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xml" PartName="/xl/drawings/drawing6.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xml" PartName="/xl/drawings/drawing7.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xml" PartName="/xl/drawings/drawing8.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xml" PartName="/xl/drawings/drawing9.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ms-excel.controlproperties+xml" PartName="/xl/ctrlProps/ctrlProp266.xml"/>
  <Override ContentType="application/vnd.ms-excel.controlproperties+xml" PartName="/xl/ctrlProps/ctrlProp267.xml"/>
  <Override ContentType="application/vnd.ms-excel.controlproperties+xml" PartName="/xl/ctrlProps/ctrlProp268.xml"/>
  <Override ContentType="application/vnd.ms-excel.controlproperties+xml" PartName="/xl/ctrlProps/ctrlProp269.xml"/>
  <Override ContentType="application/vnd.ms-excel.controlproperties+xml" PartName="/xl/ctrlProps/ctrlProp270.xml"/>
  <Override ContentType="application/vnd.ms-excel.controlproperties+xml" PartName="/xl/ctrlProps/ctrlProp271.xml"/>
  <Override ContentType="application/vnd.ms-excel.controlproperties+xml" PartName="/xl/ctrlProps/ctrlProp272.xml"/>
  <Override ContentType="application/vnd.ms-excel.controlproperties+xml" PartName="/xl/ctrlProps/ctrlProp273.xml"/>
  <Override ContentType="application/vnd.ms-excel.controlproperties+xml" PartName="/xl/ctrlProps/ctrlProp274.xml"/>
  <Override ContentType="application/vnd.ms-excel.controlproperties+xml" PartName="/xl/ctrlProps/ctrlProp275.xml"/>
  <Override ContentType="application/vnd.ms-excel.controlproperties+xml" PartName="/xl/ctrlProps/ctrlProp276.xml"/>
  <Override ContentType="application/vnd.ms-excel.controlproperties+xml" PartName="/xl/ctrlProps/ctrlProp277.xml"/>
  <Override ContentType="application/vnd.ms-excel.controlproperties+xml" PartName="/xl/ctrlProps/ctrlProp278.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openxmlformats-officedocument.drawingml.chart+xml" PartName="/xl/charts/chart136.xml"/>
  <Override ContentType="application/vnd.openxmlformats-officedocument.themeOverride+xml" PartName="/xl/theme/themeOverride59.xml"/>
  <Override ContentType="application/vnd.openxmlformats-officedocument.drawingml.chart+xml" PartName="/xl/charts/chart137.xml"/>
  <Override ContentType="application/vnd.openxmlformats-officedocument.themeOverride+xml" PartName="/xl/theme/themeOverride60.xml"/>
  <Override ContentType="application/vnd.openxmlformats-officedocument.drawingml.chart+xml" PartName="/xl/charts/chart138.xml"/>
  <Override ContentType="application/vnd.openxmlformats-officedocument.themeOverride+xml" PartName="/xl/theme/themeOverride61.xml"/>
  <Override ContentType="application/vnd.openxmlformats-officedocument.drawingml.chart+xml" PartName="/xl/charts/chart139.xml"/>
  <Override ContentType="application/vnd.openxmlformats-officedocument.themeOverride+xml" PartName="/xl/theme/themeOverride62.xml"/>
  <Override ContentType="application/vnd.openxmlformats-officedocument.drawingml.chart+xml" PartName="/xl/charts/chart140.xml"/>
  <Override ContentType="application/vnd.openxmlformats-officedocument.themeOverride+xml" PartName="/xl/theme/themeOverride63.xml"/>
  <Override ContentType="application/vnd.openxmlformats-officedocument.drawingml.chart+xml" PartName="/xl/charts/chart141.xml"/>
  <Override ContentType="application/vnd.openxmlformats-officedocument.themeOverride+xml" PartName="/xl/theme/themeOverride64.xml"/>
  <Override ContentType="application/vnd.openxmlformats-officedocument.drawingml.chart+xml" PartName="/xl/charts/chart142.xml"/>
  <Override ContentType="application/vnd.openxmlformats-officedocument.themeOverride+xml" PartName="/xl/theme/themeOverride65.xml"/>
  <Override ContentType="application/vnd.openxmlformats-officedocument.drawingml.chart+xml" PartName="/xl/charts/chart143.xml"/>
  <Override ContentType="application/vnd.openxmlformats-officedocument.themeOverride+xml" PartName="/xl/theme/themeOverride66.xml"/>
  <Override ContentType="application/vnd.openxmlformats-officedocument.drawingml.chart+xml" PartName="/xl/charts/chart144.xml"/>
  <Override ContentType="application/vnd.openxmlformats-officedocument.themeOverride+xml" PartName="/xl/theme/themeOverride67.xml"/>
  <Override ContentType="application/vnd.openxmlformats-officedocument.drawing+xml" PartName="/xl/drawings/drawing10.xml"/>
  <Override ContentType="application/vnd.ms-excel.controlproperties+xml" PartName="/xl/ctrlProps/ctrlProp279.xml"/>
  <Override ContentType="application/vnd.ms-excel.controlproperties+xml" PartName="/xl/ctrlProps/ctrlProp280.xml"/>
  <Override ContentType="application/vnd.ms-excel.controlproperties+xml" PartName="/xl/ctrlProps/ctrlProp281.xml"/>
  <Override ContentType="application/vnd.ms-excel.controlproperties+xml" PartName="/xl/ctrlProps/ctrlProp282.xml"/>
  <Override ContentType="application/vnd.ms-excel.controlproperties+xml" PartName="/xl/ctrlProps/ctrlProp283.xml"/>
  <Override ContentType="application/vnd.ms-excel.controlproperties+xml" PartName="/xl/ctrlProps/ctrlProp284.xml"/>
  <Override ContentType="application/vnd.ms-excel.controlproperties+xml" PartName="/xl/ctrlProps/ctrlProp285.xml"/>
  <Override ContentType="application/vnd.ms-excel.controlproperties+xml" PartName="/xl/ctrlProps/ctrlProp286.xml"/>
  <Override ContentType="application/vnd.ms-excel.controlproperties+xml" PartName="/xl/ctrlProps/ctrlProp287.xml"/>
  <Override ContentType="application/vnd.ms-excel.controlproperties+xml" PartName="/xl/ctrlProps/ctrlProp288.xml"/>
  <Override ContentType="application/vnd.ms-excel.controlproperties+xml" PartName="/xl/ctrlProps/ctrlProp289.xml"/>
  <Override ContentType="application/vnd.ms-excel.controlproperties+xml" PartName="/xl/ctrlProps/ctrlProp290.xml"/>
  <Override ContentType="application/vnd.ms-excel.controlproperties+xml" PartName="/xl/ctrlProps/ctrlProp291.xml"/>
  <Override ContentType="application/vnd.ms-excel.controlproperties+xml" PartName="/xl/ctrlProps/ctrlProp292.xml"/>
  <Override ContentType="application/vnd.ms-excel.controlproperties+xml" PartName="/xl/ctrlProps/ctrlProp293.xml"/>
  <Override ContentType="application/vnd.ms-excel.controlproperties+xml" PartName="/xl/ctrlProps/ctrlProp294.xml"/>
  <Override ContentType="application/vnd.ms-excel.controlproperties+xml" PartName="/xl/ctrlProps/ctrlProp295.xml"/>
  <Override ContentType="application/vnd.ms-excel.controlproperties+xml" PartName="/xl/ctrlProps/ctrlProp296.xml"/>
  <Override ContentType="application/vnd.ms-excel.controlproperties+xml" PartName="/xl/ctrlProps/ctrlProp297.xml"/>
  <Override ContentType="application/vnd.ms-excel.controlproperties+xml" PartName="/xl/ctrlProps/ctrlProp298.xml"/>
  <Override ContentType="application/vnd.ms-excel.controlproperties+xml" PartName="/xl/ctrlProps/ctrlProp299.xml"/>
  <Override ContentType="application/vnd.ms-excel.controlproperties+xml" PartName="/xl/ctrlProps/ctrlProp300.xml"/>
  <Override ContentType="application/vnd.ms-excel.controlproperties+xml" PartName="/xl/ctrlProps/ctrlProp301.xml"/>
  <Override ContentType="application/vnd.ms-excel.controlproperties+xml" PartName="/xl/ctrlProps/ctrlProp302.xml"/>
  <Override ContentType="application/vnd.ms-excel.controlproperties+xml" PartName="/xl/ctrlProps/ctrlProp303.xml"/>
  <Override ContentType="application/vnd.ms-excel.controlproperties+xml" PartName="/xl/ctrlProps/ctrlProp304.xml"/>
  <Override ContentType="application/vnd.ms-excel.controlproperties+xml" PartName="/xl/ctrlProps/ctrlProp305.xml"/>
  <Override ContentType="application/vnd.ms-excel.controlproperties+xml" PartName="/xl/ctrlProps/ctrlProp306.xml"/>
  <Override ContentType="application/vnd.ms-excel.controlproperties+xml" PartName="/xl/ctrlProps/ctrlProp307.xml"/>
  <Override ContentType="application/vnd.ms-excel.controlproperties+xml" PartName="/xl/ctrlProps/ctrlProp308.xml"/>
  <Override ContentType="application/vnd.ms-excel.controlproperties+xml" PartName="/xl/ctrlProps/ctrlProp309.xml"/>
  <Override ContentType="application/vnd.ms-excel.controlproperties+xml" PartName="/xl/ctrlProps/ctrlProp310.xml"/>
  <Override ContentType="application/vnd.ms-excel.controlproperties+xml" PartName="/xl/ctrlProps/ctrlProp311.xml"/>
  <Override ContentType="application/vnd.ms-excel.controlproperties+xml" PartName="/xl/ctrlProps/ctrlProp312.xml"/>
  <Override ContentType="application/vnd.ms-excel.controlproperties+xml" PartName="/xl/ctrlProps/ctrlProp313.xml"/>
  <Override ContentType="application/vnd.ms-excel.controlproperties+xml" PartName="/xl/ctrlProps/ctrlProp314.xml"/>
  <Override ContentType="application/vnd.ms-excel.controlproperties+xml" PartName="/xl/ctrlProps/ctrlProp315.xml"/>
  <Override ContentType="application/vnd.ms-excel.controlproperties+xml" PartName="/xl/ctrlProps/ctrlProp316.xml"/>
  <Override ContentType="application/vnd.ms-excel.controlproperties+xml" PartName="/xl/ctrlProps/ctrlProp317.xml"/>
  <Override ContentType="application/vnd.ms-excel.controlproperties+xml" PartName="/xl/ctrlProps/ctrlProp318.xml"/>
  <Override ContentType="application/vnd.ms-excel.controlproperties+xml" PartName="/xl/ctrlProps/ctrlProp319.xml"/>
  <Override ContentType="application/vnd.ms-excel.controlproperties+xml" PartName="/xl/ctrlProps/ctrlProp320.xml"/>
  <Override ContentType="application/vnd.ms-excel.controlproperties+xml" PartName="/xl/ctrlProps/ctrlProp321.xml"/>
  <Override ContentType="application/vnd.ms-excel.controlproperties+xml" PartName="/xl/ctrlProps/ctrlProp322.xml"/>
  <Override ContentType="application/vnd.ms-excel.controlproperties+xml" PartName="/xl/ctrlProps/ctrlProp323.xml"/>
  <Override ContentType="application/vnd.ms-excel.controlproperties+xml" PartName="/xl/ctrlProps/ctrlProp324.xml"/>
  <Override ContentType="application/vnd.ms-excel.controlproperties+xml" PartName="/xl/ctrlProps/ctrlProp325.xml"/>
  <Override ContentType="application/vnd.ms-excel.controlproperties+xml" PartName="/xl/ctrlProps/ctrlProp326.xml"/>
  <Override ContentType="application/vnd.ms-excel.controlproperties+xml" PartName="/xl/ctrlProps/ctrlProp327.xml"/>
  <Override ContentType="application/vnd.ms-excel.controlproperties+xml" PartName="/xl/ctrlProps/ctrlProp328.xml"/>
  <Override ContentType="application/vnd.ms-excel.controlproperties+xml" PartName="/xl/ctrlProps/ctrlProp329.xml"/>
  <Override ContentType="application/vnd.openxmlformats-officedocument.drawingml.chart+xml" PartName="/xl/charts/chart145.xml"/>
  <Override ContentType="application/vnd.openxmlformats-officedocument.themeOverride+xml" PartName="/xl/theme/themeOverride68.xml"/>
  <Override ContentType="application/vnd.openxmlformats-officedocument.drawingml.chart+xml" PartName="/xl/charts/chart146.xml"/>
  <Override ContentType="application/vnd.openxmlformats-officedocument.themeOverride+xml" PartName="/xl/theme/themeOverride69.xml"/>
  <Override ContentType="application/vnd.openxmlformats-officedocument.drawingml.chart+xml" PartName="/xl/charts/chart147.xml"/>
  <Override ContentType="application/vnd.openxmlformats-officedocument.themeOverride+xml" PartName="/xl/theme/themeOverride70.xml"/>
  <Override ContentType="application/vnd.openxmlformats-officedocument.drawingml.chart+xml" PartName="/xl/charts/chart148.xml"/>
  <Override ContentType="application/vnd.openxmlformats-officedocument.themeOverride+xml" PartName="/xl/theme/themeOverride71.xml"/>
  <Override ContentType="application/vnd.openxmlformats-officedocument.drawingml.chart+xml" PartName="/xl/charts/chart149.xml"/>
  <Override ContentType="application/vnd.openxmlformats-officedocument.themeOverride+xml" PartName="/xl/theme/themeOverride72.xml"/>
  <Override ContentType="application/vnd.openxmlformats-officedocument.drawingml.chart+xml" PartName="/xl/charts/chart150.xml"/>
  <Override ContentType="application/vnd.openxmlformats-officedocument.themeOverride+xml" PartName="/xl/theme/themeOverride73.xml"/>
  <Override ContentType="application/vnd.openxmlformats-officedocument.drawingml.chart+xml" PartName="/xl/charts/chart151.xml"/>
  <Override ContentType="application/vnd.openxmlformats-officedocument.themeOverride+xml" PartName="/xl/theme/themeOverride74.xml"/>
  <Override ContentType="application/vnd.openxmlformats-officedocument.drawingml.chart+xml" PartName="/xl/charts/chart152.xml"/>
  <Override ContentType="application/vnd.openxmlformats-officedocument.themeOverride+xml" PartName="/xl/theme/themeOverride75.xml"/>
  <Override ContentType="application/vnd.openxmlformats-officedocument.drawingml.chart+xml" PartName="/xl/charts/chart153.xml"/>
  <Override ContentType="application/vnd.openxmlformats-officedocument.themeOverride+xml" PartName="/xl/theme/themeOverride76.xml"/>
  <Override ContentType="application/vnd.openxmlformats-officedocument.drawingml.chart+xml" PartName="/xl/charts/chart154.xml"/>
  <Override ContentType="application/vnd.openxmlformats-officedocument.themeOverride+xml" PartName="/xl/theme/themeOverride77.xml"/>
  <Override ContentType="application/vnd.openxmlformats-officedocument.drawingml.chart+xml" PartName="/xl/charts/chart155.xml"/>
  <Override ContentType="application/vnd.openxmlformats-officedocument.themeOverride+xml" PartName="/xl/theme/themeOverride78.xml"/>
  <Override ContentType="application/vnd.openxmlformats-officedocument.drawingml.chart+xml" PartName="/xl/charts/chart156.xml"/>
  <Override ContentType="application/vnd.openxmlformats-officedocument.themeOverride+xml" PartName="/xl/theme/themeOverride79.xml"/>
  <Override ContentType="application/vnd.openxmlformats-officedocument.drawing+xml" PartName="/xl/drawings/drawing11.xml"/>
  <Override ContentType="application/vnd.ms-excel.controlproperties+xml" PartName="/xl/ctrlProps/ctrlProp330.xml"/>
  <Override ContentType="application/vnd.ms-excel.controlproperties+xml" PartName="/xl/ctrlProps/ctrlProp331.xml"/>
  <Override ContentType="application/vnd.ms-excel.controlproperties+xml" PartName="/xl/ctrlProps/ctrlProp332.xml"/>
  <Override ContentType="application/vnd.ms-excel.controlproperties+xml" PartName="/xl/ctrlProps/ctrlProp333.xml"/>
  <Override ContentType="application/vnd.ms-excel.controlproperties+xml" PartName="/xl/ctrlProps/ctrlProp334.xml"/>
  <Override ContentType="application/vnd.ms-excel.controlproperties+xml" PartName="/xl/ctrlProps/ctrlProp335.xml"/>
  <Override ContentType="application/vnd.ms-excel.controlproperties+xml" PartName="/xl/ctrlProps/ctrlProp336.xml"/>
  <Override ContentType="application/vnd.ms-excel.controlproperties+xml" PartName="/xl/ctrlProps/ctrlProp337.xml"/>
  <Override ContentType="application/vnd.ms-excel.controlproperties+xml" PartName="/xl/ctrlProps/ctrlProp338.xml"/>
  <Override ContentType="application/vnd.ms-excel.controlproperties+xml" PartName="/xl/ctrlProps/ctrlProp339.xml"/>
  <Override ContentType="application/vnd.ms-excel.controlproperties+xml" PartName="/xl/ctrlProps/ctrlProp340.xml"/>
  <Override ContentType="application/vnd.ms-excel.controlproperties+xml" PartName="/xl/ctrlProps/ctrlProp341.xml"/>
  <Override ContentType="application/vnd.ms-excel.controlproperties+xml" PartName="/xl/ctrlProps/ctrlProp342.xml"/>
  <Override ContentType="application/vnd.ms-excel.controlproperties+xml" PartName="/xl/ctrlProps/ctrlProp343.xml"/>
  <Override ContentType="application/vnd.ms-excel.controlproperties+xml" PartName="/xl/ctrlProps/ctrlProp344.xml"/>
  <Override ContentType="application/vnd.ms-excel.controlproperties+xml" PartName="/xl/ctrlProps/ctrlProp345.xml"/>
  <Override ContentType="application/vnd.ms-excel.controlproperties+xml" PartName="/xl/ctrlProps/ctrlProp346.xml"/>
  <Override ContentType="application/vnd.ms-excel.controlproperties+xml" PartName="/xl/ctrlProps/ctrlProp347.xml"/>
  <Override ContentType="application/vnd.ms-excel.controlproperties+xml" PartName="/xl/ctrlProps/ctrlProp348.xml"/>
  <Override ContentType="application/vnd.ms-excel.controlproperties+xml" PartName="/xl/ctrlProps/ctrlProp349.xml"/>
  <Override ContentType="application/vnd.ms-excel.controlproperties+xml" PartName="/xl/ctrlProps/ctrlProp350.xml"/>
  <Override ContentType="application/vnd.ms-excel.controlproperties+xml" PartName="/xl/ctrlProps/ctrlProp351.xml"/>
  <Override ContentType="application/vnd.ms-excel.controlproperties+xml" PartName="/xl/ctrlProps/ctrlProp352.xml"/>
  <Override ContentType="application/vnd.ms-excel.controlproperties+xml" PartName="/xl/ctrlProps/ctrlProp353.xml"/>
  <Override ContentType="application/vnd.ms-excel.controlproperties+xml" PartName="/xl/ctrlProps/ctrlProp354.xml"/>
  <Override ContentType="application/vnd.ms-excel.controlproperties+xml" PartName="/xl/ctrlProps/ctrlProp355.xml"/>
  <Override ContentType="application/vnd.ms-excel.controlproperties+xml" PartName="/xl/ctrlProps/ctrlProp356.xml"/>
  <Override ContentType="application/vnd.ms-excel.controlproperties+xml" PartName="/xl/ctrlProps/ctrlProp357.xml"/>
  <Override ContentType="application/vnd.ms-excel.controlproperties+xml" PartName="/xl/ctrlProps/ctrlProp358.xml"/>
  <Override ContentType="application/vnd.ms-excel.controlproperties+xml" PartName="/xl/ctrlProps/ctrlProp359.xml"/>
  <Override ContentType="application/vnd.ms-excel.controlproperties+xml" PartName="/xl/ctrlProps/ctrlProp360.xml"/>
  <Override ContentType="application/vnd.ms-excel.controlproperties+xml" PartName="/xl/ctrlProps/ctrlProp361.xml"/>
  <Override ContentType="application/vnd.ms-excel.controlproperties+xml" PartName="/xl/ctrlProps/ctrlProp362.xml"/>
  <Override ContentType="application/vnd.ms-excel.controlproperties+xml" PartName="/xl/ctrlProps/ctrlProp363.xml"/>
  <Override ContentType="application/vnd.ms-excel.controlproperties+xml" PartName="/xl/ctrlProps/ctrlProp364.xml"/>
  <Override ContentType="application/vnd.ms-excel.controlproperties+xml" PartName="/xl/ctrlProps/ctrlProp365.xml"/>
  <Override ContentType="application/vnd.ms-excel.controlproperties+xml" PartName="/xl/ctrlProps/ctrlProp366.xml"/>
  <Override ContentType="application/vnd.ms-excel.controlproperties+xml" PartName="/xl/ctrlProps/ctrlProp367.xml"/>
  <Override ContentType="application/vnd.ms-excel.controlproperties+xml" PartName="/xl/ctrlProps/ctrlProp368.xml"/>
  <Override ContentType="application/vnd.ms-excel.controlproperties+xml" PartName="/xl/ctrlProps/ctrlProp369.xml"/>
  <Override ContentType="application/vnd.ms-excel.controlproperties+xml" PartName="/xl/ctrlProps/ctrlProp370.xml"/>
  <Override ContentType="application/vnd.ms-excel.controlproperties+xml" PartName="/xl/ctrlProps/ctrlProp371.xml"/>
  <Override ContentType="application/vnd.ms-excel.controlproperties+xml" PartName="/xl/ctrlProps/ctrlProp372.xml"/>
  <Override ContentType="application/vnd.ms-excel.controlproperties+xml" PartName="/xl/ctrlProps/ctrlProp373.xml"/>
  <Override ContentType="application/vnd.ms-excel.controlproperties+xml" PartName="/xl/ctrlProps/ctrlProp374.xml"/>
  <Override ContentType="application/vnd.ms-excel.controlproperties+xml" PartName="/xl/ctrlProps/ctrlProp375.xml"/>
  <Override ContentType="application/vnd.ms-excel.controlproperties+xml" PartName="/xl/ctrlProps/ctrlProp376.xml"/>
  <Override ContentType="application/vnd.ms-excel.controlproperties+xml" PartName="/xl/ctrlProps/ctrlProp377.xml"/>
  <Override ContentType="application/vnd.ms-excel.controlproperties+xml" PartName="/xl/ctrlProps/ctrlProp378.xml"/>
  <Override ContentType="application/vnd.ms-excel.controlproperties+xml" PartName="/xl/ctrlProps/ctrlProp379.xml"/>
  <Override ContentType="application/vnd.ms-excel.controlproperties+xml" PartName="/xl/ctrlProps/ctrlProp380.xml"/>
  <Override ContentType="application/vnd.ms-excel.controlproperties+xml" PartName="/xl/ctrlProps/ctrlProp381.xml"/>
  <Override ContentType="application/vnd.ms-excel.controlproperties+xml" PartName="/xl/ctrlProps/ctrlProp382.xml"/>
  <Override ContentType="application/vnd.ms-excel.controlproperties+xml" PartName="/xl/ctrlProps/ctrlProp383.xml"/>
  <Override ContentType="application/vnd.ms-excel.controlproperties+xml" PartName="/xl/ctrlProps/ctrlProp384.xml"/>
  <Override ContentType="application/vnd.ms-excel.controlproperties+xml" PartName="/xl/ctrlProps/ctrlProp385.xml"/>
  <Override ContentType="application/vnd.ms-excel.controlproperties+xml" PartName="/xl/ctrlProps/ctrlProp386.xml"/>
  <Override ContentType="application/vnd.ms-excel.controlproperties+xml" PartName="/xl/ctrlProps/ctrlProp387.xml"/>
  <Override ContentType="application/vnd.ms-excel.controlproperties+xml" PartName="/xl/ctrlProps/ctrlProp388.xml"/>
  <Override ContentType="application/vnd.ms-excel.controlproperties+xml" PartName="/xl/ctrlProps/ctrlProp389.xml"/>
  <Override ContentType="application/vnd.ms-excel.controlproperties+xml" PartName="/xl/ctrlProps/ctrlProp390.xml"/>
  <Override ContentType="application/vnd.ms-excel.controlproperties+xml" PartName="/xl/ctrlProps/ctrlProp391.xml"/>
  <Override ContentType="application/vnd.ms-excel.controlproperties+xml" PartName="/xl/ctrlProps/ctrlProp392.xml"/>
  <Override ContentType="application/vnd.ms-excel.controlproperties+xml" PartName="/xl/ctrlProps/ctrlProp393.xml"/>
  <Override ContentType="application/vnd.ms-excel.controlproperties+xml" PartName="/xl/ctrlProps/ctrlProp394.xml"/>
  <Override ContentType="application/vnd.ms-excel.controlproperties+xml" PartName="/xl/ctrlProps/ctrlProp395.xml"/>
  <Override ContentType="application/vnd.ms-excel.controlproperties+xml" PartName="/xl/ctrlProps/ctrlProp396.xml"/>
  <Override ContentType="application/vnd.ms-excel.controlproperties+xml" PartName="/xl/ctrlProps/ctrlProp397.xml"/>
  <Override ContentType="application/vnd.ms-excel.controlproperties+xml" PartName="/xl/ctrlProps/ctrlProp398.xml"/>
  <Override ContentType="application/vnd.ms-excel.controlproperties+xml" PartName="/xl/ctrlProps/ctrlProp399.xml"/>
  <Override ContentType="application/vnd.ms-excel.controlproperties+xml" PartName="/xl/ctrlProps/ctrlProp400.xml"/>
  <Override ContentType="application/vnd.ms-excel.controlproperties+xml" PartName="/xl/ctrlProps/ctrlProp401.xml"/>
  <Override ContentType="application/vnd.ms-excel.controlproperties+xml" PartName="/xl/ctrlProps/ctrlProp402.xml"/>
  <Override ContentType="application/vnd.ms-excel.controlproperties+xml" PartName="/xl/ctrlProps/ctrlProp403.xml"/>
  <Override ContentType="application/vnd.openxmlformats-officedocument.drawingml.chart+xml" PartName="/xl/charts/chart157.xml"/>
  <Override ContentType="application/vnd.openxmlformats-officedocument.themeOverride+xml" PartName="/xl/theme/themeOverride80.xml"/>
  <Override ContentType="application/vnd.openxmlformats-officedocument.drawingml.chart+xml" PartName="/xl/charts/chart158.xml"/>
  <Override ContentType="application/vnd.openxmlformats-officedocument.themeOverride+xml" PartName="/xl/theme/themeOverride81.xml"/>
  <Override ContentType="application/vnd.openxmlformats-officedocument.drawingml.chart+xml" PartName="/xl/charts/chart159.xml"/>
  <Override ContentType="application/vnd.openxmlformats-officedocument.themeOverride+xml" PartName="/xl/theme/themeOverride82.xml"/>
  <Override ContentType="application/vnd.openxmlformats-officedocument.drawingml.chart+xml" PartName="/xl/charts/chart160.xml"/>
  <Override ContentType="application/vnd.openxmlformats-officedocument.themeOverride+xml" PartName="/xl/theme/themeOverride83.xml"/>
  <Override ContentType="application/vnd.openxmlformats-officedocument.drawingml.chart+xml" PartName="/xl/charts/chart161.xml"/>
  <Override ContentType="application/vnd.openxmlformats-officedocument.themeOverride+xml" PartName="/xl/theme/themeOverride84.xml"/>
  <Override ContentType="application/vnd.openxmlformats-officedocument.drawingml.chart+xml" PartName="/xl/charts/chart162.xml"/>
  <Override ContentType="application/vnd.openxmlformats-officedocument.themeOverride+xml" PartName="/xl/theme/themeOverride85.xml"/>
  <Override ContentType="application/vnd.openxmlformats-officedocument.drawingml.chart+xml" PartName="/xl/charts/chart163.xml"/>
  <Override ContentType="application/vnd.openxmlformats-officedocument.themeOverride+xml" PartName="/xl/theme/themeOverride86.xml"/>
  <Override ContentType="application/vnd.openxmlformats-officedocument.drawingml.chart+xml" PartName="/xl/charts/chart164.xml"/>
  <Override ContentType="application/vnd.openxmlformats-officedocument.themeOverride+xml" PartName="/xl/theme/themeOverride87.xml"/>
  <Override ContentType="application/vnd.openxmlformats-officedocument.drawingml.chart+xml" PartName="/xl/charts/chart165.xml"/>
  <Override ContentType="application/vnd.openxmlformats-officedocument.themeOverride+xml" PartName="/xl/theme/themeOverride88.xml"/>
  <Override ContentType="application/vnd.openxmlformats-officedocument.drawingml.chart+xml" PartName="/xl/charts/chart166.xml"/>
  <Override ContentType="application/vnd.openxmlformats-officedocument.themeOverride+xml" PartName="/xl/theme/themeOverride89.xml"/>
  <Override ContentType="application/vnd.openxmlformats-officedocument.drawingml.chart+xml" PartName="/xl/charts/chart167.xml"/>
  <Override ContentType="application/vnd.openxmlformats-officedocument.themeOverride+xml" PartName="/xl/theme/themeOverride90.xml"/>
  <Override ContentType="application/vnd.openxmlformats-officedocument.drawingml.chart+xml" PartName="/xl/charts/chart168.xml"/>
  <Override ContentType="application/vnd.openxmlformats-officedocument.themeOverride+xml" PartName="/xl/theme/themeOverride91.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1A2ECC91-77F3-496C-99B4-ACB0EE681430}" xr6:coauthVersionLast="45" xr6:coauthVersionMax="45" xr10:uidLastSave="{00000000-0000-0000-0000-000000000000}"/>
  <bookViews>
    <workbookView xWindow="1320" yWindow="2340" windowWidth="27480" windowHeight="11910"/>
  </bookViews>
  <sheets>
    <sheet name="Introduction" sheetId="117" r:id="rId1"/>
    <sheet name="Water" sheetId="85" r:id="rId2"/>
    <sheet name="Sanitation" sheetId="105" r:id="rId3"/>
    <sheet name="Hygiene" sheetId="116" r:id="rId4"/>
    <sheet name="WHS03" sheetId="139" r:id="rId5"/>
    <sheet name="DHS06" sheetId="140" r:id="rId6"/>
    <sheet name="MICS09" sheetId="141" r:id="rId7"/>
    <sheet name="DHS11" sheetId="142" r:id="rId8"/>
    <sheet name="MICS14" sheetId="143" r:id="rId9"/>
    <sheet name="DHS15" sheetId="144" r:id="rId10"/>
    <sheet name="MICS19" sheetId="146" r:id="rId11"/>
    <sheet name="data_summary" sheetId="147" r:id="rId12"/>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<sst xmlns="http://schemas.openxmlformats.org/spreadsheetml/2006/main" count="44820" uniqueCount="943">
  <si>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</si>
  <si>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</si>
  <si>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</si>
  <si>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</si>
  <si>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</si>
  <si>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</si>
  <si>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</si>
  <si>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</si>
  <si>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</si>
  <si>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</si>
  <si>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</si>
  <si>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</si>
  <si>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</si>
  <si>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</si>
  <si>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</si>
  <si>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</si>
  <si>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</si>
  <si>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</si>
  <si>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</si>
  <si>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</si>
  <si>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</si>
  <si>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</si>
  <si>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</si>
  <si>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</si>
  <si>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</si>
  <si>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</si>
  <si>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</si>
  <si>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</si>
  <si>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</si>
  <si>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</si>
  <si>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</si>
  <si>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</si>
  <si>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</si>
  <si>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</si>
  <si>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</si>
  <si>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</si>
  <si>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</si>
  <si>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</si>
  <si>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</si>
  <si>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</si>
  <si>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</si>
  <si>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</si>
  <si>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</si>
  <si>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</si>
  <si>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</si>
  <si>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</si>
  <si>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</si>
  <si>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</si>
  <si>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</si>
  <si>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</si>
  <si>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</si>
  <si>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</si>
  <si>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</si>
  <si>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</si>
  <si>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</si>
  <si>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</si>
  <si>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</si>
  <si>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</si>
  <si>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</si>
  <si>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</si>
  <si>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</si>
  <si>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</si>
  <si>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</si>
  <si>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</si>
  <si>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</si>
  <si>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</si>
  <si>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</si>
  <si>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</si>
  <si>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</si>
  <si>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</si>
  <si>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</si>
  <si>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</si>
  <si>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</si>
  <si>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</si>
  <si>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</si>
  <si>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</si>
  <si>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</si>
  <si>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</si>
  <si>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</si>
  <si>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</si>
  <si>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</si>
  <si>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</si>
  <si>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</si>
  <si>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</si>
  <si>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</si>
  <si>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</si>
  <si>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</si>
  <si>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</si>
  <si>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</si>
  <si>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</si>
  <si>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</si>
  <si>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</si>
  <si>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</si>
  <si>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</si>
  <si>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</si>
  <si>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</si>
  <si>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</si>
  <si>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</si>
  <si>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</si>
  <si>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</si>
  <si>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</si>
  <si>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</si>
  <si>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</si>
  <si>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</si>
  <si>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</si>
  <si>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</si>
  <si>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</si>
  <si>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</si>
  <si>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</si>
  <si>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</si>
  <si>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</si>
  <si>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</si>
  <si>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</si>
  <si>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</si>
  <si>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</si>
  <si>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</si>
  <si>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</si>
  <si>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</si>
  <si>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</si>
  <si>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</si>
  <si>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</si>
  <si>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</si>
  <si>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</si>
  <si>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</si>
  <si>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</si>
  <si>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</si>
  <si>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</si>
  <si>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</si>
  <si>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</si>
  <si>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</si>
  <si>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</si>
  <si>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</si>
  <si>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</si>
  <si>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</si>
  <si>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</si>
  <si>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</si>
  <si>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</si>
  <si>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</si>
  <si>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</si>
  <si>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</si>
  <si>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</si>
  <si>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</si>
  <si>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</si>
  <si>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</si>
  <si>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</si>
  <si>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</si>
  <si>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</si>
  <si>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</si>
  <si>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</si>
  <si>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</si>
  <si>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</si>
  <si>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</si>
  <si>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</si>
  <si>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</si>
  <si>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</si>
  <si>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Updated May 2021</t>
  </si>
  <si>
    <t>Improved Water source on premises</t>
  </si>
  <si>
    <t>main source of drinking water</t>
  </si>
  <si>
    <t>Piped water through house connection or yard</t>
  </si>
  <si>
    <t>Public standpipe</t>
  </si>
  <si>
    <t>Protected tube well or bore hole</t>
  </si>
  <si>
    <t>Protected dug well or protected spring</t>
  </si>
  <si>
    <t>Unprotected dug well or spring</t>
  </si>
  <si>
    <t>Rainwater (into tank or cistern )</t>
  </si>
  <si>
    <t>Water taken directly from pond-water or stream</t>
  </si>
  <si>
    <t>missing</t>
  </si>
  <si>
    <t>Shared among Improved Sanitation</t>
  </si>
  <si>
    <t>What type of toilet facilities</t>
  </si>
  <si>
    <t>Flush to piped sewage system</t>
  </si>
  <si>
    <t>Flush to septic tank</t>
  </si>
  <si>
    <t>Pour flush latrine</t>
  </si>
  <si>
    <t>Covered dry latrine (with privacy)</t>
  </si>
  <si>
    <t>Uncovered dry latrine (without privacy)</t>
  </si>
  <si>
    <t>Bucket latrine (where fresh excreta are manually removed)</t>
  </si>
  <si>
    <t>No facilities (open defecation)</t>
  </si>
  <si>
    <t>Total</t>
  </si>
  <si>
    <t>WHS03</t>
  </si>
  <si>
    <t>Zimbabwe</t>
  </si>
  <si>
    <t>Count</t>
  </si>
  <si>
    <t>W_text_t</t>
  </si>
  <si>
    <t/>
  </si>
  <si>
    <t>W_text_i</t>
  </si>
  <si>
    <t>S_text_s</t>
  </si>
  <si>
    <t>S_text_i</t>
  </si>
  <si>
    <t>Urban/Rural</t>
  </si>
  <si>
    <t>Urban</t>
  </si>
  <si>
    <t>Rural</t>
  </si>
  <si>
    <t>2003</t>
  </si>
  <si>
    <t>Component Matrix</t>
  </si>
  <si>
    <t>Component</t>
  </si>
  <si>
    <t>1</t>
  </si>
  <si>
    <t>Uses wood fuel</t>
  </si>
  <si>
    <t>Has hearth floor</t>
  </si>
  <si>
    <t>Uses electricity fuel</t>
  </si>
  <si>
    <t>Uses open fire without chimney</t>
  </si>
  <si>
    <t>Has Video</t>
  </si>
  <si>
    <t>Uses wood heating</t>
  </si>
  <si>
    <t>Has hard floor</t>
  </si>
  <si>
    <t>Has Vacuum cleaner</t>
  </si>
  <si>
    <t>Has mud brick wall</t>
  </si>
  <si>
    <t>Has Cellular phone</t>
  </si>
  <si>
    <t>Uses separate room as kitchen</t>
  </si>
  <si>
    <t>Has cement, brick, stone or wood wall</t>
  </si>
  <si>
    <t>Has TV</t>
  </si>
  <si>
    <t>Has Refrigerator</t>
  </si>
  <si>
    <t>Has DVD</t>
  </si>
  <si>
    <t>Uses electricity heating</t>
  </si>
  <si>
    <t>Has Telephone</t>
  </si>
  <si>
    <t>Has Second home</t>
  </si>
  <si>
    <t>Has Bicycle</t>
  </si>
  <si>
    <t>Heats house</t>
  </si>
  <si>
    <t>Has Employee</t>
  </si>
  <si>
    <t>Has Car</t>
  </si>
  <si>
    <t>Has Magazine</t>
  </si>
  <si>
    <t>Has Internet</t>
  </si>
  <si>
    <t>Uses separate building as kitchen</t>
  </si>
  <si>
    <t>Has Stereo</t>
  </si>
  <si>
    <t>Has thatch wall</t>
  </si>
  <si>
    <t>Kooks outdoor</t>
  </si>
  <si>
    <t>Uses living or sleeping room as kitchen</t>
  </si>
  <si>
    <t>Has Security system</t>
  </si>
  <si>
    <t>Has Computer</t>
  </si>
  <si>
    <t>Has Dish washing machine</t>
  </si>
  <si>
    <t>Has Camera</t>
  </si>
  <si>
    <t>Uses open fire with chimney</t>
  </si>
  <si>
    <t>Has Clothes washing machine</t>
  </si>
  <si>
    <t>Has metal sheet wall</t>
  </si>
  <si>
    <t>Uses gaz fuel</t>
  </si>
  <si>
    <t>Uses gaz heating</t>
  </si>
  <si>
    <t>Uses agriculture crop heating</t>
  </si>
  <si>
    <t>Uses closed stove with chimney</t>
  </si>
  <si>
    <t>Uses kerozene fuel</t>
  </si>
  <si>
    <t>Uses animal dung fuel</t>
  </si>
  <si>
    <t>Uses charcoal heating</t>
  </si>
  <si>
    <t>Has plastic sheet wall</t>
  </si>
  <si>
    <t>Uses coal heating</t>
  </si>
  <si>
    <t>Uses agriculture crop fuel</t>
  </si>
  <si>
    <t>Uses animal dung heating</t>
  </si>
  <si>
    <t>Uses charcoal fuel</t>
  </si>
  <si>
    <t>Uses kerozene heating</t>
  </si>
  <si>
    <t>Communalities</t>
  </si>
  <si>
    <t>Extraction</t>
  </si>
  <si>
    <t>Total Variance Explained</t>
  </si>
  <si>
    <t>Extraction Sums of Squared Loadings</t>
  </si>
  <si>
    <t>% of Variance</t>
  </si>
  <si>
    <t>Cumulative %</t>
  </si>
  <si>
    <t>Component Score Coefficient Matrix</t>
  </si>
  <si>
    <t>Component Score Covariance Matrix</t>
  </si>
  <si>
    <t>Bulawayo</t>
  </si>
  <si>
    <t>Harare</t>
  </si>
  <si>
    <t>Manicaland</t>
  </si>
  <si>
    <t>Mashonaland Central</t>
  </si>
  <si>
    <t>Mashonaland East</t>
  </si>
  <si>
    <t>Mashonaland West</t>
  </si>
  <si>
    <t>Masvingo</t>
  </si>
  <si>
    <t>Matebeleland North</t>
  </si>
  <si>
    <t>Matebeleland South</t>
  </si>
  <si>
    <t>Midlands</t>
  </si>
  <si>
    <t>Source of drinking water</t>
  </si>
  <si>
    <t>Piped into dwelling</t>
  </si>
  <si>
    <t>Piped into tap in yard/plot</t>
  </si>
  <si>
    <t>Public tap</t>
  </si>
  <si>
    <t>Tube well or borehole</t>
  </si>
  <si>
    <t>Protected dug well</t>
  </si>
  <si>
    <t>Unprotected dug well</t>
  </si>
  <si>
    <t>Protected spring</t>
  </si>
  <si>
    <t>Unprotected spring</t>
  </si>
  <si>
    <t>Rainwater</t>
  </si>
  <si>
    <t>Tanker truck</t>
  </si>
  <si>
    <t>Cart with small tank</t>
  </si>
  <si>
    <t>Surface water(river/dam/lake/pond/stream/canal/irrigation channel</t>
  </si>
  <si>
    <t>Flushed to piped sewer system</t>
  </si>
  <si>
    <t>Flush to latrine</t>
  </si>
  <si>
    <t>Flush other</t>
  </si>
  <si>
    <t>Flush, don't know where</t>
  </si>
  <si>
    <t>Ventilated improved pit/latrine (VIP Blair toilet)</t>
  </si>
  <si>
    <t>Non-VIP pit latrine with slab</t>
  </si>
  <si>
    <t>Non-VIP pit latrine without slab</t>
  </si>
  <si>
    <t>No facility/bush/field</t>
  </si>
  <si>
    <t>Composting toilet/Arbo loo</t>
  </si>
  <si>
    <t>Bucket toilet</t>
  </si>
  <si>
    <t>OTHER</t>
  </si>
  <si>
    <t>DHS06</t>
  </si>
  <si>
    <t>Missing</t>
  </si>
  <si>
    <t>2006</t>
  </si>
  <si>
    <t>if household has electric</t>
  </si>
  <si>
    <t>if household has fridge</t>
  </si>
  <si>
    <t>if has thatch roof</t>
  </si>
  <si>
    <t>if uses electricity for cooking</t>
  </si>
  <si>
    <t>Windows with glass</t>
  </si>
  <si>
    <t>if uses wood/straw, dung for cooking fuel</t>
  </si>
  <si>
    <t>If dwelling is traditional type</t>
  </si>
  <si>
    <t>if household has tv</t>
  </si>
  <si>
    <t>if floor is earth, sand or dung</t>
  </si>
  <si>
    <t>If has mobile phone</t>
  </si>
  <si>
    <t>if floor is of cement</t>
  </si>
  <si>
    <t>if has asbestos roof</t>
  </si>
  <si>
    <t>if household has car or truck</t>
  </si>
  <si>
    <t>Windows with curtains/shutters</t>
  </si>
  <si>
    <t>if household has phone</t>
  </si>
  <si>
    <t>Windows with screens</t>
  </si>
  <si>
    <t>If owns a bank account</t>
  </si>
  <si>
    <t>if has tile roof</t>
  </si>
  <si>
    <t>if has cement walls</t>
  </si>
  <si>
    <t>cattle</t>
  </si>
  <si>
    <t>if household has radio</t>
  </si>
  <si>
    <t>If dwelling is mixed type</t>
  </si>
  <si>
    <t>If dwelling is detached type</t>
  </si>
  <si>
    <t>goatdk</t>
  </si>
  <si>
    <t>horses</t>
  </si>
  <si>
    <t>horsdk</t>
  </si>
  <si>
    <t>cttldk</t>
  </si>
  <si>
    <t>If has watch</t>
  </si>
  <si>
    <t>goats</t>
  </si>
  <si>
    <t>chick</t>
  </si>
  <si>
    <t>Any windows</t>
  </si>
  <si>
    <t>Wheelbarrow</t>
  </si>
  <si>
    <t>If dwelling is semi-detached type</t>
  </si>
  <si>
    <t>if has rug or carpet flooring</t>
  </si>
  <si>
    <t>memsleep</t>
  </si>
  <si>
    <t>chickdk</t>
  </si>
  <si>
    <t>if has cane, trunks or mud walls</t>
  </si>
  <si>
    <t>if household has bicycle</t>
  </si>
  <si>
    <t>if has ceramic tile flooring</t>
  </si>
  <si>
    <t>if floor is of rudimentary wood planks</t>
  </si>
  <si>
    <t>if has cement block walls</t>
  </si>
  <si>
    <t>If has animal-drawn cart</t>
  </si>
  <si>
    <t>If dwelling is flat/townhome</t>
  </si>
  <si>
    <t>If has boat with motor</t>
  </si>
  <si>
    <t>if has rudimentary stone and mud walls</t>
  </si>
  <si>
    <t>if has parquet floor</t>
  </si>
  <si>
    <t>if has metal roof</t>
  </si>
  <si>
    <t>if household has motorcycle or scooter</t>
  </si>
  <si>
    <t>if has brick walls</t>
  </si>
  <si>
    <t>If dwelling is shack</t>
  </si>
  <si>
    <t>if has other walls</t>
  </si>
  <si>
    <t>land</t>
  </si>
  <si>
    <t>if has cement roof</t>
  </si>
  <si>
    <t>if dwelling has no roof</t>
  </si>
  <si>
    <t>if has reused wood walls</t>
  </si>
  <si>
    <t>sheep</t>
  </si>
  <si>
    <t>if has vinyl or asphalt strips for flooring</t>
  </si>
  <si>
    <t>if uses paraffin or kerosene for cooking</t>
  </si>
  <si>
    <t>if has stone with lime/cement walls</t>
  </si>
  <si>
    <t>if has wood plank walls</t>
  </si>
  <si>
    <t>if has wood roof</t>
  </si>
  <si>
    <t>If dwelling is other type</t>
  </si>
  <si>
    <t>if doesn't cook/if goes out to eat</t>
  </si>
  <si>
    <t>if uses lignite/coal for cooking</t>
  </si>
  <si>
    <t>if uses natural gas or lpg for cooking</t>
  </si>
  <si>
    <t>if uses charcoal for cooking</t>
  </si>
  <si>
    <t>if has carton walls</t>
  </si>
  <si>
    <t>if has rustci mat roof</t>
  </si>
  <si>
    <t>pigs</t>
  </si>
  <si>
    <t>if has plywood walls</t>
  </si>
  <si>
    <t>if has other flooring</t>
  </si>
  <si>
    <t>if uses biogas for cooking</t>
  </si>
  <si>
    <t>if has other roof</t>
  </si>
  <si>
    <t>if has wood plank roof</t>
  </si>
  <si>
    <t>pigsdk</t>
  </si>
  <si>
    <t>bulawayo</t>
  </si>
  <si>
    <t>harare</t>
  </si>
  <si>
    <t>manicaland</t>
  </si>
  <si>
    <t>mashonaland central</t>
  </si>
  <si>
    <t>mashonaland east</t>
  </si>
  <si>
    <t>mashonaland west</t>
  </si>
  <si>
    <t>masvingo</t>
  </si>
  <si>
    <t>matabeleland north</t>
  </si>
  <si>
    <t>matabeleland south</t>
  </si>
  <si>
    <t>midlands</t>
  </si>
  <si>
    <t>piped into dwelling</t>
  </si>
  <si>
    <t>piped into yard or plot</t>
  </si>
  <si>
    <t>public tap/standpipe</t>
  </si>
  <si>
    <t>borehole</t>
  </si>
  <si>
    <t>protected well</t>
  </si>
  <si>
    <t>unprotected well</t>
  </si>
  <si>
    <t>protected spring</t>
  </si>
  <si>
    <t>unprotected spring</t>
  </si>
  <si>
    <t>tanker-truck</t>
  </si>
  <si>
    <t>cart with small tank/drum</t>
  </si>
  <si>
    <t>dam/lake/pond/canal/irrigation channel</t>
  </si>
  <si>
    <t>bottled (distilled)water</t>
  </si>
  <si>
    <t>other</t>
  </si>
  <si>
    <t>kind of toilet facility</t>
  </si>
  <si>
    <t>flush to piped sewer system</t>
  </si>
  <si>
    <t>flush to septic tank</t>
  </si>
  <si>
    <t>flush to pit (latrine)</t>
  </si>
  <si>
    <t>flush to somewhere else</t>
  </si>
  <si>
    <t>flush to unknown place</t>
  </si>
  <si>
    <t>ventilated improved pit latrine (vip)</t>
  </si>
  <si>
    <t>pit latrine with slab</t>
  </si>
  <si>
    <t>pit latrine without slab/open pit</t>
  </si>
  <si>
    <t>composite toilet</t>
  </si>
  <si>
    <t>bucket</t>
  </si>
  <si>
    <t>no facilities or bush or field</t>
  </si>
  <si>
    <t>MICS09</t>
  </si>
  <si>
    <t>2009</t>
  </si>
  <si>
    <t>Electricity fuel</t>
  </si>
  <si>
    <t>Wood fuel</t>
  </si>
  <si>
    <t>cooks at open sky</t>
  </si>
  <si>
    <t>refregrator</t>
  </si>
  <si>
    <t>Electricity</t>
  </si>
  <si>
    <t>Earth/sand floor</t>
  </si>
  <si>
    <t>Television</t>
  </si>
  <si>
    <t>Thatch/palm leaf roof</t>
  </si>
  <si>
    <t>dvd/vcd</t>
  </si>
  <si>
    <t>mobile telephone</t>
  </si>
  <si>
    <t>satellite dish</t>
  </si>
  <si>
    <t>Cement floor</t>
  </si>
  <si>
    <t>cattle0</t>
  </si>
  <si>
    <t>car/truck</t>
  </si>
  <si>
    <t>Calamine/cement fibre roof</t>
  </si>
  <si>
    <t>Radio</t>
  </si>
  <si>
    <t>deep freezer</t>
  </si>
  <si>
    <t>non-mobile telephone</t>
  </si>
  <si>
    <t>goat0</t>
  </si>
  <si>
    <t>Cane/palm/trunks walls</t>
  </si>
  <si>
    <t>computer</t>
  </si>
  <si>
    <t>wheel barrow</t>
  </si>
  <si>
    <t>laptop computer</t>
  </si>
  <si>
    <t>Ceramic tiles roof</t>
  </si>
  <si>
    <t>cattle10</t>
  </si>
  <si>
    <t>Persons per sleeping rooms</t>
  </si>
  <si>
    <t>animal drawn cart</t>
  </si>
  <si>
    <t>Brick walls</t>
  </si>
  <si>
    <t>chicken0</t>
  </si>
  <si>
    <t>Ceramic tiles floor</t>
  </si>
  <si>
    <t>chicken10</t>
  </si>
  <si>
    <t>bicycle</t>
  </si>
  <si>
    <t>Cement blocks walls</t>
  </si>
  <si>
    <t>Carpet floor</t>
  </si>
  <si>
    <t>cattle5</t>
  </si>
  <si>
    <t>goat10</t>
  </si>
  <si>
    <t>Cement walls</t>
  </si>
  <si>
    <t>Parquet/polished wood floor</t>
  </si>
  <si>
    <t>Cement roof</t>
  </si>
  <si>
    <t>motorcycle/scooter</t>
  </si>
  <si>
    <t>goat1</t>
  </si>
  <si>
    <t>sheep0</t>
  </si>
  <si>
    <t>boat with motor</t>
  </si>
  <si>
    <t>Wood planks floor</t>
  </si>
  <si>
    <t>sheep10</t>
  </si>
  <si>
    <t>canoe/boat without a motor</t>
  </si>
  <si>
    <t>horse0</t>
  </si>
  <si>
    <t>Stone with mud walls</t>
  </si>
  <si>
    <t>chicken30</t>
  </si>
  <si>
    <t>Biogas fuel</t>
  </si>
  <si>
    <t>sheep1</t>
  </si>
  <si>
    <t>No roof</t>
  </si>
  <si>
    <t>Kerosene fuel</t>
  </si>
  <si>
    <t>cattle1</t>
  </si>
  <si>
    <t>Metal/tin roof</t>
  </si>
  <si>
    <t>Vinyl/asphalt strip floor</t>
  </si>
  <si>
    <t>horse5</t>
  </si>
  <si>
    <t>cooks on closed owen</t>
  </si>
  <si>
    <t>Wood planks/shingles walls</t>
  </si>
  <si>
    <t>horse1</t>
  </si>
  <si>
    <t>pig0</t>
  </si>
  <si>
    <t>cooks on open owen</t>
  </si>
  <si>
    <t>LPG fuel</t>
  </si>
  <si>
    <t>No walls</t>
  </si>
  <si>
    <t>does not cook</t>
  </si>
  <si>
    <t>Wood roof</t>
  </si>
  <si>
    <t>goat30</t>
  </si>
  <si>
    <t>Reused wood walls</t>
  </si>
  <si>
    <t>Rustic mat roof</t>
  </si>
  <si>
    <t>Charcoal fuel</t>
  </si>
  <si>
    <t>Wood planks roof</t>
  </si>
  <si>
    <t>Agrciultural crop residue fuel</t>
  </si>
  <si>
    <t>pig5</t>
  </si>
  <si>
    <t>Stone with lime/cement walls</t>
  </si>
  <si>
    <t>pig1</t>
  </si>
  <si>
    <t>horse10</t>
  </si>
  <si>
    <t>Plywood walls</t>
  </si>
  <si>
    <t>chicken1</t>
  </si>
  <si>
    <t>pig10</t>
  </si>
  <si>
    <t>Matabeleland North</t>
  </si>
  <si>
    <t>Matabeleland South</t>
  </si>
  <si>
    <t>Piped to yard/plot</t>
  </si>
  <si>
    <t>Public tap/standpipe</t>
  </si>
  <si>
    <t>Protected well</t>
  </si>
  <si>
    <t>Unprotected well</t>
  </si>
  <si>
    <t>River/dam/lake/ponds/stream/canal/irrigation channel</t>
  </si>
  <si>
    <t>Bottled water</t>
  </si>
  <si>
    <t>Flush to piped sewer system</t>
  </si>
  <si>
    <t>Flush to pit latrine</t>
  </si>
  <si>
    <t>Flush to somewhere else</t>
  </si>
  <si>
    <t>Ventilated Improved Pit latrine (VIP)</t>
  </si>
  <si>
    <t>Pit latrine with slab</t>
  </si>
  <si>
    <t>Pit latrine without slab/open pit</t>
  </si>
  <si>
    <t>Place where household members wash their hands</t>
  </si>
  <si>
    <t>Observed</t>
  </si>
  <si>
    <t>Not observed: not in dwelling</t>
  </si>
  <si>
    <t>Not observed: no permission to see</t>
  </si>
  <si>
    <t>Not observed: other reason</t>
  </si>
  <si>
    <t>DHS11</t>
  </si>
  <si>
    <t>2011</t>
  </si>
  <si>
    <t>Wood, straw for cooking</t>
  </si>
  <si>
    <t>Has car/truck</t>
  </si>
  <si>
    <t>Earth, sand, dung floor</t>
  </si>
  <si>
    <t>Has electricity</t>
  </si>
  <si>
    <t>Has refrigerator</t>
  </si>
  <si>
    <t>Thatch roof</t>
  </si>
  <si>
    <t>Electricity for cooking</t>
  </si>
  <si>
    <t>Tile roof</t>
  </si>
  <si>
    <t>Computer in working condition</t>
  </si>
  <si>
    <t>Asbestos roof</t>
  </si>
  <si>
    <t>Has television</t>
  </si>
  <si>
    <t>Owns cattle</t>
  </si>
  <si>
    <t>Has mobile telephone</t>
  </si>
  <si>
    <t>Has bank account</t>
  </si>
  <si>
    <t>Has telephone (land-line)</t>
  </si>
  <si>
    <t>Poles and mud walls</t>
  </si>
  <si>
    <t>Owns livestock, herds or farm animals</t>
  </si>
  <si>
    <t>Has radio</t>
  </si>
  <si>
    <t>Owns chickens or other poultry (CS)</t>
  </si>
  <si>
    <t>Owns goats</t>
  </si>
  <si>
    <t>Acres of agricultural land</t>
  </si>
  <si>
    <t>Has watch</t>
  </si>
  <si>
    <t>Ceramic tile floor</t>
  </si>
  <si>
    <t>Number of members per sleeping room</t>
  </si>
  <si>
    <t>Has animal-drawn cart</t>
  </si>
  <si>
    <t>Cement block walls</t>
  </si>
  <si>
    <t>Has bicycle</t>
  </si>
  <si>
    <t>Carpeted floor</t>
  </si>
  <si>
    <t>Tractor</t>
  </si>
  <si>
    <t>Solar panel</t>
  </si>
  <si>
    <t>Battery / Generator</t>
  </si>
  <si>
    <t>Has motorcycle/scooter</t>
  </si>
  <si>
    <t>Polished wood floor</t>
  </si>
  <si>
    <t>Owns horses/ donkeys/ mules (joint - see also HV246I and HV246J)</t>
  </si>
  <si>
    <t>Owns donkeys/mules (CS)</t>
  </si>
  <si>
    <t>Cane, trunks walls</t>
  </si>
  <si>
    <t>Rudimentary wood plank, bamboo floor</t>
  </si>
  <si>
    <t>Owns land usable for agriculture</t>
  </si>
  <si>
    <t>Kerosene for cooking</t>
  </si>
  <si>
    <t>Has boat with a motor</t>
  </si>
  <si>
    <t>Owns sheep</t>
  </si>
  <si>
    <t>Metal roof</t>
  </si>
  <si>
    <t>Owns rabbits (CS)</t>
  </si>
  <si>
    <t>Stone walls with lime/cement</t>
  </si>
  <si>
    <t>Vinyl, asphalt strip floor</t>
  </si>
  <si>
    <t>Natural gas for cooking</t>
  </si>
  <si>
    <t>Owns pigs (CS)</t>
  </si>
  <si>
    <t>Concrete roof</t>
  </si>
  <si>
    <t>Wood planks, shingles walls</t>
  </si>
  <si>
    <t>Finished wood roof</t>
  </si>
  <si>
    <t>Other type of walls</t>
  </si>
  <si>
    <t>Charcoal for cooking</t>
  </si>
  <si>
    <t>Other type of roof</t>
  </si>
  <si>
    <t>Owns horses (CS)</t>
  </si>
  <si>
    <t>Jelly for cooking</t>
  </si>
  <si>
    <t>Coal, lignite for cooking</t>
  </si>
  <si>
    <t>Biogas for cooking</t>
  </si>
  <si>
    <t>Other fuel for cooking</t>
  </si>
  <si>
    <t>Carton walls</t>
  </si>
  <si>
    <t>Does not cook</t>
  </si>
  <si>
    <t>LPG for cooking</t>
  </si>
  <si>
    <t>Other type of flooring</t>
  </si>
  <si>
    <t>Agricultural crop for cooking</t>
  </si>
  <si>
    <t>Main source of drinking water</t>
  </si>
  <si>
    <t>Piped into yard or plot</t>
  </si>
  <si>
    <t>Piped to neighbour</t>
  </si>
  <si>
    <t>Public tap / standpipe</t>
  </si>
  <si>
    <t>Tube well, Borehole</t>
  </si>
  <si>
    <t>Rainwater collection</t>
  </si>
  <si>
    <t>Tanker-truck</t>
  </si>
  <si>
    <t>Cart with small tank / drum</t>
  </si>
  <si>
    <t>Surface water (river, stream, dam, lake, pond, canal, irrigation channel)</t>
  </si>
  <si>
    <t>Flush to pit (latrine)</t>
  </si>
  <si>
    <t>Flush to unknown place / Not sure / DK where</t>
  </si>
  <si>
    <t>Pit latrine without slab / Open pit</t>
  </si>
  <si>
    <t>Pit latrine (UBVIP)</t>
  </si>
  <si>
    <t>Composting toilet</t>
  </si>
  <si>
    <t>Bucket</t>
  </si>
  <si>
    <t>No facility, Bush, Field</t>
  </si>
  <si>
    <t>Place where household members most often wash their hands</t>
  </si>
  <si>
    <t>Not in dwelling/plot/yard</t>
  </si>
  <si>
    <t>No permission to see</t>
  </si>
  <si>
    <t>Run to waste</t>
  </si>
  <si>
    <t>Other reason</t>
  </si>
  <si>
    <t>MICS14</t>
  </si>
  <si>
    <t>2014</t>
  </si>
  <si>
    <t>Sattelite dish</t>
  </si>
  <si>
    <t>Refrigetaror</t>
  </si>
  <si>
    <t>Car/truck</t>
  </si>
  <si>
    <t>No cattle, milk cows or bulls</t>
  </si>
  <si>
    <t>Computer/laptop</t>
  </si>
  <si>
    <t>DVD/VCD player</t>
  </si>
  <si>
    <t>Deep freezer</t>
  </si>
  <si>
    <t>Household owns bank account</t>
  </si>
  <si>
    <t>Owns dwelling</t>
  </si>
  <si>
    <t>No chickens</t>
  </si>
  <si>
    <t>Asbestos</t>
  </si>
  <si>
    <t>Wheel barrow</t>
  </si>
  <si>
    <t>No goats</t>
  </si>
  <si>
    <t>Rents dwelling</t>
  </si>
  <si>
    <t>10+ cattle, milk cows or bulls</t>
  </si>
  <si>
    <t>Tied accomodation</t>
  </si>
  <si>
    <t>1-9 chickens</t>
  </si>
  <si>
    <t>Mud(pole and dugger)</t>
  </si>
  <si>
    <t>Watch</t>
  </si>
  <si>
    <t>20+ chickens</t>
  </si>
  <si>
    <t>Mobile telephone</t>
  </si>
  <si>
    <t>Non-mobile telephone</t>
  </si>
  <si>
    <t>10+ more goats</t>
  </si>
  <si>
    <t>1-4 goats</t>
  </si>
  <si>
    <t>Animal drawn cart</t>
  </si>
  <si>
    <t>Dung floor</t>
  </si>
  <si>
    <t>5-9 cattle, milk cows or bulls</t>
  </si>
  <si>
    <t>10-19 chickens</t>
  </si>
  <si>
    <t>Bicycle</t>
  </si>
  <si>
    <t>1-4 cattle, milk cows or bulls</t>
  </si>
  <si>
    <t>Battery/Generator</t>
  </si>
  <si>
    <t>5-9 goats</t>
  </si>
  <si>
    <t>No horses, donkeys, mules</t>
  </si>
  <si>
    <t>Motorcycle/scooter</t>
  </si>
  <si>
    <t>1-4 horses, donkeys, mules</t>
  </si>
  <si>
    <t>No pigs</t>
  </si>
  <si>
    <t>No sheep</t>
  </si>
  <si>
    <t>1-4 pigs</t>
  </si>
  <si>
    <t>10+ pigs</t>
  </si>
  <si>
    <t>1-4 sheep</t>
  </si>
  <si>
    <t>10+ more sheep</t>
  </si>
  <si>
    <t>Relative's house</t>
  </si>
  <si>
    <t>Boat with motor</t>
  </si>
  <si>
    <t>Concrete</t>
  </si>
  <si>
    <t>5-9 horses, donkeys, mules</t>
  </si>
  <si>
    <t>10+ horses, donkeys, mules</t>
  </si>
  <si>
    <t>5-9 sheep</t>
  </si>
  <si>
    <t>5-9 pigs</t>
  </si>
  <si>
    <t>Gel</t>
  </si>
  <si>
    <t>Rudimentary</t>
  </si>
  <si>
    <t>Sawdust fuel</t>
  </si>
  <si>
    <t>Other dwelling arrangement</t>
  </si>
  <si>
    <t>Cardboard walls</t>
  </si>
  <si>
    <t>Roofing shingles roof</t>
  </si>
  <si>
    <t>Straw/shrub/grass fuel</t>
  </si>
  <si>
    <t>No food cooked</t>
  </si>
  <si>
    <t>Piped to neighbor</t>
  </si>
  <si>
    <t>Observed, fixed place</t>
  </si>
  <si>
    <t>Observed, mobile place</t>
  </si>
  <si>
    <t>DHS15</t>
  </si>
  <si>
    <t>2015</t>
  </si>
  <si>
    <t>No cattle</t>
  </si>
  <si>
    <t>Wardrobe</t>
  </si>
  <si>
    <t>Wood for cooking</t>
  </si>
  <si>
    <t>6+ cattle</t>
  </si>
  <si>
    <t>Concrete, cement floor</t>
  </si>
  <si>
    <t>Plow</t>
  </si>
  <si>
    <t>Bed</t>
  </si>
  <si>
    <t>Thatch, palm leaf roof</t>
  </si>
  <si>
    <t>Dish / Decoder</t>
  </si>
  <si>
    <t>10+ chickens</t>
  </si>
  <si>
    <t>Small land</t>
  </si>
  <si>
    <t>Calamine, cement fiber roof</t>
  </si>
  <si>
    <t>Household cooks in other house</t>
  </si>
  <si>
    <t>Has a computer</t>
  </si>
  <si>
    <t>Big land</t>
  </si>
  <si>
    <t>Earth, sand floor</t>
  </si>
  <si>
    <t>Dirt walls</t>
  </si>
  <si>
    <t>Solar Panel</t>
  </si>
  <si>
    <t>Household cooks outside house</t>
  </si>
  <si>
    <t>Chair / Stool</t>
  </si>
  <si>
    <t>Mattress</t>
  </si>
  <si>
    <t>Terrazo, ceramic tile floor</t>
  </si>
  <si>
    <t>Axe / Hoe</t>
  </si>
  <si>
    <t>Pushing Tray</t>
  </si>
  <si>
    <t>4+ horses, donkeys, mules</t>
  </si>
  <si>
    <t>No sheepss</t>
  </si>
  <si>
    <t>5-5 cattle</t>
  </si>
  <si>
    <t>Washing Machine</t>
  </si>
  <si>
    <t>Bamboo with mud walls</t>
  </si>
  <si>
    <t>Borehole</t>
  </si>
  <si>
    <t>Medium land</t>
  </si>
  <si>
    <t>Parquet, wood tile floor</t>
  </si>
  <si>
    <t>Metal/ corrugated iron roof</t>
  </si>
  <si>
    <t>10+ more sheepss</t>
  </si>
  <si>
    <t>Rudimentary wood plank floor</t>
  </si>
  <si>
    <t>1-4 sheepss</t>
  </si>
  <si>
    <t>Rug or mat floor</t>
  </si>
  <si>
    <t>4-9 chickens</t>
  </si>
  <si>
    <t>1-3 chickens</t>
  </si>
  <si>
    <t>Vinyl, asphalt strips floor</t>
  </si>
  <si>
    <t>5-9 sheepss</t>
  </si>
  <si>
    <t>2-3 horses, donkeys, mules</t>
  </si>
  <si>
    <t>Covered adobe walls</t>
  </si>
  <si>
    <t>1-2 ccattle</t>
  </si>
  <si>
    <t>1 horse, donkey, mule</t>
  </si>
  <si>
    <t>Uncovered adobe walls</t>
  </si>
  <si>
    <t>Straw/shrubs/grass for cooking</t>
  </si>
  <si>
    <t>Palm/bamboo roof</t>
  </si>
  <si>
    <t>Dung for cooking</t>
  </si>
  <si>
    <t>Household cooks in other place</t>
  </si>
  <si>
    <t>Cardboard roof</t>
  </si>
  <si>
    <t>PIPED WATER: PIPED INTO DWELLING</t>
  </si>
  <si>
    <t>PIPED WATER: PIPED TO YARD / PLOT</t>
  </si>
  <si>
    <t>PIPED WATER: PIPED TO NEIGHBOUR</t>
  </si>
  <si>
    <t>PIPED WATER: PUBLIC TAP / STANDPIPE</t>
  </si>
  <si>
    <t>TUBE WELL / BOREHOLE</t>
  </si>
  <si>
    <t>DUG WELL: PROTECTED WELL</t>
  </si>
  <si>
    <t>DUG WELL: UNPROTECTED WELL</t>
  </si>
  <si>
    <t>SPRING: PROTECTED SPRING</t>
  </si>
  <si>
    <t>SPRING: UNPROTECTED SPRING</t>
  </si>
  <si>
    <t>RAINWATER</t>
  </si>
  <si>
    <t>TANKER-TRUCK</t>
  </si>
  <si>
    <t>CART WITH SMALL TANK</t>
  </si>
  <si>
    <t>SURFACE WATER (RIVER, DAM, LAKE, POND, STREAM, CANAL, IRRIGATION CHANNEL)</t>
  </si>
  <si>
    <t>PACKAGED WATER: BOTTLED WATER</t>
  </si>
  <si>
    <t>FLUSH / POUR FLUSH: FLUSH TO PIPED SEWER SYSTEM</t>
  </si>
  <si>
    <t>FLUSH / POUR FLUSH: FLUSH TO SEPTIC TANK</t>
  </si>
  <si>
    <t>FLUSH / POUR FLUSH: FLUSH TO PIT LATRINE</t>
  </si>
  <si>
    <t>FLUSH / POUR FLUSH: FLUSH TO OPEN DRAIN</t>
  </si>
  <si>
    <t>FLUSH / POUR FLUSH: FLUSH TO DK WHERE</t>
  </si>
  <si>
    <t>PIT LATRINE: VENTILATED IMPROVED PIT LATRINE</t>
  </si>
  <si>
    <t>PIT LATRINE: PIT LATRINE WITH SLAB</t>
  </si>
  <si>
    <t>PIT LATRINE: PIT LATRINE WITHOUT SLAB / OPEN PIT</t>
  </si>
  <si>
    <t>COMPOSTING TOILET</t>
  </si>
  <si>
    <t>NO FACILITY / BUSH / FIELD</t>
  </si>
  <si>
    <t>OBSERVED: FIXED FACILITY OBSERVED (SINK / TAP) IN DWELLING</t>
  </si>
  <si>
    <t>OBSERVED: FIXED FACILITY OBSERVED (SINK / TAP) IN YARD /PLOT</t>
  </si>
  <si>
    <t>OBSERVED: MOBILE OBJECT (BUCKET / JUG / KETTLE)</t>
  </si>
  <si>
    <t>NOT OBSERVED: NO HANDWASHING PLACE IN DWELLING / YARD / PLOT</t>
  </si>
  <si>
    <t>NOT OBSERVED: NO PERMISSION TO SEE</t>
  </si>
  <si>
    <t>OTHER REASON</t>
  </si>
  <si>
    <t>Electric iron</t>
  </si>
  <si>
    <t>Wood</t>
  </si>
  <si>
    <t>Yes, interconnected grid</t>
  </si>
  <si>
    <t>Three stone stove / open fire</t>
  </si>
  <si>
    <t>Electric stove</t>
  </si>
  <si>
    <t>No electricity</t>
  </si>
  <si>
    <t>In main house - in a separate room</t>
  </si>
  <si>
    <t>Outdoors - open air</t>
  </si>
  <si>
    <t>Computer/tablet</t>
  </si>
  <si>
    <t>In a separate building</t>
  </si>
  <si>
    <t>Sofa</t>
  </si>
  <si>
    <t>Microwave</t>
  </si>
  <si>
    <t>Electric jug</t>
  </si>
  <si>
    <t>Fan</t>
  </si>
  <si>
    <t>Table</t>
  </si>
  <si>
    <t>Cupboard/Kitchen unit</t>
  </si>
  <si>
    <t>Car/truck/van</t>
  </si>
  <si>
    <t>Chair</t>
  </si>
  <si>
    <t>Roofing asbestos roof</t>
  </si>
  <si>
    <t>Candle</t>
  </si>
  <si>
    <t>Internet at home</t>
  </si>
  <si>
    <t>Wristwatch</t>
  </si>
  <si>
    <t>Water heater</t>
  </si>
  <si>
    <t>Battery powered flashlight, torch or lantern</t>
  </si>
  <si>
    <t>Manufactured space heater</t>
  </si>
  <si>
    <t>Water pump</t>
  </si>
  <si>
    <t>Fixed telephone line</t>
  </si>
  <si>
    <t>No space heating in the household</t>
  </si>
  <si>
    <t>Liquefied petroleum gas (lpg)/ cooking gas stove</t>
  </si>
  <si>
    <t>Mobile phone money account</t>
  </si>
  <si>
    <t>Manufactured space heater - NO chimney</t>
  </si>
  <si>
    <t>One or more live-in servants</t>
  </si>
  <si>
    <t>In main house - no separate room</t>
  </si>
  <si>
    <t>Rechargeable flashlight, torch or lantern</t>
  </si>
  <si>
    <t>Yes, off-grid (generator/isolated system)</t>
  </si>
  <si>
    <t>Outdoors - on veranda or covered porch</t>
  </si>
  <si>
    <t>Central heating</t>
  </si>
  <si>
    <t>Solar lantern</t>
  </si>
  <si>
    <t>Liquid fuel stove</t>
  </si>
  <si>
    <t>othercattle30</t>
  </si>
  <si>
    <t>Kerosene/paraffin</t>
  </si>
  <si>
    <t>othercattle10</t>
  </si>
  <si>
    <t>Land area</t>
  </si>
  <si>
    <t>Kerosene or paraffin lamp</t>
  </si>
  <si>
    <t>No lighting</t>
  </si>
  <si>
    <t>Liquefied petroleum gas (lpg)/cooking gas</t>
  </si>
  <si>
    <t>Manufactured space heater - has chimney</t>
  </si>
  <si>
    <t>othercattle0</t>
  </si>
  <si>
    <t>One or more parent abroad</t>
  </si>
  <si>
    <t>cow0</t>
  </si>
  <si>
    <t>cow1</t>
  </si>
  <si>
    <t>Crop residue/grass/straw/shrubs</t>
  </si>
  <si>
    <t>Traditional solid fuel stove - NO chimney NO fan</t>
  </si>
  <si>
    <t>Charcoal</t>
  </si>
  <si>
    <t>Manufactured cookstove</t>
  </si>
  <si>
    <t>Coal / lignite</t>
  </si>
  <si>
    <t>Manufactured cookstove - NO chimney</t>
  </si>
  <si>
    <t>Manufactured Solid fuel stove</t>
  </si>
  <si>
    <t>Manufactured solid fuel stove - NO chimney NO fan</t>
  </si>
  <si>
    <t>rabbits0</t>
  </si>
  <si>
    <t>rabbits10</t>
  </si>
  <si>
    <t>Traditional Solid fuel stove</t>
  </si>
  <si>
    <t>Biogas stove</t>
  </si>
  <si>
    <t>cow5</t>
  </si>
  <si>
    <t>sheep30</t>
  </si>
  <si>
    <t>Traditional space heater - has chimney</t>
  </si>
  <si>
    <t>rabbits5</t>
  </si>
  <si>
    <t>Biogas</t>
  </si>
  <si>
    <t>Traditional cookstove</t>
  </si>
  <si>
    <t>Gasoline lamp</t>
  </si>
  <si>
    <t>gfowls30</t>
  </si>
  <si>
    <t>turkey0</t>
  </si>
  <si>
    <t>Traditional cookstove - NO chimney</t>
  </si>
  <si>
    <t>Processed biomass (pellets) or woodchips</t>
  </si>
  <si>
    <t>Oil lamp</t>
  </si>
  <si>
    <t>Sawdust</t>
  </si>
  <si>
    <t>Traditional solid fuel stove - has chimney NO fan</t>
  </si>
  <si>
    <t>Traditional space heater - NO chimney</t>
  </si>
  <si>
    <t>turkey1</t>
  </si>
  <si>
    <t>Animal dung/waste</t>
  </si>
  <si>
    <t>Traditional space heater</t>
  </si>
  <si>
    <t>Crop residue / grass /straw / shrubs</t>
  </si>
  <si>
    <t>Traditional cookstove - has chimney</t>
  </si>
  <si>
    <t>turkey10</t>
  </si>
  <si>
    <t>Coal/lignite</t>
  </si>
  <si>
    <t>Animal drawn plough</t>
  </si>
  <si>
    <t>Alcohol/ethanol</t>
  </si>
  <si>
    <t>cow10</t>
  </si>
  <si>
    <t>Gasoline/diesel</t>
  </si>
  <si>
    <t>Biogas lamp</t>
  </si>
  <si>
    <t>Manufactured solid fuel stove - has chimney NO fan</t>
  </si>
  <si>
    <t>rabbits1</t>
  </si>
  <si>
    <t>gfowls1</t>
  </si>
  <si>
    <t>othercattle1</t>
  </si>
  <si>
    <t>gfowls10</t>
  </si>
  <si>
    <t>turkey30</t>
  </si>
  <si>
    <t>gfowls0</t>
  </si>
  <si>
    <t>MICS19</t>
  </si>
  <si>
    <t>Area</t>
  </si>
  <si>
    <t>National</t>
  </si>
  <si>
    <t>2019</t>
  </si>
  <si>
    <t>Input</t>
  </si>
  <si>
    <t>% Improved
&lt; = 30min</t>
  </si>
  <si>
    <t>iso3</t>
  </si>
  <si>
    <t>ZWE</t>
  </si>
  <si>
    <t>year</t>
  </si>
  <si>
    <t>data_source</t>
  </si>
  <si>
    <t>ZWE_2003_WHS</t>
  </si>
  <si>
    <t>ZWE_2006_DHS</t>
  </si>
  <si>
    <t>ZWE_2009_MICS</t>
  </si>
  <si>
    <t>ZWE_2011_DHS</t>
  </si>
  <si>
    <t>ZWE_2014_MICS</t>
  </si>
  <si>
    <t>ZWE_2015_DHS</t>
  </si>
  <si>
    <t>ZWE_2019_MICS</t>
  </si>
  <si>
    <t>row</t>
  </si>
  <si>
    <t>var1</t>
  </si>
  <si>
    <t>var2</t>
  </si>
  <si>
    <t>varname</t>
  </si>
  <si>
    <t>w_imp</t>
  </si>
  <si>
    <t>w_bas</t>
  </si>
  <si>
    <t>w_lim</t>
  </si>
  <si>
    <t>w_unimp</t>
  </si>
  <si>
    <t>w_sur</t>
  </si>
  <si>
    <t>w_pip</t>
  </si>
  <si>
    <t>w_pop</t>
  </si>
  <si>
    <t>w_30min</t>
  </si>
  <si>
    <t>s_imp</t>
  </si>
  <si>
    <t>s_bas</t>
  </si>
  <si>
    <t>s_lim</t>
  </si>
  <si>
    <t>s_unimp</t>
  </si>
  <si>
    <t>s_od</t>
  </si>
  <si>
    <t>s_shared</t>
  </si>
  <si>
    <t>s_sew</t>
  </si>
  <si>
    <t>s_sep</t>
  </si>
  <si>
    <t>s_lat</t>
  </si>
  <si>
    <t>w_premises</t>
  </si>
  <si>
    <t>w_available</t>
  </si>
  <si>
    <t>h_bas</t>
  </si>
  <si>
    <t>h_lim</t>
  </si>
  <si>
    <t>h_nfac</t>
  </si>
  <si>
    <t>w_quality</t>
  </si>
  <si>
    <t>s_sep_nemp</t>
  </si>
  <si>
    <t>s_sep_ebo</t>
  </si>
  <si>
    <t>s_sep_edl</t>
  </si>
  <si>
    <t>s_sep_ero</t>
  </si>
  <si>
    <t>s_lat_nemp</t>
  </si>
  <si>
    <t>s_lat_ebo</t>
  </si>
  <si>
    <t>s_lat_edl</t>
  </si>
  <si>
    <t>s_lat_ero</t>
  </si>
  <si>
    <t>m_place</t>
  </si>
  <si>
    <t>m_nomat</t>
  </si>
  <si>
    <t>m_reuse</t>
  </si>
  <si>
    <t>m_single</t>
  </si>
  <si>
    <t>m_participate</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</si>
  <si>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</si>
  <si>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</si>
  <si>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</si>
  <si>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</si>
  <si>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</si>
  <si>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</si>
  <si>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</si>
  <si>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</si>
  <si>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</si>
  <si>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</si>
  <si>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</si>
  <si>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</si>
  <si>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</si>
  <si>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</si>
  <si>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</si>
  <si>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</si>
  <si>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</si>
  <si>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</si>
  <si>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</si>
  <si>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</si>
  <si>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</si>
  <si>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</si>
  <si>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</si>
  <si>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</si>
  <si>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</si>
  <si>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t>
  </si>
  <si>
    <t>region_2</t>
  </si>
  <si>
    <t>region_3</t>
  </si>
  <si>
    <t>region_4</t>
  </si>
  <si>
    <t>region_5</t>
  </si>
  <si>
    <t>region_6</t>
  </si>
  <si>
    <t>region_7</t>
  </si>
  <si>
    <t>region_8</t>
  </si>
  <si>
    <t>region_9</t>
  </si>
  <si>
    <t>region_10</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</si>
  <si>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</si>
  <si>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</si>
  <si>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</si>
  <si>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</si>
  <si>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</si>
  <si>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</si>
  <si>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</si>
  <si>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</si>
  <si>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</si>
  <si>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</si>
  <si>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</si>
  <si>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</si>
  <si>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</si>
  <si>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</si>
  <si>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</si>
  <si>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</si>
  <si>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</si>
  <si>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</si>
  <si>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</si>
  <si>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</si>
  <si>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</si>
  <si>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</si>
  <si>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</si>
  <si>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</si>
  <si>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</si>
  <si>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wsh_bas</t>
  </si>
  <si>
    <t>ws_bas</t>
  </si>
  <si>
    <t>wh_bas</t>
  </si>
  <si>
    <t>sh_bas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</si>
</sst>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4" x14ac:knownFonts="1">
    <font>
      <sz val="10"/>
      <name val="Arial"/>
    </font>
    <font>
      <sz val="11"/>
      <color theme="1"/>
      <name val="Calibri"/>
      <family val="2"/>
      <scheme val="minor"/>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5422223579"/>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26">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49995422223579"/>
        <bgColor indexed="64"/>
      </patternFill>
    </fill>
    <fill>
      <patternFill patternType="solid">
        <fgColor rgb="FF009999"/>
        <bgColor indexed="64"/>
      </patternFill>
    </fill>
    <fill>
      <patternFill patternType="solid">
        <fgColor theme="0" tint="-0.049958800012207"/>
        <bgColor indexed="64"/>
      </patternFill>
    </fill>
  </fills>
  <borders count="151">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theme="0" tint="-0.1499069185461"/>
      </left>
      <right style="thin">
        <color theme="0" tint="-0.1499069185461"/>
      </right>
      <top style="thin">
        <color theme="0" tint="-0.1499069185461"/>
      </top>
      <bottom style="thin">
        <color indexed="64"/>
      </bottom>
      <diagonal/>
    </border>
    <border>
      <left style="thin">
        <color indexed="64"/>
      </left>
      <right style="thin">
        <color theme="0" tint="-0.14993743705557"/>
      </right>
      <top style="thin">
        <color theme="0" tint="-0.1499069185461"/>
      </top>
      <bottom style="thin">
        <color indexed="64"/>
      </bottom>
      <diagonal/>
    </border>
    <border>
      <left/>
      <right style="thin">
        <color theme="0" tint="-0.14993743705557"/>
      </right>
      <top style="thin">
        <color theme="0" tint="-0.1499069185461"/>
      </top>
      <bottom style="thin">
        <color indexed="64"/>
      </bottom>
      <diagonal/>
    </border>
    <border>
      <left style="thin">
        <color indexed="64"/>
      </left>
      <right/>
      <top style="thin">
        <color rgb="FFAEAEAE"/>
      </top>
      <bottom style="thin">
        <color indexed="64"/>
      </bottom>
      <diagonal/>
    </border>
    <border>
      <left/>
      <right style="thin">
        <color theme="0" tint="-0.1499069185461"/>
      </right>
      <top style="thin">
        <color theme="0" tint="-0.1499069185461"/>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1499069185461"/>
      </left>
      <right/>
      <top/>
      <bottom/>
      <diagonal/>
    </border>
    <border>
      <left style="thin">
        <color theme="0" tint="-0.1499069185461"/>
      </left>
      <right/>
      <top style="thin">
        <color theme="0" tint="-0.1499069185461"/>
      </top>
      <bottom style="thin">
        <color indexed="64"/>
      </bottom>
      <diagonal/>
    </border>
    <border>
      <left/>
      <right/>
      <top/>
      <bottom style="thin">
        <color theme="0" tint="-0.1499069185461"/>
      </bottom>
      <diagonal/>
    </border>
    <border>
      <left/>
      <right/>
      <top style="thin">
        <color theme="0" tint="-0.1499069185461"/>
      </top>
      <bottom style="thin">
        <color theme="0" tint="-0.1499069185461"/>
      </bottom>
      <diagonal/>
    </border>
    <border>
      <left/>
      <right/>
      <top style="thin">
        <color theme="0" tint="-0.1499069185461"/>
      </top>
      <bottom style="thin">
        <color indexed="64"/>
      </bottom>
      <diagonal/>
    </border>
  </borders>
  <cellStyleXfs count="579">
    <xf numFmtId="0" fontId="0" fillId="0" borderId="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 fillId="3" borderId="10"/>
  </cellStyleXfs>
  <cellXfs count="1224">
    <xf numFmtId="0" fontId="0" fillId="0" borderId="0" xfId="0"/>
    <xf numFmtId="0" fontId="2" fillId="3" borderId="10" xfId="0" applyFont="true" applyFill="true" applyBorder="true" applyAlignment="true">
      <alignment horizontal="left" vertical="center" wrapText="true"/>
    </xf>
    <xf numFmtId="0" fontId="40" fillId="0" borderId="10" xfId="0" applyFont="true" applyFill="true" applyBorder="true" applyAlignment="true">
      <alignment horizontal="center" vertical="center" wrapText="true"/>
    </xf>
    <xf numFmtId="0" fontId="2" fillId="0" borderId="10" xfId="0" applyFont="true" applyFill="true" applyBorder="true" applyAlignment="true">
      <alignment vertical="center"/>
    </xf>
    <xf numFmtId="164" fontId="12" fillId="3" borderId="27" xfId="0" applyNumberFormat="true" applyFont="true" applyFill="true" applyBorder="true" applyAlignment="true" applyProtection="true">
      <alignment horizontal="center"/>
      <protection locked="false"/>
    </xf>
    <xf numFmtId="164" fontId="12" fillId="3" borderId="30" xfId="0" applyNumberFormat="true" applyFont="true" applyFill="true" applyBorder="true" applyAlignment="true" applyProtection="true">
      <alignment horizontal="center"/>
      <protection locked="false"/>
    </xf>
    <xf numFmtId="164" fontId="12" fillId="3" borderId="33" xfId="0" applyNumberFormat="true" applyFont="true" applyFill="true" applyBorder="true" applyAlignment="true" applyProtection="true">
      <alignment horizontal="center"/>
      <protection locked="false"/>
    </xf>
    <xf numFmtId="0" fontId="19" fillId="3" borderId="10" xfId="0" applyFont="true" applyFill="true" applyBorder="true" applyProtection="true">
      <protection locked="false"/>
    </xf>
    <xf numFmtId="0" fontId="23" fillId="15" borderId="10" xfId="0" applyFont="true" applyFill="true" applyBorder="true"/>
    <xf numFmtId="0" fontId="24" fillId="15" borderId="10" xfId="0" applyFont="true" applyFill="true" applyBorder="true"/>
    <xf numFmtId="0" fontId="2" fillId="15" borderId="10" xfId="0" applyFont="true" applyFill="true" applyBorder="true"/>
    <xf numFmtId="0" fontId="2" fillId="3" borderId="10" xfId="0" applyFont="true" applyFill="true" applyBorder="true"/>
    <xf numFmtId="0" fontId="25" fillId="15" borderId="10" xfId="0" applyFont="true" applyFill="true" applyBorder="true" applyAlignment="true">
      <alignment horizontal="center"/>
    </xf>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8" fillId="15" borderId="10" xfId="0" applyFont="true" applyFill="true" applyBorder="true" applyAlignment="true">
      <alignment horizontal="center"/>
    </xf>
    <xf numFmtId="0" fontId="22" fillId="15" borderId="10" xfId="0" applyFont="true" applyFill="true" applyBorder="true" applyAlignment="true">
      <alignment horizontal="center" wrapText="true"/>
    </xf>
    <xf numFmtId="0" fontId="29" fillId="15" borderId="10" xfId="0" applyFont="true" applyFill="true" applyBorder="true"/>
    <xf numFmtId="0" fontId="30" fillId="15" borderId="10" xfId="0" applyFont="true" applyFill="true" applyBorder="true" applyAlignment="true">
      <alignment horizontal="center"/>
    </xf>
    <xf numFmtId="0" fontId="31" fillId="15" borderId="10" xfId="0" applyFont="true" applyFill="true" applyBorder="true" applyAlignment="true">
      <alignment horizontal="center"/>
    </xf>
    <xf numFmtId="0" fontId="13" fillId="15" borderId="10" xfId="0" applyFont="true" applyFill="true" applyBorder="true" applyAlignment="true">
      <alignment horizontal="center"/>
    </xf>
    <xf numFmtId="0" fontId="32" fillId="15" borderId="10" xfId="0" applyFont="true" applyFill="true" applyBorder="true"/>
    <xf numFmtId="0" fontId="4" fillId="15" borderId="10" xfId="0" applyFont="true" applyFill="true" applyBorder="true" applyAlignment="true">
      <alignment horizontal="center"/>
    </xf>
    <xf numFmtId="0" fontId="22" fillId="15" borderId="10" xfId="0" applyFont="true" applyFill="true" applyBorder="true"/>
    <xf numFmtId="0" fontId="33" fillId="15" borderId="10" xfId="0" applyFont="true" applyFill="true" applyBorder="true" applyAlignment="true">
      <alignment horizontal="center"/>
    </xf>
    <xf numFmtId="0" fontId="34" fillId="15" borderId="10" xfId="0" applyFont="true" applyFill="true" applyBorder="true"/>
    <xf numFmtId="0" fontId="35" fillId="15" borderId="10" xfId="0" applyFont="true" applyFill="true" applyBorder="true"/>
    <xf numFmtId="0" fontId="36" fillId="15" borderId="10" xfId="0" applyFont="true" applyFill="true" applyBorder="true"/>
    <xf numFmtId="0" fontId="21" fillId="15" borderId="10" xfId="0" applyFont="true" applyFill="true" applyBorder="true" applyAlignment="true">
      <alignment horizontal="center" vertical="center"/>
    </xf>
    <xf numFmtId="0" fontId="37" fillId="4" borderId="10" xfId="0" applyFont="true" applyFill="true" applyBorder="true" applyAlignment="true">
      <alignment horizontal="center" vertical="center"/>
    </xf>
    <xf numFmtId="0" fontId="11" fillId="15" borderId="10" xfId="0" applyFont="true" applyFill="true" applyBorder="true"/>
    <xf numFmtId="0" fontId="5" fillId="15" borderId="10" xfId="0" applyFont="true" applyFill="true" applyBorder="true" applyAlignment="true">
      <alignment horizontal="left" indent="1"/>
    </xf>
    <xf numFmtId="0" fontId="31" fillId="15" borderId="10" xfId="0" applyFont="true" applyFill="true" applyBorder="true" applyAlignment="true">
      <alignment horizontal="left" indent="1"/>
    </xf>
    <xf numFmtId="0" fontId="38" fillId="15" borderId="10" xfId="0" applyFont="true" applyFill="true" applyBorder="true" applyAlignment="true">
      <alignment horizontal="left" indent="1"/>
    </xf>
    <xf numFmtId="0" fontId="31" fillId="15" borderId="10" xfId="0" applyFont="true" applyFill="true" applyBorder="true" applyAlignment="true">
      <alignment horizontal="left" indent="2"/>
    </xf>
    <xf numFmtId="0" fontId="19" fillId="3" borderId="10" xfId="0" applyFont="true" applyFill="true" applyBorder="true"/>
    <xf numFmtId="1" fontId="2" fillId="4" borderId="2" xfId="0" applyNumberFormat="true" applyFont="true" applyFill="true" applyBorder="true" applyAlignment="true" applyProtection="true">
      <alignment horizontal="center"/>
    </xf>
    <xf numFmtId="1" fontId="2" fillId="4" borderId="6" xfId="0" applyNumberFormat="true" applyFont="true" applyFill="true" applyBorder="true" applyAlignment="true" applyProtection="true">
      <alignment horizontal="center"/>
    </xf>
    <xf numFmtId="164" fontId="17" fillId="3" borderId="10" xfId="0" applyNumberFormat="true" applyFont="true" applyFill="true" applyBorder="true" applyAlignment="true" applyProtection="true">
      <protection locked="false"/>
    </xf>
    <xf numFmtId="0" fontId="2" fillId="3" borderId="10" xfId="0" applyFont="true" applyFill="true" applyBorder="true" applyProtection="true">
      <protection locked="false"/>
    </xf>
    <xf numFmtId="0" fontId="2" fillId="3" borderId="10" xfId="0" applyNumberFormat="true" applyFont="true" applyFill="true" applyBorder="true" applyProtection="true">
      <protection locked="false"/>
    </xf>
    <xf numFmtId="0" fontId="2" fillId="3" borderId="10" xfId="0" applyFont="true" applyFill="true" applyBorder="true" applyAlignment="true" applyProtection="true">
      <alignment horizontal="center"/>
      <protection locked="false"/>
    </xf>
    <xf numFmtId="1" fontId="7" fillId="3" borderId="10" xfId="0" applyNumberFormat="true" applyFont="true" applyFill="true" applyBorder="true" applyAlignment="true" applyProtection="true">
      <alignment horizontal="center"/>
      <protection locked="false"/>
    </xf>
    <xf numFmtId="0" fontId="5" fillId="3" borderId="10" xfId="0" applyFont="true" applyFill="true" applyBorder="true" applyProtection="true">
      <protection locked="false"/>
    </xf>
    <xf numFmtId="0" fontId="10" fillId="4" borderId="13" xfId="0" applyFont="true" applyFill="true" applyBorder="true" applyAlignment="true" applyProtection="true">
      <alignment horizontal="center" vertical="center" wrapText="true"/>
      <protection locked="false"/>
    </xf>
    <xf numFmtId="1" fontId="10" fillId="4" borderId="14" xfId="0" applyNumberFormat="true" applyFont="true" applyFill="true" applyBorder="true" applyAlignment="true" applyProtection="true">
      <alignment horizontal="center" vertical="center" wrapText="true"/>
      <protection locked="false"/>
    </xf>
    <xf numFmtId="0" fontId="10" fillId="4" borderId="15" xfId="0" applyFont="true" applyFill="true" applyBorder="true" applyAlignment="true" applyProtection="true">
      <alignment horizontal="center" vertical="center" wrapText="true"/>
      <protection locked="false"/>
    </xf>
    <xf numFmtId="0" fontId="10" fillId="3" borderId="10" xfId="0" applyFont="true" applyFill="true" applyBorder="true" applyProtection="true">
      <protection locked="false"/>
    </xf>
    <xf numFmtId="164" fontId="12" fillId="9" borderId="16" xfId="0" applyNumberFormat="true" applyFont="true" applyFill="true" applyBorder="true" applyAlignment="true" applyProtection="true">
      <alignment horizontal="center"/>
      <protection locked="false"/>
    </xf>
    <xf numFmtId="164" fontId="12" fillId="6" borderId="17" xfId="0" applyNumberFormat="true" applyFont="true" applyFill="true" applyBorder="true" applyAlignment="true" applyProtection="true">
      <alignment horizontal="center"/>
      <protection locked="false"/>
    </xf>
    <xf numFmtId="164" fontId="12" fillId="7" borderId="17" xfId="0" applyNumberFormat="true" applyFont="true" applyFill="true" applyBorder="true" applyAlignment="true" applyProtection="true">
      <alignment horizontal="center"/>
      <protection locked="false"/>
    </xf>
    <xf numFmtId="164" fontId="12" fillId="8" borderId="20" xfId="0" applyNumberFormat="true" applyFont="true" applyFill="true" applyBorder="true" applyAlignment="true" applyProtection="true">
      <alignment horizontal="center"/>
      <protection locked="false"/>
    </xf>
    <xf numFmtId="1" fontId="2" fillId="4" borderId="6" xfId="0" applyNumberFormat="true" applyFont="true" applyFill="true" applyBorder="true" applyAlignment="true" applyProtection="true">
      <alignment horizontal="center"/>
      <protection locked="false"/>
    </xf>
    <xf numFmtId="164" fontId="12" fillId="9" borderId="8" xfId="0" applyNumberFormat="true" applyFont="true" applyFill="true" applyBorder="true" applyAlignment="true" applyProtection="true">
      <alignment horizontal="center"/>
      <protection locked="false"/>
    </xf>
    <xf numFmtId="164" fontId="12" fillId="6" borderId="9" xfId="0" applyNumberFormat="true" applyFont="true" applyFill="true" applyBorder="true" applyAlignment="true" applyProtection="true">
      <alignment horizontal="center"/>
      <protection locked="false"/>
    </xf>
    <xf numFmtId="164" fontId="12" fillId="7" borderId="9" xfId="0" applyNumberFormat="true" applyFont="true" applyFill="true" applyBorder="true" applyAlignment="true" applyProtection="true">
      <alignment horizontal="center"/>
      <protection locked="false"/>
    </xf>
    <xf numFmtId="164" fontId="12" fillId="8" borderId="22" xfId="0" applyNumberFormat="true" applyFont="true" applyFill="true" applyBorder="true" applyAlignment="true" applyProtection="true">
      <alignment horizontal="center"/>
      <protection locked="false"/>
    </xf>
    <xf numFmtId="0" fontId="10" fillId="4" borderId="18" xfId="0" applyFont="true" applyFill="true" applyBorder="true" applyAlignment="true" applyProtection="true">
      <alignment horizontal="center" vertical="center" wrapText="true"/>
      <protection locked="false"/>
    </xf>
    <xf numFmtId="0" fontId="10" fillId="4" borderId="14" xfId="0" applyFont="true" applyFill="true" applyBorder="true" applyAlignment="true" applyProtection="true">
      <alignment horizontal="center" vertical="center" wrapText="true"/>
      <protection locked="false"/>
    </xf>
    <xf numFmtId="164" fontId="12" fillId="4" borderId="16" xfId="0" applyNumberFormat="true" applyFont="true" applyFill="true" applyBorder="true" applyAlignment="true" applyProtection="true">
      <alignment horizontal="center" vertical="center"/>
      <protection locked="false"/>
    </xf>
    <xf numFmtId="164" fontId="12" fillId="9" borderId="17" xfId="0" applyNumberFormat="true" applyFont="true" applyFill="true" applyBorder="true" applyAlignment="true" applyProtection="true">
      <alignment horizontal="center" vertical="center"/>
      <protection locked="false"/>
    </xf>
    <xf numFmtId="164" fontId="12" fillId="10" borderId="17" xfId="0" applyNumberFormat="true" applyFont="true" applyFill="true" applyBorder="true" applyAlignment="true" applyProtection="true">
      <alignment horizontal="center" vertical="center"/>
      <protection locked="false"/>
    </xf>
    <xf numFmtId="164" fontId="12" fillId="11" borderId="17" xfId="0" applyNumberFormat="true" applyFont="true" applyFill="true" applyBorder="true" applyAlignment="true" applyProtection="true">
      <alignment horizontal="center" vertical="center"/>
      <protection locked="false"/>
    </xf>
    <xf numFmtId="164" fontId="12" fillId="12" borderId="20" xfId="0" applyNumberFormat="true" applyFont="true" applyFill="true" applyBorder="true" applyAlignment="true" applyProtection="true">
      <alignment horizontal="center" vertical="center"/>
      <protection locked="false"/>
    </xf>
    <xf numFmtId="164" fontId="12" fillId="6" borderId="17" xfId="0" applyNumberFormat="true" applyFont="true" applyFill="true" applyBorder="true" applyAlignment="true" applyProtection="true">
      <alignment horizontal="center" vertical="center"/>
      <protection locked="false"/>
    </xf>
    <xf numFmtId="164" fontId="12" fillId="7" borderId="17" xfId="0" applyNumberFormat="true" applyFont="true" applyFill="true" applyBorder="true" applyAlignment="true" applyProtection="true">
      <alignment horizontal="center" vertical="center"/>
      <protection locked="false"/>
    </xf>
    <xf numFmtId="164" fontId="12" fillId="8" borderId="20" xfId="0" applyNumberFormat="true" applyFont="true" applyFill="true" applyBorder="true" applyAlignment="true" applyProtection="true">
      <alignment horizontal="center" vertical="center"/>
      <protection locked="false"/>
    </xf>
    <xf numFmtId="0" fontId="2" fillId="3" borderId="10" xfId="0" applyFont="true" applyFill="true" applyBorder="true" applyAlignment="true" applyProtection="true">
      <alignment vertical="center"/>
      <protection locked="false"/>
    </xf>
    <xf numFmtId="164" fontId="12" fillId="4" borderId="8" xfId="0" applyNumberFormat="true" applyFont="true" applyFill="true" applyBorder="true" applyAlignment="true" applyProtection="true">
      <alignment horizontal="center" vertical="center"/>
      <protection locked="false"/>
    </xf>
    <xf numFmtId="164" fontId="12" fillId="9" borderId="9" xfId="0" applyNumberFormat="true" applyFont="true" applyFill="true" applyBorder="true" applyAlignment="true" applyProtection="true">
      <alignment horizontal="center" vertical="center"/>
      <protection locked="false"/>
    </xf>
    <xf numFmtId="164" fontId="12" fillId="6" borderId="9" xfId="0" applyNumberFormat="true" applyFont="true" applyFill="true" applyBorder="true" applyAlignment="true" applyProtection="true">
      <alignment horizontal="center" vertical="center"/>
      <protection locked="false"/>
    </xf>
    <xf numFmtId="164" fontId="12" fillId="7" borderId="9" xfId="0" applyNumberFormat="true" applyFont="true" applyFill="true" applyBorder="true" applyAlignment="true" applyProtection="true">
      <alignment horizontal="center" vertical="center"/>
      <protection locked="false"/>
    </xf>
    <xf numFmtId="164" fontId="12" fillId="8" borderId="22" xfId="0" applyNumberFormat="true" applyFont="true" applyFill="true" applyBorder="true" applyAlignment="true" applyProtection="true">
      <alignment horizontal="center" vertical="center"/>
      <protection locked="false"/>
    </xf>
    <xf numFmtId="1" fontId="2" fillId="4" borderId="4" xfId="0" applyNumberFormat="true" applyFont="true" applyFill="true" applyBorder="true" applyAlignment="true" applyProtection="true">
      <alignment horizontal="center"/>
      <protection locked="false"/>
    </xf>
    <xf numFmtId="164" fontId="12" fillId="3" borderId="19" xfId="0" applyNumberFormat="true" applyFont="true" applyFill="true" applyBorder="true" applyAlignment="true" applyProtection="true">
      <alignment horizontal="center"/>
      <protection locked="false"/>
    </xf>
    <xf numFmtId="164" fontId="12" fillId="3" borderId="23" xfId="0" applyNumberFormat="true" applyFont="true" applyFill="true" applyBorder="true" applyAlignment="true" applyProtection="true">
      <alignment horizontal="center"/>
      <protection locked="false"/>
    </xf>
    <xf numFmtId="164" fontId="12" fillId="3" borderId="11" xfId="0" applyNumberFormat="true" applyFont="true" applyFill="true" applyBorder="true" applyAlignment="true" applyProtection="true">
      <alignment horizontal="center"/>
      <protection locked="false"/>
    </xf>
    <xf numFmtId="164" fontId="12" fillId="3" borderId="20" xfId="0" applyNumberFormat="true" applyFont="true" applyFill="true" applyBorder="true" applyAlignment="true" applyProtection="true">
      <alignment horizontal="center"/>
      <protection locked="false"/>
    </xf>
    <xf numFmtId="164" fontId="12" fillId="3" borderId="21" xfId="0" applyNumberFormat="true" applyFont="true" applyFill="true" applyBorder="true" applyAlignment="true" applyProtection="true">
      <alignment horizontal="center"/>
      <protection locked="false"/>
    </xf>
    <xf numFmtId="164" fontId="12" fillId="3" borderId="7" xfId="0" applyNumberFormat="true" applyFont="true" applyFill="true" applyBorder="true" applyAlignment="true" applyProtection="true">
      <alignment horizontal="center"/>
      <protection locked="false"/>
    </xf>
    <xf numFmtId="164" fontId="12" fillId="3" borderId="12" xfId="0" applyNumberFormat="true" applyFont="true" applyFill="true" applyBorder="true" applyAlignment="true" applyProtection="true">
      <alignment horizontal="center"/>
      <protection locked="false"/>
    </xf>
    <xf numFmtId="164" fontId="12" fillId="3" borderId="22" xfId="0" applyNumberFormat="true" applyFont="true" applyFill="true" applyBorder="true" applyAlignment="true" applyProtection="true">
      <alignment horizontal="center"/>
      <protection locked="false"/>
    </xf>
    <xf numFmtId="0" fontId="2" fillId="3" borderId="24" xfId="0" applyFont="true" applyFill="true" applyBorder="true" applyProtection="true">
      <protection locked="false"/>
    </xf>
    <xf numFmtId="0" fontId="2" fillId="3" borderId="25" xfId="0" applyFont="true" applyFill="true" applyBorder="true" applyProtection="true">
      <protection locked="false"/>
    </xf>
    <xf numFmtId="0" fontId="5" fillId="4" borderId="26" xfId="0" applyFont="true" applyFill="true" applyBorder="true" applyAlignment="true" applyProtection="true">
      <alignment horizontal="center" vertical="center"/>
      <protection locked="false"/>
    </xf>
    <xf numFmtId="0" fontId="10" fillId="4" borderId="25" xfId="0" applyFont="true" applyFill="true" applyBorder="true" applyAlignment="true" applyProtection="true">
      <alignment horizontal="center" vertical="center"/>
      <protection locked="false"/>
    </xf>
    <xf numFmtId="0" fontId="10" fillId="4" borderId="18" xfId="0" applyFont="true" applyFill="true" applyBorder="true" applyAlignment="true" applyProtection="true">
      <alignment horizontal="center" vertical="center"/>
      <protection locked="false"/>
    </xf>
    <xf numFmtId="0" fontId="12" fillId="3" borderId="10" xfId="0" applyFont="true" applyFill="true" applyBorder="true" applyProtection="true">
      <protection locked="false"/>
    </xf>
    <xf numFmtId="0" fontId="10" fillId="4" borderId="26" xfId="0" applyFont="true" applyFill="true" applyBorder="true" applyAlignment="true" applyProtection="true">
      <alignment horizontal="center" vertical="center" wrapText="true"/>
      <protection locked="false"/>
    </xf>
    <xf numFmtId="164" fontId="2" fillId="3" borderId="10" xfId="0" applyNumberFormat="true" applyFont="true" applyFill="true" applyBorder="true" applyProtection="true">
      <protection locked="false"/>
    </xf>
    <xf numFmtId="0" fontId="14" fillId="3" borderId="4" xfId="0" applyFont="true" applyFill="true" applyBorder="true" applyAlignment="true" applyProtection="true">
      <alignment vertical="center" textRotation="90"/>
      <protection locked="false"/>
    </xf>
    <xf numFmtId="164" fontId="12" fillId="3" borderId="29" xfId="0" applyNumberFormat="true" applyFont="true" applyFill="true" applyBorder="true" applyAlignment="true" applyProtection="true">
      <alignment horizontal="center"/>
      <protection locked="false"/>
    </xf>
    <xf numFmtId="164" fontId="12" fillId="3" borderId="10" xfId="0" applyNumberFormat="true" applyFont="true" applyFill="true" applyBorder="true" applyAlignment="true" applyProtection="true">
      <alignment horizontal="center"/>
      <protection locked="false"/>
    </xf>
    <xf numFmtId="164" fontId="12" fillId="3" borderId="28" xfId="0" applyNumberFormat="true" applyFont="true" applyFill="true" applyBorder="true" applyAlignment="true" applyProtection="true">
      <alignment horizontal="center"/>
      <protection locked="false"/>
    </xf>
    <xf numFmtId="164" fontId="12" fillId="3" borderId="32" xfId="0" applyNumberFormat="true" applyFont="true" applyFill="true" applyBorder="true" applyAlignment="true" applyProtection="true">
      <alignment horizontal="center"/>
      <protection locked="false"/>
    </xf>
    <xf numFmtId="164" fontId="12" fillId="3" borderId="31" xfId="0" applyNumberFormat="true" applyFont="true" applyFill="true" applyBorder="true" applyAlignment="true" applyProtection="true">
      <alignment horizontal="center"/>
      <protection locked="false"/>
    </xf>
    <xf numFmtId="1" fontId="2" fillId="3" borderId="10" xfId="0" applyNumberFormat="true" applyFont="true" applyFill="true" applyBorder="true" applyProtection="true">
      <protection locked="false"/>
    </xf>
    <xf numFmtId="164" fontId="12" fillId="3" borderId="35" xfId="0" applyNumberFormat="true" applyFont="true" applyFill="true" applyBorder="true" applyAlignment="true" applyProtection="true">
      <alignment horizontal="center"/>
      <protection locked="false"/>
    </xf>
    <xf numFmtId="164" fontId="12" fillId="3" borderId="5" xfId="0" applyNumberFormat="true" applyFont="true" applyFill="true" applyBorder="true" applyAlignment="true" applyProtection="true">
      <alignment horizontal="center"/>
      <protection locked="false"/>
    </xf>
    <xf numFmtId="164" fontId="12" fillId="3" borderId="6" xfId="0" applyNumberFormat="true" applyFont="true" applyFill="true" applyBorder="true" applyAlignment="true" applyProtection="true">
      <alignment horizontal="center"/>
      <protection locked="false"/>
    </xf>
    <xf numFmtId="164" fontId="12" fillId="3" borderId="34" xfId="0" applyNumberFormat="true" applyFont="true" applyFill="true" applyBorder="true" applyAlignment="true" applyProtection="true">
      <alignment horizontal="center"/>
      <protection locked="false"/>
    </xf>
    <xf numFmtId="0" fontId="2" fillId="3" borderId="12" xfId="0" applyFont="true" applyFill="true" applyBorder="true" applyProtection="true">
      <protection locked="false"/>
    </xf>
    <xf numFmtId="0" fontId="2" fillId="3" borderId="10" xfId="0" applyFont="true" applyFill="true" applyBorder="true" applyProtection="true">
      <protection locked="false"/>
    </xf>
    <xf numFmtId="164" fontId="2" fillId="3" borderId="10" xfId="0" applyNumberFormat="true" applyFont="true" applyFill="true" applyBorder="true" applyAlignment="true" applyProtection="true">
      <alignment horizontal="center"/>
      <protection locked="false"/>
    </xf>
    <xf numFmtId="164" fontId="12" fillId="3" borderId="10" xfId="0" applyNumberFormat="true" applyFont="true" applyFill="true" applyBorder="true" applyAlignment="true" applyProtection="true">
      <alignment horizontal="center"/>
      <protection locked="false"/>
    </xf>
    <xf numFmtId="0" fontId="2" fillId="4" borderId="26" xfId="0" applyFont="true" applyFill="true" applyBorder="true" applyAlignment="true" applyProtection="true">
      <alignment horizontal="center" vertical="center"/>
      <protection locked="false"/>
    </xf>
    <xf numFmtId="164" fontId="12" fillId="5" borderId="16" xfId="0" applyNumberFormat="true" applyFont="true" applyFill="true" applyBorder="true" applyAlignment="true" applyProtection="true">
      <alignment horizontal="center"/>
      <protection locked="false"/>
    </xf>
    <xf numFmtId="164" fontId="12" fillId="5" borderId="8" xfId="0" applyNumberFormat="true" applyFont="true" applyFill="true" applyBorder="true" applyAlignment="true" applyProtection="true">
      <alignment horizontal="center"/>
      <protection locked="false"/>
    </xf>
    <xf numFmtId="164" fontId="12" fillId="5" borderId="17" xfId="0" applyNumberFormat="true" applyFont="true" applyFill="true" applyBorder="true" applyAlignment="true" applyProtection="true">
      <alignment horizontal="center" vertical="center"/>
      <protection locked="false"/>
    </xf>
    <xf numFmtId="164" fontId="12" fillId="5" borderId="9" xfId="0" applyNumberFormat="true" applyFont="true" applyFill="true" applyBorder="true" applyAlignment="true" applyProtection="true">
      <alignment horizontal="center" vertical="center"/>
      <protection locked="false"/>
    </xf>
    <xf numFmtId="0" fontId="4" fillId="0" borderId="10" xfId="0" applyFont="true" applyFill="true" applyBorder="true" applyAlignment="true" applyProtection="true">
      <alignment horizontal="center" vertical="center"/>
      <protection locked="false"/>
    </xf>
    <xf numFmtId="0" fontId="2" fillId="3" borderId="10" xfId="0" applyFont="true" applyFill="true" applyBorder="true" applyAlignment="true" applyProtection="true">
      <alignment horizontal="center" vertical="center"/>
      <protection locked="false"/>
    </xf>
    <xf numFmtId="0" fontId="2" fillId="0" borderId="10" xfId="0" applyFont="true" applyFill="true" applyBorder="true" applyProtection="true">
      <protection locked="false"/>
    </xf>
    <xf numFmtId="1" fontId="7" fillId="3" borderId="10" xfId="0" applyNumberFormat="true" applyFont="true" applyFill="true" applyBorder="true" applyAlignment="true" applyProtection="true">
      <alignment horizontal="center" vertical="center"/>
      <protection locked="false"/>
    </xf>
    <xf numFmtId="0" fontId="2" fillId="17" borderId="10" xfId="0" applyFont="true" applyFill="true" applyBorder="true" applyAlignment="true">
      <alignment wrapText="true"/>
    </xf>
    <xf numFmtId="0" fontId="44" fillId="17" borderId="10" xfId="0" applyFont="true" applyFill="true" applyBorder="true" applyAlignment="true">
      <alignment horizontal="left" vertical="top"/>
    </xf>
    <xf numFmtId="169" fontId="44" fillId="17" borderId="10" xfId="0" applyNumberFormat="true" applyFont="true" applyFill="true" applyBorder="true" applyAlignment="true">
      <alignment horizontal="right" vertical="top" wrapText="true"/>
    </xf>
    <xf numFmtId="0" fontId="48" fillId="20" borderId="61" xfId="0" applyFont="true" applyFill="true" applyBorder="true" applyAlignment="true">
      <alignment vertical="center"/>
    </xf>
    <xf numFmtId="0" fontId="48" fillId="9" borderId="61" xfId="0" applyFont="true" applyFill="true" applyBorder="true" applyAlignment="true">
      <alignment vertical="center"/>
    </xf>
    <xf numFmtId="0" fontId="48" fillId="21" borderId="61" xfId="0" applyFont="true" applyFill="true" applyBorder="true" applyAlignment="true">
      <alignment vertical="center"/>
    </xf>
    <xf numFmtId="0" fontId="48" fillId="22" borderId="1" xfId="0" applyFont="true" applyFill="true" applyBorder="true" applyAlignment="true">
      <alignment vertical="center"/>
    </xf>
    <xf numFmtId="0" fontId="13" fillId="3" borderId="10" xfId="0" applyFont="true" applyFill="true" applyBorder="true" applyAlignment="true">
      <alignment horizontal="right"/>
    </xf>
    <xf numFmtId="0" fontId="42" fillId="17" borderId="10" xfId="0" applyFont="true" applyFill="true" applyBorder="true" applyAlignment="true">
      <alignment horizontal="left"/>
    </xf>
    <xf numFmtId="0" fontId="42" fillId="17" borderId="10" xfId="0" applyFont="true" applyFill="true" applyBorder="true" applyAlignment="true"/>
    <xf numFmtId="0" fontId="2" fillId="3" borderId="10" xfId="0" applyFont="true" applyFill="true" applyBorder="true" applyAlignment="true"/>
    <xf numFmtId="0" fontId="2" fillId="3" borderId="10" xfId="0" applyFont="true" applyFill="true" applyBorder="true"/>
    <xf numFmtId="0" fontId="2" fillId="17" borderId="10" xfId="0" applyFont="true" applyFill="true" applyBorder="true" applyAlignment="true">
      <alignment wrapText="true"/>
    </xf>
    <xf numFmtId="0" fontId="42" fillId="15" borderId="10" xfId="0" applyFont="true" applyFill="true" applyBorder="true" applyAlignment="true">
      <alignment horizontal="left"/>
    </xf>
    <xf numFmtId="0" fontId="41" fillId="17" borderId="10" xfId="0" applyFont="true" applyFill="true" applyBorder="true" applyAlignment="true">
      <alignment wrapText="true"/>
    </xf>
    <xf numFmtId="0" fontId="43" fillId="3" borderId="10" xfId="0" applyFont="true" applyFill="true" applyBorder="true"/>
    <xf numFmtId="0" fontId="50" fillId="17" borderId="10" xfId="0" applyFont="true" applyFill="true" applyBorder="true" applyAlignment="true">
      <alignment wrapText="true"/>
    </xf>
    <xf numFmtId="0" fontId="49" fillId="17" borderId="10" xfId="0" applyFont="true" applyFill="true" applyBorder="true" applyAlignment="true">
      <alignment wrapText="true"/>
    </xf>
    <xf numFmtId="169" fontId="44" fillId="17" borderId="10" xfId="0" applyNumberFormat="true" applyFont="true" applyFill="true" applyBorder="true" applyAlignment="true">
      <alignment horizontal="right" vertical="top" wrapText="true"/>
    </xf>
    <xf numFmtId="0" fontId="0" fillId="0" borderId="0" xfId="0" applyAlignment="true">
      <alignment vertical="center"/>
    </xf>
    <xf numFmtId="0" fontId="2" fillId="17" borderId="10" xfId="0" applyFont="true" applyFill="true" applyBorder="true" applyAlignment="true">
      <alignment vertical="center" wrapText="true"/>
    </xf>
    <xf numFmtId="0" fontId="0" fillId="0" borderId="10" xfId="0" applyBorder="true" applyAlignment="true">
      <alignment vertical="center"/>
    </xf>
    <xf numFmtId="0" fontId="2" fillId="17" borderId="10" xfId="0" applyFont="true" applyFill="true" applyBorder="true" applyAlignment="true">
      <alignment vertical="center"/>
    </xf>
    <xf numFmtId="0" fontId="2" fillId="17" borderId="10" xfId="0" applyFont="true" applyFill="true" applyBorder="true" applyAlignment="true"/>
    <xf numFmtId="0" fontId="2" fillId="3" borderId="10" xfId="0" applyFont="true" applyFill="true" applyBorder="true" applyAlignment="true">
      <alignment vertical="center"/>
    </xf>
    <xf numFmtId="0" fontId="2" fillId="15" borderId="10" xfId="0" applyFont="true" applyFill="true" applyBorder="true" applyAlignment="true"/>
    <xf numFmtId="0" fontId="48" fillId="19" borderId="1" xfId="0" applyFont="true" applyFill="true" applyBorder="true" applyAlignment="true">
      <alignment vertical="center"/>
    </xf>
    <xf numFmtId="0" fontId="53" fillId="15" borderId="3" xfId="0" applyFont="true" applyFill="true" applyBorder="true" applyAlignment="true">
      <alignment horizontal="left"/>
    </xf>
    <xf numFmtId="0" fontId="25" fillId="17" borderId="4" xfId="0" applyFont="true" applyFill="true" applyBorder="true" applyAlignment="true"/>
    <xf numFmtId="0" fontId="53" fillId="17" borderId="10" xfId="0" applyFont="true" applyFill="true" applyBorder="true" applyAlignment="true"/>
    <xf numFmtId="0" fontId="55" fillId="3" borderId="4" xfId="0" applyFont="true" applyFill="true" applyBorder="true" applyAlignment="true"/>
    <xf numFmtId="0" fontId="53" fillId="17" borderId="10" xfId="0" applyFont="true" applyFill="true" applyBorder="true" applyAlignment="true">
      <alignment horizontal="left"/>
    </xf>
    <xf numFmtId="0" fontId="53" fillId="17" borderId="3" xfId="0" applyFont="true" applyFill="true" applyBorder="true" applyAlignment="true"/>
    <xf numFmtId="0" fontId="53" fillId="17" borderId="3" xfId="0" applyFont="true" applyFill="true" applyBorder="true" applyAlignment="true">
      <alignment horizontal="left"/>
    </xf>
    <xf numFmtId="0" fontId="53" fillId="15" borderId="3" xfId="0" applyFont="true" applyFill="true" applyBorder="true" applyAlignment="true">
      <alignment vertical="center"/>
    </xf>
    <xf numFmtId="0" fontId="25" fillId="17" borderId="4" xfId="0" applyFont="true" applyFill="true" applyBorder="true" applyAlignment="true">
      <alignment vertical="center"/>
    </xf>
    <xf numFmtId="0" fontId="53" fillId="17" borderId="1" xfId="0" applyFont="true" applyFill="true" applyBorder="true" applyAlignment="true">
      <alignment vertical="center"/>
    </xf>
    <xf numFmtId="0" fontId="25" fillId="3" borderId="2" xfId="0" applyFont="true" applyFill="true" applyBorder="true" applyAlignment="true">
      <alignment vertical="center"/>
    </xf>
    <xf numFmtId="0" fontId="53" fillId="17" borderId="3" xfId="0" applyFont="true" applyFill="true" applyBorder="true" applyAlignment="true">
      <alignment vertical="center"/>
    </xf>
    <xf numFmtId="0" fontId="25" fillId="3" borderId="4" xfId="0" applyFont="true" applyFill="true" applyBorder="true" applyAlignment="true">
      <alignment vertical="center"/>
    </xf>
    <xf numFmtId="0" fontId="54" fillId="17" borderId="3" xfId="0" applyFont="true" applyFill="true" applyBorder="true" applyAlignment="true">
      <alignment vertical="center"/>
    </xf>
    <xf numFmtId="0" fontId="54" fillId="3" borderId="4" xfId="0" applyFont="true" applyFill="true" applyBorder="true" applyAlignment="true">
      <alignment vertical="center"/>
    </xf>
    <xf numFmtId="0" fontId="54" fillId="3" borderId="3" xfId="0" applyFont="true" applyFill="true" applyBorder="true" applyAlignment="true">
      <alignment vertical="center"/>
    </xf>
    <xf numFmtId="0" fontId="54" fillId="17" borderId="4" xfId="0" applyFont="true" applyFill="true" applyBorder="true" applyAlignment="true">
      <alignment vertical="center"/>
    </xf>
    <xf numFmtId="0" fontId="40" fillId="3" borderId="51" xfId="0" applyFont="true" applyFill="true" applyBorder="true" applyAlignment="true">
      <alignment horizontal="left" vertical="center"/>
    </xf>
    <xf numFmtId="0" fontId="51" fillId="3" borderId="10" xfId="0" applyFont="true" applyFill="true" applyBorder="true" applyAlignment="true">
      <alignment horizontal="left" vertical="center"/>
    </xf>
    <xf numFmtId="0" fontId="54" fillId="3" borderId="4" xfId="0" applyFont="true" applyFill="true" applyBorder="true" applyAlignment="true"/>
    <xf numFmtId="0" fontId="40" fillId="23" borderId="10" xfId="0" applyFont="true" applyFill="true" applyBorder="true" applyAlignment="true">
      <alignment horizontal="left" vertical="center"/>
    </xf>
    <xf numFmtId="0" fontId="40" fillId="24" borderId="10" xfId="0" applyFont="true" applyFill="true" applyBorder="true" applyAlignment="true">
      <alignment horizontal="left" vertical="center"/>
    </xf>
    <xf numFmtId="0" fontId="40" fillId="20" borderId="10" xfId="0" applyFont="true" applyFill="true" applyBorder="true" applyAlignment="true">
      <alignment horizontal="left" vertical="center"/>
    </xf>
    <xf numFmtId="0" fontId="40" fillId="21" borderId="10" xfId="0" applyFont="true" applyFill="true" applyBorder="true" applyAlignment="true">
      <alignment horizontal="left" vertical="center"/>
    </xf>
    <xf numFmtId="0" fontId="40" fillId="9" borderId="10" xfId="0" applyFont="true" applyFill="true" applyBorder="true" applyAlignment="true">
      <alignment horizontal="left" vertical="center"/>
    </xf>
    <xf numFmtId="1" fontId="5" fillId="4" borderId="39" xfId="0" applyNumberFormat="true" applyFont="true" applyFill="true" applyBorder="true" applyAlignment="true" applyProtection="true">
      <alignment horizontal="center" vertical="center"/>
    </xf>
    <xf numFmtId="1" fontId="5" fillId="4" borderId="42" xfId="0" applyNumberFormat="true" applyFont="true" applyFill="true" applyBorder="true" applyAlignment="true" applyProtection="true">
      <alignment horizontal="center" vertical="center"/>
    </xf>
    <xf numFmtId="0" fontId="2" fillId="0" borderId="10" xfId="0" applyFont="true" applyFill="true" applyBorder="true" applyAlignment="true">
      <alignment wrapText="true"/>
    </xf>
    <xf numFmtId="0" fontId="2" fillId="0" borderId="10" xfId="0" applyFont="true" applyFill="true" applyBorder="true" applyAlignment="true">
      <alignment vertical="top" wrapText="true"/>
    </xf>
    <xf numFmtId="0" fontId="25" fillId="15" borderId="10" xfId="0" applyFont="true" applyFill="true" applyBorder="true" applyAlignment="true">
      <alignment vertical="top" wrapText="true"/>
    </xf>
    <xf numFmtId="0" fontId="25" fillId="0" borderId="10" xfId="0" applyFont="true" applyFill="true" applyBorder="true" applyAlignment="true">
      <alignment vertical="top" wrapText="true"/>
    </xf>
    <xf numFmtId="0" fontId="0" fillId="0" borderId="10" xfId="0" applyFill="true" applyBorder="true" applyAlignment="true">
      <alignment vertical="center"/>
    </xf>
    <xf numFmtId="0" fontId="2" fillId="0" borderId="10" xfId="0" applyFont="true" applyFill="true" applyBorder="true" applyAlignment="true">
      <alignment vertical="center" wrapText="true"/>
    </xf>
    <xf numFmtId="0" fontId="48" fillId="22" borderId="11" xfId="0" applyFont="true" applyFill="true" applyBorder="true" applyAlignment="true">
      <alignment vertical="center"/>
    </xf>
    <xf numFmtId="0" fontId="2" fillId="15" borderId="10" xfId="0" applyFont="true" applyFill="true" applyBorder="true" applyAlignment="true">
      <alignment wrapText="true"/>
    </xf>
    <xf numFmtId="0" fontId="12" fillId="3" borderId="10" xfId="0" applyFont="true" applyFill="true" applyBorder="true" applyAlignment="true" applyProtection="true">
      <alignment horizontal="center" vertical="center"/>
      <protection locked="false"/>
    </xf>
    <xf numFmtId="164" fontId="2" fillId="3" borderId="10" xfId="0" applyNumberFormat="true" applyFont="true" applyFill="true" applyBorder="true" applyAlignment="true" applyProtection="true">
      <alignment horizontal="center" vertical="center"/>
      <protection locked="false"/>
    </xf>
    <xf numFmtId="0" fontId="54" fillId="17" borderId="5" xfId="0" applyFont="true" applyFill="true" applyBorder="true" applyAlignment="true">
      <alignment vertical="center"/>
    </xf>
    <xf numFmtId="0" fontId="63" fillId="17" borderId="6" xfId="0" applyFont="true" applyFill="true" applyBorder="true" applyAlignment="true">
      <alignment vertical="center"/>
    </xf>
    <xf numFmtId="0" fontId="63" fillId="17" borderId="4" xfId="0" applyFont="true" applyFill="true" applyBorder="true" applyAlignment="true">
      <alignment vertical="center"/>
    </xf>
    <xf numFmtId="0" fontId="54" fillId="17" borderId="4" xfId="0" applyFont="true" applyFill="true" applyBorder="true" applyAlignment="true"/>
    <xf numFmtId="0" fontId="54" fillId="17" borderId="6" xfId="0" applyFont="true" applyFill="true" applyBorder="true" applyAlignment="true"/>
    <xf numFmtId="0" fontId="0" fillId="0" borderId="10" xfId="0" applyBorder="true"/>
    <xf numFmtId="168" fontId="39" fillId="0" borderId="10" xfId="0" applyNumberFormat="true" applyFont="true" applyFill="true" applyBorder="true" applyAlignment="true">
      <alignment horizontal="right" vertical="center"/>
    </xf>
    <xf numFmtId="0" fontId="0" fillId="0" borderId="10" xfId="0" applyFill="true" applyBorder="true"/>
    <xf numFmtId="0" fontId="53" fillId="15" borderId="1" xfId="0" applyFont="true" applyFill="true" applyBorder="true" applyAlignment="true"/>
    <xf numFmtId="0" fontId="25" fillId="15" borderId="2" xfId="0" applyFont="true" applyFill="true" applyBorder="true" applyAlignment="true"/>
    <xf numFmtId="0" fontId="53" fillId="15" borderId="3" xfId="0" applyFont="true" applyFill="true" applyBorder="true" applyAlignment="true"/>
    <xf numFmtId="0" fontId="25" fillId="15" borderId="4" xfId="0" applyFont="true" applyFill="true" applyBorder="true" applyAlignment="true"/>
    <xf numFmtId="0" fontId="54" fillId="15" borderId="3" xfId="0" applyFont="true" applyFill="true" applyBorder="true" applyAlignment="true"/>
    <xf numFmtId="0" fontId="54" fillId="15" borderId="4" xfId="0" applyFont="true" applyFill="true" applyBorder="true" applyAlignment="true"/>
    <xf numFmtId="0" fontId="54" fillId="15" borderId="3" xfId="0" applyFont="true" applyFill="true" applyBorder="true" applyAlignment="true">
      <alignment vertical="center"/>
    </xf>
    <xf numFmtId="0" fontId="54" fillId="15" borderId="4" xfId="0" applyFont="true" applyFill="true" applyBorder="true" applyAlignment="true">
      <alignment vertical="center"/>
    </xf>
    <xf numFmtId="0" fontId="63" fillId="15" borderId="4" xfId="0" applyFont="true" applyFill="true" applyBorder="true" applyAlignment="true">
      <alignment vertical="center"/>
    </xf>
    <xf numFmtId="0" fontId="40" fillId="16" borderId="64" xfId="0" applyFont="true" applyFill="true" applyBorder="true" applyAlignment="true">
      <alignment horizontal="left" vertical="center"/>
    </xf>
    <xf numFmtId="0" fontId="40" fillId="16" borderId="52" xfId="0" applyFont="true" applyFill="true" applyBorder="true" applyAlignment="true">
      <alignment horizontal="left" vertical="center" wrapText="true"/>
    </xf>
    <xf numFmtId="0" fontId="2" fillId="3" borderId="10" xfId="0" applyFont="true" applyFill="true" applyBorder="true" applyAlignment="true"/>
    <xf numFmtId="0" fontId="66" fillId="17" borderId="4" xfId="0" applyFont="true" applyFill="true" applyBorder="true" applyAlignment="true"/>
    <xf numFmtId="0" fontId="66" fillId="3" borderId="4" xfId="0" applyFont="true" applyFill="true" applyBorder="true" applyAlignment="true"/>
    <xf numFmtId="0" fontId="66" fillId="17" borderId="6" xfId="0" applyFont="true" applyFill="true" applyBorder="true" applyAlignment="true"/>
    <xf numFmtId="0" fontId="2" fillId="3" borderId="10" xfId="0" applyFont="true" applyFill="true" applyBorder="true" applyAlignment="true">
      <alignment vertical="center" wrapText="true"/>
    </xf>
    <xf numFmtId="169" fontId="45" fillId="2" borderId="68" xfId="0" applyNumberFormat="true" applyFont="true" applyFill="true" applyBorder="true" applyAlignment="true">
      <alignment vertical="center"/>
    </xf>
    <xf numFmtId="169" fontId="45" fillId="2" borderId="69" xfId="0" applyNumberFormat="true" applyFont="true" applyFill="true" applyBorder="true" applyAlignment="true">
      <alignment vertical="center"/>
    </xf>
    <xf numFmtId="0" fontId="40" fillId="16" borderId="96" xfId="0" applyFont="true" applyFill="true" applyBorder="true" applyAlignment="true">
      <alignment horizontal="left" vertical="center" wrapText="true"/>
    </xf>
    <xf numFmtId="0" fontId="40" fillId="3" borderId="10" xfId="0" applyFont="true" applyFill="true" applyBorder="true" applyAlignment="true">
      <alignment horizontal="left" vertical="center"/>
    </xf>
    <xf numFmtId="169" fontId="45" fillId="2" borderId="100" xfId="0" applyNumberFormat="true" applyFont="true" applyFill="true" applyBorder="true" applyAlignment="true">
      <alignment vertical="center"/>
    </xf>
    <xf numFmtId="0" fontId="40" fillId="16" borderId="101" xfId="0" applyFont="true" applyFill="true" applyBorder="true" applyAlignment="true">
      <alignment horizontal="left" vertical="center" wrapText="true"/>
    </xf>
    <xf numFmtId="0" fontId="40" fillId="16" borderId="102" xfId="0" applyFont="true" applyFill="true" applyBorder="true" applyAlignment="true">
      <alignment horizontal="left" vertical="center"/>
    </xf>
    <xf numFmtId="0" fontId="40" fillId="16" borderId="103" xfId="0" applyFont="true" applyFill="true" applyBorder="true" applyAlignment="true">
      <alignment horizontal="left" vertical="center"/>
    </xf>
    <xf numFmtId="0" fontId="40" fillId="16" borderId="104" xfId="0" applyFont="true" applyFill="true" applyBorder="true" applyAlignment="true">
      <alignment horizontal="left" vertical="center"/>
    </xf>
    <xf numFmtId="0" fontId="40" fillId="3" borderId="46" xfId="0" applyFont="true" applyFill="true" applyBorder="true" applyAlignment="true">
      <alignment horizontal="center" vertical="center" wrapText="true"/>
    </xf>
    <xf numFmtId="0" fontId="40" fillId="3" borderId="106" xfId="0" applyFont="true" applyFill="true" applyBorder="true" applyAlignment="true">
      <alignment horizontal="center" vertical="center" wrapText="true"/>
    </xf>
    <xf numFmtId="0" fontId="40" fillId="3" borderId="105" xfId="0" applyFont="true" applyFill="true" applyBorder="true" applyAlignment="true">
      <alignment horizontal="center" vertical="center" wrapText="true"/>
    </xf>
    <xf numFmtId="0" fontId="40" fillId="3" borderId="47" xfId="0" applyFont="true" applyFill="true" applyBorder="true" applyAlignment="true">
      <alignment horizontal="center" vertical="center" wrapText="true"/>
    </xf>
    <xf numFmtId="169" fontId="44" fillId="17" borderId="112" xfId="0" applyNumberFormat="true" applyFont="true" applyFill="true" applyBorder="true" applyAlignment="true">
      <alignment horizontal="center" vertical="center"/>
    </xf>
    <xf numFmtId="169" fontId="44" fillId="17" borderId="113" xfId="0" applyNumberFormat="true" applyFont="true" applyFill="true" applyBorder="true" applyAlignment="true">
      <alignment horizontal="center" vertical="center"/>
    </xf>
    <xf numFmtId="169" fontId="44" fillId="17" borderId="114" xfId="0" applyNumberFormat="true" applyFont="true" applyFill="true" applyBorder="true" applyAlignment="true">
      <alignment horizontal="center" vertical="center"/>
    </xf>
    <xf numFmtId="169" fontId="44" fillId="17" borderId="115" xfId="0" applyNumberFormat="true" applyFont="true" applyFill="true" applyBorder="true" applyAlignment="true">
      <alignment horizontal="center" vertical="center"/>
    </xf>
    <xf numFmtId="169" fontId="44" fillId="17" borderId="116" xfId="0" applyNumberFormat="true" applyFont="true" applyFill="true" applyBorder="true" applyAlignment="true">
      <alignment horizontal="center" vertical="center"/>
    </xf>
    <xf numFmtId="169" fontId="44" fillId="17" borderId="74" xfId="0" applyNumberFormat="true" applyFont="true" applyFill="true" applyBorder="true" applyAlignment="true">
      <alignment horizontal="center" vertical="center"/>
    </xf>
    <xf numFmtId="169" fontId="44" fillId="17" borderId="45" xfId="0" applyNumberFormat="true" applyFont="true" applyFill="true" applyBorder="true" applyAlignment="true">
      <alignment horizontal="center" vertical="center"/>
    </xf>
    <xf numFmtId="169" fontId="44" fillId="17" borderId="89" xfId="0" applyNumberFormat="true" applyFont="true" applyFill="true" applyBorder="true" applyAlignment="true">
      <alignment horizontal="center" vertical="center"/>
    </xf>
    <xf numFmtId="169" fontId="44" fillId="17" borderId="82" xfId="0" applyNumberFormat="true" applyFont="true" applyFill="true" applyBorder="true" applyAlignment="true">
      <alignment horizontal="center" vertical="center"/>
    </xf>
    <xf numFmtId="169" fontId="44" fillId="17" borderId="62" xfId="0" applyNumberFormat="true" applyFont="true" applyFill="true" applyBorder="true" applyAlignment="true">
      <alignment horizontal="center" vertical="center"/>
    </xf>
    <xf numFmtId="169" fontId="44" fillId="17" borderId="75" xfId="0" applyNumberFormat="true" applyFont="true" applyFill="true" applyBorder="true" applyAlignment="true">
      <alignment horizontal="center" vertical="center"/>
    </xf>
    <xf numFmtId="169" fontId="44" fillId="17" borderId="44" xfId="0" applyNumberFormat="true" applyFont="true" applyFill="true" applyBorder="true" applyAlignment="true">
      <alignment horizontal="center" vertical="center"/>
    </xf>
    <xf numFmtId="169" fontId="44" fillId="17" borderId="90" xfId="0" applyNumberFormat="true" applyFont="true" applyFill="true" applyBorder="true" applyAlignment="true">
      <alignment horizontal="center" vertical="center"/>
    </xf>
    <xf numFmtId="169" fontId="44" fillId="17" borderId="83" xfId="0" applyNumberFormat="true" applyFont="true" applyFill="true" applyBorder="true" applyAlignment="true">
      <alignment horizontal="center" vertical="center"/>
    </xf>
    <xf numFmtId="169" fontId="44" fillId="17" borderId="63" xfId="0" applyNumberFormat="true" applyFont="true" applyFill="true" applyBorder="true" applyAlignment="true">
      <alignment horizontal="center" vertical="center"/>
    </xf>
    <xf numFmtId="168" fontId="39" fillId="18" borderId="108" xfId="0" applyNumberFormat="true" applyFont="true" applyFill="true" applyBorder="true" applyAlignment="true">
      <alignment horizontal="center" vertical="center"/>
    </xf>
    <xf numFmtId="168" fontId="39" fillId="18" borderId="110" xfId="0" applyNumberFormat="true" applyFont="true" applyFill="true" applyBorder="true" applyAlignment="true">
      <alignment horizontal="center" vertical="center"/>
    </xf>
    <xf numFmtId="168" fontId="39" fillId="18" borderId="107" xfId="0" applyNumberFormat="true" applyFont="true" applyFill="true" applyBorder="true" applyAlignment="true">
      <alignment horizontal="center" vertical="center"/>
    </xf>
    <xf numFmtId="168" fontId="39" fillId="18" borderId="111" xfId="0" applyNumberFormat="true" applyFont="true" applyFill="true" applyBorder="true" applyAlignment="true">
      <alignment horizontal="center" vertical="center"/>
    </xf>
    <xf numFmtId="168" fontId="39" fillId="18" borderId="109" xfId="0" applyNumberFormat="true" applyFont="true" applyFill="true" applyBorder="true" applyAlignment="true">
      <alignment horizontal="center" vertical="center"/>
    </xf>
    <xf numFmtId="168" fontId="39" fillId="18" borderId="50" xfId="0" applyNumberFormat="true" applyFont="true" applyFill="true" applyBorder="true" applyAlignment="true">
      <alignment horizontal="center" vertical="center"/>
    </xf>
    <xf numFmtId="168" fontId="39" fillId="18" borderId="57" xfId="0" applyNumberFormat="true" applyFont="true" applyFill="true" applyBorder="true" applyAlignment="true">
      <alignment horizontal="center" vertical="center"/>
    </xf>
    <xf numFmtId="168" fontId="39" fillId="18" borderId="72" xfId="0" applyNumberFormat="true" applyFont="true" applyFill="true" applyBorder="true" applyAlignment="true">
      <alignment horizontal="center" vertical="center"/>
    </xf>
    <xf numFmtId="168" fontId="39" fillId="18" borderId="58" xfId="0" applyNumberFormat="true" applyFont="true" applyFill="true" applyBorder="true" applyAlignment="true">
      <alignment horizontal="center" vertical="center"/>
    </xf>
    <xf numFmtId="168" fontId="39" fillId="18" borderId="87" xfId="0" applyNumberFormat="true" applyFont="true" applyFill="true" applyBorder="true" applyAlignment="true">
      <alignment horizontal="center" vertical="center"/>
    </xf>
    <xf numFmtId="168" fontId="39" fillId="18" borderId="80" xfId="0" applyNumberFormat="true" applyFont="true" applyFill="true" applyBorder="true" applyAlignment="true">
      <alignment horizontal="center" vertical="center"/>
    </xf>
    <xf numFmtId="168" fontId="39" fillId="18" borderId="95" xfId="0" applyNumberFormat="true" applyFont="true" applyFill="true" applyBorder="true" applyAlignment="true">
      <alignment horizontal="center" vertical="center"/>
    </xf>
    <xf numFmtId="168" fontId="39" fillId="18" borderId="79" xfId="0" applyNumberFormat="true" applyFont="true" applyFill="true" applyBorder="true" applyAlignment="true">
      <alignment horizontal="center" vertical="center"/>
    </xf>
    <xf numFmtId="168" fontId="39" fillId="18" borderId="81" xfId="0" applyNumberFormat="true" applyFont="true" applyFill="true" applyBorder="true" applyAlignment="true">
      <alignment horizontal="center" vertical="center"/>
    </xf>
    <xf numFmtId="168" fontId="39" fillId="18" borderId="92" xfId="0" applyNumberFormat="true" applyFont="true" applyFill="true" applyBorder="true" applyAlignment="true">
      <alignment horizontal="center" vertical="center"/>
    </xf>
    <xf numFmtId="0" fontId="54" fillId="17" borderId="3" xfId="0" applyFont="true" applyFill="true" applyBorder="true" applyAlignment="true">
      <alignment horizontal="left"/>
    </xf>
    <xf numFmtId="0" fontId="54" fillId="17" borderId="3" xfId="0" applyFont="true" applyFill="true" applyBorder="true" applyAlignment="true"/>
    <xf numFmtId="0" fontId="54" fillId="17" borderId="5" xfId="0" applyFont="true" applyFill="true" applyBorder="true" applyAlignment="true"/>
    <xf numFmtId="169" fontId="44" fillId="17" borderId="10" xfId="0" applyNumberFormat="true" applyFont="true" applyFill="true" applyBorder="true" applyAlignment="true">
      <alignment horizontal="right" vertical="top"/>
    </xf>
    <xf numFmtId="0" fontId="66" fillId="17" borderId="3" xfId="0" applyFont="true" applyFill="true" applyBorder="true" applyAlignment="true"/>
    <xf numFmtId="0" fontId="66" fillId="17" borderId="5" xfId="0" applyFont="true" applyFill="true" applyBorder="true" applyAlignment="true"/>
    <xf numFmtId="0" fontId="40" fillId="3" borderId="105" xfId="0" applyFont="true" applyFill="true" applyBorder="true" applyAlignment="true">
      <alignment horizontal="center" vertical="center"/>
    </xf>
    <xf numFmtId="0" fontId="40" fillId="3" borderId="46" xfId="0" applyFont="true" applyFill="true" applyBorder="true" applyAlignment="true">
      <alignment horizontal="center" vertical="center"/>
    </xf>
    <xf numFmtId="0" fontId="40" fillId="3" borderId="91" xfId="0" applyFont="true" applyFill="true" applyBorder="true" applyAlignment="true">
      <alignment horizontal="center" vertical="center"/>
    </xf>
    <xf numFmtId="0" fontId="40" fillId="3" borderId="48" xfId="0" applyFont="true" applyFill="true" applyBorder="true" applyAlignment="true">
      <alignment horizontal="center" vertical="center"/>
    </xf>
    <xf numFmtId="0" fontId="25" fillId="15" borderId="10" xfId="0" applyFont="true" applyFill="true" applyBorder="true" applyAlignment="true">
      <alignment vertical="top"/>
    </xf>
    <xf numFmtId="0" fontId="25" fillId="0" borderId="10" xfId="0" applyFont="true" applyFill="true" applyBorder="true" applyAlignment="true">
      <alignment vertical="top"/>
    </xf>
    <xf numFmtId="0" fontId="2" fillId="0" borderId="10" xfId="0" applyFont="true" applyFill="true" applyBorder="true" applyAlignment="true">
      <alignment vertical="top"/>
    </xf>
    <xf numFmtId="0" fontId="0" fillId="0" borderId="0" xfId="0" applyAlignment="true"/>
    <xf numFmtId="0" fontId="13" fillId="3" borderId="10" xfId="0" applyFont="true" applyFill="true" applyBorder="true" applyAlignment="true"/>
    <xf numFmtId="3" fontId="2" fillId="3" borderId="10" xfId="0" applyNumberFormat="true" applyFont="true" applyFill="true" applyBorder="true" applyAlignment="true"/>
    <xf numFmtId="0" fontId="40" fillId="16" borderId="52" xfId="0" applyFont="true" applyFill="true" applyBorder="true" applyAlignment="true">
      <alignment horizontal="left" vertical="center"/>
    </xf>
    <xf numFmtId="0" fontId="40" fillId="16" borderId="53" xfId="0" applyFont="true" applyFill="true" applyBorder="true" applyAlignment="true">
      <alignment horizontal="left" vertical="center"/>
    </xf>
    <xf numFmtId="0" fontId="40" fillId="16" borderId="54" xfId="0" applyFont="true" applyFill="true" applyBorder="true" applyAlignment="true">
      <alignment horizontal="left" vertical="center"/>
    </xf>
    <xf numFmtId="0" fontId="40" fillId="16" borderId="117" xfId="0" applyFont="true" applyFill="true" applyBorder="true" applyAlignment="true">
      <alignment horizontal="left" vertical="center"/>
    </xf>
    <xf numFmtId="0" fontId="40"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9" fontId="44" fillId="17" borderId="118" xfId="0" applyNumberFormat="true" applyFont="true" applyFill="true" applyBorder="true" applyAlignment="true">
      <alignment horizontal="center" vertical="center"/>
    </xf>
    <xf numFmtId="167" fontId="39" fillId="18" borderId="55" xfId="0" applyNumberFormat="true" applyFont="true" applyFill="true" applyBorder="true" applyAlignment="true">
      <alignment horizontal="center" vertical="center"/>
    </xf>
    <xf numFmtId="167" fontId="39" fillId="18" borderId="56" xfId="0" applyNumberFormat="true" applyFont="true" applyFill="true" applyBorder="true" applyAlignment="true">
      <alignment horizontal="center" vertical="center"/>
    </xf>
    <xf numFmtId="167" fontId="39" fillId="18" borderId="66" xfId="0" applyNumberFormat="true" applyFont="true" applyFill="true" applyBorder="true" applyAlignment="true">
      <alignment horizontal="center" vertical="center"/>
    </xf>
    <xf numFmtId="167" fontId="39" fillId="18" borderId="67" xfId="0" applyNumberFormat="true" applyFont="true" applyFill="true" applyBorder="true" applyAlignment="true">
      <alignment horizontal="center" vertical="center"/>
    </xf>
    <xf numFmtId="167" fontId="39" fillId="18" borderId="50" xfId="0" applyNumberFormat="true" applyFont="true" applyFill="true" applyBorder="true" applyAlignment="true">
      <alignment horizontal="center" vertical="center"/>
    </xf>
    <xf numFmtId="167" fontId="39" fillId="18" borderId="58" xfId="0" applyNumberFormat="true" applyFont="true" applyFill="true" applyBorder="true" applyAlignment="true">
      <alignment horizontal="center" vertical="center"/>
    </xf>
    <xf numFmtId="0" fontId="2" fillId="3" borderId="10" xfId="0" applyFont="true" applyFill="true" applyBorder="true" applyAlignment="true">
      <alignment horizontal="center" vertical="center"/>
    </xf>
    <xf numFmtId="0" fontId="2" fillId="0" borderId="10" xfId="0" applyFont="true" applyFill="true" applyBorder="true" applyAlignment="true">
      <alignment horizontal="center" vertical="center"/>
    </xf>
    <xf numFmtId="0" fontId="40" fillId="3" borderId="70" xfId="0" applyFont="true" applyFill="true" applyBorder="true" applyAlignment="true">
      <alignment horizontal="center" vertical="center"/>
    </xf>
    <xf numFmtId="0" fontId="40" fillId="3" borderId="85" xfId="0" applyFont="true" applyFill="true" applyBorder="true" applyAlignment="true">
      <alignment horizontal="center" vertical="center"/>
    </xf>
    <xf numFmtId="0" fontId="0" fillId="0" borderId="11" xfId="0" applyFill="true" applyBorder="true" applyAlignment="true">
      <alignment vertical="center"/>
    </xf>
    <xf numFmtId="0" fontId="0" fillId="0" borderId="11" xfId="0" applyFill="true" applyBorder="true" applyAlignment="true">
      <alignment horizontal="center" vertical="center"/>
    </xf>
    <xf numFmtId="0" fontId="2" fillId="17" borderId="3" xfId="0" applyFont="true" applyFill="true" applyBorder="true" applyAlignment="true">
      <alignment wrapText="true"/>
    </xf>
    <xf numFmtId="169" fontId="44" fillId="17" borderId="119" xfId="0" applyNumberFormat="true" applyFont="true" applyFill="true" applyBorder="true" applyAlignment="true">
      <alignment horizontal="center" vertical="center"/>
    </xf>
    <xf numFmtId="169" fontId="44" fillId="17" borderId="120" xfId="0" applyNumberFormat="true" applyFont="true" applyFill="true" applyBorder="true" applyAlignment="true">
      <alignment horizontal="center" vertical="center"/>
    </xf>
    <xf numFmtId="0" fontId="40" fillId="3" borderId="91" xfId="0" applyFont="true" applyFill="true" applyBorder="true" applyAlignment="true">
      <alignment horizontal="center" vertical="center" wrapText="true"/>
    </xf>
    <xf numFmtId="169" fontId="44" fillId="17" borderId="122" xfId="0" applyNumberFormat="true" applyFont="true" applyFill="true" applyBorder="true" applyAlignment="true">
      <alignment horizontal="center" vertical="center"/>
    </xf>
    <xf numFmtId="167" fontId="39" fillId="18" borderId="71" xfId="0" applyNumberFormat="true" applyFont="true" applyFill="true" applyBorder="true" applyAlignment="true">
      <alignment horizontal="center" vertical="center"/>
    </xf>
    <xf numFmtId="167" fontId="39" fillId="18" borderId="86" xfId="0" applyNumberFormat="true" applyFont="true" applyFill="true" applyBorder="true" applyAlignment="true">
      <alignment horizontal="center" vertical="center"/>
    </xf>
    <xf numFmtId="167" fontId="39" fillId="18" borderId="76" xfId="0" applyNumberFormat="true" applyFont="true" applyFill="true" applyBorder="true" applyAlignment="true">
      <alignment horizontal="center" vertical="center"/>
    </xf>
    <xf numFmtId="167" fontId="39" fillId="18" borderId="72" xfId="0" applyNumberFormat="true" applyFont="true" applyFill="true" applyBorder="true" applyAlignment="true">
      <alignment horizontal="center" vertical="center"/>
    </xf>
    <xf numFmtId="167" fontId="39" fillId="18" borderId="93" xfId="0" applyNumberFormat="true" applyFont="true" applyFill="true" applyBorder="true" applyAlignment="true">
      <alignment horizontal="center" vertical="center"/>
    </xf>
    <xf numFmtId="167" fontId="39" fillId="18" borderId="80" xfId="0" applyNumberFormat="true" applyFont="true" applyFill="true" applyBorder="true" applyAlignment="true">
      <alignment horizontal="center" vertical="center"/>
    </xf>
    <xf numFmtId="167" fontId="39" fillId="18" borderId="79" xfId="0" applyNumberFormat="true" applyFont="true" applyFill="true" applyBorder="true" applyAlignment="true">
      <alignment horizontal="center" vertical="center"/>
    </xf>
    <xf numFmtId="167" fontId="39" fillId="18" borderId="87" xfId="0" applyNumberFormat="true" applyFont="true" applyFill="true" applyBorder="true" applyAlignment="true">
      <alignment horizontal="center" vertical="center"/>
    </xf>
    <xf numFmtId="167" fontId="39" fillId="18" borderId="81" xfId="0" applyNumberFormat="true" applyFont="true" applyFill="true" applyBorder="true" applyAlignment="true">
      <alignment horizontal="center" vertical="center"/>
    </xf>
    <xf numFmtId="167" fontId="39" fillId="18" borderId="92" xfId="0" applyNumberFormat="true" applyFont="true" applyFill="true" applyBorder="true" applyAlignment="true">
      <alignment horizontal="center" vertical="center"/>
    </xf>
    <xf numFmtId="0" fontId="40" fillId="3" borderId="11" xfId="0" applyFont="true" applyFill="true" applyBorder="true" applyAlignment="true">
      <alignment horizontal="center" vertical="center"/>
    </xf>
    <xf numFmtId="0" fontId="40" fillId="3" borderId="70" xfId="0" applyFont="true" applyFill="true" applyBorder="true" applyAlignment="true">
      <alignment horizontal="center" vertical="center" wrapText="true"/>
    </xf>
    <xf numFmtId="0" fontId="40" fillId="3" borderId="85" xfId="0" applyFont="true" applyFill="true" applyBorder="true" applyAlignment="true">
      <alignment horizontal="center" vertical="center" wrapText="true"/>
    </xf>
    <xf numFmtId="168" fontId="12" fillId="18" borderId="108" xfId="0" applyNumberFormat="true" applyFont="true" applyFill="true" applyBorder="true" applyAlignment="true">
      <alignment horizontal="center" vertical="center"/>
    </xf>
    <xf numFmtId="167" fontId="12" fillId="18" borderId="57" xfId="0" applyNumberFormat="true" applyFont="true" applyFill="true" applyBorder="true" applyAlignment="true">
      <alignment horizontal="center" vertical="center"/>
    </xf>
    <xf numFmtId="168" fontId="12" fillId="18" borderId="55" xfId="0" applyNumberFormat="true" applyFont="true" applyFill="true" applyBorder="true" applyAlignment="true">
      <alignment horizontal="center" vertical="center"/>
    </xf>
    <xf numFmtId="168" fontId="12" fillId="18" borderId="50" xfId="0" applyNumberFormat="true" applyFont="true" applyFill="true" applyBorder="true" applyAlignment="true">
      <alignment horizontal="center" vertical="center"/>
    </xf>
    <xf numFmtId="168" fontId="12" fillId="18" borderId="80" xfId="0" applyNumberFormat="true" applyFont="true" applyFill="true" applyBorder="true" applyAlignment="true">
      <alignment horizontal="center" vertical="center"/>
    </xf>
    <xf numFmtId="168" fontId="12" fillId="18" borderId="95" xfId="0" applyNumberFormat="true" applyFont="true" applyFill="true" applyBorder="true" applyAlignment="true">
      <alignment horizontal="center" vertical="center"/>
    </xf>
    <xf numFmtId="168" fontId="12" fillId="18" borderId="110" xfId="0" applyNumberFormat="true" applyFont="true" applyFill="true" applyBorder="true" applyAlignment="true">
      <alignment horizontal="center" vertical="center"/>
    </xf>
    <xf numFmtId="168" fontId="12" fillId="18" borderId="57" xfId="0" applyNumberFormat="true" applyFont="true" applyFill="true" applyBorder="true" applyAlignment="true">
      <alignment horizontal="center" vertical="center"/>
    </xf>
    <xf numFmtId="168" fontId="12" fillId="18" borderId="71" xfId="0" applyNumberFormat="true" applyFont="true" applyFill="true" applyBorder="true" applyAlignment="true">
      <alignment horizontal="center" vertical="center"/>
    </xf>
    <xf numFmtId="168" fontId="12" fillId="18" borderId="79" xfId="0" applyNumberFormat="true" applyFont="true" applyFill="true" applyBorder="true" applyAlignment="true">
      <alignment horizontal="center" vertical="center"/>
    </xf>
    <xf numFmtId="168" fontId="12" fillId="18" borderId="107" xfId="0" applyNumberFormat="true" applyFont="true" applyFill="true" applyBorder="true" applyAlignment="true">
      <alignment horizontal="center" vertical="center"/>
    </xf>
    <xf numFmtId="168" fontId="12" fillId="18" borderId="72" xfId="0" applyNumberFormat="true" applyFont="true" applyFill="true" applyBorder="true" applyAlignment="true">
      <alignment horizontal="center" vertical="center"/>
    </xf>
    <xf numFmtId="168" fontId="12" fillId="18" borderId="121" xfId="0" applyNumberFormat="true" applyFont="true" applyFill="true" applyBorder="true" applyAlignment="true">
      <alignment horizontal="center" vertical="center"/>
    </xf>
    <xf numFmtId="168" fontId="12" fillId="18" borderId="111" xfId="0" applyNumberFormat="true" applyFont="true" applyFill="true" applyBorder="true" applyAlignment="true">
      <alignment horizontal="center" vertical="center"/>
    </xf>
    <xf numFmtId="168" fontId="12" fillId="18" borderId="56" xfId="0" applyNumberFormat="true" applyFont="true" applyFill="true" applyBorder="true" applyAlignment="true">
      <alignment horizontal="center" vertical="center"/>
    </xf>
    <xf numFmtId="168" fontId="12" fillId="18" borderId="58" xfId="0" applyNumberFormat="true" applyFont="true" applyFill="true" applyBorder="true" applyAlignment="true">
      <alignment horizontal="center" vertical="center"/>
    </xf>
    <xf numFmtId="168" fontId="12" fillId="18" borderId="81" xfId="0" applyNumberFormat="true" applyFont="true" applyFill="true" applyBorder="true" applyAlignment="true">
      <alignment horizontal="center" vertical="center"/>
    </xf>
    <xf numFmtId="168" fontId="12" fillId="18" borderId="109" xfId="0" applyNumberFormat="true" applyFont="true" applyFill="true" applyBorder="true" applyAlignment="true">
      <alignment horizontal="center" vertical="center"/>
    </xf>
    <xf numFmtId="168" fontId="12" fillId="18" borderId="86" xfId="0" applyNumberFormat="true" applyFont="true" applyFill="true" applyBorder="true" applyAlignment="true">
      <alignment horizontal="center" vertical="center"/>
    </xf>
    <xf numFmtId="168" fontId="12" fillId="18" borderId="87" xfId="0" applyNumberFormat="true" applyFont="true" applyFill="true" applyBorder="true" applyAlignment="true">
      <alignment horizontal="center" vertical="center"/>
    </xf>
    <xf numFmtId="168" fontId="12" fillId="18" borderId="92" xfId="0" applyNumberFormat="true" applyFont="true" applyFill="true" applyBorder="true" applyAlignment="true">
      <alignment horizontal="center" vertical="center"/>
    </xf>
    <xf numFmtId="167" fontId="12" fillId="18" borderId="59" xfId="0" applyNumberFormat="true" applyFont="true" applyFill="true" applyBorder="true" applyAlignment="true">
      <alignment horizontal="center" vertical="center"/>
    </xf>
    <xf numFmtId="167" fontId="12" fillId="18" borderId="55" xfId="0" applyNumberFormat="true" applyFont="true" applyFill="true" applyBorder="true" applyAlignment="true">
      <alignment horizontal="center" vertical="center"/>
    </xf>
    <xf numFmtId="167" fontId="12" fillId="18" borderId="50" xfId="0" applyNumberFormat="true" applyFont="true" applyFill="true" applyBorder="true" applyAlignment="true">
      <alignment horizontal="center" vertical="center"/>
    </xf>
    <xf numFmtId="167" fontId="12" fillId="18" borderId="80" xfId="0" applyNumberFormat="true" applyFont="true" applyFill="true" applyBorder="true" applyAlignment="true">
      <alignment horizontal="center" vertical="center"/>
    </xf>
    <xf numFmtId="167" fontId="12" fillId="18" borderId="73" xfId="0" applyNumberFormat="true" applyFont="true" applyFill="true" applyBorder="true" applyAlignment="true">
      <alignment horizontal="center" vertical="center"/>
    </xf>
    <xf numFmtId="167" fontId="12" fillId="18" borderId="71" xfId="0" applyNumberFormat="true" applyFont="true" applyFill="true" applyBorder="true" applyAlignment="true">
      <alignment horizontal="center" vertical="center"/>
    </xf>
    <xf numFmtId="167" fontId="12" fillId="18" borderId="72" xfId="0" applyNumberFormat="true" applyFont="true" applyFill="true" applyBorder="true" applyAlignment="true">
      <alignment horizontal="center" vertical="center"/>
    </xf>
    <xf numFmtId="167" fontId="12" fillId="18" borderId="79" xfId="0" applyNumberFormat="true" applyFont="true" applyFill="true" applyBorder="true" applyAlignment="true">
      <alignment horizontal="center" vertical="center"/>
    </xf>
    <xf numFmtId="167" fontId="12" fillId="18" borderId="123" xfId="0" applyNumberFormat="true" applyFont="true" applyFill="true" applyBorder="true" applyAlignment="true">
      <alignment horizontal="center" vertical="center"/>
    </xf>
    <xf numFmtId="167" fontId="12" fillId="18" borderId="56" xfId="0" applyNumberFormat="true" applyFont="true" applyFill="true" applyBorder="true" applyAlignment="true">
      <alignment horizontal="center" vertical="center"/>
    </xf>
    <xf numFmtId="167" fontId="12" fillId="18" borderId="58" xfId="0" applyNumberFormat="true" applyFont="true" applyFill="true" applyBorder="true" applyAlignment="true">
      <alignment horizontal="center" vertical="center"/>
    </xf>
    <xf numFmtId="167" fontId="12" fillId="18" borderId="81" xfId="0" applyNumberFormat="true" applyFont="true" applyFill="true" applyBorder="true" applyAlignment="true">
      <alignment horizontal="center" vertical="center"/>
    </xf>
    <xf numFmtId="167" fontId="12" fillId="18" borderId="60" xfId="0" applyNumberFormat="true" applyFont="true" applyFill="true" applyBorder="true" applyAlignment="true">
      <alignment horizontal="center" vertical="center"/>
    </xf>
    <xf numFmtId="167" fontId="12" fillId="18" borderId="88" xfId="0" applyNumberFormat="true" applyFont="true" applyFill="true" applyBorder="true" applyAlignment="true">
      <alignment horizontal="center" vertical="center"/>
    </xf>
    <xf numFmtId="167" fontId="12" fillId="18" borderId="86" xfId="0" applyNumberFormat="true" applyFont="true" applyFill="true" applyBorder="true" applyAlignment="true">
      <alignment horizontal="center" vertical="center"/>
    </xf>
    <xf numFmtId="167" fontId="12" fillId="18" borderId="87" xfId="0" applyNumberFormat="true" applyFont="true" applyFill="true" applyBorder="true" applyAlignment="true">
      <alignment horizontal="center" vertical="center"/>
    </xf>
    <xf numFmtId="167" fontId="12" fillId="18" borderId="92" xfId="0" applyNumberFormat="true" applyFont="true" applyFill="true" applyBorder="true" applyAlignment="true">
      <alignment horizontal="center" vertical="center"/>
    </xf>
    <xf numFmtId="0" fontId="0" fillId="0" borderId="11" xfId="0" applyBorder="true" applyAlignment="true">
      <alignment vertical="center"/>
    </xf>
    <xf numFmtId="168" fontId="12" fillId="18" borderId="66" xfId="0" applyNumberFormat="true" applyFont="true" applyFill="true" applyBorder="true" applyAlignment="true">
      <alignment horizontal="center" vertical="center"/>
    </xf>
    <xf numFmtId="168" fontId="12" fillId="18" borderId="65" xfId="0" applyNumberFormat="true" applyFont="true" applyFill="true" applyBorder="true" applyAlignment="true">
      <alignment horizontal="center" vertical="center"/>
    </xf>
    <xf numFmtId="168" fontId="12" fillId="18" borderId="76" xfId="0" applyNumberFormat="true" applyFont="true" applyFill="true" applyBorder="true" applyAlignment="true">
      <alignment horizontal="center" vertical="center"/>
    </xf>
    <xf numFmtId="168" fontId="12" fillId="18" borderId="67" xfId="0" applyNumberFormat="true" applyFont="true" applyFill="true" applyBorder="true" applyAlignment="true">
      <alignment horizontal="center" vertical="center"/>
    </xf>
    <xf numFmtId="168" fontId="12" fillId="18" borderId="93" xfId="0" applyNumberFormat="true" applyFont="true" applyFill="true" applyBorder="true" applyAlignment="true">
      <alignment horizontal="center" vertical="center"/>
    </xf>
    <xf numFmtId="0" fontId="12" fillId="3" borderId="3" xfId="0" applyFont="true" applyFill="true" applyBorder="true" applyAlignment="true">
      <alignment horizontal="center" vertical="center"/>
    </xf>
    <xf numFmtId="0" fontId="12" fillId="3" borderId="1" xfId="0" applyFont="true" applyFill="true" applyBorder="true" applyAlignment="true">
      <alignment horizontal="center" vertical="center"/>
    </xf>
    <xf numFmtId="0" fontId="2" fillId="17" borderId="10" xfId="0" applyFont="true" applyFill="true" applyBorder="true" applyAlignment="true">
      <alignment horizontal="center" wrapText="true"/>
    </xf>
    <xf numFmtId="0" fontId="68" fillId="17" borderId="10" xfId="0" applyFont="true" applyFill="true" applyBorder="true" applyAlignment="true">
      <alignment horizontal="center" wrapText="true"/>
    </xf>
    <xf numFmtId="0" fontId="69" fillId="17" borderId="10" xfId="0" applyFont="true" applyFill="true" applyBorder="true" applyAlignment="true">
      <alignment horizontal="center" wrapText="true"/>
    </xf>
    <xf numFmtId="0" fontId="2" fillId="3" borderId="10" xfId="0" applyFont="true" applyFill="true" applyBorder="true" applyAlignment="true">
      <alignment wrapText="true"/>
    </xf>
    <xf numFmtId="0" fontId="2" fillId="3" borderId="10" xfId="0" applyFont="true" applyFill="true" applyBorder="true" applyAlignment="true">
      <alignment wrapText="true"/>
    </xf>
    <xf numFmtId="0" fontId="40" fillId="16" borderId="53" xfId="0" applyFont="true" applyFill="true" applyBorder="true" applyAlignment="true">
      <alignment horizontal="left" vertical="center" wrapText="true"/>
    </xf>
    <xf numFmtId="0" fontId="2" fillId="3" borderId="10" xfId="0" applyFont="true" applyFill="true" applyBorder="true"/>
    <xf numFmtId="0" fontId="2" fillId="15" borderId="10" xfId="0" applyFont="true" applyFill="true" applyBorder="true"/>
    <xf numFmtId="0" fontId="2" fillId="17" borderId="10" xfId="0" applyFont="true" applyFill="true" applyBorder="true" applyAlignment="true">
      <alignment horizontal="center" vertical="center"/>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71" fillId="15" borderId="10" xfId="0" applyFont="true" applyFill="true" applyBorder="true" applyAlignment="true">
      <alignment horizontal="center" vertical="center"/>
    </xf>
    <xf numFmtId="0" fontId="71" fillId="15" borderId="10" xfId="0" applyFont="true" applyFill="true" applyBorder="true" applyAlignment="true">
      <alignment horizontal="center" vertical="center" wrapText="true"/>
    </xf>
    <xf numFmtId="0" fontId="2" fillId="15" borderId="10" xfId="0" applyFont="true" applyFill="true" applyBorder="true" applyAlignment="true">
      <alignment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2" fillId="15" borderId="10" xfId="0" applyFont="true" applyFill="true" applyBorder="true" applyAlignment="true">
      <alignment vertical="center"/>
    </xf>
    <xf numFmtId="0" fontId="2" fillId="15" borderId="10" xfId="0" applyFont="true" applyFill="true" applyBorder="true" applyAlignment="true">
      <alignment vertical="center" wrapText="true"/>
    </xf>
    <xf numFmtId="0" fontId="40" fillId="15" borderId="10" xfId="0" applyFont="true" applyFill="true" applyBorder="true" applyAlignment="true">
      <alignment horizontal="left" vertical="center" wrapText="true"/>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48" xfId="0" applyFont="true" applyFill="true" applyBorder="true" applyAlignment="true">
      <alignment horizontal="center" vertical="center" wrapText="true"/>
    </xf>
    <xf numFmtId="0" fontId="40" fillId="3" borderId="49" xfId="0" applyFont="true" applyFill="true" applyBorder="true" applyAlignment="true">
      <alignment horizontal="center" vertical="center" wrapText="true"/>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164" fontId="12" fillId="3" borderId="27" xfId="0" applyNumberFormat="true" applyFont="true" applyFill="true" applyBorder="true" applyAlignment="true" applyProtection="true">
      <alignment horizontal="center"/>
      <protection locked="false"/>
    </xf>
    <xf numFmtId="1" fontId="12" fillId="3" borderId="28" xfId="0" applyNumberFormat="true" applyFont="true" applyFill="true" applyBorder="true" applyAlignment="true" applyProtection="true">
      <alignment horizontal="center"/>
      <protection locked="false"/>
    </xf>
    <xf numFmtId="164" fontId="12" fillId="3" borderId="30" xfId="0" applyNumberFormat="true" applyFont="true" applyFill="true" applyBorder="true" applyAlignment="true" applyProtection="true">
      <alignment horizontal="center"/>
      <protection locked="false"/>
    </xf>
    <xf numFmtId="1" fontId="12" fillId="3" borderId="31" xfId="0" applyNumberFormat="true" applyFont="true" applyFill="true" applyBorder="true" applyAlignment="true" applyProtection="true">
      <alignment horizontal="center"/>
      <protection locked="false"/>
    </xf>
    <xf numFmtId="164" fontId="12" fillId="3" borderId="33" xfId="0" applyNumberFormat="true" applyFont="true" applyFill="true" applyBorder="true" applyAlignment="true" applyProtection="true">
      <alignment horizontal="center"/>
      <protection locked="false"/>
    </xf>
    <xf numFmtId="1" fontId="12" fillId="3" borderId="34" xfId="0" applyNumberFormat="true" applyFont="true" applyFill="true" applyBorder="true" applyAlignment="true" applyProtection="true">
      <alignment horizontal="center"/>
      <protection locked="fals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2" fillId="15" borderId="10" xfId="0" applyFont="true" applyFill="true" applyBorder="true" applyAlignment="true">
      <alignment horizontal="right" vertical="top" wrapText="true"/>
    </xf>
    <xf numFmtId="0" fontId="2" fillId="3" borderId="10"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6" fontId="39" fillId="3" borderId="54"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6" fontId="39" fillId="3" borderId="54"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0" fontId="44" fillId="0" borderId="10" xfId="0" applyFont="true" applyFill="true" applyBorder="true" applyAlignment="true">
      <alignment horizontal="left" vertical="top"/>
    </xf>
    <xf numFmtId="169" fontId="44" fillId="0" borderId="10" xfId="0" applyNumberFormat="true" applyFont="true" applyFill="true" applyBorder="true" applyAlignment="true">
      <alignment horizontal="right" vertical="top"/>
    </xf>
    <xf numFmtId="0" fontId="44" fillId="0" borderId="10" xfId="0" applyFont="true" applyFill="true" applyBorder="true" applyAlignment="true">
      <alignment horizontal="left" wrapText="true"/>
    </xf>
    <xf numFmtId="0" fontId="44" fillId="0" borderId="10" xfId="0" applyFont="true" applyFill="true" applyBorder="true" applyAlignment="true">
      <alignment horizontal="center" wrapText="true"/>
    </xf>
    <xf numFmtId="0" fontId="2" fillId="0" borderId="10" xfId="0" applyFont="true" applyFill="true" applyBorder="true" applyAlignment="true">
      <alignment horizontal="center" vertical="center" wrapText="true"/>
    </xf>
    <xf numFmtId="0" fontId="2" fillId="0" borderId="10" xfId="0" applyFont="true" applyFill="true" applyBorder="true" applyAlignment="true"/>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2" fillId="15" borderId="10" xfId="0" applyFont="true" applyFill="true" applyBorder="true" applyAlignment="true">
      <alignment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72" fillId="17" borderId="3" xfId="0" applyFont="true" applyFill="true" applyBorder="true" applyAlignment="true">
      <alignment horizontal="left" wrapText="true"/>
    </xf>
    <xf numFmtId="0" fontId="72" fillId="17" borderId="4" xfId="0" applyFont="true" applyFill="true" applyBorder="true" applyAlignment="true">
      <alignment wrapText="true"/>
    </xf>
    <xf numFmtId="0" fontId="72" fillId="3" borderId="4" xfId="0" applyFont="true" applyFill="true" applyBorder="true"/>
    <xf numFmtId="0" fontId="72" fillId="17" borderId="3" xfId="0" applyFont="true" applyFill="true" applyBorder="true" applyAlignment="true">
      <alignment wrapText="true"/>
    </xf>
    <xf numFmtId="0" fontId="72" fillId="17" borderId="5" xfId="0" applyFont="true" applyFill="true" applyBorder="true" applyAlignment="true">
      <alignment wrapText="true"/>
    </xf>
    <xf numFmtId="0" fontId="72" fillId="17" borderId="6" xfId="0" applyFont="true" applyFill="true" applyBorder="true" applyAlignment="true">
      <alignment wrapText="true"/>
    </xf>
    <xf numFmtId="0" fontId="44" fillId="17" borderId="10" xfId="0" applyFont="true" applyFill="true" applyBorder="true" applyAlignment="true">
      <alignment horizontal="left" vertical="center"/>
    </xf>
    <xf numFmtId="169" fontId="44" fillId="17" borderId="10" xfId="0" applyNumberFormat="true" applyFont="true" applyFill="true" applyBorder="true" applyAlignment="true">
      <alignment horizontal="right" vertical="center"/>
    </xf>
    <xf numFmtId="0" fontId="40" fillId="15" borderId="10" xfId="0" applyFont="true" applyFill="true" applyBorder="true" applyAlignment="true">
      <alignment horizontal="left" vertical="center"/>
    </xf>
    <xf numFmtId="0" fontId="40" fillId="15" borderId="10" xfId="0" applyFont="true" applyFill="true" applyBorder="true" applyAlignment="true">
      <alignment horizontal="center" vertical="center" wrapText="true"/>
    </xf>
    <xf numFmtId="167" fontId="39" fillId="15" borderId="10" xfId="0" applyNumberFormat="true" applyFont="true" applyFill="true" applyBorder="true" applyAlignment="true">
      <alignment horizontal="right" vertical="center" wrapText="true"/>
    </xf>
    <xf numFmtId="0" fontId="2" fillId="0" borderId="96" xfId="0" applyFont="true" applyFill="true" applyBorder="true" applyAlignment="true">
      <alignment vertical="center" wrapText="true"/>
    </xf>
    <xf numFmtId="0" fontId="2" fillId="3" borderId="96" xfId="0" applyFont="true" applyFill="true" applyBorder="true" applyAlignment="true">
      <alignment vertical="center" wrapText="true"/>
    </xf>
    <xf numFmtId="168" fontId="12" fillId="25" borderId="96" xfId="0" applyNumberFormat="true" applyFont="true" applyFill="true" applyBorder="true" applyAlignment="true">
      <alignment horizontal="center" vertical="center"/>
    </xf>
    <xf numFmtId="168" fontId="12" fillId="25" borderId="132" xfId="0" applyNumberFormat="true" applyFont="true" applyFill="true" applyBorder="true" applyAlignment="true">
      <alignment horizontal="center" vertical="center"/>
    </xf>
    <xf numFmtId="168" fontId="12" fillId="25" borderId="133" xfId="0" applyNumberFormat="true" applyFont="true" applyFill="true" applyBorder="true" applyAlignment="true">
      <alignment horizontal="center" vertical="center"/>
    </xf>
    <xf numFmtId="0" fontId="44" fillId="25" borderId="96" xfId="0" applyFont="true" applyFill="true" applyBorder="true" applyAlignment="true">
      <alignment horizontal="center" vertical="center" wrapText="true"/>
    </xf>
    <xf numFmtId="0" fontId="2" fillId="25" borderId="132" xfId="0" applyFont="true" applyFill="true" applyBorder="true" applyAlignment="true">
      <alignment horizontal="center" vertical="center"/>
    </xf>
    <xf numFmtId="0" fontId="44" fillId="25" borderId="132" xfId="0" applyFont="true" applyFill="true" applyBorder="true" applyAlignment="true">
      <alignment horizontal="center" vertical="center" wrapText="true"/>
    </xf>
    <xf numFmtId="0" fontId="40" fillId="25" borderId="96" xfId="0" applyFont="true" applyFill="true" applyBorder="true" applyAlignment="true">
      <alignment horizontal="center" vertical="center" wrapText="true"/>
    </xf>
    <xf numFmtId="0" fontId="40" fillId="25" borderId="132" xfId="0" applyFont="true" applyFill="true" applyBorder="true" applyAlignment="true">
      <alignment horizontal="center" vertical="center" wrapText="true"/>
    </xf>
    <xf numFmtId="168" fontId="12" fillId="25" borderId="103" xfId="0" applyNumberFormat="true" applyFont="true" applyFill="true" applyBorder="true" applyAlignment="true">
      <alignment horizontal="center" vertical="center"/>
    </xf>
    <xf numFmtId="0" fontId="2" fillId="25" borderId="103" xfId="0" applyFont="true" applyFill="true" applyBorder="true" applyAlignment="true">
      <alignment horizontal="center" vertical="center"/>
    </xf>
    <xf numFmtId="0" fontId="44" fillId="25" borderId="103" xfId="0" applyFont="true" applyFill="true" applyBorder="true" applyAlignment="true">
      <alignment horizontal="center" vertical="center" wrapText="true"/>
    </xf>
    <xf numFmtId="0" fontId="40" fillId="25" borderId="103" xfId="0" applyFont="true" applyFill="true" applyBorder="true" applyAlignment="true">
      <alignment horizontal="center" vertical="center" wrapText="true"/>
    </xf>
    <xf numFmtId="168" fontId="12" fillId="25" borderId="137" xfId="0" applyNumberFormat="true" applyFont="true" applyFill="true" applyBorder="true" applyAlignment="true">
      <alignment horizontal="center" vertical="center"/>
    </xf>
    <xf numFmtId="0" fontId="44" fillId="25" borderId="137" xfId="0" applyFont="true" applyFill="true" applyBorder="true" applyAlignment="true">
      <alignment horizontal="center" vertical="center" wrapText="true"/>
    </xf>
    <xf numFmtId="0" fontId="40" fillId="25" borderId="137" xfId="0" applyFont="true" applyFill="true" applyBorder="true" applyAlignment="true">
      <alignment horizontal="center" vertical="center" wrapText="true"/>
    </xf>
    <xf numFmtId="0" fontId="2" fillId="25" borderId="133" xfId="0" applyFont="true" applyFill="true" applyBorder="true" applyAlignment="true">
      <alignment horizontal="center" vertical="center"/>
    </xf>
    <xf numFmtId="0" fontId="44" fillId="25" borderId="133" xfId="0" applyFont="true" applyFill="true" applyBorder="true" applyAlignment="true">
      <alignment horizontal="center" vertical="center" wrapText="true"/>
    </xf>
    <xf numFmtId="0" fontId="40" fillId="25" borderId="133" xfId="0" applyFont="true" applyFill="true" applyBorder="true" applyAlignment="true">
      <alignment horizontal="center" vertical="center" wrapText="true"/>
    </xf>
    <xf numFmtId="0" fontId="40" fillId="0" borderId="96" xfId="0" applyFont="true" applyFill="true" applyBorder="true" applyAlignment="true">
      <alignment horizontal="left" vertical="center" wrapText="true"/>
    </xf>
    <xf numFmtId="0" fontId="44" fillId="0" borderId="96" xfId="0" applyFont="true" applyFill="true" applyBorder="true" applyAlignment="true">
      <alignment horizontal="left" vertical="center" wrapText="true"/>
    </xf>
    <xf numFmtId="0" fontId="2" fillId="3" borderId="140" xfId="0" applyFont="true" applyFill="true" applyBorder="true" applyAlignment="true">
      <alignment vertical="center" wrapText="true"/>
    </xf>
    <xf numFmtId="0" fontId="2" fillId="3" borderId="98" xfId="0" applyFont="true" applyFill="true" applyBorder="true" applyAlignment="true">
      <alignment vertical="center" wrapText="true"/>
    </xf>
    <xf numFmtId="0" fontId="44" fillId="0" borderId="101" xfId="0" applyFont="true" applyFill="true" applyBorder="true" applyAlignment="true">
      <alignment horizontal="left" vertical="center" wrapText="true"/>
    </xf>
    <xf numFmtId="0" fontId="40" fillId="0" borderId="101" xfId="0" applyFont="true" applyFill="true" applyBorder="true" applyAlignment="true">
      <alignment horizontal="left" vertical="center" wrapText="true"/>
    </xf>
    <xf numFmtId="0" fontId="40" fillId="0" borderId="103" xfId="0" applyFont="true" applyFill="true" applyBorder="true" applyAlignment="true">
      <alignment horizontal="left" vertical="center"/>
    </xf>
    <xf numFmtId="0" fontId="2" fillId="0" borderId="103" xfId="0" applyFont="true" applyFill="true" applyBorder="true" applyAlignment="true">
      <alignment vertical="center"/>
    </xf>
    <xf numFmtId="0" fontId="2" fillId="0" borderId="103" xfId="0" applyFont="true" applyFill="true" applyBorder="true" applyAlignment="true">
      <alignment horizontal="center" vertical="center"/>
    </xf>
    <xf numFmtId="0" fontId="44" fillId="0" borderId="103" xfId="0" applyFont="true" applyFill="true" applyBorder="true" applyAlignment="true">
      <alignment horizontal="left" vertical="center"/>
    </xf>
    <xf numFmtId="0" fontId="44" fillId="0" borderId="104" xfId="0" applyFont="true" applyFill="true" applyBorder="true" applyAlignment="true">
      <alignment horizontal="left" vertical="center"/>
    </xf>
    <xf numFmtId="0" fontId="2" fillId="0" borderId="102" xfId="0" applyFont="true" applyFill="true" applyBorder="true" applyAlignment="true">
      <alignment vertical="center"/>
    </xf>
    <xf numFmtId="0" fontId="2" fillId="0" borderId="104" xfId="0" applyFont="true" applyFill="true" applyBorder="true" applyAlignment="true">
      <alignment vertical="center"/>
    </xf>
    <xf numFmtId="168" fontId="39" fillId="25" borderId="98" xfId="0" applyNumberFormat="true" applyFont="true" applyFill="true" applyBorder="true" applyAlignment="true">
      <alignment horizontal="center" vertical="center"/>
    </xf>
    <xf numFmtId="168" fontId="39" fillId="25" borderId="130" xfId="0" applyNumberFormat="true" applyFont="true" applyFill="true" applyBorder="true" applyAlignment="true">
      <alignment horizontal="center" vertical="center"/>
    </xf>
    <xf numFmtId="168" fontId="39" fillId="25" borderId="131" xfId="0" applyNumberFormat="true" applyFont="true" applyFill="true" applyBorder="true" applyAlignment="true">
      <alignment horizontal="center" vertical="center"/>
    </xf>
    <xf numFmtId="168" fontId="39" fillId="25" borderId="136" xfId="0" applyNumberFormat="true" applyFont="true" applyFill="true" applyBorder="true" applyAlignment="true">
      <alignment horizontal="center" vertical="center"/>
    </xf>
    <xf numFmtId="168" fontId="39" fillId="25" borderId="102" xfId="0" applyNumberFormat="true" applyFont="true" applyFill="true" applyBorder="true" applyAlignment="true">
      <alignment horizontal="center" vertical="center"/>
    </xf>
    <xf numFmtId="168" fontId="39" fillId="25" borderId="96" xfId="0" applyNumberFormat="true" applyFont="true" applyFill="true" applyBorder="true" applyAlignment="true">
      <alignment horizontal="center" vertical="center"/>
    </xf>
    <xf numFmtId="168" fontId="39" fillId="25" borderId="132" xfId="0" applyNumberFormat="true" applyFont="true" applyFill="true" applyBorder="true" applyAlignment="true">
      <alignment horizontal="center" vertical="center"/>
    </xf>
    <xf numFmtId="168" fontId="39" fillId="25" borderId="133" xfId="0" applyNumberFormat="true" applyFont="true" applyFill="true" applyBorder="true" applyAlignment="true">
      <alignment horizontal="center" vertical="center"/>
    </xf>
    <xf numFmtId="168" fontId="39" fillId="25" borderId="137" xfId="0" applyNumberFormat="true" applyFont="true" applyFill="true" applyBorder="true" applyAlignment="true">
      <alignment horizontal="center" vertical="center"/>
    </xf>
    <xf numFmtId="168" fontId="39" fillId="25" borderId="103" xfId="0" applyNumberFormat="true" applyFont="true" applyFill="true" applyBorder="true" applyAlignment="true">
      <alignment horizontal="center" vertical="center"/>
    </xf>
    <xf numFmtId="0" fontId="2" fillId="25" borderId="137" xfId="0" applyFont="true" applyFill="true" applyBorder="true" applyAlignment="true">
      <alignment horizontal="center" vertical="center"/>
    </xf>
    <xf numFmtId="168" fontId="39" fillId="25" borderId="101" xfId="0" applyNumberFormat="true" applyFont="true" applyFill="true" applyBorder="true" applyAlignment="true">
      <alignment horizontal="center" vertical="center"/>
    </xf>
    <xf numFmtId="168" fontId="39" fillId="25" borderId="134" xfId="0" applyNumberFormat="true" applyFont="true" applyFill="true" applyBorder="true" applyAlignment="true">
      <alignment horizontal="center" vertical="center"/>
    </xf>
    <xf numFmtId="168" fontId="39" fillId="25" borderId="135" xfId="0" applyNumberFormat="true" applyFont="true" applyFill="true" applyBorder="true" applyAlignment="true">
      <alignment horizontal="center" vertical="center"/>
    </xf>
    <xf numFmtId="168" fontId="39" fillId="25" borderId="138" xfId="0" applyNumberFormat="true" applyFont="true" applyFill="true" applyBorder="true" applyAlignment="true">
      <alignment horizontal="center" vertical="center"/>
    </xf>
    <xf numFmtId="168" fontId="39" fillId="25" borderId="104" xfId="0" applyNumberFormat="true" applyFont="true" applyFill="true" applyBorder="true" applyAlignment="true">
      <alignment horizontal="center" vertical="center"/>
    </xf>
    <xf numFmtId="0" fontId="2" fillId="25" borderId="138" xfId="0" applyFont="true" applyFill="true" applyBorder="true" applyAlignment="true">
      <alignment horizontal="center" vertical="center"/>
    </xf>
    <xf numFmtId="0" fontId="2" fillId="25" borderId="134" xfId="0" applyFont="true" applyFill="true" applyBorder="true" applyAlignment="true">
      <alignment horizontal="center" vertical="center"/>
    </xf>
    <xf numFmtId="0" fontId="2" fillId="25" borderId="135" xfId="0" applyFont="true" applyFill="true" applyBorder="true" applyAlignment="true">
      <alignment horizontal="center" vertical="center"/>
    </xf>
    <xf numFmtId="167" fontId="39" fillId="25" borderId="96" xfId="0" applyNumberFormat="true" applyFont="true" applyFill="true" applyBorder="true" applyAlignment="true">
      <alignment horizontal="center" vertical="center"/>
    </xf>
    <xf numFmtId="167" fontId="39" fillId="25" borderId="132" xfId="0" applyNumberFormat="true" applyFont="true" applyFill="true" applyBorder="true" applyAlignment="true">
      <alignment horizontal="center" vertical="center"/>
    </xf>
    <xf numFmtId="167" fontId="39" fillId="25" borderId="133" xfId="0" applyNumberFormat="true" applyFont="true" applyFill="true" applyBorder="true" applyAlignment="true">
      <alignment horizontal="center" vertical="center"/>
    </xf>
    <xf numFmtId="167" fontId="39" fillId="25" borderId="137" xfId="0" applyNumberFormat="true" applyFont="true" applyFill="true" applyBorder="true" applyAlignment="true">
      <alignment horizontal="center" vertical="center"/>
    </xf>
    <xf numFmtId="167" fontId="39" fillId="25" borderId="103" xfId="0" applyNumberFormat="true" applyFont="true" applyFill="true" applyBorder="true" applyAlignment="true">
      <alignment horizontal="center" vertical="center"/>
    </xf>
    <xf numFmtId="0" fontId="2" fillId="25" borderId="137" xfId="0" applyFont="true" applyFill="true" applyBorder="true" applyAlignment="true">
      <alignment horizontal="center" vertical="center" wrapText="true"/>
    </xf>
    <xf numFmtId="0" fontId="2" fillId="25" borderId="132" xfId="0" applyFont="true" applyFill="true" applyBorder="true" applyAlignment="true">
      <alignment horizontal="center" vertical="center" wrapText="true"/>
    </xf>
    <xf numFmtId="0" fontId="2" fillId="25" borderId="133" xfId="0" applyFont="true" applyFill="true" applyBorder="true" applyAlignment="true">
      <alignment horizontal="center" vertical="center" wrapText="true"/>
    </xf>
    <xf numFmtId="0" fontId="2" fillId="25" borderId="96" xfId="0" applyFont="true" applyFill="true" applyBorder="true" applyAlignment="true">
      <alignment horizontal="center" vertical="center" wrapText="true"/>
    </xf>
    <xf numFmtId="0" fontId="2" fillId="25" borderId="103" xfId="0" applyFont="true" applyFill="true" applyBorder="true" applyAlignment="true">
      <alignment horizontal="center" vertical="center" wrapText="true"/>
    </xf>
    <xf numFmtId="169" fontId="44" fillId="25" borderId="96" xfId="0" applyNumberFormat="true" applyFont="true" applyFill="true" applyBorder="true" applyAlignment="true">
      <alignment horizontal="center" vertical="center"/>
    </xf>
    <xf numFmtId="169" fontId="44" fillId="25" borderId="132" xfId="0" applyNumberFormat="true" applyFont="true" applyFill="true" applyBorder="true" applyAlignment="true">
      <alignment horizontal="center" vertical="center"/>
    </xf>
    <xf numFmtId="169" fontId="44" fillId="25" borderId="133" xfId="0" applyNumberFormat="true" applyFont="true" applyFill="true" applyBorder="true" applyAlignment="true">
      <alignment horizontal="center" vertical="center"/>
    </xf>
    <xf numFmtId="169" fontId="44" fillId="25" borderId="137" xfId="0" applyNumberFormat="true" applyFont="true" applyFill="true" applyBorder="true" applyAlignment="true">
      <alignment horizontal="center" vertical="center"/>
    </xf>
    <xf numFmtId="169" fontId="44" fillId="25" borderId="103" xfId="0" applyNumberFormat="true" applyFont="true" applyFill="true" applyBorder="true" applyAlignment="true">
      <alignment horizontal="center" vertical="center"/>
    </xf>
    <xf numFmtId="169" fontId="44" fillId="25" borderId="101" xfId="0" applyNumberFormat="true" applyFont="true" applyFill="true" applyBorder="true" applyAlignment="true">
      <alignment horizontal="center" vertical="center"/>
    </xf>
    <xf numFmtId="169" fontId="44" fillId="25" borderId="134" xfId="0" applyNumberFormat="true" applyFont="true" applyFill="true" applyBorder="true" applyAlignment="true">
      <alignment horizontal="center" vertical="center"/>
    </xf>
    <xf numFmtId="169" fontId="44" fillId="25" borderId="135" xfId="0" applyNumberFormat="true" applyFont="true" applyFill="true" applyBorder="true" applyAlignment="true">
      <alignment horizontal="center" vertical="center"/>
    </xf>
    <xf numFmtId="169" fontId="44" fillId="25" borderId="138" xfId="0" applyNumberFormat="true" applyFont="true" applyFill="true" applyBorder="true" applyAlignment="true">
      <alignment horizontal="center" vertical="center"/>
    </xf>
    <xf numFmtId="169" fontId="44" fillId="25" borderId="104" xfId="0" applyNumberFormat="true" applyFont="true" applyFill="true" applyBorder="true" applyAlignment="true">
      <alignment horizontal="center" vertical="center"/>
    </xf>
    <xf numFmtId="0" fontId="2" fillId="25" borderId="138" xfId="0" applyFont="true" applyFill="true" applyBorder="true" applyAlignment="true">
      <alignment horizontal="center" vertical="center" wrapText="true"/>
    </xf>
    <xf numFmtId="0" fontId="2" fillId="25" borderId="134" xfId="0" applyFont="true" applyFill="true" applyBorder="true" applyAlignment="true">
      <alignment horizontal="center" vertical="center" wrapText="true"/>
    </xf>
    <xf numFmtId="0" fontId="2" fillId="25" borderId="135" xfId="0" applyFont="true" applyFill="true" applyBorder="true" applyAlignment="true">
      <alignment horizontal="center" vertical="center" wrapText="true"/>
    </xf>
    <xf numFmtId="0" fontId="2" fillId="25" borderId="96" xfId="0" applyFont="true" applyFill="true" applyBorder="true" applyAlignment="true">
      <alignment horizontal="center" vertical="center"/>
    </xf>
    <xf numFmtId="167" fontId="39" fillId="25" borderId="96" xfId="0" applyNumberFormat="true" applyFont="true" applyFill="true" applyBorder="true" applyAlignment="true">
      <alignment horizontal="center" vertical="center" wrapText="true"/>
    </xf>
    <xf numFmtId="167" fontId="39" fillId="25" borderId="132" xfId="0" applyNumberFormat="true" applyFont="true" applyFill="true" applyBorder="true" applyAlignment="true">
      <alignment horizontal="center" vertical="center" wrapText="true"/>
    </xf>
    <xf numFmtId="167" fontId="39" fillId="25" borderId="133" xfId="0" applyNumberFormat="true" applyFont="true" applyFill="true" applyBorder="true" applyAlignment="true">
      <alignment horizontal="center" vertical="center" wrapText="true"/>
    </xf>
    <xf numFmtId="167" fontId="39" fillId="25" borderId="137" xfId="0" applyNumberFormat="true" applyFont="true" applyFill="true" applyBorder="true" applyAlignment="true">
      <alignment horizontal="center" vertical="center" wrapText="true"/>
    </xf>
    <xf numFmtId="167" fontId="39" fillId="25" borderId="103" xfId="0" applyNumberFormat="true" applyFont="true" applyFill="true" applyBorder="true" applyAlignment="true">
      <alignment horizontal="center" vertical="center" wrapText="true"/>
    </xf>
    <xf numFmtId="0" fontId="2" fillId="25" borderId="101" xfId="0" applyFont="true" applyFill="true" applyBorder="true" applyAlignment="true">
      <alignment horizontal="center" vertical="center"/>
    </xf>
    <xf numFmtId="0" fontId="2" fillId="25" borderId="104" xfId="0" applyFont="true" applyFill="true" applyBorder="true" applyAlignment="true">
      <alignment horizontal="center" vertical="center"/>
    </xf>
    <xf numFmtId="0" fontId="2" fillId="0" borderId="98" xfId="0" applyFont="true" applyFill="true" applyBorder="true" applyAlignment="true">
      <alignment vertical="center" wrapText="true"/>
    </xf>
    <xf numFmtId="0" fontId="2" fillId="0" borderId="101" xfId="0" applyFont="true" applyFill="true" applyBorder="true" applyAlignment="true">
      <alignment vertical="center" wrapText="true"/>
    </xf>
    <xf numFmtId="0" fontId="2" fillId="0" borderId="96" xfId="0" applyFont="true" applyFill="true" applyBorder="true" applyAlignment="true">
      <alignment horizontal="center" vertical="center" wrapText="true"/>
    </xf>
    <xf numFmtId="0" fontId="2" fillId="3" borderId="102" xfId="0" applyFont="true" applyFill="true" applyBorder="true" applyAlignment="true">
      <alignment vertical="center"/>
    </xf>
    <xf numFmtId="0" fontId="2" fillId="3" borderId="103" xfId="0" applyFont="true" applyFill="true" applyBorder="true" applyAlignment="true">
      <alignment vertical="center"/>
    </xf>
    <xf numFmtId="0" fontId="40" fillId="0" borderId="104" xfId="0" applyFont="true" applyFill="true" applyBorder="true" applyAlignment="true">
      <alignment horizontal="left" vertical="center"/>
    </xf>
    <xf numFmtId="168" fontId="73" fillId="25" borderId="96" xfId="0" applyNumberFormat="true" applyFont="true" applyFill="true" applyBorder="true" applyAlignment="true">
      <alignment horizontal="center" vertical="center"/>
    </xf>
    <xf numFmtId="168" fontId="73" fillId="25" borderId="101" xfId="0" applyNumberFormat="true" applyFont="true" applyFill="true" applyBorder="true" applyAlignment="true">
      <alignment horizontal="center" vertical="center"/>
    </xf>
    <xf numFmtId="168" fontId="73" fillId="25" borderId="98" xfId="0" applyNumberFormat="true" applyFont="true" applyFill="true" applyBorder="true" applyAlignment="true">
      <alignment horizontal="center" vertical="center"/>
    </xf>
    <xf numFmtId="168" fontId="73" fillId="25" borderId="132" xfId="0" applyNumberFormat="true" applyFont="true" applyFill="true" applyBorder="true" applyAlignment="true">
      <alignment horizontal="center" vertical="center"/>
    </xf>
    <xf numFmtId="168" fontId="73" fillId="25" borderId="134" xfId="0" applyNumberFormat="true" applyFont="true" applyFill="true" applyBorder="true" applyAlignment="true">
      <alignment horizontal="center" vertical="center"/>
    </xf>
    <xf numFmtId="168" fontId="73" fillId="25" borderId="130" xfId="0" applyNumberFormat="true" applyFont="true" applyFill="true" applyBorder="true" applyAlignment="true">
      <alignment horizontal="center" vertical="center"/>
    </xf>
    <xf numFmtId="168" fontId="73" fillId="25" borderId="133" xfId="0" applyNumberFormat="true" applyFont="true" applyFill="true" applyBorder="true" applyAlignment="true">
      <alignment horizontal="center" vertical="center"/>
    </xf>
    <xf numFmtId="168" fontId="73" fillId="25" borderId="135" xfId="0" applyNumberFormat="true" applyFont="true" applyFill="true" applyBorder="true" applyAlignment="true">
      <alignment horizontal="center" vertical="center"/>
    </xf>
    <xf numFmtId="168" fontId="73" fillId="25" borderId="131" xfId="0" applyNumberFormat="true" applyFont="true" applyFill="true" applyBorder="true" applyAlignment="true">
      <alignment horizontal="center" vertical="center"/>
    </xf>
    <xf numFmtId="168" fontId="73" fillId="25" borderId="137" xfId="0" applyNumberFormat="true" applyFont="true" applyFill="true" applyBorder="true" applyAlignment="true">
      <alignment horizontal="center" vertical="center"/>
    </xf>
    <xf numFmtId="168" fontId="73" fillId="25" borderId="138" xfId="0" applyNumberFormat="true" applyFont="true" applyFill="true" applyBorder="true" applyAlignment="true">
      <alignment horizontal="center" vertical="center"/>
    </xf>
    <xf numFmtId="168" fontId="73" fillId="25" borderId="136" xfId="0" applyNumberFormat="true" applyFont="true" applyFill="true" applyBorder="true" applyAlignment="true">
      <alignment horizontal="center" vertical="center"/>
    </xf>
    <xf numFmtId="168" fontId="73" fillId="25" borderId="103" xfId="0" applyNumberFormat="true" applyFont="true" applyFill="true" applyBorder="true" applyAlignment="true">
      <alignment horizontal="center" vertical="center"/>
    </xf>
    <xf numFmtId="168" fontId="73" fillId="25" borderId="104" xfId="0" applyNumberFormat="true" applyFont="true" applyFill="true" applyBorder="true" applyAlignment="true">
      <alignment horizontal="center" vertical="center"/>
    </xf>
    <xf numFmtId="168" fontId="73" fillId="25" borderId="102" xfId="0" applyNumberFormat="true" applyFont="true" applyFill="true" applyBorder="true" applyAlignment="true">
      <alignment horizontal="center" vertical="center"/>
    </xf>
    <xf numFmtId="167" fontId="73" fillId="18" borderId="71" xfId="0" applyNumberFormat="true" applyFont="true" applyFill="true" applyBorder="true" applyAlignment="true">
      <alignment horizontal="center" vertical="center"/>
    </xf>
    <xf numFmtId="167" fontId="73" fillId="18" borderId="72" xfId="0" applyNumberFormat="true" applyFont="true" applyFill="true" applyBorder="true" applyAlignment="true">
      <alignment horizontal="center" vertical="center"/>
    </xf>
    <xf numFmtId="167" fontId="73" fillId="18" borderId="79" xfId="0" applyNumberFormat="true" applyFont="true" applyFill="true" applyBorder="true" applyAlignment="true">
      <alignment horizontal="center" vertical="center"/>
    </xf>
    <xf numFmtId="167" fontId="73" fillId="18" borderId="73" xfId="0" applyNumberFormat="true" applyFont="true" applyFill="true" applyBorder="true" applyAlignment="true">
      <alignment horizontal="center" vertical="center"/>
    </xf>
    <xf numFmtId="167" fontId="73" fillId="18" borderId="55" xfId="0" applyNumberFormat="true" applyFont="true" applyFill="true" applyBorder="true" applyAlignment="true">
      <alignment horizontal="center" vertical="center"/>
    </xf>
    <xf numFmtId="167" fontId="73" fillId="18" borderId="50" xfId="0" applyNumberFormat="true" applyFont="true" applyFill="true" applyBorder="true" applyAlignment="true">
      <alignment horizontal="center" vertical="center"/>
    </xf>
    <xf numFmtId="167" fontId="73" fillId="18" borderId="80" xfId="0" applyNumberFormat="true" applyFont="true" applyFill="true" applyBorder="true" applyAlignment="true">
      <alignment horizontal="center" vertical="center"/>
    </xf>
    <xf numFmtId="167" fontId="73" fillId="18" borderId="59" xfId="0" applyNumberFormat="true" applyFont="true" applyFill="true" applyBorder="true" applyAlignment="true">
      <alignment horizontal="center" vertical="center"/>
    </xf>
    <xf numFmtId="167" fontId="73" fillId="18" borderId="57" xfId="0" applyNumberFormat="true" applyFont="true" applyFill="true" applyBorder="true" applyAlignment="true">
      <alignment horizontal="center" vertical="center"/>
    </xf>
    <xf numFmtId="167" fontId="73" fillId="18" borderId="86" xfId="0" applyNumberFormat="true" applyFont="true" applyFill="true" applyBorder="true" applyAlignment="true">
      <alignment horizontal="center" vertical="center"/>
    </xf>
    <xf numFmtId="167" fontId="73" fillId="18" borderId="87" xfId="0" applyNumberFormat="true" applyFont="true" applyFill="true" applyBorder="true" applyAlignment="true">
      <alignment horizontal="center" vertical="center"/>
    </xf>
    <xf numFmtId="167" fontId="73" fillId="18" borderId="92" xfId="0" applyNumberFormat="true" applyFont="true" applyFill="true" applyBorder="true" applyAlignment="true">
      <alignment horizontal="center" vertical="center"/>
    </xf>
    <xf numFmtId="167" fontId="73" fillId="18" borderId="88" xfId="0" applyNumberFormat="true" applyFont="true" applyFill="true" applyBorder="true" applyAlignment="true">
      <alignment horizontal="center" vertical="center"/>
    </xf>
    <xf numFmtId="167" fontId="73" fillId="18" borderId="94" xfId="0" applyNumberFormat="true" applyFont="true" applyFill="true" applyBorder="true" applyAlignment="true">
      <alignment horizontal="center" vertical="center"/>
    </xf>
    <xf numFmtId="167" fontId="73" fillId="18" borderId="60" xfId="0" applyNumberFormat="true" applyFont="true" applyFill="true" applyBorder="true" applyAlignment="true">
      <alignment horizontal="center" vertical="center"/>
    </xf>
    <xf numFmtId="167" fontId="73" fillId="18" borderId="56" xfId="0" applyNumberFormat="true" applyFont="true" applyFill="true" applyBorder="true" applyAlignment="true">
      <alignment horizontal="center" vertical="center"/>
    </xf>
    <xf numFmtId="167" fontId="73" fillId="18" borderId="58" xfId="0" applyNumberFormat="true" applyFont="true" applyFill="true" applyBorder="true" applyAlignment="true">
      <alignment horizontal="center" vertical="center"/>
    </xf>
    <xf numFmtId="167" fontId="73" fillId="18" borderId="81" xfId="0" applyNumberFormat="true" applyFont="true" applyFill="true" applyBorder="true" applyAlignment="true">
      <alignment horizontal="center" vertical="center"/>
    </xf>
    <xf numFmtId="167" fontId="73" fillId="18" borderId="53" xfId="0" applyNumberFormat="true" applyFont="true" applyFill="true" applyBorder="true" applyAlignment="true">
      <alignment horizontal="center" vertical="center"/>
    </xf>
    <xf numFmtId="0" fontId="40" fillId="0" borderId="98" xfId="0" applyFont="true" applyFill="true" applyBorder="true" applyAlignment="true">
      <alignment horizontal="left" vertical="center" wrapText="true"/>
    </xf>
    <xf numFmtId="0" fontId="40" fillId="0" borderId="102" xfId="0" applyFont="true" applyFill="true" applyBorder="true" applyAlignment="true">
      <alignment horizontal="left" vertical="center"/>
    </xf>
    <xf numFmtId="168" fontId="39" fillId="25" borderId="96" xfId="0" applyNumberFormat="true" applyFont="true" applyFill="true" applyBorder="true" applyAlignment="true">
      <alignment horizontal="center" vertical="center" wrapText="true"/>
    </xf>
    <xf numFmtId="168" fontId="39" fillId="25" borderId="132" xfId="0" applyNumberFormat="true" applyFont="true" applyFill="true" applyBorder="true" applyAlignment="true">
      <alignment horizontal="center" vertical="center" wrapText="true"/>
    </xf>
    <xf numFmtId="168" fontId="39" fillId="25" borderId="133" xfId="0" applyNumberFormat="true" applyFont="true" applyFill="true" applyBorder="true" applyAlignment="true">
      <alignment horizontal="center" vertical="center" wrapText="true"/>
    </xf>
    <xf numFmtId="168" fontId="39" fillId="25" borderId="137" xfId="0" applyNumberFormat="true" applyFont="true" applyFill="true" applyBorder="true" applyAlignment="true">
      <alignment horizontal="center" vertical="center" wrapText="true"/>
    </xf>
    <xf numFmtId="168" fontId="39" fillId="25" borderId="103" xfId="0" applyNumberFormat="true" applyFont="true" applyFill="true" applyBorder="true" applyAlignment="true">
      <alignment horizontal="center" vertical="center" wrapText="true"/>
    </xf>
    <xf numFmtId="0" fontId="2" fillId="25" borderId="101" xfId="0" applyFont="true" applyFill="true" applyBorder="true" applyAlignment="true">
      <alignment horizontal="center" vertical="center" wrapText="true"/>
    </xf>
    <xf numFmtId="0" fontId="2" fillId="25" borderId="104" xfId="0" applyFont="true" applyFill="true" applyBorder="true" applyAlignment="true">
      <alignment horizontal="center" vertical="center" wrapText="true"/>
    </xf>
    <xf numFmtId="0" fontId="2" fillId="3" borderId="141" xfId="0" applyFont="true" applyFill="true" applyBorder="true" applyAlignment="true">
      <alignment vertical="center"/>
    </xf>
    <xf numFmtId="167" fontId="73" fillId="25" borderId="98" xfId="0" applyNumberFormat="true" applyFont="true" applyFill="true" applyBorder="true" applyAlignment="true">
      <alignment horizontal="center" vertical="center"/>
    </xf>
    <xf numFmtId="167" fontId="73" fillId="25" borderId="96" xfId="0" applyNumberFormat="true" applyFont="true" applyFill="true" applyBorder="true" applyAlignment="true">
      <alignment horizontal="center" vertical="center"/>
    </xf>
    <xf numFmtId="167" fontId="73" fillId="25" borderId="130" xfId="0" applyNumberFormat="true" applyFont="true" applyFill="true" applyBorder="true" applyAlignment="true">
      <alignment horizontal="center" vertical="center"/>
    </xf>
    <xf numFmtId="167" fontId="73" fillId="25" borderId="132" xfId="0" applyNumberFormat="true" applyFont="true" applyFill="true" applyBorder="true" applyAlignment="true">
      <alignment horizontal="center" vertical="center"/>
    </xf>
    <xf numFmtId="167" fontId="73" fillId="25" borderId="131" xfId="0" applyNumberFormat="true" applyFont="true" applyFill="true" applyBorder="true" applyAlignment="true">
      <alignment horizontal="center" vertical="center"/>
    </xf>
    <xf numFmtId="167" fontId="73" fillId="25" borderId="133" xfId="0" applyNumberFormat="true" applyFont="true" applyFill="true" applyBorder="true" applyAlignment="true">
      <alignment horizontal="center" vertical="center"/>
    </xf>
    <xf numFmtId="167" fontId="73" fillId="25" borderId="136" xfId="0" applyNumberFormat="true" applyFont="true" applyFill="true" applyBorder="true" applyAlignment="true">
      <alignment horizontal="center" vertical="center"/>
    </xf>
    <xf numFmtId="167" fontId="73" fillId="25" borderId="137" xfId="0" applyNumberFormat="true" applyFont="true" applyFill="true" applyBorder="true" applyAlignment="true">
      <alignment horizontal="center" vertical="center"/>
    </xf>
    <xf numFmtId="167" fontId="73" fillId="25" borderId="102" xfId="0" applyNumberFormat="true" applyFont="true" applyFill="true" applyBorder="true" applyAlignment="true">
      <alignment horizontal="center" vertical="center"/>
    </xf>
    <xf numFmtId="167" fontId="73" fillId="25" borderId="103" xfId="0" applyNumberFormat="true" applyFont="true" applyFill="true" applyBorder="true" applyAlignment="true">
      <alignment horizontal="center" vertical="center"/>
    </xf>
    <xf numFmtId="167" fontId="44" fillId="25" borderId="96" xfId="0" applyNumberFormat="true" applyFont="true" applyFill="true" applyBorder="true" applyAlignment="true">
      <alignment horizontal="center" vertical="center" wrapText="true"/>
    </xf>
    <xf numFmtId="167" fontId="44" fillId="25" borderId="132" xfId="0" applyNumberFormat="true" applyFont="true" applyFill="true" applyBorder="true" applyAlignment="true">
      <alignment horizontal="center" vertical="center" wrapText="true"/>
    </xf>
    <xf numFmtId="167" fontId="44" fillId="25" borderId="133" xfId="0" applyNumberFormat="true" applyFont="true" applyFill="true" applyBorder="true" applyAlignment="true">
      <alignment horizontal="center" vertical="center" wrapText="true"/>
    </xf>
    <xf numFmtId="167" fontId="44" fillId="25" borderId="137" xfId="0" applyNumberFormat="true" applyFont="true" applyFill="true" applyBorder="true" applyAlignment="true">
      <alignment horizontal="center" vertical="center" wrapText="true"/>
    </xf>
    <xf numFmtId="167" fontId="44" fillId="25" borderId="103" xfId="0" applyNumberFormat="true" applyFont="true" applyFill="true" applyBorder="true" applyAlignment="true">
      <alignment horizontal="center" vertical="center" wrapText="true"/>
    </xf>
    <xf numFmtId="164" fontId="2" fillId="25" borderId="96" xfId="0" applyNumberFormat="true" applyFont="true" applyFill="true" applyBorder="true" applyAlignment="true">
      <alignment horizontal="center" vertical="center"/>
    </xf>
    <xf numFmtId="164" fontId="2" fillId="25" borderId="132" xfId="0" applyNumberFormat="true" applyFont="true" applyFill="true" applyBorder="true" applyAlignment="true">
      <alignment horizontal="center" vertical="center"/>
    </xf>
    <xf numFmtId="164" fontId="2" fillId="25" borderId="133" xfId="0" applyNumberFormat="true" applyFont="true" applyFill="true" applyBorder="true" applyAlignment="true">
      <alignment horizontal="center" vertical="center"/>
    </xf>
    <xf numFmtId="164" fontId="2" fillId="25" borderId="137" xfId="0" applyNumberFormat="true" applyFont="true" applyFill="true" applyBorder="true" applyAlignment="true">
      <alignment horizontal="center" vertical="center"/>
    </xf>
    <xf numFmtId="164" fontId="2" fillId="25" borderId="103" xfId="0" applyNumberFormat="true" applyFont="true" applyFill="true" applyBorder="true" applyAlignment="true">
      <alignment horizontal="center" vertical="center"/>
    </xf>
    <xf numFmtId="0" fontId="12" fillId="3" borderId="10" xfId="0" applyFont="true" applyFill="true" applyBorder="true" applyAlignment="true">
      <alignment horizontal="center" vertical="center"/>
    </xf>
    <xf numFmtId="168" fontId="73" fillId="25" borderId="139" xfId="0" applyNumberFormat="true" applyFont="true" applyFill="true" applyBorder="true" applyAlignment="true">
      <alignment horizontal="center" vertical="center"/>
    </xf>
    <xf numFmtId="168" fontId="73" fillId="25" borderId="142" xfId="0" applyNumberFormat="true" applyFont="true" applyFill="true" applyBorder="true" applyAlignment="true">
      <alignment horizontal="center" vertical="center"/>
    </xf>
    <xf numFmtId="167" fontId="73" fillId="18" borderId="143" xfId="0" applyNumberFormat="true" applyFont="true" applyFill="true" applyBorder="true" applyAlignment="true">
      <alignment horizontal="center" vertical="center"/>
    </xf>
    <xf numFmtId="167" fontId="73" fillId="18" borderId="129" xfId="0" applyNumberFormat="true" applyFont="true" applyFill="true" applyBorder="true" applyAlignment="true">
      <alignment horizontal="center" vertical="center"/>
    </xf>
    <xf numFmtId="0" fontId="73" fillId="3" borderId="10" xfId="0" applyFont="true" applyFill="true" applyBorder="true" applyAlignment="true">
      <alignment horizontal="center" vertical="center"/>
    </xf>
    <xf numFmtId="169" fontId="44" fillId="17" borderId="144" xfId="0" applyNumberFormat="true" applyFont="true" applyFill="true" applyBorder="true" applyAlignment="true">
      <alignment horizontal="center" vertical="center"/>
    </xf>
    <xf numFmtId="169" fontId="44" fillId="17" borderId="145" xfId="0" applyNumberFormat="true" applyFont="true" applyFill="true" applyBorder="true" applyAlignment="true">
      <alignment horizontal="center" vertical="center"/>
    </xf>
    <xf numFmtId="169" fontId="44" fillId="17" borderId="146" xfId="0" applyNumberFormat="true" applyFont="true" applyFill="true" applyBorder="true" applyAlignment="true">
      <alignment horizontal="center" vertical="center"/>
    </xf>
    <xf numFmtId="168" fontId="73" fillId="25" borderId="117" xfId="0" applyNumberFormat="true" applyFont="true" applyFill="true" applyBorder="true" applyAlignment="true">
      <alignment horizontal="center" vertical="center"/>
    </xf>
    <xf numFmtId="168" fontId="73" fillId="0" borderId="10" xfId="0" applyNumberFormat="true" applyFont="true" applyFill="true" applyBorder="true" applyAlignment="true">
      <alignment horizontal="center" vertical="center"/>
    </xf>
    <xf numFmtId="168" fontId="12" fillId="0" borderId="10" xfId="0" applyNumberFormat="true" applyFont="true" applyFill="true" applyBorder="true" applyAlignment="true">
      <alignment horizontal="center" vertical="center"/>
    </xf>
    <xf numFmtId="167" fontId="73" fillId="0" borderId="10" xfId="0" applyNumberFormat="true" applyFont="true" applyFill="true" applyBorder="true" applyAlignment="true">
      <alignment horizontal="center" vertical="center"/>
    </xf>
    <xf numFmtId="167" fontId="39" fillId="0" borderId="10" xfId="0" applyNumberFormat="true" applyFont="true" applyFill="true" applyBorder="true" applyAlignment="true">
      <alignment horizontal="center" vertical="center"/>
    </xf>
    <xf numFmtId="167" fontId="12" fillId="0" borderId="10" xfId="0" applyNumberFormat="true" applyFont="true" applyFill="true" applyBorder="true" applyAlignment="true">
      <alignment horizontal="center" vertical="center"/>
    </xf>
    <xf numFmtId="0" fontId="2" fillId="0" borderId="10" xfId="0" applyFont="true" applyFill="true" applyBorder="true"/>
    <xf numFmtId="0" fontId="12" fillId="0" borderId="10" xfId="0" applyFont="true" applyFill="true" applyBorder="true" applyAlignment="true">
      <alignment horizontal="center" vertical="center"/>
    </xf>
    <xf numFmtId="0" fontId="40" fillId="0" borderId="10" xfId="0" applyFont="true" applyFill="true" applyBorder="true" applyAlignment="true">
      <alignment horizontal="center" vertical="center"/>
    </xf>
    <xf numFmtId="0" fontId="40" fillId="3" borderId="51" xfId="565" applyFont="true" applyBorder="true" applyAlignment="true">
      <alignment horizontal="center" wrapText="true"/>
    </xf>
    <xf numFmtId="0" fontId="40" fillId="16" borderId="52" xfId="566" applyFont="true" applyFill="true" applyBorder="true" applyAlignment="true">
      <alignment horizontal="left" vertical="top" wrapText="true"/>
    </xf>
    <xf numFmtId="0" fontId="40" fillId="16" borderId="52" xfId="567" applyFont="true" applyFill="true" applyBorder="true" applyAlignment="true">
      <alignment horizontal="left" vertical="top" wrapText="true"/>
    </xf>
    <xf numFmtId="167" fontId="39" fillId="18" borderId="52" xfId="568" applyNumberFormat="true" applyFont="true" applyFill="true" applyBorder="true" applyAlignment="true">
      <alignment horizontal="right" vertical="top"/>
    </xf>
    <xf numFmtId="0" fontId="40" fillId="16" borderId="53" xfId="569" applyFont="true" applyFill="true" applyBorder="true" applyAlignment="true">
      <alignment horizontal="left" vertical="top" wrapText="true"/>
    </xf>
    <xf numFmtId="0" fontId="40" fillId="16" borderId="53" xfId="570" applyFont="true" applyFill="true" applyBorder="true" applyAlignment="true">
      <alignment horizontal="left" vertical="top" wrapText="true"/>
    </xf>
    <xf numFmtId="167" fontId="39" fillId="18" borderId="53" xfId="571" applyNumberFormat="true" applyFont="true" applyFill="true" applyBorder="true" applyAlignment="true">
      <alignment horizontal="right" vertical="top"/>
    </xf>
    <xf numFmtId="0" fontId="40" fillId="16" borderId="54" xfId="572" applyFont="true" applyFill="true" applyBorder="true" applyAlignment="true">
      <alignment horizontal="left" vertical="top" wrapText="true"/>
    </xf>
    <xf numFmtId="0" fontId="40" fillId="16" borderId="54" xfId="573" applyFont="true" applyFill="true" applyBorder="true" applyAlignment="true">
      <alignment horizontal="left" vertical="top" wrapText="true"/>
    </xf>
    <xf numFmtId="167" fontId="39" fillId="18" borderId="54" xfId="574" applyNumberFormat="true" applyFont="true" applyFill="true" applyBorder="true" applyAlignment="true">
      <alignment horizontal="right" vertical="top"/>
    </xf>
    <xf numFmtId="0" fontId="22" fillId="3" borderId="10" xfId="488" applyFont="true" applyAlignment="true">
      <alignment horizontal="right" vertical="top" wrapText="true"/>
    </xf>
    <xf numFmtId="0" fontId="22" fillId="0" borderId="0" xfId="0" applyFont="true" applyAlignment="true">
      <alignment horizontal="right" vertical="top" wrapText="true"/>
    </xf>
    <xf numFmtId="0" fontId="22" fillId="3" borderId="10" xfId="490" applyFont="true" applyAlignment="true">
      <alignment horizontal="right" vertical="top" wrapText="true"/>
    </xf>
    <xf numFmtId="0" fontId="22" fillId="3" borderId="10" xfId="492" applyFont="true" applyAlignment="true">
      <alignment horizontal="right" vertical="top" wrapText="true"/>
    </xf>
    <xf numFmtId="0" fontId="22" fillId="3" borderId="51" xfId="494" applyFont="true" applyBorder="true" applyAlignment="true">
      <alignment horizontal="right" vertical="top" wrapText="true"/>
    </xf>
    <xf numFmtId="0" fontId="22" fillId="3" borderId="51" xfId="496" applyFont="true" applyBorder="true" applyAlignment="true">
      <alignment horizontal="right" vertical="top" wrapText="true"/>
    </xf>
    <xf numFmtId="0" fontId="22" fillId="3" borderId="51" xfId="498" applyFont="true" applyBorder="true" applyAlignment="true">
      <alignment horizontal="right" vertical="top" wrapText="true"/>
    </xf>
    <xf numFmtId="165" fontId="22" fillId="18" borderId="52" xfId="500" applyNumberFormat="true" applyFont="true" applyFill="true" applyBorder="true" applyAlignment="true">
      <alignment horizontal="right" vertical="top" wrapText="true"/>
    </xf>
    <xf numFmtId="165" fontId="22" fillId="18" borderId="52" xfId="502" applyNumberFormat="true" applyFont="true" applyFill="true" applyBorder="true" applyAlignment="true">
      <alignment horizontal="right" vertical="top" wrapText="true"/>
    </xf>
    <xf numFmtId="165" fontId="22" fillId="18" borderId="52" xfId="504" applyNumberFormat="true" applyFont="true" applyFill="true" applyBorder="true" applyAlignment="true">
      <alignment horizontal="right" vertical="top" wrapText="true"/>
    </xf>
    <xf numFmtId="165" fontId="22" fillId="18" borderId="53" xfId="506" applyNumberFormat="true" applyFont="true" applyFill="true" applyBorder="true" applyAlignment="true">
      <alignment horizontal="right" vertical="top" wrapText="true"/>
    </xf>
    <xf numFmtId="165" fontId="22" fillId="18" borderId="53" xfId="508" applyNumberFormat="true" applyFont="true" applyFill="true" applyBorder="true" applyAlignment="true">
      <alignment horizontal="right" vertical="top" wrapText="true"/>
    </xf>
    <xf numFmtId="165" fontId="22" fillId="18" borderId="53" xfId="510" applyNumberFormat="true" applyFont="true" applyFill="true" applyBorder="true" applyAlignment="true">
      <alignment horizontal="right" vertical="top" wrapText="true"/>
    </xf>
    <xf numFmtId="165" fontId="22" fillId="18" borderId="54" xfId="512" applyNumberFormat="true" applyFont="true" applyFill="true" applyBorder="true" applyAlignment="true">
      <alignment horizontal="right" vertical="top" wrapText="true"/>
    </xf>
    <xf numFmtId="0" fontId="22" fillId="3" borderId="51" xfId="514" applyFont="true" applyBorder="true" applyAlignment="true">
      <alignment horizontal="right" vertical="top" wrapText="true"/>
    </xf>
    <xf numFmtId="165" fontId="22" fillId="18" borderId="54" xfId="516" applyNumberFormat="true" applyFont="true" applyFill="true" applyBorder="true" applyAlignment="true">
      <alignment horizontal="right" vertical="top" wrapText="true"/>
    </xf>
    <xf numFmtId="166" fontId="22" fillId="18" borderId="53" xfId="517" applyNumberFormat="true" applyFont="true" applyFill="true" applyBorder="true" applyAlignment="true">
      <alignment horizontal="right" vertical="top" wrapText="true"/>
    </xf>
    <xf numFmtId="0" fontId="22" fillId="3" borderId="51" xfId="519" applyFont="true" applyBorder="true" applyAlignment="true">
      <alignment horizontal="right" vertical="top" wrapText="true"/>
    </xf>
    <xf numFmtId="166" fontId="22" fillId="18" borderId="53" xfId="520" applyNumberFormat="true" applyFont="true" applyFill="true" applyBorder="true" applyAlignment="true">
      <alignment horizontal="right" vertical="top" wrapText="true"/>
    </xf>
    <xf numFmtId="165" fontId="22" fillId="18" borderId="54" xfId="522" applyNumberFormat="true" applyFont="true" applyFill="true" applyBorder="true" applyAlignment="true">
      <alignment horizontal="right" vertical="top" wrapText="true"/>
    </xf>
    <xf numFmtId="0" fontId="22" fillId="3" borderId="51" xfId="524" applyFont="true" applyBorder="true" applyAlignment="true">
      <alignment horizontal="right" vertical="top" wrapText="true"/>
    </xf>
    <xf numFmtId="166" fontId="22" fillId="18" borderId="53" xfId="525" applyNumberFormat="true" applyFont="true" applyFill="true" applyBorder="true" applyAlignment="true">
      <alignment horizontal="right" vertical="top" wrapText="true"/>
    </xf>
    <xf numFmtId="0" fontId="22" fillId="3" borderId="124" xfId="530" applyFont="true" applyBorder="true" applyAlignment="true">
      <alignment horizontal="right" vertical="top" wrapText="true"/>
    </xf>
    <xf numFmtId="0" fontId="22" fillId="3" borderId="48" xfId="531" applyFont="true" applyBorder="true" applyAlignment="true">
      <alignment horizontal="right" vertical="top" wrapText="true"/>
    </xf>
    <xf numFmtId="0" fontId="22" fillId="3" borderId="49" xfId="532" applyFont="true" applyBorder="true" applyAlignment="true">
      <alignment horizontal="right" vertical="top" wrapText="true"/>
    </xf>
    <xf numFmtId="165" fontId="22" fillId="18" borderId="125" xfId="534" applyNumberFormat="true" applyFont="true" applyFill="true" applyBorder="true" applyAlignment="true">
      <alignment horizontal="right" vertical="top" wrapText="true"/>
    </xf>
    <xf numFmtId="165" fontId="22" fillId="18" borderId="126" xfId="535" applyNumberFormat="true" applyFont="true" applyFill="true" applyBorder="true" applyAlignment="true">
      <alignment horizontal="right" vertical="top" wrapText="true"/>
    </xf>
    <xf numFmtId="165" fontId="22" fillId="18" borderId="127" xfId="536" applyNumberFormat="true" applyFont="true" applyFill="true" applyBorder="true" applyAlignment="true">
      <alignment horizontal="right" vertical="top" wrapText="true"/>
    </xf>
    <xf numFmtId="166" fontId="22" fillId="18" borderId="54" xfId="537" applyNumberFormat="true" applyFont="true" applyFill="true" applyBorder="true" applyAlignment="true">
      <alignment horizontal="right" vertical="top" wrapText="true"/>
    </xf>
    <xf numFmtId="0" fontId="22" fillId="3" borderId="124" xfId="542" applyFont="true" applyBorder="true" applyAlignment="true">
      <alignment horizontal="right" vertical="top" wrapText="true"/>
    </xf>
    <xf numFmtId="0" fontId="22" fillId="3" borderId="48" xfId="543" applyFont="true" applyBorder="true" applyAlignment="true">
      <alignment horizontal="right" vertical="top" wrapText="true"/>
    </xf>
    <xf numFmtId="0" fontId="22" fillId="3" borderId="49" xfId="544" applyFont="true" applyBorder="true" applyAlignment="true">
      <alignment horizontal="right" vertical="top" wrapText="true"/>
    </xf>
    <xf numFmtId="165" fontId="22" fillId="18" borderId="125" xfId="546" applyNumberFormat="true" applyFont="true" applyFill="true" applyBorder="true" applyAlignment="true">
      <alignment horizontal="right" vertical="top" wrapText="true"/>
    </xf>
    <xf numFmtId="165" fontId="22" fillId="18" borderId="126" xfId="547" applyNumberFormat="true" applyFont="true" applyFill="true" applyBorder="true" applyAlignment="true">
      <alignment horizontal="right" vertical="top" wrapText="true"/>
    </xf>
    <xf numFmtId="165" fontId="22" fillId="18" borderId="127" xfId="548" applyNumberFormat="true" applyFont="true" applyFill="true" applyBorder="true" applyAlignment="true">
      <alignment horizontal="right" vertical="top" wrapText="true"/>
    </xf>
    <xf numFmtId="0" fontId="22" fillId="3" borderId="124" xfId="553" applyFont="true" applyBorder="true" applyAlignment="true">
      <alignment horizontal="right" vertical="top" wrapText="true"/>
    </xf>
    <xf numFmtId="0" fontId="22" fillId="3" borderId="48" xfId="554" applyFont="true" applyBorder="true" applyAlignment="true">
      <alignment horizontal="right" vertical="top" wrapText="true"/>
    </xf>
    <xf numFmtId="0" fontId="22" fillId="3" borderId="49" xfId="555" applyFont="true" applyBorder="true" applyAlignment="true">
      <alignment horizontal="right" vertical="top" wrapText="true"/>
    </xf>
    <xf numFmtId="165" fontId="22" fillId="18" borderId="125" xfId="557" applyNumberFormat="true" applyFont="true" applyFill="true" applyBorder="true" applyAlignment="true">
      <alignment horizontal="right" vertical="top" wrapText="true"/>
    </xf>
    <xf numFmtId="165" fontId="22" fillId="18" borderId="126" xfId="558" applyNumberFormat="true" applyFont="true" applyFill="true" applyBorder="true" applyAlignment="true">
      <alignment horizontal="right" vertical="top" wrapText="true"/>
    </xf>
    <xf numFmtId="165" fontId="22" fillId="18" borderId="127" xfId="559" applyNumberFormat="true" applyFont="true" applyFill="true" applyBorder="true" applyAlignment="true">
      <alignment horizontal="right" vertical="top" wrapText="true"/>
    </xf>
    <xf numFmtId="168" fontId="73" fillId="18" borderId="72" xfId="0" applyNumberFormat="true" applyFont="true" applyFill="true" applyBorder="true" applyAlignment="true">
      <alignment horizontal="center" vertical="center"/>
    </xf>
    <xf numFmtId="168" fontId="73" fillId="18" borderId="79" xfId="0" applyNumberFormat="true" applyFont="true" applyFill="true" applyBorder="true" applyAlignment="true">
      <alignment horizontal="center" vertical="center"/>
    </xf>
    <xf numFmtId="168" fontId="73" fillId="18" borderId="50" xfId="0" applyNumberFormat="true" applyFont="true" applyFill="true" applyBorder="true" applyAlignment="true">
      <alignment horizontal="center" vertical="center"/>
    </xf>
    <xf numFmtId="168" fontId="73" fillId="18" borderId="80" xfId="0" applyNumberFormat="true" applyFont="true" applyFill="true" applyBorder="true" applyAlignment="true">
      <alignment horizontal="center" vertical="center"/>
    </xf>
    <xf numFmtId="0" fontId="73" fillId="18" borderId="50" xfId="0" applyFont="true" applyFill="true" applyBorder="true" applyAlignment="true">
      <alignment horizontal="center" vertical="center"/>
    </xf>
    <xf numFmtId="168" fontId="73" fillId="18" borderId="87" xfId="0" applyNumberFormat="true" applyFont="true" applyFill="true" applyBorder="true" applyAlignment="true">
      <alignment horizontal="center" vertical="center"/>
    </xf>
    <xf numFmtId="168" fontId="73" fillId="18" borderId="92" xfId="0" applyNumberFormat="true" applyFont="true" applyFill="true" applyBorder="true" applyAlignment="true">
      <alignment horizontal="center" vertical="center"/>
    </xf>
    <xf numFmtId="0" fontId="73" fillId="18" borderId="72" xfId="0" applyFont="true" applyFill="true" applyBorder="true" applyAlignment="true">
      <alignment horizontal="center" vertical="center"/>
    </xf>
    <xf numFmtId="0" fontId="73" fillId="18" borderId="87" xfId="0" applyFont="true" applyFill="true" applyBorder="true" applyAlignment="true">
      <alignment horizontal="center" vertical="center"/>
    </xf>
    <xf numFmtId="168" fontId="73" fillId="18" borderId="58" xfId="0" applyNumberFormat="true" applyFont="true" applyFill="true" applyBorder="true" applyAlignment="true">
      <alignment horizontal="center" vertical="center"/>
    </xf>
    <xf numFmtId="168" fontId="73" fillId="18" borderId="81" xfId="0" applyNumberFormat="true" applyFont="true" applyFill="true" applyBorder="true" applyAlignment="true">
      <alignment horizontal="center" vertical="center"/>
    </xf>
    <xf numFmtId="169" fontId="44" fillId="17" borderId="147" xfId="0" applyNumberFormat="true" applyFont="true" applyFill="true" applyBorder="true" applyAlignment="true">
      <alignment horizontal="center" vertical="center"/>
    </xf>
    <xf numFmtId="169" fontId="44" fillId="17" borderId="148" xfId="0" applyNumberFormat="true" applyFont="true" applyFill="true" applyBorder="true" applyAlignment="true">
      <alignment horizontal="center" vertical="center"/>
    </xf>
    <xf numFmtId="169" fontId="44" fillId="17" borderId="149" xfId="0" applyNumberFormat="true" applyFont="true" applyFill="true" applyBorder="true" applyAlignment="true">
      <alignment horizontal="center" vertical="center"/>
    </xf>
    <xf numFmtId="169" fontId="44" fillId="17" borderId="150" xfId="0"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169" fontId="44" fillId="0" borderId="10" xfId="0" applyNumberFormat="true" applyFont="true" applyFill="true" applyBorder="true" applyAlignment="true">
      <alignment horizontal="center" vertical="center"/>
    </xf>
    <xf numFmtId="168" fontId="39" fillId="0" borderId="10" xfId="0" applyNumberFormat="true" applyFont="true" applyFill="true" applyBorder="true" applyAlignment="true">
      <alignment horizontal="center" vertical="center"/>
    </xf>
    <xf numFmtId="0" fontId="10" fillId="4" borderId="15" xfId="578" applyFont="true" applyFill="true" applyBorder="true" applyAlignment="true" applyProtection="true">
      <alignment horizontal="center" wrapText="true"/>
      <protection locked="false"/>
    </xf>
    <xf numFmtId="0" fontId="50" fillId="3" borderId="10" xfId="0" applyFont="true" applyFill="true" applyBorder="true"/>
    <xf numFmtId="0" fontId="41" fillId="3" borderId="10" xfId="0" applyFont="true" applyFill="true" applyBorder="true"/>
    <xf numFmtId="0" fontId="41" fillId="17" borderId="10" xfId="0" applyFont="true" applyFill="true" applyBorder="true" applyAlignment="true">
      <alignment wrapText="true"/>
    </xf>
    <xf numFmtId="0" fontId="41" fillId="3" borderId="10" xfId="0" applyFont="true" applyFill="true" applyBorder="true" applyAlignment="true">
      <alignment wrapText="true"/>
    </xf>
    <xf numFmtId="0" fontId="42" fillId="17" borderId="10" xfId="0" applyFont="true" applyFill="true" applyBorder="true" applyAlignment="true">
      <alignment wrapText="true"/>
    </xf>
    <xf numFmtId="0" fontId="2" fillId="3" borderId="10" xfId="0" applyFont="true" applyFill="true" applyBorder="true" applyAlignment="true">
      <alignment wrapText="true"/>
    </xf>
    <xf numFmtId="0" fontId="50" fillId="17" borderId="10" xfId="0" applyFont="true" applyFill="true" applyBorder="true" applyAlignment="true">
      <alignment wrapText="true"/>
    </xf>
    <xf numFmtId="0" fontId="50" fillId="3" borderId="10" xfId="0" applyFont="true" applyFill="true" applyBorder="true" applyAlignment="true">
      <alignment wrapText="true"/>
    </xf>
    <xf numFmtId="0" fontId="14" fillId="3" borderId="10" xfId="0" applyFont="true" applyFill="true" applyBorder="true" applyAlignment="true">
      <alignment wrapText="true"/>
    </xf>
    <xf numFmtId="1" fontId="15"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7" fillId="3" borderId="10" xfId="0" applyNumberFormat="true" applyFont="true" applyFill="true" applyBorder="true" applyAlignment="true" applyProtection="true">
      <alignment horizontal="center" vertical="center"/>
      <protection locked="false"/>
    </xf>
    <xf numFmtId="0" fontId="5" fillId="4" borderId="1" xfId="0" applyFont="true" applyFill="true" applyBorder="true" applyAlignment="true" applyProtection="true">
      <alignment horizontal="center"/>
      <protection locked="false"/>
    </xf>
    <xf numFmtId="0" fontId="5" fillId="4" borderId="11" xfId="0" applyFont="true" applyFill="true" applyBorder="true" applyAlignment="true" applyProtection="true">
      <alignment horizontal="center"/>
      <protection locked="false"/>
    </xf>
    <xf numFmtId="0" fontId="5" fillId="4" borderId="2" xfId="0" applyFont="true" applyFill="true" applyBorder="true" applyAlignment="true" applyProtection="true">
      <alignment horizontal="center"/>
      <protection locked="false"/>
    </xf>
    <xf numFmtId="0" fontId="11" fillId="4" borderId="1" xfId="0" applyFont="true" applyFill="true" applyBorder="true" applyAlignment="true" applyProtection="true">
      <alignment horizontal="center" vertical="center"/>
      <protection locked="false"/>
    </xf>
    <xf numFmtId="0" fontId="2" fillId="3" borderId="11" xfId="0" applyFont="true" applyFill="true" applyBorder="true" applyAlignment="true" applyProtection="true">
      <alignment horizontal="center" vertical="center"/>
      <protection locked="false"/>
    </xf>
    <xf numFmtId="0" fontId="2" fillId="3" borderId="5" xfId="0" applyFont="true" applyFill="true" applyBorder="true" applyAlignment="true" applyProtection="true">
      <alignment horizontal="center" vertical="center"/>
      <protection locked="false"/>
    </xf>
    <xf numFmtId="0" fontId="2" fillId="3" borderId="12" xfId="0" applyFont="true" applyFill="true" applyBorder="true" applyAlignment="true" applyProtection="true">
      <alignment horizontal="center" vertical="center"/>
      <protection locked="false"/>
    </xf>
    <xf numFmtId="0" fontId="2" fillId="4" borderId="11" xfId="0" applyFont="true" applyFill="true" applyBorder="true" applyAlignment="true" applyProtection="true">
      <alignment horizontal="center" vertical="center"/>
      <protection locked="false"/>
    </xf>
    <xf numFmtId="0" fontId="2" fillId="4" borderId="12" xfId="0" applyFont="true" applyFill="true" applyBorder="true" applyAlignment="true" applyProtection="true">
      <alignment horizontal="center" vertical="center"/>
      <protection locked="false"/>
    </xf>
    <xf numFmtId="0" fontId="64" fillId="2" borderId="1" xfId="0" applyFont="true" applyFill="true" applyBorder="true" applyAlignment="true" applyProtection="true">
      <alignment horizontal="center" vertical="center" wrapText="true"/>
      <protection locked="false"/>
    </xf>
    <xf numFmtId="0" fontId="65" fillId="2" borderId="11" xfId="0" applyFont="true" applyFill="true" applyBorder="true" applyAlignment="true" applyProtection="true">
      <alignment horizontal="center" vertical="center" wrapText="true"/>
      <protection locked="false"/>
    </xf>
    <xf numFmtId="0" fontId="65" fillId="2" borderId="2" xfId="0" applyFont="true" applyFill="true" applyBorder="true" applyAlignment="true" applyProtection="true">
      <alignment horizontal="center" vertical="center" wrapText="true"/>
      <protection locked="false"/>
    </xf>
    <xf numFmtId="0" fontId="65" fillId="2" borderId="5" xfId="0" applyFont="true" applyFill="true" applyBorder="true" applyAlignment="true" applyProtection="true">
      <alignment horizontal="center" vertical="center" wrapText="true"/>
      <protection locked="false"/>
    </xf>
    <xf numFmtId="0" fontId="65" fillId="2" borderId="12" xfId="0" applyFont="true" applyFill="true" applyBorder="true" applyAlignment="true" applyProtection="true">
      <alignment horizontal="center" vertical="center" wrapText="true"/>
      <protection locked="false"/>
    </xf>
    <xf numFmtId="0" fontId="65" fillId="2" borderId="6" xfId="0" applyFont="true" applyFill="true" applyBorder="true" applyAlignment="true" applyProtection="true">
      <alignment horizontal="center" vertical="center" wrapText="true"/>
      <protection locked="false"/>
    </xf>
    <xf numFmtId="0" fontId="5" fillId="4" borderId="1" xfId="0" applyFont="true" applyFill="true" applyBorder="true" applyAlignment="true" applyProtection="true">
      <alignment horizontal="center" vertical="center"/>
      <protection locked="false"/>
    </xf>
    <xf numFmtId="0" fontId="2" fillId="3" borderId="2" xfId="0" applyFont="true" applyFill="true" applyBorder="true" applyAlignment="true" applyProtection="true">
      <alignment horizontal="center" vertical="center"/>
      <protection locked="false"/>
    </xf>
    <xf numFmtId="0" fontId="13" fillId="4" borderId="11" xfId="0" applyFont="true" applyFill="true" applyBorder="true" applyAlignment="true" applyProtection="true">
      <alignment horizontal="center" vertical="center"/>
      <protection locked="false"/>
    </xf>
    <xf numFmtId="0" fontId="13" fillId="4" borderId="10" xfId="0" applyFont="true" applyFill="true" applyBorder="true" applyAlignment="true" applyProtection="true">
      <alignment horizontal="center" vertical="center"/>
      <protection locked="false"/>
    </xf>
    <xf numFmtId="0" fontId="16"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5" fillId="4" borderId="37" xfId="0" applyFont="true" applyFill="true" applyBorder="true" applyAlignment="true" applyProtection="true">
      <alignment horizontal="right" vertical="center" wrapText="true"/>
      <protection locked="false"/>
    </xf>
    <xf numFmtId="0" fontId="2" fillId="4" borderId="38" xfId="0" applyFont="true" applyFill="true" applyBorder="true" applyAlignment="true" applyProtection="true">
      <alignment horizontal="right" vertical="center" wrapText="true"/>
      <protection locked="false"/>
    </xf>
    <xf numFmtId="0" fontId="2" fillId="4" borderId="40" xfId="0" applyFont="true" applyFill="true" applyBorder="true" applyAlignment="true" applyProtection="true">
      <alignment horizontal="right" vertical="center" wrapText="true"/>
      <protection locked="false"/>
    </xf>
    <xf numFmtId="0" fontId="2" fillId="4" borderId="41" xfId="0" applyFont="true" applyFill="true" applyBorder="true" applyAlignment="true" applyProtection="true">
      <alignment horizontal="right" vertical="center" wrapText="true"/>
      <protection locked="false"/>
    </xf>
    <xf numFmtId="0" fontId="2" fillId="4" borderId="3" xfId="0" applyFont="true" applyFill="true" applyBorder="true" applyAlignment="true" applyProtection="true">
      <alignment horizontal="right" vertical="center"/>
      <protection locked="false"/>
    </xf>
    <xf numFmtId="0" fontId="2" fillId="3" borderId="10" xfId="0" applyFont="true" applyFill="true" applyBorder="true" applyAlignment="true" applyProtection="true">
      <alignment horizontal="right"/>
      <protection locked="false"/>
    </xf>
    <xf numFmtId="0" fontId="2" fillId="3" borderId="5" xfId="0" applyFont="true" applyFill="true" applyBorder="true" applyAlignment="true" applyProtection="true">
      <alignment horizontal="right"/>
      <protection locked="false"/>
    </xf>
    <xf numFmtId="0" fontId="2" fillId="3" borderId="12" xfId="0" applyFont="true" applyFill="true" applyBorder="true" applyAlignment="true" applyProtection="true">
      <alignment horizontal="right"/>
      <protection locked="false"/>
    </xf>
    <xf numFmtId="0" fontId="13" fillId="4" borderId="12" xfId="0" applyFont="true" applyFill="true" applyBorder="true" applyAlignment="true" applyProtection="true">
      <alignment horizontal="center" vertical="center"/>
      <protection locked="false"/>
    </xf>
    <xf numFmtId="164" fontId="17" fillId="3" borderId="10" xfId="0" applyNumberFormat="true" applyFont="true" applyFill="true" applyBorder="true" applyAlignment="true" applyProtection="true">
      <alignment horizontal="center"/>
      <protection locked="false"/>
    </xf>
    <xf numFmtId="0" fontId="18"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7" fillId="3" borderId="10" xfId="0" applyFont="true" applyFill="true" applyBorder="true" applyAlignment="true" applyProtection="true">
      <alignment horizontal="center" vertical="center"/>
      <protection locked="false"/>
    </xf>
    <xf numFmtId="0" fontId="17" fillId="0" borderId="0" xfId="0" applyFont="true" applyAlignment="true" applyProtection="true">
      <alignment horizontal="center" vertical="center"/>
      <protection locked="false"/>
    </xf>
    <xf numFmtId="0" fontId="15" fillId="0" borderId="0" xfId="0" applyFont="true" applyAlignment="true" applyProtection="true">
      <alignment horizontal="center"/>
      <protection locked="false"/>
    </xf>
    <xf numFmtId="0" fontId="15" fillId="3" borderId="10" xfId="0" applyFont="true" applyFill="true" applyBorder="true" applyAlignment="true" applyProtection="true">
      <alignment horizontal="center"/>
      <protection locked="false"/>
    </xf>
    <xf numFmtId="0" fontId="15" fillId="0" borderId="10" xfId="0" applyFont="true" applyBorder="true" applyAlignment="true">
      <alignment horizontal="center"/>
    </xf>
    <xf numFmtId="1" fontId="17" fillId="3" borderId="10" xfId="0" applyNumberFormat="true" applyFont="true" applyFill="true" applyBorder="true" applyAlignment="true" applyProtection="true">
      <alignment horizontal="center"/>
      <protection locked="false"/>
    </xf>
    <xf numFmtId="0" fontId="17" fillId="0" borderId="0" xfId="0" applyFont="true" applyAlignment="true" applyProtection="true">
      <alignment horizontal="center"/>
      <protection locked="false"/>
    </xf>
    <xf numFmtId="0" fontId="17" fillId="3" borderId="10" xfId="0" applyFont="true" applyFill="true" applyBorder="true" applyAlignment="true" applyProtection="true">
      <alignment horizontal="center"/>
      <protection locked="false"/>
    </xf>
    <xf numFmtId="0" fontId="11" fillId="4" borderId="1" xfId="0" applyFont="true" applyFill="true" applyBorder="true" applyAlignment="true" applyProtection="true">
      <alignment horizontal="right" vertical="center"/>
      <protection locked="false"/>
    </xf>
    <xf numFmtId="0" fontId="11" fillId="0" borderId="11" xfId="0" applyFont="true" applyBorder="true" applyAlignment="true" applyProtection="true">
      <alignment horizontal="right"/>
      <protection locked="false"/>
    </xf>
    <xf numFmtId="0" fontId="11" fillId="0" borderId="5" xfId="0" applyFont="true" applyBorder="true" applyAlignment="true" applyProtection="true">
      <alignment horizontal="right"/>
      <protection locked="false"/>
    </xf>
    <xf numFmtId="0" fontId="11" fillId="0" borderId="12" xfId="0" applyFont="true" applyBorder="true" applyAlignment="true" applyProtection="true">
      <alignment horizontal="right"/>
      <protection locked="false"/>
    </xf>
    <xf numFmtId="0" fontId="8" fillId="2" borderId="1" xfId="0" applyFont="true" applyFill="true" applyBorder="true" applyAlignment="true" applyProtection="true">
      <alignment horizontal="center" vertical="center" wrapText="true"/>
      <protection locked="false"/>
    </xf>
    <xf numFmtId="0" fontId="9" fillId="2" borderId="11" xfId="0" applyFont="true" applyFill="true" applyBorder="true" applyAlignment="true" applyProtection="true">
      <alignment horizontal="center" vertical="center" wrapText="true"/>
      <protection locked="false"/>
    </xf>
    <xf numFmtId="0" fontId="9" fillId="2" borderId="2" xfId="0" applyFont="true" applyFill="true" applyBorder="true" applyAlignment="true" applyProtection="true">
      <alignment horizontal="center" vertical="center" wrapText="true"/>
      <protection locked="false"/>
    </xf>
    <xf numFmtId="0" fontId="9" fillId="2" borderId="5" xfId="0" applyFont="true" applyFill="true" applyBorder="true" applyAlignment="true" applyProtection="true">
      <alignment horizontal="center" vertical="center" wrapText="true"/>
      <protection locked="false"/>
    </xf>
    <xf numFmtId="0" fontId="9" fillId="2" borderId="12" xfId="0" applyFont="true" applyFill="true" applyBorder="true" applyAlignment="true" applyProtection="true">
      <alignment horizontal="center" vertical="center" wrapText="true"/>
      <protection locked="false"/>
    </xf>
    <xf numFmtId="0" fontId="9" fillId="2" borderId="6" xfId="0" applyFont="true" applyFill="true" applyBorder="true" applyAlignment="true" applyProtection="true">
      <alignment horizontal="center" vertical="center" wrapText="true"/>
      <protection locked="false"/>
    </xf>
    <xf numFmtId="0" fontId="5"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5"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52" fillId="13" borderId="19" xfId="0" applyNumberFormat="true" applyFont="true" applyFill="true" applyBorder="true" applyAlignment="true" applyProtection="true">
      <alignment horizontal="center" vertical="center"/>
      <protection locked="false"/>
    </xf>
    <xf numFmtId="164" fontId="52" fillId="13" borderId="21" xfId="0" applyNumberFormat="true" applyFont="true" applyFill="true" applyBorder="true" applyAlignment="true" applyProtection="true">
      <alignment horizontal="center" vertical="center"/>
      <protection locked="false"/>
    </xf>
    <xf numFmtId="1" fontId="2" fillId="4" borderId="2" xfId="0" applyNumberFormat="true" applyFont="true" applyFill="true" applyBorder="true" applyAlignment="true" applyProtection="true">
      <alignment horizontal="center" vertical="center"/>
      <protection locked="false"/>
    </xf>
    <xf numFmtId="1" fontId="2" fillId="4" borderId="6" xfId="0" applyNumberFormat="true" applyFont="true" applyFill="true" applyBorder="true" applyAlignment="true" applyProtection="true">
      <alignment horizontal="center" vertical="center"/>
      <protection locked="false"/>
    </xf>
    <xf numFmtId="164" fontId="12" fillId="14" borderId="20" xfId="0" applyNumberFormat="true" applyFont="true" applyFill="true" applyBorder="true" applyAlignment="true" applyProtection="true">
      <alignment horizontal="center" vertical="center"/>
      <protection locked="false"/>
    </xf>
    <xf numFmtId="164" fontId="12" fillId="14" borderId="22" xfId="0" applyNumberFormat="true" applyFont="true" applyFill="true" applyBorder="true" applyAlignment="true" applyProtection="true">
      <alignment horizontal="center" vertical="center"/>
      <protection locked="false"/>
    </xf>
    <xf numFmtId="164" fontId="12" fillId="10" borderId="17" xfId="0" applyNumberFormat="true" applyFont="true" applyFill="true" applyBorder="true" applyAlignment="true" applyProtection="true">
      <alignment horizontal="center" vertical="center"/>
      <protection locked="false"/>
    </xf>
    <xf numFmtId="164" fontId="12" fillId="10" borderId="9"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3" fillId="4" borderId="1" xfId="0" applyFont="true" applyFill="true" applyBorder="true" applyAlignment="true" applyProtection="true">
      <alignment horizontal="center" vertical="center"/>
    </xf>
    <xf numFmtId="0" fontId="13" fillId="4" borderId="2" xfId="0" applyFont="true" applyFill="true" applyBorder="true" applyAlignment="true" applyProtection="true">
      <alignment horizontal="center" vertical="center"/>
    </xf>
    <xf numFmtId="0" fontId="13" fillId="4" borderId="5" xfId="0" applyFont="true" applyFill="true" applyBorder="true" applyAlignment="true" applyProtection="true">
      <alignment horizontal="center" vertical="center"/>
    </xf>
    <xf numFmtId="0" fontId="13" fillId="4" borderId="6" xfId="0" applyFont="true" applyFill="true" applyBorder="true" applyAlignment="true" applyProtection="true">
      <alignment horizontal="center" vertical="center"/>
    </xf>
    <xf numFmtId="0" fontId="2" fillId="3" borderId="10" xfId="0" applyFont="true" applyFill="true" applyBorder="true" applyAlignment="true">
      <alignment horizontal="right" vertical="top" wrapText="true"/>
    </xf>
    <xf numFmtId="0" fontId="2" fillId="15"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46" xfId="0" applyFont="true" applyFill="true" applyBorder="true" applyAlignment="true">
      <alignment horizontal="right" vertical="top" wrapText="true"/>
    </xf>
    <xf numFmtId="0" fontId="40" fillId="3" borderId="47" xfId="0" applyFont="true" applyFill="true" applyBorder="true" applyAlignment="true">
      <alignment horizontal="right" vertical="top" wrapText="true"/>
    </xf>
    <xf numFmtId="0" fontId="47" fillId="3" borderId="10" xfId="0" applyFont="true" applyFill="true" applyBorder="true" applyAlignment="true">
      <alignment horizontal="center" vertical="center" wrapText="true"/>
    </xf>
    <xf numFmtId="0" fontId="70" fillId="3" borderId="51" xfId="0" applyFont="true" applyFill="true" applyBorder="true" applyAlignment="true">
      <alignment horizontal="left" wrapText="true"/>
    </xf>
    <xf numFmtId="0" fontId="40" fillId="16" borderId="53" xfId="0" applyFont="true" applyFill="true" applyBorder="true" applyAlignment="true">
      <alignment horizontal="left" vertical="top" wrapText="true"/>
    </xf>
    <xf numFmtId="0" fontId="40" fillId="16" borderId="54" xfId="0" applyFont="true" applyFill="true" applyBorder="true" applyAlignment="true">
      <alignment horizontal="left" vertical="top" wrapText="true"/>
    </xf>
    <xf numFmtId="0" fontId="39" fillId="3" borderId="10" xfId="0" applyFont="true" applyFill="true" applyBorder="true" applyAlignment="true">
      <alignment horizontal="left" vertical="top" wrapText="true"/>
    </xf>
    <xf numFmtId="0" fontId="40" fillId="3" borderId="1" xfId="0" applyFont="true" applyFill="true" applyBorder="true" applyAlignment="true">
      <alignment horizontal="center" vertical="center"/>
    </xf>
    <xf numFmtId="0" fontId="40" fillId="3" borderId="77" xfId="0" applyFont="true" applyFill="true" applyBorder="true" applyAlignment="true">
      <alignment horizontal="center" vertical="center"/>
    </xf>
    <xf numFmtId="0" fontId="40" fillId="3" borderId="84" xfId="0" applyFont="true" applyFill="true" applyBorder="true" applyAlignment="true">
      <alignment horizontal="center" vertical="center"/>
    </xf>
    <xf numFmtId="0" fontId="40" fillId="3" borderId="10" xfId="0" applyFont="true" applyFill="true" applyBorder="true" applyAlignment="true">
      <alignment horizontal="center" vertical="center" wrapText="true"/>
    </xf>
    <xf numFmtId="0" fontId="40" fillId="3" borderId="46" xfId="0" applyFont="true" applyFill="true" applyBorder="true" applyAlignment="true">
      <alignment horizontal="center" vertical="center" wrapText="true"/>
    </xf>
    <xf numFmtId="0" fontId="40" fillId="3" borderId="47" xfId="0" applyFont="true" applyFill="true" applyBorder="true" applyAlignment="true">
      <alignment horizontal="center" vertical="center" wrapText="true"/>
    </xf>
    <xf numFmtId="0" fontId="40" fillId="3" borderId="1" xfId="0" applyFont="true" applyFill="true" applyBorder="true" applyAlignment="true">
      <alignment horizontal="center" vertical="center" wrapText="true"/>
    </xf>
    <xf numFmtId="0" fontId="40" fillId="3" borderId="77" xfId="0" applyFont="true" applyFill="true" applyBorder="true" applyAlignment="true">
      <alignment horizontal="center" vertical="center" wrapText="true"/>
    </xf>
    <xf numFmtId="0" fontId="40" fillId="3" borderId="78" xfId="0" applyFont="true" applyFill="true" applyBorder="true" applyAlignment="true">
      <alignment horizontal="center" vertical="center" wrapText="true"/>
    </xf>
    <xf numFmtId="0" fontId="40" fillId="16" borderId="98" xfId="0" applyFont="true" applyFill="true" applyBorder="true" applyAlignment="true">
      <alignment horizontal="left" vertical="center" wrapText="true"/>
    </xf>
    <xf numFmtId="0" fontId="40" fillId="16" borderId="96" xfId="0" applyFont="true" applyFill="true" applyBorder="true" applyAlignment="true">
      <alignment horizontal="left" vertical="center" wrapText="true"/>
    </xf>
    <xf numFmtId="0" fontId="40" fillId="16" borderId="101" xfId="0" applyFont="true" applyFill="true" applyBorder="true" applyAlignment="true">
      <alignment horizontal="left" vertical="center" wrapText="true"/>
    </xf>
    <xf numFmtId="0" fontId="53" fillId="17" borderId="1" xfId="0" applyFont="true" applyFill="true" applyBorder="true" applyAlignment="true"/>
    <xf numFmtId="0" fontId="25" fillId="3" borderId="2" xfId="0" applyFont="true" applyFill="true" applyBorder="true" applyAlignment="true"/>
    <xf numFmtId="0" fontId="2" fillId="15" borderId="10" xfId="0" applyFont="true" applyFill="true" applyBorder="true" applyAlignment="true">
      <alignment wrapText="true"/>
    </xf>
    <xf numFmtId="0" fontId="2" fillId="3" borderId="10" xfId="0" applyFont="true" applyFill="true" applyBorder="true"/>
    <xf numFmtId="0" fontId="2" fillId="15" borderId="10" xfId="0" applyFont="true" applyFill="true" applyBorder="true" applyAlignment="true">
      <alignment vertical="top" wrapText="true"/>
    </xf>
    <xf numFmtId="0" fontId="4" fillId="15" borderId="10" xfId="0" applyFont="true" applyFill="true" applyBorder="true" applyAlignment="true"/>
    <xf numFmtId="0" fontId="4" fillId="3" borderId="10" xfId="0" applyFont="true" applyFill="true" applyBorder="true" applyAlignment="true"/>
    <xf numFmtId="0" fontId="4" fillId="15" borderId="10" xfId="0" applyFont="true" applyFill="true" applyBorder="true"/>
    <xf numFmtId="0" fontId="4" fillId="3" borderId="10" xfId="0" applyFont="true" applyFill="true" applyBorder="true"/>
    <xf numFmtId="0" fontId="40" fillId="3" borderId="3" xfId="0" applyFont="true" applyFill="true" applyBorder="true" applyAlignment="true">
      <alignment horizontal="center" vertical="center" wrapText="true"/>
    </xf>
    <xf numFmtId="169" fontId="45" fillId="2" borderId="99" xfId="0" applyNumberFormat="true" applyFont="true" applyFill="true" applyBorder="true" applyAlignment="true">
      <alignment vertical="center" wrapText="true"/>
    </xf>
    <xf numFmtId="0" fontId="46" fillId="2" borderId="10" xfId="0" applyFont="true" applyFill="true" applyBorder="true" applyAlignment="true">
      <alignment vertical="center" wrapText="true"/>
    </xf>
    <xf numFmtId="0" fontId="46" fillId="2" borderId="8" xfId="0" applyFont="true" applyFill="true" applyBorder="true" applyAlignment="true">
      <alignment vertical="center" wrapText="true"/>
    </xf>
    <xf numFmtId="0" fontId="40" fillId="3" borderId="3" xfId="0" applyFont="true" applyFill="true" applyBorder="true" applyAlignment="true">
      <alignment horizontal="center" vertical="center"/>
    </xf>
    <xf numFmtId="0" fontId="40" fillId="3" borderId="46" xfId="0" applyFont="true" applyFill="true" applyBorder="true" applyAlignment="true">
      <alignment horizontal="center" vertical="center"/>
    </xf>
    <xf numFmtId="0" fontId="40" fillId="3" borderId="91" xfId="0" applyFont="true" applyFill="true" applyBorder="true" applyAlignment="true">
      <alignment horizontal="center" vertical="center"/>
    </xf>
    <xf numFmtId="0" fontId="40" fillId="16" borderId="53" xfId="0" applyFont="true" applyFill="true" applyBorder="true" applyAlignment="true">
      <alignment horizontal="left" vertical="center" wrapText="true"/>
    </xf>
    <xf numFmtId="0" fontId="40" fillId="16" borderId="54" xfId="0" applyFont="true" applyFill="true" applyBorder="true" applyAlignment="true">
      <alignment horizontal="left" vertical="center" wrapText="true"/>
    </xf>
    <xf numFmtId="0" fontId="40" fillId="3" borderId="84" xfId="0" applyFont="true" applyFill="true" applyBorder="true" applyAlignment="true">
      <alignment horizontal="center" vertical="center" wrapText="true"/>
    </xf>
    <xf numFmtId="0" fontId="40" fillId="16" borderId="52" xfId="0" applyFont="true" applyFill="true" applyBorder="true" applyAlignment="true">
      <alignment horizontal="left" vertical="center" wrapText="true"/>
    </xf>
    <xf numFmtId="0" fontId="40" fillId="3" borderId="91" xfId="0" applyFont="true" applyFill="true" applyBorder="true" applyAlignment="true">
      <alignment horizontal="center" vertical="center" wrapText="true"/>
    </xf>
    <xf numFmtId="0" fontId="67" fillId="16" borderId="52" xfId="0" applyFont="true" applyFill="true" applyBorder="true" applyAlignment="true">
      <alignment horizontal="left" vertical="center" wrapText="true"/>
    </xf>
    <xf numFmtId="0" fontId="67" fillId="16" borderId="53" xfId="0" applyFont="true" applyFill="true" applyBorder="true" applyAlignment="true">
      <alignment horizontal="left" vertical="center" wrapText="true"/>
    </xf>
    <xf numFmtId="0" fontId="40" fillId="16" borderId="10" xfId="0" applyFont="true" applyFill="true" applyBorder="true" applyAlignment="true">
      <alignment horizontal="right" vertical="top" wrapText="true"/>
    </xf>
    <xf numFmtId="0" fontId="71" fillId="3" borderId="10" xfId="0" applyFont="true" applyFill="true" applyBorder="true" applyAlignment="true">
      <alignment horizontal="right" vertical="top" wrapText="true"/>
    </xf>
    <xf numFmtId="0" fontId="71" fillId="3" borderId="10" xfId="0" applyFont="true" applyFill="true" applyBorder="true" applyAlignment="true">
      <alignment horizontal="center" vertical="center" wrapText="true"/>
    </xf>
    <xf numFmtId="0" fontId="40" fillId="16" borderId="97" xfId="0" applyFont="true" applyFill="true" applyBorder="true" applyAlignment="true">
      <alignment horizontal="left" vertical="center" wrapText="true"/>
    </xf>
    <xf numFmtId="169" fontId="45" fillId="2" borderId="99" xfId="0" applyNumberFormat="true" applyFont="true" applyFill="true" applyBorder="true" applyAlignment="true">
      <alignment vertical="center"/>
    </xf>
    <xf numFmtId="0" fontId="46" fillId="2" borderId="10" xfId="0" applyFont="true" applyFill="true" applyBorder="true" applyAlignment="true">
      <alignment vertical="center"/>
    </xf>
    <xf numFmtId="0" fontId="46" fillId="2" borderId="8" xfId="0" applyFont="true" applyFill="true" applyBorder="true" applyAlignment="true">
      <alignment vertical="center"/>
    </xf>
    <xf numFmtId="0" fontId="53" fillId="17" borderId="3" xfId="0" applyFont="true" applyFill="true" applyBorder="true" applyAlignment="true"/>
    <xf numFmtId="0" fontId="25" fillId="3" borderId="4" xfId="0" applyFont="true" applyFill="true" applyBorder="true" applyAlignment="true"/>
    <xf numFmtId="0" fontId="54" fillId="17" borderId="3" xfId="0" applyFont="true" applyFill="true" applyBorder="true" applyAlignment="true"/>
    <xf numFmtId="0" fontId="54" fillId="3" borderId="4" xfId="0" applyFont="true" applyFill="true" applyBorder="true" applyAlignment="true"/>
    <xf numFmtId="0" fontId="40" fillId="16" borderId="52" xfId="151" applyFont="true" applyFill="true" applyBorder="true" applyAlignment="true">
      <alignment horizontal="left" vertical="center" wrapText="true"/>
    </xf>
    <xf numFmtId="0" fontId="40" fillId="16" borderId="53" xfId="163" applyFont="true" applyFill="true" applyBorder="true" applyAlignment="true">
      <alignment horizontal="left" vertical="center" wrapText="true"/>
    </xf>
    <xf numFmtId="0" fontId="40" fillId="16" borderId="54" xfId="175" applyFont="true" applyFill="true" applyBorder="true" applyAlignment="true">
      <alignment horizontal="left" vertical="center" wrapText="true"/>
    </xf>
    <xf numFmtId="0" fontId="40" fillId="16" borderId="53" xfId="283" applyFont="true" applyFill="true" applyBorder="true" applyAlignment="true">
      <alignment horizontal="left" vertical="center" wrapText="true"/>
    </xf>
    <xf numFmtId="0" fontId="40" fillId="16" borderId="54" xfId="295" applyFont="true" applyFill="true" applyBorder="true" applyAlignment="true">
      <alignment horizontal="left" vertical="center" wrapText="true"/>
    </xf>
    <xf numFmtId="0" fontId="40" fillId="16" borderId="53" xfId="343" applyFont="true" applyFill="true" applyBorder="true" applyAlignment="true">
      <alignment horizontal="left" vertical="center" wrapText="true"/>
    </xf>
    <xf numFmtId="0" fontId="40" fillId="16" borderId="54" xfId="355" applyFont="true" applyFill="true" applyBorder="true" applyAlignment="true">
      <alignment horizontal="left" vertical="center" wrapText="true"/>
    </xf>
    <xf numFmtId="0" fontId="47" fillId="3" borderId="10" xfId="560" applyFont="true" applyAlignment="true">
      <alignment horizontal="center" vertical="center" wrapText="true"/>
    </xf>
    <xf numFmtId="0" fontId="47" fillId="3" borderId="10" xfId="561" applyFont="true" applyAlignment="true">
      <alignment horizontal="center" vertical="center" wrapText="true"/>
    </xf>
    <xf numFmtId="0" fontId="47" fillId="3" borderId="10" xfId="562" applyFont="true" applyAlignment="true">
      <alignment horizontal="center" vertical="center" wrapText="true"/>
    </xf>
    <xf numFmtId="0" fontId="40" fillId="3" borderId="51" xfId="563" applyFont="true" applyBorder="true" applyAlignment="true">
      <alignment horizontal="left" wrapText="true"/>
    </xf>
    <xf numFmtId="0" fontId="40" fillId="3" borderId="51" xfId="564" applyFont="true" applyBorder="true" applyAlignment="true">
      <alignment horizontal="left" wrapText="true"/>
    </xf>
    <xf numFmtId="0" fontId="40" fillId="16" borderId="53" xfId="569" applyFont="true" applyFill="true" applyBorder="true" applyAlignment="true">
      <alignment horizontal="left" vertical="top" wrapText="true"/>
    </xf>
    <xf numFmtId="0" fontId="39" fillId="3" borderId="10" xfId="575" applyFont="true" applyAlignment="true">
      <alignment horizontal="left" vertical="top" wrapText="true"/>
    </xf>
    <xf numFmtId="0" fontId="39" fillId="3" borderId="10" xfId="576" applyFont="true" applyAlignment="true">
      <alignment horizontal="left" vertical="top" wrapText="true"/>
    </xf>
    <xf numFmtId="0" fontId="39" fillId="3" borderId="10" xfId="577" applyFont="true" applyAlignment="true">
      <alignment horizontal="left" vertical="top" wrapText="true"/>
    </xf>
    <xf numFmtId="0" fontId="40" fillId="16" borderId="52" xfId="145" applyFont="true" applyFill="true" applyBorder="true" applyAlignment="true">
      <alignment horizontal="left" vertical="center" wrapText="true"/>
    </xf>
    <xf numFmtId="0" fontId="40" fillId="16" borderId="53" xfId="157" applyFont="true" applyFill="true" applyBorder="true" applyAlignment="true">
      <alignment horizontal="left" vertical="center" wrapText="true"/>
    </xf>
    <xf numFmtId="0" fontId="40" fillId="16" borderId="54" xfId="169" applyFont="true" applyFill="true" applyBorder="true" applyAlignment="true">
      <alignment horizontal="left" vertical="center" wrapText="true"/>
    </xf>
    <xf numFmtId="0" fontId="40" fillId="16" borderId="53" xfId="277" applyFont="true" applyFill="true" applyBorder="true" applyAlignment="true">
      <alignment horizontal="left" vertical="center" wrapText="true"/>
    </xf>
    <xf numFmtId="0" fontId="40" fillId="16" borderId="54" xfId="289" applyFont="true" applyFill="true" applyBorder="true" applyAlignment="true">
      <alignment horizontal="left" vertical="center" wrapText="true"/>
    </xf>
    <xf numFmtId="0" fontId="40" fillId="16" borderId="53" xfId="337" applyFont="true" applyFill="true" applyBorder="true" applyAlignment="true">
      <alignment horizontal="left" vertical="center" wrapText="true"/>
    </xf>
    <xf numFmtId="0" fontId="40" fillId="16" borderId="54" xfId="349" applyFont="true" applyFill="true" applyBorder="true" applyAlignment="true">
      <alignment horizontal="left" vertical="center" wrapText="true"/>
    </xf>
    <xf numFmtId="0" fontId="62" fillId="0" borderId="10" xfId="0" applyFont="true" applyFill="true" applyBorder="true" applyAlignment="true">
      <alignment vertical="top"/>
    </xf>
    <xf numFmtId="0" fontId="0" fillId="0" borderId="10" xfId="0" applyBorder="true" applyAlignment="true"/>
    <xf numFmtId="0" fontId="22" fillId="0" borderId="10" xfId="0" applyFont="true" applyFill="true" applyBorder="true" applyAlignment="true">
      <alignment horizontal="right" vertical="top" wrapText="true"/>
    </xf>
    <xf numFmtId="0" fontId="22" fillId="0" borderId="10" xfId="0" applyFont="true" applyBorder="true" applyAlignment="true">
      <alignment horizontal="right" vertical="top" wrapText="true"/>
    </xf>
    <xf numFmtId="0" fontId="40" fillId="16" borderId="53" xfId="0" applyFont="true" applyFill="true" applyBorder="true" applyAlignment="true">
      <alignment horizontal="left" vertical="center"/>
    </xf>
    <xf numFmtId="0" fontId="40" fillId="16" borderId="54" xfId="0" applyFont="true" applyFill="true" applyBorder="true" applyAlignment="true">
      <alignment horizontal="left" vertical="center"/>
    </xf>
    <xf numFmtId="0" fontId="40" fillId="16" borderId="52" xfId="0" applyFont="true" applyFill="true" applyBorder="true" applyAlignment="true">
      <alignment horizontal="left" vertical="center"/>
    </xf>
    <xf numFmtId="0" fontId="22" fillId="3" borderId="10" xfId="539" applyFont="true" applyAlignment="true">
      <alignment horizontal="right" vertical="top" wrapText="true"/>
    </xf>
    <xf numFmtId="0" fontId="22" fillId="3" borderId="46" xfId="540" applyFont="true" applyBorder="true" applyAlignment="true">
      <alignment horizontal="right" vertical="top" wrapText="true"/>
    </xf>
    <xf numFmtId="0" fontId="22" fillId="3" borderId="47" xfId="541" applyFont="true" applyBorder="true" applyAlignment="true">
      <alignment horizontal="right" vertical="top" wrapText="true"/>
    </xf>
    <xf numFmtId="0" fontId="22" fillId="3" borderId="10" xfId="550" applyFont="true" applyAlignment="true">
      <alignment horizontal="right" vertical="top" wrapText="true"/>
    </xf>
    <xf numFmtId="0" fontId="22" fillId="3" borderId="46" xfId="551" applyFont="true" applyBorder="true" applyAlignment="true">
      <alignment horizontal="right" vertical="top" wrapText="true"/>
    </xf>
    <xf numFmtId="0" fontId="22" fillId="3" borderId="47" xfId="552" applyFont="true" applyBorder="true" applyAlignment="true">
      <alignment horizontal="right" vertical="top" wrapText="true"/>
    </xf>
    <xf numFmtId="0" fontId="22" fillId="0" borderId="0" xfId="0" applyFont="true" applyAlignment="true">
      <alignment horizontal="right" vertical="top" wrapText="true"/>
    </xf>
    <xf numFmtId="0" fontId="22" fillId="3" borderId="10" xfId="527" applyFont="true" applyAlignment="true">
      <alignment horizontal="right" vertical="top" wrapText="true"/>
    </xf>
    <xf numFmtId="0" fontId="22" fillId="3" borderId="46" xfId="528" applyFont="true" applyBorder="true" applyAlignment="true">
      <alignment horizontal="right" vertical="top" wrapText="true"/>
    </xf>
    <xf numFmtId="0" fontId="22" fillId="3" borderId="47" xfId="529" applyFont="true" applyBorder="true" applyAlignment="true">
      <alignment horizontal="right" vertical="top" wrapText="true"/>
    </xf>
    <xf numFmtId="0" fontId="22" fillId="3" borderId="10" xfId="0" applyFont="true" applyFill="true" applyBorder="true" applyAlignment="true">
      <alignment horizontal="right" vertical="top" wrapText="true"/>
    </xf>
  </cellXfs>
  <cellStyles count="579">
    <cellStyle name="Normal" xfId="0" builtinId="0"/>
    <cellStyle name="Normal 3" xfId="578" xr:uid="{EB0C40AF-A062-453C-8E39-F2C110B73C8E}"/>
    <cellStyle name="style1618158583649" xfId="482" xr:uid="{09399E07-D891-4063-BDA9-55775169A83B}"/>
    <cellStyle name="style1618158583680" xfId="481" xr:uid="{0E167672-DABB-46AC-945E-E11135E2A99C}"/>
    <cellStyle name="style1618158583696" xfId="487" xr:uid="{B04F2ADC-9018-4E64-ABF4-85123AAF3AAD}"/>
    <cellStyle name="style1618158583711" xfId="493" xr:uid="{D4E6822E-D5EC-4028-9168-1103B229BCEA}"/>
    <cellStyle name="style1618158583733" xfId="488" xr:uid="{9C8FFE82-EE2F-489C-BFE0-815A3A0D81D7}"/>
    <cellStyle name="style1618158583780" xfId="494" xr:uid="{69229741-7A2D-4DB4-9706-C33CCF96831F}"/>
    <cellStyle name="style1618158583796" xfId="499" xr:uid="{7A63EE54-24E2-4A1A-A949-799237A604C9}"/>
    <cellStyle name="style1618158583827" xfId="505" xr:uid="{E0A5821E-982A-4BFA-9407-E6D03C9F0C59}"/>
    <cellStyle name="style1618158583865" xfId="515" xr:uid="{57FC0544-661E-4D98-8F7F-C74CE1273527}"/>
    <cellStyle name="style1618158583881" xfId="500" xr:uid="{46A795D7-0922-4DB6-B617-BDE15DC431CC}"/>
    <cellStyle name="style1618158583896" xfId="506" xr:uid="{B896038C-E3D3-453A-9EDF-30C45845607A}"/>
    <cellStyle name="style1618158583934" xfId="516" xr:uid="{3A6AB75C-859F-44EC-B417-8D3A19BCDBAD}"/>
    <cellStyle name="style1618158583950" xfId="518" xr:uid="{A04F9B93-53A8-4A3C-8ED4-AA0388EFBCB2}"/>
    <cellStyle name="style1618158583965" xfId="519" xr:uid="{D9A2CF8D-7E43-4F4E-9064-110C81802604}"/>
    <cellStyle name="style1618158584012" xfId="520" xr:uid="{331118C1-AE67-416B-A245-0DE626050336}"/>
    <cellStyle name="style1618158584034" xfId="537" xr:uid="{280CF0E6-AA40-4915-85B5-64BBB556DB7F}"/>
    <cellStyle name="style1618158584050" xfId="538" xr:uid="{D4CE688F-A363-46FB-9770-C13F61AFE90E}"/>
    <cellStyle name="style1618158584097" xfId="540" xr:uid="{46693FEE-C54B-4D48-A635-C4BBC82369AD}"/>
    <cellStyle name="style1618158584112" xfId="541" xr:uid="{F6735142-F30A-4BA7-8BA4-DF3F5F10A0BF}"/>
    <cellStyle name="style1618158584135" xfId="539" xr:uid="{3B876071-EE71-42B7-B1B0-D90D86E69ECC}"/>
    <cellStyle name="style1618158584166" xfId="542" xr:uid="{500D79C3-035E-4595-BD68-33B1E4278167}"/>
    <cellStyle name="style1618158584181" xfId="543" xr:uid="{C210F621-2C21-41F9-9E09-9C376644C3B3}"/>
    <cellStyle name="style1618158584197" xfId="544" xr:uid="{624A3C6D-374E-46D5-B226-3ACC61CA5B1B}"/>
    <cellStyle name="style1618158584250" xfId="545" xr:uid="{FB4580D5-F855-42D3-97B9-9D36EFBE193B}"/>
    <cellStyle name="style1618158584266" xfId="546" xr:uid="{19FAD61C-79C4-4F00-AE3B-7940DF7FC619}"/>
    <cellStyle name="style1618158584282" xfId="547" xr:uid="{2F7B1432-A199-4D5F-9268-61F10DBAC339}"/>
    <cellStyle name="style1618158584313" xfId="548" xr:uid="{0341AF63-6EE5-4593-BE40-DFA54A7BF6DE}"/>
    <cellStyle name="style1618158585204" xfId="484" xr:uid="{55AC5FFC-22FA-476B-B53E-84D02B3407BC}"/>
    <cellStyle name="style1618158585220" xfId="483" xr:uid="{51048448-05D4-401D-BD48-CAA4F07E1126}"/>
    <cellStyle name="style1618158585252" xfId="489" xr:uid="{1A2E1331-CC97-4610-B9AD-03481E66E31B}"/>
    <cellStyle name="style1618158585268" xfId="495" xr:uid="{CB12EF32-6AAD-4B2E-8334-3470D33BA6DD}"/>
    <cellStyle name="style1618158585283" xfId="490" xr:uid="{7CE0BC88-1235-4861-B2EE-B3CF3765AAE5}"/>
    <cellStyle name="style1618158585337" xfId="496" xr:uid="{AA97C72D-AC2E-4C00-98C8-A231240B31ED}"/>
    <cellStyle name="style1618158585352" xfId="501" xr:uid="{89924D05-4369-4112-8EC3-8F1DD5B7AEF9}"/>
    <cellStyle name="style1618158585376" xfId="507" xr:uid="{900DA8EE-0E6B-4608-9FBB-6983372E52B9}"/>
    <cellStyle name="style1618158585407" xfId="511" xr:uid="{F2BBF601-B251-4A76-9F55-9825CBF1FC06}"/>
    <cellStyle name="style1618158585423" xfId="502" xr:uid="{480D05D8-BE7B-4AA9-B934-C4B6972734CF}"/>
    <cellStyle name="style1618158585453" xfId="508" xr:uid="{4A133765-1B78-4A92-9807-DABFA8BD9369}"/>
    <cellStyle name="style1618158585484" xfId="512" xr:uid="{98B1BD5D-999B-4197-A854-77B24599CCDA}"/>
    <cellStyle name="style1618158585500" xfId="513" xr:uid="{14C2E158-A217-4ED6-A1AE-9FF6D7ED751D}"/>
    <cellStyle name="style1618158585515" xfId="514" xr:uid="{FA6C41B4-E394-4F73-9CBD-C8A79CC9CD62}"/>
    <cellStyle name="style1618158585553" xfId="517" xr:uid="{C93A5EF5-C7E3-456F-8BBD-7994B3FD03D0}"/>
    <cellStyle name="style1618158585584" xfId="526" xr:uid="{9F45BB52-C1D3-42FE-9C50-90349A5AC5B9}"/>
    <cellStyle name="style1618158585615" xfId="528" xr:uid="{A44E144B-9461-489E-A384-A72E063BD040}"/>
    <cellStyle name="style1618158585638" xfId="529" xr:uid="{9F92113A-EE59-43B6-B942-CCDC5F75DB06}"/>
    <cellStyle name="style1618158585669" xfId="527" xr:uid="{104C996F-9E67-43A0-B370-646644121589}"/>
    <cellStyle name="style1618158585685" xfId="530" xr:uid="{B4D7D050-B448-485B-AEB0-5E0FBF35696F}"/>
    <cellStyle name="style1618158585700" xfId="531" xr:uid="{CE85D548-742B-4252-B456-548BDAA19DC8}"/>
    <cellStyle name="style1618158585738" xfId="532" xr:uid="{552D9026-71DD-49F7-BF26-778B26ACB464}"/>
    <cellStyle name="style1618158585769" xfId="533" xr:uid="{E8E635B1-597D-406F-B022-4C3CE1B83BF4}"/>
    <cellStyle name="style1618158585785" xfId="534" xr:uid="{F9077CB9-C7F3-4F86-8455-FA4E9B575DA3}"/>
    <cellStyle name="style1618158585816" xfId="535" xr:uid="{42A18584-AAFC-431C-93D6-6666BF471F1C}"/>
    <cellStyle name="style1618158585838" xfId="536" xr:uid="{14573480-0F5A-49EE-B970-5E0F80E1400D}"/>
    <cellStyle name="style1618158587198" xfId="486" xr:uid="{D51C9AC7-2E9D-4BCC-B9D6-AA7B789F7C2C}"/>
    <cellStyle name="style1618158587229" xfId="485" xr:uid="{F3C360D9-AB2B-4DC8-8D95-3EB60F1A8AAB}"/>
    <cellStyle name="style1618158587245" xfId="491" xr:uid="{A019CFE8-F0DE-4BE2-B9C3-2CA4DC9B3F06}"/>
    <cellStyle name="style1618158587276" xfId="497" xr:uid="{CD0A5A1D-B11E-4FC3-8B33-FA922587FD75}"/>
    <cellStyle name="style1618158587298" xfId="492" xr:uid="{D4672900-8C07-4A71-AC02-BBCE427AC7C7}"/>
    <cellStyle name="style1618158587329" xfId="498" xr:uid="{BF311154-8842-4972-9CAE-3DCCFA86AEF0}"/>
    <cellStyle name="style1618158587345" xfId="503" xr:uid="{2A5AB91A-4E9D-4521-9769-79247630FB2B}"/>
    <cellStyle name="style1618158587377" xfId="509" xr:uid="{235BD1A1-44EE-49FF-AD73-30111D69C07F}"/>
    <cellStyle name="style1618158587424" xfId="521" xr:uid="{0C9CECB7-C7D5-44B7-8678-BB6B5FEBFEE1}"/>
    <cellStyle name="style1618158587446" xfId="504" xr:uid="{E575E113-AA38-4758-B6D4-84E2B4A90670}"/>
    <cellStyle name="style1618158587466" xfId="510" xr:uid="{469B07FE-16F2-45E0-8D10-F0FCEB7D4342}"/>
    <cellStyle name="style1618158587494" xfId="522" xr:uid="{18EC0D61-800E-4E94-AE52-910865D3DDE7}"/>
    <cellStyle name="style1618158587504" xfId="523" xr:uid="{97765411-E42D-4F07-8C34-0330124712A7}"/>
    <cellStyle name="style1618158587536" xfId="524" xr:uid="{E480A1AD-4827-486D-B70E-30F341DADC57}"/>
    <cellStyle name="style1618158587567" xfId="525" xr:uid="{A2EDF2CE-0DD0-44FB-B1DB-0D152AFD6A55}"/>
    <cellStyle name="style1618158587605" xfId="549" xr:uid="{65CE11C8-6DE2-4197-90C1-4C5BD5C44994}"/>
    <cellStyle name="style1618158587652" xfId="551" xr:uid="{0267905E-4E19-4176-BEAD-305035039D05}"/>
    <cellStyle name="style1618158587667" xfId="552" xr:uid="{81666309-16E7-4818-B150-036768E932EC}"/>
    <cellStyle name="style1618158587683" xfId="550" xr:uid="{8C4FD63B-BDF9-463F-8C1E-3F6A1197D99E}"/>
    <cellStyle name="style1618158587705" xfId="553" xr:uid="{D6991517-F38C-4ED9-8851-670D42B546F7}"/>
    <cellStyle name="style1618158587736" xfId="554" xr:uid="{B9B1A9C4-B5BD-4197-9008-423D1DF2BB13}"/>
    <cellStyle name="style1618158587752" xfId="555" xr:uid="{0C508751-2316-412F-8B61-F5ECF304FD88}"/>
    <cellStyle name="style1618158587799" xfId="556" xr:uid="{5BB26076-87FD-4611-BFDE-2BDAC5B7C2A6}"/>
    <cellStyle name="style1618158587805" xfId="557" xr:uid="{755AD6AC-BDD6-45DA-81AE-54DC6FBCC807}"/>
    <cellStyle name="style1618158587837" xfId="558" xr:uid="{13C04E63-FC7A-4053-A81F-1D0A35E303EC}"/>
    <cellStyle name="style1618158587852" xfId="559" xr:uid="{9FC5DEBB-BC25-4C78-8CA7-6823FC27B843}"/>
    <cellStyle name="style1620383854803" xfId="1" xr:uid="{41773591-2001-45F8-AD88-76C2BD56AC84}"/>
    <cellStyle name="style1620383854835" xfId="2" xr:uid="{8C6CF9D7-50B9-4095-BE77-32F5F9EEF07C}"/>
    <cellStyle name="style1620383854850" xfId="13" xr:uid="{45698B9E-6C17-443E-B300-3B38249343CE}"/>
    <cellStyle name="style1620383854872" xfId="14" xr:uid="{1989C870-16D4-4F1C-86A6-D25249816065}"/>
    <cellStyle name="style1620383854919" xfId="4" xr:uid="{739DFBC1-1124-4FF5-A81B-9411E10802B8}"/>
    <cellStyle name="style1620383854935" xfId="5" xr:uid="{6DF1C717-16D1-42C6-A96E-D358E25E72F9}"/>
    <cellStyle name="style1620383854966" xfId="3" xr:uid="{629FD2F3-5CFB-4483-89C6-FFAAC1CD8BAB}"/>
    <cellStyle name="style1620383854988" xfId="6" xr:uid="{6B95F9BE-0DAC-4CA0-A435-4520AB069792}"/>
    <cellStyle name="style1620383855004" xfId="15" xr:uid="{33655D9F-5B96-4BF4-AF0D-0A9CA502652F}"/>
    <cellStyle name="style1620383855035" xfId="16" xr:uid="{6D492A5B-71FA-45EB-A761-3F2EEE8E9A76}"/>
    <cellStyle name="style1620383855051" xfId="17" xr:uid="{A06943D0-0801-4DAF-BAE2-6EC955625B60}"/>
    <cellStyle name="style1620383855073" xfId="18" xr:uid="{8499DE09-290F-4B4A-ADFA-71311D354FCD}"/>
    <cellStyle name="style1620383855088" xfId="25" xr:uid="{CAF57FB0-2C33-48F1-8160-80C55E68C48C}"/>
    <cellStyle name="style1620383855120" xfId="37" xr:uid="{F543D57F-574C-4475-B237-1DC02FBBBF69}"/>
    <cellStyle name="style1620383855151" xfId="26" xr:uid="{2118CB6E-C9D6-40BD-88CD-95A1F65B9051}"/>
    <cellStyle name="style1620383855173" xfId="38" xr:uid="{F48B1D01-0327-4CFD-88E9-FF1F16CF0E96}"/>
    <cellStyle name="style1620383855189" xfId="49" xr:uid="{AB323C5F-C4D4-43DF-BC14-0AC12D615E19}"/>
    <cellStyle name="style1620383855220" xfId="50" xr:uid="{9309A399-CC94-4CAB-BAAC-0B93D646954B}"/>
    <cellStyle name="style1620383855236" xfId="27" xr:uid="{2A19B957-E2C5-44C9-A213-04B0BB41EA95}"/>
    <cellStyle name="style1620383855273" xfId="28" xr:uid="{3B7A1A3C-6302-402A-8488-BB892EEEBE08}"/>
    <cellStyle name="style1620383855289" xfId="29" xr:uid="{2A3F5430-74E6-401E-B534-36A0EAD5FB4C}"/>
    <cellStyle name="style1620383855320" xfId="30" xr:uid="{4EE44E7E-0403-4420-8F23-5B9C06C7A209}"/>
    <cellStyle name="style1620383855336" xfId="39" xr:uid="{CF34A939-FA61-4B31-9384-3317BBA5D012}"/>
    <cellStyle name="style1620383855367" xfId="40" xr:uid="{C24B6DB1-734D-4CF2-8231-67F81E1A353E}"/>
    <cellStyle name="style1620383855389" xfId="41" xr:uid="{F346F3C9-F537-4684-A609-9FB3DF9BEFCC}"/>
    <cellStyle name="style1620383855421" xfId="42" xr:uid="{A2F2D87B-D5A3-493C-9134-04B7C4F41E28}"/>
    <cellStyle name="style1620383855436" xfId="51" xr:uid="{10097236-D161-45E6-A22B-9C0ED0CE3C2A}"/>
    <cellStyle name="style1620383855474" xfId="52" xr:uid="{EAAF98F8-14B7-4AF1-A764-E678977E6C55}"/>
    <cellStyle name="style1620383855490" xfId="53" xr:uid="{36026196-4AC9-446B-B602-986F94798D0F}"/>
    <cellStyle name="style1620383855521" xfId="54" xr:uid="{58FAECB2-389D-4B71-A5EC-67EFB53D8587}"/>
    <cellStyle name="style1620383856438" xfId="61" xr:uid="{6B841DBC-391A-4A4E-A07F-86B792AA4968}"/>
    <cellStyle name="style1620383856454" xfId="62" xr:uid="{CB38687D-1B09-4628-A073-8AA9D6EDE1A6}"/>
    <cellStyle name="style1620383856476" xfId="73" xr:uid="{664CDB50-58CD-4096-8486-B38BF10C4FCF}"/>
    <cellStyle name="style1620383856507" xfId="74" xr:uid="{743BDD09-A98D-4C60-B2B5-63D7382F70CE}"/>
    <cellStyle name="style1620383856538" xfId="64" xr:uid="{3BAACC29-F833-4A32-A273-B60D6C2E17AC}"/>
    <cellStyle name="style1620383856569" xfId="65" xr:uid="{C902FAB3-4AD5-4601-A99B-3F1DF08BB417}"/>
    <cellStyle name="style1620383856594" xfId="63" xr:uid="{8705A695-DEAC-409A-B0D3-59B15BC653EC}"/>
    <cellStyle name="style1620383856609" xfId="66" xr:uid="{E0EB0A5B-4B75-43EA-8966-BC438122C98E}"/>
    <cellStyle name="style1620383856625" xfId="75" xr:uid="{8E08332C-E929-4078-987A-99DC6996D17E}"/>
    <cellStyle name="style1620383856656" xfId="76" xr:uid="{0183D78C-4A5E-47DA-9611-E87F3C86B03E}"/>
    <cellStyle name="style1620383856676" xfId="77" xr:uid="{6B882076-4F85-4E04-B8AC-E3AFCA6CDB75}"/>
    <cellStyle name="style1620383856692" xfId="78" xr:uid="{DD11795C-A333-4B54-A5BD-D14E971F169A}"/>
    <cellStyle name="style1620383856708" xfId="85" xr:uid="{DBAF0C2F-84F0-4449-BDBB-1253893F0E48}"/>
    <cellStyle name="style1620383856739" xfId="97" xr:uid="{3BB9EF45-7004-4918-8C4F-D067B293C28C}"/>
    <cellStyle name="style1620383856754" xfId="86" xr:uid="{E81FE5AC-F4B3-44B9-940D-564258D45012}"/>
    <cellStyle name="style1620383856777" xfId="98" xr:uid="{E478CE96-57D7-49E9-8DD6-6EFB7F3F9A1C}"/>
    <cellStyle name="style1620383856792" xfId="109" xr:uid="{F83F5F32-2F73-4762-AD85-D995E94007D3}"/>
    <cellStyle name="style1620383856823" xfId="110" xr:uid="{F06BD959-0FF7-455F-8A86-4EEE72A8C11D}"/>
    <cellStyle name="style1620383856839" xfId="87" xr:uid="{50C683C8-7E11-4203-A4F4-03FA0D07D51E}"/>
    <cellStyle name="style1620383856855" xfId="88" xr:uid="{4B27C09D-7A1F-43EC-B7D5-E932E2A090D3}"/>
    <cellStyle name="style1620383856877" xfId="89" xr:uid="{1FF452A2-8733-468F-BB6B-9AEB9118E3AC}"/>
    <cellStyle name="style1620383856908" xfId="90" xr:uid="{91C37DFE-4335-48FD-96CE-0CA1DEDA8131}"/>
    <cellStyle name="style1620383856924" xfId="99" xr:uid="{5190527C-9EF9-46C8-9FEB-C3E91321D93A}"/>
    <cellStyle name="style1620383856939" xfId="100" xr:uid="{18FFC0D8-303E-45A6-8449-72B8B39BD5D3}"/>
    <cellStyle name="style1620383856971" xfId="101" xr:uid="{ECFE6588-06F1-4D24-930E-56BFD014715C}"/>
    <cellStyle name="style1620383856993" xfId="102" xr:uid="{9895D73F-7551-4ACB-88B9-38DEB0565DE4}"/>
    <cellStyle name="style1620383857024" xfId="111" xr:uid="{A16BBEC3-1E6B-406D-A9BB-4CC406BF8B3B}"/>
    <cellStyle name="style1620383857055" xfId="112" xr:uid="{3414BA14-AAEC-4E4B-AEB1-45F068E2AE97}"/>
    <cellStyle name="style1620383857077" xfId="113" xr:uid="{43174C5C-7B12-4543-94B2-8D32CBB7E266}"/>
    <cellStyle name="style1620383857093" xfId="114" xr:uid="{D3EF51E1-7647-4876-B244-9C97DC721A06}"/>
    <cellStyle name="style1620383857942" xfId="121" xr:uid="{A5AB8C6F-7B4A-4DFF-965C-C265BE04FAC0}"/>
    <cellStyle name="style1620383857973" xfId="122" xr:uid="{1E9C5C88-1520-4B26-BDDA-654884DD213F}"/>
    <cellStyle name="style1620383857995" xfId="133" xr:uid="{4F295A21-7E59-4037-A966-9331612E9BA9}"/>
    <cellStyle name="style1620383858011" xfId="134" xr:uid="{66425E47-4BD7-42B3-8F21-523379EBA84D}"/>
    <cellStyle name="style1620383858058" xfId="124" xr:uid="{661243E2-240C-48FD-813D-AF218124E8FC}"/>
    <cellStyle name="style1620383858080" xfId="125" xr:uid="{CE293DAE-BA7F-4FB3-BB75-F3E10C0BEB5F}"/>
    <cellStyle name="style1620383858096" xfId="123" xr:uid="{5AB28124-9D80-4E8A-884B-B1E22CC2A6F8}"/>
    <cellStyle name="style1620383858111" xfId="126" xr:uid="{AD69E351-90E6-45F9-B707-3B5B12EA39A5}"/>
    <cellStyle name="style1620383858143" xfId="135" xr:uid="{4BB02B5C-8678-4420-8B46-36F288EACBAB}"/>
    <cellStyle name="style1620383858158" xfId="136" xr:uid="{ABFD8FA7-5952-4084-8C2D-CF5D19950CF4}"/>
    <cellStyle name="style1620383858180" xfId="137" xr:uid="{B4BEC673-4782-41EE-9D3F-6CF6014F4832}"/>
    <cellStyle name="style1620383858196" xfId="138" xr:uid="{2C2F6E85-A83B-43E3-839D-75A77351B418}"/>
    <cellStyle name="style1620383858227" xfId="145" xr:uid="{0D924E60-47DB-438D-943B-CD626E45D2C3}"/>
    <cellStyle name="style1620383858243" xfId="157" xr:uid="{CBD02B1E-24F1-4542-82B0-8AC5F59FB168}"/>
    <cellStyle name="style1620383858258" xfId="169" xr:uid="{6F31A323-C238-495A-94FE-46A6841C5A51}"/>
    <cellStyle name="style1620383858281" xfId="146" xr:uid="{468D93A4-0110-4BBD-BE36-36E3102586D8}"/>
    <cellStyle name="style1620383858312" xfId="158" xr:uid="{62E433C6-F17F-401A-B283-26E7C9AF06D7}"/>
    <cellStyle name="style1620383858328" xfId="170" xr:uid="{19EB6EF4-9AD1-40AE-93CD-DC4852775139}"/>
    <cellStyle name="style1620383858343" xfId="147" xr:uid="{60D83329-00BD-4124-BAC8-3126DF407EC6}"/>
    <cellStyle name="style1620383858374" xfId="148" xr:uid="{762BCB2F-46D0-44E6-A5B0-BFABA4D62A6E}"/>
    <cellStyle name="style1620383858397" xfId="149" xr:uid="{A7BAA601-DB59-40DC-B983-F5424EEC15C8}"/>
    <cellStyle name="style1620383858412" xfId="150" xr:uid="{E4F90C2C-5DBC-4FC6-A94B-B564E16142DD}"/>
    <cellStyle name="style1620383858428" xfId="159" xr:uid="{48FC3121-0DB4-40AE-851C-A684DD410E53}"/>
    <cellStyle name="style1620383858459" xfId="160" xr:uid="{61640095-E63C-4D0D-BAD7-DBF784234F2D}"/>
    <cellStyle name="style1620383858481" xfId="161" xr:uid="{7A150470-3951-4FEB-8407-B4E85FE99008}"/>
    <cellStyle name="style1620383858497" xfId="162" xr:uid="{448F5B16-43E3-4E76-B14B-AEAC935A5DF6}"/>
    <cellStyle name="style1620383858528" xfId="171" xr:uid="{4DCA9DB3-1B88-421C-B1DE-B18B06FA9215}"/>
    <cellStyle name="style1620383858544" xfId="172" xr:uid="{01FD5B62-DF82-488C-AD5A-ACF15CBF4E82}"/>
    <cellStyle name="style1620383858575" xfId="173" xr:uid="{6F97C7AD-CE27-4D38-83E9-4F4F5E5B9D70}"/>
    <cellStyle name="style1620383858595" xfId="174" xr:uid="{84AA6492-BFE0-47DE-976A-2D5E1F3C68C1}"/>
    <cellStyle name="style1620383859461" xfId="7" xr:uid="{4B23B1D9-B9FB-4940-AD0D-87F8B6184D9E}"/>
    <cellStyle name="style1620383859483" xfId="8" xr:uid="{39E75BC8-8190-4B2B-ABBA-F2F7366881B3}"/>
    <cellStyle name="style1620383859499" xfId="19" xr:uid="{29645465-93BB-4D13-BB38-44D824704318}"/>
    <cellStyle name="style1620383859530" xfId="20" xr:uid="{ACE0493F-16F4-409C-ACD8-99DEA2AAC74A}"/>
    <cellStyle name="style1620383859561" xfId="10" xr:uid="{E4E6EC10-C6B0-4ACE-BE44-C35B0BC42D89}"/>
    <cellStyle name="style1620383859583" xfId="11" xr:uid="{FA08BBD1-AFCE-42CF-A330-5698F4056E2D}"/>
    <cellStyle name="style1620383859611" xfId="9" xr:uid="{BB1753C7-925A-4F33-8E51-321AF927CED8}"/>
    <cellStyle name="style1620383859626" xfId="12" xr:uid="{C0EE3FED-5195-4148-9B0A-D26808161652}"/>
    <cellStyle name="style1620383859658" xfId="21" xr:uid="{4A1F7DAF-376E-4DB3-B19E-FEE95F40AE82}"/>
    <cellStyle name="style1620383859673" xfId="22" xr:uid="{822D7AF4-83C8-4808-B4FA-C454AC4F1B05}"/>
    <cellStyle name="style1620383859699" xfId="23" xr:uid="{B6074FC7-29DE-4215-8243-4360FCF8429A}"/>
    <cellStyle name="style1620383859715" xfId="24" xr:uid="{47ABAF6F-3305-4BD0-BC1C-175D7DAF7E09}"/>
    <cellStyle name="style1620383859731" xfId="31" xr:uid="{F5F903CA-DB2F-4BBF-AC11-A7F0C38D43C0}"/>
    <cellStyle name="style1620383859762" xfId="43" xr:uid="{328BF4F8-A988-4148-AA85-955D8E652373}"/>
    <cellStyle name="style1620383859784" xfId="32" xr:uid="{6D64BA17-902F-4410-8F63-31B34F907F0E}"/>
    <cellStyle name="style1620383859800" xfId="44" xr:uid="{EE1E41DB-42A5-42EC-B3AE-A6D451201551}"/>
    <cellStyle name="style1620383859815" xfId="55" xr:uid="{E35E1514-7C4F-4B92-8C55-C8013565A69A}"/>
    <cellStyle name="style1620383859846" xfId="56" xr:uid="{81504BA2-234E-47F9-94D7-88DBC38B3C1A}"/>
    <cellStyle name="style1620383859862" xfId="33" xr:uid="{48215E4B-AA4B-4080-94C8-E09ED62EE86E}"/>
    <cellStyle name="style1620383859884" xfId="34" xr:uid="{FCDC92D7-CB16-4659-8909-C8145D35956D}"/>
    <cellStyle name="style1620383859900" xfId="35" xr:uid="{171C3128-98A1-415C-9648-CE910A41B92A}"/>
    <cellStyle name="style1620383859931" xfId="36" xr:uid="{CFCA1E7E-BA36-42B6-84C3-E734D3DEB31E}"/>
    <cellStyle name="style1620383859947" xfId="45" xr:uid="{E4815546-7281-4B62-96B5-6D593D92BB17}"/>
    <cellStyle name="style1620383859962" xfId="46" xr:uid="{65AC4E63-9D92-42AD-90D1-EA020A7ACB3B}"/>
    <cellStyle name="style1620383859984" xfId="47" xr:uid="{5700AF82-CDB7-453E-B2F5-97BD84892590}"/>
    <cellStyle name="style1620383860016" xfId="48" xr:uid="{4BF6A5C3-863B-4E33-A657-0641724A4352}"/>
    <cellStyle name="style1620383860031" xfId="57" xr:uid="{AFC522E0-C994-47DA-9C03-126C9DCAF840}"/>
    <cellStyle name="style1620383860063" xfId="58" xr:uid="{2102ACFA-F3B9-42BA-918B-27D9870444AA}"/>
    <cellStyle name="style1620383860078" xfId="59" xr:uid="{6AF34139-F558-4D1E-BD3D-306AA271434A}"/>
    <cellStyle name="style1620383860100" xfId="60" xr:uid="{84AAAA6B-9F45-42CC-A582-4FA36E63F124}"/>
    <cellStyle name="style1620383860949" xfId="67" xr:uid="{0E0F1C93-8A1B-4386-AA81-BCAEB4F763EE}"/>
    <cellStyle name="style1620383860980" xfId="68" xr:uid="{5EC50988-9CDA-4D83-B29D-53AC3A4331FC}"/>
    <cellStyle name="style1620383861003" xfId="79" xr:uid="{973C0A84-38B8-47FD-A815-A93BAF20A0B4}"/>
    <cellStyle name="style1620383861018" xfId="80" xr:uid="{E7E37892-6CF1-4F80-8093-DD286D466090}"/>
    <cellStyle name="style1620383861065" xfId="70" xr:uid="{87D8407D-EC3B-469A-B969-A9AB8F9578BB}"/>
    <cellStyle name="style1620383861087" xfId="71" xr:uid="{4877A9A1-48D0-44C0-A950-FD11654344DC}"/>
    <cellStyle name="style1620383861103" xfId="69" xr:uid="{AE362F36-2B02-4943-AE90-2D778C55F0CE}"/>
    <cellStyle name="style1620383861118" xfId="72" xr:uid="{EEF73769-2011-414D-8979-B700B1647DFC}"/>
    <cellStyle name="style1620383861150" xfId="81" xr:uid="{F78D2744-B0FE-4366-BF22-C2DDFC36D433}"/>
    <cellStyle name="style1620383861165" xfId="82" xr:uid="{917D04F2-F0E5-4BD3-9A31-4CA94DBEF926}"/>
    <cellStyle name="style1620383861187" xfId="83" xr:uid="{CAEA648D-6A6A-44E0-9831-E00A59B3B9C6}"/>
    <cellStyle name="style1620383861219" xfId="84" xr:uid="{B88671AA-C2A6-41A3-B9A3-EB48C1818D5A}"/>
    <cellStyle name="style1620383861234" xfId="91" xr:uid="{D5D1D7DD-9F13-4DDA-917B-806F5802B84B}"/>
    <cellStyle name="style1620383861250" xfId="103" xr:uid="{18368A68-03EC-479E-86D9-7C92593D06FE}"/>
    <cellStyle name="style1620383861281" xfId="92" xr:uid="{FC4CADAA-0D7C-4380-A40A-BB9B071C1FB6}"/>
    <cellStyle name="style1620383861303" xfId="104" xr:uid="{D5DB4E4C-20DA-4E9B-8E30-2B9D5AEC03F8}"/>
    <cellStyle name="style1620383861319" xfId="115" xr:uid="{6B3D43A3-07AB-47F7-8CA6-CE2F35368A2B}"/>
    <cellStyle name="style1620383861335" xfId="116" xr:uid="{E220F885-94D0-4BA1-96DF-9F4ECF91DBA5}"/>
    <cellStyle name="style1620383861366" xfId="93" xr:uid="{5B43164C-0304-4A69-A812-A786238C2304}"/>
    <cellStyle name="style1620383861388" xfId="94" xr:uid="{885983F6-98D3-442F-8A9F-19B66EC1D07E}"/>
    <cellStyle name="style1620383861404" xfId="95" xr:uid="{EB95A613-DA70-482B-96EB-F8413DE31A23}"/>
    <cellStyle name="style1620383861419" xfId="96" xr:uid="{F23EEA0D-480D-4E0B-A1BB-D9C74675E852}"/>
    <cellStyle name="style1620383861451" xfId="105" xr:uid="{4A32788D-7BCA-4FEF-B1B9-B8C0BB51C114}"/>
    <cellStyle name="style1620383861466" xfId="106" xr:uid="{8053BE8C-4AF1-4CFA-957A-57CF2DCB8602}"/>
    <cellStyle name="style1620383861488" xfId="107" xr:uid="{78264AD1-1C39-452A-9AC1-9B1D6BA8225B}"/>
    <cellStyle name="style1620383861504" xfId="108" xr:uid="{54CAF3F0-4A01-4C0E-85DF-87EF8258BA7E}"/>
    <cellStyle name="style1620383861551" xfId="117" xr:uid="{63614615-9E01-4EB1-B783-9A1B60E67117}"/>
    <cellStyle name="style1620383861582" xfId="118" xr:uid="{13FFB0A9-5A6D-484A-A9AD-303FDE4A0255}"/>
    <cellStyle name="style1620383861596" xfId="119" xr:uid="{87FCC937-A964-4635-935D-0150C1DC271B}"/>
    <cellStyle name="style1620383861612" xfId="120" xr:uid="{69491BBE-192A-4E33-8A63-5D851ADF701C}"/>
    <cellStyle name="style1620383862437" xfId="127" xr:uid="{BAEF1879-D804-467F-A781-85E41AF6508C}"/>
    <cellStyle name="style1620383862468" xfId="128" xr:uid="{31E0103A-67F2-4A9C-8714-B32DD8EDB18D}"/>
    <cellStyle name="style1620383862491" xfId="139" xr:uid="{C4CE8F7E-179B-4F73-B620-EBAFBBF02426}"/>
    <cellStyle name="style1620383862506" xfId="140" xr:uid="{BEA8398F-2386-4A48-9282-51D53B53D355}"/>
    <cellStyle name="style1620383862553" xfId="130" xr:uid="{9E323282-5A5F-44EF-8EA9-B1AC1FC748F2}"/>
    <cellStyle name="style1620383862569" xfId="131" xr:uid="{762513E1-7A73-44AB-82C2-640CC73813B5}"/>
    <cellStyle name="style1620383862597" xfId="129" xr:uid="{AF947A64-00F1-40CA-9D95-0AB641F09814}"/>
    <cellStyle name="style1620383862613" xfId="132" xr:uid="{EC7A4D66-4924-4DBF-8F07-A4712C2E8A3D}"/>
    <cellStyle name="style1620383862628" xfId="141" xr:uid="{6C5CD650-C492-4309-A4CB-041DF9F8215F}"/>
    <cellStyle name="style1620383862659" xfId="142" xr:uid="{2761E3C9-FB9E-498A-AD74-37289DE18EB4}"/>
    <cellStyle name="style1620383862675" xfId="143" xr:uid="{8F5AB5C7-D479-443F-BC9F-B76FC2879F9A}"/>
    <cellStyle name="style1620383862691" xfId="144" xr:uid="{8D8BF29D-60E6-47AF-AC15-B2A45015FFE5}"/>
    <cellStyle name="style1620383862722" xfId="151" xr:uid="{E25AA244-5645-48E2-9FB5-393696D90FD6}"/>
    <cellStyle name="style1620383862738" xfId="163" xr:uid="{E1B2601C-FBC7-4917-915F-F01A9DC60BC6}"/>
    <cellStyle name="style1620383862754" xfId="175" xr:uid="{07796F46-7124-4EC0-A833-2BAA3851A972}"/>
    <cellStyle name="style1620383862785" xfId="152" xr:uid="{78429DAF-0625-4196-B10E-4F57E35DF25C}"/>
    <cellStyle name="style1620383862807" xfId="164" xr:uid="{D6F81B89-285E-428C-BA78-1F12FF2D08CD}"/>
    <cellStyle name="style1620383862823" xfId="176" xr:uid="{4372A66D-A4A6-4565-879F-55278C17E695}"/>
    <cellStyle name="style1620383862838" xfId="153" xr:uid="{DFD87206-0C57-4DE6-ABD9-E26C7242C5E4}"/>
    <cellStyle name="style1620383862870" xfId="154" xr:uid="{DC662A56-565D-4646-BA4F-7709C2E44B9D}"/>
    <cellStyle name="style1620383862892" xfId="155" xr:uid="{CD38810B-1259-47C2-90BF-D0CEDD70B937}"/>
    <cellStyle name="style1620383862907" xfId="156" xr:uid="{2D49EA71-F124-456A-8B31-C2216B8F9883}"/>
    <cellStyle name="style1620383862923" xfId="165" xr:uid="{FDAC588A-E665-403A-994B-75F63C49E4A4}"/>
    <cellStyle name="style1620383862954" xfId="166" xr:uid="{F407275C-BC92-4180-818B-D4F44DF8B7A2}"/>
    <cellStyle name="style1620383862970" xfId="167" xr:uid="{45874A9F-9D93-439B-BD9C-377B1C6C02D7}"/>
    <cellStyle name="style1620383862992" xfId="168" xr:uid="{BCA2D908-F6AE-45BA-9A75-FE2052558373}"/>
    <cellStyle name="style1620383863023" xfId="177" xr:uid="{7E30A8FC-8409-4571-9D8A-39E36737940C}"/>
    <cellStyle name="style1620383863039" xfId="178" xr:uid="{75DE2606-5B3F-4669-8ED0-99E7375EE6ED}"/>
    <cellStyle name="style1620383863070" xfId="179" xr:uid="{DA7491FE-D038-47DD-AA2A-593B97F83FB1}"/>
    <cellStyle name="style1620383863092" xfId="180" xr:uid="{1FEEBDF2-E76C-4CB7-8D68-7632EB52534E}"/>
    <cellStyle name="style1620383864110" xfId="181" xr:uid="{44CC983B-F943-43F0-A774-D5BBE110ACCD}"/>
    <cellStyle name="style1620383864126" xfId="182" xr:uid="{73F81C2B-4EC1-48B1-8554-EC06D74C61F4}"/>
    <cellStyle name="style1620383864157" xfId="193" xr:uid="{429BA4EE-BF05-41DA-B4E8-C53E40A06228}"/>
    <cellStyle name="style1620383864173" xfId="194" xr:uid="{BBB11082-C82B-4052-8532-A35B3A460054}"/>
    <cellStyle name="style1620383864211" xfId="184" xr:uid="{C3714D34-6A00-400A-89E4-3AE3064AAA7F}"/>
    <cellStyle name="style1620383864242" xfId="185" xr:uid="{26A61FF2-0AB7-4432-8CD9-7F30AAD94251}"/>
    <cellStyle name="style1620383864258" xfId="183" xr:uid="{598321D9-D8A6-4BEC-AAC7-B6ACFFAC90DF}"/>
    <cellStyle name="style1620383864273" xfId="186" xr:uid="{66056456-D9AF-42C3-9C39-64B38EEB46DE}"/>
    <cellStyle name="style1620383864295" xfId="195" xr:uid="{0A26EC15-1DBC-48C2-9C51-62A17A8AA6BB}"/>
    <cellStyle name="style1620383864327" xfId="196" xr:uid="{FFEDFBF7-CB5E-4361-B1FB-05836B12AB60}"/>
    <cellStyle name="style1620383864342" xfId="197" xr:uid="{577270FF-3724-49D9-8557-1E7C23F585BA}"/>
    <cellStyle name="style1620383864358" xfId="198" xr:uid="{CBB584AA-274C-42D3-B9AF-31BEB7459880}"/>
    <cellStyle name="style1620383864389" xfId="205" xr:uid="{C8D6A636-BEF8-4F79-9B20-11D4F077C94E}"/>
    <cellStyle name="style1620383864411" xfId="217" xr:uid="{CB3A5277-4100-49C6-85B4-90D7351EE4C7}"/>
    <cellStyle name="style1620383864427" xfId="206" xr:uid="{E9C14304-29FB-4880-81FA-ECBEC74EA788}"/>
    <cellStyle name="style1620383864442" xfId="218" xr:uid="{8A7DE405-F1D1-4246-A00D-A5BAC5D0BFF4}"/>
    <cellStyle name="style1620383864474" xfId="229" xr:uid="{758E99A4-F2BB-4F6F-81B5-058136CB3A28}"/>
    <cellStyle name="style1620383864496" xfId="230" xr:uid="{E68B86BE-DAFC-499E-A7E1-20F8F45085B3}"/>
    <cellStyle name="style1620383864512" xfId="207" xr:uid="{CFAD4EB4-78E1-4E56-B78C-94975684DBD0}"/>
    <cellStyle name="style1620383864543" xfId="208" xr:uid="{2B5F1AD6-966D-4FA4-AF0A-2FD2ACAA77E2}"/>
    <cellStyle name="style1620383864558" xfId="209" xr:uid="{EC432591-E788-41F8-8588-99A38E748F9A}"/>
    <cellStyle name="style1620383864574" xfId="210" xr:uid="{87F813C2-52DF-46FB-98F2-D215AEF4B835}"/>
    <cellStyle name="style1620383864598" xfId="219" xr:uid="{8950E5BD-E26F-453F-95B6-FE75A8F81D63}"/>
    <cellStyle name="style1620383864613" xfId="220" xr:uid="{C6ABC767-41A1-4069-B7A2-92E52DF9854A}"/>
    <cellStyle name="style1620383864645" xfId="221" xr:uid="{D9B1CE1B-9B88-4ECE-99DB-E1384EA61DF0}"/>
    <cellStyle name="style1620383864660" xfId="222" xr:uid="{289C10D4-76CE-41F3-BFE9-96EA28FFCAE4}"/>
    <cellStyle name="style1620383864691" xfId="231" xr:uid="{ACF541D6-A043-4510-ACB6-BBC2997FD875}"/>
    <cellStyle name="style1620383864712" xfId="232" xr:uid="{3B6E8592-291D-4D0E-885A-72026E883D46}"/>
    <cellStyle name="style1620383864728" xfId="233" xr:uid="{B553109F-3482-4937-9E0A-D892FFE74D98}"/>
    <cellStyle name="style1620383864743" xfId="234" xr:uid="{69268509-7D94-48E0-B21B-C798497585DC}"/>
    <cellStyle name="style1620383865730" xfId="241" xr:uid="{5DF7077A-479A-4C94-A90F-7470D5D245B0}"/>
    <cellStyle name="style1620383865762" xfId="242" xr:uid="{6B541EC7-C798-4083-8830-AF22A24325DD}"/>
    <cellStyle name="style1620383865777" xfId="253" xr:uid="{AA6ED4FE-86DE-40ED-BF0A-2D44BFFB8C08}"/>
    <cellStyle name="style1620383865799" xfId="254" xr:uid="{446E2CE8-C183-4BD8-8602-2AE55C509801}"/>
    <cellStyle name="style1620383865846" xfId="244" xr:uid="{86D0630B-3E2F-4326-81C2-A1CF1B9B4AE2}"/>
    <cellStyle name="style1620383865862" xfId="245" xr:uid="{EBB587A3-41FB-4948-A788-F4F57745E6A7}"/>
    <cellStyle name="style1620383865877" xfId="243" xr:uid="{747E9FAA-3DB5-4B27-B4EA-63DE40088788}"/>
    <cellStyle name="style1620383865900" xfId="246" xr:uid="{221D640F-2371-4865-A809-70B0904DF484}"/>
    <cellStyle name="style1620383865931" xfId="255" xr:uid="{5E56862E-90DD-40CC-B694-1D41C95C128A}"/>
    <cellStyle name="style1620383865947" xfId="256" xr:uid="{14E119ED-F945-4423-B4A7-C6B2DB15FB86}"/>
    <cellStyle name="style1620383865962" xfId="257" xr:uid="{70FF5900-7C9B-434B-8C31-9D31210784DD}"/>
    <cellStyle name="style1620383865993" xfId="258" xr:uid="{DCFA6E87-7F00-47EC-9680-1897FB220BC8}"/>
    <cellStyle name="style1620383866016" xfId="265" xr:uid="{4AAF4921-FAA1-48FA-92AB-5D0D702B4AA1}"/>
    <cellStyle name="style1620383866031" xfId="277" xr:uid="{5587E489-6411-4ECF-9383-6AAB29561B98}"/>
    <cellStyle name="style1620383866047" xfId="266" xr:uid="{E58551E8-C3C3-4262-B6C3-C00F45A94C47}"/>
    <cellStyle name="style1620383866078" xfId="278" xr:uid="{60B418D4-E146-4244-A1AE-D0557B34D420}"/>
    <cellStyle name="style1620383866100" xfId="289" xr:uid="{51822DCB-92F9-46A3-B0DE-D6D487D372D5}"/>
    <cellStyle name="style1620383866116" xfId="290" xr:uid="{43977569-4187-48F0-9D3E-3A2E7C8257BB}"/>
    <cellStyle name="style1620383866132" xfId="267" xr:uid="{19646EB5-1D8C-4761-9FF8-D42635D0661B}"/>
    <cellStyle name="style1620383866163" xfId="268" xr:uid="{26E67C55-8279-412E-B887-4874A711A253}"/>
    <cellStyle name="style1620383866178" xfId="269" xr:uid="{4DF3987E-A9BE-4988-B60A-E08F87AC1D40}"/>
    <cellStyle name="style1620383866201" xfId="270" xr:uid="{C478BCC9-D422-4041-A465-38360F3C2F7D}"/>
    <cellStyle name="style1620383866216" xfId="279" xr:uid="{9E654707-D35C-4312-97AA-C11140806FDE}"/>
    <cellStyle name="style1620383866247" xfId="280" xr:uid="{B4357C87-A61A-42BF-B3F0-F35A2EF06FC5}"/>
    <cellStyle name="style1620383866263" xfId="281" xr:uid="{B88A834A-4107-47E8-96A6-4A3A25A4034C}"/>
    <cellStyle name="style1620383866279" xfId="282" xr:uid="{0BABB35E-978E-4B54-AFAE-35949E14F5A0}"/>
    <cellStyle name="style1620383866332" xfId="291" xr:uid="{D6BCEBBE-63D4-4445-BD24-64CB98C31B6E}"/>
    <cellStyle name="style1620383866348" xfId="292" xr:uid="{681A5FDC-50CB-4B5E-ABBC-AD8FCD0A8F65}"/>
    <cellStyle name="style1620383866379" xfId="293" xr:uid="{AA32C489-E5AB-4453-81C6-621AE88F2D59}"/>
    <cellStyle name="style1620383866401" xfId="294" xr:uid="{F462BFE7-BD5D-4756-9801-3C58A2F4BA92}"/>
    <cellStyle name="style1620383867149" xfId="187" xr:uid="{65ACE347-E848-4A6F-A8BC-0ADEE092E186}"/>
    <cellStyle name="style1620383867165" xfId="188" xr:uid="{808338A4-B412-4F5C-A8BE-A715D20EB789}"/>
    <cellStyle name="style1620383867181" xfId="199" xr:uid="{9591EBBF-CBC3-4E5A-9A5F-34164DAD68DB}"/>
    <cellStyle name="style1620383867203" xfId="200" xr:uid="{58A1B285-518F-402E-9114-5E08D4B49E90}"/>
    <cellStyle name="style1620383867250" xfId="190" xr:uid="{18ADA448-425D-429C-94F4-09D3771C6EBE}"/>
    <cellStyle name="style1620383867265" xfId="191" xr:uid="{12D5491B-0F31-4E79-A0A6-164A4BA010DE}"/>
    <cellStyle name="style1620383867297" xfId="189" xr:uid="{3FA5DBFC-8681-4A54-869B-2DD7309AA7CC}"/>
    <cellStyle name="style1620383867319" xfId="192" xr:uid="{1AC655F7-ADC5-46E0-9E31-3954B11A6CA0}"/>
    <cellStyle name="style1620383867334" xfId="201" xr:uid="{5E9167D5-8E48-41A7-BC9B-EF536E840B53}"/>
    <cellStyle name="style1620383867350" xfId="202" xr:uid="{F0BDEE4D-4EFD-4D64-8768-C719C404ACEC}"/>
    <cellStyle name="style1620383867381" xfId="203" xr:uid="{C845832A-0662-44C5-909D-367360649528}"/>
    <cellStyle name="style1620383867403" xfId="204" xr:uid="{186D5D10-FA25-4E54-BA7F-B737684DB039}"/>
    <cellStyle name="style1620383867419" xfId="211" xr:uid="{78DDC108-2D2B-4A29-A50C-2AF77B655FCB}"/>
    <cellStyle name="style1620383867450" xfId="223" xr:uid="{589461B2-A39A-4998-AB3A-8B393931D98B}"/>
    <cellStyle name="style1620383867466" xfId="212" xr:uid="{4F9EF2F6-52E4-4DB8-9E11-7CB0260904A0}"/>
    <cellStyle name="style1620383867482" xfId="224" xr:uid="{BF7FDB2D-F556-477F-AFFA-2D5229E4B574}"/>
    <cellStyle name="style1620383867504" xfId="235" xr:uid="{35F66462-6001-4485-9D81-C0D806F2ABA7}"/>
    <cellStyle name="style1620383867519" xfId="236" xr:uid="{33293013-BE00-402D-9F17-16ADF09C235B}"/>
    <cellStyle name="style1620383867551" xfId="213" xr:uid="{44082906-D8A3-4F41-81C9-B19B56508EDF}"/>
    <cellStyle name="style1620383867566" xfId="214" xr:uid="{9BF72CCF-920A-4B61-AC2B-D3AE99FCE1B9}"/>
    <cellStyle name="style1620383867582" xfId="215" xr:uid="{CF9F4E9F-65BD-4534-B877-5CBDDE11E165}"/>
    <cellStyle name="style1620383867604" xfId="216" xr:uid="{5A170C8F-7394-44FD-B0DE-A04DB541525E}"/>
    <cellStyle name="style1620383867635" xfId="225" xr:uid="{BB743E28-1B3A-45CC-B99A-C09E580612AB}"/>
    <cellStyle name="style1620383867651" xfId="226" xr:uid="{8573443D-B135-4D3C-B43D-2EC923E1B5EE}"/>
    <cellStyle name="style1620383867667" xfId="227" xr:uid="{3A5F053F-A079-401C-A45E-F36FE8C97EB7}"/>
    <cellStyle name="style1620383867698" xfId="228" xr:uid="{27F0757B-9447-47D4-983C-61E43B7D239F}"/>
    <cellStyle name="style1620383867720" xfId="237" xr:uid="{D91F0CA3-AA29-453A-B050-08C4F500BC36}"/>
    <cellStyle name="style1620383867736" xfId="238" xr:uid="{5D6671B3-4F68-4B87-8871-011DBBA17F31}"/>
    <cellStyle name="style1620383867767" xfId="239" xr:uid="{1412978F-4FC5-4895-B9AC-D782D4E6BCF3}"/>
    <cellStyle name="style1620383867782" xfId="240" xr:uid="{8DB81132-DEE6-40C9-9827-787ADCCB5C71}"/>
    <cellStyle name="style1620383868669" xfId="247" xr:uid="{D258752B-8449-4A5D-AA62-526D157F8296}"/>
    <cellStyle name="style1620383868685" xfId="248" xr:uid="{527B0EBE-D075-4261-9F35-3B3A3FB6DE1E}"/>
    <cellStyle name="style1620383868707" xfId="259" xr:uid="{9A2DD211-FCB0-4218-8510-E05C62D0E085}"/>
    <cellStyle name="style1620383868738" xfId="260" xr:uid="{BDD1DDCF-B59B-4228-8492-1CF56E21C9F7}"/>
    <cellStyle name="style1620383868769" xfId="250" xr:uid="{8B120130-E5A0-437D-97AB-BF442551CC1F}"/>
    <cellStyle name="style1620383868801" xfId="251" xr:uid="{04953852-D07F-4A33-BD16-2518B8284EF0}"/>
    <cellStyle name="style1620383868823" xfId="249" xr:uid="{5D41A087-67F2-45DB-B982-61EDE90D5E12}"/>
    <cellStyle name="style1620383868838" xfId="252" xr:uid="{B40DD6C1-975E-4EDF-8642-5C6C9D051742}"/>
    <cellStyle name="style1620383868854" xfId="261" xr:uid="{632FF3A9-B848-4631-B665-B437A3CFBAB8}"/>
    <cellStyle name="style1620383868885" xfId="262" xr:uid="{3A8D4C2D-DF97-4984-8676-D5C8B808ADD3}"/>
    <cellStyle name="style1620383868907" xfId="263" xr:uid="{227B02DE-2705-404C-AAE7-F0CA2CCF5CC7}"/>
    <cellStyle name="style1620383868923" xfId="264" xr:uid="{0859C731-9F5E-47A3-A9CD-3548BABE2506}"/>
    <cellStyle name="style1620383868939" xfId="271" xr:uid="{130B079F-1B64-4D7A-AFF7-0BC90137EDC3}"/>
    <cellStyle name="style1620383868970" xfId="283" xr:uid="{821AF110-22F4-46CC-9A1A-2F8D3864E647}"/>
    <cellStyle name="style1620383868985" xfId="272" xr:uid="{595BDDF7-EB13-44AF-9D27-9892CADF833A}"/>
    <cellStyle name="style1620383869008" xfId="284" xr:uid="{1C36F0BC-B3BE-4218-8F55-C35DC6127CED}"/>
    <cellStyle name="style1620383869023" xfId="295" xr:uid="{F0FB4DFD-16CF-4E7D-A309-995D566FA940}"/>
    <cellStyle name="style1620383869055" xfId="296" xr:uid="{9458345A-8F4C-4CB2-A6E0-2CB6A0DAE23D}"/>
    <cellStyle name="style1620383869070" xfId="273" xr:uid="{97D8D11F-BFC0-4878-9C85-FD5D3122BBC6}"/>
    <cellStyle name="style1620383869101" xfId="274" xr:uid="{80326042-635B-4FA6-8D90-B78D3BD7B7C0}"/>
    <cellStyle name="style1620383869108" xfId="275" xr:uid="{CF62D1B1-D16F-46B6-9363-0A93DBCA5F7D}"/>
    <cellStyle name="style1620383869139" xfId="276" xr:uid="{28DF83F3-2B0E-4246-B01D-982E6D880339}"/>
    <cellStyle name="style1620383869155" xfId="285" xr:uid="{15090DFB-D8F4-4869-9B2B-3BEC3F873768}"/>
    <cellStyle name="style1620383869170" xfId="286" xr:uid="{68330B3B-D910-41C3-9D96-1E895ADC88EB}"/>
    <cellStyle name="style1620383869202" xfId="287" xr:uid="{D33E52C4-6A70-45AC-8BAF-207A6637AADB}"/>
    <cellStyle name="style1620383869224" xfId="288" xr:uid="{1225F96B-79F7-4169-82CE-F36287F1FD64}"/>
    <cellStyle name="style1620383869255" xfId="297" xr:uid="{DFC1BACF-ABF2-4C02-9594-065FF576378F}"/>
    <cellStyle name="style1620383869286" xfId="298" xr:uid="{96FBDF96-5E68-4A06-9EA5-1E0DD266B4D1}"/>
    <cellStyle name="style1620383869309" xfId="299" xr:uid="{94F509BE-0886-4746-AE67-BD3F15264548}"/>
    <cellStyle name="style1620383869324" xfId="300" xr:uid="{75B9C9A1-F0A7-470C-B1FB-466FC8309D65}"/>
    <cellStyle name="style1620383870828" xfId="301" xr:uid="{E9A7DC7F-6FD9-44FF-AB7A-C2C40859C78B}"/>
    <cellStyle name="style1620383870859" xfId="302" xr:uid="{009494EE-0BD6-4C9F-9D4D-17397493B2D5}"/>
    <cellStyle name="style1620383870875" xfId="313" xr:uid="{D94E9E2D-D637-4521-A4BC-150EEFEE392B}"/>
    <cellStyle name="style1620383870890" xfId="314" xr:uid="{55A98660-ED65-4B6F-90FC-3E90BCAA1889}"/>
    <cellStyle name="style1620383870944" xfId="304" xr:uid="{FB87EC2F-5A92-49EF-9361-BE018AFB2B85}"/>
    <cellStyle name="style1620383870959" xfId="305" xr:uid="{51BF5B70-DE0A-46AA-9030-2D19973E68B5}"/>
    <cellStyle name="style1620383870975" xfId="303" xr:uid="{E1810AEC-9E0C-4D1E-9529-003A5DE97F09}"/>
    <cellStyle name="style1620383871006" xfId="306" xr:uid="{E440D3CC-C672-4A5B-A3A8-B65690FBA366}"/>
    <cellStyle name="style1620383871028" xfId="315" xr:uid="{B5A45B72-04F4-48D8-BDBA-CE57744E15D1}"/>
    <cellStyle name="style1620383871044" xfId="316" xr:uid="{924F8E68-C92F-4F1B-ADBC-92F59EA4A728}"/>
    <cellStyle name="style1620383871060" xfId="317" xr:uid="{D095507C-0625-4DB1-B3E5-F63011DAE44A}"/>
    <cellStyle name="style1620383871091" xfId="318" xr:uid="{412F16EF-8281-45B6-A9A2-ABC473285382}"/>
    <cellStyle name="style1620383871113" xfId="325" xr:uid="{18A5D308-3679-41C2-B183-6CB5120C0530}"/>
    <cellStyle name="style1620383871129" xfId="337" xr:uid="{CECAF154-B310-4ACE-90E0-A7FC2956FEA7}"/>
    <cellStyle name="style1620383871144" xfId="326" xr:uid="{8098ECFE-DAC7-4B2B-B0C8-C73B8F5614F5}"/>
    <cellStyle name="style1620383871176" xfId="338" xr:uid="{7CE54299-AD41-4060-BE1A-125D690057E0}"/>
    <cellStyle name="style1620383871191" xfId="349" xr:uid="{EF09F748-E8C1-4D19-9471-0557D4E95918}"/>
    <cellStyle name="style1620383871213" xfId="350" xr:uid="{556FD34D-66B7-4CBB-BF4A-1B9EA11AE804}"/>
    <cellStyle name="style1620383871245" xfId="327" xr:uid="{A24EF6ED-68CE-4FF2-961F-D39A7E13A6A1}"/>
    <cellStyle name="style1620383871260" xfId="328" xr:uid="{16B9C213-9655-4709-9CA9-32DF89DE9DB0}"/>
    <cellStyle name="style1620383871282" xfId="329" xr:uid="{A8E53CC1-7085-410F-A47E-5D36CD55E8B3}"/>
    <cellStyle name="style1620383871313" xfId="330" xr:uid="{0B5F049F-7331-47B4-BC46-F8E23E619665}"/>
    <cellStyle name="style1620383871329" xfId="339" xr:uid="{3EA60C15-A2F3-4364-AAA4-778FA32B7185}"/>
    <cellStyle name="style1620383871345" xfId="340" xr:uid="{B687B49B-02CA-42E1-A436-2FF1D4BD8121}"/>
    <cellStyle name="style1620383871360" xfId="341" xr:uid="{318E27A7-1D39-4B6D-95F1-713B64A148B6}"/>
    <cellStyle name="style1620383871391" xfId="342" xr:uid="{30DE67E3-B12D-4AAF-84C9-A5BDEF0C1211}"/>
    <cellStyle name="style1620383871414" xfId="351" xr:uid="{AE77F96C-32BD-4C91-B3C9-9A115798BCB6}"/>
    <cellStyle name="style1620383871445" xfId="352" xr:uid="{680EC003-0451-48EA-B173-D1DFB96B3B6C}"/>
    <cellStyle name="style1620383871461" xfId="353" xr:uid="{8884CCFF-7FA5-4FD1-AABE-C27A1EB902AC}"/>
    <cellStyle name="style1620383871476" xfId="354" xr:uid="{8D305BDD-E137-462A-BFB0-62531812E851}"/>
    <cellStyle name="style1620383872262" xfId="307" xr:uid="{F5406833-A28D-4B2F-B6A0-D13645854E9E}"/>
    <cellStyle name="style1620383872277" xfId="308" xr:uid="{FEE377F4-F77A-478C-9B83-C347BC2DA8D7}"/>
    <cellStyle name="style1620383872309" xfId="319" xr:uid="{DB9F1D6C-703C-43FD-8827-B69D50DBCB3A}"/>
    <cellStyle name="style1620383872331" xfId="320" xr:uid="{6234CDB1-C832-4138-BDA2-C12FAF81EC52}"/>
    <cellStyle name="style1620383872362" xfId="310" xr:uid="{90BCA998-62FD-4917-83EB-2AF864DE9C2C}"/>
    <cellStyle name="style1620383872393" xfId="311" xr:uid="{55626082-55E0-4138-91BF-C2A81A445E81}"/>
    <cellStyle name="style1620383872415" xfId="309" xr:uid="{FA11D03E-EECE-4A24-B883-C9077EBED63E}"/>
    <cellStyle name="style1620383872431" xfId="312" xr:uid="{5458E443-0352-433B-BFE0-344DC6D7005F}"/>
    <cellStyle name="style1620383872447" xfId="321" xr:uid="{4361AC2B-0110-47E4-902F-1D191099BEFD}"/>
    <cellStyle name="style1620383872478" xfId="322" xr:uid="{5BADB1F7-86BB-41EF-8CC3-2DDA37429C6D}"/>
    <cellStyle name="style1620383872494" xfId="323" xr:uid="{A29FA2BE-A93E-46DF-885D-DB719CF1F5BA}"/>
    <cellStyle name="style1620383872516" xfId="324" xr:uid="{F9294BC0-C633-4A80-B5EE-9F36BB21EB75}"/>
    <cellStyle name="style1620383872531" xfId="331" xr:uid="{7F74FE2B-E5AE-4878-B0F3-F15F6232F576}"/>
    <cellStyle name="style1620383872563" xfId="343" xr:uid="{FB8D3DDB-9D27-473A-B9DC-2657FA70E349}"/>
    <cellStyle name="style1620383872578" xfId="332" xr:uid="{87012DA0-0ACB-49D7-8207-743463B2B55C}"/>
    <cellStyle name="style1620383872601" xfId="344" xr:uid="{DA19F1B4-FDCC-4391-B9A6-6608FB8C469B}"/>
    <cellStyle name="style1620383872616" xfId="355" xr:uid="{EBF3467C-1B9E-4CB9-9987-4CE37E186018}"/>
    <cellStyle name="style1620383872647" xfId="356" xr:uid="{B9563D9A-FBB2-465A-A225-2A0438B98F0F}"/>
    <cellStyle name="style1620383872663" xfId="333" xr:uid="{F0B60051-8279-4C0F-AC97-B7CC3BA97E07}"/>
    <cellStyle name="style1620383872678" xfId="334" xr:uid="{2C65A280-6A2F-4CF7-9A44-E42CA1FC6C8A}"/>
    <cellStyle name="style1620383872710" xfId="335" xr:uid="{0F963805-CEF2-4951-A437-0CA9E38E3190}"/>
    <cellStyle name="style1620383872732" xfId="336" xr:uid="{04012A09-D783-4B49-BB73-55ED37B50C51}"/>
    <cellStyle name="style1620383872747" xfId="345" xr:uid="{04AADDE1-9983-4B6B-86BA-54154D889CE4}"/>
    <cellStyle name="style1620383872763" xfId="346" xr:uid="{E82DD66F-209F-4EAF-B68E-F2FC5843BBF5}"/>
    <cellStyle name="style1620383872794" xfId="347" xr:uid="{2992C976-BEA8-4C06-9C50-3BB129257E7B}"/>
    <cellStyle name="style1620383872817" xfId="348" xr:uid="{8FF74241-9D62-439C-8B97-DB37453391BE}"/>
    <cellStyle name="style1620383872848" xfId="357" xr:uid="{30741EF4-A0CF-4F5B-8937-0306570E9543}"/>
    <cellStyle name="style1620383872863" xfId="358" xr:uid="{66E7ED19-C2D6-48E6-A152-9CE0B2DF1E08}"/>
    <cellStyle name="style1620383872879" xfId="359" xr:uid="{C0B7FDFD-BA28-4999-BD31-F36BFFEC72ED}"/>
    <cellStyle name="style1620383872910" xfId="360" xr:uid="{4F8B578C-DCED-4248-AD1E-E2A8511746D0}"/>
    <cellStyle name="style1620383874603" xfId="561" xr:uid="{870A8B19-7222-4FD4-A670-56F1633A7748}"/>
    <cellStyle name="style1620383874618" xfId="562" xr:uid="{EBF76A66-95CF-4E7D-9198-CBE6D74923BB}"/>
    <cellStyle name="style1620383874650" xfId="560" xr:uid="{A0D216BB-8826-4985-AF76-DFC22E98A05F}"/>
    <cellStyle name="style1620383874671" xfId="563" xr:uid="{3BFE2725-3C1F-47CD-97F9-84B8AC6A4FA4}"/>
    <cellStyle name="style1620383874687" xfId="564" xr:uid="{3349044D-205A-4037-A935-9A9D3BC0C1E9}"/>
    <cellStyle name="style1620383874718" xfId="565" xr:uid="{44444651-AE7C-4637-AB37-E2A12E33CBC5}"/>
    <cellStyle name="style1620383874734" xfId="566" xr:uid="{DB3D39A8-247B-4FAB-826B-62480927A827}"/>
    <cellStyle name="style1620383874756" xfId="567" xr:uid="{F4E5A147-3BAC-4171-B526-0C3623E89AD1}"/>
    <cellStyle name="style1620383874787" xfId="569" xr:uid="{B26598EE-0FF4-4B66-B807-2EBEB678577F}"/>
    <cellStyle name="style1620383874803" xfId="570" xr:uid="{DE5E6285-2450-42A1-8F44-D862113AD671}"/>
    <cellStyle name="style1620383874818" xfId="572" xr:uid="{2D6CB2E3-3844-495F-93E7-1FCB27881554}"/>
    <cellStyle name="style1620383874850" xfId="573" xr:uid="{6A43C967-1393-4FDE-8669-50C77DD80EB4}"/>
    <cellStyle name="style1620383874872" xfId="568" xr:uid="{ED0F66C5-9F35-45CA-BE79-67AEC036AF39}"/>
    <cellStyle name="style1620383874887" xfId="571" xr:uid="{74DB99EC-0DFC-4F29-951F-54A6CAE78BA7}"/>
    <cellStyle name="style1620383874919" xfId="574" xr:uid="{A4A2255E-8E83-43E8-A1E9-3E66F520DAB3}"/>
    <cellStyle name="style1620383874957" xfId="576" xr:uid="{B2929857-CEDD-4C38-995A-F793B6383C70}"/>
    <cellStyle name="style1620383874988" xfId="577" xr:uid="{A3E43BD7-6273-4236-9EAD-FB80717EAF67}"/>
    <cellStyle name="style1620383875003" xfId="575" xr:uid="{57E6E4D7-F993-4BDC-AA15-409510C8F5C0}"/>
    <cellStyle name="style1620383876021" xfId="421" xr:uid="{582191FD-96F1-4FEB-A23A-279410D59C21}"/>
    <cellStyle name="style1620383876052" xfId="422" xr:uid="{ABDA80D8-FEF2-4524-B866-50449D7B1C96}"/>
    <cellStyle name="style1620383876075" xfId="433" xr:uid="{2F46D58D-7F8A-4CC3-9F54-8AFC9CE2C79D}"/>
    <cellStyle name="style1620383876092" xfId="434" xr:uid="{1F40463F-050A-4306-B7F2-8F308BAA4BCF}"/>
    <cellStyle name="style1620383876139" xfId="424" xr:uid="{541B1F6E-1A5B-4228-8B30-6AFBCA0E720F}"/>
    <cellStyle name="style1620383876159" xfId="425" xr:uid="{5A1CA4C8-C626-4632-B902-2EC911850873}"/>
    <cellStyle name="style1620383876175" xfId="423" xr:uid="{532277D6-44AD-4A4C-8E99-49F78FAA96AF}"/>
    <cellStyle name="style1620383876190" xfId="426" xr:uid="{9B6280E5-4B3E-4B7E-8682-DA545C785B79}"/>
    <cellStyle name="style1620383876222" xfId="435" xr:uid="{F1ABC6AC-712B-42B4-A13E-C5B24BE439B3}"/>
    <cellStyle name="style1620383876237" xfId="436" xr:uid="{829E1ED9-33D3-4C0B-ADE6-A5C48C0E9DC2}"/>
    <cellStyle name="style1620383876259" xfId="437" xr:uid="{8ACF814C-08CE-4F00-A79C-C0C3CD332307}"/>
    <cellStyle name="style1620383876291" xfId="438" xr:uid="{71552A52-6FA7-42FE-9E40-C96933F4B907}"/>
    <cellStyle name="style1620383876306" xfId="445" xr:uid="{1823AFCC-F6DA-441F-BAF9-80D18C67D39E}"/>
    <cellStyle name="style1620383876322" xfId="457" xr:uid="{57B2E02C-86AB-4EBE-9043-5BE3E2EC5886}"/>
    <cellStyle name="style1620383876353" xfId="446" xr:uid="{00E2EA1E-BC06-431C-9BC8-4D3ED8E29CD4}"/>
    <cellStyle name="style1620383876375" xfId="458" xr:uid="{CFC57821-4A1F-42E3-8497-2BAA6D6981A7}"/>
    <cellStyle name="style1620383876391" xfId="469" xr:uid="{72B52DB0-48D8-4108-AD38-1808BBEB5FAE}"/>
    <cellStyle name="style1620383876407" xfId="470" xr:uid="{F5E5226A-B4CF-4469-BA7B-B5EDB1EC8707}"/>
    <cellStyle name="style1620383876438" xfId="447" xr:uid="{E8CDFC54-9962-47AF-B11B-FF031BE1DA3D}"/>
    <cellStyle name="style1620383876460" xfId="448" xr:uid="{06CF8D56-BA2D-46BC-9575-1362AE9C5AFC}"/>
    <cellStyle name="style1620383876476" xfId="449" xr:uid="{594E3B79-E711-499B-B949-F83730D2E0AE}"/>
    <cellStyle name="style1620383876491" xfId="450" xr:uid="{C03358A5-4506-43E5-B439-8541CB3A566C}"/>
    <cellStyle name="style1620383876523" xfId="459" xr:uid="{863B5F16-3080-4213-848E-BBDB13F3AFF6}"/>
    <cellStyle name="style1620383876538" xfId="460" xr:uid="{172E48A3-9049-4046-B39D-158A8E41313E}"/>
    <cellStyle name="style1620383876560" xfId="461" xr:uid="{3B3F7A8F-5607-48AA-ABBF-A0E02D0222A8}"/>
    <cellStyle name="style1620383876576" xfId="462" xr:uid="{604E82D1-E14B-48F0-B1E7-9D46DCA1180D}"/>
    <cellStyle name="style1620383876620" xfId="471" xr:uid="{EC2C5419-B206-4A71-AB33-178B09948A9C}"/>
    <cellStyle name="style1620383876635" xfId="472" xr:uid="{00EAD66A-846C-445C-AD40-5ED01E93D61B}"/>
    <cellStyle name="style1620383876661" xfId="473" xr:uid="{83F3C42A-CE44-4885-8243-FE23CC29E666}"/>
    <cellStyle name="style1620383876676" xfId="474" xr:uid="{077505E7-84D0-42D1-971D-7A5E9242D274}"/>
    <cellStyle name="style1620383877605" xfId="427" xr:uid="{5C802CBE-46CA-4E57-B5D8-F1D9738EB1AE}"/>
    <cellStyle name="style1620383877636" xfId="428" xr:uid="{F87DECB9-BFB5-4C90-8169-21336E41B32F}"/>
    <cellStyle name="style1620383877651" xfId="439" xr:uid="{BCD731EF-CC1F-47F5-BA5C-4A2346DDDD30}"/>
    <cellStyle name="style1620383877679" xfId="440" xr:uid="{C23D0512-2569-4812-90FC-582586170C1B}"/>
    <cellStyle name="style1620383877710" xfId="430" xr:uid="{A59CCA97-DF1A-4019-9E0B-02BA08557BC7}"/>
    <cellStyle name="style1620383877741" xfId="431" xr:uid="{C890BDD8-F7D5-414E-8F1B-2935009B86B1}"/>
    <cellStyle name="style1620383877763" xfId="429" xr:uid="{F874E3E0-CBA0-4A34-A013-E781253AB867}"/>
    <cellStyle name="style1620383877779" xfId="432" xr:uid="{EE4D47C4-1022-4F31-A13B-3AB0C6125B77}"/>
    <cellStyle name="style1620383877794" xfId="441" xr:uid="{73E7441F-4335-4FF3-9F73-0DFE789E7B3D}"/>
    <cellStyle name="style1620383877826" xfId="442" xr:uid="{4517EF77-B6C8-496A-A8D3-29844B561C75}"/>
    <cellStyle name="style1620383877841" xfId="443" xr:uid="{2360E4B3-86BD-4651-8AB2-C48C93F23C74}"/>
    <cellStyle name="style1620383877863" xfId="444" xr:uid="{239F9366-3F31-4096-89A1-85AF57FEFE69}"/>
    <cellStyle name="style1620383877879" xfId="451" xr:uid="{092C6525-8B5B-4E7D-8E59-65736A2E8651}"/>
    <cellStyle name="style1620383877910" xfId="463" xr:uid="{1B38F368-CC03-4C34-A7F2-A841886725D6}"/>
    <cellStyle name="style1620383877926" xfId="452" xr:uid="{133421AE-7E1F-4141-B8DA-9677C4850CCE}"/>
    <cellStyle name="style1620383877957" xfId="464" xr:uid="{B5F7A727-217C-440B-8CA8-35328597D0FE}"/>
    <cellStyle name="style1620383877979" xfId="475" xr:uid="{677CA302-CE8D-48C2-A2CF-780E723DFC1B}"/>
    <cellStyle name="style1620383877995" xfId="476" xr:uid="{6C5BF539-5DD8-4AA2-9084-D27F171AEE82}"/>
    <cellStyle name="style1620383878011" xfId="453" xr:uid="{6B5BBD59-5565-4237-A646-B09C6E67382C}"/>
    <cellStyle name="style1620383878042" xfId="454" xr:uid="{4F2C8A91-84B4-470A-AD50-36329E3EA8F7}"/>
    <cellStyle name="style1620383878064" xfId="455" xr:uid="{9E04FBF5-CEC7-46C8-A7EC-96CD71788754}"/>
    <cellStyle name="style1620383878080" xfId="456" xr:uid="{33FEFDE0-4CDC-4FB5-899C-08F43D049AC8}"/>
    <cellStyle name="style1620383878095" xfId="465" xr:uid="{B6713CD8-93E3-4E2B-AF5E-5756C07E95A9}"/>
    <cellStyle name="style1620383878127" xfId="466" xr:uid="{CE2D7E58-AAF5-4084-A10B-CBEB723F0DA5}"/>
    <cellStyle name="style1620383878142" xfId="467" xr:uid="{46930597-58DE-40C9-9EC2-719FED8B4F32}"/>
    <cellStyle name="style1620383878164" xfId="468" xr:uid="{C44C4D16-BBA9-421C-9A51-5075E6B90D22}"/>
    <cellStyle name="style1620383878196" xfId="477" xr:uid="{A987F681-29C3-4069-AE45-9A84C1888761}"/>
    <cellStyle name="style1620383878211" xfId="478" xr:uid="{B2477F34-3033-4ED9-A05F-92B94C7895ED}"/>
    <cellStyle name="style1620383878227" xfId="479" xr:uid="{391B1F1C-AF5F-41E5-A16A-D57B5F5E19A2}"/>
    <cellStyle name="style1620383878258" xfId="480" xr:uid="{4A9F639A-2513-415A-9CB5-F0CC3A2894E1}"/>
    <cellStyle name="style1620383881686" xfId="361" xr:uid="{AA62CA56-8F7C-4307-BD40-6DF629990977}"/>
    <cellStyle name="style1620383881701" xfId="362" xr:uid="{A86F8F16-50D9-4E86-9ECF-1C1EE7F4150F}"/>
    <cellStyle name="style1620383881733" xfId="373" xr:uid="{5A306378-23CE-42C3-BD44-EE21854449FE}"/>
    <cellStyle name="style1620383881755" xfId="374" xr:uid="{49765A0B-ED74-4340-B335-0D9025F3A0A1}"/>
    <cellStyle name="style1620383881786" xfId="364" xr:uid="{55BE2233-C9F2-40D5-BE58-53CE344D3F20}"/>
    <cellStyle name="style1620383881817" xfId="365" xr:uid="{1F1B5800-A716-4DC3-BAD3-E628B05CDE59}"/>
    <cellStyle name="style1620383881833" xfId="363" xr:uid="{9B28025B-442B-4D0C-86D9-3101E377D1F3}"/>
    <cellStyle name="style1620383881855" xfId="366" xr:uid="{6CE5149E-51BA-4E58-9AB9-C61B821BDF1A}"/>
    <cellStyle name="style1620383881871" xfId="375" xr:uid="{8FF9727B-247F-4528-ADDC-7C38D03FA1A1}"/>
    <cellStyle name="style1620383881902" xfId="376" xr:uid="{684F8524-6AB0-470E-B15E-2BB0BA19DCB7}"/>
    <cellStyle name="style1620383881918" xfId="377" xr:uid="{B706E85A-C053-4375-8E84-61C07EBBE756}"/>
    <cellStyle name="style1620383881933" xfId="378" xr:uid="{6A32811D-3177-4983-9792-54E78F7F3F0F}"/>
    <cellStyle name="style1620383881955" xfId="385" xr:uid="{E5F498F2-39F0-4305-83AC-CF74EEC74598}"/>
    <cellStyle name="style1620383881987" xfId="397" xr:uid="{50C17265-6CC6-4FF1-B755-D009DCE7F7BD}"/>
    <cellStyle name="style1620383882002" xfId="386" xr:uid="{5AC732C8-F8CB-44FB-9BE5-05812445B4E2}"/>
    <cellStyle name="style1620383882033" xfId="398" xr:uid="{2F19DA9B-EDE1-4534-8949-AB3BEB92C4FB}"/>
    <cellStyle name="style1620383882049" xfId="409" xr:uid="{011E45DB-7F42-4983-BF5B-1C21F40FBBDA}"/>
    <cellStyle name="style1620383882071" xfId="410" xr:uid="{8993E8E0-7EDF-43F4-AF3C-24A948474F10}"/>
    <cellStyle name="style1620383882087" xfId="387" xr:uid="{40ACA452-31FB-4A06-A235-998595D3B8CA}"/>
    <cellStyle name="style1620383882118" xfId="388" xr:uid="{94EAF4CE-9A91-48FF-8A8A-3C4A650BFC91}"/>
    <cellStyle name="style1620383882134" xfId="389" xr:uid="{065928F5-4E52-41B7-AF7C-5AF0728B7576}"/>
    <cellStyle name="style1620383882156" xfId="390" xr:uid="{5490FB1F-2DAB-4864-9F54-BC427DFEA63B}"/>
    <cellStyle name="style1620383882172" xfId="399" xr:uid="{96FAB495-6274-4E9D-A545-BBB65310A2DD}"/>
    <cellStyle name="style1620383882187" xfId="400" xr:uid="{B5AA8937-0C33-4081-B7C0-064A12DEE8E9}"/>
    <cellStyle name="style1620383882218" xfId="401" xr:uid="{4BCB1412-A0FC-44E5-8095-890C24FC8F6D}"/>
    <cellStyle name="style1620383882234" xfId="402" xr:uid="{CD0B4674-A3A4-49C8-9A7E-7222EBB95D8B}"/>
    <cellStyle name="style1620383882272" xfId="411" xr:uid="{DE42A090-A2A6-402F-A464-C86055E576E5}"/>
    <cellStyle name="style1620383882287" xfId="412" xr:uid="{546C493B-F52F-4A16-8C0B-D791A311C13B}"/>
    <cellStyle name="style1620383882303" xfId="413" xr:uid="{F81C689A-268F-4466-9D18-4118B85570CE}"/>
    <cellStyle name="style1620383882334" xfId="414" xr:uid="{02F35437-E8E6-4D97-BAE8-95EAAFD8445A}"/>
    <cellStyle name="style1620383883278" xfId="367" xr:uid="{BB4BFCEF-232D-4A9F-A670-6602A98B2438}"/>
    <cellStyle name="style1620383883298" xfId="368" xr:uid="{E5847EF1-CB63-414C-A0AB-392012135678}"/>
    <cellStyle name="style1620383883313" xfId="379" xr:uid="{FDAD301B-448A-4710-839B-331C1E089FBE}"/>
    <cellStyle name="style1620383883345" xfId="380" xr:uid="{DCC0A1C9-CCB9-4184-84F3-9B80ACE505E7}"/>
    <cellStyle name="style1620383883389" xfId="370" xr:uid="{683D1A25-0DC7-4B38-A9F7-0F58EBB6DEC1}"/>
    <cellStyle name="style1620383883405" xfId="371" xr:uid="{A948E3A3-EA5D-4660-9294-A590B60AFABA}"/>
    <cellStyle name="style1620383883421" xfId="369" xr:uid="{605704B1-AA9C-4CBB-B25C-CE61BA895199}"/>
    <cellStyle name="style1620383883452" xfId="372" xr:uid="{96DDBAD0-6D3D-456B-885A-3CBE9EE72892}"/>
    <cellStyle name="style1620383883474" xfId="381" xr:uid="{46F65AA2-68B0-4E5B-A097-E09F2E3525C4}"/>
    <cellStyle name="style1620383883490" xfId="382" xr:uid="{66F767B1-25D4-425D-9570-E16B2F0CD8F3}"/>
    <cellStyle name="style1620383883505" xfId="383" xr:uid="{99110BC0-C34B-4BC7-8250-4C0103380AA9}"/>
    <cellStyle name="style1620383883537" xfId="384" xr:uid="{7D1891C6-7C66-4140-89EC-693B61311C87}"/>
    <cellStyle name="style1620383883559" xfId="391" xr:uid="{52591521-35E3-49C0-95B9-AD1DDD6BCFD5}"/>
    <cellStyle name="style1620383883574" xfId="403" xr:uid="{646FD755-1DFA-4F76-AC22-0D474A813D1A}"/>
    <cellStyle name="style1620383883590" xfId="392" xr:uid="{D3C38751-C92D-4B54-BC3C-9435E1598C13}"/>
    <cellStyle name="style1620383883623" xfId="404" xr:uid="{03321F9E-E94A-44B5-B1BB-33A4F930E107}"/>
    <cellStyle name="style1620383883638" xfId="415" xr:uid="{810AD86C-473A-401B-80EA-D4E38E73B3BF}"/>
    <cellStyle name="style1620383883659" xfId="416" xr:uid="{4160F849-B058-474E-91D3-FCDB59BC79BE}"/>
    <cellStyle name="style1620383883675" xfId="393" xr:uid="{DA0A123A-04DF-4498-B545-93E60A9E05FD}"/>
    <cellStyle name="style1620383883706" xfId="394" xr:uid="{B7DBD08E-340E-4A16-853E-B1EB4CDE66EE}"/>
    <cellStyle name="style1620383883722" xfId="395" xr:uid="{8824D64C-F3BA-4C38-979C-A2A9C46B7B3B}"/>
    <cellStyle name="style1620383883737" xfId="396" xr:uid="{D857684B-7A91-4FDD-B234-EEAAA821DDBC}"/>
    <cellStyle name="style1620383883759" xfId="405" xr:uid="{BB879912-FBDF-4FDF-BB21-EA973ABE1D03}"/>
    <cellStyle name="style1620383883791" xfId="406" xr:uid="{FE276D63-B3EB-4915-835C-D4140D91E7B5}"/>
    <cellStyle name="style1620383883806" xfId="407" xr:uid="{1E2B7D8F-1036-4884-AAF0-512CAF025981}"/>
    <cellStyle name="style1620383883822" xfId="408" xr:uid="{272FAF2D-9442-4FDC-A09D-71E3BA03FD78}"/>
    <cellStyle name="style1620383883860" xfId="417" xr:uid="{B09E1E4E-3EF1-455C-BD63-79CEC6D172B1}"/>
    <cellStyle name="style1620383883875" xfId="418" xr:uid="{8564F97B-24B8-48C9-B474-2A46FEE1370C}"/>
    <cellStyle name="style1620383883906" xfId="419" xr:uid="{0A52B4C6-FF55-4373-B1B9-FB61AC09C857}"/>
    <cellStyle name="style1620383883922" xfId="420" xr:uid="{28670AFB-C854-4D54-AE08-B0B2AE7F8373}"/>
  </cellStyles>
  <dxfs count="9">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theme/theme1.xml" Type="http://schemas.openxmlformats.org/officeDocument/2006/relationships/theme" Id="rId13"/><Relationship Target="worksheets/sheet3.xml" Type="http://schemas.openxmlformats.org/officeDocument/2006/relationships/worksheet" Id="rId3"/><Relationship Target="worksheets/sheet7.xml" Type="http://schemas.openxmlformats.org/officeDocument/2006/relationships/worksheet" Id="rId7"/><Relationship Target="worksheets/sheet12.xml" Type="http://schemas.openxmlformats.org/officeDocument/2006/relationships/worksheet" Id="rId12"/><Relationship Target="vbaProject.bin" Type="http://schemas.microsoft.com/office/2006/relationships/vbaProject" Id="rId17"/><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worksheets/sheet11.xml" Type="http://schemas.openxmlformats.org/officeDocument/2006/relationships/worksheet" Id="rId11"/><Relationship Target="worksheets/sheet5.xml" Type="http://schemas.openxmlformats.org/officeDocument/2006/relationships/worksheet" Id="rId5"/><Relationship Target="sharedStrings.xml" Type="http://schemas.openxmlformats.org/officeDocument/2006/relationships/sharedStrings" Id="rId15"/><Relationship Target="worksheets/sheet10.xml" Type="http://schemas.openxmlformats.org/officeDocument/2006/relationships/worksheet" Id="rId10"/><Relationship Target="worksheets/sheet4.xml" Type="http://schemas.openxmlformats.org/officeDocument/2006/relationships/worksheet" Id="rId4"/><Relationship Target="worksheets/sheet9.xml" Type="http://schemas.openxmlformats.org/officeDocument/2006/relationships/worksheet" Id="rId9"/><Relationship Target="styles.xml" Type="http://schemas.openxmlformats.org/officeDocument/2006/relationships/styles" Id="rId14"/></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_rels/chart136.xml.rels><?xml version="1.0" encoding="UTF-8"?><Relationships xmlns="http://schemas.openxmlformats.org/package/2006/relationships"><Relationship Target="../theme/themeOverride59.xml" Type="http://schemas.openxmlformats.org/officeDocument/2006/relationships/themeOverride" Id="rId1"/></Relationships>
</file>

<file path=xl/charts/_rels/chart137.xml.rels><?xml version="1.0" encoding="UTF-8"?><Relationships xmlns="http://schemas.openxmlformats.org/package/2006/relationships"><Relationship Target="../theme/themeOverride60.xml" Type="http://schemas.openxmlformats.org/officeDocument/2006/relationships/themeOverride" Id="rId1"/></Relationships>
</file>

<file path=xl/charts/_rels/chart138.xml.rels><?xml version="1.0" encoding="UTF-8"?><Relationships xmlns="http://schemas.openxmlformats.org/package/2006/relationships"><Relationship Target="../theme/themeOverride61.xml" Type="http://schemas.openxmlformats.org/officeDocument/2006/relationships/themeOverride" Id="rId1"/></Relationships>
</file>

<file path=xl/charts/_rels/chart139.xml.rels><?xml version="1.0" encoding="UTF-8"?><Relationships xmlns="http://schemas.openxmlformats.org/package/2006/relationships"><Relationship Target="../theme/themeOverride62.xml" Type="http://schemas.openxmlformats.org/officeDocument/2006/relationships/themeOverride" Id="rId1"/></Relationships>
</file>

<file path=xl/charts/_rels/chart140.xml.rels><?xml version="1.0" encoding="UTF-8"?><Relationships xmlns="http://schemas.openxmlformats.org/package/2006/relationships"><Relationship Target="../theme/themeOverride63.xml" Type="http://schemas.openxmlformats.org/officeDocument/2006/relationships/themeOverride" Id="rId1"/></Relationships>
</file>

<file path=xl/charts/_rels/chart141.xml.rels><?xml version="1.0" encoding="UTF-8"?><Relationships xmlns="http://schemas.openxmlformats.org/package/2006/relationships"><Relationship Target="../theme/themeOverride64.xml" Type="http://schemas.openxmlformats.org/officeDocument/2006/relationships/themeOverride" Id="rId1"/></Relationships>
</file>

<file path=xl/charts/_rels/chart142.xml.rels><?xml version="1.0" encoding="UTF-8"?><Relationships xmlns="http://schemas.openxmlformats.org/package/2006/relationships"><Relationship Target="../theme/themeOverride65.xml" Type="http://schemas.openxmlformats.org/officeDocument/2006/relationships/themeOverride" Id="rId1"/></Relationships>
</file>

<file path=xl/charts/_rels/chart143.xml.rels><?xml version="1.0" encoding="UTF-8"?><Relationships xmlns="http://schemas.openxmlformats.org/package/2006/relationships"><Relationship Target="../theme/themeOverride66.xml" Type="http://schemas.openxmlformats.org/officeDocument/2006/relationships/themeOverride" Id="rId1"/></Relationships>
</file>

<file path=xl/charts/_rels/chart144.xml.rels><?xml version="1.0" encoding="UTF-8"?><Relationships xmlns="http://schemas.openxmlformats.org/package/2006/relationships"><Relationship Target="../theme/themeOverride67.xml" Type="http://schemas.openxmlformats.org/officeDocument/2006/relationships/themeOverride" Id="rId1"/></Relationships>
</file>

<file path=xl/charts/_rels/chart145.xml.rels><?xml version="1.0" encoding="UTF-8"?><Relationships xmlns="http://schemas.openxmlformats.org/package/2006/relationships"><Relationship Target="../theme/themeOverride68.xml" Type="http://schemas.openxmlformats.org/officeDocument/2006/relationships/themeOverride" Id="rId1"/></Relationships>
</file>

<file path=xl/charts/_rels/chart146.xml.rels><?xml version="1.0" encoding="UTF-8"?><Relationships xmlns="http://schemas.openxmlformats.org/package/2006/relationships"><Relationship Target="../theme/themeOverride69.xml" Type="http://schemas.openxmlformats.org/officeDocument/2006/relationships/themeOverride" Id="rId1"/></Relationships>
</file>

<file path=xl/charts/_rels/chart147.xml.rels><?xml version="1.0" encoding="UTF-8"?><Relationships xmlns="http://schemas.openxmlformats.org/package/2006/relationships"><Relationship Target="../theme/themeOverride70.xml" Type="http://schemas.openxmlformats.org/officeDocument/2006/relationships/themeOverride" Id="rId1"/></Relationships>
</file>

<file path=xl/charts/_rels/chart148.xml.rels><?xml version="1.0" encoding="UTF-8"?><Relationships xmlns="http://schemas.openxmlformats.org/package/2006/relationships"><Relationship Target="../theme/themeOverride71.xml" Type="http://schemas.openxmlformats.org/officeDocument/2006/relationships/themeOverride" Id="rId1"/></Relationships>
</file>

<file path=xl/charts/_rels/chart149.xml.rels><?xml version="1.0" encoding="UTF-8"?><Relationships xmlns="http://schemas.openxmlformats.org/package/2006/relationships"><Relationship Target="../theme/themeOverride72.xml" Type="http://schemas.openxmlformats.org/officeDocument/2006/relationships/themeOverride" Id="rId1"/></Relationships>
</file>

<file path=xl/charts/_rels/chart150.xml.rels><?xml version="1.0" encoding="UTF-8"?><Relationships xmlns="http://schemas.openxmlformats.org/package/2006/relationships"><Relationship Target="../theme/themeOverride73.xml" Type="http://schemas.openxmlformats.org/officeDocument/2006/relationships/themeOverride" Id="rId1"/></Relationships>
</file>

<file path=xl/charts/_rels/chart151.xml.rels><?xml version="1.0" encoding="UTF-8"?><Relationships xmlns="http://schemas.openxmlformats.org/package/2006/relationships"><Relationship Target="../theme/themeOverride74.xml" Type="http://schemas.openxmlformats.org/officeDocument/2006/relationships/themeOverride" Id="rId1"/></Relationships>
</file>

<file path=xl/charts/_rels/chart152.xml.rels><?xml version="1.0" encoding="UTF-8"?><Relationships xmlns="http://schemas.openxmlformats.org/package/2006/relationships"><Relationship Target="../theme/themeOverride75.xml" Type="http://schemas.openxmlformats.org/officeDocument/2006/relationships/themeOverride" Id="rId1"/></Relationships>
</file>

<file path=xl/charts/_rels/chart153.xml.rels><?xml version="1.0" encoding="UTF-8"?><Relationships xmlns="http://schemas.openxmlformats.org/package/2006/relationships"><Relationship Target="../theme/themeOverride76.xml" Type="http://schemas.openxmlformats.org/officeDocument/2006/relationships/themeOverride" Id="rId1"/></Relationships>
</file>

<file path=xl/charts/_rels/chart154.xml.rels><?xml version="1.0" encoding="UTF-8"?><Relationships xmlns="http://schemas.openxmlformats.org/package/2006/relationships"><Relationship Target="../theme/themeOverride77.xml" Type="http://schemas.openxmlformats.org/officeDocument/2006/relationships/themeOverride" Id="rId1"/></Relationships>
</file>

<file path=xl/charts/_rels/chart155.xml.rels><?xml version="1.0" encoding="UTF-8"?><Relationships xmlns="http://schemas.openxmlformats.org/package/2006/relationships"><Relationship Target="../theme/themeOverride78.xml" Type="http://schemas.openxmlformats.org/officeDocument/2006/relationships/themeOverride" Id="rId1"/></Relationships>
</file>

<file path=xl/charts/_rels/chart156.xml.rels><?xml version="1.0" encoding="UTF-8"?><Relationships xmlns="http://schemas.openxmlformats.org/package/2006/relationships"><Relationship Target="../theme/themeOverride79.xml" Type="http://schemas.openxmlformats.org/officeDocument/2006/relationships/themeOverride" Id="rId1"/></Relationships>
</file>

<file path=xl/charts/_rels/chart157.xml.rels><?xml version="1.0" encoding="UTF-8"?><Relationships xmlns="http://schemas.openxmlformats.org/package/2006/relationships"><Relationship Target="../theme/themeOverride80.xml" Type="http://schemas.openxmlformats.org/officeDocument/2006/relationships/themeOverride" Id="rId1"/></Relationships>
</file>

<file path=xl/charts/_rels/chart158.xml.rels><?xml version="1.0" encoding="UTF-8"?><Relationships xmlns="http://schemas.openxmlformats.org/package/2006/relationships"><Relationship Target="../theme/themeOverride81.xml" Type="http://schemas.openxmlformats.org/officeDocument/2006/relationships/themeOverride" Id="rId1"/></Relationships>
</file>

<file path=xl/charts/_rels/chart159.xml.rels><?xml version="1.0" encoding="UTF-8"?><Relationships xmlns="http://schemas.openxmlformats.org/package/2006/relationships"><Relationship Target="../theme/themeOverride82.xml" Type="http://schemas.openxmlformats.org/officeDocument/2006/relationships/themeOverride" Id="rId1"/></Relationships>
</file>

<file path=xl/charts/_rels/chart160.xml.rels><?xml version="1.0" encoding="UTF-8"?><Relationships xmlns="http://schemas.openxmlformats.org/package/2006/relationships"><Relationship Target="../theme/themeOverride83.xml" Type="http://schemas.openxmlformats.org/officeDocument/2006/relationships/themeOverride" Id="rId1"/></Relationships>
</file>

<file path=xl/charts/_rels/chart161.xml.rels><?xml version="1.0" encoding="UTF-8"?><Relationships xmlns="http://schemas.openxmlformats.org/package/2006/relationships"><Relationship Target="../theme/themeOverride84.xml" Type="http://schemas.openxmlformats.org/officeDocument/2006/relationships/themeOverride" Id="rId1"/></Relationships>
</file>

<file path=xl/charts/_rels/chart162.xml.rels><?xml version="1.0" encoding="UTF-8"?><Relationships xmlns="http://schemas.openxmlformats.org/package/2006/relationships"><Relationship Target="../theme/themeOverride85.xml" Type="http://schemas.openxmlformats.org/officeDocument/2006/relationships/themeOverride" Id="rId1"/></Relationships>
</file>

<file path=xl/charts/_rels/chart163.xml.rels><?xml version="1.0" encoding="UTF-8"?><Relationships xmlns="http://schemas.openxmlformats.org/package/2006/relationships"><Relationship Target="../theme/themeOverride86.xml" Type="http://schemas.openxmlformats.org/officeDocument/2006/relationships/themeOverride" Id="rId1"/></Relationships>
</file>

<file path=xl/charts/_rels/chart164.xml.rels><?xml version="1.0" encoding="UTF-8"?><Relationships xmlns="http://schemas.openxmlformats.org/package/2006/relationships"><Relationship Target="../theme/themeOverride87.xml" Type="http://schemas.openxmlformats.org/officeDocument/2006/relationships/themeOverride" Id="rId1"/></Relationships>
</file>

<file path=xl/charts/_rels/chart165.xml.rels><?xml version="1.0" encoding="UTF-8"?><Relationships xmlns="http://schemas.openxmlformats.org/package/2006/relationships"><Relationship Target="../theme/themeOverride88.xml" Type="http://schemas.openxmlformats.org/officeDocument/2006/relationships/themeOverride" Id="rId1"/></Relationships>
</file>

<file path=xl/charts/_rels/chart166.xml.rels><?xml version="1.0" encoding="UTF-8"?><Relationships xmlns="http://schemas.openxmlformats.org/package/2006/relationships"><Relationship Target="../theme/themeOverride89.xml" Type="http://schemas.openxmlformats.org/officeDocument/2006/relationships/themeOverride" Id="rId1"/></Relationships>
</file>

<file path=xl/charts/_rels/chart167.xml.rels><?xml version="1.0" encoding="UTF-8"?><Relationships xmlns="http://schemas.openxmlformats.org/package/2006/relationships"><Relationship Target="../theme/themeOverride90.xml" Type="http://schemas.openxmlformats.org/officeDocument/2006/relationships/themeOverride" Id="rId1"/></Relationships>
</file>

<file path=xl/charts/_rels/chart168.xml.rels><?xml version="1.0" encoding="UTF-8"?><Relationships xmlns="http://schemas.openxmlformats.org/package/2006/relationships"><Relationship Target="../theme/themeOverride91.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2003</c:v>
                </c:pt>
                <c:pt idx="1">
                  <c:v>2006</c:v>
                </c:pt>
                <c:pt idx="2">
                  <c:v>2009</c:v>
                </c:pt>
                <c:pt idx="3">
                  <c:v>2011</c:v>
                </c:pt>
                <c:pt idx="4">
                  <c:v>2014</c:v>
                </c:pt>
                <c:pt idx="5">
                  <c:v>2015</c:v>
                </c:pt>
                <c:pt idx="6">
                  <c:v>2019</c:v>
                </c:pt>
              </c:numCache>
            </c:numRef>
          </c:xVal>
          <c:yVal>
            <c:numRef>
              <c:f>Water!$AB$105:$AB$116</c:f>
              <c:numCache>
                <c:formatCode>0.0</c:formatCode>
                <c:ptCount val="12"/>
                <c:pt idx="0">
                  <c:v>0</c:v>
                </c:pt>
                <c:pt idx="1">
                  <c:v>9.6155253431316173E-2</c:v>
                </c:pt>
                <c:pt idx="2">
                  <c:v>0.30340410587487038</c:v>
                </c:pt>
                <c:pt idx="3">
                  <c:v>0.34826129147462276</c:v>
                </c:pt>
                <c:pt idx="4">
                  <c:v>0</c:v>
                </c:pt>
                <c:pt idx="5">
                  <c:v>6.2780006088849899E-2</c:v>
                </c:pt>
                <c:pt idx="6">
                  <c:v>7.8163356042570145E-2</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2003</c:v>
                </c:pt>
                <c:pt idx="1">
                  <c:v>2006</c:v>
                </c:pt>
                <c:pt idx="2">
                  <c:v>2009</c:v>
                </c:pt>
                <c:pt idx="3">
                  <c:v>2011</c:v>
                </c:pt>
                <c:pt idx="4">
                  <c:v>2014</c:v>
                </c:pt>
                <c:pt idx="5">
                  <c:v>2015</c:v>
                </c:pt>
                <c:pt idx="6">
                  <c:v>2019</c:v>
                </c:pt>
              </c:numCache>
            </c:numRef>
          </c:xVal>
          <c:yVal>
            <c:numRef>
              <c:f>Water!$W$105:$W$116</c:f>
              <c:numCache>
                <c:formatCode>0.0</c:formatCode>
                <c:ptCount val="12"/>
                <c:pt idx="0">
                  <c:v>1.4905291282541502</c:v>
                </c:pt>
                <c:pt idx="1">
                  <c:v>1.4662482314677081</c:v>
                </c:pt>
                <c:pt idx="2">
                  <c:v>3.3945843483607794</c:v>
                </c:pt>
                <c:pt idx="3">
                  <c:v>2.7208355209750827</c:v>
                </c:pt>
                <c:pt idx="4">
                  <c:v>1.5026933280906243</c:v>
                </c:pt>
                <c:pt idx="5">
                  <c:v>2.1388769143291384</c:v>
                </c:pt>
                <c:pt idx="6">
                  <c:v>2.0409446704886851</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2003</c:v>
                </c:pt>
                <c:pt idx="1">
                  <c:v>2006</c:v>
                </c:pt>
                <c:pt idx="2">
                  <c:v>2009</c:v>
                </c:pt>
                <c:pt idx="3">
                  <c:v>2011</c:v>
                </c:pt>
                <c:pt idx="4">
                  <c:v>2014</c:v>
                </c:pt>
                <c:pt idx="5">
                  <c:v>2015</c:v>
                </c:pt>
                <c:pt idx="6">
                  <c:v>2019</c:v>
                </c:pt>
              </c:numCache>
            </c:numRef>
          </c:xVal>
          <c:yVal>
            <c:numRef>
              <c:f>Water!$R$105:$R$116</c:f>
              <c:numCache>
                <c:formatCode>0.0</c:formatCode>
                <c:ptCount val="12"/>
                <c:pt idx="0">
                  <c:v>3.8778181299181806</c:v>
                </c:pt>
                <c:pt idx="1">
                  <c:v>8.2764890103458217</c:v>
                </c:pt>
                <c:pt idx="2">
                  <c:v>7.9689711353875943</c:v>
                </c:pt>
                <c:pt idx="3">
                  <c:v>5.8146710751152337</c:v>
                </c:pt>
                <c:pt idx="4">
                  <c:v>7.0233318594134824</c:v>
                </c:pt>
                <c:pt idx="5">
                  <c:v>10.387616975460997</c:v>
                </c:pt>
                <c:pt idx="6">
                  <c:v>7.2355845251542785</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2003</c:v>
                </c:pt>
                <c:pt idx="1">
                  <c:v>2006</c:v>
                </c:pt>
                <c:pt idx="2">
                  <c:v>2009</c:v>
                </c:pt>
                <c:pt idx="3">
                  <c:v>2011</c:v>
                </c:pt>
                <c:pt idx="4">
                  <c:v>2014</c:v>
                </c:pt>
                <c:pt idx="5">
                  <c:v>2015</c:v>
                </c:pt>
                <c:pt idx="6">
                  <c:v>2019</c:v>
                </c:pt>
              </c:numCache>
            </c:numRef>
          </c:xVal>
          <c:yVal>
            <c:numRef>
              <c:f>Water!$M$105:$M$116</c:f>
              <c:numCache>
                <c:formatCode>0.0</c:formatCode>
                <c:ptCount val="12"/>
                <c:pt idx="0">
                  <c:v>8.3818254301809976</c:v>
                </c:pt>
                <c:pt idx="1">
                  <c:v>12.708562890339433</c:v>
                </c:pt>
                <c:pt idx="2">
                  <c:v>11.839638963856283</c:v>
                </c:pt>
                <c:pt idx="3">
                  <c:v>9.1537865800739588</c:v>
                </c:pt>
                <c:pt idx="4">
                  <c:v>9.9038281579955729</c:v>
                </c:pt>
                <c:pt idx="5">
                  <c:v>12.126901751363906</c:v>
                </c:pt>
                <c:pt idx="6">
                  <c:v>9.225521894899563</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2003</c:v>
                </c:pt>
                <c:pt idx="1">
                  <c:v>2006</c:v>
                </c:pt>
                <c:pt idx="2">
                  <c:v>2009</c:v>
                </c:pt>
                <c:pt idx="3">
                  <c:v>2011</c:v>
                </c:pt>
                <c:pt idx="4">
                  <c:v>2014</c:v>
                </c:pt>
                <c:pt idx="5">
                  <c:v>2015</c:v>
                </c:pt>
                <c:pt idx="6">
                  <c:v>2019</c:v>
                </c:pt>
              </c:numCache>
            </c:numRef>
          </c:xVal>
          <c:yVal>
            <c:numRef>
              <c:f>Water!$H$105:$H$116</c:f>
              <c:numCache>
                <c:formatCode>0.0</c:formatCode>
                <c:ptCount val="12"/>
                <c:pt idx="0">
                  <c:v>10.062185152847547</c:v>
                </c:pt>
                <c:pt idx="1">
                  <c:v>17.503159914425957</c:v>
                </c:pt>
                <c:pt idx="2">
                  <c:v>14.978091845851838</c:v>
                </c:pt>
                <c:pt idx="3">
                  <c:v>14.297266750597482</c:v>
                </c:pt>
                <c:pt idx="4">
                  <c:v>15.873149694250477</c:v>
                </c:pt>
                <c:pt idx="5">
                  <c:v>16.66220449829073</c:v>
                </c:pt>
                <c:pt idx="6">
                  <c:v>14.973453632654193</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2003</c:v>
                </c:pt>
                <c:pt idx="1">
                  <c:v>2006</c:v>
                </c:pt>
                <c:pt idx="2">
                  <c:v>2009</c:v>
                </c:pt>
                <c:pt idx="3">
                  <c:v>2011</c:v>
                </c:pt>
                <c:pt idx="4">
                  <c:v>2014</c:v>
                </c:pt>
                <c:pt idx="5">
                  <c:v>2015</c:v>
                </c:pt>
                <c:pt idx="6">
                  <c:v>2019</c:v>
                </c:pt>
              </c:numCache>
            </c:numRef>
          </c:xVal>
          <c:yVal>
            <c:numRef>
              <c:f>Water!$X$105:$X$116</c:f>
              <c:numCache>
                <c:formatCode>0.0</c:formatCode>
                <c:ptCount val="12"/>
                <c:pt idx="0">
                  <c:v>98.131283952702773</c:v>
                </c:pt>
                <c:pt idx="1">
                  <c:v>99.671566096547252</c:v>
                </c:pt>
                <c:pt idx="2">
                  <c:v>98.32479201441204</c:v>
                </c:pt>
                <c:pt idx="3">
                  <c:v>97.981741027449473</c:v>
                </c:pt>
                <c:pt idx="4">
                  <c:v>99.591251219258396</c:v>
                </c:pt>
                <c:pt idx="5">
                  <c:v>98.544670135000061</c:v>
                </c:pt>
                <c:pt idx="6">
                  <c:v>98.822859547385704</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2003</c:v>
                </c:pt>
                <c:pt idx="1">
                  <c:v>2006</c:v>
                </c:pt>
                <c:pt idx="2">
                  <c:v>2009</c:v>
                </c:pt>
                <c:pt idx="3">
                  <c:v>2011</c:v>
                </c:pt>
                <c:pt idx="4">
                  <c:v>2014</c:v>
                </c:pt>
                <c:pt idx="5">
                  <c:v>2015</c:v>
                </c:pt>
                <c:pt idx="6">
                  <c:v>2019</c:v>
                </c:pt>
              </c:numCache>
            </c:numRef>
          </c:xVal>
          <c:yVal>
            <c:numRef>
              <c:f>Water!$S$105:$S$116</c:f>
              <c:numCache>
                <c:formatCode>0.0</c:formatCode>
                <c:ptCount val="12"/>
                <c:pt idx="0">
                  <c:v>79.838140311985811</c:v>
                </c:pt>
                <c:pt idx="1">
                  <c:v>93.003057582780471</c:v>
                </c:pt>
                <c:pt idx="2">
                  <c:v>87.479691144535195</c:v>
                </c:pt>
                <c:pt idx="3">
                  <c:v>88.80705357794308</c:v>
                </c:pt>
                <c:pt idx="4">
                  <c:v>90.295073432151398</c:v>
                </c:pt>
                <c:pt idx="5">
                  <c:v>89.159990684491305</c:v>
                </c:pt>
                <c:pt idx="6">
                  <c:v>90.526338847048692</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2003</c:v>
                </c:pt>
                <c:pt idx="1">
                  <c:v>2006</c:v>
                </c:pt>
                <c:pt idx="2">
                  <c:v>2009</c:v>
                </c:pt>
                <c:pt idx="3">
                  <c:v>2011</c:v>
                </c:pt>
                <c:pt idx="4">
                  <c:v>2014</c:v>
                </c:pt>
                <c:pt idx="5">
                  <c:v>2015</c:v>
                </c:pt>
                <c:pt idx="6">
                  <c:v>2019</c:v>
                </c:pt>
              </c:numCache>
            </c:numRef>
          </c:xVal>
          <c:yVal>
            <c:numRef>
              <c:f>Water!$N$105:$N$116</c:f>
              <c:numCache>
                <c:formatCode>0.0</c:formatCode>
                <c:ptCount val="12"/>
                <c:pt idx="0">
                  <c:v>70.575895841637902</c:v>
                </c:pt>
                <c:pt idx="1">
                  <c:v>72.704235233473156</c:v>
                </c:pt>
                <c:pt idx="2">
                  <c:v>68.514727014938003</c:v>
                </c:pt>
                <c:pt idx="3">
                  <c:v>73.846815401421239</c:v>
                </c:pt>
                <c:pt idx="4">
                  <c:v>72.639975316857715</c:v>
                </c:pt>
                <c:pt idx="5">
                  <c:v>71.548986783475655</c:v>
                </c:pt>
                <c:pt idx="6">
                  <c:v>74.596696247876878</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2003</c:v>
                </c:pt>
                <c:pt idx="1">
                  <c:v>2006</c:v>
                </c:pt>
                <c:pt idx="2">
                  <c:v>2009</c:v>
                </c:pt>
                <c:pt idx="3">
                  <c:v>2011</c:v>
                </c:pt>
                <c:pt idx="4">
                  <c:v>2014</c:v>
                </c:pt>
                <c:pt idx="5">
                  <c:v>2015</c:v>
                </c:pt>
                <c:pt idx="6">
                  <c:v>2019</c:v>
                </c:pt>
              </c:numCache>
            </c:numRef>
          </c:xVal>
          <c:yVal>
            <c:numRef>
              <c:f>Water!$I$105:$I$116</c:f>
              <c:numCache>
                <c:formatCode>0.0</c:formatCode>
                <c:ptCount val="12"/>
                <c:pt idx="0">
                  <c:v>70.136888122126024</c:v>
                </c:pt>
                <c:pt idx="1">
                  <c:v>60.933118829372845</c:v>
                </c:pt>
                <c:pt idx="2">
                  <c:v>56.950508668788004</c:v>
                </c:pt>
                <c:pt idx="3">
                  <c:v>66.965595755357469</c:v>
                </c:pt>
                <c:pt idx="4">
                  <c:v>64.993143936928263</c:v>
                </c:pt>
                <c:pt idx="5">
                  <c:v>65.114865811810034</c:v>
                </c:pt>
                <c:pt idx="6">
                  <c:v>68.575954932200574</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2003</c:v>
                </c:pt>
                <c:pt idx="1">
                  <c:v>2006</c:v>
                </c:pt>
                <c:pt idx="2">
                  <c:v>2009</c:v>
                </c:pt>
                <c:pt idx="3">
                  <c:v>2011</c:v>
                </c:pt>
                <c:pt idx="4">
                  <c:v>2014</c:v>
                </c:pt>
                <c:pt idx="5">
                  <c:v>2015</c:v>
                </c:pt>
                <c:pt idx="6">
                  <c:v>2019</c:v>
                </c:pt>
              </c:numCache>
            </c:numRef>
          </c:xVal>
          <c:yVal>
            <c:numRef>
              <c:f>Water!$D$105:$D$116</c:f>
              <c:numCache>
                <c:formatCode>0.0</c:formatCode>
                <c:ptCount val="12"/>
                <c:pt idx="0">
                  <c:v>66.282309932881859</c:v>
                </c:pt>
                <c:pt idx="1">
                  <c:v>54.783340471154759</c:v>
                </c:pt>
                <c:pt idx="2">
                  <c:v>53.279566331582814</c:v>
                </c:pt>
                <c:pt idx="3">
                  <c:v>57.735591497213292</c:v>
                </c:pt>
                <c:pt idx="4">
                  <c:v>53.646593650742112</c:v>
                </c:pt>
                <c:pt idx="5">
                  <c:v>57.378671563469631</c:v>
                </c:pt>
                <c:pt idx="6">
                  <c:v>52.785279050741316</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44.738968443489512</c:v>
                </c:pt>
                <c:pt idx="1">
                  <c:v>37.349558910409286</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17.201423389708225</c:v>
                </c:pt>
                <c:pt idx="1">
                  <c:v>14.360312689111456</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25.135306066766361</c:v>
                </c:pt>
                <c:pt idx="1">
                  <c:v>31.598561457805204</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12.924302100035902</c:v>
                </c:pt>
                <c:pt idx="1">
                  <c:v>16.691566942674058</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48.938297993189614</c:v>
                </c:pt>
                <c:pt idx="1">
                  <c:v>50.901119575343756</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14.53188770422441</c:v>
                </c:pt>
                <c:pt idx="1">
                  <c:v>15.114733940913341</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25.928847273967065</c:v>
                </c:pt>
                <c:pt idx="1">
                  <c:v>23.618427556564427</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10.600967028618914</c:v>
                </c:pt>
                <c:pt idx="1">
                  <c:v>10.365718927178481</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57.654798809569435</c:v>
                </c:pt>
                <c:pt idx="1">
                  <c:v>60.722877507465995</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12.442971335816441</c:v>
                </c:pt>
                <c:pt idx="1">
                  <c:v>13.105119432457089</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24.443029429965804</c:v>
                </c:pt>
                <c:pt idx="1">
                  <c:v>17.355209563615915</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5.4592004246483157</c:v>
                </c:pt>
                <c:pt idx="1">
                  <c:v>8.8167934964610026</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78.210211280711221</c:v>
                </c:pt>
                <c:pt idx="1">
                  <c:v>85.275090680080254</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6.2199094554692556</c:v>
                </c:pt>
                <c:pt idx="1">
                  <c:v>6.7817658864686026</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13.64593698669276</c:v>
                </c:pt>
                <c:pt idx="1">
                  <c:v>5.6698410443315765</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1.9239422771267769</c:v>
                </c:pt>
                <c:pt idx="1">
                  <c:v>2.2733023891195643</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95.422962817942988</c:v>
                </c:pt>
                <c:pt idx="1">
                  <c:v>95.774552665221279</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3.109982343457347</c:v>
                </c:pt>
                <c:pt idx="1">
                  <c:v>3.1214412018378033</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1.3284864847654774</c:v>
                </c:pt>
                <c:pt idx="1">
                  <c:v>0.98748170502979349</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0.13856835383418442</c:v>
                </c:pt>
                <c:pt idx="1">
                  <c:v>0.11652442791112483</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1">
                  <c:v>2006</c:v>
                </c:pt>
                <c:pt idx="2">
                  <c:v>2009</c:v>
                </c:pt>
                <c:pt idx="3">
                  <c:v>2011</c:v>
                </c:pt>
                <c:pt idx="4">
                  <c:v>2014</c:v>
                </c:pt>
                <c:pt idx="5">
                  <c:v>2015</c:v>
                </c:pt>
                <c:pt idx="6">
                  <c:v>2019</c:v>
                </c:pt>
              </c:numCache>
            </c:numRef>
          </c:xVal>
          <c:yVal>
            <c:numRef>
              <c:f>Water!$AB$205:$AB$216</c:f>
              <c:numCache>
                <c:formatCode>0.0</c:formatCode>
                <c:ptCount val="12"/>
                <c:pt idx="0">
                  <c:v>0</c:v>
                </c:pt>
                <c:pt idx="1">
                  <c:v>0</c:v>
                </c:pt>
                <c:pt idx="2">
                  <c:v>0.5498070777517724</c:v>
                </c:pt>
                <c:pt idx="3">
                  <c:v>0</c:v>
                </c:pt>
                <c:pt idx="4">
                  <c:v>0</c:v>
                </c:pt>
                <c:pt idx="5">
                  <c:v>3.3909411415608381E-2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1">
                  <c:v>2006</c:v>
                </c:pt>
                <c:pt idx="2">
                  <c:v>2009</c:v>
                </c:pt>
                <c:pt idx="3">
                  <c:v>2011</c:v>
                </c:pt>
                <c:pt idx="4">
                  <c:v>2014</c:v>
                </c:pt>
                <c:pt idx="5">
                  <c:v>2015</c:v>
                </c:pt>
                <c:pt idx="6">
                  <c:v>2019</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1">
                  <c:v>2006</c:v>
                </c:pt>
                <c:pt idx="2">
                  <c:v>2009</c:v>
                </c:pt>
                <c:pt idx="3">
                  <c:v>2011</c:v>
                </c:pt>
                <c:pt idx="4">
                  <c:v>2014</c:v>
                </c:pt>
                <c:pt idx="5">
                  <c:v>2015</c:v>
                </c:pt>
                <c:pt idx="6">
                  <c:v>2019</c:v>
                </c:pt>
              </c:numCache>
            </c:numRef>
          </c:xVal>
          <c:yVal>
            <c:numRef>
              <c:f>Water!$R$205:$R$216</c:f>
              <c:numCache>
                <c:formatCode>0.0</c:formatCode>
                <c:ptCount val="12"/>
                <c:pt idx="0">
                  <c:v>0</c:v>
                </c:pt>
                <c:pt idx="1">
                  <c:v>0</c:v>
                </c:pt>
                <c:pt idx="2">
                  <c:v>0</c:v>
                </c:pt>
                <c:pt idx="3">
                  <c:v>0.36201621487303753</c:v>
                </c:pt>
                <c:pt idx="4">
                  <c:v>0</c:v>
                </c:pt>
                <c:pt idx="5">
                  <c:v>0.17223231141980114</c:v>
                </c:pt>
                <c:pt idx="6">
                  <c:v>0.24824787619374261</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1">
                  <c:v>2006</c:v>
                </c:pt>
                <c:pt idx="2">
                  <c:v>2009</c:v>
                </c:pt>
                <c:pt idx="3">
                  <c:v>2011</c:v>
                </c:pt>
                <c:pt idx="4">
                  <c:v>2014</c:v>
                </c:pt>
                <c:pt idx="5">
                  <c:v>2015</c:v>
                </c:pt>
                <c:pt idx="6">
                  <c:v>2019</c:v>
                </c:pt>
              </c:numCache>
            </c:numRef>
          </c:xVal>
          <c:yVal>
            <c:numRef>
              <c:f>Water!$M$205:$M$216</c:f>
              <c:numCache>
                <c:formatCode>0.0</c:formatCode>
                <c:ptCount val="12"/>
                <c:pt idx="0">
                  <c:v>0.40235299237416089</c:v>
                </c:pt>
                <c:pt idx="1">
                  <c:v>0</c:v>
                </c:pt>
                <c:pt idx="2">
                  <c:v>0</c:v>
                </c:pt>
                <c:pt idx="3">
                  <c:v>0.18256033511492858</c:v>
                </c:pt>
                <c:pt idx="4">
                  <c:v>0</c:v>
                </c:pt>
                <c:pt idx="5">
                  <c:v>0</c:v>
                </c:pt>
                <c:pt idx="6">
                  <c:v>0.14185347176902338</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1">
                  <c:v>2006</c:v>
                </c:pt>
                <c:pt idx="2">
                  <c:v>2009</c:v>
                </c:pt>
                <c:pt idx="3">
                  <c:v>2011</c:v>
                </c:pt>
                <c:pt idx="4">
                  <c:v>2014</c:v>
                </c:pt>
                <c:pt idx="5">
                  <c:v>2015</c:v>
                </c:pt>
                <c:pt idx="6">
                  <c:v>2019</c:v>
                </c:pt>
              </c:numCache>
            </c:numRef>
          </c:xVal>
          <c:yVal>
            <c:numRef>
              <c:f>Water!$H$205:$H$216</c:f>
              <c:numCache>
                <c:formatCode>0.0</c:formatCode>
                <c:ptCount val="12"/>
                <c:pt idx="0">
                  <c:v>5.7219718436020726</c:v>
                </c:pt>
                <c:pt idx="1">
                  <c:v>2.8258343364659606E-2</c:v>
                </c:pt>
                <c:pt idx="2">
                  <c:v>0.25986695644848073</c:v>
                </c:pt>
                <c:pt idx="3">
                  <c:v>0.91084725721007065</c:v>
                </c:pt>
                <c:pt idx="4">
                  <c:v>0.47760524091848572</c:v>
                </c:pt>
                <c:pt idx="5">
                  <c:v>1.238944197914432</c:v>
                </c:pt>
                <c:pt idx="6">
                  <c:v>1.5193758490875131</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1">
                  <c:v>2006</c:v>
                </c:pt>
                <c:pt idx="2">
                  <c:v>2009</c:v>
                </c:pt>
                <c:pt idx="3">
                  <c:v>2011</c:v>
                </c:pt>
                <c:pt idx="4">
                  <c:v>2014</c:v>
                </c:pt>
                <c:pt idx="5">
                  <c:v>2015</c:v>
                </c:pt>
                <c:pt idx="6">
                  <c:v>2019</c:v>
                </c:pt>
              </c:numCache>
            </c:numRef>
          </c:xVal>
          <c:yVal>
            <c:numRef>
              <c:f>Water!$X$205:$X$216</c:f>
              <c:numCache>
                <c:formatCode>0.0</c:formatCode>
                <c:ptCount val="12"/>
                <c:pt idx="0">
                  <c:v>99.031825092409548</c:v>
                </c:pt>
                <c:pt idx="1">
                  <c:v>100</c:v>
                </c:pt>
                <c:pt idx="2">
                  <c:v>98.703997605135356</c:v>
                </c:pt>
                <c:pt idx="3">
                  <c:v>99.220571086709668</c:v>
                </c:pt>
                <c:pt idx="4">
                  <c:v>99.696576359810507</c:v>
                </c:pt>
                <c:pt idx="5">
                  <c:v>98.838962417707208</c:v>
                </c:pt>
                <c:pt idx="6">
                  <c:v>98.963241099249615</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1">
                  <c:v>2006</c:v>
                </c:pt>
                <c:pt idx="2">
                  <c:v>2009</c:v>
                </c:pt>
                <c:pt idx="3">
                  <c:v>2011</c:v>
                </c:pt>
                <c:pt idx="4">
                  <c:v>2014</c:v>
                </c:pt>
                <c:pt idx="5">
                  <c:v>2015</c:v>
                </c:pt>
                <c:pt idx="6">
                  <c:v>2019</c:v>
                </c:pt>
              </c:numCache>
            </c:numRef>
          </c:xVal>
          <c:yVal>
            <c:numRef>
              <c:f>Water!$S$205:$S$216</c:f>
              <c:numCache>
                <c:formatCode>0.0</c:formatCode>
                <c:ptCount val="12"/>
                <c:pt idx="0">
                  <c:v>98.700774421046049</c:v>
                </c:pt>
                <c:pt idx="1">
                  <c:v>99.912089953070264</c:v>
                </c:pt>
                <c:pt idx="2">
                  <c:v>99.450216715172786</c:v>
                </c:pt>
                <c:pt idx="3">
                  <c:v>98.487916598717163</c:v>
                </c:pt>
                <c:pt idx="4">
                  <c:v>99.414120917071074</c:v>
                </c:pt>
                <c:pt idx="5">
                  <c:v>98.466232469492766</c:v>
                </c:pt>
                <c:pt idx="6">
                  <c:v>98.784855429508909</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1">
                  <c:v>2006</c:v>
                </c:pt>
                <c:pt idx="2">
                  <c:v>2009</c:v>
                </c:pt>
                <c:pt idx="3">
                  <c:v>2011</c:v>
                </c:pt>
                <c:pt idx="4">
                  <c:v>2014</c:v>
                </c:pt>
                <c:pt idx="5">
                  <c:v>2015</c:v>
                </c:pt>
                <c:pt idx="6">
                  <c:v>2019</c:v>
                </c:pt>
              </c:numCache>
            </c:numRef>
          </c:xVal>
          <c:yVal>
            <c:numRef>
              <c:f>Water!$N$205:$N$216</c:f>
              <c:numCache>
                <c:formatCode>0.0</c:formatCode>
                <c:ptCount val="12"/>
                <c:pt idx="0">
                  <c:v>90.932722256224821</c:v>
                </c:pt>
                <c:pt idx="1">
                  <c:v>99.694824715124568</c:v>
                </c:pt>
                <c:pt idx="2">
                  <c:v>98.23916859542021</c:v>
                </c:pt>
                <c:pt idx="3">
                  <c:v>97.959423119205368</c:v>
                </c:pt>
                <c:pt idx="4">
                  <c:v>99.907451161885945</c:v>
                </c:pt>
                <c:pt idx="5">
                  <c:v>99.115321552752718</c:v>
                </c:pt>
                <c:pt idx="6">
                  <c:v>98.892918804331458</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1">
                  <c:v>2006</c:v>
                </c:pt>
                <c:pt idx="2">
                  <c:v>2009</c:v>
                </c:pt>
                <c:pt idx="3">
                  <c:v>2011</c:v>
                </c:pt>
                <c:pt idx="4">
                  <c:v>2014</c:v>
                </c:pt>
                <c:pt idx="5">
                  <c:v>2015</c:v>
                </c:pt>
                <c:pt idx="6">
                  <c:v>2019</c:v>
                </c:pt>
              </c:numCache>
            </c:numRef>
          </c:xVal>
          <c:yVal>
            <c:numRef>
              <c:f>Water!$I$205:$I$216</c:f>
              <c:numCache>
                <c:formatCode>0.0</c:formatCode>
                <c:ptCount val="12"/>
                <c:pt idx="0">
                  <c:v>75.418221083237242</c:v>
                </c:pt>
                <c:pt idx="1">
                  <c:v>100</c:v>
                </c:pt>
                <c:pt idx="2">
                  <c:v>98.504042840102031</c:v>
                </c:pt>
                <c:pt idx="3">
                  <c:v>97.211316046232312</c:v>
                </c:pt>
                <c:pt idx="4">
                  <c:v>99.089810639111604</c:v>
                </c:pt>
                <c:pt idx="5">
                  <c:v>95.671669518411889</c:v>
                </c:pt>
                <c:pt idx="6">
                  <c:v>97.444245562320006</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1">
                  <c:v>2006</c:v>
                </c:pt>
                <c:pt idx="2">
                  <c:v>2009</c:v>
                </c:pt>
                <c:pt idx="3">
                  <c:v>2011</c:v>
                </c:pt>
                <c:pt idx="4">
                  <c:v>2014</c:v>
                </c:pt>
                <c:pt idx="5">
                  <c:v>2015</c:v>
                </c:pt>
                <c:pt idx="6">
                  <c:v>2019</c:v>
                </c:pt>
              </c:numCache>
            </c:numRef>
          </c:xVal>
          <c:yVal>
            <c:numRef>
              <c:f>Water!$D$205:$D$216</c:f>
              <c:numCache>
                <c:formatCode>0.0</c:formatCode>
                <c:ptCount val="12"/>
                <c:pt idx="0">
                  <c:v>81.76816136123017</c:v>
                </c:pt>
                <c:pt idx="1">
                  <c:v>98.199695478139887</c:v>
                </c:pt>
                <c:pt idx="2">
                  <c:v>95.78062431347287</c:v>
                </c:pt>
                <c:pt idx="3">
                  <c:v>85.001477659728948</c:v>
                </c:pt>
                <c:pt idx="4">
                  <c:v>96.769780086106678</c:v>
                </c:pt>
                <c:pt idx="5">
                  <c:v>94.809282251546563</c:v>
                </c:pt>
                <c:pt idx="6">
                  <c:v>91.390865353439992</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91.602378856607558</c:v>
                </c:pt>
                <c:pt idx="1">
                  <c:v>87.17443277275764</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4.4751318127474295</c:v>
                </c:pt>
                <c:pt idx="1">
                  <c:v>4.2588094570148778</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3.922489330645007</c:v>
                </c:pt>
                <c:pt idx="1">
                  <c:v>6.972652661489164</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c:v>
                </c:pt>
                <c:pt idx="1">
                  <c:v>1.5941051087383187</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96.704630589014172</c:v>
                </c:pt>
                <c:pt idx="1">
                  <c:v>93.609831525652211</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2.9431477976442029</c:v>
                </c:pt>
                <c:pt idx="1">
                  <c:v>2.8489594325989418</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0.35222161334162649</c:v>
                </c:pt>
                <c:pt idx="1">
                  <c:v>3.4369775002462575</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c:v>
                </c:pt>
                <c:pt idx="1">
                  <c:v>0.10423154150258185</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95.343002749912316</c:v>
                </c:pt>
                <c:pt idx="1">
                  <c:v>95.433384256161304</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3.5763424594579898</c:v>
                </c:pt>
                <c:pt idx="1">
                  <c:v>3.5797326948085151</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1.0769144780967679</c:v>
                </c:pt>
                <c:pt idx="1">
                  <c:v>0.73992528776477684</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3.7403125329333875E-3</c:v>
                </c:pt>
                <c:pt idx="1">
                  <c:v>0.24695776126540991</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97.824764933600107</c:v>
                </c:pt>
                <c:pt idx="1">
                  <c:v>96.544046778568415</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1.9414191331231831</c:v>
                </c:pt>
                <c:pt idx="1">
                  <c:v>1.9160021466167041</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0.23381593327671624</c:v>
                </c:pt>
                <c:pt idx="1">
                  <c:v>1.5399510748148799</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96.792376854304209</c:v>
                </c:pt>
                <c:pt idx="1">
                  <c:v>96.045975159568059</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2.8450253727753103</c:v>
                </c:pt>
                <c:pt idx="1">
                  <c:v>2.8230863334746927</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0.13004265707081686</c:v>
                </c:pt>
                <c:pt idx="1">
                  <c:v>1.13093850695725</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0.2325551158496566</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2003</c:v>
                </c:pt>
                <c:pt idx="1">
                  <c:v>2006</c:v>
                </c:pt>
                <c:pt idx="2">
                  <c:v>2009</c:v>
                </c:pt>
                <c:pt idx="3">
                  <c:v>2011</c:v>
                </c:pt>
                <c:pt idx="4">
                  <c:v>2014</c:v>
                </c:pt>
                <c:pt idx="5">
                  <c:v>2015</c:v>
                </c:pt>
                <c:pt idx="6">
                  <c:v>2019</c:v>
                </c:pt>
              </c:numCache>
            </c:numRef>
          </c:xVal>
          <c:yVal>
            <c:numRef>
              <c:f>Water!$AB$305:$AB$316</c:f>
              <c:numCache>
                <c:formatCode>0.0</c:formatCode>
                <c:ptCount val="12"/>
                <c:pt idx="0">
                  <c:v>2.9647402818939681</c:v>
                </c:pt>
                <c:pt idx="1">
                  <c:v>5.1198694339871409</c:v>
                </c:pt>
                <c:pt idx="2">
                  <c:v>7.1289791473384083</c:v>
                </c:pt>
                <c:pt idx="3">
                  <c:v>5.7649778454619724</c:v>
                </c:pt>
                <c:pt idx="4">
                  <c:v>2.8375573000636511</c:v>
                </c:pt>
                <c:pt idx="5">
                  <c:v>4.8010532081448103</c:v>
                </c:pt>
                <c:pt idx="6">
                  <c:v>4.0155637324401896</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2003</c:v>
                </c:pt>
                <c:pt idx="1">
                  <c:v>2006</c:v>
                </c:pt>
                <c:pt idx="2">
                  <c:v>2009</c:v>
                </c:pt>
                <c:pt idx="3">
                  <c:v>2011</c:v>
                </c:pt>
                <c:pt idx="4">
                  <c:v>2014</c:v>
                </c:pt>
                <c:pt idx="5">
                  <c:v>2015</c:v>
                </c:pt>
                <c:pt idx="6">
                  <c:v>2019</c:v>
                </c:pt>
              </c:numCache>
            </c:numRef>
          </c:xVal>
          <c:yVal>
            <c:numRef>
              <c:f>Water!$W$305:$W$316</c:f>
              <c:numCache>
                <c:formatCode>0.0</c:formatCode>
                <c:ptCount val="12"/>
                <c:pt idx="0">
                  <c:v>4.8480696002968156</c:v>
                </c:pt>
                <c:pt idx="1">
                  <c:v>8.8734222481990557</c:v>
                </c:pt>
                <c:pt idx="2">
                  <c:v>8.7017421100233925</c:v>
                </c:pt>
                <c:pt idx="3">
                  <c:v>5.6220310656284065</c:v>
                </c:pt>
                <c:pt idx="4">
                  <c:v>6.6271519013226197</c:v>
                </c:pt>
                <c:pt idx="5">
                  <c:v>11.025936424842396</c:v>
                </c:pt>
                <c:pt idx="6">
                  <c:v>7.911586337242893</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2003</c:v>
                </c:pt>
                <c:pt idx="1">
                  <c:v>2006</c:v>
                </c:pt>
                <c:pt idx="2">
                  <c:v>2009</c:v>
                </c:pt>
                <c:pt idx="3">
                  <c:v>2011</c:v>
                </c:pt>
                <c:pt idx="4">
                  <c:v>2014</c:v>
                </c:pt>
                <c:pt idx="5">
                  <c:v>2015</c:v>
                </c:pt>
                <c:pt idx="6">
                  <c:v>2019</c:v>
                </c:pt>
              </c:numCache>
            </c:numRef>
          </c:xVal>
          <c:yVal>
            <c:numRef>
              <c:f>Water!$R$305:$R$316</c:f>
              <c:numCache>
                <c:formatCode>0.0</c:formatCode>
                <c:ptCount val="12"/>
                <c:pt idx="0">
                  <c:v>7.5266533847855239</c:v>
                </c:pt>
                <c:pt idx="1">
                  <c:v>10.78771569324536</c:v>
                </c:pt>
                <c:pt idx="2">
                  <c:v>9.8254284244199841</c:v>
                </c:pt>
                <c:pt idx="3">
                  <c:v>7.7407565439954915</c:v>
                </c:pt>
                <c:pt idx="4">
                  <c:v>8.8936124757621879</c:v>
                </c:pt>
                <c:pt idx="5">
                  <c:v>12.1518887771973</c:v>
                </c:pt>
                <c:pt idx="6">
                  <c:v>8.5410588059354051</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2003</c:v>
                </c:pt>
                <c:pt idx="1">
                  <c:v>2006</c:v>
                </c:pt>
                <c:pt idx="2">
                  <c:v>2009</c:v>
                </c:pt>
                <c:pt idx="3">
                  <c:v>2011</c:v>
                </c:pt>
                <c:pt idx="4">
                  <c:v>2014</c:v>
                </c:pt>
                <c:pt idx="5">
                  <c:v>2015</c:v>
                </c:pt>
                <c:pt idx="6">
                  <c:v>2019</c:v>
                </c:pt>
              </c:numCache>
            </c:numRef>
          </c:xVal>
          <c:yVal>
            <c:numRef>
              <c:f>Water!$M$305:$M$316</c:f>
              <c:numCache>
                <c:formatCode>0.0</c:formatCode>
                <c:ptCount val="12"/>
                <c:pt idx="0">
                  <c:v>10.003986540286567</c:v>
                </c:pt>
                <c:pt idx="1">
                  <c:v>16.242410560617522</c:v>
                </c:pt>
                <c:pt idx="2">
                  <c:v>14.670834300643259</c:v>
                </c:pt>
                <c:pt idx="3">
                  <c:v>12.209371420038478</c:v>
                </c:pt>
                <c:pt idx="4">
                  <c:v>12.543584190315871</c:v>
                </c:pt>
                <c:pt idx="5">
                  <c:v>13.849333912729595</c:v>
                </c:pt>
                <c:pt idx="6">
                  <c:v>12.666448510597844</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2003</c:v>
                </c:pt>
                <c:pt idx="1">
                  <c:v>2006</c:v>
                </c:pt>
                <c:pt idx="2">
                  <c:v>2009</c:v>
                </c:pt>
                <c:pt idx="3">
                  <c:v>2011</c:v>
                </c:pt>
                <c:pt idx="4">
                  <c:v>2014</c:v>
                </c:pt>
                <c:pt idx="5">
                  <c:v>2015</c:v>
                </c:pt>
                <c:pt idx="6">
                  <c:v>2019</c:v>
                </c:pt>
              </c:numCache>
            </c:numRef>
          </c:xVal>
          <c:yVal>
            <c:numRef>
              <c:f>Water!$H$305:$H$316</c:f>
              <c:numCache>
                <c:formatCode>0.0</c:formatCode>
                <c:ptCount val="12"/>
                <c:pt idx="0">
                  <c:v>10.027631189310245</c:v>
                </c:pt>
                <c:pt idx="1">
                  <c:v>17.673863255443713</c:v>
                </c:pt>
                <c:pt idx="2">
                  <c:v>15.512408866388489</c:v>
                </c:pt>
                <c:pt idx="3">
                  <c:v>14.706121404485724</c:v>
                </c:pt>
                <c:pt idx="4">
                  <c:v>16.334566809696742</c:v>
                </c:pt>
                <c:pt idx="5">
                  <c:v>17.036748443573853</c:v>
                </c:pt>
                <c:pt idx="6">
                  <c:v>14.962082226434037</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2003</c:v>
                </c:pt>
                <c:pt idx="1">
                  <c:v>2006</c:v>
                </c:pt>
                <c:pt idx="2">
                  <c:v>2009</c:v>
                </c:pt>
                <c:pt idx="3">
                  <c:v>2011</c:v>
                </c:pt>
                <c:pt idx="4">
                  <c:v>2014</c:v>
                </c:pt>
                <c:pt idx="5">
                  <c:v>2015</c:v>
                </c:pt>
                <c:pt idx="6">
                  <c:v>2019</c:v>
                </c:pt>
              </c:numCache>
            </c:numRef>
          </c:xVal>
          <c:yVal>
            <c:numRef>
              <c:f>Water!$X$305:$X$316</c:f>
              <c:numCache>
                <c:formatCode>0.0</c:formatCode>
                <c:ptCount val="12"/>
                <c:pt idx="0">
                  <c:v>70.870371649238706</c:v>
                </c:pt>
                <c:pt idx="1">
                  <c:v>81.129276997197039</c:v>
                </c:pt>
                <c:pt idx="2">
                  <c:v>74.103929112256836</c:v>
                </c:pt>
                <c:pt idx="3">
                  <c:v>83.233921577018975</c:v>
                </c:pt>
                <c:pt idx="4">
                  <c:v>84.159148914636134</c:v>
                </c:pt>
                <c:pt idx="5">
                  <c:v>80.094526140493755</c:v>
                </c:pt>
                <c:pt idx="6">
                  <c:v>83.051353850827141</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2003</c:v>
                </c:pt>
                <c:pt idx="1">
                  <c:v>2006</c:v>
                </c:pt>
                <c:pt idx="2">
                  <c:v>2009</c:v>
                </c:pt>
                <c:pt idx="3">
                  <c:v>2011</c:v>
                </c:pt>
                <c:pt idx="4">
                  <c:v>2014</c:v>
                </c:pt>
                <c:pt idx="5">
                  <c:v>2015</c:v>
                </c:pt>
                <c:pt idx="6">
                  <c:v>2019</c:v>
                </c:pt>
              </c:numCache>
            </c:numRef>
          </c:xVal>
          <c:yVal>
            <c:numRef>
              <c:f>Water!$S$305:$S$316</c:f>
              <c:numCache>
                <c:formatCode>0.0</c:formatCode>
                <c:ptCount val="12"/>
                <c:pt idx="0">
                  <c:v>71.291615620381208</c:v>
                </c:pt>
                <c:pt idx="1">
                  <c:v>71.127968393639705</c:v>
                </c:pt>
                <c:pt idx="2">
                  <c:v>66.69918843020352</c:v>
                </c:pt>
                <c:pt idx="3">
                  <c:v>72.637762258275444</c:v>
                </c:pt>
                <c:pt idx="4">
                  <c:v>73.048430388103625</c:v>
                </c:pt>
                <c:pt idx="5">
                  <c:v>70.603046244078897</c:v>
                </c:pt>
                <c:pt idx="6">
                  <c:v>73.387112210048116</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2003</c:v>
                </c:pt>
                <c:pt idx="1">
                  <c:v>2006</c:v>
                </c:pt>
                <c:pt idx="2">
                  <c:v>2009</c:v>
                </c:pt>
                <c:pt idx="3">
                  <c:v>2011</c:v>
                </c:pt>
                <c:pt idx="4">
                  <c:v>2014</c:v>
                </c:pt>
                <c:pt idx="5">
                  <c:v>2015</c:v>
                </c:pt>
                <c:pt idx="6">
                  <c:v>2019</c:v>
                </c:pt>
              </c:numCache>
            </c:numRef>
          </c:xVal>
          <c:yVal>
            <c:numRef>
              <c:f>Water!$N$305:$N$316</c:f>
              <c:numCache>
                <c:formatCode>0.0</c:formatCode>
                <c:ptCount val="12"/>
                <c:pt idx="0">
                  <c:v>69.681747639268934</c:v>
                </c:pt>
                <c:pt idx="1">
                  <c:v>63.245020462026467</c:v>
                </c:pt>
                <c:pt idx="2">
                  <c:v>59.496637010909701</c:v>
                </c:pt>
                <c:pt idx="3">
                  <c:v>70.431913340430867</c:v>
                </c:pt>
                <c:pt idx="4">
                  <c:v>67.969985948340266</c:v>
                </c:pt>
                <c:pt idx="5">
                  <c:v>65.759750538297581</c:v>
                </c:pt>
                <c:pt idx="6">
                  <c:v>69.433983631682949</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2003</c:v>
                </c:pt>
                <c:pt idx="1">
                  <c:v>2006</c:v>
                </c:pt>
                <c:pt idx="2">
                  <c:v>2009</c:v>
                </c:pt>
                <c:pt idx="3">
                  <c:v>2011</c:v>
                </c:pt>
                <c:pt idx="4">
                  <c:v>2014</c:v>
                </c:pt>
                <c:pt idx="5">
                  <c:v>2015</c:v>
                </c:pt>
                <c:pt idx="6">
                  <c:v>2019</c:v>
                </c:pt>
              </c:numCache>
            </c:numRef>
          </c:xVal>
          <c:yVal>
            <c:numRef>
              <c:f>Water!$I$305:$I$316</c:f>
              <c:numCache>
                <c:formatCode>0.0</c:formatCode>
                <c:ptCount val="12"/>
                <c:pt idx="0">
                  <c:v>70.119769564069429</c:v>
                </c:pt>
                <c:pt idx="1">
                  <c:v>56.01155254881062</c:v>
                </c:pt>
                <c:pt idx="2">
                  <c:v>53.090700091552904</c:v>
                </c:pt>
                <c:pt idx="3">
                  <c:v>62.193826373735597</c:v>
                </c:pt>
                <c:pt idx="4">
                  <c:v>59.668539706126843</c:v>
                </c:pt>
                <c:pt idx="5">
                  <c:v>62.648820620837476</c:v>
                </c:pt>
                <c:pt idx="6">
                  <c:v>60.283370825157391</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2003</c:v>
                </c:pt>
                <c:pt idx="1">
                  <c:v>2006</c:v>
                </c:pt>
                <c:pt idx="2">
                  <c:v>2009</c:v>
                </c:pt>
                <c:pt idx="3">
                  <c:v>2011</c:v>
                </c:pt>
                <c:pt idx="4">
                  <c:v>2014</c:v>
                </c:pt>
                <c:pt idx="5">
                  <c:v>2015</c:v>
                </c:pt>
                <c:pt idx="6">
                  <c:v>2019</c:v>
                </c:pt>
              </c:numCache>
            </c:numRef>
          </c:xVal>
          <c:yVal>
            <c:numRef>
              <c:f>Water!$D$305:$D$316</c:f>
              <c:numCache>
                <c:formatCode>0.0</c:formatCode>
                <c:ptCount val="12"/>
                <c:pt idx="0">
                  <c:v>61.977412186854743</c:v>
                </c:pt>
                <c:pt idx="1">
                  <c:v>55.224691113571609</c:v>
                </c:pt>
                <c:pt idx="2">
                  <c:v>52.383756046862338</c:v>
                </c:pt>
                <c:pt idx="3">
                  <c:v>55.796329591812352</c:v>
                </c:pt>
                <c:pt idx="4">
                  <c:v>52.740404746330803</c:v>
                </c:pt>
                <c:pt idx="5">
                  <c:v>56.595503487341546</c:v>
                </c:pt>
                <c:pt idx="6">
                  <c:v>53.114591549563372</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42.37282980201978</c:v>
                </c:pt>
                <c:pt idx="1">
                  <c:v>37.343444172281707</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16.723614991916019</c:v>
                </c:pt>
                <c:pt idx="1">
                  <c:v>14.738628166381762</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27.770218435872778</c:v>
                </c:pt>
                <c:pt idx="1">
                  <c:v>30.897716158632875</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13.13333677019142</c:v>
                </c:pt>
                <c:pt idx="1">
                  <c:v>17.02021150270366</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46.00088920968242</c:v>
                </c:pt>
                <c:pt idx="1">
                  <c:v>43.286942820330616</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16.514086534025207</c:v>
                </c:pt>
                <c:pt idx="1">
                  <c:v>15.539793508554137</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24.522966127082839</c:v>
                </c:pt>
                <c:pt idx="1">
                  <c:v>27.817209997841644</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12.962058129209545</c:v>
                </c:pt>
                <c:pt idx="1">
                  <c:v>13.356053673273607</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50.836597386750618</c:v>
                </c:pt>
                <c:pt idx="1">
                  <c:v>53.267757839830757</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14.103019573629346</c:v>
                </c:pt>
                <c:pt idx="1">
                  <c:v>14.777468793658354</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26.247179958099196</c:v>
                </c:pt>
                <c:pt idx="1">
                  <c:v>22.11701088271559</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8.8132030815208395</c:v>
                </c:pt>
                <c:pt idx="1">
                  <c:v>9.8377624837953022</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57.110234830323201</c:v>
                </c:pt>
                <c:pt idx="1">
                  <c:v>59.616977455817768</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12.537242707420923</c:v>
                </c:pt>
                <c:pt idx="1">
                  <c:v>13.087540579496494</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24.162242058421782</c:v>
                </c:pt>
                <c:pt idx="1">
                  <c:v>18.315464984371317</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6.1902804038340946</c:v>
                </c:pt>
                <c:pt idx="1">
                  <c:v>8.9800169803144172</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63.330461354251185</c:v>
                </c:pt>
                <c:pt idx="1">
                  <c:v>73.859357836585517</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9.7915940149930218</c:v>
                </c:pt>
                <c:pt idx="1">
                  <c:v>11.419478568118663</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22.010968828792556</c:v>
                </c:pt>
                <c:pt idx="1">
                  <c:v>10.243983559387402</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4.8669758019632354</c:v>
                </c:pt>
                <c:pt idx="1">
                  <c:v>4.4771800359084111</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42.37282980201978</c:v>
                </c:pt>
                <c:pt idx="1">
                  <c:v>37.343444172281707</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16.723614991916019</c:v>
                </c:pt>
                <c:pt idx="1">
                  <c:v>14.738628166381762</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27.770218435872778</c:v>
                </c:pt>
                <c:pt idx="1">
                  <c:v>30.897716158632875</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13.13333677019142</c:v>
                </c:pt>
                <c:pt idx="1">
                  <c:v>17.02021150270366</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46.00088920968242</c:v>
                </c:pt>
                <c:pt idx="1">
                  <c:v>43.286942820330616</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16.514086534025207</c:v>
                </c:pt>
                <c:pt idx="1">
                  <c:v>15.539793508554137</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24.522966127082839</c:v>
                </c:pt>
                <c:pt idx="1">
                  <c:v>27.817209997841644</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12.962058129209545</c:v>
                </c:pt>
                <c:pt idx="1">
                  <c:v>13.356053673273607</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50.836597386750618</c:v>
                </c:pt>
                <c:pt idx="1">
                  <c:v>53.267757839830757</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14.103019573629346</c:v>
                </c:pt>
                <c:pt idx="1">
                  <c:v>14.777468793658354</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26.247179958099196</c:v>
                </c:pt>
                <c:pt idx="1">
                  <c:v>22.11701088271559</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8.8132030815208395</c:v>
                </c:pt>
                <c:pt idx="1">
                  <c:v>9.8377624837953022</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57.110234830323201</c:v>
                </c:pt>
                <c:pt idx="1">
                  <c:v>59.616977455817768</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12.537242707420923</c:v>
                </c:pt>
                <c:pt idx="1">
                  <c:v>13.087540579496494</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24.162242058421782</c:v>
                </c:pt>
                <c:pt idx="1">
                  <c:v>18.315464984371317</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6.1902804038340946</c:v>
                </c:pt>
                <c:pt idx="1">
                  <c:v>8.9800169803144172</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63.330461354251185</c:v>
                </c:pt>
                <c:pt idx="1">
                  <c:v>73.859357836585517</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9.7915940149930218</c:v>
                </c:pt>
                <c:pt idx="1">
                  <c:v>11.419478568118663</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22.010968828792556</c:v>
                </c:pt>
                <c:pt idx="1">
                  <c:v>10.243983559387402</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4.8669758019632354</c:v>
                </c:pt>
                <c:pt idx="1">
                  <c:v>4.4771800359084111</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44.738968443489512</c:v>
                </c:pt>
                <c:pt idx="1">
                  <c:v>37.349558910409286</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17.201423389708225</c:v>
                </c:pt>
                <c:pt idx="1">
                  <c:v>14.360312689111456</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25.135306066766361</c:v>
                </c:pt>
                <c:pt idx="1">
                  <c:v>31.598561457805204</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12.924302100035902</c:v>
                </c:pt>
                <c:pt idx="1">
                  <c:v>16.691566942674058</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48.938297993189614</c:v>
                </c:pt>
                <c:pt idx="1">
                  <c:v>50.901119575343756</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14.53188770422441</c:v>
                </c:pt>
                <c:pt idx="1">
                  <c:v>15.114733940913341</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25.928847273967065</c:v>
                </c:pt>
                <c:pt idx="1">
                  <c:v>23.618427556564427</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10.600967028618914</c:v>
                </c:pt>
                <c:pt idx="1">
                  <c:v>10.365718927178481</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57.654798809569435</c:v>
                </c:pt>
                <c:pt idx="1">
                  <c:v>60.722877507465995</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12.442971335816441</c:v>
                </c:pt>
                <c:pt idx="1">
                  <c:v>13.105119432457089</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24.443029429965804</c:v>
                </c:pt>
                <c:pt idx="1">
                  <c:v>17.355209563615915</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5.4592004246483157</c:v>
                </c:pt>
                <c:pt idx="1">
                  <c:v>8.8167934964610026</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78.210211280711221</c:v>
                </c:pt>
                <c:pt idx="1">
                  <c:v>85.275090680080254</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6.2199094554692556</c:v>
                </c:pt>
                <c:pt idx="1">
                  <c:v>6.7817658864686026</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13.64593698669276</c:v>
                </c:pt>
                <c:pt idx="1">
                  <c:v>5.6698410443315765</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1.9239422771267769</c:v>
                </c:pt>
                <c:pt idx="1">
                  <c:v>2.2733023891195643</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95.422962817942988</c:v>
                </c:pt>
                <c:pt idx="1">
                  <c:v>95.774552665221279</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3.109982343457347</c:v>
                </c:pt>
                <c:pt idx="1">
                  <c:v>3.1214412018378033</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1.3284864847654774</c:v>
                </c:pt>
                <c:pt idx="1">
                  <c:v>0.98748170502979349</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0.13856835383418442</c:v>
                </c:pt>
                <c:pt idx="1">
                  <c:v>0.11652442791112483</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91.602378856607558</c:v>
                </c:pt>
                <c:pt idx="1">
                  <c:v>87.17443277275764</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4.4751318127474295</c:v>
                </c:pt>
                <c:pt idx="1">
                  <c:v>4.2588094570148778</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3.922489330645007</c:v>
                </c:pt>
                <c:pt idx="1">
                  <c:v>6.972652661489164</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c:v>
                </c:pt>
                <c:pt idx="1">
                  <c:v>1.5941051087383187</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96.704630589014172</c:v>
                </c:pt>
                <c:pt idx="1">
                  <c:v>93.609831525652211</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2.9431477976442029</c:v>
                </c:pt>
                <c:pt idx="1">
                  <c:v>2.8489594325989418</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0.35222161334162649</c:v>
                </c:pt>
                <c:pt idx="1">
                  <c:v>3.4369775002462575</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c:v>
                </c:pt>
                <c:pt idx="1">
                  <c:v>0.10423154150258185</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95.343002749912316</c:v>
                </c:pt>
                <c:pt idx="1">
                  <c:v>95.433384256161304</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3.5763424594579898</c:v>
                </c:pt>
                <c:pt idx="1">
                  <c:v>3.5797326948085151</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1.0769144780967679</c:v>
                </c:pt>
                <c:pt idx="1">
                  <c:v>0.73992528776477684</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3.7403125329333875E-3</c:v>
                </c:pt>
                <c:pt idx="1">
                  <c:v>0.24695776126540991</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97.824764933600107</c:v>
                </c:pt>
                <c:pt idx="1">
                  <c:v>96.544046778568415</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1.9414191331231831</c:v>
                </c:pt>
                <c:pt idx="1">
                  <c:v>1.9160021466167041</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0.23381593327671624</c:v>
                </c:pt>
                <c:pt idx="1">
                  <c:v>1.5399510748148799</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96.792376854304209</c:v>
                </c:pt>
                <c:pt idx="1">
                  <c:v>96.045975159568059</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2.8450253727753103</c:v>
                </c:pt>
                <c:pt idx="1">
                  <c:v>2.8230863334746927</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0.13004265707081686</c:v>
                </c:pt>
                <c:pt idx="1">
                  <c:v>1.13093850695725</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0.2325551158496566</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2003</c:v>
                </c:pt>
                <c:pt idx="1">
                  <c:v>2006</c:v>
                </c:pt>
                <c:pt idx="2">
                  <c:v>2009</c:v>
                </c:pt>
                <c:pt idx="3">
                  <c:v>2011</c:v>
                </c:pt>
                <c:pt idx="4">
                  <c:v>2014</c:v>
                </c:pt>
                <c:pt idx="5">
                  <c:v>2015</c:v>
                </c:pt>
                <c:pt idx="6">
                  <c:v>2019</c:v>
                </c:pt>
              </c:numCache>
            </c:numRef>
          </c:xVal>
          <c:yVal>
            <c:numRef>
              <c:f>Sanitation!$AB$105:$AB$116</c:f>
              <c:numCache>
                <c:formatCode>0.0</c:formatCode>
                <c:ptCount val="12"/>
                <c:pt idx="0">
                  <c:v>0</c:v>
                </c:pt>
                <c:pt idx="1">
                  <c:v>0</c:v>
                </c:pt>
                <c:pt idx="2">
                  <c:v>6.5871920641176307E-2</c:v>
                </c:pt>
                <c:pt idx="3">
                  <c:v>0.53368808767513887</c:v>
                </c:pt>
                <c:pt idx="4">
                  <c:v>0.32820602149622757</c:v>
                </c:pt>
                <c:pt idx="5">
                  <c:v>0.15846474714000736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2003</c:v>
                </c:pt>
                <c:pt idx="1">
                  <c:v>2006</c:v>
                </c:pt>
                <c:pt idx="2">
                  <c:v>2009</c:v>
                </c:pt>
                <c:pt idx="3">
                  <c:v>2011</c:v>
                </c:pt>
                <c:pt idx="4">
                  <c:v>2014</c:v>
                </c:pt>
                <c:pt idx="5">
                  <c:v>2015</c:v>
                </c:pt>
                <c:pt idx="6">
                  <c:v>2019</c:v>
                </c:pt>
              </c:numCache>
            </c:numRef>
          </c:xVal>
          <c:yVal>
            <c:numRef>
              <c:f>Sanitation!$W$105:$W$116</c:f>
              <c:numCache>
                <c:formatCode>0.0</c:formatCode>
                <c:ptCount val="12"/>
                <c:pt idx="0">
                  <c:v>1.3634941726743126</c:v>
                </c:pt>
                <c:pt idx="1">
                  <c:v>4.0676457876201368</c:v>
                </c:pt>
                <c:pt idx="2">
                  <c:v>7.3341557175812797</c:v>
                </c:pt>
                <c:pt idx="3">
                  <c:v>6.123360664726909</c:v>
                </c:pt>
                <c:pt idx="4">
                  <c:v>8.0832849750724929</c:v>
                </c:pt>
                <c:pt idx="5">
                  <c:v>4.7969077062382537</c:v>
                </c:pt>
                <c:pt idx="6">
                  <c:v>3.0251123901366812</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2003</c:v>
                </c:pt>
                <c:pt idx="1">
                  <c:v>2006</c:v>
                </c:pt>
                <c:pt idx="2">
                  <c:v>2009</c:v>
                </c:pt>
                <c:pt idx="3">
                  <c:v>2011</c:v>
                </c:pt>
                <c:pt idx="4">
                  <c:v>2014</c:v>
                </c:pt>
                <c:pt idx="5">
                  <c:v>2015</c:v>
                </c:pt>
                <c:pt idx="6">
                  <c:v>2019</c:v>
                </c:pt>
              </c:numCache>
            </c:numRef>
          </c:xVal>
          <c:yVal>
            <c:numRef>
              <c:f>Sanitation!$R$105:$R$116</c:f>
              <c:numCache>
                <c:formatCode>0.0</c:formatCode>
                <c:ptCount val="12"/>
                <c:pt idx="0">
                  <c:v>13.405160190807999</c:v>
                </c:pt>
                <c:pt idx="1">
                  <c:v>24.285585112759335</c:v>
                </c:pt>
                <c:pt idx="2">
                  <c:v>29.12521866986101</c:v>
                </c:pt>
                <c:pt idx="3">
                  <c:v>23.516685737301106</c:v>
                </c:pt>
                <c:pt idx="4">
                  <c:v>27.291250513827052</c:v>
                </c:pt>
                <c:pt idx="5">
                  <c:v>21.04876101809764</c:v>
                </c:pt>
                <c:pt idx="6">
                  <c:v>17.264694940775556</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2003</c:v>
                </c:pt>
                <c:pt idx="1">
                  <c:v>2006</c:v>
                </c:pt>
                <c:pt idx="2">
                  <c:v>2009</c:v>
                </c:pt>
                <c:pt idx="3">
                  <c:v>2011</c:v>
                </c:pt>
                <c:pt idx="4">
                  <c:v>2014</c:v>
                </c:pt>
                <c:pt idx="5">
                  <c:v>2015</c:v>
                </c:pt>
                <c:pt idx="6">
                  <c:v>2019</c:v>
                </c:pt>
              </c:numCache>
            </c:numRef>
          </c:xVal>
          <c:yVal>
            <c:numRef>
              <c:f>Sanitation!$M$105:$M$116</c:f>
              <c:numCache>
                <c:formatCode>0.0</c:formatCode>
                <c:ptCount val="12"/>
                <c:pt idx="0">
                  <c:v>37.366882135118829</c:v>
                </c:pt>
                <c:pt idx="1">
                  <c:v>53.695924531921804</c:v>
                </c:pt>
                <c:pt idx="2">
                  <c:v>54.147258293914589</c:v>
                </c:pt>
                <c:pt idx="3">
                  <c:v>44.280163168343471</c:v>
                </c:pt>
                <c:pt idx="4">
                  <c:v>49.797471753682515</c:v>
                </c:pt>
                <c:pt idx="5">
                  <c:v>37.156226591562991</c:v>
                </c:pt>
                <c:pt idx="6">
                  <c:v>33.253889315496757</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2003</c:v>
                </c:pt>
                <c:pt idx="1">
                  <c:v>2006</c:v>
                </c:pt>
                <c:pt idx="2">
                  <c:v>2009</c:v>
                </c:pt>
                <c:pt idx="3">
                  <c:v>2011</c:v>
                </c:pt>
                <c:pt idx="4">
                  <c:v>2014</c:v>
                </c:pt>
                <c:pt idx="5">
                  <c:v>2015</c:v>
                </c:pt>
                <c:pt idx="6">
                  <c:v>2019</c:v>
                </c:pt>
              </c:numCache>
            </c:numRef>
          </c:xVal>
          <c:yVal>
            <c:numRef>
              <c:f>Sanitation!$H$105:$H$116</c:f>
              <c:numCache>
                <c:formatCode>0.0</c:formatCode>
                <c:ptCount val="12"/>
                <c:pt idx="0">
                  <c:v>62.461704170217992</c:v>
                </c:pt>
                <c:pt idx="1">
                  <c:v>76.762758373399478</c:v>
                </c:pt>
                <c:pt idx="2">
                  <c:v>73.744356118712574</c:v>
                </c:pt>
                <c:pt idx="3">
                  <c:v>65.965627369733667</c:v>
                </c:pt>
                <c:pt idx="4">
                  <c:v>73.209113328024472</c:v>
                </c:pt>
                <c:pt idx="5">
                  <c:v>56.766152391515469</c:v>
                </c:pt>
                <c:pt idx="6">
                  <c:v>55.016646387595003</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2003</c:v>
                </c:pt>
                <c:pt idx="1">
                  <c:v>2006</c:v>
                </c:pt>
                <c:pt idx="2">
                  <c:v>2009</c:v>
                </c:pt>
                <c:pt idx="3">
                  <c:v>2011</c:v>
                </c:pt>
                <c:pt idx="4">
                  <c:v>2014</c:v>
                </c:pt>
                <c:pt idx="5">
                  <c:v>2015</c:v>
                </c:pt>
                <c:pt idx="6">
                  <c:v>2019</c:v>
                </c:pt>
              </c:numCache>
            </c:numRef>
          </c:xVal>
          <c:yVal>
            <c:numRef>
              <c:f>Sanitation!$X$105:$X$116</c:f>
              <c:numCache>
                <c:formatCode>0.0</c:formatCode>
                <c:ptCount val="12"/>
                <c:pt idx="0">
                  <c:v>98.887638780056392</c:v>
                </c:pt>
                <c:pt idx="1">
                  <c:v>99.609902888644754</c:v>
                </c:pt>
                <c:pt idx="2">
                  <c:v>99.095386624599996</c:v>
                </c:pt>
                <c:pt idx="3">
                  <c:v>97.679622556859456</c:v>
                </c:pt>
                <c:pt idx="4">
                  <c:v>99.261857466475362</c:v>
                </c:pt>
                <c:pt idx="5">
                  <c:v>97.472276235773975</c:v>
                </c:pt>
                <c:pt idx="6">
                  <c:v>99.853710545260839</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2003</c:v>
                </c:pt>
                <c:pt idx="1">
                  <c:v>2006</c:v>
                </c:pt>
                <c:pt idx="2">
                  <c:v>2009</c:v>
                </c:pt>
                <c:pt idx="3">
                  <c:v>2011</c:v>
                </c:pt>
                <c:pt idx="4">
                  <c:v>2014</c:v>
                </c:pt>
                <c:pt idx="5">
                  <c:v>2015</c:v>
                </c:pt>
                <c:pt idx="6">
                  <c:v>2019</c:v>
                </c:pt>
              </c:numCache>
            </c:numRef>
          </c:xVal>
          <c:yVal>
            <c:numRef>
              <c:f>Sanitation!$S$105:$S$116</c:f>
              <c:numCache>
                <c:formatCode>0.0</c:formatCode>
                <c:ptCount val="12"/>
                <c:pt idx="0">
                  <c:v>80.215567872001785</c:v>
                </c:pt>
                <c:pt idx="1">
                  <c:v>92.60250357164746</c:v>
                </c:pt>
                <c:pt idx="2">
                  <c:v>89.138301939564329</c:v>
                </c:pt>
                <c:pt idx="3">
                  <c:v>86.257066155918793</c:v>
                </c:pt>
                <c:pt idx="4">
                  <c:v>88.519438069631065</c:v>
                </c:pt>
                <c:pt idx="5">
                  <c:v>88.943589662613732</c:v>
                </c:pt>
                <c:pt idx="6">
                  <c:v>93.675638216498044</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2003</c:v>
                </c:pt>
                <c:pt idx="1">
                  <c:v>2006</c:v>
                </c:pt>
                <c:pt idx="2">
                  <c:v>2009</c:v>
                </c:pt>
                <c:pt idx="3">
                  <c:v>2011</c:v>
                </c:pt>
                <c:pt idx="4">
                  <c:v>2014</c:v>
                </c:pt>
                <c:pt idx="5">
                  <c:v>2015</c:v>
                </c:pt>
                <c:pt idx="6">
                  <c:v>2019</c:v>
                </c:pt>
              </c:numCache>
            </c:numRef>
          </c:xVal>
          <c:yVal>
            <c:numRef>
              <c:f>Sanitation!$N$105:$N$116</c:f>
              <c:numCache>
                <c:formatCode>0.0</c:formatCode>
                <c:ptCount val="12"/>
                <c:pt idx="0">
                  <c:v>67.761242496958374</c:v>
                </c:pt>
                <c:pt idx="1">
                  <c:v>69.169233542848033</c:v>
                </c:pt>
                <c:pt idx="2">
                  <c:v>63.068935853109906</c:v>
                </c:pt>
                <c:pt idx="3">
                  <c:v>65.317749403049191</c:v>
                </c:pt>
                <c:pt idx="4">
                  <c:v>65.550232742606696</c:v>
                </c:pt>
                <c:pt idx="5">
                  <c:v>66.217314285085152</c:v>
                </c:pt>
                <c:pt idx="6">
                  <c:v>72.645219146158993</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2003</c:v>
                </c:pt>
                <c:pt idx="1">
                  <c:v>2006</c:v>
                </c:pt>
                <c:pt idx="2">
                  <c:v>2009</c:v>
                </c:pt>
                <c:pt idx="3">
                  <c:v>2011</c:v>
                </c:pt>
                <c:pt idx="4">
                  <c:v>2014</c:v>
                </c:pt>
                <c:pt idx="5">
                  <c:v>2015</c:v>
                </c:pt>
                <c:pt idx="6">
                  <c:v>2019</c:v>
                </c:pt>
              </c:numCache>
            </c:numRef>
          </c:xVal>
          <c:yVal>
            <c:numRef>
              <c:f>Sanitation!$I$105:$I$116</c:f>
              <c:numCache>
                <c:formatCode>0.0</c:formatCode>
                <c:ptCount val="12"/>
                <c:pt idx="0">
                  <c:v>56.384572273171251</c:v>
                </c:pt>
                <c:pt idx="1">
                  <c:v>34.844392841627567</c:v>
                </c:pt>
                <c:pt idx="2">
                  <c:v>34.762405745999075</c:v>
                </c:pt>
                <c:pt idx="3">
                  <c:v>41.190514584485619</c:v>
                </c:pt>
                <c:pt idx="4">
                  <c:v>38.597065290426528</c:v>
                </c:pt>
                <c:pt idx="5">
                  <c:v>46.543420113018016</c:v>
                </c:pt>
                <c:pt idx="6">
                  <c:v>51.489460009487978</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2003</c:v>
                </c:pt>
                <c:pt idx="1">
                  <c:v>2006</c:v>
                </c:pt>
                <c:pt idx="2">
                  <c:v>2009</c:v>
                </c:pt>
                <c:pt idx="3">
                  <c:v>2011</c:v>
                </c:pt>
                <c:pt idx="4">
                  <c:v>2014</c:v>
                </c:pt>
                <c:pt idx="5">
                  <c:v>2015</c:v>
                </c:pt>
                <c:pt idx="6">
                  <c:v>2019</c:v>
                </c:pt>
              </c:numCache>
            </c:numRef>
          </c:xVal>
          <c:yVal>
            <c:numRef>
              <c:f>Sanitation!$D$105:$D$116</c:f>
              <c:numCache>
                <c:formatCode>0.0</c:formatCode>
                <c:ptCount val="12"/>
                <c:pt idx="0">
                  <c:v>30.352380439328414</c:v>
                </c:pt>
                <c:pt idx="1">
                  <c:v>14.172355654073582</c:v>
                </c:pt>
                <c:pt idx="2">
                  <c:v>16.338374587028508</c:v>
                </c:pt>
                <c:pt idx="3">
                  <c:v>18.994931414967713</c:v>
                </c:pt>
                <c:pt idx="4">
                  <c:v>16.825839845364492</c:v>
                </c:pt>
                <c:pt idx="5">
                  <c:v>24.343297795415726</c:v>
                </c:pt>
                <c:pt idx="6">
                  <c:v>26.326190898600633</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11.255450409488006</c:v>
                </c:pt>
                <c:pt idx="1">
                  <c:v>11.953047739726468</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9.1300494093535605</c:v>
                </c:pt>
                <c:pt idx="1">
                  <c:v>9.6959173098990039</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5.4178217208736044</c:v>
                </c:pt>
                <c:pt idx="1">
                  <c:v>19.205176926848765</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74.196678460284829</c:v>
                </c:pt>
                <c:pt idx="1">
                  <c:v>59.145858023525761</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27.486950151206706</c:v>
                </c:pt>
                <c:pt idx="1">
                  <c:v>28.778072574548592</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14.867640932178579</c:v>
                </c:pt>
                <c:pt idx="1">
                  <c:v>15.566006683348999</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7.2676572006136553</c:v>
                </c:pt>
                <c:pt idx="1">
                  <c:v>16.935061572063944</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50.377751716001058</c:v>
                </c:pt>
                <c:pt idx="1">
                  <c:v>38.720859170038466</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45.894621321951298</c:v>
                </c:pt>
                <c:pt idx="1">
                  <c:v>47.986185374610315</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19.637800781357317</c:v>
                </c:pt>
                <c:pt idx="1">
                  <c:v>20.532757902790639</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13.139533096316455</c:v>
                </c:pt>
                <c:pt idx="1">
                  <c:v>8.3504432217198712</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21.328044800374926</c:v>
                </c:pt>
                <c:pt idx="1">
                  <c:v>23.130613500879178</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42.983253270095645</c:v>
                </c:pt>
                <c:pt idx="1">
                  <c:v>47.688566209158161</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40.675612685427666</c:v>
                </c:pt>
                <c:pt idx="1">
                  <c:v>45.128311634722721</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12.564188519206141</c:v>
                </c:pt>
                <c:pt idx="1">
                  <c:v>1.1382978879061625</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3.7769455252705484</c:v>
                </c:pt>
                <c:pt idx="1">
                  <c:v>6.0448242682129489</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63.938283200025637</c:v>
                </c:pt>
                <c:pt idx="1">
                  <c:v>63.88178105058352</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34.944907101194715</c:v>
                </c:pt>
                <c:pt idx="1">
                  <c:v>34.914026347685969</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1.0433225115098566</c:v>
                </c:pt>
                <c:pt idx="1">
                  <c:v>0.97549700224334401</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7.3487187269794418E-2</c:v>
                </c:pt>
                <c:pt idx="1">
                  <c:v>0.22869559948716045</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1">
                  <c:v>2006</c:v>
                </c:pt>
                <c:pt idx="2">
                  <c:v>2009</c:v>
                </c:pt>
                <c:pt idx="3">
                  <c:v>2011</c:v>
                </c:pt>
                <c:pt idx="4">
                  <c:v>2014</c:v>
                </c:pt>
                <c:pt idx="5">
                  <c:v>2015</c:v>
                </c:pt>
                <c:pt idx="6">
                  <c:v>2019</c:v>
                </c:pt>
              </c:numCache>
            </c:numRef>
          </c:xVal>
          <c:yVal>
            <c:numRef>
              <c:f>Sanitation!$AB$205:$AB$216</c:f>
              <c:numCache>
                <c:formatCode>0.0</c:formatCode>
                <c:ptCount val="12"/>
                <c:pt idx="0">
                  <c:v>0</c:v>
                </c:pt>
                <c:pt idx="1">
                  <c:v>0</c:v>
                </c:pt>
                <c:pt idx="2">
                  <c:v>0</c:v>
                </c:pt>
                <c:pt idx="3">
                  <c:v>0.59951735268093487</c:v>
                </c:pt>
                <c:pt idx="4">
                  <c:v>0.13493707830126489</c:v>
                </c:pt>
                <c:pt idx="5">
                  <c:v>6.5829842468244734E-2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1">
                  <c:v>2006</c:v>
                </c:pt>
                <c:pt idx="2">
                  <c:v>2009</c:v>
                </c:pt>
                <c:pt idx="3">
                  <c:v>2011</c:v>
                </c:pt>
                <c:pt idx="4">
                  <c:v>2014</c:v>
                </c:pt>
                <c:pt idx="5">
                  <c:v>2015</c:v>
                </c:pt>
                <c:pt idx="6">
                  <c:v>2019</c:v>
                </c:pt>
              </c:numCache>
            </c:numRef>
          </c:xVal>
          <c:yVal>
            <c:numRef>
              <c:f>Sanitation!$W$205:$W$216</c:f>
              <c:numCache>
                <c:formatCode>0.0</c:formatCode>
                <c:ptCount val="12"/>
                <c:pt idx="0">
                  <c:v>0</c:v>
                </c:pt>
                <c:pt idx="1">
                  <c:v>0</c:v>
                </c:pt>
                <c:pt idx="2">
                  <c:v>0</c:v>
                </c:pt>
                <c:pt idx="3">
                  <c:v>0.55456517742761857</c:v>
                </c:pt>
                <c:pt idx="4">
                  <c:v>4.7635189787397482E-2</c:v>
                </c:pt>
                <c:pt idx="5">
                  <c:v>0.33274413609842957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1">
                  <c:v>2006</c:v>
                </c:pt>
                <c:pt idx="2">
                  <c:v>2009</c:v>
                </c:pt>
                <c:pt idx="3">
                  <c:v>2011</c:v>
                </c:pt>
                <c:pt idx="4">
                  <c:v>2014</c:v>
                </c:pt>
                <c:pt idx="5">
                  <c:v>2015</c:v>
                </c:pt>
                <c:pt idx="6">
                  <c:v>2019</c:v>
                </c:pt>
              </c:numCache>
            </c:numRef>
          </c:xVal>
          <c:yVal>
            <c:numRef>
              <c:f>Sanitation!$R$205:$R$216</c:f>
              <c:numCache>
                <c:formatCode>0.0</c:formatCode>
                <c:ptCount val="12"/>
                <c:pt idx="0">
                  <c:v>0</c:v>
                </c:pt>
                <c:pt idx="1">
                  <c:v>0</c:v>
                </c:pt>
                <c:pt idx="2">
                  <c:v>0</c:v>
                </c:pt>
                <c:pt idx="3">
                  <c:v>0.39302643146267907</c:v>
                </c:pt>
                <c:pt idx="4">
                  <c:v>0.99792185714851334</c:v>
                </c:pt>
                <c:pt idx="5">
                  <c:v>8.8742504798185559E-2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1">
                  <c:v>2006</c:v>
                </c:pt>
                <c:pt idx="2">
                  <c:v>2009</c:v>
                </c:pt>
                <c:pt idx="3">
                  <c:v>2011</c:v>
                </c:pt>
                <c:pt idx="4">
                  <c:v>2014</c:v>
                </c:pt>
                <c:pt idx="5">
                  <c:v>2015</c:v>
                </c:pt>
                <c:pt idx="6">
                  <c:v>2019</c:v>
                </c:pt>
              </c:numCache>
            </c:numRef>
          </c:xVal>
          <c:yVal>
            <c:numRef>
              <c:f>Sanitation!$M$205:$M$216</c:f>
              <c:numCache>
                <c:formatCode>0.0</c:formatCode>
                <c:ptCount val="12"/>
                <c:pt idx="0">
                  <c:v>0</c:v>
                </c:pt>
                <c:pt idx="1">
                  <c:v>0</c:v>
                </c:pt>
                <c:pt idx="2">
                  <c:v>0</c:v>
                </c:pt>
                <c:pt idx="3">
                  <c:v>0.44412085452022854</c:v>
                </c:pt>
                <c:pt idx="4">
                  <c:v>0.86712903593624302</c:v>
                </c:pt>
                <c:pt idx="5">
                  <c:v>0.10512204797699792</c:v>
                </c:pt>
                <c:pt idx="6">
                  <c:v>7.1427411286157941E-2</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1">
                  <c:v>2006</c:v>
                </c:pt>
                <c:pt idx="2">
                  <c:v>2009</c:v>
                </c:pt>
                <c:pt idx="3">
                  <c:v>2011</c:v>
                </c:pt>
                <c:pt idx="4">
                  <c:v>2014</c:v>
                </c:pt>
                <c:pt idx="5">
                  <c:v>2015</c:v>
                </c:pt>
                <c:pt idx="6">
                  <c:v>2019</c:v>
                </c:pt>
              </c:numCache>
            </c:numRef>
          </c:xVal>
          <c:yVal>
            <c:numRef>
              <c:f>Sanitation!$H$205:$H$216</c:f>
              <c:numCache>
                <c:formatCode>0.0</c:formatCode>
                <c:ptCount val="12"/>
                <c:pt idx="0">
                  <c:v>32.08264846771803</c:v>
                </c:pt>
                <c:pt idx="1">
                  <c:v>0.4642105488095063</c:v>
                </c:pt>
                <c:pt idx="2">
                  <c:v>4.8601677517968431</c:v>
                </c:pt>
                <c:pt idx="3">
                  <c:v>6.0065887624814902</c:v>
                </c:pt>
                <c:pt idx="4">
                  <c:v>3.486630685825137</c:v>
                </c:pt>
                <c:pt idx="5">
                  <c:v>2.316451030730029</c:v>
                </c:pt>
                <c:pt idx="6">
                  <c:v>3.6445217966831511</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1">
                  <c:v>2006</c:v>
                </c:pt>
                <c:pt idx="2">
                  <c:v>2009</c:v>
                </c:pt>
                <c:pt idx="3">
                  <c:v>2011</c:v>
                </c:pt>
                <c:pt idx="4">
                  <c:v>2014</c:v>
                </c:pt>
                <c:pt idx="5">
                  <c:v>2015</c:v>
                </c:pt>
                <c:pt idx="6">
                  <c:v>2019</c:v>
                </c:pt>
              </c:numCache>
            </c:numRef>
          </c:xVal>
          <c:yVal>
            <c:numRef>
              <c:f>Sanitation!$X$205:$X$216</c:f>
              <c:numCache>
                <c:formatCode>0.0</c:formatCode>
                <c:ptCount val="12"/>
                <c:pt idx="0">
                  <c:v>99.768009489725571</c:v>
                </c:pt>
                <c:pt idx="1">
                  <c:v>99.811764549922302</c:v>
                </c:pt>
                <c:pt idx="2">
                  <c:v>99.661333684031234</c:v>
                </c:pt>
                <c:pt idx="3">
                  <c:v>97.984018985940907</c:v>
                </c:pt>
                <c:pt idx="4">
                  <c:v>99.747827752517153</c:v>
                </c:pt>
                <c:pt idx="5">
                  <c:v>97.753437212203494</c:v>
                </c:pt>
                <c:pt idx="6">
                  <c:v>99.879828963434775</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1">
                  <c:v>2006</c:v>
                </c:pt>
                <c:pt idx="2">
                  <c:v>2009</c:v>
                </c:pt>
                <c:pt idx="3">
                  <c:v>2011</c:v>
                </c:pt>
                <c:pt idx="4">
                  <c:v>2014</c:v>
                </c:pt>
                <c:pt idx="5">
                  <c:v>2015</c:v>
                </c:pt>
                <c:pt idx="6">
                  <c:v>2019</c:v>
                </c:pt>
              </c:numCache>
            </c:numRef>
          </c:xVal>
          <c:yVal>
            <c:numRef>
              <c:f>Sanitation!$S$205:$S$216</c:f>
              <c:numCache>
                <c:formatCode>0.0</c:formatCode>
                <c:ptCount val="12"/>
                <c:pt idx="0">
                  <c:v>98.761567290421468</c:v>
                </c:pt>
                <c:pt idx="1">
                  <c:v>99.773978580435568</c:v>
                </c:pt>
                <c:pt idx="2">
                  <c:v>99.438050585441957</c:v>
                </c:pt>
                <c:pt idx="3">
                  <c:v>98.604373570341977</c:v>
                </c:pt>
                <c:pt idx="4">
                  <c:v>99.396121087583197</c:v>
                </c:pt>
                <c:pt idx="5">
                  <c:v>97.79252186967642</c:v>
                </c:pt>
                <c:pt idx="6">
                  <c:v>99.918877677411956</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1">
                  <c:v>2006</c:v>
                </c:pt>
                <c:pt idx="2">
                  <c:v>2009</c:v>
                </c:pt>
                <c:pt idx="3">
                  <c:v>2011</c:v>
                </c:pt>
                <c:pt idx="4">
                  <c:v>2014</c:v>
                </c:pt>
                <c:pt idx="5">
                  <c:v>2015</c:v>
                </c:pt>
                <c:pt idx="6">
                  <c:v>2019</c:v>
                </c:pt>
              </c:numCache>
            </c:numRef>
          </c:xVal>
          <c:yVal>
            <c:numRef>
              <c:f>Sanitation!$N$205:$N$216</c:f>
              <c:numCache>
                <c:formatCode>0.0</c:formatCode>
                <c:ptCount val="12"/>
                <c:pt idx="0">
                  <c:v>92.695474325894452</c:v>
                </c:pt>
                <c:pt idx="1">
                  <c:v>99.388945767020303</c:v>
                </c:pt>
                <c:pt idx="2">
                  <c:v>98.651185743652363</c:v>
                </c:pt>
                <c:pt idx="3">
                  <c:v>96.992174137099468</c:v>
                </c:pt>
                <c:pt idx="4">
                  <c:v>98.376027837014405</c:v>
                </c:pt>
                <c:pt idx="5">
                  <c:v>98.35326022970213</c:v>
                </c:pt>
                <c:pt idx="6">
                  <c:v>99.736705840257969</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1">
                  <c:v>2006</c:v>
                </c:pt>
                <c:pt idx="2">
                  <c:v>2009</c:v>
                </c:pt>
                <c:pt idx="3">
                  <c:v>2011</c:v>
                </c:pt>
                <c:pt idx="4">
                  <c:v>2014</c:v>
                </c:pt>
                <c:pt idx="5">
                  <c:v>2015</c:v>
                </c:pt>
                <c:pt idx="6">
                  <c:v>2019</c:v>
                </c:pt>
              </c:numCache>
            </c:numRef>
          </c:xVal>
          <c:yVal>
            <c:numRef>
              <c:f>Sanitation!$I$205:$I$216</c:f>
              <c:numCache>
                <c:formatCode>0.0</c:formatCode>
                <c:ptCount val="12"/>
                <c:pt idx="0">
                  <c:v>76.174944997989172</c:v>
                </c:pt>
                <c:pt idx="1">
                  <c:v>98.49485738398856</c:v>
                </c:pt>
                <c:pt idx="2">
                  <c:v>99.752192694861648</c:v>
                </c:pt>
                <c:pt idx="3">
                  <c:v>96.216303455432893</c:v>
                </c:pt>
                <c:pt idx="4">
                  <c:v>98.069593240662357</c:v>
                </c:pt>
                <c:pt idx="5">
                  <c:v>96.06273824563992</c:v>
                </c:pt>
                <c:pt idx="6">
                  <c:v>99.567323799518803</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1">
                  <c:v>2006</c:v>
                </c:pt>
                <c:pt idx="2">
                  <c:v>2009</c:v>
                </c:pt>
                <c:pt idx="3">
                  <c:v>2011</c:v>
                </c:pt>
                <c:pt idx="4">
                  <c:v>2014</c:v>
                </c:pt>
                <c:pt idx="5">
                  <c:v>2015</c:v>
                </c:pt>
                <c:pt idx="6">
                  <c:v>2019</c:v>
                </c:pt>
              </c:numCache>
            </c:numRef>
          </c:xVal>
          <c:yVal>
            <c:numRef>
              <c:f>Sanitation!$D$205:$D$216</c:f>
              <c:numCache>
                <c:formatCode>0.0</c:formatCode>
                <c:ptCount val="12"/>
                <c:pt idx="0">
                  <c:v>59.509310391559325</c:v>
                </c:pt>
                <c:pt idx="1">
                  <c:v>93.9501285324517</c:v>
                </c:pt>
                <c:pt idx="2">
                  <c:v>91.18704247556775</c:v>
                </c:pt>
                <c:pt idx="3">
                  <c:v>79.376351201839299</c:v>
                </c:pt>
                <c:pt idx="4">
                  <c:v>92.98671605063663</c:v>
                </c:pt>
                <c:pt idx="5">
                  <c:v>88.277477734435521</c:v>
                </c:pt>
                <c:pt idx="6">
                  <c:v>93.076291365220882</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35.158846111860633</c:v>
                </c:pt>
                <c:pt idx="1">
                  <c:v>35.515752756895687</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54.177821839638064</c:v>
                </c:pt>
                <c:pt idx="1">
                  <c:v>54.72779508297409</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7.9095321028960655</c:v>
                </c:pt>
                <c:pt idx="1">
                  <c:v>5.6408055256626852</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2.7537999456052376</c:v>
                </c:pt>
                <c:pt idx="1">
                  <c:v>4.115646634467538</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39.465342981061873</c:v>
                </c:pt>
                <c:pt idx="1">
                  <c:v>39.393532308033606</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58.654813843699905</c:v>
                </c:pt>
                <c:pt idx="1">
                  <c:v>58.548086235618939</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1.7568426203454948</c:v>
                </c:pt>
                <c:pt idx="1">
                  <c:v>1.6954461749384819</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0.12300055489273021</c:v>
                </c:pt>
                <c:pt idx="1">
                  <c:v>0.36293528140897635</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49.51624485810234</c:v>
                </c:pt>
                <c:pt idx="1">
                  <c:v>49.780780176802061</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48.793259149739988</c:v>
                </c:pt>
                <c:pt idx="1">
                  <c:v>49.053931993501941</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1.550698758428922</c:v>
                </c:pt>
                <c:pt idx="1">
                  <c:v>0.82040023083544611</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0.13979723372875696</c:v>
                </c:pt>
                <c:pt idx="1">
                  <c:v>0.34488759886054865</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60.727566785066465</c:v>
                </c:pt>
                <c:pt idx="1">
                  <c:v>60.520831902562669</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38.60253998845932</c:v>
                </c:pt>
                <c:pt idx="1">
                  <c:v>38.471125344478807</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0.53171583844822123</c:v>
                </c:pt>
                <c:pt idx="1">
                  <c:v>0.83598370888213935</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0.13817738802599955</c:v>
                </c:pt>
                <c:pt idx="1">
                  <c:v>0.17205904407638251</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78.969720430463511</c:v>
                </c:pt>
                <c:pt idx="1">
                  <c:v>78.708557402989229</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20.341040524431204</c:v>
                </c:pt>
                <c:pt idx="1">
                  <c:v>20.273770085883619</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0.52488666414015483</c:v>
                </c:pt>
                <c:pt idx="1">
                  <c:v>0.91278573411092623</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0.16435238096512172</c:v>
                </c:pt>
                <c:pt idx="1">
                  <c:v>0.10488677701622962</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2003</c:v>
                </c:pt>
                <c:pt idx="1">
                  <c:v>2006</c:v>
                </c:pt>
                <c:pt idx="2">
                  <c:v>2009</c:v>
                </c:pt>
                <c:pt idx="3">
                  <c:v>2011</c:v>
                </c:pt>
                <c:pt idx="4">
                  <c:v>2014</c:v>
                </c:pt>
                <c:pt idx="5">
                  <c:v>2015</c:v>
                </c:pt>
                <c:pt idx="6">
                  <c:v>2019</c:v>
                </c:pt>
              </c:numCache>
            </c:numRef>
          </c:xVal>
          <c:yVal>
            <c:numRef>
              <c:f>Sanitation!$AB$305:$AB$316</c:f>
              <c:numCache>
                <c:formatCode>0.0</c:formatCode>
                <c:ptCount val="12"/>
                <c:pt idx="0">
                  <c:v>4.8503766738964549</c:v>
                </c:pt>
                <c:pt idx="1">
                  <c:v>12.366268615770586</c:v>
                </c:pt>
                <c:pt idx="2">
                  <c:v>17.469456475315297</c:v>
                </c:pt>
                <c:pt idx="3">
                  <c:v>12.425466274021817</c:v>
                </c:pt>
                <c:pt idx="4">
                  <c:v>12.367116315633902</c:v>
                </c:pt>
                <c:pt idx="5">
                  <c:v>11.039181345057658</c:v>
                </c:pt>
                <c:pt idx="6">
                  <c:v>6.9279287958631155</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2003</c:v>
                </c:pt>
                <c:pt idx="1">
                  <c:v>2006</c:v>
                </c:pt>
                <c:pt idx="2">
                  <c:v>2009</c:v>
                </c:pt>
                <c:pt idx="3">
                  <c:v>2011</c:v>
                </c:pt>
                <c:pt idx="4">
                  <c:v>2014</c:v>
                </c:pt>
                <c:pt idx="5">
                  <c:v>2015</c:v>
                </c:pt>
                <c:pt idx="6">
                  <c:v>2019</c:v>
                </c:pt>
              </c:numCache>
            </c:numRef>
          </c:xVal>
          <c:yVal>
            <c:numRef>
              <c:f>Sanitation!$W$305:$W$316</c:f>
              <c:numCache>
                <c:formatCode>0.0</c:formatCode>
                <c:ptCount val="12"/>
                <c:pt idx="0">
                  <c:v>16.010167960528136</c:v>
                </c:pt>
                <c:pt idx="1">
                  <c:v>27.044591354602591</c:v>
                </c:pt>
                <c:pt idx="2">
                  <c:v>31.012355861071867</c:v>
                </c:pt>
                <c:pt idx="3">
                  <c:v>23.895775139917234</c:v>
                </c:pt>
                <c:pt idx="4">
                  <c:v>26.761040271656551</c:v>
                </c:pt>
                <c:pt idx="5">
                  <c:v>21.186918921584116</c:v>
                </c:pt>
                <c:pt idx="6">
                  <c:v>18.817513341345183</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2003</c:v>
                </c:pt>
                <c:pt idx="1">
                  <c:v>2006</c:v>
                </c:pt>
                <c:pt idx="2">
                  <c:v>2009</c:v>
                </c:pt>
                <c:pt idx="3">
                  <c:v>2011</c:v>
                </c:pt>
                <c:pt idx="4">
                  <c:v>2014</c:v>
                </c:pt>
                <c:pt idx="5">
                  <c:v>2015</c:v>
                </c:pt>
                <c:pt idx="6">
                  <c:v>2019</c:v>
                </c:pt>
              </c:numCache>
            </c:numRef>
          </c:xVal>
          <c:yVal>
            <c:numRef>
              <c:f>Sanitation!$R$305:$R$316</c:f>
              <c:numCache>
                <c:formatCode>0.0</c:formatCode>
                <c:ptCount val="12"/>
                <c:pt idx="0">
                  <c:v>31.014475586840074</c:v>
                </c:pt>
                <c:pt idx="1">
                  <c:v>47.42592898215954</c:v>
                </c:pt>
                <c:pt idx="2">
                  <c:v>47.587530893216957</c:v>
                </c:pt>
                <c:pt idx="3">
                  <c:v>36.139281473642725</c:v>
                </c:pt>
                <c:pt idx="4">
                  <c:v>41.443115051845048</c:v>
                </c:pt>
                <c:pt idx="5">
                  <c:v>33.286771886547903</c:v>
                </c:pt>
                <c:pt idx="6">
                  <c:v>29.655432991272619</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2003</c:v>
                </c:pt>
                <c:pt idx="1">
                  <c:v>2006</c:v>
                </c:pt>
                <c:pt idx="2">
                  <c:v>2009</c:v>
                </c:pt>
                <c:pt idx="3">
                  <c:v>2011</c:v>
                </c:pt>
                <c:pt idx="4">
                  <c:v>2014</c:v>
                </c:pt>
                <c:pt idx="5">
                  <c:v>2015</c:v>
                </c:pt>
                <c:pt idx="6">
                  <c:v>2019</c:v>
                </c:pt>
              </c:numCache>
            </c:numRef>
          </c:xVal>
          <c:yVal>
            <c:numRef>
              <c:f>Sanitation!$M$305:$M$316</c:f>
              <c:numCache>
                <c:formatCode>0.0</c:formatCode>
                <c:ptCount val="12"/>
                <c:pt idx="0">
                  <c:v>49.109120963331193</c:v>
                </c:pt>
                <c:pt idx="1">
                  <c:v>65.869059857134587</c:v>
                </c:pt>
                <c:pt idx="2">
                  <c:v>67.057577237105122</c:v>
                </c:pt>
                <c:pt idx="3">
                  <c:v>58.081168113485305</c:v>
                </c:pt>
                <c:pt idx="4">
                  <c:v>60.402231925759629</c:v>
                </c:pt>
                <c:pt idx="5">
                  <c:v>45.508332753257349</c:v>
                </c:pt>
                <c:pt idx="6">
                  <c:v>43.135142083808809</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2003</c:v>
                </c:pt>
                <c:pt idx="1">
                  <c:v>2006</c:v>
                </c:pt>
                <c:pt idx="2">
                  <c:v>2009</c:v>
                </c:pt>
                <c:pt idx="3">
                  <c:v>2011</c:v>
                </c:pt>
                <c:pt idx="4">
                  <c:v>2014</c:v>
                </c:pt>
                <c:pt idx="5">
                  <c:v>2015</c:v>
                </c:pt>
                <c:pt idx="6">
                  <c:v>2019</c:v>
                </c:pt>
              </c:numCache>
            </c:numRef>
          </c:xVal>
          <c:yVal>
            <c:numRef>
              <c:f>Sanitation!$H$305:$H$316</c:f>
              <c:numCache>
                <c:formatCode>0.0</c:formatCode>
                <c:ptCount val="12"/>
                <c:pt idx="0">
                  <c:v>68.732676976064184</c:v>
                </c:pt>
                <c:pt idx="1">
                  <c:v>79.863728801425665</c:v>
                </c:pt>
                <c:pt idx="2">
                  <c:v>75.626940140939041</c:v>
                </c:pt>
                <c:pt idx="3">
                  <c:v>68.599621142062404</c:v>
                </c:pt>
                <c:pt idx="4">
                  <c:v>76.413924345592974</c:v>
                </c:pt>
                <c:pt idx="5">
                  <c:v>60.152732384304549</c:v>
                </c:pt>
                <c:pt idx="6">
                  <c:v>58.200853378579922</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2003</c:v>
                </c:pt>
                <c:pt idx="1">
                  <c:v>2006</c:v>
                </c:pt>
                <c:pt idx="2">
                  <c:v>2009</c:v>
                </c:pt>
                <c:pt idx="3">
                  <c:v>2011</c:v>
                </c:pt>
                <c:pt idx="4">
                  <c:v>2014</c:v>
                </c:pt>
                <c:pt idx="5">
                  <c:v>2015</c:v>
                </c:pt>
                <c:pt idx="6">
                  <c:v>2019</c:v>
                </c:pt>
              </c:numCache>
            </c:numRef>
          </c:xVal>
          <c:yVal>
            <c:numRef>
              <c:f>Sanitation!$X$305:$X$316</c:f>
              <c:numCache>
                <c:formatCode>0.0</c:formatCode>
                <c:ptCount val="12"/>
                <c:pt idx="0">
                  <c:v>72.392969479075703</c:v>
                </c:pt>
                <c:pt idx="1">
                  <c:v>84.098736969471929</c:v>
                </c:pt>
                <c:pt idx="2">
                  <c:v>75.41596539374919</c:v>
                </c:pt>
                <c:pt idx="3">
                  <c:v>81.139499924608842</c:v>
                </c:pt>
                <c:pt idx="4">
                  <c:v>83.472848133455443</c:v>
                </c:pt>
                <c:pt idx="5">
                  <c:v>82.039419337467805</c:v>
                </c:pt>
                <c:pt idx="6">
                  <c:v>86.463126984898523</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2003</c:v>
                </c:pt>
                <c:pt idx="1">
                  <c:v>2006</c:v>
                </c:pt>
                <c:pt idx="2">
                  <c:v>2009</c:v>
                </c:pt>
                <c:pt idx="3">
                  <c:v>2011</c:v>
                </c:pt>
                <c:pt idx="4">
                  <c:v>2014</c:v>
                </c:pt>
                <c:pt idx="5">
                  <c:v>2015</c:v>
                </c:pt>
                <c:pt idx="6">
                  <c:v>2019</c:v>
                </c:pt>
              </c:numCache>
            </c:numRef>
          </c:xVal>
          <c:yVal>
            <c:numRef>
              <c:f>Sanitation!$S$305:$S$316</c:f>
              <c:numCache>
                <c:formatCode>0.0</c:formatCode>
                <c:ptCount val="12"/>
                <c:pt idx="0">
                  <c:v>67.95521184540118</c:v>
                </c:pt>
                <c:pt idx="1">
                  <c:v>65.657025328992162</c:v>
                </c:pt>
                <c:pt idx="2">
                  <c:v>61.230968462393797</c:v>
                </c:pt>
                <c:pt idx="3">
                  <c:v>64.192355375367043</c:v>
                </c:pt>
                <c:pt idx="4">
                  <c:v>66.662482679794152</c:v>
                </c:pt>
                <c:pt idx="5">
                  <c:v>65.020638003769562</c:v>
                </c:pt>
                <c:pt idx="6">
                  <c:v>70.971887029276644</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2003</c:v>
                </c:pt>
                <c:pt idx="1">
                  <c:v>2006</c:v>
                </c:pt>
                <c:pt idx="2">
                  <c:v>2009</c:v>
                </c:pt>
                <c:pt idx="3">
                  <c:v>2011</c:v>
                </c:pt>
                <c:pt idx="4">
                  <c:v>2014</c:v>
                </c:pt>
                <c:pt idx="5">
                  <c:v>2015</c:v>
                </c:pt>
                <c:pt idx="6">
                  <c:v>2019</c:v>
                </c:pt>
              </c:numCache>
            </c:numRef>
          </c:xVal>
          <c:yVal>
            <c:numRef>
              <c:f>Sanitation!$N$305:$N$316</c:f>
              <c:numCache>
                <c:formatCode>0.0</c:formatCode>
                <c:ptCount val="12"/>
                <c:pt idx="0">
                  <c:v>62.093927975584506</c:v>
                </c:pt>
                <c:pt idx="1">
                  <c:v>41.083283769076402</c:v>
                </c:pt>
                <c:pt idx="2">
                  <c:v>42.092749895042701</c:v>
                </c:pt>
                <c:pt idx="3">
                  <c:v>49.179531796954571</c:v>
                </c:pt>
                <c:pt idx="4">
                  <c:v>48.329601481408112</c:v>
                </c:pt>
                <c:pt idx="5">
                  <c:v>51.689525051035488</c:v>
                </c:pt>
                <c:pt idx="6">
                  <c:v>56.184349303591894</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2003</c:v>
                </c:pt>
                <c:pt idx="1">
                  <c:v>2006</c:v>
                </c:pt>
                <c:pt idx="2">
                  <c:v>2009</c:v>
                </c:pt>
                <c:pt idx="3">
                  <c:v>2011</c:v>
                </c:pt>
                <c:pt idx="4">
                  <c:v>2014</c:v>
                </c:pt>
                <c:pt idx="5">
                  <c:v>2015</c:v>
                </c:pt>
                <c:pt idx="6">
                  <c:v>2019</c:v>
                </c:pt>
              </c:numCache>
            </c:numRef>
          </c:xVal>
          <c:yVal>
            <c:numRef>
              <c:f>Sanitation!$I$305:$I$316</c:f>
              <c:numCache>
                <c:formatCode>0.0</c:formatCode>
                <c:ptCount val="12"/>
                <c:pt idx="0">
                  <c:v>43.714384346213897</c:v>
                </c:pt>
                <c:pt idx="1">
                  <c:v>23.767602642137483</c:v>
                </c:pt>
                <c:pt idx="2">
                  <c:v>21.756739514869174</c:v>
                </c:pt>
                <c:pt idx="3">
                  <c:v>27.26087149769808</c:v>
                </c:pt>
                <c:pt idx="4">
                  <c:v>27.018230939179698</c:v>
                </c:pt>
                <c:pt idx="5">
                  <c:v>35.097086041931597</c:v>
                </c:pt>
                <c:pt idx="6">
                  <c:v>38.300837767584802</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2003</c:v>
                </c:pt>
                <c:pt idx="1">
                  <c:v>2006</c:v>
                </c:pt>
                <c:pt idx="2">
                  <c:v>2009</c:v>
                </c:pt>
                <c:pt idx="3">
                  <c:v>2011</c:v>
                </c:pt>
                <c:pt idx="4">
                  <c:v>2014</c:v>
                </c:pt>
                <c:pt idx="5">
                  <c:v>2015</c:v>
                </c:pt>
                <c:pt idx="6">
                  <c:v>2019</c:v>
                </c:pt>
              </c:numCache>
            </c:numRef>
          </c:xVal>
          <c:yVal>
            <c:numRef>
              <c:f>Sanitation!$D$305:$D$316</c:f>
              <c:numCache>
                <c:formatCode>0.0</c:formatCode>
                <c:ptCount val="12"/>
                <c:pt idx="0">
                  <c:v>24.778102964772547</c:v>
                </c:pt>
                <c:pt idx="1">
                  <c:v>11.468307916463596</c:v>
                </c:pt>
                <c:pt idx="2">
                  <c:v>15.116912422498178</c:v>
                </c:pt>
                <c:pt idx="3">
                  <c:v>16.830825187252309</c:v>
                </c:pt>
                <c:pt idx="4">
                  <c:v>14.357774031336865</c:v>
                </c:pt>
                <c:pt idx="5">
                  <c:v>21.915202804004739</c:v>
                </c:pt>
                <c:pt idx="6">
                  <c:v>23.970939366664204</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8.4873791413530952</c:v>
                </c:pt>
                <c:pt idx="1">
                  <c:v>10.47854269560832</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7.8443520731486629</c:v>
                </c:pt>
                <c:pt idx="1">
                  <c:v>9.6846596280094595</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4.9479582836189024</c:v>
                </c:pt>
                <c:pt idx="1">
                  <c:v>18.339090467924677</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78.720310501879339</c:v>
                </c:pt>
                <c:pt idx="1">
                  <c:v>61.497707208457541</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18.76785911759745</c:v>
                </c:pt>
                <c:pt idx="1">
                  <c:v>19.794516068231818</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11.352898301808668</c:v>
                </c:pt>
                <c:pt idx="1">
                  <c:v>11.973935143483825</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6.1520390842285906</c:v>
                </c:pt>
                <c:pt idx="1">
                  <c:v>19.956174424387967</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63.727203496365291</c:v>
                </c:pt>
                <c:pt idx="1">
                  <c:v>48.27537436389639</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32.337408667269983</c:v>
                </c:pt>
                <c:pt idx="1">
                  <c:v>33.356028121862053</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16.938929985040208</c:v>
                </c:pt>
                <c:pt idx="1">
                  <c:v>17.47250160793276</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7.9359025229420013</c:v>
                </c:pt>
                <c:pt idx="1">
                  <c:v>15.330478920407131</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42.787758824747812</c:v>
                </c:pt>
                <c:pt idx="1">
                  <c:v>33.84099134979806</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45.537754277073191</c:v>
                </c:pt>
                <c:pt idx="1">
                  <c:v>48.018346660137304</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18.579780927831735</c:v>
                </c:pt>
                <c:pt idx="1">
                  <c:v>19.591883166518183</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11.813681698438529</c:v>
                </c:pt>
                <c:pt idx="1">
                  <c:v>9.339690758000998</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24.068783096656546</c:v>
                </c:pt>
                <c:pt idx="1">
                  <c:v>23.050079415343518</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53.728616057724814</c:v>
                </c:pt>
                <c:pt idx="1">
                  <c:v>62.793613567586206</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20.405823833326178</c:v>
                </c:pt>
                <c:pt idx="1">
                  <c:v>23.848658505208199</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14.86276722900007</c:v>
                </c:pt>
                <c:pt idx="1">
                  <c:v>2.23924015607939</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11.002792879948949</c:v>
                </c:pt>
                <c:pt idx="1">
                  <c:v>11.118487771126201</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8.4873791413530952</c:v>
                </c:pt>
                <c:pt idx="1">
                  <c:v>10.47854269560832</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7.8443520731486629</c:v>
                </c:pt>
                <c:pt idx="1">
                  <c:v>9.6846596280094595</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4.9479582836189024</c:v>
                </c:pt>
                <c:pt idx="1">
                  <c:v>18.339090467924677</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78.720310501879339</c:v>
                </c:pt>
                <c:pt idx="1">
                  <c:v>61.497707208457541</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18.76785911759745</c:v>
                </c:pt>
                <c:pt idx="1">
                  <c:v>19.794516068231818</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11.352898301808668</c:v>
                </c:pt>
                <c:pt idx="1">
                  <c:v>11.973935143483825</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6.1520390842285906</c:v>
                </c:pt>
                <c:pt idx="1">
                  <c:v>19.956174424387967</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63.727203496365291</c:v>
                </c:pt>
                <c:pt idx="1">
                  <c:v>48.27537436389639</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32.337408667269983</c:v>
                </c:pt>
                <c:pt idx="1">
                  <c:v>33.356028121862053</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16.938929985040208</c:v>
                </c:pt>
                <c:pt idx="1">
                  <c:v>17.47250160793276</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7.9359025229420013</c:v>
                </c:pt>
                <c:pt idx="1">
                  <c:v>15.330478920407131</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42.787758824747812</c:v>
                </c:pt>
                <c:pt idx="1">
                  <c:v>33.84099134979806</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45.537754277073191</c:v>
                </c:pt>
                <c:pt idx="1">
                  <c:v>48.018346660137304</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18.579780927831735</c:v>
                </c:pt>
                <c:pt idx="1">
                  <c:v>19.591883166518183</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11.813681698438529</c:v>
                </c:pt>
                <c:pt idx="1">
                  <c:v>9.339690758000998</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24.068783096656546</c:v>
                </c:pt>
                <c:pt idx="1">
                  <c:v>23.050079415343518</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53.728616057724814</c:v>
                </c:pt>
                <c:pt idx="1">
                  <c:v>62.793613567586206</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20.405823833326178</c:v>
                </c:pt>
                <c:pt idx="1">
                  <c:v>23.848658505208199</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14.86276722900007</c:v>
                </c:pt>
                <c:pt idx="1">
                  <c:v>2.23924015607939</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11.002792879948949</c:v>
                </c:pt>
                <c:pt idx="1">
                  <c:v>11.118487771126201</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11.255450409488006</c:v>
                </c:pt>
                <c:pt idx="1">
                  <c:v>11.953047739726468</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9.1300494093535605</c:v>
                </c:pt>
                <c:pt idx="1">
                  <c:v>9.6959173098990039</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5.4178217208736044</c:v>
                </c:pt>
                <c:pt idx="1">
                  <c:v>19.205176926848765</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74.196678460284829</c:v>
                </c:pt>
                <c:pt idx="1">
                  <c:v>59.145858023525761</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27.486950151206706</c:v>
                </c:pt>
                <c:pt idx="1">
                  <c:v>28.778072574548592</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14.867640932178579</c:v>
                </c:pt>
                <c:pt idx="1">
                  <c:v>15.566006683348999</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7.2676572006136553</c:v>
                </c:pt>
                <c:pt idx="1">
                  <c:v>16.935061572063944</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50.377751716001058</c:v>
                </c:pt>
                <c:pt idx="1">
                  <c:v>38.720859170038466</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45.894621321951298</c:v>
                </c:pt>
                <c:pt idx="1">
                  <c:v>47.986185374610315</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19.637800781357317</c:v>
                </c:pt>
                <c:pt idx="1">
                  <c:v>20.532757902790639</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13.139533096316455</c:v>
                </c:pt>
                <c:pt idx="1">
                  <c:v>8.3504432217198712</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21.328044800374926</c:v>
                </c:pt>
                <c:pt idx="1">
                  <c:v>23.130613500879178</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42.983253270095645</c:v>
                </c:pt>
                <c:pt idx="1">
                  <c:v>47.688566209158161</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40.675612685427666</c:v>
                </c:pt>
                <c:pt idx="1">
                  <c:v>45.128311634722721</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12.564188519206141</c:v>
                </c:pt>
                <c:pt idx="1">
                  <c:v>1.1382978879061625</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3.7769455252705484</c:v>
                </c:pt>
                <c:pt idx="1">
                  <c:v>6.0448242682129489</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63.938283200025637</c:v>
                </c:pt>
                <c:pt idx="1">
                  <c:v>63.88178105058352</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34.944907101194715</c:v>
                </c:pt>
                <c:pt idx="1">
                  <c:v>34.914026347685969</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1.0433225115098566</c:v>
                </c:pt>
                <c:pt idx="1">
                  <c:v>0.97549700224334401</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7.3487187269794418E-2</c:v>
                </c:pt>
                <c:pt idx="1">
                  <c:v>0.22869559948716045</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35.158846111860633</c:v>
                </c:pt>
                <c:pt idx="1">
                  <c:v>35.515752756895687</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54.177821839638064</c:v>
                </c:pt>
                <c:pt idx="1">
                  <c:v>54.72779508297409</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7.9095321028960655</c:v>
                </c:pt>
                <c:pt idx="1">
                  <c:v>5.6408055256626852</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2.7537999456052376</c:v>
                </c:pt>
                <c:pt idx="1">
                  <c:v>4.115646634467538</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39.465342981061873</c:v>
                </c:pt>
                <c:pt idx="1">
                  <c:v>39.393532308033606</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58.654813843699905</c:v>
                </c:pt>
                <c:pt idx="1">
                  <c:v>58.548086235618939</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1.7568426203454948</c:v>
                </c:pt>
                <c:pt idx="1">
                  <c:v>1.6954461749384819</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0.12300055489273021</c:v>
                </c:pt>
                <c:pt idx="1">
                  <c:v>0.36293528140897635</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49.51624485810234</c:v>
                </c:pt>
                <c:pt idx="1">
                  <c:v>49.780780176802061</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48.793259149739988</c:v>
                </c:pt>
                <c:pt idx="1">
                  <c:v>49.053931993501941</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1.550698758428922</c:v>
                </c:pt>
                <c:pt idx="1">
                  <c:v>0.82040023083544611</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0.13979723372875696</c:v>
                </c:pt>
                <c:pt idx="1">
                  <c:v>0.34488759886054865</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60.727566785066465</c:v>
                </c:pt>
                <c:pt idx="1">
                  <c:v>60.520831902562669</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38.60253998845932</c:v>
                </c:pt>
                <c:pt idx="1">
                  <c:v>38.471125344478807</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0.53171583844822123</c:v>
                </c:pt>
                <c:pt idx="1">
                  <c:v>0.83598370888213935</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0.13817738802599955</c:v>
                </c:pt>
                <c:pt idx="1">
                  <c:v>0.17205904407638251</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78.969720430463511</c:v>
                </c:pt>
                <c:pt idx="1">
                  <c:v>78.708557402989229</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20.341040524431204</c:v>
                </c:pt>
                <c:pt idx="1">
                  <c:v>20.273770085883619</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0.52488666414015483</c:v>
                </c:pt>
                <c:pt idx="1">
                  <c:v>0.91278573411092623</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0.16435238096512172</c:v>
                </c:pt>
                <c:pt idx="1">
                  <c:v>0.10488677701622962</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29.241699845029522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58.333280070655611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12.42502008431487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37.180501413999345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51.847395959363851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10.972102626636996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40.028570530247961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49.075440539276741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10.89598893047531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44.72629408990035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45.351533730914873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9.9221721791847539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54.720190222341827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38.218349305061082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7.0614604725971102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30.908591393558833</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57.173659952938834</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11.917748653502231</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39.415625197951648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49.82604461873855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10.758330183310129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45.554997521933025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44.156280667741662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10.288721810325299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55.064961564116835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39.818803254189504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5.1162351816936864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69.517479593448556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28.264268819426785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2.2182515871246782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55.664010247590859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39.013533788594486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5.3224559638147184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53.085906720692975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42.695043592866519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4.2190496864404707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59.193001482212516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38.092159080733992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2.7148394370534943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68.184039753501168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29.44795990944835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2.3680003370505185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79.537415193347442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18.652085481140851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1.8104993255115487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'WHS03'!$M$18:$Q$18</c:f>
              <c:numCache>
                <c:formatCode>###0.0</c:formatCode>
                <c:ptCount val="5"/>
                <c:pt idx="0">
                  <c:v>44.316653472995341</c:v>
                </c:pt>
                <c:pt idx="1">
                  <c:v>51.587310452591282</c:v>
                </c:pt>
                <c:pt idx="2">
                  <c:v>52.335746328999647</c:v>
                </c:pt>
                <c:pt idx="3">
                  <c:v>60.023282497896226</c:v>
                </c:pt>
                <c:pt idx="4">
                  <c:v>60.331114341976118</c:v>
                </c:pt>
              </c:numCache>
            </c:numRef>
          </c:val>
          <c:extLst>
            <c:ext xmlns:c16="http://schemas.microsoft.com/office/drawing/2014/chart" uri="{C3380CC4-5D6E-409C-BE32-E72D297353CC}">
              <c16:uniqueId val="{00000000-B9B8-4FF7-8646-ABDA786A0190}"/>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'WHS03'!$M$19:$Q$19</c:f>
              <c:numCache>
                <c:formatCode>###0.0</c:formatCode>
                <c:ptCount val="5"/>
                <c:pt idx="0">
                  <c:v>17.660758713859398</c:v>
                </c:pt>
                <c:pt idx="1">
                  <c:v>18.532459111478158</c:v>
                </c:pt>
                <c:pt idx="2">
                  <c:v>17.346001310269283</c:v>
                </c:pt>
                <c:pt idx="3">
                  <c:v>11.268333122484979</c:v>
                </c:pt>
                <c:pt idx="4">
                  <c:v>10.539257307262588</c:v>
                </c:pt>
              </c:numCache>
            </c:numRef>
          </c:val>
          <c:extLst>
            <c:ext xmlns:c16="http://schemas.microsoft.com/office/drawing/2014/chart" uri="{C3380CC4-5D6E-409C-BE32-E72D297353CC}">
              <c16:uniqueId val="{00000001-B9B8-4FF7-8646-ABDA786A0190}"/>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'WHS03'!$M$20:$Q$20</c:f>
              <c:numCache>
                <c:formatCode>###0.0</c:formatCode>
                <c:ptCount val="5"/>
                <c:pt idx="0">
                  <c:v>27.994956623835019</c:v>
                </c:pt>
                <c:pt idx="1">
                  <c:v>19.876243895643995</c:v>
                </c:pt>
                <c:pt idx="2">
                  <c:v>22.791598975945547</c:v>
                </c:pt>
                <c:pt idx="3">
                  <c:v>23.860314779321982</c:v>
                </c:pt>
                <c:pt idx="4">
                  <c:v>26.164888068867327</c:v>
                </c:pt>
              </c:numCache>
            </c:numRef>
          </c:val>
          <c:extLst>
            <c:ext xmlns:c16="http://schemas.microsoft.com/office/drawing/2014/chart" uri="{C3380CC4-5D6E-409C-BE32-E72D297353CC}">
              <c16:uniqueId val="{00000002-B9B8-4FF7-8646-ABDA786A0190}"/>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'WHS03'!$M$21:$Q$21</c:f>
              <c:numCache>
                <c:formatCode>###0.0</c:formatCode>
                <c:ptCount val="5"/>
                <c:pt idx="0">
                  <c:v>10.027631189310245</c:v>
                </c:pt>
                <c:pt idx="1">
                  <c:v>10.003986540286567</c:v>
                </c:pt>
                <c:pt idx="2">
                  <c:v>7.5266533847855239</c:v>
                </c:pt>
                <c:pt idx="3">
                  <c:v>4.8480696002968156</c:v>
                </c:pt>
                <c:pt idx="4">
                  <c:v>2.9647402818939681</c:v>
                </c:pt>
              </c:numCache>
            </c:numRef>
          </c:val>
          <c:extLst>
            <c:ext xmlns:c16="http://schemas.microsoft.com/office/drawing/2014/chart" uri="{C3380CC4-5D6E-409C-BE32-E72D297353CC}">
              <c16:uniqueId val="{00000003-B9B8-4FF7-8646-ABDA786A0190}"/>
            </c:ext>
          </c:extLst>
        </c:ser>
        <c:dLbls>
          <c:showLegendKey val="0"/>
          <c:showVal val="0"/>
          <c:showCatName val="0"/>
          <c:showSerName val="0"/>
          <c:showPercent val="0"/>
          <c:showBubbleSize val="0"/>
        </c:dLbls>
        <c:gapWidth val="50"/>
        <c:overlap val="100"/>
        <c:axId val="212936192"/>
        <c:axId val="212937728"/>
      </c:barChart>
      <c:catAx>
        <c:axId val="212936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37728"/>
        <c:crosses val="autoZero"/>
        <c:auto val="1"/>
        <c:lblAlgn val="ctr"/>
        <c:lblOffset val="100"/>
        <c:tickLblSkip val="1"/>
        <c:tickMarkSkip val="1"/>
        <c:noMultiLvlLbl val="0"/>
      </c:catAx>
      <c:valAx>
        <c:axId val="2129377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36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'WHS03'!$C$18:$G$18</c:f>
              <c:numCache>
                <c:formatCode>###0.0</c:formatCode>
                <c:ptCount val="5"/>
                <c:pt idx="0">
                  <c:v>48.283295485547661</c:v>
                </c:pt>
                <c:pt idx="1">
                  <c:v>53.764551104729414</c:v>
                </c:pt>
                <c:pt idx="2">
                  <c:v>60.800260009198084</c:v>
                </c:pt>
                <c:pt idx="3">
                  <c:v>70.66737127502482</c:v>
                </c:pt>
                <c:pt idx="4">
                  <c:v>94.424643861388134</c:v>
                </c:pt>
              </c:numCache>
            </c:numRef>
          </c:val>
          <c:extLst>
            <c:ext xmlns:c16="http://schemas.microsoft.com/office/drawing/2014/chart" uri="{C3380CC4-5D6E-409C-BE32-E72D297353CC}">
              <c16:uniqueId val="{00000000-E18F-4D09-8C40-82EAB3A05BAC}"/>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'WHS03'!$C$19:$G$19</c:f>
              <c:numCache>
                <c:formatCode>###0.0</c:formatCode>
                <c:ptCount val="5"/>
                <c:pt idx="0">
                  <c:v>17.999014447334204</c:v>
                </c:pt>
                <c:pt idx="1">
                  <c:v>16.37233701739661</c:v>
                </c:pt>
                <c:pt idx="2">
                  <c:v>9.7756358324398125</c:v>
                </c:pt>
                <c:pt idx="3">
                  <c:v>9.1707690369609995</c:v>
                </c:pt>
                <c:pt idx="4">
                  <c:v>3.7066400913146293</c:v>
                </c:pt>
              </c:numCache>
            </c:numRef>
          </c:val>
          <c:extLst>
            <c:ext xmlns:c16="http://schemas.microsoft.com/office/drawing/2014/chart" uri="{C3380CC4-5D6E-409C-BE32-E72D297353CC}">
              <c16:uniqueId val="{00000001-E18F-4D09-8C40-82EAB3A05BAC}"/>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'WHS03'!$C$20:$G$20</c:f>
              <c:numCache>
                <c:formatCode>###0.0</c:formatCode>
                <c:ptCount val="5"/>
                <c:pt idx="0">
                  <c:v>23.655504914270587</c:v>
                </c:pt>
                <c:pt idx="1">
                  <c:v>21.48128644769298</c:v>
                </c:pt>
                <c:pt idx="2">
                  <c:v>25.546286028443923</c:v>
                </c:pt>
                <c:pt idx="3">
                  <c:v>18.671330559760033</c:v>
                </c:pt>
                <c:pt idx="4">
                  <c:v>1.8687160472972368</c:v>
                </c:pt>
              </c:numCache>
            </c:numRef>
          </c:val>
          <c:extLst>
            <c:ext xmlns:c16="http://schemas.microsoft.com/office/drawing/2014/chart" uri="{C3380CC4-5D6E-409C-BE32-E72D297353CC}">
              <c16:uniqueId val="{00000002-E18F-4D09-8C40-82EAB3A05BAC}"/>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'WHS03'!$C$21:$G$21</c:f>
              <c:numCache>
                <c:formatCode>###0.0</c:formatCode>
                <c:ptCount val="5"/>
                <c:pt idx="0">
                  <c:v>10.062185152847547</c:v>
                </c:pt>
                <c:pt idx="1">
                  <c:v>8.3818254301809976</c:v>
                </c:pt>
                <c:pt idx="2">
                  <c:v>3.8778181299181806</c:v>
                </c:pt>
                <c:pt idx="3">
                  <c:v>1.4905291282541502</c:v>
                </c:pt>
                <c:pt idx="4">
                  <c:v>0</c:v>
                </c:pt>
              </c:numCache>
            </c:numRef>
          </c:val>
          <c:extLst>
            <c:ext xmlns:c16="http://schemas.microsoft.com/office/drawing/2014/chart" uri="{C3380CC4-5D6E-409C-BE32-E72D297353CC}">
              <c16:uniqueId val="{00000003-E18F-4D09-8C40-82EAB3A05BAC}"/>
            </c:ext>
          </c:extLst>
        </c:ser>
        <c:dLbls>
          <c:showLegendKey val="0"/>
          <c:showVal val="0"/>
          <c:showCatName val="0"/>
          <c:showSerName val="0"/>
          <c:showPercent val="0"/>
          <c:showBubbleSize val="0"/>
        </c:dLbls>
        <c:gapWidth val="50"/>
        <c:overlap val="100"/>
        <c:axId val="231539840"/>
        <c:axId val="231541376"/>
      </c:barChart>
      <c:catAx>
        <c:axId val="2315398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41376"/>
        <c:crosses val="autoZero"/>
        <c:auto val="1"/>
        <c:lblAlgn val="ctr"/>
        <c:lblOffset val="100"/>
        <c:tickLblSkip val="1"/>
        <c:tickMarkSkip val="1"/>
        <c:noMultiLvlLbl val="0"/>
      </c:catAx>
      <c:valAx>
        <c:axId val="2315413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398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ECD9-4C1D-9785-94E2C0035839}"/>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CD9-4C1D-9785-94E2C0035839}"/>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ECD9-4C1D-9785-94E2C0035839}"/>
            </c:ext>
          </c:extLst>
        </c:ser>
        <c:dLbls>
          <c:showLegendKey val="0"/>
          <c:showVal val="0"/>
          <c:showCatName val="0"/>
          <c:showSerName val="0"/>
          <c:showPercent val="0"/>
          <c:showBubbleSize val="0"/>
        </c:dLbls>
        <c:gapWidth val="50"/>
        <c:overlap val="100"/>
        <c:axId val="233265408"/>
        <c:axId val="233279488"/>
      </c:barChart>
      <c:catAx>
        <c:axId val="233265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79488"/>
        <c:crosses val="autoZero"/>
        <c:auto val="1"/>
        <c:lblAlgn val="ctr"/>
        <c:lblOffset val="100"/>
        <c:tickLblSkip val="1"/>
        <c:tickMarkSkip val="1"/>
        <c:noMultiLvlLbl val="0"/>
      </c:catAx>
      <c:valAx>
        <c:axId val="2332794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65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C41-4A46-8D75-ED29FE65F376}"/>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C41-4A46-8D75-ED29FE65F376}"/>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C41-4A46-8D75-ED29FE65F376}"/>
            </c:ext>
          </c:extLst>
        </c:ser>
        <c:dLbls>
          <c:showLegendKey val="0"/>
          <c:showVal val="0"/>
          <c:showCatName val="0"/>
          <c:showSerName val="0"/>
          <c:showPercent val="0"/>
          <c:showBubbleSize val="0"/>
        </c:dLbls>
        <c:gapWidth val="50"/>
        <c:overlap val="100"/>
        <c:axId val="233376768"/>
        <c:axId val="233399040"/>
      </c:barChart>
      <c:catAx>
        <c:axId val="233376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99040"/>
        <c:crosses val="autoZero"/>
        <c:auto val="1"/>
        <c:lblAlgn val="ctr"/>
        <c:lblOffset val="100"/>
        <c:tickLblSkip val="1"/>
        <c:tickMarkSkip val="1"/>
        <c:noMultiLvlLbl val="0"/>
      </c:catAx>
      <c:valAx>
        <c:axId val="2333990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767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'WHS03'!$H$18:$L$18</c:f>
              <c:numCache>
                <c:formatCode>###0.0</c:formatCode>
                <c:ptCount val="5"/>
                <c:pt idx="0">
                  <c:v>73.97752696827564</c:v>
                </c:pt>
                <c:pt idx="1">
                  <c:v>72.825524702411144</c:v>
                </c:pt>
                <c:pt idx="2">
                  <c:v>85.03896901117804</c:v>
                </c:pt>
                <c:pt idx="3">
                  <c:v>98.700774421046049</c:v>
                </c:pt>
                <c:pt idx="4">
                  <c:v>99.031825092409548</c:v>
                </c:pt>
              </c:numCache>
            </c:numRef>
          </c:val>
          <c:extLst>
            <c:ext xmlns:c16="http://schemas.microsoft.com/office/drawing/2014/chart" uri="{C3380CC4-5D6E-409C-BE32-E72D297353CC}">
              <c16:uniqueId val="{00000000-A57B-498F-8198-0F638D031206}"/>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'WHS03'!$H$19:$L$19</c:f>
              <c:numCache>
                <c:formatCode>###0.0</c:formatCode>
                <c:ptCount val="5"/>
                <c:pt idx="0">
                  <c:v>7.7906343929545345</c:v>
                </c:pt>
                <c:pt idx="1">
                  <c:v>2.5926963808261019</c:v>
                </c:pt>
                <c:pt idx="2">
                  <c:v>5.8937532450467982</c:v>
                </c:pt>
                <c:pt idx="3">
                  <c:v>0</c:v>
                </c:pt>
                <c:pt idx="4">
                  <c:v>0</c:v>
                </c:pt>
              </c:numCache>
            </c:numRef>
          </c:val>
          <c:extLst>
            <c:ext xmlns:c16="http://schemas.microsoft.com/office/drawing/2014/chart" uri="{C3380CC4-5D6E-409C-BE32-E72D297353CC}">
              <c16:uniqueId val="{00000001-A57B-498F-8198-0F638D031206}"/>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'WHS03'!$H$20:$L$20</c:f>
              <c:numCache>
                <c:formatCode>###0.0</c:formatCode>
                <c:ptCount val="5"/>
                <c:pt idx="0">
                  <c:v>12.509866795167753</c:v>
                </c:pt>
                <c:pt idx="1">
                  <c:v>24.179425924388593</c:v>
                </c:pt>
                <c:pt idx="2">
                  <c:v>9.0672777437751613</c:v>
                </c:pt>
                <c:pt idx="3">
                  <c:v>1.2992255789539513</c:v>
                </c:pt>
                <c:pt idx="4">
                  <c:v>0.96817490759045199</c:v>
                </c:pt>
              </c:numCache>
            </c:numRef>
          </c:val>
          <c:extLst>
            <c:ext xmlns:c16="http://schemas.microsoft.com/office/drawing/2014/chart" uri="{C3380CC4-5D6E-409C-BE32-E72D297353CC}">
              <c16:uniqueId val="{00000002-A57B-498F-8198-0F638D031206}"/>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'WHS03'!$H$21:$L$21</c:f>
              <c:numCache>
                <c:formatCode>###0.0</c:formatCode>
                <c:ptCount val="5"/>
                <c:pt idx="0">
                  <c:v>5.7219718436020726</c:v>
                </c:pt>
                <c:pt idx="1">
                  <c:v>0.40235299237416089</c:v>
                </c:pt>
                <c:pt idx="2">
                  <c:v>0</c:v>
                </c:pt>
                <c:pt idx="3">
                  <c:v>0</c:v>
                </c:pt>
                <c:pt idx="4">
                  <c:v>0</c:v>
                </c:pt>
              </c:numCache>
            </c:numRef>
          </c:val>
          <c:extLst>
            <c:ext xmlns:c16="http://schemas.microsoft.com/office/drawing/2014/chart" uri="{C3380CC4-5D6E-409C-BE32-E72D297353CC}">
              <c16:uniqueId val="{00000003-A57B-498F-8198-0F638D031206}"/>
            </c:ext>
          </c:extLst>
        </c:ser>
        <c:dLbls>
          <c:showLegendKey val="0"/>
          <c:showVal val="0"/>
          <c:showCatName val="0"/>
          <c:showSerName val="0"/>
          <c:showPercent val="0"/>
          <c:showBubbleSize val="0"/>
        </c:dLbls>
        <c:gapWidth val="50"/>
        <c:overlap val="100"/>
        <c:axId val="233526016"/>
        <c:axId val="233527552"/>
      </c:barChart>
      <c:catAx>
        <c:axId val="2335260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27552"/>
        <c:crosses val="autoZero"/>
        <c:auto val="1"/>
        <c:lblAlgn val="ctr"/>
        <c:lblOffset val="100"/>
        <c:tickLblSkip val="1"/>
        <c:tickMarkSkip val="1"/>
        <c:noMultiLvlLbl val="0"/>
      </c:catAx>
      <c:valAx>
        <c:axId val="2335275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260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'WHS03'!$H$124:$L$124</c:f>
              <c:numCache>
                <c:formatCode>###0.0</c:formatCode>
                <c:ptCount val="5"/>
                <c:pt idx="0">
                  <c:v>39.758455499258332</c:v>
                </c:pt>
                <c:pt idx="1">
                  <c:v>42.858005134620832</c:v>
                </c:pt>
                <c:pt idx="2">
                  <c:v>53.3469153137642</c:v>
                </c:pt>
                <c:pt idx="3">
                  <c:v>63.280888032179618</c:v>
                </c:pt>
                <c:pt idx="4">
                  <c:v>85.433832586842072</c:v>
                </c:pt>
              </c:numCache>
            </c:numRef>
          </c:val>
          <c:extLst>
            <c:ext xmlns:c16="http://schemas.microsoft.com/office/drawing/2014/chart" uri="{C3380CC4-5D6E-409C-BE32-E72D297353CC}">
              <c16:uniqueId val="{00000000-78BF-446E-A0D7-A28D53CD015A}"/>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'WHS03'!$H$125:$L$125</c:f>
              <c:numCache>
                <c:formatCode>###0.0</c:formatCode>
                <c:ptCount val="5"/>
                <c:pt idx="0">
                  <c:v>19.750854892300989</c:v>
                </c:pt>
                <c:pt idx="1">
                  <c:v>33.316939863368347</c:v>
                </c:pt>
                <c:pt idx="2">
                  <c:v>39.348559012130252</c:v>
                </c:pt>
                <c:pt idx="3">
                  <c:v>35.48067925824185</c:v>
                </c:pt>
                <c:pt idx="4">
                  <c:v>14.334176902883495</c:v>
                </c:pt>
              </c:numCache>
            </c:numRef>
          </c:val>
          <c:extLst>
            <c:ext xmlns:c16="http://schemas.microsoft.com/office/drawing/2014/chart" uri="{C3380CC4-5D6E-409C-BE32-E72D297353CC}">
              <c16:uniqueId val="{00000001-78BF-446E-A0D7-A28D53CD015A}"/>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'WHS03'!$H$126:$L$126</c:f>
              <c:numCache>
                <c:formatCode>###0.0</c:formatCode>
                <c:ptCount val="5"/>
                <c:pt idx="0">
                  <c:v>8.408041140722645</c:v>
                </c:pt>
                <c:pt idx="1">
                  <c:v>23.825055002010821</c:v>
                </c:pt>
                <c:pt idx="2">
                  <c:v>7.3045256741055482</c:v>
                </c:pt>
                <c:pt idx="3">
                  <c:v>1.2384327095785324</c:v>
                </c:pt>
                <c:pt idx="4">
                  <c:v>0.23199051027443218</c:v>
                </c:pt>
              </c:numCache>
            </c:numRef>
          </c:val>
          <c:extLst>
            <c:ext xmlns:c16="http://schemas.microsoft.com/office/drawing/2014/chart" uri="{C3380CC4-5D6E-409C-BE32-E72D297353CC}">
              <c16:uniqueId val="{00000002-78BF-446E-A0D7-A28D53CD015A}"/>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'WHS03'!$H$127:$L$127</c:f>
              <c:numCache>
                <c:formatCode>###0.0</c:formatCode>
                <c:ptCount val="5"/>
                <c:pt idx="0">
                  <c:v>32.08264846771803</c:v>
                </c:pt>
                <c:pt idx="1">
                  <c:v>0</c:v>
                </c:pt>
                <c:pt idx="2">
                  <c:v>0</c:v>
                </c:pt>
                <c:pt idx="3">
                  <c:v>0</c:v>
                </c:pt>
                <c:pt idx="4">
                  <c:v>0</c:v>
                </c:pt>
              </c:numCache>
            </c:numRef>
          </c:val>
          <c:extLst>
            <c:ext xmlns:c16="http://schemas.microsoft.com/office/drawing/2014/chart" uri="{C3380CC4-5D6E-409C-BE32-E72D297353CC}">
              <c16:uniqueId val="{00000003-78BF-446E-A0D7-A28D53CD015A}"/>
            </c:ext>
          </c:extLst>
        </c:ser>
        <c:dLbls>
          <c:showLegendKey val="0"/>
          <c:showVal val="0"/>
          <c:showCatName val="0"/>
          <c:showSerName val="0"/>
          <c:showPercent val="0"/>
          <c:showBubbleSize val="0"/>
        </c:dLbls>
        <c:gapWidth val="50"/>
        <c:overlap val="100"/>
        <c:axId val="233576704"/>
        <c:axId val="233598976"/>
      </c:barChart>
      <c:catAx>
        <c:axId val="2335767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98976"/>
        <c:crosses val="autoZero"/>
        <c:auto val="1"/>
        <c:lblAlgn val="ctr"/>
        <c:lblOffset val="100"/>
        <c:tickLblSkip val="1"/>
        <c:tickMarkSkip val="1"/>
        <c:noMultiLvlLbl val="0"/>
      </c:catAx>
      <c:valAx>
        <c:axId val="2335989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767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1D0-401D-99F8-D3A5C9DD60F4}"/>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1D0-401D-99F8-D3A5C9DD60F4}"/>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91D0-401D-99F8-D3A5C9DD60F4}"/>
            </c:ext>
          </c:extLst>
        </c:ser>
        <c:dLbls>
          <c:showLegendKey val="0"/>
          <c:showVal val="0"/>
          <c:showCatName val="0"/>
          <c:showSerName val="0"/>
          <c:showPercent val="0"/>
          <c:showBubbleSize val="0"/>
        </c:dLbls>
        <c:gapWidth val="50"/>
        <c:overlap val="100"/>
        <c:axId val="233732736"/>
        <c:axId val="233742720"/>
      </c:barChart>
      <c:catAx>
        <c:axId val="233732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42720"/>
        <c:crosses val="autoZero"/>
        <c:auto val="1"/>
        <c:lblAlgn val="ctr"/>
        <c:lblOffset val="100"/>
        <c:tickLblSkip val="1"/>
        <c:tickMarkSkip val="1"/>
        <c:noMultiLvlLbl val="0"/>
      </c:catAx>
      <c:valAx>
        <c:axId val="2337427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327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'WHS03'!$C$124:$G$124</c:f>
              <c:numCache>
                <c:formatCode>###0.0</c:formatCode>
                <c:ptCount val="5"/>
                <c:pt idx="0">
                  <c:v>21.700675481358633</c:v>
                </c:pt>
                <c:pt idx="1">
                  <c:v>48.088365721585497</c:v>
                </c:pt>
                <c:pt idx="2">
                  <c:v>57.113363614737985</c:v>
                </c:pt>
                <c:pt idx="3">
                  <c:v>49.561552974294933</c:v>
                </c:pt>
                <c:pt idx="4">
                  <c:v>72.557424355168038</c:v>
                </c:pt>
              </c:numCache>
            </c:numRef>
          </c:val>
          <c:extLst>
            <c:ext xmlns:c16="http://schemas.microsoft.com/office/drawing/2014/chart" uri="{C3380CC4-5D6E-409C-BE32-E72D297353CC}">
              <c16:uniqueId val="{00000000-1C41-4299-8AE6-BAB123607F4B}"/>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'WHS03'!$C$125:$G$125</c:f>
              <c:numCache>
                <c:formatCode>###0.0</c:formatCode>
                <c:ptCount val="5"/>
                <c:pt idx="0">
                  <c:v>8.6517049579697805</c:v>
                </c:pt>
                <c:pt idx="1">
                  <c:v>8.2962065515857599</c:v>
                </c:pt>
                <c:pt idx="2">
                  <c:v>10.647878882220384</c:v>
                </c:pt>
                <c:pt idx="3">
                  <c:v>30.654014897706851</c:v>
                </c:pt>
                <c:pt idx="4">
                  <c:v>26.330214424888357</c:v>
                </c:pt>
              </c:numCache>
            </c:numRef>
          </c:val>
          <c:extLst>
            <c:ext xmlns:c16="http://schemas.microsoft.com/office/drawing/2014/chart" uri="{C3380CC4-5D6E-409C-BE32-E72D297353CC}">
              <c16:uniqueId val="{00000001-1C41-4299-8AE6-BAB123607F4B}"/>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'WHS03'!$C$126:$G$126</c:f>
              <c:numCache>
                <c:formatCode>###0.0</c:formatCode>
                <c:ptCount val="5"/>
                <c:pt idx="0">
                  <c:v>7.1859153904535944</c:v>
                </c:pt>
                <c:pt idx="1">
                  <c:v>6.2485455917099131</c:v>
                </c:pt>
                <c:pt idx="2">
                  <c:v>18.833597312233636</c:v>
                </c:pt>
                <c:pt idx="3">
                  <c:v>18.420937955323904</c:v>
                </c:pt>
                <c:pt idx="4">
                  <c:v>1.1123612199436046</c:v>
                </c:pt>
              </c:numCache>
            </c:numRef>
          </c:val>
          <c:extLst>
            <c:ext xmlns:c16="http://schemas.microsoft.com/office/drawing/2014/chart" uri="{C3380CC4-5D6E-409C-BE32-E72D297353CC}">
              <c16:uniqueId val="{00000002-1C41-4299-8AE6-BAB123607F4B}"/>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'WHS03'!$C$127:$G$127</c:f>
              <c:numCache>
                <c:formatCode>###0.0</c:formatCode>
                <c:ptCount val="5"/>
                <c:pt idx="0">
                  <c:v>62.461704170217992</c:v>
                </c:pt>
                <c:pt idx="1">
                  <c:v>37.366882135118829</c:v>
                </c:pt>
                <c:pt idx="2">
                  <c:v>13.405160190807999</c:v>
                </c:pt>
                <c:pt idx="3">
                  <c:v>1.3634941726743126</c:v>
                </c:pt>
                <c:pt idx="4">
                  <c:v>0</c:v>
                </c:pt>
              </c:numCache>
            </c:numRef>
          </c:val>
          <c:extLst>
            <c:ext xmlns:c16="http://schemas.microsoft.com/office/drawing/2014/chart" uri="{C3380CC4-5D6E-409C-BE32-E72D297353CC}">
              <c16:uniqueId val="{00000003-1C41-4299-8AE6-BAB123607F4B}"/>
            </c:ext>
          </c:extLst>
        </c:ser>
        <c:dLbls>
          <c:showLegendKey val="0"/>
          <c:showVal val="0"/>
          <c:showCatName val="0"/>
          <c:showSerName val="0"/>
          <c:showPercent val="0"/>
          <c:showBubbleSize val="0"/>
        </c:dLbls>
        <c:gapWidth val="50"/>
        <c:overlap val="100"/>
        <c:axId val="233191296"/>
        <c:axId val="233192832"/>
      </c:barChart>
      <c:catAx>
        <c:axId val="2331912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192832"/>
        <c:crosses val="autoZero"/>
        <c:auto val="1"/>
        <c:lblAlgn val="ctr"/>
        <c:lblOffset val="100"/>
        <c:tickLblSkip val="1"/>
        <c:tickMarkSkip val="1"/>
        <c:noMultiLvlLbl val="0"/>
      </c:catAx>
      <c:valAx>
        <c:axId val="233192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1912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'WHS03'!$M$124:$Q$124</c:f>
              <c:numCache>
                <c:formatCode>###0.0</c:formatCode>
                <c:ptCount val="5"/>
                <c:pt idx="0">
                  <c:v>16.957707614961361</c:v>
                </c:pt>
                <c:pt idx="1">
                  <c:v>34.606129262688484</c:v>
                </c:pt>
                <c:pt idx="2">
                  <c:v>53.388382511650136</c:v>
                </c:pt>
                <c:pt idx="3">
                  <c:v>60.029526759107902</c:v>
                </c:pt>
                <c:pt idx="4">
                  <c:v>59.484329733683474</c:v>
                </c:pt>
              </c:numCache>
            </c:numRef>
          </c:val>
          <c:extLst>
            <c:ext xmlns:c16="http://schemas.microsoft.com/office/drawing/2014/chart" uri="{C3380CC4-5D6E-409C-BE32-E72D297353CC}">
              <c16:uniqueId val="{00000000-67EE-4E85-AEC4-044101B9E284}"/>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'WHS03'!$M$125:$Q$125</c:f>
              <c:numCache>
                <c:formatCode>###0.0</c:formatCode>
                <c:ptCount val="5"/>
                <c:pt idx="0">
                  <c:v>7.820395349811184</c:v>
                </c:pt>
                <c:pt idx="1">
                  <c:v>9.1082550835254086</c:v>
                </c:pt>
                <c:pt idx="2">
                  <c:v>8.7055454639343743</c:v>
                </c:pt>
                <c:pt idx="3">
                  <c:v>7.9256850862932762</c:v>
                </c:pt>
                <c:pt idx="4">
                  <c:v>12.908639745392231</c:v>
                </c:pt>
              </c:numCache>
            </c:numRef>
          </c:val>
          <c:extLst>
            <c:ext xmlns:c16="http://schemas.microsoft.com/office/drawing/2014/chart" uri="{C3380CC4-5D6E-409C-BE32-E72D297353CC}">
              <c16:uniqueId val="{00000001-67EE-4E85-AEC4-044101B9E284}"/>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'WHS03'!$M$126:$Q$126</c:f>
              <c:numCache>
                <c:formatCode>###0.0</c:formatCode>
                <c:ptCount val="5"/>
                <c:pt idx="0">
                  <c:v>6.4892200591632729</c:v>
                </c:pt>
                <c:pt idx="1">
                  <c:v>7.1764946904549163</c:v>
                </c:pt>
                <c:pt idx="2">
                  <c:v>6.8915964375754193</c:v>
                </c:pt>
                <c:pt idx="3">
                  <c:v>16.034620194070683</c:v>
                </c:pt>
                <c:pt idx="4">
                  <c:v>22.756653847027842</c:v>
                </c:pt>
              </c:numCache>
            </c:numRef>
          </c:val>
          <c:extLst>
            <c:ext xmlns:c16="http://schemas.microsoft.com/office/drawing/2014/chart" uri="{C3380CC4-5D6E-409C-BE32-E72D297353CC}">
              <c16:uniqueId val="{00000002-67EE-4E85-AEC4-044101B9E284}"/>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'WHS03'!$M$127:$Q$127</c:f>
              <c:numCache>
                <c:formatCode>###0.0</c:formatCode>
                <c:ptCount val="5"/>
                <c:pt idx="0">
                  <c:v>68.732676976064184</c:v>
                </c:pt>
                <c:pt idx="1">
                  <c:v>49.109120963331193</c:v>
                </c:pt>
                <c:pt idx="2">
                  <c:v>31.014475586840074</c:v>
                </c:pt>
                <c:pt idx="3">
                  <c:v>16.010167960528136</c:v>
                </c:pt>
                <c:pt idx="4">
                  <c:v>4.8503766738964549</c:v>
                </c:pt>
              </c:numCache>
            </c:numRef>
          </c:val>
          <c:extLst>
            <c:ext xmlns:c16="http://schemas.microsoft.com/office/drawing/2014/chart" uri="{C3380CC4-5D6E-409C-BE32-E72D297353CC}">
              <c16:uniqueId val="{00000003-67EE-4E85-AEC4-044101B9E284}"/>
            </c:ext>
          </c:extLst>
        </c:ser>
        <c:dLbls>
          <c:showLegendKey val="0"/>
          <c:showVal val="0"/>
          <c:showCatName val="0"/>
          <c:showSerName val="0"/>
          <c:showPercent val="0"/>
          <c:showBubbleSize val="0"/>
        </c:dLbls>
        <c:gapWidth val="50"/>
        <c:overlap val="100"/>
        <c:axId val="231582336"/>
        <c:axId val="232001920"/>
      </c:barChart>
      <c:catAx>
        <c:axId val="231582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01920"/>
        <c:crosses val="autoZero"/>
        <c:auto val="1"/>
        <c:lblAlgn val="ctr"/>
        <c:lblOffset val="100"/>
        <c:tickLblSkip val="1"/>
        <c:tickMarkSkip val="1"/>
        <c:noMultiLvlLbl val="0"/>
      </c:catAx>
      <c:valAx>
        <c:axId val="2320019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82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'DHS06'!$M$15:$Q$15</c:f>
              <c:strCache>
                <c:ptCount val="5"/>
                <c:pt idx="0">
                  <c:v>Poorest</c:v>
                </c:pt>
                <c:pt idx="1">
                  <c:v>Poor</c:v>
                </c:pt>
                <c:pt idx="2">
                  <c:v>Middle</c:v>
                </c:pt>
                <c:pt idx="3">
                  <c:v>Rich</c:v>
                </c:pt>
                <c:pt idx="4">
                  <c:v>Richest</c:v>
                </c:pt>
              </c:strCache>
            </c:strRef>
          </c:cat>
          <c:val>
            <c:numRef>
              <c:f>'DHS06'!$M$18:$Q$18</c:f>
              <c:numCache>
                <c:formatCode>###0.0</c:formatCode>
                <c:ptCount val="5"/>
                <c:pt idx="0">
                  <c:v>38.160261559477981</c:v>
                </c:pt>
                <c:pt idx="1">
                  <c:v>37.583751760251921</c:v>
                </c:pt>
                <c:pt idx="2">
                  <c:v>49.584096042228758</c:v>
                </c:pt>
                <c:pt idx="3">
                  <c:v>58.182678145997279</c:v>
                </c:pt>
                <c:pt idx="4">
                  <c:v>70.988117372547407</c:v>
                </c:pt>
              </c:numCache>
            </c:numRef>
          </c:val>
          <c:extLst>
            <c:ext xmlns:c16="http://schemas.microsoft.com/office/drawing/2014/chart" uri="{C3380CC4-5D6E-409C-BE32-E72D297353CC}">
              <c16:uniqueId val="{00000000-A978-4CCF-A43E-CEEFD10523E5}"/>
            </c:ext>
          </c:extLst>
        </c:ser>
        <c:ser>
          <c:idx val="1"/>
          <c:order val="1"/>
          <c:tx>
            <c:strRef>
              <c:f>'DHS06'!$B$19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'DHS06'!$M$15:$Q$15</c:f>
              <c:strCache>
                <c:ptCount val="5"/>
                <c:pt idx="0">
                  <c:v>Poorest</c:v>
                </c:pt>
                <c:pt idx="1">
                  <c:v>Poor</c:v>
                </c:pt>
                <c:pt idx="2">
                  <c:v>Middle</c:v>
                </c:pt>
                <c:pt idx="3">
                  <c:v>Rich</c:v>
                </c:pt>
                <c:pt idx="4">
                  <c:v>Richest</c:v>
                </c:pt>
              </c:strCache>
            </c:strRef>
          </c:cat>
          <c:val>
            <c:numRef>
              <c:f>'DHS06'!$M$19:$Q$19</c:f>
              <c:numCache>
                <c:formatCode>###0.0</c:formatCode>
                <c:ptCount val="5"/>
                <c:pt idx="0">
                  <c:v>17.064429554093625</c:v>
                </c:pt>
                <c:pt idx="1">
                  <c:v>18.427800788558692</c:v>
                </c:pt>
                <c:pt idx="2">
                  <c:v>13.660924419797718</c:v>
                </c:pt>
                <c:pt idx="3">
                  <c:v>12.945290247642426</c:v>
                </c:pt>
                <c:pt idx="4">
                  <c:v>10.14115962464963</c:v>
                </c:pt>
              </c:numCache>
            </c:numRef>
          </c:val>
          <c:extLst>
            <c:ext xmlns:c16="http://schemas.microsoft.com/office/drawing/2014/chart" uri="{C3380CC4-5D6E-409C-BE32-E72D297353CC}">
              <c16:uniqueId val="{00000001-A978-4CCF-A43E-CEEFD10523E5}"/>
            </c:ext>
          </c:extLst>
        </c:ser>
        <c:ser>
          <c:idx val="2"/>
          <c:order val="2"/>
          <c:tx>
            <c:strRef>
              <c:f>'DHS06'!$B$20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'DHS06'!$M$15:$Q$15</c:f>
              <c:strCache>
                <c:ptCount val="5"/>
                <c:pt idx="0">
                  <c:v>Poorest</c:v>
                </c:pt>
                <c:pt idx="1">
                  <c:v>Poor</c:v>
                </c:pt>
                <c:pt idx="2">
                  <c:v>Middle</c:v>
                </c:pt>
                <c:pt idx="3">
                  <c:v>Rich</c:v>
                </c:pt>
                <c:pt idx="4">
                  <c:v>Richest</c:v>
                </c:pt>
              </c:strCache>
            </c:strRef>
          </c:cat>
          <c:val>
            <c:numRef>
              <c:f>'DHS06'!$M$20:$Q$20</c:f>
              <c:numCache>
                <c:formatCode>###0.0</c:formatCode>
                <c:ptCount val="5"/>
                <c:pt idx="0">
                  <c:v>27.101445630984678</c:v>
                </c:pt>
                <c:pt idx="1">
                  <c:v>27.746036890571865</c:v>
                </c:pt>
                <c:pt idx="2">
                  <c:v>25.967263844728166</c:v>
                </c:pt>
                <c:pt idx="3">
                  <c:v>19.998609358161239</c:v>
                </c:pt>
                <c:pt idx="4">
                  <c:v>13.75085356881582</c:v>
                </c:pt>
              </c:numCache>
            </c:numRef>
          </c:val>
          <c:extLst>
            <c:ext xmlns:c16="http://schemas.microsoft.com/office/drawing/2014/chart" uri="{C3380CC4-5D6E-409C-BE32-E72D297353CC}">
              <c16:uniqueId val="{00000002-A978-4CCF-A43E-CEEFD10523E5}"/>
            </c:ext>
          </c:extLst>
        </c:ser>
        <c:ser>
          <c:idx val="3"/>
          <c:order val="3"/>
          <c:tx>
            <c:strRef>
              <c:f>'DHS06'!$B$21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'DHS06'!$M$15:$Q$15</c:f>
              <c:strCache>
                <c:ptCount val="5"/>
                <c:pt idx="0">
                  <c:v>Poorest</c:v>
                </c:pt>
                <c:pt idx="1">
                  <c:v>Poor</c:v>
                </c:pt>
                <c:pt idx="2">
                  <c:v>Middle</c:v>
                </c:pt>
                <c:pt idx="3">
                  <c:v>Rich</c:v>
                </c:pt>
                <c:pt idx="4">
                  <c:v>Richest</c:v>
                </c:pt>
              </c:strCache>
            </c:strRef>
          </c:cat>
          <c:val>
            <c:numRef>
              <c:f>'DHS06'!$M$21:$Q$21</c:f>
              <c:numCache>
                <c:formatCode>###0.0</c:formatCode>
                <c:ptCount val="5"/>
                <c:pt idx="0">
                  <c:v>17.673863255443713</c:v>
                </c:pt>
                <c:pt idx="1">
                  <c:v>16.242410560617522</c:v>
                </c:pt>
                <c:pt idx="2">
                  <c:v>10.78771569324536</c:v>
                </c:pt>
                <c:pt idx="3">
                  <c:v>8.8734222481990557</c:v>
                </c:pt>
                <c:pt idx="4">
                  <c:v>5.1198694339871409</c:v>
                </c:pt>
              </c:numCache>
            </c:numRef>
          </c:val>
          <c:extLst>
            <c:ext xmlns:c16="http://schemas.microsoft.com/office/drawing/2014/chart" uri="{C3380CC4-5D6E-409C-BE32-E72D297353CC}">
              <c16:uniqueId val="{00000003-A978-4CCF-A43E-CEEFD10523E5}"/>
            </c:ext>
          </c:extLst>
        </c:ser>
        <c:dLbls>
          <c:showLegendKey val="0"/>
          <c:showVal val="0"/>
          <c:showCatName val="0"/>
          <c:showSerName val="0"/>
          <c:showPercent val="0"/>
          <c:showBubbleSize val="0"/>
        </c:dLbls>
        <c:gapWidth val="50"/>
        <c:overlap val="100"/>
        <c:axId val="214567936"/>
        <c:axId val="215294720"/>
      </c:barChart>
      <c:catAx>
        <c:axId val="2145679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294720"/>
        <c:crosses val="autoZero"/>
        <c:auto val="1"/>
        <c:lblAlgn val="ctr"/>
        <c:lblOffset val="100"/>
        <c:tickLblSkip val="1"/>
        <c:tickMarkSkip val="1"/>
        <c:noMultiLvlLbl val="0"/>
      </c:catAx>
      <c:valAx>
        <c:axId val="2152947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45679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'DHS06'!$R$15:$AA$15</c:f>
              <c:strCache>
                <c:ptCount val="10"/>
                <c:pt idx="0">
                  <c:v>Bulawayo</c:v>
                </c:pt>
                <c:pt idx="1">
                  <c:v>Harare</c:v>
                </c:pt>
                <c:pt idx="2">
                  <c:v>Manicaland</c:v>
                </c:pt>
                <c:pt idx="3">
                  <c:v>Mashonaland Central</c:v>
                </c:pt>
                <c:pt idx="4">
                  <c:v>Mashonaland East</c:v>
                </c:pt>
                <c:pt idx="5">
                  <c:v>Mashonaland West</c:v>
                </c:pt>
                <c:pt idx="6">
                  <c:v>Masvingo</c:v>
                </c:pt>
                <c:pt idx="7">
                  <c:v>Matebeleland North</c:v>
                </c:pt>
                <c:pt idx="8">
                  <c:v>Matebeleland South</c:v>
                </c:pt>
                <c:pt idx="9">
                  <c:v>Midlands</c:v>
                </c:pt>
              </c:strCache>
            </c:strRef>
          </c:cat>
          <c:val>
            <c:numRef>
              <c:f>'DHS06'!$R$18:$AA$18</c:f>
              <c:numCache>
                <c:formatCode>###0.0</c:formatCode>
                <c:ptCount val="10"/>
                <c:pt idx="0">
                  <c:v>98.011011477148656</c:v>
                </c:pt>
                <c:pt idx="1">
                  <c:v>98.6580921756061</c:v>
                </c:pt>
                <c:pt idx="2">
                  <c:v>64.733155003442846</c:v>
                </c:pt>
                <c:pt idx="3">
                  <c:v>55.354992659839667</c:v>
                </c:pt>
                <c:pt idx="4">
                  <c:v>72.697370073366699</c:v>
                </c:pt>
                <c:pt idx="5">
                  <c:v>63.538980096498022</c:v>
                </c:pt>
                <c:pt idx="6">
                  <c:v>41.116009274714742</c:v>
                </c:pt>
                <c:pt idx="7">
                  <c:v>58.9780488247618</c:v>
                </c:pt>
                <c:pt idx="8">
                  <c:v>46.822484139800999</c:v>
                </c:pt>
                <c:pt idx="9">
                  <c:v>59.923906522854871</c:v>
                </c:pt>
              </c:numCache>
            </c:numRef>
          </c:val>
          <c:extLst>
            <c:ext xmlns:c16="http://schemas.microsoft.com/office/drawing/2014/chart" uri="{C3380CC4-5D6E-409C-BE32-E72D297353CC}">
              <c16:uniqueId val="{00000000-94C0-45BB-86C8-179A2352DF06}"/>
            </c:ext>
          </c:extLst>
        </c:ser>
        <c:ser>
          <c:idx val="1"/>
          <c:order val="1"/>
          <c:tx>
            <c:strRef>
              <c:f>'DHS06'!$B$19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'DHS06'!$R$15:$AA$15</c:f>
              <c:strCache>
                <c:ptCount val="10"/>
                <c:pt idx="0">
                  <c:v>Bulawayo</c:v>
                </c:pt>
                <c:pt idx="1">
                  <c:v>Harare</c:v>
                </c:pt>
                <c:pt idx="2">
                  <c:v>Manicaland</c:v>
                </c:pt>
                <c:pt idx="3">
                  <c:v>Mashonaland Central</c:v>
                </c:pt>
                <c:pt idx="4">
                  <c:v>Mashonaland East</c:v>
                </c:pt>
                <c:pt idx="5">
                  <c:v>Mashonaland West</c:v>
                </c:pt>
                <c:pt idx="6">
                  <c:v>Masvingo</c:v>
                </c:pt>
                <c:pt idx="7">
                  <c:v>Matebeleland North</c:v>
                </c:pt>
                <c:pt idx="8">
                  <c:v>Matebeleland South</c:v>
                </c:pt>
                <c:pt idx="9">
                  <c:v>Midlands</c:v>
                </c:pt>
              </c:strCache>
            </c:strRef>
          </c:cat>
          <c:val>
            <c:numRef>
              <c:f>'DHS06'!$R$19:$AA$19</c:f>
              <c:numCache>
                <c:formatCode>###0.0</c:formatCode>
                <c:ptCount val="10"/>
                <c:pt idx="0">
                  <c:v>1.8982764710151117</c:v>
                </c:pt>
                <c:pt idx="1">
                  <c:v>0.39621723765303662</c:v>
                </c:pt>
                <c:pt idx="2">
                  <c:v>12.147076592094978</c:v>
                </c:pt>
                <c:pt idx="3">
                  <c:v>14.714618301982696</c:v>
                </c:pt>
                <c:pt idx="4">
                  <c:v>8.619598688788443</c:v>
                </c:pt>
                <c:pt idx="5">
                  <c:v>3.7692615311481874</c:v>
                </c:pt>
                <c:pt idx="6">
                  <c:v>11.394858253656576</c:v>
                </c:pt>
                <c:pt idx="7">
                  <c:v>20.293522176262123</c:v>
                </c:pt>
                <c:pt idx="8">
                  <c:v>24.553253878188329</c:v>
                </c:pt>
                <c:pt idx="9">
                  <c:v>10.824507317587715</c:v>
                </c:pt>
              </c:numCache>
            </c:numRef>
          </c:val>
          <c:extLst>
            <c:ext xmlns:c16="http://schemas.microsoft.com/office/drawing/2014/chart" uri="{C3380CC4-5D6E-409C-BE32-E72D297353CC}">
              <c16:uniqueId val="{00000001-94C0-45BB-86C8-179A2352DF06}"/>
            </c:ext>
          </c:extLst>
        </c:ser>
        <c:ser>
          <c:idx val="2"/>
          <c:order val="2"/>
          <c:tx>
            <c:strRef>
              <c:f>'DHS06'!$B$20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'DHS06'!$R$15:$AA$15</c:f>
              <c:strCache>
                <c:ptCount val="10"/>
                <c:pt idx="0">
                  <c:v>Bulawayo</c:v>
                </c:pt>
                <c:pt idx="1">
                  <c:v>Harare</c:v>
                </c:pt>
                <c:pt idx="2">
                  <c:v>Manicaland</c:v>
                </c:pt>
                <c:pt idx="3">
                  <c:v>Mashonaland Central</c:v>
                </c:pt>
                <c:pt idx="4">
                  <c:v>Mashonaland East</c:v>
                </c:pt>
                <c:pt idx="5">
                  <c:v>Mashonaland West</c:v>
                </c:pt>
                <c:pt idx="6">
                  <c:v>Masvingo</c:v>
                </c:pt>
                <c:pt idx="7">
                  <c:v>Matebeleland North</c:v>
                </c:pt>
                <c:pt idx="8">
                  <c:v>Matebeleland South</c:v>
                </c:pt>
                <c:pt idx="9">
                  <c:v>Midlands</c:v>
                </c:pt>
              </c:strCache>
            </c:strRef>
          </c:cat>
          <c:val>
            <c:numRef>
              <c:f>'DHS06'!$R$20:$AA$20</c:f>
              <c:numCache>
                <c:formatCode>###0.0</c:formatCode>
                <c:ptCount val="10"/>
                <c:pt idx="0">
                  <c:v>9.0712051836231877E-2</c:v>
                </c:pt>
                <c:pt idx="1">
                  <c:v>0.94569058674086315</c:v>
                </c:pt>
                <c:pt idx="2">
                  <c:v>14.949508871678722</c:v>
                </c:pt>
                <c:pt idx="3">
                  <c:v>19.94088802606522</c:v>
                </c:pt>
                <c:pt idx="4">
                  <c:v>14.150207723952498</c:v>
                </c:pt>
                <c:pt idx="5">
                  <c:v>20.776956247024923</c:v>
                </c:pt>
                <c:pt idx="6">
                  <c:v>38.013487535832546</c:v>
                </c:pt>
                <c:pt idx="7">
                  <c:v>5.8834836826278458</c:v>
                </c:pt>
                <c:pt idx="8">
                  <c:v>14.253325851117573</c:v>
                </c:pt>
                <c:pt idx="9">
                  <c:v>19.336273453783043</c:v>
                </c:pt>
              </c:numCache>
            </c:numRef>
          </c:val>
          <c:extLst>
            <c:ext xmlns:c16="http://schemas.microsoft.com/office/drawing/2014/chart" uri="{C3380CC4-5D6E-409C-BE32-E72D297353CC}">
              <c16:uniqueId val="{00000002-94C0-45BB-86C8-179A2352DF06}"/>
            </c:ext>
          </c:extLst>
        </c:ser>
        <c:ser>
          <c:idx val="3"/>
          <c:order val="3"/>
          <c:tx>
            <c:strRef>
              <c:f>'DHS06'!$B$21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'DHS06'!$R$15:$AA$15</c:f>
              <c:strCache>
                <c:ptCount val="10"/>
                <c:pt idx="0">
                  <c:v>Bulawayo</c:v>
                </c:pt>
                <c:pt idx="1">
                  <c:v>Harare</c:v>
                </c:pt>
                <c:pt idx="2">
                  <c:v>Manicaland</c:v>
                </c:pt>
                <c:pt idx="3">
                  <c:v>Mashonaland Central</c:v>
                </c:pt>
                <c:pt idx="4">
                  <c:v>Mashonaland East</c:v>
                </c:pt>
                <c:pt idx="5">
                  <c:v>Mashonaland West</c:v>
                </c:pt>
                <c:pt idx="6">
                  <c:v>Masvingo</c:v>
                </c:pt>
                <c:pt idx="7">
                  <c:v>Matebeleland North</c:v>
                </c:pt>
                <c:pt idx="8">
                  <c:v>Matebeleland South</c:v>
                </c:pt>
                <c:pt idx="9">
                  <c:v>Midlands</c:v>
                </c:pt>
              </c:strCache>
            </c:strRef>
          </c:cat>
          <c:val>
            <c:numRef>
              <c:f>'DHS06'!$R$21:$AA$21</c:f>
              <c:numCache>
                <c:formatCode>###0.0</c:formatCode>
                <c:ptCount val="10"/>
                <c:pt idx="0">
                  <c:v>0</c:v>
                </c:pt>
                <c:pt idx="1">
                  <c:v>0</c:v>
                </c:pt>
                <c:pt idx="2">
                  <c:v>8.1702595327834562</c:v>
                </c:pt>
                <c:pt idx="3">
                  <c:v>9.9895010121124166</c:v>
                </c:pt>
                <c:pt idx="4">
                  <c:v>4.5328235138923603</c:v>
                </c:pt>
                <c:pt idx="5">
                  <c:v>11.914802125328865</c:v>
                </c:pt>
                <c:pt idx="6">
                  <c:v>9.4756449357961312</c:v>
                </c:pt>
                <c:pt idx="7">
                  <c:v>14.844945316348232</c:v>
                </c:pt>
                <c:pt idx="8">
                  <c:v>14.370936130893099</c:v>
                </c:pt>
                <c:pt idx="9">
                  <c:v>9.9153127057743671</c:v>
                </c:pt>
              </c:numCache>
            </c:numRef>
          </c:val>
          <c:extLst>
            <c:ext xmlns:c16="http://schemas.microsoft.com/office/drawing/2014/chart" uri="{C3380CC4-5D6E-409C-BE32-E72D297353CC}">
              <c16:uniqueId val="{00000003-94C0-45BB-86C8-179A2352DF06}"/>
            </c:ext>
          </c:extLst>
        </c:ser>
        <c:dLbls>
          <c:showLegendKey val="0"/>
          <c:showVal val="0"/>
          <c:showCatName val="0"/>
          <c:showSerName val="0"/>
          <c:showPercent val="0"/>
          <c:showBubbleSize val="0"/>
        </c:dLbls>
        <c:gapWidth val="50"/>
        <c:overlap val="100"/>
        <c:axId val="215372544"/>
        <c:axId val="215374080"/>
      </c:barChart>
      <c:catAx>
        <c:axId val="2153725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374080"/>
        <c:crosses val="autoZero"/>
        <c:auto val="1"/>
        <c:lblAlgn val="ctr"/>
        <c:lblOffset val="100"/>
        <c:tickLblSkip val="1"/>
        <c:tickMarkSkip val="1"/>
        <c:noMultiLvlLbl val="0"/>
      </c:catAx>
      <c:valAx>
        <c:axId val="2153740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3725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'DHS06'!$C$15:$G$15</c:f>
              <c:strCache>
                <c:ptCount val="5"/>
                <c:pt idx="0">
                  <c:v>Poorest</c:v>
                </c:pt>
                <c:pt idx="1">
                  <c:v>Poor</c:v>
                </c:pt>
                <c:pt idx="2">
                  <c:v>Middle</c:v>
                </c:pt>
                <c:pt idx="3">
                  <c:v>Rich</c:v>
                </c:pt>
                <c:pt idx="4">
                  <c:v>Richest</c:v>
                </c:pt>
              </c:strCache>
            </c:strRef>
          </c:cat>
          <c:val>
            <c:numRef>
              <c:f>'DHS06'!$C$18:$G$18</c:f>
              <c:numCache>
                <c:formatCode>###0.0</c:formatCode>
                <c:ptCount val="5"/>
                <c:pt idx="0">
                  <c:v>37.526588222741012</c:v>
                </c:pt>
                <c:pt idx="1">
                  <c:v>45.3342404090534</c:v>
                </c:pt>
                <c:pt idx="2">
                  <c:v>59.762881361914935</c:v>
                </c:pt>
                <c:pt idx="3">
                  <c:v>89.18993222188648</c:v>
                </c:pt>
                <c:pt idx="4">
                  <c:v>99.073536699967974</c:v>
                </c:pt>
              </c:numCache>
            </c:numRef>
          </c:val>
          <c:extLst>
            <c:ext xmlns:c16="http://schemas.microsoft.com/office/drawing/2014/chart" uri="{C3380CC4-5D6E-409C-BE32-E72D297353CC}">
              <c16:uniqueId val="{00000000-E59E-4B17-9858-873753033529}"/>
            </c:ext>
          </c:extLst>
        </c:ser>
        <c:ser>
          <c:idx val="1"/>
          <c:order val="1"/>
          <c:tx>
            <c:strRef>
              <c:f>'DHS06'!$B$19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'DHS06'!$C$15:$G$15</c:f>
              <c:strCache>
                <c:ptCount val="5"/>
                <c:pt idx="0">
                  <c:v>Poorest</c:v>
                </c:pt>
                <c:pt idx="1">
                  <c:v>Poor</c:v>
                </c:pt>
                <c:pt idx="2">
                  <c:v>Middle</c:v>
                </c:pt>
                <c:pt idx="3">
                  <c:v>Rich</c:v>
                </c:pt>
                <c:pt idx="4">
                  <c:v>Richest</c:v>
                </c:pt>
              </c:strCache>
            </c:strRef>
          </c:cat>
          <c:val>
            <c:numRef>
              <c:f>'DHS06'!$C$19:$G$19</c:f>
              <c:numCache>
                <c:formatCode>###0.0</c:formatCode>
                <c:ptCount val="5"/>
                <c:pt idx="0">
                  <c:v>17.256752248413751</c:v>
                </c:pt>
                <c:pt idx="1">
                  <c:v>15.598878420319449</c:v>
                </c:pt>
                <c:pt idx="2">
                  <c:v>12.941353871558222</c:v>
                </c:pt>
                <c:pt idx="3">
                  <c:v>3.813125360893999</c:v>
                </c:pt>
                <c:pt idx="4">
                  <c:v>0.59802939657928345</c:v>
                </c:pt>
              </c:numCache>
            </c:numRef>
          </c:val>
          <c:extLst>
            <c:ext xmlns:c16="http://schemas.microsoft.com/office/drawing/2014/chart" uri="{C3380CC4-5D6E-409C-BE32-E72D297353CC}">
              <c16:uniqueId val="{00000001-E59E-4B17-9858-873753033529}"/>
            </c:ext>
          </c:extLst>
        </c:ser>
        <c:ser>
          <c:idx val="2"/>
          <c:order val="2"/>
          <c:tx>
            <c:strRef>
              <c:f>'DHS06'!$B$20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'DHS06'!$C$15:$G$15</c:f>
              <c:strCache>
                <c:ptCount val="5"/>
                <c:pt idx="0">
                  <c:v>Poorest</c:v>
                </c:pt>
                <c:pt idx="1">
                  <c:v>Poor</c:v>
                </c:pt>
                <c:pt idx="2">
                  <c:v>Middle</c:v>
                </c:pt>
                <c:pt idx="3">
                  <c:v>Rich</c:v>
                </c:pt>
                <c:pt idx="4">
                  <c:v>Richest</c:v>
                </c:pt>
              </c:strCache>
            </c:strRef>
          </c:cat>
          <c:val>
            <c:numRef>
              <c:f>'DHS06'!$C$20:$G$20</c:f>
              <c:numCache>
                <c:formatCode>###0.0</c:formatCode>
                <c:ptCount val="5"/>
                <c:pt idx="0">
                  <c:v>27.713499614419284</c:v>
                </c:pt>
                <c:pt idx="1">
                  <c:v>26.358318280287715</c:v>
                </c:pt>
                <c:pt idx="2">
                  <c:v>19.019275756181024</c:v>
                </c:pt>
                <c:pt idx="3">
                  <c:v>5.5306941857518135</c:v>
                </c:pt>
                <c:pt idx="4">
                  <c:v>0.23227865002142631</c:v>
                </c:pt>
              </c:numCache>
            </c:numRef>
          </c:val>
          <c:extLst>
            <c:ext xmlns:c16="http://schemas.microsoft.com/office/drawing/2014/chart" uri="{C3380CC4-5D6E-409C-BE32-E72D297353CC}">
              <c16:uniqueId val="{00000002-E59E-4B17-9858-873753033529}"/>
            </c:ext>
          </c:extLst>
        </c:ser>
        <c:ser>
          <c:idx val="3"/>
          <c:order val="3"/>
          <c:tx>
            <c:strRef>
              <c:f>'DHS06'!$B$21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'DHS06'!$C$15:$G$15</c:f>
              <c:strCache>
                <c:ptCount val="5"/>
                <c:pt idx="0">
                  <c:v>Poorest</c:v>
                </c:pt>
                <c:pt idx="1">
                  <c:v>Poor</c:v>
                </c:pt>
                <c:pt idx="2">
                  <c:v>Middle</c:v>
                </c:pt>
                <c:pt idx="3">
                  <c:v>Rich</c:v>
                </c:pt>
                <c:pt idx="4">
                  <c:v>Richest</c:v>
                </c:pt>
              </c:strCache>
            </c:strRef>
          </c:cat>
          <c:val>
            <c:numRef>
              <c:f>'DHS06'!$C$21:$G$21</c:f>
              <c:numCache>
                <c:formatCode>###0.0</c:formatCode>
                <c:ptCount val="5"/>
                <c:pt idx="0">
                  <c:v>17.503159914425957</c:v>
                </c:pt>
                <c:pt idx="1">
                  <c:v>12.708562890339433</c:v>
                </c:pt>
                <c:pt idx="2">
                  <c:v>8.2764890103458217</c:v>
                </c:pt>
                <c:pt idx="3">
                  <c:v>1.4662482314677081</c:v>
                </c:pt>
                <c:pt idx="4">
                  <c:v>9.6155253431316173E-2</c:v>
                </c:pt>
              </c:numCache>
            </c:numRef>
          </c:val>
          <c:extLst>
            <c:ext xmlns:c16="http://schemas.microsoft.com/office/drawing/2014/chart" uri="{C3380CC4-5D6E-409C-BE32-E72D297353CC}">
              <c16:uniqueId val="{00000003-E59E-4B17-9858-873753033529}"/>
            </c:ext>
          </c:extLst>
        </c:ser>
        <c:dLbls>
          <c:showLegendKey val="0"/>
          <c:showVal val="0"/>
          <c:showCatName val="0"/>
          <c:showSerName val="0"/>
          <c:showPercent val="0"/>
          <c:showBubbleSize val="0"/>
        </c:dLbls>
        <c:gapWidth val="50"/>
        <c:overlap val="100"/>
        <c:axId val="215788160"/>
        <c:axId val="215851392"/>
      </c:barChart>
      <c:catAx>
        <c:axId val="2157881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851392"/>
        <c:crosses val="autoZero"/>
        <c:auto val="1"/>
        <c:lblAlgn val="ctr"/>
        <c:lblOffset val="100"/>
        <c:tickLblSkip val="1"/>
        <c:tickMarkSkip val="1"/>
        <c:noMultiLvlLbl val="0"/>
      </c:catAx>
      <c:valAx>
        <c:axId val="2158513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7881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'DHS06'!$R$121:$AA$121</c:f>
              <c:strCache>
                <c:ptCount val="10"/>
                <c:pt idx="0">
                  <c:v>Bulawayo</c:v>
                </c:pt>
                <c:pt idx="1">
                  <c:v>Harare</c:v>
                </c:pt>
                <c:pt idx="2">
                  <c:v>Manicaland</c:v>
                </c:pt>
                <c:pt idx="3">
                  <c:v>Mashonaland Central</c:v>
                </c:pt>
                <c:pt idx="4">
                  <c:v>Mashonaland East</c:v>
                </c:pt>
                <c:pt idx="5">
                  <c:v>Mashonaland West</c:v>
                </c:pt>
                <c:pt idx="6">
                  <c:v>Masvingo</c:v>
                </c:pt>
                <c:pt idx="7">
                  <c:v>Matebeleland North</c:v>
                </c:pt>
                <c:pt idx="8">
                  <c:v>Matebeleland South</c:v>
                </c:pt>
                <c:pt idx="9">
                  <c:v>Midlands</c:v>
                </c:pt>
              </c:strCache>
            </c:strRef>
          </c:cat>
          <c:val>
            <c:numRef>
              <c:f>'DHS06'!$R$124:$AA$124</c:f>
              <c:numCache>
                <c:formatCode>###0.0</c:formatCode>
                <c:ptCount val="10"/>
                <c:pt idx="0">
                  <c:v>71.148693390244304</c:v>
                </c:pt>
                <c:pt idx="1">
                  <c:v>65.699614045216379</c:v>
                </c:pt>
                <c:pt idx="2">
                  <c:v>37.820850013810087</c:v>
                </c:pt>
                <c:pt idx="3">
                  <c:v>32.99228917347498</c:v>
                </c:pt>
                <c:pt idx="4">
                  <c:v>50.846884677379805</c:v>
                </c:pt>
                <c:pt idx="5">
                  <c:v>36.083694866685214</c:v>
                </c:pt>
                <c:pt idx="6">
                  <c:v>25.630318150739598</c:v>
                </c:pt>
                <c:pt idx="7">
                  <c:v>21.685411463472146</c:v>
                </c:pt>
                <c:pt idx="8">
                  <c:v>50.57478371347004</c:v>
                </c:pt>
                <c:pt idx="9">
                  <c:v>38.70848474954353</c:v>
                </c:pt>
              </c:numCache>
            </c:numRef>
          </c:val>
          <c:extLst>
            <c:ext xmlns:c16="http://schemas.microsoft.com/office/drawing/2014/chart" uri="{C3380CC4-5D6E-409C-BE32-E72D297353CC}">
              <c16:uniqueId val="{00000000-B31C-4453-B75B-4FAEE1FADFD2}"/>
            </c:ext>
          </c:extLst>
        </c:ser>
        <c:ser>
          <c:idx val="1"/>
          <c:order val="1"/>
          <c:tx>
            <c:strRef>
              <c:f>'DHS06'!$B$125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'DHS06'!$R$121:$AA$121</c:f>
              <c:strCache>
                <c:ptCount val="10"/>
                <c:pt idx="0">
                  <c:v>Bulawayo</c:v>
                </c:pt>
                <c:pt idx="1">
                  <c:v>Harare</c:v>
                </c:pt>
                <c:pt idx="2">
                  <c:v>Manicaland</c:v>
                </c:pt>
                <c:pt idx="3">
                  <c:v>Mashonaland Central</c:v>
                </c:pt>
                <c:pt idx="4">
                  <c:v>Mashonaland East</c:v>
                </c:pt>
                <c:pt idx="5">
                  <c:v>Mashonaland West</c:v>
                </c:pt>
                <c:pt idx="6">
                  <c:v>Masvingo</c:v>
                </c:pt>
                <c:pt idx="7">
                  <c:v>Matebeleland North</c:v>
                </c:pt>
                <c:pt idx="8">
                  <c:v>Matebeleland South</c:v>
                </c:pt>
                <c:pt idx="9">
                  <c:v>Midlands</c:v>
                </c:pt>
              </c:strCache>
            </c:strRef>
          </c:cat>
          <c:val>
            <c:numRef>
              <c:f>'DHS06'!$R$125:$AA$125</c:f>
              <c:numCache>
                <c:formatCode>###0.0</c:formatCode>
                <c:ptCount val="10"/>
                <c:pt idx="0">
                  <c:v>28.531714545357275</c:v>
                </c:pt>
                <c:pt idx="1">
                  <c:v>32.911183558764776</c:v>
                </c:pt>
                <c:pt idx="2">
                  <c:v>22.406538914207218</c:v>
                </c:pt>
                <c:pt idx="3">
                  <c:v>19.826905900056655</c:v>
                </c:pt>
                <c:pt idx="4">
                  <c:v>18.159300302230825</c:v>
                </c:pt>
                <c:pt idx="5">
                  <c:v>22.819725601967114</c:v>
                </c:pt>
                <c:pt idx="6">
                  <c:v>14.134384222024066</c:v>
                </c:pt>
                <c:pt idx="7">
                  <c:v>6.7755709582665933</c:v>
                </c:pt>
                <c:pt idx="8">
                  <c:v>9.0891702973250013</c:v>
                </c:pt>
                <c:pt idx="9">
                  <c:v>14.906750774731028</c:v>
                </c:pt>
              </c:numCache>
            </c:numRef>
          </c:val>
          <c:extLst>
            <c:ext xmlns:c16="http://schemas.microsoft.com/office/drawing/2014/chart" uri="{C3380CC4-5D6E-409C-BE32-E72D297353CC}">
              <c16:uniqueId val="{00000001-B31C-4453-B75B-4FAEE1FADFD2}"/>
            </c:ext>
          </c:extLst>
        </c:ser>
        <c:ser>
          <c:idx val="2"/>
          <c:order val="2"/>
          <c:tx>
            <c:strRef>
              <c:f>'DHS06'!$B$126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'DHS06'!$R$121:$AA$121</c:f>
              <c:strCache>
                <c:ptCount val="10"/>
                <c:pt idx="0">
                  <c:v>Bulawayo</c:v>
                </c:pt>
                <c:pt idx="1">
                  <c:v>Harare</c:v>
                </c:pt>
                <c:pt idx="2">
                  <c:v>Manicaland</c:v>
                </c:pt>
                <c:pt idx="3">
                  <c:v>Mashonaland Central</c:v>
                </c:pt>
                <c:pt idx="4">
                  <c:v>Mashonaland East</c:v>
                </c:pt>
                <c:pt idx="5">
                  <c:v>Mashonaland West</c:v>
                </c:pt>
                <c:pt idx="6">
                  <c:v>Masvingo</c:v>
                </c:pt>
                <c:pt idx="7">
                  <c:v>Matebeleland North</c:v>
                </c:pt>
                <c:pt idx="8">
                  <c:v>Matebeleland South</c:v>
                </c:pt>
                <c:pt idx="9">
                  <c:v>Midlands</c:v>
                </c:pt>
              </c:strCache>
            </c:strRef>
          </c:cat>
          <c:val>
            <c:numRef>
              <c:f>'DHS06'!$R$126:$AA$126</c:f>
              <c:numCache>
                <c:formatCode>###0.0</c:formatCode>
                <c:ptCount val="10"/>
                <c:pt idx="0">
                  <c:v>0.2861723927406023</c:v>
                </c:pt>
                <c:pt idx="1">
                  <c:v>1.2766686883921046</c:v>
                </c:pt>
                <c:pt idx="2">
                  <c:v>15.737270713942699</c:v>
                </c:pt>
                <c:pt idx="3">
                  <c:v>16.530388743485339</c:v>
                </c:pt>
                <c:pt idx="4">
                  <c:v>3.5473266015380069</c:v>
                </c:pt>
                <c:pt idx="5">
                  <c:v>3.5902688246188177</c:v>
                </c:pt>
                <c:pt idx="6">
                  <c:v>3.2943352497363279</c:v>
                </c:pt>
                <c:pt idx="7">
                  <c:v>5.3895257101111014</c:v>
                </c:pt>
                <c:pt idx="8">
                  <c:v>1.6742525397866288</c:v>
                </c:pt>
                <c:pt idx="9">
                  <c:v>5.0883836344659557</c:v>
                </c:pt>
              </c:numCache>
            </c:numRef>
          </c:val>
          <c:extLst>
            <c:ext xmlns:c16="http://schemas.microsoft.com/office/drawing/2014/chart" uri="{C3380CC4-5D6E-409C-BE32-E72D297353CC}">
              <c16:uniqueId val="{00000002-B31C-4453-B75B-4FAEE1FADFD2}"/>
            </c:ext>
          </c:extLst>
        </c:ser>
        <c:ser>
          <c:idx val="3"/>
          <c:order val="3"/>
          <c:tx>
            <c:strRef>
              <c:f>'DHS06'!$B$127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'DHS06'!$R$121:$AA$121</c:f>
              <c:strCache>
                <c:ptCount val="10"/>
                <c:pt idx="0">
                  <c:v>Bulawayo</c:v>
                </c:pt>
                <c:pt idx="1">
                  <c:v>Harare</c:v>
                </c:pt>
                <c:pt idx="2">
                  <c:v>Manicaland</c:v>
                </c:pt>
                <c:pt idx="3">
                  <c:v>Mashonaland Central</c:v>
                </c:pt>
                <c:pt idx="4">
                  <c:v>Mashonaland East</c:v>
                </c:pt>
                <c:pt idx="5">
                  <c:v>Mashonaland West</c:v>
                </c:pt>
                <c:pt idx="6">
                  <c:v>Masvingo</c:v>
                </c:pt>
                <c:pt idx="7">
                  <c:v>Matebeleland North</c:v>
                </c:pt>
                <c:pt idx="8">
                  <c:v>Matebeleland South</c:v>
                </c:pt>
                <c:pt idx="9">
                  <c:v>Midlands</c:v>
                </c:pt>
              </c:strCache>
            </c:strRef>
          </c:cat>
          <c:val>
            <c:numRef>
              <c:f>'DHS06'!$R$127:$AA$127</c:f>
              <c:numCache>
                <c:formatCode>###0.0</c:formatCode>
                <c:ptCount val="10"/>
                <c:pt idx="0">
                  <c:v>3.3419671657818596E-2</c:v>
                </c:pt>
                <c:pt idx="1">
                  <c:v>0.11253370762674077</c:v>
                </c:pt>
                <c:pt idx="2">
                  <c:v>24.035340358039996</c:v>
                </c:pt>
                <c:pt idx="3">
                  <c:v>30.65041618298303</c:v>
                </c:pt>
                <c:pt idx="4">
                  <c:v>27.446488418851363</c:v>
                </c:pt>
                <c:pt idx="5">
                  <c:v>37.506310706728854</c:v>
                </c:pt>
                <c:pt idx="6">
                  <c:v>56.940962377500007</c:v>
                </c:pt>
                <c:pt idx="7">
                  <c:v>66.14949186815015</c:v>
                </c:pt>
                <c:pt idx="8">
                  <c:v>38.661793449418333</c:v>
                </c:pt>
                <c:pt idx="9">
                  <c:v>41.296380841259484</c:v>
                </c:pt>
              </c:numCache>
            </c:numRef>
          </c:val>
          <c:extLst>
            <c:ext xmlns:c16="http://schemas.microsoft.com/office/drawing/2014/chart" uri="{C3380CC4-5D6E-409C-BE32-E72D297353CC}">
              <c16:uniqueId val="{00000003-B31C-4453-B75B-4FAEE1FADFD2}"/>
            </c:ext>
          </c:extLst>
        </c:ser>
        <c:dLbls>
          <c:showLegendKey val="0"/>
          <c:showVal val="0"/>
          <c:showCatName val="0"/>
          <c:showSerName val="0"/>
          <c:showPercent val="0"/>
          <c:showBubbleSize val="0"/>
        </c:dLbls>
        <c:gapWidth val="50"/>
        <c:overlap val="100"/>
        <c:axId val="217261952"/>
        <c:axId val="217263488"/>
      </c:barChart>
      <c:catAx>
        <c:axId val="217261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263488"/>
        <c:crosses val="autoZero"/>
        <c:auto val="1"/>
        <c:lblAlgn val="ctr"/>
        <c:lblOffset val="100"/>
        <c:tickLblSkip val="1"/>
        <c:tickMarkSkip val="1"/>
        <c:noMultiLvlLbl val="0"/>
      </c:catAx>
      <c:valAx>
        <c:axId val="2172634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2619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'DHS06'!$M$221:$Q$221</c:f>
              <c:strCache>
                <c:ptCount val="5"/>
                <c:pt idx="0">
                  <c:v>Poorest</c:v>
                </c:pt>
                <c:pt idx="1">
                  <c:v>Poor</c:v>
                </c:pt>
                <c:pt idx="2">
                  <c:v>Middle</c:v>
                </c:pt>
                <c:pt idx="3">
                  <c:v>Rich</c:v>
                </c:pt>
                <c:pt idx="4">
                  <c:v>Richest</c:v>
                </c:pt>
              </c:strCache>
            </c:strRef>
          </c:cat>
          <c:val>
            <c:numRef>
              <c:f>'DHS06'!$M$222:$Q$222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5819-4DC7-ABDC-DB57F1F05F23}"/>
            </c:ext>
          </c:extLst>
        </c:ser>
        <c:ser>
          <c:idx val="1"/>
          <c:order val="1"/>
          <c:tx>
            <c:strRef>
              <c:f>'DHS06'!$B$223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'DHS06'!$M$221:$Q$221</c:f>
              <c:strCache>
                <c:ptCount val="5"/>
                <c:pt idx="0">
                  <c:v>Poorest</c:v>
                </c:pt>
                <c:pt idx="1">
                  <c:v>Poor</c:v>
                </c:pt>
                <c:pt idx="2">
                  <c:v>Middle</c:v>
                </c:pt>
                <c:pt idx="3">
                  <c:v>Rich</c:v>
                </c:pt>
                <c:pt idx="4">
                  <c:v>Richest</c:v>
                </c:pt>
              </c:strCache>
            </c:strRef>
          </c:cat>
          <c:val>
            <c:numRef>
              <c:f>'DHS06'!$M$223:$Q$223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5819-4DC7-ABDC-DB57F1F05F23}"/>
            </c:ext>
          </c:extLst>
        </c:ser>
        <c:ser>
          <c:idx val="2"/>
          <c:order val="2"/>
          <c:tx>
            <c:strRef>
              <c:f>'DHS06'!$B$224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'DHS06'!$M$221:$Q$221</c:f>
              <c:strCache>
                <c:ptCount val="5"/>
                <c:pt idx="0">
                  <c:v>Poorest</c:v>
                </c:pt>
                <c:pt idx="1">
                  <c:v>Poor</c:v>
                </c:pt>
                <c:pt idx="2">
                  <c:v>Middle</c:v>
                </c:pt>
                <c:pt idx="3">
                  <c:v>Rich</c:v>
                </c:pt>
                <c:pt idx="4">
                  <c:v>Richest</c:v>
                </c:pt>
              </c:strCache>
            </c:strRef>
          </c:cat>
          <c:val>
            <c:numRef>
              <c:f>'DHS06'!$M$224:$Q$224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5819-4DC7-ABDC-DB57F1F05F23}"/>
            </c:ext>
          </c:extLst>
        </c:ser>
        <c:dLbls>
          <c:showLegendKey val="0"/>
          <c:showVal val="0"/>
          <c:showCatName val="0"/>
          <c:showSerName val="0"/>
          <c:showPercent val="0"/>
          <c:showBubbleSize val="0"/>
        </c:dLbls>
        <c:gapWidth val="50"/>
        <c:overlap val="100"/>
        <c:axId val="217444352"/>
        <c:axId val="217445888"/>
      </c:barChart>
      <c:catAx>
        <c:axId val="217444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45888"/>
        <c:crosses val="autoZero"/>
        <c:auto val="1"/>
        <c:lblAlgn val="ctr"/>
        <c:lblOffset val="100"/>
        <c:tickLblSkip val="1"/>
        <c:tickMarkSkip val="1"/>
        <c:noMultiLvlLbl val="0"/>
      </c:catAx>
      <c:valAx>
        <c:axId val="2174458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443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'DHS06'!$R$221:$AA$221</c:f>
              <c:strCache>
                <c:ptCount val="10"/>
                <c:pt idx="0">
                  <c:v>Bulawayo</c:v>
                </c:pt>
                <c:pt idx="1">
                  <c:v>Harare</c:v>
                </c:pt>
                <c:pt idx="2">
                  <c:v>Manicaland</c:v>
                </c:pt>
                <c:pt idx="3">
                  <c:v>Mashonaland Central</c:v>
                </c:pt>
                <c:pt idx="4">
                  <c:v>Mashonaland East</c:v>
                </c:pt>
                <c:pt idx="5">
                  <c:v>Mashonaland West</c:v>
                </c:pt>
                <c:pt idx="6">
                  <c:v>Masvingo</c:v>
                </c:pt>
                <c:pt idx="7">
                  <c:v>Matebeleland North</c:v>
                </c:pt>
                <c:pt idx="8">
                  <c:v>Matebeleland South</c:v>
                </c:pt>
                <c:pt idx="9">
                  <c:v>Midlands</c:v>
                </c:pt>
              </c:strCache>
            </c:strRef>
          </c:cat>
          <c:val>
            <c:numRef>
              <c:f>'DHS06'!$R$222:$AA$222</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F01E-4E39-AC60-AA9CD12F5438}"/>
            </c:ext>
          </c:extLst>
        </c:ser>
        <c:ser>
          <c:idx val="1"/>
          <c:order val="1"/>
          <c:tx>
            <c:strRef>
              <c:f>'DHS06'!$B$223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'DHS06'!$R$221:$AA$221</c:f>
              <c:strCache>
                <c:ptCount val="10"/>
                <c:pt idx="0">
                  <c:v>Bulawayo</c:v>
                </c:pt>
                <c:pt idx="1">
                  <c:v>Harare</c:v>
                </c:pt>
                <c:pt idx="2">
                  <c:v>Manicaland</c:v>
                </c:pt>
                <c:pt idx="3">
                  <c:v>Mashonaland Central</c:v>
                </c:pt>
                <c:pt idx="4">
                  <c:v>Mashonaland East</c:v>
                </c:pt>
                <c:pt idx="5">
                  <c:v>Mashonaland West</c:v>
                </c:pt>
                <c:pt idx="6">
                  <c:v>Masvingo</c:v>
                </c:pt>
                <c:pt idx="7">
                  <c:v>Matebeleland North</c:v>
                </c:pt>
                <c:pt idx="8">
                  <c:v>Matebeleland South</c:v>
                </c:pt>
                <c:pt idx="9">
                  <c:v>Midlands</c:v>
                </c:pt>
              </c:strCache>
            </c:strRef>
          </c:cat>
          <c:val>
            <c:numRef>
              <c:f>'DHS06'!$R$223:$AA$223</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F01E-4E39-AC60-AA9CD12F5438}"/>
            </c:ext>
          </c:extLst>
        </c:ser>
        <c:ser>
          <c:idx val="2"/>
          <c:order val="2"/>
          <c:tx>
            <c:strRef>
              <c:f>'DHS06'!$B$224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'DHS06'!$R$221:$AA$221</c:f>
              <c:strCache>
                <c:ptCount val="10"/>
                <c:pt idx="0">
                  <c:v>Bulawayo</c:v>
                </c:pt>
                <c:pt idx="1">
                  <c:v>Harare</c:v>
                </c:pt>
                <c:pt idx="2">
                  <c:v>Manicaland</c:v>
                </c:pt>
                <c:pt idx="3">
                  <c:v>Mashonaland Central</c:v>
                </c:pt>
                <c:pt idx="4">
                  <c:v>Mashonaland East</c:v>
                </c:pt>
                <c:pt idx="5">
                  <c:v>Mashonaland West</c:v>
                </c:pt>
                <c:pt idx="6">
                  <c:v>Masvingo</c:v>
                </c:pt>
                <c:pt idx="7">
                  <c:v>Matebeleland North</c:v>
                </c:pt>
                <c:pt idx="8">
                  <c:v>Matebeleland South</c:v>
                </c:pt>
                <c:pt idx="9">
                  <c:v>Midlands</c:v>
                </c:pt>
              </c:strCache>
            </c:strRef>
          </c:cat>
          <c:val>
            <c:numRef>
              <c:f>'DHS06'!$R$224:$AA$224</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01E-4E39-AC60-AA9CD12F5438}"/>
            </c:ext>
          </c:extLst>
        </c:ser>
        <c:dLbls>
          <c:showLegendKey val="0"/>
          <c:showVal val="0"/>
          <c:showCatName val="0"/>
          <c:showSerName val="0"/>
          <c:showPercent val="0"/>
          <c:showBubbleSize val="0"/>
        </c:dLbls>
        <c:gapWidth val="50"/>
        <c:overlap val="100"/>
        <c:axId val="217473408"/>
        <c:axId val="217474944"/>
      </c:barChart>
      <c:catAx>
        <c:axId val="217473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74944"/>
        <c:crosses val="autoZero"/>
        <c:auto val="1"/>
        <c:lblAlgn val="ctr"/>
        <c:lblOffset val="100"/>
        <c:tickLblSkip val="1"/>
        <c:tickMarkSkip val="1"/>
        <c:noMultiLvlLbl val="0"/>
      </c:catAx>
      <c:valAx>
        <c:axId val="217474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73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'DHS06'!$C$221:$G$221</c:f>
              <c:strCache>
                <c:ptCount val="5"/>
                <c:pt idx="0">
                  <c:v>Poorest</c:v>
                </c:pt>
                <c:pt idx="1">
                  <c:v>Poor</c:v>
                </c:pt>
                <c:pt idx="2">
                  <c:v>Middle</c:v>
                </c:pt>
                <c:pt idx="3">
                  <c:v>Rich</c:v>
                </c:pt>
                <c:pt idx="4">
                  <c:v>Richest</c:v>
                </c:pt>
              </c:strCache>
            </c:strRef>
          </c:cat>
          <c:val>
            <c:numRef>
              <c:f>'DHS06'!$C$222:$G$222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4282-4408-A41B-AD068C4ACF9F}"/>
            </c:ext>
          </c:extLst>
        </c:ser>
        <c:ser>
          <c:idx val="1"/>
          <c:order val="1"/>
          <c:tx>
            <c:strRef>
              <c:f>'DHS06'!$B$223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'DHS06'!$C$221:$G$221</c:f>
              <c:strCache>
                <c:ptCount val="5"/>
                <c:pt idx="0">
                  <c:v>Poorest</c:v>
                </c:pt>
                <c:pt idx="1">
                  <c:v>Poor</c:v>
                </c:pt>
                <c:pt idx="2">
                  <c:v>Middle</c:v>
                </c:pt>
                <c:pt idx="3">
                  <c:v>Rich</c:v>
                </c:pt>
                <c:pt idx="4">
                  <c:v>Richest</c:v>
                </c:pt>
              </c:strCache>
            </c:strRef>
          </c:cat>
          <c:val>
            <c:numRef>
              <c:f>'DHS06'!$C$223:$G$223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4282-4408-A41B-AD068C4ACF9F}"/>
            </c:ext>
          </c:extLst>
        </c:ser>
        <c:ser>
          <c:idx val="2"/>
          <c:order val="2"/>
          <c:tx>
            <c:strRef>
              <c:f>'DHS06'!$B$224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'DHS06'!$C$221:$G$221</c:f>
              <c:strCache>
                <c:ptCount val="5"/>
                <c:pt idx="0">
                  <c:v>Poorest</c:v>
                </c:pt>
                <c:pt idx="1">
                  <c:v>Poor</c:v>
                </c:pt>
                <c:pt idx="2">
                  <c:v>Middle</c:v>
                </c:pt>
                <c:pt idx="3">
                  <c:v>Rich</c:v>
                </c:pt>
                <c:pt idx="4">
                  <c:v>Richest</c:v>
                </c:pt>
              </c:strCache>
            </c:strRef>
          </c:cat>
          <c:val>
            <c:numRef>
              <c:f>'DHS06'!$C$224:$G$224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4282-4408-A41B-AD068C4ACF9F}"/>
            </c:ext>
          </c:extLst>
        </c:ser>
        <c:dLbls>
          <c:showLegendKey val="0"/>
          <c:showVal val="0"/>
          <c:showCatName val="0"/>
          <c:showSerName val="0"/>
          <c:showPercent val="0"/>
          <c:showBubbleSize val="0"/>
        </c:dLbls>
        <c:gapWidth val="50"/>
        <c:overlap val="100"/>
        <c:axId val="217522944"/>
        <c:axId val="217524480"/>
      </c:barChart>
      <c:catAx>
        <c:axId val="217522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524480"/>
        <c:crosses val="autoZero"/>
        <c:auto val="1"/>
        <c:lblAlgn val="ctr"/>
        <c:lblOffset val="100"/>
        <c:tickLblSkip val="1"/>
        <c:tickMarkSkip val="1"/>
        <c:noMultiLvlLbl val="0"/>
      </c:catAx>
      <c:valAx>
        <c:axId val="2175244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5229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'DHS06'!$H$15:$L$15</c:f>
              <c:strCache>
                <c:ptCount val="5"/>
                <c:pt idx="0">
                  <c:v>Poorest</c:v>
                </c:pt>
                <c:pt idx="1">
                  <c:v>Poor</c:v>
                </c:pt>
                <c:pt idx="2">
                  <c:v>Middle</c:v>
                </c:pt>
                <c:pt idx="3">
                  <c:v>Rich</c:v>
                </c:pt>
                <c:pt idx="4">
                  <c:v>Richest</c:v>
                </c:pt>
              </c:strCache>
            </c:strRef>
          </c:cat>
          <c:val>
            <c:numRef>
              <c:f>'DHS06'!$H$18:$L$18</c:f>
              <c:numCache>
                <c:formatCode>###0.0</c:formatCode>
                <c:ptCount val="5"/>
                <c:pt idx="0">
                  <c:v>97.315898218836622</c:v>
                </c:pt>
                <c:pt idx="1">
                  <c:v>99.6</c:v>
                </c:pt>
                <c:pt idx="2">
                  <c:v>99.096655766833834</c:v>
                </c:pt>
                <c:pt idx="3">
                  <c:v>99.312617413351859</c:v>
                </c:pt>
                <c:pt idx="4">
                  <c:v>99.9</c:v>
                </c:pt>
              </c:numCache>
            </c:numRef>
          </c:val>
          <c:extLst>
            <c:ext xmlns:c16="http://schemas.microsoft.com/office/drawing/2014/chart" uri="{C3380CC4-5D6E-409C-BE32-E72D297353CC}">
              <c16:uniqueId val="{00000000-F2E4-4117-BA35-4341D6A45B71}"/>
            </c:ext>
          </c:extLst>
        </c:ser>
        <c:ser>
          <c:idx val="1"/>
          <c:order val="1"/>
          <c:tx>
            <c:strRef>
              <c:f>'DHS06'!$B$19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'DHS06'!$H$15:$L$15</c:f>
              <c:strCache>
                <c:ptCount val="5"/>
                <c:pt idx="0">
                  <c:v>Poorest</c:v>
                </c:pt>
                <c:pt idx="1">
                  <c:v>Poor</c:v>
                </c:pt>
                <c:pt idx="2">
                  <c:v>Middle</c:v>
                </c:pt>
                <c:pt idx="3">
                  <c:v>Rich</c:v>
                </c:pt>
                <c:pt idx="4">
                  <c:v>Richest</c:v>
                </c:pt>
              </c:strCache>
            </c:strRef>
          </c:cat>
          <c:val>
            <c:numRef>
              <c:f>'DHS06'!$H$19:$L$19</c:f>
              <c:numCache>
                <c:formatCode>###0.0</c:formatCode>
                <c:ptCount val="5"/>
                <c:pt idx="0">
                  <c:v>0.88379725930325903</c:v>
                </c:pt>
                <c:pt idx="1">
                  <c:v>0.4</c:v>
                </c:pt>
                <c:pt idx="2">
                  <c:v>0.5981689482907474</c:v>
                </c:pt>
                <c:pt idx="3">
                  <c:v>0.59947253971842163</c:v>
                </c:pt>
                <c:pt idx="4">
                  <c:v>0.1</c:v>
                </c:pt>
              </c:numCache>
            </c:numRef>
          </c:val>
          <c:extLst>
            <c:ext xmlns:c16="http://schemas.microsoft.com/office/drawing/2014/chart" uri="{C3380CC4-5D6E-409C-BE32-E72D297353CC}">
              <c16:uniqueId val="{00000001-F2E4-4117-BA35-4341D6A45B71}"/>
            </c:ext>
          </c:extLst>
        </c:ser>
        <c:ser>
          <c:idx val="2"/>
          <c:order val="2"/>
          <c:tx>
            <c:strRef>
              <c:f>'DHS06'!$B$20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'DHS06'!$H$15:$L$15</c:f>
              <c:strCache>
                <c:ptCount val="5"/>
                <c:pt idx="0">
                  <c:v>Poorest</c:v>
                </c:pt>
                <c:pt idx="1">
                  <c:v>Poor</c:v>
                </c:pt>
                <c:pt idx="2">
                  <c:v>Middle</c:v>
                </c:pt>
                <c:pt idx="3">
                  <c:v>Rich</c:v>
                </c:pt>
                <c:pt idx="4">
                  <c:v>Richest</c:v>
                </c:pt>
              </c:strCache>
            </c:strRef>
          </c:cat>
          <c:val>
            <c:numRef>
              <c:f>'DHS06'!$H$20:$L$20</c:f>
              <c:numCache>
                <c:formatCode>###0.0</c:formatCode>
                <c:ptCount val="5"/>
                <c:pt idx="0">
                  <c:v>1.7720461784954589</c:v>
                </c:pt>
                <c:pt idx="1">
                  <c:v>5.6621374255882984E-15</c:v>
                </c:pt>
                <c:pt idx="2">
                  <c:v>0.30517528487541867</c:v>
                </c:pt>
                <c:pt idx="3">
                  <c:v>8.7910046929719488E-2</c:v>
                </c:pt>
                <c:pt idx="4">
                  <c:v>-5.6898930012039273E-15</c:v>
                </c:pt>
              </c:numCache>
            </c:numRef>
          </c:val>
          <c:extLst>
            <c:ext xmlns:c16="http://schemas.microsoft.com/office/drawing/2014/chart" uri="{C3380CC4-5D6E-409C-BE32-E72D297353CC}">
              <c16:uniqueId val="{00000002-F2E4-4117-BA35-4341D6A45B71}"/>
            </c:ext>
          </c:extLst>
        </c:ser>
        <c:ser>
          <c:idx val="3"/>
          <c:order val="3"/>
          <c:tx>
            <c:strRef>
              <c:f>'DHS06'!$B$21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'DHS06'!$H$15:$L$15</c:f>
              <c:strCache>
                <c:ptCount val="5"/>
                <c:pt idx="0">
                  <c:v>Poorest</c:v>
                </c:pt>
                <c:pt idx="1">
                  <c:v>Poor</c:v>
                </c:pt>
                <c:pt idx="2">
                  <c:v>Middle</c:v>
                </c:pt>
                <c:pt idx="3">
                  <c:v>Rich</c:v>
                </c:pt>
                <c:pt idx="4">
                  <c:v>Richest</c:v>
                </c:pt>
              </c:strCache>
            </c:strRef>
          </c:cat>
          <c:val>
            <c:numRef>
              <c:f>'DHS06'!$H$21:$L$21</c:f>
              <c:numCache>
                <c:formatCode>###0.0</c:formatCode>
                <c:ptCount val="5"/>
                <c:pt idx="0">
                  <c:v>2.8258343364659606E-2</c:v>
                </c:pt>
                <c:pt idx="1">
                  <c:v>0</c:v>
                </c:pt>
                <c:pt idx="2">
                  <c:v>0</c:v>
                </c:pt>
                <c:pt idx="3">
                  <c:v>0</c:v>
                </c:pt>
                <c:pt idx="4">
                  <c:v>0</c:v>
                </c:pt>
              </c:numCache>
            </c:numRef>
          </c:val>
          <c:extLst>
            <c:ext xmlns:c16="http://schemas.microsoft.com/office/drawing/2014/chart" uri="{C3380CC4-5D6E-409C-BE32-E72D297353CC}">
              <c16:uniqueId val="{00000003-F2E4-4117-BA35-4341D6A45B71}"/>
            </c:ext>
          </c:extLst>
        </c:ser>
        <c:dLbls>
          <c:showLegendKey val="0"/>
          <c:showVal val="0"/>
          <c:showCatName val="0"/>
          <c:showSerName val="0"/>
          <c:showPercent val="0"/>
          <c:showBubbleSize val="0"/>
        </c:dLbls>
        <c:gapWidth val="50"/>
        <c:overlap val="100"/>
        <c:axId val="217585920"/>
        <c:axId val="217604096"/>
      </c:barChart>
      <c:catAx>
        <c:axId val="2175859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604096"/>
        <c:crosses val="autoZero"/>
        <c:auto val="1"/>
        <c:lblAlgn val="ctr"/>
        <c:lblOffset val="100"/>
        <c:tickLblSkip val="1"/>
        <c:tickMarkSkip val="1"/>
        <c:noMultiLvlLbl val="0"/>
      </c:catAx>
      <c:valAx>
        <c:axId val="2176040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5859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'DHS06'!$H$121:$L$121</c:f>
              <c:strCache>
                <c:ptCount val="5"/>
                <c:pt idx="0">
                  <c:v>Poorest</c:v>
                </c:pt>
                <c:pt idx="1">
                  <c:v>Poor</c:v>
                </c:pt>
                <c:pt idx="2">
                  <c:v>Middle</c:v>
                </c:pt>
                <c:pt idx="3">
                  <c:v>Rich</c:v>
                </c:pt>
                <c:pt idx="4">
                  <c:v>Richest</c:v>
                </c:pt>
              </c:strCache>
            </c:strRef>
          </c:cat>
          <c:val>
            <c:numRef>
              <c:f>'DHS06'!$H$124:$L$124</c:f>
              <c:numCache>
                <c:formatCode>###0.0</c:formatCode>
                <c:ptCount val="5"/>
                <c:pt idx="0">
                  <c:v>42.03476084782001</c:v>
                </c:pt>
                <c:pt idx="1">
                  <c:v>52.683748205347648</c:v>
                </c:pt>
                <c:pt idx="2">
                  <c:v>68.290658117363648</c:v>
                </c:pt>
                <c:pt idx="3">
                  <c:v>75.989726387181818</c:v>
                </c:pt>
                <c:pt idx="4">
                  <c:v>86.750045531633461</c:v>
                </c:pt>
              </c:numCache>
            </c:numRef>
          </c:val>
          <c:extLst>
            <c:ext xmlns:c16="http://schemas.microsoft.com/office/drawing/2014/chart" uri="{C3380CC4-5D6E-409C-BE32-E72D297353CC}">
              <c16:uniqueId val="{00000000-37DF-4A08-A3E8-6B567E27D113}"/>
            </c:ext>
          </c:extLst>
        </c:ser>
        <c:ser>
          <c:idx val="1"/>
          <c:order val="1"/>
          <c:tx>
            <c:strRef>
              <c:f>'DHS06'!$B$125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'DHS06'!$H$121:$L$121</c:f>
              <c:strCache>
                <c:ptCount val="5"/>
                <c:pt idx="0">
                  <c:v>Poorest</c:v>
                </c:pt>
                <c:pt idx="1">
                  <c:v>Poor</c:v>
                </c:pt>
                <c:pt idx="2">
                  <c:v>Middle</c:v>
                </c:pt>
                <c:pt idx="3">
                  <c:v>Rich</c:v>
                </c:pt>
                <c:pt idx="4">
                  <c:v>Richest</c:v>
                </c:pt>
              </c:strCache>
            </c:strRef>
          </c:cat>
          <c:val>
            <c:numRef>
              <c:f>'DHS06'!$H$125:$L$125</c:f>
              <c:numCache>
                <c:formatCode>###0.0</c:formatCode>
                <c:ptCount val="5"/>
                <c:pt idx="0">
                  <c:v>51.915367684631768</c:v>
                </c:pt>
                <c:pt idx="1">
                  <c:v>45.811109178640883</c:v>
                </c:pt>
                <c:pt idx="2">
                  <c:v>31.098287649656509</c:v>
                </c:pt>
                <c:pt idx="3">
                  <c:v>23.784252193253888</c:v>
                </c:pt>
                <c:pt idx="4">
                  <c:v>13.061719018288882</c:v>
                </c:pt>
              </c:numCache>
            </c:numRef>
          </c:val>
          <c:extLst>
            <c:ext xmlns:c16="http://schemas.microsoft.com/office/drawing/2014/chart" uri="{C3380CC4-5D6E-409C-BE32-E72D297353CC}">
              <c16:uniqueId val="{00000001-37DF-4A08-A3E8-6B567E27D113}"/>
            </c:ext>
          </c:extLst>
        </c:ser>
        <c:ser>
          <c:idx val="2"/>
          <c:order val="2"/>
          <c:tx>
            <c:strRef>
              <c:f>'DHS06'!$B$126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'DHS06'!$H$121:$L$121</c:f>
              <c:strCache>
                <c:ptCount val="5"/>
                <c:pt idx="0">
                  <c:v>Poorest</c:v>
                </c:pt>
                <c:pt idx="1">
                  <c:v>Poor</c:v>
                </c:pt>
                <c:pt idx="2">
                  <c:v>Middle</c:v>
                </c:pt>
                <c:pt idx="3">
                  <c:v>Rich</c:v>
                </c:pt>
                <c:pt idx="4">
                  <c:v>Richest</c:v>
                </c:pt>
              </c:strCache>
            </c:strRef>
          </c:cat>
          <c:val>
            <c:numRef>
              <c:f>'DHS06'!$H$126:$L$126</c:f>
              <c:numCache>
                <c:formatCode>###0.0</c:formatCode>
                <c:ptCount val="5"/>
                <c:pt idx="0">
                  <c:v>5.5856609187387161</c:v>
                </c:pt>
                <c:pt idx="1">
                  <c:v>1.5051426160114687</c:v>
                </c:pt>
                <c:pt idx="2">
                  <c:v>0.61105423297984274</c:v>
                </c:pt>
                <c:pt idx="3">
                  <c:v>0.22602141956429378</c:v>
                </c:pt>
                <c:pt idx="4">
                  <c:v>0.18823545007765752</c:v>
                </c:pt>
              </c:numCache>
            </c:numRef>
          </c:val>
          <c:extLst>
            <c:ext xmlns:c16="http://schemas.microsoft.com/office/drawing/2014/chart" uri="{C3380CC4-5D6E-409C-BE32-E72D297353CC}">
              <c16:uniqueId val="{00000002-37DF-4A08-A3E8-6B567E27D113}"/>
            </c:ext>
          </c:extLst>
        </c:ser>
        <c:ser>
          <c:idx val="3"/>
          <c:order val="3"/>
          <c:tx>
            <c:strRef>
              <c:f>'DHS06'!$B$127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'DHS06'!$H$121:$L$121</c:f>
              <c:strCache>
                <c:ptCount val="5"/>
                <c:pt idx="0">
                  <c:v>Poorest</c:v>
                </c:pt>
                <c:pt idx="1">
                  <c:v>Poor</c:v>
                </c:pt>
                <c:pt idx="2">
                  <c:v>Middle</c:v>
                </c:pt>
                <c:pt idx="3">
                  <c:v>Rich</c:v>
                </c:pt>
                <c:pt idx="4">
                  <c:v>Richest</c:v>
                </c:pt>
              </c:strCache>
            </c:strRef>
          </c:cat>
          <c:val>
            <c:numRef>
              <c:f>'DHS06'!$H$127:$L$127</c:f>
              <c:numCache>
                <c:formatCode>###0.0</c:formatCode>
                <c:ptCount val="5"/>
                <c:pt idx="0">
                  <c:v>0.4642105488095063</c:v>
                </c:pt>
                <c:pt idx="1">
                  <c:v>0</c:v>
                </c:pt>
                <c:pt idx="2">
                  <c:v>0</c:v>
                </c:pt>
                <c:pt idx="3">
                  <c:v>0</c:v>
                </c:pt>
                <c:pt idx="4">
                  <c:v>0</c:v>
                </c:pt>
              </c:numCache>
            </c:numRef>
          </c:val>
          <c:extLst>
            <c:ext xmlns:c16="http://schemas.microsoft.com/office/drawing/2014/chart" uri="{C3380CC4-5D6E-409C-BE32-E72D297353CC}">
              <c16:uniqueId val="{00000003-37DF-4A08-A3E8-6B567E27D113}"/>
            </c:ext>
          </c:extLst>
        </c:ser>
        <c:dLbls>
          <c:showLegendKey val="0"/>
          <c:showVal val="0"/>
          <c:showCatName val="0"/>
          <c:showSerName val="0"/>
          <c:showPercent val="0"/>
          <c:showBubbleSize val="0"/>
        </c:dLbls>
        <c:gapWidth val="50"/>
        <c:overlap val="100"/>
        <c:axId val="217714688"/>
        <c:axId val="217716224"/>
      </c:barChart>
      <c:catAx>
        <c:axId val="217714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716224"/>
        <c:crosses val="autoZero"/>
        <c:auto val="1"/>
        <c:lblAlgn val="ctr"/>
        <c:lblOffset val="100"/>
        <c:tickLblSkip val="1"/>
        <c:tickMarkSkip val="1"/>
        <c:noMultiLvlLbl val="0"/>
      </c:catAx>
      <c:valAx>
        <c:axId val="2177162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7146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'DHS06'!$H$221:$L$221</c:f>
              <c:strCache>
                <c:ptCount val="5"/>
                <c:pt idx="0">
                  <c:v>Poorest</c:v>
                </c:pt>
                <c:pt idx="1">
                  <c:v>Poor</c:v>
                </c:pt>
                <c:pt idx="2">
                  <c:v>Middle</c:v>
                </c:pt>
                <c:pt idx="3">
                  <c:v>Rich</c:v>
                </c:pt>
                <c:pt idx="4">
                  <c:v>Richest</c:v>
                </c:pt>
              </c:strCache>
            </c:strRef>
          </c:cat>
          <c:val>
            <c:numRef>
              <c:f>'DHS06'!$H$222:$L$222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455F-47E9-B394-5C6DEC96FA04}"/>
            </c:ext>
          </c:extLst>
        </c:ser>
        <c:ser>
          <c:idx val="1"/>
          <c:order val="1"/>
          <c:tx>
            <c:strRef>
              <c:f>'DHS06'!$B$223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'DHS06'!$H$221:$L$221</c:f>
              <c:strCache>
                <c:ptCount val="5"/>
                <c:pt idx="0">
                  <c:v>Poorest</c:v>
                </c:pt>
                <c:pt idx="1">
                  <c:v>Poor</c:v>
                </c:pt>
                <c:pt idx="2">
                  <c:v>Middle</c:v>
                </c:pt>
                <c:pt idx="3">
                  <c:v>Rich</c:v>
                </c:pt>
                <c:pt idx="4">
                  <c:v>Richest</c:v>
                </c:pt>
              </c:strCache>
            </c:strRef>
          </c:cat>
          <c:val>
            <c:numRef>
              <c:f>'DHS06'!$H$223:$L$223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455F-47E9-B394-5C6DEC96FA04}"/>
            </c:ext>
          </c:extLst>
        </c:ser>
        <c:ser>
          <c:idx val="2"/>
          <c:order val="2"/>
          <c:tx>
            <c:strRef>
              <c:f>'DHS06'!$B$224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'DHS06'!$H$221:$L$221</c:f>
              <c:strCache>
                <c:ptCount val="5"/>
                <c:pt idx="0">
                  <c:v>Poorest</c:v>
                </c:pt>
                <c:pt idx="1">
                  <c:v>Poor</c:v>
                </c:pt>
                <c:pt idx="2">
                  <c:v>Middle</c:v>
                </c:pt>
                <c:pt idx="3">
                  <c:v>Rich</c:v>
                </c:pt>
                <c:pt idx="4">
                  <c:v>Richest</c:v>
                </c:pt>
              </c:strCache>
            </c:strRef>
          </c:cat>
          <c:val>
            <c:numRef>
              <c:f>'DHS06'!$H$224:$L$224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455F-47E9-B394-5C6DEC96FA04}"/>
            </c:ext>
          </c:extLst>
        </c:ser>
        <c:dLbls>
          <c:showLegendKey val="0"/>
          <c:showVal val="0"/>
          <c:showCatName val="0"/>
          <c:showSerName val="0"/>
          <c:showPercent val="0"/>
          <c:showBubbleSize val="0"/>
        </c:dLbls>
        <c:gapWidth val="50"/>
        <c:overlap val="100"/>
        <c:axId val="217768320"/>
        <c:axId val="217769856"/>
      </c:barChart>
      <c:catAx>
        <c:axId val="2177683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769856"/>
        <c:crosses val="autoZero"/>
        <c:auto val="1"/>
        <c:lblAlgn val="ctr"/>
        <c:lblOffset val="100"/>
        <c:tickLblSkip val="1"/>
        <c:tickMarkSkip val="1"/>
        <c:noMultiLvlLbl val="0"/>
      </c:catAx>
      <c:valAx>
        <c:axId val="2177698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7683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'DHS06'!$C$121:$G$121</c:f>
              <c:strCache>
                <c:ptCount val="5"/>
                <c:pt idx="0">
                  <c:v>Poorest</c:v>
                </c:pt>
                <c:pt idx="1">
                  <c:v>Poor</c:v>
                </c:pt>
                <c:pt idx="2">
                  <c:v>Middle</c:v>
                </c:pt>
                <c:pt idx="3">
                  <c:v>Rich</c:v>
                </c:pt>
                <c:pt idx="4">
                  <c:v>Richest</c:v>
                </c:pt>
              </c:strCache>
            </c:strRef>
          </c:cat>
          <c:val>
            <c:numRef>
              <c:f>'DHS06'!$C$124:$G$124</c:f>
              <c:numCache>
                <c:formatCode>###0.0</c:formatCode>
                <c:ptCount val="5"/>
                <c:pt idx="0">
                  <c:v>9.1758129412321274</c:v>
                </c:pt>
                <c:pt idx="1">
                  <c:v>23.091167850242158</c:v>
                </c:pt>
                <c:pt idx="2">
                  <c:v>47.579589965000061</c:v>
                </c:pt>
                <c:pt idx="3">
                  <c:v>54.285495790537226</c:v>
                </c:pt>
                <c:pt idx="4">
                  <c:v>77.621314691217663</c:v>
                </c:pt>
              </c:numCache>
            </c:numRef>
          </c:val>
          <c:extLst>
            <c:ext xmlns:c16="http://schemas.microsoft.com/office/drawing/2014/chart" uri="{C3380CC4-5D6E-409C-BE32-E72D297353CC}">
              <c16:uniqueId val="{00000000-C194-46B0-9247-B2B4185C5EB8}"/>
            </c:ext>
          </c:extLst>
        </c:ser>
        <c:ser>
          <c:idx val="1"/>
          <c:order val="1"/>
          <c:tx>
            <c:strRef>
              <c:f>'DHS06'!$B$125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'DHS06'!$C$121:$G$121</c:f>
              <c:strCache>
                <c:ptCount val="5"/>
                <c:pt idx="0">
                  <c:v>Poorest</c:v>
                </c:pt>
                <c:pt idx="1">
                  <c:v>Poor</c:v>
                </c:pt>
                <c:pt idx="2">
                  <c:v>Middle</c:v>
                </c:pt>
                <c:pt idx="3">
                  <c:v>Rich</c:v>
                </c:pt>
                <c:pt idx="4">
                  <c:v>Richest</c:v>
                </c:pt>
              </c:strCache>
            </c:strRef>
          </c:cat>
          <c:val>
            <c:numRef>
              <c:f>'DHS06'!$C$125:$G$125</c:f>
              <c:numCache>
                <c:formatCode>###0.0</c:formatCode>
                <c:ptCount val="5"/>
                <c:pt idx="0">
                  <c:v>4.9965427128414746</c:v>
                </c:pt>
                <c:pt idx="1">
                  <c:v>11.753224991385469</c:v>
                </c:pt>
                <c:pt idx="2">
                  <c:v>21.589643577848086</c:v>
                </c:pt>
                <c:pt idx="3">
                  <c:v>38.317007781110277</c:v>
                </c:pt>
                <c:pt idx="4">
                  <c:v>21.98858819742712</c:v>
                </c:pt>
              </c:numCache>
            </c:numRef>
          </c:val>
          <c:extLst>
            <c:ext xmlns:c16="http://schemas.microsoft.com/office/drawing/2014/chart" uri="{C3380CC4-5D6E-409C-BE32-E72D297353CC}">
              <c16:uniqueId val="{00000001-C194-46B0-9247-B2B4185C5EB8}"/>
            </c:ext>
          </c:extLst>
        </c:ser>
        <c:ser>
          <c:idx val="2"/>
          <c:order val="2"/>
          <c:tx>
            <c:strRef>
              <c:f>'DHS06'!$B$126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'DHS06'!$C$121:$G$121</c:f>
              <c:strCache>
                <c:ptCount val="5"/>
                <c:pt idx="0">
                  <c:v>Poorest</c:v>
                </c:pt>
                <c:pt idx="1">
                  <c:v>Poor</c:v>
                </c:pt>
                <c:pt idx="2">
                  <c:v>Middle</c:v>
                </c:pt>
                <c:pt idx="3">
                  <c:v>Rich</c:v>
                </c:pt>
                <c:pt idx="4">
                  <c:v>Richest</c:v>
                </c:pt>
              </c:strCache>
            </c:strRef>
          </c:cat>
          <c:val>
            <c:numRef>
              <c:f>'DHS06'!$C$126:$G$126</c:f>
              <c:numCache>
                <c:formatCode>###0.0</c:formatCode>
                <c:ptCount val="5"/>
                <c:pt idx="0">
                  <c:v>9.0648859725269233</c:v>
                </c:pt>
                <c:pt idx="1">
                  <c:v>11.459682626450572</c:v>
                </c:pt>
                <c:pt idx="2">
                  <c:v>6.5451813443925175</c:v>
                </c:pt>
                <c:pt idx="3">
                  <c:v>3.32985064073236</c:v>
                </c:pt>
                <c:pt idx="4">
                  <c:v>0.39009711135521741</c:v>
                </c:pt>
              </c:numCache>
            </c:numRef>
          </c:val>
          <c:extLst>
            <c:ext xmlns:c16="http://schemas.microsoft.com/office/drawing/2014/chart" uri="{C3380CC4-5D6E-409C-BE32-E72D297353CC}">
              <c16:uniqueId val="{00000002-C194-46B0-9247-B2B4185C5EB8}"/>
            </c:ext>
          </c:extLst>
        </c:ser>
        <c:ser>
          <c:idx val="3"/>
          <c:order val="3"/>
          <c:tx>
            <c:strRef>
              <c:f>'DHS06'!$B$127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'DHS06'!$C$121:$G$121</c:f>
              <c:strCache>
                <c:ptCount val="5"/>
                <c:pt idx="0">
                  <c:v>Poorest</c:v>
                </c:pt>
                <c:pt idx="1">
                  <c:v>Poor</c:v>
                </c:pt>
                <c:pt idx="2">
                  <c:v>Middle</c:v>
                </c:pt>
                <c:pt idx="3">
                  <c:v>Rich</c:v>
                </c:pt>
                <c:pt idx="4">
                  <c:v>Richest</c:v>
                </c:pt>
              </c:strCache>
            </c:strRef>
          </c:cat>
          <c:val>
            <c:numRef>
              <c:f>'DHS06'!$C$127:$G$127</c:f>
              <c:numCache>
                <c:formatCode>###0.0</c:formatCode>
                <c:ptCount val="5"/>
                <c:pt idx="0">
                  <c:v>76.762758373399478</c:v>
                </c:pt>
                <c:pt idx="1">
                  <c:v>53.695924531921804</c:v>
                </c:pt>
                <c:pt idx="2">
                  <c:v>24.285585112759335</c:v>
                </c:pt>
                <c:pt idx="3">
                  <c:v>4.0676457876201368</c:v>
                </c:pt>
                <c:pt idx="4">
                  <c:v>0</c:v>
                </c:pt>
              </c:numCache>
            </c:numRef>
          </c:val>
          <c:extLst>
            <c:ext xmlns:c16="http://schemas.microsoft.com/office/drawing/2014/chart" uri="{C3380CC4-5D6E-409C-BE32-E72D297353CC}">
              <c16:uniqueId val="{00000003-C194-46B0-9247-B2B4185C5EB8}"/>
            </c:ext>
          </c:extLst>
        </c:ser>
        <c:dLbls>
          <c:showLegendKey val="0"/>
          <c:showVal val="0"/>
          <c:showCatName val="0"/>
          <c:showSerName val="0"/>
          <c:showPercent val="0"/>
          <c:showBubbleSize val="0"/>
        </c:dLbls>
        <c:gapWidth val="50"/>
        <c:overlap val="100"/>
        <c:axId val="217353600"/>
        <c:axId val="217355392"/>
      </c:barChart>
      <c:catAx>
        <c:axId val="2173536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55392"/>
        <c:crosses val="autoZero"/>
        <c:auto val="1"/>
        <c:lblAlgn val="ctr"/>
        <c:lblOffset val="100"/>
        <c:tickLblSkip val="1"/>
        <c:tickMarkSkip val="1"/>
        <c:noMultiLvlLbl val="0"/>
      </c:catAx>
      <c:valAx>
        <c:axId val="2173553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536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'DHS06'!$M$121:$Q$121</c:f>
              <c:strCache>
                <c:ptCount val="5"/>
                <c:pt idx="0">
                  <c:v>Poorest</c:v>
                </c:pt>
                <c:pt idx="1">
                  <c:v>Poor</c:v>
                </c:pt>
                <c:pt idx="2">
                  <c:v>Middle</c:v>
                </c:pt>
                <c:pt idx="3">
                  <c:v>Rich</c:v>
                </c:pt>
                <c:pt idx="4">
                  <c:v>Richest</c:v>
                </c:pt>
              </c:strCache>
            </c:strRef>
          </c:cat>
          <c:val>
            <c:numRef>
              <c:f>'DHS06'!$M$124:$Q$124</c:f>
              <c:numCache>
                <c:formatCode>###0.0</c:formatCode>
                <c:ptCount val="5"/>
                <c:pt idx="0">
                  <c:v>6.9255136359152383</c:v>
                </c:pt>
                <c:pt idx="1">
                  <c:v>16.192840049657821</c:v>
                </c:pt>
                <c:pt idx="2">
                  <c:v>27.332920377703289</c:v>
                </c:pt>
                <c:pt idx="3">
                  <c:v>45.510338262199184</c:v>
                </c:pt>
                <c:pt idx="4">
                  <c:v>62.641672151528873</c:v>
                </c:pt>
              </c:numCache>
            </c:numRef>
          </c:val>
          <c:extLst>
            <c:ext xmlns:c16="http://schemas.microsoft.com/office/drawing/2014/chart" uri="{C3380CC4-5D6E-409C-BE32-E72D297353CC}">
              <c16:uniqueId val="{00000000-D91B-4F77-B2D1-E63B91D3F55E}"/>
            </c:ext>
          </c:extLst>
        </c:ser>
        <c:ser>
          <c:idx val="1"/>
          <c:order val="1"/>
          <c:tx>
            <c:strRef>
              <c:f>'DHS06'!$B$125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'DHS06'!$M$121:$Q$121</c:f>
              <c:strCache>
                <c:ptCount val="5"/>
                <c:pt idx="0">
                  <c:v>Poorest</c:v>
                </c:pt>
                <c:pt idx="1">
                  <c:v>Poor</c:v>
                </c:pt>
                <c:pt idx="2">
                  <c:v>Middle</c:v>
                </c:pt>
                <c:pt idx="3">
                  <c:v>Rich</c:v>
                </c:pt>
                <c:pt idx="4">
                  <c:v>Richest</c:v>
                </c:pt>
              </c:strCache>
            </c:strRef>
          </c:cat>
          <c:val>
            <c:numRef>
              <c:f>'DHS06'!$M$125:$Q$125</c:f>
              <c:numCache>
                <c:formatCode>###0.0</c:formatCode>
                <c:ptCount val="5"/>
                <c:pt idx="0">
                  <c:v>4.5427942805483568</c:v>
                </c:pt>
                <c:pt idx="1">
                  <c:v>7.5747625924796527</c:v>
                </c:pt>
                <c:pt idx="2">
                  <c:v>13.750363391373163</c:v>
                </c:pt>
                <c:pt idx="3">
                  <c:v>20.146687066792939</c:v>
                </c:pt>
                <c:pt idx="4">
                  <c:v>21.457064817943159</c:v>
                </c:pt>
              </c:numCache>
            </c:numRef>
          </c:val>
          <c:extLst>
            <c:ext xmlns:c16="http://schemas.microsoft.com/office/drawing/2014/chart" uri="{C3380CC4-5D6E-409C-BE32-E72D297353CC}">
              <c16:uniqueId val="{00000001-D91B-4F77-B2D1-E63B91D3F55E}"/>
            </c:ext>
          </c:extLst>
        </c:ser>
        <c:ser>
          <c:idx val="2"/>
          <c:order val="2"/>
          <c:tx>
            <c:strRef>
              <c:f>'DHS06'!$B$126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'DHS06'!$M$121:$Q$121</c:f>
              <c:strCache>
                <c:ptCount val="5"/>
                <c:pt idx="0">
                  <c:v>Poorest</c:v>
                </c:pt>
                <c:pt idx="1">
                  <c:v>Poor</c:v>
                </c:pt>
                <c:pt idx="2">
                  <c:v>Middle</c:v>
                </c:pt>
                <c:pt idx="3">
                  <c:v>Rich</c:v>
                </c:pt>
                <c:pt idx="4">
                  <c:v>Richest</c:v>
                </c:pt>
              </c:strCache>
            </c:strRef>
          </c:cat>
          <c:val>
            <c:numRef>
              <c:f>'DHS06'!$M$126:$Q$126</c:f>
              <c:numCache>
                <c:formatCode>###0.0</c:formatCode>
                <c:ptCount val="5"/>
                <c:pt idx="0">
                  <c:v>8.6679632821107333</c:v>
                </c:pt>
                <c:pt idx="1">
                  <c:v>10.363337500727937</c:v>
                </c:pt>
                <c:pt idx="2">
                  <c:v>11.490787248764008</c:v>
                </c:pt>
                <c:pt idx="3">
                  <c:v>7.2983833164052889</c:v>
                </c:pt>
                <c:pt idx="4">
                  <c:v>3.5349944147573815</c:v>
                </c:pt>
              </c:numCache>
            </c:numRef>
          </c:val>
          <c:extLst>
            <c:ext xmlns:c16="http://schemas.microsoft.com/office/drawing/2014/chart" uri="{C3380CC4-5D6E-409C-BE32-E72D297353CC}">
              <c16:uniqueId val="{00000002-D91B-4F77-B2D1-E63B91D3F55E}"/>
            </c:ext>
          </c:extLst>
        </c:ser>
        <c:ser>
          <c:idx val="3"/>
          <c:order val="3"/>
          <c:tx>
            <c:strRef>
              <c:f>'DHS06'!$B$127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'DHS06'!$M$121:$Q$121</c:f>
              <c:strCache>
                <c:ptCount val="5"/>
                <c:pt idx="0">
                  <c:v>Poorest</c:v>
                </c:pt>
                <c:pt idx="1">
                  <c:v>Poor</c:v>
                </c:pt>
                <c:pt idx="2">
                  <c:v>Middle</c:v>
                </c:pt>
                <c:pt idx="3">
                  <c:v>Rich</c:v>
                </c:pt>
                <c:pt idx="4">
                  <c:v>Richest</c:v>
                </c:pt>
              </c:strCache>
            </c:strRef>
          </c:cat>
          <c:val>
            <c:numRef>
              <c:f>'DHS06'!$M$127:$Q$127</c:f>
              <c:numCache>
                <c:formatCode>###0.0</c:formatCode>
                <c:ptCount val="5"/>
                <c:pt idx="0">
                  <c:v>79.863728801425665</c:v>
                </c:pt>
                <c:pt idx="1">
                  <c:v>65.869059857134587</c:v>
                </c:pt>
                <c:pt idx="2">
                  <c:v>47.42592898215954</c:v>
                </c:pt>
                <c:pt idx="3">
                  <c:v>27.044591354602591</c:v>
                </c:pt>
                <c:pt idx="4">
                  <c:v>12.366268615770586</c:v>
                </c:pt>
              </c:numCache>
            </c:numRef>
          </c:val>
          <c:extLst>
            <c:ext xmlns:c16="http://schemas.microsoft.com/office/drawing/2014/chart" uri="{C3380CC4-5D6E-409C-BE32-E72D297353CC}">
              <c16:uniqueId val="{00000003-D91B-4F77-B2D1-E63B91D3F55E}"/>
            </c:ext>
          </c:extLst>
        </c:ser>
        <c:dLbls>
          <c:showLegendKey val="0"/>
          <c:showVal val="0"/>
          <c:showCatName val="0"/>
          <c:showSerName val="0"/>
          <c:showPercent val="0"/>
          <c:showBubbleSize val="0"/>
        </c:dLbls>
        <c:gapWidth val="50"/>
        <c:overlap val="100"/>
        <c:axId val="216056192"/>
        <c:axId val="216057728"/>
      </c:barChart>
      <c:catAx>
        <c:axId val="216056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057728"/>
        <c:crosses val="autoZero"/>
        <c:auto val="1"/>
        <c:lblAlgn val="ctr"/>
        <c:lblOffset val="100"/>
        <c:tickLblSkip val="1"/>
        <c:tickMarkSkip val="1"/>
        <c:noMultiLvlLbl val="0"/>
      </c:catAx>
      <c:valAx>
        <c:axId val="2160577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056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MICS09!$M$15:$Q$15</c:f>
              <c:strCache>
                <c:ptCount val="5"/>
                <c:pt idx="0">
                  <c:v>Poorest</c:v>
                </c:pt>
                <c:pt idx="1">
                  <c:v>Poor</c:v>
                </c:pt>
                <c:pt idx="2">
                  <c:v>Middle</c:v>
                </c:pt>
                <c:pt idx="3">
                  <c:v>Rich</c:v>
                </c:pt>
                <c:pt idx="4">
                  <c:v>Richest</c:v>
                </c:pt>
              </c:strCache>
            </c:strRef>
          </c:cat>
          <c:val>
            <c:numRef>
              <c:f>MICS09!$M$18:$Q$18</c:f>
              <c:numCache>
                <c:formatCode>###0.0</c:formatCode>
                <c:ptCount val="5"/>
                <c:pt idx="0">
                  <c:v>39.820386439654811</c:v>
                </c:pt>
                <c:pt idx="1">
                  <c:v>39.221012248706295</c:v>
                </c:pt>
                <c:pt idx="2">
                  <c:v>48.294668242157705</c:v>
                </c:pt>
                <c:pt idx="3">
                  <c:v>56.925993999998845</c:v>
                </c:pt>
                <c:pt idx="4">
                  <c:v>64.007605973313744</c:v>
                </c:pt>
              </c:numCache>
            </c:numRef>
          </c:val>
          <c:extLst>
            <c:ext xmlns:c16="http://schemas.microsoft.com/office/drawing/2014/chart" uri="{C3380CC4-5D6E-409C-BE32-E72D297353CC}">
              <c16:uniqueId val="{00000000-DC75-4AFF-A6AD-5E9CCB058AB1}"/>
            </c:ext>
          </c:extLst>
        </c:ser>
        <c:ser>
          <c:idx val="1"/>
          <c:order val="1"/>
          <c:tx>
            <c:strRef>
              <c:f>MICS09!$B$19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MICS09!$M$15:$Q$15</c:f>
              <c:strCache>
                <c:ptCount val="5"/>
                <c:pt idx="0">
                  <c:v>Poorest</c:v>
                </c:pt>
                <c:pt idx="1">
                  <c:v>Poor</c:v>
                </c:pt>
                <c:pt idx="2">
                  <c:v>Middle</c:v>
                </c:pt>
                <c:pt idx="3">
                  <c:v>Rich</c:v>
                </c:pt>
                <c:pt idx="4">
                  <c:v>Richest</c:v>
                </c:pt>
              </c:strCache>
            </c:strRef>
          </c:cat>
          <c:val>
            <c:numRef>
              <c:f>MICS09!$M$19:$Q$19</c:f>
              <c:numCache>
                <c:formatCode>###0.0</c:formatCode>
                <c:ptCount val="5"/>
                <c:pt idx="0">
                  <c:v>12.56336960720753</c:v>
                </c:pt>
                <c:pt idx="1">
                  <c:v>13.869687842846604</c:v>
                </c:pt>
                <c:pt idx="2">
                  <c:v>11.201968768751994</c:v>
                </c:pt>
                <c:pt idx="3">
                  <c:v>9.773194430204672</c:v>
                </c:pt>
                <c:pt idx="4">
                  <c:v>10.096323138943102</c:v>
                </c:pt>
              </c:numCache>
            </c:numRef>
          </c:val>
          <c:extLst>
            <c:ext xmlns:c16="http://schemas.microsoft.com/office/drawing/2014/chart" uri="{C3380CC4-5D6E-409C-BE32-E72D297353CC}">
              <c16:uniqueId val="{00000001-DC75-4AFF-A6AD-5E9CCB058AB1}"/>
            </c:ext>
          </c:extLst>
        </c:ser>
        <c:ser>
          <c:idx val="2"/>
          <c:order val="2"/>
          <c:tx>
            <c:strRef>
              <c:f>MICS09!$B$20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MICS09!$M$15:$Q$15</c:f>
              <c:strCache>
                <c:ptCount val="5"/>
                <c:pt idx="0">
                  <c:v>Poorest</c:v>
                </c:pt>
                <c:pt idx="1">
                  <c:v>Poor</c:v>
                </c:pt>
                <c:pt idx="2">
                  <c:v>Middle</c:v>
                </c:pt>
                <c:pt idx="3">
                  <c:v>Rich</c:v>
                </c:pt>
                <c:pt idx="4">
                  <c:v>Richest</c:v>
                </c:pt>
              </c:strCache>
            </c:strRef>
          </c:cat>
          <c:val>
            <c:numRef>
              <c:f>MICS09!$M$20:$Q$20</c:f>
              <c:numCache>
                <c:formatCode>###0.0</c:formatCode>
                <c:ptCount val="5"/>
                <c:pt idx="0">
                  <c:v>32.103835086749164</c:v>
                </c:pt>
                <c:pt idx="1">
                  <c:v>32.238465607803846</c:v>
                </c:pt>
                <c:pt idx="2">
                  <c:v>30.677934564670316</c:v>
                </c:pt>
                <c:pt idx="3">
                  <c:v>24.599069459773087</c:v>
                </c:pt>
                <c:pt idx="4">
                  <c:v>18.767091740404744</c:v>
                </c:pt>
              </c:numCache>
            </c:numRef>
          </c:val>
          <c:extLst>
            <c:ext xmlns:c16="http://schemas.microsoft.com/office/drawing/2014/chart" uri="{C3380CC4-5D6E-409C-BE32-E72D297353CC}">
              <c16:uniqueId val="{00000002-DC75-4AFF-A6AD-5E9CCB058AB1}"/>
            </c:ext>
          </c:extLst>
        </c:ser>
        <c:ser>
          <c:idx val="3"/>
          <c:order val="3"/>
          <c:tx>
            <c:strRef>
              <c:f>MICS09!$B$21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MICS09!$M$15:$Q$15</c:f>
              <c:strCache>
                <c:ptCount val="5"/>
                <c:pt idx="0">
                  <c:v>Poorest</c:v>
                </c:pt>
                <c:pt idx="1">
                  <c:v>Poor</c:v>
                </c:pt>
                <c:pt idx="2">
                  <c:v>Middle</c:v>
                </c:pt>
                <c:pt idx="3">
                  <c:v>Rich</c:v>
                </c:pt>
                <c:pt idx="4">
                  <c:v>Richest</c:v>
                </c:pt>
              </c:strCache>
            </c:strRef>
          </c:cat>
          <c:val>
            <c:numRef>
              <c:f>MICS09!$M$21:$Q$21</c:f>
              <c:numCache>
                <c:formatCode>###0.0</c:formatCode>
                <c:ptCount val="5"/>
                <c:pt idx="0">
                  <c:v>15.512408866388489</c:v>
                </c:pt>
                <c:pt idx="1">
                  <c:v>14.670834300643259</c:v>
                </c:pt>
                <c:pt idx="2">
                  <c:v>9.8254284244199841</c:v>
                </c:pt>
                <c:pt idx="3">
                  <c:v>8.7017421100233925</c:v>
                </c:pt>
                <c:pt idx="4">
                  <c:v>7.1289791473384083</c:v>
                </c:pt>
              </c:numCache>
            </c:numRef>
          </c:val>
          <c:extLst>
            <c:ext xmlns:c16="http://schemas.microsoft.com/office/drawing/2014/chart" uri="{C3380CC4-5D6E-409C-BE32-E72D297353CC}">
              <c16:uniqueId val="{00000003-DC75-4AFF-A6AD-5E9CCB058AB1}"/>
            </c:ext>
          </c:extLst>
        </c:ser>
        <c:dLbls>
          <c:showLegendKey val="0"/>
          <c:showVal val="0"/>
          <c:showCatName val="0"/>
          <c:showSerName val="0"/>
          <c:showPercent val="0"/>
          <c:showBubbleSize val="0"/>
        </c:dLbls>
        <c:gapWidth val="50"/>
        <c:overlap val="100"/>
        <c:axId val="212936192"/>
        <c:axId val="212937728"/>
      </c:barChart>
      <c:catAx>
        <c:axId val="212936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37728"/>
        <c:crosses val="autoZero"/>
        <c:auto val="1"/>
        <c:lblAlgn val="ctr"/>
        <c:lblOffset val="100"/>
        <c:tickLblSkip val="1"/>
        <c:tickMarkSkip val="1"/>
        <c:noMultiLvlLbl val="0"/>
      </c:catAx>
      <c:valAx>
        <c:axId val="2129377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36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MICS09!$R$15:$AA$15</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MICS09!$R$18:$AA$18</c:f>
              <c:numCache>
                <c:formatCode>###0.0</c:formatCode>
                <c:ptCount val="10"/>
                <c:pt idx="0">
                  <c:v>100</c:v>
                </c:pt>
                <c:pt idx="1">
                  <c:v>92.368406518412471</c:v>
                </c:pt>
                <c:pt idx="2">
                  <c:v>58.171117871172498</c:v>
                </c:pt>
                <c:pt idx="3">
                  <c:v>53.614955575873807</c:v>
                </c:pt>
                <c:pt idx="4">
                  <c:v>67.019563004058199</c:v>
                </c:pt>
                <c:pt idx="5">
                  <c:v>57.838550609559867</c:v>
                </c:pt>
                <c:pt idx="6">
                  <c:v>47.375859767583982</c:v>
                </c:pt>
                <c:pt idx="7">
                  <c:v>56.028487546833006</c:v>
                </c:pt>
                <c:pt idx="8">
                  <c:v>47.227649049422816</c:v>
                </c:pt>
                <c:pt idx="9">
                  <c:v>56.927487841163185</c:v>
                </c:pt>
              </c:numCache>
            </c:numRef>
          </c:val>
          <c:extLst>
            <c:ext xmlns:c16="http://schemas.microsoft.com/office/drawing/2014/chart" uri="{C3380CC4-5D6E-409C-BE32-E72D297353CC}">
              <c16:uniqueId val="{00000000-4129-4ED2-8E33-C53764709287}"/>
            </c:ext>
          </c:extLst>
        </c:ser>
        <c:ser>
          <c:idx val="1"/>
          <c:order val="1"/>
          <c:tx>
            <c:strRef>
              <c:f>MICS09!$B$19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MICS09!$R$15:$AA$15</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MICS09!$R$19:$AA$19</c:f>
              <c:numCache>
                <c:formatCode>###0.0</c:formatCode>
                <c:ptCount val="10"/>
                <c:pt idx="0">
                  <c:v>0</c:v>
                </c:pt>
                <c:pt idx="1">
                  <c:v>5.6488863520260271</c:v>
                </c:pt>
                <c:pt idx="2">
                  <c:v>7.9116144520425875</c:v>
                </c:pt>
                <c:pt idx="3">
                  <c:v>10.441386231312336</c:v>
                </c:pt>
                <c:pt idx="4">
                  <c:v>4.8530850653793438</c:v>
                </c:pt>
                <c:pt idx="5">
                  <c:v>5.2816737782487486</c:v>
                </c:pt>
                <c:pt idx="6">
                  <c:v>12.095009213401079</c:v>
                </c:pt>
                <c:pt idx="7">
                  <c:v>18.473825932630781</c:v>
                </c:pt>
                <c:pt idx="8">
                  <c:v>16.861327953125283</c:v>
                </c:pt>
                <c:pt idx="9">
                  <c:v>12.258975692247295</c:v>
                </c:pt>
              </c:numCache>
            </c:numRef>
          </c:val>
          <c:extLst>
            <c:ext xmlns:c16="http://schemas.microsoft.com/office/drawing/2014/chart" uri="{C3380CC4-5D6E-409C-BE32-E72D297353CC}">
              <c16:uniqueId val="{00000001-4129-4ED2-8E33-C53764709287}"/>
            </c:ext>
          </c:extLst>
        </c:ser>
        <c:ser>
          <c:idx val="2"/>
          <c:order val="2"/>
          <c:tx>
            <c:strRef>
              <c:f>MICS09!$B$20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MICS09!$R$15:$AA$15</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MICS09!$R$20:$AA$20</c:f>
              <c:numCache>
                <c:formatCode>###0.0</c:formatCode>
                <c:ptCount val="10"/>
                <c:pt idx="0">
                  <c:v>0</c:v>
                </c:pt>
                <c:pt idx="1">
                  <c:v>1.9827071295615024</c:v>
                </c:pt>
                <c:pt idx="2">
                  <c:v>31.003876138601935</c:v>
                </c:pt>
                <c:pt idx="3">
                  <c:v>17.983969157089856</c:v>
                </c:pt>
                <c:pt idx="4">
                  <c:v>23.933587889225524</c:v>
                </c:pt>
                <c:pt idx="5">
                  <c:v>26.778535848609778</c:v>
                </c:pt>
                <c:pt idx="6">
                  <c:v>33.599003894156724</c:v>
                </c:pt>
                <c:pt idx="7">
                  <c:v>12.295807220180775</c:v>
                </c:pt>
                <c:pt idx="8">
                  <c:v>13.111459128757147</c:v>
                </c:pt>
                <c:pt idx="9">
                  <c:v>22.120075461061823</c:v>
                </c:pt>
              </c:numCache>
            </c:numRef>
          </c:val>
          <c:extLst>
            <c:ext xmlns:c16="http://schemas.microsoft.com/office/drawing/2014/chart" uri="{C3380CC4-5D6E-409C-BE32-E72D297353CC}">
              <c16:uniqueId val="{00000002-4129-4ED2-8E33-C53764709287}"/>
            </c:ext>
          </c:extLst>
        </c:ser>
        <c:ser>
          <c:idx val="3"/>
          <c:order val="3"/>
          <c:tx>
            <c:strRef>
              <c:f>MICS09!$B$21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MICS09!$R$15:$AA$15</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MICS09!$R$21:$AA$21</c:f>
              <c:numCache>
                <c:formatCode>###0.0</c:formatCode>
                <c:ptCount val="10"/>
                <c:pt idx="0">
                  <c:v>0</c:v>
                </c:pt>
                <c:pt idx="1">
                  <c:v>0</c:v>
                </c:pt>
                <c:pt idx="2">
                  <c:v>2.9133915381829825</c:v>
                </c:pt>
                <c:pt idx="3">
                  <c:v>17.959689035724001</c:v>
                </c:pt>
                <c:pt idx="4">
                  <c:v>4.1937640413369346</c:v>
                </c:pt>
                <c:pt idx="5">
                  <c:v>10.101239763581601</c:v>
                </c:pt>
                <c:pt idx="6">
                  <c:v>6.9301271248582195</c:v>
                </c:pt>
                <c:pt idx="7">
                  <c:v>13.201879300355438</c:v>
                </c:pt>
                <c:pt idx="8">
                  <c:v>22.799563868694754</c:v>
                </c:pt>
                <c:pt idx="9">
                  <c:v>8.6934610055276949</c:v>
                </c:pt>
              </c:numCache>
            </c:numRef>
          </c:val>
          <c:extLst>
            <c:ext xmlns:c16="http://schemas.microsoft.com/office/drawing/2014/chart" uri="{C3380CC4-5D6E-409C-BE32-E72D297353CC}">
              <c16:uniqueId val="{00000003-4129-4ED2-8E33-C53764709287}"/>
            </c:ext>
          </c:extLst>
        </c:ser>
        <c:dLbls>
          <c:showLegendKey val="0"/>
          <c:showVal val="0"/>
          <c:showCatName val="0"/>
          <c:showSerName val="0"/>
          <c:showPercent val="0"/>
          <c:showBubbleSize val="0"/>
        </c:dLbls>
        <c:gapWidth val="50"/>
        <c:overlap val="100"/>
        <c:axId val="231468032"/>
        <c:axId val="231469824"/>
      </c:barChart>
      <c:catAx>
        <c:axId val="231468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69824"/>
        <c:crosses val="autoZero"/>
        <c:auto val="1"/>
        <c:lblAlgn val="ctr"/>
        <c:lblOffset val="100"/>
        <c:tickLblSkip val="1"/>
        <c:tickMarkSkip val="1"/>
        <c:noMultiLvlLbl val="0"/>
      </c:catAx>
      <c:valAx>
        <c:axId val="23146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680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MICS09!$C$15:$G$15</c:f>
              <c:strCache>
                <c:ptCount val="5"/>
                <c:pt idx="0">
                  <c:v>Poorest</c:v>
                </c:pt>
                <c:pt idx="1">
                  <c:v>Poor</c:v>
                </c:pt>
                <c:pt idx="2">
                  <c:v>Middle</c:v>
                </c:pt>
                <c:pt idx="3">
                  <c:v>Rich</c:v>
                </c:pt>
                <c:pt idx="4">
                  <c:v>Richest</c:v>
                </c:pt>
              </c:strCache>
            </c:strRef>
          </c:cat>
          <c:val>
            <c:numRef>
              <c:f>MICS09!$C$18:$G$18</c:f>
              <c:numCache>
                <c:formatCode>###0.0</c:formatCode>
                <c:ptCount val="5"/>
                <c:pt idx="0">
                  <c:v>39.831665531603385</c:v>
                </c:pt>
                <c:pt idx="1">
                  <c:v>45.449331694432949</c:v>
                </c:pt>
                <c:pt idx="2">
                  <c:v>58.396933132035826</c:v>
                </c:pt>
                <c:pt idx="3">
                  <c:v>81.427296327431918</c:v>
                </c:pt>
                <c:pt idx="4">
                  <c:v>94.716623466200403</c:v>
                </c:pt>
              </c:numCache>
            </c:numRef>
          </c:val>
          <c:extLst>
            <c:ext xmlns:c16="http://schemas.microsoft.com/office/drawing/2014/chart" uri="{C3380CC4-5D6E-409C-BE32-E72D297353CC}">
              <c16:uniqueId val="{00000000-7C93-4525-A3F7-E57271263372}"/>
            </c:ext>
          </c:extLst>
        </c:ser>
        <c:ser>
          <c:idx val="1"/>
          <c:order val="1"/>
          <c:tx>
            <c:strRef>
              <c:f>MICS09!$B$19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MICS09!$C$15:$G$15</c:f>
              <c:strCache>
                <c:ptCount val="5"/>
                <c:pt idx="0">
                  <c:v>Poorest</c:v>
                </c:pt>
                <c:pt idx="1">
                  <c:v>Poor</c:v>
                </c:pt>
                <c:pt idx="2">
                  <c:v>Middle</c:v>
                </c:pt>
                <c:pt idx="3">
                  <c:v>Rich</c:v>
                </c:pt>
                <c:pt idx="4">
                  <c:v>Richest</c:v>
                </c:pt>
              </c:strCache>
            </c:strRef>
          </c:cat>
          <c:val>
            <c:numRef>
              <c:f>MICS09!$C$19:$G$19</c:f>
              <c:numCache>
                <c:formatCode>###0.0</c:formatCode>
                <c:ptCount val="5"/>
                <c:pt idx="0">
                  <c:v>13.447900799979427</c:v>
                </c:pt>
                <c:pt idx="1">
                  <c:v>11.501176974355049</c:v>
                </c:pt>
                <c:pt idx="2">
                  <c:v>10.117793882902173</c:v>
                </c:pt>
                <c:pt idx="3">
                  <c:v>6.0523948171032824</c:v>
                </c:pt>
                <c:pt idx="4">
                  <c:v>3.6081685482116512</c:v>
                </c:pt>
              </c:numCache>
            </c:numRef>
          </c:val>
          <c:extLst>
            <c:ext xmlns:c16="http://schemas.microsoft.com/office/drawing/2014/chart" uri="{C3380CC4-5D6E-409C-BE32-E72D297353CC}">
              <c16:uniqueId val="{00000001-7C93-4525-A3F7-E57271263372}"/>
            </c:ext>
          </c:extLst>
        </c:ser>
        <c:ser>
          <c:idx val="2"/>
          <c:order val="2"/>
          <c:tx>
            <c:strRef>
              <c:f>MICS09!$B$20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MICS09!$C$15:$G$15</c:f>
              <c:strCache>
                <c:ptCount val="5"/>
                <c:pt idx="0">
                  <c:v>Poorest</c:v>
                </c:pt>
                <c:pt idx="1">
                  <c:v>Poor</c:v>
                </c:pt>
                <c:pt idx="2">
                  <c:v>Middle</c:v>
                </c:pt>
                <c:pt idx="3">
                  <c:v>Rich</c:v>
                </c:pt>
                <c:pt idx="4">
                  <c:v>Richest</c:v>
                </c:pt>
              </c:strCache>
            </c:strRef>
          </c:cat>
          <c:val>
            <c:numRef>
              <c:f>MICS09!$C$20:$G$20</c:f>
              <c:numCache>
                <c:formatCode>###0.0</c:formatCode>
                <c:ptCount val="5"/>
                <c:pt idx="0">
                  <c:v>31.742341822565351</c:v>
                </c:pt>
                <c:pt idx="1">
                  <c:v>31.209852367355722</c:v>
                </c:pt>
                <c:pt idx="2">
                  <c:v>23.516301849674406</c:v>
                </c:pt>
                <c:pt idx="3">
                  <c:v>9.1257245071040209</c:v>
                </c:pt>
                <c:pt idx="4">
                  <c:v>1.3718038797130754</c:v>
                </c:pt>
              </c:numCache>
            </c:numRef>
          </c:val>
          <c:extLst>
            <c:ext xmlns:c16="http://schemas.microsoft.com/office/drawing/2014/chart" uri="{C3380CC4-5D6E-409C-BE32-E72D297353CC}">
              <c16:uniqueId val="{00000002-7C93-4525-A3F7-E57271263372}"/>
            </c:ext>
          </c:extLst>
        </c:ser>
        <c:ser>
          <c:idx val="3"/>
          <c:order val="3"/>
          <c:tx>
            <c:strRef>
              <c:f>MICS09!$B$21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MICS09!$C$15:$G$15</c:f>
              <c:strCache>
                <c:ptCount val="5"/>
                <c:pt idx="0">
                  <c:v>Poorest</c:v>
                </c:pt>
                <c:pt idx="1">
                  <c:v>Poor</c:v>
                </c:pt>
                <c:pt idx="2">
                  <c:v>Middle</c:v>
                </c:pt>
                <c:pt idx="3">
                  <c:v>Rich</c:v>
                </c:pt>
                <c:pt idx="4">
                  <c:v>Richest</c:v>
                </c:pt>
              </c:strCache>
            </c:strRef>
          </c:cat>
          <c:val>
            <c:numRef>
              <c:f>MICS09!$C$21:$G$21</c:f>
              <c:numCache>
                <c:formatCode>###0.0</c:formatCode>
                <c:ptCount val="5"/>
                <c:pt idx="0">
                  <c:v>14.978091845851838</c:v>
                </c:pt>
                <c:pt idx="1">
                  <c:v>11.839638963856283</c:v>
                </c:pt>
                <c:pt idx="2">
                  <c:v>7.9689711353875943</c:v>
                </c:pt>
                <c:pt idx="3">
                  <c:v>3.3945843483607794</c:v>
                </c:pt>
                <c:pt idx="4">
                  <c:v>0.30340410587487038</c:v>
                </c:pt>
              </c:numCache>
            </c:numRef>
          </c:val>
          <c:extLst>
            <c:ext xmlns:c16="http://schemas.microsoft.com/office/drawing/2014/chart" uri="{C3380CC4-5D6E-409C-BE32-E72D297353CC}">
              <c16:uniqueId val="{00000003-7C93-4525-A3F7-E57271263372}"/>
            </c:ext>
          </c:extLst>
        </c:ser>
        <c:dLbls>
          <c:showLegendKey val="0"/>
          <c:showVal val="0"/>
          <c:showCatName val="0"/>
          <c:showSerName val="0"/>
          <c:showPercent val="0"/>
          <c:showBubbleSize val="0"/>
        </c:dLbls>
        <c:gapWidth val="50"/>
        <c:overlap val="100"/>
        <c:axId val="231539840"/>
        <c:axId val="231541376"/>
      </c:barChart>
      <c:catAx>
        <c:axId val="2315398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41376"/>
        <c:crosses val="autoZero"/>
        <c:auto val="1"/>
        <c:lblAlgn val="ctr"/>
        <c:lblOffset val="100"/>
        <c:tickLblSkip val="1"/>
        <c:tickMarkSkip val="1"/>
        <c:noMultiLvlLbl val="0"/>
      </c:catAx>
      <c:valAx>
        <c:axId val="2315413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398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MICS09!$R$121:$AA$121</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MICS09!$R$124:$AA$124</c:f>
              <c:numCache>
                <c:formatCode>###0.0</c:formatCode>
                <c:ptCount val="10"/>
                <c:pt idx="0">
                  <c:v>64.781295446380682</c:v>
                </c:pt>
                <c:pt idx="1">
                  <c:v>38.926262186857862</c:v>
                </c:pt>
                <c:pt idx="2">
                  <c:v>34.826732240599767</c:v>
                </c:pt>
                <c:pt idx="3">
                  <c:v>26.968385230625437</c:v>
                </c:pt>
                <c:pt idx="4">
                  <c:v>30.477689879545927</c:v>
                </c:pt>
                <c:pt idx="5">
                  <c:v>28.098317999644806</c:v>
                </c:pt>
                <c:pt idx="6">
                  <c:v>25.789424767298584</c:v>
                </c:pt>
                <c:pt idx="7">
                  <c:v>20.801273812216504</c:v>
                </c:pt>
                <c:pt idx="8">
                  <c:v>39.485784404240945</c:v>
                </c:pt>
                <c:pt idx="9">
                  <c:v>35.057702916465935</c:v>
                </c:pt>
              </c:numCache>
            </c:numRef>
          </c:val>
          <c:extLst>
            <c:ext xmlns:c16="http://schemas.microsoft.com/office/drawing/2014/chart" uri="{C3380CC4-5D6E-409C-BE32-E72D297353CC}">
              <c16:uniqueId val="{00000000-D217-46AC-9E13-1839C1CDA8EF}"/>
            </c:ext>
          </c:extLst>
        </c:ser>
        <c:ser>
          <c:idx val="1"/>
          <c:order val="1"/>
          <c:tx>
            <c:strRef>
              <c:f>MICS09!$B$125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MICS09!$R$121:$AA$121</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MICS09!$R$125:$AA$125</c:f>
              <c:numCache>
                <c:formatCode>###0.0</c:formatCode>
                <c:ptCount val="10"/>
                <c:pt idx="0">
                  <c:v>34.2879374430943</c:v>
                </c:pt>
                <c:pt idx="1">
                  <c:v>59.310911201092622</c:v>
                </c:pt>
                <c:pt idx="2">
                  <c:v>24.229085284585871</c:v>
                </c:pt>
                <c:pt idx="3">
                  <c:v>23.091701872868953</c:v>
                </c:pt>
                <c:pt idx="4">
                  <c:v>28.705984452336821</c:v>
                </c:pt>
                <c:pt idx="5">
                  <c:v>25.424141421401163</c:v>
                </c:pt>
                <c:pt idx="6">
                  <c:v>15.417016336442172</c:v>
                </c:pt>
                <c:pt idx="7">
                  <c:v>10.002227209905389</c:v>
                </c:pt>
                <c:pt idx="8">
                  <c:v>7.8358738864065183</c:v>
                </c:pt>
                <c:pt idx="9">
                  <c:v>16.489473126151189</c:v>
                </c:pt>
              </c:numCache>
            </c:numRef>
          </c:val>
          <c:extLst>
            <c:ext xmlns:c16="http://schemas.microsoft.com/office/drawing/2014/chart" uri="{C3380CC4-5D6E-409C-BE32-E72D297353CC}">
              <c16:uniqueId val="{00000001-D217-46AC-9E13-1839C1CDA8EF}"/>
            </c:ext>
          </c:extLst>
        </c:ser>
        <c:ser>
          <c:idx val="2"/>
          <c:order val="2"/>
          <c:tx>
            <c:strRef>
              <c:f>MICS09!$B$126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MICS09!$R$121:$AA$121</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MICS09!$R$126:$AA$126</c:f>
              <c:numCache>
                <c:formatCode>###0.0</c:formatCode>
                <c:ptCount val="10"/>
                <c:pt idx="0">
                  <c:v>0.93076711052501793</c:v>
                </c:pt>
                <c:pt idx="1">
                  <c:v>1.4688548602755636</c:v>
                </c:pt>
                <c:pt idx="2">
                  <c:v>13.595181397386348</c:v>
                </c:pt>
                <c:pt idx="3">
                  <c:v>19.205310749502733</c:v>
                </c:pt>
                <c:pt idx="4">
                  <c:v>8.88123744527784</c:v>
                </c:pt>
                <c:pt idx="5">
                  <c:v>5.6479887136591742</c:v>
                </c:pt>
                <c:pt idx="6">
                  <c:v>3.0502394061859448</c:v>
                </c:pt>
                <c:pt idx="7">
                  <c:v>0.27927822014163439</c:v>
                </c:pt>
                <c:pt idx="8">
                  <c:v>1.0498229546180582</c:v>
                </c:pt>
                <c:pt idx="9">
                  <c:v>4.8282157381956026</c:v>
                </c:pt>
              </c:numCache>
            </c:numRef>
          </c:val>
          <c:extLst>
            <c:ext xmlns:c16="http://schemas.microsoft.com/office/drawing/2014/chart" uri="{C3380CC4-5D6E-409C-BE32-E72D297353CC}">
              <c16:uniqueId val="{00000002-D217-46AC-9E13-1839C1CDA8EF}"/>
            </c:ext>
          </c:extLst>
        </c:ser>
        <c:ser>
          <c:idx val="3"/>
          <c:order val="3"/>
          <c:tx>
            <c:strRef>
              <c:f>MICS09!$B$127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MICS09!$R$121:$AA$121</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MICS09!$R$127:$AA$127</c:f>
              <c:numCache>
                <c:formatCode>###0.0</c:formatCode>
                <c:ptCount val="10"/>
                <c:pt idx="0">
                  <c:v>0</c:v>
                </c:pt>
                <c:pt idx="1">
                  <c:v>0.29397175177395196</c:v>
                </c:pt>
                <c:pt idx="2">
                  <c:v>27.349001077428014</c:v>
                </c:pt>
                <c:pt idx="3">
                  <c:v>30.734602147002871</c:v>
                </c:pt>
                <c:pt idx="4">
                  <c:v>31.935088222839418</c:v>
                </c:pt>
                <c:pt idx="5">
                  <c:v>40.82955186529486</c:v>
                </c:pt>
                <c:pt idx="6">
                  <c:v>55.743319490073297</c:v>
                </c:pt>
                <c:pt idx="7">
                  <c:v>68.917220757736473</c:v>
                </c:pt>
                <c:pt idx="8">
                  <c:v>51.628518754734479</c:v>
                </c:pt>
                <c:pt idx="9">
                  <c:v>43.62460821918728</c:v>
                </c:pt>
              </c:numCache>
            </c:numRef>
          </c:val>
          <c:extLst>
            <c:ext xmlns:c16="http://schemas.microsoft.com/office/drawing/2014/chart" uri="{C3380CC4-5D6E-409C-BE32-E72D297353CC}">
              <c16:uniqueId val="{00000003-D217-46AC-9E13-1839C1CDA8EF}"/>
            </c:ext>
          </c:extLst>
        </c:ser>
        <c:dLbls>
          <c:showLegendKey val="0"/>
          <c:showVal val="0"/>
          <c:showCatName val="0"/>
          <c:showSerName val="0"/>
          <c:showPercent val="0"/>
          <c:showBubbleSize val="0"/>
        </c:dLbls>
        <c:gapWidth val="50"/>
        <c:overlap val="100"/>
        <c:axId val="232042880"/>
        <c:axId val="232044416"/>
      </c:barChart>
      <c:catAx>
        <c:axId val="232042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44416"/>
        <c:crosses val="autoZero"/>
        <c:auto val="1"/>
        <c:lblAlgn val="ctr"/>
        <c:lblOffset val="100"/>
        <c:tickLblSkip val="1"/>
        <c:tickMarkSkip val="1"/>
        <c:noMultiLvlLbl val="0"/>
      </c:catAx>
      <c:valAx>
        <c:axId val="2320444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428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MICS09!$M$221:$Q$221</c:f>
              <c:strCache>
                <c:ptCount val="5"/>
                <c:pt idx="0">
                  <c:v>Poorest</c:v>
                </c:pt>
                <c:pt idx="1">
                  <c:v>Poor</c:v>
                </c:pt>
                <c:pt idx="2">
                  <c:v>Middle</c:v>
                </c:pt>
                <c:pt idx="3">
                  <c:v>Rich</c:v>
                </c:pt>
                <c:pt idx="4">
                  <c:v>Richest</c:v>
                </c:pt>
              </c:strCache>
            </c:strRef>
          </c:cat>
          <c:val>
            <c:numRef>
              <c:f>MICS09!$M$222:$Q$222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0C5-4DEC-8450-FB492BAF1103}"/>
            </c:ext>
          </c:extLst>
        </c:ser>
        <c:ser>
          <c:idx val="1"/>
          <c:order val="1"/>
          <c:tx>
            <c:strRef>
              <c:f>MICS09!$B$223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MICS09!$M$221:$Q$221</c:f>
              <c:strCache>
                <c:ptCount val="5"/>
                <c:pt idx="0">
                  <c:v>Poorest</c:v>
                </c:pt>
                <c:pt idx="1">
                  <c:v>Poor</c:v>
                </c:pt>
                <c:pt idx="2">
                  <c:v>Middle</c:v>
                </c:pt>
                <c:pt idx="3">
                  <c:v>Rich</c:v>
                </c:pt>
                <c:pt idx="4">
                  <c:v>Richest</c:v>
                </c:pt>
              </c:strCache>
            </c:strRef>
          </c:cat>
          <c:val>
            <c:numRef>
              <c:f>MICS09!$M$223:$Q$223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0C5-4DEC-8450-FB492BAF1103}"/>
            </c:ext>
          </c:extLst>
        </c:ser>
        <c:ser>
          <c:idx val="2"/>
          <c:order val="2"/>
          <c:tx>
            <c:strRef>
              <c:f>MICS09!$B$224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MICS09!$M$221:$Q$221</c:f>
              <c:strCache>
                <c:ptCount val="5"/>
                <c:pt idx="0">
                  <c:v>Poorest</c:v>
                </c:pt>
                <c:pt idx="1">
                  <c:v>Poor</c:v>
                </c:pt>
                <c:pt idx="2">
                  <c:v>Middle</c:v>
                </c:pt>
                <c:pt idx="3">
                  <c:v>Rich</c:v>
                </c:pt>
                <c:pt idx="4">
                  <c:v>Richest</c:v>
                </c:pt>
              </c:strCache>
            </c:strRef>
          </c:cat>
          <c:val>
            <c:numRef>
              <c:f>MICS09!$M$224:$Q$224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0C5-4DEC-8450-FB492BAF1103}"/>
            </c:ext>
          </c:extLst>
        </c:ser>
        <c:dLbls>
          <c:showLegendKey val="0"/>
          <c:showVal val="0"/>
          <c:showCatName val="0"/>
          <c:showSerName val="0"/>
          <c:showPercent val="0"/>
          <c:showBubbleSize val="0"/>
        </c:dLbls>
        <c:gapWidth val="50"/>
        <c:overlap val="100"/>
        <c:axId val="233265408"/>
        <c:axId val="233279488"/>
      </c:barChart>
      <c:catAx>
        <c:axId val="233265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79488"/>
        <c:crosses val="autoZero"/>
        <c:auto val="1"/>
        <c:lblAlgn val="ctr"/>
        <c:lblOffset val="100"/>
        <c:tickLblSkip val="1"/>
        <c:tickMarkSkip val="1"/>
        <c:noMultiLvlLbl val="0"/>
      </c:catAx>
      <c:valAx>
        <c:axId val="2332794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65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MICS09!$R$221:$AA$221</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MICS09!$R$222:$AA$222</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C89D-413D-B921-6C1C3CB4B802}"/>
            </c:ext>
          </c:extLst>
        </c:ser>
        <c:ser>
          <c:idx val="1"/>
          <c:order val="1"/>
          <c:tx>
            <c:strRef>
              <c:f>MICS09!$B$223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MICS09!$R$221:$AA$221</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MICS09!$R$223:$AA$223</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C89D-413D-B921-6C1C3CB4B802}"/>
            </c:ext>
          </c:extLst>
        </c:ser>
        <c:ser>
          <c:idx val="2"/>
          <c:order val="2"/>
          <c:tx>
            <c:strRef>
              <c:f>MICS09!$B$224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MICS09!$R$221:$AA$221</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MICS09!$R$224:$AA$224</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9D-413D-B921-6C1C3CB4B802}"/>
            </c:ext>
          </c:extLst>
        </c:ser>
        <c:dLbls>
          <c:showLegendKey val="0"/>
          <c:showVal val="0"/>
          <c:showCatName val="0"/>
          <c:showSerName val="0"/>
          <c:showPercent val="0"/>
          <c:showBubbleSize val="0"/>
        </c:dLbls>
        <c:gapWidth val="50"/>
        <c:overlap val="100"/>
        <c:axId val="233298560"/>
        <c:axId val="233312640"/>
      </c:barChart>
      <c:catAx>
        <c:axId val="2332985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12640"/>
        <c:crosses val="autoZero"/>
        <c:auto val="1"/>
        <c:lblAlgn val="ctr"/>
        <c:lblOffset val="100"/>
        <c:tickLblSkip val="1"/>
        <c:tickMarkSkip val="1"/>
        <c:noMultiLvlLbl val="0"/>
      </c:catAx>
      <c:valAx>
        <c:axId val="2333126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985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MICS09!$C$221:$G$221</c:f>
              <c:strCache>
                <c:ptCount val="5"/>
                <c:pt idx="0">
                  <c:v>Poorest</c:v>
                </c:pt>
                <c:pt idx="1">
                  <c:v>Poor</c:v>
                </c:pt>
                <c:pt idx="2">
                  <c:v>Middle</c:v>
                </c:pt>
                <c:pt idx="3">
                  <c:v>Rich</c:v>
                </c:pt>
                <c:pt idx="4">
                  <c:v>Richest</c:v>
                </c:pt>
              </c:strCache>
            </c:strRef>
          </c:cat>
          <c:val>
            <c:numRef>
              <c:f>MICS09!$C$222:$G$222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08A-4FF4-87E3-003C673AB9CD}"/>
            </c:ext>
          </c:extLst>
        </c:ser>
        <c:ser>
          <c:idx val="1"/>
          <c:order val="1"/>
          <c:tx>
            <c:strRef>
              <c:f>MICS09!$B$223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MICS09!$C$221:$G$221</c:f>
              <c:strCache>
                <c:ptCount val="5"/>
                <c:pt idx="0">
                  <c:v>Poorest</c:v>
                </c:pt>
                <c:pt idx="1">
                  <c:v>Poor</c:v>
                </c:pt>
                <c:pt idx="2">
                  <c:v>Middle</c:v>
                </c:pt>
                <c:pt idx="3">
                  <c:v>Rich</c:v>
                </c:pt>
                <c:pt idx="4">
                  <c:v>Richest</c:v>
                </c:pt>
              </c:strCache>
            </c:strRef>
          </c:cat>
          <c:val>
            <c:numRef>
              <c:f>MICS09!$C$223:$G$223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08A-4FF4-87E3-003C673AB9CD}"/>
            </c:ext>
          </c:extLst>
        </c:ser>
        <c:ser>
          <c:idx val="2"/>
          <c:order val="2"/>
          <c:tx>
            <c:strRef>
              <c:f>MICS09!$B$224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MICS09!$C$221:$G$221</c:f>
              <c:strCache>
                <c:ptCount val="5"/>
                <c:pt idx="0">
                  <c:v>Poorest</c:v>
                </c:pt>
                <c:pt idx="1">
                  <c:v>Poor</c:v>
                </c:pt>
                <c:pt idx="2">
                  <c:v>Middle</c:v>
                </c:pt>
                <c:pt idx="3">
                  <c:v>Rich</c:v>
                </c:pt>
                <c:pt idx="4">
                  <c:v>Richest</c:v>
                </c:pt>
              </c:strCache>
            </c:strRef>
          </c:cat>
          <c:val>
            <c:numRef>
              <c:f>MICS09!$C$224:$G$224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08A-4FF4-87E3-003C673AB9CD}"/>
            </c:ext>
          </c:extLst>
        </c:ser>
        <c:dLbls>
          <c:showLegendKey val="0"/>
          <c:showVal val="0"/>
          <c:showCatName val="0"/>
          <c:showSerName val="0"/>
          <c:showPercent val="0"/>
          <c:showBubbleSize val="0"/>
        </c:dLbls>
        <c:gapWidth val="50"/>
        <c:overlap val="100"/>
        <c:axId val="233376768"/>
        <c:axId val="233399040"/>
      </c:barChart>
      <c:catAx>
        <c:axId val="233376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99040"/>
        <c:crosses val="autoZero"/>
        <c:auto val="1"/>
        <c:lblAlgn val="ctr"/>
        <c:lblOffset val="100"/>
        <c:tickLblSkip val="1"/>
        <c:tickMarkSkip val="1"/>
        <c:noMultiLvlLbl val="0"/>
      </c:catAx>
      <c:valAx>
        <c:axId val="2333990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767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MICS09!$H$15:$L$15</c:f>
              <c:strCache>
                <c:ptCount val="5"/>
                <c:pt idx="0">
                  <c:v>Poorest</c:v>
                </c:pt>
                <c:pt idx="1">
                  <c:v>Poor</c:v>
                </c:pt>
                <c:pt idx="2">
                  <c:v>Middle</c:v>
                </c:pt>
                <c:pt idx="3">
                  <c:v>Rich</c:v>
                </c:pt>
                <c:pt idx="4">
                  <c:v>Richest</c:v>
                </c:pt>
              </c:strCache>
            </c:strRef>
          </c:cat>
          <c:val>
            <c:numRef>
              <c:f>MICS09!$H$18:$L$18</c:f>
              <c:numCache>
                <c:formatCode>###0.0</c:formatCode>
                <c:ptCount val="5"/>
                <c:pt idx="0">
                  <c:v>91.361550665827522</c:v>
                </c:pt>
                <c:pt idx="1">
                  <c:v>95.544054701291358</c:v>
                </c:pt>
                <c:pt idx="2">
                  <c:v>95.114934536441908</c:v>
                </c:pt>
                <c:pt idx="3">
                  <c:v>96.082864573068036</c:v>
                </c:pt>
                <c:pt idx="4">
                  <c:v>95.811734419060443</c:v>
                </c:pt>
              </c:numCache>
            </c:numRef>
          </c:val>
          <c:extLst>
            <c:ext xmlns:c16="http://schemas.microsoft.com/office/drawing/2014/chart" uri="{C3380CC4-5D6E-409C-BE32-E72D297353CC}">
              <c16:uniqueId val="{00000000-927F-43B4-9875-8A2B06130EA5}"/>
            </c:ext>
          </c:extLst>
        </c:ser>
        <c:ser>
          <c:idx val="1"/>
          <c:order val="1"/>
          <c:tx>
            <c:strRef>
              <c:f>MICS09!$B$19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MICS09!$H$15:$L$15</c:f>
              <c:strCache>
                <c:ptCount val="5"/>
                <c:pt idx="0">
                  <c:v>Poorest</c:v>
                </c:pt>
                <c:pt idx="1">
                  <c:v>Poor</c:v>
                </c:pt>
                <c:pt idx="2">
                  <c:v>Middle</c:v>
                </c:pt>
                <c:pt idx="3">
                  <c:v>Rich</c:v>
                </c:pt>
                <c:pt idx="4">
                  <c:v>Richest</c:v>
                </c:pt>
              </c:strCache>
            </c:strRef>
          </c:cat>
          <c:val>
            <c:numRef>
              <c:f>MICS09!$H$19:$L$19</c:f>
              <c:numCache>
                <c:formatCode>###0.0</c:formatCode>
                <c:ptCount val="5"/>
                <c:pt idx="0">
                  <c:v>4.4190736476453454</c:v>
                </c:pt>
                <c:pt idx="1">
                  <c:v>2.9599881388106803</c:v>
                </c:pt>
                <c:pt idx="2">
                  <c:v>3.1242340589783071</c:v>
                </c:pt>
                <c:pt idx="3">
                  <c:v>3.3673521421047394</c:v>
                </c:pt>
                <c:pt idx="4">
                  <c:v>2.8922631860749077</c:v>
                </c:pt>
              </c:numCache>
            </c:numRef>
          </c:val>
          <c:extLst>
            <c:ext xmlns:c16="http://schemas.microsoft.com/office/drawing/2014/chart" uri="{C3380CC4-5D6E-409C-BE32-E72D297353CC}">
              <c16:uniqueId val="{00000001-927F-43B4-9875-8A2B06130EA5}"/>
            </c:ext>
          </c:extLst>
        </c:ser>
        <c:ser>
          <c:idx val="2"/>
          <c:order val="2"/>
          <c:tx>
            <c:strRef>
              <c:f>MICS09!$B$20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MICS09!$H$15:$L$15</c:f>
              <c:strCache>
                <c:ptCount val="5"/>
                <c:pt idx="0">
                  <c:v>Poorest</c:v>
                </c:pt>
                <c:pt idx="1">
                  <c:v>Poor</c:v>
                </c:pt>
                <c:pt idx="2">
                  <c:v>Middle</c:v>
                </c:pt>
                <c:pt idx="3">
                  <c:v>Rich</c:v>
                </c:pt>
                <c:pt idx="4">
                  <c:v>Richest</c:v>
                </c:pt>
              </c:strCache>
            </c:strRef>
          </c:cat>
          <c:val>
            <c:numRef>
              <c:f>MICS09!$H$20:$L$20</c:f>
              <c:numCache>
                <c:formatCode>###0.0</c:formatCode>
                <c:ptCount val="5"/>
                <c:pt idx="0">
                  <c:v>3.9595087300786518</c:v>
                </c:pt>
                <c:pt idx="1">
                  <c:v>1.4959571598979613</c:v>
                </c:pt>
                <c:pt idx="2">
                  <c:v>1.7608314045797853</c:v>
                </c:pt>
                <c:pt idx="3">
                  <c:v>0.54978328482722416</c:v>
                </c:pt>
                <c:pt idx="4">
                  <c:v>0.74619531711287712</c:v>
                </c:pt>
              </c:numCache>
            </c:numRef>
          </c:val>
          <c:extLst>
            <c:ext xmlns:c16="http://schemas.microsoft.com/office/drawing/2014/chart" uri="{C3380CC4-5D6E-409C-BE32-E72D297353CC}">
              <c16:uniqueId val="{00000002-927F-43B4-9875-8A2B06130EA5}"/>
            </c:ext>
          </c:extLst>
        </c:ser>
        <c:ser>
          <c:idx val="3"/>
          <c:order val="3"/>
          <c:tx>
            <c:strRef>
              <c:f>MICS09!$B$21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MICS09!$H$15:$L$15</c:f>
              <c:strCache>
                <c:ptCount val="5"/>
                <c:pt idx="0">
                  <c:v>Poorest</c:v>
                </c:pt>
                <c:pt idx="1">
                  <c:v>Poor</c:v>
                </c:pt>
                <c:pt idx="2">
                  <c:v>Middle</c:v>
                </c:pt>
                <c:pt idx="3">
                  <c:v>Rich</c:v>
                </c:pt>
                <c:pt idx="4">
                  <c:v>Richest</c:v>
                </c:pt>
              </c:strCache>
            </c:strRef>
          </c:cat>
          <c:val>
            <c:numRef>
              <c:f>MICS09!$H$21:$L$21</c:f>
              <c:numCache>
                <c:formatCode>###0.0</c:formatCode>
                <c:ptCount val="5"/>
                <c:pt idx="0">
                  <c:v>0.25986695644848073</c:v>
                </c:pt>
                <c:pt idx="1">
                  <c:v>0</c:v>
                </c:pt>
                <c:pt idx="2">
                  <c:v>0</c:v>
                </c:pt>
                <c:pt idx="3">
                  <c:v>0</c:v>
                </c:pt>
                <c:pt idx="4">
                  <c:v>0.5498070777517724</c:v>
                </c:pt>
              </c:numCache>
            </c:numRef>
          </c:val>
          <c:extLst>
            <c:ext xmlns:c16="http://schemas.microsoft.com/office/drawing/2014/chart" uri="{C3380CC4-5D6E-409C-BE32-E72D297353CC}">
              <c16:uniqueId val="{00000003-927F-43B4-9875-8A2B06130EA5}"/>
            </c:ext>
          </c:extLst>
        </c:ser>
        <c:dLbls>
          <c:showLegendKey val="0"/>
          <c:showVal val="0"/>
          <c:showCatName val="0"/>
          <c:showSerName val="0"/>
          <c:showPercent val="0"/>
          <c:showBubbleSize val="0"/>
        </c:dLbls>
        <c:gapWidth val="50"/>
        <c:overlap val="100"/>
        <c:axId val="233526016"/>
        <c:axId val="233527552"/>
      </c:barChart>
      <c:catAx>
        <c:axId val="2335260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27552"/>
        <c:crosses val="autoZero"/>
        <c:auto val="1"/>
        <c:lblAlgn val="ctr"/>
        <c:lblOffset val="100"/>
        <c:tickLblSkip val="1"/>
        <c:tickMarkSkip val="1"/>
        <c:noMultiLvlLbl val="0"/>
      </c:catAx>
      <c:valAx>
        <c:axId val="2335275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260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MICS09!$H$121:$L$121</c:f>
              <c:strCache>
                <c:ptCount val="5"/>
                <c:pt idx="0">
                  <c:v>Poorest</c:v>
                </c:pt>
                <c:pt idx="1">
                  <c:v>Poor</c:v>
                </c:pt>
                <c:pt idx="2">
                  <c:v>Middle</c:v>
                </c:pt>
                <c:pt idx="3">
                  <c:v>Rich</c:v>
                </c:pt>
                <c:pt idx="4">
                  <c:v>Richest</c:v>
                </c:pt>
              </c:strCache>
            </c:strRef>
          </c:cat>
          <c:val>
            <c:numRef>
              <c:f>MICS09!$H$124:$L$124</c:f>
              <c:numCache>
                <c:formatCode>###0.0</c:formatCode>
                <c:ptCount val="5"/>
                <c:pt idx="0">
                  <c:v>27.846587389456896</c:v>
                </c:pt>
                <c:pt idx="1">
                  <c:v>32.95246839309528</c:v>
                </c:pt>
                <c:pt idx="2">
                  <c:v>43.508866126484712</c:v>
                </c:pt>
                <c:pt idx="3">
                  <c:v>59.036073133991337</c:v>
                </c:pt>
                <c:pt idx="4">
                  <c:v>75.538071444842842</c:v>
                </c:pt>
              </c:numCache>
            </c:numRef>
          </c:val>
          <c:extLst>
            <c:ext xmlns:c16="http://schemas.microsoft.com/office/drawing/2014/chart" uri="{C3380CC4-5D6E-409C-BE32-E72D297353CC}">
              <c16:uniqueId val="{00000000-EE70-4850-A142-79795AA1E7EE}"/>
            </c:ext>
          </c:extLst>
        </c:ser>
        <c:ser>
          <c:idx val="1"/>
          <c:order val="1"/>
          <c:tx>
            <c:strRef>
              <c:f>MICS09!$B$125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MICS09!$H$121:$L$121</c:f>
              <c:strCache>
                <c:ptCount val="5"/>
                <c:pt idx="0">
                  <c:v>Poorest</c:v>
                </c:pt>
                <c:pt idx="1">
                  <c:v>Poor</c:v>
                </c:pt>
                <c:pt idx="2">
                  <c:v>Middle</c:v>
                </c:pt>
                <c:pt idx="3">
                  <c:v>Rich</c:v>
                </c:pt>
                <c:pt idx="4">
                  <c:v>Richest</c:v>
                </c:pt>
              </c:strCache>
            </c:strRef>
          </c:cat>
          <c:val>
            <c:numRef>
              <c:f>MICS09!$H$125:$L$125</c:f>
              <c:numCache>
                <c:formatCode>###0.0</c:formatCode>
                <c:ptCount val="5"/>
                <c:pt idx="0">
                  <c:v>63.340455086110858</c:v>
                </c:pt>
                <c:pt idx="1">
                  <c:v>66.799724301766375</c:v>
                </c:pt>
                <c:pt idx="2">
                  <c:v>55.142319617167651</c:v>
                </c:pt>
                <c:pt idx="3">
                  <c:v>40.401977451450612</c:v>
                </c:pt>
                <c:pt idx="4">
                  <c:v>24.123262239188392</c:v>
                </c:pt>
              </c:numCache>
            </c:numRef>
          </c:val>
          <c:extLst>
            <c:ext xmlns:c16="http://schemas.microsoft.com/office/drawing/2014/chart" uri="{C3380CC4-5D6E-409C-BE32-E72D297353CC}">
              <c16:uniqueId val="{00000001-EE70-4850-A142-79795AA1E7EE}"/>
            </c:ext>
          </c:extLst>
        </c:ser>
        <c:ser>
          <c:idx val="2"/>
          <c:order val="2"/>
          <c:tx>
            <c:strRef>
              <c:f>MICS09!$B$126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MICS09!$H$121:$L$121</c:f>
              <c:strCache>
                <c:ptCount val="5"/>
                <c:pt idx="0">
                  <c:v>Poorest</c:v>
                </c:pt>
                <c:pt idx="1">
                  <c:v>Poor</c:v>
                </c:pt>
                <c:pt idx="2">
                  <c:v>Middle</c:v>
                </c:pt>
                <c:pt idx="3">
                  <c:v>Rich</c:v>
                </c:pt>
                <c:pt idx="4">
                  <c:v>Richest</c:v>
                </c:pt>
              </c:strCache>
            </c:strRef>
          </c:cat>
          <c:val>
            <c:numRef>
              <c:f>MICS09!$H$126:$L$126</c:f>
              <c:numCache>
                <c:formatCode>###0.0</c:formatCode>
                <c:ptCount val="5"/>
                <c:pt idx="0">
                  <c:v>3.9527897726353993</c:v>
                </c:pt>
                <c:pt idx="1">
                  <c:v>0.24780730513835181</c:v>
                </c:pt>
                <c:pt idx="2">
                  <c:v>1.3488142563476373</c:v>
                </c:pt>
                <c:pt idx="3">
                  <c:v>0.56194941455805036</c:v>
                </c:pt>
                <c:pt idx="4">
                  <c:v>0.33866631596876573</c:v>
                </c:pt>
              </c:numCache>
            </c:numRef>
          </c:val>
          <c:extLst>
            <c:ext xmlns:c16="http://schemas.microsoft.com/office/drawing/2014/chart" uri="{C3380CC4-5D6E-409C-BE32-E72D297353CC}">
              <c16:uniqueId val="{00000002-EE70-4850-A142-79795AA1E7EE}"/>
            </c:ext>
          </c:extLst>
        </c:ser>
        <c:ser>
          <c:idx val="3"/>
          <c:order val="3"/>
          <c:tx>
            <c:strRef>
              <c:f>MICS09!$B$127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MICS09!$H$121:$L$121</c:f>
              <c:strCache>
                <c:ptCount val="5"/>
                <c:pt idx="0">
                  <c:v>Poorest</c:v>
                </c:pt>
                <c:pt idx="1">
                  <c:v>Poor</c:v>
                </c:pt>
                <c:pt idx="2">
                  <c:v>Middle</c:v>
                </c:pt>
                <c:pt idx="3">
                  <c:v>Rich</c:v>
                </c:pt>
                <c:pt idx="4">
                  <c:v>Richest</c:v>
                </c:pt>
              </c:strCache>
            </c:strRef>
          </c:cat>
          <c:val>
            <c:numRef>
              <c:f>MICS09!$H$127:$L$127</c:f>
              <c:numCache>
                <c:formatCode>###0.0</c:formatCode>
                <c:ptCount val="5"/>
                <c:pt idx="0">
                  <c:v>4.8601677517968431</c:v>
                </c:pt>
                <c:pt idx="1">
                  <c:v>0</c:v>
                </c:pt>
                <c:pt idx="2">
                  <c:v>0</c:v>
                </c:pt>
                <c:pt idx="3">
                  <c:v>0</c:v>
                </c:pt>
                <c:pt idx="4">
                  <c:v>0</c:v>
                </c:pt>
              </c:numCache>
            </c:numRef>
          </c:val>
          <c:extLst>
            <c:ext xmlns:c16="http://schemas.microsoft.com/office/drawing/2014/chart" uri="{C3380CC4-5D6E-409C-BE32-E72D297353CC}">
              <c16:uniqueId val="{00000003-EE70-4850-A142-79795AA1E7EE}"/>
            </c:ext>
          </c:extLst>
        </c:ser>
        <c:dLbls>
          <c:showLegendKey val="0"/>
          <c:showVal val="0"/>
          <c:showCatName val="0"/>
          <c:showSerName val="0"/>
          <c:showPercent val="0"/>
          <c:showBubbleSize val="0"/>
        </c:dLbls>
        <c:gapWidth val="50"/>
        <c:overlap val="100"/>
        <c:axId val="233576704"/>
        <c:axId val="233598976"/>
      </c:barChart>
      <c:catAx>
        <c:axId val="2335767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98976"/>
        <c:crosses val="autoZero"/>
        <c:auto val="1"/>
        <c:lblAlgn val="ctr"/>
        <c:lblOffset val="100"/>
        <c:tickLblSkip val="1"/>
        <c:tickMarkSkip val="1"/>
        <c:noMultiLvlLbl val="0"/>
      </c:catAx>
      <c:valAx>
        <c:axId val="2335989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767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MICS09!$H$221:$L$221</c:f>
              <c:strCache>
                <c:ptCount val="5"/>
                <c:pt idx="0">
                  <c:v>Poorest</c:v>
                </c:pt>
                <c:pt idx="1">
                  <c:v>Poor</c:v>
                </c:pt>
                <c:pt idx="2">
                  <c:v>Middle</c:v>
                </c:pt>
                <c:pt idx="3">
                  <c:v>Rich</c:v>
                </c:pt>
                <c:pt idx="4">
                  <c:v>Richest</c:v>
                </c:pt>
              </c:strCache>
            </c:strRef>
          </c:cat>
          <c:val>
            <c:numRef>
              <c:f>MICS09!$H$222:$L$222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EDA-4914-AD93-99A79922D6DD}"/>
            </c:ext>
          </c:extLst>
        </c:ser>
        <c:ser>
          <c:idx val="1"/>
          <c:order val="1"/>
          <c:tx>
            <c:strRef>
              <c:f>MICS09!$B$223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MICS09!$H$221:$L$221</c:f>
              <c:strCache>
                <c:ptCount val="5"/>
                <c:pt idx="0">
                  <c:v>Poorest</c:v>
                </c:pt>
                <c:pt idx="1">
                  <c:v>Poor</c:v>
                </c:pt>
                <c:pt idx="2">
                  <c:v>Middle</c:v>
                </c:pt>
                <c:pt idx="3">
                  <c:v>Rich</c:v>
                </c:pt>
                <c:pt idx="4">
                  <c:v>Richest</c:v>
                </c:pt>
              </c:strCache>
            </c:strRef>
          </c:cat>
          <c:val>
            <c:numRef>
              <c:f>MICS09!$H$223:$L$223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FEDA-4914-AD93-99A79922D6DD}"/>
            </c:ext>
          </c:extLst>
        </c:ser>
        <c:ser>
          <c:idx val="2"/>
          <c:order val="2"/>
          <c:tx>
            <c:strRef>
              <c:f>MICS09!$B$224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MICS09!$H$221:$L$221</c:f>
              <c:strCache>
                <c:ptCount val="5"/>
                <c:pt idx="0">
                  <c:v>Poorest</c:v>
                </c:pt>
                <c:pt idx="1">
                  <c:v>Poor</c:v>
                </c:pt>
                <c:pt idx="2">
                  <c:v>Middle</c:v>
                </c:pt>
                <c:pt idx="3">
                  <c:v>Rich</c:v>
                </c:pt>
                <c:pt idx="4">
                  <c:v>Richest</c:v>
                </c:pt>
              </c:strCache>
            </c:strRef>
          </c:cat>
          <c:val>
            <c:numRef>
              <c:f>MICS09!$H$224:$L$224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FEDA-4914-AD93-99A79922D6DD}"/>
            </c:ext>
          </c:extLst>
        </c:ser>
        <c:dLbls>
          <c:showLegendKey val="0"/>
          <c:showVal val="0"/>
          <c:showCatName val="0"/>
          <c:showSerName val="0"/>
          <c:showPercent val="0"/>
          <c:showBubbleSize val="0"/>
        </c:dLbls>
        <c:gapWidth val="50"/>
        <c:overlap val="100"/>
        <c:axId val="233732736"/>
        <c:axId val="233742720"/>
      </c:barChart>
      <c:catAx>
        <c:axId val="233732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42720"/>
        <c:crosses val="autoZero"/>
        <c:auto val="1"/>
        <c:lblAlgn val="ctr"/>
        <c:lblOffset val="100"/>
        <c:tickLblSkip val="1"/>
        <c:tickMarkSkip val="1"/>
        <c:noMultiLvlLbl val="0"/>
      </c:catAx>
      <c:valAx>
        <c:axId val="2337427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327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MICS09!$C$121:$G$121</c:f>
              <c:strCache>
                <c:ptCount val="5"/>
                <c:pt idx="0">
                  <c:v>Poorest</c:v>
                </c:pt>
                <c:pt idx="1">
                  <c:v>Poor</c:v>
                </c:pt>
                <c:pt idx="2">
                  <c:v>Middle</c:v>
                </c:pt>
                <c:pt idx="3">
                  <c:v>Rich</c:v>
                </c:pt>
                <c:pt idx="4">
                  <c:v>Richest</c:v>
                </c:pt>
              </c:strCache>
            </c:strRef>
          </c:cat>
          <c:val>
            <c:numRef>
              <c:f>MICS09!$C$124:$G$124</c:f>
              <c:numCache>
                <c:formatCode>###0.0</c:formatCode>
                <c:ptCount val="5"/>
                <c:pt idx="0">
                  <c:v>8.0588493145265989</c:v>
                </c:pt>
                <c:pt idx="1">
                  <c:v>19.445178930617914</c:v>
                </c:pt>
                <c:pt idx="2">
                  <c:v>39.332819827900408</c:v>
                </c:pt>
                <c:pt idx="3">
                  <c:v>40.215441764020547</c:v>
                </c:pt>
                <c:pt idx="4">
                  <c:v>60.939866764664302</c:v>
                </c:pt>
              </c:numCache>
            </c:numRef>
          </c:val>
          <c:extLst>
            <c:ext xmlns:c16="http://schemas.microsoft.com/office/drawing/2014/chart" uri="{C3380CC4-5D6E-409C-BE32-E72D297353CC}">
              <c16:uniqueId val="{00000000-961C-441C-8507-100383E941C6}"/>
            </c:ext>
          </c:extLst>
        </c:ser>
        <c:ser>
          <c:idx val="1"/>
          <c:order val="1"/>
          <c:tx>
            <c:strRef>
              <c:f>MICS09!$B$125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MICS09!$C$121:$G$121</c:f>
              <c:strCache>
                <c:ptCount val="5"/>
                <c:pt idx="0">
                  <c:v>Poorest</c:v>
                </c:pt>
                <c:pt idx="1">
                  <c:v>Poor</c:v>
                </c:pt>
                <c:pt idx="2">
                  <c:v>Middle</c:v>
                </c:pt>
                <c:pt idx="3">
                  <c:v>Rich</c:v>
                </c:pt>
                <c:pt idx="4">
                  <c:v>Richest</c:v>
                </c:pt>
              </c:strCache>
            </c:strRef>
          </c:cat>
          <c:val>
            <c:numRef>
              <c:f>MICS09!$C$125:$G$125</c:f>
              <c:numCache>
                <c:formatCode>###0.0</c:formatCode>
                <c:ptCount val="5"/>
                <c:pt idx="0">
                  <c:v>8.2795252725019068</c:v>
                </c:pt>
                <c:pt idx="1">
                  <c:v>15.31722681538116</c:v>
                </c:pt>
                <c:pt idx="2">
                  <c:v>23.736116025209505</c:v>
                </c:pt>
                <c:pt idx="3">
                  <c:v>48.922860175543782</c:v>
                </c:pt>
                <c:pt idx="4">
                  <c:v>38.155519859935687</c:v>
                </c:pt>
              </c:numCache>
            </c:numRef>
          </c:val>
          <c:extLst>
            <c:ext xmlns:c16="http://schemas.microsoft.com/office/drawing/2014/chart" uri="{C3380CC4-5D6E-409C-BE32-E72D297353CC}">
              <c16:uniqueId val="{00000001-961C-441C-8507-100383E941C6}"/>
            </c:ext>
          </c:extLst>
        </c:ser>
        <c:ser>
          <c:idx val="2"/>
          <c:order val="2"/>
          <c:tx>
            <c:strRef>
              <c:f>MICS09!$B$126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MICS09!$C$121:$G$121</c:f>
              <c:strCache>
                <c:ptCount val="5"/>
                <c:pt idx="0">
                  <c:v>Poorest</c:v>
                </c:pt>
                <c:pt idx="1">
                  <c:v>Poor</c:v>
                </c:pt>
                <c:pt idx="2">
                  <c:v>Middle</c:v>
                </c:pt>
                <c:pt idx="3">
                  <c:v>Rich</c:v>
                </c:pt>
                <c:pt idx="4">
                  <c:v>Richest</c:v>
                </c:pt>
              </c:strCache>
            </c:strRef>
          </c:cat>
          <c:val>
            <c:numRef>
              <c:f>MICS09!$C$126:$G$126</c:f>
              <c:numCache>
                <c:formatCode>###0.0</c:formatCode>
                <c:ptCount val="5"/>
                <c:pt idx="0">
                  <c:v>9.9172692942589151</c:v>
                </c:pt>
                <c:pt idx="1">
                  <c:v>11.090335960086335</c:v>
                </c:pt>
                <c:pt idx="2">
                  <c:v>7.8058454770290773</c:v>
                </c:pt>
                <c:pt idx="3">
                  <c:v>3.5275423428543915</c:v>
                </c:pt>
                <c:pt idx="4">
                  <c:v>0.83874145475883466</c:v>
                </c:pt>
              </c:numCache>
            </c:numRef>
          </c:val>
          <c:extLst>
            <c:ext xmlns:c16="http://schemas.microsoft.com/office/drawing/2014/chart" uri="{C3380CC4-5D6E-409C-BE32-E72D297353CC}">
              <c16:uniqueId val="{00000002-961C-441C-8507-100383E941C6}"/>
            </c:ext>
          </c:extLst>
        </c:ser>
        <c:ser>
          <c:idx val="3"/>
          <c:order val="3"/>
          <c:tx>
            <c:strRef>
              <c:f>MICS09!$B$127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MICS09!$C$121:$G$121</c:f>
              <c:strCache>
                <c:ptCount val="5"/>
                <c:pt idx="0">
                  <c:v>Poorest</c:v>
                </c:pt>
                <c:pt idx="1">
                  <c:v>Poor</c:v>
                </c:pt>
                <c:pt idx="2">
                  <c:v>Middle</c:v>
                </c:pt>
                <c:pt idx="3">
                  <c:v>Rich</c:v>
                </c:pt>
                <c:pt idx="4">
                  <c:v>Richest</c:v>
                </c:pt>
              </c:strCache>
            </c:strRef>
          </c:cat>
          <c:val>
            <c:numRef>
              <c:f>MICS09!$C$127:$G$127</c:f>
              <c:numCache>
                <c:formatCode>###0.0</c:formatCode>
                <c:ptCount val="5"/>
                <c:pt idx="0">
                  <c:v>73.744356118712574</c:v>
                </c:pt>
                <c:pt idx="1">
                  <c:v>54.147258293914589</c:v>
                </c:pt>
                <c:pt idx="2">
                  <c:v>29.12521866986101</c:v>
                </c:pt>
                <c:pt idx="3">
                  <c:v>7.3341557175812797</c:v>
                </c:pt>
                <c:pt idx="4">
                  <c:v>6.5871920641176307E-2</c:v>
                </c:pt>
              </c:numCache>
            </c:numRef>
          </c:val>
          <c:extLst>
            <c:ext xmlns:c16="http://schemas.microsoft.com/office/drawing/2014/chart" uri="{C3380CC4-5D6E-409C-BE32-E72D297353CC}">
              <c16:uniqueId val="{00000003-961C-441C-8507-100383E941C6}"/>
            </c:ext>
          </c:extLst>
        </c:ser>
        <c:dLbls>
          <c:showLegendKey val="0"/>
          <c:showVal val="0"/>
          <c:showCatName val="0"/>
          <c:showSerName val="0"/>
          <c:showPercent val="0"/>
          <c:showBubbleSize val="0"/>
        </c:dLbls>
        <c:gapWidth val="50"/>
        <c:overlap val="100"/>
        <c:axId val="233191296"/>
        <c:axId val="233192832"/>
      </c:barChart>
      <c:catAx>
        <c:axId val="2331912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192832"/>
        <c:crosses val="autoZero"/>
        <c:auto val="1"/>
        <c:lblAlgn val="ctr"/>
        <c:lblOffset val="100"/>
        <c:tickLblSkip val="1"/>
        <c:tickMarkSkip val="1"/>
        <c:noMultiLvlLbl val="0"/>
      </c:catAx>
      <c:valAx>
        <c:axId val="233192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1912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MICS09!$M$121:$Q$121</c:f>
              <c:strCache>
                <c:ptCount val="5"/>
                <c:pt idx="0">
                  <c:v>Poorest</c:v>
                </c:pt>
                <c:pt idx="1">
                  <c:v>Poor</c:v>
                </c:pt>
                <c:pt idx="2">
                  <c:v>Middle</c:v>
                </c:pt>
                <c:pt idx="3">
                  <c:v>Rich</c:v>
                </c:pt>
                <c:pt idx="4">
                  <c:v>Richest</c:v>
                </c:pt>
              </c:strCache>
            </c:strRef>
          </c:cat>
          <c:val>
            <c:numRef>
              <c:f>MICS09!$M$124:$Q$124</c:f>
              <c:numCache>
                <c:formatCode>###0.0</c:formatCode>
                <c:ptCount val="5"/>
                <c:pt idx="0">
                  <c:v>6.587322968948973</c:v>
                </c:pt>
                <c:pt idx="1">
                  <c:v>11.557374854598343</c:v>
                </c:pt>
                <c:pt idx="2">
                  <c:v>24.596948100261667</c:v>
                </c:pt>
                <c:pt idx="3">
                  <c:v>38.887853914052215</c:v>
                </c:pt>
                <c:pt idx="4">
                  <c:v>53.338500491430302</c:v>
                </c:pt>
              </c:numCache>
            </c:numRef>
          </c:val>
          <c:extLst>
            <c:ext xmlns:c16="http://schemas.microsoft.com/office/drawing/2014/chart" uri="{C3380CC4-5D6E-409C-BE32-E72D297353CC}">
              <c16:uniqueId val="{00000000-0455-4C3A-B849-2AD9CB3FFF1C}"/>
            </c:ext>
          </c:extLst>
        </c:ser>
        <c:ser>
          <c:idx val="1"/>
          <c:order val="1"/>
          <c:tx>
            <c:strRef>
              <c:f>MICS09!$B$125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MICS09!$M$121:$Q$121</c:f>
              <c:strCache>
                <c:ptCount val="5"/>
                <c:pt idx="0">
                  <c:v>Poorest</c:v>
                </c:pt>
                <c:pt idx="1">
                  <c:v>Poor</c:v>
                </c:pt>
                <c:pt idx="2">
                  <c:v>Middle</c:v>
                </c:pt>
                <c:pt idx="3">
                  <c:v>Rich</c:v>
                </c:pt>
                <c:pt idx="4">
                  <c:v>Richest</c:v>
                </c:pt>
              </c:strCache>
            </c:strRef>
          </c:cat>
          <c:val>
            <c:numRef>
              <c:f>MICS09!$M$125:$Q$125</c:f>
              <c:numCache>
                <c:formatCode>###0.0</c:formatCode>
                <c:ptCount val="5"/>
                <c:pt idx="0">
                  <c:v>8.5295894535492067</c:v>
                </c:pt>
                <c:pt idx="1">
                  <c:v>10.199364660270831</c:v>
                </c:pt>
                <c:pt idx="2">
                  <c:v>17.495801794781038</c:v>
                </c:pt>
                <c:pt idx="3">
                  <c:v>22.343114548341582</c:v>
                </c:pt>
                <c:pt idx="4">
                  <c:v>22.07746490231888</c:v>
                </c:pt>
              </c:numCache>
            </c:numRef>
          </c:val>
          <c:extLst>
            <c:ext xmlns:c16="http://schemas.microsoft.com/office/drawing/2014/chart" uri="{C3380CC4-5D6E-409C-BE32-E72D297353CC}">
              <c16:uniqueId val="{00000001-0455-4C3A-B849-2AD9CB3FFF1C}"/>
            </c:ext>
          </c:extLst>
        </c:ser>
        <c:ser>
          <c:idx val="2"/>
          <c:order val="2"/>
          <c:tx>
            <c:strRef>
              <c:f>MICS09!$B$126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MICS09!$M$121:$Q$121</c:f>
              <c:strCache>
                <c:ptCount val="5"/>
                <c:pt idx="0">
                  <c:v>Poorest</c:v>
                </c:pt>
                <c:pt idx="1">
                  <c:v>Poor</c:v>
                </c:pt>
                <c:pt idx="2">
                  <c:v>Middle</c:v>
                </c:pt>
                <c:pt idx="3">
                  <c:v>Rich</c:v>
                </c:pt>
                <c:pt idx="4">
                  <c:v>Richest</c:v>
                </c:pt>
              </c:strCache>
            </c:strRef>
          </c:cat>
          <c:val>
            <c:numRef>
              <c:f>MICS09!$M$126:$Q$126</c:f>
              <c:numCache>
                <c:formatCode>###0.0</c:formatCode>
                <c:ptCount val="5"/>
                <c:pt idx="0">
                  <c:v>9.2561474365627845</c:v>
                </c:pt>
                <c:pt idx="1">
                  <c:v>11.185683248025697</c:v>
                </c:pt>
                <c:pt idx="2">
                  <c:v>10.319719211740335</c:v>
                </c:pt>
                <c:pt idx="3">
                  <c:v>7.7566756765343357</c:v>
                </c:pt>
                <c:pt idx="4">
                  <c:v>7.1145781309355201</c:v>
                </c:pt>
              </c:numCache>
            </c:numRef>
          </c:val>
          <c:extLst>
            <c:ext xmlns:c16="http://schemas.microsoft.com/office/drawing/2014/chart" uri="{C3380CC4-5D6E-409C-BE32-E72D297353CC}">
              <c16:uniqueId val="{00000002-0455-4C3A-B849-2AD9CB3FFF1C}"/>
            </c:ext>
          </c:extLst>
        </c:ser>
        <c:ser>
          <c:idx val="3"/>
          <c:order val="3"/>
          <c:tx>
            <c:strRef>
              <c:f>MICS09!$B$127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MICS09!$M$121:$Q$121</c:f>
              <c:strCache>
                <c:ptCount val="5"/>
                <c:pt idx="0">
                  <c:v>Poorest</c:v>
                </c:pt>
                <c:pt idx="1">
                  <c:v>Poor</c:v>
                </c:pt>
                <c:pt idx="2">
                  <c:v>Middle</c:v>
                </c:pt>
                <c:pt idx="3">
                  <c:v>Rich</c:v>
                </c:pt>
                <c:pt idx="4">
                  <c:v>Richest</c:v>
                </c:pt>
              </c:strCache>
            </c:strRef>
          </c:cat>
          <c:val>
            <c:numRef>
              <c:f>MICS09!$M$127:$Q$127</c:f>
              <c:numCache>
                <c:formatCode>###0.0</c:formatCode>
                <c:ptCount val="5"/>
                <c:pt idx="0">
                  <c:v>75.626940140939041</c:v>
                </c:pt>
                <c:pt idx="1">
                  <c:v>67.057577237105122</c:v>
                </c:pt>
                <c:pt idx="2">
                  <c:v>47.587530893216957</c:v>
                </c:pt>
                <c:pt idx="3">
                  <c:v>31.012355861071867</c:v>
                </c:pt>
                <c:pt idx="4">
                  <c:v>17.469456475315297</c:v>
                </c:pt>
              </c:numCache>
            </c:numRef>
          </c:val>
          <c:extLst>
            <c:ext xmlns:c16="http://schemas.microsoft.com/office/drawing/2014/chart" uri="{C3380CC4-5D6E-409C-BE32-E72D297353CC}">
              <c16:uniqueId val="{00000003-0455-4C3A-B849-2AD9CB3FFF1C}"/>
            </c:ext>
          </c:extLst>
        </c:ser>
        <c:dLbls>
          <c:showLegendKey val="0"/>
          <c:showVal val="0"/>
          <c:showCatName val="0"/>
          <c:showSerName val="0"/>
          <c:showPercent val="0"/>
          <c:showBubbleSize val="0"/>
        </c:dLbls>
        <c:gapWidth val="50"/>
        <c:overlap val="100"/>
        <c:axId val="231582336"/>
        <c:axId val="232001920"/>
      </c:barChart>
      <c:catAx>
        <c:axId val="231582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01920"/>
        <c:crosses val="autoZero"/>
        <c:auto val="1"/>
        <c:lblAlgn val="ctr"/>
        <c:lblOffset val="100"/>
        <c:tickLblSkip val="1"/>
        <c:tickMarkSkip val="1"/>
        <c:noMultiLvlLbl val="0"/>
      </c:catAx>
      <c:valAx>
        <c:axId val="2320019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82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'DHS11'!$M$15:$Q$15</c:f>
              <c:strCache>
                <c:ptCount val="5"/>
                <c:pt idx="0">
                  <c:v>Poorest</c:v>
                </c:pt>
                <c:pt idx="1">
                  <c:v>Poor</c:v>
                </c:pt>
                <c:pt idx="2">
                  <c:v>Middle</c:v>
                </c:pt>
                <c:pt idx="3">
                  <c:v>Rich</c:v>
                </c:pt>
                <c:pt idx="4">
                  <c:v>Richest</c:v>
                </c:pt>
              </c:strCache>
            </c:strRef>
          </c:cat>
          <c:val>
            <c:numRef>
              <c:f>'DHS11'!$M$18:$Q$18</c:f>
              <c:numCache>
                <c:formatCode>###0.0</c:formatCode>
                <c:ptCount val="5"/>
                <c:pt idx="0">
                  <c:v>43.911711388756324</c:v>
                </c:pt>
                <c:pt idx="1">
                  <c:v>49.568479619867276</c:v>
                </c:pt>
                <c:pt idx="2">
                  <c:v>60.078422079387529</c:v>
                </c:pt>
                <c:pt idx="3">
                  <c:v>61.66946015727585</c:v>
                </c:pt>
                <c:pt idx="4">
                  <c:v>77.074611380319567</c:v>
                </c:pt>
              </c:numCache>
            </c:numRef>
          </c:val>
          <c:extLst>
            <c:ext xmlns:c16="http://schemas.microsoft.com/office/drawing/2014/chart" uri="{C3380CC4-5D6E-409C-BE32-E72D297353CC}">
              <c16:uniqueId val="{00000000-69E2-451D-AC61-0638D8139471}"/>
            </c:ext>
          </c:extLst>
        </c:ser>
        <c:ser>
          <c:idx val="1"/>
          <c:order val="1"/>
          <c:tx>
            <c:strRef>
              <c:f>'DHS11'!$B$19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'DHS11'!$M$15:$Q$15</c:f>
              <c:strCache>
                <c:ptCount val="5"/>
                <c:pt idx="0">
                  <c:v>Poorest</c:v>
                </c:pt>
                <c:pt idx="1">
                  <c:v>Poor</c:v>
                </c:pt>
                <c:pt idx="2">
                  <c:v>Middle</c:v>
                </c:pt>
                <c:pt idx="3">
                  <c:v>Rich</c:v>
                </c:pt>
                <c:pt idx="4">
                  <c:v>Richest</c:v>
                </c:pt>
              </c:strCache>
            </c:strRef>
          </c:cat>
          <c:val>
            <c:numRef>
              <c:f>'DHS11'!$M$19:$Q$19</c:f>
              <c:numCache>
                <c:formatCode>###0.0</c:formatCode>
                <c:ptCount val="5"/>
                <c:pt idx="0">
                  <c:v>11.884618203056032</c:v>
                </c:pt>
                <c:pt idx="1">
                  <c:v>12.625346753868328</c:v>
                </c:pt>
                <c:pt idx="2">
                  <c:v>10.353491261043336</c:v>
                </c:pt>
                <c:pt idx="3">
                  <c:v>10.968302100999592</c:v>
                </c:pt>
                <c:pt idx="4">
                  <c:v>6.1593101966994048</c:v>
                </c:pt>
              </c:numCache>
            </c:numRef>
          </c:val>
          <c:extLst>
            <c:ext xmlns:c16="http://schemas.microsoft.com/office/drawing/2014/chart" uri="{C3380CC4-5D6E-409C-BE32-E72D297353CC}">
              <c16:uniqueId val="{00000001-69E2-451D-AC61-0638D8139471}"/>
            </c:ext>
          </c:extLst>
        </c:ser>
        <c:ser>
          <c:idx val="2"/>
          <c:order val="2"/>
          <c:tx>
            <c:strRef>
              <c:f>'DHS11'!$B$20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'DHS11'!$M$15:$Q$15</c:f>
              <c:strCache>
                <c:ptCount val="5"/>
                <c:pt idx="0">
                  <c:v>Poorest</c:v>
                </c:pt>
                <c:pt idx="1">
                  <c:v>Poor</c:v>
                </c:pt>
                <c:pt idx="2">
                  <c:v>Middle</c:v>
                </c:pt>
                <c:pt idx="3">
                  <c:v>Rich</c:v>
                </c:pt>
                <c:pt idx="4">
                  <c:v>Richest</c:v>
                </c:pt>
              </c:strCache>
            </c:strRef>
          </c:cat>
          <c:val>
            <c:numRef>
              <c:f>'DHS11'!$M$20:$Q$20</c:f>
              <c:numCache>
                <c:formatCode>###0.0</c:formatCode>
                <c:ptCount val="5"/>
                <c:pt idx="0">
                  <c:v>29.497549003701923</c:v>
                </c:pt>
                <c:pt idx="1">
                  <c:v>25.596802206225917</c:v>
                </c:pt>
                <c:pt idx="2">
                  <c:v>21.827330115573641</c:v>
                </c:pt>
                <c:pt idx="3">
                  <c:v>21.74020667609615</c:v>
                </c:pt>
                <c:pt idx="4">
                  <c:v>11.001100577519056</c:v>
                </c:pt>
              </c:numCache>
            </c:numRef>
          </c:val>
          <c:extLst>
            <c:ext xmlns:c16="http://schemas.microsoft.com/office/drawing/2014/chart" uri="{C3380CC4-5D6E-409C-BE32-E72D297353CC}">
              <c16:uniqueId val="{00000002-69E2-451D-AC61-0638D8139471}"/>
            </c:ext>
          </c:extLst>
        </c:ser>
        <c:ser>
          <c:idx val="3"/>
          <c:order val="3"/>
          <c:tx>
            <c:strRef>
              <c:f>'DHS11'!$B$21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'DHS11'!$M$15:$Q$15</c:f>
              <c:strCache>
                <c:ptCount val="5"/>
                <c:pt idx="0">
                  <c:v>Poorest</c:v>
                </c:pt>
                <c:pt idx="1">
                  <c:v>Poor</c:v>
                </c:pt>
                <c:pt idx="2">
                  <c:v>Middle</c:v>
                </c:pt>
                <c:pt idx="3">
                  <c:v>Rich</c:v>
                </c:pt>
                <c:pt idx="4">
                  <c:v>Richest</c:v>
                </c:pt>
              </c:strCache>
            </c:strRef>
          </c:cat>
          <c:val>
            <c:numRef>
              <c:f>'DHS11'!$M$21:$Q$21</c:f>
              <c:numCache>
                <c:formatCode>###0.0</c:formatCode>
                <c:ptCount val="5"/>
                <c:pt idx="0">
                  <c:v>14.706121404485724</c:v>
                </c:pt>
                <c:pt idx="1">
                  <c:v>12.209371420038478</c:v>
                </c:pt>
                <c:pt idx="2">
                  <c:v>7.7407565439954915</c:v>
                </c:pt>
                <c:pt idx="3">
                  <c:v>5.6220310656284065</c:v>
                </c:pt>
                <c:pt idx="4">
                  <c:v>5.7649778454619724</c:v>
                </c:pt>
              </c:numCache>
            </c:numRef>
          </c:val>
          <c:extLst>
            <c:ext xmlns:c16="http://schemas.microsoft.com/office/drawing/2014/chart" uri="{C3380CC4-5D6E-409C-BE32-E72D297353CC}">
              <c16:uniqueId val="{00000003-69E2-451D-AC61-0638D8139471}"/>
            </c:ext>
          </c:extLst>
        </c:ser>
        <c:dLbls>
          <c:showLegendKey val="0"/>
          <c:showVal val="0"/>
          <c:showCatName val="0"/>
          <c:showSerName val="0"/>
          <c:showPercent val="0"/>
          <c:showBubbleSize val="0"/>
        </c:dLbls>
        <c:gapWidth val="50"/>
        <c:overlap val="100"/>
        <c:axId val="218523904"/>
        <c:axId val="215273472"/>
      </c:barChart>
      <c:catAx>
        <c:axId val="2185239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273472"/>
        <c:crosses val="autoZero"/>
        <c:auto val="1"/>
        <c:lblAlgn val="ctr"/>
        <c:lblOffset val="100"/>
        <c:tickLblSkip val="1"/>
        <c:tickMarkSkip val="1"/>
        <c:noMultiLvlLbl val="0"/>
      </c:catAx>
      <c:valAx>
        <c:axId val="2152734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239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'DHS11'!$R$15:$AA$15</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'DHS11'!$R$18:$AA$18</c:f>
              <c:numCache>
                <c:formatCode>###0.0</c:formatCode>
                <c:ptCount val="10"/>
                <c:pt idx="0">
                  <c:v>100</c:v>
                </c:pt>
                <c:pt idx="1">
                  <c:v>90.716231130221317</c:v>
                </c:pt>
                <c:pt idx="2">
                  <c:v>67.909174102304348</c:v>
                </c:pt>
                <c:pt idx="3">
                  <c:v>61.566727314153084</c:v>
                </c:pt>
                <c:pt idx="4">
                  <c:v>72.69701286278783</c:v>
                </c:pt>
                <c:pt idx="5">
                  <c:v>65.440746852891408</c:v>
                </c:pt>
                <c:pt idx="6">
                  <c:v>56.445610202434473</c:v>
                </c:pt>
                <c:pt idx="7">
                  <c:v>56.418511557070687</c:v>
                </c:pt>
                <c:pt idx="8">
                  <c:v>50.492713509586423</c:v>
                </c:pt>
                <c:pt idx="9">
                  <c:v>64.558357540304911</c:v>
                </c:pt>
              </c:numCache>
            </c:numRef>
          </c:val>
          <c:extLst>
            <c:ext xmlns:c16="http://schemas.microsoft.com/office/drawing/2014/chart" uri="{C3380CC4-5D6E-409C-BE32-E72D297353CC}">
              <c16:uniqueId val="{00000000-F4C7-49FE-8FDD-98B6F8ADF8AA}"/>
            </c:ext>
          </c:extLst>
        </c:ser>
        <c:ser>
          <c:idx val="1"/>
          <c:order val="1"/>
          <c:tx>
            <c:strRef>
              <c:f>'DHS11'!$B$19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'DHS11'!$R$15:$AA$15</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'DHS11'!$R$19:$AA$19</c:f>
              <c:numCache>
                <c:formatCode>###0.0</c:formatCode>
                <c:ptCount val="10"/>
                <c:pt idx="0">
                  <c:v>0</c:v>
                </c:pt>
                <c:pt idx="1">
                  <c:v>2.1355919303941553</c:v>
                </c:pt>
                <c:pt idx="2">
                  <c:v>7.045764200459832</c:v>
                </c:pt>
                <c:pt idx="3">
                  <c:v>11.207182040637797</c:v>
                </c:pt>
                <c:pt idx="4">
                  <c:v>6.4074625047723757</c:v>
                </c:pt>
                <c:pt idx="5">
                  <c:v>7.5143778437545325</c:v>
                </c:pt>
                <c:pt idx="6">
                  <c:v>12.390499800534396</c:v>
                </c:pt>
                <c:pt idx="7">
                  <c:v>10.270036382729181</c:v>
                </c:pt>
                <c:pt idx="8">
                  <c:v>19.248603492604765</c:v>
                </c:pt>
                <c:pt idx="9">
                  <c:v>7.573885521488287</c:v>
                </c:pt>
              </c:numCache>
            </c:numRef>
          </c:val>
          <c:extLst>
            <c:ext xmlns:c16="http://schemas.microsoft.com/office/drawing/2014/chart" uri="{C3380CC4-5D6E-409C-BE32-E72D297353CC}">
              <c16:uniqueId val="{00000001-F4C7-49FE-8FDD-98B6F8ADF8AA}"/>
            </c:ext>
          </c:extLst>
        </c:ser>
        <c:ser>
          <c:idx val="2"/>
          <c:order val="2"/>
          <c:tx>
            <c:strRef>
              <c:f>'DHS11'!$B$20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'DHS11'!$R$15:$AA$15</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'DHS11'!$R$20:$AA$20</c:f>
              <c:numCache>
                <c:formatCode>###0.0</c:formatCode>
                <c:ptCount val="10"/>
                <c:pt idx="0">
                  <c:v>0</c:v>
                </c:pt>
                <c:pt idx="1">
                  <c:v>7.1481769393845278</c:v>
                </c:pt>
                <c:pt idx="2">
                  <c:v>19.602884704450673</c:v>
                </c:pt>
                <c:pt idx="3">
                  <c:v>17.533973035143056</c:v>
                </c:pt>
                <c:pt idx="4">
                  <c:v>18.264685569620539</c:v>
                </c:pt>
                <c:pt idx="5">
                  <c:v>19.366713852033932</c:v>
                </c:pt>
                <c:pt idx="6">
                  <c:v>21.550970860887674</c:v>
                </c:pt>
                <c:pt idx="7">
                  <c:v>22.751743636734105</c:v>
                </c:pt>
                <c:pt idx="8">
                  <c:v>14.229072153396945</c:v>
                </c:pt>
                <c:pt idx="9">
                  <c:v>19.481891610898678</c:v>
                </c:pt>
              </c:numCache>
            </c:numRef>
          </c:val>
          <c:extLst>
            <c:ext xmlns:c16="http://schemas.microsoft.com/office/drawing/2014/chart" uri="{C3380CC4-5D6E-409C-BE32-E72D297353CC}">
              <c16:uniqueId val="{00000002-F4C7-49FE-8FDD-98B6F8ADF8AA}"/>
            </c:ext>
          </c:extLst>
        </c:ser>
        <c:ser>
          <c:idx val="3"/>
          <c:order val="3"/>
          <c:tx>
            <c:strRef>
              <c:f>'DHS11'!$B$21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'DHS11'!$R$15:$AA$15</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'DHS11'!$R$21:$AA$21</c:f>
              <c:numCache>
                <c:formatCode>###0.0</c:formatCode>
                <c:ptCount val="10"/>
                <c:pt idx="0">
                  <c:v>0</c:v>
                </c:pt>
                <c:pt idx="1">
                  <c:v>0</c:v>
                </c:pt>
                <c:pt idx="2">
                  <c:v>5.4421769927851473</c:v>
                </c:pt>
                <c:pt idx="3">
                  <c:v>9.6921176100660649</c:v>
                </c:pt>
                <c:pt idx="4">
                  <c:v>2.6308390628192568</c:v>
                </c:pt>
                <c:pt idx="5">
                  <c:v>7.6781614513201308</c:v>
                </c:pt>
                <c:pt idx="6">
                  <c:v>9.6129191361434554</c:v>
                </c:pt>
                <c:pt idx="7">
                  <c:v>10.559708423466027</c:v>
                </c:pt>
                <c:pt idx="8">
                  <c:v>16.029610844411867</c:v>
                </c:pt>
                <c:pt idx="9">
                  <c:v>8.3858653273081227</c:v>
                </c:pt>
              </c:numCache>
            </c:numRef>
          </c:val>
          <c:extLst>
            <c:ext xmlns:c16="http://schemas.microsoft.com/office/drawing/2014/chart" uri="{C3380CC4-5D6E-409C-BE32-E72D297353CC}">
              <c16:uniqueId val="{00000003-F4C7-49FE-8FDD-98B6F8ADF8AA}"/>
            </c:ext>
          </c:extLst>
        </c:ser>
        <c:dLbls>
          <c:showLegendKey val="0"/>
          <c:showVal val="0"/>
          <c:showCatName val="0"/>
          <c:showSerName val="0"/>
          <c:showPercent val="0"/>
          <c:showBubbleSize val="0"/>
        </c:dLbls>
        <c:gapWidth val="50"/>
        <c:overlap val="100"/>
        <c:axId val="218791936"/>
        <c:axId val="218793472"/>
      </c:barChart>
      <c:catAx>
        <c:axId val="2187919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793472"/>
        <c:crosses val="autoZero"/>
        <c:auto val="1"/>
        <c:lblAlgn val="ctr"/>
        <c:lblOffset val="100"/>
        <c:tickLblSkip val="1"/>
        <c:tickMarkSkip val="1"/>
        <c:noMultiLvlLbl val="0"/>
      </c:catAx>
      <c:valAx>
        <c:axId val="2187934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7919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'DHS11'!$C$15:$G$15</c:f>
              <c:strCache>
                <c:ptCount val="5"/>
                <c:pt idx="0">
                  <c:v>Poorest</c:v>
                </c:pt>
                <c:pt idx="1">
                  <c:v>Poor</c:v>
                </c:pt>
                <c:pt idx="2">
                  <c:v>Middle</c:v>
                </c:pt>
                <c:pt idx="3">
                  <c:v>Rich</c:v>
                </c:pt>
                <c:pt idx="4">
                  <c:v>Richest</c:v>
                </c:pt>
              </c:strCache>
            </c:strRef>
          </c:cat>
          <c:val>
            <c:numRef>
              <c:f>'DHS11'!$C$18:$G$18</c:f>
              <c:numCache>
                <c:formatCode>###0.0</c:formatCode>
                <c:ptCount val="5"/>
                <c:pt idx="0">
                  <c:v>45.668852874295709</c:v>
                </c:pt>
                <c:pt idx="1">
                  <c:v>56.117169242989554</c:v>
                </c:pt>
                <c:pt idx="2">
                  <c:v>63.286720799018006</c:v>
                </c:pt>
                <c:pt idx="3">
                  <c:v>85.077157327669468</c:v>
                </c:pt>
                <c:pt idx="4">
                  <c:v>95.728160983818142</c:v>
                </c:pt>
              </c:numCache>
            </c:numRef>
          </c:val>
          <c:extLst>
            <c:ext xmlns:c16="http://schemas.microsoft.com/office/drawing/2014/chart" uri="{C3380CC4-5D6E-409C-BE32-E72D297353CC}">
              <c16:uniqueId val="{00000000-1422-482A-A89D-31C376264AF0}"/>
            </c:ext>
          </c:extLst>
        </c:ser>
        <c:ser>
          <c:idx val="1"/>
          <c:order val="1"/>
          <c:tx>
            <c:strRef>
              <c:f>'DHS11'!$B$19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'DHS11'!$C$15:$G$15</c:f>
              <c:strCache>
                <c:ptCount val="5"/>
                <c:pt idx="0">
                  <c:v>Poorest</c:v>
                </c:pt>
                <c:pt idx="1">
                  <c:v>Poor</c:v>
                </c:pt>
                <c:pt idx="2">
                  <c:v>Middle</c:v>
                </c:pt>
                <c:pt idx="3">
                  <c:v>Rich</c:v>
                </c:pt>
                <c:pt idx="4">
                  <c:v>Richest</c:v>
                </c:pt>
              </c:strCache>
            </c:strRef>
          </c:cat>
          <c:val>
            <c:numRef>
              <c:f>'DHS11'!$C$19:$G$19</c:f>
              <c:numCache>
                <c:formatCode>###0.0</c:formatCode>
                <c:ptCount val="5"/>
                <c:pt idx="0">
                  <c:v>12.066738622917578</c:v>
                </c:pt>
                <c:pt idx="1">
                  <c:v>10.84842651236791</c:v>
                </c:pt>
                <c:pt idx="2">
                  <c:v>10.560094602403238</c:v>
                </c:pt>
                <c:pt idx="3">
                  <c:v>3.7298962502736095</c:v>
                </c:pt>
                <c:pt idx="4">
                  <c:v>2.2535800436313376</c:v>
                </c:pt>
              </c:numCache>
            </c:numRef>
          </c:val>
          <c:extLst>
            <c:ext xmlns:c16="http://schemas.microsoft.com/office/drawing/2014/chart" uri="{C3380CC4-5D6E-409C-BE32-E72D297353CC}">
              <c16:uniqueId val="{00000001-1422-482A-A89D-31C376264AF0}"/>
            </c:ext>
          </c:extLst>
        </c:ser>
        <c:ser>
          <c:idx val="2"/>
          <c:order val="2"/>
          <c:tx>
            <c:strRef>
              <c:f>'DHS11'!$B$20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'DHS11'!$C$15:$G$15</c:f>
              <c:strCache>
                <c:ptCount val="5"/>
                <c:pt idx="0">
                  <c:v>Poorest</c:v>
                </c:pt>
                <c:pt idx="1">
                  <c:v>Poor</c:v>
                </c:pt>
                <c:pt idx="2">
                  <c:v>Middle</c:v>
                </c:pt>
                <c:pt idx="3">
                  <c:v>Rich</c:v>
                </c:pt>
                <c:pt idx="4">
                  <c:v>Richest</c:v>
                </c:pt>
              </c:strCache>
            </c:strRef>
          </c:cat>
          <c:val>
            <c:numRef>
              <c:f>'DHS11'!$C$20:$G$20</c:f>
              <c:numCache>
                <c:formatCode>###0.0</c:formatCode>
                <c:ptCount val="5"/>
                <c:pt idx="0">
                  <c:v>27.967141752189235</c:v>
                </c:pt>
                <c:pt idx="1">
                  <c:v>23.880617664568579</c:v>
                </c:pt>
                <c:pt idx="2">
                  <c:v>20.338513523463519</c:v>
                </c:pt>
                <c:pt idx="3">
                  <c:v>8.4721109010818392</c:v>
                </c:pt>
                <c:pt idx="4">
                  <c:v>1.6699976810758972</c:v>
                </c:pt>
              </c:numCache>
            </c:numRef>
          </c:val>
          <c:extLst>
            <c:ext xmlns:c16="http://schemas.microsoft.com/office/drawing/2014/chart" uri="{C3380CC4-5D6E-409C-BE32-E72D297353CC}">
              <c16:uniqueId val="{00000002-1422-482A-A89D-31C376264AF0}"/>
            </c:ext>
          </c:extLst>
        </c:ser>
        <c:ser>
          <c:idx val="3"/>
          <c:order val="3"/>
          <c:tx>
            <c:strRef>
              <c:f>'DHS11'!$B$21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'DHS11'!$C$15:$G$15</c:f>
              <c:strCache>
                <c:ptCount val="5"/>
                <c:pt idx="0">
                  <c:v>Poorest</c:v>
                </c:pt>
                <c:pt idx="1">
                  <c:v>Poor</c:v>
                </c:pt>
                <c:pt idx="2">
                  <c:v>Middle</c:v>
                </c:pt>
                <c:pt idx="3">
                  <c:v>Rich</c:v>
                </c:pt>
                <c:pt idx="4">
                  <c:v>Richest</c:v>
                </c:pt>
              </c:strCache>
            </c:strRef>
          </c:cat>
          <c:val>
            <c:numRef>
              <c:f>'DHS11'!$C$21:$G$21</c:f>
              <c:numCache>
                <c:formatCode>###0.0</c:formatCode>
                <c:ptCount val="5"/>
                <c:pt idx="0">
                  <c:v>14.297266750597482</c:v>
                </c:pt>
                <c:pt idx="1">
                  <c:v>9.1537865800739588</c:v>
                </c:pt>
                <c:pt idx="2">
                  <c:v>5.8146710751152337</c:v>
                </c:pt>
                <c:pt idx="3">
                  <c:v>2.7208355209750827</c:v>
                </c:pt>
                <c:pt idx="4">
                  <c:v>0.34826129147462276</c:v>
                </c:pt>
              </c:numCache>
            </c:numRef>
          </c:val>
          <c:extLst>
            <c:ext xmlns:c16="http://schemas.microsoft.com/office/drawing/2014/chart" uri="{C3380CC4-5D6E-409C-BE32-E72D297353CC}">
              <c16:uniqueId val="{00000003-1422-482A-A89D-31C376264AF0}"/>
            </c:ext>
          </c:extLst>
        </c:ser>
        <c:dLbls>
          <c:showLegendKey val="0"/>
          <c:showVal val="0"/>
          <c:showCatName val="0"/>
          <c:showSerName val="0"/>
          <c:showPercent val="0"/>
          <c:showBubbleSize val="0"/>
        </c:dLbls>
        <c:gapWidth val="50"/>
        <c:overlap val="100"/>
        <c:axId val="219154304"/>
        <c:axId val="219155840"/>
      </c:barChart>
      <c:catAx>
        <c:axId val="219154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55840"/>
        <c:crosses val="autoZero"/>
        <c:auto val="1"/>
        <c:lblAlgn val="ctr"/>
        <c:lblOffset val="100"/>
        <c:tickLblSkip val="1"/>
        <c:tickMarkSkip val="1"/>
        <c:noMultiLvlLbl val="0"/>
      </c:catAx>
      <c:valAx>
        <c:axId val="2191558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543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'DHS11'!$R$121:$AA$121</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'DHS11'!$R$124:$AA$124</c:f>
              <c:numCache>
                <c:formatCode>###0.0</c:formatCode>
                <c:ptCount val="10"/>
                <c:pt idx="0">
                  <c:v>66.913689800062826</c:v>
                </c:pt>
                <c:pt idx="1">
                  <c:v>43.640379306733763</c:v>
                </c:pt>
                <c:pt idx="2">
                  <c:v>37.699204338460405</c:v>
                </c:pt>
                <c:pt idx="3">
                  <c:v>32.51679618246493</c:v>
                </c:pt>
                <c:pt idx="4">
                  <c:v>45.784643735122991</c:v>
                </c:pt>
                <c:pt idx="5">
                  <c:v>28.433013962187168</c:v>
                </c:pt>
                <c:pt idx="6">
                  <c:v>29.452383077466205</c:v>
                </c:pt>
                <c:pt idx="7">
                  <c:v>22.048102994888279</c:v>
                </c:pt>
                <c:pt idx="8">
                  <c:v>37.317897107690442</c:v>
                </c:pt>
                <c:pt idx="9">
                  <c:v>38.11578694265809</c:v>
                </c:pt>
              </c:numCache>
            </c:numRef>
          </c:val>
          <c:extLst>
            <c:ext xmlns:c16="http://schemas.microsoft.com/office/drawing/2014/chart" uri="{C3380CC4-5D6E-409C-BE32-E72D297353CC}">
              <c16:uniqueId val="{00000000-1955-4D2C-B23D-6E42192B8FDB}"/>
            </c:ext>
          </c:extLst>
        </c:ser>
        <c:ser>
          <c:idx val="1"/>
          <c:order val="1"/>
          <c:tx>
            <c:strRef>
              <c:f>'DHS11'!$B$125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'DHS11'!$R$121:$AA$121</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'DHS11'!$R$125:$AA$125</c:f>
              <c:numCache>
                <c:formatCode>###0.0</c:formatCode>
                <c:ptCount val="10"/>
                <c:pt idx="0">
                  <c:v>30.784678541985571</c:v>
                </c:pt>
                <c:pt idx="1">
                  <c:v>50.698789741408461</c:v>
                </c:pt>
                <c:pt idx="2">
                  <c:v>23.653435331484523</c:v>
                </c:pt>
                <c:pt idx="3">
                  <c:v>24.427265141916696</c:v>
                </c:pt>
                <c:pt idx="4">
                  <c:v>21.208664638148903</c:v>
                </c:pt>
                <c:pt idx="5">
                  <c:v>24.255918386898074</c:v>
                </c:pt>
                <c:pt idx="6">
                  <c:v>11.612769275219216</c:v>
                </c:pt>
                <c:pt idx="7">
                  <c:v>8.7245294594853959</c:v>
                </c:pt>
                <c:pt idx="8">
                  <c:v>11.812390117035218</c:v>
                </c:pt>
                <c:pt idx="9">
                  <c:v>17.126571150507729</c:v>
                </c:pt>
              </c:numCache>
            </c:numRef>
          </c:val>
          <c:extLst>
            <c:ext xmlns:c16="http://schemas.microsoft.com/office/drawing/2014/chart" uri="{C3380CC4-5D6E-409C-BE32-E72D297353CC}">
              <c16:uniqueId val="{00000001-1955-4D2C-B23D-6E42192B8FDB}"/>
            </c:ext>
          </c:extLst>
        </c:ser>
        <c:ser>
          <c:idx val="2"/>
          <c:order val="2"/>
          <c:tx>
            <c:strRef>
              <c:f>'DHS11'!$B$126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'DHS11'!$R$121:$AA$121</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'DHS11'!$R$126:$AA$126</c:f>
              <c:numCache>
                <c:formatCode>###0.0</c:formatCode>
                <c:ptCount val="10"/>
                <c:pt idx="0">
                  <c:v>1.8595097515017429</c:v>
                </c:pt>
                <c:pt idx="1">
                  <c:v>5.2919949613137769</c:v>
                </c:pt>
                <c:pt idx="2">
                  <c:v>19.03698398811785</c:v>
                </c:pt>
                <c:pt idx="3">
                  <c:v>20.847036097200196</c:v>
                </c:pt>
                <c:pt idx="4">
                  <c:v>13.178745581291093</c:v>
                </c:pt>
                <c:pt idx="5">
                  <c:v>13.194141480490877</c:v>
                </c:pt>
                <c:pt idx="6">
                  <c:v>2.9235513503338169</c:v>
                </c:pt>
                <c:pt idx="7">
                  <c:v>1.6006414355100844</c:v>
                </c:pt>
                <c:pt idx="8">
                  <c:v>4.4808873473231898</c:v>
                </c:pt>
                <c:pt idx="9">
                  <c:v>7.2539615979250911</c:v>
                </c:pt>
              </c:numCache>
            </c:numRef>
          </c:val>
          <c:extLst>
            <c:ext xmlns:c16="http://schemas.microsoft.com/office/drawing/2014/chart" uri="{C3380CC4-5D6E-409C-BE32-E72D297353CC}">
              <c16:uniqueId val="{00000002-1955-4D2C-B23D-6E42192B8FDB}"/>
            </c:ext>
          </c:extLst>
        </c:ser>
        <c:ser>
          <c:idx val="3"/>
          <c:order val="3"/>
          <c:tx>
            <c:strRef>
              <c:f>'DHS11'!$B$127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'DHS11'!$R$121:$AA$121</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'DHS11'!$R$127:$AA$127</c:f>
              <c:numCache>
                <c:formatCode>###0.0</c:formatCode>
                <c:ptCount val="10"/>
                <c:pt idx="0">
                  <c:v>0.44212190644986005</c:v>
                </c:pt>
                <c:pt idx="1">
                  <c:v>0.36883599054399829</c:v>
                </c:pt>
                <c:pt idx="2">
                  <c:v>19.610376341937222</c:v>
                </c:pt>
                <c:pt idx="3">
                  <c:v>22.208902578418183</c:v>
                </c:pt>
                <c:pt idx="4">
                  <c:v>19.827946045437013</c:v>
                </c:pt>
                <c:pt idx="5">
                  <c:v>34.116926170423874</c:v>
                </c:pt>
                <c:pt idx="6">
                  <c:v>56.01129629698076</c:v>
                </c:pt>
                <c:pt idx="7">
                  <c:v>67.626726110116238</c:v>
                </c:pt>
                <c:pt idx="8">
                  <c:v>46.388825427951147</c:v>
                </c:pt>
                <c:pt idx="9">
                  <c:v>37.50368030890909</c:v>
                </c:pt>
              </c:numCache>
            </c:numRef>
          </c:val>
          <c:extLst>
            <c:ext xmlns:c16="http://schemas.microsoft.com/office/drawing/2014/chart" uri="{C3380CC4-5D6E-409C-BE32-E72D297353CC}">
              <c16:uniqueId val="{00000003-1955-4D2C-B23D-6E42192B8FDB}"/>
            </c:ext>
          </c:extLst>
        </c:ser>
        <c:dLbls>
          <c:showLegendKey val="0"/>
          <c:showVal val="0"/>
          <c:showCatName val="0"/>
          <c:showSerName val="0"/>
          <c:showPercent val="0"/>
          <c:showBubbleSize val="0"/>
        </c:dLbls>
        <c:gapWidth val="50"/>
        <c:overlap val="100"/>
        <c:axId val="219542656"/>
        <c:axId val="219544192"/>
      </c:barChart>
      <c:catAx>
        <c:axId val="219542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44192"/>
        <c:crosses val="autoZero"/>
        <c:auto val="1"/>
        <c:lblAlgn val="ctr"/>
        <c:lblOffset val="100"/>
        <c:tickLblSkip val="1"/>
        <c:tickMarkSkip val="1"/>
        <c:noMultiLvlLbl val="0"/>
      </c:catAx>
      <c:valAx>
        <c:axId val="2195441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426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'DHS11'!$M$221:$Q$221</c:f>
              <c:strCache>
                <c:ptCount val="5"/>
                <c:pt idx="0">
                  <c:v>Poorest</c:v>
                </c:pt>
                <c:pt idx="1">
                  <c:v>Poor</c:v>
                </c:pt>
                <c:pt idx="2">
                  <c:v>Middle</c:v>
                </c:pt>
                <c:pt idx="3">
                  <c:v>Rich</c:v>
                </c:pt>
                <c:pt idx="4">
                  <c:v>Richest</c:v>
                </c:pt>
              </c:strCache>
            </c:strRef>
          </c:cat>
          <c:val>
            <c:numRef>
              <c:f>'DHS11'!$M$222:$Q$222</c:f>
              <c:numCache>
                <c:formatCode>###0.0</c:formatCode>
                <c:ptCount val="5"/>
                <c:pt idx="0">
                  <c:v>10.388868140547078</c:v>
                </c:pt>
                <c:pt idx="1">
                  <c:v>12.522219848997088</c:v>
                </c:pt>
                <c:pt idx="2">
                  <c:v>13.381020903567316</c:v>
                </c:pt>
                <c:pt idx="3">
                  <c:v>16.589933826699006</c:v>
                </c:pt>
                <c:pt idx="4">
                  <c:v>27.597845892448159</c:v>
                </c:pt>
              </c:numCache>
            </c:numRef>
          </c:val>
          <c:extLst>
            <c:ext xmlns:c16="http://schemas.microsoft.com/office/drawing/2014/chart" uri="{C3380CC4-5D6E-409C-BE32-E72D297353CC}">
              <c16:uniqueId val="{00000000-C620-4DDA-8B60-B5AFBA6ADF16}"/>
            </c:ext>
          </c:extLst>
        </c:ser>
        <c:ser>
          <c:idx val="1"/>
          <c:order val="1"/>
          <c:tx>
            <c:strRef>
              <c:f>'DHS11'!$B$223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'DHS11'!$M$221:$Q$221</c:f>
              <c:strCache>
                <c:ptCount val="5"/>
                <c:pt idx="0">
                  <c:v>Poorest</c:v>
                </c:pt>
                <c:pt idx="1">
                  <c:v>Poor</c:v>
                </c:pt>
                <c:pt idx="2">
                  <c:v>Middle</c:v>
                </c:pt>
                <c:pt idx="3">
                  <c:v>Rich</c:v>
                </c:pt>
                <c:pt idx="4">
                  <c:v>Richest</c:v>
                </c:pt>
              </c:strCache>
            </c:strRef>
          </c:cat>
          <c:val>
            <c:numRef>
              <c:f>'DHS11'!$M$223:$Q$223</c:f>
              <c:numCache>
                <c:formatCode>###0.0</c:formatCode>
                <c:ptCount val="5"/>
                <c:pt idx="0">
                  <c:v>40.174926166610796</c:v>
                </c:pt>
                <c:pt idx="1">
                  <c:v>40.006709040058233</c:v>
                </c:pt>
                <c:pt idx="2">
                  <c:v>36.008807203411799</c:v>
                </c:pt>
                <c:pt idx="3">
                  <c:v>34.611431425814096</c:v>
                </c:pt>
                <c:pt idx="4">
                  <c:v>31.748536117504937</c:v>
                </c:pt>
              </c:numCache>
            </c:numRef>
          </c:val>
          <c:extLst>
            <c:ext xmlns:c16="http://schemas.microsoft.com/office/drawing/2014/chart" uri="{C3380CC4-5D6E-409C-BE32-E72D297353CC}">
              <c16:uniqueId val="{00000001-C620-4DDA-8B60-B5AFBA6ADF16}"/>
            </c:ext>
          </c:extLst>
        </c:ser>
        <c:ser>
          <c:idx val="2"/>
          <c:order val="2"/>
          <c:tx>
            <c:strRef>
              <c:f>'DHS11'!$B$224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'DHS11'!$M$221:$Q$221</c:f>
              <c:strCache>
                <c:ptCount val="5"/>
                <c:pt idx="0">
                  <c:v>Poorest</c:v>
                </c:pt>
                <c:pt idx="1">
                  <c:v>Poor</c:v>
                </c:pt>
                <c:pt idx="2">
                  <c:v>Middle</c:v>
                </c:pt>
                <c:pt idx="3">
                  <c:v>Rich</c:v>
                </c:pt>
                <c:pt idx="4">
                  <c:v>Richest</c:v>
                </c:pt>
              </c:strCache>
            </c:strRef>
          </c:cat>
          <c:val>
            <c:numRef>
              <c:f>'DHS11'!$M$224:$Q$224</c:f>
              <c:numCache>
                <c:formatCode>###0.0</c:formatCode>
                <c:ptCount val="5"/>
                <c:pt idx="0">
                  <c:v>49.436205692842009</c:v>
                </c:pt>
                <c:pt idx="1">
                  <c:v>47.471071110944585</c:v>
                </c:pt>
                <c:pt idx="2">
                  <c:v>50.610171893020883</c:v>
                </c:pt>
                <c:pt idx="3">
                  <c:v>48.798634747486908</c:v>
                </c:pt>
                <c:pt idx="4">
                  <c:v>40.653617990046797</c:v>
                </c:pt>
              </c:numCache>
            </c:numRef>
          </c:val>
          <c:extLst>
            <c:ext xmlns:c16="http://schemas.microsoft.com/office/drawing/2014/chart" uri="{C3380CC4-5D6E-409C-BE32-E72D297353CC}">
              <c16:uniqueId val="{00000002-C620-4DDA-8B60-B5AFBA6ADF16}"/>
            </c:ext>
          </c:extLst>
        </c:ser>
        <c:dLbls>
          <c:showLegendKey val="0"/>
          <c:showVal val="0"/>
          <c:showCatName val="0"/>
          <c:showSerName val="0"/>
          <c:showPercent val="0"/>
          <c:showBubbleSize val="0"/>
        </c:dLbls>
        <c:gapWidth val="50"/>
        <c:overlap val="100"/>
        <c:axId val="220986368"/>
        <c:axId val="220992256"/>
      </c:barChart>
      <c:catAx>
        <c:axId val="2209863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92256"/>
        <c:crosses val="autoZero"/>
        <c:auto val="1"/>
        <c:lblAlgn val="ctr"/>
        <c:lblOffset val="100"/>
        <c:tickLblSkip val="1"/>
        <c:tickMarkSkip val="1"/>
        <c:noMultiLvlLbl val="0"/>
      </c:catAx>
      <c:valAx>
        <c:axId val="2209922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863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'DHS11'!$R$221:$AA$221</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'DHS11'!$R$222:$AA$222</c:f>
              <c:numCache>
                <c:formatCode>###0.0</c:formatCode>
                <c:ptCount val="10"/>
                <c:pt idx="0">
                  <c:v>64.537815564835469</c:v>
                </c:pt>
                <c:pt idx="1">
                  <c:v>33.322083437016929</c:v>
                </c:pt>
                <c:pt idx="2">
                  <c:v>19.785661318289829</c:v>
                </c:pt>
                <c:pt idx="3">
                  <c:v>11.315917943819164</c:v>
                </c:pt>
                <c:pt idx="4">
                  <c:v>16.941820361486709</c:v>
                </c:pt>
                <c:pt idx="5">
                  <c:v>23.492967915791748</c:v>
                </c:pt>
                <c:pt idx="6">
                  <c:v>18.625764067613165</c:v>
                </c:pt>
                <c:pt idx="7">
                  <c:v>15.594679764150326</c:v>
                </c:pt>
                <c:pt idx="8">
                  <c:v>12.49010962336242</c:v>
                </c:pt>
                <c:pt idx="9">
                  <c:v>32.39088632393792</c:v>
                </c:pt>
              </c:numCache>
            </c:numRef>
          </c:val>
          <c:extLst>
            <c:ext xmlns:c16="http://schemas.microsoft.com/office/drawing/2014/chart" uri="{C3380CC4-5D6E-409C-BE32-E72D297353CC}">
              <c16:uniqueId val="{00000000-707C-415D-B849-036CD0A0C890}"/>
            </c:ext>
          </c:extLst>
        </c:ser>
        <c:ser>
          <c:idx val="1"/>
          <c:order val="1"/>
          <c:tx>
            <c:strRef>
              <c:f>'DHS11'!$B$223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'DHS11'!$R$221:$AA$221</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'DHS11'!$R$223:$AA$223</c:f>
              <c:numCache>
                <c:formatCode>###0.0</c:formatCode>
                <c:ptCount val="10"/>
                <c:pt idx="0">
                  <c:v>19.077353163251381</c:v>
                </c:pt>
                <c:pt idx="1">
                  <c:v>26.603099814948472</c:v>
                </c:pt>
                <c:pt idx="2">
                  <c:v>29.415959002998544</c:v>
                </c:pt>
                <c:pt idx="3">
                  <c:v>13.481529711541294</c:v>
                </c:pt>
                <c:pt idx="4">
                  <c:v>22.756443473279322</c:v>
                </c:pt>
                <c:pt idx="5">
                  <c:v>21.115463854906462</c:v>
                </c:pt>
                <c:pt idx="6">
                  <c:v>57.692031041488654</c:v>
                </c:pt>
                <c:pt idx="7">
                  <c:v>52.591429223418814</c:v>
                </c:pt>
                <c:pt idx="8">
                  <c:v>56.874008397822138</c:v>
                </c:pt>
                <c:pt idx="9">
                  <c:v>47.900134649684325</c:v>
                </c:pt>
              </c:numCache>
            </c:numRef>
          </c:val>
          <c:extLst>
            <c:ext xmlns:c16="http://schemas.microsoft.com/office/drawing/2014/chart" uri="{C3380CC4-5D6E-409C-BE32-E72D297353CC}">
              <c16:uniqueId val="{00000001-707C-415D-B849-036CD0A0C890}"/>
            </c:ext>
          </c:extLst>
        </c:ser>
        <c:ser>
          <c:idx val="2"/>
          <c:order val="2"/>
          <c:tx>
            <c:strRef>
              <c:f>'DHS11'!$B$224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'DHS11'!$R$221:$AA$221</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'DHS11'!$R$224:$AA$224</c:f>
              <c:numCache>
                <c:formatCode>###0.0</c:formatCode>
                <c:ptCount val="10"/>
                <c:pt idx="0">
                  <c:v>16.384831271913285</c:v>
                </c:pt>
                <c:pt idx="1">
                  <c:v>40.074816748034564</c:v>
                </c:pt>
                <c:pt idx="2">
                  <c:v>50.798379678711648</c:v>
                </c:pt>
                <c:pt idx="3">
                  <c:v>75.202552344639543</c:v>
                </c:pt>
                <c:pt idx="4">
                  <c:v>60.301736165233891</c:v>
                </c:pt>
                <c:pt idx="5">
                  <c:v>55.391568229301846</c:v>
                </c:pt>
                <c:pt idx="6">
                  <c:v>23.682204890897957</c:v>
                </c:pt>
                <c:pt idx="7">
                  <c:v>31.813891012431032</c:v>
                </c:pt>
                <c:pt idx="8">
                  <c:v>30.635881978815348</c:v>
                </c:pt>
                <c:pt idx="9">
                  <c:v>19.708979026377619</c:v>
                </c:pt>
              </c:numCache>
            </c:numRef>
          </c:val>
          <c:extLst>
            <c:ext xmlns:c16="http://schemas.microsoft.com/office/drawing/2014/chart" uri="{C3380CC4-5D6E-409C-BE32-E72D297353CC}">
              <c16:uniqueId val="{00000002-707C-415D-B849-036CD0A0C890}"/>
            </c:ext>
          </c:extLst>
        </c:ser>
        <c:dLbls>
          <c:showLegendKey val="0"/>
          <c:showVal val="0"/>
          <c:showCatName val="0"/>
          <c:showSerName val="0"/>
          <c:showPercent val="0"/>
          <c:showBubbleSize val="0"/>
        </c:dLbls>
        <c:gapWidth val="50"/>
        <c:overlap val="100"/>
        <c:axId val="221015424"/>
        <c:axId val="221025408"/>
      </c:barChart>
      <c:catAx>
        <c:axId val="221015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25408"/>
        <c:crosses val="autoZero"/>
        <c:auto val="1"/>
        <c:lblAlgn val="ctr"/>
        <c:lblOffset val="100"/>
        <c:tickLblSkip val="1"/>
        <c:tickMarkSkip val="1"/>
        <c:noMultiLvlLbl val="0"/>
      </c:catAx>
      <c:valAx>
        <c:axId val="221025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15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'DHS11'!$C$221:$G$221</c:f>
              <c:strCache>
                <c:ptCount val="5"/>
                <c:pt idx="0">
                  <c:v>Poorest</c:v>
                </c:pt>
                <c:pt idx="1">
                  <c:v>Poor</c:v>
                </c:pt>
                <c:pt idx="2">
                  <c:v>Middle</c:v>
                </c:pt>
                <c:pt idx="3">
                  <c:v>Rich</c:v>
                </c:pt>
                <c:pt idx="4">
                  <c:v>Richest</c:v>
                </c:pt>
              </c:strCache>
            </c:strRef>
          </c:cat>
          <c:val>
            <c:numRef>
              <c:f>'DHS11'!$C$222:$G$222</c:f>
              <c:numCache>
                <c:formatCode>###0.0</c:formatCode>
                <c:ptCount val="5"/>
                <c:pt idx="0">
                  <c:v>11.016957629582508</c:v>
                </c:pt>
                <c:pt idx="1">
                  <c:v>13.168752068188658</c:v>
                </c:pt>
                <c:pt idx="2">
                  <c:v>16.826586128993888</c:v>
                </c:pt>
                <c:pt idx="3">
                  <c:v>28.586927002479158</c:v>
                </c:pt>
                <c:pt idx="4">
                  <c:v>51.1672651248712</c:v>
                </c:pt>
              </c:numCache>
            </c:numRef>
          </c:val>
          <c:extLst>
            <c:ext xmlns:c16="http://schemas.microsoft.com/office/drawing/2014/chart" uri="{C3380CC4-5D6E-409C-BE32-E72D297353CC}">
              <c16:uniqueId val="{00000000-13F7-47D7-9EE3-66888E03A2D7}"/>
            </c:ext>
          </c:extLst>
        </c:ser>
        <c:ser>
          <c:idx val="1"/>
          <c:order val="1"/>
          <c:tx>
            <c:strRef>
              <c:f>'DHS11'!$B$223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'DHS11'!$C$221:$G$221</c:f>
              <c:strCache>
                <c:ptCount val="5"/>
                <c:pt idx="0">
                  <c:v>Poorest</c:v>
                </c:pt>
                <c:pt idx="1">
                  <c:v>Poor</c:v>
                </c:pt>
                <c:pt idx="2">
                  <c:v>Middle</c:v>
                </c:pt>
                <c:pt idx="3">
                  <c:v>Rich</c:v>
                </c:pt>
                <c:pt idx="4">
                  <c:v>Richest</c:v>
                </c:pt>
              </c:strCache>
            </c:strRef>
          </c:cat>
          <c:val>
            <c:numRef>
              <c:f>'DHS11'!$C$223:$G$223</c:f>
              <c:numCache>
                <c:formatCode>###0.0</c:formatCode>
                <c:ptCount val="5"/>
                <c:pt idx="0">
                  <c:v>39.946682391974697</c:v>
                </c:pt>
                <c:pt idx="1">
                  <c:v>37.356787031339664</c:v>
                </c:pt>
                <c:pt idx="2">
                  <c:v>34.788208836494071</c:v>
                </c:pt>
                <c:pt idx="3">
                  <c:v>31.103725939261107</c:v>
                </c:pt>
                <c:pt idx="4">
                  <c:v>25.897496613618898</c:v>
                </c:pt>
              </c:numCache>
            </c:numRef>
          </c:val>
          <c:extLst>
            <c:ext xmlns:c16="http://schemas.microsoft.com/office/drawing/2014/chart" uri="{C3380CC4-5D6E-409C-BE32-E72D297353CC}">
              <c16:uniqueId val="{00000001-13F7-47D7-9EE3-66888E03A2D7}"/>
            </c:ext>
          </c:extLst>
        </c:ser>
        <c:ser>
          <c:idx val="2"/>
          <c:order val="2"/>
          <c:tx>
            <c:strRef>
              <c:f>'DHS11'!$B$224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'DHS11'!$C$221:$G$221</c:f>
              <c:strCache>
                <c:ptCount val="5"/>
                <c:pt idx="0">
                  <c:v>Poorest</c:v>
                </c:pt>
                <c:pt idx="1">
                  <c:v>Poor</c:v>
                </c:pt>
                <c:pt idx="2">
                  <c:v>Middle</c:v>
                </c:pt>
                <c:pt idx="3">
                  <c:v>Rich</c:v>
                </c:pt>
                <c:pt idx="4">
                  <c:v>Richest</c:v>
                </c:pt>
              </c:strCache>
            </c:strRef>
          </c:cat>
          <c:val>
            <c:numRef>
              <c:f>'DHS11'!$C$224:$G$224</c:f>
              <c:numCache>
                <c:formatCode>###0.0</c:formatCode>
                <c:ptCount val="5"/>
                <c:pt idx="0">
                  <c:v>49.036359978442604</c:v>
                </c:pt>
                <c:pt idx="1">
                  <c:v>49.474460900471826</c:v>
                </c:pt>
                <c:pt idx="2">
                  <c:v>48.385205034511912</c:v>
                </c:pt>
                <c:pt idx="3">
                  <c:v>40.309347058259476</c:v>
                </c:pt>
                <c:pt idx="4">
                  <c:v>22.935238261509454</c:v>
                </c:pt>
              </c:numCache>
            </c:numRef>
          </c:val>
          <c:extLst>
            <c:ext xmlns:c16="http://schemas.microsoft.com/office/drawing/2014/chart" uri="{C3380CC4-5D6E-409C-BE32-E72D297353CC}">
              <c16:uniqueId val="{00000002-13F7-47D7-9EE3-66888E03A2D7}"/>
            </c:ext>
          </c:extLst>
        </c:ser>
        <c:dLbls>
          <c:showLegendKey val="0"/>
          <c:showVal val="0"/>
          <c:showCatName val="0"/>
          <c:showSerName val="0"/>
          <c:showPercent val="0"/>
          <c:showBubbleSize val="0"/>
        </c:dLbls>
        <c:gapWidth val="50"/>
        <c:overlap val="100"/>
        <c:axId val="221405184"/>
        <c:axId val="221406720"/>
      </c:barChart>
      <c:catAx>
        <c:axId val="221405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406720"/>
        <c:crosses val="autoZero"/>
        <c:auto val="1"/>
        <c:lblAlgn val="ctr"/>
        <c:lblOffset val="100"/>
        <c:tickLblSkip val="1"/>
        <c:tickMarkSkip val="1"/>
        <c:noMultiLvlLbl val="0"/>
      </c:catAx>
      <c:valAx>
        <c:axId val="2214067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4051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'DHS11'!$H$15:$L$15</c:f>
              <c:strCache>
                <c:ptCount val="5"/>
                <c:pt idx="0">
                  <c:v>Poorest</c:v>
                </c:pt>
                <c:pt idx="1">
                  <c:v>Poor</c:v>
                </c:pt>
                <c:pt idx="2">
                  <c:v>Middle</c:v>
                </c:pt>
                <c:pt idx="3">
                  <c:v>Rich</c:v>
                </c:pt>
                <c:pt idx="4">
                  <c:v>Richest</c:v>
                </c:pt>
              </c:strCache>
            </c:strRef>
          </c:cat>
          <c:val>
            <c:numRef>
              <c:f>'DHS11'!$H$18:$L$18</c:f>
              <c:numCache>
                <c:formatCode>###0.0</c:formatCode>
                <c:ptCount val="5"/>
                <c:pt idx="0">
                  <c:v>82.791439240575997</c:v>
                </c:pt>
                <c:pt idx="1">
                  <c:v>94.975455777168975</c:v>
                </c:pt>
                <c:pt idx="2">
                  <c:v>95.118599848748403</c:v>
                </c:pt>
                <c:pt idx="3">
                  <c:v>96.518158266742816</c:v>
                </c:pt>
                <c:pt idx="4">
                  <c:v>97.335380236062178</c:v>
                </c:pt>
              </c:numCache>
            </c:numRef>
          </c:val>
          <c:extLst>
            <c:ext xmlns:c16="http://schemas.microsoft.com/office/drawing/2014/chart" uri="{C3380CC4-5D6E-409C-BE32-E72D297353CC}">
              <c16:uniqueId val="{00000000-AF2F-41E2-BA9B-8071FAE90AFD}"/>
            </c:ext>
          </c:extLst>
        </c:ser>
        <c:ser>
          <c:idx val="1"/>
          <c:order val="1"/>
          <c:tx>
            <c:strRef>
              <c:f>'DHS11'!$B$19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'DHS11'!$H$15:$L$15</c:f>
              <c:strCache>
                <c:ptCount val="5"/>
                <c:pt idx="0">
                  <c:v>Poorest</c:v>
                </c:pt>
                <c:pt idx="1">
                  <c:v>Poor</c:v>
                </c:pt>
                <c:pt idx="2">
                  <c:v>Middle</c:v>
                </c:pt>
                <c:pt idx="3">
                  <c:v>Rich</c:v>
                </c:pt>
                <c:pt idx="4">
                  <c:v>Richest</c:v>
                </c:pt>
              </c:strCache>
            </c:strRef>
          </c:cat>
          <c:val>
            <c:numRef>
              <c:f>'DHS11'!$H$19:$L$19</c:f>
              <c:numCache>
                <c:formatCode>###0.0</c:formatCode>
                <c:ptCount val="5"/>
                <c:pt idx="0">
                  <c:v>2.2100384191529527</c:v>
                </c:pt>
                <c:pt idx="1">
                  <c:v>2.2358602690633429</c:v>
                </c:pt>
                <c:pt idx="2">
                  <c:v>2.8408232704569554</c:v>
                </c:pt>
                <c:pt idx="3">
                  <c:v>1.9697583319743432</c:v>
                </c:pt>
                <c:pt idx="4">
                  <c:v>1.8851908506474837</c:v>
                </c:pt>
              </c:numCache>
            </c:numRef>
          </c:val>
          <c:extLst>
            <c:ext xmlns:c16="http://schemas.microsoft.com/office/drawing/2014/chart" uri="{C3380CC4-5D6E-409C-BE32-E72D297353CC}">
              <c16:uniqueId val="{00000001-AF2F-41E2-BA9B-8071FAE90AFD}"/>
            </c:ext>
          </c:extLst>
        </c:ser>
        <c:ser>
          <c:idx val="2"/>
          <c:order val="2"/>
          <c:tx>
            <c:strRef>
              <c:f>'DHS11'!$B$20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'DHS11'!$H$15:$L$15</c:f>
              <c:strCache>
                <c:ptCount val="5"/>
                <c:pt idx="0">
                  <c:v>Poorest</c:v>
                </c:pt>
                <c:pt idx="1">
                  <c:v>Poor</c:v>
                </c:pt>
                <c:pt idx="2">
                  <c:v>Middle</c:v>
                </c:pt>
                <c:pt idx="3">
                  <c:v>Rich</c:v>
                </c:pt>
                <c:pt idx="4">
                  <c:v>Richest</c:v>
                </c:pt>
              </c:strCache>
            </c:strRef>
          </c:cat>
          <c:val>
            <c:numRef>
              <c:f>'DHS11'!$H$20:$L$20</c:f>
              <c:numCache>
                <c:formatCode>###0.0</c:formatCode>
                <c:ptCount val="5"/>
                <c:pt idx="0">
                  <c:v>14.087675083060979</c:v>
                </c:pt>
                <c:pt idx="1">
                  <c:v>2.6061236186527537</c:v>
                </c:pt>
                <c:pt idx="2">
                  <c:v>1.6785606659216044</c:v>
                </c:pt>
                <c:pt idx="3">
                  <c:v>1.5120834012828408</c:v>
                </c:pt>
                <c:pt idx="4">
                  <c:v>0.77942891329033781</c:v>
                </c:pt>
              </c:numCache>
            </c:numRef>
          </c:val>
          <c:extLst>
            <c:ext xmlns:c16="http://schemas.microsoft.com/office/drawing/2014/chart" uri="{C3380CC4-5D6E-409C-BE32-E72D297353CC}">
              <c16:uniqueId val="{00000002-AF2F-41E2-BA9B-8071FAE90AFD}"/>
            </c:ext>
          </c:extLst>
        </c:ser>
        <c:ser>
          <c:idx val="3"/>
          <c:order val="3"/>
          <c:tx>
            <c:strRef>
              <c:f>'DHS11'!$B$21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'DHS11'!$H$15:$L$15</c:f>
              <c:strCache>
                <c:ptCount val="5"/>
                <c:pt idx="0">
                  <c:v>Poorest</c:v>
                </c:pt>
                <c:pt idx="1">
                  <c:v>Poor</c:v>
                </c:pt>
                <c:pt idx="2">
                  <c:v>Middle</c:v>
                </c:pt>
                <c:pt idx="3">
                  <c:v>Rich</c:v>
                </c:pt>
                <c:pt idx="4">
                  <c:v>Richest</c:v>
                </c:pt>
              </c:strCache>
            </c:strRef>
          </c:cat>
          <c:val>
            <c:numRef>
              <c:f>'DHS11'!$H$21:$L$21</c:f>
              <c:numCache>
                <c:formatCode>###0.0</c:formatCode>
                <c:ptCount val="5"/>
                <c:pt idx="0">
                  <c:v>0.91084725721007065</c:v>
                </c:pt>
                <c:pt idx="1">
                  <c:v>0.18256033511492858</c:v>
                </c:pt>
                <c:pt idx="2">
                  <c:v>0.36201621487303753</c:v>
                </c:pt>
                <c:pt idx="3">
                  <c:v>0</c:v>
                </c:pt>
                <c:pt idx="4">
                  <c:v>0</c:v>
                </c:pt>
              </c:numCache>
            </c:numRef>
          </c:val>
          <c:extLst>
            <c:ext xmlns:c16="http://schemas.microsoft.com/office/drawing/2014/chart" uri="{C3380CC4-5D6E-409C-BE32-E72D297353CC}">
              <c16:uniqueId val="{00000003-AF2F-41E2-BA9B-8071FAE90AFD}"/>
            </c:ext>
          </c:extLst>
        </c:ser>
        <c:dLbls>
          <c:showLegendKey val="0"/>
          <c:showVal val="0"/>
          <c:showCatName val="0"/>
          <c:showSerName val="0"/>
          <c:showPercent val="0"/>
          <c:showBubbleSize val="0"/>
        </c:dLbls>
        <c:gapWidth val="50"/>
        <c:overlap val="100"/>
        <c:axId val="221439488"/>
        <c:axId val="221441024"/>
      </c:barChart>
      <c:catAx>
        <c:axId val="2214394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441024"/>
        <c:crosses val="autoZero"/>
        <c:auto val="1"/>
        <c:lblAlgn val="ctr"/>
        <c:lblOffset val="100"/>
        <c:tickLblSkip val="1"/>
        <c:tickMarkSkip val="1"/>
        <c:noMultiLvlLbl val="0"/>
      </c:catAx>
      <c:valAx>
        <c:axId val="2214410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4394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'DHS11'!$H$121:$L$121</c:f>
              <c:strCache>
                <c:ptCount val="5"/>
                <c:pt idx="0">
                  <c:v>Poorest</c:v>
                </c:pt>
                <c:pt idx="1">
                  <c:v>Poor</c:v>
                </c:pt>
                <c:pt idx="2">
                  <c:v>Middle</c:v>
                </c:pt>
                <c:pt idx="3">
                  <c:v>Rich</c:v>
                </c:pt>
                <c:pt idx="4">
                  <c:v>Richest</c:v>
                </c:pt>
              </c:strCache>
            </c:strRef>
          </c:cat>
          <c:val>
            <c:numRef>
              <c:f>'DHS11'!$H$124:$L$124</c:f>
              <c:numCache>
                <c:formatCode>###0.0</c:formatCode>
                <c:ptCount val="5"/>
                <c:pt idx="0">
                  <c:v>28.267201462167648</c:v>
                </c:pt>
                <c:pt idx="1">
                  <c:v>39.941097761624164</c:v>
                </c:pt>
                <c:pt idx="2">
                  <c:v>49.915457021433959</c:v>
                </c:pt>
                <c:pt idx="3">
                  <c:v>53.224794168953402</c:v>
                </c:pt>
                <c:pt idx="4">
                  <c:v>77.954782161593016</c:v>
                </c:pt>
              </c:numCache>
            </c:numRef>
          </c:val>
          <c:extLst>
            <c:ext xmlns:c16="http://schemas.microsoft.com/office/drawing/2014/chart" uri="{C3380CC4-5D6E-409C-BE32-E72D297353CC}">
              <c16:uniqueId val="{00000000-C2F3-442A-84D5-EAF639CB40E5}"/>
            </c:ext>
          </c:extLst>
        </c:ser>
        <c:ser>
          <c:idx val="1"/>
          <c:order val="1"/>
          <c:tx>
            <c:strRef>
              <c:f>'DHS11'!$B$125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'DHS11'!$H$121:$L$121</c:f>
              <c:strCache>
                <c:ptCount val="5"/>
                <c:pt idx="0">
                  <c:v>Poorest</c:v>
                </c:pt>
                <c:pt idx="1">
                  <c:v>Poor</c:v>
                </c:pt>
                <c:pt idx="2">
                  <c:v>Middle</c:v>
                </c:pt>
                <c:pt idx="3">
                  <c:v>Rich</c:v>
                </c:pt>
                <c:pt idx="4">
                  <c:v>Richest</c:v>
                </c:pt>
              </c:strCache>
            </c:strRef>
          </c:cat>
          <c:val>
            <c:numRef>
              <c:f>'DHS11'!$H$125:$L$125</c:f>
              <c:numCache>
                <c:formatCode>###0.0</c:formatCode>
                <c:ptCount val="5"/>
                <c:pt idx="0">
                  <c:v>51.109149739671686</c:v>
                </c:pt>
                <c:pt idx="1">
                  <c:v>56.275205693808751</c:v>
                </c:pt>
                <c:pt idx="2">
                  <c:v>47.076717115665531</c:v>
                </c:pt>
                <c:pt idx="3">
                  <c:v>45.379579401388753</c:v>
                </c:pt>
                <c:pt idx="4">
                  <c:v>20.029236824347965</c:v>
                </c:pt>
              </c:numCache>
            </c:numRef>
          </c:val>
          <c:extLst>
            <c:ext xmlns:c16="http://schemas.microsoft.com/office/drawing/2014/chart" uri="{C3380CC4-5D6E-409C-BE32-E72D297353CC}">
              <c16:uniqueId val="{00000001-C2F3-442A-84D5-EAF639CB40E5}"/>
            </c:ext>
          </c:extLst>
        </c:ser>
        <c:ser>
          <c:idx val="2"/>
          <c:order val="2"/>
          <c:tx>
            <c:strRef>
              <c:f>'DHS11'!$B$126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'DHS11'!$H$121:$L$121</c:f>
              <c:strCache>
                <c:ptCount val="5"/>
                <c:pt idx="0">
                  <c:v>Poorest</c:v>
                </c:pt>
                <c:pt idx="1">
                  <c:v>Poor</c:v>
                </c:pt>
                <c:pt idx="2">
                  <c:v>Middle</c:v>
                </c:pt>
                <c:pt idx="3">
                  <c:v>Rich</c:v>
                </c:pt>
                <c:pt idx="4">
                  <c:v>Richest</c:v>
                </c:pt>
              </c:strCache>
            </c:strRef>
          </c:cat>
          <c:val>
            <c:numRef>
              <c:f>'DHS11'!$H$126:$L$126</c:f>
              <c:numCache>
                <c:formatCode>###0.0</c:formatCode>
                <c:ptCount val="5"/>
                <c:pt idx="0">
                  <c:v>14.617060035679176</c:v>
                </c:pt>
                <c:pt idx="1">
                  <c:v>3.3395756900468569</c:v>
                </c:pt>
                <c:pt idx="2">
                  <c:v>2.6147994314378313</c:v>
                </c:pt>
                <c:pt idx="3">
                  <c:v>0.84106125223022676</c:v>
                </c:pt>
                <c:pt idx="4">
                  <c:v>1.4164636613780841</c:v>
                </c:pt>
              </c:numCache>
            </c:numRef>
          </c:val>
          <c:extLst>
            <c:ext xmlns:c16="http://schemas.microsoft.com/office/drawing/2014/chart" uri="{C3380CC4-5D6E-409C-BE32-E72D297353CC}">
              <c16:uniqueId val="{00000002-C2F3-442A-84D5-EAF639CB40E5}"/>
            </c:ext>
          </c:extLst>
        </c:ser>
        <c:ser>
          <c:idx val="3"/>
          <c:order val="3"/>
          <c:tx>
            <c:strRef>
              <c:f>'DHS11'!$B$127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'DHS11'!$H$121:$L$121</c:f>
              <c:strCache>
                <c:ptCount val="5"/>
                <c:pt idx="0">
                  <c:v>Poorest</c:v>
                </c:pt>
                <c:pt idx="1">
                  <c:v>Poor</c:v>
                </c:pt>
                <c:pt idx="2">
                  <c:v>Middle</c:v>
                </c:pt>
                <c:pt idx="3">
                  <c:v>Rich</c:v>
                </c:pt>
                <c:pt idx="4">
                  <c:v>Richest</c:v>
                </c:pt>
              </c:strCache>
            </c:strRef>
          </c:cat>
          <c:val>
            <c:numRef>
              <c:f>'DHS11'!$H$127:$L$127</c:f>
              <c:numCache>
                <c:formatCode>###0.0</c:formatCode>
                <c:ptCount val="5"/>
                <c:pt idx="0">
                  <c:v>6.0065887624814902</c:v>
                </c:pt>
                <c:pt idx="1">
                  <c:v>0.44412085452022854</c:v>
                </c:pt>
                <c:pt idx="2">
                  <c:v>0.39302643146267907</c:v>
                </c:pt>
                <c:pt idx="3">
                  <c:v>0.55456517742761857</c:v>
                </c:pt>
                <c:pt idx="4">
                  <c:v>0.59951735268093487</c:v>
                </c:pt>
              </c:numCache>
            </c:numRef>
          </c:val>
          <c:extLst>
            <c:ext xmlns:c16="http://schemas.microsoft.com/office/drawing/2014/chart" uri="{C3380CC4-5D6E-409C-BE32-E72D297353CC}">
              <c16:uniqueId val="{00000003-C2F3-442A-84D5-EAF639CB40E5}"/>
            </c:ext>
          </c:extLst>
        </c:ser>
        <c:dLbls>
          <c:showLegendKey val="0"/>
          <c:showVal val="0"/>
          <c:showCatName val="0"/>
          <c:showSerName val="0"/>
          <c:showPercent val="0"/>
          <c:showBubbleSize val="0"/>
        </c:dLbls>
        <c:gapWidth val="50"/>
        <c:overlap val="100"/>
        <c:axId val="230022144"/>
        <c:axId val="230195968"/>
      </c:barChart>
      <c:catAx>
        <c:axId val="230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95968"/>
        <c:crosses val="autoZero"/>
        <c:auto val="1"/>
        <c:lblAlgn val="ctr"/>
        <c:lblOffset val="100"/>
        <c:tickLblSkip val="1"/>
        <c:tickMarkSkip val="1"/>
        <c:noMultiLvlLbl val="0"/>
      </c:catAx>
      <c:valAx>
        <c:axId val="2301959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'DHS11'!$H$221:$L$221</c:f>
              <c:strCache>
                <c:ptCount val="5"/>
                <c:pt idx="0">
                  <c:v>Poorest</c:v>
                </c:pt>
                <c:pt idx="1">
                  <c:v>Poor</c:v>
                </c:pt>
                <c:pt idx="2">
                  <c:v>Middle</c:v>
                </c:pt>
                <c:pt idx="3">
                  <c:v>Rich</c:v>
                </c:pt>
                <c:pt idx="4">
                  <c:v>Richest</c:v>
                </c:pt>
              </c:strCache>
            </c:strRef>
          </c:cat>
          <c:val>
            <c:numRef>
              <c:f>'DHS11'!$H$222:$L$222</c:f>
              <c:numCache>
                <c:formatCode>###0.0</c:formatCode>
                <c:ptCount val="5"/>
                <c:pt idx="0">
                  <c:v>21.225646296242338</c:v>
                </c:pt>
                <c:pt idx="1">
                  <c:v>35.062620587760335</c:v>
                </c:pt>
                <c:pt idx="2">
                  <c:v>45.093657441148011</c:v>
                </c:pt>
                <c:pt idx="3">
                  <c:v>46.800485542690964</c:v>
                </c:pt>
                <c:pt idx="4">
                  <c:v>63.32775196385608</c:v>
                </c:pt>
              </c:numCache>
            </c:numRef>
          </c:val>
          <c:extLst>
            <c:ext xmlns:c16="http://schemas.microsoft.com/office/drawing/2014/chart" uri="{C3380CC4-5D6E-409C-BE32-E72D297353CC}">
              <c16:uniqueId val="{00000000-DE87-441D-92A4-664314146403}"/>
            </c:ext>
          </c:extLst>
        </c:ser>
        <c:ser>
          <c:idx val="1"/>
          <c:order val="1"/>
          <c:tx>
            <c:strRef>
              <c:f>'DHS11'!$B$223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'DHS11'!$H$221:$L$221</c:f>
              <c:strCache>
                <c:ptCount val="5"/>
                <c:pt idx="0">
                  <c:v>Poorest</c:v>
                </c:pt>
                <c:pt idx="1">
                  <c:v>Poor</c:v>
                </c:pt>
                <c:pt idx="2">
                  <c:v>Middle</c:v>
                </c:pt>
                <c:pt idx="3">
                  <c:v>Rich</c:v>
                </c:pt>
                <c:pt idx="4">
                  <c:v>Richest</c:v>
                </c:pt>
              </c:strCache>
            </c:strRef>
          </c:cat>
          <c:val>
            <c:numRef>
              <c:f>'DHS11'!$H$223:$L$223</c:f>
              <c:numCache>
                <c:formatCode>###0.0</c:formatCode>
                <c:ptCount val="5"/>
                <c:pt idx="0">
                  <c:v>25.625773328698763</c:v>
                </c:pt>
                <c:pt idx="1">
                  <c:v>35.639680046942516</c:v>
                </c:pt>
                <c:pt idx="2">
                  <c:v>30.696126956357784</c:v>
                </c:pt>
                <c:pt idx="3">
                  <c:v>28.561072132217131</c:v>
                </c:pt>
                <c:pt idx="4">
                  <c:v>18.166108462115588</c:v>
                </c:pt>
              </c:numCache>
            </c:numRef>
          </c:val>
          <c:extLst>
            <c:ext xmlns:c16="http://schemas.microsoft.com/office/drawing/2014/chart" uri="{C3380CC4-5D6E-409C-BE32-E72D297353CC}">
              <c16:uniqueId val="{00000001-DE87-441D-92A4-664314146403}"/>
            </c:ext>
          </c:extLst>
        </c:ser>
        <c:ser>
          <c:idx val="2"/>
          <c:order val="2"/>
          <c:tx>
            <c:strRef>
              <c:f>'DHS11'!$B$224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'DHS11'!$H$221:$L$221</c:f>
              <c:strCache>
                <c:ptCount val="5"/>
                <c:pt idx="0">
                  <c:v>Poorest</c:v>
                </c:pt>
                <c:pt idx="1">
                  <c:v>Poor</c:v>
                </c:pt>
                <c:pt idx="2">
                  <c:v>Middle</c:v>
                </c:pt>
                <c:pt idx="3">
                  <c:v>Rich</c:v>
                </c:pt>
                <c:pt idx="4">
                  <c:v>Richest</c:v>
                </c:pt>
              </c:strCache>
            </c:strRef>
          </c:cat>
          <c:val>
            <c:numRef>
              <c:f>'DHS11'!$H$224:$L$224</c:f>
              <c:numCache>
                <c:formatCode>###0.0</c:formatCode>
                <c:ptCount val="5"/>
                <c:pt idx="0">
                  <c:v>53.148580375059062</c:v>
                </c:pt>
                <c:pt idx="1">
                  <c:v>29.297699365297134</c:v>
                </c:pt>
                <c:pt idx="2">
                  <c:v>24.210215602494241</c:v>
                </c:pt>
                <c:pt idx="3">
                  <c:v>24.638442325092019</c:v>
                </c:pt>
                <c:pt idx="4">
                  <c:v>18.506139574028406</c:v>
                </c:pt>
              </c:numCache>
            </c:numRef>
          </c:val>
          <c:extLst>
            <c:ext xmlns:c16="http://schemas.microsoft.com/office/drawing/2014/chart" uri="{C3380CC4-5D6E-409C-BE32-E72D297353CC}">
              <c16:uniqueId val="{00000002-DE87-441D-92A4-664314146403}"/>
            </c:ext>
          </c:extLst>
        </c:ser>
        <c:dLbls>
          <c:showLegendKey val="0"/>
          <c:showVal val="0"/>
          <c:showCatName val="0"/>
          <c:showSerName val="0"/>
          <c:showPercent val="0"/>
          <c:showBubbleSize val="0"/>
        </c:dLbls>
        <c:gapWidth val="50"/>
        <c:overlap val="100"/>
        <c:axId val="230219136"/>
        <c:axId val="230229120"/>
      </c:barChart>
      <c:catAx>
        <c:axId val="230219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29120"/>
        <c:crosses val="autoZero"/>
        <c:auto val="1"/>
        <c:lblAlgn val="ctr"/>
        <c:lblOffset val="100"/>
        <c:tickLblSkip val="1"/>
        <c:tickMarkSkip val="1"/>
        <c:noMultiLvlLbl val="0"/>
      </c:catAx>
      <c:valAx>
        <c:axId val="2302291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19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'DHS11'!$C$121:$G$121</c:f>
              <c:strCache>
                <c:ptCount val="5"/>
                <c:pt idx="0">
                  <c:v>Poorest</c:v>
                </c:pt>
                <c:pt idx="1">
                  <c:v>Poor</c:v>
                </c:pt>
                <c:pt idx="2">
                  <c:v>Middle</c:v>
                </c:pt>
                <c:pt idx="3">
                  <c:v>Rich</c:v>
                </c:pt>
                <c:pt idx="4">
                  <c:v>Richest</c:v>
                </c:pt>
              </c:strCache>
            </c:strRef>
          </c:cat>
          <c:val>
            <c:numRef>
              <c:f>'DHS11'!$C$124:$G$124</c:f>
              <c:numCache>
                <c:formatCode>###0.0</c:formatCode>
                <c:ptCount val="5"/>
                <c:pt idx="0">
                  <c:v>11.140958761340974</c:v>
                </c:pt>
                <c:pt idx="1">
                  <c:v>26.771703070827989</c:v>
                </c:pt>
                <c:pt idx="2">
                  <c:v>43.768253237168821</c:v>
                </c:pt>
                <c:pt idx="3">
                  <c:v>43.517059580592971</c:v>
                </c:pt>
                <c:pt idx="4">
                  <c:v>62.850098540423296</c:v>
                </c:pt>
              </c:numCache>
            </c:numRef>
          </c:val>
          <c:extLst>
            <c:ext xmlns:c16="http://schemas.microsoft.com/office/drawing/2014/chart" uri="{C3380CC4-5D6E-409C-BE32-E72D297353CC}">
              <c16:uniqueId val="{00000000-197A-4574-AE9B-5E0CF5E8BFF5}"/>
            </c:ext>
          </c:extLst>
        </c:ser>
        <c:ser>
          <c:idx val="1"/>
          <c:order val="1"/>
          <c:tx>
            <c:strRef>
              <c:f>'DHS11'!$B$125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'DHS11'!$C$121:$G$121</c:f>
              <c:strCache>
                <c:ptCount val="5"/>
                <c:pt idx="0">
                  <c:v>Poorest</c:v>
                </c:pt>
                <c:pt idx="1">
                  <c:v>Poor</c:v>
                </c:pt>
                <c:pt idx="2">
                  <c:v>Middle</c:v>
                </c:pt>
                <c:pt idx="3">
                  <c:v>Rich</c:v>
                </c:pt>
                <c:pt idx="4">
                  <c:v>Richest</c:v>
                </c:pt>
              </c:strCache>
            </c:strRef>
          </c:cat>
          <c:val>
            <c:numRef>
              <c:f>'DHS11'!$C$125:$G$125</c:f>
              <c:numCache>
                <c:formatCode>###0.0</c:formatCode>
                <c:ptCount val="5"/>
                <c:pt idx="0">
                  <c:v>7.8539726536267418</c:v>
                </c:pt>
                <c:pt idx="1">
                  <c:v>14.418811513657593</c:v>
                </c:pt>
                <c:pt idx="2">
                  <c:v>21.549496165880427</c:v>
                </c:pt>
                <c:pt idx="3">
                  <c:v>42.740006575325673</c:v>
                </c:pt>
                <c:pt idx="4">
                  <c:v>34.829524016435819</c:v>
                </c:pt>
              </c:numCache>
            </c:numRef>
          </c:val>
          <c:extLst>
            <c:ext xmlns:c16="http://schemas.microsoft.com/office/drawing/2014/chart" uri="{C3380CC4-5D6E-409C-BE32-E72D297353CC}">
              <c16:uniqueId val="{00000001-197A-4574-AE9B-5E0CF5E8BFF5}"/>
            </c:ext>
          </c:extLst>
        </c:ser>
        <c:ser>
          <c:idx val="2"/>
          <c:order val="2"/>
          <c:tx>
            <c:strRef>
              <c:f>'DHS11'!$B$126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'DHS11'!$C$121:$G$121</c:f>
              <c:strCache>
                <c:ptCount val="5"/>
                <c:pt idx="0">
                  <c:v>Poorest</c:v>
                </c:pt>
                <c:pt idx="1">
                  <c:v>Poor</c:v>
                </c:pt>
                <c:pt idx="2">
                  <c:v>Middle</c:v>
                </c:pt>
                <c:pt idx="3">
                  <c:v>Rich</c:v>
                </c:pt>
                <c:pt idx="4">
                  <c:v>Richest</c:v>
                </c:pt>
              </c:strCache>
            </c:strRef>
          </c:cat>
          <c:val>
            <c:numRef>
              <c:f>'DHS11'!$C$126:$G$126</c:f>
              <c:numCache>
                <c:formatCode>###0.0</c:formatCode>
                <c:ptCount val="5"/>
                <c:pt idx="0">
                  <c:v>15.039441215298623</c:v>
                </c:pt>
                <c:pt idx="1">
                  <c:v>14.529322247170953</c:v>
                </c:pt>
                <c:pt idx="2">
                  <c:v>11.165564859649646</c:v>
                </c:pt>
                <c:pt idx="3">
                  <c:v>7.6195731793544477</c:v>
                </c:pt>
                <c:pt idx="4">
                  <c:v>1.7866893554657457</c:v>
                </c:pt>
              </c:numCache>
            </c:numRef>
          </c:val>
          <c:extLst>
            <c:ext xmlns:c16="http://schemas.microsoft.com/office/drawing/2014/chart" uri="{C3380CC4-5D6E-409C-BE32-E72D297353CC}">
              <c16:uniqueId val="{00000002-197A-4574-AE9B-5E0CF5E8BFF5}"/>
            </c:ext>
          </c:extLst>
        </c:ser>
        <c:ser>
          <c:idx val="3"/>
          <c:order val="3"/>
          <c:tx>
            <c:strRef>
              <c:f>'DHS11'!$B$127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'DHS11'!$C$121:$G$121</c:f>
              <c:strCache>
                <c:ptCount val="5"/>
                <c:pt idx="0">
                  <c:v>Poorest</c:v>
                </c:pt>
                <c:pt idx="1">
                  <c:v>Poor</c:v>
                </c:pt>
                <c:pt idx="2">
                  <c:v>Middle</c:v>
                </c:pt>
                <c:pt idx="3">
                  <c:v>Rich</c:v>
                </c:pt>
                <c:pt idx="4">
                  <c:v>Richest</c:v>
                </c:pt>
              </c:strCache>
            </c:strRef>
          </c:cat>
          <c:val>
            <c:numRef>
              <c:f>'DHS11'!$C$127:$G$127</c:f>
              <c:numCache>
                <c:formatCode>###0.0</c:formatCode>
                <c:ptCount val="5"/>
                <c:pt idx="0">
                  <c:v>65.965627369733667</c:v>
                </c:pt>
                <c:pt idx="1">
                  <c:v>44.280163168343471</c:v>
                </c:pt>
                <c:pt idx="2">
                  <c:v>23.516685737301106</c:v>
                </c:pt>
                <c:pt idx="3">
                  <c:v>6.123360664726909</c:v>
                </c:pt>
                <c:pt idx="4">
                  <c:v>0.53368808767513887</c:v>
                </c:pt>
              </c:numCache>
            </c:numRef>
          </c:val>
          <c:extLst>
            <c:ext xmlns:c16="http://schemas.microsoft.com/office/drawing/2014/chart" uri="{C3380CC4-5D6E-409C-BE32-E72D297353CC}">
              <c16:uniqueId val="{00000003-197A-4574-AE9B-5E0CF5E8BFF5}"/>
            </c:ext>
          </c:extLst>
        </c:ser>
        <c:dLbls>
          <c:showLegendKey val="0"/>
          <c:showVal val="0"/>
          <c:showCatName val="0"/>
          <c:showSerName val="0"/>
          <c:showPercent val="0"/>
          <c:showBubbleSize val="0"/>
        </c:dLbls>
        <c:gapWidth val="50"/>
        <c:overlap val="100"/>
        <c:axId val="219744896"/>
        <c:axId val="220864896"/>
      </c:barChart>
      <c:catAx>
        <c:axId val="2197448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864896"/>
        <c:crosses val="autoZero"/>
        <c:auto val="1"/>
        <c:lblAlgn val="ctr"/>
        <c:lblOffset val="100"/>
        <c:tickLblSkip val="1"/>
        <c:tickMarkSkip val="1"/>
        <c:noMultiLvlLbl val="0"/>
      </c:catAx>
      <c:valAx>
        <c:axId val="2208648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7448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'DHS11'!$M$121:$Q$121</c:f>
              <c:strCache>
                <c:ptCount val="5"/>
                <c:pt idx="0">
                  <c:v>Poorest</c:v>
                </c:pt>
                <c:pt idx="1">
                  <c:v>Poor</c:v>
                </c:pt>
                <c:pt idx="2">
                  <c:v>Middle</c:v>
                </c:pt>
                <c:pt idx="3">
                  <c:v>Rich</c:v>
                </c:pt>
                <c:pt idx="4">
                  <c:v>Richest</c:v>
                </c:pt>
              </c:strCache>
            </c:strRef>
          </c:cat>
          <c:val>
            <c:numRef>
              <c:f>'DHS11'!$M$124:$Q$124</c:f>
              <c:numCache>
                <c:formatCode>###0.0</c:formatCode>
                <c:ptCount val="5"/>
                <c:pt idx="0">
                  <c:v>9.898114206300674</c:v>
                </c:pt>
                <c:pt idx="1">
                  <c:v>17.869172545081721</c:v>
                </c:pt>
                <c:pt idx="2">
                  <c:v>31.567483608920615</c:v>
                </c:pt>
                <c:pt idx="3">
                  <c:v>42.184100548115083</c:v>
                </c:pt>
                <c:pt idx="4">
                  <c:v>59.343444413458286</c:v>
                </c:pt>
              </c:numCache>
            </c:numRef>
          </c:val>
          <c:extLst>
            <c:ext xmlns:c16="http://schemas.microsoft.com/office/drawing/2014/chart" uri="{C3380CC4-5D6E-409C-BE32-E72D297353CC}">
              <c16:uniqueId val="{00000000-BEF4-456C-9C40-A4F4A8D777B3}"/>
            </c:ext>
          </c:extLst>
        </c:ser>
        <c:ser>
          <c:idx val="1"/>
          <c:order val="1"/>
          <c:tx>
            <c:strRef>
              <c:f>'DHS11'!$B$125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'DHS11'!$M$121:$Q$121</c:f>
              <c:strCache>
                <c:ptCount val="5"/>
                <c:pt idx="0">
                  <c:v>Poorest</c:v>
                </c:pt>
                <c:pt idx="1">
                  <c:v>Poor</c:v>
                </c:pt>
                <c:pt idx="2">
                  <c:v>Middle</c:v>
                </c:pt>
                <c:pt idx="3">
                  <c:v>Rich</c:v>
                </c:pt>
                <c:pt idx="4">
                  <c:v>Richest</c:v>
                </c:pt>
              </c:strCache>
            </c:strRef>
          </c:cat>
          <c:val>
            <c:numRef>
              <c:f>'DHS11'!$M$125:$Q$125</c:f>
              <c:numCache>
                <c:formatCode>###0.0</c:formatCode>
                <c:ptCount val="5"/>
                <c:pt idx="0">
                  <c:v>6.9327109809516321</c:v>
                </c:pt>
                <c:pt idx="1">
                  <c:v>9.3916989526163572</c:v>
                </c:pt>
                <c:pt idx="2">
                  <c:v>17.612048188033945</c:v>
                </c:pt>
                <c:pt idx="3">
                  <c:v>22.00825482725195</c:v>
                </c:pt>
                <c:pt idx="4">
                  <c:v>21.796055511150499</c:v>
                </c:pt>
              </c:numCache>
            </c:numRef>
          </c:val>
          <c:extLst>
            <c:ext xmlns:c16="http://schemas.microsoft.com/office/drawing/2014/chart" uri="{C3380CC4-5D6E-409C-BE32-E72D297353CC}">
              <c16:uniqueId val="{00000001-BEF4-456C-9C40-A4F4A8D777B3}"/>
            </c:ext>
          </c:extLst>
        </c:ser>
        <c:ser>
          <c:idx val="2"/>
          <c:order val="2"/>
          <c:tx>
            <c:strRef>
              <c:f>'DHS11'!$B$126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'DHS11'!$M$121:$Q$121</c:f>
              <c:strCache>
                <c:ptCount val="5"/>
                <c:pt idx="0">
                  <c:v>Poorest</c:v>
                </c:pt>
                <c:pt idx="1">
                  <c:v>Poor</c:v>
                </c:pt>
                <c:pt idx="2">
                  <c:v>Middle</c:v>
                </c:pt>
                <c:pt idx="3">
                  <c:v>Rich</c:v>
                </c:pt>
                <c:pt idx="4">
                  <c:v>Richest</c:v>
                </c:pt>
              </c:strCache>
            </c:strRef>
          </c:cat>
          <c:val>
            <c:numRef>
              <c:f>'DHS11'!$M$126:$Q$126</c:f>
              <c:numCache>
                <c:formatCode>###0.0</c:formatCode>
                <c:ptCount val="5"/>
                <c:pt idx="0">
                  <c:v>14.569553670685295</c:v>
                </c:pt>
                <c:pt idx="1">
                  <c:v>14.657960388816619</c:v>
                </c:pt>
                <c:pt idx="2">
                  <c:v>14.681186729402718</c:v>
                </c:pt>
                <c:pt idx="3">
                  <c:v>11.911869484715737</c:v>
                </c:pt>
                <c:pt idx="4">
                  <c:v>6.4350338013693982</c:v>
                </c:pt>
              </c:numCache>
            </c:numRef>
          </c:val>
          <c:extLst>
            <c:ext xmlns:c16="http://schemas.microsoft.com/office/drawing/2014/chart" uri="{C3380CC4-5D6E-409C-BE32-E72D297353CC}">
              <c16:uniqueId val="{00000002-BEF4-456C-9C40-A4F4A8D777B3}"/>
            </c:ext>
          </c:extLst>
        </c:ser>
        <c:ser>
          <c:idx val="3"/>
          <c:order val="3"/>
          <c:tx>
            <c:strRef>
              <c:f>'DHS11'!$B$127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'DHS11'!$M$121:$Q$121</c:f>
              <c:strCache>
                <c:ptCount val="5"/>
                <c:pt idx="0">
                  <c:v>Poorest</c:v>
                </c:pt>
                <c:pt idx="1">
                  <c:v>Poor</c:v>
                </c:pt>
                <c:pt idx="2">
                  <c:v>Middle</c:v>
                </c:pt>
                <c:pt idx="3">
                  <c:v>Rich</c:v>
                </c:pt>
                <c:pt idx="4">
                  <c:v>Richest</c:v>
                </c:pt>
              </c:strCache>
            </c:strRef>
          </c:cat>
          <c:val>
            <c:numRef>
              <c:f>'DHS11'!$M$127:$Q$127</c:f>
              <c:numCache>
                <c:formatCode>###0.0</c:formatCode>
                <c:ptCount val="5"/>
                <c:pt idx="0">
                  <c:v>68.599621142062404</c:v>
                </c:pt>
                <c:pt idx="1">
                  <c:v>58.081168113485305</c:v>
                </c:pt>
                <c:pt idx="2">
                  <c:v>36.139281473642725</c:v>
                </c:pt>
                <c:pt idx="3">
                  <c:v>23.895775139917234</c:v>
                </c:pt>
                <c:pt idx="4">
                  <c:v>12.425466274021817</c:v>
                </c:pt>
              </c:numCache>
            </c:numRef>
          </c:val>
          <c:extLst>
            <c:ext xmlns:c16="http://schemas.microsoft.com/office/drawing/2014/chart" uri="{C3380CC4-5D6E-409C-BE32-E72D297353CC}">
              <c16:uniqueId val="{00000003-BEF4-456C-9C40-A4F4A8D777B3}"/>
            </c:ext>
          </c:extLst>
        </c:ser>
        <c:dLbls>
          <c:showLegendKey val="0"/>
          <c:showVal val="0"/>
          <c:showCatName val="0"/>
          <c:showSerName val="0"/>
          <c:showPercent val="0"/>
          <c:showBubbleSize val="0"/>
        </c:dLbls>
        <c:gapWidth val="50"/>
        <c:overlap val="100"/>
        <c:axId val="219405696"/>
        <c:axId val="219415680"/>
      </c:barChart>
      <c:catAx>
        <c:axId val="219405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15680"/>
        <c:crosses val="autoZero"/>
        <c:auto val="1"/>
        <c:lblAlgn val="ctr"/>
        <c:lblOffset val="100"/>
        <c:tickLblSkip val="1"/>
        <c:tickMarkSkip val="1"/>
        <c:noMultiLvlLbl val="0"/>
      </c:catAx>
      <c:valAx>
        <c:axId val="219415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056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MICS14!$M$18:$Q$18</c:f>
              <c:numCache>
                <c:formatCode>###0.0</c:formatCode>
                <c:ptCount val="5"/>
                <c:pt idx="0">
                  <c:v>37.603908584133862</c:v>
                </c:pt>
                <c:pt idx="1">
                  <c:v>43.617702525178721</c:v>
                </c:pt>
                <c:pt idx="2">
                  <c:v>53.152529011602091</c:v>
                </c:pt>
                <c:pt idx="3">
                  <c:v>59.096180183975839</c:v>
                </c:pt>
                <c:pt idx="4">
                  <c:v>74.733324236196893</c:v>
                </c:pt>
              </c:numCache>
            </c:numRef>
          </c:val>
          <c:extLst>
            <c:ext xmlns:c16="http://schemas.microsoft.com/office/drawing/2014/chart" uri="{C3380CC4-5D6E-409C-BE32-E72D297353CC}">
              <c16:uniqueId val="{00000000-7465-44C2-A83E-F7747A88E868}"/>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MICS14!$M$19:$Q$19</c:f>
              <c:numCache>
                <c:formatCode>###0.0</c:formatCode>
                <c:ptCount val="5"/>
                <c:pt idx="0">
                  <c:v>15.136496162196941</c:v>
                </c:pt>
                <c:pt idx="1">
                  <c:v>16.050837180948118</c:v>
                </c:pt>
                <c:pt idx="2">
                  <c:v>14.817456936738179</c:v>
                </c:pt>
                <c:pt idx="3">
                  <c:v>13.952250204127793</c:v>
                </c:pt>
                <c:pt idx="4">
                  <c:v>9.4258246784392465</c:v>
                </c:pt>
              </c:numCache>
            </c:numRef>
          </c:val>
          <c:extLst>
            <c:ext xmlns:c16="http://schemas.microsoft.com/office/drawing/2014/chart" uri="{C3380CC4-5D6E-409C-BE32-E72D297353CC}">
              <c16:uniqueId val="{00000001-7465-44C2-A83E-F7747A88E868}"/>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MICS14!$M$20:$Q$20</c:f>
              <c:numCache>
                <c:formatCode>###0.0</c:formatCode>
                <c:ptCount val="5"/>
                <c:pt idx="0">
                  <c:v>30.925028443972455</c:v>
                </c:pt>
                <c:pt idx="1">
                  <c:v>27.787876103557295</c:v>
                </c:pt>
                <c:pt idx="2">
                  <c:v>23.136401575897544</c:v>
                </c:pt>
                <c:pt idx="3">
                  <c:v>20.324417710573748</c:v>
                </c:pt>
                <c:pt idx="4">
                  <c:v>13.00329378530021</c:v>
                </c:pt>
              </c:numCache>
            </c:numRef>
          </c:val>
          <c:extLst>
            <c:ext xmlns:c16="http://schemas.microsoft.com/office/drawing/2014/chart" uri="{C3380CC4-5D6E-409C-BE32-E72D297353CC}">
              <c16:uniqueId val="{00000002-7465-44C2-A83E-F7747A88E868}"/>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MICS14!$M$21:$Q$21</c:f>
              <c:numCache>
                <c:formatCode>###0.0</c:formatCode>
                <c:ptCount val="5"/>
                <c:pt idx="0">
                  <c:v>16.334566809696742</c:v>
                </c:pt>
                <c:pt idx="1">
                  <c:v>12.543584190315871</c:v>
                </c:pt>
                <c:pt idx="2">
                  <c:v>8.8936124757621879</c:v>
                </c:pt>
                <c:pt idx="3">
                  <c:v>6.6271519013226197</c:v>
                </c:pt>
                <c:pt idx="4">
                  <c:v>2.8375573000636511</c:v>
                </c:pt>
              </c:numCache>
            </c:numRef>
          </c:val>
          <c:extLst>
            <c:ext xmlns:c16="http://schemas.microsoft.com/office/drawing/2014/chart" uri="{C3380CC4-5D6E-409C-BE32-E72D297353CC}">
              <c16:uniqueId val="{00000003-7465-44C2-A83E-F7747A88E868}"/>
            </c:ext>
          </c:extLst>
        </c:ser>
        <c:dLbls>
          <c:showLegendKey val="0"/>
          <c:showVal val="0"/>
          <c:showCatName val="0"/>
          <c:showSerName val="0"/>
          <c:showPercent val="0"/>
          <c:showBubbleSize val="0"/>
        </c:dLbls>
        <c:gapWidth val="50"/>
        <c:overlap val="100"/>
        <c:axId val="210210816"/>
        <c:axId val="210212352"/>
      </c:barChart>
      <c:catAx>
        <c:axId val="210210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212352"/>
        <c:crosses val="autoZero"/>
        <c:auto val="1"/>
        <c:lblAlgn val="ctr"/>
        <c:lblOffset val="100"/>
        <c:tickLblSkip val="1"/>
        <c:tickMarkSkip val="1"/>
        <c:noMultiLvlLbl val="0"/>
      </c:catAx>
      <c:valAx>
        <c:axId val="2102123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210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MICS14!$R$15:$AA$15</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MICS14!$R$18:$AA$18</c:f>
              <c:numCache>
                <c:formatCode>###0.0</c:formatCode>
                <c:ptCount val="10"/>
                <c:pt idx="0">
                  <c:v>99.217990855506244</c:v>
                </c:pt>
                <c:pt idx="1">
                  <c:v>90.068346864743319</c:v>
                </c:pt>
                <c:pt idx="2">
                  <c:v>70.559864082485035</c:v>
                </c:pt>
                <c:pt idx="3">
                  <c:v>54.830508118266856</c:v>
                </c:pt>
                <c:pt idx="4">
                  <c:v>75.302162370533495</c:v>
                </c:pt>
                <c:pt idx="5">
                  <c:v>59.334770353004807</c:v>
                </c:pt>
                <c:pt idx="6">
                  <c:v>46.994516177084115</c:v>
                </c:pt>
                <c:pt idx="7">
                  <c:v>46.726932818302622</c:v>
                </c:pt>
                <c:pt idx="8">
                  <c:v>58.714618221989916</c:v>
                </c:pt>
                <c:pt idx="9">
                  <c:v>60.536782383083846</c:v>
                </c:pt>
              </c:numCache>
            </c:numRef>
          </c:val>
          <c:extLst>
            <c:ext xmlns:c16="http://schemas.microsoft.com/office/drawing/2014/chart" uri="{C3380CC4-5D6E-409C-BE32-E72D297353CC}">
              <c16:uniqueId val="{00000000-939B-4B19-9987-E39ADA9F00F5}"/>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MICS14!$R$15:$AA$15</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MICS14!$R$19:$AA$19</c:f>
              <c:numCache>
                <c:formatCode>###0.0</c:formatCode>
                <c:ptCount val="10"/>
                <c:pt idx="0">
                  <c:v>9.9317308163669932E-2</c:v>
                </c:pt>
                <c:pt idx="1">
                  <c:v>8.2595427255878171</c:v>
                </c:pt>
                <c:pt idx="2">
                  <c:v>8.3661583811447571</c:v>
                </c:pt>
                <c:pt idx="3">
                  <c:v>11.071544908496191</c:v>
                </c:pt>
                <c:pt idx="4">
                  <c:v>5.8424091494379438</c:v>
                </c:pt>
                <c:pt idx="5">
                  <c:v>9.1811307474626389</c:v>
                </c:pt>
                <c:pt idx="6">
                  <c:v>17.293467649296346</c:v>
                </c:pt>
                <c:pt idx="7">
                  <c:v>22.395748865576998</c:v>
                </c:pt>
                <c:pt idx="8">
                  <c:v>14.404458019591548</c:v>
                </c:pt>
                <c:pt idx="9">
                  <c:v>11.019697975171294</c:v>
                </c:pt>
              </c:numCache>
            </c:numRef>
          </c:val>
          <c:extLst>
            <c:ext xmlns:c16="http://schemas.microsoft.com/office/drawing/2014/chart" uri="{C3380CC4-5D6E-409C-BE32-E72D297353CC}">
              <c16:uniqueId val="{00000001-939B-4B19-9987-E39ADA9F00F5}"/>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MICS14!$R$15:$AA$15</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MICS14!$R$20:$AA$20</c:f>
              <c:numCache>
                <c:formatCode>###0.0</c:formatCode>
                <c:ptCount val="10"/>
                <c:pt idx="0">
                  <c:v>0.68269183633008612</c:v>
                </c:pt>
                <c:pt idx="1">
                  <c:v>1.6721104096688642</c:v>
                </c:pt>
                <c:pt idx="2">
                  <c:v>16.830862395047721</c:v>
                </c:pt>
                <c:pt idx="3">
                  <c:v>26.780201644652017</c:v>
                </c:pt>
                <c:pt idx="4">
                  <c:v>16.819917151058693</c:v>
                </c:pt>
                <c:pt idx="5">
                  <c:v>25.485943159073035</c:v>
                </c:pt>
                <c:pt idx="6">
                  <c:v>21.207433584589587</c:v>
                </c:pt>
                <c:pt idx="7">
                  <c:v>19.861186396148149</c:v>
                </c:pt>
                <c:pt idx="8">
                  <c:v>17.686084855742827</c:v>
                </c:pt>
                <c:pt idx="9">
                  <c:v>16.633578376966838</c:v>
                </c:pt>
              </c:numCache>
            </c:numRef>
          </c:val>
          <c:extLst>
            <c:ext xmlns:c16="http://schemas.microsoft.com/office/drawing/2014/chart" uri="{C3380CC4-5D6E-409C-BE32-E72D297353CC}">
              <c16:uniqueId val="{00000002-939B-4B19-9987-E39ADA9F00F5}"/>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MICS14!$R$15:$AA$15</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MICS14!$R$21:$AA$21</c:f>
              <c:numCache>
                <c:formatCode>###0.0</c:formatCode>
                <c:ptCount val="10"/>
                <c:pt idx="0">
                  <c:v>0</c:v>
                </c:pt>
                <c:pt idx="1">
                  <c:v>0</c:v>
                </c:pt>
                <c:pt idx="2">
                  <c:v>4.2431151413224866</c:v>
                </c:pt>
                <c:pt idx="3">
                  <c:v>7.3177453285849321</c:v>
                </c:pt>
                <c:pt idx="4">
                  <c:v>2.0355113289698665</c:v>
                </c:pt>
                <c:pt idx="5">
                  <c:v>5.9981557404595192</c:v>
                </c:pt>
                <c:pt idx="6">
                  <c:v>14.504582589029951</c:v>
                </c:pt>
                <c:pt idx="7">
                  <c:v>11.01613191997223</c:v>
                </c:pt>
                <c:pt idx="8">
                  <c:v>9.1948389026757091</c:v>
                </c:pt>
                <c:pt idx="9">
                  <c:v>11.809941264778024</c:v>
                </c:pt>
              </c:numCache>
            </c:numRef>
          </c:val>
          <c:extLst>
            <c:ext xmlns:c16="http://schemas.microsoft.com/office/drawing/2014/chart" uri="{C3380CC4-5D6E-409C-BE32-E72D297353CC}">
              <c16:uniqueId val="{00000003-939B-4B19-9987-E39ADA9F00F5}"/>
            </c:ext>
          </c:extLst>
        </c:ser>
        <c:dLbls>
          <c:showLegendKey val="0"/>
          <c:showVal val="0"/>
          <c:showCatName val="0"/>
          <c:showSerName val="0"/>
          <c:showPercent val="0"/>
          <c:showBubbleSize val="0"/>
        </c:dLbls>
        <c:gapWidth val="50"/>
        <c:overlap val="100"/>
        <c:axId val="210273792"/>
        <c:axId val="210275328"/>
      </c:barChart>
      <c:catAx>
        <c:axId val="210273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275328"/>
        <c:crosses val="autoZero"/>
        <c:auto val="1"/>
        <c:lblAlgn val="ctr"/>
        <c:lblOffset val="100"/>
        <c:tickLblSkip val="1"/>
        <c:tickMarkSkip val="1"/>
        <c:noMultiLvlLbl val="0"/>
      </c:catAx>
      <c:valAx>
        <c:axId val="2102753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273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MICS14!$C$18:$G$18</c:f>
              <c:numCache>
                <c:formatCode>###0.0</c:formatCode>
                <c:ptCount val="5"/>
                <c:pt idx="0">
                  <c:v>38.142728085677639</c:v>
                </c:pt>
                <c:pt idx="1">
                  <c:v>49.329796248128559</c:v>
                </c:pt>
                <c:pt idx="2">
                  <c:v>59.128939907922188</c:v>
                </c:pt>
                <c:pt idx="3">
                  <c:v>83.70353307160434</c:v>
                </c:pt>
                <c:pt idx="4">
                  <c:v>96.40433118024211</c:v>
                </c:pt>
              </c:numCache>
            </c:numRef>
          </c:val>
          <c:extLst>
            <c:ext xmlns:c16="http://schemas.microsoft.com/office/drawing/2014/chart" uri="{C3380CC4-5D6E-409C-BE32-E72D297353CC}">
              <c16:uniqueId val="{00000000-8474-484F-98DD-95DB90CEB9DE}"/>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MICS14!$C$19:$G$19</c:f>
              <c:numCache>
                <c:formatCode>###0.0</c:formatCode>
                <c:ptCount val="5"/>
                <c:pt idx="0">
                  <c:v>15.503865565064471</c:v>
                </c:pt>
                <c:pt idx="1">
                  <c:v>15.663347688799712</c:v>
                </c:pt>
                <c:pt idx="2">
                  <c:v>13.511035408935536</c:v>
                </c:pt>
                <c:pt idx="3">
                  <c:v>6.5915403605470519</c:v>
                </c:pt>
                <c:pt idx="4">
                  <c:v>3.1869200390162691</c:v>
                </c:pt>
              </c:numCache>
            </c:numRef>
          </c:val>
          <c:extLst>
            <c:ext xmlns:c16="http://schemas.microsoft.com/office/drawing/2014/chart" uri="{C3380CC4-5D6E-409C-BE32-E72D297353CC}">
              <c16:uniqueId val="{00000001-8474-484F-98DD-95DB90CEB9DE}"/>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MICS14!$C$20:$G$20</c:f>
              <c:numCache>
                <c:formatCode>###0.0</c:formatCode>
                <c:ptCount val="5"/>
                <c:pt idx="0">
                  <c:v>30.480256655007409</c:v>
                </c:pt>
                <c:pt idx="1">
                  <c:v>25.103027905076157</c:v>
                </c:pt>
                <c:pt idx="2">
                  <c:v>20.336692823728796</c:v>
                </c:pt>
                <c:pt idx="3">
                  <c:v>8.2022332397579838</c:v>
                </c:pt>
                <c:pt idx="4">
                  <c:v>0.4087487807416208</c:v>
                </c:pt>
              </c:numCache>
            </c:numRef>
          </c:val>
          <c:extLst>
            <c:ext xmlns:c16="http://schemas.microsoft.com/office/drawing/2014/chart" uri="{C3380CC4-5D6E-409C-BE32-E72D297353CC}">
              <c16:uniqueId val="{00000002-8474-484F-98DD-95DB90CEB9DE}"/>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MICS14!$C$21:$G$21</c:f>
              <c:numCache>
                <c:formatCode>###0.0</c:formatCode>
                <c:ptCount val="5"/>
                <c:pt idx="0">
                  <c:v>15.873149694250477</c:v>
                </c:pt>
                <c:pt idx="1">
                  <c:v>9.9038281579955729</c:v>
                </c:pt>
                <c:pt idx="2">
                  <c:v>7.0233318594134824</c:v>
                </c:pt>
                <c:pt idx="3">
                  <c:v>1.5026933280906243</c:v>
                </c:pt>
                <c:pt idx="4">
                  <c:v>0</c:v>
                </c:pt>
              </c:numCache>
            </c:numRef>
          </c:val>
          <c:extLst>
            <c:ext xmlns:c16="http://schemas.microsoft.com/office/drawing/2014/chart" uri="{C3380CC4-5D6E-409C-BE32-E72D297353CC}">
              <c16:uniqueId val="{00000003-8474-484F-98DD-95DB90CEB9DE}"/>
            </c:ext>
          </c:extLst>
        </c:ser>
        <c:dLbls>
          <c:showLegendKey val="0"/>
          <c:showVal val="0"/>
          <c:showCatName val="0"/>
          <c:showSerName val="0"/>
          <c:showPercent val="0"/>
          <c:showBubbleSize val="0"/>
        </c:dLbls>
        <c:gapWidth val="50"/>
        <c:overlap val="100"/>
        <c:axId val="210464128"/>
        <c:axId val="210474112"/>
      </c:barChart>
      <c:catAx>
        <c:axId val="210464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474112"/>
        <c:crosses val="autoZero"/>
        <c:auto val="1"/>
        <c:lblAlgn val="ctr"/>
        <c:lblOffset val="100"/>
        <c:tickLblSkip val="1"/>
        <c:tickMarkSkip val="1"/>
        <c:noMultiLvlLbl val="0"/>
      </c:catAx>
      <c:valAx>
        <c:axId val="2104741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464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MICS14!$R$121:$AA$121</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MICS14!$R$124:$AA$124</c:f>
              <c:numCache>
                <c:formatCode>###0.0</c:formatCode>
                <c:ptCount val="10"/>
                <c:pt idx="0">
                  <c:v>54.965694592853126</c:v>
                </c:pt>
                <c:pt idx="1">
                  <c:v>39.056488545643816</c:v>
                </c:pt>
                <c:pt idx="2">
                  <c:v>35.245743752407158</c:v>
                </c:pt>
                <c:pt idx="3">
                  <c:v>31.487648038961908</c:v>
                </c:pt>
                <c:pt idx="4">
                  <c:v>38.399469658118043</c:v>
                </c:pt>
                <c:pt idx="5">
                  <c:v>31.34110828326035</c:v>
                </c:pt>
                <c:pt idx="6">
                  <c:v>27.321287900754964</c:v>
                </c:pt>
                <c:pt idx="7">
                  <c:v>19.852214194998979</c:v>
                </c:pt>
                <c:pt idx="8">
                  <c:v>40.257167451780404</c:v>
                </c:pt>
                <c:pt idx="9">
                  <c:v>37.947265385384853</c:v>
                </c:pt>
              </c:numCache>
            </c:numRef>
          </c:val>
          <c:extLst>
            <c:ext xmlns:c16="http://schemas.microsoft.com/office/drawing/2014/chart" uri="{C3380CC4-5D6E-409C-BE32-E72D297353CC}">
              <c16:uniqueId val="{00000000-127B-4C56-841A-3ACAADE7907E}"/>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MICS14!$R$121:$AA$121</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MICS14!$R$125:$AA$125</c:f>
              <c:numCache>
                <c:formatCode>###0.0</c:formatCode>
                <c:ptCount val="10"/>
                <c:pt idx="0">
                  <c:v>43.042007148184837</c:v>
                </c:pt>
                <c:pt idx="1">
                  <c:v>59.411317701194875</c:v>
                </c:pt>
                <c:pt idx="2">
                  <c:v>28.222456434067897</c:v>
                </c:pt>
                <c:pt idx="3">
                  <c:v>25.890698084854421</c:v>
                </c:pt>
                <c:pt idx="4">
                  <c:v>34.215966068757751</c:v>
                </c:pt>
                <c:pt idx="5">
                  <c:v>25.843320391012121</c:v>
                </c:pt>
                <c:pt idx="6">
                  <c:v>16.000541665338076</c:v>
                </c:pt>
                <c:pt idx="7">
                  <c:v>9.4702028440214274</c:v>
                </c:pt>
                <c:pt idx="8">
                  <c:v>14.883541205233801</c:v>
                </c:pt>
                <c:pt idx="9">
                  <c:v>18.703241966636753</c:v>
                </c:pt>
              </c:numCache>
            </c:numRef>
          </c:val>
          <c:extLst>
            <c:ext xmlns:c16="http://schemas.microsoft.com/office/drawing/2014/chart" uri="{C3380CC4-5D6E-409C-BE32-E72D297353CC}">
              <c16:uniqueId val="{00000001-127B-4C56-841A-3ACAADE7907E}"/>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MICS14!$R$121:$AA$121</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MICS14!$R$126:$AA$126</c:f>
              <c:numCache>
                <c:formatCode>###0.0</c:formatCode>
                <c:ptCount val="10"/>
                <c:pt idx="0">
                  <c:v>0.7093545306052671</c:v>
                </c:pt>
                <c:pt idx="1">
                  <c:v>1.4396632977280754</c:v>
                </c:pt>
                <c:pt idx="2">
                  <c:v>18.410229020397122</c:v>
                </c:pt>
                <c:pt idx="3">
                  <c:v>22.050642548167271</c:v>
                </c:pt>
                <c:pt idx="4">
                  <c:v>7.0512619010363373</c:v>
                </c:pt>
                <c:pt idx="5">
                  <c:v>8.2653244636417682</c:v>
                </c:pt>
                <c:pt idx="6">
                  <c:v>1.9927356466308126</c:v>
                </c:pt>
                <c:pt idx="7">
                  <c:v>1.1187469509225423</c:v>
                </c:pt>
                <c:pt idx="8">
                  <c:v>1.4990383475384164</c:v>
                </c:pt>
                <c:pt idx="9">
                  <c:v>4.0457886803364573</c:v>
                </c:pt>
              </c:numCache>
            </c:numRef>
          </c:val>
          <c:extLst>
            <c:ext xmlns:c16="http://schemas.microsoft.com/office/drawing/2014/chart" uri="{C3380CC4-5D6E-409C-BE32-E72D297353CC}">
              <c16:uniqueId val="{00000002-127B-4C56-841A-3ACAADE7907E}"/>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MICS14!$R$121:$AA$121</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MICS14!$R$127:$AA$127</c:f>
              <c:numCache>
                <c:formatCode>###0.0</c:formatCode>
                <c:ptCount val="10"/>
                <c:pt idx="0">
                  <c:v>1.2829437283567704</c:v>
                </c:pt>
                <c:pt idx="1">
                  <c:v>9.253045543323335E-2</c:v>
                </c:pt>
                <c:pt idx="2">
                  <c:v>18.121570793127834</c:v>
                </c:pt>
                <c:pt idx="3">
                  <c:v>20.5710113280164</c:v>
                </c:pt>
                <c:pt idx="4">
                  <c:v>20.333302372087868</c:v>
                </c:pt>
                <c:pt idx="5">
                  <c:v>34.550246862085757</c:v>
                </c:pt>
                <c:pt idx="6">
                  <c:v>54.685434787276144</c:v>
                </c:pt>
                <c:pt idx="7">
                  <c:v>69.55883601005705</c:v>
                </c:pt>
                <c:pt idx="8">
                  <c:v>43.360252995447382</c:v>
                </c:pt>
                <c:pt idx="9">
                  <c:v>39.303703967641937</c:v>
                </c:pt>
              </c:numCache>
            </c:numRef>
          </c:val>
          <c:extLst>
            <c:ext xmlns:c16="http://schemas.microsoft.com/office/drawing/2014/chart" uri="{C3380CC4-5D6E-409C-BE32-E72D297353CC}">
              <c16:uniqueId val="{00000003-127B-4C56-841A-3ACAADE7907E}"/>
            </c:ext>
          </c:extLst>
        </c:ser>
        <c:dLbls>
          <c:showLegendKey val="0"/>
          <c:showVal val="0"/>
          <c:showCatName val="0"/>
          <c:showSerName val="0"/>
          <c:showPercent val="0"/>
          <c:showBubbleSize val="0"/>
        </c:dLbls>
        <c:gapWidth val="50"/>
        <c:overlap val="100"/>
        <c:axId val="211053184"/>
        <c:axId val="211071360"/>
      </c:barChart>
      <c:catAx>
        <c:axId val="211053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71360"/>
        <c:crosses val="autoZero"/>
        <c:auto val="1"/>
        <c:lblAlgn val="ctr"/>
        <c:lblOffset val="100"/>
        <c:tickLblSkip val="1"/>
        <c:tickMarkSkip val="1"/>
        <c:noMultiLvlLbl val="0"/>
      </c:catAx>
      <c:valAx>
        <c:axId val="2110713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531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MICS14!$M$222:$Q$222</c:f>
              <c:numCache>
                <c:formatCode>###0.0</c:formatCode>
                <c:ptCount val="5"/>
                <c:pt idx="0">
                  <c:v>3.7790153370255366</c:v>
                </c:pt>
                <c:pt idx="1">
                  <c:v>21.533942236490784</c:v>
                </c:pt>
                <c:pt idx="2">
                  <c:v>26.046634680986493</c:v>
                </c:pt>
                <c:pt idx="3">
                  <c:v>28.735309976815437</c:v>
                </c:pt>
                <c:pt idx="4">
                  <c:v>35.909832481807456</c:v>
                </c:pt>
              </c:numCache>
            </c:numRef>
          </c:val>
          <c:extLst>
            <c:ext xmlns:c16="http://schemas.microsoft.com/office/drawing/2014/chart" uri="{C3380CC4-5D6E-409C-BE32-E72D297353CC}">
              <c16:uniqueId val="{00000000-0F09-483B-BD8C-808CFE0F87C7}"/>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MICS14!$M$223:$Q$223</c:f>
              <c:numCache>
                <c:formatCode>###0.0</c:formatCode>
                <c:ptCount val="5"/>
                <c:pt idx="0">
                  <c:v>30.575482779705975</c:v>
                </c:pt>
                <c:pt idx="1">
                  <c:v>49.66668996639897</c:v>
                </c:pt>
                <c:pt idx="2">
                  <c:v>52.61008564616246</c:v>
                </c:pt>
                <c:pt idx="3">
                  <c:v>62.010473146688241</c:v>
                </c:pt>
                <c:pt idx="4">
                  <c:v>57.955667788169642</c:v>
                </c:pt>
              </c:numCache>
            </c:numRef>
          </c:val>
          <c:extLst>
            <c:ext xmlns:c16="http://schemas.microsoft.com/office/drawing/2014/chart" uri="{C3380CC4-5D6E-409C-BE32-E72D297353CC}">
              <c16:uniqueId val="{00000001-0F09-483B-BD8C-808CFE0F87C7}"/>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MICS14!$M$224:$Q$224</c:f>
              <c:numCache>
                <c:formatCode>###0.0</c:formatCode>
                <c:ptCount val="5"/>
                <c:pt idx="0">
                  <c:v>65.64550188326848</c:v>
                </c:pt>
                <c:pt idx="1">
                  <c:v>28.799367797110222</c:v>
                </c:pt>
                <c:pt idx="2">
                  <c:v>21.343279672851114</c:v>
                </c:pt>
                <c:pt idx="3">
                  <c:v>9.2542168764963417</c:v>
                </c:pt>
                <c:pt idx="4">
                  <c:v>6.1344997300229487</c:v>
                </c:pt>
              </c:numCache>
            </c:numRef>
          </c:val>
          <c:extLst>
            <c:ext xmlns:c16="http://schemas.microsoft.com/office/drawing/2014/chart" uri="{C3380CC4-5D6E-409C-BE32-E72D297353CC}">
              <c16:uniqueId val="{00000002-0F09-483B-BD8C-808CFE0F87C7}"/>
            </c:ext>
          </c:extLst>
        </c:ser>
        <c:dLbls>
          <c:showLegendKey val="0"/>
          <c:showVal val="0"/>
          <c:showCatName val="0"/>
          <c:showSerName val="0"/>
          <c:showPercent val="0"/>
          <c:showBubbleSize val="0"/>
        </c:dLbls>
        <c:gapWidth val="50"/>
        <c:overlap val="100"/>
        <c:axId val="211202816"/>
        <c:axId val="211204352"/>
      </c:barChart>
      <c:catAx>
        <c:axId val="211202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204352"/>
        <c:crosses val="autoZero"/>
        <c:auto val="1"/>
        <c:lblAlgn val="ctr"/>
        <c:lblOffset val="100"/>
        <c:tickLblSkip val="1"/>
        <c:tickMarkSkip val="1"/>
        <c:noMultiLvlLbl val="0"/>
      </c:catAx>
      <c:valAx>
        <c:axId val="2112043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202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MICS14!$R$221:$AA$221</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MICS14!$R$222:$AA$222</c:f>
              <c:numCache>
                <c:formatCode>###0.0</c:formatCode>
                <c:ptCount val="10"/>
                <c:pt idx="0">
                  <c:v>67.271894025621492</c:v>
                </c:pt>
                <c:pt idx="1">
                  <c:v>45.979602549425671</c:v>
                </c:pt>
                <c:pt idx="2">
                  <c:v>36.304698866865614</c:v>
                </c:pt>
                <c:pt idx="3">
                  <c:v>37.711960755164107</c:v>
                </c:pt>
                <c:pt idx="4">
                  <c:v>38.542991013482109</c:v>
                </c:pt>
                <c:pt idx="5">
                  <c:v>43.566026946848844</c:v>
                </c:pt>
                <c:pt idx="6">
                  <c:v>44.078352804641</c:v>
                </c:pt>
                <c:pt idx="7">
                  <c:v>28.945300777621448</c:v>
                </c:pt>
                <c:pt idx="8">
                  <c:v>24.888548038176918</c:v>
                </c:pt>
                <c:pt idx="9">
                  <c:v>57.570587666406716</c:v>
                </c:pt>
              </c:numCache>
            </c:numRef>
          </c:val>
          <c:extLst>
            <c:ext xmlns:c16="http://schemas.microsoft.com/office/drawing/2014/chart" uri="{C3380CC4-5D6E-409C-BE32-E72D297353CC}">
              <c16:uniqueId val="{00000000-5AA8-417B-96E6-5014E3BF20B8}"/>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MICS14!$R$221:$AA$221</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MICS14!$R$223:$AA$223</c:f>
              <c:numCache>
                <c:formatCode>###0.0</c:formatCode>
                <c:ptCount val="10"/>
                <c:pt idx="0">
                  <c:v>32.364074294761416</c:v>
                </c:pt>
                <c:pt idx="1">
                  <c:v>52.301969652437222</c:v>
                </c:pt>
                <c:pt idx="2">
                  <c:v>63.695301133134542</c:v>
                </c:pt>
                <c:pt idx="3">
                  <c:v>51.990952378772789</c:v>
                </c:pt>
                <c:pt idx="4">
                  <c:v>52.989962754874497</c:v>
                </c:pt>
                <c:pt idx="5">
                  <c:v>54.772209823127895</c:v>
                </c:pt>
                <c:pt idx="6">
                  <c:v>55.866776028809099</c:v>
                </c:pt>
                <c:pt idx="7">
                  <c:v>39.367614340589419</c:v>
                </c:pt>
                <c:pt idx="8">
                  <c:v>56.551794210384251</c:v>
                </c:pt>
                <c:pt idx="9">
                  <c:v>24.558556541212138</c:v>
                </c:pt>
              </c:numCache>
            </c:numRef>
          </c:val>
          <c:extLst>
            <c:ext xmlns:c16="http://schemas.microsoft.com/office/drawing/2014/chart" uri="{C3380CC4-5D6E-409C-BE32-E72D297353CC}">
              <c16:uniqueId val="{00000001-5AA8-417B-96E6-5014E3BF20B8}"/>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MICS14!$R$221:$AA$221</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MICS14!$R$224:$AA$224</c:f>
              <c:numCache>
                <c:formatCode>###0.0</c:formatCode>
                <c:ptCount val="10"/>
                <c:pt idx="0">
                  <c:v>0.36403167961685812</c:v>
                </c:pt>
                <c:pt idx="1">
                  <c:v>1.7184277981371763</c:v>
                </c:pt>
                <c:pt idx="2">
                  <c:v>0</c:v>
                </c:pt>
                <c:pt idx="3">
                  <c:v>10.29708686606307</c:v>
                </c:pt>
                <c:pt idx="4">
                  <c:v>8.4670462316434065</c:v>
                </c:pt>
                <c:pt idx="5">
                  <c:v>1.6617632300231988</c:v>
                </c:pt>
                <c:pt idx="6">
                  <c:v>5.4871166549787478E-2</c:v>
                </c:pt>
                <c:pt idx="7">
                  <c:v>31.687084881789257</c:v>
                </c:pt>
                <c:pt idx="8">
                  <c:v>18.55965775143887</c:v>
                </c:pt>
                <c:pt idx="9">
                  <c:v>17.870855792380969</c:v>
                </c:pt>
              </c:numCache>
            </c:numRef>
          </c:val>
          <c:extLst>
            <c:ext xmlns:c16="http://schemas.microsoft.com/office/drawing/2014/chart" uri="{C3380CC4-5D6E-409C-BE32-E72D297353CC}">
              <c16:uniqueId val="{00000002-5AA8-417B-96E6-5014E3BF20B8}"/>
            </c:ext>
          </c:extLst>
        </c:ser>
        <c:dLbls>
          <c:showLegendKey val="0"/>
          <c:showVal val="0"/>
          <c:showCatName val="0"/>
          <c:showSerName val="0"/>
          <c:showPercent val="0"/>
          <c:showBubbleSize val="0"/>
        </c:dLbls>
        <c:gapWidth val="50"/>
        <c:overlap val="100"/>
        <c:axId val="211924096"/>
        <c:axId val="211925632"/>
      </c:barChart>
      <c:catAx>
        <c:axId val="211924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925632"/>
        <c:crosses val="autoZero"/>
        <c:auto val="1"/>
        <c:lblAlgn val="ctr"/>
        <c:lblOffset val="100"/>
        <c:tickLblSkip val="1"/>
        <c:tickMarkSkip val="1"/>
        <c:noMultiLvlLbl val="0"/>
      </c:catAx>
      <c:valAx>
        <c:axId val="2119256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924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MICS14!$C$222:$G$222</c:f>
              <c:numCache>
                <c:formatCode>###0.0</c:formatCode>
                <c:ptCount val="5"/>
                <c:pt idx="0">
                  <c:v>6.7370101476307802</c:v>
                </c:pt>
                <c:pt idx="1">
                  <c:v>26.992737268105632</c:v>
                </c:pt>
                <c:pt idx="2">
                  <c:v>27.874598401558124</c:v>
                </c:pt>
                <c:pt idx="3">
                  <c:v>33.035256559607021</c:v>
                </c:pt>
                <c:pt idx="4">
                  <c:v>65.000032754119786</c:v>
                </c:pt>
              </c:numCache>
            </c:numRef>
          </c:val>
          <c:extLst>
            <c:ext xmlns:c16="http://schemas.microsoft.com/office/drawing/2014/chart" uri="{C3380CC4-5D6E-409C-BE32-E72D297353CC}">
              <c16:uniqueId val="{00000000-616B-4900-83CE-70C392FA21EE}"/>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MICS14!$C$223:$G$223</c:f>
              <c:numCache>
                <c:formatCode>###0.0</c:formatCode>
                <c:ptCount val="5"/>
                <c:pt idx="0">
                  <c:v>39.669752640673146</c:v>
                </c:pt>
                <c:pt idx="1">
                  <c:v>43.301258045737946</c:v>
                </c:pt>
                <c:pt idx="2">
                  <c:v>63.965814953548453</c:v>
                </c:pt>
                <c:pt idx="3">
                  <c:v>61.284109980635712</c:v>
                </c:pt>
                <c:pt idx="4">
                  <c:v>33.99034298181212</c:v>
                </c:pt>
              </c:numCache>
            </c:numRef>
          </c:val>
          <c:extLst>
            <c:ext xmlns:c16="http://schemas.microsoft.com/office/drawing/2014/chart" uri="{C3380CC4-5D6E-409C-BE32-E72D297353CC}">
              <c16:uniqueId val="{00000001-616B-4900-83CE-70C392FA21EE}"/>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MICS14!$C$224:$G$224</c:f>
              <c:numCache>
                <c:formatCode>###0.0</c:formatCode>
                <c:ptCount val="5"/>
                <c:pt idx="0">
                  <c:v>53.593237211696056</c:v>
                </c:pt>
                <c:pt idx="1">
                  <c:v>29.706004686156547</c:v>
                </c:pt>
                <c:pt idx="2">
                  <c:v>8.1595866448934036</c:v>
                </c:pt>
                <c:pt idx="3">
                  <c:v>5.6806334597572317</c:v>
                </c:pt>
                <c:pt idx="4">
                  <c:v>1.0096242640684112</c:v>
                </c:pt>
              </c:numCache>
            </c:numRef>
          </c:val>
          <c:extLst>
            <c:ext xmlns:c16="http://schemas.microsoft.com/office/drawing/2014/chart" uri="{C3380CC4-5D6E-409C-BE32-E72D297353CC}">
              <c16:uniqueId val="{00000002-616B-4900-83CE-70C392FA21EE}"/>
            </c:ext>
          </c:extLst>
        </c:ser>
        <c:dLbls>
          <c:showLegendKey val="0"/>
          <c:showVal val="0"/>
          <c:showCatName val="0"/>
          <c:showSerName val="0"/>
          <c:showPercent val="0"/>
          <c:showBubbleSize val="0"/>
        </c:dLbls>
        <c:gapWidth val="50"/>
        <c:overlap val="100"/>
        <c:axId val="212080128"/>
        <c:axId val="212081664"/>
      </c:barChart>
      <c:catAx>
        <c:axId val="212080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081664"/>
        <c:crosses val="autoZero"/>
        <c:auto val="1"/>
        <c:lblAlgn val="ctr"/>
        <c:lblOffset val="100"/>
        <c:tickLblSkip val="1"/>
        <c:tickMarkSkip val="1"/>
        <c:noMultiLvlLbl val="0"/>
      </c:catAx>
      <c:valAx>
        <c:axId val="212081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080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MICS14!$H$18:$L$18</c:f>
              <c:numCache>
                <c:formatCode>###0.0</c:formatCode>
                <c:ptCount val="5"/>
                <c:pt idx="0">
                  <c:v>92.70544932249021</c:v>
                </c:pt>
                <c:pt idx="1">
                  <c:v>96.711655183772933</c:v>
                </c:pt>
                <c:pt idx="2">
                  <c:v>96.510597822381825</c:v>
                </c:pt>
                <c:pt idx="3">
                  <c:v>97.028182015061361</c:v>
                </c:pt>
                <c:pt idx="4">
                  <c:v>96.406589339936758</c:v>
                </c:pt>
              </c:numCache>
            </c:numRef>
          </c:val>
          <c:extLst>
            <c:ext xmlns:c16="http://schemas.microsoft.com/office/drawing/2014/chart" uri="{C3380CC4-5D6E-409C-BE32-E72D297353CC}">
              <c16:uniqueId val="{00000000-57EA-4174-BAE3-0087C05FE2AE}"/>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MICS14!$H$19:$L$19</c:f>
              <c:numCache>
                <c:formatCode>###0.0</c:formatCode>
                <c:ptCount val="5"/>
                <c:pt idx="0">
                  <c:v>4.0643307636164812</c:v>
                </c:pt>
                <c:pt idx="1">
                  <c:v>2.3781554553386783</c:v>
                </c:pt>
                <c:pt idx="2">
                  <c:v>3.3968533395041218</c:v>
                </c:pt>
                <c:pt idx="3">
                  <c:v>2.3859389020097059</c:v>
                </c:pt>
                <c:pt idx="4">
                  <c:v>3.2899870198737466</c:v>
                </c:pt>
              </c:numCache>
            </c:numRef>
          </c:val>
          <c:extLst>
            <c:ext xmlns:c16="http://schemas.microsoft.com/office/drawing/2014/chart" uri="{C3380CC4-5D6E-409C-BE32-E72D297353CC}">
              <c16:uniqueId val="{00000001-57EA-4174-BAE3-0087C05FE2AE}"/>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MICS14!$H$20:$L$20</c:f>
              <c:numCache>
                <c:formatCode>###0.0</c:formatCode>
                <c:ptCount val="5"/>
                <c:pt idx="0">
                  <c:v>2.7526146729748229</c:v>
                </c:pt>
                <c:pt idx="1">
                  <c:v>0.91018936088838842</c:v>
                </c:pt>
                <c:pt idx="2">
                  <c:v>9.2548838114052678E-2</c:v>
                </c:pt>
                <c:pt idx="3">
                  <c:v>0.58587908292893287</c:v>
                </c:pt>
                <c:pt idx="4">
                  <c:v>0.30342364018949519</c:v>
                </c:pt>
              </c:numCache>
            </c:numRef>
          </c:val>
          <c:extLst>
            <c:ext xmlns:c16="http://schemas.microsoft.com/office/drawing/2014/chart" uri="{C3380CC4-5D6E-409C-BE32-E72D297353CC}">
              <c16:uniqueId val="{00000002-57EA-4174-BAE3-0087C05FE2AE}"/>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MICS14!$H$21:$L$21</c:f>
              <c:numCache>
                <c:formatCode>###0.0</c:formatCode>
                <c:ptCount val="5"/>
                <c:pt idx="0">
                  <c:v>0.47760524091848572</c:v>
                </c:pt>
                <c:pt idx="1">
                  <c:v>0</c:v>
                </c:pt>
                <c:pt idx="2">
                  <c:v>0</c:v>
                </c:pt>
                <c:pt idx="3">
                  <c:v>0</c:v>
                </c:pt>
                <c:pt idx="4">
                  <c:v>0</c:v>
                </c:pt>
              </c:numCache>
            </c:numRef>
          </c:val>
          <c:extLst>
            <c:ext xmlns:c16="http://schemas.microsoft.com/office/drawing/2014/chart" uri="{C3380CC4-5D6E-409C-BE32-E72D297353CC}">
              <c16:uniqueId val="{00000003-57EA-4174-BAE3-0087C05FE2AE}"/>
            </c:ext>
          </c:extLst>
        </c:ser>
        <c:dLbls>
          <c:showLegendKey val="0"/>
          <c:showVal val="0"/>
          <c:showCatName val="0"/>
          <c:showSerName val="0"/>
          <c:showPercent val="0"/>
          <c:showBubbleSize val="0"/>
        </c:dLbls>
        <c:gapWidth val="50"/>
        <c:overlap val="100"/>
        <c:axId val="212179968"/>
        <c:axId val="212210432"/>
      </c:barChart>
      <c:catAx>
        <c:axId val="2121799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10432"/>
        <c:crosses val="autoZero"/>
        <c:auto val="1"/>
        <c:lblAlgn val="ctr"/>
        <c:lblOffset val="100"/>
        <c:tickLblSkip val="1"/>
        <c:tickMarkSkip val="1"/>
        <c:noMultiLvlLbl val="0"/>
      </c:catAx>
      <c:valAx>
        <c:axId val="2122104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1799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MICS14!$H$124:$L$124</c:f>
              <c:numCache>
                <c:formatCode>###0.0</c:formatCode>
                <c:ptCount val="5"/>
                <c:pt idx="0">
                  <c:v>24.028280359700503</c:v>
                </c:pt>
                <c:pt idx="1">
                  <c:v>32.61152264306925</c:v>
                </c:pt>
                <c:pt idx="2">
                  <c:v>43.487912026712074</c:v>
                </c:pt>
                <c:pt idx="3">
                  <c:v>60.235926442135423</c:v>
                </c:pt>
                <c:pt idx="4">
                  <c:v>75.446022893881576</c:v>
                </c:pt>
              </c:numCache>
            </c:numRef>
          </c:val>
          <c:extLst>
            <c:ext xmlns:c16="http://schemas.microsoft.com/office/drawing/2014/chart" uri="{C3380CC4-5D6E-409C-BE32-E72D297353CC}">
              <c16:uniqueId val="{00000000-BD59-4D5B-BC9F-19E64DD37264}"/>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MICS14!$H$125:$L$125</c:f>
              <c:numCache>
                <c:formatCode>###0.0</c:formatCode>
                <c:ptCount val="5"/>
                <c:pt idx="0">
                  <c:v>68.958435690936156</c:v>
                </c:pt>
                <c:pt idx="1">
                  <c:v>65.458070597592879</c:v>
                </c:pt>
                <c:pt idx="2">
                  <c:v>54.888115810302288</c:v>
                </c:pt>
                <c:pt idx="3">
                  <c:v>39.160194645447817</c:v>
                </c:pt>
                <c:pt idx="4">
                  <c:v>24.301804858635624</c:v>
                </c:pt>
              </c:numCache>
            </c:numRef>
          </c:val>
          <c:extLst>
            <c:ext xmlns:c16="http://schemas.microsoft.com/office/drawing/2014/chart" uri="{C3380CC4-5D6E-409C-BE32-E72D297353CC}">
              <c16:uniqueId val="{00000001-BD59-4D5B-BC9F-19E64DD37264}"/>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MICS14!$H$126:$L$126</c:f>
              <c:numCache>
                <c:formatCode>###0.0</c:formatCode>
                <c:ptCount val="5"/>
                <c:pt idx="0">
                  <c:v>3.5266532635382042</c:v>
                </c:pt>
                <c:pt idx="1">
                  <c:v>1.0632777234016273</c:v>
                </c:pt>
                <c:pt idx="2">
                  <c:v>0.62605030583712429</c:v>
                </c:pt>
                <c:pt idx="3">
                  <c:v>0.55624372262936328</c:v>
                </c:pt>
                <c:pt idx="4">
                  <c:v>0.11723516918153543</c:v>
                </c:pt>
              </c:numCache>
            </c:numRef>
          </c:val>
          <c:extLst>
            <c:ext xmlns:c16="http://schemas.microsoft.com/office/drawing/2014/chart" uri="{C3380CC4-5D6E-409C-BE32-E72D297353CC}">
              <c16:uniqueId val="{00000002-BD59-4D5B-BC9F-19E64DD37264}"/>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MICS14!$H$127:$L$127</c:f>
              <c:numCache>
                <c:formatCode>###0.0</c:formatCode>
                <c:ptCount val="5"/>
                <c:pt idx="0">
                  <c:v>3.486630685825137</c:v>
                </c:pt>
                <c:pt idx="1">
                  <c:v>0.86712903593624302</c:v>
                </c:pt>
                <c:pt idx="2">
                  <c:v>0.99792185714851334</c:v>
                </c:pt>
                <c:pt idx="3">
                  <c:v>4.7635189787397482E-2</c:v>
                </c:pt>
                <c:pt idx="4">
                  <c:v>0.13493707830126489</c:v>
                </c:pt>
              </c:numCache>
            </c:numRef>
          </c:val>
          <c:extLst>
            <c:ext xmlns:c16="http://schemas.microsoft.com/office/drawing/2014/chart" uri="{C3380CC4-5D6E-409C-BE32-E72D297353CC}">
              <c16:uniqueId val="{00000003-BD59-4D5B-BC9F-19E64DD37264}"/>
            </c:ext>
          </c:extLst>
        </c:ser>
        <c:dLbls>
          <c:showLegendKey val="0"/>
          <c:showVal val="0"/>
          <c:showCatName val="0"/>
          <c:showSerName val="0"/>
          <c:showPercent val="0"/>
          <c:showBubbleSize val="0"/>
        </c:dLbls>
        <c:gapWidth val="50"/>
        <c:overlap val="100"/>
        <c:axId val="212235008"/>
        <c:axId val="212236544"/>
      </c:barChart>
      <c:catAx>
        <c:axId val="212235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36544"/>
        <c:crosses val="autoZero"/>
        <c:auto val="1"/>
        <c:lblAlgn val="ctr"/>
        <c:lblOffset val="100"/>
        <c:tickLblSkip val="1"/>
        <c:tickMarkSkip val="1"/>
        <c:noMultiLvlLbl val="0"/>
      </c:catAx>
      <c:valAx>
        <c:axId val="212236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35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MICS14!$H$222:$L$222</c:f>
              <c:numCache>
                <c:formatCode>###0.0</c:formatCode>
                <c:ptCount val="5"/>
                <c:pt idx="0">
                  <c:v>35.190238999484542</c:v>
                </c:pt>
                <c:pt idx="1">
                  <c:v>42.070702756400955</c:v>
                </c:pt>
                <c:pt idx="2">
                  <c:v>55.940528589927332</c:v>
                </c:pt>
                <c:pt idx="3">
                  <c:v>66.317823669175198</c:v>
                </c:pt>
                <c:pt idx="4">
                  <c:v>75.526814966853962</c:v>
                </c:pt>
              </c:numCache>
            </c:numRef>
          </c:val>
          <c:extLst>
            <c:ext xmlns:c16="http://schemas.microsoft.com/office/drawing/2014/chart" uri="{C3380CC4-5D6E-409C-BE32-E72D297353CC}">
              <c16:uniqueId val="{00000000-3123-4154-9027-E641AA62B8D8}"/>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MICS14!$H$223:$L$223</c:f>
              <c:numCache>
                <c:formatCode>###0.0</c:formatCode>
                <c:ptCount val="5"/>
                <c:pt idx="0">
                  <c:v>57.555240624969898</c:v>
                </c:pt>
                <c:pt idx="1">
                  <c:v>56.92596326440578</c:v>
                </c:pt>
                <c:pt idx="2">
                  <c:v>43.031237577543884</c:v>
                </c:pt>
                <c:pt idx="3">
                  <c:v>32.583358620692302</c:v>
                </c:pt>
                <c:pt idx="4">
                  <c:v>23.553485408598863</c:v>
                </c:pt>
              </c:numCache>
            </c:numRef>
          </c:val>
          <c:extLst>
            <c:ext xmlns:c16="http://schemas.microsoft.com/office/drawing/2014/chart" uri="{C3380CC4-5D6E-409C-BE32-E72D297353CC}">
              <c16:uniqueId val="{00000001-3123-4154-9027-E641AA62B8D8}"/>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MICS14!$H$224:$L$224</c:f>
              <c:numCache>
                <c:formatCode>###0.0</c:formatCode>
                <c:ptCount val="5"/>
                <c:pt idx="0">
                  <c:v>7.2545203755455479</c:v>
                </c:pt>
                <c:pt idx="1">
                  <c:v>1.0033339791932856</c:v>
                </c:pt>
                <c:pt idx="2">
                  <c:v>1.0282338325287828</c:v>
                </c:pt>
                <c:pt idx="3">
                  <c:v>1.0988177101324987</c:v>
                </c:pt>
                <c:pt idx="4">
                  <c:v>0.91969962454724796</c:v>
                </c:pt>
              </c:numCache>
            </c:numRef>
          </c:val>
          <c:extLst>
            <c:ext xmlns:c16="http://schemas.microsoft.com/office/drawing/2014/chart" uri="{C3380CC4-5D6E-409C-BE32-E72D297353CC}">
              <c16:uniqueId val="{00000002-3123-4154-9027-E641AA62B8D8}"/>
            </c:ext>
          </c:extLst>
        </c:ser>
        <c:dLbls>
          <c:showLegendKey val="0"/>
          <c:showVal val="0"/>
          <c:showCatName val="0"/>
          <c:showSerName val="0"/>
          <c:showPercent val="0"/>
          <c:showBubbleSize val="0"/>
        </c:dLbls>
        <c:gapWidth val="50"/>
        <c:overlap val="100"/>
        <c:axId val="212268160"/>
        <c:axId val="212269696"/>
      </c:barChart>
      <c:catAx>
        <c:axId val="2122681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69696"/>
        <c:crosses val="autoZero"/>
        <c:auto val="1"/>
        <c:lblAlgn val="ctr"/>
        <c:lblOffset val="100"/>
        <c:tickLblSkip val="1"/>
        <c:tickMarkSkip val="1"/>
        <c:noMultiLvlLbl val="0"/>
      </c:catAx>
      <c:valAx>
        <c:axId val="2122696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681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MICS14!$C$124:$G$124</c:f>
              <c:numCache>
                <c:formatCode>###0.0</c:formatCode>
                <c:ptCount val="5"/>
                <c:pt idx="0">
                  <c:v>8.586333578154262</c:v>
                </c:pt>
                <c:pt idx="1">
                  <c:v>24.074880420154859</c:v>
                </c:pt>
                <c:pt idx="2">
                  <c:v>44.704774281463727</c:v>
                </c:pt>
                <c:pt idx="3">
                  <c:v>39.915845818390189</c:v>
                </c:pt>
                <c:pt idx="4">
                  <c:v>57.532187660365061</c:v>
                </c:pt>
              </c:numCache>
            </c:numRef>
          </c:val>
          <c:extLst>
            <c:ext xmlns:c16="http://schemas.microsoft.com/office/drawing/2014/chart" uri="{C3380CC4-5D6E-409C-BE32-E72D297353CC}">
              <c16:uniqueId val="{00000000-4BE0-469C-966F-183790C17A28}"/>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MICS14!$C$125:$G$125</c:f>
              <c:numCache>
                <c:formatCode>###0.0</c:formatCode>
                <c:ptCount val="5"/>
                <c:pt idx="0">
                  <c:v>8.2395062672102437</c:v>
                </c:pt>
                <c:pt idx="1">
                  <c:v>14.522184870271692</c:v>
                </c:pt>
                <c:pt idx="2">
                  <c:v>20.845458461143117</c:v>
                </c:pt>
                <c:pt idx="3">
                  <c:v>48.603592251240663</c:v>
                </c:pt>
                <c:pt idx="4">
                  <c:v>41.729669806110323</c:v>
                </c:pt>
              </c:numCache>
            </c:numRef>
          </c:val>
          <c:extLst>
            <c:ext xmlns:c16="http://schemas.microsoft.com/office/drawing/2014/chart" uri="{C3380CC4-5D6E-409C-BE32-E72D297353CC}">
              <c16:uniqueId val="{00000001-4BE0-469C-966F-183790C17A28}"/>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MICS14!$C$126:$G$126</c:f>
              <c:numCache>
                <c:formatCode>###0.0</c:formatCode>
                <c:ptCount val="5"/>
                <c:pt idx="0">
                  <c:v>9.9650468266110153</c:v>
                </c:pt>
                <c:pt idx="1">
                  <c:v>11.605462955890935</c:v>
                </c:pt>
                <c:pt idx="2">
                  <c:v>7.1585167435661035</c:v>
                </c:pt>
                <c:pt idx="3">
                  <c:v>3.3972769552966557</c:v>
                </c:pt>
                <c:pt idx="4">
                  <c:v>0.40993651202838877</c:v>
                </c:pt>
              </c:numCache>
            </c:numRef>
          </c:val>
          <c:extLst>
            <c:ext xmlns:c16="http://schemas.microsoft.com/office/drawing/2014/chart" uri="{C3380CC4-5D6E-409C-BE32-E72D297353CC}">
              <c16:uniqueId val="{00000002-4BE0-469C-966F-183790C17A28}"/>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MICS14!$C$127:$G$127</c:f>
              <c:numCache>
                <c:formatCode>###0.0</c:formatCode>
                <c:ptCount val="5"/>
                <c:pt idx="0">
                  <c:v>73.209113328024472</c:v>
                </c:pt>
                <c:pt idx="1">
                  <c:v>49.797471753682515</c:v>
                </c:pt>
                <c:pt idx="2">
                  <c:v>27.291250513827052</c:v>
                </c:pt>
                <c:pt idx="3">
                  <c:v>8.0832849750724929</c:v>
                </c:pt>
                <c:pt idx="4">
                  <c:v>0.32820602149622757</c:v>
                </c:pt>
              </c:numCache>
            </c:numRef>
          </c:val>
          <c:extLst>
            <c:ext xmlns:c16="http://schemas.microsoft.com/office/drawing/2014/chart" uri="{C3380CC4-5D6E-409C-BE32-E72D297353CC}">
              <c16:uniqueId val="{00000003-4BE0-469C-966F-183790C17A28}"/>
            </c:ext>
          </c:extLst>
        </c:ser>
        <c:dLbls>
          <c:showLegendKey val="0"/>
          <c:showVal val="0"/>
          <c:showCatName val="0"/>
          <c:showSerName val="0"/>
          <c:showPercent val="0"/>
          <c:showBubbleSize val="0"/>
        </c:dLbls>
        <c:gapWidth val="50"/>
        <c:overlap val="100"/>
        <c:axId val="211132800"/>
        <c:axId val="211134336"/>
      </c:barChart>
      <c:catAx>
        <c:axId val="2111328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34336"/>
        <c:crosses val="autoZero"/>
        <c:auto val="1"/>
        <c:lblAlgn val="ctr"/>
        <c:lblOffset val="100"/>
        <c:tickLblSkip val="1"/>
        <c:tickMarkSkip val="1"/>
        <c:noMultiLvlLbl val="0"/>
      </c:catAx>
      <c:valAx>
        <c:axId val="2111343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328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MICS14!$M$124:$Q$124</c:f>
              <c:numCache>
                <c:formatCode>###0.0</c:formatCode>
                <c:ptCount val="5"/>
                <c:pt idx="0">
                  <c:v>7.0411862197059261</c:v>
                </c:pt>
                <c:pt idx="1">
                  <c:v>16.376620319866944</c:v>
                </c:pt>
                <c:pt idx="2">
                  <c:v>30.119126126616301</c:v>
                </c:pt>
                <c:pt idx="3">
                  <c:v>46.301749713410224</c:v>
                </c:pt>
                <c:pt idx="4">
                  <c:v>51.612254155113845</c:v>
                </c:pt>
              </c:numCache>
            </c:numRef>
          </c:val>
          <c:extLst>
            <c:ext xmlns:c16="http://schemas.microsoft.com/office/drawing/2014/chart" uri="{C3380CC4-5D6E-409C-BE32-E72D297353CC}">
              <c16:uniqueId val="{00000000-4A5F-4160-8F60-051C2A079613}"/>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MICS14!$M$125:$Q$125</c:f>
              <c:numCache>
                <c:formatCode>###0.0</c:formatCode>
                <c:ptCount val="5"/>
                <c:pt idx="0">
                  <c:v>7.3165878116309386</c:v>
                </c:pt>
                <c:pt idx="1">
                  <c:v>10.641610619312779</c:v>
                </c:pt>
                <c:pt idx="2">
                  <c:v>18.210475354791846</c:v>
                </c:pt>
                <c:pt idx="3">
                  <c:v>20.360732966383942</c:v>
                </c:pt>
                <c:pt idx="4">
                  <c:v>31.860593978341811</c:v>
                </c:pt>
              </c:numCache>
            </c:numRef>
          </c:val>
          <c:extLst>
            <c:ext xmlns:c16="http://schemas.microsoft.com/office/drawing/2014/chart" uri="{C3380CC4-5D6E-409C-BE32-E72D297353CC}">
              <c16:uniqueId val="{00000001-4A5F-4160-8F60-051C2A079613}"/>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MICS14!$M$126:$Q$126</c:f>
              <c:numCache>
                <c:formatCode>###0.0</c:formatCode>
                <c:ptCount val="5"/>
                <c:pt idx="0">
                  <c:v>9.2283016230701662</c:v>
                </c:pt>
                <c:pt idx="1">
                  <c:v>12.579537135060654</c:v>
                </c:pt>
                <c:pt idx="2">
                  <c:v>10.227283466746812</c:v>
                </c:pt>
                <c:pt idx="3">
                  <c:v>6.5764770485492825</c:v>
                </c:pt>
                <c:pt idx="4">
                  <c:v>4.1600355509104414</c:v>
                </c:pt>
              </c:numCache>
            </c:numRef>
          </c:val>
          <c:extLst>
            <c:ext xmlns:c16="http://schemas.microsoft.com/office/drawing/2014/chart" uri="{C3380CC4-5D6E-409C-BE32-E72D297353CC}">
              <c16:uniqueId val="{00000002-4A5F-4160-8F60-051C2A079613}"/>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MICS14!$M$127:$Q$127</c:f>
              <c:numCache>
                <c:formatCode>###0.0</c:formatCode>
                <c:ptCount val="5"/>
                <c:pt idx="0">
                  <c:v>76.413924345592974</c:v>
                </c:pt>
                <c:pt idx="1">
                  <c:v>60.402231925759629</c:v>
                </c:pt>
                <c:pt idx="2">
                  <c:v>41.443115051845048</c:v>
                </c:pt>
                <c:pt idx="3">
                  <c:v>26.761040271656551</c:v>
                </c:pt>
                <c:pt idx="4">
                  <c:v>12.367116315633902</c:v>
                </c:pt>
              </c:numCache>
            </c:numRef>
          </c:val>
          <c:extLst>
            <c:ext xmlns:c16="http://schemas.microsoft.com/office/drawing/2014/chart" uri="{C3380CC4-5D6E-409C-BE32-E72D297353CC}">
              <c16:uniqueId val="{00000003-4A5F-4160-8F60-051C2A079613}"/>
            </c:ext>
          </c:extLst>
        </c:ser>
        <c:dLbls>
          <c:showLegendKey val="0"/>
          <c:showVal val="0"/>
          <c:showCatName val="0"/>
          <c:showSerName val="0"/>
          <c:showPercent val="0"/>
          <c:showBubbleSize val="0"/>
        </c:dLbls>
        <c:gapWidth val="50"/>
        <c:overlap val="100"/>
        <c:axId val="210539648"/>
        <c:axId val="210541184"/>
      </c:barChart>
      <c:catAx>
        <c:axId val="210539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541184"/>
        <c:crosses val="autoZero"/>
        <c:auto val="1"/>
        <c:lblAlgn val="ctr"/>
        <c:lblOffset val="100"/>
        <c:tickLblSkip val="1"/>
        <c:tickMarkSkip val="1"/>
        <c:noMultiLvlLbl val="0"/>
      </c:catAx>
      <c:valAx>
        <c:axId val="2105411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539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'DHS15'!$M$15:$Q$15</c:f>
              <c:strCache>
                <c:ptCount val="5"/>
                <c:pt idx="0">
                  <c:v>Poorest</c:v>
                </c:pt>
                <c:pt idx="1">
                  <c:v>Poor</c:v>
                </c:pt>
                <c:pt idx="2">
                  <c:v>Middle</c:v>
                </c:pt>
                <c:pt idx="3">
                  <c:v>Rich</c:v>
                </c:pt>
                <c:pt idx="4">
                  <c:v>Richest</c:v>
                </c:pt>
              </c:strCache>
            </c:strRef>
          </c:cat>
          <c:val>
            <c:numRef>
              <c:f>'DHS15'!$M$18:$Q$18</c:f>
              <c:numCache>
                <c:formatCode>###0.0</c:formatCode>
                <c:ptCount val="5"/>
                <c:pt idx="0">
                  <c:v>39.877549506077401</c:v>
                </c:pt>
                <c:pt idx="1">
                  <c:v>47.080768257317175</c:v>
                </c:pt>
                <c:pt idx="2">
                  <c:v>49.909949161466798</c:v>
                </c:pt>
                <c:pt idx="3">
                  <c:v>57.433810871467685</c:v>
                </c:pt>
                <c:pt idx="4">
                  <c:v>66.529953585418681</c:v>
                </c:pt>
              </c:numCache>
            </c:numRef>
          </c:val>
          <c:extLst>
            <c:ext xmlns:c16="http://schemas.microsoft.com/office/drawing/2014/chart" uri="{C3380CC4-5D6E-409C-BE32-E72D297353CC}">
              <c16:uniqueId val="{00000000-D08A-49C9-97B2-5DEEA5B52D54}"/>
            </c:ext>
          </c:extLst>
        </c:ser>
        <c:ser>
          <c:idx val="1"/>
          <c:order val="1"/>
          <c:tx>
            <c:strRef>
              <c:f>'DHS15'!$B$19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'DHS15'!$M$15:$Q$15</c:f>
              <c:strCache>
                <c:ptCount val="5"/>
                <c:pt idx="0">
                  <c:v>Poorest</c:v>
                </c:pt>
                <c:pt idx="1">
                  <c:v>Poor</c:v>
                </c:pt>
                <c:pt idx="2">
                  <c:v>Middle</c:v>
                </c:pt>
                <c:pt idx="3">
                  <c:v>Rich</c:v>
                </c:pt>
                <c:pt idx="4">
                  <c:v>Richest</c:v>
                </c:pt>
              </c:strCache>
            </c:strRef>
          </c:cat>
          <c:val>
            <c:numRef>
              <c:f>'DHS15'!$M$19:$Q$19</c:f>
              <c:numCache>
                <c:formatCode>###0.0</c:formatCode>
                <c:ptCount val="5"/>
                <c:pt idx="0">
                  <c:v>16.717953981264088</c:v>
                </c:pt>
                <c:pt idx="1">
                  <c:v>15.568052363520271</c:v>
                </c:pt>
                <c:pt idx="2">
                  <c:v>15.849801376830749</c:v>
                </c:pt>
                <c:pt idx="3">
                  <c:v>13.16923537261129</c:v>
                </c:pt>
                <c:pt idx="4">
                  <c:v>13.564572555075122</c:v>
                </c:pt>
              </c:numCache>
            </c:numRef>
          </c:val>
          <c:extLst>
            <c:ext xmlns:c16="http://schemas.microsoft.com/office/drawing/2014/chart" uri="{C3380CC4-5D6E-409C-BE32-E72D297353CC}">
              <c16:uniqueId val="{00000001-D08A-49C9-97B2-5DEEA5B52D54}"/>
            </c:ext>
          </c:extLst>
        </c:ser>
        <c:ser>
          <c:idx val="2"/>
          <c:order val="2"/>
          <c:tx>
            <c:strRef>
              <c:f>'DHS15'!$B$20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'DHS15'!$M$15:$Q$15</c:f>
              <c:strCache>
                <c:ptCount val="5"/>
                <c:pt idx="0">
                  <c:v>Poorest</c:v>
                </c:pt>
                <c:pt idx="1">
                  <c:v>Poor</c:v>
                </c:pt>
                <c:pt idx="2">
                  <c:v>Middle</c:v>
                </c:pt>
                <c:pt idx="3">
                  <c:v>Rich</c:v>
                </c:pt>
                <c:pt idx="4">
                  <c:v>Richest</c:v>
                </c:pt>
              </c:strCache>
            </c:strRef>
          </c:cat>
          <c:val>
            <c:numRef>
              <c:f>'DHS15'!$M$20:$Q$20</c:f>
              <c:numCache>
                <c:formatCode>###0.0</c:formatCode>
                <c:ptCount val="5"/>
                <c:pt idx="0">
                  <c:v>26.36774806908468</c:v>
                </c:pt>
                <c:pt idx="1">
                  <c:v>23.501845466432918</c:v>
                </c:pt>
                <c:pt idx="2">
                  <c:v>22.088360684505314</c:v>
                </c:pt>
                <c:pt idx="3">
                  <c:v>18.371017331078651</c:v>
                </c:pt>
                <c:pt idx="4">
                  <c:v>15.104420651361519</c:v>
                </c:pt>
              </c:numCache>
            </c:numRef>
          </c:val>
          <c:extLst>
            <c:ext xmlns:c16="http://schemas.microsoft.com/office/drawing/2014/chart" uri="{C3380CC4-5D6E-409C-BE32-E72D297353CC}">
              <c16:uniqueId val="{00000002-D08A-49C9-97B2-5DEEA5B52D54}"/>
            </c:ext>
          </c:extLst>
        </c:ser>
        <c:ser>
          <c:idx val="3"/>
          <c:order val="3"/>
          <c:tx>
            <c:strRef>
              <c:f>'DHS15'!$B$21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'DHS15'!$M$15:$Q$15</c:f>
              <c:strCache>
                <c:ptCount val="5"/>
                <c:pt idx="0">
                  <c:v>Poorest</c:v>
                </c:pt>
                <c:pt idx="1">
                  <c:v>Poor</c:v>
                </c:pt>
                <c:pt idx="2">
                  <c:v>Middle</c:v>
                </c:pt>
                <c:pt idx="3">
                  <c:v>Rich</c:v>
                </c:pt>
                <c:pt idx="4">
                  <c:v>Richest</c:v>
                </c:pt>
              </c:strCache>
            </c:strRef>
          </c:cat>
          <c:val>
            <c:numRef>
              <c:f>'DHS15'!$M$21:$Q$21</c:f>
              <c:numCache>
                <c:formatCode>###0.0</c:formatCode>
                <c:ptCount val="5"/>
                <c:pt idx="0">
                  <c:v>17.036748443573853</c:v>
                </c:pt>
                <c:pt idx="1">
                  <c:v>13.849333912729595</c:v>
                </c:pt>
                <c:pt idx="2">
                  <c:v>12.1518887771973</c:v>
                </c:pt>
                <c:pt idx="3">
                  <c:v>11.025936424842396</c:v>
                </c:pt>
                <c:pt idx="4">
                  <c:v>4.8010532081448103</c:v>
                </c:pt>
              </c:numCache>
            </c:numRef>
          </c:val>
          <c:extLst>
            <c:ext xmlns:c16="http://schemas.microsoft.com/office/drawing/2014/chart" uri="{C3380CC4-5D6E-409C-BE32-E72D297353CC}">
              <c16:uniqueId val="{00000003-D08A-49C9-97B2-5DEEA5B52D54}"/>
            </c:ext>
          </c:extLst>
        </c:ser>
        <c:dLbls>
          <c:showLegendKey val="0"/>
          <c:showVal val="0"/>
          <c:showCatName val="0"/>
          <c:showSerName val="0"/>
          <c:showPercent val="0"/>
          <c:showBubbleSize val="0"/>
        </c:dLbls>
        <c:gapWidth val="50"/>
        <c:overlap val="100"/>
        <c:axId val="212936192"/>
        <c:axId val="212937728"/>
      </c:barChart>
      <c:catAx>
        <c:axId val="212936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37728"/>
        <c:crosses val="autoZero"/>
        <c:auto val="1"/>
        <c:lblAlgn val="ctr"/>
        <c:lblOffset val="100"/>
        <c:tickLblSkip val="1"/>
        <c:tickMarkSkip val="1"/>
        <c:noMultiLvlLbl val="0"/>
      </c:catAx>
      <c:valAx>
        <c:axId val="2129377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36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'DHS15'!$R$15:$AA$15</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'DHS15'!$R$18:$AA$18</c:f>
              <c:numCache>
                <c:formatCode>###0.0</c:formatCode>
                <c:ptCount val="10"/>
                <c:pt idx="0">
                  <c:v>99.808529150073966</c:v>
                </c:pt>
                <c:pt idx="1">
                  <c:v>93.519114624494136</c:v>
                </c:pt>
                <c:pt idx="2">
                  <c:v>66.596682172034846</c:v>
                </c:pt>
                <c:pt idx="3">
                  <c:v>52.474340694635181</c:v>
                </c:pt>
                <c:pt idx="4">
                  <c:v>62.128933789629393</c:v>
                </c:pt>
                <c:pt idx="5">
                  <c:v>60.419182544845029</c:v>
                </c:pt>
                <c:pt idx="6">
                  <c:v>50.671233477133612</c:v>
                </c:pt>
                <c:pt idx="7">
                  <c:v>47.762878133404421</c:v>
                </c:pt>
                <c:pt idx="8">
                  <c:v>55.602645652122526</c:v>
                </c:pt>
                <c:pt idx="9">
                  <c:v>58.768724483701604</c:v>
                </c:pt>
              </c:numCache>
            </c:numRef>
          </c:val>
          <c:extLst>
            <c:ext xmlns:c16="http://schemas.microsoft.com/office/drawing/2014/chart" uri="{C3380CC4-5D6E-409C-BE32-E72D297353CC}">
              <c16:uniqueId val="{00000000-C48F-43DD-A2C0-D385401B78F1}"/>
            </c:ext>
          </c:extLst>
        </c:ser>
        <c:ser>
          <c:idx val="1"/>
          <c:order val="1"/>
          <c:tx>
            <c:strRef>
              <c:f>'DHS15'!$B$19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'DHS15'!$R$15:$AA$15</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'DHS15'!$R$19:$AA$19</c:f>
              <c:numCache>
                <c:formatCode>###0.0</c:formatCode>
                <c:ptCount val="10"/>
                <c:pt idx="0">
                  <c:v>0</c:v>
                </c:pt>
                <c:pt idx="1">
                  <c:v>3.4616224520479468</c:v>
                </c:pt>
                <c:pt idx="2">
                  <c:v>7.42712169212317</c:v>
                </c:pt>
                <c:pt idx="3">
                  <c:v>15.371343931472985</c:v>
                </c:pt>
                <c:pt idx="4">
                  <c:v>9.1500451358816992</c:v>
                </c:pt>
                <c:pt idx="5">
                  <c:v>14.187207779857669</c:v>
                </c:pt>
                <c:pt idx="6">
                  <c:v>12.840340028910289</c:v>
                </c:pt>
                <c:pt idx="7">
                  <c:v>29.184886552415577</c:v>
                </c:pt>
                <c:pt idx="8">
                  <c:v>23.760409416671404</c:v>
                </c:pt>
                <c:pt idx="9">
                  <c:v>11.793364527829214</c:v>
                </c:pt>
              </c:numCache>
            </c:numRef>
          </c:val>
          <c:extLst>
            <c:ext xmlns:c16="http://schemas.microsoft.com/office/drawing/2014/chart" uri="{C3380CC4-5D6E-409C-BE32-E72D297353CC}">
              <c16:uniqueId val="{00000001-C48F-43DD-A2C0-D385401B78F1}"/>
            </c:ext>
          </c:extLst>
        </c:ser>
        <c:ser>
          <c:idx val="2"/>
          <c:order val="2"/>
          <c:tx>
            <c:strRef>
              <c:f>'DHS15'!$B$20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'DHS15'!$R$15:$AA$15</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'DHS15'!$R$20:$AA$20</c:f>
              <c:numCache>
                <c:formatCode>###0.0</c:formatCode>
                <c:ptCount val="10"/>
                <c:pt idx="0">
                  <c:v>0.19147084992601912</c:v>
                </c:pt>
                <c:pt idx="1">
                  <c:v>2.839786368912395</c:v>
                </c:pt>
                <c:pt idx="2">
                  <c:v>17.934211702013986</c:v>
                </c:pt>
                <c:pt idx="3">
                  <c:v>24.473158126696461</c:v>
                </c:pt>
                <c:pt idx="4">
                  <c:v>20.733187380231907</c:v>
                </c:pt>
                <c:pt idx="5">
                  <c:v>12.049752888456254</c:v>
                </c:pt>
                <c:pt idx="6">
                  <c:v>17.788930598726367</c:v>
                </c:pt>
                <c:pt idx="7">
                  <c:v>17.232399205717254</c:v>
                </c:pt>
                <c:pt idx="8">
                  <c:v>12.622625226914458</c:v>
                </c:pt>
                <c:pt idx="9">
                  <c:v>21.829874584785795</c:v>
                </c:pt>
              </c:numCache>
            </c:numRef>
          </c:val>
          <c:extLst>
            <c:ext xmlns:c16="http://schemas.microsoft.com/office/drawing/2014/chart" uri="{C3380CC4-5D6E-409C-BE32-E72D297353CC}">
              <c16:uniqueId val="{00000002-C48F-43DD-A2C0-D385401B78F1}"/>
            </c:ext>
          </c:extLst>
        </c:ser>
        <c:ser>
          <c:idx val="3"/>
          <c:order val="3"/>
          <c:tx>
            <c:strRef>
              <c:f>'DHS15'!$B$21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'DHS15'!$R$15:$AA$15</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'DHS15'!$R$21:$AA$21</c:f>
              <c:numCache>
                <c:formatCode>###0.0</c:formatCode>
                <c:ptCount val="10"/>
                <c:pt idx="0">
                  <c:v>0</c:v>
                </c:pt>
                <c:pt idx="1">
                  <c:v>0.17947655454550537</c:v>
                </c:pt>
                <c:pt idx="2">
                  <c:v>8.0419844338278708</c:v>
                </c:pt>
                <c:pt idx="3">
                  <c:v>7.6811572471955341</c:v>
                </c:pt>
                <c:pt idx="4">
                  <c:v>7.9878336942568362</c:v>
                </c:pt>
                <c:pt idx="5">
                  <c:v>13.343856786840643</c:v>
                </c:pt>
                <c:pt idx="6">
                  <c:v>18.69949589522972</c:v>
                </c:pt>
                <c:pt idx="7">
                  <c:v>5.8198361084629484</c:v>
                </c:pt>
                <c:pt idx="8">
                  <c:v>8.0143197042916245</c:v>
                </c:pt>
                <c:pt idx="9">
                  <c:v>7.6080364036831565</c:v>
                </c:pt>
              </c:numCache>
            </c:numRef>
          </c:val>
          <c:extLst>
            <c:ext xmlns:c16="http://schemas.microsoft.com/office/drawing/2014/chart" uri="{C3380CC4-5D6E-409C-BE32-E72D297353CC}">
              <c16:uniqueId val="{00000003-C48F-43DD-A2C0-D385401B78F1}"/>
            </c:ext>
          </c:extLst>
        </c:ser>
        <c:dLbls>
          <c:showLegendKey val="0"/>
          <c:showVal val="0"/>
          <c:showCatName val="0"/>
          <c:showSerName val="0"/>
          <c:showPercent val="0"/>
          <c:showBubbleSize val="0"/>
        </c:dLbls>
        <c:gapWidth val="50"/>
        <c:overlap val="100"/>
        <c:axId val="231468032"/>
        <c:axId val="231469824"/>
      </c:barChart>
      <c:catAx>
        <c:axId val="231468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69824"/>
        <c:crosses val="autoZero"/>
        <c:auto val="1"/>
        <c:lblAlgn val="ctr"/>
        <c:lblOffset val="100"/>
        <c:tickLblSkip val="1"/>
        <c:tickMarkSkip val="1"/>
        <c:noMultiLvlLbl val="0"/>
      </c:catAx>
      <c:valAx>
        <c:axId val="23146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680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'DHS15'!$C$15:$G$15</c:f>
              <c:strCache>
                <c:ptCount val="5"/>
                <c:pt idx="0">
                  <c:v>Poorest</c:v>
                </c:pt>
                <c:pt idx="1">
                  <c:v>Poor</c:v>
                </c:pt>
                <c:pt idx="2">
                  <c:v>Middle</c:v>
                </c:pt>
                <c:pt idx="3">
                  <c:v>Rich</c:v>
                </c:pt>
                <c:pt idx="4">
                  <c:v>Richest</c:v>
                </c:pt>
              </c:strCache>
            </c:strRef>
          </c:cat>
          <c:val>
            <c:numRef>
              <c:f>'DHS15'!$C$18:$G$18</c:f>
              <c:numCache>
                <c:formatCode>###0.0</c:formatCode>
                <c:ptCount val="5"/>
                <c:pt idx="0">
                  <c:v>41.132954573096328</c:v>
                </c:pt>
                <c:pt idx="1">
                  <c:v>49.455316088509107</c:v>
                </c:pt>
                <c:pt idx="2">
                  <c:v>56.60122092501021</c:v>
                </c:pt>
                <c:pt idx="3">
                  <c:v>82.243757846959497</c:v>
                </c:pt>
                <c:pt idx="4">
                  <c:v>95.207929185096248</c:v>
                </c:pt>
              </c:numCache>
            </c:numRef>
          </c:val>
          <c:extLst>
            <c:ext xmlns:c16="http://schemas.microsoft.com/office/drawing/2014/chart" uri="{C3380CC4-5D6E-409C-BE32-E72D297353CC}">
              <c16:uniqueId val="{00000000-C416-4C3F-BF1F-34B896D32802}"/>
            </c:ext>
          </c:extLst>
        </c:ser>
        <c:ser>
          <c:idx val="1"/>
          <c:order val="1"/>
          <c:tx>
            <c:strRef>
              <c:f>'DHS15'!$B$19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'DHS15'!$C$15:$G$15</c:f>
              <c:strCache>
                <c:ptCount val="5"/>
                <c:pt idx="0">
                  <c:v>Poorest</c:v>
                </c:pt>
                <c:pt idx="1">
                  <c:v>Poor</c:v>
                </c:pt>
                <c:pt idx="2">
                  <c:v>Middle</c:v>
                </c:pt>
                <c:pt idx="3">
                  <c:v>Rich</c:v>
                </c:pt>
                <c:pt idx="4">
                  <c:v>Richest</c:v>
                </c:pt>
              </c:strCache>
            </c:strRef>
          </c:cat>
          <c:val>
            <c:numRef>
              <c:f>'DHS15'!$C$19:$G$19</c:f>
              <c:numCache>
                <c:formatCode>###0.0</c:formatCode>
                <c:ptCount val="5"/>
                <c:pt idx="0">
                  <c:v>16.245716990373303</c:v>
                </c:pt>
                <c:pt idx="1">
                  <c:v>15.659549723300973</c:v>
                </c:pt>
                <c:pt idx="2">
                  <c:v>14.947765858465459</c:v>
                </c:pt>
                <c:pt idx="3">
                  <c:v>6.9162328375318642</c:v>
                </c:pt>
                <c:pt idx="4">
                  <c:v>3.3367409499038048</c:v>
                </c:pt>
              </c:numCache>
            </c:numRef>
          </c:val>
          <c:extLst>
            <c:ext xmlns:c16="http://schemas.microsoft.com/office/drawing/2014/chart" uri="{C3380CC4-5D6E-409C-BE32-E72D297353CC}">
              <c16:uniqueId val="{00000001-C416-4C3F-BF1F-34B896D32802}"/>
            </c:ext>
          </c:extLst>
        </c:ser>
        <c:ser>
          <c:idx val="2"/>
          <c:order val="2"/>
          <c:tx>
            <c:strRef>
              <c:f>'DHS15'!$B$20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'DHS15'!$C$15:$G$15</c:f>
              <c:strCache>
                <c:ptCount val="5"/>
                <c:pt idx="0">
                  <c:v>Poorest</c:v>
                </c:pt>
                <c:pt idx="1">
                  <c:v>Poor</c:v>
                </c:pt>
                <c:pt idx="2">
                  <c:v>Middle</c:v>
                </c:pt>
                <c:pt idx="3">
                  <c:v>Rich</c:v>
                </c:pt>
                <c:pt idx="4">
                  <c:v>Richest</c:v>
                </c:pt>
              </c:strCache>
            </c:strRef>
          </c:cat>
          <c:val>
            <c:numRef>
              <c:f>'DHS15'!$C$20:$G$20</c:f>
              <c:numCache>
                <c:formatCode>###0.0</c:formatCode>
                <c:ptCount val="5"/>
                <c:pt idx="0">
                  <c:v>25.959123938239838</c:v>
                </c:pt>
                <c:pt idx="1">
                  <c:v>22.758232436826404</c:v>
                </c:pt>
                <c:pt idx="2">
                  <c:v>18.063396241063376</c:v>
                </c:pt>
                <c:pt idx="3">
                  <c:v>8.7011324011796614</c:v>
                </c:pt>
                <c:pt idx="4">
                  <c:v>1.3925498589111229</c:v>
                </c:pt>
              </c:numCache>
            </c:numRef>
          </c:val>
          <c:extLst>
            <c:ext xmlns:c16="http://schemas.microsoft.com/office/drawing/2014/chart" uri="{C3380CC4-5D6E-409C-BE32-E72D297353CC}">
              <c16:uniqueId val="{00000002-C416-4C3F-BF1F-34B896D32802}"/>
            </c:ext>
          </c:extLst>
        </c:ser>
        <c:ser>
          <c:idx val="3"/>
          <c:order val="3"/>
          <c:tx>
            <c:strRef>
              <c:f>'DHS15'!$B$21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'DHS15'!$C$15:$G$15</c:f>
              <c:strCache>
                <c:ptCount val="5"/>
                <c:pt idx="0">
                  <c:v>Poorest</c:v>
                </c:pt>
                <c:pt idx="1">
                  <c:v>Poor</c:v>
                </c:pt>
                <c:pt idx="2">
                  <c:v>Middle</c:v>
                </c:pt>
                <c:pt idx="3">
                  <c:v>Rich</c:v>
                </c:pt>
                <c:pt idx="4">
                  <c:v>Richest</c:v>
                </c:pt>
              </c:strCache>
            </c:strRef>
          </c:cat>
          <c:val>
            <c:numRef>
              <c:f>'DHS15'!$C$21:$G$21</c:f>
              <c:numCache>
                <c:formatCode>###0.0</c:formatCode>
                <c:ptCount val="5"/>
                <c:pt idx="0">
                  <c:v>16.66220449829073</c:v>
                </c:pt>
                <c:pt idx="1">
                  <c:v>12.126901751363906</c:v>
                </c:pt>
                <c:pt idx="2">
                  <c:v>10.387616975460997</c:v>
                </c:pt>
                <c:pt idx="3">
                  <c:v>2.1388769143291384</c:v>
                </c:pt>
                <c:pt idx="4">
                  <c:v>6.2780006088849899E-2</c:v>
                </c:pt>
              </c:numCache>
            </c:numRef>
          </c:val>
          <c:extLst>
            <c:ext xmlns:c16="http://schemas.microsoft.com/office/drawing/2014/chart" uri="{C3380CC4-5D6E-409C-BE32-E72D297353CC}">
              <c16:uniqueId val="{00000003-C416-4C3F-BF1F-34B896D32802}"/>
            </c:ext>
          </c:extLst>
        </c:ser>
        <c:dLbls>
          <c:showLegendKey val="0"/>
          <c:showVal val="0"/>
          <c:showCatName val="0"/>
          <c:showSerName val="0"/>
          <c:showPercent val="0"/>
          <c:showBubbleSize val="0"/>
        </c:dLbls>
        <c:gapWidth val="50"/>
        <c:overlap val="100"/>
        <c:axId val="231539840"/>
        <c:axId val="231541376"/>
      </c:barChart>
      <c:catAx>
        <c:axId val="2315398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41376"/>
        <c:crosses val="autoZero"/>
        <c:auto val="1"/>
        <c:lblAlgn val="ctr"/>
        <c:lblOffset val="100"/>
        <c:tickLblSkip val="1"/>
        <c:tickMarkSkip val="1"/>
        <c:noMultiLvlLbl val="0"/>
      </c:catAx>
      <c:valAx>
        <c:axId val="2315413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398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'DHS15'!$R$121:$AA$121</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'DHS15'!$R$124:$AA$124</c:f>
              <c:numCache>
                <c:formatCode>###0.0</c:formatCode>
                <c:ptCount val="10"/>
                <c:pt idx="0">
                  <c:v>66.636109393563487</c:v>
                </c:pt>
                <c:pt idx="1">
                  <c:v>48.365469580186264</c:v>
                </c:pt>
                <c:pt idx="2">
                  <c:v>41.645291961187461</c:v>
                </c:pt>
                <c:pt idx="3">
                  <c:v>27.863835890920534</c:v>
                </c:pt>
                <c:pt idx="4">
                  <c:v>46.999972081643349</c:v>
                </c:pt>
                <c:pt idx="5">
                  <c:v>37.909245560706161</c:v>
                </c:pt>
                <c:pt idx="6">
                  <c:v>35.867785641197351</c:v>
                </c:pt>
                <c:pt idx="7">
                  <c:v>23.656646432514158</c:v>
                </c:pt>
                <c:pt idx="8">
                  <c:v>45.497357171237987</c:v>
                </c:pt>
                <c:pt idx="9">
                  <c:v>33.705982586666678</c:v>
                </c:pt>
              </c:numCache>
            </c:numRef>
          </c:val>
          <c:extLst>
            <c:ext xmlns:c16="http://schemas.microsoft.com/office/drawing/2014/chart" uri="{C3380CC4-5D6E-409C-BE32-E72D297353CC}">
              <c16:uniqueId val="{00000000-0256-46A4-876B-6A33ED5F0E6D}"/>
            </c:ext>
          </c:extLst>
        </c:ser>
        <c:ser>
          <c:idx val="1"/>
          <c:order val="1"/>
          <c:tx>
            <c:strRef>
              <c:f>'DHS15'!$B$125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'DHS15'!$R$121:$AA$121</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'DHS15'!$R$125:$AA$125</c:f>
              <c:numCache>
                <c:formatCode>###0.0</c:formatCode>
                <c:ptCount val="10"/>
                <c:pt idx="0">
                  <c:v>32.256488630260854</c:v>
                </c:pt>
                <c:pt idx="1">
                  <c:v>48.29872984206358</c:v>
                </c:pt>
                <c:pt idx="2">
                  <c:v>24.011871420477057</c:v>
                </c:pt>
                <c:pt idx="3">
                  <c:v>24.921402734701815</c:v>
                </c:pt>
                <c:pt idx="4">
                  <c:v>20.802001477989034</c:v>
                </c:pt>
                <c:pt idx="5">
                  <c:v>18.417866963032886</c:v>
                </c:pt>
                <c:pt idx="6">
                  <c:v>14.513064155973948</c:v>
                </c:pt>
                <c:pt idx="7">
                  <c:v>13.027700994372271</c:v>
                </c:pt>
                <c:pt idx="8">
                  <c:v>11.028906592784825</c:v>
                </c:pt>
                <c:pt idx="9">
                  <c:v>24.732779268961455</c:v>
                </c:pt>
              </c:numCache>
            </c:numRef>
          </c:val>
          <c:extLst>
            <c:ext xmlns:c16="http://schemas.microsoft.com/office/drawing/2014/chart" uri="{C3380CC4-5D6E-409C-BE32-E72D297353CC}">
              <c16:uniqueId val="{00000001-0256-46A4-876B-6A33ED5F0E6D}"/>
            </c:ext>
          </c:extLst>
        </c:ser>
        <c:ser>
          <c:idx val="2"/>
          <c:order val="2"/>
          <c:tx>
            <c:strRef>
              <c:f>'DHS15'!$B$126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'DHS15'!$R$121:$AA$121</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'DHS15'!$R$126:$AA$126</c:f>
              <c:numCache>
                <c:formatCode>###0.0</c:formatCode>
                <c:ptCount val="10"/>
                <c:pt idx="0">
                  <c:v>0.95760712898565647</c:v>
                </c:pt>
                <c:pt idx="1">
                  <c:v>3.3038666446072167</c:v>
                </c:pt>
                <c:pt idx="2">
                  <c:v>17.21494250877814</c:v>
                </c:pt>
                <c:pt idx="3">
                  <c:v>27.217643012032074</c:v>
                </c:pt>
                <c:pt idx="4">
                  <c:v>10.001076846485372</c:v>
                </c:pt>
                <c:pt idx="5">
                  <c:v>14.35465123522977</c:v>
                </c:pt>
                <c:pt idx="6">
                  <c:v>4.7628249536770983</c:v>
                </c:pt>
                <c:pt idx="7">
                  <c:v>2.5717129256769229</c:v>
                </c:pt>
                <c:pt idx="8">
                  <c:v>8.5415546667973121</c:v>
                </c:pt>
                <c:pt idx="9">
                  <c:v>14.321875494529277</c:v>
                </c:pt>
              </c:numCache>
            </c:numRef>
          </c:val>
          <c:extLst>
            <c:ext xmlns:c16="http://schemas.microsoft.com/office/drawing/2014/chart" uri="{C3380CC4-5D6E-409C-BE32-E72D297353CC}">
              <c16:uniqueId val="{00000002-0256-46A4-876B-6A33ED5F0E6D}"/>
            </c:ext>
          </c:extLst>
        </c:ser>
        <c:ser>
          <c:idx val="3"/>
          <c:order val="3"/>
          <c:tx>
            <c:strRef>
              <c:f>'DHS15'!$B$127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'DHS15'!$R$121:$AA$121</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'DHS15'!$R$127:$AA$127</c:f>
              <c:numCache>
                <c:formatCode>###0.0</c:formatCode>
                <c:ptCount val="10"/>
                <c:pt idx="0">
                  <c:v>0.14979484718996319</c:v>
                </c:pt>
                <c:pt idx="1">
                  <c:v>3.1933933143120388E-2</c:v>
                </c:pt>
                <c:pt idx="2">
                  <c:v>17.127894109557324</c:v>
                </c:pt>
                <c:pt idx="3">
                  <c:v>19.997118362345674</c:v>
                </c:pt>
                <c:pt idx="4">
                  <c:v>22.196949593882032</c:v>
                </c:pt>
                <c:pt idx="5">
                  <c:v>29.318236241030775</c:v>
                </c:pt>
                <c:pt idx="6">
                  <c:v>44.856325249151524</c:v>
                </c:pt>
                <c:pt idx="7">
                  <c:v>60.743939647436797</c:v>
                </c:pt>
                <c:pt idx="8">
                  <c:v>34.932181569179917</c:v>
                </c:pt>
                <c:pt idx="9">
                  <c:v>27.239362649842384</c:v>
                </c:pt>
              </c:numCache>
            </c:numRef>
          </c:val>
          <c:extLst>
            <c:ext xmlns:c16="http://schemas.microsoft.com/office/drawing/2014/chart" uri="{C3380CC4-5D6E-409C-BE32-E72D297353CC}">
              <c16:uniqueId val="{00000003-0256-46A4-876B-6A33ED5F0E6D}"/>
            </c:ext>
          </c:extLst>
        </c:ser>
        <c:dLbls>
          <c:showLegendKey val="0"/>
          <c:showVal val="0"/>
          <c:showCatName val="0"/>
          <c:showSerName val="0"/>
          <c:showPercent val="0"/>
          <c:showBubbleSize val="0"/>
        </c:dLbls>
        <c:gapWidth val="50"/>
        <c:overlap val="100"/>
        <c:axId val="232042880"/>
        <c:axId val="232044416"/>
      </c:barChart>
      <c:catAx>
        <c:axId val="232042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44416"/>
        <c:crosses val="autoZero"/>
        <c:auto val="1"/>
        <c:lblAlgn val="ctr"/>
        <c:lblOffset val="100"/>
        <c:tickLblSkip val="1"/>
        <c:tickMarkSkip val="1"/>
        <c:noMultiLvlLbl val="0"/>
      </c:catAx>
      <c:valAx>
        <c:axId val="2320444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428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'DHS15'!$M$221:$Q$221</c:f>
              <c:strCache>
                <c:ptCount val="5"/>
                <c:pt idx="0">
                  <c:v>Poorest</c:v>
                </c:pt>
                <c:pt idx="1">
                  <c:v>Poor</c:v>
                </c:pt>
                <c:pt idx="2">
                  <c:v>Middle</c:v>
                </c:pt>
                <c:pt idx="3">
                  <c:v>Rich</c:v>
                </c:pt>
                <c:pt idx="4">
                  <c:v>Richest</c:v>
                </c:pt>
              </c:strCache>
            </c:strRef>
          </c:cat>
          <c:val>
            <c:numRef>
              <c:f>'DHS15'!$M$222:$Q$222</c:f>
              <c:numCache>
                <c:formatCode>###0.0</c:formatCode>
                <c:ptCount val="5"/>
                <c:pt idx="0">
                  <c:v>27.558403722789837</c:v>
                </c:pt>
                <c:pt idx="1">
                  <c:v>31.654326321459603</c:v>
                </c:pt>
                <c:pt idx="2">
                  <c:v>36.22470183908419</c:v>
                </c:pt>
                <c:pt idx="3">
                  <c:v>31.712445170757686</c:v>
                </c:pt>
                <c:pt idx="4">
                  <c:v>58.100046684667326</c:v>
                </c:pt>
              </c:numCache>
            </c:numRef>
          </c:val>
          <c:extLst>
            <c:ext xmlns:c16="http://schemas.microsoft.com/office/drawing/2014/chart" uri="{C3380CC4-5D6E-409C-BE32-E72D297353CC}">
              <c16:uniqueId val="{00000000-A89D-4498-A4D1-12B8210997EC}"/>
            </c:ext>
          </c:extLst>
        </c:ser>
        <c:ser>
          <c:idx val="1"/>
          <c:order val="1"/>
          <c:tx>
            <c:strRef>
              <c:f>'DHS15'!$B$223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'DHS15'!$M$221:$Q$221</c:f>
              <c:strCache>
                <c:ptCount val="5"/>
                <c:pt idx="0">
                  <c:v>Poorest</c:v>
                </c:pt>
                <c:pt idx="1">
                  <c:v>Poor</c:v>
                </c:pt>
                <c:pt idx="2">
                  <c:v>Middle</c:v>
                </c:pt>
                <c:pt idx="3">
                  <c:v>Rich</c:v>
                </c:pt>
                <c:pt idx="4">
                  <c:v>Richest</c:v>
                </c:pt>
              </c:strCache>
            </c:strRef>
          </c:cat>
          <c:val>
            <c:numRef>
              <c:f>'DHS15'!$M$223:$Q$223</c:f>
              <c:numCache>
                <c:formatCode>###0.0</c:formatCode>
                <c:ptCount val="5"/>
                <c:pt idx="0">
                  <c:v>71.001348390371788</c:v>
                </c:pt>
                <c:pt idx="1">
                  <c:v>65.885606359321557</c:v>
                </c:pt>
                <c:pt idx="2">
                  <c:v>62.132236913831932</c:v>
                </c:pt>
                <c:pt idx="3">
                  <c:v>66.873402828132981</c:v>
                </c:pt>
                <c:pt idx="4">
                  <c:v>40.318196475252414</c:v>
                </c:pt>
              </c:numCache>
            </c:numRef>
          </c:val>
          <c:extLst>
            <c:ext xmlns:c16="http://schemas.microsoft.com/office/drawing/2014/chart" uri="{C3380CC4-5D6E-409C-BE32-E72D297353CC}">
              <c16:uniqueId val="{00000001-A89D-4498-A4D1-12B8210997EC}"/>
            </c:ext>
          </c:extLst>
        </c:ser>
        <c:ser>
          <c:idx val="2"/>
          <c:order val="2"/>
          <c:tx>
            <c:strRef>
              <c:f>'DHS15'!$B$224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'DHS15'!$M$221:$Q$221</c:f>
              <c:strCache>
                <c:ptCount val="5"/>
                <c:pt idx="0">
                  <c:v>Poorest</c:v>
                </c:pt>
                <c:pt idx="1">
                  <c:v>Poor</c:v>
                </c:pt>
                <c:pt idx="2">
                  <c:v>Middle</c:v>
                </c:pt>
                <c:pt idx="3">
                  <c:v>Rich</c:v>
                </c:pt>
                <c:pt idx="4">
                  <c:v>Richest</c:v>
                </c:pt>
              </c:strCache>
            </c:strRef>
          </c:cat>
          <c:val>
            <c:numRef>
              <c:f>'DHS15'!$M$224:$Q$224</c:f>
              <c:numCache>
                <c:formatCode>###0.0</c:formatCode>
                <c:ptCount val="5"/>
                <c:pt idx="0">
                  <c:v>1.4402478868383719</c:v>
                </c:pt>
                <c:pt idx="1">
                  <c:v>2.4600673192188318</c:v>
                </c:pt>
                <c:pt idx="2">
                  <c:v>1.6430612470838779</c:v>
                </c:pt>
                <c:pt idx="3">
                  <c:v>1.4141520011093358</c:v>
                </c:pt>
                <c:pt idx="4">
                  <c:v>1.581756840080258</c:v>
                </c:pt>
              </c:numCache>
            </c:numRef>
          </c:val>
          <c:extLst>
            <c:ext xmlns:c16="http://schemas.microsoft.com/office/drawing/2014/chart" uri="{C3380CC4-5D6E-409C-BE32-E72D297353CC}">
              <c16:uniqueId val="{00000002-A89D-4498-A4D1-12B8210997EC}"/>
            </c:ext>
          </c:extLst>
        </c:ser>
        <c:dLbls>
          <c:showLegendKey val="0"/>
          <c:showVal val="0"/>
          <c:showCatName val="0"/>
          <c:showSerName val="0"/>
          <c:showPercent val="0"/>
          <c:showBubbleSize val="0"/>
        </c:dLbls>
        <c:gapWidth val="50"/>
        <c:overlap val="100"/>
        <c:axId val="233265408"/>
        <c:axId val="233279488"/>
      </c:barChart>
      <c:catAx>
        <c:axId val="233265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79488"/>
        <c:crosses val="autoZero"/>
        <c:auto val="1"/>
        <c:lblAlgn val="ctr"/>
        <c:lblOffset val="100"/>
        <c:tickLblSkip val="1"/>
        <c:tickMarkSkip val="1"/>
        <c:noMultiLvlLbl val="0"/>
      </c:catAx>
      <c:valAx>
        <c:axId val="2332794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65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'DHS15'!$R$221:$AA$221</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'DHS15'!$R$222:$AA$222</c:f>
              <c:numCache>
                <c:formatCode>###0.0</c:formatCode>
                <c:ptCount val="10"/>
                <c:pt idx="0">
                  <c:v>78.935802071591226</c:v>
                </c:pt>
                <c:pt idx="1">
                  <c:v>50.018473068919576</c:v>
                </c:pt>
                <c:pt idx="2">
                  <c:v>58.527360774137648</c:v>
                </c:pt>
                <c:pt idx="3">
                  <c:v>63.111125609243956</c:v>
                </c:pt>
                <c:pt idx="4">
                  <c:v>47.378516455173717</c:v>
                </c:pt>
                <c:pt idx="5">
                  <c:v>73.507209206643324</c:v>
                </c:pt>
                <c:pt idx="6">
                  <c:v>50.184584937347509</c:v>
                </c:pt>
                <c:pt idx="7">
                  <c:v>50.982793888177234</c:v>
                </c:pt>
                <c:pt idx="8">
                  <c:v>32.322857270115982</c:v>
                </c:pt>
                <c:pt idx="9">
                  <c:v>58.162366554750498</c:v>
                </c:pt>
              </c:numCache>
            </c:numRef>
          </c:val>
          <c:extLst>
            <c:ext xmlns:c16="http://schemas.microsoft.com/office/drawing/2014/chart" uri="{C3380CC4-5D6E-409C-BE32-E72D297353CC}">
              <c16:uniqueId val="{00000000-CEFE-4DBD-BF96-EA0698E3F79F}"/>
            </c:ext>
          </c:extLst>
        </c:ser>
        <c:ser>
          <c:idx val="1"/>
          <c:order val="1"/>
          <c:tx>
            <c:strRef>
              <c:f>'DHS15'!$B$223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'DHS15'!$R$221:$AA$221</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'DHS15'!$R$223:$AA$223</c:f>
              <c:numCache>
                <c:formatCode>###0.0</c:formatCode>
                <c:ptCount val="10"/>
                <c:pt idx="0">
                  <c:v>20.698444273989068</c:v>
                </c:pt>
                <c:pt idx="1">
                  <c:v>44.828996359463943</c:v>
                </c:pt>
                <c:pt idx="2">
                  <c:v>41.251999311801185</c:v>
                </c:pt>
                <c:pt idx="3">
                  <c:v>35.806662771657763</c:v>
                </c:pt>
                <c:pt idx="4">
                  <c:v>50.74945496022152</c:v>
                </c:pt>
                <c:pt idx="5">
                  <c:v>25.25158476570093</c:v>
                </c:pt>
                <c:pt idx="6">
                  <c:v>47.430538817529289</c:v>
                </c:pt>
                <c:pt idx="7">
                  <c:v>48.636948023251776</c:v>
                </c:pt>
                <c:pt idx="8">
                  <c:v>62.08325493275904</c:v>
                </c:pt>
                <c:pt idx="9">
                  <c:v>40.769238196631463</c:v>
                </c:pt>
              </c:numCache>
            </c:numRef>
          </c:val>
          <c:extLst>
            <c:ext xmlns:c16="http://schemas.microsoft.com/office/drawing/2014/chart" uri="{C3380CC4-5D6E-409C-BE32-E72D297353CC}">
              <c16:uniqueId val="{00000001-CEFE-4DBD-BF96-EA0698E3F79F}"/>
            </c:ext>
          </c:extLst>
        </c:ser>
        <c:ser>
          <c:idx val="2"/>
          <c:order val="2"/>
          <c:tx>
            <c:strRef>
              <c:f>'DHS15'!$B$224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'DHS15'!$R$221:$AA$221</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'DHS15'!$R$224:$AA$224</c:f>
              <c:numCache>
                <c:formatCode>###0.0</c:formatCode>
                <c:ptCount val="10"/>
                <c:pt idx="0">
                  <c:v>0.36575365441970503</c:v>
                </c:pt>
                <c:pt idx="1">
                  <c:v>5.1525305716164826</c:v>
                </c:pt>
                <c:pt idx="2">
                  <c:v>0.22063991406116321</c:v>
                </c:pt>
                <c:pt idx="3">
                  <c:v>1.0822116190982798</c:v>
                </c:pt>
                <c:pt idx="4">
                  <c:v>1.8720285846047655</c:v>
                </c:pt>
                <c:pt idx="5">
                  <c:v>1.2412060276557466</c:v>
                </c:pt>
                <c:pt idx="6">
                  <c:v>2.3848762451231993</c:v>
                </c:pt>
                <c:pt idx="7">
                  <c:v>0.38025808857099297</c:v>
                </c:pt>
                <c:pt idx="8">
                  <c:v>5.5938877971249861</c:v>
                </c:pt>
                <c:pt idx="9">
                  <c:v>1.0683952486180359</c:v>
                </c:pt>
              </c:numCache>
            </c:numRef>
          </c:val>
          <c:extLst>
            <c:ext xmlns:c16="http://schemas.microsoft.com/office/drawing/2014/chart" uri="{C3380CC4-5D6E-409C-BE32-E72D297353CC}">
              <c16:uniqueId val="{00000002-CEFE-4DBD-BF96-EA0698E3F79F}"/>
            </c:ext>
          </c:extLst>
        </c:ser>
        <c:dLbls>
          <c:showLegendKey val="0"/>
          <c:showVal val="0"/>
          <c:showCatName val="0"/>
          <c:showSerName val="0"/>
          <c:showPercent val="0"/>
          <c:showBubbleSize val="0"/>
        </c:dLbls>
        <c:gapWidth val="50"/>
        <c:overlap val="100"/>
        <c:axId val="233298560"/>
        <c:axId val="233312640"/>
      </c:barChart>
      <c:catAx>
        <c:axId val="2332985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12640"/>
        <c:crosses val="autoZero"/>
        <c:auto val="1"/>
        <c:lblAlgn val="ctr"/>
        <c:lblOffset val="100"/>
        <c:tickLblSkip val="1"/>
        <c:tickMarkSkip val="1"/>
        <c:noMultiLvlLbl val="0"/>
      </c:catAx>
      <c:valAx>
        <c:axId val="2333126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985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'DHS15'!$C$221:$G$221</c:f>
              <c:strCache>
                <c:ptCount val="5"/>
                <c:pt idx="0">
                  <c:v>Poorest</c:v>
                </c:pt>
                <c:pt idx="1">
                  <c:v>Poor</c:v>
                </c:pt>
                <c:pt idx="2">
                  <c:v>Middle</c:v>
                </c:pt>
                <c:pt idx="3">
                  <c:v>Rich</c:v>
                </c:pt>
                <c:pt idx="4">
                  <c:v>Richest</c:v>
                </c:pt>
              </c:strCache>
            </c:strRef>
          </c:cat>
          <c:val>
            <c:numRef>
              <c:f>'DHS15'!$C$222:$G$222</c:f>
              <c:numCache>
                <c:formatCode>###0.0</c:formatCode>
                <c:ptCount val="5"/>
                <c:pt idx="0">
                  <c:v>32.532169776430074</c:v>
                </c:pt>
                <c:pt idx="1">
                  <c:v>32.786333679933499</c:v>
                </c:pt>
                <c:pt idx="2">
                  <c:v>38.419169397850709</c:v>
                </c:pt>
                <c:pt idx="3">
                  <c:v>48.699700364031948</c:v>
                </c:pt>
                <c:pt idx="4">
                  <c:v>67.550389312003105</c:v>
                </c:pt>
              </c:numCache>
            </c:numRef>
          </c:val>
          <c:extLst>
            <c:ext xmlns:c16="http://schemas.microsoft.com/office/drawing/2014/chart" uri="{C3380CC4-5D6E-409C-BE32-E72D297353CC}">
              <c16:uniqueId val="{00000000-DB9B-487E-88D0-0EDC2545EDA0}"/>
            </c:ext>
          </c:extLst>
        </c:ser>
        <c:ser>
          <c:idx val="1"/>
          <c:order val="1"/>
          <c:tx>
            <c:strRef>
              <c:f>'DHS15'!$B$223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'DHS15'!$C$221:$G$221</c:f>
              <c:strCache>
                <c:ptCount val="5"/>
                <c:pt idx="0">
                  <c:v>Poorest</c:v>
                </c:pt>
                <c:pt idx="1">
                  <c:v>Poor</c:v>
                </c:pt>
                <c:pt idx="2">
                  <c:v>Middle</c:v>
                </c:pt>
                <c:pt idx="3">
                  <c:v>Rich</c:v>
                </c:pt>
                <c:pt idx="4">
                  <c:v>Richest</c:v>
                </c:pt>
              </c:strCache>
            </c:strRef>
          </c:cat>
          <c:val>
            <c:numRef>
              <c:f>'DHS15'!$C$223:$G$223</c:f>
              <c:numCache>
                <c:formatCode>###0.0</c:formatCode>
                <c:ptCount val="5"/>
                <c:pt idx="0">
                  <c:v>65.887239379758327</c:v>
                </c:pt>
                <c:pt idx="1">
                  <c:v>65.10244695054422</c:v>
                </c:pt>
                <c:pt idx="2">
                  <c:v>59.808310160311514</c:v>
                </c:pt>
                <c:pt idx="3">
                  <c:v>48.77459589931297</c:v>
                </c:pt>
                <c:pt idx="4">
                  <c:v>30.761078700566216</c:v>
                </c:pt>
              </c:numCache>
            </c:numRef>
          </c:val>
          <c:extLst>
            <c:ext xmlns:c16="http://schemas.microsoft.com/office/drawing/2014/chart" uri="{C3380CC4-5D6E-409C-BE32-E72D297353CC}">
              <c16:uniqueId val="{00000001-DB9B-487E-88D0-0EDC2545EDA0}"/>
            </c:ext>
          </c:extLst>
        </c:ser>
        <c:ser>
          <c:idx val="2"/>
          <c:order val="2"/>
          <c:tx>
            <c:strRef>
              <c:f>'DHS15'!$B$224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'DHS15'!$C$221:$G$221</c:f>
              <c:strCache>
                <c:ptCount val="5"/>
                <c:pt idx="0">
                  <c:v>Poorest</c:v>
                </c:pt>
                <c:pt idx="1">
                  <c:v>Poor</c:v>
                </c:pt>
                <c:pt idx="2">
                  <c:v>Middle</c:v>
                </c:pt>
                <c:pt idx="3">
                  <c:v>Rich</c:v>
                </c:pt>
                <c:pt idx="4">
                  <c:v>Richest</c:v>
                </c:pt>
              </c:strCache>
            </c:strRef>
          </c:cat>
          <c:val>
            <c:numRef>
              <c:f>'DHS15'!$C$224:$G$224</c:f>
              <c:numCache>
                <c:formatCode>###0.0</c:formatCode>
                <c:ptCount val="5"/>
                <c:pt idx="0">
                  <c:v>1.5805908438116061</c:v>
                </c:pt>
                <c:pt idx="1">
                  <c:v>2.1112193695222814</c:v>
                </c:pt>
                <c:pt idx="2">
                  <c:v>1.7725204418377771</c:v>
                </c:pt>
                <c:pt idx="3">
                  <c:v>2.5257037366550832</c:v>
                </c:pt>
                <c:pt idx="4">
                  <c:v>1.6885319874306783</c:v>
                </c:pt>
              </c:numCache>
            </c:numRef>
          </c:val>
          <c:extLst>
            <c:ext xmlns:c16="http://schemas.microsoft.com/office/drawing/2014/chart" uri="{C3380CC4-5D6E-409C-BE32-E72D297353CC}">
              <c16:uniqueId val="{00000002-DB9B-487E-88D0-0EDC2545EDA0}"/>
            </c:ext>
          </c:extLst>
        </c:ser>
        <c:dLbls>
          <c:showLegendKey val="0"/>
          <c:showVal val="0"/>
          <c:showCatName val="0"/>
          <c:showSerName val="0"/>
          <c:showPercent val="0"/>
          <c:showBubbleSize val="0"/>
        </c:dLbls>
        <c:gapWidth val="50"/>
        <c:overlap val="100"/>
        <c:axId val="233376768"/>
        <c:axId val="233399040"/>
      </c:barChart>
      <c:catAx>
        <c:axId val="233376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99040"/>
        <c:crosses val="autoZero"/>
        <c:auto val="1"/>
        <c:lblAlgn val="ctr"/>
        <c:lblOffset val="100"/>
        <c:tickLblSkip val="1"/>
        <c:tickMarkSkip val="1"/>
        <c:noMultiLvlLbl val="0"/>
      </c:catAx>
      <c:valAx>
        <c:axId val="2333990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767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'DHS15'!$H$15:$L$15</c:f>
              <c:strCache>
                <c:ptCount val="5"/>
                <c:pt idx="0">
                  <c:v>Poorest</c:v>
                </c:pt>
                <c:pt idx="1">
                  <c:v>Poor</c:v>
                </c:pt>
                <c:pt idx="2">
                  <c:v>Middle</c:v>
                </c:pt>
                <c:pt idx="3">
                  <c:v>Rich</c:v>
                </c:pt>
                <c:pt idx="4">
                  <c:v>Richest</c:v>
                </c:pt>
              </c:strCache>
            </c:strRef>
          </c:cat>
          <c:val>
            <c:numRef>
              <c:f>'DHS15'!$H$18:$L$18</c:f>
              <c:numCache>
                <c:formatCode>###0.0</c:formatCode>
                <c:ptCount val="5"/>
                <c:pt idx="0">
                  <c:v>90.72350378308029</c:v>
                </c:pt>
                <c:pt idx="1">
                  <c:v>93.808110957045628</c:v>
                </c:pt>
                <c:pt idx="2">
                  <c:v>95.004399068305915</c:v>
                </c:pt>
                <c:pt idx="3">
                  <c:v>96.378627857986089</c:v>
                </c:pt>
                <c:pt idx="4">
                  <c:v>94.449482780467449</c:v>
                </c:pt>
              </c:numCache>
            </c:numRef>
          </c:val>
          <c:extLst>
            <c:ext xmlns:c16="http://schemas.microsoft.com/office/drawing/2014/chart" uri="{C3380CC4-5D6E-409C-BE32-E72D297353CC}">
              <c16:uniqueId val="{00000000-977E-4230-81FE-CC6C52E1E226}"/>
            </c:ext>
          </c:extLst>
        </c:ser>
        <c:ser>
          <c:idx val="1"/>
          <c:order val="1"/>
          <c:tx>
            <c:strRef>
              <c:f>'DHS15'!$B$19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'DHS15'!$H$15:$L$15</c:f>
              <c:strCache>
                <c:ptCount val="5"/>
                <c:pt idx="0">
                  <c:v>Poorest</c:v>
                </c:pt>
                <c:pt idx="1">
                  <c:v>Poor</c:v>
                </c:pt>
                <c:pt idx="2">
                  <c:v>Middle</c:v>
                </c:pt>
                <c:pt idx="3">
                  <c:v>Rich</c:v>
                </c:pt>
                <c:pt idx="4">
                  <c:v>Richest</c:v>
                </c:pt>
              </c:strCache>
            </c:strRef>
          </c:cat>
          <c:val>
            <c:numRef>
              <c:f>'DHS15'!$H$19:$L$19</c:f>
              <c:numCache>
                <c:formatCode>###0.0</c:formatCode>
                <c:ptCount val="5"/>
                <c:pt idx="0">
                  <c:v>4.0857784684663434</c:v>
                </c:pt>
                <c:pt idx="1">
                  <c:v>1.8635585613662717</c:v>
                </c:pt>
                <c:pt idx="2">
                  <c:v>4.11092248444682</c:v>
                </c:pt>
                <c:pt idx="3">
                  <c:v>2.0876046115067268</c:v>
                </c:pt>
                <c:pt idx="4">
                  <c:v>4.389479637239841</c:v>
                </c:pt>
              </c:numCache>
            </c:numRef>
          </c:val>
          <c:extLst>
            <c:ext xmlns:c16="http://schemas.microsoft.com/office/drawing/2014/chart" uri="{C3380CC4-5D6E-409C-BE32-E72D297353CC}">
              <c16:uniqueId val="{00000001-977E-4230-81FE-CC6C52E1E226}"/>
            </c:ext>
          </c:extLst>
        </c:ser>
        <c:ser>
          <c:idx val="2"/>
          <c:order val="2"/>
          <c:tx>
            <c:strRef>
              <c:f>'DHS15'!$B$20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'DHS15'!$H$15:$L$15</c:f>
              <c:strCache>
                <c:ptCount val="5"/>
                <c:pt idx="0">
                  <c:v>Poorest</c:v>
                </c:pt>
                <c:pt idx="1">
                  <c:v>Poor</c:v>
                </c:pt>
                <c:pt idx="2">
                  <c:v>Middle</c:v>
                </c:pt>
                <c:pt idx="3">
                  <c:v>Rich</c:v>
                </c:pt>
                <c:pt idx="4">
                  <c:v>Richest</c:v>
                </c:pt>
              </c:strCache>
            </c:strRef>
          </c:cat>
          <c:val>
            <c:numRef>
              <c:f>'DHS15'!$H$20:$L$20</c:f>
              <c:numCache>
                <c:formatCode>###0.0</c:formatCode>
                <c:ptCount val="5"/>
                <c:pt idx="0">
                  <c:v>3.9517735505390124</c:v>
                </c:pt>
                <c:pt idx="1">
                  <c:v>4.3283304815880443</c:v>
                </c:pt>
                <c:pt idx="2">
                  <c:v>0.71244613582749217</c:v>
                </c:pt>
                <c:pt idx="3">
                  <c:v>1.5337675305072305</c:v>
                </c:pt>
                <c:pt idx="4">
                  <c:v>1.1271281708771774</c:v>
                </c:pt>
              </c:numCache>
            </c:numRef>
          </c:val>
          <c:extLst>
            <c:ext xmlns:c16="http://schemas.microsoft.com/office/drawing/2014/chart" uri="{C3380CC4-5D6E-409C-BE32-E72D297353CC}">
              <c16:uniqueId val="{00000002-977E-4230-81FE-CC6C52E1E226}"/>
            </c:ext>
          </c:extLst>
        </c:ser>
        <c:ser>
          <c:idx val="3"/>
          <c:order val="3"/>
          <c:tx>
            <c:strRef>
              <c:f>'DHS15'!$B$21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'DHS15'!$H$15:$L$15</c:f>
              <c:strCache>
                <c:ptCount val="5"/>
                <c:pt idx="0">
                  <c:v>Poorest</c:v>
                </c:pt>
                <c:pt idx="1">
                  <c:v>Poor</c:v>
                </c:pt>
                <c:pt idx="2">
                  <c:v>Middle</c:v>
                </c:pt>
                <c:pt idx="3">
                  <c:v>Rich</c:v>
                </c:pt>
                <c:pt idx="4">
                  <c:v>Richest</c:v>
                </c:pt>
              </c:strCache>
            </c:strRef>
          </c:cat>
          <c:val>
            <c:numRef>
              <c:f>'DHS15'!$H$21:$L$21</c:f>
              <c:numCache>
                <c:formatCode>###0.0</c:formatCode>
                <c:ptCount val="5"/>
                <c:pt idx="0">
                  <c:v>1.238944197914432</c:v>
                </c:pt>
                <c:pt idx="1">
                  <c:v>0</c:v>
                </c:pt>
                <c:pt idx="2">
                  <c:v>0.17223231141980114</c:v>
                </c:pt>
                <c:pt idx="3">
                  <c:v>0</c:v>
                </c:pt>
                <c:pt idx="4">
                  <c:v>3.3909411415608381E-2</c:v>
                </c:pt>
              </c:numCache>
            </c:numRef>
          </c:val>
          <c:extLst>
            <c:ext xmlns:c16="http://schemas.microsoft.com/office/drawing/2014/chart" uri="{C3380CC4-5D6E-409C-BE32-E72D297353CC}">
              <c16:uniqueId val="{00000003-977E-4230-81FE-CC6C52E1E226}"/>
            </c:ext>
          </c:extLst>
        </c:ser>
        <c:dLbls>
          <c:showLegendKey val="0"/>
          <c:showVal val="0"/>
          <c:showCatName val="0"/>
          <c:showSerName val="0"/>
          <c:showPercent val="0"/>
          <c:showBubbleSize val="0"/>
        </c:dLbls>
        <c:gapWidth val="50"/>
        <c:overlap val="100"/>
        <c:axId val="233526016"/>
        <c:axId val="233527552"/>
      </c:barChart>
      <c:catAx>
        <c:axId val="2335260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27552"/>
        <c:crosses val="autoZero"/>
        <c:auto val="1"/>
        <c:lblAlgn val="ctr"/>
        <c:lblOffset val="100"/>
        <c:tickLblSkip val="1"/>
        <c:tickMarkSkip val="1"/>
        <c:noMultiLvlLbl val="0"/>
      </c:catAx>
      <c:valAx>
        <c:axId val="2335275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260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'DHS15'!$H$121:$L$121</c:f>
              <c:strCache>
                <c:ptCount val="5"/>
                <c:pt idx="0">
                  <c:v>Poorest</c:v>
                </c:pt>
                <c:pt idx="1">
                  <c:v>Poor</c:v>
                </c:pt>
                <c:pt idx="2">
                  <c:v>Middle</c:v>
                </c:pt>
                <c:pt idx="3">
                  <c:v>Rich</c:v>
                </c:pt>
                <c:pt idx="4">
                  <c:v>Richest</c:v>
                </c:pt>
              </c:strCache>
            </c:strRef>
          </c:cat>
          <c:val>
            <c:numRef>
              <c:f>'DHS15'!$H$124:$L$124</c:f>
              <c:numCache>
                <c:formatCode>###0.0</c:formatCode>
                <c:ptCount val="5"/>
                <c:pt idx="0">
                  <c:v>34.274325659954954</c:v>
                </c:pt>
                <c:pt idx="1">
                  <c:v>37.87776408085427</c:v>
                </c:pt>
                <c:pt idx="2">
                  <c:v>52.695211125263739</c:v>
                </c:pt>
                <c:pt idx="3">
                  <c:v>63.366572197655749</c:v>
                </c:pt>
                <c:pt idx="4">
                  <c:v>73.491645345290678</c:v>
                </c:pt>
              </c:numCache>
            </c:numRef>
          </c:val>
          <c:extLst>
            <c:ext xmlns:c16="http://schemas.microsoft.com/office/drawing/2014/chart" uri="{C3380CC4-5D6E-409C-BE32-E72D297353CC}">
              <c16:uniqueId val="{00000000-3576-448F-B485-CFCD18CD9369}"/>
            </c:ext>
          </c:extLst>
        </c:ser>
        <c:ser>
          <c:idx val="1"/>
          <c:order val="1"/>
          <c:tx>
            <c:strRef>
              <c:f>'DHS15'!$B$125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'DHS15'!$H$121:$L$121</c:f>
              <c:strCache>
                <c:ptCount val="5"/>
                <c:pt idx="0">
                  <c:v>Poorest</c:v>
                </c:pt>
                <c:pt idx="1">
                  <c:v>Poor</c:v>
                </c:pt>
                <c:pt idx="2">
                  <c:v>Middle</c:v>
                </c:pt>
                <c:pt idx="3">
                  <c:v>Rich</c:v>
                </c:pt>
                <c:pt idx="4">
                  <c:v>Richest</c:v>
                </c:pt>
              </c:strCache>
            </c:strRef>
          </c:cat>
          <c:val>
            <c:numRef>
              <c:f>'DHS15'!$H$125:$L$125</c:f>
              <c:numCache>
                <c:formatCode>###0.0</c:formatCode>
                <c:ptCount val="5"/>
                <c:pt idx="0">
                  <c:v>54.003152074480496</c:v>
                </c:pt>
                <c:pt idx="1">
                  <c:v>58.184974164785672</c:v>
                </c:pt>
                <c:pt idx="2">
                  <c:v>45.65804910443839</c:v>
                </c:pt>
                <c:pt idx="3">
                  <c:v>34.425949672020728</c:v>
                </c:pt>
                <c:pt idx="4">
                  <c:v>24.261791866912873</c:v>
                </c:pt>
              </c:numCache>
            </c:numRef>
          </c:val>
          <c:extLst>
            <c:ext xmlns:c16="http://schemas.microsoft.com/office/drawing/2014/chart" uri="{C3380CC4-5D6E-409C-BE32-E72D297353CC}">
              <c16:uniqueId val="{00000001-3576-448F-B485-CFCD18CD9369}"/>
            </c:ext>
          </c:extLst>
        </c:ser>
        <c:ser>
          <c:idx val="2"/>
          <c:order val="2"/>
          <c:tx>
            <c:strRef>
              <c:f>'DHS15'!$B$126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'DHS15'!$H$121:$L$121</c:f>
              <c:strCache>
                <c:ptCount val="5"/>
                <c:pt idx="0">
                  <c:v>Poorest</c:v>
                </c:pt>
                <c:pt idx="1">
                  <c:v>Poor</c:v>
                </c:pt>
                <c:pt idx="2">
                  <c:v>Middle</c:v>
                </c:pt>
                <c:pt idx="3">
                  <c:v>Rich</c:v>
                </c:pt>
                <c:pt idx="4">
                  <c:v>Richest</c:v>
                </c:pt>
              </c:strCache>
            </c:strRef>
          </c:cat>
          <c:val>
            <c:numRef>
              <c:f>'DHS15'!$H$126:$L$126</c:f>
              <c:numCache>
                <c:formatCode>###0.0</c:formatCode>
                <c:ptCount val="5"/>
                <c:pt idx="0">
                  <c:v>9.4060712348345614</c:v>
                </c:pt>
                <c:pt idx="1">
                  <c:v>3.8321397063830358</c:v>
                </c:pt>
                <c:pt idx="2">
                  <c:v>1.5579972654997032</c:v>
                </c:pt>
                <c:pt idx="3">
                  <c:v>1.8747339942251893</c:v>
                </c:pt>
                <c:pt idx="4">
                  <c:v>2.1807329453283302</c:v>
                </c:pt>
              </c:numCache>
            </c:numRef>
          </c:val>
          <c:extLst>
            <c:ext xmlns:c16="http://schemas.microsoft.com/office/drawing/2014/chart" uri="{C3380CC4-5D6E-409C-BE32-E72D297353CC}">
              <c16:uniqueId val="{00000002-3576-448F-B485-CFCD18CD9369}"/>
            </c:ext>
          </c:extLst>
        </c:ser>
        <c:ser>
          <c:idx val="3"/>
          <c:order val="3"/>
          <c:tx>
            <c:strRef>
              <c:f>'DHS15'!$B$127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'DHS15'!$H$121:$L$121</c:f>
              <c:strCache>
                <c:ptCount val="5"/>
                <c:pt idx="0">
                  <c:v>Poorest</c:v>
                </c:pt>
                <c:pt idx="1">
                  <c:v>Poor</c:v>
                </c:pt>
                <c:pt idx="2">
                  <c:v>Middle</c:v>
                </c:pt>
                <c:pt idx="3">
                  <c:v>Rich</c:v>
                </c:pt>
                <c:pt idx="4">
                  <c:v>Richest</c:v>
                </c:pt>
              </c:strCache>
            </c:strRef>
          </c:cat>
          <c:val>
            <c:numRef>
              <c:f>'DHS15'!$H$127:$L$127</c:f>
              <c:numCache>
                <c:formatCode>###0.0</c:formatCode>
                <c:ptCount val="5"/>
                <c:pt idx="0">
                  <c:v>2.316451030730029</c:v>
                </c:pt>
                <c:pt idx="1">
                  <c:v>0.10512204797699792</c:v>
                </c:pt>
                <c:pt idx="2">
                  <c:v>8.8742504798185559E-2</c:v>
                </c:pt>
                <c:pt idx="3">
                  <c:v>0.33274413609842957</c:v>
                </c:pt>
                <c:pt idx="4">
                  <c:v>6.5829842468244734E-2</c:v>
                </c:pt>
              </c:numCache>
            </c:numRef>
          </c:val>
          <c:extLst>
            <c:ext xmlns:c16="http://schemas.microsoft.com/office/drawing/2014/chart" uri="{C3380CC4-5D6E-409C-BE32-E72D297353CC}">
              <c16:uniqueId val="{00000003-3576-448F-B485-CFCD18CD9369}"/>
            </c:ext>
          </c:extLst>
        </c:ser>
        <c:dLbls>
          <c:showLegendKey val="0"/>
          <c:showVal val="0"/>
          <c:showCatName val="0"/>
          <c:showSerName val="0"/>
          <c:showPercent val="0"/>
          <c:showBubbleSize val="0"/>
        </c:dLbls>
        <c:gapWidth val="50"/>
        <c:overlap val="100"/>
        <c:axId val="233576704"/>
        <c:axId val="233598976"/>
      </c:barChart>
      <c:catAx>
        <c:axId val="2335767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98976"/>
        <c:crosses val="autoZero"/>
        <c:auto val="1"/>
        <c:lblAlgn val="ctr"/>
        <c:lblOffset val="100"/>
        <c:tickLblSkip val="1"/>
        <c:tickMarkSkip val="1"/>
        <c:noMultiLvlLbl val="0"/>
      </c:catAx>
      <c:valAx>
        <c:axId val="2335989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767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'DHS15'!$H$221:$L$221</c:f>
              <c:strCache>
                <c:ptCount val="5"/>
                <c:pt idx="0">
                  <c:v>Poorest</c:v>
                </c:pt>
                <c:pt idx="1">
                  <c:v>Poor</c:v>
                </c:pt>
                <c:pt idx="2">
                  <c:v>Middle</c:v>
                </c:pt>
                <c:pt idx="3">
                  <c:v>Rich</c:v>
                </c:pt>
                <c:pt idx="4">
                  <c:v>Richest</c:v>
                </c:pt>
              </c:strCache>
            </c:strRef>
          </c:cat>
          <c:val>
            <c:numRef>
              <c:f>'DHS15'!$H$222:$L$222</c:f>
              <c:numCache>
                <c:formatCode>###0.0</c:formatCode>
                <c:ptCount val="5"/>
                <c:pt idx="0">
                  <c:v>31.617345665555291</c:v>
                </c:pt>
                <c:pt idx="1">
                  <c:v>51.474243011817101</c:v>
                </c:pt>
                <c:pt idx="2">
                  <c:v>63.799639772507774</c:v>
                </c:pt>
                <c:pt idx="3">
                  <c:v>69.442718618795212</c:v>
                </c:pt>
                <c:pt idx="4">
                  <c:v>71.774592537553033</c:v>
                </c:pt>
              </c:numCache>
            </c:numRef>
          </c:val>
          <c:extLst>
            <c:ext xmlns:c16="http://schemas.microsoft.com/office/drawing/2014/chart" uri="{C3380CC4-5D6E-409C-BE32-E72D297353CC}">
              <c16:uniqueId val="{00000000-A7D1-49B3-B312-048B23214001}"/>
            </c:ext>
          </c:extLst>
        </c:ser>
        <c:ser>
          <c:idx val="1"/>
          <c:order val="1"/>
          <c:tx>
            <c:strRef>
              <c:f>'DHS15'!$B$223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'DHS15'!$H$221:$L$221</c:f>
              <c:strCache>
                <c:ptCount val="5"/>
                <c:pt idx="0">
                  <c:v>Poorest</c:v>
                </c:pt>
                <c:pt idx="1">
                  <c:v>Poor</c:v>
                </c:pt>
                <c:pt idx="2">
                  <c:v>Middle</c:v>
                </c:pt>
                <c:pt idx="3">
                  <c:v>Rich</c:v>
                </c:pt>
                <c:pt idx="4">
                  <c:v>Richest</c:v>
                </c:pt>
              </c:strCache>
            </c:strRef>
          </c:cat>
          <c:val>
            <c:numRef>
              <c:f>'DHS15'!$H$223:$L$223</c:f>
              <c:numCache>
                <c:formatCode>###0.0</c:formatCode>
                <c:ptCount val="5"/>
                <c:pt idx="0">
                  <c:v>65.604137344893886</c:v>
                </c:pt>
                <c:pt idx="1">
                  <c:v>42.972388812324944</c:v>
                </c:pt>
                <c:pt idx="2">
                  <c:v>35.45400708384966</c:v>
                </c:pt>
                <c:pt idx="3">
                  <c:v>28.235620961555597</c:v>
                </c:pt>
                <c:pt idx="4">
                  <c:v>27.301876266684957</c:v>
                </c:pt>
              </c:numCache>
            </c:numRef>
          </c:val>
          <c:extLst>
            <c:ext xmlns:c16="http://schemas.microsoft.com/office/drawing/2014/chart" uri="{C3380CC4-5D6E-409C-BE32-E72D297353CC}">
              <c16:uniqueId val="{00000001-A7D1-49B3-B312-048B23214001}"/>
            </c:ext>
          </c:extLst>
        </c:ser>
        <c:ser>
          <c:idx val="2"/>
          <c:order val="2"/>
          <c:tx>
            <c:strRef>
              <c:f>'DHS15'!$B$224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'DHS15'!$H$221:$L$221</c:f>
              <c:strCache>
                <c:ptCount val="5"/>
                <c:pt idx="0">
                  <c:v>Poorest</c:v>
                </c:pt>
                <c:pt idx="1">
                  <c:v>Poor</c:v>
                </c:pt>
                <c:pt idx="2">
                  <c:v>Middle</c:v>
                </c:pt>
                <c:pt idx="3">
                  <c:v>Rich</c:v>
                </c:pt>
                <c:pt idx="4">
                  <c:v>Richest</c:v>
                </c:pt>
              </c:strCache>
            </c:strRef>
          </c:cat>
          <c:val>
            <c:numRef>
              <c:f>'DHS15'!$H$224:$L$224</c:f>
              <c:numCache>
                <c:formatCode>###0.0</c:formatCode>
                <c:ptCount val="5"/>
                <c:pt idx="0">
                  <c:v>2.7785169895508171</c:v>
                </c:pt>
                <c:pt idx="1">
                  <c:v>5.5533681758579529</c:v>
                </c:pt>
                <c:pt idx="2">
                  <c:v>0.746353143642565</c:v>
                </c:pt>
                <c:pt idx="3">
                  <c:v>2.3216604196491923</c:v>
                </c:pt>
                <c:pt idx="4">
                  <c:v>0.92353119576201048</c:v>
                </c:pt>
              </c:numCache>
            </c:numRef>
          </c:val>
          <c:extLst>
            <c:ext xmlns:c16="http://schemas.microsoft.com/office/drawing/2014/chart" uri="{C3380CC4-5D6E-409C-BE32-E72D297353CC}">
              <c16:uniqueId val="{00000002-A7D1-49B3-B312-048B23214001}"/>
            </c:ext>
          </c:extLst>
        </c:ser>
        <c:dLbls>
          <c:showLegendKey val="0"/>
          <c:showVal val="0"/>
          <c:showCatName val="0"/>
          <c:showSerName val="0"/>
          <c:showPercent val="0"/>
          <c:showBubbleSize val="0"/>
        </c:dLbls>
        <c:gapWidth val="50"/>
        <c:overlap val="100"/>
        <c:axId val="233732736"/>
        <c:axId val="233742720"/>
      </c:barChart>
      <c:catAx>
        <c:axId val="233732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42720"/>
        <c:crosses val="autoZero"/>
        <c:auto val="1"/>
        <c:lblAlgn val="ctr"/>
        <c:lblOffset val="100"/>
        <c:tickLblSkip val="1"/>
        <c:tickMarkSkip val="1"/>
        <c:noMultiLvlLbl val="0"/>
      </c:catAx>
      <c:valAx>
        <c:axId val="2337427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327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'DHS15'!$C$121:$G$121</c:f>
              <c:strCache>
                <c:ptCount val="5"/>
                <c:pt idx="0">
                  <c:v>Poorest</c:v>
                </c:pt>
                <c:pt idx="1">
                  <c:v>Poor</c:v>
                </c:pt>
                <c:pt idx="2">
                  <c:v>Middle</c:v>
                </c:pt>
                <c:pt idx="3">
                  <c:v>Rich</c:v>
                </c:pt>
                <c:pt idx="4">
                  <c:v>Richest</c:v>
                </c:pt>
              </c:strCache>
            </c:strRef>
          </c:cat>
          <c:val>
            <c:numRef>
              <c:f>'DHS15'!$C$124:$G$124</c:f>
              <c:numCache>
                <c:formatCode>###0.0</c:formatCode>
                <c:ptCount val="5"/>
                <c:pt idx="0">
                  <c:v>11.206800315299539</c:v>
                </c:pt>
                <c:pt idx="1">
                  <c:v>29.239648941569978</c:v>
                </c:pt>
                <c:pt idx="2">
                  <c:v>48.188343080470979</c:v>
                </c:pt>
                <c:pt idx="3">
                  <c:v>50.180330771116473</c:v>
                </c:pt>
                <c:pt idx="4">
                  <c:v>61.407831586428095</c:v>
                </c:pt>
              </c:numCache>
            </c:numRef>
          </c:val>
          <c:extLst>
            <c:ext xmlns:c16="http://schemas.microsoft.com/office/drawing/2014/chart" uri="{C3380CC4-5D6E-409C-BE32-E72D297353CC}">
              <c16:uniqueId val="{00000000-5407-4345-90AA-593FC6C61C16}"/>
            </c:ext>
          </c:extLst>
        </c:ser>
        <c:ser>
          <c:idx val="1"/>
          <c:order val="1"/>
          <c:tx>
            <c:strRef>
              <c:f>'DHS15'!$B$125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'DHS15'!$C$121:$G$121</c:f>
              <c:strCache>
                <c:ptCount val="5"/>
                <c:pt idx="0">
                  <c:v>Poorest</c:v>
                </c:pt>
                <c:pt idx="1">
                  <c:v>Poor</c:v>
                </c:pt>
                <c:pt idx="2">
                  <c:v>Middle</c:v>
                </c:pt>
                <c:pt idx="3">
                  <c:v>Rich</c:v>
                </c:pt>
                <c:pt idx="4">
                  <c:v>Richest</c:v>
                </c:pt>
              </c:strCache>
            </c:strRef>
          </c:cat>
          <c:val>
            <c:numRef>
              <c:f>'DHS15'!$C$125:$G$125</c:f>
              <c:numCache>
                <c:formatCode>###0.0</c:formatCode>
                <c:ptCount val="5"/>
                <c:pt idx="0">
                  <c:v>13.136497480116189</c:v>
                </c:pt>
                <c:pt idx="1">
                  <c:v>17.303771171448062</c:v>
                </c:pt>
                <c:pt idx="2">
                  <c:v>18.028971204614088</c:v>
                </c:pt>
                <c:pt idx="3">
                  <c:v>38.763258891497173</c:v>
                </c:pt>
                <c:pt idx="4">
                  <c:v>36.064444649345809</c:v>
                </c:pt>
              </c:numCache>
            </c:numRef>
          </c:val>
          <c:extLst>
            <c:ext xmlns:c16="http://schemas.microsoft.com/office/drawing/2014/chart" uri="{C3380CC4-5D6E-409C-BE32-E72D297353CC}">
              <c16:uniqueId val="{00000001-5407-4345-90AA-593FC6C61C16}"/>
            </c:ext>
          </c:extLst>
        </c:ser>
        <c:ser>
          <c:idx val="2"/>
          <c:order val="2"/>
          <c:tx>
            <c:strRef>
              <c:f>'DHS15'!$B$126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'DHS15'!$C$121:$G$121</c:f>
              <c:strCache>
                <c:ptCount val="5"/>
                <c:pt idx="0">
                  <c:v>Poorest</c:v>
                </c:pt>
                <c:pt idx="1">
                  <c:v>Poor</c:v>
                </c:pt>
                <c:pt idx="2">
                  <c:v>Middle</c:v>
                </c:pt>
                <c:pt idx="3">
                  <c:v>Rich</c:v>
                </c:pt>
                <c:pt idx="4">
                  <c:v>Richest</c:v>
                </c:pt>
              </c:strCache>
            </c:strRef>
          </c:cat>
          <c:val>
            <c:numRef>
              <c:f>'DHS15'!$C$126:$G$126</c:f>
              <c:numCache>
                <c:formatCode>###0.0</c:formatCode>
                <c:ptCount val="5"/>
                <c:pt idx="0">
                  <c:v>18.890549813069097</c:v>
                </c:pt>
                <c:pt idx="1">
                  <c:v>16.300353295419356</c:v>
                </c:pt>
                <c:pt idx="2">
                  <c:v>12.733924696817242</c:v>
                </c:pt>
                <c:pt idx="3">
                  <c:v>6.2595026311480559</c:v>
                </c:pt>
                <c:pt idx="4">
                  <c:v>2.3692590170860144</c:v>
                </c:pt>
              </c:numCache>
            </c:numRef>
          </c:val>
          <c:extLst>
            <c:ext xmlns:c16="http://schemas.microsoft.com/office/drawing/2014/chart" uri="{C3380CC4-5D6E-409C-BE32-E72D297353CC}">
              <c16:uniqueId val="{00000002-5407-4345-90AA-593FC6C61C16}"/>
            </c:ext>
          </c:extLst>
        </c:ser>
        <c:ser>
          <c:idx val="3"/>
          <c:order val="3"/>
          <c:tx>
            <c:strRef>
              <c:f>'DHS15'!$B$127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'DHS15'!$C$121:$G$121</c:f>
              <c:strCache>
                <c:ptCount val="5"/>
                <c:pt idx="0">
                  <c:v>Poorest</c:v>
                </c:pt>
                <c:pt idx="1">
                  <c:v>Poor</c:v>
                </c:pt>
                <c:pt idx="2">
                  <c:v>Middle</c:v>
                </c:pt>
                <c:pt idx="3">
                  <c:v>Rich</c:v>
                </c:pt>
                <c:pt idx="4">
                  <c:v>Richest</c:v>
                </c:pt>
              </c:strCache>
            </c:strRef>
          </c:cat>
          <c:val>
            <c:numRef>
              <c:f>'DHS15'!$C$127:$G$127</c:f>
              <c:numCache>
                <c:formatCode>###0.0</c:formatCode>
                <c:ptCount val="5"/>
                <c:pt idx="0">
                  <c:v>56.766152391515469</c:v>
                </c:pt>
                <c:pt idx="1">
                  <c:v>37.156226591562991</c:v>
                </c:pt>
                <c:pt idx="2">
                  <c:v>21.04876101809764</c:v>
                </c:pt>
                <c:pt idx="3">
                  <c:v>4.7969077062382537</c:v>
                </c:pt>
                <c:pt idx="4">
                  <c:v>0.15846474714000736</c:v>
                </c:pt>
              </c:numCache>
            </c:numRef>
          </c:val>
          <c:extLst>
            <c:ext xmlns:c16="http://schemas.microsoft.com/office/drawing/2014/chart" uri="{C3380CC4-5D6E-409C-BE32-E72D297353CC}">
              <c16:uniqueId val="{00000003-5407-4345-90AA-593FC6C61C16}"/>
            </c:ext>
          </c:extLst>
        </c:ser>
        <c:dLbls>
          <c:showLegendKey val="0"/>
          <c:showVal val="0"/>
          <c:showCatName val="0"/>
          <c:showSerName val="0"/>
          <c:showPercent val="0"/>
          <c:showBubbleSize val="0"/>
        </c:dLbls>
        <c:gapWidth val="50"/>
        <c:overlap val="100"/>
        <c:axId val="233191296"/>
        <c:axId val="233192832"/>
      </c:barChart>
      <c:catAx>
        <c:axId val="2331912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192832"/>
        <c:crosses val="autoZero"/>
        <c:auto val="1"/>
        <c:lblAlgn val="ctr"/>
        <c:lblOffset val="100"/>
        <c:tickLblSkip val="1"/>
        <c:tickMarkSkip val="1"/>
        <c:noMultiLvlLbl val="0"/>
      </c:catAx>
      <c:valAx>
        <c:axId val="233192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1912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'DHS15'!$M$121:$Q$121</c:f>
              <c:strCache>
                <c:ptCount val="5"/>
                <c:pt idx="0">
                  <c:v>Poorest</c:v>
                </c:pt>
                <c:pt idx="1">
                  <c:v>Poor</c:v>
                </c:pt>
                <c:pt idx="2">
                  <c:v>Middle</c:v>
                </c:pt>
                <c:pt idx="3">
                  <c:v>Rich</c:v>
                </c:pt>
                <c:pt idx="4">
                  <c:v>Richest</c:v>
                </c:pt>
              </c:strCache>
            </c:strRef>
          </c:cat>
          <c:val>
            <c:numRef>
              <c:f>'DHS15'!$M$124:$Q$124</c:f>
              <c:numCache>
                <c:formatCode>###0.0</c:formatCode>
                <c:ptCount val="5"/>
                <c:pt idx="0">
                  <c:v>9.0059761323584251</c:v>
                </c:pt>
                <c:pt idx="1">
                  <c:v>20.394737493588821</c:v>
                </c:pt>
                <c:pt idx="2">
                  <c:v>32.827215676259776</c:v>
                </c:pt>
                <c:pt idx="3">
                  <c:v>48.015864995186121</c:v>
                </c:pt>
                <c:pt idx="4">
                  <c:v>63.055756409876111</c:v>
                </c:pt>
              </c:numCache>
            </c:numRef>
          </c:val>
          <c:extLst>
            <c:ext xmlns:c16="http://schemas.microsoft.com/office/drawing/2014/chart" uri="{C3380CC4-5D6E-409C-BE32-E72D297353CC}">
              <c16:uniqueId val="{00000000-747A-45A5-ABAD-B531FC2B982E}"/>
            </c:ext>
          </c:extLst>
        </c:ser>
        <c:ser>
          <c:idx val="1"/>
          <c:order val="1"/>
          <c:tx>
            <c:strRef>
              <c:f>'DHS15'!$B$125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'DHS15'!$M$121:$Q$121</c:f>
              <c:strCache>
                <c:ptCount val="5"/>
                <c:pt idx="0">
                  <c:v>Poorest</c:v>
                </c:pt>
                <c:pt idx="1">
                  <c:v>Poor</c:v>
                </c:pt>
                <c:pt idx="2">
                  <c:v>Middle</c:v>
                </c:pt>
                <c:pt idx="3">
                  <c:v>Rich</c:v>
                </c:pt>
                <c:pt idx="4">
                  <c:v>Richest</c:v>
                </c:pt>
              </c:strCache>
            </c:strRef>
          </c:cat>
          <c:val>
            <c:numRef>
              <c:f>'DHS15'!$M$125:$Q$125</c:f>
              <c:numCache>
                <c:formatCode>###0.0</c:formatCode>
                <c:ptCount val="5"/>
                <c:pt idx="0">
                  <c:v>12.909226671646312</c:v>
                </c:pt>
                <c:pt idx="1">
                  <c:v>14.702348548342767</c:v>
                </c:pt>
                <c:pt idx="2">
                  <c:v>18.862309374775734</c:v>
                </c:pt>
                <c:pt idx="3">
                  <c:v>17.004773008583403</c:v>
                </c:pt>
                <c:pt idx="4">
                  <c:v>18.983662927591705</c:v>
                </c:pt>
              </c:numCache>
            </c:numRef>
          </c:val>
          <c:extLst>
            <c:ext xmlns:c16="http://schemas.microsoft.com/office/drawing/2014/chart" uri="{C3380CC4-5D6E-409C-BE32-E72D297353CC}">
              <c16:uniqueId val="{00000001-747A-45A5-ABAD-B531FC2B982E}"/>
            </c:ext>
          </c:extLst>
        </c:ser>
        <c:ser>
          <c:idx val="2"/>
          <c:order val="2"/>
          <c:tx>
            <c:strRef>
              <c:f>'DHS15'!$B$126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'DHS15'!$M$121:$Q$121</c:f>
              <c:strCache>
                <c:ptCount val="5"/>
                <c:pt idx="0">
                  <c:v>Poorest</c:v>
                </c:pt>
                <c:pt idx="1">
                  <c:v>Poor</c:v>
                </c:pt>
                <c:pt idx="2">
                  <c:v>Middle</c:v>
                </c:pt>
                <c:pt idx="3">
                  <c:v>Rich</c:v>
                </c:pt>
                <c:pt idx="4">
                  <c:v>Richest</c:v>
                </c:pt>
              </c:strCache>
            </c:strRef>
          </c:cat>
          <c:val>
            <c:numRef>
              <c:f>'DHS15'!$M$126:$Q$126</c:f>
              <c:numCache>
                <c:formatCode>###0.0</c:formatCode>
                <c:ptCount val="5"/>
                <c:pt idx="0">
                  <c:v>17.932064811690822</c:v>
                </c:pt>
                <c:pt idx="1">
                  <c:v>19.394581204810891</c:v>
                </c:pt>
                <c:pt idx="2">
                  <c:v>15.023703062416704</c:v>
                </c:pt>
                <c:pt idx="3">
                  <c:v>13.792443074646293</c:v>
                </c:pt>
                <c:pt idx="4">
                  <c:v>6.9213993174745765</c:v>
                </c:pt>
              </c:numCache>
            </c:numRef>
          </c:val>
          <c:extLst>
            <c:ext xmlns:c16="http://schemas.microsoft.com/office/drawing/2014/chart" uri="{C3380CC4-5D6E-409C-BE32-E72D297353CC}">
              <c16:uniqueId val="{00000002-747A-45A5-ABAD-B531FC2B982E}"/>
            </c:ext>
          </c:extLst>
        </c:ser>
        <c:ser>
          <c:idx val="3"/>
          <c:order val="3"/>
          <c:tx>
            <c:strRef>
              <c:f>'DHS15'!$B$127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'DHS15'!$M$121:$Q$121</c:f>
              <c:strCache>
                <c:ptCount val="5"/>
                <c:pt idx="0">
                  <c:v>Poorest</c:v>
                </c:pt>
                <c:pt idx="1">
                  <c:v>Poor</c:v>
                </c:pt>
                <c:pt idx="2">
                  <c:v>Middle</c:v>
                </c:pt>
                <c:pt idx="3">
                  <c:v>Rich</c:v>
                </c:pt>
                <c:pt idx="4">
                  <c:v>Richest</c:v>
                </c:pt>
              </c:strCache>
            </c:strRef>
          </c:cat>
          <c:val>
            <c:numRef>
              <c:f>'DHS15'!$M$127:$Q$127</c:f>
              <c:numCache>
                <c:formatCode>###0.0</c:formatCode>
                <c:ptCount val="5"/>
                <c:pt idx="0">
                  <c:v>60.152732384304549</c:v>
                </c:pt>
                <c:pt idx="1">
                  <c:v>45.508332753257349</c:v>
                </c:pt>
                <c:pt idx="2">
                  <c:v>33.286771886547903</c:v>
                </c:pt>
                <c:pt idx="3">
                  <c:v>21.186918921584116</c:v>
                </c:pt>
                <c:pt idx="4">
                  <c:v>11.039181345057658</c:v>
                </c:pt>
              </c:numCache>
            </c:numRef>
          </c:val>
          <c:extLst>
            <c:ext xmlns:c16="http://schemas.microsoft.com/office/drawing/2014/chart" uri="{C3380CC4-5D6E-409C-BE32-E72D297353CC}">
              <c16:uniqueId val="{00000003-747A-45A5-ABAD-B531FC2B982E}"/>
            </c:ext>
          </c:extLst>
        </c:ser>
        <c:dLbls>
          <c:showLegendKey val="0"/>
          <c:showVal val="0"/>
          <c:showCatName val="0"/>
          <c:showSerName val="0"/>
          <c:showPercent val="0"/>
          <c:showBubbleSize val="0"/>
        </c:dLbls>
        <c:gapWidth val="50"/>
        <c:overlap val="100"/>
        <c:axId val="231582336"/>
        <c:axId val="232001920"/>
      </c:barChart>
      <c:catAx>
        <c:axId val="231582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01920"/>
        <c:crosses val="autoZero"/>
        <c:auto val="1"/>
        <c:lblAlgn val="ctr"/>
        <c:lblOffset val="100"/>
        <c:tickLblSkip val="1"/>
        <c:tickMarkSkip val="1"/>
        <c:noMultiLvlLbl val="0"/>
      </c:catAx>
      <c:valAx>
        <c:axId val="2320019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82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MICS19!$M$18:$Q$18</c:f>
              <c:numCache>
                <c:formatCode>###0.0</c:formatCode>
                <c:ptCount val="5"/>
                <c:pt idx="0">
                  <c:v>34.43218009619055</c:v>
                </c:pt>
                <c:pt idx="1">
                  <c:v>43.759992489691328</c:v>
                </c:pt>
                <c:pt idx="2">
                  <c:v>51.314333938020695</c:v>
                </c:pt>
                <c:pt idx="3">
                  <c:v>55.410290662071546</c:v>
                </c:pt>
                <c:pt idx="4">
                  <c:v>68.763325526890725</c:v>
                </c:pt>
              </c:numCache>
            </c:numRef>
          </c:val>
          <c:extLst>
            <c:ext xmlns:c16="http://schemas.microsoft.com/office/drawing/2014/chart" uri="{C3380CC4-5D6E-409C-BE32-E72D297353CC}">
              <c16:uniqueId val="{00000000-16C1-4432-BF2C-2712F912A3DD}"/>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MICS19!$M$19:$Q$19</c:f>
              <c:numCache>
                <c:formatCode>###0.0</c:formatCode>
                <c:ptCount val="5"/>
                <c:pt idx="0">
                  <c:v>18.682411453372826</c:v>
                </c:pt>
                <c:pt idx="1">
                  <c:v>16.523378335465996</c:v>
                </c:pt>
                <c:pt idx="2">
                  <c:v>18.119649693662243</c:v>
                </c:pt>
                <c:pt idx="3">
                  <c:v>17.976821547976545</c:v>
                </c:pt>
                <c:pt idx="4">
                  <c:v>14.288028323936459</c:v>
                </c:pt>
              </c:numCache>
            </c:numRef>
          </c:val>
          <c:extLst>
            <c:ext xmlns:c16="http://schemas.microsoft.com/office/drawing/2014/chart" uri="{C3380CC4-5D6E-409C-BE32-E72D297353CC}">
              <c16:uniqueId val="{00000001-16C1-4432-BF2C-2712F912A3DD}"/>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MICS19!$M$20:$Q$20</c:f>
              <c:numCache>
                <c:formatCode>###0.0</c:formatCode>
                <c:ptCount val="5"/>
                <c:pt idx="0">
                  <c:v>31.923326224002558</c:v>
                </c:pt>
                <c:pt idx="1">
                  <c:v>27.050180664244962</c:v>
                </c:pt>
                <c:pt idx="2">
                  <c:v>22.024957562381708</c:v>
                </c:pt>
                <c:pt idx="3">
                  <c:v>18.701301452708989</c:v>
                </c:pt>
                <c:pt idx="4">
                  <c:v>12.933082416732733</c:v>
                </c:pt>
              </c:numCache>
            </c:numRef>
          </c:val>
          <c:extLst>
            <c:ext xmlns:c16="http://schemas.microsoft.com/office/drawing/2014/chart" uri="{C3380CC4-5D6E-409C-BE32-E72D297353CC}">
              <c16:uniqueId val="{00000002-16C1-4432-BF2C-2712F912A3DD}"/>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MICS19!$M$21:$Q$21</c:f>
              <c:numCache>
                <c:formatCode>###0.0</c:formatCode>
                <c:ptCount val="5"/>
                <c:pt idx="0">
                  <c:v>14.962082226434037</c:v>
                </c:pt>
                <c:pt idx="1">
                  <c:v>12.666448510597844</c:v>
                </c:pt>
                <c:pt idx="2">
                  <c:v>8.5410588059354051</c:v>
                </c:pt>
                <c:pt idx="3">
                  <c:v>7.911586337242893</c:v>
                </c:pt>
                <c:pt idx="4">
                  <c:v>4.0155637324401896</c:v>
                </c:pt>
              </c:numCache>
            </c:numRef>
          </c:val>
          <c:extLst>
            <c:ext xmlns:c16="http://schemas.microsoft.com/office/drawing/2014/chart" uri="{C3380CC4-5D6E-409C-BE32-E72D297353CC}">
              <c16:uniqueId val="{00000003-16C1-4432-BF2C-2712F912A3DD}"/>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MICS19!$R$15:$AA$15</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MICS19!$R$18:$AA$18</c:f>
              <c:numCache>
                <c:formatCode>###0.0</c:formatCode>
                <c:ptCount val="10"/>
                <c:pt idx="0">
                  <c:v>97.973886631233199</c:v>
                </c:pt>
                <c:pt idx="1">
                  <c:v>87.839303197659916</c:v>
                </c:pt>
                <c:pt idx="2">
                  <c:v>58.921651939660357</c:v>
                </c:pt>
                <c:pt idx="3">
                  <c:v>58.695367400763445</c:v>
                </c:pt>
                <c:pt idx="4">
                  <c:v>64.057382927214874</c:v>
                </c:pt>
                <c:pt idx="5">
                  <c:v>60.369628978571107</c:v>
                </c:pt>
                <c:pt idx="6">
                  <c:v>53.16433052956291</c:v>
                </c:pt>
                <c:pt idx="7">
                  <c:v>50.748884274555706</c:v>
                </c:pt>
                <c:pt idx="8">
                  <c:v>50.720715903051385</c:v>
                </c:pt>
                <c:pt idx="9">
                  <c:v>51.977848850086403</c:v>
                </c:pt>
              </c:numCache>
            </c:numRef>
          </c:val>
          <c:extLst>
            <c:ext xmlns:c16="http://schemas.microsoft.com/office/drawing/2014/chart" uri="{C3380CC4-5D6E-409C-BE32-E72D297353CC}">
              <c16:uniqueId val="{00000000-0EA8-4B62-B4E4-377A34EFE100}"/>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MICS19!$R$15:$AA$15</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MICS19!$R$19:$AA$19</c:f>
              <c:numCache>
                <c:formatCode>###0.0</c:formatCode>
                <c:ptCount val="10"/>
                <c:pt idx="0">
                  <c:v>1.4561791740482306</c:v>
                </c:pt>
                <c:pt idx="1">
                  <c:v>8.4271665265370093</c:v>
                </c:pt>
                <c:pt idx="2">
                  <c:v>11.590595013689201</c:v>
                </c:pt>
                <c:pt idx="3">
                  <c:v>18.639232938351689</c:v>
                </c:pt>
                <c:pt idx="4">
                  <c:v>10.415012519912192</c:v>
                </c:pt>
                <c:pt idx="5">
                  <c:v>14.583193764970209</c:v>
                </c:pt>
                <c:pt idx="6">
                  <c:v>19.22940868037281</c:v>
                </c:pt>
                <c:pt idx="7">
                  <c:v>21.700590643556321</c:v>
                </c:pt>
                <c:pt idx="8">
                  <c:v>13.831021797051454</c:v>
                </c:pt>
                <c:pt idx="9">
                  <c:v>15.377191019665284</c:v>
                </c:pt>
              </c:numCache>
            </c:numRef>
          </c:val>
          <c:extLst>
            <c:ext xmlns:c16="http://schemas.microsoft.com/office/drawing/2014/chart" uri="{C3380CC4-5D6E-409C-BE32-E72D297353CC}">
              <c16:uniqueId val="{00000001-0EA8-4B62-B4E4-377A34EFE100}"/>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MICS19!$R$15:$AA$15</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MICS19!$R$20:$AA$20</c:f>
              <c:numCache>
                <c:formatCode>###0.0</c:formatCode>
                <c:ptCount val="10"/>
                <c:pt idx="0">
                  <c:v>0.56993419471858886</c:v>
                </c:pt>
                <c:pt idx="1">
                  <c:v>3.7335302758030502</c:v>
                </c:pt>
                <c:pt idx="2">
                  <c:v>23.71739383414128</c:v>
                </c:pt>
                <c:pt idx="3">
                  <c:v>13.856086082053668</c:v>
                </c:pt>
                <c:pt idx="4">
                  <c:v>22.264805824155658</c:v>
                </c:pt>
                <c:pt idx="5">
                  <c:v>17.504029516105994</c:v>
                </c:pt>
                <c:pt idx="6">
                  <c:v>15.930161230274056</c:v>
                </c:pt>
                <c:pt idx="7">
                  <c:v>19.719255123738225</c:v>
                </c:pt>
                <c:pt idx="8">
                  <c:v>15.235274829342632</c:v>
                </c:pt>
                <c:pt idx="9">
                  <c:v>24.337148961156206</c:v>
                </c:pt>
              </c:numCache>
            </c:numRef>
          </c:val>
          <c:extLst>
            <c:ext xmlns:c16="http://schemas.microsoft.com/office/drawing/2014/chart" uri="{C3380CC4-5D6E-409C-BE32-E72D297353CC}">
              <c16:uniqueId val="{00000002-0EA8-4B62-B4E4-377A34EFE100}"/>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MICS19!$R$15:$AA$15</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MICS19!$R$21:$AA$21</c:f>
              <c:numCache>
                <c:formatCode>###0.0</c:formatCode>
                <c:ptCount val="10"/>
                <c:pt idx="0">
                  <c:v>0</c:v>
                </c:pt>
                <c:pt idx="1">
                  <c:v>0</c:v>
                </c:pt>
                <c:pt idx="2">
                  <c:v>5.7703592125093941</c:v>
                </c:pt>
                <c:pt idx="3">
                  <c:v>8.8093135788312829</c:v>
                </c:pt>
                <c:pt idx="4">
                  <c:v>3.2627987287171543</c:v>
                </c:pt>
                <c:pt idx="5">
                  <c:v>7.5431477403527953</c:v>
                </c:pt>
                <c:pt idx="6">
                  <c:v>11.676099559790039</c:v>
                </c:pt>
                <c:pt idx="7">
                  <c:v>7.8312699581497487</c:v>
                </c:pt>
                <c:pt idx="8">
                  <c:v>20.212987470554527</c:v>
                </c:pt>
                <c:pt idx="9">
                  <c:v>8.3078111690919449</c:v>
                </c:pt>
              </c:numCache>
            </c:numRef>
          </c:val>
          <c:extLst>
            <c:ext xmlns:c16="http://schemas.microsoft.com/office/drawing/2014/chart" uri="{C3380CC4-5D6E-409C-BE32-E72D297353CC}">
              <c16:uniqueId val="{00000003-0EA8-4B62-B4E4-377A34EFE100}"/>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MICS19!$C$18:$G$18</c:f>
              <c:numCache>
                <c:formatCode>###0.0</c:formatCode>
                <c:ptCount val="5"/>
                <c:pt idx="0">
                  <c:v>35.689176032329321</c:v>
                </c:pt>
                <c:pt idx="1">
                  <c:v>50.210128799262307</c:v>
                </c:pt>
                <c:pt idx="2">
                  <c:v>56.659216364493773</c:v>
                </c:pt>
                <c:pt idx="3">
                  <c:v>81.649245337657774</c:v>
                </c:pt>
                <c:pt idx="4">
                  <c:v>93.722492674037525</c:v>
                </c:pt>
              </c:numCache>
            </c:numRef>
          </c:val>
          <c:extLst>
            <c:ext xmlns:c16="http://schemas.microsoft.com/office/drawing/2014/chart" uri="{C3380CC4-5D6E-409C-BE32-E72D297353CC}">
              <c16:uniqueId val="{00000000-5B97-4D50-8375-177F39CF3397}"/>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MICS19!$C$19:$G$19</c:f>
              <c:numCache>
                <c:formatCode>###0.0</c:formatCode>
                <c:ptCount val="5"/>
                <c:pt idx="0">
                  <c:v>17.096103018412052</c:v>
                </c:pt>
                <c:pt idx="1">
                  <c:v>18.365826132938388</c:v>
                </c:pt>
                <c:pt idx="2">
                  <c:v>17.93747988338318</c:v>
                </c:pt>
                <c:pt idx="3">
                  <c:v>8.8770935093908854</c:v>
                </c:pt>
                <c:pt idx="4">
                  <c:v>5.1003668733480261</c:v>
                </c:pt>
              </c:numCache>
            </c:numRef>
          </c:val>
          <c:extLst>
            <c:ext xmlns:c16="http://schemas.microsoft.com/office/drawing/2014/chart" uri="{C3380CC4-5D6E-409C-BE32-E72D297353CC}">
              <c16:uniqueId val="{00000001-5B97-4D50-8375-177F39CF3397}"/>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MICS19!$C$20:$G$20</c:f>
              <c:numCache>
                <c:formatCode>###0.0</c:formatCode>
                <c:ptCount val="5"/>
                <c:pt idx="0">
                  <c:v>32.241267316604429</c:v>
                </c:pt>
                <c:pt idx="1">
                  <c:v>22.198523172899979</c:v>
                </c:pt>
                <c:pt idx="2">
                  <c:v>18.167719226968735</c:v>
                </c:pt>
                <c:pt idx="3">
                  <c:v>7.4327164824624994</c:v>
                </c:pt>
                <c:pt idx="4">
                  <c:v>1.0989770965717924</c:v>
                </c:pt>
              </c:numCache>
            </c:numRef>
          </c:val>
          <c:extLst>
            <c:ext xmlns:c16="http://schemas.microsoft.com/office/drawing/2014/chart" uri="{C3380CC4-5D6E-409C-BE32-E72D297353CC}">
              <c16:uniqueId val="{00000002-5B97-4D50-8375-177F39CF3397}"/>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MICS19!$C$21:$G$21</c:f>
              <c:numCache>
                <c:formatCode>###0.0</c:formatCode>
                <c:ptCount val="5"/>
                <c:pt idx="0">
                  <c:v>14.973453632654193</c:v>
                </c:pt>
                <c:pt idx="1">
                  <c:v>9.225521894899563</c:v>
                </c:pt>
                <c:pt idx="2">
                  <c:v>7.2355845251542785</c:v>
                </c:pt>
                <c:pt idx="3">
                  <c:v>2.0409446704886851</c:v>
                </c:pt>
                <c:pt idx="4">
                  <c:v>7.8163356042570145E-2</c:v>
                </c:pt>
              </c:numCache>
            </c:numRef>
          </c:val>
          <c:extLst>
            <c:ext xmlns:c16="http://schemas.microsoft.com/office/drawing/2014/chart" uri="{C3380CC4-5D6E-409C-BE32-E72D297353CC}">
              <c16:uniqueId val="{00000003-5B97-4D50-8375-177F39CF3397}"/>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MICS19!$R$121:$AA$121</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MICS19!$R$124:$AA$124</c:f>
              <c:numCache>
                <c:formatCode>###0.0</c:formatCode>
                <c:ptCount val="10"/>
                <c:pt idx="0">
                  <c:v>56.105262023006588</c:v>
                </c:pt>
                <c:pt idx="1">
                  <c:v>39.834374875484684</c:v>
                </c:pt>
                <c:pt idx="2">
                  <c:v>36.622097758635348</c:v>
                </c:pt>
                <c:pt idx="3">
                  <c:v>31.031303898276729</c:v>
                </c:pt>
                <c:pt idx="4">
                  <c:v>41.206341002263905</c:v>
                </c:pt>
                <c:pt idx="5">
                  <c:v>34.247803286538279</c:v>
                </c:pt>
                <c:pt idx="6">
                  <c:v>28.233100250769823</c:v>
                </c:pt>
                <c:pt idx="7">
                  <c:v>23.741532735828592</c:v>
                </c:pt>
                <c:pt idx="8">
                  <c:v>41.573844809931174</c:v>
                </c:pt>
                <c:pt idx="9">
                  <c:v>40.189948313100572</c:v>
                </c:pt>
              </c:numCache>
            </c:numRef>
          </c:val>
          <c:extLst>
            <c:ext xmlns:c16="http://schemas.microsoft.com/office/drawing/2014/chart" uri="{C3380CC4-5D6E-409C-BE32-E72D297353CC}">
              <c16:uniqueId val="{00000000-7EA4-48B8-881C-E55F5DEC867D}"/>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MICS19!$R$121:$AA$121</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MICS19!$R$125:$AA$125</c:f>
              <c:numCache>
                <c:formatCode>###0.0</c:formatCode>
                <c:ptCount val="10"/>
                <c:pt idx="0">
                  <c:v>41.706246383710699</c:v>
                </c:pt>
                <c:pt idx="1">
                  <c:v>59.613015026911164</c:v>
                </c:pt>
                <c:pt idx="2">
                  <c:v>26.488873423432839</c:v>
                </c:pt>
                <c:pt idx="3">
                  <c:v>25.226000726973592</c:v>
                </c:pt>
                <c:pt idx="4">
                  <c:v>29.544864105852962</c:v>
                </c:pt>
                <c:pt idx="5">
                  <c:v>29.942177380915751</c:v>
                </c:pt>
                <c:pt idx="6">
                  <c:v>27.691761149675269</c:v>
                </c:pt>
                <c:pt idx="7">
                  <c:v>11.277779830671598</c:v>
                </c:pt>
                <c:pt idx="8">
                  <c:v>21.385950589364732</c:v>
                </c:pt>
                <c:pt idx="9">
                  <c:v>28.509125732394867</c:v>
                </c:pt>
              </c:numCache>
            </c:numRef>
          </c:val>
          <c:extLst>
            <c:ext xmlns:c16="http://schemas.microsoft.com/office/drawing/2014/chart" uri="{C3380CC4-5D6E-409C-BE32-E72D297353CC}">
              <c16:uniqueId val="{00000001-7EA4-48B8-881C-E55F5DEC867D}"/>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MICS19!$R$121:$AA$121</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MICS19!$R$126:$AA$126</c:f>
              <c:numCache>
                <c:formatCode>###0.0</c:formatCode>
                <c:ptCount val="10"/>
                <c:pt idx="0">
                  <c:v>7.4073066793229836E-2</c:v>
                </c:pt>
                <c:pt idx="1">
                  <c:v>0.55261009760424873</c:v>
                </c:pt>
                <c:pt idx="2">
                  <c:v>22.910948062865604</c:v>
                </c:pt>
                <c:pt idx="3">
                  <c:v>27.212514140274429</c:v>
                </c:pt>
                <c:pt idx="4">
                  <c:v>8.1348790758259177</c:v>
                </c:pt>
                <c:pt idx="5">
                  <c:v>7.9289746831984891</c:v>
                </c:pt>
                <c:pt idx="6">
                  <c:v>7.1117937519327006</c:v>
                </c:pt>
                <c:pt idx="7">
                  <c:v>4.986542718885195</c:v>
                </c:pt>
                <c:pt idx="8">
                  <c:v>1.5640425594378398</c:v>
                </c:pt>
                <c:pt idx="9">
                  <c:v>4.6014969058812261</c:v>
                </c:pt>
              </c:numCache>
            </c:numRef>
          </c:val>
          <c:extLst>
            <c:ext xmlns:c16="http://schemas.microsoft.com/office/drawing/2014/chart" uri="{C3380CC4-5D6E-409C-BE32-E72D297353CC}">
              <c16:uniqueId val="{00000002-7EA4-48B8-881C-E55F5DEC867D}"/>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MICS19!$R$121:$AA$121</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MICS19!$R$127:$AA$127</c:f>
              <c:numCache>
                <c:formatCode>###0.0</c:formatCode>
                <c:ptCount val="10"/>
                <c:pt idx="0">
                  <c:v>2.1144185264893114</c:v>
                </c:pt>
                <c:pt idx="1">
                  <c:v>0</c:v>
                </c:pt>
                <c:pt idx="2">
                  <c:v>13.978080755066452</c:v>
                </c:pt>
                <c:pt idx="3">
                  <c:v>16.530181234475254</c:v>
                </c:pt>
                <c:pt idx="4">
                  <c:v>21.113915816057098</c:v>
                </c:pt>
                <c:pt idx="5">
                  <c:v>27.881044649347619</c:v>
                </c:pt>
                <c:pt idx="6">
                  <c:v>36.963344847622118</c:v>
                </c:pt>
                <c:pt idx="7">
                  <c:v>59.994144714614585</c:v>
                </c:pt>
                <c:pt idx="8">
                  <c:v>35.476162041266221</c:v>
                </c:pt>
                <c:pt idx="9">
                  <c:v>26.699429048623053</c:v>
                </c:pt>
              </c:numCache>
            </c:numRef>
          </c:val>
          <c:extLst>
            <c:ext xmlns:c16="http://schemas.microsoft.com/office/drawing/2014/chart" uri="{C3380CC4-5D6E-409C-BE32-E72D297353CC}">
              <c16:uniqueId val="{00000003-7EA4-48B8-881C-E55F5DEC867D}"/>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MICS19!$M$222:$Q$222</c:f>
              <c:numCache>
                <c:formatCode>###0.0</c:formatCode>
                <c:ptCount val="5"/>
                <c:pt idx="0">
                  <c:v>29.241699845029522</c:v>
                </c:pt>
                <c:pt idx="1">
                  <c:v>37.180501413999345</c:v>
                </c:pt>
                <c:pt idx="2">
                  <c:v>40.028570530247961</c:v>
                </c:pt>
                <c:pt idx="3">
                  <c:v>44.72629408990035</c:v>
                </c:pt>
                <c:pt idx="4">
                  <c:v>54.720190222341827</c:v>
                </c:pt>
              </c:numCache>
            </c:numRef>
          </c:val>
          <c:extLst>
            <c:ext xmlns:c16="http://schemas.microsoft.com/office/drawing/2014/chart" uri="{C3380CC4-5D6E-409C-BE32-E72D297353CC}">
              <c16:uniqueId val="{00000000-F4B7-471D-A012-4002FDF7C97A}"/>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MICS19!$M$223:$Q$223</c:f>
              <c:numCache>
                <c:formatCode>###0.0</c:formatCode>
                <c:ptCount val="5"/>
                <c:pt idx="0">
                  <c:v>58.333280070655611</c:v>
                </c:pt>
                <c:pt idx="1">
                  <c:v>51.847395959363851</c:v>
                </c:pt>
                <c:pt idx="2">
                  <c:v>49.075440539276741</c:v>
                </c:pt>
                <c:pt idx="3">
                  <c:v>45.351533730914873</c:v>
                </c:pt>
                <c:pt idx="4">
                  <c:v>38.218349305061082</c:v>
                </c:pt>
              </c:numCache>
            </c:numRef>
          </c:val>
          <c:extLst>
            <c:ext xmlns:c16="http://schemas.microsoft.com/office/drawing/2014/chart" uri="{C3380CC4-5D6E-409C-BE32-E72D297353CC}">
              <c16:uniqueId val="{00000001-F4B7-471D-A012-4002FDF7C97A}"/>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MICS19!$M$224:$Q$224</c:f>
              <c:numCache>
                <c:formatCode>###0.0</c:formatCode>
                <c:ptCount val="5"/>
                <c:pt idx="0">
                  <c:v>12.42502008431487</c:v>
                </c:pt>
                <c:pt idx="1">
                  <c:v>10.972102626636996</c:v>
                </c:pt>
                <c:pt idx="2">
                  <c:v>10.89598893047531</c:v>
                </c:pt>
                <c:pt idx="3">
                  <c:v>9.9221721791847539</c:v>
                </c:pt>
                <c:pt idx="4">
                  <c:v>7.0614604725971102</c:v>
                </c:pt>
              </c:numCache>
            </c:numRef>
          </c:val>
          <c:extLst>
            <c:ext xmlns:c16="http://schemas.microsoft.com/office/drawing/2014/chart" uri="{C3380CC4-5D6E-409C-BE32-E72D297353CC}">
              <c16:uniqueId val="{00000002-F4B7-471D-A012-4002FDF7C97A}"/>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MICS19!$R$221:$AA$221</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MICS19!$R$222:$AA$222</c:f>
              <c:numCache>
                <c:formatCode>###0.0</c:formatCode>
                <c:ptCount val="10"/>
                <c:pt idx="0">
                  <c:v>69.537157111282937</c:v>
                </c:pt>
                <c:pt idx="1">
                  <c:v>63.322765948551165</c:v>
                </c:pt>
                <c:pt idx="2">
                  <c:v>39.195191974005127</c:v>
                </c:pt>
                <c:pt idx="3">
                  <c:v>64.665066571505108</c:v>
                </c:pt>
                <c:pt idx="4">
                  <c:v>50.540656130841889</c:v>
                </c:pt>
                <c:pt idx="5">
                  <c:v>39.198243781189156</c:v>
                </c:pt>
                <c:pt idx="6">
                  <c:v>44.064064295167995</c:v>
                </c:pt>
                <c:pt idx="7">
                  <c:v>36.322382941291934</c:v>
                </c:pt>
                <c:pt idx="8">
                  <c:v>25.197713067243654</c:v>
                </c:pt>
                <c:pt idx="9">
                  <c:v>45.016112423556727</c:v>
                </c:pt>
              </c:numCache>
            </c:numRef>
          </c:val>
          <c:extLst>
            <c:ext xmlns:c16="http://schemas.microsoft.com/office/drawing/2014/chart" uri="{C3380CC4-5D6E-409C-BE32-E72D297353CC}">
              <c16:uniqueId val="{00000000-5575-4997-85CF-D08F63735BF2}"/>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MICS19!$R$221:$AA$221</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MICS19!$R$223:$AA$223</c:f>
              <c:numCache>
                <c:formatCode>###0.0</c:formatCode>
                <c:ptCount val="10"/>
                <c:pt idx="0">
                  <c:v>28.690582689732668</c:v>
                </c:pt>
                <c:pt idx="1">
                  <c:v>32.578899932885058</c:v>
                </c:pt>
                <c:pt idx="2">
                  <c:v>52.153873173307645</c:v>
                </c:pt>
                <c:pt idx="3">
                  <c:v>27.866267082586642</c:v>
                </c:pt>
                <c:pt idx="4">
                  <c:v>43.544479601169698</c:v>
                </c:pt>
                <c:pt idx="5">
                  <c:v>39.886752774904238</c:v>
                </c:pt>
                <c:pt idx="6">
                  <c:v>48.386684769641043</c:v>
                </c:pt>
                <c:pt idx="7">
                  <c:v>58.043854169314677</c:v>
                </c:pt>
                <c:pt idx="8">
                  <c:v>68.460567316521377</c:v>
                </c:pt>
                <c:pt idx="9">
                  <c:v>49.824476121058673</c:v>
                </c:pt>
              </c:numCache>
            </c:numRef>
          </c:val>
          <c:extLst>
            <c:ext xmlns:c16="http://schemas.microsoft.com/office/drawing/2014/chart" uri="{C3380CC4-5D6E-409C-BE32-E72D297353CC}">
              <c16:uniqueId val="{00000001-5575-4997-85CF-D08F63735BF2}"/>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MICS19!$R$221:$AA$221</c:f>
              <c:strCache>
                <c:ptCount val="10"/>
                <c:pt idx="0">
                  <c:v>Bulawayo</c:v>
                </c:pt>
                <c:pt idx="1">
                  <c:v>Harare</c:v>
                </c:pt>
                <c:pt idx="2">
                  <c:v>Manicaland</c:v>
                </c:pt>
                <c:pt idx="3">
                  <c:v>Mashonaland Central</c:v>
                </c:pt>
                <c:pt idx="4">
                  <c:v>Mashonaland East</c:v>
                </c:pt>
                <c:pt idx="5">
                  <c:v>Mashonaland West</c:v>
                </c:pt>
                <c:pt idx="6">
                  <c:v>Masvingo</c:v>
                </c:pt>
                <c:pt idx="7">
                  <c:v>Matabeleland North</c:v>
                </c:pt>
                <c:pt idx="8">
                  <c:v>Matabeleland South</c:v>
                </c:pt>
                <c:pt idx="9">
                  <c:v>Midlands</c:v>
                </c:pt>
              </c:strCache>
            </c:strRef>
          </c:cat>
          <c:val>
            <c:numRef>
              <c:f>MICS19!$R$224:$AA$224</c:f>
              <c:numCache>
                <c:formatCode>###0.0</c:formatCode>
                <c:ptCount val="10"/>
                <c:pt idx="0">
                  <c:v>1.772260198984309</c:v>
                </c:pt>
                <c:pt idx="1">
                  <c:v>4.0983341185638915</c:v>
                </c:pt>
                <c:pt idx="2">
                  <c:v>8.6509348526874295</c:v>
                </c:pt>
                <c:pt idx="3">
                  <c:v>7.4686663459082983</c:v>
                </c:pt>
                <c:pt idx="4">
                  <c:v>5.9148642679882446</c:v>
                </c:pt>
                <c:pt idx="5">
                  <c:v>20.91500344390662</c:v>
                </c:pt>
                <c:pt idx="6">
                  <c:v>7.5492509351908401</c:v>
                </c:pt>
                <c:pt idx="7">
                  <c:v>5.6337628893933704</c:v>
                </c:pt>
                <c:pt idx="8">
                  <c:v>6.3417196162348404</c:v>
                </c:pt>
                <c:pt idx="9">
                  <c:v>5.1594114553842756</c:v>
                </c:pt>
              </c:numCache>
            </c:numRef>
          </c:val>
          <c:extLst>
            <c:ext xmlns:c16="http://schemas.microsoft.com/office/drawing/2014/chart" uri="{C3380CC4-5D6E-409C-BE32-E72D297353CC}">
              <c16:uniqueId val="{00000002-5575-4997-85CF-D08F63735BF2}"/>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MICS19!$C$222:$G$222</c:f>
              <c:numCache>
                <c:formatCode>###0.0</c:formatCode>
                <c:ptCount val="5"/>
                <c:pt idx="0">
                  <c:v>30.908591393558833</c:v>
                </c:pt>
                <c:pt idx="1">
                  <c:v>39.415625197951648</c:v>
                </c:pt>
                <c:pt idx="2">
                  <c:v>45.554997521933025</c:v>
                </c:pt>
                <c:pt idx="3">
                  <c:v>55.064961564116835</c:v>
                </c:pt>
                <c:pt idx="4">
                  <c:v>69.517479593448556</c:v>
                </c:pt>
              </c:numCache>
            </c:numRef>
          </c:val>
          <c:extLst>
            <c:ext xmlns:c16="http://schemas.microsoft.com/office/drawing/2014/chart" uri="{C3380CC4-5D6E-409C-BE32-E72D297353CC}">
              <c16:uniqueId val="{00000000-1FCA-4CAA-8697-B5989E5DED80}"/>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MICS19!$C$223:$G$223</c:f>
              <c:numCache>
                <c:formatCode>###0.0</c:formatCode>
                <c:ptCount val="5"/>
                <c:pt idx="0">
                  <c:v>57.173659952938834</c:v>
                </c:pt>
                <c:pt idx="1">
                  <c:v>49.82604461873855</c:v>
                </c:pt>
                <c:pt idx="2">
                  <c:v>44.156280667741662</c:v>
                </c:pt>
                <c:pt idx="3">
                  <c:v>39.818803254189504</c:v>
                </c:pt>
                <c:pt idx="4">
                  <c:v>28.264268819426785</c:v>
                </c:pt>
              </c:numCache>
            </c:numRef>
          </c:val>
          <c:extLst>
            <c:ext xmlns:c16="http://schemas.microsoft.com/office/drawing/2014/chart" uri="{C3380CC4-5D6E-409C-BE32-E72D297353CC}">
              <c16:uniqueId val="{00000001-1FCA-4CAA-8697-B5989E5DED80}"/>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MICS19!$C$224:$G$224</c:f>
              <c:numCache>
                <c:formatCode>###0.0</c:formatCode>
                <c:ptCount val="5"/>
                <c:pt idx="0">
                  <c:v>11.917748653502231</c:v>
                </c:pt>
                <c:pt idx="1">
                  <c:v>10.758330183310129</c:v>
                </c:pt>
                <c:pt idx="2">
                  <c:v>10.288721810325299</c:v>
                </c:pt>
                <c:pt idx="3">
                  <c:v>5.1162351816936864</c:v>
                </c:pt>
                <c:pt idx="4">
                  <c:v>2.2182515871246782</c:v>
                </c:pt>
              </c:numCache>
            </c:numRef>
          </c:val>
          <c:extLst>
            <c:ext xmlns:c16="http://schemas.microsoft.com/office/drawing/2014/chart" uri="{C3380CC4-5D6E-409C-BE32-E72D297353CC}">
              <c16:uniqueId val="{00000002-1FCA-4CAA-8697-B5989E5DED80}"/>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MICS19!$H$18:$L$18</c:f>
              <c:numCache>
                <c:formatCode>###0.0</c:formatCode>
                <c:ptCount val="5"/>
                <c:pt idx="0">
                  <c:v>85.492574708816321</c:v>
                </c:pt>
                <c:pt idx="1">
                  <c:v>90.443570544705366</c:v>
                </c:pt>
                <c:pt idx="2">
                  <c:v>94.345232767174352</c:v>
                </c:pt>
                <c:pt idx="3">
                  <c:v>95.707021767274284</c:v>
                </c:pt>
                <c:pt idx="4">
                  <c:v>91.72272279676001</c:v>
                </c:pt>
              </c:numCache>
            </c:numRef>
          </c:val>
          <c:extLst>
            <c:ext xmlns:c16="http://schemas.microsoft.com/office/drawing/2014/chart" uri="{C3380CC4-5D6E-409C-BE32-E72D297353CC}">
              <c16:uniqueId val="{00000000-3668-4BD5-A3A7-409CE7E42D50}"/>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MICS19!$H$19:$L$19</c:f>
              <c:numCache>
                <c:formatCode>###0.0</c:formatCode>
                <c:ptCount val="5"/>
                <c:pt idx="0">
                  <c:v>5.8982906446236809</c:v>
                </c:pt>
                <c:pt idx="1">
                  <c:v>7.000675017614598</c:v>
                </c:pt>
                <c:pt idx="2">
                  <c:v>4.5476860371571046</c:v>
                </c:pt>
                <c:pt idx="3">
                  <c:v>3.0778336622346156</c:v>
                </c:pt>
                <c:pt idx="4">
                  <c:v>7.240518302489515</c:v>
                </c:pt>
              </c:numCache>
            </c:numRef>
          </c:val>
          <c:extLst>
            <c:ext xmlns:c16="http://schemas.microsoft.com/office/drawing/2014/chart" uri="{C3380CC4-5D6E-409C-BE32-E72D297353CC}">
              <c16:uniqueId val="{00000001-3668-4BD5-A3A7-409CE7E42D50}"/>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MICS19!$H$20:$L$20</c:f>
              <c:numCache>
                <c:formatCode>###0.0</c:formatCode>
                <c:ptCount val="5"/>
                <c:pt idx="0">
                  <c:v>7.0897587974724789</c:v>
                </c:pt>
                <c:pt idx="1">
                  <c:v>2.4139009659109774</c:v>
                </c:pt>
                <c:pt idx="2">
                  <c:v>0.85883331947485197</c:v>
                </c:pt>
                <c:pt idx="3">
                  <c:v>1.2151445704910877</c:v>
                </c:pt>
                <c:pt idx="4">
                  <c:v>1.0367589007503686</c:v>
                </c:pt>
              </c:numCache>
            </c:numRef>
          </c:val>
          <c:extLst>
            <c:ext xmlns:c16="http://schemas.microsoft.com/office/drawing/2014/chart" uri="{C3380CC4-5D6E-409C-BE32-E72D297353CC}">
              <c16:uniqueId val="{00000002-3668-4BD5-A3A7-409CE7E42D50}"/>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MICS19!$H$21:$L$21</c:f>
              <c:numCache>
                <c:formatCode>###0.0</c:formatCode>
                <c:ptCount val="5"/>
                <c:pt idx="0">
                  <c:v>1.5193758490875131</c:v>
                </c:pt>
                <c:pt idx="1">
                  <c:v>0.14185347176902338</c:v>
                </c:pt>
                <c:pt idx="2">
                  <c:v>0.24824787619374261</c:v>
                </c:pt>
                <c:pt idx="3">
                  <c:v>0</c:v>
                </c:pt>
                <c:pt idx="4">
                  <c:v>0</c:v>
                </c:pt>
              </c:numCache>
            </c:numRef>
          </c:val>
          <c:extLst>
            <c:ext xmlns:c16="http://schemas.microsoft.com/office/drawing/2014/chart" uri="{C3380CC4-5D6E-409C-BE32-E72D297353CC}">
              <c16:uniqueId val="{00000003-3668-4BD5-A3A7-409CE7E42D50}"/>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MICS19!$H$124:$L$124</c:f>
              <c:numCache>
                <c:formatCode>###0.0</c:formatCode>
                <c:ptCount val="5"/>
                <c:pt idx="0">
                  <c:v>30.827212942815574</c:v>
                </c:pt>
                <c:pt idx="1">
                  <c:v>24.462572975278121</c:v>
                </c:pt>
                <c:pt idx="2">
                  <c:v>32.875510925411014</c:v>
                </c:pt>
                <c:pt idx="3">
                  <c:v>48.937168144588064</c:v>
                </c:pt>
                <c:pt idx="4">
                  <c:v>77.813938803446248</c:v>
                </c:pt>
              </c:numCache>
            </c:numRef>
          </c:val>
          <c:extLst>
            <c:ext xmlns:c16="http://schemas.microsoft.com/office/drawing/2014/chart" uri="{C3380CC4-5D6E-409C-BE32-E72D297353CC}">
              <c16:uniqueId val="{00000000-7727-4E7B-84C4-A6387E71AA36}"/>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MICS19!$H$125:$L$125</c:f>
              <c:numCache>
                <c:formatCode>###0.0</c:formatCode>
                <c:ptCount val="5"/>
                <c:pt idx="0">
                  <c:v>62.249078422405404</c:v>
                </c:pt>
                <c:pt idx="1">
                  <c:v>75.104750824240654</c:v>
                </c:pt>
                <c:pt idx="2">
                  <c:v>66.861194914846919</c:v>
                </c:pt>
                <c:pt idx="3">
                  <c:v>50.981709532823913</c:v>
                </c:pt>
                <c:pt idx="4">
                  <c:v>22.065890159988307</c:v>
                </c:pt>
              </c:numCache>
            </c:numRef>
          </c:val>
          <c:extLst>
            <c:ext xmlns:c16="http://schemas.microsoft.com/office/drawing/2014/chart" uri="{C3380CC4-5D6E-409C-BE32-E72D297353CC}">
              <c16:uniqueId val="{00000001-7727-4E7B-84C4-A6387E71AA36}"/>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MICS19!$H$126:$L$126</c:f>
              <c:numCache>
                <c:formatCode>###0.0</c:formatCode>
                <c:ptCount val="5"/>
                <c:pt idx="0">
                  <c:v>3.2791868380959537</c:v>
                </c:pt>
                <c:pt idx="1">
                  <c:v>0.36124878919502779</c:v>
                </c:pt>
                <c:pt idx="2">
                  <c:v>0.26329415974206039</c:v>
                </c:pt>
                <c:pt idx="3">
                  <c:v>8.1122322588035464E-2</c:v>
                </c:pt>
                <c:pt idx="4">
                  <c:v>0.12017103656522142</c:v>
                </c:pt>
              </c:numCache>
            </c:numRef>
          </c:val>
          <c:extLst>
            <c:ext xmlns:c16="http://schemas.microsoft.com/office/drawing/2014/chart" uri="{C3380CC4-5D6E-409C-BE32-E72D297353CC}">
              <c16:uniqueId val="{00000002-7727-4E7B-84C4-A6387E71AA36}"/>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MICS19!$H$127:$L$127</c:f>
              <c:numCache>
                <c:formatCode>###0.0</c:formatCode>
                <c:ptCount val="5"/>
                <c:pt idx="0">
                  <c:v>3.6445217966831511</c:v>
                </c:pt>
                <c:pt idx="1">
                  <c:v>7.1427411286157941E-2</c:v>
                </c:pt>
                <c:pt idx="2">
                  <c:v>0</c:v>
                </c:pt>
                <c:pt idx="3">
                  <c:v>0</c:v>
                </c:pt>
                <c:pt idx="4">
                  <c:v>0</c:v>
                </c:pt>
              </c:numCache>
            </c:numRef>
          </c:val>
          <c:extLst>
            <c:ext xmlns:c16="http://schemas.microsoft.com/office/drawing/2014/chart" uri="{C3380CC4-5D6E-409C-BE32-E72D297353CC}">
              <c16:uniqueId val="{00000003-7727-4E7B-84C4-A6387E71AA36}"/>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MICS19!$H$222:$L$222</c:f>
              <c:numCache>
                <c:formatCode>###0.0</c:formatCode>
                <c:ptCount val="5"/>
                <c:pt idx="0">
                  <c:v>55.664010247590859</c:v>
                </c:pt>
                <c:pt idx="1">
                  <c:v>53.085906720692975</c:v>
                </c:pt>
                <c:pt idx="2">
                  <c:v>59.193001482212516</c:v>
                </c:pt>
                <c:pt idx="3">
                  <c:v>68.184039753501168</c:v>
                </c:pt>
                <c:pt idx="4">
                  <c:v>79.537415193347442</c:v>
                </c:pt>
              </c:numCache>
            </c:numRef>
          </c:val>
          <c:extLst>
            <c:ext xmlns:c16="http://schemas.microsoft.com/office/drawing/2014/chart" uri="{C3380CC4-5D6E-409C-BE32-E72D297353CC}">
              <c16:uniqueId val="{00000000-9EF9-4AF9-BCD8-333638ED8C58}"/>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MICS19!$H$223:$L$223</c:f>
              <c:numCache>
                <c:formatCode>###0.0</c:formatCode>
                <c:ptCount val="5"/>
                <c:pt idx="0">
                  <c:v>39.013533788594486</c:v>
                </c:pt>
                <c:pt idx="1">
                  <c:v>42.695043592866519</c:v>
                </c:pt>
                <c:pt idx="2">
                  <c:v>38.092159080733992</c:v>
                </c:pt>
                <c:pt idx="3">
                  <c:v>29.44795990944835</c:v>
                </c:pt>
                <c:pt idx="4">
                  <c:v>18.652085481140851</c:v>
                </c:pt>
              </c:numCache>
            </c:numRef>
          </c:val>
          <c:extLst>
            <c:ext xmlns:c16="http://schemas.microsoft.com/office/drawing/2014/chart" uri="{C3380CC4-5D6E-409C-BE32-E72D297353CC}">
              <c16:uniqueId val="{00000001-9EF9-4AF9-BCD8-333638ED8C58}"/>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MICS19!$H$224:$L$224</c:f>
              <c:numCache>
                <c:formatCode>###0.0</c:formatCode>
                <c:ptCount val="5"/>
                <c:pt idx="0">
                  <c:v>5.3224559638147184</c:v>
                </c:pt>
                <c:pt idx="1">
                  <c:v>4.2190496864404707</c:v>
                </c:pt>
                <c:pt idx="2">
                  <c:v>2.7148394370534943</c:v>
                </c:pt>
                <c:pt idx="3">
                  <c:v>2.3680003370505185</c:v>
                </c:pt>
                <c:pt idx="4">
                  <c:v>1.8104993255115487</c:v>
                </c:pt>
              </c:numCache>
            </c:numRef>
          </c:val>
          <c:extLst>
            <c:ext xmlns:c16="http://schemas.microsoft.com/office/drawing/2014/chart" uri="{C3380CC4-5D6E-409C-BE32-E72D297353CC}">
              <c16:uniqueId val="{00000002-9EF9-4AF9-BCD8-333638ED8C58}"/>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MICS19!$C$124:$G$124</c:f>
              <c:numCache>
                <c:formatCode>###0.0</c:formatCode>
                <c:ptCount val="5"/>
                <c:pt idx="0">
                  <c:v>11.901238973132717</c:v>
                </c:pt>
                <c:pt idx="1">
                  <c:v>29.140622529228359</c:v>
                </c:pt>
                <c:pt idx="2">
                  <c:v>48.53827239570299</c:v>
                </c:pt>
                <c:pt idx="3">
                  <c:v>39.502783983387282</c:v>
                </c:pt>
                <c:pt idx="4">
                  <c:v>54.444661525540198</c:v>
                </c:pt>
              </c:numCache>
            </c:numRef>
          </c:val>
          <c:extLst>
            <c:ext xmlns:c16="http://schemas.microsoft.com/office/drawing/2014/chart" uri="{C3380CC4-5D6E-409C-BE32-E72D297353CC}">
              <c16:uniqueId val="{00000000-5443-4ECF-A8B6-AB32612F0D3A}"/>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MICS19!$C$125:$G$125</c:f>
              <c:numCache>
                <c:formatCode>###0.0</c:formatCode>
                <c:ptCount val="5"/>
                <c:pt idx="0">
                  <c:v>14.424951925467935</c:v>
                </c:pt>
                <c:pt idx="1">
                  <c:v>22.348837480259544</c:v>
                </c:pt>
                <c:pt idx="2">
                  <c:v>24.106946750455979</c:v>
                </c:pt>
                <c:pt idx="3">
                  <c:v>54.172854233110812</c:v>
                </c:pt>
                <c:pt idx="4">
                  <c:v>45.409049019720634</c:v>
                </c:pt>
              </c:numCache>
            </c:numRef>
          </c:val>
          <c:extLst>
            <c:ext xmlns:c16="http://schemas.microsoft.com/office/drawing/2014/chart" uri="{C3380CC4-5D6E-409C-BE32-E72D297353CC}">
              <c16:uniqueId val="{00000001-5443-4ECF-A8B6-AB32612F0D3A}"/>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MICS19!$C$126:$G$126</c:f>
              <c:numCache>
                <c:formatCode>###0.0</c:formatCode>
                <c:ptCount val="5"/>
                <c:pt idx="0">
                  <c:v>18.65716271380424</c:v>
                </c:pt>
                <c:pt idx="1">
                  <c:v>15.256650675015551</c:v>
                </c:pt>
                <c:pt idx="2">
                  <c:v>10.090085913065415</c:v>
                </c:pt>
                <c:pt idx="3">
                  <c:v>3.299249393365125</c:v>
                </c:pt>
                <c:pt idx="4">
                  <c:v>0.14628945473917707</c:v>
                </c:pt>
              </c:numCache>
            </c:numRef>
          </c:val>
          <c:extLst>
            <c:ext xmlns:c16="http://schemas.microsoft.com/office/drawing/2014/chart" uri="{C3380CC4-5D6E-409C-BE32-E72D297353CC}">
              <c16:uniqueId val="{00000002-5443-4ECF-A8B6-AB32612F0D3A}"/>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MICS19!$C$127:$G$127</c:f>
              <c:numCache>
                <c:formatCode>###0.0</c:formatCode>
                <c:ptCount val="5"/>
                <c:pt idx="0">
                  <c:v>55.016646387595003</c:v>
                </c:pt>
                <c:pt idx="1">
                  <c:v>33.253889315496757</c:v>
                </c:pt>
                <c:pt idx="2">
                  <c:v>17.264694940775556</c:v>
                </c:pt>
                <c:pt idx="3">
                  <c:v>3.0251123901366812</c:v>
                </c:pt>
                <c:pt idx="4">
                  <c:v>0</c:v>
                </c:pt>
              </c:numCache>
            </c:numRef>
          </c:val>
          <c:extLst>
            <c:ext xmlns:c16="http://schemas.microsoft.com/office/drawing/2014/chart" uri="{C3380CC4-5D6E-409C-BE32-E72D297353CC}">
              <c16:uniqueId val="{00000003-5443-4ECF-A8B6-AB32612F0D3A}"/>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MICS19!$M$124:$Q$124</c:f>
              <c:numCache>
                <c:formatCode>###0.0</c:formatCode>
                <c:ptCount val="5"/>
                <c:pt idx="0">
                  <c:v>10.171605823561986</c:v>
                </c:pt>
                <c:pt idx="1">
                  <c:v>19.715203956774857</c:v>
                </c:pt>
                <c:pt idx="2">
                  <c:v>32.817110198827429</c:v>
                </c:pt>
                <c:pt idx="3">
                  <c:v>47.533175961798435</c:v>
                </c:pt>
                <c:pt idx="4">
                  <c:v>58.892341518468697</c:v>
                </c:pt>
              </c:numCache>
            </c:numRef>
          </c:val>
          <c:extLst>
            <c:ext xmlns:c16="http://schemas.microsoft.com/office/drawing/2014/chart" uri="{C3380CC4-5D6E-409C-BE32-E72D297353CC}">
              <c16:uniqueId val="{00000000-9FCE-4445-B6BF-A1D43D6E6EED}"/>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MICS19!$M$125:$Q$125</c:f>
              <c:numCache>
                <c:formatCode>###0.0</c:formatCode>
                <c:ptCount val="5"/>
                <c:pt idx="0">
                  <c:v>13.799333543102241</c:v>
                </c:pt>
                <c:pt idx="1">
                  <c:v>18.585633810809949</c:v>
                </c:pt>
                <c:pt idx="2">
                  <c:v>23.367239104764394</c:v>
                </c:pt>
                <c:pt idx="3">
                  <c:v>23.438711067478241</c:v>
                </c:pt>
                <c:pt idx="4">
                  <c:v>27.570785466429896</c:v>
                </c:pt>
              </c:numCache>
            </c:numRef>
          </c:val>
          <c:extLst>
            <c:ext xmlns:c16="http://schemas.microsoft.com/office/drawing/2014/chart" uri="{C3380CC4-5D6E-409C-BE32-E72D297353CC}">
              <c16:uniqueId val="{00000001-9FCE-4445-B6BF-A1D43D6E6EED}"/>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MICS19!$M$126:$Q$126</c:f>
              <c:numCache>
                <c:formatCode>###0.0</c:formatCode>
                <c:ptCount val="5"/>
                <c:pt idx="0">
                  <c:v>17.828207254755789</c:v>
                </c:pt>
                <c:pt idx="1">
                  <c:v>18.564020148606506</c:v>
                </c:pt>
                <c:pt idx="2">
                  <c:v>14.160217705135553</c:v>
                </c:pt>
                <c:pt idx="3">
                  <c:v>10.21059962937812</c:v>
                </c:pt>
                <c:pt idx="4">
                  <c:v>6.6089442192384036</c:v>
                </c:pt>
              </c:numCache>
            </c:numRef>
          </c:val>
          <c:extLst>
            <c:ext xmlns:c16="http://schemas.microsoft.com/office/drawing/2014/chart" uri="{C3380CC4-5D6E-409C-BE32-E72D297353CC}">
              <c16:uniqueId val="{00000002-9FCE-4445-B6BF-A1D43D6E6EED}"/>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MICS19!$M$127:$Q$127</c:f>
              <c:numCache>
                <c:formatCode>###0.0</c:formatCode>
                <c:ptCount val="5"/>
                <c:pt idx="0">
                  <c:v>58.200853378579922</c:v>
                </c:pt>
                <c:pt idx="1">
                  <c:v>43.135142083808809</c:v>
                </c:pt>
                <c:pt idx="2">
                  <c:v>29.655432991272619</c:v>
                </c:pt>
                <c:pt idx="3">
                  <c:v>18.817513341345183</c:v>
                </c:pt>
                <c:pt idx="4">
                  <c:v>6.9279287958631155</c:v>
                </c:pt>
              </c:numCache>
            </c:numRef>
          </c:val>
          <c:extLst>
            <c:ext xmlns:c16="http://schemas.microsoft.com/office/drawing/2014/chart" uri="{C3380CC4-5D6E-409C-BE32-E72D297353CC}">
              <c16:uniqueId val="{00000003-9FCE-4445-B6BF-A1D43D6E6EED}"/>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7"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2.xml" Type="http://schemas.openxmlformats.org/officeDocument/2006/relationships/chart" Id="rId5"/><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4.xml" Type="http://schemas.openxmlformats.org/officeDocument/2006/relationships/chart" Id="rId8"/><Relationship Target="../charts/chart99.xml" Type="http://schemas.openxmlformats.org/officeDocument/2006/relationships/chart" Id="rId3"/><Relationship Target="../charts/chart103.xml" Type="http://schemas.openxmlformats.org/officeDocument/2006/relationships/chart" Id="rId7"/><Relationship Target="../charts/chart108.xml" Type="http://schemas.openxmlformats.org/officeDocument/2006/relationships/chart" Id="rId12"/><Relationship Target="../charts/chart98.xml" Type="http://schemas.openxmlformats.org/officeDocument/2006/relationships/chart" Id="rId2"/><Relationship Target="../charts/chart97.xml" Type="http://schemas.openxmlformats.org/officeDocument/2006/relationships/chart" Id="rId1"/><Relationship Target="../charts/chart102.xml" Type="http://schemas.openxmlformats.org/officeDocument/2006/relationships/chart" Id="rId6"/><Relationship Target="../charts/chart107.xml" Type="http://schemas.openxmlformats.org/officeDocument/2006/relationships/chart" Id="rId11"/><Relationship Target="../charts/chart101.xml" Type="http://schemas.openxmlformats.org/officeDocument/2006/relationships/chart" Id="rId5"/><Relationship Target="../charts/chart106.xml" Type="http://schemas.openxmlformats.org/officeDocument/2006/relationships/chart" Id="rId10"/><Relationship Target="../charts/chart100.xml" Type="http://schemas.openxmlformats.org/officeDocument/2006/relationships/chart" Id="rId4"/><Relationship Target="../charts/chart105.xml" Type="http://schemas.openxmlformats.org/officeDocument/2006/relationships/chart" Id="rId9"/></Relationships>
</file>

<file path=xl/drawings/_rels/drawing7.xml.rels><?xml version="1.0" encoding="UTF-8"?><Relationships xmlns="http://schemas.openxmlformats.org/package/2006/relationships"><Relationship Target="../charts/chart116.xml" Type="http://schemas.openxmlformats.org/officeDocument/2006/relationships/chart" Id="rId8"/><Relationship Target="../charts/chart111.xml" Type="http://schemas.openxmlformats.org/officeDocument/2006/relationships/chart" Id="rId3"/><Relationship Target="../charts/chart115.xml" Type="http://schemas.openxmlformats.org/officeDocument/2006/relationships/chart" Id="rId7"/><Relationship Target="../charts/chart120.xml" Type="http://schemas.openxmlformats.org/officeDocument/2006/relationships/chart" Id="rId12"/><Relationship Target="../charts/chart110.xml" Type="http://schemas.openxmlformats.org/officeDocument/2006/relationships/chart" Id="rId2"/><Relationship Target="../charts/chart109.xml" Type="http://schemas.openxmlformats.org/officeDocument/2006/relationships/chart" Id="rId1"/><Relationship Target="../charts/chart114.xml" Type="http://schemas.openxmlformats.org/officeDocument/2006/relationships/chart" Id="rId6"/><Relationship Target="../charts/chart119.xml" Type="http://schemas.openxmlformats.org/officeDocument/2006/relationships/chart" Id="rId11"/><Relationship Target="../charts/chart113.xml" Type="http://schemas.openxmlformats.org/officeDocument/2006/relationships/chart" Id="rId5"/><Relationship Target="../charts/chart118.xml" Type="http://schemas.openxmlformats.org/officeDocument/2006/relationships/chart" Id="rId10"/><Relationship Target="../charts/chart112.xml" Type="http://schemas.openxmlformats.org/officeDocument/2006/relationships/chart" Id="rId4"/><Relationship Target="../charts/chart117.xml" Type="http://schemas.openxmlformats.org/officeDocument/2006/relationships/chart" Id="rId9"/></Relationships>
</file>

<file path=xl/drawings/_rels/drawing8.xml.rels><?xml version="1.0" encoding="UTF-8"?><Relationships xmlns="http://schemas.openxmlformats.org/package/2006/relationships"><Relationship Target="../charts/chart128.xml" Type="http://schemas.openxmlformats.org/officeDocument/2006/relationships/chart" Id="rId8"/><Relationship Target="../charts/chart123.xml" Type="http://schemas.openxmlformats.org/officeDocument/2006/relationships/chart" Id="rId3"/><Relationship Target="../charts/chart127.xml" Type="http://schemas.openxmlformats.org/officeDocument/2006/relationships/chart" Id="rId7"/><Relationship Target="../charts/chart132.xml" Type="http://schemas.openxmlformats.org/officeDocument/2006/relationships/chart" Id="rId12"/><Relationship Target="../charts/chart122.xml" Type="http://schemas.openxmlformats.org/officeDocument/2006/relationships/chart" Id="rId2"/><Relationship Target="../charts/chart121.xml" Type="http://schemas.openxmlformats.org/officeDocument/2006/relationships/chart" Id="rId1"/><Relationship Target="../charts/chart126.xml" Type="http://schemas.openxmlformats.org/officeDocument/2006/relationships/chart" Id="rId6"/><Relationship Target="../charts/chart131.xml" Type="http://schemas.openxmlformats.org/officeDocument/2006/relationships/chart" Id="rId11"/><Relationship Target="../charts/chart125.xml" Type="http://schemas.openxmlformats.org/officeDocument/2006/relationships/chart" Id="rId5"/><Relationship Target="../charts/chart130.xml" Type="http://schemas.openxmlformats.org/officeDocument/2006/relationships/chart" Id="rId10"/><Relationship Target="../charts/chart124.xml" Type="http://schemas.openxmlformats.org/officeDocument/2006/relationships/chart" Id="rId4"/><Relationship Target="../charts/chart129.xml" Type="http://schemas.openxmlformats.org/officeDocument/2006/relationships/chart" Id="rId9"/></Relationships>
</file>

<file path=xl/drawings/_rels/drawing9.xml.rels><?xml version="1.0" encoding="UTF-8"?><Relationships xmlns="http://schemas.openxmlformats.org/package/2006/relationships"><Relationship Target="../charts/chart140.xml" Type="http://schemas.openxmlformats.org/officeDocument/2006/relationships/chart" Id="rId8"/><Relationship Target="../charts/chart135.xml" Type="http://schemas.openxmlformats.org/officeDocument/2006/relationships/chart" Id="rId3"/><Relationship Target="../charts/chart139.xml" Type="http://schemas.openxmlformats.org/officeDocument/2006/relationships/chart" Id="rId7"/><Relationship Target="../charts/chart144.xml" Type="http://schemas.openxmlformats.org/officeDocument/2006/relationships/chart" Id="rId12"/><Relationship Target="../charts/chart134.xml" Type="http://schemas.openxmlformats.org/officeDocument/2006/relationships/chart" Id="rId2"/><Relationship Target="../charts/chart133.xml" Type="http://schemas.openxmlformats.org/officeDocument/2006/relationships/chart" Id="rId1"/><Relationship Target="../charts/chart138.xml" Type="http://schemas.openxmlformats.org/officeDocument/2006/relationships/chart" Id="rId6"/><Relationship Target="../charts/chart143.xml" Type="http://schemas.openxmlformats.org/officeDocument/2006/relationships/chart" Id="rId11"/><Relationship Target="../charts/chart137.xml" Type="http://schemas.openxmlformats.org/officeDocument/2006/relationships/chart" Id="rId5"/><Relationship Target="../charts/chart142.xml" Type="http://schemas.openxmlformats.org/officeDocument/2006/relationships/chart" Id="rId10"/><Relationship Target="../charts/chart136.xml" Type="http://schemas.openxmlformats.org/officeDocument/2006/relationships/chart" Id="rId4"/><Relationship Target="../charts/chart141.xml" Type="http://schemas.openxmlformats.org/officeDocument/2006/relationships/chart" Id="rId9"/></Relationships>
</file>

<file path=xl/drawings/_rels/drawing10.xml.rels><?xml version="1.0" encoding="UTF-8"?><Relationships xmlns="http://schemas.openxmlformats.org/package/2006/relationships"><Relationship Target="../charts/chart152.xml" Type="http://schemas.openxmlformats.org/officeDocument/2006/relationships/chart" Id="rId8"/><Relationship Target="../charts/chart147.xml" Type="http://schemas.openxmlformats.org/officeDocument/2006/relationships/chart" Id="rId3"/><Relationship Target="../charts/chart151.xml" Type="http://schemas.openxmlformats.org/officeDocument/2006/relationships/chart" Id="rId7"/><Relationship Target="../charts/chart156.xml" Type="http://schemas.openxmlformats.org/officeDocument/2006/relationships/chart" Id="rId12"/><Relationship Target="../charts/chart146.xml" Type="http://schemas.openxmlformats.org/officeDocument/2006/relationships/chart" Id="rId2"/><Relationship Target="../charts/chart145.xml" Type="http://schemas.openxmlformats.org/officeDocument/2006/relationships/chart" Id="rId1"/><Relationship Target="../charts/chart150.xml" Type="http://schemas.openxmlformats.org/officeDocument/2006/relationships/chart" Id="rId6"/><Relationship Target="../charts/chart155.xml" Type="http://schemas.openxmlformats.org/officeDocument/2006/relationships/chart" Id="rId11"/><Relationship Target="../charts/chart149.xml" Type="http://schemas.openxmlformats.org/officeDocument/2006/relationships/chart" Id="rId5"/><Relationship Target="../charts/chart154.xml" Type="http://schemas.openxmlformats.org/officeDocument/2006/relationships/chart" Id="rId10"/><Relationship Target="../charts/chart148.xml" Type="http://schemas.openxmlformats.org/officeDocument/2006/relationships/chart" Id="rId4"/><Relationship Target="../charts/chart153.xml" Type="http://schemas.openxmlformats.org/officeDocument/2006/relationships/chart" Id="rId9"/></Relationships>
</file>

<file path=xl/drawings/_rels/drawing11.xml.rels><?xml version="1.0" encoding="UTF-8"?><Relationships xmlns="http://schemas.openxmlformats.org/package/2006/relationships"><Relationship Target="../charts/chart164.xml" Type="http://schemas.openxmlformats.org/officeDocument/2006/relationships/chart" Id="rId8"/><Relationship Target="../charts/chart159.xml" Type="http://schemas.openxmlformats.org/officeDocument/2006/relationships/chart" Id="rId3"/><Relationship Target="../charts/chart163.xml" Type="http://schemas.openxmlformats.org/officeDocument/2006/relationships/chart" Id="rId7"/><Relationship Target="../charts/chart168.xml" Type="http://schemas.openxmlformats.org/officeDocument/2006/relationships/chart" Id="rId12"/><Relationship Target="../charts/chart158.xml" Type="http://schemas.openxmlformats.org/officeDocument/2006/relationships/chart" Id="rId2"/><Relationship Target="../charts/chart157.xml" Type="http://schemas.openxmlformats.org/officeDocument/2006/relationships/chart" Id="rId1"/><Relationship Target="../charts/chart162.xml" Type="http://schemas.openxmlformats.org/officeDocument/2006/relationships/chart" Id="rId6"/><Relationship Target="../charts/chart167.xml" Type="http://schemas.openxmlformats.org/officeDocument/2006/relationships/chart" Id="rId11"/><Relationship Target="../charts/chart161.xml" Type="http://schemas.openxmlformats.org/officeDocument/2006/relationships/chart" Id="rId5"/><Relationship Target="../charts/chart166.xml" Type="http://schemas.openxmlformats.org/officeDocument/2006/relationships/chart" Id="rId10"/><Relationship Target="../charts/chart160.xml" Type="http://schemas.openxmlformats.org/officeDocument/2006/relationships/chart" Id="rId4"/><Relationship Target="../charts/chart165.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oneCellAnchor>
        <xdr:from>
          <xdr:col>8</xdr:col>
          <xdr:colOff>361950</xdr:colOff>
          <xdr:row>106</xdr:row>
          <xdr:rowOff>0</xdr:rowOff>
        </xdr:from>
        <xdr:ext cx="1609725" cy="209550"/>
        <xdr:sp macro="" textlink="">
          <xdr:nvSpPr>
            <xdr:cNvPr id="252929" name="Button 1" hidden="1">
              <a:extLst>
                <a:ext uri="{63B3BB69-23CF-44E3-9099-C40C66FF867C}">
                  <a14:compatExt spid="_x0000_s252929"/>
                </a:ext>
                <a:ext uri="{FF2B5EF4-FFF2-40B4-BE49-F238E27FC236}">
                  <a16:creationId xmlns:a16="http://schemas.microsoft.com/office/drawing/2014/main" id="{00000000-0008-0000-0400-00000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5" name="Graphique W1">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9" name="Graphique H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xdr:col>
      <xdr:colOff>819150</xdr:colOff>
      <xdr:row>3</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400-00000A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400-00000B000000}"/>
            </a:ext>
          </a:extLst>
        </xdr:cNvPr>
        <xdr:cNvSpPr txBox="true"/>
      </xdr:nvSpPr>
      <xdr:spPr>
        <a:xfrm>
          <a:off x="3014663" y="227790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400-00000C000000}"/>
            </a:ext>
          </a:extLst>
        </xdr:cNvPr>
        <xdr:cNvSpPr txBox="true"/>
      </xdr:nvSpPr>
      <xdr:spPr>
        <a:xfrm>
          <a:off x="3014663" y="43462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400-000014000000}"/>
            </a:ext>
          </a:extLst>
        </xdr:cNvPr>
        <xdr:cNvSpPr txBox="true"/>
      </xdr:nvSpPr>
      <xdr:spPr>
        <a:xfrm>
          <a:off x="3014663" y="227790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400-000015000000}"/>
            </a:ext>
          </a:extLst>
        </xdr:cNvPr>
        <xdr:cNvSpPr txBox="true"/>
      </xdr:nvSpPr>
      <xdr:spPr>
        <a:xfrm>
          <a:off x="3014663" y="227790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400-000016000000}"/>
            </a:ext>
          </a:extLst>
        </xdr:cNvPr>
        <xdr:cNvSpPr txBox="true"/>
      </xdr:nvSpPr>
      <xdr:spPr>
        <a:xfrm>
          <a:off x="3014663" y="43462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43462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43462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26" name="Graphique W2">
          <a:extLst>
            <a:ext xmlns:a16="http://schemas.microsoft.com/office/drawing/2014/main" uri="{FF2B5EF4-FFF2-40B4-BE49-F238E27FC236}">
              <a16:creationId xmlns:a16="http://schemas.microsoft.com/office/drawing/2014/main" id="{00000000-0008-0000-04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27" name="Graphique S2">
          <a:extLst>
            <a:ext xmlns:a16="http://schemas.microsoft.com/office/drawing/2014/main" uri="{FF2B5EF4-FFF2-40B4-BE49-F238E27FC236}">
              <a16:creationId xmlns:a16="http://schemas.microsoft.com/office/drawing/2014/main" id="{00000000-0008-0000-04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28" name="Graphique H2">
          <a:extLst>
            <a:ext xmlns:a16="http://schemas.microsoft.com/office/drawing/2014/main" uri="{FF2B5EF4-FFF2-40B4-BE49-F238E27FC236}">
              <a16:creationId xmlns:a16="http://schemas.microsoft.com/office/drawing/2014/main" id="{00000000-0008-0000-04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39" name="B_Com1" hidden="1">
              <a:extLst>
                <a:ext uri="{63B3BB69-23CF-44E3-9099-C40C66FF867C}">
                  <a14:compatExt spid="_x0000_s252939"/>
                </a:ext>
                <a:ext uri="{FF2B5EF4-FFF2-40B4-BE49-F238E27FC236}">
                  <a16:creationId xmlns:a16="http://schemas.microsoft.com/office/drawing/2014/main" id="{00000000-0008-0000-0400-00000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0" name="B_San1" hidden="1">
              <a:extLst>
                <a:ext uri="{63B3BB69-23CF-44E3-9099-C40C66FF867C}">
                  <a14:compatExt spid="_x0000_s252940"/>
                </a:ext>
                <a:ext uri="{FF2B5EF4-FFF2-40B4-BE49-F238E27FC236}">
                  <a16:creationId xmlns:a16="http://schemas.microsoft.com/office/drawing/2014/main" id="{00000000-0008-0000-0400-00000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1" name="B_Hyg1" hidden="1">
              <a:extLst>
                <a:ext uri="{63B3BB69-23CF-44E3-9099-C40C66FF867C}">
                  <a14:compatExt spid="_x0000_s252941"/>
                </a:ext>
                <a:ext uri="{FF2B5EF4-FFF2-40B4-BE49-F238E27FC236}">
                  <a16:creationId xmlns:a16="http://schemas.microsoft.com/office/drawing/2014/main" id="{00000000-0008-0000-0400-00000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44" name="B_Com2" hidden="1">
              <a:extLst>
                <a:ext uri="{63B3BB69-23CF-44E3-9099-C40C66FF867C}">
                  <a14:compatExt spid="_x0000_s252944"/>
                </a:ext>
                <a:ext uri="{FF2B5EF4-FFF2-40B4-BE49-F238E27FC236}">
                  <a16:creationId xmlns:a16="http://schemas.microsoft.com/office/drawing/2014/main" id="{00000000-0008-0000-0400-00001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45" name="B_Hyg2"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46" name="B_Wat2"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49" name="B_Wat3"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0" name="B_San3"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1" name="B_Com3"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142875</xdr:rowOff>
        </xdr:from>
        <xdr:to>
          <xdr:col>1</xdr:col>
          <xdr:colOff>1704975</xdr:colOff>
          <xdr:row>400</xdr:row>
          <xdr:rowOff>142875</xdr:rowOff>
        </xdr:to>
        <xdr:sp macro="" textlink="">
          <xdr:nvSpPr>
            <xdr:cNvPr id="252954" name="B_Matrix"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55" name="Button 27"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59" name="Button 31"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3" name="Button 35" descr="   Go to MHH  "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66" name="Button 38" descr="   Go to MHH  "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69" name="Button 41"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0" name="Button 42" descr="   Go to MHH  "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2" name="Button 44"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3" name="Button 45" descr="   Go to MHH  "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76" name="Button 48"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79" name="Button 51"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0" name="Button 52" descr="   Go to MHH  "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4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4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4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4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4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400-00005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400-00005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4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4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4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4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4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4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4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7" name="Graphique S1">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6" name="Graphique S3">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6145"/>
            </a:ext>
            <a:ext xmlns:a16="http://schemas.microsoft.com/office/drawing/2014/main" uri="{FF2B5EF4-FFF2-40B4-BE49-F238E27FC236}">
              <a16:creationId xmlns:a16="http://schemas.microsoft.com/office/drawing/2014/main" id="{00000000-0008-0000-0500-000002000000}"/>
            </a:ext>
          </a:extLst>
        </xdr:cNvPr>
        <xdr:cNvSpPr/>
      </xdr:nvSpPr>
      <xdr:spPr>
        <a:xfrm>
          <a:off x="9496425" y="22483763"/>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6146"/>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27</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27</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27</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4581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6147"/>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6148"/>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6149"/>
            </a:ext>
            <a:ext xmlns:a16="http://schemas.microsoft.com/office/drawing/2014/main" uri="{FF2B5EF4-FFF2-40B4-BE49-F238E27FC236}">
              <a16:creationId xmlns:a16="http://schemas.microsoft.com/office/drawing/2014/main" id="{00000000-0008-0000-0500-000013000000}"/>
            </a:ext>
          </a:extLst>
        </xdr:cNvPr>
        <xdr:cNvSpPr/>
      </xdr:nvSpPr>
      <xdr:spPr>
        <a:xfrm>
          <a:off x="876300" y="22483763"/>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6150"/>
            </a:ext>
            <a:ext xmlns:a16="http://schemas.microsoft.com/office/drawing/2014/main" uri="{FF2B5EF4-FFF2-40B4-BE49-F238E27FC236}">
              <a16:creationId xmlns:a16="http://schemas.microsoft.com/office/drawing/2014/main" id="{00000000-0008-0000-0500-000014000000}"/>
            </a:ext>
          </a:extLst>
        </xdr:cNvPr>
        <xdr:cNvSpPr/>
      </xdr:nvSpPr>
      <xdr:spPr>
        <a:xfrm>
          <a:off x="2205038" y="2248376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6151"/>
            </a:ext>
            <a:ext xmlns:a16="http://schemas.microsoft.com/office/drawing/2014/main" uri="{FF2B5EF4-FFF2-40B4-BE49-F238E27FC236}">
              <a16:creationId xmlns:a16="http://schemas.microsoft.com/office/drawing/2014/main" id="{00000000-0008-0000-0500-000015000000}"/>
            </a:ext>
          </a:extLst>
        </xdr:cNvPr>
        <xdr:cNvSpPr/>
      </xdr:nvSpPr>
      <xdr:spPr>
        <a:xfrm>
          <a:off x="942975" y="4375308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6152"/>
            </a:ext>
            <a:ext xmlns:a16="http://schemas.microsoft.com/office/drawing/2014/main" uri="{FF2B5EF4-FFF2-40B4-BE49-F238E27FC236}">
              <a16:creationId xmlns:a16="http://schemas.microsoft.com/office/drawing/2014/main" id="{00000000-0008-0000-0500-000016000000}"/>
            </a:ext>
          </a:extLst>
        </xdr:cNvPr>
        <xdr:cNvSpPr/>
      </xdr:nvSpPr>
      <xdr:spPr>
        <a:xfrm>
          <a:off x="2205038" y="43753088"/>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4581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4581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4581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6153"/>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6154"/>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6155"/>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6156"/>
            </a:ext>
            <a:ext xmlns:a16="http://schemas.microsoft.com/office/drawing/2014/main" uri="{FF2B5EF4-FFF2-40B4-BE49-F238E27FC236}">
              <a16:creationId xmlns:a16="http://schemas.microsoft.com/office/drawing/2014/main" id="{00000000-0008-0000-0500-00001F000000}"/>
            </a:ext>
          </a:extLst>
        </xdr:cNvPr>
        <xdr:cNvSpPr/>
      </xdr:nvSpPr>
      <xdr:spPr>
        <a:xfrm>
          <a:off x="2357438" y="81619725"/>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6157"/>
            </a:ext>
            <a:ext xmlns:a16="http://schemas.microsoft.com/office/drawing/2014/main" uri="{FF2B5EF4-FFF2-40B4-BE49-F238E27FC236}">
              <a16:creationId xmlns:a16="http://schemas.microsoft.com/office/drawing/2014/main" id="{00000000-0008-0000-0500-000023000000}"/>
            </a:ext>
          </a:extLst>
        </xdr:cNvPr>
        <xdr:cNvSpPr/>
      </xdr:nvSpPr>
      <xdr:spPr>
        <a:xfrm>
          <a:off x="9429750" y="437530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6158"/>
            </a:ext>
            <a:ext xmlns:a16="http://schemas.microsoft.com/office/drawing/2014/main" uri="{FF2B5EF4-FFF2-40B4-BE49-F238E27FC236}">
              <a16:creationId xmlns:a16="http://schemas.microsoft.com/office/drawing/2014/main" id="{00000000-0008-0000-0500-000024000000}"/>
            </a:ext>
          </a:extLst>
        </xdr:cNvPr>
        <xdr:cNvSpPr/>
      </xdr:nvSpPr>
      <xdr:spPr>
        <a:xfrm>
          <a:off x="4533900" y="22483763"/>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6159"/>
            </a:ext>
            <a:ext xmlns:a16="http://schemas.microsoft.com/office/drawing/2014/main" uri="{FF2B5EF4-FFF2-40B4-BE49-F238E27FC236}">
              <a16:creationId xmlns:a16="http://schemas.microsoft.com/office/drawing/2014/main" id="{00000000-0008-0000-0500-000025000000}"/>
            </a:ext>
          </a:extLst>
        </xdr:cNvPr>
        <xdr:cNvSpPr/>
      </xdr:nvSpPr>
      <xdr:spPr>
        <a:xfrm>
          <a:off x="4533900" y="43753088"/>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6160"/>
            </a:ext>
            <a:ext xmlns:a16="http://schemas.microsoft.com/office/drawing/2014/main" uri="{FF2B5EF4-FFF2-40B4-BE49-F238E27FC236}">
              <a16:creationId xmlns:a16="http://schemas.microsoft.com/office/drawing/2014/main" id="{00000000-0008-0000-0500-000026000000}"/>
            </a:ext>
          </a:extLst>
        </xdr:cNvPr>
        <xdr:cNvSpPr/>
      </xdr:nvSpPr>
      <xdr:spPr>
        <a:xfrm>
          <a:off x="16073438" y="224837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6161"/>
            </a:ext>
            <a:ext xmlns:a16="http://schemas.microsoft.com/office/drawing/2014/main" uri="{FF2B5EF4-FFF2-40B4-BE49-F238E27FC236}">
              <a16:creationId xmlns:a16="http://schemas.microsoft.com/office/drawing/2014/main" id="{00000000-0008-0000-0500-000027000000}"/>
            </a:ext>
          </a:extLst>
        </xdr:cNvPr>
        <xdr:cNvSpPr/>
      </xdr:nvSpPr>
      <xdr:spPr>
        <a:xfrm>
          <a:off x="16054388" y="437530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6162"/>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6163"/>
            </a:ext>
            <a:ext xmlns:a16="http://schemas.microsoft.com/office/drawing/2014/main"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74092"/>
            </a:ext>
            <a:ext xmlns:a16="http://schemas.microsoft.com/office/drawing/2014/main" uri="{FF2B5EF4-FFF2-40B4-BE49-F238E27FC236}">
              <a16:creationId xmlns:a16="http://schemas.microsoft.com/office/drawing/2014/main" id="{00000000-0008-0000-0500-00003A000000}"/>
            </a:ext>
          </a:extLst>
        </xdr:cNvPr>
        <xdr:cNvSpPr/>
      </xdr:nvSpPr>
      <xdr:spPr>
        <a:xfrm>
          <a:off x="2357438" y="81619725"/>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190500</xdr:rowOff>
        </xdr:from>
        <xdr:to>
          <xdr:col>1</xdr:col>
          <xdr:colOff>1704975</xdr:colOff>
          <xdr:row>400</xdr:row>
          <xdr:rowOff>76200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5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5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5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5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5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5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5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5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27</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27</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27</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4553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4743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4553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4553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4743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4743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4743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161925</xdr:rowOff>
        </xdr:from>
        <xdr:to>
          <xdr:col>1</xdr:col>
          <xdr:colOff>1704975</xdr:colOff>
          <xdr:row>400</xdr:row>
          <xdr:rowOff>161925</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6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6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6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6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6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6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6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6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6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6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6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6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6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6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6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6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6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6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6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6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700-000002000000}"/>
            </a:ext>
          </a:extLst>
        </xdr:cNvPr>
        <xdr:cNvSpPr/>
      </xdr:nvSpPr>
      <xdr:spPr>
        <a:xfrm>
          <a:off x="9496425" y="2250757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7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27</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27</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27</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45341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7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7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700-000013000000}"/>
            </a:ext>
          </a:extLst>
        </xdr:cNvPr>
        <xdr:cNvSpPr/>
      </xdr:nvSpPr>
      <xdr:spPr>
        <a:xfrm>
          <a:off x="876300" y="2250757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700-000014000000}"/>
            </a:ext>
          </a:extLst>
        </xdr:cNvPr>
        <xdr:cNvSpPr/>
      </xdr:nvSpPr>
      <xdr:spPr>
        <a:xfrm>
          <a:off x="2205038" y="225075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700-000015000000}"/>
            </a:ext>
          </a:extLst>
        </xdr:cNvPr>
        <xdr:cNvSpPr/>
      </xdr:nvSpPr>
      <xdr:spPr>
        <a:xfrm>
          <a:off x="942975" y="4370546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700-000016000000}"/>
            </a:ext>
          </a:extLst>
        </xdr:cNvPr>
        <xdr:cNvSpPr/>
      </xdr:nvSpPr>
      <xdr:spPr>
        <a:xfrm>
          <a:off x="2205038" y="43705463"/>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45341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45341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45341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7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7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7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700-00001F000000}"/>
            </a:ext>
          </a:extLst>
        </xdr:cNvPr>
        <xdr:cNvSpPr/>
      </xdr:nvSpPr>
      <xdr:spPr>
        <a:xfrm>
          <a:off x="2357438" y="8178641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700-000023000000}"/>
            </a:ext>
          </a:extLst>
        </xdr:cNvPr>
        <xdr:cNvSpPr/>
      </xdr:nvSpPr>
      <xdr:spPr>
        <a:xfrm>
          <a:off x="9429750" y="437054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700-000024000000}"/>
            </a:ext>
          </a:extLst>
        </xdr:cNvPr>
        <xdr:cNvSpPr/>
      </xdr:nvSpPr>
      <xdr:spPr>
        <a:xfrm>
          <a:off x="4533900" y="2250757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700-000025000000}"/>
            </a:ext>
          </a:extLst>
        </xdr:cNvPr>
        <xdr:cNvSpPr/>
      </xdr:nvSpPr>
      <xdr:spPr>
        <a:xfrm>
          <a:off x="4533900" y="43705463"/>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700-000026000000}"/>
            </a:ext>
          </a:extLst>
        </xdr:cNvPr>
        <xdr:cNvSpPr/>
      </xdr:nvSpPr>
      <xdr:spPr>
        <a:xfrm>
          <a:off x="16073438" y="225075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700-000027000000}"/>
            </a:ext>
          </a:extLst>
        </xdr:cNvPr>
        <xdr:cNvSpPr/>
      </xdr:nvSpPr>
      <xdr:spPr>
        <a:xfrm>
          <a:off x="16054388" y="437054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7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7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71020"/>
            </a:ext>
            <a:ext xmlns:a16="http://schemas.microsoft.com/office/drawing/2014/main" uri="{FF2B5EF4-FFF2-40B4-BE49-F238E27FC236}">
              <a16:creationId xmlns:a16="http://schemas.microsoft.com/office/drawing/2014/main" id="{00000000-0008-0000-0700-00003A000000}"/>
            </a:ext>
          </a:extLst>
        </xdr:cNvPr>
        <xdr:cNvSpPr/>
      </xdr:nvSpPr>
      <xdr:spPr>
        <a:xfrm>
          <a:off x="2357438" y="8178641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xdr:rowOff>
        </xdr:from>
        <xdr:to>
          <xdr:col>1</xdr:col>
          <xdr:colOff>1704975</xdr:colOff>
          <xdr:row>399</xdr:row>
          <xdr:rowOff>209550</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7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7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7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7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7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7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7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7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7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7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7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7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7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7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7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7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7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7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7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7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9.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9217"/>
            </a:ext>
            <a:ext xmlns:a16="http://schemas.microsoft.com/office/drawing/2014/main" uri="{FF2B5EF4-FFF2-40B4-BE49-F238E27FC236}">
              <a16:creationId xmlns:a16="http://schemas.microsoft.com/office/drawing/2014/main" id="{00000000-0008-0000-0800-000002000000}"/>
            </a:ext>
          </a:extLst>
        </xdr:cNvPr>
        <xdr:cNvSpPr/>
      </xdr:nvSpPr>
      <xdr:spPr>
        <a:xfrm>
          <a:off x="9496425" y="2255520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9218"/>
            </a:ext>
            <a:ext xmlns:a16="http://schemas.microsoft.com/office/drawing/2014/main" uri="{FF2B5EF4-FFF2-40B4-BE49-F238E27FC236}">
              <a16:creationId xmlns:a16="http://schemas.microsoft.com/office/drawing/2014/main" id="{00000000-0008-0000-08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27</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27</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27</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8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800-00000E000000}"/>
            </a:ext>
          </a:extLst>
        </xdr:cNvPr>
        <xdr:cNvSpPr txBox="true"/>
      </xdr:nvSpPr>
      <xdr:spPr>
        <a:xfrm>
          <a:off x="3014663" y="23383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800-00000F000000}"/>
            </a:ext>
          </a:extLst>
        </xdr:cNvPr>
        <xdr:cNvSpPr txBox="true"/>
      </xdr:nvSpPr>
      <xdr:spPr>
        <a:xfrm>
          <a:off x="3014663" y="44700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8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9219"/>
            </a:ext>
            <a:ext xmlns:a16="http://schemas.microsoft.com/office/drawing/2014/main" uri="{FF2B5EF4-FFF2-40B4-BE49-F238E27FC236}">
              <a16:creationId xmlns:a16="http://schemas.microsoft.com/office/drawing/2014/main" id="{00000000-0008-0000-08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9220"/>
            </a:ext>
            <a:ext xmlns:a16="http://schemas.microsoft.com/office/drawing/2014/main" uri="{FF2B5EF4-FFF2-40B4-BE49-F238E27FC236}">
              <a16:creationId xmlns:a16="http://schemas.microsoft.com/office/drawing/2014/main" id="{00000000-0008-0000-08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9221"/>
            </a:ext>
            <a:ext xmlns:a16="http://schemas.microsoft.com/office/drawing/2014/main" uri="{FF2B5EF4-FFF2-40B4-BE49-F238E27FC236}">
              <a16:creationId xmlns:a16="http://schemas.microsoft.com/office/drawing/2014/main" id="{00000000-0008-0000-0800-000013000000}"/>
            </a:ext>
          </a:extLst>
        </xdr:cNvPr>
        <xdr:cNvSpPr/>
      </xdr:nvSpPr>
      <xdr:spPr>
        <a:xfrm>
          <a:off x="876300" y="22555200"/>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9222"/>
            </a:ext>
            <a:ext xmlns:a16="http://schemas.microsoft.com/office/drawing/2014/main" uri="{FF2B5EF4-FFF2-40B4-BE49-F238E27FC236}">
              <a16:creationId xmlns:a16="http://schemas.microsoft.com/office/drawing/2014/main" id="{00000000-0008-0000-0800-000014000000}"/>
            </a:ext>
          </a:extLst>
        </xdr:cNvPr>
        <xdr:cNvSpPr/>
      </xdr:nvSpPr>
      <xdr:spPr>
        <a:xfrm>
          <a:off x="2205038" y="2255520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9223"/>
            </a:ext>
            <a:ext xmlns:a16="http://schemas.microsoft.com/office/drawing/2014/main" uri="{FF2B5EF4-FFF2-40B4-BE49-F238E27FC236}">
              <a16:creationId xmlns:a16="http://schemas.microsoft.com/office/drawing/2014/main" id="{00000000-0008-0000-0800-000015000000}"/>
            </a:ext>
          </a:extLst>
        </xdr:cNvPr>
        <xdr:cNvSpPr/>
      </xdr:nvSpPr>
      <xdr:spPr>
        <a:xfrm>
          <a:off x="942975" y="4387215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9224"/>
            </a:ext>
            <a:ext xmlns:a16="http://schemas.microsoft.com/office/drawing/2014/main" uri="{FF2B5EF4-FFF2-40B4-BE49-F238E27FC236}">
              <a16:creationId xmlns:a16="http://schemas.microsoft.com/office/drawing/2014/main" id="{00000000-0008-0000-0800-000016000000}"/>
            </a:ext>
          </a:extLst>
        </xdr:cNvPr>
        <xdr:cNvSpPr/>
      </xdr:nvSpPr>
      <xdr:spPr>
        <a:xfrm>
          <a:off x="2205038" y="43872150"/>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800-000017000000}"/>
            </a:ext>
          </a:extLst>
        </xdr:cNvPr>
        <xdr:cNvSpPr txBox="true"/>
      </xdr:nvSpPr>
      <xdr:spPr>
        <a:xfrm>
          <a:off x="3014663" y="23383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800-000018000000}"/>
            </a:ext>
          </a:extLst>
        </xdr:cNvPr>
        <xdr:cNvSpPr txBox="true"/>
      </xdr:nvSpPr>
      <xdr:spPr>
        <a:xfrm>
          <a:off x="3014663" y="23383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800-000019000000}"/>
            </a:ext>
          </a:extLst>
        </xdr:cNvPr>
        <xdr:cNvSpPr txBox="true"/>
      </xdr:nvSpPr>
      <xdr:spPr>
        <a:xfrm>
          <a:off x="3014663" y="44700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800-00001A000000}"/>
            </a:ext>
          </a:extLst>
        </xdr:cNvPr>
        <xdr:cNvSpPr txBox="true"/>
      </xdr:nvSpPr>
      <xdr:spPr>
        <a:xfrm>
          <a:off x="3014663" y="44700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800-00001B000000}"/>
            </a:ext>
          </a:extLst>
        </xdr:cNvPr>
        <xdr:cNvSpPr txBox="true"/>
      </xdr:nvSpPr>
      <xdr:spPr>
        <a:xfrm>
          <a:off x="3014663" y="44700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9225"/>
            </a:ext>
            <a:ext xmlns:a16="http://schemas.microsoft.com/office/drawing/2014/main" uri="{FF2B5EF4-FFF2-40B4-BE49-F238E27FC236}">
              <a16:creationId xmlns:a16="http://schemas.microsoft.com/office/drawing/2014/main" id="{00000000-0008-0000-08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9226"/>
            </a:ext>
            <a:ext xmlns:a16="http://schemas.microsoft.com/office/drawing/2014/main" uri="{FF2B5EF4-FFF2-40B4-BE49-F238E27FC236}">
              <a16:creationId xmlns:a16="http://schemas.microsoft.com/office/drawing/2014/main" id="{00000000-0008-0000-08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9227"/>
            </a:ext>
            <a:ext xmlns:a16="http://schemas.microsoft.com/office/drawing/2014/main" uri="{FF2B5EF4-FFF2-40B4-BE49-F238E27FC236}">
              <a16:creationId xmlns:a16="http://schemas.microsoft.com/office/drawing/2014/main" id="{00000000-0008-0000-08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9228"/>
            </a:ext>
            <a:ext xmlns:a16="http://schemas.microsoft.com/office/drawing/2014/main" uri="{FF2B5EF4-FFF2-40B4-BE49-F238E27FC236}">
              <a16:creationId xmlns:a16="http://schemas.microsoft.com/office/drawing/2014/main" id="{00000000-0008-0000-0800-00001F000000}"/>
            </a:ext>
          </a:extLst>
        </xdr:cNvPr>
        <xdr:cNvSpPr/>
      </xdr:nvSpPr>
      <xdr:spPr>
        <a:xfrm>
          <a:off x="2357438" y="82048350"/>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9229"/>
            </a:ext>
            <a:ext xmlns:a16="http://schemas.microsoft.com/office/drawing/2014/main" uri="{FF2B5EF4-FFF2-40B4-BE49-F238E27FC236}">
              <a16:creationId xmlns:a16="http://schemas.microsoft.com/office/drawing/2014/main" id="{00000000-0008-0000-0800-000023000000}"/>
            </a:ext>
          </a:extLst>
        </xdr:cNvPr>
        <xdr:cNvSpPr/>
      </xdr:nvSpPr>
      <xdr:spPr>
        <a:xfrm>
          <a:off x="9429750" y="438721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9230"/>
            </a:ext>
            <a:ext xmlns:a16="http://schemas.microsoft.com/office/drawing/2014/main" uri="{FF2B5EF4-FFF2-40B4-BE49-F238E27FC236}">
              <a16:creationId xmlns:a16="http://schemas.microsoft.com/office/drawing/2014/main" id="{00000000-0008-0000-0800-000024000000}"/>
            </a:ext>
          </a:extLst>
        </xdr:cNvPr>
        <xdr:cNvSpPr/>
      </xdr:nvSpPr>
      <xdr:spPr>
        <a:xfrm>
          <a:off x="4533900" y="22555200"/>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9231"/>
            </a:ext>
            <a:ext xmlns:a16="http://schemas.microsoft.com/office/drawing/2014/main" uri="{FF2B5EF4-FFF2-40B4-BE49-F238E27FC236}">
              <a16:creationId xmlns:a16="http://schemas.microsoft.com/office/drawing/2014/main" id="{00000000-0008-0000-0800-000025000000}"/>
            </a:ext>
          </a:extLst>
        </xdr:cNvPr>
        <xdr:cNvSpPr/>
      </xdr:nvSpPr>
      <xdr:spPr>
        <a:xfrm>
          <a:off x="4533900" y="4387215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9232"/>
            </a:ext>
            <a:ext xmlns:a16="http://schemas.microsoft.com/office/drawing/2014/main" uri="{FF2B5EF4-FFF2-40B4-BE49-F238E27FC236}">
              <a16:creationId xmlns:a16="http://schemas.microsoft.com/office/drawing/2014/main" id="{00000000-0008-0000-0800-000026000000}"/>
            </a:ext>
          </a:extLst>
        </xdr:cNvPr>
        <xdr:cNvSpPr/>
      </xdr:nvSpPr>
      <xdr:spPr>
        <a:xfrm>
          <a:off x="16073438" y="225552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9233"/>
            </a:ext>
            <a:ext xmlns:a16="http://schemas.microsoft.com/office/drawing/2014/main" uri="{FF2B5EF4-FFF2-40B4-BE49-F238E27FC236}">
              <a16:creationId xmlns:a16="http://schemas.microsoft.com/office/drawing/2014/main" id="{00000000-0008-0000-0800-000027000000}"/>
            </a:ext>
          </a:extLst>
        </xdr:cNvPr>
        <xdr:cNvSpPr/>
      </xdr:nvSpPr>
      <xdr:spPr>
        <a:xfrm>
          <a:off x="16054388" y="438721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9234"/>
            </a:ext>
            <a:ext xmlns:a16="http://schemas.microsoft.com/office/drawing/2014/main" uri="{FF2B5EF4-FFF2-40B4-BE49-F238E27FC236}">
              <a16:creationId xmlns:a16="http://schemas.microsoft.com/office/drawing/2014/main" id="{00000000-0008-0000-08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9235"/>
            </a:ext>
            <a:ext xmlns:a16="http://schemas.microsoft.com/office/drawing/2014/main" uri="{FF2B5EF4-FFF2-40B4-BE49-F238E27FC236}">
              <a16:creationId xmlns:a16="http://schemas.microsoft.com/office/drawing/2014/main" id="{00000000-0008-0000-08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8972"/>
            </a:ext>
            <a:ext xmlns:a16="http://schemas.microsoft.com/office/drawing/2014/main" uri="{FF2B5EF4-FFF2-40B4-BE49-F238E27FC236}">
              <a16:creationId xmlns:a16="http://schemas.microsoft.com/office/drawing/2014/main" id="{00000000-0008-0000-0800-00003A000000}"/>
            </a:ext>
          </a:extLst>
        </xdr:cNvPr>
        <xdr:cNvSpPr/>
      </xdr:nvSpPr>
      <xdr:spPr>
        <a:xfrm>
          <a:off x="2357438" y="82048350"/>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7041" name="B_Com1" hidden="1">
              <a:extLst>
                <a:ext uri="{63B3BB69-23CF-44E3-9099-C40C66FF867C}">
                  <a14:compatExt spid="_x0000_s257041"/>
                </a:ext>
                <a:ext uri="{FF2B5EF4-FFF2-40B4-BE49-F238E27FC236}">
                  <a16:creationId xmlns:a16="http://schemas.microsoft.com/office/drawing/2014/main" id="{00000000-0008-0000-0800-00001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7042" name="B_San1" hidden="1">
              <a:extLst>
                <a:ext uri="{63B3BB69-23CF-44E3-9099-C40C66FF867C}">
                  <a14:compatExt spid="_x0000_s257042"/>
                </a:ext>
                <a:ext uri="{FF2B5EF4-FFF2-40B4-BE49-F238E27FC236}">
                  <a16:creationId xmlns:a16="http://schemas.microsoft.com/office/drawing/2014/main" id="{00000000-0008-0000-0800-00001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7043" name="B_Hyg1" hidden="1">
              <a:extLst>
                <a:ext uri="{63B3BB69-23CF-44E3-9099-C40C66FF867C}">
                  <a14:compatExt spid="_x0000_s257043"/>
                </a:ext>
                <a:ext uri="{FF2B5EF4-FFF2-40B4-BE49-F238E27FC236}">
                  <a16:creationId xmlns:a16="http://schemas.microsoft.com/office/drawing/2014/main" id="{00000000-0008-0000-0800-00001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7044" name="B_Sub1" hidden="1">
              <a:extLst>
                <a:ext uri="{63B3BB69-23CF-44E3-9099-C40C66FF867C}">
                  <a14:compatExt spid="_x0000_s257044"/>
                </a:ext>
                <a:ext uri="{FF2B5EF4-FFF2-40B4-BE49-F238E27FC236}">
                  <a16:creationId xmlns:a16="http://schemas.microsoft.com/office/drawing/2014/main" id="{00000000-0008-0000-0800-00001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7045" name="B_WQ1" hidden="1">
              <a:extLst>
                <a:ext uri="{63B3BB69-23CF-44E3-9099-C40C66FF867C}">
                  <a14:compatExt spid="_x0000_s257045"/>
                </a:ext>
                <a:ext uri="{FF2B5EF4-FFF2-40B4-BE49-F238E27FC236}">
                  <a16:creationId xmlns:a16="http://schemas.microsoft.com/office/drawing/2014/main" id="{00000000-0008-0000-0800-00001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7046" name="B_Com2" hidden="1">
              <a:extLst>
                <a:ext uri="{63B3BB69-23CF-44E3-9099-C40C66FF867C}">
                  <a14:compatExt spid="_x0000_s257046"/>
                </a:ext>
                <a:ext uri="{FF2B5EF4-FFF2-40B4-BE49-F238E27FC236}">
                  <a16:creationId xmlns:a16="http://schemas.microsoft.com/office/drawing/2014/main" id="{00000000-0008-0000-0800-00001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7047" name="B_Hyg2" hidden="1">
              <a:extLst>
                <a:ext uri="{63B3BB69-23CF-44E3-9099-C40C66FF867C}">
                  <a14:compatExt spid="_x0000_s257047"/>
                </a:ext>
                <a:ext uri="{FF2B5EF4-FFF2-40B4-BE49-F238E27FC236}">
                  <a16:creationId xmlns:a16="http://schemas.microsoft.com/office/drawing/2014/main" id="{00000000-0008-0000-0800-00001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7048" name="B_Wat2" hidden="1">
              <a:extLst>
                <a:ext uri="{63B3BB69-23CF-44E3-9099-C40C66FF867C}">
                  <a14:compatExt spid="_x0000_s257048"/>
                </a:ext>
                <a:ext uri="{FF2B5EF4-FFF2-40B4-BE49-F238E27FC236}">
                  <a16:creationId xmlns:a16="http://schemas.microsoft.com/office/drawing/2014/main" id="{00000000-0008-0000-0800-00001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7049" name="B_Sub2" hidden="1">
              <a:extLst>
                <a:ext uri="{63B3BB69-23CF-44E3-9099-C40C66FF867C}">
                  <a14:compatExt spid="_x0000_s257049"/>
                </a:ext>
                <a:ext uri="{FF2B5EF4-FFF2-40B4-BE49-F238E27FC236}">
                  <a16:creationId xmlns:a16="http://schemas.microsoft.com/office/drawing/2014/main" id="{00000000-0008-0000-0800-00001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7050" name="B_WQ2" hidden="1">
              <a:extLst>
                <a:ext uri="{63B3BB69-23CF-44E3-9099-C40C66FF867C}">
                  <a14:compatExt spid="_x0000_s257050"/>
                </a:ext>
                <a:ext uri="{FF2B5EF4-FFF2-40B4-BE49-F238E27FC236}">
                  <a16:creationId xmlns:a16="http://schemas.microsoft.com/office/drawing/2014/main" id="{00000000-0008-0000-0800-00001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7051" name="B_Wat3" hidden="1">
              <a:extLst>
                <a:ext uri="{63B3BB69-23CF-44E3-9099-C40C66FF867C}">
                  <a14:compatExt spid="_x0000_s257051"/>
                </a:ext>
                <a:ext uri="{FF2B5EF4-FFF2-40B4-BE49-F238E27FC236}">
                  <a16:creationId xmlns:a16="http://schemas.microsoft.com/office/drawing/2014/main" id="{00000000-0008-0000-0800-00001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7052" name="B_San3" hidden="1">
              <a:extLst>
                <a:ext uri="{63B3BB69-23CF-44E3-9099-C40C66FF867C}">
                  <a14:compatExt spid="_x0000_s257052"/>
                </a:ext>
                <a:ext uri="{FF2B5EF4-FFF2-40B4-BE49-F238E27FC236}">
                  <a16:creationId xmlns:a16="http://schemas.microsoft.com/office/drawing/2014/main" id="{00000000-0008-0000-0800-00001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7053" name="B_Com3" hidden="1">
              <a:extLst>
                <a:ext uri="{63B3BB69-23CF-44E3-9099-C40C66FF867C}">
                  <a14:compatExt spid="_x0000_s257053"/>
                </a:ext>
                <a:ext uri="{FF2B5EF4-FFF2-40B4-BE49-F238E27FC236}">
                  <a16:creationId xmlns:a16="http://schemas.microsoft.com/office/drawing/2014/main" id="{00000000-0008-0000-0800-00001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7054" name="B_Sub3" hidden="1">
              <a:extLst>
                <a:ext uri="{63B3BB69-23CF-44E3-9099-C40C66FF867C}">
                  <a14:compatExt spid="_x0000_s257054"/>
                </a:ext>
                <a:ext uri="{FF2B5EF4-FFF2-40B4-BE49-F238E27FC236}">
                  <a16:creationId xmlns:a16="http://schemas.microsoft.com/office/drawing/2014/main" id="{00000000-0008-0000-0800-00001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7055" name="B_WQ3" hidden="1">
              <a:extLst>
                <a:ext uri="{63B3BB69-23CF-44E3-9099-C40C66FF867C}">
                  <a14:compatExt spid="_x0000_s257055"/>
                </a:ext>
                <a:ext uri="{FF2B5EF4-FFF2-40B4-BE49-F238E27FC236}">
                  <a16:creationId xmlns:a16="http://schemas.microsoft.com/office/drawing/2014/main" id="{00000000-0008-0000-0800-00001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190500</xdr:rowOff>
        </xdr:from>
        <xdr:to>
          <xdr:col>1</xdr:col>
          <xdr:colOff>1704975</xdr:colOff>
          <xdr:row>400</xdr:row>
          <xdr:rowOff>76200</xdr:rowOff>
        </xdr:to>
        <xdr:sp macro="" textlink="">
          <xdr:nvSpPr>
            <xdr:cNvPr id="257056" name="B_Matrix" hidden="1">
              <a:extLst>
                <a:ext uri="{63B3BB69-23CF-44E3-9099-C40C66FF867C}">
                  <a14:compatExt spid="_x0000_s257056"/>
                </a:ext>
                <a:ext uri="{FF2B5EF4-FFF2-40B4-BE49-F238E27FC236}">
                  <a16:creationId xmlns:a16="http://schemas.microsoft.com/office/drawing/2014/main" id="{00000000-0008-0000-0800-00002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7057" name="Button 33" hidden="1">
              <a:extLst>
                <a:ext uri="{63B3BB69-23CF-44E3-9099-C40C66FF867C}">
                  <a14:compatExt spid="_x0000_s257057"/>
                </a:ext>
                <a:ext uri="{FF2B5EF4-FFF2-40B4-BE49-F238E27FC236}">
                  <a16:creationId xmlns:a16="http://schemas.microsoft.com/office/drawing/2014/main" id="{00000000-0008-0000-0800-000021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7058" name="Button 34" hidden="1">
              <a:extLst>
                <a:ext uri="{63B3BB69-23CF-44E3-9099-C40C66FF867C}">
                  <a14:compatExt spid="_x0000_s257058"/>
                </a:ext>
                <a:ext uri="{FF2B5EF4-FFF2-40B4-BE49-F238E27FC236}">
                  <a16:creationId xmlns:a16="http://schemas.microsoft.com/office/drawing/2014/main" id="{00000000-0008-0000-0800-00002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7059" name="Button 35" hidden="1">
              <a:extLst>
                <a:ext uri="{63B3BB69-23CF-44E3-9099-C40C66FF867C}">
                  <a14:compatExt spid="_x0000_s257059"/>
                </a:ext>
                <a:ext uri="{FF2B5EF4-FFF2-40B4-BE49-F238E27FC236}">
                  <a16:creationId xmlns:a16="http://schemas.microsoft.com/office/drawing/2014/main" id="{00000000-0008-0000-0800-000023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7060" name="Button 36" hidden="1">
              <a:extLst>
                <a:ext uri="{63B3BB69-23CF-44E3-9099-C40C66FF867C}">
                  <a14:compatExt spid="_x0000_s257060"/>
                </a:ext>
                <a:ext uri="{FF2B5EF4-FFF2-40B4-BE49-F238E27FC236}">
                  <a16:creationId xmlns:a16="http://schemas.microsoft.com/office/drawing/2014/main" id="{00000000-0008-0000-0800-00002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7061" name="Button 37" hidden="1">
              <a:extLst>
                <a:ext uri="{63B3BB69-23CF-44E3-9099-C40C66FF867C}">
                  <a14:compatExt spid="_x0000_s257061"/>
                </a:ext>
                <a:ext uri="{FF2B5EF4-FFF2-40B4-BE49-F238E27FC236}">
                  <a16:creationId xmlns:a16="http://schemas.microsoft.com/office/drawing/2014/main" id="{00000000-0008-0000-0800-00002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7062" name="Button 38" hidden="1">
              <a:extLst>
                <a:ext uri="{63B3BB69-23CF-44E3-9099-C40C66FF867C}">
                  <a14:compatExt spid="_x0000_s257062"/>
                </a:ext>
                <a:ext uri="{FF2B5EF4-FFF2-40B4-BE49-F238E27FC236}">
                  <a16:creationId xmlns:a16="http://schemas.microsoft.com/office/drawing/2014/main" id="{00000000-0008-0000-0800-000026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7063" name="Button 39" hidden="1">
              <a:extLst>
                <a:ext uri="{63B3BB69-23CF-44E3-9099-C40C66FF867C}">
                  <a14:compatExt spid="_x0000_s257063"/>
                </a:ext>
                <a:ext uri="{FF2B5EF4-FFF2-40B4-BE49-F238E27FC236}">
                  <a16:creationId xmlns:a16="http://schemas.microsoft.com/office/drawing/2014/main" id="{00000000-0008-0000-0800-00002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7064" name="Button 40" hidden="1">
              <a:extLst>
                <a:ext uri="{63B3BB69-23CF-44E3-9099-C40C66FF867C}">
                  <a14:compatExt spid="_x0000_s257064"/>
                </a:ext>
                <a:ext uri="{FF2B5EF4-FFF2-40B4-BE49-F238E27FC236}">
                  <a16:creationId xmlns:a16="http://schemas.microsoft.com/office/drawing/2014/main" id="{00000000-0008-0000-0800-00002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7065" name="Button 41" descr="   Go to MHH  " hidden="1">
              <a:extLst>
                <a:ext uri="{63B3BB69-23CF-44E3-9099-C40C66FF867C}">
                  <a14:compatExt spid="_x0000_s257065"/>
                </a:ext>
                <a:ext uri="{FF2B5EF4-FFF2-40B4-BE49-F238E27FC236}">
                  <a16:creationId xmlns:a16="http://schemas.microsoft.com/office/drawing/2014/main" id="{00000000-0008-0000-0800-00002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7066" name="Button 42" hidden="1">
              <a:extLst>
                <a:ext uri="{63B3BB69-23CF-44E3-9099-C40C66FF867C}">
                  <a14:compatExt spid="_x0000_s257066"/>
                </a:ext>
                <a:ext uri="{FF2B5EF4-FFF2-40B4-BE49-F238E27FC236}">
                  <a16:creationId xmlns:a16="http://schemas.microsoft.com/office/drawing/2014/main" id="{00000000-0008-0000-0800-00002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7067" name="Button 43" hidden="1">
              <a:extLst>
                <a:ext uri="{63B3BB69-23CF-44E3-9099-C40C66FF867C}">
                  <a14:compatExt spid="_x0000_s257067"/>
                </a:ext>
                <a:ext uri="{FF2B5EF4-FFF2-40B4-BE49-F238E27FC236}">
                  <a16:creationId xmlns:a16="http://schemas.microsoft.com/office/drawing/2014/main" id="{00000000-0008-0000-0800-00002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7068" name="Button 44" descr="   Go to MHH  " hidden="1">
              <a:extLst>
                <a:ext uri="{63B3BB69-23CF-44E3-9099-C40C66FF867C}">
                  <a14:compatExt spid="_x0000_s257068"/>
                </a:ext>
                <a:ext uri="{FF2B5EF4-FFF2-40B4-BE49-F238E27FC236}">
                  <a16:creationId xmlns:a16="http://schemas.microsoft.com/office/drawing/2014/main" id="{00000000-0008-0000-0800-00002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7069" name="Button 45" hidden="1">
              <a:extLst>
                <a:ext uri="{63B3BB69-23CF-44E3-9099-C40C66FF867C}">
                  <a14:compatExt spid="_x0000_s257069"/>
                </a:ext>
                <a:ext uri="{FF2B5EF4-FFF2-40B4-BE49-F238E27FC236}">
                  <a16:creationId xmlns:a16="http://schemas.microsoft.com/office/drawing/2014/main" id="{00000000-0008-0000-0800-00002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7070" name="Button 46" hidden="1">
              <a:extLst>
                <a:ext uri="{63B3BB69-23CF-44E3-9099-C40C66FF867C}">
                  <a14:compatExt spid="_x0000_s257070"/>
                </a:ext>
                <a:ext uri="{FF2B5EF4-FFF2-40B4-BE49-F238E27FC236}">
                  <a16:creationId xmlns:a16="http://schemas.microsoft.com/office/drawing/2014/main" id="{00000000-0008-0000-0800-00002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7071" name="Button 47" hidden="1">
              <a:extLst>
                <a:ext uri="{63B3BB69-23CF-44E3-9099-C40C66FF867C}">
                  <a14:compatExt spid="_x0000_s257071"/>
                </a:ext>
                <a:ext uri="{FF2B5EF4-FFF2-40B4-BE49-F238E27FC236}">
                  <a16:creationId xmlns:a16="http://schemas.microsoft.com/office/drawing/2014/main" id="{00000000-0008-0000-0800-00002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7072" name="Button 48" descr="   Go to MHH  " hidden="1">
              <a:extLst>
                <a:ext uri="{63B3BB69-23CF-44E3-9099-C40C66FF867C}">
                  <a14:compatExt spid="_x0000_s257072"/>
                </a:ext>
                <a:ext uri="{FF2B5EF4-FFF2-40B4-BE49-F238E27FC236}">
                  <a16:creationId xmlns:a16="http://schemas.microsoft.com/office/drawing/2014/main" id="{00000000-0008-0000-0800-00003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7073" name="Button 49" hidden="1">
              <a:extLst>
                <a:ext uri="{63B3BB69-23CF-44E3-9099-C40C66FF867C}">
                  <a14:compatExt spid="_x0000_s257073"/>
                </a:ext>
                <a:ext uri="{FF2B5EF4-FFF2-40B4-BE49-F238E27FC236}">
                  <a16:creationId xmlns:a16="http://schemas.microsoft.com/office/drawing/2014/main" id="{00000000-0008-0000-0800-00003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7074" name="Button 50" hidden="1">
              <a:extLst>
                <a:ext uri="{63B3BB69-23CF-44E3-9099-C40C66FF867C}">
                  <a14:compatExt spid="_x0000_s257074"/>
                </a:ext>
                <a:ext uri="{FF2B5EF4-FFF2-40B4-BE49-F238E27FC236}">
                  <a16:creationId xmlns:a16="http://schemas.microsoft.com/office/drawing/2014/main" id="{00000000-0008-0000-0800-00003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7075" name="Button 51" descr="   Go to MHH  " hidden="1">
              <a:extLst>
                <a:ext uri="{63B3BB69-23CF-44E3-9099-C40C66FF867C}">
                  <a14:compatExt spid="_x0000_s257075"/>
                </a:ext>
                <a:ext uri="{FF2B5EF4-FFF2-40B4-BE49-F238E27FC236}">
                  <a16:creationId xmlns:a16="http://schemas.microsoft.com/office/drawing/2014/main" id="{00000000-0008-0000-0800-00003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7076" name="Button 52" hidden="1">
              <a:extLst>
                <a:ext uri="{63B3BB69-23CF-44E3-9099-C40C66FF867C}">
                  <a14:compatExt spid="_x0000_s257076"/>
                </a:ext>
                <a:ext uri="{FF2B5EF4-FFF2-40B4-BE49-F238E27FC236}">
                  <a16:creationId xmlns:a16="http://schemas.microsoft.com/office/drawing/2014/main" id="{00000000-0008-0000-0800-00003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7077" name="Button 53" hidden="1">
              <a:extLst>
                <a:ext uri="{63B3BB69-23CF-44E3-9099-C40C66FF867C}">
                  <a14:compatExt spid="_x0000_s257077"/>
                </a:ext>
                <a:ext uri="{FF2B5EF4-FFF2-40B4-BE49-F238E27FC236}">
                  <a16:creationId xmlns:a16="http://schemas.microsoft.com/office/drawing/2014/main" id="{00000000-0008-0000-0800-00003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7078" name="Button 54" hidden="1">
              <a:extLst>
                <a:ext uri="{63B3BB69-23CF-44E3-9099-C40C66FF867C}">
                  <a14:compatExt spid="_x0000_s257078"/>
                </a:ext>
                <a:ext uri="{FF2B5EF4-FFF2-40B4-BE49-F238E27FC236}">
                  <a16:creationId xmlns:a16="http://schemas.microsoft.com/office/drawing/2014/main" id="{00000000-0008-0000-0800-00003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7079" name="Button 55" hidden="1">
              <a:extLst>
                <a:ext uri="{63B3BB69-23CF-44E3-9099-C40C66FF867C}">
                  <a14:compatExt spid="_x0000_s257079"/>
                </a:ext>
                <a:ext uri="{FF2B5EF4-FFF2-40B4-BE49-F238E27FC236}">
                  <a16:creationId xmlns:a16="http://schemas.microsoft.com/office/drawing/2014/main" id="{00000000-0008-0000-0800-00003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7080" name="Button 56" hidden="1">
              <a:extLst>
                <a:ext uri="{63B3BB69-23CF-44E3-9099-C40C66FF867C}">
                  <a14:compatExt spid="_x0000_s257080"/>
                </a:ext>
                <a:ext uri="{FF2B5EF4-FFF2-40B4-BE49-F238E27FC236}">
                  <a16:creationId xmlns:a16="http://schemas.microsoft.com/office/drawing/2014/main" id="{00000000-0008-0000-0800-00003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7081" name="Button 57" hidden="1">
              <a:extLst>
                <a:ext uri="{63B3BB69-23CF-44E3-9099-C40C66FF867C}">
                  <a14:compatExt spid="_x0000_s257081"/>
                </a:ext>
                <a:ext uri="{FF2B5EF4-FFF2-40B4-BE49-F238E27FC236}">
                  <a16:creationId xmlns:a16="http://schemas.microsoft.com/office/drawing/2014/main" id="{00000000-0008-0000-0800-00003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7082" name="Button 58" descr="   Go to MHH  " hidden="1">
              <a:extLst>
                <a:ext uri="{63B3BB69-23CF-44E3-9099-C40C66FF867C}">
                  <a14:compatExt spid="_x0000_s257082"/>
                </a:ext>
                <a:ext uri="{FF2B5EF4-FFF2-40B4-BE49-F238E27FC236}">
                  <a16:creationId xmlns:a16="http://schemas.microsoft.com/office/drawing/2014/main" id="{00000000-0008-0000-0800-00003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7083" name="Button 59" hidden="1">
              <a:extLst>
                <a:ext uri="{63B3BB69-23CF-44E3-9099-C40C66FF867C}">
                  <a14:compatExt spid="_x0000_s257083"/>
                </a:ext>
                <a:ext uri="{FF2B5EF4-FFF2-40B4-BE49-F238E27FC236}">
                  <a16:creationId xmlns:a16="http://schemas.microsoft.com/office/drawing/2014/main" id="{00000000-0008-0000-0800-00003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7084" name="Button 60" hidden="1">
              <a:extLst>
                <a:ext uri="{63B3BB69-23CF-44E3-9099-C40C66FF867C}">
                  <a14:compatExt spid="_x0000_s257084"/>
                </a:ext>
                <a:ext uri="{FF2B5EF4-FFF2-40B4-BE49-F238E27FC236}">
                  <a16:creationId xmlns:a16="http://schemas.microsoft.com/office/drawing/2014/main" id="{00000000-0008-0000-0800-00003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7085" name="Button 61" hidden="1">
              <a:extLst>
                <a:ext uri="{63B3BB69-23CF-44E3-9099-C40C66FF867C}">
                  <a14:compatExt spid="_x0000_s257085"/>
                </a:ext>
                <a:ext uri="{FF2B5EF4-FFF2-40B4-BE49-F238E27FC236}">
                  <a16:creationId xmlns:a16="http://schemas.microsoft.com/office/drawing/2014/main" id="{00000000-0008-0000-0800-00003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7086" name="Button 62" hidden="1">
              <a:extLst>
                <a:ext uri="{63B3BB69-23CF-44E3-9099-C40C66FF867C}">
                  <a14:compatExt spid="_x0000_s257086"/>
                </a:ext>
                <a:ext uri="{FF2B5EF4-FFF2-40B4-BE49-F238E27FC236}">
                  <a16:creationId xmlns:a16="http://schemas.microsoft.com/office/drawing/2014/main" id="{00000000-0008-0000-0800-00003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7087" name="Button 63" hidden="1">
              <a:extLst>
                <a:ext uri="{63B3BB69-23CF-44E3-9099-C40C66FF867C}">
                  <a14:compatExt spid="_x0000_s257087"/>
                </a:ext>
                <a:ext uri="{FF2B5EF4-FFF2-40B4-BE49-F238E27FC236}">
                  <a16:creationId xmlns:a16="http://schemas.microsoft.com/office/drawing/2014/main" id="{00000000-0008-0000-0800-00003F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7088" name="Button 64" hidden="1">
              <a:extLst>
                <a:ext uri="{63B3BB69-23CF-44E3-9099-C40C66FF867C}">
                  <a14:compatExt spid="_x0000_s257088"/>
                </a:ext>
                <a:ext uri="{FF2B5EF4-FFF2-40B4-BE49-F238E27FC236}">
                  <a16:creationId xmlns:a16="http://schemas.microsoft.com/office/drawing/2014/main" id="{00000000-0008-0000-0800-000040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7089" name="Button 65" hidden="1">
              <a:extLst>
                <a:ext uri="{63B3BB69-23CF-44E3-9099-C40C66FF867C}">
                  <a14:compatExt spid="_x0000_s257089"/>
                </a:ext>
                <a:ext uri="{FF2B5EF4-FFF2-40B4-BE49-F238E27FC236}">
                  <a16:creationId xmlns:a16="http://schemas.microsoft.com/office/drawing/2014/main" id="{00000000-0008-0000-0800-000041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7090" name="Button 66" hidden="1">
              <a:extLst>
                <a:ext uri="{63B3BB69-23CF-44E3-9099-C40C66FF867C}">
                  <a14:compatExt spid="_x0000_s257090"/>
                </a:ext>
                <a:ext uri="{FF2B5EF4-FFF2-40B4-BE49-F238E27FC236}">
                  <a16:creationId xmlns:a16="http://schemas.microsoft.com/office/drawing/2014/main" id="{00000000-0008-0000-0800-00004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7091" name="Button 67" hidden="1">
              <a:extLst>
                <a:ext uri="{63B3BB69-23CF-44E3-9099-C40C66FF867C}">
                  <a14:compatExt spid="_x0000_s257091"/>
                </a:ext>
                <a:ext uri="{FF2B5EF4-FFF2-40B4-BE49-F238E27FC236}">
                  <a16:creationId xmlns:a16="http://schemas.microsoft.com/office/drawing/2014/main" id="{00000000-0008-0000-0800-00004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8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8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8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8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8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8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8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8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8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8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8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8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8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8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8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8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8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8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8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8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10.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27</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27</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27</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9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900-00000E000000}"/>
            </a:ext>
          </a:extLst>
        </xdr:cNvPr>
        <xdr:cNvSpPr txBox="true"/>
      </xdr:nvSpPr>
      <xdr:spPr>
        <a:xfrm>
          <a:off x="3014663" y="234553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900-00000F000000}"/>
            </a:ext>
          </a:extLst>
        </xdr:cNvPr>
        <xdr:cNvSpPr txBox="true"/>
      </xdr:nvSpPr>
      <xdr:spPr>
        <a:xfrm>
          <a:off x="3014663" y="44624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9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900-000017000000}"/>
            </a:ext>
          </a:extLst>
        </xdr:cNvPr>
        <xdr:cNvSpPr txBox="true"/>
      </xdr:nvSpPr>
      <xdr:spPr>
        <a:xfrm>
          <a:off x="3014663" y="234553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900-000018000000}"/>
            </a:ext>
          </a:extLst>
        </xdr:cNvPr>
        <xdr:cNvSpPr txBox="true"/>
      </xdr:nvSpPr>
      <xdr:spPr>
        <a:xfrm>
          <a:off x="3014663" y="234553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900-000019000000}"/>
            </a:ext>
          </a:extLst>
        </xdr:cNvPr>
        <xdr:cNvSpPr txBox="true"/>
      </xdr:nvSpPr>
      <xdr:spPr>
        <a:xfrm>
          <a:off x="3014663" y="44624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900-00001A000000}"/>
            </a:ext>
          </a:extLst>
        </xdr:cNvPr>
        <xdr:cNvSpPr txBox="true"/>
      </xdr:nvSpPr>
      <xdr:spPr>
        <a:xfrm>
          <a:off x="3014663" y="44624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900-00001B000000}"/>
            </a:ext>
          </a:extLst>
        </xdr:cNvPr>
        <xdr:cNvSpPr txBox="true"/>
      </xdr:nvSpPr>
      <xdr:spPr>
        <a:xfrm>
          <a:off x="3014663" y="44624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8065" name="B_Com1" hidden="1">
              <a:extLst>
                <a:ext uri="{63B3BB69-23CF-44E3-9099-C40C66FF867C}">
                  <a14:compatExt spid="_x0000_s258065"/>
                </a:ext>
                <a:ext uri="{FF2B5EF4-FFF2-40B4-BE49-F238E27FC236}">
                  <a16:creationId xmlns:a16="http://schemas.microsoft.com/office/drawing/2014/main" id="{00000000-0008-0000-0900-00001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8066" name="B_San1" hidden="1">
              <a:extLst>
                <a:ext uri="{63B3BB69-23CF-44E3-9099-C40C66FF867C}">
                  <a14:compatExt spid="_x0000_s258066"/>
                </a:ext>
                <a:ext uri="{FF2B5EF4-FFF2-40B4-BE49-F238E27FC236}">
                  <a16:creationId xmlns:a16="http://schemas.microsoft.com/office/drawing/2014/main" id="{00000000-0008-0000-0900-00001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8067" name="B_Hyg1" hidden="1">
              <a:extLst>
                <a:ext uri="{63B3BB69-23CF-44E3-9099-C40C66FF867C}">
                  <a14:compatExt spid="_x0000_s258067"/>
                </a:ext>
                <a:ext uri="{FF2B5EF4-FFF2-40B4-BE49-F238E27FC236}">
                  <a16:creationId xmlns:a16="http://schemas.microsoft.com/office/drawing/2014/main" id="{00000000-0008-0000-0900-00001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8068" name="B_Sub1" hidden="1">
              <a:extLst>
                <a:ext uri="{63B3BB69-23CF-44E3-9099-C40C66FF867C}">
                  <a14:compatExt spid="_x0000_s258068"/>
                </a:ext>
                <a:ext uri="{FF2B5EF4-FFF2-40B4-BE49-F238E27FC236}">
                  <a16:creationId xmlns:a16="http://schemas.microsoft.com/office/drawing/2014/main" id="{00000000-0008-0000-0900-00001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8069" name="B_WQ1" hidden="1">
              <a:extLst>
                <a:ext uri="{63B3BB69-23CF-44E3-9099-C40C66FF867C}">
                  <a14:compatExt spid="_x0000_s258069"/>
                </a:ext>
                <a:ext uri="{FF2B5EF4-FFF2-40B4-BE49-F238E27FC236}">
                  <a16:creationId xmlns:a16="http://schemas.microsoft.com/office/drawing/2014/main" id="{00000000-0008-0000-0900-00001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8070" name="B_Com2" hidden="1">
              <a:extLst>
                <a:ext uri="{63B3BB69-23CF-44E3-9099-C40C66FF867C}">
                  <a14:compatExt spid="_x0000_s258070"/>
                </a:ext>
                <a:ext uri="{FF2B5EF4-FFF2-40B4-BE49-F238E27FC236}">
                  <a16:creationId xmlns:a16="http://schemas.microsoft.com/office/drawing/2014/main" id="{00000000-0008-0000-0900-00001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8071" name="B_Hyg2" hidden="1">
              <a:extLst>
                <a:ext uri="{63B3BB69-23CF-44E3-9099-C40C66FF867C}">
                  <a14:compatExt spid="_x0000_s258071"/>
                </a:ext>
                <a:ext uri="{FF2B5EF4-FFF2-40B4-BE49-F238E27FC236}">
                  <a16:creationId xmlns:a16="http://schemas.microsoft.com/office/drawing/2014/main" id="{00000000-0008-0000-0900-00001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8072" name="B_Wat2" hidden="1">
              <a:extLst>
                <a:ext uri="{63B3BB69-23CF-44E3-9099-C40C66FF867C}">
                  <a14:compatExt spid="_x0000_s258072"/>
                </a:ext>
                <a:ext uri="{FF2B5EF4-FFF2-40B4-BE49-F238E27FC236}">
                  <a16:creationId xmlns:a16="http://schemas.microsoft.com/office/drawing/2014/main" id="{00000000-0008-0000-0900-00001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8073" name="B_Sub2" hidden="1">
              <a:extLst>
                <a:ext uri="{63B3BB69-23CF-44E3-9099-C40C66FF867C}">
                  <a14:compatExt spid="_x0000_s258073"/>
                </a:ext>
                <a:ext uri="{FF2B5EF4-FFF2-40B4-BE49-F238E27FC236}">
                  <a16:creationId xmlns:a16="http://schemas.microsoft.com/office/drawing/2014/main" id="{00000000-0008-0000-0900-00001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8074" name="B_WQ2" hidden="1">
              <a:extLst>
                <a:ext uri="{63B3BB69-23CF-44E3-9099-C40C66FF867C}">
                  <a14:compatExt spid="_x0000_s258074"/>
                </a:ext>
                <a:ext uri="{FF2B5EF4-FFF2-40B4-BE49-F238E27FC236}">
                  <a16:creationId xmlns:a16="http://schemas.microsoft.com/office/drawing/2014/main" id="{00000000-0008-0000-0900-00001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8075" name="B_Wat3" hidden="1">
              <a:extLst>
                <a:ext uri="{63B3BB69-23CF-44E3-9099-C40C66FF867C}">
                  <a14:compatExt spid="_x0000_s258075"/>
                </a:ext>
                <a:ext uri="{FF2B5EF4-FFF2-40B4-BE49-F238E27FC236}">
                  <a16:creationId xmlns:a16="http://schemas.microsoft.com/office/drawing/2014/main" id="{00000000-0008-0000-0900-00001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8076" name="B_San3" hidden="1">
              <a:extLst>
                <a:ext uri="{63B3BB69-23CF-44E3-9099-C40C66FF867C}">
                  <a14:compatExt spid="_x0000_s258076"/>
                </a:ext>
                <a:ext uri="{FF2B5EF4-FFF2-40B4-BE49-F238E27FC236}">
                  <a16:creationId xmlns:a16="http://schemas.microsoft.com/office/drawing/2014/main" id="{00000000-0008-0000-0900-00001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8077" name="B_Com3" hidden="1">
              <a:extLst>
                <a:ext uri="{63B3BB69-23CF-44E3-9099-C40C66FF867C}">
                  <a14:compatExt spid="_x0000_s258077"/>
                </a:ext>
                <a:ext uri="{FF2B5EF4-FFF2-40B4-BE49-F238E27FC236}">
                  <a16:creationId xmlns:a16="http://schemas.microsoft.com/office/drawing/2014/main" id="{00000000-0008-0000-0900-00001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8078" name="B_Sub3" hidden="1">
              <a:extLst>
                <a:ext uri="{63B3BB69-23CF-44E3-9099-C40C66FF867C}">
                  <a14:compatExt spid="_x0000_s258078"/>
                </a:ext>
                <a:ext uri="{FF2B5EF4-FFF2-40B4-BE49-F238E27FC236}">
                  <a16:creationId xmlns:a16="http://schemas.microsoft.com/office/drawing/2014/main" id="{00000000-0008-0000-0900-00001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8079" name="B_WQ3" hidden="1">
              <a:extLst>
                <a:ext uri="{63B3BB69-23CF-44E3-9099-C40C66FF867C}">
                  <a14:compatExt spid="_x0000_s258079"/>
                </a:ext>
                <a:ext uri="{FF2B5EF4-FFF2-40B4-BE49-F238E27FC236}">
                  <a16:creationId xmlns:a16="http://schemas.microsoft.com/office/drawing/2014/main" id="{00000000-0008-0000-0900-00001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85725</xdr:rowOff>
        </xdr:from>
        <xdr:to>
          <xdr:col>1</xdr:col>
          <xdr:colOff>1704975</xdr:colOff>
          <xdr:row>400</xdr:row>
          <xdr:rowOff>85725</xdr:rowOff>
        </xdr:to>
        <xdr:sp macro="" textlink="">
          <xdr:nvSpPr>
            <xdr:cNvPr id="258080" name="B_Matrix" hidden="1">
              <a:extLst>
                <a:ext uri="{63B3BB69-23CF-44E3-9099-C40C66FF867C}">
                  <a14:compatExt spid="_x0000_s258080"/>
                </a:ext>
                <a:ext uri="{FF2B5EF4-FFF2-40B4-BE49-F238E27FC236}">
                  <a16:creationId xmlns:a16="http://schemas.microsoft.com/office/drawing/2014/main" id="{00000000-0008-0000-0900-00002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8081" name="Button 33" hidden="1">
              <a:extLst>
                <a:ext uri="{63B3BB69-23CF-44E3-9099-C40C66FF867C}">
                  <a14:compatExt spid="_x0000_s258081"/>
                </a:ext>
                <a:ext uri="{FF2B5EF4-FFF2-40B4-BE49-F238E27FC236}">
                  <a16:creationId xmlns:a16="http://schemas.microsoft.com/office/drawing/2014/main" id="{00000000-0008-0000-0900-000021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8082" name="Button 34" hidden="1">
              <a:extLst>
                <a:ext uri="{63B3BB69-23CF-44E3-9099-C40C66FF867C}">
                  <a14:compatExt spid="_x0000_s258082"/>
                </a:ext>
                <a:ext uri="{FF2B5EF4-FFF2-40B4-BE49-F238E27FC236}">
                  <a16:creationId xmlns:a16="http://schemas.microsoft.com/office/drawing/2014/main" id="{00000000-0008-0000-0900-00002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8083" name="Button 35" hidden="1">
              <a:extLst>
                <a:ext uri="{63B3BB69-23CF-44E3-9099-C40C66FF867C}">
                  <a14:compatExt spid="_x0000_s258083"/>
                </a:ext>
                <a:ext uri="{FF2B5EF4-FFF2-40B4-BE49-F238E27FC236}">
                  <a16:creationId xmlns:a16="http://schemas.microsoft.com/office/drawing/2014/main" id="{00000000-0008-0000-0900-000023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8084" name="Button 36" hidden="1">
              <a:extLst>
                <a:ext uri="{63B3BB69-23CF-44E3-9099-C40C66FF867C}">
                  <a14:compatExt spid="_x0000_s258084"/>
                </a:ext>
                <a:ext uri="{FF2B5EF4-FFF2-40B4-BE49-F238E27FC236}">
                  <a16:creationId xmlns:a16="http://schemas.microsoft.com/office/drawing/2014/main" id="{00000000-0008-0000-0900-00002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8085" name="Button 37" hidden="1">
              <a:extLst>
                <a:ext uri="{63B3BB69-23CF-44E3-9099-C40C66FF867C}">
                  <a14:compatExt spid="_x0000_s258085"/>
                </a:ext>
                <a:ext uri="{FF2B5EF4-FFF2-40B4-BE49-F238E27FC236}">
                  <a16:creationId xmlns:a16="http://schemas.microsoft.com/office/drawing/2014/main" id="{00000000-0008-0000-0900-00002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8086" name="Button 38" hidden="1">
              <a:extLst>
                <a:ext uri="{63B3BB69-23CF-44E3-9099-C40C66FF867C}">
                  <a14:compatExt spid="_x0000_s258086"/>
                </a:ext>
                <a:ext uri="{FF2B5EF4-FFF2-40B4-BE49-F238E27FC236}">
                  <a16:creationId xmlns:a16="http://schemas.microsoft.com/office/drawing/2014/main" id="{00000000-0008-0000-0900-000026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8087" name="Button 39" hidden="1">
              <a:extLst>
                <a:ext uri="{63B3BB69-23CF-44E3-9099-C40C66FF867C}">
                  <a14:compatExt spid="_x0000_s258087"/>
                </a:ext>
                <a:ext uri="{FF2B5EF4-FFF2-40B4-BE49-F238E27FC236}">
                  <a16:creationId xmlns:a16="http://schemas.microsoft.com/office/drawing/2014/main" id="{00000000-0008-0000-0900-00002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8088" name="Button 40" hidden="1">
              <a:extLst>
                <a:ext uri="{63B3BB69-23CF-44E3-9099-C40C66FF867C}">
                  <a14:compatExt spid="_x0000_s258088"/>
                </a:ext>
                <a:ext uri="{FF2B5EF4-FFF2-40B4-BE49-F238E27FC236}">
                  <a16:creationId xmlns:a16="http://schemas.microsoft.com/office/drawing/2014/main" id="{00000000-0008-0000-0900-00002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8089" name="Button 41" descr="   Go to MHH  " hidden="1">
              <a:extLst>
                <a:ext uri="{63B3BB69-23CF-44E3-9099-C40C66FF867C}">
                  <a14:compatExt spid="_x0000_s258089"/>
                </a:ext>
                <a:ext uri="{FF2B5EF4-FFF2-40B4-BE49-F238E27FC236}">
                  <a16:creationId xmlns:a16="http://schemas.microsoft.com/office/drawing/2014/main" id="{00000000-0008-0000-0900-00002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8090" name="Button 42" hidden="1">
              <a:extLst>
                <a:ext uri="{63B3BB69-23CF-44E3-9099-C40C66FF867C}">
                  <a14:compatExt spid="_x0000_s258090"/>
                </a:ext>
                <a:ext uri="{FF2B5EF4-FFF2-40B4-BE49-F238E27FC236}">
                  <a16:creationId xmlns:a16="http://schemas.microsoft.com/office/drawing/2014/main" id="{00000000-0008-0000-0900-00002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8091" name="Button 43" hidden="1">
              <a:extLst>
                <a:ext uri="{63B3BB69-23CF-44E3-9099-C40C66FF867C}">
                  <a14:compatExt spid="_x0000_s258091"/>
                </a:ext>
                <a:ext uri="{FF2B5EF4-FFF2-40B4-BE49-F238E27FC236}">
                  <a16:creationId xmlns:a16="http://schemas.microsoft.com/office/drawing/2014/main" id="{00000000-0008-0000-0900-00002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8092" name="Button 44" descr="   Go to MHH  " hidden="1">
              <a:extLst>
                <a:ext uri="{63B3BB69-23CF-44E3-9099-C40C66FF867C}">
                  <a14:compatExt spid="_x0000_s258092"/>
                </a:ext>
                <a:ext uri="{FF2B5EF4-FFF2-40B4-BE49-F238E27FC236}">
                  <a16:creationId xmlns:a16="http://schemas.microsoft.com/office/drawing/2014/main" id="{00000000-0008-0000-0900-00002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8093" name="Button 45" hidden="1">
              <a:extLst>
                <a:ext uri="{63B3BB69-23CF-44E3-9099-C40C66FF867C}">
                  <a14:compatExt spid="_x0000_s258093"/>
                </a:ext>
                <a:ext uri="{FF2B5EF4-FFF2-40B4-BE49-F238E27FC236}">
                  <a16:creationId xmlns:a16="http://schemas.microsoft.com/office/drawing/2014/main" id="{00000000-0008-0000-0900-00002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8094" name="Button 46" hidden="1">
              <a:extLst>
                <a:ext uri="{63B3BB69-23CF-44E3-9099-C40C66FF867C}">
                  <a14:compatExt spid="_x0000_s258094"/>
                </a:ext>
                <a:ext uri="{FF2B5EF4-FFF2-40B4-BE49-F238E27FC236}">
                  <a16:creationId xmlns:a16="http://schemas.microsoft.com/office/drawing/2014/main" id="{00000000-0008-0000-0900-00002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8095" name="Button 47" hidden="1">
              <a:extLst>
                <a:ext uri="{63B3BB69-23CF-44E3-9099-C40C66FF867C}">
                  <a14:compatExt spid="_x0000_s258095"/>
                </a:ext>
                <a:ext uri="{FF2B5EF4-FFF2-40B4-BE49-F238E27FC236}">
                  <a16:creationId xmlns:a16="http://schemas.microsoft.com/office/drawing/2014/main" id="{00000000-0008-0000-0900-00002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8096" name="Button 48" descr="   Go to MHH  " hidden="1">
              <a:extLst>
                <a:ext uri="{63B3BB69-23CF-44E3-9099-C40C66FF867C}">
                  <a14:compatExt spid="_x0000_s258096"/>
                </a:ext>
                <a:ext uri="{FF2B5EF4-FFF2-40B4-BE49-F238E27FC236}">
                  <a16:creationId xmlns:a16="http://schemas.microsoft.com/office/drawing/2014/main" id="{00000000-0008-0000-0900-00003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8097" name="Button 49" hidden="1">
              <a:extLst>
                <a:ext uri="{63B3BB69-23CF-44E3-9099-C40C66FF867C}">
                  <a14:compatExt spid="_x0000_s258097"/>
                </a:ext>
                <a:ext uri="{FF2B5EF4-FFF2-40B4-BE49-F238E27FC236}">
                  <a16:creationId xmlns:a16="http://schemas.microsoft.com/office/drawing/2014/main" id="{00000000-0008-0000-0900-00003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8098" name="Button 50" hidden="1">
              <a:extLst>
                <a:ext uri="{63B3BB69-23CF-44E3-9099-C40C66FF867C}">
                  <a14:compatExt spid="_x0000_s258098"/>
                </a:ext>
                <a:ext uri="{FF2B5EF4-FFF2-40B4-BE49-F238E27FC236}">
                  <a16:creationId xmlns:a16="http://schemas.microsoft.com/office/drawing/2014/main" id="{00000000-0008-0000-0900-00003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8099" name="Button 51" descr="   Go to MHH  " hidden="1">
              <a:extLst>
                <a:ext uri="{63B3BB69-23CF-44E3-9099-C40C66FF867C}">
                  <a14:compatExt spid="_x0000_s258099"/>
                </a:ext>
                <a:ext uri="{FF2B5EF4-FFF2-40B4-BE49-F238E27FC236}">
                  <a16:creationId xmlns:a16="http://schemas.microsoft.com/office/drawing/2014/main" id="{00000000-0008-0000-0900-00003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8100" name="Button 52" hidden="1">
              <a:extLst>
                <a:ext uri="{63B3BB69-23CF-44E3-9099-C40C66FF867C}">
                  <a14:compatExt spid="_x0000_s258100"/>
                </a:ext>
                <a:ext uri="{FF2B5EF4-FFF2-40B4-BE49-F238E27FC236}">
                  <a16:creationId xmlns:a16="http://schemas.microsoft.com/office/drawing/2014/main" id="{00000000-0008-0000-0900-00003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8101" name="Button 53" hidden="1">
              <a:extLst>
                <a:ext uri="{63B3BB69-23CF-44E3-9099-C40C66FF867C}">
                  <a14:compatExt spid="_x0000_s258101"/>
                </a:ext>
                <a:ext uri="{FF2B5EF4-FFF2-40B4-BE49-F238E27FC236}">
                  <a16:creationId xmlns:a16="http://schemas.microsoft.com/office/drawing/2014/main" id="{00000000-0008-0000-0900-00003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8102" name="Button 54" hidden="1">
              <a:extLst>
                <a:ext uri="{63B3BB69-23CF-44E3-9099-C40C66FF867C}">
                  <a14:compatExt spid="_x0000_s258102"/>
                </a:ext>
                <a:ext uri="{FF2B5EF4-FFF2-40B4-BE49-F238E27FC236}">
                  <a16:creationId xmlns:a16="http://schemas.microsoft.com/office/drawing/2014/main" id="{00000000-0008-0000-0900-00003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8103" name="Button 55" hidden="1">
              <a:extLst>
                <a:ext uri="{63B3BB69-23CF-44E3-9099-C40C66FF867C}">
                  <a14:compatExt spid="_x0000_s258103"/>
                </a:ext>
                <a:ext uri="{FF2B5EF4-FFF2-40B4-BE49-F238E27FC236}">
                  <a16:creationId xmlns:a16="http://schemas.microsoft.com/office/drawing/2014/main" id="{00000000-0008-0000-0900-00003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8104" name="Button 56" hidden="1">
              <a:extLst>
                <a:ext uri="{63B3BB69-23CF-44E3-9099-C40C66FF867C}">
                  <a14:compatExt spid="_x0000_s258104"/>
                </a:ext>
                <a:ext uri="{FF2B5EF4-FFF2-40B4-BE49-F238E27FC236}">
                  <a16:creationId xmlns:a16="http://schemas.microsoft.com/office/drawing/2014/main" id="{00000000-0008-0000-0900-00003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8105" name="Button 57" hidden="1">
              <a:extLst>
                <a:ext uri="{63B3BB69-23CF-44E3-9099-C40C66FF867C}">
                  <a14:compatExt spid="_x0000_s258105"/>
                </a:ext>
                <a:ext uri="{FF2B5EF4-FFF2-40B4-BE49-F238E27FC236}">
                  <a16:creationId xmlns:a16="http://schemas.microsoft.com/office/drawing/2014/main" id="{00000000-0008-0000-0900-00003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8106" name="Button 58" descr="   Go to MHH  " hidden="1">
              <a:extLst>
                <a:ext uri="{63B3BB69-23CF-44E3-9099-C40C66FF867C}">
                  <a14:compatExt spid="_x0000_s258106"/>
                </a:ext>
                <a:ext uri="{FF2B5EF4-FFF2-40B4-BE49-F238E27FC236}">
                  <a16:creationId xmlns:a16="http://schemas.microsoft.com/office/drawing/2014/main" id="{00000000-0008-0000-0900-00003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8107" name="Button 59" hidden="1">
              <a:extLst>
                <a:ext uri="{63B3BB69-23CF-44E3-9099-C40C66FF867C}">
                  <a14:compatExt spid="_x0000_s258107"/>
                </a:ext>
                <a:ext uri="{FF2B5EF4-FFF2-40B4-BE49-F238E27FC236}">
                  <a16:creationId xmlns:a16="http://schemas.microsoft.com/office/drawing/2014/main" id="{00000000-0008-0000-0900-00003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8108" name="Button 60" hidden="1">
              <a:extLst>
                <a:ext uri="{63B3BB69-23CF-44E3-9099-C40C66FF867C}">
                  <a14:compatExt spid="_x0000_s258108"/>
                </a:ext>
                <a:ext uri="{FF2B5EF4-FFF2-40B4-BE49-F238E27FC236}">
                  <a16:creationId xmlns:a16="http://schemas.microsoft.com/office/drawing/2014/main" id="{00000000-0008-0000-0900-00003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8109" name="Button 61" hidden="1">
              <a:extLst>
                <a:ext uri="{63B3BB69-23CF-44E3-9099-C40C66FF867C}">
                  <a14:compatExt spid="_x0000_s258109"/>
                </a:ext>
                <a:ext uri="{FF2B5EF4-FFF2-40B4-BE49-F238E27FC236}">
                  <a16:creationId xmlns:a16="http://schemas.microsoft.com/office/drawing/2014/main" id="{00000000-0008-0000-0900-00003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8110" name="Button 62" hidden="1">
              <a:extLst>
                <a:ext uri="{63B3BB69-23CF-44E3-9099-C40C66FF867C}">
                  <a14:compatExt spid="_x0000_s258110"/>
                </a:ext>
                <a:ext uri="{FF2B5EF4-FFF2-40B4-BE49-F238E27FC236}">
                  <a16:creationId xmlns:a16="http://schemas.microsoft.com/office/drawing/2014/main" id="{00000000-0008-0000-0900-00003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8111" name="Button 63" hidden="1">
              <a:extLst>
                <a:ext uri="{63B3BB69-23CF-44E3-9099-C40C66FF867C}">
                  <a14:compatExt spid="_x0000_s258111"/>
                </a:ext>
                <a:ext uri="{FF2B5EF4-FFF2-40B4-BE49-F238E27FC236}">
                  <a16:creationId xmlns:a16="http://schemas.microsoft.com/office/drawing/2014/main" id="{00000000-0008-0000-0900-00003F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8112" name="Button 64" hidden="1">
              <a:extLst>
                <a:ext uri="{63B3BB69-23CF-44E3-9099-C40C66FF867C}">
                  <a14:compatExt spid="_x0000_s258112"/>
                </a:ext>
                <a:ext uri="{FF2B5EF4-FFF2-40B4-BE49-F238E27FC236}">
                  <a16:creationId xmlns:a16="http://schemas.microsoft.com/office/drawing/2014/main" id="{00000000-0008-0000-0900-000040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8113" name="Button 65" hidden="1">
              <a:extLst>
                <a:ext uri="{63B3BB69-23CF-44E3-9099-C40C66FF867C}">
                  <a14:compatExt spid="_x0000_s258113"/>
                </a:ext>
                <a:ext uri="{FF2B5EF4-FFF2-40B4-BE49-F238E27FC236}">
                  <a16:creationId xmlns:a16="http://schemas.microsoft.com/office/drawing/2014/main" id="{00000000-0008-0000-0900-000041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8114" name="Button 66" hidden="1">
              <a:extLst>
                <a:ext uri="{63B3BB69-23CF-44E3-9099-C40C66FF867C}">
                  <a14:compatExt spid="_x0000_s258114"/>
                </a:ext>
                <a:ext uri="{FF2B5EF4-FFF2-40B4-BE49-F238E27FC236}">
                  <a16:creationId xmlns:a16="http://schemas.microsoft.com/office/drawing/2014/main" id="{00000000-0008-0000-0900-00004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8115" name="Button 67" hidden="1">
              <a:extLst>
                <a:ext uri="{63B3BB69-23CF-44E3-9099-C40C66FF867C}">
                  <a14:compatExt spid="_x0000_s258115"/>
                </a:ext>
                <a:ext uri="{FF2B5EF4-FFF2-40B4-BE49-F238E27FC236}">
                  <a16:creationId xmlns:a16="http://schemas.microsoft.com/office/drawing/2014/main" id="{00000000-0008-0000-0900-00004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9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9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9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9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9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9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9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9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9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9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9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9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9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9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9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9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9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9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9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9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11.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61121" name="B_Com2" hidden="1">
              <a:extLst>
                <a:ext uri="{63B3BB69-23CF-44E3-9099-C40C66FF867C}">
                  <a14:compatExt spid="_x0000_s261121"/>
                </a:ext>
                <a:ext uri="{FF2B5EF4-FFF2-40B4-BE49-F238E27FC236}">
                  <a16:creationId xmlns:a16="http://schemas.microsoft.com/office/drawing/2014/main" id="{00000000-0008-0000-0A00-000001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61122" name="B_Com1" hidden="1">
              <a:extLst>
                <a:ext uri="{63B3BB69-23CF-44E3-9099-C40C66FF867C}">
                  <a14:compatExt spid="_x0000_s261122"/>
                </a:ext>
                <a:ext uri="{FF2B5EF4-FFF2-40B4-BE49-F238E27FC236}">
                  <a16:creationId xmlns:a16="http://schemas.microsoft.com/office/drawing/2014/main" id="{00000000-0008-0000-0A00-000002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27</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27</xdr:col>
      <xdr:colOff>19050</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27</xdr:col>
      <xdr:colOff>28574</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A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A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A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A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61123" name="B_San1" hidden="1">
              <a:extLst>
                <a:ext uri="{63B3BB69-23CF-44E3-9099-C40C66FF867C}">
                  <a14:compatExt spid="_x0000_s261123"/>
                </a:ext>
                <a:ext uri="{FF2B5EF4-FFF2-40B4-BE49-F238E27FC236}">
                  <a16:creationId xmlns:a16="http://schemas.microsoft.com/office/drawing/2014/main" id="{00000000-0008-0000-0A00-000003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61124" name="B_Hyg1" hidden="1">
              <a:extLst>
                <a:ext uri="{63B3BB69-23CF-44E3-9099-C40C66FF867C}">
                  <a14:compatExt spid="_x0000_s261124"/>
                </a:ext>
                <a:ext uri="{FF2B5EF4-FFF2-40B4-BE49-F238E27FC236}">
                  <a16:creationId xmlns:a16="http://schemas.microsoft.com/office/drawing/2014/main" id="{00000000-0008-0000-0A00-000004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61125" name="B_Hyg2" hidden="1">
              <a:extLst>
                <a:ext uri="{63B3BB69-23CF-44E3-9099-C40C66FF867C}">
                  <a14:compatExt spid="_x0000_s261125"/>
                </a:ext>
                <a:ext uri="{FF2B5EF4-FFF2-40B4-BE49-F238E27FC236}">
                  <a16:creationId xmlns:a16="http://schemas.microsoft.com/office/drawing/2014/main" id="{00000000-0008-0000-0A00-000005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61126" name="B_Wat2" hidden="1">
              <a:extLst>
                <a:ext uri="{63B3BB69-23CF-44E3-9099-C40C66FF867C}">
                  <a14:compatExt spid="_x0000_s261126"/>
                </a:ext>
                <a:ext uri="{FF2B5EF4-FFF2-40B4-BE49-F238E27FC236}">
                  <a16:creationId xmlns:a16="http://schemas.microsoft.com/office/drawing/2014/main" id="{00000000-0008-0000-0A00-000006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61127" name="B_Wat3" hidden="1">
              <a:extLst>
                <a:ext uri="{63B3BB69-23CF-44E3-9099-C40C66FF867C}">
                  <a14:compatExt spid="_x0000_s261127"/>
                </a:ext>
                <a:ext uri="{FF2B5EF4-FFF2-40B4-BE49-F238E27FC236}">
                  <a16:creationId xmlns:a16="http://schemas.microsoft.com/office/drawing/2014/main" id="{00000000-0008-0000-0A00-000007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61128" name="B_San3" hidden="1">
              <a:extLst>
                <a:ext uri="{63B3BB69-23CF-44E3-9099-C40C66FF867C}">
                  <a14:compatExt spid="_x0000_s261128"/>
                </a:ext>
                <a:ext uri="{FF2B5EF4-FFF2-40B4-BE49-F238E27FC236}">
                  <a16:creationId xmlns:a16="http://schemas.microsoft.com/office/drawing/2014/main" id="{00000000-0008-0000-0A00-000008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A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A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A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A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A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61129" name="B_Sub1" hidden="1">
              <a:extLst>
                <a:ext uri="{63B3BB69-23CF-44E3-9099-C40C66FF867C}">
                  <a14:compatExt spid="_x0000_s261129"/>
                </a:ext>
                <a:ext uri="{FF2B5EF4-FFF2-40B4-BE49-F238E27FC236}">
                  <a16:creationId xmlns:a16="http://schemas.microsoft.com/office/drawing/2014/main" id="{00000000-0008-0000-0A00-000009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61130" name="B_WQ1" hidden="1">
              <a:extLst>
                <a:ext uri="{63B3BB69-23CF-44E3-9099-C40C66FF867C}">
                  <a14:compatExt spid="_x0000_s261130"/>
                </a:ext>
                <a:ext uri="{FF2B5EF4-FFF2-40B4-BE49-F238E27FC236}">
                  <a16:creationId xmlns:a16="http://schemas.microsoft.com/office/drawing/2014/main" id="{00000000-0008-0000-0A00-00000A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61131" name="B_Matrix" hidden="1">
              <a:extLst>
                <a:ext uri="{63B3BB69-23CF-44E3-9099-C40C66FF867C}">
                  <a14:compatExt spid="_x0000_s261131"/>
                </a:ext>
                <a:ext uri="{FF2B5EF4-FFF2-40B4-BE49-F238E27FC236}">
                  <a16:creationId xmlns:a16="http://schemas.microsoft.com/office/drawing/2014/main" id="{00000000-0008-0000-0A00-00000B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61132" name="B_Com3" hidden="1">
              <a:extLst>
                <a:ext uri="{63B3BB69-23CF-44E3-9099-C40C66FF867C}">
                  <a14:compatExt spid="_x0000_s261132"/>
                </a:ext>
                <a:ext uri="{FF2B5EF4-FFF2-40B4-BE49-F238E27FC236}">
                  <a16:creationId xmlns:a16="http://schemas.microsoft.com/office/drawing/2014/main" id="{00000000-0008-0000-0A00-00000C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61133" name="B_Sub2" hidden="1">
              <a:extLst>
                <a:ext uri="{63B3BB69-23CF-44E3-9099-C40C66FF867C}">
                  <a14:compatExt spid="_x0000_s261133"/>
                </a:ext>
                <a:ext uri="{FF2B5EF4-FFF2-40B4-BE49-F238E27FC236}">
                  <a16:creationId xmlns:a16="http://schemas.microsoft.com/office/drawing/2014/main" id="{00000000-0008-0000-0A00-00000D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61134" name="B_Sub3" hidden="1">
              <a:extLst>
                <a:ext uri="{63B3BB69-23CF-44E3-9099-C40C66FF867C}">
                  <a14:compatExt spid="_x0000_s261134"/>
                </a:ext>
                <a:ext uri="{FF2B5EF4-FFF2-40B4-BE49-F238E27FC236}">
                  <a16:creationId xmlns:a16="http://schemas.microsoft.com/office/drawing/2014/main" id="{00000000-0008-0000-0A00-00000E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61135" name="B_WQ2" hidden="1">
              <a:extLst>
                <a:ext uri="{63B3BB69-23CF-44E3-9099-C40C66FF867C}">
                  <a14:compatExt spid="_x0000_s261135"/>
                </a:ext>
                <a:ext uri="{FF2B5EF4-FFF2-40B4-BE49-F238E27FC236}">
                  <a16:creationId xmlns:a16="http://schemas.microsoft.com/office/drawing/2014/main" id="{00000000-0008-0000-0A00-00000F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61136" name="B_WQ3" hidden="1">
              <a:extLst>
                <a:ext uri="{63B3BB69-23CF-44E3-9099-C40C66FF867C}">
                  <a14:compatExt spid="_x0000_s261136"/>
                </a:ext>
                <a:ext uri="{FF2B5EF4-FFF2-40B4-BE49-F238E27FC236}">
                  <a16:creationId xmlns:a16="http://schemas.microsoft.com/office/drawing/2014/main" id="{00000000-0008-0000-0A00-000010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A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A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A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A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61137" name="Button 17" descr="   Go to MHH  " hidden="1">
              <a:extLst>
                <a:ext uri="{63B3BB69-23CF-44E3-9099-C40C66FF867C}">
                  <a14:compatExt spid="_x0000_s261137"/>
                </a:ext>
                <a:ext uri="{FF2B5EF4-FFF2-40B4-BE49-F238E27FC236}">
                  <a16:creationId xmlns:a16="http://schemas.microsoft.com/office/drawing/2014/main" id="{00000000-0008-0000-0A00-000011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61138" name="Button 18" hidden="1">
              <a:extLst>
                <a:ext uri="{63B3BB69-23CF-44E3-9099-C40C66FF867C}">
                  <a14:compatExt spid="_x0000_s261138"/>
                </a:ext>
                <a:ext uri="{FF2B5EF4-FFF2-40B4-BE49-F238E27FC236}">
                  <a16:creationId xmlns:a16="http://schemas.microsoft.com/office/drawing/2014/main" id="{00000000-0008-0000-0A00-000012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61139" name="Button 19" hidden="1">
              <a:extLst>
                <a:ext uri="{63B3BB69-23CF-44E3-9099-C40C66FF867C}">
                  <a14:compatExt spid="_x0000_s261139"/>
                </a:ext>
                <a:ext uri="{FF2B5EF4-FFF2-40B4-BE49-F238E27FC236}">
                  <a16:creationId xmlns:a16="http://schemas.microsoft.com/office/drawing/2014/main" id="{00000000-0008-0000-0A00-000013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61140" name="Button 20" hidden="1">
              <a:extLst>
                <a:ext uri="{63B3BB69-23CF-44E3-9099-C40C66FF867C}">
                  <a14:compatExt spid="_x0000_s261140"/>
                </a:ext>
                <a:ext uri="{FF2B5EF4-FFF2-40B4-BE49-F238E27FC236}">
                  <a16:creationId xmlns:a16="http://schemas.microsoft.com/office/drawing/2014/main" id="{00000000-0008-0000-0A00-000014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61141" name="Button 21" hidden="1">
              <a:extLst>
                <a:ext uri="{63B3BB69-23CF-44E3-9099-C40C66FF867C}">
                  <a14:compatExt spid="_x0000_s261141"/>
                </a:ext>
                <a:ext uri="{FF2B5EF4-FFF2-40B4-BE49-F238E27FC236}">
                  <a16:creationId xmlns:a16="http://schemas.microsoft.com/office/drawing/2014/main" id="{00000000-0008-0000-0A00-000015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61142" name="Button 22" descr="   Go to MHH  " hidden="1">
              <a:extLst>
                <a:ext uri="{63B3BB69-23CF-44E3-9099-C40C66FF867C}">
                  <a14:compatExt spid="_x0000_s261142"/>
                </a:ext>
                <a:ext uri="{FF2B5EF4-FFF2-40B4-BE49-F238E27FC236}">
                  <a16:creationId xmlns:a16="http://schemas.microsoft.com/office/drawing/2014/main" id="{00000000-0008-0000-0A00-000016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61143" name="Button 23" descr="   Go to MHH  " hidden="1">
              <a:extLst>
                <a:ext uri="{63B3BB69-23CF-44E3-9099-C40C66FF867C}">
                  <a14:compatExt spid="_x0000_s261143"/>
                </a:ext>
                <a:ext uri="{FF2B5EF4-FFF2-40B4-BE49-F238E27FC236}">
                  <a16:creationId xmlns:a16="http://schemas.microsoft.com/office/drawing/2014/main" id="{00000000-0008-0000-0A00-000017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61144" name="Button 24" hidden="1">
              <a:extLst>
                <a:ext uri="{63B3BB69-23CF-44E3-9099-C40C66FF867C}">
                  <a14:compatExt spid="_x0000_s261144"/>
                </a:ext>
                <a:ext uri="{FF2B5EF4-FFF2-40B4-BE49-F238E27FC236}">
                  <a16:creationId xmlns:a16="http://schemas.microsoft.com/office/drawing/2014/main" id="{00000000-0008-0000-0A00-000018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A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A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A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A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A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A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A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A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A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A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A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A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A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A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61145" name="Button 25" hidden="1">
              <a:extLst>
                <a:ext uri="{63B3BB69-23CF-44E3-9099-C40C66FF867C}">
                  <a14:compatExt spid="_x0000_s261145"/>
                </a:ext>
                <a:ext uri="{FF2B5EF4-FFF2-40B4-BE49-F238E27FC236}">
                  <a16:creationId xmlns:a16="http://schemas.microsoft.com/office/drawing/2014/main" id="{00000000-0008-0000-0A00-000019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61146" name="Button 26" hidden="1">
              <a:extLst>
                <a:ext uri="{63B3BB69-23CF-44E3-9099-C40C66FF867C}">
                  <a14:compatExt spid="_x0000_s261146"/>
                </a:ext>
                <a:ext uri="{FF2B5EF4-FFF2-40B4-BE49-F238E27FC236}">
                  <a16:creationId xmlns:a16="http://schemas.microsoft.com/office/drawing/2014/main" id="{00000000-0008-0000-0A00-00001A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61147" name="Button 27" hidden="1">
              <a:extLst>
                <a:ext uri="{63B3BB69-23CF-44E3-9099-C40C66FF867C}">
                  <a14:compatExt spid="_x0000_s261147"/>
                </a:ext>
                <a:ext uri="{FF2B5EF4-FFF2-40B4-BE49-F238E27FC236}">
                  <a16:creationId xmlns:a16="http://schemas.microsoft.com/office/drawing/2014/main" id="{00000000-0008-0000-0A00-00001B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61148" name="Button 28" hidden="1">
              <a:extLst>
                <a:ext uri="{63B3BB69-23CF-44E3-9099-C40C66FF867C}">
                  <a14:compatExt spid="_x0000_s261148"/>
                </a:ext>
                <a:ext uri="{FF2B5EF4-FFF2-40B4-BE49-F238E27FC236}">
                  <a16:creationId xmlns:a16="http://schemas.microsoft.com/office/drawing/2014/main" id="{00000000-0008-0000-0A00-00001C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61149" name="Button 29" hidden="1">
              <a:extLst>
                <a:ext uri="{63B3BB69-23CF-44E3-9099-C40C66FF867C}">
                  <a14:compatExt spid="_x0000_s261149"/>
                </a:ext>
                <a:ext uri="{FF2B5EF4-FFF2-40B4-BE49-F238E27FC236}">
                  <a16:creationId xmlns:a16="http://schemas.microsoft.com/office/drawing/2014/main" id="{00000000-0008-0000-0A00-00001D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A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61150" name="Button 30" hidden="1">
              <a:extLst>
                <a:ext uri="{63B3BB69-23CF-44E3-9099-C40C66FF867C}">
                  <a14:compatExt spid="_x0000_s261150"/>
                </a:ext>
                <a:ext uri="{FF2B5EF4-FFF2-40B4-BE49-F238E27FC236}">
                  <a16:creationId xmlns:a16="http://schemas.microsoft.com/office/drawing/2014/main" id="{00000000-0008-0000-0A00-00001E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61151" name="Button 31" hidden="1">
              <a:extLst>
                <a:ext uri="{63B3BB69-23CF-44E3-9099-C40C66FF867C}">
                  <a14:compatExt spid="_x0000_s261151"/>
                </a:ext>
                <a:ext uri="{FF2B5EF4-FFF2-40B4-BE49-F238E27FC236}">
                  <a16:creationId xmlns:a16="http://schemas.microsoft.com/office/drawing/2014/main" id="{00000000-0008-0000-0A00-00001F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61152" name="Button 32" hidden="1">
              <a:extLst>
                <a:ext uri="{63B3BB69-23CF-44E3-9099-C40C66FF867C}">
                  <a14:compatExt spid="_x0000_s261152"/>
                </a:ext>
                <a:ext uri="{FF2B5EF4-FFF2-40B4-BE49-F238E27FC236}">
                  <a16:creationId xmlns:a16="http://schemas.microsoft.com/office/drawing/2014/main" id="{00000000-0008-0000-0A00-000020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61153" name="Button 33" hidden="1">
              <a:extLst>
                <a:ext uri="{63B3BB69-23CF-44E3-9099-C40C66FF867C}">
                  <a14:compatExt spid="_x0000_s261153"/>
                </a:ext>
                <a:ext uri="{FF2B5EF4-FFF2-40B4-BE49-F238E27FC236}">
                  <a16:creationId xmlns:a16="http://schemas.microsoft.com/office/drawing/2014/main" id="{00000000-0008-0000-0A00-000021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61154" name="Button 34" hidden="1">
              <a:extLst>
                <a:ext uri="{63B3BB69-23CF-44E3-9099-C40C66FF867C}">
                  <a14:compatExt spid="_x0000_s261154"/>
                </a:ext>
                <a:ext uri="{FF2B5EF4-FFF2-40B4-BE49-F238E27FC236}">
                  <a16:creationId xmlns:a16="http://schemas.microsoft.com/office/drawing/2014/main" id="{00000000-0008-0000-0A00-000022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61155" name="Button 35" hidden="1">
              <a:extLst>
                <a:ext uri="{63B3BB69-23CF-44E3-9099-C40C66FF867C}">
                  <a14:compatExt spid="_x0000_s261155"/>
                </a:ext>
                <a:ext uri="{FF2B5EF4-FFF2-40B4-BE49-F238E27FC236}">
                  <a16:creationId xmlns:a16="http://schemas.microsoft.com/office/drawing/2014/main" id="{00000000-0008-0000-0A00-000023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61156" name="Button 36" hidden="1">
              <a:extLst>
                <a:ext uri="{63B3BB69-23CF-44E3-9099-C40C66FF867C}">
                  <a14:compatExt spid="_x0000_s261156"/>
                </a:ext>
                <a:ext uri="{FF2B5EF4-FFF2-40B4-BE49-F238E27FC236}">
                  <a16:creationId xmlns:a16="http://schemas.microsoft.com/office/drawing/2014/main" id="{00000000-0008-0000-0A00-000024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61157" name="Button 37" hidden="1">
              <a:extLst>
                <a:ext uri="{63B3BB69-23CF-44E3-9099-C40C66FF867C}">
                  <a14:compatExt spid="_x0000_s261157"/>
                </a:ext>
                <a:ext uri="{FF2B5EF4-FFF2-40B4-BE49-F238E27FC236}">
                  <a16:creationId xmlns:a16="http://schemas.microsoft.com/office/drawing/2014/main" id="{00000000-0008-0000-0A00-000025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61158" name="Button 38" hidden="1">
              <a:extLst>
                <a:ext uri="{63B3BB69-23CF-44E3-9099-C40C66FF867C}">
                  <a14:compatExt spid="_x0000_s261158"/>
                </a:ext>
                <a:ext uri="{FF2B5EF4-FFF2-40B4-BE49-F238E27FC236}">
                  <a16:creationId xmlns:a16="http://schemas.microsoft.com/office/drawing/2014/main" id="{00000000-0008-0000-0A00-000026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61159" name="Button 39" hidden="1">
              <a:extLst>
                <a:ext uri="{63B3BB69-23CF-44E3-9099-C40C66FF867C}">
                  <a14:compatExt spid="_x0000_s261159"/>
                </a:ext>
                <a:ext uri="{FF2B5EF4-FFF2-40B4-BE49-F238E27FC236}">
                  <a16:creationId xmlns:a16="http://schemas.microsoft.com/office/drawing/2014/main" id="{00000000-0008-0000-0A00-000027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61160" name="Button 40" descr="   Go to MHH  " hidden="1">
              <a:extLst>
                <a:ext uri="{63B3BB69-23CF-44E3-9099-C40C66FF867C}">
                  <a14:compatExt spid="_x0000_s261160"/>
                </a:ext>
                <a:ext uri="{FF2B5EF4-FFF2-40B4-BE49-F238E27FC236}">
                  <a16:creationId xmlns:a16="http://schemas.microsoft.com/office/drawing/2014/main" id="{00000000-0008-0000-0A00-000028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61161" name="Button 41" hidden="1">
              <a:extLst>
                <a:ext uri="{63B3BB69-23CF-44E3-9099-C40C66FF867C}">
                  <a14:compatExt spid="_x0000_s261161"/>
                </a:ext>
                <a:ext uri="{FF2B5EF4-FFF2-40B4-BE49-F238E27FC236}">
                  <a16:creationId xmlns:a16="http://schemas.microsoft.com/office/drawing/2014/main" id="{00000000-0008-0000-0A00-000029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61162" name="Button 42" hidden="1">
              <a:extLst>
                <a:ext uri="{63B3BB69-23CF-44E3-9099-C40C66FF867C}">
                  <a14:compatExt spid="_x0000_s261162"/>
                </a:ext>
                <a:ext uri="{FF2B5EF4-FFF2-40B4-BE49-F238E27FC236}">
                  <a16:creationId xmlns:a16="http://schemas.microsoft.com/office/drawing/2014/main" id="{00000000-0008-0000-0A00-00002A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61163" name="Button 43" descr="   Go to MHH  " hidden="1">
              <a:extLst>
                <a:ext uri="{63B3BB69-23CF-44E3-9099-C40C66FF867C}">
                  <a14:compatExt spid="_x0000_s261163"/>
                </a:ext>
                <a:ext uri="{FF2B5EF4-FFF2-40B4-BE49-F238E27FC236}">
                  <a16:creationId xmlns:a16="http://schemas.microsoft.com/office/drawing/2014/main" id="{00000000-0008-0000-0A00-00002B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61164" name="Button 44" hidden="1">
              <a:extLst>
                <a:ext uri="{63B3BB69-23CF-44E3-9099-C40C66FF867C}">
                  <a14:compatExt spid="_x0000_s261164"/>
                </a:ext>
                <a:ext uri="{FF2B5EF4-FFF2-40B4-BE49-F238E27FC236}">
                  <a16:creationId xmlns:a16="http://schemas.microsoft.com/office/drawing/2014/main" id="{00000000-0008-0000-0A00-00002C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61165" name="Button 45" hidden="1">
              <a:extLst>
                <a:ext uri="{63B3BB69-23CF-44E3-9099-C40C66FF867C}">
                  <a14:compatExt spid="_x0000_s261165"/>
                </a:ext>
                <a:ext uri="{FF2B5EF4-FFF2-40B4-BE49-F238E27FC236}">
                  <a16:creationId xmlns:a16="http://schemas.microsoft.com/office/drawing/2014/main" id="{00000000-0008-0000-0A00-00002D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61166" name="Button 46" hidden="1">
              <a:extLst>
                <a:ext uri="{63B3BB69-23CF-44E3-9099-C40C66FF867C}">
                  <a14:compatExt spid="_x0000_s261166"/>
                </a:ext>
                <a:ext uri="{FF2B5EF4-FFF2-40B4-BE49-F238E27FC236}">
                  <a16:creationId xmlns:a16="http://schemas.microsoft.com/office/drawing/2014/main" id="{00000000-0008-0000-0A00-00002E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61167" name="Button 47" hidden="1">
              <a:extLst>
                <a:ext uri="{63B3BB69-23CF-44E3-9099-C40C66FF867C}">
                  <a14:compatExt spid="_x0000_s261167"/>
                </a:ext>
                <a:ext uri="{FF2B5EF4-FFF2-40B4-BE49-F238E27FC236}">
                  <a16:creationId xmlns:a16="http://schemas.microsoft.com/office/drawing/2014/main" id="{00000000-0008-0000-0A00-00002F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61168" name="Button 48" hidden="1">
              <a:extLst>
                <a:ext uri="{63B3BB69-23CF-44E3-9099-C40C66FF867C}">
                  <a14:compatExt spid="_x0000_s261168"/>
                </a:ext>
                <a:ext uri="{FF2B5EF4-FFF2-40B4-BE49-F238E27FC236}">
                  <a16:creationId xmlns:a16="http://schemas.microsoft.com/office/drawing/2014/main" id="{00000000-0008-0000-0A00-000030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61169" name="Button 49" hidden="1">
              <a:extLst>
                <a:ext uri="{63B3BB69-23CF-44E3-9099-C40C66FF867C}">
                  <a14:compatExt spid="_x0000_s261169"/>
                </a:ext>
                <a:ext uri="{FF2B5EF4-FFF2-40B4-BE49-F238E27FC236}">
                  <a16:creationId xmlns:a16="http://schemas.microsoft.com/office/drawing/2014/main" id="{00000000-0008-0000-0A00-000031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61170" name="Button 50" descr="   Go to MHH  " hidden="1">
              <a:extLst>
                <a:ext uri="{63B3BB69-23CF-44E3-9099-C40C66FF867C}">
                  <a14:compatExt spid="_x0000_s261170"/>
                </a:ext>
                <a:ext uri="{FF2B5EF4-FFF2-40B4-BE49-F238E27FC236}">
                  <a16:creationId xmlns:a16="http://schemas.microsoft.com/office/drawing/2014/main" id="{00000000-0008-0000-0A00-000032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61171" name="Button 51" hidden="1">
              <a:extLst>
                <a:ext uri="{63B3BB69-23CF-44E3-9099-C40C66FF867C}">
                  <a14:compatExt spid="_x0000_s261171"/>
                </a:ext>
                <a:ext uri="{FF2B5EF4-FFF2-40B4-BE49-F238E27FC236}">
                  <a16:creationId xmlns:a16="http://schemas.microsoft.com/office/drawing/2014/main" id="{00000000-0008-0000-0A00-000033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61172" name="Button 52" hidden="1">
              <a:extLst>
                <a:ext uri="{63B3BB69-23CF-44E3-9099-C40C66FF867C}">
                  <a14:compatExt spid="_x0000_s261172"/>
                </a:ext>
                <a:ext uri="{FF2B5EF4-FFF2-40B4-BE49-F238E27FC236}">
                  <a16:creationId xmlns:a16="http://schemas.microsoft.com/office/drawing/2014/main" id="{00000000-0008-0000-0A00-000034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61173" name="Button 53" hidden="1">
              <a:extLst>
                <a:ext uri="{63B3BB69-23CF-44E3-9099-C40C66FF867C}">
                  <a14:compatExt spid="_x0000_s261173"/>
                </a:ext>
                <a:ext uri="{FF2B5EF4-FFF2-40B4-BE49-F238E27FC236}">
                  <a16:creationId xmlns:a16="http://schemas.microsoft.com/office/drawing/2014/main" id="{00000000-0008-0000-0A00-000035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61174" name="Button 54" hidden="1">
              <a:extLst>
                <a:ext uri="{63B3BB69-23CF-44E3-9099-C40C66FF867C}">
                  <a14:compatExt spid="_x0000_s261174"/>
                </a:ext>
                <a:ext uri="{FF2B5EF4-FFF2-40B4-BE49-F238E27FC236}">
                  <a16:creationId xmlns:a16="http://schemas.microsoft.com/office/drawing/2014/main" id="{00000000-0008-0000-0A00-000036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61175" name="Button 55" descr="   Go to MHH  " hidden="1">
              <a:extLst>
                <a:ext uri="{63B3BB69-23CF-44E3-9099-C40C66FF867C}">
                  <a14:compatExt spid="_x0000_s261175"/>
                </a:ext>
                <a:ext uri="{FF2B5EF4-FFF2-40B4-BE49-F238E27FC236}">
                  <a16:creationId xmlns:a16="http://schemas.microsoft.com/office/drawing/2014/main" id="{00000000-0008-0000-0A00-000037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61176" name="Button 56" hidden="1">
              <a:extLst>
                <a:ext uri="{63B3BB69-23CF-44E3-9099-C40C66FF867C}">
                  <a14:compatExt spid="_x0000_s261176"/>
                </a:ext>
                <a:ext uri="{FF2B5EF4-FFF2-40B4-BE49-F238E27FC236}">
                  <a16:creationId xmlns:a16="http://schemas.microsoft.com/office/drawing/2014/main" id="{00000000-0008-0000-0A00-000038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61177" name="Button 57" hidden="1">
              <a:extLst>
                <a:ext uri="{63B3BB69-23CF-44E3-9099-C40C66FF867C}">
                  <a14:compatExt spid="_x0000_s261177"/>
                </a:ext>
                <a:ext uri="{FF2B5EF4-FFF2-40B4-BE49-F238E27FC236}">
                  <a16:creationId xmlns:a16="http://schemas.microsoft.com/office/drawing/2014/main" id="{00000000-0008-0000-0A00-000039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61178" name="Button 58" descr="   Go to MHH  " hidden="1">
              <a:extLst>
                <a:ext uri="{63B3BB69-23CF-44E3-9099-C40C66FF867C}">
                  <a14:compatExt spid="_x0000_s261178"/>
                </a:ext>
                <a:ext uri="{FF2B5EF4-FFF2-40B4-BE49-F238E27FC236}">
                  <a16:creationId xmlns:a16="http://schemas.microsoft.com/office/drawing/2014/main" id="{00000000-0008-0000-0A00-00003A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61179" name="Button 59" hidden="1">
              <a:extLst>
                <a:ext uri="{63B3BB69-23CF-44E3-9099-C40C66FF867C}">
                  <a14:compatExt spid="_x0000_s261179"/>
                </a:ext>
                <a:ext uri="{FF2B5EF4-FFF2-40B4-BE49-F238E27FC236}">
                  <a16:creationId xmlns:a16="http://schemas.microsoft.com/office/drawing/2014/main" id="{00000000-0008-0000-0A00-00003B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61180" name="Button 60" hidden="1">
              <a:extLst>
                <a:ext uri="{63B3BB69-23CF-44E3-9099-C40C66FF867C}">
                  <a14:compatExt spid="_x0000_s261180"/>
                </a:ext>
                <a:ext uri="{FF2B5EF4-FFF2-40B4-BE49-F238E27FC236}">
                  <a16:creationId xmlns:a16="http://schemas.microsoft.com/office/drawing/2014/main" id="{00000000-0008-0000-0A00-00003C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61181" name="Button 61" hidden="1">
              <a:extLst>
                <a:ext uri="{63B3BB69-23CF-44E3-9099-C40C66FF867C}">
                  <a14:compatExt spid="_x0000_s261181"/>
                </a:ext>
                <a:ext uri="{FF2B5EF4-FFF2-40B4-BE49-F238E27FC236}">
                  <a16:creationId xmlns:a16="http://schemas.microsoft.com/office/drawing/2014/main" id="{00000000-0008-0000-0A00-00003D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61182" name="Button 62" hidden="1">
              <a:extLst>
                <a:ext uri="{63B3BB69-23CF-44E3-9099-C40C66FF867C}">
                  <a14:compatExt spid="_x0000_s261182"/>
                </a:ext>
                <a:ext uri="{FF2B5EF4-FFF2-40B4-BE49-F238E27FC236}">
                  <a16:creationId xmlns:a16="http://schemas.microsoft.com/office/drawing/2014/main" id="{00000000-0008-0000-0A00-00003E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61183" name="Button 63" hidden="1">
              <a:extLst>
                <a:ext uri="{63B3BB69-23CF-44E3-9099-C40C66FF867C}">
                  <a14:compatExt spid="_x0000_s261183"/>
                </a:ext>
                <a:ext uri="{FF2B5EF4-FFF2-40B4-BE49-F238E27FC236}">
                  <a16:creationId xmlns:a16="http://schemas.microsoft.com/office/drawing/2014/main" id="{00000000-0008-0000-0A00-00003F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61184" name="Button 64" hidden="1">
              <a:extLst>
                <a:ext uri="{63B3BB69-23CF-44E3-9099-C40C66FF867C}">
                  <a14:compatExt spid="_x0000_s261184"/>
                </a:ext>
                <a:ext uri="{FF2B5EF4-FFF2-40B4-BE49-F238E27FC236}">
                  <a16:creationId xmlns:a16="http://schemas.microsoft.com/office/drawing/2014/main" id="{00000000-0008-0000-0A00-000040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61185" name="Button 65" descr="   Go to MHH  " hidden="1">
              <a:extLst>
                <a:ext uri="{63B3BB69-23CF-44E3-9099-C40C66FF867C}">
                  <a14:compatExt spid="_x0000_s261185"/>
                </a:ext>
                <a:ext uri="{FF2B5EF4-FFF2-40B4-BE49-F238E27FC236}">
                  <a16:creationId xmlns:a16="http://schemas.microsoft.com/office/drawing/2014/main" id="{00000000-0008-0000-0A00-000041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61186" name="Button 66" hidden="1">
              <a:extLst>
                <a:ext uri="{63B3BB69-23CF-44E3-9099-C40C66FF867C}">
                  <a14:compatExt spid="_x0000_s261186"/>
                </a:ext>
                <a:ext uri="{FF2B5EF4-FFF2-40B4-BE49-F238E27FC236}">
                  <a16:creationId xmlns:a16="http://schemas.microsoft.com/office/drawing/2014/main" id="{00000000-0008-0000-0A00-000042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61187" name="Button 67" hidden="1">
              <a:extLst>
                <a:ext uri="{63B3BB69-23CF-44E3-9099-C40C66FF867C}">
                  <a14:compatExt spid="_x0000_s261187"/>
                </a:ext>
                <a:ext uri="{FF2B5EF4-FFF2-40B4-BE49-F238E27FC236}">
                  <a16:creationId xmlns:a16="http://schemas.microsoft.com/office/drawing/2014/main" id="{00000000-0008-0000-0A00-000043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61188" name="Button 68" hidden="1">
              <a:extLst>
                <a:ext uri="{63B3BB69-23CF-44E3-9099-C40C66FF867C}">
                  <a14:compatExt spid="_x0000_s261188"/>
                </a:ext>
                <a:ext uri="{FF2B5EF4-FFF2-40B4-BE49-F238E27FC236}">
                  <a16:creationId xmlns:a16="http://schemas.microsoft.com/office/drawing/2014/main" id="{00000000-0008-0000-0A00-000044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61189" name="Button 69" hidden="1">
              <a:extLst>
                <a:ext uri="{63B3BB69-23CF-44E3-9099-C40C66FF867C}">
                  <a14:compatExt spid="_x0000_s261189"/>
                </a:ext>
                <a:ext uri="{FF2B5EF4-FFF2-40B4-BE49-F238E27FC236}">
                  <a16:creationId xmlns:a16="http://schemas.microsoft.com/office/drawing/2014/main" id="{00000000-0008-0000-0A00-000045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61190" name="Button 70" hidden="1">
              <a:extLst>
                <a:ext uri="{63B3BB69-23CF-44E3-9099-C40C66FF867C}">
                  <a14:compatExt spid="_x0000_s261190"/>
                </a:ext>
                <a:ext uri="{FF2B5EF4-FFF2-40B4-BE49-F238E27FC236}">
                  <a16:creationId xmlns:a16="http://schemas.microsoft.com/office/drawing/2014/main" id="{00000000-0008-0000-0A00-000046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61191" name="Button 71" hidden="1">
              <a:extLst>
                <a:ext uri="{63B3BB69-23CF-44E3-9099-C40C66FF867C}">
                  <a14:compatExt spid="_x0000_s261191"/>
                </a:ext>
                <a:ext uri="{FF2B5EF4-FFF2-40B4-BE49-F238E27FC236}">
                  <a16:creationId xmlns:a16="http://schemas.microsoft.com/office/drawing/2014/main" id="{00000000-0008-0000-0A00-000047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61192" name="Button 72" hidden="1">
              <a:extLst>
                <a:ext uri="{63B3BB69-23CF-44E3-9099-C40C66FF867C}">
                  <a14:compatExt spid="_x0000_s261192"/>
                </a:ext>
                <a:ext uri="{FF2B5EF4-FFF2-40B4-BE49-F238E27FC236}">
                  <a16:creationId xmlns:a16="http://schemas.microsoft.com/office/drawing/2014/main" id="{00000000-0008-0000-0A00-000048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61193" name="Button 73" hidden="1">
              <a:extLst>
                <a:ext uri="{63B3BB69-23CF-44E3-9099-C40C66FF867C}">
                  <a14:compatExt spid="_x0000_s261193"/>
                </a:ext>
                <a:ext uri="{FF2B5EF4-FFF2-40B4-BE49-F238E27FC236}">
                  <a16:creationId xmlns:a16="http://schemas.microsoft.com/office/drawing/2014/main" id="{00000000-0008-0000-0A00-000049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61194" name="Button 74" hidden="1">
              <a:extLst>
                <a:ext uri="{63B3BB69-23CF-44E3-9099-C40C66FF867C}">
                  <a14:compatExt spid="_x0000_s261194"/>
                </a:ext>
                <a:ext uri="{FF2B5EF4-FFF2-40B4-BE49-F238E27FC236}">
                  <a16:creationId xmlns:a16="http://schemas.microsoft.com/office/drawing/2014/main" id="{00000000-0008-0000-0A00-00004A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A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A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3.xml" Type="http://schemas.openxmlformats.org/officeDocument/2006/relationships/ctrlProp" Id="rId8"/><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s>
</file>

<file path=xl/worksheets/_rels/sheet6.xml.rels><?xml version="1.0" encoding="UTF-8"?><Relationships xmlns="http://schemas.openxmlformats.org/package/2006/relationships"><Relationship Target="../ctrlProps/ctrlProp84.xml" Type="http://schemas.openxmlformats.org/officeDocument/2006/relationships/ctrlProp" Id="rId13"/><Relationship Target="../ctrlProps/ctrlProp89.xml" Type="http://schemas.openxmlformats.org/officeDocument/2006/relationships/ctrlProp" Id="rId18"/><Relationship Target="../ctrlProps/ctrlProp97.xml" Type="http://schemas.openxmlformats.org/officeDocument/2006/relationships/ctrlProp" Id="rId26"/><Relationship Target="../ctrlProps/ctrlProp110.xml" Type="http://schemas.openxmlformats.org/officeDocument/2006/relationships/ctrlProp" Id="rId39"/><Relationship Target="../drawings/vmlDrawing5.vml" Type="http://schemas.openxmlformats.org/officeDocument/2006/relationships/vmlDrawing" Id="rId3"/><Relationship Target="../ctrlProps/ctrlProp92.xml" Type="http://schemas.openxmlformats.org/officeDocument/2006/relationships/ctrlProp" Id="rId21"/><Relationship Target="../ctrlProps/ctrlProp105.xml" Type="http://schemas.openxmlformats.org/officeDocument/2006/relationships/ctrlProp" Id="rId34"/><Relationship Target="../ctrlProps/ctrlProp113.xml" Type="http://schemas.openxmlformats.org/officeDocument/2006/relationships/ctrlProp" Id="rId42"/><Relationship Target="../ctrlProps/ctrlProp118.xml" Type="http://schemas.openxmlformats.org/officeDocument/2006/relationships/ctrlProp" Id="rId47"/><Relationship Target="../ctrlProps/ctrlProp121.xml" Type="http://schemas.openxmlformats.org/officeDocument/2006/relationships/ctrlProp" Id="rId50"/><Relationship Target="../ctrlProps/ctrlProp78.xml" Type="http://schemas.openxmlformats.org/officeDocument/2006/relationships/ctrlProp" Id="rId7"/><Relationship Target="../ctrlProps/ctrlProp83.xml" Type="http://schemas.openxmlformats.org/officeDocument/2006/relationships/ctrlProp" Id="rId12"/><Relationship Target="../ctrlProps/ctrlProp88.xml" Type="http://schemas.openxmlformats.org/officeDocument/2006/relationships/ctrlProp" Id="rId17"/><Relationship Target="../ctrlProps/ctrlProp96.xml" Type="http://schemas.openxmlformats.org/officeDocument/2006/relationships/ctrlProp" Id="rId25"/><Relationship Target="../ctrlProps/ctrlProp104.xml" Type="http://schemas.openxmlformats.org/officeDocument/2006/relationships/ctrlProp" Id="rId33"/><Relationship Target="../ctrlProps/ctrlProp109.xml" Type="http://schemas.openxmlformats.org/officeDocument/2006/relationships/ctrlProp" Id="rId38"/><Relationship Target="../ctrlProps/ctrlProp117.xml" Type="http://schemas.openxmlformats.org/officeDocument/2006/relationships/ctrlProp" Id="rId46"/><Relationship Target="../drawings/drawing6.xml" Type="http://schemas.openxmlformats.org/officeDocument/2006/relationships/drawing" Id="rId2"/><Relationship Target="../ctrlProps/ctrlProp87.xml" Type="http://schemas.openxmlformats.org/officeDocument/2006/relationships/ctrlProp" Id="rId16"/><Relationship Target="../ctrlProps/ctrlProp91.xml" Type="http://schemas.openxmlformats.org/officeDocument/2006/relationships/ctrlProp" Id="rId20"/><Relationship Target="../ctrlProps/ctrlProp100.xml" Type="http://schemas.openxmlformats.org/officeDocument/2006/relationships/ctrlProp" Id="rId29"/><Relationship Target="../ctrlProps/ctrlProp112.xml" Type="http://schemas.openxmlformats.org/officeDocument/2006/relationships/ctrlProp" Id="rId41"/><Relationship Target="../ctrlProps/ctrlProp125.xml" Type="http://schemas.openxmlformats.org/officeDocument/2006/relationships/ctrlProp" Id="rId54"/><Relationship Target="../printerSettings/printerSettings5.bin" Type="http://schemas.openxmlformats.org/officeDocument/2006/relationships/printerSettings" Id="rId1"/><Relationship Target="../ctrlProps/ctrlProp77.xml" Type="http://schemas.openxmlformats.org/officeDocument/2006/relationships/ctrlProp" Id="rId6"/><Relationship Target="../ctrlProps/ctrlProp82.xml" Type="http://schemas.openxmlformats.org/officeDocument/2006/relationships/ctrlProp" Id="rId11"/><Relationship Target="../ctrlProps/ctrlProp95.xml" Type="http://schemas.openxmlformats.org/officeDocument/2006/relationships/ctrlProp" Id="rId24"/><Relationship Target="../ctrlProps/ctrlProp103.xml" Type="http://schemas.openxmlformats.org/officeDocument/2006/relationships/ctrlProp" Id="rId32"/><Relationship Target="../ctrlProps/ctrlProp108.xml" Type="http://schemas.openxmlformats.org/officeDocument/2006/relationships/ctrlProp" Id="rId37"/><Relationship Target="../ctrlProps/ctrlProp111.xml" Type="http://schemas.openxmlformats.org/officeDocument/2006/relationships/ctrlProp" Id="rId40"/><Relationship Target="../ctrlProps/ctrlProp116.xml" Type="http://schemas.openxmlformats.org/officeDocument/2006/relationships/ctrlProp" Id="rId45"/><Relationship Target="../ctrlProps/ctrlProp124.xml" Type="http://schemas.openxmlformats.org/officeDocument/2006/relationships/ctrlProp" Id="rId53"/><Relationship Target="../ctrlProps/ctrlProp76.xml" Type="http://schemas.openxmlformats.org/officeDocument/2006/relationships/ctrlProp" Id="rId5"/><Relationship Target="../ctrlProps/ctrlProp86.xml" Type="http://schemas.openxmlformats.org/officeDocument/2006/relationships/ctrlProp" Id="rId15"/><Relationship Target="../ctrlProps/ctrlProp94.xml" Type="http://schemas.openxmlformats.org/officeDocument/2006/relationships/ctrlProp" Id="rId23"/><Relationship Target="../ctrlProps/ctrlProp99.xml" Type="http://schemas.openxmlformats.org/officeDocument/2006/relationships/ctrlProp" Id="rId28"/><Relationship Target="../ctrlProps/ctrlProp107.xml" Type="http://schemas.openxmlformats.org/officeDocument/2006/relationships/ctrlProp" Id="rId36"/><Relationship Target="../ctrlProps/ctrlProp120.xml" Type="http://schemas.openxmlformats.org/officeDocument/2006/relationships/ctrlProp" Id="rId49"/><Relationship Target="../ctrlProps/ctrlProp81.xml" Type="http://schemas.openxmlformats.org/officeDocument/2006/relationships/ctrlProp" Id="rId10"/><Relationship Target="../ctrlProps/ctrlProp90.xml" Type="http://schemas.openxmlformats.org/officeDocument/2006/relationships/ctrlProp" Id="rId19"/><Relationship Target="../ctrlProps/ctrlProp102.xml" Type="http://schemas.openxmlformats.org/officeDocument/2006/relationships/ctrlProp" Id="rId31"/><Relationship Target="../ctrlProps/ctrlProp115.xml" Type="http://schemas.openxmlformats.org/officeDocument/2006/relationships/ctrlProp" Id="rId44"/><Relationship Target="../ctrlProps/ctrlProp123.xml" Type="http://schemas.openxmlformats.org/officeDocument/2006/relationships/ctrlProp" Id="rId52"/><Relationship Target="../ctrlProps/ctrlProp75.xml" Type="http://schemas.openxmlformats.org/officeDocument/2006/relationships/ctrlProp" Id="rId4"/><Relationship Target="../ctrlProps/ctrlProp80.xml" Type="http://schemas.openxmlformats.org/officeDocument/2006/relationships/ctrlProp" Id="rId9"/><Relationship Target="../ctrlProps/ctrlProp85.xml" Type="http://schemas.openxmlformats.org/officeDocument/2006/relationships/ctrlProp" Id="rId14"/><Relationship Target="../ctrlProps/ctrlProp93.xml" Type="http://schemas.openxmlformats.org/officeDocument/2006/relationships/ctrlProp" Id="rId22"/><Relationship Target="../ctrlProps/ctrlProp98.xml" Type="http://schemas.openxmlformats.org/officeDocument/2006/relationships/ctrlProp" Id="rId27"/><Relationship Target="../ctrlProps/ctrlProp101.xml" Type="http://schemas.openxmlformats.org/officeDocument/2006/relationships/ctrlProp" Id="rId30"/><Relationship Target="../ctrlProps/ctrlProp106.xml" Type="http://schemas.openxmlformats.org/officeDocument/2006/relationships/ctrlProp" Id="rId35"/><Relationship Target="../ctrlProps/ctrlProp114.xml" Type="http://schemas.openxmlformats.org/officeDocument/2006/relationships/ctrlProp" Id="rId43"/><Relationship Target="../ctrlProps/ctrlProp119.xml" Type="http://schemas.openxmlformats.org/officeDocument/2006/relationships/ctrlProp" Id="rId48"/><Relationship Target="../ctrlProps/ctrlProp79.xml" Type="http://schemas.openxmlformats.org/officeDocument/2006/relationships/ctrlProp" Id="rId8"/><Relationship Target="../ctrlProps/ctrlProp122.xml" Type="http://schemas.openxmlformats.org/officeDocument/2006/relationships/ctrlProp" Id="rId51"/></Relationships>
</file>

<file path=xl/worksheets/_rels/sheet7.xml.rels><?xml version="1.0" encoding="UTF-8"?><Relationships xmlns="http://schemas.openxmlformats.org/package/2006/relationships"><Relationship Target="../ctrlProps/ctrlProp135.xml" Type="http://schemas.openxmlformats.org/officeDocument/2006/relationships/ctrlProp" Id="rId13"/><Relationship Target="../ctrlProps/ctrlProp140.xml" Type="http://schemas.openxmlformats.org/officeDocument/2006/relationships/ctrlProp" Id="rId18"/><Relationship Target="../ctrlProps/ctrlProp148.xml" Type="http://schemas.openxmlformats.org/officeDocument/2006/relationships/ctrlProp" Id="rId26"/><Relationship Target="../ctrlProps/ctrlProp161.xml" Type="http://schemas.openxmlformats.org/officeDocument/2006/relationships/ctrlProp" Id="rId39"/><Relationship Target="../drawings/vmlDrawing6.vml" Type="http://schemas.openxmlformats.org/officeDocument/2006/relationships/vmlDrawing" Id="rId3"/><Relationship Target="../ctrlProps/ctrlProp143.xml" Type="http://schemas.openxmlformats.org/officeDocument/2006/relationships/ctrlProp" Id="rId21"/><Relationship Target="../ctrlProps/ctrlProp156.xml" Type="http://schemas.openxmlformats.org/officeDocument/2006/relationships/ctrlProp" Id="rId34"/><Relationship Target="../ctrlProps/ctrlProp164.xml" Type="http://schemas.openxmlformats.org/officeDocument/2006/relationships/ctrlProp" Id="rId42"/><Relationship Target="../ctrlProps/ctrlProp169.xml" Type="http://schemas.openxmlformats.org/officeDocument/2006/relationships/ctrlProp" Id="rId47"/><Relationship Target="../ctrlProps/ctrlProp172.xml" Type="http://schemas.openxmlformats.org/officeDocument/2006/relationships/ctrlProp" Id="rId50"/><Relationship Target="../ctrlProps/ctrlProp129.xml" Type="http://schemas.openxmlformats.org/officeDocument/2006/relationships/ctrlProp" Id="rId7"/><Relationship Target="../ctrlProps/ctrlProp134.xml" Type="http://schemas.openxmlformats.org/officeDocument/2006/relationships/ctrlProp" Id="rId12"/><Relationship Target="../ctrlProps/ctrlProp139.xml" Type="http://schemas.openxmlformats.org/officeDocument/2006/relationships/ctrlProp" Id="rId17"/><Relationship Target="../ctrlProps/ctrlProp147.xml" Type="http://schemas.openxmlformats.org/officeDocument/2006/relationships/ctrlProp" Id="rId25"/><Relationship Target="../ctrlProps/ctrlProp155.xml" Type="http://schemas.openxmlformats.org/officeDocument/2006/relationships/ctrlProp" Id="rId33"/><Relationship Target="../ctrlProps/ctrlProp160.xml" Type="http://schemas.openxmlformats.org/officeDocument/2006/relationships/ctrlProp" Id="rId38"/><Relationship Target="../ctrlProps/ctrlProp168.xml" Type="http://schemas.openxmlformats.org/officeDocument/2006/relationships/ctrlProp" Id="rId46"/><Relationship Target="../drawings/drawing7.xml" Type="http://schemas.openxmlformats.org/officeDocument/2006/relationships/drawing" Id="rId2"/><Relationship Target="../ctrlProps/ctrlProp138.xml" Type="http://schemas.openxmlformats.org/officeDocument/2006/relationships/ctrlProp" Id="rId16"/><Relationship Target="../ctrlProps/ctrlProp142.xml" Type="http://schemas.openxmlformats.org/officeDocument/2006/relationships/ctrlProp" Id="rId20"/><Relationship Target="../ctrlProps/ctrlProp151.xml" Type="http://schemas.openxmlformats.org/officeDocument/2006/relationships/ctrlProp" Id="rId29"/><Relationship Target="../ctrlProps/ctrlProp163.xml" Type="http://schemas.openxmlformats.org/officeDocument/2006/relationships/ctrlProp" Id="rId41"/><Relationship Target="../ctrlProps/ctrlProp176.xml" Type="http://schemas.openxmlformats.org/officeDocument/2006/relationships/ctrlProp" Id="rId54"/><Relationship Target="../printerSettings/printerSettings6.bin" Type="http://schemas.openxmlformats.org/officeDocument/2006/relationships/printerSettings" Id="rId1"/><Relationship Target="../ctrlProps/ctrlProp128.xml" Type="http://schemas.openxmlformats.org/officeDocument/2006/relationships/ctrlProp" Id="rId6"/><Relationship Target="../ctrlProps/ctrlProp133.xml" Type="http://schemas.openxmlformats.org/officeDocument/2006/relationships/ctrlProp" Id="rId11"/><Relationship Target="../ctrlProps/ctrlProp146.xml" Type="http://schemas.openxmlformats.org/officeDocument/2006/relationships/ctrlProp" Id="rId24"/><Relationship Target="../ctrlProps/ctrlProp154.xml" Type="http://schemas.openxmlformats.org/officeDocument/2006/relationships/ctrlProp" Id="rId32"/><Relationship Target="../ctrlProps/ctrlProp159.xml" Type="http://schemas.openxmlformats.org/officeDocument/2006/relationships/ctrlProp" Id="rId37"/><Relationship Target="../ctrlProps/ctrlProp162.xml" Type="http://schemas.openxmlformats.org/officeDocument/2006/relationships/ctrlProp" Id="rId40"/><Relationship Target="../ctrlProps/ctrlProp167.xml" Type="http://schemas.openxmlformats.org/officeDocument/2006/relationships/ctrlProp" Id="rId45"/><Relationship Target="../ctrlProps/ctrlProp175.xml" Type="http://schemas.openxmlformats.org/officeDocument/2006/relationships/ctrlProp" Id="rId53"/><Relationship Target="../ctrlProps/ctrlProp127.xml" Type="http://schemas.openxmlformats.org/officeDocument/2006/relationships/ctrlProp" Id="rId5"/><Relationship Target="../ctrlProps/ctrlProp137.xml" Type="http://schemas.openxmlformats.org/officeDocument/2006/relationships/ctrlProp" Id="rId15"/><Relationship Target="../ctrlProps/ctrlProp145.xml" Type="http://schemas.openxmlformats.org/officeDocument/2006/relationships/ctrlProp" Id="rId23"/><Relationship Target="../ctrlProps/ctrlProp150.xml" Type="http://schemas.openxmlformats.org/officeDocument/2006/relationships/ctrlProp" Id="rId28"/><Relationship Target="../ctrlProps/ctrlProp158.xml" Type="http://schemas.openxmlformats.org/officeDocument/2006/relationships/ctrlProp" Id="rId36"/><Relationship Target="../ctrlProps/ctrlProp171.xml" Type="http://schemas.openxmlformats.org/officeDocument/2006/relationships/ctrlProp" Id="rId49"/><Relationship Target="../ctrlProps/ctrlProp132.xml" Type="http://schemas.openxmlformats.org/officeDocument/2006/relationships/ctrlProp" Id="rId10"/><Relationship Target="../ctrlProps/ctrlProp141.xml" Type="http://schemas.openxmlformats.org/officeDocument/2006/relationships/ctrlProp" Id="rId19"/><Relationship Target="../ctrlProps/ctrlProp153.xml" Type="http://schemas.openxmlformats.org/officeDocument/2006/relationships/ctrlProp" Id="rId31"/><Relationship Target="../ctrlProps/ctrlProp166.xml" Type="http://schemas.openxmlformats.org/officeDocument/2006/relationships/ctrlProp" Id="rId44"/><Relationship Target="../ctrlProps/ctrlProp174.xml" Type="http://schemas.openxmlformats.org/officeDocument/2006/relationships/ctrlProp" Id="rId52"/><Relationship Target="../ctrlProps/ctrlProp126.xml" Type="http://schemas.openxmlformats.org/officeDocument/2006/relationships/ctrlProp" Id="rId4"/><Relationship Target="../ctrlProps/ctrlProp131.xml" Type="http://schemas.openxmlformats.org/officeDocument/2006/relationships/ctrlProp" Id="rId9"/><Relationship Target="../ctrlProps/ctrlProp136.xml" Type="http://schemas.openxmlformats.org/officeDocument/2006/relationships/ctrlProp" Id="rId14"/><Relationship Target="../ctrlProps/ctrlProp144.xml" Type="http://schemas.openxmlformats.org/officeDocument/2006/relationships/ctrlProp" Id="rId22"/><Relationship Target="../ctrlProps/ctrlProp149.xml" Type="http://schemas.openxmlformats.org/officeDocument/2006/relationships/ctrlProp" Id="rId27"/><Relationship Target="../ctrlProps/ctrlProp152.xml" Type="http://schemas.openxmlformats.org/officeDocument/2006/relationships/ctrlProp" Id="rId30"/><Relationship Target="../ctrlProps/ctrlProp157.xml" Type="http://schemas.openxmlformats.org/officeDocument/2006/relationships/ctrlProp" Id="rId35"/><Relationship Target="../ctrlProps/ctrlProp165.xml" Type="http://schemas.openxmlformats.org/officeDocument/2006/relationships/ctrlProp" Id="rId43"/><Relationship Target="../ctrlProps/ctrlProp170.xml" Type="http://schemas.openxmlformats.org/officeDocument/2006/relationships/ctrlProp" Id="rId48"/><Relationship Target="../ctrlProps/ctrlProp130.xml" Type="http://schemas.openxmlformats.org/officeDocument/2006/relationships/ctrlProp" Id="rId8"/><Relationship Target="../ctrlProps/ctrlProp173.xml" Type="http://schemas.openxmlformats.org/officeDocument/2006/relationships/ctrlProp" Id="rId51"/></Relationships>
</file>

<file path=xl/worksheets/_rels/sheet8.xml.rels><?xml version="1.0" encoding="UTF-8"?><Relationships xmlns="http://schemas.openxmlformats.org/package/2006/relationships"><Relationship Target="../ctrlProps/ctrlProp186.xml" Type="http://schemas.openxmlformats.org/officeDocument/2006/relationships/ctrlProp" Id="rId13"/><Relationship Target="../ctrlProps/ctrlProp191.xml" Type="http://schemas.openxmlformats.org/officeDocument/2006/relationships/ctrlProp" Id="rId18"/><Relationship Target="../ctrlProps/ctrlProp199.xml" Type="http://schemas.openxmlformats.org/officeDocument/2006/relationships/ctrlProp" Id="rId26"/><Relationship Target="../ctrlProps/ctrlProp212.xml" Type="http://schemas.openxmlformats.org/officeDocument/2006/relationships/ctrlProp" Id="rId39"/><Relationship Target="../drawings/vmlDrawing7.vml" Type="http://schemas.openxmlformats.org/officeDocument/2006/relationships/vmlDrawing" Id="rId3"/><Relationship Target="../ctrlProps/ctrlProp194.xml" Type="http://schemas.openxmlformats.org/officeDocument/2006/relationships/ctrlProp" Id="rId21"/><Relationship Target="../ctrlProps/ctrlProp207.xml" Type="http://schemas.openxmlformats.org/officeDocument/2006/relationships/ctrlProp" Id="rId34"/><Relationship Target="../ctrlProps/ctrlProp215.xml" Type="http://schemas.openxmlformats.org/officeDocument/2006/relationships/ctrlProp" Id="rId42"/><Relationship Target="../ctrlProps/ctrlProp220.xml" Type="http://schemas.openxmlformats.org/officeDocument/2006/relationships/ctrlProp" Id="rId47"/><Relationship Target="../ctrlProps/ctrlProp223.xml" Type="http://schemas.openxmlformats.org/officeDocument/2006/relationships/ctrlProp" Id="rId50"/><Relationship Target="../ctrlProps/ctrlProp180.xml" Type="http://schemas.openxmlformats.org/officeDocument/2006/relationships/ctrlProp" Id="rId7"/><Relationship Target="../ctrlProps/ctrlProp185.xml" Type="http://schemas.openxmlformats.org/officeDocument/2006/relationships/ctrlProp" Id="rId12"/><Relationship Target="../ctrlProps/ctrlProp190.xml" Type="http://schemas.openxmlformats.org/officeDocument/2006/relationships/ctrlProp" Id="rId17"/><Relationship Target="../ctrlProps/ctrlProp198.xml" Type="http://schemas.openxmlformats.org/officeDocument/2006/relationships/ctrlProp" Id="rId25"/><Relationship Target="../ctrlProps/ctrlProp206.xml" Type="http://schemas.openxmlformats.org/officeDocument/2006/relationships/ctrlProp" Id="rId33"/><Relationship Target="../ctrlProps/ctrlProp211.xml" Type="http://schemas.openxmlformats.org/officeDocument/2006/relationships/ctrlProp" Id="rId38"/><Relationship Target="../ctrlProps/ctrlProp219.xml" Type="http://schemas.openxmlformats.org/officeDocument/2006/relationships/ctrlProp" Id="rId46"/><Relationship Target="../drawings/drawing8.xml" Type="http://schemas.openxmlformats.org/officeDocument/2006/relationships/drawing" Id="rId2"/><Relationship Target="../ctrlProps/ctrlProp189.xml" Type="http://schemas.openxmlformats.org/officeDocument/2006/relationships/ctrlProp" Id="rId16"/><Relationship Target="../ctrlProps/ctrlProp193.xml" Type="http://schemas.openxmlformats.org/officeDocument/2006/relationships/ctrlProp" Id="rId20"/><Relationship Target="../ctrlProps/ctrlProp202.xml" Type="http://schemas.openxmlformats.org/officeDocument/2006/relationships/ctrlProp" Id="rId29"/><Relationship Target="../ctrlProps/ctrlProp214.xml" Type="http://schemas.openxmlformats.org/officeDocument/2006/relationships/ctrlProp" Id="rId41"/><Relationship Target="../ctrlProps/ctrlProp227.xml" Type="http://schemas.openxmlformats.org/officeDocument/2006/relationships/ctrlProp" Id="rId54"/><Relationship Target="../printerSettings/printerSettings7.bin" Type="http://schemas.openxmlformats.org/officeDocument/2006/relationships/printerSettings" Id="rId1"/><Relationship Target="../ctrlProps/ctrlProp179.xml" Type="http://schemas.openxmlformats.org/officeDocument/2006/relationships/ctrlProp" Id="rId6"/><Relationship Target="../ctrlProps/ctrlProp184.xml" Type="http://schemas.openxmlformats.org/officeDocument/2006/relationships/ctrlProp" Id="rId11"/><Relationship Target="../ctrlProps/ctrlProp197.xml" Type="http://schemas.openxmlformats.org/officeDocument/2006/relationships/ctrlProp" Id="rId24"/><Relationship Target="../ctrlProps/ctrlProp205.xml" Type="http://schemas.openxmlformats.org/officeDocument/2006/relationships/ctrlProp" Id="rId32"/><Relationship Target="../ctrlProps/ctrlProp210.xml" Type="http://schemas.openxmlformats.org/officeDocument/2006/relationships/ctrlProp" Id="rId37"/><Relationship Target="../ctrlProps/ctrlProp213.xml" Type="http://schemas.openxmlformats.org/officeDocument/2006/relationships/ctrlProp" Id="rId40"/><Relationship Target="../ctrlProps/ctrlProp218.xml" Type="http://schemas.openxmlformats.org/officeDocument/2006/relationships/ctrlProp" Id="rId45"/><Relationship Target="../ctrlProps/ctrlProp226.xml" Type="http://schemas.openxmlformats.org/officeDocument/2006/relationships/ctrlProp" Id="rId53"/><Relationship Target="../ctrlProps/ctrlProp178.xml" Type="http://schemas.openxmlformats.org/officeDocument/2006/relationships/ctrlProp" Id="rId5"/><Relationship Target="../ctrlProps/ctrlProp188.xml" Type="http://schemas.openxmlformats.org/officeDocument/2006/relationships/ctrlProp" Id="rId15"/><Relationship Target="../ctrlProps/ctrlProp196.xml" Type="http://schemas.openxmlformats.org/officeDocument/2006/relationships/ctrlProp" Id="rId23"/><Relationship Target="../ctrlProps/ctrlProp201.xml" Type="http://schemas.openxmlformats.org/officeDocument/2006/relationships/ctrlProp" Id="rId28"/><Relationship Target="../ctrlProps/ctrlProp209.xml" Type="http://schemas.openxmlformats.org/officeDocument/2006/relationships/ctrlProp" Id="rId36"/><Relationship Target="../ctrlProps/ctrlProp222.xml" Type="http://schemas.openxmlformats.org/officeDocument/2006/relationships/ctrlProp" Id="rId49"/><Relationship Target="../ctrlProps/ctrlProp183.xml" Type="http://schemas.openxmlformats.org/officeDocument/2006/relationships/ctrlProp" Id="rId10"/><Relationship Target="../ctrlProps/ctrlProp192.xml" Type="http://schemas.openxmlformats.org/officeDocument/2006/relationships/ctrlProp" Id="rId19"/><Relationship Target="../ctrlProps/ctrlProp204.xml" Type="http://schemas.openxmlformats.org/officeDocument/2006/relationships/ctrlProp" Id="rId31"/><Relationship Target="../ctrlProps/ctrlProp217.xml" Type="http://schemas.openxmlformats.org/officeDocument/2006/relationships/ctrlProp" Id="rId44"/><Relationship Target="../ctrlProps/ctrlProp225.xml" Type="http://schemas.openxmlformats.org/officeDocument/2006/relationships/ctrlProp" Id="rId52"/><Relationship Target="../ctrlProps/ctrlProp177.xml" Type="http://schemas.openxmlformats.org/officeDocument/2006/relationships/ctrlProp" Id="rId4"/><Relationship Target="../ctrlProps/ctrlProp182.xml" Type="http://schemas.openxmlformats.org/officeDocument/2006/relationships/ctrlProp" Id="rId9"/><Relationship Target="../ctrlProps/ctrlProp187.xml" Type="http://schemas.openxmlformats.org/officeDocument/2006/relationships/ctrlProp" Id="rId14"/><Relationship Target="../ctrlProps/ctrlProp195.xml" Type="http://schemas.openxmlformats.org/officeDocument/2006/relationships/ctrlProp" Id="rId22"/><Relationship Target="../ctrlProps/ctrlProp200.xml" Type="http://schemas.openxmlformats.org/officeDocument/2006/relationships/ctrlProp" Id="rId27"/><Relationship Target="../ctrlProps/ctrlProp203.xml" Type="http://schemas.openxmlformats.org/officeDocument/2006/relationships/ctrlProp" Id="rId30"/><Relationship Target="../ctrlProps/ctrlProp208.xml" Type="http://schemas.openxmlformats.org/officeDocument/2006/relationships/ctrlProp" Id="rId35"/><Relationship Target="../ctrlProps/ctrlProp216.xml" Type="http://schemas.openxmlformats.org/officeDocument/2006/relationships/ctrlProp" Id="rId43"/><Relationship Target="../ctrlProps/ctrlProp221.xml" Type="http://schemas.openxmlformats.org/officeDocument/2006/relationships/ctrlProp" Id="rId48"/><Relationship Target="../ctrlProps/ctrlProp181.xml" Type="http://schemas.openxmlformats.org/officeDocument/2006/relationships/ctrlProp" Id="rId8"/><Relationship Target="../ctrlProps/ctrlProp224.xml" Type="http://schemas.openxmlformats.org/officeDocument/2006/relationships/ctrlProp" Id="rId51"/></Relationships>
</file>

<file path=xl/worksheets/_rels/sheet9.xml.rels><?xml version="1.0" encoding="UTF-8"?><Relationships xmlns="http://schemas.openxmlformats.org/package/2006/relationships"><Relationship Target="../ctrlProps/ctrlProp237.xml" Type="http://schemas.openxmlformats.org/officeDocument/2006/relationships/ctrlProp" Id="rId13"/><Relationship Target="../ctrlProps/ctrlProp242.xml" Type="http://schemas.openxmlformats.org/officeDocument/2006/relationships/ctrlProp" Id="rId18"/><Relationship Target="../ctrlProps/ctrlProp250.xml" Type="http://schemas.openxmlformats.org/officeDocument/2006/relationships/ctrlProp" Id="rId26"/><Relationship Target="../ctrlProps/ctrlProp263.xml" Type="http://schemas.openxmlformats.org/officeDocument/2006/relationships/ctrlProp" Id="rId39"/><Relationship Target="../drawings/vmlDrawing8.vml" Type="http://schemas.openxmlformats.org/officeDocument/2006/relationships/vmlDrawing" Id="rId3"/><Relationship Target="../ctrlProps/ctrlProp245.xml" Type="http://schemas.openxmlformats.org/officeDocument/2006/relationships/ctrlProp" Id="rId21"/><Relationship Target="../ctrlProps/ctrlProp258.xml" Type="http://schemas.openxmlformats.org/officeDocument/2006/relationships/ctrlProp" Id="rId34"/><Relationship Target="../ctrlProps/ctrlProp266.xml" Type="http://schemas.openxmlformats.org/officeDocument/2006/relationships/ctrlProp" Id="rId42"/><Relationship Target="../ctrlProps/ctrlProp271.xml" Type="http://schemas.openxmlformats.org/officeDocument/2006/relationships/ctrlProp" Id="rId47"/><Relationship Target="../ctrlProps/ctrlProp274.xml" Type="http://schemas.openxmlformats.org/officeDocument/2006/relationships/ctrlProp" Id="rId50"/><Relationship Target="../ctrlProps/ctrlProp231.xml" Type="http://schemas.openxmlformats.org/officeDocument/2006/relationships/ctrlProp" Id="rId7"/><Relationship Target="../ctrlProps/ctrlProp236.xml" Type="http://schemas.openxmlformats.org/officeDocument/2006/relationships/ctrlProp" Id="rId12"/><Relationship Target="../ctrlProps/ctrlProp241.xml" Type="http://schemas.openxmlformats.org/officeDocument/2006/relationships/ctrlProp" Id="rId17"/><Relationship Target="../ctrlProps/ctrlProp249.xml" Type="http://schemas.openxmlformats.org/officeDocument/2006/relationships/ctrlProp" Id="rId25"/><Relationship Target="../ctrlProps/ctrlProp257.xml" Type="http://schemas.openxmlformats.org/officeDocument/2006/relationships/ctrlProp" Id="rId33"/><Relationship Target="../ctrlProps/ctrlProp262.xml" Type="http://schemas.openxmlformats.org/officeDocument/2006/relationships/ctrlProp" Id="rId38"/><Relationship Target="../ctrlProps/ctrlProp270.xml" Type="http://schemas.openxmlformats.org/officeDocument/2006/relationships/ctrlProp" Id="rId46"/><Relationship Target="../drawings/drawing9.xml" Type="http://schemas.openxmlformats.org/officeDocument/2006/relationships/drawing" Id="rId2"/><Relationship Target="../ctrlProps/ctrlProp240.xml" Type="http://schemas.openxmlformats.org/officeDocument/2006/relationships/ctrlProp" Id="rId16"/><Relationship Target="../ctrlProps/ctrlProp244.xml" Type="http://schemas.openxmlformats.org/officeDocument/2006/relationships/ctrlProp" Id="rId20"/><Relationship Target="../ctrlProps/ctrlProp253.xml" Type="http://schemas.openxmlformats.org/officeDocument/2006/relationships/ctrlProp" Id="rId29"/><Relationship Target="../ctrlProps/ctrlProp265.xml" Type="http://schemas.openxmlformats.org/officeDocument/2006/relationships/ctrlProp" Id="rId41"/><Relationship Target="../ctrlProps/ctrlProp278.xml" Type="http://schemas.openxmlformats.org/officeDocument/2006/relationships/ctrlProp" Id="rId54"/><Relationship Target="../printerSettings/printerSettings8.bin" Type="http://schemas.openxmlformats.org/officeDocument/2006/relationships/printerSettings" Id="rId1"/><Relationship Target="../ctrlProps/ctrlProp230.xml" Type="http://schemas.openxmlformats.org/officeDocument/2006/relationships/ctrlProp" Id="rId6"/><Relationship Target="../ctrlProps/ctrlProp235.xml" Type="http://schemas.openxmlformats.org/officeDocument/2006/relationships/ctrlProp" Id="rId11"/><Relationship Target="../ctrlProps/ctrlProp248.xml" Type="http://schemas.openxmlformats.org/officeDocument/2006/relationships/ctrlProp" Id="rId24"/><Relationship Target="../ctrlProps/ctrlProp256.xml" Type="http://schemas.openxmlformats.org/officeDocument/2006/relationships/ctrlProp" Id="rId32"/><Relationship Target="../ctrlProps/ctrlProp261.xml" Type="http://schemas.openxmlformats.org/officeDocument/2006/relationships/ctrlProp" Id="rId37"/><Relationship Target="../ctrlProps/ctrlProp264.xml" Type="http://schemas.openxmlformats.org/officeDocument/2006/relationships/ctrlProp" Id="rId40"/><Relationship Target="../ctrlProps/ctrlProp269.xml" Type="http://schemas.openxmlformats.org/officeDocument/2006/relationships/ctrlProp" Id="rId45"/><Relationship Target="../ctrlProps/ctrlProp277.xml" Type="http://schemas.openxmlformats.org/officeDocument/2006/relationships/ctrlProp" Id="rId53"/><Relationship Target="../ctrlProps/ctrlProp229.xml" Type="http://schemas.openxmlformats.org/officeDocument/2006/relationships/ctrlProp" Id="rId5"/><Relationship Target="../ctrlProps/ctrlProp239.xml" Type="http://schemas.openxmlformats.org/officeDocument/2006/relationships/ctrlProp" Id="rId15"/><Relationship Target="../ctrlProps/ctrlProp247.xml" Type="http://schemas.openxmlformats.org/officeDocument/2006/relationships/ctrlProp" Id="rId23"/><Relationship Target="../ctrlProps/ctrlProp252.xml" Type="http://schemas.openxmlformats.org/officeDocument/2006/relationships/ctrlProp" Id="rId28"/><Relationship Target="../ctrlProps/ctrlProp260.xml" Type="http://schemas.openxmlformats.org/officeDocument/2006/relationships/ctrlProp" Id="rId36"/><Relationship Target="../ctrlProps/ctrlProp273.xml" Type="http://schemas.openxmlformats.org/officeDocument/2006/relationships/ctrlProp" Id="rId49"/><Relationship Target="../ctrlProps/ctrlProp234.xml" Type="http://schemas.openxmlformats.org/officeDocument/2006/relationships/ctrlProp" Id="rId10"/><Relationship Target="../ctrlProps/ctrlProp243.xml" Type="http://schemas.openxmlformats.org/officeDocument/2006/relationships/ctrlProp" Id="rId19"/><Relationship Target="../ctrlProps/ctrlProp255.xml" Type="http://schemas.openxmlformats.org/officeDocument/2006/relationships/ctrlProp" Id="rId31"/><Relationship Target="../ctrlProps/ctrlProp268.xml" Type="http://schemas.openxmlformats.org/officeDocument/2006/relationships/ctrlProp" Id="rId44"/><Relationship Target="../ctrlProps/ctrlProp276.xml" Type="http://schemas.openxmlformats.org/officeDocument/2006/relationships/ctrlProp" Id="rId52"/><Relationship Target="../ctrlProps/ctrlProp228.xml" Type="http://schemas.openxmlformats.org/officeDocument/2006/relationships/ctrlProp" Id="rId4"/><Relationship Target="../ctrlProps/ctrlProp233.xml" Type="http://schemas.openxmlformats.org/officeDocument/2006/relationships/ctrlProp" Id="rId9"/><Relationship Target="../ctrlProps/ctrlProp238.xml" Type="http://schemas.openxmlformats.org/officeDocument/2006/relationships/ctrlProp" Id="rId14"/><Relationship Target="../ctrlProps/ctrlProp246.xml" Type="http://schemas.openxmlformats.org/officeDocument/2006/relationships/ctrlProp" Id="rId22"/><Relationship Target="../ctrlProps/ctrlProp251.xml" Type="http://schemas.openxmlformats.org/officeDocument/2006/relationships/ctrlProp" Id="rId27"/><Relationship Target="../ctrlProps/ctrlProp254.xml" Type="http://schemas.openxmlformats.org/officeDocument/2006/relationships/ctrlProp" Id="rId30"/><Relationship Target="../ctrlProps/ctrlProp259.xml" Type="http://schemas.openxmlformats.org/officeDocument/2006/relationships/ctrlProp" Id="rId35"/><Relationship Target="../ctrlProps/ctrlProp267.xml" Type="http://schemas.openxmlformats.org/officeDocument/2006/relationships/ctrlProp" Id="rId43"/><Relationship Target="../ctrlProps/ctrlProp272.xml" Type="http://schemas.openxmlformats.org/officeDocument/2006/relationships/ctrlProp" Id="rId48"/><Relationship Target="../ctrlProps/ctrlProp232.xml" Type="http://schemas.openxmlformats.org/officeDocument/2006/relationships/ctrlProp" Id="rId8"/><Relationship Target="../ctrlProps/ctrlProp275.xml" Type="http://schemas.openxmlformats.org/officeDocument/2006/relationships/ctrlProp" Id="rId51"/></Relationships>
</file>

<file path=xl/worksheets/_rels/sheet10.xml.rels><?xml version="1.0" encoding="UTF-8"?><Relationships xmlns="http://schemas.openxmlformats.org/package/2006/relationships"><Relationship Target="../ctrlProps/ctrlProp288.xml" Type="http://schemas.openxmlformats.org/officeDocument/2006/relationships/ctrlProp" Id="rId13"/><Relationship Target="../ctrlProps/ctrlProp293.xml" Type="http://schemas.openxmlformats.org/officeDocument/2006/relationships/ctrlProp" Id="rId18"/><Relationship Target="../ctrlProps/ctrlProp301.xml" Type="http://schemas.openxmlformats.org/officeDocument/2006/relationships/ctrlProp" Id="rId26"/><Relationship Target="../ctrlProps/ctrlProp314.xml" Type="http://schemas.openxmlformats.org/officeDocument/2006/relationships/ctrlProp" Id="rId39"/><Relationship Target="../drawings/vmlDrawing9.vml" Type="http://schemas.openxmlformats.org/officeDocument/2006/relationships/vmlDrawing" Id="rId3"/><Relationship Target="../ctrlProps/ctrlProp296.xml" Type="http://schemas.openxmlformats.org/officeDocument/2006/relationships/ctrlProp" Id="rId21"/><Relationship Target="../ctrlProps/ctrlProp309.xml" Type="http://schemas.openxmlformats.org/officeDocument/2006/relationships/ctrlProp" Id="rId34"/><Relationship Target="../ctrlProps/ctrlProp317.xml" Type="http://schemas.openxmlformats.org/officeDocument/2006/relationships/ctrlProp" Id="rId42"/><Relationship Target="../ctrlProps/ctrlProp322.xml" Type="http://schemas.openxmlformats.org/officeDocument/2006/relationships/ctrlProp" Id="rId47"/><Relationship Target="../ctrlProps/ctrlProp325.xml" Type="http://schemas.openxmlformats.org/officeDocument/2006/relationships/ctrlProp" Id="rId50"/><Relationship Target="../ctrlProps/ctrlProp282.xml" Type="http://schemas.openxmlformats.org/officeDocument/2006/relationships/ctrlProp" Id="rId7"/><Relationship Target="../ctrlProps/ctrlProp287.xml" Type="http://schemas.openxmlformats.org/officeDocument/2006/relationships/ctrlProp" Id="rId12"/><Relationship Target="../ctrlProps/ctrlProp292.xml" Type="http://schemas.openxmlformats.org/officeDocument/2006/relationships/ctrlProp" Id="rId17"/><Relationship Target="../ctrlProps/ctrlProp300.xml" Type="http://schemas.openxmlformats.org/officeDocument/2006/relationships/ctrlProp" Id="rId25"/><Relationship Target="../ctrlProps/ctrlProp308.xml" Type="http://schemas.openxmlformats.org/officeDocument/2006/relationships/ctrlProp" Id="rId33"/><Relationship Target="../ctrlProps/ctrlProp313.xml" Type="http://schemas.openxmlformats.org/officeDocument/2006/relationships/ctrlProp" Id="rId38"/><Relationship Target="../ctrlProps/ctrlProp321.xml" Type="http://schemas.openxmlformats.org/officeDocument/2006/relationships/ctrlProp" Id="rId46"/><Relationship Target="../drawings/drawing10.xml" Type="http://schemas.openxmlformats.org/officeDocument/2006/relationships/drawing" Id="rId2"/><Relationship Target="../ctrlProps/ctrlProp291.xml" Type="http://schemas.openxmlformats.org/officeDocument/2006/relationships/ctrlProp" Id="rId16"/><Relationship Target="../ctrlProps/ctrlProp295.xml" Type="http://schemas.openxmlformats.org/officeDocument/2006/relationships/ctrlProp" Id="rId20"/><Relationship Target="../ctrlProps/ctrlProp304.xml" Type="http://schemas.openxmlformats.org/officeDocument/2006/relationships/ctrlProp" Id="rId29"/><Relationship Target="../ctrlProps/ctrlProp316.xml" Type="http://schemas.openxmlformats.org/officeDocument/2006/relationships/ctrlProp" Id="rId41"/><Relationship Target="../ctrlProps/ctrlProp329.xml" Type="http://schemas.openxmlformats.org/officeDocument/2006/relationships/ctrlProp" Id="rId54"/><Relationship Target="../printerSettings/printerSettings9.bin" Type="http://schemas.openxmlformats.org/officeDocument/2006/relationships/printerSettings" Id="rId1"/><Relationship Target="../ctrlProps/ctrlProp281.xml" Type="http://schemas.openxmlformats.org/officeDocument/2006/relationships/ctrlProp" Id="rId6"/><Relationship Target="../ctrlProps/ctrlProp286.xml" Type="http://schemas.openxmlformats.org/officeDocument/2006/relationships/ctrlProp" Id="rId11"/><Relationship Target="../ctrlProps/ctrlProp299.xml" Type="http://schemas.openxmlformats.org/officeDocument/2006/relationships/ctrlProp" Id="rId24"/><Relationship Target="../ctrlProps/ctrlProp307.xml" Type="http://schemas.openxmlformats.org/officeDocument/2006/relationships/ctrlProp" Id="rId32"/><Relationship Target="../ctrlProps/ctrlProp312.xml" Type="http://schemas.openxmlformats.org/officeDocument/2006/relationships/ctrlProp" Id="rId37"/><Relationship Target="../ctrlProps/ctrlProp315.xml" Type="http://schemas.openxmlformats.org/officeDocument/2006/relationships/ctrlProp" Id="rId40"/><Relationship Target="../ctrlProps/ctrlProp320.xml" Type="http://schemas.openxmlformats.org/officeDocument/2006/relationships/ctrlProp" Id="rId45"/><Relationship Target="../ctrlProps/ctrlProp328.xml" Type="http://schemas.openxmlformats.org/officeDocument/2006/relationships/ctrlProp" Id="rId53"/><Relationship Target="../ctrlProps/ctrlProp280.xml" Type="http://schemas.openxmlformats.org/officeDocument/2006/relationships/ctrlProp" Id="rId5"/><Relationship Target="../ctrlProps/ctrlProp290.xml" Type="http://schemas.openxmlformats.org/officeDocument/2006/relationships/ctrlProp" Id="rId15"/><Relationship Target="../ctrlProps/ctrlProp298.xml" Type="http://schemas.openxmlformats.org/officeDocument/2006/relationships/ctrlProp" Id="rId23"/><Relationship Target="../ctrlProps/ctrlProp303.xml" Type="http://schemas.openxmlformats.org/officeDocument/2006/relationships/ctrlProp" Id="rId28"/><Relationship Target="../ctrlProps/ctrlProp311.xml" Type="http://schemas.openxmlformats.org/officeDocument/2006/relationships/ctrlProp" Id="rId36"/><Relationship Target="../ctrlProps/ctrlProp324.xml" Type="http://schemas.openxmlformats.org/officeDocument/2006/relationships/ctrlProp" Id="rId49"/><Relationship Target="../ctrlProps/ctrlProp285.xml" Type="http://schemas.openxmlformats.org/officeDocument/2006/relationships/ctrlProp" Id="rId10"/><Relationship Target="../ctrlProps/ctrlProp294.xml" Type="http://schemas.openxmlformats.org/officeDocument/2006/relationships/ctrlProp" Id="rId19"/><Relationship Target="../ctrlProps/ctrlProp306.xml" Type="http://schemas.openxmlformats.org/officeDocument/2006/relationships/ctrlProp" Id="rId31"/><Relationship Target="../ctrlProps/ctrlProp319.xml" Type="http://schemas.openxmlformats.org/officeDocument/2006/relationships/ctrlProp" Id="rId44"/><Relationship Target="../ctrlProps/ctrlProp327.xml" Type="http://schemas.openxmlformats.org/officeDocument/2006/relationships/ctrlProp" Id="rId52"/><Relationship Target="../ctrlProps/ctrlProp279.xml" Type="http://schemas.openxmlformats.org/officeDocument/2006/relationships/ctrlProp" Id="rId4"/><Relationship Target="../ctrlProps/ctrlProp284.xml" Type="http://schemas.openxmlformats.org/officeDocument/2006/relationships/ctrlProp" Id="rId9"/><Relationship Target="../ctrlProps/ctrlProp289.xml" Type="http://schemas.openxmlformats.org/officeDocument/2006/relationships/ctrlProp" Id="rId14"/><Relationship Target="../ctrlProps/ctrlProp297.xml" Type="http://schemas.openxmlformats.org/officeDocument/2006/relationships/ctrlProp" Id="rId22"/><Relationship Target="../ctrlProps/ctrlProp302.xml" Type="http://schemas.openxmlformats.org/officeDocument/2006/relationships/ctrlProp" Id="rId27"/><Relationship Target="../ctrlProps/ctrlProp305.xml" Type="http://schemas.openxmlformats.org/officeDocument/2006/relationships/ctrlProp" Id="rId30"/><Relationship Target="../ctrlProps/ctrlProp310.xml" Type="http://schemas.openxmlformats.org/officeDocument/2006/relationships/ctrlProp" Id="rId35"/><Relationship Target="../ctrlProps/ctrlProp318.xml" Type="http://schemas.openxmlformats.org/officeDocument/2006/relationships/ctrlProp" Id="rId43"/><Relationship Target="../ctrlProps/ctrlProp323.xml" Type="http://schemas.openxmlformats.org/officeDocument/2006/relationships/ctrlProp" Id="rId48"/><Relationship Target="../ctrlProps/ctrlProp283.xml" Type="http://schemas.openxmlformats.org/officeDocument/2006/relationships/ctrlProp" Id="rId8"/><Relationship Target="../ctrlProps/ctrlProp326.xml" Type="http://schemas.openxmlformats.org/officeDocument/2006/relationships/ctrlProp" Id="rId51"/></Relationships>
</file>

<file path=xl/worksheets/_rels/sheet11.xml.rels><?xml version="1.0" encoding="UTF-8"?><Relationships xmlns="http://schemas.openxmlformats.org/package/2006/relationships"><Relationship Target="../ctrlProps/ctrlProp339.xml" Type="http://schemas.openxmlformats.org/officeDocument/2006/relationships/ctrlProp" Id="rId13"/><Relationship Target="../ctrlProps/ctrlProp344.xml" Type="http://schemas.openxmlformats.org/officeDocument/2006/relationships/ctrlProp" Id="rId18"/><Relationship Target="../ctrlProps/ctrlProp352.xml" Type="http://schemas.openxmlformats.org/officeDocument/2006/relationships/ctrlProp" Id="rId26"/><Relationship Target="../ctrlProps/ctrlProp365.xml" Type="http://schemas.openxmlformats.org/officeDocument/2006/relationships/ctrlProp" Id="rId39"/><Relationship Target="../ctrlProps/ctrlProp347.xml" Type="http://schemas.openxmlformats.org/officeDocument/2006/relationships/ctrlProp" Id="rId21"/><Relationship Target="../ctrlProps/ctrlProp360.xml" Type="http://schemas.openxmlformats.org/officeDocument/2006/relationships/ctrlProp" Id="rId34"/><Relationship Target="../ctrlProps/ctrlProp368.xml" Type="http://schemas.openxmlformats.org/officeDocument/2006/relationships/ctrlProp" Id="rId42"/><Relationship Target="../ctrlProps/ctrlProp373.xml" Type="http://schemas.openxmlformats.org/officeDocument/2006/relationships/ctrlProp" Id="rId47"/><Relationship Target="../ctrlProps/ctrlProp376.xml" Type="http://schemas.openxmlformats.org/officeDocument/2006/relationships/ctrlProp" Id="rId50"/><Relationship Target="../ctrlProps/ctrlProp381.xml" Type="http://schemas.openxmlformats.org/officeDocument/2006/relationships/ctrlProp" Id="rId55"/><Relationship Target="../ctrlProps/ctrlProp389.xml" Type="http://schemas.openxmlformats.org/officeDocument/2006/relationships/ctrlProp" Id="rId63"/><Relationship Target="../ctrlProps/ctrlProp394.xml" Type="http://schemas.openxmlformats.org/officeDocument/2006/relationships/ctrlProp" Id="rId68"/><Relationship Target="../ctrlProps/ctrlProp402.xml" Type="http://schemas.openxmlformats.org/officeDocument/2006/relationships/ctrlProp" Id="rId76"/><Relationship Target="../ctrlProps/ctrlProp333.xml" Type="http://schemas.openxmlformats.org/officeDocument/2006/relationships/ctrlProp" Id="rId7"/><Relationship Target="../ctrlProps/ctrlProp397.xml" Type="http://schemas.openxmlformats.org/officeDocument/2006/relationships/ctrlProp" Id="rId71"/><Relationship Target="../drawings/drawing11.xml" Type="http://schemas.openxmlformats.org/officeDocument/2006/relationships/drawing" Id="rId2"/><Relationship Target="../ctrlProps/ctrlProp342.xml" Type="http://schemas.openxmlformats.org/officeDocument/2006/relationships/ctrlProp" Id="rId16"/><Relationship Target="../ctrlProps/ctrlProp355.xml" Type="http://schemas.openxmlformats.org/officeDocument/2006/relationships/ctrlProp" Id="rId29"/><Relationship Target="../ctrlProps/ctrlProp337.xml" Type="http://schemas.openxmlformats.org/officeDocument/2006/relationships/ctrlProp" Id="rId11"/><Relationship Target="../ctrlProps/ctrlProp350.xml" Type="http://schemas.openxmlformats.org/officeDocument/2006/relationships/ctrlProp" Id="rId24"/><Relationship Target="../ctrlProps/ctrlProp358.xml" Type="http://schemas.openxmlformats.org/officeDocument/2006/relationships/ctrlProp" Id="rId32"/><Relationship Target="../ctrlProps/ctrlProp363.xml" Type="http://schemas.openxmlformats.org/officeDocument/2006/relationships/ctrlProp" Id="rId37"/><Relationship Target="../ctrlProps/ctrlProp366.xml" Type="http://schemas.openxmlformats.org/officeDocument/2006/relationships/ctrlProp" Id="rId40"/><Relationship Target="../ctrlProps/ctrlProp371.xml" Type="http://schemas.openxmlformats.org/officeDocument/2006/relationships/ctrlProp" Id="rId45"/><Relationship Target="../ctrlProps/ctrlProp379.xml" Type="http://schemas.openxmlformats.org/officeDocument/2006/relationships/ctrlProp" Id="rId53"/><Relationship Target="../ctrlProps/ctrlProp384.xml" Type="http://schemas.openxmlformats.org/officeDocument/2006/relationships/ctrlProp" Id="rId58"/><Relationship Target="../ctrlProps/ctrlProp392.xml" Type="http://schemas.openxmlformats.org/officeDocument/2006/relationships/ctrlProp" Id="rId66"/><Relationship Target="../ctrlProps/ctrlProp400.xml" Type="http://schemas.openxmlformats.org/officeDocument/2006/relationships/ctrlProp" Id="rId74"/><Relationship Target="../ctrlProps/ctrlProp331.xml" Type="http://schemas.openxmlformats.org/officeDocument/2006/relationships/ctrlProp" Id="rId5"/><Relationship Target="../ctrlProps/ctrlProp341.xml" Type="http://schemas.openxmlformats.org/officeDocument/2006/relationships/ctrlProp" Id="rId15"/><Relationship Target="../ctrlProps/ctrlProp349.xml" Type="http://schemas.openxmlformats.org/officeDocument/2006/relationships/ctrlProp" Id="rId23"/><Relationship Target="../ctrlProps/ctrlProp354.xml" Type="http://schemas.openxmlformats.org/officeDocument/2006/relationships/ctrlProp" Id="rId28"/><Relationship Target="../ctrlProps/ctrlProp362.xml" Type="http://schemas.openxmlformats.org/officeDocument/2006/relationships/ctrlProp" Id="rId36"/><Relationship Target="../ctrlProps/ctrlProp375.xml" Type="http://schemas.openxmlformats.org/officeDocument/2006/relationships/ctrlProp" Id="rId49"/><Relationship Target="../ctrlProps/ctrlProp383.xml" Type="http://schemas.openxmlformats.org/officeDocument/2006/relationships/ctrlProp" Id="rId57"/><Relationship Target="../ctrlProps/ctrlProp387.xml" Type="http://schemas.openxmlformats.org/officeDocument/2006/relationships/ctrlProp" Id="rId61"/><Relationship Target="../ctrlProps/ctrlProp336.xml" Type="http://schemas.openxmlformats.org/officeDocument/2006/relationships/ctrlProp" Id="rId10"/><Relationship Target="../ctrlProps/ctrlProp345.xml" Type="http://schemas.openxmlformats.org/officeDocument/2006/relationships/ctrlProp" Id="rId19"/><Relationship Target="../ctrlProps/ctrlProp357.xml" Type="http://schemas.openxmlformats.org/officeDocument/2006/relationships/ctrlProp" Id="rId31"/><Relationship Target="../ctrlProps/ctrlProp370.xml" Type="http://schemas.openxmlformats.org/officeDocument/2006/relationships/ctrlProp" Id="rId44"/><Relationship Target="../ctrlProps/ctrlProp378.xml" Type="http://schemas.openxmlformats.org/officeDocument/2006/relationships/ctrlProp" Id="rId52"/><Relationship Target="../ctrlProps/ctrlProp386.xml" Type="http://schemas.openxmlformats.org/officeDocument/2006/relationships/ctrlProp" Id="rId60"/><Relationship Target="../ctrlProps/ctrlProp391.xml" Type="http://schemas.openxmlformats.org/officeDocument/2006/relationships/ctrlProp" Id="rId65"/><Relationship Target="../ctrlProps/ctrlProp399.xml" Type="http://schemas.openxmlformats.org/officeDocument/2006/relationships/ctrlProp" Id="rId73"/><Relationship Target="../ctrlProps/ctrlProp330.xml" Type="http://schemas.openxmlformats.org/officeDocument/2006/relationships/ctrlProp" Id="rId4"/><Relationship Target="../ctrlProps/ctrlProp335.xml" Type="http://schemas.openxmlformats.org/officeDocument/2006/relationships/ctrlProp" Id="rId9"/><Relationship Target="../ctrlProps/ctrlProp340.xml" Type="http://schemas.openxmlformats.org/officeDocument/2006/relationships/ctrlProp" Id="rId14"/><Relationship Target="../ctrlProps/ctrlProp348.xml" Type="http://schemas.openxmlformats.org/officeDocument/2006/relationships/ctrlProp" Id="rId22"/><Relationship Target="../ctrlProps/ctrlProp353.xml" Type="http://schemas.openxmlformats.org/officeDocument/2006/relationships/ctrlProp" Id="rId27"/><Relationship Target="../ctrlProps/ctrlProp356.xml" Type="http://schemas.openxmlformats.org/officeDocument/2006/relationships/ctrlProp" Id="rId30"/><Relationship Target="../ctrlProps/ctrlProp361.xml" Type="http://schemas.openxmlformats.org/officeDocument/2006/relationships/ctrlProp" Id="rId35"/><Relationship Target="../ctrlProps/ctrlProp369.xml" Type="http://schemas.openxmlformats.org/officeDocument/2006/relationships/ctrlProp" Id="rId43"/><Relationship Target="../ctrlProps/ctrlProp374.xml" Type="http://schemas.openxmlformats.org/officeDocument/2006/relationships/ctrlProp" Id="rId48"/><Relationship Target="../ctrlProps/ctrlProp382.xml" Type="http://schemas.openxmlformats.org/officeDocument/2006/relationships/ctrlProp" Id="rId56"/><Relationship Target="../ctrlProps/ctrlProp390.xml" Type="http://schemas.openxmlformats.org/officeDocument/2006/relationships/ctrlProp" Id="rId64"/><Relationship Target="../ctrlProps/ctrlProp395.xml" Type="http://schemas.openxmlformats.org/officeDocument/2006/relationships/ctrlProp" Id="rId69"/><Relationship Target="../ctrlProps/ctrlProp403.xml" Type="http://schemas.openxmlformats.org/officeDocument/2006/relationships/ctrlProp" Id="rId77"/><Relationship Target="../ctrlProps/ctrlProp334.xml" Type="http://schemas.openxmlformats.org/officeDocument/2006/relationships/ctrlProp" Id="rId8"/><Relationship Target="../ctrlProps/ctrlProp377.xml" Type="http://schemas.openxmlformats.org/officeDocument/2006/relationships/ctrlProp" Id="rId51"/><Relationship Target="../ctrlProps/ctrlProp398.xml" Type="http://schemas.openxmlformats.org/officeDocument/2006/relationships/ctrlProp" Id="rId72"/><Relationship Target="../drawings/vmlDrawing10.vml" Type="http://schemas.openxmlformats.org/officeDocument/2006/relationships/vmlDrawing" Id="rId3"/><Relationship Target="../ctrlProps/ctrlProp338.xml" Type="http://schemas.openxmlformats.org/officeDocument/2006/relationships/ctrlProp" Id="rId12"/><Relationship Target="../ctrlProps/ctrlProp343.xml" Type="http://schemas.openxmlformats.org/officeDocument/2006/relationships/ctrlProp" Id="rId17"/><Relationship Target="../ctrlProps/ctrlProp351.xml" Type="http://schemas.openxmlformats.org/officeDocument/2006/relationships/ctrlProp" Id="rId25"/><Relationship Target="../ctrlProps/ctrlProp359.xml" Type="http://schemas.openxmlformats.org/officeDocument/2006/relationships/ctrlProp" Id="rId33"/><Relationship Target="../ctrlProps/ctrlProp364.xml" Type="http://schemas.openxmlformats.org/officeDocument/2006/relationships/ctrlProp" Id="rId38"/><Relationship Target="../ctrlProps/ctrlProp372.xml" Type="http://schemas.openxmlformats.org/officeDocument/2006/relationships/ctrlProp" Id="rId46"/><Relationship Target="../ctrlProps/ctrlProp385.xml" Type="http://schemas.openxmlformats.org/officeDocument/2006/relationships/ctrlProp" Id="rId59"/><Relationship Target="../ctrlProps/ctrlProp393.xml" Type="http://schemas.openxmlformats.org/officeDocument/2006/relationships/ctrlProp" Id="rId67"/><Relationship Target="../ctrlProps/ctrlProp346.xml" Type="http://schemas.openxmlformats.org/officeDocument/2006/relationships/ctrlProp" Id="rId20"/><Relationship Target="../ctrlProps/ctrlProp367.xml" Type="http://schemas.openxmlformats.org/officeDocument/2006/relationships/ctrlProp" Id="rId41"/><Relationship Target="../ctrlProps/ctrlProp380.xml" Type="http://schemas.openxmlformats.org/officeDocument/2006/relationships/ctrlProp" Id="rId54"/><Relationship Target="../ctrlProps/ctrlProp388.xml" Type="http://schemas.openxmlformats.org/officeDocument/2006/relationships/ctrlProp" Id="rId62"/><Relationship Target="../ctrlProps/ctrlProp396.xml" Type="http://schemas.openxmlformats.org/officeDocument/2006/relationships/ctrlProp" Id="rId70"/><Relationship Target="../ctrlProps/ctrlProp401.xml" Type="http://schemas.openxmlformats.org/officeDocument/2006/relationships/ctrlProp" Id="rId75"/><Relationship Target="../printerSettings/printerSettings10.bin" Type="http://schemas.openxmlformats.org/officeDocument/2006/relationships/printerSettings" Id="rId1"/><Relationship Target="../ctrlProps/ctrlProp332.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11" customWidth="true"/>
    <col min="2" max="2" width="2.7109375" style="11" customWidth="true"/>
    <col min="3" max="3" width="66.28515625" style="11" customWidth="true"/>
    <col min="4" max="4" width="8.85546875" style="11" customWidth="true"/>
    <col min="5" max="16384" width="8.85546875" style="11"/>
  </cols>
  <sheetData>
    <row r="1" ht="44.1" customHeight="true" x14ac:dyDescent="0.25">
      <c r="A1" s="8"/>
      <c r="B1" s="9"/>
      <c r="C1" s="9"/>
      <c r="D1" s="9"/>
      <c r="E1" s="10"/>
      <c r="F1" s="10"/>
      <c r="G1" s="10"/>
      <c r="H1" s="10"/>
      <c r="I1" s="10"/>
      <c r="J1" s="10"/>
      <c r="K1" s="10"/>
      <c r="L1" s="10"/>
      <c r="M1" s="10"/>
      <c r="N1" s="10"/>
      <c r="O1" s="10"/>
      <c r="P1" s="10"/>
      <c r="Q1" s="10"/>
      <c r="R1" s="10"/>
    </row>
    <row r="2" s="114" customFormat="true" ht="22.5" customHeight="true" x14ac:dyDescent="0.35">
      <c r="A2" s="1048"/>
      <c r="B2" s="1049"/>
    </row>
    <row r="3" s="114" customFormat="true" ht="22.5" customHeight="true" x14ac:dyDescent="0.35">
      <c r="A3" s="127"/>
      <c r="B3" s="128"/>
    </row>
    <row r="4" s="114" customFormat="true" ht="22.5" customHeight="true" x14ac:dyDescent="0.35">
      <c r="A4" s="123"/>
      <c r="B4" s="124"/>
      <c r="C4" s="345" t="s">
        <v>27</v>
      </c>
    </row>
    <row r="5" s="114" customFormat="true" ht="22.5" customHeight="true" x14ac:dyDescent="0.35">
      <c r="A5" s="1048"/>
      <c r="B5" s="1049"/>
      <c r="C5" s="345"/>
    </row>
    <row r="6" s="114" customFormat="true" ht="29.25" customHeight="true" x14ac:dyDescent="0.2">
      <c r="A6" s="1050"/>
      <c r="B6" s="1052"/>
      <c r="C6" s="345" t="s">
        <v>28</v>
      </c>
    </row>
    <row r="7" s="114" customFormat="true" ht="25.9" customHeight="true" x14ac:dyDescent="0.4">
      <c r="A7" s="1044"/>
      <c r="B7" s="1045"/>
      <c r="C7" s="347" t="str">
        <f ca="true">+Water!B5</f>
        <v>Zimbabwe</v>
      </c>
    </row>
    <row r="8" s="114" customFormat="true" ht="15" customHeight="true" x14ac:dyDescent="0.2">
      <c r="A8" s="1046"/>
      <c r="B8" s="1047"/>
      <c r="C8" s="345"/>
    </row>
    <row r="9" s="114" customFormat="true" ht="15" customHeight="true" x14ac:dyDescent="0.2">
      <c r="A9" s="128"/>
      <c r="B9" s="131"/>
      <c r="C9" s="346" t="s">
        <v>155</v>
      </c>
    </row>
    <row r="10" ht="8.25" customHeight="true" x14ac:dyDescent="0.2">
      <c r="A10" s="9"/>
      <c r="B10" s="9"/>
      <c r="C10" s="12"/>
      <c r="D10" s="10"/>
      <c r="E10" s="10"/>
      <c r="F10" s="10"/>
      <c r="G10" s="10"/>
      <c r="H10" s="10"/>
      <c r="I10" s="10"/>
      <c r="J10" s="10"/>
      <c r="K10" s="10"/>
      <c r="L10" s="10"/>
      <c r="M10" s="10"/>
      <c r="N10" s="10"/>
      <c r="O10" s="10"/>
      <c r="P10" s="10"/>
      <c r="Q10" s="10"/>
      <c r="R10" s="10"/>
    </row>
    <row r="11" ht="15.95" customHeight="true" x14ac:dyDescent="0.2">
      <c r="A11" s="9"/>
      <c r="C11" s="13" t="s">
        <v>29</v>
      </c>
      <c r="D11" s="10"/>
      <c r="E11" s="9"/>
      <c r="F11" s="10"/>
      <c r="G11" s="10"/>
      <c r="H11" s="10"/>
      <c r="I11" s="10"/>
      <c r="J11" s="10"/>
      <c r="K11" s="10"/>
      <c r="L11" s="10"/>
      <c r="M11" s="10"/>
      <c r="N11" s="10"/>
      <c r="O11" s="10"/>
      <c r="P11" s="10"/>
      <c r="Q11" s="10"/>
      <c r="R11" s="10"/>
    </row>
    <row r="12" ht="9" customHeight="true" x14ac:dyDescent="0.2">
      <c r="A12" s="9"/>
      <c r="B12" s="10"/>
      <c r="C12" s="14"/>
      <c r="D12" s="10"/>
      <c r="E12" s="9"/>
      <c r="F12" s="10"/>
      <c r="G12" s="10"/>
      <c r="H12" s="10"/>
      <c r="I12" s="10"/>
      <c r="J12" s="10"/>
      <c r="K12" s="10"/>
      <c r="L12" s="10"/>
      <c r="M12" s="10"/>
      <c r="N12" s="10"/>
      <c r="O12" s="10"/>
      <c r="P12" s="10"/>
      <c r="Q12" s="10"/>
      <c r="R12" s="10"/>
    </row>
    <row r="13" ht="33" customHeight="true" x14ac:dyDescent="0.25">
      <c r="A13" s="9"/>
      <c r="B13" s="10"/>
      <c r="C13" s="15" t="s">
        <v>30</v>
      </c>
      <c r="D13" s="10"/>
      <c r="E13" s="9"/>
      <c r="F13" s="10"/>
      <c r="G13" s="10"/>
      <c r="H13" s="10"/>
      <c r="I13" s="10"/>
      <c r="J13" s="10"/>
      <c r="K13" s="10"/>
      <c r="L13" s="10"/>
      <c r="M13" s="10"/>
      <c r="N13" s="10"/>
      <c r="O13" s="10"/>
      <c r="P13" s="10"/>
      <c r="Q13" s="10"/>
      <c r="R13" s="10"/>
    </row>
    <row r="14" ht="33" customHeight="true" x14ac:dyDescent="0.2">
      <c r="A14" s="9"/>
      <c r="B14" s="10"/>
      <c r="C14" s="16" t="s">
        <v>31</v>
      </c>
      <c r="D14" s="10"/>
      <c r="E14" s="9"/>
      <c r="F14" s="10"/>
      <c r="G14" s="10"/>
      <c r="H14" s="10"/>
      <c r="I14" s="10"/>
      <c r="J14" s="10"/>
      <c r="K14" s="10"/>
      <c r="L14" s="10"/>
      <c r="M14" s="10"/>
      <c r="N14" s="10"/>
      <c r="O14" s="10"/>
      <c r="P14" s="10"/>
      <c r="Q14" s="10"/>
      <c r="R14" s="10"/>
    </row>
    <row r="15" ht="21.95" customHeight="true" x14ac:dyDescent="0.2">
      <c r="A15" s="9"/>
      <c r="B15" s="17"/>
      <c r="C15" s="18" t="s">
        <v>13</v>
      </c>
      <c r="D15" s="10"/>
      <c r="E15" s="9"/>
      <c r="F15" s="10"/>
      <c r="G15" s="10"/>
      <c r="H15" s="10"/>
      <c r="I15" s="10"/>
      <c r="J15" s="10"/>
      <c r="K15" s="10"/>
      <c r="L15" s="10"/>
      <c r="M15" s="10"/>
      <c r="N15" s="10"/>
      <c r="O15" s="10"/>
      <c r="P15" s="10"/>
      <c r="Q15" s="10"/>
      <c r="R15" s="10"/>
    </row>
    <row r="16" ht="15" x14ac:dyDescent="0.2">
      <c r="A16" s="9"/>
      <c r="B16" s="17"/>
      <c r="C16" s="18" t="s">
        <v>18</v>
      </c>
      <c r="D16" s="10"/>
      <c r="E16" s="9"/>
      <c r="F16" s="10"/>
      <c r="G16" s="10"/>
      <c r="H16" s="10"/>
      <c r="I16" s="10"/>
      <c r="J16" s="10"/>
      <c r="K16" s="10"/>
      <c r="L16" s="10"/>
      <c r="M16" s="10"/>
      <c r="N16" s="10"/>
      <c r="O16" s="10"/>
      <c r="P16" s="10"/>
      <c r="Q16" s="10"/>
      <c r="R16" s="10"/>
    </row>
    <row r="17" ht="15" x14ac:dyDescent="0.2">
      <c r="A17" s="9"/>
      <c r="B17" s="17"/>
      <c r="C17" s="18" t="s">
        <v>32</v>
      </c>
      <c r="D17" s="10"/>
      <c r="E17" s="9"/>
      <c r="F17" s="10"/>
      <c r="G17" s="10"/>
      <c r="H17" s="10"/>
      <c r="I17" s="10"/>
      <c r="J17" s="10"/>
      <c r="K17" s="10"/>
      <c r="L17" s="10"/>
      <c r="M17" s="10"/>
      <c r="N17" s="10"/>
      <c r="O17" s="10"/>
      <c r="P17" s="10"/>
      <c r="Q17" s="10"/>
      <c r="R17" s="10"/>
    </row>
    <row r="18" ht="21" customHeight="true" x14ac:dyDescent="0.2">
      <c r="A18" s="9"/>
      <c r="B18" s="9"/>
      <c r="C18" s="19"/>
      <c r="D18" s="10"/>
      <c r="E18" s="17"/>
      <c r="F18" s="10"/>
      <c r="G18" s="10"/>
      <c r="H18" s="10"/>
      <c r="I18" s="10"/>
      <c r="J18" s="10"/>
      <c r="K18" s="10"/>
      <c r="L18" s="10"/>
      <c r="M18" s="10"/>
      <c r="N18" s="10"/>
      <c r="O18" s="10"/>
      <c r="P18" s="10"/>
      <c r="Q18" s="10"/>
      <c r="R18" s="10"/>
    </row>
    <row r="19" ht="15.75" x14ac:dyDescent="0.25">
      <c r="A19" s="9"/>
      <c r="B19" s="9"/>
      <c r="C19" s="20" t="s">
        <v>33</v>
      </c>
      <c r="D19" s="10"/>
      <c r="E19" s="21"/>
      <c r="F19" s="10"/>
      <c r="G19" s="10"/>
      <c r="H19" s="10"/>
      <c r="I19" s="10"/>
      <c r="J19" s="10"/>
      <c r="K19" s="10"/>
      <c r="L19" s="10"/>
      <c r="M19" s="10"/>
      <c r="N19" s="10"/>
      <c r="O19" s="10"/>
      <c r="P19" s="10"/>
      <c r="Q19" s="10"/>
      <c r="R19" s="10"/>
    </row>
    <row r="20" ht="15.75" x14ac:dyDescent="0.25">
      <c r="A20" s="9"/>
      <c r="B20" s="9"/>
      <c r="C20" s="22" t="s">
        <v>34</v>
      </c>
      <c r="D20" s="10"/>
      <c r="E20" s="21"/>
      <c r="F20" s="10"/>
      <c r="G20" s="10"/>
      <c r="H20" s="10"/>
      <c r="I20" s="10"/>
      <c r="J20" s="10"/>
      <c r="K20" s="10"/>
      <c r="L20" s="10"/>
      <c r="M20" s="10"/>
      <c r="N20" s="10"/>
      <c r="O20" s="10"/>
      <c r="P20" s="10"/>
      <c r="Q20" s="10"/>
      <c r="R20" s="10"/>
    </row>
    <row r="21" ht="15" x14ac:dyDescent="0.2">
      <c r="A21" s="23"/>
      <c r="B21" s="23"/>
      <c r="C21" s="24" t="str">
        <f ca="true">IF(INDIRECT(CONCATENATE("Water","!B105"))=0,"",INDIRECT(CONCATENATE("Water","!B105")))</f>
        <v>WHS03</v>
      </c>
      <c r="D21" s="10"/>
      <c r="E21" s="25"/>
      <c r="F21" s="10"/>
      <c r="G21" s="10"/>
      <c r="H21" s="10"/>
      <c r="I21" s="10"/>
      <c r="J21" s="10"/>
      <c r="K21" s="10"/>
      <c r="L21" s="10"/>
      <c r="M21" s="10"/>
      <c r="N21" s="10"/>
      <c r="O21" s="10"/>
      <c r="P21" s="10"/>
      <c r="Q21" s="10"/>
      <c r="R21" s="10"/>
    </row>
    <row r="22" ht="15" x14ac:dyDescent="0.2">
      <c r="A22" s="23"/>
      <c r="B22" s="23"/>
      <c r="C22" s="24" t="str">
        <f ca="true">IF(INDIRECT(CONCATENATE("Water","!B106"))=0,"",INDIRECT(CONCATENATE("Water","!B106")))</f>
        <v>DHS06</v>
      </c>
      <c r="D22" s="10"/>
      <c r="E22" s="26"/>
      <c r="F22" s="10"/>
      <c r="G22" s="10"/>
      <c r="H22" s="10"/>
      <c r="I22" s="10"/>
      <c r="J22" s="10"/>
      <c r="K22" s="10"/>
      <c r="L22" s="10"/>
      <c r="M22" s="10"/>
      <c r="N22" s="10"/>
      <c r="O22" s="10"/>
      <c r="P22" s="10"/>
      <c r="Q22" s="10"/>
      <c r="R22" s="10"/>
    </row>
    <row r="23" ht="15" x14ac:dyDescent="0.2">
      <c r="A23" s="23"/>
      <c r="B23" s="23"/>
      <c r="C23" s="24" t="str">
        <f ca="true">IF(INDIRECT(CONCATENATE("Water","!B107"))=0,"",INDIRECT(CONCATENATE("Water","!B107")))</f>
        <v>MICS09</v>
      </c>
      <c r="D23" s="10"/>
      <c r="E23" s="27"/>
      <c r="F23" s="10"/>
      <c r="G23" s="10"/>
      <c r="H23" s="10"/>
      <c r="I23" s="10"/>
      <c r="J23" s="10"/>
      <c r="K23" s="10"/>
      <c r="L23" s="10"/>
      <c r="M23" s="10"/>
      <c r="N23" s="10"/>
      <c r="O23" s="10"/>
      <c r="P23" s="10"/>
      <c r="Q23" s="10"/>
      <c r="R23" s="10"/>
    </row>
    <row r="24" x14ac:dyDescent="0.2">
      <c r="A24" s="23"/>
      <c r="B24" s="23"/>
      <c r="C24" s="24" t="str">
        <f ca="true">IF(INDIRECT(CONCATENATE("Water","!B108"))=0,"",INDIRECT(CONCATENATE("Water","!B108")))</f>
        <v>DHS11</v>
      </c>
      <c r="D24" s="10"/>
      <c r="E24" s="10"/>
      <c r="F24" s="10"/>
      <c r="G24" s="10"/>
      <c r="H24" s="10"/>
      <c r="I24" s="10"/>
      <c r="J24" s="10"/>
      <c r="K24" s="10"/>
      <c r="L24" s="10"/>
      <c r="M24" s="10"/>
      <c r="N24" s="10"/>
      <c r="O24" s="10"/>
      <c r="P24" s="10"/>
      <c r="Q24" s="10"/>
      <c r="R24" s="10"/>
    </row>
    <row r="25" x14ac:dyDescent="0.2">
      <c r="A25" s="23"/>
      <c r="B25" s="23"/>
      <c r="C25" s="24" t="str">
        <f ca="true">IF(INDIRECT(CONCATENATE("Water","!B109"))=0,"",INDIRECT(CONCATENATE("Water","!B109")))</f>
        <v>MICS14</v>
      </c>
      <c r="D25" s="10"/>
      <c r="E25" s="10"/>
      <c r="F25" s="10"/>
      <c r="G25" s="10"/>
      <c r="H25" s="10"/>
      <c r="I25" s="10"/>
      <c r="J25" s="10"/>
      <c r="K25" s="10"/>
      <c r="L25" s="10"/>
      <c r="M25" s="10"/>
      <c r="N25" s="10"/>
      <c r="O25" s="10"/>
      <c r="P25" s="10"/>
      <c r="Q25" s="10"/>
      <c r="R25" s="10"/>
    </row>
    <row r="26" x14ac:dyDescent="0.2">
      <c r="A26" s="23"/>
      <c r="B26" s="23"/>
      <c r="C26" s="24" t="str">
        <f ca="true">IF(INDIRECT(CONCATENATE("Water","!B110"))=0,"",INDIRECT(CONCATENATE("Water","!B110")))</f>
        <v>DHS15</v>
      </c>
      <c r="D26" s="10"/>
      <c r="E26" s="10"/>
      <c r="F26" s="10"/>
      <c r="G26" s="10"/>
      <c r="H26" s="10"/>
      <c r="I26" s="10"/>
      <c r="J26" s="10"/>
      <c r="K26" s="10"/>
      <c r="L26" s="10"/>
      <c r="M26" s="10"/>
      <c r="N26" s="10"/>
      <c r="O26" s="10"/>
      <c r="P26" s="10"/>
      <c r="Q26" s="10"/>
      <c r="R26" s="10"/>
    </row>
    <row r="27" x14ac:dyDescent="0.2">
      <c r="A27" s="23"/>
      <c r="B27" s="23"/>
      <c r="C27" s="24" t="str">
        <f ca="true">IF(INDIRECT(CONCATENATE("Water","!B111"))=0,"",INDIRECT(CONCATENATE("Water","!B111")))</f>
        <v>MICS19</v>
      </c>
      <c r="D27" s="10"/>
      <c r="E27" s="10"/>
      <c r="F27" s="10"/>
      <c r="G27" s="10"/>
      <c r="H27" s="10"/>
      <c r="I27" s="10"/>
      <c r="J27" s="10"/>
      <c r="K27" s="10"/>
      <c r="L27" s="10"/>
      <c r="M27" s="10"/>
      <c r="N27" s="10"/>
      <c r="O27" s="10"/>
      <c r="P27" s="10"/>
      <c r="Q27" s="10"/>
      <c r="R27" s="10"/>
    </row>
    <row r="28" x14ac:dyDescent="0.2">
      <c r="A28" s="23"/>
      <c r="B28" s="23"/>
      <c r="C28" s="24" t="str">
        <f ca="true">IF(INDIRECT(CONCATENATE("Water","!B112"))=0,"",INDIRECT(CONCATENATE("Water","!B112")))</f>
        <v/>
      </c>
      <c r="D28" s="10"/>
      <c r="E28" s="10"/>
      <c r="F28" s="10"/>
      <c r="G28" s="10"/>
      <c r="H28" s="10"/>
      <c r="I28" s="10"/>
      <c r="J28" s="10"/>
      <c r="K28" s="10"/>
      <c r="L28" s="10"/>
      <c r="M28" s="10"/>
      <c r="N28" s="10"/>
      <c r="O28" s="10"/>
      <c r="P28" s="10"/>
      <c r="Q28" s="10"/>
      <c r="R28" s="10"/>
    </row>
    <row r="29" x14ac:dyDescent="0.2">
      <c r="A29" s="23"/>
      <c r="B29" s="23"/>
      <c r="C29" s="24" t="str">
        <f ca="true">IF(INDIRECT(CONCATENATE("Water","!B113"))=0,"",INDIRECT(CONCATENATE("Water","!B113")))</f>
        <v/>
      </c>
      <c r="D29" s="10"/>
      <c r="E29" s="10"/>
      <c r="F29" s="10"/>
      <c r="G29" s="10"/>
      <c r="H29" s="10"/>
      <c r="I29" s="10"/>
      <c r="J29" s="10"/>
      <c r="K29" s="10"/>
      <c r="L29" s="10"/>
      <c r="M29" s="10"/>
      <c r="N29" s="10"/>
      <c r="O29" s="10"/>
      <c r="P29" s="10"/>
      <c r="Q29" s="10"/>
      <c r="R29" s="10"/>
    </row>
    <row r="30" x14ac:dyDescent="0.2">
      <c r="A30" s="23"/>
      <c r="B30" s="23"/>
      <c r="C30" s="24" t="str">
        <f ca="true">IF(INDIRECT(CONCATENATE("Water","!B114"))=0,"",INDIRECT(CONCATENATE("Water","!B114")))</f>
        <v/>
      </c>
      <c r="D30" s="10"/>
      <c r="E30" s="10"/>
      <c r="F30" s="10"/>
      <c r="G30" s="10"/>
      <c r="H30" s="10"/>
      <c r="I30" s="10"/>
      <c r="J30" s="10"/>
      <c r="K30" s="10"/>
      <c r="L30" s="10"/>
      <c r="M30" s="10"/>
      <c r="N30" s="10"/>
      <c r="O30" s="10"/>
      <c r="P30" s="10"/>
      <c r="Q30" s="10"/>
      <c r="R30" s="10"/>
    </row>
    <row r="31" x14ac:dyDescent="0.2">
      <c r="A31" s="23"/>
      <c r="B31" s="23"/>
      <c r="C31" s="24" t="str">
        <f ca="true">IF(INDIRECT(CONCATENATE("Water","!B115"))=0,"",INDIRECT(CONCATENATE("Water","!B115")))</f>
        <v/>
      </c>
      <c r="D31" s="10"/>
      <c r="E31" s="10"/>
      <c r="F31" s="10"/>
      <c r="G31" s="10"/>
      <c r="H31" s="10"/>
      <c r="I31" s="10"/>
      <c r="J31" s="10"/>
      <c r="K31" s="10"/>
      <c r="L31" s="10"/>
      <c r="M31" s="10"/>
      <c r="N31" s="10"/>
      <c r="O31" s="10"/>
      <c r="P31" s="10"/>
      <c r="Q31" s="10"/>
      <c r="R31" s="10"/>
    </row>
    <row r="32" x14ac:dyDescent="0.2">
      <c r="A32" s="23"/>
      <c r="B32" s="23"/>
      <c r="C32" s="24" t="str">
        <f ca="true">IF(INDIRECT(CONCATENATE("Water","!B116"))=0,"",INDIRECT(CONCATENATE("Water","!B116")))</f>
        <v/>
      </c>
      <c r="D32" s="10"/>
      <c r="E32" s="10"/>
      <c r="F32" s="10"/>
      <c r="G32" s="10"/>
      <c r="H32" s="10"/>
      <c r="I32" s="10"/>
      <c r="J32" s="10"/>
      <c r="K32" s="10"/>
      <c r="L32" s="10"/>
      <c r="M32" s="10"/>
      <c r="N32" s="10"/>
      <c r="O32" s="10"/>
      <c r="P32" s="10"/>
      <c r="Q32" s="10"/>
      <c r="R32" s="10"/>
    </row>
    <row r="33" ht="3" customHeight="true" x14ac:dyDescent="0.2">
      <c r="A33" s="9"/>
      <c r="B33" s="9"/>
      <c r="C33" s="24"/>
      <c r="D33" s="10"/>
      <c r="E33" s="10"/>
      <c r="F33" s="10"/>
      <c r="G33" s="10"/>
      <c r="H33" s="10"/>
      <c r="I33" s="10"/>
      <c r="J33" s="10"/>
      <c r="K33" s="10"/>
      <c r="L33" s="10"/>
      <c r="M33" s="10"/>
      <c r="N33" s="10"/>
      <c r="O33" s="10"/>
      <c r="P33" s="10"/>
      <c r="Q33" s="10"/>
      <c r="R33" s="10"/>
    </row>
    <row r="34" ht="15.95" customHeight="true" x14ac:dyDescent="0.2">
      <c r="A34" s="28"/>
      <c r="B34" s="28"/>
      <c r="C34" s="29"/>
      <c r="D34" s="9"/>
      <c r="E34" s="10"/>
      <c r="F34" s="10"/>
      <c r="G34" s="10"/>
      <c r="H34" s="10"/>
      <c r="I34" s="10"/>
      <c r="J34" s="10"/>
      <c r="K34" s="10"/>
      <c r="L34" s="10"/>
      <c r="M34" s="10"/>
      <c r="N34" s="10"/>
      <c r="O34" s="10"/>
      <c r="P34" s="10"/>
      <c r="Q34" s="10"/>
      <c r="R34" s="10"/>
    </row>
    <row r="35" ht="23.25" x14ac:dyDescent="0.2">
      <c r="A35" s="28"/>
      <c r="B35" s="28"/>
      <c r="C35" s="28"/>
      <c r="D35" s="9"/>
      <c r="E35" s="10"/>
      <c r="F35" s="10"/>
      <c r="G35" s="10"/>
      <c r="H35" s="10"/>
      <c r="I35" s="10"/>
      <c r="J35" s="10"/>
      <c r="K35" s="10"/>
      <c r="L35" s="10"/>
      <c r="M35" s="10"/>
      <c r="N35" s="10"/>
      <c r="O35" s="10"/>
      <c r="P35" s="10"/>
      <c r="Q35" s="10"/>
      <c r="R35" s="10"/>
    </row>
    <row r="36" ht="15" x14ac:dyDescent="0.2">
      <c r="A36" s="30"/>
      <c r="B36" s="31"/>
      <c r="C36" s="32"/>
      <c r="D36" s="9"/>
      <c r="E36" s="10"/>
      <c r="F36" s="10"/>
      <c r="G36" s="10"/>
      <c r="H36" s="10"/>
      <c r="I36" s="10"/>
      <c r="J36" s="10"/>
      <c r="K36" s="10"/>
      <c r="L36" s="10"/>
      <c r="M36" s="10"/>
      <c r="N36" s="10"/>
      <c r="O36" s="10"/>
      <c r="P36" s="10"/>
      <c r="Q36" s="10"/>
      <c r="R36" s="10"/>
    </row>
    <row r="37" ht="15" x14ac:dyDescent="0.2">
      <c r="A37" s="30"/>
      <c r="B37" s="31"/>
      <c r="C37" s="33"/>
      <c r="D37" s="9"/>
      <c r="E37" s="10"/>
      <c r="F37" s="10"/>
      <c r="G37" s="10"/>
      <c r="H37" s="10"/>
      <c r="I37" s="10"/>
      <c r="J37" s="10"/>
      <c r="K37" s="10"/>
      <c r="L37" s="10"/>
      <c r="M37" s="10"/>
      <c r="N37" s="10"/>
      <c r="O37" s="10"/>
      <c r="P37" s="10"/>
      <c r="Q37" s="10"/>
      <c r="R37" s="10"/>
    </row>
    <row r="38" ht="15" x14ac:dyDescent="0.2">
      <c r="A38" s="30"/>
      <c r="B38" s="31"/>
      <c r="C38" s="34"/>
      <c r="D38" s="9"/>
      <c r="E38" s="10"/>
      <c r="F38" s="10"/>
      <c r="G38" s="10"/>
      <c r="H38" s="10"/>
      <c r="I38" s="10"/>
      <c r="J38" s="10"/>
      <c r="K38" s="10"/>
      <c r="L38" s="10"/>
      <c r="M38" s="10"/>
      <c r="N38" s="10"/>
      <c r="O38" s="10"/>
      <c r="P38" s="10"/>
      <c r="Q38" s="10"/>
      <c r="R38" s="10"/>
    </row>
    <row r="39" ht="15" x14ac:dyDescent="0.2">
      <c r="A39" s="30"/>
      <c r="B39" s="31"/>
      <c r="C39" s="34"/>
      <c r="D39" s="9"/>
      <c r="E39" s="10"/>
      <c r="F39" s="10"/>
      <c r="G39" s="10"/>
      <c r="H39" s="10"/>
      <c r="I39" s="10"/>
      <c r="J39" s="10"/>
      <c r="K39" s="10"/>
      <c r="L39" s="10"/>
      <c r="M39" s="10"/>
      <c r="N39" s="10"/>
      <c r="O39" s="10"/>
      <c r="P39" s="10"/>
      <c r="Q39" s="10"/>
      <c r="R39" s="10"/>
    </row>
    <row r="40" ht="15" x14ac:dyDescent="0.2">
      <c r="A40" s="30"/>
      <c r="B40" s="31"/>
      <c r="C40" s="34"/>
      <c r="D40" s="9"/>
      <c r="E40" s="10"/>
      <c r="F40" s="10"/>
      <c r="G40" s="10"/>
      <c r="H40" s="10"/>
      <c r="I40" s="10"/>
      <c r="J40" s="10"/>
      <c r="K40" s="10"/>
      <c r="L40" s="10"/>
      <c r="M40" s="10"/>
      <c r="N40" s="10"/>
      <c r="O40" s="10"/>
      <c r="P40" s="10"/>
      <c r="Q40" s="10"/>
      <c r="R40" s="10"/>
    </row>
    <row r="41" ht="15" x14ac:dyDescent="0.2">
      <c r="A41" s="30"/>
      <c r="B41" s="31"/>
      <c r="C41" s="34"/>
      <c r="D41" s="9"/>
      <c r="E41" s="10"/>
      <c r="F41" s="10"/>
      <c r="G41" s="10"/>
      <c r="H41" s="10"/>
      <c r="I41" s="10"/>
      <c r="J41" s="10"/>
      <c r="K41" s="10"/>
      <c r="L41" s="10"/>
      <c r="M41" s="10"/>
      <c r="N41" s="10"/>
      <c r="O41" s="10"/>
      <c r="P41" s="10"/>
      <c r="Q41" s="10"/>
      <c r="R41" s="10"/>
    </row>
    <row r="42" ht="15" x14ac:dyDescent="0.2">
      <c r="A42" s="30"/>
      <c r="B42" s="31"/>
      <c r="C42" s="34"/>
      <c r="D42" s="9"/>
      <c r="E42" s="10"/>
      <c r="F42" s="10"/>
      <c r="G42" s="10"/>
      <c r="H42" s="10"/>
      <c r="I42" s="10"/>
      <c r="J42" s="10"/>
      <c r="K42" s="10"/>
      <c r="L42" s="10"/>
      <c r="M42" s="10"/>
      <c r="N42" s="10"/>
      <c r="O42" s="10"/>
      <c r="P42" s="10"/>
      <c r="Q42" s="10"/>
      <c r="R42" s="10"/>
    </row>
    <row r="43" ht="15" x14ac:dyDescent="0.2">
      <c r="A43" s="30"/>
      <c r="B43" s="31"/>
      <c r="D43" s="9"/>
      <c r="E43" s="10"/>
      <c r="F43" s="10"/>
      <c r="G43" s="10"/>
      <c r="H43" s="10"/>
      <c r="I43" s="10"/>
      <c r="J43" s="10"/>
      <c r="K43" s="10"/>
      <c r="L43" s="10"/>
      <c r="M43" s="10"/>
      <c r="N43" s="10"/>
      <c r="O43" s="10"/>
      <c r="P43" s="10"/>
      <c r="Q43" s="10"/>
      <c r="R43" s="10"/>
    </row>
    <row r="44" ht="15" x14ac:dyDescent="0.2">
      <c r="A44" s="9"/>
      <c r="B44" s="9"/>
      <c r="C44" s="9"/>
      <c r="D44" s="9"/>
      <c r="E44" s="10"/>
      <c r="F44" s="10"/>
      <c r="G44" s="10"/>
      <c r="H44" s="10"/>
      <c r="I44" s="10"/>
      <c r="J44" s="10"/>
      <c r="K44" s="10"/>
      <c r="L44" s="10"/>
      <c r="M44" s="10"/>
      <c r="N44" s="10"/>
      <c r="O44" s="10"/>
      <c r="P44" s="10"/>
      <c r="Q44" s="10"/>
      <c r="R44" s="10"/>
    </row>
    <row r="45" ht="15" x14ac:dyDescent="0.2">
      <c r="A45" s="9"/>
      <c r="B45" s="9"/>
      <c r="C45" s="9"/>
      <c r="D45" s="9"/>
      <c r="E45" s="10"/>
      <c r="F45" s="10"/>
      <c r="G45" s="10"/>
      <c r="H45" s="10"/>
      <c r="I45" s="10"/>
      <c r="J45" s="10"/>
      <c r="K45" s="10"/>
      <c r="L45" s="10"/>
      <c r="M45" s="10"/>
      <c r="N45" s="10"/>
      <c r="O45" s="10"/>
      <c r="P45" s="10"/>
      <c r="Q45" s="10"/>
      <c r="R45" s="10"/>
    </row>
    <row r="46" ht="15" x14ac:dyDescent="0.2">
      <c r="A46" s="9"/>
      <c r="B46" s="9"/>
      <c r="C46" s="9"/>
      <c r="D46" s="9"/>
    </row>
    <row r="47" ht="15" x14ac:dyDescent="0.2">
      <c r="A47" s="9"/>
      <c r="B47" s="9"/>
      <c r="C47" s="9"/>
      <c r="D47" s="9"/>
    </row>
    <row r="48" ht="15" x14ac:dyDescent="0.2">
      <c r="A48" s="9"/>
      <c r="B48" s="9"/>
      <c r="C48" s="9"/>
      <c r="D48" s="9"/>
    </row>
    <row r="49" ht="15" x14ac:dyDescent="0.2">
      <c r="A49" s="9"/>
      <c r="B49" s="9"/>
      <c r="C49" s="9"/>
      <c r="D49" s="9"/>
    </row>
    <row r="55" x14ac:dyDescent="0.2">
      <c r="L55" s="35" t="str">
        <f>+IF(ISNUMBER(M48), "", "Insufficient data to estimate safely managed sanitation services at national level")</f>
        <v>Insufficient data to estimate safely managed sanitation services at national level</v>
      </c>
    </row>
    <row r="107" s="125" customFormat="true" x14ac:dyDescent="0.2"/>
    <row r="108" s="126" customFormat="true" ht="22.5" customHeight="true" x14ac:dyDescent="0.35">
      <c r="A108" s="1048"/>
      <c r="B108" s="1049"/>
      <c r="C108" s="132"/>
      <c r="D108" s="132"/>
      <c r="E108" s="132"/>
      <c r="F108" s="132"/>
      <c r="G108" s="132"/>
      <c r="H108" s="132"/>
      <c r="I108" s="132"/>
      <c r="J108" s="132"/>
      <c r="K108" s="132"/>
      <c r="L108" s="132"/>
      <c r="M108" s="132"/>
      <c r="N108" s="132"/>
      <c r="O108" s="132"/>
      <c r="P108" s="132"/>
      <c r="Q108" s="132"/>
      <c r="R108" s="132"/>
      <c r="S108" s="132"/>
      <c r="T108" s="132"/>
      <c r="U108" s="132"/>
    </row>
    <row r="109" s="126" customFormat="true" ht="22.5" customHeight="true" x14ac:dyDescent="0.35">
      <c r="A109" s="127"/>
      <c r="B109" s="128"/>
      <c r="C109" s="132"/>
      <c r="D109" s="132"/>
      <c r="E109" s="132"/>
      <c r="F109" s="132"/>
      <c r="G109" s="132"/>
      <c r="H109" s="132"/>
      <c r="I109" s="132"/>
      <c r="J109" s="132"/>
      <c r="K109" s="132"/>
      <c r="L109" s="132"/>
      <c r="M109" s="132"/>
      <c r="N109" s="132"/>
      <c r="O109" s="132"/>
      <c r="P109" s="132"/>
      <c r="Q109" s="132"/>
      <c r="R109" s="132"/>
      <c r="S109" s="132"/>
      <c r="T109" s="132"/>
      <c r="U109" s="132"/>
    </row>
    <row r="110" s="126" customFormat="true" ht="23.85" customHeight="true" x14ac:dyDescent="0.35">
      <c r="A110" s="123"/>
      <c r="B110" s="129"/>
      <c r="C110" s="132"/>
      <c r="D110" s="132"/>
      <c r="E110" s="132"/>
      <c r="F110" s="132"/>
      <c r="G110" s="132"/>
      <c r="H110" s="132"/>
      <c r="I110" s="132"/>
      <c r="J110" s="132"/>
      <c r="K110" s="132"/>
      <c r="L110" s="132"/>
      <c r="M110" s="132"/>
      <c r="N110" s="132"/>
      <c r="O110" s="132"/>
      <c r="P110" s="132"/>
      <c r="Q110" s="132"/>
      <c r="R110" s="132"/>
      <c r="S110" s="132"/>
      <c r="T110" s="132"/>
      <c r="U110" s="132"/>
    </row>
    <row r="111" s="126" customFormat="true" ht="23.85" customHeight="true" x14ac:dyDescent="0.35">
      <c r="A111" s="122"/>
      <c r="B111" s="128"/>
      <c r="C111" s="132"/>
      <c r="D111" s="132"/>
      <c r="E111" s="132"/>
      <c r="F111" s="132"/>
      <c r="G111" s="132"/>
      <c r="H111" s="132"/>
      <c r="I111" s="132"/>
      <c r="J111" s="132"/>
      <c r="K111" s="132"/>
      <c r="L111" s="132"/>
      <c r="M111" s="132"/>
      <c r="N111" s="132"/>
      <c r="O111" s="132"/>
      <c r="P111" s="132"/>
      <c r="Q111" s="132"/>
      <c r="R111" s="132"/>
      <c r="S111" s="132"/>
      <c r="T111" s="132"/>
      <c r="U111" s="132"/>
    </row>
    <row r="112" s="126" customFormat="true" ht="15" customHeight="true" x14ac:dyDescent="0.2">
      <c r="A112" s="130"/>
      <c r="B112" s="128"/>
      <c r="C112" s="132"/>
      <c r="D112" s="132"/>
      <c r="E112" s="132"/>
      <c r="F112" s="132"/>
      <c r="G112" s="132"/>
      <c r="H112" s="132"/>
      <c r="I112" s="132"/>
      <c r="J112" s="132"/>
      <c r="K112" s="132"/>
      <c r="L112" s="132"/>
      <c r="M112" s="132"/>
      <c r="N112" s="132"/>
      <c r="O112" s="132"/>
      <c r="P112" s="132"/>
      <c r="Q112" s="132"/>
      <c r="R112" s="132"/>
      <c r="S112" s="132"/>
      <c r="T112" s="132"/>
      <c r="U112" s="132"/>
    </row>
    <row r="113" s="126" customFormat="true" ht="15" customHeight="true" x14ac:dyDescent="0.2">
      <c r="A113" s="1044"/>
      <c r="B113" s="1045"/>
      <c r="C113" s="132"/>
      <c r="D113" s="132"/>
      <c r="E113" s="132"/>
      <c r="F113" s="132"/>
      <c r="G113" s="132"/>
      <c r="H113" s="132"/>
      <c r="I113" s="132"/>
      <c r="J113" s="132"/>
      <c r="K113" s="132"/>
      <c r="L113" s="132"/>
      <c r="M113" s="132"/>
      <c r="N113" s="132"/>
      <c r="O113" s="132"/>
      <c r="P113" s="132"/>
      <c r="Q113" s="132"/>
      <c r="R113" s="132"/>
      <c r="S113" s="132"/>
      <c r="T113" s="132"/>
      <c r="U113" s="132"/>
    </row>
    <row r="114" s="126" customFormat="true" ht="15" customHeight="true" x14ac:dyDescent="0.2">
      <c r="A114" s="1046"/>
      <c r="B114" s="1047"/>
      <c r="C114" s="132"/>
      <c r="D114" s="132"/>
      <c r="E114" s="132"/>
      <c r="F114" s="132"/>
      <c r="G114" s="132"/>
      <c r="H114" s="132"/>
      <c r="I114" s="132"/>
      <c r="J114" s="132"/>
      <c r="K114" s="132"/>
      <c r="L114" s="132"/>
      <c r="M114" s="132"/>
      <c r="N114" s="132"/>
      <c r="O114" s="132"/>
      <c r="P114" s="132"/>
      <c r="Q114" s="132"/>
      <c r="R114" s="132"/>
      <c r="S114" s="132"/>
      <c r="T114" s="132"/>
      <c r="U114" s="132"/>
    </row>
    <row r="115" s="126" customFormat="true" ht="15" customHeight="true" x14ac:dyDescent="0.2">
      <c r="A115" s="128"/>
      <c r="B115" s="131"/>
      <c r="C115" s="132"/>
      <c r="D115" s="132"/>
      <c r="E115" s="132"/>
      <c r="F115" s="132"/>
      <c r="G115" s="132"/>
      <c r="H115" s="132"/>
      <c r="I115" s="132"/>
      <c r="J115" s="132"/>
      <c r="K115" s="132"/>
      <c r="L115" s="132"/>
      <c r="M115" s="132"/>
      <c r="N115" s="132"/>
      <c r="O115" s="132"/>
      <c r="P115" s="132"/>
      <c r="Q115" s="132"/>
      <c r="R115" s="132"/>
      <c r="S115" s="132"/>
      <c r="T115" s="132"/>
      <c r="U115" s="132"/>
    </row>
    <row r="116" s="125" customFormat="true" x14ac:dyDescent="0.2"/>
    <row r="117" s="125" customFormat="true" x14ac:dyDescent="0.2"/>
    <row r="207" s="125" customFormat="true" x14ac:dyDescent="0.2"/>
    <row r="208" s="126" customFormat="true" ht="22.5" customHeight="true" x14ac:dyDescent="0.35">
      <c r="A208" s="1048"/>
      <c r="B208" s="1049"/>
    </row>
    <row r="209" s="126" customFormat="true" ht="22.5" customHeight="true" x14ac:dyDescent="0.35">
      <c r="A209" s="127"/>
      <c r="B209" s="128"/>
    </row>
    <row r="210" s="126" customFormat="true" ht="22.5" customHeight="true" x14ac:dyDescent="0.35">
      <c r="A210" s="123"/>
      <c r="B210" s="129"/>
    </row>
    <row r="211" s="126" customFormat="true" ht="22.5" customHeight="true" x14ac:dyDescent="0.35">
      <c r="A211" s="122"/>
      <c r="B211" s="128"/>
    </row>
    <row r="212" s="126" customFormat="true" ht="15" customHeight="true" x14ac:dyDescent="0.2">
      <c r="A212" s="130"/>
      <c r="B212" s="128"/>
    </row>
    <row r="213" s="126" customFormat="true" ht="15" customHeight="true" x14ac:dyDescent="0.2">
      <c r="A213" s="1044"/>
      <c r="B213" s="1045"/>
    </row>
    <row r="214" s="126" customFormat="true" ht="15" customHeight="true" x14ac:dyDescent="0.2">
      <c r="A214" s="1050"/>
      <c r="B214" s="1051"/>
    </row>
    <row r="215" s="126" customFormat="true" ht="15" customHeight="true" x14ac:dyDescent="0.2">
      <c r="A215" s="128"/>
      <c r="B215" s="131"/>
    </row>
    <row r="216" s="125" customFormat="true" x14ac:dyDescent="0.2"/>
    <row r="217" s="125"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9" customWidth="true"/>
    <col min="6" max="7" width="9" style="42" customWidth="true"/>
    <col min="8" max="38" width="9" style="39" customWidth="true"/>
    <col min="39" max="261" width="9.140625" style="39"/>
    <col min="262" max="262" width="5" style="39" customWidth="true"/>
    <col min="263" max="263" width="13.85546875" style="39" customWidth="true"/>
    <col min="264" max="265" width="6.28515625" style="39" customWidth="true"/>
    <col min="266" max="267" width="7" style="39" customWidth="true"/>
    <col min="268" max="274" width="6.28515625" style="39" customWidth="true"/>
    <col min="275" max="517" width="9.140625" style="39"/>
    <col min="518" max="518" width="5" style="39" customWidth="true"/>
    <col min="519" max="519" width="13.85546875" style="39" customWidth="true"/>
    <col min="520" max="521" width="6.28515625" style="39" customWidth="true"/>
    <col min="522" max="523" width="7" style="39" customWidth="true"/>
    <col min="524" max="530" width="6.28515625" style="39" customWidth="true"/>
    <col min="531" max="773" width="9.140625" style="39"/>
    <col min="774" max="774" width="5" style="39" customWidth="true"/>
    <col min="775" max="775" width="13.85546875" style="39" customWidth="true"/>
    <col min="776" max="777" width="6.28515625" style="39" customWidth="true"/>
    <col min="778" max="779" width="7" style="39" customWidth="true"/>
    <col min="780" max="786" width="6.28515625" style="39" customWidth="true"/>
    <col min="787" max="1029" width="9.140625" style="39"/>
    <col min="1030" max="1030" width="5" style="39" customWidth="true"/>
    <col min="1031" max="1031" width="13.85546875" style="39" customWidth="true"/>
    <col min="1032" max="1033" width="6.28515625" style="39" customWidth="true"/>
    <col min="1034" max="1035" width="7" style="39" customWidth="true"/>
    <col min="1036" max="1042" width="6.28515625" style="39" customWidth="true"/>
    <col min="1043" max="1285" width="9.140625" style="39"/>
    <col min="1286" max="1286" width="5" style="39" customWidth="true"/>
    <col min="1287" max="1287" width="13.85546875" style="39" customWidth="true"/>
    <col min="1288" max="1289" width="6.28515625" style="39" customWidth="true"/>
    <col min="1290" max="1291" width="7" style="39" customWidth="true"/>
    <col min="1292" max="1298" width="6.28515625" style="39" customWidth="true"/>
    <col min="1299" max="1541" width="9.140625" style="39"/>
    <col min="1542" max="1542" width="5" style="39" customWidth="true"/>
    <col min="1543" max="1543" width="13.85546875" style="39" customWidth="true"/>
    <col min="1544" max="1545" width="6.28515625" style="39" customWidth="true"/>
    <col min="1546" max="1547" width="7" style="39" customWidth="true"/>
    <col min="1548" max="1554" width="6.28515625" style="39" customWidth="true"/>
    <col min="1555" max="1797" width="9.140625" style="39"/>
    <col min="1798" max="1798" width="5" style="39" customWidth="true"/>
    <col min="1799" max="1799" width="13.85546875" style="39" customWidth="true"/>
    <col min="1800" max="1801" width="6.28515625" style="39" customWidth="true"/>
    <col min="1802" max="1803" width="7" style="39" customWidth="true"/>
    <col min="1804" max="1810" width="6.28515625" style="39" customWidth="true"/>
    <col min="1811" max="2053" width="9.140625" style="39"/>
    <col min="2054" max="2054" width="5" style="39" customWidth="true"/>
    <col min="2055" max="2055" width="13.85546875" style="39" customWidth="true"/>
    <col min="2056" max="2057" width="6.28515625" style="39" customWidth="true"/>
    <col min="2058" max="2059" width="7" style="39" customWidth="true"/>
    <col min="2060" max="2066" width="6.28515625" style="39" customWidth="true"/>
    <col min="2067" max="2309" width="9.140625" style="39"/>
    <col min="2310" max="2310" width="5" style="39" customWidth="true"/>
    <col min="2311" max="2311" width="13.85546875" style="39" customWidth="true"/>
    <col min="2312" max="2313" width="6.28515625" style="39" customWidth="true"/>
    <col min="2314" max="2315" width="7" style="39" customWidth="true"/>
    <col min="2316" max="2322" width="6.28515625" style="39" customWidth="true"/>
    <col min="2323" max="2565" width="9.140625" style="39"/>
    <col min="2566" max="2566" width="5" style="39" customWidth="true"/>
    <col min="2567" max="2567" width="13.85546875" style="39" customWidth="true"/>
    <col min="2568" max="2569" width="6.28515625" style="39" customWidth="true"/>
    <col min="2570" max="2571" width="7" style="39" customWidth="true"/>
    <col min="2572" max="2578" width="6.28515625" style="39" customWidth="true"/>
    <col min="2579" max="2821" width="9.140625" style="39"/>
    <col min="2822" max="2822" width="5" style="39" customWidth="true"/>
    <col min="2823" max="2823" width="13.85546875" style="39" customWidth="true"/>
    <col min="2824" max="2825" width="6.28515625" style="39" customWidth="true"/>
    <col min="2826" max="2827" width="7" style="39" customWidth="true"/>
    <col min="2828" max="2834" width="6.28515625" style="39" customWidth="true"/>
    <col min="2835" max="3077" width="9.140625" style="39"/>
    <col min="3078" max="3078" width="5" style="39" customWidth="true"/>
    <col min="3079" max="3079" width="13.85546875" style="39" customWidth="true"/>
    <col min="3080" max="3081" width="6.28515625" style="39" customWidth="true"/>
    <col min="3082" max="3083" width="7" style="39" customWidth="true"/>
    <col min="3084" max="3090" width="6.28515625" style="39" customWidth="true"/>
    <col min="3091" max="3333" width="9.140625" style="39"/>
    <col min="3334" max="3334" width="5" style="39" customWidth="true"/>
    <col min="3335" max="3335" width="13.85546875" style="39" customWidth="true"/>
    <col min="3336" max="3337" width="6.28515625" style="39" customWidth="true"/>
    <col min="3338" max="3339" width="7" style="39" customWidth="true"/>
    <col min="3340" max="3346" width="6.28515625" style="39" customWidth="true"/>
    <col min="3347" max="3589" width="9.140625" style="39"/>
    <col min="3590" max="3590" width="5" style="39" customWidth="true"/>
    <col min="3591" max="3591" width="13.85546875" style="39" customWidth="true"/>
    <col min="3592" max="3593" width="6.28515625" style="39" customWidth="true"/>
    <col min="3594" max="3595" width="7" style="39" customWidth="true"/>
    <col min="3596" max="3602" width="6.28515625" style="39" customWidth="true"/>
    <col min="3603" max="3845" width="9.140625" style="39"/>
    <col min="3846" max="3846" width="5" style="39" customWidth="true"/>
    <col min="3847" max="3847" width="13.85546875" style="39" customWidth="true"/>
    <col min="3848" max="3849" width="6.28515625" style="39" customWidth="true"/>
    <col min="3850" max="3851" width="7" style="39" customWidth="true"/>
    <col min="3852" max="3858" width="6.28515625" style="39" customWidth="true"/>
    <col min="3859" max="4101" width="9.140625" style="39"/>
    <col min="4102" max="4102" width="5" style="39" customWidth="true"/>
    <col min="4103" max="4103" width="13.85546875" style="39" customWidth="true"/>
    <col min="4104" max="4105" width="6.28515625" style="39" customWidth="true"/>
    <col min="4106" max="4107" width="7" style="39" customWidth="true"/>
    <col min="4108" max="4114" width="6.28515625" style="39" customWidth="true"/>
    <col min="4115" max="4357" width="9.140625" style="39"/>
    <col min="4358" max="4358" width="5" style="39" customWidth="true"/>
    <col min="4359" max="4359" width="13.85546875" style="39" customWidth="true"/>
    <col min="4360" max="4361" width="6.28515625" style="39" customWidth="true"/>
    <col min="4362" max="4363" width="7" style="39" customWidth="true"/>
    <col min="4364" max="4370" width="6.28515625" style="39" customWidth="true"/>
    <col min="4371" max="4613" width="9.140625" style="39"/>
    <col min="4614" max="4614" width="5" style="39" customWidth="true"/>
    <col min="4615" max="4615" width="13.85546875" style="39" customWidth="true"/>
    <col min="4616" max="4617" width="6.28515625" style="39" customWidth="true"/>
    <col min="4618" max="4619" width="7" style="39" customWidth="true"/>
    <col min="4620" max="4626" width="6.28515625" style="39" customWidth="true"/>
    <col min="4627" max="4869" width="9.140625" style="39"/>
    <col min="4870" max="4870" width="5" style="39" customWidth="true"/>
    <col min="4871" max="4871" width="13.85546875" style="39" customWidth="true"/>
    <col min="4872" max="4873" width="6.28515625" style="39" customWidth="true"/>
    <col min="4874" max="4875" width="7" style="39" customWidth="true"/>
    <col min="4876" max="4882" width="6.28515625" style="39" customWidth="true"/>
    <col min="4883" max="5125" width="9.140625" style="39"/>
    <col min="5126" max="5126" width="5" style="39" customWidth="true"/>
    <col min="5127" max="5127" width="13.85546875" style="39" customWidth="true"/>
    <col min="5128" max="5129" width="6.28515625" style="39" customWidth="true"/>
    <col min="5130" max="5131" width="7" style="39" customWidth="true"/>
    <col min="5132" max="5138" width="6.28515625" style="39" customWidth="true"/>
    <col min="5139" max="5381" width="9.140625" style="39"/>
    <col min="5382" max="5382" width="5" style="39" customWidth="true"/>
    <col min="5383" max="5383" width="13.85546875" style="39" customWidth="true"/>
    <col min="5384" max="5385" width="6.28515625" style="39" customWidth="true"/>
    <col min="5386" max="5387" width="7" style="39" customWidth="true"/>
    <col min="5388" max="5394" width="6.28515625" style="39" customWidth="true"/>
    <col min="5395" max="5637" width="9.140625" style="39"/>
    <col min="5638" max="5638" width="5" style="39" customWidth="true"/>
    <col min="5639" max="5639" width="13.85546875" style="39" customWidth="true"/>
    <col min="5640" max="5641" width="6.28515625" style="39" customWidth="true"/>
    <col min="5642" max="5643" width="7" style="39" customWidth="true"/>
    <col min="5644" max="5650" width="6.28515625" style="39" customWidth="true"/>
    <col min="5651" max="5893" width="9.140625" style="39"/>
    <col min="5894" max="5894" width="5" style="39" customWidth="true"/>
    <col min="5895" max="5895" width="13.85546875" style="39" customWidth="true"/>
    <col min="5896" max="5897" width="6.28515625" style="39" customWidth="true"/>
    <col min="5898" max="5899" width="7" style="39" customWidth="true"/>
    <col min="5900" max="5906" width="6.28515625" style="39" customWidth="true"/>
    <col min="5907" max="6149" width="9.140625" style="39"/>
    <col min="6150" max="6150" width="5" style="39" customWidth="true"/>
    <col min="6151" max="6151" width="13.85546875" style="39" customWidth="true"/>
    <col min="6152" max="6153" width="6.28515625" style="39" customWidth="true"/>
    <col min="6154" max="6155" width="7" style="39" customWidth="true"/>
    <col min="6156" max="6162" width="6.28515625" style="39" customWidth="true"/>
    <col min="6163" max="6405" width="9.140625" style="39"/>
    <col min="6406" max="6406" width="5" style="39" customWidth="true"/>
    <col min="6407" max="6407" width="13.85546875" style="39" customWidth="true"/>
    <col min="6408" max="6409" width="6.28515625" style="39" customWidth="true"/>
    <col min="6410" max="6411" width="7" style="39" customWidth="true"/>
    <col min="6412" max="6418" width="6.28515625" style="39" customWidth="true"/>
    <col min="6419" max="6661" width="9.140625" style="39"/>
    <col min="6662" max="6662" width="5" style="39" customWidth="true"/>
    <col min="6663" max="6663" width="13.85546875" style="39" customWidth="true"/>
    <col min="6664" max="6665" width="6.28515625" style="39" customWidth="true"/>
    <col min="6666" max="6667" width="7" style="39" customWidth="true"/>
    <col min="6668" max="6674" width="6.28515625" style="39" customWidth="true"/>
    <col min="6675" max="6917" width="9.140625" style="39"/>
    <col min="6918" max="6918" width="5" style="39" customWidth="true"/>
    <col min="6919" max="6919" width="13.85546875" style="39" customWidth="true"/>
    <col min="6920" max="6921" width="6.28515625" style="39" customWidth="true"/>
    <col min="6922" max="6923" width="7" style="39" customWidth="true"/>
    <col min="6924" max="6930" width="6.28515625" style="39" customWidth="true"/>
    <col min="6931" max="7173" width="9.140625" style="39"/>
    <col min="7174" max="7174" width="5" style="39" customWidth="true"/>
    <col min="7175" max="7175" width="13.85546875" style="39" customWidth="true"/>
    <col min="7176" max="7177" width="6.28515625" style="39" customWidth="true"/>
    <col min="7178" max="7179" width="7" style="39" customWidth="true"/>
    <col min="7180" max="7186" width="6.28515625" style="39" customWidth="true"/>
    <col min="7187" max="7429" width="9.140625" style="39"/>
    <col min="7430" max="7430" width="5" style="39" customWidth="true"/>
    <col min="7431" max="7431" width="13.85546875" style="39" customWidth="true"/>
    <col min="7432" max="7433" width="6.28515625" style="39" customWidth="true"/>
    <col min="7434" max="7435" width="7" style="39" customWidth="true"/>
    <col min="7436" max="7442" width="6.28515625" style="39" customWidth="true"/>
    <col min="7443" max="7685" width="9.140625" style="39"/>
    <col min="7686" max="7686" width="5" style="39" customWidth="true"/>
    <col min="7687" max="7687" width="13.85546875" style="39" customWidth="true"/>
    <col min="7688" max="7689" width="6.28515625" style="39" customWidth="true"/>
    <col min="7690" max="7691" width="7" style="39" customWidth="true"/>
    <col min="7692" max="7698" width="6.28515625" style="39" customWidth="true"/>
    <col min="7699" max="7941" width="9.140625" style="39"/>
    <col min="7942" max="7942" width="5" style="39" customWidth="true"/>
    <col min="7943" max="7943" width="13.85546875" style="39" customWidth="true"/>
    <col min="7944" max="7945" width="6.28515625" style="39" customWidth="true"/>
    <col min="7946" max="7947" width="7" style="39" customWidth="true"/>
    <col min="7948" max="7954" width="6.28515625" style="39" customWidth="true"/>
    <col min="7955" max="8197" width="9.140625" style="39"/>
    <col min="8198" max="8198" width="5" style="39" customWidth="true"/>
    <col min="8199" max="8199" width="13.85546875" style="39" customWidth="true"/>
    <col min="8200" max="8201" width="6.28515625" style="39" customWidth="true"/>
    <col min="8202" max="8203" width="7" style="39" customWidth="true"/>
    <col min="8204" max="8210" width="6.28515625" style="39" customWidth="true"/>
    <col min="8211" max="8453" width="9.140625" style="39"/>
    <col min="8454" max="8454" width="5" style="39" customWidth="true"/>
    <col min="8455" max="8455" width="13.85546875" style="39" customWidth="true"/>
    <col min="8456" max="8457" width="6.28515625" style="39" customWidth="true"/>
    <col min="8458" max="8459" width="7" style="39" customWidth="true"/>
    <col min="8460" max="8466" width="6.28515625" style="39" customWidth="true"/>
    <col min="8467" max="8709" width="9.140625" style="39"/>
    <col min="8710" max="8710" width="5" style="39" customWidth="true"/>
    <col min="8711" max="8711" width="13.85546875" style="39" customWidth="true"/>
    <col min="8712" max="8713" width="6.28515625" style="39" customWidth="true"/>
    <col min="8714" max="8715" width="7" style="39" customWidth="true"/>
    <col min="8716" max="8722" width="6.28515625" style="39" customWidth="true"/>
    <col min="8723" max="8965" width="9.140625" style="39"/>
    <col min="8966" max="8966" width="5" style="39" customWidth="true"/>
    <col min="8967" max="8967" width="13.85546875" style="39" customWidth="true"/>
    <col min="8968" max="8969" width="6.28515625" style="39" customWidth="true"/>
    <col min="8970" max="8971" width="7" style="39" customWidth="true"/>
    <col min="8972" max="8978" width="6.28515625" style="39" customWidth="true"/>
    <col min="8979" max="9221" width="9.140625" style="39"/>
    <col min="9222" max="9222" width="5" style="39" customWidth="true"/>
    <col min="9223" max="9223" width="13.85546875" style="39" customWidth="true"/>
    <col min="9224" max="9225" width="6.28515625" style="39" customWidth="true"/>
    <col min="9226" max="9227" width="7" style="39" customWidth="true"/>
    <col min="9228" max="9234" width="6.28515625" style="39" customWidth="true"/>
    <col min="9235" max="9477" width="9.140625" style="39"/>
    <col min="9478" max="9478" width="5" style="39" customWidth="true"/>
    <col min="9479" max="9479" width="13.85546875" style="39" customWidth="true"/>
    <col min="9480" max="9481" width="6.28515625" style="39" customWidth="true"/>
    <col min="9482" max="9483" width="7" style="39" customWidth="true"/>
    <col min="9484" max="9490" width="6.28515625" style="39" customWidth="true"/>
    <col min="9491" max="9733" width="9.140625" style="39"/>
    <col min="9734" max="9734" width="5" style="39" customWidth="true"/>
    <col min="9735" max="9735" width="13.85546875" style="39" customWidth="true"/>
    <col min="9736" max="9737" width="6.28515625" style="39" customWidth="true"/>
    <col min="9738" max="9739" width="7" style="39" customWidth="true"/>
    <col min="9740" max="9746" width="6.28515625" style="39" customWidth="true"/>
    <col min="9747" max="9989" width="9.140625" style="39"/>
    <col min="9990" max="9990" width="5" style="39" customWidth="true"/>
    <col min="9991" max="9991" width="13.85546875" style="39" customWidth="true"/>
    <col min="9992" max="9993" width="6.28515625" style="39" customWidth="true"/>
    <col min="9994" max="9995" width="7" style="39" customWidth="true"/>
    <col min="9996" max="10002" width="6.28515625" style="39" customWidth="true"/>
    <col min="10003" max="10245" width="9.140625" style="39"/>
    <col min="10246" max="10246" width="5" style="39" customWidth="true"/>
    <col min="10247" max="10247" width="13.85546875" style="39" customWidth="true"/>
    <col min="10248" max="10249" width="6.28515625" style="39" customWidth="true"/>
    <col min="10250" max="10251" width="7" style="39" customWidth="true"/>
    <col min="10252" max="10258" width="6.28515625" style="39" customWidth="true"/>
    <col min="10259" max="10501" width="9.140625" style="39"/>
    <col min="10502" max="10502" width="5" style="39" customWidth="true"/>
    <col min="10503" max="10503" width="13.85546875" style="39" customWidth="true"/>
    <col min="10504" max="10505" width="6.28515625" style="39" customWidth="true"/>
    <col min="10506" max="10507" width="7" style="39" customWidth="true"/>
    <col min="10508" max="10514" width="6.28515625" style="39" customWidth="true"/>
    <col min="10515" max="10757" width="9.140625" style="39"/>
    <col min="10758" max="10758" width="5" style="39" customWidth="true"/>
    <col min="10759" max="10759" width="13.85546875" style="39" customWidth="true"/>
    <col min="10760" max="10761" width="6.28515625" style="39" customWidth="true"/>
    <col min="10762" max="10763" width="7" style="39" customWidth="true"/>
    <col min="10764" max="10770" width="6.28515625" style="39" customWidth="true"/>
    <col min="10771" max="11013" width="9.140625" style="39"/>
    <col min="11014" max="11014" width="5" style="39" customWidth="true"/>
    <col min="11015" max="11015" width="13.85546875" style="39" customWidth="true"/>
    <col min="11016" max="11017" width="6.28515625" style="39" customWidth="true"/>
    <col min="11018" max="11019" width="7" style="39" customWidth="true"/>
    <col min="11020" max="11026" width="6.28515625" style="39" customWidth="true"/>
    <col min="11027" max="11269" width="9.140625" style="39"/>
    <col min="11270" max="11270" width="5" style="39" customWidth="true"/>
    <col min="11271" max="11271" width="13.85546875" style="39" customWidth="true"/>
    <col min="11272" max="11273" width="6.28515625" style="39" customWidth="true"/>
    <col min="11274" max="11275" width="7" style="39" customWidth="true"/>
    <col min="11276" max="11282" width="6.28515625" style="39" customWidth="true"/>
    <col min="11283" max="11525" width="9.140625" style="39"/>
    <col min="11526" max="11526" width="5" style="39" customWidth="true"/>
    <col min="11527" max="11527" width="13.85546875" style="39" customWidth="true"/>
    <col min="11528" max="11529" width="6.28515625" style="39" customWidth="true"/>
    <col min="11530" max="11531" width="7" style="39" customWidth="true"/>
    <col min="11532" max="11538" width="6.28515625" style="39" customWidth="true"/>
    <col min="11539" max="11781" width="9.140625" style="39"/>
    <col min="11782" max="11782" width="5" style="39" customWidth="true"/>
    <col min="11783" max="11783" width="13.85546875" style="39" customWidth="true"/>
    <col min="11784" max="11785" width="6.28515625" style="39" customWidth="true"/>
    <col min="11786" max="11787" width="7" style="39" customWidth="true"/>
    <col min="11788" max="11794" width="6.28515625" style="39" customWidth="true"/>
    <col min="11795" max="12037" width="9.140625" style="39"/>
    <col min="12038" max="12038" width="5" style="39" customWidth="true"/>
    <col min="12039" max="12039" width="13.85546875" style="39" customWidth="true"/>
    <col min="12040" max="12041" width="6.28515625" style="39" customWidth="true"/>
    <col min="12042" max="12043" width="7" style="39" customWidth="true"/>
    <col min="12044" max="12050" width="6.28515625" style="39" customWidth="true"/>
    <col min="12051" max="12293" width="9.140625" style="39"/>
    <col min="12294" max="12294" width="5" style="39" customWidth="true"/>
    <col min="12295" max="12295" width="13.85546875" style="39" customWidth="true"/>
    <col min="12296" max="12297" width="6.28515625" style="39" customWidth="true"/>
    <col min="12298" max="12299" width="7" style="39" customWidth="true"/>
    <col min="12300" max="12306" width="6.28515625" style="39" customWidth="true"/>
    <col min="12307" max="12549" width="9.140625" style="39"/>
    <col min="12550" max="12550" width="5" style="39" customWidth="true"/>
    <col min="12551" max="12551" width="13.85546875" style="39" customWidth="true"/>
    <col min="12552" max="12553" width="6.28515625" style="39" customWidth="true"/>
    <col min="12554" max="12555" width="7" style="39" customWidth="true"/>
    <col min="12556" max="12562" width="6.28515625" style="39" customWidth="true"/>
    <col min="12563" max="12805" width="9.140625" style="39"/>
    <col min="12806" max="12806" width="5" style="39" customWidth="true"/>
    <col min="12807" max="12807" width="13.85546875" style="39" customWidth="true"/>
    <col min="12808" max="12809" width="6.28515625" style="39" customWidth="true"/>
    <col min="12810" max="12811" width="7" style="39" customWidth="true"/>
    <col min="12812" max="12818" width="6.28515625" style="39" customWidth="true"/>
    <col min="12819" max="13061" width="9.140625" style="39"/>
    <col min="13062" max="13062" width="5" style="39" customWidth="true"/>
    <col min="13063" max="13063" width="13.85546875" style="39" customWidth="true"/>
    <col min="13064" max="13065" width="6.28515625" style="39" customWidth="true"/>
    <col min="13066" max="13067" width="7" style="39" customWidth="true"/>
    <col min="13068" max="13074" width="6.28515625" style="39" customWidth="true"/>
    <col min="13075" max="13317" width="9.140625" style="39"/>
    <col min="13318" max="13318" width="5" style="39" customWidth="true"/>
    <col min="13319" max="13319" width="13.85546875" style="39" customWidth="true"/>
    <col min="13320" max="13321" width="6.28515625" style="39" customWidth="true"/>
    <col min="13322" max="13323" width="7" style="39" customWidth="true"/>
    <col min="13324" max="13330" width="6.28515625" style="39" customWidth="true"/>
    <col min="13331" max="13573" width="9.140625" style="39"/>
    <col min="13574" max="13574" width="5" style="39" customWidth="true"/>
    <col min="13575" max="13575" width="13.85546875" style="39" customWidth="true"/>
    <col min="13576" max="13577" width="6.28515625" style="39" customWidth="true"/>
    <col min="13578" max="13579" width="7" style="39" customWidth="true"/>
    <col min="13580" max="13586" width="6.28515625" style="39" customWidth="true"/>
    <col min="13587" max="13829" width="9.140625" style="39"/>
    <col min="13830" max="13830" width="5" style="39" customWidth="true"/>
    <col min="13831" max="13831" width="13.85546875" style="39" customWidth="true"/>
    <col min="13832" max="13833" width="6.28515625" style="39" customWidth="true"/>
    <col min="13834" max="13835" width="7" style="39" customWidth="true"/>
    <col min="13836" max="13842" width="6.28515625" style="39" customWidth="true"/>
    <col min="13843" max="14085" width="9.140625" style="39"/>
    <col min="14086" max="14086" width="5" style="39" customWidth="true"/>
    <col min="14087" max="14087" width="13.85546875" style="39" customWidth="true"/>
    <col min="14088" max="14089" width="6.28515625" style="39" customWidth="true"/>
    <col min="14090" max="14091" width="7" style="39" customWidth="true"/>
    <col min="14092" max="14098" width="6.28515625" style="39" customWidth="true"/>
    <col min="14099" max="14341" width="9.140625" style="39"/>
    <col min="14342" max="14342" width="5" style="39" customWidth="true"/>
    <col min="14343" max="14343" width="13.85546875" style="39" customWidth="true"/>
    <col min="14344" max="14345" width="6.28515625" style="39" customWidth="true"/>
    <col min="14346" max="14347" width="7" style="39" customWidth="true"/>
    <col min="14348" max="14354" width="6.28515625" style="39" customWidth="true"/>
    <col min="14355" max="14597" width="9.140625" style="39"/>
    <col min="14598" max="14598" width="5" style="39" customWidth="true"/>
    <col min="14599" max="14599" width="13.85546875" style="39" customWidth="true"/>
    <col min="14600" max="14601" width="6.28515625" style="39" customWidth="true"/>
    <col min="14602" max="14603" width="7" style="39" customWidth="true"/>
    <col min="14604" max="14610" width="6.28515625" style="39" customWidth="true"/>
    <col min="14611" max="14853" width="9.140625" style="39"/>
    <col min="14854" max="14854" width="5" style="39" customWidth="true"/>
    <col min="14855" max="14855" width="13.85546875" style="39" customWidth="true"/>
    <col min="14856" max="14857" width="6.28515625" style="39" customWidth="true"/>
    <col min="14858" max="14859" width="7" style="39" customWidth="true"/>
    <col min="14860" max="14866" width="6.28515625" style="39" customWidth="true"/>
    <col min="14867" max="15109" width="9.140625" style="39"/>
    <col min="15110" max="15110" width="5" style="39" customWidth="true"/>
    <col min="15111" max="15111" width="13.85546875" style="39" customWidth="true"/>
    <col min="15112" max="15113" width="6.28515625" style="39" customWidth="true"/>
    <col min="15114" max="15115" width="7" style="39" customWidth="true"/>
    <col min="15116" max="15122" width="6.28515625" style="39" customWidth="true"/>
    <col min="15123" max="15365" width="9.140625" style="39"/>
    <col min="15366" max="15366" width="5" style="39" customWidth="true"/>
    <col min="15367" max="15367" width="13.85546875" style="39" customWidth="true"/>
    <col min="15368" max="15369" width="6.28515625" style="39" customWidth="true"/>
    <col min="15370" max="15371" width="7" style="39" customWidth="true"/>
    <col min="15372" max="15378" width="6.28515625" style="39" customWidth="true"/>
    <col min="15379" max="15621" width="9.140625" style="39"/>
    <col min="15622" max="15622" width="5" style="39" customWidth="true"/>
    <col min="15623" max="15623" width="13.85546875" style="39" customWidth="true"/>
    <col min="15624" max="15625" width="6.28515625" style="39" customWidth="true"/>
    <col min="15626" max="15627" width="7" style="39" customWidth="true"/>
    <col min="15628" max="15634" width="6.28515625" style="39" customWidth="true"/>
    <col min="15635" max="15877" width="9.140625" style="39"/>
    <col min="15878" max="15878" width="5" style="39" customWidth="true"/>
    <col min="15879" max="15879" width="13.85546875" style="39" customWidth="true"/>
    <col min="15880" max="15881" width="6.28515625" style="39" customWidth="true"/>
    <col min="15882" max="15883" width="7" style="39" customWidth="true"/>
    <col min="15884" max="15890" width="6.28515625" style="39" customWidth="true"/>
    <col min="15891" max="16133" width="9.140625" style="39"/>
    <col min="16134" max="16134" width="5" style="39" customWidth="true"/>
    <col min="16135" max="16135" width="13.85546875" style="39" customWidth="true"/>
    <col min="16136" max="16137" width="6.28515625" style="39" customWidth="true"/>
    <col min="16138" max="16139" width="7" style="39" customWidth="true"/>
    <col min="16140" max="16146" width="6.28515625" style="39" customWidth="true"/>
    <col min="16147" max="16384" width="9.140625" style="39"/>
  </cols>
  <sheetData>
    <row r="1" x14ac:dyDescent="0.2">
      <c r="A1" s="7" t="s">
        <v>63</v>
      </c>
    </row>
    <row r="4" ht="29.1" customHeight="true" x14ac:dyDescent="0.4">
      <c r="A4" s="38"/>
      <c r="B4" s="1088" t="s">
        <v>124</v>
      </c>
      <c r="C4" s="1088"/>
      <c r="D4" s="1088"/>
      <c r="E4" s="1088"/>
      <c r="F4" s="1088"/>
      <c r="G4" s="1088"/>
      <c r="H4" s="1088"/>
      <c r="I4" s="1088"/>
      <c r="J4" s="1088"/>
      <c r="K4" s="1088"/>
      <c r="L4" s="1088"/>
      <c r="M4" s="1088"/>
      <c r="N4" s="1088"/>
      <c r="O4" s="1088"/>
      <c r="P4" s="1088"/>
      <c r="Q4" s="1088"/>
      <c r="R4" s="1088"/>
      <c r="S4" s="1088"/>
      <c r="T4" s="1088"/>
      <c r="U4" s="1088"/>
      <c r="V4" s="1088"/>
      <c r="W4" s="1088"/>
      <c r="X4" s="1088"/>
      <c r="Y4" s="1088"/>
    </row>
    <row r="5" ht="29.1" customHeight="true" x14ac:dyDescent="0.4">
      <c r="A5" s="38"/>
      <c r="B5" s="1056" t="str">
        <f ca="true">IF(ISERROR(INDIRECT(CONCATENATE($B105,"!A2"))),"",INDIRECT(CONCATENATE($B105,"!A2")))</f>
        <v>Zimbabwe</v>
      </c>
      <c r="C5" s="1056"/>
      <c r="D5" s="1056"/>
      <c r="E5" s="1056"/>
      <c r="F5" s="1056"/>
      <c r="G5" s="1056"/>
      <c r="H5" s="1056"/>
      <c r="I5" s="1056"/>
      <c r="J5" s="1056"/>
      <c r="K5" s="1056"/>
      <c r="L5" s="1056"/>
      <c r="M5" s="1056"/>
      <c r="N5" s="1056"/>
      <c r="O5" s="1056"/>
      <c r="P5" s="1056"/>
      <c r="Q5" s="1056"/>
      <c r="R5" s="1056"/>
      <c r="S5" s="1056"/>
      <c r="T5" s="1056"/>
      <c r="U5" s="1056"/>
      <c r="V5" s="1056"/>
      <c r="W5" s="1056"/>
      <c r="X5" s="1056"/>
      <c r="Y5" s="1056"/>
    </row>
    <row r="6" x14ac:dyDescent="0.2">
      <c r="F6" s="39"/>
      <c r="G6" s="39"/>
      <c r="J6" s="40"/>
      <c r="K6" s="40"/>
      <c r="L6" s="40"/>
      <c r="M6" s="40"/>
      <c r="N6" s="40"/>
      <c r="O6" s="40"/>
      <c r="P6" s="40"/>
    </row>
    <row r="7" s="41" customFormat="true" ht="18" x14ac:dyDescent="0.25">
      <c r="B7" s="1053" t="str">
        <f>B118</f>
        <v>National use of drinking water sources, 2000–2020</v>
      </c>
      <c r="C7" s="1053"/>
      <c r="D7" s="1053"/>
      <c r="E7" s="1053"/>
      <c r="F7" s="1053"/>
      <c r="G7" s="1053"/>
      <c r="H7" s="1053"/>
      <c r="I7" s="1053"/>
      <c r="J7" s="1053" t="str">
        <f>B218</f>
        <v>Urban use of drinking water sources,  2000–2020</v>
      </c>
      <c r="K7" s="1053"/>
      <c r="L7" s="1053"/>
      <c r="M7" s="1053"/>
      <c r="N7" s="1053"/>
      <c r="O7" s="1053"/>
      <c r="P7" s="1053"/>
      <c r="Q7" s="1053"/>
      <c r="R7" s="1053" t="str">
        <f>B318</f>
        <v>Rural use of drinking water sources, 2000–2020</v>
      </c>
      <c r="S7" s="1053"/>
      <c r="T7" s="1053"/>
      <c r="U7" s="1053"/>
      <c r="V7" s="1053"/>
      <c r="W7" s="1053"/>
      <c r="X7" s="1053"/>
      <c r="Y7" s="1053"/>
    </row>
    <row r="8" s="41" customFormat="true" x14ac:dyDescent="0.2"/>
    <row r="17" x14ac:dyDescent="0.2">
      <c r="Q17" s="40"/>
      <c r="R17" s="40"/>
      <c r="S17" s="40"/>
      <c r="T17" s="40"/>
      <c r="U17" s="40"/>
      <c r="V17" s="40"/>
    </row>
    <row r="18" x14ac:dyDescent="0.2">
      <c r="Q18" s="40"/>
      <c r="R18" s="40"/>
      <c r="S18" s="40"/>
      <c r="T18" s="40"/>
      <c r="U18" s="40"/>
      <c r="V18" s="40"/>
    </row>
    <row r="19" x14ac:dyDescent="0.2">
      <c r="Q19" s="40"/>
      <c r="R19" s="40"/>
      <c r="S19" s="40"/>
      <c r="T19" s="40"/>
      <c r="U19" s="40"/>
      <c r="V19" s="40"/>
    </row>
    <row r="20" x14ac:dyDescent="0.2">
      <c r="Q20" s="40"/>
      <c r="R20" s="40"/>
      <c r="S20" s="40"/>
      <c r="T20" s="40"/>
      <c r="U20" s="40"/>
      <c r="V20" s="40"/>
    </row>
    <row r="21" x14ac:dyDescent="0.2">
      <c r="Q21" s="40"/>
      <c r="R21" s="40"/>
      <c r="S21" s="40"/>
      <c r="T21" s="40"/>
      <c r="U21" s="40"/>
      <c r="V21" s="40"/>
    </row>
    <row r="22" x14ac:dyDescent="0.2">
      <c r="Q22" s="40"/>
      <c r="R22" s="40"/>
      <c r="S22" s="40"/>
      <c r="T22" s="40"/>
      <c r="U22" s="40"/>
      <c r="V22" s="40"/>
    </row>
    <row r="23" x14ac:dyDescent="0.2">
      <c r="Q23" s="40"/>
      <c r="R23" s="40"/>
      <c r="S23" s="40"/>
      <c r="T23" s="40"/>
      <c r="U23" s="40"/>
      <c r="V23" s="40"/>
    </row>
    <row r="31" s="43" customFormat="true" x14ac:dyDescent="0.2">
      <c r="B31" s="1066" t="str">
        <f ca="true">IF(ISERROR(INDIRECT(CONCATENATE($B105,"!A2"))),"",INDIRECT(CONCATENATE($B105,"!A2")))</f>
        <v>Zimbabwe</v>
      </c>
      <c r="C31" s="1067"/>
      <c r="D31" s="1067"/>
      <c r="E31" s="1068"/>
      <c r="F31" s="1058" t="s">
        <v>0</v>
      </c>
      <c r="G31" s="1058"/>
      <c r="H31" s="1058"/>
      <c r="I31" s="1059"/>
      <c r="J31" s="1057" t="s">
        <v>1</v>
      </c>
      <c r="K31" s="1058"/>
      <c r="L31" s="1058"/>
      <c r="M31" s="1059"/>
      <c r="N31" s="1057" t="s">
        <v>2</v>
      </c>
      <c r="O31" s="1058"/>
      <c r="P31" s="1058"/>
      <c r="Q31" s="1059"/>
      <c r="R31" s="1057" t="s">
        <v>3</v>
      </c>
      <c r="S31" s="1058"/>
      <c r="T31" s="1058"/>
      <c r="U31" s="1059"/>
      <c r="V31" s="1057" t="s">
        <v>4</v>
      </c>
      <c r="W31" s="1058"/>
      <c r="X31" s="1058"/>
      <c r="Y31" s="1059"/>
    </row>
    <row r="32" s="47" customFormat="true" ht="22.5" customHeight="true" x14ac:dyDescent="0.2">
      <c r="B32" s="1069"/>
      <c r="C32" s="1070"/>
      <c r="D32" s="1070"/>
      <c r="E32" s="1071"/>
      <c r="F32" s="44" t="s">
        <v>15</v>
      </c>
      <c r="G32" s="45" t="s">
        <v>16</v>
      </c>
      <c r="H32" s="45" t="s">
        <v>22</v>
      </c>
      <c r="I32" s="46" t="s">
        <v>24</v>
      </c>
      <c r="J32" s="44" t="s">
        <v>15</v>
      </c>
      <c r="K32" s="45" t="s">
        <v>16</v>
      </c>
      <c r="L32" s="45" t="s">
        <v>22</v>
      </c>
      <c r="M32" s="46" t="s">
        <v>23</v>
      </c>
      <c r="N32" s="44" t="s">
        <v>15</v>
      </c>
      <c r="O32" s="45" t="s">
        <v>16</v>
      </c>
      <c r="P32" s="45" t="s">
        <v>22</v>
      </c>
      <c r="Q32" s="46" t="s">
        <v>23</v>
      </c>
      <c r="R32" s="44" t="s">
        <v>15</v>
      </c>
      <c r="S32" s="45" t="s">
        <v>16</v>
      </c>
      <c r="T32" s="45" t="s">
        <v>22</v>
      </c>
      <c r="U32" s="46" t="s">
        <v>23</v>
      </c>
      <c r="V32" s="44" t="s">
        <v>15</v>
      </c>
      <c r="W32" s="45" t="s">
        <v>16</v>
      </c>
      <c r="X32" s="45" t="s">
        <v>22</v>
      </c>
      <c r="Y32" s="46" t="s">
        <v>23</v>
      </c>
    </row>
    <row r="33" x14ac:dyDescent="0.2">
      <c r="B33" s="1060" t="s">
        <v>5</v>
      </c>
      <c r="C33" s="1061"/>
      <c r="D33" s="1064" t="s">
        <v>25</v>
      </c>
      <c r="E33" s="36">
        <f>C99</f>
        <v>2000</v>
      </c>
      <c r="F33" s="48">
        <f ca="true">E99</f>
        <v>44.738968443489512</v>
      </c>
      <c r="G33" s="49">
        <f t="shared" ref="G33:I34" ca="true" si="0">F99</f>
        <v>17.201423389708225</v>
      </c>
      <c r="H33" s="50">
        <f t="shared" ca="true" si="0"/>
        <v>25.135306066766361</v>
      </c>
      <c r="I33" s="51">
        <f t="shared" ca="true" si="0"/>
        <v>12.924302100035902</v>
      </c>
      <c r="J33" s="48">
        <f ca="true">J99</f>
        <v>48.938297993189614</v>
      </c>
      <c r="K33" s="49">
        <f t="shared" ref="K33:M34" ca="true" si="1">K99</f>
        <v>14.53188770422441</v>
      </c>
      <c r="L33" s="50">
        <f t="shared" ca="true" si="1"/>
        <v>25.928847273967065</v>
      </c>
      <c r="M33" s="51">
        <f t="shared" ca="true" si="1"/>
        <v>10.600967028618914</v>
      </c>
      <c r="N33" s="48">
        <f ca="true">O99</f>
        <v>57.654798809569435</v>
      </c>
      <c r="O33" s="49">
        <f t="shared" ref="O33:Q34" ca="true" si="2">P99</f>
        <v>12.442971335816441</v>
      </c>
      <c r="P33" s="50">
        <f t="shared" ca="true" si="2"/>
        <v>24.443029429965804</v>
      </c>
      <c r="Q33" s="51">
        <f t="shared" ca="true" si="2"/>
        <v>5.4592004246483157</v>
      </c>
      <c r="R33" s="48">
        <f ca="true">T99</f>
        <v>78.210211280711221</v>
      </c>
      <c r="S33" s="49">
        <f t="shared" ref="S33:U34" ca="true" si="3">U99</f>
        <v>6.2199094554692556</v>
      </c>
      <c r="T33" s="50">
        <f t="shared" ca="true" si="3"/>
        <v>13.64593698669276</v>
      </c>
      <c r="U33" s="51">
        <f t="shared" ca="true" si="3"/>
        <v>1.9239422771267769</v>
      </c>
      <c r="V33" s="48">
        <f ca="true">Y99</f>
        <v>95.422962817942988</v>
      </c>
      <c r="W33" s="49">
        <f t="shared" ref="W33:Y34" ca="true" si="4">Z99</f>
        <v>3.109982343457347</v>
      </c>
      <c r="X33" s="50">
        <f t="shared" ca="true" si="4"/>
        <v>1.3284864847654774</v>
      </c>
      <c r="Y33" s="51">
        <f t="shared" ca="true" si="4"/>
        <v>0.13856835383418442</v>
      </c>
    </row>
    <row r="34" x14ac:dyDescent="0.2">
      <c r="B34" s="1062"/>
      <c r="C34" s="1063"/>
      <c r="D34" s="1065"/>
      <c r="E34" s="37">
        <f>C100</f>
        <v>2020</v>
      </c>
      <c r="F34" s="53">
        <f ca="true">E100</f>
        <v>37.349558910409286</v>
      </c>
      <c r="G34" s="54">
        <f t="shared" ca="true" si="0"/>
        <v>14.360312689111456</v>
      </c>
      <c r="H34" s="55">
        <f t="shared" ca="true" si="0"/>
        <v>31.598561457805204</v>
      </c>
      <c r="I34" s="56">
        <f t="shared" ca="true" si="0"/>
        <v>16.691566942674058</v>
      </c>
      <c r="J34" s="53">
        <f ca="true">J100</f>
        <v>50.901119575343756</v>
      </c>
      <c r="K34" s="54">
        <f t="shared" ca="true" si="1"/>
        <v>15.114733940913341</v>
      </c>
      <c r="L34" s="55">
        <f t="shared" ca="true" si="1"/>
        <v>23.618427556564427</v>
      </c>
      <c r="M34" s="56">
        <f t="shared" ca="true" si="1"/>
        <v>10.365718927178481</v>
      </c>
      <c r="N34" s="53">
        <f ca="true">O100</f>
        <v>60.722877507465995</v>
      </c>
      <c r="O34" s="54">
        <f t="shared" ca="true" si="2"/>
        <v>13.105119432457089</v>
      </c>
      <c r="P34" s="55">
        <f t="shared" ca="true" si="2"/>
        <v>17.355209563615915</v>
      </c>
      <c r="Q34" s="56">
        <f t="shared" ca="true" si="2"/>
        <v>8.8167934964610026</v>
      </c>
      <c r="R34" s="53">
        <f ca="true">T100</f>
        <v>85.275090680080254</v>
      </c>
      <c r="S34" s="54">
        <f t="shared" ca="true" si="3"/>
        <v>6.7817658864686026</v>
      </c>
      <c r="T34" s="55">
        <f t="shared" ca="true" si="3"/>
        <v>5.6698410443315765</v>
      </c>
      <c r="U34" s="56">
        <f t="shared" ca="true" si="3"/>
        <v>2.2733023891195643</v>
      </c>
      <c r="V34" s="53">
        <f ca="true">Y100</f>
        <v>95.774552665221279</v>
      </c>
      <c r="W34" s="54">
        <f t="shared" ca="true" si="4"/>
        <v>3.1214412018378033</v>
      </c>
      <c r="X34" s="55">
        <f t="shared" ca="true" si="4"/>
        <v>0.98748170502979349</v>
      </c>
      <c r="Y34" s="56">
        <f t="shared" ca="true" si="4"/>
        <v>0.11652442791112483</v>
      </c>
    </row>
    <row r="35" x14ac:dyDescent="0.2">
      <c r="F35" s="39"/>
      <c r="H35" s="42"/>
    </row>
    <row r="36" x14ac:dyDescent="0.2">
      <c r="B36" s="1060" t="s">
        <v>6</v>
      </c>
      <c r="C36" s="1061"/>
      <c r="D36" s="1064" t="s">
        <v>25</v>
      </c>
      <c r="E36" s="36">
        <f>C199</f>
        <v>2000</v>
      </c>
      <c r="F36" s="48">
        <f ca="true">E199</f>
        <v>91.602378856607558</v>
      </c>
      <c r="G36" s="49">
        <f t="shared" ref="G36:I37" ca="true" si="5">F199</f>
        <v>4.4751318127474295</v>
      </c>
      <c r="H36" s="50">
        <f t="shared" ca="true" si="5"/>
        <v>3.922489330645007</v>
      </c>
      <c r="I36" s="51">
        <f t="shared" ca="true" si="5"/>
        <v>0</v>
      </c>
      <c r="J36" s="48">
        <f ca="true">J199</f>
        <v>96.704630589014172</v>
      </c>
      <c r="K36" s="49">
        <f t="shared" ref="K36:M37" ca="true" si="6">K199</f>
        <v>2.9431477976442029</v>
      </c>
      <c r="L36" s="50">
        <f t="shared" ca="true" si="6"/>
        <v>0.35222161334162649</v>
      </c>
      <c r="M36" s="51">
        <f t="shared" ca="true" si="6"/>
        <v>0</v>
      </c>
      <c r="N36" s="48">
        <f ca="true">O199</f>
        <v>95.343002749912316</v>
      </c>
      <c r="O36" s="49">
        <f t="shared" ref="O36:Q37" ca="true" si="7">P199</f>
        <v>3.5763424594579898</v>
      </c>
      <c r="P36" s="50">
        <f t="shared" ca="true" si="7"/>
        <v>1.0769144780967679</v>
      </c>
      <c r="Q36" s="51">
        <f t="shared" ca="true" si="7"/>
        <v>3.7403125329333875E-3</v>
      </c>
      <c r="R36" s="48">
        <f ca="true">T199</f>
        <v>97.824764933600107</v>
      </c>
      <c r="S36" s="49">
        <f t="shared" ref="S36:U37" ca="true" si="8">U199</f>
        <v>1.9414191331231831</v>
      </c>
      <c r="T36" s="50">
        <f t="shared" ca="true" si="8"/>
        <v>0.23381593327671624</v>
      </c>
      <c r="U36" s="51">
        <f t="shared" ca="true" si="8"/>
        <v>0</v>
      </c>
      <c r="V36" s="48">
        <f ca="true">Y199</f>
        <v>96.792376854304209</v>
      </c>
      <c r="W36" s="49">
        <f t="shared" ref="W36:Y37" ca="true" si="9">Z199</f>
        <v>2.8450253727753103</v>
      </c>
      <c r="X36" s="50">
        <f t="shared" ca="true" si="9"/>
        <v>0.13004265707081686</v>
      </c>
      <c r="Y36" s="51">
        <f t="shared" ca="true" si="9"/>
        <v>0.2325551158496566</v>
      </c>
    </row>
    <row r="37" x14ac:dyDescent="0.2">
      <c r="B37" s="1062"/>
      <c r="C37" s="1063"/>
      <c r="D37" s="1065"/>
      <c r="E37" s="37">
        <f>C200</f>
        <v>2020</v>
      </c>
      <c r="F37" s="53">
        <f ca="true">E200</f>
        <v>87.17443277275764</v>
      </c>
      <c r="G37" s="54">
        <f t="shared" ca="true" si="5"/>
        <v>4.2588094570148778</v>
      </c>
      <c r="H37" s="55">
        <f t="shared" ca="true" si="5"/>
        <v>6.972652661489164</v>
      </c>
      <c r="I37" s="56">
        <f t="shared" ca="true" si="5"/>
        <v>1.5941051087383187</v>
      </c>
      <c r="J37" s="53">
        <f ca="true">J200</f>
        <v>93.609831525652211</v>
      </c>
      <c r="K37" s="54">
        <f t="shared" ca="true" si="6"/>
        <v>2.8489594325989418</v>
      </c>
      <c r="L37" s="55">
        <f t="shared" ca="true" si="6"/>
        <v>3.4369775002462575</v>
      </c>
      <c r="M37" s="56">
        <f t="shared" ca="true" si="6"/>
        <v>0.10423154150258185</v>
      </c>
      <c r="N37" s="53">
        <f ca="true">O200</f>
        <v>95.433384256161304</v>
      </c>
      <c r="O37" s="54">
        <f t="shared" ca="true" si="7"/>
        <v>3.5797326948085151</v>
      </c>
      <c r="P37" s="55">
        <f t="shared" ca="true" si="7"/>
        <v>0.73992528776477684</v>
      </c>
      <c r="Q37" s="56">
        <f t="shared" ca="true" si="7"/>
        <v>0.24695776126540991</v>
      </c>
      <c r="R37" s="53">
        <f ca="true">T200</f>
        <v>96.544046778568415</v>
      </c>
      <c r="S37" s="54">
        <f t="shared" ca="true" si="8"/>
        <v>1.9160021466167041</v>
      </c>
      <c r="T37" s="55">
        <f t="shared" ca="true" si="8"/>
        <v>1.5399510748148799</v>
      </c>
      <c r="U37" s="56">
        <f t="shared" ca="true" si="8"/>
        <v>0</v>
      </c>
      <c r="V37" s="53">
        <f ca="true">Y200</f>
        <v>96.045975159568059</v>
      </c>
      <c r="W37" s="54">
        <f t="shared" ca="true" si="9"/>
        <v>2.8230863334746927</v>
      </c>
      <c r="X37" s="55">
        <f t="shared" ca="true" si="9"/>
        <v>1.13093850695725</v>
      </c>
      <c r="Y37" s="56">
        <f t="shared" ca="true" si="9"/>
        <v>0</v>
      </c>
    </row>
    <row r="38" x14ac:dyDescent="0.2">
      <c r="F38" s="39"/>
      <c r="G38" s="39"/>
      <c r="H38" s="42"/>
      <c r="I38" s="42"/>
    </row>
    <row r="39" x14ac:dyDescent="0.2">
      <c r="B39" s="1060" t="s">
        <v>7</v>
      </c>
      <c r="C39" s="1061"/>
      <c r="D39" s="1064" t="s">
        <v>25</v>
      </c>
      <c r="E39" s="36">
        <f>C299</f>
        <v>2000</v>
      </c>
      <c r="F39" s="48">
        <f ca="true">E299</f>
        <v>42.37282980201978</v>
      </c>
      <c r="G39" s="49">
        <f t="shared" ref="G39:I40" ca="true" si="10">F299</f>
        <v>16.723614991916019</v>
      </c>
      <c r="H39" s="50">
        <f t="shared" ca="true" si="10"/>
        <v>27.770218435872778</v>
      </c>
      <c r="I39" s="51">
        <f t="shared" ca="true" si="10"/>
        <v>13.13333677019142</v>
      </c>
      <c r="J39" s="48">
        <f ca="true">J299</f>
        <v>46.00088920968242</v>
      </c>
      <c r="K39" s="49">
        <f t="shared" ref="K39:M40" ca="true" si="11">K299</f>
        <v>16.514086534025207</v>
      </c>
      <c r="L39" s="50">
        <f t="shared" ca="true" si="11"/>
        <v>24.522966127082839</v>
      </c>
      <c r="M39" s="51">
        <f t="shared" ca="true" si="11"/>
        <v>12.962058129209545</v>
      </c>
      <c r="N39" s="48">
        <f ca="true">O299</f>
        <v>50.836597386750618</v>
      </c>
      <c r="O39" s="49">
        <f t="shared" ref="O39:Q40" ca="true" si="12">P299</f>
        <v>14.103019573629346</v>
      </c>
      <c r="P39" s="50">
        <f t="shared" ca="true" si="12"/>
        <v>26.247179958099196</v>
      </c>
      <c r="Q39" s="51">
        <f t="shared" ca="true" si="12"/>
        <v>8.8132030815208395</v>
      </c>
      <c r="R39" s="48">
        <f ca="true">T299</f>
        <v>57.110234830323201</v>
      </c>
      <c r="S39" s="49">
        <f t="shared" ref="S39:U40" ca="true" si="13">U299</f>
        <v>12.537242707420923</v>
      </c>
      <c r="T39" s="50">
        <f t="shared" ca="true" si="13"/>
        <v>24.162242058421782</v>
      </c>
      <c r="U39" s="51">
        <f t="shared" ca="true" si="13"/>
        <v>6.1902804038340946</v>
      </c>
      <c r="V39" s="48">
        <f ca="true">Y299</f>
        <v>63.330461354251185</v>
      </c>
      <c r="W39" s="49">
        <f t="shared" ref="W39:Y40" ca="true" si="14">Z299</f>
        <v>9.7915940149930218</v>
      </c>
      <c r="X39" s="50">
        <f t="shared" ca="true" si="14"/>
        <v>22.010968828792556</v>
      </c>
      <c r="Y39" s="51">
        <f t="shared" ca="true" si="14"/>
        <v>4.8669758019632354</v>
      </c>
    </row>
    <row r="40" x14ac:dyDescent="0.2">
      <c r="B40" s="1062"/>
      <c r="C40" s="1063"/>
      <c r="D40" s="1065"/>
      <c r="E40" s="37">
        <f>C300</f>
        <v>2020</v>
      </c>
      <c r="F40" s="53">
        <f ca="true">E300</f>
        <v>37.343444172281707</v>
      </c>
      <c r="G40" s="54">
        <f t="shared" ca="true" si="10"/>
        <v>14.738628166381762</v>
      </c>
      <c r="H40" s="55">
        <f t="shared" ca="true" si="10"/>
        <v>30.897716158632875</v>
      </c>
      <c r="I40" s="56">
        <f t="shared" ca="true" si="10"/>
        <v>17.02021150270366</v>
      </c>
      <c r="J40" s="53">
        <f ca="true">J300</f>
        <v>43.286942820330616</v>
      </c>
      <c r="K40" s="54">
        <f t="shared" ca="true" si="11"/>
        <v>15.539793508554137</v>
      </c>
      <c r="L40" s="55">
        <f t="shared" ca="true" si="11"/>
        <v>27.817209997841644</v>
      </c>
      <c r="M40" s="56">
        <f t="shared" ca="true" si="11"/>
        <v>13.356053673273607</v>
      </c>
      <c r="N40" s="53">
        <f ca="true">O300</f>
        <v>53.267757839830757</v>
      </c>
      <c r="O40" s="54">
        <f t="shared" ca="true" si="12"/>
        <v>14.777468793658354</v>
      </c>
      <c r="P40" s="55">
        <f t="shared" ca="true" si="12"/>
        <v>22.11701088271559</v>
      </c>
      <c r="Q40" s="56">
        <f t="shared" ca="true" si="12"/>
        <v>9.8377624837953022</v>
      </c>
      <c r="R40" s="53">
        <f ca="true">T300</f>
        <v>59.616977455817768</v>
      </c>
      <c r="S40" s="54">
        <f t="shared" ca="true" si="13"/>
        <v>13.087540579496494</v>
      </c>
      <c r="T40" s="55">
        <f t="shared" ca="true" si="13"/>
        <v>18.315464984371317</v>
      </c>
      <c r="U40" s="56">
        <f t="shared" ca="true" si="13"/>
        <v>8.9800169803144172</v>
      </c>
      <c r="V40" s="53">
        <f ca="true">Y300</f>
        <v>73.859357836585517</v>
      </c>
      <c r="W40" s="54">
        <f t="shared" ca="true" si="14"/>
        <v>11.419478568118663</v>
      </c>
      <c r="X40" s="55">
        <f t="shared" ca="true" si="14"/>
        <v>10.243983559387402</v>
      </c>
      <c r="Y40" s="56">
        <f t="shared" ca="true" si="14"/>
        <v>4.4771800359084111</v>
      </c>
    </row>
    <row r="97" s="43" customFormat="true" ht="16.5" customHeight="true" x14ac:dyDescent="0.2">
      <c r="A97" s="1074" t="s">
        <v>5</v>
      </c>
      <c r="B97" s="1074"/>
      <c r="C97" s="1074"/>
      <c r="D97" s="1072" t="s">
        <v>0</v>
      </c>
      <c r="E97" s="1061"/>
      <c r="F97" s="1061"/>
      <c r="G97" s="1061"/>
      <c r="H97" s="1073"/>
      <c r="I97" s="1072" t="s">
        <v>1</v>
      </c>
      <c r="J97" s="1061"/>
      <c r="K97" s="1061"/>
      <c r="L97" s="1061"/>
      <c r="M97" s="1073"/>
      <c r="N97" s="1072" t="s">
        <v>2</v>
      </c>
      <c r="O97" s="1061"/>
      <c r="P97" s="1061"/>
      <c r="Q97" s="1061"/>
      <c r="R97" s="1073"/>
      <c r="S97" s="1072" t="s">
        <v>3</v>
      </c>
      <c r="T97" s="1061"/>
      <c r="U97" s="1061"/>
      <c r="V97" s="1061"/>
      <c r="W97" s="1073"/>
      <c r="X97" s="1072" t="s">
        <v>4</v>
      </c>
      <c r="Y97" s="1061"/>
      <c r="Z97" s="1061"/>
      <c r="AA97" s="1061"/>
      <c r="AB97" s="1073"/>
    </row>
    <row r="98" s="47" customFormat="true" ht="22.5" customHeight="true" x14ac:dyDescent="0.2">
      <c r="A98" s="1075"/>
      <c r="B98" s="1075"/>
      <c r="C98" s="1075"/>
      <c r="D98" s="57" t="s">
        <v>14</v>
      </c>
      <c r="E98" s="58" t="s">
        <v>15</v>
      </c>
      <c r="F98" s="45" t="s">
        <v>16</v>
      </c>
      <c r="G98" s="45" t="s">
        <v>22</v>
      </c>
      <c r="H98" s="46" t="s">
        <v>17</v>
      </c>
      <c r="I98" s="57" t="s">
        <v>14</v>
      </c>
      <c r="J98" s="58" t="s">
        <v>15</v>
      </c>
      <c r="K98" s="45" t="s">
        <v>16</v>
      </c>
      <c r="L98" s="45" t="s">
        <v>22</v>
      </c>
      <c r="M98" s="46" t="s">
        <v>17</v>
      </c>
      <c r="N98" s="57" t="s">
        <v>14</v>
      </c>
      <c r="O98" s="58" t="s">
        <v>15</v>
      </c>
      <c r="P98" s="45" t="s">
        <v>16</v>
      </c>
      <c r="Q98" s="45" t="s">
        <v>22</v>
      </c>
      <c r="R98" s="46" t="s">
        <v>17</v>
      </c>
      <c r="S98" s="57" t="s">
        <v>14</v>
      </c>
      <c r="T98" s="58" t="s">
        <v>15</v>
      </c>
      <c r="U98" s="45" t="s">
        <v>16</v>
      </c>
      <c r="V98" s="45" t="s">
        <v>22</v>
      </c>
      <c r="W98" s="46" t="s">
        <v>17</v>
      </c>
      <c r="X98" s="57" t="s">
        <v>14</v>
      </c>
      <c r="Y98" s="58" t="s">
        <v>15</v>
      </c>
      <c r="Z98" s="45" t="s">
        <v>16</v>
      </c>
      <c r="AA98" s="45" t="s">
        <v>22</v>
      </c>
      <c r="AB98" s="46" t="s">
        <v>17</v>
      </c>
    </row>
    <row r="99" s="67" customFormat="true" ht="15" customHeight="true" x14ac:dyDescent="0.2">
      <c r="A99" s="1079" t="s">
        <v>10</v>
      </c>
      <c r="B99" s="1080"/>
      <c r="C99" s="166">
        <v>2000</v>
      </c>
      <c r="D99" s="59">
        <f ca="true">IF((D101+H101)&gt;100,D101*100/(D101+H101),D101)</f>
        <v>61.940391833197737</v>
      </c>
      <c r="E99" s="60">
        <f ca="true">D99*AVERAGEIF(E105:E116,"&gt;0")/100</f>
        <v>44.738968443489512</v>
      </c>
      <c r="F99" s="61">
        <f ca="true">D99*(100-AVERAGEIF(E105:E116,"&gt;0"))/100</f>
        <v>17.201423389708225</v>
      </c>
      <c r="G99" s="62">
        <f ca="true">100-(E99+F99+H99)</f>
        <v>25.135306066766361</v>
      </c>
      <c r="H99" s="63">
        <f ca="true">IF((D101+H101)&gt;100,H101*100/(D101+H101),H101)</f>
        <v>12.924302100035902</v>
      </c>
      <c r="I99" s="59">
        <f ca="true">IF((I101+M101)&gt;100,I101*100/(I101+M101),I101)</f>
        <v>63.470185697414024</v>
      </c>
      <c r="J99" s="60">
        <f ca="true">I99*AVERAGEIF(J105:J116,"&gt;0")/100</f>
        <v>48.938297993189614</v>
      </c>
      <c r="K99" s="64">
        <f ca="true">I99*(100-AVERAGEIF(J105:J116,"&gt;0"))/100</f>
        <v>14.53188770422441</v>
      </c>
      <c r="L99" s="65">
        <f ca="true">100-(J99+K99+M99)</f>
        <v>25.928847273967065</v>
      </c>
      <c r="M99" s="66">
        <f ca="true">IF((I101+M101)&gt;100,M101*100/(I101+M101),M101)</f>
        <v>10.600967028618914</v>
      </c>
      <c r="N99" s="59">
        <f ca="true">IF((N101+R101)&gt;100,N101*100/(N101+R101),N101)</f>
        <v>70.09777014538588</v>
      </c>
      <c r="O99" s="60">
        <f ca="true">N99*AVERAGEIF(O105:O116,"&gt;0")/100</f>
        <v>57.654798809569435</v>
      </c>
      <c r="P99" s="64">
        <f ca="true">N99*(100-AVERAGEIF(O105:O116,"&gt;0"))/100</f>
        <v>12.442971335816441</v>
      </c>
      <c r="Q99" s="65">
        <f ca="true">100-(O99+P99+R99)</f>
        <v>24.443029429965804</v>
      </c>
      <c r="R99" s="66">
        <f ca="true">IF((N101+R101)&gt;100,R101*100/(N101+R101),R101)</f>
        <v>5.4592004246483157</v>
      </c>
      <c r="S99" s="59">
        <f ca="true">IF((S101+W101)&gt;100,S101*100/(S101+W101),S101)</f>
        <v>84.43012073618047</v>
      </c>
      <c r="T99" s="60">
        <f ca="true">S99*AVERAGEIF(T105:T116,"&gt;0")/100</f>
        <v>78.210211280711221</v>
      </c>
      <c r="U99" s="64">
        <f ca="true">S99*(100-AVERAGEIF(T105:T116,"&gt;0"))/100</f>
        <v>6.2199094554692556</v>
      </c>
      <c r="V99" s="65">
        <f ca="true">100-(T99+U99+W99)</f>
        <v>13.64593698669276</v>
      </c>
      <c r="W99" s="66">
        <f ca="true">IF((S101+W101)&gt;100,W101*100/(S101+W101),W101)</f>
        <v>1.9239422771267769</v>
      </c>
      <c r="X99" s="59">
        <f ca="true">IF((X101+AB101)&gt;100,X101*100/(X101+AB101),X101)</f>
        <v>98.532945161400335</v>
      </c>
      <c r="Y99" s="60">
        <f ca="true">X99*AVERAGEIF(Y105:Y116,"&gt;0")/100</f>
        <v>95.422962817942988</v>
      </c>
      <c r="Z99" s="64">
        <f ca="true">X99*(100-AVERAGEIF(Y105:Y116,"&gt;0"))/100</f>
        <v>3.109982343457347</v>
      </c>
      <c r="AA99" s="65">
        <f ca="true">100-(Y99+Z99+AB99)</f>
        <v>1.3284864847654774</v>
      </c>
      <c r="AB99" s="66">
        <f ca="true">IF((X101+AB101)&gt;100,AB101*100/(X101+AB101),AB101)</f>
        <v>0.13856835383418442</v>
      </c>
    </row>
    <row r="100" s="67" customFormat="true" ht="15" customHeight="true" x14ac:dyDescent="0.2">
      <c r="A100" s="1081"/>
      <c r="B100" s="1082"/>
      <c r="C100" s="167">
        <v>2020</v>
      </c>
      <c r="D100" s="68">
        <f ca="true">IF((D102+H102)&gt;100,D102*100/(D102+H102),D102)</f>
        <v>51.709871599520739</v>
      </c>
      <c r="E100" s="69">
        <f ca="true">D100*AVERAGEIF(E105:E116,"&gt;0")/100</f>
        <v>37.349558910409286</v>
      </c>
      <c r="F100" s="70">
        <f ca="true">D100*(100-AVERAGEIF(E105:E116,"&gt;0"))/100</f>
        <v>14.360312689111456</v>
      </c>
      <c r="G100" s="71">
        <f ca="true">100-(E100+F100+H100)</f>
        <v>31.598561457805204</v>
      </c>
      <c r="H100" s="72">
        <f ca="true">IF((D102+H102)&gt;100,H102*100/(D102+H102),H102)</f>
        <v>16.691566942674058</v>
      </c>
      <c r="I100" s="68">
        <f ca="true">IF((I102+M102)&gt;100,I102*100/(I102+M102),I102)</f>
        <v>66.015853516257096</v>
      </c>
      <c r="J100" s="69">
        <f ca="true">I100*AVERAGEIF(J105:J116,"&gt;0")/100</f>
        <v>50.901119575343756</v>
      </c>
      <c r="K100" s="70">
        <f ca="true">I100*(100-AVERAGEIF(J105:J116,"&gt;0"))/100</f>
        <v>15.114733940913341</v>
      </c>
      <c r="L100" s="71">
        <f ca="true">100-(J100+K100+M100)</f>
        <v>23.618427556564427</v>
      </c>
      <c r="M100" s="72">
        <f ca="true">IF((I102+M102)&gt;100,M102*100/(I102+M102),M102)</f>
        <v>10.365718927178481</v>
      </c>
      <c r="N100" s="68">
        <f ca="true">IF((N102+R102)&gt;100,N102*100/(N102+R102),N102)</f>
        <v>73.827996939923082</v>
      </c>
      <c r="O100" s="69">
        <f ca="true">N100*AVERAGEIF(O105:O116,"&gt;0")/100</f>
        <v>60.722877507465995</v>
      </c>
      <c r="P100" s="70">
        <f ca="true">N100*(100-AVERAGEIF(O105:O116,"&gt;0"))/100</f>
        <v>13.105119432457089</v>
      </c>
      <c r="Q100" s="71">
        <f ca="true">100-(O100+P100+R100)</f>
        <v>17.355209563615915</v>
      </c>
      <c r="R100" s="72">
        <f ca="true">IF((N102+R102)&gt;100,R102*100/(N102+R102),R102)</f>
        <v>8.8167934964610026</v>
      </c>
      <c r="S100" s="68">
        <f ca="true">IF((S102+W102)&gt;100,S102*100/(S102+W102),S102)</f>
        <v>92.056856566548845</v>
      </c>
      <c r="T100" s="69">
        <f ca="true">S100*AVERAGEIF(T105:T116,"&gt;0")/100</f>
        <v>85.275090680080254</v>
      </c>
      <c r="U100" s="70">
        <f ca="true">S100*(100-AVERAGEIF(T105:T116,"&gt;0"))/100</f>
        <v>6.7817658864686026</v>
      </c>
      <c r="V100" s="71">
        <f ca="true">100-(T100+U100+W100)</f>
        <v>5.6698410443315765</v>
      </c>
      <c r="W100" s="72">
        <f ca="true">IF((S102+W102)&gt;100,W102*100/(S102+W102),W102)</f>
        <v>2.2733023891195643</v>
      </c>
      <c r="X100" s="68">
        <f ca="true">IF((X102+AB102)&gt;100,X102*100/(X102+AB102),X102)</f>
        <v>98.895993867059076</v>
      </c>
      <c r="Y100" s="69">
        <f ca="true">X100*AVERAGEIF(Y105:Y116,"&gt;0")/100</f>
        <v>95.774552665221279</v>
      </c>
      <c r="Z100" s="70">
        <f ca="true">X100*(100-AVERAGEIF(Y105:Y116,"&gt;0"))/100</f>
        <v>3.1214412018378033</v>
      </c>
      <c r="AA100" s="71">
        <f ca="true">100-(Y100+Z100+AB100)</f>
        <v>0.98748170502979349</v>
      </c>
      <c r="AB100" s="72">
        <f ca="true">IF((X102+AB102)&gt;100,AB102*100/(X102+AB102),AB102)</f>
        <v>0.11652442791112483</v>
      </c>
    </row>
    <row r="101" hidden="true" x14ac:dyDescent="0.2">
      <c r="A101" s="1083" t="s">
        <v>12</v>
      </c>
      <c r="B101" s="1084"/>
      <c r="C101" s="73">
        <f>MinRegYear(C99,C105:C116)</f>
        <v>2001</v>
      </c>
      <c r="D101" s="74">
        <f ca="true">IF(MAX(C105:C116)-MIN(C105:C116)&lt;5,AVERAGEIF(C105:C116,"&gt;0",D105:D116),
IF(FORECAST($C101,D$105:D$116,$C$105:$C$116)&lt;0,0,
IF(FORECAST($C101,D$105:D$116,$C$105:$C$116)&gt;100,100,
FORECAST($C101,D$105:D$116,$C$105:$C$116))))</f>
        <v>61.940391833197737</v>
      </c>
      <c r="E101" s="75"/>
      <c r="F101" s="76"/>
      <c r="G101" s="76"/>
      <c r="H101" s="77">
        <f ca="true">IF(MAX(C105:C116)-MIN(C105:C116)&lt;5,AVERAGEIF(C105:C116,"&gt;0",H105:H116),
IF(FORECAST($C101,H$105:H$116,$C$105:$C$116)&lt;0,0,
IF(FORECAST($C101,H$105:H$116,$C$105:$C$116)&gt;100,100,
FORECAST($C101,H$105:H$116,$C$105:$C$116))))</f>
        <v>12.924302100035902</v>
      </c>
      <c r="I101" s="74">
        <f ca="true">IF(MAX(C105:C116)-MIN(C105:C116)&lt;5,AVERAGEIF(C105:C116,"&gt;0",I105:I116),
IF(FORECAST($C101,I$105:I$116,$C$105:$C$116)&lt;0,0,
IF(FORECAST($C101,I$105:I$116,$C$105:$C$116)&gt;100,100,
FORECAST($C101,I$105:I$116,$C$105:$C$116))))</f>
        <v>63.470185697414024</v>
      </c>
      <c r="J101" s="75"/>
      <c r="K101" s="76"/>
      <c r="L101" s="76"/>
      <c r="M101" s="77">
        <f ca="true">IF(MAX(C105:C116)-MIN(C105:C116)&lt;5,AVERAGEIF(C105:C116,"&gt;0",M105:M116),
IF(FORECAST($C101,M$105:M$116,$C$105:$C$116)&lt;0,0,
IF(FORECAST($C101,M$105:M$116,$C$105:$C$116)&gt;100,100,
FORECAST($C101,M$105:M$116,$C$105:$C$116))))</f>
        <v>10.600967028618914</v>
      </c>
      <c r="N101" s="74">
        <f ca="true">IF(MAX(C105:C116)-MIN(C105:C116)&lt;5,AVERAGEIF(C105:C116,"&gt;0",N105:N116),
IF(FORECAST($C101,N$105:N$116,$C$105:$C$116)&lt;0,0,
IF(FORECAST($C101,N$105:N$116,$C$105:$C$116)&gt;100,100,
FORECAST($C101,N$105:N$116,$C$105:$C$116))))</f>
        <v>70.09777014538588</v>
      </c>
      <c r="O101" s="75"/>
      <c r="P101" s="76"/>
      <c r="Q101" s="76"/>
      <c r="R101" s="77">
        <f ca="true">IF(MAX(C105:C116)-MIN(C105:C116)&lt;5,AVERAGEIF(C105:C116,"&gt;0",R105:R116),
IF(FORECAST($C101,R$105:R$116,$C$105:$C$116)&lt;0,0,
IF(FORECAST($C101,R$105:R$116,$C$105:$C$116)&gt;100,100,
FORECAST($C101,R$105:R$116,$C$105:$C$116))))</f>
        <v>5.4592004246483157</v>
      </c>
      <c r="S101" s="74">
        <f ca="true">IF(MAX(C105:C116)-MIN(C105:C116)&lt;5,AVERAGEIF(C105:C116,"&gt;0",S105:S116),
IF(FORECAST($C101,S$105:S$116,$C$105:$C$116)&lt;0,0,
IF(FORECAST($C101,S$105:S$116,$C$105:$C$116)&gt;100,100,
FORECAST($C101,S$105:S$116,$C$105:$C$116))))</f>
        <v>84.43012073618047</v>
      </c>
      <c r="T101" s="75"/>
      <c r="U101" s="76"/>
      <c r="V101" s="76"/>
      <c r="W101" s="77">
        <f ca="true">IF(MAX(C105:C116)-MIN(C105:C116)&lt;5,AVERAGEIF(C105:C116,"&gt;0",W105:W116),
IF(FORECAST($C101,W$105:W$116,$C$105:$C$116)&lt;0,0,
IF(FORECAST($C101,W$105:W$116,$C$105:$C$116)&gt;100,100,
FORECAST($C101,W$105:W$116,$C$105:$C$116))))</f>
        <v>1.9239422771267769</v>
      </c>
      <c r="X101" s="74">
        <f ca="true">IF(MAX(C105:C116)-MIN(C105:C116)&lt;5,AVERAGEIF(C105:C116,"&gt;0",X105:X116),
IF(FORECAST($C101,X$105:X$116,$C$105:$C$116)&lt;0,0,
IF(FORECAST($C101,X$105:X$116,$C$105:$C$116)&gt;100,100,
FORECAST($C101,X$105:X$116,$C$105:$C$116))))</f>
        <v>98.532945161400335</v>
      </c>
      <c r="Y101" s="75"/>
      <c r="Z101" s="76"/>
      <c r="AA101" s="76"/>
      <c r="AB101" s="77">
        <f ca="true">IF(MAX(C105:C116)-MIN(C105:C116)&lt;5,AVERAGEIF(C105:C116,"&gt;0",AB105:AB116),
IF(FORECAST($C101,AB$105:AB$116,$C$105:$C$116)&lt;0,0,
IF(FORECAST($C101,AB$105:AB$116,$C$105:$C$116)&gt;100,100,
FORECAST($C101,AB$105:AB$116,$C$105:$C$116))))</f>
        <v>0.13856835383418442</v>
      </c>
    </row>
    <row r="102" hidden="true" x14ac:dyDescent="0.2">
      <c r="A102" s="1085"/>
      <c r="B102" s="1086"/>
      <c r="C102" s="52">
        <f>MaxRegYear(C100,C105:C116)</f>
        <v>2020</v>
      </c>
      <c r="D102" s="78">
        <f ca="true">IF(MAX(C105:C116)-MIN(C105:C116)&lt;5,AVERAGEIF(C105:C116,"&gt;0",D105:D116),
IF(FORECAST($C102,D$105:D$116,$C$105:$C$116)&lt;0,0,
IF(FORECAST($C102,D$105:D$116,$C$105:$C$116)&gt;100,100,
FORECAST($C102,D$105:D$116,$C$105:$C$116))))</f>
        <v>51.709871599520739</v>
      </c>
      <c r="E102" s="79"/>
      <c r="F102" s="80"/>
      <c r="G102" s="80"/>
      <c r="H102" s="81">
        <f ca="true">IF(MAX(C105:C116)-MIN(C105:C116)&lt;5,AVERAGEIF(C105:C116,"&gt;0",H105:H116),
IF(FORECAST($C102,H$105:H$116,$C$105:$C$116)&lt;0,0,
IF(FORECAST($C102,H$105:H$116,$C$105:$C$116)&gt;100,100,
FORECAST($C102,H$105:H$116,$C$105:$C$116))))</f>
        <v>16.691566942674058</v>
      </c>
      <c r="I102" s="78">
        <f ca="true">IF(MAX(C105:C116)-MIN(C105:C116)&lt;5,AVERAGEIF(C105:C116,"&gt;0",I105:I116),
IF(FORECAST($C102,I$105:I$116,$C$105:$C$116)&lt;0,0,
IF(FORECAST($C102,I$105:I$116,$C$105:$C$116)&gt;100,100,
FORECAST($C102,I$105:I$116,$C$105:$C$116))))</f>
        <v>66.015853516257096</v>
      </c>
      <c r="J102" s="79"/>
      <c r="K102" s="80"/>
      <c r="L102" s="80"/>
      <c r="M102" s="81">
        <f ca="true">IF(MAX(C105:C116)-MIN(C105:C116)&lt;5,AVERAGEIF(C105:C116,"&gt;0",M105:M116),
IF(FORECAST($C102,M$105:M$116,$C$105:$C$116)&lt;0,0,
IF(FORECAST($C102,M$105:M$116,$C$105:$C$116)&gt;100,100,
FORECAST($C102,M$105:M$116,$C$105:$C$116))))</f>
        <v>10.365718927178481</v>
      </c>
      <c r="N102" s="78">
        <f ca="true">IF(MAX(C105:C116)-MIN(C105:C116)&lt;5,AVERAGEIF(C105:C116,"&gt;0",N105:N116),
IF(FORECAST($C102,N$105:N$116,$C$105:$C$116)&lt;0,0,
IF(FORECAST($C102,N$105:N$116,$C$105:$C$116)&gt;100,100,
FORECAST($C102,N$105:N$116,$C$105:$C$116))))</f>
        <v>73.827996939923082</v>
      </c>
      <c r="O102" s="79"/>
      <c r="P102" s="80"/>
      <c r="Q102" s="80"/>
      <c r="R102" s="81">
        <f ca="true">IF(MAX(C105:C116)-MIN(C105:C116)&lt;5,AVERAGEIF(C105:C116,"&gt;0",R105:R116),
IF(FORECAST($C102,R$105:R$116,$C$105:$C$116)&lt;0,0,
IF(FORECAST($C102,R$105:R$116,$C$105:$C$116)&gt;100,100,
FORECAST($C102,R$105:R$116,$C$105:$C$116))))</f>
        <v>8.8167934964610026</v>
      </c>
      <c r="S102" s="78">
        <f ca="true">IF(MAX(C105:C116)-MIN(C105:C116)&lt;5,AVERAGEIF(C105:C116,"&gt;0",S105:S116),
IF(FORECAST($C102,S$105:S$116,$C$105:$C$116)&lt;0,0,
IF(FORECAST($C102,S$105:S$116,$C$105:$C$116)&gt;100,100,
FORECAST($C102,S$105:S$116,$C$105:$C$116))))</f>
        <v>92.056856566548845</v>
      </c>
      <c r="T102" s="79"/>
      <c r="U102" s="80"/>
      <c r="V102" s="80"/>
      <c r="W102" s="81">
        <f ca="true">IF(MAX(C105:C116)-MIN(C105:C116)&lt;5,AVERAGEIF(C105:C116,"&gt;0",W105:W116),
IF(FORECAST($C102,W$105:W$116,$C$105:$C$116)&lt;0,0,
IF(FORECAST($C102,W$105:W$116,$C$105:$C$116)&gt;100,100,
FORECAST($C102,W$105:W$116,$C$105:$C$116))))</f>
        <v>2.2733023891195643</v>
      </c>
      <c r="X102" s="78">
        <f ca="true">IF(MAX(C105:C116)-MIN(C105:C116)&lt;5,AVERAGEIF(C105:C116,"&gt;0",X105:X116),
IF(FORECAST($C102,X$105:X$116,$C$105:$C$116)&lt;0,0,
IF(FORECAST($C102,X$105:X$116,$C$105:$C$116)&gt;100,100,
FORECAST($C102,X$105:X$116,$C$105:$C$116))))</f>
        <v>98.895993867059076</v>
      </c>
      <c r="Y102" s="79"/>
      <c r="Z102" s="80"/>
      <c r="AA102" s="80"/>
      <c r="AB102" s="81">
        <f ca="true">IF(MAX(C105:C116)-MIN(C105:C116)&lt;5,AVERAGEIF(C105:C116,"&gt;0",AB105:AB116),
IF(FORECAST($C102,AB$105:AB$116,$C$105:$C$116)&lt;0,0,
IF(FORECAST($C102,AB$105:AB$116,$C$105:$C$116)&gt;100,100,
FORECAST($C102,AB$105:AB$116,$C$105:$C$116))))</f>
        <v>0.11652442791112483</v>
      </c>
    </row>
    <row r="103" ht="9" customHeight="true" x14ac:dyDescent="0.2">
      <c r="D103" s="82"/>
      <c r="I103" s="82"/>
      <c r="K103" s="42"/>
      <c r="L103" s="42"/>
      <c r="N103" s="82"/>
      <c r="P103" s="42"/>
      <c r="Q103" s="42"/>
      <c r="S103" s="82"/>
      <c r="U103" s="42"/>
      <c r="V103" s="42"/>
      <c r="X103" s="82"/>
      <c r="Z103" s="42"/>
      <c r="AA103" s="42"/>
      <c r="AB103" s="83"/>
    </row>
    <row r="104" s="111" customFormat="true" ht="22.5" customHeight="true" x14ac:dyDescent="0.2">
      <c r="B104" s="84" t="s">
        <v>8</v>
      </c>
      <c r="C104" s="85" t="s">
        <v>9</v>
      </c>
      <c r="D104" s="86" t="s">
        <v>14</v>
      </c>
      <c r="E104" s="1043" t="s">
        <v>827</v>
      </c>
      <c r="F104" s="176"/>
      <c r="G104" s="176"/>
      <c r="H104" s="88" t="s">
        <v>17</v>
      </c>
      <c r="I104" s="85" t="s">
        <v>14</v>
      </c>
      <c r="J104" s="1043" t="s">
        <v>827</v>
      </c>
      <c r="K104" s="176"/>
      <c r="L104" s="176"/>
      <c r="M104" s="88" t="s">
        <v>17</v>
      </c>
      <c r="N104" s="86" t="s">
        <v>14</v>
      </c>
      <c r="O104" s="1043" t="s">
        <v>827</v>
      </c>
      <c r="P104" s="176"/>
      <c r="Q104" s="176"/>
      <c r="R104" s="88" t="s">
        <v>17</v>
      </c>
      <c r="S104" s="86" t="s">
        <v>14</v>
      </c>
      <c r="T104" s="1043" t="s">
        <v>827</v>
      </c>
      <c r="U104" s="176"/>
      <c r="V104" s="176"/>
      <c r="W104" s="88" t="s">
        <v>17</v>
      </c>
      <c r="X104" s="86" t="s">
        <v>14</v>
      </c>
      <c r="Y104" s="1043" t="s">
        <v>827</v>
      </c>
      <c r="Z104" s="176"/>
      <c r="AA104" s="176"/>
      <c r="AB104" s="88" t="s">
        <v>17</v>
      </c>
      <c r="AD104" s="177"/>
    </row>
    <row r="105" x14ac:dyDescent="0.2">
      <c r="A105" s="90"/>
      <c r="B105" s="452" t="s">
        <v>176</v>
      </c>
      <c r="C105" s="453">
        <v>2003</v>
      </c>
      <c r="D105" s="4">
        <f t="shared" ref="D105:D116" ca="true" si="15">IF(ISERROR(INDIRECT(CONCATENATE($B105,"!C16"))),"",INDIRECT(CONCATENATE($B105,"!C16")))</f>
        <v>66.282309932881859</v>
      </c>
      <c r="E105" s="91">
        <f t="shared" ref="E105:E116" ca="true" si="16">IF(ISERROR(INDIRECT(CONCATENATE($B105,"!C23"))),"",INDIRECT(CONCATENATE($B105,"!C23")))</f>
        <v>72.844919759796866</v>
      </c>
      <c r="F105" s="92"/>
      <c r="G105" s="92"/>
      <c r="H105" s="93">
        <f t="shared" ref="H105:H116" ca="true" si="17">IF(ISERROR(INDIRECT(CONCATENATE($B105,"!C21"))),"",INDIRECT(CONCATENATE($B105,"!C21")))</f>
        <v>10.062185152847547</v>
      </c>
      <c r="I105" s="4">
        <f t="shared" ref="I105:I116" ca="true" si="18">IF(ISERROR(INDIRECT(CONCATENATE($B105,"!D16"))),"",INDIRECT(CONCATENATE($B105,"!D16")))</f>
        <v>70.136888122126024</v>
      </c>
      <c r="J105" s="91">
        <f t="shared" ref="J105:J116" ca="true" si="19">IF(ISERROR(INDIRECT(CONCATENATE($B105,"!D23"))),"",INDIRECT(CONCATENATE($B105,"!D23")))</f>
        <v>76.656596185322286</v>
      </c>
      <c r="K105" s="92"/>
      <c r="L105" s="92"/>
      <c r="M105" s="93">
        <f t="shared" ref="M105:M116" ca="true" si="20">IF(ISERROR(INDIRECT(CONCATENATE($B105,"!D21"))),"",INDIRECT(CONCATENATE($B105,"!D21")))</f>
        <v>8.3818254301809976</v>
      </c>
      <c r="N105" s="4">
        <f t="shared" ref="N105:N116" ca="true" si="21">IF(ISERROR(INDIRECT(CONCATENATE($B105,"!E16"))),"",INDIRECT(CONCATENATE($B105,"!E16")))</f>
        <v>70.575895841637902</v>
      </c>
      <c r="O105" s="91">
        <f t="shared" ref="O105:O116" ca="true" si="22">IF(ISERROR(INDIRECT(CONCATENATE($B105,"!E23"))),"",INDIRECT(CONCATENATE($B105,"!E23")))</f>
        <v>86.148761250760558</v>
      </c>
      <c r="P105" s="92"/>
      <c r="Q105" s="92"/>
      <c r="R105" s="93">
        <f t="shared" ref="R105:R116" ca="true" si="23">IF(ISERROR(INDIRECT(CONCATENATE($B105,"!E21"))),"",INDIRECT(CONCATENATE($B105,"!E21")))</f>
        <v>3.8778181299181806</v>
      </c>
      <c r="S105" s="4">
        <f t="shared" ref="S105:S116" ca="true" si="24">IF(ISERROR(INDIRECT(CONCATENATE($B105,"!F16"))),"",INDIRECT(CONCATENATE($B105,"!F16")))</f>
        <v>79.838140311985811</v>
      </c>
      <c r="T105" s="91">
        <f t="shared" ref="T105:T116" ca="true" si="25">IF(ISERROR(INDIRECT(CONCATENATE($B105,"!F23"))),"",INDIRECT(CONCATENATE($B105,"!F23")))</f>
        <v>88.513298279338528</v>
      </c>
      <c r="U105" s="92"/>
      <c r="V105" s="92"/>
      <c r="W105" s="93">
        <f t="shared" ref="W105:W116" ca="true" si="26">IF(ISERROR(INDIRECT(CONCATENATE($B105,"!F21"))),"",INDIRECT(CONCATENATE($B105,"!F21")))</f>
        <v>1.4905291282541502</v>
      </c>
      <c r="X105" s="4">
        <f t="shared" ref="X105:X116" ca="true" si="27">IF(ISERROR(INDIRECT(CONCATENATE($B105,"!G16"))),"",INDIRECT(CONCATENATE($B105,"!G16")))</f>
        <v>98.131283952702773</v>
      </c>
      <c r="Y105" s="91">
        <f t="shared" ref="Y105:Y116" ca="true" si="28">IF(ISERROR(INDIRECT(CONCATENATE($B105,"!G23"))),"",INDIRECT(CONCATENATE($B105,"!G23")))</f>
        <v>96.222774285618073</v>
      </c>
      <c r="Z105" s="92"/>
      <c r="AA105" s="92"/>
      <c r="AB105" s="93">
        <f t="shared" ref="AB105:AB116" ca="true" si="29">IF(ISERROR(INDIRECT(CONCATENATE($B105,"!G221"))),"",INDIRECT(CONCATENATE($B105,"!G21")))</f>
        <v>0</v>
      </c>
    </row>
    <row r="106" x14ac:dyDescent="0.2">
      <c r="A106" s="90"/>
      <c r="B106" s="454" t="s">
        <v>282</v>
      </c>
      <c r="C106" s="455">
        <v>2006</v>
      </c>
      <c r="D106" s="5">
        <f t="shared" ca="true" si="15"/>
        <v>54.783340471154759</v>
      </c>
      <c r="E106" s="94">
        <f t="shared" ca="true" si="16"/>
        <v>68.5</v>
      </c>
      <c r="F106" s="92"/>
      <c r="G106" s="92"/>
      <c r="H106" s="95">
        <f t="shared" ca="true" si="17"/>
        <v>17.503159914425957</v>
      </c>
      <c r="I106" s="5">
        <f t="shared" ca="true" si="18"/>
        <v>60.933118829372845</v>
      </c>
      <c r="J106" s="94">
        <f t="shared" ca="true" si="19"/>
        <v>74.400000000000006</v>
      </c>
      <c r="K106" s="92"/>
      <c r="L106" s="92"/>
      <c r="M106" s="95">
        <f t="shared" ca="true" si="20"/>
        <v>12.708562890339433</v>
      </c>
      <c r="N106" s="5">
        <f t="shared" ca="true" si="21"/>
        <v>72.704235233473156</v>
      </c>
      <c r="O106" s="94">
        <f t="shared" ca="true" si="22"/>
        <v>82.2</v>
      </c>
      <c r="P106" s="92"/>
      <c r="Q106" s="92"/>
      <c r="R106" s="95">
        <f t="shared" ca="true" si="23"/>
        <v>8.2764890103458217</v>
      </c>
      <c r="S106" s="5">
        <f t="shared" ca="true" si="24"/>
        <v>93.003057582780471</v>
      </c>
      <c r="T106" s="94">
        <f t="shared" ca="true" si="25"/>
        <v>95.9</v>
      </c>
      <c r="U106" s="92"/>
      <c r="V106" s="92"/>
      <c r="W106" s="95">
        <f t="shared" ca="true" si="26"/>
        <v>1.4662482314677081</v>
      </c>
      <c r="X106" s="5">
        <f t="shared" ca="true" si="27"/>
        <v>99.671566096547252</v>
      </c>
      <c r="Y106" s="94">
        <f t="shared" ca="true" si="28"/>
        <v>99.4</v>
      </c>
      <c r="Z106" s="92"/>
      <c r="AA106" s="92"/>
      <c r="AB106" s="95">
        <f t="shared" ca="true" si="29"/>
        <v>9.6155253431316173E-2</v>
      </c>
    </row>
    <row r="107" x14ac:dyDescent="0.2">
      <c r="A107" s="90"/>
      <c r="B107" s="454" t="s">
        <v>395</v>
      </c>
      <c r="C107" s="455">
        <v>2009</v>
      </c>
      <c r="D107" s="5">
        <f t="shared" ca="true" si="15"/>
        <v>53.279566331582814</v>
      </c>
      <c r="E107" s="94">
        <f t="shared" ca="true" si="16"/>
        <v>74.75974050485496</v>
      </c>
      <c r="F107" s="92"/>
      <c r="G107" s="92"/>
      <c r="H107" s="95">
        <f t="shared" ca="true" si="17"/>
        <v>14.978091845851838</v>
      </c>
      <c r="I107" s="5">
        <f t="shared" ca="true" si="18"/>
        <v>56.950508668788004</v>
      </c>
      <c r="J107" s="94">
        <f t="shared" ca="true" si="19"/>
        <v>79.804961811239579</v>
      </c>
      <c r="K107" s="92"/>
      <c r="L107" s="92"/>
      <c r="M107" s="95">
        <f t="shared" ca="true" si="20"/>
        <v>11.839638963856283</v>
      </c>
      <c r="N107" s="5">
        <f t="shared" ca="true" si="21"/>
        <v>68.514727014938003</v>
      </c>
      <c r="O107" s="94">
        <f t="shared" ca="true" si="22"/>
        <v>85.232672851931184</v>
      </c>
      <c r="P107" s="92"/>
      <c r="Q107" s="92"/>
      <c r="R107" s="95">
        <f t="shared" ca="true" si="23"/>
        <v>7.9689711353875943</v>
      </c>
      <c r="S107" s="5">
        <f t="shared" ca="true" si="24"/>
        <v>87.479691144535195</v>
      </c>
      <c r="T107" s="94">
        <f t="shared" ca="true" si="25"/>
        <v>93.081371529874943</v>
      </c>
      <c r="U107" s="92"/>
      <c r="V107" s="92"/>
      <c r="W107" s="95">
        <f t="shared" ca="true" si="26"/>
        <v>3.3945843483607794</v>
      </c>
      <c r="X107" s="5">
        <f t="shared" ca="true" si="27"/>
        <v>98.32479201441204</v>
      </c>
      <c r="Y107" s="94">
        <f t="shared" ca="true" si="28"/>
        <v>96.330357304307569</v>
      </c>
      <c r="Z107" s="92"/>
      <c r="AA107" s="92"/>
      <c r="AB107" s="95">
        <f t="shared" ca="true" si="29"/>
        <v>0.30340410587487038</v>
      </c>
      <c r="AD107" s="96"/>
    </row>
    <row r="108" x14ac:dyDescent="0.2">
      <c r="A108" s="90"/>
      <c r="B108" s="454" t="s">
        <v>495</v>
      </c>
      <c r="C108" s="455">
        <v>2011</v>
      </c>
      <c r="D108" s="5">
        <f t="shared" ca="true" si="15"/>
        <v>57.735591497213292</v>
      </c>
      <c r="E108" s="94">
        <f t="shared" ca="true" si="16"/>
        <v>79.099999999999994</v>
      </c>
      <c r="F108" s="92"/>
      <c r="G108" s="92"/>
      <c r="H108" s="95">
        <f t="shared" ca="true" si="17"/>
        <v>14.297266750597482</v>
      </c>
      <c r="I108" s="5">
        <f t="shared" ca="true" si="18"/>
        <v>66.965595755357469</v>
      </c>
      <c r="J108" s="94">
        <f t="shared" ca="true" si="19"/>
        <v>83.8</v>
      </c>
      <c r="K108" s="92"/>
      <c r="L108" s="92"/>
      <c r="M108" s="95">
        <f t="shared" ca="true" si="20"/>
        <v>9.1537865800739588</v>
      </c>
      <c r="N108" s="5">
        <f t="shared" ca="true" si="21"/>
        <v>73.846815401421239</v>
      </c>
      <c r="O108" s="94">
        <f t="shared" ca="true" si="22"/>
        <v>85.7</v>
      </c>
      <c r="P108" s="92"/>
      <c r="Q108" s="92"/>
      <c r="R108" s="95">
        <f t="shared" ca="true" si="23"/>
        <v>5.8146710751152337</v>
      </c>
      <c r="S108" s="5">
        <f t="shared" ca="true" si="24"/>
        <v>88.80705357794308</v>
      </c>
      <c r="T108" s="94">
        <f t="shared" ca="true" si="25"/>
        <v>95.8</v>
      </c>
      <c r="U108" s="92"/>
      <c r="V108" s="92"/>
      <c r="W108" s="95">
        <f t="shared" ca="true" si="26"/>
        <v>2.7208355209750827</v>
      </c>
      <c r="X108" s="5">
        <f t="shared" ca="true" si="27"/>
        <v>97.981741027449473</v>
      </c>
      <c r="Y108" s="94">
        <f t="shared" ca="true" si="28"/>
        <v>97.7</v>
      </c>
      <c r="Z108" s="92"/>
      <c r="AA108" s="92"/>
      <c r="AB108" s="95">
        <f t="shared" ca="true" si="29"/>
        <v>0.34826129147462276</v>
      </c>
    </row>
    <row r="109" x14ac:dyDescent="0.2">
      <c r="A109" s="90"/>
      <c r="B109" s="454" t="s">
        <v>581</v>
      </c>
      <c r="C109" s="455">
        <v>2014</v>
      </c>
      <c r="D109" s="5">
        <f t="shared" ca="true" si="15"/>
        <v>53.646593650742112</v>
      </c>
      <c r="E109" s="94">
        <f t="shared" ca="true" si="16"/>
        <v>71.099999999999994</v>
      </c>
      <c r="F109" s="92"/>
      <c r="G109" s="92"/>
      <c r="H109" s="95">
        <f t="shared" ca="true" si="17"/>
        <v>15.873149694250477</v>
      </c>
      <c r="I109" s="5">
        <f t="shared" ca="true" si="18"/>
        <v>64.993143936928263</v>
      </c>
      <c r="J109" s="94">
        <f t="shared" ca="true" si="19"/>
        <v>75.900000000000006</v>
      </c>
      <c r="K109" s="92"/>
      <c r="L109" s="92"/>
      <c r="M109" s="95">
        <f t="shared" ca="true" si="20"/>
        <v>9.9038281579955729</v>
      </c>
      <c r="N109" s="5">
        <f t="shared" ca="true" si="21"/>
        <v>72.639975316857715</v>
      </c>
      <c r="O109" s="94">
        <f t="shared" ca="true" si="22"/>
        <v>81.400000000000006</v>
      </c>
      <c r="P109" s="92"/>
      <c r="Q109" s="92"/>
      <c r="R109" s="95">
        <f t="shared" ca="true" si="23"/>
        <v>7.0233318594134824</v>
      </c>
      <c r="S109" s="5">
        <f t="shared" ca="true" si="24"/>
        <v>90.295073432151398</v>
      </c>
      <c r="T109" s="94">
        <f t="shared" ca="true" si="25"/>
        <v>92.7</v>
      </c>
      <c r="U109" s="92"/>
      <c r="V109" s="92"/>
      <c r="W109" s="95">
        <f t="shared" ca="true" si="26"/>
        <v>1.5026933280906243</v>
      </c>
      <c r="X109" s="5">
        <f t="shared" ca="true" si="27"/>
        <v>99.591251219258396</v>
      </c>
      <c r="Y109" s="94">
        <f t="shared" ca="true" si="28"/>
        <v>96.8</v>
      </c>
      <c r="Z109" s="92"/>
      <c r="AA109" s="92"/>
      <c r="AB109" s="95">
        <f t="shared" ca="true" si="29"/>
        <v>0</v>
      </c>
    </row>
    <row r="110" x14ac:dyDescent="0.2">
      <c r="A110" s="90"/>
      <c r="B110" s="454" t="s">
        <v>642</v>
      </c>
      <c r="C110" s="455">
        <v>2015</v>
      </c>
      <c r="D110" s="5">
        <f t="shared" ca="true" si="15"/>
        <v>57.378671563469631</v>
      </c>
      <c r="E110" s="94">
        <f t="shared" ca="true" si="16"/>
        <v>71.68683668041524</v>
      </c>
      <c r="F110" s="92"/>
      <c r="G110" s="92"/>
      <c r="H110" s="95">
        <f t="shared" ca="true" si="17"/>
        <v>16.66220449829073</v>
      </c>
      <c r="I110" s="5">
        <f t="shared" ca="true" si="18"/>
        <v>65.114865811810034</v>
      </c>
      <c r="J110" s="94">
        <f t="shared" ca="true" si="19"/>
        <v>75.950883829571353</v>
      </c>
      <c r="K110" s="92"/>
      <c r="L110" s="92"/>
      <c r="M110" s="95">
        <f t="shared" ca="true" si="20"/>
        <v>12.126901751363906</v>
      </c>
      <c r="N110" s="5">
        <f t="shared" ca="true" si="21"/>
        <v>71.548986783475655</v>
      </c>
      <c r="O110" s="94">
        <f t="shared" ca="true" si="22"/>
        <v>79.108347259059073</v>
      </c>
      <c r="P110" s="92"/>
      <c r="Q110" s="92"/>
      <c r="R110" s="95">
        <f t="shared" ca="true" si="23"/>
        <v>10.387616975460997</v>
      </c>
      <c r="S110" s="5">
        <f t="shared" ca="true" si="24"/>
        <v>89.159990684491305</v>
      </c>
      <c r="T110" s="94">
        <f t="shared" ca="true" si="25"/>
        <v>92.242896410783459</v>
      </c>
      <c r="U110" s="92"/>
      <c r="V110" s="92"/>
      <c r="W110" s="95">
        <f t="shared" ca="true" si="26"/>
        <v>2.1388769143291384</v>
      </c>
      <c r="X110" s="5">
        <f t="shared" ca="true" si="27"/>
        <v>98.544670135000061</v>
      </c>
      <c r="Y110" s="94">
        <f t="shared" ca="true" si="28"/>
        <v>96.61398130884939</v>
      </c>
      <c r="Z110" s="92"/>
      <c r="AA110" s="92"/>
      <c r="AB110" s="95">
        <f t="shared" ca="true" si="29"/>
        <v>6.2780006088849899E-2</v>
      </c>
    </row>
    <row r="111" x14ac:dyDescent="0.2">
      <c r="A111" s="90"/>
      <c r="B111" s="454" t="s">
        <v>822</v>
      </c>
      <c r="C111" s="455">
        <v>2019</v>
      </c>
      <c r="D111" s="5">
        <f ca="true">IF(ISERROR(INDIRECT(CONCATENATE($B111,"!C16"))),"",INDIRECT(CONCATENATE($B111,"!C16")))</f>
        <v>52.785279050741316</v>
      </c>
      <c r="E111" s="94">
        <f ca="true">IF(ISERROR(INDIRECT(CONCATENATE($B111,"!C23"))),"",INDIRECT(CONCATENATE($B111,"!C23")))</f>
        <v>67.611987042868719</v>
      </c>
      <c r="F111" s="92"/>
      <c r="G111" s="92"/>
      <c r="H111" s="95">
        <f ca="true">IF(ISERROR(INDIRECT(CONCATENATE($B111,"!C21"))),"",INDIRECT(CONCATENATE($B111,"!C21")))</f>
        <v>14.973453632654193</v>
      </c>
      <c r="I111" s="5">
        <f ca="true">IF(ISERROR(INDIRECT(CONCATENATE($B111,"!D16"))),"",INDIRECT(CONCATENATE($B111,"!D16")))</f>
        <v>68.575954932200574</v>
      </c>
      <c r="J111" s="94">
        <f ca="true">IF(ISERROR(INDIRECT(CONCATENATE($B111,"!D23"))),"",INDIRECT(CONCATENATE($B111,"!D23")))</f>
        <v>73.218271402715246</v>
      </c>
      <c r="K111" s="92"/>
      <c r="L111" s="92"/>
      <c r="M111" s="95">
        <f ca="true">IF(ISERROR(INDIRECT(CONCATENATE($B111,"!D21"))),"",INDIRECT(CONCATENATE($B111,"!D21")))</f>
        <v>9.225521894899563</v>
      </c>
      <c r="N111" s="5">
        <f ca="true">IF(ISERROR(INDIRECT(CONCATENATE($B111,"!E16"))),"",INDIRECT(CONCATENATE($B111,"!E16")))</f>
        <v>74.596696247876878</v>
      </c>
      <c r="O111" s="94">
        <f ca="true">IF(ISERROR(INDIRECT(CONCATENATE($B111,"!E23"))),"",INDIRECT(CONCATENATE($B111,"!E23")))</f>
        <v>75.954055895748013</v>
      </c>
      <c r="P111" s="92"/>
      <c r="Q111" s="92"/>
      <c r="R111" s="95">
        <f ca="true">IF(ISERROR(INDIRECT(CONCATENATE($B111,"!E21"))),"",INDIRECT(CONCATENATE($B111,"!E21")))</f>
        <v>7.2355845251542785</v>
      </c>
      <c r="S111" s="5">
        <f ca="true">IF(ISERROR(INDIRECT(CONCATENATE($B111,"!F16"))),"",INDIRECT(CONCATENATE($B111,"!F16")))</f>
        <v>90.526338847048692</v>
      </c>
      <c r="T111" s="94">
        <f ca="true">IF(ISERROR(INDIRECT(CONCATENATE($B111,"!F23"))),"",INDIRECT(CONCATENATE($B111,"!F23")))</f>
        <v>90.193910830317066</v>
      </c>
      <c r="U111" s="92"/>
      <c r="V111" s="92"/>
      <c r="W111" s="95">
        <f ca="true">IF(ISERROR(INDIRECT(CONCATENATE($B111,"!F21"))),"",INDIRECT(CONCATENATE($B111,"!F21")))</f>
        <v>2.0409446704886851</v>
      </c>
      <c r="X111" s="5">
        <f ca="true">IF(ISERROR(INDIRECT(CONCATENATE($B111,"!G16"))),"",INDIRECT(CONCATENATE($B111,"!G16")))</f>
        <v>98.822859547385704</v>
      </c>
      <c r="Y111" s="94">
        <f ca="true">IF(ISERROR(INDIRECT(CONCATENATE($B111,"!G23"))),"",INDIRECT(CONCATENATE($B111,"!G23")))</f>
        <v>94.838879489312333</v>
      </c>
      <c r="Z111" s="92"/>
      <c r="AA111" s="92"/>
      <c r="AB111" s="95">
        <f ca="true">IF(ISERROR(INDIRECT(CONCATENATE($B111,"!G221"))),"",INDIRECT(CONCATENATE($B111,"!G21")))</f>
        <v>7.8163356042570145E-2</v>
      </c>
    </row>
    <row r="112" x14ac:dyDescent="0.2">
      <c r="A112" s="90"/>
      <c r="B112" s="454"/>
      <c r="C112" s="455"/>
      <c r="D112" s="5" t="str">
        <f ca="true">IF(ISERROR(INDIRECT(CONCATENATE($B112,"!C16"))),"",INDIRECT(CONCATENATE($B112,"!C16")))</f>
        <v/>
      </c>
      <c r="E112" s="94" t="str">
        <f ca="true">IF(ISERROR(INDIRECT(CONCATENATE($B112,"!C23"))),"",INDIRECT(CONCATENATE($B112,"!C23")))</f>
        <v/>
      </c>
      <c r="F112" s="92"/>
      <c r="G112" s="92"/>
      <c r="H112" s="95" t="str">
        <f ca="true">IF(ISERROR(INDIRECT(CONCATENATE($B112,"!C21"))),"",INDIRECT(CONCATENATE($B112,"!C21")))</f>
        <v/>
      </c>
      <c r="I112" s="5" t="str">
        <f ca="true">IF(ISERROR(INDIRECT(CONCATENATE($B112,"!D16"))),"",INDIRECT(CONCATENATE($B112,"!D16")))</f>
        <v/>
      </c>
      <c r="J112" s="94" t="str">
        <f ca="true">IF(ISERROR(INDIRECT(CONCATENATE($B112,"!D23"))),"",INDIRECT(CONCATENATE($B112,"!D23")))</f>
        <v/>
      </c>
      <c r="K112" s="92"/>
      <c r="L112" s="92"/>
      <c r="M112" s="95" t="str">
        <f ca="true">IF(ISERROR(INDIRECT(CONCATENATE($B112,"!D21"))),"",INDIRECT(CONCATENATE($B112,"!D21")))</f>
        <v/>
      </c>
      <c r="N112" s="5" t="str">
        <f ca="true">IF(ISERROR(INDIRECT(CONCATENATE($B112,"!E16"))),"",INDIRECT(CONCATENATE($B112,"!E16")))</f>
        <v/>
      </c>
      <c r="O112" s="94" t="str">
        <f ca="true">IF(ISERROR(INDIRECT(CONCATENATE($B112,"!E23"))),"",INDIRECT(CONCATENATE($B112,"!E23")))</f>
        <v/>
      </c>
      <c r="P112" s="92"/>
      <c r="Q112" s="92"/>
      <c r="R112" s="95" t="str">
        <f ca="true">IF(ISERROR(INDIRECT(CONCATENATE($B112,"!E21"))),"",INDIRECT(CONCATENATE($B112,"!E21")))</f>
        <v/>
      </c>
      <c r="S112" s="5" t="str">
        <f ca="true">IF(ISERROR(INDIRECT(CONCATENATE($B112,"!F16"))),"",INDIRECT(CONCATENATE($B112,"!F16")))</f>
        <v/>
      </c>
      <c r="T112" s="94" t="str">
        <f ca="true">IF(ISERROR(INDIRECT(CONCATENATE($B112,"!F23"))),"",INDIRECT(CONCATENATE($B112,"!F23")))</f>
        <v/>
      </c>
      <c r="U112" s="92"/>
      <c r="V112" s="92"/>
      <c r="W112" s="95" t="str">
        <f ca="true">IF(ISERROR(INDIRECT(CONCATENATE($B112,"!F21"))),"",INDIRECT(CONCATENATE($B112,"!F21")))</f>
        <v/>
      </c>
      <c r="X112" s="5" t="str">
        <f ca="true">IF(ISERROR(INDIRECT(CONCATENATE($B112,"!G16"))),"",INDIRECT(CONCATENATE($B112,"!G16")))</f>
        <v/>
      </c>
      <c r="Y112" s="94" t="str">
        <f ca="true">IF(ISERROR(INDIRECT(CONCATENATE($B112,"!G23"))),"",INDIRECT(CONCATENATE($B112,"!G23")))</f>
        <v/>
      </c>
      <c r="Z112" s="92"/>
      <c r="AA112" s="92"/>
      <c r="AB112" s="95" t="str">
        <f ca="true">IF(ISERROR(INDIRECT(CONCATENATE($B112,"!G221"))),"",INDIRECT(CONCATENATE($B112,"!G21")))</f>
        <v/>
      </c>
    </row>
    <row r="113" x14ac:dyDescent="0.2">
      <c r="A113" s="90"/>
      <c r="B113" s="454"/>
      <c r="C113" s="455"/>
      <c r="D113" s="5" t="str">
        <f t="shared" ca="true" si="15"/>
        <v/>
      </c>
      <c r="E113" s="94" t="str">
        <f t="shared" ca="true" si="16"/>
        <v/>
      </c>
      <c r="F113" s="92"/>
      <c r="G113" s="92"/>
      <c r="H113" s="95" t="str">
        <f t="shared" ca="true" si="17"/>
        <v/>
      </c>
      <c r="I113" s="5" t="str">
        <f t="shared" ca="true" si="18"/>
        <v/>
      </c>
      <c r="J113" s="94" t="str">
        <f t="shared" ca="true" si="19"/>
        <v/>
      </c>
      <c r="K113" s="92"/>
      <c r="L113" s="92"/>
      <c r="M113" s="95" t="str">
        <f t="shared" ca="true" si="20"/>
        <v/>
      </c>
      <c r="N113" s="5" t="str">
        <f t="shared" ca="true" si="21"/>
        <v/>
      </c>
      <c r="O113" s="94" t="str">
        <f t="shared" ca="true" si="22"/>
        <v/>
      </c>
      <c r="P113" s="92"/>
      <c r="Q113" s="92"/>
      <c r="R113" s="95" t="str">
        <f t="shared" ca="true" si="23"/>
        <v/>
      </c>
      <c r="S113" s="5" t="str">
        <f t="shared" ca="true" si="24"/>
        <v/>
      </c>
      <c r="T113" s="94" t="str">
        <f t="shared" ca="true" si="25"/>
        <v/>
      </c>
      <c r="U113" s="92"/>
      <c r="V113" s="92"/>
      <c r="W113" s="95" t="str">
        <f t="shared" ca="true" si="26"/>
        <v/>
      </c>
      <c r="X113" s="5" t="str">
        <f t="shared" ca="true" si="27"/>
        <v/>
      </c>
      <c r="Y113" s="94" t="str">
        <f t="shared" ca="true" si="28"/>
        <v/>
      </c>
      <c r="Z113" s="92"/>
      <c r="AA113" s="92"/>
      <c r="AB113" s="95" t="str">
        <f t="shared" ca="true" si="29"/>
        <v/>
      </c>
    </row>
    <row r="114" x14ac:dyDescent="0.2">
      <c r="A114" s="90"/>
      <c r="B114" s="454"/>
      <c r="C114" s="455"/>
      <c r="D114" s="5" t="str">
        <f t="shared" ca="true" si="15"/>
        <v/>
      </c>
      <c r="E114" s="94" t="str">
        <f t="shared" ca="true" si="16"/>
        <v/>
      </c>
      <c r="F114" s="92"/>
      <c r="G114" s="92"/>
      <c r="H114" s="95" t="str">
        <f t="shared" ca="true" si="17"/>
        <v/>
      </c>
      <c r="I114" s="5" t="str">
        <f t="shared" ca="true" si="18"/>
        <v/>
      </c>
      <c r="J114" s="94" t="str">
        <f t="shared" ca="true" si="19"/>
        <v/>
      </c>
      <c r="K114" s="92"/>
      <c r="L114" s="92"/>
      <c r="M114" s="95" t="str">
        <f t="shared" ca="true" si="20"/>
        <v/>
      </c>
      <c r="N114" s="5" t="str">
        <f t="shared" ca="true" si="21"/>
        <v/>
      </c>
      <c r="O114" s="94" t="str">
        <f t="shared" ca="true" si="22"/>
        <v/>
      </c>
      <c r="P114" s="92"/>
      <c r="Q114" s="92"/>
      <c r="R114" s="95" t="str">
        <f t="shared" ca="true" si="23"/>
        <v/>
      </c>
      <c r="S114" s="5" t="str">
        <f t="shared" ca="true" si="24"/>
        <v/>
      </c>
      <c r="T114" s="94" t="str">
        <f t="shared" ca="true" si="25"/>
        <v/>
      </c>
      <c r="U114" s="92"/>
      <c r="V114" s="92"/>
      <c r="W114" s="95" t="str">
        <f t="shared" ca="true" si="26"/>
        <v/>
      </c>
      <c r="X114" s="5" t="str">
        <f t="shared" ca="true" si="27"/>
        <v/>
      </c>
      <c r="Y114" s="94" t="str">
        <f t="shared" ca="true" si="28"/>
        <v/>
      </c>
      <c r="Z114" s="92"/>
      <c r="AA114" s="92"/>
      <c r="AB114" s="95" t="str">
        <f t="shared" ca="true" si="29"/>
        <v/>
      </c>
    </row>
    <row r="115" x14ac:dyDescent="0.2">
      <c r="A115" s="90"/>
      <c r="B115" s="454"/>
      <c r="C115" s="455"/>
      <c r="D115" s="5" t="str">
        <f t="shared" ca="true" si="15"/>
        <v/>
      </c>
      <c r="E115" s="94" t="str">
        <f t="shared" ca="true" si="16"/>
        <v/>
      </c>
      <c r="F115" s="92"/>
      <c r="G115" s="92"/>
      <c r="H115" s="95" t="str">
        <f t="shared" ca="true" si="17"/>
        <v/>
      </c>
      <c r="I115" s="5" t="str">
        <f t="shared" ca="true" si="18"/>
        <v/>
      </c>
      <c r="J115" s="94" t="str">
        <f t="shared" ca="true" si="19"/>
        <v/>
      </c>
      <c r="K115" s="92"/>
      <c r="L115" s="92"/>
      <c r="M115" s="95" t="str">
        <f t="shared" ca="true" si="20"/>
        <v/>
      </c>
      <c r="N115" s="5" t="str">
        <f t="shared" ca="true" si="21"/>
        <v/>
      </c>
      <c r="O115" s="94" t="str">
        <f t="shared" ca="true" si="22"/>
        <v/>
      </c>
      <c r="P115" s="92"/>
      <c r="Q115" s="92"/>
      <c r="R115" s="95" t="str">
        <f t="shared" ca="true" si="23"/>
        <v/>
      </c>
      <c r="S115" s="5" t="str">
        <f t="shared" ca="true" si="24"/>
        <v/>
      </c>
      <c r="T115" s="94" t="str">
        <f t="shared" ca="true" si="25"/>
        <v/>
      </c>
      <c r="U115" s="92"/>
      <c r="V115" s="92"/>
      <c r="W115" s="95" t="str">
        <f t="shared" ca="true" si="26"/>
        <v/>
      </c>
      <c r="X115" s="5" t="str">
        <f t="shared" ca="true" si="27"/>
        <v/>
      </c>
      <c r="Y115" s="94" t="str">
        <f t="shared" ca="true" si="28"/>
        <v/>
      </c>
      <c r="Z115" s="92"/>
      <c r="AA115" s="92"/>
      <c r="AB115" s="95" t="str">
        <f t="shared" ca="true" si="29"/>
        <v/>
      </c>
    </row>
    <row r="116" x14ac:dyDescent="0.2">
      <c r="A116" s="90"/>
      <c r="B116" s="456"/>
      <c r="C116" s="457"/>
      <c r="D116" s="6" t="str">
        <f t="shared" ca="true" si="15"/>
        <v/>
      </c>
      <c r="E116" s="97" t="str">
        <f t="shared" ca="true" si="16"/>
        <v/>
      </c>
      <c r="F116" s="98"/>
      <c r="G116" s="99"/>
      <c r="H116" s="100" t="str">
        <f t="shared" ca="true" si="17"/>
        <v/>
      </c>
      <c r="I116" s="6" t="str">
        <f t="shared" ca="true" si="18"/>
        <v/>
      </c>
      <c r="J116" s="97" t="str">
        <f t="shared" ca="true" si="19"/>
        <v/>
      </c>
      <c r="K116" s="98"/>
      <c r="L116" s="99"/>
      <c r="M116" s="100" t="str">
        <f t="shared" ca="true" si="20"/>
        <v/>
      </c>
      <c r="N116" s="6" t="str">
        <f t="shared" ca="true" si="21"/>
        <v/>
      </c>
      <c r="O116" s="97" t="str">
        <f t="shared" ca="true" si="22"/>
        <v/>
      </c>
      <c r="P116" s="98"/>
      <c r="Q116" s="99"/>
      <c r="R116" s="100" t="str">
        <f t="shared" ca="true" si="23"/>
        <v/>
      </c>
      <c r="S116" s="6" t="str">
        <f t="shared" ca="true" si="24"/>
        <v/>
      </c>
      <c r="T116" s="97" t="str">
        <f t="shared" ca="true" si="25"/>
        <v/>
      </c>
      <c r="U116" s="98"/>
      <c r="V116" s="99"/>
      <c r="W116" s="100" t="str">
        <f t="shared" ca="true" si="26"/>
        <v/>
      </c>
      <c r="X116" s="6" t="str">
        <f t="shared" ca="true" si="27"/>
        <v/>
      </c>
      <c r="Y116" s="97" t="str">
        <f t="shared" ca="true" si="28"/>
        <v/>
      </c>
      <c r="Z116" s="98"/>
      <c r="AA116" s="99"/>
      <c r="AB116" s="100" t="str">
        <f t="shared" ca="true" si="29"/>
        <v/>
      </c>
    </row>
    <row r="117" ht="11.25" customHeight="true" x14ac:dyDescent="0.2"/>
    <row r="118" ht="22.5" customHeight="true" x14ac:dyDescent="0.25">
      <c r="B118" s="1053" t="str">
        <f>CONCATENATE("National use of drinking water sources, ",C99,"–",C100)</f>
        <v>National use of drinking water sources, 2000–2020</v>
      </c>
      <c r="C118" s="1054"/>
      <c r="D118" s="1054"/>
      <c r="E118" s="1054"/>
      <c r="F118" s="1054"/>
      <c r="G118" s="1054"/>
      <c r="H118" s="1054"/>
      <c r="I118" s="1054"/>
      <c r="J118" s="1054"/>
      <c r="K118" s="1054"/>
      <c r="L118" s="1054"/>
      <c r="N118" s="101"/>
      <c r="O118" s="101"/>
      <c r="P118" s="101"/>
      <c r="Q118" s="101"/>
      <c r="R118" s="101"/>
      <c r="S118" s="1076" t="s">
        <v>11</v>
      </c>
      <c r="T118" s="1077"/>
      <c r="U118" s="1077"/>
      <c r="V118" s="1077"/>
      <c r="W118" s="1078"/>
      <c r="X118" s="101"/>
      <c r="Y118" s="101"/>
      <c r="Z118" s="101"/>
      <c r="AA118" s="101"/>
      <c r="AB118" s="102"/>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3"/>
      <c r="D153" s="103"/>
      <c r="E153" s="104" t="str">
        <f t="shared" ref="E153:E158" ca="true" si="30">IF(ISERROR(INDIRECT(CONCATENATE($B153,"!M18"))),"",INDIRECT(CONCATENATE($B153,"!M18")))</f>
        <v/>
      </c>
      <c r="F153" s="104" t="str">
        <f t="shared" ref="F153:F158" ca="true" si="31">IF(ISERROR(INDIRECT(CONCATENATE($B153,"!M19"))),"",INDIRECT(CONCATENATE($B153,"!M19")))</f>
        <v/>
      </c>
      <c r="G153" s="104" t="str">
        <f t="shared" ref="G153:G158" ca="true" si="32">IF(ISERROR(INDIRECT(CONCATENATE($B153,"!M20"))),"",INDIRECT(CONCATENATE($B153,"!M20")))</f>
        <v/>
      </c>
      <c r="H153" s="104" t="str">
        <f t="shared" ref="H153:H158" ca="true" si="33">IF(ISERROR(INDIRECT(CONCATENATE($B153,"!M21"))),"",INDIRECT(CONCATENATE($B153,"!M21")))</f>
        <v/>
      </c>
      <c r="I153" s="104"/>
      <c r="J153" s="104" t="str">
        <f t="shared" ref="J153:J158" ca="true" si="34">IF(ISERROR(INDIRECT(CONCATENATE($B153,"!N18"))),"",INDIRECT(CONCATENATE($B153,"!N18")))</f>
        <v/>
      </c>
      <c r="K153" s="104" t="str">
        <f t="shared" ref="K153:K158" ca="true" si="35">IF(ISERROR(INDIRECT(CONCATENATE($B153,"!N19"))),"",INDIRECT(CONCATENATE($B153,"!N19")))</f>
        <v/>
      </c>
      <c r="L153" s="104" t="str">
        <f t="shared" ref="L153:L158" ca="true" si="36">IF(ISERROR(INDIRECT(CONCATENATE($B153,"!N20"))),"",INDIRECT(CONCATENATE($B153,"!N20")))</f>
        <v/>
      </c>
      <c r="M153" s="104" t="str">
        <f t="shared" ref="M153:M158" ca="true" si="37">IF(ISERROR(INDIRECT(CONCATENATE($B153,"!N21"))),"",INDIRECT(CONCATENATE($B153,"!N21")))</f>
        <v/>
      </c>
      <c r="N153" s="104"/>
      <c r="O153" s="104" t="str">
        <f t="shared" ref="O153:O158" ca="true" si="38">IF(ISERROR(INDIRECT(CONCATENATE($B153,"!O18"))),"",INDIRECT(CONCATENATE($B153,"!O18")))</f>
        <v/>
      </c>
      <c r="P153" s="104" t="str">
        <f t="shared" ref="P153:P158" ca="true" si="39">IF(ISERROR(INDIRECT(CONCATENATE($B153,"!O19"))),"",INDIRECT(CONCATENATE($B153,"!O19")))</f>
        <v/>
      </c>
      <c r="Q153" s="104" t="str">
        <f t="shared" ref="Q153:Q158" ca="true" si="40">IF(ISERROR(INDIRECT(CONCATENATE($B153,"!O20"))),"",INDIRECT(CONCATENATE($B153,"!O20")))</f>
        <v/>
      </c>
      <c r="R153" s="104" t="str">
        <f t="shared" ref="R153:R158" ca="true" si="41">IF(ISERROR(INDIRECT(CONCATENATE($B153,"!O21"))),"",INDIRECT(CONCATENATE($B153,"!O21")))</f>
        <v/>
      </c>
      <c r="S153" s="104"/>
      <c r="T153" s="104" t="str">
        <f t="shared" ref="T153:T158" ca="true" si="42">IF(ISERROR(INDIRECT(CONCATENATE($B153,"!P18"))),"",INDIRECT(CONCATENATE($B153,"!P18")))</f>
        <v/>
      </c>
      <c r="U153" s="104" t="str">
        <f t="shared" ref="U153:U158" ca="true" si="43">IF(ISERROR(INDIRECT(CONCATENATE($B153,"!P19"))),"",INDIRECT(CONCATENATE($B153,"!P19")))</f>
        <v/>
      </c>
      <c r="V153" s="104" t="str">
        <f t="shared" ref="V153:V158" ca="true" si="44">IF(ISERROR(INDIRECT(CONCATENATE($B153,"!P20"))),"",INDIRECT(CONCATENATE($B153,"!P20")))</f>
        <v/>
      </c>
      <c r="W153" s="104" t="str">
        <f t="shared" ref="W153:W158" ca="true" si="45">IF(ISERROR(INDIRECT(CONCATENATE($B153,"!P21"))),"",INDIRECT(CONCATENATE($B153,"!P21")))</f>
        <v/>
      </c>
      <c r="X153" s="104"/>
      <c r="Y153" s="104" t="str">
        <f t="shared" ref="Y153:Y158" ca="true" si="46">IF(ISERROR(INDIRECT(CONCATENATE($B153,"!Q18"))),"",INDIRECT(CONCATENATE($B153,"!Q18")))</f>
        <v/>
      </c>
      <c r="Z153" s="104" t="str">
        <f t="shared" ref="Z153:Z158" ca="true" si="47">IF(ISERROR(INDIRECT(CONCATENATE($B153,"!Q19"))),"",INDIRECT(CONCATENATE($B153,"!Q19")))</f>
        <v/>
      </c>
      <c r="AA153" s="104" t="str">
        <f t="shared" ref="AA153:AA158" ca="true" si="48">IF(ISERROR(INDIRECT(CONCATENATE($B153,"!Q20"))),"",INDIRECT(CONCATENATE($B153,"!Q20")))</f>
        <v/>
      </c>
      <c r="AB153" s="104" t="str">
        <f t="shared" ref="AB153:AB158" ca="true" si="49">IF(ISERROR(INDIRECT(CONCATENATE($B153,"!Q21"))),"",INDIRECT(CONCATENATE($B153,"!Q1")))</f>
        <v/>
      </c>
    </row>
    <row r="154" x14ac:dyDescent="0.2">
      <c r="C154" s="103"/>
      <c r="D154" s="103"/>
      <c r="E154" s="104" t="str">
        <f t="shared" ca="true" si="30"/>
        <v/>
      </c>
      <c r="F154" s="104" t="str">
        <f t="shared" ca="true" si="31"/>
        <v/>
      </c>
      <c r="G154" s="104" t="str">
        <f t="shared" ca="true" si="32"/>
        <v/>
      </c>
      <c r="H154" s="104" t="str">
        <f t="shared" ca="true" si="33"/>
        <v/>
      </c>
      <c r="I154" s="104"/>
      <c r="J154" s="104" t="str">
        <f t="shared" ca="true" si="34"/>
        <v/>
      </c>
      <c r="K154" s="104" t="str">
        <f t="shared" ca="true" si="35"/>
        <v/>
      </c>
      <c r="L154" s="104" t="str">
        <f t="shared" ca="true" si="36"/>
        <v/>
      </c>
      <c r="M154" s="104" t="str">
        <f t="shared" ca="true" si="37"/>
        <v/>
      </c>
      <c r="N154" s="104"/>
      <c r="O154" s="104" t="str">
        <f t="shared" ca="true" si="38"/>
        <v/>
      </c>
      <c r="P154" s="104" t="str">
        <f t="shared" ca="true" si="39"/>
        <v/>
      </c>
      <c r="Q154" s="104" t="str">
        <f t="shared" ca="true" si="40"/>
        <v/>
      </c>
      <c r="R154" s="104" t="str">
        <f t="shared" ca="true" si="41"/>
        <v/>
      </c>
      <c r="S154" s="104"/>
      <c r="T154" s="104" t="str">
        <f t="shared" ca="true" si="42"/>
        <v/>
      </c>
      <c r="U154" s="104" t="str">
        <f t="shared" ca="true" si="43"/>
        <v/>
      </c>
      <c r="V154" s="104" t="str">
        <f t="shared" ca="true" si="44"/>
        <v/>
      </c>
      <c r="W154" s="104" t="str">
        <f t="shared" ca="true" si="45"/>
        <v/>
      </c>
      <c r="X154" s="104"/>
      <c r="Y154" s="104" t="str">
        <f t="shared" ca="true" si="46"/>
        <v/>
      </c>
      <c r="Z154" s="104" t="str">
        <f t="shared" ca="true" si="47"/>
        <v/>
      </c>
      <c r="AA154" s="104" t="str">
        <f t="shared" ca="true" si="48"/>
        <v/>
      </c>
      <c r="AB154" s="104" t="str">
        <f t="shared" ca="true" si="49"/>
        <v/>
      </c>
    </row>
    <row r="155" x14ac:dyDescent="0.2">
      <c r="C155" s="103"/>
      <c r="D155" s="103"/>
      <c r="E155" s="104" t="str">
        <f t="shared" ca="true" si="30"/>
        <v/>
      </c>
      <c r="F155" s="104" t="str">
        <f t="shared" ca="true" si="31"/>
        <v/>
      </c>
      <c r="G155" s="104" t="str">
        <f t="shared" ca="true" si="32"/>
        <v/>
      </c>
      <c r="H155" s="104" t="str">
        <f t="shared" ca="true" si="33"/>
        <v/>
      </c>
      <c r="I155" s="104"/>
      <c r="J155" s="104" t="str">
        <f t="shared" ca="true" si="34"/>
        <v/>
      </c>
      <c r="K155" s="104" t="str">
        <f t="shared" ca="true" si="35"/>
        <v/>
      </c>
      <c r="L155" s="104" t="str">
        <f t="shared" ca="true" si="36"/>
        <v/>
      </c>
      <c r="M155" s="104" t="str">
        <f t="shared" ca="true" si="37"/>
        <v/>
      </c>
      <c r="N155" s="104"/>
      <c r="O155" s="104" t="str">
        <f t="shared" ca="true" si="38"/>
        <v/>
      </c>
      <c r="P155" s="104" t="str">
        <f t="shared" ca="true" si="39"/>
        <v/>
      </c>
      <c r="Q155" s="104" t="str">
        <f t="shared" ca="true" si="40"/>
        <v/>
      </c>
      <c r="R155" s="104" t="str">
        <f t="shared" ca="true" si="41"/>
        <v/>
      </c>
      <c r="S155" s="104"/>
      <c r="T155" s="104" t="str">
        <f t="shared" ca="true" si="42"/>
        <v/>
      </c>
      <c r="U155" s="104" t="str">
        <f t="shared" ca="true" si="43"/>
        <v/>
      </c>
      <c r="V155" s="104" t="str">
        <f t="shared" ca="true" si="44"/>
        <v/>
      </c>
      <c r="W155" s="104" t="str">
        <f t="shared" ca="true" si="45"/>
        <v/>
      </c>
      <c r="X155" s="104"/>
      <c r="Y155" s="104" t="str">
        <f t="shared" ca="true" si="46"/>
        <v/>
      </c>
      <c r="Z155" s="104" t="str">
        <f t="shared" ca="true" si="47"/>
        <v/>
      </c>
      <c r="AA155" s="104" t="str">
        <f t="shared" ca="true" si="48"/>
        <v/>
      </c>
      <c r="AB155" s="104" t="str">
        <f t="shared" ca="true" si="49"/>
        <v/>
      </c>
    </row>
    <row r="156" x14ac:dyDescent="0.2">
      <c r="C156" s="103"/>
      <c r="D156" s="103"/>
      <c r="E156" s="104" t="str">
        <f t="shared" ca="true" si="30"/>
        <v/>
      </c>
      <c r="F156" s="104" t="str">
        <f t="shared" ca="true" si="31"/>
        <v/>
      </c>
      <c r="G156" s="104" t="str">
        <f t="shared" ca="true" si="32"/>
        <v/>
      </c>
      <c r="H156" s="104" t="str">
        <f t="shared" ca="true" si="33"/>
        <v/>
      </c>
      <c r="I156" s="104"/>
      <c r="J156" s="104" t="str">
        <f t="shared" ca="true" si="34"/>
        <v/>
      </c>
      <c r="K156" s="104" t="str">
        <f t="shared" ca="true" si="35"/>
        <v/>
      </c>
      <c r="L156" s="104" t="str">
        <f t="shared" ca="true" si="36"/>
        <v/>
      </c>
      <c r="M156" s="104" t="str">
        <f t="shared" ca="true" si="37"/>
        <v/>
      </c>
      <c r="N156" s="104"/>
      <c r="O156" s="104" t="str">
        <f t="shared" ca="true" si="38"/>
        <v/>
      </c>
      <c r="P156" s="104" t="str">
        <f t="shared" ca="true" si="39"/>
        <v/>
      </c>
      <c r="Q156" s="104" t="str">
        <f t="shared" ca="true" si="40"/>
        <v/>
      </c>
      <c r="R156" s="104" t="str">
        <f t="shared" ca="true" si="41"/>
        <v/>
      </c>
      <c r="S156" s="104"/>
      <c r="T156" s="104" t="str">
        <f t="shared" ca="true" si="42"/>
        <v/>
      </c>
      <c r="U156" s="104" t="str">
        <f t="shared" ca="true" si="43"/>
        <v/>
      </c>
      <c r="V156" s="104" t="str">
        <f t="shared" ca="true" si="44"/>
        <v/>
      </c>
      <c r="W156" s="104" t="str">
        <f t="shared" ca="true" si="45"/>
        <v/>
      </c>
      <c r="X156" s="104"/>
      <c r="Y156" s="104" t="str">
        <f t="shared" ca="true" si="46"/>
        <v/>
      </c>
      <c r="Z156" s="104" t="str">
        <f t="shared" ca="true" si="47"/>
        <v/>
      </c>
      <c r="AA156" s="104" t="str">
        <f t="shared" ca="true" si="48"/>
        <v/>
      </c>
      <c r="AB156" s="104" t="str">
        <f t="shared" ca="true" si="49"/>
        <v/>
      </c>
    </row>
    <row r="157" x14ac:dyDescent="0.2">
      <c r="B157" s="104"/>
      <c r="C157" s="103"/>
      <c r="D157" s="103"/>
      <c r="E157" s="104" t="str">
        <f t="shared" ca="true" si="30"/>
        <v/>
      </c>
      <c r="F157" s="104" t="str">
        <f t="shared" ca="true" si="31"/>
        <v/>
      </c>
      <c r="G157" s="104" t="str">
        <f t="shared" ca="true" si="32"/>
        <v/>
      </c>
      <c r="H157" s="104" t="str">
        <f t="shared" ca="true" si="33"/>
        <v/>
      </c>
      <c r="I157" s="104"/>
      <c r="J157" s="104" t="str">
        <f t="shared" ca="true" si="34"/>
        <v/>
      </c>
      <c r="K157" s="104" t="str">
        <f t="shared" ca="true" si="35"/>
        <v/>
      </c>
      <c r="L157" s="104" t="str">
        <f t="shared" ca="true" si="36"/>
        <v/>
      </c>
      <c r="M157" s="104" t="str">
        <f t="shared" ca="true" si="37"/>
        <v/>
      </c>
      <c r="N157" s="104"/>
      <c r="O157" s="104" t="str">
        <f t="shared" ca="true" si="38"/>
        <v/>
      </c>
      <c r="P157" s="104" t="str">
        <f t="shared" ca="true" si="39"/>
        <v/>
      </c>
      <c r="Q157" s="104" t="str">
        <f t="shared" ca="true" si="40"/>
        <v/>
      </c>
      <c r="R157" s="104" t="str">
        <f t="shared" ca="true" si="41"/>
        <v/>
      </c>
      <c r="S157" s="104"/>
      <c r="T157" s="104" t="str">
        <f t="shared" ca="true" si="42"/>
        <v/>
      </c>
      <c r="U157" s="104" t="str">
        <f t="shared" ca="true" si="43"/>
        <v/>
      </c>
      <c r="V157" s="104" t="str">
        <f t="shared" ca="true" si="44"/>
        <v/>
      </c>
      <c r="W157" s="104" t="str">
        <f t="shared" ca="true" si="45"/>
        <v/>
      </c>
      <c r="X157" s="104"/>
      <c r="Y157" s="104" t="str">
        <f t="shared" ca="true" si="46"/>
        <v/>
      </c>
      <c r="Z157" s="104" t="str">
        <f t="shared" ca="true" si="47"/>
        <v/>
      </c>
      <c r="AA157" s="104" t="str">
        <f t="shared" ca="true" si="48"/>
        <v/>
      </c>
      <c r="AB157" s="104" t="str">
        <f t="shared" ca="true" si="49"/>
        <v/>
      </c>
    </row>
    <row r="158" x14ac:dyDescent="0.2">
      <c r="B158" s="104"/>
      <c r="C158" s="103"/>
      <c r="D158" s="103"/>
      <c r="E158" s="104" t="str">
        <f t="shared" ca="true" si="30"/>
        <v/>
      </c>
      <c r="F158" s="104" t="str">
        <f t="shared" ca="true" si="31"/>
        <v/>
      </c>
      <c r="G158" s="104" t="str">
        <f t="shared" ca="true" si="32"/>
        <v/>
      </c>
      <c r="H158" s="104" t="str">
        <f t="shared" ca="true" si="33"/>
        <v/>
      </c>
      <c r="I158" s="104"/>
      <c r="J158" s="104" t="str">
        <f t="shared" ca="true" si="34"/>
        <v/>
      </c>
      <c r="K158" s="104" t="str">
        <f t="shared" ca="true" si="35"/>
        <v/>
      </c>
      <c r="L158" s="104" t="str">
        <f t="shared" ca="true" si="36"/>
        <v/>
      </c>
      <c r="M158" s="104" t="str">
        <f t="shared" ca="true" si="37"/>
        <v/>
      </c>
      <c r="N158" s="104"/>
      <c r="O158" s="104" t="str">
        <f t="shared" ca="true" si="38"/>
        <v/>
      </c>
      <c r="P158" s="104" t="str">
        <f t="shared" ca="true" si="39"/>
        <v/>
      </c>
      <c r="Q158" s="104" t="str">
        <f t="shared" ca="true" si="40"/>
        <v/>
      </c>
      <c r="R158" s="104" t="str">
        <f t="shared" ca="true" si="41"/>
        <v/>
      </c>
      <c r="S158" s="104"/>
      <c r="T158" s="104" t="str">
        <f t="shared" ca="true" si="42"/>
        <v/>
      </c>
      <c r="U158" s="104" t="str">
        <f t="shared" ca="true" si="43"/>
        <v/>
      </c>
      <c r="V158" s="104" t="str">
        <f t="shared" ca="true" si="44"/>
        <v/>
      </c>
      <c r="W158" s="104" t="str">
        <f t="shared" ca="true" si="45"/>
        <v/>
      </c>
      <c r="X158" s="104"/>
      <c r="Y158" s="104" t="str">
        <f t="shared" ca="true" si="46"/>
        <v/>
      </c>
      <c r="Z158" s="104" t="str">
        <f t="shared" ca="true" si="47"/>
        <v/>
      </c>
      <c r="AA158" s="104" t="str">
        <f t="shared" ca="true" si="48"/>
        <v/>
      </c>
      <c r="AB158" s="104" t="str">
        <f t="shared" ca="true" si="49"/>
        <v/>
      </c>
    </row>
    <row r="197" s="43" customFormat="true" ht="16.5" customHeight="true" x14ac:dyDescent="0.2">
      <c r="A197" s="1074" t="s">
        <v>6</v>
      </c>
      <c r="B197" s="1074"/>
      <c r="C197" s="1074"/>
      <c r="D197" s="1072" t="s">
        <v>0</v>
      </c>
      <c r="E197" s="1061"/>
      <c r="F197" s="1061"/>
      <c r="G197" s="1061"/>
      <c r="H197" s="1073"/>
      <c r="I197" s="1072" t="s">
        <v>1</v>
      </c>
      <c r="J197" s="1061"/>
      <c r="K197" s="1061"/>
      <c r="L197" s="1061"/>
      <c r="M197" s="1073"/>
      <c r="N197" s="1072" t="s">
        <v>2</v>
      </c>
      <c r="O197" s="1061"/>
      <c r="P197" s="1061"/>
      <c r="Q197" s="1061"/>
      <c r="R197" s="1073"/>
      <c r="S197" s="1072" t="s">
        <v>3</v>
      </c>
      <c r="T197" s="1061"/>
      <c r="U197" s="1061"/>
      <c r="V197" s="1061"/>
      <c r="W197" s="1073"/>
      <c r="X197" s="1072" t="s">
        <v>4</v>
      </c>
      <c r="Y197" s="1061"/>
      <c r="Z197" s="1061"/>
      <c r="AA197" s="1061"/>
      <c r="AB197" s="1073"/>
    </row>
    <row r="198" s="47" customFormat="true" ht="22.5" customHeight="true" x14ac:dyDescent="0.2">
      <c r="A198" s="1087"/>
      <c r="B198" s="1087"/>
      <c r="C198" s="1087"/>
      <c r="D198" s="57" t="s">
        <v>14</v>
      </c>
      <c r="E198" s="58" t="s">
        <v>15</v>
      </c>
      <c r="F198" s="45" t="s">
        <v>16</v>
      </c>
      <c r="G198" s="45" t="s">
        <v>22</v>
      </c>
      <c r="H198" s="46" t="s">
        <v>17</v>
      </c>
      <c r="I198" s="57" t="s">
        <v>14</v>
      </c>
      <c r="J198" s="58" t="s">
        <v>15</v>
      </c>
      <c r="K198" s="45" t="s">
        <v>16</v>
      </c>
      <c r="L198" s="45" t="s">
        <v>22</v>
      </c>
      <c r="M198" s="46" t="s">
        <v>17</v>
      </c>
      <c r="N198" s="57" t="s">
        <v>14</v>
      </c>
      <c r="O198" s="58" t="s">
        <v>15</v>
      </c>
      <c r="P198" s="45" t="s">
        <v>16</v>
      </c>
      <c r="Q198" s="45" t="s">
        <v>22</v>
      </c>
      <c r="R198" s="46" t="s">
        <v>17</v>
      </c>
      <c r="S198" s="57" t="s">
        <v>14</v>
      </c>
      <c r="T198" s="58" t="s">
        <v>15</v>
      </c>
      <c r="U198" s="45" t="s">
        <v>16</v>
      </c>
      <c r="V198" s="45" t="s">
        <v>22</v>
      </c>
      <c r="W198" s="46" t="s">
        <v>17</v>
      </c>
      <c r="X198" s="57" t="s">
        <v>14</v>
      </c>
      <c r="Y198" s="58" t="s">
        <v>15</v>
      </c>
      <c r="Z198" s="45" t="s">
        <v>16</v>
      </c>
      <c r="AA198" s="45" t="s">
        <v>22</v>
      </c>
      <c r="AB198" s="46" t="s">
        <v>17</v>
      </c>
    </row>
    <row r="199" s="67" customFormat="true" ht="15" customHeight="true" x14ac:dyDescent="0.2">
      <c r="A199" s="1079" t="s">
        <v>10</v>
      </c>
      <c r="B199" s="1080"/>
      <c r="C199" s="166">
        <f>MinBase(C205:C216)</f>
        <v>2000</v>
      </c>
      <c r="D199" s="59">
        <f ca="true">IF((D201+H201)&gt;100,D201*100/(D201+H201),D201)</f>
        <v>96.077510669354979</v>
      </c>
      <c r="E199" s="60">
        <f ca="true">D199*AVERAGEIF(E205:E216,"&gt;0")/100</f>
        <v>91.602378856607558</v>
      </c>
      <c r="F199" s="61">
        <f ca="true">D199*(100-AVERAGEIF(E205:E216,"&gt;0"))/100</f>
        <v>4.4751318127474295</v>
      </c>
      <c r="G199" s="62">
        <f ca="true">100-(E199+F199+H199)</f>
        <v>3.922489330645007</v>
      </c>
      <c r="H199" s="63">
        <f ca="true">IF((D201+H201)&gt;100,H201*100/(D201+H201),H201)</f>
        <v>0</v>
      </c>
      <c r="I199" s="59">
        <f ca="true">IF((I201+M201)&gt;100,I201*100/(I201+M201),I201)</f>
        <v>99.647778386658388</v>
      </c>
      <c r="J199" s="60">
        <f ca="true">I199*AVERAGEIF(J205:J216,"&gt;0")/100</f>
        <v>96.704630589014172</v>
      </c>
      <c r="K199" s="64">
        <f ca="true">I199*(100-AVERAGEIF(J205:J216,"&gt;0"))/100</f>
        <v>2.9431477976442029</v>
      </c>
      <c r="L199" s="65">
        <f ca="true">100-(J199+K199+M199)</f>
        <v>0.35222161334162649</v>
      </c>
      <c r="M199" s="66">
        <f ca="true">IF((I201+M201)&gt;100,M201*100/(I201+M201),M201)</f>
        <v>0</v>
      </c>
      <c r="N199" s="59">
        <f ca="true">IF((N201+R201)&gt;100,N201*100/(N201+R201),N201)</f>
        <v>98.919345209370306</v>
      </c>
      <c r="O199" s="60">
        <f ca="true">N199*AVERAGEIF(O205:O216,"&gt;0")/100</f>
        <v>95.343002749912316</v>
      </c>
      <c r="P199" s="64">
        <f ca="true">N199*(100-AVERAGEIF(O205:O216,"&gt;0"))/100</f>
        <v>3.5763424594579898</v>
      </c>
      <c r="Q199" s="65">
        <f ca="true">100-(O199+P199+R199)</f>
        <v>1.0769144780967679</v>
      </c>
      <c r="R199" s="66">
        <f ca="true">IF((N201+R201)&gt;100,R201*100/(N201+R201),R201)</f>
        <v>3.7403125329333875E-3</v>
      </c>
      <c r="S199" s="59">
        <f ca="true">IF((S201+W201)&gt;100,S201*100/(S201+W201),S201)</f>
        <v>99.766184066723298</v>
      </c>
      <c r="T199" s="60">
        <f ca="true">S199*AVERAGEIF(T205:T216,"&gt;0")/100</f>
        <v>97.824764933600107</v>
      </c>
      <c r="U199" s="64">
        <f ca="true">S199*(100-AVERAGEIF(T205:T216,"&gt;0"))/100</f>
        <v>1.9414191331231831</v>
      </c>
      <c r="V199" s="65">
        <f ca="true">100-(T199+U199+W199)</f>
        <v>0.23381593327671624</v>
      </c>
      <c r="W199" s="66">
        <f ca="true">IF((S201+W201)&gt;100,W201*100/(S201+W201),W201)</f>
        <v>0</v>
      </c>
      <c r="X199" s="59">
        <f ca="true">IF((X201+AB201)&gt;100,X201*100/(X201+AB201),X201)</f>
        <v>99.637402227079505</v>
      </c>
      <c r="Y199" s="60">
        <f ca="true">X199*AVERAGEIF(Y205:Y216,"&gt;0")/100</f>
        <v>96.792376854304209</v>
      </c>
      <c r="Z199" s="64">
        <f ca="true">X199*(100-AVERAGEIF(Y205:Y216,"&gt;0"))/100</f>
        <v>2.8450253727753103</v>
      </c>
      <c r="AA199" s="65">
        <f ca="true">100-(Y199+Z199+AB199)</f>
        <v>0.13004265707081686</v>
      </c>
      <c r="AB199" s="66">
        <f ca="true">IF((X201+AB201)&gt;100,AB201*100/(X201+AB201),AB201)</f>
        <v>0.2325551158496566</v>
      </c>
    </row>
    <row r="200" s="67" customFormat="true" ht="15" customHeight="true" x14ac:dyDescent="0.2">
      <c r="A200" s="1081"/>
      <c r="B200" s="1082"/>
      <c r="C200" s="167">
        <f>MaxTarget(C205:C216)</f>
        <v>2020</v>
      </c>
      <c r="D200" s="68">
        <f ca="true">IF((D202+H202)&gt;100,D202*100/(D202+H202),D202)</f>
        <v>91.433242229772532</v>
      </c>
      <c r="E200" s="69">
        <f ca="true">D200*AVERAGEIF(E205:E216,"&gt;0")/100</f>
        <v>87.17443277275764</v>
      </c>
      <c r="F200" s="70">
        <f ca="true">D200*(100-AVERAGEIF(E205:E216,"&gt;0"))/100</f>
        <v>4.2588094570148778</v>
      </c>
      <c r="G200" s="71">
        <f ca="true">100-(E200+F200+H200)</f>
        <v>6.972652661489164</v>
      </c>
      <c r="H200" s="72">
        <f ca="true">IF((D202+H202)&gt;100,H202*100/(D202+H202),H202)</f>
        <v>1.5941051087383187</v>
      </c>
      <c r="I200" s="68">
        <f ca="true">IF((I202+M202)&gt;100,I202*100/(I202+M202),I202)</f>
        <v>96.458790958251143</v>
      </c>
      <c r="J200" s="69">
        <f ca="true">I200*AVERAGEIF(J205:J216,"&gt;0")/100</f>
        <v>93.609831525652211</v>
      </c>
      <c r="K200" s="70">
        <f ca="true">I200*(100-AVERAGEIF(J205:J216,"&gt;0"))/100</f>
        <v>2.8489594325989418</v>
      </c>
      <c r="L200" s="71">
        <f ca="true">100-(J200+K200+M200)</f>
        <v>3.4369775002462575</v>
      </c>
      <c r="M200" s="72">
        <f ca="true">IF((I202+M202)&gt;100,M202*100/(I202+M202),M202)</f>
        <v>0.10423154150258185</v>
      </c>
      <c r="N200" s="68">
        <f ca="true">IF((N202+R202)&gt;100,N202*100/(N202+R202),N202)</f>
        <v>99.013116950969817</v>
      </c>
      <c r="O200" s="69">
        <f ca="true">N200*AVERAGEIF(O205:O216,"&gt;0")/100</f>
        <v>95.433384256161304</v>
      </c>
      <c r="P200" s="70">
        <f ca="true">N200*(100-AVERAGEIF(O205:O216,"&gt;0"))/100</f>
        <v>3.5797326948085151</v>
      </c>
      <c r="Q200" s="71">
        <f ca="true">100-(O200+P200+R200)</f>
        <v>0.73992528776477684</v>
      </c>
      <c r="R200" s="72">
        <f ca="true">IF((N202+R202)&gt;100,R202*100/(N202+R202),R202)</f>
        <v>0.24695776126540991</v>
      </c>
      <c r="S200" s="68">
        <f ca="true">IF((S202+W202)&gt;100,S202*100/(S202+W202),S202)</f>
        <v>98.460048925185106</v>
      </c>
      <c r="T200" s="69">
        <f ca="true">S200*AVERAGEIF(T205:T216,"&gt;0")/100</f>
        <v>96.544046778568415</v>
      </c>
      <c r="U200" s="70">
        <f ca="true">S200*(100-AVERAGEIF(T205:T216,"&gt;0"))/100</f>
        <v>1.9160021466167041</v>
      </c>
      <c r="V200" s="71">
        <f ca="true">100-(T200+U200+W200)</f>
        <v>1.5399510748148799</v>
      </c>
      <c r="W200" s="72">
        <f ca="true">IF((S202+W202)&gt;100,W202*100/(S202+W202),W202)</f>
        <v>0</v>
      </c>
      <c r="X200" s="68">
        <f ca="true">IF((X202+AB202)&gt;100,X202*100/(X202+AB202),X202)</f>
        <v>98.86906149304275</v>
      </c>
      <c r="Y200" s="69">
        <f ca="true">X200*AVERAGEIF(Y205:Y216,"&gt;0")/100</f>
        <v>96.045975159568059</v>
      </c>
      <c r="Z200" s="70">
        <f ca="true">X200*(100-AVERAGEIF(Y205:Y216,"&gt;0"))/100</f>
        <v>2.8230863334746927</v>
      </c>
      <c r="AA200" s="71">
        <f ca="true">100-(Y200+Z200+AB200)</f>
        <v>1.13093850695725</v>
      </c>
      <c r="AB200" s="72">
        <f ca="true">IF((X202+AB202)&gt;100,AB202*100/(X202+AB202),AB202)</f>
        <v>0</v>
      </c>
    </row>
    <row r="201" hidden="true" x14ac:dyDescent="0.2">
      <c r="A201" s="1083" t="s">
        <v>12</v>
      </c>
      <c r="B201" s="1084"/>
      <c r="C201" s="73">
        <f>MinRegYear(C199,C205:C216)</f>
        <v>2004</v>
      </c>
      <c r="D201" s="74">
        <f ca="true">IF(MAX(C205:C216)-MIN(C205:C216)&lt;5,AVERAGEIF(C205:C216,"&gt;0",D205:D216),
IF(FORECAST($C201,D$205:D$216,$C$205:$C$216)&lt;0,0,
IF(FORECAST($C201,D$205:D$216,$C$205:$C$216)&gt;100,100,
FORECAST($C201,D$205:D$216,$C$205:$C$216))))</f>
        <v>96.077510669354979</v>
      </c>
      <c r="E201" s="75"/>
      <c r="F201" s="76"/>
      <c r="G201" s="76"/>
      <c r="H201" s="77">
        <f ca="true">IF(MAX(C205:C216)-MIN(C205:C216)&lt;5,AVERAGEIF(C205:C216,"&gt;0",H205:H216),
IF(FORECAST($C201,H$205:H$216,$C$205:$C$216)&lt;0,0,
IF(FORECAST($C201,H$205:H$216,$C$205:$C$216)&gt;100,100,
FORECAST($C201,H$205:H$216,$C$205:$C$216))))</f>
        <v>0</v>
      </c>
      <c r="I201" s="74">
        <f ca="true">IF(MAX(C205:C216)-MIN(C205:C216)&lt;5,AVERAGEIF(C205:C216,"&gt;0",I205:I216),
IF(FORECAST($C201,I$205:I$216,$C$205:$C$216)&lt;0,0,
IF(FORECAST($C201,I$205:I$216,$C$205:$C$216)&gt;100,100,
FORECAST($C201,I$205:I$216,$C$205:$C$216))))</f>
        <v>99.647778386658388</v>
      </c>
      <c r="J201" s="75"/>
      <c r="K201" s="76"/>
      <c r="L201" s="76"/>
      <c r="M201" s="77">
        <f ca="true">IF(MAX(C205:C216)-MIN(C205:C216)&lt;5,AVERAGEIF(C205:C216,"&gt;0",M205:M216),
IF(FORECAST($C201,M$205:M$216,$C$205:$C$216)&lt;0,0,
IF(FORECAST($C201,M$205:M$216,$C$205:$C$216)&gt;100,100,
FORECAST($C201,M$205:M$216,$C$205:$C$216))))</f>
        <v>0</v>
      </c>
      <c r="N201" s="74">
        <f ca="true">IF(MAX(C205:C216)-MIN(C205:C216)&lt;5,AVERAGEIF(C205:C216,"&gt;0",N205:N216),
IF(FORECAST($C201,N$205:N$216,$C$205:$C$216)&lt;0,0,
IF(FORECAST($C201,N$205:N$216,$C$205:$C$216)&gt;100,100,
FORECAST($C201,N$205:N$216,$C$205:$C$216))))</f>
        <v>98.919345209370306</v>
      </c>
      <c r="O201" s="75"/>
      <c r="P201" s="76"/>
      <c r="Q201" s="76"/>
      <c r="R201" s="77">
        <f ca="true">IF(MAX(C205:C216)-MIN(C205:C216)&lt;5,AVERAGEIF(C205:C216,"&gt;0",R205:R216),
IF(FORECAST($C201,R$205:R$216,$C$205:$C$216)&lt;0,0,
IF(FORECAST($C201,R$205:R$216,$C$205:$C$216)&gt;100,100,
FORECAST($C201,R$205:R$216,$C$205:$C$216))))</f>
        <v>3.7403125329333875E-3</v>
      </c>
      <c r="S201" s="74">
        <f ca="true">IF(MAX(C205:C216)-MIN(C205:C216)&lt;5,AVERAGEIF(C205:C216,"&gt;0",S205:S216),
IF(FORECAST($C201,S$205:S$216,$C$205:$C$216)&lt;0,0,
IF(FORECAST($C201,S$205:S$216,$C$205:$C$216)&gt;100,100,
FORECAST($C201,S$205:S$216,$C$205:$C$216))))</f>
        <v>99.766184066723298</v>
      </c>
      <c r="T201" s="75"/>
      <c r="U201" s="76"/>
      <c r="V201" s="76"/>
      <c r="W201" s="77">
        <f ca="true">IF(MAX(C205:C216)-MIN(C205:C216)&lt;5,AVERAGEIF(C205:C216,"&gt;0",W205:W216),
IF(FORECAST($C201,W$205:W$216,$C$205:$C$216)&lt;0,0,
IF(FORECAST($C201,W$205:W$216,$C$205:$C$216)&gt;100,100,
FORECAST($C201,W$205:W$216,$C$205:$C$216))))</f>
        <v>0</v>
      </c>
      <c r="X201" s="74">
        <f ca="true">IF(MAX(C205:C216)-MIN(C205:C216)&lt;5,AVERAGEIF(C205:C216,"&gt;0",X205:X216),
IF(FORECAST($C201,X$205:X$216,$C$205:$C$216)&lt;0,0,
IF(FORECAST($C201,X$205:X$216,$C$205:$C$216)&gt;100,100,
FORECAST($C201,X$205:X$216,$C$205:$C$216))))</f>
        <v>99.637402227079505</v>
      </c>
      <c r="Y201" s="75"/>
      <c r="Z201" s="76"/>
      <c r="AA201" s="76"/>
      <c r="AB201" s="77">
        <f ca="true">IF(MAX(C205:C216)-MIN(C205:C216)&lt;5,AVERAGEIF(C205:C216,"&gt;0",AB205:AB216),
IF(FORECAST($C201,AB$205:AB$216,$C$205:$C$216)&lt;0,0,
IF(FORECAST($C201,AB$205:AB$216,$C$205:$C$216)&gt;100,100,
FORECAST($C201,AB$205:AB$216,$C$205:$C$216))))</f>
        <v>0.2325551158496566</v>
      </c>
    </row>
    <row r="202" hidden="true" x14ac:dyDescent="0.2">
      <c r="A202" s="1085"/>
      <c r="B202" s="1086"/>
      <c r="C202" s="52">
        <f>MaxRegYear(C200,C205:C216)</f>
        <v>2020</v>
      </c>
      <c r="D202" s="78">
        <f ca="true">IF(MAX(C205:C216)-MIN(C205:C216)&lt;5,AVERAGEIF(C205:C216,"&gt;0",D205:D216),
IF(FORECAST($C202,D$205:D$216,$C$205:$C$216)&lt;0,0,
IF(FORECAST($C202,D$205:D$216,$C$205:$C$216)&gt;100,100,
FORECAST($C202,D$205:D$216,$C$205:$C$216))))</f>
        <v>91.433242229772532</v>
      </c>
      <c r="E202" s="79"/>
      <c r="F202" s="80"/>
      <c r="G202" s="80"/>
      <c r="H202" s="81">
        <f ca="true">IF(MAX(C205:C216)-MIN(C205:C216)&lt;5,AVERAGEIF(C205:C216,"&gt;0",H205:H216),
IF(FORECAST($C202,H$205:H$216,$C$205:$C$216)&lt;0,0,
IF(FORECAST($C202,H$205:H$216,$C$205:$C$216)&gt;100,100,
FORECAST($C202,H$205:H$216,$C$205:$C$216))))</f>
        <v>1.5941051087383187</v>
      </c>
      <c r="I202" s="78">
        <f ca="true">IF(MAX(C205:C216)-MIN(C205:C216)&lt;5,AVERAGEIF(C205:C216,"&gt;0",I205:I216),
IF(FORECAST($C202,I$205:I$216,$C$205:$C$216)&lt;0,0,
IF(FORECAST($C202,I$205:I$216,$C$205:$C$216)&gt;100,100,
FORECAST($C202,I$205:I$216,$C$205:$C$216))))</f>
        <v>96.458790958251143</v>
      </c>
      <c r="J202" s="79"/>
      <c r="K202" s="80"/>
      <c r="L202" s="80"/>
      <c r="M202" s="81">
        <f ca="true">IF(MAX(C205:C216)-MIN(C205:C216)&lt;5,AVERAGEIF(C205:C216,"&gt;0",M205:M216),
IF(FORECAST($C202,M$205:M$216,$C$205:$C$216)&lt;0,0,
IF(FORECAST($C202,M$205:M$216,$C$205:$C$216)&gt;100,100,
FORECAST($C202,M$205:M$216,$C$205:$C$216))))</f>
        <v>0.10423154150258185</v>
      </c>
      <c r="N202" s="78">
        <f ca="true">IF(MAX(C205:C216)-MIN(C205:C216)&lt;5,AVERAGEIF(C205:C216,"&gt;0",N205:N216),
IF(FORECAST($C202,N$205:N$216,$C$205:$C$216)&lt;0,0,
IF(FORECAST($C202,N$205:N$216,$C$205:$C$216)&gt;100,100,
FORECAST($C202,N$205:N$216,$C$205:$C$216))))</f>
        <v>99.013116950969817</v>
      </c>
      <c r="O202" s="79"/>
      <c r="P202" s="80"/>
      <c r="Q202" s="80"/>
      <c r="R202" s="81">
        <f ca="true">IF(MAX(C205:C216)-MIN(C205:C216)&lt;5,AVERAGEIF(C205:C216,"&gt;0",R205:R216),
IF(FORECAST($C202,R$205:R$216,$C$205:$C$216)&lt;0,0,
IF(FORECAST($C202,R$205:R$216,$C$205:$C$216)&gt;100,100,
FORECAST($C202,R$205:R$216,$C$205:$C$216))))</f>
        <v>0.24695776126540991</v>
      </c>
      <c r="S202" s="78">
        <f ca="true">IF(MAX(C205:C216)-MIN(C205:C216)&lt;5,AVERAGEIF(C205:C216,"&gt;0",S205:S216),
IF(FORECAST($C202,S$205:S$216,$C$205:$C$216)&lt;0,0,
IF(FORECAST($C202,S$205:S$216,$C$205:$C$216)&gt;100,100,
FORECAST($C202,S$205:S$216,$C$205:$C$216))))</f>
        <v>98.460048925185106</v>
      </c>
      <c r="T202" s="79"/>
      <c r="U202" s="80"/>
      <c r="V202" s="80"/>
      <c r="W202" s="81">
        <f ca="true">IF(MAX(C205:C216)-MIN(C205:C216)&lt;5,AVERAGEIF(C205:C216,"&gt;0",W205:W216),
IF(FORECAST($C202,W$205:W$216,$C$205:$C$216)&lt;0,0,
IF(FORECAST($C202,W$205:W$216,$C$205:$C$216)&gt;100,100,
FORECAST($C202,W$205:W$216,$C$205:$C$216))))</f>
        <v>0</v>
      </c>
      <c r="X202" s="78">
        <f ca="true">IF(MAX(C205:C216)-MIN(C205:C216)&lt;5,AVERAGEIF(C205:C216,"&gt;0",X205:X216),
IF(FORECAST($C202,X$205:X$216,$C$205:$C$216)&lt;0,0,
IF(FORECAST($C202,X$205:X$216,$C$205:$C$216)&gt;100,100,
FORECAST($C202,X$205:X$216,$C$205:$C$216))))</f>
        <v>98.86906149304275</v>
      </c>
      <c r="Y202" s="79"/>
      <c r="Z202" s="80"/>
      <c r="AA202" s="80"/>
      <c r="AB202" s="81">
        <f ca="true">IF(MAX(C205:C216)-MIN(C205:C216)&lt;5,AVERAGEIF(C205:C216,"&gt;0",AB205:AB216),
IF(FORECAST($C202,AB$205:AB$216,$C$205:$C$216)&lt;0,0,
IF(FORECAST($C202,AB$205:AB$216,$C$205:$C$216)&gt;100,100,
FORECAST($C202,AB$205:AB$216,$C$205:$C$216))))</f>
        <v>0</v>
      </c>
    </row>
    <row r="203" ht="9" customHeight="true" x14ac:dyDescent="0.2">
      <c r="D203" s="82"/>
      <c r="I203" s="82"/>
      <c r="K203" s="42"/>
      <c r="L203" s="42"/>
      <c r="N203" s="82"/>
      <c r="P203" s="42"/>
      <c r="Q203" s="42"/>
      <c r="S203" s="82"/>
      <c r="U203" s="42"/>
      <c r="V203" s="42"/>
      <c r="X203" s="82"/>
      <c r="Z203" s="42"/>
      <c r="AA203" s="42"/>
      <c r="AB203" s="83"/>
    </row>
    <row r="204" s="111" customFormat="true" ht="22.5" customHeight="true" x14ac:dyDescent="0.2">
      <c r="B204" s="84" t="s">
        <v>8</v>
      </c>
      <c r="C204" s="85" t="s">
        <v>9</v>
      </c>
      <c r="D204" s="86" t="s">
        <v>14</v>
      </c>
      <c r="E204" s="1043" t="s">
        <v>827</v>
      </c>
      <c r="F204" s="176"/>
      <c r="G204" s="176"/>
      <c r="H204" s="88" t="s">
        <v>17</v>
      </c>
      <c r="I204" s="86" t="s">
        <v>14</v>
      </c>
      <c r="J204" s="1043" t="s">
        <v>827</v>
      </c>
      <c r="K204" s="176"/>
      <c r="L204" s="176"/>
      <c r="M204" s="88" t="s">
        <v>17</v>
      </c>
      <c r="N204" s="86" t="s">
        <v>14</v>
      </c>
      <c r="O204" s="1043" t="s">
        <v>827</v>
      </c>
      <c r="P204" s="176"/>
      <c r="Q204" s="176"/>
      <c r="R204" s="88" t="s">
        <v>17</v>
      </c>
      <c r="S204" s="86" t="s">
        <v>14</v>
      </c>
      <c r="T204" s="1043" t="s">
        <v>827</v>
      </c>
      <c r="U204" s="176"/>
      <c r="V204" s="176"/>
      <c r="W204" s="88" t="s">
        <v>17</v>
      </c>
      <c r="X204" s="86" t="s">
        <v>14</v>
      </c>
      <c r="Y204" s="1043" t="s">
        <v>827</v>
      </c>
      <c r="Z204" s="176"/>
      <c r="AA204" s="176"/>
      <c r="AB204" s="88" t="s">
        <v>17</v>
      </c>
      <c r="AD204" s="177"/>
    </row>
    <row r="205" x14ac:dyDescent="0.2">
      <c r="A205" s="90"/>
      <c r="B205" s="452" t="s">
        <v>176</v>
      </c>
      <c r="C205" s="453"/>
      <c r="D205" s="4">
        <f t="shared" ref="D205:D216" ca="true" si="50">IF(ISERROR(INDIRECT(CONCATENATE($B205,"!H16"))),"",INDIRECT(CONCATENATE($B205,"!H16")))</f>
        <v>81.76816136123017</v>
      </c>
      <c r="E205" s="94">
        <f t="shared" ref="E205:E216" ca="true" si="51">IF(ISERROR(INDIRECT(CONCATENATE($B205,"!H23"))),"",INDIRECT(CONCATENATE($B205,"!H23")))</f>
        <v>90.472288647243076</v>
      </c>
      <c r="F205" s="92"/>
      <c r="G205" s="92"/>
      <c r="H205" s="93">
        <f t="shared" ref="H205:H216" ca="true" si="52">IF(ISERROR(INDIRECT(CONCATENATE($B205,"!H21"))),"",INDIRECT(CONCATENATE($B205,"!H21")))</f>
        <v>5.7219718436020726</v>
      </c>
      <c r="I205" s="4">
        <f t="shared" ref="I205:I216" ca="true" si="53">IF(ISERROR(INDIRECT(CONCATENATE($B205,"!I16"))),"",INDIRECT(CONCATENATE($B205,"!I16")))</f>
        <v>75.418221083237242</v>
      </c>
      <c r="J205" s="94">
        <f t="shared" ref="J205:J216" ca="true" si="54">IF(ISERROR(INDIRECT(CONCATENATE($B205,"!I23"))),"",INDIRECT(CONCATENATE($B205,"!I23")))</f>
        <v>96.562241400570031</v>
      </c>
      <c r="K205" s="92"/>
      <c r="L205" s="92"/>
      <c r="M205" s="93">
        <f t="shared" ref="M205:M216" ca="true" si="55">IF(ISERROR(INDIRECT(CONCATENATE($B205,"!I21"))),"",INDIRECT(CONCATENATE($B205,"!I21")))</f>
        <v>0.40235299237416089</v>
      </c>
      <c r="N205" s="4">
        <f t="shared" ref="N205:N216" ca="true" si="56">IF(ISERROR(INDIRECT(CONCATENATE($B205,"!J16"))),"",INDIRECT(CONCATENATE($B205,"!J16")))</f>
        <v>90.932722256224821</v>
      </c>
      <c r="O205" s="94">
        <f t="shared" ref="O205:O216" ca="true" si="57">IF(ISERROR(INDIRECT(CONCATENATE($B205,"!J23"))),"",INDIRECT(CONCATENATE($B205,"!J23")))</f>
        <v>93.518556248168039</v>
      </c>
      <c r="P205" s="92"/>
      <c r="Q205" s="92"/>
      <c r="R205" s="93">
        <f t="shared" ref="R205:R216" ca="true" si="58">IF(ISERROR(INDIRECT(CONCATENATE($B205,"!J21"))),"",INDIRECT(CONCATENATE($B205,"!J21")))</f>
        <v>0</v>
      </c>
      <c r="S205" s="4">
        <f t="shared" ref="S205:S216" ca="true" si="59">IF(ISERROR(INDIRECT(CONCATENATE($B205,"!K16"))),"",INDIRECT(CONCATENATE($B205,"!K16")))</f>
        <v>98.700774421046049</v>
      </c>
      <c r="T205" s="94">
        <f t="shared" ref="T205:T216" ca="true" si="60">IF(ISERROR(INDIRECT(CONCATENATE($B205,"!K23"))),"",INDIRECT(CONCATENATE($B205,"!K23")))</f>
        <v>100</v>
      </c>
      <c r="U205" s="92"/>
      <c r="V205" s="92"/>
      <c r="W205" s="93">
        <f t="shared" ref="W205:W216" ca="true" si="61">IF(ISERROR(INDIRECT(CONCATENATE($B205,"!K21"))),"",INDIRECT(CONCATENATE($B205,"!K21")))</f>
        <v>0</v>
      </c>
      <c r="X205" s="4">
        <f t="shared" ref="X205:X216" ca="true" si="62">IF(ISERROR(INDIRECT(CONCATENATE($B205,"!L16"))),"",INDIRECT(CONCATENATE($B205,"!L16")))</f>
        <v>99.031825092409548</v>
      </c>
      <c r="Y205" s="94">
        <f t="shared" ref="Y205:Y216" ca="true" si="63">IF(ISERROR(INDIRECT(CONCATENATE($B205,"!L23"))),"",INDIRECT(CONCATENATE($B205,"!L23")))</f>
        <v>100</v>
      </c>
      <c r="Z205" s="92"/>
      <c r="AA205" s="92"/>
      <c r="AB205" s="93">
        <f t="shared" ref="AB205:AB216" ca="true" si="64">IF(ISERROR(INDIRECT(CONCATENATE($B205,"!L221"))),"",INDIRECT(CONCATENATE($B205,"!L21")))</f>
        <v>0</v>
      </c>
    </row>
    <row r="206" x14ac:dyDescent="0.2">
      <c r="A206" s="90"/>
      <c r="B206" s="454" t="s">
        <v>282</v>
      </c>
      <c r="C206" s="455">
        <v>2006</v>
      </c>
      <c r="D206" s="5">
        <f t="shared" ca="true" si="50"/>
        <v>98.199695478139887</v>
      </c>
      <c r="E206" s="94">
        <f t="shared" ca="true" si="51"/>
        <v>99.1</v>
      </c>
      <c r="F206" s="92"/>
      <c r="G206" s="92"/>
      <c r="H206" s="95">
        <f t="shared" ca="true" si="52"/>
        <v>2.8258343364659606E-2</v>
      </c>
      <c r="I206" s="5">
        <f t="shared" ca="true" si="53"/>
        <v>100</v>
      </c>
      <c r="J206" s="94">
        <f t="shared" ca="true" si="54"/>
        <v>99.6</v>
      </c>
      <c r="K206" s="92"/>
      <c r="L206" s="92"/>
      <c r="M206" s="95">
        <f t="shared" ca="true" si="55"/>
        <v>0</v>
      </c>
      <c r="N206" s="5">
        <f t="shared" ca="true" si="56"/>
        <v>99.694824715124568</v>
      </c>
      <c r="O206" s="94">
        <f t="shared" ca="true" si="57"/>
        <v>99.4</v>
      </c>
      <c r="P206" s="92"/>
      <c r="Q206" s="92"/>
      <c r="R206" s="95">
        <f t="shared" ca="true" si="58"/>
        <v>0</v>
      </c>
      <c r="S206" s="5">
        <f t="shared" ca="true" si="59"/>
        <v>99.912089953070264</v>
      </c>
      <c r="T206" s="94">
        <f t="shared" ca="true" si="60"/>
        <v>99.4</v>
      </c>
      <c r="U206" s="92"/>
      <c r="V206" s="92"/>
      <c r="W206" s="95">
        <f t="shared" ca="true" si="61"/>
        <v>0</v>
      </c>
      <c r="X206" s="5">
        <f t="shared" ca="true" si="62"/>
        <v>100</v>
      </c>
      <c r="Y206" s="94">
        <f t="shared" ca="true" si="63"/>
        <v>99.9</v>
      </c>
      <c r="Z206" s="92"/>
      <c r="AA206" s="92"/>
      <c r="AB206" s="95">
        <f t="shared" ca="true" si="64"/>
        <v>0</v>
      </c>
    </row>
    <row r="207" x14ac:dyDescent="0.2">
      <c r="A207" s="90"/>
      <c r="B207" s="454" t="s">
        <v>395</v>
      </c>
      <c r="C207" s="455">
        <v>2009</v>
      </c>
      <c r="D207" s="5">
        <f t="shared" ca="true" si="50"/>
        <v>95.78062431347287</v>
      </c>
      <c r="E207" s="94">
        <f t="shared" ca="true" si="51"/>
        <v>95.386255122766258</v>
      </c>
      <c r="F207" s="92"/>
      <c r="G207" s="92"/>
      <c r="H207" s="95">
        <f t="shared" ca="true" si="52"/>
        <v>0.25986695644848073</v>
      </c>
      <c r="I207" s="5">
        <f t="shared" ca="true" si="53"/>
        <v>98.504042840102031</v>
      </c>
      <c r="J207" s="94">
        <f t="shared" ca="true" si="54"/>
        <v>96.995059234659522</v>
      </c>
      <c r="K207" s="92"/>
      <c r="L207" s="92"/>
      <c r="M207" s="95">
        <f t="shared" ca="true" si="55"/>
        <v>0</v>
      </c>
      <c r="N207" s="5">
        <f t="shared" ca="true" si="56"/>
        <v>98.23916859542021</v>
      </c>
      <c r="O207" s="94">
        <f t="shared" ca="true" si="57"/>
        <v>96.819767406781622</v>
      </c>
      <c r="P207" s="92"/>
      <c r="Q207" s="92"/>
      <c r="R207" s="95">
        <f t="shared" ca="true" si="58"/>
        <v>0</v>
      </c>
      <c r="S207" s="5">
        <f t="shared" ca="true" si="59"/>
        <v>99.450216715172786</v>
      </c>
      <c r="T207" s="94">
        <f t="shared" ca="true" si="60"/>
        <v>96.614032373857057</v>
      </c>
      <c r="U207" s="92"/>
      <c r="V207" s="92"/>
      <c r="W207" s="95">
        <f t="shared" ca="true" si="61"/>
        <v>0</v>
      </c>
      <c r="X207" s="5">
        <f t="shared" ca="true" si="62"/>
        <v>98.703997605135356</v>
      </c>
      <c r="Y207" s="94">
        <f t="shared" ca="true" si="63"/>
        <v>97.069760844291849</v>
      </c>
      <c r="Z207" s="92"/>
      <c r="AA207" s="92"/>
      <c r="AB207" s="95">
        <f t="shared" ca="true" si="64"/>
        <v>0.5498070777517724</v>
      </c>
      <c r="AD207" s="96"/>
    </row>
    <row r="208" x14ac:dyDescent="0.2">
      <c r="A208" s="90"/>
      <c r="B208" s="454" t="s">
        <v>495</v>
      </c>
      <c r="C208" s="455">
        <v>2011</v>
      </c>
      <c r="D208" s="5">
        <f t="shared" ca="true" si="50"/>
        <v>85.001477659728948</v>
      </c>
      <c r="E208" s="94">
        <f t="shared" ca="true" si="51"/>
        <v>97.4</v>
      </c>
      <c r="F208" s="92"/>
      <c r="G208" s="92"/>
      <c r="H208" s="95">
        <f t="shared" ca="true" si="52"/>
        <v>0.91084725721007065</v>
      </c>
      <c r="I208" s="5">
        <f t="shared" ca="true" si="53"/>
        <v>97.211316046232312</v>
      </c>
      <c r="J208" s="94">
        <f t="shared" ca="true" si="54"/>
        <v>97.7</v>
      </c>
      <c r="K208" s="92"/>
      <c r="L208" s="92"/>
      <c r="M208" s="95">
        <f t="shared" ca="true" si="55"/>
        <v>0.18256033511492858</v>
      </c>
      <c r="N208" s="5">
        <f t="shared" ca="true" si="56"/>
        <v>97.959423119205368</v>
      </c>
      <c r="O208" s="94">
        <f t="shared" ca="true" si="57"/>
        <v>97.1</v>
      </c>
      <c r="P208" s="92"/>
      <c r="Q208" s="92"/>
      <c r="R208" s="95">
        <f t="shared" ca="true" si="58"/>
        <v>0.36201621487303753</v>
      </c>
      <c r="S208" s="5">
        <f t="shared" ca="true" si="59"/>
        <v>98.487916598717163</v>
      </c>
      <c r="T208" s="94">
        <f t="shared" ca="true" si="60"/>
        <v>98</v>
      </c>
      <c r="U208" s="92"/>
      <c r="V208" s="92"/>
      <c r="W208" s="95">
        <f t="shared" ca="true" si="61"/>
        <v>0</v>
      </c>
      <c r="X208" s="5">
        <f t="shared" ca="true" si="62"/>
        <v>99.220571086709668</v>
      </c>
      <c r="Y208" s="94">
        <f t="shared" ca="true" si="63"/>
        <v>98.1</v>
      </c>
      <c r="Z208" s="92"/>
      <c r="AA208" s="92"/>
      <c r="AB208" s="95">
        <f t="shared" ca="true" si="64"/>
        <v>0</v>
      </c>
    </row>
    <row r="209" x14ac:dyDescent="0.2">
      <c r="A209" s="90"/>
      <c r="B209" s="454" t="s">
        <v>581</v>
      </c>
      <c r="C209" s="455">
        <v>2014</v>
      </c>
      <c r="D209" s="5">
        <f t="shared" ca="true" si="50"/>
        <v>96.769780086106678</v>
      </c>
      <c r="E209" s="94">
        <f t="shared" ca="true" si="51"/>
        <v>95.8</v>
      </c>
      <c r="F209" s="92"/>
      <c r="G209" s="92"/>
      <c r="H209" s="95">
        <f t="shared" ca="true" si="52"/>
        <v>0.47760524091848572</v>
      </c>
      <c r="I209" s="5">
        <f t="shared" ca="true" si="53"/>
        <v>99.089810639111604</v>
      </c>
      <c r="J209" s="94">
        <f t="shared" ca="true" si="54"/>
        <v>97.6</v>
      </c>
      <c r="K209" s="92"/>
      <c r="L209" s="92"/>
      <c r="M209" s="95">
        <f t="shared" ca="true" si="55"/>
        <v>0</v>
      </c>
      <c r="N209" s="5">
        <f t="shared" ca="true" si="56"/>
        <v>99.907451161885945</v>
      </c>
      <c r="O209" s="94">
        <f t="shared" ca="true" si="57"/>
        <v>96.6</v>
      </c>
      <c r="P209" s="92"/>
      <c r="Q209" s="92"/>
      <c r="R209" s="95">
        <f t="shared" ca="true" si="58"/>
        <v>0</v>
      </c>
      <c r="S209" s="5">
        <f t="shared" ca="true" si="59"/>
        <v>99.414120917071074</v>
      </c>
      <c r="T209" s="94">
        <f t="shared" ca="true" si="60"/>
        <v>97.6</v>
      </c>
      <c r="U209" s="92"/>
      <c r="V209" s="92"/>
      <c r="W209" s="95">
        <f t="shared" ca="true" si="61"/>
        <v>0</v>
      </c>
      <c r="X209" s="5">
        <f t="shared" ca="true" si="62"/>
        <v>99.696576359810507</v>
      </c>
      <c r="Y209" s="94">
        <f t="shared" ca="true" si="63"/>
        <v>96.7</v>
      </c>
      <c r="Z209" s="92"/>
      <c r="AA209" s="92"/>
      <c r="AB209" s="95">
        <f t="shared" ca="true" si="64"/>
        <v>0</v>
      </c>
    </row>
    <row r="210" x14ac:dyDescent="0.2">
      <c r="A210" s="90"/>
      <c r="B210" s="454" t="s">
        <v>642</v>
      </c>
      <c r="C210" s="455">
        <v>2015</v>
      </c>
      <c r="D210" s="5">
        <f t="shared" ca="true" si="50"/>
        <v>94.809282251546563</v>
      </c>
      <c r="E210" s="94">
        <f t="shared" ca="true" si="51"/>
        <v>95.690529058509327</v>
      </c>
      <c r="F210" s="92"/>
      <c r="G210" s="92"/>
      <c r="H210" s="95">
        <f t="shared" ca="true" si="52"/>
        <v>1.238944197914432</v>
      </c>
      <c r="I210" s="5">
        <f t="shared" ca="true" si="53"/>
        <v>95.671669518411889</v>
      </c>
      <c r="J210" s="94">
        <f t="shared" ca="true" si="54"/>
        <v>98.052131241414543</v>
      </c>
      <c r="K210" s="92"/>
      <c r="L210" s="92"/>
      <c r="M210" s="95">
        <f t="shared" ca="true" si="55"/>
        <v>0</v>
      </c>
      <c r="N210" s="5">
        <f t="shared" ca="true" si="56"/>
        <v>99.115321552752718</v>
      </c>
      <c r="O210" s="94">
        <f t="shared" ca="true" si="57"/>
        <v>95.852384454749682</v>
      </c>
      <c r="P210" s="92"/>
      <c r="Q210" s="92"/>
      <c r="R210" s="95">
        <f t="shared" ca="true" si="58"/>
        <v>0.17223231141980114</v>
      </c>
      <c r="S210" s="5">
        <f t="shared" ca="true" si="59"/>
        <v>98.466232469492766</v>
      </c>
      <c r="T210" s="94">
        <f t="shared" ca="true" si="60"/>
        <v>97.87987764013063</v>
      </c>
      <c r="U210" s="92"/>
      <c r="V210" s="92"/>
      <c r="W210" s="95">
        <f t="shared" ca="true" si="61"/>
        <v>0</v>
      </c>
      <c r="X210" s="5">
        <f t="shared" ca="true" si="62"/>
        <v>98.838962417707208</v>
      </c>
      <c r="Y210" s="94">
        <f t="shared" ca="true" si="63"/>
        <v>95.558958198398315</v>
      </c>
      <c r="Z210" s="92"/>
      <c r="AA210" s="92"/>
      <c r="AB210" s="95">
        <f t="shared" ca="true" si="64"/>
        <v>3.3909411415608381E-2</v>
      </c>
    </row>
    <row r="211" x14ac:dyDescent="0.2">
      <c r="A211" s="90"/>
      <c r="B211" s="454" t="s">
        <v>822</v>
      </c>
      <c r="C211" s="455">
        <v>2019</v>
      </c>
      <c r="D211" s="5">
        <f t="shared" ca="true" si="50"/>
        <v>91.390865353439992</v>
      </c>
      <c r="E211" s="94">
        <f t="shared" ca="true" si="51"/>
        <v>93.546082946240901</v>
      </c>
      <c r="F211" s="92"/>
      <c r="G211" s="92"/>
      <c r="H211" s="95">
        <f t="shared" ca="true" si="52"/>
        <v>1.5193758490875131</v>
      </c>
      <c r="I211" s="5">
        <f t="shared" ca="true" si="53"/>
        <v>97.444245562320006</v>
      </c>
      <c r="J211" s="94">
        <f t="shared" ca="true" si="54"/>
        <v>92.815712228858715</v>
      </c>
      <c r="K211" s="92"/>
      <c r="L211" s="92"/>
      <c r="M211" s="95">
        <f t="shared" ca="true" si="55"/>
        <v>0.14185347176902338</v>
      </c>
      <c r="N211" s="5">
        <f t="shared" ca="true" si="56"/>
        <v>98.892918804331458</v>
      </c>
      <c r="O211" s="94">
        <f t="shared" ca="true" si="57"/>
        <v>95.401403768701471</v>
      </c>
      <c r="P211" s="92"/>
      <c r="Q211" s="92"/>
      <c r="R211" s="95">
        <f t="shared" ca="true" si="58"/>
        <v>0.24824787619374261</v>
      </c>
      <c r="S211" s="5">
        <f t="shared" ca="true" si="59"/>
        <v>98.784855429508909</v>
      </c>
      <c r="T211" s="94">
        <f t="shared" ca="true" si="60"/>
        <v>96.884306153152281</v>
      </c>
      <c r="U211" s="92"/>
      <c r="V211" s="92"/>
      <c r="W211" s="95">
        <f t="shared" ca="true" si="61"/>
        <v>0</v>
      </c>
      <c r="X211" s="5">
        <f t="shared" ca="true" si="62"/>
        <v>98.963241099249615</v>
      </c>
      <c r="Y211" s="94">
        <f t="shared" ca="true" si="63"/>
        <v>92.683628565450732</v>
      </c>
      <c r="Z211" s="92"/>
      <c r="AA211" s="92"/>
      <c r="AB211" s="95">
        <f t="shared" ca="true" si="64"/>
        <v>0</v>
      </c>
    </row>
    <row r="212" x14ac:dyDescent="0.2">
      <c r="A212" s="90"/>
      <c r="B212" s="454"/>
      <c r="C212" s="455"/>
      <c r="D212" s="5" t="str">
        <f t="shared" ca="true" si="50"/>
        <v/>
      </c>
      <c r="E212" s="94" t="str">
        <f t="shared" ca="true" si="51"/>
        <v/>
      </c>
      <c r="F212" s="92"/>
      <c r="G212" s="92"/>
      <c r="H212" s="95" t="str">
        <f t="shared" ca="true" si="52"/>
        <v/>
      </c>
      <c r="I212" s="5" t="str">
        <f t="shared" ca="true" si="53"/>
        <v/>
      </c>
      <c r="J212" s="94" t="str">
        <f t="shared" ca="true" si="54"/>
        <v/>
      </c>
      <c r="K212" s="92"/>
      <c r="L212" s="92"/>
      <c r="M212" s="95" t="str">
        <f t="shared" ca="true" si="55"/>
        <v/>
      </c>
      <c r="N212" s="5" t="str">
        <f t="shared" ca="true" si="56"/>
        <v/>
      </c>
      <c r="O212" s="94" t="str">
        <f t="shared" ca="true" si="57"/>
        <v/>
      </c>
      <c r="P212" s="92"/>
      <c r="Q212" s="92"/>
      <c r="R212" s="95" t="str">
        <f t="shared" ca="true" si="58"/>
        <v/>
      </c>
      <c r="S212" s="5" t="str">
        <f t="shared" ca="true" si="59"/>
        <v/>
      </c>
      <c r="T212" s="94" t="str">
        <f t="shared" ca="true" si="60"/>
        <v/>
      </c>
      <c r="U212" s="92"/>
      <c r="V212" s="92"/>
      <c r="W212" s="95" t="str">
        <f t="shared" ca="true" si="61"/>
        <v/>
      </c>
      <c r="X212" s="5" t="str">
        <f t="shared" ca="true" si="62"/>
        <v/>
      </c>
      <c r="Y212" s="94" t="str">
        <f t="shared" ca="true" si="63"/>
        <v/>
      </c>
      <c r="Z212" s="92"/>
      <c r="AA212" s="92"/>
      <c r="AB212" s="95" t="str">
        <f t="shared" ca="true" si="64"/>
        <v/>
      </c>
    </row>
    <row r="213" x14ac:dyDescent="0.2">
      <c r="A213" s="90"/>
      <c r="B213" s="454"/>
      <c r="C213" s="455"/>
      <c r="D213" s="5" t="str">
        <f t="shared" ca="true" si="50"/>
        <v/>
      </c>
      <c r="E213" s="94" t="str">
        <f t="shared" ca="true" si="51"/>
        <v/>
      </c>
      <c r="F213" s="92"/>
      <c r="G213" s="92"/>
      <c r="H213" s="95" t="str">
        <f t="shared" ca="true" si="52"/>
        <v/>
      </c>
      <c r="I213" s="5" t="str">
        <f t="shared" ca="true" si="53"/>
        <v/>
      </c>
      <c r="J213" s="94" t="str">
        <f t="shared" ca="true" si="54"/>
        <v/>
      </c>
      <c r="K213" s="92"/>
      <c r="L213" s="92"/>
      <c r="M213" s="95" t="str">
        <f t="shared" ca="true" si="55"/>
        <v/>
      </c>
      <c r="N213" s="5" t="str">
        <f t="shared" ca="true" si="56"/>
        <v/>
      </c>
      <c r="O213" s="94" t="str">
        <f t="shared" ca="true" si="57"/>
        <v/>
      </c>
      <c r="P213" s="92"/>
      <c r="Q213" s="92"/>
      <c r="R213" s="95" t="str">
        <f t="shared" ca="true" si="58"/>
        <v/>
      </c>
      <c r="S213" s="5" t="str">
        <f t="shared" ca="true" si="59"/>
        <v/>
      </c>
      <c r="T213" s="94" t="str">
        <f t="shared" ca="true" si="60"/>
        <v/>
      </c>
      <c r="U213" s="92"/>
      <c r="V213" s="92"/>
      <c r="W213" s="95" t="str">
        <f t="shared" ca="true" si="61"/>
        <v/>
      </c>
      <c r="X213" s="5" t="str">
        <f t="shared" ca="true" si="62"/>
        <v/>
      </c>
      <c r="Y213" s="94" t="str">
        <f t="shared" ca="true" si="63"/>
        <v/>
      </c>
      <c r="Z213" s="92"/>
      <c r="AA213" s="92"/>
      <c r="AB213" s="95" t="str">
        <f t="shared" ca="true" si="64"/>
        <v/>
      </c>
    </row>
    <row r="214" x14ac:dyDescent="0.2">
      <c r="A214" s="90"/>
      <c r="B214" s="454"/>
      <c r="C214" s="455"/>
      <c r="D214" s="5" t="str">
        <f t="shared" ca="true" si="50"/>
        <v/>
      </c>
      <c r="E214" s="94" t="str">
        <f t="shared" ca="true" si="51"/>
        <v/>
      </c>
      <c r="F214" s="92"/>
      <c r="G214" s="92"/>
      <c r="H214" s="95" t="str">
        <f t="shared" ca="true" si="52"/>
        <v/>
      </c>
      <c r="I214" s="5" t="str">
        <f t="shared" ca="true" si="53"/>
        <v/>
      </c>
      <c r="J214" s="94" t="str">
        <f t="shared" ca="true" si="54"/>
        <v/>
      </c>
      <c r="K214" s="92"/>
      <c r="L214" s="92"/>
      <c r="M214" s="95" t="str">
        <f t="shared" ca="true" si="55"/>
        <v/>
      </c>
      <c r="N214" s="5" t="str">
        <f t="shared" ca="true" si="56"/>
        <v/>
      </c>
      <c r="O214" s="94" t="str">
        <f t="shared" ca="true" si="57"/>
        <v/>
      </c>
      <c r="P214" s="92"/>
      <c r="Q214" s="92"/>
      <c r="R214" s="95" t="str">
        <f t="shared" ca="true" si="58"/>
        <v/>
      </c>
      <c r="S214" s="5" t="str">
        <f t="shared" ca="true" si="59"/>
        <v/>
      </c>
      <c r="T214" s="94" t="str">
        <f t="shared" ca="true" si="60"/>
        <v/>
      </c>
      <c r="U214" s="92"/>
      <c r="V214" s="92"/>
      <c r="W214" s="95" t="str">
        <f t="shared" ca="true" si="61"/>
        <v/>
      </c>
      <c r="X214" s="5" t="str">
        <f t="shared" ca="true" si="62"/>
        <v/>
      </c>
      <c r="Y214" s="94" t="str">
        <f t="shared" ca="true" si="63"/>
        <v/>
      </c>
      <c r="Z214" s="92"/>
      <c r="AA214" s="92"/>
      <c r="AB214" s="95" t="str">
        <f t="shared" ca="true" si="64"/>
        <v/>
      </c>
    </row>
    <row r="215" x14ac:dyDescent="0.2">
      <c r="A215" s="90"/>
      <c r="B215" s="454"/>
      <c r="C215" s="455"/>
      <c r="D215" s="5" t="str">
        <f t="shared" ca="true" si="50"/>
        <v/>
      </c>
      <c r="E215" s="94" t="str">
        <f t="shared" ca="true" si="51"/>
        <v/>
      </c>
      <c r="F215" s="92"/>
      <c r="G215" s="92"/>
      <c r="H215" s="95" t="str">
        <f t="shared" ca="true" si="52"/>
        <v/>
      </c>
      <c r="I215" s="5" t="str">
        <f t="shared" ca="true" si="53"/>
        <v/>
      </c>
      <c r="J215" s="94" t="str">
        <f t="shared" ca="true" si="54"/>
        <v/>
      </c>
      <c r="K215" s="92"/>
      <c r="L215" s="92"/>
      <c r="M215" s="95" t="str">
        <f t="shared" ca="true" si="55"/>
        <v/>
      </c>
      <c r="N215" s="5" t="str">
        <f t="shared" ca="true" si="56"/>
        <v/>
      </c>
      <c r="O215" s="94" t="str">
        <f t="shared" ca="true" si="57"/>
        <v/>
      </c>
      <c r="P215" s="92"/>
      <c r="Q215" s="92"/>
      <c r="R215" s="95" t="str">
        <f t="shared" ca="true" si="58"/>
        <v/>
      </c>
      <c r="S215" s="5" t="str">
        <f t="shared" ca="true" si="59"/>
        <v/>
      </c>
      <c r="T215" s="94" t="str">
        <f t="shared" ca="true" si="60"/>
        <v/>
      </c>
      <c r="U215" s="92"/>
      <c r="V215" s="92"/>
      <c r="W215" s="95" t="str">
        <f t="shared" ca="true" si="61"/>
        <v/>
      </c>
      <c r="X215" s="5" t="str">
        <f t="shared" ca="true" si="62"/>
        <v/>
      </c>
      <c r="Y215" s="94" t="str">
        <f t="shared" ca="true" si="63"/>
        <v/>
      </c>
      <c r="Z215" s="92"/>
      <c r="AA215" s="92"/>
      <c r="AB215" s="95" t="str">
        <f t="shared" ca="true" si="64"/>
        <v/>
      </c>
    </row>
    <row r="216" x14ac:dyDescent="0.2">
      <c r="A216" s="90"/>
      <c r="B216" s="456"/>
      <c r="C216" s="457"/>
      <c r="D216" s="6" t="str">
        <f t="shared" ca="true" si="50"/>
        <v/>
      </c>
      <c r="E216" s="97" t="str">
        <f t="shared" ca="true" si="51"/>
        <v/>
      </c>
      <c r="F216" s="98"/>
      <c r="G216" s="99"/>
      <c r="H216" s="100" t="str">
        <f t="shared" ca="true" si="52"/>
        <v/>
      </c>
      <c r="I216" s="6" t="str">
        <f t="shared" ca="true" si="53"/>
        <v/>
      </c>
      <c r="J216" s="97" t="str">
        <f t="shared" ca="true" si="54"/>
        <v/>
      </c>
      <c r="K216" s="98"/>
      <c r="L216" s="99"/>
      <c r="M216" s="100" t="str">
        <f t="shared" ca="true" si="55"/>
        <v/>
      </c>
      <c r="N216" s="6" t="str">
        <f t="shared" ca="true" si="56"/>
        <v/>
      </c>
      <c r="O216" s="97" t="str">
        <f t="shared" ca="true" si="57"/>
        <v/>
      </c>
      <c r="P216" s="98"/>
      <c r="Q216" s="99"/>
      <c r="R216" s="100" t="str">
        <f t="shared" ca="true" si="58"/>
        <v/>
      </c>
      <c r="S216" s="6" t="str">
        <f t="shared" ca="true" si="59"/>
        <v/>
      </c>
      <c r="T216" s="97" t="str">
        <f t="shared" ca="true" si="60"/>
        <v/>
      </c>
      <c r="U216" s="98"/>
      <c r="V216" s="99"/>
      <c r="W216" s="100" t="str">
        <f t="shared" ca="true" si="61"/>
        <v/>
      </c>
      <c r="X216" s="6" t="str">
        <f t="shared" ca="true" si="62"/>
        <v/>
      </c>
      <c r="Y216" s="97" t="str">
        <f t="shared" ca="true" si="63"/>
        <v/>
      </c>
      <c r="Z216" s="98"/>
      <c r="AA216" s="99"/>
      <c r="AB216" s="100" t="str">
        <f t="shared" ca="true" si="64"/>
        <v/>
      </c>
    </row>
    <row r="217" ht="11.25" customHeight="true" x14ac:dyDescent="0.2"/>
    <row r="218" ht="22.5" customHeight="true" x14ac:dyDescent="0.25">
      <c r="B218" s="1053" t="str">
        <f>CONCATENATE("Urban use of drinking water sources,  ",C199,"–",C200)</f>
        <v>Urban use of drinking water sources,  2000–2020</v>
      </c>
      <c r="C218" s="1054"/>
      <c r="D218" s="1054"/>
      <c r="E218" s="1054"/>
      <c r="F218" s="1054"/>
      <c r="G218" s="1054"/>
      <c r="H218" s="1054"/>
      <c r="I218" s="1054"/>
      <c r="J218" s="1054"/>
      <c r="K218" s="1054"/>
      <c r="L218" s="1054"/>
      <c r="N218" s="101"/>
      <c r="O218" s="101"/>
      <c r="P218" s="101"/>
      <c r="Q218" s="101"/>
      <c r="R218" s="101"/>
      <c r="S218" s="1076" t="s">
        <v>11</v>
      </c>
      <c r="T218" s="1077"/>
      <c r="U218" s="1077"/>
      <c r="V218" s="1077"/>
      <c r="W218" s="1078"/>
      <c r="X218" s="101"/>
      <c r="Y218" s="101"/>
      <c r="Z218" s="101"/>
      <c r="AA218" s="101"/>
      <c r="AB218" s="102"/>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3"/>
      <c r="D253" s="103"/>
      <c r="E253" s="104" t="str">
        <f ca="true">IF(ISERROR(INDIRECT(CONCATENATE($B253,"!M18"))),"",INDIRECT(CONCATENATE($B253,"!M18")))</f>
        <v/>
      </c>
      <c r="F253" s="104" t="str">
        <f ca="true">IF(ISERROR(INDIRECT(CONCATENATE($B253,"!M19"))),"",INDIRECT(CONCATENATE($B253,"!M19")))</f>
        <v/>
      </c>
      <c r="G253" s="104" t="str">
        <f ca="true">IF(ISERROR(INDIRECT(CONCATENATE($B253,"!M20"))),"",INDIRECT(CONCATENATE($B253,"!M20")))</f>
        <v/>
      </c>
      <c r="H253" s="104" t="str">
        <f ca="true">IF(ISERROR(INDIRECT(CONCATENATE($B253,"!M21"))),"",INDIRECT(CONCATENATE($B253,"!M21")))</f>
        <v/>
      </c>
      <c r="I253" s="104"/>
      <c r="J253" s="104" t="str">
        <f ca="true">IF(ISERROR(INDIRECT(CONCATENATE($B253,"!N18"))),"",INDIRECT(CONCATENATE($B253,"!N18")))</f>
        <v/>
      </c>
      <c r="K253" s="104" t="str">
        <f ca="true">IF(ISERROR(INDIRECT(CONCATENATE($B253,"!N19"))),"",INDIRECT(CONCATENATE($B253,"!N19")))</f>
        <v/>
      </c>
      <c r="L253" s="104" t="str">
        <f ca="true">IF(ISERROR(INDIRECT(CONCATENATE($B253,"!N20"))),"",INDIRECT(CONCATENATE($B253,"!N20")))</f>
        <v/>
      </c>
      <c r="M253" s="104" t="str">
        <f ca="true">IF(ISERROR(INDIRECT(CONCATENATE($B253,"!N21"))),"",INDIRECT(CONCATENATE($B253,"!N21")))</f>
        <v/>
      </c>
      <c r="N253" s="104"/>
      <c r="O253" s="104" t="str">
        <f ca="true">IF(ISERROR(INDIRECT(CONCATENATE($B253,"!O18"))),"",INDIRECT(CONCATENATE($B253,"!O18")))</f>
        <v/>
      </c>
      <c r="P253" s="104" t="str">
        <f ca="true">IF(ISERROR(INDIRECT(CONCATENATE($B253,"!O19"))),"",INDIRECT(CONCATENATE($B253,"!O19")))</f>
        <v/>
      </c>
      <c r="Q253" s="104" t="str">
        <f ca="true">IF(ISERROR(INDIRECT(CONCATENATE($B253,"!O20"))),"",INDIRECT(CONCATENATE($B253,"!O20")))</f>
        <v/>
      </c>
      <c r="R253" s="104" t="str">
        <f ca="true">IF(ISERROR(INDIRECT(CONCATENATE($B253,"!O21"))),"",INDIRECT(CONCATENATE($B253,"!O21")))</f>
        <v/>
      </c>
      <c r="S253" s="104"/>
      <c r="T253" s="104" t="str">
        <f ca="true">IF(ISERROR(INDIRECT(CONCATENATE($B253,"!P18"))),"",INDIRECT(CONCATENATE($B253,"!P18")))</f>
        <v/>
      </c>
      <c r="U253" s="104" t="str">
        <f ca="true">IF(ISERROR(INDIRECT(CONCATENATE($B253,"!P19"))),"",INDIRECT(CONCATENATE($B253,"!P19")))</f>
        <v/>
      </c>
      <c r="V253" s="104" t="str">
        <f ca="true">IF(ISERROR(INDIRECT(CONCATENATE($B253,"!P20"))),"",INDIRECT(CONCATENATE($B253,"!P20")))</f>
        <v/>
      </c>
      <c r="W253" s="104" t="str">
        <f ca="true">IF(ISERROR(INDIRECT(CONCATENATE($B253,"!P21"))),"",INDIRECT(CONCATENATE($B253,"!P21")))</f>
        <v/>
      </c>
      <c r="X253" s="104"/>
      <c r="Y253" s="104" t="str">
        <f ca="true">IF(ISERROR(INDIRECT(CONCATENATE($B253,"!Q18"))),"",INDIRECT(CONCATENATE($B253,"!Q18")))</f>
        <v/>
      </c>
      <c r="Z253" s="104" t="str">
        <f ca="true">IF(ISERROR(INDIRECT(CONCATENATE($B253,"!Q19"))),"",INDIRECT(CONCATENATE($B253,"!Q19")))</f>
        <v/>
      </c>
      <c r="AA253" s="104" t="str">
        <f ca="true">IF(ISERROR(INDIRECT(CONCATENATE($B253,"!Q20"))),"",INDIRECT(CONCATENATE($B253,"!Q20")))</f>
        <v/>
      </c>
      <c r="AB253" s="104" t="str">
        <f ca="true">IF(ISERROR(INDIRECT(CONCATENATE($B253,"!Q21"))),"",INDIRECT(CONCATENATE($B253,"!Q1")))</f>
        <v/>
      </c>
    </row>
    <row r="254" x14ac:dyDescent="0.2">
      <c r="C254" s="103"/>
      <c r="D254" s="103"/>
      <c r="E254" s="104" t="str">
        <f ca="true">IF(ISERROR(INDIRECT(CONCATENATE($B254,"!M18"))),"",INDIRECT(CONCATENATE($B254,"!M18")))</f>
        <v/>
      </c>
      <c r="F254" s="104" t="str">
        <f ca="true">IF(ISERROR(INDIRECT(CONCATENATE($B254,"!M19"))),"",INDIRECT(CONCATENATE($B254,"!M19")))</f>
        <v/>
      </c>
      <c r="G254" s="104" t="str">
        <f ca="true">IF(ISERROR(INDIRECT(CONCATENATE($B254,"!M20"))),"",INDIRECT(CONCATENATE($B254,"!M20")))</f>
        <v/>
      </c>
      <c r="H254" s="104" t="str">
        <f ca="true">IF(ISERROR(INDIRECT(CONCATENATE($B254,"!M21"))),"",INDIRECT(CONCATENATE($B254,"!M21")))</f>
        <v/>
      </c>
      <c r="I254" s="104"/>
      <c r="J254" s="104" t="str">
        <f ca="true">IF(ISERROR(INDIRECT(CONCATENATE($B254,"!N18"))),"",INDIRECT(CONCATENATE($B254,"!N18")))</f>
        <v/>
      </c>
      <c r="K254" s="104" t="str">
        <f ca="true">IF(ISERROR(INDIRECT(CONCATENATE($B254,"!N19"))),"",INDIRECT(CONCATENATE($B254,"!N19")))</f>
        <v/>
      </c>
      <c r="L254" s="104" t="str">
        <f ca="true">IF(ISERROR(INDIRECT(CONCATENATE($B254,"!N20"))),"",INDIRECT(CONCATENATE($B254,"!N20")))</f>
        <v/>
      </c>
      <c r="M254" s="104" t="str">
        <f ca="true">IF(ISERROR(INDIRECT(CONCATENATE($B254,"!N21"))),"",INDIRECT(CONCATENATE($B254,"!N21")))</f>
        <v/>
      </c>
      <c r="N254" s="104"/>
      <c r="O254" s="104" t="str">
        <f ca="true">IF(ISERROR(INDIRECT(CONCATENATE($B254,"!O18"))),"",INDIRECT(CONCATENATE($B254,"!O18")))</f>
        <v/>
      </c>
      <c r="P254" s="104" t="str">
        <f ca="true">IF(ISERROR(INDIRECT(CONCATENATE($B254,"!O19"))),"",INDIRECT(CONCATENATE($B254,"!O19")))</f>
        <v/>
      </c>
      <c r="Q254" s="104" t="str">
        <f ca="true">IF(ISERROR(INDIRECT(CONCATENATE($B254,"!O20"))),"",INDIRECT(CONCATENATE($B254,"!O20")))</f>
        <v/>
      </c>
      <c r="R254" s="104" t="str">
        <f ca="true">IF(ISERROR(INDIRECT(CONCATENATE($B254,"!O21"))),"",INDIRECT(CONCATENATE($B254,"!O21")))</f>
        <v/>
      </c>
      <c r="S254" s="104"/>
      <c r="T254" s="104" t="str">
        <f ca="true">IF(ISERROR(INDIRECT(CONCATENATE($B254,"!P18"))),"",INDIRECT(CONCATENATE($B254,"!P18")))</f>
        <v/>
      </c>
      <c r="U254" s="104" t="str">
        <f ca="true">IF(ISERROR(INDIRECT(CONCATENATE($B254,"!P19"))),"",INDIRECT(CONCATENATE($B254,"!P19")))</f>
        <v/>
      </c>
      <c r="V254" s="104" t="str">
        <f ca="true">IF(ISERROR(INDIRECT(CONCATENATE($B254,"!P20"))),"",INDIRECT(CONCATENATE($B254,"!P20")))</f>
        <v/>
      </c>
      <c r="W254" s="104" t="str">
        <f ca="true">IF(ISERROR(INDIRECT(CONCATENATE($B254,"!P21"))),"",INDIRECT(CONCATENATE($B254,"!P21")))</f>
        <v/>
      </c>
      <c r="X254" s="104"/>
      <c r="Y254" s="104" t="str">
        <f ca="true">IF(ISERROR(INDIRECT(CONCATENATE($B254,"!Q18"))),"",INDIRECT(CONCATENATE($B254,"!Q18")))</f>
        <v/>
      </c>
      <c r="Z254" s="104" t="str">
        <f ca="true">IF(ISERROR(INDIRECT(CONCATENATE($B254,"!Q19"))),"",INDIRECT(CONCATENATE($B254,"!Q19")))</f>
        <v/>
      </c>
      <c r="AA254" s="104" t="str">
        <f ca="true">IF(ISERROR(INDIRECT(CONCATENATE($B254,"!Q20"))),"",INDIRECT(CONCATENATE($B254,"!Q20")))</f>
        <v/>
      </c>
      <c r="AB254" s="104" t="str">
        <f ca="true">IF(ISERROR(INDIRECT(CONCATENATE($B254,"!Q21"))),"",INDIRECT(CONCATENATE($B254,"!Q1")))</f>
        <v/>
      </c>
    </row>
    <row r="255" x14ac:dyDescent="0.2">
      <c r="C255" s="103"/>
      <c r="D255" s="103"/>
      <c r="E255" s="104" t="str">
        <f ca="true">IF(ISERROR(INDIRECT(CONCATENATE($B255,"!M18"))),"",INDIRECT(CONCATENATE($B255,"!M18")))</f>
        <v/>
      </c>
      <c r="F255" s="104" t="str">
        <f ca="true">IF(ISERROR(INDIRECT(CONCATENATE($B255,"!M19"))),"",INDIRECT(CONCATENATE($B255,"!M19")))</f>
        <v/>
      </c>
      <c r="G255" s="104" t="str">
        <f ca="true">IF(ISERROR(INDIRECT(CONCATENATE($B255,"!M20"))),"",INDIRECT(CONCATENATE($B255,"!M20")))</f>
        <v/>
      </c>
      <c r="H255" s="104" t="str">
        <f ca="true">IF(ISERROR(INDIRECT(CONCATENATE($B255,"!M21"))),"",INDIRECT(CONCATENATE($B255,"!M21")))</f>
        <v/>
      </c>
      <c r="I255" s="104"/>
      <c r="J255" s="104" t="str">
        <f ca="true">IF(ISERROR(INDIRECT(CONCATENATE($B255,"!N18"))),"",INDIRECT(CONCATENATE($B255,"!N18")))</f>
        <v/>
      </c>
      <c r="K255" s="104" t="str">
        <f ca="true">IF(ISERROR(INDIRECT(CONCATENATE($B255,"!N19"))),"",INDIRECT(CONCATENATE($B255,"!N19")))</f>
        <v/>
      </c>
      <c r="L255" s="104" t="str">
        <f ca="true">IF(ISERROR(INDIRECT(CONCATENATE($B255,"!N20"))),"",INDIRECT(CONCATENATE($B255,"!N20")))</f>
        <v/>
      </c>
      <c r="M255" s="104" t="str">
        <f ca="true">IF(ISERROR(INDIRECT(CONCATENATE($B255,"!N21"))),"",INDIRECT(CONCATENATE($B255,"!N21")))</f>
        <v/>
      </c>
      <c r="N255" s="104"/>
      <c r="O255" s="104" t="str">
        <f ca="true">IF(ISERROR(INDIRECT(CONCATENATE($B255,"!O18"))),"",INDIRECT(CONCATENATE($B255,"!O18")))</f>
        <v/>
      </c>
      <c r="P255" s="104" t="str">
        <f ca="true">IF(ISERROR(INDIRECT(CONCATENATE($B255,"!O19"))),"",INDIRECT(CONCATENATE($B255,"!O19")))</f>
        <v/>
      </c>
      <c r="Q255" s="104" t="str">
        <f ca="true">IF(ISERROR(INDIRECT(CONCATENATE($B255,"!O20"))),"",INDIRECT(CONCATENATE($B255,"!O20")))</f>
        <v/>
      </c>
      <c r="R255" s="104" t="str">
        <f ca="true">IF(ISERROR(INDIRECT(CONCATENATE($B255,"!O21"))),"",INDIRECT(CONCATENATE($B255,"!O21")))</f>
        <v/>
      </c>
      <c r="S255" s="104"/>
      <c r="T255" s="104" t="str">
        <f ca="true">IF(ISERROR(INDIRECT(CONCATENATE($B255,"!P18"))),"",INDIRECT(CONCATENATE($B255,"!P18")))</f>
        <v/>
      </c>
      <c r="U255" s="104" t="str">
        <f ca="true">IF(ISERROR(INDIRECT(CONCATENATE($B255,"!P19"))),"",INDIRECT(CONCATENATE($B255,"!P19")))</f>
        <v/>
      </c>
      <c r="V255" s="104" t="str">
        <f ca="true">IF(ISERROR(INDIRECT(CONCATENATE($B255,"!P20"))),"",INDIRECT(CONCATENATE($B255,"!P20")))</f>
        <v/>
      </c>
      <c r="W255" s="104" t="str">
        <f ca="true">IF(ISERROR(INDIRECT(CONCATENATE($B255,"!P21"))),"",INDIRECT(CONCATENATE($B255,"!P21")))</f>
        <v/>
      </c>
      <c r="X255" s="104"/>
      <c r="Y255" s="104" t="str">
        <f ca="true">IF(ISERROR(INDIRECT(CONCATENATE($B255,"!Q18"))),"",INDIRECT(CONCATENATE($B255,"!Q18")))</f>
        <v/>
      </c>
      <c r="Z255" s="104" t="str">
        <f ca="true">IF(ISERROR(INDIRECT(CONCATENATE($B255,"!Q19"))),"",INDIRECT(CONCATENATE($B255,"!Q19")))</f>
        <v/>
      </c>
      <c r="AA255" s="104" t="str">
        <f ca="true">IF(ISERROR(INDIRECT(CONCATENATE($B255,"!Q20"))),"",INDIRECT(CONCATENATE($B255,"!Q20")))</f>
        <v/>
      </c>
      <c r="AB255" s="104" t="str">
        <f ca="true">IF(ISERROR(INDIRECT(CONCATENATE($B255,"!Q21"))),"",INDIRECT(CONCATENATE($B255,"!Q1")))</f>
        <v/>
      </c>
    </row>
    <row r="256" x14ac:dyDescent="0.2">
      <c r="B256" s="104"/>
      <c r="C256" s="103"/>
      <c r="D256" s="103"/>
      <c r="E256" s="104" t="str">
        <f ca="true">IF(ISERROR(INDIRECT(CONCATENATE($B256,"!M18"))),"",INDIRECT(CONCATENATE($B256,"!M18")))</f>
        <v/>
      </c>
      <c r="F256" s="104" t="str">
        <f ca="true">IF(ISERROR(INDIRECT(CONCATENATE($B256,"!M19"))),"",INDIRECT(CONCATENATE($B256,"!M19")))</f>
        <v/>
      </c>
      <c r="G256" s="104" t="str">
        <f ca="true">IF(ISERROR(INDIRECT(CONCATENATE($B256,"!M20"))),"",INDIRECT(CONCATENATE($B256,"!M20")))</f>
        <v/>
      </c>
      <c r="H256" s="104" t="str">
        <f ca="true">IF(ISERROR(INDIRECT(CONCATENATE($B256,"!M21"))),"",INDIRECT(CONCATENATE($B256,"!M21")))</f>
        <v/>
      </c>
      <c r="I256" s="104"/>
      <c r="J256" s="104" t="str">
        <f ca="true">IF(ISERROR(INDIRECT(CONCATENATE($B256,"!N18"))),"",INDIRECT(CONCATENATE($B256,"!N18")))</f>
        <v/>
      </c>
      <c r="K256" s="104" t="str">
        <f ca="true">IF(ISERROR(INDIRECT(CONCATENATE($B256,"!N19"))),"",INDIRECT(CONCATENATE($B256,"!N19")))</f>
        <v/>
      </c>
      <c r="L256" s="104" t="str">
        <f ca="true">IF(ISERROR(INDIRECT(CONCATENATE($B256,"!N20"))),"",INDIRECT(CONCATENATE($B256,"!N20")))</f>
        <v/>
      </c>
      <c r="M256" s="104" t="str">
        <f ca="true">IF(ISERROR(INDIRECT(CONCATENATE($B256,"!N21"))),"",INDIRECT(CONCATENATE($B256,"!N21")))</f>
        <v/>
      </c>
      <c r="N256" s="104"/>
      <c r="O256" s="104" t="str">
        <f ca="true">IF(ISERROR(INDIRECT(CONCATENATE($B256,"!O18"))),"",INDIRECT(CONCATENATE($B256,"!O18")))</f>
        <v/>
      </c>
      <c r="P256" s="104" t="str">
        <f ca="true">IF(ISERROR(INDIRECT(CONCATENATE($B256,"!O19"))),"",INDIRECT(CONCATENATE($B256,"!O19")))</f>
        <v/>
      </c>
      <c r="Q256" s="104" t="str">
        <f ca="true">IF(ISERROR(INDIRECT(CONCATENATE($B256,"!O20"))),"",INDIRECT(CONCATENATE($B256,"!O20")))</f>
        <v/>
      </c>
      <c r="R256" s="104" t="str">
        <f ca="true">IF(ISERROR(INDIRECT(CONCATENATE($B256,"!O21"))),"",INDIRECT(CONCATENATE($B256,"!O21")))</f>
        <v/>
      </c>
      <c r="S256" s="104"/>
      <c r="T256" s="104" t="str">
        <f ca="true">IF(ISERROR(INDIRECT(CONCATENATE($B256,"!P18"))),"",INDIRECT(CONCATENATE($B256,"!P18")))</f>
        <v/>
      </c>
      <c r="U256" s="104" t="str">
        <f ca="true">IF(ISERROR(INDIRECT(CONCATENATE($B256,"!P19"))),"",INDIRECT(CONCATENATE($B256,"!P19")))</f>
        <v/>
      </c>
      <c r="V256" s="104" t="str">
        <f ca="true">IF(ISERROR(INDIRECT(CONCATENATE($B256,"!P20"))),"",INDIRECT(CONCATENATE($B256,"!P20")))</f>
        <v/>
      </c>
      <c r="W256" s="104" t="str">
        <f ca="true">IF(ISERROR(INDIRECT(CONCATENATE($B256,"!P21"))),"",INDIRECT(CONCATENATE($B256,"!P21")))</f>
        <v/>
      </c>
      <c r="X256" s="104"/>
      <c r="Y256" s="104" t="str">
        <f ca="true">IF(ISERROR(INDIRECT(CONCATENATE($B256,"!Q18"))),"",INDIRECT(CONCATENATE($B256,"!Q18")))</f>
        <v/>
      </c>
      <c r="Z256" s="104" t="str">
        <f ca="true">IF(ISERROR(INDIRECT(CONCATENATE($B256,"!Q19"))),"",INDIRECT(CONCATENATE($B256,"!Q19")))</f>
        <v/>
      </c>
      <c r="AA256" s="104" t="str">
        <f ca="true">IF(ISERROR(INDIRECT(CONCATENATE($B256,"!Q20"))),"",INDIRECT(CONCATENATE($B256,"!Q20")))</f>
        <v/>
      </c>
      <c r="AB256" s="104" t="str">
        <f ca="true">IF(ISERROR(INDIRECT(CONCATENATE($B256,"!Q21"))),"",INDIRECT(CONCATENATE($B256,"!Q1")))</f>
        <v/>
      </c>
    </row>
    <row r="257" x14ac:dyDescent="0.2">
      <c r="B257" s="104"/>
      <c r="C257" s="103"/>
      <c r="D257" s="103"/>
      <c r="E257" s="104" t="str">
        <f ca="true">IF(ISERROR(INDIRECT(CONCATENATE($B257,"!M18"))),"",INDIRECT(CONCATENATE($B257,"!M18")))</f>
        <v/>
      </c>
      <c r="F257" s="104" t="str">
        <f ca="true">IF(ISERROR(INDIRECT(CONCATENATE($B257,"!M19"))),"",INDIRECT(CONCATENATE($B257,"!M19")))</f>
        <v/>
      </c>
      <c r="G257" s="104" t="str">
        <f ca="true">IF(ISERROR(INDIRECT(CONCATENATE($B257,"!M20"))),"",INDIRECT(CONCATENATE($B257,"!M20")))</f>
        <v/>
      </c>
      <c r="H257" s="104" t="str">
        <f ca="true">IF(ISERROR(INDIRECT(CONCATENATE($B257,"!M21"))),"",INDIRECT(CONCATENATE($B257,"!M21")))</f>
        <v/>
      </c>
      <c r="I257" s="104"/>
      <c r="J257" s="104" t="str">
        <f ca="true">IF(ISERROR(INDIRECT(CONCATENATE($B257,"!N18"))),"",INDIRECT(CONCATENATE($B257,"!N18")))</f>
        <v/>
      </c>
      <c r="K257" s="104" t="str">
        <f ca="true">IF(ISERROR(INDIRECT(CONCATENATE($B257,"!N19"))),"",INDIRECT(CONCATENATE($B257,"!N19")))</f>
        <v/>
      </c>
      <c r="L257" s="104" t="str">
        <f ca="true">IF(ISERROR(INDIRECT(CONCATENATE($B257,"!N20"))),"",INDIRECT(CONCATENATE($B257,"!N20")))</f>
        <v/>
      </c>
      <c r="M257" s="104" t="str">
        <f ca="true">IF(ISERROR(INDIRECT(CONCATENATE($B257,"!N21"))),"",INDIRECT(CONCATENATE($B257,"!N21")))</f>
        <v/>
      </c>
      <c r="N257" s="104"/>
      <c r="O257" s="104" t="str">
        <f ca="true">IF(ISERROR(INDIRECT(CONCATENATE($B257,"!O18"))),"",INDIRECT(CONCATENATE($B257,"!O18")))</f>
        <v/>
      </c>
      <c r="P257" s="104" t="str">
        <f ca="true">IF(ISERROR(INDIRECT(CONCATENATE($B257,"!O19"))),"",INDIRECT(CONCATENATE($B257,"!O19")))</f>
        <v/>
      </c>
      <c r="Q257" s="104" t="str">
        <f ca="true">IF(ISERROR(INDIRECT(CONCATENATE($B257,"!O20"))),"",INDIRECT(CONCATENATE($B257,"!O20")))</f>
        <v/>
      </c>
      <c r="R257" s="104" t="str">
        <f ca="true">IF(ISERROR(INDIRECT(CONCATENATE($B257,"!O21"))),"",INDIRECT(CONCATENATE($B257,"!O21")))</f>
        <v/>
      </c>
      <c r="S257" s="104"/>
      <c r="T257" s="104" t="str">
        <f ca="true">IF(ISERROR(INDIRECT(CONCATENATE($B257,"!P18"))),"",INDIRECT(CONCATENATE($B257,"!P18")))</f>
        <v/>
      </c>
      <c r="U257" s="104" t="str">
        <f ca="true">IF(ISERROR(INDIRECT(CONCATENATE($B257,"!P19"))),"",INDIRECT(CONCATENATE($B257,"!P19")))</f>
        <v/>
      </c>
      <c r="V257" s="104" t="str">
        <f ca="true">IF(ISERROR(INDIRECT(CONCATENATE($B257,"!P20"))),"",INDIRECT(CONCATENATE($B257,"!P20")))</f>
        <v/>
      </c>
      <c r="W257" s="104" t="str">
        <f ca="true">IF(ISERROR(INDIRECT(CONCATENATE($B257,"!P21"))),"",INDIRECT(CONCATENATE($B257,"!P21")))</f>
        <v/>
      </c>
      <c r="X257" s="104"/>
      <c r="Y257" s="104" t="str">
        <f ca="true">IF(ISERROR(INDIRECT(CONCATENATE($B257,"!Q18"))),"",INDIRECT(CONCATENATE($B257,"!Q18")))</f>
        <v/>
      </c>
      <c r="Z257" s="104" t="str">
        <f ca="true">IF(ISERROR(INDIRECT(CONCATENATE($B257,"!Q19"))),"",INDIRECT(CONCATENATE($B257,"!Q19")))</f>
        <v/>
      </c>
      <c r="AA257" s="104" t="str">
        <f ca="true">IF(ISERROR(INDIRECT(CONCATENATE($B257,"!Q20"))),"",INDIRECT(CONCATENATE($B257,"!Q20")))</f>
        <v/>
      </c>
      <c r="AB257" s="104" t="str">
        <f ca="true">IF(ISERROR(INDIRECT(CONCATENATE($B257,"!Q21"))),"",INDIRECT(CONCATENATE($B257,"!Q1")))</f>
        <v/>
      </c>
    </row>
    <row r="297" s="43" customFormat="true" ht="16.5" customHeight="true" x14ac:dyDescent="0.2">
      <c r="A297" s="1074" t="s">
        <v>7</v>
      </c>
      <c r="B297" s="1074"/>
      <c r="C297" s="1074"/>
      <c r="D297" s="1072" t="s">
        <v>0</v>
      </c>
      <c r="E297" s="1061"/>
      <c r="F297" s="1061"/>
      <c r="G297" s="1061"/>
      <c r="H297" s="1073"/>
      <c r="I297" s="1072" t="s">
        <v>1</v>
      </c>
      <c r="J297" s="1061"/>
      <c r="K297" s="1061"/>
      <c r="L297" s="1061"/>
      <c r="M297" s="1073"/>
      <c r="N297" s="1072" t="s">
        <v>2</v>
      </c>
      <c r="O297" s="1061"/>
      <c r="P297" s="1061"/>
      <c r="Q297" s="1061"/>
      <c r="R297" s="1073"/>
      <c r="S297" s="1072" t="s">
        <v>3</v>
      </c>
      <c r="T297" s="1061"/>
      <c r="U297" s="1061"/>
      <c r="V297" s="1061"/>
      <c r="W297" s="1073"/>
      <c r="X297" s="1072" t="s">
        <v>4</v>
      </c>
      <c r="Y297" s="1061"/>
      <c r="Z297" s="1061"/>
      <c r="AA297" s="1061"/>
      <c r="AB297" s="1073"/>
    </row>
    <row r="298" s="47" customFormat="true" ht="22.5" customHeight="true" x14ac:dyDescent="0.2">
      <c r="A298" s="1075"/>
      <c r="B298" s="1075"/>
      <c r="C298" s="1075"/>
      <c r="D298" s="57" t="s">
        <v>14</v>
      </c>
      <c r="E298" s="58" t="s">
        <v>15</v>
      </c>
      <c r="F298" s="45" t="s">
        <v>16</v>
      </c>
      <c r="G298" s="45" t="s">
        <v>22</v>
      </c>
      <c r="H298" s="46" t="s">
        <v>17</v>
      </c>
      <c r="I298" s="57" t="s">
        <v>14</v>
      </c>
      <c r="J298" s="58" t="s">
        <v>15</v>
      </c>
      <c r="K298" s="45" t="s">
        <v>16</v>
      </c>
      <c r="L298" s="45" t="s">
        <v>22</v>
      </c>
      <c r="M298" s="46" t="s">
        <v>17</v>
      </c>
      <c r="N298" s="57" t="s">
        <v>14</v>
      </c>
      <c r="O298" s="58" t="s">
        <v>15</v>
      </c>
      <c r="P298" s="45" t="s">
        <v>16</v>
      </c>
      <c r="Q298" s="45" t="s">
        <v>22</v>
      </c>
      <c r="R298" s="46" t="s">
        <v>17</v>
      </c>
      <c r="S298" s="57" t="s">
        <v>14</v>
      </c>
      <c r="T298" s="58" t="s">
        <v>15</v>
      </c>
      <c r="U298" s="45" t="s">
        <v>16</v>
      </c>
      <c r="V298" s="45" t="s">
        <v>22</v>
      </c>
      <c r="W298" s="46" t="s">
        <v>17</v>
      </c>
      <c r="X298" s="57" t="s">
        <v>14</v>
      </c>
      <c r="Y298" s="58" t="s">
        <v>15</v>
      </c>
      <c r="Z298" s="45" t="s">
        <v>16</v>
      </c>
      <c r="AA298" s="45" t="s">
        <v>22</v>
      </c>
      <c r="AB298" s="46" t="s">
        <v>17</v>
      </c>
    </row>
    <row r="299" s="67" customFormat="true" ht="15" customHeight="true" x14ac:dyDescent="0.2">
      <c r="A299" s="1079" t="s">
        <v>10</v>
      </c>
      <c r="B299" s="1080"/>
      <c r="C299" s="166">
        <v>2000</v>
      </c>
      <c r="D299" s="59">
        <f ca="true">IF((D301+H301)&gt;100,D301*100/(D301+H301),D301)</f>
        <v>59.096444793935802</v>
      </c>
      <c r="E299" s="60">
        <f ca="true">D299*AVERAGEIF(E305:E316,"&gt;0")/100</f>
        <v>42.37282980201978</v>
      </c>
      <c r="F299" s="61">
        <f ca="true">D299*(100-AVERAGEIF(E305:E316,"&gt;0"))/100</f>
        <v>16.723614991916019</v>
      </c>
      <c r="G299" s="62">
        <f ca="true">100-(E299+F299+H299)</f>
        <v>27.770218435872778</v>
      </c>
      <c r="H299" s="63">
        <f ca="true">IF((D301+H301)&gt;100,H301*100/(D301+H301),H301)</f>
        <v>13.13333677019142</v>
      </c>
      <c r="I299" s="59">
        <f ca="true">IF((I301+M301)&gt;100,I301*100/(I301+M301),I301)</f>
        <v>62.514975743707623</v>
      </c>
      <c r="J299" s="60">
        <f ca="true">I299*AVERAGEIF(J305:J316,"&gt;0")/100</f>
        <v>46.00088920968242</v>
      </c>
      <c r="K299" s="64">
        <f ca="true">I299*(100-AVERAGEIF(J305:J316,"&gt;0"))/100</f>
        <v>16.514086534025207</v>
      </c>
      <c r="L299" s="65">
        <f ca="true">100-(J299+K299+M299)</f>
        <v>24.522966127082839</v>
      </c>
      <c r="M299" s="66">
        <f ca="true">IF((I301+M301)&gt;100,M301*100/(I301+M301),M301)</f>
        <v>12.962058129209545</v>
      </c>
      <c r="N299" s="59">
        <f ca="true">IF((N301+R301)&gt;100,N301*100/(N301+R301),N301)</f>
        <v>64.939616960379965</v>
      </c>
      <c r="O299" s="60">
        <f ca="true">N299*AVERAGEIF(O305:O316,"&gt;0")/100</f>
        <v>50.836597386750618</v>
      </c>
      <c r="P299" s="64">
        <f ca="true">N299*(100-AVERAGEIF(O305:O316,"&gt;0"))/100</f>
        <v>14.103019573629346</v>
      </c>
      <c r="Q299" s="65">
        <f ca="true">100-(O299+P299+R299)</f>
        <v>26.247179958099196</v>
      </c>
      <c r="R299" s="66">
        <f ca="true">IF((N301+R301)&gt;100,R301*100/(N301+R301),R301)</f>
        <v>8.8132030815208395</v>
      </c>
      <c r="S299" s="59">
        <f ca="true">IF((S301+W301)&gt;100,S301*100/(S301+W301),S301)</f>
        <v>69.647477537744123</v>
      </c>
      <c r="T299" s="60">
        <f ca="true">S299*AVERAGEIF(T305:T316,"&gt;0")/100</f>
        <v>57.110234830323201</v>
      </c>
      <c r="U299" s="64">
        <f ca="true">S299*(100-AVERAGEIF(T305:T316,"&gt;0"))/100</f>
        <v>12.537242707420923</v>
      </c>
      <c r="V299" s="65">
        <f ca="true">100-(T299+U299+W299)</f>
        <v>24.162242058421782</v>
      </c>
      <c r="W299" s="66">
        <f ca="true">IF((S301+W301)&gt;100,W301*100/(S301+W301),W301)</f>
        <v>6.1902804038340946</v>
      </c>
      <c r="X299" s="59">
        <f ca="true">IF((X301+AB301)&gt;100,X301*100/(X301+AB301),X301)</f>
        <v>73.122055369244208</v>
      </c>
      <c r="Y299" s="60">
        <f ca="true">X299*AVERAGEIF(Y305:Y316,"&gt;0")/100</f>
        <v>63.330461354251185</v>
      </c>
      <c r="Z299" s="64">
        <f ca="true">X299*(100-AVERAGEIF(Y305:Y316,"&gt;0"))/100</f>
        <v>9.7915940149930218</v>
      </c>
      <c r="AA299" s="65">
        <f ca="true">100-(Y299+Z299+AB299)</f>
        <v>22.010968828792556</v>
      </c>
      <c r="AB299" s="66">
        <f ca="true">IF((X301+AB301)&gt;100,AB301*100/(X301+AB301),AB301)</f>
        <v>4.8669758019632354</v>
      </c>
    </row>
    <row r="300" s="67" customFormat="true" ht="15" customHeight="true" x14ac:dyDescent="0.2">
      <c r="A300" s="1081"/>
      <c r="B300" s="1082"/>
      <c r="C300" s="167">
        <v>2020</v>
      </c>
      <c r="D300" s="68">
        <f ca="true">IF((D302+H302)&gt;100,D302*100/(D302+H302),D302)</f>
        <v>52.082072338663465</v>
      </c>
      <c r="E300" s="69">
        <f ca="true">D300*AVERAGEIF(E305:E316,"&gt;0")/100</f>
        <v>37.343444172281707</v>
      </c>
      <c r="F300" s="70">
        <f ca="true">D300*(100-AVERAGEIF(E305:E316,"&gt;0"))/100</f>
        <v>14.738628166381762</v>
      </c>
      <c r="G300" s="71">
        <f ca="true">100-(E300+F300+H300)</f>
        <v>30.897716158632875</v>
      </c>
      <c r="H300" s="72">
        <f ca="true">IF((D302+H302)&gt;100,H302*100/(D302+H302),H302)</f>
        <v>17.02021150270366</v>
      </c>
      <c r="I300" s="68">
        <f ca="true">IF((I302+M302)&gt;100,I302*100/(I302+M302),I302)</f>
        <v>58.826736328884749</v>
      </c>
      <c r="J300" s="69">
        <f ca="true">I300*AVERAGEIF(J305:J316,"&gt;0")/100</f>
        <v>43.286942820330616</v>
      </c>
      <c r="K300" s="70">
        <f ca="true">I300*(100-AVERAGEIF(J305:J316,"&gt;0"))/100</f>
        <v>15.539793508554137</v>
      </c>
      <c r="L300" s="71">
        <f ca="true">100-(J300+K300+M300)</f>
        <v>27.817209997841644</v>
      </c>
      <c r="M300" s="72">
        <f ca="true">IF((I302+M302)&gt;100,M302*100/(I302+M302),M302)</f>
        <v>13.356053673273607</v>
      </c>
      <c r="N300" s="68">
        <f ca="true">IF((N302+R302)&gt;100,N302*100/(N302+R302),N302)</f>
        <v>68.045226633489108</v>
      </c>
      <c r="O300" s="69">
        <f ca="true">N300*AVERAGEIF(O305:O316,"&gt;0")/100</f>
        <v>53.267757839830757</v>
      </c>
      <c r="P300" s="70">
        <f ca="true">N300*(100-AVERAGEIF(O305:O316,"&gt;0"))/100</f>
        <v>14.777468793658354</v>
      </c>
      <c r="Q300" s="71">
        <f ca="true">100-(O300+P300+R300)</f>
        <v>22.11701088271559</v>
      </c>
      <c r="R300" s="72">
        <f ca="true">IF((N302+R302)&gt;100,R302*100/(N302+R302),R302)</f>
        <v>9.8377624837953022</v>
      </c>
      <c r="S300" s="68">
        <f ca="true">IF((S302+W302)&gt;100,S302*100/(S302+W302),S302)</f>
        <v>72.704518035314265</v>
      </c>
      <c r="T300" s="69">
        <f ca="true">S300*AVERAGEIF(T305:T316,"&gt;0")/100</f>
        <v>59.616977455817768</v>
      </c>
      <c r="U300" s="70">
        <f ca="true">S300*(100-AVERAGEIF(T305:T316,"&gt;0"))/100</f>
        <v>13.087540579496494</v>
      </c>
      <c r="V300" s="71">
        <f ca="true">100-(T300+U300+W300)</f>
        <v>18.315464984371317</v>
      </c>
      <c r="W300" s="72">
        <f ca="true">IF((S302+W302)&gt;100,W302*100/(S302+W302),W302)</f>
        <v>8.9800169803144172</v>
      </c>
      <c r="X300" s="68">
        <f ca="true">IF((X302+AB302)&gt;100,X302*100/(X302+AB302),X302)</f>
        <v>85.27883640470418</v>
      </c>
      <c r="Y300" s="69">
        <f ca="true">X300*AVERAGEIF(Y305:Y316,"&gt;0")/100</f>
        <v>73.859357836585517</v>
      </c>
      <c r="Z300" s="70">
        <f ca="true">X300*(100-AVERAGEIF(Y305:Y316,"&gt;0"))/100</f>
        <v>11.419478568118663</v>
      </c>
      <c r="AA300" s="71">
        <f ca="true">100-(Y300+Z300+AB300)</f>
        <v>10.243983559387402</v>
      </c>
      <c r="AB300" s="72">
        <f ca="true">IF((X302+AB302)&gt;100,AB302*100/(X302+AB302),AB302)</f>
        <v>4.4771800359084111</v>
      </c>
    </row>
    <row r="301" hidden="true" x14ac:dyDescent="0.2">
      <c r="A301" s="1083" t="s">
        <v>12</v>
      </c>
      <c r="B301" s="1084"/>
      <c r="C301" s="73">
        <f>MinRegYear(C299,C305:C316)</f>
        <v>2001</v>
      </c>
      <c r="D301" s="74">
        <f ca="true">IF(MAX(C305:C316)-MIN(C305:C316)&lt;5,AVERAGEIF(C305:C316,"&gt;0",D305:D316),
IF(FORECAST($C301,D$305:D$316,$C$305:$C$316)&lt;0,0,
IF(FORECAST($C301,D$305:D$316,$C$305:$C$316)&gt;100,100,
FORECAST($C301,D$305:D$316,$C$305:$C$316))))</f>
        <v>59.096444793935802</v>
      </c>
      <c r="E301" s="75"/>
      <c r="F301" s="76"/>
      <c r="G301" s="76"/>
      <c r="H301" s="77">
        <f ca="true">IF(MAX(C305:C316)-MIN(C305:C316)&lt;5,AVERAGEIF(C305:C316,"&gt;0",H305:H316),
IF(FORECAST($C301,H$305:H$316,$C$305:$C$316)&lt;0,0,
IF(FORECAST($C301,H$305:H$316,$C$305:$C$316)&gt;100,100,
FORECAST($C301,H$305:H$316,$C$305:$C$316))))</f>
        <v>13.13333677019142</v>
      </c>
      <c r="I301" s="74">
        <f ca="true">IF(MAX(C305:C316)-MIN(C305:C316)&lt;5,AVERAGEIF(C305:C316,"&gt;0",I305:I316),
IF(FORECAST($C301,I$305:I$316,$C$305:$C$316)&lt;0,0,
IF(FORECAST($C301,I$305:I$316,$C$305:$C$316)&gt;100,100,
FORECAST($C301,I$305:I$316,$C$305:$C$316))))</f>
        <v>62.514975743707623</v>
      </c>
      <c r="J301" s="75"/>
      <c r="K301" s="76"/>
      <c r="L301" s="76"/>
      <c r="M301" s="77">
        <f ca="true">IF(MAX(C305:C316)-MIN(C305:C316)&lt;5,AVERAGEIF(C305:C316,"&gt;0",M305:M316),
IF(FORECAST($C301,M$305:M$316,$C$305:$C$316)&lt;0,0,
IF(FORECAST($C301,M$305:M$316,$C$305:$C$316)&gt;100,100,
FORECAST($C301,M$305:M$316,$C$305:$C$316))))</f>
        <v>12.962058129209545</v>
      </c>
      <c r="N301" s="74">
        <f ca="true">IF(MAX(C305:C316)-MIN(C305:C316)&lt;5,AVERAGEIF(C305:C316,"&gt;0",N305:N316),
IF(FORECAST($C301,N$305:N$316,$C$305:$C$316)&lt;0,0,
IF(FORECAST($C301,N$305:N$316,$C$305:$C$316)&gt;100,100,
FORECAST($C301,N$305:N$316,$C$305:$C$316))))</f>
        <v>64.939616960379965</v>
      </c>
      <c r="O301" s="75"/>
      <c r="P301" s="76"/>
      <c r="Q301" s="76"/>
      <c r="R301" s="77">
        <f ca="true">IF(MAX(C305:C316)-MIN(C305:C316)&lt;5,AVERAGEIF(C305:C316,"&gt;0",R305:R316),
IF(FORECAST($C301,R$305:R$316,$C$305:$C$316)&lt;0,0,
IF(FORECAST($C301,R$305:R$316,$C$305:$C$316)&gt;100,100,
FORECAST($C301,R$305:R$316,$C$305:$C$316))))</f>
        <v>8.8132030815208395</v>
      </c>
      <c r="S301" s="74">
        <f ca="true">IF(MAX(C305:C316)-MIN(C305:C316)&lt;5,AVERAGEIF(C305:C316,"&gt;0",S305:S316),
IF(FORECAST($C301,S$305:S$316,$C$305:$C$316)&lt;0,0,
IF(FORECAST($C301,S$305:S$316,$C$305:$C$316)&gt;100,100,
FORECAST($C301,S$305:S$316,$C$305:$C$316))))</f>
        <v>69.647477537744123</v>
      </c>
      <c r="T301" s="75"/>
      <c r="U301" s="76"/>
      <c r="V301" s="76"/>
      <c r="W301" s="77">
        <f ca="true">IF(MAX(C305:C316)-MIN(C305:C316)&lt;5,AVERAGEIF(C305:C316,"&gt;0",W305:W316),
IF(FORECAST($C301,W$305:W$316,$C$305:$C$316)&lt;0,0,
IF(FORECAST($C301,W$305:W$316,$C$305:$C$316)&gt;100,100,
FORECAST($C301,W$305:W$316,$C$305:$C$316))))</f>
        <v>6.1902804038340946</v>
      </c>
      <c r="X301" s="74">
        <f ca="true">IF(MAX(C305:C316)-MIN(C305:C316)&lt;5,AVERAGEIF(C305:C316,"&gt;0",X305:X316),
IF(FORECAST($C301,X$305:X$316,$C$305:$C$316)&lt;0,0,
IF(FORECAST($C301,X$305:X$316,$C$305:$C$316)&gt;100,100,
FORECAST($C301,X$305:X$316,$C$305:$C$316))))</f>
        <v>73.122055369244208</v>
      </c>
      <c r="Y301" s="75"/>
      <c r="Z301" s="76"/>
      <c r="AA301" s="76"/>
      <c r="AB301" s="77">
        <f ca="true">IF(MAX(C305:C316)-MIN(C305:C316)&lt;5,AVERAGEIF(C305:C316,"&gt;0",AB305:AB316),
IF(FORECAST($C301,AB$305:AB$316,$C$305:$C$316)&lt;0,0,
IF(FORECAST($C301,AB$305:AB$316,$C$305:$C$316)&gt;100,100,
FORECAST($C301,AB$305:AB$316,$C$305:$C$316))))</f>
        <v>4.8669758019632354</v>
      </c>
    </row>
    <row r="302" hidden="true" x14ac:dyDescent="0.2">
      <c r="A302" s="1085"/>
      <c r="B302" s="1086"/>
      <c r="C302" s="52">
        <f>MaxRegYear(C300,C305:C316)</f>
        <v>2020</v>
      </c>
      <c r="D302" s="78">
        <f ca="true">IF(MAX(C305:C316)-MIN(C305:C316)&lt;5,AVERAGEIF(C305:C316,"&gt;0",D305:D316),
IF(FORECAST($C302,D$305:D$316,$C$305:$C$316)&lt;0,0,
IF(FORECAST($C302,D$305:D$316,$C$305:$C$316)&gt;100,100,
FORECAST($C302,D$305:D$316,$C$305:$C$316))))</f>
        <v>52.082072338663465</v>
      </c>
      <c r="E302" s="79"/>
      <c r="F302" s="80"/>
      <c r="G302" s="80"/>
      <c r="H302" s="81">
        <f ca="true">IF(MAX(C305:C316)-MIN(C305:C316)&lt;5,AVERAGEIF(C305:C316,"&gt;0",H305:H316),
IF(FORECAST($C302,H$305:H$316,$C$305:$C$316)&lt;0,0,
IF(FORECAST($C302,H$305:H$316,$C$305:$C$316)&gt;100,100,
FORECAST($C302,H$305:H$316,$C$305:$C$316))))</f>
        <v>17.02021150270366</v>
      </c>
      <c r="I302" s="78">
        <f ca="true">IF(MAX(C305:C316)-MIN(C305:C316)&lt;5,AVERAGEIF(C305:C316,"&gt;0",I305:I316),
IF(FORECAST($C302,I$305:I$316,$C$305:$C$316)&lt;0,0,
IF(FORECAST($C302,I$305:I$316,$C$305:$C$316)&gt;100,100,
FORECAST($C302,I$305:I$316,$C$305:$C$316))))</f>
        <v>58.826736328884749</v>
      </c>
      <c r="J302" s="79"/>
      <c r="K302" s="80"/>
      <c r="L302" s="80"/>
      <c r="M302" s="81">
        <f ca="true">IF(MAX(C305:C316)-MIN(C305:C316)&lt;5,AVERAGEIF(C305:C316,"&gt;0",M305:M316),
IF(FORECAST($C302,M$305:M$316,$C$305:$C$316)&lt;0,0,
IF(FORECAST($C302,M$305:M$316,$C$305:$C$316)&gt;100,100,
FORECAST($C302,M$305:M$316,$C$305:$C$316))))</f>
        <v>13.356053673273607</v>
      </c>
      <c r="N302" s="78">
        <f ca="true">IF(MAX(C305:C316)-MIN(C305:C316)&lt;5,AVERAGEIF(C305:C316,"&gt;0",N305:N316),
IF(FORECAST($C302,N$305:N$316,$C$305:$C$316)&lt;0,0,
IF(FORECAST($C302,N$305:N$316,$C$305:$C$316)&gt;100,100,
FORECAST($C302,N$305:N$316,$C$305:$C$316))))</f>
        <v>68.045226633489108</v>
      </c>
      <c r="O302" s="79"/>
      <c r="P302" s="80"/>
      <c r="Q302" s="80"/>
      <c r="R302" s="81">
        <f ca="true">IF(MAX(C305:C316)-MIN(C305:C316)&lt;5,AVERAGEIF(C305:C316,"&gt;0",R305:R316),
IF(FORECAST($C302,R$305:R$316,$C$305:$C$316)&lt;0,0,
IF(FORECAST($C302,R$305:R$316,$C$305:$C$316)&gt;100,100,
FORECAST($C302,R$305:R$316,$C$305:$C$316))))</f>
        <v>9.8377624837953022</v>
      </c>
      <c r="S302" s="78">
        <f ca="true">IF(MAX(C305:C316)-MIN(C305:C316)&lt;5,AVERAGEIF(C305:C316,"&gt;0",S305:S316),
IF(FORECAST($C302,S$305:S$316,$C$305:$C$316)&lt;0,0,
IF(FORECAST($C302,S$305:S$316,$C$305:$C$316)&gt;100,100,
FORECAST($C302,S$305:S$316,$C$305:$C$316))))</f>
        <v>72.704518035314265</v>
      </c>
      <c r="T302" s="79"/>
      <c r="U302" s="80"/>
      <c r="V302" s="80"/>
      <c r="W302" s="81">
        <f ca="true">IF(MAX(C305:C316)-MIN(C305:C316)&lt;5,AVERAGEIF(C305:C316,"&gt;0",W305:W316),
IF(FORECAST($C302,W$305:W$316,$C$305:$C$316)&lt;0,0,
IF(FORECAST($C302,W$305:W$316,$C$305:$C$316)&gt;100,100,
FORECAST($C302,W$305:W$316,$C$305:$C$316))))</f>
        <v>8.9800169803144172</v>
      </c>
      <c r="X302" s="78">
        <f ca="true">IF(MAX(C305:C316)-MIN(C305:C316)&lt;5,AVERAGEIF(C305:C316,"&gt;0",X305:X316),
IF(FORECAST($C302,X$305:X$316,$C$305:$C$316)&lt;0,0,
IF(FORECAST($C302,X$305:X$316,$C$305:$C$316)&gt;100,100,
FORECAST($C302,X$305:X$316,$C$305:$C$316))))</f>
        <v>85.27883640470418</v>
      </c>
      <c r="Y302" s="79"/>
      <c r="Z302" s="80"/>
      <c r="AA302" s="80"/>
      <c r="AB302" s="81">
        <f ca="true">IF(MAX(C305:C316)-MIN(C305:C316)&lt;5,AVERAGEIF(C305:C316,"&gt;0",AB305:AB316),
IF(FORECAST($C302,AB$305:AB$316,$C$305:$C$316)&lt;0,0,
IF(FORECAST($C302,AB$305:AB$316,$C$305:$C$316)&gt;100,100,
FORECAST($C302,AB$305:AB$316,$C$305:$C$316))))</f>
        <v>4.4771800359084111</v>
      </c>
    </row>
    <row r="303" ht="9" customHeight="true" x14ac:dyDescent="0.2">
      <c r="D303" s="82"/>
      <c r="I303" s="82"/>
      <c r="K303" s="42"/>
      <c r="L303" s="42"/>
      <c r="N303" s="82"/>
      <c r="P303" s="42"/>
      <c r="Q303" s="42"/>
      <c r="S303" s="82"/>
      <c r="U303" s="42"/>
      <c r="V303" s="42"/>
      <c r="X303" s="82"/>
      <c r="Z303" s="42"/>
      <c r="AA303" s="42"/>
      <c r="AB303" s="83"/>
    </row>
    <row r="304" s="111" customFormat="true" ht="22.5" customHeight="true" x14ac:dyDescent="0.2">
      <c r="B304" s="105" t="s">
        <v>8</v>
      </c>
      <c r="C304" s="85" t="s">
        <v>9</v>
      </c>
      <c r="D304" s="86" t="s">
        <v>14</v>
      </c>
      <c r="E304" s="1043" t="s">
        <v>827</v>
      </c>
      <c r="F304" s="176"/>
      <c r="G304" s="176"/>
      <c r="H304" s="88" t="s">
        <v>17</v>
      </c>
      <c r="I304" s="86" t="s">
        <v>14</v>
      </c>
      <c r="J304" s="1043" t="s">
        <v>827</v>
      </c>
      <c r="K304" s="176"/>
      <c r="L304" s="176"/>
      <c r="M304" s="88" t="s">
        <v>17</v>
      </c>
      <c r="N304" s="86" t="s">
        <v>14</v>
      </c>
      <c r="O304" s="1043" t="s">
        <v>827</v>
      </c>
      <c r="P304" s="176"/>
      <c r="Q304" s="176"/>
      <c r="R304" s="88" t="s">
        <v>17</v>
      </c>
      <c r="S304" s="86" t="s">
        <v>14</v>
      </c>
      <c r="T304" s="1043" t="s">
        <v>827</v>
      </c>
      <c r="U304" s="176"/>
      <c r="V304" s="176"/>
      <c r="W304" s="88" t="s">
        <v>17</v>
      </c>
      <c r="X304" s="86" t="s">
        <v>14</v>
      </c>
      <c r="Y304" s="1043" t="s">
        <v>827</v>
      </c>
      <c r="Z304" s="176"/>
      <c r="AA304" s="176"/>
      <c r="AB304" s="88" t="s">
        <v>17</v>
      </c>
      <c r="AD304" s="177"/>
    </row>
    <row r="305" x14ac:dyDescent="0.2">
      <c r="A305" s="90"/>
      <c r="B305" s="452" t="s">
        <v>176</v>
      </c>
      <c r="C305" s="453">
        <v>2003</v>
      </c>
      <c r="D305" s="4">
        <f t="shared" ref="D305:D316" ca="true" si="65">IF(ISERROR(INDIRECT(CONCATENATE($B305,"!M16"))),"",INDIRECT(CONCATENATE($B305,"!M16")))</f>
        <v>61.977412186854743</v>
      </c>
      <c r="E305" s="94">
        <f t="shared" ref="E305:E316" ca="true" si="66">IF(ISERROR(INDIRECT(CONCATENATE($B305,"!M23"))),"",INDIRECT(CONCATENATE($B305,"!M23")))</f>
        <v>71.504523840694972</v>
      </c>
      <c r="F305" s="92"/>
      <c r="G305" s="92"/>
      <c r="H305" s="93">
        <f t="shared" ref="H305:H316" ca="true" si="67">IF(ISERROR(INDIRECT(CONCATENATE($B305,"!M21"))),"",INDIRECT(CONCATENATE($B305,"!M21")))</f>
        <v>10.027631189310245</v>
      </c>
      <c r="I305" s="4">
        <f t="shared" ref="I305:I316" ca="true" si="68">IF(ISERROR(INDIRECT(CONCATENATE($B305,"!N16"))),"",INDIRECT(CONCATENATE($B305,"!N16")))</f>
        <v>70.119769564069429</v>
      </c>
      <c r="J305" s="91">
        <f t="shared" ref="J305:J316" ca="true" si="69">IF(ISERROR(INDIRECT(CONCATENATE($B305,"!N23"))),"",INDIRECT(CONCATENATE($B305,"!N23")))</f>
        <v>73.570279499357483</v>
      </c>
      <c r="K305" s="92"/>
      <c r="L305" s="92"/>
      <c r="M305" s="93">
        <f t="shared" ref="M305:M316" ca="true" si="70">IF(ISERROR(INDIRECT(CONCATENATE($B305,"!N21"))),"",INDIRECT(CONCATENATE($B305,"!N21")))</f>
        <v>10.003986540286567</v>
      </c>
      <c r="N305" s="4">
        <f t="shared" ref="N305:N316" ca="true" si="71">IF(ISERROR(INDIRECT(CONCATENATE($B305,"!O16"))),"",INDIRECT(CONCATENATE($B305,"!O16")))</f>
        <v>69.681747639268934</v>
      </c>
      <c r="O305" s="91">
        <f t="shared" ref="O305:O316" ca="true" si="72">IF(ISERROR(INDIRECT(CONCATENATE($B305,"!O23"))),"",INDIRECT(CONCATENATE($B305,"!O23")))</f>
        <v>75.106822234042241</v>
      </c>
      <c r="P305" s="92"/>
      <c r="Q305" s="92"/>
      <c r="R305" s="93">
        <f t="shared" ref="R305:R316" ca="true" si="73">IF(ISERROR(INDIRECT(CONCATENATE($B305,"!O21"))),"",INDIRECT(CONCATENATE($B305,"!O21")))</f>
        <v>7.5266533847855239</v>
      </c>
      <c r="S305" s="4">
        <f t="shared" ref="S305:S316" ca="true" si="74">IF(ISERROR(INDIRECT(CONCATENATE($B305,"!P16"))),"",INDIRECT(CONCATENATE($B305,"!P16")))</f>
        <v>71.291615620381208</v>
      </c>
      <c r="T305" s="91">
        <f t="shared" ref="T305:T316" ca="true" si="75">IF(ISERROR(INDIRECT(CONCATENATE($B305,"!P23"))),"",INDIRECT(CONCATENATE($B305,"!P23")))</f>
        <v>84.194027552289711</v>
      </c>
      <c r="U305" s="92"/>
      <c r="V305" s="92"/>
      <c r="W305" s="93">
        <f t="shared" ref="W305:W316" ca="true" si="76">IF(ISERROR(INDIRECT(CONCATENATE($B305,"!P21"))),"",INDIRECT(CONCATENATE($B305,"!P21")))</f>
        <v>4.8480696002968156</v>
      </c>
      <c r="X305" s="4">
        <f t="shared" ref="X305:X316" ca="true" si="77">IF(ISERROR(INDIRECT(CONCATENATE($B305,"!Q16"))),"",INDIRECT(CONCATENATE($B305,"!Q16")))</f>
        <v>70.870371649238706</v>
      </c>
      <c r="Y305" s="91">
        <f t="shared" ref="Y305:Y316" ca="true" si="78">IF(ISERROR(INDIRECT(CONCATENATE($B305,"!Q23"))),"",INDIRECT(CONCATENATE($B305,"!Q23")))</f>
        <v>85.128824553898326</v>
      </c>
      <c r="Z305" s="92"/>
      <c r="AA305" s="92"/>
      <c r="AB305" s="93">
        <f t="shared" ref="AB305:AB316" ca="true" si="79">IF(ISERROR(INDIRECT(CONCATENATE($B305,"!Q221"))),"",INDIRECT(CONCATENATE($B305,"!Q21")))</f>
        <v>2.9647402818939681</v>
      </c>
    </row>
    <row r="306" x14ac:dyDescent="0.2">
      <c r="A306" s="90"/>
      <c r="B306" s="454" t="s">
        <v>282</v>
      </c>
      <c r="C306" s="455">
        <v>2006</v>
      </c>
      <c r="D306" s="5">
        <f t="shared" ca="true" si="65"/>
        <v>55.224691113571609</v>
      </c>
      <c r="E306" s="94">
        <f t="shared" ca="true" si="66"/>
        <v>69.099999999999994</v>
      </c>
      <c r="F306" s="92"/>
      <c r="G306" s="92"/>
      <c r="H306" s="95">
        <f t="shared" ca="true" si="67"/>
        <v>17.673863255443713</v>
      </c>
      <c r="I306" s="5">
        <f t="shared" ca="true" si="68"/>
        <v>56.01155254881062</v>
      </c>
      <c r="J306" s="94">
        <f t="shared" ca="true" si="69"/>
        <v>67.099999999999994</v>
      </c>
      <c r="K306" s="92"/>
      <c r="L306" s="92"/>
      <c r="M306" s="95">
        <f t="shared" ca="true" si="70"/>
        <v>16.242410560617522</v>
      </c>
      <c r="N306" s="5">
        <f t="shared" ca="true" si="71"/>
        <v>63.245020462026467</v>
      </c>
      <c r="O306" s="94">
        <f t="shared" ca="true" si="72"/>
        <v>78.400000000000006</v>
      </c>
      <c r="P306" s="92"/>
      <c r="Q306" s="92"/>
      <c r="R306" s="95">
        <f t="shared" ca="true" si="73"/>
        <v>10.78771569324536</v>
      </c>
      <c r="S306" s="5">
        <f t="shared" ca="true" si="74"/>
        <v>71.127968393639705</v>
      </c>
      <c r="T306" s="94">
        <f t="shared" ca="true" si="75"/>
        <v>81.8</v>
      </c>
      <c r="U306" s="92"/>
      <c r="V306" s="92"/>
      <c r="W306" s="95">
        <f t="shared" ca="true" si="76"/>
        <v>8.8734222481990557</v>
      </c>
      <c r="X306" s="5">
        <f t="shared" ca="true" si="77"/>
        <v>81.129276997197039</v>
      </c>
      <c r="Y306" s="94">
        <f t="shared" ca="true" si="78"/>
        <v>87.5</v>
      </c>
      <c r="Z306" s="92"/>
      <c r="AA306" s="92"/>
      <c r="AB306" s="95">
        <f t="shared" ca="true" si="79"/>
        <v>5.1198694339871409</v>
      </c>
    </row>
    <row r="307" x14ac:dyDescent="0.2">
      <c r="A307" s="90"/>
      <c r="B307" s="454" t="s">
        <v>395</v>
      </c>
      <c r="C307" s="455">
        <v>2009</v>
      </c>
      <c r="D307" s="5">
        <f t="shared" ca="true" si="65"/>
        <v>52.383756046862338</v>
      </c>
      <c r="E307" s="94">
        <f t="shared" ca="true" si="66"/>
        <v>76.016668991875306</v>
      </c>
      <c r="F307" s="92"/>
      <c r="G307" s="92"/>
      <c r="H307" s="95">
        <f t="shared" ca="true" si="67"/>
        <v>15.512408866388489</v>
      </c>
      <c r="I307" s="5">
        <f t="shared" ca="true" si="68"/>
        <v>53.090700091552904</v>
      </c>
      <c r="J307" s="94">
        <f t="shared" ca="true" si="69"/>
        <v>73.875485124647341</v>
      </c>
      <c r="K307" s="92"/>
      <c r="L307" s="92"/>
      <c r="M307" s="95">
        <f t="shared" ca="true" si="70"/>
        <v>14.670834300643259</v>
      </c>
      <c r="N307" s="5">
        <f t="shared" ca="true" si="71"/>
        <v>59.496637010909701</v>
      </c>
      <c r="O307" s="94">
        <f t="shared" ca="true" si="72"/>
        <v>81.172097564610368</v>
      </c>
      <c r="P307" s="92"/>
      <c r="Q307" s="92"/>
      <c r="R307" s="95">
        <f t="shared" ca="true" si="73"/>
        <v>9.8254284244199841</v>
      </c>
      <c r="S307" s="5">
        <f t="shared" ca="true" si="74"/>
        <v>66.69918843020352</v>
      </c>
      <c r="T307" s="94">
        <f t="shared" ca="true" si="75"/>
        <v>85.347356301896085</v>
      </c>
      <c r="U307" s="92"/>
      <c r="V307" s="92"/>
      <c r="W307" s="95">
        <f t="shared" ca="true" si="76"/>
        <v>8.7017421100233925</v>
      </c>
      <c r="X307" s="5">
        <f t="shared" ca="true" si="77"/>
        <v>74.103929112256836</v>
      </c>
      <c r="Y307" s="94">
        <f t="shared" ca="true" si="78"/>
        <v>86.375455040111817</v>
      </c>
      <c r="Z307" s="92"/>
      <c r="AA307" s="92"/>
      <c r="AB307" s="95">
        <f t="shared" ca="true" si="79"/>
        <v>7.1289791473384083</v>
      </c>
      <c r="AD307" s="96"/>
    </row>
    <row r="308" x14ac:dyDescent="0.2">
      <c r="A308" s="90"/>
      <c r="B308" s="454" t="s">
        <v>495</v>
      </c>
      <c r="C308" s="455">
        <v>2011</v>
      </c>
      <c r="D308" s="5">
        <f t="shared" ca="true" si="65"/>
        <v>55.796329591812352</v>
      </c>
      <c r="E308" s="94">
        <f t="shared" ca="true" si="66"/>
        <v>78.7</v>
      </c>
      <c r="F308" s="92"/>
      <c r="G308" s="92"/>
      <c r="H308" s="95">
        <f t="shared" ca="true" si="67"/>
        <v>14.706121404485724</v>
      </c>
      <c r="I308" s="5">
        <f t="shared" ca="true" si="68"/>
        <v>62.193826373735597</v>
      </c>
      <c r="J308" s="94">
        <f t="shared" ca="true" si="69"/>
        <v>79.7</v>
      </c>
      <c r="K308" s="92"/>
      <c r="L308" s="92"/>
      <c r="M308" s="95">
        <f t="shared" ca="true" si="70"/>
        <v>12.209371420038478</v>
      </c>
      <c r="N308" s="5">
        <f t="shared" ca="true" si="71"/>
        <v>70.431913340430867</v>
      </c>
      <c r="O308" s="94">
        <f t="shared" ca="true" si="72"/>
        <v>85.3</v>
      </c>
      <c r="P308" s="92"/>
      <c r="Q308" s="92"/>
      <c r="R308" s="95">
        <f t="shared" ca="true" si="73"/>
        <v>7.7407565439954915</v>
      </c>
      <c r="S308" s="5">
        <f t="shared" ca="true" si="74"/>
        <v>72.637762258275444</v>
      </c>
      <c r="T308" s="94">
        <f t="shared" ca="true" si="75"/>
        <v>84.9</v>
      </c>
      <c r="U308" s="92"/>
      <c r="V308" s="92"/>
      <c r="W308" s="95">
        <f t="shared" ca="true" si="76"/>
        <v>5.6220310656284065</v>
      </c>
      <c r="X308" s="5">
        <f t="shared" ca="true" si="77"/>
        <v>83.233921577018975</v>
      </c>
      <c r="Y308" s="94">
        <f t="shared" ca="true" si="78"/>
        <v>92.6</v>
      </c>
      <c r="Z308" s="92"/>
      <c r="AA308" s="92"/>
      <c r="AB308" s="95">
        <f t="shared" ca="true" si="79"/>
        <v>5.7649778454619724</v>
      </c>
    </row>
    <row r="309" x14ac:dyDescent="0.2">
      <c r="A309" s="90"/>
      <c r="B309" s="454" t="s">
        <v>581</v>
      </c>
      <c r="C309" s="455">
        <v>2014</v>
      </c>
      <c r="D309" s="5">
        <f t="shared" ca="true" si="65"/>
        <v>52.740404746330803</v>
      </c>
      <c r="E309" s="94">
        <f t="shared" ca="true" si="66"/>
        <v>71.3</v>
      </c>
      <c r="F309" s="92"/>
      <c r="G309" s="92"/>
      <c r="H309" s="95">
        <f t="shared" ca="true" si="67"/>
        <v>16.334566809696742</v>
      </c>
      <c r="I309" s="5">
        <f t="shared" ca="true" si="68"/>
        <v>59.668539706126843</v>
      </c>
      <c r="J309" s="94">
        <f t="shared" ca="true" si="69"/>
        <v>73.099999999999994</v>
      </c>
      <c r="K309" s="92"/>
      <c r="L309" s="92"/>
      <c r="M309" s="95">
        <f t="shared" ca="true" si="70"/>
        <v>12.543584190315871</v>
      </c>
      <c r="N309" s="5">
        <f t="shared" ca="true" si="71"/>
        <v>67.969985948340266</v>
      </c>
      <c r="O309" s="94">
        <f t="shared" ca="true" si="72"/>
        <v>78.2</v>
      </c>
      <c r="P309" s="92"/>
      <c r="Q309" s="92"/>
      <c r="R309" s="95">
        <f t="shared" ca="true" si="73"/>
        <v>8.8936124757621879</v>
      </c>
      <c r="S309" s="5">
        <f t="shared" ca="true" si="74"/>
        <v>73.048430388103625</v>
      </c>
      <c r="T309" s="94">
        <f t="shared" ca="true" si="75"/>
        <v>80.900000000000006</v>
      </c>
      <c r="U309" s="92"/>
      <c r="V309" s="92"/>
      <c r="W309" s="95">
        <f t="shared" ca="true" si="76"/>
        <v>6.6271519013226197</v>
      </c>
      <c r="X309" s="5">
        <f t="shared" ca="true" si="77"/>
        <v>84.159148914636134</v>
      </c>
      <c r="Y309" s="94">
        <f t="shared" ca="true" si="78"/>
        <v>88.8</v>
      </c>
      <c r="Z309" s="92"/>
      <c r="AA309" s="92"/>
      <c r="AB309" s="95">
        <f t="shared" ca="true" si="79"/>
        <v>2.8375573000636511</v>
      </c>
    </row>
    <row r="310" x14ac:dyDescent="0.2">
      <c r="A310" s="90"/>
      <c r="B310" s="454" t="s">
        <v>642</v>
      </c>
      <c r="C310" s="455">
        <v>2015</v>
      </c>
      <c r="D310" s="5">
        <f t="shared" ca="true" si="65"/>
        <v>56.595503487341546</v>
      </c>
      <c r="E310" s="94">
        <f t="shared" ca="true" si="66"/>
        <v>70.460632115405829</v>
      </c>
      <c r="F310" s="92"/>
      <c r="G310" s="92"/>
      <c r="H310" s="95">
        <f t="shared" ca="true" si="67"/>
        <v>17.036748443573853</v>
      </c>
      <c r="I310" s="5">
        <f t="shared" ca="true" si="68"/>
        <v>62.648820620837476</v>
      </c>
      <c r="J310" s="94">
        <f t="shared" ca="true" si="69"/>
        <v>75.150286614745539</v>
      </c>
      <c r="K310" s="92"/>
      <c r="L310" s="92"/>
      <c r="M310" s="95">
        <f t="shared" ca="true" si="70"/>
        <v>13.849333912729595</v>
      </c>
      <c r="N310" s="5">
        <f t="shared" ca="true" si="71"/>
        <v>65.759750538297581</v>
      </c>
      <c r="O310" s="94">
        <f t="shared" ca="true" si="72"/>
        <v>75.89741255542009</v>
      </c>
      <c r="P310" s="92"/>
      <c r="Q310" s="92"/>
      <c r="R310" s="95">
        <f t="shared" ca="true" si="73"/>
        <v>12.1518887771973</v>
      </c>
      <c r="S310" s="5">
        <f t="shared" ca="true" si="74"/>
        <v>70.603046244078897</v>
      </c>
      <c r="T310" s="94">
        <f t="shared" ca="true" si="75"/>
        <v>81.347496923738404</v>
      </c>
      <c r="U310" s="92"/>
      <c r="V310" s="92"/>
      <c r="W310" s="95">
        <f t="shared" ca="true" si="76"/>
        <v>11.025936424842396</v>
      </c>
      <c r="X310" s="5">
        <f t="shared" ca="true" si="77"/>
        <v>80.094526140493755</v>
      </c>
      <c r="Y310" s="94">
        <f t="shared" ca="true" si="78"/>
        <v>83.064295141366514</v>
      </c>
      <c r="Z310" s="92"/>
      <c r="AA310" s="92"/>
      <c r="AB310" s="95">
        <f t="shared" ca="true" si="79"/>
        <v>4.8010532081448103</v>
      </c>
    </row>
    <row r="311" x14ac:dyDescent="0.2">
      <c r="A311" s="90"/>
      <c r="B311" s="454" t="s">
        <v>822</v>
      </c>
      <c r="C311" s="455">
        <v>2019</v>
      </c>
      <c r="D311" s="5">
        <f t="shared" ca="true" si="65"/>
        <v>53.114591549563372</v>
      </c>
      <c r="E311" s="94">
        <f t="shared" ca="true" si="66"/>
        <v>64.826216472097869</v>
      </c>
      <c r="F311" s="92"/>
      <c r="G311" s="92"/>
      <c r="H311" s="95">
        <f t="shared" ca="true" si="67"/>
        <v>14.962082226434037</v>
      </c>
      <c r="I311" s="5">
        <f t="shared" ca="true" si="68"/>
        <v>60.283370825157391</v>
      </c>
      <c r="J311" s="94">
        <f t="shared" ca="true" si="69"/>
        <v>72.590487045939128</v>
      </c>
      <c r="K311" s="92"/>
      <c r="L311" s="92"/>
      <c r="M311" s="95">
        <f t="shared" ca="true" si="70"/>
        <v>12.666448510597844</v>
      </c>
      <c r="N311" s="5">
        <f t="shared" ca="true" si="71"/>
        <v>69.433983631682949</v>
      </c>
      <c r="O311" s="94">
        <f t="shared" ca="true" si="72"/>
        <v>73.903773417669498</v>
      </c>
      <c r="P311" s="92"/>
      <c r="Q311" s="92"/>
      <c r="R311" s="95">
        <f t="shared" ca="true" si="73"/>
        <v>8.5410588059354051</v>
      </c>
      <c r="S311" s="5">
        <f t="shared" ca="true" si="74"/>
        <v>73.387112210048116</v>
      </c>
      <c r="T311" s="94">
        <f t="shared" ca="true" si="75"/>
        <v>75.504116449597547</v>
      </c>
      <c r="U311" s="92"/>
      <c r="V311" s="92"/>
      <c r="W311" s="95">
        <f t="shared" ca="true" si="76"/>
        <v>7.911586337242893</v>
      </c>
      <c r="X311" s="5">
        <f t="shared" ca="true" si="77"/>
        <v>83.051353850827141</v>
      </c>
      <c r="Y311" s="94">
        <f t="shared" ca="true" si="78"/>
        <v>82.796152426846774</v>
      </c>
      <c r="Z311" s="92"/>
      <c r="AA311" s="92"/>
      <c r="AB311" s="95">
        <f t="shared" ca="true" si="79"/>
        <v>4.0155637324401896</v>
      </c>
    </row>
    <row r="312" x14ac:dyDescent="0.2">
      <c r="A312" s="90"/>
      <c r="B312" s="454"/>
      <c r="C312" s="455"/>
      <c r="D312" s="5" t="str">
        <f t="shared" ca="true" si="65"/>
        <v/>
      </c>
      <c r="E312" s="94" t="str">
        <f t="shared" ca="true" si="66"/>
        <v/>
      </c>
      <c r="F312" s="92"/>
      <c r="G312" s="92"/>
      <c r="H312" s="95" t="str">
        <f t="shared" ca="true" si="67"/>
        <v/>
      </c>
      <c r="I312" s="5" t="str">
        <f t="shared" ca="true" si="68"/>
        <v/>
      </c>
      <c r="J312" s="94" t="str">
        <f t="shared" ca="true" si="69"/>
        <v/>
      </c>
      <c r="K312" s="92"/>
      <c r="L312" s="92"/>
      <c r="M312" s="95" t="str">
        <f t="shared" ca="true" si="70"/>
        <v/>
      </c>
      <c r="N312" s="5" t="str">
        <f t="shared" ca="true" si="71"/>
        <v/>
      </c>
      <c r="O312" s="94" t="str">
        <f t="shared" ca="true" si="72"/>
        <v/>
      </c>
      <c r="P312" s="92"/>
      <c r="Q312" s="92"/>
      <c r="R312" s="95" t="str">
        <f t="shared" ca="true" si="73"/>
        <v/>
      </c>
      <c r="S312" s="5" t="str">
        <f t="shared" ca="true" si="74"/>
        <v/>
      </c>
      <c r="T312" s="94" t="str">
        <f t="shared" ca="true" si="75"/>
        <v/>
      </c>
      <c r="U312" s="92"/>
      <c r="V312" s="92"/>
      <c r="W312" s="95" t="str">
        <f t="shared" ca="true" si="76"/>
        <v/>
      </c>
      <c r="X312" s="5" t="str">
        <f t="shared" ca="true" si="77"/>
        <v/>
      </c>
      <c r="Y312" s="94" t="str">
        <f t="shared" ca="true" si="78"/>
        <v/>
      </c>
      <c r="Z312" s="92"/>
      <c r="AA312" s="92"/>
      <c r="AB312" s="95" t="str">
        <f t="shared" ca="true" si="79"/>
        <v/>
      </c>
    </row>
    <row r="313" x14ac:dyDescent="0.2">
      <c r="A313" s="90"/>
      <c r="B313" s="454"/>
      <c r="C313" s="455"/>
      <c r="D313" s="5" t="str">
        <f t="shared" ca="true" si="65"/>
        <v/>
      </c>
      <c r="E313" s="94" t="str">
        <f t="shared" ca="true" si="66"/>
        <v/>
      </c>
      <c r="F313" s="92"/>
      <c r="G313" s="92"/>
      <c r="H313" s="95" t="str">
        <f t="shared" ca="true" si="67"/>
        <v/>
      </c>
      <c r="I313" s="5" t="str">
        <f t="shared" ca="true" si="68"/>
        <v/>
      </c>
      <c r="J313" s="94" t="str">
        <f t="shared" ca="true" si="69"/>
        <v/>
      </c>
      <c r="K313" s="92"/>
      <c r="L313" s="92"/>
      <c r="M313" s="95" t="str">
        <f t="shared" ca="true" si="70"/>
        <v/>
      </c>
      <c r="N313" s="5" t="str">
        <f t="shared" ca="true" si="71"/>
        <v/>
      </c>
      <c r="O313" s="94" t="str">
        <f t="shared" ca="true" si="72"/>
        <v/>
      </c>
      <c r="P313" s="92"/>
      <c r="Q313" s="92"/>
      <c r="R313" s="95" t="str">
        <f t="shared" ca="true" si="73"/>
        <v/>
      </c>
      <c r="S313" s="5" t="str">
        <f t="shared" ca="true" si="74"/>
        <v/>
      </c>
      <c r="T313" s="94" t="str">
        <f t="shared" ca="true" si="75"/>
        <v/>
      </c>
      <c r="U313" s="92"/>
      <c r="V313" s="92"/>
      <c r="W313" s="95" t="str">
        <f t="shared" ca="true" si="76"/>
        <v/>
      </c>
      <c r="X313" s="5" t="str">
        <f t="shared" ca="true" si="77"/>
        <v/>
      </c>
      <c r="Y313" s="94" t="str">
        <f t="shared" ca="true" si="78"/>
        <v/>
      </c>
      <c r="Z313" s="92"/>
      <c r="AA313" s="92"/>
      <c r="AB313" s="95" t="str">
        <f t="shared" ca="true" si="79"/>
        <v/>
      </c>
    </row>
    <row r="314" x14ac:dyDescent="0.2">
      <c r="A314" s="90"/>
      <c r="B314" s="454"/>
      <c r="C314" s="455"/>
      <c r="D314" s="5" t="str">
        <f t="shared" ca="true" si="65"/>
        <v/>
      </c>
      <c r="E314" s="94" t="str">
        <f t="shared" ca="true" si="66"/>
        <v/>
      </c>
      <c r="F314" s="92"/>
      <c r="G314" s="92"/>
      <c r="H314" s="95" t="str">
        <f t="shared" ca="true" si="67"/>
        <v/>
      </c>
      <c r="I314" s="5" t="str">
        <f t="shared" ca="true" si="68"/>
        <v/>
      </c>
      <c r="J314" s="94" t="str">
        <f t="shared" ca="true" si="69"/>
        <v/>
      </c>
      <c r="K314" s="92"/>
      <c r="L314" s="92"/>
      <c r="M314" s="95" t="str">
        <f t="shared" ca="true" si="70"/>
        <v/>
      </c>
      <c r="N314" s="5" t="str">
        <f t="shared" ca="true" si="71"/>
        <v/>
      </c>
      <c r="O314" s="94" t="str">
        <f t="shared" ca="true" si="72"/>
        <v/>
      </c>
      <c r="P314" s="92"/>
      <c r="Q314" s="92"/>
      <c r="R314" s="95" t="str">
        <f t="shared" ca="true" si="73"/>
        <v/>
      </c>
      <c r="S314" s="5" t="str">
        <f t="shared" ca="true" si="74"/>
        <v/>
      </c>
      <c r="T314" s="94" t="str">
        <f t="shared" ca="true" si="75"/>
        <v/>
      </c>
      <c r="U314" s="92"/>
      <c r="V314" s="92"/>
      <c r="W314" s="95" t="str">
        <f t="shared" ca="true" si="76"/>
        <v/>
      </c>
      <c r="X314" s="5" t="str">
        <f t="shared" ca="true" si="77"/>
        <v/>
      </c>
      <c r="Y314" s="94" t="str">
        <f t="shared" ca="true" si="78"/>
        <v/>
      </c>
      <c r="Z314" s="92"/>
      <c r="AA314" s="92"/>
      <c r="AB314" s="95" t="str">
        <f t="shared" ca="true" si="79"/>
        <v/>
      </c>
    </row>
    <row r="315" x14ac:dyDescent="0.2">
      <c r="A315" s="90"/>
      <c r="B315" s="454"/>
      <c r="C315" s="455"/>
      <c r="D315" s="5" t="str">
        <f t="shared" ca="true" si="65"/>
        <v/>
      </c>
      <c r="E315" s="94" t="str">
        <f t="shared" ca="true" si="66"/>
        <v/>
      </c>
      <c r="F315" s="92"/>
      <c r="G315" s="92"/>
      <c r="H315" s="95" t="str">
        <f t="shared" ca="true" si="67"/>
        <v/>
      </c>
      <c r="I315" s="5" t="str">
        <f t="shared" ca="true" si="68"/>
        <v/>
      </c>
      <c r="J315" s="94" t="str">
        <f t="shared" ca="true" si="69"/>
        <v/>
      </c>
      <c r="K315" s="92"/>
      <c r="L315" s="92"/>
      <c r="M315" s="95" t="str">
        <f t="shared" ca="true" si="70"/>
        <v/>
      </c>
      <c r="N315" s="5" t="str">
        <f t="shared" ca="true" si="71"/>
        <v/>
      </c>
      <c r="O315" s="94" t="str">
        <f t="shared" ca="true" si="72"/>
        <v/>
      </c>
      <c r="P315" s="92"/>
      <c r="Q315" s="92"/>
      <c r="R315" s="95" t="str">
        <f t="shared" ca="true" si="73"/>
        <v/>
      </c>
      <c r="S315" s="5" t="str">
        <f t="shared" ca="true" si="74"/>
        <v/>
      </c>
      <c r="T315" s="94" t="str">
        <f t="shared" ca="true" si="75"/>
        <v/>
      </c>
      <c r="U315" s="92"/>
      <c r="V315" s="92"/>
      <c r="W315" s="95" t="str">
        <f t="shared" ca="true" si="76"/>
        <v/>
      </c>
      <c r="X315" s="5" t="str">
        <f t="shared" ca="true" si="77"/>
        <v/>
      </c>
      <c r="Y315" s="94" t="str">
        <f t="shared" ca="true" si="78"/>
        <v/>
      </c>
      <c r="Z315" s="92"/>
      <c r="AA315" s="92"/>
      <c r="AB315" s="95" t="str">
        <f t="shared" ca="true" si="79"/>
        <v/>
      </c>
    </row>
    <row r="316" x14ac:dyDescent="0.2">
      <c r="A316" s="90"/>
      <c r="B316" s="456"/>
      <c r="C316" s="457"/>
      <c r="D316" s="6" t="str">
        <f t="shared" ca="true" si="65"/>
        <v/>
      </c>
      <c r="E316" s="97" t="str">
        <f t="shared" ca="true" si="66"/>
        <v/>
      </c>
      <c r="F316" s="98"/>
      <c r="G316" s="99"/>
      <c r="H316" s="100" t="str">
        <f t="shared" ca="true" si="67"/>
        <v/>
      </c>
      <c r="I316" s="6" t="str">
        <f t="shared" ca="true" si="68"/>
        <v/>
      </c>
      <c r="J316" s="97" t="str">
        <f t="shared" ca="true" si="69"/>
        <v/>
      </c>
      <c r="K316" s="98"/>
      <c r="L316" s="99"/>
      <c r="M316" s="100" t="str">
        <f t="shared" ca="true" si="70"/>
        <v/>
      </c>
      <c r="N316" s="6" t="str">
        <f t="shared" ca="true" si="71"/>
        <v/>
      </c>
      <c r="O316" s="97" t="str">
        <f t="shared" ca="true" si="72"/>
        <v/>
      </c>
      <c r="P316" s="98"/>
      <c r="Q316" s="99"/>
      <c r="R316" s="100" t="str">
        <f t="shared" ca="true" si="73"/>
        <v/>
      </c>
      <c r="S316" s="6" t="str">
        <f t="shared" ca="true" si="74"/>
        <v/>
      </c>
      <c r="T316" s="97" t="str">
        <f t="shared" ca="true" si="75"/>
        <v/>
      </c>
      <c r="U316" s="98"/>
      <c r="V316" s="99"/>
      <c r="W316" s="100" t="str">
        <f t="shared" ca="true" si="76"/>
        <v/>
      </c>
      <c r="X316" s="6" t="str">
        <f t="shared" ca="true" si="77"/>
        <v/>
      </c>
      <c r="Y316" s="97" t="str">
        <f t="shared" ca="true" si="78"/>
        <v/>
      </c>
      <c r="Z316" s="98"/>
      <c r="AA316" s="99"/>
      <c r="AB316" s="100" t="str">
        <f t="shared" ca="true" si="79"/>
        <v/>
      </c>
    </row>
    <row r="317" ht="11.25" customHeight="true" x14ac:dyDescent="0.2"/>
    <row r="318" ht="22.5" customHeight="true" x14ac:dyDescent="0.25">
      <c r="B318" s="1053" t="str">
        <f>CONCATENATE("Rural use of drinking water sources, ",C299,"–",C300)</f>
        <v>Rural use of drinking water sources, 2000–2020</v>
      </c>
      <c r="C318" s="1054"/>
      <c r="D318" s="1054"/>
      <c r="E318" s="1054"/>
      <c r="F318" s="1054"/>
      <c r="G318" s="1054"/>
      <c r="H318" s="1054"/>
      <c r="I318" s="1054"/>
      <c r="J318" s="1054"/>
      <c r="K318" s="1054"/>
      <c r="L318" s="1055"/>
      <c r="N318" s="101"/>
      <c r="O318" s="101"/>
      <c r="P318" s="101"/>
      <c r="Q318" s="101"/>
      <c r="R318" s="101"/>
      <c r="S318" s="1076" t="s">
        <v>11</v>
      </c>
      <c r="T318" s="1077"/>
      <c r="U318" s="1077"/>
      <c r="V318" s="1077"/>
      <c r="W318" s="1078"/>
      <c r="X318" s="101"/>
      <c r="Y318" s="101"/>
      <c r="Z318" s="101"/>
      <c r="AA318" s="101"/>
      <c r="AB318" s="102"/>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1</xdr:col>
                <xdr:colOff>0</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1</xdr:col>
                <xdr:colOff>0</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1</xdr:col>
                <xdr:colOff>0</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1</xdr:col>
                <xdr:colOff>0</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1</xdr:col>
                <xdr:colOff>0</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1</xdr:col>
                <xdr:colOff>0</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1</xdr:col>
                <xdr:colOff>0</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1</xdr:col>
                <xdr:colOff>0</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1</xdr:col>
                <xdr:colOff>0</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1</xdr:col>
                <xdr:colOff>0</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1</xdr:col>
                <xdr:colOff>0</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1</xdr:col>
                <xdr:colOff>0</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1</xdr:col>
                <xdr:colOff>0</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1</xdr:col>
                <xdr:colOff>0</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1</xdr:col>
                <xdr:colOff>0</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1</xdr:col>
                <xdr:colOff>0</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1</xdr:col>
                <xdr:colOff>0</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1</xdr:col>
                <xdr:colOff>0</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1</xdr:col>
                <xdr:colOff>0</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1</xdr:col>
                <xdr:colOff>0</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1</xdr:col>
                <xdr:colOff>0</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1</xdr:col>
                <xdr:colOff>0</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1</xdr:col>
                <xdr:colOff>0</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1</xdr:col>
                <xdr:colOff>0</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9" customWidth="true"/>
    <col min="6" max="7" width="9" style="42" customWidth="true"/>
    <col min="8" max="38" width="9" style="39" customWidth="true"/>
    <col min="39" max="261" width="9.140625" style="39"/>
    <col min="262" max="262" width="5" style="39" customWidth="true"/>
    <col min="263" max="263" width="13.85546875" style="39" customWidth="true"/>
    <col min="264" max="265" width="6.28515625" style="39" customWidth="true"/>
    <col min="266" max="267" width="7" style="39" customWidth="true"/>
    <col min="268" max="274" width="6.28515625" style="39" customWidth="true"/>
    <col min="275" max="517" width="9.140625" style="39"/>
    <col min="518" max="518" width="5" style="39" customWidth="true"/>
    <col min="519" max="519" width="13.85546875" style="39" customWidth="true"/>
    <col min="520" max="521" width="6.28515625" style="39" customWidth="true"/>
    <col min="522" max="523" width="7" style="39" customWidth="true"/>
    <col min="524" max="530" width="6.28515625" style="39" customWidth="true"/>
    <col min="531" max="773" width="9.140625" style="39"/>
    <col min="774" max="774" width="5" style="39" customWidth="true"/>
    <col min="775" max="775" width="13.85546875" style="39" customWidth="true"/>
    <col min="776" max="777" width="6.28515625" style="39" customWidth="true"/>
    <col min="778" max="779" width="7" style="39" customWidth="true"/>
    <col min="780" max="786" width="6.28515625" style="39" customWidth="true"/>
    <col min="787" max="1029" width="9.140625" style="39"/>
    <col min="1030" max="1030" width="5" style="39" customWidth="true"/>
    <col min="1031" max="1031" width="13.85546875" style="39" customWidth="true"/>
    <col min="1032" max="1033" width="6.28515625" style="39" customWidth="true"/>
    <col min="1034" max="1035" width="7" style="39" customWidth="true"/>
    <col min="1036" max="1042" width="6.28515625" style="39" customWidth="true"/>
    <col min="1043" max="1285" width="9.140625" style="39"/>
    <col min="1286" max="1286" width="5" style="39" customWidth="true"/>
    <col min="1287" max="1287" width="13.85546875" style="39" customWidth="true"/>
    <col min="1288" max="1289" width="6.28515625" style="39" customWidth="true"/>
    <col min="1290" max="1291" width="7" style="39" customWidth="true"/>
    <col min="1292" max="1298" width="6.28515625" style="39" customWidth="true"/>
    <col min="1299" max="1541" width="9.140625" style="39"/>
    <col min="1542" max="1542" width="5" style="39" customWidth="true"/>
    <col min="1543" max="1543" width="13.85546875" style="39" customWidth="true"/>
    <col min="1544" max="1545" width="6.28515625" style="39" customWidth="true"/>
    <col min="1546" max="1547" width="7" style="39" customWidth="true"/>
    <col min="1548" max="1554" width="6.28515625" style="39" customWidth="true"/>
    <col min="1555" max="1797" width="9.140625" style="39"/>
    <col min="1798" max="1798" width="5" style="39" customWidth="true"/>
    <col min="1799" max="1799" width="13.85546875" style="39" customWidth="true"/>
    <col min="1800" max="1801" width="6.28515625" style="39" customWidth="true"/>
    <col min="1802" max="1803" width="7" style="39" customWidth="true"/>
    <col min="1804" max="1810" width="6.28515625" style="39" customWidth="true"/>
    <col min="1811" max="2053" width="9.140625" style="39"/>
    <col min="2054" max="2054" width="5" style="39" customWidth="true"/>
    <col min="2055" max="2055" width="13.85546875" style="39" customWidth="true"/>
    <col min="2056" max="2057" width="6.28515625" style="39" customWidth="true"/>
    <col min="2058" max="2059" width="7" style="39" customWidth="true"/>
    <col min="2060" max="2066" width="6.28515625" style="39" customWidth="true"/>
    <col min="2067" max="2309" width="9.140625" style="39"/>
    <col min="2310" max="2310" width="5" style="39" customWidth="true"/>
    <col min="2311" max="2311" width="13.85546875" style="39" customWidth="true"/>
    <col min="2312" max="2313" width="6.28515625" style="39" customWidth="true"/>
    <col min="2314" max="2315" width="7" style="39" customWidth="true"/>
    <col min="2316" max="2322" width="6.28515625" style="39" customWidth="true"/>
    <col min="2323" max="2565" width="9.140625" style="39"/>
    <col min="2566" max="2566" width="5" style="39" customWidth="true"/>
    <col min="2567" max="2567" width="13.85546875" style="39" customWidth="true"/>
    <col min="2568" max="2569" width="6.28515625" style="39" customWidth="true"/>
    <col min="2570" max="2571" width="7" style="39" customWidth="true"/>
    <col min="2572" max="2578" width="6.28515625" style="39" customWidth="true"/>
    <col min="2579" max="2821" width="9.140625" style="39"/>
    <col min="2822" max="2822" width="5" style="39" customWidth="true"/>
    <col min="2823" max="2823" width="13.85546875" style="39" customWidth="true"/>
    <col min="2824" max="2825" width="6.28515625" style="39" customWidth="true"/>
    <col min="2826" max="2827" width="7" style="39" customWidth="true"/>
    <col min="2828" max="2834" width="6.28515625" style="39" customWidth="true"/>
    <col min="2835" max="3077" width="9.140625" style="39"/>
    <col min="3078" max="3078" width="5" style="39" customWidth="true"/>
    <col min="3079" max="3079" width="13.85546875" style="39" customWidth="true"/>
    <col min="3080" max="3081" width="6.28515625" style="39" customWidth="true"/>
    <col min="3082" max="3083" width="7" style="39" customWidth="true"/>
    <col min="3084" max="3090" width="6.28515625" style="39" customWidth="true"/>
    <col min="3091" max="3333" width="9.140625" style="39"/>
    <col min="3334" max="3334" width="5" style="39" customWidth="true"/>
    <col min="3335" max="3335" width="13.85546875" style="39" customWidth="true"/>
    <col min="3336" max="3337" width="6.28515625" style="39" customWidth="true"/>
    <col min="3338" max="3339" width="7" style="39" customWidth="true"/>
    <col min="3340" max="3346" width="6.28515625" style="39" customWidth="true"/>
    <col min="3347" max="3589" width="9.140625" style="39"/>
    <col min="3590" max="3590" width="5" style="39" customWidth="true"/>
    <col min="3591" max="3591" width="13.85546875" style="39" customWidth="true"/>
    <col min="3592" max="3593" width="6.28515625" style="39" customWidth="true"/>
    <col min="3594" max="3595" width="7" style="39" customWidth="true"/>
    <col min="3596" max="3602" width="6.28515625" style="39" customWidth="true"/>
    <col min="3603" max="3845" width="9.140625" style="39"/>
    <col min="3846" max="3846" width="5" style="39" customWidth="true"/>
    <col min="3847" max="3847" width="13.85546875" style="39" customWidth="true"/>
    <col min="3848" max="3849" width="6.28515625" style="39" customWidth="true"/>
    <col min="3850" max="3851" width="7" style="39" customWidth="true"/>
    <col min="3852" max="3858" width="6.28515625" style="39" customWidth="true"/>
    <col min="3859" max="4101" width="9.140625" style="39"/>
    <col min="4102" max="4102" width="5" style="39" customWidth="true"/>
    <col min="4103" max="4103" width="13.85546875" style="39" customWidth="true"/>
    <col min="4104" max="4105" width="6.28515625" style="39" customWidth="true"/>
    <col min="4106" max="4107" width="7" style="39" customWidth="true"/>
    <col min="4108" max="4114" width="6.28515625" style="39" customWidth="true"/>
    <col min="4115" max="4357" width="9.140625" style="39"/>
    <col min="4358" max="4358" width="5" style="39" customWidth="true"/>
    <col min="4359" max="4359" width="13.85546875" style="39" customWidth="true"/>
    <col min="4360" max="4361" width="6.28515625" style="39" customWidth="true"/>
    <col min="4362" max="4363" width="7" style="39" customWidth="true"/>
    <col min="4364" max="4370" width="6.28515625" style="39" customWidth="true"/>
    <col min="4371" max="4613" width="9.140625" style="39"/>
    <col min="4614" max="4614" width="5" style="39" customWidth="true"/>
    <col min="4615" max="4615" width="13.85546875" style="39" customWidth="true"/>
    <col min="4616" max="4617" width="6.28515625" style="39" customWidth="true"/>
    <col min="4618" max="4619" width="7" style="39" customWidth="true"/>
    <col min="4620" max="4626" width="6.28515625" style="39" customWidth="true"/>
    <col min="4627" max="4869" width="9.140625" style="39"/>
    <col min="4870" max="4870" width="5" style="39" customWidth="true"/>
    <col min="4871" max="4871" width="13.85546875" style="39" customWidth="true"/>
    <col min="4872" max="4873" width="6.28515625" style="39" customWidth="true"/>
    <col min="4874" max="4875" width="7" style="39" customWidth="true"/>
    <col min="4876" max="4882" width="6.28515625" style="39" customWidth="true"/>
    <col min="4883" max="5125" width="9.140625" style="39"/>
    <col min="5126" max="5126" width="5" style="39" customWidth="true"/>
    <col min="5127" max="5127" width="13.85546875" style="39" customWidth="true"/>
    <col min="5128" max="5129" width="6.28515625" style="39" customWidth="true"/>
    <col min="5130" max="5131" width="7" style="39" customWidth="true"/>
    <col min="5132" max="5138" width="6.28515625" style="39" customWidth="true"/>
    <col min="5139" max="5381" width="9.140625" style="39"/>
    <col min="5382" max="5382" width="5" style="39" customWidth="true"/>
    <col min="5383" max="5383" width="13.85546875" style="39" customWidth="true"/>
    <col min="5384" max="5385" width="6.28515625" style="39" customWidth="true"/>
    <col min="5386" max="5387" width="7" style="39" customWidth="true"/>
    <col min="5388" max="5394" width="6.28515625" style="39" customWidth="true"/>
    <col min="5395" max="5637" width="9.140625" style="39"/>
    <col min="5638" max="5638" width="5" style="39" customWidth="true"/>
    <col min="5639" max="5639" width="13.85546875" style="39" customWidth="true"/>
    <col min="5640" max="5641" width="6.28515625" style="39" customWidth="true"/>
    <col min="5642" max="5643" width="7" style="39" customWidth="true"/>
    <col min="5644" max="5650" width="6.28515625" style="39" customWidth="true"/>
    <col min="5651" max="5893" width="9.140625" style="39"/>
    <col min="5894" max="5894" width="5" style="39" customWidth="true"/>
    <col min="5895" max="5895" width="13.85546875" style="39" customWidth="true"/>
    <col min="5896" max="5897" width="6.28515625" style="39" customWidth="true"/>
    <col min="5898" max="5899" width="7" style="39" customWidth="true"/>
    <col min="5900" max="5906" width="6.28515625" style="39" customWidth="true"/>
    <col min="5907" max="6149" width="9.140625" style="39"/>
    <col min="6150" max="6150" width="5" style="39" customWidth="true"/>
    <col min="6151" max="6151" width="13.85546875" style="39" customWidth="true"/>
    <col min="6152" max="6153" width="6.28515625" style="39" customWidth="true"/>
    <col min="6154" max="6155" width="7" style="39" customWidth="true"/>
    <col min="6156" max="6162" width="6.28515625" style="39" customWidth="true"/>
    <col min="6163" max="6405" width="9.140625" style="39"/>
    <col min="6406" max="6406" width="5" style="39" customWidth="true"/>
    <col min="6407" max="6407" width="13.85546875" style="39" customWidth="true"/>
    <col min="6408" max="6409" width="6.28515625" style="39" customWidth="true"/>
    <col min="6410" max="6411" width="7" style="39" customWidth="true"/>
    <col min="6412" max="6418" width="6.28515625" style="39" customWidth="true"/>
    <col min="6419" max="6661" width="9.140625" style="39"/>
    <col min="6662" max="6662" width="5" style="39" customWidth="true"/>
    <col min="6663" max="6663" width="13.85546875" style="39" customWidth="true"/>
    <col min="6664" max="6665" width="6.28515625" style="39" customWidth="true"/>
    <col min="6666" max="6667" width="7" style="39" customWidth="true"/>
    <col min="6668" max="6674" width="6.28515625" style="39" customWidth="true"/>
    <col min="6675" max="6917" width="9.140625" style="39"/>
    <col min="6918" max="6918" width="5" style="39" customWidth="true"/>
    <col min="6919" max="6919" width="13.85546875" style="39" customWidth="true"/>
    <col min="6920" max="6921" width="6.28515625" style="39" customWidth="true"/>
    <col min="6922" max="6923" width="7" style="39" customWidth="true"/>
    <col min="6924" max="6930" width="6.28515625" style="39" customWidth="true"/>
    <col min="6931" max="7173" width="9.140625" style="39"/>
    <col min="7174" max="7174" width="5" style="39" customWidth="true"/>
    <col min="7175" max="7175" width="13.85546875" style="39" customWidth="true"/>
    <col min="7176" max="7177" width="6.28515625" style="39" customWidth="true"/>
    <col min="7178" max="7179" width="7" style="39" customWidth="true"/>
    <col min="7180" max="7186" width="6.28515625" style="39" customWidth="true"/>
    <col min="7187" max="7429" width="9.140625" style="39"/>
    <col min="7430" max="7430" width="5" style="39" customWidth="true"/>
    <col min="7431" max="7431" width="13.85546875" style="39" customWidth="true"/>
    <col min="7432" max="7433" width="6.28515625" style="39" customWidth="true"/>
    <col min="7434" max="7435" width="7" style="39" customWidth="true"/>
    <col min="7436" max="7442" width="6.28515625" style="39" customWidth="true"/>
    <col min="7443" max="7685" width="9.140625" style="39"/>
    <col min="7686" max="7686" width="5" style="39" customWidth="true"/>
    <col min="7687" max="7687" width="13.85546875" style="39" customWidth="true"/>
    <col min="7688" max="7689" width="6.28515625" style="39" customWidth="true"/>
    <col min="7690" max="7691" width="7" style="39" customWidth="true"/>
    <col min="7692" max="7698" width="6.28515625" style="39" customWidth="true"/>
    <col min="7699" max="7941" width="9.140625" style="39"/>
    <col min="7942" max="7942" width="5" style="39" customWidth="true"/>
    <col min="7943" max="7943" width="13.85546875" style="39" customWidth="true"/>
    <col min="7944" max="7945" width="6.28515625" style="39" customWidth="true"/>
    <col min="7946" max="7947" width="7" style="39" customWidth="true"/>
    <col min="7948" max="7954" width="6.28515625" style="39" customWidth="true"/>
    <col min="7955" max="8197" width="9.140625" style="39"/>
    <col min="8198" max="8198" width="5" style="39" customWidth="true"/>
    <col min="8199" max="8199" width="13.85546875" style="39" customWidth="true"/>
    <col min="8200" max="8201" width="6.28515625" style="39" customWidth="true"/>
    <col min="8202" max="8203" width="7" style="39" customWidth="true"/>
    <col min="8204" max="8210" width="6.28515625" style="39" customWidth="true"/>
    <col min="8211" max="8453" width="9.140625" style="39"/>
    <col min="8454" max="8454" width="5" style="39" customWidth="true"/>
    <col min="8455" max="8455" width="13.85546875" style="39" customWidth="true"/>
    <col min="8456" max="8457" width="6.28515625" style="39" customWidth="true"/>
    <col min="8458" max="8459" width="7" style="39" customWidth="true"/>
    <col min="8460" max="8466" width="6.28515625" style="39" customWidth="true"/>
    <col min="8467" max="8709" width="9.140625" style="39"/>
    <col min="8710" max="8710" width="5" style="39" customWidth="true"/>
    <col min="8711" max="8711" width="13.85546875" style="39" customWidth="true"/>
    <col min="8712" max="8713" width="6.28515625" style="39" customWidth="true"/>
    <col min="8714" max="8715" width="7" style="39" customWidth="true"/>
    <col min="8716" max="8722" width="6.28515625" style="39" customWidth="true"/>
    <col min="8723" max="8965" width="9.140625" style="39"/>
    <col min="8966" max="8966" width="5" style="39" customWidth="true"/>
    <col min="8967" max="8967" width="13.85546875" style="39" customWidth="true"/>
    <col min="8968" max="8969" width="6.28515625" style="39" customWidth="true"/>
    <col min="8970" max="8971" width="7" style="39" customWidth="true"/>
    <col min="8972" max="8978" width="6.28515625" style="39" customWidth="true"/>
    <col min="8979" max="9221" width="9.140625" style="39"/>
    <col min="9222" max="9222" width="5" style="39" customWidth="true"/>
    <col min="9223" max="9223" width="13.85546875" style="39" customWidth="true"/>
    <col min="9224" max="9225" width="6.28515625" style="39" customWidth="true"/>
    <col min="9226" max="9227" width="7" style="39" customWidth="true"/>
    <col min="9228" max="9234" width="6.28515625" style="39" customWidth="true"/>
    <col min="9235" max="9477" width="9.140625" style="39"/>
    <col min="9478" max="9478" width="5" style="39" customWidth="true"/>
    <col min="9479" max="9479" width="13.85546875" style="39" customWidth="true"/>
    <col min="9480" max="9481" width="6.28515625" style="39" customWidth="true"/>
    <col min="9482" max="9483" width="7" style="39" customWidth="true"/>
    <col min="9484" max="9490" width="6.28515625" style="39" customWidth="true"/>
    <col min="9491" max="9733" width="9.140625" style="39"/>
    <col min="9734" max="9734" width="5" style="39" customWidth="true"/>
    <col min="9735" max="9735" width="13.85546875" style="39" customWidth="true"/>
    <col min="9736" max="9737" width="6.28515625" style="39" customWidth="true"/>
    <col min="9738" max="9739" width="7" style="39" customWidth="true"/>
    <col min="9740" max="9746" width="6.28515625" style="39" customWidth="true"/>
    <col min="9747" max="9989" width="9.140625" style="39"/>
    <col min="9990" max="9990" width="5" style="39" customWidth="true"/>
    <col min="9991" max="9991" width="13.85546875" style="39" customWidth="true"/>
    <col min="9992" max="9993" width="6.28515625" style="39" customWidth="true"/>
    <col min="9994" max="9995" width="7" style="39" customWidth="true"/>
    <col min="9996" max="10002" width="6.28515625" style="39" customWidth="true"/>
    <col min="10003" max="10245" width="9.140625" style="39"/>
    <col min="10246" max="10246" width="5" style="39" customWidth="true"/>
    <col min="10247" max="10247" width="13.85546875" style="39" customWidth="true"/>
    <col min="10248" max="10249" width="6.28515625" style="39" customWidth="true"/>
    <col min="10250" max="10251" width="7" style="39" customWidth="true"/>
    <col min="10252" max="10258" width="6.28515625" style="39" customWidth="true"/>
    <col min="10259" max="10501" width="9.140625" style="39"/>
    <col min="10502" max="10502" width="5" style="39" customWidth="true"/>
    <col min="10503" max="10503" width="13.85546875" style="39" customWidth="true"/>
    <col min="10504" max="10505" width="6.28515625" style="39" customWidth="true"/>
    <col min="10506" max="10507" width="7" style="39" customWidth="true"/>
    <col min="10508" max="10514" width="6.28515625" style="39" customWidth="true"/>
    <col min="10515" max="10757" width="9.140625" style="39"/>
    <col min="10758" max="10758" width="5" style="39" customWidth="true"/>
    <col min="10759" max="10759" width="13.85546875" style="39" customWidth="true"/>
    <col min="10760" max="10761" width="6.28515625" style="39" customWidth="true"/>
    <col min="10762" max="10763" width="7" style="39" customWidth="true"/>
    <col min="10764" max="10770" width="6.28515625" style="39" customWidth="true"/>
    <col min="10771" max="11013" width="9.140625" style="39"/>
    <col min="11014" max="11014" width="5" style="39" customWidth="true"/>
    <col min="11015" max="11015" width="13.85546875" style="39" customWidth="true"/>
    <col min="11016" max="11017" width="6.28515625" style="39" customWidth="true"/>
    <col min="11018" max="11019" width="7" style="39" customWidth="true"/>
    <col min="11020" max="11026" width="6.28515625" style="39" customWidth="true"/>
    <col min="11027" max="11269" width="9.140625" style="39"/>
    <col min="11270" max="11270" width="5" style="39" customWidth="true"/>
    <col min="11271" max="11271" width="13.85546875" style="39" customWidth="true"/>
    <col min="11272" max="11273" width="6.28515625" style="39" customWidth="true"/>
    <col min="11274" max="11275" width="7" style="39" customWidth="true"/>
    <col min="11276" max="11282" width="6.28515625" style="39" customWidth="true"/>
    <col min="11283" max="11525" width="9.140625" style="39"/>
    <col min="11526" max="11526" width="5" style="39" customWidth="true"/>
    <col min="11527" max="11527" width="13.85546875" style="39" customWidth="true"/>
    <col min="11528" max="11529" width="6.28515625" style="39" customWidth="true"/>
    <col min="11530" max="11531" width="7" style="39" customWidth="true"/>
    <col min="11532" max="11538" width="6.28515625" style="39" customWidth="true"/>
    <col min="11539" max="11781" width="9.140625" style="39"/>
    <col min="11782" max="11782" width="5" style="39" customWidth="true"/>
    <col min="11783" max="11783" width="13.85546875" style="39" customWidth="true"/>
    <col min="11784" max="11785" width="6.28515625" style="39" customWidth="true"/>
    <col min="11786" max="11787" width="7" style="39" customWidth="true"/>
    <col min="11788" max="11794" width="6.28515625" style="39" customWidth="true"/>
    <col min="11795" max="12037" width="9.140625" style="39"/>
    <col min="12038" max="12038" width="5" style="39" customWidth="true"/>
    <col min="12039" max="12039" width="13.85546875" style="39" customWidth="true"/>
    <col min="12040" max="12041" width="6.28515625" style="39" customWidth="true"/>
    <col min="12042" max="12043" width="7" style="39" customWidth="true"/>
    <col min="12044" max="12050" width="6.28515625" style="39" customWidth="true"/>
    <col min="12051" max="12293" width="9.140625" style="39"/>
    <col min="12294" max="12294" width="5" style="39" customWidth="true"/>
    <col min="12295" max="12295" width="13.85546875" style="39" customWidth="true"/>
    <col min="12296" max="12297" width="6.28515625" style="39" customWidth="true"/>
    <col min="12298" max="12299" width="7" style="39" customWidth="true"/>
    <col min="12300" max="12306" width="6.28515625" style="39" customWidth="true"/>
    <col min="12307" max="12549" width="9.140625" style="39"/>
    <col min="12550" max="12550" width="5" style="39" customWidth="true"/>
    <col min="12551" max="12551" width="13.85546875" style="39" customWidth="true"/>
    <col min="12552" max="12553" width="6.28515625" style="39" customWidth="true"/>
    <col min="12554" max="12555" width="7" style="39" customWidth="true"/>
    <col min="12556" max="12562" width="6.28515625" style="39" customWidth="true"/>
    <col min="12563" max="12805" width="9.140625" style="39"/>
    <col min="12806" max="12806" width="5" style="39" customWidth="true"/>
    <col min="12807" max="12807" width="13.85546875" style="39" customWidth="true"/>
    <col min="12808" max="12809" width="6.28515625" style="39" customWidth="true"/>
    <col min="12810" max="12811" width="7" style="39" customWidth="true"/>
    <col min="12812" max="12818" width="6.28515625" style="39" customWidth="true"/>
    <col min="12819" max="13061" width="9.140625" style="39"/>
    <col min="13062" max="13062" width="5" style="39" customWidth="true"/>
    <col min="13063" max="13063" width="13.85546875" style="39" customWidth="true"/>
    <col min="13064" max="13065" width="6.28515625" style="39" customWidth="true"/>
    <col min="13066" max="13067" width="7" style="39" customWidth="true"/>
    <col min="13068" max="13074" width="6.28515625" style="39" customWidth="true"/>
    <col min="13075" max="13317" width="9.140625" style="39"/>
    <col min="13318" max="13318" width="5" style="39" customWidth="true"/>
    <col min="13319" max="13319" width="13.85546875" style="39" customWidth="true"/>
    <col min="13320" max="13321" width="6.28515625" style="39" customWidth="true"/>
    <col min="13322" max="13323" width="7" style="39" customWidth="true"/>
    <col min="13324" max="13330" width="6.28515625" style="39" customWidth="true"/>
    <col min="13331" max="13573" width="9.140625" style="39"/>
    <col min="13574" max="13574" width="5" style="39" customWidth="true"/>
    <col min="13575" max="13575" width="13.85546875" style="39" customWidth="true"/>
    <col min="13576" max="13577" width="6.28515625" style="39" customWidth="true"/>
    <col min="13578" max="13579" width="7" style="39" customWidth="true"/>
    <col min="13580" max="13586" width="6.28515625" style="39" customWidth="true"/>
    <col min="13587" max="13829" width="9.140625" style="39"/>
    <col min="13830" max="13830" width="5" style="39" customWidth="true"/>
    <col min="13831" max="13831" width="13.85546875" style="39" customWidth="true"/>
    <col min="13832" max="13833" width="6.28515625" style="39" customWidth="true"/>
    <col min="13834" max="13835" width="7" style="39" customWidth="true"/>
    <col min="13836" max="13842" width="6.28515625" style="39" customWidth="true"/>
    <col min="13843" max="14085" width="9.140625" style="39"/>
    <col min="14086" max="14086" width="5" style="39" customWidth="true"/>
    <col min="14087" max="14087" width="13.85546875" style="39" customWidth="true"/>
    <col min="14088" max="14089" width="6.28515625" style="39" customWidth="true"/>
    <col min="14090" max="14091" width="7" style="39" customWidth="true"/>
    <col min="14092" max="14098" width="6.28515625" style="39" customWidth="true"/>
    <col min="14099" max="14341" width="9.140625" style="39"/>
    <col min="14342" max="14342" width="5" style="39" customWidth="true"/>
    <col min="14343" max="14343" width="13.85546875" style="39" customWidth="true"/>
    <col min="14344" max="14345" width="6.28515625" style="39" customWidth="true"/>
    <col min="14346" max="14347" width="7" style="39" customWidth="true"/>
    <col min="14348" max="14354" width="6.28515625" style="39" customWidth="true"/>
    <col min="14355" max="14597" width="9.140625" style="39"/>
    <col min="14598" max="14598" width="5" style="39" customWidth="true"/>
    <col min="14599" max="14599" width="13.85546875" style="39" customWidth="true"/>
    <col min="14600" max="14601" width="6.28515625" style="39" customWidth="true"/>
    <col min="14602" max="14603" width="7" style="39" customWidth="true"/>
    <col min="14604" max="14610" width="6.28515625" style="39" customWidth="true"/>
    <col min="14611" max="14853" width="9.140625" style="39"/>
    <col min="14854" max="14854" width="5" style="39" customWidth="true"/>
    <col min="14855" max="14855" width="13.85546875" style="39" customWidth="true"/>
    <col min="14856" max="14857" width="6.28515625" style="39" customWidth="true"/>
    <col min="14858" max="14859" width="7" style="39" customWidth="true"/>
    <col min="14860" max="14866" width="6.28515625" style="39" customWidth="true"/>
    <col min="14867" max="15109" width="9.140625" style="39"/>
    <col min="15110" max="15110" width="5" style="39" customWidth="true"/>
    <col min="15111" max="15111" width="13.85546875" style="39" customWidth="true"/>
    <col min="15112" max="15113" width="6.28515625" style="39" customWidth="true"/>
    <col min="15114" max="15115" width="7" style="39" customWidth="true"/>
    <col min="15116" max="15122" width="6.28515625" style="39" customWidth="true"/>
    <col min="15123" max="15365" width="9.140625" style="39"/>
    <col min="15366" max="15366" width="5" style="39" customWidth="true"/>
    <col min="15367" max="15367" width="13.85546875" style="39" customWidth="true"/>
    <col min="15368" max="15369" width="6.28515625" style="39" customWidth="true"/>
    <col min="15370" max="15371" width="7" style="39" customWidth="true"/>
    <col min="15372" max="15378" width="6.28515625" style="39" customWidth="true"/>
    <col min="15379" max="15621" width="9.140625" style="39"/>
    <col min="15622" max="15622" width="5" style="39" customWidth="true"/>
    <col min="15623" max="15623" width="13.85546875" style="39" customWidth="true"/>
    <col min="15624" max="15625" width="6.28515625" style="39" customWidth="true"/>
    <col min="15626" max="15627" width="7" style="39" customWidth="true"/>
    <col min="15628" max="15634" width="6.28515625" style="39" customWidth="true"/>
    <col min="15635" max="15877" width="9.140625" style="39"/>
    <col min="15878" max="15878" width="5" style="39" customWidth="true"/>
    <col min="15879" max="15879" width="13.85546875" style="39" customWidth="true"/>
    <col min="15880" max="15881" width="6.28515625" style="39" customWidth="true"/>
    <col min="15882" max="15883" width="7" style="39" customWidth="true"/>
    <col min="15884" max="15890" width="6.28515625" style="39" customWidth="true"/>
    <col min="15891" max="16133" width="9.140625" style="39"/>
    <col min="16134" max="16134" width="5" style="39" customWidth="true"/>
    <col min="16135" max="16135" width="13.85546875" style="39" customWidth="true"/>
    <col min="16136" max="16137" width="6.28515625" style="39" customWidth="true"/>
    <col min="16138" max="16139" width="7" style="39" customWidth="true"/>
    <col min="16140" max="16146" width="6.28515625" style="39" customWidth="true"/>
    <col min="16147" max="16384" width="9.140625" style="39"/>
  </cols>
  <sheetData>
    <row r="4" ht="28.5" customHeight="true" x14ac:dyDescent="0.2">
      <c r="B4" s="1091" t="s">
        <v>125</v>
      </c>
      <c r="C4" s="1092"/>
      <c r="D4" s="1092"/>
      <c r="E4" s="1092"/>
      <c r="F4" s="1092"/>
      <c r="G4" s="1092"/>
      <c r="H4" s="1092"/>
      <c r="I4" s="1092"/>
      <c r="J4" s="1092"/>
      <c r="K4" s="1092"/>
      <c r="L4" s="1092"/>
      <c r="M4" s="1092"/>
      <c r="N4" s="1092"/>
      <c r="O4" s="1092"/>
      <c r="P4" s="1092"/>
      <c r="Q4" s="1092"/>
      <c r="R4" s="1092"/>
      <c r="S4" s="1092"/>
      <c r="T4" s="1092"/>
      <c r="U4" s="1092"/>
      <c r="V4" s="1092"/>
      <c r="W4" s="1092"/>
      <c r="X4" s="1092"/>
      <c r="Y4" s="1092"/>
    </row>
    <row r="5" ht="28.5" customHeight="true" x14ac:dyDescent="0.2">
      <c r="B5" s="1056" t="str">
        <f ca="true">IF(ISERROR(INDIRECT(CONCATENATE($B105,"!A2"))),"",INDIRECT(CONCATENATE($B105,"!A2")))</f>
        <v>Zimbabwe</v>
      </c>
      <c r="C5" s="1089"/>
      <c r="D5" s="1089"/>
      <c r="E5" s="1089"/>
      <c r="F5" s="1089"/>
      <c r="G5" s="1089"/>
      <c r="H5" s="1089"/>
      <c r="I5" s="1089"/>
      <c r="J5" s="1089"/>
      <c r="K5" s="1090"/>
      <c r="L5" s="1090"/>
      <c r="M5" s="1090"/>
      <c r="N5" s="1090"/>
      <c r="O5" s="1090"/>
      <c r="P5" s="1090"/>
      <c r="Q5" s="1090"/>
      <c r="R5" s="1090"/>
      <c r="S5" s="1090"/>
      <c r="T5" s="1090"/>
      <c r="U5" s="1090"/>
      <c r="V5" s="1090"/>
      <c r="W5" s="1090"/>
      <c r="X5" s="1090"/>
      <c r="Y5" s="1090"/>
    </row>
    <row r="6" x14ac:dyDescent="0.2">
      <c r="F6" s="39"/>
      <c r="G6" s="39"/>
      <c r="J6" s="40"/>
      <c r="K6" s="40"/>
      <c r="L6" s="40"/>
      <c r="M6" s="40"/>
      <c r="N6" s="40"/>
      <c r="O6" s="40"/>
      <c r="P6" s="40"/>
    </row>
    <row r="7" s="41" customFormat="true" ht="18" x14ac:dyDescent="0.25">
      <c r="B7" s="1053" t="str">
        <f>B118</f>
        <v>National use of sanitation facilities, 2000–2020</v>
      </c>
      <c r="C7" s="1093"/>
      <c r="D7" s="1093"/>
      <c r="E7" s="1093"/>
      <c r="F7" s="1093"/>
      <c r="G7" s="1093"/>
      <c r="H7" s="1093"/>
      <c r="I7" s="1093"/>
      <c r="J7" s="1053" t="str">
        <f>B218</f>
        <v>Urban use of sanitation facilities, 2000–2020</v>
      </c>
      <c r="K7" s="1093"/>
      <c r="L7" s="1093"/>
      <c r="M7" s="1093"/>
      <c r="N7" s="1093"/>
      <c r="O7" s="1093"/>
      <c r="P7" s="1093"/>
      <c r="Q7" s="1093"/>
      <c r="R7" s="1053" t="str">
        <f>B318</f>
        <v>Rural use of sanitation facilities, 2000–2020</v>
      </c>
      <c r="S7" s="1093"/>
      <c r="T7" s="1093"/>
      <c r="U7" s="1093"/>
      <c r="V7" s="1093"/>
      <c r="W7" s="1093"/>
      <c r="X7" s="1093"/>
      <c r="Y7" s="1093"/>
    </row>
    <row r="8" s="41" customFormat="true" x14ac:dyDescent="0.2"/>
    <row r="17" x14ac:dyDescent="0.2">
      <c r="Q17" s="40"/>
      <c r="R17" s="40"/>
      <c r="S17" s="40"/>
      <c r="T17" s="40"/>
      <c r="U17" s="40"/>
      <c r="V17" s="40"/>
    </row>
    <row r="18" x14ac:dyDescent="0.2">
      <c r="Q18" s="40"/>
      <c r="R18" s="40"/>
      <c r="S18" s="40"/>
      <c r="T18" s="40"/>
      <c r="U18" s="40"/>
      <c r="V18" s="40"/>
    </row>
    <row r="19" x14ac:dyDescent="0.2">
      <c r="Q19" s="40"/>
      <c r="R19" s="40"/>
      <c r="S19" s="40"/>
      <c r="T19" s="40"/>
      <c r="U19" s="40"/>
      <c r="V19" s="40"/>
    </row>
    <row r="20" x14ac:dyDescent="0.2">
      <c r="Q20" s="40"/>
      <c r="R20" s="40"/>
      <c r="S20" s="40"/>
      <c r="T20" s="40"/>
      <c r="U20" s="40"/>
      <c r="V20" s="40"/>
    </row>
    <row r="21" x14ac:dyDescent="0.2">
      <c r="Q21" s="40"/>
      <c r="R21" s="40"/>
      <c r="S21" s="40"/>
      <c r="T21" s="40"/>
      <c r="U21" s="40"/>
      <c r="V21" s="40"/>
    </row>
    <row r="22" x14ac:dyDescent="0.2">
      <c r="Q22" s="40"/>
      <c r="R22" s="40"/>
      <c r="S22" s="40"/>
      <c r="T22" s="40"/>
      <c r="U22" s="40"/>
      <c r="V22" s="40"/>
    </row>
    <row r="23" x14ac:dyDescent="0.2">
      <c r="Q23" s="40"/>
      <c r="R23" s="40"/>
      <c r="S23" s="40"/>
      <c r="T23" s="40"/>
      <c r="U23" s="40"/>
      <c r="V23" s="40"/>
    </row>
    <row r="31" s="43" customFormat="true" x14ac:dyDescent="0.2">
      <c r="B31" s="1066" t="str">
        <f ca="true">IF(ISERROR(INDIRECT(CONCATENATE($B105,"!A2"))),"",INDIRECT(CONCATENATE($B105,"!A2")))</f>
        <v>Zimbabwe</v>
      </c>
      <c r="C31" s="1067"/>
      <c r="D31" s="1067"/>
      <c r="E31" s="1068"/>
      <c r="F31" s="1058" t="s">
        <v>0</v>
      </c>
      <c r="G31" s="1058"/>
      <c r="H31" s="1058"/>
      <c r="I31" s="1059"/>
      <c r="J31" s="1057" t="s">
        <v>1</v>
      </c>
      <c r="K31" s="1058"/>
      <c r="L31" s="1058"/>
      <c r="M31" s="1059"/>
      <c r="N31" s="1057" t="s">
        <v>2</v>
      </c>
      <c r="O31" s="1058"/>
      <c r="P31" s="1058"/>
      <c r="Q31" s="1059"/>
      <c r="R31" s="1057" t="s">
        <v>3</v>
      </c>
      <c r="S31" s="1058"/>
      <c r="T31" s="1058"/>
      <c r="U31" s="1059"/>
      <c r="V31" s="1057" t="s">
        <v>4</v>
      </c>
      <c r="W31" s="1058"/>
      <c r="X31" s="1058"/>
      <c r="Y31" s="1059"/>
    </row>
    <row r="32" s="47" customFormat="true" ht="22.5" customHeight="true" x14ac:dyDescent="0.2">
      <c r="B32" s="1069"/>
      <c r="C32" s="1070"/>
      <c r="D32" s="1070"/>
      <c r="E32" s="1071"/>
      <c r="F32" s="44" t="s">
        <v>15</v>
      </c>
      <c r="G32" s="45" t="s">
        <v>16</v>
      </c>
      <c r="H32" s="45" t="s">
        <v>22</v>
      </c>
      <c r="I32" s="46" t="s">
        <v>19</v>
      </c>
      <c r="J32" s="44" t="s">
        <v>15</v>
      </c>
      <c r="K32" s="45" t="s">
        <v>16</v>
      </c>
      <c r="L32" s="45" t="s">
        <v>22</v>
      </c>
      <c r="M32" s="46" t="s">
        <v>19</v>
      </c>
      <c r="N32" s="44" t="s">
        <v>15</v>
      </c>
      <c r="O32" s="45" t="s">
        <v>16</v>
      </c>
      <c r="P32" s="45" t="s">
        <v>22</v>
      </c>
      <c r="Q32" s="46" t="s">
        <v>19</v>
      </c>
      <c r="R32" s="44" t="s">
        <v>15</v>
      </c>
      <c r="S32" s="45" t="s">
        <v>16</v>
      </c>
      <c r="T32" s="45" t="s">
        <v>22</v>
      </c>
      <c r="U32" s="46" t="s">
        <v>19</v>
      </c>
      <c r="V32" s="44" t="s">
        <v>15</v>
      </c>
      <c r="W32" s="45" t="s">
        <v>16</v>
      </c>
      <c r="X32" s="45" t="s">
        <v>22</v>
      </c>
      <c r="Y32" s="46" t="s">
        <v>19</v>
      </c>
    </row>
    <row r="33" x14ac:dyDescent="0.2">
      <c r="B33" s="1060" t="s">
        <v>5</v>
      </c>
      <c r="C33" s="1061"/>
      <c r="D33" s="1064" t="s">
        <v>25</v>
      </c>
      <c r="E33" s="36">
        <f>C99</f>
        <v>2000</v>
      </c>
      <c r="F33" s="106">
        <f ca="true">E99</f>
        <v>11.255450409488006</v>
      </c>
      <c r="G33" s="49">
        <f t="shared" ref="G33:I34" ca="true" si="0">F99</f>
        <v>9.1300494093535605</v>
      </c>
      <c r="H33" s="50">
        <f t="shared" ca="true" si="0"/>
        <v>5.4178217208736044</v>
      </c>
      <c r="I33" s="51">
        <f t="shared" ca="true" si="0"/>
        <v>74.196678460284829</v>
      </c>
      <c r="J33" s="106">
        <f ca="true">J99</f>
        <v>27.486950151206706</v>
      </c>
      <c r="K33" s="49">
        <f t="shared" ref="K33:M34" ca="true" si="1">K99</f>
        <v>14.867640932178579</v>
      </c>
      <c r="L33" s="50">
        <f t="shared" ca="true" si="1"/>
        <v>7.2676572006136553</v>
      </c>
      <c r="M33" s="51">
        <f t="shared" ca="true" si="1"/>
        <v>50.377751716001058</v>
      </c>
      <c r="N33" s="106">
        <f ca="true">O99</f>
        <v>45.894621321951298</v>
      </c>
      <c r="O33" s="49">
        <f t="shared" ref="O33:Q34" ca="true" si="2">P99</f>
        <v>19.637800781357317</v>
      </c>
      <c r="P33" s="50">
        <f t="shared" ca="true" si="2"/>
        <v>13.139533096316455</v>
      </c>
      <c r="Q33" s="51">
        <f t="shared" ca="true" si="2"/>
        <v>21.328044800374926</v>
      </c>
      <c r="R33" s="106">
        <f ca="true">T99</f>
        <v>42.983253270095645</v>
      </c>
      <c r="S33" s="49">
        <f t="shared" ref="S33:U34" ca="true" si="3">U99</f>
        <v>40.675612685427666</v>
      </c>
      <c r="T33" s="50">
        <f t="shared" ca="true" si="3"/>
        <v>12.564188519206141</v>
      </c>
      <c r="U33" s="51">
        <f t="shared" ca="true" si="3"/>
        <v>3.7769455252705484</v>
      </c>
      <c r="V33" s="106">
        <f ca="true">Y99</f>
        <v>63.938283200025637</v>
      </c>
      <c r="W33" s="49">
        <f t="shared" ref="W33:Y34" ca="true" si="4">Z99</f>
        <v>34.944907101194715</v>
      </c>
      <c r="X33" s="50">
        <f t="shared" ca="true" si="4"/>
        <v>1.0433225115098566</v>
      </c>
      <c r="Y33" s="51">
        <f t="shared" ca="true" si="4"/>
        <v>7.3487187269794418E-2</v>
      </c>
    </row>
    <row r="34" x14ac:dyDescent="0.2">
      <c r="B34" s="1062"/>
      <c r="C34" s="1063"/>
      <c r="D34" s="1065"/>
      <c r="E34" s="37">
        <f>C100</f>
        <v>2020</v>
      </c>
      <c r="F34" s="107">
        <f ca="true">E100</f>
        <v>11.953047739726468</v>
      </c>
      <c r="G34" s="54">
        <f t="shared" ca="true" si="0"/>
        <v>9.6959173098990039</v>
      </c>
      <c r="H34" s="55">
        <f t="shared" ca="true" si="0"/>
        <v>19.205176926848765</v>
      </c>
      <c r="I34" s="56">
        <f t="shared" ca="true" si="0"/>
        <v>59.145858023525761</v>
      </c>
      <c r="J34" s="107">
        <f ca="true">J100</f>
        <v>28.778072574548592</v>
      </c>
      <c r="K34" s="54">
        <f t="shared" ca="true" si="1"/>
        <v>15.566006683348999</v>
      </c>
      <c r="L34" s="55">
        <f t="shared" ca="true" si="1"/>
        <v>16.935061572063944</v>
      </c>
      <c r="M34" s="56">
        <f t="shared" ca="true" si="1"/>
        <v>38.720859170038466</v>
      </c>
      <c r="N34" s="107">
        <f ca="true">O100</f>
        <v>47.986185374610315</v>
      </c>
      <c r="O34" s="54">
        <f t="shared" ca="true" si="2"/>
        <v>20.532757902790639</v>
      </c>
      <c r="P34" s="55">
        <f t="shared" ca="true" si="2"/>
        <v>8.3504432217198712</v>
      </c>
      <c r="Q34" s="56">
        <f t="shared" ca="true" si="2"/>
        <v>23.130613500879178</v>
      </c>
      <c r="R34" s="107">
        <f ca="true">T100</f>
        <v>47.688566209158161</v>
      </c>
      <c r="S34" s="54">
        <f t="shared" ca="true" si="3"/>
        <v>45.128311634722721</v>
      </c>
      <c r="T34" s="55">
        <f t="shared" ca="true" si="3"/>
        <v>1.1382978879061625</v>
      </c>
      <c r="U34" s="56">
        <f t="shared" ca="true" si="3"/>
        <v>6.0448242682129489</v>
      </c>
      <c r="V34" s="107">
        <f ca="true">Y100</f>
        <v>63.88178105058352</v>
      </c>
      <c r="W34" s="54">
        <f t="shared" ca="true" si="4"/>
        <v>34.914026347685969</v>
      </c>
      <c r="X34" s="55">
        <f t="shared" ca="true" si="4"/>
        <v>0.97549700224334401</v>
      </c>
      <c r="Y34" s="56">
        <f t="shared" ca="true" si="4"/>
        <v>0.22869559948716045</v>
      </c>
    </row>
    <row r="35" x14ac:dyDescent="0.2">
      <c r="F35" s="39"/>
      <c r="H35" s="42"/>
    </row>
    <row r="36" x14ac:dyDescent="0.2">
      <c r="B36" s="1060" t="s">
        <v>6</v>
      </c>
      <c r="C36" s="1061"/>
      <c r="D36" s="1064" t="s">
        <v>25</v>
      </c>
      <c r="E36" s="36">
        <f>C199</f>
        <v>2000</v>
      </c>
      <c r="F36" s="106">
        <f ca="true">E199</f>
        <v>35.158846111860633</v>
      </c>
      <c r="G36" s="49">
        <f t="shared" ref="G36:I37" ca="true" si="5">F199</f>
        <v>54.177821839638064</v>
      </c>
      <c r="H36" s="50">
        <f t="shared" ca="true" si="5"/>
        <v>7.9095321028960655</v>
      </c>
      <c r="I36" s="51">
        <f t="shared" ca="true" si="5"/>
        <v>2.7537999456052376</v>
      </c>
      <c r="J36" s="106">
        <f ca="true">J199</f>
        <v>39.465342981061873</v>
      </c>
      <c r="K36" s="49">
        <f t="shared" ref="K36:M37" ca="true" si="6">K199</f>
        <v>58.654813843699905</v>
      </c>
      <c r="L36" s="50">
        <f t="shared" ca="true" si="6"/>
        <v>1.7568426203454948</v>
      </c>
      <c r="M36" s="51">
        <f t="shared" ca="true" si="6"/>
        <v>0.12300055489273021</v>
      </c>
      <c r="N36" s="106">
        <f ca="true">O199</f>
        <v>49.51624485810234</v>
      </c>
      <c r="O36" s="49">
        <f t="shared" ref="O36:Q37" ca="true" si="7">P199</f>
        <v>48.793259149739988</v>
      </c>
      <c r="P36" s="50">
        <f t="shared" ca="true" si="7"/>
        <v>1.550698758428922</v>
      </c>
      <c r="Q36" s="51">
        <f t="shared" ca="true" si="7"/>
        <v>0.13979723372875696</v>
      </c>
      <c r="R36" s="106">
        <f ca="true">T199</f>
        <v>60.727566785066465</v>
      </c>
      <c r="S36" s="49">
        <f t="shared" ref="S36:U37" ca="true" si="8">U199</f>
        <v>38.60253998845932</v>
      </c>
      <c r="T36" s="50">
        <f t="shared" ca="true" si="8"/>
        <v>0.53171583844822123</v>
      </c>
      <c r="U36" s="51">
        <f t="shared" ca="true" si="8"/>
        <v>0.13817738802599955</v>
      </c>
      <c r="V36" s="106">
        <f ca="true">Y199</f>
        <v>78.969720430463511</v>
      </c>
      <c r="W36" s="49">
        <f t="shared" ref="W36:Y37" ca="true" si="9">Z199</f>
        <v>20.341040524431204</v>
      </c>
      <c r="X36" s="50">
        <f t="shared" ca="true" si="9"/>
        <v>0.52488666414015483</v>
      </c>
      <c r="Y36" s="51">
        <f t="shared" ca="true" si="9"/>
        <v>0.16435238096512172</v>
      </c>
    </row>
    <row r="37" x14ac:dyDescent="0.2">
      <c r="B37" s="1062"/>
      <c r="C37" s="1063"/>
      <c r="D37" s="1065"/>
      <c r="E37" s="37">
        <f>C200</f>
        <v>2020</v>
      </c>
      <c r="F37" s="107">
        <f ca="true">E200</f>
        <v>35.515752756895687</v>
      </c>
      <c r="G37" s="54">
        <f t="shared" ca="true" si="5"/>
        <v>54.72779508297409</v>
      </c>
      <c r="H37" s="55">
        <f t="shared" ca="true" si="5"/>
        <v>5.6408055256626852</v>
      </c>
      <c r="I37" s="56">
        <f t="shared" ca="true" si="5"/>
        <v>4.115646634467538</v>
      </c>
      <c r="J37" s="107">
        <f ca="true">J200</f>
        <v>39.393532308033606</v>
      </c>
      <c r="K37" s="54">
        <f t="shared" ca="true" si="6"/>
        <v>58.548086235618939</v>
      </c>
      <c r="L37" s="55">
        <f t="shared" ca="true" si="6"/>
        <v>1.6954461749384819</v>
      </c>
      <c r="M37" s="56">
        <f t="shared" ca="true" si="6"/>
        <v>0.36293528140897635</v>
      </c>
      <c r="N37" s="107">
        <f ca="true">O200</f>
        <v>49.780780176802061</v>
      </c>
      <c r="O37" s="54">
        <f t="shared" ca="true" si="7"/>
        <v>49.053931993501941</v>
      </c>
      <c r="P37" s="55">
        <f t="shared" ca="true" si="7"/>
        <v>0.82040023083544611</v>
      </c>
      <c r="Q37" s="56">
        <f t="shared" ca="true" si="7"/>
        <v>0.34488759886054865</v>
      </c>
      <c r="R37" s="107">
        <f ca="true">T200</f>
        <v>60.520831902562669</v>
      </c>
      <c r="S37" s="54">
        <f t="shared" ca="true" si="8"/>
        <v>38.471125344478807</v>
      </c>
      <c r="T37" s="55">
        <f t="shared" ca="true" si="8"/>
        <v>0.83598370888213935</v>
      </c>
      <c r="U37" s="56">
        <f t="shared" ca="true" si="8"/>
        <v>0.17205904407638251</v>
      </c>
      <c r="V37" s="107">
        <f ca="true">Y200</f>
        <v>78.708557402989229</v>
      </c>
      <c r="W37" s="54">
        <f t="shared" ca="true" si="9"/>
        <v>20.273770085883619</v>
      </c>
      <c r="X37" s="55">
        <f t="shared" ca="true" si="9"/>
        <v>0.91278573411092623</v>
      </c>
      <c r="Y37" s="56">
        <f t="shared" ca="true" si="9"/>
        <v>0.10488677701622962</v>
      </c>
    </row>
    <row r="38" x14ac:dyDescent="0.2">
      <c r="F38" s="39"/>
      <c r="G38" s="39"/>
      <c r="H38" s="42"/>
      <c r="I38" s="42"/>
    </row>
    <row r="39" x14ac:dyDescent="0.2">
      <c r="B39" s="1060" t="s">
        <v>7</v>
      </c>
      <c r="C39" s="1061"/>
      <c r="D39" s="1064" t="s">
        <v>25</v>
      </c>
      <c r="E39" s="36">
        <f>C299</f>
        <v>2000</v>
      </c>
      <c r="F39" s="106">
        <f ca="true">E299</f>
        <v>8.4873791413530952</v>
      </c>
      <c r="G39" s="49">
        <f t="shared" ref="G39:I40" ca="true" si="10">F299</f>
        <v>7.8443520731486629</v>
      </c>
      <c r="H39" s="50">
        <f t="shared" ca="true" si="10"/>
        <v>4.9479582836189024</v>
      </c>
      <c r="I39" s="51">
        <f t="shared" ca="true" si="10"/>
        <v>78.720310501879339</v>
      </c>
      <c r="J39" s="106">
        <f ca="true">J299</f>
        <v>18.76785911759745</v>
      </c>
      <c r="K39" s="49">
        <f t="shared" ref="K39:M40" ca="true" si="11">K299</f>
        <v>11.352898301808668</v>
      </c>
      <c r="L39" s="50">
        <f t="shared" ca="true" si="11"/>
        <v>6.1520390842285906</v>
      </c>
      <c r="M39" s="51">
        <f t="shared" ca="true" si="11"/>
        <v>63.727203496365291</v>
      </c>
      <c r="N39" s="106">
        <f ca="true">O299</f>
        <v>32.337408667269983</v>
      </c>
      <c r="O39" s="49">
        <f t="shared" ref="O39:Q40" ca="true" si="12">P299</f>
        <v>16.938929985040208</v>
      </c>
      <c r="P39" s="50">
        <f t="shared" ca="true" si="12"/>
        <v>7.9359025229420013</v>
      </c>
      <c r="Q39" s="51">
        <f t="shared" ca="true" si="12"/>
        <v>42.787758824747812</v>
      </c>
      <c r="R39" s="106">
        <f ca="true">T299</f>
        <v>45.537754277073191</v>
      </c>
      <c r="S39" s="49">
        <f t="shared" ref="S39:U40" ca="true" si="13">U299</f>
        <v>18.579780927831735</v>
      </c>
      <c r="T39" s="50">
        <f t="shared" ca="true" si="13"/>
        <v>11.813681698438529</v>
      </c>
      <c r="U39" s="51">
        <f t="shared" ca="true" si="13"/>
        <v>24.068783096656546</v>
      </c>
      <c r="V39" s="106">
        <f ca="true">Y299</f>
        <v>53.728616057724814</v>
      </c>
      <c r="W39" s="49">
        <f t="shared" ref="W39:Y40" ca="true" si="14">Z299</f>
        <v>20.405823833326178</v>
      </c>
      <c r="X39" s="50">
        <f t="shared" ca="true" si="14"/>
        <v>14.86276722900007</v>
      </c>
      <c r="Y39" s="51">
        <f t="shared" ca="true" si="14"/>
        <v>11.002792879948949</v>
      </c>
    </row>
    <row r="40" x14ac:dyDescent="0.2">
      <c r="B40" s="1062"/>
      <c r="C40" s="1063"/>
      <c r="D40" s="1065"/>
      <c r="E40" s="37">
        <f>C300</f>
        <v>2020</v>
      </c>
      <c r="F40" s="107">
        <f ca="true">E300</f>
        <v>10.47854269560832</v>
      </c>
      <c r="G40" s="54">
        <f t="shared" ca="true" si="10"/>
        <v>9.6846596280094595</v>
      </c>
      <c r="H40" s="55">
        <f t="shared" ca="true" si="10"/>
        <v>18.339090467924677</v>
      </c>
      <c r="I40" s="56">
        <f t="shared" ca="true" si="10"/>
        <v>61.497707208457541</v>
      </c>
      <c r="J40" s="107">
        <f ca="true">J300</f>
        <v>19.794516068231818</v>
      </c>
      <c r="K40" s="54">
        <f t="shared" ca="true" si="11"/>
        <v>11.973935143483825</v>
      </c>
      <c r="L40" s="55">
        <f t="shared" ca="true" si="11"/>
        <v>19.956174424387967</v>
      </c>
      <c r="M40" s="56">
        <f t="shared" ca="true" si="11"/>
        <v>48.27537436389639</v>
      </c>
      <c r="N40" s="107">
        <f ca="true">O300</f>
        <v>33.356028121862053</v>
      </c>
      <c r="O40" s="54">
        <f t="shared" ca="true" si="12"/>
        <v>17.47250160793276</v>
      </c>
      <c r="P40" s="55">
        <f t="shared" ca="true" si="12"/>
        <v>15.330478920407131</v>
      </c>
      <c r="Q40" s="56">
        <f t="shared" ca="true" si="12"/>
        <v>33.84099134979806</v>
      </c>
      <c r="R40" s="107">
        <f ca="true">T300</f>
        <v>48.018346660137304</v>
      </c>
      <c r="S40" s="54">
        <f t="shared" ca="true" si="13"/>
        <v>19.591883166518183</v>
      </c>
      <c r="T40" s="55">
        <f t="shared" ca="true" si="13"/>
        <v>9.339690758000998</v>
      </c>
      <c r="U40" s="56">
        <f t="shared" ca="true" si="13"/>
        <v>23.050079415343518</v>
      </c>
      <c r="V40" s="107">
        <f ca="true">Y300</f>
        <v>62.793613567586206</v>
      </c>
      <c r="W40" s="54">
        <f t="shared" ca="true" si="14"/>
        <v>23.848658505208199</v>
      </c>
      <c r="X40" s="55">
        <f t="shared" ca="true" si="14"/>
        <v>2.23924015607939</v>
      </c>
      <c r="Y40" s="56">
        <f t="shared" ca="true" si="14"/>
        <v>11.118487771126201</v>
      </c>
    </row>
    <row r="97" s="43" customFormat="true" ht="16.5" customHeight="true" x14ac:dyDescent="0.2">
      <c r="A97" s="1074" t="s">
        <v>5</v>
      </c>
      <c r="B97" s="1074"/>
      <c r="C97" s="1074"/>
      <c r="D97" s="1072" t="s">
        <v>0</v>
      </c>
      <c r="E97" s="1061"/>
      <c r="F97" s="1061"/>
      <c r="G97" s="1061"/>
      <c r="H97" s="1073"/>
      <c r="I97" s="1072" t="s">
        <v>1</v>
      </c>
      <c r="J97" s="1061"/>
      <c r="K97" s="1061"/>
      <c r="L97" s="1061"/>
      <c r="M97" s="1073"/>
      <c r="N97" s="1072" t="s">
        <v>2</v>
      </c>
      <c r="O97" s="1061"/>
      <c r="P97" s="1061"/>
      <c r="Q97" s="1061"/>
      <c r="R97" s="1073"/>
      <c r="S97" s="1072" t="s">
        <v>3</v>
      </c>
      <c r="T97" s="1061"/>
      <c r="U97" s="1061"/>
      <c r="V97" s="1061"/>
      <c r="W97" s="1073"/>
      <c r="X97" s="1072" t="s">
        <v>4</v>
      </c>
      <c r="Y97" s="1061"/>
      <c r="Z97" s="1061"/>
      <c r="AA97" s="1061"/>
      <c r="AB97" s="1073"/>
    </row>
    <row r="98" s="47" customFormat="true" ht="22.5" customHeight="true" x14ac:dyDescent="0.2">
      <c r="A98" s="1075"/>
      <c r="B98" s="1075"/>
      <c r="C98" s="1075"/>
      <c r="D98" s="57" t="s">
        <v>14</v>
      </c>
      <c r="E98" s="58" t="s">
        <v>15</v>
      </c>
      <c r="F98" s="45" t="s">
        <v>16</v>
      </c>
      <c r="G98" s="45" t="s">
        <v>22</v>
      </c>
      <c r="H98" s="46" t="s">
        <v>19</v>
      </c>
      <c r="I98" s="57" t="s">
        <v>14</v>
      </c>
      <c r="J98" s="58" t="s">
        <v>15</v>
      </c>
      <c r="K98" s="45" t="s">
        <v>16</v>
      </c>
      <c r="L98" s="45" t="s">
        <v>22</v>
      </c>
      <c r="M98" s="46" t="s">
        <v>19</v>
      </c>
      <c r="N98" s="57" t="s">
        <v>14</v>
      </c>
      <c r="O98" s="58" t="s">
        <v>15</v>
      </c>
      <c r="P98" s="45" t="s">
        <v>16</v>
      </c>
      <c r="Q98" s="45" t="s">
        <v>22</v>
      </c>
      <c r="R98" s="46" t="s">
        <v>19</v>
      </c>
      <c r="S98" s="57" t="s">
        <v>14</v>
      </c>
      <c r="T98" s="58" t="s">
        <v>15</v>
      </c>
      <c r="U98" s="45" t="s">
        <v>16</v>
      </c>
      <c r="V98" s="45" t="s">
        <v>22</v>
      </c>
      <c r="W98" s="46" t="s">
        <v>19</v>
      </c>
      <c r="X98" s="57" t="s">
        <v>14</v>
      </c>
      <c r="Y98" s="58" t="s">
        <v>15</v>
      </c>
      <c r="Z98" s="45" t="s">
        <v>16</v>
      </c>
      <c r="AA98" s="45" t="s">
        <v>22</v>
      </c>
      <c r="AB98" s="46" t="s">
        <v>19</v>
      </c>
    </row>
    <row r="99" s="67" customFormat="true" ht="15" customHeight="true" x14ac:dyDescent="0.2">
      <c r="A99" s="1079" t="s">
        <v>10</v>
      </c>
      <c r="B99" s="1080"/>
      <c r="C99" s="166">
        <v>2000</v>
      </c>
      <c r="D99" s="59">
        <f ca="true">IF((D101+H101)&gt;100,D101*100/(D101+H101),D101)</f>
        <v>20.385499818841566</v>
      </c>
      <c r="E99" s="108">
        <f ca="true">D99*AVERAGEIF(E105:E116,"&gt;0")/100</f>
        <v>11.255450409488006</v>
      </c>
      <c r="F99" s="61">
        <f ca="true">D99*(100-AVERAGEIF(E105:E116,"&gt;0"))/100</f>
        <v>9.1300494093535605</v>
      </c>
      <c r="G99" s="62">
        <f ca="true">100-(E99+F99+H99)</f>
        <v>5.4178217208736044</v>
      </c>
      <c r="H99" s="63">
        <f ca="true">IF((D101+H101)&gt;100,H101*100/(D101+H101),H101)</f>
        <v>74.196678460284829</v>
      </c>
      <c r="I99" s="59">
        <f ca="true">IF((I101+M101)&gt;100,I101*100/(I101+M101),I101)</f>
        <v>42.354591083385287</v>
      </c>
      <c r="J99" s="108">
        <f ca="true">I99*AVERAGEIF(J105:J116,"&gt;0")/100</f>
        <v>27.486950151206706</v>
      </c>
      <c r="K99" s="64">
        <f ca="true">I99*(100-AVERAGEIF(J105:J116,"&gt;0"))/100</f>
        <v>14.867640932178579</v>
      </c>
      <c r="L99" s="65">
        <f ca="true">100-(J99+K99+M99)</f>
        <v>7.2676572006136553</v>
      </c>
      <c r="M99" s="66">
        <f ca="true">IF((I101+M101)&gt;100,M101*100/(I101+M101),M101)</f>
        <v>50.377751716001058</v>
      </c>
      <c r="N99" s="59">
        <f ca="true">IF((N101+R101)&gt;100,N101*100/(N101+R101),N101)</f>
        <v>65.532422103308619</v>
      </c>
      <c r="O99" s="108">
        <f ca="true">N99*AVERAGEIF(O105:O116,"&gt;0")/100</f>
        <v>45.894621321951298</v>
      </c>
      <c r="P99" s="64">
        <f ca="true">N99*(100-AVERAGEIF(O105:O116,"&gt;0"))/100</f>
        <v>19.637800781357317</v>
      </c>
      <c r="Q99" s="65">
        <f ca="true">100-(O99+P99+R99)</f>
        <v>13.139533096316455</v>
      </c>
      <c r="R99" s="66">
        <f ca="true">IF((N101+R101)&gt;100,R101*100/(N101+R101),R101)</f>
        <v>21.328044800374926</v>
      </c>
      <c r="S99" s="59">
        <f ca="true">IF((S101+W101)&gt;100,S101*100/(S101+W101),S101)</f>
        <v>83.658865955523311</v>
      </c>
      <c r="T99" s="108">
        <f ca="true">S99*AVERAGEIF(T105:T116,"&gt;0")/100</f>
        <v>42.983253270095645</v>
      </c>
      <c r="U99" s="64">
        <f ca="true">S99*(100-AVERAGEIF(T105:T116,"&gt;0"))/100</f>
        <v>40.675612685427666</v>
      </c>
      <c r="V99" s="65">
        <f ca="true">100-(T99+U99+W99)</f>
        <v>12.564188519206141</v>
      </c>
      <c r="W99" s="66">
        <f ca="true">IF((S101+W101)&gt;100,W101*100/(S101+W101),W101)</f>
        <v>3.7769455252705484</v>
      </c>
      <c r="X99" s="59">
        <f ca="true">IF((X101+AB101)&gt;100,X101*100/(X101+AB101),X101)</f>
        <v>98.883190301220353</v>
      </c>
      <c r="Y99" s="108">
        <f ca="true">X99*AVERAGEIF(Y105:Y116,"&gt;0")/100</f>
        <v>63.938283200025637</v>
      </c>
      <c r="Z99" s="64">
        <f ca="true">X99*(100-AVERAGEIF(Y105:Y116,"&gt;0"))/100</f>
        <v>34.944907101194715</v>
      </c>
      <c r="AA99" s="65">
        <f ca="true">100-(Y99+Z99+AB99)</f>
        <v>1.0433225115098566</v>
      </c>
      <c r="AB99" s="66">
        <f ca="true">IF((X101+AB101)&gt;100,AB101*100/(X101+AB101),AB101)</f>
        <v>7.3487187269794418E-2</v>
      </c>
    </row>
    <row r="100" s="67" customFormat="true" ht="15" customHeight="true" x14ac:dyDescent="0.2">
      <c r="A100" s="1081"/>
      <c r="B100" s="1082"/>
      <c r="C100" s="167">
        <v>2020</v>
      </c>
      <c r="D100" s="68">
        <f ca="true">IF((D102+H102)&gt;100,D102*100/(D102+H102),D102)</f>
        <v>21.648965049625474</v>
      </c>
      <c r="E100" s="109">
        <f ca="true">D100*AVERAGEIF(E105:E116,"&gt;0")/100</f>
        <v>11.953047739726468</v>
      </c>
      <c r="F100" s="70">
        <f ca="true">D100*(100-AVERAGEIF(E105:E116,"&gt;0"))/100</f>
        <v>9.6959173098990039</v>
      </c>
      <c r="G100" s="71">
        <f ca="true">100-(E100+F100+H100)</f>
        <v>19.205176926848765</v>
      </c>
      <c r="H100" s="72">
        <f ca="true">IF((D102+H102)&gt;100,H102*100/(D102+H102),H102)</f>
        <v>59.145858023525761</v>
      </c>
      <c r="I100" s="68">
        <f ca="true">IF((I102+M102)&gt;100,I102*100/(I102+M102),I102)</f>
        <v>44.34407925789759</v>
      </c>
      <c r="J100" s="109">
        <f ca="true">I100*AVERAGEIF(J105:J116,"&gt;0")/100</f>
        <v>28.778072574548592</v>
      </c>
      <c r="K100" s="70">
        <f ca="true">I100*(100-AVERAGEIF(J105:J116,"&gt;0"))/100</f>
        <v>15.566006683348999</v>
      </c>
      <c r="L100" s="71">
        <f ca="true">100-(J100+K100+M100)</f>
        <v>16.935061572063944</v>
      </c>
      <c r="M100" s="72">
        <f ca="true">IF((I102+M102)&gt;100,M102*100/(I102+M102),M102)</f>
        <v>38.720859170038466</v>
      </c>
      <c r="N100" s="68">
        <f ca="true">IF((N102+R102)&gt;100,N102*100/(N102+R102),N102)</f>
        <v>68.51894327740095</v>
      </c>
      <c r="O100" s="109">
        <f ca="true">N100*AVERAGEIF(O105:O116,"&gt;0")/100</f>
        <v>47.986185374610315</v>
      </c>
      <c r="P100" s="70">
        <f ca="true">N100*(100-AVERAGEIF(O105:O116,"&gt;0"))/100</f>
        <v>20.532757902790639</v>
      </c>
      <c r="Q100" s="71">
        <f ca="true">100-(O100+P100+R100)</f>
        <v>8.3504432217198712</v>
      </c>
      <c r="R100" s="72">
        <f ca="true">IF((N102+R102)&gt;100,R102*100/(N102+R102),R102)</f>
        <v>23.130613500879178</v>
      </c>
      <c r="S100" s="68">
        <f ca="true">IF((S102+W102)&gt;100,S102*100/(S102+W102),S102)</f>
        <v>92.816877843880889</v>
      </c>
      <c r="T100" s="109">
        <f ca="true">S100*AVERAGEIF(T105:T116,"&gt;0")/100</f>
        <v>47.688566209158161</v>
      </c>
      <c r="U100" s="70">
        <f ca="true">S100*(100-AVERAGEIF(T105:T116,"&gt;0"))/100</f>
        <v>45.128311634722721</v>
      </c>
      <c r="V100" s="71">
        <f ca="true">100-(T100+U100+W100)</f>
        <v>1.1382978879061625</v>
      </c>
      <c r="W100" s="72">
        <f ca="true">IF((S102+W102)&gt;100,W102*100/(S102+W102),W102)</f>
        <v>6.0448242682129489</v>
      </c>
      <c r="X100" s="68">
        <f ca="true">IF((X102+AB102)&gt;100,X102*100/(X102+AB102),X102)</f>
        <v>98.795807398269488</v>
      </c>
      <c r="Y100" s="109">
        <f ca="true">X100*AVERAGEIF(Y105:Y116,"&gt;0")/100</f>
        <v>63.88178105058352</v>
      </c>
      <c r="Z100" s="70">
        <f ca="true">X100*(100-AVERAGEIF(Y105:Y116,"&gt;0"))/100</f>
        <v>34.914026347685969</v>
      </c>
      <c r="AA100" s="71">
        <f ca="true">100-(Y100+Z100+AB100)</f>
        <v>0.97549700224334401</v>
      </c>
      <c r="AB100" s="72">
        <f ca="true">IF((X102+AB102)&gt;100,AB102*100/(X102+AB102),AB102)</f>
        <v>0.22869559948716045</v>
      </c>
    </row>
    <row r="101" hidden="true" x14ac:dyDescent="0.2">
      <c r="A101" s="1083" t="s">
        <v>12</v>
      </c>
      <c r="B101" s="1084"/>
      <c r="C101" s="73">
        <f>MinRegYear(C99,C105:C116)</f>
        <v>2001</v>
      </c>
      <c r="D101" s="74">
        <f ca="true">IF(MAX(C105:C116)-MIN(C105:C116)&lt;5,AVERAGEIF(C105:C116,"&gt;0",D105:D116),
IF(FORECAST($C101,D$105:D$116,$C$105:$C$116)&lt;0,0,
IF(FORECAST($C101,D$105:D$116,$C$105:$C$116)&gt;100,100,
FORECAST($C101,D$105:D$116,$C$105:$C$116))))</f>
        <v>20.385499818841566</v>
      </c>
      <c r="E101" s="75"/>
      <c r="F101" s="76"/>
      <c r="G101" s="76"/>
      <c r="H101" s="77">
        <f ca="true">IF(MAX(C105:C116)-MIN(C105:C116)&lt;5,AVERAGEIF(C105:C116,"&gt;0",H105:H116),
IF(FORECAST($C101,H$105:H$116,$C$105:$C$116)&lt;0,0,
IF(FORECAST($C101,H$105:H$116,$C$105:$C$116)&gt;100,100,
FORECAST($C101,H$105:H$116,$C$105:$C$116))))</f>
        <v>74.196678460284829</v>
      </c>
      <c r="I101" s="74">
        <f ca="true">IF(MAX(C105:C116)-MIN(C105:C116)&lt;5,AVERAGEIF(C105:C116,"&gt;0",I105:I116),
IF(FORECAST($C101,I$105:I$116,$C$105:$C$116)&lt;0,0,
IF(FORECAST($C101,I$105:I$116,$C$105:$C$116)&gt;100,100,
FORECAST($C101,I$105:I$116,$C$105:$C$116))))</f>
        <v>42.354591083385287</v>
      </c>
      <c r="J101" s="75"/>
      <c r="K101" s="76"/>
      <c r="L101" s="76"/>
      <c r="M101" s="77">
        <f ca="true">IF(MAX(C105:C116)-MIN(C105:C116)&lt;5,AVERAGEIF(C105:C116,"&gt;0",M105:M116),
IF(FORECAST($C101,M$105:M$116,$C$105:$C$116)&lt;0,0,
IF(FORECAST($C101,M$105:M$116,$C$105:$C$116)&gt;100,100,
FORECAST($C101,M$105:M$116,$C$105:$C$116))))</f>
        <v>50.377751716001058</v>
      </c>
      <c r="N101" s="74">
        <f ca="true">IF(MAX(C105:C116)-MIN(C105:C116)&lt;5,AVERAGEIF(C105:C116,"&gt;0",N105:N116),
IF(FORECAST($C101,N$105:N$116,$C$105:$C$116)&lt;0,0,
IF(FORECAST($C101,N$105:N$116,$C$105:$C$116)&gt;100,100,
FORECAST($C101,N$105:N$116,$C$105:$C$116))))</f>
        <v>65.532422103308619</v>
      </c>
      <c r="O101" s="75"/>
      <c r="P101" s="76"/>
      <c r="Q101" s="76"/>
      <c r="R101" s="77">
        <f ca="true">IF(MAX(C105:C116)-MIN(C105:C116)&lt;5,AVERAGEIF(C105:C116,"&gt;0",R105:R116),
IF(FORECAST($C101,R$105:R$116,$C$105:$C$116)&lt;0,0,
IF(FORECAST($C101,R$105:R$116,$C$105:$C$116)&gt;100,100,
FORECAST($C101,R$105:R$116,$C$105:$C$116))))</f>
        <v>21.328044800374926</v>
      </c>
      <c r="S101" s="74">
        <f ca="true">IF(MAX(C105:C116)-MIN(C105:C116)&lt;5,AVERAGEIF(C105:C116,"&gt;0",S105:S116),
IF(FORECAST($C101,S$105:S$116,$C$105:$C$116)&lt;0,0,
IF(FORECAST($C101,S$105:S$116,$C$105:$C$116)&gt;100,100,
FORECAST($C101,S$105:S$116,$C$105:$C$116))))</f>
        <v>83.658865955523311</v>
      </c>
      <c r="T101" s="75"/>
      <c r="U101" s="76"/>
      <c r="V101" s="76"/>
      <c r="W101" s="77">
        <f ca="true">IF(MAX(C105:C116)-MIN(C105:C116)&lt;5,AVERAGEIF(C105:C116,"&gt;0",W105:W116),
IF(FORECAST($C101,W$105:W$116,$C$105:$C$116)&lt;0,0,
IF(FORECAST($C101,W$105:W$116,$C$105:$C$116)&gt;100,100,
FORECAST($C101,W$105:W$116,$C$105:$C$116))))</f>
        <v>3.7769455252705484</v>
      </c>
      <c r="X101" s="74">
        <f ca="true">IF(MAX(C105:C116)-MIN(C105:C116)&lt;5,AVERAGEIF(C105:C116,"&gt;0",X105:X116),
IF(FORECAST($C101,X$105:X$116,$C$105:$C$116)&lt;0,0,
IF(FORECAST($C101,X$105:X$116,$C$105:$C$116)&gt;100,100,
FORECAST($C101,X$105:X$116,$C$105:$C$116))))</f>
        <v>98.883190301220353</v>
      </c>
      <c r="Y101" s="75"/>
      <c r="Z101" s="76"/>
      <c r="AA101" s="76"/>
      <c r="AB101" s="77">
        <f ca="true">IF(MAX(C105:C116)-MIN(C105:C116)&lt;5,AVERAGEIF(C105:C116,"&gt;0",AB105:AB116),
IF(FORECAST($C101,AB$105:AB$116,$C$105:$C$116)&lt;0,0,
IF(FORECAST($C101,AB$105:AB$116,$C$105:$C$116)&gt;100,100,
FORECAST($C101,AB$105:AB$116,$C$105:$C$116))))</f>
        <v>7.3487187269794418E-2</v>
      </c>
    </row>
    <row r="102" hidden="true" x14ac:dyDescent="0.2">
      <c r="A102" s="1085"/>
      <c r="B102" s="1086"/>
      <c r="C102" s="52">
        <f>MaxRegYear(C100,C105:C116)</f>
        <v>2020</v>
      </c>
      <c r="D102" s="78">
        <f ca="true">IF(MAX(C105:C116)-MIN(C105:C116)&lt;5,AVERAGEIF(C105:C116,"&gt;0",D105:D116),
IF(FORECAST($C102,D$105:D$116,$C$105:$C$116)&lt;0,0,
IF(FORECAST($C102,D$105:D$116,$C$105:$C$116)&gt;100,100,
FORECAST($C102,D$105:D$116,$C$105:$C$116))))</f>
        <v>21.648965049625474</v>
      </c>
      <c r="E102" s="79"/>
      <c r="F102" s="80"/>
      <c r="G102" s="80"/>
      <c r="H102" s="81">
        <f ca="true">IF(MAX(C105:C116)-MIN(C105:C116)&lt;5,AVERAGEIF(C105:C116,"&gt;0",H105:H116),
IF(FORECAST($C102,H$105:H$116,$C$105:$C$116)&lt;0,0,
IF(FORECAST($C102,H$105:H$116,$C$105:$C$116)&gt;100,100,
FORECAST($C102,H$105:H$116,$C$105:$C$116))))</f>
        <v>59.145858023525761</v>
      </c>
      <c r="I102" s="78">
        <f ca="true">IF(MAX(C105:C116)-MIN(C105:C116)&lt;5,AVERAGEIF(C105:C116,"&gt;0",I105:I116),
IF(FORECAST($C102,I$105:I$116,$C$105:$C$116)&lt;0,0,
IF(FORECAST($C102,I$105:I$116,$C$105:$C$116)&gt;100,100,
FORECAST($C102,I$105:I$116,$C$105:$C$116))))</f>
        <v>44.34407925789759</v>
      </c>
      <c r="J102" s="79"/>
      <c r="K102" s="80"/>
      <c r="L102" s="80"/>
      <c r="M102" s="81">
        <f ca="true">IF(MAX(C105:C116)-MIN(C105:C116)&lt;5,AVERAGEIF(C105:C116,"&gt;0",M105:M116),
IF(FORECAST($C102,M$105:M$116,$C$105:$C$116)&lt;0,0,
IF(FORECAST($C102,M$105:M$116,$C$105:$C$116)&gt;100,100,
FORECAST($C102,M$105:M$116,$C$105:$C$116))))</f>
        <v>38.720859170038466</v>
      </c>
      <c r="N102" s="78">
        <f ca="true">IF(MAX(C105:C116)-MIN(C105:C116)&lt;5,AVERAGEIF(C105:C116,"&gt;0",N105:N116),
IF(FORECAST($C102,N$105:N$116,$C$105:$C$116)&lt;0,0,
IF(FORECAST($C102,N$105:N$116,$C$105:$C$116)&gt;100,100,
FORECAST($C102,N$105:N$116,$C$105:$C$116))))</f>
        <v>68.51894327740095</v>
      </c>
      <c r="O102" s="79"/>
      <c r="P102" s="80"/>
      <c r="Q102" s="80"/>
      <c r="R102" s="81">
        <f ca="true">IF(MAX(C105:C116)-MIN(C105:C116)&lt;5,AVERAGEIF(C105:C116,"&gt;0",R105:R116),
IF(FORECAST($C102,R$105:R$116,$C$105:$C$116)&lt;0,0,
IF(FORECAST($C102,R$105:R$116,$C$105:$C$116)&gt;100,100,
FORECAST($C102,R$105:R$116,$C$105:$C$116))))</f>
        <v>23.130613500879178</v>
      </c>
      <c r="S102" s="78">
        <f ca="true">IF(MAX(C105:C116)-MIN(C105:C116)&lt;5,AVERAGEIF(C105:C116,"&gt;0",S105:S116),
IF(FORECAST($C102,S$105:S$116,$C$105:$C$116)&lt;0,0,
IF(FORECAST($C102,S$105:S$116,$C$105:$C$116)&gt;100,100,
FORECAST($C102,S$105:S$116,$C$105:$C$116))))</f>
        <v>92.816877843880889</v>
      </c>
      <c r="T102" s="79"/>
      <c r="U102" s="80"/>
      <c r="V102" s="80"/>
      <c r="W102" s="81">
        <f ca="true">IF(MAX(C105:C116)-MIN(C105:C116)&lt;5,AVERAGEIF(C105:C116,"&gt;0",W105:W116),
IF(FORECAST($C102,W$105:W$116,$C$105:$C$116)&lt;0,0,
IF(FORECAST($C102,W$105:W$116,$C$105:$C$116)&gt;100,100,
FORECAST($C102,W$105:W$116,$C$105:$C$116))))</f>
        <v>6.0448242682129489</v>
      </c>
      <c r="X102" s="78">
        <f ca="true">IF(MAX(C105:C116)-MIN(C105:C116)&lt;5,AVERAGEIF(C105:C116,"&gt;0",X105:X116),
IF(FORECAST($C102,X$105:X$116,$C$105:$C$116)&lt;0,0,
IF(FORECAST($C102,X$105:X$116,$C$105:$C$116)&gt;100,100,
FORECAST($C102,X$105:X$116,$C$105:$C$116))))</f>
        <v>98.795807398269488</v>
      </c>
      <c r="Y102" s="79"/>
      <c r="Z102" s="80"/>
      <c r="AA102" s="80"/>
      <c r="AB102" s="81">
        <f ca="true">IF(MAX(C105:C116)-MIN(C105:C116)&lt;5,AVERAGEIF(C105:C116,"&gt;0",AB105:AB116),
IF(FORECAST($C102,AB$105:AB$116,$C$105:$C$116)&lt;0,0,
IF(FORECAST($C102,AB$105:AB$116,$C$105:$C$116)&gt;100,100,
FORECAST($C102,AB$105:AB$116,$C$105:$C$116))))</f>
        <v>0.22869559948716045</v>
      </c>
    </row>
    <row r="103" ht="9" customHeight="true" x14ac:dyDescent="0.2">
      <c r="D103" s="82"/>
      <c r="I103" s="82"/>
      <c r="K103" s="42"/>
      <c r="L103" s="42"/>
      <c r="N103" s="82"/>
      <c r="P103" s="42"/>
      <c r="Q103" s="42"/>
      <c r="S103" s="82"/>
      <c r="U103" s="42"/>
      <c r="V103" s="42"/>
      <c r="X103" s="82"/>
      <c r="Z103" s="42"/>
      <c r="AA103" s="42"/>
      <c r="AB103" s="83"/>
    </row>
    <row r="104" ht="22.5" customHeight="true" x14ac:dyDescent="0.2">
      <c r="B104" s="105" t="s">
        <v>8</v>
      </c>
      <c r="C104" s="85" t="s">
        <v>9</v>
      </c>
      <c r="D104" s="86" t="s">
        <v>14</v>
      </c>
      <c r="E104" s="46" t="s">
        <v>26</v>
      </c>
      <c r="F104" s="87"/>
      <c r="G104" s="87"/>
      <c r="H104" s="88" t="s">
        <v>19</v>
      </c>
      <c r="I104" s="86" t="s">
        <v>14</v>
      </c>
      <c r="J104" s="46" t="s">
        <v>26</v>
      </c>
      <c r="K104" s="87"/>
      <c r="L104" s="87"/>
      <c r="M104" s="88" t="s">
        <v>19</v>
      </c>
      <c r="N104" s="86" t="s">
        <v>14</v>
      </c>
      <c r="O104" s="46" t="s">
        <v>26</v>
      </c>
      <c r="P104" s="87"/>
      <c r="Q104" s="87"/>
      <c r="R104" s="88" t="s">
        <v>19</v>
      </c>
      <c r="S104" s="86" t="s">
        <v>14</v>
      </c>
      <c r="T104" s="46" t="s">
        <v>26</v>
      </c>
      <c r="U104" s="87"/>
      <c r="V104" s="87"/>
      <c r="W104" s="88" t="s">
        <v>19</v>
      </c>
      <c r="X104" s="86" t="s">
        <v>14</v>
      </c>
      <c r="Y104" s="46" t="s">
        <v>26</v>
      </c>
      <c r="Z104" s="87"/>
      <c r="AA104" s="87"/>
      <c r="AB104" s="88" t="s">
        <v>19</v>
      </c>
      <c r="AD104" s="89"/>
    </row>
    <row r="105" x14ac:dyDescent="0.2">
      <c r="A105" s="90"/>
      <c r="B105" s="452" t="s">
        <v>176</v>
      </c>
      <c r="C105" s="453">
        <v>2003</v>
      </c>
      <c r="D105" s="4">
        <f t="shared" ref="D105:D116" ca="true" si="15">IF(ISERROR(INDIRECT(CONCATENATE($B105,"!C122"))),"",INDIRECT(CONCATENATE($B105,"!C122")))</f>
        <v>30.352380439328414</v>
      </c>
      <c r="E105" s="91">
        <f t="shared" ref="E105:E116" ca="true" si="16">IF(ISERROR(INDIRECT(CONCATENATE($B105,"!C129"))),"",INDIRECT(CONCATENATE($B105,"!C129")))</f>
        <v>71.495794291114223</v>
      </c>
      <c r="F105" s="92"/>
      <c r="G105" s="92"/>
      <c r="H105" s="93">
        <f t="shared" ref="H105:H116" ca="true" si="17">IF(ISERROR(INDIRECT(CONCATENATE($B105,"!C127"))),"",INDIRECT(CONCATENATE($B105,"!C127")))</f>
        <v>62.461704170217992</v>
      </c>
      <c r="I105" s="4">
        <f t="shared" ref="I105:I116" ca="true" si="18">IF(ISERROR(INDIRECT(CONCATENATE($B105,"!D122"))),"",INDIRECT(CONCATENATE($B105,"!D122")))</f>
        <v>56.384572273171251</v>
      </c>
      <c r="J105" s="91">
        <f t="shared" ref="J105:J116" ca="true" si="19">IF(ISERROR(INDIRECT(CONCATENATE($B105,"!D129"))),"",INDIRECT(CONCATENATE($B105,"!D129")))</f>
        <v>85.286389136034586</v>
      </c>
      <c r="K105" s="92"/>
      <c r="L105" s="92"/>
      <c r="M105" s="93">
        <f t="shared" ref="M105:M116" ca="true" si="20">IF(ISERROR(INDIRECT(CONCATENATE($B105,"!D127"))),"",INDIRECT(CONCATENATE($B105,"!D127")))</f>
        <v>37.366882135118829</v>
      </c>
      <c r="N105" s="4">
        <f t="shared" ref="N105:N116" ca="true" si="21">IF(ISERROR(INDIRECT(CONCATENATE($B105,"!E122"))),"",INDIRECT(CONCATENATE($B105,"!E122")))</f>
        <v>67.761242496958374</v>
      </c>
      <c r="O105" s="91">
        <f t="shared" ref="O105:O116" ca="true" si="22">IF(ISERROR(INDIRECT(CONCATENATE($B105,"!E129"))),"",INDIRECT(CONCATENATE($B105,"!E129")))</f>
        <v>84.286181171045754</v>
      </c>
      <c r="P105" s="92"/>
      <c r="Q105" s="92"/>
      <c r="R105" s="93">
        <f t="shared" ref="R105:R116" ca="true" si="23">IF(ISERROR(INDIRECT(CONCATENATE($B105,"!E127"))),"",INDIRECT(CONCATENATE($B105,"!E127")))</f>
        <v>13.405160190807999</v>
      </c>
      <c r="S105" s="4">
        <f t="shared" ref="S105:S116" ca="true" si="24">IF(ISERROR(INDIRECT(CONCATENATE($B105,"!F122"))),"",INDIRECT(CONCATENATE($B105,"!F122")))</f>
        <v>80.215567872001785</v>
      </c>
      <c r="T105" s="91">
        <f t="shared" ref="T105:T116" ca="true" si="25">IF(ISERROR(INDIRECT(CONCATENATE($B105,"!F129"))),"",INDIRECT(CONCATENATE($B105,"!F129")))</f>
        <v>61.785454231751139</v>
      </c>
      <c r="U105" s="92"/>
      <c r="V105" s="92"/>
      <c r="W105" s="93">
        <f t="shared" ref="W105:W116" ca="true" si="26">IF(ISERROR(INDIRECT(CONCATENATE($B105,"!F127"))),"",INDIRECT(CONCATENATE($B105,"!F127")))</f>
        <v>1.3634941726743126</v>
      </c>
      <c r="X105" s="4">
        <f t="shared" ref="X105:X116" ca="true" si="27">IF(ISERROR(INDIRECT(CONCATENATE($B105,"!G122"))),"",INDIRECT(CONCATENATE($B105,"!G122")))</f>
        <v>98.887638780056392</v>
      </c>
      <c r="Y105" s="91">
        <f t="shared" ref="Y105:Y116" ca="true" si="28">IF(ISERROR(INDIRECT(CONCATENATE($B105,"!G129"))),"",INDIRECT(CONCATENATE($B105,"!G129")))</f>
        <v>73.37360387029625</v>
      </c>
      <c r="Z105" s="92"/>
      <c r="AA105" s="92"/>
      <c r="AB105" s="93">
        <f t="shared" ref="AB105:AB116" ca="true" si="29">IF(ISERROR(INDIRECT(CONCATENATE($B105,"!G2127"))),"",INDIRECT(CONCATENATE($B105,"!G127")))</f>
        <v>0</v>
      </c>
    </row>
    <row r="106" x14ac:dyDescent="0.2">
      <c r="A106" s="90"/>
      <c r="B106" s="454" t="s">
        <v>282</v>
      </c>
      <c r="C106" s="455">
        <v>2006</v>
      </c>
      <c r="D106" s="5">
        <f t="shared" ca="true" si="15"/>
        <v>14.172355654073582</v>
      </c>
      <c r="E106" s="94">
        <f t="shared" ca="true" si="16"/>
        <v>64.744444503089426</v>
      </c>
      <c r="F106" s="92"/>
      <c r="G106" s="92"/>
      <c r="H106" s="95">
        <f t="shared" ca="true" si="17"/>
        <v>76.762758373399478</v>
      </c>
      <c r="I106" s="5">
        <f t="shared" ca="true" si="18"/>
        <v>34.844392841627567</v>
      </c>
      <c r="J106" s="94">
        <f t="shared" ca="true" si="19"/>
        <v>66.26939363011607</v>
      </c>
      <c r="K106" s="92"/>
      <c r="L106" s="92"/>
      <c r="M106" s="95">
        <f t="shared" ca="true" si="20"/>
        <v>53.695924531921804</v>
      </c>
      <c r="N106" s="5">
        <f t="shared" ca="true" si="21"/>
        <v>69.169233542848033</v>
      </c>
      <c r="O106" s="94">
        <f t="shared" ca="true" si="22"/>
        <v>68.787215829890741</v>
      </c>
      <c r="P106" s="92"/>
      <c r="Q106" s="92"/>
      <c r="R106" s="95">
        <f t="shared" ca="true" si="23"/>
        <v>24.285585112759335</v>
      </c>
      <c r="S106" s="5">
        <f t="shared" ca="true" si="24"/>
        <v>92.60250357164746</v>
      </c>
      <c r="T106" s="94">
        <f t="shared" ca="true" si="25"/>
        <v>58.622060632017373</v>
      </c>
      <c r="U106" s="92"/>
      <c r="V106" s="92"/>
      <c r="W106" s="95">
        <f t="shared" ca="true" si="26"/>
        <v>4.0676457876201368</v>
      </c>
      <c r="X106" s="5">
        <f t="shared" ca="true" si="27"/>
        <v>99.609902888644754</v>
      </c>
      <c r="Y106" s="94">
        <f t="shared" ca="true" si="28"/>
        <v>77.925299031755486</v>
      </c>
      <c r="Z106" s="92"/>
      <c r="AA106" s="92"/>
      <c r="AB106" s="95">
        <f t="shared" ca="true" si="29"/>
        <v>0</v>
      </c>
    </row>
    <row r="107" x14ac:dyDescent="0.2">
      <c r="A107" s="90"/>
      <c r="B107" s="454" t="s">
        <v>395</v>
      </c>
      <c r="C107" s="455">
        <v>2009</v>
      </c>
      <c r="D107" s="5">
        <f t="shared" ca="true" si="15"/>
        <v>16.338374587028508</v>
      </c>
      <c r="E107" s="94">
        <f t="shared" ca="true" si="16"/>
        <v>49.324669792579883</v>
      </c>
      <c r="F107" s="92"/>
      <c r="G107" s="92"/>
      <c r="H107" s="95">
        <f t="shared" ca="true" si="17"/>
        <v>73.744356118712574</v>
      </c>
      <c r="I107" s="5">
        <f t="shared" ca="true" si="18"/>
        <v>34.762405745999075</v>
      </c>
      <c r="J107" s="94">
        <f t="shared" ca="true" si="19"/>
        <v>55.937379802477935</v>
      </c>
      <c r="K107" s="92"/>
      <c r="L107" s="92"/>
      <c r="M107" s="95">
        <f t="shared" ca="true" si="20"/>
        <v>54.147258293914589</v>
      </c>
      <c r="N107" s="5">
        <f t="shared" ca="true" si="21"/>
        <v>63.068935853109906</v>
      </c>
      <c r="O107" s="94">
        <f t="shared" ca="true" si="22"/>
        <v>62.364806534088558</v>
      </c>
      <c r="P107" s="92"/>
      <c r="Q107" s="92"/>
      <c r="R107" s="95">
        <f t="shared" ca="true" si="23"/>
        <v>29.12521866986101</v>
      </c>
      <c r="S107" s="5">
        <f t="shared" ca="true" si="24"/>
        <v>89.138301939564329</v>
      </c>
      <c r="T107" s="94">
        <f t="shared" ca="true" si="25"/>
        <v>45.115781755957805</v>
      </c>
      <c r="U107" s="92"/>
      <c r="V107" s="92"/>
      <c r="W107" s="95">
        <f t="shared" ca="true" si="26"/>
        <v>7.3341557175812797</v>
      </c>
      <c r="X107" s="5">
        <f t="shared" ca="true" si="27"/>
        <v>99.095386624599996</v>
      </c>
      <c r="Y107" s="94">
        <f t="shared" ca="true" si="28"/>
        <v>61.496169337853161</v>
      </c>
      <c r="Z107" s="92"/>
      <c r="AA107" s="92"/>
      <c r="AB107" s="95">
        <f t="shared" ca="true" si="29"/>
        <v>6.5871920641176307E-2</v>
      </c>
      <c r="AD107" s="96"/>
    </row>
    <row r="108" x14ac:dyDescent="0.2">
      <c r="A108" s="90"/>
      <c r="B108" s="454" t="s">
        <v>495</v>
      </c>
      <c r="C108" s="455">
        <v>2011</v>
      </c>
      <c r="D108" s="5">
        <f t="shared" ca="true" si="15"/>
        <v>18.994931414967713</v>
      </c>
      <c r="E108" s="94">
        <f t="shared" ca="true" si="16"/>
        <v>58.652271587367089</v>
      </c>
      <c r="F108" s="92"/>
      <c r="G108" s="92"/>
      <c r="H108" s="95">
        <f t="shared" ca="true" si="17"/>
        <v>65.965627369733667</v>
      </c>
      <c r="I108" s="5">
        <f t="shared" ca="true" si="18"/>
        <v>41.190514584485619</v>
      </c>
      <c r="J108" s="94">
        <f t="shared" ca="true" si="19"/>
        <v>64.99482548565085</v>
      </c>
      <c r="K108" s="92"/>
      <c r="L108" s="92"/>
      <c r="M108" s="95">
        <f t="shared" ca="true" si="20"/>
        <v>44.280163168343471</v>
      </c>
      <c r="N108" s="5">
        <f t="shared" ca="true" si="21"/>
        <v>65.317749403049191</v>
      </c>
      <c r="O108" s="94">
        <f t="shared" ca="true" si="22"/>
        <v>67.008207779929435</v>
      </c>
      <c r="P108" s="92"/>
      <c r="Q108" s="92"/>
      <c r="R108" s="95">
        <f t="shared" ca="true" si="23"/>
        <v>23.516685737301106</v>
      </c>
      <c r="S108" s="5">
        <f t="shared" ca="true" si="24"/>
        <v>86.257066155918793</v>
      </c>
      <c r="T108" s="94">
        <f t="shared" ca="true" si="25"/>
        <v>50.450428608284994</v>
      </c>
      <c r="U108" s="92"/>
      <c r="V108" s="92"/>
      <c r="W108" s="95">
        <f t="shared" ca="true" si="26"/>
        <v>6.123360664726909</v>
      </c>
      <c r="X108" s="5">
        <f t="shared" ca="true" si="27"/>
        <v>97.679622556859456</v>
      </c>
      <c r="Y108" s="94">
        <f t="shared" ca="true" si="28"/>
        <v>64.34310135037444</v>
      </c>
      <c r="Z108" s="92"/>
      <c r="AA108" s="92"/>
      <c r="AB108" s="95">
        <f t="shared" ca="true" si="29"/>
        <v>0.53368808767513887</v>
      </c>
    </row>
    <row r="109" x14ac:dyDescent="0.2">
      <c r="A109" s="90"/>
      <c r="B109" s="454" t="s">
        <v>581</v>
      </c>
      <c r="C109" s="455">
        <v>2014</v>
      </c>
      <c r="D109" s="5">
        <f t="shared" ca="true" si="15"/>
        <v>16.825839845364492</v>
      </c>
      <c r="E109" s="94">
        <f t="shared" ca="true" si="16"/>
        <v>51.030638928372966</v>
      </c>
      <c r="F109" s="92"/>
      <c r="G109" s="92"/>
      <c r="H109" s="95">
        <f t="shared" ca="true" si="17"/>
        <v>73.209113328024472</v>
      </c>
      <c r="I109" s="5">
        <f t="shared" ca="true" si="18"/>
        <v>38.597065290426528</v>
      </c>
      <c r="J109" s="94">
        <f t="shared" ca="true" si="19"/>
        <v>62.374898814201565</v>
      </c>
      <c r="K109" s="92"/>
      <c r="L109" s="92"/>
      <c r="M109" s="95">
        <f t="shared" ca="true" si="20"/>
        <v>49.797471753682515</v>
      </c>
      <c r="N109" s="5">
        <f t="shared" ca="true" si="21"/>
        <v>65.550232742606696</v>
      </c>
      <c r="O109" s="94">
        <f t="shared" ca="true" si="22"/>
        <v>68.199260950001587</v>
      </c>
      <c r="P109" s="92"/>
      <c r="Q109" s="92"/>
      <c r="R109" s="95">
        <f t="shared" ca="true" si="23"/>
        <v>27.291250513827052</v>
      </c>
      <c r="S109" s="5">
        <f t="shared" ca="true" si="24"/>
        <v>88.519438069631065</v>
      </c>
      <c r="T109" s="94">
        <f t="shared" ca="true" si="25"/>
        <v>45.092746507260507</v>
      </c>
      <c r="U109" s="92"/>
      <c r="V109" s="92"/>
      <c r="W109" s="95">
        <f t="shared" ca="true" si="26"/>
        <v>8.0832849750724929</v>
      </c>
      <c r="X109" s="5">
        <f t="shared" ca="true" si="27"/>
        <v>99.261857466475362</v>
      </c>
      <c r="Y109" s="94">
        <f t="shared" ca="true" si="28"/>
        <v>57.960015184882018</v>
      </c>
      <c r="Z109" s="92"/>
      <c r="AA109" s="92"/>
      <c r="AB109" s="95">
        <f t="shared" ca="true" si="29"/>
        <v>0.32820602149622757</v>
      </c>
    </row>
    <row r="110" x14ac:dyDescent="0.2">
      <c r="A110" s="90"/>
      <c r="B110" s="454" t="s">
        <v>642</v>
      </c>
      <c r="C110" s="455">
        <v>2015</v>
      </c>
      <c r="D110" s="5">
        <f t="shared" ca="true" si="15"/>
        <v>24.343297795415726</v>
      </c>
      <c r="E110" s="94">
        <f t="shared" ca="true" si="16"/>
        <v>46.036491889812801</v>
      </c>
      <c r="F110" s="92"/>
      <c r="G110" s="92"/>
      <c r="H110" s="95">
        <f t="shared" ca="true" si="17"/>
        <v>56.766152391515469</v>
      </c>
      <c r="I110" s="5">
        <f t="shared" ca="true" si="18"/>
        <v>46.543420113018016</v>
      </c>
      <c r="J110" s="94">
        <f t="shared" ca="true" si="19"/>
        <v>62.822304142174026</v>
      </c>
      <c r="K110" s="92"/>
      <c r="L110" s="92"/>
      <c r="M110" s="95">
        <f t="shared" ca="true" si="20"/>
        <v>37.156226591562991</v>
      </c>
      <c r="N110" s="5">
        <f t="shared" ca="true" si="21"/>
        <v>66.217314285085152</v>
      </c>
      <c r="O110" s="94">
        <f t="shared" ca="true" si="22"/>
        <v>72.77302560627254</v>
      </c>
      <c r="P110" s="92"/>
      <c r="Q110" s="92"/>
      <c r="R110" s="95">
        <f t="shared" ca="true" si="23"/>
        <v>21.04876101809764</v>
      </c>
      <c r="S110" s="5">
        <f t="shared" ca="true" si="24"/>
        <v>88.943589662613732</v>
      </c>
      <c r="T110" s="94">
        <f t="shared" ca="true" si="25"/>
        <v>56.418153305329341</v>
      </c>
      <c r="U110" s="92"/>
      <c r="V110" s="92"/>
      <c r="W110" s="95">
        <f t="shared" ca="true" si="26"/>
        <v>4.7969077062382537</v>
      </c>
      <c r="X110" s="5">
        <f t="shared" ca="true" si="27"/>
        <v>97.472276235773975</v>
      </c>
      <c r="Y110" s="94">
        <f t="shared" ca="true" si="28"/>
        <v>63.000305274383642</v>
      </c>
      <c r="Z110" s="92"/>
      <c r="AA110" s="92"/>
      <c r="AB110" s="95">
        <f t="shared" ca="true" si="29"/>
        <v>0.15846474714000736</v>
      </c>
    </row>
    <row r="111" x14ac:dyDescent="0.2">
      <c r="A111" s="90"/>
      <c r="B111" s="454" t="s">
        <v>822</v>
      </c>
      <c r="C111" s="455">
        <v>2019</v>
      </c>
      <c r="D111" s="5">
        <f t="shared" ca="true" si="15"/>
        <v>26.326190898600633</v>
      </c>
      <c r="E111" s="94">
        <f t="shared" ca="true" si="16"/>
        <v>45.206839906966287</v>
      </c>
      <c r="F111" s="92"/>
      <c r="G111" s="92"/>
      <c r="H111" s="95">
        <f t="shared" ca="true" si="17"/>
        <v>55.016646387595003</v>
      </c>
      <c r="I111" s="5">
        <f t="shared" ca="true" si="18"/>
        <v>51.489460009487978</v>
      </c>
      <c r="J111" s="94">
        <f t="shared" ca="true" si="19"/>
        <v>56.595315864370335</v>
      </c>
      <c r="K111" s="92"/>
      <c r="L111" s="92"/>
      <c r="M111" s="95">
        <f t="shared" ca="true" si="20"/>
        <v>33.253889315496757</v>
      </c>
      <c r="N111" s="5">
        <f t="shared" ca="true" si="21"/>
        <v>72.645219146158993</v>
      </c>
      <c r="O111" s="94">
        <f t="shared" ca="true" si="22"/>
        <v>66.815508255328012</v>
      </c>
      <c r="P111" s="92"/>
      <c r="Q111" s="92"/>
      <c r="R111" s="95">
        <f t="shared" ca="true" si="23"/>
        <v>17.264694940775556</v>
      </c>
      <c r="S111" s="5">
        <f t="shared" ca="true" si="24"/>
        <v>93.675638216498044</v>
      </c>
      <c r="T111" s="94">
        <f t="shared" ca="true" si="25"/>
        <v>42.169751640325728</v>
      </c>
      <c r="U111" s="92"/>
      <c r="V111" s="92"/>
      <c r="W111" s="95">
        <f t="shared" ca="true" si="26"/>
        <v>3.0251123901366812</v>
      </c>
      <c r="X111" s="5">
        <f t="shared" ca="true" si="27"/>
        <v>99.853710545260839</v>
      </c>
      <c r="Y111" s="94">
        <f t="shared" ca="true" si="28"/>
        <v>54.524425009586388</v>
      </c>
      <c r="Z111" s="92"/>
      <c r="AA111" s="92"/>
      <c r="AB111" s="95">
        <f t="shared" ca="true" si="29"/>
        <v>0</v>
      </c>
    </row>
    <row r="112" x14ac:dyDescent="0.2">
      <c r="A112" s="90"/>
      <c r="B112" s="454"/>
      <c r="C112" s="455"/>
      <c r="D112" s="5" t="str">
        <f t="shared" ca="true" si="15"/>
        <v/>
      </c>
      <c r="E112" s="94" t="str">
        <f t="shared" ca="true" si="16"/>
        <v/>
      </c>
      <c r="F112" s="92"/>
      <c r="G112" s="92"/>
      <c r="H112" s="95" t="str">
        <f t="shared" ca="true" si="17"/>
        <v/>
      </c>
      <c r="I112" s="5" t="str">
        <f t="shared" ca="true" si="18"/>
        <v/>
      </c>
      <c r="J112" s="94" t="str">
        <f t="shared" ca="true" si="19"/>
        <v/>
      </c>
      <c r="K112" s="92"/>
      <c r="L112" s="92"/>
      <c r="M112" s="95" t="str">
        <f t="shared" ca="true" si="20"/>
        <v/>
      </c>
      <c r="N112" s="5" t="str">
        <f t="shared" ca="true" si="21"/>
        <v/>
      </c>
      <c r="O112" s="94" t="str">
        <f t="shared" ca="true" si="22"/>
        <v/>
      </c>
      <c r="P112" s="92"/>
      <c r="Q112" s="92"/>
      <c r="R112" s="95" t="str">
        <f t="shared" ca="true" si="23"/>
        <v/>
      </c>
      <c r="S112" s="5" t="str">
        <f t="shared" ca="true" si="24"/>
        <v/>
      </c>
      <c r="T112" s="94" t="str">
        <f t="shared" ca="true" si="25"/>
        <v/>
      </c>
      <c r="U112" s="92"/>
      <c r="V112" s="92"/>
      <c r="W112" s="95" t="str">
        <f t="shared" ca="true" si="26"/>
        <v/>
      </c>
      <c r="X112" s="5" t="str">
        <f t="shared" ca="true" si="27"/>
        <v/>
      </c>
      <c r="Y112" s="94" t="str">
        <f t="shared" ca="true" si="28"/>
        <v/>
      </c>
      <c r="Z112" s="92"/>
      <c r="AA112" s="92"/>
      <c r="AB112" s="95" t="str">
        <f t="shared" ca="true" si="29"/>
        <v/>
      </c>
    </row>
    <row r="113" x14ac:dyDescent="0.2">
      <c r="A113" s="90"/>
      <c r="B113" s="454"/>
      <c r="C113" s="455"/>
      <c r="D113" s="5" t="str">
        <f t="shared" ca="true" si="15"/>
        <v/>
      </c>
      <c r="E113" s="94" t="str">
        <f t="shared" ca="true" si="16"/>
        <v/>
      </c>
      <c r="F113" s="92"/>
      <c r="G113" s="92"/>
      <c r="H113" s="95" t="str">
        <f t="shared" ca="true" si="17"/>
        <v/>
      </c>
      <c r="I113" s="5" t="str">
        <f t="shared" ca="true" si="18"/>
        <v/>
      </c>
      <c r="J113" s="94" t="str">
        <f t="shared" ca="true" si="19"/>
        <v/>
      </c>
      <c r="K113" s="92"/>
      <c r="L113" s="92"/>
      <c r="M113" s="95" t="str">
        <f t="shared" ca="true" si="20"/>
        <v/>
      </c>
      <c r="N113" s="5" t="str">
        <f t="shared" ca="true" si="21"/>
        <v/>
      </c>
      <c r="O113" s="94" t="str">
        <f t="shared" ca="true" si="22"/>
        <v/>
      </c>
      <c r="P113" s="92"/>
      <c r="Q113" s="92"/>
      <c r="R113" s="95" t="str">
        <f t="shared" ca="true" si="23"/>
        <v/>
      </c>
      <c r="S113" s="5" t="str">
        <f t="shared" ca="true" si="24"/>
        <v/>
      </c>
      <c r="T113" s="94" t="str">
        <f t="shared" ca="true" si="25"/>
        <v/>
      </c>
      <c r="U113" s="92"/>
      <c r="V113" s="92"/>
      <c r="W113" s="95" t="str">
        <f t="shared" ca="true" si="26"/>
        <v/>
      </c>
      <c r="X113" s="5" t="str">
        <f t="shared" ca="true" si="27"/>
        <v/>
      </c>
      <c r="Y113" s="94" t="str">
        <f t="shared" ca="true" si="28"/>
        <v/>
      </c>
      <c r="Z113" s="92"/>
      <c r="AA113" s="92"/>
      <c r="AB113" s="95" t="str">
        <f t="shared" ca="true" si="29"/>
        <v/>
      </c>
    </row>
    <row r="114" x14ac:dyDescent="0.2">
      <c r="A114" s="90"/>
      <c r="B114" s="454"/>
      <c r="C114" s="455"/>
      <c r="D114" s="5" t="str">
        <f t="shared" ca="true" si="15"/>
        <v/>
      </c>
      <c r="E114" s="94" t="str">
        <f t="shared" ca="true" si="16"/>
        <v/>
      </c>
      <c r="F114" s="92"/>
      <c r="G114" s="92"/>
      <c r="H114" s="95" t="str">
        <f t="shared" ca="true" si="17"/>
        <v/>
      </c>
      <c r="I114" s="5" t="str">
        <f t="shared" ca="true" si="18"/>
        <v/>
      </c>
      <c r="J114" s="94" t="str">
        <f t="shared" ca="true" si="19"/>
        <v/>
      </c>
      <c r="K114" s="92"/>
      <c r="L114" s="92"/>
      <c r="M114" s="95" t="str">
        <f t="shared" ca="true" si="20"/>
        <v/>
      </c>
      <c r="N114" s="5" t="str">
        <f t="shared" ca="true" si="21"/>
        <v/>
      </c>
      <c r="O114" s="94" t="str">
        <f t="shared" ca="true" si="22"/>
        <v/>
      </c>
      <c r="P114" s="92"/>
      <c r="Q114" s="92"/>
      <c r="R114" s="95" t="str">
        <f t="shared" ca="true" si="23"/>
        <v/>
      </c>
      <c r="S114" s="5" t="str">
        <f t="shared" ca="true" si="24"/>
        <v/>
      </c>
      <c r="T114" s="94" t="str">
        <f t="shared" ca="true" si="25"/>
        <v/>
      </c>
      <c r="U114" s="92"/>
      <c r="V114" s="92"/>
      <c r="W114" s="95" t="str">
        <f t="shared" ca="true" si="26"/>
        <v/>
      </c>
      <c r="X114" s="5" t="str">
        <f t="shared" ca="true" si="27"/>
        <v/>
      </c>
      <c r="Y114" s="94" t="str">
        <f t="shared" ca="true" si="28"/>
        <v/>
      </c>
      <c r="Z114" s="92"/>
      <c r="AA114" s="92"/>
      <c r="AB114" s="95" t="str">
        <f t="shared" ca="true" si="29"/>
        <v/>
      </c>
    </row>
    <row r="115" x14ac:dyDescent="0.2">
      <c r="A115" s="90"/>
      <c r="B115" s="454"/>
      <c r="C115" s="455"/>
      <c r="D115" s="5" t="str">
        <f t="shared" ca="true" si="15"/>
        <v/>
      </c>
      <c r="E115" s="94" t="str">
        <f t="shared" ca="true" si="16"/>
        <v/>
      </c>
      <c r="F115" s="92"/>
      <c r="G115" s="92"/>
      <c r="H115" s="95" t="str">
        <f t="shared" ca="true" si="17"/>
        <v/>
      </c>
      <c r="I115" s="5" t="str">
        <f t="shared" ca="true" si="18"/>
        <v/>
      </c>
      <c r="J115" s="94" t="str">
        <f t="shared" ca="true" si="19"/>
        <v/>
      </c>
      <c r="K115" s="92"/>
      <c r="L115" s="92"/>
      <c r="M115" s="95" t="str">
        <f t="shared" ca="true" si="20"/>
        <v/>
      </c>
      <c r="N115" s="5" t="str">
        <f t="shared" ca="true" si="21"/>
        <v/>
      </c>
      <c r="O115" s="94" t="str">
        <f t="shared" ca="true" si="22"/>
        <v/>
      </c>
      <c r="P115" s="92"/>
      <c r="Q115" s="92"/>
      <c r="R115" s="95" t="str">
        <f t="shared" ca="true" si="23"/>
        <v/>
      </c>
      <c r="S115" s="5" t="str">
        <f t="shared" ca="true" si="24"/>
        <v/>
      </c>
      <c r="T115" s="94" t="str">
        <f t="shared" ca="true" si="25"/>
        <v/>
      </c>
      <c r="U115" s="92"/>
      <c r="V115" s="92"/>
      <c r="W115" s="95" t="str">
        <f t="shared" ca="true" si="26"/>
        <v/>
      </c>
      <c r="X115" s="5" t="str">
        <f t="shared" ca="true" si="27"/>
        <v/>
      </c>
      <c r="Y115" s="94" t="str">
        <f t="shared" ca="true" si="28"/>
        <v/>
      </c>
      <c r="Z115" s="92"/>
      <c r="AA115" s="92"/>
      <c r="AB115" s="95" t="str">
        <f t="shared" ca="true" si="29"/>
        <v/>
      </c>
    </row>
    <row r="116" x14ac:dyDescent="0.2">
      <c r="A116" s="90"/>
      <c r="B116" s="456"/>
      <c r="C116" s="457"/>
      <c r="D116" s="6" t="str">
        <f t="shared" ca="true" si="15"/>
        <v/>
      </c>
      <c r="E116" s="97" t="str">
        <f t="shared" ca="true" si="16"/>
        <v/>
      </c>
      <c r="F116" s="98"/>
      <c r="G116" s="99"/>
      <c r="H116" s="100" t="str">
        <f t="shared" ca="true" si="17"/>
        <v/>
      </c>
      <c r="I116" s="6" t="str">
        <f t="shared" ca="true" si="18"/>
        <v/>
      </c>
      <c r="J116" s="97" t="str">
        <f t="shared" ca="true" si="19"/>
        <v/>
      </c>
      <c r="K116" s="98"/>
      <c r="L116" s="99"/>
      <c r="M116" s="100" t="str">
        <f t="shared" ca="true" si="20"/>
        <v/>
      </c>
      <c r="N116" s="6" t="str">
        <f t="shared" ca="true" si="21"/>
        <v/>
      </c>
      <c r="O116" s="97" t="str">
        <f t="shared" ca="true" si="22"/>
        <v/>
      </c>
      <c r="P116" s="98"/>
      <c r="Q116" s="99"/>
      <c r="R116" s="100" t="str">
        <f t="shared" ca="true" si="23"/>
        <v/>
      </c>
      <c r="S116" s="6" t="str">
        <f t="shared" ca="true" si="24"/>
        <v/>
      </c>
      <c r="T116" s="97" t="str">
        <f t="shared" ca="true" si="25"/>
        <v/>
      </c>
      <c r="U116" s="98"/>
      <c r="V116" s="99"/>
      <c r="W116" s="100" t="str">
        <f t="shared" ca="true" si="26"/>
        <v/>
      </c>
      <c r="X116" s="6" t="str">
        <f t="shared" ca="true" si="27"/>
        <v/>
      </c>
      <c r="Y116" s="97" t="str">
        <f t="shared" ca="true" si="28"/>
        <v/>
      </c>
      <c r="Z116" s="98"/>
      <c r="AA116" s="99"/>
      <c r="AB116" s="100" t="str">
        <f t="shared" ca="true" si="29"/>
        <v/>
      </c>
    </row>
    <row r="117" ht="11.25" customHeight="true" x14ac:dyDescent="0.2"/>
    <row r="118" ht="22.5" customHeight="true" x14ac:dyDescent="0.25">
      <c r="B118" s="1053" t="str">
        <f>CONCATENATE("National use of sanitation facilities, ",C99,"–",C100)</f>
        <v>National use of sanitation facilities, 2000–2020</v>
      </c>
      <c r="C118" s="1054"/>
      <c r="D118" s="1054"/>
      <c r="E118" s="1054"/>
      <c r="F118" s="1054"/>
      <c r="G118" s="1054"/>
      <c r="H118" s="1054"/>
      <c r="I118" s="1054"/>
      <c r="J118" s="1054"/>
      <c r="K118" s="1054"/>
      <c r="L118" s="1054"/>
      <c r="N118" s="101"/>
      <c r="O118" s="101"/>
      <c r="P118" s="101"/>
      <c r="Q118" s="101"/>
      <c r="R118" s="101"/>
      <c r="S118" s="1076" t="s">
        <v>11</v>
      </c>
      <c r="T118" s="1077"/>
      <c r="U118" s="1077"/>
      <c r="V118" s="1077"/>
      <c r="W118" s="1078"/>
      <c r="X118" s="101"/>
      <c r="Y118" s="101"/>
      <c r="Z118" s="101"/>
      <c r="AA118" s="101"/>
      <c r="AB118" s="102"/>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3"/>
      <c r="D153" s="103"/>
      <c r="E153" s="104"/>
      <c r="F153" s="104"/>
      <c r="G153" s="104"/>
      <c r="H153" s="104"/>
      <c r="I153" s="104"/>
      <c r="J153" s="104"/>
      <c r="K153" s="104"/>
      <c r="L153" s="104"/>
      <c r="M153" s="104"/>
      <c r="N153" s="104"/>
      <c r="O153" s="104"/>
      <c r="P153" s="104"/>
      <c r="Q153" s="104"/>
      <c r="R153" s="104"/>
      <c r="S153" s="104"/>
      <c r="T153" s="104"/>
      <c r="U153" s="104"/>
      <c r="V153" s="104"/>
      <c r="W153" s="104"/>
      <c r="X153" s="104"/>
      <c r="Y153" s="104"/>
      <c r="Z153" s="104"/>
      <c r="AA153" s="104"/>
      <c r="AB153" s="104"/>
    </row>
    <row r="154" x14ac:dyDescent="0.2">
      <c r="C154" s="103"/>
      <c r="D154" s="103"/>
      <c r="E154" s="104"/>
      <c r="F154" s="104"/>
      <c r="G154" s="104"/>
      <c r="H154" s="104"/>
      <c r="I154" s="104"/>
      <c r="J154" s="104"/>
      <c r="K154" s="104"/>
      <c r="L154" s="104"/>
      <c r="M154" s="104"/>
      <c r="N154" s="104"/>
      <c r="O154" s="104"/>
      <c r="P154" s="104"/>
      <c r="Q154" s="104"/>
      <c r="R154" s="104"/>
      <c r="S154" s="104"/>
      <c r="T154" s="104"/>
      <c r="U154" s="104"/>
      <c r="V154" s="104"/>
      <c r="W154" s="104"/>
      <c r="X154" s="104"/>
      <c r="Y154" s="104"/>
      <c r="Z154" s="104"/>
      <c r="AA154" s="104"/>
      <c r="AB154" s="104"/>
    </row>
    <row r="155" x14ac:dyDescent="0.2">
      <c r="C155" s="103"/>
      <c r="D155" s="103"/>
      <c r="E155" s="104"/>
      <c r="F155" s="104"/>
      <c r="G155" s="104"/>
      <c r="H155" s="104"/>
      <c r="I155" s="104"/>
      <c r="J155" s="104"/>
      <c r="K155" s="104"/>
      <c r="L155" s="104"/>
      <c r="M155" s="104"/>
      <c r="N155" s="104"/>
      <c r="O155" s="104"/>
      <c r="P155" s="104"/>
      <c r="Q155" s="104"/>
      <c r="R155" s="104"/>
      <c r="S155" s="104"/>
      <c r="T155" s="104"/>
      <c r="U155" s="104"/>
      <c r="V155" s="104"/>
      <c r="W155" s="104"/>
      <c r="X155" s="104"/>
      <c r="Y155" s="104"/>
      <c r="Z155" s="104"/>
      <c r="AA155" s="104"/>
      <c r="AB155" s="104"/>
    </row>
    <row r="156" x14ac:dyDescent="0.2">
      <c r="C156" s="103"/>
      <c r="D156" s="103"/>
      <c r="E156" s="104"/>
      <c r="F156" s="104"/>
      <c r="G156" s="104"/>
      <c r="H156" s="104"/>
      <c r="I156" s="104"/>
      <c r="J156" s="104"/>
      <c r="K156" s="104"/>
      <c r="L156" s="104"/>
      <c r="M156" s="104"/>
      <c r="N156" s="104"/>
      <c r="O156" s="104"/>
      <c r="P156" s="104"/>
      <c r="Q156" s="104"/>
      <c r="R156" s="104"/>
      <c r="S156" s="104"/>
      <c r="T156" s="104"/>
      <c r="U156" s="104"/>
      <c r="V156" s="104"/>
      <c r="W156" s="104"/>
      <c r="X156" s="104"/>
      <c r="Y156" s="104"/>
      <c r="Z156" s="104"/>
      <c r="AA156" s="104"/>
      <c r="AB156" s="104"/>
    </row>
    <row r="157" x14ac:dyDescent="0.2">
      <c r="B157" s="104"/>
      <c r="C157" s="103"/>
      <c r="D157" s="103"/>
      <c r="E157" s="104"/>
      <c r="F157" s="104"/>
      <c r="G157" s="104"/>
      <c r="H157" s="104"/>
      <c r="I157" s="104"/>
      <c r="J157" s="104"/>
      <c r="K157" s="104"/>
      <c r="L157" s="104"/>
      <c r="M157" s="104"/>
      <c r="N157" s="104"/>
      <c r="O157" s="104"/>
      <c r="P157" s="104"/>
      <c r="Q157" s="104"/>
      <c r="R157" s="104"/>
      <c r="S157" s="104"/>
      <c r="T157" s="104"/>
      <c r="U157" s="104"/>
      <c r="V157" s="104"/>
      <c r="W157" s="104"/>
      <c r="X157" s="104"/>
      <c r="Y157" s="104"/>
      <c r="Z157" s="104"/>
      <c r="AA157" s="104"/>
      <c r="AB157" s="104"/>
    </row>
    <row r="158" x14ac:dyDescent="0.2">
      <c r="B158" s="104"/>
      <c r="C158" s="103"/>
      <c r="D158" s="103"/>
      <c r="E158" s="104"/>
      <c r="F158" s="104"/>
      <c r="G158" s="104"/>
      <c r="H158" s="104"/>
      <c r="I158" s="104"/>
      <c r="J158" s="104"/>
      <c r="K158" s="104"/>
      <c r="L158" s="104"/>
      <c r="M158" s="104"/>
      <c r="N158" s="104"/>
      <c r="O158" s="104"/>
      <c r="P158" s="104"/>
      <c r="Q158" s="104"/>
      <c r="R158" s="104"/>
      <c r="S158" s="104"/>
      <c r="T158" s="104"/>
      <c r="U158" s="104"/>
      <c r="V158" s="104"/>
      <c r="W158" s="104"/>
      <c r="X158" s="104"/>
      <c r="Y158" s="104"/>
      <c r="Z158" s="104"/>
      <c r="AA158" s="104"/>
      <c r="AB158" s="104"/>
    </row>
    <row r="197" s="43" customFormat="true" ht="16.5" customHeight="true" x14ac:dyDescent="0.2">
      <c r="A197" s="1074" t="s">
        <v>6</v>
      </c>
      <c r="B197" s="1074"/>
      <c r="C197" s="1074"/>
      <c r="D197" s="1072" t="s">
        <v>0</v>
      </c>
      <c r="E197" s="1061"/>
      <c r="F197" s="1061"/>
      <c r="G197" s="1061"/>
      <c r="H197" s="1073"/>
      <c r="I197" s="1072" t="s">
        <v>1</v>
      </c>
      <c r="J197" s="1061"/>
      <c r="K197" s="1061"/>
      <c r="L197" s="1061"/>
      <c r="M197" s="1073"/>
      <c r="N197" s="1072" t="s">
        <v>2</v>
      </c>
      <c r="O197" s="1061"/>
      <c r="P197" s="1061"/>
      <c r="Q197" s="1061"/>
      <c r="R197" s="1073"/>
      <c r="S197" s="1072" t="s">
        <v>3</v>
      </c>
      <c r="T197" s="1061"/>
      <c r="U197" s="1061"/>
      <c r="V197" s="1061"/>
      <c r="W197" s="1073"/>
      <c r="X197" s="1072" t="s">
        <v>4</v>
      </c>
      <c r="Y197" s="1061"/>
      <c r="Z197" s="1061"/>
      <c r="AA197" s="1061"/>
      <c r="AB197" s="1073"/>
    </row>
    <row r="198" s="47" customFormat="true" ht="22.5" customHeight="true" x14ac:dyDescent="0.2">
      <c r="A198" s="1087"/>
      <c r="B198" s="1087"/>
      <c r="C198" s="1087"/>
      <c r="D198" s="57" t="s">
        <v>14</v>
      </c>
      <c r="E198" s="58" t="s">
        <v>15</v>
      </c>
      <c r="F198" s="45" t="s">
        <v>16</v>
      </c>
      <c r="G198" s="45" t="s">
        <v>22</v>
      </c>
      <c r="H198" s="46" t="s">
        <v>19</v>
      </c>
      <c r="I198" s="57" t="s">
        <v>14</v>
      </c>
      <c r="J198" s="58" t="s">
        <v>15</v>
      </c>
      <c r="K198" s="45" t="s">
        <v>16</v>
      </c>
      <c r="L198" s="45" t="s">
        <v>22</v>
      </c>
      <c r="M198" s="46" t="s">
        <v>19</v>
      </c>
      <c r="N198" s="57" t="s">
        <v>14</v>
      </c>
      <c r="O198" s="58" t="s">
        <v>15</v>
      </c>
      <c r="P198" s="45" t="s">
        <v>16</v>
      </c>
      <c r="Q198" s="45" t="s">
        <v>22</v>
      </c>
      <c r="R198" s="46" t="s">
        <v>19</v>
      </c>
      <c r="S198" s="57" t="s">
        <v>14</v>
      </c>
      <c r="T198" s="58" t="s">
        <v>15</v>
      </c>
      <c r="U198" s="45" t="s">
        <v>16</v>
      </c>
      <c r="V198" s="45" t="s">
        <v>22</v>
      </c>
      <c r="W198" s="46" t="s">
        <v>19</v>
      </c>
      <c r="X198" s="57" t="s">
        <v>14</v>
      </c>
      <c r="Y198" s="58" t="s">
        <v>15</v>
      </c>
      <c r="Z198" s="45" t="s">
        <v>16</v>
      </c>
      <c r="AA198" s="45" t="s">
        <v>22</v>
      </c>
      <c r="AB198" s="46" t="s">
        <v>19</v>
      </c>
    </row>
    <row r="199" s="67" customFormat="true" ht="15" customHeight="true" x14ac:dyDescent="0.2">
      <c r="A199" s="1079" t="s">
        <v>10</v>
      </c>
      <c r="B199" s="1080"/>
      <c r="C199" s="166">
        <f>MinBase(C205:C216)</f>
        <v>2000</v>
      </c>
      <c r="D199" s="59">
        <f ca="true">IF((D201+H201)&gt;100,D201*100/(D201+H201),D201)</f>
        <v>89.336667951498697</v>
      </c>
      <c r="E199" s="108">
        <f ca="true">D199*AVERAGEIF(E205:E216,"&gt;0")/100</f>
        <v>35.158846111860633</v>
      </c>
      <c r="F199" s="61">
        <f ca="true">D199*(100-AVERAGEIF(E205:E216,"&gt;0"))/100</f>
        <v>54.177821839638064</v>
      </c>
      <c r="G199" s="62">
        <f ca="true">100-(E199+F199+H199)</f>
        <v>7.9095321028960655</v>
      </c>
      <c r="H199" s="63">
        <f ca="true">IF((D201+H201)&gt;100,H201*100/(D201+H201),H201)</f>
        <v>2.7537999456052376</v>
      </c>
      <c r="I199" s="59">
        <f ca="true">IF((I201+M201)&gt;100,I201*100/(I201+M201),I201)</f>
        <v>98.120156824761779</v>
      </c>
      <c r="J199" s="108">
        <f ca="true">I199*AVERAGEIF(J205:J216,"&gt;0")/100</f>
        <v>39.465342981061873</v>
      </c>
      <c r="K199" s="64">
        <f ca="true">I199*(100-AVERAGEIF(J205:J216,"&gt;0"))/100</f>
        <v>58.654813843699905</v>
      </c>
      <c r="L199" s="65">
        <f ca="true">100-(J199+K199+M199)</f>
        <v>1.7568426203454948</v>
      </c>
      <c r="M199" s="66">
        <f ca="true">IF((I201+M201)&gt;100,M201*100/(I201+M201),M201)</f>
        <v>0.12300055489273021</v>
      </c>
      <c r="N199" s="59">
        <f ca="true">IF((N201+R201)&gt;100,N201*100/(N201+R201),N201)</f>
        <v>98.309504007842321</v>
      </c>
      <c r="O199" s="108">
        <f ca="true">N199*AVERAGEIF(O205:O216,"&gt;0")/100</f>
        <v>49.51624485810234</v>
      </c>
      <c r="P199" s="64">
        <f ca="true">N199*(100-AVERAGEIF(O205:O216,"&gt;0"))/100</f>
        <v>48.793259149739988</v>
      </c>
      <c r="Q199" s="65">
        <f ca="true">100-(O199+P199+R199)</f>
        <v>1.550698758428922</v>
      </c>
      <c r="R199" s="66">
        <f ca="true">IF((N201+R201)&gt;100,R201*100/(N201+R201),R201)</f>
        <v>0.13979723372875696</v>
      </c>
      <c r="S199" s="59">
        <f ca="true">IF((S201+W201)&gt;100,S201*100/(S201+W201),S201)</f>
        <v>99.330106773525785</v>
      </c>
      <c r="T199" s="108">
        <f ca="true">S199*AVERAGEIF(T205:T216,"&gt;0")/100</f>
        <v>60.727566785066465</v>
      </c>
      <c r="U199" s="64">
        <f ca="true">S199*(100-AVERAGEIF(T205:T216,"&gt;0"))/100</f>
        <v>38.60253998845932</v>
      </c>
      <c r="V199" s="65">
        <f ca="true">100-(T199+U199+W199)</f>
        <v>0.53171583844822123</v>
      </c>
      <c r="W199" s="66">
        <f ca="true">IF((S201+W201)&gt;100,W201*100/(S201+W201),W201)</f>
        <v>0.13817738802599955</v>
      </c>
      <c r="X199" s="59">
        <f ca="true">IF((X201+AB201)&gt;100,X201*100/(X201+AB201),X201)</f>
        <v>99.310760954894718</v>
      </c>
      <c r="Y199" s="108">
        <f ca="true">X199*AVERAGEIF(Y205:Y216,"&gt;0")/100</f>
        <v>78.969720430463511</v>
      </c>
      <c r="Z199" s="64">
        <f ca="true">X199*(100-AVERAGEIF(Y205:Y216,"&gt;0"))/100</f>
        <v>20.341040524431204</v>
      </c>
      <c r="AA199" s="65">
        <f ca="true">100-(Y199+Z199+AB199)</f>
        <v>0.52488666414015483</v>
      </c>
      <c r="AB199" s="66">
        <f ca="true">IF((X201+AB201)&gt;100,AB201*100/(X201+AB201),AB201)</f>
        <v>0.16435238096512172</v>
      </c>
    </row>
    <row r="200" s="67" customFormat="true" ht="15" customHeight="true" x14ac:dyDescent="0.2">
      <c r="A200" s="1081"/>
      <c r="B200" s="1082"/>
      <c r="C200" s="167">
        <f>MaxTarget(C205:C216)</f>
        <v>2020</v>
      </c>
      <c r="D200" s="68">
        <f ca="true">IF((D202+H202)&gt;100,D202*100/(D202+H202),D202)</f>
        <v>90.243547839869777</v>
      </c>
      <c r="E200" s="109">
        <f ca="true">D200*AVERAGEIF(E205:E216,"&gt;0")/100</f>
        <v>35.515752756895687</v>
      </c>
      <c r="F200" s="70">
        <f ca="true">D200*(100-AVERAGEIF(E205:E216,"&gt;0"))/100</f>
        <v>54.72779508297409</v>
      </c>
      <c r="G200" s="71">
        <f ca="true">100-(E200+F200+H200)</f>
        <v>5.6408055256626852</v>
      </c>
      <c r="H200" s="72">
        <f ca="true">IF((D202+H202)&gt;100,H202*100/(D202+H202),H202)</f>
        <v>4.115646634467538</v>
      </c>
      <c r="I200" s="68">
        <f ca="true">IF((I202+M202)&gt;100,I202*100/(I202+M202),I202)</f>
        <v>97.941618543652538</v>
      </c>
      <c r="J200" s="109">
        <f ca="true">I200*AVERAGEIF(J205:J216,"&gt;0")/100</f>
        <v>39.393532308033606</v>
      </c>
      <c r="K200" s="70">
        <f ca="true">I200*(100-AVERAGEIF(J205:J216,"&gt;0"))/100</f>
        <v>58.548086235618939</v>
      </c>
      <c r="L200" s="71">
        <f ca="true">100-(J200+K200+M200)</f>
        <v>1.6954461749384819</v>
      </c>
      <c r="M200" s="72">
        <f ca="true">IF((I202+M202)&gt;100,M202*100/(I202+M202),M202)</f>
        <v>0.36293528140897635</v>
      </c>
      <c r="N200" s="68">
        <f ca="true">IF((N202+R202)&gt;100,N202*100/(N202+R202),N202)</f>
        <v>98.834712170304002</v>
      </c>
      <c r="O200" s="109">
        <f ca="true">N200*AVERAGEIF(O205:O216,"&gt;0")/100</f>
        <v>49.780780176802061</v>
      </c>
      <c r="P200" s="70">
        <f ca="true">N200*(100-AVERAGEIF(O205:O216,"&gt;0"))/100</f>
        <v>49.053931993501941</v>
      </c>
      <c r="Q200" s="71">
        <f ca="true">100-(O200+P200+R200)</f>
        <v>0.82040023083544611</v>
      </c>
      <c r="R200" s="72">
        <f ca="true">IF((N202+R202)&gt;100,R202*100/(N202+R202),R202)</f>
        <v>0.34488759886054865</v>
      </c>
      <c r="S200" s="68">
        <f ca="true">IF((S202+W202)&gt;100,S202*100/(S202+W202),S202)</f>
        <v>98.991957247041469</v>
      </c>
      <c r="T200" s="109">
        <f ca="true">S200*AVERAGEIF(T205:T216,"&gt;0")/100</f>
        <v>60.520831902562669</v>
      </c>
      <c r="U200" s="70">
        <f ca="true">S200*(100-AVERAGEIF(T205:T216,"&gt;0"))/100</f>
        <v>38.471125344478807</v>
      </c>
      <c r="V200" s="71">
        <f ca="true">100-(T200+U200+W200)</f>
        <v>0.83598370888213935</v>
      </c>
      <c r="W200" s="72">
        <f ca="true">IF((S202+W202)&gt;100,W202*100/(S202+W202),W202)</f>
        <v>0.17205904407638251</v>
      </c>
      <c r="X200" s="68">
        <f ca="true">IF((X202+AB202)&gt;100,X202*100/(X202+AB202),X202)</f>
        <v>98.982327488872841</v>
      </c>
      <c r="Y200" s="109">
        <f ca="true">X200*AVERAGEIF(Y205:Y216,"&gt;0")/100</f>
        <v>78.708557402989229</v>
      </c>
      <c r="Z200" s="70">
        <f ca="true">X200*(100-AVERAGEIF(Y205:Y216,"&gt;0"))/100</f>
        <v>20.273770085883619</v>
      </c>
      <c r="AA200" s="71">
        <f ca="true">100-(Y200+Z200+AB200)</f>
        <v>0.91278573411092623</v>
      </c>
      <c r="AB200" s="72">
        <f ca="true">IF((X202+AB202)&gt;100,AB202*100/(X202+AB202),AB202)</f>
        <v>0.10488677701622962</v>
      </c>
    </row>
    <row r="201" hidden="true" x14ac:dyDescent="0.2">
      <c r="A201" s="1083" t="s">
        <v>12</v>
      </c>
      <c r="B201" s="1084"/>
      <c r="C201" s="73">
        <f>MinRegYear(C199,C205:C216)</f>
        <v>2004</v>
      </c>
      <c r="D201" s="74">
        <f ca="true">IF(MAX(C205:C216)-MIN(C205:C216)&lt;5,AVERAGEIF(C205:C216,"&gt;0",D205:D216),
IF(FORECAST($C201,D$205:D$216,$C$205:$C$216)&lt;0,0,
IF(FORECAST($C201,D$205:D$216,$C$205:$C$216)&gt;100,100,
FORECAST($C201,D$205:D$216,$C$205:$C$216))))</f>
        <v>89.336667951498697</v>
      </c>
      <c r="E201" s="75"/>
      <c r="F201" s="76"/>
      <c r="G201" s="76"/>
      <c r="H201" s="77">
        <f ca="true">IF(MAX(C205:C216)-MIN(C205:C216)&lt;5,AVERAGEIF(C205:C216,"&gt;0",H205:H216),
IF(FORECAST($C201,H$205:H$216,$C$205:$C$216)&lt;0,0,
IF(FORECAST($C201,H$205:H$216,$C$205:$C$216)&gt;100,100,
FORECAST($C201,H$205:H$216,$C$205:$C$216))))</f>
        <v>2.7537999456052376</v>
      </c>
      <c r="I201" s="74">
        <f ca="true">IF(MAX(C205:C216)-MIN(C205:C216)&lt;5,AVERAGEIF(C205:C216,"&gt;0",I205:I216),
IF(FORECAST($C201,I$205:I$216,$C$205:$C$216)&lt;0,0,
IF(FORECAST($C201,I$205:I$216,$C$205:$C$216)&gt;100,100,
FORECAST($C201,I$205:I$216,$C$205:$C$216))))</f>
        <v>98.120156824761779</v>
      </c>
      <c r="J201" s="75"/>
      <c r="K201" s="76"/>
      <c r="L201" s="76"/>
      <c r="M201" s="77">
        <f ca="true">IF(MAX(C205:C216)-MIN(C205:C216)&lt;5,AVERAGEIF(C205:C216,"&gt;0",M205:M216),
IF(FORECAST($C201,M$205:M$216,$C$205:$C$216)&lt;0,0,
IF(FORECAST($C201,M$205:M$216,$C$205:$C$216)&gt;100,100,
FORECAST($C201,M$205:M$216,$C$205:$C$216))))</f>
        <v>0.12300055489273021</v>
      </c>
      <c r="N201" s="74">
        <f ca="true">IF(MAX(C205:C216)-MIN(C205:C216)&lt;5,AVERAGEIF(C205:C216,"&gt;0",N205:N216),
IF(FORECAST($C201,N$205:N$216,$C$205:$C$216)&lt;0,0,
IF(FORECAST($C201,N$205:N$216,$C$205:$C$216)&gt;100,100,
FORECAST($C201,N$205:N$216,$C$205:$C$216))))</f>
        <v>98.309504007842321</v>
      </c>
      <c r="O201" s="75"/>
      <c r="P201" s="76"/>
      <c r="Q201" s="76"/>
      <c r="R201" s="77">
        <f ca="true">IF(MAX(C205:C216)-MIN(C205:C216)&lt;5,AVERAGEIF(C205:C216,"&gt;0",R205:R216),
IF(FORECAST($C201,R$205:R$216,$C$205:$C$216)&lt;0,0,
IF(FORECAST($C201,R$205:R$216,$C$205:$C$216)&gt;100,100,
FORECAST($C201,R$205:R$216,$C$205:$C$216))))</f>
        <v>0.13979723372875696</v>
      </c>
      <c r="S201" s="74">
        <f ca="true">IF(MAX(C205:C216)-MIN(C205:C216)&lt;5,AVERAGEIF(C205:C216,"&gt;0",S205:S216),
IF(FORECAST($C201,S$205:S$216,$C$205:$C$216)&lt;0,0,
IF(FORECAST($C201,S$205:S$216,$C$205:$C$216)&gt;100,100,
FORECAST($C201,S$205:S$216,$C$205:$C$216))))</f>
        <v>99.330106773525785</v>
      </c>
      <c r="T201" s="75"/>
      <c r="U201" s="76"/>
      <c r="V201" s="76"/>
      <c r="W201" s="77">
        <f ca="true">IF(MAX(C205:C216)-MIN(C205:C216)&lt;5,AVERAGEIF(C205:C216,"&gt;0",W205:W216),
IF(FORECAST($C201,W$205:W$216,$C$205:$C$216)&lt;0,0,
IF(FORECAST($C201,W$205:W$216,$C$205:$C$216)&gt;100,100,
FORECAST($C201,W$205:W$216,$C$205:$C$216))))</f>
        <v>0.13817738802599955</v>
      </c>
      <c r="X201" s="74">
        <f ca="true">IF(MAX(C205:C216)-MIN(C205:C216)&lt;5,AVERAGEIF(C205:C216,"&gt;0",X205:X216),
IF(FORECAST($C201,X$205:X$216,$C$205:$C$216)&lt;0,0,
IF(FORECAST($C201,X$205:X$216,$C$205:$C$216)&gt;100,100,
FORECAST($C201,X$205:X$216,$C$205:$C$216))))</f>
        <v>99.310760954894718</v>
      </c>
      <c r="Y201" s="75"/>
      <c r="Z201" s="76"/>
      <c r="AA201" s="76"/>
      <c r="AB201" s="77">
        <f ca="true">IF(MAX(C205:C216)-MIN(C205:C216)&lt;5,AVERAGEIF(C205:C216,"&gt;0",AB205:AB216),
IF(FORECAST($C201,AB$205:AB$216,$C$205:$C$216)&lt;0,0,
IF(FORECAST($C201,AB$205:AB$216,$C$205:$C$216)&gt;100,100,
FORECAST($C201,AB$205:AB$216,$C$205:$C$216))))</f>
        <v>0.16435238096512172</v>
      </c>
    </row>
    <row r="202" hidden="true" x14ac:dyDescent="0.2">
      <c r="A202" s="1085"/>
      <c r="B202" s="1086"/>
      <c r="C202" s="52">
        <f>MaxRegYear(C200,C205:C216)</f>
        <v>2020</v>
      </c>
      <c r="D202" s="78">
        <f ca="true">IF(MAX(C205:C216)-MIN(C205:C216)&lt;5,AVERAGEIF(C205:C216,"&gt;0",D205:D216),
IF(FORECAST($C202,D$205:D$216,$C$205:$C$216)&lt;0,0,
IF(FORECAST($C202,D$205:D$216,$C$205:$C$216)&gt;100,100,
FORECAST($C202,D$205:D$216,$C$205:$C$216))))</f>
        <v>90.243547839869777</v>
      </c>
      <c r="E202" s="79"/>
      <c r="F202" s="80"/>
      <c r="G202" s="80"/>
      <c r="H202" s="81">
        <f ca="true">IF(MAX(C205:C216)-MIN(C205:C216)&lt;5,AVERAGEIF(C205:C216,"&gt;0",H205:H216),
IF(FORECAST($C202,H$205:H$216,$C$205:$C$216)&lt;0,0,
IF(FORECAST($C202,H$205:H$216,$C$205:$C$216)&gt;100,100,
FORECAST($C202,H$205:H$216,$C$205:$C$216))))</f>
        <v>4.115646634467538</v>
      </c>
      <c r="I202" s="78">
        <f ca="true">IF(MAX(C205:C216)-MIN(C205:C216)&lt;5,AVERAGEIF(C205:C216,"&gt;0",I205:I216),
IF(FORECAST($C202,I$205:I$216,$C$205:$C$216)&lt;0,0,
IF(FORECAST($C202,I$205:I$216,$C$205:$C$216)&gt;100,100,
FORECAST($C202,I$205:I$216,$C$205:$C$216))))</f>
        <v>97.941618543652538</v>
      </c>
      <c r="J202" s="79"/>
      <c r="K202" s="80"/>
      <c r="L202" s="80"/>
      <c r="M202" s="81">
        <f ca="true">IF(MAX(C205:C216)-MIN(C205:C216)&lt;5,AVERAGEIF(C205:C216,"&gt;0",M205:M216),
IF(FORECAST($C202,M$205:M$216,$C$205:$C$216)&lt;0,0,
IF(FORECAST($C202,M$205:M$216,$C$205:$C$216)&gt;100,100,
FORECAST($C202,M$205:M$216,$C$205:$C$216))))</f>
        <v>0.36293528140897635</v>
      </c>
      <c r="N202" s="78">
        <f ca="true">IF(MAX(C205:C216)-MIN(C205:C216)&lt;5,AVERAGEIF(C205:C216,"&gt;0",N205:N216),
IF(FORECAST($C202,N$205:N$216,$C$205:$C$216)&lt;0,0,
IF(FORECAST($C202,N$205:N$216,$C$205:$C$216)&gt;100,100,
FORECAST($C202,N$205:N$216,$C$205:$C$216))))</f>
        <v>98.834712170304002</v>
      </c>
      <c r="O202" s="79"/>
      <c r="P202" s="80"/>
      <c r="Q202" s="80"/>
      <c r="R202" s="81">
        <f ca="true">IF(MAX(C205:C216)-MIN(C205:C216)&lt;5,AVERAGEIF(C205:C216,"&gt;0",R205:R216),
IF(FORECAST($C202,R$205:R$216,$C$205:$C$216)&lt;0,0,
IF(FORECAST($C202,R$205:R$216,$C$205:$C$216)&gt;100,100,
FORECAST($C202,R$205:R$216,$C$205:$C$216))))</f>
        <v>0.34488759886054865</v>
      </c>
      <c r="S202" s="78">
        <f ca="true">IF(MAX(C205:C216)-MIN(C205:C216)&lt;5,AVERAGEIF(C205:C216,"&gt;0",S205:S216),
IF(FORECAST($C202,S$205:S$216,$C$205:$C$216)&lt;0,0,
IF(FORECAST($C202,S$205:S$216,$C$205:$C$216)&gt;100,100,
FORECAST($C202,S$205:S$216,$C$205:$C$216))))</f>
        <v>98.991957247041469</v>
      </c>
      <c r="T202" s="79"/>
      <c r="U202" s="80"/>
      <c r="V202" s="80"/>
      <c r="W202" s="81">
        <f ca="true">IF(MAX(C205:C216)-MIN(C205:C216)&lt;5,AVERAGEIF(C205:C216,"&gt;0",W205:W216),
IF(FORECAST($C202,W$205:W$216,$C$205:$C$216)&lt;0,0,
IF(FORECAST($C202,W$205:W$216,$C$205:$C$216)&gt;100,100,
FORECAST($C202,W$205:W$216,$C$205:$C$216))))</f>
        <v>0.17205904407638251</v>
      </c>
      <c r="X202" s="78">
        <f ca="true">IF(MAX(C205:C216)-MIN(C205:C216)&lt;5,AVERAGEIF(C205:C216,"&gt;0",X205:X216),
IF(FORECAST($C202,X$205:X$216,$C$205:$C$216)&lt;0,0,
IF(FORECAST($C202,X$205:X$216,$C$205:$C$216)&gt;100,100,
FORECAST($C202,X$205:X$216,$C$205:$C$216))))</f>
        <v>98.982327488872841</v>
      </c>
      <c r="Y202" s="79"/>
      <c r="Z202" s="80"/>
      <c r="AA202" s="80"/>
      <c r="AB202" s="81">
        <f ca="true">IF(MAX(C205:C216)-MIN(C205:C216)&lt;5,AVERAGEIF(C205:C216,"&gt;0",AB205:AB216),
IF(FORECAST($C202,AB$205:AB$216,$C$205:$C$216)&lt;0,0,
IF(FORECAST($C202,AB$205:AB$216,$C$205:$C$216)&gt;100,100,
FORECAST($C202,AB$205:AB$216,$C$205:$C$216))))</f>
        <v>0.10488677701622962</v>
      </c>
    </row>
    <row r="203" ht="9" customHeight="true" x14ac:dyDescent="0.2">
      <c r="D203" s="82"/>
      <c r="I203" s="82"/>
      <c r="K203" s="42"/>
      <c r="L203" s="42"/>
      <c r="N203" s="82"/>
      <c r="P203" s="42"/>
      <c r="Q203" s="42"/>
      <c r="S203" s="82"/>
      <c r="U203" s="42"/>
      <c r="V203" s="42"/>
      <c r="X203" s="82"/>
      <c r="Z203" s="42"/>
      <c r="AA203" s="42"/>
      <c r="AB203" s="83"/>
    </row>
    <row r="204" ht="22.5" customHeight="true" x14ac:dyDescent="0.2">
      <c r="B204" s="105" t="s">
        <v>8</v>
      </c>
      <c r="C204" s="85" t="s">
        <v>9</v>
      </c>
      <c r="D204" s="86" t="s">
        <v>14</v>
      </c>
      <c r="E204" s="46" t="s">
        <v>26</v>
      </c>
      <c r="F204" s="87"/>
      <c r="G204" s="87"/>
      <c r="H204" s="88" t="s">
        <v>19</v>
      </c>
      <c r="I204" s="86" t="s">
        <v>14</v>
      </c>
      <c r="J204" s="46" t="s">
        <v>26</v>
      </c>
      <c r="K204" s="87"/>
      <c r="L204" s="87"/>
      <c r="M204" s="88" t="s">
        <v>19</v>
      </c>
      <c r="N204" s="86" t="s">
        <v>14</v>
      </c>
      <c r="O204" s="46" t="s">
        <v>26</v>
      </c>
      <c r="P204" s="87"/>
      <c r="Q204" s="87"/>
      <c r="R204" s="88" t="s">
        <v>19</v>
      </c>
      <c r="S204" s="86" t="s">
        <v>14</v>
      </c>
      <c r="T204" s="46" t="s">
        <v>26</v>
      </c>
      <c r="U204" s="87"/>
      <c r="V204" s="87"/>
      <c r="W204" s="88" t="s">
        <v>19</v>
      </c>
      <c r="X204" s="86" t="s">
        <v>14</v>
      </c>
      <c r="Y204" s="46" t="s">
        <v>26</v>
      </c>
      <c r="Z204" s="87"/>
      <c r="AA204" s="87"/>
      <c r="AB204" s="88" t="s">
        <v>19</v>
      </c>
      <c r="AD204" s="89"/>
    </row>
    <row r="205" x14ac:dyDescent="0.2">
      <c r="A205" s="90"/>
      <c r="B205" s="452" t="s">
        <v>176</v>
      </c>
      <c r="C205" s="453"/>
      <c r="D205" s="4">
        <f t="shared" ref="D205:D216" ca="true" si="30">IF(ISERROR(INDIRECT(CONCATENATE($B205,"!H122"))),"",INDIRECT(CONCATENATE($B205,"!H122")))</f>
        <v>59.509310391559325</v>
      </c>
      <c r="E205" s="94">
        <f t="shared" ref="E205:E216" ca="true" si="31">IF(ISERROR(INDIRECT(CONCATENATE($B205,"!H129"))),"",INDIRECT(CONCATENATE($B205,"!H129")))</f>
        <v>66.81047929753457</v>
      </c>
      <c r="F205" s="92"/>
      <c r="G205" s="92"/>
      <c r="H205" s="93">
        <f t="shared" ref="H205:H216" ca="true" si="32">IF(ISERROR(INDIRECT(CONCATENATE($B205,"!H127"))),"",INDIRECT(CONCATENATE($B205,"!H127")))</f>
        <v>32.08264846771803</v>
      </c>
      <c r="I205" s="4">
        <f t="shared" ref="I205:I216" ca="true" si="33">IF(ISERROR(INDIRECT(CONCATENATE($B205,"!I122"))),"",INDIRECT(CONCATENATE($B205,"!I122")))</f>
        <v>76.174944997989172</v>
      </c>
      <c r="J205" s="94">
        <f t="shared" ref="J205:J216" ca="true" si="34">IF(ISERROR(INDIRECT(CONCATENATE($B205,"!I129"))),"",INDIRECT(CONCATENATE($B205,"!I129")))</f>
        <v>56.262600696005983</v>
      </c>
      <c r="K205" s="92"/>
      <c r="L205" s="92"/>
      <c r="M205" s="93">
        <f t="shared" ref="M205:M216" ca="true" si="35">IF(ISERROR(INDIRECT(CONCATENATE($B205,"!I127"))),"",INDIRECT(CONCATENATE($B205,"!I127")))</f>
        <v>0</v>
      </c>
      <c r="N205" s="4">
        <f t="shared" ref="N205:N216" ca="true" si="36">IF(ISERROR(INDIRECT(CONCATENATE($B205,"!J122"))),"",INDIRECT(CONCATENATE($B205,"!J122")))</f>
        <v>92.695474325894452</v>
      </c>
      <c r="O205" s="94">
        <f t="shared" ref="O205:O216" ca="true" si="37">IF(ISERROR(INDIRECT(CONCATENATE($B205,"!J129"))),"",INDIRECT(CONCATENATE($B205,"!J129")))</f>
        <v>57.5507226234256</v>
      </c>
      <c r="P205" s="92"/>
      <c r="Q205" s="92"/>
      <c r="R205" s="93">
        <f t="shared" ref="R205:R216" ca="true" si="38">IF(ISERROR(INDIRECT(CONCATENATE($B205,"!J127"))),"",INDIRECT(CONCATENATE($B205,"!J127")))</f>
        <v>0</v>
      </c>
      <c r="S205" s="4">
        <f t="shared" ref="S205:S216" ca="true" si="39">IF(ISERROR(INDIRECT(CONCATENATE($B205,"!K122"))),"",INDIRECT(CONCATENATE($B205,"!K122")))</f>
        <v>98.761567290421468</v>
      </c>
      <c r="T205" s="94">
        <f t="shared" ref="T205:T216" ca="true" si="40">IF(ISERROR(INDIRECT(CONCATENATE($B205,"!K129"))),"",INDIRECT(CONCATENATE($B205,"!K129")))</f>
        <v>64.074406440000885</v>
      </c>
      <c r="U205" s="92"/>
      <c r="V205" s="92"/>
      <c r="W205" s="93">
        <f t="shared" ref="W205:W216" ca="true" si="41">IF(ISERROR(INDIRECT(CONCATENATE($B205,"!K127"))),"",INDIRECT(CONCATENATE($B205,"!K127")))</f>
        <v>0</v>
      </c>
      <c r="X205" s="4">
        <f t="shared" ref="X205:X216" ca="true" si="42">IF(ISERROR(INDIRECT(CONCATENATE($B205,"!L122"))),"",INDIRECT(CONCATENATE($B205,"!L122")))</f>
        <v>99.768009489725571</v>
      </c>
      <c r="Y205" s="94">
        <f t="shared" ref="Y205:Y216" ca="true" si="43">IF(ISERROR(INDIRECT(CONCATENATE($B205,"!L129"))),"",INDIRECT(CONCATENATE($B205,"!L129")))</f>
        <v>85.632491841626177</v>
      </c>
      <c r="Z205" s="92"/>
      <c r="AA205" s="92"/>
      <c r="AB205" s="93">
        <f t="shared" ref="AB205:AB216" ca="true" si="44">IF(ISERROR(INDIRECT(CONCATENATE($B205,"!L2127"))),"",INDIRECT(CONCATENATE($B205,"!L127")))</f>
        <v>0</v>
      </c>
    </row>
    <row r="206" x14ac:dyDescent="0.2">
      <c r="A206" s="90"/>
      <c r="B206" s="454" t="s">
        <v>282</v>
      </c>
      <c r="C206" s="455">
        <v>2006</v>
      </c>
      <c r="D206" s="5">
        <f t="shared" ca="true" si="30"/>
        <v>93.9501285324517</v>
      </c>
      <c r="E206" s="94">
        <f t="shared" ca="true" si="31"/>
        <v>44.741568217547041</v>
      </c>
      <c r="F206" s="92"/>
      <c r="G206" s="92"/>
      <c r="H206" s="95">
        <f t="shared" ca="true" si="32"/>
        <v>0.4642105488095063</v>
      </c>
      <c r="I206" s="5">
        <f t="shared" ca="true" si="33"/>
        <v>98.49485738398856</v>
      </c>
      <c r="J206" s="94">
        <f t="shared" ca="true" si="34"/>
        <v>53.488831401579326</v>
      </c>
      <c r="K206" s="92"/>
      <c r="L206" s="92"/>
      <c r="M206" s="95">
        <f t="shared" ca="true" si="35"/>
        <v>0</v>
      </c>
      <c r="N206" s="5">
        <f t="shared" ca="true" si="36"/>
        <v>99.388945767020303</v>
      </c>
      <c r="O206" s="94">
        <f t="shared" ca="true" si="37"/>
        <v>68.710516637781026</v>
      </c>
      <c r="P206" s="92"/>
      <c r="Q206" s="92"/>
      <c r="R206" s="95">
        <f t="shared" ca="true" si="38"/>
        <v>0</v>
      </c>
      <c r="S206" s="5">
        <f t="shared" ca="true" si="39"/>
        <v>99.773978580435568</v>
      </c>
      <c r="T206" s="94">
        <f t="shared" ca="true" si="40"/>
        <v>76.161868523585625</v>
      </c>
      <c r="U206" s="92"/>
      <c r="V206" s="92"/>
      <c r="W206" s="95">
        <f t="shared" ca="true" si="41"/>
        <v>0</v>
      </c>
      <c r="X206" s="5">
        <f t="shared" ca="true" si="42"/>
        <v>99.811764549922302</v>
      </c>
      <c r="Y206" s="94">
        <f t="shared" ca="true" si="43"/>
        <v>86.913647827801057</v>
      </c>
      <c r="Z206" s="92"/>
      <c r="AA206" s="92"/>
      <c r="AB206" s="95">
        <f t="shared" ca="true" si="44"/>
        <v>0</v>
      </c>
    </row>
    <row r="207" x14ac:dyDescent="0.2">
      <c r="A207" s="90"/>
      <c r="B207" s="454" t="s">
        <v>395</v>
      </c>
      <c r="C207" s="455">
        <v>2009</v>
      </c>
      <c r="D207" s="5">
        <f t="shared" ca="true" si="30"/>
        <v>91.18704247556775</v>
      </c>
      <c r="E207" s="94">
        <f t="shared" ca="true" si="31"/>
        <v>30.537877568425344</v>
      </c>
      <c r="F207" s="92"/>
      <c r="G207" s="92"/>
      <c r="H207" s="95">
        <f t="shared" ca="true" si="32"/>
        <v>4.8601677517968431</v>
      </c>
      <c r="I207" s="5">
        <f t="shared" ca="true" si="33"/>
        <v>99.752192694861648</v>
      </c>
      <c r="J207" s="94">
        <f t="shared" ca="true" si="34"/>
        <v>33.03432987573084</v>
      </c>
      <c r="K207" s="92"/>
      <c r="L207" s="92"/>
      <c r="M207" s="95">
        <f t="shared" ca="true" si="35"/>
        <v>0</v>
      </c>
      <c r="N207" s="5">
        <f t="shared" ca="true" si="36"/>
        <v>98.651185743652363</v>
      </c>
      <c r="O207" s="94">
        <f t="shared" ca="true" si="37"/>
        <v>44.10374370921766</v>
      </c>
      <c r="P207" s="92"/>
      <c r="Q207" s="92"/>
      <c r="R207" s="95">
        <f t="shared" ca="true" si="38"/>
        <v>0</v>
      </c>
      <c r="S207" s="5">
        <f t="shared" ca="true" si="39"/>
        <v>99.438050585441957</v>
      </c>
      <c r="T207" s="94">
        <f t="shared" ca="true" si="40"/>
        <v>59.369700820175176</v>
      </c>
      <c r="U207" s="92"/>
      <c r="V207" s="92"/>
      <c r="W207" s="95">
        <f t="shared" ca="true" si="41"/>
        <v>0</v>
      </c>
      <c r="X207" s="5">
        <f t="shared" ca="true" si="42"/>
        <v>99.661333684031234</v>
      </c>
      <c r="Y207" s="94">
        <f t="shared" ca="true" si="43"/>
        <v>75.794762775632336</v>
      </c>
      <c r="Z207" s="92"/>
      <c r="AA207" s="92"/>
      <c r="AB207" s="95">
        <f t="shared" ca="true" si="44"/>
        <v>0</v>
      </c>
      <c r="AD207" s="96"/>
    </row>
    <row r="208" x14ac:dyDescent="0.2">
      <c r="A208" s="90"/>
      <c r="B208" s="454" t="s">
        <v>495</v>
      </c>
      <c r="C208" s="455">
        <v>2011</v>
      </c>
      <c r="D208" s="5">
        <f t="shared" ca="true" si="30"/>
        <v>79.376351201839299</v>
      </c>
      <c r="E208" s="94">
        <f t="shared" ca="true" si="31"/>
        <v>35.611616097456299</v>
      </c>
      <c r="F208" s="92"/>
      <c r="G208" s="92"/>
      <c r="H208" s="95">
        <f t="shared" ca="true" si="32"/>
        <v>6.0065887624814902</v>
      </c>
      <c r="I208" s="5">
        <f t="shared" ca="true" si="33"/>
        <v>96.216303455432893</v>
      </c>
      <c r="J208" s="94">
        <f t="shared" ca="true" si="34"/>
        <v>41.511777450611334</v>
      </c>
      <c r="K208" s="92"/>
      <c r="L208" s="92"/>
      <c r="M208" s="95">
        <f t="shared" ca="true" si="35"/>
        <v>0.44412085452022854</v>
      </c>
      <c r="N208" s="5">
        <f t="shared" ca="true" si="36"/>
        <v>96.992174137099468</v>
      </c>
      <c r="O208" s="94">
        <f t="shared" ca="true" si="37"/>
        <v>51.463386057186355</v>
      </c>
      <c r="P208" s="92"/>
      <c r="Q208" s="92"/>
      <c r="R208" s="95">
        <f t="shared" ca="true" si="38"/>
        <v>0.39302643146267907</v>
      </c>
      <c r="S208" s="5">
        <f t="shared" ca="true" si="39"/>
        <v>98.604373570341977</v>
      </c>
      <c r="T208" s="94">
        <f t="shared" ca="true" si="40"/>
        <v>53.978127178085181</v>
      </c>
      <c r="U208" s="92"/>
      <c r="V208" s="92"/>
      <c r="W208" s="95">
        <f t="shared" ca="true" si="41"/>
        <v>0.55456517742761857</v>
      </c>
      <c r="X208" s="5">
        <f t="shared" ca="true" si="42"/>
        <v>97.984018985940907</v>
      </c>
      <c r="Y208" s="94">
        <f t="shared" ca="true" si="43"/>
        <v>79.558669840617824</v>
      </c>
      <c r="Z208" s="92"/>
      <c r="AA208" s="92"/>
      <c r="AB208" s="95">
        <f t="shared" ca="true" si="44"/>
        <v>0.59951735268093487</v>
      </c>
    </row>
    <row r="209" x14ac:dyDescent="0.2">
      <c r="A209" s="90"/>
      <c r="B209" s="454" t="s">
        <v>581</v>
      </c>
      <c r="C209" s="455">
        <v>2014</v>
      </c>
      <c r="D209" s="5">
        <f t="shared" ca="true" si="30"/>
        <v>92.98671605063663</v>
      </c>
      <c r="E209" s="94">
        <f t="shared" ca="true" si="31"/>
        <v>25.840551618809421</v>
      </c>
      <c r="F209" s="92"/>
      <c r="G209" s="92"/>
      <c r="H209" s="95">
        <f t="shared" ca="true" si="32"/>
        <v>3.486630685825137</v>
      </c>
      <c r="I209" s="5">
        <f t="shared" ca="true" si="33"/>
        <v>98.069593240662357</v>
      </c>
      <c r="J209" s="94">
        <f t="shared" ca="true" si="34"/>
        <v>33.253449479535121</v>
      </c>
      <c r="K209" s="92"/>
      <c r="L209" s="92"/>
      <c r="M209" s="95">
        <f t="shared" ca="true" si="35"/>
        <v>0.86712903593624302</v>
      </c>
      <c r="N209" s="5">
        <f t="shared" ca="true" si="36"/>
        <v>98.376027837014405</v>
      </c>
      <c r="O209" s="94">
        <f t="shared" ca="true" si="37"/>
        <v>44.205801944718857</v>
      </c>
      <c r="P209" s="92"/>
      <c r="Q209" s="92"/>
      <c r="R209" s="95">
        <f t="shared" ca="true" si="38"/>
        <v>0.99792185714851334</v>
      </c>
      <c r="S209" s="5">
        <f t="shared" ca="true" si="39"/>
        <v>99.396121087583197</v>
      </c>
      <c r="T209" s="94">
        <f t="shared" ca="true" si="40"/>
        <v>60.601888467114676</v>
      </c>
      <c r="U209" s="92"/>
      <c r="V209" s="92"/>
      <c r="W209" s="95">
        <f t="shared" ca="true" si="41"/>
        <v>4.7635189787397482E-2</v>
      </c>
      <c r="X209" s="5">
        <f t="shared" ca="true" si="42"/>
        <v>99.747827752517153</v>
      </c>
      <c r="Y209" s="94">
        <f t="shared" ca="true" si="43"/>
        <v>75.636757805964038</v>
      </c>
      <c r="Z209" s="92"/>
      <c r="AA209" s="92"/>
      <c r="AB209" s="95">
        <f t="shared" ca="true" si="44"/>
        <v>0.13493707830126489</v>
      </c>
    </row>
    <row r="210" x14ac:dyDescent="0.2">
      <c r="A210" s="90"/>
      <c r="B210" s="454" t="s">
        <v>642</v>
      </c>
      <c r="C210" s="455">
        <v>2015</v>
      </c>
      <c r="D210" s="5">
        <f t="shared" ca="true" si="30"/>
        <v>88.277477734435521</v>
      </c>
      <c r="E210" s="94">
        <f t="shared" ca="true" si="31"/>
        <v>38.825673931307989</v>
      </c>
      <c r="F210" s="92"/>
      <c r="G210" s="92"/>
      <c r="H210" s="95">
        <f t="shared" ca="true" si="32"/>
        <v>2.316451030730029</v>
      </c>
      <c r="I210" s="5">
        <f t="shared" ca="true" si="33"/>
        <v>96.06273824563992</v>
      </c>
      <c r="J210" s="94">
        <f t="shared" ca="true" si="34"/>
        <v>39.430235669524507</v>
      </c>
      <c r="K210" s="92"/>
      <c r="L210" s="92"/>
      <c r="M210" s="95">
        <f t="shared" ca="true" si="35"/>
        <v>0.10512204797699792</v>
      </c>
      <c r="N210" s="5">
        <f t="shared" ca="true" si="36"/>
        <v>98.35326022970213</v>
      </c>
      <c r="O210" s="94">
        <f t="shared" ca="true" si="37"/>
        <v>53.57749301059782</v>
      </c>
      <c r="P210" s="92"/>
      <c r="Q210" s="92"/>
      <c r="R210" s="95">
        <f t="shared" ca="true" si="38"/>
        <v>8.8742504798185559E-2</v>
      </c>
      <c r="S210" s="5">
        <f t="shared" ca="true" si="39"/>
        <v>97.79252186967642</v>
      </c>
      <c r="T210" s="94">
        <f t="shared" ca="true" si="40"/>
        <v>64.796950713778969</v>
      </c>
      <c r="U210" s="92"/>
      <c r="V210" s="92"/>
      <c r="W210" s="95">
        <f t="shared" ca="true" si="41"/>
        <v>0.33274413609842957</v>
      </c>
      <c r="X210" s="5">
        <f t="shared" ca="true" si="42"/>
        <v>97.753437212203494</v>
      </c>
      <c r="Y210" s="94">
        <f t="shared" ca="true" si="43"/>
        <v>75.18062529684228</v>
      </c>
      <c r="Z210" s="92"/>
      <c r="AA210" s="92"/>
      <c r="AB210" s="95">
        <f t="shared" ca="true" si="44"/>
        <v>6.5829842468244734E-2</v>
      </c>
    </row>
    <row r="211" x14ac:dyDescent="0.2">
      <c r="A211" s="90"/>
      <c r="B211" s="454" t="s">
        <v>822</v>
      </c>
      <c r="C211" s="455">
        <v>2019</v>
      </c>
      <c r="D211" s="5">
        <f t="shared" ca="true" si="30"/>
        <v>93.076291365220882</v>
      </c>
      <c r="E211" s="94">
        <f t="shared" ca="true" si="31"/>
        <v>33.120370924377582</v>
      </c>
      <c r="F211" s="92"/>
      <c r="G211" s="92"/>
      <c r="H211" s="95">
        <f t="shared" ca="true" si="32"/>
        <v>3.6445217966831511</v>
      </c>
      <c r="I211" s="5">
        <f t="shared" ca="true" si="33"/>
        <v>99.567323799518803</v>
      </c>
      <c r="J211" s="94">
        <f t="shared" ca="true" si="34"/>
        <v>24.568876657299839</v>
      </c>
      <c r="K211" s="92"/>
      <c r="L211" s="92"/>
      <c r="M211" s="95">
        <f t="shared" ca="true" si="35"/>
        <v>7.1427411286157941E-2</v>
      </c>
      <c r="N211" s="5">
        <f t="shared" ca="true" si="36"/>
        <v>99.736705840257969</v>
      </c>
      <c r="O211" s="94">
        <f t="shared" ca="true" si="37"/>
        <v>32.962298732891441</v>
      </c>
      <c r="P211" s="92"/>
      <c r="Q211" s="92"/>
      <c r="R211" s="95">
        <f t="shared" ca="true" si="38"/>
        <v>0</v>
      </c>
      <c r="S211" s="5">
        <f t="shared" ca="true" si="39"/>
        <v>99.918877677411956</v>
      </c>
      <c r="T211" s="94">
        <f t="shared" ca="true" si="40"/>
        <v>48.976899342866609</v>
      </c>
      <c r="U211" s="92"/>
      <c r="V211" s="92"/>
      <c r="W211" s="95">
        <f t="shared" ca="true" si="41"/>
        <v>0</v>
      </c>
      <c r="X211" s="5">
        <f t="shared" ca="true" si="42"/>
        <v>99.879828963434775</v>
      </c>
      <c r="Y211" s="94">
        <f t="shared" ca="true" si="43"/>
        <v>77.907561127215502</v>
      </c>
      <c r="Z211" s="92"/>
      <c r="AA211" s="92"/>
      <c r="AB211" s="95">
        <f t="shared" ca="true" si="44"/>
        <v>0</v>
      </c>
    </row>
    <row r="212" x14ac:dyDescent="0.2">
      <c r="A212" s="90"/>
      <c r="B212" s="454"/>
      <c r="C212" s="455"/>
      <c r="D212" s="5" t="str">
        <f t="shared" ca="true" si="30"/>
        <v/>
      </c>
      <c r="E212" s="94" t="str">
        <f t="shared" ca="true" si="31"/>
        <v/>
      </c>
      <c r="F212" s="92"/>
      <c r="G212" s="92"/>
      <c r="H212" s="95" t="str">
        <f t="shared" ca="true" si="32"/>
        <v/>
      </c>
      <c r="I212" s="5" t="str">
        <f t="shared" ca="true" si="33"/>
        <v/>
      </c>
      <c r="J212" s="94" t="str">
        <f t="shared" ca="true" si="34"/>
        <v/>
      </c>
      <c r="K212" s="92"/>
      <c r="L212" s="92"/>
      <c r="M212" s="95" t="str">
        <f t="shared" ca="true" si="35"/>
        <v/>
      </c>
      <c r="N212" s="5" t="str">
        <f t="shared" ca="true" si="36"/>
        <v/>
      </c>
      <c r="O212" s="94" t="str">
        <f t="shared" ca="true" si="37"/>
        <v/>
      </c>
      <c r="P212" s="92"/>
      <c r="Q212" s="92"/>
      <c r="R212" s="95" t="str">
        <f t="shared" ca="true" si="38"/>
        <v/>
      </c>
      <c r="S212" s="5" t="str">
        <f t="shared" ca="true" si="39"/>
        <v/>
      </c>
      <c r="T212" s="94" t="str">
        <f t="shared" ca="true" si="40"/>
        <v/>
      </c>
      <c r="U212" s="92"/>
      <c r="V212" s="92"/>
      <c r="W212" s="95" t="str">
        <f t="shared" ca="true" si="41"/>
        <v/>
      </c>
      <c r="X212" s="5" t="str">
        <f t="shared" ca="true" si="42"/>
        <v/>
      </c>
      <c r="Y212" s="94" t="str">
        <f t="shared" ca="true" si="43"/>
        <v/>
      </c>
      <c r="Z212" s="92"/>
      <c r="AA212" s="92"/>
      <c r="AB212" s="95" t="str">
        <f t="shared" ca="true" si="44"/>
        <v/>
      </c>
    </row>
    <row r="213" x14ac:dyDescent="0.2">
      <c r="A213" s="90"/>
      <c r="B213" s="454"/>
      <c r="C213" s="455"/>
      <c r="D213" s="5" t="str">
        <f t="shared" ca="true" si="30"/>
        <v/>
      </c>
      <c r="E213" s="94" t="str">
        <f t="shared" ca="true" si="31"/>
        <v/>
      </c>
      <c r="F213" s="92"/>
      <c r="G213" s="92"/>
      <c r="H213" s="95" t="str">
        <f t="shared" ca="true" si="32"/>
        <v/>
      </c>
      <c r="I213" s="5" t="str">
        <f t="shared" ca="true" si="33"/>
        <v/>
      </c>
      <c r="J213" s="94" t="str">
        <f t="shared" ca="true" si="34"/>
        <v/>
      </c>
      <c r="K213" s="92"/>
      <c r="L213" s="92"/>
      <c r="M213" s="95" t="str">
        <f t="shared" ca="true" si="35"/>
        <v/>
      </c>
      <c r="N213" s="5" t="str">
        <f t="shared" ca="true" si="36"/>
        <v/>
      </c>
      <c r="O213" s="94" t="str">
        <f t="shared" ca="true" si="37"/>
        <v/>
      </c>
      <c r="P213" s="92"/>
      <c r="Q213" s="92"/>
      <c r="R213" s="95" t="str">
        <f t="shared" ca="true" si="38"/>
        <v/>
      </c>
      <c r="S213" s="5" t="str">
        <f t="shared" ca="true" si="39"/>
        <v/>
      </c>
      <c r="T213" s="94" t="str">
        <f t="shared" ca="true" si="40"/>
        <v/>
      </c>
      <c r="U213" s="92"/>
      <c r="V213" s="92"/>
      <c r="W213" s="95" t="str">
        <f t="shared" ca="true" si="41"/>
        <v/>
      </c>
      <c r="X213" s="5" t="str">
        <f t="shared" ca="true" si="42"/>
        <v/>
      </c>
      <c r="Y213" s="94" t="str">
        <f t="shared" ca="true" si="43"/>
        <v/>
      </c>
      <c r="Z213" s="92"/>
      <c r="AA213" s="92"/>
      <c r="AB213" s="95" t="str">
        <f t="shared" ca="true" si="44"/>
        <v/>
      </c>
    </row>
    <row r="214" x14ac:dyDescent="0.2">
      <c r="A214" s="90"/>
      <c r="B214" s="454"/>
      <c r="C214" s="455"/>
      <c r="D214" s="5" t="str">
        <f t="shared" ca="true" si="30"/>
        <v/>
      </c>
      <c r="E214" s="94" t="str">
        <f t="shared" ca="true" si="31"/>
        <v/>
      </c>
      <c r="F214" s="92"/>
      <c r="G214" s="92"/>
      <c r="H214" s="95" t="str">
        <f t="shared" ca="true" si="32"/>
        <v/>
      </c>
      <c r="I214" s="5" t="str">
        <f t="shared" ca="true" si="33"/>
        <v/>
      </c>
      <c r="J214" s="94" t="str">
        <f t="shared" ca="true" si="34"/>
        <v/>
      </c>
      <c r="K214" s="92"/>
      <c r="L214" s="92"/>
      <c r="M214" s="95" t="str">
        <f t="shared" ca="true" si="35"/>
        <v/>
      </c>
      <c r="N214" s="5" t="str">
        <f t="shared" ca="true" si="36"/>
        <v/>
      </c>
      <c r="O214" s="94" t="str">
        <f t="shared" ca="true" si="37"/>
        <v/>
      </c>
      <c r="P214" s="92"/>
      <c r="Q214" s="92"/>
      <c r="R214" s="95" t="str">
        <f t="shared" ca="true" si="38"/>
        <v/>
      </c>
      <c r="S214" s="5" t="str">
        <f t="shared" ca="true" si="39"/>
        <v/>
      </c>
      <c r="T214" s="94" t="str">
        <f t="shared" ca="true" si="40"/>
        <v/>
      </c>
      <c r="U214" s="92"/>
      <c r="V214" s="92"/>
      <c r="W214" s="95" t="str">
        <f t="shared" ca="true" si="41"/>
        <v/>
      </c>
      <c r="X214" s="5" t="str">
        <f t="shared" ca="true" si="42"/>
        <v/>
      </c>
      <c r="Y214" s="94" t="str">
        <f t="shared" ca="true" si="43"/>
        <v/>
      </c>
      <c r="Z214" s="92"/>
      <c r="AA214" s="92"/>
      <c r="AB214" s="95" t="str">
        <f t="shared" ca="true" si="44"/>
        <v/>
      </c>
    </row>
    <row r="215" x14ac:dyDescent="0.2">
      <c r="A215" s="90"/>
      <c r="B215" s="454"/>
      <c r="C215" s="455"/>
      <c r="D215" s="5" t="str">
        <f t="shared" ca="true" si="30"/>
        <v/>
      </c>
      <c r="E215" s="94" t="str">
        <f t="shared" ca="true" si="31"/>
        <v/>
      </c>
      <c r="F215" s="92"/>
      <c r="G215" s="92"/>
      <c r="H215" s="95" t="str">
        <f t="shared" ca="true" si="32"/>
        <v/>
      </c>
      <c r="I215" s="5" t="str">
        <f t="shared" ca="true" si="33"/>
        <v/>
      </c>
      <c r="J215" s="94" t="str">
        <f t="shared" ca="true" si="34"/>
        <v/>
      </c>
      <c r="K215" s="92"/>
      <c r="L215" s="92"/>
      <c r="M215" s="95" t="str">
        <f t="shared" ca="true" si="35"/>
        <v/>
      </c>
      <c r="N215" s="5" t="str">
        <f t="shared" ca="true" si="36"/>
        <v/>
      </c>
      <c r="O215" s="94" t="str">
        <f t="shared" ca="true" si="37"/>
        <v/>
      </c>
      <c r="P215" s="92"/>
      <c r="Q215" s="92"/>
      <c r="R215" s="95" t="str">
        <f t="shared" ca="true" si="38"/>
        <v/>
      </c>
      <c r="S215" s="5" t="str">
        <f t="shared" ca="true" si="39"/>
        <v/>
      </c>
      <c r="T215" s="94" t="str">
        <f t="shared" ca="true" si="40"/>
        <v/>
      </c>
      <c r="U215" s="92"/>
      <c r="V215" s="92"/>
      <c r="W215" s="95" t="str">
        <f t="shared" ca="true" si="41"/>
        <v/>
      </c>
      <c r="X215" s="5" t="str">
        <f t="shared" ca="true" si="42"/>
        <v/>
      </c>
      <c r="Y215" s="94" t="str">
        <f t="shared" ca="true" si="43"/>
        <v/>
      </c>
      <c r="Z215" s="92"/>
      <c r="AA215" s="92"/>
      <c r="AB215" s="95" t="str">
        <f t="shared" ca="true" si="44"/>
        <v/>
      </c>
    </row>
    <row r="216" x14ac:dyDescent="0.2">
      <c r="A216" s="90"/>
      <c r="B216" s="456"/>
      <c r="C216" s="457"/>
      <c r="D216" s="6" t="str">
        <f t="shared" ca="true" si="30"/>
        <v/>
      </c>
      <c r="E216" s="97" t="str">
        <f t="shared" ca="true" si="31"/>
        <v/>
      </c>
      <c r="F216" s="98"/>
      <c r="G216" s="99"/>
      <c r="H216" s="100" t="str">
        <f t="shared" ca="true" si="32"/>
        <v/>
      </c>
      <c r="I216" s="6" t="str">
        <f t="shared" ca="true" si="33"/>
        <v/>
      </c>
      <c r="J216" s="97" t="str">
        <f t="shared" ca="true" si="34"/>
        <v/>
      </c>
      <c r="K216" s="98"/>
      <c r="L216" s="99"/>
      <c r="M216" s="100" t="str">
        <f t="shared" ca="true" si="35"/>
        <v/>
      </c>
      <c r="N216" s="6" t="str">
        <f t="shared" ca="true" si="36"/>
        <v/>
      </c>
      <c r="O216" s="97" t="str">
        <f t="shared" ca="true" si="37"/>
        <v/>
      </c>
      <c r="P216" s="98"/>
      <c r="Q216" s="99"/>
      <c r="R216" s="100" t="str">
        <f t="shared" ca="true" si="38"/>
        <v/>
      </c>
      <c r="S216" s="6" t="str">
        <f t="shared" ca="true" si="39"/>
        <v/>
      </c>
      <c r="T216" s="97" t="str">
        <f t="shared" ca="true" si="40"/>
        <v/>
      </c>
      <c r="U216" s="98"/>
      <c r="V216" s="99"/>
      <c r="W216" s="100" t="str">
        <f t="shared" ca="true" si="41"/>
        <v/>
      </c>
      <c r="X216" s="6" t="str">
        <f t="shared" ca="true" si="42"/>
        <v/>
      </c>
      <c r="Y216" s="97" t="str">
        <f t="shared" ca="true" si="43"/>
        <v/>
      </c>
      <c r="Z216" s="98"/>
      <c r="AA216" s="99"/>
      <c r="AB216" s="100" t="str">
        <f t="shared" ca="true" si="44"/>
        <v/>
      </c>
    </row>
    <row r="217" ht="11.25" customHeight="true" x14ac:dyDescent="0.2"/>
    <row r="218" ht="22.5" customHeight="true" x14ac:dyDescent="0.25">
      <c r="B218" s="1053" t="str">
        <f>CONCATENATE("Urban use of sanitation facilities, ",C199,"–",C200)</f>
        <v>Urban use of sanitation facilities, 2000–2020</v>
      </c>
      <c r="C218" s="1054"/>
      <c r="D218" s="1054"/>
      <c r="E218" s="1054"/>
      <c r="F218" s="1054"/>
      <c r="G218" s="1054"/>
      <c r="H218" s="1054"/>
      <c r="I218" s="1054"/>
      <c r="J218" s="1054"/>
      <c r="K218" s="1054"/>
      <c r="L218" s="1054"/>
      <c r="N218" s="101"/>
      <c r="O218" s="101"/>
      <c r="P218" s="101"/>
      <c r="Q218" s="101"/>
      <c r="R218" s="101"/>
      <c r="S218" s="1076" t="s">
        <v>11</v>
      </c>
      <c r="T218" s="1077"/>
      <c r="U218" s="1077"/>
      <c r="V218" s="1077"/>
      <c r="W218" s="1078"/>
      <c r="X218" s="101"/>
      <c r="Y218" s="101"/>
      <c r="Z218" s="101"/>
      <c r="AA218" s="101"/>
      <c r="AB218" s="102"/>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3"/>
      <c r="D253" s="103"/>
      <c r="E253" s="104"/>
      <c r="F253" s="104"/>
      <c r="G253" s="104"/>
      <c r="H253" s="104"/>
      <c r="I253" s="104"/>
      <c r="J253" s="104"/>
      <c r="K253" s="104"/>
      <c r="L253" s="104"/>
      <c r="M253" s="104"/>
      <c r="N253" s="104"/>
      <c r="O253" s="104"/>
      <c r="P253" s="104"/>
      <c r="Q253" s="104"/>
      <c r="R253" s="104"/>
      <c r="S253" s="104"/>
      <c r="T253" s="104"/>
      <c r="U253" s="104"/>
      <c r="V253" s="104"/>
      <c r="W253" s="104"/>
      <c r="X253" s="104"/>
      <c r="Y253" s="104"/>
      <c r="Z253" s="104"/>
      <c r="AA253" s="104"/>
      <c r="AB253" s="104"/>
    </row>
    <row r="254" x14ac:dyDescent="0.2">
      <c r="C254" s="103"/>
      <c r="D254" s="103"/>
      <c r="E254" s="104"/>
      <c r="F254" s="104"/>
      <c r="G254" s="104"/>
      <c r="H254" s="104"/>
      <c r="I254" s="104"/>
      <c r="J254" s="104"/>
      <c r="K254" s="104"/>
      <c r="L254" s="104"/>
      <c r="M254" s="104"/>
      <c r="N254" s="104"/>
      <c r="O254" s="104"/>
      <c r="P254" s="104"/>
      <c r="Q254" s="104"/>
      <c r="R254" s="104"/>
      <c r="S254" s="104"/>
      <c r="T254" s="104"/>
      <c r="U254" s="104"/>
      <c r="V254" s="104"/>
      <c r="W254" s="104"/>
      <c r="X254" s="104"/>
      <c r="Y254" s="104"/>
      <c r="Z254" s="104"/>
      <c r="AA254" s="104"/>
      <c r="AB254" s="104"/>
    </row>
    <row r="255" x14ac:dyDescent="0.2">
      <c r="C255" s="103"/>
      <c r="D255" s="103"/>
      <c r="E255" s="104"/>
      <c r="F255" s="104"/>
      <c r="G255" s="104"/>
      <c r="H255" s="104"/>
      <c r="I255" s="104"/>
      <c r="J255" s="104"/>
      <c r="K255" s="104"/>
      <c r="L255" s="104"/>
      <c r="M255" s="104"/>
      <c r="N255" s="104"/>
      <c r="O255" s="104"/>
      <c r="P255" s="104"/>
      <c r="Q255" s="104"/>
      <c r="R255" s="104"/>
      <c r="S255" s="104"/>
      <c r="T255" s="104"/>
      <c r="U255" s="104"/>
      <c r="V255" s="104"/>
      <c r="W255" s="104"/>
      <c r="X255" s="104"/>
      <c r="Y255" s="104"/>
      <c r="Z255" s="104"/>
      <c r="AA255" s="104"/>
      <c r="AB255" s="104"/>
    </row>
    <row r="256" x14ac:dyDescent="0.2">
      <c r="B256" s="104"/>
      <c r="C256" s="103"/>
      <c r="D256" s="103"/>
      <c r="E256" s="104"/>
      <c r="F256" s="104"/>
      <c r="G256" s="104"/>
      <c r="H256" s="104"/>
      <c r="I256" s="104"/>
      <c r="J256" s="104"/>
      <c r="K256" s="104"/>
      <c r="L256" s="104"/>
      <c r="M256" s="104"/>
      <c r="N256" s="104"/>
      <c r="O256" s="104"/>
      <c r="P256" s="104"/>
      <c r="Q256" s="104"/>
      <c r="R256" s="104"/>
      <c r="S256" s="104"/>
      <c r="T256" s="104"/>
      <c r="U256" s="104"/>
      <c r="V256" s="104"/>
      <c r="W256" s="104"/>
      <c r="X256" s="104"/>
      <c r="Y256" s="104"/>
      <c r="Z256" s="104"/>
      <c r="AA256" s="104"/>
      <c r="AB256" s="104"/>
    </row>
    <row r="257" x14ac:dyDescent="0.2">
      <c r="B257" s="104"/>
      <c r="C257" s="103"/>
      <c r="D257" s="103"/>
      <c r="E257" s="104"/>
      <c r="F257" s="104"/>
      <c r="G257" s="104"/>
      <c r="H257" s="104"/>
      <c r="I257" s="104"/>
      <c r="J257" s="104"/>
      <c r="K257" s="104"/>
      <c r="L257" s="104"/>
      <c r="M257" s="104"/>
      <c r="N257" s="104"/>
      <c r="O257" s="104"/>
      <c r="P257" s="104"/>
      <c r="Q257" s="104"/>
      <c r="R257" s="104"/>
      <c r="S257" s="104"/>
      <c r="T257" s="104"/>
      <c r="U257" s="104"/>
      <c r="V257" s="104"/>
      <c r="W257" s="104"/>
      <c r="X257" s="104"/>
      <c r="Y257" s="104"/>
      <c r="Z257" s="104"/>
      <c r="AA257" s="104"/>
      <c r="AB257" s="104"/>
    </row>
    <row r="297" s="43" customFormat="true" ht="16.5" customHeight="true" x14ac:dyDescent="0.2">
      <c r="A297" s="1074" t="s">
        <v>7</v>
      </c>
      <c r="B297" s="1074"/>
      <c r="C297" s="1074"/>
      <c r="D297" s="1072" t="s">
        <v>0</v>
      </c>
      <c r="E297" s="1061"/>
      <c r="F297" s="1061"/>
      <c r="G297" s="1061"/>
      <c r="H297" s="1073"/>
      <c r="I297" s="1072" t="s">
        <v>1</v>
      </c>
      <c r="J297" s="1061"/>
      <c r="K297" s="1061"/>
      <c r="L297" s="1061"/>
      <c r="M297" s="1073"/>
      <c r="N297" s="1072" t="s">
        <v>2</v>
      </c>
      <c r="O297" s="1061"/>
      <c r="P297" s="1061"/>
      <c r="Q297" s="1061"/>
      <c r="R297" s="1073"/>
      <c r="S297" s="1072" t="s">
        <v>3</v>
      </c>
      <c r="T297" s="1061"/>
      <c r="U297" s="1061"/>
      <c r="V297" s="1061"/>
      <c r="W297" s="1073"/>
      <c r="X297" s="1072" t="s">
        <v>4</v>
      </c>
      <c r="Y297" s="1061"/>
      <c r="Z297" s="1061"/>
      <c r="AA297" s="1061"/>
      <c r="AB297" s="1073"/>
    </row>
    <row r="298" s="47" customFormat="true" ht="22.5" customHeight="true" x14ac:dyDescent="0.2">
      <c r="A298" s="1075"/>
      <c r="B298" s="1075"/>
      <c r="C298" s="1075"/>
      <c r="D298" s="57" t="s">
        <v>14</v>
      </c>
      <c r="E298" s="58" t="s">
        <v>15</v>
      </c>
      <c r="F298" s="45" t="s">
        <v>16</v>
      </c>
      <c r="G298" s="45" t="s">
        <v>22</v>
      </c>
      <c r="H298" s="46" t="s">
        <v>19</v>
      </c>
      <c r="I298" s="57" t="s">
        <v>14</v>
      </c>
      <c r="J298" s="58" t="s">
        <v>15</v>
      </c>
      <c r="K298" s="45" t="s">
        <v>16</v>
      </c>
      <c r="L298" s="45" t="s">
        <v>22</v>
      </c>
      <c r="M298" s="46" t="s">
        <v>19</v>
      </c>
      <c r="N298" s="57" t="s">
        <v>14</v>
      </c>
      <c r="O298" s="58" t="s">
        <v>15</v>
      </c>
      <c r="P298" s="45" t="s">
        <v>16</v>
      </c>
      <c r="Q298" s="45" t="s">
        <v>22</v>
      </c>
      <c r="R298" s="46" t="s">
        <v>19</v>
      </c>
      <c r="S298" s="57" t="s">
        <v>14</v>
      </c>
      <c r="T298" s="58" t="s">
        <v>15</v>
      </c>
      <c r="U298" s="45" t="s">
        <v>16</v>
      </c>
      <c r="V298" s="45" t="s">
        <v>22</v>
      </c>
      <c r="W298" s="46" t="s">
        <v>19</v>
      </c>
      <c r="X298" s="57" t="s">
        <v>14</v>
      </c>
      <c r="Y298" s="58" t="s">
        <v>15</v>
      </c>
      <c r="Z298" s="45" t="s">
        <v>16</v>
      </c>
      <c r="AA298" s="45" t="s">
        <v>22</v>
      </c>
      <c r="AB298" s="46" t="s">
        <v>19</v>
      </c>
    </row>
    <row r="299" s="67" customFormat="true" ht="15" customHeight="true" x14ac:dyDescent="0.2">
      <c r="A299" s="1079" t="s">
        <v>10</v>
      </c>
      <c r="B299" s="1080"/>
      <c r="C299" s="166">
        <v>2000</v>
      </c>
      <c r="D299" s="59">
        <f ca="true">IF((D301+H301)&gt;100,D301*100/(D301+H301),D301)</f>
        <v>16.331731214501758</v>
      </c>
      <c r="E299" s="108">
        <f ca="true">D299*AVERAGEIF(E305:E316,"&gt;0")/100</f>
        <v>8.4873791413530952</v>
      </c>
      <c r="F299" s="61">
        <f ca="true">D299*(100-AVERAGEIF(E305:E316,"&gt;0"))/100</f>
        <v>7.8443520731486629</v>
      </c>
      <c r="G299" s="62">
        <f ca="true">100-(E299+F299+H299)</f>
        <v>4.9479582836189024</v>
      </c>
      <c r="H299" s="63">
        <f ca="true">IF((D301+H301)&gt;100,H301*100/(D301+H301),H301)</f>
        <v>78.720310501879339</v>
      </c>
      <c r="I299" s="59">
        <f ca="true">IF((I301+M301)&gt;100,I301*100/(I301+M301),I301)</f>
        <v>30.120757419406118</v>
      </c>
      <c r="J299" s="108">
        <f ca="true">I299*AVERAGEIF(J305:J316,"&gt;0")/100</f>
        <v>18.76785911759745</v>
      </c>
      <c r="K299" s="64">
        <f ca="true">I299*(100-AVERAGEIF(J305:J316,"&gt;0"))/100</f>
        <v>11.352898301808668</v>
      </c>
      <c r="L299" s="65">
        <f ca="true">100-(J299+K299+M299)</f>
        <v>6.1520390842285906</v>
      </c>
      <c r="M299" s="66">
        <f ca="true">IF((I301+M301)&gt;100,M301*100/(I301+M301),M301)</f>
        <v>63.727203496365291</v>
      </c>
      <c r="N299" s="59">
        <f ca="true">IF((N301+R301)&gt;100,N301*100/(N301+R301),N301)</f>
        <v>49.276338652310187</v>
      </c>
      <c r="O299" s="108">
        <f ca="true">N299*AVERAGEIF(O305:O316,"&gt;0")/100</f>
        <v>32.337408667269983</v>
      </c>
      <c r="P299" s="64">
        <f ca="true">N299*(100-AVERAGEIF(O305:O316,"&gt;0"))/100</f>
        <v>16.938929985040208</v>
      </c>
      <c r="Q299" s="65">
        <f ca="true">100-(O299+P299+R299)</f>
        <v>7.9359025229420013</v>
      </c>
      <c r="R299" s="66">
        <f ca="true">IF((N301+R301)&gt;100,R301*100/(N301+R301),R301)</f>
        <v>42.787758824747812</v>
      </c>
      <c r="S299" s="59">
        <f ca="true">IF((S301+W301)&gt;100,S301*100/(S301+W301),S301)</f>
        <v>64.117535204904925</v>
      </c>
      <c r="T299" s="108">
        <f ca="true">S299*AVERAGEIF(T305:T316,"&gt;0")/100</f>
        <v>45.537754277073191</v>
      </c>
      <c r="U299" s="64">
        <f ca="true">S299*(100-AVERAGEIF(T305:T316,"&gt;0"))/100</f>
        <v>18.579780927831735</v>
      </c>
      <c r="V299" s="65">
        <f ca="true">100-(T299+U299+W299)</f>
        <v>11.813681698438529</v>
      </c>
      <c r="W299" s="66">
        <f ca="true">IF((S301+W301)&gt;100,W301*100/(S301+W301),W301)</f>
        <v>24.068783096656546</v>
      </c>
      <c r="X299" s="59">
        <f ca="true">IF((X301+AB301)&gt;100,X301*100/(X301+AB301),X301)</f>
        <v>74.134439891050988</v>
      </c>
      <c r="Y299" s="108">
        <f ca="true">X299*AVERAGEIF(Y305:Y316,"&gt;0")/100</f>
        <v>53.728616057724814</v>
      </c>
      <c r="Z299" s="64">
        <f ca="true">X299*(100-AVERAGEIF(Y305:Y316,"&gt;0"))/100</f>
        <v>20.405823833326178</v>
      </c>
      <c r="AA299" s="65">
        <f ca="true">100-(Y299+Z299+AB299)</f>
        <v>14.86276722900007</v>
      </c>
      <c r="AB299" s="66">
        <f ca="true">IF((X301+AB301)&gt;100,AB301*100/(X301+AB301),AB301)</f>
        <v>11.002792879948949</v>
      </c>
    </row>
    <row r="300" s="67" customFormat="true" ht="15" customHeight="true" x14ac:dyDescent="0.2">
      <c r="A300" s="1081"/>
      <c r="B300" s="1082"/>
      <c r="C300" s="167">
        <v>2020</v>
      </c>
      <c r="D300" s="68">
        <f ca="true">IF((D302+H302)&gt;100,D302*100/(D302+H302),D302)</f>
        <v>20.163202323617782</v>
      </c>
      <c r="E300" s="109">
        <f ca="true">D300*AVERAGEIF(E305:E316,"&gt;0")/100</f>
        <v>10.47854269560832</v>
      </c>
      <c r="F300" s="70">
        <f ca="true">D300*(100-AVERAGEIF(E305:E316,"&gt;0"))/100</f>
        <v>9.6846596280094595</v>
      </c>
      <c r="G300" s="71">
        <f ca="true">100-(E300+F300+H300)</f>
        <v>18.339090467924677</v>
      </c>
      <c r="H300" s="72">
        <f ca="true">IF((D302+H302)&gt;100,H302*100/(D302+H302),H302)</f>
        <v>61.497707208457541</v>
      </c>
      <c r="I300" s="68">
        <f ca="true">IF((I302+M302)&gt;100,I302*100/(I302+M302),I302)</f>
        <v>31.768451211715643</v>
      </c>
      <c r="J300" s="109">
        <f ca="true">I300*AVERAGEIF(J305:J316,"&gt;0")/100</f>
        <v>19.794516068231818</v>
      </c>
      <c r="K300" s="70">
        <f ca="true">I300*(100-AVERAGEIF(J305:J316,"&gt;0"))/100</f>
        <v>11.973935143483825</v>
      </c>
      <c r="L300" s="71">
        <f ca="true">100-(J300+K300+M300)</f>
        <v>19.956174424387967</v>
      </c>
      <c r="M300" s="72">
        <f ca="true">IF((I302+M302)&gt;100,M302*100/(I302+M302),M302)</f>
        <v>48.27537436389639</v>
      </c>
      <c r="N300" s="68">
        <f ca="true">IF((N302+R302)&gt;100,N302*100/(N302+R302),N302)</f>
        <v>50.828529729794809</v>
      </c>
      <c r="O300" s="109">
        <f ca="true">N300*AVERAGEIF(O305:O316,"&gt;0")/100</f>
        <v>33.356028121862053</v>
      </c>
      <c r="P300" s="70">
        <f ca="true">N300*(100-AVERAGEIF(O305:O316,"&gt;0"))/100</f>
        <v>17.47250160793276</v>
      </c>
      <c r="Q300" s="71">
        <f ca="true">100-(O300+P300+R300)</f>
        <v>15.330478920407131</v>
      </c>
      <c r="R300" s="72">
        <f ca="true">IF((N302+R302)&gt;100,R302*100/(N302+R302),R302)</f>
        <v>33.84099134979806</v>
      </c>
      <c r="S300" s="68">
        <f ca="true">IF((S302+W302)&gt;100,S302*100/(S302+W302),S302)</f>
        <v>67.610229826655484</v>
      </c>
      <c r="T300" s="109">
        <f ca="true">S300*AVERAGEIF(T305:T316,"&gt;0")/100</f>
        <v>48.018346660137304</v>
      </c>
      <c r="U300" s="70">
        <f ca="true">S300*(100-AVERAGEIF(T305:T316,"&gt;0"))/100</f>
        <v>19.591883166518183</v>
      </c>
      <c r="V300" s="71">
        <f ca="true">100-(T300+U300+W300)</f>
        <v>9.339690758000998</v>
      </c>
      <c r="W300" s="72">
        <f ca="true">IF((S302+W302)&gt;100,W302*100/(S302+W302),W302)</f>
        <v>23.050079415343518</v>
      </c>
      <c r="X300" s="68">
        <f ca="true">IF((X302+AB302)&gt;100,X302*100/(X302+AB302),X302)</f>
        <v>86.642272072794412</v>
      </c>
      <c r="Y300" s="109">
        <f ca="true">X300*AVERAGEIF(Y305:Y316,"&gt;0")/100</f>
        <v>62.793613567586206</v>
      </c>
      <c r="Z300" s="70">
        <f ca="true">X300*(100-AVERAGEIF(Y305:Y316,"&gt;0"))/100</f>
        <v>23.848658505208199</v>
      </c>
      <c r="AA300" s="71">
        <f ca="true">100-(Y300+Z300+AB300)</f>
        <v>2.23924015607939</v>
      </c>
      <c r="AB300" s="72">
        <f ca="true">IF((X302+AB302)&gt;100,AB302*100/(X302+AB302),AB302)</f>
        <v>11.118487771126201</v>
      </c>
    </row>
    <row r="301" hidden="true" x14ac:dyDescent="0.2">
      <c r="A301" s="1083" t="s">
        <v>12</v>
      </c>
      <c r="B301" s="1084"/>
      <c r="C301" s="73">
        <f>MinRegYear(C299,C305:C316)</f>
        <v>2001</v>
      </c>
      <c r="D301" s="74">
        <f ca="true">IF(MAX(C305:C316)-MIN(C305:C316)&lt;5,AVERAGEIF(C305:C316,"&gt;0",D305:D316),
IF(FORECAST($C301,D$305:D$316,$C$305:$C$316)&lt;0,0,
IF(FORECAST($C301,D$305:D$316,$C$305:$C$316)&gt;100,100,
FORECAST($C301,D$305:D$316,$C$305:$C$316))))</f>
        <v>16.331731214501758</v>
      </c>
      <c r="E301" s="75"/>
      <c r="F301" s="76"/>
      <c r="G301" s="76"/>
      <c r="H301" s="77">
        <f ca="true">IF(MAX(C305:C316)-MIN(C305:C316)&lt;5,AVERAGEIF(C305:C316,"&gt;0",H305:H316),
IF(FORECAST($C301,H$305:H$316,$C$305:$C$316)&lt;0,0,
IF(FORECAST($C301,H$305:H$316,$C$305:$C$316)&gt;100,100,
FORECAST($C301,H$305:H$316,$C$305:$C$316))))</f>
        <v>78.720310501879339</v>
      </c>
      <c r="I301" s="74">
        <f ca="true">IF(MAX(C305:C316)-MIN(C305:C316)&lt;5,AVERAGEIF(C305:C316,"&gt;0",I305:I316),
IF(FORECAST($C301,I$305:I$316,$C$305:$C$316)&lt;0,0,
IF(FORECAST($C301,I$305:I$316,$C$305:$C$316)&gt;100,100,
FORECAST($C301,I$305:I$316,$C$305:$C$316))))</f>
        <v>30.120757419406118</v>
      </c>
      <c r="J301" s="75"/>
      <c r="K301" s="76"/>
      <c r="L301" s="76"/>
      <c r="M301" s="77">
        <f ca="true">IF(MAX(C305:C316)-MIN(C305:C316)&lt;5,AVERAGEIF(C305:C316,"&gt;0",M305:M316),
IF(FORECAST($C301,M$305:M$316,$C$305:$C$316)&lt;0,0,
IF(FORECAST($C301,M$305:M$316,$C$305:$C$316)&gt;100,100,
FORECAST($C301,M$305:M$316,$C$305:$C$316))))</f>
        <v>63.727203496365291</v>
      </c>
      <c r="N301" s="74">
        <f ca="true">IF(MAX(C305:C316)-MIN(C305:C316)&lt;5,AVERAGEIF(C305:C316,"&gt;0",N305:N316),
IF(FORECAST($C301,N$305:N$316,$C$305:$C$316)&lt;0,0,
IF(FORECAST($C301,N$305:N$316,$C$305:$C$316)&gt;100,100,
FORECAST($C301,N$305:N$316,$C$305:$C$316))))</f>
        <v>49.276338652310187</v>
      </c>
      <c r="O301" s="75"/>
      <c r="P301" s="76"/>
      <c r="Q301" s="76"/>
      <c r="R301" s="77">
        <f ca="true">IF(MAX(C305:C316)-MIN(C305:C316)&lt;5,AVERAGEIF(C305:C316,"&gt;0",R305:R316),
IF(FORECAST($C301,R$305:R$316,$C$305:$C$316)&lt;0,0,
IF(FORECAST($C301,R$305:R$316,$C$305:$C$316)&gt;100,100,
FORECAST($C301,R$305:R$316,$C$305:$C$316))))</f>
        <v>42.787758824747812</v>
      </c>
      <c r="S301" s="74">
        <f ca="true">IF(MAX(C305:C316)-MIN(C305:C316)&lt;5,AVERAGEIF(C305:C316,"&gt;0",S305:S316),
IF(FORECAST($C301,S$305:S$316,$C$305:$C$316)&lt;0,0,
IF(FORECAST($C301,S$305:S$316,$C$305:$C$316)&gt;100,100,
FORECAST($C301,S$305:S$316,$C$305:$C$316))))</f>
        <v>64.117535204904925</v>
      </c>
      <c r="T301" s="75"/>
      <c r="U301" s="76"/>
      <c r="V301" s="76"/>
      <c r="W301" s="77">
        <f ca="true">IF(MAX(C305:C316)-MIN(C305:C316)&lt;5,AVERAGEIF(C305:C316,"&gt;0",W305:W316),
IF(FORECAST($C301,W$305:W$316,$C$305:$C$316)&lt;0,0,
IF(FORECAST($C301,W$305:W$316,$C$305:$C$316)&gt;100,100,
FORECAST($C301,W$305:W$316,$C$305:$C$316))))</f>
        <v>24.068783096656546</v>
      </c>
      <c r="X301" s="74">
        <f ca="true">IF(MAX(C305:C316)-MIN(C305:C316)&lt;5,AVERAGEIF(C305:C316,"&gt;0",X305:X316),
IF(FORECAST($C301,X$305:X$316,$C$305:$C$316)&lt;0,0,
IF(FORECAST($C301,X$305:X$316,$C$305:$C$316)&gt;100,100,
FORECAST($C301,X$305:X$316,$C$305:$C$316))))</f>
        <v>74.134439891050988</v>
      </c>
      <c r="Y301" s="75"/>
      <c r="Z301" s="76"/>
      <c r="AA301" s="76"/>
      <c r="AB301" s="77">
        <f ca="true">IF(MAX(C305:C316)-MIN(C305:C316)&lt;5,AVERAGEIF(C305:C316,"&gt;0",AB305:AB316),
IF(FORECAST($C301,AB$305:AB$316,$C$305:$C$316)&lt;0,0,
IF(FORECAST($C301,AB$305:AB$316,$C$305:$C$316)&gt;100,100,
FORECAST($C301,AB$305:AB$316,$C$305:$C$316))))</f>
        <v>11.002792879948949</v>
      </c>
    </row>
    <row r="302" hidden="true" x14ac:dyDescent="0.2">
      <c r="A302" s="1085"/>
      <c r="B302" s="1086"/>
      <c r="C302" s="52">
        <f>MaxRegYear(C300,C305:C316)</f>
        <v>2020</v>
      </c>
      <c r="D302" s="78">
        <f ca="true">IF(MAX(C305:C316)-MIN(C305:C316)&lt;5,AVERAGEIF(C305:C316,"&gt;0",D305:D316),
IF(FORECAST($C302,D$305:D$316,$C$305:$C$316)&lt;0,0,
IF(FORECAST($C302,D$305:D$316,$C$305:$C$316)&gt;100,100,
FORECAST($C302,D$305:D$316,$C$305:$C$316))))</f>
        <v>20.163202323617782</v>
      </c>
      <c r="E302" s="79"/>
      <c r="F302" s="80"/>
      <c r="G302" s="80"/>
      <c r="H302" s="81">
        <f ca="true">IF(MAX(C305:C316)-MIN(C305:C316)&lt;5,AVERAGEIF(C305:C316,"&gt;0",H305:H316),
IF(FORECAST($C302,H$305:H$316,$C$305:$C$316)&lt;0,0,
IF(FORECAST($C302,H$305:H$316,$C$305:$C$316)&gt;100,100,
FORECAST($C302,H$305:H$316,$C$305:$C$316))))</f>
        <v>61.497707208457541</v>
      </c>
      <c r="I302" s="78">
        <f ca="true">IF(MAX(C305:C316)-MIN(C305:C316)&lt;5,AVERAGEIF(C305:C316,"&gt;0",I305:I316),
IF(FORECAST($C302,I$305:I$316,$C$305:$C$316)&lt;0,0,
IF(FORECAST($C302,I$305:I$316,$C$305:$C$316)&gt;100,100,
FORECAST($C302,I$305:I$316,$C$305:$C$316))))</f>
        <v>31.768451211715643</v>
      </c>
      <c r="J302" s="79"/>
      <c r="K302" s="80"/>
      <c r="L302" s="80"/>
      <c r="M302" s="81">
        <f ca="true">IF(MAX(C305:C316)-MIN(C305:C316)&lt;5,AVERAGEIF(C305:C316,"&gt;0",M305:M316),
IF(FORECAST($C302,M$305:M$316,$C$305:$C$316)&lt;0,0,
IF(FORECAST($C302,M$305:M$316,$C$305:$C$316)&gt;100,100,
FORECAST($C302,M$305:M$316,$C$305:$C$316))))</f>
        <v>48.27537436389639</v>
      </c>
      <c r="N302" s="78">
        <f ca="true">IF(MAX(C305:C316)-MIN(C305:C316)&lt;5,AVERAGEIF(C305:C316,"&gt;0",N305:N316),
IF(FORECAST($C302,N$305:N$316,$C$305:$C$316)&lt;0,0,
IF(FORECAST($C302,N$305:N$316,$C$305:$C$316)&gt;100,100,
FORECAST($C302,N$305:N$316,$C$305:$C$316))))</f>
        <v>50.828529729794809</v>
      </c>
      <c r="O302" s="79"/>
      <c r="P302" s="80"/>
      <c r="Q302" s="80"/>
      <c r="R302" s="81">
        <f ca="true">IF(MAX(C305:C316)-MIN(C305:C316)&lt;5,AVERAGEIF(C305:C316,"&gt;0",R305:R316),
IF(FORECAST($C302,R$305:R$316,$C$305:$C$316)&lt;0,0,
IF(FORECAST($C302,R$305:R$316,$C$305:$C$316)&gt;100,100,
FORECAST($C302,R$305:R$316,$C$305:$C$316))))</f>
        <v>33.84099134979806</v>
      </c>
      <c r="S302" s="78">
        <f ca="true">IF(MAX(C305:C316)-MIN(C305:C316)&lt;5,AVERAGEIF(C305:C316,"&gt;0",S305:S316),
IF(FORECAST($C302,S$305:S$316,$C$305:$C$316)&lt;0,0,
IF(FORECAST($C302,S$305:S$316,$C$305:$C$316)&gt;100,100,
FORECAST($C302,S$305:S$316,$C$305:$C$316))))</f>
        <v>67.610229826655484</v>
      </c>
      <c r="T302" s="79"/>
      <c r="U302" s="80"/>
      <c r="V302" s="80"/>
      <c r="W302" s="81">
        <f ca="true">IF(MAX(C305:C316)-MIN(C305:C316)&lt;5,AVERAGEIF(C305:C316,"&gt;0",W305:W316),
IF(FORECAST($C302,W$305:W$316,$C$305:$C$316)&lt;0,0,
IF(FORECAST($C302,W$305:W$316,$C$305:$C$316)&gt;100,100,
FORECAST($C302,W$305:W$316,$C$305:$C$316))))</f>
        <v>23.050079415343518</v>
      </c>
      <c r="X302" s="78">
        <f ca="true">IF(MAX(C305:C316)-MIN(C305:C316)&lt;5,AVERAGEIF(C305:C316,"&gt;0",X305:X316),
IF(FORECAST($C302,X$305:X$316,$C$305:$C$316)&lt;0,0,
IF(FORECAST($C302,X$305:X$316,$C$305:$C$316)&gt;100,100,
FORECAST($C302,X$305:X$316,$C$305:$C$316))))</f>
        <v>86.642272072794412</v>
      </c>
      <c r="Y302" s="79"/>
      <c r="Z302" s="80"/>
      <c r="AA302" s="80"/>
      <c r="AB302" s="81">
        <f ca="true">IF(MAX(C305:C316)-MIN(C305:C316)&lt;5,AVERAGEIF(C305:C316,"&gt;0",AB305:AB316),
IF(FORECAST($C302,AB$305:AB$316,$C$305:$C$316)&lt;0,0,
IF(FORECAST($C302,AB$305:AB$316,$C$305:$C$316)&gt;100,100,
FORECAST($C302,AB$305:AB$316,$C$305:$C$316))))</f>
        <v>11.118487771126201</v>
      </c>
    </row>
    <row r="303" ht="9" customHeight="true" x14ac:dyDescent="0.2">
      <c r="D303" s="82"/>
      <c r="I303" s="82"/>
      <c r="K303" s="42"/>
      <c r="L303" s="42"/>
      <c r="N303" s="82"/>
      <c r="P303" s="42"/>
      <c r="Q303" s="42"/>
      <c r="S303" s="82"/>
      <c r="U303" s="42"/>
      <c r="V303" s="42"/>
      <c r="X303" s="82"/>
      <c r="Z303" s="42"/>
      <c r="AA303" s="42"/>
      <c r="AB303" s="83"/>
    </row>
    <row r="304" ht="22.5" customHeight="true" x14ac:dyDescent="0.2">
      <c r="B304" s="105" t="s">
        <v>8</v>
      </c>
      <c r="C304" s="85" t="s">
        <v>9</v>
      </c>
      <c r="D304" s="86" t="s">
        <v>14</v>
      </c>
      <c r="E304" s="46" t="s">
        <v>26</v>
      </c>
      <c r="F304" s="87"/>
      <c r="G304" s="87"/>
      <c r="H304" s="88" t="s">
        <v>19</v>
      </c>
      <c r="I304" s="86" t="s">
        <v>14</v>
      </c>
      <c r="J304" s="46" t="s">
        <v>26</v>
      </c>
      <c r="K304" s="87"/>
      <c r="L304" s="87"/>
      <c r="M304" s="88" t="s">
        <v>19</v>
      </c>
      <c r="N304" s="86" t="s">
        <v>14</v>
      </c>
      <c r="O304" s="46" t="s">
        <v>26</v>
      </c>
      <c r="P304" s="87"/>
      <c r="Q304" s="87"/>
      <c r="R304" s="88" t="s">
        <v>19</v>
      </c>
      <c r="S304" s="86" t="s">
        <v>14</v>
      </c>
      <c r="T304" s="46" t="s">
        <v>26</v>
      </c>
      <c r="U304" s="87"/>
      <c r="V304" s="87"/>
      <c r="W304" s="88" t="s">
        <v>19</v>
      </c>
      <c r="X304" s="86" t="s">
        <v>14</v>
      </c>
      <c r="Y304" s="46" t="s">
        <v>26</v>
      </c>
      <c r="Z304" s="87"/>
      <c r="AA304" s="87"/>
      <c r="AB304" s="88" t="s">
        <v>19</v>
      </c>
      <c r="AD304" s="89"/>
    </row>
    <row r="305" x14ac:dyDescent="0.2">
      <c r="A305" s="90"/>
      <c r="B305" s="452" t="s">
        <v>176</v>
      </c>
      <c r="C305" s="453">
        <v>2003</v>
      </c>
      <c r="D305" s="4">
        <f t="shared" ref="D305:D316" ca="true" si="45">IF(ISERROR(INDIRECT(CONCATENATE($B305,"!M122"))),"",INDIRECT(CONCATENATE($B305,"!M122")))</f>
        <v>24.778102964772547</v>
      </c>
      <c r="E305" s="94">
        <f t="shared" ref="E305:E316" ca="true" si="46">IF(ISERROR(INDIRECT(CONCATENATE($B305,"!M129"))),"",INDIRECT(CONCATENATE($B305,"!M129")))</f>
        <v>68.438280521597733</v>
      </c>
      <c r="F305" s="92"/>
      <c r="G305" s="92"/>
      <c r="H305" s="93">
        <f t="shared" ref="H305:H316" ca="true" si="47">IF(ISERROR(INDIRECT(CONCATENATE($B305,"!M127"))),"",INDIRECT(CONCATENATE($B305,"!M127")))</f>
        <v>68.732676976064184</v>
      </c>
      <c r="I305" s="4">
        <f t="shared" ref="I305:I316" ca="true" si="48">IF(ISERROR(INDIRECT(CONCATENATE($B305,"!N122"))),"",INDIRECT(CONCATENATE($B305,"!N122")))</f>
        <v>43.714384346213897</v>
      </c>
      <c r="J305" s="91">
        <f t="shared" ref="J305:J316" ca="true" si="49">IF(ISERROR(INDIRECT(CONCATENATE($B305,"!N129"))),"",INDIRECT(CONCATENATE($B305,"!N129")))</f>
        <v>79.164169369540076</v>
      </c>
      <c r="K305" s="92"/>
      <c r="L305" s="92"/>
      <c r="M305" s="93">
        <f t="shared" ref="M305:M316" ca="true" si="50">IF(ISERROR(INDIRECT(CONCATENATE($B305,"!N127"))),"",INDIRECT(CONCATENATE($B305,"!N127")))</f>
        <v>49.109120963331193</v>
      </c>
      <c r="N305" s="4">
        <f t="shared" ref="N305:N316" ca="true" si="51">IF(ISERROR(INDIRECT(CONCATENATE($B305,"!O122"))),"",INDIRECT(CONCATENATE($B305,"!O122")))</f>
        <v>62.093927975584506</v>
      </c>
      <c r="O305" s="91">
        <f t="shared" ref="O305:O316" ca="true" si="52">IF(ISERROR(INDIRECT(CONCATENATE($B305,"!O129"))),"",INDIRECT(CONCATENATE($B305,"!O129")))</f>
        <v>85.980037424339756</v>
      </c>
      <c r="P305" s="92"/>
      <c r="Q305" s="92"/>
      <c r="R305" s="93">
        <f t="shared" ref="R305:R316" ca="true" si="53">IF(ISERROR(INDIRECT(CONCATENATE($B305,"!O127"))),"",INDIRECT(CONCATENATE($B305,"!O127")))</f>
        <v>31.014475586840074</v>
      </c>
      <c r="S305" s="4">
        <f t="shared" ref="S305:S316" ca="true" si="54">IF(ISERROR(INDIRECT(CONCATENATE($B305,"!P122"))),"",INDIRECT(CONCATENATE($B305,"!P122")))</f>
        <v>67.95521184540118</v>
      </c>
      <c r="T305" s="91">
        <f t="shared" ref="T305:T316" ca="true" si="55">IF(ISERROR(INDIRECT(CONCATENATE($B305,"!P129"))),"",INDIRECT(CONCATENATE($B305,"!P129")))</f>
        <v>88.336898861673347</v>
      </c>
      <c r="U305" s="92"/>
      <c r="V305" s="92"/>
      <c r="W305" s="93">
        <f t="shared" ref="W305:W316" ca="true" si="56">IF(ISERROR(INDIRECT(CONCATENATE($B305,"!P127"))),"",INDIRECT(CONCATENATE($B305,"!P127")))</f>
        <v>16.010167960528136</v>
      </c>
      <c r="X305" s="4">
        <f t="shared" ref="X305:X316" ca="true" si="57">IF(ISERROR(INDIRECT(CONCATENATE($B305,"!Q122"))),"",INDIRECT(CONCATENATE($B305,"!Q122")))</f>
        <v>72.392969479075703</v>
      </c>
      <c r="Y305" s="91">
        <f t="shared" ref="Y305:Y316" ca="true" si="58">IF(ISERROR(INDIRECT(CONCATENATE($B305,"!Q129"))),"",INDIRECT(CONCATENATE($B305,"!Q129")))</f>
        <v>82.168655550007088</v>
      </c>
      <c r="Z305" s="92"/>
      <c r="AA305" s="92"/>
      <c r="AB305" s="93">
        <f t="shared" ref="AB305:AB316" ca="true" si="59">IF(ISERROR(INDIRECT(CONCATENATE($B305,"!Q2127"))),"",INDIRECT(CONCATENATE($B305,"!Q127")))</f>
        <v>4.8503766738964549</v>
      </c>
    </row>
    <row r="306" x14ac:dyDescent="0.2">
      <c r="A306" s="90"/>
      <c r="B306" s="454" t="s">
        <v>282</v>
      </c>
      <c r="C306" s="455">
        <v>2006</v>
      </c>
      <c r="D306" s="5">
        <f t="shared" ca="true" si="45"/>
        <v>11.468307916463596</v>
      </c>
      <c r="E306" s="94">
        <f t="shared" ca="true" si="46"/>
        <v>60.388277733397409</v>
      </c>
      <c r="F306" s="92"/>
      <c r="G306" s="92"/>
      <c r="H306" s="95">
        <f t="shared" ca="true" si="47"/>
        <v>79.863728801425665</v>
      </c>
      <c r="I306" s="5">
        <f t="shared" ca="true" si="48"/>
        <v>23.767602642137483</v>
      </c>
      <c r="J306" s="94">
        <f t="shared" ca="true" si="49"/>
        <v>68.129883747507634</v>
      </c>
      <c r="K306" s="92"/>
      <c r="L306" s="92"/>
      <c r="M306" s="95">
        <f t="shared" ca="true" si="50"/>
        <v>65.869059857134587</v>
      </c>
      <c r="N306" s="5">
        <f t="shared" ca="true" si="51"/>
        <v>41.083283769076402</v>
      </c>
      <c r="O306" s="94">
        <f t="shared" ca="true" si="52"/>
        <v>66.530515260995074</v>
      </c>
      <c r="P306" s="92"/>
      <c r="Q306" s="92"/>
      <c r="R306" s="95">
        <f t="shared" ca="true" si="53"/>
        <v>47.42592898215954</v>
      </c>
      <c r="S306" s="5">
        <f t="shared" ca="true" si="54"/>
        <v>65.657025328992162</v>
      </c>
      <c r="T306" s="94">
        <f t="shared" ca="true" si="55"/>
        <v>69.315260681027524</v>
      </c>
      <c r="U306" s="92"/>
      <c r="V306" s="92"/>
      <c r="W306" s="95">
        <f t="shared" ca="true" si="56"/>
        <v>27.044591354602591</v>
      </c>
      <c r="X306" s="5">
        <f t="shared" ca="true" si="57"/>
        <v>84.098736969471929</v>
      </c>
      <c r="Y306" s="94">
        <f t="shared" ca="true" si="58"/>
        <v>74.485865553804899</v>
      </c>
      <c r="Z306" s="92"/>
      <c r="AA306" s="92"/>
      <c r="AB306" s="95">
        <f t="shared" ca="true" si="59"/>
        <v>12.366268615770586</v>
      </c>
    </row>
    <row r="307" x14ac:dyDescent="0.2">
      <c r="A307" s="90"/>
      <c r="B307" s="454" t="s">
        <v>395</v>
      </c>
      <c r="C307" s="455">
        <v>2009</v>
      </c>
      <c r="D307" s="5">
        <f t="shared" ca="true" si="45"/>
        <v>15.116912422498178</v>
      </c>
      <c r="E307" s="94">
        <f t="shared" ca="true" si="46"/>
        <v>43.575849253086901</v>
      </c>
      <c r="F307" s="92"/>
      <c r="G307" s="92"/>
      <c r="H307" s="95">
        <f t="shared" ca="true" si="47"/>
        <v>75.626940140939041</v>
      </c>
      <c r="I307" s="5">
        <f t="shared" ca="true" si="48"/>
        <v>21.756739514869174</v>
      </c>
      <c r="J307" s="94">
        <f t="shared" ca="true" si="49"/>
        <v>53.120895466435606</v>
      </c>
      <c r="K307" s="92"/>
      <c r="L307" s="92"/>
      <c r="M307" s="95">
        <f t="shared" ca="true" si="50"/>
        <v>67.057577237105122</v>
      </c>
      <c r="N307" s="5">
        <f t="shared" ca="true" si="51"/>
        <v>42.092749895042701</v>
      </c>
      <c r="O307" s="94">
        <f t="shared" ca="true" si="52"/>
        <v>58.435118070436332</v>
      </c>
      <c r="P307" s="92"/>
      <c r="Q307" s="92"/>
      <c r="R307" s="95">
        <f t="shared" ca="true" si="53"/>
        <v>47.587530893216957</v>
      </c>
      <c r="S307" s="5">
        <f t="shared" ca="true" si="54"/>
        <v>61.230968462393797</v>
      </c>
      <c r="T307" s="94">
        <f t="shared" ca="true" si="55"/>
        <v>63.510107533144691</v>
      </c>
      <c r="U307" s="92"/>
      <c r="V307" s="92"/>
      <c r="W307" s="95">
        <f t="shared" ca="true" si="56"/>
        <v>31.012355861071867</v>
      </c>
      <c r="X307" s="5">
        <f t="shared" ca="true" si="57"/>
        <v>75.41596539374919</v>
      </c>
      <c r="Y307" s="94">
        <f t="shared" ca="true" si="58"/>
        <v>70.725741178208452</v>
      </c>
      <c r="Z307" s="92"/>
      <c r="AA307" s="92"/>
      <c r="AB307" s="95">
        <f t="shared" ca="true" si="59"/>
        <v>17.469456475315297</v>
      </c>
      <c r="AD307" s="96"/>
    </row>
    <row r="308" x14ac:dyDescent="0.2">
      <c r="A308" s="90"/>
      <c r="B308" s="454" t="s">
        <v>495</v>
      </c>
      <c r="C308" s="455">
        <v>2011</v>
      </c>
      <c r="D308" s="5">
        <f t="shared" ca="true" si="45"/>
        <v>16.830825187252309</v>
      </c>
      <c r="E308" s="94">
        <f t="shared" ca="true" si="46"/>
        <v>58.809440988059933</v>
      </c>
      <c r="F308" s="92"/>
      <c r="G308" s="92"/>
      <c r="H308" s="95">
        <f t="shared" ca="true" si="47"/>
        <v>68.599621142062404</v>
      </c>
      <c r="I308" s="5">
        <f t="shared" ca="true" si="48"/>
        <v>27.26087149769808</v>
      </c>
      <c r="J308" s="94">
        <f t="shared" ca="true" si="49"/>
        <v>65.54879416305748</v>
      </c>
      <c r="K308" s="92"/>
      <c r="L308" s="92"/>
      <c r="M308" s="95">
        <f t="shared" ca="true" si="50"/>
        <v>58.081168113485305</v>
      </c>
      <c r="N308" s="5">
        <f t="shared" ca="true" si="51"/>
        <v>49.179531796954571</v>
      </c>
      <c r="O308" s="94">
        <f t="shared" ca="true" si="52"/>
        <v>64.188255673624411</v>
      </c>
      <c r="P308" s="92"/>
      <c r="Q308" s="92"/>
      <c r="R308" s="95">
        <f t="shared" ca="true" si="53"/>
        <v>36.139281473642725</v>
      </c>
      <c r="S308" s="5">
        <f t="shared" ca="true" si="54"/>
        <v>64.192355375367043</v>
      </c>
      <c r="T308" s="94">
        <f t="shared" ca="true" si="55"/>
        <v>65.715146766997535</v>
      </c>
      <c r="U308" s="92"/>
      <c r="V308" s="92"/>
      <c r="W308" s="95">
        <f t="shared" ca="true" si="56"/>
        <v>23.895775139917234</v>
      </c>
      <c r="X308" s="5">
        <f t="shared" ca="true" si="57"/>
        <v>81.139499924608842</v>
      </c>
      <c r="Y308" s="94">
        <f t="shared" ca="true" si="58"/>
        <v>73.137552571309328</v>
      </c>
      <c r="Z308" s="92"/>
      <c r="AA308" s="92"/>
      <c r="AB308" s="95">
        <f t="shared" ca="true" si="59"/>
        <v>12.425466274021817</v>
      </c>
    </row>
    <row r="309" x14ac:dyDescent="0.2">
      <c r="A309" s="90"/>
      <c r="B309" s="454" t="s">
        <v>581</v>
      </c>
      <c r="C309" s="455">
        <v>2014</v>
      </c>
      <c r="D309" s="5">
        <f t="shared" ca="true" si="45"/>
        <v>14.357774031336865</v>
      </c>
      <c r="E309" s="94">
        <f t="shared" ca="true" si="46"/>
        <v>49.040932141277857</v>
      </c>
      <c r="F309" s="92"/>
      <c r="G309" s="92"/>
      <c r="H309" s="95">
        <f t="shared" ca="true" si="47"/>
        <v>76.413924345592974</v>
      </c>
      <c r="I309" s="5">
        <f t="shared" ca="true" si="48"/>
        <v>27.018230939179698</v>
      </c>
      <c r="J309" s="94">
        <f t="shared" ca="true" si="49"/>
        <v>60.613222074872652</v>
      </c>
      <c r="K309" s="92"/>
      <c r="L309" s="92"/>
      <c r="M309" s="95">
        <f t="shared" ca="true" si="50"/>
        <v>60.402231925759629</v>
      </c>
      <c r="N309" s="5">
        <f t="shared" ca="true" si="51"/>
        <v>48.329601481408112</v>
      </c>
      <c r="O309" s="94">
        <f t="shared" ca="true" si="52"/>
        <v>62.320245157003441</v>
      </c>
      <c r="P309" s="92"/>
      <c r="Q309" s="92"/>
      <c r="R309" s="95">
        <f t="shared" ca="true" si="53"/>
        <v>41.443115051845048</v>
      </c>
      <c r="S309" s="5">
        <f t="shared" ca="true" si="54"/>
        <v>66.662482679794152</v>
      </c>
      <c r="T309" s="94">
        <f t="shared" ca="true" si="55"/>
        <v>69.456983676733955</v>
      </c>
      <c r="U309" s="92"/>
      <c r="V309" s="92"/>
      <c r="W309" s="95">
        <f t="shared" ca="true" si="56"/>
        <v>26.761040271656551</v>
      </c>
      <c r="X309" s="5">
        <f t="shared" ca="true" si="57"/>
        <v>83.472848133455443</v>
      </c>
      <c r="Y309" s="94">
        <f t="shared" ca="true" si="58"/>
        <v>61.831188595118689</v>
      </c>
      <c r="Z309" s="92"/>
      <c r="AA309" s="92"/>
      <c r="AB309" s="95">
        <f t="shared" ca="true" si="59"/>
        <v>12.367116315633902</v>
      </c>
    </row>
    <row r="310" x14ac:dyDescent="0.2">
      <c r="A310" s="90"/>
      <c r="B310" s="454" t="s">
        <v>642</v>
      </c>
      <c r="C310" s="455">
        <v>2015</v>
      </c>
      <c r="D310" s="5">
        <f t="shared" ca="true" si="45"/>
        <v>21.915202804004739</v>
      </c>
      <c r="E310" s="94">
        <f t="shared" ca="true" si="46"/>
        <v>41.094651110017075</v>
      </c>
      <c r="F310" s="92"/>
      <c r="G310" s="92"/>
      <c r="H310" s="95">
        <f t="shared" ca="true" si="47"/>
        <v>60.152732384304549</v>
      </c>
      <c r="I310" s="5">
        <f t="shared" ca="true" si="48"/>
        <v>35.097086041931597</v>
      </c>
      <c r="J310" s="94">
        <f t="shared" ca="true" si="49"/>
        <v>58.109489400979285</v>
      </c>
      <c r="K310" s="92"/>
      <c r="L310" s="92"/>
      <c r="M310" s="95">
        <f t="shared" ca="true" si="50"/>
        <v>45.508332753257349</v>
      </c>
      <c r="N310" s="5">
        <f t="shared" ca="true" si="51"/>
        <v>51.689525051035488</v>
      </c>
      <c r="O310" s="94">
        <f t="shared" ca="true" si="52"/>
        <v>63.508449040396343</v>
      </c>
      <c r="P310" s="92"/>
      <c r="Q310" s="92"/>
      <c r="R310" s="95">
        <f t="shared" ca="true" si="53"/>
        <v>33.286771886547903</v>
      </c>
      <c r="S310" s="5">
        <f t="shared" ca="true" si="54"/>
        <v>65.020638003769562</v>
      </c>
      <c r="T310" s="94">
        <f t="shared" ca="true" si="55"/>
        <v>73.847114499864503</v>
      </c>
      <c r="U310" s="92"/>
      <c r="V310" s="92"/>
      <c r="W310" s="95">
        <f t="shared" ca="true" si="56"/>
        <v>21.186918921584116</v>
      </c>
      <c r="X310" s="5">
        <f t="shared" ca="true" si="57"/>
        <v>82.039419337467805</v>
      </c>
      <c r="Y310" s="94">
        <f t="shared" ca="true" si="58"/>
        <v>76.860315344867686</v>
      </c>
      <c r="Z310" s="92"/>
      <c r="AA310" s="92"/>
      <c r="AB310" s="95">
        <f t="shared" ca="true" si="59"/>
        <v>11.039181345057658</v>
      </c>
    </row>
    <row r="311" x14ac:dyDescent="0.2">
      <c r="A311" s="90"/>
      <c r="B311" s="454" t="s">
        <v>822</v>
      </c>
      <c r="C311" s="455">
        <v>2019</v>
      </c>
      <c r="D311" s="5">
        <f t="shared" ca="true" si="45"/>
        <v>23.970939366664204</v>
      </c>
      <c r="E311" s="94">
        <f t="shared" ca="true" si="46"/>
        <v>42.433071428595696</v>
      </c>
      <c r="F311" s="92"/>
      <c r="G311" s="92"/>
      <c r="H311" s="95">
        <f t="shared" ca="true" si="47"/>
        <v>58.200853378579922</v>
      </c>
      <c r="I311" s="5">
        <f t="shared" ca="true" si="48"/>
        <v>38.300837767584802</v>
      </c>
      <c r="J311" s="94">
        <f t="shared" ca="true" si="49"/>
        <v>51.474602400108473</v>
      </c>
      <c r="K311" s="92"/>
      <c r="L311" s="92"/>
      <c r="M311" s="95">
        <f t="shared" ca="true" si="50"/>
        <v>43.135142083808809</v>
      </c>
      <c r="N311" s="5">
        <f t="shared" ca="true" si="51"/>
        <v>56.184349303591894</v>
      </c>
      <c r="O311" s="94">
        <f t="shared" ca="true" si="52"/>
        <v>58.40970057604531</v>
      </c>
      <c r="P311" s="92"/>
      <c r="Q311" s="92"/>
      <c r="R311" s="95">
        <f t="shared" ca="true" si="53"/>
        <v>29.655432991272619</v>
      </c>
      <c r="S311" s="5">
        <f t="shared" ca="true" si="54"/>
        <v>70.971887029276644</v>
      </c>
      <c r="T311" s="94">
        <f t="shared" ca="true" si="55"/>
        <v>66.974654263018962</v>
      </c>
      <c r="U311" s="92"/>
      <c r="V311" s="92"/>
      <c r="W311" s="95">
        <f t="shared" ca="true" si="56"/>
        <v>18.817513341345183</v>
      </c>
      <c r="X311" s="5">
        <f t="shared" ca="true" si="57"/>
        <v>86.463126984898523</v>
      </c>
      <c r="Y311" s="94">
        <f t="shared" ca="true" si="58"/>
        <v>68.112666719484622</v>
      </c>
      <c r="Z311" s="92"/>
      <c r="AA311" s="92"/>
      <c r="AB311" s="95">
        <f t="shared" ca="true" si="59"/>
        <v>6.9279287958631155</v>
      </c>
    </row>
    <row r="312" x14ac:dyDescent="0.2">
      <c r="A312" s="90"/>
      <c r="B312" s="454"/>
      <c r="C312" s="455"/>
      <c r="D312" s="5" t="str">
        <f t="shared" ca="true" si="45"/>
        <v/>
      </c>
      <c r="E312" s="94" t="str">
        <f t="shared" ca="true" si="46"/>
        <v/>
      </c>
      <c r="F312" s="92"/>
      <c r="G312" s="92"/>
      <c r="H312" s="95" t="str">
        <f t="shared" ca="true" si="47"/>
        <v/>
      </c>
      <c r="I312" s="5" t="str">
        <f t="shared" ca="true" si="48"/>
        <v/>
      </c>
      <c r="J312" s="94" t="str">
        <f t="shared" ca="true" si="49"/>
        <v/>
      </c>
      <c r="K312" s="92"/>
      <c r="L312" s="92"/>
      <c r="M312" s="95" t="str">
        <f t="shared" ca="true" si="50"/>
        <v/>
      </c>
      <c r="N312" s="5" t="str">
        <f t="shared" ca="true" si="51"/>
        <v/>
      </c>
      <c r="O312" s="94" t="str">
        <f t="shared" ca="true" si="52"/>
        <v/>
      </c>
      <c r="P312" s="92"/>
      <c r="Q312" s="92"/>
      <c r="R312" s="95" t="str">
        <f t="shared" ca="true" si="53"/>
        <v/>
      </c>
      <c r="S312" s="5" t="str">
        <f t="shared" ca="true" si="54"/>
        <v/>
      </c>
      <c r="T312" s="94" t="str">
        <f t="shared" ca="true" si="55"/>
        <v/>
      </c>
      <c r="U312" s="92"/>
      <c r="V312" s="92"/>
      <c r="W312" s="95" t="str">
        <f t="shared" ca="true" si="56"/>
        <v/>
      </c>
      <c r="X312" s="5" t="str">
        <f t="shared" ca="true" si="57"/>
        <v/>
      </c>
      <c r="Y312" s="94" t="str">
        <f t="shared" ca="true" si="58"/>
        <v/>
      </c>
      <c r="Z312" s="92"/>
      <c r="AA312" s="92"/>
      <c r="AB312" s="95" t="str">
        <f t="shared" ca="true" si="59"/>
        <v/>
      </c>
    </row>
    <row r="313" x14ac:dyDescent="0.2">
      <c r="A313" s="90"/>
      <c r="B313" s="454"/>
      <c r="C313" s="455"/>
      <c r="D313" s="5" t="str">
        <f t="shared" ca="true" si="45"/>
        <v/>
      </c>
      <c r="E313" s="94" t="str">
        <f t="shared" ca="true" si="46"/>
        <v/>
      </c>
      <c r="F313" s="92"/>
      <c r="G313" s="92"/>
      <c r="H313" s="95" t="str">
        <f t="shared" ca="true" si="47"/>
        <v/>
      </c>
      <c r="I313" s="5" t="str">
        <f t="shared" ca="true" si="48"/>
        <v/>
      </c>
      <c r="J313" s="94" t="str">
        <f t="shared" ca="true" si="49"/>
        <v/>
      </c>
      <c r="K313" s="92"/>
      <c r="L313" s="92"/>
      <c r="M313" s="95" t="str">
        <f t="shared" ca="true" si="50"/>
        <v/>
      </c>
      <c r="N313" s="5" t="str">
        <f t="shared" ca="true" si="51"/>
        <v/>
      </c>
      <c r="O313" s="94" t="str">
        <f t="shared" ca="true" si="52"/>
        <v/>
      </c>
      <c r="P313" s="92"/>
      <c r="Q313" s="92"/>
      <c r="R313" s="95" t="str">
        <f t="shared" ca="true" si="53"/>
        <v/>
      </c>
      <c r="S313" s="5" t="str">
        <f t="shared" ca="true" si="54"/>
        <v/>
      </c>
      <c r="T313" s="94" t="str">
        <f t="shared" ca="true" si="55"/>
        <v/>
      </c>
      <c r="U313" s="92"/>
      <c r="V313" s="92"/>
      <c r="W313" s="95" t="str">
        <f t="shared" ca="true" si="56"/>
        <v/>
      </c>
      <c r="X313" s="5" t="str">
        <f t="shared" ca="true" si="57"/>
        <v/>
      </c>
      <c r="Y313" s="94" t="str">
        <f t="shared" ca="true" si="58"/>
        <v/>
      </c>
      <c r="Z313" s="92"/>
      <c r="AA313" s="92"/>
      <c r="AB313" s="95" t="str">
        <f t="shared" ca="true" si="59"/>
        <v/>
      </c>
    </row>
    <row r="314" x14ac:dyDescent="0.2">
      <c r="A314" s="90"/>
      <c r="B314" s="454"/>
      <c r="C314" s="455"/>
      <c r="D314" s="5" t="str">
        <f t="shared" ca="true" si="45"/>
        <v/>
      </c>
      <c r="E314" s="94" t="str">
        <f t="shared" ca="true" si="46"/>
        <v/>
      </c>
      <c r="F314" s="92"/>
      <c r="G314" s="92"/>
      <c r="H314" s="95" t="str">
        <f t="shared" ca="true" si="47"/>
        <v/>
      </c>
      <c r="I314" s="5" t="str">
        <f t="shared" ca="true" si="48"/>
        <v/>
      </c>
      <c r="J314" s="94" t="str">
        <f t="shared" ca="true" si="49"/>
        <v/>
      </c>
      <c r="K314" s="92"/>
      <c r="L314" s="92"/>
      <c r="M314" s="95" t="str">
        <f t="shared" ca="true" si="50"/>
        <v/>
      </c>
      <c r="N314" s="5" t="str">
        <f t="shared" ca="true" si="51"/>
        <v/>
      </c>
      <c r="O314" s="94" t="str">
        <f t="shared" ca="true" si="52"/>
        <v/>
      </c>
      <c r="P314" s="92"/>
      <c r="Q314" s="92"/>
      <c r="R314" s="95" t="str">
        <f t="shared" ca="true" si="53"/>
        <v/>
      </c>
      <c r="S314" s="5" t="str">
        <f t="shared" ca="true" si="54"/>
        <v/>
      </c>
      <c r="T314" s="94" t="str">
        <f t="shared" ca="true" si="55"/>
        <v/>
      </c>
      <c r="U314" s="92"/>
      <c r="V314" s="92"/>
      <c r="W314" s="95" t="str">
        <f t="shared" ca="true" si="56"/>
        <v/>
      </c>
      <c r="X314" s="5" t="str">
        <f t="shared" ca="true" si="57"/>
        <v/>
      </c>
      <c r="Y314" s="94" t="str">
        <f t="shared" ca="true" si="58"/>
        <v/>
      </c>
      <c r="Z314" s="92"/>
      <c r="AA314" s="92"/>
      <c r="AB314" s="95" t="str">
        <f t="shared" ca="true" si="59"/>
        <v/>
      </c>
    </row>
    <row r="315" x14ac:dyDescent="0.2">
      <c r="A315" s="90"/>
      <c r="B315" s="454"/>
      <c r="C315" s="455"/>
      <c r="D315" s="5" t="str">
        <f t="shared" ca="true" si="45"/>
        <v/>
      </c>
      <c r="E315" s="94" t="str">
        <f t="shared" ca="true" si="46"/>
        <v/>
      </c>
      <c r="F315" s="92"/>
      <c r="G315" s="92"/>
      <c r="H315" s="95" t="str">
        <f t="shared" ca="true" si="47"/>
        <v/>
      </c>
      <c r="I315" s="5" t="str">
        <f t="shared" ca="true" si="48"/>
        <v/>
      </c>
      <c r="J315" s="94" t="str">
        <f t="shared" ca="true" si="49"/>
        <v/>
      </c>
      <c r="K315" s="92"/>
      <c r="L315" s="92"/>
      <c r="M315" s="95" t="str">
        <f t="shared" ca="true" si="50"/>
        <v/>
      </c>
      <c r="N315" s="5" t="str">
        <f t="shared" ca="true" si="51"/>
        <v/>
      </c>
      <c r="O315" s="94" t="str">
        <f t="shared" ca="true" si="52"/>
        <v/>
      </c>
      <c r="P315" s="92"/>
      <c r="Q315" s="92"/>
      <c r="R315" s="95" t="str">
        <f t="shared" ca="true" si="53"/>
        <v/>
      </c>
      <c r="S315" s="5" t="str">
        <f t="shared" ca="true" si="54"/>
        <v/>
      </c>
      <c r="T315" s="94" t="str">
        <f t="shared" ca="true" si="55"/>
        <v/>
      </c>
      <c r="U315" s="92"/>
      <c r="V315" s="92"/>
      <c r="W315" s="95" t="str">
        <f t="shared" ca="true" si="56"/>
        <v/>
      </c>
      <c r="X315" s="5" t="str">
        <f t="shared" ca="true" si="57"/>
        <v/>
      </c>
      <c r="Y315" s="94" t="str">
        <f t="shared" ca="true" si="58"/>
        <v/>
      </c>
      <c r="Z315" s="92"/>
      <c r="AA315" s="92"/>
      <c r="AB315" s="95" t="str">
        <f t="shared" ca="true" si="59"/>
        <v/>
      </c>
    </row>
    <row r="316" x14ac:dyDescent="0.2">
      <c r="A316" s="90"/>
      <c r="B316" s="456"/>
      <c r="C316" s="457"/>
      <c r="D316" s="6" t="str">
        <f t="shared" ca="true" si="45"/>
        <v/>
      </c>
      <c r="E316" s="97" t="str">
        <f t="shared" ca="true" si="46"/>
        <v/>
      </c>
      <c r="F316" s="98"/>
      <c r="G316" s="99"/>
      <c r="H316" s="100" t="str">
        <f t="shared" ca="true" si="47"/>
        <v/>
      </c>
      <c r="I316" s="6" t="str">
        <f t="shared" ca="true" si="48"/>
        <v/>
      </c>
      <c r="J316" s="97" t="str">
        <f t="shared" ca="true" si="49"/>
        <v/>
      </c>
      <c r="K316" s="98"/>
      <c r="L316" s="99"/>
      <c r="M316" s="100" t="str">
        <f t="shared" ca="true" si="50"/>
        <v/>
      </c>
      <c r="N316" s="6" t="str">
        <f t="shared" ca="true" si="51"/>
        <v/>
      </c>
      <c r="O316" s="97" t="str">
        <f t="shared" ca="true" si="52"/>
        <v/>
      </c>
      <c r="P316" s="98"/>
      <c r="Q316" s="99"/>
      <c r="R316" s="100" t="str">
        <f t="shared" ca="true" si="53"/>
        <v/>
      </c>
      <c r="S316" s="6" t="str">
        <f t="shared" ca="true" si="54"/>
        <v/>
      </c>
      <c r="T316" s="97" t="str">
        <f t="shared" ca="true" si="55"/>
        <v/>
      </c>
      <c r="U316" s="98"/>
      <c r="V316" s="99"/>
      <c r="W316" s="100" t="str">
        <f t="shared" ca="true" si="56"/>
        <v/>
      </c>
      <c r="X316" s="6" t="str">
        <f t="shared" ca="true" si="57"/>
        <v/>
      </c>
      <c r="Y316" s="97" t="str">
        <f t="shared" ca="true" si="58"/>
        <v/>
      </c>
      <c r="Z316" s="98"/>
      <c r="AA316" s="99"/>
      <c r="AB316" s="100" t="str">
        <f t="shared" ca="true" si="59"/>
        <v/>
      </c>
    </row>
    <row r="317" ht="11.25" customHeight="true" x14ac:dyDescent="0.2"/>
    <row r="318" ht="22.5" customHeight="true" x14ac:dyDescent="0.25">
      <c r="B318" s="1053" t="str">
        <f>CONCATENATE("Rural use of sanitation facilities, ",C299,"–",C300)</f>
        <v>Rural use of sanitation facilities, 2000–2020</v>
      </c>
      <c r="C318" s="1054"/>
      <c r="D318" s="1054"/>
      <c r="E318" s="1054"/>
      <c r="F318" s="1054"/>
      <c r="G318" s="1054"/>
      <c r="H318" s="1054"/>
      <c r="I318" s="1054"/>
      <c r="J318" s="1054"/>
      <c r="K318" s="1054"/>
      <c r="L318" s="1054"/>
      <c r="N318" s="101"/>
      <c r="O318" s="101"/>
      <c r="P318" s="101"/>
      <c r="Q318" s="101"/>
      <c r="R318" s="101"/>
      <c r="S318" s="1076" t="s">
        <v>11</v>
      </c>
      <c r="T318" s="1077"/>
      <c r="U318" s="1077"/>
      <c r="V318" s="1077"/>
      <c r="W318" s="1078"/>
      <c r="X318" s="101"/>
      <c r="Y318" s="101"/>
      <c r="Z318" s="101"/>
      <c r="AA318" s="101"/>
      <c r="AB318" s="102"/>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1</xdr:col>
                <xdr:colOff>0</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1</xdr:col>
                <xdr:colOff>0</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1</xdr:col>
                <xdr:colOff>0</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1</xdr:col>
                <xdr:colOff>0</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1</xdr:col>
                <xdr:colOff>0</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1</xdr:col>
                <xdr:colOff>0</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1</xdr:col>
                <xdr:colOff>0</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1</xdr:col>
                <xdr:colOff>0</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1</xdr:col>
                <xdr:colOff>0</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1</xdr:col>
                <xdr:colOff>0</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1</xdr:col>
                <xdr:colOff>0</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1</xdr:col>
                <xdr:colOff>0</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1</xdr:col>
                <xdr:colOff>0</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1</xdr:col>
                <xdr:colOff>0</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1</xdr:col>
                <xdr:colOff>0</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1</xdr:col>
                <xdr:colOff>0</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1</xdr:col>
                <xdr:colOff>0</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1</xdr:col>
                <xdr:colOff>0</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1</xdr:col>
                <xdr:colOff>0</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1</xdr:col>
                <xdr:colOff>0</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1</xdr:col>
                <xdr:colOff>0</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1</xdr:col>
                <xdr:colOff>0</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1</xdr:col>
                <xdr:colOff>0</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1</xdr:col>
                <xdr:colOff>0</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9" customWidth="true"/>
    <col min="6" max="7" width="9" style="42" customWidth="true"/>
    <col min="8" max="38" width="9" style="39" customWidth="true"/>
    <col min="39" max="261" width="9.140625" style="39"/>
    <col min="262" max="262" width="5" style="39" customWidth="true"/>
    <col min="263" max="263" width="13.85546875" style="39" customWidth="true"/>
    <col min="264" max="265" width="6.28515625" style="39" customWidth="true"/>
    <col min="266" max="267" width="7" style="39" customWidth="true"/>
    <col min="268" max="274" width="6.28515625" style="39" customWidth="true"/>
    <col min="275" max="517" width="9.140625" style="39"/>
    <col min="518" max="518" width="5" style="39" customWidth="true"/>
    <col min="519" max="519" width="13.85546875" style="39" customWidth="true"/>
    <col min="520" max="521" width="6.28515625" style="39" customWidth="true"/>
    <col min="522" max="523" width="7" style="39" customWidth="true"/>
    <col min="524" max="530" width="6.28515625" style="39" customWidth="true"/>
    <col min="531" max="773" width="9.140625" style="39"/>
    <col min="774" max="774" width="5" style="39" customWidth="true"/>
    <col min="775" max="775" width="13.85546875" style="39" customWidth="true"/>
    <col min="776" max="777" width="6.28515625" style="39" customWidth="true"/>
    <col min="778" max="779" width="7" style="39" customWidth="true"/>
    <col min="780" max="786" width="6.28515625" style="39" customWidth="true"/>
    <col min="787" max="1029" width="9.140625" style="39"/>
    <col min="1030" max="1030" width="5" style="39" customWidth="true"/>
    <col min="1031" max="1031" width="13.85546875" style="39" customWidth="true"/>
    <col min="1032" max="1033" width="6.28515625" style="39" customWidth="true"/>
    <col min="1034" max="1035" width="7" style="39" customWidth="true"/>
    <col min="1036" max="1042" width="6.28515625" style="39" customWidth="true"/>
    <col min="1043" max="1285" width="9.140625" style="39"/>
    <col min="1286" max="1286" width="5" style="39" customWidth="true"/>
    <col min="1287" max="1287" width="13.85546875" style="39" customWidth="true"/>
    <col min="1288" max="1289" width="6.28515625" style="39" customWidth="true"/>
    <col min="1290" max="1291" width="7" style="39" customWidth="true"/>
    <col min="1292" max="1298" width="6.28515625" style="39" customWidth="true"/>
    <col min="1299" max="1541" width="9.140625" style="39"/>
    <col min="1542" max="1542" width="5" style="39" customWidth="true"/>
    <col min="1543" max="1543" width="13.85546875" style="39" customWidth="true"/>
    <col min="1544" max="1545" width="6.28515625" style="39" customWidth="true"/>
    <col min="1546" max="1547" width="7" style="39" customWidth="true"/>
    <col min="1548" max="1554" width="6.28515625" style="39" customWidth="true"/>
    <col min="1555" max="1797" width="9.140625" style="39"/>
    <col min="1798" max="1798" width="5" style="39" customWidth="true"/>
    <col min="1799" max="1799" width="13.85546875" style="39" customWidth="true"/>
    <col min="1800" max="1801" width="6.28515625" style="39" customWidth="true"/>
    <col min="1802" max="1803" width="7" style="39" customWidth="true"/>
    <col min="1804" max="1810" width="6.28515625" style="39" customWidth="true"/>
    <col min="1811" max="2053" width="9.140625" style="39"/>
    <col min="2054" max="2054" width="5" style="39" customWidth="true"/>
    <col min="2055" max="2055" width="13.85546875" style="39" customWidth="true"/>
    <col min="2056" max="2057" width="6.28515625" style="39" customWidth="true"/>
    <col min="2058" max="2059" width="7" style="39" customWidth="true"/>
    <col min="2060" max="2066" width="6.28515625" style="39" customWidth="true"/>
    <col min="2067" max="2309" width="9.140625" style="39"/>
    <col min="2310" max="2310" width="5" style="39" customWidth="true"/>
    <col min="2311" max="2311" width="13.85546875" style="39" customWidth="true"/>
    <col min="2312" max="2313" width="6.28515625" style="39" customWidth="true"/>
    <col min="2314" max="2315" width="7" style="39" customWidth="true"/>
    <col min="2316" max="2322" width="6.28515625" style="39" customWidth="true"/>
    <col min="2323" max="2565" width="9.140625" style="39"/>
    <col min="2566" max="2566" width="5" style="39" customWidth="true"/>
    <col min="2567" max="2567" width="13.85546875" style="39" customWidth="true"/>
    <col min="2568" max="2569" width="6.28515625" style="39" customWidth="true"/>
    <col min="2570" max="2571" width="7" style="39" customWidth="true"/>
    <col min="2572" max="2578" width="6.28515625" style="39" customWidth="true"/>
    <col min="2579" max="2821" width="9.140625" style="39"/>
    <col min="2822" max="2822" width="5" style="39" customWidth="true"/>
    <col min="2823" max="2823" width="13.85546875" style="39" customWidth="true"/>
    <col min="2824" max="2825" width="6.28515625" style="39" customWidth="true"/>
    <col min="2826" max="2827" width="7" style="39" customWidth="true"/>
    <col min="2828" max="2834" width="6.28515625" style="39" customWidth="true"/>
    <col min="2835" max="3077" width="9.140625" style="39"/>
    <col min="3078" max="3078" width="5" style="39" customWidth="true"/>
    <col min="3079" max="3079" width="13.85546875" style="39" customWidth="true"/>
    <col min="3080" max="3081" width="6.28515625" style="39" customWidth="true"/>
    <col min="3082" max="3083" width="7" style="39" customWidth="true"/>
    <col min="3084" max="3090" width="6.28515625" style="39" customWidth="true"/>
    <col min="3091" max="3333" width="9.140625" style="39"/>
    <col min="3334" max="3334" width="5" style="39" customWidth="true"/>
    <col min="3335" max="3335" width="13.85546875" style="39" customWidth="true"/>
    <col min="3336" max="3337" width="6.28515625" style="39" customWidth="true"/>
    <col min="3338" max="3339" width="7" style="39" customWidth="true"/>
    <col min="3340" max="3346" width="6.28515625" style="39" customWidth="true"/>
    <col min="3347" max="3589" width="9.140625" style="39"/>
    <col min="3590" max="3590" width="5" style="39" customWidth="true"/>
    <col min="3591" max="3591" width="13.85546875" style="39" customWidth="true"/>
    <col min="3592" max="3593" width="6.28515625" style="39" customWidth="true"/>
    <col min="3594" max="3595" width="7" style="39" customWidth="true"/>
    <col min="3596" max="3602" width="6.28515625" style="39" customWidth="true"/>
    <col min="3603" max="3845" width="9.140625" style="39"/>
    <col min="3846" max="3846" width="5" style="39" customWidth="true"/>
    <col min="3847" max="3847" width="13.85546875" style="39" customWidth="true"/>
    <col min="3848" max="3849" width="6.28515625" style="39" customWidth="true"/>
    <col min="3850" max="3851" width="7" style="39" customWidth="true"/>
    <col min="3852" max="3858" width="6.28515625" style="39" customWidth="true"/>
    <col min="3859" max="4101" width="9.140625" style="39"/>
    <col min="4102" max="4102" width="5" style="39" customWidth="true"/>
    <col min="4103" max="4103" width="13.85546875" style="39" customWidth="true"/>
    <col min="4104" max="4105" width="6.28515625" style="39" customWidth="true"/>
    <col min="4106" max="4107" width="7" style="39" customWidth="true"/>
    <col min="4108" max="4114" width="6.28515625" style="39" customWidth="true"/>
    <col min="4115" max="4357" width="9.140625" style="39"/>
    <col min="4358" max="4358" width="5" style="39" customWidth="true"/>
    <col min="4359" max="4359" width="13.85546875" style="39" customWidth="true"/>
    <col min="4360" max="4361" width="6.28515625" style="39" customWidth="true"/>
    <col min="4362" max="4363" width="7" style="39" customWidth="true"/>
    <col min="4364" max="4370" width="6.28515625" style="39" customWidth="true"/>
    <col min="4371" max="4613" width="9.140625" style="39"/>
    <col min="4614" max="4614" width="5" style="39" customWidth="true"/>
    <col min="4615" max="4615" width="13.85546875" style="39" customWidth="true"/>
    <col min="4616" max="4617" width="6.28515625" style="39" customWidth="true"/>
    <col min="4618" max="4619" width="7" style="39" customWidth="true"/>
    <col min="4620" max="4626" width="6.28515625" style="39" customWidth="true"/>
    <col min="4627" max="4869" width="9.140625" style="39"/>
    <col min="4870" max="4870" width="5" style="39" customWidth="true"/>
    <col min="4871" max="4871" width="13.85546875" style="39" customWidth="true"/>
    <col min="4872" max="4873" width="6.28515625" style="39" customWidth="true"/>
    <col min="4874" max="4875" width="7" style="39" customWidth="true"/>
    <col min="4876" max="4882" width="6.28515625" style="39" customWidth="true"/>
    <col min="4883" max="5125" width="9.140625" style="39"/>
    <col min="5126" max="5126" width="5" style="39" customWidth="true"/>
    <col min="5127" max="5127" width="13.85546875" style="39" customWidth="true"/>
    <col min="5128" max="5129" width="6.28515625" style="39" customWidth="true"/>
    <col min="5130" max="5131" width="7" style="39" customWidth="true"/>
    <col min="5132" max="5138" width="6.28515625" style="39" customWidth="true"/>
    <col min="5139" max="5381" width="9.140625" style="39"/>
    <col min="5382" max="5382" width="5" style="39" customWidth="true"/>
    <col min="5383" max="5383" width="13.85546875" style="39" customWidth="true"/>
    <col min="5384" max="5385" width="6.28515625" style="39" customWidth="true"/>
    <col min="5386" max="5387" width="7" style="39" customWidth="true"/>
    <col min="5388" max="5394" width="6.28515625" style="39" customWidth="true"/>
    <col min="5395" max="5637" width="9.140625" style="39"/>
    <col min="5638" max="5638" width="5" style="39" customWidth="true"/>
    <col min="5639" max="5639" width="13.85546875" style="39" customWidth="true"/>
    <col min="5640" max="5641" width="6.28515625" style="39" customWidth="true"/>
    <col min="5642" max="5643" width="7" style="39" customWidth="true"/>
    <col min="5644" max="5650" width="6.28515625" style="39" customWidth="true"/>
    <col min="5651" max="5893" width="9.140625" style="39"/>
    <col min="5894" max="5894" width="5" style="39" customWidth="true"/>
    <col min="5895" max="5895" width="13.85546875" style="39" customWidth="true"/>
    <col min="5896" max="5897" width="6.28515625" style="39" customWidth="true"/>
    <col min="5898" max="5899" width="7" style="39" customWidth="true"/>
    <col min="5900" max="5906" width="6.28515625" style="39" customWidth="true"/>
    <col min="5907" max="6149" width="9.140625" style="39"/>
    <col min="6150" max="6150" width="5" style="39" customWidth="true"/>
    <col min="6151" max="6151" width="13.85546875" style="39" customWidth="true"/>
    <col min="6152" max="6153" width="6.28515625" style="39" customWidth="true"/>
    <col min="6154" max="6155" width="7" style="39" customWidth="true"/>
    <col min="6156" max="6162" width="6.28515625" style="39" customWidth="true"/>
    <col min="6163" max="6405" width="9.140625" style="39"/>
    <col min="6406" max="6406" width="5" style="39" customWidth="true"/>
    <col min="6407" max="6407" width="13.85546875" style="39" customWidth="true"/>
    <col min="6408" max="6409" width="6.28515625" style="39" customWidth="true"/>
    <col min="6410" max="6411" width="7" style="39" customWidth="true"/>
    <col min="6412" max="6418" width="6.28515625" style="39" customWidth="true"/>
    <col min="6419" max="6661" width="9.140625" style="39"/>
    <col min="6662" max="6662" width="5" style="39" customWidth="true"/>
    <col min="6663" max="6663" width="13.85546875" style="39" customWidth="true"/>
    <col min="6664" max="6665" width="6.28515625" style="39" customWidth="true"/>
    <col min="6666" max="6667" width="7" style="39" customWidth="true"/>
    <col min="6668" max="6674" width="6.28515625" style="39" customWidth="true"/>
    <col min="6675" max="6917" width="9.140625" style="39"/>
    <col min="6918" max="6918" width="5" style="39" customWidth="true"/>
    <col min="6919" max="6919" width="13.85546875" style="39" customWidth="true"/>
    <col min="6920" max="6921" width="6.28515625" style="39" customWidth="true"/>
    <col min="6922" max="6923" width="7" style="39" customWidth="true"/>
    <col min="6924" max="6930" width="6.28515625" style="39" customWidth="true"/>
    <col min="6931" max="7173" width="9.140625" style="39"/>
    <col min="7174" max="7174" width="5" style="39" customWidth="true"/>
    <col min="7175" max="7175" width="13.85546875" style="39" customWidth="true"/>
    <col min="7176" max="7177" width="6.28515625" style="39" customWidth="true"/>
    <col min="7178" max="7179" width="7" style="39" customWidth="true"/>
    <col min="7180" max="7186" width="6.28515625" style="39" customWidth="true"/>
    <col min="7187" max="7429" width="9.140625" style="39"/>
    <col min="7430" max="7430" width="5" style="39" customWidth="true"/>
    <col min="7431" max="7431" width="13.85546875" style="39" customWidth="true"/>
    <col min="7432" max="7433" width="6.28515625" style="39" customWidth="true"/>
    <col min="7434" max="7435" width="7" style="39" customWidth="true"/>
    <col min="7436" max="7442" width="6.28515625" style="39" customWidth="true"/>
    <col min="7443" max="7685" width="9.140625" style="39"/>
    <col min="7686" max="7686" width="5" style="39" customWidth="true"/>
    <col min="7687" max="7687" width="13.85546875" style="39" customWidth="true"/>
    <col min="7688" max="7689" width="6.28515625" style="39" customWidth="true"/>
    <col min="7690" max="7691" width="7" style="39" customWidth="true"/>
    <col min="7692" max="7698" width="6.28515625" style="39" customWidth="true"/>
    <col min="7699" max="7941" width="9.140625" style="39"/>
    <col min="7942" max="7942" width="5" style="39" customWidth="true"/>
    <col min="7943" max="7943" width="13.85546875" style="39" customWidth="true"/>
    <col min="7944" max="7945" width="6.28515625" style="39" customWidth="true"/>
    <col min="7946" max="7947" width="7" style="39" customWidth="true"/>
    <col min="7948" max="7954" width="6.28515625" style="39" customWidth="true"/>
    <col min="7955" max="8197" width="9.140625" style="39"/>
    <col min="8198" max="8198" width="5" style="39" customWidth="true"/>
    <col min="8199" max="8199" width="13.85546875" style="39" customWidth="true"/>
    <col min="8200" max="8201" width="6.28515625" style="39" customWidth="true"/>
    <col min="8202" max="8203" width="7" style="39" customWidth="true"/>
    <col min="8204" max="8210" width="6.28515625" style="39" customWidth="true"/>
    <col min="8211" max="8453" width="9.140625" style="39"/>
    <col min="8454" max="8454" width="5" style="39" customWidth="true"/>
    <col min="8455" max="8455" width="13.85546875" style="39" customWidth="true"/>
    <col min="8456" max="8457" width="6.28515625" style="39" customWidth="true"/>
    <col min="8458" max="8459" width="7" style="39" customWidth="true"/>
    <col min="8460" max="8466" width="6.28515625" style="39" customWidth="true"/>
    <col min="8467" max="8709" width="9.140625" style="39"/>
    <col min="8710" max="8710" width="5" style="39" customWidth="true"/>
    <col min="8711" max="8711" width="13.85546875" style="39" customWidth="true"/>
    <col min="8712" max="8713" width="6.28515625" style="39" customWidth="true"/>
    <col min="8714" max="8715" width="7" style="39" customWidth="true"/>
    <col min="8716" max="8722" width="6.28515625" style="39" customWidth="true"/>
    <col min="8723" max="8965" width="9.140625" style="39"/>
    <col min="8966" max="8966" width="5" style="39" customWidth="true"/>
    <col min="8967" max="8967" width="13.85546875" style="39" customWidth="true"/>
    <col min="8968" max="8969" width="6.28515625" style="39" customWidth="true"/>
    <col min="8970" max="8971" width="7" style="39" customWidth="true"/>
    <col min="8972" max="8978" width="6.28515625" style="39" customWidth="true"/>
    <col min="8979" max="9221" width="9.140625" style="39"/>
    <col min="9222" max="9222" width="5" style="39" customWidth="true"/>
    <col min="9223" max="9223" width="13.85546875" style="39" customWidth="true"/>
    <col min="9224" max="9225" width="6.28515625" style="39" customWidth="true"/>
    <col min="9226" max="9227" width="7" style="39" customWidth="true"/>
    <col min="9228" max="9234" width="6.28515625" style="39" customWidth="true"/>
    <col min="9235" max="9477" width="9.140625" style="39"/>
    <col min="9478" max="9478" width="5" style="39" customWidth="true"/>
    <col min="9479" max="9479" width="13.85546875" style="39" customWidth="true"/>
    <col min="9480" max="9481" width="6.28515625" style="39" customWidth="true"/>
    <col min="9482" max="9483" width="7" style="39" customWidth="true"/>
    <col min="9484" max="9490" width="6.28515625" style="39" customWidth="true"/>
    <col min="9491" max="9733" width="9.140625" style="39"/>
    <col min="9734" max="9734" width="5" style="39" customWidth="true"/>
    <col min="9735" max="9735" width="13.85546875" style="39" customWidth="true"/>
    <col min="9736" max="9737" width="6.28515625" style="39" customWidth="true"/>
    <col min="9738" max="9739" width="7" style="39" customWidth="true"/>
    <col min="9740" max="9746" width="6.28515625" style="39" customWidth="true"/>
    <col min="9747" max="9989" width="9.140625" style="39"/>
    <col min="9990" max="9990" width="5" style="39" customWidth="true"/>
    <col min="9991" max="9991" width="13.85546875" style="39" customWidth="true"/>
    <col min="9992" max="9993" width="6.28515625" style="39" customWidth="true"/>
    <col min="9994" max="9995" width="7" style="39" customWidth="true"/>
    <col min="9996" max="10002" width="6.28515625" style="39" customWidth="true"/>
    <col min="10003" max="10245" width="9.140625" style="39"/>
    <col min="10246" max="10246" width="5" style="39" customWidth="true"/>
    <col min="10247" max="10247" width="13.85546875" style="39" customWidth="true"/>
    <col min="10248" max="10249" width="6.28515625" style="39" customWidth="true"/>
    <col min="10250" max="10251" width="7" style="39" customWidth="true"/>
    <col min="10252" max="10258" width="6.28515625" style="39" customWidth="true"/>
    <col min="10259" max="10501" width="9.140625" style="39"/>
    <col min="10502" max="10502" width="5" style="39" customWidth="true"/>
    <col min="10503" max="10503" width="13.85546875" style="39" customWidth="true"/>
    <col min="10504" max="10505" width="6.28515625" style="39" customWidth="true"/>
    <col min="10506" max="10507" width="7" style="39" customWidth="true"/>
    <col min="10508" max="10514" width="6.28515625" style="39" customWidth="true"/>
    <col min="10515" max="10757" width="9.140625" style="39"/>
    <col min="10758" max="10758" width="5" style="39" customWidth="true"/>
    <col min="10759" max="10759" width="13.85546875" style="39" customWidth="true"/>
    <col min="10760" max="10761" width="6.28515625" style="39" customWidth="true"/>
    <col min="10762" max="10763" width="7" style="39" customWidth="true"/>
    <col min="10764" max="10770" width="6.28515625" style="39" customWidth="true"/>
    <col min="10771" max="11013" width="9.140625" style="39"/>
    <col min="11014" max="11014" width="5" style="39" customWidth="true"/>
    <col min="11015" max="11015" width="13.85546875" style="39" customWidth="true"/>
    <col min="11016" max="11017" width="6.28515625" style="39" customWidth="true"/>
    <col min="11018" max="11019" width="7" style="39" customWidth="true"/>
    <col min="11020" max="11026" width="6.28515625" style="39" customWidth="true"/>
    <col min="11027" max="11269" width="9.140625" style="39"/>
    <col min="11270" max="11270" width="5" style="39" customWidth="true"/>
    <col min="11271" max="11271" width="13.85546875" style="39" customWidth="true"/>
    <col min="11272" max="11273" width="6.28515625" style="39" customWidth="true"/>
    <col min="11274" max="11275" width="7" style="39" customWidth="true"/>
    <col min="11276" max="11282" width="6.28515625" style="39" customWidth="true"/>
    <col min="11283" max="11525" width="9.140625" style="39"/>
    <col min="11526" max="11526" width="5" style="39" customWidth="true"/>
    <col min="11527" max="11527" width="13.85546875" style="39" customWidth="true"/>
    <col min="11528" max="11529" width="6.28515625" style="39" customWidth="true"/>
    <col min="11530" max="11531" width="7" style="39" customWidth="true"/>
    <col min="11532" max="11538" width="6.28515625" style="39" customWidth="true"/>
    <col min="11539" max="11781" width="9.140625" style="39"/>
    <col min="11782" max="11782" width="5" style="39" customWidth="true"/>
    <col min="11783" max="11783" width="13.85546875" style="39" customWidth="true"/>
    <col min="11784" max="11785" width="6.28515625" style="39" customWidth="true"/>
    <col min="11786" max="11787" width="7" style="39" customWidth="true"/>
    <col min="11788" max="11794" width="6.28515625" style="39" customWidth="true"/>
    <col min="11795" max="12037" width="9.140625" style="39"/>
    <col min="12038" max="12038" width="5" style="39" customWidth="true"/>
    <col min="12039" max="12039" width="13.85546875" style="39" customWidth="true"/>
    <col min="12040" max="12041" width="6.28515625" style="39" customWidth="true"/>
    <col min="12042" max="12043" width="7" style="39" customWidth="true"/>
    <col min="12044" max="12050" width="6.28515625" style="39" customWidth="true"/>
    <col min="12051" max="12293" width="9.140625" style="39"/>
    <col min="12294" max="12294" width="5" style="39" customWidth="true"/>
    <col min="12295" max="12295" width="13.85546875" style="39" customWidth="true"/>
    <col min="12296" max="12297" width="6.28515625" style="39" customWidth="true"/>
    <col min="12298" max="12299" width="7" style="39" customWidth="true"/>
    <col min="12300" max="12306" width="6.28515625" style="39" customWidth="true"/>
    <col min="12307" max="12549" width="9.140625" style="39"/>
    <col min="12550" max="12550" width="5" style="39" customWidth="true"/>
    <col min="12551" max="12551" width="13.85546875" style="39" customWidth="true"/>
    <col min="12552" max="12553" width="6.28515625" style="39" customWidth="true"/>
    <col min="12554" max="12555" width="7" style="39" customWidth="true"/>
    <col min="12556" max="12562" width="6.28515625" style="39" customWidth="true"/>
    <col min="12563" max="12805" width="9.140625" style="39"/>
    <col min="12806" max="12806" width="5" style="39" customWidth="true"/>
    <col min="12807" max="12807" width="13.85546875" style="39" customWidth="true"/>
    <col min="12808" max="12809" width="6.28515625" style="39" customWidth="true"/>
    <col min="12810" max="12811" width="7" style="39" customWidth="true"/>
    <col min="12812" max="12818" width="6.28515625" style="39" customWidth="true"/>
    <col min="12819" max="13061" width="9.140625" style="39"/>
    <col min="13062" max="13062" width="5" style="39" customWidth="true"/>
    <col min="13063" max="13063" width="13.85546875" style="39" customWidth="true"/>
    <col min="13064" max="13065" width="6.28515625" style="39" customWidth="true"/>
    <col min="13066" max="13067" width="7" style="39" customWidth="true"/>
    <col min="13068" max="13074" width="6.28515625" style="39" customWidth="true"/>
    <col min="13075" max="13317" width="9.140625" style="39"/>
    <col min="13318" max="13318" width="5" style="39" customWidth="true"/>
    <col min="13319" max="13319" width="13.85546875" style="39" customWidth="true"/>
    <col min="13320" max="13321" width="6.28515625" style="39" customWidth="true"/>
    <col min="13322" max="13323" width="7" style="39" customWidth="true"/>
    <col min="13324" max="13330" width="6.28515625" style="39" customWidth="true"/>
    <col min="13331" max="13573" width="9.140625" style="39"/>
    <col min="13574" max="13574" width="5" style="39" customWidth="true"/>
    <col min="13575" max="13575" width="13.85546875" style="39" customWidth="true"/>
    <col min="13576" max="13577" width="6.28515625" style="39" customWidth="true"/>
    <col min="13578" max="13579" width="7" style="39" customWidth="true"/>
    <col min="13580" max="13586" width="6.28515625" style="39" customWidth="true"/>
    <col min="13587" max="13829" width="9.140625" style="39"/>
    <col min="13830" max="13830" width="5" style="39" customWidth="true"/>
    <col min="13831" max="13831" width="13.85546875" style="39" customWidth="true"/>
    <col min="13832" max="13833" width="6.28515625" style="39" customWidth="true"/>
    <col min="13834" max="13835" width="7" style="39" customWidth="true"/>
    <col min="13836" max="13842" width="6.28515625" style="39" customWidth="true"/>
    <col min="13843" max="14085" width="9.140625" style="39"/>
    <col min="14086" max="14086" width="5" style="39" customWidth="true"/>
    <col min="14087" max="14087" width="13.85546875" style="39" customWidth="true"/>
    <col min="14088" max="14089" width="6.28515625" style="39" customWidth="true"/>
    <col min="14090" max="14091" width="7" style="39" customWidth="true"/>
    <col min="14092" max="14098" width="6.28515625" style="39" customWidth="true"/>
    <col min="14099" max="14341" width="9.140625" style="39"/>
    <col min="14342" max="14342" width="5" style="39" customWidth="true"/>
    <col min="14343" max="14343" width="13.85546875" style="39" customWidth="true"/>
    <col min="14344" max="14345" width="6.28515625" style="39" customWidth="true"/>
    <col min="14346" max="14347" width="7" style="39" customWidth="true"/>
    <col min="14348" max="14354" width="6.28515625" style="39" customWidth="true"/>
    <col min="14355" max="14597" width="9.140625" style="39"/>
    <col min="14598" max="14598" width="5" style="39" customWidth="true"/>
    <col min="14599" max="14599" width="13.85546875" style="39" customWidth="true"/>
    <col min="14600" max="14601" width="6.28515625" style="39" customWidth="true"/>
    <col min="14602" max="14603" width="7" style="39" customWidth="true"/>
    <col min="14604" max="14610" width="6.28515625" style="39" customWidth="true"/>
    <col min="14611" max="14853" width="9.140625" style="39"/>
    <col min="14854" max="14854" width="5" style="39" customWidth="true"/>
    <col min="14855" max="14855" width="13.85546875" style="39" customWidth="true"/>
    <col min="14856" max="14857" width="6.28515625" style="39" customWidth="true"/>
    <col min="14858" max="14859" width="7" style="39" customWidth="true"/>
    <col min="14860" max="14866" width="6.28515625" style="39" customWidth="true"/>
    <col min="14867" max="15109" width="9.140625" style="39"/>
    <col min="15110" max="15110" width="5" style="39" customWidth="true"/>
    <col min="15111" max="15111" width="13.85546875" style="39" customWidth="true"/>
    <col min="15112" max="15113" width="6.28515625" style="39" customWidth="true"/>
    <col min="15114" max="15115" width="7" style="39" customWidth="true"/>
    <col min="15116" max="15122" width="6.28515625" style="39" customWidth="true"/>
    <col min="15123" max="15365" width="9.140625" style="39"/>
    <col min="15366" max="15366" width="5" style="39" customWidth="true"/>
    <col min="15367" max="15367" width="13.85546875" style="39" customWidth="true"/>
    <col min="15368" max="15369" width="6.28515625" style="39" customWidth="true"/>
    <col min="15370" max="15371" width="7" style="39" customWidth="true"/>
    <col min="15372" max="15378" width="6.28515625" style="39" customWidth="true"/>
    <col min="15379" max="15621" width="9.140625" style="39"/>
    <col min="15622" max="15622" width="5" style="39" customWidth="true"/>
    <col min="15623" max="15623" width="13.85546875" style="39" customWidth="true"/>
    <col min="15624" max="15625" width="6.28515625" style="39" customWidth="true"/>
    <col min="15626" max="15627" width="7" style="39" customWidth="true"/>
    <col min="15628" max="15634" width="6.28515625" style="39" customWidth="true"/>
    <col min="15635" max="15877" width="9.140625" style="39"/>
    <col min="15878" max="15878" width="5" style="39" customWidth="true"/>
    <col min="15879" max="15879" width="13.85546875" style="39" customWidth="true"/>
    <col min="15880" max="15881" width="6.28515625" style="39" customWidth="true"/>
    <col min="15882" max="15883" width="7" style="39" customWidth="true"/>
    <col min="15884" max="15890" width="6.28515625" style="39" customWidth="true"/>
    <col min="15891" max="16133" width="9.140625" style="39"/>
    <col min="16134" max="16134" width="5" style="39" customWidth="true"/>
    <col min="16135" max="16135" width="13.85546875" style="39" customWidth="true"/>
    <col min="16136" max="16137" width="6.28515625" style="39" customWidth="true"/>
    <col min="16138" max="16139" width="7" style="39" customWidth="true"/>
    <col min="16140" max="16146" width="6.28515625" style="39" customWidth="true"/>
    <col min="16147" max="16384" width="9.140625" style="39"/>
  </cols>
  <sheetData>
    <row r="4" ht="27" customHeight="true" x14ac:dyDescent="0.4">
      <c r="B4" s="1096" t="s">
        <v>135</v>
      </c>
      <c r="C4" s="1097"/>
      <c r="D4" s="1097"/>
      <c r="E4" s="1097"/>
      <c r="F4" s="1097"/>
      <c r="G4" s="1097"/>
      <c r="H4" s="1097"/>
      <c r="I4" s="1097"/>
      <c r="J4" s="1097"/>
      <c r="K4" s="1097"/>
      <c r="L4" s="1097"/>
      <c r="M4" s="1097"/>
      <c r="N4" s="1097"/>
      <c r="O4" s="1097"/>
      <c r="P4" s="1097"/>
      <c r="Q4" s="1097"/>
      <c r="R4" s="1097"/>
      <c r="S4" s="1097"/>
      <c r="T4" s="1097"/>
      <c r="U4" s="1097"/>
      <c r="V4" s="1097"/>
      <c r="W4" s="1097"/>
      <c r="X4" s="1097"/>
      <c r="Y4" s="1097"/>
    </row>
    <row r="5" ht="28.5" customHeight="true" x14ac:dyDescent="0.4">
      <c r="B5" s="1088" t="str">
        <f ca="true">IF(ISERROR(INDIRECT(CONCATENATE($E$32,"!A2"))),"",INDIRECT(CONCATENATE($E$32,"!A2")))</f>
        <v>Zimbabwe</v>
      </c>
      <c r="C5" s="1098"/>
      <c r="D5" s="1098"/>
      <c r="E5" s="1098"/>
      <c r="F5" s="1098"/>
      <c r="G5" s="1098"/>
      <c r="H5" s="1098"/>
      <c r="I5" s="1098"/>
      <c r="J5" s="1098"/>
      <c r="K5" s="1097"/>
      <c r="L5" s="1097"/>
      <c r="M5" s="1097"/>
      <c r="N5" s="1097"/>
      <c r="O5" s="1097"/>
      <c r="P5" s="1097"/>
      <c r="Q5" s="1097"/>
      <c r="R5" s="1097"/>
      <c r="S5" s="1097"/>
      <c r="T5" s="1097"/>
      <c r="U5" s="1097"/>
      <c r="V5" s="1097"/>
      <c r="W5" s="1097"/>
      <c r="X5" s="1097"/>
      <c r="Y5" s="1097"/>
    </row>
    <row r="6" x14ac:dyDescent="0.2">
      <c r="F6" s="39"/>
      <c r="G6" s="39"/>
      <c r="J6" s="40"/>
      <c r="K6" s="40"/>
      <c r="L6" s="40"/>
      <c r="M6" s="40"/>
      <c r="N6" s="40"/>
      <c r="O6" s="40"/>
      <c r="P6" s="40"/>
    </row>
    <row r="7" s="41" customFormat="true" ht="16.5" customHeight="true" x14ac:dyDescent="0.25">
      <c r="B7" s="1094" t="str">
        <f ca="true">CONCATENATE("National ",IF(ISERROR(INDIRECT(CONCATENATE($E$32,"!A2"))),"",INDIRECT(CONCATENATE($E$32,"!A210"))))</f>
        <v>National Access to hygiene facilities </v>
      </c>
      <c r="C7" s="1095"/>
      <c r="D7" s="1095"/>
      <c r="E7" s="1095"/>
      <c r="F7" s="1095"/>
      <c r="G7" s="1095"/>
      <c r="H7" s="1095"/>
      <c r="K7" s="1112" t="str">
        <f ca="true">CONCATENATE("Urban ",IF(ISERROR(INDIRECT(CONCATENATE($E$32,"!A2"))),"",INDIRECT(CONCATENATE($E$32,"!A210"))))</f>
        <v>Urban Access to hygiene facilities </v>
      </c>
      <c r="L7" s="1113"/>
      <c r="M7" s="1113"/>
      <c r="N7" s="1113"/>
      <c r="O7" s="1113"/>
      <c r="P7" s="1113"/>
      <c r="S7" s="1112" t="str">
        <f ca="true">CONCATENATE("Rural ",IF(ISERROR(INDIRECT(CONCATENATE($E$32,"!A2"))),"",INDIRECT(CONCATENATE($E$32,"!A210"))))</f>
        <v>Rural Access to hygiene facilities </v>
      </c>
      <c r="T7" s="1113"/>
      <c r="U7" s="1113"/>
      <c r="V7" s="1113"/>
      <c r="W7" s="1113"/>
      <c r="X7" s="1113"/>
    </row>
    <row r="8" s="41" customFormat="true" x14ac:dyDescent="0.2"/>
    <row r="17" x14ac:dyDescent="0.2">
      <c r="Q17" s="40"/>
      <c r="R17" s="40"/>
      <c r="S17" s="40"/>
      <c r="T17" s="40"/>
      <c r="U17" s="40"/>
      <c r="V17" s="40"/>
    </row>
    <row r="18" x14ac:dyDescent="0.2">
      <c r="Q18" s="40"/>
      <c r="R18" s="40"/>
      <c r="S18" s="40"/>
      <c r="T18" s="40"/>
      <c r="U18" s="40"/>
      <c r="V18" s="40"/>
    </row>
    <row r="19" x14ac:dyDescent="0.2">
      <c r="Q19" s="40"/>
      <c r="R19" s="40"/>
      <c r="S19" s="40"/>
      <c r="T19" s="40"/>
      <c r="U19" s="40"/>
      <c r="V19" s="40"/>
    </row>
    <row r="20" x14ac:dyDescent="0.2">
      <c r="Q20" s="40"/>
      <c r="R20" s="40"/>
      <c r="S20" s="40"/>
      <c r="T20" s="40"/>
      <c r="U20" s="40"/>
      <c r="V20" s="40"/>
    </row>
    <row r="21" x14ac:dyDescent="0.2">
      <c r="Q21" s="40"/>
      <c r="R21" s="40"/>
      <c r="S21" s="40"/>
      <c r="T21" s="40"/>
      <c r="U21" s="40"/>
      <c r="V21" s="40"/>
    </row>
    <row r="22" x14ac:dyDescent="0.2">
      <c r="Q22" s="40"/>
      <c r="R22" s="40"/>
      <c r="S22" s="40"/>
      <c r="T22" s="40"/>
      <c r="U22" s="40"/>
      <c r="V22" s="40"/>
    </row>
    <row r="23" x14ac:dyDescent="0.2">
      <c r="Q23" s="40"/>
      <c r="R23" s="40"/>
      <c r="S23" s="40"/>
      <c r="T23" s="40"/>
      <c r="U23" s="40"/>
      <c r="V23" s="40"/>
    </row>
    <row r="32" s="43" customFormat="true" x14ac:dyDescent="0.2">
      <c r="E32" s="1123" t="str">
        <f>INDEX(B88:B100,A88)</f>
        <v>MICS19</v>
      </c>
      <c r="F32" s="1124"/>
      <c r="G32" s="1103" t="str">
        <f ca="true">IF(ISERROR(INDIRECT(CONCATENATE($E$32,"!A2"))),"",INDIRECT(CONCATENATE($E$32,"!A2")))</f>
        <v>Zimbabwe</v>
      </c>
      <c r="H32" s="1104"/>
      <c r="I32" s="1104"/>
      <c r="J32" s="1105"/>
      <c r="K32" s="1109" t="s">
        <v>0</v>
      </c>
      <c r="L32" s="1110"/>
      <c r="M32" s="1111"/>
      <c r="N32" s="1109" t="s">
        <v>1</v>
      </c>
      <c r="O32" s="1110"/>
      <c r="P32" s="1111"/>
      <c r="Q32" s="1109" t="s">
        <v>2</v>
      </c>
      <c r="R32" s="1110"/>
      <c r="S32" s="1111"/>
      <c r="T32" s="1109" t="s">
        <v>3</v>
      </c>
      <c r="U32" s="1110"/>
      <c r="V32" s="1111"/>
      <c r="W32" s="1109" t="s">
        <v>4</v>
      </c>
      <c r="X32" s="1110"/>
      <c r="Y32" s="1111"/>
    </row>
    <row r="33" s="47" customFormat="true" ht="22.5" customHeight="true" x14ac:dyDescent="0.2">
      <c r="E33" s="1125"/>
      <c r="F33" s="1126"/>
      <c r="G33" s="1106"/>
      <c r="H33" s="1107"/>
      <c r="I33" s="1107"/>
      <c r="J33" s="1108"/>
      <c r="K33" s="44" t="s">
        <v>15</v>
      </c>
      <c r="L33" s="45" t="s">
        <v>16</v>
      </c>
      <c r="M33" s="46" t="s">
        <v>20</v>
      </c>
      <c r="N33" s="44" t="s">
        <v>15</v>
      </c>
      <c r="O33" s="45" t="s">
        <v>16</v>
      </c>
      <c r="P33" s="46" t="s">
        <v>20</v>
      </c>
      <c r="Q33" s="44" t="s">
        <v>15</v>
      </c>
      <c r="R33" s="45" t="s">
        <v>16</v>
      </c>
      <c r="S33" s="46" t="s">
        <v>20</v>
      </c>
      <c r="T33" s="44" t="s">
        <v>15</v>
      </c>
      <c r="U33" s="45" t="s">
        <v>16</v>
      </c>
      <c r="V33" s="46" t="s">
        <v>20</v>
      </c>
      <c r="W33" s="44" t="s">
        <v>15</v>
      </c>
      <c r="X33" s="45" t="s">
        <v>16</v>
      </c>
      <c r="Y33" s="46" t="s">
        <v>20</v>
      </c>
    </row>
    <row r="34" ht="15" x14ac:dyDescent="0.2">
      <c r="B34" s="1099" t="s">
        <v>21</v>
      </c>
      <c r="C34" s="1100"/>
      <c r="D34" s="1100"/>
      <c r="E34" s="110"/>
      <c r="F34" s="39"/>
      <c r="G34" s="1060" t="s">
        <v>5</v>
      </c>
      <c r="H34" s="1061"/>
      <c r="I34" s="1064"/>
      <c r="J34" s="1116" t="str">
        <f ca="true">IF(ISERROR(INDIRECT(CONCATENATE(#REF!,"!A2"))),"",INDIRECT(CONCATENATE(#REF!,"!A210")))</f>
        <v/>
      </c>
      <c r="K34" s="1114">
        <f ca="true">IF(ISERROR(INDIRECT(CONCATENATE($E$32,"!C222"))),"",INDIRECT(CONCATENATE($E$32,"!C222")))</f>
        <v>30.908591393558833</v>
      </c>
      <c r="L34" s="1120">
        <f ca="true">IF(ISERROR(INDIRECT(CONCATENATE($E$32,"!C223"))),"",INDIRECT(CONCATENATE($E$32,"!C223")))</f>
        <v>57.173659952938834</v>
      </c>
      <c r="M34" s="1118">
        <f ca="true">IF(ISERROR(INDIRECT(CONCATENATE($E$32,"!C224"))),"",INDIRECT(CONCATENATE($E$32,"!C224")))</f>
        <v>11.917748653502231</v>
      </c>
      <c r="N34" s="1114">
        <f ca="true">IF(ISERROR(INDIRECT(CONCATENATE($E$32,"!D222"))),"",INDIRECT(CONCATENATE($E$32,"!D222")))</f>
        <v>39.415625197951648</v>
      </c>
      <c r="O34" s="1120">
        <f ca="true">IF(ISERROR(INDIRECT(CONCATENATE($E$32,"!D223"))),"",INDIRECT(CONCATENATE($E$32,"!D223")))</f>
        <v>49.82604461873855</v>
      </c>
      <c r="P34" s="1118">
        <f ca="true">IF(ISERROR(INDIRECT(CONCATENATE($E$32,"!D224"))),"",INDIRECT(CONCATENATE($E$32,"!D224")))</f>
        <v>10.758330183310129</v>
      </c>
      <c r="Q34" s="1114">
        <f ca="true">IF(ISERROR(INDIRECT(CONCATENATE($E$32,"!E222"))),"",INDIRECT(CONCATENATE($E$32,"!E222")))</f>
        <v>45.554997521933025</v>
      </c>
      <c r="R34" s="1120">
        <f ca="true">IF(ISERROR(INDIRECT(CONCATENATE($E$32,"!E223"))),"",INDIRECT(CONCATENATE($E$32,"!E223")))</f>
        <v>44.156280667741662</v>
      </c>
      <c r="S34" s="1118">
        <f ca="true">IF(ISERROR(INDIRECT(CONCATENATE($E$32,"!E224"))),"",INDIRECT(CONCATENATE($E$32,"!E224")))</f>
        <v>10.288721810325299</v>
      </c>
      <c r="T34" s="1114">
        <f ca="true">IF(ISERROR(INDIRECT(CONCATENATE($E$32,"!F222"))),"",INDIRECT(CONCATENATE($E$32,"!F222")))</f>
        <v>55.064961564116835</v>
      </c>
      <c r="U34" s="1120">
        <f ca="true">IF(ISERROR(INDIRECT(CONCATENATE($E$32,"!F223"))),"",INDIRECT(CONCATENATE($E$32,"!F223")))</f>
        <v>39.818803254189504</v>
      </c>
      <c r="V34" s="1118">
        <f ca="true">IF(ISERROR(INDIRECT(CONCATENATE($E$32,"!F224"))),"",INDIRECT(CONCATENATE($E$32,"!F224")))</f>
        <v>5.1162351816936864</v>
      </c>
      <c r="W34" s="1114">
        <f ca="true">IF(ISERROR(INDIRECT(CONCATENATE($E$32,"!G222"))),"",INDIRECT(CONCATENATE($E$32,"!G222")))</f>
        <v>69.517479593448556</v>
      </c>
      <c r="X34" s="1120">
        <f ca="true">IF(ISERROR(INDIRECT(CONCATENATE($E$32,"!G223"))),"",INDIRECT(CONCATENATE($E$32,"!G223")))</f>
        <v>28.264268819426785</v>
      </c>
      <c r="Y34" s="1118">
        <f ca="true">IF(ISERROR(INDIRECT(CONCATENATE($E$32,"!G224"))),"",INDIRECT(CONCATENATE($E$32,"!G224")))</f>
        <v>2.2182515871246782</v>
      </c>
      <c r="Z34" s="111"/>
    </row>
    <row r="35" ht="15" x14ac:dyDescent="0.2">
      <c r="B35" s="1101"/>
      <c r="C35" s="1102"/>
      <c r="D35" s="1102"/>
      <c r="E35" s="110"/>
      <c r="F35" s="39"/>
      <c r="G35" s="1062"/>
      <c r="H35" s="1063"/>
      <c r="I35" s="1065"/>
      <c r="J35" s="1117"/>
      <c r="K35" s="1115"/>
      <c r="L35" s="1121"/>
      <c r="M35" s="1119"/>
      <c r="N35" s="1115"/>
      <c r="O35" s="1121"/>
      <c r="P35" s="1119"/>
      <c r="Q35" s="1115"/>
      <c r="R35" s="1121"/>
      <c r="S35" s="1119"/>
      <c r="T35" s="1115"/>
      <c r="U35" s="1121"/>
      <c r="V35" s="1119"/>
      <c r="W35" s="1115"/>
      <c r="X35" s="1121"/>
      <c r="Y35" s="1119"/>
      <c r="Z35" s="111"/>
    </row>
    <row r="36" ht="12.75" customHeight="true" x14ac:dyDescent="0.2">
      <c r="E36" s="112"/>
      <c r="F36" s="39"/>
      <c r="G36" s="111"/>
      <c r="H36" s="111"/>
      <c r="I36" s="111"/>
      <c r="J36" s="111"/>
      <c r="K36" s="111"/>
      <c r="L36" s="113"/>
      <c r="M36" s="113"/>
      <c r="N36" s="111"/>
      <c r="O36" s="111"/>
      <c r="P36" s="111"/>
      <c r="Q36" s="111"/>
      <c r="R36" s="111"/>
      <c r="S36" s="111"/>
      <c r="T36" s="111"/>
      <c r="U36" s="111"/>
      <c r="V36" s="111"/>
      <c r="W36" s="111"/>
      <c r="X36" s="111"/>
      <c r="Y36" s="111"/>
      <c r="Z36" s="111"/>
    </row>
    <row r="37" x14ac:dyDescent="0.2">
      <c r="E37" s="112"/>
      <c r="F37" s="39"/>
      <c r="G37" s="1060" t="s">
        <v>6</v>
      </c>
      <c r="H37" s="1061"/>
      <c r="I37" s="1064"/>
      <c r="J37" s="1116" t="str">
        <f ca="true">IF(ISERROR(INDIRECT(CONCATENATE(#REF!,"!A2"))),"",INDIRECT(CONCATENATE(#REF!,"!A210")))</f>
        <v/>
      </c>
      <c r="K37" s="1114">
        <f ca="true">IF(ISERROR(INDIRECT(CONCATENATE($E$32,"!H222"))),"",INDIRECT(CONCATENATE($E$32,"!H222")))</f>
        <v>55.664010247590859</v>
      </c>
      <c r="L37" s="1120">
        <f ca="true">IF(ISERROR(INDIRECT(CONCATENATE($E$32,"!H223"))),"",INDIRECT(CONCATENATE($E$32,"!H223")))</f>
        <v>39.013533788594486</v>
      </c>
      <c r="M37" s="1118">
        <f ca="true">IF(ISERROR(INDIRECT(CONCATENATE($E$32,"!H224"))),"",INDIRECT(CONCATENATE($E$32,"!H224")))</f>
        <v>5.3224559638147184</v>
      </c>
      <c r="N37" s="1114">
        <f ca="true">IF(ISERROR(INDIRECT(CONCATENATE($E$32,"!I222"))),"",INDIRECT(CONCATENATE($E$32,"!I222")))</f>
        <v>53.085906720692975</v>
      </c>
      <c r="O37" s="1120">
        <f ca="true">IF(ISERROR(INDIRECT(CONCATENATE($E$32,"!I223"))),"",INDIRECT(CONCATENATE($E$32,"!I223")))</f>
        <v>42.695043592866519</v>
      </c>
      <c r="P37" s="1118">
        <f ca="true">IF(ISERROR(INDIRECT(CONCATENATE($E$32,"!I224"))),"",INDIRECT(CONCATENATE($E$32,"!I224")))</f>
        <v>4.2190496864404707</v>
      </c>
      <c r="Q37" s="1114">
        <f ca="true">IF(ISERROR(INDIRECT(CONCATENATE($E$32,"!J222"))),"",INDIRECT(CONCATENATE($E$32,"!J222")))</f>
        <v>59.193001482212516</v>
      </c>
      <c r="R37" s="1120">
        <f ca="true">IF(ISERROR(INDIRECT(CONCATENATE($E$32,"!J223"))),"",INDIRECT(CONCATENATE($E$32,"!J223")))</f>
        <v>38.092159080733992</v>
      </c>
      <c r="S37" s="1118">
        <f ca="true">IF(ISERROR(INDIRECT(CONCATENATE($E$32,"!J224"))),"",INDIRECT(CONCATENATE($E$32,"!J224")))</f>
        <v>2.7148394370534943</v>
      </c>
      <c r="T37" s="1114">
        <f ca="true">IF(ISERROR(INDIRECT(CONCATENATE($E$32,"!K222"))),"",INDIRECT(CONCATENATE($E$32,"!K222")))</f>
        <v>68.184039753501168</v>
      </c>
      <c r="U37" s="1120">
        <f ca="true">IF(ISERROR(INDIRECT(CONCATENATE($E$32,"!K223"))),"",INDIRECT(CONCATENATE($E$32,"!K223")))</f>
        <v>29.44795990944835</v>
      </c>
      <c r="V37" s="1118">
        <f ca="true">IF(ISERROR(INDIRECT(CONCATENATE($E$32,"!K224"))),"",INDIRECT(CONCATENATE($E$32,"!K224")))</f>
        <v>2.3680003370505185</v>
      </c>
      <c r="W37" s="1114">
        <f ca="true">IF(ISERROR(INDIRECT(CONCATENATE($E$32,"!L222"))),"",INDIRECT(CONCATENATE($E$32,"!L222")))</f>
        <v>79.537415193347442</v>
      </c>
      <c r="X37" s="1120">
        <f ca="true">IF(ISERROR(INDIRECT(CONCATENATE($E$32,"!L223"))),"",INDIRECT(CONCATENATE($E$32,"!L223")))</f>
        <v>18.652085481140851</v>
      </c>
      <c r="Y37" s="1118">
        <f ca="true">IF(ISERROR(INDIRECT(CONCATENATE($E$32,"!L224"))),"",INDIRECT(CONCATENATE($E$32,"!L224")))</f>
        <v>1.8104993255115487</v>
      </c>
      <c r="Z37" s="111"/>
    </row>
    <row r="38" x14ac:dyDescent="0.2">
      <c r="F38" s="39"/>
      <c r="G38" s="1062"/>
      <c r="H38" s="1063"/>
      <c r="I38" s="1065"/>
      <c r="J38" s="1122"/>
      <c r="K38" s="1115"/>
      <c r="L38" s="1121"/>
      <c r="M38" s="1119"/>
      <c r="N38" s="1115"/>
      <c r="O38" s="1121"/>
      <c r="P38" s="1119"/>
      <c r="Q38" s="1115"/>
      <c r="R38" s="1121"/>
      <c r="S38" s="1119"/>
      <c r="T38" s="1115"/>
      <c r="U38" s="1121"/>
      <c r="V38" s="1119"/>
      <c r="W38" s="1115"/>
      <c r="X38" s="1121"/>
      <c r="Y38" s="1119"/>
      <c r="Z38" s="111"/>
    </row>
    <row r="39" x14ac:dyDescent="0.2">
      <c r="F39" s="39"/>
      <c r="G39" s="111"/>
      <c r="H39" s="111"/>
      <c r="I39" s="111"/>
      <c r="J39" s="111"/>
      <c r="K39" s="111"/>
      <c r="L39" s="111"/>
      <c r="M39" s="113"/>
      <c r="N39" s="113"/>
      <c r="O39" s="111"/>
      <c r="P39" s="111"/>
      <c r="Q39" s="111"/>
      <c r="R39" s="111"/>
      <c r="S39" s="111"/>
      <c r="T39" s="111"/>
      <c r="U39" s="111"/>
      <c r="V39" s="111"/>
      <c r="W39" s="111"/>
      <c r="X39" s="111"/>
      <c r="Y39" s="111"/>
      <c r="Z39" s="111"/>
    </row>
    <row r="40" x14ac:dyDescent="0.2">
      <c r="F40" s="39"/>
      <c r="G40" s="1060" t="s">
        <v>7</v>
      </c>
      <c r="H40" s="1061"/>
      <c r="I40" s="1064"/>
      <c r="J40" s="1116" t="str">
        <f ca="true">IF(ISERROR(INDIRECT(CONCATENATE(#REF!,"!A2"))),"",INDIRECT(CONCATENATE(#REF!,"!A210")))</f>
        <v/>
      </c>
      <c r="K40" s="1114">
        <f ca="true">IF(ISERROR(INDIRECT(CONCATENATE($E$32,"!M222"))),"",INDIRECT(CONCATENATE($E$32,"!M222")))</f>
        <v>29.241699845029522</v>
      </c>
      <c r="L40" s="1120">
        <f ca="true">IF(ISERROR(INDIRECT(CONCATENATE($E$32,"!M223"))),"",INDIRECT(CONCATENATE($E$32,"!M223")))</f>
        <v>58.333280070655611</v>
      </c>
      <c r="M40" s="1118">
        <f ca="true">IF(ISERROR(INDIRECT(CONCATENATE($E$32,"!M224"))),"",INDIRECT(CONCATENATE($E$32,"!M224")))</f>
        <v>12.42502008431487</v>
      </c>
      <c r="N40" s="1114">
        <f ca="true">IF(ISERROR(INDIRECT(CONCATENATE($E$32,"!N222"))),"",INDIRECT(CONCATENATE($E$32,"!N222")))</f>
        <v>37.180501413999345</v>
      </c>
      <c r="O40" s="1120">
        <f ca="true">IF(ISERROR(INDIRECT(CONCATENATE($E$32,"!N223"))),"",INDIRECT(CONCATENATE($E$32,"!N223")))</f>
        <v>51.847395959363851</v>
      </c>
      <c r="P40" s="1118">
        <f ca="true">IF(ISERROR(INDIRECT(CONCATENATE($E$32,"!N224"))),"",INDIRECT(CONCATENATE($E$32,"!N224")))</f>
        <v>10.972102626636996</v>
      </c>
      <c r="Q40" s="1114">
        <f ca="true">IF(ISERROR(INDIRECT(CONCATENATE($E$32,"!O222"))),"",INDIRECT(CONCATENATE($E$32,"!O222")))</f>
        <v>40.028570530247961</v>
      </c>
      <c r="R40" s="1120">
        <f ca="true">IF(ISERROR(INDIRECT(CONCATENATE($E$32,"!O223"))),"",INDIRECT(CONCATENATE($E$32,"!O223")))</f>
        <v>49.075440539276741</v>
      </c>
      <c r="S40" s="1118">
        <f ca="true">IF(ISERROR(INDIRECT(CONCATENATE($E$32,"!O224"))),"",INDIRECT(CONCATENATE($E$32,"!O224")))</f>
        <v>10.89598893047531</v>
      </c>
      <c r="T40" s="1114">
        <f ca="true">IF(ISERROR(INDIRECT(CONCATENATE($E$32,"!P222"))),"",INDIRECT(CONCATENATE($E$32,"!P222")))</f>
        <v>44.72629408990035</v>
      </c>
      <c r="U40" s="1120">
        <f ca="true">IF(ISERROR(INDIRECT(CONCATENATE($E$32,"!P223"))),"",INDIRECT(CONCATENATE($E$32,"!P223")))</f>
        <v>45.351533730914873</v>
      </c>
      <c r="V40" s="1118">
        <f ca="true">IF(ISERROR(INDIRECT(CONCATENATE($E$32,"!P224"))),"",INDIRECT(CONCATENATE($E$32,"!P224")))</f>
        <v>9.9221721791847539</v>
      </c>
      <c r="W40" s="1114">
        <f ca="true">IF(ISERROR(INDIRECT(CONCATENATE($E$32,"!Q222"))),"",INDIRECT(CONCATENATE($E$32,"!Q222")))</f>
        <v>54.720190222341827</v>
      </c>
      <c r="X40" s="1120">
        <f ca="true">IF(ISERROR(INDIRECT(CONCATENATE($E$32,"!Q223"))),"",INDIRECT(CONCATENATE($E$32,"!Q223")))</f>
        <v>38.218349305061082</v>
      </c>
      <c r="Y40" s="1118">
        <f ca="true">IF(ISERROR(INDIRECT(CONCATENATE($E$32,"!Q224"))),"",INDIRECT(CONCATENATE($E$32,"!Q224")))</f>
        <v>7.0614604725971102</v>
      </c>
      <c r="Z40" s="111"/>
    </row>
    <row r="41" x14ac:dyDescent="0.2">
      <c r="F41" s="39"/>
      <c r="G41" s="1062"/>
      <c r="H41" s="1063"/>
      <c r="I41" s="1065"/>
      <c r="J41" s="1122"/>
      <c r="K41" s="1115"/>
      <c r="L41" s="1121"/>
      <c r="M41" s="1119"/>
      <c r="N41" s="1115"/>
      <c r="O41" s="1121"/>
      <c r="P41" s="1119"/>
      <c r="Q41" s="1115"/>
      <c r="R41" s="1121"/>
      <c r="S41" s="1119"/>
      <c r="T41" s="1115"/>
      <c r="U41" s="1121"/>
      <c r="V41" s="1119"/>
      <c r="W41" s="1115"/>
      <c r="X41" s="1121"/>
      <c r="Y41" s="1119"/>
      <c r="Z41" s="111"/>
    </row>
    <row r="43" x14ac:dyDescent="0.2">
      <c r="F43" s="39"/>
      <c r="G43" s="39"/>
    </row>
    <row r="44" x14ac:dyDescent="0.2">
      <c r="F44" s="39"/>
      <c r="G44" s="39"/>
    </row>
    <row r="45" x14ac:dyDescent="0.2">
      <c r="F45" s="39"/>
      <c r="G45" s="39"/>
    </row>
    <row r="46" x14ac:dyDescent="0.2">
      <c r="F46" s="39"/>
      <c r="G46" s="39"/>
    </row>
    <row r="48" ht="15" x14ac:dyDescent="0.2">
      <c r="H48" s="110"/>
    </row>
    <row r="88" hidden="true" x14ac:dyDescent="0.2">
      <c r="A88" s="7">
        <v>7</v>
      </c>
      <c r="B88" s="7" t="s">
        <v>176</v>
      </c>
    </row>
    <row r="89" hidden="true" x14ac:dyDescent="0.2">
      <c r="B89" s="7" t="s">
        <v>282</v>
      </c>
    </row>
    <row r="90" hidden="true" x14ac:dyDescent="0.2">
      <c r="B90" s="7" t="s">
        <v>395</v>
      </c>
    </row>
    <row r="91" hidden="true" x14ac:dyDescent="0.2">
      <c r="B91" s="7" t="s">
        <v>495</v>
      </c>
    </row>
    <row r="92" hidden="true" x14ac:dyDescent="0.2">
      <c r="B92" s="7" t="s">
        <v>581</v>
      </c>
    </row>
    <row r="93" hidden="true" x14ac:dyDescent="0.2">
      <c r="B93" s="7" t="s">
        <v>642</v>
      </c>
    </row>
    <row r="94" hidden="true" x14ac:dyDescent="0.2">
      <c r="B94" s="7" t="s">
        <v>822</v>
      </c>
    </row>
    <row r="95" hidden="true" x14ac:dyDescent="0.2">
      <c r="B95" s="7" t="s">
        <v>826</v>
      </c>
    </row>
    <row r="96" hidden="true" x14ac:dyDescent="0.2">
      <c r="B96" s="7" t="s">
        <v>138</v>
      </c>
    </row>
    <row r="97" hidden="true" x14ac:dyDescent="0.2">
      <c r="B97" s="7"/>
    </row>
    <row r="98" hidden="true" x14ac:dyDescent="0.2">
      <c r="B98" s="7"/>
    </row>
    <row r="99" hidden="true" x14ac:dyDescent="0.2">
      <c r="B99" s="7"/>
    </row>
    <row r="100" hidden="true" x14ac:dyDescent="0.2">
      <c r="B100" s="7"/>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855E1-D973-44F3-9D95-7AA89F7FD32E}">
  <sheetPr codeName="Feuil11"/>
  <dimension ref="A1:CZ1200"/>
  <sheetViews>
    <sheetView showGridLines="false" workbookViewId="0"/>
  </sheetViews>
  <sheetFormatPr defaultColWidth="9.140625" defaultRowHeight="15" customHeight="true" x14ac:dyDescent="0.2"/>
  <cols>
    <col min="1" max="1" width="31.5703125" style="348" customWidth="true"/>
    <col min="2" max="2" width="41.5703125" style="348" customWidth="true"/>
    <col min="3" max="17" width="10.7109375" style="348" customWidth="true"/>
    <col min="18" max="51" width="12.5703125" style="168" customWidth="true"/>
    <col min="52" max="52" width="12.5703125" style="348" customWidth="true"/>
    <col min="53" max="53" width="31.5703125" style="349" customWidth="true"/>
    <col min="54" max="54" width="41.5703125" style="197" customWidth="true"/>
    <col min="55" max="69" width="9.140625" style="349"/>
    <col min="70" max="104" width="12.5703125" style="168" customWidth="true"/>
    <col min="105" max="16384" width="9.140625" style="348"/>
  </cols>
  <sheetData>
    <row r="1" s="114" customFormat="true" ht="18" customHeight="true" x14ac:dyDescent="0.2">
      <c r="R1" s="168"/>
      <c r="S1" s="168"/>
      <c r="T1" s="168"/>
      <c r="U1" s="168"/>
      <c r="V1" s="168"/>
      <c r="W1" s="168"/>
      <c r="X1" s="168"/>
      <c r="Y1" s="168"/>
      <c r="Z1" s="168"/>
      <c r="AA1" s="168"/>
      <c r="AB1" s="168"/>
      <c r="AC1" s="168"/>
      <c r="AD1" s="168"/>
      <c r="AE1" s="168"/>
      <c r="AF1" s="168"/>
      <c r="AG1" s="168"/>
      <c r="AH1" s="168"/>
      <c r="AI1" s="168"/>
      <c r="AJ1" s="168"/>
      <c r="AK1" s="168"/>
      <c r="AL1" s="168"/>
      <c r="AM1" s="168"/>
      <c r="AN1" s="168"/>
      <c r="AO1" s="168"/>
      <c r="AP1" s="168"/>
      <c r="AQ1" s="168"/>
      <c r="AR1" s="168"/>
      <c r="AS1" s="168"/>
      <c r="AT1" s="168"/>
      <c r="AU1" s="168"/>
      <c r="AV1" s="168"/>
      <c r="AW1" s="168"/>
      <c r="AX1" s="168"/>
      <c r="AY1" s="168"/>
      <c r="BB1" s="137"/>
      <c r="BR1" s="168"/>
      <c r="BS1" s="168"/>
      <c r="BT1" s="168"/>
      <c r="BU1" s="168"/>
      <c r="BV1" s="168"/>
      <c r="BW1" s="168"/>
      <c r="BX1" s="168"/>
      <c r="BY1" s="168"/>
      <c r="BZ1" s="168"/>
      <c r="CA1" s="168"/>
      <c r="CB1" s="168"/>
      <c r="CC1" s="168"/>
      <c r="CD1" s="168"/>
      <c r="CE1" s="168"/>
      <c r="CF1" s="168"/>
      <c r="CG1" s="168"/>
      <c r="CH1" s="168"/>
      <c r="CI1" s="168"/>
      <c r="CJ1" s="168"/>
      <c r="CK1" s="168"/>
      <c r="CL1" s="168"/>
      <c r="CM1" s="168"/>
      <c r="CN1" s="168"/>
      <c r="CO1" s="168"/>
      <c r="CP1" s="168"/>
      <c r="CQ1" s="168"/>
      <c r="CR1" s="168"/>
      <c r="CS1" s="168"/>
      <c r="CT1" s="168"/>
      <c r="CU1" s="168"/>
      <c r="CV1" s="168"/>
      <c r="CW1" s="168"/>
      <c r="CX1" s="168"/>
      <c r="CY1" s="168"/>
      <c r="CZ1" s="168"/>
    </row>
    <row r="2" s="114" customFormat="true" ht="22.5" customHeight="true" x14ac:dyDescent="0.35">
      <c r="A2" s="186" t="str">
        <f>A1026</f>
        <v>Zimbabwe</v>
      </c>
      <c r="B2" s="187"/>
      <c r="R2" s="168"/>
      <c r="S2" s="168"/>
      <c r="T2" s="168"/>
      <c r="U2" s="168"/>
      <c r="V2" s="168"/>
      <c r="W2" s="168"/>
      <c r="X2" s="168"/>
      <c r="Y2" s="168"/>
      <c r="Z2" s="168"/>
      <c r="AA2" s="168"/>
      <c r="AB2" s="168"/>
      <c r="AC2" s="168"/>
      <c r="AD2" s="168"/>
      <c r="AE2" s="168"/>
      <c r="AF2" s="168"/>
      <c r="AG2" s="168"/>
      <c r="AH2" s="168"/>
      <c r="AI2" s="168"/>
      <c r="AJ2" s="168"/>
      <c r="AK2" s="168"/>
      <c r="AL2" s="168"/>
      <c r="AM2" s="168"/>
      <c r="AN2" s="168"/>
      <c r="AO2" s="168"/>
      <c r="AP2" s="168"/>
      <c r="AQ2" s="168"/>
      <c r="AR2" s="168"/>
      <c r="AS2" s="168"/>
      <c r="AT2" s="168"/>
      <c r="AU2" s="168"/>
      <c r="AV2" s="168"/>
      <c r="AW2" s="168"/>
      <c r="AX2" s="168"/>
      <c r="AY2" s="168"/>
      <c r="BB2" s="137"/>
      <c r="BR2" s="168"/>
      <c r="BS2" s="168"/>
      <c r="BT2" s="168"/>
      <c r="BU2" s="168"/>
      <c r="BV2" s="168"/>
      <c r="BW2" s="168"/>
      <c r="BX2" s="168"/>
      <c r="BY2" s="168"/>
      <c r="BZ2" s="168"/>
      <c r="CA2" s="168"/>
      <c r="CB2" s="168"/>
      <c r="CC2" s="168"/>
      <c r="CD2" s="168"/>
      <c r="CE2" s="168"/>
      <c r="CF2" s="168"/>
      <c r="CG2" s="168"/>
      <c r="CH2" s="168"/>
      <c r="CI2" s="168"/>
      <c r="CJ2" s="168"/>
      <c r="CK2" s="168"/>
      <c r="CL2" s="168"/>
      <c r="CM2" s="168"/>
      <c r="CN2" s="168"/>
      <c r="CO2" s="168"/>
      <c r="CP2" s="168"/>
      <c r="CQ2" s="168"/>
      <c r="CR2" s="168"/>
      <c r="CS2" s="168"/>
      <c r="CT2" s="168"/>
      <c r="CU2" s="168"/>
      <c r="CV2" s="168"/>
      <c r="CW2" s="168"/>
      <c r="CX2" s="168"/>
      <c r="CY2" s="168"/>
      <c r="CZ2" s="168"/>
    </row>
    <row r="3" s="114" customFormat="true" ht="22.5" customHeight="true" x14ac:dyDescent="0.35">
      <c r="A3" s="141" t="str">
        <f>A1034</f>
        <v>2003</v>
      </c>
      <c r="B3" s="189"/>
      <c r="R3" s="168"/>
      <c r="S3" s="168"/>
      <c r="T3" s="168"/>
      <c r="U3" s="168"/>
      <c r="V3" s="168"/>
      <c r="W3" s="168"/>
      <c r="X3" s="168"/>
      <c r="Y3" s="168"/>
      <c r="Z3" s="168"/>
      <c r="AA3" s="168"/>
      <c r="AB3" s="168"/>
      <c r="AC3" s="168"/>
      <c r="AD3" s="168"/>
      <c r="AE3" s="168"/>
      <c r="AF3" s="168"/>
      <c r="AG3" s="168"/>
      <c r="AH3" s="168"/>
      <c r="AI3" s="168"/>
      <c r="AJ3" s="168"/>
      <c r="AK3" s="168"/>
      <c r="AL3" s="168"/>
      <c r="AM3" s="168"/>
      <c r="AN3" s="168"/>
      <c r="AO3" s="168"/>
      <c r="AP3" s="168"/>
      <c r="AQ3" s="168"/>
      <c r="AR3" s="168"/>
      <c r="AS3" s="168"/>
      <c r="AT3" s="168"/>
      <c r="AU3" s="168"/>
      <c r="AV3" s="168"/>
      <c r="AW3" s="168"/>
      <c r="AX3" s="168"/>
      <c r="AY3" s="168"/>
      <c r="BB3" s="137"/>
      <c r="BR3" s="168"/>
      <c r="BS3" s="168"/>
      <c r="BT3" s="168"/>
      <c r="BU3" s="168"/>
      <c r="BV3" s="168"/>
      <c r="BW3" s="168"/>
      <c r="BX3" s="168"/>
      <c r="BY3" s="168"/>
      <c r="BZ3" s="168"/>
      <c r="CA3" s="168"/>
      <c r="CB3" s="168"/>
      <c r="CC3" s="168"/>
      <c r="CD3" s="168"/>
      <c r="CE3" s="168"/>
      <c r="CF3" s="168"/>
      <c r="CG3" s="168"/>
      <c r="CH3" s="168"/>
      <c r="CI3" s="168"/>
      <c r="CJ3" s="168"/>
      <c r="CK3" s="168"/>
      <c r="CL3" s="168"/>
      <c r="CM3" s="168"/>
      <c r="CN3" s="168"/>
      <c r="CO3" s="168"/>
      <c r="CP3" s="168"/>
      <c r="CQ3" s="168"/>
      <c r="CR3" s="168"/>
      <c r="CS3" s="168"/>
      <c r="CT3" s="168"/>
      <c r="CU3" s="168"/>
      <c r="CV3" s="168"/>
      <c r="CW3" s="168"/>
      <c r="CX3" s="168"/>
      <c r="CY3" s="168"/>
      <c r="CZ3" s="168"/>
    </row>
    <row r="4" s="114" customFormat="true" ht="22.5" customHeight="true" x14ac:dyDescent="0.35">
      <c r="A4" s="188" t="s">
        <v>96</v>
      </c>
      <c r="B4" s="189"/>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c r="AQ4" s="168"/>
      <c r="AR4" s="168"/>
      <c r="AS4" s="168"/>
      <c r="AT4" s="168"/>
      <c r="AU4" s="168"/>
      <c r="AV4" s="168"/>
      <c r="AW4" s="168"/>
      <c r="AX4" s="168"/>
      <c r="AY4" s="168"/>
      <c r="BB4" s="137"/>
      <c r="BR4" s="168"/>
      <c r="BS4" s="168"/>
      <c r="BT4" s="168"/>
      <c r="BU4" s="168"/>
      <c r="BV4" s="168"/>
      <c r="BW4" s="168"/>
      <c r="BX4" s="168"/>
      <c r="BY4" s="168"/>
      <c r="BZ4" s="168"/>
      <c r="CA4" s="168"/>
      <c r="CB4" s="168"/>
      <c r="CC4" s="168"/>
      <c r="CD4" s="168"/>
      <c r="CE4" s="168"/>
      <c r="CF4" s="168"/>
      <c r="CG4" s="168"/>
      <c r="CH4" s="168"/>
      <c r="CI4" s="168"/>
      <c r="CJ4" s="168"/>
      <c r="CK4" s="168"/>
      <c r="CL4" s="168"/>
      <c r="CM4" s="168"/>
      <c r="CN4" s="168"/>
      <c r="CO4" s="168"/>
      <c r="CP4" s="168"/>
      <c r="CQ4" s="168"/>
      <c r="CR4" s="168"/>
      <c r="CS4" s="168"/>
      <c r="CT4" s="168"/>
      <c r="CU4" s="168"/>
      <c r="CV4" s="168"/>
      <c r="CW4" s="168"/>
      <c r="CX4" s="168"/>
      <c r="CY4" s="168"/>
      <c r="CZ4" s="168"/>
    </row>
    <row r="5" s="114" customFormat="true" ht="20.1" customHeight="true" x14ac:dyDescent="0.35">
      <c r="A5" s="188" t="s">
        <v>97</v>
      </c>
      <c r="B5" s="189"/>
      <c r="R5" s="168"/>
      <c r="S5" s="168"/>
      <c r="T5" s="168"/>
      <c r="U5" s="168"/>
      <c r="V5" s="168"/>
      <c r="W5" s="168"/>
      <c r="X5" s="168"/>
      <c r="Y5" s="168"/>
      <c r="Z5" s="168"/>
      <c r="AA5" s="168"/>
      <c r="AB5" s="168"/>
      <c r="AC5" s="168"/>
      <c r="AD5" s="168"/>
      <c r="AE5" s="168"/>
      <c r="AF5" s="168"/>
      <c r="AG5" s="168"/>
      <c r="AH5" s="168"/>
      <c r="AI5" s="168"/>
      <c r="AJ5" s="168"/>
      <c r="AK5" s="168"/>
      <c r="AL5" s="168"/>
      <c r="AM5" s="168"/>
      <c r="AN5" s="168"/>
      <c r="AO5" s="168"/>
      <c r="AP5" s="168"/>
      <c r="AQ5" s="168"/>
      <c r="AR5" s="168"/>
      <c r="AS5" s="168"/>
      <c r="AT5" s="168"/>
      <c r="AU5" s="168"/>
      <c r="AV5" s="168"/>
      <c r="AW5" s="168"/>
      <c r="AX5" s="168"/>
      <c r="AY5" s="168"/>
      <c r="BB5" s="137"/>
      <c r="BR5" s="168"/>
      <c r="BS5" s="168"/>
      <c r="BT5" s="168"/>
      <c r="BU5" s="168"/>
      <c r="BV5" s="168"/>
      <c r="BW5" s="168"/>
      <c r="BX5" s="168"/>
      <c r="BY5" s="168"/>
      <c r="BZ5" s="168"/>
      <c r="CA5" s="168"/>
      <c r="CB5" s="168"/>
      <c r="CC5" s="168"/>
      <c r="CD5" s="168"/>
      <c r="CE5" s="168"/>
      <c r="CF5" s="168"/>
      <c r="CG5" s="168"/>
      <c r="CH5" s="168"/>
      <c r="CI5" s="168"/>
      <c r="CJ5" s="168"/>
      <c r="CK5" s="168"/>
      <c r="CL5" s="168"/>
      <c r="CM5" s="168"/>
      <c r="CN5" s="168"/>
      <c r="CO5" s="168"/>
      <c r="CP5" s="168"/>
      <c r="CQ5" s="168"/>
      <c r="CR5" s="168"/>
      <c r="CS5" s="168"/>
      <c r="CT5" s="168"/>
      <c r="CU5" s="168"/>
      <c r="CV5" s="168"/>
      <c r="CW5" s="168"/>
      <c r="CX5" s="168"/>
      <c r="CY5" s="168"/>
      <c r="CZ5" s="168"/>
    </row>
    <row r="6" s="114" customFormat="true" ht="15" customHeight="true" x14ac:dyDescent="0.2">
      <c r="A6" s="190" t="s">
        <v>98</v>
      </c>
      <c r="B6" s="191"/>
      <c r="R6" s="168"/>
      <c r="S6" s="168"/>
      <c r="T6" s="168"/>
      <c r="U6" s="168"/>
      <c r="V6" s="168"/>
      <c r="W6" s="168"/>
      <c r="X6" s="168"/>
      <c r="Y6" s="168"/>
      <c r="Z6" s="168"/>
      <c r="AA6" s="168"/>
      <c r="AB6" s="168"/>
      <c r="AC6" s="168"/>
      <c r="AD6" s="168"/>
      <c r="AE6" s="168"/>
      <c r="AF6" s="168"/>
      <c r="AG6" s="168"/>
      <c r="AH6" s="168"/>
      <c r="AI6" s="168"/>
      <c r="AJ6" s="168"/>
      <c r="AK6" s="168"/>
      <c r="AL6" s="168"/>
      <c r="AM6" s="168"/>
      <c r="AN6" s="168"/>
      <c r="AO6" s="168"/>
      <c r="AP6" s="168"/>
      <c r="AQ6" s="168"/>
      <c r="AR6" s="168"/>
      <c r="AS6" s="168"/>
      <c r="AT6" s="168"/>
      <c r="AU6" s="168"/>
      <c r="AV6" s="168"/>
      <c r="AW6" s="168"/>
      <c r="AX6" s="168"/>
      <c r="AY6" s="168"/>
      <c r="BB6" s="137"/>
      <c r="BR6" s="168"/>
      <c r="BS6" s="168"/>
      <c r="BT6" s="168"/>
      <c r="BU6" s="168"/>
      <c r="BV6" s="168"/>
      <c r="BW6" s="168"/>
      <c r="BX6" s="168"/>
      <c r="BY6" s="168"/>
      <c r="BZ6" s="168"/>
      <c r="CA6" s="168"/>
      <c r="CB6" s="168"/>
      <c r="CC6" s="168"/>
      <c r="CD6" s="168"/>
      <c r="CE6" s="168"/>
      <c r="CF6" s="168"/>
      <c r="CG6" s="168"/>
      <c r="CH6" s="168"/>
      <c r="CI6" s="168"/>
      <c r="CJ6" s="168"/>
      <c r="CK6" s="168"/>
      <c r="CL6" s="168"/>
      <c r="CM6" s="168"/>
      <c r="CN6" s="168"/>
      <c r="CO6" s="168"/>
      <c r="CP6" s="168"/>
      <c r="CQ6" s="168"/>
      <c r="CR6" s="168"/>
      <c r="CS6" s="168"/>
      <c r="CT6" s="168"/>
      <c r="CU6" s="168"/>
      <c r="CV6" s="168"/>
      <c r="CW6" s="168"/>
      <c r="CX6" s="168"/>
      <c r="CY6" s="168"/>
      <c r="CZ6" s="168"/>
    </row>
    <row r="7" s="114" customFormat="true" ht="15" customHeight="true" x14ac:dyDescent="0.2">
      <c r="A7" s="192" t="s">
        <v>40</v>
      </c>
      <c r="B7" s="193"/>
      <c r="R7" s="168"/>
      <c r="S7" s="168"/>
      <c r="T7" s="168"/>
      <c r="U7" s="168"/>
      <c r="V7" s="168"/>
      <c r="W7" s="168"/>
      <c r="X7" s="168"/>
      <c r="Y7" s="168"/>
      <c r="Z7" s="168"/>
      <c r="AA7" s="168"/>
      <c r="AB7" s="168"/>
      <c r="AC7" s="168"/>
      <c r="AD7" s="168"/>
      <c r="AE7" s="168"/>
      <c r="AF7" s="168"/>
      <c r="AG7" s="168"/>
      <c r="AH7" s="168"/>
      <c r="AI7" s="168"/>
      <c r="AJ7" s="168"/>
      <c r="AK7" s="168"/>
      <c r="AL7" s="168"/>
      <c r="AM7" s="168"/>
      <c r="AN7" s="168"/>
      <c r="AO7" s="168"/>
      <c r="AP7" s="168"/>
      <c r="AQ7" s="168"/>
      <c r="AR7" s="168"/>
      <c r="AS7" s="168"/>
      <c r="AT7" s="168"/>
      <c r="AU7" s="168"/>
      <c r="AV7" s="168"/>
      <c r="AW7" s="168"/>
      <c r="AX7" s="168"/>
      <c r="AY7" s="168"/>
      <c r="BB7" s="137"/>
      <c r="BR7" s="168"/>
      <c r="BS7" s="168"/>
      <c r="BT7" s="168"/>
      <c r="BU7" s="168"/>
      <c r="BV7" s="168"/>
      <c r="BW7" s="168"/>
      <c r="BX7" s="168"/>
      <c r="BY7" s="168"/>
      <c r="BZ7" s="168"/>
      <c r="CA7" s="168"/>
      <c r="CB7" s="168"/>
      <c r="CC7" s="168"/>
      <c r="CD7" s="168"/>
      <c r="CE7" s="168"/>
      <c r="CF7" s="168"/>
      <c r="CG7" s="168"/>
      <c r="CH7" s="168"/>
      <c r="CI7" s="168"/>
      <c r="CJ7" s="168"/>
      <c r="CK7" s="168"/>
      <c r="CL7" s="168"/>
      <c r="CM7" s="168"/>
      <c r="CN7" s="168"/>
      <c r="CO7" s="168"/>
      <c r="CP7" s="168"/>
      <c r="CQ7" s="168"/>
      <c r="CR7" s="168"/>
      <c r="CS7" s="168"/>
      <c r="CT7" s="168"/>
      <c r="CU7" s="168"/>
      <c r="CV7" s="168"/>
      <c r="CW7" s="168"/>
      <c r="CX7" s="168"/>
      <c r="CY7" s="168"/>
      <c r="CZ7" s="168"/>
    </row>
    <row r="8" s="114" customFormat="true" ht="15" customHeight="true" x14ac:dyDescent="0.2">
      <c r="A8" s="192" t="s">
        <v>39</v>
      </c>
      <c r="B8" s="193"/>
      <c r="R8" s="168"/>
      <c r="S8" s="168"/>
      <c r="T8" s="168"/>
      <c r="U8" s="168"/>
      <c r="V8" s="168"/>
      <c r="W8" s="168"/>
      <c r="X8" s="168"/>
      <c r="Y8" s="168"/>
      <c r="Z8" s="168"/>
      <c r="AA8" s="168"/>
      <c r="AB8" s="168"/>
      <c r="AC8" s="168"/>
      <c r="AD8" s="168"/>
      <c r="AE8" s="168"/>
      <c r="AF8" s="168"/>
      <c r="AG8" s="168"/>
      <c r="AH8" s="168"/>
      <c r="AI8" s="168"/>
      <c r="AJ8" s="168"/>
      <c r="AK8" s="168"/>
      <c r="AL8" s="168"/>
      <c r="AM8" s="168"/>
      <c r="AN8" s="168"/>
      <c r="AO8" s="168"/>
      <c r="AP8" s="168"/>
      <c r="AQ8" s="168"/>
      <c r="AR8" s="168"/>
      <c r="AS8" s="168"/>
      <c r="AT8" s="168"/>
      <c r="AU8" s="168"/>
      <c r="AV8" s="168"/>
      <c r="AW8" s="168"/>
      <c r="AX8" s="168"/>
      <c r="AY8" s="168"/>
      <c r="BB8" s="137"/>
      <c r="BR8" s="168"/>
      <c r="BS8" s="168"/>
      <c r="BT8" s="168"/>
      <c r="BU8" s="168"/>
      <c r="BV8" s="168"/>
      <c r="BW8" s="168"/>
      <c r="BX8" s="168"/>
      <c r="BY8" s="168"/>
      <c r="BZ8" s="168"/>
      <c r="CA8" s="168"/>
      <c r="CB8" s="168"/>
      <c r="CC8" s="168"/>
      <c r="CD8" s="168"/>
      <c r="CE8" s="168"/>
      <c r="CF8" s="168"/>
      <c r="CG8" s="168"/>
      <c r="CH8" s="168"/>
      <c r="CI8" s="168"/>
      <c r="CJ8" s="168"/>
      <c r="CK8" s="168"/>
      <c r="CL8" s="168"/>
      <c r="CM8" s="168"/>
      <c r="CN8" s="168"/>
      <c r="CO8" s="168"/>
      <c r="CP8" s="168"/>
      <c r="CQ8" s="168"/>
      <c r="CR8" s="168"/>
      <c r="CS8" s="168"/>
      <c r="CT8" s="168"/>
      <c r="CU8" s="168"/>
      <c r="CV8" s="168"/>
      <c r="CW8" s="168"/>
      <c r="CX8" s="168"/>
      <c r="CY8" s="168"/>
      <c r="CZ8" s="168"/>
    </row>
    <row r="9" s="114" customFormat="true" ht="15" customHeight="true" x14ac:dyDescent="0.2">
      <c r="A9" s="192" t="s">
        <v>136</v>
      </c>
      <c r="B9" s="194" t="str">
        <f>A1025</f>
        <v>WHS03</v>
      </c>
      <c r="R9" s="168"/>
      <c r="S9" s="168"/>
      <c r="T9" s="168"/>
      <c r="U9" s="168"/>
      <c r="V9" s="168"/>
      <c r="W9" s="168"/>
      <c r="X9" s="168"/>
      <c r="Y9" s="168"/>
      <c r="Z9" s="168"/>
      <c r="AA9" s="168"/>
      <c r="AB9" s="168"/>
      <c r="AC9" s="168"/>
      <c r="AD9" s="168"/>
      <c r="AE9" s="168"/>
      <c r="AF9" s="168"/>
      <c r="AG9" s="168"/>
      <c r="AH9" s="168"/>
      <c r="AI9" s="168"/>
      <c r="AJ9" s="168"/>
      <c r="AK9" s="168"/>
      <c r="AL9" s="168"/>
      <c r="AM9" s="168"/>
      <c r="AN9" s="168"/>
      <c r="AO9" s="168"/>
      <c r="AP9" s="168"/>
      <c r="AQ9" s="168"/>
      <c r="AR9" s="168"/>
      <c r="AS9" s="168"/>
      <c r="AT9" s="168"/>
      <c r="AU9" s="168"/>
      <c r="AV9" s="168"/>
      <c r="AW9" s="168"/>
      <c r="AX9" s="168"/>
      <c r="AY9" s="168"/>
      <c r="BB9" s="137"/>
      <c r="BR9" s="168"/>
      <c r="BS9" s="168"/>
      <c r="BT9" s="168"/>
      <c r="BU9" s="168"/>
      <c r="BV9" s="168"/>
      <c r="BW9" s="168"/>
      <c r="BX9" s="168"/>
      <c r="BY9" s="168"/>
      <c r="BZ9" s="168"/>
      <c r="CA9" s="168"/>
      <c r="CB9" s="168"/>
      <c r="CC9" s="168"/>
      <c r="CD9" s="168"/>
      <c r="CE9" s="168"/>
      <c r="CF9" s="168"/>
      <c r="CG9" s="168"/>
      <c r="CH9" s="168"/>
      <c r="CI9" s="168"/>
      <c r="CJ9" s="168"/>
      <c r="CK9" s="168"/>
      <c r="CL9" s="168"/>
      <c r="CM9" s="168"/>
      <c r="CN9" s="168"/>
      <c r="CO9" s="168"/>
      <c r="CP9" s="168"/>
      <c r="CQ9" s="168"/>
      <c r="CR9" s="168"/>
      <c r="CS9" s="168"/>
      <c r="CT9" s="168"/>
      <c r="CU9" s="168"/>
      <c r="CV9" s="168"/>
      <c r="CW9" s="168"/>
      <c r="CX9" s="168"/>
      <c r="CY9" s="168"/>
      <c r="CZ9" s="168"/>
    </row>
    <row r="10" s="114" customFormat="true" ht="15" customHeight="true" x14ac:dyDescent="0.2">
      <c r="A10" s="792" t="str">
        <f>B1028</f>
        <v/>
      </c>
      <c r="B10" s="793"/>
      <c r="R10" s="168"/>
      <c r="S10" s="168"/>
      <c r="T10" s="168"/>
      <c r="U10" s="168"/>
      <c r="V10" s="168"/>
      <c r="W10" s="168"/>
      <c r="X10" s="168"/>
      <c r="Y10" s="168"/>
      <c r="Z10" s="168"/>
      <c r="AA10" s="168"/>
      <c r="AB10" s="168"/>
      <c r="AC10" s="168"/>
      <c r="AD10" s="168"/>
      <c r="AE10" s="168"/>
      <c r="AF10" s="168"/>
      <c r="AG10" s="168"/>
      <c r="AH10" s="168"/>
      <c r="AI10" s="168"/>
      <c r="AJ10" s="168"/>
      <c r="AK10" s="168"/>
      <c r="AL10" s="168"/>
      <c r="AM10" s="168"/>
      <c r="AN10" s="168"/>
      <c r="AO10" s="168"/>
      <c r="AP10" s="168"/>
      <c r="AQ10" s="168"/>
      <c r="AR10" s="168"/>
      <c r="AS10" s="168"/>
      <c r="AT10" s="168"/>
      <c r="AU10" s="168"/>
      <c r="AV10" s="168"/>
      <c r="AW10" s="168"/>
      <c r="AX10" s="168"/>
      <c r="AY10" s="168"/>
      <c r="BB10" s="137"/>
      <c r="BR10" s="168"/>
      <c r="BS10" s="168"/>
      <c r="BT10" s="168"/>
      <c r="BU10" s="168"/>
      <c r="BV10" s="168"/>
      <c r="BW10" s="168"/>
      <c r="BX10" s="168"/>
      <c r="BY10" s="168"/>
      <c r="BZ10" s="168"/>
      <c r="CA10" s="168"/>
      <c r="CB10" s="168"/>
      <c r="CC10" s="168"/>
      <c r="CD10" s="168"/>
      <c r="CE10" s="168"/>
      <c r="CF10" s="168"/>
      <c r="CG10" s="168"/>
      <c r="CH10" s="168"/>
      <c r="CI10" s="168"/>
      <c r="CJ10" s="168"/>
      <c r="CK10" s="168"/>
      <c r="CL10" s="168"/>
      <c r="CM10" s="168"/>
      <c r="CN10" s="168"/>
      <c r="CO10" s="168"/>
      <c r="CP10" s="168"/>
      <c r="CQ10" s="168"/>
      <c r="CR10" s="168"/>
      <c r="CS10" s="168"/>
      <c r="CT10" s="168"/>
      <c r="CU10" s="168"/>
      <c r="CV10" s="168"/>
      <c r="CW10" s="168"/>
      <c r="CX10" s="168"/>
      <c r="CY10" s="168"/>
      <c r="CZ10" s="168"/>
    </row>
    <row r="11" s="114" customFormat="true" ht="15" customHeight="true" x14ac:dyDescent="0.2">
      <c r="A11" s="792" t="str">
        <f>B1027</f>
        <v/>
      </c>
      <c r="B11" s="794"/>
      <c r="R11" s="168"/>
      <c r="S11" s="168"/>
      <c r="T11" s="168"/>
      <c r="U11" s="168"/>
      <c r="V11" s="168"/>
      <c r="W11" s="168"/>
      <c r="X11" s="168"/>
      <c r="Y11" s="168"/>
      <c r="Z11" s="168"/>
      <c r="AA11" s="168"/>
      <c r="AB11" s="168"/>
      <c r="AC11" s="168"/>
      <c r="AD11" s="168"/>
      <c r="AE11" s="168"/>
      <c r="AF11" s="168"/>
      <c r="AG11" s="168"/>
      <c r="AH11" s="168"/>
      <c r="AI11" s="168"/>
      <c r="AJ11" s="168"/>
      <c r="AK11" s="168"/>
      <c r="AL11" s="168"/>
      <c r="AM11" s="168"/>
      <c r="AN11" s="168"/>
      <c r="AO11" s="168"/>
      <c r="AP11" s="168"/>
      <c r="AQ11" s="168"/>
      <c r="AR11" s="168"/>
      <c r="AS11" s="168"/>
      <c r="AT11" s="168"/>
      <c r="AU11" s="168"/>
      <c r="AV11" s="168"/>
      <c r="AW11" s="168"/>
      <c r="AX11" s="168"/>
      <c r="AY11" s="168"/>
      <c r="BB11" s="137"/>
      <c r="BR11" s="168"/>
      <c r="BS11" s="168"/>
      <c r="BT11" s="168"/>
      <c r="BU11" s="168"/>
      <c r="BV11" s="168"/>
      <c r="BW11" s="168"/>
      <c r="BX11" s="168"/>
      <c r="BY11" s="168"/>
      <c r="BZ11" s="168"/>
      <c r="CA11" s="168"/>
      <c r="CB11" s="168"/>
      <c r="CC11" s="168"/>
      <c r="CD11" s="168"/>
      <c r="CE11" s="168"/>
      <c r="CF11" s="168"/>
      <c r="CG11" s="168"/>
      <c r="CH11" s="168"/>
      <c r="CI11" s="168"/>
      <c r="CJ11" s="168"/>
      <c r="CK11" s="168"/>
      <c r="CL11" s="168"/>
      <c r="CM11" s="168"/>
      <c r="CN11" s="168"/>
      <c r="CO11" s="168"/>
      <c r="CP11" s="168"/>
      <c r="CQ11" s="168"/>
      <c r="CR11" s="168"/>
      <c r="CS11" s="168"/>
      <c r="CT11" s="168"/>
      <c r="CU11" s="168"/>
      <c r="CV11" s="168"/>
      <c r="CW11" s="168"/>
      <c r="CX11" s="168"/>
      <c r="CY11" s="168"/>
      <c r="CZ11" s="168"/>
    </row>
    <row r="12" s="114" customFormat="true" ht="18" customHeight="true" x14ac:dyDescent="0.2">
      <c r="A12" s="795"/>
      <c r="B12" s="793"/>
      <c r="R12" s="168"/>
      <c r="S12" s="168"/>
      <c r="T12" s="168"/>
      <c r="U12" s="168"/>
      <c r="V12" s="168"/>
      <c r="W12" s="168"/>
      <c r="X12" s="168"/>
      <c r="Y12" s="168"/>
      <c r="Z12" s="168"/>
      <c r="AA12" s="168"/>
      <c r="AB12" s="168"/>
      <c r="AC12" s="168"/>
      <c r="AD12" s="168"/>
      <c r="AE12" s="168"/>
      <c r="AF12" s="168"/>
      <c r="AG12" s="168"/>
      <c r="AH12" s="168"/>
      <c r="AI12" s="168"/>
      <c r="AJ12" s="168"/>
      <c r="AK12" s="168"/>
      <c r="AL12" s="168"/>
      <c r="AM12" s="168"/>
      <c r="AN12" s="168"/>
      <c r="AO12" s="168"/>
      <c r="AP12" s="168"/>
      <c r="AQ12" s="168"/>
      <c r="AR12" s="168"/>
      <c r="AS12" s="168"/>
      <c r="AT12" s="168"/>
      <c r="AU12" s="168"/>
      <c r="AV12" s="168"/>
      <c r="AW12" s="168"/>
      <c r="AX12" s="168"/>
      <c r="AY12" s="168"/>
      <c r="BB12" s="137"/>
      <c r="BR12" s="168"/>
      <c r="BS12" s="168"/>
      <c r="BT12" s="168"/>
      <c r="BU12" s="168"/>
      <c r="BV12" s="168"/>
      <c r="BW12" s="168"/>
      <c r="BX12" s="168"/>
      <c r="BY12" s="168"/>
      <c r="BZ12" s="168"/>
      <c r="CA12" s="168"/>
      <c r="CB12" s="168"/>
      <c r="CC12" s="168"/>
      <c r="CD12" s="168"/>
      <c r="CE12" s="168"/>
      <c r="CF12" s="168"/>
      <c r="CG12" s="168"/>
      <c r="CH12" s="168"/>
      <c r="CI12" s="168"/>
      <c r="CJ12" s="168"/>
      <c r="CK12" s="168"/>
      <c r="CL12" s="168"/>
      <c r="CM12" s="168"/>
      <c r="CN12" s="168"/>
      <c r="CO12" s="168"/>
      <c r="CP12" s="168"/>
      <c r="CQ12" s="168"/>
      <c r="CR12" s="168"/>
      <c r="CS12" s="168"/>
      <c r="CT12" s="168"/>
      <c r="CU12" s="168"/>
      <c r="CV12" s="168"/>
      <c r="CW12" s="168"/>
      <c r="CX12" s="168"/>
      <c r="CY12" s="168"/>
      <c r="CZ12" s="168"/>
    </row>
    <row r="13" s="114" customFormat="true" ht="18" customHeight="true" x14ac:dyDescent="0.2">
      <c r="A13" s="796"/>
      <c r="B13" s="797"/>
      <c r="R13" s="168"/>
      <c r="S13" s="168"/>
      <c r="T13" s="168"/>
      <c r="U13" s="168"/>
      <c r="V13" s="168"/>
      <c r="W13" s="168"/>
      <c r="X13" s="168"/>
      <c r="Y13" s="168"/>
      <c r="Z13" s="168"/>
      <c r="AA13" s="168"/>
      <c r="AB13" s="168"/>
      <c r="AC13" s="168"/>
      <c r="AD13" s="168"/>
      <c r="AE13" s="168"/>
      <c r="AF13" s="168"/>
      <c r="AG13" s="168"/>
      <c r="AH13" s="168"/>
      <c r="AI13" s="168"/>
      <c r="AJ13" s="168"/>
      <c r="AK13" s="168"/>
      <c r="AL13" s="168"/>
      <c r="AM13" s="168"/>
      <c r="AN13" s="168"/>
      <c r="AO13" s="168"/>
      <c r="AP13" s="168"/>
      <c r="AQ13" s="168"/>
      <c r="AR13" s="168"/>
      <c r="AS13" s="168"/>
      <c r="AT13" s="168"/>
      <c r="AU13" s="168"/>
      <c r="AV13" s="168"/>
      <c r="AW13" s="168"/>
      <c r="AX13" s="168"/>
      <c r="AY13" s="168"/>
      <c r="BB13" s="137"/>
      <c r="BR13" s="168"/>
      <c r="BS13" s="168"/>
      <c r="BT13" s="168"/>
      <c r="BU13" s="168"/>
      <c r="BV13" s="168"/>
      <c r="BW13" s="168"/>
      <c r="BX13" s="168"/>
      <c r="BY13" s="168"/>
      <c r="BZ13" s="168"/>
      <c r="CA13" s="168"/>
      <c r="CB13" s="168"/>
      <c r="CC13" s="168"/>
      <c r="CD13" s="168"/>
      <c r="CE13" s="168"/>
      <c r="CF13" s="168"/>
      <c r="CG13" s="168"/>
      <c r="CH13" s="168"/>
      <c r="CI13" s="168"/>
      <c r="CJ13" s="168"/>
      <c r="CK13" s="168"/>
      <c r="CL13" s="168"/>
      <c r="CM13" s="168"/>
      <c r="CN13" s="168"/>
      <c r="CO13" s="168"/>
      <c r="CP13" s="168"/>
      <c r="CQ13" s="168"/>
      <c r="CR13" s="168"/>
      <c r="CS13" s="168"/>
      <c r="CT13" s="168"/>
      <c r="CU13" s="168"/>
      <c r="CV13" s="168"/>
      <c r="CW13" s="168"/>
      <c r="CX13" s="168"/>
      <c r="CY13" s="168"/>
      <c r="CZ13" s="168"/>
    </row>
    <row r="14" s="138" customFormat="true" ht="15" customHeight="true" x14ac:dyDescent="0.2">
      <c r="A14" s="118" t="s">
        <v>96</v>
      </c>
      <c r="B14" s="165"/>
      <c r="C14" s="1137" t="s">
        <v>115</v>
      </c>
      <c r="D14" s="1138"/>
      <c r="E14" s="1138"/>
      <c r="F14" s="1138"/>
      <c r="G14" s="1139"/>
      <c r="H14" s="1140" t="s">
        <v>38</v>
      </c>
      <c r="I14" s="1141"/>
      <c r="J14" s="1141"/>
      <c r="K14" s="1141"/>
      <c r="L14" s="1142"/>
      <c r="M14" s="1143" t="s">
        <v>37</v>
      </c>
      <c r="N14" s="1144"/>
      <c r="O14" s="1144"/>
      <c r="P14" s="1144"/>
      <c r="Q14" s="1145"/>
      <c r="R14" s="276"/>
      <c r="S14" s="276"/>
      <c r="T14" s="276"/>
      <c r="U14" s="276"/>
      <c r="V14" s="276"/>
      <c r="W14" s="276"/>
      <c r="X14" s="276"/>
      <c r="Y14" s="276"/>
      <c r="Z14" s="276"/>
      <c r="AA14" s="276"/>
      <c r="AB14" s="276"/>
      <c r="AC14" s="276"/>
      <c r="AD14" s="276"/>
      <c r="AE14" s="276"/>
      <c r="AF14" s="276"/>
      <c r="AG14" s="276"/>
      <c r="AH14" s="276"/>
      <c r="AI14" s="276"/>
      <c r="AJ14" s="276"/>
      <c r="AK14" s="276"/>
      <c r="AL14" s="276"/>
      <c r="AM14" s="276"/>
      <c r="AN14" s="276"/>
      <c r="AO14" s="276"/>
      <c r="AP14" s="276"/>
      <c r="AQ14" s="276"/>
      <c r="AR14" s="276"/>
      <c r="AS14" s="276"/>
      <c r="AT14" s="276"/>
      <c r="AU14" s="276"/>
      <c r="AV14" s="276"/>
      <c r="AW14" s="276"/>
      <c r="AX14" s="276"/>
      <c r="AY14" s="276"/>
      <c r="BA14" s="174" t="s">
        <v>131</v>
      </c>
      <c r="BB14" s="118" t="s">
        <v>96</v>
      </c>
      <c r="BC14" s="1143" t="s">
        <v>115</v>
      </c>
      <c r="BD14" s="1144"/>
      <c r="BE14" s="1144"/>
      <c r="BF14" s="1144"/>
      <c r="BG14" s="1167"/>
      <c r="BH14" s="1143" t="s">
        <v>38</v>
      </c>
      <c r="BI14" s="1144"/>
      <c r="BJ14" s="1144"/>
      <c r="BK14" s="1144"/>
      <c r="BL14" s="1167"/>
      <c r="BM14" s="1143" t="s">
        <v>37</v>
      </c>
      <c r="BN14" s="1144"/>
      <c r="BO14" s="1144"/>
      <c r="BP14" s="1144"/>
      <c r="BQ14" s="1145"/>
      <c r="BR14" s="972"/>
      <c r="BS14" s="973"/>
      <c r="BT14" s="973"/>
      <c r="BU14" s="973"/>
      <c r="BV14" s="973"/>
      <c r="BW14" s="973"/>
      <c r="BX14" s="973"/>
      <c r="BY14" s="973"/>
      <c r="BZ14" s="172"/>
      <c r="CA14" s="172"/>
      <c r="CB14" s="172"/>
      <c r="CC14" s="172"/>
      <c r="CD14" s="172"/>
      <c r="CE14" s="172"/>
      <c r="CF14" s="172"/>
      <c r="CG14" s="172"/>
      <c r="CH14" s="172"/>
      <c r="CI14" s="172"/>
      <c r="CJ14" s="172"/>
      <c r="CK14" s="172"/>
      <c r="CL14" s="172"/>
      <c r="CM14" s="172"/>
      <c r="CN14" s="172"/>
      <c r="CO14" s="172"/>
      <c r="CP14" s="172"/>
      <c r="CQ14" s="172"/>
      <c r="CR14" s="172"/>
      <c r="CS14" s="172"/>
      <c r="CT14" s="172"/>
      <c r="CU14" s="172"/>
      <c r="CV14" s="172"/>
      <c r="CW14" s="172"/>
      <c r="CX14" s="172"/>
      <c r="CY14" s="172"/>
      <c r="CZ14" s="172"/>
    </row>
    <row r="15" s="138" customFormat="true" ht="12.75" x14ac:dyDescent="0.2">
      <c r="A15" s="159" t="s">
        <v>87</v>
      </c>
      <c r="B15" s="205"/>
      <c r="C15" s="251" t="s">
        <v>0</v>
      </c>
      <c r="D15" s="252" t="s">
        <v>1</v>
      </c>
      <c r="E15" s="252" t="s">
        <v>2</v>
      </c>
      <c r="F15" s="252" t="s">
        <v>3</v>
      </c>
      <c r="G15" s="253" t="s">
        <v>4</v>
      </c>
      <c r="H15" s="212" t="s">
        <v>0</v>
      </c>
      <c r="I15" s="211" t="s">
        <v>1</v>
      </c>
      <c r="J15" s="211" t="s">
        <v>2</v>
      </c>
      <c r="K15" s="211" t="s">
        <v>3</v>
      </c>
      <c r="L15" s="214" t="s">
        <v>4</v>
      </c>
      <c r="M15" s="213" t="s">
        <v>0</v>
      </c>
      <c r="N15" s="211" t="s">
        <v>1</v>
      </c>
      <c r="O15" s="211" t="s">
        <v>2</v>
      </c>
      <c r="P15" s="211" t="s">
        <v>3</v>
      </c>
      <c r="Q15" s="214" t="s">
        <v>4</v>
      </c>
      <c r="R15" s="276"/>
      <c r="S15" s="276"/>
      <c r="T15" s="276"/>
      <c r="U15" s="276"/>
      <c r="V15" s="276"/>
      <c r="W15" s="276"/>
      <c r="X15" s="276"/>
      <c r="Y15" s="276"/>
      <c r="Z15" s="276"/>
      <c r="AA15" s="276"/>
      <c r="AB15" s="276"/>
      <c r="AC15" s="276"/>
      <c r="AD15" s="276"/>
      <c r="AE15" s="276"/>
      <c r="AF15" s="276"/>
      <c r="AG15" s="276"/>
      <c r="AH15" s="276"/>
      <c r="AI15" s="276"/>
      <c r="AJ15" s="276"/>
      <c r="AK15" s="276"/>
      <c r="AL15" s="276"/>
      <c r="AM15" s="276"/>
      <c r="AN15" s="276"/>
      <c r="AO15" s="276"/>
      <c r="AP15" s="276"/>
      <c r="AQ15" s="276"/>
      <c r="AR15" s="276"/>
      <c r="AS15" s="276"/>
      <c r="AT15" s="276"/>
      <c r="AU15" s="276"/>
      <c r="AV15" s="276"/>
      <c r="AW15" s="276"/>
      <c r="AX15" s="276"/>
      <c r="AY15" s="276"/>
      <c r="BA15" s="159" t="s">
        <v>120</v>
      </c>
      <c r="BB15" s="158"/>
      <c r="BC15" s="297" t="s">
        <v>0</v>
      </c>
      <c r="BD15" s="435" t="s">
        <v>1</v>
      </c>
      <c r="BE15" s="435" t="s">
        <v>2</v>
      </c>
      <c r="BF15" s="435" t="s">
        <v>3</v>
      </c>
      <c r="BG15" s="298" t="s">
        <v>4</v>
      </c>
      <c r="BH15" s="297" t="s">
        <v>0</v>
      </c>
      <c r="BI15" s="435" t="s">
        <v>1</v>
      </c>
      <c r="BJ15" s="435" t="s">
        <v>2</v>
      </c>
      <c r="BK15" s="435" t="s">
        <v>3</v>
      </c>
      <c r="BL15" s="298" t="s">
        <v>4</v>
      </c>
      <c r="BM15" s="297" t="s">
        <v>0</v>
      </c>
      <c r="BN15" s="435" t="s">
        <v>1</v>
      </c>
      <c r="BO15" s="435" t="s">
        <v>2</v>
      </c>
      <c r="BP15" s="435" t="s">
        <v>3</v>
      </c>
      <c r="BQ15" s="436" t="s">
        <v>4</v>
      </c>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row>
    <row r="16" s="138" customFormat="true" ht="15" customHeight="true" x14ac:dyDescent="0.2">
      <c r="A16" s="1146" t="s">
        <v>13</v>
      </c>
      <c r="B16" s="208" t="s">
        <v>14</v>
      </c>
      <c r="C16" s="836">
        <v>66.282309932881859</v>
      </c>
      <c r="D16" s="837">
        <v>70.136888122126024</v>
      </c>
      <c r="E16" s="837">
        <v>70.575895841637902</v>
      </c>
      <c r="F16" s="837">
        <v>79.838140311985811</v>
      </c>
      <c r="G16" s="838">
        <v>98.131283952702773</v>
      </c>
      <c r="H16" s="839">
        <v>81.76816136123017</v>
      </c>
      <c r="I16" s="837">
        <v>75.418221083237242</v>
      </c>
      <c r="J16" s="837">
        <v>90.932722256224821</v>
      </c>
      <c r="K16" s="837">
        <v>98.700774421046049</v>
      </c>
      <c r="L16" s="840">
        <v>99.031825092409548</v>
      </c>
      <c r="M16" s="836">
        <v>61.977412186854743</v>
      </c>
      <c r="N16" s="837">
        <v>70.119769564069429</v>
      </c>
      <c r="O16" s="837">
        <v>69.681747639268934</v>
      </c>
      <c r="P16" s="837">
        <v>71.291615620381208</v>
      </c>
      <c r="Q16" s="840">
        <v>70.870371649238706</v>
      </c>
      <c r="R16" s="276"/>
      <c r="S16" s="276"/>
      <c r="T16" s="276"/>
      <c r="U16" s="276"/>
      <c r="V16" s="276"/>
      <c r="W16" s="276"/>
      <c r="X16" s="276"/>
      <c r="Y16" s="276"/>
      <c r="Z16" s="276"/>
      <c r="AA16" s="276"/>
      <c r="AB16" s="276"/>
      <c r="AC16" s="276"/>
      <c r="AD16" s="276"/>
      <c r="AE16" s="276"/>
      <c r="AF16" s="276"/>
      <c r="AG16" s="276"/>
      <c r="AH16" s="276"/>
      <c r="AI16" s="276"/>
      <c r="AJ16" s="276"/>
      <c r="AK16" s="276"/>
      <c r="AL16" s="276"/>
      <c r="AM16" s="276"/>
      <c r="AN16" s="276"/>
      <c r="AO16" s="276"/>
      <c r="AP16" s="276"/>
      <c r="AQ16" s="276"/>
      <c r="AR16" s="276"/>
      <c r="AS16" s="276"/>
      <c r="AT16" s="276"/>
      <c r="AU16" s="276"/>
      <c r="AV16" s="276"/>
      <c r="AW16" s="276"/>
      <c r="AX16" s="276"/>
      <c r="AY16" s="276"/>
      <c r="BA16" s="1168" t="s">
        <v>13</v>
      </c>
      <c r="BB16" s="261" t="s">
        <v>14</v>
      </c>
      <c r="BC16" s="907" t="s">
        <v>35</v>
      </c>
      <c r="BD16" s="911" t="s">
        <v>35</v>
      </c>
      <c r="BE16" s="911" t="s">
        <v>35</v>
      </c>
      <c r="BF16" s="911" t="s">
        <v>35</v>
      </c>
      <c r="BG16" s="916" t="s">
        <v>35</v>
      </c>
      <c r="BH16" s="907" t="s">
        <v>35</v>
      </c>
      <c r="BI16" s="911" t="s">
        <v>35</v>
      </c>
      <c r="BJ16" s="911" t="s">
        <v>35</v>
      </c>
      <c r="BK16" s="911" t="s">
        <v>35</v>
      </c>
      <c r="BL16" s="916" t="s">
        <v>35</v>
      </c>
      <c r="BM16" s="907" t="s">
        <v>35</v>
      </c>
      <c r="BN16" s="911" t="s">
        <v>35</v>
      </c>
      <c r="BO16" s="911" t="s">
        <v>35</v>
      </c>
      <c r="BP16" s="911" t="s">
        <v>35</v>
      </c>
      <c r="BQ16" s="922" t="s">
        <v>35</v>
      </c>
      <c r="BR16" s="968"/>
      <c r="BS16" s="968"/>
      <c r="BT16" s="968"/>
      <c r="BU16" s="968"/>
      <c r="BV16" s="968"/>
      <c r="BW16" s="968"/>
      <c r="BX16" s="968"/>
      <c r="BY16" s="968"/>
      <c r="BZ16" s="968"/>
      <c r="CA16" s="968"/>
      <c r="CB16" s="968"/>
      <c r="CC16" s="968"/>
      <c r="CD16" s="968"/>
      <c r="CE16" s="968"/>
      <c r="CF16" s="968"/>
      <c r="CG16" s="968"/>
      <c r="CH16" s="968"/>
      <c r="CI16" s="968"/>
      <c r="CJ16" s="968"/>
      <c r="CK16" s="968"/>
      <c r="CL16" s="968"/>
      <c r="CM16" s="968"/>
      <c r="CN16" s="968"/>
      <c r="CO16" s="968"/>
      <c r="CP16" s="968"/>
      <c r="CQ16" s="968"/>
      <c r="CR16" s="968"/>
      <c r="CS16" s="968"/>
      <c r="CT16" s="968"/>
      <c r="CU16" s="968"/>
      <c r="CV16" s="968"/>
      <c r="CW16" s="968"/>
      <c r="CX16" s="968"/>
      <c r="CY16" s="968"/>
      <c r="CZ16" s="968"/>
    </row>
    <row r="17" s="138" customFormat="true" ht="15" customHeight="true" x14ac:dyDescent="0.2">
      <c r="A17" s="1147"/>
      <c r="B17" s="209" t="s">
        <v>51</v>
      </c>
      <c r="C17" s="841">
        <v>33.717690067118141</v>
      </c>
      <c r="D17" s="842">
        <v>29.863111877873976</v>
      </c>
      <c r="E17" s="842">
        <v>29.424104158362091</v>
      </c>
      <c r="F17" s="842">
        <v>20.161859688014179</v>
      </c>
      <c r="G17" s="843">
        <v>1.8687160472972297</v>
      </c>
      <c r="H17" s="844">
        <v>18.23183863876983</v>
      </c>
      <c r="I17" s="842">
        <v>24.581778916762755</v>
      </c>
      <c r="J17" s="842">
        <v>9.0672777437751844</v>
      </c>
      <c r="K17" s="842">
        <v>1.2992255789539411</v>
      </c>
      <c r="L17" s="845">
        <v>0.96817490759045255</v>
      </c>
      <c r="M17" s="841">
        <v>38.02258781314525</v>
      </c>
      <c r="N17" s="842">
        <v>29.880230435930571</v>
      </c>
      <c r="O17" s="842">
        <v>30.318252360731069</v>
      </c>
      <c r="P17" s="842">
        <v>28.708384379618785</v>
      </c>
      <c r="Q17" s="845">
        <v>29.129628350761294</v>
      </c>
      <c r="R17" s="276"/>
      <c r="S17" s="276"/>
      <c r="T17" s="276"/>
      <c r="U17" s="276"/>
      <c r="V17" s="276"/>
      <c r="W17" s="276"/>
      <c r="X17" s="276"/>
      <c r="Y17" s="276"/>
      <c r="Z17" s="276"/>
      <c r="AA17" s="276"/>
      <c r="AB17" s="276"/>
      <c r="AC17" s="276"/>
      <c r="AD17" s="276"/>
      <c r="AE17" s="276"/>
      <c r="AF17" s="276"/>
      <c r="AG17" s="276"/>
      <c r="AH17" s="276"/>
      <c r="AI17" s="276"/>
      <c r="AJ17" s="276"/>
      <c r="AK17" s="276"/>
      <c r="AL17" s="276"/>
      <c r="AM17" s="276"/>
      <c r="AN17" s="276"/>
      <c r="AO17" s="276"/>
      <c r="AP17" s="276"/>
      <c r="AQ17" s="276"/>
      <c r="AR17" s="276"/>
      <c r="AS17" s="276"/>
      <c r="AT17" s="276"/>
      <c r="AU17" s="276"/>
      <c r="AV17" s="276"/>
      <c r="AW17" s="276"/>
      <c r="AX17" s="276"/>
      <c r="AY17" s="276"/>
      <c r="BA17" s="1165"/>
      <c r="BB17" s="262" t="s">
        <v>51</v>
      </c>
      <c r="BC17" s="908" t="s">
        <v>35</v>
      </c>
      <c r="BD17" s="912" t="s">
        <v>35</v>
      </c>
      <c r="BE17" s="912" t="s">
        <v>35</v>
      </c>
      <c r="BF17" s="912" t="s">
        <v>35</v>
      </c>
      <c r="BG17" s="917" t="s">
        <v>35</v>
      </c>
      <c r="BH17" s="908" t="s">
        <v>35</v>
      </c>
      <c r="BI17" s="912" t="s">
        <v>35</v>
      </c>
      <c r="BJ17" s="912" t="s">
        <v>35</v>
      </c>
      <c r="BK17" s="912" t="s">
        <v>35</v>
      </c>
      <c r="BL17" s="917" t="s">
        <v>35</v>
      </c>
      <c r="BM17" s="908" t="s">
        <v>35</v>
      </c>
      <c r="BN17" s="912" t="s">
        <v>35</v>
      </c>
      <c r="BO17" s="912" t="s">
        <v>35</v>
      </c>
      <c r="BP17" s="912" t="s">
        <v>35</v>
      </c>
      <c r="BQ17" s="923" t="s">
        <v>35</v>
      </c>
      <c r="BR17" s="968"/>
      <c r="BS17" s="968"/>
      <c r="BT17" s="968"/>
      <c r="BU17" s="968"/>
      <c r="BV17" s="968"/>
      <c r="BW17" s="968"/>
      <c r="BX17" s="968"/>
      <c r="BY17" s="968"/>
      <c r="BZ17" s="968"/>
      <c r="CA17" s="968"/>
      <c r="CB17" s="968"/>
      <c r="CC17" s="968"/>
      <c r="CD17" s="968"/>
      <c r="CE17" s="968"/>
      <c r="CF17" s="968"/>
      <c r="CG17" s="968"/>
      <c r="CH17" s="968"/>
      <c r="CI17" s="968"/>
      <c r="CJ17" s="968"/>
      <c r="CK17" s="968"/>
      <c r="CL17" s="968"/>
      <c r="CM17" s="968"/>
      <c r="CN17" s="968"/>
      <c r="CO17" s="968"/>
      <c r="CP17" s="968"/>
      <c r="CQ17" s="968"/>
      <c r="CR17" s="968"/>
      <c r="CS17" s="968"/>
      <c r="CT17" s="968"/>
      <c r="CU17" s="968"/>
      <c r="CV17" s="968"/>
      <c r="CW17" s="968"/>
      <c r="CX17" s="968"/>
      <c r="CY17" s="968"/>
      <c r="CZ17" s="968"/>
    </row>
    <row r="18" s="138" customFormat="true" ht="15" customHeight="true" x14ac:dyDescent="0.2">
      <c r="A18" s="1147" t="s">
        <v>60</v>
      </c>
      <c r="B18" s="209" t="s">
        <v>15</v>
      </c>
      <c r="C18" s="841">
        <f>C16*C23/100</f>
        <v>48.283295485547661</v>
      </c>
      <c r="D18" s="842">
        <f>D16*D23/100</f>
        <v>53.764551104729414</v>
      </c>
      <c r="E18" s="842">
        <f t="shared" ref="E18:Q18" si="0">E16*E23/100</f>
        <v>60.800260009198084</v>
      </c>
      <c r="F18" s="842">
        <f t="shared" si="0"/>
        <v>70.66737127502482</v>
      </c>
      <c r="G18" s="843">
        <f t="shared" si="0"/>
        <v>94.424643861388134</v>
      </c>
      <c r="H18" s="844">
        <f t="shared" si="0"/>
        <v>73.97752696827564</v>
      </c>
      <c r="I18" s="842">
        <f t="shared" si="0"/>
        <v>72.825524702411144</v>
      </c>
      <c r="J18" s="842">
        <f t="shared" si="0"/>
        <v>85.03896901117804</v>
      </c>
      <c r="K18" s="842">
        <f t="shared" si="0"/>
        <v>98.700774421046049</v>
      </c>
      <c r="L18" s="845">
        <f t="shared" si="0"/>
        <v>99.031825092409548</v>
      </c>
      <c r="M18" s="841">
        <f t="shared" si="0"/>
        <v>44.316653472995341</v>
      </c>
      <c r="N18" s="842">
        <f t="shared" si="0"/>
        <v>51.587310452591282</v>
      </c>
      <c r="O18" s="842">
        <f t="shared" si="0"/>
        <v>52.335746328999647</v>
      </c>
      <c r="P18" s="842">
        <f t="shared" si="0"/>
        <v>60.023282497896226</v>
      </c>
      <c r="Q18" s="845">
        <f t="shared" si="0"/>
        <v>60.331114341976118</v>
      </c>
      <c r="R18" s="276"/>
      <c r="S18" s="276"/>
      <c r="T18" s="276"/>
      <c r="U18" s="276"/>
      <c r="V18" s="276"/>
      <c r="W18" s="276"/>
      <c r="X18" s="276"/>
      <c r="Y18" s="276"/>
      <c r="Z18" s="276"/>
      <c r="AA18" s="276"/>
      <c r="AB18" s="276"/>
      <c r="AC18" s="276"/>
      <c r="AD18" s="276"/>
      <c r="AE18" s="276"/>
      <c r="AF18" s="276"/>
      <c r="AG18" s="276"/>
      <c r="AH18" s="276"/>
      <c r="AI18" s="276"/>
      <c r="AJ18" s="276"/>
      <c r="AK18" s="276"/>
      <c r="AL18" s="276"/>
      <c r="AM18" s="276"/>
      <c r="AN18" s="276"/>
      <c r="AO18" s="276"/>
      <c r="AP18" s="276"/>
      <c r="AQ18" s="276"/>
      <c r="AR18" s="276"/>
      <c r="AS18" s="276"/>
      <c r="AT18" s="276"/>
      <c r="AU18" s="276"/>
      <c r="AV18" s="276"/>
      <c r="AW18" s="276"/>
      <c r="AX18" s="276"/>
      <c r="AY18" s="276"/>
      <c r="BA18" s="1165" t="s">
        <v>60</v>
      </c>
      <c r="BB18" s="262" t="s">
        <v>15</v>
      </c>
      <c r="BC18" s="908" t="s">
        <v>35</v>
      </c>
      <c r="BD18" s="912" t="s">
        <v>35</v>
      </c>
      <c r="BE18" s="912" t="s">
        <v>35</v>
      </c>
      <c r="BF18" s="912" t="s">
        <v>35</v>
      </c>
      <c r="BG18" s="917" t="s">
        <v>35</v>
      </c>
      <c r="BH18" s="908" t="s">
        <v>35</v>
      </c>
      <c r="BI18" s="912" t="s">
        <v>35</v>
      </c>
      <c r="BJ18" s="912" t="s">
        <v>35</v>
      </c>
      <c r="BK18" s="912" t="s">
        <v>35</v>
      </c>
      <c r="BL18" s="917" t="s">
        <v>35</v>
      </c>
      <c r="BM18" s="908" t="s">
        <v>35</v>
      </c>
      <c r="BN18" s="912" t="s">
        <v>35</v>
      </c>
      <c r="BO18" s="912" t="s">
        <v>35</v>
      </c>
      <c r="BP18" s="912" t="s">
        <v>35</v>
      </c>
      <c r="BQ18" s="923" t="s">
        <v>35</v>
      </c>
      <c r="BR18" s="968"/>
      <c r="BS18" s="968"/>
      <c r="BT18" s="968"/>
      <c r="BU18" s="968"/>
      <c r="BV18" s="968"/>
      <c r="BW18" s="968"/>
      <c r="BX18" s="968"/>
      <c r="BY18" s="968"/>
      <c r="BZ18" s="968"/>
      <c r="CA18" s="968"/>
      <c r="CB18" s="968"/>
      <c r="CC18" s="968"/>
      <c r="CD18" s="968"/>
      <c r="CE18" s="968"/>
      <c r="CF18" s="968"/>
      <c r="CG18" s="968"/>
      <c r="CH18" s="968"/>
      <c r="CI18" s="968"/>
      <c r="CJ18" s="968"/>
      <c r="CK18" s="968"/>
      <c r="CL18" s="968"/>
      <c r="CM18" s="968"/>
      <c r="CN18" s="968"/>
      <c r="CO18" s="968"/>
      <c r="CP18" s="968"/>
      <c r="CQ18" s="968"/>
      <c r="CR18" s="968"/>
      <c r="CS18" s="968"/>
      <c r="CT18" s="968"/>
      <c r="CU18" s="968"/>
      <c r="CV18" s="968"/>
      <c r="CW18" s="968"/>
      <c r="CX18" s="968"/>
      <c r="CY18" s="968"/>
      <c r="CZ18" s="968"/>
    </row>
    <row r="19" s="138" customFormat="true" ht="15" customHeight="true" x14ac:dyDescent="0.2">
      <c r="A19" s="1147"/>
      <c r="B19" s="209" t="s">
        <v>16</v>
      </c>
      <c r="C19" s="841">
        <f>C16*C22/100</f>
        <v>17.999014447334204</v>
      </c>
      <c r="D19" s="842">
        <f>D16*D22/100</f>
        <v>16.37233701739661</v>
      </c>
      <c r="E19" s="842">
        <f t="shared" ref="E19:Q19" si="1">E16*E22/100</f>
        <v>9.7756358324398125</v>
      </c>
      <c r="F19" s="842">
        <f t="shared" si="1"/>
        <v>9.1707690369609995</v>
      </c>
      <c r="G19" s="843">
        <f t="shared" si="1"/>
        <v>3.7066400913146293</v>
      </c>
      <c r="H19" s="844">
        <f t="shared" si="1"/>
        <v>7.7906343929545345</v>
      </c>
      <c r="I19" s="842">
        <f t="shared" si="1"/>
        <v>2.5926963808261019</v>
      </c>
      <c r="J19" s="842">
        <f t="shared" si="1"/>
        <v>5.8937532450467982</v>
      </c>
      <c r="K19" s="842">
        <f t="shared" si="1"/>
        <v>0</v>
      </c>
      <c r="L19" s="845">
        <f t="shared" si="1"/>
        <v>0</v>
      </c>
      <c r="M19" s="841">
        <f t="shared" si="1"/>
        <v>17.660758713859398</v>
      </c>
      <c r="N19" s="842">
        <f t="shared" si="1"/>
        <v>18.532459111478158</v>
      </c>
      <c r="O19" s="842">
        <f t="shared" si="1"/>
        <v>17.346001310269283</v>
      </c>
      <c r="P19" s="842">
        <f t="shared" si="1"/>
        <v>11.268333122484979</v>
      </c>
      <c r="Q19" s="845">
        <f t="shared" si="1"/>
        <v>10.539257307262588</v>
      </c>
      <c r="R19" s="276"/>
      <c r="S19" s="276"/>
      <c r="T19" s="276"/>
      <c r="U19" s="276"/>
      <c r="V19" s="276"/>
      <c r="W19" s="276"/>
      <c r="X19" s="276"/>
      <c r="Y19" s="276"/>
      <c r="Z19" s="276"/>
      <c r="AA19" s="276"/>
      <c r="AB19" s="276"/>
      <c r="AC19" s="276"/>
      <c r="AD19" s="276"/>
      <c r="AE19" s="276"/>
      <c r="AF19" s="276"/>
      <c r="AG19" s="276"/>
      <c r="AH19" s="276"/>
      <c r="AI19" s="276"/>
      <c r="AJ19" s="276"/>
      <c r="AK19" s="276"/>
      <c r="AL19" s="276"/>
      <c r="AM19" s="276"/>
      <c r="AN19" s="276"/>
      <c r="AO19" s="276"/>
      <c r="AP19" s="276"/>
      <c r="AQ19" s="276"/>
      <c r="AR19" s="276"/>
      <c r="AS19" s="276"/>
      <c r="AT19" s="276"/>
      <c r="AU19" s="276"/>
      <c r="AV19" s="276"/>
      <c r="AW19" s="276"/>
      <c r="AX19" s="276"/>
      <c r="AY19" s="276"/>
      <c r="BA19" s="1165"/>
      <c r="BB19" s="262" t="s">
        <v>16</v>
      </c>
      <c r="BC19" s="908" t="s">
        <v>35</v>
      </c>
      <c r="BD19" s="912" t="s">
        <v>35</v>
      </c>
      <c r="BE19" s="912" t="s">
        <v>35</v>
      </c>
      <c r="BF19" s="912" t="s">
        <v>35</v>
      </c>
      <c r="BG19" s="917" t="s">
        <v>35</v>
      </c>
      <c r="BH19" s="908" t="s">
        <v>35</v>
      </c>
      <c r="BI19" s="912" t="s">
        <v>35</v>
      </c>
      <c r="BJ19" s="912" t="s">
        <v>35</v>
      </c>
      <c r="BK19" s="912" t="s">
        <v>35</v>
      </c>
      <c r="BL19" s="917" t="s">
        <v>35</v>
      </c>
      <c r="BM19" s="908" t="s">
        <v>35</v>
      </c>
      <c r="BN19" s="912" t="s">
        <v>35</v>
      </c>
      <c r="BO19" s="912" t="s">
        <v>35</v>
      </c>
      <c r="BP19" s="912" t="s">
        <v>35</v>
      </c>
      <c r="BQ19" s="923" t="s">
        <v>35</v>
      </c>
      <c r="BR19" s="968"/>
      <c r="BS19" s="968"/>
      <c r="BT19" s="968"/>
      <c r="BU19" s="968"/>
      <c r="BV19" s="968"/>
      <c r="BW19" s="968"/>
      <c r="BX19" s="968"/>
      <c r="BY19" s="968"/>
      <c r="BZ19" s="968"/>
      <c r="CA19" s="968"/>
      <c r="CB19" s="968"/>
      <c r="CC19" s="968"/>
      <c r="CD19" s="968"/>
      <c r="CE19" s="968"/>
      <c r="CF19" s="968"/>
      <c r="CG19" s="968"/>
      <c r="CH19" s="968"/>
      <c r="CI19" s="968"/>
      <c r="CJ19" s="968"/>
      <c r="CK19" s="968"/>
      <c r="CL19" s="968"/>
      <c r="CM19" s="968"/>
      <c r="CN19" s="968"/>
      <c r="CO19" s="968"/>
      <c r="CP19" s="968"/>
      <c r="CQ19" s="968"/>
      <c r="CR19" s="968"/>
      <c r="CS19" s="968"/>
      <c r="CT19" s="968"/>
      <c r="CU19" s="968"/>
      <c r="CV19" s="968"/>
      <c r="CW19" s="968"/>
      <c r="CX19" s="968"/>
      <c r="CY19" s="968"/>
      <c r="CZ19" s="968"/>
    </row>
    <row r="20" s="138" customFormat="true" ht="15" customHeight="true" x14ac:dyDescent="0.2">
      <c r="A20" s="1147"/>
      <c r="B20" s="209" t="s">
        <v>22</v>
      </c>
      <c r="C20" s="841">
        <f>100-C18-C19-C21</f>
        <v>23.655504914270587</v>
      </c>
      <c r="D20" s="842">
        <f>100-D18-D19-D21</f>
        <v>21.48128644769298</v>
      </c>
      <c r="E20" s="842">
        <f t="shared" ref="E20:Q20" si="2">100-E18-E19-E21</f>
        <v>25.546286028443923</v>
      </c>
      <c r="F20" s="842">
        <f t="shared" si="2"/>
        <v>18.671330559760033</v>
      </c>
      <c r="G20" s="843">
        <f t="shared" si="2"/>
        <v>1.8687160472972368</v>
      </c>
      <c r="H20" s="844">
        <f t="shared" si="2"/>
        <v>12.509866795167753</v>
      </c>
      <c r="I20" s="842">
        <f t="shared" si="2"/>
        <v>24.179425924388593</v>
      </c>
      <c r="J20" s="842">
        <f t="shared" si="2"/>
        <v>9.0672777437751613</v>
      </c>
      <c r="K20" s="842">
        <f t="shared" si="2"/>
        <v>1.2992255789539513</v>
      </c>
      <c r="L20" s="845">
        <f t="shared" si="2"/>
        <v>0.96817490759045199</v>
      </c>
      <c r="M20" s="841">
        <f t="shared" si="2"/>
        <v>27.994956623835019</v>
      </c>
      <c r="N20" s="842">
        <f t="shared" si="2"/>
        <v>19.876243895643995</v>
      </c>
      <c r="O20" s="842">
        <f t="shared" si="2"/>
        <v>22.791598975945547</v>
      </c>
      <c r="P20" s="842">
        <f t="shared" si="2"/>
        <v>23.860314779321982</v>
      </c>
      <c r="Q20" s="845">
        <f t="shared" si="2"/>
        <v>26.164888068867327</v>
      </c>
      <c r="R20" s="276"/>
      <c r="S20" s="276"/>
      <c r="T20" s="276"/>
      <c r="U20" s="276"/>
      <c r="V20" s="276"/>
      <c r="W20" s="276"/>
      <c r="X20" s="276"/>
      <c r="Y20" s="276"/>
      <c r="Z20" s="276"/>
      <c r="AA20" s="276"/>
      <c r="AB20" s="276"/>
      <c r="AC20" s="276"/>
      <c r="AD20" s="276"/>
      <c r="AE20" s="276"/>
      <c r="AF20" s="276"/>
      <c r="AG20" s="276"/>
      <c r="AH20" s="276"/>
      <c r="AI20" s="276"/>
      <c r="AJ20" s="276"/>
      <c r="AK20" s="276"/>
      <c r="AL20" s="276"/>
      <c r="AM20" s="276"/>
      <c r="AN20" s="276"/>
      <c r="AO20" s="276"/>
      <c r="AP20" s="276"/>
      <c r="AQ20" s="276"/>
      <c r="AR20" s="276"/>
      <c r="AS20" s="276"/>
      <c r="AT20" s="276"/>
      <c r="AU20" s="276"/>
      <c r="AV20" s="276"/>
      <c r="AW20" s="276"/>
      <c r="AX20" s="276"/>
      <c r="AY20" s="276"/>
      <c r="BA20" s="1165"/>
      <c r="BB20" s="262" t="s">
        <v>22</v>
      </c>
      <c r="BC20" s="908" t="s">
        <v>35</v>
      </c>
      <c r="BD20" s="912" t="s">
        <v>35</v>
      </c>
      <c r="BE20" s="912" t="s">
        <v>35</v>
      </c>
      <c r="BF20" s="912" t="s">
        <v>35</v>
      </c>
      <c r="BG20" s="917" t="s">
        <v>35</v>
      </c>
      <c r="BH20" s="908" t="s">
        <v>35</v>
      </c>
      <c r="BI20" s="912" t="s">
        <v>35</v>
      </c>
      <c r="BJ20" s="912" t="s">
        <v>35</v>
      </c>
      <c r="BK20" s="912" t="s">
        <v>35</v>
      </c>
      <c r="BL20" s="917" t="s">
        <v>35</v>
      </c>
      <c r="BM20" s="908" t="s">
        <v>35</v>
      </c>
      <c r="BN20" s="912" t="s">
        <v>35</v>
      </c>
      <c r="BO20" s="912" t="s">
        <v>35</v>
      </c>
      <c r="BP20" s="912" t="s">
        <v>35</v>
      </c>
      <c r="BQ20" s="923" t="s">
        <v>35</v>
      </c>
      <c r="BR20" s="968"/>
      <c r="BS20" s="968"/>
      <c r="BT20" s="968"/>
      <c r="BU20" s="968"/>
      <c r="BV20" s="968"/>
      <c r="BW20" s="968"/>
      <c r="BX20" s="968"/>
      <c r="BY20" s="968"/>
      <c r="BZ20" s="968"/>
      <c r="CA20" s="968"/>
      <c r="CB20" s="968"/>
      <c r="CC20" s="968"/>
      <c r="CD20" s="968"/>
      <c r="CE20" s="968"/>
      <c r="CF20" s="968"/>
      <c r="CG20" s="968"/>
      <c r="CH20" s="968"/>
      <c r="CI20" s="968"/>
      <c r="CJ20" s="968"/>
      <c r="CK20" s="968"/>
      <c r="CL20" s="968"/>
      <c r="CM20" s="968"/>
      <c r="CN20" s="968"/>
      <c r="CO20" s="968"/>
      <c r="CP20" s="968"/>
      <c r="CQ20" s="968"/>
      <c r="CR20" s="968"/>
      <c r="CS20" s="968"/>
      <c r="CT20" s="968"/>
      <c r="CU20" s="968"/>
      <c r="CV20" s="968"/>
      <c r="CW20" s="968"/>
      <c r="CX20" s="968"/>
      <c r="CY20" s="968"/>
      <c r="CZ20" s="968"/>
    </row>
    <row r="21" s="138" customFormat="true" ht="15" customHeight="true" x14ac:dyDescent="0.2">
      <c r="A21" s="1147"/>
      <c r="B21" s="209" t="s">
        <v>17</v>
      </c>
      <c r="C21" s="841">
        <v>10.062185152847547</v>
      </c>
      <c r="D21" s="842">
        <v>8.3818254301809976</v>
      </c>
      <c r="E21" s="842">
        <v>3.8778181299181806</v>
      </c>
      <c r="F21" s="842">
        <v>1.4905291282541502</v>
      </c>
      <c r="G21" s="843">
        <v>0</v>
      </c>
      <c r="H21" s="844">
        <v>5.7219718436020726</v>
      </c>
      <c r="I21" s="842">
        <v>0.40235299237416089</v>
      </c>
      <c r="J21" s="842">
        <v>0</v>
      </c>
      <c r="K21" s="842">
        <v>0</v>
      </c>
      <c r="L21" s="845">
        <v>0</v>
      </c>
      <c r="M21" s="841">
        <v>10.027631189310245</v>
      </c>
      <c r="N21" s="842">
        <v>10.003986540286567</v>
      </c>
      <c r="O21" s="842">
        <v>7.5266533847855239</v>
      </c>
      <c r="P21" s="842">
        <v>4.8480696002968156</v>
      </c>
      <c r="Q21" s="845">
        <v>2.9647402818939681</v>
      </c>
      <c r="R21" s="276"/>
      <c r="S21" s="276"/>
      <c r="T21" s="276"/>
      <c r="U21" s="276"/>
      <c r="V21" s="276"/>
      <c r="W21" s="276"/>
      <c r="X21" s="276"/>
      <c r="Y21" s="276"/>
      <c r="Z21" s="276"/>
      <c r="AA21" s="276"/>
      <c r="AB21" s="276"/>
      <c r="AC21" s="276"/>
      <c r="AD21" s="276"/>
      <c r="AE21" s="276"/>
      <c r="AF21" s="276"/>
      <c r="AG21" s="276"/>
      <c r="AH21" s="276"/>
      <c r="AI21" s="276"/>
      <c r="AJ21" s="276"/>
      <c r="AK21" s="276"/>
      <c r="AL21" s="276"/>
      <c r="AM21" s="276"/>
      <c r="AN21" s="276"/>
      <c r="AO21" s="276"/>
      <c r="AP21" s="276"/>
      <c r="AQ21" s="276"/>
      <c r="AR21" s="276"/>
      <c r="AS21" s="276"/>
      <c r="AT21" s="276"/>
      <c r="AU21" s="276"/>
      <c r="AV21" s="276"/>
      <c r="AW21" s="276"/>
      <c r="AX21" s="276"/>
      <c r="AY21" s="276"/>
      <c r="BA21" s="1165"/>
      <c r="BB21" s="262" t="s">
        <v>17</v>
      </c>
      <c r="BC21" s="908" t="s">
        <v>35</v>
      </c>
      <c r="BD21" s="912" t="s">
        <v>35</v>
      </c>
      <c r="BE21" s="912" t="s">
        <v>35</v>
      </c>
      <c r="BF21" s="912" t="s">
        <v>35</v>
      </c>
      <c r="BG21" s="917" t="s">
        <v>35</v>
      </c>
      <c r="BH21" s="908" t="s">
        <v>35</v>
      </c>
      <c r="BI21" s="912" t="s">
        <v>35</v>
      </c>
      <c r="BJ21" s="912" t="s">
        <v>35</v>
      </c>
      <c r="BK21" s="912" t="s">
        <v>35</v>
      </c>
      <c r="BL21" s="917" t="s">
        <v>35</v>
      </c>
      <c r="BM21" s="908" t="s">
        <v>35</v>
      </c>
      <c r="BN21" s="912" t="s">
        <v>35</v>
      </c>
      <c r="BO21" s="912" t="s">
        <v>35</v>
      </c>
      <c r="BP21" s="912" t="s">
        <v>35</v>
      </c>
      <c r="BQ21" s="923" t="s">
        <v>35</v>
      </c>
      <c r="BR21" s="968"/>
      <c r="BS21" s="968"/>
      <c r="BT21" s="968"/>
      <c r="BU21" s="968"/>
      <c r="BV21" s="968"/>
      <c r="BW21" s="968"/>
      <c r="BX21" s="968"/>
      <c r="BY21" s="968"/>
      <c r="BZ21" s="968"/>
      <c r="CA21" s="968"/>
      <c r="CB21" s="968"/>
      <c r="CC21" s="968"/>
      <c r="CD21" s="968"/>
      <c r="CE21" s="968"/>
      <c r="CF21" s="968"/>
      <c r="CG21" s="968"/>
      <c r="CH21" s="968"/>
      <c r="CI21" s="968"/>
      <c r="CJ21" s="968"/>
      <c r="CK21" s="968"/>
      <c r="CL21" s="968"/>
      <c r="CM21" s="968"/>
      <c r="CN21" s="968"/>
      <c r="CO21" s="968"/>
      <c r="CP21" s="968"/>
      <c r="CQ21" s="968"/>
      <c r="CR21" s="968"/>
      <c r="CS21" s="968"/>
      <c r="CT21" s="968"/>
      <c r="CU21" s="968"/>
      <c r="CV21" s="968"/>
      <c r="CW21" s="968"/>
      <c r="CX21" s="968"/>
      <c r="CY21" s="968"/>
      <c r="CZ21" s="968"/>
    </row>
    <row r="22" s="138" customFormat="true" ht="15" customHeight="true" x14ac:dyDescent="0.2">
      <c r="A22" s="1147" t="s">
        <v>54</v>
      </c>
      <c r="B22" s="209" t="s">
        <v>49</v>
      </c>
      <c r="C22" s="841">
        <v>27.155080240203137</v>
      </c>
      <c r="D22" s="842">
        <v>23.343403814677718</v>
      </c>
      <c r="E22" s="842">
        <v>13.851238749239435</v>
      </c>
      <c r="F22" s="842">
        <v>11.486701720661479</v>
      </c>
      <c r="G22" s="843">
        <v>3.7772257143819217</v>
      </c>
      <c r="H22" s="844">
        <v>9.527711352756933</v>
      </c>
      <c r="I22" s="842">
        <v>3.4377585994299791</v>
      </c>
      <c r="J22" s="842">
        <v>6.4814437518319652</v>
      </c>
      <c r="K22" s="842">
        <v>0</v>
      </c>
      <c r="L22" s="845">
        <v>0</v>
      </c>
      <c r="M22" s="841">
        <v>28.495476159305021</v>
      </c>
      <c r="N22" s="842">
        <v>26.429720500642524</v>
      </c>
      <c r="O22" s="842">
        <v>24.893177765957748</v>
      </c>
      <c r="P22" s="842">
        <v>15.805972447710287</v>
      </c>
      <c r="Q22" s="845">
        <v>14.871175446101672</v>
      </c>
      <c r="R22" s="276"/>
      <c r="S22" s="276"/>
      <c r="T22" s="276"/>
      <c r="U22" s="276"/>
      <c r="V22" s="276"/>
      <c r="W22" s="276"/>
      <c r="X22" s="276"/>
      <c r="Y22" s="276"/>
      <c r="Z22" s="276"/>
      <c r="AA22" s="276"/>
      <c r="AB22" s="276"/>
      <c r="AC22" s="276"/>
      <c r="AD22" s="276"/>
      <c r="AE22" s="276"/>
      <c r="AF22" s="276"/>
      <c r="AG22" s="276"/>
      <c r="AH22" s="276"/>
      <c r="AI22" s="276"/>
      <c r="AJ22" s="276"/>
      <c r="AK22" s="276"/>
      <c r="AL22" s="276"/>
      <c r="AM22" s="276"/>
      <c r="AN22" s="276"/>
      <c r="AO22" s="276"/>
      <c r="AP22" s="276"/>
      <c r="AQ22" s="276"/>
      <c r="AR22" s="276"/>
      <c r="AS22" s="276"/>
      <c r="AT22" s="276"/>
      <c r="AU22" s="276"/>
      <c r="AV22" s="276"/>
      <c r="AW22" s="276"/>
      <c r="AX22" s="276"/>
      <c r="AY22" s="276"/>
      <c r="BA22" s="1165" t="s">
        <v>54</v>
      </c>
      <c r="BB22" s="262" t="s">
        <v>49</v>
      </c>
      <c r="BC22" s="908" t="s">
        <v>35</v>
      </c>
      <c r="BD22" s="912" t="s">
        <v>35</v>
      </c>
      <c r="BE22" s="912" t="s">
        <v>35</v>
      </c>
      <c r="BF22" s="912" t="s">
        <v>35</v>
      </c>
      <c r="BG22" s="917" t="s">
        <v>35</v>
      </c>
      <c r="BH22" s="908" t="s">
        <v>35</v>
      </c>
      <c r="BI22" s="912" t="s">
        <v>35</v>
      </c>
      <c r="BJ22" s="912" t="s">
        <v>35</v>
      </c>
      <c r="BK22" s="912" t="s">
        <v>35</v>
      </c>
      <c r="BL22" s="917" t="s">
        <v>35</v>
      </c>
      <c r="BM22" s="908" t="s">
        <v>35</v>
      </c>
      <c r="BN22" s="912" t="s">
        <v>35</v>
      </c>
      <c r="BO22" s="912" t="s">
        <v>35</v>
      </c>
      <c r="BP22" s="912" t="s">
        <v>35</v>
      </c>
      <c r="BQ22" s="923" t="s">
        <v>35</v>
      </c>
      <c r="BR22" s="968"/>
      <c r="BS22" s="968"/>
      <c r="BT22" s="968"/>
      <c r="BU22" s="968"/>
      <c r="BV22" s="968"/>
      <c r="BW22" s="968"/>
      <c r="BX22" s="968"/>
      <c r="BY22" s="968"/>
      <c r="BZ22" s="968"/>
      <c r="CA22" s="968"/>
      <c r="CB22" s="968"/>
      <c r="CC22" s="968"/>
      <c r="CD22" s="968"/>
      <c r="CE22" s="968"/>
      <c r="CF22" s="968"/>
      <c r="CG22" s="968"/>
      <c r="CH22" s="968"/>
      <c r="CI22" s="968"/>
      <c r="CJ22" s="968"/>
      <c r="CK22" s="968"/>
      <c r="CL22" s="968"/>
      <c r="CM22" s="968"/>
      <c r="CN22" s="968"/>
      <c r="CO22" s="968"/>
      <c r="CP22" s="968"/>
      <c r="CQ22" s="968"/>
      <c r="CR22" s="968"/>
      <c r="CS22" s="968"/>
      <c r="CT22" s="968"/>
      <c r="CU22" s="968"/>
      <c r="CV22" s="968"/>
      <c r="CW22" s="968"/>
      <c r="CX22" s="968"/>
      <c r="CY22" s="968"/>
      <c r="CZ22" s="968"/>
    </row>
    <row r="23" s="138" customFormat="true" ht="15" customHeight="true" x14ac:dyDescent="0.2">
      <c r="A23" s="1148"/>
      <c r="B23" s="210" t="s">
        <v>48</v>
      </c>
      <c r="C23" s="847">
        <v>72.844919759796866</v>
      </c>
      <c r="D23" s="848">
        <v>76.656596185322286</v>
      </c>
      <c r="E23" s="848">
        <v>86.148761250760558</v>
      </c>
      <c r="F23" s="848">
        <v>88.513298279338528</v>
      </c>
      <c r="G23" s="849">
        <v>96.222774285618073</v>
      </c>
      <c r="H23" s="850">
        <v>90.472288647243076</v>
      </c>
      <c r="I23" s="848">
        <v>96.562241400570031</v>
      </c>
      <c r="J23" s="848">
        <v>93.518556248168039</v>
      </c>
      <c r="K23" s="848">
        <v>100</v>
      </c>
      <c r="L23" s="851">
        <v>100</v>
      </c>
      <c r="M23" s="847">
        <v>71.504523840694972</v>
      </c>
      <c r="N23" s="848">
        <v>73.570279499357483</v>
      </c>
      <c r="O23" s="848">
        <v>75.106822234042241</v>
      </c>
      <c r="P23" s="848">
        <v>84.194027552289711</v>
      </c>
      <c r="Q23" s="851">
        <v>85.128824553898326</v>
      </c>
      <c r="R23" s="276"/>
      <c r="S23" s="276"/>
      <c r="T23" s="276"/>
      <c r="U23" s="276"/>
      <c r="V23" s="276"/>
      <c r="W23" s="276"/>
      <c r="X23" s="276"/>
      <c r="Y23" s="276"/>
      <c r="Z23" s="276"/>
      <c r="AA23" s="276"/>
      <c r="AB23" s="276"/>
      <c r="AC23" s="276"/>
      <c r="AD23" s="276"/>
      <c r="AE23" s="276"/>
      <c r="AF23" s="276"/>
      <c r="AG23" s="276"/>
      <c r="AH23" s="276"/>
      <c r="AI23" s="276"/>
      <c r="AJ23" s="276"/>
      <c r="AK23" s="276"/>
      <c r="AL23" s="276"/>
      <c r="AM23" s="276"/>
      <c r="AN23" s="276"/>
      <c r="AO23" s="276"/>
      <c r="AP23" s="276"/>
      <c r="AQ23" s="276"/>
      <c r="AR23" s="276"/>
      <c r="AS23" s="276"/>
      <c r="AT23" s="276"/>
      <c r="AU23" s="276"/>
      <c r="AV23" s="276"/>
      <c r="AW23" s="276"/>
      <c r="AX23" s="276"/>
      <c r="AY23" s="276"/>
      <c r="BA23" s="1166"/>
      <c r="BB23" s="263" t="s">
        <v>48</v>
      </c>
      <c r="BC23" s="909" t="s">
        <v>35</v>
      </c>
      <c r="BD23" s="913" t="s">
        <v>35</v>
      </c>
      <c r="BE23" s="913" t="s">
        <v>35</v>
      </c>
      <c r="BF23" s="913" t="s">
        <v>35</v>
      </c>
      <c r="BG23" s="918" t="s">
        <v>35</v>
      </c>
      <c r="BH23" s="909" t="s">
        <v>35</v>
      </c>
      <c r="BI23" s="913" t="s">
        <v>35</v>
      </c>
      <c r="BJ23" s="913" t="s">
        <v>35</v>
      </c>
      <c r="BK23" s="913" t="s">
        <v>35</v>
      </c>
      <c r="BL23" s="918" t="s">
        <v>35</v>
      </c>
      <c r="BM23" s="909" t="s">
        <v>35</v>
      </c>
      <c r="BN23" s="913" t="s">
        <v>35</v>
      </c>
      <c r="BO23" s="913" t="s">
        <v>35</v>
      </c>
      <c r="BP23" s="913" t="s">
        <v>35</v>
      </c>
      <c r="BQ23" s="924" t="s">
        <v>35</v>
      </c>
      <c r="BR23" s="968"/>
      <c r="BS23" s="968"/>
      <c r="BT23" s="968"/>
      <c r="BU23" s="968"/>
      <c r="BV23" s="968"/>
      <c r="BW23" s="968"/>
      <c r="BX23" s="968"/>
      <c r="BY23" s="968"/>
      <c r="BZ23" s="968"/>
      <c r="CA23" s="968"/>
      <c r="CB23" s="968"/>
      <c r="CC23" s="968"/>
      <c r="CD23" s="968"/>
      <c r="CE23" s="968"/>
      <c r="CF23" s="968"/>
      <c r="CG23" s="968"/>
      <c r="CH23" s="968"/>
      <c r="CI23" s="968"/>
      <c r="CJ23" s="968"/>
      <c r="CK23" s="968"/>
      <c r="CL23" s="968"/>
      <c r="CM23" s="968"/>
      <c r="CN23" s="968"/>
      <c r="CO23" s="968"/>
      <c r="CP23" s="968"/>
      <c r="CQ23" s="968"/>
      <c r="CR23" s="968"/>
      <c r="CS23" s="968"/>
      <c r="CT23" s="968"/>
      <c r="CU23" s="968"/>
      <c r="CV23" s="968"/>
      <c r="CW23" s="968"/>
      <c r="CX23" s="968"/>
      <c r="CY23" s="968"/>
      <c r="CZ23" s="968"/>
    </row>
    <row r="24" s="134" customFormat="true" ht="15" hidden="true" customHeight="true" x14ac:dyDescent="0.2">
      <c r="A24" s="1159" t="s">
        <v>47</v>
      </c>
      <c r="B24" s="206" t="s">
        <v>59</v>
      </c>
      <c r="C24" s="215"/>
      <c r="D24" s="216"/>
      <c r="E24" s="216"/>
      <c r="F24" s="216"/>
      <c r="G24" s="217"/>
      <c r="H24" s="218"/>
      <c r="I24" s="216"/>
      <c r="J24" s="216"/>
      <c r="K24" s="216"/>
      <c r="L24" s="219"/>
      <c r="M24" s="215"/>
      <c r="N24" s="216"/>
      <c r="O24" s="216"/>
      <c r="P24" s="216"/>
      <c r="Q24" s="219"/>
      <c r="R24" s="738"/>
      <c r="S24" s="738"/>
      <c r="T24" s="738"/>
      <c r="U24" s="738"/>
      <c r="V24" s="738"/>
      <c r="W24" s="738"/>
      <c r="X24" s="738"/>
      <c r="Y24" s="738"/>
      <c r="Z24" s="738"/>
      <c r="AA24" s="738"/>
      <c r="AB24" s="738"/>
      <c r="AC24" s="738"/>
      <c r="AD24" s="738"/>
      <c r="AE24" s="738"/>
      <c r="AF24" s="738"/>
      <c r="AG24" s="738"/>
      <c r="AH24" s="738"/>
      <c r="AI24" s="738"/>
      <c r="AJ24" s="738"/>
      <c r="AK24" s="738"/>
      <c r="AL24" s="738"/>
      <c r="AM24" s="738"/>
      <c r="AN24" s="738"/>
      <c r="AO24" s="738"/>
      <c r="AP24" s="738"/>
      <c r="AQ24" s="738"/>
      <c r="AR24" s="738"/>
      <c r="AS24" s="738"/>
      <c r="AT24" s="738"/>
      <c r="AU24" s="738"/>
      <c r="AV24" s="738"/>
      <c r="AW24" s="738"/>
      <c r="AX24" s="738"/>
      <c r="AY24" s="738"/>
      <c r="BB24" s="136"/>
      <c r="BR24" s="173"/>
      <c r="BS24" s="173"/>
      <c r="BT24" s="173"/>
      <c r="BU24" s="173"/>
      <c r="BV24" s="173"/>
      <c r="BW24" s="173"/>
      <c r="BX24" s="173"/>
      <c r="BY24" s="173"/>
      <c r="BZ24" s="173"/>
      <c r="CA24" s="173"/>
      <c r="CB24" s="173"/>
      <c r="CC24" s="173"/>
      <c r="CD24" s="173"/>
      <c r="CE24" s="173"/>
      <c r="CF24" s="173"/>
      <c r="CG24" s="173"/>
      <c r="CH24" s="173"/>
      <c r="CI24" s="173"/>
      <c r="CJ24" s="173"/>
      <c r="CK24" s="173"/>
      <c r="CL24" s="173"/>
      <c r="CM24" s="173"/>
      <c r="CN24" s="173"/>
      <c r="CO24" s="173"/>
      <c r="CP24" s="173"/>
      <c r="CQ24" s="173"/>
      <c r="CR24" s="173"/>
      <c r="CS24" s="173"/>
      <c r="CT24" s="173"/>
      <c r="CU24" s="173"/>
      <c r="CV24" s="173"/>
      <c r="CW24" s="173"/>
      <c r="CX24" s="173"/>
      <c r="CY24" s="173"/>
      <c r="CZ24" s="173"/>
    </row>
    <row r="25" s="134" customFormat="true" ht="15" hidden="true" customHeight="true" x14ac:dyDescent="0.2">
      <c r="A25" s="1160"/>
      <c r="B25" s="202" t="s">
        <v>58</v>
      </c>
      <c r="C25" s="220"/>
      <c r="D25" s="221"/>
      <c r="E25" s="221"/>
      <c r="F25" s="221"/>
      <c r="G25" s="222"/>
      <c r="H25" s="223"/>
      <c r="I25" s="221"/>
      <c r="J25" s="221"/>
      <c r="K25" s="221"/>
      <c r="L25" s="224"/>
      <c r="M25" s="220"/>
      <c r="N25" s="221"/>
      <c r="O25" s="221"/>
      <c r="P25" s="221"/>
      <c r="Q25" s="224"/>
      <c r="R25" s="738"/>
      <c r="S25" s="738"/>
      <c r="T25" s="738"/>
      <c r="U25" s="738"/>
      <c r="V25" s="738"/>
      <c r="W25" s="738"/>
      <c r="X25" s="738"/>
      <c r="Y25" s="738"/>
      <c r="Z25" s="738"/>
      <c r="AA25" s="738"/>
      <c r="AB25" s="738"/>
      <c r="AC25" s="738"/>
      <c r="AD25" s="738"/>
      <c r="AE25" s="738"/>
      <c r="AF25" s="738"/>
      <c r="AG25" s="738"/>
      <c r="AH25" s="738"/>
      <c r="AI25" s="738"/>
      <c r="AJ25" s="738"/>
      <c r="AK25" s="738"/>
      <c r="AL25" s="738"/>
      <c r="AM25" s="738"/>
      <c r="AN25" s="738"/>
      <c r="AO25" s="738"/>
      <c r="AP25" s="738"/>
      <c r="AQ25" s="738"/>
      <c r="AR25" s="738"/>
      <c r="AS25" s="738"/>
      <c r="AT25" s="738"/>
      <c r="AU25" s="738"/>
      <c r="AV25" s="738"/>
      <c r="AW25" s="738"/>
      <c r="AX25" s="738"/>
      <c r="AY25" s="738"/>
      <c r="BB25" s="136"/>
      <c r="BR25" s="173"/>
      <c r="BS25" s="173"/>
      <c r="BT25" s="173"/>
      <c r="BU25" s="173"/>
      <c r="BV25" s="173"/>
      <c r="BW25" s="173"/>
      <c r="BX25" s="173"/>
      <c r="BY25" s="173"/>
      <c r="BZ25" s="173"/>
      <c r="CA25" s="173"/>
      <c r="CB25" s="173"/>
      <c r="CC25" s="173"/>
      <c r="CD25" s="173"/>
      <c r="CE25" s="173"/>
      <c r="CF25" s="173"/>
      <c r="CG25" s="173"/>
      <c r="CH25" s="173"/>
      <c r="CI25" s="173"/>
      <c r="CJ25" s="173"/>
      <c r="CK25" s="173"/>
      <c r="CL25" s="173"/>
      <c r="CM25" s="173"/>
      <c r="CN25" s="173"/>
      <c r="CO25" s="173"/>
      <c r="CP25" s="173"/>
      <c r="CQ25" s="173"/>
      <c r="CR25" s="173"/>
      <c r="CS25" s="173"/>
      <c r="CT25" s="173"/>
      <c r="CU25" s="173"/>
      <c r="CV25" s="173"/>
      <c r="CW25" s="173"/>
      <c r="CX25" s="173"/>
      <c r="CY25" s="173"/>
      <c r="CZ25" s="173"/>
    </row>
    <row r="26" s="134" customFormat="true" ht="15" hidden="true" customHeight="true" x14ac:dyDescent="0.2">
      <c r="A26" s="1161"/>
      <c r="B26" s="203" t="s">
        <v>46</v>
      </c>
      <c r="C26" s="225"/>
      <c r="D26" s="226"/>
      <c r="E26" s="226"/>
      <c r="F26" s="226"/>
      <c r="G26" s="227"/>
      <c r="H26" s="228"/>
      <c r="I26" s="226"/>
      <c r="J26" s="226"/>
      <c r="K26" s="226"/>
      <c r="L26" s="229"/>
      <c r="M26" s="225"/>
      <c r="N26" s="226"/>
      <c r="O26" s="226"/>
      <c r="P26" s="226"/>
      <c r="Q26" s="229"/>
      <c r="R26" s="738"/>
      <c r="S26" s="738"/>
      <c r="T26" s="738"/>
      <c r="U26" s="738"/>
      <c r="V26" s="738"/>
      <c r="W26" s="738"/>
      <c r="X26" s="738"/>
      <c r="Y26" s="738"/>
      <c r="Z26" s="738"/>
      <c r="AA26" s="738"/>
      <c r="AB26" s="738"/>
      <c r="AC26" s="738"/>
      <c r="AD26" s="738"/>
      <c r="AE26" s="738"/>
      <c r="AF26" s="738"/>
      <c r="AG26" s="738"/>
      <c r="AH26" s="738"/>
      <c r="AI26" s="738"/>
      <c r="AJ26" s="738"/>
      <c r="AK26" s="738"/>
      <c r="AL26" s="738"/>
      <c r="AM26" s="738"/>
      <c r="AN26" s="738"/>
      <c r="AO26" s="738"/>
      <c r="AP26" s="738"/>
      <c r="AQ26" s="738"/>
      <c r="AR26" s="738"/>
      <c r="AS26" s="738"/>
      <c r="AT26" s="738"/>
      <c r="AU26" s="738"/>
      <c r="AV26" s="738"/>
      <c r="AW26" s="738"/>
      <c r="AX26" s="738"/>
      <c r="AY26" s="738"/>
      <c r="BB26" s="136"/>
      <c r="BR26" s="173"/>
      <c r="BS26" s="173"/>
      <c r="BT26" s="173"/>
      <c r="BU26" s="173"/>
      <c r="BV26" s="173"/>
      <c r="BW26" s="173"/>
      <c r="BX26" s="173"/>
      <c r="BY26" s="173"/>
      <c r="BZ26" s="173"/>
      <c r="CA26" s="173"/>
      <c r="CB26" s="173"/>
      <c r="CC26" s="173"/>
      <c r="CD26" s="173"/>
      <c r="CE26" s="173"/>
      <c r="CF26" s="173"/>
      <c r="CG26" s="173"/>
      <c r="CH26" s="173"/>
      <c r="CI26" s="173"/>
      <c r="CJ26" s="173"/>
      <c r="CK26" s="173"/>
      <c r="CL26" s="173"/>
      <c r="CM26" s="173"/>
      <c r="CN26" s="173"/>
      <c r="CO26" s="173"/>
      <c r="CP26" s="173"/>
      <c r="CQ26" s="173"/>
      <c r="CR26" s="173"/>
      <c r="CS26" s="173"/>
      <c r="CT26" s="173"/>
      <c r="CU26" s="173"/>
      <c r="CV26" s="173"/>
      <c r="CW26" s="173"/>
      <c r="CX26" s="173"/>
      <c r="CY26" s="173"/>
      <c r="CZ26" s="173"/>
    </row>
    <row r="27" s="138" customFormat="true" ht="15" customHeight="true" x14ac:dyDescent="0.2">
      <c r="A27" s="133"/>
      <c r="B27" s="205"/>
      <c r="C27" s="1162" t="s">
        <v>115</v>
      </c>
      <c r="D27" s="1163"/>
      <c r="E27" s="1163"/>
      <c r="F27" s="1163"/>
      <c r="G27" s="1164"/>
      <c r="H27" s="1140" t="s">
        <v>38</v>
      </c>
      <c r="I27" s="1141"/>
      <c r="J27" s="1141"/>
      <c r="K27" s="1141"/>
      <c r="L27" s="1142"/>
      <c r="M27" s="1158" t="s">
        <v>37</v>
      </c>
      <c r="N27" s="1141"/>
      <c r="O27" s="1141"/>
      <c r="P27" s="1141"/>
      <c r="Q27" s="1142"/>
      <c r="R27" s="276"/>
      <c r="S27" s="276"/>
      <c r="T27" s="276"/>
      <c r="U27" s="276"/>
      <c r="V27" s="276"/>
      <c r="W27" s="276"/>
      <c r="X27" s="276"/>
      <c r="Y27" s="276"/>
      <c r="Z27" s="276"/>
      <c r="AA27" s="276"/>
      <c r="AB27" s="276"/>
      <c r="AC27" s="276"/>
      <c r="AD27" s="276"/>
      <c r="AE27" s="276"/>
      <c r="AF27" s="276"/>
      <c r="AG27" s="276"/>
      <c r="AH27" s="276"/>
      <c r="AI27" s="276"/>
      <c r="AJ27" s="276"/>
      <c r="AK27" s="276"/>
      <c r="AL27" s="276"/>
      <c r="AM27" s="276"/>
      <c r="AN27" s="276"/>
      <c r="AO27" s="276"/>
      <c r="AP27" s="276"/>
      <c r="AQ27" s="276"/>
      <c r="AR27" s="276"/>
      <c r="AS27" s="276"/>
      <c r="AT27" s="276"/>
      <c r="AU27" s="276"/>
      <c r="AV27" s="276"/>
      <c r="AW27" s="276"/>
      <c r="AX27" s="276"/>
      <c r="AY27" s="276"/>
      <c r="BA27" s="174" t="s">
        <v>131</v>
      </c>
      <c r="BB27" s="118" t="s">
        <v>96</v>
      </c>
      <c r="BC27" s="1143" t="s">
        <v>115</v>
      </c>
      <c r="BD27" s="1144"/>
      <c r="BE27" s="1144"/>
      <c r="BF27" s="1144"/>
      <c r="BG27" s="1167"/>
      <c r="BH27" s="1143" t="s">
        <v>38</v>
      </c>
      <c r="BI27" s="1144"/>
      <c r="BJ27" s="1144"/>
      <c r="BK27" s="1144"/>
      <c r="BL27" s="1167"/>
      <c r="BM27" s="1143" t="s">
        <v>37</v>
      </c>
      <c r="BN27" s="1144"/>
      <c r="BO27" s="1144"/>
      <c r="BP27" s="1144"/>
      <c r="BQ27" s="1145"/>
      <c r="BR27" s="972"/>
      <c r="BS27" s="973"/>
      <c r="BT27" s="973"/>
      <c r="BU27" s="973"/>
      <c r="BV27" s="973"/>
      <c r="BW27" s="973"/>
      <c r="BX27" s="973"/>
      <c r="BY27" s="973"/>
      <c r="BZ27" s="172"/>
      <c r="CA27" s="172"/>
      <c r="CB27" s="172"/>
      <c r="CC27" s="172"/>
      <c r="CD27" s="172"/>
      <c r="CE27" s="172"/>
      <c r="CF27" s="172"/>
      <c r="CG27" s="172"/>
      <c r="CH27" s="172"/>
      <c r="CI27" s="172"/>
      <c r="CJ27" s="172"/>
      <c r="CK27" s="172"/>
      <c r="CL27" s="172"/>
      <c r="CM27" s="172"/>
      <c r="CN27" s="172"/>
      <c r="CO27" s="172"/>
      <c r="CP27" s="172"/>
      <c r="CQ27" s="172"/>
      <c r="CR27" s="172"/>
      <c r="CS27" s="172"/>
      <c r="CT27" s="172"/>
      <c r="CU27" s="172"/>
      <c r="CV27" s="172"/>
      <c r="CW27" s="172"/>
      <c r="CX27" s="172"/>
      <c r="CY27" s="172"/>
      <c r="CZ27" s="172"/>
    </row>
    <row r="28" s="138" customFormat="true" ht="12.75" x14ac:dyDescent="0.2">
      <c r="A28" s="159" t="s">
        <v>69</v>
      </c>
      <c r="B28" s="205"/>
      <c r="C28" s="251" t="s">
        <v>0</v>
      </c>
      <c r="D28" s="252" t="s">
        <v>1</v>
      </c>
      <c r="E28" s="252" t="s">
        <v>2</v>
      </c>
      <c r="F28" s="252" t="s">
        <v>3</v>
      </c>
      <c r="G28" s="253" t="s">
        <v>4</v>
      </c>
      <c r="H28" s="212" t="s">
        <v>0</v>
      </c>
      <c r="I28" s="211" t="s">
        <v>1</v>
      </c>
      <c r="J28" s="211" t="s">
        <v>2</v>
      </c>
      <c r="K28" s="211" t="s">
        <v>3</v>
      </c>
      <c r="L28" s="214" t="s">
        <v>4</v>
      </c>
      <c r="M28" s="213" t="s">
        <v>0</v>
      </c>
      <c r="N28" s="211" t="s">
        <v>1</v>
      </c>
      <c r="O28" s="211" t="s">
        <v>2</v>
      </c>
      <c r="P28" s="211" t="s">
        <v>3</v>
      </c>
      <c r="Q28" s="214" t="s">
        <v>4</v>
      </c>
      <c r="R28" s="276"/>
      <c r="S28" s="276"/>
      <c r="T28" s="276"/>
      <c r="U28" s="276"/>
      <c r="V28" s="276"/>
      <c r="W28" s="276"/>
      <c r="X28" s="276"/>
      <c r="Y28" s="276"/>
      <c r="Z28" s="276"/>
      <c r="AA28" s="276"/>
      <c r="AB28" s="276"/>
      <c r="AC28" s="276"/>
      <c r="AD28" s="276"/>
      <c r="AE28" s="276"/>
      <c r="AF28" s="276"/>
      <c r="AG28" s="276"/>
      <c r="AH28" s="276"/>
      <c r="AI28" s="276"/>
      <c r="AJ28" s="276"/>
      <c r="AK28" s="276"/>
      <c r="AL28" s="276"/>
      <c r="AM28" s="276"/>
      <c r="AN28" s="276"/>
      <c r="AO28" s="276"/>
      <c r="AP28" s="276"/>
      <c r="AQ28" s="276"/>
      <c r="AR28" s="276"/>
      <c r="AS28" s="276"/>
      <c r="AT28" s="276"/>
      <c r="AU28" s="276"/>
      <c r="AV28" s="276"/>
      <c r="AW28" s="276"/>
      <c r="AX28" s="276"/>
      <c r="AY28" s="276"/>
      <c r="BA28" s="159" t="s">
        <v>120</v>
      </c>
      <c r="BB28" s="158"/>
      <c r="BC28" s="297" t="s">
        <v>0</v>
      </c>
      <c r="BD28" s="435" t="s">
        <v>1</v>
      </c>
      <c r="BE28" s="435" t="s">
        <v>2</v>
      </c>
      <c r="BF28" s="435" t="s">
        <v>3</v>
      </c>
      <c r="BG28" s="298" t="s">
        <v>4</v>
      </c>
      <c r="BH28" s="297" t="s">
        <v>0</v>
      </c>
      <c r="BI28" s="435" t="s">
        <v>1</v>
      </c>
      <c r="BJ28" s="435" t="s">
        <v>2</v>
      </c>
      <c r="BK28" s="435" t="s">
        <v>3</v>
      </c>
      <c r="BL28" s="298" t="s">
        <v>4</v>
      </c>
      <c r="BM28" s="297" t="s">
        <v>0</v>
      </c>
      <c r="BN28" s="435" t="s">
        <v>1</v>
      </c>
      <c r="BO28" s="435" t="s">
        <v>2</v>
      </c>
      <c r="BP28" s="435" t="s">
        <v>3</v>
      </c>
      <c r="BQ28" s="436" t="s">
        <v>4</v>
      </c>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row>
    <row r="29" s="138" customFormat="true" ht="15" customHeight="true" x14ac:dyDescent="0.2">
      <c r="A29" s="1146" t="s">
        <v>57</v>
      </c>
      <c r="B29" s="208" t="s">
        <v>49</v>
      </c>
      <c r="C29" s="836">
        <v>12.576455569915112</v>
      </c>
      <c r="D29" s="837">
        <v>11.821052304574238</v>
      </c>
      <c r="E29" s="837">
        <v>15.483701684891585</v>
      </c>
      <c r="F29" s="837">
        <v>65.75579397356681</v>
      </c>
      <c r="G29" s="838">
        <v>96.939388162626301</v>
      </c>
      <c r="H29" s="839">
        <v>40.093173623391579</v>
      </c>
      <c r="I29" s="837">
        <v>68.837124151743367</v>
      </c>
      <c r="J29" s="837">
        <v>90.203380536548877</v>
      </c>
      <c r="K29" s="837">
        <v>98.558340509731622</v>
      </c>
      <c r="L29" s="840">
        <v>98.732532631384515</v>
      </c>
      <c r="M29" s="836">
        <v>11.919103399816375</v>
      </c>
      <c r="N29" s="837">
        <v>12.838899820421718</v>
      </c>
      <c r="O29" s="837">
        <v>9.6371493213782955</v>
      </c>
      <c r="P29" s="837">
        <v>9.0084997676054304</v>
      </c>
      <c r="Q29" s="840">
        <v>29.117997174915438</v>
      </c>
      <c r="R29" s="276"/>
      <c r="S29" s="276"/>
      <c r="T29" s="276"/>
      <c r="U29" s="276"/>
      <c r="V29" s="276"/>
      <c r="W29" s="276"/>
      <c r="X29" s="276"/>
      <c r="Y29" s="276"/>
      <c r="Z29" s="276"/>
      <c r="AA29" s="276"/>
      <c r="AB29" s="276"/>
      <c r="AC29" s="276"/>
      <c r="AD29" s="276"/>
      <c r="AE29" s="276"/>
      <c r="AF29" s="276"/>
      <c r="AG29" s="276"/>
      <c r="AH29" s="276"/>
      <c r="AI29" s="276"/>
      <c r="AJ29" s="276"/>
      <c r="AK29" s="276"/>
      <c r="AL29" s="276"/>
      <c r="AM29" s="276"/>
      <c r="AN29" s="276"/>
      <c r="AO29" s="276"/>
      <c r="AP29" s="276"/>
      <c r="AQ29" s="276"/>
      <c r="AR29" s="276"/>
      <c r="AS29" s="276"/>
      <c r="AT29" s="276"/>
      <c r="AU29" s="276"/>
      <c r="AV29" s="276"/>
      <c r="AW29" s="276"/>
      <c r="AX29" s="276"/>
      <c r="AY29" s="276"/>
      <c r="BA29" s="1168" t="s">
        <v>57</v>
      </c>
      <c r="BB29" s="261" t="s">
        <v>49</v>
      </c>
      <c r="BC29" s="907" t="s">
        <v>35</v>
      </c>
      <c r="BD29" s="911" t="s">
        <v>35</v>
      </c>
      <c r="BE29" s="911" t="s">
        <v>35</v>
      </c>
      <c r="BF29" s="911" t="s">
        <v>35</v>
      </c>
      <c r="BG29" s="916" t="s">
        <v>35</v>
      </c>
      <c r="BH29" s="907" t="s">
        <v>35</v>
      </c>
      <c r="BI29" s="911" t="s">
        <v>35</v>
      </c>
      <c r="BJ29" s="911" t="s">
        <v>35</v>
      </c>
      <c r="BK29" s="911" t="s">
        <v>35</v>
      </c>
      <c r="BL29" s="916" t="s">
        <v>35</v>
      </c>
      <c r="BM29" s="907" t="s">
        <v>35</v>
      </c>
      <c r="BN29" s="911" t="s">
        <v>35</v>
      </c>
      <c r="BO29" s="911" t="s">
        <v>35</v>
      </c>
      <c r="BP29" s="911" t="s">
        <v>35</v>
      </c>
      <c r="BQ29" s="922" t="s">
        <v>35</v>
      </c>
      <c r="BR29" s="968"/>
      <c r="BS29" s="968"/>
      <c r="BT29" s="968"/>
      <c r="BU29" s="968"/>
      <c r="BV29" s="968"/>
      <c r="BW29" s="968"/>
      <c r="BX29" s="968"/>
      <c r="BY29" s="968"/>
      <c r="BZ29" s="968"/>
      <c r="CA29" s="968"/>
      <c r="CB29" s="968"/>
      <c r="CC29" s="968"/>
      <c r="CD29" s="968"/>
      <c r="CE29" s="968"/>
      <c r="CF29" s="968"/>
      <c r="CG29" s="968"/>
      <c r="CH29" s="968"/>
      <c r="CI29" s="968"/>
      <c r="CJ29" s="968"/>
      <c r="CK29" s="968"/>
      <c r="CL29" s="968"/>
      <c r="CM29" s="968"/>
      <c r="CN29" s="968"/>
      <c r="CO29" s="968"/>
      <c r="CP29" s="968"/>
      <c r="CQ29" s="968"/>
      <c r="CR29" s="968"/>
      <c r="CS29" s="968"/>
      <c r="CT29" s="968"/>
      <c r="CU29" s="968"/>
      <c r="CV29" s="968"/>
      <c r="CW29" s="968"/>
      <c r="CX29" s="968"/>
      <c r="CY29" s="968"/>
      <c r="CZ29" s="968"/>
    </row>
    <row r="30" s="138" customFormat="true" ht="15" customHeight="true" x14ac:dyDescent="0.2">
      <c r="A30" s="1147"/>
      <c r="B30" s="209" t="s">
        <v>48</v>
      </c>
      <c r="C30" s="841">
        <v>87.423544430084888</v>
      </c>
      <c r="D30" s="842">
        <v>88.178947695425762</v>
      </c>
      <c r="E30" s="842">
        <v>84.516298315108415</v>
      </c>
      <c r="F30" s="842">
        <v>34.244206026433197</v>
      </c>
      <c r="G30" s="843">
        <v>3.0606118373736906</v>
      </c>
      <c r="H30" s="844">
        <v>59.906826376608421</v>
      </c>
      <c r="I30" s="842">
        <v>31.162875848256633</v>
      </c>
      <c r="J30" s="842">
        <v>9.7966194634511172</v>
      </c>
      <c r="K30" s="842">
        <v>1.4416594902683757</v>
      </c>
      <c r="L30" s="845">
        <v>1.2674673686154798</v>
      </c>
      <c r="M30" s="841">
        <v>88.080896600183621</v>
      </c>
      <c r="N30" s="842">
        <v>87.161100179578284</v>
      </c>
      <c r="O30" s="842">
        <v>90.362850678621712</v>
      </c>
      <c r="P30" s="842">
        <v>90.991500232394571</v>
      </c>
      <c r="Q30" s="845">
        <v>70.882002825084555</v>
      </c>
      <c r="R30" s="276"/>
      <c r="S30" s="276"/>
      <c r="T30" s="276"/>
      <c r="U30" s="276"/>
      <c r="V30" s="276"/>
      <c r="W30" s="276"/>
      <c r="X30" s="276"/>
      <c r="Y30" s="276"/>
      <c r="Z30" s="276"/>
      <c r="AA30" s="276"/>
      <c r="AB30" s="276"/>
      <c r="AC30" s="276"/>
      <c r="AD30" s="276"/>
      <c r="AE30" s="276"/>
      <c r="AF30" s="276"/>
      <c r="AG30" s="276"/>
      <c r="AH30" s="276"/>
      <c r="AI30" s="276"/>
      <c r="AJ30" s="276"/>
      <c r="AK30" s="276"/>
      <c r="AL30" s="276"/>
      <c r="AM30" s="276"/>
      <c r="AN30" s="276"/>
      <c r="AO30" s="276"/>
      <c r="AP30" s="276"/>
      <c r="AQ30" s="276"/>
      <c r="AR30" s="276"/>
      <c r="AS30" s="276"/>
      <c r="AT30" s="276"/>
      <c r="AU30" s="276"/>
      <c r="AV30" s="276"/>
      <c r="AW30" s="276"/>
      <c r="AX30" s="276"/>
      <c r="AY30" s="276"/>
      <c r="BA30" s="1165"/>
      <c r="BB30" s="262" t="s">
        <v>48</v>
      </c>
      <c r="BC30" s="908" t="s">
        <v>35</v>
      </c>
      <c r="BD30" s="912" t="s">
        <v>35</v>
      </c>
      <c r="BE30" s="912" t="s">
        <v>35</v>
      </c>
      <c r="BF30" s="912" t="s">
        <v>35</v>
      </c>
      <c r="BG30" s="917" t="s">
        <v>35</v>
      </c>
      <c r="BH30" s="908" t="s">
        <v>35</v>
      </c>
      <c r="BI30" s="912" t="s">
        <v>35</v>
      </c>
      <c r="BJ30" s="912" t="s">
        <v>35</v>
      </c>
      <c r="BK30" s="912" t="s">
        <v>35</v>
      </c>
      <c r="BL30" s="917" t="s">
        <v>35</v>
      </c>
      <c r="BM30" s="908" t="s">
        <v>35</v>
      </c>
      <c r="BN30" s="912" t="s">
        <v>35</v>
      </c>
      <c r="BO30" s="912" t="s">
        <v>35</v>
      </c>
      <c r="BP30" s="912" t="s">
        <v>35</v>
      </c>
      <c r="BQ30" s="923" t="s">
        <v>35</v>
      </c>
      <c r="BR30" s="968"/>
      <c r="BS30" s="968"/>
      <c r="BT30" s="968"/>
      <c r="BU30" s="968"/>
      <c r="BV30" s="968"/>
      <c r="BW30" s="968"/>
      <c r="BX30" s="968"/>
      <c r="BY30" s="968"/>
      <c r="BZ30" s="968"/>
      <c r="CA30" s="968"/>
      <c r="CB30" s="968"/>
      <c r="CC30" s="968"/>
      <c r="CD30" s="968"/>
      <c r="CE30" s="968"/>
      <c r="CF30" s="968"/>
      <c r="CG30" s="968"/>
      <c r="CH30" s="968"/>
      <c r="CI30" s="968"/>
      <c r="CJ30" s="968"/>
      <c r="CK30" s="968"/>
      <c r="CL30" s="968"/>
      <c r="CM30" s="968"/>
      <c r="CN30" s="968"/>
      <c r="CO30" s="968"/>
      <c r="CP30" s="968"/>
      <c r="CQ30" s="968"/>
      <c r="CR30" s="968"/>
      <c r="CS30" s="968"/>
      <c r="CT30" s="968"/>
      <c r="CU30" s="968"/>
      <c r="CV30" s="968"/>
      <c r="CW30" s="968"/>
      <c r="CX30" s="968"/>
      <c r="CY30" s="968"/>
      <c r="CZ30" s="968"/>
    </row>
    <row r="31" s="133" customFormat="true" ht="15" customHeight="true" x14ac:dyDescent="0.2">
      <c r="A31" s="1147" t="s">
        <v>104</v>
      </c>
      <c r="B31" s="209" t="s">
        <v>49</v>
      </c>
      <c r="C31" s="841">
        <v>2.3037680103276497</v>
      </c>
      <c r="D31" s="842">
        <v>3.8204512015911511</v>
      </c>
      <c r="E31" s="842">
        <v>8.595064511896453</v>
      </c>
      <c r="F31" s="842">
        <v>58.482207427898125</v>
      </c>
      <c r="G31" s="843">
        <v>95.394511721806225</v>
      </c>
      <c r="H31" s="844">
        <v>25.288271814790665</v>
      </c>
      <c r="I31" s="842">
        <v>62.931215260881466</v>
      </c>
      <c r="J31" s="842">
        <v>87.894498074157227</v>
      </c>
      <c r="K31" s="842">
        <v>95.326415202122291</v>
      </c>
      <c r="L31" s="845">
        <v>98.422356769551115</v>
      </c>
      <c r="M31" s="841">
        <v>1.3154466258171706</v>
      </c>
      <c r="N31" s="842">
        <v>1.8357306916321143</v>
      </c>
      <c r="O31" s="842">
        <v>4.2505108577794504</v>
      </c>
      <c r="P31" s="842">
        <v>4.1257479875072489</v>
      </c>
      <c r="Q31" s="845">
        <v>21.927830741619115</v>
      </c>
      <c r="R31" s="276"/>
      <c r="S31" s="276"/>
      <c r="T31" s="276"/>
      <c r="U31" s="276"/>
      <c r="V31" s="276"/>
      <c r="W31" s="276"/>
      <c r="X31" s="276"/>
      <c r="Y31" s="276"/>
      <c r="Z31" s="276"/>
      <c r="AA31" s="276"/>
      <c r="AB31" s="276"/>
      <c r="AC31" s="276"/>
      <c r="AD31" s="276"/>
      <c r="AE31" s="276"/>
      <c r="AF31" s="276"/>
      <c r="AG31" s="276"/>
      <c r="AH31" s="276"/>
      <c r="AI31" s="276"/>
      <c r="AJ31" s="276"/>
      <c r="AK31" s="276"/>
      <c r="AL31" s="276"/>
      <c r="AM31" s="276"/>
      <c r="AN31" s="276"/>
      <c r="AO31" s="276"/>
      <c r="AP31" s="276"/>
      <c r="AQ31" s="276"/>
      <c r="AR31" s="276"/>
      <c r="AS31" s="276"/>
      <c r="AT31" s="276"/>
      <c r="AU31" s="276"/>
      <c r="AV31" s="276"/>
      <c r="AW31" s="276"/>
      <c r="AX31" s="276"/>
      <c r="AY31" s="276"/>
      <c r="AZ31" s="138"/>
      <c r="BA31" s="1165" t="s">
        <v>104</v>
      </c>
      <c r="BB31" s="262" t="s">
        <v>49</v>
      </c>
      <c r="BC31" s="908" t="s">
        <v>35</v>
      </c>
      <c r="BD31" s="912" t="s">
        <v>35</v>
      </c>
      <c r="BE31" s="912" t="s">
        <v>35</v>
      </c>
      <c r="BF31" s="912" t="s">
        <v>35</v>
      </c>
      <c r="BG31" s="917" t="s">
        <v>35</v>
      </c>
      <c r="BH31" s="908" t="s">
        <v>35</v>
      </c>
      <c r="BI31" s="912" t="s">
        <v>35</v>
      </c>
      <c r="BJ31" s="912" t="s">
        <v>35</v>
      </c>
      <c r="BK31" s="912" t="s">
        <v>35</v>
      </c>
      <c r="BL31" s="917" t="s">
        <v>35</v>
      </c>
      <c r="BM31" s="908" t="s">
        <v>35</v>
      </c>
      <c r="BN31" s="912" t="s">
        <v>35</v>
      </c>
      <c r="BO31" s="912" t="s">
        <v>35</v>
      </c>
      <c r="BP31" s="912" t="s">
        <v>35</v>
      </c>
      <c r="BQ31" s="923" t="s">
        <v>35</v>
      </c>
      <c r="BR31" s="968"/>
      <c r="BS31" s="968"/>
      <c r="BT31" s="968"/>
      <c r="BU31" s="968"/>
      <c r="BV31" s="968"/>
      <c r="BW31" s="968"/>
      <c r="BX31" s="968"/>
      <c r="BY31" s="968"/>
      <c r="BZ31" s="968"/>
      <c r="CA31" s="968"/>
      <c r="CB31" s="968"/>
      <c r="CC31" s="968"/>
      <c r="CD31" s="968"/>
      <c r="CE31" s="968"/>
      <c r="CF31" s="968"/>
      <c r="CG31" s="968"/>
      <c r="CH31" s="968"/>
      <c r="CI31" s="968"/>
      <c r="CJ31" s="968"/>
      <c r="CK31" s="968"/>
      <c r="CL31" s="968"/>
      <c r="CM31" s="968"/>
      <c r="CN31" s="968"/>
      <c r="CO31" s="968"/>
      <c r="CP31" s="968"/>
      <c r="CQ31" s="968"/>
      <c r="CR31" s="968"/>
      <c r="CS31" s="968"/>
      <c r="CT31" s="968"/>
      <c r="CU31" s="968"/>
      <c r="CV31" s="968"/>
      <c r="CW31" s="968"/>
      <c r="CX31" s="968"/>
      <c r="CY31" s="968"/>
      <c r="CZ31" s="968"/>
    </row>
    <row r="32" s="133" customFormat="true" ht="15" customHeight="true" x14ac:dyDescent="0.2">
      <c r="A32" s="1147"/>
      <c r="B32" s="209" t="s">
        <v>48</v>
      </c>
      <c r="C32" s="841">
        <v>97.696231989672356</v>
      </c>
      <c r="D32" s="842">
        <v>96.17954879840886</v>
      </c>
      <c r="E32" s="842">
        <v>91.404935488103547</v>
      </c>
      <c r="F32" s="842">
        <v>41.517792572101882</v>
      </c>
      <c r="G32" s="843">
        <v>4.6054882781937723</v>
      </c>
      <c r="H32" s="844">
        <v>74.711728185209338</v>
      </c>
      <c r="I32" s="842">
        <v>37.068784739118534</v>
      </c>
      <c r="J32" s="842">
        <v>12.105501925842781</v>
      </c>
      <c r="K32" s="842">
        <v>4.6735847978777043</v>
      </c>
      <c r="L32" s="845">
        <v>1.5776432304488854</v>
      </c>
      <c r="M32" s="841">
        <v>98.684553374182826</v>
      </c>
      <c r="N32" s="842">
        <v>98.164269308367892</v>
      </c>
      <c r="O32" s="842">
        <v>95.74948914222054</v>
      </c>
      <c r="P32" s="842">
        <v>95.874252012492761</v>
      </c>
      <c r="Q32" s="845">
        <v>78.072169258380882</v>
      </c>
      <c r="R32" s="276"/>
      <c r="S32" s="276"/>
      <c r="T32" s="276"/>
      <c r="U32" s="276"/>
      <c r="V32" s="276"/>
      <c r="W32" s="276"/>
      <c r="X32" s="276"/>
      <c r="Y32" s="276"/>
      <c r="Z32" s="276"/>
      <c r="AA32" s="276"/>
      <c r="AB32" s="276"/>
      <c r="AC32" s="276"/>
      <c r="AD32" s="276"/>
      <c r="AE32" s="276"/>
      <c r="AF32" s="276"/>
      <c r="AG32" s="276"/>
      <c r="AH32" s="276"/>
      <c r="AI32" s="276"/>
      <c r="AJ32" s="276"/>
      <c r="AK32" s="276"/>
      <c r="AL32" s="276"/>
      <c r="AM32" s="276"/>
      <c r="AN32" s="276"/>
      <c r="AO32" s="276"/>
      <c r="AP32" s="276"/>
      <c r="AQ32" s="276"/>
      <c r="AR32" s="276"/>
      <c r="AS32" s="276"/>
      <c r="AT32" s="276"/>
      <c r="AU32" s="276"/>
      <c r="AV32" s="276"/>
      <c r="AW32" s="276"/>
      <c r="AX32" s="276"/>
      <c r="AY32" s="276"/>
      <c r="AZ32" s="138"/>
      <c r="BA32" s="1165"/>
      <c r="BB32" s="262" t="s">
        <v>48</v>
      </c>
      <c r="BC32" s="908" t="s">
        <v>35</v>
      </c>
      <c r="BD32" s="912" t="s">
        <v>35</v>
      </c>
      <c r="BE32" s="912" t="s">
        <v>35</v>
      </c>
      <c r="BF32" s="912" t="s">
        <v>35</v>
      </c>
      <c r="BG32" s="917" t="s">
        <v>35</v>
      </c>
      <c r="BH32" s="908" t="s">
        <v>35</v>
      </c>
      <c r="BI32" s="912" t="s">
        <v>35</v>
      </c>
      <c r="BJ32" s="912" t="s">
        <v>35</v>
      </c>
      <c r="BK32" s="912" t="s">
        <v>35</v>
      </c>
      <c r="BL32" s="917" t="s">
        <v>35</v>
      </c>
      <c r="BM32" s="908" t="s">
        <v>35</v>
      </c>
      <c r="BN32" s="912" t="s">
        <v>35</v>
      </c>
      <c r="BO32" s="912" t="s">
        <v>35</v>
      </c>
      <c r="BP32" s="912" t="s">
        <v>35</v>
      </c>
      <c r="BQ32" s="923" t="s">
        <v>35</v>
      </c>
      <c r="BR32" s="968"/>
      <c r="BS32" s="968"/>
      <c r="BT32" s="968"/>
      <c r="BU32" s="968"/>
      <c r="BV32" s="968"/>
      <c r="BW32" s="968"/>
      <c r="BX32" s="968"/>
      <c r="BY32" s="968"/>
      <c r="BZ32" s="968"/>
      <c r="CA32" s="968"/>
      <c r="CB32" s="968"/>
      <c r="CC32" s="968"/>
      <c r="CD32" s="968"/>
      <c r="CE32" s="968"/>
      <c r="CF32" s="968"/>
      <c r="CG32" s="968"/>
      <c r="CH32" s="968"/>
      <c r="CI32" s="968"/>
      <c r="CJ32" s="968"/>
      <c r="CK32" s="968"/>
      <c r="CL32" s="968"/>
      <c r="CM32" s="968"/>
      <c r="CN32" s="968"/>
      <c r="CO32" s="968"/>
      <c r="CP32" s="968"/>
      <c r="CQ32" s="968"/>
      <c r="CR32" s="968"/>
      <c r="CS32" s="968"/>
      <c r="CT32" s="968"/>
      <c r="CU32" s="968"/>
      <c r="CV32" s="968"/>
      <c r="CW32" s="968"/>
      <c r="CX32" s="968"/>
      <c r="CY32" s="968"/>
      <c r="CZ32" s="968"/>
    </row>
    <row r="33" s="133" customFormat="true" ht="15" customHeight="true" x14ac:dyDescent="0.2">
      <c r="A33" s="1147" t="s">
        <v>105</v>
      </c>
      <c r="B33" s="209" t="s">
        <v>49</v>
      </c>
      <c r="C33" s="892" t="s">
        <v>35</v>
      </c>
      <c r="D33" s="895" t="s">
        <v>35</v>
      </c>
      <c r="E33" s="895" t="s">
        <v>35</v>
      </c>
      <c r="F33" s="895" t="s">
        <v>35</v>
      </c>
      <c r="G33" s="898" t="s">
        <v>35</v>
      </c>
      <c r="H33" s="901" t="s">
        <v>35</v>
      </c>
      <c r="I33" s="895" t="s">
        <v>35</v>
      </c>
      <c r="J33" s="895" t="s">
        <v>35</v>
      </c>
      <c r="K33" s="895" t="s">
        <v>35</v>
      </c>
      <c r="L33" s="904" t="s">
        <v>35</v>
      </c>
      <c r="M33" s="892" t="s">
        <v>35</v>
      </c>
      <c r="N33" s="895" t="s">
        <v>35</v>
      </c>
      <c r="O33" s="895" t="s">
        <v>35</v>
      </c>
      <c r="P33" s="895" t="s">
        <v>35</v>
      </c>
      <c r="Q33" s="904" t="s">
        <v>35</v>
      </c>
      <c r="R33" s="966"/>
      <c r="S33" s="966"/>
      <c r="T33" s="966"/>
      <c r="U33" s="966"/>
      <c r="V33" s="966"/>
      <c r="W33" s="966"/>
      <c r="X33" s="966"/>
      <c r="Y33" s="966"/>
      <c r="Z33" s="966"/>
      <c r="AA33" s="966"/>
      <c r="AB33" s="966"/>
      <c r="AC33" s="966"/>
      <c r="AD33" s="966"/>
      <c r="AE33" s="966"/>
      <c r="AF33" s="966"/>
      <c r="AG33" s="966"/>
      <c r="AH33" s="966"/>
      <c r="AI33" s="966"/>
      <c r="AJ33" s="966"/>
      <c r="AK33" s="966"/>
      <c r="AL33" s="966"/>
      <c r="AM33" s="966"/>
      <c r="AN33" s="966"/>
      <c r="AO33" s="966"/>
      <c r="AP33" s="966"/>
      <c r="AQ33" s="966"/>
      <c r="AR33" s="966"/>
      <c r="AS33" s="966"/>
      <c r="AT33" s="966"/>
      <c r="AU33" s="966"/>
      <c r="AV33" s="966"/>
      <c r="AW33" s="966"/>
      <c r="AX33" s="966"/>
      <c r="AY33" s="966"/>
      <c r="AZ33" s="172"/>
      <c r="BA33" s="1165" t="s">
        <v>105</v>
      </c>
      <c r="BB33" s="262" t="s">
        <v>49</v>
      </c>
      <c r="BC33" s="908" t="s">
        <v>35</v>
      </c>
      <c r="BD33" s="912" t="s">
        <v>35</v>
      </c>
      <c r="BE33" s="912" t="s">
        <v>35</v>
      </c>
      <c r="BF33" s="912" t="s">
        <v>35</v>
      </c>
      <c r="BG33" s="917" t="s">
        <v>35</v>
      </c>
      <c r="BH33" s="908" t="s">
        <v>35</v>
      </c>
      <c r="BI33" s="912" t="s">
        <v>35</v>
      </c>
      <c r="BJ33" s="912" t="s">
        <v>35</v>
      </c>
      <c r="BK33" s="912" t="s">
        <v>35</v>
      </c>
      <c r="BL33" s="917" t="s">
        <v>35</v>
      </c>
      <c r="BM33" s="908" t="s">
        <v>35</v>
      </c>
      <c r="BN33" s="912" t="s">
        <v>35</v>
      </c>
      <c r="BO33" s="912" t="s">
        <v>35</v>
      </c>
      <c r="BP33" s="912" t="s">
        <v>35</v>
      </c>
      <c r="BQ33" s="923" t="s">
        <v>35</v>
      </c>
      <c r="BR33" s="968"/>
      <c r="BS33" s="968"/>
      <c r="BT33" s="968"/>
      <c r="BU33" s="968"/>
      <c r="BV33" s="968"/>
      <c r="BW33" s="968"/>
      <c r="BX33" s="968"/>
      <c r="BY33" s="968"/>
      <c r="BZ33" s="968"/>
      <c r="CA33" s="968"/>
      <c r="CB33" s="968"/>
      <c r="CC33" s="968"/>
      <c r="CD33" s="968"/>
      <c r="CE33" s="968"/>
      <c r="CF33" s="968"/>
      <c r="CG33" s="968"/>
      <c r="CH33" s="968"/>
      <c r="CI33" s="968"/>
      <c r="CJ33" s="968"/>
      <c r="CK33" s="968"/>
      <c r="CL33" s="968"/>
      <c r="CM33" s="968"/>
      <c r="CN33" s="968"/>
      <c r="CO33" s="968"/>
      <c r="CP33" s="968"/>
      <c r="CQ33" s="968"/>
      <c r="CR33" s="968"/>
      <c r="CS33" s="968"/>
      <c r="CT33" s="968"/>
      <c r="CU33" s="968"/>
      <c r="CV33" s="968"/>
      <c r="CW33" s="968"/>
      <c r="CX33" s="968"/>
      <c r="CY33" s="968"/>
      <c r="CZ33" s="968"/>
    </row>
    <row r="34" s="133" customFormat="true" ht="15" customHeight="true" x14ac:dyDescent="0.2">
      <c r="A34" s="1147"/>
      <c r="B34" s="209" t="s">
        <v>48</v>
      </c>
      <c r="C34" s="892" t="s">
        <v>35</v>
      </c>
      <c r="D34" s="895" t="s">
        <v>35</v>
      </c>
      <c r="E34" s="895" t="s">
        <v>35</v>
      </c>
      <c r="F34" s="895" t="s">
        <v>35</v>
      </c>
      <c r="G34" s="898" t="s">
        <v>35</v>
      </c>
      <c r="H34" s="901" t="s">
        <v>35</v>
      </c>
      <c r="I34" s="895" t="s">
        <v>35</v>
      </c>
      <c r="J34" s="895" t="s">
        <v>35</v>
      </c>
      <c r="K34" s="895" t="s">
        <v>35</v>
      </c>
      <c r="L34" s="904" t="s">
        <v>35</v>
      </c>
      <c r="M34" s="892" t="s">
        <v>35</v>
      </c>
      <c r="N34" s="895" t="s">
        <v>35</v>
      </c>
      <c r="O34" s="895" t="s">
        <v>35</v>
      </c>
      <c r="P34" s="895" t="s">
        <v>35</v>
      </c>
      <c r="Q34" s="904" t="s">
        <v>35</v>
      </c>
      <c r="R34" s="966"/>
      <c r="S34" s="966"/>
      <c r="T34" s="966"/>
      <c r="U34" s="966"/>
      <c r="V34" s="966"/>
      <c r="W34" s="966"/>
      <c r="X34" s="966"/>
      <c r="Y34" s="966"/>
      <c r="Z34" s="966"/>
      <c r="AA34" s="966"/>
      <c r="AB34" s="966"/>
      <c r="AC34" s="966"/>
      <c r="AD34" s="966"/>
      <c r="AE34" s="966"/>
      <c r="AF34" s="966"/>
      <c r="AG34" s="966"/>
      <c r="AH34" s="966"/>
      <c r="AI34" s="966"/>
      <c r="AJ34" s="966"/>
      <c r="AK34" s="966"/>
      <c r="AL34" s="966"/>
      <c r="AM34" s="966"/>
      <c r="AN34" s="966"/>
      <c r="AO34" s="966"/>
      <c r="AP34" s="966"/>
      <c r="AQ34" s="966"/>
      <c r="AR34" s="966"/>
      <c r="AS34" s="966"/>
      <c r="AT34" s="966"/>
      <c r="AU34" s="966"/>
      <c r="AV34" s="966"/>
      <c r="AW34" s="966"/>
      <c r="AX34" s="966"/>
      <c r="AY34" s="966"/>
      <c r="AZ34" s="172"/>
      <c r="BA34" s="1165"/>
      <c r="BB34" s="262" t="s">
        <v>48</v>
      </c>
      <c r="BC34" s="908" t="s">
        <v>35</v>
      </c>
      <c r="BD34" s="912" t="s">
        <v>35</v>
      </c>
      <c r="BE34" s="912" t="s">
        <v>35</v>
      </c>
      <c r="BF34" s="912" t="s">
        <v>35</v>
      </c>
      <c r="BG34" s="917" t="s">
        <v>35</v>
      </c>
      <c r="BH34" s="908" t="s">
        <v>35</v>
      </c>
      <c r="BI34" s="912" t="s">
        <v>35</v>
      </c>
      <c r="BJ34" s="912" t="s">
        <v>35</v>
      </c>
      <c r="BK34" s="912" t="s">
        <v>35</v>
      </c>
      <c r="BL34" s="917" t="s">
        <v>35</v>
      </c>
      <c r="BM34" s="908" t="s">
        <v>35</v>
      </c>
      <c r="BN34" s="912" t="s">
        <v>35</v>
      </c>
      <c r="BO34" s="912" t="s">
        <v>35</v>
      </c>
      <c r="BP34" s="912" t="s">
        <v>35</v>
      </c>
      <c r="BQ34" s="923" t="s">
        <v>35</v>
      </c>
      <c r="BR34" s="968"/>
      <c r="BS34" s="968"/>
      <c r="BT34" s="968"/>
      <c r="BU34" s="968"/>
      <c r="BV34" s="968"/>
      <c r="BW34" s="968"/>
      <c r="BX34" s="968"/>
      <c r="BY34" s="968"/>
      <c r="BZ34" s="968"/>
      <c r="CA34" s="968"/>
      <c r="CB34" s="968"/>
      <c r="CC34" s="968"/>
      <c r="CD34" s="968"/>
      <c r="CE34" s="968"/>
      <c r="CF34" s="968"/>
      <c r="CG34" s="968"/>
      <c r="CH34" s="968"/>
      <c r="CI34" s="968"/>
      <c r="CJ34" s="968"/>
      <c r="CK34" s="968"/>
      <c r="CL34" s="968"/>
      <c r="CM34" s="968"/>
      <c r="CN34" s="968"/>
      <c r="CO34" s="968"/>
      <c r="CP34" s="968"/>
      <c r="CQ34" s="968"/>
      <c r="CR34" s="968"/>
      <c r="CS34" s="968"/>
      <c r="CT34" s="968"/>
      <c r="CU34" s="968"/>
      <c r="CV34" s="968"/>
      <c r="CW34" s="968"/>
      <c r="CX34" s="968"/>
      <c r="CY34" s="968"/>
      <c r="CZ34" s="968"/>
    </row>
    <row r="35" s="138" customFormat="true" ht="15" customHeight="true" x14ac:dyDescent="0.2">
      <c r="A35" s="1147" t="s">
        <v>55</v>
      </c>
      <c r="B35" s="209" t="s">
        <v>49</v>
      </c>
      <c r="C35" s="892" t="s">
        <v>35</v>
      </c>
      <c r="D35" s="895" t="s">
        <v>35</v>
      </c>
      <c r="E35" s="895" t="s">
        <v>35</v>
      </c>
      <c r="F35" s="895" t="s">
        <v>35</v>
      </c>
      <c r="G35" s="898" t="s">
        <v>35</v>
      </c>
      <c r="H35" s="901" t="s">
        <v>35</v>
      </c>
      <c r="I35" s="895" t="s">
        <v>35</v>
      </c>
      <c r="J35" s="895" t="s">
        <v>35</v>
      </c>
      <c r="K35" s="895" t="s">
        <v>35</v>
      </c>
      <c r="L35" s="904" t="s">
        <v>35</v>
      </c>
      <c r="M35" s="892" t="s">
        <v>35</v>
      </c>
      <c r="N35" s="895" t="s">
        <v>35</v>
      </c>
      <c r="O35" s="895" t="s">
        <v>35</v>
      </c>
      <c r="P35" s="895" t="s">
        <v>35</v>
      </c>
      <c r="Q35" s="904" t="s">
        <v>35</v>
      </c>
      <c r="R35" s="276"/>
      <c r="S35" s="276"/>
      <c r="T35" s="276"/>
      <c r="U35" s="276"/>
      <c r="V35" s="276"/>
      <c r="W35" s="276"/>
      <c r="X35" s="276"/>
      <c r="Y35" s="276"/>
      <c r="Z35" s="276"/>
      <c r="AA35" s="276"/>
      <c r="AB35" s="276"/>
      <c r="AC35" s="276"/>
      <c r="AD35" s="276"/>
      <c r="AE35" s="276"/>
      <c r="AF35" s="276"/>
      <c r="AG35" s="276"/>
      <c r="AH35" s="276"/>
      <c r="AI35" s="276"/>
      <c r="AJ35" s="276"/>
      <c r="AK35" s="276"/>
      <c r="AL35" s="276"/>
      <c r="AM35" s="276"/>
      <c r="AN35" s="276"/>
      <c r="AO35" s="276"/>
      <c r="AP35" s="276"/>
      <c r="AQ35" s="276"/>
      <c r="AR35" s="276"/>
      <c r="AS35" s="276"/>
      <c r="AT35" s="276"/>
      <c r="AU35" s="276"/>
      <c r="AV35" s="276"/>
      <c r="AW35" s="276"/>
      <c r="AX35" s="276"/>
      <c r="AY35" s="276"/>
      <c r="BA35" s="1165" t="s">
        <v>55</v>
      </c>
      <c r="BB35" s="262" t="s">
        <v>49</v>
      </c>
      <c r="BC35" s="908" t="s">
        <v>35</v>
      </c>
      <c r="BD35" s="912" t="s">
        <v>35</v>
      </c>
      <c r="BE35" s="912" t="s">
        <v>35</v>
      </c>
      <c r="BF35" s="912" t="s">
        <v>35</v>
      </c>
      <c r="BG35" s="917" t="s">
        <v>35</v>
      </c>
      <c r="BH35" s="908" t="s">
        <v>35</v>
      </c>
      <c r="BI35" s="912" t="s">
        <v>35</v>
      </c>
      <c r="BJ35" s="912" t="s">
        <v>35</v>
      </c>
      <c r="BK35" s="912" t="s">
        <v>35</v>
      </c>
      <c r="BL35" s="917" t="s">
        <v>35</v>
      </c>
      <c r="BM35" s="908" t="s">
        <v>35</v>
      </c>
      <c r="BN35" s="912" t="s">
        <v>35</v>
      </c>
      <c r="BO35" s="912" t="s">
        <v>35</v>
      </c>
      <c r="BP35" s="912" t="s">
        <v>35</v>
      </c>
      <c r="BQ35" s="923" t="s">
        <v>35</v>
      </c>
      <c r="BR35" s="968"/>
      <c r="BS35" s="968"/>
      <c r="BT35" s="968"/>
      <c r="BU35" s="968"/>
      <c r="BV35" s="968"/>
      <c r="BW35" s="968"/>
      <c r="BX35" s="968"/>
      <c r="BY35" s="968"/>
      <c r="BZ35" s="968"/>
      <c r="CA35" s="968"/>
      <c r="CB35" s="968"/>
      <c r="CC35" s="968"/>
      <c r="CD35" s="968"/>
      <c r="CE35" s="968"/>
      <c r="CF35" s="968"/>
      <c r="CG35" s="968"/>
      <c r="CH35" s="968"/>
      <c r="CI35" s="968"/>
      <c r="CJ35" s="968"/>
      <c r="CK35" s="968"/>
      <c r="CL35" s="968"/>
      <c r="CM35" s="968"/>
      <c r="CN35" s="968"/>
      <c r="CO35" s="968"/>
      <c r="CP35" s="968"/>
      <c r="CQ35" s="968"/>
      <c r="CR35" s="968"/>
      <c r="CS35" s="968"/>
      <c r="CT35" s="968"/>
      <c r="CU35" s="968"/>
      <c r="CV35" s="968"/>
      <c r="CW35" s="968"/>
      <c r="CX35" s="968"/>
      <c r="CY35" s="968"/>
      <c r="CZ35" s="968"/>
    </row>
    <row r="36" s="138" customFormat="true" ht="15" customHeight="true" x14ac:dyDescent="0.2">
      <c r="A36" s="1147"/>
      <c r="B36" s="209" t="s">
        <v>48</v>
      </c>
      <c r="C36" s="892" t="s">
        <v>35</v>
      </c>
      <c r="D36" s="895" t="s">
        <v>35</v>
      </c>
      <c r="E36" s="895" t="s">
        <v>35</v>
      </c>
      <c r="F36" s="895" t="s">
        <v>35</v>
      </c>
      <c r="G36" s="898" t="s">
        <v>35</v>
      </c>
      <c r="H36" s="901" t="s">
        <v>35</v>
      </c>
      <c r="I36" s="895" t="s">
        <v>35</v>
      </c>
      <c r="J36" s="895" t="s">
        <v>35</v>
      </c>
      <c r="K36" s="895" t="s">
        <v>35</v>
      </c>
      <c r="L36" s="904" t="s">
        <v>35</v>
      </c>
      <c r="M36" s="892" t="s">
        <v>35</v>
      </c>
      <c r="N36" s="895" t="s">
        <v>35</v>
      </c>
      <c r="O36" s="895" t="s">
        <v>35</v>
      </c>
      <c r="P36" s="895" t="s">
        <v>35</v>
      </c>
      <c r="Q36" s="904" t="s">
        <v>35</v>
      </c>
      <c r="R36" s="276"/>
      <c r="S36" s="276"/>
      <c r="T36" s="276"/>
      <c r="U36" s="276"/>
      <c r="V36" s="276"/>
      <c r="W36" s="276"/>
      <c r="X36" s="276"/>
      <c r="Y36" s="276"/>
      <c r="Z36" s="276"/>
      <c r="AA36" s="276"/>
      <c r="AB36" s="276"/>
      <c r="AC36" s="276"/>
      <c r="AD36" s="276"/>
      <c r="AE36" s="276"/>
      <c r="AF36" s="276"/>
      <c r="AG36" s="276"/>
      <c r="AH36" s="276"/>
      <c r="AI36" s="276"/>
      <c r="AJ36" s="276"/>
      <c r="AK36" s="276"/>
      <c r="AL36" s="276"/>
      <c r="AM36" s="276"/>
      <c r="AN36" s="276"/>
      <c r="AO36" s="276"/>
      <c r="AP36" s="276"/>
      <c r="AQ36" s="276"/>
      <c r="AR36" s="276"/>
      <c r="AS36" s="276"/>
      <c r="AT36" s="276"/>
      <c r="AU36" s="276"/>
      <c r="AV36" s="276"/>
      <c r="AW36" s="276"/>
      <c r="AX36" s="276"/>
      <c r="AY36" s="276"/>
      <c r="BA36" s="1165"/>
      <c r="BB36" s="262" t="s">
        <v>48</v>
      </c>
      <c r="BC36" s="908" t="s">
        <v>35</v>
      </c>
      <c r="BD36" s="912" t="s">
        <v>35</v>
      </c>
      <c r="BE36" s="912" t="s">
        <v>35</v>
      </c>
      <c r="BF36" s="912" t="s">
        <v>35</v>
      </c>
      <c r="BG36" s="917" t="s">
        <v>35</v>
      </c>
      <c r="BH36" s="908" t="s">
        <v>35</v>
      </c>
      <c r="BI36" s="912" t="s">
        <v>35</v>
      </c>
      <c r="BJ36" s="912" t="s">
        <v>35</v>
      </c>
      <c r="BK36" s="912" t="s">
        <v>35</v>
      </c>
      <c r="BL36" s="917" t="s">
        <v>35</v>
      </c>
      <c r="BM36" s="908" t="s">
        <v>35</v>
      </c>
      <c r="BN36" s="912" t="s">
        <v>35</v>
      </c>
      <c r="BO36" s="912" t="s">
        <v>35</v>
      </c>
      <c r="BP36" s="912" t="s">
        <v>35</v>
      </c>
      <c r="BQ36" s="923" t="s">
        <v>35</v>
      </c>
      <c r="BR36" s="968"/>
      <c r="BS36" s="968"/>
      <c r="BT36" s="968"/>
      <c r="BU36" s="968"/>
      <c r="BV36" s="968"/>
      <c r="BW36" s="968"/>
      <c r="BX36" s="968"/>
      <c r="BY36" s="968"/>
      <c r="BZ36" s="968"/>
      <c r="CA36" s="968"/>
      <c r="CB36" s="968"/>
      <c r="CC36" s="968"/>
      <c r="CD36" s="968"/>
      <c r="CE36" s="968"/>
      <c r="CF36" s="968"/>
      <c r="CG36" s="968"/>
      <c r="CH36" s="968"/>
      <c r="CI36" s="968"/>
      <c r="CJ36" s="968"/>
      <c r="CK36" s="968"/>
      <c r="CL36" s="968"/>
      <c r="CM36" s="968"/>
      <c r="CN36" s="968"/>
      <c r="CO36" s="968"/>
      <c r="CP36" s="968"/>
      <c r="CQ36" s="968"/>
      <c r="CR36" s="968"/>
      <c r="CS36" s="968"/>
      <c r="CT36" s="968"/>
      <c r="CU36" s="968"/>
      <c r="CV36" s="968"/>
      <c r="CW36" s="968"/>
      <c r="CX36" s="968"/>
      <c r="CY36" s="968"/>
      <c r="CZ36" s="968"/>
    </row>
    <row r="37" s="138" customFormat="true" ht="15" customHeight="true" x14ac:dyDescent="0.2">
      <c r="A37" s="1147" t="s">
        <v>156</v>
      </c>
      <c r="B37" s="209" t="s">
        <v>49</v>
      </c>
      <c r="C37" s="892" t="s">
        <v>35</v>
      </c>
      <c r="D37" s="895" t="s">
        <v>35</v>
      </c>
      <c r="E37" s="895" t="s">
        <v>35</v>
      </c>
      <c r="F37" s="895" t="s">
        <v>35</v>
      </c>
      <c r="G37" s="898" t="s">
        <v>35</v>
      </c>
      <c r="H37" s="901" t="s">
        <v>35</v>
      </c>
      <c r="I37" s="895" t="s">
        <v>35</v>
      </c>
      <c r="J37" s="895" t="s">
        <v>35</v>
      </c>
      <c r="K37" s="895" t="s">
        <v>35</v>
      </c>
      <c r="L37" s="904" t="s">
        <v>35</v>
      </c>
      <c r="M37" s="892" t="s">
        <v>35</v>
      </c>
      <c r="N37" s="895" t="s">
        <v>35</v>
      </c>
      <c r="O37" s="895" t="s">
        <v>35</v>
      </c>
      <c r="P37" s="895" t="s">
        <v>35</v>
      </c>
      <c r="Q37" s="904" t="s">
        <v>35</v>
      </c>
      <c r="R37" s="276"/>
      <c r="S37" s="276"/>
      <c r="T37" s="276"/>
      <c r="U37" s="276"/>
      <c r="V37" s="276"/>
      <c r="W37" s="276"/>
      <c r="X37" s="276"/>
      <c r="Y37" s="276"/>
      <c r="Z37" s="276"/>
      <c r="AA37" s="276"/>
      <c r="AB37" s="276"/>
      <c r="AC37" s="276"/>
      <c r="AD37" s="276"/>
      <c r="AE37" s="276"/>
      <c r="AF37" s="276"/>
      <c r="AG37" s="276"/>
      <c r="AH37" s="276"/>
      <c r="AI37" s="276"/>
      <c r="AJ37" s="276"/>
      <c r="AK37" s="276"/>
      <c r="AL37" s="276"/>
      <c r="AM37" s="276"/>
      <c r="AN37" s="276"/>
      <c r="AO37" s="276"/>
      <c r="AP37" s="276"/>
      <c r="AQ37" s="276"/>
      <c r="AR37" s="276"/>
      <c r="AS37" s="276"/>
      <c r="AT37" s="276"/>
      <c r="AU37" s="276"/>
      <c r="AV37" s="276"/>
      <c r="AW37" s="276"/>
      <c r="AX37" s="276"/>
      <c r="AY37" s="276"/>
      <c r="BA37" s="1165" t="s">
        <v>126</v>
      </c>
      <c r="BB37" s="262" t="s">
        <v>49</v>
      </c>
      <c r="BC37" s="908" t="s">
        <v>35</v>
      </c>
      <c r="BD37" s="912" t="s">
        <v>35</v>
      </c>
      <c r="BE37" s="912" t="s">
        <v>35</v>
      </c>
      <c r="BF37" s="912" t="s">
        <v>35</v>
      </c>
      <c r="BG37" s="917" t="s">
        <v>35</v>
      </c>
      <c r="BH37" s="908" t="s">
        <v>35</v>
      </c>
      <c r="BI37" s="912" t="s">
        <v>35</v>
      </c>
      <c r="BJ37" s="912" t="s">
        <v>35</v>
      </c>
      <c r="BK37" s="912" t="s">
        <v>35</v>
      </c>
      <c r="BL37" s="917" t="s">
        <v>35</v>
      </c>
      <c r="BM37" s="908" t="s">
        <v>35</v>
      </c>
      <c r="BN37" s="912" t="s">
        <v>35</v>
      </c>
      <c r="BO37" s="912" t="s">
        <v>35</v>
      </c>
      <c r="BP37" s="912" t="s">
        <v>35</v>
      </c>
      <c r="BQ37" s="923" t="s">
        <v>35</v>
      </c>
      <c r="BR37" s="968"/>
      <c r="BS37" s="968"/>
      <c r="BT37" s="968"/>
      <c r="BU37" s="968"/>
      <c r="BV37" s="968"/>
      <c r="BW37" s="968"/>
      <c r="BX37" s="968"/>
      <c r="BY37" s="968"/>
      <c r="BZ37" s="968"/>
      <c r="CA37" s="968"/>
      <c r="CB37" s="968"/>
      <c r="CC37" s="968"/>
      <c r="CD37" s="968"/>
      <c r="CE37" s="968"/>
      <c r="CF37" s="968"/>
      <c r="CG37" s="968"/>
      <c r="CH37" s="968"/>
      <c r="CI37" s="968"/>
      <c r="CJ37" s="968"/>
      <c r="CK37" s="968"/>
      <c r="CL37" s="968"/>
      <c r="CM37" s="968"/>
      <c r="CN37" s="968"/>
      <c r="CO37" s="968"/>
      <c r="CP37" s="968"/>
      <c r="CQ37" s="968"/>
      <c r="CR37" s="968"/>
      <c r="CS37" s="968"/>
      <c r="CT37" s="968"/>
      <c r="CU37" s="968"/>
      <c r="CV37" s="968"/>
      <c r="CW37" s="968"/>
      <c r="CX37" s="968"/>
      <c r="CY37" s="968"/>
      <c r="CZ37" s="968"/>
    </row>
    <row r="38" s="138" customFormat="true" ht="15" customHeight="true" x14ac:dyDescent="0.2">
      <c r="A38" s="1147"/>
      <c r="B38" s="209" t="s">
        <v>48</v>
      </c>
      <c r="C38" s="892" t="s">
        <v>35</v>
      </c>
      <c r="D38" s="895" t="s">
        <v>35</v>
      </c>
      <c r="E38" s="895" t="s">
        <v>35</v>
      </c>
      <c r="F38" s="895" t="s">
        <v>35</v>
      </c>
      <c r="G38" s="898" t="s">
        <v>35</v>
      </c>
      <c r="H38" s="901" t="s">
        <v>35</v>
      </c>
      <c r="I38" s="895" t="s">
        <v>35</v>
      </c>
      <c r="J38" s="895" t="s">
        <v>35</v>
      </c>
      <c r="K38" s="895" t="s">
        <v>35</v>
      </c>
      <c r="L38" s="904" t="s">
        <v>35</v>
      </c>
      <c r="M38" s="892" t="s">
        <v>35</v>
      </c>
      <c r="N38" s="895" t="s">
        <v>35</v>
      </c>
      <c r="O38" s="895" t="s">
        <v>35</v>
      </c>
      <c r="P38" s="895" t="s">
        <v>35</v>
      </c>
      <c r="Q38" s="904" t="s">
        <v>35</v>
      </c>
      <c r="R38" s="276"/>
      <c r="S38" s="276"/>
      <c r="T38" s="276"/>
      <c r="U38" s="276"/>
      <c r="V38" s="276"/>
      <c r="W38" s="276"/>
      <c r="X38" s="276"/>
      <c r="Y38" s="276"/>
      <c r="Z38" s="276"/>
      <c r="AA38" s="276"/>
      <c r="AB38" s="276"/>
      <c r="AC38" s="276"/>
      <c r="AD38" s="276"/>
      <c r="AE38" s="276"/>
      <c r="AF38" s="276"/>
      <c r="AG38" s="276"/>
      <c r="AH38" s="276"/>
      <c r="AI38" s="276"/>
      <c r="AJ38" s="276"/>
      <c r="AK38" s="276"/>
      <c r="AL38" s="276"/>
      <c r="AM38" s="276"/>
      <c r="AN38" s="276"/>
      <c r="AO38" s="276"/>
      <c r="AP38" s="276"/>
      <c r="AQ38" s="276"/>
      <c r="AR38" s="276"/>
      <c r="AS38" s="276"/>
      <c r="AT38" s="276"/>
      <c r="AU38" s="276"/>
      <c r="AV38" s="276"/>
      <c r="AW38" s="276"/>
      <c r="AX38" s="276"/>
      <c r="AY38" s="276"/>
      <c r="BA38" s="1165"/>
      <c r="BB38" s="262" t="s">
        <v>48</v>
      </c>
      <c r="BC38" s="908" t="s">
        <v>35</v>
      </c>
      <c r="BD38" s="912" t="s">
        <v>35</v>
      </c>
      <c r="BE38" s="912" t="s">
        <v>35</v>
      </c>
      <c r="BF38" s="912" t="s">
        <v>35</v>
      </c>
      <c r="BG38" s="917" t="s">
        <v>35</v>
      </c>
      <c r="BH38" s="908" t="s">
        <v>35</v>
      </c>
      <c r="BI38" s="912" t="s">
        <v>35</v>
      </c>
      <c r="BJ38" s="912" t="s">
        <v>35</v>
      </c>
      <c r="BK38" s="912" t="s">
        <v>35</v>
      </c>
      <c r="BL38" s="917" t="s">
        <v>35</v>
      </c>
      <c r="BM38" s="908" t="s">
        <v>35</v>
      </c>
      <c r="BN38" s="912" t="s">
        <v>35</v>
      </c>
      <c r="BO38" s="912" t="s">
        <v>35</v>
      </c>
      <c r="BP38" s="912" t="s">
        <v>35</v>
      </c>
      <c r="BQ38" s="923" t="s">
        <v>35</v>
      </c>
      <c r="BR38" s="968"/>
      <c r="BS38" s="968"/>
      <c r="BT38" s="968"/>
      <c r="BU38" s="968"/>
      <c r="BV38" s="968"/>
      <c r="BW38" s="968"/>
      <c r="BX38" s="968"/>
      <c r="BY38" s="968"/>
      <c r="BZ38" s="968"/>
      <c r="CA38" s="968"/>
      <c r="CB38" s="968"/>
      <c r="CC38" s="968"/>
      <c r="CD38" s="968"/>
      <c r="CE38" s="968"/>
      <c r="CF38" s="968"/>
      <c r="CG38" s="968"/>
      <c r="CH38" s="968"/>
      <c r="CI38" s="968"/>
      <c r="CJ38" s="968"/>
      <c r="CK38" s="968"/>
      <c r="CL38" s="968"/>
      <c r="CM38" s="968"/>
      <c r="CN38" s="968"/>
      <c r="CO38" s="968"/>
      <c r="CP38" s="968"/>
      <c r="CQ38" s="968"/>
      <c r="CR38" s="968"/>
      <c r="CS38" s="968"/>
      <c r="CT38" s="968"/>
      <c r="CU38" s="968"/>
      <c r="CV38" s="968"/>
      <c r="CW38" s="968"/>
      <c r="CX38" s="968"/>
      <c r="CY38" s="968"/>
      <c r="CZ38" s="968"/>
    </row>
    <row r="39" s="133" customFormat="true" ht="15" customHeight="true" x14ac:dyDescent="0.2">
      <c r="A39" s="1147" t="s">
        <v>123</v>
      </c>
      <c r="B39" s="209" t="s">
        <v>49</v>
      </c>
      <c r="C39" s="892" t="s">
        <v>35</v>
      </c>
      <c r="D39" s="895" t="s">
        <v>35</v>
      </c>
      <c r="E39" s="895" t="s">
        <v>35</v>
      </c>
      <c r="F39" s="895" t="s">
        <v>35</v>
      </c>
      <c r="G39" s="898" t="s">
        <v>35</v>
      </c>
      <c r="H39" s="901" t="s">
        <v>35</v>
      </c>
      <c r="I39" s="895" t="s">
        <v>35</v>
      </c>
      <c r="J39" s="895" t="s">
        <v>35</v>
      </c>
      <c r="K39" s="895" t="s">
        <v>35</v>
      </c>
      <c r="L39" s="904" t="s">
        <v>35</v>
      </c>
      <c r="M39" s="892" t="s">
        <v>35</v>
      </c>
      <c r="N39" s="895" t="s">
        <v>35</v>
      </c>
      <c r="O39" s="895" t="s">
        <v>35</v>
      </c>
      <c r="P39" s="895" t="s">
        <v>35</v>
      </c>
      <c r="Q39" s="904" t="s">
        <v>35</v>
      </c>
      <c r="R39" s="966"/>
      <c r="S39" s="966"/>
      <c r="T39" s="966"/>
      <c r="U39" s="966"/>
      <c r="V39" s="966"/>
      <c r="W39" s="966"/>
      <c r="X39" s="966"/>
      <c r="Y39" s="966"/>
      <c r="Z39" s="966"/>
      <c r="AA39" s="966"/>
      <c r="AB39" s="966"/>
      <c r="AC39" s="966"/>
      <c r="AD39" s="966"/>
      <c r="AE39" s="966"/>
      <c r="AF39" s="966"/>
      <c r="AG39" s="966"/>
      <c r="AH39" s="966"/>
      <c r="AI39" s="966"/>
      <c r="AJ39" s="966"/>
      <c r="AK39" s="966"/>
      <c r="AL39" s="966"/>
      <c r="AM39" s="966"/>
      <c r="AN39" s="966"/>
      <c r="AO39" s="966"/>
      <c r="AP39" s="966"/>
      <c r="AQ39" s="966"/>
      <c r="AR39" s="966"/>
      <c r="AS39" s="966"/>
      <c r="AT39" s="966"/>
      <c r="AU39" s="966"/>
      <c r="AV39" s="966"/>
      <c r="AW39" s="966"/>
      <c r="AX39" s="966"/>
      <c r="AY39" s="966"/>
      <c r="AZ39" s="172"/>
      <c r="BA39" s="1165" t="s">
        <v>123</v>
      </c>
      <c r="BB39" s="262" t="s">
        <v>49</v>
      </c>
      <c r="BC39" s="908" t="s">
        <v>35</v>
      </c>
      <c r="BD39" s="912" t="s">
        <v>35</v>
      </c>
      <c r="BE39" s="912" t="s">
        <v>35</v>
      </c>
      <c r="BF39" s="912" t="s">
        <v>35</v>
      </c>
      <c r="BG39" s="917" t="s">
        <v>35</v>
      </c>
      <c r="BH39" s="908" t="s">
        <v>35</v>
      </c>
      <c r="BI39" s="912" t="s">
        <v>35</v>
      </c>
      <c r="BJ39" s="912" t="s">
        <v>35</v>
      </c>
      <c r="BK39" s="912" t="s">
        <v>35</v>
      </c>
      <c r="BL39" s="917" t="s">
        <v>35</v>
      </c>
      <c r="BM39" s="908" t="s">
        <v>35</v>
      </c>
      <c r="BN39" s="912" t="s">
        <v>35</v>
      </c>
      <c r="BO39" s="912" t="s">
        <v>35</v>
      </c>
      <c r="BP39" s="912" t="s">
        <v>35</v>
      </c>
      <c r="BQ39" s="923" t="s">
        <v>35</v>
      </c>
      <c r="BR39" s="968"/>
      <c r="BS39" s="968"/>
      <c r="BT39" s="968"/>
      <c r="BU39" s="968"/>
      <c r="BV39" s="968"/>
      <c r="BW39" s="968"/>
      <c r="BX39" s="968"/>
      <c r="BY39" s="968"/>
      <c r="BZ39" s="968"/>
      <c r="CA39" s="968"/>
      <c r="CB39" s="968"/>
      <c r="CC39" s="968"/>
      <c r="CD39" s="968"/>
      <c r="CE39" s="968"/>
      <c r="CF39" s="968"/>
      <c r="CG39" s="968"/>
      <c r="CH39" s="968"/>
      <c r="CI39" s="968"/>
      <c r="CJ39" s="968"/>
      <c r="CK39" s="968"/>
      <c r="CL39" s="968"/>
      <c r="CM39" s="968"/>
      <c r="CN39" s="968"/>
      <c r="CO39" s="968"/>
      <c r="CP39" s="968"/>
      <c r="CQ39" s="968"/>
      <c r="CR39" s="968"/>
      <c r="CS39" s="968"/>
      <c r="CT39" s="968"/>
      <c r="CU39" s="968"/>
      <c r="CV39" s="968"/>
      <c r="CW39" s="968"/>
      <c r="CX39" s="968"/>
      <c r="CY39" s="968"/>
      <c r="CZ39" s="968"/>
    </row>
    <row r="40" s="133" customFormat="true" ht="15" customHeight="true" x14ac:dyDescent="0.2">
      <c r="A40" s="1147"/>
      <c r="B40" s="209" t="s">
        <v>48</v>
      </c>
      <c r="C40" s="892" t="s">
        <v>35</v>
      </c>
      <c r="D40" s="895" t="s">
        <v>35</v>
      </c>
      <c r="E40" s="895" t="s">
        <v>35</v>
      </c>
      <c r="F40" s="895" t="s">
        <v>35</v>
      </c>
      <c r="G40" s="898" t="s">
        <v>35</v>
      </c>
      <c r="H40" s="901" t="s">
        <v>35</v>
      </c>
      <c r="I40" s="895" t="s">
        <v>35</v>
      </c>
      <c r="J40" s="895" t="s">
        <v>35</v>
      </c>
      <c r="K40" s="895" t="s">
        <v>35</v>
      </c>
      <c r="L40" s="904" t="s">
        <v>35</v>
      </c>
      <c r="M40" s="892" t="s">
        <v>35</v>
      </c>
      <c r="N40" s="895" t="s">
        <v>35</v>
      </c>
      <c r="O40" s="895" t="s">
        <v>35</v>
      </c>
      <c r="P40" s="895" t="s">
        <v>35</v>
      </c>
      <c r="Q40" s="904" t="s">
        <v>35</v>
      </c>
      <c r="R40" s="966"/>
      <c r="S40" s="966"/>
      <c r="T40" s="966"/>
      <c r="U40" s="966"/>
      <c r="V40" s="966"/>
      <c r="W40" s="966"/>
      <c r="X40" s="966"/>
      <c r="Y40" s="966"/>
      <c r="Z40" s="966"/>
      <c r="AA40" s="966"/>
      <c r="AB40" s="966"/>
      <c r="AC40" s="966"/>
      <c r="AD40" s="966"/>
      <c r="AE40" s="966"/>
      <c r="AF40" s="966"/>
      <c r="AG40" s="966"/>
      <c r="AH40" s="966"/>
      <c r="AI40" s="966"/>
      <c r="AJ40" s="966"/>
      <c r="AK40" s="966"/>
      <c r="AL40" s="966"/>
      <c r="AM40" s="966"/>
      <c r="AN40" s="966"/>
      <c r="AO40" s="966"/>
      <c r="AP40" s="966"/>
      <c r="AQ40" s="966"/>
      <c r="AR40" s="966"/>
      <c r="AS40" s="966"/>
      <c r="AT40" s="966"/>
      <c r="AU40" s="966"/>
      <c r="AV40" s="966"/>
      <c r="AW40" s="966"/>
      <c r="AX40" s="966"/>
      <c r="AY40" s="966"/>
      <c r="AZ40" s="172"/>
      <c r="BA40" s="1165"/>
      <c r="BB40" s="262" t="s">
        <v>48</v>
      </c>
      <c r="BC40" s="908" t="s">
        <v>35</v>
      </c>
      <c r="BD40" s="912" t="s">
        <v>35</v>
      </c>
      <c r="BE40" s="912" t="s">
        <v>35</v>
      </c>
      <c r="BF40" s="912" t="s">
        <v>35</v>
      </c>
      <c r="BG40" s="917" t="s">
        <v>35</v>
      </c>
      <c r="BH40" s="908" t="s">
        <v>35</v>
      </c>
      <c r="BI40" s="912" t="s">
        <v>35</v>
      </c>
      <c r="BJ40" s="912" t="s">
        <v>35</v>
      </c>
      <c r="BK40" s="912" t="s">
        <v>35</v>
      </c>
      <c r="BL40" s="917" t="s">
        <v>35</v>
      </c>
      <c r="BM40" s="908" t="s">
        <v>35</v>
      </c>
      <c r="BN40" s="912" t="s">
        <v>35</v>
      </c>
      <c r="BO40" s="912" t="s">
        <v>35</v>
      </c>
      <c r="BP40" s="912" t="s">
        <v>35</v>
      </c>
      <c r="BQ40" s="923" t="s">
        <v>35</v>
      </c>
      <c r="BR40" s="968"/>
      <c r="BS40" s="968"/>
      <c r="BT40" s="968"/>
      <c r="BU40" s="968"/>
      <c r="BV40" s="968"/>
      <c r="BW40" s="968"/>
      <c r="BX40" s="968"/>
      <c r="BY40" s="968"/>
      <c r="BZ40" s="968"/>
      <c r="CA40" s="968"/>
      <c r="CB40" s="968"/>
      <c r="CC40" s="968"/>
      <c r="CD40" s="968"/>
      <c r="CE40" s="968"/>
      <c r="CF40" s="968"/>
      <c r="CG40" s="968"/>
      <c r="CH40" s="968"/>
      <c r="CI40" s="968"/>
      <c r="CJ40" s="968"/>
      <c r="CK40" s="968"/>
      <c r="CL40" s="968"/>
      <c r="CM40" s="968"/>
      <c r="CN40" s="968"/>
      <c r="CO40" s="968"/>
      <c r="CP40" s="968"/>
      <c r="CQ40" s="968"/>
      <c r="CR40" s="968"/>
      <c r="CS40" s="968"/>
      <c r="CT40" s="968"/>
      <c r="CU40" s="968"/>
      <c r="CV40" s="968"/>
      <c r="CW40" s="968"/>
      <c r="CX40" s="968"/>
      <c r="CY40" s="968"/>
      <c r="CZ40" s="968"/>
    </row>
    <row r="41" s="138" customFormat="true" ht="15" customHeight="true" x14ac:dyDescent="0.2">
      <c r="A41" s="1147" t="s">
        <v>56</v>
      </c>
      <c r="B41" s="209" t="s">
        <v>49</v>
      </c>
      <c r="C41" s="841">
        <v>30.747593159355681</v>
      </c>
      <c r="D41" s="842">
        <v>25.904845107120899</v>
      </c>
      <c r="E41" s="842">
        <v>15.932338252415946</v>
      </c>
      <c r="F41" s="842">
        <v>12.825019006026972</v>
      </c>
      <c r="G41" s="843">
        <v>3.2870959293620041</v>
      </c>
      <c r="H41" s="844">
        <v>13.264051242340569</v>
      </c>
      <c r="I41" s="842">
        <v>4.4767908693131266</v>
      </c>
      <c r="J41" s="842">
        <v>4.9780085793731041</v>
      </c>
      <c r="K41" s="842">
        <v>0</v>
      </c>
      <c r="L41" s="845">
        <v>0</v>
      </c>
      <c r="M41" s="841">
        <v>32.310010743158109</v>
      </c>
      <c r="N41" s="842">
        <v>30.517105430690496</v>
      </c>
      <c r="O41" s="842">
        <v>25.181716444122955</v>
      </c>
      <c r="P41" s="842">
        <v>17.796534579643868</v>
      </c>
      <c r="Q41" s="845">
        <v>16.701876038745326</v>
      </c>
      <c r="R41" s="276"/>
      <c r="S41" s="276"/>
      <c r="T41" s="276"/>
      <c r="U41" s="276"/>
      <c r="V41" s="276"/>
      <c r="W41" s="276"/>
      <c r="X41" s="276"/>
      <c r="Y41" s="276"/>
      <c r="Z41" s="276"/>
      <c r="AA41" s="276"/>
      <c r="AB41" s="276"/>
      <c r="AC41" s="276"/>
      <c r="AD41" s="276"/>
      <c r="AE41" s="276"/>
      <c r="AF41" s="276"/>
      <c r="AG41" s="276"/>
      <c r="AH41" s="276"/>
      <c r="AI41" s="276"/>
      <c r="AJ41" s="276"/>
      <c r="AK41" s="276"/>
      <c r="AL41" s="276"/>
      <c r="AM41" s="276"/>
      <c r="AN41" s="276"/>
      <c r="AO41" s="276"/>
      <c r="AP41" s="276"/>
      <c r="AQ41" s="276"/>
      <c r="AR41" s="276"/>
      <c r="AS41" s="276"/>
      <c r="AT41" s="276"/>
      <c r="AU41" s="276"/>
      <c r="AV41" s="276"/>
      <c r="AW41" s="276"/>
      <c r="AX41" s="276"/>
      <c r="AY41" s="276"/>
      <c r="BA41" s="1165" t="s">
        <v>56</v>
      </c>
      <c r="BB41" s="262" t="s">
        <v>49</v>
      </c>
      <c r="BC41" s="908" t="s">
        <v>35</v>
      </c>
      <c r="BD41" s="912" t="s">
        <v>35</v>
      </c>
      <c r="BE41" s="912" t="s">
        <v>35</v>
      </c>
      <c r="BF41" s="912" t="s">
        <v>35</v>
      </c>
      <c r="BG41" s="917" t="s">
        <v>35</v>
      </c>
      <c r="BH41" s="908" t="s">
        <v>35</v>
      </c>
      <c r="BI41" s="912" t="s">
        <v>35</v>
      </c>
      <c r="BJ41" s="912" t="s">
        <v>35</v>
      </c>
      <c r="BK41" s="912" t="s">
        <v>35</v>
      </c>
      <c r="BL41" s="917" t="s">
        <v>35</v>
      </c>
      <c r="BM41" s="908" t="s">
        <v>35</v>
      </c>
      <c r="BN41" s="912" t="s">
        <v>35</v>
      </c>
      <c r="BO41" s="912" t="s">
        <v>35</v>
      </c>
      <c r="BP41" s="912" t="s">
        <v>35</v>
      </c>
      <c r="BQ41" s="923" t="s">
        <v>35</v>
      </c>
      <c r="BR41" s="968"/>
      <c r="BS41" s="968"/>
      <c r="BT41" s="968"/>
      <c r="BU41" s="968"/>
      <c r="BV41" s="968"/>
      <c r="BW41" s="968"/>
      <c r="BX41" s="968"/>
      <c r="BY41" s="968"/>
      <c r="BZ41" s="968"/>
      <c r="CA41" s="968"/>
      <c r="CB41" s="968"/>
      <c r="CC41" s="968"/>
      <c r="CD41" s="968"/>
      <c r="CE41" s="968"/>
      <c r="CF41" s="968"/>
      <c r="CG41" s="968"/>
      <c r="CH41" s="968"/>
      <c r="CI41" s="968"/>
      <c r="CJ41" s="968"/>
      <c r="CK41" s="968"/>
      <c r="CL41" s="968"/>
      <c r="CM41" s="968"/>
      <c r="CN41" s="968"/>
      <c r="CO41" s="968"/>
      <c r="CP41" s="968"/>
      <c r="CQ41" s="968"/>
      <c r="CR41" s="968"/>
      <c r="CS41" s="968"/>
      <c r="CT41" s="968"/>
      <c r="CU41" s="968"/>
      <c r="CV41" s="968"/>
      <c r="CW41" s="968"/>
      <c r="CX41" s="968"/>
      <c r="CY41" s="968"/>
      <c r="CZ41" s="968"/>
    </row>
    <row r="42" s="138" customFormat="true" ht="15" customHeight="true" x14ac:dyDescent="0.2">
      <c r="A42" s="1147"/>
      <c r="B42" s="209" t="s">
        <v>48</v>
      </c>
      <c r="C42" s="841">
        <v>69.252406840644326</v>
      </c>
      <c r="D42" s="842">
        <v>74.095154892879094</v>
      </c>
      <c r="E42" s="842">
        <v>84.067661747584054</v>
      </c>
      <c r="F42" s="842">
        <v>87.174980993973023</v>
      </c>
      <c r="G42" s="843">
        <v>96.71290407063799</v>
      </c>
      <c r="H42" s="844">
        <v>86.735948757659429</v>
      </c>
      <c r="I42" s="842">
        <v>95.523209130686865</v>
      </c>
      <c r="J42" s="842">
        <v>95.02199142062689</v>
      </c>
      <c r="K42" s="842">
        <v>100</v>
      </c>
      <c r="L42" s="845">
        <v>100</v>
      </c>
      <c r="M42" s="841">
        <v>67.689989256841898</v>
      </c>
      <c r="N42" s="842">
        <v>69.482894569309508</v>
      </c>
      <c r="O42" s="842">
        <v>74.818283555877045</v>
      </c>
      <c r="P42" s="842">
        <v>82.203465420356125</v>
      </c>
      <c r="Q42" s="845">
        <v>83.298123961254674</v>
      </c>
      <c r="R42" s="276"/>
      <c r="S42" s="276"/>
      <c r="T42" s="276"/>
      <c r="U42" s="276"/>
      <c r="V42" s="276"/>
      <c r="W42" s="276"/>
      <c r="X42" s="276"/>
      <c r="Y42" s="276"/>
      <c r="Z42" s="276"/>
      <c r="AA42" s="276"/>
      <c r="AB42" s="276"/>
      <c r="AC42" s="276"/>
      <c r="AD42" s="276"/>
      <c r="AE42" s="276"/>
      <c r="AF42" s="276"/>
      <c r="AG42" s="276"/>
      <c r="AH42" s="276"/>
      <c r="AI42" s="276"/>
      <c r="AJ42" s="276"/>
      <c r="AK42" s="276"/>
      <c r="AL42" s="276"/>
      <c r="AM42" s="276"/>
      <c r="AN42" s="276"/>
      <c r="AO42" s="276"/>
      <c r="AP42" s="276"/>
      <c r="AQ42" s="276"/>
      <c r="AR42" s="276"/>
      <c r="AS42" s="276"/>
      <c r="AT42" s="276"/>
      <c r="AU42" s="276"/>
      <c r="AV42" s="276"/>
      <c r="AW42" s="276"/>
      <c r="AX42" s="276"/>
      <c r="AY42" s="276"/>
      <c r="BA42" s="1165"/>
      <c r="BB42" s="262" t="s">
        <v>48</v>
      </c>
      <c r="BC42" s="908" t="s">
        <v>35</v>
      </c>
      <c r="BD42" s="912" t="s">
        <v>35</v>
      </c>
      <c r="BE42" s="912" t="s">
        <v>35</v>
      </c>
      <c r="BF42" s="912" t="s">
        <v>35</v>
      </c>
      <c r="BG42" s="917" t="s">
        <v>35</v>
      </c>
      <c r="BH42" s="908" t="s">
        <v>35</v>
      </c>
      <c r="BI42" s="912" t="s">
        <v>35</v>
      </c>
      <c r="BJ42" s="912" t="s">
        <v>35</v>
      </c>
      <c r="BK42" s="912" t="s">
        <v>35</v>
      </c>
      <c r="BL42" s="917" t="s">
        <v>35</v>
      </c>
      <c r="BM42" s="908" t="s">
        <v>35</v>
      </c>
      <c r="BN42" s="912" t="s">
        <v>35</v>
      </c>
      <c r="BO42" s="912" t="s">
        <v>35</v>
      </c>
      <c r="BP42" s="912" t="s">
        <v>35</v>
      </c>
      <c r="BQ42" s="923" t="s">
        <v>35</v>
      </c>
      <c r="BR42" s="968"/>
      <c r="BS42" s="968"/>
      <c r="BT42" s="968"/>
      <c r="BU42" s="968"/>
      <c r="BV42" s="968"/>
      <c r="BW42" s="968"/>
      <c r="BX42" s="968"/>
      <c r="BY42" s="968"/>
      <c r="BZ42" s="968"/>
      <c r="CA42" s="968"/>
      <c r="CB42" s="968"/>
      <c r="CC42" s="968"/>
      <c r="CD42" s="968"/>
      <c r="CE42" s="968"/>
      <c r="CF42" s="968"/>
      <c r="CG42" s="968"/>
      <c r="CH42" s="968"/>
      <c r="CI42" s="968"/>
      <c r="CJ42" s="968"/>
      <c r="CK42" s="968"/>
      <c r="CL42" s="968"/>
      <c r="CM42" s="968"/>
      <c r="CN42" s="968"/>
      <c r="CO42" s="968"/>
      <c r="CP42" s="968"/>
      <c r="CQ42" s="968"/>
      <c r="CR42" s="968"/>
      <c r="CS42" s="968"/>
      <c r="CT42" s="968"/>
      <c r="CU42" s="968"/>
      <c r="CV42" s="968"/>
      <c r="CW42" s="968"/>
      <c r="CX42" s="968"/>
      <c r="CY42" s="968"/>
      <c r="CZ42" s="968"/>
    </row>
    <row r="43" s="138" customFormat="true" ht="15" customHeight="true" x14ac:dyDescent="0.2">
      <c r="A43" s="1147" t="s">
        <v>53</v>
      </c>
      <c r="B43" s="209" t="s">
        <v>49</v>
      </c>
      <c r="C43" s="892" t="s">
        <v>35</v>
      </c>
      <c r="D43" s="895" t="s">
        <v>35</v>
      </c>
      <c r="E43" s="895" t="s">
        <v>35</v>
      </c>
      <c r="F43" s="895" t="s">
        <v>35</v>
      </c>
      <c r="G43" s="898" t="s">
        <v>35</v>
      </c>
      <c r="H43" s="901" t="s">
        <v>35</v>
      </c>
      <c r="I43" s="895" t="s">
        <v>35</v>
      </c>
      <c r="J43" s="895" t="s">
        <v>35</v>
      </c>
      <c r="K43" s="895" t="s">
        <v>35</v>
      </c>
      <c r="L43" s="904" t="s">
        <v>35</v>
      </c>
      <c r="M43" s="892" t="s">
        <v>35</v>
      </c>
      <c r="N43" s="895" t="s">
        <v>35</v>
      </c>
      <c r="O43" s="895" t="s">
        <v>35</v>
      </c>
      <c r="P43" s="895" t="s">
        <v>35</v>
      </c>
      <c r="Q43" s="904" t="s">
        <v>35</v>
      </c>
      <c r="R43" s="276"/>
      <c r="S43" s="276"/>
      <c r="T43" s="276"/>
      <c r="U43" s="276"/>
      <c r="V43" s="276"/>
      <c r="W43" s="276"/>
      <c r="X43" s="276"/>
      <c r="Y43" s="276"/>
      <c r="Z43" s="276"/>
      <c r="AA43" s="276"/>
      <c r="AB43" s="276"/>
      <c r="AC43" s="276"/>
      <c r="AD43" s="276"/>
      <c r="AE43" s="276"/>
      <c r="AF43" s="276"/>
      <c r="AG43" s="276"/>
      <c r="AH43" s="276"/>
      <c r="AI43" s="276"/>
      <c r="AJ43" s="276"/>
      <c r="AK43" s="276"/>
      <c r="AL43" s="276"/>
      <c r="AM43" s="276"/>
      <c r="AN43" s="276"/>
      <c r="AO43" s="276"/>
      <c r="AP43" s="276"/>
      <c r="AQ43" s="276"/>
      <c r="AR43" s="276"/>
      <c r="AS43" s="276"/>
      <c r="AT43" s="276"/>
      <c r="AU43" s="276"/>
      <c r="AV43" s="276"/>
      <c r="AW43" s="276"/>
      <c r="AX43" s="276"/>
      <c r="AY43" s="276"/>
      <c r="BA43" s="1165" t="s">
        <v>53</v>
      </c>
      <c r="BB43" s="262" t="s">
        <v>49</v>
      </c>
      <c r="BC43" s="908" t="s">
        <v>35</v>
      </c>
      <c r="BD43" s="912" t="s">
        <v>35</v>
      </c>
      <c r="BE43" s="912" t="s">
        <v>35</v>
      </c>
      <c r="BF43" s="912" t="s">
        <v>35</v>
      </c>
      <c r="BG43" s="917" t="s">
        <v>35</v>
      </c>
      <c r="BH43" s="908" t="s">
        <v>35</v>
      </c>
      <c r="BI43" s="912" t="s">
        <v>35</v>
      </c>
      <c r="BJ43" s="912" t="s">
        <v>35</v>
      </c>
      <c r="BK43" s="912" t="s">
        <v>35</v>
      </c>
      <c r="BL43" s="917" t="s">
        <v>35</v>
      </c>
      <c r="BM43" s="908" t="s">
        <v>35</v>
      </c>
      <c r="BN43" s="912" t="s">
        <v>35</v>
      </c>
      <c r="BO43" s="912" t="s">
        <v>35</v>
      </c>
      <c r="BP43" s="912" t="s">
        <v>35</v>
      </c>
      <c r="BQ43" s="923" t="s">
        <v>35</v>
      </c>
      <c r="BR43" s="968"/>
      <c r="BS43" s="968"/>
      <c r="BT43" s="968"/>
      <c r="BU43" s="968"/>
      <c r="BV43" s="968"/>
      <c r="BW43" s="968"/>
      <c r="BX43" s="968"/>
      <c r="BY43" s="968"/>
      <c r="BZ43" s="968"/>
      <c r="CA43" s="968"/>
      <c r="CB43" s="968"/>
      <c r="CC43" s="968"/>
      <c r="CD43" s="968"/>
      <c r="CE43" s="968"/>
      <c r="CF43" s="968"/>
      <c r="CG43" s="968"/>
      <c r="CH43" s="968"/>
      <c r="CI43" s="968"/>
      <c r="CJ43" s="968"/>
      <c r="CK43" s="968"/>
      <c r="CL43" s="968"/>
      <c r="CM43" s="968"/>
      <c r="CN43" s="968"/>
      <c r="CO43" s="968"/>
      <c r="CP43" s="968"/>
      <c r="CQ43" s="968"/>
      <c r="CR43" s="968"/>
      <c r="CS43" s="968"/>
      <c r="CT43" s="968"/>
      <c r="CU43" s="968"/>
      <c r="CV43" s="968"/>
      <c r="CW43" s="968"/>
      <c r="CX43" s="968"/>
      <c r="CY43" s="968"/>
      <c r="CZ43" s="968"/>
    </row>
    <row r="44" s="138" customFormat="true" ht="15" customHeight="true" x14ac:dyDescent="0.2">
      <c r="A44" s="1147"/>
      <c r="B44" s="209" t="s">
        <v>48</v>
      </c>
      <c r="C44" s="892" t="s">
        <v>35</v>
      </c>
      <c r="D44" s="895" t="s">
        <v>35</v>
      </c>
      <c r="E44" s="895" t="s">
        <v>35</v>
      </c>
      <c r="F44" s="895" t="s">
        <v>35</v>
      </c>
      <c r="G44" s="898" t="s">
        <v>35</v>
      </c>
      <c r="H44" s="901" t="s">
        <v>35</v>
      </c>
      <c r="I44" s="895" t="s">
        <v>35</v>
      </c>
      <c r="J44" s="895" t="s">
        <v>35</v>
      </c>
      <c r="K44" s="895" t="s">
        <v>35</v>
      </c>
      <c r="L44" s="904" t="s">
        <v>35</v>
      </c>
      <c r="M44" s="892" t="s">
        <v>35</v>
      </c>
      <c r="N44" s="895" t="s">
        <v>35</v>
      </c>
      <c r="O44" s="895" t="s">
        <v>35</v>
      </c>
      <c r="P44" s="895" t="s">
        <v>35</v>
      </c>
      <c r="Q44" s="904" t="s">
        <v>35</v>
      </c>
      <c r="R44" s="276"/>
      <c r="S44" s="276"/>
      <c r="T44" s="276"/>
      <c r="U44" s="276"/>
      <c r="V44" s="276"/>
      <c r="W44" s="276"/>
      <c r="X44" s="276"/>
      <c r="Y44" s="276"/>
      <c r="Z44" s="276"/>
      <c r="AA44" s="276"/>
      <c r="AB44" s="276"/>
      <c r="AC44" s="276"/>
      <c r="AD44" s="276"/>
      <c r="AE44" s="276"/>
      <c r="AF44" s="276"/>
      <c r="AG44" s="276"/>
      <c r="AH44" s="276"/>
      <c r="AI44" s="276"/>
      <c r="AJ44" s="276"/>
      <c r="AK44" s="276"/>
      <c r="AL44" s="276"/>
      <c r="AM44" s="276"/>
      <c r="AN44" s="276"/>
      <c r="AO44" s="276"/>
      <c r="AP44" s="276"/>
      <c r="AQ44" s="276"/>
      <c r="AR44" s="276"/>
      <c r="AS44" s="276"/>
      <c r="AT44" s="276"/>
      <c r="AU44" s="276"/>
      <c r="AV44" s="276"/>
      <c r="AW44" s="276"/>
      <c r="AX44" s="276"/>
      <c r="AY44" s="276"/>
      <c r="BA44" s="1165"/>
      <c r="BB44" s="262" t="s">
        <v>48</v>
      </c>
      <c r="BC44" s="908" t="s">
        <v>35</v>
      </c>
      <c r="BD44" s="912" t="s">
        <v>35</v>
      </c>
      <c r="BE44" s="912" t="s">
        <v>35</v>
      </c>
      <c r="BF44" s="912" t="s">
        <v>35</v>
      </c>
      <c r="BG44" s="917" t="s">
        <v>35</v>
      </c>
      <c r="BH44" s="908" t="s">
        <v>35</v>
      </c>
      <c r="BI44" s="912" t="s">
        <v>35</v>
      </c>
      <c r="BJ44" s="912" t="s">
        <v>35</v>
      </c>
      <c r="BK44" s="912" t="s">
        <v>35</v>
      </c>
      <c r="BL44" s="917" t="s">
        <v>35</v>
      </c>
      <c r="BM44" s="908" t="s">
        <v>35</v>
      </c>
      <c r="BN44" s="912" t="s">
        <v>35</v>
      </c>
      <c r="BO44" s="912" t="s">
        <v>35</v>
      </c>
      <c r="BP44" s="912" t="s">
        <v>35</v>
      </c>
      <c r="BQ44" s="923" t="s">
        <v>35</v>
      </c>
      <c r="BR44" s="968"/>
      <c r="BS44" s="968"/>
      <c r="BT44" s="968"/>
      <c r="BU44" s="968"/>
      <c r="BV44" s="968"/>
      <c r="BW44" s="968"/>
      <c r="BX44" s="968"/>
      <c r="BY44" s="968"/>
      <c r="BZ44" s="968"/>
      <c r="CA44" s="968"/>
      <c r="CB44" s="968"/>
      <c r="CC44" s="968"/>
      <c r="CD44" s="968"/>
      <c r="CE44" s="968"/>
      <c r="CF44" s="968"/>
      <c r="CG44" s="968"/>
      <c r="CH44" s="968"/>
      <c r="CI44" s="968"/>
      <c r="CJ44" s="968"/>
      <c r="CK44" s="968"/>
      <c r="CL44" s="968"/>
      <c r="CM44" s="968"/>
      <c r="CN44" s="968"/>
      <c r="CO44" s="968"/>
      <c r="CP44" s="968"/>
      <c r="CQ44" s="968"/>
      <c r="CR44" s="968"/>
      <c r="CS44" s="968"/>
      <c r="CT44" s="968"/>
      <c r="CU44" s="968"/>
      <c r="CV44" s="968"/>
      <c r="CW44" s="968"/>
      <c r="CX44" s="968"/>
      <c r="CY44" s="968"/>
      <c r="CZ44" s="968"/>
    </row>
    <row r="45" s="138" customFormat="true" ht="15" customHeight="true" x14ac:dyDescent="0.2">
      <c r="A45" s="1147" t="s">
        <v>52</v>
      </c>
      <c r="B45" s="209" t="s">
        <v>49</v>
      </c>
      <c r="C45" s="892" t="s">
        <v>35</v>
      </c>
      <c r="D45" s="895" t="s">
        <v>35</v>
      </c>
      <c r="E45" s="895" t="s">
        <v>35</v>
      </c>
      <c r="F45" s="895" t="s">
        <v>35</v>
      </c>
      <c r="G45" s="898" t="s">
        <v>35</v>
      </c>
      <c r="H45" s="901" t="s">
        <v>35</v>
      </c>
      <c r="I45" s="895" t="s">
        <v>35</v>
      </c>
      <c r="J45" s="895" t="s">
        <v>35</v>
      </c>
      <c r="K45" s="895" t="s">
        <v>35</v>
      </c>
      <c r="L45" s="904" t="s">
        <v>35</v>
      </c>
      <c r="M45" s="892" t="s">
        <v>35</v>
      </c>
      <c r="N45" s="895" t="s">
        <v>35</v>
      </c>
      <c r="O45" s="895" t="s">
        <v>35</v>
      </c>
      <c r="P45" s="895" t="s">
        <v>35</v>
      </c>
      <c r="Q45" s="904" t="s">
        <v>35</v>
      </c>
      <c r="R45" s="276"/>
      <c r="S45" s="276"/>
      <c r="T45" s="276"/>
      <c r="U45" s="276"/>
      <c r="V45" s="276"/>
      <c r="W45" s="276"/>
      <c r="X45" s="276"/>
      <c r="Y45" s="276"/>
      <c r="Z45" s="276"/>
      <c r="AA45" s="276"/>
      <c r="AB45" s="276"/>
      <c r="AC45" s="276"/>
      <c r="AD45" s="276"/>
      <c r="AE45" s="276"/>
      <c r="AF45" s="276"/>
      <c r="AG45" s="276"/>
      <c r="AH45" s="276"/>
      <c r="AI45" s="276"/>
      <c r="AJ45" s="276"/>
      <c r="AK45" s="276"/>
      <c r="AL45" s="276"/>
      <c r="AM45" s="276"/>
      <c r="AN45" s="276"/>
      <c r="AO45" s="276"/>
      <c r="AP45" s="276"/>
      <c r="AQ45" s="276"/>
      <c r="AR45" s="276"/>
      <c r="AS45" s="276"/>
      <c r="AT45" s="276"/>
      <c r="AU45" s="276"/>
      <c r="AV45" s="276"/>
      <c r="AW45" s="276"/>
      <c r="AX45" s="276"/>
      <c r="AY45" s="276"/>
      <c r="BA45" s="1165" t="s">
        <v>52</v>
      </c>
      <c r="BB45" s="262" t="s">
        <v>49</v>
      </c>
      <c r="BC45" s="908" t="s">
        <v>35</v>
      </c>
      <c r="BD45" s="912" t="s">
        <v>35</v>
      </c>
      <c r="BE45" s="912" t="s">
        <v>35</v>
      </c>
      <c r="BF45" s="912" t="s">
        <v>35</v>
      </c>
      <c r="BG45" s="917" t="s">
        <v>35</v>
      </c>
      <c r="BH45" s="908" t="s">
        <v>35</v>
      </c>
      <c r="BI45" s="912" t="s">
        <v>35</v>
      </c>
      <c r="BJ45" s="912" t="s">
        <v>35</v>
      </c>
      <c r="BK45" s="912" t="s">
        <v>35</v>
      </c>
      <c r="BL45" s="917" t="s">
        <v>35</v>
      </c>
      <c r="BM45" s="908" t="s">
        <v>35</v>
      </c>
      <c r="BN45" s="912" t="s">
        <v>35</v>
      </c>
      <c r="BO45" s="912" t="s">
        <v>35</v>
      </c>
      <c r="BP45" s="912" t="s">
        <v>35</v>
      </c>
      <c r="BQ45" s="923" t="s">
        <v>35</v>
      </c>
      <c r="BR45" s="968"/>
      <c r="BS45" s="968"/>
      <c r="BT45" s="968"/>
      <c r="BU45" s="968"/>
      <c r="BV45" s="968"/>
      <c r="BW45" s="968"/>
      <c r="BX45" s="968"/>
      <c r="BY45" s="968"/>
      <c r="BZ45" s="968"/>
      <c r="CA45" s="968"/>
      <c r="CB45" s="968"/>
      <c r="CC45" s="968"/>
      <c r="CD45" s="968"/>
      <c r="CE45" s="968"/>
      <c r="CF45" s="968"/>
      <c r="CG45" s="968"/>
      <c r="CH45" s="968"/>
      <c r="CI45" s="968"/>
      <c r="CJ45" s="968"/>
      <c r="CK45" s="968"/>
      <c r="CL45" s="968"/>
      <c r="CM45" s="968"/>
      <c r="CN45" s="968"/>
      <c r="CO45" s="968"/>
      <c r="CP45" s="968"/>
      <c r="CQ45" s="968"/>
      <c r="CR45" s="968"/>
      <c r="CS45" s="968"/>
      <c r="CT45" s="968"/>
      <c r="CU45" s="968"/>
      <c r="CV45" s="968"/>
      <c r="CW45" s="968"/>
      <c r="CX45" s="968"/>
      <c r="CY45" s="968"/>
      <c r="CZ45" s="968"/>
    </row>
    <row r="46" s="138" customFormat="true" ht="15" customHeight="true" x14ac:dyDescent="0.2">
      <c r="A46" s="1147"/>
      <c r="B46" s="209" t="s">
        <v>48</v>
      </c>
      <c r="C46" s="892" t="s">
        <v>35</v>
      </c>
      <c r="D46" s="895" t="s">
        <v>35</v>
      </c>
      <c r="E46" s="895" t="s">
        <v>35</v>
      </c>
      <c r="F46" s="895" t="s">
        <v>35</v>
      </c>
      <c r="G46" s="898" t="s">
        <v>35</v>
      </c>
      <c r="H46" s="901" t="s">
        <v>35</v>
      </c>
      <c r="I46" s="895" t="s">
        <v>35</v>
      </c>
      <c r="J46" s="895" t="s">
        <v>35</v>
      </c>
      <c r="K46" s="895" t="s">
        <v>35</v>
      </c>
      <c r="L46" s="904" t="s">
        <v>35</v>
      </c>
      <c r="M46" s="892" t="s">
        <v>35</v>
      </c>
      <c r="N46" s="895" t="s">
        <v>35</v>
      </c>
      <c r="O46" s="895" t="s">
        <v>35</v>
      </c>
      <c r="P46" s="895" t="s">
        <v>35</v>
      </c>
      <c r="Q46" s="904" t="s">
        <v>35</v>
      </c>
      <c r="R46" s="276"/>
      <c r="S46" s="276"/>
      <c r="T46" s="276"/>
      <c r="U46" s="276"/>
      <c r="V46" s="276"/>
      <c r="W46" s="276"/>
      <c r="X46" s="276"/>
      <c r="Y46" s="276"/>
      <c r="Z46" s="276"/>
      <c r="AA46" s="276"/>
      <c r="AB46" s="276"/>
      <c r="AC46" s="276"/>
      <c r="AD46" s="276"/>
      <c r="AE46" s="276"/>
      <c r="AF46" s="276"/>
      <c r="AG46" s="276"/>
      <c r="AH46" s="276"/>
      <c r="AI46" s="276"/>
      <c r="AJ46" s="276"/>
      <c r="AK46" s="276"/>
      <c r="AL46" s="276"/>
      <c r="AM46" s="276"/>
      <c r="AN46" s="276"/>
      <c r="AO46" s="276"/>
      <c r="AP46" s="276"/>
      <c r="AQ46" s="276"/>
      <c r="AR46" s="276"/>
      <c r="AS46" s="276"/>
      <c r="AT46" s="276"/>
      <c r="AU46" s="276"/>
      <c r="AV46" s="276"/>
      <c r="AW46" s="276"/>
      <c r="AX46" s="276"/>
      <c r="AY46" s="276"/>
      <c r="BA46" s="1165"/>
      <c r="BB46" s="262" t="s">
        <v>48</v>
      </c>
      <c r="BC46" s="908" t="s">
        <v>35</v>
      </c>
      <c r="BD46" s="912" t="s">
        <v>35</v>
      </c>
      <c r="BE46" s="912" t="s">
        <v>35</v>
      </c>
      <c r="BF46" s="912" t="s">
        <v>35</v>
      </c>
      <c r="BG46" s="917" t="s">
        <v>35</v>
      </c>
      <c r="BH46" s="908" t="s">
        <v>35</v>
      </c>
      <c r="BI46" s="912" t="s">
        <v>35</v>
      </c>
      <c r="BJ46" s="912" t="s">
        <v>35</v>
      </c>
      <c r="BK46" s="912" t="s">
        <v>35</v>
      </c>
      <c r="BL46" s="917" t="s">
        <v>35</v>
      </c>
      <c r="BM46" s="908" t="s">
        <v>35</v>
      </c>
      <c r="BN46" s="912" t="s">
        <v>35</v>
      </c>
      <c r="BO46" s="912" t="s">
        <v>35</v>
      </c>
      <c r="BP46" s="912" t="s">
        <v>35</v>
      </c>
      <c r="BQ46" s="923" t="s">
        <v>35</v>
      </c>
      <c r="BR46" s="968"/>
      <c r="BS46" s="968"/>
      <c r="BT46" s="968"/>
      <c r="BU46" s="968"/>
      <c r="BV46" s="968"/>
      <c r="BW46" s="968"/>
      <c r="BX46" s="968"/>
      <c r="BY46" s="968"/>
      <c r="BZ46" s="968"/>
      <c r="CA46" s="968"/>
      <c r="CB46" s="968"/>
      <c r="CC46" s="968"/>
      <c r="CD46" s="968"/>
      <c r="CE46" s="968"/>
      <c r="CF46" s="968"/>
      <c r="CG46" s="968"/>
      <c r="CH46" s="968"/>
      <c r="CI46" s="968"/>
      <c r="CJ46" s="968"/>
      <c r="CK46" s="968"/>
      <c r="CL46" s="968"/>
      <c r="CM46" s="968"/>
      <c r="CN46" s="968"/>
      <c r="CO46" s="968"/>
      <c r="CP46" s="968"/>
      <c r="CQ46" s="968"/>
      <c r="CR46" s="968"/>
      <c r="CS46" s="968"/>
      <c r="CT46" s="968"/>
      <c r="CU46" s="968"/>
      <c r="CV46" s="968"/>
      <c r="CW46" s="968"/>
      <c r="CX46" s="968"/>
      <c r="CY46" s="968"/>
      <c r="CZ46" s="968"/>
    </row>
    <row r="47" s="133" customFormat="true" ht="15" customHeight="true" x14ac:dyDescent="0.2">
      <c r="A47" s="1147" t="s">
        <v>102</v>
      </c>
      <c r="B47" s="209" t="s">
        <v>101</v>
      </c>
      <c r="C47" s="892" t="s">
        <v>35</v>
      </c>
      <c r="D47" s="895" t="s">
        <v>35</v>
      </c>
      <c r="E47" s="895" t="s">
        <v>35</v>
      </c>
      <c r="F47" s="895" t="s">
        <v>35</v>
      </c>
      <c r="G47" s="898" t="s">
        <v>35</v>
      </c>
      <c r="H47" s="901" t="s">
        <v>35</v>
      </c>
      <c r="I47" s="895" t="s">
        <v>35</v>
      </c>
      <c r="J47" s="895" t="s">
        <v>35</v>
      </c>
      <c r="K47" s="895" t="s">
        <v>35</v>
      </c>
      <c r="L47" s="904" t="s">
        <v>35</v>
      </c>
      <c r="M47" s="892" t="s">
        <v>35</v>
      </c>
      <c r="N47" s="895" t="s">
        <v>35</v>
      </c>
      <c r="O47" s="895" t="s">
        <v>35</v>
      </c>
      <c r="P47" s="895" t="s">
        <v>35</v>
      </c>
      <c r="Q47" s="904" t="s">
        <v>35</v>
      </c>
      <c r="R47" s="966"/>
      <c r="S47" s="966"/>
      <c r="T47" s="966"/>
      <c r="U47" s="966"/>
      <c r="V47" s="966"/>
      <c r="W47" s="966"/>
      <c r="X47" s="966"/>
      <c r="Y47" s="966"/>
      <c r="Z47" s="966"/>
      <c r="AA47" s="966"/>
      <c r="AB47" s="966"/>
      <c r="AC47" s="966"/>
      <c r="AD47" s="966"/>
      <c r="AE47" s="966"/>
      <c r="AF47" s="966"/>
      <c r="AG47" s="966"/>
      <c r="AH47" s="966"/>
      <c r="AI47" s="966"/>
      <c r="AJ47" s="966"/>
      <c r="AK47" s="966"/>
      <c r="AL47" s="966"/>
      <c r="AM47" s="966"/>
      <c r="AN47" s="966"/>
      <c r="AO47" s="966"/>
      <c r="AP47" s="966"/>
      <c r="AQ47" s="966"/>
      <c r="AR47" s="966"/>
      <c r="AS47" s="966"/>
      <c r="AT47" s="966"/>
      <c r="AU47" s="966"/>
      <c r="AV47" s="966"/>
      <c r="AW47" s="966"/>
      <c r="AX47" s="966"/>
      <c r="AY47" s="966"/>
      <c r="AZ47" s="172"/>
      <c r="BA47" s="1165" t="s">
        <v>102</v>
      </c>
      <c r="BB47" s="262" t="s">
        <v>101</v>
      </c>
      <c r="BC47" s="908" t="s">
        <v>35</v>
      </c>
      <c r="BD47" s="912" t="s">
        <v>35</v>
      </c>
      <c r="BE47" s="912" t="s">
        <v>35</v>
      </c>
      <c r="BF47" s="912" t="s">
        <v>35</v>
      </c>
      <c r="BG47" s="917" t="s">
        <v>35</v>
      </c>
      <c r="BH47" s="908" t="s">
        <v>35</v>
      </c>
      <c r="BI47" s="912" t="s">
        <v>35</v>
      </c>
      <c r="BJ47" s="912" t="s">
        <v>35</v>
      </c>
      <c r="BK47" s="912" t="s">
        <v>35</v>
      </c>
      <c r="BL47" s="917" t="s">
        <v>35</v>
      </c>
      <c r="BM47" s="908" t="s">
        <v>35</v>
      </c>
      <c r="BN47" s="912" t="s">
        <v>35</v>
      </c>
      <c r="BO47" s="912" t="s">
        <v>35</v>
      </c>
      <c r="BP47" s="912" t="s">
        <v>35</v>
      </c>
      <c r="BQ47" s="923" t="s">
        <v>35</v>
      </c>
      <c r="BR47" s="968"/>
      <c r="BS47" s="968"/>
      <c r="BT47" s="968"/>
      <c r="BU47" s="968"/>
      <c r="BV47" s="968"/>
      <c r="BW47" s="968"/>
      <c r="BX47" s="968"/>
      <c r="BY47" s="968"/>
      <c r="BZ47" s="968"/>
      <c r="CA47" s="968"/>
      <c r="CB47" s="968"/>
      <c r="CC47" s="968"/>
      <c r="CD47" s="968"/>
      <c r="CE47" s="968"/>
      <c r="CF47" s="968"/>
      <c r="CG47" s="968"/>
      <c r="CH47" s="968"/>
      <c r="CI47" s="968"/>
      <c r="CJ47" s="968"/>
      <c r="CK47" s="968"/>
      <c r="CL47" s="968"/>
      <c r="CM47" s="968"/>
      <c r="CN47" s="968"/>
      <c r="CO47" s="968"/>
      <c r="CP47" s="968"/>
      <c r="CQ47" s="968"/>
      <c r="CR47" s="968"/>
      <c r="CS47" s="968"/>
      <c r="CT47" s="968"/>
      <c r="CU47" s="968"/>
      <c r="CV47" s="968"/>
      <c r="CW47" s="968"/>
      <c r="CX47" s="968"/>
      <c r="CY47" s="968"/>
      <c r="CZ47" s="968"/>
    </row>
    <row r="48" s="133" customFormat="true" ht="15" customHeight="true" x14ac:dyDescent="0.2">
      <c r="A48" s="1147"/>
      <c r="B48" s="209" t="s">
        <v>100</v>
      </c>
      <c r="C48" s="892" t="s">
        <v>35</v>
      </c>
      <c r="D48" s="895" t="s">
        <v>35</v>
      </c>
      <c r="E48" s="895" t="s">
        <v>35</v>
      </c>
      <c r="F48" s="895" t="s">
        <v>35</v>
      </c>
      <c r="G48" s="898" t="s">
        <v>35</v>
      </c>
      <c r="H48" s="901" t="s">
        <v>35</v>
      </c>
      <c r="I48" s="895" t="s">
        <v>35</v>
      </c>
      <c r="J48" s="895" t="s">
        <v>35</v>
      </c>
      <c r="K48" s="895" t="s">
        <v>35</v>
      </c>
      <c r="L48" s="904" t="s">
        <v>35</v>
      </c>
      <c r="M48" s="892" t="s">
        <v>35</v>
      </c>
      <c r="N48" s="895" t="s">
        <v>35</v>
      </c>
      <c r="O48" s="895" t="s">
        <v>35</v>
      </c>
      <c r="P48" s="895" t="s">
        <v>35</v>
      </c>
      <c r="Q48" s="904" t="s">
        <v>35</v>
      </c>
      <c r="R48" s="966"/>
      <c r="S48" s="966"/>
      <c r="T48" s="966"/>
      <c r="U48" s="966"/>
      <c r="V48" s="966"/>
      <c r="W48" s="966"/>
      <c r="X48" s="966"/>
      <c r="Y48" s="966"/>
      <c r="Z48" s="966"/>
      <c r="AA48" s="966"/>
      <c r="AB48" s="966"/>
      <c r="AC48" s="966"/>
      <c r="AD48" s="966"/>
      <c r="AE48" s="966"/>
      <c r="AF48" s="966"/>
      <c r="AG48" s="966"/>
      <c r="AH48" s="966"/>
      <c r="AI48" s="966"/>
      <c r="AJ48" s="966"/>
      <c r="AK48" s="966"/>
      <c r="AL48" s="966"/>
      <c r="AM48" s="966"/>
      <c r="AN48" s="966"/>
      <c r="AO48" s="966"/>
      <c r="AP48" s="966"/>
      <c r="AQ48" s="966"/>
      <c r="AR48" s="966"/>
      <c r="AS48" s="966"/>
      <c r="AT48" s="966"/>
      <c r="AU48" s="966"/>
      <c r="AV48" s="966"/>
      <c r="AW48" s="966"/>
      <c r="AX48" s="966"/>
      <c r="AY48" s="966"/>
      <c r="AZ48" s="172"/>
      <c r="BA48" s="1165"/>
      <c r="BB48" s="262" t="s">
        <v>100</v>
      </c>
      <c r="BC48" s="908" t="s">
        <v>35</v>
      </c>
      <c r="BD48" s="912" t="s">
        <v>35</v>
      </c>
      <c r="BE48" s="912" t="s">
        <v>35</v>
      </c>
      <c r="BF48" s="912" t="s">
        <v>35</v>
      </c>
      <c r="BG48" s="917" t="s">
        <v>35</v>
      </c>
      <c r="BH48" s="908" t="s">
        <v>35</v>
      </c>
      <c r="BI48" s="912" t="s">
        <v>35</v>
      </c>
      <c r="BJ48" s="912" t="s">
        <v>35</v>
      </c>
      <c r="BK48" s="912" t="s">
        <v>35</v>
      </c>
      <c r="BL48" s="917" t="s">
        <v>35</v>
      </c>
      <c r="BM48" s="908" t="s">
        <v>35</v>
      </c>
      <c r="BN48" s="912" t="s">
        <v>35</v>
      </c>
      <c r="BO48" s="912" t="s">
        <v>35</v>
      </c>
      <c r="BP48" s="912" t="s">
        <v>35</v>
      </c>
      <c r="BQ48" s="923" t="s">
        <v>35</v>
      </c>
      <c r="BR48" s="968"/>
      <c r="BS48" s="968"/>
      <c r="BT48" s="968"/>
      <c r="BU48" s="968"/>
      <c r="BV48" s="968"/>
      <c r="BW48" s="968"/>
      <c r="BX48" s="968"/>
      <c r="BY48" s="968"/>
      <c r="BZ48" s="968"/>
      <c r="CA48" s="968"/>
      <c r="CB48" s="968"/>
      <c r="CC48" s="968"/>
      <c r="CD48" s="968"/>
      <c r="CE48" s="968"/>
      <c r="CF48" s="968"/>
      <c r="CG48" s="968"/>
      <c r="CH48" s="968"/>
      <c r="CI48" s="968"/>
      <c r="CJ48" s="968"/>
      <c r="CK48" s="968"/>
      <c r="CL48" s="968"/>
      <c r="CM48" s="968"/>
      <c r="CN48" s="968"/>
      <c r="CO48" s="968"/>
      <c r="CP48" s="968"/>
      <c r="CQ48" s="968"/>
      <c r="CR48" s="968"/>
      <c r="CS48" s="968"/>
      <c r="CT48" s="968"/>
      <c r="CU48" s="968"/>
      <c r="CV48" s="968"/>
      <c r="CW48" s="968"/>
      <c r="CX48" s="968"/>
      <c r="CY48" s="968"/>
      <c r="CZ48" s="968"/>
    </row>
    <row r="49" s="133" customFormat="true" ht="15" customHeight="true" x14ac:dyDescent="0.2">
      <c r="A49" s="1147"/>
      <c r="B49" s="209" t="s">
        <v>68</v>
      </c>
      <c r="C49" s="892" t="s">
        <v>35</v>
      </c>
      <c r="D49" s="895" t="s">
        <v>35</v>
      </c>
      <c r="E49" s="895" t="s">
        <v>35</v>
      </c>
      <c r="F49" s="895" t="s">
        <v>35</v>
      </c>
      <c r="G49" s="898" t="s">
        <v>35</v>
      </c>
      <c r="H49" s="901" t="s">
        <v>35</v>
      </c>
      <c r="I49" s="895" t="s">
        <v>35</v>
      </c>
      <c r="J49" s="895" t="s">
        <v>35</v>
      </c>
      <c r="K49" s="895" t="s">
        <v>35</v>
      </c>
      <c r="L49" s="904" t="s">
        <v>35</v>
      </c>
      <c r="M49" s="892" t="s">
        <v>35</v>
      </c>
      <c r="N49" s="895" t="s">
        <v>35</v>
      </c>
      <c r="O49" s="895" t="s">
        <v>35</v>
      </c>
      <c r="P49" s="895" t="s">
        <v>35</v>
      </c>
      <c r="Q49" s="904" t="s">
        <v>35</v>
      </c>
      <c r="R49" s="966"/>
      <c r="S49" s="966"/>
      <c r="T49" s="966"/>
      <c r="U49" s="966"/>
      <c r="V49" s="966"/>
      <c r="W49" s="966"/>
      <c r="X49" s="966"/>
      <c r="Y49" s="966"/>
      <c r="Z49" s="966"/>
      <c r="AA49" s="966"/>
      <c r="AB49" s="966"/>
      <c r="AC49" s="966"/>
      <c r="AD49" s="966"/>
      <c r="AE49" s="966"/>
      <c r="AF49" s="966"/>
      <c r="AG49" s="966"/>
      <c r="AH49" s="966"/>
      <c r="AI49" s="966"/>
      <c r="AJ49" s="966"/>
      <c r="AK49" s="966"/>
      <c r="AL49" s="966"/>
      <c r="AM49" s="966"/>
      <c r="AN49" s="966"/>
      <c r="AO49" s="966"/>
      <c r="AP49" s="966"/>
      <c r="AQ49" s="966"/>
      <c r="AR49" s="966"/>
      <c r="AS49" s="966"/>
      <c r="AT49" s="966"/>
      <c r="AU49" s="966"/>
      <c r="AV49" s="966"/>
      <c r="AW49" s="966"/>
      <c r="AX49" s="966"/>
      <c r="AY49" s="966"/>
      <c r="AZ49" s="172"/>
      <c r="BA49" s="1165"/>
      <c r="BB49" s="262" t="s">
        <v>68</v>
      </c>
      <c r="BC49" s="908" t="s">
        <v>35</v>
      </c>
      <c r="BD49" s="912" t="s">
        <v>35</v>
      </c>
      <c r="BE49" s="912" t="s">
        <v>35</v>
      </c>
      <c r="BF49" s="912" t="s">
        <v>35</v>
      </c>
      <c r="BG49" s="917" t="s">
        <v>35</v>
      </c>
      <c r="BH49" s="908" t="s">
        <v>35</v>
      </c>
      <c r="BI49" s="912" t="s">
        <v>35</v>
      </c>
      <c r="BJ49" s="912" t="s">
        <v>35</v>
      </c>
      <c r="BK49" s="912" t="s">
        <v>35</v>
      </c>
      <c r="BL49" s="917" t="s">
        <v>35</v>
      </c>
      <c r="BM49" s="908" t="s">
        <v>35</v>
      </c>
      <c r="BN49" s="912" t="s">
        <v>35</v>
      </c>
      <c r="BO49" s="912" t="s">
        <v>35</v>
      </c>
      <c r="BP49" s="912" t="s">
        <v>35</v>
      </c>
      <c r="BQ49" s="923" t="s">
        <v>35</v>
      </c>
      <c r="BR49" s="968"/>
      <c r="BS49" s="968"/>
      <c r="BT49" s="968"/>
      <c r="BU49" s="968"/>
      <c r="BV49" s="968"/>
      <c r="BW49" s="968"/>
      <c r="BX49" s="968"/>
      <c r="BY49" s="968"/>
      <c r="BZ49" s="968"/>
      <c r="CA49" s="968"/>
      <c r="CB49" s="968"/>
      <c r="CC49" s="968"/>
      <c r="CD49" s="968"/>
      <c r="CE49" s="968"/>
      <c r="CF49" s="968"/>
      <c r="CG49" s="968"/>
      <c r="CH49" s="968"/>
      <c r="CI49" s="968"/>
      <c r="CJ49" s="968"/>
      <c r="CK49" s="968"/>
      <c r="CL49" s="968"/>
      <c r="CM49" s="968"/>
      <c r="CN49" s="968"/>
      <c r="CO49" s="968"/>
      <c r="CP49" s="968"/>
      <c r="CQ49" s="968"/>
      <c r="CR49" s="968"/>
      <c r="CS49" s="968"/>
      <c r="CT49" s="968"/>
      <c r="CU49" s="968"/>
      <c r="CV49" s="968"/>
      <c r="CW49" s="968"/>
      <c r="CX49" s="968"/>
      <c r="CY49" s="968"/>
      <c r="CZ49" s="968"/>
    </row>
    <row r="50" s="133" customFormat="true" ht="15" customHeight="true" x14ac:dyDescent="0.2">
      <c r="A50" s="1147" t="s">
        <v>103</v>
      </c>
      <c r="B50" s="209" t="s">
        <v>101</v>
      </c>
      <c r="C50" s="892" t="s">
        <v>35</v>
      </c>
      <c r="D50" s="895" t="s">
        <v>35</v>
      </c>
      <c r="E50" s="895" t="s">
        <v>35</v>
      </c>
      <c r="F50" s="895" t="s">
        <v>35</v>
      </c>
      <c r="G50" s="898" t="s">
        <v>35</v>
      </c>
      <c r="H50" s="901" t="s">
        <v>35</v>
      </c>
      <c r="I50" s="895" t="s">
        <v>35</v>
      </c>
      <c r="J50" s="895" t="s">
        <v>35</v>
      </c>
      <c r="K50" s="895" t="s">
        <v>35</v>
      </c>
      <c r="L50" s="904" t="s">
        <v>35</v>
      </c>
      <c r="M50" s="892" t="s">
        <v>35</v>
      </c>
      <c r="N50" s="895" t="s">
        <v>35</v>
      </c>
      <c r="O50" s="895" t="s">
        <v>35</v>
      </c>
      <c r="P50" s="895" t="s">
        <v>35</v>
      </c>
      <c r="Q50" s="904" t="s">
        <v>35</v>
      </c>
      <c r="R50" s="966"/>
      <c r="S50" s="966"/>
      <c r="T50" s="966"/>
      <c r="U50" s="966"/>
      <c r="V50" s="966"/>
      <c r="W50" s="966"/>
      <c r="X50" s="966"/>
      <c r="Y50" s="966"/>
      <c r="Z50" s="966"/>
      <c r="AA50" s="966"/>
      <c r="AB50" s="966"/>
      <c r="AC50" s="966"/>
      <c r="AD50" s="966"/>
      <c r="AE50" s="966"/>
      <c r="AF50" s="966"/>
      <c r="AG50" s="966"/>
      <c r="AH50" s="966"/>
      <c r="AI50" s="966"/>
      <c r="AJ50" s="966"/>
      <c r="AK50" s="966"/>
      <c r="AL50" s="966"/>
      <c r="AM50" s="966"/>
      <c r="AN50" s="966"/>
      <c r="AO50" s="966"/>
      <c r="AP50" s="966"/>
      <c r="AQ50" s="966"/>
      <c r="AR50" s="966"/>
      <c r="AS50" s="966"/>
      <c r="AT50" s="966"/>
      <c r="AU50" s="966"/>
      <c r="AV50" s="966"/>
      <c r="AW50" s="966"/>
      <c r="AX50" s="966"/>
      <c r="AY50" s="966"/>
      <c r="AZ50" s="172"/>
      <c r="BA50" s="1165" t="s">
        <v>103</v>
      </c>
      <c r="BB50" s="262" t="s">
        <v>101</v>
      </c>
      <c r="BC50" s="908" t="s">
        <v>35</v>
      </c>
      <c r="BD50" s="912" t="s">
        <v>35</v>
      </c>
      <c r="BE50" s="912" t="s">
        <v>35</v>
      </c>
      <c r="BF50" s="912" t="s">
        <v>35</v>
      </c>
      <c r="BG50" s="917" t="s">
        <v>35</v>
      </c>
      <c r="BH50" s="908" t="s">
        <v>35</v>
      </c>
      <c r="BI50" s="912" t="s">
        <v>35</v>
      </c>
      <c r="BJ50" s="912" t="s">
        <v>35</v>
      </c>
      <c r="BK50" s="912" t="s">
        <v>35</v>
      </c>
      <c r="BL50" s="917" t="s">
        <v>35</v>
      </c>
      <c r="BM50" s="908" t="s">
        <v>35</v>
      </c>
      <c r="BN50" s="912" t="s">
        <v>35</v>
      </c>
      <c r="BO50" s="912" t="s">
        <v>35</v>
      </c>
      <c r="BP50" s="912" t="s">
        <v>35</v>
      </c>
      <c r="BQ50" s="923" t="s">
        <v>35</v>
      </c>
      <c r="BR50" s="968"/>
      <c r="BS50" s="968"/>
      <c r="BT50" s="968"/>
      <c r="BU50" s="968"/>
      <c r="BV50" s="968"/>
      <c r="BW50" s="968"/>
      <c r="BX50" s="968"/>
      <c r="BY50" s="968"/>
      <c r="BZ50" s="968"/>
      <c r="CA50" s="968"/>
      <c r="CB50" s="968"/>
      <c r="CC50" s="968"/>
      <c r="CD50" s="968"/>
      <c r="CE50" s="968"/>
      <c r="CF50" s="968"/>
      <c r="CG50" s="968"/>
      <c r="CH50" s="968"/>
      <c r="CI50" s="968"/>
      <c r="CJ50" s="968"/>
      <c r="CK50" s="968"/>
      <c r="CL50" s="968"/>
      <c r="CM50" s="968"/>
      <c r="CN50" s="968"/>
      <c r="CO50" s="968"/>
      <c r="CP50" s="968"/>
      <c r="CQ50" s="968"/>
      <c r="CR50" s="968"/>
      <c r="CS50" s="968"/>
      <c r="CT50" s="968"/>
      <c r="CU50" s="968"/>
      <c r="CV50" s="968"/>
      <c r="CW50" s="968"/>
      <c r="CX50" s="968"/>
      <c r="CY50" s="968"/>
      <c r="CZ50" s="968"/>
    </row>
    <row r="51" s="133" customFormat="true" ht="15" customHeight="true" x14ac:dyDescent="0.2">
      <c r="A51" s="1147"/>
      <c r="B51" s="209" t="s">
        <v>100</v>
      </c>
      <c r="C51" s="892" t="s">
        <v>35</v>
      </c>
      <c r="D51" s="895" t="s">
        <v>35</v>
      </c>
      <c r="E51" s="895" t="s">
        <v>35</v>
      </c>
      <c r="F51" s="895" t="s">
        <v>35</v>
      </c>
      <c r="G51" s="898" t="s">
        <v>35</v>
      </c>
      <c r="H51" s="901" t="s">
        <v>35</v>
      </c>
      <c r="I51" s="895" t="s">
        <v>35</v>
      </c>
      <c r="J51" s="895" t="s">
        <v>35</v>
      </c>
      <c r="K51" s="895" t="s">
        <v>35</v>
      </c>
      <c r="L51" s="904" t="s">
        <v>35</v>
      </c>
      <c r="M51" s="892" t="s">
        <v>35</v>
      </c>
      <c r="N51" s="895" t="s">
        <v>35</v>
      </c>
      <c r="O51" s="895" t="s">
        <v>35</v>
      </c>
      <c r="P51" s="895" t="s">
        <v>35</v>
      </c>
      <c r="Q51" s="904" t="s">
        <v>35</v>
      </c>
      <c r="R51" s="966"/>
      <c r="S51" s="966"/>
      <c r="T51" s="966"/>
      <c r="U51" s="966"/>
      <c r="V51" s="966"/>
      <c r="W51" s="966"/>
      <c r="X51" s="966"/>
      <c r="Y51" s="966"/>
      <c r="Z51" s="966"/>
      <c r="AA51" s="966"/>
      <c r="AB51" s="966"/>
      <c r="AC51" s="966"/>
      <c r="AD51" s="966"/>
      <c r="AE51" s="966"/>
      <c r="AF51" s="966"/>
      <c r="AG51" s="966"/>
      <c r="AH51" s="966"/>
      <c r="AI51" s="966"/>
      <c r="AJ51" s="966"/>
      <c r="AK51" s="966"/>
      <c r="AL51" s="966"/>
      <c r="AM51" s="966"/>
      <c r="AN51" s="966"/>
      <c r="AO51" s="966"/>
      <c r="AP51" s="966"/>
      <c r="AQ51" s="966"/>
      <c r="AR51" s="966"/>
      <c r="AS51" s="966"/>
      <c r="AT51" s="966"/>
      <c r="AU51" s="966"/>
      <c r="AV51" s="966"/>
      <c r="AW51" s="966"/>
      <c r="AX51" s="966"/>
      <c r="AY51" s="966"/>
      <c r="AZ51" s="172"/>
      <c r="BA51" s="1165"/>
      <c r="BB51" s="262" t="s">
        <v>100</v>
      </c>
      <c r="BC51" s="908" t="s">
        <v>35</v>
      </c>
      <c r="BD51" s="912" t="s">
        <v>35</v>
      </c>
      <c r="BE51" s="912" t="s">
        <v>35</v>
      </c>
      <c r="BF51" s="912" t="s">
        <v>35</v>
      </c>
      <c r="BG51" s="917" t="s">
        <v>35</v>
      </c>
      <c r="BH51" s="908" t="s">
        <v>35</v>
      </c>
      <c r="BI51" s="912" t="s">
        <v>35</v>
      </c>
      <c r="BJ51" s="912" t="s">
        <v>35</v>
      </c>
      <c r="BK51" s="912" t="s">
        <v>35</v>
      </c>
      <c r="BL51" s="917" t="s">
        <v>35</v>
      </c>
      <c r="BM51" s="908" t="s">
        <v>35</v>
      </c>
      <c r="BN51" s="912" t="s">
        <v>35</v>
      </c>
      <c r="BO51" s="912" t="s">
        <v>35</v>
      </c>
      <c r="BP51" s="912" t="s">
        <v>35</v>
      </c>
      <c r="BQ51" s="923" t="s">
        <v>35</v>
      </c>
      <c r="BR51" s="968"/>
      <c r="BS51" s="968"/>
      <c r="BT51" s="968"/>
      <c r="BU51" s="968"/>
      <c r="BV51" s="968"/>
      <c r="BW51" s="968"/>
      <c r="BX51" s="968"/>
      <c r="BY51" s="968"/>
      <c r="BZ51" s="968"/>
      <c r="CA51" s="968"/>
      <c r="CB51" s="968"/>
      <c r="CC51" s="968"/>
      <c r="CD51" s="968"/>
      <c r="CE51" s="968"/>
      <c r="CF51" s="968"/>
      <c r="CG51" s="968"/>
      <c r="CH51" s="968"/>
      <c r="CI51" s="968"/>
      <c r="CJ51" s="968"/>
      <c r="CK51" s="968"/>
      <c r="CL51" s="968"/>
      <c r="CM51" s="968"/>
      <c r="CN51" s="968"/>
      <c r="CO51" s="968"/>
      <c r="CP51" s="968"/>
      <c r="CQ51" s="968"/>
      <c r="CR51" s="968"/>
      <c r="CS51" s="968"/>
      <c r="CT51" s="968"/>
      <c r="CU51" s="968"/>
      <c r="CV51" s="968"/>
      <c r="CW51" s="968"/>
      <c r="CX51" s="968"/>
      <c r="CY51" s="968"/>
      <c r="CZ51" s="968"/>
    </row>
    <row r="52" s="133" customFormat="true" ht="15" customHeight="true" x14ac:dyDescent="0.2">
      <c r="A52" s="1147"/>
      <c r="B52" s="209" t="s">
        <v>68</v>
      </c>
      <c r="C52" s="892" t="s">
        <v>35</v>
      </c>
      <c r="D52" s="895" t="s">
        <v>35</v>
      </c>
      <c r="E52" s="895" t="s">
        <v>35</v>
      </c>
      <c r="F52" s="895" t="s">
        <v>35</v>
      </c>
      <c r="G52" s="898" t="s">
        <v>35</v>
      </c>
      <c r="H52" s="901" t="s">
        <v>35</v>
      </c>
      <c r="I52" s="895" t="s">
        <v>35</v>
      </c>
      <c r="J52" s="895" t="s">
        <v>35</v>
      </c>
      <c r="K52" s="895" t="s">
        <v>35</v>
      </c>
      <c r="L52" s="904" t="s">
        <v>35</v>
      </c>
      <c r="M52" s="892" t="s">
        <v>35</v>
      </c>
      <c r="N52" s="895" t="s">
        <v>35</v>
      </c>
      <c r="O52" s="895" t="s">
        <v>35</v>
      </c>
      <c r="P52" s="895" t="s">
        <v>35</v>
      </c>
      <c r="Q52" s="904" t="s">
        <v>35</v>
      </c>
      <c r="R52" s="966"/>
      <c r="S52" s="966"/>
      <c r="T52" s="966"/>
      <c r="U52" s="966"/>
      <c r="V52" s="966"/>
      <c r="W52" s="966"/>
      <c r="X52" s="966"/>
      <c r="Y52" s="966"/>
      <c r="Z52" s="966"/>
      <c r="AA52" s="966"/>
      <c r="AB52" s="966"/>
      <c r="AC52" s="966"/>
      <c r="AD52" s="966"/>
      <c r="AE52" s="966"/>
      <c r="AF52" s="966"/>
      <c r="AG52" s="966"/>
      <c r="AH52" s="966"/>
      <c r="AI52" s="966"/>
      <c r="AJ52" s="966"/>
      <c r="AK52" s="966"/>
      <c r="AL52" s="966"/>
      <c r="AM52" s="966"/>
      <c r="AN52" s="966"/>
      <c r="AO52" s="966"/>
      <c r="AP52" s="966"/>
      <c r="AQ52" s="966"/>
      <c r="AR52" s="966"/>
      <c r="AS52" s="966"/>
      <c r="AT52" s="966"/>
      <c r="AU52" s="966"/>
      <c r="AV52" s="966"/>
      <c r="AW52" s="966"/>
      <c r="AX52" s="966"/>
      <c r="AY52" s="966"/>
      <c r="AZ52" s="172"/>
      <c r="BA52" s="1165"/>
      <c r="BB52" s="262" t="s">
        <v>68</v>
      </c>
      <c r="BC52" s="908" t="s">
        <v>35</v>
      </c>
      <c r="BD52" s="912" t="s">
        <v>35</v>
      </c>
      <c r="BE52" s="912" t="s">
        <v>35</v>
      </c>
      <c r="BF52" s="912" t="s">
        <v>35</v>
      </c>
      <c r="BG52" s="917" t="s">
        <v>35</v>
      </c>
      <c r="BH52" s="908" t="s">
        <v>35</v>
      </c>
      <c r="BI52" s="912" t="s">
        <v>35</v>
      </c>
      <c r="BJ52" s="912" t="s">
        <v>35</v>
      </c>
      <c r="BK52" s="912" t="s">
        <v>35</v>
      </c>
      <c r="BL52" s="917" t="s">
        <v>35</v>
      </c>
      <c r="BM52" s="908" t="s">
        <v>35</v>
      </c>
      <c r="BN52" s="912" t="s">
        <v>35</v>
      </c>
      <c r="BO52" s="912" t="s">
        <v>35</v>
      </c>
      <c r="BP52" s="912" t="s">
        <v>35</v>
      </c>
      <c r="BQ52" s="923" t="s">
        <v>35</v>
      </c>
      <c r="BR52" s="968"/>
      <c r="BS52" s="968"/>
      <c r="BT52" s="968"/>
      <c r="BU52" s="968"/>
      <c r="BV52" s="968"/>
      <c r="BW52" s="968"/>
      <c r="BX52" s="968"/>
      <c r="BY52" s="968"/>
      <c r="BZ52" s="968"/>
      <c r="CA52" s="968"/>
      <c r="CB52" s="968"/>
      <c r="CC52" s="968"/>
      <c r="CD52" s="968"/>
      <c r="CE52" s="968"/>
      <c r="CF52" s="968"/>
      <c r="CG52" s="968"/>
      <c r="CH52" s="968"/>
      <c r="CI52" s="968"/>
      <c r="CJ52" s="968"/>
      <c r="CK52" s="968"/>
      <c r="CL52" s="968"/>
      <c r="CM52" s="968"/>
      <c r="CN52" s="968"/>
      <c r="CO52" s="968"/>
      <c r="CP52" s="968"/>
      <c r="CQ52" s="968"/>
      <c r="CR52" s="968"/>
      <c r="CS52" s="968"/>
      <c r="CT52" s="968"/>
      <c r="CU52" s="968"/>
      <c r="CV52" s="968"/>
      <c r="CW52" s="968"/>
      <c r="CX52" s="968"/>
      <c r="CY52" s="968"/>
      <c r="CZ52" s="968"/>
    </row>
    <row r="53" s="133" customFormat="true" ht="15" customHeight="true" x14ac:dyDescent="0.2">
      <c r="A53" s="1147" t="s">
        <v>106</v>
      </c>
      <c r="B53" s="209" t="s">
        <v>101</v>
      </c>
      <c r="C53" s="892" t="s">
        <v>35</v>
      </c>
      <c r="D53" s="895" t="s">
        <v>35</v>
      </c>
      <c r="E53" s="895" t="s">
        <v>35</v>
      </c>
      <c r="F53" s="895" t="s">
        <v>35</v>
      </c>
      <c r="G53" s="898" t="s">
        <v>35</v>
      </c>
      <c r="H53" s="901" t="s">
        <v>35</v>
      </c>
      <c r="I53" s="895" t="s">
        <v>35</v>
      </c>
      <c r="J53" s="895" t="s">
        <v>35</v>
      </c>
      <c r="K53" s="895" t="s">
        <v>35</v>
      </c>
      <c r="L53" s="904" t="s">
        <v>35</v>
      </c>
      <c r="M53" s="892" t="s">
        <v>35</v>
      </c>
      <c r="N53" s="895" t="s">
        <v>35</v>
      </c>
      <c r="O53" s="895" t="s">
        <v>35</v>
      </c>
      <c r="P53" s="895" t="s">
        <v>35</v>
      </c>
      <c r="Q53" s="904" t="s">
        <v>35</v>
      </c>
      <c r="R53" s="966"/>
      <c r="S53" s="966"/>
      <c r="T53" s="966"/>
      <c r="U53" s="966"/>
      <c r="V53" s="966"/>
      <c r="W53" s="966"/>
      <c r="X53" s="966"/>
      <c r="Y53" s="966"/>
      <c r="Z53" s="966"/>
      <c r="AA53" s="966"/>
      <c r="AB53" s="966"/>
      <c r="AC53" s="966"/>
      <c r="AD53" s="966"/>
      <c r="AE53" s="966"/>
      <c r="AF53" s="966"/>
      <c r="AG53" s="966"/>
      <c r="AH53" s="966"/>
      <c r="AI53" s="966"/>
      <c r="AJ53" s="966"/>
      <c r="AK53" s="966"/>
      <c r="AL53" s="966"/>
      <c r="AM53" s="966"/>
      <c r="AN53" s="966"/>
      <c r="AO53" s="966"/>
      <c r="AP53" s="966"/>
      <c r="AQ53" s="966"/>
      <c r="AR53" s="966"/>
      <c r="AS53" s="966"/>
      <c r="AT53" s="966"/>
      <c r="AU53" s="966"/>
      <c r="AV53" s="966"/>
      <c r="AW53" s="966"/>
      <c r="AX53" s="966"/>
      <c r="AY53" s="966"/>
      <c r="AZ53" s="172"/>
      <c r="BA53" s="1165" t="s">
        <v>106</v>
      </c>
      <c r="BB53" s="262" t="s">
        <v>101</v>
      </c>
      <c r="BC53" s="908" t="s">
        <v>35</v>
      </c>
      <c r="BD53" s="912" t="s">
        <v>35</v>
      </c>
      <c r="BE53" s="912" t="s">
        <v>35</v>
      </c>
      <c r="BF53" s="912" t="s">
        <v>35</v>
      </c>
      <c r="BG53" s="917" t="s">
        <v>35</v>
      </c>
      <c r="BH53" s="908" t="s">
        <v>35</v>
      </c>
      <c r="BI53" s="912" t="s">
        <v>35</v>
      </c>
      <c r="BJ53" s="912" t="s">
        <v>35</v>
      </c>
      <c r="BK53" s="912" t="s">
        <v>35</v>
      </c>
      <c r="BL53" s="917" t="s">
        <v>35</v>
      </c>
      <c r="BM53" s="908" t="s">
        <v>35</v>
      </c>
      <c r="BN53" s="912" t="s">
        <v>35</v>
      </c>
      <c r="BO53" s="912" t="s">
        <v>35</v>
      </c>
      <c r="BP53" s="912" t="s">
        <v>35</v>
      </c>
      <c r="BQ53" s="923" t="s">
        <v>35</v>
      </c>
      <c r="BR53" s="968"/>
      <c r="BS53" s="968"/>
      <c r="BT53" s="968"/>
      <c r="BU53" s="968"/>
      <c r="BV53" s="968"/>
      <c r="BW53" s="968"/>
      <c r="BX53" s="968"/>
      <c r="BY53" s="968"/>
      <c r="BZ53" s="968"/>
      <c r="CA53" s="968"/>
      <c r="CB53" s="968"/>
      <c r="CC53" s="968"/>
      <c r="CD53" s="968"/>
      <c r="CE53" s="968"/>
      <c r="CF53" s="968"/>
      <c r="CG53" s="968"/>
      <c r="CH53" s="968"/>
      <c r="CI53" s="968"/>
      <c r="CJ53" s="968"/>
      <c r="CK53" s="968"/>
      <c r="CL53" s="968"/>
      <c r="CM53" s="968"/>
      <c r="CN53" s="968"/>
      <c r="CO53" s="968"/>
      <c r="CP53" s="968"/>
      <c r="CQ53" s="968"/>
      <c r="CR53" s="968"/>
      <c r="CS53" s="968"/>
      <c r="CT53" s="968"/>
      <c r="CU53" s="968"/>
      <c r="CV53" s="968"/>
      <c r="CW53" s="968"/>
      <c r="CX53" s="968"/>
      <c r="CY53" s="968"/>
      <c r="CZ53" s="968"/>
    </row>
    <row r="54" s="133" customFormat="true" ht="15" customHeight="true" x14ac:dyDescent="0.2">
      <c r="A54" s="1147"/>
      <c r="B54" s="209" t="s">
        <v>100</v>
      </c>
      <c r="C54" s="892" t="s">
        <v>35</v>
      </c>
      <c r="D54" s="895" t="s">
        <v>35</v>
      </c>
      <c r="E54" s="895" t="s">
        <v>35</v>
      </c>
      <c r="F54" s="895" t="s">
        <v>35</v>
      </c>
      <c r="G54" s="898" t="s">
        <v>35</v>
      </c>
      <c r="H54" s="901" t="s">
        <v>35</v>
      </c>
      <c r="I54" s="895" t="s">
        <v>35</v>
      </c>
      <c r="J54" s="895" t="s">
        <v>35</v>
      </c>
      <c r="K54" s="895" t="s">
        <v>35</v>
      </c>
      <c r="L54" s="904" t="s">
        <v>35</v>
      </c>
      <c r="M54" s="892" t="s">
        <v>35</v>
      </c>
      <c r="N54" s="895" t="s">
        <v>35</v>
      </c>
      <c r="O54" s="895" t="s">
        <v>35</v>
      </c>
      <c r="P54" s="895" t="s">
        <v>35</v>
      </c>
      <c r="Q54" s="904" t="s">
        <v>35</v>
      </c>
      <c r="R54" s="966"/>
      <c r="S54" s="966"/>
      <c r="T54" s="966"/>
      <c r="U54" s="966"/>
      <c r="V54" s="966"/>
      <c r="W54" s="966"/>
      <c r="X54" s="966"/>
      <c r="Y54" s="966"/>
      <c r="Z54" s="966"/>
      <c r="AA54" s="966"/>
      <c r="AB54" s="966"/>
      <c r="AC54" s="966"/>
      <c r="AD54" s="966"/>
      <c r="AE54" s="966"/>
      <c r="AF54" s="966"/>
      <c r="AG54" s="966"/>
      <c r="AH54" s="966"/>
      <c r="AI54" s="966"/>
      <c r="AJ54" s="966"/>
      <c r="AK54" s="966"/>
      <c r="AL54" s="966"/>
      <c r="AM54" s="966"/>
      <c r="AN54" s="966"/>
      <c r="AO54" s="966"/>
      <c r="AP54" s="966"/>
      <c r="AQ54" s="966"/>
      <c r="AR54" s="966"/>
      <c r="AS54" s="966"/>
      <c r="AT54" s="966"/>
      <c r="AU54" s="966"/>
      <c r="AV54" s="966"/>
      <c r="AW54" s="966"/>
      <c r="AX54" s="966"/>
      <c r="AY54" s="966"/>
      <c r="AZ54" s="172"/>
      <c r="BA54" s="1165"/>
      <c r="BB54" s="262" t="s">
        <v>100</v>
      </c>
      <c r="BC54" s="908" t="s">
        <v>35</v>
      </c>
      <c r="BD54" s="912" t="s">
        <v>35</v>
      </c>
      <c r="BE54" s="912" t="s">
        <v>35</v>
      </c>
      <c r="BF54" s="912" t="s">
        <v>35</v>
      </c>
      <c r="BG54" s="917" t="s">
        <v>35</v>
      </c>
      <c r="BH54" s="908" t="s">
        <v>35</v>
      </c>
      <c r="BI54" s="912" t="s">
        <v>35</v>
      </c>
      <c r="BJ54" s="912" t="s">
        <v>35</v>
      </c>
      <c r="BK54" s="912" t="s">
        <v>35</v>
      </c>
      <c r="BL54" s="917" t="s">
        <v>35</v>
      </c>
      <c r="BM54" s="908" t="s">
        <v>35</v>
      </c>
      <c r="BN54" s="912" t="s">
        <v>35</v>
      </c>
      <c r="BO54" s="912" t="s">
        <v>35</v>
      </c>
      <c r="BP54" s="912" t="s">
        <v>35</v>
      </c>
      <c r="BQ54" s="923" t="s">
        <v>35</v>
      </c>
      <c r="BR54" s="968"/>
      <c r="BS54" s="968"/>
      <c r="BT54" s="968"/>
      <c r="BU54" s="968"/>
      <c r="BV54" s="968"/>
      <c r="BW54" s="968"/>
      <c r="BX54" s="968"/>
      <c r="BY54" s="968"/>
      <c r="BZ54" s="968"/>
      <c r="CA54" s="968"/>
      <c r="CB54" s="968"/>
      <c r="CC54" s="968"/>
      <c r="CD54" s="968"/>
      <c r="CE54" s="968"/>
      <c r="CF54" s="968"/>
      <c r="CG54" s="968"/>
      <c r="CH54" s="968"/>
      <c r="CI54" s="968"/>
      <c r="CJ54" s="968"/>
      <c r="CK54" s="968"/>
      <c r="CL54" s="968"/>
      <c r="CM54" s="968"/>
      <c r="CN54" s="968"/>
      <c r="CO54" s="968"/>
      <c r="CP54" s="968"/>
      <c r="CQ54" s="968"/>
      <c r="CR54" s="968"/>
      <c r="CS54" s="968"/>
      <c r="CT54" s="968"/>
      <c r="CU54" s="968"/>
      <c r="CV54" s="968"/>
      <c r="CW54" s="968"/>
      <c r="CX54" s="968"/>
      <c r="CY54" s="968"/>
      <c r="CZ54" s="968"/>
    </row>
    <row r="55" s="133" customFormat="true" ht="15" customHeight="true" x14ac:dyDescent="0.2">
      <c r="A55" s="1148"/>
      <c r="B55" s="210" t="s">
        <v>68</v>
      </c>
      <c r="C55" s="893" t="s">
        <v>35</v>
      </c>
      <c r="D55" s="896" t="s">
        <v>35</v>
      </c>
      <c r="E55" s="896" t="s">
        <v>35</v>
      </c>
      <c r="F55" s="896" t="s">
        <v>35</v>
      </c>
      <c r="G55" s="899" t="s">
        <v>35</v>
      </c>
      <c r="H55" s="902" t="s">
        <v>35</v>
      </c>
      <c r="I55" s="896" t="s">
        <v>35</v>
      </c>
      <c r="J55" s="896" t="s">
        <v>35</v>
      </c>
      <c r="K55" s="896" t="s">
        <v>35</v>
      </c>
      <c r="L55" s="905" t="s">
        <v>35</v>
      </c>
      <c r="M55" s="893" t="s">
        <v>35</v>
      </c>
      <c r="N55" s="896" t="s">
        <v>35</v>
      </c>
      <c r="O55" s="896" t="s">
        <v>35</v>
      </c>
      <c r="P55" s="896" t="s">
        <v>35</v>
      </c>
      <c r="Q55" s="905" t="s">
        <v>35</v>
      </c>
      <c r="R55" s="966"/>
      <c r="S55" s="966"/>
      <c r="T55" s="966"/>
      <c r="U55" s="966"/>
      <c r="V55" s="966"/>
      <c r="W55" s="966"/>
      <c r="X55" s="966"/>
      <c r="Y55" s="966"/>
      <c r="Z55" s="966"/>
      <c r="AA55" s="966"/>
      <c r="AB55" s="966"/>
      <c r="AC55" s="966"/>
      <c r="AD55" s="966"/>
      <c r="AE55" s="966"/>
      <c r="AF55" s="966"/>
      <c r="AG55" s="966"/>
      <c r="AH55" s="966"/>
      <c r="AI55" s="966"/>
      <c r="AJ55" s="966"/>
      <c r="AK55" s="966"/>
      <c r="AL55" s="966"/>
      <c r="AM55" s="966"/>
      <c r="AN55" s="966"/>
      <c r="AO55" s="966"/>
      <c r="AP55" s="966"/>
      <c r="AQ55" s="966"/>
      <c r="AR55" s="966"/>
      <c r="AS55" s="966"/>
      <c r="AT55" s="966"/>
      <c r="AU55" s="966"/>
      <c r="AV55" s="966"/>
      <c r="AW55" s="966"/>
      <c r="AX55" s="966"/>
      <c r="AY55" s="966"/>
      <c r="AZ55" s="172"/>
      <c r="BA55" s="1166"/>
      <c r="BB55" s="263" t="s">
        <v>68</v>
      </c>
      <c r="BC55" s="910" t="s">
        <v>35</v>
      </c>
      <c r="BD55" s="914" t="s">
        <v>35</v>
      </c>
      <c r="BE55" s="914" t="s">
        <v>35</v>
      </c>
      <c r="BF55" s="914" t="s">
        <v>35</v>
      </c>
      <c r="BG55" s="919" t="s">
        <v>35</v>
      </c>
      <c r="BH55" s="910" t="s">
        <v>35</v>
      </c>
      <c r="BI55" s="914" t="s">
        <v>35</v>
      </c>
      <c r="BJ55" s="914" t="s">
        <v>35</v>
      </c>
      <c r="BK55" s="914" t="s">
        <v>35</v>
      </c>
      <c r="BL55" s="919" t="s">
        <v>35</v>
      </c>
      <c r="BM55" s="910" t="s">
        <v>35</v>
      </c>
      <c r="BN55" s="914" t="s">
        <v>35</v>
      </c>
      <c r="BO55" s="914" t="s">
        <v>35</v>
      </c>
      <c r="BP55" s="914" t="s">
        <v>35</v>
      </c>
      <c r="BQ55" s="921" t="s">
        <v>35</v>
      </c>
      <c r="BR55" s="968"/>
      <c r="BS55" s="968"/>
      <c r="BT55" s="968"/>
      <c r="BU55" s="968"/>
      <c r="BV55" s="968"/>
      <c r="BW55" s="968"/>
      <c r="BX55" s="968"/>
      <c r="BY55" s="968"/>
      <c r="BZ55" s="968"/>
      <c r="CA55" s="968"/>
      <c r="CB55" s="968"/>
      <c r="CC55" s="968"/>
      <c r="CD55" s="968"/>
      <c r="CE55" s="968"/>
      <c r="CF55" s="968"/>
      <c r="CG55" s="968"/>
      <c r="CH55" s="968"/>
      <c r="CI55" s="968"/>
      <c r="CJ55" s="968"/>
      <c r="CK55" s="968"/>
      <c r="CL55" s="968"/>
      <c r="CM55" s="968"/>
      <c r="CN55" s="968"/>
      <c r="CO55" s="968"/>
      <c r="CP55" s="968"/>
      <c r="CQ55" s="968"/>
      <c r="CR55" s="968"/>
      <c r="CS55" s="968"/>
      <c r="CT55" s="968"/>
      <c r="CU55" s="968"/>
      <c r="CV55" s="968"/>
      <c r="CW55" s="968"/>
      <c r="CX55" s="968"/>
      <c r="CY55" s="968"/>
      <c r="CZ55" s="968"/>
    </row>
    <row r="56" s="138" customFormat="true" ht="15" customHeight="true" x14ac:dyDescent="0.2">
      <c r="A56" s="135"/>
      <c r="B56" s="205"/>
      <c r="C56" s="1162" t="s">
        <v>115</v>
      </c>
      <c r="D56" s="1163"/>
      <c r="E56" s="1163"/>
      <c r="F56" s="1163"/>
      <c r="G56" s="1164"/>
      <c r="H56" s="1140" t="s">
        <v>38</v>
      </c>
      <c r="I56" s="1141"/>
      <c r="J56" s="1141"/>
      <c r="K56" s="1141"/>
      <c r="L56" s="1142"/>
      <c r="M56" s="1158" t="s">
        <v>37</v>
      </c>
      <c r="N56" s="1141"/>
      <c r="O56" s="1141"/>
      <c r="P56" s="1141"/>
      <c r="Q56" s="1142"/>
      <c r="R56" s="276"/>
      <c r="S56" s="276"/>
      <c r="T56" s="276"/>
      <c r="U56" s="276"/>
      <c r="V56" s="276"/>
      <c r="W56" s="276"/>
      <c r="X56" s="276"/>
      <c r="Y56" s="276"/>
      <c r="Z56" s="276"/>
      <c r="AA56" s="276"/>
      <c r="AB56" s="276"/>
      <c r="AC56" s="276"/>
      <c r="AD56" s="276"/>
      <c r="AE56" s="276"/>
      <c r="AF56" s="276"/>
      <c r="AG56" s="276"/>
      <c r="AH56" s="276"/>
      <c r="AI56" s="276"/>
      <c r="AJ56" s="276"/>
      <c r="AK56" s="276"/>
      <c r="AL56" s="276"/>
      <c r="AM56" s="276"/>
      <c r="AN56" s="276"/>
      <c r="AO56" s="276"/>
      <c r="AP56" s="276"/>
      <c r="AQ56" s="276"/>
      <c r="AR56" s="276"/>
      <c r="AS56" s="276"/>
      <c r="AT56" s="276"/>
      <c r="AU56" s="276"/>
      <c r="AV56" s="276"/>
      <c r="AW56" s="276"/>
      <c r="AX56" s="276"/>
      <c r="AY56" s="276"/>
      <c r="BA56" s="174" t="s">
        <v>131</v>
      </c>
      <c r="BB56" s="118" t="s">
        <v>96</v>
      </c>
      <c r="BC56" s="1158" t="s">
        <v>115</v>
      </c>
      <c r="BD56" s="1141"/>
      <c r="BE56" s="1141"/>
      <c r="BF56" s="1141"/>
      <c r="BG56" s="1169"/>
      <c r="BH56" s="1158" t="s">
        <v>38</v>
      </c>
      <c r="BI56" s="1141"/>
      <c r="BJ56" s="1141"/>
      <c r="BK56" s="1141"/>
      <c r="BL56" s="1169"/>
      <c r="BM56" s="1158" t="s">
        <v>37</v>
      </c>
      <c r="BN56" s="1141"/>
      <c r="BO56" s="1141"/>
      <c r="BP56" s="1141"/>
      <c r="BQ56" s="1142"/>
      <c r="BR56" s="972"/>
      <c r="BS56" s="973"/>
      <c r="BT56" s="973"/>
      <c r="BU56" s="973"/>
      <c r="BV56" s="973"/>
      <c r="BW56" s="973"/>
      <c r="BX56" s="973"/>
      <c r="BY56" s="973"/>
      <c r="BZ56" s="172"/>
      <c r="CA56" s="172"/>
      <c r="CB56" s="172"/>
      <c r="CC56" s="172"/>
      <c r="CD56" s="172"/>
      <c r="CE56" s="172"/>
      <c r="CF56" s="172"/>
      <c r="CG56" s="172"/>
      <c r="CH56" s="172"/>
      <c r="CI56" s="172"/>
      <c r="CJ56" s="172"/>
      <c r="CK56" s="172"/>
      <c r="CL56" s="172"/>
      <c r="CM56" s="172"/>
      <c r="CN56" s="172"/>
      <c r="CO56" s="172"/>
      <c r="CP56" s="172"/>
      <c r="CQ56" s="172"/>
      <c r="CR56" s="172"/>
      <c r="CS56" s="172"/>
      <c r="CT56" s="172"/>
      <c r="CU56" s="172"/>
      <c r="CV56" s="172"/>
      <c r="CW56" s="172"/>
      <c r="CX56" s="172"/>
      <c r="CY56" s="172"/>
      <c r="CZ56" s="172"/>
    </row>
    <row r="57" s="138" customFormat="true" ht="12.75" x14ac:dyDescent="0.2">
      <c r="A57" s="159" t="s">
        <v>69</v>
      </c>
      <c r="B57" s="205"/>
      <c r="C57" s="251" t="s">
        <v>0</v>
      </c>
      <c r="D57" s="252" t="s">
        <v>1</v>
      </c>
      <c r="E57" s="252" t="s">
        <v>2</v>
      </c>
      <c r="F57" s="252" t="s">
        <v>3</v>
      </c>
      <c r="G57" s="253" t="s">
        <v>4</v>
      </c>
      <c r="H57" s="212" t="s">
        <v>0</v>
      </c>
      <c r="I57" s="211" t="s">
        <v>1</v>
      </c>
      <c r="J57" s="211" t="s">
        <v>2</v>
      </c>
      <c r="K57" s="211" t="s">
        <v>3</v>
      </c>
      <c r="L57" s="214" t="s">
        <v>4</v>
      </c>
      <c r="M57" s="213" t="s">
        <v>0</v>
      </c>
      <c r="N57" s="211" t="s">
        <v>1</v>
      </c>
      <c r="O57" s="211" t="s">
        <v>2</v>
      </c>
      <c r="P57" s="211" t="s">
        <v>3</v>
      </c>
      <c r="Q57" s="214" t="s">
        <v>4</v>
      </c>
      <c r="R57" s="276"/>
      <c r="S57" s="276"/>
      <c r="T57" s="276"/>
      <c r="U57" s="276"/>
      <c r="V57" s="276"/>
      <c r="W57" s="276"/>
      <c r="X57" s="276"/>
      <c r="Y57" s="276"/>
      <c r="Z57" s="276"/>
      <c r="AA57" s="276"/>
      <c r="AB57" s="276"/>
      <c r="AC57" s="276"/>
      <c r="AD57" s="276"/>
      <c r="AE57" s="276"/>
      <c r="AF57" s="276"/>
      <c r="AG57" s="276"/>
      <c r="AH57" s="276"/>
      <c r="AI57" s="276"/>
      <c r="AJ57" s="276"/>
      <c r="AK57" s="276"/>
      <c r="AL57" s="276"/>
      <c r="AM57" s="276"/>
      <c r="AN57" s="276"/>
      <c r="AO57" s="276"/>
      <c r="AP57" s="276"/>
      <c r="AQ57" s="276"/>
      <c r="AR57" s="276"/>
      <c r="AS57" s="276"/>
      <c r="AT57" s="276"/>
      <c r="AU57" s="276"/>
      <c r="AV57" s="276"/>
      <c r="AW57" s="276"/>
      <c r="AX57" s="276"/>
      <c r="AY57" s="276"/>
      <c r="BA57" s="159" t="s">
        <v>120</v>
      </c>
      <c r="BB57" s="158"/>
      <c r="BC57" s="297" t="s">
        <v>0</v>
      </c>
      <c r="BD57" s="435" t="s">
        <v>1</v>
      </c>
      <c r="BE57" s="435" t="s">
        <v>2</v>
      </c>
      <c r="BF57" s="435" t="s">
        <v>3</v>
      </c>
      <c r="BG57" s="298" t="s">
        <v>4</v>
      </c>
      <c r="BH57" s="297" t="s">
        <v>0</v>
      </c>
      <c r="BI57" s="435" t="s">
        <v>1</v>
      </c>
      <c r="BJ57" s="435" t="s">
        <v>2</v>
      </c>
      <c r="BK57" s="435" t="s">
        <v>3</v>
      </c>
      <c r="BL57" s="298" t="s">
        <v>4</v>
      </c>
      <c r="BM57" s="297" t="s">
        <v>0</v>
      </c>
      <c r="BN57" s="435" t="s">
        <v>1</v>
      </c>
      <c r="BO57" s="435" t="s">
        <v>2</v>
      </c>
      <c r="BP57" s="435" t="s">
        <v>3</v>
      </c>
      <c r="BQ57" s="436" t="s">
        <v>4</v>
      </c>
      <c r="BR57" s="2"/>
      <c r="BS57" s="2"/>
      <c r="BT57" s="2"/>
      <c r="BU57" s="2"/>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row>
    <row r="58" s="138" customFormat="true" ht="15" customHeight="true" x14ac:dyDescent="0.2">
      <c r="A58" s="1146" t="s">
        <v>157</v>
      </c>
      <c r="B58" s="208" t="s">
        <v>158</v>
      </c>
      <c r="C58" s="836">
        <v>2.3175071879832343</v>
      </c>
      <c r="D58" s="837">
        <v>3.8409181475301279</v>
      </c>
      <c r="E58" s="837">
        <v>10.032176221687219</v>
      </c>
      <c r="F58" s="837">
        <v>71.544015028057004</v>
      </c>
      <c r="G58" s="838">
        <v>96.699127471719521</v>
      </c>
      <c r="H58" s="839">
        <v>26.464181843324752</v>
      </c>
      <c r="I58" s="837">
        <v>82.974748250215796</v>
      </c>
      <c r="J58" s="837">
        <v>95.314852345198418</v>
      </c>
      <c r="K58" s="837">
        <v>96.581223157855746</v>
      </c>
      <c r="L58" s="840">
        <v>99.384573269966779</v>
      </c>
      <c r="M58" s="836">
        <v>1.3246158059154867</v>
      </c>
      <c r="N58" s="837">
        <v>1.836820816688262</v>
      </c>
      <c r="O58" s="837">
        <v>4.2860715394387121</v>
      </c>
      <c r="P58" s="837">
        <v>4.5899625764469141</v>
      </c>
      <c r="Q58" s="840">
        <v>27.866021467282014</v>
      </c>
      <c r="R58" s="276"/>
      <c r="S58" s="276"/>
      <c r="T58" s="276"/>
      <c r="U58" s="276"/>
      <c r="V58" s="276"/>
      <c r="W58" s="276"/>
      <c r="X58" s="276"/>
      <c r="Y58" s="276"/>
      <c r="Z58" s="276"/>
      <c r="AA58" s="276"/>
      <c r="AB58" s="276"/>
      <c r="AC58" s="276"/>
      <c r="AD58" s="276"/>
      <c r="AE58" s="276"/>
      <c r="AF58" s="276"/>
      <c r="AG58" s="276"/>
      <c r="AH58" s="276"/>
      <c r="AI58" s="276"/>
      <c r="AJ58" s="276"/>
      <c r="AK58" s="276"/>
      <c r="AL58" s="276"/>
      <c r="AM58" s="276"/>
      <c r="AN58" s="276"/>
      <c r="AO58" s="276"/>
      <c r="AP58" s="276"/>
      <c r="AQ58" s="276"/>
      <c r="AR58" s="276"/>
      <c r="AS58" s="276"/>
      <c r="AT58" s="276"/>
      <c r="AU58" s="276"/>
      <c r="AV58" s="276"/>
      <c r="AW58" s="276"/>
      <c r="AX58" s="276"/>
      <c r="AY58" s="276"/>
      <c r="BA58" s="196"/>
      <c r="BB58" s="261"/>
      <c r="BC58" s="286"/>
      <c r="BD58" s="269"/>
      <c r="BE58" s="269"/>
      <c r="BF58" s="269"/>
      <c r="BG58" s="287"/>
      <c r="BH58" s="286"/>
      <c r="BI58" s="269"/>
      <c r="BJ58" s="269"/>
      <c r="BK58" s="269"/>
      <c r="BL58" s="287"/>
      <c r="BM58" s="286"/>
      <c r="BN58" s="269"/>
      <c r="BO58" s="269"/>
      <c r="BP58" s="269"/>
      <c r="BQ58" s="270"/>
      <c r="BR58" s="969"/>
      <c r="BS58" s="969"/>
      <c r="BT58" s="969"/>
      <c r="BU58" s="969"/>
      <c r="BV58" s="969"/>
      <c r="BW58" s="969"/>
      <c r="BX58" s="969"/>
      <c r="BY58" s="969"/>
      <c r="BZ58" s="969"/>
      <c r="CA58" s="969"/>
      <c r="CB58" s="969"/>
      <c r="CC58" s="969"/>
      <c r="CD58" s="969"/>
      <c r="CE58" s="969"/>
      <c r="CF58" s="969"/>
      <c r="CG58" s="969"/>
      <c r="CH58" s="969"/>
      <c r="CI58" s="969"/>
      <c r="CJ58" s="969"/>
      <c r="CK58" s="969"/>
      <c r="CL58" s="969"/>
      <c r="CM58" s="969"/>
      <c r="CN58" s="969"/>
      <c r="CO58" s="969"/>
      <c r="CP58" s="969"/>
      <c r="CQ58" s="969"/>
      <c r="CR58" s="969"/>
      <c r="CS58" s="969"/>
      <c r="CT58" s="969"/>
      <c r="CU58" s="969"/>
      <c r="CV58" s="969"/>
      <c r="CW58" s="969"/>
      <c r="CX58" s="969"/>
      <c r="CY58" s="969"/>
      <c r="CZ58" s="969"/>
    </row>
    <row r="59" s="138" customFormat="true" ht="15" customHeight="true" x14ac:dyDescent="0.2">
      <c r="A59" s="1147"/>
      <c r="B59" s="209" t="s">
        <v>159</v>
      </c>
      <c r="C59" s="841">
        <v>10.333951662026934</v>
      </c>
      <c r="D59" s="842">
        <v>8.0434619750669594</v>
      </c>
      <c r="E59" s="842">
        <v>8.040430871821826</v>
      </c>
      <c r="F59" s="842">
        <v>8.8981180433854998</v>
      </c>
      <c r="G59" s="843">
        <v>1.5660041776257534</v>
      </c>
      <c r="H59" s="844">
        <v>15.493332897751658</v>
      </c>
      <c r="I59" s="842">
        <v>7.7869353289382781</v>
      </c>
      <c r="J59" s="842">
        <v>2.5038062200389866</v>
      </c>
      <c r="K59" s="842">
        <v>3.2744680338801699</v>
      </c>
      <c r="L59" s="845">
        <v>0.31320826567012305</v>
      </c>
      <c r="M59" s="841">
        <v>10.677568430126742</v>
      </c>
      <c r="N59" s="842">
        <v>11.009703219230536</v>
      </c>
      <c r="O59" s="842">
        <v>5.4317042314622501</v>
      </c>
      <c r="P59" s="842">
        <v>5.4321417615890759</v>
      </c>
      <c r="Q59" s="845">
        <v>9.1373074949579607</v>
      </c>
      <c r="R59" s="276"/>
      <c r="S59" s="276"/>
      <c r="T59" s="276"/>
      <c r="U59" s="276"/>
      <c r="V59" s="276"/>
      <c r="W59" s="276"/>
      <c r="X59" s="276"/>
      <c r="Y59" s="276"/>
      <c r="Z59" s="276"/>
      <c r="AA59" s="276"/>
      <c r="AB59" s="276"/>
      <c r="AC59" s="276"/>
      <c r="AD59" s="276"/>
      <c r="AE59" s="276"/>
      <c r="AF59" s="276"/>
      <c r="AG59" s="276"/>
      <c r="AH59" s="276"/>
      <c r="AI59" s="276"/>
      <c r="AJ59" s="276"/>
      <c r="AK59" s="276"/>
      <c r="AL59" s="276"/>
      <c r="AM59" s="276"/>
      <c r="AN59" s="276"/>
      <c r="AO59" s="276"/>
      <c r="AP59" s="276"/>
      <c r="AQ59" s="276"/>
      <c r="AR59" s="276"/>
      <c r="AS59" s="276"/>
      <c r="AT59" s="276"/>
      <c r="AU59" s="276"/>
      <c r="AV59" s="276"/>
      <c r="AW59" s="276"/>
      <c r="AX59" s="276"/>
      <c r="AY59" s="276"/>
      <c r="BA59" s="350"/>
      <c r="BB59" s="262"/>
      <c r="BC59" s="289"/>
      <c r="BD59" s="273"/>
      <c r="BE59" s="273"/>
      <c r="BF59" s="273"/>
      <c r="BG59" s="293"/>
      <c r="BH59" s="289"/>
      <c r="BI59" s="273"/>
      <c r="BJ59" s="273"/>
      <c r="BK59" s="273"/>
      <c r="BL59" s="293"/>
      <c r="BM59" s="289"/>
      <c r="BN59" s="273"/>
      <c r="BO59" s="273"/>
      <c r="BP59" s="273"/>
      <c r="BQ59" s="274"/>
      <c r="BR59" s="969"/>
      <c r="BS59" s="969"/>
      <c r="BT59" s="969"/>
      <c r="BU59" s="969"/>
      <c r="BV59" s="969"/>
      <c r="BW59" s="969"/>
      <c r="BX59" s="969"/>
      <c r="BY59" s="969"/>
      <c r="BZ59" s="969"/>
      <c r="CA59" s="969"/>
      <c r="CB59" s="969"/>
      <c r="CC59" s="969"/>
      <c r="CD59" s="969"/>
      <c r="CE59" s="969"/>
      <c r="CF59" s="969"/>
      <c r="CG59" s="969"/>
      <c r="CH59" s="969"/>
      <c r="CI59" s="969"/>
      <c r="CJ59" s="969"/>
      <c r="CK59" s="969"/>
      <c r="CL59" s="969"/>
      <c r="CM59" s="969"/>
      <c r="CN59" s="969"/>
      <c r="CO59" s="969"/>
      <c r="CP59" s="969"/>
      <c r="CQ59" s="969"/>
      <c r="CR59" s="969"/>
      <c r="CS59" s="969"/>
      <c r="CT59" s="969"/>
      <c r="CU59" s="969"/>
      <c r="CV59" s="969"/>
      <c r="CW59" s="969"/>
      <c r="CX59" s="969"/>
      <c r="CY59" s="969"/>
      <c r="CZ59" s="969"/>
    </row>
    <row r="60" s="138" customFormat="true" ht="15" customHeight="true" x14ac:dyDescent="0.2">
      <c r="A60" s="1147"/>
      <c r="B60" s="209" t="s">
        <v>160</v>
      </c>
      <c r="C60" s="841">
        <v>39.401345801254926</v>
      </c>
      <c r="D60" s="842">
        <v>38.23866294572025</v>
      </c>
      <c r="E60" s="842">
        <v>38.919053943686791</v>
      </c>
      <c r="F60" s="842">
        <v>10.805065356409854</v>
      </c>
      <c r="G60" s="843">
        <v>1.0639890104023224</v>
      </c>
      <c r="H60" s="844">
        <v>24.822980673098758</v>
      </c>
      <c r="I60" s="842">
        <v>5.329146107997528</v>
      </c>
      <c r="J60" s="842">
        <v>0.79091524319818673</v>
      </c>
      <c r="K60" s="842">
        <v>0.14430880826408515</v>
      </c>
      <c r="L60" s="845">
        <v>0.30221846436309585</v>
      </c>
      <c r="M60" s="841">
        <v>36.36234777407217</v>
      </c>
      <c r="N60" s="842">
        <v>41.923221419961607</v>
      </c>
      <c r="O60" s="842">
        <v>39.349689360618257</v>
      </c>
      <c r="P60" s="842">
        <v>41.327343342829757</v>
      </c>
      <c r="Q60" s="845">
        <v>34.961046271459281</v>
      </c>
      <c r="R60" s="276"/>
      <c r="S60" s="276"/>
      <c r="T60" s="276"/>
      <c r="U60" s="276"/>
      <c r="V60" s="276"/>
      <c r="W60" s="276"/>
      <c r="X60" s="276"/>
      <c r="Y60" s="276"/>
      <c r="Z60" s="276"/>
      <c r="AA60" s="276"/>
      <c r="AB60" s="276"/>
      <c r="AC60" s="276"/>
      <c r="AD60" s="276"/>
      <c r="AE60" s="276"/>
      <c r="AF60" s="276"/>
      <c r="AG60" s="276"/>
      <c r="AH60" s="276"/>
      <c r="AI60" s="276"/>
      <c r="AJ60" s="276"/>
      <c r="AK60" s="276"/>
      <c r="AL60" s="276"/>
      <c r="AM60" s="276"/>
      <c r="AN60" s="276"/>
      <c r="AO60" s="276"/>
      <c r="AP60" s="276"/>
      <c r="AQ60" s="276"/>
      <c r="AR60" s="276"/>
      <c r="AS60" s="276"/>
      <c r="AT60" s="276"/>
      <c r="AU60" s="276"/>
      <c r="AV60" s="276"/>
      <c r="AW60" s="276"/>
      <c r="AX60" s="276"/>
      <c r="AY60" s="276"/>
      <c r="BA60" s="350"/>
      <c r="BB60" s="262"/>
      <c r="BC60" s="289"/>
      <c r="BD60" s="273"/>
      <c r="BE60" s="273"/>
      <c r="BF60" s="273"/>
      <c r="BG60" s="293"/>
      <c r="BH60" s="289"/>
      <c r="BI60" s="273"/>
      <c r="BJ60" s="273"/>
      <c r="BK60" s="273"/>
      <c r="BL60" s="293"/>
      <c r="BM60" s="289"/>
      <c r="BN60" s="273"/>
      <c r="BO60" s="273"/>
      <c r="BP60" s="273"/>
      <c r="BQ60" s="274"/>
      <c r="BR60" s="969"/>
      <c r="BS60" s="969"/>
      <c r="BT60" s="969"/>
      <c r="BU60" s="969"/>
      <c r="BV60" s="969"/>
      <c r="BW60" s="969"/>
      <c r="BX60" s="969"/>
      <c r="BY60" s="969"/>
      <c r="BZ60" s="969"/>
      <c r="CA60" s="969"/>
      <c r="CB60" s="969"/>
      <c r="CC60" s="969"/>
      <c r="CD60" s="969"/>
      <c r="CE60" s="969"/>
      <c r="CF60" s="969"/>
      <c r="CG60" s="969"/>
      <c r="CH60" s="969"/>
      <c r="CI60" s="969"/>
      <c r="CJ60" s="969"/>
      <c r="CK60" s="969"/>
      <c r="CL60" s="969"/>
      <c r="CM60" s="969"/>
      <c r="CN60" s="969"/>
      <c r="CO60" s="969"/>
      <c r="CP60" s="969"/>
      <c r="CQ60" s="969"/>
      <c r="CR60" s="969"/>
      <c r="CS60" s="969"/>
      <c r="CT60" s="969"/>
      <c r="CU60" s="969"/>
      <c r="CV60" s="969"/>
      <c r="CW60" s="969"/>
      <c r="CX60" s="969"/>
      <c r="CY60" s="969"/>
      <c r="CZ60" s="969"/>
    </row>
    <row r="61" s="138" customFormat="true" ht="15" customHeight="true" x14ac:dyDescent="0.2">
      <c r="A61" s="1147"/>
      <c r="B61" s="209" t="s">
        <v>161</v>
      </c>
      <c r="C61" s="841">
        <v>14.560561119140914</v>
      </c>
      <c r="D61" s="842">
        <v>20.389582845440671</v>
      </c>
      <c r="E61" s="842">
        <v>25.384663550800873</v>
      </c>
      <c r="F61" s="842">
        <v>6.4225264595846943</v>
      </c>
      <c r="G61" s="843">
        <v>0.1442071515920085</v>
      </c>
      <c r="H61" s="844">
        <v>18.789902875844522</v>
      </c>
      <c r="I61" s="842">
        <v>3.3480240187394039</v>
      </c>
      <c r="J61" s="842">
        <v>0</v>
      </c>
      <c r="K61" s="842">
        <v>0</v>
      </c>
      <c r="L61" s="845">
        <v>0</v>
      </c>
      <c r="M61" s="841">
        <v>14.044887103677283</v>
      </c>
      <c r="N61" s="842">
        <v>15.284998513098374</v>
      </c>
      <c r="O61" s="842">
        <v>21.19725489111061</v>
      </c>
      <c r="P61" s="842">
        <v>27.963648684405918</v>
      </c>
      <c r="Q61" s="845">
        <v>18.098126663655265</v>
      </c>
      <c r="R61" s="276"/>
      <c r="S61" s="276"/>
      <c r="T61" s="276"/>
      <c r="U61" s="276"/>
      <c r="V61" s="276"/>
      <c r="W61" s="276"/>
      <c r="X61" s="276"/>
      <c r="Y61" s="276"/>
      <c r="Z61" s="276"/>
      <c r="AA61" s="276"/>
      <c r="AB61" s="276"/>
      <c r="AC61" s="276"/>
      <c r="AD61" s="276"/>
      <c r="AE61" s="276"/>
      <c r="AF61" s="276"/>
      <c r="AG61" s="276"/>
      <c r="AH61" s="276"/>
      <c r="AI61" s="276"/>
      <c r="AJ61" s="276"/>
      <c r="AK61" s="276"/>
      <c r="AL61" s="276"/>
      <c r="AM61" s="276"/>
      <c r="AN61" s="276"/>
      <c r="AO61" s="276"/>
      <c r="AP61" s="276"/>
      <c r="AQ61" s="276"/>
      <c r="AR61" s="276"/>
      <c r="AS61" s="276"/>
      <c r="AT61" s="276"/>
      <c r="AU61" s="276"/>
      <c r="AV61" s="276"/>
      <c r="AW61" s="276"/>
      <c r="AX61" s="276"/>
      <c r="AY61" s="276"/>
      <c r="BA61" s="350"/>
      <c r="BB61" s="262"/>
      <c r="BC61" s="289"/>
      <c r="BD61" s="273"/>
      <c r="BE61" s="273"/>
      <c r="BF61" s="273"/>
      <c r="BG61" s="293"/>
      <c r="BH61" s="289"/>
      <c r="BI61" s="273"/>
      <c r="BJ61" s="273"/>
      <c r="BK61" s="273"/>
      <c r="BL61" s="293"/>
      <c r="BM61" s="289"/>
      <c r="BN61" s="273"/>
      <c r="BO61" s="273"/>
      <c r="BP61" s="273"/>
      <c r="BQ61" s="274"/>
      <c r="BR61" s="969"/>
      <c r="BS61" s="969"/>
      <c r="BT61" s="969"/>
      <c r="BU61" s="969"/>
      <c r="BV61" s="969"/>
      <c r="BW61" s="969"/>
      <c r="BX61" s="969"/>
      <c r="BY61" s="969"/>
      <c r="BZ61" s="969"/>
      <c r="CA61" s="969"/>
      <c r="CB61" s="969"/>
      <c r="CC61" s="969"/>
      <c r="CD61" s="969"/>
      <c r="CE61" s="969"/>
      <c r="CF61" s="969"/>
      <c r="CG61" s="969"/>
      <c r="CH61" s="969"/>
      <c r="CI61" s="969"/>
      <c r="CJ61" s="969"/>
      <c r="CK61" s="969"/>
      <c r="CL61" s="969"/>
      <c r="CM61" s="969"/>
      <c r="CN61" s="969"/>
      <c r="CO61" s="969"/>
      <c r="CP61" s="969"/>
      <c r="CQ61" s="969"/>
      <c r="CR61" s="969"/>
      <c r="CS61" s="969"/>
      <c r="CT61" s="969"/>
      <c r="CU61" s="969"/>
      <c r="CV61" s="969"/>
      <c r="CW61" s="969"/>
      <c r="CX61" s="969"/>
      <c r="CY61" s="969"/>
      <c r="CZ61" s="969"/>
    </row>
    <row r="62" s="138" customFormat="true" ht="15" customHeight="true" x14ac:dyDescent="0.2">
      <c r="A62" s="1147"/>
      <c r="B62" s="209" t="s">
        <v>162</v>
      </c>
      <c r="C62" s="841">
        <v>23.409938852793132</v>
      </c>
      <c r="D62" s="842">
        <v>21.407950843601419</v>
      </c>
      <c r="E62" s="842">
        <v>13.502141673875576</v>
      </c>
      <c r="F62" s="842">
        <v>1.5700005832619002</v>
      </c>
      <c r="G62" s="843">
        <v>0.52667218866038523</v>
      </c>
      <c r="H62" s="844">
        <v>9.9763884990328684</v>
      </c>
      <c r="I62" s="842">
        <v>0.3642037047713752</v>
      </c>
      <c r="J62" s="842">
        <v>1.3904261915644085</v>
      </c>
      <c r="K62" s="842">
        <v>0</v>
      </c>
      <c r="L62" s="845">
        <v>0</v>
      </c>
      <c r="M62" s="841">
        <v>27.649997963421885</v>
      </c>
      <c r="N62" s="842">
        <v>20.026269800420241</v>
      </c>
      <c r="O62" s="842">
        <v>22.471172755190004</v>
      </c>
      <c r="P62" s="842">
        <v>15.537836511147804</v>
      </c>
      <c r="Q62" s="845">
        <v>6.9872081504525161</v>
      </c>
      <c r="R62" s="276"/>
      <c r="S62" s="276"/>
      <c r="T62" s="276"/>
      <c r="U62" s="276"/>
      <c r="V62" s="276"/>
      <c r="W62" s="276"/>
      <c r="X62" s="276"/>
      <c r="Y62" s="276"/>
      <c r="Z62" s="276"/>
      <c r="AA62" s="276"/>
      <c r="AB62" s="276"/>
      <c r="AC62" s="276"/>
      <c r="AD62" s="276"/>
      <c r="AE62" s="276"/>
      <c r="AF62" s="276"/>
      <c r="AG62" s="276"/>
      <c r="AH62" s="276"/>
      <c r="AI62" s="276"/>
      <c r="AJ62" s="276"/>
      <c r="AK62" s="276"/>
      <c r="AL62" s="276"/>
      <c r="AM62" s="276"/>
      <c r="AN62" s="276"/>
      <c r="AO62" s="276"/>
      <c r="AP62" s="276"/>
      <c r="AQ62" s="276"/>
      <c r="AR62" s="276"/>
      <c r="AS62" s="276"/>
      <c r="AT62" s="276"/>
      <c r="AU62" s="276"/>
      <c r="AV62" s="276"/>
      <c r="AW62" s="276"/>
      <c r="AX62" s="276"/>
      <c r="AY62" s="276"/>
      <c r="BA62" s="350"/>
      <c r="BB62" s="262"/>
      <c r="BC62" s="289"/>
      <c r="BD62" s="273"/>
      <c r="BE62" s="273"/>
      <c r="BF62" s="273"/>
      <c r="BG62" s="293"/>
      <c r="BH62" s="289"/>
      <c r="BI62" s="273"/>
      <c r="BJ62" s="273"/>
      <c r="BK62" s="273"/>
      <c r="BL62" s="293"/>
      <c r="BM62" s="289"/>
      <c r="BN62" s="273"/>
      <c r="BO62" s="273"/>
      <c r="BP62" s="273"/>
      <c r="BQ62" s="274"/>
      <c r="BR62" s="969"/>
      <c r="BS62" s="969"/>
      <c r="BT62" s="969"/>
      <c r="BU62" s="969"/>
      <c r="BV62" s="969"/>
      <c r="BW62" s="969"/>
      <c r="BX62" s="969"/>
      <c r="BY62" s="969"/>
      <c r="BZ62" s="969"/>
      <c r="CA62" s="969"/>
      <c r="CB62" s="969"/>
      <c r="CC62" s="969"/>
      <c r="CD62" s="969"/>
      <c r="CE62" s="969"/>
      <c r="CF62" s="969"/>
      <c r="CG62" s="969"/>
      <c r="CH62" s="969"/>
      <c r="CI62" s="969"/>
      <c r="CJ62" s="969"/>
      <c r="CK62" s="969"/>
      <c r="CL62" s="969"/>
      <c r="CM62" s="969"/>
      <c r="CN62" s="969"/>
      <c r="CO62" s="969"/>
      <c r="CP62" s="969"/>
      <c r="CQ62" s="969"/>
      <c r="CR62" s="969"/>
      <c r="CS62" s="969"/>
      <c r="CT62" s="969"/>
      <c r="CU62" s="969"/>
      <c r="CV62" s="969"/>
      <c r="CW62" s="969"/>
      <c r="CX62" s="969"/>
      <c r="CY62" s="969"/>
      <c r="CZ62" s="969"/>
    </row>
    <row r="63" s="138" customFormat="true" ht="15" customHeight="true" x14ac:dyDescent="0.2">
      <c r="A63" s="1147"/>
      <c r="B63" s="209" t="s">
        <v>163</v>
      </c>
      <c r="C63" s="841">
        <v>6.4237624103896593E-2</v>
      </c>
      <c r="D63" s="842">
        <v>0</v>
      </c>
      <c r="E63" s="842">
        <v>0</v>
      </c>
      <c r="F63" s="842">
        <v>0</v>
      </c>
      <c r="G63" s="843">
        <v>0</v>
      </c>
      <c r="H63" s="844">
        <v>0</v>
      </c>
      <c r="I63" s="842">
        <v>0</v>
      </c>
      <c r="J63" s="842">
        <v>0</v>
      </c>
      <c r="K63" s="842">
        <v>0</v>
      </c>
      <c r="L63" s="845">
        <v>0</v>
      </c>
      <c r="M63" s="841">
        <v>0</v>
      </c>
      <c r="N63" s="842">
        <v>0.10666531821643982</v>
      </c>
      <c r="O63" s="842">
        <v>0</v>
      </c>
      <c r="P63" s="842">
        <v>0</v>
      </c>
      <c r="Q63" s="845">
        <v>0</v>
      </c>
      <c r="R63" s="276"/>
      <c r="S63" s="276"/>
      <c r="T63" s="276"/>
      <c r="U63" s="276"/>
      <c r="V63" s="276"/>
      <c r="W63" s="276"/>
      <c r="X63" s="276"/>
      <c r="Y63" s="276"/>
      <c r="Z63" s="276"/>
      <c r="AA63" s="276"/>
      <c r="AB63" s="276"/>
      <c r="AC63" s="276"/>
      <c r="AD63" s="276"/>
      <c r="AE63" s="276"/>
      <c r="AF63" s="276"/>
      <c r="AG63" s="276"/>
      <c r="AH63" s="276"/>
      <c r="AI63" s="276"/>
      <c r="AJ63" s="276"/>
      <c r="AK63" s="276"/>
      <c r="AL63" s="276"/>
      <c r="AM63" s="276"/>
      <c r="AN63" s="276"/>
      <c r="AO63" s="276"/>
      <c r="AP63" s="276"/>
      <c r="AQ63" s="276"/>
      <c r="AR63" s="276"/>
      <c r="AS63" s="276"/>
      <c r="AT63" s="276"/>
      <c r="AU63" s="276"/>
      <c r="AV63" s="276"/>
      <c r="AW63" s="276"/>
      <c r="AX63" s="276"/>
      <c r="AY63" s="276"/>
      <c r="BA63" s="350"/>
      <c r="BB63" s="262"/>
      <c r="BC63" s="289"/>
      <c r="BD63" s="273"/>
      <c r="BE63" s="273"/>
      <c r="BF63" s="273"/>
      <c r="BG63" s="293"/>
      <c r="BH63" s="289"/>
      <c r="BI63" s="273"/>
      <c r="BJ63" s="273"/>
      <c r="BK63" s="273"/>
      <c r="BL63" s="293"/>
      <c r="BM63" s="289"/>
      <c r="BN63" s="273"/>
      <c r="BO63" s="273"/>
      <c r="BP63" s="273"/>
      <c r="BQ63" s="274"/>
      <c r="BR63" s="969"/>
      <c r="BS63" s="969"/>
      <c r="BT63" s="969"/>
      <c r="BU63" s="969"/>
      <c r="BV63" s="969"/>
      <c r="BW63" s="969"/>
      <c r="BX63" s="969"/>
      <c r="BY63" s="969"/>
      <c r="BZ63" s="969"/>
      <c r="CA63" s="969"/>
      <c r="CB63" s="969"/>
      <c r="CC63" s="969"/>
      <c r="CD63" s="969"/>
      <c r="CE63" s="969"/>
      <c r="CF63" s="969"/>
      <c r="CG63" s="969"/>
      <c r="CH63" s="969"/>
      <c r="CI63" s="969"/>
      <c r="CJ63" s="969"/>
      <c r="CK63" s="969"/>
      <c r="CL63" s="969"/>
      <c r="CM63" s="969"/>
      <c r="CN63" s="969"/>
      <c r="CO63" s="969"/>
      <c r="CP63" s="969"/>
      <c r="CQ63" s="969"/>
      <c r="CR63" s="969"/>
      <c r="CS63" s="969"/>
      <c r="CT63" s="969"/>
      <c r="CU63" s="969"/>
      <c r="CV63" s="969"/>
      <c r="CW63" s="969"/>
      <c r="CX63" s="969"/>
      <c r="CY63" s="969"/>
      <c r="CZ63" s="969"/>
    </row>
    <row r="64" s="138" customFormat="true" ht="15" customHeight="true" x14ac:dyDescent="0.2">
      <c r="A64" s="1147"/>
      <c r="B64" s="209" t="s">
        <v>164</v>
      </c>
      <c r="C64" s="841">
        <v>9.9124577526969624</v>
      </c>
      <c r="D64" s="842">
        <v>8.0794232426405728</v>
      </c>
      <c r="E64" s="842">
        <v>4.1215337381277095</v>
      </c>
      <c r="F64" s="842">
        <v>0.76027452930104367</v>
      </c>
      <c r="G64" s="843">
        <v>0</v>
      </c>
      <c r="H64" s="844">
        <v>4.4532132109474416</v>
      </c>
      <c r="I64" s="842">
        <v>0.196942589337612</v>
      </c>
      <c r="J64" s="842">
        <v>0</v>
      </c>
      <c r="K64" s="842">
        <v>0</v>
      </c>
      <c r="L64" s="845">
        <v>0</v>
      </c>
      <c r="M64" s="841">
        <v>9.9405829227864313</v>
      </c>
      <c r="N64" s="842">
        <v>9.8123209123845427</v>
      </c>
      <c r="O64" s="842">
        <v>7.2641072221801704</v>
      </c>
      <c r="P64" s="842">
        <v>5.1490671235805356</v>
      </c>
      <c r="Q64" s="845">
        <v>2.9502899521929606</v>
      </c>
      <c r="R64" s="276"/>
      <c r="S64" s="276"/>
      <c r="T64" s="276"/>
      <c r="U64" s="276"/>
      <c r="V64" s="276"/>
      <c r="W64" s="276"/>
      <c r="X64" s="276"/>
      <c r="Y64" s="276"/>
      <c r="Z64" s="276"/>
      <c r="AA64" s="276"/>
      <c r="AB64" s="276"/>
      <c r="AC64" s="276"/>
      <c r="AD64" s="276"/>
      <c r="AE64" s="276"/>
      <c r="AF64" s="276"/>
      <c r="AG64" s="276"/>
      <c r="AH64" s="276"/>
      <c r="AI64" s="276"/>
      <c r="AJ64" s="276"/>
      <c r="AK64" s="276"/>
      <c r="AL64" s="276"/>
      <c r="AM64" s="276"/>
      <c r="AN64" s="276"/>
      <c r="AO64" s="276"/>
      <c r="AP64" s="276"/>
      <c r="AQ64" s="276"/>
      <c r="AR64" s="276"/>
      <c r="AS64" s="276"/>
      <c r="AT64" s="276"/>
      <c r="AU64" s="276"/>
      <c r="AV64" s="276"/>
      <c r="AW64" s="276"/>
      <c r="AX64" s="276"/>
      <c r="AY64" s="276"/>
      <c r="BA64" s="350"/>
      <c r="BB64" s="262"/>
      <c r="BC64" s="289"/>
      <c r="BD64" s="273"/>
      <c r="BE64" s="273"/>
      <c r="BF64" s="273"/>
      <c r="BG64" s="293"/>
      <c r="BH64" s="289"/>
      <c r="BI64" s="273"/>
      <c r="BJ64" s="273"/>
      <c r="BK64" s="273"/>
      <c r="BL64" s="293"/>
      <c r="BM64" s="289"/>
      <c r="BN64" s="273"/>
      <c r="BO64" s="273"/>
      <c r="BP64" s="273"/>
      <c r="BQ64" s="274"/>
      <c r="BR64" s="969"/>
      <c r="BS64" s="969"/>
      <c r="BT64" s="969"/>
      <c r="BU64" s="969"/>
      <c r="BV64" s="969"/>
      <c r="BW64" s="969"/>
      <c r="BX64" s="969"/>
      <c r="BY64" s="969"/>
      <c r="BZ64" s="969"/>
      <c r="CA64" s="969"/>
      <c r="CB64" s="969"/>
      <c r="CC64" s="969"/>
      <c r="CD64" s="969"/>
      <c r="CE64" s="969"/>
      <c r="CF64" s="969"/>
      <c r="CG64" s="969"/>
      <c r="CH64" s="969"/>
      <c r="CI64" s="969"/>
      <c r="CJ64" s="969"/>
      <c r="CK64" s="969"/>
      <c r="CL64" s="969"/>
      <c r="CM64" s="969"/>
      <c r="CN64" s="969"/>
      <c r="CO64" s="969"/>
      <c r="CP64" s="969"/>
      <c r="CQ64" s="969"/>
      <c r="CR64" s="969"/>
      <c r="CS64" s="969"/>
      <c r="CT64" s="969"/>
      <c r="CU64" s="969"/>
      <c r="CV64" s="969"/>
      <c r="CW64" s="969"/>
      <c r="CX64" s="969"/>
      <c r="CY64" s="969"/>
      <c r="CZ64" s="969"/>
    </row>
    <row r="65" s="138" customFormat="true" ht="15" customHeight="true" x14ac:dyDescent="0.2">
      <c r="A65" s="823"/>
      <c r="B65" s="829"/>
      <c r="C65" s="841"/>
      <c r="D65" s="842"/>
      <c r="E65" s="842"/>
      <c r="F65" s="842"/>
      <c r="G65" s="843"/>
      <c r="H65" s="844"/>
      <c r="I65" s="842"/>
      <c r="J65" s="842"/>
      <c r="K65" s="842"/>
      <c r="L65" s="845"/>
      <c r="M65" s="841"/>
      <c r="N65" s="842"/>
      <c r="O65" s="842"/>
      <c r="P65" s="842"/>
      <c r="Q65" s="845"/>
      <c r="R65" s="276"/>
      <c r="S65" s="276"/>
      <c r="T65" s="276"/>
      <c r="U65" s="276"/>
      <c r="V65" s="276"/>
      <c r="W65" s="276"/>
      <c r="X65" s="276"/>
      <c r="Y65" s="276"/>
      <c r="Z65" s="276"/>
      <c r="AA65" s="276"/>
      <c r="AB65" s="276"/>
      <c r="AC65" s="276"/>
      <c r="AD65" s="276"/>
      <c r="AE65" s="276"/>
      <c r="AF65" s="276"/>
      <c r="AG65" s="276"/>
      <c r="AH65" s="276"/>
      <c r="AI65" s="276"/>
      <c r="AJ65" s="276"/>
      <c r="AK65" s="276"/>
      <c r="AL65" s="276"/>
      <c r="AM65" s="276"/>
      <c r="AN65" s="276"/>
      <c r="AO65" s="276"/>
      <c r="AP65" s="276"/>
      <c r="AQ65" s="276"/>
      <c r="AR65" s="276"/>
      <c r="AS65" s="276"/>
      <c r="AT65" s="276"/>
      <c r="AU65" s="276"/>
      <c r="AV65" s="276"/>
      <c r="AW65" s="276"/>
      <c r="AX65" s="276"/>
      <c r="AY65" s="276"/>
      <c r="BA65" s="350"/>
      <c r="BB65" s="262"/>
      <c r="BC65" s="289"/>
      <c r="BD65" s="273"/>
      <c r="BE65" s="273"/>
      <c r="BF65" s="273"/>
      <c r="BG65" s="293"/>
      <c r="BH65" s="289"/>
      <c r="BI65" s="273"/>
      <c r="BJ65" s="273"/>
      <c r="BK65" s="273"/>
      <c r="BL65" s="293"/>
      <c r="BM65" s="289"/>
      <c r="BN65" s="273"/>
      <c r="BO65" s="273"/>
      <c r="BP65" s="273"/>
      <c r="BQ65" s="274"/>
      <c r="BR65" s="969"/>
      <c r="BS65" s="969"/>
      <c r="BT65" s="969"/>
      <c r="BU65" s="969"/>
      <c r="BV65" s="969"/>
      <c r="BW65" s="969"/>
      <c r="BX65" s="969"/>
      <c r="BY65" s="969"/>
      <c r="BZ65" s="969"/>
      <c r="CA65" s="969"/>
      <c r="CB65" s="969"/>
      <c r="CC65" s="969"/>
      <c r="CD65" s="969"/>
      <c r="CE65" s="969"/>
      <c r="CF65" s="969"/>
      <c r="CG65" s="969"/>
      <c r="CH65" s="969"/>
      <c r="CI65" s="969"/>
      <c r="CJ65" s="969"/>
      <c r="CK65" s="969"/>
      <c r="CL65" s="969"/>
      <c r="CM65" s="969"/>
      <c r="CN65" s="969"/>
      <c r="CO65" s="969"/>
      <c r="CP65" s="969"/>
      <c r="CQ65" s="969"/>
      <c r="CR65" s="969"/>
      <c r="CS65" s="969"/>
      <c r="CT65" s="969"/>
      <c r="CU65" s="969"/>
      <c r="CV65" s="969"/>
      <c r="CW65" s="969"/>
      <c r="CX65" s="969"/>
      <c r="CY65" s="969"/>
      <c r="CZ65" s="969"/>
    </row>
    <row r="66" s="138" customFormat="true" ht="15" customHeight="true" x14ac:dyDescent="0.2">
      <c r="A66" s="823"/>
      <c r="B66" s="829"/>
      <c r="C66" s="841"/>
      <c r="D66" s="842"/>
      <c r="E66" s="842"/>
      <c r="F66" s="842"/>
      <c r="G66" s="843"/>
      <c r="H66" s="844"/>
      <c r="I66" s="842"/>
      <c r="J66" s="842"/>
      <c r="K66" s="842"/>
      <c r="L66" s="845"/>
      <c r="M66" s="841"/>
      <c r="N66" s="842"/>
      <c r="O66" s="842"/>
      <c r="P66" s="842"/>
      <c r="Q66" s="845"/>
      <c r="R66" s="276"/>
      <c r="S66" s="276"/>
      <c r="T66" s="276"/>
      <c r="U66" s="276"/>
      <c r="V66" s="276"/>
      <c r="W66" s="276"/>
      <c r="X66" s="276"/>
      <c r="Y66" s="276"/>
      <c r="Z66" s="276"/>
      <c r="AA66" s="276"/>
      <c r="AB66" s="276"/>
      <c r="AC66" s="276"/>
      <c r="AD66" s="276"/>
      <c r="AE66" s="276"/>
      <c r="AF66" s="276"/>
      <c r="AG66" s="276"/>
      <c r="AH66" s="276"/>
      <c r="AI66" s="276"/>
      <c r="AJ66" s="276"/>
      <c r="AK66" s="276"/>
      <c r="AL66" s="276"/>
      <c r="AM66" s="276"/>
      <c r="AN66" s="276"/>
      <c r="AO66" s="276"/>
      <c r="AP66" s="276"/>
      <c r="AQ66" s="276"/>
      <c r="AR66" s="276"/>
      <c r="AS66" s="276"/>
      <c r="AT66" s="276"/>
      <c r="AU66" s="276"/>
      <c r="AV66" s="276"/>
      <c r="AW66" s="276"/>
      <c r="AX66" s="276"/>
      <c r="AY66" s="276"/>
      <c r="BA66" s="350"/>
      <c r="BB66" s="262"/>
      <c r="BC66" s="289"/>
      <c r="BD66" s="273"/>
      <c r="BE66" s="273"/>
      <c r="BF66" s="273"/>
      <c r="BG66" s="293"/>
      <c r="BH66" s="289"/>
      <c r="BI66" s="273"/>
      <c r="BJ66" s="273"/>
      <c r="BK66" s="273"/>
      <c r="BL66" s="293"/>
      <c r="BM66" s="289"/>
      <c r="BN66" s="273"/>
      <c r="BO66" s="273"/>
      <c r="BP66" s="273"/>
      <c r="BQ66" s="274"/>
      <c r="BR66" s="969"/>
      <c r="BS66" s="969"/>
      <c r="BT66" s="969"/>
      <c r="BU66" s="969"/>
      <c r="BV66" s="969"/>
      <c r="BW66" s="969"/>
      <c r="BX66" s="969"/>
      <c r="BY66" s="969"/>
      <c r="BZ66" s="969"/>
      <c r="CA66" s="969"/>
      <c r="CB66" s="969"/>
      <c r="CC66" s="969"/>
      <c r="CD66" s="969"/>
      <c r="CE66" s="969"/>
      <c r="CF66" s="969"/>
      <c r="CG66" s="969"/>
      <c r="CH66" s="969"/>
      <c r="CI66" s="969"/>
      <c r="CJ66" s="969"/>
      <c r="CK66" s="969"/>
      <c r="CL66" s="969"/>
      <c r="CM66" s="969"/>
      <c r="CN66" s="969"/>
      <c r="CO66" s="969"/>
      <c r="CP66" s="969"/>
      <c r="CQ66" s="969"/>
      <c r="CR66" s="969"/>
      <c r="CS66" s="969"/>
      <c r="CT66" s="969"/>
      <c r="CU66" s="969"/>
      <c r="CV66" s="969"/>
      <c r="CW66" s="969"/>
      <c r="CX66" s="969"/>
      <c r="CY66" s="969"/>
      <c r="CZ66" s="969"/>
    </row>
    <row r="67" s="138" customFormat="true" ht="15" customHeight="true" x14ac:dyDescent="0.2">
      <c r="A67" s="823"/>
      <c r="B67" s="829"/>
      <c r="C67" s="841"/>
      <c r="D67" s="842"/>
      <c r="E67" s="842"/>
      <c r="F67" s="842"/>
      <c r="G67" s="843"/>
      <c r="H67" s="844"/>
      <c r="I67" s="842"/>
      <c r="J67" s="842"/>
      <c r="K67" s="842"/>
      <c r="L67" s="845"/>
      <c r="M67" s="841"/>
      <c r="N67" s="842"/>
      <c r="O67" s="842"/>
      <c r="P67" s="842"/>
      <c r="Q67" s="845"/>
      <c r="R67" s="276"/>
      <c r="S67" s="276"/>
      <c r="T67" s="276"/>
      <c r="U67" s="276"/>
      <c r="V67" s="276"/>
      <c r="W67" s="276"/>
      <c r="X67" s="276"/>
      <c r="Y67" s="276"/>
      <c r="Z67" s="276"/>
      <c r="AA67" s="276"/>
      <c r="AB67" s="276"/>
      <c r="AC67" s="276"/>
      <c r="AD67" s="276"/>
      <c r="AE67" s="276"/>
      <c r="AF67" s="276"/>
      <c r="AG67" s="276"/>
      <c r="AH67" s="276"/>
      <c r="AI67" s="276"/>
      <c r="AJ67" s="276"/>
      <c r="AK67" s="276"/>
      <c r="AL67" s="276"/>
      <c r="AM67" s="276"/>
      <c r="AN67" s="276"/>
      <c r="AO67" s="276"/>
      <c r="AP67" s="276"/>
      <c r="AQ67" s="276"/>
      <c r="AR67" s="276"/>
      <c r="AS67" s="276"/>
      <c r="AT67" s="276"/>
      <c r="AU67" s="276"/>
      <c r="AV67" s="276"/>
      <c r="AW67" s="276"/>
      <c r="AX67" s="276"/>
      <c r="AY67" s="276"/>
      <c r="BA67" s="350"/>
      <c r="BB67" s="262"/>
      <c r="BC67" s="289"/>
      <c r="BD67" s="273"/>
      <c r="BE67" s="273"/>
      <c r="BF67" s="273"/>
      <c r="BG67" s="293"/>
      <c r="BH67" s="289"/>
      <c r="BI67" s="273"/>
      <c r="BJ67" s="273"/>
      <c r="BK67" s="273"/>
      <c r="BL67" s="293"/>
      <c r="BM67" s="289"/>
      <c r="BN67" s="273"/>
      <c r="BO67" s="273"/>
      <c r="BP67" s="273"/>
      <c r="BQ67" s="274"/>
      <c r="BR67" s="969"/>
      <c r="BS67" s="969"/>
      <c r="BT67" s="969"/>
      <c r="BU67" s="969"/>
      <c r="BV67" s="969"/>
      <c r="BW67" s="969"/>
      <c r="BX67" s="969"/>
      <c r="BY67" s="969"/>
      <c r="BZ67" s="969"/>
      <c r="CA67" s="969"/>
      <c r="CB67" s="969"/>
      <c r="CC67" s="969"/>
      <c r="CD67" s="969"/>
      <c r="CE67" s="969"/>
      <c r="CF67" s="969"/>
      <c r="CG67" s="969"/>
      <c r="CH67" s="969"/>
      <c r="CI67" s="969"/>
      <c r="CJ67" s="969"/>
      <c r="CK67" s="969"/>
      <c r="CL67" s="969"/>
      <c r="CM67" s="969"/>
      <c r="CN67" s="969"/>
      <c r="CO67" s="969"/>
      <c r="CP67" s="969"/>
      <c r="CQ67" s="969"/>
      <c r="CR67" s="969"/>
      <c r="CS67" s="969"/>
      <c r="CT67" s="969"/>
      <c r="CU67" s="969"/>
      <c r="CV67" s="969"/>
      <c r="CW67" s="969"/>
      <c r="CX67" s="969"/>
      <c r="CY67" s="969"/>
      <c r="CZ67" s="969"/>
    </row>
    <row r="68" s="138" customFormat="true" ht="15" customHeight="true" x14ac:dyDescent="0.2">
      <c r="A68" s="823"/>
      <c r="B68" s="829"/>
      <c r="C68" s="841"/>
      <c r="D68" s="842"/>
      <c r="E68" s="842"/>
      <c r="F68" s="842"/>
      <c r="G68" s="843"/>
      <c r="H68" s="844"/>
      <c r="I68" s="842"/>
      <c r="J68" s="842"/>
      <c r="K68" s="842"/>
      <c r="L68" s="845"/>
      <c r="M68" s="841"/>
      <c r="N68" s="842"/>
      <c r="O68" s="842"/>
      <c r="P68" s="842"/>
      <c r="Q68" s="845"/>
      <c r="R68" s="276"/>
      <c r="S68" s="276"/>
      <c r="T68" s="276"/>
      <c r="U68" s="276"/>
      <c r="V68" s="276"/>
      <c r="W68" s="276"/>
      <c r="X68" s="276"/>
      <c r="Y68" s="276"/>
      <c r="Z68" s="276"/>
      <c r="AA68" s="276"/>
      <c r="AB68" s="276"/>
      <c r="AC68" s="276"/>
      <c r="AD68" s="276"/>
      <c r="AE68" s="276"/>
      <c r="AF68" s="276"/>
      <c r="AG68" s="276"/>
      <c r="AH68" s="276"/>
      <c r="AI68" s="276"/>
      <c r="AJ68" s="276"/>
      <c r="AK68" s="276"/>
      <c r="AL68" s="276"/>
      <c r="AM68" s="276"/>
      <c r="AN68" s="276"/>
      <c r="AO68" s="276"/>
      <c r="AP68" s="276"/>
      <c r="AQ68" s="276"/>
      <c r="AR68" s="276"/>
      <c r="AS68" s="276"/>
      <c r="AT68" s="276"/>
      <c r="AU68" s="276"/>
      <c r="AV68" s="276"/>
      <c r="AW68" s="276"/>
      <c r="AX68" s="276"/>
      <c r="AY68" s="276"/>
      <c r="BA68" s="350"/>
      <c r="BB68" s="262"/>
      <c r="BC68" s="289"/>
      <c r="BD68" s="273"/>
      <c r="BE68" s="273"/>
      <c r="BF68" s="273"/>
      <c r="BG68" s="293"/>
      <c r="BH68" s="289"/>
      <c r="BI68" s="273"/>
      <c r="BJ68" s="273"/>
      <c r="BK68" s="273"/>
      <c r="BL68" s="293"/>
      <c r="BM68" s="289"/>
      <c r="BN68" s="273"/>
      <c r="BO68" s="273"/>
      <c r="BP68" s="273"/>
      <c r="BQ68" s="274"/>
      <c r="BR68" s="969"/>
      <c r="BS68" s="969"/>
      <c r="BT68" s="969"/>
      <c r="BU68" s="969"/>
      <c r="BV68" s="969"/>
      <c r="BW68" s="969"/>
      <c r="BX68" s="969"/>
      <c r="BY68" s="969"/>
      <c r="BZ68" s="969"/>
      <c r="CA68" s="969"/>
      <c r="CB68" s="969"/>
      <c r="CC68" s="969"/>
      <c r="CD68" s="969"/>
      <c r="CE68" s="969"/>
      <c r="CF68" s="969"/>
      <c r="CG68" s="969"/>
      <c r="CH68" s="969"/>
      <c r="CI68" s="969"/>
      <c r="CJ68" s="969"/>
      <c r="CK68" s="969"/>
      <c r="CL68" s="969"/>
      <c r="CM68" s="969"/>
      <c r="CN68" s="969"/>
      <c r="CO68" s="969"/>
      <c r="CP68" s="969"/>
      <c r="CQ68" s="969"/>
      <c r="CR68" s="969"/>
      <c r="CS68" s="969"/>
      <c r="CT68" s="969"/>
      <c r="CU68" s="969"/>
      <c r="CV68" s="969"/>
      <c r="CW68" s="969"/>
      <c r="CX68" s="969"/>
      <c r="CY68" s="969"/>
      <c r="CZ68" s="969"/>
    </row>
    <row r="69" s="138" customFormat="true" ht="15" customHeight="true" x14ac:dyDescent="0.2">
      <c r="A69" s="823"/>
      <c r="B69" s="829"/>
      <c r="C69" s="841"/>
      <c r="D69" s="842"/>
      <c r="E69" s="842"/>
      <c r="F69" s="842"/>
      <c r="G69" s="843"/>
      <c r="H69" s="844"/>
      <c r="I69" s="842"/>
      <c r="J69" s="842"/>
      <c r="K69" s="842"/>
      <c r="L69" s="845"/>
      <c r="M69" s="841"/>
      <c r="N69" s="842"/>
      <c r="O69" s="842"/>
      <c r="P69" s="842"/>
      <c r="Q69" s="845"/>
      <c r="R69" s="276"/>
      <c r="S69" s="276"/>
      <c r="T69" s="276"/>
      <c r="U69" s="276"/>
      <c r="V69" s="276"/>
      <c r="W69" s="276"/>
      <c r="X69" s="276"/>
      <c r="Y69" s="276"/>
      <c r="Z69" s="276"/>
      <c r="AA69" s="276"/>
      <c r="AB69" s="276"/>
      <c r="AC69" s="276"/>
      <c r="AD69" s="276"/>
      <c r="AE69" s="276"/>
      <c r="AF69" s="276"/>
      <c r="AG69" s="276"/>
      <c r="AH69" s="276"/>
      <c r="AI69" s="276"/>
      <c r="AJ69" s="276"/>
      <c r="AK69" s="276"/>
      <c r="AL69" s="276"/>
      <c r="AM69" s="276"/>
      <c r="AN69" s="276"/>
      <c r="AO69" s="276"/>
      <c r="AP69" s="276"/>
      <c r="AQ69" s="276"/>
      <c r="AR69" s="276"/>
      <c r="AS69" s="276"/>
      <c r="AT69" s="276"/>
      <c r="AU69" s="276"/>
      <c r="AV69" s="276"/>
      <c r="AW69" s="276"/>
      <c r="AX69" s="276"/>
      <c r="AY69" s="276"/>
      <c r="BA69" s="350"/>
      <c r="BB69" s="262"/>
      <c r="BC69" s="289"/>
      <c r="BD69" s="273"/>
      <c r="BE69" s="273"/>
      <c r="BF69" s="273"/>
      <c r="BG69" s="293"/>
      <c r="BH69" s="289"/>
      <c r="BI69" s="273"/>
      <c r="BJ69" s="273"/>
      <c r="BK69" s="273"/>
      <c r="BL69" s="293"/>
      <c r="BM69" s="289"/>
      <c r="BN69" s="273"/>
      <c r="BO69" s="273"/>
      <c r="BP69" s="273"/>
      <c r="BQ69" s="274"/>
      <c r="BR69" s="969"/>
      <c r="BS69" s="969"/>
      <c r="BT69" s="969"/>
      <c r="BU69" s="969"/>
      <c r="BV69" s="969"/>
      <c r="BW69" s="969"/>
      <c r="BX69" s="969"/>
      <c r="BY69" s="969"/>
      <c r="BZ69" s="969"/>
      <c r="CA69" s="969"/>
      <c r="CB69" s="969"/>
      <c r="CC69" s="969"/>
      <c r="CD69" s="969"/>
      <c r="CE69" s="969"/>
      <c r="CF69" s="969"/>
      <c r="CG69" s="969"/>
      <c r="CH69" s="969"/>
      <c r="CI69" s="969"/>
      <c r="CJ69" s="969"/>
      <c r="CK69" s="969"/>
      <c r="CL69" s="969"/>
      <c r="CM69" s="969"/>
      <c r="CN69" s="969"/>
      <c r="CO69" s="969"/>
      <c r="CP69" s="969"/>
      <c r="CQ69" s="969"/>
      <c r="CR69" s="969"/>
      <c r="CS69" s="969"/>
      <c r="CT69" s="969"/>
      <c r="CU69" s="969"/>
      <c r="CV69" s="969"/>
      <c r="CW69" s="969"/>
      <c r="CX69" s="969"/>
      <c r="CY69" s="969"/>
      <c r="CZ69" s="969"/>
    </row>
    <row r="70" s="138" customFormat="true" ht="15" customHeight="true" x14ac:dyDescent="0.2">
      <c r="A70" s="823"/>
      <c r="B70" s="829"/>
      <c r="C70" s="841"/>
      <c r="D70" s="842"/>
      <c r="E70" s="842"/>
      <c r="F70" s="842"/>
      <c r="G70" s="843"/>
      <c r="H70" s="844"/>
      <c r="I70" s="842"/>
      <c r="J70" s="842"/>
      <c r="K70" s="842"/>
      <c r="L70" s="845"/>
      <c r="M70" s="841"/>
      <c r="N70" s="842"/>
      <c r="O70" s="842"/>
      <c r="P70" s="842"/>
      <c r="Q70" s="845"/>
      <c r="R70" s="276"/>
      <c r="S70" s="276"/>
      <c r="T70" s="276"/>
      <c r="U70" s="276"/>
      <c r="V70" s="276"/>
      <c r="W70" s="276"/>
      <c r="X70" s="276"/>
      <c r="Y70" s="276"/>
      <c r="Z70" s="276"/>
      <c r="AA70" s="276"/>
      <c r="AB70" s="276"/>
      <c r="AC70" s="276"/>
      <c r="AD70" s="276"/>
      <c r="AE70" s="276"/>
      <c r="AF70" s="276"/>
      <c r="AG70" s="276"/>
      <c r="AH70" s="276"/>
      <c r="AI70" s="276"/>
      <c r="AJ70" s="276"/>
      <c r="AK70" s="276"/>
      <c r="AL70" s="276"/>
      <c r="AM70" s="276"/>
      <c r="AN70" s="276"/>
      <c r="AO70" s="276"/>
      <c r="AP70" s="276"/>
      <c r="AQ70" s="276"/>
      <c r="AR70" s="276"/>
      <c r="AS70" s="276"/>
      <c r="AT70" s="276"/>
      <c r="AU70" s="276"/>
      <c r="AV70" s="276"/>
      <c r="AW70" s="276"/>
      <c r="AX70" s="276"/>
      <c r="AY70" s="276"/>
      <c r="BA70" s="350"/>
      <c r="BB70" s="262"/>
      <c r="BC70" s="289"/>
      <c r="BD70" s="273"/>
      <c r="BE70" s="273"/>
      <c r="BF70" s="273"/>
      <c r="BG70" s="293"/>
      <c r="BH70" s="289"/>
      <c r="BI70" s="273"/>
      <c r="BJ70" s="273"/>
      <c r="BK70" s="273"/>
      <c r="BL70" s="293"/>
      <c r="BM70" s="289"/>
      <c r="BN70" s="273"/>
      <c r="BO70" s="273"/>
      <c r="BP70" s="273"/>
      <c r="BQ70" s="274"/>
      <c r="BR70" s="969"/>
      <c r="BS70" s="969"/>
      <c r="BT70" s="969"/>
      <c r="BU70" s="969"/>
      <c r="BV70" s="969"/>
      <c r="BW70" s="969"/>
      <c r="BX70" s="969"/>
      <c r="BY70" s="969"/>
      <c r="BZ70" s="969"/>
      <c r="CA70" s="969"/>
      <c r="CB70" s="969"/>
      <c r="CC70" s="969"/>
      <c r="CD70" s="969"/>
      <c r="CE70" s="969"/>
      <c r="CF70" s="969"/>
      <c r="CG70" s="969"/>
      <c r="CH70" s="969"/>
      <c r="CI70" s="969"/>
      <c r="CJ70" s="969"/>
      <c r="CK70" s="969"/>
      <c r="CL70" s="969"/>
      <c r="CM70" s="969"/>
      <c r="CN70" s="969"/>
      <c r="CO70" s="969"/>
      <c r="CP70" s="969"/>
      <c r="CQ70" s="969"/>
      <c r="CR70" s="969"/>
      <c r="CS70" s="969"/>
      <c r="CT70" s="969"/>
      <c r="CU70" s="969"/>
      <c r="CV70" s="969"/>
      <c r="CW70" s="969"/>
      <c r="CX70" s="969"/>
      <c r="CY70" s="969"/>
      <c r="CZ70" s="969"/>
    </row>
    <row r="71" s="138" customFormat="true" ht="15" customHeight="true" x14ac:dyDescent="0.2">
      <c r="A71" s="823"/>
      <c r="B71" s="829"/>
      <c r="C71" s="841"/>
      <c r="D71" s="842"/>
      <c r="E71" s="842"/>
      <c r="F71" s="842"/>
      <c r="G71" s="843"/>
      <c r="H71" s="844"/>
      <c r="I71" s="842"/>
      <c r="J71" s="842"/>
      <c r="K71" s="842"/>
      <c r="L71" s="845"/>
      <c r="M71" s="841"/>
      <c r="N71" s="842"/>
      <c r="O71" s="842"/>
      <c r="P71" s="842"/>
      <c r="Q71" s="845"/>
      <c r="R71" s="276"/>
      <c r="S71" s="276"/>
      <c r="T71" s="276"/>
      <c r="U71" s="276"/>
      <c r="V71" s="276"/>
      <c r="W71" s="276"/>
      <c r="X71" s="276"/>
      <c r="Y71" s="276"/>
      <c r="Z71" s="276"/>
      <c r="AA71" s="276"/>
      <c r="AB71" s="276"/>
      <c r="AC71" s="276"/>
      <c r="AD71" s="276"/>
      <c r="AE71" s="276"/>
      <c r="AF71" s="276"/>
      <c r="AG71" s="276"/>
      <c r="AH71" s="276"/>
      <c r="AI71" s="276"/>
      <c r="AJ71" s="276"/>
      <c r="AK71" s="276"/>
      <c r="AL71" s="276"/>
      <c r="AM71" s="276"/>
      <c r="AN71" s="276"/>
      <c r="AO71" s="276"/>
      <c r="AP71" s="276"/>
      <c r="AQ71" s="276"/>
      <c r="AR71" s="276"/>
      <c r="AS71" s="276"/>
      <c r="AT71" s="276"/>
      <c r="AU71" s="276"/>
      <c r="AV71" s="276"/>
      <c r="AW71" s="276"/>
      <c r="AX71" s="276"/>
      <c r="AY71" s="276"/>
      <c r="BA71" s="350"/>
      <c r="BB71" s="262"/>
      <c r="BC71" s="289"/>
      <c r="BD71" s="273"/>
      <c r="BE71" s="273"/>
      <c r="BF71" s="273"/>
      <c r="BG71" s="293"/>
      <c r="BH71" s="289"/>
      <c r="BI71" s="273"/>
      <c r="BJ71" s="273"/>
      <c r="BK71" s="273"/>
      <c r="BL71" s="293"/>
      <c r="BM71" s="289"/>
      <c r="BN71" s="273"/>
      <c r="BO71" s="273"/>
      <c r="BP71" s="273"/>
      <c r="BQ71" s="274"/>
      <c r="BR71" s="969"/>
      <c r="BS71" s="969"/>
      <c r="BT71" s="969"/>
      <c r="BU71" s="969"/>
      <c r="BV71" s="969"/>
      <c r="BW71" s="969"/>
      <c r="BX71" s="969"/>
      <c r="BY71" s="969"/>
      <c r="BZ71" s="969"/>
      <c r="CA71" s="969"/>
      <c r="CB71" s="969"/>
      <c r="CC71" s="969"/>
      <c r="CD71" s="969"/>
      <c r="CE71" s="969"/>
      <c r="CF71" s="969"/>
      <c r="CG71" s="969"/>
      <c r="CH71" s="969"/>
      <c r="CI71" s="969"/>
      <c r="CJ71" s="969"/>
      <c r="CK71" s="969"/>
      <c r="CL71" s="969"/>
      <c r="CM71" s="969"/>
      <c r="CN71" s="969"/>
      <c r="CO71" s="969"/>
      <c r="CP71" s="969"/>
      <c r="CQ71" s="969"/>
      <c r="CR71" s="969"/>
      <c r="CS71" s="969"/>
      <c r="CT71" s="969"/>
      <c r="CU71" s="969"/>
      <c r="CV71" s="969"/>
      <c r="CW71" s="969"/>
      <c r="CX71" s="969"/>
      <c r="CY71" s="969"/>
      <c r="CZ71" s="969"/>
    </row>
    <row r="72" s="138" customFormat="true" ht="15" customHeight="true" x14ac:dyDescent="0.2">
      <c r="A72" s="823"/>
      <c r="B72" s="829"/>
      <c r="C72" s="841"/>
      <c r="D72" s="842"/>
      <c r="E72" s="842"/>
      <c r="F72" s="842"/>
      <c r="G72" s="843"/>
      <c r="H72" s="844"/>
      <c r="I72" s="842"/>
      <c r="J72" s="842"/>
      <c r="K72" s="842"/>
      <c r="L72" s="845"/>
      <c r="M72" s="841"/>
      <c r="N72" s="842"/>
      <c r="O72" s="842"/>
      <c r="P72" s="842"/>
      <c r="Q72" s="845"/>
      <c r="R72" s="276"/>
      <c r="S72" s="276"/>
      <c r="T72" s="276"/>
      <c r="U72" s="276"/>
      <c r="V72" s="276"/>
      <c r="W72" s="276"/>
      <c r="X72" s="276"/>
      <c r="Y72" s="276"/>
      <c r="Z72" s="276"/>
      <c r="AA72" s="276"/>
      <c r="AB72" s="276"/>
      <c r="AC72" s="276"/>
      <c r="AD72" s="276"/>
      <c r="AE72" s="276"/>
      <c r="AF72" s="276"/>
      <c r="AG72" s="276"/>
      <c r="AH72" s="276"/>
      <c r="AI72" s="276"/>
      <c r="AJ72" s="276"/>
      <c r="AK72" s="276"/>
      <c r="AL72" s="276"/>
      <c r="AM72" s="276"/>
      <c r="AN72" s="276"/>
      <c r="AO72" s="276"/>
      <c r="AP72" s="276"/>
      <c r="AQ72" s="276"/>
      <c r="AR72" s="276"/>
      <c r="AS72" s="276"/>
      <c r="AT72" s="276"/>
      <c r="AU72" s="276"/>
      <c r="AV72" s="276"/>
      <c r="AW72" s="276"/>
      <c r="AX72" s="276"/>
      <c r="AY72" s="276"/>
      <c r="BA72" s="350"/>
      <c r="BB72" s="262"/>
      <c r="BC72" s="289"/>
      <c r="BD72" s="273"/>
      <c r="BE72" s="273"/>
      <c r="BF72" s="273"/>
      <c r="BG72" s="293"/>
      <c r="BH72" s="289"/>
      <c r="BI72" s="273"/>
      <c r="BJ72" s="273"/>
      <c r="BK72" s="273"/>
      <c r="BL72" s="293"/>
      <c r="BM72" s="289"/>
      <c r="BN72" s="273"/>
      <c r="BO72" s="273"/>
      <c r="BP72" s="273"/>
      <c r="BQ72" s="274"/>
      <c r="BR72" s="969"/>
      <c r="BS72" s="969"/>
      <c r="BT72" s="969"/>
      <c r="BU72" s="969"/>
      <c r="BV72" s="969"/>
      <c r="BW72" s="969"/>
      <c r="BX72" s="969"/>
      <c r="BY72" s="969"/>
      <c r="BZ72" s="969"/>
      <c r="CA72" s="969"/>
      <c r="CB72" s="969"/>
      <c r="CC72" s="969"/>
      <c r="CD72" s="969"/>
      <c r="CE72" s="969"/>
      <c r="CF72" s="969"/>
      <c r="CG72" s="969"/>
      <c r="CH72" s="969"/>
      <c r="CI72" s="969"/>
      <c r="CJ72" s="969"/>
      <c r="CK72" s="969"/>
      <c r="CL72" s="969"/>
      <c r="CM72" s="969"/>
      <c r="CN72" s="969"/>
      <c r="CO72" s="969"/>
      <c r="CP72" s="969"/>
      <c r="CQ72" s="969"/>
      <c r="CR72" s="969"/>
      <c r="CS72" s="969"/>
      <c r="CT72" s="969"/>
      <c r="CU72" s="969"/>
      <c r="CV72" s="969"/>
      <c r="CW72" s="969"/>
      <c r="CX72" s="969"/>
      <c r="CY72" s="969"/>
      <c r="CZ72" s="969"/>
    </row>
    <row r="73" s="138" customFormat="true" ht="15" customHeight="true" x14ac:dyDescent="0.2">
      <c r="A73" s="823"/>
      <c r="B73" s="829"/>
      <c r="C73" s="841"/>
      <c r="D73" s="842"/>
      <c r="E73" s="842"/>
      <c r="F73" s="842"/>
      <c r="G73" s="843"/>
      <c r="H73" s="844"/>
      <c r="I73" s="842"/>
      <c r="J73" s="842"/>
      <c r="K73" s="842"/>
      <c r="L73" s="845"/>
      <c r="M73" s="841"/>
      <c r="N73" s="842"/>
      <c r="O73" s="842"/>
      <c r="P73" s="842"/>
      <c r="Q73" s="845"/>
      <c r="R73" s="276"/>
      <c r="S73" s="276"/>
      <c r="T73" s="276"/>
      <c r="U73" s="276"/>
      <c r="V73" s="276"/>
      <c r="W73" s="276"/>
      <c r="X73" s="276"/>
      <c r="Y73" s="276"/>
      <c r="Z73" s="276"/>
      <c r="AA73" s="276"/>
      <c r="AB73" s="276"/>
      <c r="AC73" s="276"/>
      <c r="AD73" s="276"/>
      <c r="AE73" s="276"/>
      <c r="AF73" s="276"/>
      <c r="AG73" s="276"/>
      <c r="AH73" s="276"/>
      <c r="AI73" s="276"/>
      <c r="AJ73" s="276"/>
      <c r="AK73" s="276"/>
      <c r="AL73" s="276"/>
      <c r="AM73" s="276"/>
      <c r="AN73" s="276"/>
      <c r="AO73" s="276"/>
      <c r="AP73" s="276"/>
      <c r="AQ73" s="276"/>
      <c r="AR73" s="276"/>
      <c r="AS73" s="276"/>
      <c r="AT73" s="276"/>
      <c r="AU73" s="276"/>
      <c r="AV73" s="276"/>
      <c r="AW73" s="276"/>
      <c r="AX73" s="276"/>
      <c r="AY73" s="276"/>
      <c r="BA73" s="350"/>
      <c r="BB73" s="262"/>
      <c r="BC73" s="289"/>
      <c r="BD73" s="273"/>
      <c r="BE73" s="273"/>
      <c r="BF73" s="273"/>
      <c r="BG73" s="293"/>
      <c r="BH73" s="289"/>
      <c r="BI73" s="273"/>
      <c r="BJ73" s="273"/>
      <c r="BK73" s="273"/>
      <c r="BL73" s="293"/>
      <c r="BM73" s="289"/>
      <c r="BN73" s="273"/>
      <c r="BO73" s="273"/>
      <c r="BP73" s="273"/>
      <c r="BQ73" s="274"/>
      <c r="BR73" s="969"/>
      <c r="BS73" s="969"/>
      <c r="BT73" s="969"/>
      <c r="BU73" s="969"/>
      <c r="BV73" s="969"/>
      <c r="BW73" s="969"/>
      <c r="BX73" s="969"/>
      <c r="BY73" s="969"/>
      <c r="BZ73" s="969"/>
      <c r="CA73" s="969"/>
      <c r="CB73" s="969"/>
      <c r="CC73" s="969"/>
      <c r="CD73" s="969"/>
      <c r="CE73" s="969"/>
      <c r="CF73" s="969"/>
      <c r="CG73" s="969"/>
      <c r="CH73" s="969"/>
      <c r="CI73" s="969"/>
      <c r="CJ73" s="969"/>
      <c r="CK73" s="969"/>
      <c r="CL73" s="969"/>
      <c r="CM73" s="969"/>
      <c r="CN73" s="969"/>
      <c r="CO73" s="969"/>
      <c r="CP73" s="969"/>
      <c r="CQ73" s="969"/>
      <c r="CR73" s="969"/>
      <c r="CS73" s="969"/>
      <c r="CT73" s="969"/>
      <c r="CU73" s="969"/>
      <c r="CV73" s="969"/>
      <c r="CW73" s="969"/>
      <c r="CX73" s="969"/>
      <c r="CY73" s="969"/>
      <c r="CZ73" s="969"/>
    </row>
    <row r="74" s="138" customFormat="true" ht="15" customHeight="true" x14ac:dyDescent="0.2">
      <c r="A74" s="823"/>
      <c r="B74" s="829"/>
      <c r="C74" s="841"/>
      <c r="D74" s="842"/>
      <c r="E74" s="842"/>
      <c r="F74" s="842"/>
      <c r="G74" s="843"/>
      <c r="H74" s="844"/>
      <c r="I74" s="842"/>
      <c r="J74" s="842"/>
      <c r="K74" s="842"/>
      <c r="L74" s="845"/>
      <c r="M74" s="841"/>
      <c r="N74" s="842"/>
      <c r="O74" s="842"/>
      <c r="P74" s="842"/>
      <c r="Q74" s="845"/>
      <c r="R74" s="276"/>
      <c r="S74" s="276"/>
      <c r="T74" s="276"/>
      <c r="U74" s="276"/>
      <c r="V74" s="276"/>
      <c r="W74" s="276"/>
      <c r="X74" s="276"/>
      <c r="Y74" s="276"/>
      <c r="Z74" s="276"/>
      <c r="AA74" s="276"/>
      <c r="AB74" s="276"/>
      <c r="AC74" s="276"/>
      <c r="AD74" s="276"/>
      <c r="AE74" s="276"/>
      <c r="AF74" s="276"/>
      <c r="AG74" s="276"/>
      <c r="AH74" s="276"/>
      <c r="AI74" s="276"/>
      <c r="AJ74" s="276"/>
      <c r="AK74" s="276"/>
      <c r="AL74" s="276"/>
      <c r="AM74" s="276"/>
      <c r="AN74" s="276"/>
      <c r="AO74" s="276"/>
      <c r="AP74" s="276"/>
      <c r="AQ74" s="276"/>
      <c r="AR74" s="276"/>
      <c r="AS74" s="276"/>
      <c r="AT74" s="276"/>
      <c r="AU74" s="276"/>
      <c r="AV74" s="276"/>
      <c r="AW74" s="276"/>
      <c r="AX74" s="276"/>
      <c r="AY74" s="276"/>
      <c r="BA74" s="350"/>
      <c r="BB74" s="262"/>
      <c r="BC74" s="289"/>
      <c r="BD74" s="273"/>
      <c r="BE74" s="273"/>
      <c r="BF74" s="273"/>
      <c r="BG74" s="293"/>
      <c r="BH74" s="289"/>
      <c r="BI74" s="273"/>
      <c r="BJ74" s="273"/>
      <c r="BK74" s="273"/>
      <c r="BL74" s="293"/>
      <c r="BM74" s="289"/>
      <c r="BN74" s="273"/>
      <c r="BO74" s="273"/>
      <c r="BP74" s="273"/>
      <c r="BQ74" s="274"/>
      <c r="BR74" s="969"/>
      <c r="BS74" s="969"/>
      <c r="BT74" s="969"/>
      <c r="BU74" s="969"/>
      <c r="BV74" s="969"/>
      <c r="BW74" s="969"/>
      <c r="BX74" s="969"/>
      <c r="BY74" s="969"/>
      <c r="BZ74" s="969"/>
      <c r="CA74" s="969"/>
      <c r="CB74" s="969"/>
      <c r="CC74" s="969"/>
      <c r="CD74" s="969"/>
      <c r="CE74" s="969"/>
      <c r="CF74" s="969"/>
      <c r="CG74" s="969"/>
      <c r="CH74" s="969"/>
      <c r="CI74" s="969"/>
      <c r="CJ74" s="969"/>
      <c r="CK74" s="969"/>
      <c r="CL74" s="969"/>
      <c r="CM74" s="969"/>
      <c r="CN74" s="969"/>
      <c r="CO74" s="969"/>
      <c r="CP74" s="969"/>
      <c r="CQ74" s="969"/>
      <c r="CR74" s="969"/>
      <c r="CS74" s="969"/>
      <c r="CT74" s="969"/>
      <c r="CU74" s="969"/>
      <c r="CV74" s="969"/>
      <c r="CW74" s="969"/>
      <c r="CX74" s="969"/>
      <c r="CY74" s="969"/>
      <c r="CZ74" s="969"/>
    </row>
    <row r="75" s="138" customFormat="true" ht="15" customHeight="true" x14ac:dyDescent="0.2">
      <c r="A75" s="823"/>
      <c r="B75" s="829"/>
      <c r="C75" s="841"/>
      <c r="D75" s="842"/>
      <c r="E75" s="842"/>
      <c r="F75" s="842"/>
      <c r="G75" s="843"/>
      <c r="H75" s="844"/>
      <c r="I75" s="842"/>
      <c r="J75" s="842"/>
      <c r="K75" s="842"/>
      <c r="L75" s="845"/>
      <c r="M75" s="841"/>
      <c r="N75" s="842"/>
      <c r="O75" s="842"/>
      <c r="P75" s="842"/>
      <c r="Q75" s="845"/>
      <c r="R75" s="276"/>
      <c r="S75" s="276"/>
      <c r="T75" s="276"/>
      <c r="U75" s="276"/>
      <c r="V75" s="276"/>
      <c r="W75" s="276"/>
      <c r="X75" s="276"/>
      <c r="Y75" s="276"/>
      <c r="Z75" s="276"/>
      <c r="AA75" s="276"/>
      <c r="AB75" s="276"/>
      <c r="AC75" s="276"/>
      <c r="AD75" s="276"/>
      <c r="AE75" s="276"/>
      <c r="AF75" s="276"/>
      <c r="AG75" s="276"/>
      <c r="AH75" s="276"/>
      <c r="AI75" s="276"/>
      <c r="AJ75" s="276"/>
      <c r="AK75" s="276"/>
      <c r="AL75" s="276"/>
      <c r="AM75" s="276"/>
      <c r="AN75" s="276"/>
      <c r="AO75" s="276"/>
      <c r="AP75" s="276"/>
      <c r="AQ75" s="276"/>
      <c r="AR75" s="276"/>
      <c r="AS75" s="276"/>
      <c r="AT75" s="276"/>
      <c r="AU75" s="276"/>
      <c r="AV75" s="276"/>
      <c r="AW75" s="276"/>
      <c r="AX75" s="276"/>
      <c r="AY75" s="276"/>
      <c r="BA75" s="350"/>
      <c r="BB75" s="262"/>
      <c r="BC75" s="289"/>
      <c r="BD75" s="273"/>
      <c r="BE75" s="273"/>
      <c r="BF75" s="273"/>
      <c r="BG75" s="293"/>
      <c r="BH75" s="289"/>
      <c r="BI75" s="273"/>
      <c r="BJ75" s="273"/>
      <c r="BK75" s="273"/>
      <c r="BL75" s="293"/>
      <c r="BM75" s="289"/>
      <c r="BN75" s="273"/>
      <c r="BO75" s="273"/>
      <c r="BP75" s="273"/>
      <c r="BQ75" s="274"/>
      <c r="BR75" s="969"/>
      <c r="BS75" s="969"/>
      <c r="BT75" s="969"/>
      <c r="BU75" s="969"/>
      <c r="BV75" s="969"/>
      <c r="BW75" s="969"/>
      <c r="BX75" s="969"/>
      <c r="BY75" s="969"/>
      <c r="BZ75" s="969"/>
      <c r="CA75" s="969"/>
      <c r="CB75" s="969"/>
      <c r="CC75" s="969"/>
      <c r="CD75" s="969"/>
      <c r="CE75" s="969"/>
      <c r="CF75" s="969"/>
      <c r="CG75" s="969"/>
      <c r="CH75" s="969"/>
      <c r="CI75" s="969"/>
      <c r="CJ75" s="969"/>
      <c r="CK75" s="969"/>
      <c r="CL75" s="969"/>
      <c r="CM75" s="969"/>
      <c r="CN75" s="969"/>
      <c r="CO75" s="969"/>
      <c r="CP75" s="969"/>
      <c r="CQ75" s="969"/>
      <c r="CR75" s="969"/>
      <c r="CS75" s="969"/>
      <c r="CT75" s="969"/>
      <c r="CU75" s="969"/>
      <c r="CV75" s="969"/>
      <c r="CW75" s="969"/>
      <c r="CX75" s="969"/>
      <c r="CY75" s="969"/>
      <c r="CZ75" s="969"/>
    </row>
    <row r="76" s="138" customFormat="true" ht="15" customHeight="true" x14ac:dyDescent="0.2">
      <c r="A76" s="823"/>
      <c r="B76" s="829"/>
      <c r="C76" s="841"/>
      <c r="D76" s="842"/>
      <c r="E76" s="842"/>
      <c r="F76" s="842"/>
      <c r="G76" s="843"/>
      <c r="H76" s="844"/>
      <c r="I76" s="842"/>
      <c r="J76" s="842"/>
      <c r="K76" s="842"/>
      <c r="L76" s="845"/>
      <c r="M76" s="841"/>
      <c r="N76" s="842"/>
      <c r="O76" s="842"/>
      <c r="P76" s="842"/>
      <c r="Q76" s="845"/>
      <c r="R76" s="276"/>
      <c r="S76" s="276"/>
      <c r="T76" s="276"/>
      <c r="U76" s="276"/>
      <c r="V76" s="276"/>
      <c r="W76" s="276"/>
      <c r="X76" s="276"/>
      <c r="Y76" s="276"/>
      <c r="Z76" s="276"/>
      <c r="AA76" s="276"/>
      <c r="AB76" s="276"/>
      <c r="AC76" s="276"/>
      <c r="AD76" s="276"/>
      <c r="AE76" s="276"/>
      <c r="AF76" s="276"/>
      <c r="AG76" s="276"/>
      <c r="AH76" s="276"/>
      <c r="AI76" s="276"/>
      <c r="AJ76" s="276"/>
      <c r="AK76" s="276"/>
      <c r="AL76" s="276"/>
      <c r="AM76" s="276"/>
      <c r="AN76" s="276"/>
      <c r="AO76" s="276"/>
      <c r="AP76" s="276"/>
      <c r="AQ76" s="276"/>
      <c r="AR76" s="276"/>
      <c r="AS76" s="276"/>
      <c r="AT76" s="276"/>
      <c r="AU76" s="276"/>
      <c r="AV76" s="276"/>
      <c r="AW76" s="276"/>
      <c r="AX76" s="276"/>
      <c r="AY76" s="276"/>
      <c r="BA76" s="350"/>
      <c r="BB76" s="262"/>
      <c r="BC76" s="289"/>
      <c r="BD76" s="273"/>
      <c r="BE76" s="273"/>
      <c r="BF76" s="273"/>
      <c r="BG76" s="293"/>
      <c r="BH76" s="289"/>
      <c r="BI76" s="273"/>
      <c r="BJ76" s="273"/>
      <c r="BK76" s="273"/>
      <c r="BL76" s="293"/>
      <c r="BM76" s="289"/>
      <c r="BN76" s="273"/>
      <c r="BO76" s="273"/>
      <c r="BP76" s="273"/>
      <c r="BQ76" s="274"/>
      <c r="BR76" s="969"/>
      <c r="BS76" s="969"/>
      <c r="BT76" s="969"/>
      <c r="BU76" s="969"/>
      <c r="BV76" s="969"/>
      <c r="BW76" s="969"/>
      <c r="BX76" s="969"/>
      <c r="BY76" s="969"/>
      <c r="BZ76" s="969"/>
      <c r="CA76" s="969"/>
      <c r="CB76" s="969"/>
      <c r="CC76" s="969"/>
      <c r="CD76" s="969"/>
      <c r="CE76" s="969"/>
      <c r="CF76" s="969"/>
      <c r="CG76" s="969"/>
      <c r="CH76" s="969"/>
      <c r="CI76" s="969"/>
      <c r="CJ76" s="969"/>
      <c r="CK76" s="969"/>
      <c r="CL76" s="969"/>
      <c r="CM76" s="969"/>
      <c r="CN76" s="969"/>
      <c r="CO76" s="969"/>
      <c r="CP76" s="969"/>
      <c r="CQ76" s="969"/>
      <c r="CR76" s="969"/>
      <c r="CS76" s="969"/>
      <c r="CT76" s="969"/>
      <c r="CU76" s="969"/>
      <c r="CV76" s="969"/>
      <c r="CW76" s="969"/>
      <c r="CX76" s="969"/>
      <c r="CY76" s="969"/>
      <c r="CZ76" s="969"/>
    </row>
    <row r="77" s="373" customFormat="true" ht="15" customHeight="true" x14ac:dyDescent="0.2">
      <c r="A77" s="823"/>
      <c r="B77" s="829"/>
      <c r="C77" s="855"/>
      <c r="D77" s="856"/>
      <c r="E77" s="856"/>
      <c r="F77" s="856"/>
      <c r="G77" s="857"/>
      <c r="H77" s="858"/>
      <c r="I77" s="856"/>
      <c r="J77" s="856"/>
      <c r="K77" s="856"/>
      <c r="L77" s="859"/>
      <c r="M77" s="855"/>
      <c r="N77" s="856"/>
      <c r="O77" s="856"/>
      <c r="P77" s="856"/>
      <c r="Q77" s="859"/>
      <c r="R77" s="738"/>
      <c r="S77" s="738"/>
      <c r="T77" s="738"/>
      <c r="U77" s="738"/>
      <c r="V77" s="738"/>
      <c r="W77" s="738"/>
      <c r="X77" s="738"/>
      <c r="Y77" s="738"/>
      <c r="Z77" s="738"/>
      <c r="AA77" s="738"/>
      <c r="AB77" s="738"/>
      <c r="AC77" s="738"/>
      <c r="AD77" s="738"/>
      <c r="AE77" s="738"/>
      <c r="AF77" s="738"/>
      <c r="AG77" s="738"/>
      <c r="AH77" s="738"/>
      <c r="AI77" s="738"/>
      <c r="AJ77" s="738"/>
      <c r="AK77" s="738"/>
      <c r="AL77" s="738"/>
      <c r="AM77" s="738"/>
      <c r="AN77" s="738"/>
      <c r="AO77" s="738"/>
      <c r="AP77" s="738"/>
      <c r="AQ77" s="738"/>
      <c r="AR77" s="738"/>
      <c r="AS77" s="738"/>
      <c r="AT77" s="738"/>
      <c r="AU77" s="738"/>
      <c r="AV77" s="738"/>
      <c r="AW77" s="738"/>
      <c r="AX77" s="738"/>
      <c r="AY77" s="738"/>
      <c r="BA77" s="350"/>
      <c r="BB77" s="262"/>
      <c r="BC77" s="289"/>
      <c r="BD77" s="273"/>
      <c r="BE77" s="273"/>
      <c r="BF77" s="273"/>
      <c r="BG77" s="293"/>
      <c r="BH77" s="289"/>
      <c r="BI77" s="273"/>
      <c r="BJ77" s="273"/>
      <c r="BK77" s="273"/>
      <c r="BL77" s="293"/>
      <c r="BM77" s="289"/>
      <c r="BN77" s="273"/>
      <c r="BO77" s="273"/>
      <c r="BP77" s="273"/>
      <c r="BQ77" s="274"/>
      <c r="BR77" s="969"/>
      <c r="BS77" s="969"/>
      <c r="BT77" s="969"/>
      <c r="BU77" s="969"/>
      <c r="BV77" s="969"/>
      <c r="BW77" s="969"/>
      <c r="BX77" s="969"/>
      <c r="BY77" s="969"/>
      <c r="BZ77" s="969"/>
      <c r="CA77" s="969"/>
      <c r="CB77" s="969"/>
      <c r="CC77" s="969"/>
      <c r="CD77" s="969"/>
      <c r="CE77" s="969"/>
      <c r="CF77" s="969"/>
      <c r="CG77" s="969"/>
      <c r="CH77" s="969"/>
      <c r="CI77" s="969"/>
      <c r="CJ77" s="969"/>
      <c r="CK77" s="969"/>
      <c r="CL77" s="969"/>
      <c r="CM77" s="969"/>
      <c r="CN77" s="969"/>
      <c r="CO77" s="969"/>
      <c r="CP77" s="969"/>
      <c r="CQ77" s="969"/>
      <c r="CR77" s="969"/>
      <c r="CS77" s="969"/>
      <c r="CT77" s="969"/>
      <c r="CU77" s="969"/>
      <c r="CV77" s="969"/>
      <c r="CW77" s="969"/>
      <c r="CX77" s="969"/>
      <c r="CY77" s="969"/>
      <c r="CZ77" s="969"/>
    </row>
    <row r="78" s="373" customFormat="true" ht="15" customHeight="true" x14ac:dyDescent="0.2">
      <c r="A78" s="823"/>
      <c r="B78" s="829"/>
      <c r="C78" s="855"/>
      <c r="D78" s="856"/>
      <c r="E78" s="856"/>
      <c r="F78" s="856"/>
      <c r="G78" s="857"/>
      <c r="H78" s="858"/>
      <c r="I78" s="856"/>
      <c r="J78" s="856"/>
      <c r="K78" s="856"/>
      <c r="L78" s="859"/>
      <c r="M78" s="855"/>
      <c r="N78" s="856"/>
      <c r="O78" s="856"/>
      <c r="P78" s="856"/>
      <c r="Q78" s="859"/>
      <c r="R78" s="738"/>
      <c r="S78" s="738"/>
      <c r="T78" s="738"/>
      <c r="U78" s="738"/>
      <c r="V78" s="738"/>
      <c r="W78" s="738"/>
      <c r="X78" s="738"/>
      <c r="Y78" s="738"/>
      <c r="Z78" s="738"/>
      <c r="AA78" s="738"/>
      <c r="AB78" s="738"/>
      <c r="AC78" s="738"/>
      <c r="AD78" s="738"/>
      <c r="AE78" s="738"/>
      <c r="AF78" s="738"/>
      <c r="AG78" s="738"/>
      <c r="AH78" s="738"/>
      <c r="AI78" s="738"/>
      <c r="AJ78" s="738"/>
      <c r="AK78" s="738"/>
      <c r="AL78" s="738"/>
      <c r="AM78" s="738"/>
      <c r="AN78" s="738"/>
      <c r="AO78" s="738"/>
      <c r="AP78" s="738"/>
      <c r="AQ78" s="738"/>
      <c r="AR78" s="738"/>
      <c r="AS78" s="738"/>
      <c r="AT78" s="738"/>
      <c r="AU78" s="738"/>
      <c r="AV78" s="738"/>
      <c r="AW78" s="738"/>
      <c r="AX78" s="738"/>
      <c r="AY78" s="738"/>
      <c r="BA78" s="350"/>
      <c r="BB78" s="262"/>
      <c r="BC78" s="289"/>
      <c r="BD78" s="273"/>
      <c r="BE78" s="273"/>
      <c r="BF78" s="273"/>
      <c r="BG78" s="293"/>
      <c r="BH78" s="289"/>
      <c r="BI78" s="273"/>
      <c r="BJ78" s="273"/>
      <c r="BK78" s="273"/>
      <c r="BL78" s="293"/>
      <c r="BM78" s="289"/>
      <c r="BN78" s="273"/>
      <c r="BO78" s="273"/>
      <c r="BP78" s="273"/>
      <c r="BQ78" s="274"/>
      <c r="BR78" s="969"/>
      <c r="BS78" s="969"/>
      <c r="BT78" s="969"/>
      <c r="BU78" s="969"/>
      <c r="BV78" s="969"/>
      <c r="BW78" s="969"/>
      <c r="BX78" s="969"/>
      <c r="BY78" s="969"/>
      <c r="BZ78" s="969"/>
      <c r="CA78" s="969"/>
      <c r="CB78" s="969"/>
      <c r="CC78" s="969"/>
      <c r="CD78" s="969"/>
      <c r="CE78" s="969"/>
      <c r="CF78" s="969"/>
      <c r="CG78" s="969"/>
      <c r="CH78" s="969"/>
      <c r="CI78" s="969"/>
      <c r="CJ78" s="969"/>
      <c r="CK78" s="969"/>
      <c r="CL78" s="969"/>
      <c r="CM78" s="969"/>
      <c r="CN78" s="969"/>
      <c r="CO78" s="969"/>
      <c r="CP78" s="969"/>
      <c r="CQ78" s="969"/>
      <c r="CR78" s="969"/>
      <c r="CS78" s="969"/>
      <c r="CT78" s="969"/>
      <c r="CU78" s="969"/>
      <c r="CV78" s="969"/>
      <c r="CW78" s="969"/>
      <c r="CX78" s="969"/>
      <c r="CY78" s="969"/>
      <c r="CZ78" s="969"/>
    </row>
    <row r="79" s="373" customFormat="true" ht="15" customHeight="true" x14ac:dyDescent="0.2">
      <c r="A79" s="823"/>
      <c r="B79" s="829"/>
      <c r="C79" s="855"/>
      <c r="D79" s="856"/>
      <c r="E79" s="856"/>
      <c r="F79" s="856"/>
      <c r="G79" s="857"/>
      <c r="H79" s="858"/>
      <c r="I79" s="856"/>
      <c r="J79" s="856"/>
      <c r="K79" s="856"/>
      <c r="L79" s="859"/>
      <c r="M79" s="855"/>
      <c r="N79" s="856"/>
      <c r="O79" s="856"/>
      <c r="P79" s="856"/>
      <c r="Q79" s="859"/>
      <c r="R79" s="738"/>
      <c r="S79" s="738"/>
      <c r="T79" s="738"/>
      <c r="U79" s="738"/>
      <c r="V79" s="738"/>
      <c r="W79" s="738"/>
      <c r="X79" s="738"/>
      <c r="Y79" s="738"/>
      <c r="Z79" s="738"/>
      <c r="AA79" s="738"/>
      <c r="AB79" s="738"/>
      <c r="AC79" s="738"/>
      <c r="AD79" s="738"/>
      <c r="AE79" s="738"/>
      <c r="AF79" s="738"/>
      <c r="AG79" s="738"/>
      <c r="AH79" s="738"/>
      <c r="AI79" s="738"/>
      <c r="AJ79" s="738"/>
      <c r="AK79" s="738"/>
      <c r="AL79" s="738"/>
      <c r="AM79" s="738"/>
      <c r="AN79" s="738"/>
      <c r="AO79" s="738"/>
      <c r="AP79" s="738"/>
      <c r="AQ79" s="738"/>
      <c r="AR79" s="738"/>
      <c r="AS79" s="738"/>
      <c r="AT79" s="738"/>
      <c r="AU79" s="738"/>
      <c r="AV79" s="738"/>
      <c r="AW79" s="738"/>
      <c r="AX79" s="738"/>
      <c r="AY79" s="738"/>
      <c r="BA79" s="350"/>
      <c r="BB79" s="262"/>
      <c r="BC79" s="289"/>
      <c r="BD79" s="273"/>
      <c r="BE79" s="273"/>
      <c r="BF79" s="273"/>
      <c r="BG79" s="293"/>
      <c r="BH79" s="289"/>
      <c r="BI79" s="273"/>
      <c r="BJ79" s="273"/>
      <c r="BK79" s="273"/>
      <c r="BL79" s="293"/>
      <c r="BM79" s="289"/>
      <c r="BN79" s="273"/>
      <c r="BO79" s="273"/>
      <c r="BP79" s="273"/>
      <c r="BQ79" s="274"/>
      <c r="BR79" s="969"/>
      <c r="BS79" s="969"/>
      <c r="BT79" s="969"/>
      <c r="BU79" s="969"/>
      <c r="BV79" s="969"/>
      <c r="BW79" s="969"/>
      <c r="BX79" s="969"/>
      <c r="BY79" s="969"/>
      <c r="BZ79" s="969"/>
      <c r="CA79" s="969"/>
      <c r="CB79" s="969"/>
      <c r="CC79" s="969"/>
      <c r="CD79" s="969"/>
      <c r="CE79" s="969"/>
      <c r="CF79" s="969"/>
      <c r="CG79" s="969"/>
      <c r="CH79" s="969"/>
      <c r="CI79" s="969"/>
      <c r="CJ79" s="969"/>
      <c r="CK79" s="969"/>
      <c r="CL79" s="969"/>
      <c r="CM79" s="969"/>
      <c r="CN79" s="969"/>
      <c r="CO79" s="969"/>
      <c r="CP79" s="969"/>
      <c r="CQ79" s="969"/>
      <c r="CR79" s="969"/>
      <c r="CS79" s="969"/>
      <c r="CT79" s="969"/>
      <c r="CU79" s="969"/>
      <c r="CV79" s="969"/>
      <c r="CW79" s="969"/>
      <c r="CX79" s="969"/>
      <c r="CY79" s="969"/>
      <c r="CZ79" s="969"/>
    </row>
    <row r="80" s="373" customFormat="true" ht="15" customHeight="true" x14ac:dyDescent="0.2">
      <c r="A80" s="823"/>
      <c r="B80" s="829"/>
      <c r="C80" s="855"/>
      <c r="D80" s="856"/>
      <c r="E80" s="856"/>
      <c r="F80" s="856"/>
      <c r="G80" s="857"/>
      <c r="H80" s="858"/>
      <c r="I80" s="856"/>
      <c r="J80" s="856"/>
      <c r="K80" s="856"/>
      <c r="L80" s="859"/>
      <c r="M80" s="855"/>
      <c r="N80" s="856"/>
      <c r="O80" s="856"/>
      <c r="P80" s="856"/>
      <c r="Q80" s="859"/>
      <c r="R80" s="738"/>
      <c r="S80" s="738"/>
      <c r="T80" s="738"/>
      <c r="U80" s="738"/>
      <c r="V80" s="738"/>
      <c r="W80" s="738"/>
      <c r="X80" s="738"/>
      <c r="Y80" s="738"/>
      <c r="Z80" s="738"/>
      <c r="AA80" s="738"/>
      <c r="AB80" s="738"/>
      <c r="AC80" s="738"/>
      <c r="AD80" s="738"/>
      <c r="AE80" s="738"/>
      <c r="AF80" s="738"/>
      <c r="AG80" s="738"/>
      <c r="AH80" s="738"/>
      <c r="AI80" s="738"/>
      <c r="AJ80" s="738"/>
      <c r="AK80" s="738"/>
      <c r="AL80" s="738"/>
      <c r="AM80" s="738"/>
      <c r="AN80" s="738"/>
      <c r="AO80" s="738"/>
      <c r="AP80" s="738"/>
      <c r="AQ80" s="738"/>
      <c r="AR80" s="738"/>
      <c r="AS80" s="738"/>
      <c r="AT80" s="738"/>
      <c r="AU80" s="738"/>
      <c r="AV80" s="738"/>
      <c r="AW80" s="738"/>
      <c r="AX80" s="738"/>
      <c r="AY80" s="738"/>
      <c r="BA80" s="350"/>
      <c r="BB80" s="262"/>
      <c r="BC80" s="289"/>
      <c r="BD80" s="273"/>
      <c r="BE80" s="273"/>
      <c r="BF80" s="273"/>
      <c r="BG80" s="293"/>
      <c r="BH80" s="289"/>
      <c r="BI80" s="273"/>
      <c r="BJ80" s="273"/>
      <c r="BK80" s="273"/>
      <c r="BL80" s="293"/>
      <c r="BM80" s="289"/>
      <c r="BN80" s="273"/>
      <c r="BO80" s="273"/>
      <c r="BP80" s="273"/>
      <c r="BQ80" s="274"/>
      <c r="BR80" s="969"/>
      <c r="BS80" s="969"/>
      <c r="BT80" s="969"/>
      <c r="BU80" s="969"/>
      <c r="BV80" s="969"/>
      <c r="BW80" s="969"/>
      <c r="BX80" s="969"/>
      <c r="BY80" s="969"/>
      <c r="BZ80" s="969"/>
      <c r="CA80" s="969"/>
      <c r="CB80" s="969"/>
      <c r="CC80" s="969"/>
      <c r="CD80" s="969"/>
      <c r="CE80" s="969"/>
      <c r="CF80" s="969"/>
      <c r="CG80" s="969"/>
      <c r="CH80" s="969"/>
      <c r="CI80" s="969"/>
      <c r="CJ80" s="969"/>
      <c r="CK80" s="969"/>
      <c r="CL80" s="969"/>
      <c r="CM80" s="969"/>
      <c r="CN80" s="969"/>
      <c r="CO80" s="969"/>
      <c r="CP80" s="969"/>
      <c r="CQ80" s="969"/>
      <c r="CR80" s="969"/>
      <c r="CS80" s="969"/>
      <c r="CT80" s="969"/>
      <c r="CU80" s="969"/>
      <c r="CV80" s="969"/>
      <c r="CW80" s="969"/>
      <c r="CX80" s="969"/>
      <c r="CY80" s="969"/>
      <c r="CZ80" s="969"/>
    </row>
    <row r="81" s="373" customFormat="true" ht="15" customHeight="true" x14ac:dyDescent="0.2">
      <c r="A81" s="823"/>
      <c r="B81" s="829"/>
      <c r="C81" s="855"/>
      <c r="D81" s="856"/>
      <c r="E81" s="856"/>
      <c r="F81" s="856"/>
      <c r="G81" s="857"/>
      <c r="H81" s="858"/>
      <c r="I81" s="856"/>
      <c r="J81" s="856"/>
      <c r="K81" s="856"/>
      <c r="L81" s="859"/>
      <c r="M81" s="855"/>
      <c r="N81" s="856"/>
      <c r="O81" s="856"/>
      <c r="P81" s="856"/>
      <c r="Q81" s="859"/>
      <c r="R81" s="738"/>
      <c r="S81" s="738"/>
      <c r="T81" s="738"/>
      <c r="U81" s="738"/>
      <c r="V81" s="738"/>
      <c r="W81" s="738"/>
      <c r="X81" s="738"/>
      <c r="Y81" s="738"/>
      <c r="Z81" s="738"/>
      <c r="AA81" s="738"/>
      <c r="AB81" s="738"/>
      <c r="AC81" s="738"/>
      <c r="AD81" s="738"/>
      <c r="AE81" s="738"/>
      <c r="AF81" s="738"/>
      <c r="AG81" s="738"/>
      <c r="AH81" s="738"/>
      <c r="AI81" s="738"/>
      <c r="AJ81" s="738"/>
      <c r="AK81" s="738"/>
      <c r="AL81" s="738"/>
      <c r="AM81" s="738"/>
      <c r="AN81" s="738"/>
      <c r="AO81" s="738"/>
      <c r="AP81" s="738"/>
      <c r="AQ81" s="738"/>
      <c r="AR81" s="738"/>
      <c r="AS81" s="738"/>
      <c r="AT81" s="738"/>
      <c r="AU81" s="738"/>
      <c r="AV81" s="738"/>
      <c r="AW81" s="738"/>
      <c r="AX81" s="738"/>
      <c r="AY81" s="738"/>
      <c r="BA81" s="350"/>
      <c r="BB81" s="262"/>
      <c r="BC81" s="289"/>
      <c r="BD81" s="273"/>
      <c r="BE81" s="273"/>
      <c r="BF81" s="273"/>
      <c r="BG81" s="293"/>
      <c r="BH81" s="289"/>
      <c r="BI81" s="273"/>
      <c r="BJ81" s="273"/>
      <c r="BK81" s="273"/>
      <c r="BL81" s="293"/>
      <c r="BM81" s="289"/>
      <c r="BN81" s="273"/>
      <c r="BO81" s="273"/>
      <c r="BP81" s="273"/>
      <c r="BQ81" s="274"/>
      <c r="BR81" s="969"/>
      <c r="BS81" s="969"/>
      <c r="BT81" s="969"/>
      <c r="BU81" s="969"/>
      <c r="BV81" s="969"/>
      <c r="BW81" s="969"/>
      <c r="BX81" s="969"/>
      <c r="BY81" s="969"/>
      <c r="BZ81" s="969"/>
      <c r="CA81" s="969"/>
      <c r="CB81" s="969"/>
      <c r="CC81" s="969"/>
      <c r="CD81" s="969"/>
      <c r="CE81" s="969"/>
      <c r="CF81" s="969"/>
      <c r="CG81" s="969"/>
      <c r="CH81" s="969"/>
      <c r="CI81" s="969"/>
      <c r="CJ81" s="969"/>
      <c r="CK81" s="969"/>
      <c r="CL81" s="969"/>
      <c r="CM81" s="969"/>
      <c r="CN81" s="969"/>
      <c r="CO81" s="969"/>
      <c r="CP81" s="969"/>
      <c r="CQ81" s="969"/>
      <c r="CR81" s="969"/>
      <c r="CS81" s="969"/>
      <c r="CT81" s="969"/>
      <c r="CU81" s="969"/>
      <c r="CV81" s="969"/>
      <c r="CW81" s="969"/>
      <c r="CX81" s="969"/>
      <c r="CY81" s="969"/>
      <c r="CZ81" s="969"/>
    </row>
    <row r="82" s="373" customFormat="true" ht="15" customHeight="true" x14ac:dyDescent="0.2">
      <c r="A82" s="823"/>
      <c r="B82" s="829"/>
      <c r="C82" s="855"/>
      <c r="D82" s="856"/>
      <c r="E82" s="856"/>
      <c r="F82" s="856"/>
      <c r="G82" s="857"/>
      <c r="H82" s="858"/>
      <c r="I82" s="856"/>
      <c r="J82" s="856"/>
      <c r="K82" s="856"/>
      <c r="L82" s="859"/>
      <c r="M82" s="855"/>
      <c r="N82" s="856"/>
      <c r="O82" s="856"/>
      <c r="P82" s="856"/>
      <c r="Q82" s="859"/>
      <c r="R82" s="738"/>
      <c r="S82" s="738"/>
      <c r="T82" s="738"/>
      <c r="U82" s="738"/>
      <c r="V82" s="738"/>
      <c r="W82" s="738"/>
      <c r="X82" s="738"/>
      <c r="Y82" s="738"/>
      <c r="Z82" s="738"/>
      <c r="AA82" s="738"/>
      <c r="AB82" s="738"/>
      <c r="AC82" s="738"/>
      <c r="AD82" s="738"/>
      <c r="AE82" s="738"/>
      <c r="AF82" s="738"/>
      <c r="AG82" s="738"/>
      <c r="AH82" s="738"/>
      <c r="AI82" s="738"/>
      <c r="AJ82" s="738"/>
      <c r="AK82" s="738"/>
      <c r="AL82" s="738"/>
      <c r="AM82" s="738"/>
      <c r="AN82" s="738"/>
      <c r="AO82" s="738"/>
      <c r="AP82" s="738"/>
      <c r="AQ82" s="738"/>
      <c r="AR82" s="738"/>
      <c r="AS82" s="738"/>
      <c r="AT82" s="738"/>
      <c r="AU82" s="738"/>
      <c r="AV82" s="738"/>
      <c r="AW82" s="738"/>
      <c r="AX82" s="738"/>
      <c r="AY82" s="738"/>
      <c r="BA82" s="350"/>
      <c r="BB82" s="262"/>
      <c r="BC82" s="289"/>
      <c r="BD82" s="273"/>
      <c r="BE82" s="273"/>
      <c r="BF82" s="273"/>
      <c r="BG82" s="293"/>
      <c r="BH82" s="289"/>
      <c r="BI82" s="273"/>
      <c r="BJ82" s="273"/>
      <c r="BK82" s="273"/>
      <c r="BL82" s="293"/>
      <c r="BM82" s="289"/>
      <c r="BN82" s="273"/>
      <c r="BO82" s="273"/>
      <c r="BP82" s="273"/>
      <c r="BQ82" s="274"/>
      <c r="BR82" s="969"/>
      <c r="BS82" s="969"/>
      <c r="BT82" s="969"/>
      <c r="BU82" s="969"/>
      <c r="BV82" s="969"/>
      <c r="BW82" s="969"/>
      <c r="BX82" s="969"/>
      <c r="BY82" s="969"/>
      <c r="BZ82" s="969"/>
      <c r="CA82" s="969"/>
      <c r="CB82" s="969"/>
      <c r="CC82" s="969"/>
      <c r="CD82" s="969"/>
      <c r="CE82" s="969"/>
      <c r="CF82" s="969"/>
      <c r="CG82" s="969"/>
      <c r="CH82" s="969"/>
      <c r="CI82" s="969"/>
      <c r="CJ82" s="969"/>
      <c r="CK82" s="969"/>
      <c r="CL82" s="969"/>
      <c r="CM82" s="969"/>
      <c r="CN82" s="969"/>
      <c r="CO82" s="969"/>
      <c r="CP82" s="969"/>
      <c r="CQ82" s="969"/>
      <c r="CR82" s="969"/>
      <c r="CS82" s="969"/>
      <c r="CT82" s="969"/>
      <c r="CU82" s="969"/>
      <c r="CV82" s="969"/>
      <c r="CW82" s="969"/>
      <c r="CX82" s="969"/>
      <c r="CY82" s="969"/>
      <c r="CZ82" s="969"/>
    </row>
    <row r="83" s="373" customFormat="true" ht="15" customHeight="true" x14ac:dyDescent="0.2">
      <c r="A83" s="823"/>
      <c r="B83" s="829"/>
      <c r="C83" s="855"/>
      <c r="D83" s="856"/>
      <c r="E83" s="856"/>
      <c r="F83" s="856"/>
      <c r="G83" s="857"/>
      <c r="H83" s="858"/>
      <c r="I83" s="856"/>
      <c r="J83" s="856"/>
      <c r="K83" s="856"/>
      <c r="L83" s="859"/>
      <c r="M83" s="855"/>
      <c r="N83" s="856"/>
      <c r="O83" s="856"/>
      <c r="P83" s="856"/>
      <c r="Q83" s="859"/>
      <c r="R83" s="738"/>
      <c r="S83" s="738"/>
      <c r="T83" s="738"/>
      <c r="U83" s="738"/>
      <c r="V83" s="738"/>
      <c r="W83" s="738"/>
      <c r="X83" s="738"/>
      <c r="Y83" s="738"/>
      <c r="Z83" s="738"/>
      <c r="AA83" s="738"/>
      <c r="AB83" s="738"/>
      <c r="AC83" s="738"/>
      <c r="AD83" s="738"/>
      <c r="AE83" s="738"/>
      <c r="AF83" s="738"/>
      <c r="AG83" s="738"/>
      <c r="AH83" s="738"/>
      <c r="AI83" s="738"/>
      <c r="AJ83" s="738"/>
      <c r="AK83" s="738"/>
      <c r="AL83" s="738"/>
      <c r="AM83" s="738"/>
      <c r="AN83" s="738"/>
      <c r="AO83" s="738"/>
      <c r="AP83" s="738"/>
      <c r="AQ83" s="738"/>
      <c r="AR83" s="738"/>
      <c r="AS83" s="738"/>
      <c r="AT83" s="738"/>
      <c r="AU83" s="738"/>
      <c r="AV83" s="738"/>
      <c r="AW83" s="738"/>
      <c r="AX83" s="738"/>
      <c r="AY83" s="738"/>
      <c r="BA83" s="350"/>
      <c r="BB83" s="262"/>
      <c r="BC83" s="289"/>
      <c r="BD83" s="273"/>
      <c r="BE83" s="273"/>
      <c r="BF83" s="273"/>
      <c r="BG83" s="293"/>
      <c r="BH83" s="289"/>
      <c r="BI83" s="273"/>
      <c r="BJ83" s="273"/>
      <c r="BK83" s="273"/>
      <c r="BL83" s="293"/>
      <c r="BM83" s="289"/>
      <c r="BN83" s="273"/>
      <c r="BO83" s="273"/>
      <c r="BP83" s="273"/>
      <c r="BQ83" s="274"/>
      <c r="BR83" s="969"/>
      <c r="BS83" s="969"/>
      <c r="BT83" s="969"/>
      <c r="BU83" s="969"/>
      <c r="BV83" s="969"/>
      <c r="BW83" s="969"/>
      <c r="BX83" s="969"/>
      <c r="BY83" s="969"/>
      <c r="BZ83" s="969"/>
      <c r="CA83" s="969"/>
      <c r="CB83" s="969"/>
      <c r="CC83" s="969"/>
      <c r="CD83" s="969"/>
      <c r="CE83" s="969"/>
      <c r="CF83" s="969"/>
      <c r="CG83" s="969"/>
      <c r="CH83" s="969"/>
      <c r="CI83" s="969"/>
      <c r="CJ83" s="969"/>
      <c r="CK83" s="969"/>
      <c r="CL83" s="969"/>
      <c r="CM83" s="969"/>
      <c r="CN83" s="969"/>
      <c r="CO83" s="969"/>
      <c r="CP83" s="969"/>
      <c r="CQ83" s="969"/>
      <c r="CR83" s="969"/>
      <c r="CS83" s="969"/>
      <c r="CT83" s="969"/>
      <c r="CU83" s="969"/>
      <c r="CV83" s="969"/>
      <c r="CW83" s="969"/>
      <c r="CX83" s="969"/>
      <c r="CY83" s="969"/>
      <c r="CZ83" s="969"/>
    </row>
    <row r="84" s="373" customFormat="true" ht="15" customHeight="true" x14ac:dyDescent="0.2">
      <c r="A84" s="823"/>
      <c r="B84" s="829"/>
      <c r="C84" s="855"/>
      <c r="D84" s="856"/>
      <c r="E84" s="856"/>
      <c r="F84" s="856"/>
      <c r="G84" s="857"/>
      <c r="H84" s="858"/>
      <c r="I84" s="856"/>
      <c r="J84" s="856"/>
      <c r="K84" s="856"/>
      <c r="L84" s="859"/>
      <c r="M84" s="855"/>
      <c r="N84" s="856"/>
      <c r="O84" s="856"/>
      <c r="P84" s="856"/>
      <c r="Q84" s="859"/>
      <c r="R84" s="738"/>
      <c r="S84" s="738"/>
      <c r="T84" s="738"/>
      <c r="U84" s="738"/>
      <c r="V84" s="738"/>
      <c r="W84" s="738"/>
      <c r="X84" s="738"/>
      <c r="Y84" s="738"/>
      <c r="Z84" s="738"/>
      <c r="AA84" s="738"/>
      <c r="AB84" s="738"/>
      <c r="AC84" s="738"/>
      <c r="AD84" s="738"/>
      <c r="AE84" s="738"/>
      <c r="AF84" s="738"/>
      <c r="AG84" s="738"/>
      <c r="AH84" s="738"/>
      <c r="AI84" s="738"/>
      <c r="AJ84" s="738"/>
      <c r="AK84" s="738"/>
      <c r="AL84" s="738"/>
      <c r="AM84" s="738"/>
      <c r="AN84" s="738"/>
      <c r="AO84" s="738"/>
      <c r="AP84" s="738"/>
      <c r="AQ84" s="738"/>
      <c r="AR84" s="738"/>
      <c r="AS84" s="738"/>
      <c r="AT84" s="738"/>
      <c r="AU84" s="738"/>
      <c r="AV84" s="738"/>
      <c r="AW84" s="738"/>
      <c r="AX84" s="738"/>
      <c r="AY84" s="738"/>
      <c r="BA84" s="350"/>
      <c r="BB84" s="262"/>
      <c r="BC84" s="289"/>
      <c r="BD84" s="273"/>
      <c r="BE84" s="273"/>
      <c r="BF84" s="273"/>
      <c r="BG84" s="293"/>
      <c r="BH84" s="289"/>
      <c r="BI84" s="273"/>
      <c r="BJ84" s="273"/>
      <c r="BK84" s="273"/>
      <c r="BL84" s="293"/>
      <c r="BM84" s="289"/>
      <c r="BN84" s="273"/>
      <c r="BO84" s="273"/>
      <c r="BP84" s="273"/>
      <c r="BQ84" s="274"/>
      <c r="BR84" s="969"/>
      <c r="BS84" s="969"/>
      <c r="BT84" s="969"/>
      <c r="BU84" s="969"/>
      <c r="BV84" s="969"/>
      <c r="BW84" s="969"/>
      <c r="BX84" s="969"/>
      <c r="BY84" s="969"/>
      <c r="BZ84" s="969"/>
      <c r="CA84" s="969"/>
      <c r="CB84" s="969"/>
      <c r="CC84" s="969"/>
      <c r="CD84" s="969"/>
      <c r="CE84" s="969"/>
      <c r="CF84" s="969"/>
      <c r="CG84" s="969"/>
      <c r="CH84" s="969"/>
      <c r="CI84" s="969"/>
      <c r="CJ84" s="969"/>
      <c r="CK84" s="969"/>
      <c r="CL84" s="969"/>
      <c r="CM84" s="969"/>
      <c r="CN84" s="969"/>
      <c r="CO84" s="969"/>
      <c r="CP84" s="969"/>
      <c r="CQ84" s="969"/>
      <c r="CR84" s="969"/>
      <c r="CS84" s="969"/>
      <c r="CT84" s="969"/>
      <c r="CU84" s="969"/>
      <c r="CV84" s="969"/>
      <c r="CW84" s="969"/>
      <c r="CX84" s="969"/>
      <c r="CY84" s="969"/>
      <c r="CZ84" s="969"/>
    </row>
    <row r="85" s="373" customFormat="true" ht="15" customHeight="true" x14ac:dyDescent="0.2">
      <c r="A85" s="823"/>
      <c r="B85" s="829"/>
      <c r="C85" s="855"/>
      <c r="D85" s="856"/>
      <c r="E85" s="856"/>
      <c r="F85" s="856"/>
      <c r="G85" s="857"/>
      <c r="H85" s="858"/>
      <c r="I85" s="856"/>
      <c r="J85" s="856"/>
      <c r="K85" s="856"/>
      <c r="L85" s="859"/>
      <c r="M85" s="855"/>
      <c r="N85" s="856"/>
      <c r="O85" s="856"/>
      <c r="P85" s="856"/>
      <c r="Q85" s="859"/>
      <c r="R85" s="738"/>
      <c r="S85" s="738"/>
      <c r="T85" s="738"/>
      <c r="U85" s="738"/>
      <c r="V85" s="738"/>
      <c r="W85" s="738"/>
      <c r="X85" s="738"/>
      <c r="Y85" s="738"/>
      <c r="Z85" s="738"/>
      <c r="AA85" s="738"/>
      <c r="AB85" s="738"/>
      <c r="AC85" s="738"/>
      <c r="AD85" s="738"/>
      <c r="AE85" s="738"/>
      <c r="AF85" s="738"/>
      <c r="AG85" s="738"/>
      <c r="AH85" s="738"/>
      <c r="AI85" s="738"/>
      <c r="AJ85" s="738"/>
      <c r="AK85" s="738"/>
      <c r="AL85" s="738"/>
      <c r="AM85" s="738"/>
      <c r="AN85" s="738"/>
      <c r="AO85" s="738"/>
      <c r="AP85" s="738"/>
      <c r="AQ85" s="738"/>
      <c r="AR85" s="738"/>
      <c r="AS85" s="738"/>
      <c r="AT85" s="738"/>
      <c r="AU85" s="738"/>
      <c r="AV85" s="738"/>
      <c r="AW85" s="738"/>
      <c r="AX85" s="738"/>
      <c r="AY85" s="738"/>
      <c r="BA85" s="350"/>
      <c r="BB85" s="262"/>
      <c r="BC85" s="289"/>
      <c r="BD85" s="273"/>
      <c r="BE85" s="273"/>
      <c r="BF85" s="273"/>
      <c r="BG85" s="293"/>
      <c r="BH85" s="289"/>
      <c r="BI85" s="273"/>
      <c r="BJ85" s="273"/>
      <c r="BK85" s="273"/>
      <c r="BL85" s="293"/>
      <c r="BM85" s="289"/>
      <c r="BN85" s="273"/>
      <c r="BO85" s="273"/>
      <c r="BP85" s="273"/>
      <c r="BQ85" s="274"/>
      <c r="BR85" s="969"/>
      <c r="BS85" s="969"/>
      <c r="BT85" s="969"/>
      <c r="BU85" s="969"/>
      <c r="BV85" s="969"/>
      <c r="BW85" s="969"/>
      <c r="BX85" s="969"/>
      <c r="BY85" s="969"/>
      <c r="BZ85" s="969"/>
      <c r="CA85" s="969"/>
      <c r="CB85" s="969"/>
      <c r="CC85" s="969"/>
      <c r="CD85" s="969"/>
      <c r="CE85" s="969"/>
      <c r="CF85" s="969"/>
      <c r="CG85" s="969"/>
      <c r="CH85" s="969"/>
      <c r="CI85" s="969"/>
      <c r="CJ85" s="969"/>
      <c r="CK85" s="969"/>
      <c r="CL85" s="969"/>
      <c r="CM85" s="969"/>
      <c r="CN85" s="969"/>
      <c r="CO85" s="969"/>
      <c r="CP85" s="969"/>
      <c r="CQ85" s="969"/>
      <c r="CR85" s="969"/>
      <c r="CS85" s="969"/>
      <c r="CT85" s="969"/>
      <c r="CU85" s="969"/>
      <c r="CV85" s="969"/>
      <c r="CW85" s="969"/>
      <c r="CX85" s="969"/>
      <c r="CY85" s="969"/>
      <c r="CZ85" s="969"/>
    </row>
    <row r="86" s="373" customFormat="true" ht="15" customHeight="true" x14ac:dyDescent="0.2">
      <c r="A86" s="823"/>
      <c r="B86" s="829"/>
      <c r="C86" s="855"/>
      <c r="D86" s="856"/>
      <c r="E86" s="856"/>
      <c r="F86" s="856"/>
      <c r="G86" s="857"/>
      <c r="H86" s="858"/>
      <c r="I86" s="856"/>
      <c r="J86" s="856"/>
      <c r="K86" s="856"/>
      <c r="L86" s="859"/>
      <c r="M86" s="855"/>
      <c r="N86" s="856"/>
      <c r="O86" s="856"/>
      <c r="P86" s="856"/>
      <c r="Q86" s="859"/>
      <c r="R86" s="738"/>
      <c r="S86" s="738"/>
      <c r="T86" s="738"/>
      <c r="U86" s="738"/>
      <c r="V86" s="738"/>
      <c r="W86" s="738"/>
      <c r="X86" s="738"/>
      <c r="Y86" s="738"/>
      <c r="Z86" s="738"/>
      <c r="AA86" s="738"/>
      <c r="AB86" s="738"/>
      <c r="AC86" s="738"/>
      <c r="AD86" s="738"/>
      <c r="AE86" s="738"/>
      <c r="AF86" s="738"/>
      <c r="AG86" s="738"/>
      <c r="AH86" s="738"/>
      <c r="AI86" s="738"/>
      <c r="AJ86" s="738"/>
      <c r="AK86" s="738"/>
      <c r="AL86" s="738"/>
      <c r="AM86" s="738"/>
      <c r="AN86" s="738"/>
      <c r="AO86" s="738"/>
      <c r="AP86" s="738"/>
      <c r="AQ86" s="738"/>
      <c r="AR86" s="738"/>
      <c r="AS86" s="738"/>
      <c r="AT86" s="738"/>
      <c r="AU86" s="738"/>
      <c r="AV86" s="738"/>
      <c r="AW86" s="738"/>
      <c r="AX86" s="738"/>
      <c r="AY86" s="738"/>
      <c r="BA86" s="350"/>
      <c r="BB86" s="262"/>
      <c r="BC86" s="289"/>
      <c r="BD86" s="273"/>
      <c r="BE86" s="273"/>
      <c r="BF86" s="273"/>
      <c r="BG86" s="293"/>
      <c r="BH86" s="289"/>
      <c r="BI86" s="273"/>
      <c r="BJ86" s="273"/>
      <c r="BK86" s="273"/>
      <c r="BL86" s="293"/>
      <c r="BM86" s="289"/>
      <c r="BN86" s="273"/>
      <c r="BO86" s="273"/>
      <c r="BP86" s="273"/>
      <c r="BQ86" s="274"/>
      <c r="BR86" s="969"/>
      <c r="BS86" s="969"/>
      <c r="BT86" s="969"/>
      <c r="BU86" s="969"/>
      <c r="BV86" s="969"/>
      <c r="BW86" s="969"/>
      <c r="BX86" s="969"/>
      <c r="BY86" s="969"/>
      <c r="BZ86" s="969"/>
      <c r="CA86" s="969"/>
      <c r="CB86" s="969"/>
      <c r="CC86" s="969"/>
      <c r="CD86" s="969"/>
      <c r="CE86" s="969"/>
      <c r="CF86" s="969"/>
      <c r="CG86" s="969"/>
      <c r="CH86" s="969"/>
      <c r="CI86" s="969"/>
      <c r="CJ86" s="969"/>
      <c r="CK86" s="969"/>
      <c r="CL86" s="969"/>
      <c r="CM86" s="969"/>
      <c r="CN86" s="969"/>
      <c r="CO86" s="969"/>
      <c r="CP86" s="969"/>
      <c r="CQ86" s="969"/>
      <c r="CR86" s="969"/>
      <c r="CS86" s="969"/>
      <c r="CT86" s="969"/>
      <c r="CU86" s="969"/>
      <c r="CV86" s="969"/>
      <c r="CW86" s="969"/>
      <c r="CX86" s="969"/>
      <c r="CY86" s="969"/>
      <c r="CZ86" s="969"/>
    </row>
    <row r="87" s="373" customFormat="true" ht="15" customHeight="true" x14ac:dyDescent="0.2">
      <c r="A87" s="823"/>
      <c r="B87" s="829"/>
      <c r="C87" s="855"/>
      <c r="D87" s="856"/>
      <c r="E87" s="856"/>
      <c r="F87" s="856"/>
      <c r="G87" s="857"/>
      <c r="H87" s="858"/>
      <c r="I87" s="856"/>
      <c r="J87" s="856"/>
      <c r="K87" s="856"/>
      <c r="L87" s="859"/>
      <c r="M87" s="855"/>
      <c r="N87" s="856"/>
      <c r="O87" s="856"/>
      <c r="P87" s="856"/>
      <c r="Q87" s="859"/>
      <c r="R87" s="738"/>
      <c r="S87" s="738"/>
      <c r="T87" s="738"/>
      <c r="U87" s="738"/>
      <c r="V87" s="738"/>
      <c r="W87" s="738"/>
      <c r="X87" s="738"/>
      <c r="Y87" s="738"/>
      <c r="Z87" s="738"/>
      <c r="AA87" s="738"/>
      <c r="AB87" s="738"/>
      <c r="AC87" s="738"/>
      <c r="AD87" s="738"/>
      <c r="AE87" s="738"/>
      <c r="AF87" s="738"/>
      <c r="AG87" s="738"/>
      <c r="AH87" s="738"/>
      <c r="AI87" s="738"/>
      <c r="AJ87" s="738"/>
      <c r="AK87" s="738"/>
      <c r="AL87" s="738"/>
      <c r="AM87" s="738"/>
      <c r="AN87" s="738"/>
      <c r="AO87" s="738"/>
      <c r="AP87" s="738"/>
      <c r="AQ87" s="738"/>
      <c r="AR87" s="738"/>
      <c r="AS87" s="738"/>
      <c r="AT87" s="738"/>
      <c r="AU87" s="738"/>
      <c r="AV87" s="738"/>
      <c r="AW87" s="738"/>
      <c r="AX87" s="738"/>
      <c r="AY87" s="738"/>
      <c r="BA87" s="350"/>
      <c r="BB87" s="262"/>
      <c r="BC87" s="289"/>
      <c r="BD87" s="273"/>
      <c r="BE87" s="273"/>
      <c r="BF87" s="273"/>
      <c r="BG87" s="293"/>
      <c r="BH87" s="289"/>
      <c r="BI87" s="273"/>
      <c r="BJ87" s="273"/>
      <c r="BK87" s="273"/>
      <c r="BL87" s="293"/>
      <c r="BM87" s="289"/>
      <c r="BN87" s="273"/>
      <c r="BO87" s="273"/>
      <c r="BP87" s="273"/>
      <c r="BQ87" s="274"/>
      <c r="BR87" s="969"/>
      <c r="BS87" s="969"/>
      <c r="BT87" s="969"/>
      <c r="BU87" s="969"/>
      <c r="BV87" s="969"/>
      <c r="BW87" s="969"/>
      <c r="BX87" s="969"/>
      <c r="BY87" s="969"/>
      <c r="BZ87" s="969"/>
      <c r="CA87" s="969"/>
      <c r="CB87" s="969"/>
      <c r="CC87" s="969"/>
      <c r="CD87" s="969"/>
      <c r="CE87" s="969"/>
      <c r="CF87" s="969"/>
      <c r="CG87" s="969"/>
      <c r="CH87" s="969"/>
      <c r="CI87" s="969"/>
      <c r="CJ87" s="969"/>
      <c r="CK87" s="969"/>
      <c r="CL87" s="969"/>
      <c r="CM87" s="969"/>
      <c r="CN87" s="969"/>
      <c r="CO87" s="969"/>
      <c r="CP87" s="969"/>
      <c r="CQ87" s="969"/>
      <c r="CR87" s="969"/>
      <c r="CS87" s="969"/>
      <c r="CT87" s="969"/>
      <c r="CU87" s="969"/>
      <c r="CV87" s="969"/>
      <c r="CW87" s="969"/>
      <c r="CX87" s="969"/>
      <c r="CY87" s="969"/>
      <c r="CZ87" s="969"/>
    </row>
    <row r="88" s="373" customFormat="true" ht="15" customHeight="true" x14ac:dyDescent="0.2">
      <c r="A88" s="823"/>
      <c r="B88" s="829"/>
      <c r="C88" s="855"/>
      <c r="D88" s="856"/>
      <c r="E88" s="856"/>
      <c r="F88" s="856"/>
      <c r="G88" s="857"/>
      <c r="H88" s="858"/>
      <c r="I88" s="856"/>
      <c r="J88" s="856"/>
      <c r="K88" s="856"/>
      <c r="L88" s="859"/>
      <c r="M88" s="855"/>
      <c r="N88" s="856"/>
      <c r="O88" s="856"/>
      <c r="P88" s="856"/>
      <c r="Q88" s="859"/>
      <c r="R88" s="738"/>
      <c r="S88" s="738"/>
      <c r="T88" s="738"/>
      <c r="U88" s="738"/>
      <c r="V88" s="738"/>
      <c r="W88" s="738"/>
      <c r="X88" s="738"/>
      <c r="Y88" s="738"/>
      <c r="Z88" s="738"/>
      <c r="AA88" s="738"/>
      <c r="AB88" s="738"/>
      <c r="AC88" s="738"/>
      <c r="AD88" s="738"/>
      <c r="AE88" s="738"/>
      <c r="AF88" s="738"/>
      <c r="AG88" s="738"/>
      <c r="AH88" s="738"/>
      <c r="AI88" s="738"/>
      <c r="AJ88" s="738"/>
      <c r="AK88" s="738"/>
      <c r="AL88" s="738"/>
      <c r="AM88" s="738"/>
      <c r="AN88" s="738"/>
      <c r="AO88" s="738"/>
      <c r="AP88" s="738"/>
      <c r="AQ88" s="738"/>
      <c r="AR88" s="738"/>
      <c r="AS88" s="738"/>
      <c r="AT88" s="738"/>
      <c r="AU88" s="738"/>
      <c r="AV88" s="738"/>
      <c r="AW88" s="738"/>
      <c r="AX88" s="738"/>
      <c r="AY88" s="738"/>
      <c r="BA88" s="350"/>
      <c r="BB88" s="262"/>
      <c r="BC88" s="289"/>
      <c r="BD88" s="273"/>
      <c r="BE88" s="273"/>
      <c r="BF88" s="273"/>
      <c r="BG88" s="293"/>
      <c r="BH88" s="289"/>
      <c r="BI88" s="273"/>
      <c r="BJ88" s="273"/>
      <c r="BK88" s="273"/>
      <c r="BL88" s="293"/>
      <c r="BM88" s="289"/>
      <c r="BN88" s="273"/>
      <c r="BO88" s="273"/>
      <c r="BP88" s="273"/>
      <c r="BQ88" s="274"/>
      <c r="BR88" s="969"/>
      <c r="BS88" s="969"/>
      <c r="BT88" s="969"/>
      <c r="BU88" s="969"/>
      <c r="BV88" s="969"/>
      <c r="BW88" s="969"/>
      <c r="BX88" s="969"/>
      <c r="BY88" s="969"/>
      <c r="BZ88" s="969"/>
      <c r="CA88" s="969"/>
      <c r="CB88" s="969"/>
      <c r="CC88" s="969"/>
      <c r="CD88" s="969"/>
      <c r="CE88" s="969"/>
      <c r="CF88" s="969"/>
      <c r="CG88" s="969"/>
      <c r="CH88" s="969"/>
      <c r="CI88" s="969"/>
      <c r="CJ88" s="969"/>
      <c r="CK88" s="969"/>
      <c r="CL88" s="969"/>
      <c r="CM88" s="969"/>
      <c r="CN88" s="969"/>
      <c r="CO88" s="969"/>
      <c r="CP88" s="969"/>
      <c r="CQ88" s="969"/>
      <c r="CR88" s="969"/>
      <c r="CS88" s="969"/>
      <c r="CT88" s="969"/>
      <c r="CU88" s="969"/>
      <c r="CV88" s="969"/>
      <c r="CW88" s="969"/>
      <c r="CX88" s="969"/>
      <c r="CY88" s="969"/>
      <c r="CZ88" s="969"/>
    </row>
    <row r="89" s="373" customFormat="true" ht="15" customHeight="true" x14ac:dyDescent="0.2">
      <c r="A89" s="823"/>
      <c r="B89" s="829"/>
      <c r="C89" s="855"/>
      <c r="D89" s="856"/>
      <c r="E89" s="856"/>
      <c r="F89" s="856"/>
      <c r="G89" s="857"/>
      <c r="H89" s="858"/>
      <c r="I89" s="856"/>
      <c r="J89" s="856"/>
      <c r="K89" s="856"/>
      <c r="L89" s="859"/>
      <c r="M89" s="855"/>
      <c r="N89" s="856"/>
      <c r="O89" s="856"/>
      <c r="P89" s="856"/>
      <c r="Q89" s="859"/>
      <c r="R89" s="738"/>
      <c r="S89" s="738"/>
      <c r="T89" s="738"/>
      <c r="U89" s="738"/>
      <c r="V89" s="738"/>
      <c r="W89" s="738"/>
      <c r="X89" s="738"/>
      <c r="Y89" s="738"/>
      <c r="Z89" s="738"/>
      <c r="AA89" s="738"/>
      <c r="AB89" s="738"/>
      <c r="AC89" s="738"/>
      <c r="AD89" s="738"/>
      <c r="AE89" s="738"/>
      <c r="AF89" s="738"/>
      <c r="AG89" s="738"/>
      <c r="AH89" s="738"/>
      <c r="AI89" s="738"/>
      <c r="AJ89" s="738"/>
      <c r="AK89" s="738"/>
      <c r="AL89" s="738"/>
      <c r="AM89" s="738"/>
      <c r="AN89" s="738"/>
      <c r="AO89" s="738"/>
      <c r="AP89" s="738"/>
      <c r="AQ89" s="738"/>
      <c r="AR89" s="738"/>
      <c r="AS89" s="738"/>
      <c r="AT89" s="738"/>
      <c r="AU89" s="738"/>
      <c r="AV89" s="738"/>
      <c r="AW89" s="738"/>
      <c r="AX89" s="738"/>
      <c r="AY89" s="738"/>
      <c r="BA89" s="350"/>
      <c r="BB89" s="262"/>
      <c r="BC89" s="289"/>
      <c r="BD89" s="273"/>
      <c r="BE89" s="273"/>
      <c r="BF89" s="273"/>
      <c r="BG89" s="293"/>
      <c r="BH89" s="289"/>
      <c r="BI89" s="273"/>
      <c r="BJ89" s="273"/>
      <c r="BK89" s="273"/>
      <c r="BL89" s="293"/>
      <c r="BM89" s="289"/>
      <c r="BN89" s="273"/>
      <c r="BO89" s="273"/>
      <c r="BP89" s="273"/>
      <c r="BQ89" s="274"/>
      <c r="BR89" s="969"/>
      <c r="BS89" s="969"/>
      <c r="BT89" s="969"/>
      <c r="BU89" s="969"/>
      <c r="BV89" s="969"/>
      <c r="BW89" s="969"/>
      <c r="BX89" s="969"/>
      <c r="BY89" s="969"/>
      <c r="BZ89" s="969"/>
      <c r="CA89" s="969"/>
      <c r="CB89" s="969"/>
      <c r="CC89" s="969"/>
      <c r="CD89" s="969"/>
      <c r="CE89" s="969"/>
      <c r="CF89" s="969"/>
      <c r="CG89" s="969"/>
      <c r="CH89" s="969"/>
      <c r="CI89" s="969"/>
      <c r="CJ89" s="969"/>
      <c r="CK89" s="969"/>
      <c r="CL89" s="969"/>
      <c r="CM89" s="969"/>
      <c r="CN89" s="969"/>
      <c r="CO89" s="969"/>
      <c r="CP89" s="969"/>
      <c r="CQ89" s="969"/>
      <c r="CR89" s="969"/>
      <c r="CS89" s="969"/>
      <c r="CT89" s="969"/>
      <c r="CU89" s="969"/>
      <c r="CV89" s="969"/>
      <c r="CW89" s="969"/>
      <c r="CX89" s="969"/>
      <c r="CY89" s="969"/>
      <c r="CZ89" s="969"/>
    </row>
    <row r="90" s="373" customFormat="true" ht="15" customHeight="true" x14ac:dyDescent="0.2">
      <c r="A90" s="823"/>
      <c r="B90" s="829"/>
      <c r="C90" s="855"/>
      <c r="D90" s="856"/>
      <c r="E90" s="856"/>
      <c r="F90" s="856"/>
      <c r="G90" s="857"/>
      <c r="H90" s="858"/>
      <c r="I90" s="856"/>
      <c r="J90" s="856"/>
      <c r="K90" s="856"/>
      <c r="L90" s="859"/>
      <c r="M90" s="855"/>
      <c r="N90" s="856"/>
      <c r="O90" s="856"/>
      <c r="P90" s="856"/>
      <c r="Q90" s="859"/>
      <c r="R90" s="738"/>
      <c r="S90" s="738"/>
      <c r="T90" s="738"/>
      <c r="U90" s="738"/>
      <c r="V90" s="738"/>
      <c r="W90" s="738"/>
      <c r="X90" s="738"/>
      <c r="Y90" s="738"/>
      <c r="Z90" s="738"/>
      <c r="AA90" s="738"/>
      <c r="AB90" s="738"/>
      <c r="AC90" s="738"/>
      <c r="AD90" s="738"/>
      <c r="AE90" s="738"/>
      <c r="AF90" s="738"/>
      <c r="AG90" s="738"/>
      <c r="AH90" s="738"/>
      <c r="AI90" s="738"/>
      <c r="AJ90" s="738"/>
      <c r="AK90" s="738"/>
      <c r="AL90" s="738"/>
      <c r="AM90" s="738"/>
      <c r="AN90" s="738"/>
      <c r="AO90" s="738"/>
      <c r="AP90" s="738"/>
      <c r="AQ90" s="738"/>
      <c r="AR90" s="738"/>
      <c r="AS90" s="738"/>
      <c r="AT90" s="738"/>
      <c r="AU90" s="738"/>
      <c r="AV90" s="738"/>
      <c r="AW90" s="738"/>
      <c r="AX90" s="738"/>
      <c r="AY90" s="738"/>
      <c r="BA90" s="350"/>
      <c r="BB90" s="262"/>
      <c r="BC90" s="289"/>
      <c r="BD90" s="273"/>
      <c r="BE90" s="273"/>
      <c r="BF90" s="273"/>
      <c r="BG90" s="293"/>
      <c r="BH90" s="289"/>
      <c r="BI90" s="273"/>
      <c r="BJ90" s="273"/>
      <c r="BK90" s="273"/>
      <c r="BL90" s="293"/>
      <c r="BM90" s="289"/>
      <c r="BN90" s="273"/>
      <c r="BO90" s="273"/>
      <c r="BP90" s="273"/>
      <c r="BQ90" s="274"/>
      <c r="BR90" s="969"/>
      <c r="BS90" s="969"/>
      <c r="BT90" s="969"/>
      <c r="BU90" s="969"/>
      <c r="BV90" s="969"/>
      <c r="BW90" s="969"/>
      <c r="BX90" s="969"/>
      <c r="BY90" s="969"/>
      <c r="BZ90" s="969"/>
      <c r="CA90" s="969"/>
      <c r="CB90" s="969"/>
      <c r="CC90" s="969"/>
      <c r="CD90" s="969"/>
      <c r="CE90" s="969"/>
      <c r="CF90" s="969"/>
      <c r="CG90" s="969"/>
      <c r="CH90" s="969"/>
      <c r="CI90" s="969"/>
      <c r="CJ90" s="969"/>
      <c r="CK90" s="969"/>
      <c r="CL90" s="969"/>
      <c r="CM90" s="969"/>
      <c r="CN90" s="969"/>
      <c r="CO90" s="969"/>
      <c r="CP90" s="969"/>
      <c r="CQ90" s="969"/>
      <c r="CR90" s="969"/>
      <c r="CS90" s="969"/>
      <c r="CT90" s="969"/>
      <c r="CU90" s="969"/>
      <c r="CV90" s="969"/>
      <c r="CW90" s="969"/>
      <c r="CX90" s="969"/>
      <c r="CY90" s="969"/>
      <c r="CZ90" s="969"/>
    </row>
    <row r="91" s="373" customFormat="true" ht="15" customHeight="true" x14ac:dyDescent="0.2">
      <c r="A91" s="803"/>
      <c r="B91" s="830"/>
      <c r="C91" s="863"/>
      <c r="D91" s="861"/>
      <c r="E91" s="861"/>
      <c r="F91" s="861"/>
      <c r="G91" s="862"/>
      <c r="H91" s="860"/>
      <c r="I91" s="861"/>
      <c r="J91" s="861"/>
      <c r="K91" s="861"/>
      <c r="L91" s="864"/>
      <c r="M91" s="863"/>
      <c r="N91" s="861"/>
      <c r="O91" s="861"/>
      <c r="P91" s="861"/>
      <c r="Q91" s="864"/>
      <c r="R91" s="738"/>
      <c r="S91" s="738"/>
      <c r="T91" s="738"/>
      <c r="U91" s="738"/>
      <c r="V91" s="738"/>
      <c r="W91" s="738"/>
      <c r="X91" s="738"/>
      <c r="Y91" s="738"/>
      <c r="Z91" s="738"/>
      <c r="AA91" s="738"/>
      <c r="AB91" s="738"/>
      <c r="AC91" s="738"/>
      <c r="AD91" s="738"/>
      <c r="AE91" s="738"/>
      <c r="AF91" s="738"/>
      <c r="AG91" s="738"/>
      <c r="AH91" s="738"/>
      <c r="AI91" s="738"/>
      <c r="AJ91" s="738"/>
      <c r="AK91" s="738"/>
      <c r="AL91" s="738"/>
      <c r="AM91" s="738"/>
      <c r="AN91" s="738"/>
      <c r="AO91" s="738"/>
      <c r="AP91" s="738"/>
      <c r="AQ91" s="738"/>
      <c r="AR91" s="738"/>
      <c r="AS91" s="738"/>
      <c r="AT91" s="738"/>
      <c r="AU91" s="738"/>
      <c r="AV91" s="738"/>
      <c r="AW91" s="738"/>
      <c r="AX91" s="738"/>
      <c r="AY91" s="738"/>
      <c r="BA91" s="350"/>
      <c r="BB91" s="262"/>
      <c r="BC91" s="289"/>
      <c r="BD91" s="273"/>
      <c r="BE91" s="273"/>
      <c r="BF91" s="273"/>
      <c r="BG91" s="293"/>
      <c r="BH91" s="289"/>
      <c r="BI91" s="273"/>
      <c r="BJ91" s="273"/>
      <c r="BK91" s="273"/>
      <c r="BL91" s="293"/>
      <c r="BM91" s="289"/>
      <c r="BN91" s="273"/>
      <c r="BO91" s="273"/>
      <c r="BP91" s="273"/>
      <c r="BQ91" s="274"/>
      <c r="BR91" s="969"/>
      <c r="BS91" s="969"/>
      <c r="BT91" s="969"/>
      <c r="BU91" s="969"/>
      <c r="BV91" s="969"/>
      <c r="BW91" s="969"/>
      <c r="BX91" s="969"/>
      <c r="BY91" s="969"/>
      <c r="BZ91" s="969"/>
      <c r="CA91" s="969"/>
      <c r="CB91" s="969"/>
      <c r="CC91" s="969"/>
      <c r="CD91" s="969"/>
      <c r="CE91" s="969"/>
      <c r="CF91" s="969"/>
      <c r="CG91" s="969"/>
      <c r="CH91" s="969"/>
      <c r="CI91" s="969"/>
      <c r="CJ91" s="969"/>
      <c r="CK91" s="969"/>
      <c r="CL91" s="969"/>
      <c r="CM91" s="969"/>
      <c r="CN91" s="969"/>
      <c r="CO91" s="969"/>
      <c r="CP91" s="969"/>
      <c r="CQ91" s="969"/>
      <c r="CR91" s="969"/>
      <c r="CS91" s="969"/>
      <c r="CT91" s="969"/>
      <c r="CU91" s="969"/>
      <c r="CV91" s="969"/>
      <c r="CW91" s="969"/>
      <c r="CX91" s="969"/>
      <c r="CY91" s="969"/>
      <c r="CZ91" s="969"/>
    </row>
    <row r="92" s="373" customFormat="true" ht="15" customHeight="true" x14ac:dyDescent="0.2">
      <c r="A92" s="803"/>
      <c r="B92" s="830"/>
      <c r="C92" s="863"/>
      <c r="D92" s="861"/>
      <c r="E92" s="861"/>
      <c r="F92" s="861"/>
      <c r="G92" s="862"/>
      <c r="H92" s="860"/>
      <c r="I92" s="861"/>
      <c r="J92" s="861"/>
      <c r="K92" s="861"/>
      <c r="L92" s="864"/>
      <c r="M92" s="863"/>
      <c r="N92" s="861"/>
      <c r="O92" s="861"/>
      <c r="P92" s="861"/>
      <c r="Q92" s="864"/>
      <c r="R92" s="738"/>
      <c r="S92" s="738"/>
      <c r="T92" s="738"/>
      <c r="U92" s="738"/>
      <c r="V92" s="738"/>
      <c r="W92" s="738"/>
      <c r="X92" s="738"/>
      <c r="Y92" s="738"/>
      <c r="Z92" s="738"/>
      <c r="AA92" s="738"/>
      <c r="AB92" s="738"/>
      <c r="AC92" s="738"/>
      <c r="AD92" s="738"/>
      <c r="AE92" s="738"/>
      <c r="AF92" s="738"/>
      <c r="AG92" s="738"/>
      <c r="AH92" s="738"/>
      <c r="AI92" s="738"/>
      <c r="AJ92" s="738"/>
      <c r="AK92" s="738"/>
      <c r="AL92" s="738"/>
      <c r="AM92" s="738"/>
      <c r="AN92" s="738"/>
      <c r="AO92" s="738"/>
      <c r="AP92" s="738"/>
      <c r="AQ92" s="738"/>
      <c r="AR92" s="738"/>
      <c r="AS92" s="738"/>
      <c r="AT92" s="738"/>
      <c r="AU92" s="738"/>
      <c r="AV92" s="738"/>
      <c r="AW92" s="738"/>
      <c r="AX92" s="738"/>
      <c r="AY92" s="738"/>
      <c r="BA92" s="350"/>
      <c r="BB92" s="262"/>
      <c r="BC92" s="289"/>
      <c r="BD92" s="273"/>
      <c r="BE92" s="273"/>
      <c r="BF92" s="273"/>
      <c r="BG92" s="293"/>
      <c r="BH92" s="289"/>
      <c r="BI92" s="273"/>
      <c r="BJ92" s="273"/>
      <c r="BK92" s="273"/>
      <c r="BL92" s="293"/>
      <c r="BM92" s="289"/>
      <c r="BN92" s="273"/>
      <c r="BO92" s="273"/>
      <c r="BP92" s="273"/>
      <c r="BQ92" s="274"/>
      <c r="BR92" s="969"/>
      <c r="BS92" s="969"/>
      <c r="BT92" s="969"/>
      <c r="BU92" s="969"/>
      <c r="BV92" s="969"/>
      <c r="BW92" s="969"/>
      <c r="BX92" s="969"/>
      <c r="BY92" s="969"/>
      <c r="BZ92" s="969"/>
      <c r="CA92" s="969"/>
      <c r="CB92" s="969"/>
      <c r="CC92" s="969"/>
      <c r="CD92" s="969"/>
      <c r="CE92" s="969"/>
      <c r="CF92" s="969"/>
      <c r="CG92" s="969"/>
      <c r="CH92" s="969"/>
      <c r="CI92" s="969"/>
      <c r="CJ92" s="969"/>
      <c r="CK92" s="969"/>
      <c r="CL92" s="969"/>
      <c r="CM92" s="969"/>
      <c r="CN92" s="969"/>
      <c r="CO92" s="969"/>
      <c r="CP92" s="969"/>
      <c r="CQ92" s="969"/>
      <c r="CR92" s="969"/>
      <c r="CS92" s="969"/>
      <c r="CT92" s="969"/>
      <c r="CU92" s="969"/>
      <c r="CV92" s="969"/>
      <c r="CW92" s="969"/>
      <c r="CX92" s="969"/>
      <c r="CY92" s="969"/>
      <c r="CZ92" s="969"/>
    </row>
    <row r="93" s="373" customFormat="true" ht="15" customHeight="true" x14ac:dyDescent="0.2">
      <c r="A93" s="824"/>
      <c r="B93" s="831"/>
      <c r="C93" s="808"/>
      <c r="D93" s="809"/>
      <c r="E93" s="809"/>
      <c r="F93" s="809"/>
      <c r="G93" s="820"/>
      <c r="H93" s="818"/>
      <c r="I93" s="809"/>
      <c r="J93" s="809"/>
      <c r="K93" s="809"/>
      <c r="L93" s="814"/>
      <c r="M93" s="808"/>
      <c r="N93" s="809"/>
      <c r="O93" s="809"/>
      <c r="P93" s="809"/>
      <c r="Q93" s="814"/>
      <c r="R93" s="738"/>
      <c r="S93" s="738"/>
      <c r="T93" s="738"/>
      <c r="U93" s="738"/>
      <c r="V93" s="738"/>
      <c r="W93" s="738"/>
      <c r="X93" s="738"/>
      <c r="Y93" s="738"/>
      <c r="Z93" s="738"/>
      <c r="AA93" s="738"/>
      <c r="AB93" s="738"/>
      <c r="AC93" s="738"/>
      <c r="AD93" s="738"/>
      <c r="AE93" s="738"/>
      <c r="AF93" s="738"/>
      <c r="AG93" s="738"/>
      <c r="AH93" s="738"/>
      <c r="AI93" s="738"/>
      <c r="AJ93" s="738"/>
      <c r="AK93" s="738"/>
      <c r="AL93" s="738"/>
      <c r="AM93" s="738"/>
      <c r="AN93" s="738"/>
      <c r="AO93" s="738"/>
      <c r="AP93" s="738"/>
      <c r="AQ93" s="738"/>
      <c r="AR93" s="738"/>
      <c r="AS93" s="738"/>
      <c r="AT93" s="738"/>
      <c r="AU93" s="738"/>
      <c r="AV93" s="738"/>
      <c r="AW93" s="738"/>
      <c r="AX93" s="738"/>
      <c r="AY93" s="738"/>
      <c r="BA93" s="350"/>
      <c r="BB93" s="262"/>
      <c r="BC93" s="289"/>
      <c r="BD93" s="273"/>
      <c r="BE93" s="273"/>
      <c r="BF93" s="273"/>
      <c r="BG93" s="293"/>
      <c r="BH93" s="289"/>
      <c r="BI93" s="273"/>
      <c r="BJ93" s="273"/>
      <c r="BK93" s="273"/>
      <c r="BL93" s="293"/>
      <c r="BM93" s="289"/>
      <c r="BN93" s="273"/>
      <c r="BO93" s="273"/>
      <c r="BP93" s="273"/>
      <c r="BQ93" s="274"/>
      <c r="BR93" s="969"/>
      <c r="BS93" s="969"/>
      <c r="BT93" s="969"/>
      <c r="BU93" s="969"/>
      <c r="BV93" s="969"/>
      <c r="BW93" s="969"/>
      <c r="BX93" s="969"/>
      <c r="BY93" s="969"/>
      <c r="BZ93" s="969"/>
      <c r="CA93" s="969"/>
      <c r="CB93" s="969"/>
      <c r="CC93" s="969"/>
      <c r="CD93" s="969"/>
      <c r="CE93" s="969"/>
      <c r="CF93" s="969"/>
      <c r="CG93" s="969"/>
      <c r="CH93" s="969"/>
      <c r="CI93" s="969"/>
      <c r="CJ93" s="969"/>
      <c r="CK93" s="969"/>
      <c r="CL93" s="969"/>
      <c r="CM93" s="969"/>
      <c r="CN93" s="969"/>
      <c r="CO93" s="969"/>
      <c r="CP93" s="969"/>
      <c r="CQ93" s="969"/>
      <c r="CR93" s="969"/>
      <c r="CS93" s="969"/>
      <c r="CT93" s="969"/>
      <c r="CU93" s="969"/>
      <c r="CV93" s="969"/>
      <c r="CW93" s="969"/>
      <c r="CX93" s="969"/>
      <c r="CY93" s="969"/>
      <c r="CZ93" s="969"/>
    </row>
    <row r="94" s="373" customFormat="true" ht="15" customHeight="true" x14ac:dyDescent="0.2">
      <c r="A94" s="888"/>
      <c r="B94" s="831"/>
      <c r="C94" s="808"/>
      <c r="D94" s="810"/>
      <c r="E94" s="810"/>
      <c r="F94" s="810"/>
      <c r="G94" s="821"/>
      <c r="H94" s="818"/>
      <c r="I94" s="810"/>
      <c r="J94" s="810"/>
      <c r="K94" s="810"/>
      <c r="L94" s="815"/>
      <c r="M94" s="808"/>
      <c r="N94" s="810"/>
      <c r="O94" s="810"/>
      <c r="P94" s="810"/>
      <c r="Q94" s="815"/>
      <c r="R94" s="738"/>
      <c r="S94" s="738"/>
      <c r="T94" s="738"/>
      <c r="U94" s="738"/>
      <c r="V94" s="738"/>
      <c r="W94" s="738"/>
      <c r="X94" s="738"/>
      <c r="Y94" s="738"/>
      <c r="Z94" s="738"/>
      <c r="AA94" s="738"/>
      <c r="AB94" s="738"/>
      <c r="AC94" s="738"/>
      <c r="AD94" s="738"/>
      <c r="AE94" s="738"/>
      <c r="AF94" s="738"/>
      <c r="AG94" s="738"/>
      <c r="AH94" s="738"/>
      <c r="AI94" s="738"/>
      <c r="AJ94" s="738"/>
      <c r="AK94" s="738"/>
      <c r="AL94" s="738"/>
      <c r="AM94" s="738"/>
      <c r="AN94" s="738"/>
      <c r="AO94" s="738"/>
      <c r="AP94" s="738"/>
      <c r="AQ94" s="738"/>
      <c r="AR94" s="738"/>
      <c r="AS94" s="738"/>
      <c r="AT94" s="738"/>
      <c r="AU94" s="738"/>
      <c r="AV94" s="738"/>
      <c r="AW94" s="738"/>
      <c r="AX94" s="738"/>
      <c r="AY94" s="738"/>
      <c r="BA94" s="350"/>
      <c r="BB94" s="262"/>
      <c r="BC94" s="289"/>
      <c r="BD94" s="273"/>
      <c r="BE94" s="273"/>
      <c r="BF94" s="273"/>
      <c r="BG94" s="293"/>
      <c r="BH94" s="289"/>
      <c r="BI94" s="273"/>
      <c r="BJ94" s="273"/>
      <c r="BK94" s="273"/>
      <c r="BL94" s="293"/>
      <c r="BM94" s="289"/>
      <c r="BN94" s="273"/>
      <c r="BO94" s="273"/>
      <c r="BP94" s="273"/>
      <c r="BQ94" s="274"/>
      <c r="BR94" s="969"/>
      <c r="BS94" s="969"/>
      <c r="BT94" s="969"/>
      <c r="BU94" s="969"/>
      <c r="BV94" s="969"/>
      <c r="BW94" s="969"/>
      <c r="BX94" s="969"/>
      <c r="BY94" s="969"/>
      <c r="BZ94" s="969"/>
      <c r="CA94" s="969"/>
      <c r="CB94" s="969"/>
      <c r="CC94" s="969"/>
      <c r="CD94" s="969"/>
      <c r="CE94" s="969"/>
      <c r="CF94" s="969"/>
      <c r="CG94" s="969"/>
      <c r="CH94" s="969"/>
      <c r="CI94" s="969"/>
      <c r="CJ94" s="969"/>
      <c r="CK94" s="969"/>
      <c r="CL94" s="969"/>
      <c r="CM94" s="969"/>
      <c r="CN94" s="969"/>
      <c r="CO94" s="969"/>
      <c r="CP94" s="969"/>
      <c r="CQ94" s="969"/>
      <c r="CR94" s="969"/>
      <c r="CS94" s="969"/>
      <c r="CT94" s="969"/>
      <c r="CU94" s="969"/>
      <c r="CV94" s="969"/>
      <c r="CW94" s="969"/>
      <c r="CX94" s="969"/>
      <c r="CY94" s="969"/>
      <c r="CZ94" s="969"/>
    </row>
    <row r="95" s="373" customFormat="true" ht="15" customHeight="true" x14ac:dyDescent="0.2">
      <c r="A95" s="824"/>
      <c r="B95" s="832"/>
      <c r="C95" s="865"/>
      <c r="D95" s="866"/>
      <c r="E95" s="866"/>
      <c r="F95" s="866"/>
      <c r="G95" s="867"/>
      <c r="H95" s="868"/>
      <c r="I95" s="866"/>
      <c r="J95" s="866"/>
      <c r="K95" s="866"/>
      <c r="L95" s="869"/>
      <c r="M95" s="865"/>
      <c r="N95" s="866"/>
      <c r="O95" s="866"/>
      <c r="P95" s="866"/>
      <c r="Q95" s="869"/>
      <c r="R95" s="738"/>
      <c r="S95" s="738"/>
      <c r="T95" s="738"/>
      <c r="U95" s="738"/>
      <c r="V95" s="738"/>
      <c r="W95" s="738"/>
      <c r="X95" s="738"/>
      <c r="Y95" s="738"/>
      <c r="Z95" s="738"/>
      <c r="AA95" s="738"/>
      <c r="AB95" s="738"/>
      <c r="AC95" s="738"/>
      <c r="AD95" s="738"/>
      <c r="AE95" s="738"/>
      <c r="AF95" s="738"/>
      <c r="AG95" s="738"/>
      <c r="AH95" s="738"/>
      <c r="AI95" s="738"/>
      <c r="AJ95" s="738"/>
      <c r="AK95" s="738"/>
      <c r="AL95" s="738"/>
      <c r="AM95" s="738"/>
      <c r="AN95" s="738"/>
      <c r="AO95" s="738"/>
      <c r="AP95" s="738"/>
      <c r="AQ95" s="738"/>
      <c r="AR95" s="738"/>
      <c r="AS95" s="738"/>
      <c r="AT95" s="738"/>
      <c r="AU95" s="738"/>
      <c r="AV95" s="738"/>
      <c r="AW95" s="738"/>
      <c r="AX95" s="738"/>
      <c r="AY95" s="738"/>
      <c r="BA95" s="350"/>
      <c r="BB95" s="262"/>
      <c r="BC95" s="289"/>
      <c r="BD95" s="273"/>
      <c r="BE95" s="273"/>
      <c r="BF95" s="273"/>
      <c r="BG95" s="293"/>
      <c r="BH95" s="289"/>
      <c r="BI95" s="273"/>
      <c r="BJ95" s="273"/>
      <c r="BK95" s="273"/>
      <c r="BL95" s="293"/>
      <c r="BM95" s="289"/>
      <c r="BN95" s="273"/>
      <c r="BO95" s="273"/>
      <c r="BP95" s="273"/>
      <c r="BQ95" s="274"/>
      <c r="BR95" s="969"/>
      <c r="BS95" s="969"/>
      <c r="BT95" s="969"/>
      <c r="BU95" s="969"/>
      <c r="BV95" s="969"/>
      <c r="BW95" s="969"/>
      <c r="BX95" s="969"/>
      <c r="BY95" s="969"/>
      <c r="BZ95" s="969"/>
      <c r="CA95" s="969"/>
      <c r="CB95" s="969"/>
      <c r="CC95" s="969"/>
      <c r="CD95" s="969"/>
      <c r="CE95" s="969"/>
      <c r="CF95" s="969"/>
      <c r="CG95" s="969"/>
      <c r="CH95" s="969"/>
      <c r="CI95" s="969"/>
      <c r="CJ95" s="969"/>
      <c r="CK95" s="969"/>
      <c r="CL95" s="969"/>
      <c r="CM95" s="969"/>
      <c r="CN95" s="969"/>
      <c r="CO95" s="969"/>
      <c r="CP95" s="969"/>
      <c r="CQ95" s="969"/>
      <c r="CR95" s="969"/>
      <c r="CS95" s="969"/>
      <c r="CT95" s="969"/>
      <c r="CU95" s="969"/>
      <c r="CV95" s="969"/>
      <c r="CW95" s="969"/>
      <c r="CX95" s="969"/>
      <c r="CY95" s="969"/>
      <c r="CZ95" s="969"/>
    </row>
    <row r="96" s="134" customFormat="true" ht="15" customHeight="true" x14ac:dyDescent="0.2">
      <c r="A96" s="888"/>
      <c r="B96" s="832"/>
      <c r="C96" s="865"/>
      <c r="D96" s="866"/>
      <c r="E96" s="866"/>
      <c r="F96" s="866"/>
      <c r="G96" s="867"/>
      <c r="H96" s="868"/>
      <c r="I96" s="866"/>
      <c r="J96" s="866"/>
      <c r="K96" s="866"/>
      <c r="L96" s="869"/>
      <c r="M96" s="865"/>
      <c r="N96" s="866"/>
      <c r="O96" s="866"/>
      <c r="P96" s="866"/>
      <c r="Q96" s="869"/>
      <c r="R96" s="738"/>
      <c r="S96" s="738"/>
      <c r="T96" s="738"/>
      <c r="U96" s="738"/>
      <c r="V96" s="738"/>
      <c r="W96" s="738"/>
      <c r="X96" s="738"/>
      <c r="Y96" s="738"/>
      <c r="Z96" s="738"/>
      <c r="AA96" s="738"/>
      <c r="AB96" s="738"/>
      <c r="AC96" s="738"/>
      <c r="AD96" s="738"/>
      <c r="AE96" s="738"/>
      <c r="AF96" s="738"/>
      <c r="AG96" s="738"/>
      <c r="AH96" s="738"/>
      <c r="AI96" s="738"/>
      <c r="AJ96" s="738"/>
      <c r="AK96" s="738"/>
      <c r="AL96" s="738"/>
      <c r="AM96" s="738"/>
      <c r="AN96" s="738"/>
      <c r="AO96" s="738"/>
      <c r="AP96" s="738"/>
      <c r="AQ96" s="738"/>
      <c r="AR96" s="738"/>
      <c r="AS96" s="738"/>
      <c r="AT96" s="738"/>
      <c r="AU96" s="738"/>
      <c r="AV96" s="738"/>
      <c r="AW96" s="738"/>
      <c r="AX96" s="738"/>
      <c r="AY96" s="738"/>
      <c r="BA96" s="350"/>
      <c r="BB96" s="262"/>
      <c r="BC96" s="289"/>
      <c r="BD96" s="273"/>
      <c r="BE96" s="273"/>
      <c r="BF96" s="273"/>
      <c r="BG96" s="293"/>
      <c r="BH96" s="289"/>
      <c r="BI96" s="273"/>
      <c r="BJ96" s="273"/>
      <c r="BK96" s="273"/>
      <c r="BL96" s="293"/>
      <c r="BM96" s="289"/>
      <c r="BN96" s="273"/>
      <c r="BO96" s="273"/>
      <c r="BP96" s="273"/>
      <c r="BQ96" s="274"/>
      <c r="BR96" s="969"/>
      <c r="BS96" s="969"/>
      <c r="BT96" s="969"/>
      <c r="BU96" s="969"/>
      <c r="BV96" s="969"/>
      <c r="BW96" s="969"/>
      <c r="BX96" s="969"/>
      <c r="BY96" s="969"/>
      <c r="BZ96" s="969"/>
      <c r="CA96" s="969"/>
      <c r="CB96" s="969"/>
      <c r="CC96" s="969"/>
      <c r="CD96" s="969"/>
      <c r="CE96" s="969"/>
      <c r="CF96" s="969"/>
      <c r="CG96" s="969"/>
      <c r="CH96" s="969"/>
      <c r="CI96" s="969"/>
      <c r="CJ96" s="969"/>
      <c r="CK96" s="969"/>
      <c r="CL96" s="969"/>
      <c r="CM96" s="969"/>
      <c r="CN96" s="969"/>
      <c r="CO96" s="969"/>
      <c r="CP96" s="969"/>
      <c r="CQ96" s="969"/>
      <c r="CR96" s="969"/>
      <c r="CS96" s="969"/>
      <c r="CT96" s="969"/>
      <c r="CU96" s="969"/>
      <c r="CV96" s="969"/>
      <c r="CW96" s="969"/>
      <c r="CX96" s="969"/>
      <c r="CY96" s="969"/>
      <c r="CZ96" s="969"/>
    </row>
    <row r="97" s="134" customFormat="true" ht="15" customHeight="true" x14ac:dyDescent="0.2">
      <c r="A97" s="824"/>
      <c r="B97" s="832"/>
      <c r="C97" s="865"/>
      <c r="D97" s="866"/>
      <c r="E97" s="866"/>
      <c r="F97" s="866"/>
      <c r="G97" s="867"/>
      <c r="H97" s="868"/>
      <c r="I97" s="866"/>
      <c r="J97" s="866"/>
      <c r="K97" s="866"/>
      <c r="L97" s="869"/>
      <c r="M97" s="865"/>
      <c r="N97" s="866"/>
      <c r="O97" s="866"/>
      <c r="P97" s="866"/>
      <c r="Q97" s="869"/>
      <c r="R97" s="738"/>
      <c r="S97" s="738"/>
      <c r="T97" s="738"/>
      <c r="U97" s="738"/>
      <c r="V97" s="738"/>
      <c r="W97" s="738"/>
      <c r="X97" s="738"/>
      <c r="Y97" s="738"/>
      <c r="Z97" s="738"/>
      <c r="AA97" s="738"/>
      <c r="AB97" s="738"/>
      <c r="AC97" s="738"/>
      <c r="AD97" s="738"/>
      <c r="AE97" s="738"/>
      <c r="AF97" s="738"/>
      <c r="AG97" s="738"/>
      <c r="AH97" s="738"/>
      <c r="AI97" s="738"/>
      <c r="AJ97" s="738"/>
      <c r="AK97" s="738"/>
      <c r="AL97" s="738"/>
      <c r="AM97" s="738"/>
      <c r="AN97" s="738"/>
      <c r="AO97" s="738"/>
      <c r="AP97" s="738"/>
      <c r="AQ97" s="738"/>
      <c r="AR97" s="738"/>
      <c r="AS97" s="738"/>
      <c r="AT97" s="738"/>
      <c r="AU97" s="738"/>
      <c r="AV97" s="738"/>
      <c r="AW97" s="738"/>
      <c r="AX97" s="738"/>
      <c r="AY97" s="738"/>
      <c r="BA97" s="350"/>
      <c r="BB97" s="262"/>
      <c r="BC97" s="289"/>
      <c r="BD97" s="273"/>
      <c r="BE97" s="273"/>
      <c r="BF97" s="273"/>
      <c r="BG97" s="293"/>
      <c r="BH97" s="289"/>
      <c r="BI97" s="273"/>
      <c r="BJ97" s="273"/>
      <c r="BK97" s="273"/>
      <c r="BL97" s="293"/>
      <c r="BM97" s="289"/>
      <c r="BN97" s="273"/>
      <c r="BO97" s="273"/>
      <c r="BP97" s="273"/>
      <c r="BQ97" s="274"/>
      <c r="BR97" s="969"/>
      <c r="BS97" s="969"/>
      <c r="BT97" s="969"/>
      <c r="BU97" s="969"/>
      <c r="BV97" s="969"/>
      <c r="BW97" s="969"/>
      <c r="BX97" s="969"/>
      <c r="BY97" s="969"/>
      <c r="BZ97" s="969"/>
      <c r="CA97" s="969"/>
      <c r="CB97" s="969"/>
      <c r="CC97" s="969"/>
      <c r="CD97" s="969"/>
      <c r="CE97" s="969"/>
      <c r="CF97" s="969"/>
      <c r="CG97" s="969"/>
      <c r="CH97" s="969"/>
      <c r="CI97" s="969"/>
      <c r="CJ97" s="969"/>
      <c r="CK97" s="969"/>
      <c r="CL97" s="969"/>
      <c r="CM97" s="969"/>
      <c r="CN97" s="969"/>
      <c r="CO97" s="969"/>
      <c r="CP97" s="969"/>
      <c r="CQ97" s="969"/>
      <c r="CR97" s="969"/>
      <c r="CS97" s="969"/>
      <c r="CT97" s="969"/>
      <c r="CU97" s="969"/>
      <c r="CV97" s="969"/>
      <c r="CW97" s="969"/>
      <c r="CX97" s="969"/>
      <c r="CY97" s="969"/>
      <c r="CZ97" s="969"/>
    </row>
    <row r="98" s="134" customFormat="true" ht="15" customHeight="true" x14ac:dyDescent="0.2">
      <c r="A98" s="888"/>
      <c r="B98" s="832"/>
      <c r="C98" s="865"/>
      <c r="D98" s="866"/>
      <c r="E98" s="866"/>
      <c r="F98" s="866"/>
      <c r="G98" s="867"/>
      <c r="H98" s="868"/>
      <c r="I98" s="866"/>
      <c r="J98" s="866"/>
      <c r="K98" s="866"/>
      <c r="L98" s="869"/>
      <c r="M98" s="865"/>
      <c r="N98" s="866"/>
      <c r="O98" s="866"/>
      <c r="P98" s="866"/>
      <c r="Q98" s="869"/>
      <c r="R98" s="738"/>
      <c r="S98" s="738"/>
      <c r="T98" s="738"/>
      <c r="U98" s="738"/>
      <c r="V98" s="738"/>
      <c r="W98" s="738"/>
      <c r="X98" s="738"/>
      <c r="Y98" s="738"/>
      <c r="Z98" s="738"/>
      <c r="AA98" s="738"/>
      <c r="AB98" s="738"/>
      <c r="AC98" s="738"/>
      <c r="AD98" s="738"/>
      <c r="AE98" s="738"/>
      <c r="AF98" s="738"/>
      <c r="AG98" s="738"/>
      <c r="AH98" s="738"/>
      <c r="AI98" s="738"/>
      <c r="AJ98" s="738"/>
      <c r="AK98" s="738"/>
      <c r="AL98" s="738"/>
      <c r="AM98" s="738"/>
      <c r="AN98" s="738"/>
      <c r="AO98" s="738"/>
      <c r="AP98" s="738"/>
      <c r="AQ98" s="738"/>
      <c r="AR98" s="738"/>
      <c r="AS98" s="738"/>
      <c r="AT98" s="738"/>
      <c r="AU98" s="738"/>
      <c r="AV98" s="738"/>
      <c r="AW98" s="738"/>
      <c r="AX98" s="738"/>
      <c r="AY98" s="738"/>
      <c r="BA98" s="350"/>
      <c r="BB98" s="262"/>
      <c r="BC98" s="289"/>
      <c r="BD98" s="273"/>
      <c r="BE98" s="273"/>
      <c r="BF98" s="273"/>
      <c r="BG98" s="293"/>
      <c r="BH98" s="289"/>
      <c r="BI98" s="273"/>
      <c r="BJ98" s="273"/>
      <c r="BK98" s="273"/>
      <c r="BL98" s="293"/>
      <c r="BM98" s="289"/>
      <c r="BN98" s="273"/>
      <c r="BO98" s="273"/>
      <c r="BP98" s="273"/>
      <c r="BQ98" s="274"/>
      <c r="BR98" s="969"/>
      <c r="BS98" s="969"/>
      <c r="BT98" s="969"/>
      <c r="BU98" s="969"/>
      <c r="BV98" s="969"/>
      <c r="BW98" s="969"/>
      <c r="BX98" s="969"/>
      <c r="BY98" s="969"/>
      <c r="BZ98" s="969"/>
      <c r="CA98" s="969"/>
      <c r="CB98" s="969"/>
      <c r="CC98" s="969"/>
      <c r="CD98" s="969"/>
      <c r="CE98" s="969"/>
      <c r="CF98" s="969"/>
      <c r="CG98" s="969"/>
      <c r="CH98" s="969"/>
      <c r="CI98" s="969"/>
      <c r="CJ98" s="969"/>
      <c r="CK98" s="969"/>
      <c r="CL98" s="969"/>
      <c r="CM98" s="969"/>
      <c r="CN98" s="969"/>
      <c r="CO98" s="969"/>
      <c r="CP98" s="969"/>
      <c r="CQ98" s="969"/>
      <c r="CR98" s="969"/>
      <c r="CS98" s="969"/>
      <c r="CT98" s="969"/>
      <c r="CU98" s="969"/>
      <c r="CV98" s="969"/>
      <c r="CW98" s="969"/>
      <c r="CX98" s="969"/>
      <c r="CY98" s="969"/>
      <c r="CZ98" s="969"/>
    </row>
    <row r="99" s="134" customFormat="true" ht="15" customHeight="true" x14ac:dyDescent="0.2">
      <c r="A99" s="888"/>
      <c r="B99" s="832"/>
      <c r="C99" s="865"/>
      <c r="D99" s="866"/>
      <c r="E99" s="866"/>
      <c r="F99" s="866"/>
      <c r="G99" s="867"/>
      <c r="H99" s="868"/>
      <c r="I99" s="866"/>
      <c r="J99" s="866"/>
      <c r="K99" s="866"/>
      <c r="L99" s="869"/>
      <c r="M99" s="865"/>
      <c r="N99" s="866"/>
      <c r="O99" s="866"/>
      <c r="P99" s="866"/>
      <c r="Q99" s="869"/>
      <c r="R99" s="738"/>
      <c r="S99" s="738"/>
      <c r="T99" s="738"/>
      <c r="U99" s="738"/>
      <c r="V99" s="738"/>
      <c r="W99" s="738"/>
      <c r="X99" s="738"/>
      <c r="Y99" s="738"/>
      <c r="Z99" s="738"/>
      <c r="AA99" s="738"/>
      <c r="AB99" s="738"/>
      <c r="AC99" s="738"/>
      <c r="AD99" s="738"/>
      <c r="AE99" s="738"/>
      <c r="AF99" s="738"/>
      <c r="AG99" s="738"/>
      <c r="AH99" s="738"/>
      <c r="AI99" s="738"/>
      <c r="AJ99" s="738"/>
      <c r="AK99" s="738"/>
      <c r="AL99" s="738"/>
      <c r="AM99" s="738"/>
      <c r="AN99" s="738"/>
      <c r="AO99" s="738"/>
      <c r="AP99" s="738"/>
      <c r="AQ99" s="738"/>
      <c r="AR99" s="738"/>
      <c r="AS99" s="738"/>
      <c r="AT99" s="738"/>
      <c r="AU99" s="738"/>
      <c r="AV99" s="738"/>
      <c r="AW99" s="738"/>
      <c r="AX99" s="738"/>
      <c r="AY99" s="738"/>
      <c r="BA99" s="350"/>
      <c r="BB99" s="262"/>
      <c r="BC99" s="289"/>
      <c r="BD99" s="273"/>
      <c r="BE99" s="273"/>
      <c r="BF99" s="273"/>
      <c r="BG99" s="293"/>
      <c r="BH99" s="289"/>
      <c r="BI99" s="273"/>
      <c r="BJ99" s="273"/>
      <c r="BK99" s="273"/>
      <c r="BL99" s="293"/>
      <c r="BM99" s="289"/>
      <c r="BN99" s="273"/>
      <c r="BO99" s="273"/>
      <c r="BP99" s="273"/>
      <c r="BQ99" s="274"/>
      <c r="BR99" s="969"/>
      <c r="BS99" s="969"/>
      <c r="BT99" s="969"/>
      <c r="BU99" s="969"/>
      <c r="BV99" s="969"/>
      <c r="BW99" s="969"/>
      <c r="BX99" s="969"/>
      <c r="BY99" s="969"/>
      <c r="BZ99" s="969"/>
      <c r="CA99" s="969"/>
      <c r="CB99" s="969"/>
      <c r="CC99" s="969"/>
      <c r="CD99" s="969"/>
      <c r="CE99" s="969"/>
      <c r="CF99" s="969"/>
      <c r="CG99" s="969"/>
      <c r="CH99" s="969"/>
      <c r="CI99" s="969"/>
      <c r="CJ99" s="969"/>
      <c r="CK99" s="969"/>
      <c r="CL99" s="969"/>
      <c r="CM99" s="969"/>
      <c r="CN99" s="969"/>
      <c r="CO99" s="969"/>
      <c r="CP99" s="969"/>
      <c r="CQ99" s="969"/>
      <c r="CR99" s="969"/>
      <c r="CS99" s="969"/>
      <c r="CT99" s="969"/>
      <c r="CU99" s="969"/>
      <c r="CV99" s="969"/>
      <c r="CW99" s="969"/>
      <c r="CX99" s="969"/>
      <c r="CY99" s="969"/>
      <c r="CZ99" s="969"/>
    </row>
    <row r="100" s="134" customFormat="true" ht="15" customHeight="true" x14ac:dyDescent="0.2">
      <c r="A100" s="888"/>
      <c r="B100" s="832"/>
      <c r="C100" s="865"/>
      <c r="D100" s="866"/>
      <c r="E100" s="866"/>
      <c r="F100" s="866"/>
      <c r="G100" s="867"/>
      <c r="H100" s="868"/>
      <c r="I100" s="866"/>
      <c r="J100" s="866"/>
      <c r="K100" s="866"/>
      <c r="L100" s="869"/>
      <c r="M100" s="865"/>
      <c r="N100" s="866"/>
      <c r="O100" s="866"/>
      <c r="P100" s="866"/>
      <c r="Q100" s="869"/>
      <c r="R100" s="738"/>
      <c r="S100" s="738"/>
      <c r="T100" s="738"/>
      <c r="U100" s="738"/>
      <c r="V100" s="738"/>
      <c r="W100" s="738"/>
      <c r="X100" s="738"/>
      <c r="Y100" s="738"/>
      <c r="Z100" s="738"/>
      <c r="AA100" s="738"/>
      <c r="AB100" s="738"/>
      <c r="AC100" s="738"/>
      <c r="AD100" s="738"/>
      <c r="AE100" s="738"/>
      <c r="AF100" s="738"/>
      <c r="AG100" s="738"/>
      <c r="AH100" s="738"/>
      <c r="AI100" s="738"/>
      <c r="AJ100" s="738"/>
      <c r="AK100" s="738"/>
      <c r="AL100" s="738"/>
      <c r="AM100" s="738"/>
      <c r="AN100" s="738"/>
      <c r="AO100" s="738"/>
      <c r="AP100" s="738"/>
      <c r="AQ100" s="738"/>
      <c r="AR100" s="738"/>
      <c r="AS100" s="738"/>
      <c r="AT100" s="738"/>
      <c r="AU100" s="738"/>
      <c r="AV100" s="738"/>
      <c r="AW100" s="738"/>
      <c r="AX100" s="738"/>
      <c r="AY100" s="738"/>
      <c r="BA100" s="350"/>
      <c r="BB100" s="262"/>
      <c r="BC100" s="289"/>
      <c r="BD100" s="273"/>
      <c r="BE100" s="273"/>
      <c r="BF100" s="273"/>
      <c r="BG100" s="293"/>
      <c r="BH100" s="289"/>
      <c r="BI100" s="273"/>
      <c r="BJ100" s="273"/>
      <c r="BK100" s="273"/>
      <c r="BL100" s="293"/>
      <c r="BM100" s="289"/>
      <c r="BN100" s="273"/>
      <c r="BO100" s="273"/>
      <c r="BP100" s="273"/>
      <c r="BQ100" s="274"/>
      <c r="BR100" s="969"/>
      <c r="BS100" s="969"/>
      <c r="BT100" s="969"/>
      <c r="BU100" s="969"/>
      <c r="BV100" s="969"/>
      <c r="BW100" s="969"/>
      <c r="BX100" s="969"/>
      <c r="BY100" s="969"/>
      <c r="BZ100" s="969"/>
      <c r="CA100" s="969"/>
      <c r="CB100" s="969"/>
      <c r="CC100" s="969"/>
      <c r="CD100" s="969"/>
      <c r="CE100" s="969"/>
      <c r="CF100" s="969"/>
      <c r="CG100" s="969"/>
      <c r="CH100" s="969"/>
      <c r="CI100" s="969"/>
      <c r="CJ100" s="969"/>
      <c r="CK100" s="969"/>
      <c r="CL100" s="969"/>
      <c r="CM100" s="969"/>
      <c r="CN100" s="969"/>
      <c r="CO100" s="969"/>
      <c r="CP100" s="969"/>
      <c r="CQ100" s="969"/>
      <c r="CR100" s="969"/>
      <c r="CS100" s="969"/>
      <c r="CT100" s="969"/>
      <c r="CU100" s="969"/>
      <c r="CV100" s="969"/>
      <c r="CW100" s="969"/>
      <c r="CX100" s="969"/>
      <c r="CY100" s="969"/>
      <c r="CZ100" s="969"/>
    </row>
    <row r="101" s="134" customFormat="true" ht="15" customHeight="true" x14ac:dyDescent="0.2">
      <c r="A101" s="824"/>
      <c r="B101" s="832"/>
      <c r="C101" s="865"/>
      <c r="D101" s="866"/>
      <c r="E101" s="866"/>
      <c r="F101" s="866"/>
      <c r="G101" s="867"/>
      <c r="H101" s="868"/>
      <c r="I101" s="866"/>
      <c r="J101" s="866"/>
      <c r="K101" s="866"/>
      <c r="L101" s="869"/>
      <c r="M101" s="865"/>
      <c r="N101" s="866"/>
      <c r="O101" s="866"/>
      <c r="P101" s="866"/>
      <c r="Q101" s="869"/>
      <c r="R101" s="738"/>
      <c r="S101" s="738"/>
      <c r="T101" s="738"/>
      <c r="U101" s="738"/>
      <c r="V101" s="738"/>
      <c r="W101" s="738"/>
      <c r="X101" s="738"/>
      <c r="Y101" s="738"/>
      <c r="Z101" s="738"/>
      <c r="AA101" s="738"/>
      <c r="AB101" s="738"/>
      <c r="AC101" s="738"/>
      <c r="AD101" s="738"/>
      <c r="AE101" s="738"/>
      <c r="AF101" s="738"/>
      <c r="AG101" s="738"/>
      <c r="AH101" s="738"/>
      <c r="AI101" s="738"/>
      <c r="AJ101" s="738"/>
      <c r="AK101" s="738"/>
      <c r="AL101" s="738"/>
      <c r="AM101" s="738"/>
      <c r="AN101" s="738"/>
      <c r="AO101" s="738"/>
      <c r="AP101" s="738"/>
      <c r="AQ101" s="738"/>
      <c r="AR101" s="738"/>
      <c r="AS101" s="738"/>
      <c r="AT101" s="738"/>
      <c r="AU101" s="738"/>
      <c r="AV101" s="738"/>
      <c r="AW101" s="738"/>
      <c r="AX101" s="738"/>
      <c r="AY101" s="738"/>
      <c r="BA101" s="350"/>
      <c r="BB101" s="262"/>
      <c r="BC101" s="289"/>
      <c r="BD101" s="273"/>
      <c r="BE101" s="273"/>
      <c r="BF101" s="273"/>
      <c r="BG101" s="293"/>
      <c r="BH101" s="289"/>
      <c r="BI101" s="273"/>
      <c r="BJ101" s="273"/>
      <c r="BK101" s="273"/>
      <c r="BL101" s="293"/>
      <c r="BM101" s="289"/>
      <c r="BN101" s="273"/>
      <c r="BO101" s="273"/>
      <c r="BP101" s="273"/>
      <c r="BQ101" s="274"/>
      <c r="BR101" s="969"/>
      <c r="BS101" s="969"/>
      <c r="BT101" s="969"/>
      <c r="BU101" s="969"/>
      <c r="BV101" s="969"/>
      <c r="BW101" s="969"/>
      <c r="BX101" s="969"/>
      <c r="BY101" s="969"/>
      <c r="BZ101" s="969"/>
      <c r="CA101" s="969"/>
      <c r="CB101" s="969"/>
      <c r="CC101" s="969"/>
      <c r="CD101" s="969"/>
      <c r="CE101" s="969"/>
      <c r="CF101" s="969"/>
      <c r="CG101" s="969"/>
      <c r="CH101" s="969"/>
      <c r="CI101" s="969"/>
      <c r="CJ101" s="969"/>
      <c r="CK101" s="969"/>
      <c r="CL101" s="969"/>
      <c r="CM101" s="969"/>
      <c r="CN101" s="969"/>
      <c r="CO101" s="969"/>
      <c r="CP101" s="969"/>
      <c r="CQ101" s="969"/>
      <c r="CR101" s="969"/>
      <c r="CS101" s="969"/>
      <c r="CT101" s="969"/>
      <c r="CU101" s="969"/>
      <c r="CV101" s="969"/>
      <c r="CW101" s="969"/>
      <c r="CX101" s="969"/>
      <c r="CY101" s="969"/>
      <c r="CZ101" s="969"/>
    </row>
    <row r="102" s="134" customFormat="true" ht="15" customHeight="true" x14ac:dyDescent="0.2">
      <c r="A102" s="888"/>
      <c r="B102" s="832"/>
      <c r="C102" s="865"/>
      <c r="D102" s="866"/>
      <c r="E102" s="866"/>
      <c r="F102" s="866"/>
      <c r="G102" s="867"/>
      <c r="H102" s="868"/>
      <c r="I102" s="866"/>
      <c r="J102" s="866"/>
      <c r="K102" s="866"/>
      <c r="L102" s="869"/>
      <c r="M102" s="865"/>
      <c r="N102" s="866"/>
      <c r="O102" s="866"/>
      <c r="P102" s="866"/>
      <c r="Q102" s="869"/>
      <c r="R102" s="738"/>
      <c r="S102" s="738"/>
      <c r="T102" s="738"/>
      <c r="U102" s="738"/>
      <c r="V102" s="738"/>
      <c r="W102" s="738"/>
      <c r="X102" s="738"/>
      <c r="Y102" s="738"/>
      <c r="Z102" s="738"/>
      <c r="AA102" s="738"/>
      <c r="AB102" s="738"/>
      <c r="AC102" s="738"/>
      <c r="AD102" s="738"/>
      <c r="AE102" s="738"/>
      <c r="AF102" s="738"/>
      <c r="AG102" s="738"/>
      <c r="AH102" s="738"/>
      <c r="AI102" s="738"/>
      <c r="AJ102" s="738"/>
      <c r="AK102" s="738"/>
      <c r="AL102" s="738"/>
      <c r="AM102" s="738"/>
      <c r="AN102" s="738"/>
      <c r="AO102" s="738"/>
      <c r="AP102" s="738"/>
      <c r="AQ102" s="738"/>
      <c r="AR102" s="738"/>
      <c r="AS102" s="738"/>
      <c r="AT102" s="738"/>
      <c r="AU102" s="738"/>
      <c r="AV102" s="738"/>
      <c r="AW102" s="738"/>
      <c r="AX102" s="738"/>
      <c r="AY102" s="738"/>
      <c r="BA102" s="350"/>
      <c r="BB102" s="262"/>
      <c r="BC102" s="289"/>
      <c r="BD102" s="273"/>
      <c r="BE102" s="273"/>
      <c r="BF102" s="273"/>
      <c r="BG102" s="293"/>
      <c r="BH102" s="289"/>
      <c r="BI102" s="273"/>
      <c r="BJ102" s="273"/>
      <c r="BK102" s="273"/>
      <c r="BL102" s="293"/>
      <c r="BM102" s="289"/>
      <c r="BN102" s="273"/>
      <c r="BO102" s="273"/>
      <c r="BP102" s="273"/>
      <c r="BQ102" s="274"/>
      <c r="BR102" s="969"/>
      <c r="BS102" s="969"/>
      <c r="BT102" s="969"/>
      <c r="BU102" s="969"/>
      <c r="BV102" s="969"/>
      <c r="BW102" s="969"/>
      <c r="BX102" s="969"/>
      <c r="BY102" s="969"/>
      <c r="BZ102" s="969"/>
      <c r="CA102" s="969"/>
      <c r="CB102" s="969"/>
      <c r="CC102" s="969"/>
      <c r="CD102" s="969"/>
      <c r="CE102" s="969"/>
      <c r="CF102" s="969"/>
      <c r="CG102" s="969"/>
      <c r="CH102" s="969"/>
      <c r="CI102" s="969"/>
      <c r="CJ102" s="969"/>
      <c r="CK102" s="969"/>
      <c r="CL102" s="969"/>
      <c r="CM102" s="969"/>
      <c r="CN102" s="969"/>
      <c r="CO102" s="969"/>
      <c r="CP102" s="969"/>
      <c r="CQ102" s="969"/>
      <c r="CR102" s="969"/>
      <c r="CS102" s="969"/>
      <c r="CT102" s="969"/>
      <c r="CU102" s="969"/>
      <c r="CV102" s="969"/>
      <c r="CW102" s="969"/>
      <c r="CX102" s="969"/>
      <c r="CY102" s="969"/>
      <c r="CZ102" s="969"/>
    </row>
    <row r="103" s="134" customFormat="true" ht="15" customHeight="true" x14ac:dyDescent="0.2">
      <c r="A103" s="888"/>
      <c r="B103" s="832"/>
      <c r="C103" s="865"/>
      <c r="D103" s="866"/>
      <c r="E103" s="866"/>
      <c r="F103" s="866"/>
      <c r="G103" s="867"/>
      <c r="H103" s="868"/>
      <c r="I103" s="866"/>
      <c r="J103" s="866"/>
      <c r="K103" s="866"/>
      <c r="L103" s="869"/>
      <c r="M103" s="865"/>
      <c r="N103" s="866"/>
      <c r="O103" s="866"/>
      <c r="P103" s="866"/>
      <c r="Q103" s="869"/>
      <c r="R103" s="738"/>
      <c r="S103" s="738"/>
      <c r="T103" s="738"/>
      <c r="U103" s="738"/>
      <c r="V103" s="738"/>
      <c r="W103" s="738"/>
      <c r="X103" s="738"/>
      <c r="Y103" s="738"/>
      <c r="Z103" s="738"/>
      <c r="AA103" s="738"/>
      <c r="AB103" s="738"/>
      <c r="AC103" s="738"/>
      <c r="AD103" s="738"/>
      <c r="AE103" s="738"/>
      <c r="AF103" s="738"/>
      <c r="AG103" s="738"/>
      <c r="AH103" s="738"/>
      <c r="AI103" s="738"/>
      <c r="AJ103" s="738"/>
      <c r="AK103" s="738"/>
      <c r="AL103" s="738"/>
      <c r="AM103" s="738"/>
      <c r="AN103" s="738"/>
      <c r="AO103" s="738"/>
      <c r="AP103" s="738"/>
      <c r="AQ103" s="738"/>
      <c r="AR103" s="738"/>
      <c r="AS103" s="738"/>
      <c r="AT103" s="738"/>
      <c r="AU103" s="738"/>
      <c r="AV103" s="738"/>
      <c r="AW103" s="738"/>
      <c r="AX103" s="738"/>
      <c r="AY103" s="738"/>
      <c r="BA103" s="350"/>
      <c r="BB103" s="262"/>
      <c r="BC103" s="289"/>
      <c r="BD103" s="273"/>
      <c r="BE103" s="273"/>
      <c r="BF103" s="273"/>
      <c r="BG103" s="293"/>
      <c r="BH103" s="289"/>
      <c r="BI103" s="273"/>
      <c r="BJ103" s="273"/>
      <c r="BK103" s="273"/>
      <c r="BL103" s="293"/>
      <c r="BM103" s="289"/>
      <c r="BN103" s="273"/>
      <c r="BO103" s="273"/>
      <c r="BP103" s="273"/>
      <c r="BQ103" s="274"/>
      <c r="BR103" s="969"/>
      <c r="BS103" s="969"/>
      <c r="BT103" s="969"/>
      <c r="BU103" s="969"/>
      <c r="BV103" s="969"/>
      <c r="BW103" s="969"/>
      <c r="BX103" s="969"/>
      <c r="BY103" s="969"/>
      <c r="BZ103" s="969"/>
      <c r="CA103" s="969"/>
      <c r="CB103" s="969"/>
      <c r="CC103" s="969"/>
      <c r="CD103" s="969"/>
      <c r="CE103" s="969"/>
      <c r="CF103" s="969"/>
      <c r="CG103" s="969"/>
      <c r="CH103" s="969"/>
      <c r="CI103" s="969"/>
      <c r="CJ103" s="969"/>
      <c r="CK103" s="969"/>
      <c r="CL103" s="969"/>
      <c r="CM103" s="969"/>
      <c r="CN103" s="969"/>
      <c r="CO103" s="969"/>
      <c r="CP103" s="969"/>
      <c r="CQ103" s="969"/>
      <c r="CR103" s="969"/>
      <c r="CS103" s="969"/>
      <c r="CT103" s="969"/>
      <c r="CU103" s="969"/>
      <c r="CV103" s="969"/>
      <c r="CW103" s="969"/>
      <c r="CX103" s="969"/>
      <c r="CY103" s="969"/>
      <c r="CZ103" s="969"/>
    </row>
    <row r="104" s="134" customFormat="true" ht="15" customHeight="true" x14ac:dyDescent="0.2">
      <c r="A104" s="888"/>
      <c r="B104" s="832"/>
      <c r="C104" s="865"/>
      <c r="D104" s="866"/>
      <c r="E104" s="866"/>
      <c r="F104" s="866"/>
      <c r="G104" s="867"/>
      <c r="H104" s="868"/>
      <c r="I104" s="866"/>
      <c r="J104" s="866"/>
      <c r="K104" s="866"/>
      <c r="L104" s="869"/>
      <c r="M104" s="865"/>
      <c r="N104" s="866"/>
      <c r="O104" s="866"/>
      <c r="P104" s="866"/>
      <c r="Q104" s="869"/>
      <c r="R104" s="738"/>
      <c r="S104" s="738"/>
      <c r="T104" s="738"/>
      <c r="U104" s="738"/>
      <c r="V104" s="738"/>
      <c r="W104" s="738"/>
      <c r="X104" s="738"/>
      <c r="Y104" s="738"/>
      <c r="Z104" s="738"/>
      <c r="AA104" s="738"/>
      <c r="AB104" s="738"/>
      <c r="AC104" s="738"/>
      <c r="AD104" s="738"/>
      <c r="AE104" s="738"/>
      <c r="AF104" s="738"/>
      <c r="AG104" s="738"/>
      <c r="AH104" s="738"/>
      <c r="AI104" s="738"/>
      <c r="AJ104" s="738"/>
      <c r="AK104" s="738"/>
      <c r="AL104" s="738"/>
      <c r="AM104" s="738"/>
      <c r="AN104" s="738"/>
      <c r="AO104" s="738"/>
      <c r="AP104" s="738"/>
      <c r="AQ104" s="738"/>
      <c r="AR104" s="738"/>
      <c r="AS104" s="738"/>
      <c r="AT104" s="738"/>
      <c r="AU104" s="738"/>
      <c r="AV104" s="738"/>
      <c r="AW104" s="738"/>
      <c r="AX104" s="738"/>
      <c r="AY104" s="738"/>
      <c r="BA104" s="350"/>
      <c r="BB104" s="262"/>
      <c r="BC104" s="289"/>
      <c r="BD104" s="273"/>
      <c r="BE104" s="273"/>
      <c r="BF104" s="273"/>
      <c r="BG104" s="293"/>
      <c r="BH104" s="289"/>
      <c r="BI104" s="273"/>
      <c r="BJ104" s="273"/>
      <c r="BK104" s="273"/>
      <c r="BL104" s="293"/>
      <c r="BM104" s="289"/>
      <c r="BN104" s="273"/>
      <c r="BO104" s="273"/>
      <c r="BP104" s="273"/>
      <c r="BQ104" s="274"/>
      <c r="BR104" s="969"/>
      <c r="BS104" s="969"/>
      <c r="BT104" s="969"/>
      <c r="BU104" s="969"/>
      <c r="BV104" s="969"/>
      <c r="BW104" s="969"/>
      <c r="BX104" s="969"/>
      <c r="BY104" s="969"/>
      <c r="BZ104" s="969"/>
      <c r="CA104" s="969"/>
      <c r="CB104" s="969"/>
      <c r="CC104" s="969"/>
      <c r="CD104" s="969"/>
      <c r="CE104" s="969"/>
      <c r="CF104" s="969"/>
      <c r="CG104" s="969"/>
      <c r="CH104" s="969"/>
      <c r="CI104" s="969"/>
      <c r="CJ104" s="969"/>
      <c r="CK104" s="969"/>
      <c r="CL104" s="969"/>
      <c r="CM104" s="969"/>
      <c r="CN104" s="969"/>
      <c r="CO104" s="969"/>
      <c r="CP104" s="969"/>
      <c r="CQ104" s="969"/>
      <c r="CR104" s="969"/>
      <c r="CS104" s="969"/>
      <c r="CT104" s="969"/>
      <c r="CU104" s="969"/>
      <c r="CV104" s="969"/>
      <c r="CW104" s="969"/>
      <c r="CX104" s="969"/>
      <c r="CY104" s="969"/>
      <c r="CZ104" s="969"/>
    </row>
    <row r="105" s="134" customFormat="true" ht="15" customHeight="true" x14ac:dyDescent="0.2">
      <c r="A105" s="827"/>
      <c r="B105" s="833"/>
      <c r="C105" s="870"/>
      <c r="D105" s="871"/>
      <c r="E105" s="871"/>
      <c r="F105" s="871"/>
      <c r="G105" s="872"/>
      <c r="H105" s="873"/>
      <c r="I105" s="871"/>
      <c r="J105" s="871"/>
      <c r="K105" s="871"/>
      <c r="L105" s="874"/>
      <c r="M105" s="870"/>
      <c r="N105" s="871"/>
      <c r="O105" s="871"/>
      <c r="P105" s="871"/>
      <c r="Q105" s="874"/>
      <c r="R105" s="738"/>
      <c r="S105" s="738"/>
      <c r="T105" s="738"/>
      <c r="U105" s="738"/>
      <c r="V105" s="738"/>
      <c r="W105" s="738"/>
      <c r="X105" s="738"/>
      <c r="Y105" s="738"/>
      <c r="Z105" s="738"/>
      <c r="AA105" s="738"/>
      <c r="AB105" s="738"/>
      <c r="AC105" s="738"/>
      <c r="AD105" s="738"/>
      <c r="AE105" s="738"/>
      <c r="AF105" s="738"/>
      <c r="AG105" s="738"/>
      <c r="AH105" s="738"/>
      <c r="AI105" s="738"/>
      <c r="AJ105" s="738"/>
      <c r="AK105" s="738"/>
      <c r="AL105" s="738"/>
      <c r="AM105" s="738"/>
      <c r="AN105" s="738"/>
      <c r="AO105" s="738"/>
      <c r="AP105" s="738"/>
      <c r="AQ105" s="738"/>
      <c r="AR105" s="738"/>
      <c r="AS105" s="738"/>
      <c r="AT105" s="738"/>
      <c r="AU105" s="738"/>
      <c r="AV105" s="738"/>
      <c r="AW105" s="738"/>
      <c r="AX105" s="738"/>
      <c r="AY105" s="738"/>
      <c r="BA105" s="350"/>
      <c r="BB105" s="262"/>
      <c r="BC105" s="292"/>
      <c r="BD105" s="291"/>
      <c r="BE105" s="291"/>
      <c r="BF105" s="291"/>
      <c r="BG105" s="295"/>
      <c r="BH105" s="292"/>
      <c r="BI105" s="291"/>
      <c r="BJ105" s="291"/>
      <c r="BK105" s="291"/>
      <c r="BL105" s="295"/>
      <c r="BM105" s="292"/>
      <c r="BN105" s="291"/>
      <c r="BO105" s="291"/>
      <c r="BP105" s="291"/>
      <c r="BQ105" s="294"/>
      <c r="BR105" s="969"/>
      <c r="BS105" s="969"/>
      <c r="BT105" s="969"/>
      <c r="BU105" s="969"/>
      <c r="BV105" s="969"/>
      <c r="BW105" s="969"/>
      <c r="BX105" s="969"/>
      <c r="BY105" s="969"/>
      <c r="BZ105" s="969"/>
      <c r="CA105" s="969"/>
      <c r="CB105" s="969"/>
      <c r="CC105" s="969"/>
      <c r="CD105" s="969"/>
      <c r="CE105" s="969"/>
      <c r="CF105" s="969"/>
      <c r="CG105" s="969"/>
      <c r="CH105" s="969"/>
      <c r="CI105" s="969"/>
      <c r="CJ105" s="969"/>
      <c r="CK105" s="969"/>
      <c r="CL105" s="969"/>
      <c r="CM105" s="969"/>
      <c r="CN105" s="969"/>
      <c r="CO105" s="969"/>
      <c r="CP105" s="969"/>
      <c r="CQ105" s="969"/>
      <c r="CR105" s="969"/>
      <c r="CS105" s="969"/>
      <c r="CT105" s="969"/>
      <c r="CU105" s="969"/>
      <c r="CV105" s="969"/>
      <c r="CW105" s="969"/>
      <c r="CX105" s="969"/>
      <c r="CY105" s="969"/>
      <c r="CZ105" s="969"/>
    </row>
    <row r="106" s="134" customFormat="true" ht="250.15" customHeight="true" x14ac:dyDescent="0.2">
      <c r="A106" s="353"/>
      <c r="B106" s="798"/>
      <c r="C106" s="799"/>
      <c r="D106" s="799"/>
      <c r="E106" s="799"/>
      <c r="F106" s="799"/>
      <c r="G106" s="799"/>
      <c r="H106" s="799"/>
      <c r="I106" s="799"/>
      <c r="J106" s="799"/>
      <c r="K106" s="799"/>
      <c r="L106" s="799"/>
      <c r="M106" s="799"/>
      <c r="N106" s="799"/>
      <c r="O106" s="799"/>
      <c r="P106" s="799"/>
      <c r="Q106" s="799"/>
      <c r="R106" s="173"/>
      <c r="S106" s="173"/>
      <c r="T106" s="173"/>
      <c r="U106" s="173"/>
      <c r="V106" s="173"/>
      <c r="W106" s="173"/>
      <c r="X106" s="173"/>
      <c r="Y106" s="173"/>
      <c r="Z106" s="173"/>
      <c r="AA106" s="173"/>
      <c r="AB106" s="173"/>
      <c r="AC106" s="173"/>
      <c r="AD106" s="173"/>
      <c r="AE106" s="173"/>
      <c r="AF106" s="173"/>
      <c r="AG106" s="173"/>
      <c r="AH106" s="173"/>
      <c r="AI106" s="173"/>
      <c r="AJ106" s="173"/>
      <c r="AK106" s="173"/>
      <c r="AL106" s="173"/>
      <c r="AM106" s="173"/>
      <c r="AN106" s="173"/>
      <c r="AO106" s="173"/>
      <c r="AP106" s="173"/>
      <c r="AQ106" s="173"/>
      <c r="AR106" s="173"/>
      <c r="AS106" s="173"/>
      <c r="AT106" s="173"/>
      <c r="AU106" s="173"/>
      <c r="AV106" s="173"/>
      <c r="AW106" s="173"/>
      <c r="AX106" s="173"/>
      <c r="AY106" s="173"/>
      <c r="BA106" s="266"/>
      <c r="BB106" s="267"/>
      <c r="BC106" s="267"/>
      <c r="BD106" s="267"/>
      <c r="BE106" s="267"/>
      <c r="BF106" s="267"/>
      <c r="BG106" s="267"/>
      <c r="BH106" s="267"/>
      <c r="BI106" s="267"/>
      <c r="BJ106" s="267"/>
      <c r="BK106" s="267"/>
      <c r="BL106" s="267"/>
      <c r="BM106" s="267"/>
      <c r="BN106" s="267"/>
      <c r="BO106" s="267"/>
      <c r="BP106" s="267"/>
      <c r="BQ106" s="266"/>
      <c r="BR106" s="172"/>
      <c r="BS106" s="172"/>
      <c r="BT106" s="172"/>
      <c r="BU106" s="172"/>
      <c r="BV106" s="172"/>
      <c r="BW106" s="172"/>
      <c r="BX106" s="172"/>
      <c r="BY106" s="172"/>
      <c r="BZ106" s="172"/>
      <c r="CA106" s="172"/>
      <c r="CB106" s="172"/>
      <c r="CC106" s="172"/>
      <c r="CD106" s="172"/>
      <c r="CE106" s="172"/>
      <c r="CF106" s="172"/>
      <c r="CG106" s="172"/>
      <c r="CH106" s="172"/>
      <c r="CI106" s="172"/>
      <c r="CJ106" s="172"/>
      <c r="CK106" s="172"/>
      <c r="CL106" s="172"/>
      <c r="CM106" s="172"/>
      <c r="CN106" s="172"/>
      <c r="CO106" s="172"/>
      <c r="CP106" s="172"/>
      <c r="CQ106" s="172"/>
      <c r="CR106" s="172"/>
      <c r="CS106" s="172"/>
      <c r="CT106" s="172"/>
      <c r="CU106" s="172"/>
      <c r="CV106" s="172"/>
      <c r="CW106" s="172"/>
      <c r="CX106" s="172"/>
      <c r="CY106" s="172"/>
      <c r="CZ106" s="172"/>
    </row>
    <row r="107" s="114" customFormat="true" ht="18" customHeight="true" x14ac:dyDescent="0.2">
      <c r="A107" s="353"/>
      <c r="B107" s="115"/>
      <c r="C107" s="248"/>
      <c r="D107" s="248"/>
      <c r="E107" s="248"/>
      <c r="F107" s="248"/>
      <c r="G107" s="248"/>
      <c r="H107" s="248"/>
      <c r="I107" s="248"/>
      <c r="J107" s="248"/>
      <c r="K107" s="248"/>
      <c r="L107" s="248"/>
      <c r="M107" s="248"/>
      <c r="N107" s="248"/>
      <c r="O107" s="248"/>
      <c r="P107" s="248"/>
      <c r="Q107" s="248"/>
      <c r="R107" s="168"/>
      <c r="S107" s="168"/>
      <c r="T107" s="168"/>
      <c r="U107" s="168"/>
      <c r="V107" s="168"/>
      <c r="W107" s="168"/>
      <c r="X107" s="168"/>
      <c r="Y107" s="168"/>
      <c r="Z107" s="168"/>
      <c r="AA107" s="168"/>
      <c r="AB107" s="168"/>
      <c r="AC107" s="168"/>
      <c r="AD107" s="168"/>
      <c r="AE107" s="168"/>
      <c r="AF107" s="168"/>
      <c r="AG107" s="168"/>
      <c r="AH107" s="168"/>
      <c r="AI107" s="168"/>
      <c r="AJ107" s="168"/>
      <c r="AK107" s="168"/>
      <c r="AL107" s="168"/>
      <c r="AM107" s="168"/>
      <c r="AN107" s="168"/>
      <c r="AO107" s="168"/>
      <c r="AP107" s="168"/>
      <c r="AQ107" s="168"/>
      <c r="AR107" s="168"/>
      <c r="AS107" s="168"/>
      <c r="AT107" s="168"/>
      <c r="AU107" s="168"/>
      <c r="AV107" s="168"/>
      <c r="AW107" s="168"/>
      <c r="AX107" s="168"/>
      <c r="AY107" s="168"/>
      <c r="BB107" s="137"/>
      <c r="BR107" s="168"/>
      <c r="BS107" s="168"/>
      <c r="BT107" s="168"/>
      <c r="BU107" s="168"/>
      <c r="BV107" s="168"/>
      <c r="BW107" s="168"/>
      <c r="BX107" s="168"/>
      <c r="BY107" s="168"/>
      <c r="BZ107" s="168"/>
      <c r="CA107" s="168"/>
      <c r="CB107" s="168"/>
      <c r="CC107" s="168"/>
      <c r="CD107" s="168"/>
      <c r="CE107" s="168"/>
      <c r="CF107" s="168"/>
      <c r="CG107" s="168"/>
      <c r="CH107" s="168"/>
      <c r="CI107" s="168"/>
      <c r="CJ107" s="168"/>
      <c r="CK107" s="168"/>
      <c r="CL107" s="168"/>
      <c r="CM107" s="168"/>
      <c r="CN107" s="168"/>
      <c r="CO107" s="168"/>
      <c r="CP107" s="168"/>
      <c r="CQ107" s="168"/>
      <c r="CR107" s="168"/>
      <c r="CS107" s="168"/>
      <c r="CT107" s="168"/>
      <c r="CU107" s="168"/>
      <c r="CV107" s="168"/>
      <c r="CW107" s="168"/>
      <c r="CX107" s="168"/>
      <c r="CY107" s="168"/>
      <c r="CZ107" s="168"/>
    </row>
    <row r="108" s="114" customFormat="true" ht="22.5" customHeight="true" x14ac:dyDescent="0.35">
      <c r="A108" s="1149" t="str">
        <f>A1026</f>
        <v>Zimbabwe</v>
      </c>
      <c r="B108" s="1150"/>
      <c r="C108" s="116"/>
      <c r="D108" s="116"/>
      <c r="E108" s="116"/>
      <c r="F108" s="116"/>
      <c r="G108" s="116"/>
      <c r="H108" s="116"/>
      <c r="I108" s="116"/>
      <c r="J108" s="116"/>
      <c r="K108" s="116"/>
      <c r="L108" s="116"/>
      <c r="M108" s="116"/>
      <c r="N108" s="116"/>
      <c r="O108" s="116"/>
      <c r="P108" s="116"/>
      <c r="Q108" s="116"/>
      <c r="R108" s="168"/>
      <c r="S108" s="168"/>
      <c r="T108" s="168"/>
      <c r="U108" s="168"/>
      <c r="V108" s="168"/>
      <c r="W108" s="168"/>
      <c r="X108" s="168"/>
      <c r="Y108" s="168"/>
      <c r="Z108" s="168"/>
      <c r="AA108" s="168"/>
      <c r="AB108" s="168"/>
      <c r="AC108" s="168"/>
      <c r="AD108" s="168"/>
      <c r="AE108" s="168"/>
      <c r="AF108" s="168"/>
      <c r="AG108" s="168"/>
      <c r="AH108" s="168"/>
      <c r="AI108" s="168"/>
      <c r="AJ108" s="168"/>
      <c r="AK108" s="168"/>
      <c r="AL108" s="168"/>
      <c r="AM108" s="168"/>
      <c r="AN108" s="168"/>
      <c r="AO108" s="168"/>
      <c r="AP108" s="168"/>
      <c r="AQ108" s="168"/>
      <c r="AR108" s="168"/>
      <c r="AS108" s="168"/>
      <c r="AT108" s="168"/>
      <c r="AU108" s="168"/>
      <c r="AV108" s="168"/>
      <c r="AW108" s="168"/>
      <c r="AX108" s="168"/>
      <c r="AY108" s="168"/>
      <c r="BB108" s="137"/>
      <c r="BR108" s="168"/>
      <c r="BS108" s="168"/>
      <c r="BT108" s="168"/>
      <c r="BU108" s="168"/>
      <c r="BV108" s="168"/>
      <c r="BW108" s="168"/>
      <c r="BX108" s="168"/>
      <c r="BY108" s="168"/>
      <c r="BZ108" s="168"/>
      <c r="CA108" s="168"/>
      <c r="CB108" s="168"/>
      <c r="CC108" s="168"/>
      <c r="CD108" s="168"/>
      <c r="CE108" s="168"/>
      <c r="CF108" s="168"/>
      <c r="CG108" s="168"/>
      <c r="CH108" s="168"/>
      <c r="CI108" s="168"/>
      <c r="CJ108" s="168"/>
      <c r="CK108" s="168"/>
      <c r="CL108" s="168"/>
      <c r="CM108" s="168"/>
      <c r="CN108" s="168"/>
      <c r="CO108" s="168"/>
      <c r="CP108" s="168"/>
      <c r="CQ108" s="168"/>
      <c r="CR108" s="168"/>
      <c r="CS108" s="168"/>
      <c r="CT108" s="168"/>
      <c r="CU108" s="168"/>
      <c r="CV108" s="168"/>
      <c r="CW108" s="168"/>
      <c r="CX108" s="168"/>
      <c r="CY108" s="168"/>
      <c r="CZ108" s="168"/>
    </row>
    <row r="109" s="114" customFormat="true" ht="22.5" customHeight="true" x14ac:dyDescent="0.35">
      <c r="A109" s="141" t="str">
        <f>A1034</f>
        <v>2003</v>
      </c>
      <c r="B109" s="142"/>
      <c r="C109" s="116"/>
      <c r="D109" s="116"/>
      <c r="E109" s="116"/>
      <c r="F109" s="116"/>
      <c r="G109" s="116"/>
      <c r="H109" s="116"/>
      <c r="I109" s="116"/>
      <c r="J109" s="116"/>
      <c r="K109" s="116"/>
      <c r="L109" s="116"/>
      <c r="M109" s="116"/>
      <c r="N109" s="116"/>
      <c r="O109" s="116"/>
      <c r="P109" s="116"/>
      <c r="Q109" s="116"/>
      <c r="R109" s="168"/>
      <c r="S109" s="168"/>
      <c r="T109" s="168"/>
      <c r="U109" s="168"/>
      <c r="V109" s="168"/>
      <c r="W109" s="168"/>
      <c r="X109" s="168"/>
      <c r="Y109" s="168"/>
      <c r="Z109" s="168"/>
      <c r="AA109" s="168"/>
      <c r="AB109" s="168"/>
      <c r="AC109" s="168"/>
      <c r="AD109" s="168"/>
      <c r="AE109" s="168"/>
      <c r="AF109" s="168"/>
      <c r="AG109" s="168"/>
      <c r="AH109" s="168"/>
      <c r="AI109" s="168"/>
      <c r="AJ109" s="168"/>
      <c r="AK109" s="168"/>
      <c r="AL109" s="168"/>
      <c r="AM109" s="168"/>
      <c r="AN109" s="168"/>
      <c r="AO109" s="168"/>
      <c r="AP109" s="168"/>
      <c r="AQ109" s="168"/>
      <c r="AR109" s="168"/>
      <c r="AS109" s="168"/>
      <c r="AT109" s="168"/>
      <c r="AU109" s="168"/>
      <c r="AV109" s="168"/>
      <c r="AW109" s="168"/>
      <c r="AX109" s="168"/>
      <c r="AY109" s="168"/>
      <c r="BB109" s="137"/>
      <c r="BR109" s="168"/>
      <c r="BS109" s="168"/>
      <c r="BT109" s="168"/>
      <c r="BU109" s="168"/>
      <c r="BV109" s="168"/>
      <c r="BW109" s="168"/>
      <c r="BX109" s="168"/>
      <c r="BY109" s="168"/>
      <c r="BZ109" s="168"/>
      <c r="CA109" s="168"/>
      <c r="CB109" s="168"/>
      <c r="CC109" s="168"/>
      <c r="CD109" s="168"/>
      <c r="CE109" s="168"/>
      <c r="CF109" s="168"/>
      <c r="CG109" s="168"/>
      <c r="CH109" s="168"/>
      <c r="CI109" s="168"/>
      <c r="CJ109" s="168"/>
      <c r="CK109" s="168"/>
      <c r="CL109" s="168"/>
      <c r="CM109" s="168"/>
      <c r="CN109" s="168"/>
      <c r="CO109" s="168"/>
      <c r="CP109" s="168"/>
      <c r="CQ109" s="168"/>
      <c r="CR109" s="168"/>
      <c r="CS109" s="168"/>
      <c r="CT109" s="168"/>
      <c r="CU109" s="168"/>
      <c r="CV109" s="168"/>
      <c r="CW109" s="168"/>
      <c r="CX109" s="168"/>
      <c r="CY109" s="168"/>
      <c r="CZ109" s="168"/>
    </row>
    <row r="110" s="114" customFormat="true" ht="22.5" customHeight="true" x14ac:dyDescent="0.35">
      <c r="A110" s="143" t="s">
        <v>99</v>
      </c>
      <c r="B110" s="144"/>
      <c r="C110" s="116"/>
      <c r="D110" s="116"/>
      <c r="E110" s="116"/>
      <c r="F110" s="116"/>
      <c r="G110" s="116"/>
      <c r="H110" s="116"/>
      <c r="I110" s="116"/>
      <c r="J110" s="116"/>
      <c r="K110" s="116"/>
      <c r="L110" s="116"/>
      <c r="M110" s="116"/>
      <c r="N110" s="116"/>
      <c r="O110" s="116"/>
      <c r="P110" s="116"/>
      <c r="Q110" s="116"/>
      <c r="R110" s="168"/>
      <c r="S110" s="168"/>
      <c r="T110" s="168"/>
      <c r="U110" s="168"/>
      <c r="V110" s="168"/>
      <c r="W110" s="168"/>
      <c r="X110" s="168"/>
      <c r="Y110" s="168"/>
      <c r="Z110" s="168"/>
      <c r="AA110" s="168"/>
      <c r="AB110" s="168"/>
      <c r="AC110" s="168"/>
      <c r="AD110" s="168"/>
      <c r="AE110" s="168"/>
      <c r="AF110" s="168"/>
      <c r="AG110" s="168"/>
      <c r="AH110" s="168"/>
      <c r="AI110" s="168"/>
      <c r="AJ110" s="168"/>
      <c r="AK110" s="168"/>
      <c r="AL110" s="168"/>
      <c r="AM110" s="168"/>
      <c r="AN110" s="168"/>
      <c r="AO110" s="168"/>
      <c r="AP110" s="168"/>
      <c r="AQ110" s="168"/>
      <c r="AR110" s="168"/>
      <c r="AS110" s="168"/>
      <c r="AT110" s="168"/>
      <c r="AU110" s="168"/>
      <c r="AV110" s="168"/>
      <c r="AW110" s="168"/>
      <c r="AX110" s="168"/>
      <c r="AY110" s="168"/>
      <c r="BB110" s="137"/>
      <c r="BR110" s="168"/>
      <c r="BS110" s="168"/>
      <c r="BT110" s="168"/>
      <c r="BU110" s="168"/>
      <c r="BV110" s="168"/>
      <c r="BW110" s="168"/>
      <c r="BX110" s="168"/>
      <c r="BY110" s="168"/>
      <c r="BZ110" s="168"/>
      <c r="CA110" s="168"/>
      <c r="CB110" s="168"/>
      <c r="CC110" s="168"/>
      <c r="CD110" s="168"/>
      <c r="CE110" s="168"/>
      <c r="CF110" s="168"/>
      <c r="CG110" s="168"/>
      <c r="CH110" s="168"/>
      <c r="CI110" s="168"/>
      <c r="CJ110" s="168"/>
      <c r="CK110" s="168"/>
      <c r="CL110" s="168"/>
      <c r="CM110" s="168"/>
      <c r="CN110" s="168"/>
      <c r="CO110" s="168"/>
      <c r="CP110" s="168"/>
      <c r="CQ110" s="168"/>
      <c r="CR110" s="168"/>
      <c r="CS110" s="168"/>
      <c r="CT110" s="168"/>
      <c r="CU110" s="168"/>
      <c r="CV110" s="168"/>
      <c r="CW110" s="168"/>
      <c r="CX110" s="168"/>
      <c r="CY110" s="168"/>
      <c r="CZ110" s="168"/>
    </row>
    <row r="111" s="114" customFormat="true" ht="20.1" customHeight="true" x14ac:dyDescent="0.35">
      <c r="A111" s="145" t="s">
        <v>97</v>
      </c>
      <c r="B111" s="142"/>
      <c r="C111" s="116"/>
      <c r="D111" s="116"/>
      <c r="E111" s="116"/>
      <c r="F111" s="116"/>
      <c r="G111" s="116"/>
      <c r="H111" s="116"/>
      <c r="I111" s="116"/>
      <c r="J111" s="116"/>
      <c r="K111" s="116"/>
      <c r="L111" s="116"/>
      <c r="M111" s="116"/>
      <c r="N111" s="116"/>
      <c r="O111" s="116"/>
      <c r="P111" s="116"/>
      <c r="Q111" s="116"/>
      <c r="R111" s="168"/>
      <c r="S111" s="168"/>
      <c r="T111" s="168"/>
      <c r="U111" s="168"/>
      <c r="V111" s="168"/>
      <c r="W111" s="168"/>
      <c r="X111" s="168"/>
      <c r="Y111" s="168"/>
      <c r="Z111" s="168"/>
      <c r="AA111" s="168"/>
      <c r="AB111" s="168"/>
      <c r="AC111" s="168"/>
      <c r="AD111" s="168"/>
      <c r="AE111" s="168"/>
      <c r="AF111" s="168"/>
      <c r="AG111" s="168"/>
      <c r="AH111" s="168"/>
      <c r="AI111" s="168"/>
      <c r="AJ111" s="168"/>
      <c r="AK111" s="168"/>
      <c r="AL111" s="168"/>
      <c r="AM111" s="168"/>
      <c r="AN111" s="168"/>
      <c r="AO111" s="168"/>
      <c r="AP111" s="168"/>
      <c r="AQ111" s="168"/>
      <c r="AR111" s="168"/>
      <c r="AS111" s="168"/>
      <c r="AT111" s="168"/>
      <c r="AU111" s="168"/>
      <c r="AV111" s="168"/>
      <c r="AW111" s="168"/>
      <c r="AX111" s="168"/>
      <c r="AY111" s="168"/>
      <c r="BB111" s="137"/>
      <c r="BR111" s="168"/>
      <c r="BS111" s="168"/>
      <c r="BT111" s="168"/>
      <c r="BU111" s="168"/>
      <c r="BV111" s="168"/>
      <c r="BW111" s="168"/>
      <c r="BX111" s="168"/>
      <c r="BY111" s="168"/>
      <c r="BZ111" s="168"/>
      <c r="CA111" s="168"/>
      <c r="CB111" s="168"/>
      <c r="CC111" s="168"/>
      <c r="CD111" s="168"/>
      <c r="CE111" s="168"/>
      <c r="CF111" s="168"/>
      <c r="CG111" s="168"/>
      <c r="CH111" s="168"/>
      <c r="CI111" s="168"/>
      <c r="CJ111" s="168"/>
      <c r="CK111" s="168"/>
      <c r="CL111" s="168"/>
      <c r="CM111" s="168"/>
      <c r="CN111" s="168"/>
      <c r="CO111" s="168"/>
      <c r="CP111" s="168"/>
      <c r="CQ111" s="168"/>
      <c r="CR111" s="168"/>
      <c r="CS111" s="168"/>
      <c r="CT111" s="168"/>
      <c r="CU111" s="168"/>
      <c r="CV111" s="168"/>
      <c r="CW111" s="168"/>
      <c r="CX111" s="168"/>
      <c r="CY111" s="168"/>
      <c r="CZ111" s="168"/>
    </row>
    <row r="112" s="114" customFormat="true" ht="15" customHeight="true" x14ac:dyDescent="0.2">
      <c r="A112" s="246" t="s">
        <v>98</v>
      </c>
      <c r="B112" s="181"/>
      <c r="C112" s="116"/>
      <c r="D112" s="116"/>
      <c r="E112" s="116"/>
      <c r="F112" s="116"/>
      <c r="G112" s="116"/>
      <c r="H112" s="116"/>
      <c r="I112" s="116"/>
      <c r="J112" s="116"/>
      <c r="K112" s="116"/>
      <c r="L112" s="116"/>
      <c r="M112" s="116"/>
      <c r="N112" s="116"/>
      <c r="O112" s="116"/>
      <c r="P112" s="116"/>
      <c r="Q112" s="116"/>
      <c r="R112" s="168"/>
      <c r="S112" s="168"/>
      <c r="T112" s="168"/>
      <c r="U112" s="168"/>
      <c r="V112" s="168"/>
      <c r="W112" s="168"/>
      <c r="X112" s="168"/>
      <c r="Y112" s="168"/>
      <c r="Z112" s="168"/>
      <c r="AA112" s="168"/>
      <c r="AB112" s="168"/>
      <c r="AC112" s="168"/>
      <c r="AD112" s="168"/>
      <c r="AE112" s="168"/>
      <c r="AF112" s="168"/>
      <c r="AG112" s="168"/>
      <c r="AH112" s="168"/>
      <c r="AI112" s="168"/>
      <c r="AJ112" s="168"/>
      <c r="AK112" s="168"/>
      <c r="AL112" s="168"/>
      <c r="AM112" s="168"/>
      <c r="AN112" s="168"/>
      <c r="AO112" s="168"/>
      <c r="AP112" s="168"/>
      <c r="AQ112" s="168"/>
      <c r="AR112" s="168"/>
      <c r="AS112" s="168"/>
      <c r="AT112" s="168"/>
      <c r="AU112" s="168"/>
      <c r="AV112" s="168"/>
      <c r="AW112" s="168"/>
      <c r="AX112" s="168"/>
      <c r="AY112" s="168"/>
      <c r="BB112" s="137"/>
      <c r="BR112" s="168"/>
      <c r="BS112" s="168"/>
      <c r="BT112" s="168"/>
      <c r="BU112" s="168"/>
      <c r="BV112" s="168"/>
      <c r="BW112" s="168"/>
      <c r="BX112" s="168"/>
      <c r="BY112" s="168"/>
      <c r="BZ112" s="168"/>
      <c r="CA112" s="168"/>
      <c r="CB112" s="168"/>
      <c r="CC112" s="168"/>
      <c r="CD112" s="168"/>
      <c r="CE112" s="168"/>
      <c r="CF112" s="168"/>
      <c r="CG112" s="168"/>
      <c r="CH112" s="168"/>
      <c r="CI112" s="168"/>
      <c r="CJ112" s="168"/>
      <c r="CK112" s="168"/>
      <c r="CL112" s="168"/>
      <c r="CM112" s="168"/>
      <c r="CN112" s="168"/>
      <c r="CO112" s="168"/>
      <c r="CP112" s="168"/>
      <c r="CQ112" s="168"/>
      <c r="CR112" s="168"/>
      <c r="CS112" s="168"/>
      <c r="CT112" s="168"/>
      <c r="CU112" s="168"/>
      <c r="CV112" s="168"/>
      <c r="CW112" s="168"/>
      <c r="CX112" s="168"/>
      <c r="CY112" s="168"/>
      <c r="CZ112" s="168"/>
    </row>
    <row r="113" s="114" customFormat="true" ht="15" customHeight="true" x14ac:dyDescent="0.2">
      <c r="A113" s="156" t="s">
        <v>40</v>
      </c>
      <c r="B113" s="155"/>
      <c r="C113" s="116"/>
      <c r="D113" s="116"/>
      <c r="E113" s="116"/>
      <c r="F113" s="116"/>
      <c r="G113" s="116"/>
      <c r="H113" s="116"/>
      <c r="I113" s="116"/>
      <c r="J113" s="116"/>
      <c r="K113" s="116"/>
      <c r="L113" s="116"/>
      <c r="M113" s="116"/>
      <c r="N113" s="116"/>
      <c r="O113" s="116"/>
      <c r="P113" s="116"/>
      <c r="Q113" s="116"/>
      <c r="R113" s="168"/>
      <c r="S113" s="168"/>
      <c r="T113" s="168"/>
      <c r="U113" s="168"/>
      <c r="V113" s="168"/>
      <c r="W113" s="168"/>
      <c r="X113" s="168"/>
      <c r="Y113" s="168"/>
      <c r="Z113" s="168"/>
      <c r="AA113" s="168"/>
      <c r="AB113" s="168"/>
      <c r="AC113" s="168"/>
      <c r="AD113" s="168"/>
      <c r="AE113" s="168"/>
      <c r="AF113" s="168"/>
      <c r="AG113" s="168"/>
      <c r="AH113" s="168"/>
      <c r="AI113" s="168"/>
      <c r="AJ113" s="168"/>
      <c r="AK113" s="168"/>
      <c r="AL113" s="168"/>
      <c r="AM113" s="168"/>
      <c r="AN113" s="168"/>
      <c r="AO113" s="168"/>
      <c r="AP113" s="168"/>
      <c r="AQ113" s="168"/>
      <c r="AR113" s="168"/>
      <c r="AS113" s="168"/>
      <c r="AT113" s="168"/>
      <c r="AU113" s="168"/>
      <c r="AV113" s="168"/>
      <c r="AW113" s="168"/>
      <c r="AX113" s="168"/>
      <c r="AY113" s="168"/>
      <c r="BB113" s="137"/>
      <c r="BR113" s="168"/>
      <c r="BS113" s="168"/>
      <c r="BT113" s="168"/>
      <c r="BU113" s="168"/>
      <c r="BV113" s="168"/>
      <c r="BW113" s="168"/>
      <c r="BX113" s="168"/>
      <c r="BY113" s="168"/>
      <c r="BZ113" s="168"/>
      <c r="CA113" s="168"/>
      <c r="CB113" s="168"/>
      <c r="CC113" s="168"/>
      <c r="CD113" s="168"/>
      <c r="CE113" s="168"/>
      <c r="CF113" s="168"/>
      <c r="CG113" s="168"/>
      <c r="CH113" s="168"/>
      <c r="CI113" s="168"/>
      <c r="CJ113" s="168"/>
      <c r="CK113" s="168"/>
      <c r="CL113" s="168"/>
      <c r="CM113" s="168"/>
      <c r="CN113" s="168"/>
      <c r="CO113" s="168"/>
      <c r="CP113" s="168"/>
      <c r="CQ113" s="168"/>
      <c r="CR113" s="168"/>
      <c r="CS113" s="168"/>
      <c r="CT113" s="168"/>
      <c r="CU113" s="168"/>
      <c r="CV113" s="168"/>
      <c r="CW113" s="168"/>
      <c r="CX113" s="168"/>
      <c r="CY113" s="168"/>
      <c r="CZ113" s="168"/>
    </row>
    <row r="114" s="114" customFormat="true" ht="15" customHeight="true" x14ac:dyDescent="0.2">
      <c r="A114" s="154" t="s">
        <v>39</v>
      </c>
      <c r="B114" s="155"/>
      <c r="C114" s="116"/>
      <c r="D114" s="116"/>
      <c r="E114" s="116"/>
      <c r="F114" s="116"/>
      <c r="G114" s="116"/>
      <c r="H114" s="116"/>
      <c r="I114" s="116"/>
      <c r="J114" s="116"/>
      <c r="K114" s="116"/>
      <c r="L114" s="116"/>
      <c r="M114" s="116"/>
      <c r="N114" s="116"/>
      <c r="O114" s="116"/>
      <c r="P114" s="116"/>
      <c r="Q114" s="116"/>
      <c r="R114" s="168"/>
      <c r="S114" s="168"/>
      <c r="T114" s="168"/>
      <c r="U114" s="168"/>
      <c r="V114" s="168"/>
      <c r="W114" s="168"/>
      <c r="X114" s="168"/>
      <c r="Y114" s="168"/>
      <c r="Z114" s="168"/>
      <c r="AA114" s="168"/>
      <c r="AB114" s="168"/>
      <c r="AC114" s="168"/>
      <c r="AD114" s="168"/>
      <c r="AE114" s="168"/>
      <c r="AF114" s="168"/>
      <c r="AG114" s="168"/>
      <c r="AH114" s="168"/>
      <c r="AI114" s="168"/>
      <c r="AJ114" s="168"/>
      <c r="AK114" s="168"/>
      <c r="AL114" s="168"/>
      <c r="AM114" s="168"/>
      <c r="AN114" s="168"/>
      <c r="AO114" s="168"/>
      <c r="AP114" s="168"/>
      <c r="AQ114" s="168"/>
      <c r="AR114" s="168"/>
      <c r="AS114" s="168"/>
      <c r="AT114" s="168"/>
      <c r="AU114" s="168"/>
      <c r="AV114" s="168"/>
      <c r="AW114" s="168"/>
      <c r="AX114" s="168"/>
      <c r="AY114" s="168"/>
      <c r="BB114" s="137"/>
      <c r="BR114" s="168"/>
      <c r="BS114" s="168"/>
      <c r="BT114" s="168"/>
      <c r="BU114" s="168"/>
      <c r="BV114" s="168"/>
      <c r="BW114" s="168"/>
      <c r="BX114" s="168"/>
      <c r="BY114" s="168"/>
      <c r="BZ114" s="168"/>
      <c r="CA114" s="168"/>
      <c r="CB114" s="168"/>
      <c r="CC114" s="168"/>
      <c r="CD114" s="168"/>
      <c r="CE114" s="168"/>
      <c r="CF114" s="168"/>
      <c r="CG114" s="168"/>
      <c r="CH114" s="168"/>
      <c r="CI114" s="168"/>
      <c r="CJ114" s="168"/>
      <c r="CK114" s="168"/>
      <c r="CL114" s="168"/>
      <c r="CM114" s="168"/>
      <c r="CN114" s="168"/>
      <c r="CO114" s="168"/>
      <c r="CP114" s="168"/>
      <c r="CQ114" s="168"/>
      <c r="CR114" s="168"/>
      <c r="CS114" s="168"/>
      <c r="CT114" s="168"/>
      <c r="CU114" s="168"/>
      <c r="CV114" s="168"/>
      <c r="CW114" s="168"/>
      <c r="CX114" s="168"/>
      <c r="CY114" s="168"/>
      <c r="CZ114" s="168"/>
    </row>
    <row r="115" s="114" customFormat="true" ht="15" customHeight="true" x14ac:dyDescent="0.2">
      <c r="A115" s="154" t="s">
        <v>136</v>
      </c>
      <c r="B115" s="180" t="str">
        <f>A1025</f>
        <v>WHS03</v>
      </c>
      <c r="C115" s="116"/>
      <c r="D115" s="116"/>
      <c r="E115" s="116"/>
      <c r="F115" s="116"/>
      <c r="G115" s="116"/>
      <c r="H115" s="116"/>
      <c r="I115" s="116"/>
      <c r="J115" s="116"/>
      <c r="K115" s="116"/>
      <c r="L115" s="116"/>
      <c r="M115" s="116"/>
      <c r="N115" s="116"/>
      <c r="O115" s="116"/>
      <c r="P115" s="116"/>
      <c r="Q115" s="116"/>
      <c r="R115" s="168"/>
      <c r="S115" s="168"/>
      <c r="T115" s="168"/>
      <c r="U115" s="168"/>
      <c r="V115" s="168"/>
      <c r="W115" s="168"/>
      <c r="X115" s="168"/>
      <c r="Y115" s="168"/>
      <c r="Z115" s="168"/>
      <c r="AA115" s="168"/>
      <c r="AB115" s="168"/>
      <c r="AC115" s="168"/>
      <c r="AD115" s="168"/>
      <c r="AE115" s="168"/>
      <c r="AF115" s="168"/>
      <c r="AG115" s="168"/>
      <c r="AH115" s="168"/>
      <c r="AI115" s="168"/>
      <c r="AJ115" s="168"/>
      <c r="AK115" s="168"/>
      <c r="AL115" s="168"/>
      <c r="AM115" s="168"/>
      <c r="AN115" s="168"/>
      <c r="AO115" s="168"/>
      <c r="AP115" s="168"/>
      <c r="AQ115" s="168"/>
      <c r="AR115" s="168"/>
      <c r="AS115" s="168"/>
      <c r="AT115" s="168"/>
      <c r="AU115" s="168"/>
      <c r="AV115" s="168"/>
      <c r="AW115" s="168"/>
      <c r="AX115" s="168"/>
      <c r="AY115" s="168"/>
      <c r="BB115" s="137"/>
      <c r="BR115" s="168"/>
      <c r="BS115" s="168"/>
      <c r="BT115" s="168"/>
      <c r="BU115" s="168"/>
      <c r="BV115" s="168"/>
      <c r="BW115" s="168"/>
      <c r="BX115" s="168"/>
      <c r="BY115" s="168"/>
      <c r="BZ115" s="168"/>
      <c r="CA115" s="168"/>
      <c r="CB115" s="168"/>
      <c r="CC115" s="168"/>
      <c r="CD115" s="168"/>
      <c r="CE115" s="168"/>
      <c r="CF115" s="168"/>
      <c r="CG115" s="168"/>
      <c r="CH115" s="168"/>
      <c r="CI115" s="168"/>
      <c r="CJ115" s="168"/>
      <c r="CK115" s="168"/>
      <c r="CL115" s="168"/>
      <c r="CM115" s="168"/>
      <c r="CN115" s="168"/>
      <c r="CO115" s="168"/>
      <c r="CP115" s="168"/>
      <c r="CQ115" s="168"/>
      <c r="CR115" s="168"/>
      <c r="CS115" s="168"/>
      <c r="CT115" s="168"/>
      <c r="CU115" s="168"/>
      <c r="CV115" s="168"/>
      <c r="CW115" s="168"/>
      <c r="CX115" s="168"/>
      <c r="CY115" s="168"/>
      <c r="CZ115" s="168"/>
    </row>
    <row r="116" s="114" customFormat="true" ht="15" customHeight="true" x14ac:dyDescent="0.2">
      <c r="A116" s="792" t="str">
        <f>B1030</f>
        <v/>
      </c>
      <c r="B116" s="793"/>
      <c r="C116" s="116"/>
      <c r="D116" s="116"/>
      <c r="E116" s="116"/>
      <c r="F116" s="116"/>
      <c r="G116" s="116"/>
      <c r="H116" s="116"/>
      <c r="I116" s="116"/>
      <c r="J116" s="116"/>
      <c r="K116" s="116"/>
      <c r="L116" s="116"/>
      <c r="M116" s="116"/>
      <c r="N116" s="116"/>
      <c r="O116" s="116"/>
      <c r="P116" s="116"/>
      <c r="Q116" s="116"/>
      <c r="R116" s="168"/>
      <c r="S116" s="168"/>
      <c r="T116" s="168"/>
      <c r="U116" s="168"/>
      <c r="V116" s="168"/>
      <c r="W116" s="168"/>
      <c r="X116" s="168"/>
      <c r="Y116" s="168"/>
      <c r="Z116" s="168"/>
      <c r="AA116" s="168"/>
      <c r="AB116" s="168"/>
      <c r="AC116" s="168"/>
      <c r="AD116" s="168"/>
      <c r="AE116" s="168"/>
      <c r="AF116" s="168"/>
      <c r="AG116" s="168"/>
      <c r="AH116" s="168"/>
      <c r="AI116" s="168"/>
      <c r="AJ116" s="168"/>
      <c r="AK116" s="168"/>
      <c r="AL116" s="168"/>
      <c r="AM116" s="168"/>
      <c r="AN116" s="168"/>
      <c r="AO116" s="168"/>
      <c r="AP116" s="168"/>
      <c r="AQ116" s="168"/>
      <c r="AR116" s="168"/>
      <c r="AS116" s="168"/>
      <c r="AT116" s="168"/>
      <c r="AU116" s="168"/>
      <c r="AV116" s="168"/>
      <c r="AW116" s="168"/>
      <c r="AX116" s="168"/>
      <c r="AY116" s="168"/>
      <c r="BB116" s="137"/>
      <c r="BR116" s="168"/>
      <c r="BS116" s="168"/>
      <c r="BT116" s="168"/>
      <c r="BU116" s="168"/>
      <c r="BV116" s="168"/>
      <c r="BW116" s="168"/>
      <c r="BX116" s="168"/>
      <c r="BY116" s="168"/>
      <c r="BZ116" s="168"/>
      <c r="CA116" s="168"/>
      <c r="CB116" s="168"/>
      <c r="CC116" s="168"/>
      <c r="CD116" s="168"/>
      <c r="CE116" s="168"/>
      <c r="CF116" s="168"/>
      <c r="CG116" s="168"/>
      <c r="CH116" s="168"/>
      <c r="CI116" s="168"/>
      <c r="CJ116" s="168"/>
      <c r="CK116" s="168"/>
      <c r="CL116" s="168"/>
      <c r="CM116" s="168"/>
      <c r="CN116" s="168"/>
      <c r="CO116" s="168"/>
      <c r="CP116" s="168"/>
      <c r="CQ116" s="168"/>
      <c r="CR116" s="168"/>
      <c r="CS116" s="168"/>
      <c r="CT116" s="168"/>
      <c r="CU116" s="168"/>
      <c r="CV116" s="168"/>
      <c r="CW116" s="168"/>
      <c r="CX116" s="168"/>
      <c r="CY116" s="168"/>
      <c r="CZ116" s="168"/>
    </row>
    <row r="117" s="114" customFormat="true" ht="15" customHeight="true" x14ac:dyDescent="0.2">
      <c r="A117" s="792" t="str">
        <f>B1029</f>
        <v/>
      </c>
      <c r="B117" s="794"/>
      <c r="C117" s="116"/>
      <c r="D117" s="116"/>
      <c r="E117" s="116"/>
      <c r="F117" s="116"/>
      <c r="G117" s="116"/>
      <c r="H117" s="116"/>
      <c r="I117" s="116"/>
      <c r="J117" s="116"/>
      <c r="K117" s="116"/>
      <c r="L117" s="116"/>
      <c r="M117" s="116"/>
      <c r="N117" s="116"/>
      <c r="O117" s="116"/>
      <c r="P117" s="116"/>
      <c r="Q117" s="116"/>
      <c r="R117" s="168"/>
      <c r="S117" s="168"/>
      <c r="T117" s="168"/>
      <c r="U117" s="168"/>
      <c r="V117" s="168"/>
      <c r="W117" s="168"/>
      <c r="X117" s="168"/>
      <c r="Y117" s="168"/>
      <c r="Z117" s="168"/>
      <c r="AA117" s="168"/>
      <c r="AB117" s="168"/>
      <c r="AC117" s="168"/>
      <c r="AD117" s="168"/>
      <c r="AE117" s="168"/>
      <c r="AF117" s="168"/>
      <c r="AG117" s="168"/>
      <c r="AH117" s="168"/>
      <c r="AI117" s="168"/>
      <c r="AJ117" s="168"/>
      <c r="AK117" s="168"/>
      <c r="AL117" s="168"/>
      <c r="AM117" s="168"/>
      <c r="AN117" s="168"/>
      <c r="AO117" s="168"/>
      <c r="AP117" s="168"/>
      <c r="AQ117" s="168"/>
      <c r="AR117" s="168"/>
      <c r="AS117" s="168"/>
      <c r="AT117" s="168"/>
      <c r="AU117" s="168"/>
      <c r="AV117" s="168"/>
      <c r="AW117" s="168"/>
      <c r="AX117" s="168"/>
      <c r="AY117" s="168"/>
      <c r="BB117" s="137"/>
      <c r="BR117" s="168"/>
      <c r="BS117" s="168"/>
      <c r="BT117" s="168"/>
      <c r="BU117" s="168"/>
      <c r="BV117" s="168"/>
      <c r="BW117" s="168"/>
      <c r="BX117" s="168"/>
      <c r="BY117" s="168"/>
      <c r="BZ117" s="168"/>
      <c r="CA117" s="168"/>
      <c r="CB117" s="168"/>
      <c r="CC117" s="168"/>
      <c r="CD117" s="168"/>
      <c r="CE117" s="168"/>
      <c r="CF117" s="168"/>
      <c r="CG117" s="168"/>
      <c r="CH117" s="168"/>
      <c r="CI117" s="168"/>
      <c r="CJ117" s="168"/>
      <c r="CK117" s="168"/>
      <c r="CL117" s="168"/>
      <c r="CM117" s="168"/>
      <c r="CN117" s="168"/>
      <c r="CO117" s="168"/>
      <c r="CP117" s="168"/>
      <c r="CQ117" s="168"/>
      <c r="CR117" s="168"/>
      <c r="CS117" s="168"/>
      <c r="CT117" s="168"/>
      <c r="CU117" s="168"/>
      <c r="CV117" s="168"/>
      <c r="CW117" s="168"/>
      <c r="CX117" s="168"/>
      <c r="CY117" s="168"/>
      <c r="CZ117" s="168"/>
    </row>
    <row r="118" s="114" customFormat="true" ht="21" customHeight="true" x14ac:dyDescent="0.2">
      <c r="A118" s="795"/>
      <c r="B118" s="793"/>
      <c r="C118" s="116"/>
      <c r="D118" s="116"/>
      <c r="E118" s="116"/>
      <c r="F118" s="116"/>
      <c r="G118" s="116"/>
      <c r="H118" s="116"/>
      <c r="I118" s="116"/>
      <c r="J118" s="116"/>
      <c r="K118" s="116"/>
      <c r="L118" s="116"/>
      <c r="M118" s="116"/>
      <c r="N118" s="116"/>
      <c r="O118" s="116"/>
      <c r="P118" s="116"/>
      <c r="Q118" s="116"/>
      <c r="R118" s="168"/>
      <c r="S118" s="168"/>
      <c r="T118" s="168"/>
      <c r="U118" s="168"/>
      <c r="V118" s="168"/>
      <c r="W118" s="168"/>
      <c r="X118" s="168"/>
      <c r="Y118" s="168"/>
      <c r="Z118" s="168"/>
      <c r="AA118" s="168"/>
      <c r="AB118" s="168"/>
      <c r="AC118" s="168"/>
      <c r="AD118" s="168"/>
      <c r="AE118" s="168"/>
      <c r="AF118" s="168"/>
      <c r="AG118" s="168"/>
      <c r="AH118" s="168"/>
      <c r="AI118" s="168"/>
      <c r="AJ118" s="168"/>
      <c r="AK118" s="168"/>
      <c r="AL118" s="168"/>
      <c r="AM118" s="168"/>
      <c r="AN118" s="168"/>
      <c r="AO118" s="168"/>
      <c r="AP118" s="168"/>
      <c r="AQ118" s="168"/>
      <c r="AR118" s="168"/>
      <c r="AS118" s="168"/>
      <c r="AT118" s="168"/>
      <c r="AU118" s="168"/>
      <c r="AV118" s="168"/>
      <c r="AW118" s="168"/>
      <c r="AX118" s="168"/>
      <c r="AY118" s="168"/>
      <c r="BB118" s="137"/>
      <c r="BR118" s="168"/>
      <c r="BS118" s="168"/>
      <c r="BT118" s="168"/>
      <c r="BU118" s="168"/>
      <c r="BV118" s="168"/>
      <c r="BW118" s="168"/>
      <c r="BX118" s="168"/>
      <c r="BY118" s="168"/>
      <c r="BZ118" s="168"/>
      <c r="CA118" s="168"/>
      <c r="CB118" s="168"/>
      <c r="CC118" s="168"/>
      <c r="CD118" s="168"/>
      <c r="CE118" s="168"/>
      <c r="CF118" s="168"/>
      <c r="CG118" s="168"/>
      <c r="CH118" s="168"/>
      <c r="CI118" s="168"/>
      <c r="CJ118" s="168"/>
      <c r="CK118" s="168"/>
      <c r="CL118" s="168"/>
      <c r="CM118" s="168"/>
      <c r="CN118" s="168"/>
      <c r="CO118" s="168"/>
      <c r="CP118" s="168"/>
      <c r="CQ118" s="168"/>
      <c r="CR118" s="168"/>
      <c r="CS118" s="168"/>
      <c r="CT118" s="168"/>
      <c r="CU118" s="168"/>
      <c r="CV118" s="168"/>
      <c r="CW118" s="168"/>
      <c r="CX118" s="168"/>
      <c r="CY118" s="168"/>
      <c r="CZ118" s="168"/>
    </row>
    <row r="119" s="114" customFormat="true" ht="15" customHeight="true" x14ac:dyDescent="0.2">
      <c r="A119" s="796"/>
      <c r="B119" s="797"/>
      <c r="C119" s="116"/>
      <c r="D119" s="116"/>
      <c r="E119" s="116"/>
      <c r="F119" s="116"/>
      <c r="G119" s="116"/>
      <c r="H119" s="116"/>
      <c r="I119" s="116"/>
      <c r="J119" s="116"/>
      <c r="K119" s="116"/>
      <c r="L119" s="116"/>
      <c r="M119" s="116"/>
      <c r="N119" s="116"/>
      <c r="O119" s="116"/>
      <c r="P119" s="116"/>
      <c r="Q119" s="116"/>
      <c r="R119" s="168"/>
      <c r="S119" s="168"/>
      <c r="T119" s="168"/>
      <c r="U119" s="168"/>
      <c r="V119" s="168"/>
      <c r="W119" s="168"/>
      <c r="X119" s="168"/>
      <c r="Y119" s="168"/>
      <c r="Z119" s="168"/>
      <c r="AA119" s="168"/>
      <c r="AB119" s="168"/>
      <c r="AC119" s="168"/>
      <c r="AD119" s="168"/>
      <c r="AE119" s="168"/>
      <c r="AF119" s="168"/>
      <c r="AG119" s="168"/>
      <c r="AH119" s="168"/>
      <c r="AI119" s="168"/>
      <c r="AJ119" s="168"/>
      <c r="AK119" s="168"/>
      <c r="AL119" s="168"/>
      <c r="AM119" s="168"/>
      <c r="AN119" s="168"/>
      <c r="AO119" s="168"/>
      <c r="AP119" s="168"/>
      <c r="AQ119" s="168"/>
      <c r="AR119" s="168"/>
      <c r="AS119" s="168"/>
      <c r="AT119" s="168"/>
      <c r="AU119" s="168"/>
      <c r="AV119" s="168"/>
      <c r="AW119" s="168"/>
      <c r="AX119" s="168"/>
      <c r="AY119" s="168"/>
      <c r="BB119" s="137"/>
      <c r="BR119" s="168"/>
      <c r="BS119" s="168"/>
      <c r="BT119" s="168"/>
      <c r="BU119" s="168"/>
      <c r="BV119" s="168"/>
      <c r="BW119" s="168"/>
      <c r="BX119" s="168"/>
      <c r="BY119" s="168"/>
      <c r="BZ119" s="168"/>
      <c r="CA119" s="168"/>
      <c r="CB119" s="168"/>
      <c r="CC119" s="168"/>
      <c r="CD119" s="168"/>
      <c r="CE119" s="168"/>
      <c r="CF119" s="168"/>
      <c r="CG119" s="168"/>
      <c r="CH119" s="168"/>
      <c r="CI119" s="168"/>
      <c r="CJ119" s="168"/>
      <c r="CK119" s="168"/>
      <c r="CL119" s="168"/>
      <c r="CM119" s="168"/>
      <c r="CN119" s="168"/>
      <c r="CO119" s="168"/>
      <c r="CP119" s="168"/>
      <c r="CQ119" s="168"/>
      <c r="CR119" s="168"/>
      <c r="CS119" s="168"/>
      <c r="CT119" s="168"/>
      <c r="CU119" s="168"/>
      <c r="CV119" s="168"/>
      <c r="CW119" s="168"/>
      <c r="CX119" s="168"/>
      <c r="CY119" s="168"/>
      <c r="CZ119" s="168"/>
    </row>
    <row r="120" s="138" customFormat="true" ht="15" customHeight="true" x14ac:dyDescent="0.2">
      <c r="A120" s="119" t="s">
        <v>99</v>
      </c>
      <c r="B120" s="164"/>
      <c r="C120" s="1137" t="s">
        <v>115</v>
      </c>
      <c r="D120" s="1138"/>
      <c r="E120" s="1138"/>
      <c r="F120" s="1138"/>
      <c r="G120" s="1139"/>
      <c r="H120" s="1140" t="s">
        <v>38</v>
      </c>
      <c r="I120" s="1141"/>
      <c r="J120" s="1141"/>
      <c r="K120" s="1141"/>
      <c r="L120" s="1142"/>
      <c r="M120" s="1143" t="s">
        <v>37</v>
      </c>
      <c r="N120" s="1144"/>
      <c r="O120" s="1144"/>
      <c r="P120" s="1144"/>
      <c r="Q120" s="1145"/>
      <c r="R120" s="276"/>
      <c r="S120" s="276"/>
      <c r="T120" s="276"/>
      <c r="U120" s="276"/>
      <c r="V120" s="276"/>
      <c r="W120" s="276"/>
      <c r="X120" s="276"/>
      <c r="Y120" s="276"/>
      <c r="Z120" s="276"/>
      <c r="AA120" s="276"/>
      <c r="AB120" s="276"/>
      <c r="AC120" s="276"/>
      <c r="AD120" s="276"/>
      <c r="AE120" s="276"/>
      <c r="AF120" s="276"/>
      <c r="AG120" s="276"/>
      <c r="AH120" s="276"/>
      <c r="AI120" s="276"/>
      <c r="AJ120" s="276"/>
      <c r="AK120" s="276"/>
      <c r="AL120" s="276"/>
      <c r="AM120" s="276"/>
      <c r="AN120" s="276"/>
      <c r="AO120" s="276"/>
      <c r="AP120" s="276"/>
      <c r="AQ120" s="276"/>
      <c r="AR120" s="276"/>
      <c r="AS120" s="276"/>
      <c r="AT120" s="276"/>
      <c r="AU120" s="276"/>
      <c r="AV120" s="276"/>
      <c r="AW120" s="276"/>
      <c r="AX120" s="276"/>
      <c r="AY120" s="276"/>
      <c r="BA120" s="174" t="s">
        <v>131</v>
      </c>
      <c r="BB120" s="119" t="s">
        <v>99</v>
      </c>
      <c r="BC120" s="1143" t="s">
        <v>115</v>
      </c>
      <c r="BD120" s="1144"/>
      <c r="BE120" s="1144"/>
      <c r="BF120" s="1144"/>
      <c r="BG120" s="1167"/>
      <c r="BH120" s="1143" t="s">
        <v>38</v>
      </c>
      <c r="BI120" s="1144"/>
      <c r="BJ120" s="1144"/>
      <c r="BK120" s="1144"/>
      <c r="BL120" s="1167"/>
      <c r="BM120" s="1143" t="s">
        <v>37</v>
      </c>
      <c r="BN120" s="1144"/>
      <c r="BO120" s="1144"/>
      <c r="BP120" s="1144"/>
      <c r="BQ120" s="1145"/>
      <c r="BR120" s="972"/>
      <c r="BS120" s="973"/>
      <c r="BT120" s="973"/>
      <c r="BU120" s="973"/>
      <c r="BV120" s="973"/>
      <c r="BW120" s="973"/>
      <c r="BX120" s="973"/>
      <c r="BY120" s="973"/>
      <c r="BZ120" s="172"/>
      <c r="CA120" s="172"/>
      <c r="CB120" s="172"/>
      <c r="CC120" s="172"/>
      <c r="CD120" s="172"/>
      <c r="CE120" s="172"/>
      <c r="CF120" s="172"/>
      <c r="CG120" s="172"/>
      <c r="CH120" s="172"/>
      <c r="CI120" s="172"/>
      <c r="CJ120" s="172"/>
      <c r="CK120" s="172"/>
      <c r="CL120" s="172"/>
      <c r="CM120" s="172"/>
      <c r="CN120" s="172"/>
      <c r="CO120" s="172"/>
      <c r="CP120" s="172"/>
      <c r="CQ120" s="172"/>
      <c r="CR120" s="172"/>
      <c r="CS120" s="172"/>
      <c r="CT120" s="172"/>
      <c r="CU120" s="172"/>
      <c r="CV120" s="172"/>
      <c r="CW120" s="172"/>
      <c r="CX120" s="172"/>
      <c r="CY120" s="172"/>
      <c r="CZ120" s="172"/>
    </row>
    <row r="121" s="138" customFormat="true" ht="12.75" x14ac:dyDescent="0.2">
      <c r="A121" s="159" t="s">
        <v>87</v>
      </c>
      <c r="B121" s="205"/>
      <c r="C121" s="251" t="s">
        <v>0</v>
      </c>
      <c r="D121" s="252" t="s">
        <v>1</v>
      </c>
      <c r="E121" s="252" t="s">
        <v>2</v>
      </c>
      <c r="F121" s="252" t="s">
        <v>3</v>
      </c>
      <c r="G121" s="253" t="s">
        <v>4</v>
      </c>
      <c r="H121" s="212" t="s">
        <v>0</v>
      </c>
      <c r="I121" s="211" t="s">
        <v>1</v>
      </c>
      <c r="J121" s="211" t="s">
        <v>2</v>
      </c>
      <c r="K121" s="211" t="s">
        <v>3</v>
      </c>
      <c r="L121" s="214" t="s">
        <v>4</v>
      </c>
      <c r="M121" s="213" t="s">
        <v>0</v>
      </c>
      <c r="N121" s="211" t="s">
        <v>1</v>
      </c>
      <c r="O121" s="211" t="s">
        <v>2</v>
      </c>
      <c r="P121" s="211" t="s">
        <v>3</v>
      </c>
      <c r="Q121" s="214" t="s">
        <v>4</v>
      </c>
      <c r="R121" s="276"/>
      <c r="S121" s="276"/>
      <c r="T121" s="276"/>
      <c r="U121" s="276"/>
      <c r="V121" s="276"/>
      <c r="W121" s="276"/>
      <c r="X121" s="276"/>
      <c r="Y121" s="276"/>
      <c r="Z121" s="276"/>
      <c r="AA121" s="276"/>
      <c r="AB121" s="276"/>
      <c r="AC121" s="276"/>
      <c r="AD121" s="276"/>
      <c r="AE121" s="276"/>
      <c r="AF121" s="276"/>
      <c r="AG121" s="276"/>
      <c r="AH121" s="276"/>
      <c r="AI121" s="276"/>
      <c r="AJ121" s="276"/>
      <c r="AK121" s="276"/>
      <c r="AL121" s="276"/>
      <c r="AM121" s="276"/>
      <c r="AN121" s="276"/>
      <c r="AO121" s="276"/>
      <c r="AP121" s="276"/>
      <c r="AQ121" s="276"/>
      <c r="AR121" s="276"/>
      <c r="AS121" s="276"/>
      <c r="AT121" s="276"/>
      <c r="AU121" s="276"/>
      <c r="AV121" s="276"/>
      <c r="AW121" s="276"/>
      <c r="AX121" s="276"/>
      <c r="AY121" s="276"/>
      <c r="BA121" s="159" t="s">
        <v>117</v>
      </c>
      <c r="BB121" s="158"/>
      <c r="BC121" s="297" t="s">
        <v>0</v>
      </c>
      <c r="BD121" s="435" t="s">
        <v>1</v>
      </c>
      <c r="BE121" s="435" t="s">
        <v>2</v>
      </c>
      <c r="BF121" s="435" t="s">
        <v>3</v>
      </c>
      <c r="BG121" s="298" t="s">
        <v>4</v>
      </c>
      <c r="BH121" s="297" t="s">
        <v>0</v>
      </c>
      <c r="BI121" s="435" t="s">
        <v>1</v>
      </c>
      <c r="BJ121" s="435" t="s">
        <v>2</v>
      </c>
      <c r="BK121" s="435" t="s">
        <v>3</v>
      </c>
      <c r="BL121" s="298" t="s">
        <v>4</v>
      </c>
      <c r="BM121" s="297" t="s">
        <v>0</v>
      </c>
      <c r="BN121" s="435" t="s">
        <v>1</v>
      </c>
      <c r="BO121" s="435" t="s">
        <v>2</v>
      </c>
      <c r="BP121" s="435" t="s">
        <v>3</v>
      </c>
      <c r="BQ121" s="436" t="s">
        <v>4</v>
      </c>
      <c r="BR121" s="2"/>
      <c r="BS121" s="2"/>
      <c r="BT121" s="2"/>
      <c r="BU121" s="2"/>
      <c r="BV121" s="2"/>
      <c r="BW121" s="2"/>
      <c r="BX121" s="2"/>
      <c r="BY121" s="2"/>
      <c r="BZ121" s="2"/>
      <c r="CA121" s="2"/>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row>
    <row r="122" s="138" customFormat="true" ht="15" customHeight="true" x14ac:dyDescent="0.2">
      <c r="A122" s="1146" t="s">
        <v>18</v>
      </c>
      <c r="B122" s="208" t="s">
        <v>14</v>
      </c>
      <c r="C122" s="836">
        <v>30.352380439328414</v>
      </c>
      <c r="D122" s="837">
        <v>56.384572273171251</v>
      </c>
      <c r="E122" s="837">
        <v>67.761242496958374</v>
      </c>
      <c r="F122" s="837">
        <v>80.215567872001785</v>
      </c>
      <c r="G122" s="838">
        <v>98.887638780056392</v>
      </c>
      <c r="H122" s="839">
        <v>59.509310391559325</v>
      </c>
      <c r="I122" s="837">
        <v>76.174944997989172</v>
      </c>
      <c r="J122" s="837">
        <v>92.695474325894452</v>
      </c>
      <c r="K122" s="837">
        <v>98.761567290421468</v>
      </c>
      <c r="L122" s="840">
        <v>99.768009489725571</v>
      </c>
      <c r="M122" s="836">
        <v>24.778102964772547</v>
      </c>
      <c r="N122" s="837">
        <v>43.714384346213897</v>
      </c>
      <c r="O122" s="837">
        <v>62.093927975584506</v>
      </c>
      <c r="P122" s="837">
        <v>67.95521184540118</v>
      </c>
      <c r="Q122" s="840">
        <v>72.392969479075703</v>
      </c>
      <c r="R122" s="276"/>
      <c r="S122" s="276"/>
      <c r="T122" s="276"/>
      <c r="U122" s="276"/>
      <c r="V122" s="276"/>
      <c r="W122" s="276"/>
      <c r="X122" s="276"/>
      <c r="Y122" s="276"/>
      <c r="Z122" s="276"/>
      <c r="AA122" s="276"/>
      <c r="AB122" s="276"/>
      <c r="AC122" s="276"/>
      <c r="AD122" s="276"/>
      <c r="AE122" s="276"/>
      <c r="AF122" s="276"/>
      <c r="AG122" s="276"/>
      <c r="AH122" s="276"/>
      <c r="AI122" s="276"/>
      <c r="AJ122" s="276"/>
      <c r="AK122" s="276"/>
      <c r="AL122" s="276"/>
      <c r="AM122" s="276"/>
      <c r="AN122" s="276"/>
      <c r="AO122" s="276"/>
      <c r="AP122" s="276"/>
      <c r="AQ122" s="276"/>
      <c r="AR122" s="276"/>
      <c r="AS122" s="276"/>
      <c r="AT122" s="276"/>
      <c r="AU122" s="276"/>
      <c r="AV122" s="276"/>
      <c r="AW122" s="276"/>
      <c r="AX122" s="276"/>
      <c r="AY122" s="276"/>
      <c r="BA122" s="1168" t="s">
        <v>18</v>
      </c>
      <c r="BB122" s="261" t="s">
        <v>14</v>
      </c>
      <c r="BC122" s="325">
        <v>141846.72348022461</v>
      </c>
      <c r="BD122" s="321">
        <v>263384.99366760254</v>
      </c>
      <c r="BE122" s="321">
        <v>316811.37899780273</v>
      </c>
      <c r="BF122" s="321">
        <v>378554.91683959961</v>
      </c>
      <c r="BG122" s="334">
        <v>457793.94839477539</v>
      </c>
      <c r="BH122" s="325">
        <v>111495.36019897461</v>
      </c>
      <c r="BI122" s="321">
        <v>142350.68655395508</v>
      </c>
      <c r="BJ122" s="321">
        <v>173891.65472412109</v>
      </c>
      <c r="BK122" s="321">
        <v>182568.97290039063</v>
      </c>
      <c r="BL122" s="334">
        <v>189358.9621887207</v>
      </c>
      <c r="BM122" s="325">
        <v>69448.639038085938</v>
      </c>
      <c r="BN122" s="321">
        <v>122374.97932434082</v>
      </c>
      <c r="BO122" s="321">
        <v>173854.8401184082</v>
      </c>
      <c r="BP122" s="321">
        <v>191010.2691192627</v>
      </c>
      <c r="BQ122" s="329">
        <v>202037.59721374512</v>
      </c>
      <c r="BR122" s="970"/>
      <c r="BS122" s="970"/>
      <c r="BT122" s="970"/>
      <c r="BU122" s="970"/>
      <c r="BV122" s="970"/>
      <c r="BW122" s="970"/>
      <c r="BX122" s="970"/>
      <c r="BY122" s="970"/>
      <c r="BZ122" s="970"/>
      <c r="CA122" s="970"/>
      <c r="CB122" s="970"/>
      <c r="CC122" s="970"/>
      <c r="CD122" s="970"/>
      <c r="CE122" s="970"/>
      <c r="CF122" s="970"/>
      <c r="CG122" s="970"/>
      <c r="CH122" s="970"/>
      <c r="CI122" s="970"/>
      <c r="CJ122" s="970"/>
      <c r="CK122" s="970"/>
      <c r="CL122" s="970"/>
      <c r="CM122" s="970"/>
      <c r="CN122" s="970"/>
      <c r="CO122" s="970"/>
      <c r="CP122" s="970"/>
      <c r="CQ122" s="970"/>
      <c r="CR122" s="970"/>
      <c r="CS122" s="970"/>
      <c r="CT122" s="970"/>
      <c r="CU122" s="970"/>
      <c r="CV122" s="970"/>
      <c r="CW122" s="970"/>
      <c r="CX122" s="970"/>
      <c r="CY122" s="970"/>
      <c r="CZ122" s="968"/>
    </row>
    <row r="123" s="138" customFormat="true" ht="15" customHeight="true" x14ac:dyDescent="0.2">
      <c r="A123" s="1147"/>
      <c r="B123" s="209" t="s">
        <v>51</v>
      </c>
      <c r="C123" s="841">
        <v>69.647619560671586</v>
      </c>
      <c r="D123" s="842">
        <v>43.615427726828742</v>
      </c>
      <c r="E123" s="842">
        <v>32.238757503041619</v>
      </c>
      <c r="F123" s="842">
        <v>19.784432127998222</v>
      </c>
      <c r="G123" s="843">
        <v>1.1123612199436128</v>
      </c>
      <c r="H123" s="844">
        <v>40.490689608440682</v>
      </c>
      <c r="I123" s="842">
        <v>23.825055002010835</v>
      </c>
      <c r="J123" s="842">
        <v>7.3045256741055553</v>
      </c>
      <c r="K123" s="842">
        <v>1.2384327095785301</v>
      </c>
      <c r="L123" s="845">
        <v>0.23199051027442988</v>
      </c>
      <c r="M123" s="841">
        <v>75.221897035227457</v>
      </c>
      <c r="N123" s="842">
        <v>56.285615653786103</v>
      </c>
      <c r="O123" s="842">
        <v>37.906072024415494</v>
      </c>
      <c r="P123" s="842">
        <v>32.044788154598827</v>
      </c>
      <c r="Q123" s="845">
        <v>27.60703052092429</v>
      </c>
      <c r="R123" s="276"/>
      <c r="S123" s="276"/>
      <c r="T123" s="276"/>
      <c r="U123" s="276"/>
      <c r="V123" s="276"/>
      <c r="W123" s="276"/>
      <c r="X123" s="276"/>
      <c r="Y123" s="276"/>
      <c r="Z123" s="276"/>
      <c r="AA123" s="276"/>
      <c r="AB123" s="276"/>
      <c r="AC123" s="276"/>
      <c r="AD123" s="276"/>
      <c r="AE123" s="276"/>
      <c r="AF123" s="276"/>
      <c r="AG123" s="276"/>
      <c r="AH123" s="276"/>
      <c r="AI123" s="276"/>
      <c r="AJ123" s="276"/>
      <c r="AK123" s="276"/>
      <c r="AL123" s="276"/>
      <c r="AM123" s="276"/>
      <c r="AN123" s="276"/>
      <c r="AO123" s="276"/>
      <c r="AP123" s="276"/>
      <c r="AQ123" s="276"/>
      <c r="AR123" s="276"/>
      <c r="AS123" s="276"/>
      <c r="AT123" s="276"/>
      <c r="AU123" s="276"/>
      <c r="AV123" s="276"/>
      <c r="AW123" s="276"/>
      <c r="AX123" s="276"/>
      <c r="AY123" s="276"/>
      <c r="BA123" s="1165"/>
      <c r="BB123" s="262" t="s">
        <v>51</v>
      </c>
      <c r="BC123" s="326">
        <v>325486.38656616211</v>
      </c>
      <c r="BD123" s="322">
        <v>203737.45321655273</v>
      </c>
      <c r="BE123" s="322">
        <v>150729.3084564209</v>
      </c>
      <c r="BF123" s="322">
        <v>93367.088928222656</v>
      </c>
      <c r="BG123" s="335">
        <v>5149.6045532226563</v>
      </c>
      <c r="BH123" s="326">
        <v>75862.482574462891</v>
      </c>
      <c r="BI123" s="322">
        <v>44522.68310546875</v>
      </c>
      <c r="BJ123" s="322">
        <v>13702.891815185547</v>
      </c>
      <c r="BK123" s="322">
        <v>2289.3458862304688</v>
      </c>
      <c r="BL123" s="335">
        <v>440.31631469726563</v>
      </c>
      <c r="BM123" s="326">
        <v>210833.6696472168</v>
      </c>
      <c r="BN123" s="322">
        <v>157567.1522064209</v>
      </c>
      <c r="BO123" s="322">
        <v>106132.02137756348</v>
      </c>
      <c r="BP123" s="322">
        <v>90072.320327758789</v>
      </c>
      <c r="BQ123" s="330">
        <v>77046.958465576172</v>
      </c>
      <c r="BR123" s="970"/>
      <c r="BS123" s="970"/>
      <c r="BT123" s="970"/>
      <c r="BU123" s="970"/>
      <c r="BV123" s="970"/>
      <c r="BW123" s="970"/>
      <c r="BX123" s="970"/>
      <c r="BY123" s="970"/>
      <c r="BZ123" s="970"/>
      <c r="CA123" s="970"/>
      <c r="CB123" s="970"/>
      <c r="CC123" s="970"/>
      <c r="CD123" s="970"/>
      <c r="CE123" s="970"/>
      <c r="CF123" s="970"/>
      <c r="CG123" s="970"/>
      <c r="CH123" s="970"/>
      <c r="CI123" s="970"/>
      <c r="CJ123" s="970"/>
      <c r="CK123" s="970"/>
      <c r="CL123" s="970"/>
      <c r="CM123" s="970"/>
      <c r="CN123" s="970"/>
      <c r="CO123" s="970"/>
      <c r="CP123" s="970"/>
      <c r="CQ123" s="970"/>
      <c r="CR123" s="970"/>
      <c r="CS123" s="970"/>
      <c r="CT123" s="970"/>
      <c r="CU123" s="970"/>
      <c r="CV123" s="970"/>
      <c r="CW123" s="970"/>
      <c r="CX123" s="970"/>
      <c r="CY123" s="970"/>
      <c r="CZ123" s="968"/>
    </row>
    <row r="124" s="138" customFormat="true" ht="15" customHeight="true" x14ac:dyDescent="0.2">
      <c r="A124" s="1147" t="s">
        <v>50</v>
      </c>
      <c r="B124" s="209" t="s">
        <v>15</v>
      </c>
      <c r="C124" s="841">
        <f>C122*C129/100</f>
        <v>21.700675481358633</v>
      </c>
      <c r="D124" s="842">
        <f>D122*D129/100</f>
        <v>48.088365721585497</v>
      </c>
      <c r="E124" s="842">
        <f t="shared" ref="E124:Q124" si="3">E122*E129/100</f>
        <v>57.113363614737985</v>
      </c>
      <c r="F124" s="842">
        <f t="shared" si="3"/>
        <v>49.561552974294933</v>
      </c>
      <c r="G124" s="843">
        <f t="shared" si="3"/>
        <v>72.557424355168038</v>
      </c>
      <c r="H124" s="844">
        <f t="shared" si="3"/>
        <v>39.758455499258332</v>
      </c>
      <c r="I124" s="842">
        <f t="shared" si="3"/>
        <v>42.858005134620832</v>
      </c>
      <c r="J124" s="842">
        <f t="shared" si="3"/>
        <v>53.3469153137642</v>
      </c>
      <c r="K124" s="842">
        <f t="shared" si="3"/>
        <v>63.280888032179618</v>
      </c>
      <c r="L124" s="845">
        <f t="shared" si="3"/>
        <v>85.433832586842072</v>
      </c>
      <c r="M124" s="841">
        <f t="shared" si="3"/>
        <v>16.957707614961361</v>
      </c>
      <c r="N124" s="842">
        <f t="shared" si="3"/>
        <v>34.606129262688484</v>
      </c>
      <c r="O124" s="842">
        <f t="shared" si="3"/>
        <v>53.388382511650136</v>
      </c>
      <c r="P124" s="842">
        <f t="shared" si="3"/>
        <v>60.029526759107902</v>
      </c>
      <c r="Q124" s="845">
        <f t="shared" si="3"/>
        <v>59.484329733683474</v>
      </c>
      <c r="R124" s="276"/>
      <c r="S124" s="276"/>
      <c r="T124" s="276"/>
      <c r="U124" s="276"/>
      <c r="V124" s="276"/>
      <c r="W124" s="276"/>
      <c r="X124" s="276"/>
      <c r="Y124" s="276"/>
      <c r="Z124" s="276"/>
      <c r="AA124" s="276"/>
      <c r="AB124" s="276"/>
      <c r="AC124" s="276"/>
      <c r="AD124" s="276"/>
      <c r="AE124" s="276"/>
      <c r="AF124" s="276"/>
      <c r="AG124" s="276"/>
      <c r="AH124" s="276"/>
      <c r="AI124" s="276"/>
      <c r="AJ124" s="276"/>
      <c r="AK124" s="276"/>
      <c r="AL124" s="276"/>
      <c r="AM124" s="276"/>
      <c r="AN124" s="276"/>
      <c r="AO124" s="276"/>
      <c r="AP124" s="276"/>
      <c r="AQ124" s="276"/>
      <c r="AR124" s="276"/>
      <c r="AS124" s="276"/>
      <c r="AT124" s="276"/>
      <c r="AU124" s="276"/>
      <c r="AV124" s="276"/>
      <c r="AW124" s="276"/>
      <c r="AX124" s="276"/>
      <c r="AY124" s="276"/>
      <c r="BA124" s="1165" t="s">
        <v>50</v>
      </c>
      <c r="BB124" s="262" t="s">
        <v>15</v>
      </c>
      <c r="BC124" s="326">
        <v>93814.964080810547</v>
      </c>
      <c r="BD124" s="322">
        <v>217947.83312988281</v>
      </c>
      <c r="BE124" s="322">
        <v>263984.82009887695</v>
      </c>
      <c r="BF124" s="322">
        <v>228044.96621704102</v>
      </c>
      <c r="BG124" s="335">
        <v>330990.23443603516</v>
      </c>
      <c r="BH124" s="326">
        <v>71673.190246582031</v>
      </c>
      <c r="BI124" s="322">
        <v>76984.756072998047</v>
      </c>
      <c r="BJ124" s="322">
        <v>98451.176635742188</v>
      </c>
      <c r="BK124" s="322">
        <v>115392.0224609375</v>
      </c>
      <c r="BL124" s="335">
        <v>159782.13830566406</v>
      </c>
      <c r="BM124" s="326">
        <v>43645.354736328125</v>
      </c>
      <c r="BN124" s="322">
        <v>92008.674880981445</v>
      </c>
      <c r="BO124" s="322">
        <v>145788.31520080566</v>
      </c>
      <c r="BP124" s="322">
        <v>166636.62818908691</v>
      </c>
      <c r="BQ124" s="330">
        <v>164420.56123352051</v>
      </c>
      <c r="BR124" s="970"/>
      <c r="BS124" s="970"/>
      <c r="BT124" s="970"/>
      <c r="BU124" s="970"/>
      <c r="BV124" s="970"/>
      <c r="BW124" s="970"/>
      <c r="BX124" s="970"/>
      <c r="BY124" s="970"/>
      <c r="BZ124" s="970"/>
      <c r="CA124" s="970"/>
      <c r="CB124" s="970"/>
      <c r="CC124" s="970"/>
      <c r="CD124" s="970"/>
      <c r="CE124" s="970"/>
      <c r="CF124" s="970"/>
      <c r="CG124" s="970"/>
      <c r="CH124" s="970"/>
      <c r="CI124" s="970"/>
      <c r="CJ124" s="970"/>
      <c r="CK124" s="970"/>
      <c r="CL124" s="970"/>
      <c r="CM124" s="970"/>
      <c r="CN124" s="970"/>
      <c r="CO124" s="970"/>
      <c r="CP124" s="970"/>
      <c r="CQ124" s="970"/>
      <c r="CR124" s="970"/>
      <c r="CS124" s="970"/>
      <c r="CT124" s="970"/>
      <c r="CU124" s="970"/>
      <c r="CV124" s="970"/>
      <c r="CW124" s="970"/>
      <c r="CX124" s="970"/>
      <c r="CY124" s="970"/>
      <c r="CZ124" s="968"/>
    </row>
    <row r="125" s="138" customFormat="true" ht="15" customHeight="true" x14ac:dyDescent="0.2">
      <c r="A125" s="1147"/>
      <c r="B125" s="209" t="s">
        <v>16</v>
      </c>
      <c r="C125" s="841">
        <f>C122*C128/100</f>
        <v>8.6517049579697805</v>
      </c>
      <c r="D125" s="842">
        <f>D122*D128/100</f>
        <v>8.2962065515857599</v>
      </c>
      <c r="E125" s="842">
        <f t="shared" ref="E125:Q125" si="4">E122*E128/100</f>
        <v>10.647878882220384</v>
      </c>
      <c r="F125" s="842">
        <f t="shared" si="4"/>
        <v>30.654014897706851</v>
      </c>
      <c r="G125" s="843">
        <f t="shared" si="4"/>
        <v>26.330214424888357</v>
      </c>
      <c r="H125" s="844">
        <f t="shared" si="4"/>
        <v>19.750854892300989</v>
      </c>
      <c r="I125" s="842">
        <f t="shared" si="4"/>
        <v>33.316939863368347</v>
      </c>
      <c r="J125" s="842">
        <f t="shared" si="4"/>
        <v>39.348559012130252</v>
      </c>
      <c r="K125" s="842">
        <f t="shared" si="4"/>
        <v>35.48067925824185</v>
      </c>
      <c r="L125" s="845">
        <f t="shared" si="4"/>
        <v>14.334176902883495</v>
      </c>
      <c r="M125" s="841">
        <f t="shared" si="4"/>
        <v>7.820395349811184</v>
      </c>
      <c r="N125" s="842">
        <f t="shared" si="4"/>
        <v>9.1082550835254086</v>
      </c>
      <c r="O125" s="842">
        <f t="shared" si="4"/>
        <v>8.7055454639343743</v>
      </c>
      <c r="P125" s="842">
        <f t="shared" si="4"/>
        <v>7.9256850862932762</v>
      </c>
      <c r="Q125" s="845">
        <f t="shared" si="4"/>
        <v>12.908639745392231</v>
      </c>
      <c r="R125" s="276"/>
      <c r="S125" s="276"/>
      <c r="T125" s="276"/>
      <c r="U125" s="276"/>
      <c r="V125" s="276"/>
      <c r="W125" s="276"/>
      <c r="X125" s="276"/>
      <c r="Y125" s="276"/>
      <c r="Z125" s="276"/>
      <c r="AA125" s="276"/>
      <c r="AB125" s="276"/>
      <c r="AC125" s="276"/>
      <c r="AD125" s="276"/>
      <c r="AE125" s="276"/>
      <c r="AF125" s="276"/>
      <c r="AG125" s="276"/>
      <c r="AH125" s="276"/>
      <c r="AI125" s="276"/>
      <c r="AJ125" s="276"/>
      <c r="AK125" s="276"/>
      <c r="AL125" s="276"/>
      <c r="AM125" s="276"/>
      <c r="AN125" s="276"/>
      <c r="AO125" s="276"/>
      <c r="AP125" s="276"/>
      <c r="AQ125" s="276"/>
      <c r="AR125" s="276"/>
      <c r="AS125" s="276"/>
      <c r="AT125" s="276"/>
      <c r="AU125" s="276"/>
      <c r="AV125" s="276"/>
      <c r="AW125" s="276"/>
      <c r="AX125" s="276"/>
      <c r="AY125" s="276"/>
      <c r="BA125" s="1165"/>
      <c r="BB125" s="262" t="s">
        <v>16</v>
      </c>
      <c r="BC125" s="326">
        <v>44360.946228027344</v>
      </c>
      <c r="BD125" s="322">
        <v>40212.359603881836</v>
      </c>
      <c r="BE125" s="322">
        <v>49471.073577880859</v>
      </c>
      <c r="BF125" s="322">
        <v>142409.01055908203</v>
      </c>
      <c r="BG125" s="335">
        <v>120590.10876464844</v>
      </c>
      <c r="BH125" s="326">
        <v>37741.966156005859</v>
      </c>
      <c r="BI125" s="322">
        <v>60249.437164306641</v>
      </c>
      <c r="BJ125" s="322">
        <v>72617.355865478516</v>
      </c>
      <c r="BK125" s="322">
        <v>65436.784240722656</v>
      </c>
      <c r="BL125" s="335">
        <v>26808.412628173828</v>
      </c>
      <c r="BM125" s="326">
        <v>23448.252105712891</v>
      </c>
      <c r="BN125" s="322">
        <v>28319.193328857422</v>
      </c>
      <c r="BO125" s="322">
        <v>24666.752151489258</v>
      </c>
      <c r="BP125" s="322">
        <v>21697.778717041016</v>
      </c>
      <c r="BQ125" s="330">
        <v>36057.566375732422</v>
      </c>
      <c r="BR125" s="970"/>
      <c r="BS125" s="970"/>
      <c r="BT125" s="970"/>
      <c r="BU125" s="970"/>
      <c r="BV125" s="970"/>
      <c r="BW125" s="970"/>
      <c r="BX125" s="970"/>
      <c r="BY125" s="970"/>
      <c r="BZ125" s="970"/>
      <c r="CA125" s="970"/>
      <c r="CB125" s="970"/>
      <c r="CC125" s="970"/>
      <c r="CD125" s="970"/>
      <c r="CE125" s="970"/>
      <c r="CF125" s="970"/>
      <c r="CG125" s="970"/>
      <c r="CH125" s="970"/>
      <c r="CI125" s="970"/>
      <c r="CJ125" s="970"/>
      <c r="CK125" s="970"/>
      <c r="CL125" s="970"/>
      <c r="CM125" s="970"/>
      <c r="CN125" s="970"/>
      <c r="CO125" s="970"/>
      <c r="CP125" s="970"/>
      <c r="CQ125" s="970"/>
      <c r="CR125" s="970"/>
      <c r="CS125" s="970"/>
      <c r="CT125" s="970"/>
      <c r="CU125" s="970"/>
      <c r="CV125" s="970"/>
      <c r="CW125" s="970"/>
      <c r="CX125" s="970"/>
      <c r="CY125" s="970"/>
      <c r="CZ125" s="968"/>
    </row>
    <row r="126" s="138" customFormat="true" ht="15" customHeight="true" x14ac:dyDescent="0.2">
      <c r="A126" s="1147"/>
      <c r="B126" s="209" t="s">
        <v>22</v>
      </c>
      <c r="C126" s="841">
        <f>100-C124-C125-C127</f>
        <v>7.1859153904535944</v>
      </c>
      <c r="D126" s="842">
        <f>100-D124-D125-D127</f>
        <v>6.2485455917099131</v>
      </c>
      <c r="E126" s="842">
        <f t="shared" ref="E126:Q126" si="5">100-E124-E125-E127</f>
        <v>18.833597312233636</v>
      </c>
      <c r="F126" s="842">
        <f t="shared" si="5"/>
        <v>18.420937955323904</v>
      </c>
      <c r="G126" s="843">
        <f t="shared" si="5"/>
        <v>1.1123612199436046</v>
      </c>
      <c r="H126" s="844">
        <f t="shared" si="5"/>
        <v>8.408041140722645</v>
      </c>
      <c r="I126" s="842">
        <f t="shared" si="5"/>
        <v>23.825055002010821</v>
      </c>
      <c r="J126" s="842">
        <f t="shared" si="5"/>
        <v>7.3045256741055482</v>
      </c>
      <c r="K126" s="842">
        <f t="shared" si="5"/>
        <v>1.2384327095785324</v>
      </c>
      <c r="L126" s="845">
        <f t="shared" si="5"/>
        <v>0.23199051027443218</v>
      </c>
      <c r="M126" s="841">
        <f t="shared" si="5"/>
        <v>6.4892200591632729</v>
      </c>
      <c r="N126" s="842">
        <f t="shared" si="5"/>
        <v>7.1764946904549163</v>
      </c>
      <c r="O126" s="842">
        <f t="shared" si="5"/>
        <v>6.8915964375754193</v>
      </c>
      <c r="P126" s="842">
        <f t="shared" si="5"/>
        <v>16.034620194070683</v>
      </c>
      <c r="Q126" s="845">
        <f t="shared" si="5"/>
        <v>22.756653847027842</v>
      </c>
      <c r="R126" s="276"/>
      <c r="S126" s="276"/>
      <c r="T126" s="276"/>
      <c r="U126" s="276"/>
      <c r="V126" s="276"/>
      <c r="W126" s="276"/>
      <c r="X126" s="276"/>
      <c r="Y126" s="276"/>
      <c r="Z126" s="276"/>
      <c r="AA126" s="276"/>
      <c r="AB126" s="276"/>
      <c r="AC126" s="276"/>
      <c r="AD126" s="276"/>
      <c r="AE126" s="276"/>
      <c r="AF126" s="276"/>
      <c r="AG126" s="276"/>
      <c r="AH126" s="276"/>
      <c r="AI126" s="276"/>
      <c r="AJ126" s="276"/>
      <c r="AK126" s="276"/>
      <c r="AL126" s="276"/>
      <c r="AM126" s="276"/>
      <c r="AN126" s="276"/>
      <c r="AO126" s="276"/>
      <c r="AP126" s="276"/>
      <c r="AQ126" s="276"/>
      <c r="AR126" s="276"/>
      <c r="AS126" s="276"/>
      <c r="AT126" s="276"/>
      <c r="AU126" s="276"/>
      <c r="AV126" s="276"/>
      <c r="AW126" s="276"/>
      <c r="AX126" s="276"/>
      <c r="AY126" s="276"/>
      <c r="BA126" s="1165"/>
      <c r="BB126" s="262" t="s">
        <v>22</v>
      </c>
      <c r="BC126" s="326">
        <v>35875.014343261719</v>
      </c>
      <c r="BD126" s="322">
        <v>31140.70426940918</v>
      </c>
      <c r="BE126" s="322">
        <v>88504.538528442383</v>
      </c>
      <c r="BF126" s="322">
        <v>87042.915725708008</v>
      </c>
      <c r="BG126" s="335">
        <v>5149.6045532226563</v>
      </c>
      <c r="BH126" s="326">
        <v>16420.508972167969</v>
      </c>
      <c r="BI126" s="322">
        <v>44522.68310546875</v>
      </c>
      <c r="BJ126" s="322">
        <v>13702.891815185547</v>
      </c>
      <c r="BK126" s="322">
        <v>2289.3458862304688</v>
      </c>
      <c r="BL126" s="335">
        <v>440.31631469726563</v>
      </c>
      <c r="BM126" s="326">
        <v>19806.812469482422</v>
      </c>
      <c r="BN126" s="322">
        <v>21095.350479125977</v>
      </c>
      <c r="BO126" s="322">
        <v>20349.986267089844</v>
      </c>
      <c r="BP126" s="322">
        <v>45498.935684204102</v>
      </c>
      <c r="BQ126" s="330">
        <v>63585.946426391602</v>
      </c>
      <c r="BR126" s="970"/>
      <c r="BS126" s="970"/>
      <c r="BT126" s="970"/>
      <c r="BU126" s="970"/>
      <c r="BV126" s="970"/>
      <c r="BW126" s="970"/>
      <c r="BX126" s="970"/>
      <c r="BY126" s="970"/>
      <c r="BZ126" s="970"/>
      <c r="CA126" s="970"/>
      <c r="CB126" s="970"/>
      <c r="CC126" s="970"/>
      <c r="CD126" s="970"/>
      <c r="CE126" s="970"/>
      <c r="CF126" s="970"/>
      <c r="CG126" s="970"/>
      <c r="CH126" s="970"/>
      <c r="CI126" s="970"/>
      <c r="CJ126" s="970"/>
      <c r="CK126" s="970"/>
      <c r="CL126" s="970"/>
      <c r="CM126" s="970"/>
      <c r="CN126" s="970"/>
      <c r="CO126" s="970"/>
      <c r="CP126" s="970"/>
      <c r="CQ126" s="970"/>
      <c r="CR126" s="970"/>
      <c r="CS126" s="970"/>
      <c r="CT126" s="970"/>
      <c r="CU126" s="970"/>
      <c r="CV126" s="970"/>
      <c r="CW126" s="970"/>
      <c r="CX126" s="970"/>
      <c r="CY126" s="970"/>
      <c r="CZ126" s="968"/>
    </row>
    <row r="127" s="138" customFormat="true" ht="15" customHeight="true" x14ac:dyDescent="0.2">
      <c r="A127" s="1147"/>
      <c r="B127" s="209" t="s">
        <v>19</v>
      </c>
      <c r="C127" s="841">
        <v>62.461704170217992</v>
      </c>
      <c r="D127" s="842">
        <v>37.366882135118829</v>
      </c>
      <c r="E127" s="842">
        <v>13.405160190807999</v>
      </c>
      <c r="F127" s="842">
        <v>1.3634941726743126</v>
      </c>
      <c r="G127" s="843">
        <v>0</v>
      </c>
      <c r="H127" s="844">
        <v>32.08264846771803</v>
      </c>
      <c r="I127" s="842">
        <v>0</v>
      </c>
      <c r="J127" s="842">
        <v>0</v>
      </c>
      <c r="K127" s="842">
        <v>0</v>
      </c>
      <c r="L127" s="845">
        <v>0</v>
      </c>
      <c r="M127" s="841">
        <v>68.732676976064184</v>
      </c>
      <c r="N127" s="842">
        <v>49.109120963331193</v>
      </c>
      <c r="O127" s="842">
        <v>31.014475586840074</v>
      </c>
      <c r="P127" s="842">
        <v>16.010167960528136</v>
      </c>
      <c r="Q127" s="845">
        <v>4.8503766738964549</v>
      </c>
      <c r="R127" s="276"/>
      <c r="S127" s="276"/>
      <c r="T127" s="276"/>
      <c r="U127" s="276"/>
      <c r="V127" s="276"/>
      <c r="W127" s="276"/>
      <c r="X127" s="276"/>
      <c r="Y127" s="276"/>
      <c r="Z127" s="276"/>
      <c r="AA127" s="276"/>
      <c r="AB127" s="276"/>
      <c r="AC127" s="276"/>
      <c r="AD127" s="276"/>
      <c r="AE127" s="276"/>
      <c r="AF127" s="276"/>
      <c r="AG127" s="276"/>
      <c r="AH127" s="276"/>
      <c r="AI127" s="276"/>
      <c r="AJ127" s="276"/>
      <c r="AK127" s="276"/>
      <c r="AL127" s="276"/>
      <c r="AM127" s="276"/>
      <c r="AN127" s="276"/>
      <c r="AO127" s="276"/>
      <c r="AP127" s="276"/>
      <c r="AQ127" s="276"/>
      <c r="AR127" s="276"/>
      <c r="AS127" s="276"/>
      <c r="AT127" s="276"/>
      <c r="AU127" s="276"/>
      <c r="AV127" s="276"/>
      <c r="AW127" s="276"/>
      <c r="AX127" s="276"/>
      <c r="AY127" s="276"/>
      <c r="BA127" s="1165"/>
      <c r="BB127" s="262" t="s">
        <v>19</v>
      </c>
      <c r="BC127" s="326">
        <v>289611.37222290039</v>
      </c>
      <c r="BD127" s="322">
        <v>172596.74894714355</v>
      </c>
      <c r="BE127" s="322">
        <v>62224.769927978516</v>
      </c>
      <c r="BF127" s="322">
        <v>6324.1732025146484</v>
      </c>
      <c r="BG127" s="335">
        <v>0</v>
      </c>
      <c r="BH127" s="326">
        <v>59441.973602294922</v>
      </c>
      <c r="BI127" s="322">
        <v>0</v>
      </c>
      <c r="BJ127" s="322">
        <v>0</v>
      </c>
      <c r="BK127" s="322">
        <v>0</v>
      </c>
      <c r="BL127" s="335">
        <v>0</v>
      </c>
      <c r="BM127" s="326">
        <v>191026.85717773438</v>
      </c>
      <c r="BN127" s="322">
        <v>136471.80172729492</v>
      </c>
      <c r="BO127" s="322">
        <v>85782.035110473633</v>
      </c>
      <c r="BP127" s="322">
        <v>44573.384643554688</v>
      </c>
      <c r="BQ127" s="330">
        <v>13461.01203918457</v>
      </c>
      <c r="BR127" s="970"/>
      <c r="BS127" s="970"/>
      <c r="BT127" s="970"/>
      <c r="BU127" s="970"/>
      <c r="BV127" s="970"/>
      <c r="BW127" s="970"/>
      <c r="BX127" s="970"/>
      <c r="BY127" s="970"/>
      <c r="BZ127" s="970"/>
      <c r="CA127" s="970"/>
      <c r="CB127" s="970"/>
      <c r="CC127" s="970"/>
      <c r="CD127" s="970"/>
      <c r="CE127" s="970"/>
      <c r="CF127" s="970"/>
      <c r="CG127" s="970"/>
      <c r="CH127" s="970"/>
      <c r="CI127" s="970"/>
      <c r="CJ127" s="970"/>
      <c r="CK127" s="970"/>
      <c r="CL127" s="970"/>
      <c r="CM127" s="970"/>
      <c r="CN127" s="970"/>
      <c r="CO127" s="970"/>
      <c r="CP127" s="970"/>
      <c r="CQ127" s="970"/>
      <c r="CR127" s="970"/>
      <c r="CS127" s="970"/>
      <c r="CT127" s="970"/>
      <c r="CU127" s="970"/>
      <c r="CV127" s="970"/>
      <c r="CW127" s="970"/>
      <c r="CX127" s="970"/>
      <c r="CY127" s="970"/>
      <c r="CZ127" s="968"/>
    </row>
    <row r="128" s="138" customFormat="true" ht="15" customHeight="true" x14ac:dyDescent="0.2">
      <c r="A128" s="1147" t="s">
        <v>166</v>
      </c>
      <c r="B128" s="209" t="s">
        <v>49</v>
      </c>
      <c r="C128" s="841">
        <v>28.504205708885777</v>
      </c>
      <c r="D128" s="842">
        <v>14.713610863965421</v>
      </c>
      <c r="E128" s="842">
        <v>15.713818828954235</v>
      </c>
      <c r="F128" s="842">
        <v>38.214545768248861</v>
      </c>
      <c r="G128" s="843">
        <v>26.62639612970375</v>
      </c>
      <c r="H128" s="844">
        <v>33.189520702465423</v>
      </c>
      <c r="I128" s="842">
        <v>43.737399303994025</v>
      </c>
      <c r="J128" s="842">
        <v>42.449277376574408</v>
      </c>
      <c r="K128" s="842">
        <v>35.925593559999115</v>
      </c>
      <c r="L128" s="845">
        <v>14.367508158373827</v>
      </c>
      <c r="M128" s="841">
        <v>31.561719478402257</v>
      </c>
      <c r="N128" s="842">
        <v>20.835830630459913</v>
      </c>
      <c r="O128" s="842">
        <v>14.019962575660244</v>
      </c>
      <c r="P128" s="842">
        <v>11.663101138326658</v>
      </c>
      <c r="Q128" s="845">
        <v>17.831344449992915</v>
      </c>
      <c r="R128" s="276"/>
      <c r="S128" s="276"/>
      <c r="T128" s="276"/>
      <c r="U128" s="276"/>
      <c r="V128" s="276"/>
      <c r="W128" s="276"/>
      <c r="X128" s="276"/>
      <c r="Y128" s="276"/>
      <c r="Z128" s="276"/>
      <c r="AA128" s="276"/>
      <c r="AB128" s="276"/>
      <c r="AC128" s="276"/>
      <c r="AD128" s="276"/>
      <c r="AE128" s="276"/>
      <c r="AF128" s="276"/>
      <c r="AG128" s="276"/>
      <c r="AH128" s="276"/>
      <c r="AI128" s="276"/>
      <c r="AJ128" s="276"/>
      <c r="AK128" s="276"/>
      <c r="AL128" s="276"/>
      <c r="AM128" s="276"/>
      <c r="AN128" s="276"/>
      <c r="AO128" s="276"/>
      <c r="AP128" s="276"/>
      <c r="AQ128" s="276"/>
      <c r="AR128" s="276"/>
      <c r="AS128" s="276"/>
      <c r="AT128" s="276"/>
      <c r="AU128" s="276"/>
      <c r="AV128" s="276"/>
      <c r="AW128" s="276"/>
      <c r="AX128" s="276"/>
      <c r="AY128" s="276"/>
      <c r="BA128" s="1165" t="s">
        <v>109</v>
      </c>
      <c r="BB128" s="262" t="s">
        <v>49</v>
      </c>
      <c r="BC128" s="908" t="s">
        <v>35</v>
      </c>
      <c r="BD128" s="912" t="s">
        <v>35</v>
      </c>
      <c r="BE128" s="912" t="s">
        <v>35</v>
      </c>
      <c r="BF128" s="912" t="s">
        <v>35</v>
      </c>
      <c r="BG128" s="917" t="s">
        <v>35</v>
      </c>
      <c r="BH128" s="908" t="s">
        <v>35</v>
      </c>
      <c r="BI128" s="912" t="s">
        <v>35</v>
      </c>
      <c r="BJ128" s="912" t="s">
        <v>35</v>
      </c>
      <c r="BK128" s="912" t="s">
        <v>35</v>
      </c>
      <c r="BL128" s="917" t="s">
        <v>35</v>
      </c>
      <c r="BM128" s="908" t="s">
        <v>35</v>
      </c>
      <c r="BN128" s="912" t="s">
        <v>35</v>
      </c>
      <c r="BO128" s="912" t="s">
        <v>35</v>
      </c>
      <c r="BP128" s="912" t="s">
        <v>35</v>
      </c>
      <c r="BQ128" s="923" t="s">
        <v>35</v>
      </c>
      <c r="BR128" s="968"/>
      <c r="BS128" s="968"/>
      <c r="BT128" s="968"/>
      <c r="BU128" s="968"/>
      <c r="BV128" s="968"/>
      <c r="BW128" s="968"/>
      <c r="BX128" s="968"/>
      <c r="BY128" s="968"/>
      <c r="BZ128" s="968"/>
      <c r="CA128" s="968"/>
      <c r="CB128" s="968"/>
      <c r="CC128" s="968"/>
      <c r="CD128" s="968"/>
      <c r="CE128" s="968"/>
      <c r="CF128" s="968"/>
      <c r="CG128" s="968"/>
      <c r="CH128" s="968"/>
      <c r="CI128" s="968"/>
      <c r="CJ128" s="968"/>
      <c r="CK128" s="968"/>
      <c r="CL128" s="968"/>
      <c r="CM128" s="968"/>
      <c r="CN128" s="968"/>
      <c r="CO128" s="968"/>
      <c r="CP128" s="968"/>
      <c r="CQ128" s="968"/>
      <c r="CR128" s="968"/>
      <c r="CS128" s="968"/>
      <c r="CT128" s="968"/>
      <c r="CU128" s="968"/>
      <c r="CV128" s="968"/>
      <c r="CW128" s="968"/>
      <c r="CX128" s="968"/>
      <c r="CY128" s="968"/>
      <c r="CZ128" s="968"/>
    </row>
    <row r="129" s="138" customFormat="true" ht="15" customHeight="true" x14ac:dyDescent="0.2">
      <c r="A129" s="1148"/>
      <c r="B129" s="210" t="s">
        <v>48</v>
      </c>
      <c r="C129" s="847">
        <v>71.495794291114223</v>
      </c>
      <c r="D129" s="848">
        <v>85.286389136034586</v>
      </c>
      <c r="E129" s="848">
        <v>84.286181171045754</v>
      </c>
      <c r="F129" s="848">
        <v>61.785454231751139</v>
      </c>
      <c r="G129" s="849">
        <v>73.37360387029625</v>
      </c>
      <c r="H129" s="850">
        <v>66.81047929753457</v>
      </c>
      <c r="I129" s="848">
        <v>56.262600696005983</v>
      </c>
      <c r="J129" s="848">
        <v>57.5507226234256</v>
      </c>
      <c r="K129" s="848">
        <v>64.074406440000885</v>
      </c>
      <c r="L129" s="851">
        <v>85.632491841626177</v>
      </c>
      <c r="M129" s="847">
        <v>68.438280521597733</v>
      </c>
      <c r="N129" s="848">
        <v>79.164169369540076</v>
      </c>
      <c r="O129" s="848">
        <v>85.980037424339756</v>
      </c>
      <c r="P129" s="848">
        <v>88.336898861673347</v>
      </c>
      <c r="Q129" s="851">
        <v>82.168655550007088</v>
      </c>
      <c r="R129" s="276"/>
      <c r="S129" s="276"/>
      <c r="T129" s="276"/>
      <c r="U129" s="276"/>
      <c r="V129" s="276"/>
      <c r="W129" s="276"/>
      <c r="X129" s="276"/>
      <c r="Y129" s="276"/>
      <c r="Z129" s="276"/>
      <c r="AA129" s="276"/>
      <c r="AB129" s="276"/>
      <c r="AC129" s="276"/>
      <c r="AD129" s="276"/>
      <c r="AE129" s="276"/>
      <c r="AF129" s="276"/>
      <c r="AG129" s="276"/>
      <c r="AH129" s="276"/>
      <c r="AI129" s="276"/>
      <c r="AJ129" s="276"/>
      <c r="AK129" s="276"/>
      <c r="AL129" s="276"/>
      <c r="AM129" s="276"/>
      <c r="AN129" s="276"/>
      <c r="AO129" s="276"/>
      <c r="AP129" s="276"/>
      <c r="AQ129" s="276"/>
      <c r="AR129" s="276"/>
      <c r="AS129" s="276"/>
      <c r="AT129" s="276"/>
      <c r="AU129" s="276"/>
      <c r="AV129" s="276"/>
      <c r="AW129" s="276"/>
      <c r="AX129" s="276"/>
      <c r="AY129" s="276"/>
      <c r="BA129" s="1166"/>
      <c r="BB129" s="263" t="s">
        <v>48</v>
      </c>
      <c r="BC129" s="909" t="s">
        <v>35</v>
      </c>
      <c r="BD129" s="913" t="s">
        <v>35</v>
      </c>
      <c r="BE129" s="913" t="s">
        <v>35</v>
      </c>
      <c r="BF129" s="913" t="s">
        <v>35</v>
      </c>
      <c r="BG129" s="918" t="s">
        <v>35</v>
      </c>
      <c r="BH129" s="909" t="s">
        <v>35</v>
      </c>
      <c r="BI129" s="913" t="s">
        <v>35</v>
      </c>
      <c r="BJ129" s="913" t="s">
        <v>35</v>
      </c>
      <c r="BK129" s="913" t="s">
        <v>35</v>
      </c>
      <c r="BL129" s="918" t="s">
        <v>35</v>
      </c>
      <c r="BM129" s="909" t="s">
        <v>35</v>
      </c>
      <c r="BN129" s="913" t="s">
        <v>35</v>
      </c>
      <c r="BO129" s="913" t="s">
        <v>35</v>
      </c>
      <c r="BP129" s="913" t="s">
        <v>35</v>
      </c>
      <c r="BQ129" s="924" t="s">
        <v>35</v>
      </c>
      <c r="BR129" s="968"/>
      <c r="BS129" s="968"/>
      <c r="BT129" s="968"/>
      <c r="BU129" s="968"/>
      <c r="BV129" s="968"/>
      <c r="BW129" s="968"/>
      <c r="BX129" s="968"/>
      <c r="BY129" s="968"/>
      <c r="BZ129" s="968"/>
      <c r="CA129" s="968"/>
      <c r="CB129" s="968"/>
      <c r="CC129" s="968"/>
      <c r="CD129" s="968"/>
      <c r="CE129" s="968"/>
      <c r="CF129" s="968"/>
      <c r="CG129" s="968"/>
      <c r="CH129" s="968"/>
      <c r="CI129" s="968"/>
      <c r="CJ129" s="968"/>
      <c r="CK129" s="968"/>
      <c r="CL129" s="968"/>
      <c r="CM129" s="968"/>
      <c r="CN129" s="968"/>
      <c r="CO129" s="968"/>
      <c r="CP129" s="968"/>
      <c r="CQ129" s="968"/>
      <c r="CR129" s="968"/>
      <c r="CS129" s="968"/>
      <c r="CT129" s="968"/>
      <c r="CU129" s="968"/>
      <c r="CV129" s="968"/>
      <c r="CW129" s="968"/>
      <c r="CX129" s="968"/>
      <c r="CY129" s="968"/>
      <c r="CZ129" s="968"/>
    </row>
    <row r="130" s="134" customFormat="true" ht="15" hidden="true" customHeight="true" x14ac:dyDescent="0.2">
      <c r="A130" s="1159" t="s">
        <v>47</v>
      </c>
      <c r="B130" s="206" t="s">
        <v>42</v>
      </c>
      <c r="C130" s="215"/>
      <c r="D130" s="216"/>
      <c r="E130" s="216"/>
      <c r="F130" s="216"/>
      <c r="G130" s="217"/>
      <c r="H130" s="218"/>
      <c r="I130" s="216"/>
      <c r="J130" s="216"/>
      <c r="K130" s="216"/>
      <c r="L130" s="219"/>
      <c r="M130" s="215"/>
      <c r="N130" s="216"/>
      <c r="O130" s="216"/>
      <c r="P130" s="216"/>
      <c r="Q130" s="219"/>
      <c r="R130" s="738"/>
      <c r="S130" s="738"/>
      <c r="T130" s="738"/>
      <c r="U130" s="738"/>
      <c r="V130" s="738"/>
      <c r="W130" s="738"/>
      <c r="X130" s="738"/>
      <c r="Y130" s="738"/>
      <c r="Z130" s="738"/>
      <c r="AA130" s="738"/>
      <c r="AB130" s="738"/>
      <c r="AC130" s="738"/>
      <c r="AD130" s="738"/>
      <c r="AE130" s="738"/>
      <c r="AF130" s="738"/>
      <c r="AG130" s="738"/>
      <c r="AH130" s="738"/>
      <c r="AI130" s="738"/>
      <c r="AJ130" s="738"/>
      <c r="AK130" s="738"/>
      <c r="AL130" s="738"/>
      <c r="AM130" s="738"/>
      <c r="AN130" s="738"/>
      <c r="AO130" s="738"/>
      <c r="AP130" s="738"/>
      <c r="AQ130" s="738"/>
      <c r="AR130" s="738"/>
      <c r="AS130" s="738"/>
      <c r="AT130" s="738"/>
      <c r="AU130" s="738"/>
      <c r="AV130" s="738"/>
      <c r="AW130" s="738"/>
      <c r="AX130" s="738"/>
      <c r="AY130" s="738"/>
      <c r="BB130" s="136"/>
      <c r="BR130" s="173"/>
      <c r="BS130" s="173"/>
      <c r="BT130" s="173"/>
      <c r="BU130" s="173"/>
      <c r="BV130" s="173"/>
      <c r="BW130" s="173"/>
      <c r="BX130" s="173"/>
      <c r="BY130" s="173"/>
      <c r="BZ130" s="173"/>
      <c r="CA130" s="173"/>
      <c r="CB130" s="173"/>
      <c r="CC130" s="173"/>
      <c r="CD130" s="173"/>
      <c r="CE130" s="173"/>
      <c r="CF130" s="173"/>
      <c r="CG130" s="173"/>
      <c r="CH130" s="173"/>
      <c r="CI130" s="173"/>
      <c r="CJ130" s="173"/>
      <c r="CK130" s="173"/>
      <c r="CL130" s="173"/>
      <c r="CM130" s="173"/>
      <c r="CN130" s="173"/>
      <c r="CO130" s="173"/>
      <c r="CP130" s="173"/>
      <c r="CQ130" s="173"/>
      <c r="CR130" s="173"/>
      <c r="CS130" s="173"/>
      <c r="CT130" s="173"/>
      <c r="CU130" s="173"/>
      <c r="CV130" s="173"/>
      <c r="CW130" s="173"/>
      <c r="CX130" s="173"/>
      <c r="CY130" s="173"/>
      <c r="CZ130" s="173"/>
    </row>
    <row r="131" s="134" customFormat="true" ht="15" hidden="true" customHeight="true" x14ac:dyDescent="0.2">
      <c r="A131" s="1160"/>
      <c r="B131" s="202" t="s">
        <v>46</v>
      </c>
      <c r="C131" s="220"/>
      <c r="D131" s="221"/>
      <c r="E131" s="221"/>
      <c r="F131" s="221"/>
      <c r="G131" s="222"/>
      <c r="H131" s="223"/>
      <c r="I131" s="221"/>
      <c r="J131" s="221"/>
      <c r="K131" s="221"/>
      <c r="L131" s="224"/>
      <c r="M131" s="220"/>
      <c r="N131" s="221"/>
      <c r="O131" s="221"/>
      <c r="P131" s="221"/>
      <c r="Q131" s="224"/>
      <c r="R131" s="738"/>
      <c r="S131" s="738"/>
      <c r="T131" s="738"/>
      <c r="U131" s="738"/>
      <c r="V131" s="738"/>
      <c r="W131" s="738"/>
      <c r="X131" s="738"/>
      <c r="Y131" s="738"/>
      <c r="Z131" s="738"/>
      <c r="AA131" s="738"/>
      <c r="AB131" s="738"/>
      <c r="AC131" s="738"/>
      <c r="AD131" s="738"/>
      <c r="AE131" s="738"/>
      <c r="AF131" s="738"/>
      <c r="AG131" s="738"/>
      <c r="AH131" s="738"/>
      <c r="AI131" s="738"/>
      <c r="AJ131" s="738"/>
      <c r="AK131" s="738"/>
      <c r="AL131" s="738"/>
      <c r="AM131" s="738"/>
      <c r="AN131" s="738"/>
      <c r="AO131" s="738"/>
      <c r="AP131" s="738"/>
      <c r="AQ131" s="738"/>
      <c r="AR131" s="738"/>
      <c r="AS131" s="738"/>
      <c r="AT131" s="738"/>
      <c r="AU131" s="738"/>
      <c r="AV131" s="738"/>
      <c r="AW131" s="738"/>
      <c r="AX131" s="738"/>
      <c r="AY131" s="738"/>
      <c r="BB131" s="136"/>
      <c r="BR131" s="173"/>
      <c r="BS131" s="173"/>
      <c r="BT131" s="173"/>
      <c r="BU131" s="173"/>
      <c r="BV131" s="173"/>
      <c r="BW131" s="173"/>
      <c r="BX131" s="173"/>
      <c r="BY131" s="173"/>
      <c r="BZ131" s="173"/>
      <c r="CA131" s="173"/>
      <c r="CB131" s="173"/>
      <c r="CC131" s="173"/>
      <c r="CD131" s="173"/>
      <c r="CE131" s="173"/>
      <c r="CF131" s="173"/>
      <c r="CG131" s="173"/>
      <c r="CH131" s="173"/>
      <c r="CI131" s="173"/>
      <c r="CJ131" s="173"/>
      <c r="CK131" s="173"/>
      <c r="CL131" s="173"/>
      <c r="CM131" s="173"/>
      <c r="CN131" s="173"/>
      <c r="CO131" s="173"/>
      <c r="CP131" s="173"/>
      <c r="CQ131" s="173"/>
      <c r="CR131" s="173"/>
      <c r="CS131" s="173"/>
      <c r="CT131" s="173"/>
      <c r="CU131" s="173"/>
      <c r="CV131" s="173"/>
      <c r="CW131" s="173"/>
      <c r="CX131" s="173"/>
      <c r="CY131" s="173"/>
      <c r="CZ131" s="173"/>
    </row>
    <row r="132" s="134" customFormat="true" ht="15" hidden="true" customHeight="true" x14ac:dyDescent="0.2">
      <c r="A132" s="1161"/>
      <c r="B132" s="203" t="s">
        <v>46</v>
      </c>
      <c r="C132" s="225"/>
      <c r="D132" s="226"/>
      <c r="E132" s="226"/>
      <c r="F132" s="226"/>
      <c r="G132" s="227"/>
      <c r="H132" s="228"/>
      <c r="I132" s="226"/>
      <c r="J132" s="226"/>
      <c r="K132" s="226"/>
      <c r="L132" s="229"/>
      <c r="M132" s="225"/>
      <c r="N132" s="226"/>
      <c r="O132" s="226"/>
      <c r="P132" s="226"/>
      <c r="Q132" s="229"/>
      <c r="R132" s="738"/>
      <c r="S132" s="738"/>
      <c r="T132" s="738"/>
      <c r="U132" s="738"/>
      <c r="V132" s="738"/>
      <c r="W132" s="738"/>
      <c r="X132" s="738"/>
      <c r="Y132" s="738"/>
      <c r="Z132" s="738"/>
      <c r="AA132" s="738"/>
      <c r="AB132" s="738"/>
      <c r="AC132" s="738"/>
      <c r="AD132" s="738"/>
      <c r="AE132" s="738"/>
      <c r="AF132" s="738"/>
      <c r="AG132" s="738"/>
      <c r="AH132" s="738"/>
      <c r="AI132" s="738"/>
      <c r="AJ132" s="738"/>
      <c r="AK132" s="738"/>
      <c r="AL132" s="738"/>
      <c r="AM132" s="738"/>
      <c r="AN132" s="738"/>
      <c r="AO132" s="738"/>
      <c r="AP132" s="738"/>
      <c r="AQ132" s="738"/>
      <c r="AR132" s="738"/>
      <c r="AS132" s="738"/>
      <c r="AT132" s="738"/>
      <c r="AU132" s="738"/>
      <c r="AV132" s="738"/>
      <c r="AW132" s="738"/>
      <c r="AX132" s="738"/>
      <c r="AY132" s="738"/>
      <c r="BB132" s="136"/>
      <c r="BR132" s="173"/>
      <c r="BS132" s="173"/>
      <c r="BT132" s="173"/>
      <c r="BU132" s="173"/>
      <c r="BV132" s="173"/>
      <c r="BW132" s="173"/>
      <c r="BX132" s="173"/>
      <c r="BY132" s="173"/>
      <c r="BZ132" s="173"/>
      <c r="CA132" s="173"/>
      <c r="CB132" s="173"/>
      <c r="CC132" s="173"/>
      <c r="CD132" s="173"/>
      <c r="CE132" s="173"/>
      <c r="CF132" s="173"/>
      <c r="CG132" s="173"/>
      <c r="CH132" s="173"/>
      <c r="CI132" s="173"/>
      <c r="CJ132" s="173"/>
      <c r="CK132" s="173"/>
      <c r="CL132" s="173"/>
      <c r="CM132" s="173"/>
      <c r="CN132" s="173"/>
      <c r="CO132" s="173"/>
      <c r="CP132" s="173"/>
      <c r="CQ132" s="173"/>
      <c r="CR132" s="173"/>
      <c r="CS132" s="173"/>
      <c r="CT132" s="173"/>
      <c r="CU132" s="173"/>
      <c r="CV132" s="173"/>
      <c r="CW132" s="173"/>
      <c r="CX132" s="173"/>
      <c r="CY132" s="173"/>
      <c r="CZ132" s="173"/>
    </row>
    <row r="133" s="138" customFormat="true" ht="15" customHeight="true" x14ac:dyDescent="0.2">
      <c r="A133" s="133"/>
      <c r="B133" s="205"/>
      <c r="C133" s="1162" t="s">
        <v>115</v>
      </c>
      <c r="D133" s="1163"/>
      <c r="E133" s="1163"/>
      <c r="F133" s="1163"/>
      <c r="G133" s="1164"/>
      <c r="H133" s="1140" t="s">
        <v>38</v>
      </c>
      <c r="I133" s="1141"/>
      <c r="J133" s="1141"/>
      <c r="K133" s="1141"/>
      <c r="L133" s="1142"/>
      <c r="M133" s="1158" t="s">
        <v>37</v>
      </c>
      <c r="N133" s="1141"/>
      <c r="O133" s="1141"/>
      <c r="P133" s="1141"/>
      <c r="Q133" s="1142"/>
      <c r="R133" s="276"/>
      <c r="S133" s="276"/>
      <c r="T133" s="276"/>
      <c r="U133" s="276"/>
      <c r="V133" s="276"/>
      <c r="W133" s="276"/>
      <c r="X133" s="276"/>
      <c r="Y133" s="276"/>
      <c r="Z133" s="276"/>
      <c r="AA133" s="276"/>
      <c r="AB133" s="276"/>
      <c r="AC133" s="276"/>
      <c r="AD133" s="276"/>
      <c r="AE133" s="276"/>
      <c r="AF133" s="276"/>
      <c r="AG133" s="276"/>
      <c r="AH133" s="276"/>
      <c r="AI133" s="276"/>
      <c r="AJ133" s="276"/>
      <c r="AK133" s="276"/>
      <c r="AL133" s="276"/>
      <c r="AM133" s="276"/>
      <c r="AN133" s="276"/>
      <c r="AO133" s="276"/>
      <c r="AP133" s="276"/>
      <c r="AQ133" s="276"/>
      <c r="AR133" s="276"/>
      <c r="AS133" s="276"/>
      <c r="AT133" s="276"/>
      <c r="AU133" s="276"/>
      <c r="AV133" s="276"/>
      <c r="AW133" s="276"/>
      <c r="AX133" s="276"/>
      <c r="AY133" s="276"/>
      <c r="BA133" s="174" t="s">
        <v>131</v>
      </c>
      <c r="BB133" s="119" t="s">
        <v>99</v>
      </c>
      <c r="BC133" s="1143" t="s">
        <v>115</v>
      </c>
      <c r="BD133" s="1144"/>
      <c r="BE133" s="1144"/>
      <c r="BF133" s="1144"/>
      <c r="BG133" s="1167"/>
      <c r="BH133" s="1143" t="s">
        <v>38</v>
      </c>
      <c r="BI133" s="1144"/>
      <c r="BJ133" s="1144"/>
      <c r="BK133" s="1144"/>
      <c r="BL133" s="1167"/>
      <c r="BM133" s="1143" t="s">
        <v>37</v>
      </c>
      <c r="BN133" s="1144"/>
      <c r="BO133" s="1144"/>
      <c r="BP133" s="1144"/>
      <c r="BQ133" s="1145"/>
      <c r="BR133" s="972"/>
      <c r="BS133" s="973"/>
      <c r="BT133" s="973"/>
      <c r="BU133" s="973"/>
      <c r="BV133" s="973"/>
      <c r="BW133" s="973"/>
      <c r="BX133" s="973"/>
      <c r="BY133" s="973"/>
      <c r="BZ133" s="172"/>
      <c r="CA133" s="172"/>
      <c r="CB133" s="172"/>
      <c r="CC133" s="172"/>
      <c r="CD133" s="172"/>
      <c r="CE133" s="172"/>
      <c r="CF133" s="172"/>
      <c r="CG133" s="172"/>
      <c r="CH133" s="172"/>
      <c r="CI133" s="172"/>
      <c r="CJ133" s="172"/>
      <c r="CK133" s="172"/>
      <c r="CL133" s="172"/>
      <c r="CM133" s="172"/>
      <c r="CN133" s="172"/>
      <c r="CO133" s="172"/>
      <c r="CP133" s="172"/>
      <c r="CQ133" s="172"/>
      <c r="CR133" s="172"/>
      <c r="CS133" s="172"/>
      <c r="CT133" s="172"/>
      <c r="CU133" s="172"/>
      <c r="CV133" s="172"/>
      <c r="CW133" s="172"/>
      <c r="CX133" s="172"/>
      <c r="CY133" s="172"/>
      <c r="CZ133" s="172"/>
    </row>
    <row r="134" s="138" customFormat="true" ht="12.75" x14ac:dyDescent="0.2">
      <c r="A134" s="159" t="s">
        <v>69</v>
      </c>
      <c r="B134" s="205"/>
      <c r="C134" s="251" t="s">
        <v>0</v>
      </c>
      <c r="D134" s="252" t="s">
        <v>1</v>
      </c>
      <c r="E134" s="252" t="s">
        <v>2</v>
      </c>
      <c r="F134" s="252" t="s">
        <v>3</v>
      </c>
      <c r="G134" s="253" t="s">
        <v>4</v>
      </c>
      <c r="H134" s="212" t="s">
        <v>0</v>
      </c>
      <c r="I134" s="211" t="s">
        <v>1</v>
      </c>
      <c r="J134" s="211" t="s">
        <v>2</v>
      </c>
      <c r="K134" s="211" t="s">
        <v>3</v>
      </c>
      <c r="L134" s="214" t="s">
        <v>4</v>
      </c>
      <c r="M134" s="213" t="s">
        <v>0</v>
      </c>
      <c r="N134" s="211" t="s">
        <v>1</v>
      </c>
      <c r="O134" s="211" t="s">
        <v>2</v>
      </c>
      <c r="P134" s="211" t="s">
        <v>3</v>
      </c>
      <c r="Q134" s="214" t="s">
        <v>4</v>
      </c>
      <c r="R134" s="276"/>
      <c r="S134" s="276"/>
      <c r="T134" s="276"/>
      <c r="U134" s="276"/>
      <c r="V134" s="276"/>
      <c r="W134" s="276"/>
      <c r="X134" s="276"/>
      <c r="Y134" s="276"/>
      <c r="Z134" s="276"/>
      <c r="AA134" s="276"/>
      <c r="AB134" s="276"/>
      <c r="AC134" s="276"/>
      <c r="AD134" s="276"/>
      <c r="AE134" s="276"/>
      <c r="AF134" s="276"/>
      <c r="AG134" s="276"/>
      <c r="AH134" s="276"/>
      <c r="AI134" s="276"/>
      <c r="AJ134" s="276"/>
      <c r="AK134" s="276"/>
      <c r="AL134" s="276"/>
      <c r="AM134" s="276"/>
      <c r="AN134" s="276"/>
      <c r="AO134" s="276"/>
      <c r="AP134" s="276"/>
      <c r="AQ134" s="276"/>
      <c r="AR134" s="276"/>
      <c r="AS134" s="276"/>
      <c r="AT134" s="276"/>
      <c r="AU134" s="276"/>
      <c r="AV134" s="276"/>
      <c r="AW134" s="276"/>
      <c r="AX134" s="276"/>
      <c r="AY134" s="276"/>
      <c r="BA134" s="159" t="s">
        <v>117</v>
      </c>
      <c r="BB134" s="158"/>
      <c r="BC134" s="297" t="s">
        <v>0</v>
      </c>
      <c r="BD134" s="435" t="s">
        <v>1</v>
      </c>
      <c r="BE134" s="435" t="s">
        <v>2</v>
      </c>
      <c r="BF134" s="435" t="s">
        <v>3</v>
      </c>
      <c r="BG134" s="298" t="s">
        <v>4</v>
      </c>
      <c r="BH134" s="297" t="s">
        <v>0</v>
      </c>
      <c r="BI134" s="435" t="s">
        <v>1</v>
      </c>
      <c r="BJ134" s="435" t="s">
        <v>2</v>
      </c>
      <c r="BK134" s="435" t="s">
        <v>3</v>
      </c>
      <c r="BL134" s="298" t="s">
        <v>4</v>
      </c>
      <c r="BM134" s="297" t="s">
        <v>0</v>
      </c>
      <c r="BN134" s="435" t="s">
        <v>1</v>
      </c>
      <c r="BO134" s="435" t="s">
        <v>2</v>
      </c>
      <c r="BP134" s="435" t="s">
        <v>3</v>
      </c>
      <c r="BQ134" s="436" t="s">
        <v>4</v>
      </c>
      <c r="BR134" s="2"/>
      <c r="BS134" s="2"/>
      <c r="BT134" s="2"/>
      <c r="BU134" s="2"/>
      <c r="BV134" s="2"/>
      <c r="BW134" s="2"/>
      <c r="BX134" s="2"/>
      <c r="BY134" s="2"/>
      <c r="BZ134" s="2"/>
      <c r="CA134" s="2"/>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row>
    <row r="135" s="138" customFormat="true" ht="15" customHeight="true" x14ac:dyDescent="0.2">
      <c r="A135" s="1146" t="s">
        <v>45</v>
      </c>
      <c r="B135" s="208" t="s">
        <v>44</v>
      </c>
      <c r="C135" s="836">
        <v>0.36906311211329551</v>
      </c>
      <c r="D135" s="837">
        <v>1.9078191512545644</v>
      </c>
      <c r="E135" s="837">
        <v>5.9518379632709948</v>
      </c>
      <c r="F135" s="837">
        <v>55.951855707777</v>
      </c>
      <c r="G135" s="838">
        <v>95.058309215903193</v>
      </c>
      <c r="H135" s="839">
        <v>22.952956925060541</v>
      </c>
      <c r="I135" s="837">
        <v>59.006084095753849</v>
      </c>
      <c r="J135" s="837">
        <v>87.634518556384435</v>
      </c>
      <c r="K135" s="837">
        <v>94.850120572191329</v>
      </c>
      <c r="L135" s="840">
        <v>98.086740518571048</v>
      </c>
      <c r="M135" s="836">
        <v>0</v>
      </c>
      <c r="N135" s="837">
        <v>0.40737014433923785</v>
      </c>
      <c r="O135" s="837">
        <v>1.8419355877155916</v>
      </c>
      <c r="P135" s="837">
        <v>1.0189206925361687</v>
      </c>
      <c r="Q135" s="840">
        <v>19.436063759610516</v>
      </c>
      <c r="R135" s="276"/>
      <c r="S135" s="276"/>
      <c r="T135" s="276"/>
      <c r="U135" s="276"/>
      <c r="V135" s="276"/>
      <c r="W135" s="276"/>
      <c r="X135" s="276"/>
      <c r="Y135" s="276"/>
      <c r="Z135" s="276"/>
      <c r="AA135" s="276"/>
      <c r="AB135" s="276"/>
      <c r="AC135" s="276"/>
      <c r="AD135" s="276"/>
      <c r="AE135" s="276"/>
      <c r="AF135" s="276"/>
      <c r="AG135" s="276"/>
      <c r="AH135" s="276"/>
      <c r="AI135" s="276"/>
      <c r="AJ135" s="276"/>
      <c r="AK135" s="276"/>
      <c r="AL135" s="276"/>
      <c r="AM135" s="276"/>
      <c r="AN135" s="276"/>
      <c r="AO135" s="276"/>
      <c r="AP135" s="276"/>
      <c r="AQ135" s="276"/>
      <c r="AR135" s="276"/>
      <c r="AS135" s="276"/>
      <c r="AT135" s="276"/>
      <c r="AU135" s="276"/>
      <c r="AV135" s="276"/>
      <c r="AW135" s="276"/>
      <c r="AX135" s="276"/>
      <c r="AY135" s="276"/>
      <c r="BA135" s="1168" t="s">
        <v>45</v>
      </c>
      <c r="BB135" s="261" t="s">
        <v>44</v>
      </c>
      <c r="BC135" s="907" t="s">
        <v>35</v>
      </c>
      <c r="BD135" s="911" t="s">
        <v>35</v>
      </c>
      <c r="BE135" s="911" t="s">
        <v>35</v>
      </c>
      <c r="BF135" s="911" t="s">
        <v>35</v>
      </c>
      <c r="BG135" s="916" t="s">
        <v>35</v>
      </c>
      <c r="BH135" s="907" t="s">
        <v>35</v>
      </c>
      <c r="BI135" s="911" t="s">
        <v>35</v>
      </c>
      <c r="BJ135" s="911" t="s">
        <v>35</v>
      </c>
      <c r="BK135" s="911" t="s">
        <v>35</v>
      </c>
      <c r="BL135" s="916" t="s">
        <v>35</v>
      </c>
      <c r="BM135" s="907" t="s">
        <v>35</v>
      </c>
      <c r="BN135" s="911" t="s">
        <v>35</v>
      </c>
      <c r="BO135" s="911" t="s">
        <v>35</v>
      </c>
      <c r="BP135" s="911" t="s">
        <v>35</v>
      </c>
      <c r="BQ135" s="922" t="s">
        <v>35</v>
      </c>
      <c r="BR135" s="968"/>
      <c r="BS135" s="968"/>
      <c r="BT135" s="968"/>
      <c r="BU135" s="968"/>
      <c r="BV135" s="968"/>
      <c r="BW135" s="968"/>
      <c r="BX135" s="968"/>
      <c r="BY135" s="968"/>
      <c r="BZ135" s="968"/>
      <c r="CA135" s="968"/>
      <c r="CB135" s="968"/>
      <c r="CC135" s="968"/>
      <c r="CD135" s="968"/>
      <c r="CE135" s="968"/>
      <c r="CF135" s="968"/>
      <c r="CG135" s="968"/>
      <c r="CH135" s="968"/>
      <c r="CI135" s="968"/>
      <c r="CJ135" s="968"/>
      <c r="CK135" s="968"/>
      <c r="CL135" s="968"/>
      <c r="CM135" s="968"/>
      <c r="CN135" s="968"/>
      <c r="CO135" s="968"/>
      <c r="CP135" s="968"/>
      <c r="CQ135" s="968"/>
      <c r="CR135" s="968"/>
      <c r="CS135" s="968"/>
      <c r="CT135" s="968"/>
      <c r="CU135" s="968"/>
      <c r="CV135" s="968"/>
      <c r="CW135" s="968"/>
      <c r="CX135" s="968"/>
      <c r="CY135" s="968"/>
      <c r="CZ135" s="968"/>
    </row>
    <row r="136" s="138" customFormat="true" ht="15" customHeight="true" x14ac:dyDescent="0.2">
      <c r="A136" s="1147"/>
      <c r="B136" s="209" t="s">
        <v>43</v>
      </c>
      <c r="C136" s="841">
        <v>6.6334591505984655E-2</v>
      </c>
      <c r="D136" s="842">
        <v>0</v>
      </c>
      <c r="E136" s="842">
        <v>0.43333487984809194</v>
      </c>
      <c r="F136" s="842">
        <v>3.2807818489322371</v>
      </c>
      <c r="G136" s="843">
        <v>1.496735274766176</v>
      </c>
      <c r="H136" s="844">
        <v>0.94885375295293539</v>
      </c>
      <c r="I136" s="842">
        <v>4.2929123184467084</v>
      </c>
      <c r="J136" s="842">
        <v>2.5733341716844675</v>
      </c>
      <c r="K136" s="842">
        <v>1.0652760539717274</v>
      </c>
      <c r="L136" s="845">
        <v>1.4080956687481543</v>
      </c>
      <c r="M136" s="841">
        <v>0</v>
      </c>
      <c r="N136" s="842">
        <v>0.11073842576904838</v>
      </c>
      <c r="O136" s="842">
        <v>0</v>
      </c>
      <c r="P136" s="842">
        <v>0.28693555175115681</v>
      </c>
      <c r="Q136" s="845">
        <v>1.5629523925524673</v>
      </c>
      <c r="R136" s="276"/>
      <c r="S136" s="276"/>
      <c r="T136" s="276"/>
      <c r="U136" s="276"/>
      <c r="V136" s="276"/>
      <c r="W136" s="276"/>
      <c r="X136" s="276"/>
      <c r="Y136" s="276"/>
      <c r="Z136" s="276"/>
      <c r="AA136" s="276"/>
      <c r="AB136" s="276"/>
      <c r="AC136" s="276"/>
      <c r="AD136" s="276"/>
      <c r="AE136" s="276"/>
      <c r="AF136" s="276"/>
      <c r="AG136" s="276"/>
      <c r="AH136" s="276"/>
      <c r="AI136" s="276"/>
      <c r="AJ136" s="276"/>
      <c r="AK136" s="276"/>
      <c r="AL136" s="276"/>
      <c r="AM136" s="276"/>
      <c r="AN136" s="276"/>
      <c r="AO136" s="276"/>
      <c r="AP136" s="276"/>
      <c r="AQ136" s="276"/>
      <c r="AR136" s="276"/>
      <c r="AS136" s="276"/>
      <c r="AT136" s="276"/>
      <c r="AU136" s="276"/>
      <c r="AV136" s="276"/>
      <c r="AW136" s="276"/>
      <c r="AX136" s="276"/>
      <c r="AY136" s="276"/>
      <c r="BA136" s="1165"/>
      <c r="BB136" s="262" t="s">
        <v>43</v>
      </c>
      <c r="BC136" s="908" t="s">
        <v>35</v>
      </c>
      <c r="BD136" s="912" t="s">
        <v>35</v>
      </c>
      <c r="BE136" s="912" t="s">
        <v>35</v>
      </c>
      <c r="BF136" s="912" t="s">
        <v>35</v>
      </c>
      <c r="BG136" s="917" t="s">
        <v>35</v>
      </c>
      <c r="BH136" s="908" t="s">
        <v>35</v>
      </c>
      <c r="BI136" s="912" t="s">
        <v>35</v>
      </c>
      <c r="BJ136" s="912" t="s">
        <v>35</v>
      </c>
      <c r="BK136" s="912" t="s">
        <v>35</v>
      </c>
      <c r="BL136" s="917" t="s">
        <v>35</v>
      </c>
      <c r="BM136" s="908" t="s">
        <v>35</v>
      </c>
      <c r="BN136" s="912" t="s">
        <v>35</v>
      </c>
      <c r="BO136" s="912" t="s">
        <v>35</v>
      </c>
      <c r="BP136" s="912" t="s">
        <v>35</v>
      </c>
      <c r="BQ136" s="923" t="s">
        <v>35</v>
      </c>
      <c r="BR136" s="968"/>
      <c r="BS136" s="968"/>
      <c r="BT136" s="968"/>
      <c r="BU136" s="968"/>
      <c r="BV136" s="968"/>
      <c r="BW136" s="968"/>
      <c r="BX136" s="968"/>
      <c r="BY136" s="968"/>
      <c r="BZ136" s="968"/>
      <c r="CA136" s="968"/>
      <c r="CB136" s="968"/>
      <c r="CC136" s="968"/>
      <c r="CD136" s="968"/>
      <c r="CE136" s="968"/>
      <c r="CF136" s="968"/>
      <c r="CG136" s="968"/>
      <c r="CH136" s="968"/>
      <c r="CI136" s="968"/>
      <c r="CJ136" s="968"/>
      <c r="CK136" s="968"/>
      <c r="CL136" s="968"/>
      <c r="CM136" s="968"/>
      <c r="CN136" s="968"/>
      <c r="CO136" s="968"/>
      <c r="CP136" s="968"/>
      <c r="CQ136" s="968"/>
      <c r="CR136" s="968"/>
      <c r="CS136" s="968"/>
      <c r="CT136" s="968"/>
      <c r="CU136" s="968"/>
      <c r="CV136" s="968"/>
      <c r="CW136" s="968"/>
      <c r="CX136" s="968"/>
      <c r="CY136" s="968"/>
      <c r="CZ136" s="968"/>
    </row>
    <row r="137" s="138" customFormat="true" ht="15" customHeight="true" x14ac:dyDescent="0.2">
      <c r="A137" s="1147"/>
      <c r="B137" s="209" t="s">
        <v>42</v>
      </c>
      <c r="C137" s="841">
        <v>29.916982735709137</v>
      </c>
      <c r="D137" s="842">
        <v>54.476753121916687</v>
      </c>
      <c r="E137" s="842">
        <v>61.376069653839295</v>
      </c>
      <c r="F137" s="842">
        <v>20.982930315292535</v>
      </c>
      <c r="G137" s="843">
        <v>2.3325942893870226</v>
      </c>
      <c r="H137" s="844">
        <v>35.607499713545835</v>
      </c>
      <c r="I137" s="842">
        <v>12.875948583788604</v>
      </c>
      <c r="J137" s="842">
        <v>2.4876215978255458</v>
      </c>
      <c r="K137" s="842">
        <v>2.846170664258405</v>
      </c>
      <c r="L137" s="845">
        <v>0.27317330240636983</v>
      </c>
      <c r="M137" s="841">
        <v>24.778102964772547</v>
      </c>
      <c r="N137" s="842">
        <v>43.196275776105615</v>
      </c>
      <c r="O137" s="842">
        <v>60.25199238786891</v>
      </c>
      <c r="P137" s="842">
        <v>66.649355601113854</v>
      </c>
      <c r="Q137" s="845">
        <v>51.393953326912737</v>
      </c>
      <c r="R137" s="276"/>
      <c r="S137" s="276"/>
      <c r="T137" s="276"/>
      <c r="U137" s="276"/>
      <c r="V137" s="276"/>
      <c r="W137" s="276"/>
      <c r="X137" s="276"/>
      <c r="Y137" s="276"/>
      <c r="Z137" s="276"/>
      <c r="AA137" s="276"/>
      <c r="AB137" s="276"/>
      <c r="AC137" s="276"/>
      <c r="AD137" s="276"/>
      <c r="AE137" s="276"/>
      <c r="AF137" s="276"/>
      <c r="AG137" s="276"/>
      <c r="AH137" s="276"/>
      <c r="AI137" s="276"/>
      <c r="AJ137" s="276"/>
      <c r="AK137" s="276"/>
      <c r="AL137" s="276"/>
      <c r="AM137" s="276"/>
      <c r="AN137" s="276"/>
      <c r="AO137" s="276"/>
      <c r="AP137" s="276"/>
      <c r="AQ137" s="276"/>
      <c r="AR137" s="276"/>
      <c r="AS137" s="276"/>
      <c r="AT137" s="276"/>
      <c r="AU137" s="276"/>
      <c r="AV137" s="276"/>
      <c r="AW137" s="276"/>
      <c r="AX137" s="276"/>
      <c r="AY137" s="276"/>
      <c r="BA137" s="1165"/>
      <c r="BB137" s="262" t="s">
        <v>42</v>
      </c>
      <c r="BC137" s="908" t="s">
        <v>35</v>
      </c>
      <c r="BD137" s="912" t="s">
        <v>35</v>
      </c>
      <c r="BE137" s="912" t="s">
        <v>35</v>
      </c>
      <c r="BF137" s="912" t="s">
        <v>35</v>
      </c>
      <c r="BG137" s="917" t="s">
        <v>35</v>
      </c>
      <c r="BH137" s="908" t="s">
        <v>35</v>
      </c>
      <c r="BI137" s="912" t="s">
        <v>35</v>
      </c>
      <c r="BJ137" s="912" t="s">
        <v>35</v>
      </c>
      <c r="BK137" s="912" t="s">
        <v>35</v>
      </c>
      <c r="BL137" s="917" t="s">
        <v>35</v>
      </c>
      <c r="BM137" s="908" t="s">
        <v>35</v>
      </c>
      <c r="BN137" s="912" t="s">
        <v>35</v>
      </c>
      <c r="BO137" s="912" t="s">
        <v>35</v>
      </c>
      <c r="BP137" s="912" t="s">
        <v>35</v>
      </c>
      <c r="BQ137" s="923" t="s">
        <v>35</v>
      </c>
      <c r="BR137" s="968"/>
      <c r="BS137" s="968"/>
      <c r="BT137" s="968"/>
      <c r="BU137" s="968"/>
      <c r="BV137" s="968"/>
      <c r="BW137" s="968"/>
      <c r="BX137" s="968"/>
      <c r="BY137" s="968"/>
      <c r="BZ137" s="968"/>
      <c r="CA137" s="968"/>
      <c r="CB137" s="968"/>
      <c r="CC137" s="968"/>
      <c r="CD137" s="968"/>
      <c r="CE137" s="968"/>
      <c r="CF137" s="968"/>
      <c r="CG137" s="968"/>
      <c r="CH137" s="968"/>
      <c r="CI137" s="968"/>
      <c r="CJ137" s="968"/>
      <c r="CK137" s="968"/>
      <c r="CL137" s="968"/>
      <c r="CM137" s="968"/>
      <c r="CN137" s="968"/>
      <c r="CO137" s="968"/>
      <c r="CP137" s="968"/>
      <c r="CQ137" s="968"/>
      <c r="CR137" s="968"/>
      <c r="CS137" s="968"/>
      <c r="CT137" s="968"/>
      <c r="CU137" s="968"/>
      <c r="CV137" s="968"/>
      <c r="CW137" s="968"/>
      <c r="CX137" s="968"/>
      <c r="CY137" s="968"/>
      <c r="CZ137" s="968"/>
    </row>
    <row r="138" s="138" customFormat="true" ht="15" customHeight="true" x14ac:dyDescent="0.2">
      <c r="A138" s="1147"/>
      <c r="B138" s="209" t="s">
        <v>41</v>
      </c>
      <c r="C138" s="841">
        <v>7.6765402604794737</v>
      </c>
      <c r="D138" s="842">
        <v>6.6664970773994856</v>
      </c>
      <c r="E138" s="842">
        <v>18.929804593125972</v>
      </c>
      <c r="F138" s="842">
        <v>18.444343485124882</v>
      </c>
      <c r="G138" s="843">
        <v>1.1123612199436128</v>
      </c>
      <c r="H138" s="844">
        <v>8.7642495927029174</v>
      </c>
      <c r="I138" s="842">
        <v>23.825055002010835</v>
      </c>
      <c r="J138" s="842">
        <v>7.3045256741055553</v>
      </c>
      <c r="K138" s="842">
        <v>1.2384327095785301</v>
      </c>
      <c r="L138" s="845">
        <v>0.23199051027442988</v>
      </c>
      <c r="M138" s="841">
        <v>7.0667365922553644</v>
      </c>
      <c r="N138" s="842">
        <v>7.5356111506952264</v>
      </c>
      <c r="O138" s="842">
        <v>7.2681932853419369</v>
      </c>
      <c r="P138" s="842">
        <v>16.187034484674033</v>
      </c>
      <c r="Q138" s="845">
        <v>22.783756797869625</v>
      </c>
      <c r="R138" s="276"/>
      <c r="S138" s="276"/>
      <c r="T138" s="276"/>
      <c r="U138" s="276"/>
      <c r="V138" s="276"/>
      <c r="W138" s="276"/>
      <c r="X138" s="276"/>
      <c r="Y138" s="276"/>
      <c r="Z138" s="276"/>
      <c r="AA138" s="276"/>
      <c r="AB138" s="276"/>
      <c r="AC138" s="276"/>
      <c r="AD138" s="276"/>
      <c r="AE138" s="276"/>
      <c r="AF138" s="276"/>
      <c r="AG138" s="276"/>
      <c r="AH138" s="276"/>
      <c r="AI138" s="276"/>
      <c r="AJ138" s="276"/>
      <c r="AK138" s="276"/>
      <c r="AL138" s="276"/>
      <c r="AM138" s="276"/>
      <c r="AN138" s="276"/>
      <c r="AO138" s="276"/>
      <c r="AP138" s="276"/>
      <c r="AQ138" s="276"/>
      <c r="AR138" s="276"/>
      <c r="AS138" s="276"/>
      <c r="AT138" s="276"/>
      <c r="AU138" s="276"/>
      <c r="AV138" s="276"/>
      <c r="AW138" s="276"/>
      <c r="AX138" s="276"/>
      <c r="AY138" s="276"/>
      <c r="BA138" s="1165"/>
      <c r="BB138" s="262" t="s">
        <v>41</v>
      </c>
      <c r="BC138" s="908" t="s">
        <v>35</v>
      </c>
      <c r="BD138" s="912" t="s">
        <v>35</v>
      </c>
      <c r="BE138" s="912" t="s">
        <v>35</v>
      </c>
      <c r="BF138" s="912" t="s">
        <v>35</v>
      </c>
      <c r="BG138" s="917" t="s">
        <v>35</v>
      </c>
      <c r="BH138" s="908" t="s">
        <v>35</v>
      </c>
      <c r="BI138" s="912" t="s">
        <v>35</v>
      </c>
      <c r="BJ138" s="912" t="s">
        <v>35</v>
      </c>
      <c r="BK138" s="912" t="s">
        <v>35</v>
      </c>
      <c r="BL138" s="917" t="s">
        <v>35</v>
      </c>
      <c r="BM138" s="908" t="s">
        <v>35</v>
      </c>
      <c r="BN138" s="912" t="s">
        <v>35</v>
      </c>
      <c r="BO138" s="912" t="s">
        <v>35</v>
      </c>
      <c r="BP138" s="912" t="s">
        <v>35</v>
      </c>
      <c r="BQ138" s="923" t="s">
        <v>35</v>
      </c>
      <c r="BR138" s="968"/>
      <c r="BS138" s="968"/>
      <c r="BT138" s="968"/>
      <c r="BU138" s="968"/>
      <c r="BV138" s="968"/>
      <c r="BW138" s="968"/>
      <c r="BX138" s="968"/>
      <c r="BY138" s="968"/>
      <c r="BZ138" s="968"/>
      <c r="CA138" s="968"/>
      <c r="CB138" s="968"/>
      <c r="CC138" s="968"/>
      <c r="CD138" s="968"/>
      <c r="CE138" s="968"/>
      <c r="CF138" s="968"/>
      <c r="CG138" s="968"/>
      <c r="CH138" s="968"/>
      <c r="CI138" s="968"/>
      <c r="CJ138" s="968"/>
      <c r="CK138" s="968"/>
      <c r="CL138" s="968"/>
      <c r="CM138" s="968"/>
      <c r="CN138" s="968"/>
      <c r="CO138" s="968"/>
      <c r="CP138" s="968"/>
      <c r="CQ138" s="968"/>
      <c r="CR138" s="968"/>
      <c r="CS138" s="968"/>
      <c r="CT138" s="968"/>
      <c r="CU138" s="968"/>
      <c r="CV138" s="968"/>
      <c r="CW138" s="968"/>
      <c r="CX138" s="968"/>
      <c r="CY138" s="968"/>
      <c r="CZ138" s="968"/>
    </row>
    <row r="139" s="138" customFormat="true" ht="15" customHeight="true" x14ac:dyDescent="0.2">
      <c r="A139" s="1147"/>
      <c r="B139" s="209" t="s">
        <v>19</v>
      </c>
      <c r="C139" s="841">
        <v>61.971079300192109</v>
      </c>
      <c r="D139" s="842">
        <v>36.948930649429258</v>
      </c>
      <c r="E139" s="842">
        <v>13.308952909915647</v>
      </c>
      <c r="F139" s="842">
        <v>1.3400886428733387</v>
      </c>
      <c r="G139" s="843">
        <v>0</v>
      </c>
      <c r="H139" s="844">
        <v>31.726440015737765</v>
      </c>
      <c r="I139" s="842">
        <v>0</v>
      </c>
      <c r="J139" s="842">
        <v>0</v>
      </c>
      <c r="K139" s="842">
        <v>0</v>
      </c>
      <c r="L139" s="845">
        <v>0</v>
      </c>
      <c r="M139" s="841">
        <v>68.15516044297209</v>
      </c>
      <c r="N139" s="842">
        <v>48.750004503090878</v>
      </c>
      <c r="O139" s="842">
        <v>30.637878739073553</v>
      </c>
      <c r="P139" s="842">
        <v>15.857753669924794</v>
      </c>
      <c r="Q139" s="845">
        <v>4.8232737230546654</v>
      </c>
      <c r="R139" s="276"/>
      <c r="S139" s="276"/>
      <c r="T139" s="276"/>
      <c r="U139" s="276"/>
      <c r="V139" s="276"/>
      <c r="W139" s="276"/>
      <c r="X139" s="276"/>
      <c r="Y139" s="276"/>
      <c r="Z139" s="276"/>
      <c r="AA139" s="276"/>
      <c r="AB139" s="276"/>
      <c r="AC139" s="276"/>
      <c r="AD139" s="276"/>
      <c r="AE139" s="276"/>
      <c r="AF139" s="276"/>
      <c r="AG139" s="276"/>
      <c r="AH139" s="276"/>
      <c r="AI139" s="276"/>
      <c r="AJ139" s="276"/>
      <c r="AK139" s="276"/>
      <c r="AL139" s="276"/>
      <c r="AM139" s="276"/>
      <c r="AN139" s="276"/>
      <c r="AO139" s="276"/>
      <c r="AP139" s="276"/>
      <c r="AQ139" s="276"/>
      <c r="AR139" s="276"/>
      <c r="AS139" s="276"/>
      <c r="AT139" s="276"/>
      <c r="AU139" s="276"/>
      <c r="AV139" s="276"/>
      <c r="AW139" s="276"/>
      <c r="AX139" s="276"/>
      <c r="AY139" s="276"/>
      <c r="BA139" s="1165"/>
      <c r="BB139" s="262" t="s">
        <v>19</v>
      </c>
      <c r="BC139" s="908" t="s">
        <v>35</v>
      </c>
      <c r="BD139" s="912" t="s">
        <v>35</v>
      </c>
      <c r="BE139" s="912" t="s">
        <v>35</v>
      </c>
      <c r="BF139" s="912" t="s">
        <v>35</v>
      </c>
      <c r="BG139" s="917" t="s">
        <v>35</v>
      </c>
      <c r="BH139" s="908" t="s">
        <v>35</v>
      </c>
      <c r="BI139" s="912" t="s">
        <v>35</v>
      </c>
      <c r="BJ139" s="912" t="s">
        <v>35</v>
      </c>
      <c r="BK139" s="912" t="s">
        <v>35</v>
      </c>
      <c r="BL139" s="917" t="s">
        <v>35</v>
      </c>
      <c r="BM139" s="908" t="s">
        <v>35</v>
      </c>
      <c r="BN139" s="912" t="s">
        <v>35</v>
      </c>
      <c r="BO139" s="912" t="s">
        <v>35</v>
      </c>
      <c r="BP139" s="912" t="s">
        <v>35</v>
      </c>
      <c r="BQ139" s="923" t="s">
        <v>35</v>
      </c>
      <c r="BR139" s="968"/>
      <c r="BS139" s="968"/>
      <c r="BT139" s="968"/>
      <c r="BU139" s="968"/>
      <c r="BV139" s="968"/>
      <c r="BW139" s="968"/>
      <c r="BX139" s="968"/>
      <c r="BY139" s="968"/>
      <c r="BZ139" s="968"/>
      <c r="CA139" s="968"/>
      <c r="CB139" s="968"/>
      <c r="CC139" s="968"/>
      <c r="CD139" s="968"/>
      <c r="CE139" s="968"/>
      <c r="CF139" s="968"/>
      <c r="CG139" s="968"/>
      <c r="CH139" s="968"/>
      <c r="CI139" s="968"/>
      <c r="CJ139" s="968"/>
      <c r="CK139" s="968"/>
      <c r="CL139" s="968"/>
      <c r="CM139" s="968"/>
      <c r="CN139" s="968"/>
      <c r="CO139" s="968"/>
      <c r="CP139" s="968"/>
      <c r="CQ139" s="968"/>
      <c r="CR139" s="968"/>
      <c r="CS139" s="968"/>
      <c r="CT139" s="968"/>
      <c r="CU139" s="968"/>
      <c r="CV139" s="968"/>
      <c r="CW139" s="968"/>
      <c r="CX139" s="968"/>
      <c r="CY139" s="968"/>
      <c r="CZ139" s="968"/>
    </row>
    <row r="140" s="133" customFormat="true" ht="15" customHeight="true" x14ac:dyDescent="0.2">
      <c r="A140" s="1147" t="s">
        <v>107</v>
      </c>
      <c r="B140" s="209" t="s">
        <v>64</v>
      </c>
      <c r="C140" s="892" t="s">
        <v>35</v>
      </c>
      <c r="D140" s="895" t="s">
        <v>35</v>
      </c>
      <c r="E140" s="895" t="s">
        <v>35</v>
      </c>
      <c r="F140" s="895" t="s">
        <v>35</v>
      </c>
      <c r="G140" s="898" t="s">
        <v>35</v>
      </c>
      <c r="H140" s="901" t="s">
        <v>35</v>
      </c>
      <c r="I140" s="895" t="s">
        <v>35</v>
      </c>
      <c r="J140" s="895" t="s">
        <v>35</v>
      </c>
      <c r="K140" s="895" t="s">
        <v>35</v>
      </c>
      <c r="L140" s="904" t="s">
        <v>35</v>
      </c>
      <c r="M140" s="892" t="s">
        <v>35</v>
      </c>
      <c r="N140" s="895" t="s">
        <v>35</v>
      </c>
      <c r="O140" s="895" t="s">
        <v>35</v>
      </c>
      <c r="P140" s="895" t="s">
        <v>35</v>
      </c>
      <c r="Q140" s="904" t="s">
        <v>35</v>
      </c>
      <c r="R140" s="966"/>
      <c r="S140" s="966"/>
      <c r="T140" s="966"/>
      <c r="U140" s="966"/>
      <c r="V140" s="966"/>
      <c r="W140" s="966"/>
      <c r="X140" s="966"/>
      <c r="Y140" s="966"/>
      <c r="Z140" s="966"/>
      <c r="AA140" s="966"/>
      <c r="AB140" s="966"/>
      <c r="AC140" s="966"/>
      <c r="AD140" s="966"/>
      <c r="AE140" s="966"/>
      <c r="AF140" s="966"/>
      <c r="AG140" s="966"/>
      <c r="AH140" s="966"/>
      <c r="AI140" s="966"/>
      <c r="AJ140" s="966"/>
      <c r="AK140" s="966"/>
      <c r="AL140" s="966"/>
      <c r="AM140" s="966"/>
      <c r="AN140" s="966"/>
      <c r="AO140" s="966"/>
      <c r="AP140" s="966"/>
      <c r="AQ140" s="966"/>
      <c r="AR140" s="966"/>
      <c r="AS140" s="966"/>
      <c r="AT140" s="966"/>
      <c r="AU140" s="966"/>
      <c r="AV140" s="966"/>
      <c r="AW140" s="966"/>
      <c r="AX140" s="966"/>
      <c r="AY140" s="966"/>
      <c r="AZ140" s="172"/>
      <c r="BA140" s="1165" t="s">
        <v>107</v>
      </c>
      <c r="BB140" s="262" t="s">
        <v>64</v>
      </c>
      <c r="BC140" s="908" t="s">
        <v>35</v>
      </c>
      <c r="BD140" s="912" t="s">
        <v>35</v>
      </c>
      <c r="BE140" s="912" t="s">
        <v>35</v>
      </c>
      <c r="BF140" s="912" t="s">
        <v>35</v>
      </c>
      <c r="BG140" s="917" t="s">
        <v>35</v>
      </c>
      <c r="BH140" s="908" t="s">
        <v>35</v>
      </c>
      <c r="BI140" s="912" t="s">
        <v>35</v>
      </c>
      <c r="BJ140" s="912" t="s">
        <v>35</v>
      </c>
      <c r="BK140" s="912" t="s">
        <v>35</v>
      </c>
      <c r="BL140" s="917" t="s">
        <v>35</v>
      </c>
      <c r="BM140" s="908" t="s">
        <v>35</v>
      </c>
      <c r="BN140" s="912" t="s">
        <v>35</v>
      </c>
      <c r="BO140" s="912" t="s">
        <v>35</v>
      </c>
      <c r="BP140" s="912" t="s">
        <v>35</v>
      </c>
      <c r="BQ140" s="923" t="s">
        <v>35</v>
      </c>
      <c r="BR140" s="968"/>
      <c r="BS140" s="968"/>
      <c r="BT140" s="968"/>
      <c r="BU140" s="968"/>
      <c r="BV140" s="968"/>
      <c r="BW140" s="968"/>
      <c r="BX140" s="968"/>
      <c r="BY140" s="968"/>
      <c r="BZ140" s="968"/>
      <c r="CA140" s="968"/>
      <c r="CB140" s="968"/>
      <c r="CC140" s="968"/>
      <c r="CD140" s="968"/>
      <c r="CE140" s="968"/>
      <c r="CF140" s="968"/>
      <c r="CG140" s="968"/>
      <c r="CH140" s="968"/>
      <c r="CI140" s="968"/>
      <c r="CJ140" s="968"/>
      <c r="CK140" s="968"/>
      <c r="CL140" s="968"/>
      <c r="CM140" s="968"/>
      <c r="CN140" s="968"/>
      <c r="CO140" s="968"/>
      <c r="CP140" s="968"/>
      <c r="CQ140" s="968"/>
      <c r="CR140" s="968"/>
      <c r="CS140" s="968"/>
      <c r="CT140" s="968"/>
      <c r="CU140" s="968"/>
      <c r="CV140" s="968"/>
      <c r="CW140" s="968"/>
      <c r="CX140" s="968"/>
      <c r="CY140" s="968"/>
      <c r="CZ140" s="968"/>
    </row>
    <row r="141" s="133" customFormat="true" ht="15" customHeight="true" x14ac:dyDescent="0.2">
      <c r="A141" s="1147"/>
      <c r="B141" s="209" t="s">
        <v>65</v>
      </c>
      <c r="C141" s="892" t="s">
        <v>35</v>
      </c>
      <c r="D141" s="895" t="s">
        <v>35</v>
      </c>
      <c r="E141" s="895" t="s">
        <v>35</v>
      </c>
      <c r="F141" s="895" t="s">
        <v>35</v>
      </c>
      <c r="G141" s="898" t="s">
        <v>35</v>
      </c>
      <c r="H141" s="901" t="s">
        <v>35</v>
      </c>
      <c r="I141" s="895" t="s">
        <v>35</v>
      </c>
      <c r="J141" s="895" t="s">
        <v>35</v>
      </c>
      <c r="K141" s="895" t="s">
        <v>35</v>
      </c>
      <c r="L141" s="904" t="s">
        <v>35</v>
      </c>
      <c r="M141" s="892" t="s">
        <v>35</v>
      </c>
      <c r="N141" s="895" t="s">
        <v>35</v>
      </c>
      <c r="O141" s="895" t="s">
        <v>35</v>
      </c>
      <c r="P141" s="895" t="s">
        <v>35</v>
      </c>
      <c r="Q141" s="904" t="s">
        <v>35</v>
      </c>
      <c r="R141" s="966"/>
      <c r="S141" s="966"/>
      <c r="T141" s="966"/>
      <c r="U141" s="966"/>
      <c r="V141" s="966"/>
      <c r="W141" s="966"/>
      <c r="X141" s="966"/>
      <c r="Y141" s="966"/>
      <c r="Z141" s="966"/>
      <c r="AA141" s="966"/>
      <c r="AB141" s="966"/>
      <c r="AC141" s="966"/>
      <c r="AD141" s="966"/>
      <c r="AE141" s="966"/>
      <c r="AF141" s="966"/>
      <c r="AG141" s="966"/>
      <c r="AH141" s="966"/>
      <c r="AI141" s="966"/>
      <c r="AJ141" s="966"/>
      <c r="AK141" s="966"/>
      <c r="AL141" s="966"/>
      <c r="AM141" s="966"/>
      <c r="AN141" s="966"/>
      <c r="AO141" s="966"/>
      <c r="AP141" s="966"/>
      <c r="AQ141" s="966"/>
      <c r="AR141" s="966"/>
      <c r="AS141" s="966"/>
      <c r="AT141" s="966"/>
      <c r="AU141" s="966"/>
      <c r="AV141" s="966"/>
      <c r="AW141" s="966"/>
      <c r="AX141" s="966"/>
      <c r="AY141" s="966"/>
      <c r="AZ141" s="172"/>
      <c r="BA141" s="1165"/>
      <c r="BB141" s="262" t="s">
        <v>65</v>
      </c>
      <c r="BC141" s="908" t="s">
        <v>35</v>
      </c>
      <c r="BD141" s="912" t="s">
        <v>35</v>
      </c>
      <c r="BE141" s="912" t="s">
        <v>35</v>
      </c>
      <c r="BF141" s="912" t="s">
        <v>35</v>
      </c>
      <c r="BG141" s="917" t="s">
        <v>35</v>
      </c>
      <c r="BH141" s="908" t="s">
        <v>35</v>
      </c>
      <c r="BI141" s="912" t="s">
        <v>35</v>
      </c>
      <c r="BJ141" s="912" t="s">
        <v>35</v>
      </c>
      <c r="BK141" s="912" t="s">
        <v>35</v>
      </c>
      <c r="BL141" s="917" t="s">
        <v>35</v>
      </c>
      <c r="BM141" s="908" t="s">
        <v>35</v>
      </c>
      <c r="BN141" s="912" t="s">
        <v>35</v>
      </c>
      <c r="BO141" s="912" t="s">
        <v>35</v>
      </c>
      <c r="BP141" s="912" t="s">
        <v>35</v>
      </c>
      <c r="BQ141" s="923" t="s">
        <v>35</v>
      </c>
      <c r="BR141" s="968"/>
      <c r="BS141" s="968"/>
      <c r="BT141" s="968"/>
      <c r="BU141" s="968"/>
      <c r="BV141" s="968"/>
      <c r="BW141" s="968"/>
      <c r="BX141" s="968"/>
      <c r="BY141" s="968"/>
      <c r="BZ141" s="968"/>
      <c r="CA141" s="968"/>
      <c r="CB141" s="968"/>
      <c r="CC141" s="968"/>
      <c r="CD141" s="968"/>
      <c r="CE141" s="968"/>
      <c r="CF141" s="968"/>
      <c r="CG141" s="968"/>
      <c r="CH141" s="968"/>
      <c r="CI141" s="968"/>
      <c r="CJ141" s="968"/>
      <c r="CK141" s="968"/>
      <c r="CL141" s="968"/>
      <c r="CM141" s="968"/>
      <c r="CN141" s="968"/>
      <c r="CO141" s="968"/>
      <c r="CP141" s="968"/>
      <c r="CQ141" s="968"/>
      <c r="CR141" s="968"/>
      <c r="CS141" s="968"/>
      <c r="CT141" s="968"/>
      <c r="CU141" s="968"/>
      <c r="CV141" s="968"/>
      <c r="CW141" s="968"/>
      <c r="CX141" s="968"/>
      <c r="CY141" s="968"/>
      <c r="CZ141" s="968"/>
    </row>
    <row r="142" s="133" customFormat="true" ht="15" customHeight="true" x14ac:dyDescent="0.2">
      <c r="A142" s="1147"/>
      <c r="B142" s="209" t="s">
        <v>66</v>
      </c>
      <c r="C142" s="892" t="s">
        <v>35</v>
      </c>
      <c r="D142" s="895" t="s">
        <v>35</v>
      </c>
      <c r="E142" s="895" t="s">
        <v>35</v>
      </c>
      <c r="F142" s="895" t="s">
        <v>35</v>
      </c>
      <c r="G142" s="898" t="s">
        <v>35</v>
      </c>
      <c r="H142" s="901" t="s">
        <v>35</v>
      </c>
      <c r="I142" s="895" t="s">
        <v>35</v>
      </c>
      <c r="J142" s="895" t="s">
        <v>35</v>
      </c>
      <c r="K142" s="895" t="s">
        <v>35</v>
      </c>
      <c r="L142" s="904" t="s">
        <v>35</v>
      </c>
      <c r="M142" s="892" t="s">
        <v>35</v>
      </c>
      <c r="N142" s="895" t="s">
        <v>35</v>
      </c>
      <c r="O142" s="895" t="s">
        <v>35</v>
      </c>
      <c r="P142" s="895" t="s">
        <v>35</v>
      </c>
      <c r="Q142" s="904" t="s">
        <v>35</v>
      </c>
      <c r="R142" s="966"/>
      <c r="S142" s="966"/>
      <c r="T142" s="966"/>
      <c r="U142" s="966"/>
      <c r="V142" s="966"/>
      <c r="W142" s="966"/>
      <c r="X142" s="966"/>
      <c r="Y142" s="966"/>
      <c r="Z142" s="966"/>
      <c r="AA142" s="966"/>
      <c r="AB142" s="966"/>
      <c r="AC142" s="966"/>
      <c r="AD142" s="966"/>
      <c r="AE142" s="966"/>
      <c r="AF142" s="966"/>
      <c r="AG142" s="966"/>
      <c r="AH142" s="966"/>
      <c r="AI142" s="966"/>
      <c r="AJ142" s="966"/>
      <c r="AK142" s="966"/>
      <c r="AL142" s="966"/>
      <c r="AM142" s="966"/>
      <c r="AN142" s="966"/>
      <c r="AO142" s="966"/>
      <c r="AP142" s="966"/>
      <c r="AQ142" s="966"/>
      <c r="AR142" s="966"/>
      <c r="AS142" s="966"/>
      <c r="AT142" s="966"/>
      <c r="AU142" s="966"/>
      <c r="AV142" s="966"/>
      <c r="AW142" s="966"/>
      <c r="AX142" s="966"/>
      <c r="AY142" s="966"/>
      <c r="AZ142" s="172"/>
      <c r="BA142" s="1165"/>
      <c r="BB142" s="262" t="s">
        <v>66</v>
      </c>
      <c r="BC142" s="908" t="s">
        <v>35</v>
      </c>
      <c r="BD142" s="912" t="s">
        <v>35</v>
      </c>
      <c r="BE142" s="912" t="s">
        <v>35</v>
      </c>
      <c r="BF142" s="912" t="s">
        <v>35</v>
      </c>
      <c r="BG142" s="917" t="s">
        <v>35</v>
      </c>
      <c r="BH142" s="908" t="s">
        <v>35</v>
      </c>
      <c r="BI142" s="912" t="s">
        <v>35</v>
      </c>
      <c r="BJ142" s="912" t="s">
        <v>35</v>
      </c>
      <c r="BK142" s="912" t="s">
        <v>35</v>
      </c>
      <c r="BL142" s="917" t="s">
        <v>35</v>
      </c>
      <c r="BM142" s="908" t="s">
        <v>35</v>
      </c>
      <c r="BN142" s="912" t="s">
        <v>35</v>
      </c>
      <c r="BO142" s="912" t="s">
        <v>35</v>
      </c>
      <c r="BP142" s="912" t="s">
        <v>35</v>
      </c>
      <c r="BQ142" s="923" t="s">
        <v>35</v>
      </c>
      <c r="BR142" s="968"/>
      <c r="BS142" s="968"/>
      <c r="BT142" s="968"/>
      <c r="BU142" s="968"/>
      <c r="BV142" s="968"/>
      <c r="BW142" s="968"/>
      <c r="BX142" s="968"/>
      <c r="BY142" s="968"/>
      <c r="BZ142" s="968"/>
      <c r="CA142" s="968"/>
      <c r="CB142" s="968"/>
      <c r="CC142" s="968"/>
      <c r="CD142" s="968"/>
      <c r="CE142" s="968"/>
      <c r="CF142" s="968"/>
      <c r="CG142" s="968"/>
      <c r="CH142" s="968"/>
      <c r="CI142" s="968"/>
      <c r="CJ142" s="968"/>
      <c r="CK142" s="968"/>
      <c r="CL142" s="968"/>
      <c r="CM142" s="968"/>
      <c r="CN142" s="968"/>
      <c r="CO142" s="968"/>
      <c r="CP142" s="968"/>
      <c r="CQ142" s="968"/>
      <c r="CR142" s="968"/>
      <c r="CS142" s="968"/>
      <c r="CT142" s="968"/>
      <c r="CU142" s="968"/>
      <c r="CV142" s="968"/>
      <c r="CW142" s="968"/>
      <c r="CX142" s="968"/>
      <c r="CY142" s="968"/>
      <c r="CZ142" s="968"/>
    </row>
    <row r="143" s="133" customFormat="true" ht="15" customHeight="true" x14ac:dyDescent="0.2">
      <c r="A143" s="1147"/>
      <c r="B143" s="209" t="s">
        <v>67</v>
      </c>
      <c r="C143" s="892" t="s">
        <v>35</v>
      </c>
      <c r="D143" s="895" t="s">
        <v>35</v>
      </c>
      <c r="E143" s="895" t="s">
        <v>35</v>
      </c>
      <c r="F143" s="895" t="s">
        <v>35</v>
      </c>
      <c r="G143" s="898" t="s">
        <v>35</v>
      </c>
      <c r="H143" s="901" t="s">
        <v>35</v>
      </c>
      <c r="I143" s="895" t="s">
        <v>35</v>
      </c>
      <c r="J143" s="895" t="s">
        <v>35</v>
      </c>
      <c r="K143" s="895" t="s">
        <v>35</v>
      </c>
      <c r="L143" s="904" t="s">
        <v>35</v>
      </c>
      <c r="M143" s="892" t="s">
        <v>35</v>
      </c>
      <c r="N143" s="895" t="s">
        <v>35</v>
      </c>
      <c r="O143" s="895" t="s">
        <v>35</v>
      </c>
      <c r="P143" s="895" t="s">
        <v>35</v>
      </c>
      <c r="Q143" s="904" t="s">
        <v>35</v>
      </c>
      <c r="R143" s="966"/>
      <c r="S143" s="966"/>
      <c r="T143" s="966"/>
      <c r="U143" s="966"/>
      <c r="V143" s="966"/>
      <c r="W143" s="966"/>
      <c r="X143" s="966"/>
      <c r="Y143" s="966"/>
      <c r="Z143" s="966"/>
      <c r="AA143" s="966"/>
      <c r="AB143" s="966"/>
      <c r="AC143" s="966"/>
      <c r="AD143" s="966"/>
      <c r="AE143" s="966"/>
      <c r="AF143" s="966"/>
      <c r="AG143" s="966"/>
      <c r="AH143" s="966"/>
      <c r="AI143" s="966"/>
      <c r="AJ143" s="966"/>
      <c r="AK143" s="966"/>
      <c r="AL143" s="966"/>
      <c r="AM143" s="966"/>
      <c r="AN143" s="966"/>
      <c r="AO143" s="966"/>
      <c r="AP143" s="966"/>
      <c r="AQ143" s="966"/>
      <c r="AR143" s="966"/>
      <c r="AS143" s="966"/>
      <c r="AT143" s="966"/>
      <c r="AU143" s="966"/>
      <c r="AV143" s="966"/>
      <c r="AW143" s="966"/>
      <c r="AX143" s="966"/>
      <c r="AY143" s="966"/>
      <c r="AZ143" s="172"/>
      <c r="BA143" s="1165"/>
      <c r="BB143" s="262" t="s">
        <v>67</v>
      </c>
      <c r="BC143" s="908" t="s">
        <v>35</v>
      </c>
      <c r="BD143" s="912" t="s">
        <v>35</v>
      </c>
      <c r="BE143" s="912" t="s">
        <v>35</v>
      </c>
      <c r="BF143" s="912" t="s">
        <v>35</v>
      </c>
      <c r="BG143" s="917" t="s">
        <v>35</v>
      </c>
      <c r="BH143" s="908" t="s">
        <v>35</v>
      </c>
      <c r="BI143" s="912" t="s">
        <v>35</v>
      </c>
      <c r="BJ143" s="912" t="s">
        <v>35</v>
      </c>
      <c r="BK143" s="912" t="s">
        <v>35</v>
      </c>
      <c r="BL143" s="917" t="s">
        <v>35</v>
      </c>
      <c r="BM143" s="908" t="s">
        <v>35</v>
      </c>
      <c r="BN143" s="912" t="s">
        <v>35</v>
      </c>
      <c r="BO143" s="912" t="s">
        <v>35</v>
      </c>
      <c r="BP143" s="912" t="s">
        <v>35</v>
      </c>
      <c r="BQ143" s="923" t="s">
        <v>35</v>
      </c>
      <c r="BR143" s="968"/>
      <c r="BS143" s="968"/>
      <c r="BT143" s="968"/>
      <c r="BU143" s="968"/>
      <c r="BV143" s="968"/>
      <c r="BW143" s="968"/>
      <c r="BX143" s="968"/>
      <c r="BY143" s="968"/>
      <c r="BZ143" s="968"/>
      <c r="CA143" s="968"/>
      <c r="CB143" s="968"/>
      <c r="CC143" s="968"/>
      <c r="CD143" s="968"/>
      <c r="CE143" s="968"/>
      <c r="CF143" s="968"/>
      <c r="CG143" s="968"/>
      <c r="CH143" s="968"/>
      <c r="CI143" s="968"/>
      <c r="CJ143" s="968"/>
      <c r="CK143" s="968"/>
      <c r="CL143" s="968"/>
      <c r="CM143" s="968"/>
      <c r="CN143" s="968"/>
      <c r="CO143" s="968"/>
      <c r="CP143" s="968"/>
      <c r="CQ143" s="968"/>
      <c r="CR143" s="968"/>
      <c r="CS143" s="968"/>
      <c r="CT143" s="968"/>
      <c r="CU143" s="968"/>
      <c r="CV143" s="968"/>
      <c r="CW143" s="968"/>
      <c r="CX143" s="968"/>
      <c r="CY143" s="968"/>
      <c r="CZ143" s="968"/>
    </row>
    <row r="144" s="133" customFormat="true" ht="15" customHeight="true" x14ac:dyDescent="0.2">
      <c r="A144" s="1147" t="s">
        <v>108</v>
      </c>
      <c r="B144" s="209" t="s">
        <v>64</v>
      </c>
      <c r="C144" s="892" t="s">
        <v>35</v>
      </c>
      <c r="D144" s="895" t="s">
        <v>35</v>
      </c>
      <c r="E144" s="895" t="s">
        <v>35</v>
      </c>
      <c r="F144" s="895" t="s">
        <v>35</v>
      </c>
      <c r="G144" s="898" t="s">
        <v>35</v>
      </c>
      <c r="H144" s="901" t="s">
        <v>35</v>
      </c>
      <c r="I144" s="895" t="s">
        <v>35</v>
      </c>
      <c r="J144" s="895" t="s">
        <v>35</v>
      </c>
      <c r="K144" s="895" t="s">
        <v>35</v>
      </c>
      <c r="L144" s="904" t="s">
        <v>35</v>
      </c>
      <c r="M144" s="892" t="s">
        <v>35</v>
      </c>
      <c r="N144" s="895" t="s">
        <v>35</v>
      </c>
      <c r="O144" s="895" t="s">
        <v>35</v>
      </c>
      <c r="P144" s="895" t="s">
        <v>35</v>
      </c>
      <c r="Q144" s="904" t="s">
        <v>35</v>
      </c>
      <c r="R144" s="966"/>
      <c r="S144" s="966"/>
      <c r="T144" s="966"/>
      <c r="U144" s="966"/>
      <c r="V144" s="966"/>
      <c r="W144" s="966"/>
      <c r="X144" s="966"/>
      <c r="Y144" s="966"/>
      <c r="Z144" s="966"/>
      <c r="AA144" s="966"/>
      <c r="AB144" s="966"/>
      <c r="AC144" s="966"/>
      <c r="AD144" s="966"/>
      <c r="AE144" s="966"/>
      <c r="AF144" s="966"/>
      <c r="AG144" s="966"/>
      <c r="AH144" s="966"/>
      <c r="AI144" s="966"/>
      <c r="AJ144" s="966"/>
      <c r="AK144" s="966"/>
      <c r="AL144" s="966"/>
      <c r="AM144" s="966"/>
      <c r="AN144" s="966"/>
      <c r="AO144" s="966"/>
      <c r="AP144" s="966"/>
      <c r="AQ144" s="966"/>
      <c r="AR144" s="966"/>
      <c r="AS144" s="966"/>
      <c r="AT144" s="966"/>
      <c r="AU144" s="966"/>
      <c r="AV144" s="966"/>
      <c r="AW144" s="966"/>
      <c r="AX144" s="966"/>
      <c r="AY144" s="966"/>
      <c r="AZ144" s="172"/>
      <c r="BA144" s="1165" t="s">
        <v>108</v>
      </c>
      <c r="BB144" s="262" t="s">
        <v>64</v>
      </c>
      <c r="BC144" s="908" t="s">
        <v>35</v>
      </c>
      <c r="BD144" s="912" t="s">
        <v>35</v>
      </c>
      <c r="BE144" s="912" t="s">
        <v>35</v>
      </c>
      <c r="BF144" s="912" t="s">
        <v>35</v>
      </c>
      <c r="BG144" s="917" t="s">
        <v>35</v>
      </c>
      <c r="BH144" s="908" t="s">
        <v>35</v>
      </c>
      <c r="BI144" s="912" t="s">
        <v>35</v>
      </c>
      <c r="BJ144" s="912" t="s">
        <v>35</v>
      </c>
      <c r="BK144" s="912" t="s">
        <v>35</v>
      </c>
      <c r="BL144" s="917" t="s">
        <v>35</v>
      </c>
      <c r="BM144" s="908" t="s">
        <v>35</v>
      </c>
      <c r="BN144" s="912" t="s">
        <v>35</v>
      </c>
      <c r="BO144" s="912" t="s">
        <v>35</v>
      </c>
      <c r="BP144" s="912" t="s">
        <v>35</v>
      </c>
      <c r="BQ144" s="923" t="s">
        <v>35</v>
      </c>
      <c r="BR144" s="968"/>
      <c r="BS144" s="968"/>
      <c r="BT144" s="968"/>
      <c r="BU144" s="968"/>
      <c r="BV144" s="968"/>
      <c r="BW144" s="968"/>
      <c r="BX144" s="968"/>
      <c r="BY144" s="968"/>
      <c r="BZ144" s="968"/>
      <c r="CA144" s="968"/>
      <c r="CB144" s="968"/>
      <c r="CC144" s="968"/>
      <c r="CD144" s="968"/>
      <c r="CE144" s="968"/>
      <c r="CF144" s="968"/>
      <c r="CG144" s="968"/>
      <c r="CH144" s="968"/>
      <c r="CI144" s="968"/>
      <c r="CJ144" s="968"/>
      <c r="CK144" s="968"/>
      <c r="CL144" s="968"/>
      <c r="CM144" s="968"/>
      <c r="CN144" s="968"/>
      <c r="CO144" s="968"/>
      <c r="CP144" s="968"/>
      <c r="CQ144" s="968"/>
      <c r="CR144" s="968"/>
      <c r="CS144" s="968"/>
      <c r="CT144" s="968"/>
      <c r="CU144" s="968"/>
      <c r="CV144" s="968"/>
      <c r="CW144" s="968"/>
      <c r="CX144" s="968"/>
      <c r="CY144" s="968"/>
      <c r="CZ144" s="968"/>
    </row>
    <row r="145" s="133" customFormat="true" ht="15" customHeight="true" x14ac:dyDescent="0.2">
      <c r="A145" s="1147"/>
      <c r="B145" s="209" t="s">
        <v>65</v>
      </c>
      <c r="C145" s="892" t="s">
        <v>35</v>
      </c>
      <c r="D145" s="895" t="s">
        <v>35</v>
      </c>
      <c r="E145" s="895" t="s">
        <v>35</v>
      </c>
      <c r="F145" s="895" t="s">
        <v>35</v>
      </c>
      <c r="G145" s="898" t="s">
        <v>35</v>
      </c>
      <c r="H145" s="901" t="s">
        <v>35</v>
      </c>
      <c r="I145" s="895" t="s">
        <v>35</v>
      </c>
      <c r="J145" s="895" t="s">
        <v>35</v>
      </c>
      <c r="K145" s="895" t="s">
        <v>35</v>
      </c>
      <c r="L145" s="904" t="s">
        <v>35</v>
      </c>
      <c r="M145" s="892" t="s">
        <v>35</v>
      </c>
      <c r="N145" s="895" t="s">
        <v>35</v>
      </c>
      <c r="O145" s="895" t="s">
        <v>35</v>
      </c>
      <c r="P145" s="895" t="s">
        <v>35</v>
      </c>
      <c r="Q145" s="904" t="s">
        <v>35</v>
      </c>
      <c r="R145" s="966"/>
      <c r="S145" s="966"/>
      <c r="T145" s="966"/>
      <c r="U145" s="966"/>
      <c r="V145" s="966"/>
      <c r="W145" s="966"/>
      <c r="X145" s="966"/>
      <c r="Y145" s="966"/>
      <c r="Z145" s="966"/>
      <c r="AA145" s="966"/>
      <c r="AB145" s="966"/>
      <c r="AC145" s="966"/>
      <c r="AD145" s="966"/>
      <c r="AE145" s="966"/>
      <c r="AF145" s="966"/>
      <c r="AG145" s="966"/>
      <c r="AH145" s="966"/>
      <c r="AI145" s="966"/>
      <c r="AJ145" s="966"/>
      <c r="AK145" s="966"/>
      <c r="AL145" s="966"/>
      <c r="AM145" s="966"/>
      <c r="AN145" s="966"/>
      <c r="AO145" s="966"/>
      <c r="AP145" s="966"/>
      <c r="AQ145" s="966"/>
      <c r="AR145" s="966"/>
      <c r="AS145" s="966"/>
      <c r="AT145" s="966"/>
      <c r="AU145" s="966"/>
      <c r="AV145" s="966"/>
      <c r="AW145" s="966"/>
      <c r="AX145" s="966"/>
      <c r="AY145" s="966"/>
      <c r="AZ145" s="172"/>
      <c r="BA145" s="1165"/>
      <c r="BB145" s="262" t="s">
        <v>65</v>
      </c>
      <c r="BC145" s="908" t="s">
        <v>35</v>
      </c>
      <c r="BD145" s="912" t="s">
        <v>35</v>
      </c>
      <c r="BE145" s="912" t="s">
        <v>35</v>
      </c>
      <c r="BF145" s="912" t="s">
        <v>35</v>
      </c>
      <c r="BG145" s="917" t="s">
        <v>35</v>
      </c>
      <c r="BH145" s="908" t="s">
        <v>35</v>
      </c>
      <c r="BI145" s="912" t="s">
        <v>35</v>
      </c>
      <c r="BJ145" s="912" t="s">
        <v>35</v>
      </c>
      <c r="BK145" s="912" t="s">
        <v>35</v>
      </c>
      <c r="BL145" s="917" t="s">
        <v>35</v>
      </c>
      <c r="BM145" s="908" t="s">
        <v>35</v>
      </c>
      <c r="BN145" s="912" t="s">
        <v>35</v>
      </c>
      <c r="BO145" s="912" t="s">
        <v>35</v>
      </c>
      <c r="BP145" s="912" t="s">
        <v>35</v>
      </c>
      <c r="BQ145" s="923" t="s">
        <v>35</v>
      </c>
      <c r="BR145" s="968"/>
      <c r="BS145" s="968"/>
      <c r="BT145" s="968"/>
      <c r="BU145" s="968"/>
      <c r="BV145" s="968"/>
      <c r="BW145" s="968"/>
      <c r="BX145" s="968"/>
      <c r="BY145" s="968"/>
      <c r="BZ145" s="968"/>
      <c r="CA145" s="968"/>
      <c r="CB145" s="968"/>
      <c r="CC145" s="968"/>
      <c r="CD145" s="968"/>
      <c r="CE145" s="968"/>
      <c r="CF145" s="968"/>
      <c r="CG145" s="968"/>
      <c r="CH145" s="968"/>
      <c r="CI145" s="968"/>
      <c r="CJ145" s="968"/>
      <c r="CK145" s="968"/>
      <c r="CL145" s="968"/>
      <c r="CM145" s="968"/>
      <c r="CN145" s="968"/>
      <c r="CO145" s="968"/>
      <c r="CP145" s="968"/>
      <c r="CQ145" s="968"/>
      <c r="CR145" s="968"/>
      <c r="CS145" s="968"/>
      <c r="CT145" s="968"/>
      <c r="CU145" s="968"/>
      <c r="CV145" s="968"/>
      <c r="CW145" s="968"/>
      <c r="CX145" s="968"/>
      <c r="CY145" s="968"/>
      <c r="CZ145" s="968"/>
    </row>
    <row r="146" s="133" customFormat="true" ht="15" customHeight="true" x14ac:dyDescent="0.2">
      <c r="A146" s="1147"/>
      <c r="B146" s="209" t="s">
        <v>66</v>
      </c>
      <c r="C146" s="892" t="s">
        <v>35</v>
      </c>
      <c r="D146" s="895" t="s">
        <v>35</v>
      </c>
      <c r="E146" s="895" t="s">
        <v>35</v>
      </c>
      <c r="F146" s="895" t="s">
        <v>35</v>
      </c>
      <c r="G146" s="898" t="s">
        <v>35</v>
      </c>
      <c r="H146" s="901" t="s">
        <v>35</v>
      </c>
      <c r="I146" s="895" t="s">
        <v>35</v>
      </c>
      <c r="J146" s="895" t="s">
        <v>35</v>
      </c>
      <c r="K146" s="895" t="s">
        <v>35</v>
      </c>
      <c r="L146" s="904" t="s">
        <v>35</v>
      </c>
      <c r="M146" s="892" t="s">
        <v>35</v>
      </c>
      <c r="N146" s="895" t="s">
        <v>35</v>
      </c>
      <c r="O146" s="895" t="s">
        <v>35</v>
      </c>
      <c r="P146" s="895" t="s">
        <v>35</v>
      </c>
      <c r="Q146" s="904" t="s">
        <v>35</v>
      </c>
      <c r="R146" s="966"/>
      <c r="S146" s="966"/>
      <c r="T146" s="966"/>
      <c r="U146" s="966"/>
      <c r="V146" s="966"/>
      <c r="W146" s="966"/>
      <c r="X146" s="966"/>
      <c r="Y146" s="966"/>
      <c r="Z146" s="966"/>
      <c r="AA146" s="966"/>
      <c r="AB146" s="966"/>
      <c r="AC146" s="966"/>
      <c r="AD146" s="966"/>
      <c r="AE146" s="966"/>
      <c r="AF146" s="966"/>
      <c r="AG146" s="966"/>
      <c r="AH146" s="966"/>
      <c r="AI146" s="966"/>
      <c r="AJ146" s="966"/>
      <c r="AK146" s="966"/>
      <c r="AL146" s="966"/>
      <c r="AM146" s="966"/>
      <c r="AN146" s="966"/>
      <c r="AO146" s="966"/>
      <c r="AP146" s="966"/>
      <c r="AQ146" s="966"/>
      <c r="AR146" s="966"/>
      <c r="AS146" s="966"/>
      <c r="AT146" s="966"/>
      <c r="AU146" s="966"/>
      <c r="AV146" s="966"/>
      <c r="AW146" s="966"/>
      <c r="AX146" s="966"/>
      <c r="AY146" s="966"/>
      <c r="AZ146" s="172"/>
      <c r="BA146" s="1165"/>
      <c r="BB146" s="262" t="s">
        <v>66</v>
      </c>
      <c r="BC146" s="908" t="s">
        <v>35</v>
      </c>
      <c r="BD146" s="912" t="s">
        <v>35</v>
      </c>
      <c r="BE146" s="912" t="s">
        <v>35</v>
      </c>
      <c r="BF146" s="912" t="s">
        <v>35</v>
      </c>
      <c r="BG146" s="917" t="s">
        <v>35</v>
      </c>
      <c r="BH146" s="908" t="s">
        <v>35</v>
      </c>
      <c r="BI146" s="912" t="s">
        <v>35</v>
      </c>
      <c r="BJ146" s="912" t="s">
        <v>35</v>
      </c>
      <c r="BK146" s="912" t="s">
        <v>35</v>
      </c>
      <c r="BL146" s="917" t="s">
        <v>35</v>
      </c>
      <c r="BM146" s="908" t="s">
        <v>35</v>
      </c>
      <c r="BN146" s="912" t="s">
        <v>35</v>
      </c>
      <c r="BO146" s="912" t="s">
        <v>35</v>
      </c>
      <c r="BP146" s="912" t="s">
        <v>35</v>
      </c>
      <c r="BQ146" s="923" t="s">
        <v>35</v>
      </c>
      <c r="BR146" s="968"/>
      <c r="BS146" s="968"/>
      <c r="BT146" s="968"/>
      <c r="BU146" s="968"/>
      <c r="BV146" s="968"/>
      <c r="BW146" s="968"/>
      <c r="BX146" s="968"/>
      <c r="BY146" s="968"/>
      <c r="BZ146" s="968"/>
      <c r="CA146" s="968"/>
      <c r="CB146" s="968"/>
      <c r="CC146" s="968"/>
      <c r="CD146" s="968"/>
      <c r="CE146" s="968"/>
      <c r="CF146" s="968"/>
      <c r="CG146" s="968"/>
      <c r="CH146" s="968"/>
      <c r="CI146" s="968"/>
      <c r="CJ146" s="968"/>
      <c r="CK146" s="968"/>
      <c r="CL146" s="968"/>
      <c r="CM146" s="968"/>
      <c r="CN146" s="968"/>
      <c r="CO146" s="968"/>
      <c r="CP146" s="968"/>
      <c r="CQ146" s="968"/>
      <c r="CR146" s="968"/>
      <c r="CS146" s="968"/>
      <c r="CT146" s="968"/>
      <c r="CU146" s="968"/>
      <c r="CV146" s="968"/>
      <c r="CW146" s="968"/>
      <c r="CX146" s="968"/>
      <c r="CY146" s="968"/>
      <c r="CZ146" s="968"/>
    </row>
    <row r="147" s="133" customFormat="true" ht="15" customHeight="true" x14ac:dyDescent="0.2">
      <c r="A147" s="1147"/>
      <c r="B147" s="209" t="s">
        <v>67</v>
      </c>
      <c r="C147" s="892" t="s">
        <v>35</v>
      </c>
      <c r="D147" s="895" t="s">
        <v>35</v>
      </c>
      <c r="E147" s="895" t="s">
        <v>35</v>
      </c>
      <c r="F147" s="895" t="s">
        <v>35</v>
      </c>
      <c r="G147" s="898" t="s">
        <v>35</v>
      </c>
      <c r="H147" s="901" t="s">
        <v>35</v>
      </c>
      <c r="I147" s="895" t="s">
        <v>35</v>
      </c>
      <c r="J147" s="895" t="s">
        <v>35</v>
      </c>
      <c r="K147" s="895" t="s">
        <v>35</v>
      </c>
      <c r="L147" s="904" t="s">
        <v>35</v>
      </c>
      <c r="M147" s="892" t="s">
        <v>35</v>
      </c>
      <c r="N147" s="895" t="s">
        <v>35</v>
      </c>
      <c r="O147" s="895" t="s">
        <v>35</v>
      </c>
      <c r="P147" s="895" t="s">
        <v>35</v>
      </c>
      <c r="Q147" s="904" t="s">
        <v>35</v>
      </c>
      <c r="R147" s="966"/>
      <c r="S147" s="966"/>
      <c r="T147" s="966"/>
      <c r="U147" s="966"/>
      <c r="V147" s="966"/>
      <c r="W147" s="966"/>
      <c r="X147" s="966"/>
      <c r="Y147" s="966"/>
      <c r="Z147" s="966"/>
      <c r="AA147" s="966"/>
      <c r="AB147" s="966"/>
      <c r="AC147" s="966"/>
      <c r="AD147" s="966"/>
      <c r="AE147" s="966"/>
      <c r="AF147" s="966"/>
      <c r="AG147" s="966"/>
      <c r="AH147" s="966"/>
      <c r="AI147" s="966"/>
      <c r="AJ147" s="966"/>
      <c r="AK147" s="966"/>
      <c r="AL147" s="966"/>
      <c r="AM147" s="966"/>
      <c r="AN147" s="966"/>
      <c r="AO147" s="966"/>
      <c r="AP147" s="966"/>
      <c r="AQ147" s="966"/>
      <c r="AR147" s="966"/>
      <c r="AS147" s="966"/>
      <c r="AT147" s="966"/>
      <c r="AU147" s="966"/>
      <c r="AV147" s="966"/>
      <c r="AW147" s="966"/>
      <c r="AX147" s="966"/>
      <c r="AY147" s="966"/>
      <c r="AZ147" s="172"/>
      <c r="BA147" s="1165"/>
      <c r="BB147" s="262" t="s">
        <v>67</v>
      </c>
      <c r="BC147" s="908" t="s">
        <v>35</v>
      </c>
      <c r="BD147" s="912" t="s">
        <v>35</v>
      </c>
      <c r="BE147" s="912" t="s">
        <v>35</v>
      </c>
      <c r="BF147" s="912" t="s">
        <v>35</v>
      </c>
      <c r="BG147" s="917" t="s">
        <v>35</v>
      </c>
      <c r="BH147" s="908" t="s">
        <v>35</v>
      </c>
      <c r="BI147" s="912" t="s">
        <v>35</v>
      </c>
      <c r="BJ147" s="912" t="s">
        <v>35</v>
      </c>
      <c r="BK147" s="912" t="s">
        <v>35</v>
      </c>
      <c r="BL147" s="917" t="s">
        <v>35</v>
      </c>
      <c r="BM147" s="908" t="s">
        <v>35</v>
      </c>
      <c r="BN147" s="912" t="s">
        <v>35</v>
      </c>
      <c r="BO147" s="912" t="s">
        <v>35</v>
      </c>
      <c r="BP147" s="912" t="s">
        <v>35</v>
      </c>
      <c r="BQ147" s="923" t="s">
        <v>35</v>
      </c>
      <c r="BR147" s="968"/>
      <c r="BS147" s="968"/>
      <c r="BT147" s="968"/>
      <c r="BU147" s="968"/>
      <c r="BV147" s="968"/>
      <c r="BW147" s="968"/>
      <c r="BX147" s="968"/>
      <c r="BY147" s="968"/>
      <c r="BZ147" s="968"/>
      <c r="CA147" s="968"/>
      <c r="CB147" s="968"/>
      <c r="CC147" s="968"/>
      <c r="CD147" s="968"/>
      <c r="CE147" s="968"/>
      <c r="CF147" s="968"/>
      <c r="CG147" s="968"/>
      <c r="CH147" s="968"/>
      <c r="CI147" s="968"/>
      <c r="CJ147" s="968"/>
      <c r="CK147" s="968"/>
      <c r="CL147" s="968"/>
      <c r="CM147" s="968"/>
      <c r="CN147" s="968"/>
      <c r="CO147" s="968"/>
      <c r="CP147" s="968"/>
      <c r="CQ147" s="968"/>
      <c r="CR147" s="968"/>
      <c r="CS147" s="968"/>
      <c r="CT147" s="968"/>
      <c r="CU147" s="968"/>
      <c r="CV147" s="968"/>
      <c r="CW147" s="968"/>
      <c r="CX147" s="968"/>
      <c r="CY147" s="968"/>
      <c r="CZ147" s="968"/>
    </row>
    <row r="148" s="133" customFormat="true" ht="15" customHeight="true" x14ac:dyDescent="0.2">
      <c r="A148" s="1147" t="s">
        <v>109</v>
      </c>
      <c r="B148" s="209" t="s">
        <v>49</v>
      </c>
      <c r="C148" s="805">
        <v>10.276601297188588</v>
      </c>
      <c r="D148" s="806">
        <v>9.0001039608662516</v>
      </c>
      <c r="E148" s="806">
        <v>11.258999208090867</v>
      </c>
      <c r="F148" s="806">
        <v>30.176386949233493</v>
      </c>
      <c r="G148" s="807">
        <v>26.048555595328533</v>
      </c>
      <c r="H148" s="817">
        <v>20.425388901364492</v>
      </c>
      <c r="I148" s="806">
        <v>32.24078276862619</v>
      </c>
      <c r="J148" s="806">
        <v>38.709737145937247</v>
      </c>
      <c r="K148" s="806">
        <v>35.39834434838459</v>
      </c>
      <c r="L148" s="813">
        <v>14.124612506201414</v>
      </c>
      <c r="M148" s="805">
        <v>9.4314789039597038</v>
      </c>
      <c r="N148" s="806">
        <v>10.264404200116186</v>
      </c>
      <c r="O148" s="806">
        <v>9.463264901129957</v>
      </c>
      <c r="P148" s="806">
        <v>8.5237435087325899</v>
      </c>
      <c r="Q148" s="813">
        <v>13.151073092354506</v>
      </c>
      <c r="R148" s="967"/>
      <c r="S148" s="967"/>
      <c r="T148" s="967"/>
      <c r="U148" s="967"/>
      <c r="V148" s="967"/>
      <c r="W148" s="967"/>
      <c r="X148" s="967"/>
      <c r="Y148" s="967"/>
      <c r="Z148" s="967"/>
      <c r="AA148" s="967"/>
      <c r="AB148" s="967"/>
      <c r="AC148" s="967"/>
      <c r="AD148" s="967"/>
      <c r="AE148" s="967"/>
      <c r="AF148" s="967"/>
      <c r="AG148" s="967"/>
      <c r="AH148" s="967"/>
      <c r="AI148" s="967"/>
      <c r="AJ148" s="967"/>
      <c r="AK148" s="967"/>
      <c r="AL148" s="967"/>
      <c r="AM148" s="967"/>
      <c r="AN148" s="967"/>
      <c r="AO148" s="967"/>
      <c r="AP148" s="967"/>
      <c r="AQ148" s="967"/>
      <c r="AR148" s="967"/>
      <c r="AS148" s="967"/>
      <c r="AT148" s="967"/>
      <c r="AU148" s="967"/>
      <c r="AV148" s="967"/>
      <c r="AW148" s="967"/>
      <c r="AX148" s="967"/>
      <c r="AY148" s="967"/>
      <c r="AZ148" s="172"/>
      <c r="BA148" s="1165" t="s">
        <v>109</v>
      </c>
      <c r="BB148" s="262" t="s">
        <v>49</v>
      </c>
      <c r="BC148" s="908" t="s">
        <v>35</v>
      </c>
      <c r="BD148" s="912" t="s">
        <v>35</v>
      </c>
      <c r="BE148" s="912" t="s">
        <v>35</v>
      </c>
      <c r="BF148" s="912" t="s">
        <v>35</v>
      </c>
      <c r="BG148" s="917" t="s">
        <v>35</v>
      </c>
      <c r="BH148" s="908" t="s">
        <v>35</v>
      </c>
      <c r="BI148" s="912" t="s">
        <v>35</v>
      </c>
      <c r="BJ148" s="912" t="s">
        <v>35</v>
      </c>
      <c r="BK148" s="912" t="s">
        <v>35</v>
      </c>
      <c r="BL148" s="917" t="s">
        <v>35</v>
      </c>
      <c r="BM148" s="908" t="s">
        <v>35</v>
      </c>
      <c r="BN148" s="912" t="s">
        <v>35</v>
      </c>
      <c r="BO148" s="912" t="s">
        <v>35</v>
      </c>
      <c r="BP148" s="912" t="s">
        <v>35</v>
      </c>
      <c r="BQ148" s="923" t="s">
        <v>35</v>
      </c>
      <c r="BR148" s="968"/>
      <c r="BS148" s="968"/>
      <c r="BT148" s="968"/>
      <c r="BU148" s="968"/>
      <c r="BV148" s="968"/>
      <c r="BW148" s="968"/>
      <c r="BX148" s="968"/>
      <c r="BY148" s="968"/>
      <c r="BZ148" s="968"/>
      <c r="CA148" s="968"/>
      <c r="CB148" s="968"/>
      <c r="CC148" s="968"/>
      <c r="CD148" s="968"/>
      <c r="CE148" s="968"/>
      <c r="CF148" s="968"/>
      <c r="CG148" s="968"/>
      <c r="CH148" s="968"/>
      <c r="CI148" s="968"/>
      <c r="CJ148" s="968"/>
      <c r="CK148" s="968"/>
      <c r="CL148" s="968"/>
      <c r="CM148" s="968"/>
      <c r="CN148" s="968"/>
      <c r="CO148" s="968"/>
      <c r="CP148" s="968"/>
      <c r="CQ148" s="968"/>
      <c r="CR148" s="968"/>
      <c r="CS148" s="968"/>
      <c r="CT148" s="968"/>
      <c r="CU148" s="968"/>
      <c r="CV148" s="968"/>
      <c r="CW148" s="968"/>
      <c r="CX148" s="968"/>
      <c r="CY148" s="968"/>
      <c r="CZ148" s="968"/>
    </row>
    <row r="149" s="133" customFormat="true" ht="15" customHeight="true" x14ac:dyDescent="0.2">
      <c r="A149" s="1147"/>
      <c r="B149" s="209" t="s">
        <v>48</v>
      </c>
      <c r="C149" s="805">
        <v>25.776328583207992</v>
      </c>
      <c r="D149" s="806">
        <v>52.168456524229114</v>
      </c>
      <c r="E149" s="806">
        <v>60.391306364638965</v>
      </c>
      <c r="F149" s="806">
        <v>48.789321899531636</v>
      </c>
      <c r="G149" s="807">
        <v>71.781265115065693</v>
      </c>
      <c r="H149" s="817">
        <v>41.116291933596258</v>
      </c>
      <c r="I149" s="806">
        <v>41.473665922158261</v>
      </c>
      <c r="J149" s="806">
        <v>52.480830840737546</v>
      </c>
      <c r="K149" s="806">
        <v>63.134041175785057</v>
      </c>
      <c r="L149" s="813">
        <v>84.184797521654772</v>
      </c>
      <c r="M149" s="805">
        <v>20.451173435098323</v>
      </c>
      <c r="N149" s="806">
        <v>38.998830763555702</v>
      </c>
      <c r="O149" s="806">
        <v>58.035238394156487</v>
      </c>
      <c r="P149" s="806">
        <v>64.55925052209443</v>
      </c>
      <c r="Q149" s="813">
        <v>60.601487345452142</v>
      </c>
      <c r="R149" s="967"/>
      <c r="S149" s="967"/>
      <c r="T149" s="967"/>
      <c r="U149" s="967"/>
      <c r="V149" s="967"/>
      <c r="W149" s="967"/>
      <c r="X149" s="967"/>
      <c r="Y149" s="967"/>
      <c r="Z149" s="967"/>
      <c r="AA149" s="967"/>
      <c r="AB149" s="967"/>
      <c r="AC149" s="967"/>
      <c r="AD149" s="967"/>
      <c r="AE149" s="967"/>
      <c r="AF149" s="967"/>
      <c r="AG149" s="967"/>
      <c r="AH149" s="967"/>
      <c r="AI149" s="967"/>
      <c r="AJ149" s="967"/>
      <c r="AK149" s="967"/>
      <c r="AL149" s="967"/>
      <c r="AM149" s="967"/>
      <c r="AN149" s="967"/>
      <c r="AO149" s="967"/>
      <c r="AP149" s="967"/>
      <c r="AQ149" s="967"/>
      <c r="AR149" s="967"/>
      <c r="AS149" s="967"/>
      <c r="AT149" s="967"/>
      <c r="AU149" s="967"/>
      <c r="AV149" s="967"/>
      <c r="AW149" s="967"/>
      <c r="AX149" s="967"/>
      <c r="AY149" s="967"/>
      <c r="AZ149" s="172"/>
      <c r="BA149" s="1165"/>
      <c r="BB149" s="262" t="s">
        <v>48</v>
      </c>
      <c r="BC149" s="908" t="s">
        <v>35</v>
      </c>
      <c r="BD149" s="912" t="s">
        <v>35</v>
      </c>
      <c r="BE149" s="912" t="s">
        <v>35</v>
      </c>
      <c r="BF149" s="912" t="s">
        <v>35</v>
      </c>
      <c r="BG149" s="917" t="s">
        <v>35</v>
      </c>
      <c r="BH149" s="908" t="s">
        <v>35</v>
      </c>
      <c r="BI149" s="912" t="s">
        <v>35</v>
      </c>
      <c r="BJ149" s="912" t="s">
        <v>35</v>
      </c>
      <c r="BK149" s="912" t="s">
        <v>35</v>
      </c>
      <c r="BL149" s="917" t="s">
        <v>35</v>
      </c>
      <c r="BM149" s="908" t="s">
        <v>35</v>
      </c>
      <c r="BN149" s="912" t="s">
        <v>35</v>
      </c>
      <c r="BO149" s="912" t="s">
        <v>35</v>
      </c>
      <c r="BP149" s="912" t="s">
        <v>35</v>
      </c>
      <c r="BQ149" s="923" t="s">
        <v>35</v>
      </c>
      <c r="BR149" s="968"/>
      <c r="BS149" s="968"/>
      <c r="BT149" s="968"/>
      <c r="BU149" s="968"/>
      <c r="BV149" s="968"/>
      <c r="BW149" s="968"/>
      <c r="BX149" s="968"/>
      <c r="BY149" s="968"/>
      <c r="BZ149" s="968"/>
      <c r="CA149" s="968"/>
      <c r="CB149" s="968"/>
      <c r="CC149" s="968"/>
      <c r="CD149" s="968"/>
      <c r="CE149" s="968"/>
      <c r="CF149" s="968"/>
      <c r="CG149" s="968"/>
      <c r="CH149" s="968"/>
      <c r="CI149" s="968"/>
      <c r="CJ149" s="968"/>
      <c r="CK149" s="968"/>
      <c r="CL149" s="968"/>
      <c r="CM149" s="968"/>
      <c r="CN149" s="968"/>
      <c r="CO149" s="968"/>
      <c r="CP149" s="968"/>
      <c r="CQ149" s="968"/>
      <c r="CR149" s="968"/>
      <c r="CS149" s="968"/>
      <c r="CT149" s="968"/>
      <c r="CU149" s="968"/>
      <c r="CV149" s="968"/>
      <c r="CW149" s="968"/>
      <c r="CX149" s="968"/>
      <c r="CY149" s="968"/>
      <c r="CZ149" s="968"/>
    </row>
    <row r="150" s="133" customFormat="true" ht="15" customHeight="true" x14ac:dyDescent="0.2">
      <c r="A150" s="1147"/>
      <c r="B150" s="209" t="s">
        <v>111</v>
      </c>
      <c r="C150" s="805">
        <v>63.947070119603424</v>
      </c>
      <c r="D150" s="806">
        <v>38.831439514904638</v>
      </c>
      <c r="E150" s="806">
        <v>28.349694427270165</v>
      </c>
      <c r="F150" s="806">
        <v>21.034291151234875</v>
      </c>
      <c r="G150" s="807">
        <v>2.1701792896057706</v>
      </c>
      <c r="H150" s="817">
        <v>38.458319165039242</v>
      </c>
      <c r="I150" s="806">
        <v>26.285551309215549</v>
      </c>
      <c r="J150" s="806">
        <v>8.8094320133252086</v>
      </c>
      <c r="K150" s="806">
        <v>1.4676144758303478</v>
      </c>
      <c r="L150" s="813">
        <v>1.6905899721438058</v>
      </c>
      <c r="M150" s="805">
        <v>70.117347660941974</v>
      </c>
      <c r="N150" s="806">
        <v>50.736765036328116</v>
      </c>
      <c r="O150" s="806">
        <v>32.501496704713553</v>
      </c>
      <c r="P150" s="806">
        <v>26.917005969172976</v>
      </c>
      <c r="Q150" s="813">
        <v>26.247439562193346</v>
      </c>
      <c r="R150" s="967"/>
      <c r="S150" s="967"/>
      <c r="T150" s="967"/>
      <c r="U150" s="967"/>
      <c r="V150" s="967"/>
      <c r="W150" s="967"/>
      <c r="X150" s="967"/>
      <c r="Y150" s="967"/>
      <c r="Z150" s="967"/>
      <c r="AA150" s="967"/>
      <c r="AB150" s="967"/>
      <c r="AC150" s="967"/>
      <c r="AD150" s="967"/>
      <c r="AE150" s="967"/>
      <c r="AF150" s="967"/>
      <c r="AG150" s="967"/>
      <c r="AH150" s="967"/>
      <c r="AI150" s="967"/>
      <c r="AJ150" s="967"/>
      <c r="AK150" s="967"/>
      <c r="AL150" s="967"/>
      <c r="AM150" s="967"/>
      <c r="AN150" s="967"/>
      <c r="AO150" s="967"/>
      <c r="AP150" s="967"/>
      <c r="AQ150" s="967"/>
      <c r="AR150" s="967"/>
      <c r="AS150" s="967"/>
      <c r="AT150" s="967"/>
      <c r="AU150" s="967"/>
      <c r="AV150" s="967"/>
      <c r="AW150" s="967"/>
      <c r="AX150" s="967"/>
      <c r="AY150" s="967"/>
      <c r="AZ150" s="172"/>
      <c r="BA150" s="1165"/>
      <c r="BB150" s="262" t="s">
        <v>111</v>
      </c>
      <c r="BC150" s="908" t="s">
        <v>35</v>
      </c>
      <c r="BD150" s="912" t="s">
        <v>35</v>
      </c>
      <c r="BE150" s="912" t="s">
        <v>35</v>
      </c>
      <c r="BF150" s="912" t="s">
        <v>35</v>
      </c>
      <c r="BG150" s="917" t="s">
        <v>35</v>
      </c>
      <c r="BH150" s="908" t="s">
        <v>35</v>
      </c>
      <c r="BI150" s="912" t="s">
        <v>35</v>
      </c>
      <c r="BJ150" s="912" t="s">
        <v>35</v>
      </c>
      <c r="BK150" s="912" t="s">
        <v>35</v>
      </c>
      <c r="BL150" s="917" t="s">
        <v>35</v>
      </c>
      <c r="BM150" s="908" t="s">
        <v>35</v>
      </c>
      <c r="BN150" s="912" t="s">
        <v>35</v>
      </c>
      <c r="BO150" s="912" t="s">
        <v>35</v>
      </c>
      <c r="BP150" s="912" t="s">
        <v>35</v>
      </c>
      <c r="BQ150" s="923" t="s">
        <v>35</v>
      </c>
      <c r="BR150" s="968"/>
      <c r="BS150" s="968"/>
      <c r="BT150" s="968"/>
      <c r="BU150" s="968"/>
      <c r="BV150" s="968"/>
      <c r="BW150" s="968"/>
      <c r="BX150" s="968"/>
      <c r="BY150" s="968"/>
      <c r="BZ150" s="968"/>
      <c r="CA150" s="968"/>
      <c r="CB150" s="968"/>
      <c r="CC150" s="968"/>
      <c r="CD150" s="968"/>
      <c r="CE150" s="968"/>
      <c r="CF150" s="968"/>
      <c r="CG150" s="968"/>
      <c r="CH150" s="968"/>
      <c r="CI150" s="968"/>
      <c r="CJ150" s="968"/>
      <c r="CK150" s="968"/>
      <c r="CL150" s="968"/>
      <c r="CM150" s="968"/>
      <c r="CN150" s="968"/>
      <c r="CO150" s="968"/>
      <c r="CP150" s="968"/>
      <c r="CQ150" s="968"/>
      <c r="CR150" s="968"/>
      <c r="CS150" s="968"/>
      <c r="CT150" s="968"/>
      <c r="CU150" s="968"/>
      <c r="CV150" s="968"/>
      <c r="CW150" s="968"/>
      <c r="CX150" s="968"/>
      <c r="CY150" s="968"/>
      <c r="CZ150" s="968"/>
    </row>
    <row r="151" s="133" customFormat="true" ht="15" customHeight="true" x14ac:dyDescent="0.2">
      <c r="A151" s="1147" t="s">
        <v>110</v>
      </c>
      <c r="B151" s="209" t="s">
        <v>49</v>
      </c>
      <c r="C151" s="805">
        <v>82.778149416108079</v>
      </c>
      <c r="D151" s="806">
        <v>89.709831707296999</v>
      </c>
      <c r="E151" s="806">
        <v>88.302898357452491</v>
      </c>
      <c r="F151" s="806">
        <v>62.77058325962868</v>
      </c>
      <c r="G151" s="807">
        <v>73.750667407947049</v>
      </c>
      <c r="H151" s="817">
        <v>71.038745957306105</v>
      </c>
      <c r="I151" s="806">
        <v>57.526209225616739</v>
      </c>
      <c r="J151" s="806">
        <v>57.704731112376727</v>
      </c>
      <c r="K151" s="806">
        <v>64.344092015063794</v>
      </c>
      <c r="L151" s="813">
        <v>85.858767722632891</v>
      </c>
      <c r="M151" s="805">
        <v>81.912796090747463</v>
      </c>
      <c r="N151" s="806">
        <v>88.620722549336946</v>
      </c>
      <c r="O151" s="806">
        <v>89.507536637338404</v>
      </c>
      <c r="P151" s="806">
        <v>91.523773389762525</v>
      </c>
      <c r="Q151" s="813">
        <v>84.586972946552493</v>
      </c>
      <c r="R151" s="967"/>
      <c r="S151" s="967"/>
      <c r="T151" s="967"/>
      <c r="U151" s="967"/>
      <c r="V151" s="967"/>
      <c r="W151" s="967"/>
      <c r="X151" s="967"/>
      <c r="Y151" s="967"/>
      <c r="Z151" s="967"/>
      <c r="AA151" s="967"/>
      <c r="AB151" s="967"/>
      <c r="AC151" s="967"/>
      <c r="AD151" s="967"/>
      <c r="AE151" s="967"/>
      <c r="AF151" s="967"/>
      <c r="AG151" s="967"/>
      <c r="AH151" s="967"/>
      <c r="AI151" s="967"/>
      <c r="AJ151" s="967"/>
      <c r="AK151" s="967"/>
      <c r="AL151" s="967"/>
      <c r="AM151" s="967"/>
      <c r="AN151" s="967"/>
      <c r="AO151" s="967"/>
      <c r="AP151" s="967"/>
      <c r="AQ151" s="967"/>
      <c r="AR151" s="967"/>
      <c r="AS151" s="967"/>
      <c r="AT151" s="967"/>
      <c r="AU151" s="967"/>
      <c r="AV151" s="967"/>
      <c r="AW151" s="967"/>
      <c r="AX151" s="967"/>
      <c r="AY151" s="967"/>
      <c r="AZ151" s="172"/>
      <c r="BA151" s="1165" t="s">
        <v>110</v>
      </c>
      <c r="BB151" s="262" t="s">
        <v>49</v>
      </c>
      <c r="BC151" s="908" t="s">
        <v>35</v>
      </c>
      <c r="BD151" s="912" t="s">
        <v>35</v>
      </c>
      <c r="BE151" s="912" t="s">
        <v>35</v>
      </c>
      <c r="BF151" s="912" t="s">
        <v>35</v>
      </c>
      <c r="BG151" s="917" t="s">
        <v>35</v>
      </c>
      <c r="BH151" s="908" t="s">
        <v>35</v>
      </c>
      <c r="BI151" s="912" t="s">
        <v>35</v>
      </c>
      <c r="BJ151" s="912" t="s">
        <v>35</v>
      </c>
      <c r="BK151" s="912" t="s">
        <v>35</v>
      </c>
      <c r="BL151" s="917" t="s">
        <v>35</v>
      </c>
      <c r="BM151" s="908" t="s">
        <v>35</v>
      </c>
      <c r="BN151" s="912" t="s">
        <v>35</v>
      </c>
      <c r="BO151" s="912" t="s">
        <v>35</v>
      </c>
      <c r="BP151" s="912" t="s">
        <v>35</v>
      </c>
      <c r="BQ151" s="923" t="s">
        <v>35</v>
      </c>
      <c r="BR151" s="968"/>
      <c r="BS151" s="968"/>
      <c r="BT151" s="968"/>
      <c r="BU151" s="968"/>
      <c r="BV151" s="968"/>
      <c r="BW151" s="968"/>
      <c r="BX151" s="968"/>
      <c r="BY151" s="968"/>
      <c r="BZ151" s="968"/>
      <c r="CA151" s="968"/>
      <c r="CB151" s="968"/>
      <c r="CC151" s="968"/>
      <c r="CD151" s="968"/>
      <c r="CE151" s="968"/>
      <c r="CF151" s="968"/>
      <c r="CG151" s="968"/>
      <c r="CH151" s="968"/>
      <c r="CI151" s="968"/>
      <c r="CJ151" s="968"/>
      <c r="CK151" s="968"/>
      <c r="CL151" s="968"/>
      <c r="CM151" s="968"/>
      <c r="CN151" s="968"/>
      <c r="CO151" s="968"/>
      <c r="CP151" s="968"/>
      <c r="CQ151" s="968"/>
      <c r="CR151" s="968"/>
      <c r="CS151" s="968"/>
      <c r="CT151" s="968"/>
      <c r="CU151" s="968"/>
      <c r="CV151" s="968"/>
      <c r="CW151" s="968"/>
      <c r="CX151" s="968"/>
      <c r="CY151" s="968"/>
      <c r="CZ151" s="968"/>
    </row>
    <row r="152" s="133" customFormat="true" ht="15" customHeight="true" x14ac:dyDescent="0.2">
      <c r="A152" s="1147"/>
      <c r="B152" s="209" t="s">
        <v>48</v>
      </c>
      <c r="C152" s="805">
        <v>17.221850583891914</v>
      </c>
      <c r="D152" s="806">
        <v>10.290168292703008</v>
      </c>
      <c r="E152" s="806">
        <v>11.69710164254751</v>
      </c>
      <c r="F152" s="806">
        <v>37.22941674037132</v>
      </c>
      <c r="G152" s="807">
        <v>26.249332592052955</v>
      </c>
      <c r="H152" s="817">
        <v>28.961254042693895</v>
      </c>
      <c r="I152" s="806">
        <v>42.473790774383261</v>
      </c>
      <c r="J152" s="806">
        <v>42.295268887623273</v>
      </c>
      <c r="K152" s="806">
        <v>35.655907984936206</v>
      </c>
      <c r="L152" s="813">
        <v>14.141232277367116</v>
      </c>
      <c r="M152" s="805">
        <v>18.087203909252537</v>
      </c>
      <c r="N152" s="806">
        <v>11.379277450663047</v>
      </c>
      <c r="O152" s="806">
        <v>10.492463362661592</v>
      </c>
      <c r="P152" s="806">
        <v>8.4762266102374788</v>
      </c>
      <c r="Q152" s="813">
        <v>15.413027053447514</v>
      </c>
      <c r="R152" s="967"/>
      <c r="S152" s="967"/>
      <c r="T152" s="967"/>
      <c r="U152" s="967"/>
      <c r="V152" s="967"/>
      <c r="W152" s="967"/>
      <c r="X152" s="967"/>
      <c r="Y152" s="967"/>
      <c r="Z152" s="967"/>
      <c r="AA152" s="967"/>
      <c r="AB152" s="967"/>
      <c r="AC152" s="967"/>
      <c r="AD152" s="967"/>
      <c r="AE152" s="967"/>
      <c r="AF152" s="967"/>
      <c r="AG152" s="967"/>
      <c r="AH152" s="967"/>
      <c r="AI152" s="967"/>
      <c r="AJ152" s="967"/>
      <c r="AK152" s="967"/>
      <c r="AL152" s="967"/>
      <c r="AM152" s="967"/>
      <c r="AN152" s="967"/>
      <c r="AO152" s="967"/>
      <c r="AP152" s="967"/>
      <c r="AQ152" s="967"/>
      <c r="AR152" s="967"/>
      <c r="AS152" s="967"/>
      <c r="AT152" s="967"/>
      <c r="AU152" s="967"/>
      <c r="AV152" s="967"/>
      <c r="AW152" s="967"/>
      <c r="AX152" s="967"/>
      <c r="AY152" s="967"/>
      <c r="AZ152" s="172"/>
      <c r="BA152" s="1165"/>
      <c r="BB152" s="262" t="s">
        <v>48</v>
      </c>
      <c r="BC152" s="908" t="s">
        <v>35</v>
      </c>
      <c r="BD152" s="912" t="s">
        <v>35</v>
      </c>
      <c r="BE152" s="912" t="s">
        <v>35</v>
      </c>
      <c r="BF152" s="912" t="s">
        <v>35</v>
      </c>
      <c r="BG152" s="917" t="s">
        <v>35</v>
      </c>
      <c r="BH152" s="908" t="s">
        <v>35</v>
      </c>
      <c r="BI152" s="912" t="s">
        <v>35</v>
      </c>
      <c r="BJ152" s="912" t="s">
        <v>35</v>
      </c>
      <c r="BK152" s="912" t="s">
        <v>35</v>
      </c>
      <c r="BL152" s="917" t="s">
        <v>35</v>
      </c>
      <c r="BM152" s="908" t="s">
        <v>35</v>
      </c>
      <c r="BN152" s="912" t="s">
        <v>35</v>
      </c>
      <c r="BO152" s="912" t="s">
        <v>35</v>
      </c>
      <c r="BP152" s="912" t="s">
        <v>35</v>
      </c>
      <c r="BQ152" s="923" t="s">
        <v>35</v>
      </c>
      <c r="BR152" s="968"/>
      <c r="BS152" s="968"/>
      <c r="BT152" s="968"/>
      <c r="BU152" s="968"/>
      <c r="BV152" s="968"/>
      <c r="BW152" s="968"/>
      <c r="BX152" s="968"/>
      <c r="BY152" s="968"/>
      <c r="BZ152" s="968"/>
      <c r="CA152" s="968"/>
      <c r="CB152" s="968"/>
      <c r="CC152" s="968"/>
      <c r="CD152" s="968"/>
      <c r="CE152" s="968"/>
      <c r="CF152" s="968"/>
      <c r="CG152" s="968"/>
      <c r="CH152" s="968"/>
      <c r="CI152" s="968"/>
      <c r="CJ152" s="968"/>
      <c r="CK152" s="968"/>
      <c r="CL152" s="968"/>
      <c r="CM152" s="968"/>
      <c r="CN152" s="968"/>
      <c r="CO152" s="968"/>
      <c r="CP152" s="968"/>
      <c r="CQ152" s="968"/>
      <c r="CR152" s="968"/>
      <c r="CS152" s="968"/>
      <c r="CT152" s="968"/>
      <c r="CU152" s="968"/>
      <c r="CV152" s="968"/>
      <c r="CW152" s="968"/>
      <c r="CX152" s="968"/>
      <c r="CY152" s="968"/>
      <c r="CZ152" s="968"/>
    </row>
    <row r="153" s="138" customFormat="true" ht="15" customHeight="true" x14ac:dyDescent="0.2">
      <c r="A153" s="1147" t="s">
        <v>167</v>
      </c>
      <c r="B153" s="209" t="s">
        <v>168</v>
      </c>
      <c r="C153" s="841">
        <v>0.3702734151373408</v>
      </c>
      <c r="D153" s="842">
        <v>1.9102928612622532</v>
      </c>
      <c r="E153" s="842">
        <v>6.9408431829762582</v>
      </c>
      <c r="F153" s="842">
        <v>67.865403878929413</v>
      </c>
      <c r="G153" s="843">
        <v>95.851948294528739</v>
      </c>
      <c r="H153" s="844">
        <v>23.950086106025211</v>
      </c>
      <c r="I153" s="842">
        <v>76.879756442678541</v>
      </c>
      <c r="J153" s="842">
        <v>94.540234238710568</v>
      </c>
      <c r="K153" s="842">
        <v>95.351922622377344</v>
      </c>
      <c r="L153" s="845">
        <v>98.314821574817856</v>
      </c>
      <c r="M153" s="841">
        <v>0</v>
      </c>
      <c r="N153" s="842">
        <v>0.40846689491695032</v>
      </c>
      <c r="O153" s="842">
        <v>1.8459235922052735</v>
      </c>
      <c r="P153" s="842">
        <v>1.1335660494217645</v>
      </c>
      <c r="Q153" s="845">
        <v>24.678230118253605</v>
      </c>
      <c r="R153" s="276"/>
      <c r="S153" s="276"/>
      <c r="T153" s="276"/>
      <c r="U153" s="276"/>
      <c r="V153" s="276"/>
      <c r="W153" s="276"/>
      <c r="X153" s="276"/>
      <c r="Y153" s="276"/>
      <c r="Z153" s="276"/>
      <c r="AA153" s="276"/>
      <c r="AB153" s="276"/>
      <c r="AC153" s="276"/>
      <c r="AD153" s="276"/>
      <c r="AE153" s="276"/>
      <c r="AF153" s="276"/>
      <c r="AG153" s="276"/>
      <c r="AH153" s="276"/>
      <c r="AI153" s="276"/>
      <c r="AJ153" s="276"/>
      <c r="AK153" s="276"/>
      <c r="AL153" s="276"/>
      <c r="AM153" s="276"/>
      <c r="AN153" s="276"/>
      <c r="AO153" s="276"/>
      <c r="AP153" s="276"/>
      <c r="AQ153" s="276"/>
      <c r="AR153" s="276"/>
      <c r="AS153" s="276"/>
      <c r="AT153" s="276"/>
      <c r="AU153" s="276"/>
      <c r="AV153" s="276"/>
      <c r="AW153" s="276"/>
      <c r="AX153" s="276"/>
      <c r="AY153" s="276"/>
      <c r="BA153" s="1165" t="s">
        <v>167</v>
      </c>
      <c r="BB153" s="195" t="s">
        <v>168</v>
      </c>
      <c r="BC153" s="288">
        <v>1724.7541198730469</v>
      </c>
      <c r="BD153" s="271">
        <v>8911.8515014648438</v>
      </c>
      <c r="BE153" s="271">
        <v>27827.264129638672</v>
      </c>
      <c r="BF153" s="271">
        <v>264049.11972045898</v>
      </c>
      <c r="BG153" s="290">
        <v>440066.31405639648</v>
      </c>
      <c r="BH153" s="288">
        <v>43004.164947509766</v>
      </c>
      <c r="BI153" s="271">
        <v>110266.65765380859</v>
      </c>
      <c r="BJ153" s="271">
        <v>164397.57769775391</v>
      </c>
      <c r="BK153" s="271">
        <v>175338.33825683594</v>
      </c>
      <c r="BL153" s="290">
        <v>186167.92581176758</v>
      </c>
      <c r="BM153" s="288">
        <v>0</v>
      </c>
      <c r="BN153" s="271">
        <v>1140.4006652832031</v>
      </c>
      <c r="BO153" s="271">
        <v>5157.1776428222656</v>
      </c>
      <c r="BP153" s="271">
        <v>2864.0086669921875</v>
      </c>
      <c r="BQ153" s="272">
        <v>54243.052185058594</v>
      </c>
      <c r="BR153" s="969"/>
      <c r="BS153" s="969"/>
      <c r="BT153" s="969"/>
      <c r="BU153" s="969"/>
      <c r="BV153" s="969"/>
      <c r="BW153" s="969"/>
      <c r="BX153" s="969"/>
      <c r="BY153" s="969"/>
      <c r="BZ153" s="969"/>
      <c r="CA153" s="969"/>
      <c r="CB153" s="969"/>
      <c r="CC153" s="969"/>
      <c r="CD153" s="969"/>
      <c r="CE153" s="969"/>
      <c r="CF153" s="969"/>
      <c r="CG153" s="969"/>
      <c r="CH153" s="969"/>
      <c r="CI153" s="969"/>
      <c r="CJ153" s="969"/>
      <c r="CK153" s="969"/>
      <c r="CL153" s="969"/>
      <c r="CM153" s="969"/>
      <c r="CN153" s="969"/>
      <c r="CO153" s="969"/>
      <c r="CP153" s="969"/>
      <c r="CQ153" s="969"/>
      <c r="CR153" s="969"/>
      <c r="CS153" s="969"/>
      <c r="CT153" s="969"/>
      <c r="CU153" s="969"/>
      <c r="CV153" s="969"/>
      <c r="CW153" s="969"/>
      <c r="CX153" s="969"/>
      <c r="CY153" s="969"/>
      <c r="CZ153" s="969"/>
    </row>
    <row r="154" s="138" customFormat="true" ht="15" customHeight="true" x14ac:dyDescent="0.2">
      <c r="A154" s="1147"/>
      <c r="B154" s="209" t="s">
        <v>169</v>
      </c>
      <c r="C154" s="841">
        <v>6.6552128707789468E-2</v>
      </c>
      <c r="D154" s="842">
        <v>0</v>
      </c>
      <c r="E154" s="842">
        <v>0.50534128538111223</v>
      </c>
      <c r="F154" s="842">
        <v>3.9793422827529152</v>
      </c>
      <c r="G154" s="843">
        <v>1.5092314743536712</v>
      </c>
      <c r="H154" s="844">
        <v>0.99007413987851745</v>
      </c>
      <c r="I154" s="842">
        <v>5.5932885316771488</v>
      </c>
      <c r="J154" s="842">
        <v>2.7761162995264028</v>
      </c>
      <c r="K154" s="842">
        <v>1.0709118687147379</v>
      </c>
      <c r="L154" s="845">
        <v>1.4113699130112087</v>
      </c>
      <c r="M154" s="841">
        <v>0</v>
      </c>
      <c r="N154" s="842">
        <v>0.11103656355387345</v>
      </c>
      <c r="O154" s="842">
        <v>0</v>
      </c>
      <c r="P154" s="842">
        <v>0.31922052640585397</v>
      </c>
      <c r="Q154" s="845">
        <v>1.9845015577401957</v>
      </c>
      <c r="R154" s="276"/>
      <c r="S154" s="276"/>
      <c r="T154" s="276"/>
      <c r="U154" s="276"/>
      <c r="V154" s="276"/>
      <c r="W154" s="276"/>
      <c r="X154" s="276"/>
      <c r="Y154" s="276"/>
      <c r="Z154" s="276"/>
      <c r="AA154" s="276"/>
      <c r="AB154" s="276"/>
      <c r="AC154" s="276"/>
      <c r="AD154" s="276"/>
      <c r="AE154" s="276"/>
      <c r="AF154" s="276"/>
      <c r="AG154" s="276"/>
      <c r="AH154" s="276"/>
      <c r="AI154" s="276"/>
      <c r="AJ154" s="276"/>
      <c r="AK154" s="276"/>
      <c r="AL154" s="276"/>
      <c r="AM154" s="276"/>
      <c r="AN154" s="276"/>
      <c r="AO154" s="276"/>
      <c r="AP154" s="276"/>
      <c r="AQ154" s="276"/>
      <c r="AR154" s="276"/>
      <c r="AS154" s="276"/>
      <c r="AT154" s="276"/>
      <c r="AU154" s="276"/>
      <c r="AV154" s="276"/>
      <c r="AW154" s="276"/>
      <c r="AX154" s="276"/>
      <c r="AY154" s="276"/>
      <c r="BA154" s="1165"/>
      <c r="BB154" s="262" t="s">
        <v>169</v>
      </c>
      <c r="BC154" s="289">
        <v>310.00350952148438</v>
      </c>
      <c r="BD154" s="273">
        <v>0</v>
      </c>
      <c r="BE154" s="273">
        <v>2026.0168762207031</v>
      </c>
      <c r="BF154" s="273">
        <v>15482.731506347656</v>
      </c>
      <c r="BG154" s="293">
        <v>6929.0394592285156</v>
      </c>
      <c r="BH154" s="289">
        <v>1777.7519226074219</v>
      </c>
      <c r="BI154" s="273">
        <v>8022.3099060058594</v>
      </c>
      <c r="BJ154" s="273">
        <v>4827.4345703125</v>
      </c>
      <c r="BK154" s="273">
        <v>1969.2514038085938</v>
      </c>
      <c r="BL154" s="293">
        <v>2672.555419921875</v>
      </c>
      <c r="BM154" s="289">
        <v>0</v>
      </c>
      <c r="BN154" s="273">
        <v>310.00350952148438</v>
      </c>
      <c r="BO154" s="273">
        <v>0</v>
      </c>
      <c r="BP154" s="273">
        <v>806.52587890625</v>
      </c>
      <c r="BQ154" s="274">
        <v>4361.958740234375</v>
      </c>
      <c r="BR154" s="969"/>
      <c r="BS154" s="969"/>
      <c r="BT154" s="969"/>
      <c r="BU154" s="969"/>
      <c r="BV154" s="969"/>
      <c r="BW154" s="969"/>
      <c r="BX154" s="969"/>
      <c r="BY154" s="969"/>
      <c r="BZ154" s="969"/>
      <c r="CA154" s="969"/>
      <c r="CB154" s="969"/>
      <c r="CC154" s="969"/>
      <c r="CD154" s="969"/>
      <c r="CE154" s="969"/>
      <c r="CF154" s="969"/>
      <c r="CG154" s="969"/>
      <c r="CH154" s="969"/>
      <c r="CI154" s="969"/>
      <c r="CJ154" s="969"/>
      <c r="CK154" s="969"/>
      <c r="CL154" s="969"/>
      <c r="CM154" s="969"/>
      <c r="CN154" s="969"/>
      <c r="CO154" s="969"/>
      <c r="CP154" s="969"/>
      <c r="CQ154" s="969"/>
      <c r="CR154" s="969"/>
      <c r="CS154" s="969"/>
      <c r="CT154" s="969"/>
      <c r="CU154" s="969"/>
      <c r="CV154" s="969"/>
      <c r="CW154" s="969"/>
      <c r="CX154" s="969"/>
      <c r="CY154" s="969"/>
      <c r="CZ154" s="969"/>
    </row>
    <row r="155" s="138" customFormat="true" ht="15" customHeight="true" x14ac:dyDescent="0.2">
      <c r="A155" s="1147"/>
      <c r="B155" s="209" t="s">
        <v>170</v>
      </c>
      <c r="C155" s="841">
        <v>8.6573249293248694E-2</v>
      </c>
      <c r="D155" s="842">
        <v>5.9832788962738366E-2</v>
      </c>
      <c r="E155" s="842">
        <v>0.47027291690689021</v>
      </c>
      <c r="F155" s="842">
        <v>3.1051874767756229</v>
      </c>
      <c r="G155" s="843">
        <v>0.76932196681685117</v>
      </c>
      <c r="H155" s="844">
        <v>2.0891659360981607</v>
      </c>
      <c r="I155" s="842">
        <v>5.7309425539378154</v>
      </c>
      <c r="J155" s="842">
        <v>1.4030498090386996</v>
      </c>
      <c r="K155" s="842">
        <v>1.0708123758764192</v>
      </c>
      <c r="L155" s="845">
        <v>0.27380851217092994</v>
      </c>
      <c r="M155" s="841">
        <v>0.14387743642466552</v>
      </c>
      <c r="N155" s="842">
        <v>0</v>
      </c>
      <c r="O155" s="842">
        <v>0</v>
      </c>
      <c r="P155" s="842">
        <v>0</v>
      </c>
      <c r="Q155" s="845">
        <v>0.40029189798009795</v>
      </c>
      <c r="R155" s="276"/>
      <c r="S155" s="276"/>
      <c r="T155" s="276"/>
      <c r="U155" s="276"/>
      <c r="V155" s="276"/>
      <c r="W155" s="276"/>
      <c r="X155" s="276"/>
      <c r="Y155" s="276"/>
      <c r="Z155" s="276"/>
      <c r="AA155" s="276"/>
      <c r="AB155" s="276"/>
      <c r="AC155" s="276"/>
      <c r="AD155" s="276"/>
      <c r="AE155" s="276"/>
      <c r="AF155" s="276"/>
      <c r="AG155" s="276"/>
      <c r="AH155" s="276"/>
      <c r="AI155" s="276"/>
      <c r="AJ155" s="276"/>
      <c r="AK155" s="276"/>
      <c r="AL155" s="276"/>
      <c r="AM155" s="276"/>
      <c r="AN155" s="276"/>
      <c r="AO155" s="276"/>
      <c r="AP155" s="276"/>
      <c r="AQ155" s="276"/>
      <c r="AR155" s="276"/>
      <c r="AS155" s="276"/>
      <c r="AT155" s="276"/>
      <c r="AU155" s="276"/>
      <c r="AV155" s="276"/>
      <c r="AW155" s="276"/>
      <c r="AX155" s="276"/>
      <c r="AY155" s="276"/>
      <c r="BA155" s="1165"/>
      <c r="BB155" s="262" t="s">
        <v>170</v>
      </c>
      <c r="BC155" s="289">
        <v>403.26300048828125</v>
      </c>
      <c r="BD155" s="273">
        <v>279.13046264648438</v>
      </c>
      <c r="BE155" s="273">
        <v>1885.4205932617188</v>
      </c>
      <c r="BF155" s="273">
        <v>12081.590515136719</v>
      </c>
      <c r="BG155" s="293">
        <v>3532.0375671386719</v>
      </c>
      <c r="BH155" s="289">
        <v>3751.253173828125</v>
      </c>
      <c r="BI155" s="273">
        <v>8219.7435302734375</v>
      </c>
      <c r="BJ155" s="273">
        <v>2439.7865295410156</v>
      </c>
      <c r="BK155" s="273">
        <v>1969.0684509277344</v>
      </c>
      <c r="BL155" s="293">
        <v>518.48095703125</v>
      </c>
      <c r="BM155" s="289">
        <v>403.26300048828125</v>
      </c>
      <c r="BN155" s="273">
        <v>0</v>
      </c>
      <c r="BO155" s="273">
        <v>0</v>
      </c>
      <c r="BP155" s="273">
        <v>0</v>
      </c>
      <c r="BQ155" s="274">
        <v>879.84649658203125</v>
      </c>
      <c r="BR155" s="969"/>
      <c r="BS155" s="969"/>
      <c r="BT155" s="969"/>
      <c r="BU155" s="969"/>
      <c r="BV155" s="969"/>
      <c r="BW155" s="969"/>
      <c r="BX155" s="969"/>
      <c r="BY155" s="969"/>
      <c r="BZ155" s="969"/>
      <c r="CA155" s="969"/>
      <c r="CB155" s="969"/>
      <c r="CC155" s="969"/>
      <c r="CD155" s="969"/>
      <c r="CE155" s="969"/>
      <c r="CF155" s="969"/>
      <c r="CG155" s="969"/>
      <c r="CH155" s="969"/>
      <c r="CI155" s="969"/>
      <c r="CJ155" s="969"/>
      <c r="CK155" s="969"/>
      <c r="CL155" s="969"/>
      <c r="CM155" s="969"/>
      <c r="CN155" s="969"/>
      <c r="CO155" s="969"/>
      <c r="CP155" s="969"/>
      <c r="CQ155" s="969"/>
      <c r="CR155" s="969"/>
      <c r="CS155" s="969"/>
      <c r="CT155" s="969"/>
      <c r="CU155" s="969"/>
      <c r="CV155" s="969"/>
      <c r="CW155" s="969"/>
      <c r="CX155" s="969"/>
      <c r="CY155" s="969"/>
      <c r="CZ155" s="969"/>
    </row>
    <row r="156" s="138" customFormat="true" ht="15" customHeight="true" x14ac:dyDescent="0.2">
      <c r="A156" s="1147"/>
      <c r="B156" s="209" t="s">
        <v>171</v>
      </c>
      <c r="C156" s="841">
        <v>29.928519033230266</v>
      </c>
      <c r="D156" s="842">
        <v>54.48755579611904</v>
      </c>
      <c r="E156" s="842">
        <v>71.10453763465685</v>
      </c>
      <c r="F156" s="842">
        <v>22.345533011353417</v>
      </c>
      <c r="G156" s="843">
        <v>1.5827470849334664</v>
      </c>
      <c r="H156" s="844">
        <v>35.065205369700017</v>
      </c>
      <c r="I156" s="842">
        <v>11.045290037327362</v>
      </c>
      <c r="J156" s="842">
        <v>1.280599652724322</v>
      </c>
      <c r="K156" s="842">
        <v>1.7904158788825386</v>
      </c>
      <c r="L156" s="845">
        <v>0</v>
      </c>
      <c r="M156" s="841">
        <v>24.63422552834788</v>
      </c>
      <c r="N156" s="842">
        <v>43.312571830371724</v>
      </c>
      <c r="O156" s="842">
        <v>60.382444949705295</v>
      </c>
      <c r="P156" s="842">
        <v>74.148505647881052</v>
      </c>
      <c r="Q156" s="845">
        <v>64.855298049403046</v>
      </c>
      <c r="R156" s="276"/>
      <c r="S156" s="276"/>
      <c r="T156" s="276"/>
      <c r="U156" s="276"/>
      <c r="V156" s="276"/>
      <c r="W156" s="276"/>
      <c r="X156" s="276"/>
      <c r="Y156" s="276"/>
      <c r="Z156" s="276"/>
      <c r="AA156" s="276"/>
      <c r="AB156" s="276"/>
      <c r="AC156" s="276"/>
      <c r="AD156" s="276"/>
      <c r="AE156" s="276"/>
      <c r="AF156" s="276"/>
      <c r="AG156" s="276"/>
      <c r="AH156" s="276"/>
      <c r="AI156" s="276"/>
      <c r="AJ156" s="276"/>
      <c r="AK156" s="276"/>
      <c r="AL156" s="276"/>
      <c r="AM156" s="276"/>
      <c r="AN156" s="276"/>
      <c r="AO156" s="276"/>
      <c r="AP156" s="276"/>
      <c r="AQ156" s="276"/>
      <c r="AR156" s="276"/>
      <c r="AS156" s="276"/>
      <c r="AT156" s="276"/>
      <c r="AU156" s="276"/>
      <c r="AV156" s="276"/>
      <c r="AW156" s="276"/>
      <c r="AX156" s="276"/>
      <c r="AY156" s="276"/>
      <c r="BA156" s="1165"/>
      <c r="BB156" s="262" t="s">
        <v>171</v>
      </c>
      <c r="BC156" s="289">
        <v>139408.7028503418</v>
      </c>
      <c r="BD156" s="273">
        <v>254194.01170349121</v>
      </c>
      <c r="BE156" s="273">
        <v>285072.67739868164</v>
      </c>
      <c r="BF156" s="273">
        <v>86941.47509765625</v>
      </c>
      <c r="BG156" s="293">
        <v>7266.5573120117188</v>
      </c>
      <c r="BH156" s="289">
        <v>62962.190155029297</v>
      </c>
      <c r="BI156" s="273">
        <v>15841.975463867188</v>
      </c>
      <c r="BJ156" s="273">
        <v>2226.8559265136719</v>
      </c>
      <c r="BK156" s="273">
        <v>3292.3147888183594</v>
      </c>
      <c r="BL156" s="293">
        <v>0</v>
      </c>
      <c r="BM156" s="289">
        <v>69045.376037597656</v>
      </c>
      <c r="BN156" s="273">
        <v>120924.57514953613</v>
      </c>
      <c r="BO156" s="273">
        <v>168697.66247558594</v>
      </c>
      <c r="BP156" s="273">
        <v>187339.73457336426</v>
      </c>
      <c r="BQ156" s="274">
        <v>142552.73979187012</v>
      </c>
      <c r="BR156" s="969"/>
      <c r="BS156" s="969"/>
      <c r="BT156" s="969"/>
      <c r="BU156" s="969"/>
      <c r="BV156" s="969"/>
      <c r="BW156" s="969"/>
      <c r="BX156" s="969"/>
      <c r="BY156" s="969"/>
      <c r="BZ156" s="969"/>
      <c r="CA156" s="969"/>
      <c r="CB156" s="969"/>
      <c r="CC156" s="969"/>
      <c r="CD156" s="969"/>
      <c r="CE156" s="969"/>
      <c r="CF156" s="969"/>
      <c r="CG156" s="969"/>
      <c r="CH156" s="969"/>
      <c r="CI156" s="969"/>
      <c r="CJ156" s="969"/>
      <c r="CK156" s="969"/>
      <c r="CL156" s="969"/>
      <c r="CM156" s="969"/>
      <c r="CN156" s="969"/>
      <c r="CO156" s="969"/>
      <c r="CP156" s="969"/>
      <c r="CQ156" s="969"/>
      <c r="CR156" s="969"/>
      <c r="CS156" s="969"/>
      <c r="CT156" s="969"/>
      <c r="CU156" s="969"/>
      <c r="CV156" s="969"/>
      <c r="CW156" s="969"/>
      <c r="CX156" s="969"/>
      <c r="CY156" s="969"/>
      <c r="CZ156" s="969"/>
    </row>
    <row r="157" s="138" customFormat="true" ht="15" customHeight="true" x14ac:dyDescent="0.2">
      <c r="A157" s="1147"/>
      <c r="B157" s="209" t="s">
        <v>172</v>
      </c>
      <c r="C157" s="841">
        <v>4.6000022152169517</v>
      </c>
      <c r="D157" s="842">
        <v>4.8805605741687987</v>
      </c>
      <c r="E157" s="842">
        <v>3.5851723489808016</v>
      </c>
      <c r="F157" s="842">
        <v>0.82215572504808243</v>
      </c>
      <c r="G157" s="843">
        <v>0.28675117936728062</v>
      </c>
      <c r="H157" s="844">
        <v>4.4986654911197803</v>
      </c>
      <c r="I157" s="842">
        <v>0.38922884651800621</v>
      </c>
      <c r="J157" s="842">
        <v>0</v>
      </c>
      <c r="K157" s="842">
        <v>0.71593725414896459</v>
      </c>
      <c r="L157" s="845">
        <v>0</v>
      </c>
      <c r="M157" s="841">
        <v>4.2842545520209079</v>
      </c>
      <c r="N157" s="842">
        <v>4.2623481372765193</v>
      </c>
      <c r="O157" s="842">
        <v>5.5706152936301692</v>
      </c>
      <c r="P157" s="842">
        <v>4.1813868662695794</v>
      </c>
      <c r="Q157" s="845">
        <v>1.4087534531708876</v>
      </c>
      <c r="R157" s="276"/>
      <c r="S157" s="276"/>
      <c r="T157" s="276"/>
      <c r="U157" s="276"/>
      <c r="V157" s="276"/>
      <c r="W157" s="276"/>
      <c r="X157" s="276"/>
      <c r="Y157" s="276"/>
      <c r="Z157" s="276"/>
      <c r="AA157" s="276"/>
      <c r="AB157" s="276"/>
      <c r="AC157" s="276"/>
      <c r="AD157" s="276"/>
      <c r="AE157" s="276"/>
      <c r="AF157" s="276"/>
      <c r="AG157" s="276"/>
      <c r="AH157" s="276"/>
      <c r="AI157" s="276"/>
      <c r="AJ157" s="276"/>
      <c r="AK157" s="276"/>
      <c r="AL157" s="276"/>
      <c r="AM157" s="276"/>
      <c r="AN157" s="276"/>
      <c r="AO157" s="276"/>
      <c r="AP157" s="276"/>
      <c r="AQ157" s="276"/>
      <c r="AR157" s="276"/>
      <c r="AS157" s="276"/>
      <c r="AT157" s="276"/>
      <c r="AU157" s="276"/>
      <c r="AV157" s="276"/>
      <c r="AW157" s="276"/>
      <c r="AX157" s="276"/>
      <c r="AY157" s="276"/>
      <c r="BA157" s="1165"/>
      <c r="BB157" s="262" t="s">
        <v>172</v>
      </c>
      <c r="BC157" s="289">
        <v>21427.065643310547</v>
      </c>
      <c r="BD157" s="273">
        <v>22768.671737670898</v>
      </c>
      <c r="BE157" s="273">
        <v>14373.691390991211</v>
      </c>
      <c r="BF157" s="273">
        <v>3198.8241882324219</v>
      </c>
      <c r="BG157" s="293">
        <v>1316.504638671875</v>
      </c>
      <c r="BH157" s="289">
        <v>8077.6892395019531</v>
      </c>
      <c r="BI157" s="273">
        <v>558.26092529296875</v>
      </c>
      <c r="BJ157" s="273">
        <v>0</v>
      </c>
      <c r="BK157" s="273">
        <v>1316.504638671875</v>
      </c>
      <c r="BL157" s="293">
        <v>0</v>
      </c>
      <c r="BM157" s="289">
        <v>12008.007568359375</v>
      </c>
      <c r="BN157" s="273">
        <v>11900.070022583008</v>
      </c>
      <c r="BO157" s="273">
        <v>15563.294586181641</v>
      </c>
      <c r="BP157" s="273">
        <v>10564.473266601563</v>
      </c>
      <c r="BQ157" s="274">
        <v>3096.4573516845703</v>
      </c>
      <c r="BR157" s="969"/>
      <c r="BS157" s="969"/>
      <c r="BT157" s="969"/>
      <c r="BU157" s="969"/>
      <c r="BV157" s="969"/>
      <c r="BW157" s="969"/>
      <c r="BX157" s="969"/>
      <c r="BY157" s="969"/>
      <c r="BZ157" s="969"/>
      <c r="CA157" s="969"/>
      <c r="CB157" s="969"/>
      <c r="CC157" s="969"/>
      <c r="CD157" s="969"/>
      <c r="CE157" s="969"/>
      <c r="CF157" s="969"/>
      <c r="CG157" s="969"/>
      <c r="CH157" s="969"/>
      <c r="CI157" s="969"/>
      <c r="CJ157" s="969"/>
      <c r="CK157" s="969"/>
      <c r="CL157" s="969"/>
      <c r="CM157" s="969"/>
      <c r="CN157" s="969"/>
      <c r="CO157" s="969"/>
      <c r="CP157" s="969"/>
      <c r="CQ157" s="969"/>
      <c r="CR157" s="969"/>
      <c r="CS157" s="969"/>
      <c r="CT157" s="969"/>
      <c r="CU157" s="969"/>
      <c r="CV157" s="969"/>
      <c r="CW157" s="969"/>
      <c r="CX157" s="969"/>
      <c r="CY157" s="969"/>
      <c r="CZ157" s="969"/>
    </row>
    <row r="158" s="138" customFormat="true" ht="15" customHeight="true" x14ac:dyDescent="0.2">
      <c r="A158" s="1147"/>
      <c r="B158" s="209" t="s">
        <v>173</v>
      </c>
      <c r="C158" s="841">
        <v>0.19115660156389599</v>
      </c>
      <c r="D158" s="842">
        <v>0</v>
      </c>
      <c r="E158" s="842">
        <v>0.17243018507153593</v>
      </c>
      <c r="F158" s="842">
        <v>7.1741582030157111E-2</v>
      </c>
      <c r="G158" s="843">
        <v>0</v>
      </c>
      <c r="H158" s="844">
        <v>0.30209349881038827</v>
      </c>
      <c r="I158" s="842">
        <v>0</v>
      </c>
      <c r="J158" s="842">
        <v>0</v>
      </c>
      <c r="K158" s="842">
        <v>0</v>
      </c>
      <c r="L158" s="845">
        <v>0</v>
      </c>
      <c r="M158" s="841">
        <v>0</v>
      </c>
      <c r="N158" s="842">
        <v>0.22461981406571885</v>
      </c>
      <c r="O158" s="842">
        <v>0</v>
      </c>
      <c r="P158" s="842">
        <v>0.27361762857292055</v>
      </c>
      <c r="Q158" s="845">
        <v>0</v>
      </c>
      <c r="R158" s="276"/>
      <c r="S158" s="276"/>
      <c r="T158" s="276"/>
      <c r="U158" s="276"/>
      <c r="V158" s="276"/>
      <c r="W158" s="276"/>
      <c r="X158" s="276"/>
      <c r="Y158" s="276"/>
      <c r="Z158" s="276"/>
      <c r="AA158" s="276"/>
      <c r="AB158" s="276"/>
      <c r="AC158" s="276"/>
      <c r="AD158" s="276"/>
      <c r="AE158" s="276"/>
      <c r="AF158" s="276"/>
      <c r="AG158" s="276"/>
      <c r="AH158" s="276"/>
      <c r="AI158" s="276"/>
      <c r="AJ158" s="276"/>
      <c r="AK158" s="276"/>
      <c r="AL158" s="276"/>
      <c r="AM158" s="276"/>
      <c r="AN158" s="276"/>
      <c r="AO158" s="276"/>
      <c r="AP158" s="276"/>
      <c r="AQ158" s="276"/>
      <c r="AR158" s="276"/>
      <c r="AS158" s="276"/>
      <c r="AT158" s="276"/>
      <c r="AU158" s="276"/>
      <c r="AV158" s="276"/>
      <c r="AW158" s="276"/>
      <c r="AX158" s="276"/>
      <c r="AY158" s="276"/>
      <c r="BA158" s="1165"/>
      <c r="BB158" s="262" t="s">
        <v>173</v>
      </c>
      <c r="BC158" s="289">
        <v>890.41806030273438</v>
      </c>
      <c r="BD158" s="273">
        <v>0</v>
      </c>
      <c r="BE158" s="273">
        <v>691.3079833984375</v>
      </c>
      <c r="BF158" s="273">
        <v>279.13046264648438</v>
      </c>
      <c r="BG158" s="293">
        <v>0</v>
      </c>
      <c r="BH158" s="289">
        <v>542.431396484375</v>
      </c>
      <c r="BI158" s="273">
        <v>0</v>
      </c>
      <c r="BJ158" s="273">
        <v>0</v>
      </c>
      <c r="BK158" s="273">
        <v>0</v>
      </c>
      <c r="BL158" s="293">
        <v>0</v>
      </c>
      <c r="BM158" s="289">
        <v>0</v>
      </c>
      <c r="BN158" s="273">
        <v>627.11712646484375</v>
      </c>
      <c r="BO158" s="273">
        <v>0</v>
      </c>
      <c r="BP158" s="273">
        <v>691.3079833984375</v>
      </c>
      <c r="BQ158" s="274">
        <v>0</v>
      </c>
      <c r="BR158" s="969"/>
      <c r="BS158" s="969"/>
      <c r="BT158" s="969"/>
      <c r="BU158" s="969"/>
      <c r="BV158" s="969"/>
      <c r="BW158" s="969"/>
      <c r="BX158" s="969"/>
      <c r="BY158" s="969"/>
      <c r="BZ158" s="969"/>
      <c r="CA158" s="969"/>
      <c r="CB158" s="969"/>
      <c r="CC158" s="969"/>
      <c r="CD158" s="969"/>
      <c r="CE158" s="969"/>
      <c r="CF158" s="969"/>
      <c r="CG158" s="969"/>
      <c r="CH158" s="969"/>
      <c r="CI158" s="969"/>
      <c r="CJ158" s="969"/>
      <c r="CK158" s="969"/>
      <c r="CL158" s="969"/>
      <c r="CM158" s="969"/>
      <c r="CN158" s="969"/>
      <c r="CO158" s="969"/>
      <c r="CP158" s="969"/>
      <c r="CQ158" s="969"/>
      <c r="CR158" s="969"/>
      <c r="CS158" s="969"/>
      <c r="CT158" s="969"/>
      <c r="CU158" s="969"/>
      <c r="CV158" s="969"/>
      <c r="CW158" s="969"/>
      <c r="CX158" s="969"/>
      <c r="CY158" s="969"/>
      <c r="CZ158" s="969"/>
    </row>
    <row r="159" s="138" customFormat="true" ht="15" customHeight="true" x14ac:dyDescent="0.2">
      <c r="A159" s="1147"/>
      <c r="B159" s="209" t="s">
        <v>174</v>
      </c>
      <c r="C159" s="841">
        <v>62.174306830169016</v>
      </c>
      <c r="D159" s="842">
        <v>36.996839246772353</v>
      </c>
      <c r="E159" s="842">
        <v>15.520475464451769</v>
      </c>
      <c r="F159" s="842">
        <v>1.6254270002616658</v>
      </c>
      <c r="G159" s="843">
        <v>0</v>
      </c>
      <c r="H159" s="844">
        <v>33.104709458367928</v>
      </c>
      <c r="I159" s="842">
        <v>0</v>
      </c>
      <c r="J159" s="842">
        <v>0</v>
      </c>
      <c r="K159" s="842">
        <v>0</v>
      </c>
      <c r="L159" s="845">
        <v>0</v>
      </c>
      <c r="M159" s="841">
        <v>68.15516044297209</v>
      </c>
      <c r="N159" s="842">
        <v>48.881252696767355</v>
      </c>
      <c r="O159" s="842">
        <v>30.704213305157534</v>
      </c>
      <c r="P159" s="842">
        <v>17.642012093774458</v>
      </c>
      <c r="Q159" s="845">
        <v>6.1241751587696021</v>
      </c>
      <c r="R159" s="276"/>
      <c r="S159" s="276"/>
      <c r="T159" s="276"/>
      <c r="U159" s="276"/>
      <c r="V159" s="276"/>
      <c r="W159" s="276"/>
      <c r="X159" s="276"/>
      <c r="Y159" s="276"/>
      <c r="Z159" s="276"/>
      <c r="AA159" s="276"/>
      <c r="AB159" s="276"/>
      <c r="AC159" s="276"/>
      <c r="AD159" s="276"/>
      <c r="AE159" s="276"/>
      <c r="AF159" s="276"/>
      <c r="AG159" s="276"/>
      <c r="AH159" s="276"/>
      <c r="AI159" s="276"/>
      <c r="AJ159" s="276"/>
      <c r="AK159" s="276"/>
      <c r="AL159" s="276"/>
      <c r="AM159" s="276"/>
      <c r="AN159" s="276"/>
      <c r="AO159" s="276"/>
      <c r="AP159" s="276"/>
      <c r="AQ159" s="276"/>
      <c r="AR159" s="276"/>
      <c r="AS159" s="276"/>
      <c r="AT159" s="276"/>
      <c r="AU159" s="276"/>
      <c r="AV159" s="276"/>
      <c r="AW159" s="276"/>
      <c r="AX159" s="276"/>
      <c r="AY159" s="276"/>
      <c r="BA159" s="1165"/>
      <c r="BB159" s="262" t="s">
        <v>174</v>
      </c>
      <c r="BC159" s="289">
        <v>289611.37222290039</v>
      </c>
      <c r="BD159" s="273">
        <v>172596.74894714355</v>
      </c>
      <c r="BE159" s="273">
        <v>62224.769927978516</v>
      </c>
      <c r="BF159" s="273">
        <v>6324.1732025146484</v>
      </c>
      <c r="BG159" s="293">
        <v>0</v>
      </c>
      <c r="BH159" s="289">
        <v>59441.973602294922</v>
      </c>
      <c r="BI159" s="273">
        <v>0</v>
      </c>
      <c r="BJ159" s="273">
        <v>0</v>
      </c>
      <c r="BK159" s="273">
        <v>0</v>
      </c>
      <c r="BL159" s="293">
        <v>0</v>
      </c>
      <c r="BM159" s="289">
        <v>191026.85717773438</v>
      </c>
      <c r="BN159" s="273">
        <v>136471.80172729492</v>
      </c>
      <c r="BO159" s="273">
        <v>85782.035110473633</v>
      </c>
      <c r="BP159" s="273">
        <v>44573.384643554688</v>
      </c>
      <c r="BQ159" s="274">
        <v>13461.01203918457</v>
      </c>
      <c r="BR159" s="969"/>
      <c r="BS159" s="969"/>
      <c r="BT159" s="969"/>
      <c r="BU159" s="969"/>
      <c r="BV159" s="969"/>
      <c r="BW159" s="969"/>
      <c r="BX159" s="969"/>
      <c r="BY159" s="969"/>
      <c r="BZ159" s="969"/>
      <c r="CA159" s="969"/>
      <c r="CB159" s="969"/>
      <c r="CC159" s="969"/>
      <c r="CD159" s="969"/>
      <c r="CE159" s="969"/>
      <c r="CF159" s="969"/>
      <c r="CG159" s="969"/>
      <c r="CH159" s="969"/>
      <c r="CI159" s="969"/>
      <c r="CJ159" s="969"/>
      <c r="CK159" s="969"/>
      <c r="CL159" s="969"/>
      <c r="CM159" s="969"/>
      <c r="CN159" s="969"/>
      <c r="CO159" s="969"/>
      <c r="CP159" s="969"/>
      <c r="CQ159" s="969"/>
      <c r="CR159" s="969"/>
      <c r="CS159" s="969"/>
      <c r="CT159" s="969"/>
      <c r="CU159" s="969"/>
      <c r="CV159" s="969"/>
      <c r="CW159" s="969"/>
      <c r="CX159" s="969"/>
      <c r="CY159" s="969"/>
      <c r="CZ159" s="969"/>
    </row>
    <row r="160" s="138" customFormat="true" ht="15" customHeight="true" x14ac:dyDescent="0.2">
      <c r="A160" s="1148"/>
      <c r="B160" s="210" t="s">
        <v>46</v>
      </c>
      <c r="C160" s="841">
        <v>2.5826165266814916</v>
      </c>
      <c r="D160" s="842">
        <v>1.6649187327148274</v>
      </c>
      <c r="E160" s="842">
        <v>1.7009269815747792</v>
      </c>
      <c r="F160" s="842">
        <v>0.18520904284871606</v>
      </c>
      <c r="G160" s="843">
        <v>0</v>
      </c>
      <c r="H160" s="844">
        <v>0</v>
      </c>
      <c r="I160" s="842">
        <v>0.36149358786112257</v>
      </c>
      <c r="J160" s="842">
        <v>0</v>
      </c>
      <c r="K160" s="842">
        <v>0</v>
      </c>
      <c r="L160" s="845">
        <v>0</v>
      </c>
      <c r="M160" s="841">
        <v>2.7824820402344557</v>
      </c>
      <c r="N160" s="842">
        <v>2.7997040630478627</v>
      </c>
      <c r="O160" s="842">
        <v>1.4968028593017282</v>
      </c>
      <c r="P160" s="842">
        <v>2.3016911876743764</v>
      </c>
      <c r="Q160" s="845">
        <v>0.54874976468256476</v>
      </c>
      <c r="R160" s="276"/>
      <c r="S160" s="276"/>
      <c r="T160" s="276"/>
      <c r="U160" s="276"/>
      <c r="V160" s="276"/>
      <c r="W160" s="276"/>
      <c r="X160" s="276"/>
      <c r="Y160" s="276"/>
      <c r="Z160" s="276"/>
      <c r="AA160" s="276"/>
      <c r="AB160" s="276"/>
      <c r="AC160" s="276"/>
      <c r="AD160" s="276"/>
      <c r="AE160" s="276"/>
      <c r="AF160" s="276"/>
      <c r="AG160" s="276"/>
      <c r="AH160" s="276"/>
      <c r="AI160" s="276"/>
      <c r="AJ160" s="276"/>
      <c r="AK160" s="276"/>
      <c r="AL160" s="276"/>
      <c r="AM160" s="276"/>
      <c r="AN160" s="276"/>
      <c r="AO160" s="276"/>
      <c r="AP160" s="276"/>
      <c r="AQ160" s="276"/>
      <c r="AR160" s="276"/>
      <c r="AS160" s="276"/>
      <c r="AT160" s="276"/>
      <c r="AU160" s="276"/>
      <c r="AV160" s="276"/>
      <c r="AW160" s="276"/>
      <c r="AX160" s="276"/>
      <c r="AY160" s="276"/>
      <c r="BA160" s="1165"/>
      <c r="BB160" s="262" t="s">
        <v>46</v>
      </c>
      <c r="BC160" s="289">
        <v>12029.971130371094</v>
      </c>
      <c r="BD160" s="273">
        <v>7767.1381225585938</v>
      </c>
      <c r="BE160" s="273">
        <v>6819.3651885986328</v>
      </c>
      <c r="BF160" s="273">
        <v>720.60699462890625</v>
      </c>
      <c r="BG160" s="293">
        <v>0</v>
      </c>
      <c r="BH160" s="289">
        <v>0</v>
      </c>
      <c r="BI160" s="273">
        <v>518.48095703125</v>
      </c>
      <c r="BJ160" s="273">
        <v>0</v>
      </c>
      <c r="BK160" s="273">
        <v>0</v>
      </c>
      <c r="BL160" s="293">
        <v>0</v>
      </c>
      <c r="BM160" s="289">
        <v>7798.8049011230469</v>
      </c>
      <c r="BN160" s="273">
        <v>7816.507080078125</v>
      </c>
      <c r="BO160" s="273">
        <v>4181.7972717285156</v>
      </c>
      <c r="BP160" s="273">
        <v>5815.33251953125</v>
      </c>
      <c r="BQ160" s="274">
        <v>1206.1587066650391</v>
      </c>
      <c r="BR160" s="969"/>
      <c r="BS160" s="969"/>
      <c r="BT160" s="969"/>
      <c r="BU160" s="969"/>
      <c r="BV160" s="969"/>
      <c r="BW160" s="969"/>
      <c r="BX160" s="969"/>
      <c r="BY160" s="969"/>
      <c r="BZ160" s="969"/>
      <c r="CA160" s="969"/>
      <c r="CB160" s="969"/>
      <c r="CC160" s="969"/>
      <c r="CD160" s="969"/>
      <c r="CE160" s="969"/>
      <c r="CF160" s="969"/>
      <c r="CG160" s="969"/>
      <c r="CH160" s="969"/>
      <c r="CI160" s="969"/>
      <c r="CJ160" s="969"/>
      <c r="CK160" s="969"/>
      <c r="CL160" s="969"/>
      <c r="CM160" s="969"/>
      <c r="CN160" s="969"/>
      <c r="CO160" s="969"/>
      <c r="CP160" s="969"/>
      <c r="CQ160" s="969"/>
      <c r="CR160" s="969"/>
      <c r="CS160" s="969"/>
      <c r="CT160" s="969"/>
      <c r="CU160" s="969"/>
      <c r="CV160" s="969"/>
      <c r="CW160" s="969"/>
      <c r="CX160" s="969"/>
      <c r="CY160" s="969"/>
      <c r="CZ160" s="969"/>
    </row>
    <row r="161" s="201" customFormat="true" ht="15" customHeight="true" x14ac:dyDescent="0.2">
      <c r="B161" s="138"/>
      <c r="C161" s="863"/>
      <c r="D161" s="861"/>
      <c r="E161" s="861"/>
      <c r="F161" s="861"/>
      <c r="G161" s="862"/>
      <c r="H161" s="860"/>
      <c r="I161" s="861"/>
      <c r="J161" s="861"/>
      <c r="K161" s="861"/>
      <c r="L161" s="864"/>
      <c r="M161" s="863"/>
      <c r="N161" s="861"/>
      <c r="O161" s="861"/>
      <c r="P161" s="861"/>
      <c r="Q161" s="864"/>
      <c r="R161" s="738"/>
      <c r="S161" s="738"/>
      <c r="T161" s="738"/>
      <c r="U161" s="738"/>
      <c r="V161" s="738"/>
      <c r="W161" s="738"/>
      <c r="X161" s="738"/>
      <c r="Y161" s="738"/>
      <c r="Z161" s="738"/>
      <c r="AA161" s="738"/>
      <c r="AB161" s="738"/>
      <c r="AC161" s="738"/>
      <c r="AD161" s="738"/>
      <c r="AE161" s="738"/>
      <c r="AF161" s="738"/>
      <c r="AG161" s="738"/>
      <c r="AH161" s="738"/>
      <c r="AI161" s="738"/>
      <c r="AJ161" s="738"/>
      <c r="AK161" s="738"/>
      <c r="AL161" s="738"/>
      <c r="AM161" s="738"/>
      <c r="AN161" s="738"/>
      <c r="AO161" s="738"/>
      <c r="AP161" s="738"/>
      <c r="AQ161" s="738"/>
      <c r="AR161" s="738"/>
      <c r="AS161" s="738"/>
      <c r="AT161" s="738"/>
      <c r="AU161" s="738"/>
      <c r="AV161" s="738"/>
      <c r="AW161" s="738"/>
      <c r="AX161" s="738"/>
      <c r="AY161" s="738"/>
      <c r="BA161" s="1166"/>
      <c r="BB161" s="262" t="s">
        <v>175</v>
      </c>
      <c r="BC161" s="289">
        <v>465805.55053710938</v>
      </c>
      <c r="BD161" s="273">
        <v>466517.55247497559</v>
      </c>
      <c r="BE161" s="273">
        <v>400920.51348876953</v>
      </c>
      <c r="BF161" s="273">
        <v>389077.65168762207</v>
      </c>
      <c r="BG161" s="293">
        <v>459110.45303344727</v>
      </c>
      <c r="BH161" s="289">
        <v>179557.45443725586</v>
      </c>
      <c r="BI161" s="273">
        <v>143427.4284362793</v>
      </c>
      <c r="BJ161" s="273">
        <v>173891.65472412109</v>
      </c>
      <c r="BK161" s="273">
        <v>183885.4775390625</v>
      </c>
      <c r="BL161" s="293">
        <v>189358.9621887207</v>
      </c>
      <c r="BM161" s="289">
        <v>280282.30868530273</v>
      </c>
      <c r="BN161" s="273">
        <v>279190.47528076172</v>
      </c>
      <c r="BO161" s="273">
        <v>279381.96708679199</v>
      </c>
      <c r="BP161" s="273">
        <v>252654.76753234863</v>
      </c>
      <c r="BQ161" s="274">
        <v>219801.2253112793</v>
      </c>
      <c r="BR161" s="969"/>
      <c r="BS161" s="969"/>
      <c r="BT161" s="969"/>
      <c r="BU161" s="969"/>
      <c r="BV161" s="969"/>
      <c r="BW161" s="969"/>
      <c r="BX161" s="969"/>
      <c r="BY161" s="969"/>
      <c r="BZ161" s="969"/>
      <c r="CA161" s="969"/>
      <c r="CB161" s="969"/>
      <c r="CC161" s="969"/>
      <c r="CD161" s="969"/>
      <c r="CE161" s="969"/>
      <c r="CF161" s="969"/>
      <c r="CG161" s="969"/>
      <c r="CH161" s="969"/>
      <c r="CI161" s="969"/>
      <c r="CJ161" s="969"/>
      <c r="CK161" s="969"/>
      <c r="CL161" s="969"/>
      <c r="CM161" s="969"/>
      <c r="CN161" s="969"/>
      <c r="CO161" s="969"/>
      <c r="CP161" s="969"/>
      <c r="CQ161" s="969"/>
      <c r="CR161" s="969"/>
      <c r="CS161" s="969"/>
      <c r="CT161" s="969"/>
      <c r="CU161" s="969"/>
      <c r="CV161" s="969"/>
      <c r="CW161" s="969"/>
      <c r="CX161" s="969"/>
      <c r="CY161" s="969"/>
      <c r="CZ161" s="969"/>
    </row>
    <row r="162" s="201" customFormat="true" ht="15" customHeight="true" x14ac:dyDescent="0.2">
      <c r="A162" s="826"/>
      <c r="B162" s="889"/>
      <c r="C162" s="863"/>
      <c r="D162" s="861"/>
      <c r="E162" s="861"/>
      <c r="F162" s="861"/>
      <c r="G162" s="862"/>
      <c r="H162" s="860"/>
      <c r="I162" s="861"/>
      <c r="J162" s="861"/>
      <c r="K162" s="861"/>
      <c r="L162" s="864"/>
      <c r="M162" s="863"/>
      <c r="N162" s="861"/>
      <c r="O162" s="861"/>
      <c r="P162" s="861"/>
      <c r="Q162" s="864"/>
      <c r="R162" s="738"/>
      <c r="S162" s="738"/>
      <c r="T162" s="738"/>
      <c r="U162" s="738"/>
      <c r="V162" s="738"/>
      <c r="W162" s="738"/>
      <c r="X162" s="738"/>
      <c r="Y162" s="738"/>
      <c r="Z162" s="738"/>
      <c r="AA162" s="738"/>
      <c r="AB162" s="738"/>
      <c r="AC162" s="738"/>
      <c r="AD162" s="738"/>
      <c r="AE162" s="738"/>
      <c r="AF162" s="738"/>
      <c r="AG162" s="738"/>
      <c r="AH162" s="738"/>
      <c r="AI162" s="738"/>
      <c r="AJ162" s="738"/>
      <c r="AK162" s="738"/>
      <c r="AL162" s="738"/>
      <c r="AM162" s="738"/>
      <c r="AN162" s="738"/>
      <c r="AO162" s="738"/>
      <c r="AP162" s="738"/>
      <c r="AQ162" s="738"/>
      <c r="AR162" s="738"/>
      <c r="AS162" s="738"/>
      <c r="AT162" s="738"/>
      <c r="AU162" s="738"/>
      <c r="AV162" s="738"/>
      <c r="AW162" s="738"/>
      <c r="AX162" s="738"/>
      <c r="AY162" s="738"/>
      <c r="BA162" s="350"/>
      <c r="BB162" s="262"/>
      <c r="BC162" s="289"/>
      <c r="BD162" s="273"/>
      <c r="BE162" s="273"/>
      <c r="BF162" s="273"/>
      <c r="BG162" s="293"/>
      <c r="BH162" s="289"/>
      <c r="BI162" s="273"/>
      <c r="BJ162" s="273"/>
      <c r="BK162" s="273"/>
      <c r="BL162" s="293"/>
      <c r="BM162" s="289"/>
      <c r="BN162" s="273"/>
      <c r="BO162" s="273"/>
      <c r="BP162" s="273"/>
      <c r="BQ162" s="274"/>
      <c r="BR162" s="969"/>
      <c r="BS162" s="969"/>
      <c r="BT162" s="969"/>
      <c r="BU162" s="969"/>
      <c r="BV162" s="969"/>
      <c r="BW162" s="969"/>
      <c r="BX162" s="969"/>
      <c r="BY162" s="969"/>
      <c r="BZ162" s="969"/>
      <c r="CA162" s="969"/>
      <c r="CB162" s="969"/>
      <c r="CC162" s="969"/>
      <c r="CD162" s="969"/>
      <c r="CE162" s="969"/>
      <c r="CF162" s="969"/>
      <c r="CG162" s="969"/>
      <c r="CH162" s="969"/>
      <c r="CI162" s="969"/>
      <c r="CJ162" s="969"/>
      <c r="CK162" s="969"/>
      <c r="CL162" s="969"/>
      <c r="CM162" s="969"/>
      <c r="CN162" s="969"/>
      <c r="CO162" s="969"/>
      <c r="CP162" s="969"/>
      <c r="CQ162" s="969"/>
      <c r="CR162" s="969"/>
      <c r="CS162" s="969"/>
      <c r="CT162" s="969"/>
      <c r="CU162" s="969"/>
      <c r="CV162" s="969"/>
      <c r="CW162" s="969"/>
      <c r="CX162" s="969"/>
      <c r="CY162" s="969"/>
      <c r="CZ162" s="969"/>
    </row>
    <row r="163" s="201" customFormat="true" ht="15" customHeight="true" x14ac:dyDescent="0.2">
      <c r="A163" s="804"/>
      <c r="B163" s="890"/>
      <c r="C163" s="863"/>
      <c r="D163" s="861"/>
      <c r="E163" s="861"/>
      <c r="F163" s="861"/>
      <c r="G163" s="862"/>
      <c r="H163" s="860"/>
      <c r="I163" s="861"/>
      <c r="J163" s="861"/>
      <c r="K163" s="861"/>
      <c r="L163" s="864"/>
      <c r="M163" s="863"/>
      <c r="N163" s="861"/>
      <c r="O163" s="861"/>
      <c r="P163" s="861"/>
      <c r="Q163" s="864"/>
      <c r="R163" s="738"/>
      <c r="S163" s="738"/>
      <c r="T163" s="738"/>
      <c r="U163" s="738"/>
      <c r="V163" s="738"/>
      <c r="W163" s="738"/>
      <c r="X163" s="738"/>
      <c r="Y163" s="738"/>
      <c r="Z163" s="738"/>
      <c r="AA163" s="738"/>
      <c r="AB163" s="738"/>
      <c r="AC163" s="738"/>
      <c r="AD163" s="738"/>
      <c r="AE163" s="738"/>
      <c r="AF163" s="738"/>
      <c r="AG163" s="738"/>
      <c r="AH163" s="738"/>
      <c r="AI163" s="738"/>
      <c r="AJ163" s="738"/>
      <c r="AK163" s="738"/>
      <c r="AL163" s="738"/>
      <c r="AM163" s="738"/>
      <c r="AN163" s="738"/>
      <c r="AO163" s="738"/>
      <c r="AP163" s="738"/>
      <c r="AQ163" s="738"/>
      <c r="AR163" s="738"/>
      <c r="AS163" s="738"/>
      <c r="AT163" s="738"/>
      <c r="AU163" s="738"/>
      <c r="AV163" s="738"/>
      <c r="AW163" s="738"/>
      <c r="AX163" s="738"/>
      <c r="AY163" s="738"/>
      <c r="BA163" s="350"/>
      <c r="BB163" s="262"/>
      <c r="BC163" s="289"/>
      <c r="BD163" s="273"/>
      <c r="BE163" s="273"/>
      <c r="BF163" s="273"/>
      <c r="BG163" s="293"/>
      <c r="BH163" s="289"/>
      <c r="BI163" s="273"/>
      <c r="BJ163" s="273"/>
      <c r="BK163" s="273"/>
      <c r="BL163" s="293"/>
      <c r="BM163" s="289"/>
      <c r="BN163" s="273"/>
      <c r="BO163" s="273"/>
      <c r="BP163" s="273"/>
      <c r="BQ163" s="274"/>
      <c r="BR163" s="969"/>
      <c r="BS163" s="969"/>
      <c r="BT163" s="969"/>
      <c r="BU163" s="969"/>
      <c r="BV163" s="969"/>
      <c r="BW163" s="969"/>
      <c r="BX163" s="969"/>
      <c r="BY163" s="969"/>
      <c r="BZ163" s="969"/>
      <c r="CA163" s="969"/>
      <c r="CB163" s="969"/>
      <c r="CC163" s="969"/>
      <c r="CD163" s="969"/>
      <c r="CE163" s="969"/>
      <c r="CF163" s="969"/>
      <c r="CG163" s="969"/>
      <c r="CH163" s="969"/>
      <c r="CI163" s="969"/>
      <c r="CJ163" s="969"/>
      <c r="CK163" s="969"/>
      <c r="CL163" s="969"/>
      <c r="CM163" s="969"/>
      <c r="CN163" s="969"/>
      <c r="CO163" s="969"/>
      <c r="CP163" s="969"/>
      <c r="CQ163" s="969"/>
      <c r="CR163" s="969"/>
      <c r="CS163" s="969"/>
      <c r="CT163" s="969"/>
      <c r="CU163" s="969"/>
      <c r="CV163" s="969"/>
      <c r="CW163" s="969"/>
      <c r="CX163" s="969"/>
      <c r="CY163" s="969"/>
      <c r="CZ163" s="969"/>
    </row>
    <row r="164" s="201" customFormat="true" ht="15" customHeight="true" x14ac:dyDescent="0.2">
      <c r="A164" s="804"/>
      <c r="B164" s="890"/>
      <c r="C164" s="863"/>
      <c r="D164" s="861"/>
      <c r="E164" s="861"/>
      <c r="F164" s="861"/>
      <c r="G164" s="862"/>
      <c r="H164" s="860"/>
      <c r="I164" s="861"/>
      <c r="J164" s="861"/>
      <c r="K164" s="861"/>
      <c r="L164" s="864"/>
      <c r="M164" s="863"/>
      <c r="N164" s="861"/>
      <c r="O164" s="861"/>
      <c r="P164" s="861"/>
      <c r="Q164" s="864"/>
      <c r="R164" s="738"/>
      <c r="S164" s="738"/>
      <c r="T164" s="738"/>
      <c r="U164" s="738"/>
      <c r="V164" s="738"/>
      <c r="W164" s="738"/>
      <c r="X164" s="738"/>
      <c r="Y164" s="738"/>
      <c r="Z164" s="738"/>
      <c r="AA164" s="738"/>
      <c r="AB164" s="738"/>
      <c r="AC164" s="738"/>
      <c r="AD164" s="738"/>
      <c r="AE164" s="738"/>
      <c r="AF164" s="738"/>
      <c r="AG164" s="738"/>
      <c r="AH164" s="738"/>
      <c r="AI164" s="738"/>
      <c r="AJ164" s="738"/>
      <c r="AK164" s="738"/>
      <c r="AL164" s="738"/>
      <c r="AM164" s="738"/>
      <c r="AN164" s="738"/>
      <c r="AO164" s="738"/>
      <c r="AP164" s="738"/>
      <c r="AQ164" s="738"/>
      <c r="AR164" s="738"/>
      <c r="AS164" s="738"/>
      <c r="AT164" s="738"/>
      <c r="AU164" s="738"/>
      <c r="AV164" s="738"/>
      <c r="AW164" s="738"/>
      <c r="AX164" s="738"/>
      <c r="AY164" s="738"/>
      <c r="BA164" s="350"/>
      <c r="BB164" s="262"/>
      <c r="BC164" s="289"/>
      <c r="BD164" s="273"/>
      <c r="BE164" s="273"/>
      <c r="BF164" s="273"/>
      <c r="BG164" s="293"/>
      <c r="BH164" s="289"/>
      <c r="BI164" s="273"/>
      <c r="BJ164" s="273"/>
      <c r="BK164" s="273"/>
      <c r="BL164" s="293"/>
      <c r="BM164" s="289"/>
      <c r="BN164" s="273"/>
      <c r="BO164" s="273"/>
      <c r="BP164" s="273"/>
      <c r="BQ164" s="274"/>
      <c r="BR164" s="969"/>
      <c r="BS164" s="969"/>
      <c r="BT164" s="969"/>
      <c r="BU164" s="969"/>
      <c r="BV164" s="969"/>
      <c r="BW164" s="969"/>
      <c r="BX164" s="969"/>
      <c r="BY164" s="969"/>
      <c r="BZ164" s="969"/>
      <c r="CA164" s="969"/>
      <c r="CB164" s="969"/>
      <c r="CC164" s="969"/>
      <c r="CD164" s="969"/>
      <c r="CE164" s="969"/>
      <c r="CF164" s="969"/>
      <c r="CG164" s="969"/>
      <c r="CH164" s="969"/>
      <c r="CI164" s="969"/>
      <c r="CJ164" s="969"/>
      <c r="CK164" s="969"/>
      <c r="CL164" s="969"/>
      <c r="CM164" s="969"/>
      <c r="CN164" s="969"/>
      <c r="CO164" s="969"/>
      <c r="CP164" s="969"/>
      <c r="CQ164" s="969"/>
      <c r="CR164" s="969"/>
      <c r="CS164" s="969"/>
      <c r="CT164" s="969"/>
      <c r="CU164" s="969"/>
      <c r="CV164" s="969"/>
      <c r="CW164" s="969"/>
      <c r="CX164" s="969"/>
      <c r="CY164" s="969"/>
      <c r="CZ164" s="969"/>
    </row>
    <row r="165" s="201" customFormat="true" ht="15" customHeight="true" x14ac:dyDescent="0.2">
      <c r="A165" s="804"/>
      <c r="B165" s="890"/>
      <c r="C165" s="863"/>
      <c r="D165" s="861"/>
      <c r="E165" s="861"/>
      <c r="F165" s="861"/>
      <c r="G165" s="862"/>
      <c r="H165" s="860"/>
      <c r="I165" s="861"/>
      <c r="J165" s="861"/>
      <c r="K165" s="861"/>
      <c r="L165" s="864"/>
      <c r="M165" s="863"/>
      <c r="N165" s="861"/>
      <c r="O165" s="861"/>
      <c r="P165" s="861"/>
      <c r="Q165" s="864"/>
      <c r="R165" s="738"/>
      <c r="S165" s="738"/>
      <c r="T165" s="738"/>
      <c r="U165" s="738"/>
      <c r="V165" s="738"/>
      <c r="W165" s="738"/>
      <c r="X165" s="738"/>
      <c r="Y165" s="738"/>
      <c r="Z165" s="738"/>
      <c r="AA165" s="738"/>
      <c r="AB165" s="738"/>
      <c r="AC165" s="738"/>
      <c r="AD165" s="738"/>
      <c r="AE165" s="738"/>
      <c r="AF165" s="738"/>
      <c r="AG165" s="738"/>
      <c r="AH165" s="738"/>
      <c r="AI165" s="738"/>
      <c r="AJ165" s="738"/>
      <c r="AK165" s="738"/>
      <c r="AL165" s="738"/>
      <c r="AM165" s="738"/>
      <c r="AN165" s="738"/>
      <c r="AO165" s="738"/>
      <c r="AP165" s="738"/>
      <c r="AQ165" s="738"/>
      <c r="AR165" s="738"/>
      <c r="AS165" s="738"/>
      <c r="AT165" s="738"/>
      <c r="AU165" s="738"/>
      <c r="AV165" s="738"/>
      <c r="AW165" s="738"/>
      <c r="AX165" s="738"/>
      <c r="AY165" s="738"/>
      <c r="BA165" s="350"/>
      <c r="BB165" s="262"/>
      <c r="BC165" s="289"/>
      <c r="BD165" s="273"/>
      <c r="BE165" s="273"/>
      <c r="BF165" s="273"/>
      <c r="BG165" s="293"/>
      <c r="BH165" s="289"/>
      <c r="BI165" s="273"/>
      <c r="BJ165" s="273"/>
      <c r="BK165" s="273"/>
      <c r="BL165" s="293"/>
      <c r="BM165" s="289"/>
      <c r="BN165" s="273"/>
      <c r="BO165" s="273"/>
      <c r="BP165" s="273"/>
      <c r="BQ165" s="274"/>
      <c r="BR165" s="969"/>
      <c r="BS165" s="969"/>
      <c r="BT165" s="969"/>
      <c r="BU165" s="969"/>
      <c r="BV165" s="969"/>
      <c r="BW165" s="969"/>
      <c r="BX165" s="969"/>
      <c r="BY165" s="969"/>
      <c r="BZ165" s="969"/>
      <c r="CA165" s="969"/>
      <c r="CB165" s="969"/>
      <c r="CC165" s="969"/>
      <c r="CD165" s="969"/>
      <c r="CE165" s="969"/>
      <c r="CF165" s="969"/>
      <c r="CG165" s="969"/>
      <c r="CH165" s="969"/>
      <c r="CI165" s="969"/>
      <c r="CJ165" s="969"/>
      <c r="CK165" s="969"/>
      <c r="CL165" s="969"/>
      <c r="CM165" s="969"/>
      <c r="CN165" s="969"/>
      <c r="CO165" s="969"/>
      <c r="CP165" s="969"/>
      <c r="CQ165" s="969"/>
      <c r="CR165" s="969"/>
      <c r="CS165" s="969"/>
      <c r="CT165" s="969"/>
      <c r="CU165" s="969"/>
      <c r="CV165" s="969"/>
      <c r="CW165" s="969"/>
      <c r="CX165" s="969"/>
      <c r="CY165" s="969"/>
      <c r="CZ165" s="969"/>
    </row>
    <row r="166" s="138" customFormat="true" ht="15" customHeight="true" x14ac:dyDescent="0.2">
      <c r="A166" s="803"/>
      <c r="B166" s="830"/>
      <c r="C166" s="878"/>
      <c r="D166" s="809"/>
      <c r="E166" s="809"/>
      <c r="F166" s="809"/>
      <c r="G166" s="820"/>
      <c r="H166" s="846"/>
      <c r="I166" s="809"/>
      <c r="J166" s="809"/>
      <c r="K166" s="809"/>
      <c r="L166" s="814"/>
      <c r="M166" s="878"/>
      <c r="N166" s="809"/>
      <c r="O166" s="809"/>
      <c r="P166" s="809"/>
      <c r="Q166" s="814"/>
      <c r="R166" s="276"/>
      <c r="S166" s="276"/>
      <c r="T166" s="276"/>
      <c r="U166" s="276"/>
      <c r="V166" s="276"/>
      <c r="W166" s="276"/>
      <c r="X166" s="276"/>
      <c r="Y166" s="276"/>
      <c r="Z166" s="276"/>
      <c r="AA166" s="276"/>
      <c r="AB166" s="276"/>
      <c r="AC166" s="276"/>
      <c r="AD166" s="276"/>
      <c r="AE166" s="276"/>
      <c r="AF166" s="276"/>
      <c r="AG166" s="276"/>
      <c r="AH166" s="276"/>
      <c r="AI166" s="276"/>
      <c r="AJ166" s="276"/>
      <c r="AK166" s="276"/>
      <c r="AL166" s="276"/>
      <c r="AM166" s="276"/>
      <c r="AN166" s="276"/>
      <c r="AO166" s="276"/>
      <c r="AP166" s="276"/>
      <c r="AQ166" s="276"/>
      <c r="AR166" s="276"/>
      <c r="AS166" s="276"/>
      <c r="AT166" s="276"/>
      <c r="AU166" s="276"/>
      <c r="AV166" s="276"/>
      <c r="AW166" s="276"/>
      <c r="AX166" s="276"/>
      <c r="AY166" s="276"/>
      <c r="BA166" s="350"/>
      <c r="BB166" s="262"/>
      <c r="BC166" s="289"/>
      <c r="BD166" s="273"/>
      <c r="BE166" s="273"/>
      <c r="BF166" s="273"/>
      <c r="BG166" s="293"/>
      <c r="BH166" s="289"/>
      <c r="BI166" s="273"/>
      <c r="BJ166" s="273"/>
      <c r="BK166" s="273"/>
      <c r="BL166" s="293"/>
      <c r="BM166" s="289"/>
      <c r="BN166" s="273"/>
      <c r="BO166" s="273"/>
      <c r="BP166" s="273"/>
      <c r="BQ166" s="274"/>
      <c r="BR166" s="969"/>
      <c r="BS166" s="969"/>
      <c r="BT166" s="969"/>
      <c r="BU166" s="969"/>
      <c r="BV166" s="969"/>
      <c r="BW166" s="969"/>
      <c r="BX166" s="969"/>
      <c r="BY166" s="969"/>
      <c r="BZ166" s="969"/>
      <c r="CA166" s="969"/>
      <c r="CB166" s="969"/>
      <c r="CC166" s="969"/>
      <c r="CD166" s="969"/>
      <c r="CE166" s="969"/>
      <c r="CF166" s="969"/>
      <c r="CG166" s="969"/>
      <c r="CH166" s="969"/>
      <c r="CI166" s="969"/>
      <c r="CJ166" s="969"/>
      <c r="CK166" s="969"/>
      <c r="CL166" s="969"/>
      <c r="CM166" s="969"/>
      <c r="CN166" s="969"/>
      <c r="CO166" s="969"/>
      <c r="CP166" s="969"/>
      <c r="CQ166" s="969"/>
      <c r="CR166" s="969"/>
      <c r="CS166" s="969"/>
      <c r="CT166" s="969"/>
      <c r="CU166" s="969"/>
      <c r="CV166" s="969"/>
      <c r="CW166" s="969"/>
      <c r="CX166" s="969"/>
      <c r="CY166" s="969"/>
      <c r="CZ166" s="969"/>
    </row>
    <row r="167" s="138" customFormat="true" ht="15" customHeight="true" x14ac:dyDescent="0.2">
      <c r="A167" s="823"/>
      <c r="B167" s="829"/>
      <c r="C167" s="811"/>
      <c r="D167" s="812"/>
      <c r="E167" s="812"/>
      <c r="F167" s="812"/>
      <c r="G167" s="822"/>
      <c r="H167" s="819"/>
      <c r="I167" s="812"/>
      <c r="J167" s="812"/>
      <c r="K167" s="812"/>
      <c r="L167" s="816"/>
      <c r="M167" s="811"/>
      <c r="N167" s="812"/>
      <c r="O167" s="812"/>
      <c r="P167" s="812"/>
      <c r="Q167" s="816"/>
      <c r="R167" s="276"/>
      <c r="S167" s="276"/>
      <c r="T167" s="276"/>
      <c r="U167" s="276"/>
      <c r="V167" s="276"/>
      <c r="W167" s="276"/>
      <c r="X167" s="276"/>
      <c r="Y167" s="276"/>
      <c r="Z167" s="276"/>
      <c r="AA167" s="276"/>
      <c r="AB167" s="276"/>
      <c r="AC167" s="276"/>
      <c r="AD167" s="276"/>
      <c r="AE167" s="276"/>
      <c r="AF167" s="276"/>
      <c r="AG167" s="276"/>
      <c r="AH167" s="276"/>
      <c r="AI167" s="276"/>
      <c r="AJ167" s="276"/>
      <c r="AK167" s="276"/>
      <c r="AL167" s="276"/>
      <c r="AM167" s="276"/>
      <c r="AN167" s="276"/>
      <c r="AO167" s="276"/>
      <c r="AP167" s="276"/>
      <c r="AQ167" s="276"/>
      <c r="AR167" s="276"/>
      <c r="AS167" s="276"/>
      <c r="AT167" s="276"/>
      <c r="AU167" s="276"/>
      <c r="AV167" s="276"/>
      <c r="AW167" s="276"/>
      <c r="AX167" s="276"/>
      <c r="AY167" s="276"/>
      <c r="BA167" s="350"/>
      <c r="BB167" s="262"/>
      <c r="BC167" s="289"/>
      <c r="BD167" s="273"/>
      <c r="BE167" s="273"/>
      <c r="BF167" s="273"/>
      <c r="BG167" s="293"/>
      <c r="BH167" s="289"/>
      <c r="BI167" s="273"/>
      <c r="BJ167" s="273"/>
      <c r="BK167" s="273"/>
      <c r="BL167" s="293"/>
      <c r="BM167" s="289"/>
      <c r="BN167" s="273"/>
      <c r="BO167" s="273"/>
      <c r="BP167" s="273"/>
      <c r="BQ167" s="274"/>
      <c r="BR167" s="969"/>
      <c r="BS167" s="969"/>
      <c r="BT167" s="969"/>
      <c r="BU167" s="969"/>
      <c r="BV167" s="969"/>
      <c r="BW167" s="969"/>
      <c r="BX167" s="969"/>
      <c r="BY167" s="969"/>
      <c r="BZ167" s="969"/>
      <c r="CA167" s="969"/>
      <c r="CB167" s="969"/>
      <c r="CC167" s="969"/>
      <c r="CD167" s="969"/>
      <c r="CE167" s="969"/>
      <c r="CF167" s="969"/>
      <c r="CG167" s="969"/>
      <c r="CH167" s="969"/>
      <c r="CI167" s="969"/>
      <c r="CJ167" s="969"/>
      <c r="CK167" s="969"/>
      <c r="CL167" s="969"/>
      <c r="CM167" s="969"/>
      <c r="CN167" s="969"/>
      <c r="CO167" s="969"/>
      <c r="CP167" s="969"/>
      <c r="CQ167" s="969"/>
      <c r="CR167" s="969"/>
      <c r="CS167" s="969"/>
      <c r="CT167" s="969"/>
      <c r="CU167" s="969"/>
      <c r="CV167" s="969"/>
      <c r="CW167" s="969"/>
      <c r="CX167" s="969"/>
      <c r="CY167" s="969"/>
      <c r="CZ167" s="969"/>
    </row>
    <row r="168" s="138" customFormat="true" ht="15" customHeight="true" x14ac:dyDescent="0.2">
      <c r="A168" s="823"/>
      <c r="B168" s="829"/>
      <c r="C168" s="811"/>
      <c r="D168" s="812"/>
      <c r="E168" s="812"/>
      <c r="F168" s="812"/>
      <c r="G168" s="822"/>
      <c r="H168" s="819"/>
      <c r="I168" s="812"/>
      <c r="J168" s="812"/>
      <c r="K168" s="812"/>
      <c r="L168" s="816"/>
      <c r="M168" s="811"/>
      <c r="N168" s="812"/>
      <c r="O168" s="812"/>
      <c r="P168" s="812"/>
      <c r="Q168" s="816"/>
      <c r="R168" s="276"/>
      <c r="S168" s="276"/>
      <c r="T168" s="276"/>
      <c r="U168" s="276"/>
      <c r="V168" s="276"/>
      <c r="W168" s="276"/>
      <c r="X168" s="276"/>
      <c r="Y168" s="276"/>
      <c r="Z168" s="276"/>
      <c r="AA168" s="276"/>
      <c r="AB168" s="276"/>
      <c r="AC168" s="276"/>
      <c r="AD168" s="276"/>
      <c r="AE168" s="276"/>
      <c r="AF168" s="276"/>
      <c r="AG168" s="276"/>
      <c r="AH168" s="276"/>
      <c r="AI168" s="276"/>
      <c r="AJ168" s="276"/>
      <c r="AK168" s="276"/>
      <c r="AL168" s="276"/>
      <c r="AM168" s="276"/>
      <c r="AN168" s="276"/>
      <c r="AO168" s="276"/>
      <c r="AP168" s="276"/>
      <c r="AQ168" s="276"/>
      <c r="AR168" s="276"/>
      <c r="AS168" s="276"/>
      <c r="AT168" s="276"/>
      <c r="AU168" s="276"/>
      <c r="AV168" s="276"/>
      <c r="AW168" s="276"/>
      <c r="AX168" s="276"/>
      <c r="AY168" s="276"/>
      <c r="BA168" s="350"/>
      <c r="BB168" s="262"/>
      <c r="BC168" s="289"/>
      <c r="BD168" s="273"/>
      <c r="BE168" s="273"/>
      <c r="BF168" s="273"/>
      <c r="BG168" s="293"/>
      <c r="BH168" s="289"/>
      <c r="BI168" s="273"/>
      <c r="BJ168" s="273"/>
      <c r="BK168" s="273"/>
      <c r="BL168" s="293"/>
      <c r="BM168" s="289"/>
      <c r="BN168" s="273"/>
      <c r="BO168" s="273"/>
      <c r="BP168" s="273"/>
      <c r="BQ168" s="274"/>
      <c r="BR168" s="969"/>
      <c r="BS168" s="969"/>
      <c r="BT168" s="969"/>
      <c r="BU168" s="969"/>
      <c r="BV168" s="969"/>
      <c r="BW168" s="969"/>
      <c r="BX168" s="969"/>
      <c r="BY168" s="969"/>
      <c r="BZ168" s="969"/>
      <c r="CA168" s="969"/>
      <c r="CB168" s="969"/>
      <c r="CC168" s="969"/>
      <c r="CD168" s="969"/>
      <c r="CE168" s="969"/>
      <c r="CF168" s="969"/>
      <c r="CG168" s="969"/>
      <c r="CH168" s="969"/>
      <c r="CI168" s="969"/>
      <c r="CJ168" s="969"/>
      <c r="CK168" s="969"/>
      <c r="CL168" s="969"/>
      <c r="CM168" s="969"/>
      <c r="CN168" s="969"/>
      <c r="CO168" s="969"/>
      <c r="CP168" s="969"/>
      <c r="CQ168" s="969"/>
      <c r="CR168" s="969"/>
      <c r="CS168" s="969"/>
      <c r="CT168" s="969"/>
      <c r="CU168" s="969"/>
      <c r="CV168" s="969"/>
      <c r="CW168" s="969"/>
      <c r="CX168" s="969"/>
      <c r="CY168" s="969"/>
      <c r="CZ168" s="969"/>
    </row>
    <row r="169" s="138" customFormat="true" ht="15" customHeight="true" x14ac:dyDescent="0.2">
      <c r="A169" s="823"/>
      <c r="B169" s="829"/>
      <c r="C169" s="855"/>
      <c r="D169" s="856"/>
      <c r="E169" s="856"/>
      <c r="F169" s="856"/>
      <c r="G169" s="857"/>
      <c r="H169" s="858"/>
      <c r="I169" s="856"/>
      <c r="J169" s="856"/>
      <c r="K169" s="856"/>
      <c r="L169" s="859"/>
      <c r="M169" s="855"/>
      <c r="N169" s="856"/>
      <c r="O169" s="856"/>
      <c r="P169" s="856"/>
      <c r="Q169" s="859"/>
      <c r="R169" s="276"/>
      <c r="S169" s="276"/>
      <c r="T169" s="276"/>
      <c r="U169" s="276"/>
      <c r="V169" s="276"/>
      <c r="W169" s="276"/>
      <c r="X169" s="276"/>
      <c r="Y169" s="276"/>
      <c r="Z169" s="276"/>
      <c r="AA169" s="276"/>
      <c r="AB169" s="276"/>
      <c r="AC169" s="276"/>
      <c r="AD169" s="276"/>
      <c r="AE169" s="276"/>
      <c r="AF169" s="276"/>
      <c r="AG169" s="276"/>
      <c r="AH169" s="276"/>
      <c r="AI169" s="276"/>
      <c r="AJ169" s="276"/>
      <c r="AK169" s="276"/>
      <c r="AL169" s="276"/>
      <c r="AM169" s="276"/>
      <c r="AN169" s="276"/>
      <c r="AO169" s="276"/>
      <c r="AP169" s="276"/>
      <c r="AQ169" s="276"/>
      <c r="AR169" s="276"/>
      <c r="AS169" s="276"/>
      <c r="AT169" s="276"/>
      <c r="AU169" s="276"/>
      <c r="AV169" s="276"/>
      <c r="AW169" s="276"/>
      <c r="AX169" s="276"/>
      <c r="AY169" s="276"/>
      <c r="BA169" s="350"/>
      <c r="BB169" s="262"/>
      <c r="BC169" s="289"/>
      <c r="BD169" s="273"/>
      <c r="BE169" s="273"/>
      <c r="BF169" s="273"/>
      <c r="BG169" s="293"/>
      <c r="BH169" s="289"/>
      <c r="BI169" s="273"/>
      <c r="BJ169" s="273"/>
      <c r="BK169" s="273"/>
      <c r="BL169" s="293"/>
      <c r="BM169" s="289"/>
      <c r="BN169" s="273"/>
      <c r="BO169" s="273"/>
      <c r="BP169" s="273"/>
      <c r="BQ169" s="274"/>
      <c r="BR169" s="969"/>
      <c r="BS169" s="969"/>
      <c r="BT169" s="969"/>
      <c r="BU169" s="969"/>
      <c r="BV169" s="969"/>
      <c r="BW169" s="969"/>
      <c r="BX169" s="969"/>
      <c r="BY169" s="969"/>
      <c r="BZ169" s="969"/>
      <c r="CA169" s="969"/>
      <c r="CB169" s="969"/>
      <c r="CC169" s="969"/>
      <c r="CD169" s="969"/>
      <c r="CE169" s="969"/>
      <c r="CF169" s="969"/>
      <c r="CG169" s="969"/>
      <c r="CH169" s="969"/>
      <c r="CI169" s="969"/>
      <c r="CJ169" s="969"/>
      <c r="CK169" s="969"/>
      <c r="CL169" s="969"/>
      <c r="CM169" s="969"/>
      <c r="CN169" s="969"/>
      <c r="CO169" s="969"/>
      <c r="CP169" s="969"/>
      <c r="CQ169" s="969"/>
      <c r="CR169" s="969"/>
      <c r="CS169" s="969"/>
      <c r="CT169" s="969"/>
      <c r="CU169" s="969"/>
      <c r="CV169" s="969"/>
      <c r="CW169" s="969"/>
      <c r="CX169" s="969"/>
      <c r="CY169" s="969"/>
      <c r="CZ169" s="969"/>
    </row>
    <row r="170" s="138" customFormat="true" ht="15" customHeight="true" x14ac:dyDescent="0.2">
      <c r="A170" s="823"/>
      <c r="B170" s="829"/>
      <c r="C170" s="855"/>
      <c r="D170" s="856"/>
      <c r="E170" s="856"/>
      <c r="F170" s="856"/>
      <c r="G170" s="857"/>
      <c r="H170" s="858"/>
      <c r="I170" s="856"/>
      <c r="J170" s="856"/>
      <c r="K170" s="856"/>
      <c r="L170" s="859"/>
      <c r="M170" s="855"/>
      <c r="N170" s="856"/>
      <c r="O170" s="856"/>
      <c r="P170" s="856"/>
      <c r="Q170" s="859"/>
      <c r="R170" s="276"/>
      <c r="S170" s="276"/>
      <c r="T170" s="276"/>
      <c r="U170" s="276"/>
      <c r="V170" s="276"/>
      <c r="W170" s="276"/>
      <c r="X170" s="276"/>
      <c r="Y170" s="276"/>
      <c r="Z170" s="276"/>
      <c r="AA170" s="276"/>
      <c r="AB170" s="276"/>
      <c r="AC170" s="276"/>
      <c r="AD170" s="276"/>
      <c r="AE170" s="276"/>
      <c r="AF170" s="276"/>
      <c r="AG170" s="276"/>
      <c r="AH170" s="276"/>
      <c r="AI170" s="276"/>
      <c r="AJ170" s="276"/>
      <c r="AK170" s="276"/>
      <c r="AL170" s="276"/>
      <c r="AM170" s="276"/>
      <c r="AN170" s="276"/>
      <c r="AO170" s="276"/>
      <c r="AP170" s="276"/>
      <c r="AQ170" s="276"/>
      <c r="AR170" s="276"/>
      <c r="AS170" s="276"/>
      <c r="AT170" s="276"/>
      <c r="AU170" s="276"/>
      <c r="AV170" s="276"/>
      <c r="AW170" s="276"/>
      <c r="AX170" s="276"/>
      <c r="AY170" s="276"/>
      <c r="BA170" s="350"/>
      <c r="BB170" s="262"/>
      <c r="BC170" s="289"/>
      <c r="BD170" s="273"/>
      <c r="BE170" s="273"/>
      <c r="BF170" s="273"/>
      <c r="BG170" s="293"/>
      <c r="BH170" s="289"/>
      <c r="BI170" s="273"/>
      <c r="BJ170" s="273"/>
      <c r="BK170" s="273"/>
      <c r="BL170" s="293"/>
      <c r="BM170" s="289"/>
      <c r="BN170" s="273"/>
      <c r="BO170" s="273"/>
      <c r="BP170" s="273"/>
      <c r="BQ170" s="274"/>
      <c r="BR170" s="969"/>
      <c r="BS170" s="969"/>
      <c r="BT170" s="969"/>
      <c r="BU170" s="969"/>
      <c r="BV170" s="969"/>
      <c r="BW170" s="969"/>
      <c r="BX170" s="969"/>
      <c r="BY170" s="969"/>
      <c r="BZ170" s="969"/>
      <c r="CA170" s="969"/>
      <c r="CB170" s="969"/>
      <c r="CC170" s="969"/>
      <c r="CD170" s="969"/>
      <c r="CE170" s="969"/>
      <c r="CF170" s="969"/>
      <c r="CG170" s="969"/>
      <c r="CH170" s="969"/>
      <c r="CI170" s="969"/>
      <c r="CJ170" s="969"/>
      <c r="CK170" s="969"/>
      <c r="CL170" s="969"/>
      <c r="CM170" s="969"/>
      <c r="CN170" s="969"/>
      <c r="CO170" s="969"/>
      <c r="CP170" s="969"/>
      <c r="CQ170" s="969"/>
      <c r="CR170" s="969"/>
      <c r="CS170" s="969"/>
      <c r="CT170" s="969"/>
      <c r="CU170" s="969"/>
      <c r="CV170" s="969"/>
      <c r="CW170" s="969"/>
      <c r="CX170" s="969"/>
      <c r="CY170" s="969"/>
      <c r="CZ170" s="969"/>
    </row>
    <row r="171" s="138" customFormat="true" ht="15" customHeight="true" x14ac:dyDescent="0.2">
      <c r="A171" s="823"/>
      <c r="B171" s="829"/>
      <c r="C171" s="855"/>
      <c r="D171" s="856"/>
      <c r="E171" s="856"/>
      <c r="F171" s="856"/>
      <c r="G171" s="857"/>
      <c r="H171" s="858"/>
      <c r="I171" s="856"/>
      <c r="J171" s="856"/>
      <c r="K171" s="856"/>
      <c r="L171" s="859"/>
      <c r="M171" s="855"/>
      <c r="N171" s="856"/>
      <c r="O171" s="856"/>
      <c r="P171" s="856"/>
      <c r="Q171" s="859"/>
      <c r="R171" s="276"/>
      <c r="S171" s="276"/>
      <c r="T171" s="276"/>
      <c r="U171" s="276"/>
      <c r="V171" s="276"/>
      <c r="W171" s="276"/>
      <c r="X171" s="276"/>
      <c r="Y171" s="276"/>
      <c r="Z171" s="276"/>
      <c r="AA171" s="276"/>
      <c r="AB171" s="276"/>
      <c r="AC171" s="276"/>
      <c r="AD171" s="276"/>
      <c r="AE171" s="276"/>
      <c r="AF171" s="276"/>
      <c r="AG171" s="276"/>
      <c r="AH171" s="276"/>
      <c r="AI171" s="276"/>
      <c r="AJ171" s="276"/>
      <c r="AK171" s="276"/>
      <c r="AL171" s="276"/>
      <c r="AM171" s="276"/>
      <c r="AN171" s="276"/>
      <c r="AO171" s="276"/>
      <c r="AP171" s="276"/>
      <c r="AQ171" s="276"/>
      <c r="AR171" s="276"/>
      <c r="AS171" s="276"/>
      <c r="AT171" s="276"/>
      <c r="AU171" s="276"/>
      <c r="AV171" s="276"/>
      <c r="AW171" s="276"/>
      <c r="AX171" s="276"/>
      <c r="AY171" s="276"/>
      <c r="BA171" s="350"/>
      <c r="BB171" s="262"/>
      <c r="BC171" s="289"/>
      <c r="BD171" s="273"/>
      <c r="BE171" s="273"/>
      <c r="BF171" s="273"/>
      <c r="BG171" s="293"/>
      <c r="BH171" s="289"/>
      <c r="BI171" s="273"/>
      <c r="BJ171" s="273"/>
      <c r="BK171" s="273"/>
      <c r="BL171" s="293"/>
      <c r="BM171" s="289"/>
      <c r="BN171" s="273"/>
      <c r="BO171" s="273"/>
      <c r="BP171" s="273"/>
      <c r="BQ171" s="274"/>
      <c r="BR171" s="969"/>
      <c r="BS171" s="969"/>
      <c r="BT171" s="969"/>
      <c r="BU171" s="969"/>
      <c r="BV171" s="969"/>
      <c r="BW171" s="969"/>
      <c r="BX171" s="969"/>
      <c r="BY171" s="969"/>
      <c r="BZ171" s="969"/>
      <c r="CA171" s="969"/>
      <c r="CB171" s="969"/>
      <c r="CC171" s="969"/>
      <c r="CD171" s="969"/>
      <c r="CE171" s="969"/>
      <c r="CF171" s="969"/>
      <c r="CG171" s="969"/>
      <c r="CH171" s="969"/>
      <c r="CI171" s="969"/>
      <c r="CJ171" s="969"/>
      <c r="CK171" s="969"/>
      <c r="CL171" s="969"/>
      <c r="CM171" s="969"/>
      <c r="CN171" s="969"/>
      <c r="CO171" s="969"/>
      <c r="CP171" s="969"/>
      <c r="CQ171" s="969"/>
      <c r="CR171" s="969"/>
      <c r="CS171" s="969"/>
      <c r="CT171" s="969"/>
      <c r="CU171" s="969"/>
      <c r="CV171" s="969"/>
      <c r="CW171" s="969"/>
      <c r="CX171" s="969"/>
      <c r="CY171" s="969"/>
      <c r="CZ171" s="969"/>
    </row>
    <row r="172" s="138" customFormat="true" ht="15" customHeight="true" x14ac:dyDescent="0.2">
      <c r="A172" s="823"/>
      <c r="B172" s="829"/>
      <c r="C172" s="855"/>
      <c r="D172" s="856"/>
      <c r="E172" s="856"/>
      <c r="F172" s="856"/>
      <c r="G172" s="857"/>
      <c r="H172" s="858"/>
      <c r="I172" s="856"/>
      <c r="J172" s="856"/>
      <c r="K172" s="856"/>
      <c r="L172" s="859"/>
      <c r="M172" s="855"/>
      <c r="N172" s="856"/>
      <c r="O172" s="856"/>
      <c r="P172" s="856"/>
      <c r="Q172" s="859"/>
      <c r="R172" s="276"/>
      <c r="S172" s="276"/>
      <c r="T172" s="276"/>
      <c r="U172" s="276"/>
      <c r="V172" s="276"/>
      <c r="W172" s="276"/>
      <c r="X172" s="276"/>
      <c r="Y172" s="276"/>
      <c r="Z172" s="276"/>
      <c r="AA172" s="276"/>
      <c r="AB172" s="276"/>
      <c r="AC172" s="276"/>
      <c r="AD172" s="276"/>
      <c r="AE172" s="276"/>
      <c r="AF172" s="276"/>
      <c r="AG172" s="276"/>
      <c r="AH172" s="276"/>
      <c r="AI172" s="276"/>
      <c r="AJ172" s="276"/>
      <c r="AK172" s="276"/>
      <c r="AL172" s="276"/>
      <c r="AM172" s="276"/>
      <c r="AN172" s="276"/>
      <c r="AO172" s="276"/>
      <c r="AP172" s="276"/>
      <c r="AQ172" s="276"/>
      <c r="AR172" s="276"/>
      <c r="AS172" s="276"/>
      <c r="AT172" s="276"/>
      <c r="AU172" s="276"/>
      <c r="AV172" s="276"/>
      <c r="AW172" s="276"/>
      <c r="AX172" s="276"/>
      <c r="AY172" s="276"/>
      <c r="BA172" s="350"/>
      <c r="BB172" s="262"/>
      <c r="BC172" s="289"/>
      <c r="BD172" s="273"/>
      <c r="BE172" s="273"/>
      <c r="BF172" s="273"/>
      <c r="BG172" s="293"/>
      <c r="BH172" s="289"/>
      <c r="BI172" s="273"/>
      <c r="BJ172" s="273"/>
      <c r="BK172" s="273"/>
      <c r="BL172" s="293"/>
      <c r="BM172" s="289"/>
      <c r="BN172" s="273"/>
      <c r="BO172" s="273"/>
      <c r="BP172" s="273"/>
      <c r="BQ172" s="274"/>
      <c r="BR172" s="969"/>
      <c r="BS172" s="969"/>
      <c r="BT172" s="969"/>
      <c r="BU172" s="969"/>
      <c r="BV172" s="969"/>
      <c r="BW172" s="969"/>
      <c r="BX172" s="969"/>
      <c r="BY172" s="969"/>
      <c r="BZ172" s="969"/>
      <c r="CA172" s="969"/>
      <c r="CB172" s="969"/>
      <c r="CC172" s="969"/>
      <c r="CD172" s="969"/>
      <c r="CE172" s="969"/>
      <c r="CF172" s="969"/>
      <c r="CG172" s="969"/>
      <c r="CH172" s="969"/>
      <c r="CI172" s="969"/>
      <c r="CJ172" s="969"/>
      <c r="CK172" s="969"/>
      <c r="CL172" s="969"/>
      <c r="CM172" s="969"/>
      <c r="CN172" s="969"/>
      <c r="CO172" s="969"/>
      <c r="CP172" s="969"/>
      <c r="CQ172" s="969"/>
      <c r="CR172" s="969"/>
      <c r="CS172" s="969"/>
      <c r="CT172" s="969"/>
      <c r="CU172" s="969"/>
      <c r="CV172" s="969"/>
      <c r="CW172" s="969"/>
      <c r="CX172" s="969"/>
      <c r="CY172" s="969"/>
      <c r="CZ172" s="969"/>
    </row>
    <row r="173" s="138" customFormat="true" ht="15" customHeight="true" x14ac:dyDescent="0.2">
      <c r="A173" s="823"/>
      <c r="B173" s="829"/>
      <c r="C173" s="855"/>
      <c r="D173" s="856"/>
      <c r="E173" s="856"/>
      <c r="F173" s="856"/>
      <c r="G173" s="857"/>
      <c r="H173" s="858"/>
      <c r="I173" s="856"/>
      <c r="J173" s="856"/>
      <c r="K173" s="856"/>
      <c r="L173" s="859"/>
      <c r="M173" s="855"/>
      <c r="N173" s="856"/>
      <c r="O173" s="856"/>
      <c r="P173" s="856"/>
      <c r="Q173" s="859"/>
      <c r="R173" s="276"/>
      <c r="S173" s="276"/>
      <c r="T173" s="276"/>
      <c r="U173" s="276"/>
      <c r="V173" s="276"/>
      <c r="W173" s="276"/>
      <c r="X173" s="276"/>
      <c r="Y173" s="276"/>
      <c r="Z173" s="276"/>
      <c r="AA173" s="276"/>
      <c r="AB173" s="276"/>
      <c r="AC173" s="276"/>
      <c r="AD173" s="276"/>
      <c r="AE173" s="276"/>
      <c r="AF173" s="276"/>
      <c r="AG173" s="276"/>
      <c r="AH173" s="276"/>
      <c r="AI173" s="276"/>
      <c r="AJ173" s="276"/>
      <c r="AK173" s="276"/>
      <c r="AL173" s="276"/>
      <c r="AM173" s="276"/>
      <c r="AN173" s="276"/>
      <c r="AO173" s="276"/>
      <c r="AP173" s="276"/>
      <c r="AQ173" s="276"/>
      <c r="AR173" s="276"/>
      <c r="AS173" s="276"/>
      <c r="AT173" s="276"/>
      <c r="AU173" s="276"/>
      <c r="AV173" s="276"/>
      <c r="AW173" s="276"/>
      <c r="AX173" s="276"/>
      <c r="AY173" s="276"/>
      <c r="BA173" s="350"/>
      <c r="BB173" s="262"/>
      <c r="BC173" s="289"/>
      <c r="BD173" s="273"/>
      <c r="BE173" s="273"/>
      <c r="BF173" s="273"/>
      <c r="BG173" s="293"/>
      <c r="BH173" s="289"/>
      <c r="BI173" s="273"/>
      <c r="BJ173" s="273"/>
      <c r="BK173" s="273"/>
      <c r="BL173" s="293"/>
      <c r="BM173" s="289"/>
      <c r="BN173" s="273"/>
      <c r="BO173" s="273"/>
      <c r="BP173" s="273"/>
      <c r="BQ173" s="274"/>
      <c r="BR173" s="969"/>
      <c r="BS173" s="969"/>
      <c r="BT173" s="969"/>
      <c r="BU173" s="969"/>
      <c r="BV173" s="969"/>
      <c r="BW173" s="969"/>
      <c r="BX173" s="969"/>
      <c r="BY173" s="969"/>
      <c r="BZ173" s="969"/>
      <c r="CA173" s="969"/>
      <c r="CB173" s="969"/>
      <c r="CC173" s="969"/>
      <c r="CD173" s="969"/>
      <c r="CE173" s="969"/>
      <c r="CF173" s="969"/>
      <c r="CG173" s="969"/>
      <c r="CH173" s="969"/>
      <c r="CI173" s="969"/>
      <c r="CJ173" s="969"/>
      <c r="CK173" s="969"/>
      <c r="CL173" s="969"/>
      <c r="CM173" s="969"/>
      <c r="CN173" s="969"/>
      <c r="CO173" s="969"/>
      <c r="CP173" s="969"/>
      <c r="CQ173" s="969"/>
      <c r="CR173" s="969"/>
      <c r="CS173" s="969"/>
      <c r="CT173" s="969"/>
      <c r="CU173" s="969"/>
      <c r="CV173" s="969"/>
      <c r="CW173" s="969"/>
      <c r="CX173" s="969"/>
      <c r="CY173" s="969"/>
      <c r="CZ173" s="969"/>
    </row>
    <row r="174" s="138" customFormat="true" ht="15" customHeight="true" x14ac:dyDescent="0.2">
      <c r="A174" s="823"/>
      <c r="B174" s="829"/>
      <c r="C174" s="855"/>
      <c r="D174" s="856"/>
      <c r="E174" s="856"/>
      <c r="F174" s="856"/>
      <c r="G174" s="857"/>
      <c r="H174" s="858"/>
      <c r="I174" s="856"/>
      <c r="J174" s="856"/>
      <c r="K174" s="856"/>
      <c r="L174" s="859"/>
      <c r="M174" s="855"/>
      <c r="N174" s="856"/>
      <c r="O174" s="856"/>
      <c r="P174" s="856"/>
      <c r="Q174" s="859"/>
      <c r="R174" s="276"/>
      <c r="S174" s="276"/>
      <c r="T174" s="276"/>
      <c r="U174" s="276"/>
      <c r="V174" s="276"/>
      <c r="W174" s="276"/>
      <c r="X174" s="276"/>
      <c r="Y174" s="276"/>
      <c r="Z174" s="276"/>
      <c r="AA174" s="276"/>
      <c r="AB174" s="276"/>
      <c r="AC174" s="276"/>
      <c r="AD174" s="276"/>
      <c r="AE174" s="276"/>
      <c r="AF174" s="276"/>
      <c r="AG174" s="276"/>
      <c r="AH174" s="276"/>
      <c r="AI174" s="276"/>
      <c r="AJ174" s="276"/>
      <c r="AK174" s="276"/>
      <c r="AL174" s="276"/>
      <c r="AM174" s="276"/>
      <c r="AN174" s="276"/>
      <c r="AO174" s="276"/>
      <c r="AP174" s="276"/>
      <c r="AQ174" s="276"/>
      <c r="AR174" s="276"/>
      <c r="AS174" s="276"/>
      <c r="AT174" s="276"/>
      <c r="AU174" s="276"/>
      <c r="AV174" s="276"/>
      <c r="AW174" s="276"/>
      <c r="AX174" s="276"/>
      <c r="AY174" s="276"/>
      <c r="BA174" s="350"/>
      <c r="BB174" s="262"/>
      <c r="BC174" s="289"/>
      <c r="BD174" s="273"/>
      <c r="BE174" s="273"/>
      <c r="BF174" s="273"/>
      <c r="BG174" s="293"/>
      <c r="BH174" s="289"/>
      <c r="BI174" s="273"/>
      <c r="BJ174" s="273"/>
      <c r="BK174" s="273"/>
      <c r="BL174" s="293"/>
      <c r="BM174" s="289"/>
      <c r="BN174" s="273"/>
      <c r="BO174" s="273"/>
      <c r="BP174" s="273"/>
      <c r="BQ174" s="274"/>
      <c r="BR174" s="969"/>
      <c r="BS174" s="969"/>
      <c r="BT174" s="969"/>
      <c r="BU174" s="969"/>
      <c r="BV174" s="969"/>
      <c r="BW174" s="969"/>
      <c r="BX174" s="969"/>
      <c r="BY174" s="969"/>
      <c r="BZ174" s="969"/>
      <c r="CA174" s="969"/>
      <c r="CB174" s="969"/>
      <c r="CC174" s="969"/>
      <c r="CD174" s="969"/>
      <c r="CE174" s="969"/>
      <c r="CF174" s="969"/>
      <c r="CG174" s="969"/>
      <c r="CH174" s="969"/>
      <c r="CI174" s="969"/>
      <c r="CJ174" s="969"/>
      <c r="CK174" s="969"/>
      <c r="CL174" s="969"/>
      <c r="CM174" s="969"/>
      <c r="CN174" s="969"/>
      <c r="CO174" s="969"/>
      <c r="CP174" s="969"/>
      <c r="CQ174" s="969"/>
      <c r="CR174" s="969"/>
      <c r="CS174" s="969"/>
      <c r="CT174" s="969"/>
      <c r="CU174" s="969"/>
      <c r="CV174" s="969"/>
      <c r="CW174" s="969"/>
      <c r="CX174" s="969"/>
      <c r="CY174" s="969"/>
      <c r="CZ174" s="969"/>
    </row>
    <row r="175" s="138" customFormat="true" ht="15" customHeight="true" x14ac:dyDescent="0.2">
      <c r="A175" s="823"/>
      <c r="B175" s="829"/>
      <c r="C175" s="855"/>
      <c r="D175" s="856"/>
      <c r="E175" s="856"/>
      <c r="F175" s="856"/>
      <c r="G175" s="857"/>
      <c r="H175" s="858"/>
      <c r="I175" s="856"/>
      <c r="J175" s="856"/>
      <c r="K175" s="856"/>
      <c r="L175" s="859"/>
      <c r="M175" s="855"/>
      <c r="N175" s="856"/>
      <c r="O175" s="856"/>
      <c r="P175" s="856"/>
      <c r="Q175" s="859"/>
      <c r="R175" s="276"/>
      <c r="S175" s="276"/>
      <c r="T175" s="276"/>
      <c r="U175" s="276"/>
      <c r="V175" s="276"/>
      <c r="W175" s="276"/>
      <c r="X175" s="276"/>
      <c r="Y175" s="276"/>
      <c r="Z175" s="276"/>
      <c r="AA175" s="276"/>
      <c r="AB175" s="276"/>
      <c r="AC175" s="276"/>
      <c r="AD175" s="276"/>
      <c r="AE175" s="276"/>
      <c r="AF175" s="276"/>
      <c r="AG175" s="276"/>
      <c r="AH175" s="276"/>
      <c r="AI175" s="276"/>
      <c r="AJ175" s="276"/>
      <c r="AK175" s="276"/>
      <c r="AL175" s="276"/>
      <c r="AM175" s="276"/>
      <c r="AN175" s="276"/>
      <c r="AO175" s="276"/>
      <c r="AP175" s="276"/>
      <c r="AQ175" s="276"/>
      <c r="AR175" s="276"/>
      <c r="AS175" s="276"/>
      <c r="AT175" s="276"/>
      <c r="AU175" s="276"/>
      <c r="AV175" s="276"/>
      <c r="AW175" s="276"/>
      <c r="AX175" s="276"/>
      <c r="AY175" s="276"/>
      <c r="BA175" s="350"/>
      <c r="BB175" s="262"/>
      <c r="BC175" s="289"/>
      <c r="BD175" s="273"/>
      <c r="BE175" s="273"/>
      <c r="BF175" s="273"/>
      <c r="BG175" s="293"/>
      <c r="BH175" s="289"/>
      <c r="BI175" s="273"/>
      <c r="BJ175" s="273"/>
      <c r="BK175" s="273"/>
      <c r="BL175" s="293"/>
      <c r="BM175" s="289"/>
      <c r="BN175" s="273"/>
      <c r="BO175" s="273"/>
      <c r="BP175" s="273"/>
      <c r="BQ175" s="274"/>
      <c r="BR175" s="969"/>
      <c r="BS175" s="969"/>
      <c r="BT175" s="969"/>
      <c r="BU175" s="969"/>
      <c r="BV175" s="969"/>
      <c r="BW175" s="969"/>
      <c r="BX175" s="969"/>
      <c r="BY175" s="969"/>
      <c r="BZ175" s="969"/>
      <c r="CA175" s="969"/>
      <c r="CB175" s="969"/>
      <c r="CC175" s="969"/>
      <c r="CD175" s="969"/>
      <c r="CE175" s="969"/>
      <c r="CF175" s="969"/>
      <c r="CG175" s="969"/>
      <c r="CH175" s="969"/>
      <c r="CI175" s="969"/>
      <c r="CJ175" s="969"/>
      <c r="CK175" s="969"/>
      <c r="CL175" s="969"/>
      <c r="CM175" s="969"/>
      <c r="CN175" s="969"/>
      <c r="CO175" s="969"/>
      <c r="CP175" s="969"/>
      <c r="CQ175" s="969"/>
      <c r="CR175" s="969"/>
      <c r="CS175" s="969"/>
      <c r="CT175" s="969"/>
      <c r="CU175" s="969"/>
      <c r="CV175" s="969"/>
      <c r="CW175" s="969"/>
      <c r="CX175" s="969"/>
      <c r="CY175" s="969"/>
      <c r="CZ175" s="969"/>
    </row>
    <row r="176" s="138" customFormat="true" ht="15" customHeight="true" x14ac:dyDescent="0.2">
      <c r="A176" s="823"/>
      <c r="B176" s="829"/>
      <c r="C176" s="855"/>
      <c r="D176" s="856"/>
      <c r="E176" s="856"/>
      <c r="F176" s="856"/>
      <c r="G176" s="857"/>
      <c r="H176" s="858"/>
      <c r="I176" s="856"/>
      <c r="J176" s="856"/>
      <c r="K176" s="856"/>
      <c r="L176" s="859"/>
      <c r="M176" s="855"/>
      <c r="N176" s="856"/>
      <c r="O176" s="856"/>
      <c r="P176" s="856"/>
      <c r="Q176" s="859"/>
      <c r="R176" s="276"/>
      <c r="S176" s="276"/>
      <c r="T176" s="276"/>
      <c r="U176" s="276"/>
      <c r="V176" s="276"/>
      <c r="W176" s="276"/>
      <c r="X176" s="276"/>
      <c r="Y176" s="276"/>
      <c r="Z176" s="276"/>
      <c r="AA176" s="276"/>
      <c r="AB176" s="276"/>
      <c r="AC176" s="276"/>
      <c r="AD176" s="276"/>
      <c r="AE176" s="276"/>
      <c r="AF176" s="276"/>
      <c r="AG176" s="276"/>
      <c r="AH176" s="276"/>
      <c r="AI176" s="276"/>
      <c r="AJ176" s="276"/>
      <c r="AK176" s="276"/>
      <c r="AL176" s="276"/>
      <c r="AM176" s="276"/>
      <c r="AN176" s="276"/>
      <c r="AO176" s="276"/>
      <c r="AP176" s="276"/>
      <c r="AQ176" s="276"/>
      <c r="AR176" s="276"/>
      <c r="AS176" s="276"/>
      <c r="AT176" s="276"/>
      <c r="AU176" s="276"/>
      <c r="AV176" s="276"/>
      <c r="AW176" s="276"/>
      <c r="AX176" s="276"/>
      <c r="AY176" s="276"/>
      <c r="BA176" s="350"/>
      <c r="BB176" s="262"/>
      <c r="BC176" s="289"/>
      <c r="BD176" s="273"/>
      <c r="BE176" s="273"/>
      <c r="BF176" s="273"/>
      <c r="BG176" s="293"/>
      <c r="BH176" s="289"/>
      <c r="BI176" s="273"/>
      <c r="BJ176" s="273"/>
      <c r="BK176" s="273"/>
      <c r="BL176" s="293"/>
      <c r="BM176" s="289"/>
      <c r="BN176" s="273"/>
      <c r="BO176" s="273"/>
      <c r="BP176" s="273"/>
      <c r="BQ176" s="274"/>
      <c r="BR176" s="969"/>
      <c r="BS176" s="969"/>
      <c r="BT176" s="969"/>
      <c r="BU176" s="969"/>
      <c r="BV176" s="969"/>
      <c r="BW176" s="969"/>
      <c r="BX176" s="969"/>
      <c r="BY176" s="969"/>
      <c r="BZ176" s="969"/>
      <c r="CA176" s="969"/>
      <c r="CB176" s="969"/>
      <c r="CC176" s="969"/>
      <c r="CD176" s="969"/>
      <c r="CE176" s="969"/>
      <c r="CF176" s="969"/>
      <c r="CG176" s="969"/>
      <c r="CH176" s="969"/>
      <c r="CI176" s="969"/>
      <c r="CJ176" s="969"/>
      <c r="CK176" s="969"/>
      <c r="CL176" s="969"/>
      <c r="CM176" s="969"/>
      <c r="CN176" s="969"/>
      <c r="CO176" s="969"/>
      <c r="CP176" s="969"/>
      <c r="CQ176" s="969"/>
      <c r="CR176" s="969"/>
      <c r="CS176" s="969"/>
      <c r="CT176" s="969"/>
      <c r="CU176" s="969"/>
      <c r="CV176" s="969"/>
      <c r="CW176" s="969"/>
      <c r="CX176" s="969"/>
      <c r="CY176" s="969"/>
      <c r="CZ176" s="969"/>
    </row>
    <row r="177" s="138" customFormat="true" ht="15" customHeight="true" x14ac:dyDescent="0.2">
      <c r="A177" s="823"/>
      <c r="B177" s="829"/>
      <c r="C177" s="855"/>
      <c r="D177" s="856"/>
      <c r="E177" s="856"/>
      <c r="F177" s="856"/>
      <c r="G177" s="857"/>
      <c r="H177" s="858"/>
      <c r="I177" s="856"/>
      <c r="J177" s="856"/>
      <c r="K177" s="856"/>
      <c r="L177" s="859"/>
      <c r="M177" s="855"/>
      <c r="N177" s="856"/>
      <c r="O177" s="856"/>
      <c r="P177" s="856"/>
      <c r="Q177" s="859"/>
      <c r="R177" s="276"/>
      <c r="S177" s="276"/>
      <c r="T177" s="276"/>
      <c r="U177" s="276"/>
      <c r="V177" s="276"/>
      <c r="W177" s="276"/>
      <c r="X177" s="276"/>
      <c r="Y177" s="276"/>
      <c r="Z177" s="276"/>
      <c r="AA177" s="276"/>
      <c r="AB177" s="276"/>
      <c r="AC177" s="276"/>
      <c r="AD177" s="276"/>
      <c r="AE177" s="276"/>
      <c r="AF177" s="276"/>
      <c r="AG177" s="276"/>
      <c r="AH177" s="276"/>
      <c r="AI177" s="276"/>
      <c r="AJ177" s="276"/>
      <c r="AK177" s="276"/>
      <c r="AL177" s="276"/>
      <c r="AM177" s="276"/>
      <c r="AN177" s="276"/>
      <c r="AO177" s="276"/>
      <c r="AP177" s="276"/>
      <c r="AQ177" s="276"/>
      <c r="AR177" s="276"/>
      <c r="AS177" s="276"/>
      <c r="AT177" s="276"/>
      <c r="AU177" s="276"/>
      <c r="AV177" s="276"/>
      <c r="AW177" s="276"/>
      <c r="AX177" s="276"/>
      <c r="AY177" s="276"/>
      <c r="BA177" s="350"/>
      <c r="BB177" s="262"/>
      <c r="BC177" s="289"/>
      <c r="BD177" s="273"/>
      <c r="BE177" s="273"/>
      <c r="BF177" s="273"/>
      <c r="BG177" s="293"/>
      <c r="BH177" s="289"/>
      <c r="BI177" s="273"/>
      <c r="BJ177" s="273"/>
      <c r="BK177" s="273"/>
      <c r="BL177" s="293"/>
      <c r="BM177" s="289"/>
      <c r="BN177" s="273"/>
      <c r="BO177" s="273"/>
      <c r="BP177" s="273"/>
      <c r="BQ177" s="274"/>
      <c r="BR177" s="969"/>
      <c r="BS177" s="969"/>
      <c r="BT177" s="969"/>
      <c r="BU177" s="969"/>
      <c r="BV177" s="969"/>
      <c r="BW177" s="969"/>
      <c r="BX177" s="969"/>
      <c r="BY177" s="969"/>
      <c r="BZ177" s="969"/>
      <c r="CA177" s="969"/>
      <c r="CB177" s="969"/>
      <c r="CC177" s="969"/>
      <c r="CD177" s="969"/>
      <c r="CE177" s="969"/>
      <c r="CF177" s="969"/>
      <c r="CG177" s="969"/>
      <c r="CH177" s="969"/>
      <c r="CI177" s="969"/>
      <c r="CJ177" s="969"/>
      <c r="CK177" s="969"/>
      <c r="CL177" s="969"/>
      <c r="CM177" s="969"/>
      <c r="CN177" s="969"/>
      <c r="CO177" s="969"/>
      <c r="CP177" s="969"/>
      <c r="CQ177" s="969"/>
      <c r="CR177" s="969"/>
      <c r="CS177" s="969"/>
      <c r="CT177" s="969"/>
      <c r="CU177" s="969"/>
      <c r="CV177" s="969"/>
      <c r="CW177" s="969"/>
      <c r="CX177" s="969"/>
      <c r="CY177" s="969"/>
      <c r="CZ177" s="969"/>
    </row>
    <row r="178" s="138" customFormat="true" ht="15" customHeight="true" x14ac:dyDescent="0.2">
      <c r="A178" s="823"/>
      <c r="B178" s="829"/>
      <c r="C178" s="855"/>
      <c r="D178" s="856"/>
      <c r="E178" s="856"/>
      <c r="F178" s="856"/>
      <c r="G178" s="857"/>
      <c r="H178" s="858"/>
      <c r="I178" s="856"/>
      <c r="J178" s="856"/>
      <c r="K178" s="856"/>
      <c r="L178" s="859"/>
      <c r="M178" s="855"/>
      <c r="N178" s="856"/>
      <c r="O178" s="856"/>
      <c r="P178" s="856"/>
      <c r="Q178" s="859"/>
      <c r="R178" s="276"/>
      <c r="S178" s="276"/>
      <c r="T178" s="276"/>
      <c r="U178" s="276"/>
      <c r="V178" s="276"/>
      <c r="W178" s="276"/>
      <c r="X178" s="276"/>
      <c r="Y178" s="276"/>
      <c r="Z178" s="276"/>
      <c r="AA178" s="276"/>
      <c r="AB178" s="276"/>
      <c r="AC178" s="276"/>
      <c r="AD178" s="276"/>
      <c r="AE178" s="276"/>
      <c r="AF178" s="276"/>
      <c r="AG178" s="276"/>
      <c r="AH178" s="276"/>
      <c r="AI178" s="276"/>
      <c r="AJ178" s="276"/>
      <c r="AK178" s="276"/>
      <c r="AL178" s="276"/>
      <c r="AM178" s="276"/>
      <c r="AN178" s="276"/>
      <c r="AO178" s="276"/>
      <c r="AP178" s="276"/>
      <c r="AQ178" s="276"/>
      <c r="AR178" s="276"/>
      <c r="AS178" s="276"/>
      <c r="AT178" s="276"/>
      <c r="AU178" s="276"/>
      <c r="AV178" s="276"/>
      <c r="AW178" s="276"/>
      <c r="AX178" s="276"/>
      <c r="AY178" s="276"/>
      <c r="BA178" s="350"/>
      <c r="BB178" s="262"/>
      <c r="BC178" s="289"/>
      <c r="BD178" s="273"/>
      <c r="BE178" s="273"/>
      <c r="BF178" s="273"/>
      <c r="BG178" s="293"/>
      <c r="BH178" s="289"/>
      <c r="BI178" s="273"/>
      <c r="BJ178" s="273"/>
      <c r="BK178" s="273"/>
      <c r="BL178" s="293"/>
      <c r="BM178" s="289"/>
      <c r="BN178" s="273"/>
      <c r="BO178" s="273"/>
      <c r="BP178" s="273"/>
      <c r="BQ178" s="274"/>
      <c r="BR178" s="969"/>
      <c r="BS178" s="969"/>
      <c r="BT178" s="969"/>
      <c r="BU178" s="969"/>
      <c r="BV178" s="969"/>
      <c r="BW178" s="969"/>
      <c r="BX178" s="969"/>
      <c r="BY178" s="969"/>
      <c r="BZ178" s="969"/>
      <c r="CA178" s="969"/>
      <c r="CB178" s="969"/>
      <c r="CC178" s="969"/>
      <c r="CD178" s="969"/>
      <c r="CE178" s="969"/>
      <c r="CF178" s="969"/>
      <c r="CG178" s="969"/>
      <c r="CH178" s="969"/>
      <c r="CI178" s="969"/>
      <c r="CJ178" s="969"/>
      <c r="CK178" s="969"/>
      <c r="CL178" s="969"/>
      <c r="CM178" s="969"/>
      <c r="CN178" s="969"/>
      <c r="CO178" s="969"/>
      <c r="CP178" s="969"/>
      <c r="CQ178" s="969"/>
      <c r="CR178" s="969"/>
      <c r="CS178" s="969"/>
      <c r="CT178" s="969"/>
      <c r="CU178" s="969"/>
      <c r="CV178" s="969"/>
      <c r="CW178" s="969"/>
      <c r="CX178" s="969"/>
      <c r="CY178" s="969"/>
      <c r="CZ178" s="969"/>
    </row>
    <row r="179" s="138" customFormat="true" ht="15" customHeight="true" x14ac:dyDescent="0.2">
      <c r="A179" s="823"/>
      <c r="B179" s="829"/>
      <c r="C179" s="855"/>
      <c r="D179" s="856"/>
      <c r="E179" s="856"/>
      <c r="F179" s="856"/>
      <c r="G179" s="857"/>
      <c r="H179" s="858"/>
      <c r="I179" s="856"/>
      <c r="J179" s="856"/>
      <c r="K179" s="856"/>
      <c r="L179" s="859"/>
      <c r="M179" s="855"/>
      <c r="N179" s="856"/>
      <c r="O179" s="856"/>
      <c r="P179" s="856"/>
      <c r="Q179" s="859"/>
      <c r="R179" s="276"/>
      <c r="S179" s="276"/>
      <c r="T179" s="276"/>
      <c r="U179" s="276"/>
      <c r="V179" s="276"/>
      <c r="W179" s="276"/>
      <c r="X179" s="276"/>
      <c r="Y179" s="276"/>
      <c r="Z179" s="276"/>
      <c r="AA179" s="276"/>
      <c r="AB179" s="276"/>
      <c r="AC179" s="276"/>
      <c r="AD179" s="276"/>
      <c r="AE179" s="276"/>
      <c r="AF179" s="276"/>
      <c r="AG179" s="276"/>
      <c r="AH179" s="276"/>
      <c r="AI179" s="276"/>
      <c r="AJ179" s="276"/>
      <c r="AK179" s="276"/>
      <c r="AL179" s="276"/>
      <c r="AM179" s="276"/>
      <c r="AN179" s="276"/>
      <c r="AO179" s="276"/>
      <c r="AP179" s="276"/>
      <c r="AQ179" s="276"/>
      <c r="AR179" s="276"/>
      <c r="AS179" s="276"/>
      <c r="AT179" s="276"/>
      <c r="AU179" s="276"/>
      <c r="AV179" s="276"/>
      <c r="AW179" s="276"/>
      <c r="AX179" s="276"/>
      <c r="AY179" s="276"/>
      <c r="BA179" s="350"/>
      <c r="BB179" s="262"/>
      <c r="BC179" s="289"/>
      <c r="BD179" s="273"/>
      <c r="BE179" s="273"/>
      <c r="BF179" s="273"/>
      <c r="BG179" s="293"/>
      <c r="BH179" s="289"/>
      <c r="BI179" s="273"/>
      <c r="BJ179" s="273"/>
      <c r="BK179" s="273"/>
      <c r="BL179" s="293"/>
      <c r="BM179" s="289"/>
      <c r="BN179" s="273"/>
      <c r="BO179" s="273"/>
      <c r="BP179" s="273"/>
      <c r="BQ179" s="274"/>
      <c r="BR179" s="969"/>
      <c r="BS179" s="969"/>
      <c r="BT179" s="969"/>
      <c r="BU179" s="969"/>
      <c r="BV179" s="969"/>
      <c r="BW179" s="969"/>
      <c r="BX179" s="969"/>
      <c r="BY179" s="969"/>
      <c r="BZ179" s="969"/>
      <c r="CA179" s="969"/>
      <c r="CB179" s="969"/>
      <c r="CC179" s="969"/>
      <c r="CD179" s="969"/>
      <c r="CE179" s="969"/>
      <c r="CF179" s="969"/>
      <c r="CG179" s="969"/>
      <c r="CH179" s="969"/>
      <c r="CI179" s="969"/>
      <c r="CJ179" s="969"/>
      <c r="CK179" s="969"/>
      <c r="CL179" s="969"/>
      <c r="CM179" s="969"/>
      <c r="CN179" s="969"/>
      <c r="CO179" s="969"/>
      <c r="CP179" s="969"/>
      <c r="CQ179" s="969"/>
      <c r="CR179" s="969"/>
      <c r="CS179" s="969"/>
      <c r="CT179" s="969"/>
      <c r="CU179" s="969"/>
      <c r="CV179" s="969"/>
      <c r="CW179" s="969"/>
      <c r="CX179" s="969"/>
      <c r="CY179" s="969"/>
      <c r="CZ179" s="969"/>
    </row>
    <row r="180" s="138" customFormat="true" ht="15" customHeight="true" x14ac:dyDescent="0.2">
      <c r="A180" s="823"/>
      <c r="B180" s="829"/>
      <c r="C180" s="855"/>
      <c r="D180" s="856"/>
      <c r="E180" s="856"/>
      <c r="F180" s="856"/>
      <c r="G180" s="857"/>
      <c r="H180" s="858"/>
      <c r="I180" s="856"/>
      <c r="J180" s="856"/>
      <c r="K180" s="856"/>
      <c r="L180" s="859"/>
      <c r="M180" s="855"/>
      <c r="N180" s="856"/>
      <c r="O180" s="856"/>
      <c r="P180" s="856"/>
      <c r="Q180" s="859"/>
      <c r="R180" s="276"/>
      <c r="S180" s="276"/>
      <c r="T180" s="276"/>
      <c r="U180" s="276"/>
      <c r="V180" s="276"/>
      <c r="W180" s="276"/>
      <c r="X180" s="276"/>
      <c r="Y180" s="276"/>
      <c r="Z180" s="276"/>
      <c r="AA180" s="276"/>
      <c r="AB180" s="276"/>
      <c r="AC180" s="276"/>
      <c r="AD180" s="276"/>
      <c r="AE180" s="276"/>
      <c r="AF180" s="276"/>
      <c r="AG180" s="276"/>
      <c r="AH180" s="276"/>
      <c r="AI180" s="276"/>
      <c r="AJ180" s="276"/>
      <c r="AK180" s="276"/>
      <c r="AL180" s="276"/>
      <c r="AM180" s="276"/>
      <c r="AN180" s="276"/>
      <c r="AO180" s="276"/>
      <c r="AP180" s="276"/>
      <c r="AQ180" s="276"/>
      <c r="AR180" s="276"/>
      <c r="AS180" s="276"/>
      <c r="AT180" s="276"/>
      <c r="AU180" s="276"/>
      <c r="AV180" s="276"/>
      <c r="AW180" s="276"/>
      <c r="AX180" s="276"/>
      <c r="AY180" s="276"/>
      <c r="BA180" s="350"/>
      <c r="BB180" s="262"/>
      <c r="BC180" s="289"/>
      <c r="BD180" s="273"/>
      <c r="BE180" s="273"/>
      <c r="BF180" s="273"/>
      <c r="BG180" s="293"/>
      <c r="BH180" s="289"/>
      <c r="BI180" s="273"/>
      <c r="BJ180" s="273"/>
      <c r="BK180" s="273"/>
      <c r="BL180" s="293"/>
      <c r="BM180" s="289"/>
      <c r="BN180" s="273"/>
      <c r="BO180" s="273"/>
      <c r="BP180" s="273"/>
      <c r="BQ180" s="274"/>
      <c r="BR180" s="969"/>
      <c r="BS180" s="969"/>
      <c r="BT180" s="969"/>
      <c r="BU180" s="969"/>
      <c r="BV180" s="969"/>
      <c r="BW180" s="969"/>
      <c r="BX180" s="969"/>
      <c r="BY180" s="969"/>
      <c r="BZ180" s="969"/>
      <c r="CA180" s="969"/>
      <c r="CB180" s="969"/>
      <c r="CC180" s="969"/>
      <c r="CD180" s="969"/>
      <c r="CE180" s="969"/>
      <c r="CF180" s="969"/>
      <c r="CG180" s="969"/>
      <c r="CH180" s="969"/>
      <c r="CI180" s="969"/>
      <c r="CJ180" s="969"/>
      <c r="CK180" s="969"/>
      <c r="CL180" s="969"/>
      <c r="CM180" s="969"/>
      <c r="CN180" s="969"/>
      <c r="CO180" s="969"/>
      <c r="CP180" s="969"/>
      <c r="CQ180" s="969"/>
      <c r="CR180" s="969"/>
      <c r="CS180" s="969"/>
      <c r="CT180" s="969"/>
      <c r="CU180" s="969"/>
      <c r="CV180" s="969"/>
      <c r="CW180" s="969"/>
      <c r="CX180" s="969"/>
      <c r="CY180" s="969"/>
      <c r="CZ180" s="969"/>
    </row>
    <row r="181" s="138" customFormat="true" ht="15" customHeight="true" x14ac:dyDescent="0.2">
      <c r="A181" s="823"/>
      <c r="B181" s="829"/>
      <c r="C181" s="855"/>
      <c r="D181" s="856"/>
      <c r="E181" s="856"/>
      <c r="F181" s="856"/>
      <c r="G181" s="857"/>
      <c r="H181" s="858"/>
      <c r="I181" s="856"/>
      <c r="J181" s="856"/>
      <c r="K181" s="856"/>
      <c r="L181" s="859"/>
      <c r="M181" s="855"/>
      <c r="N181" s="856"/>
      <c r="O181" s="856"/>
      <c r="P181" s="856"/>
      <c r="Q181" s="859"/>
      <c r="R181" s="276"/>
      <c r="S181" s="276"/>
      <c r="T181" s="276"/>
      <c r="U181" s="276"/>
      <c r="V181" s="276"/>
      <c r="W181" s="276"/>
      <c r="X181" s="276"/>
      <c r="Y181" s="276"/>
      <c r="Z181" s="276"/>
      <c r="AA181" s="276"/>
      <c r="AB181" s="276"/>
      <c r="AC181" s="276"/>
      <c r="AD181" s="276"/>
      <c r="AE181" s="276"/>
      <c r="AF181" s="276"/>
      <c r="AG181" s="276"/>
      <c r="AH181" s="276"/>
      <c r="AI181" s="276"/>
      <c r="AJ181" s="276"/>
      <c r="AK181" s="276"/>
      <c r="AL181" s="276"/>
      <c r="AM181" s="276"/>
      <c r="AN181" s="276"/>
      <c r="AO181" s="276"/>
      <c r="AP181" s="276"/>
      <c r="AQ181" s="276"/>
      <c r="AR181" s="276"/>
      <c r="AS181" s="276"/>
      <c r="AT181" s="276"/>
      <c r="AU181" s="276"/>
      <c r="AV181" s="276"/>
      <c r="AW181" s="276"/>
      <c r="AX181" s="276"/>
      <c r="AY181" s="276"/>
      <c r="BA181" s="350"/>
      <c r="BB181" s="262"/>
      <c r="BC181" s="289"/>
      <c r="BD181" s="273"/>
      <c r="BE181" s="273"/>
      <c r="BF181" s="273"/>
      <c r="BG181" s="293"/>
      <c r="BH181" s="289"/>
      <c r="BI181" s="273"/>
      <c r="BJ181" s="273"/>
      <c r="BK181" s="273"/>
      <c r="BL181" s="293"/>
      <c r="BM181" s="289"/>
      <c r="BN181" s="273"/>
      <c r="BO181" s="273"/>
      <c r="BP181" s="273"/>
      <c r="BQ181" s="274"/>
      <c r="BR181" s="969"/>
      <c r="BS181" s="969"/>
      <c r="BT181" s="969"/>
      <c r="BU181" s="969"/>
      <c r="BV181" s="969"/>
      <c r="BW181" s="969"/>
      <c r="BX181" s="969"/>
      <c r="BY181" s="969"/>
      <c r="BZ181" s="969"/>
      <c r="CA181" s="969"/>
      <c r="CB181" s="969"/>
      <c r="CC181" s="969"/>
      <c r="CD181" s="969"/>
      <c r="CE181" s="969"/>
      <c r="CF181" s="969"/>
      <c r="CG181" s="969"/>
      <c r="CH181" s="969"/>
      <c r="CI181" s="969"/>
      <c r="CJ181" s="969"/>
      <c r="CK181" s="969"/>
      <c r="CL181" s="969"/>
      <c r="CM181" s="969"/>
      <c r="CN181" s="969"/>
      <c r="CO181" s="969"/>
      <c r="CP181" s="969"/>
      <c r="CQ181" s="969"/>
      <c r="CR181" s="969"/>
      <c r="CS181" s="969"/>
      <c r="CT181" s="969"/>
      <c r="CU181" s="969"/>
      <c r="CV181" s="969"/>
      <c r="CW181" s="969"/>
      <c r="CX181" s="969"/>
      <c r="CY181" s="969"/>
      <c r="CZ181" s="969"/>
    </row>
    <row r="182" s="138" customFormat="true" ht="15" customHeight="true" x14ac:dyDescent="0.2">
      <c r="A182" s="823"/>
      <c r="B182" s="829"/>
      <c r="C182" s="855"/>
      <c r="D182" s="856"/>
      <c r="E182" s="856"/>
      <c r="F182" s="856"/>
      <c r="G182" s="857"/>
      <c r="H182" s="858"/>
      <c r="I182" s="856"/>
      <c r="J182" s="856"/>
      <c r="K182" s="856"/>
      <c r="L182" s="859"/>
      <c r="M182" s="855"/>
      <c r="N182" s="856"/>
      <c r="O182" s="856"/>
      <c r="P182" s="856"/>
      <c r="Q182" s="859"/>
      <c r="R182" s="276"/>
      <c r="S182" s="276"/>
      <c r="T182" s="276"/>
      <c r="U182" s="276"/>
      <c r="V182" s="276"/>
      <c r="W182" s="276"/>
      <c r="X182" s="276"/>
      <c r="Y182" s="276"/>
      <c r="Z182" s="276"/>
      <c r="AA182" s="276"/>
      <c r="AB182" s="276"/>
      <c r="AC182" s="276"/>
      <c r="AD182" s="276"/>
      <c r="AE182" s="276"/>
      <c r="AF182" s="276"/>
      <c r="AG182" s="276"/>
      <c r="AH182" s="276"/>
      <c r="AI182" s="276"/>
      <c r="AJ182" s="276"/>
      <c r="AK182" s="276"/>
      <c r="AL182" s="276"/>
      <c r="AM182" s="276"/>
      <c r="AN182" s="276"/>
      <c r="AO182" s="276"/>
      <c r="AP182" s="276"/>
      <c r="AQ182" s="276"/>
      <c r="AR182" s="276"/>
      <c r="AS182" s="276"/>
      <c r="AT182" s="276"/>
      <c r="AU182" s="276"/>
      <c r="AV182" s="276"/>
      <c r="AW182" s="276"/>
      <c r="AX182" s="276"/>
      <c r="AY182" s="276"/>
      <c r="BA182" s="350"/>
      <c r="BB182" s="262"/>
      <c r="BC182" s="289"/>
      <c r="BD182" s="273"/>
      <c r="BE182" s="273"/>
      <c r="BF182" s="273"/>
      <c r="BG182" s="293"/>
      <c r="BH182" s="289"/>
      <c r="BI182" s="273"/>
      <c r="BJ182" s="273"/>
      <c r="BK182" s="273"/>
      <c r="BL182" s="293"/>
      <c r="BM182" s="289"/>
      <c r="BN182" s="273"/>
      <c r="BO182" s="273"/>
      <c r="BP182" s="273"/>
      <c r="BQ182" s="274"/>
      <c r="BR182" s="969"/>
      <c r="BS182" s="969"/>
      <c r="BT182" s="969"/>
      <c r="BU182" s="969"/>
      <c r="BV182" s="969"/>
      <c r="BW182" s="969"/>
      <c r="BX182" s="969"/>
      <c r="BY182" s="969"/>
      <c r="BZ182" s="969"/>
      <c r="CA182" s="969"/>
      <c r="CB182" s="969"/>
      <c r="CC182" s="969"/>
      <c r="CD182" s="969"/>
      <c r="CE182" s="969"/>
      <c r="CF182" s="969"/>
      <c r="CG182" s="969"/>
      <c r="CH182" s="969"/>
      <c r="CI182" s="969"/>
      <c r="CJ182" s="969"/>
      <c r="CK182" s="969"/>
      <c r="CL182" s="969"/>
      <c r="CM182" s="969"/>
      <c r="CN182" s="969"/>
      <c r="CO182" s="969"/>
      <c r="CP182" s="969"/>
      <c r="CQ182" s="969"/>
      <c r="CR182" s="969"/>
      <c r="CS182" s="969"/>
      <c r="CT182" s="969"/>
      <c r="CU182" s="969"/>
      <c r="CV182" s="969"/>
      <c r="CW182" s="969"/>
      <c r="CX182" s="969"/>
      <c r="CY182" s="969"/>
      <c r="CZ182" s="969"/>
    </row>
    <row r="183" s="138" customFormat="true" ht="15" customHeight="true" x14ac:dyDescent="0.2">
      <c r="A183" s="823"/>
      <c r="B183" s="829"/>
      <c r="C183" s="855"/>
      <c r="D183" s="856"/>
      <c r="E183" s="856"/>
      <c r="F183" s="856"/>
      <c r="G183" s="857"/>
      <c r="H183" s="858"/>
      <c r="I183" s="856"/>
      <c r="J183" s="856"/>
      <c r="K183" s="856"/>
      <c r="L183" s="859"/>
      <c r="M183" s="855"/>
      <c r="N183" s="856"/>
      <c r="O183" s="856"/>
      <c r="P183" s="856"/>
      <c r="Q183" s="859"/>
      <c r="R183" s="276"/>
      <c r="S183" s="276"/>
      <c r="T183" s="276"/>
      <c r="U183" s="276"/>
      <c r="V183" s="276"/>
      <c r="W183" s="276"/>
      <c r="X183" s="276"/>
      <c r="Y183" s="276"/>
      <c r="Z183" s="276"/>
      <c r="AA183" s="276"/>
      <c r="AB183" s="276"/>
      <c r="AC183" s="276"/>
      <c r="AD183" s="276"/>
      <c r="AE183" s="276"/>
      <c r="AF183" s="276"/>
      <c r="AG183" s="276"/>
      <c r="AH183" s="276"/>
      <c r="AI183" s="276"/>
      <c r="AJ183" s="276"/>
      <c r="AK183" s="276"/>
      <c r="AL183" s="276"/>
      <c r="AM183" s="276"/>
      <c r="AN183" s="276"/>
      <c r="AO183" s="276"/>
      <c r="AP183" s="276"/>
      <c r="AQ183" s="276"/>
      <c r="AR183" s="276"/>
      <c r="AS183" s="276"/>
      <c r="AT183" s="276"/>
      <c r="AU183" s="276"/>
      <c r="AV183" s="276"/>
      <c r="AW183" s="276"/>
      <c r="AX183" s="276"/>
      <c r="AY183" s="276"/>
      <c r="BA183" s="350"/>
      <c r="BB183" s="262"/>
      <c r="BC183" s="289"/>
      <c r="BD183" s="273"/>
      <c r="BE183" s="273"/>
      <c r="BF183" s="273"/>
      <c r="BG183" s="293"/>
      <c r="BH183" s="289"/>
      <c r="BI183" s="273"/>
      <c r="BJ183" s="273"/>
      <c r="BK183" s="273"/>
      <c r="BL183" s="293"/>
      <c r="BM183" s="289"/>
      <c r="BN183" s="273"/>
      <c r="BO183" s="273"/>
      <c r="BP183" s="273"/>
      <c r="BQ183" s="274"/>
      <c r="BR183" s="969"/>
      <c r="BS183" s="969"/>
      <c r="BT183" s="969"/>
      <c r="BU183" s="969"/>
      <c r="BV183" s="969"/>
      <c r="BW183" s="969"/>
      <c r="BX183" s="969"/>
      <c r="BY183" s="969"/>
      <c r="BZ183" s="969"/>
      <c r="CA183" s="969"/>
      <c r="CB183" s="969"/>
      <c r="CC183" s="969"/>
      <c r="CD183" s="969"/>
      <c r="CE183" s="969"/>
      <c r="CF183" s="969"/>
      <c r="CG183" s="969"/>
      <c r="CH183" s="969"/>
      <c r="CI183" s="969"/>
      <c r="CJ183" s="969"/>
      <c r="CK183" s="969"/>
      <c r="CL183" s="969"/>
      <c r="CM183" s="969"/>
      <c r="CN183" s="969"/>
      <c r="CO183" s="969"/>
      <c r="CP183" s="969"/>
      <c r="CQ183" s="969"/>
      <c r="CR183" s="969"/>
      <c r="CS183" s="969"/>
      <c r="CT183" s="969"/>
      <c r="CU183" s="969"/>
      <c r="CV183" s="969"/>
      <c r="CW183" s="969"/>
      <c r="CX183" s="969"/>
      <c r="CY183" s="969"/>
      <c r="CZ183" s="969"/>
    </row>
    <row r="184" s="373" customFormat="true" ht="15" customHeight="true" x14ac:dyDescent="0.2">
      <c r="A184" s="823"/>
      <c r="B184" s="829"/>
      <c r="C184" s="879"/>
      <c r="D184" s="880"/>
      <c r="E184" s="880"/>
      <c r="F184" s="880"/>
      <c r="G184" s="881"/>
      <c r="H184" s="882"/>
      <c r="I184" s="880"/>
      <c r="J184" s="880"/>
      <c r="K184" s="880"/>
      <c r="L184" s="883"/>
      <c r="M184" s="879"/>
      <c r="N184" s="880"/>
      <c r="O184" s="880"/>
      <c r="P184" s="880"/>
      <c r="Q184" s="883"/>
      <c r="R184" s="738"/>
      <c r="S184" s="738"/>
      <c r="T184" s="738"/>
      <c r="U184" s="738"/>
      <c r="V184" s="738"/>
      <c r="W184" s="738"/>
      <c r="X184" s="738"/>
      <c r="Y184" s="738"/>
      <c r="Z184" s="738"/>
      <c r="AA184" s="738"/>
      <c r="AB184" s="738"/>
      <c r="AC184" s="738"/>
      <c r="AD184" s="738"/>
      <c r="AE184" s="738"/>
      <c r="AF184" s="738"/>
      <c r="AG184" s="738"/>
      <c r="AH184" s="738"/>
      <c r="AI184" s="738"/>
      <c r="AJ184" s="738"/>
      <c r="AK184" s="738"/>
      <c r="AL184" s="738"/>
      <c r="AM184" s="738"/>
      <c r="AN184" s="738"/>
      <c r="AO184" s="738"/>
      <c r="AP184" s="738"/>
      <c r="AQ184" s="738"/>
      <c r="AR184" s="738"/>
      <c r="AS184" s="738"/>
      <c r="AT184" s="738"/>
      <c r="AU184" s="738"/>
      <c r="AV184" s="738"/>
      <c r="AW184" s="738"/>
      <c r="AX184" s="738"/>
      <c r="AY184" s="738"/>
      <c r="BA184" s="350"/>
      <c r="BB184" s="262"/>
      <c r="BC184" s="289"/>
      <c r="BD184" s="273"/>
      <c r="BE184" s="273"/>
      <c r="BF184" s="273"/>
      <c r="BG184" s="293"/>
      <c r="BH184" s="289"/>
      <c r="BI184" s="273"/>
      <c r="BJ184" s="273"/>
      <c r="BK184" s="273"/>
      <c r="BL184" s="293"/>
      <c r="BM184" s="289"/>
      <c r="BN184" s="273"/>
      <c r="BO184" s="273"/>
      <c r="BP184" s="273"/>
      <c r="BQ184" s="274"/>
      <c r="BR184" s="969"/>
      <c r="BS184" s="969"/>
      <c r="BT184" s="969"/>
      <c r="BU184" s="969"/>
      <c r="BV184" s="969"/>
      <c r="BW184" s="969"/>
      <c r="BX184" s="969"/>
      <c r="BY184" s="969"/>
      <c r="BZ184" s="969"/>
      <c r="CA184" s="969"/>
      <c r="CB184" s="969"/>
      <c r="CC184" s="969"/>
      <c r="CD184" s="969"/>
      <c r="CE184" s="969"/>
      <c r="CF184" s="969"/>
      <c r="CG184" s="969"/>
      <c r="CH184" s="969"/>
      <c r="CI184" s="969"/>
      <c r="CJ184" s="969"/>
      <c r="CK184" s="969"/>
      <c r="CL184" s="969"/>
      <c r="CM184" s="969"/>
      <c r="CN184" s="969"/>
      <c r="CO184" s="969"/>
      <c r="CP184" s="969"/>
      <c r="CQ184" s="969"/>
      <c r="CR184" s="969"/>
      <c r="CS184" s="969"/>
      <c r="CT184" s="969"/>
      <c r="CU184" s="969"/>
      <c r="CV184" s="969"/>
      <c r="CW184" s="969"/>
      <c r="CX184" s="969"/>
      <c r="CY184" s="969"/>
      <c r="CZ184" s="969"/>
    </row>
    <row r="185" s="373" customFormat="true" ht="15" customHeight="true" x14ac:dyDescent="0.2">
      <c r="A185" s="823"/>
      <c r="B185" s="829"/>
      <c r="C185" s="879"/>
      <c r="D185" s="880"/>
      <c r="E185" s="880"/>
      <c r="F185" s="880"/>
      <c r="G185" s="881"/>
      <c r="H185" s="882"/>
      <c r="I185" s="880"/>
      <c r="J185" s="880"/>
      <c r="K185" s="880"/>
      <c r="L185" s="883"/>
      <c r="M185" s="879"/>
      <c r="N185" s="880"/>
      <c r="O185" s="880"/>
      <c r="P185" s="880"/>
      <c r="Q185" s="883"/>
      <c r="R185" s="738"/>
      <c r="S185" s="738"/>
      <c r="T185" s="738"/>
      <c r="U185" s="738"/>
      <c r="V185" s="738"/>
      <c r="W185" s="738"/>
      <c r="X185" s="738"/>
      <c r="Y185" s="738"/>
      <c r="Z185" s="738"/>
      <c r="AA185" s="738"/>
      <c r="AB185" s="738"/>
      <c r="AC185" s="738"/>
      <c r="AD185" s="738"/>
      <c r="AE185" s="738"/>
      <c r="AF185" s="738"/>
      <c r="AG185" s="738"/>
      <c r="AH185" s="738"/>
      <c r="AI185" s="738"/>
      <c r="AJ185" s="738"/>
      <c r="AK185" s="738"/>
      <c r="AL185" s="738"/>
      <c r="AM185" s="738"/>
      <c r="AN185" s="738"/>
      <c r="AO185" s="738"/>
      <c r="AP185" s="738"/>
      <c r="AQ185" s="738"/>
      <c r="AR185" s="738"/>
      <c r="AS185" s="738"/>
      <c r="AT185" s="738"/>
      <c r="AU185" s="738"/>
      <c r="AV185" s="738"/>
      <c r="AW185" s="738"/>
      <c r="AX185" s="738"/>
      <c r="AY185" s="738"/>
      <c r="BA185" s="350"/>
      <c r="BB185" s="262"/>
      <c r="BC185" s="289"/>
      <c r="BD185" s="273"/>
      <c r="BE185" s="273"/>
      <c r="BF185" s="273"/>
      <c r="BG185" s="293"/>
      <c r="BH185" s="289"/>
      <c r="BI185" s="273"/>
      <c r="BJ185" s="273"/>
      <c r="BK185" s="273"/>
      <c r="BL185" s="293"/>
      <c r="BM185" s="289"/>
      <c r="BN185" s="273"/>
      <c r="BO185" s="273"/>
      <c r="BP185" s="273"/>
      <c r="BQ185" s="274"/>
      <c r="BR185" s="969"/>
      <c r="BS185" s="969"/>
      <c r="BT185" s="969"/>
      <c r="BU185" s="969"/>
      <c r="BV185" s="969"/>
      <c r="BW185" s="969"/>
      <c r="BX185" s="969"/>
      <c r="BY185" s="969"/>
      <c r="BZ185" s="969"/>
      <c r="CA185" s="969"/>
      <c r="CB185" s="969"/>
      <c r="CC185" s="969"/>
      <c r="CD185" s="969"/>
      <c r="CE185" s="969"/>
      <c r="CF185" s="969"/>
      <c r="CG185" s="969"/>
      <c r="CH185" s="969"/>
      <c r="CI185" s="969"/>
      <c r="CJ185" s="969"/>
      <c r="CK185" s="969"/>
      <c r="CL185" s="969"/>
      <c r="CM185" s="969"/>
      <c r="CN185" s="969"/>
      <c r="CO185" s="969"/>
      <c r="CP185" s="969"/>
      <c r="CQ185" s="969"/>
      <c r="CR185" s="969"/>
      <c r="CS185" s="969"/>
      <c r="CT185" s="969"/>
      <c r="CU185" s="969"/>
      <c r="CV185" s="969"/>
      <c r="CW185" s="969"/>
      <c r="CX185" s="969"/>
      <c r="CY185" s="969"/>
      <c r="CZ185" s="969"/>
    </row>
    <row r="186" s="373" customFormat="true" ht="15" customHeight="true" x14ac:dyDescent="0.2">
      <c r="A186" s="823"/>
      <c r="B186" s="829"/>
      <c r="C186" s="879"/>
      <c r="D186" s="880"/>
      <c r="E186" s="880"/>
      <c r="F186" s="880"/>
      <c r="G186" s="881"/>
      <c r="H186" s="882"/>
      <c r="I186" s="880"/>
      <c r="J186" s="880"/>
      <c r="K186" s="880"/>
      <c r="L186" s="883"/>
      <c r="M186" s="879"/>
      <c r="N186" s="880"/>
      <c r="O186" s="880"/>
      <c r="P186" s="880"/>
      <c r="Q186" s="883"/>
      <c r="R186" s="738"/>
      <c r="S186" s="738"/>
      <c r="T186" s="738"/>
      <c r="U186" s="738"/>
      <c r="V186" s="738"/>
      <c r="W186" s="738"/>
      <c r="X186" s="738"/>
      <c r="Y186" s="738"/>
      <c r="Z186" s="738"/>
      <c r="AA186" s="738"/>
      <c r="AB186" s="738"/>
      <c r="AC186" s="738"/>
      <c r="AD186" s="738"/>
      <c r="AE186" s="738"/>
      <c r="AF186" s="738"/>
      <c r="AG186" s="738"/>
      <c r="AH186" s="738"/>
      <c r="AI186" s="738"/>
      <c r="AJ186" s="738"/>
      <c r="AK186" s="738"/>
      <c r="AL186" s="738"/>
      <c r="AM186" s="738"/>
      <c r="AN186" s="738"/>
      <c r="AO186" s="738"/>
      <c r="AP186" s="738"/>
      <c r="AQ186" s="738"/>
      <c r="AR186" s="738"/>
      <c r="AS186" s="738"/>
      <c r="AT186" s="738"/>
      <c r="AU186" s="738"/>
      <c r="AV186" s="738"/>
      <c r="AW186" s="738"/>
      <c r="AX186" s="738"/>
      <c r="AY186" s="738"/>
      <c r="BA186" s="350"/>
      <c r="BB186" s="262"/>
      <c r="BC186" s="289"/>
      <c r="BD186" s="273"/>
      <c r="BE186" s="273"/>
      <c r="BF186" s="273"/>
      <c r="BG186" s="293"/>
      <c r="BH186" s="289"/>
      <c r="BI186" s="273"/>
      <c r="BJ186" s="273"/>
      <c r="BK186" s="273"/>
      <c r="BL186" s="293"/>
      <c r="BM186" s="289"/>
      <c r="BN186" s="273"/>
      <c r="BO186" s="273"/>
      <c r="BP186" s="273"/>
      <c r="BQ186" s="274"/>
      <c r="BR186" s="969"/>
      <c r="BS186" s="969"/>
      <c r="BT186" s="969"/>
      <c r="BU186" s="969"/>
      <c r="BV186" s="969"/>
      <c r="BW186" s="969"/>
      <c r="BX186" s="969"/>
      <c r="BY186" s="969"/>
      <c r="BZ186" s="969"/>
      <c r="CA186" s="969"/>
      <c r="CB186" s="969"/>
      <c r="CC186" s="969"/>
      <c r="CD186" s="969"/>
      <c r="CE186" s="969"/>
      <c r="CF186" s="969"/>
      <c r="CG186" s="969"/>
      <c r="CH186" s="969"/>
      <c r="CI186" s="969"/>
      <c r="CJ186" s="969"/>
      <c r="CK186" s="969"/>
      <c r="CL186" s="969"/>
      <c r="CM186" s="969"/>
      <c r="CN186" s="969"/>
      <c r="CO186" s="969"/>
      <c r="CP186" s="969"/>
      <c r="CQ186" s="969"/>
      <c r="CR186" s="969"/>
      <c r="CS186" s="969"/>
      <c r="CT186" s="969"/>
      <c r="CU186" s="969"/>
      <c r="CV186" s="969"/>
      <c r="CW186" s="969"/>
      <c r="CX186" s="969"/>
      <c r="CY186" s="969"/>
      <c r="CZ186" s="969"/>
    </row>
    <row r="187" s="373" customFormat="true" ht="15" customHeight="true" x14ac:dyDescent="0.2">
      <c r="A187" s="823"/>
      <c r="B187" s="829"/>
      <c r="C187" s="879"/>
      <c r="D187" s="880"/>
      <c r="E187" s="880"/>
      <c r="F187" s="880"/>
      <c r="G187" s="881"/>
      <c r="H187" s="882"/>
      <c r="I187" s="880"/>
      <c r="J187" s="880"/>
      <c r="K187" s="880"/>
      <c r="L187" s="883"/>
      <c r="M187" s="879"/>
      <c r="N187" s="880"/>
      <c r="O187" s="880"/>
      <c r="P187" s="880"/>
      <c r="Q187" s="883"/>
      <c r="R187" s="738"/>
      <c r="S187" s="738"/>
      <c r="T187" s="738"/>
      <c r="U187" s="738"/>
      <c r="V187" s="738"/>
      <c r="W187" s="738"/>
      <c r="X187" s="738"/>
      <c r="Y187" s="738"/>
      <c r="Z187" s="738"/>
      <c r="AA187" s="738"/>
      <c r="AB187" s="738"/>
      <c r="AC187" s="738"/>
      <c r="AD187" s="738"/>
      <c r="AE187" s="738"/>
      <c r="AF187" s="738"/>
      <c r="AG187" s="738"/>
      <c r="AH187" s="738"/>
      <c r="AI187" s="738"/>
      <c r="AJ187" s="738"/>
      <c r="AK187" s="738"/>
      <c r="AL187" s="738"/>
      <c r="AM187" s="738"/>
      <c r="AN187" s="738"/>
      <c r="AO187" s="738"/>
      <c r="AP187" s="738"/>
      <c r="AQ187" s="738"/>
      <c r="AR187" s="738"/>
      <c r="AS187" s="738"/>
      <c r="AT187" s="738"/>
      <c r="AU187" s="738"/>
      <c r="AV187" s="738"/>
      <c r="AW187" s="738"/>
      <c r="AX187" s="738"/>
      <c r="AY187" s="738"/>
      <c r="BA187" s="350"/>
      <c r="BB187" s="262"/>
      <c r="BC187" s="289"/>
      <c r="BD187" s="273"/>
      <c r="BE187" s="273"/>
      <c r="BF187" s="273"/>
      <c r="BG187" s="293"/>
      <c r="BH187" s="289"/>
      <c r="BI187" s="273"/>
      <c r="BJ187" s="273"/>
      <c r="BK187" s="273"/>
      <c r="BL187" s="293"/>
      <c r="BM187" s="289"/>
      <c r="BN187" s="273"/>
      <c r="BO187" s="273"/>
      <c r="BP187" s="273"/>
      <c r="BQ187" s="274"/>
      <c r="BR187" s="969"/>
      <c r="BS187" s="969"/>
      <c r="BT187" s="969"/>
      <c r="BU187" s="969"/>
      <c r="BV187" s="969"/>
      <c r="BW187" s="969"/>
      <c r="BX187" s="969"/>
      <c r="BY187" s="969"/>
      <c r="BZ187" s="969"/>
      <c r="CA187" s="969"/>
      <c r="CB187" s="969"/>
      <c r="CC187" s="969"/>
      <c r="CD187" s="969"/>
      <c r="CE187" s="969"/>
      <c r="CF187" s="969"/>
      <c r="CG187" s="969"/>
      <c r="CH187" s="969"/>
      <c r="CI187" s="969"/>
      <c r="CJ187" s="969"/>
      <c r="CK187" s="969"/>
      <c r="CL187" s="969"/>
      <c r="CM187" s="969"/>
      <c r="CN187" s="969"/>
      <c r="CO187" s="969"/>
      <c r="CP187" s="969"/>
      <c r="CQ187" s="969"/>
      <c r="CR187" s="969"/>
      <c r="CS187" s="969"/>
      <c r="CT187" s="969"/>
      <c r="CU187" s="969"/>
      <c r="CV187" s="969"/>
      <c r="CW187" s="969"/>
      <c r="CX187" s="969"/>
      <c r="CY187" s="969"/>
      <c r="CZ187" s="969"/>
    </row>
    <row r="188" s="373" customFormat="true" ht="15" customHeight="true" x14ac:dyDescent="0.2">
      <c r="A188" s="823"/>
      <c r="B188" s="829"/>
      <c r="C188" s="879"/>
      <c r="D188" s="880"/>
      <c r="E188" s="880"/>
      <c r="F188" s="880"/>
      <c r="G188" s="881"/>
      <c r="H188" s="882"/>
      <c r="I188" s="880"/>
      <c r="J188" s="880"/>
      <c r="K188" s="880"/>
      <c r="L188" s="883"/>
      <c r="M188" s="879"/>
      <c r="N188" s="880"/>
      <c r="O188" s="880"/>
      <c r="P188" s="880"/>
      <c r="Q188" s="883"/>
      <c r="R188" s="738"/>
      <c r="S188" s="738"/>
      <c r="T188" s="738"/>
      <c r="U188" s="738"/>
      <c r="V188" s="738"/>
      <c r="W188" s="738"/>
      <c r="X188" s="738"/>
      <c r="Y188" s="738"/>
      <c r="Z188" s="738"/>
      <c r="AA188" s="738"/>
      <c r="AB188" s="738"/>
      <c r="AC188" s="738"/>
      <c r="AD188" s="738"/>
      <c r="AE188" s="738"/>
      <c r="AF188" s="738"/>
      <c r="AG188" s="738"/>
      <c r="AH188" s="738"/>
      <c r="AI188" s="738"/>
      <c r="AJ188" s="738"/>
      <c r="AK188" s="738"/>
      <c r="AL188" s="738"/>
      <c r="AM188" s="738"/>
      <c r="AN188" s="738"/>
      <c r="AO188" s="738"/>
      <c r="AP188" s="738"/>
      <c r="AQ188" s="738"/>
      <c r="AR188" s="738"/>
      <c r="AS188" s="738"/>
      <c r="AT188" s="738"/>
      <c r="AU188" s="738"/>
      <c r="AV188" s="738"/>
      <c r="AW188" s="738"/>
      <c r="AX188" s="738"/>
      <c r="AY188" s="738"/>
      <c r="BA188" s="350"/>
      <c r="BB188" s="262"/>
      <c r="BC188" s="289"/>
      <c r="BD188" s="273"/>
      <c r="BE188" s="273"/>
      <c r="BF188" s="273"/>
      <c r="BG188" s="293"/>
      <c r="BH188" s="289"/>
      <c r="BI188" s="273"/>
      <c r="BJ188" s="273"/>
      <c r="BK188" s="273"/>
      <c r="BL188" s="293"/>
      <c r="BM188" s="289"/>
      <c r="BN188" s="273"/>
      <c r="BO188" s="273"/>
      <c r="BP188" s="273"/>
      <c r="BQ188" s="274"/>
      <c r="BR188" s="969"/>
      <c r="BS188" s="969"/>
      <c r="BT188" s="969"/>
      <c r="BU188" s="969"/>
      <c r="BV188" s="969"/>
      <c r="BW188" s="969"/>
      <c r="BX188" s="969"/>
      <c r="BY188" s="969"/>
      <c r="BZ188" s="969"/>
      <c r="CA188" s="969"/>
      <c r="CB188" s="969"/>
      <c r="CC188" s="969"/>
      <c r="CD188" s="969"/>
      <c r="CE188" s="969"/>
      <c r="CF188" s="969"/>
      <c r="CG188" s="969"/>
      <c r="CH188" s="969"/>
      <c r="CI188" s="969"/>
      <c r="CJ188" s="969"/>
      <c r="CK188" s="969"/>
      <c r="CL188" s="969"/>
      <c r="CM188" s="969"/>
      <c r="CN188" s="969"/>
      <c r="CO188" s="969"/>
      <c r="CP188" s="969"/>
      <c r="CQ188" s="969"/>
      <c r="CR188" s="969"/>
      <c r="CS188" s="969"/>
      <c r="CT188" s="969"/>
      <c r="CU188" s="969"/>
      <c r="CV188" s="969"/>
      <c r="CW188" s="969"/>
      <c r="CX188" s="969"/>
      <c r="CY188" s="969"/>
      <c r="CZ188" s="969"/>
    </row>
    <row r="189" s="373" customFormat="true" ht="15" customHeight="true" x14ac:dyDescent="0.2">
      <c r="A189" s="823"/>
      <c r="B189" s="829"/>
      <c r="C189" s="879"/>
      <c r="D189" s="880"/>
      <c r="E189" s="880"/>
      <c r="F189" s="880"/>
      <c r="G189" s="881"/>
      <c r="H189" s="882"/>
      <c r="I189" s="880"/>
      <c r="J189" s="880"/>
      <c r="K189" s="880"/>
      <c r="L189" s="883"/>
      <c r="M189" s="879"/>
      <c r="N189" s="880"/>
      <c r="O189" s="880"/>
      <c r="P189" s="880"/>
      <c r="Q189" s="883"/>
      <c r="R189" s="738"/>
      <c r="S189" s="738"/>
      <c r="T189" s="738"/>
      <c r="U189" s="738"/>
      <c r="V189" s="738"/>
      <c r="W189" s="738"/>
      <c r="X189" s="738"/>
      <c r="Y189" s="738"/>
      <c r="Z189" s="738"/>
      <c r="AA189" s="738"/>
      <c r="AB189" s="738"/>
      <c r="AC189" s="738"/>
      <c r="AD189" s="738"/>
      <c r="AE189" s="738"/>
      <c r="AF189" s="738"/>
      <c r="AG189" s="738"/>
      <c r="AH189" s="738"/>
      <c r="AI189" s="738"/>
      <c r="AJ189" s="738"/>
      <c r="AK189" s="738"/>
      <c r="AL189" s="738"/>
      <c r="AM189" s="738"/>
      <c r="AN189" s="738"/>
      <c r="AO189" s="738"/>
      <c r="AP189" s="738"/>
      <c r="AQ189" s="738"/>
      <c r="AR189" s="738"/>
      <c r="AS189" s="738"/>
      <c r="AT189" s="738"/>
      <c r="AU189" s="738"/>
      <c r="AV189" s="738"/>
      <c r="AW189" s="738"/>
      <c r="AX189" s="738"/>
      <c r="AY189" s="738"/>
      <c r="BA189" s="350"/>
      <c r="BB189" s="262"/>
      <c r="BC189" s="289"/>
      <c r="BD189" s="273"/>
      <c r="BE189" s="273"/>
      <c r="BF189" s="273"/>
      <c r="BG189" s="293"/>
      <c r="BH189" s="289"/>
      <c r="BI189" s="273"/>
      <c r="BJ189" s="273"/>
      <c r="BK189" s="273"/>
      <c r="BL189" s="293"/>
      <c r="BM189" s="289"/>
      <c r="BN189" s="273"/>
      <c r="BO189" s="273"/>
      <c r="BP189" s="273"/>
      <c r="BQ189" s="274"/>
      <c r="BR189" s="969"/>
      <c r="BS189" s="969"/>
      <c r="BT189" s="969"/>
      <c r="BU189" s="969"/>
      <c r="BV189" s="969"/>
      <c r="BW189" s="969"/>
      <c r="BX189" s="969"/>
      <c r="BY189" s="969"/>
      <c r="BZ189" s="969"/>
      <c r="CA189" s="969"/>
      <c r="CB189" s="969"/>
      <c r="CC189" s="969"/>
      <c r="CD189" s="969"/>
      <c r="CE189" s="969"/>
      <c r="CF189" s="969"/>
      <c r="CG189" s="969"/>
      <c r="CH189" s="969"/>
      <c r="CI189" s="969"/>
      <c r="CJ189" s="969"/>
      <c r="CK189" s="969"/>
      <c r="CL189" s="969"/>
      <c r="CM189" s="969"/>
      <c r="CN189" s="969"/>
      <c r="CO189" s="969"/>
      <c r="CP189" s="969"/>
      <c r="CQ189" s="969"/>
      <c r="CR189" s="969"/>
      <c r="CS189" s="969"/>
      <c r="CT189" s="969"/>
      <c r="CU189" s="969"/>
      <c r="CV189" s="969"/>
      <c r="CW189" s="969"/>
      <c r="CX189" s="969"/>
      <c r="CY189" s="969"/>
      <c r="CZ189" s="969"/>
    </row>
    <row r="190" s="373" customFormat="true" ht="15" customHeight="true" x14ac:dyDescent="0.2">
      <c r="A190" s="823"/>
      <c r="B190" s="829"/>
      <c r="C190" s="879"/>
      <c r="D190" s="880"/>
      <c r="E190" s="880"/>
      <c r="F190" s="880"/>
      <c r="G190" s="881"/>
      <c r="H190" s="882"/>
      <c r="I190" s="880"/>
      <c r="J190" s="880"/>
      <c r="K190" s="880"/>
      <c r="L190" s="883"/>
      <c r="M190" s="879"/>
      <c r="N190" s="880"/>
      <c r="O190" s="880"/>
      <c r="P190" s="880"/>
      <c r="Q190" s="883"/>
      <c r="R190" s="738"/>
      <c r="S190" s="738"/>
      <c r="T190" s="738"/>
      <c r="U190" s="738"/>
      <c r="V190" s="738"/>
      <c r="W190" s="738"/>
      <c r="X190" s="738"/>
      <c r="Y190" s="738"/>
      <c r="Z190" s="738"/>
      <c r="AA190" s="738"/>
      <c r="AB190" s="738"/>
      <c r="AC190" s="738"/>
      <c r="AD190" s="738"/>
      <c r="AE190" s="738"/>
      <c r="AF190" s="738"/>
      <c r="AG190" s="738"/>
      <c r="AH190" s="738"/>
      <c r="AI190" s="738"/>
      <c r="AJ190" s="738"/>
      <c r="AK190" s="738"/>
      <c r="AL190" s="738"/>
      <c r="AM190" s="738"/>
      <c r="AN190" s="738"/>
      <c r="AO190" s="738"/>
      <c r="AP190" s="738"/>
      <c r="AQ190" s="738"/>
      <c r="AR190" s="738"/>
      <c r="AS190" s="738"/>
      <c r="AT190" s="738"/>
      <c r="AU190" s="738"/>
      <c r="AV190" s="738"/>
      <c r="AW190" s="738"/>
      <c r="AX190" s="738"/>
      <c r="AY190" s="738"/>
      <c r="BA190" s="350"/>
      <c r="BB190" s="262"/>
      <c r="BC190" s="289"/>
      <c r="BD190" s="273"/>
      <c r="BE190" s="273"/>
      <c r="BF190" s="273"/>
      <c r="BG190" s="293"/>
      <c r="BH190" s="289"/>
      <c r="BI190" s="273"/>
      <c r="BJ190" s="273"/>
      <c r="BK190" s="273"/>
      <c r="BL190" s="293"/>
      <c r="BM190" s="289"/>
      <c r="BN190" s="273"/>
      <c r="BO190" s="273"/>
      <c r="BP190" s="273"/>
      <c r="BQ190" s="274"/>
      <c r="BR190" s="969"/>
      <c r="BS190" s="969"/>
      <c r="BT190" s="969"/>
      <c r="BU190" s="969"/>
      <c r="BV190" s="969"/>
      <c r="BW190" s="969"/>
      <c r="BX190" s="969"/>
      <c r="BY190" s="969"/>
      <c r="BZ190" s="969"/>
      <c r="CA190" s="969"/>
      <c r="CB190" s="969"/>
      <c r="CC190" s="969"/>
      <c r="CD190" s="969"/>
      <c r="CE190" s="969"/>
      <c r="CF190" s="969"/>
      <c r="CG190" s="969"/>
      <c r="CH190" s="969"/>
      <c r="CI190" s="969"/>
      <c r="CJ190" s="969"/>
      <c r="CK190" s="969"/>
      <c r="CL190" s="969"/>
      <c r="CM190" s="969"/>
      <c r="CN190" s="969"/>
      <c r="CO190" s="969"/>
      <c r="CP190" s="969"/>
      <c r="CQ190" s="969"/>
      <c r="CR190" s="969"/>
      <c r="CS190" s="969"/>
      <c r="CT190" s="969"/>
      <c r="CU190" s="969"/>
      <c r="CV190" s="969"/>
      <c r="CW190" s="969"/>
      <c r="CX190" s="969"/>
      <c r="CY190" s="969"/>
      <c r="CZ190" s="969"/>
    </row>
    <row r="191" s="373" customFormat="true" ht="15" customHeight="true" x14ac:dyDescent="0.2">
      <c r="A191" s="823"/>
      <c r="B191" s="829"/>
      <c r="C191" s="879"/>
      <c r="D191" s="880"/>
      <c r="E191" s="880"/>
      <c r="F191" s="880"/>
      <c r="G191" s="881"/>
      <c r="H191" s="882"/>
      <c r="I191" s="880"/>
      <c r="J191" s="880"/>
      <c r="K191" s="880"/>
      <c r="L191" s="883"/>
      <c r="M191" s="879"/>
      <c r="N191" s="880"/>
      <c r="O191" s="880"/>
      <c r="P191" s="880"/>
      <c r="Q191" s="883"/>
      <c r="R191" s="738"/>
      <c r="S191" s="738"/>
      <c r="T191" s="738"/>
      <c r="U191" s="738"/>
      <c r="V191" s="738"/>
      <c r="W191" s="738"/>
      <c r="X191" s="738"/>
      <c r="Y191" s="738"/>
      <c r="Z191" s="738"/>
      <c r="AA191" s="738"/>
      <c r="AB191" s="738"/>
      <c r="AC191" s="738"/>
      <c r="AD191" s="738"/>
      <c r="AE191" s="738"/>
      <c r="AF191" s="738"/>
      <c r="AG191" s="738"/>
      <c r="AH191" s="738"/>
      <c r="AI191" s="738"/>
      <c r="AJ191" s="738"/>
      <c r="AK191" s="738"/>
      <c r="AL191" s="738"/>
      <c r="AM191" s="738"/>
      <c r="AN191" s="738"/>
      <c r="AO191" s="738"/>
      <c r="AP191" s="738"/>
      <c r="AQ191" s="738"/>
      <c r="AR191" s="738"/>
      <c r="AS191" s="738"/>
      <c r="AT191" s="738"/>
      <c r="AU191" s="738"/>
      <c r="AV191" s="738"/>
      <c r="AW191" s="738"/>
      <c r="AX191" s="738"/>
      <c r="AY191" s="738"/>
      <c r="BA191" s="350"/>
      <c r="BB191" s="262"/>
      <c r="BC191" s="289"/>
      <c r="BD191" s="273"/>
      <c r="BE191" s="273"/>
      <c r="BF191" s="273"/>
      <c r="BG191" s="293"/>
      <c r="BH191" s="289"/>
      <c r="BI191" s="273"/>
      <c r="BJ191" s="273"/>
      <c r="BK191" s="273"/>
      <c r="BL191" s="293"/>
      <c r="BM191" s="289"/>
      <c r="BN191" s="273"/>
      <c r="BO191" s="273"/>
      <c r="BP191" s="273"/>
      <c r="BQ191" s="274"/>
      <c r="BR191" s="969"/>
      <c r="BS191" s="969"/>
      <c r="BT191" s="969"/>
      <c r="BU191" s="969"/>
      <c r="BV191" s="969"/>
      <c r="BW191" s="969"/>
      <c r="BX191" s="969"/>
      <c r="BY191" s="969"/>
      <c r="BZ191" s="969"/>
      <c r="CA191" s="969"/>
      <c r="CB191" s="969"/>
      <c r="CC191" s="969"/>
      <c r="CD191" s="969"/>
      <c r="CE191" s="969"/>
      <c r="CF191" s="969"/>
      <c r="CG191" s="969"/>
      <c r="CH191" s="969"/>
      <c r="CI191" s="969"/>
      <c r="CJ191" s="969"/>
      <c r="CK191" s="969"/>
      <c r="CL191" s="969"/>
      <c r="CM191" s="969"/>
      <c r="CN191" s="969"/>
      <c r="CO191" s="969"/>
      <c r="CP191" s="969"/>
      <c r="CQ191" s="969"/>
      <c r="CR191" s="969"/>
      <c r="CS191" s="969"/>
      <c r="CT191" s="969"/>
      <c r="CU191" s="969"/>
      <c r="CV191" s="969"/>
      <c r="CW191" s="969"/>
      <c r="CX191" s="969"/>
      <c r="CY191" s="969"/>
      <c r="CZ191" s="969"/>
    </row>
    <row r="192" s="373" customFormat="true" ht="15" customHeight="true" x14ac:dyDescent="0.2">
      <c r="A192" s="823"/>
      <c r="B192" s="829"/>
      <c r="C192" s="879"/>
      <c r="D192" s="880"/>
      <c r="E192" s="880"/>
      <c r="F192" s="880"/>
      <c r="G192" s="881"/>
      <c r="H192" s="882"/>
      <c r="I192" s="880"/>
      <c r="J192" s="880"/>
      <c r="K192" s="880"/>
      <c r="L192" s="883"/>
      <c r="M192" s="879"/>
      <c r="N192" s="880"/>
      <c r="O192" s="880"/>
      <c r="P192" s="880"/>
      <c r="Q192" s="883"/>
      <c r="R192" s="738"/>
      <c r="S192" s="738"/>
      <c r="T192" s="738"/>
      <c r="U192" s="738"/>
      <c r="V192" s="738"/>
      <c r="W192" s="738"/>
      <c r="X192" s="738"/>
      <c r="Y192" s="738"/>
      <c r="Z192" s="738"/>
      <c r="AA192" s="738"/>
      <c r="AB192" s="738"/>
      <c r="AC192" s="738"/>
      <c r="AD192" s="738"/>
      <c r="AE192" s="738"/>
      <c r="AF192" s="738"/>
      <c r="AG192" s="738"/>
      <c r="AH192" s="738"/>
      <c r="AI192" s="738"/>
      <c r="AJ192" s="738"/>
      <c r="AK192" s="738"/>
      <c r="AL192" s="738"/>
      <c r="AM192" s="738"/>
      <c r="AN192" s="738"/>
      <c r="AO192" s="738"/>
      <c r="AP192" s="738"/>
      <c r="AQ192" s="738"/>
      <c r="AR192" s="738"/>
      <c r="AS192" s="738"/>
      <c r="AT192" s="738"/>
      <c r="AU192" s="738"/>
      <c r="AV192" s="738"/>
      <c r="AW192" s="738"/>
      <c r="AX192" s="738"/>
      <c r="AY192" s="738"/>
      <c r="BA192" s="350"/>
      <c r="BB192" s="262"/>
      <c r="BC192" s="289"/>
      <c r="BD192" s="273"/>
      <c r="BE192" s="273"/>
      <c r="BF192" s="273"/>
      <c r="BG192" s="293"/>
      <c r="BH192" s="289"/>
      <c r="BI192" s="273"/>
      <c r="BJ192" s="273"/>
      <c r="BK192" s="273"/>
      <c r="BL192" s="293"/>
      <c r="BM192" s="289"/>
      <c r="BN192" s="273"/>
      <c r="BO192" s="273"/>
      <c r="BP192" s="273"/>
      <c r="BQ192" s="274"/>
      <c r="BR192" s="969"/>
      <c r="BS192" s="969"/>
      <c r="BT192" s="969"/>
      <c r="BU192" s="969"/>
      <c r="BV192" s="969"/>
      <c r="BW192" s="969"/>
      <c r="BX192" s="969"/>
      <c r="BY192" s="969"/>
      <c r="BZ192" s="969"/>
      <c r="CA192" s="969"/>
      <c r="CB192" s="969"/>
      <c r="CC192" s="969"/>
      <c r="CD192" s="969"/>
      <c r="CE192" s="969"/>
      <c r="CF192" s="969"/>
      <c r="CG192" s="969"/>
      <c r="CH192" s="969"/>
      <c r="CI192" s="969"/>
      <c r="CJ192" s="969"/>
      <c r="CK192" s="969"/>
      <c r="CL192" s="969"/>
      <c r="CM192" s="969"/>
      <c r="CN192" s="969"/>
      <c r="CO192" s="969"/>
      <c r="CP192" s="969"/>
      <c r="CQ192" s="969"/>
      <c r="CR192" s="969"/>
      <c r="CS192" s="969"/>
      <c r="CT192" s="969"/>
      <c r="CU192" s="969"/>
      <c r="CV192" s="969"/>
      <c r="CW192" s="969"/>
      <c r="CX192" s="969"/>
      <c r="CY192" s="969"/>
      <c r="CZ192" s="969"/>
    </row>
    <row r="193" s="373" customFormat="true" ht="15" customHeight="true" x14ac:dyDescent="0.2">
      <c r="A193" s="823"/>
      <c r="B193" s="829"/>
      <c r="C193" s="879"/>
      <c r="D193" s="880"/>
      <c r="E193" s="880"/>
      <c r="F193" s="880"/>
      <c r="G193" s="881"/>
      <c r="H193" s="882"/>
      <c r="I193" s="880"/>
      <c r="J193" s="880"/>
      <c r="K193" s="880"/>
      <c r="L193" s="883"/>
      <c r="M193" s="879"/>
      <c r="N193" s="880"/>
      <c r="O193" s="880"/>
      <c r="P193" s="880"/>
      <c r="Q193" s="883"/>
      <c r="R193" s="738"/>
      <c r="S193" s="738"/>
      <c r="T193" s="738"/>
      <c r="U193" s="738"/>
      <c r="V193" s="738"/>
      <c r="W193" s="738"/>
      <c r="X193" s="738"/>
      <c r="Y193" s="738"/>
      <c r="Z193" s="738"/>
      <c r="AA193" s="738"/>
      <c r="AB193" s="738"/>
      <c r="AC193" s="738"/>
      <c r="AD193" s="738"/>
      <c r="AE193" s="738"/>
      <c r="AF193" s="738"/>
      <c r="AG193" s="738"/>
      <c r="AH193" s="738"/>
      <c r="AI193" s="738"/>
      <c r="AJ193" s="738"/>
      <c r="AK193" s="738"/>
      <c r="AL193" s="738"/>
      <c r="AM193" s="738"/>
      <c r="AN193" s="738"/>
      <c r="AO193" s="738"/>
      <c r="AP193" s="738"/>
      <c r="AQ193" s="738"/>
      <c r="AR193" s="738"/>
      <c r="AS193" s="738"/>
      <c r="AT193" s="738"/>
      <c r="AU193" s="738"/>
      <c r="AV193" s="738"/>
      <c r="AW193" s="738"/>
      <c r="AX193" s="738"/>
      <c r="AY193" s="738"/>
      <c r="BA193" s="350"/>
      <c r="BB193" s="262"/>
      <c r="BC193" s="289"/>
      <c r="BD193" s="273"/>
      <c r="BE193" s="273"/>
      <c r="BF193" s="273"/>
      <c r="BG193" s="293"/>
      <c r="BH193" s="289"/>
      <c r="BI193" s="273"/>
      <c r="BJ193" s="273"/>
      <c r="BK193" s="273"/>
      <c r="BL193" s="293"/>
      <c r="BM193" s="289"/>
      <c r="BN193" s="273"/>
      <c r="BO193" s="273"/>
      <c r="BP193" s="273"/>
      <c r="BQ193" s="274"/>
      <c r="BR193" s="969"/>
      <c r="BS193" s="969"/>
      <c r="BT193" s="969"/>
      <c r="BU193" s="969"/>
      <c r="BV193" s="969"/>
      <c r="BW193" s="969"/>
      <c r="BX193" s="969"/>
      <c r="BY193" s="969"/>
      <c r="BZ193" s="969"/>
      <c r="CA193" s="969"/>
      <c r="CB193" s="969"/>
      <c r="CC193" s="969"/>
      <c r="CD193" s="969"/>
      <c r="CE193" s="969"/>
      <c r="CF193" s="969"/>
      <c r="CG193" s="969"/>
      <c r="CH193" s="969"/>
      <c r="CI193" s="969"/>
      <c r="CJ193" s="969"/>
      <c r="CK193" s="969"/>
      <c r="CL193" s="969"/>
      <c r="CM193" s="969"/>
      <c r="CN193" s="969"/>
      <c r="CO193" s="969"/>
      <c r="CP193" s="969"/>
      <c r="CQ193" s="969"/>
      <c r="CR193" s="969"/>
      <c r="CS193" s="969"/>
      <c r="CT193" s="969"/>
      <c r="CU193" s="969"/>
      <c r="CV193" s="969"/>
      <c r="CW193" s="969"/>
      <c r="CX193" s="969"/>
      <c r="CY193" s="969"/>
      <c r="CZ193" s="969"/>
    </row>
    <row r="194" s="373" customFormat="true" ht="15" customHeight="true" x14ac:dyDescent="0.2">
      <c r="A194" s="803"/>
      <c r="B194" s="830"/>
      <c r="C194" s="863"/>
      <c r="D194" s="861"/>
      <c r="E194" s="861"/>
      <c r="F194" s="861"/>
      <c r="G194" s="862"/>
      <c r="H194" s="860"/>
      <c r="I194" s="861"/>
      <c r="J194" s="861"/>
      <c r="K194" s="861"/>
      <c r="L194" s="864"/>
      <c r="M194" s="863"/>
      <c r="N194" s="861"/>
      <c r="O194" s="861"/>
      <c r="P194" s="861"/>
      <c r="Q194" s="864"/>
      <c r="R194" s="738"/>
      <c r="S194" s="738"/>
      <c r="T194" s="738"/>
      <c r="U194" s="738"/>
      <c r="V194" s="738"/>
      <c r="W194" s="738"/>
      <c r="X194" s="738"/>
      <c r="Y194" s="738"/>
      <c r="Z194" s="738"/>
      <c r="AA194" s="738"/>
      <c r="AB194" s="738"/>
      <c r="AC194" s="738"/>
      <c r="AD194" s="738"/>
      <c r="AE194" s="738"/>
      <c r="AF194" s="738"/>
      <c r="AG194" s="738"/>
      <c r="AH194" s="738"/>
      <c r="AI194" s="738"/>
      <c r="AJ194" s="738"/>
      <c r="AK194" s="738"/>
      <c r="AL194" s="738"/>
      <c r="AM194" s="738"/>
      <c r="AN194" s="738"/>
      <c r="AO194" s="738"/>
      <c r="AP194" s="738"/>
      <c r="AQ194" s="738"/>
      <c r="AR194" s="738"/>
      <c r="AS194" s="738"/>
      <c r="AT194" s="738"/>
      <c r="AU194" s="738"/>
      <c r="AV194" s="738"/>
      <c r="AW194" s="738"/>
      <c r="AX194" s="738"/>
      <c r="AY194" s="738"/>
      <c r="BA194" s="350"/>
      <c r="BB194" s="262"/>
      <c r="BC194" s="289"/>
      <c r="BD194" s="273"/>
      <c r="BE194" s="273"/>
      <c r="BF194" s="273"/>
      <c r="BG194" s="293"/>
      <c r="BH194" s="289"/>
      <c r="BI194" s="273"/>
      <c r="BJ194" s="273"/>
      <c r="BK194" s="273"/>
      <c r="BL194" s="293"/>
      <c r="BM194" s="289"/>
      <c r="BN194" s="273"/>
      <c r="BO194" s="273"/>
      <c r="BP194" s="273"/>
      <c r="BQ194" s="274"/>
      <c r="BR194" s="969"/>
      <c r="BS194" s="969"/>
      <c r="BT194" s="969"/>
      <c r="BU194" s="969"/>
      <c r="BV194" s="969"/>
      <c r="BW194" s="969"/>
      <c r="BX194" s="969"/>
      <c r="BY194" s="969"/>
      <c r="BZ194" s="969"/>
      <c r="CA194" s="969"/>
      <c r="CB194" s="969"/>
      <c r="CC194" s="969"/>
      <c r="CD194" s="969"/>
      <c r="CE194" s="969"/>
      <c r="CF194" s="969"/>
      <c r="CG194" s="969"/>
      <c r="CH194" s="969"/>
      <c r="CI194" s="969"/>
      <c r="CJ194" s="969"/>
      <c r="CK194" s="969"/>
      <c r="CL194" s="969"/>
      <c r="CM194" s="969"/>
      <c r="CN194" s="969"/>
      <c r="CO194" s="969"/>
      <c r="CP194" s="969"/>
      <c r="CQ194" s="969"/>
      <c r="CR194" s="969"/>
      <c r="CS194" s="969"/>
      <c r="CT194" s="969"/>
      <c r="CU194" s="969"/>
      <c r="CV194" s="969"/>
      <c r="CW194" s="969"/>
      <c r="CX194" s="969"/>
      <c r="CY194" s="969"/>
      <c r="CZ194" s="969"/>
    </row>
    <row r="195" s="134" customFormat="true" ht="15" customHeight="true" x14ac:dyDescent="0.2">
      <c r="A195" s="803"/>
      <c r="B195" s="830"/>
      <c r="C195" s="863"/>
      <c r="D195" s="861"/>
      <c r="E195" s="861"/>
      <c r="F195" s="861"/>
      <c r="G195" s="862"/>
      <c r="H195" s="860"/>
      <c r="I195" s="861"/>
      <c r="J195" s="861"/>
      <c r="K195" s="861"/>
      <c r="L195" s="864"/>
      <c r="M195" s="863"/>
      <c r="N195" s="861"/>
      <c r="O195" s="861"/>
      <c r="P195" s="861"/>
      <c r="Q195" s="864"/>
      <c r="R195" s="738"/>
      <c r="S195" s="738"/>
      <c r="T195" s="738"/>
      <c r="U195" s="738"/>
      <c r="V195" s="738"/>
      <c r="W195" s="738"/>
      <c r="X195" s="738"/>
      <c r="Y195" s="738"/>
      <c r="Z195" s="738"/>
      <c r="AA195" s="738"/>
      <c r="AB195" s="738"/>
      <c r="AC195" s="738"/>
      <c r="AD195" s="738"/>
      <c r="AE195" s="738"/>
      <c r="AF195" s="738"/>
      <c r="AG195" s="738"/>
      <c r="AH195" s="738"/>
      <c r="AI195" s="738"/>
      <c r="AJ195" s="738"/>
      <c r="AK195" s="738"/>
      <c r="AL195" s="738"/>
      <c r="AM195" s="738"/>
      <c r="AN195" s="738"/>
      <c r="AO195" s="738"/>
      <c r="AP195" s="738"/>
      <c r="AQ195" s="738"/>
      <c r="AR195" s="738"/>
      <c r="AS195" s="738"/>
      <c r="AT195" s="738"/>
      <c r="AU195" s="738"/>
      <c r="AV195" s="738"/>
      <c r="AW195" s="738"/>
      <c r="AX195" s="738"/>
      <c r="AY195" s="738"/>
      <c r="BA195" s="350"/>
      <c r="BB195" s="262"/>
      <c r="BC195" s="289"/>
      <c r="BD195" s="273"/>
      <c r="BE195" s="273"/>
      <c r="BF195" s="273"/>
      <c r="BG195" s="293"/>
      <c r="BH195" s="289"/>
      <c r="BI195" s="273"/>
      <c r="BJ195" s="273"/>
      <c r="BK195" s="273"/>
      <c r="BL195" s="293"/>
      <c r="BM195" s="289"/>
      <c r="BN195" s="273"/>
      <c r="BO195" s="273"/>
      <c r="BP195" s="273"/>
      <c r="BQ195" s="274"/>
      <c r="BR195" s="969"/>
      <c r="BS195" s="969"/>
      <c r="BT195" s="969"/>
      <c r="BU195" s="969"/>
      <c r="BV195" s="969"/>
      <c r="BW195" s="969"/>
      <c r="BX195" s="969"/>
      <c r="BY195" s="969"/>
      <c r="BZ195" s="969"/>
      <c r="CA195" s="969"/>
      <c r="CB195" s="969"/>
      <c r="CC195" s="969"/>
      <c r="CD195" s="969"/>
      <c r="CE195" s="969"/>
      <c r="CF195" s="969"/>
      <c r="CG195" s="969"/>
      <c r="CH195" s="969"/>
      <c r="CI195" s="969"/>
      <c r="CJ195" s="969"/>
      <c r="CK195" s="969"/>
      <c r="CL195" s="969"/>
      <c r="CM195" s="969"/>
      <c r="CN195" s="969"/>
      <c r="CO195" s="969"/>
      <c r="CP195" s="969"/>
      <c r="CQ195" s="969"/>
      <c r="CR195" s="969"/>
      <c r="CS195" s="969"/>
      <c r="CT195" s="969"/>
      <c r="CU195" s="969"/>
      <c r="CV195" s="969"/>
      <c r="CW195" s="969"/>
      <c r="CX195" s="969"/>
      <c r="CY195" s="969"/>
      <c r="CZ195" s="969"/>
    </row>
    <row r="196" s="134" customFormat="true" ht="15" customHeight="true" x14ac:dyDescent="0.2">
      <c r="A196" s="803"/>
      <c r="B196" s="830"/>
      <c r="C196" s="863"/>
      <c r="D196" s="861"/>
      <c r="E196" s="861"/>
      <c r="F196" s="861"/>
      <c r="G196" s="862"/>
      <c r="H196" s="860"/>
      <c r="I196" s="861"/>
      <c r="J196" s="861"/>
      <c r="K196" s="861"/>
      <c r="L196" s="864"/>
      <c r="M196" s="863"/>
      <c r="N196" s="861"/>
      <c r="O196" s="861"/>
      <c r="P196" s="861"/>
      <c r="Q196" s="864"/>
      <c r="R196" s="738"/>
      <c r="S196" s="738"/>
      <c r="T196" s="738"/>
      <c r="U196" s="738"/>
      <c r="V196" s="738"/>
      <c r="W196" s="738"/>
      <c r="X196" s="738"/>
      <c r="Y196" s="738"/>
      <c r="Z196" s="738"/>
      <c r="AA196" s="738"/>
      <c r="AB196" s="738"/>
      <c r="AC196" s="738"/>
      <c r="AD196" s="738"/>
      <c r="AE196" s="738"/>
      <c r="AF196" s="738"/>
      <c r="AG196" s="738"/>
      <c r="AH196" s="738"/>
      <c r="AI196" s="738"/>
      <c r="AJ196" s="738"/>
      <c r="AK196" s="738"/>
      <c r="AL196" s="738"/>
      <c r="AM196" s="738"/>
      <c r="AN196" s="738"/>
      <c r="AO196" s="738"/>
      <c r="AP196" s="738"/>
      <c r="AQ196" s="738"/>
      <c r="AR196" s="738"/>
      <c r="AS196" s="738"/>
      <c r="AT196" s="738"/>
      <c r="AU196" s="738"/>
      <c r="AV196" s="738"/>
      <c r="AW196" s="738"/>
      <c r="AX196" s="738"/>
      <c r="AY196" s="738"/>
      <c r="BA196" s="350"/>
      <c r="BB196" s="262"/>
      <c r="BC196" s="289"/>
      <c r="BD196" s="273"/>
      <c r="BE196" s="273"/>
      <c r="BF196" s="273"/>
      <c r="BG196" s="293"/>
      <c r="BH196" s="289"/>
      <c r="BI196" s="273"/>
      <c r="BJ196" s="273"/>
      <c r="BK196" s="273"/>
      <c r="BL196" s="293"/>
      <c r="BM196" s="289"/>
      <c r="BN196" s="273"/>
      <c r="BO196" s="273"/>
      <c r="BP196" s="273"/>
      <c r="BQ196" s="274"/>
      <c r="BR196" s="969"/>
      <c r="BS196" s="969"/>
      <c r="BT196" s="969"/>
      <c r="BU196" s="969"/>
      <c r="BV196" s="969"/>
      <c r="BW196" s="969"/>
      <c r="BX196" s="969"/>
      <c r="BY196" s="969"/>
      <c r="BZ196" s="969"/>
      <c r="CA196" s="969"/>
      <c r="CB196" s="969"/>
      <c r="CC196" s="969"/>
      <c r="CD196" s="969"/>
      <c r="CE196" s="969"/>
      <c r="CF196" s="969"/>
      <c r="CG196" s="969"/>
      <c r="CH196" s="969"/>
      <c r="CI196" s="969"/>
      <c r="CJ196" s="969"/>
      <c r="CK196" s="969"/>
      <c r="CL196" s="969"/>
      <c r="CM196" s="969"/>
      <c r="CN196" s="969"/>
      <c r="CO196" s="969"/>
      <c r="CP196" s="969"/>
      <c r="CQ196" s="969"/>
      <c r="CR196" s="969"/>
      <c r="CS196" s="969"/>
      <c r="CT196" s="969"/>
      <c r="CU196" s="969"/>
      <c r="CV196" s="969"/>
      <c r="CW196" s="969"/>
      <c r="CX196" s="969"/>
      <c r="CY196" s="969"/>
      <c r="CZ196" s="969"/>
    </row>
    <row r="197" s="134" customFormat="true" ht="15" customHeight="true" x14ac:dyDescent="0.2">
      <c r="A197" s="803"/>
      <c r="B197" s="830"/>
      <c r="C197" s="863"/>
      <c r="D197" s="861"/>
      <c r="E197" s="861"/>
      <c r="F197" s="861"/>
      <c r="G197" s="862"/>
      <c r="H197" s="860"/>
      <c r="I197" s="861"/>
      <c r="J197" s="861"/>
      <c r="K197" s="861"/>
      <c r="L197" s="864"/>
      <c r="M197" s="863"/>
      <c r="N197" s="861"/>
      <c r="O197" s="861"/>
      <c r="P197" s="861"/>
      <c r="Q197" s="864"/>
      <c r="R197" s="738"/>
      <c r="S197" s="738"/>
      <c r="T197" s="738"/>
      <c r="U197" s="738"/>
      <c r="V197" s="738"/>
      <c r="W197" s="738"/>
      <c r="X197" s="738"/>
      <c r="Y197" s="738"/>
      <c r="Z197" s="738"/>
      <c r="AA197" s="738"/>
      <c r="AB197" s="738"/>
      <c r="AC197" s="738"/>
      <c r="AD197" s="738"/>
      <c r="AE197" s="738"/>
      <c r="AF197" s="738"/>
      <c r="AG197" s="738"/>
      <c r="AH197" s="738"/>
      <c r="AI197" s="738"/>
      <c r="AJ197" s="738"/>
      <c r="AK197" s="738"/>
      <c r="AL197" s="738"/>
      <c r="AM197" s="738"/>
      <c r="AN197" s="738"/>
      <c r="AO197" s="738"/>
      <c r="AP197" s="738"/>
      <c r="AQ197" s="738"/>
      <c r="AR197" s="738"/>
      <c r="AS197" s="738"/>
      <c r="AT197" s="738"/>
      <c r="AU197" s="738"/>
      <c r="AV197" s="738"/>
      <c r="AW197" s="738"/>
      <c r="AX197" s="738"/>
      <c r="AY197" s="738"/>
      <c r="BA197" s="350"/>
      <c r="BB197" s="262"/>
      <c r="BC197" s="289"/>
      <c r="BD197" s="273"/>
      <c r="BE197" s="273"/>
      <c r="BF197" s="273"/>
      <c r="BG197" s="293"/>
      <c r="BH197" s="289"/>
      <c r="BI197" s="273"/>
      <c r="BJ197" s="273"/>
      <c r="BK197" s="273"/>
      <c r="BL197" s="293"/>
      <c r="BM197" s="289"/>
      <c r="BN197" s="273"/>
      <c r="BO197" s="273"/>
      <c r="BP197" s="273"/>
      <c r="BQ197" s="274"/>
      <c r="BR197" s="969"/>
      <c r="BS197" s="969"/>
      <c r="BT197" s="969"/>
      <c r="BU197" s="969"/>
      <c r="BV197" s="969"/>
      <c r="BW197" s="969"/>
      <c r="BX197" s="969"/>
      <c r="BY197" s="969"/>
      <c r="BZ197" s="969"/>
      <c r="CA197" s="969"/>
      <c r="CB197" s="969"/>
      <c r="CC197" s="969"/>
      <c r="CD197" s="969"/>
      <c r="CE197" s="969"/>
      <c r="CF197" s="969"/>
      <c r="CG197" s="969"/>
      <c r="CH197" s="969"/>
      <c r="CI197" s="969"/>
      <c r="CJ197" s="969"/>
      <c r="CK197" s="969"/>
      <c r="CL197" s="969"/>
      <c r="CM197" s="969"/>
      <c r="CN197" s="969"/>
      <c r="CO197" s="969"/>
      <c r="CP197" s="969"/>
      <c r="CQ197" s="969"/>
      <c r="CR197" s="969"/>
      <c r="CS197" s="969"/>
      <c r="CT197" s="969"/>
      <c r="CU197" s="969"/>
      <c r="CV197" s="969"/>
      <c r="CW197" s="969"/>
      <c r="CX197" s="969"/>
      <c r="CY197" s="969"/>
      <c r="CZ197" s="969"/>
    </row>
    <row r="198" s="134" customFormat="true" ht="15" customHeight="true" x14ac:dyDescent="0.2">
      <c r="A198" s="803"/>
      <c r="B198" s="830"/>
      <c r="C198" s="863"/>
      <c r="D198" s="861"/>
      <c r="E198" s="861"/>
      <c r="F198" s="861"/>
      <c r="G198" s="862"/>
      <c r="H198" s="860"/>
      <c r="I198" s="861"/>
      <c r="J198" s="861"/>
      <c r="K198" s="861"/>
      <c r="L198" s="864"/>
      <c r="M198" s="863"/>
      <c r="N198" s="861"/>
      <c r="O198" s="861"/>
      <c r="P198" s="861"/>
      <c r="Q198" s="864"/>
      <c r="R198" s="738"/>
      <c r="S198" s="738"/>
      <c r="T198" s="738"/>
      <c r="U198" s="738"/>
      <c r="V198" s="738"/>
      <c r="W198" s="738"/>
      <c r="X198" s="738"/>
      <c r="Y198" s="738"/>
      <c r="Z198" s="738"/>
      <c r="AA198" s="738"/>
      <c r="AB198" s="738"/>
      <c r="AC198" s="738"/>
      <c r="AD198" s="738"/>
      <c r="AE198" s="738"/>
      <c r="AF198" s="738"/>
      <c r="AG198" s="738"/>
      <c r="AH198" s="738"/>
      <c r="AI198" s="738"/>
      <c r="AJ198" s="738"/>
      <c r="AK198" s="738"/>
      <c r="AL198" s="738"/>
      <c r="AM198" s="738"/>
      <c r="AN198" s="738"/>
      <c r="AO198" s="738"/>
      <c r="AP198" s="738"/>
      <c r="AQ198" s="738"/>
      <c r="AR198" s="738"/>
      <c r="AS198" s="738"/>
      <c r="AT198" s="738"/>
      <c r="AU198" s="738"/>
      <c r="AV198" s="738"/>
      <c r="AW198" s="738"/>
      <c r="AX198" s="738"/>
      <c r="AY198" s="738"/>
      <c r="BA198" s="350"/>
      <c r="BB198" s="262"/>
      <c r="BC198" s="289"/>
      <c r="BD198" s="273"/>
      <c r="BE198" s="273"/>
      <c r="BF198" s="273"/>
      <c r="BG198" s="293"/>
      <c r="BH198" s="289"/>
      <c r="BI198" s="273"/>
      <c r="BJ198" s="273"/>
      <c r="BK198" s="273"/>
      <c r="BL198" s="293"/>
      <c r="BM198" s="289"/>
      <c r="BN198" s="273"/>
      <c r="BO198" s="273"/>
      <c r="BP198" s="273"/>
      <c r="BQ198" s="274"/>
      <c r="BR198" s="969"/>
      <c r="BS198" s="969"/>
      <c r="BT198" s="969"/>
      <c r="BU198" s="969"/>
      <c r="BV198" s="969"/>
      <c r="BW198" s="969"/>
      <c r="BX198" s="969"/>
      <c r="BY198" s="969"/>
      <c r="BZ198" s="969"/>
      <c r="CA198" s="969"/>
      <c r="CB198" s="969"/>
      <c r="CC198" s="969"/>
      <c r="CD198" s="969"/>
      <c r="CE198" s="969"/>
      <c r="CF198" s="969"/>
      <c r="CG198" s="969"/>
      <c r="CH198" s="969"/>
      <c r="CI198" s="969"/>
      <c r="CJ198" s="969"/>
      <c r="CK198" s="969"/>
      <c r="CL198" s="969"/>
      <c r="CM198" s="969"/>
      <c r="CN198" s="969"/>
      <c r="CO198" s="969"/>
      <c r="CP198" s="969"/>
      <c r="CQ198" s="969"/>
      <c r="CR198" s="969"/>
      <c r="CS198" s="969"/>
      <c r="CT198" s="969"/>
      <c r="CU198" s="969"/>
      <c r="CV198" s="969"/>
      <c r="CW198" s="969"/>
      <c r="CX198" s="969"/>
      <c r="CY198" s="969"/>
      <c r="CZ198" s="969"/>
    </row>
    <row r="199" s="134" customFormat="true" ht="15" customHeight="true" x14ac:dyDescent="0.2">
      <c r="A199" s="803"/>
      <c r="B199" s="830"/>
      <c r="C199" s="863"/>
      <c r="D199" s="861"/>
      <c r="E199" s="861"/>
      <c r="F199" s="861"/>
      <c r="G199" s="862"/>
      <c r="H199" s="860"/>
      <c r="I199" s="861"/>
      <c r="J199" s="861"/>
      <c r="K199" s="861"/>
      <c r="L199" s="864"/>
      <c r="M199" s="863"/>
      <c r="N199" s="861"/>
      <c r="O199" s="861"/>
      <c r="P199" s="861"/>
      <c r="Q199" s="864"/>
      <c r="R199" s="738"/>
      <c r="S199" s="738"/>
      <c r="T199" s="738"/>
      <c r="U199" s="738"/>
      <c r="V199" s="738"/>
      <c r="W199" s="738"/>
      <c r="X199" s="738"/>
      <c r="Y199" s="738"/>
      <c r="Z199" s="738"/>
      <c r="AA199" s="738"/>
      <c r="AB199" s="738"/>
      <c r="AC199" s="738"/>
      <c r="AD199" s="738"/>
      <c r="AE199" s="738"/>
      <c r="AF199" s="738"/>
      <c r="AG199" s="738"/>
      <c r="AH199" s="738"/>
      <c r="AI199" s="738"/>
      <c r="AJ199" s="738"/>
      <c r="AK199" s="738"/>
      <c r="AL199" s="738"/>
      <c r="AM199" s="738"/>
      <c r="AN199" s="738"/>
      <c r="AO199" s="738"/>
      <c r="AP199" s="738"/>
      <c r="AQ199" s="738"/>
      <c r="AR199" s="738"/>
      <c r="AS199" s="738"/>
      <c r="AT199" s="738"/>
      <c r="AU199" s="738"/>
      <c r="AV199" s="738"/>
      <c r="AW199" s="738"/>
      <c r="AX199" s="738"/>
      <c r="AY199" s="738"/>
      <c r="BA199" s="350"/>
      <c r="BB199" s="262"/>
      <c r="BC199" s="289"/>
      <c r="BD199" s="273"/>
      <c r="BE199" s="273"/>
      <c r="BF199" s="273"/>
      <c r="BG199" s="293"/>
      <c r="BH199" s="289"/>
      <c r="BI199" s="273"/>
      <c r="BJ199" s="273"/>
      <c r="BK199" s="273"/>
      <c r="BL199" s="293"/>
      <c r="BM199" s="289"/>
      <c r="BN199" s="273"/>
      <c r="BO199" s="273"/>
      <c r="BP199" s="273"/>
      <c r="BQ199" s="274"/>
      <c r="BR199" s="969"/>
      <c r="BS199" s="969"/>
      <c r="BT199" s="969"/>
      <c r="BU199" s="969"/>
      <c r="BV199" s="969"/>
      <c r="BW199" s="969"/>
      <c r="BX199" s="969"/>
      <c r="BY199" s="969"/>
      <c r="BZ199" s="969"/>
      <c r="CA199" s="969"/>
      <c r="CB199" s="969"/>
      <c r="CC199" s="969"/>
      <c r="CD199" s="969"/>
      <c r="CE199" s="969"/>
      <c r="CF199" s="969"/>
      <c r="CG199" s="969"/>
      <c r="CH199" s="969"/>
      <c r="CI199" s="969"/>
      <c r="CJ199" s="969"/>
      <c r="CK199" s="969"/>
      <c r="CL199" s="969"/>
      <c r="CM199" s="969"/>
      <c r="CN199" s="969"/>
      <c r="CO199" s="969"/>
      <c r="CP199" s="969"/>
      <c r="CQ199" s="969"/>
      <c r="CR199" s="969"/>
      <c r="CS199" s="969"/>
      <c r="CT199" s="969"/>
      <c r="CU199" s="969"/>
      <c r="CV199" s="969"/>
      <c r="CW199" s="969"/>
      <c r="CX199" s="969"/>
      <c r="CY199" s="969"/>
      <c r="CZ199" s="969"/>
    </row>
    <row r="200" s="134" customFormat="true" ht="15" customHeight="true" x14ac:dyDescent="0.2">
      <c r="A200" s="803"/>
      <c r="B200" s="830"/>
      <c r="C200" s="863"/>
      <c r="D200" s="861"/>
      <c r="E200" s="861"/>
      <c r="F200" s="861"/>
      <c r="G200" s="862"/>
      <c r="H200" s="860"/>
      <c r="I200" s="861"/>
      <c r="J200" s="861"/>
      <c r="K200" s="861"/>
      <c r="L200" s="864"/>
      <c r="M200" s="863"/>
      <c r="N200" s="861"/>
      <c r="O200" s="861"/>
      <c r="P200" s="861"/>
      <c r="Q200" s="864"/>
      <c r="R200" s="738"/>
      <c r="S200" s="738"/>
      <c r="T200" s="738"/>
      <c r="U200" s="738"/>
      <c r="V200" s="738"/>
      <c r="W200" s="738"/>
      <c r="X200" s="738"/>
      <c r="Y200" s="738"/>
      <c r="Z200" s="738"/>
      <c r="AA200" s="738"/>
      <c r="AB200" s="738"/>
      <c r="AC200" s="738"/>
      <c r="AD200" s="738"/>
      <c r="AE200" s="738"/>
      <c r="AF200" s="738"/>
      <c r="AG200" s="738"/>
      <c r="AH200" s="738"/>
      <c r="AI200" s="738"/>
      <c r="AJ200" s="738"/>
      <c r="AK200" s="738"/>
      <c r="AL200" s="738"/>
      <c r="AM200" s="738"/>
      <c r="AN200" s="738"/>
      <c r="AO200" s="738"/>
      <c r="AP200" s="738"/>
      <c r="AQ200" s="738"/>
      <c r="AR200" s="738"/>
      <c r="AS200" s="738"/>
      <c r="AT200" s="738"/>
      <c r="AU200" s="738"/>
      <c r="AV200" s="738"/>
      <c r="AW200" s="738"/>
      <c r="AX200" s="738"/>
      <c r="AY200" s="738"/>
      <c r="BA200" s="350"/>
      <c r="BB200" s="262"/>
      <c r="BC200" s="289"/>
      <c r="BD200" s="273"/>
      <c r="BE200" s="273"/>
      <c r="BF200" s="273"/>
      <c r="BG200" s="293"/>
      <c r="BH200" s="289"/>
      <c r="BI200" s="273"/>
      <c r="BJ200" s="273"/>
      <c r="BK200" s="273"/>
      <c r="BL200" s="293"/>
      <c r="BM200" s="289"/>
      <c r="BN200" s="273"/>
      <c r="BO200" s="273"/>
      <c r="BP200" s="273"/>
      <c r="BQ200" s="274"/>
      <c r="BR200" s="969"/>
      <c r="BS200" s="969"/>
      <c r="BT200" s="969"/>
      <c r="BU200" s="969"/>
      <c r="BV200" s="969"/>
      <c r="BW200" s="969"/>
      <c r="BX200" s="969"/>
      <c r="BY200" s="969"/>
      <c r="BZ200" s="969"/>
      <c r="CA200" s="969"/>
      <c r="CB200" s="969"/>
      <c r="CC200" s="969"/>
      <c r="CD200" s="969"/>
      <c r="CE200" s="969"/>
      <c r="CF200" s="969"/>
      <c r="CG200" s="969"/>
      <c r="CH200" s="969"/>
      <c r="CI200" s="969"/>
      <c r="CJ200" s="969"/>
      <c r="CK200" s="969"/>
      <c r="CL200" s="969"/>
      <c r="CM200" s="969"/>
      <c r="CN200" s="969"/>
      <c r="CO200" s="969"/>
      <c r="CP200" s="969"/>
      <c r="CQ200" s="969"/>
      <c r="CR200" s="969"/>
      <c r="CS200" s="969"/>
      <c r="CT200" s="969"/>
      <c r="CU200" s="969"/>
      <c r="CV200" s="969"/>
      <c r="CW200" s="969"/>
      <c r="CX200" s="969"/>
      <c r="CY200" s="969"/>
      <c r="CZ200" s="969"/>
    </row>
    <row r="201" s="134" customFormat="true" ht="15" customHeight="true" x14ac:dyDescent="0.2">
      <c r="A201" s="803"/>
      <c r="B201" s="830"/>
      <c r="C201" s="863"/>
      <c r="D201" s="861"/>
      <c r="E201" s="861"/>
      <c r="F201" s="861"/>
      <c r="G201" s="862"/>
      <c r="H201" s="860"/>
      <c r="I201" s="861"/>
      <c r="J201" s="861"/>
      <c r="K201" s="861"/>
      <c r="L201" s="864"/>
      <c r="M201" s="863"/>
      <c r="N201" s="861"/>
      <c r="O201" s="861"/>
      <c r="P201" s="861"/>
      <c r="Q201" s="864"/>
      <c r="R201" s="738"/>
      <c r="S201" s="738"/>
      <c r="T201" s="738"/>
      <c r="U201" s="738"/>
      <c r="V201" s="738"/>
      <c r="W201" s="738"/>
      <c r="X201" s="738"/>
      <c r="Y201" s="738"/>
      <c r="Z201" s="738"/>
      <c r="AA201" s="738"/>
      <c r="AB201" s="738"/>
      <c r="AC201" s="738"/>
      <c r="AD201" s="738"/>
      <c r="AE201" s="738"/>
      <c r="AF201" s="738"/>
      <c r="AG201" s="738"/>
      <c r="AH201" s="738"/>
      <c r="AI201" s="738"/>
      <c r="AJ201" s="738"/>
      <c r="AK201" s="738"/>
      <c r="AL201" s="738"/>
      <c r="AM201" s="738"/>
      <c r="AN201" s="738"/>
      <c r="AO201" s="738"/>
      <c r="AP201" s="738"/>
      <c r="AQ201" s="738"/>
      <c r="AR201" s="738"/>
      <c r="AS201" s="738"/>
      <c r="AT201" s="738"/>
      <c r="AU201" s="738"/>
      <c r="AV201" s="738"/>
      <c r="AW201" s="738"/>
      <c r="AX201" s="738"/>
      <c r="AY201" s="738"/>
      <c r="BA201" s="350"/>
      <c r="BB201" s="262"/>
      <c r="BC201" s="289"/>
      <c r="BD201" s="273"/>
      <c r="BE201" s="273"/>
      <c r="BF201" s="273"/>
      <c r="BG201" s="293"/>
      <c r="BH201" s="289"/>
      <c r="BI201" s="273"/>
      <c r="BJ201" s="273"/>
      <c r="BK201" s="273"/>
      <c r="BL201" s="293"/>
      <c r="BM201" s="289"/>
      <c r="BN201" s="273"/>
      <c r="BO201" s="273"/>
      <c r="BP201" s="273"/>
      <c r="BQ201" s="274"/>
      <c r="BR201" s="969"/>
      <c r="BS201" s="969"/>
      <c r="BT201" s="969"/>
      <c r="BU201" s="969"/>
      <c r="BV201" s="969"/>
      <c r="BW201" s="969"/>
      <c r="BX201" s="969"/>
      <c r="BY201" s="969"/>
      <c r="BZ201" s="969"/>
      <c r="CA201" s="969"/>
      <c r="CB201" s="969"/>
      <c r="CC201" s="969"/>
      <c r="CD201" s="969"/>
      <c r="CE201" s="969"/>
      <c r="CF201" s="969"/>
      <c r="CG201" s="969"/>
      <c r="CH201" s="969"/>
      <c r="CI201" s="969"/>
      <c r="CJ201" s="969"/>
      <c r="CK201" s="969"/>
      <c r="CL201" s="969"/>
      <c r="CM201" s="969"/>
      <c r="CN201" s="969"/>
      <c r="CO201" s="969"/>
      <c r="CP201" s="969"/>
      <c r="CQ201" s="969"/>
      <c r="CR201" s="969"/>
      <c r="CS201" s="969"/>
      <c r="CT201" s="969"/>
      <c r="CU201" s="969"/>
      <c r="CV201" s="969"/>
      <c r="CW201" s="969"/>
      <c r="CX201" s="969"/>
      <c r="CY201" s="969"/>
      <c r="CZ201" s="969"/>
    </row>
    <row r="202" s="134" customFormat="true" ht="15" customHeight="true" x14ac:dyDescent="0.2">
      <c r="A202" s="803"/>
      <c r="B202" s="830"/>
      <c r="C202" s="863"/>
      <c r="D202" s="861"/>
      <c r="E202" s="861"/>
      <c r="F202" s="861"/>
      <c r="G202" s="862"/>
      <c r="H202" s="860"/>
      <c r="I202" s="861"/>
      <c r="J202" s="861"/>
      <c r="K202" s="861"/>
      <c r="L202" s="864"/>
      <c r="M202" s="863"/>
      <c r="N202" s="861"/>
      <c r="O202" s="861"/>
      <c r="P202" s="861"/>
      <c r="Q202" s="864"/>
      <c r="R202" s="738"/>
      <c r="S202" s="738"/>
      <c r="T202" s="738"/>
      <c r="U202" s="738"/>
      <c r="V202" s="738"/>
      <c r="W202" s="738"/>
      <c r="X202" s="738"/>
      <c r="Y202" s="738"/>
      <c r="Z202" s="738"/>
      <c r="AA202" s="738"/>
      <c r="AB202" s="738"/>
      <c r="AC202" s="738"/>
      <c r="AD202" s="738"/>
      <c r="AE202" s="738"/>
      <c r="AF202" s="738"/>
      <c r="AG202" s="738"/>
      <c r="AH202" s="738"/>
      <c r="AI202" s="738"/>
      <c r="AJ202" s="738"/>
      <c r="AK202" s="738"/>
      <c r="AL202" s="738"/>
      <c r="AM202" s="738"/>
      <c r="AN202" s="738"/>
      <c r="AO202" s="738"/>
      <c r="AP202" s="738"/>
      <c r="AQ202" s="738"/>
      <c r="AR202" s="738"/>
      <c r="AS202" s="738"/>
      <c r="AT202" s="738"/>
      <c r="AU202" s="738"/>
      <c r="AV202" s="738"/>
      <c r="AW202" s="738"/>
      <c r="AX202" s="738"/>
      <c r="AY202" s="738"/>
      <c r="BA202" s="350"/>
      <c r="BB202" s="262"/>
      <c r="BC202" s="289"/>
      <c r="BD202" s="273"/>
      <c r="BE202" s="273"/>
      <c r="BF202" s="273"/>
      <c r="BG202" s="293"/>
      <c r="BH202" s="289"/>
      <c r="BI202" s="273"/>
      <c r="BJ202" s="273"/>
      <c r="BK202" s="273"/>
      <c r="BL202" s="293"/>
      <c r="BM202" s="289"/>
      <c r="BN202" s="273"/>
      <c r="BO202" s="273"/>
      <c r="BP202" s="273"/>
      <c r="BQ202" s="274"/>
      <c r="BR202" s="969"/>
      <c r="BS202" s="969"/>
      <c r="BT202" s="969"/>
      <c r="BU202" s="969"/>
      <c r="BV202" s="969"/>
      <c r="BW202" s="969"/>
      <c r="BX202" s="969"/>
      <c r="BY202" s="969"/>
      <c r="BZ202" s="969"/>
      <c r="CA202" s="969"/>
      <c r="CB202" s="969"/>
      <c r="CC202" s="969"/>
      <c r="CD202" s="969"/>
      <c r="CE202" s="969"/>
      <c r="CF202" s="969"/>
      <c r="CG202" s="969"/>
      <c r="CH202" s="969"/>
      <c r="CI202" s="969"/>
      <c r="CJ202" s="969"/>
      <c r="CK202" s="969"/>
      <c r="CL202" s="969"/>
      <c r="CM202" s="969"/>
      <c r="CN202" s="969"/>
      <c r="CO202" s="969"/>
      <c r="CP202" s="969"/>
      <c r="CQ202" s="969"/>
      <c r="CR202" s="969"/>
      <c r="CS202" s="969"/>
      <c r="CT202" s="969"/>
      <c r="CU202" s="969"/>
      <c r="CV202" s="969"/>
      <c r="CW202" s="969"/>
      <c r="CX202" s="969"/>
      <c r="CY202" s="969"/>
      <c r="CZ202" s="969"/>
    </row>
    <row r="203" s="372" customFormat="true" ht="15" customHeight="true" x14ac:dyDescent="0.2">
      <c r="A203" s="823"/>
      <c r="B203" s="829"/>
      <c r="C203" s="841"/>
      <c r="D203" s="842"/>
      <c r="E203" s="842"/>
      <c r="F203" s="842"/>
      <c r="G203" s="843"/>
      <c r="H203" s="844"/>
      <c r="I203" s="842"/>
      <c r="J203" s="842"/>
      <c r="K203" s="842"/>
      <c r="L203" s="845"/>
      <c r="M203" s="841"/>
      <c r="N203" s="842"/>
      <c r="O203" s="842"/>
      <c r="P203" s="842"/>
      <c r="Q203" s="845"/>
      <c r="R203" s="276"/>
      <c r="S203" s="276"/>
      <c r="T203" s="276"/>
      <c r="U203" s="276"/>
      <c r="V203" s="276"/>
      <c r="W203" s="276"/>
      <c r="X203" s="276"/>
      <c r="Y203" s="276"/>
      <c r="Z203" s="276"/>
      <c r="AA203" s="276"/>
      <c r="AB203" s="276"/>
      <c r="AC203" s="276"/>
      <c r="AD203" s="276"/>
      <c r="AE203" s="276"/>
      <c r="AF203" s="276"/>
      <c r="AG203" s="276"/>
      <c r="AH203" s="276"/>
      <c r="AI203" s="276"/>
      <c r="AJ203" s="276"/>
      <c r="AK203" s="276"/>
      <c r="AL203" s="276"/>
      <c r="AM203" s="276"/>
      <c r="AN203" s="276"/>
      <c r="AO203" s="276"/>
      <c r="AP203" s="276"/>
      <c r="AQ203" s="276"/>
      <c r="AR203" s="276"/>
      <c r="AS203" s="276"/>
      <c r="AT203" s="276"/>
      <c r="AU203" s="276"/>
      <c r="AV203" s="276"/>
      <c r="AW203" s="276"/>
      <c r="AX203" s="276"/>
      <c r="AY203" s="276"/>
      <c r="BA203" s="350"/>
      <c r="BB203" s="262"/>
      <c r="BC203" s="289"/>
      <c r="BD203" s="273"/>
      <c r="BE203" s="273"/>
      <c r="BF203" s="273"/>
      <c r="BG203" s="293"/>
      <c r="BH203" s="289"/>
      <c r="BI203" s="273"/>
      <c r="BJ203" s="273"/>
      <c r="BK203" s="273"/>
      <c r="BL203" s="293"/>
      <c r="BM203" s="289"/>
      <c r="BN203" s="273"/>
      <c r="BO203" s="273"/>
      <c r="BP203" s="273"/>
      <c r="BQ203" s="274"/>
      <c r="BR203" s="969"/>
      <c r="BS203" s="969"/>
      <c r="BT203" s="969"/>
      <c r="BU203" s="969"/>
      <c r="BV203" s="969"/>
      <c r="BW203" s="969"/>
      <c r="BX203" s="969"/>
      <c r="BY203" s="969"/>
      <c r="BZ203" s="969"/>
      <c r="CA203" s="969"/>
      <c r="CB203" s="969"/>
      <c r="CC203" s="969"/>
      <c r="CD203" s="969"/>
      <c r="CE203" s="969"/>
      <c r="CF203" s="969"/>
      <c r="CG203" s="969"/>
      <c r="CH203" s="969"/>
      <c r="CI203" s="969"/>
      <c r="CJ203" s="969"/>
      <c r="CK203" s="969"/>
      <c r="CL203" s="969"/>
      <c r="CM203" s="969"/>
      <c r="CN203" s="969"/>
      <c r="CO203" s="969"/>
      <c r="CP203" s="969"/>
      <c r="CQ203" s="969"/>
      <c r="CR203" s="969"/>
      <c r="CS203" s="969"/>
      <c r="CT203" s="969"/>
      <c r="CU203" s="969"/>
      <c r="CV203" s="969"/>
      <c r="CW203" s="969"/>
      <c r="CX203" s="969"/>
      <c r="CY203" s="969"/>
      <c r="CZ203" s="969"/>
    </row>
    <row r="204" s="372" customFormat="true" ht="15" customHeight="true" x14ac:dyDescent="0.2">
      <c r="A204" s="823"/>
      <c r="B204" s="829"/>
      <c r="C204" s="841"/>
      <c r="D204" s="842"/>
      <c r="E204" s="842"/>
      <c r="F204" s="842"/>
      <c r="G204" s="843"/>
      <c r="H204" s="844"/>
      <c r="I204" s="842"/>
      <c r="J204" s="842"/>
      <c r="K204" s="842"/>
      <c r="L204" s="845"/>
      <c r="M204" s="841"/>
      <c r="N204" s="842"/>
      <c r="O204" s="842"/>
      <c r="P204" s="842"/>
      <c r="Q204" s="845"/>
      <c r="R204" s="276"/>
      <c r="S204" s="276"/>
      <c r="T204" s="276"/>
      <c r="U204" s="276"/>
      <c r="V204" s="276"/>
      <c r="W204" s="276"/>
      <c r="X204" s="276"/>
      <c r="Y204" s="276"/>
      <c r="Z204" s="276"/>
      <c r="AA204" s="276"/>
      <c r="AB204" s="276"/>
      <c r="AC204" s="276"/>
      <c r="AD204" s="276"/>
      <c r="AE204" s="276"/>
      <c r="AF204" s="276"/>
      <c r="AG204" s="276"/>
      <c r="AH204" s="276"/>
      <c r="AI204" s="276"/>
      <c r="AJ204" s="276"/>
      <c r="AK204" s="276"/>
      <c r="AL204" s="276"/>
      <c r="AM204" s="276"/>
      <c r="AN204" s="276"/>
      <c r="AO204" s="276"/>
      <c r="AP204" s="276"/>
      <c r="AQ204" s="276"/>
      <c r="AR204" s="276"/>
      <c r="AS204" s="276"/>
      <c r="AT204" s="276"/>
      <c r="AU204" s="276"/>
      <c r="AV204" s="276"/>
      <c r="AW204" s="276"/>
      <c r="AX204" s="276"/>
      <c r="AY204" s="276"/>
      <c r="BA204" s="350"/>
      <c r="BB204" s="262"/>
      <c r="BC204" s="289"/>
      <c r="BD204" s="273"/>
      <c r="BE204" s="273"/>
      <c r="BF204" s="273"/>
      <c r="BG204" s="293"/>
      <c r="BH204" s="289"/>
      <c r="BI204" s="273"/>
      <c r="BJ204" s="273"/>
      <c r="BK204" s="273"/>
      <c r="BL204" s="293"/>
      <c r="BM204" s="289"/>
      <c r="BN204" s="273"/>
      <c r="BO204" s="273"/>
      <c r="BP204" s="273"/>
      <c r="BQ204" s="274"/>
      <c r="BR204" s="969"/>
      <c r="BS204" s="969"/>
      <c r="BT204" s="969"/>
      <c r="BU204" s="969"/>
      <c r="BV204" s="969"/>
      <c r="BW204" s="969"/>
      <c r="BX204" s="969"/>
      <c r="BY204" s="969"/>
      <c r="BZ204" s="969"/>
      <c r="CA204" s="969"/>
      <c r="CB204" s="969"/>
      <c r="CC204" s="969"/>
      <c r="CD204" s="969"/>
      <c r="CE204" s="969"/>
      <c r="CF204" s="969"/>
      <c r="CG204" s="969"/>
      <c r="CH204" s="969"/>
      <c r="CI204" s="969"/>
      <c r="CJ204" s="969"/>
      <c r="CK204" s="969"/>
      <c r="CL204" s="969"/>
      <c r="CM204" s="969"/>
      <c r="CN204" s="969"/>
      <c r="CO204" s="969"/>
      <c r="CP204" s="969"/>
      <c r="CQ204" s="969"/>
      <c r="CR204" s="969"/>
      <c r="CS204" s="969"/>
      <c r="CT204" s="969"/>
      <c r="CU204" s="969"/>
      <c r="CV204" s="969"/>
      <c r="CW204" s="969"/>
      <c r="CX204" s="969"/>
      <c r="CY204" s="969"/>
      <c r="CZ204" s="969"/>
    </row>
    <row r="205" s="372" customFormat="true" ht="15" customHeight="true" x14ac:dyDescent="0.2">
      <c r="A205" s="828"/>
      <c r="B205" s="891"/>
      <c r="C205" s="847"/>
      <c r="D205" s="848"/>
      <c r="E205" s="848"/>
      <c r="F205" s="848"/>
      <c r="G205" s="849"/>
      <c r="H205" s="850"/>
      <c r="I205" s="848"/>
      <c r="J205" s="848"/>
      <c r="K205" s="848"/>
      <c r="L205" s="851"/>
      <c r="M205" s="847"/>
      <c r="N205" s="848"/>
      <c r="O205" s="848"/>
      <c r="P205" s="848"/>
      <c r="Q205" s="851"/>
      <c r="R205" s="276"/>
      <c r="S205" s="276"/>
      <c r="T205" s="276"/>
      <c r="U205" s="276"/>
      <c r="V205" s="276"/>
      <c r="W205" s="276"/>
      <c r="X205" s="276"/>
      <c r="Y205" s="276"/>
      <c r="Z205" s="276"/>
      <c r="AA205" s="276"/>
      <c r="AB205" s="276"/>
      <c r="AC205" s="276"/>
      <c r="AD205" s="276"/>
      <c r="AE205" s="276"/>
      <c r="AF205" s="276"/>
      <c r="AG205" s="276"/>
      <c r="AH205" s="276"/>
      <c r="AI205" s="276"/>
      <c r="AJ205" s="276"/>
      <c r="AK205" s="276"/>
      <c r="AL205" s="276"/>
      <c r="AM205" s="276"/>
      <c r="AN205" s="276"/>
      <c r="AO205" s="276"/>
      <c r="AP205" s="276"/>
      <c r="AQ205" s="276"/>
      <c r="AR205" s="276"/>
      <c r="AS205" s="276"/>
      <c r="AT205" s="276"/>
      <c r="AU205" s="276"/>
      <c r="AV205" s="276"/>
      <c r="AW205" s="276"/>
      <c r="AX205" s="276"/>
      <c r="AY205" s="276"/>
      <c r="BA205" s="350"/>
      <c r="BB205" s="262"/>
      <c r="BC205" s="292"/>
      <c r="BD205" s="291"/>
      <c r="BE205" s="291"/>
      <c r="BF205" s="291"/>
      <c r="BG205" s="295"/>
      <c r="BH205" s="292"/>
      <c r="BI205" s="291"/>
      <c r="BJ205" s="291"/>
      <c r="BK205" s="291"/>
      <c r="BL205" s="295"/>
      <c r="BM205" s="292"/>
      <c r="BN205" s="291"/>
      <c r="BO205" s="291"/>
      <c r="BP205" s="291"/>
      <c r="BQ205" s="294"/>
      <c r="BR205" s="969"/>
      <c r="BS205" s="969"/>
      <c r="BT205" s="969"/>
      <c r="BU205" s="969"/>
      <c r="BV205" s="969"/>
      <c r="BW205" s="969"/>
      <c r="BX205" s="969"/>
      <c r="BY205" s="969"/>
      <c r="BZ205" s="969"/>
      <c r="CA205" s="969"/>
      <c r="CB205" s="969"/>
      <c r="CC205" s="969"/>
      <c r="CD205" s="969"/>
      <c r="CE205" s="969"/>
      <c r="CF205" s="969"/>
      <c r="CG205" s="969"/>
      <c r="CH205" s="969"/>
      <c r="CI205" s="969"/>
      <c r="CJ205" s="969"/>
      <c r="CK205" s="969"/>
      <c r="CL205" s="969"/>
      <c r="CM205" s="969"/>
      <c r="CN205" s="969"/>
      <c r="CO205" s="969"/>
      <c r="CP205" s="969"/>
      <c r="CQ205" s="969"/>
      <c r="CR205" s="969"/>
      <c r="CS205" s="969"/>
      <c r="CT205" s="969"/>
      <c r="CU205" s="969"/>
      <c r="CV205" s="969"/>
      <c r="CW205" s="969"/>
      <c r="CX205" s="969"/>
      <c r="CY205" s="969"/>
      <c r="CZ205" s="969"/>
    </row>
    <row r="206" s="373" customFormat="true" ht="250.15" customHeight="true" x14ac:dyDescent="0.2">
      <c r="B206" s="372"/>
      <c r="R206" s="173"/>
      <c r="S206" s="173"/>
      <c r="T206" s="173"/>
      <c r="U206" s="173"/>
      <c r="V206" s="173"/>
      <c r="W206" s="173"/>
      <c r="X206" s="173"/>
      <c r="Y206" s="173"/>
      <c r="Z206" s="173"/>
      <c r="AA206" s="173"/>
      <c r="AB206" s="173"/>
      <c r="AC206" s="173"/>
      <c r="AD206" s="173"/>
      <c r="AE206" s="173"/>
      <c r="AF206" s="173"/>
      <c r="AG206" s="173"/>
      <c r="AH206" s="173"/>
      <c r="AI206" s="173"/>
      <c r="AJ206" s="173"/>
      <c r="AK206" s="173"/>
      <c r="AL206" s="173"/>
      <c r="AM206" s="173"/>
      <c r="AN206" s="173"/>
      <c r="AO206" s="173"/>
      <c r="AP206" s="173"/>
      <c r="AQ206" s="173"/>
      <c r="AR206" s="173"/>
      <c r="AS206" s="173"/>
      <c r="AT206" s="173"/>
      <c r="AU206" s="173"/>
      <c r="AV206" s="173"/>
      <c r="AW206" s="173"/>
      <c r="AX206" s="173"/>
      <c r="AY206" s="173"/>
      <c r="BA206" s="135"/>
      <c r="BB206" s="133"/>
      <c r="BC206" s="133"/>
      <c r="BD206" s="133"/>
      <c r="BE206" s="133"/>
      <c r="BF206" s="133"/>
      <c r="BG206" s="133"/>
      <c r="BH206" s="133"/>
      <c r="BI206" s="133"/>
      <c r="BJ206" s="133"/>
      <c r="BK206" s="133"/>
      <c r="BL206" s="133"/>
      <c r="BM206" s="133"/>
      <c r="BN206" s="133"/>
      <c r="BO206" s="133"/>
      <c r="BP206" s="133"/>
      <c r="BQ206" s="135"/>
      <c r="BR206" s="172"/>
      <c r="BS206" s="172"/>
      <c r="BT206" s="172"/>
      <c r="BU206" s="172"/>
      <c r="BV206" s="172"/>
      <c r="BW206" s="172"/>
      <c r="BX206" s="172"/>
      <c r="BY206" s="172"/>
      <c r="BZ206" s="172"/>
      <c r="CA206" s="172"/>
      <c r="CB206" s="172"/>
      <c r="CC206" s="172"/>
      <c r="CD206" s="172"/>
      <c r="CE206" s="172"/>
      <c r="CF206" s="172"/>
      <c r="CG206" s="172"/>
      <c r="CH206" s="172"/>
      <c r="CI206" s="172"/>
      <c r="CJ206" s="172"/>
      <c r="CK206" s="172"/>
      <c r="CL206" s="172"/>
      <c r="CM206" s="172"/>
      <c r="CN206" s="172"/>
      <c r="CO206" s="172"/>
      <c r="CP206" s="172"/>
      <c r="CQ206" s="172"/>
      <c r="CR206" s="172"/>
      <c r="CS206" s="172"/>
      <c r="CT206" s="172"/>
      <c r="CU206" s="172"/>
      <c r="CV206" s="172"/>
      <c r="CW206" s="172"/>
      <c r="CX206" s="172"/>
      <c r="CY206" s="172"/>
      <c r="CZ206" s="172"/>
    </row>
    <row r="207" s="114" customFormat="true" ht="18" customHeight="true" x14ac:dyDescent="0.2">
      <c r="R207" s="168"/>
      <c r="S207" s="168"/>
      <c r="T207" s="168"/>
      <c r="U207" s="168"/>
      <c r="V207" s="168"/>
      <c r="W207" s="168"/>
      <c r="X207" s="168"/>
      <c r="Y207" s="168"/>
      <c r="Z207" s="168"/>
      <c r="AA207" s="168"/>
      <c r="AB207" s="168"/>
      <c r="AC207" s="168"/>
      <c r="AD207" s="168"/>
      <c r="AE207" s="168"/>
      <c r="AF207" s="168"/>
      <c r="AG207" s="168"/>
      <c r="AH207" s="168"/>
      <c r="AI207" s="168"/>
      <c r="AJ207" s="168"/>
      <c r="AK207" s="168"/>
      <c r="AL207" s="168"/>
      <c r="AM207" s="168"/>
      <c r="AN207" s="168"/>
      <c r="AO207" s="168"/>
      <c r="AP207" s="168"/>
      <c r="AQ207" s="168"/>
      <c r="AR207" s="168"/>
      <c r="AS207" s="168"/>
      <c r="AT207" s="168"/>
      <c r="AU207" s="168"/>
      <c r="AV207" s="168"/>
      <c r="AW207" s="168"/>
      <c r="AX207" s="168"/>
      <c r="AY207" s="168"/>
      <c r="BB207" s="137"/>
      <c r="BR207" s="168"/>
      <c r="BS207" s="168"/>
      <c r="BT207" s="168"/>
      <c r="BU207" s="168"/>
      <c r="BV207" s="168"/>
      <c r="BW207" s="168"/>
      <c r="BX207" s="168"/>
      <c r="BY207" s="168"/>
      <c r="BZ207" s="168"/>
      <c r="CA207" s="168"/>
      <c r="CB207" s="168"/>
      <c r="CC207" s="168"/>
      <c r="CD207" s="168"/>
      <c r="CE207" s="168"/>
      <c r="CF207" s="168"/>
      <c r="CG207" s="168"/>
      <c r="CH207" s="168"/>
      <c r="CI207" s="168"/>
      <c r="CJ207" s="168"/>
      <c r="CK207" s="168"/>
      <c r="CL207" s="168"/>
      <c r="CM207" s="168"/>
      <c r="CN207" s="168"/>
      <c r="CO207" s="168"/>
      <c r="CP207" s="168"/>
      <c r="CQ207" s="168"/>
      <c r="CR207" s="168"/>
      <c r="CS207" s="168"/>
      <c r="CT207" s="168"/>
      <c r="CU207" s="168"/>
      <c r="CV207" s="168"/>
      <c r="CW207" s="168"/>
      <c r="CX207" s="168"/>
      <c r="CY207" s="168"/>
      <c r="CZ207" s="168"/>
    </row>
    <row r="208" s="114" customFormat="true" ht="22.5" customHeight="true" x14ac:dyDescent="0.35">
      <c r="A208" s="1149" t="str">
        <f>A1026</f>
        <v>Zimbabwe</v>
      </c>
      <c r="B208" s="1150"/>
      <c r="R208" s="168"/>
      <c r="S208" s="168"/>
      <c r="T208" s="168"/>
      <c r="U208" s="168"/>
      <c r="V208" s="168"/>
      <c r="W208" s="168"/>
      <c r="X208" s="168"/>
      <c r="Y208" s="168"/>
      <c r="Z208" s="168"/>
      <c r="AA208" s="168"/>
      <c r="AB208" s="168"/>
      <c r="AC208" s="168"/>
      <c r="AD208" s="168"/>
      <c r="AE208" s="168"/>
      <c r="AF208" s="168"/>
      <c r="AG208" s="168"/>
      <c r="AH208" s="168"/>
      <c r="AI208" s="168"/>
      <c r="AJ208" s="168"/>
      <c r="AK208" s="168"/>
      <c r="AL208" s="168"/>
      <c r="AM208" s="168"/>
      <c r="AN208" s="168"/>
      <c r="AO208" s="168"/>
      <c r="AP208" s="168"/>
      <c r="AQ208" s="168"/>
      <c r="AR208" s="168"/>
      <c r="AS208" s="168"/>
      <c r="AT208" s="168"/>
      <c r="AU208" s="168"/>
      <c r="AV208" s="168"/>
      <c r="AW208" s="168"/>
      <c r="AX208" s="168"/>
      <c r="AY208" s="168"/>
      <c r="BB208" s="137"/>
      <c r="BR208" s="168"/>
      <c r="BS208" s="168"/>
      <c r="BT208" s="168"/>
      <c r="BU208" s="168"/>
      <c r="BV208" s="168"/>
      <c r="BW208" s="168"/>
      <c r="BX208" s="168"/>
      <c r="BY208" s="168"/>
      <c r="BZ208" s="168"/>
      <c r="CA208" s="168"/>
      <c r="CB208" s="168"/>
      <c r="CC208" s="168"/>
      <c r="CD208" s="168"/>
      <c r="CE208" s="168"/>
      <c r="CF208" s="168"/>
      <c r="CG208" s="168"/>
      <c r="CH208" s="168"/>
      <c r="CI208" s="168"/>
      <c r="CJ208" s="168"/>
      <c r="CK208" s="168"/>
      <c r="CL208" s="168"/>
      <c r="CM208" s="168"/>
      <c r="CN208" s="168"/>
      <c r="CO208" s="168"/>
      <c r="CP208" s="168"/>
      <c r="CQ208" s="168"/>
      <c r="CR208" s="168"/>
      <c r="CS208" s="168"/>
      <c r="CT208" s="168"/>
      <c r="CU208" s="168"/>
      <c r="CV208" s="168"/>
      <c r="CW208" s="168"/>
      <c r="CX208" s="168"/>
      <c r="CY208" s="168"/>
      <c r="CZ208" s="168"/>
    </row>
    <row r="209" s="114" customFormat="true" ht="22.5" customHeight="true" x14ac:dyDescent="0.35">
      <c r="A209" s="141" t="str">
        <f>A1034</f>
        <v>2003</v>
      </c>
      <c r="B209" s="142"/>
      <c r="R209" s="168"/>
      <c r="S209" s="168"/>
      <c r="T209" s="168"/>
      <c r="U209" s="168"/>
      <c r="V209" s="168"/>
      <c r="W209" s="168"/>
      <c r="X209" s="168"/>
      <c r="Y209" s="168"/>
      <c r="Z209" s="168"/>
      <c r="AA209" s="168"/>
      <c r="AB209" s="168"/>
      <c r="AC209" s="168"/>
      <c r="AD209" s="168"/>
      <c r="AE209" s="168"/>
      <c r="AF209" s="168"/>
      <c r="AG209" s="168"/>
      <c r="AH209" s="168"/>
      <c r="AI209" s="168"/>
      <c r="AJ209" s="168"/>
      <c r="AK209" s="168"/>
      <c r="AL209" s="168"/>
      <c r="AM209" s="168"/>
      <c r="AN209" s="168"/>
      <c r="AO209" s="168"/>
      <c r="AP209" s="168"/>
      <c r="AQ209" s="168"/>
      <c r="AR209" s="168"/>
      <c r="AS209" s="168"/>
      <c r="AT209" s="168"/>
      <c r="AU209" s="168"/>
      <c r="AV209" s="168"/>
      <c r="AW209" s="168"/>
      <c r="AX209" s="168"/>
      <c r="AY209" s="168"/>
      <c r="BB209" s="137"/>
      <c r="BR209" s="168"/>
      <c r="BS209" s="168"/>
      <c r="BT209" s="168"/>
      <c r="BU209" s="168"/>
      <c r="BV209" s="168"/>
      <c r="BW209" s="168"/>
      <c r="BX209" s="168"/>
      <c r="BY209" s="168"/>
      <c r="BZ209" s="168"/>
      <c r="CA209" s="168"/>
      <c r="CB209" s="168"/>
      <c r="CC209" s="168"/>
      <c r="CD209" s="168"/>
      <c r="CE209" s="168"/>
      <c r="CF209" s="168"/>
      <c r="CG209" s="168"/>
      <c r="CH209" s="168"/>
      <c r="CI209" s="168"/>
      <c r="CJ209" s="168"/>
      <c r="CK209" s="168"/>
      <c r="CL209" s="168"/>
      <c r="CM209" s="168"/>
      <c r="CN209" s="168"/>
      <c r="CO209" s="168"/>
      <c r="CP209" s="168"/>
      <c r="CQ209" s="168"/>
      <c r="CR209" s="168"/>
      <c r="CS209" s="168"/>
      <c r="CT209" s="168"/>
      <c r="CU209" s="168"/>
      <c r="CV209" s="168"/>
      <c r="CW209" s="168"/>
      <c r="CX209" s="168"/>
      <c r="CY209" s="168"/>
      <c r="CZ209" s="168"/>
    </row>
    <row r="210" s="114" customFormat="true" ht="22.5" customHeight="true" x14ac:dyDescent="0.35">
      <c r="A210" s="146" t="s">
        <v>112</v>
      </c>
      <c r="B210" s="144"/>
      <c r="R210" s="168"/>
      <c r="S210" s="168"/>
      <c r="T210" s="168"/>
      <c r="U210" s="168"/>
      <c r="V210" s="168"/>
      <c r="W210" s="168"/>
      <c r="X210" s="168"/>
      <c r="Y210" s="168"/>
      <c r="Z210" s="168"/>
      <c r="AA210" s="168"/>
      <c r="AB210" s="168"/>
      <c r="AC210" s="168"/>
      <c r="AD210" s="168"/>
      <c r="AE210" s="168"/>
      <c r="AF210" s="168"/>
      <c r="AG210" s="168"/>
      <c r="AH210" s="168"/>
      <c r="AI210" s="168"/>
      <c r="AJ210" s="168"/>
      <c r="AK210" s="168"/>
      <c r="AL210" s="168"/>
      <c r="AM210" s="168"/>
      <c r="AN210" s="168"/>
      <c r="AO210" s="168"/>
      <c r="AP210" s="168"/>
      <c r="AQ210" s="168"/>
      <c r="AR210" s="168"/>
      <c r="AS210" s="168"/>
      <c r="AT210" s="168"/>
      <c r="AU210" s="168"/>
      <c r="AV210" s="168"/>
      <c r="AW210" s="168"/>
      <c r="AX210" s="168"/>
      <c r="AY210" s="168"/>
      <c r="BB210" s="137"/>
      <c r="BR210" s="168"/>
      <c r="BS210" s="168"/>
      <c r="BT210" s="168"/>
      <c r="BU210" s="168"/>
      <c r="BV210" s="168"/>
      <c r="BW210" s="168"/>
      <c r="BX210" s="168"/>
      <c r="BY210" s="168"/>
      <c r="BZ210" s="168"/>
      <c r="CA210" s="168"/>
      <c r="CB210" s="168"/>
      <c r="CC210" s="168"/>
      <c r="CD210" s="168"/>
      <c r="CE210" s="168"/>
      <c r="CF210" s="168"/>
      <c r="CG210" s="168"/>
      <c r="CH210" s="168"/>
      <c r="CI210" s="168"/>
      <c r="CJ210" s="168"/>
      <c r="CK210" s="168"/>
      <c r="CL210" s="168"/>
      <c r="CM210" s="168"/>
      <c r="CN210" s="168"/>
      <c r="CO210" s="168"/>
      <c r="CP210" s="168"/>
      <c r="CQ210" s="168"/>
      <c r="CR210" s="168"/>
      <c r="CS210" s="168"/>
      <c r="CT210" s="168"/>
      <c r="CU210" s="168"/>
      <c r="CV210" s="168"/>
      <c r="CW210" s="168"/>
      <c r="CX210" s="168"/>
      <c r="CY210" s="168"/>
      <c r="CZ210" s="168"/>
    </row>
    <row r="211" s="114" customFormat="true" ht="20.1" customHeight="true" x14ac:dyDescent="0.35">
      <c r="A211" s="147" t="s">
        <v>97</v>
      </c>
      <c r="B211" s="142"/>
      <c r="R211" s="168"/>
      <c r="S211" s="168"/>
      <c r="T211" s="168"/>
      <c r="U211" s="168"/>
      <c r="V211" s="168"/>
      <c r="W211" s="168"/>
      <c r="X211" s="168"/>
      <c r="Y211" s="168"/>
      <c r="Z211" s="168"/>
      <c r="AA211" s="168"/>
      <c r="AB211" s="168"/>
      <c r="AC211" s="168"/>
      <c r="AD211" s="168"/>
      <c r="AE211" s="168"/>
      <c r="AF211" s="168"/>
      <c r="AG211" s="168"/>
      <c r="AH211" s="168"/>
      <c r="AI211" s="168"/>
      <c r="AJ211" s="168"/>
      <c r="AK211" s="168"/>
      <c r="AL211" s="168"/>
      <c r="AM211" s="168"/>
      <c r="AN211" s="168"/>
      <c r="AO211" s="168"/>
      <c r="AP211" s="168"/>
      <c r="AQ211" s="168"/>
      <c r="AR211" s="168"/>
      <c r="AS211" s="168"/>
      <c r="AT211" s="168"/>
      <c r="AU211" s="168"/>
      <c r="AV211" s="168"/>
      <c r="AW211" s="168"/>
      <c r="AX211" s="168"/>
      <c r="AY211" s="168"/>
      <c r="BB211" s="137"/>
      <c r="BR211" s="168"/>
      <c r="BS211" s="168"/>
      <c r="BT211" s="168"/>
      <c r="BU211" s="168"/>
      <c r="BV211" s="168"/>
      <c r="BW211" s="168"/>
      <c r="BX211" s="168"/>
      <c r="BY211" s="168"/>
      <c r="BZ211" s="168"/>
      <c r="CA211" s="168"/>
      <c r="CB211" s="168"/>
      <c r="CC211" s="168"/>
      <c r="CD211" s="168"/>
      <c r="CE211" s="168"/>
      <c r="CF211" s="168"/>
      <c r="CG211" s="168"/>
      <c r="CH211" s="168"/>
      <c r="CI211" s="168"/>
      <c r="CJ211" s="168"/>
      <c r="CK211" s="168"/>
      <c r="CL211" s="168"/>
      <c r="CM211" s="168"/>
      <c r="CN211" s="168"/>
      <c r="CO211" s="168"/>
      <c r="CP211" s="168"/>
      <c r="CQ211" s="168"/>
      <c r="CR211" s="168"/>
      <c r="CS211" s="168"/>
      <c r="CT211" s="168"/>
      <c r="CU211" s="168"/>
      <c r="CV211" s="168"/>
      <c r="CW211" s="168"/>
      <c r="CX211" s="168"/>
      <c r="CY211" s="168"/>
      <c r="CZ211" s="168"/>
    </row>
    <row r="212" s="114" customFormat="true" ht="15" customHeight="true" x14ac:dyDescent="0.2">
      <c r="A212" s="246" t="s">
        <v>98</v>
      </c>
      <c r="B212" s="181"/>
      <c r="R212" s="168"/>
      <c r="S212" s="168"/>
      <c r="T212" s="168"/>
      <c r="U212" s="168"/>
      <c r="V212" s="168"/>
      <c r="W212" s="168"/>
      <c r="X212" s="168"/>
      <c r="Y212" s="168"/>
      <c r="Z212" s="168"/>
      <c r="AA212" s="168"/>
      <c r="AB212" s="168"/>
      <c r="AC212" s="168"/>
      <c r="AD212" s="168"/>
      <c r="AE212" s="168"/>
      <c r="AF212" s="168"/>
      <c r="AG212" s="168"/>
      <c r="AH212" s="168"/>
      <c r="AI212" s="168"/>
      <c r="AJ212" s="168"/>
      <c r="AK212" s="168"/>
      <c r="AL212" s="168"/>
      <c r="AM212" s="168"/>
      <c r="AN212" s="168"/>
      <c r="AO212" s="168"/>
      <c r="AP212" s="168"/>
      <c r="AQ212" s="168"/>
      <c r="AR212" s="168"/>
      <c r="AS212" s="168"/>
      <c r="AT212" s="168"/>
      <c r="AU212" s="168"/>
      <c r="AV212" s="168"/>
      <c r="AW212" s="168"/>
      <c r="AX212" s="168"/>
      <c r="AY212" s="168"/>
      <c r="BB212" s="137"/>
      <c r="BR212" s="168"/>
      <c r="BS212" s="168"/>
      <c r="BT212" s="168"/>
      <c r="BU212" s="168"/>
      <c r="BV212" s="168"/>
      <c r="BW212" s="168"/>
      <c r="BX212" s="168"/>
      <c r="BY212" s="168"/>
      <c r="BZ212" s="168"/>
      <c r="CA212" s="168"/>
      <c r="CB212" s="168"/>
      <c r="CC212" s="168"/>
      <c r="CD212" s="168"/>
      <c r="CE212" s="168"/>
      <c r="CF212" s="168"/>
      <c r="CG212" s="168"/>
      <c r="CH212" s="168"/>
      <c r="CI212" s="168"/>
      <c r="CJ212" s="168"/>
      <c r="CK212" s="168"/>
      <c r="CL212" s="168"/>
      <c r="CM212" s="168"/>
      <c r="CN212" s="168"/>
      <c r="CO212" s="168"/>
      <c r="CP212" s="168"/>
      <c r="CQ212" s="168"/>
      <c r="CR212" s="168"/>
      <c r="CS212" s="168"/>
      <c r="CT212" s="168"/>
      <c r="CU212" s="168"/>
      <c r="CV212" s="168"/>
      <c r="CW212" s="168"/>
      <c r="CX212" s="168"/>
      <c r="CY212" s="168"/>
      <c r="CZ212" s="168"/>
    </row>
    <row r="213" s="114" customFormat="true" ht="15" customHeight="true" x14ac:dyDescent="0.2">
      <c r="A213" s="156" t="s">
        <v>40</v>
      </c>
      <c r="B213" s="155"/>
      <c r="R213" s="168"/>
      <c r="S213" s="168"/>
      <c r="T213" s="168"/>
      <c r="U213" s="168"/>
      <c r="V213" s="168"/>
      <c r="W213" s="168"/>
      <c r="X213" s="168"/>
      <c r="Y213" s="168"/>
      <c r="Z213" s="168"/>
      <c r="AA213" s="168"/>
      <c r="AB213" s="168"/>
      <c r="AC213" s="168"/>
      <c r="AD213" s="168"/>
      <c r="AE213" s="168"/>
      <c r="AF213" s="168"/>
      <c r="AG213" s="168"/>
      <c r="AH213" s="168"/>
      <c r="AI213" s="168"/>
      <c r="AJ213" s="168"/>
      <c r="AK213" s="168"/>
      <c r="AL213" s="168"/>
      <c r="AM213" s="168"/>
      <c r="AN213" s="168"/>
      <c r="AO213" s="168"/>
      <c r="AP213" s="168"/>
      <c r="AQ213" s="168"/>
      <c r="AR213" s="168"/>
      <c r="AS213" s="168"/>
      <c r="AT213" s="168"/>
      <c r="AU213" s="168"/>
      <c r="AV213" s="168"/>
      <c r="AW213" s="168"/>
      <c r="AX213" s="168"/>
      <c r="AY213" s="168"/>
      <c r="BB213" s="137"/>
      <c r="BR213" s="168"/>
      <c r="BS213" s="168"/>
      <c r="BT213" s="168"/>
      <c r="BU213" s="168"/>
      <c r="BV213" s="168"/>
      <c r="BW213" s="168"/>
      <c r="BX213" s="168"/>
      <c r="BY213" s="168"/>
      <c r="BZ213" s="168"/>
      <c r="CA213" s="168"/>
      <c r="CB213" s="168"/>
      <c r="CC213" s="168"/>
      <c r="CD213" s="168"/>
      <c r="CE213" s="168"/>
      <c r="CF213" s="168"/>
      <c r="CG213" s="168"/>
      <c r="CH213" s="168"/>
      <c r="CI213" s="168"/>
      <c r="CJ213" s="168"/>
      <c r="CK213" s="168"/>
      <c r="CL213" s="168"/>
      <c r="CM213" s="168"/>
      <c r="CN213" s="168"/>
      <c r="CO213" s="168"/>
      <c r="CP213" s="168"/>
      <c r="CQ213" s="168"/>
      <c r="CR213" s="168"/>
      <c r="CS213" s="168"/>
      <c r="CT213" s="168"/>
      <c r="CU213" s="168"/>
      <c r="CV213" s="168"/>
      <c r="CW213" s="168"/>
      <c r="CX213" s="168"/>
      <c r="CY213" s="168"/>
      <c r="CZ213" s="168"/>
    </row>
    <row r="214" s="114" customFormat="true" ht="15" customHeight="true" x14ac:dyDescent="0.2">
      <c r="A214" s="154" t="s">
        <v>39</v>
      </c>
      <c r="B214" s="155"/>
      <c r="R214" s="168"/>
      <c r="S214" s="168"/>
      <c r="T214" s="168"/>
      <c r="U214" s="168"/>
      <c r="V214" s="168"/>
      <c r="W214" s="168"/>
      <c r="X214" s="168"/>
      <c r="Y214" s="168"/>
      <c r="Z214" s="168"/>
      <c r="AA214" s="168"/>
      <c r="AB214" s="168"/>
      <c r="AC214" s="168"/>
      <c r="AD214" s="168"/>
      <c r="AE214" s="168"/>
      <c r="AF214" s="168"/>
      <c r="AG214" s="168"/>
      <c r="AH214" s="168"/>
      <c r="AI214" s="168"/>
      <c r="AJ214" s="168"/>
      <c r="AK214" s="168"/>
      <c r="AL214" s="168"/>
      <c r="AM214" s="168"/>
      <c r="AN214" s="168"/>
      <c r="AO214" s="168"/>
      <c r="AP214" s="168"/>
      <c r="AQ214" s="168"/>
      <c r="AR214" s="168"/>
      <c r="AS214" s="168"/>
      <c r="AT214" s="168"/>
      <c r="AU214" s="168"/>
      <c r="AV214" s="168"/>
      <c r="AW214" s="168"/>
      <c r="AX214" s="168"/>
      <c r="AY214" s="168"/>
      <c r="BB214" s="137"/>
      <c r="BR214" s="168"/>
      <c r="BS214" s="168"/>
      <c r="BT214" s="168"/>
      <c r="BU214" s="168"/>
      <c r="BV214" s="168"/>
      <c r="BW214" s="168"/>
      <c r="BX214" s="168"/>
      <c r="BY214" s="168"/>
      <c r="BZ214" s="168"/>
      <c r="CA214" s="168"/>
      <c r="CB214" s="168"/>
      <c r="CC214" s="168"/>
      <c r="CD214" s="168"/>
      <c r="CE214" s="168"/>
      <c r="CF214" s="168"/>
      <c r="CG214" s="168"/>
      <c r="CH214" s="168"/>
      <c r="CI214" s="168"/>
      <c r="CJ214" s="168"/>
      <c r="CK214" s="168"/>
      <c r="CL214" s="168"/>
      <c r="CM214" s="168"/>
      <c r="CN214" s="168"/>
      <c r="CO214" s="168"/>
      <c r="CP214" s="168"/>
      <c r="CQ214" s="168"/>
      <c r="CR214" s="168"/>
      <c r="CS214" s="168"/>
      <c r="CT214" s="168"/>
      <c r="CU214" s="168"/>
      <c r="CV214" s="168"/>
      <c r="CW214" s="168"/>
      <c r="CX214" s="168"/>
      <c r="CY214" s="168"/>
      <c r="CZ214" s="168"/>
    </row>
    <row r="215" s="114" customFormat="true" ht="15" customHeight="true" x14ac:dyDescent="0.2">
      <c r="A215" s="154" t="s">
        <v>136</v>
      </c>
      <c r="B215" s="180" t="str">
        <f>A1025</f>
        <v>WHS03</v>
      </c>
      <c r="R215" s="168"/>
      <c r="S215" s="168"/>
      <c r="T215" s="168"/>
      <c r="U215" s="168"/>
      <c r="V215" s="168"/>
      <c r="W215" s="168"/>
      <c r="X215" s="168"/>
      <c r="Y215" s="168"/>
      <c r="Z215" s="168"/>
      <c r="AA215" s="168"/>
      <c r="AB215" s="168"/>
      <c r="AC215" s="168"/>
      <c r="AD215" s="168"/>
      <c r="AE215" s="168"/>
      <c r="AF215" s="168"/>
      <c r="AG215" s="168"/>
      <c r="AH215" s="168"/>
      <c r="AI215" s="168"/>
      <c r="AJ215" s="168"/>
      <c r="AK215" s="168"/>
      <c r="AL215" s="168"/>
      <c r="AM215" s="168"/>
      <c r="AN215" s="168"/>
      <c r="AO215" s="168"/>
      <c r="AP215" s="168"/>
      <c r="AQ215" s="168"/>
      <c r="AR215" s="168"/>
      <c r="AS215" s="168"/>
      <c r="AT215" s="168"/>
      <c r="AU215" s="168"/>
      <c r="AV215" s="168"/>
      <c r="AW215" s="168"/>
      <c r="AX215" s="168"/>
      <c r="AY215" s="168"/>
      <c r="BB215" s="137"/>
      <c r="BR215" s="168"/>
      <c r="BS215" s="168"/>
      <c r="BT215" s="168"/>
      <c r="BU215" s="168"/>
      <c r="BV215" s="168"/>
      <c r="BW215" s="168"/>
      <c r="BX215" s="168"/>
      <c r="BY215" s="168"/>
      <c r="BZ215" s="168"/>
      <c r="CA215" s="168"/>
      <c r="CB215" s="168"/>
      <c r="CC215" s="168"/>
      <c r="CD215" s="168"/>
      <c r="CE215" s="168"/>
      <c r="CF215" s="168"/>
      <c r="CG215" s="168"/>
      <c r="CH215" s="168"/>
      <c r="CI215" s="168"/>
      <c r="CJ215" s="168"/>
      <c r="CK215" s="168"/>
      <c r="CL215" s="168"/>
      <c r="CM215" s="168"/>
      <c r="CN215" s="168"/>
      <c r="CO215" s="168"/>
      <c r="CP215" s="168"/>
      <c r="CQ215" s="168"/>
      <c r="CR215" s="168"/>
      <c r="CS215" s="168"/>
      <c r="CT215" s="168"/>
      <c r="CU215" s="168"/>
      <c r="CV215" s="168"/>
      <c r="CW215" s="168"/>
      <c r="CX215" s="168"/>
      <c r="CY215" s="168"/>
      <c r="CZ215" s="168"/>
    </row>
    <row r="216" s="114" customFormat="true" ht="15" customHeight="true" x14ac:dyDescent="0.2">
      <c r="A216" s="795"/>
      <c r="B216" s="793"/>
      <c r="R216" s="168"/>
      <c r="S216" s="168"/>
      <c r="T216" s="168"/>
      <c r="U216" s="168"/>
      <c r="V216" s="168"/>
      <c r="W216" s="168"/>
      <c r="X216" s="168"/>
      <c r="Y216" s="168"/>
      <c r="Z216" s="168"/>
      <c r="AA216" s="168"/>
      <c r="AB216" s="168"/>
      <c r="AC216" s="168"/>
      <c r="AD216" s="168"/>
      <c r="AE216" s="168"/>
      <c r="AF216" s="168"/>
      <c r="AG216" s="168"/>
      <c r="AH216" s="168"/>
      <c r="AI216" s="168"/>
      <c r="AJ216" s="168"/>
      <c r="AK216" s="168"/>
      <c r="AL216" s="168"/>
      <c r="AM216" s="168"/>
      <c r="AN216" s="168"/>
      <c r="AO216" s="168"/>
      <c r="AP216" s="168"/>
      <c r="AQ216" s="168"/>
      <c r="AR216" s="168"/>
      <c r="AS216" s="168"/>
      <c r="AT216" s="168"/>
      <c r="AU216" s="168"/>
      <c r="AV216" s="168"/>
      <c r="AW216" s="168"/>
      <c r="AX216" s="168"/>
      <c r="AY216" s="168"/>
      <c r="BB216" s="137"/>
      <c r="BR216" s="168"/>
      <c r="BS216" s="168"/>
      <c r="BT216" s="168"/>
      <c r="BU216" s="168"/>
      <c r="BV216" s="168"/>
      <c r="BW216" s="168"/>
      <c r="BX216" s="168"/>
      <c r="BY216" s="168"/>
      <c r="BZ216" s="168"/>
      <c r="CA216" s="168"/>
      <c r="CB216" s="168"/>
      <c r="CC216" s="168"/>
      <c r="CD216" s="168"/>
      <c r="CE216" s="168"/>
      <c r="CF216" s="168"/>
      <c r="CG216" s="168"/>
      <c r="CH216" s="168"/>
      <c r="CI216" s="168"/>
      <c r="CJ216" s="168"/>
      <c r="CK216" s="168"/>
      <c r="CL216" s="168"/>
      <c r="CM216" s="168"/>
      <c r="CN216" s="168"/>
      <c r="CO216" s="168"/>
      <c r="CP216" s="168"/>
      <c r="CQ216" s="168"/>
      <c r="CR216" s="168"/>
      <c r="CS216" s="168"/>
      <c r="CT216" s="168"/>
      <c r="CU216" s="168"/>
      <c r="CV216" s="168"/>
      <c r="CW216" s="168"/>
      <c r="CX216" s="168"/>
      <c r="CY216" s="168"/>
      <c r="CZ216" s="168"/>
    </row>
    <row r="217" s="114" customFormat="true" ht="15" customHeight="true" x14ac:dyDescent="0.2">
      <c r="A217" s="795"/>
      <c r="B217" s="794"/>
      <c r="R217" s="168"/>
      <c r="S217" s="168"/>
      <c r="T217" s="168"/>
      <c r="U217" s="168"/>
      <c r="V217" s="168"/>
      <c r="W217" s="168"/>
      <c r="X217" s="168"/>
      <c r="Y217" s="168"/>
      <c r="Z217" s="168"/>
      <c r="AA217" s="168"/>
      <c r="AB217" s="168"/>
      <c r="AC217" s="168"/>
      <c r="AD217" s="168"/>
      <c r="AE217" s="168"/>
      <c r="AF217" s="168"/>
      <c r="AG217" s="168"/>
      <c r="AH217" s="168"/>
      <c r="AI217" s="168"/>
      <c r="AJ217" s="168"/>
      <c r="AK217" s="168"/>
      <c r="AL217" s="168"/>
      <c r="AM217" s="168"/>
      <c r="AN217" s="168"/>
      <c r="AO217" s="168"/>
      <c r="AP217" s="168"/>
      <c r="AQ217" s="168"/>
      <c r="AR217" s="168"/>
      <c r="AS217" s="168"/>
      <c r="AT217" s="168"/>
      <c r="AU217" s="168"/>
      <c r="AV217" s="168"/>
      <c r="AW217" s="168"/>
      <c r="AX217" s="168"/>
      <c r="AY217" s="168"/>
      <c r="BB217" s="137"/>
      <c r="BR217" s="168"/>
      <c r="BS217" s="168"/>
      <c r="BT217" s="168"/>
      <c r="BU217" s="168"/>
      <c r="BV217" s="168"/>
      <c r="BW217" s="168"/>
      <c r="BX217" s="168"/>
      <c r="BY217" s="168"/>
      <c r="BZ217" s="168"/>
      <c r="CA217" s="168"/>
      <c r="CB217" s="168"/>
      <c r="CC217" s="168"/>
      <c r="CD217" s="168"/>
      <c r="CE217" s="168"/>
      <c r="CF217" s="168"/>
      <c r="CG217" s="168"/>
      <c r="CH217" s="168"/>
      <c r="CI217" s="168"/>
      <c r="CJ217" s="168"/>
      <c r="CK217" s="168"/>
      <c r="CL217" s="168"/>
      <c r="CM217" s="168"/>
      <c r="CN217" s="168"/>
      <c r="CO217" s="168"/>
      <c r="CP217" s="168"/>
      <c r="CQ217" s="168"/>
      <c r="CR217" s="168"/>
      <c r="CS217" s="168"/>
      <c r="CT217" s="168"/>
      <c r="CU217" s="168"/>
      <c r="CV217" s="168"/>
      <c r="CW217" s="168"/>
      <c r="CX217" s="168"/>
      <c r="CY217" s="168"/>
      <c r="CZ217" s="168"/>
    </row>
    <row r="218" s="114" customFormat="true" ht="18" customHeight="true" x14ac:dyDescent="0.2">
      <c r="A218" s="795"/>
      <c r="B218" s="793"/>
      <c r="R218" s="168"/>
      <c r="S218" s="168"/>
      <c r="T218" s="168"/>
      <c r="U218" s="168"/>
      <c r="V218" s="168"/>
      <c r="W218" s="168"/>
      <c r="X218" s="168"/>
      <c r="Y218" s="168"/>
      <c r="Z218" s="168"/>
      <c r="AA218" s="168"/>
      <c r="AB218" s="168"/>
      <c r="AC218" s="168"/>
      <c r="AD218" s="168"/>
      <c r="AE218" s="168"/>
      <c r="AF218" s="168"/>
      <c r="AG218" s="168"/>
      <c r="AH218" s="168"/>
      <c r="AI218" s="168"/>
      <c r="AJ218" s="168"/>
      <c r="AK218" s="168"/>
      <c r="AL218" s="168"/>
      <c r="AM218" s="168"/>
      <c r="AN218" s="168"/>
      <c r="AO218" s="168"/>
      <c r="AP218" s="168"/>
      <c r="AQ218" s="168"/>
      <c r="AR218" s="168"/>
      <c r="AS218" s="168"/>
      <c r="AT218" s="168"/>
      <c r="AU218" s="168"/>
      <c r="AV218" s="168"/>
      <c r="AW218" s="168"/>
      <c r="AX218" s="168"/>
      <c r="AY218" s="168"/>
      <c r="BB218" s="137"/>
      <c r="BR218" s="168"/>
      <c r="BS218" s="168"/>
      <c r="BT218" s="168"/>
      <c r="BU218" s="168"/>
      <c r="BV218" s="168"/>
      <c r="BW218" s="168"/>
      <c r="BX218" s="168"/>
      <c r="BY218" s="168"/>
      <c r="BZ218" s="168"/>
      <c r="CA218" s="168"/>
      <c r="CB218" s="168"/>
      <c r="CC218" s="168"/>
      <c r="CD218" s="168"/>
      <c r="CE218" s="168"/>
      <c r="CF218" s="168"/>
      <c r="CG218" s="168"/>
      <c r="CH218" s="168"/>
      <c r="CI218" s="168"/>
      <c r="CJ218" s="168"/>
      <c r="CK218" s="168"/>
      <c r="CL218" s="168"/>
      <c r="CM218" s="168"/>
      <c r="CN218" s="168"/>
      <c r="CO218" s="168"/>
      <c r="CP218" s="168"/>
      <c r="CQ218" s="168"/>
      <c r="CR218" s="168"/>
      <c r="CS218" s="168"/>
      <c r="CT218" s="168"/>
      <c r="CU218" s="168"/>
      <c r="CV218" s="168"/>
      <c r="CW218" s="168"/>
      <c r="CX218" s="168"/>
      <c r="CY218" s="168"/>
      <c r="CZ218" s="168"/>
    </row>
    <row r="219" s="114" customFormat="true" ht="18" customHeight="true" x14ac:dyDescent="0.2">
      <c r="A219" s="796"/>
      <c r="B219" s="797"/>
      <c r="R219" s="168"/>
      <c r="S219" s="168"/>
      <c r="T219" s="168"/>
      <c r="U219" s="168"/>
      <c r="V219" s="168"/>
      <c r="W219" s="168"/>
      <c r="X219" s="168"/>
      <c r="Y219" s="168"/>
      <c r="Z219" s="168"/>
      <c r="AA219" s="168"/>
      <c r="AB219" s="168"/>
      <c r="AC219" s="168"/>
      <c r="AD219" s="168"/>
      <c r="AE219" s="168"/>
      <c r="AF219" s="168"/>
      <c r="AG219" s="168"/>
      <c r="AH219" s="168"/>
      <c r="AI219" s="168"/>
      <c r="AJ219" s="168"/>
      <c r="AK219" s="168"/>
      <c r="AL219" s="168"/>
      <c r="AM219" s="168"/>
      <c r="AN219" s="168"/>
      <c r="AO219" s="168"/>
      <c r="AP219" s="168"/>
      <c r="AQ219" s="168"/>
      <c r="AR219" s="168"/>
      <c r="AS219" s="168"/>
      <c r="AT219" s="168"/>
      <c r="AU219" s="168"/>
      <c r="AV219" s="168"/>
      <c r="AW219" s="168"/>
      <c r="AX219" s="168"/>
      <c r="AY219" s="168"/>
      <c r="BB219" s="137"/>
      <c r="BR219" s="168"/>
      <c r="BS219" s="168"/>
      <c r="BT219" s="168"/>
      <c r="BU219" s="168"/>
      <c r="BV219" s="168"/>
      <c r="BW219" s="168"/>
      <c r="BX219" s="168"/>
      <c r="BY219" s="168"/>
      <c r="BZ219" s="168"/>
      <c r="CA219" s="168"/>
      <c r="CB219" s="168"/>
      <c r="CC219" s="168"/>
      <c r="CD219" s="168"/>
      <c r="CE219" s="168"/>
      <c r="CF219" s="168"/>
      <c r="CG219" s="168"/>
      <c r="CH219" s="168"/>
      <c r="CI219" s="168"/>
      <c r="CJ219" s="168"/>
      <c r="CK219" s="168"/>
      <c r="CL219" s="168"/>
      <c r="CM219" s="168"/>
      <c r="CN219" s="168"/>
      <c r="CO219" s="168"/>
      <c r="CP219" s="168"/>
      <c r="CQ219" s="168"/>
      <c r="CR219" s="168"/>
      <c r="CS219" s="168"/>
      <c r="CT219" s="168"/>
      <c r="CU219" s="168"/>
      <c r="CV219" s="168"/>
      <c r="CW219" s="168"/>
      <c r="CX219" s="168"/>
      <c r="CY219" s="168"/>
      <c r="CZ219" s="168"/>
    </row>
    <row r="220" s="138" customFormat="true" ht="15" customHeight="true" x14ac:dyDescent="0.2">
      <c r="A220" s="117" t="s">
        <v>86</v>
      </c>
      <c r="B220" s="163"/>
      <c r="C220" s="1137" t="s">
        <v>115</v>
      </c>
      <c r="D220" s="1138"/>
      <c r="E220" s="1138"/>
      <c r="F220" s="1138"/>
      <c r="G220" s="1139"/>
      <c r="H220" s="1140" t="s">
        <v>38</v>
      </c>
      <c r="I220" s="1141"/>
      <c r="J220" s="1141"/>
      <c r="K220" s="1141"/>
      <c r="L220" s="1142"/>
      <c r="M220" s="1143" t="s">
        <v>37</v>
      </c>
      <c r="N220" s="1144"/>
      <c r="O220" s="1144"/>
      <c r="P220" s="1144"/>
      <c r="Q220" s="1145"/>
      <c r="R220" s="276"/>
      <c r="S220" s="276"/>
      <c r="T220" s="276"/>
      <c r="U220" s="276"/>
      <c r="V220" s="276"/>
      <c r="W220" s="276"/>
      <c r="X220" s="276"/>
      <c r="Y220" s="276"/>
      <c r="Z220" s="276"/>
      <c r="AA220" s="276"/>
      <c r="AB220" s="276"/>
      <c r="AC220" s="276"/>
      <c r="AD220" s="276"/>
      <c r="AE220" s="276"/>
      <c r="AF220" s="276"/>
      <c r="AG220" s="276"/>
      <c r="AH220" s="276"/>
      <c r="AI220" s="276"/>
      <c r="AJ220" s="276"/>
      <c r="AK220" s="276"/>
      <c r="AL220" s="276"/>
      <c r="AM220" s="276"/>
      <c r="AN220" s="276"/>
      <c r="AO220" s="276"/>
      <c r="AP220" s="276"/>
      <c r="AQ220" s="276"/>
      <c r="AR220" s="276"/>
      <c r="AS220" s="276"/>
      <c r="AT220" s="276"/>
      <c r="AU220" s="276"/>
      <c r="AV220" s="276"/>
      <c r="AW220" s="276"/>
      <c r="AX220" s="276"/>
      <c r="AY220" s="276"/>
      <c r="BA220" s="174" t="s">
        <v>131</v>
      </c>
      <c r="BB220" s="117" t="s">
        <v>86</v>
      </c>
      <c r="BC220" s="1143" t="s">
        <v>115</v>
      </c>
      <c r="BD220" s="1144"/>
      <c r="BE220" s="1144"/>
      <c r="BF220" s="1144"/>
      <c r="BG220" s="1167"/>
      <c r="BH220" s="1143" t="s">
        <v>38</v>
      </c>
      <c r="BI220" s="1144"/>
      <c r="BJ220" s="1144"/>
      <c r="BK220" s="1144"/>
      <c r="BL220" s="1167"/>
      <c r="BM220" s="1143" t="s">
        <v>37</v>
      </c>
      <c r="BN220" s="1144"/>
      <c r="BO220" s="1144"/>
      <c r="BP220" s="1144"/>
      <c r="BQ220" s="1145"/>
      <c r="BR220" s="972"/>
      <c r="BS220" s="973"/>
      <c r="BT220" s="973"/>
      <c r="BU220" s="973"/>
      <c r="BV220" s="973"/>
      <c r="BW220" s="973"/>
      <c r="BX220" s="973"/>
      <c r="BY220" s="973"/>
      <c r="BZ220" s="172"/>
      <c r="CA220" s="172"/>
      <c r="CB220" s="172"/>
      <c r="CC220" s="172"/>
      <c r="CD220" s="172"/>
      <c r="CE220" s="172"/>
      <c r="CF220" s="172"/>
      <c r="CG220" s="172"/>
      <c r="CH220" s="172"/>
      <c r="CI220" s="172"/>
      <c r="CJ220" s="172"/>
      <c r="CK220" s="172"/>
      <c r="CL220" s="172"/>
      <c r="CM220" s="172"/>
      <c r="CN220" s="172"/>
      <c r="CO220" s="172"/>
      <c r="CP220" s="172"/>
      <c r="CQ220" s="172"/>
      <c r="CR220" s="172"/>
      <c r="CS220" s="172"/>
      <c r="CT220" s="172"/>
      <c r="CU220" s="172"/>
      <c r="CV220" s="172"/>
      <c r="CW220" s="172"/>
      <c r="CX220" s="172"/>
      <c r="CY220" s="172"/>
      <c r="CZ220" s="172"/>
    </row>
    <row r="221" s="138" customFormat="true" ht="12.75" x14ac:dyDescent="0.2">
      <c r="A221" s="159" t="s">
        <v>87</v>
      </c>
      <c r="B221" s="205"/>
      <c r="C221" s="251" t="s">
        <v>0</v>
      </c>
      <c r="D221" s="252" t="s">
        <v>1</v>
      </c>
      <c r="E221" s="252" t="s">
        <v>2</v>
      </c>
      <c r="F221" s="252" t="s">
        <v>3</v>
      </c>
      <c r="G221" s="253" t="s">
        <v>4</v>
      </c>
      <c r="H221" s="212" t="s">
        <v>0</v>
      </c>
      <c r="I221" s="211" t="s">
        <v>1</v>
      </c>
      <c r="J221" s="211" t="s">
        <v>2</v>
      </c>
      <c r="K221" s="211" t="s">
        <v>3</v>
      </c>
      <c r="L221" s="214" t="s">
        <v>4</v>
      </c>
      <c r="M221" s="213" t="s">
        <v>0</v>
      </c>
      <c r="N221" s="211" t="s">
        <v>1</v>
      </c>
      <c r="O221" s="211" t="s">
        <v>2</v>
      </c>
      <c r="P221" s="211" t="s">
        <v>3</v>
      </c>
      <c r="Q221" s="214" t="s">
        <v>4</v>
      </c>
      <c r="R221" s="276"/>
      <c r="S221" s="276"/>
      <c r="T221" s="276"/>
      <c r="U221" s="276"/>
      <c r="V221" s="276"/>
      <c r="W221" s="276"/>
      <c r="X221" s="276"/>
      <c r="Y221" s="276"/>
      <c r="Z221" s="276"/>
      <c r="AA221" s="276"/>
      <c r="AB221" s="276"/>
      <c r="AC221" s="276"/>
      <c r="AD221" s="276"/>
      <c r="AE221" s="276"/>
      <c r="AF221" s="276"/>
      <c r="AG221" s="276"/>
      <c r="AH221" s="276"/>
      <c r="AI221" s="276"/>
      <c r="AJ221" s="276"/>
      <c r="AK221" s="276"/>
      <c r="AL221" s="276"/>
      <c r="AM221" s="276"/>
      <c r="AN221" s="276"/>
      <c r="AO221" s="276"/>
      <c r="AP221" s="276"/>
      <c r="AQ221" s="276"/>
      <c r="AR221" s="276"/>
      <c r="AS221" s="276"/>
      <c r="AT221" s="276"/>
      <c r="AU221" s="276"/>
      <c r="AV221" s="276"/>
      <c r="AW221" s="276"/>
      <c r="AX221" s="276"/>
      <c r="AY221" s="276"/>
      <c r="BA221" s="159" t="s">
        <v>118</v>
      </c>
      <c r="BB221" s="158"/>
      <c r="BC221" s="297" t="s">
        <v>0</v>
      </c>
      <c r="BD221" s="435" t="s">
        <v>1</v>
      </c>
      <c r="BE221" s="435" t="s">
        <v>2</v>
      </c>
      <c r="BF221" s="435" t="s">
        <v>3</v>
      </c>
      <c r="BG221" s="298" t="s">
        <v>4</v>
      </c>
      <c r="BH221" s="297" t="s">
        <v>0</v>
      </c>
      <c r="BI221" s="435" t="s">
        <v>1</v>
      </c>
      <c r="BJ221" s="435" t="s">
        <v>2</v>
      </c>
      <c r="BK221" s="435" t="s">
        <v>3</v>
      </c>
      <c r="BL221" s="298" t="s">
        <v>4</v>
      </c>
      <c r="BM221" s="297" t="s">
        <v>0</v>
      </c>
      <c r="BN221" s="435" t="s">
        <v>1</v>
      </c>
      <c r="BO221" s="435" t="s">
        <v>2</v>
      </c>
      <c r="BP221" s="435" t="s">
        <v>3</v>
      </c>
      <c r="BQ221" s="436" t="s">
        <v>4</v>
      </c>
      <c r="BR221" s="2"/>
      <c r="BS221" s="2"/>
      <c r="BT221" s="2"/>
      <c r="BU221" s="2"/>
      <c r="BV221" s="2"/>
      <c r="BW221" s="2"/>
      <c r="BX221" s="2"/>
      <c r="BY221" s="2"/>
      <c r="BZ221" s="2"/>
      <c r="CA221" s="2"/>
      <c r="CB221" s="2"/>
      <c r="CC221" s="2"/>
      <c r="CD221" s="2"/>
      <c r="CE221" s="2"/>
      <c r="CF221" s="2"/>
      <c r="CG221" s="2"/>
      <c r="CH221" s="2"/>
      <c r="CI221" s="2"/>
      <c r="CJ221" s="2"/>
      <c r="CK221" s="2"/>
      <c r="CL221" s="2"/>
      <c r="CM221" s="2"/>
      <c r="CN221" s="2"/>
      <c r="CO221" s="2"/>
      <c r="CP221" s="2"/>
      <c r="CQ221" s="2"/>
      <c r="CR221" s="2"/>
      <c r="CS221" s="2"/>
      <c r="CT221" s="2"/>
      <c r="CU221" s="2"/>
      <c r="CV221" s="2"/>
      <c r="CW221" s="2"/>
      <c r="CX221" s="2"/>
      <c r="CY221" s="2"/>
      <c r="CZ221" s="2"/>
    </row>
    <row r="222" s="138" customFormat="true" ht="15" customHeight="true" x14ac:dyDescent="0.2">
      <c r="A222" s="1146" t="s">
        <v>36</v>
      </c>
      <c r="B222" s="208" t="s">
        <v>15</v>
      </c>
      <c r="C222" s="894" t="s">
        <v>35</v>
      </c>
      <c r="D222" s="897" t="s">
        <v>35</v>
      </c>
      <c r="E222" s="897" t="s">
        <v>35</v>
      </c>
      <c r="F222" s="897" t="s">
        <v>35</v>
      </c>
      <c r="G222" s="900" t="s">
        <v>35</v>
      </c>
      <c r="H222" s="903" t="s">
        <v>35</v>
      </c>
      <c r="I222" s="897" t="s">
        <v>35</v>
      </c>
      <c r="J222" s="897" t="s">
        <v>35</v>
      </c>
      <c r="K222" s="897" t="s">
        <v>35</v>
      </c>
      <c r="L222" s="906" t="s">
        <v>35</v>
      </c>
      <c r="M222" s="894" t="s">
        <v>35</v>
      </c>
      <c r="N222" s="897" t="s">
        <v>35</v>
      </c>
      <c r="O222" s="897" t="s">
        <v>35</v>
      </c>
      <c r="P222" s="897" t="s">
        <v>35</v>
      </c>
      <c r="Q222" s="906" t="s">
        <v>35</v>
      </c>
      <c r="R222" s="276"/>
      <c r="S222" s="276"/>
      <c r="T222" s="276"/>
      <c r="U222" s="276"/>
      <c r="V222" s="276"/>
      <c r="W222" s="276"/>
      <c r="X222" s="276"/>
      <c r="Y222" s="276"/>
      <c r="Z222" s="276"/>
      <c r="AA222" s="276"/>
      <c r="AB222" s="276"/>
      <c r="AC222" s="276"/>
      <c r="AD222" s="276"/>
      <c r="AE222" s="276"/>
      <c r="AF222" s="276"/>
      <c r="AG222" s="276"/>
      <c r="AH222" s="276"/>
      <c r="AI222" s="276"/>
      <c r="AJ222" s="276"/>
      <c r="AK222" s="276"/>
      <c r="AL222" s="276"/>
      <c r="AM222" s="276"/>
      <c r="AN222" s="276"/>
      <c r="AO222" s="276"/>
      <c r="AP222" s="276"/>
      <c r="AQ222" s="276"/>
      <c r="AR222" s="276"/>
      <c r="AS222" s="276"/>
      <c r="AT222" s="276"/>
      <c r="AU222" s="276"/>
      <c r="AV222" s="276"/>
      <c r="AW222" s="276"/>
      <c r="AX222" s="276"/>
      <c r="AY222" s="276"/>
      <c r="BA222" s="1168" t="s">
        <v>36</v>
      </c>
      <c r="BB222" s="261" t="s">
        <v>15</v>
      </c>
      <c r="BC222" s="907" t="s">
        <v>35</v>
      </c>
      <c r="BD222" s="911" t="s">
        <v>35</v>
      </c>
      <c r="BE222" s="911" t="s">
        <v>35</v>
      </c>
      <c r="BF222" s="911" t="s">
        <v>35</v>
      </c>
      <c r="BG222" s="916" t="s">
        <v>35</v>
      </c>
      <c r="BH222" s="907" t="s">
        <v>35</v>
      </c>
      <c r="BI222" s="911" t="s">
        <v>35</v>
      </c>
      <c r="BJ222" s="911" t="s">
        <v>35</v>
      </c>
      <c r="BK222" s="911" t="s">
        <v>35</v>
      </c>
      <c r="BL222" s="916" t="s">
        <v>35</v>
      </c>
      <c r="BM222" s="907" t="s">
        <v>35</v>
      </c>
      <c r="BN222" s="911" t="s">
        <v>35</v>
      </c>
      <c r="BO222" s="911" t="s">
        <v>35</v>
      </c>
      <c r="BP222" s="911" t="s">
        <v>35</v>
      </c>
      <c r="BQ222" s="922" t="s">
        <v>35</v>
      </c>
      <c r="BR222" s="970"/>
      <c r="BS222" s="970"/>
      <c r="BT222" s="970"/>
      <c r="BU222" s="970"/>
      <c r="BV222" s="970"/>
      <c r="BW222" s="970"/>
      <c r="BX222" s="970"/>
      <c r="BY222" s="970"/>
      <c r="BZ222" s="970"/>
      <c r="CA222" s="970"/>
      <c r="CB222" s="970"/>
      <c r="CC222" s="970"/>
      <c r="CD222" s="970"/>
      <c r="CE222" s="970"/>
      <c r="CF222" s="970"/>
      <c r="CG222" s="970"/>
      <c r="CH222" s="970"/>
      <c r="CI222" s="970"/>
      <c r="CJ222" s="970"/>
      <c r="CK222" s="970"/>
      <c r="CL222" s="970"/>
      <c r="CM222" s="970"/>
      <c r="CN222" s="970"/>
      <c r="CO222" s="970"/>
      <c r="CP222" s="970"/>
      <c r="CQ222" s="970"/>
      <c r="CR222" s="970"/>
      <c r="CS222" s="970"/>
      <c r="CT222" s="970"/>
      <c r="CU222" s="970"/>
      <c r="CV222" s="970"/>
      <c r="CW222" s="970"/>
      <c r="CX222" s="970"/>
      <c r="CY222" s="970"/>
      <c r="CZ222" s="968"/>
    </row>
    <row r="223" s="138" customFormat="true" ht="15" customHeight="true" x14ac:dyDescent="0.2">
      <c r="A223" s="1147"/>
      <c r="B223" s="209" t="s">
        <v>16</v>
      </c>
      <c r="C223" s="892" t="s">
        <v>35</v>
      </c>
      <c r="D223" s="895" t="s">
        <v>35</v>
      </c>
      <c r="E223" s="895" t="s">
        <v>35</v>
      </c>
      <c r="F223" s="895" t="s">
        <v>35</v>
      </c>
      <c r="G223" s="898" t="s">
        <v>35</v>
      </c>
      <c r="H223" s="901" t="s">
        <v>35</v>
      </c>
      <c r="I223" s="895" t="s">
        <v>35</v>
      </c>
      <c r="J223" s="895" t="s">
        <v>35</v>
      </c>
      <c r="K223" s="895" t="s">
        <v>35</v>
      </c>
      <c r="L223" s="904" t="s">
        <v>35</v>
      </c>
      <c r="M223" s="892" t="s">
        <v>35</v>
      </c>
      <c r="N223" s="895" t="s">
        <v>35</v>
      </c>
      <c r="O223" s="895" t="s">
        <v>35</v>
      </c>
      <c r="P223" s="895" t="s">
        <v>35</v>
      </c>
      <c r="Q223" s="904" t="s">
        <v>35</v>
      </c>
      <c r="R223" s="276"/>
      <c r="S223" s="276"/>
      <c r="T223" s="276"/>
      <c r="U223" s="276"/>
      <c r="V223" s="276"/>
      <c r="W223" s="276"/>
      <c r="X223" s="276"/>
      <c r="Y223" s="276"/>
      <c r="Z223" s="276"/>
      <c r="AA223" s="276"/>
      <c r="AB223" s="276"/>
      <c r="AC223" s="276"/>
      <c r="AD223" s="276"/>
      <c r="AE223" s="276"/>
      <c r="AF223" s="276"/>
      <c r="AG223" s="276"/>
      <c r="AH223" s="276"/>
      <c r="AI223" s="276"/>
      <c r="AJ223" s="276"/>
      <c r="AK223" s="276"/>
      <c r="AL223" s="276"/>
      <c r="AM223" s="276"/>
      <c r="AN223" s="276"/>
      <c r="AO223" s="276"/>
      <c r="AP223" s="276"/>
      <c r="AQ223" s="276"/>
      <c r="AR223" s="276"/>
      <c r="AS223" s="276"/>
      <c r="AT223" s="276"/>
      <c r="AU223" s="276"/>
      <c r="AV223" s="276"/>
      <c r="AW223" s="276"/>
      <c r="AX223" s="276"/>
      <c r="AY223" s="276"/>
      <c r="BA223" s="1165"/>
      <c r="BB223" s="262" t="s">
        <v>16</v>
      </c>
      <c r="BC223" s="908" t="s">
        <v>35</v>
      </c>
      <c r="BD223" s="912" t="s">
        <v>35</v>
      </c>
      <c r="BE223" s="912" t="s">
        <v>35</v>
      </c>
      <c r="BF223" s="912" t="s">
        <v>35</v>
      </c>
      <c r="BG223" s="917" t="s">
        <v>35</v>
      </c>
      <c r="BH223" s="908" t="s">
        <v>35</v>
      </c>
      <c r="BI223" s="912" t="s">
        <v>35</v>
      </c>
      <c r="BJ223" s="912" t="s">
        <v>35</v>
      </c>
      <c r="BK223" s="912" t="s">
        <v>35</v>
      </c>
      <c r="BL223" s="917" t="s">
        <v>35</v>
      </c>
      <c r="BM223" s="908" t="s">
        <v>35</v>
      </c>
      <c r="BN223" s="912" t="s">
        <v>35</v>
      </c>
      <c r="BO223" s="912" t="s">
        <v>35</v>
      </c>
      <c r="BP223" s="912" t="s">
        <v>35</v>
      </c>
      <c r="BQ223" s="923" t="s">
        <v>35</v>
      </c>
      <c r="BR223" s="970"/>
      <c r="BS223" s="970"/>
      <c r="BT223" s="970"/>
      <c r="BU223" s="970"/>
      <c r="BV223" s="970"/>
      <c r="BW223" s="970"/>
      <c r="BX223" s="970"/>
      <c r="BY223" s="970"/>
      <c r="BZ223" s="970"/>
      <c r="CA223" s="970"/>
      <c r="CB223" s="970"/>
      <c r="CC223" s="970"/>
      <c r="CD223" s="970"/>
      <c r="CE223" s="970"/>
      <c r="CF223" s="970"/>
      <c r="CG223" s="970"/>
      <c r="CH223" s="970"/>
      <c r="CI223" s="970"/>
      <c r="CJ223" s="970"/>
      <c r="CK223" s="970"/>
      <c r="CL223" s="970"/>
      <c r="CM223" s="970"/>
      <c r="CN223" s="970"/>
      <c r="CO223" s="970"/>
      <c r="CP223" s="970"/>
      <c r="CQ223" s="970"/>
      <c r="CR223" s="970"/>
      <c r="CS223" s="970"/>
      <c r="CT223" s="970"/>
      <c r="CU223" s="970"/>
      <c r="CV223" s="970"/>
      <c r="CW223" s="970"/>
      <c r="CX223" s="970"/>
      <c r="CY223" s="970"/>
      <c r="CZ223" s="968"/>
    </row>
    <row r="224" s="138" customFormat="true" ht="15" customHeight="true" x14ac:dyDescent="0.2">
      <c r="A224" s="1148"/>
      <c r="B224" s="210" t="s">
        <v>20</v>
      </c>
      <c r="C224" s="892" t="s">
        <v>35</v>
      </c>
      <c r="D224" s="895" t="s">
        <v>35</v>
      </c>
      <c r="E224" s="895" t="s">
        <v>35</v>
      </c>
      <c r="F224" s="895" t="s">
        <v>35</v>
      </c>
      <c r="G224" s="898" t="s">
        <v>35</v>
      </c>
      <c r="H224" s="901" t="s">
        <v>35</v>
      </c>
      <c r="I224" s="895" t="s">
        <v>35</v>
      </c>
      <c r="J224" s="895" t="s">
        <v>35</v>
      </c>
      <c r="K224" s="895" t="s">
        <v>35</v>
      </c>
      <c r="L224" s="904" t="s">
        <v>35</v>
      </c>
      <c r="M224" s="892" t="s">
        <v>35</v>
      </c>
      <c r="N224" s="895" t="s">
        <v>35</v>
      </c>
      <c r="O224" s="895" t="s">
        <v>35</v>
      </c>
      <c r="P224" s="895" t="s">
        <v>35</v>
      </c>
      <c r="Q224" s="904" t="s">
        <v>35</v>
      </c>
      <c r="R224" s="276"/>
      <c r="S224" s="276"/>
      <c r="T224" s="276"/>
      <c r="U224" s="276"/>
      <c r="V224" s="276"/>
      <c r="W224" s="276"/>
      <c r="X224" s="276"/>
      <c r="Y224" s="276"/>
      <c r="Z224" s="276"/>
      <c r="AA224" s="276"/>
      <c r="AB224" s="276"/>
      <c r="AC224" s="276"/>
      <c r="AD224" s="276"/>
      <c r="AE224" s="276"/>
      <c r="AF224" s="276"/>
      <c r="AG224" s="276"/>
      <c r="AH224" s="276"/>
      <c r="AI224" s="276"/>
      <c r="AJ224" s="276"/>
      <c r="AK224" s="276"/>
      <c r="AL224" s="276"/>
      <c r="AM224" s="276"/>
      <c r="AN224" s="276"/>
      <c r="AO224" s="276"/>
      <c r="AP224" s="276"/>
      <c r="AQ224" s="276"/>
      <c r="AR224" s="276"/>
      <c r="AS224" s="276"/>
      <c r="AT224" s="276"/>
      <c r="AU224" s="276"/>
      <c r="AV224" s="276"/>
      <c r="AW224" s="276"/>
      <c r="AX224" s="276"/>
      <c r="AY224" s="276"/>
      <c r="BA224" s="1165"/>
      <c r="BB224" s="262" t="s">
        <v>20</v>
      </c>
      <c r="BC224" s="908" t="s">
        <v>35</v>
      </c>
      <c r="BD224" s="912" t="s">
        <v>35</v>
      </c>
      <c r="BE224" s="912" t="s">
        <v>35</v>
      </c>
      <c r="BF224" s="912" t="s">
        <v>35</v>
      </c>
      <c r="BG224" s="917" t="s">
        <v>35</v>
      </c>
      <c r="BH224" s="908" t="s">
        <v>35</v>
      </c>
      <c r="BI224" s="912" t="s">
        <v>35</v>
      </c>
      <c r="BJ224" s="912" t="s">
        <v>35</v>
      </c>
      <c r="BK224" s="912" t="s">
        <v>35</v>
      </c>
      <c r="BL224" s="917" t="s">
        <v>35</v>
      </c>
      <c r="BM224" s="908" t="s">
        <v>35</v>
      </c>
      <c r="BN224" s="912" t="s">
        <v>35</v>
      </c>
      <c r="BO224" s="912" t="s">
        <v>35</v>
      </c>
      <c r="BP224" s="912" t="s">
        <v>35</v>
      </c>
      <c r="BQ224" s="923" t="s">
        <v>35</v>
      </c>
      <c r="BR224" s="970"/>
      <c r="BS224" s="970"/>
      <c r="BT224" s="970"/>
      <c r="BU224" s="970"/>
      <c r="BV224" s="970"/>
      <c r="BW224" s="970"/>
      <c r="BX224" s="970"/>
      <c r="BY224" s="970"/>
      <c r="BZ224" s="970"/>
      <c r="CA224" s="970"/>
      <c r="CB224" s="970"/>
      <c r="CC224" s="970"/>
      <c r="CD224" s="970"/>
      <c r="CE224" s="970"/>
      <c r="CF224" s="970"/>
      <c r="CG224" s="970"/>
      <c r="CH224" s="970"/>
      <c r="CI224" s="970"/>
      <c r="CJ224" s="970"/>
      <c r="CK224" s="970"/>
      <c r="CL224" s="970"/>
      <c r="CM224" s="970"/>
      <c r="CN224" s="970"/>
      <c r="CO224" s="970"/>
      <c r="CP224" s="970"/>
      <c r="CQ224" s="970"/>
      <c r="CR224" s="970"/>
      <c r="CS224" s="970"/>
      <c r="CT224" s="970"/>
      <c r="CU224" s="970"/>
      <c r="CV224" s="970"/>
      <c r="CW224" s="970"/>
      <c r="CX224" s="970"/>
      <c r="CY224" s="970"/>
      <c r="CZ224" s="968"/>
    </row>
    <row r="225" s="138" customFormat="true" ht="15" customHeight="true" x14ac:dyDescent="0.2">
      <c r="A225" s="886"/>
      <c r="B225" s="834"/>
      <c r="C225" s="878"/>
      <c r="D225" s="809"/>
      <c r="E225" s="809"/>
      <c r="F225" s="809"/>
      <c r="G225" s="820"/>
      <c r="H225" s="846"/>
      <c r="I225" s="809"/>
      <c r="J225" s="809"/>
      <c r="K225" s="809"/>
      <c r="L225" s="814"/>
      <c r="M225" s="878"/>
      <c r="N225" s="809"/>
      <c r="O225" s="809"/>
      <c r="P225" s="809"/>
      <c r="Q225" s="814"/>
      <c r="R225" s="276"/>
      <c r="S225" s="276"/>
      <c r="T225" s="276"/>
      <c r="U225" s="276"/>
      <c r="V225" s="276"/>
      <c r="W225" s="276"/>
      <c r="X225" s="276"/>
      <c r="Y225" s="276"/>
      <c r="Z225" s="276"/>
      <c r="AA225" s="276"/>
      <c r="AB225" s="276"/>
      <c r="AC225" s="276"/>
      <c r="AD225" s="276"/>
      <c r="AE225" s="276"/>
      <c r="AF225" s="276"/>
      <c r="AG225" s="276"/>
      <c r="AH225" s="276"/>
      <c r="AI225" s="276"/>
      <c r="AJ225" s="276"/>
      <c r="AK225" s="276"/>
      <c r="AL225" s="276"/>
      <c r="AM225" s="276"/>
      <c r="AN225" s="276"/>
      <c r="AO225" s="276"/>
      <c r="AP225" s="276"/>
      <c r="AQ225" s="276"/>
      <c r="AR225" s="276"/>
      <c r="AS225" s="276"/>
      <c r="AT225" s="276"/>
      <c r="AU225" s="276"/>
      <c r="AV225" s="276"/>
      <c r="AW225" s="276"/>
      <c r="AX225" s="276"/>
      <c r="AY225" s="276"/>
      <c r="BA225" s="1165" t="s">
        <v>70</v>
      </c>
      <c r="BB225" s="262" t="s">
        <v>71</v>
      </c>
      <c r="BC225" s="908" t="s">
        <v>35</v>
      </c>
      <c r="BD225" s="912" t="s">
        <v>35</v>
      </c>
      <c r="BE225" s="912" t="s">
        <v>35</v>
      </c>
      <c r="BF225" s="912" t="s">
        <v>35</v>
      </c>
      <c r="BG225" s="917" t="s">
        <v>35</v>
      </c>
      <c r="BH225" s="908" t="s">
        <v>35</v>
      </c>
      <c r="BI225" s="912" t="s">
        <v>35</v>
      </c>
      <c r="BJ225" s="912" t="s">
        <v>35</v>
      </c>
      <c r="BK225" s="912" t="s">
        <v>35</v>
      </c>
      <c r="BL225" s="917" t="s">
        <v>35</v>
      </c>
      <c r="BM225" s="908" t="s">
        <v>35</v>
      </c>
      <c r="BN225" s="912" t="s">
        <v>35</v>
      </c>
      <c r="BO225" s="912" t="s">
        <v>35</v>
      </c>
      <c r="BP225" s="912" t="s">
        <v>35</v>
      </c>
      <c r="BQ225" s="923" t="s">
        <v>35</v>
      </c>
      <c r="BR225" s="968"/>
      <c r="BS225" s="968"/>
      <c r="BT225" s="968"/>
      <c r="BU225" s="968"/>
      <c r="BV225" s="968"/>
      <c r="BW225" s="968"/>
      <c r="BX225" s="968"/>
      <c r="BY225" s="968"/>
      <c r="BZ225" s="968"/>
      <c r="CA225" s="968"/>
      <c r="CB225" s="968"/>
      <c r="CC225" s="968"/>
      <c r="CD225" s="968"/>
      <c r="CE225" s="968"/>
      <c r="CF225" s="968"/>
      <c r="CG225" s="968"/>
      <c r="CH225" s="968"/>
      <c r="CI225" s="968"/>
      <c r="CJ225" s="968"/>
      <c r="CK225" s="968"/>
      <c r="CL225" s="968"/>
      <c r="CM225" s="968"/>
      <c r="CN225" s="968"/>
      <c r="CO225" s="968"/>
      <c r="CP225" s="968"/>
      <c r="CQ225" s="968"/>
      <c r="CR225" s="968"/>
      <c r="CS225" s="968"/>
      <c r="CT225" s="968"/>
      <c r="CU225" s="968"/>
      <c r="CV225" s="968"/>
      <c r="CW225" s="968"/>
      <c r="CX225" s="968"/>
      <c r="CY225" s="968"/>
      <c r="CZ225" s="968"/>
    </row>
    <row r="226" s="138" customFormat="true" ht="15" customHeight="true" x14ac:dyDescent="0.2">
      <c r="A226" s="823"/>
      <c r="B226" s="829"/>
      <c r="C226" s="811"/>
      <c r="D226" s="812"/>
      <c r="E226" s="812"/>
      <c r="F226" s="812"/>
      <c r="G226" s="822"/>
      <c r="H226" s="819"/>
      <c r="I226" s="812"/>
      <c r="J226" s="812"/>
      <c r="K226" s="812"/>
      <c r="L226" s="816"/>
      <c r="M226" s="811"/>
      <c r="N226" s="812"/>
      <c r="O226" s="812"/>
      <c r="P226" s="812"/>
      <c r="Q226" s="816"/>
      <c r="R226" s="276"/>
      <c r="S226" s="276"/>
      <c r="T226" s="276"/>
      <c r="U226" s="276"/>
      <c r="V226" s="276"/>
      <c r="W226" s="276"/>
      <c r="X226" s="276"/>
      <c r="Y226" s="276"/>
      <c r="Z226" s="276"/>
      <c r="AA226" s="276"/>
      <c r="AB226" s="276"/>
      <c r="AC226" s="276"/>
      <c r="AD226" s="276"/>
      <c r="AE226" s="276"/>
      <c r="AF226" s="276"/>
      <c r="AG226" s="276"/>
      <c r="AH226" s="276"/>
      <c r="AI226" s="276"/>
      <c r="AJ226" s="276"/>
      <c r="AK226" s="276"/>
      <c r="AL226" s="276"/>
      <c r="AM226" s="276"/>
      <c r="AN226" s="276"/>
      <c r="AO226" s="276"/>
      <c r="AP226" s="276"/>
      <c r="AQ226" s="276"/>
      <c r="AR226" s="276"/>
      <c r="AS226" s="276"/>
      <c r="AT226" s="276"/>
      <c r="AU226" s="276"/>
      <c r="AV226" s="276"/>
      <c r="AW226" s="276"/>
      <c r="AX226" s="276"/>
      <c r="AY226" s="276"/>
      <c r="BA226" s="1165"/>
      <c r="BB226" s="262" t="s">
        <v>72</v>
      </c>
      <c r="BC226" s="908" t="s">
        <v>35</v>
      </c>
      <c r="BD226" s="912" t="s">
        <v>35</v>
      </c>
      <c r="BE226" s="912" t="s">
        <v>35</v>
      </c>
      <c r="BF226" s="912" t="s">
        <v>35</v>
      </c>
      <c r="BG226" s="917" t="s">
        <v>35</v>
      </c>
      <c r="BH226" s="908" t="s">
        <v>35</v>
      </c>
      <c r="BI226" s="912" t="s">
        <v>35</v>
      </c>
      <c r="BJ226" s="912" t="s">
        <v>35</v>
      </c>
      <c r="BK226" s="912" t="s">
        <v>35</v>
      </c>
      <c r="BL226" s="917" t="s">
        <v>35</v>
      </c>
      <c r="BM226" s="908" t="s">
        <v>35</v>
      </c>
      <c r="BN226" s="912" t="s">
        <v>35</v>
      </c>
      <c r="BO226" s="912" t="s">
        <v>35</v>
      </c>
      <c r="BP226" s="912" t="s">
        <v>35</v>
      </c>
      <c r="BQ226" s="923" t="s">
        <v>35</v>
      </c>
      <c r="BR226" s="968"/>
      <c r="BS226" s="968"/>
      <c r="BT226" s="968"/>
      <c r="BU226" s="968"/>
      <c r="BV226" s="968"/>
      <c r="BW226" s="968"/>
      <c r="BX226" s="968"/>
      <c r="BY226" s="968"/>
      <c r="BZ226" s="968"/>
      <c r="CA226" s="968"/>
      <c r="CB226" s="968"/>
      <c r="CC226" s="968"/>
      <c r="CD226" s="968"/>
      <c r="CE226" s="968"/>
      <c r="CF226" s="968"/>
      <c r="CG226" s="968"/>
      <c r="CH226" s="968"/>
      <c r="CI226" s="968"/>
      <c r="CJ226" s="968"/>
      <c r="CK226" s="968"/>
      <c r="CL226" s="968"/>
      <c r="CM226" s="968"/>
      <c r="CN226" s="968"/>
      <c r="CO226" s="968"/>
      <c r="CP226" s="968"/>
      <c r="CQ226" s="968"/>
      <c r="CR226" s="968"/>
      <c r="CS226" s="968"/>
      <c r="CT226" s="968"/>
      <c r="CU226" s="968"/>
      <c r="CV226" s="968"/>
      <c r="CW226" s="968"/>
      <c r="CX226" s="968"/>
      <c r="CY226" s="968"/>
      <c r="CZ226" s="968"/>
    </row>
    <row r="227" s="138" customFormat="true" ht="15" customHeight="true" x14ac:dyDescent="0.2">
      <c r="A227" s="823"/>
      <c r="B227" s="829"/>
      <c r="C227" s="811"/>
      <c r="D227" s="812"/>
      <c r="E227" s="812"/>
      <c r="F227" s="812"/>
      <c r="G227" s="822"/>
      <c r="H227" s="819"/>
      <c r="I227" s="812"/>
      <c r="J227" s="812"/>
      <c r="K227" s="812"/>
      <c r="L227" s="816"/>
      <c r="M227" s="811"/>
      <c r="N227" s="812"/>
      <c r="O227" s="812"/>
      <c r="P227" s="812"/>
      <c r="Q227" s="816"/>
      <c r="R227" s="276"/>
      <c r="S227" s="276"/>
      <c r="T227" s="276"/>
      <c r="U227" s="276"/>
      <c r="V227" s="276"/>
      <c r="W227" s="276"/>
      <c r="X227" s="276"/>
      <c r="Y227" s="276"/>
      <c r="Z227" s="276"/>
      <c r="AA227" s="276"/>
      <c r="AB227" s="276"/>
      <c r="AC227" s="276"/>
      <c r="AD227" s="276"/>
      <c r="AE227" s="276"/>
      <c r="AF227" s="276"/>
      <c r="AG227" s="276"/>
      <c r="AH227" s="276"/>
      <c r="AI227" s="276"/>
      <c r="AJ227" s="276"/>
      <c r="AK227" s="276"/>
      <c r="AL227" s="276"/>
      <c r="AM227" s="276"/>
      <c r="AN227" s="276"/>
      <c r="AO227" s="276"/>
      <c r="AP227" s="276"/>
      <c r="AQ227" s="276"/>
      <c r="AR227" s="276"/>
      <c r="AS227" s="276"/>
      <c r="AT227" s="276"/>
      <c r="AU227" s="276"/>
      <c r="AV227" s="276"/>
      <c r="AW227" s="276"/>
      <c r="AX227" s="276"/>
      <c r="AY227" s="276"/>
      <c r="BA227" s="1165" t="s">
        <v>95</v>
      </c>
      <c r="BB227" s="262" t="s">
        <v>61</v>
      </c>
      <c r="BC227" s="908" t="s">
        <v>35</v>
      </c>
      <c r="BD227" s="912" t="s">
        <v>35</v>
      </c>
      <c r="BE227" s="912" t="s">
        <v>35</v>
      </c>
      <c r="BF227" s="912" t="s">
        <v>35</v>
      </c>
      <c r="BG227" s="917" t="s">
        <v>35</v>
      </c>
      <c r="BH227" s="908" t="s">
        <v>35</v>
      </c>
      <c r="BI227" s="912" t="s">
        <v>35</v>
      </c>
      <c r="BJ227" s="912" t="s">
        <v>35</v>
      </c>
      <c r="BK227" s="912" t="s">
        <v>35</v>
      </c>
      <c r="BL227" s="917" t="s">
        <v>35</v>
      </c>
      <c r="BM227" s="908" t="s">
        <v>35</v>
      </c>
      <c r="BN227" s="912" t="s">
        <v>35</v>
      </c>
      <c r="BO227" s="912" t="s">
        <v>35</v>
      </c>
      <c r="BP227" s="912" t="s">
        <v>35</v>
      </c>
      <c r="BQ227" s="923" t="s">
        <v>35</v>
      </c>
      <c r="BR227" s="968"/>
      <c r="BS227" s="968"/>
      <c r="BT227" s="968"/>
      <c r="BU227" s="968"/>
      <c r="BV227" s="968"/>
      <c r="BW227" s="968"/>
      <c r="BX227" s="968"/>
      <c r="BY227" s="968"/>
      <c r="BZ227" s="968"/>
      <c r="CA227" s="968"/>
      <c r="CB227" s="968"/>
      <c r="CC227" s="968"/>
      <c r="CD227" s="968"/>
      <c r="CE227" s="968"/>
      <c r="CF227" s="968"/>
      <c r="CG227" s="968"/>
      <c r="CH227" s="968"/>
      <c r="CI227" s="968"/>
      <c r="CJ227" s="968"/>
      <c r="CK227" s="968"/>
      <c r="CL227" s="968"/>
      <c r="CM227" s="968"/>
      <c r="CN227" s="968"/>
      <c r="CO227" s="968"/>
      <c r="CP227" s="968"/>
      <c r="CQ227" s="968"/>
      <c r="CR227" s="968"/>
      <c r="CS227" s="968"/>
      <c r="CT227" s="968"/>
      <c r="CU227" s="968"/>
      <c r="CV227" s="968"/>
      <c r="CW227" s="968"/>
      <c r="CX227" s="968"/>
      <c r="CY227" s="968"/>
      <c r="CZ227" s="968"/>
    </row>
    <row r="228" s="138" customFormat="true" ht="15" customHeight="true" x14ac:dyDescent="0.2">
      <c r="A228" s="823"/>
      <c r="B228" s="829"/>
      <c r="C228" s="855"/>
      <c r="D228" s="856"/>
      <c r="E228" s="856"/>
      <c r="F228" s="856"/>
      <c r="G228" s="857"/>
      <c r="H228" s="858"/>
      <c r="I228" s="856"/>
      <c r="J228" s="856"/>
      <c r="K228" s="856"/>
      <c r="L228" s="859"/>
      <c r="M228" s="855"/>
      <c r="N228" s="856"/>
      <c r="O228" s="856"/>
      <c r="P228" s="856"/>
      <c r="Q228" s="859"/>
      <c r="R228" s="276"/>
      <c r="S228" s="276"/>
      <c r="T228" s="276"/>
      <c r="U228" s="276"/>
      <c r="V228" s="276"/>
      <c r="W228" s="276"/>
      <c r="X228" s="276"/>
      <c r="Y228" s="276"/>
      <c r="Z228" s="276"/>
      <c r="AA228" s="276"/>
      <c r="AB228" s="276"/>
      <c r="AC228" s="276"/>
      <c r="AD228" s="276"/>
      <c r="AE228" s="276"/>
      <c r="AF228" s="276"/>
      <c r="AG228" s="276"/>
      <c r="AH228" s="276"/>
      <c r="AI228" s="276"/>
      <c r="AJ228" s="276"/>
      <c r="AK228" s="276"/>
      <c r="AL228" s="276"/>
      <c r="AM228" s="276"/>
      <c r="AN228" s="276"/>
      <c r="AO228" s="276"/>
      <c r="AP228" s="276"/>
      <c r="AQ228" s="276"/>
      <c r="AR228" s="276"/>
      <c r="AS228" s="276"/>
      <c r="AT228" s="276"/>
      <c r="AU228" s="276"/>
      <c r="AV228" s="276"/>
      <c r="AW228" s="276"/>
      <c r="AX228" s="276"/>
      <c r="AY228" s="276"/>
      <c r="BA228" s="1165"/>
      <c r="BB228" s="262" t="s">
        <v>92</v>
      </c>
      <c r="BC228" s="908" t="s">
        <v>35</v>
      </c>
      <c r="BD228" s="912" t="s">
        <v>35</v>
      </c>
      <c r="BE228" s="912" t="s">
        <v>35</v>
      </c>
      <c r="BF228" s="912" t="s">
        <v>35</v>
      </c>
      <c r="BG228" s="917" t="s">
        <v>35</v>
      </c>
      <c r="BH228" s="908" t="s">
        <v>35</v>
      </c>
      <c r="BI228" s="912" t="s">
        <v>35</v>
      </c>
      <c r="BJ228" s="912" t="s">
        <v>35</v>
      </c>
      <c r="BK228" s="912" t="s">
        <v>35</v>
      </c>
      <c r="BL228" s="917" t="s">
        <v>35</v>
      </c>
      <c r="BM228" s="908" t="s">
        <v>35</v>
      </c>
      <c r="BN228" s="912" t="s">
        <v>35</v>
      </c>
      <c r="BO228" s="912" t="s">
        <v>35</v>
      </c>
      <c r="BP228" s="912" t="s">
        <v>35</v>
      </c>
      <c r="BQ228" s="923" t="s">
        <v>35</v>
      </c>
      <c r="BR228" s="968"/>
      <c r="BS228" s="968"/>
      <c r="BT228" s="968"/>
      <c r="BU228" s="968"/>
      <c r="BV228" s="968"/>
      <c r="BW228" s="968"/>
      <c r="BX228" s="968"/>
      <c r="BY228" s="968"/>
      <c r="BZ228" s="968"/>
      <c r="CA228" s="968"/>
      <c r="CB228" s="968"/>
      <c r="CC228" s="968"/>
      <c r="CD228" s="968"/>
      <c r="CE228" s="968"/>
      <c r="CF228" s="968"/>
      <c r="CG228" s="968"/>
      <c r="CH228" s="968"/>
      <c r="CI228" s="968"/>
      <c r="CJ228" s="968"/>
      <c r="CK228" s="968"/>
      <c r="CL228" s="968"/>
      <c r="CM228" s="968"/>
      <c r="CN228" s="968"/>
      <c r="CO228" s="968"/>
      <c r="CP228" s="968"/>
      <c r="CQ228" s="968"/>
      <c r="CR228" s="968"/>
      <c r="CS228" s="968"/>
      <c r="CT228" s="968"/>
      <c r="CU228" s="968"/>
      <c r="CV228" s="968"/>
      <c r="CW228" s="968"/>
      <c r="CX228" s="968"/>
      <c r="CY228" s="968"/>
      <c r="CZ228" s="968"/>
    </row>
    <row r="229" s="138" customFormat="true" ht="15" customHeight="true" x14ac:dyDescent="0.2">
      <c r="A229" s="823"/>
      <c r="B229" s="829"/>
      <c r="C229" s="855"/>
      <c r="D229" s="856"/>
      <c r="E229" s="856"/>
      <c r="F229" s="856"/>
      <c r="G229" s="857"/>
      <c r="H229" s="858"/>
      <c r="I229" s="856"/>
      <c r="J229" s="856"/>
      <c r="K229" s="856"/>
      <c r="L229" s="859"/>
      <c r="M229" s="855"/>
      <c r="N229" s="856"/>
      <c r="O229" s="856"/>
      <c r="P229" s="856"/>
      <c r="Q229" s="859"/>
      <c r="R229" s="276"/>
      <c r="S229" s="276"/>
      <c r="T229" s="276"/>
      <c r="U229" s="276"/>
      <c r="V229" s="276"/>
      <c r="W229" s="276"/>
      <c r="X229" s="276"/>
      <c r="Y229" s="276"/>
      <c r="Z229" s="276"/>
      <c r="AA229" s="276"/>
      <c r="AB229" s="276"/>
      <c r="AC229" s="276"/>
      <c r="AD229" s="276"/>
      <c r="AE229" s="276"/>
      <c r="AF229" s="276"/>
      <c r="AG229" s="276"/>
      <c r="AH229" s="276"/>
      <c r="AI229" s="276"/>
      <c r="AJ229" s="276"/>
      <c r="AK229" s="276"/>
      <c r="AL229" s="276"/>
      <c r="AM229" s="276"/>
      <c r="AN229" s="276"/>
      <c r="AO229" s="276"/>
      <c r="AP229" s="276"/>
      <c r="AQ229" s="276"/>
      <c r="AR229" s="276"/>
      <c r="AS229" s="276"/>
      <c r="AT229" s="276"/>
      <c r="AU229" s="276"/>
      <c r="AV229" s="276"/>
      <c r="AW229" s="276"/>
      <c r="AX229" s="276"/>
      <c r="AY229" s="276"/>
      <c r="BA229" s="1165"/>
      <c r="BB229" s="262" t="s">
        <v>93</v>
      </c>
      <c r="BC229" s="908" t="s">
        <v>35</v>
      </c>
      <c r="BD229" s="912" t="s">
        <v>35</v>
      </c>
      <c r="BE229" s="912" t="s">
        <v>35</v>
      </c>
      <c r="BF229" s="912" t="s">
        <v>35</v>
      </c>
      <c r="BG229" s="917" t="s">
        <v>35</v>
      </c>
      <c r="BH229" s="908" t="s">
        <v>35</v>
      </c>
      <c r="BI229" s="912" t="s">
        <v>35</v>
      </c>
      <c r="BJ229" s="912" t="s">
        <v>35</v>
      </c>
      <c r="BK229" s="912" t="s">
        <v>35</v>
      </c>
      <c r="BL229" s="917" t="s">
        <v>35</v>
      </c>
      <c r="BM229" s="908" t="s">
        <v>35</v>
      </c>
      <c r="BN229" s="912" t="s">
        <v>35</v>
      </c>
      <c r="BO229" s="912" t="s">
        <v>35</v>
      </c>
      <c r="BP229" s="912" t="s">
        <v>35</v>
      </c>
      <c r="BQ229" s="923" t="s">
        <v>35</v>
      </c>
      <c r="BR229" s="968"/>
      <c r="BS229" s="968"/>
      <c r="BT229" s="968"/>
      <c r="BU229" s="968"/>
      <c r="BV229" s="968"/>
      <c r="BW229" s="968"/>
      <c r="BX229" s="968"/>
      <c r="BY229" s="968"/>
      <c r="BZ229" s="968"/>
      <c r="CA229" s="968"/>
      <c r="CB229" s="968"/>
      <c r="CC229" s="968"/>
      <c r="CD229" s="968"/>
      <c r="CE229" s="968"/>
      <c r="CF229" s="968"/>
      <c r="CG229" s="968"/>
      <c r="CH229" s="968"/>
      <c r="CI229" s="968"/>
      <c r="CJ229" s="968"/>
      <c r="CK229" s="968"/>
      <c r="CL229" s="968"/>
      <c r="CM229" s="968"/>
      <c r="CN229" s="968"/>
      <c r="CO229" s="968"/>
      <c r="CP229" s="968"/>
      <c r="CQ229" s="968"/>
      <c r="CR229" s="968"/>
      <c r="CS229" s="968"/>
      <c r="CT229" s="968"/>
      <c r="CU229" s="968"/>
      <c r="CV229" s="968"/>
      <c r="CW229" s="968"/>
      <c r="CX229" s="968"/>
      <c r="CY229" s="968"/>
      <c r="CZ229" s="968"/>
    </row>
    <row r="230" s="138" customFormat="true" ht="15" customHeight="true" x14ac:dyDescent="0.2">
      <c r="A230" s="823"/>
      <c r="B230" s="829"/>
      <c r="C230" s="855"/>
      <c r="D230" s="856"/>
      <c r="E230" s="856"/>
      <c r="F230" s="856"/>
      <c r="G230" s="857"/>
      <c r="H230" s="858"/>
      <c r="I230" s="856"/>
      <c r="J230" s="856"/>
      <c r="K230" s="856"/>
      <c r="L230" s="859"/>
      <c r="M230" s="855"/>
      <c r="N230" s="856"/>
      <c r="O230" s="856"/>
      <c r="P230" s="856"/>
      <c r="Q230" s="859"/>
      <c r="R230" s="276"/>
      <c r="S230" s="276"/>
      <c r="T230" s="276"/>
      <c r="U230" s="276"/>
      <c r="V230" s="276"/>
      <c r="W230" s="276"/>
      <c r="X230" s="276"/>
      <c r="Y230" s="276"/>
      <c r="Z230" s="276"/>
      <c r="AA230" s="276"/>
      <c r="AB230" s="276"/>
      <c r="AC230" s="276"/>
      <c r="AD230" s="276"/>
      <c r="AE230" s="276"/>
      <c r="AF230" s="276"/>
      <c r="AG230" s="276"/>
      <c r="AH230" s="276"/>
      <c r="AI230" s="276"/>
      <c r="AJ230" s="276"/>
      <c r="AK230" s="276"/>
      <c r="AL230" s="276"/>
      <c r="AM230" s="276"/>
      <c r="AN230" s="276"/>
      <c r="AO230" s="276"/>
      <c r="AP230" s="276"/>
      <c r="AQ230" s="276"/>
      <c r="AR230" s="276"/>
      <c r="AS230" s="276"/>
      <c r="AT230" s="276"/>
      <c r="AU230" s="276"/>
      <c r="AV230" s="276"/>
      <c r="AW230" s="276"/>
      <c r="AX230" s="276"/>
      <c r="AY230" s="276"/>
      <c r="BA230" s="1165"/>
      <c r="BB230" s="262" t="s">
        <v>94</v>
      </c>
      <c r="BC230" s="908" t="s">
        <v>35</v>
      </c>
      <c r="BD230" s="912" t="s">
        <v>35</v>
      </c>
      <c r="BE230" s="912" t="s">
        <v>35</v>
      </c>
      <c r="BF230" s="912" t="s">
        <v>35</v>
      </c>
      <c r="BG230" s="917" t="s">
        <v>35</v>
      </c>
      <c r="BH230" s="908" t="s">
        <v>35</v>
      </c>
      <c r="BI230" s="912" t="s">
        <v>35</v>
      </c>
      <c r="BJ230" s="912" t="s">
        <v>35</v>
      </c>
      <c r="BK230" s="912" t="s">
        <v>35</v>
      </c>
      <c r="BL230" s="917" t="s">
        <v>35</v>
      </c>
      <c r="BM230" s="908" t="s">
        <v>35</v>
      </c>
      <c r="BN230" s="912" t="s">
        <v>35</v>
      </c>
      <c r="BO230" s="912" t="s">
        <v>35</v>
      </c>
      <c r="BP230" s="912" t="s">
        <v>35</v>
      </c>
      <c r="BQ230" s="923" t="s">
        <v>35</v>
      </c>
      <c r="BR230" s="968"/>
      <c r="BS230" s="968"/>
      <c r="BT230" s="968"/>
      <c r="BU230" s="968"/>
      <c r="BV230" s="968"/>
      <c r="BW230" s="968"/>
      <c r="BX230" s="968"/>
      <c r="BY230" s="968"/>
      <c r="BZ230" s="968"/>
      <c r="CA230" s="968"/>
      <c r="CB230" s="968"/>
      <c r="CC230" s="968"/>
      <c r="CD230" s="968"/>
      <c r="CE230" s="968"/>
      <c r="CF230" s="968"/>
      <c r="CG230" s="968"/>
      <c r="CH230" s="968"/>
      <c r="CI230" s="968"/>
      <c r="CJ230" s="968"/>
      <c r="CK230" s="968"/>
      <c r="CL230" s="968"/>
      <c r="CM230" s="968"/>
      <c r="CN230" s="968"/>
      <c r="CO230" s="968"/>
      <c r="CP230" s="968"/>
      <c r="CQ230" s="968"/>
      <c r="CR230" s="968"/>
      <c r="CS230" s="968"/>
      <c r="CT230" s="968"/>
      <c r="CU230" s="968"/>
      <c r="CV230" s="968"/>
      <c r="CW230" s="968"/>
      <c r="CX230" s="968"/>
      <c r="CY230" s="968"/>
      <c r="CZ230" s="968"/>
    </row>
    <row r="231" s="138" customFormat="true" ht="15" customHeight="true" x14ac:dyDescent="0.2">
      <c r="A231" s="803"/>
      <c r="B231" s="830"/>
      <c r="C231" s="878"/>
      <c r="D231" s="809"/>
      <c r="E231" s="809"/>
      <c r="F231" s="809"/>
      <c r="G231" s="820"/>
      <c r="H231" s="846"/>
      <c r="I231" s="809"/>
      <c r="J231" s="809"/>
      <c r="K231" s="809"/>
      <c r="L231" s="814"/>
      <c r="M231" s="878"/>
      <c r="N231" s="809"/>
      <c r="O231" s="809"/>
      <c r="P231" s="809"/>
      <c r="Q231" s="814"/>
      <c r="R231" s="276"/>
      <c r="S231" s="276"/>
      <c r="T231" s="276"/>
      <c r="U231" s="276"/>
      <c r="V231" s="276"/>
      <c r="W231" s="276"/>
      <c r="X231" s="276"/>
      <c r="Y231" s="276"/>
      <c r="Z231" s="276"/>
      <c r="AA231" s="276"/>
      <c r="AB231" s="276"/>
      <c r="AC231" s="276"/>
      <c r="AD231" s="276"/>
      <c r="AE231" s="276"/>
      <c r="AF231" s="276"/>
      <c r="AG231" s="276"/>
      <c r="AH231" s="276"/>
      <c r="AI231" s="276"/>
      <c r="AJ231" s="276"/>
      <c r="AK231" s="276"/>
      <c r="AL231" s="276"/>
      <c r="AM231" s="276"/>
      <c r="AN231" s="276"/>
      <c r="AO231" s="276"/>
      <c r="AP231" s="276"/>
      <c r="AQ231" s="276"/>
      <c r="AR231" s="276"/>
      <c r="AS231" s="276"/>
      <c r="AT231" s="276"/>
      <c r="AU231" s="276"/>
      <c r="AV231" s="276"/>
      <c r="AW231" s="276"/>
      <c r="AX231" s="276"/>
      <c r="AY231" s="276"/>
      <c r="BA231" s="1"/>
      <c r="BB231" s="262"/>
      <c r="BC231" s="289"/>
      <c r="BD231" s="273"/>
      <c r="BE231" s="273"/>
      <c r="BF231" s="273"/>
      <c r="BG231" s="293"/>
      <c r="BH231" s="289"/>
      <c r="BI231" s="273"/>
      <c r="BJ231" s="273"/>
      <c r="BK231" s="273"/>
      <c r="BL231" s="293"/>
      <c r="BM231" s="289"/>
      <c r="BN231" s="273"/>
      <c r="BO231" s="273"/>
      <c r="BP231" s="273"/>
      <c r="BQ231" s="274"/>
      <c r="BR231" s="969"/>
      <c r="BS231" s="969"/>
      <c r="BT231" s="969"/>
      <c r="BU231" s="969"/>
      <c r="BV231" s="969"/>
      <c r="BW231" s="969"/>
      <c r="BX231" s="969"/>
      <c r="BY231" s="969"/>
      <c r="BZ231" s="969"/>
      <c r="CA231" s="969"/>
      <c r="CB231" s="969"/>
      <c r="CC231" s="969"/>
      <c r="CD231" s="969"/>
      <c r="CE231" s="969"/>
      <c r="CF231" s="969"/>
      <c r="CG231" s="969"/>
      <c r="CH231" s="969"/>
      <c r="CI231" s="969"/>
      <c r="CJ231" s="969"/>
      <c r="CK231" s="969"/>
      <c r="CL231" s="969"/>
      <c r="CM231" s="969"/>
      <c r="CN231" s="969"/>
      <c r="CO231" s="969"/>
      <c r="CP231" s="969"/>
      <c r="CQ231" s="969"/>
      <c r="CR231" s="969"/>
      <c r="CS231" s="969"/>
      <c r="CT231" s="969"/>
      <c r="CU231" s="969"/>
      <c r="CV231" s="969"/>
      <c r="CW231" s="969"/>
      <c r="CX231" s="969"/>
      <c r="CY231" s="969"/>
      <c r="CZ231" s="969"/>
    </row>
    <row r="232" s="138" customFormat="true" ht="15" customHeight="true" x14ac:dyDescent="0.2">
      <c r="A232" s="803"/>
      <c r="B232" s="830"/>
      <c r="C232" s="878"/>
      <c r="D232" s="809"/>
      <c r="E232" s="809"/>
      <c r="F232" s="809"/>
      <c r="G232" s="820"/>
      <c r="H232" s="846"/>
      <c r="I232" s="809"/>
      <c r="J232" s="809"/>
      <c r="K232" s="809"/>
      <c r="L232" s="814"/>
      <c r="M232" s="878"/>
      <c r="N232" s="809"/>
      <c r="O232" s="809"/>
      <c r="P232" s="809"/>
      <c r="Q232" s="814"/>
      <c r="R232" s="276"/>
      <c r="S232" s="276"/>
      <c r="T232" s="276"/>
      <c r="U232" s="276"/>
      <c r="V232" s="276"/>
      <c r="W232" s="276"/>
      <c r="X232" s="276"/>
      <c r="Y232" s="276"/>
      <c r="Z232" s="276"/>
      <c r="AA232" s="276"/>
      <c r="AB232" s="276"/>
      <c r="AC232" s="276"/>
      <c r="AD232" s="276"/>
      <c r="AE232" s="276"/>
      <c r="AF232" s="276"/>
      <c r="AG232" s="276"/>
      <c r="AH232" s="276"/>
      <c r="AI232" s="276"/>
      <c r="AJ232" s="276"/>
      <c r="AK232" s="276"/>
      <c r="AL232" s="276"/>
      <c r="AM232" s="276"/>
      <c r="AN232" s="276"/>
      <c r="AO232" s="276"/>
      <c r="AP232" s="276"/>
      <c r="AQ232" s="276"/>
      <c r="AR232" s="276"/>
      <c r="AS232" s="276"/>
      <c r="AT232" s="276"/>
      <c r="AU232" s="276"/>
      <c r="AV232" s="276"/>
      <c r="AW232" s="276"/>
      <c r="AX232" s="276"/>
      <c r="AY232" s="276"/>
      <c r="BA232" s="350"/>
      <c r="BB232" s="262"/>
      <c r="BC232" s="289"/>
      <c r="BD232" s="273"/>
      <c r="BE232" s="273"/>
      <c r="BF232" s="273"/>
      <c r="BG232" s="293"/>
      <c r="BH232" s="289"/>
      <c r="BI232" s="273"/>
      <c r="BJ232" s="273"/>
      <c r="BK232" s="273"/>
      <c r="BL232" s="293"/>
      <c r="BM232" s="289"/>
      <c r="BN232" s="273"/>
      <c r="BO232" s="273"/>
      <c r="BP232" s="273"/>
      <c r="BQ232" s="274"/>
      <c r="BR232" s="969"/>
      <c r="BS232" s="969"/>
      <c r="BT232" s="969"/>
      <c r="BU232" s="969"/>
      <c r="BV232" s="969"/>
      <c r="BW232" s="969"/>
      <c r="BX232" s="969"/>
      <c r="BY232" s="969"/>
      <c r="BZ232" s="969"/>
      <c r="CA232" s="969"/>
      <c r="CB232" s="969"/>
      <c r="CC232" s="969"/>
      <c r="CD232" s="969"/>
      <c r="CE232" s="969"/>
      <c r="CF232" s="969"/>
      <c r="CG232" s="969"/>
      <c r="CH232" s="969"/>
      <c r="CI232" s="969"/>
      <c r="CJ232" s="969"/>
      <c r="CK232" s="969"/>
      <c r="CL232" s="969"/>
      <c r="CM232" s="969"/>
      <c r="CN232" s="969"/>
      <c r="CO232" s="969"/>
      <c r="CP232" s="969"/>
      <c r="CQ232" s="969"/>
      <c r="CR232" s="969"/>
      <c r="CS232" s="969"/>
      <c r="CT232" s="969"/>
      <c r="CU232" s="969"/>
      <c r="CV232" s="969"/>
      <c r="CW232" s="969"/>
      <c r="CX232" s="969"/>
      <c r="CY232" s="969"/>
      <c r="CZ232" s="969"/>
    </row>
    <row r="233" s="138" customFormat="true" ht="15" customHeight="true" x14ac:dyDescent="0.2">
      <c r="A233" s="803"/>
      <c r="B233" s="830"/>
      <c r="C233" s="878"/>
      <c r="D233" s="809"/>
      <c r="E233" s="809"/>
      <c r="F233" s="809"/>
      <c r="G233" s="820"/>
      <c r="H233" s="846"/>
      <c r="I233" s="809"/>
      <c r="J233" s="809"/>
      <c r="K233" s="809"/>
      <c r="L233" s="814"/>
      <c r="M233" s="878"/>
      <c r="N233" s="809"/>
      <c r="O233" s="809"/>
      <c r="P233" s="809"/>
      <c r="Q233" s="814"/>
      <c r="R233" s="276"/>
      <c r="S233" s="276"/>
      <c r="T233" s="276"/>
      <c r="U233" s="276"/>
      <c r="V233" s="276"/>
      <c r="W233" s="276"/>
      <c r="X233" s="276"/>
      <c r="Y233" s="276"/>
      <c r="Z233" s="276"/>
      <c r="AA233" s="276"/>
      <c r="AB233" s="276"/>
      <c r="AC233" s="276"/>
      <c r="AD233" s="276"/>
      <c r="AE233" s="276"/>
      <c r="AF233" s="276"/>
      <c r="AG233" s="276"/>
      <c r="AH233" s="276"/>
      <c r="AI233" s="276"/>
      <c r="AJ233" s="276"/>
      <c r="AK233" s="276"/>
      <c r="AL233" s="276"/>
      <c r="AM233" s="276"/>
      <c r="AN233" s="276"/>
      <c r="AO233" s="276"/>
      <c r="AP233" s="276"/>
      <c r="AQ233" s="276"/>
      <c r="AR233" s="276"/>
      <c r="AS233" s="276"/>
      <c r="AT233" s="276"/>
      <c r="AU233" s="276"/>
      <c r="AV233" s="276"/>
      <c r="AW233" s="276"/>
      <c r="AX233" s="276"/>
      <c r="AY233" s="276"/>
      <c r="BA233" s="350"/>
      <c r="BB233" s="262"/>
      <c r="BC233" s="289"/>
      <c r="BD233" s="273"/>
      <c r="BE233" s="273"/>
      <c r="BF233" s="273"/>
      <c r="BG233" s="293"/>
      <c r="BH233" s="289"/>
      <c r="BI233" s="273"/>
      <c r="BJ233" s="273"/>
      <c r="BK233" s="273"/>
      <c r="BL233" s="293"/>
      <c r="BM233" s="289"/>
      <c r="BN233" s="273"/>
      <c r="BO233" s="273"/>
      <c r="BP233" s="273"/>
      <c r="BQ233" s="274"/>
      <c r="BR233" s="969"/>
      <c r="BS233" s="969"/>
      <c r="BT233" s="969"/>
      <c r="BU233" s="969"/>
      <c r="BV233" s="969"/>
      <c r="BW233" s="969"/>
      <c r="BX233" s="969"/>
      <c r="BY233" s="969"/>
      <c r="BZ233" s="969"/>
      <c r="CA233" s="969"/>
      <c r="CB233" s="969"/>
      <c r="CC233" s="969"/>
      <c r="CD233" s="969"/>
      <c r="CE233" s="969"/>
      <c r="CF233" s="969"/>
      <c r="CG233" s="969"/>
      <c r="CH233" s="969"/>
      <c r="CI233" s="969"/>
      <c r="CJ233" s="969"/>
      <c r="CK233" s="969"/>
      <c r="CL233" s="969"/>
      <c r="CM233" s="969"/>
      <c r="CN233" s="969"/>
      <c r="CO233" s="969"/>
      <c r="CP233" s="969"/>
      <c r="CQ233" s="969"/>
      <c r="CR233" s="969"/>
      <c r="CS233" s="969"/>
      <c r="CT233" s="969"/>
      <c r="CU233" s="969"/>
      <c r="CV233" s="969"/>
      <c r="CW233" s="969"/>
      <c r="CX233" s="969"/>
      <c r="CY233" s="969"/>
      <c r="CZ233" s="969"/>
    </row>
    <row r="234" s="138" customFormat="true" ht="15" customHeight="true" x14ac:dyDescent="0.2">
      <c r="A234" s="803"/>
      <c r="B234" s="830"/>
      <c r="C234" s="878"/>
      <c r="D234" s="809"/>
      <c r="E234" s="809"/>
      <c r="F234" s="809"/>
      <c r="G234" s="820"/>
      <c r="H234" s="846"/>
      <c r="I234" s="809"/>
      <c r="J234" s="809"/>
      <c r="K234" s="809"/>
      <c r="L234" s="814"/>
      <c r="M234" s="878"/>
      <c r="N234" s="809"/>
      <c r="O234" s="809"/>
      <c r="P234" s="809"/>
      <c r="Q234" s="814"/>
      <c r="R234" s="276"/>
      <c r="S234" s="276"/>
      <c r="T234" s="276"/>
      <c r="U234" s="276"/>
      <c r="V234" s="276"/>
      <c r="W234" s="276"/>
      <c r="X234" s="276"/>
      <c r="Y234" s="276"/>
      <c r="Z234" s="276"/>
      <c r="AA234" s="276"/>
      <c r="AB234" s="276"/>
      <c r="AC234" s="276"/>
      <c r="AD234" s="276"/>
      <c r="AE234" s="276"/>
      <c r="AF234" s="276"/>
      <c r="AG234" s="276"/>
      <c r="AH234" s="276"/>
      <c r="AI234" s="276"/>
      <c r="AJ234" s="276"/>
      <c r="AK234" s="276"/>
      <c r="AL234" s="276"/>
      <c r="AM234" s="276"/>
      <c r="AN234" s="276"/>
      <c r="AO234" s="276"/>
      <c r="AP234" s="276"/>
      <c r="AQ234" s="276"/>
      <c r="AR234" s="276"/>
      <c r="AS234" s="276"/>
      <c r="AT234" s="276"/>
      <c r="AU234" s="276"/>
      <c r="AV234" s="276"/>
      <c r="AW234" s="276"/>
      <c r="AX234" s="276"/>
      <c r="AY234" s="276"/>
      <c r="BA234" s="350"/>
      <c r="BB234" s="262"/>
      <c r="BC234" s="289"/>
      <c r="BD234" s="273"/>
      <c r="BE234" s="273"/>
      <c r="BF234" s="273"/>
      <c r="BG234" s="293"/>
      <c r="BH234" s="289"/>
      <c r="BI234" s="273"/>
      <c r="BJ234" s="273"/>
      <c r="BK234" s="273"/>
      <c r="BL234" s="293"/>
      <c r="BM234" s="289"/>
      <c r="BN234" s="273"/>
      <c r="BO234" s="273"/>
      <c r="BP234" s="273"/>
      <c r="BQ234" s="274"/>
      <c r="BR234" s="969"/>
      <c r="BS234" s="969"/>
      <c r="BT234" s="969"/>
      <c r="BU234" s="969"/>
      <c r="BV234" s="969"/>
      <c r="BW234" s="969"/>
      <c r="BX234" s="969"/>
      <c r="BY234" s="969"/>
      <c r="BZ234" s="969"/>
      <c r="CA234" s="969"/>
      <c r="CB234" s="969"/>
      <c r="CC234" s="969"/>
      <c r="CD234" s="969"/>
      <c r="CE234" s="969"/>
      <c r="CF234" s="969"/>
      <c r="CG234" s="969"/>
      <c r="CH234" s="969"/>
      <c r="CI234" s="969"/>
      <c r="CJ234" s="969"/>
      <c r="CK234" s="969"/>
      <c r="CL234" s="969"/>
      <c r="CM234" s="969"/>
      <c r="CN234" s="969"/>
      <c r="CO234" s="969"/>
      <c r="CP234" s="969"/>
      <c r="CQ234" s="969"/>
      <c r="CR234" s="969"/>
      <c r="CS234" s="969"/>
      <c r="CT234" s="969"/>
      <c r="CU234" s="969"/>
      <c r="CV234" s="969"/>
      <c r="CW234" s="969"/>
      <c r="CX234" s="969"/>
      <c r="CY234" s="969"/>
      <c r="CZ234" s="969"/>
    </row>
    <row r="235" s="138" customFormat="true" ht="15" customHeight="true" x14ac:dyDescent="0.2">
      <c r="A235" s="803"/>
      <c r="B235" s="830"/>
      <c r="C235" s="878"/>
      <c r="D235" s="809"/>
      <c r="E235" s="809"/>
      <c r="F235" s="809"/>
      <c r="G235" s="820"/>
      <c r="H235" s="846"/>
      <c r="I235" s="809"/>
      <c r="J235" s="809"/>
      <c r="K235" s="809"/>
      <c r="L235" s="814"/>
      <c r="M235" s="878"/>
      <c r="N235" s="809"/>
      <c r="O235" s="809"/>
      <c r="P235" s="809"/>
      <c r="Q235" s="814"/>
      <c r="R235" s="276"/>
      <c r="S235" s="276"/>
      <c r="T235" s="276"/>
      <c r="U235" s="276"/>
      <c r="V235" s="276"/>
      <c r="W235" s="276"/>
      <c r="X235" s="276"/>
      <c r="Y235" s="276"/>
      <c r="Z235" s="276"/>
      <c r="AA235" s="276"/>
      <c r="AB235" s="276"/>
      <c r="AC235" s="276"/>
      <c r="AD235" s="276"/>
      <c r="AE235" s="276"/>
      <c r="AF235" s="276"/>
      <c r="AG235" s="276"/>
      <c r="AH235" s="276"/>
      <c r="AI235" s="276"/>
      <c r="AJ235" s="276"/>
      <c r="AK235" s="276"/>
      <c r="AL235" s="276"/>
      <c r="AM235" s="276"/>
      <c r="AN235" s="276"/>
      <c r="AO235" s="276"/>
      <c r="AP235" s="276"/>
      <c r="AQ235" s="276"/>
      <c r="AR235" s="276"/>
      <c r="AS235" s="276"/>
      <c r="AT235" s="276"/>
      <c r="AU235" s="276"/>
      <c r="AV235" s="276"/>
      <c r="AW235" s="276"/>
      <c r="AX235" s="276"/>
      <c r="AY235" s="276"/>
      <c r="BA235" s="350"/>
      <c r="BB235" s="262"/>
      <c r="BC235" s="289"/>
      <c r="BD235" s="273"/>
      <c r="BE235" s="273"/>
      <c r="BF235" s="273"/>
      <c r="BG235" s="293"/>
      <c r="BH235" s="289"/>
      <c r="BI235" s="273"/>
      <c r="BJ235" s="273"/>
      <c r="BK235" s="273"/>
      <c r="BL235" s="293"/>
      <c r="BM235" s="289"/>
      <c r="BN235" s="273"/>
      <c r="BO235" s="273"/>
      <c r="BP235" s="273"/>
      <c r="BQ235" s="274"/>
      <c r="BR235" s="969"/>
      <c r="BS235" s="969"/>
      <c r="BT235" s="969"/>
      <c r="BU235" s="969"/>
      <c r="BV235" s="969"/>
      <c r="BW235" s="969"/>
      <c r="BX235" s="969"/>
      <c r="BY235" s="969"/>
      <c r="BZ235" s="969"/>
      <c r="CA235" s="969"/>
      <c r="CB235" s="969"/>
      <c r="CC235" s="969"/>
      <c r="CD235" s="969"/>
      <c r="CE235" s="969"/>
      <c r="CF235" s="969"/>
      <c r="CG235" s="969"/>
      <c r="CH235" s="969"/>
      <c r="CI235" s="969"/>
      <c r="CJ235" s="969"/>
      <c r="CK235" s="969"/>
      <c r="CL235" s="969"/>
      <c r="CM235" s="969"/>
      <c r="CN235" s="969"/>
      <c r="CO235" s="969"/>
      <c r="CP235" s="969"/>
      <c r="CQ235" s="969"/>
      <c r="CR235" s="969"/>
      <c r="CS235" s="969"/>
      <c r="CT235" s="969"/>
      <c r="CU235" s="969"/>
      <c r="CV235" s="969"/>
      <c r="CW235" s="969"/>
      <c r="CX235" s="969"/>
      <c r="CY235" s="969"/>
      <c r="CZ235" s="969"/>
    </row>
    <row r="236" s="138" customFormat="true" ht="15" customHeight="true" x14ac:dyDescent="0.2">
      <c r="A236" s="803"/>
      <c r="B236" s="830"/>
      <c r="C236" s="878"/>
      <c r="D236" s="809"/>
      <c r="E236" s="809"/>
      <c r="F236" s="809"/>
      <c r="G236" s="820"/>
      <c r="H236" s="846"/>
      <c r="I236" s="809"/>
      <c r="J236" s="809"/>
      <c r="K236" s="809"/>
      <c r="L236" s="814"/>
      <c r="M236" s="878"/>
      <c r="N236" s="809"/>
      <c r="O236" s="809"/>
      <c r="P236" s="809"/>
      <c r="Q236" s="814"/>
      <c r="R236" s="276"/>
      <c r="S236" s="276"/>
      <c r="T236" s="276"/>
      <c r="U236" s="276"/>
      <c r="V236" s="276"/>
      <c r="W236" s="276"/>
      <c r="X236" s="276"/>
      <c r="Y236" s="276"/>
      <c r="Z236" s="276"/>
      <c r="AA236" s="276"/>
      <c r="AB236" s="276"/>
      <c r="AC236" s="276"/>
      <c r="AD236" s="276"/>
      <c r="AE236" s="276"/>
      <c r="AF236" s="276"/>
      <c r="AG236" s="276"/>
      <c r="AH236" s="276"/>
      <c r="AI236" s="276"/>
      <c r="AJ236" s="276"/>
      <c r="AK236" s="276"/>
      <c r="AL236" s="276"/>
      <c r="AM236" s="276"/>
      <c r="AN236" s="276"/>
      <c r="AO236" s="276"/>
      <c r="AP236" s="276"/>
      <c r="AQ236" s="276"/>
      <c r="AR236" s="276"/>
      <c r="AS236" s="276"/>
      <c r="AT236" s="276"/>
      <c r="AU236" s="276"/>
      <c r="AV236" s="276"/>
      <c r="AW236" s="276"/>
      <c r="AX236" s="276"/>
      <c r="AY236" s="276"/>
      <c r="BA236" s="350"/>
      <c r="BB236" s="262"/>
      <c r="BC236" s="289"/>
      <c r="BD236" s="273"/>
      <c r="BE236" s="273"/>
      <c r="BF236" s="273"/>
      <c r="BG236" s="293"/>
      <c r="BH236" s="289"/>
      <c r="BI236" s="273"/>
      <c r="BJ236" s="273"/>
      <c r="BK236" s="273"/>
      <c r="BL236" s="293"/>
      <c r="BM236" s="289"/>
      <c r="BN236" s="273"/>
      <c r="BO236" s="273"/>
      <c r="BP236" s="273"/>
      <c r="BQ236" s="274"/>
      <c r="BR236" s="969"/>
      <c r="BS236" s="969"/>
      <c r="BT236" s="969"/>
      <c r="BU236" s="969"/>
      <c r="BV236" s="969"/>
      <c r="BW236" s="969"/>
      <c r="BX236" s="969"/>
      <c r="BY236" s="969"/>
      <c r="BZ236" s="969"/>
      <c r="CA236" s="969"/>
      <c r="CB236" s="969"/>
      <c r="CC236" s="969"/>
      <c r="CD236" s="969"/>
      <c r="CE236" s="969"/>
      <c r="CF236" s="969"/>
      <c r="CG236" s="969"/>
      <c r="CH236" s="969"/>
      <c r="CI236" s="969"/>
      <c r="CJ236" s="969"/>
      <c r="CK236" s="969"/>
      <c r="CL236" s="969"/>
      <c r="CM236" s="969"/>
      <c r="CN236" s="969"/>
      <c r="CO236" s="969"/>
      <c r="CP236" s="969"/>
      <c r="CQ236" s="969"/>
      <c r="CR236" s="969"/>
      <c r="CS236" s="969"/>
      <c r="CT236" s="969"/>
      <c r="CU236" s="969"/>
      <c r="CV236" s="969"/>
      <c r="CW236" s="969"/>
      <c r="CX236" s="969"/>
      <c r="CY236" s="969"/>
      <c r="CZ236" s="969"/>
    </row>
    <row r="237" s="138" customFormat="true" ht="15" customHeight="true" x14ac:dyDescent="0.2">
      <c r="A237" s="803"/>
      <c r="B237" s="830"/>
      <c r="C237" s="878"/>
      <c r="D237" s="809"/>
      <c r="E237" s="809"/>
      <c r="F237" s="809"/>
      <c r="G237" s="820"/>
      <c r="H237" s="846"/>
      <c r="I237" s="809"/>
      <c r="J237" s="809"/>
      <c r="K237" s="809"/>
      <c r="L237" s="814"/>
      <c r="M237" s="878"/>
      <c r="N237" s="809"/>
      <c r="O237" s="809"/>
      <c r="P237" s="809"/>
      <c r="Q237" s="814"/>
      <c r="R237" s="276"/>
      <c r="S237" s="276"/>
      <c r="T237" s="276"/>
      <c r="U237" s="276"/>
      <c r="V237" s="276"/>
      <c r="W237" s="276"/>
      <c r="X237" s="276"/>
      <c r="Y237" s="276"/>
      <c r="Z237" s="276"/>
      <c r="AA237" s="276"/>
      <c r="AB237" s="276"/>
      <c r="AC237" s="276"/>
      <c r="AD237" s="276"/>
      <c r="AE237" s="276"/>
      <c r="AF237" s="276"/>
      <c r="AG237" s="276"/>
      <c r="AH237" s="276"/>
      <c r="AI237" s="276"/>
      <c r="AJ237" s="276"/>
      <c r="AK237" s="276"/>
      <c r="AL237" s="276"/>
      <c r="AM237" s="276"/>
      <c r="AN237" s="276"/>
      <c r="AO237" s="276"/>
      <c r="AP237" s="276"/>
      <c r="AQ237" s="276"/>
      <c r="AR237" s="276"/>
      <c r="AS237" s="276"/>
      <c r="AT237" s="276"/>
      <c r="AU237" s="276"/>
      <c r="AV237" s="276"/>
      <c r="AW237" s="276"/>
      <c r="AX237" s="276"/>
      <c r="AY237" s="276"/>
      <c r="BA237" s="350"/>
      <c r="BB237" s="262"/>
      <c r="BC237" s="289"/>
      <c r="BD237" s="273"/>
      <c r="BE237" s="273"/>
      <c r="BF237" s="273"/>
      <c r="BG237" s="293"/>
      <c r="BH237" s="289"/>
      <c r="BI237" s="273"/>
      <c r="BJ237" s="273"/>
      <c r="BK237" s="273"/>
      <c r="BL237" s="293"/>
      <c r="BM237" s="289"/>
      <c r="BN237" s="273"/>
      <c r="BO237" s="273"/>
      <c r="BP237" s="273"/>
      <c r="BQ237" s="274"/>
      <c r="BR237" s="969"/>
      <c r="BS237" s="969"/>
      <c r="BT237" s="969"/>
      <c r="BU237" s="969"/>
      <c r="BV237" s="969"/>
      <c r="BW237" s="969"/>
      <c r="BX237" s="969"/>
      <c r="BY237" s="969"/>
      <c r="BZ237" s="969"/>
      <c r="CA237" s="969"/>
      <c r="CB237" s="969"/>
      <c r="CC237" s="969"/>
      <c r="CD237" s="969"/>
      <c r="CE237" s="969"/>
      <c r="CF237" s="969"/>
      <c r="CG237" s="969"/>
      <c r="CH237" s="969"/>
      <c r="CI237" s="969"/>
      <c r="CJ237" s="969"/>
      <c r="CK237" s="969"/>
      <c r="CL237" s="969"/>
      <c r="CM237" s="969"/>
      <c r="CN237" s="969"/>
      <c r="CO237" s="969"/>
      <c r="CP237" s="969"/>
      <c r="CQ237" s="969"/>
      <c r="CR237" s="969"/>
      <c r="CS237" s="969"/>
      <c r="CT237" s="969"/>
      <c r="CU237" s="969"/>
      <c r="CV237" s="969"/>
      <c r="CW237" s="969"/>
      <c r="CX237" s="969"/>
      <c r="CY237" s="969"/>
      <c r="CZ237" s="969"/>
    </row>
    <row r="238" s="138" customFormat="true" ht="15" customHeight="true" x14ac:dyDescent="0.2">
      <c r="A238" s="803"/>
      <c r="B238" s="830"/>
      <c r="C238" s="878"/>
      <c r="D238" s="809"/>
      <c r="E238" s="809"/>
      <c r="F238" s="809"/>
      <c r="G238" s="820"/>
      <c r="H238" s="846"/>
      <c r="I238" s="809"/>
      <c r="J238" s="809"/>
      <c r="K238" s="809"/>
      <c r="L238" s="814"/>
      <c r="M238" s="878"/>
      <c r="N238" s="809"/>
      <c r="O238" s="809"/>
      <c r="P238" s="809"/>
      <c r="Q238" s="814"/>
      <c r="R238" s="276"/>
      <c r="S238" s="276"/>
      <c r="T238" s="276"/>
      <c r="U238" s="276"/>
      <c r="V238" s="276"/>
      <c r="W238" s="276"/>
      <c r="X238" s="276"/>
      <c r="Y238" s="276"/>
      <c r="Z238" s="276"/>
      <c r="AA238" s="276"/>
      <c r="AB238" s="276"/>
      <c r="AC238" s="276"/>
      <c r="AD238" s="276"/>
      <c r="AE238" s="276"/>
      <c r="AF238" s="276"/>
      <c r="AG238" s="276"/>
      <c r="AH238" s="276"/>
      <c r="AI238" s="276"/>
      <c r="AJ238" s="276"/>
      <c r="AK238" s="276"/>
      <c r="AL238" s="276"/>
      <c r="AM238" s="276"/>
      <c r="AN238" s="276"/>
      <c r="AO238" s="276"/>
      <c r="AP238" s="276"/>
      <c r="AQ238" s="276"/>
      <c r="AR238" s="276"/>
      <c r="AS238" s="276"/>
      <c r="AT238" s="276"/>
      <c r="AU238" s="276"/>
      <c r="AV238" s="276"/>
      <c r="AW238" s="276"/>
      <c r="AX238" s="276"/>
      <c r="AY238" s="276"/>
      <c r="BA238" s="350"/>
      <c r="BB238" s="262"/>
      <c r="BC238" s="289"/>
      <c r="BD238" s="273"/>
      <c r="BE238" s="273"/>
      <c r="BF238" s="273"/>
      <c r="BG238" s="293"/>
      <c r="BH238" s="289"/>
      <c r="BI238" s="273"/>
      <c r="BJ238" s="273"/>
      <c r="BK238" s="273"/>
      <c r="BL238" s="293"/>
      <c r="BM238" s="289"/>
      <c r="BN238" s="273"/>
      <c r="BO238" s="273"/>
      <c r="BP238" s="273"/>
      <c r="BQ238" s="274"/>
      <c r="BR238" s="969"/>
      <c r="BS238" s="969"/>
      <c r="BT238" s="969"/>
      <c r="BU238" s="969"/>
      <c r="BV238" s="969"/>
      <c r="BW238" s="969"/>
      <c r="BX238" s="969"/>
      <c r="BY238" s="969"/>
      <c r="BZ238" s="969"/>
      <c r="CA238" s="969"/>
      <c r="CB238" s="969"/>
      <c r="CC238" s="969"/>
      <c r="CD238" s="969"/>
      <c r="CE238" s="969"/>
      <c r="CF238" s="969"/>
      <c r="CG238" s="969"/>
      <c r="CH238" s="969"/>
      <c r="CI238" s="969"/>
      <c r="CJ238" s="969"/>
      <c r="CK238" s="969"/>
      <c r="CL238" s="969"/>
      <c r="CM238" s="969"/>
      <c r="CN238" s="969"/>
      <c r="CO238" s="969"/>
      <c r="CP238" s="969"/>
      <c r="CQ238" s="969"/>
      <c r="CR238" s="969"/>
      <c r="CS238" s="969"/>
      <c r="CT238" s="969"/>
      <c r="CU238" s="969"/>
      <c r="CV238" s="969"/>
      <c r="CW238" s="969"/>
      <c r="CX238" s="969"/>
      <c r="CY238" s="969"/>
      <c r="CZ238" s="969"/>
    </row>
    <row r="239" s="138" customFormat="true" ht="15" customHeight="true" x14ac:dyDescent="0.2">
      <c r="A239" s="803"/>
      <c r="B239" s="830"/>
      <c r="C239" s="878"/>
      <c r="D239" s="809"/>
      <c r="E239" s="809"/>
      <c r="F239" s="809"/>
      <c r="G239" s="820"/>
      <c r="H239" s="846"/>
      <c r="I239" s="809"/>
      <c r="J239" s="809"/>
      <c r="K239" s="809"/>
      <c r="L239" s="814"/>
      <c r="M239" s="878"/>
      <c r="N239" s="809"/>
      <c r="O239" s="809"/>
      <c r="P239" s="809"/>
      <c r="Q239" s="814"/>
      <c r="R239" s="276"/>
      <c r="S239" s="276"/>
      <c r="T239" s="276"/>
      <c r="U239" s="276"/>
      <c r="V239" s="276"/>
      <c r="W239" s="276"/>
      <c r="X239" s="276"/>
      <c r="Y239" s="276"/>
      <c r="Z239" s="276"/>
      <c r="AA239" s="276"/>
      <c r="AB239" s="276"/>
      <c r="AC239" s="276"/>
      <c r="AD239" s="276"/>
      <c r="AE239" s="276"/>
      <c r="AF239" s="276"/>
      <c r="AG239" s="276"/>
      <c r="AH239" s="276"/>
      <c r="AI239" s="276"/>
      <c r="AJ239" s="276"/>
      <c r="AK239" s="276"/>
      <c r="AL239" s="276"/>
      <c r="AM239" s="276"/>
      <c r="AN239" s="276"/>
      <c r="AO239" s="276"/>
      <c r="AP239" s="276"/>
      <c r="AQ239" s="276"/>
      <c r="AR239" s="276"/>
      <c r="AS239" s="276"/>
      <c r="AT239" s="276"/>
      <c r="AU239" s="276"/>
      <c r="AV239" s="276"/>
      <c r="AW239" s="276"/>
      <c r="AX239" s="276"/>
      <c r="AY239" s="276"/>
      <c r="BA239" s="350"/>
      <c r="BB239" s="262"/>
      <c r="BC239" s="289"/>
      <c r="BD239" s="273"/>
      <c r="BE239" s="273"/>
      <c r="BF239" s="273"/>
      <c r="BG239" s="293"/>
      <c r="BH239" s="289"/>
      <c r="BI239" s="273"/>
      <c r="BJ239" s="273"/>
      <c r="BK239" s="273"/>
      <c r="BL239" s="293"/>
      <c r="BM239" s="289"/>
      <c r="BN239" s="273"/>
      <c r="BO239" s="273"/>
      <c r="BP239" s="273"/>
      <c r="BQ239" s="274"/>
      <c r="BR239" s="969"/>
      <c r="BS239" s="969"/>
      <c r="BT239" s="969"/>
      <c r="BU239" s="969"/>
      <c r="BV239" s="969"/>
      <c r="BW239" s="969"/>
      <c r="BX239" s="969"/>
      <c r="BY239" s="969"/>
      <c r="BZ239" s="969"/>
      <c r="CA239" s="969"/>
      <c r="CB239" s="969"/>
      <c r="CC239" s="969"/>
      <c r="CD239" s="969"/>
      <c r="CE239" s="969"/>
      <c r="CF239" s="969"/>
      <c r="CG239" s="969"/>
      <c r="CH239" s="969"/>
      <c r="CI239" s="969"/>
      <c r="CJ239" s="969"/>
      <c r="CK239" s="969"/>
      <c r="CL239" s="969"/>
      <c r="CM239" s="969"/>
      <c r="CN239" s="969"/>
      <c r="CO239" s="969"/>
      <c r="CP239" s="969"/>
      <c r="CQ239" s="969"/>
      <c r="CR239" s="969"/>
      <c r="CS239" s="969"/>
      <c r="CT239" s="969"/>
      <c r="CU239" s="969"/>
      <c r="CV239" s="969"/>
      <c r="CW239" s="969"/>
      <c r="CX239" s="969"/>
      <c r="CY239" s="969"/>
      <c r="CZ239" s="969"/>
    </row>
    <row r="240" s="138" customFormat="true" ht="15" customHeight="true" x14ac:dyDescent="0.2">
      <c r="A240" s="803"/>
      <c r="B240" s="830"/>
      <c r="C240" s="878"/>
      <c r="D240" s="809"/>
      <c r="E240" s="809"/>
      <c r="F240" s="809"/>
      <c r="G240" s="820"/>
      <c r="H240" s="846"/>
      <c r="I240" s="809"/>
      <c r="J240" s="809"/>
      <c r="K240" s="809"/>
      <c r="L240" s="814"/>
      <c r="M240" s="878"/>
      <c r="N240" s="809"/>
      <c r="O240" s="809"/>
      <c r="P240" s="809"/>
      <c r="Q240" s="814"/>
      <c r="R240" s="276"/>
      <c r="S240" s="276"/>
      <c r="T240" s="276"/>
      <c r="U240" s="276"/>
      <c r="V240" s="276"/>
      <c r="W240" s="276"/>
      <c r="X240" s="276"/>
      <c r="Y240" s="276"/>
      <c r="Z240" s="276"/>
      <c r="AA240" s="276"/>
      <c r="AB240" s="276"/>
      <c r="AC240" s="276"/>
      <c r="AD240" s="276"/>
      <c r="AE240" s="276"/>
      <c r="AF240" s="276"/>
      <c r="AG240" s="276"/>
      <c r="AH240" s="276"/>
      <c r="AI240" s="276"/>
      <c r="AJ240" s="276"/>
      <c r="AK240" s="276"/>
      <c r="AL240" s="276"/>
      <c r="AM240" s="276"/>
      <c r="AN240" s="276"/>
      <c r="AO240" s="276"/>
      <c r="AP240" s="276"/>
      <c r="AQ240" s="276"/>
      <c r="AR240" s="276"/>
      <c r="AS240" s="276"/>
      <c r="AT240" s="276"/>
      <c r="AU240" s="276"/>
      <c r="AV240" s="276"/>
      <c r="AW240" s="276"/>
      <c r="AX240" s="276"/>
      <c r="AY240" s="276"/>
      <c r="BA240" s="350"/>
      <c r="BB240" s="262"/>
      <c r="BC240" s="289"/>
      <c r="BD240" s="273"/>
      <c r="BE240" s="273"/>
      <c r="BF240" s="273"/>
      <c r="BG240" s="293"/>
      <c r="BH240" s="289"/>
      <c r="BI240" s="273"/>
      <c r="BJ240" s="273"/>
      <c r="BK240" s="273"/>
      <c r="BL240" s="293"/>
      <c r="BM240" s="289"/>
      <c r="BN240" s="273"/>
      <c r="BO240" s="273"/>
      <c r="BP240" s="273"/>
      <c r="BQ240" s="274"/>
      <c r="BR240" s="969"/>
      <c r="BS240" s="969"/>
      <c r="BT240" s="969"/>
      <c r="BU240" s="969"/>
      <c r="BV240" s="969"/>
      <c r="BW240" s="969"/>
      <c r="BX240" s="969"/>
      <c r="BY240" s="969"/>
      <c r="BZ240" s="969"/>
      <c r="CA240" s="969"/>
      <c r="CB240" s="969"/>
      <c r="CC240" s="969"/>
      <c r="CD240" s="969"/>
      <c r="CE240" s="969"/>
      <c r="CF240" s="969"/>
      <c r="CG240" s="969"/>
      <c r="CH240" s="969"/>
      <c r="CI240" s="969"/>
      <c r="CJ240" s="969"/>
      <c r="CK240" s="969"/>
      <c r="CL240" s="969"/>
      <c r="CM240" s="969"/>
      <c r="CN240" s="969"/>
      <c r="CO240" s="969"/>
      <c r="CP240" s="969"/>
      <c r="CQ240" s="969"/>
      <c r="CR240" s="969"/>
      <c r="CS240" s="969"/>
      <c r="CT240" s="969"/>
      <c r="CU240" s="969"/>
      <c r="CV240" s="969"/>
      <c r="CW240" s="969"/>
      <c r="CX240" s="969"/>
      <c r="CY240" s="969"/>
      <c r="CZ240" s="969"/>
    </row>
    <row r="241" s="138" customFormat="true" ht="15" customHeight="true" x14ac:dyDescent="0.2">
      <c r="A241" s="803"/>
      <c r="B241" s="830"/>
      <c r="C241" s="878"/>
      <c r="D241" s="809"/>
      <c r="E241" s="809"/>
      <c r="F241" s="809"/>
      <c r="G241" s="820"/>
      <c r="H241" s="846"/>
      <c r="I241" s="809"/>
      <c r="J241" s="809"/>
      <c r="K241" s="809"/>
      <c r="L241" s="814"/>
      <c r="M241" s="878"/>
      <c r="N241" s="809"/>
      <c r="O241" s="809"/>
      <c r="P241" s="809"/>
      <c r="Q241" s="814"/>
      <c r="R241" s="276"/>
      <c r="S241" s="276"/>
      <c r="T241" s="276"/>
      <c r="U241" s="276"/>
      <c r="V241" s="276"/>
      <c r="W241" s="276"/>
      <c r="X241" s="276"/>
      <c r="Y241" s="276"/>
      <c r="Z241" s="276"/>
      <c r="AA241" s="276"/>
      <c r="AB241" s="276"/>
      <c r="AC241" s="276"/>
      <c r="AD241" s="276"/>
      <c r="AE241" s="276"/>
      <c r="AF241" s="276"/>
      <c r="AG241" s="276"/>
      <c r="AH241" s="276"/>
      <c r="AI241" s="276"/>
      <c r="AJ241" s="276"/>
      <c r="AK241" s="276"/>
      <c r="AL241" s="276"/>
      <c r="AM241" s="276"/>
      <c r="AN241" s="276"/>
      <c r="AO241" s="276"/>
      <c r="AP241" s="276"/>
      <c r="AQ241" s="276"/>
      <c r="AR241" s="276"/>
      <c r="AS241" s="276"/>
      <c r="AT241" s="276"/>
      <c r="AU241" s="276"/>
      <c r="AV241" s="276"/>
      <c r="AW241" s="276"/>
      <c r="AX241" s="276"/>
      <c r="AY241" s="276"/>
      <c r="BA241" s="350"/>
      <c r="BB241" s="262"/>
      <c r="BC241" s="289"/>
      <c r="BD241" s="273"/>
      <c r="BE241" s="273"/>
      <c r="BF241" s="273"/>
      <c r="BG241" s="293"/>
      <c r="BH241" s="289"/>
      <c r="BI241" s="273"/>
      <c r="BJ241" s="273"/>
      <c r="BK241" s="273"/>
      <c r="BL241" s="293"/>
      <c r="BM241" s="289"/>
      <c r="BN241" s="273"/>
      <c r="BO241" s="273"/>
      <c r="BP241" s="273"/>
      <c r="BQ241" s="274"/>
      <c r="BR241" s="969"/>
      <c r="BS241" s="969"/>
      <c r="BT241" s="969"/>
      <c r="BU241" s="969"/>
      <c r="BV241" s="969"/>
      <c r="BW241" s="969"/>
      <c r="BX241" s="969"/>
      <c r="BY241" s="969"/>
      <c r="BZ241" s="969"/>
      <c r="CA241" s="969"/>
      <c r="CB241" s="969"/>
      <c r="CC241" s="969"/>
      <c r="CD241" s="969"/>
      <c r="CE241" s="969"/>
      <c r="CF241" s="969"/>
      <c r="CG241" s="969"/>
      <c r="CH241" s="969"/>
      <c r="CI241" s="969"/>
      <c r="CJ241" s="969"/>
      <c r="CK241" s="969"/>
      <c r="CL241" s="969"/>
      <c r="CM241" s="969"/>
      <c r="CN241" s="969"/>
      <c r="CO241" s="969"/>
      <c r="CP241" s="969"/>
      <c r="CQ241" s="969"/>
      <c r="CR241" s="969"/>
      <c r="CS241" s="969"/>
      <c r="CT241" s="969"/>
      <c r="CU241" s="969"/>
      <c r="CV241" s="969"/>
      <c r="CW241" s="969"/>
      <c r="CX241" s="969"/>
      <c r="CY241" s="969"/>
      <c r="CZ241" s="969"/>
    </row>
    <row r="242" s="138" customFormat="true" ht="15" customHeight="true" x14ac:dyDescent="0.2">
      <c r="A242" s="803"/>
      <c r="B242" s="830"/>
      <c r="C242" s="878"/>
      <c r="D242" s="809"/>
      <c r="E242" s="809"/>
      <c r="F242" s="809"/>
      <c r="G242" s="820"/>
      <c r="H242" s="846"/>
      <c r="I242" s="809"/>
      <c r="J242" s="809"/>
      <c r="K242" s="809"/>
      <c r="L242" s="814"/>
      <c r="M242" s="878"/>
      <c r="N242" s="809"/>
      <c r="O242" s="809"/>
      <c r="P242" s="809"/>
      <c r="Q242" s="814"/>
      <c r="R242" s="276"/>
      <c r="S242" s="276"/>
      <c r="T242" s="276"/>
      <c r="U242" s="276"/>
      <c r="V242" s="276"/>
      <c r="W242" s="276"/>
      <c r="X242" s="276"/>
      <c r="Y242" s="276"/>
      <c r="Z242" s="276"/>
      <c r="AA242" s="276"/>
      <c r="AB242" s="276"/>
      <c r="AC242" s="276"/>
      <c r="AD242" s="276"/>
      <c r="AE242" s="276"/>
      <c r="AF242" s="276"/>
      <c r="AG242" s="276"/>
      <c r="AH242" s="276"/>
      <c r="AI242" s="276"/>
      <c r="AJ242" s="276"/>
      <c r="AK242" s="276"/>
      <c r="AL242" s="276"/>
      <c r="AM242" s="276"/>
      <c r="AN242" s="276"/>
      <c r="AO242" s="276"/>
      <c r="AP242" s="276"/>
      <c r="AQ242" s="276"/>
      <c r="AR242" s="276"/>
      <c r="AS242" s="276"/>
      <c r="AT242" s="276"/>
      <c r="AU242" s="276"/>
      <c r="AV242" s="276"/>
      <c r="AW242" s="276"/>
      <c r="AX242" s="276"/>
      <c r="AY242" s="276"/>
      <c r="BA242" s="350"/>
      <c r="BB242" s="262"/>
      <c r="BC242" s="289"/>
      <c r="BD242" s="273"/>
      <c r="BE242" s="273"/>
      <c r="BF242" s="273"/>
      <c r="BG242" s="293"/>
      <c r="BH242" s="289"/>
      <c r="BI242" s="273"/>
      <c r="BJ242" s="273"/>
      <c r="BK242" s="273"/>
      <c r="BL242" s="293"/>
      <c r="BM242" s="289"/>
      <c r="BN242" s="273"/>
      <c r="BO242" s="273"/>
      <c r="BP242" s="273"/>
      <c r="BQ242" s="274"/>
      <c r="BR242" s="969"/>
      <c r="BS242" s="969"/>
      <c r="BT242" s="969"/>
      <c r="BU242" s="969"/>
      <c r="BV242" s="969"/>
      <c r="BW242" s="969"/>
      <c r="BX242" s="969"/>
      <c r="BY242" s="969"/>
      <c r="BZ242" s="969"/>
      <c r="CA242" s="969"/>
      <c r="CB242" s="969"/>
      <c r="CC242" s="969"/>
      <c r="CD242" s="969"/>
      <c r="CE242" s="969"/>
      <c r="CF242" s="969"/>
      <c r="CG242" s="969"/>
      <c r="CH242" s="969"/>
      <c r="CI242" s="969"/>
      <c r="CJ242" s="969"/>
      <c r="CK242" s="969"/>
      <c r="CL242" s="969"/>
      <c r="CM242" s="969"/>
      <c r="CN242" s="969"/>
      <c r="CO242" s="969"/>
      <c r="CP242" s="969"/>
      <c r="CQ242" s="969"/>
      <c r="CR242" s="969"/>
      <c r="CS242" s="969"/>
      <c r="CT242" s="969"/>
      <c r="CU242" s="969"/>
      <c r="CV242" s="969"/>
      <c r="CW242" s="969"/>
      <c r="CX242" s="969"/>
      <c r="CY242" s="969"/>
      <c r="CZ242" s="969"/>
    </row>
    <row r="243" s="138" customFormat="true" ht="15" customHeight="true" x14ac:dyDescent="0.2">
      <c r="A243" s="803"/>
      <c r="B243" s="830"/>
      <c r="C243" s="878"/>
      <c r="D243" s="809"/>
      <c r="E243" s="809"/>
      <c r="F243" s="809"/>
      <c r="G243" s="820"/>
      <c r="H243" s="846"/>
      <c r="I243" s="809"/>
      <c r="J243" s="809"/>
      <c r="K243" s="809"/>
      <c r="L243" s="814"/>
      <c r="M243" s="878"/>
      <c r="N243" s="809"/>
      <c r="O243" s="809"/>
      <c r="P243" s="809"/>
      <c r="Q243" s="814"/>
      <c r="R243" s="276"/>
      <c r="S243" s="276"/>
      <c r="T243" s="276"/>
      <c r="U243" s="276"/>
      <c r="V243" s="276"/>
      <c r="W243" s="276"/>
      <c r="X243" s="276"/>
      <c r="Y243" s="276"/>
      <c r="Z243" s="276"/>
      <c r="AA243" s="276"/>
      <c r="AB243" s="276"/>
      <c r="AC243" s="276"/>
      <c r="AD243" s="276"/>
      <c r="AE243" s="276"/>
      <c r="AF243" s="276"/>
      <c r="AG243" s="276"/>
      <c r="AH243" s="276"/>
      <c r="AI243" s="276"/>
      <c r="AJ243" s="276"/>
      <c r="AK243" s="276"/>
      <c r="AL243" s="276"/>
      <c r="AM243" s="276"/>
      <c r="AN243" s="276"/>
      <c r="AO243" s="276"/>
      <c r="AP243" s="276"/>
      <c r="AQ243" s="276"/>
      <c r="AR243" s="276"/>
      <c r="AS243" s="276"/>
      <c r="AT243" s="276"/>
      <c r="AU243" s="276"/>
      <c r="AV243" s="276"/>
      <c r="AW243" s="276"/>
      <c r="AX243" s="276"/>
      <c r="AY243" s="276"/>
      <c r="BA243" s="350"/>
      <c r="BB243" s="262"/>
      <c r="BC243" s="289"/>
      <c r="BD243" s="273"/>
      <c r="BE243" s="273"/>
      <c r="BF243" s="273"/>
      <c r="BG243" s="293"/>
      <c r="BH243" s="289"/>
      <c r="BI243" s="273"/>
      <c r="BJ243" s="273"/>
      <c r="BK243" s="273"/>
      <c r="BL243" s="293"/>
      <c r="BM243" s="289"/>
      <c r="BN243" s="273"/>
      <c r="BO243" s="273"/>
      <c r="BP243" s="273"/>
      <c r="BQ243" s="274"/>
      <c r="BR243" s="969"/>
      <c r="BS243" s="969"/>
      <c r="BT243" s="969"/>
      <c r="BU243" s="969"/>
      <c r="BV243" s="969"/>
      <c r="BW243" s="969"/>
      <c r="BX243" s="969"/>
      <c r="BY243" s="969"/>
      <c r="BZ243" s="969"/>
      <c r="CA243" s="969"/>
      <c r="CB243" s="969"/>
      <c r="CC243" s="969"/>
      <c r="CD243" s="969"/>
      <c r="CE243" s="969"/>
      <c r="CF243" s="969"/>
      <c r="CG243" s="969"/>
      <c r="CH243" s="969"/>
      <c r="CI243" s="969"/>
      <c r="CJ243" s="969"/>
      <c r="CK243" s="969"/>
      <c r="CL243" s="969"/>
      <c r="CM243" s="969"/>
      <c r="CN243" s="969"/>
      <c r="CO243" s="969"/>
      <c r="CP243" s="969"/>
      <c r="CQ243" s="969"/>
      <c r="CR243" s="969"/>
      <c r="CS243" s="969"/>
      <c r="CT243" s="969"/>
      <c r="CU243" s="969"/>
      <c r="CV243" s="969"/>
      <c r="CW243" s="969"/>
      <c r="CX243" s="969"/>
      <c r="CY243" s="969"/>
      <c r="CZ243" s="969"/>
    </row>
    <row r="244" s="138" customFormat="true" ht="15" customHeight="true" x14ac:dyDescent="0.2">
      <c r="A244" s="803"/>
      <c r="B244" s="830"/>
      <c r="C244" s="878"/>
      <c r="D244" s="809"/>
      <c r="E244" s="809"/>
      <c r="F244" s="809"/>
      <c r="G244" s="820"/>
      <c r="H244" s="846"/>
      <c r="I244" s="809"/>
      <c r="J244" s="809"/>
      <c r="K244" s="809"/>
      <c r="L244" s="814"/>
      <c r="M244" s="878"/>
      <c r="N244" s="809"/>
      <c r="O244" s="809"/>
      <c r="P244" s="809"/>
      <c r="Q244" s="814"/>
      <c r="R244" s="276"/>
      <c r="S244" s="276"/>
      <c r="T244" s="276"/>
      <c r="U244" s="276"/>
      <c r="V244" s="276"/>
      <c r="W244" s="276"/>
      <c r="X244" s="276"/>
      <c r="Y244" s="276"/>
      <c r="Z244" s="276"/>
      <c r="AA244" s="276"/>
      <c r="AB244" s="276"/>
      <c r="AC244" s="276"/>
      <c r="AD244" s="276"/>
      <c r="AE244" s="276"/>
      <c r="AF244" s="276"/>
      <c r="AG244" s="276"/>
      <c r="AH244" s="276"/>
      <c r="AI244" s="276"/>
      <c r="AJ244" s="276"/>
      <c r="AK244" s="276"/>
      <c r="AL244" s="276"/>
      <c r="AM244" s="276"/>
      <c r="AN244" s="276"/>
      <c r="AO244" s="276"/>
      <c r="AP244" s="276"/>
      <c r="AQ244" s="276"/>
      <c r="AR244" s="276"/>
      <c r="AS244" s="276"/>
      <c r="AT244" s="276"/>
      <c r="AU244" s="276"/>
      <c r="AV244" s="276"/>
      <c r="AW244" s="276"/>
      <c r="AX244" s="276"/>
      <c r="AY244" s="276"/>
      <c r="BA244" s="350"/>
      <c r="BB244" s="262"/>
      <c r="BC244" s="289"/>
      <c r="BD244" s="273"/>
      <c r="BE244" s="273"/>
      <c r="BF244" s="273"/>
      <c r="BG244" s="293"/>
      <c r="BH244" s="289"/>
      <c r="BI244" s="273"/>
      <c r="BJ244" s="273"/>
      <c r="BK244" s="273"/>
      <c r="BL244" s="293"/>
      <c r="BM244" s="289"/>
      <c r="BN244" s="273"/>
      <c r="BO244" s="273"/>
      <c r="BP244" s="273"/>
      <c r="BQ244" s="274"/>
      <c r="BR244" s="969"/>
      <c r="BS244" s="969"/>
      <c r="BT244" s="969"/>
      <c r="BU244" s="969"/>
      <c r="BV244" s="969"/>
      <c r="BW244" s="969"/>
      <c r="BX244" s="969"/>
      <c r="BY244" s="969"/>
      <c r="BZ244" s="969"/>
      <c r="CA244" s="969"/>
      <c r="CB244" s="969"/>
      <c r="CC244" s="969"/>
      <c r="CD244" s="969"/>
      <c r="CE244" s="969"/>
      <c r="CF244" s="969"/>
      <c r="CG244" s="969"/>
      <c r="CH244" s="969"/>
      <c r="CI244" s="969"/>
      <c r="CJ244" s="969"/>
      <c r="CK244" s="969"/>
      <c r="CL244" s="969"/>
      <c r="CM244" s="969"/>
      <c r="CN244" s="969"/>
      <c r="CO244" s="969"/>
      <c r="CP244" s="969"/>
      <c r="CQ244" s="969"/>
      <c r="CR244" s="969"/>
      <c r="CS244" s="969"/>
      <c r="CT244" s="969"/>
      <c r="CU244" s="969"/>
      <c r="CV244" s="969"/>
      <c r="CW244" s="969"/>
      <c r="CX244" s="969"/>
      <c r="CY244" s="969"/>
      <c r="CZ244" s="969"/>
    </row>
    <row r="245" s="138" customFormat="true" ht="15" customHeight="true" x14ac:dyDescent="0.2">
      <c r="A245" s="803"/>
      <c r="B245" s="830"/>
      <c r="C245" s="878"/>
      <c r="D245" s="809"/>
      <c r="E245" s="809"/>
      <c r="F245" s="809"/>
      <c r="G245" s="820"/>
      <c r="H245" s="846"/>
      <c r="I245" s="809"/>
      <c r="J245" s="809"/>
      <c r="K245" s="809"/>
      <c r="L245" s="814"/>
      <c r="M245" s="878"/>
      <c r="N245" s="809"/>
      <c r="O245" s="809"/>
      <c r="P245" s="809"/>
      <c r="Q245" s="814"/>
      <c r="R245" s="276"/>
      <c r="S245" s="276"/>
      <c r="T245" s="276"/>
      <c r="U245" s="276"/>
      <c r="V245" s="276"/>
      <c r="W245" s="276"/>
      <c r="X245" s="276"/>
      <c r="Y245" s="276"/>
      <c r="Z245" s="276"/>
      <c r="AA245" s="276"/>
      <c r="AB245" s="276"/>
      <c r="AC245" s="276"/>
      <c r="AD245" s="276"/>
      <c r="AE245" s="276"/>
      <c r="AF245" s="276"/>
      <c r="AG245" s="276"/>
      <c r="AH245" s="276"/>
      <c r="AI245" s="276"/>
      <c r="AJ245" s="276"/>
      <c r="AK245" s="276"/>
      <c r="AL245" s="276"/>
      <c r="AM245" s="276"/>
      <c r="AN245" s="276"/>
      <c r="AO245" s="276"/>
      <c r="AP245" s="276"/>
      <c r="AQ245" s="276"/>
      <c r="AR245" s="276"/>
      <c r="AS245" s="276"/>
      <c r="AT245" s="276"/>
      <c r="AU245" s="276"/>
      <c r="AV245" s="276"/>
      <c r="AW245" s="276"/>
      <c r="AX245" s="276"/>
      <c r="AY245" s="276"/>
      <c r="BA245" s="350"/>
      <c r="BB245" s="262"/>
      <c r="BC245" s="289"/>
      <c r="BD245" s="273"/>
      <c r="BE245" s="273"/>
      <c r="BF245" s="273"/>
      <c r="BG245" s="293"/>
      <c r="BH245" s="289"/>
      <c r="BI245" s="273"/>
      <c r="BJ245" s="273"/>
      <c r="BK245" s="273"/>
      <c r="BL245" s="293"/>
      <c r="BM245" s="289"/>
      <c r="BN245" s="273"/>
      <c r="BO245" s="273"/>
      <c r="BP245" s="273"/>
      <c r="BQ245" s="274"/>
      <c r="BR245" s="969"/>
      <c r="BS245" s="969"/>
      <c r="BT245" s="969"/>
      <c r="BU245" s="969"/>
      <c r="BV245" s="969"/>
      <c r="BW245" s="969"/>
      <c r="BX245" s="969"/>
      <c r="BY245" s="969"/>
      <c r="BZ245" s="969"/>
      <c r="CA245" s="969"/>
      <c r="CB245" s="969"/>
      <c r="CC245" s="969"/>
      <c r="CD245" s="969"/>
      <c r="CE245" s="969"/>
      <c r="CF245" s="969"/>
      <c r="CG245" s="969"/>
      <c r="CH245" s="969"/>
      <c r="CI245" s="969"/>
      <c r="CJ245" s="969"/>
      <c r="CK245" s="969"/>
      <c r="CL245" s="969"/>
      <c r="CM245" s="969"/>
      <c r="CN245" s="969"/>
      <c r="CO245" s="969"/>
      <c r="CP245" s="969"/>
      <c r="CQ245" s="969"/>
      <c r="CR245" s="969"/>
      <c r="CS245" s="969"/>
      <c r="CT245" s="969"/>
      <c r="CU245" s="969"/>
      <c r="CV245" s="969"/>
      <c r="CW245" s="969"/>
      <c r="CX245" s="969"/>
      <c r="CY245" s="969"/>
      <c r="CZ245" s="969"/>
    </row>
    <row r="246" s="138" customFormat="true" ht="15" customHeight="true" x14ac:dyDescent="0.2">
      <c r="A246" s="803"/>
      <c r="B246" s="830"/>
      <c r="C246" s="878"/>
      <c r="D246" s="809"/>
      <c r="E246" s="809"/>
      <c r="F246" s="809"/>
      <c r="G246" s="820"/>
      <c r="H246" s="846"/>
      <c r="I246" s="809"/>
      <c r="J246" s="809"/>
      <c r="K246" s="809"/>
      <c r="L246" s="814"/>
      <c r="M246" s="878"/>
      <c r="N246" s="809"/>
      <c r="O246" s="809"/>
      <c r="P246" s="809"/>
      <c r="Q246" s="814"/>
      <c r="R246" s="276"/>
      <c r="S246" s="276"/>
      <c r="T246" s="276"/>
      <c r="U246" s="276"/>
      <c r="V246" s="276"/>
      <c r="W246" s="276"/>
      <c r="X246" s="276"/>
      <c r="Y246" s="276"/>
      <c r="Z246" s="276"/>
      <c r="AA246" s="276"/>
      <c r="AB246" s="276"/>
      <c r="AC246" s="276"/>
      <c r="AD246" s="276"/>
      <c r="AE246" s="276"/>
      <c r="AF246" s="276"/>
      <c r="AG246" s="276"/>
      <c r="AH246" s="276"/>
      <c r="AI246" s="276"/>
      <c r="AJ246" s="276"/>
      <c r="AK246" s="276"/>
      <c r="AL246" s="276"/>
      <c r="AM246" s="276"/>
      <c r="AN246" s="276"/>
      <c r="AO246" s="276"/>
      <c r="AP246" s="276"/>
      <c r="AQ246" s="276"/>
      <c r="AR246" s="276"/>
      <c r="AS246" s="276"/>
      <c r="AT246" s="276"/>
      <c r="AU246" s="276"/>
      <c r="AV246" s="276"/>
      <c r="AW246" s="276"/>
      <c r="AX246" s="276"/>
      <c r="AY246" s="276"/>
      <c r="BA246" s="350"/>
      <c r="BB246" s="262"/>
      <c r="BC246" s="289"/>
      <c r="BD246" s="273"/>
      <c r="BE246" s="273"/>
      <c r="BF246" s="273"/>
      <c r="BG246" s="293"/>
      <c r="BH246" s="289"/>
      <c r="BI246" s="273"/>
      <c r="BJ246" s="273"/>
      <c r="BK246" s="273"/>
      <c r="BL246" s="293"/>
      <c r="BM246" s="289"/>
      <c r="BN246" s="273"/>
      <c r="BO246" s="273"/>
      <c r="BP246" s="273"/>
      <c r="BQ246" s="274"/>
      <c r="BR246" s="969"/>
      <c r="BS246" s="969"/>
      <c r="BT246" s="969"/>
      <c r="BU246" s="969"/>
      <c r="BV246" s="969"/>
      <c r="BW246" s="969"/>
      <c r="BX246" s="969"/>
      <c r="BY246" s="969"/>
      <c r="BZ246" s="969"/>
      <c r="CA246" s="969"/>
      <c r="CB246" s="969"/>
      <c r="CC246" s="969"/>
      <c r="CD246" s="969"/>
      <c r="CE246" s="969"/>
      <c r="CF246" s="969"/>
      <c r="CG246" s="969"/>
      <c r="CH246" s="969"/>
      <c r="CI246" s="969"/>
      <c r="CJ246" s="969"/>
      <c r="CK246" s="969"/>
      <c r="CL246" s="969"/>
      <c r="CM246" s="969"/>
      <c r="CN246" s="969"/>
      <c r="CO246" s="969"/>
      <c r="CP246" s="969"/>
      <c r="CQ246" s="969"/>
      <c r="CR246" s="969"/>
      <c r="CS246" s="969"/>
      <c r="CT246" s="969"/>
      <c r="CU246" s="969"/>
      <c r="CV246" s="969"/>
      <c r="CW246" s="969"/>
      <c r="CX246" s="969"/>
      <c r="CY246" s="969"/>
      <c r="CZ246" s="969"/>
    </row>
    <row r="247" s="138" customFormat="true" ht="15" customHeight="true" x14ac:dyDescent="0.2">
      <c r="A247" s="803"/>
      <c r="B247" s="830"/>
      <c r="C247" s="878"/>
      <c r="D247" s="809"/>
      <c r="E247" s="809"/>
      <c r="F247" s="809"/>
      <c r="G247" s="820"/>
      <c r="H247" s="846"/>
      <c r="I247" s="809"/>
      <c r="J247" s="809"/>
      <c r="K247" s="809"/>
      <c r="L247" s="814"/>
      <c r="M247" s="878"/>
      <c r="N247" s="809"/>
      <c r="O247" s="809"/>
      <c r="P247" s="809"/>
      <c r="Q247" s="814"/>
      <c r="R247" s="276"/>
      <c r="S247" s="276"/>
      <c r="T247" s="276"/>
      <c r="U247" s="276"/>
      <c r="V247" s="276"/>
      <c r="W247" s="276"/>
      <c r="X247" s="276"/>
      <c r="Y247" s="276"/>
      <c r="Z247" s="276"/>
      <c r="AA247" s="276"/>
      <c r="AB247" s="276"/>
      <c r="AC247" s="276"/>
      <c r="AD247" s="276"/>
      <c r="AE247" s="276"/>
      <c r="AF247" s="276"/>
      <c r="AG247" s="276"/>
      <c r="AH247" s="276"/>
      <c r="AI247" s="276"/>
      <c r="AJ247" s="276"/>
      <c r="AK247" s="276"/>
      <c r="AL247" s="276"/>
      <c r="AM247" s="276"/>
      <c r="AN247" s="276"/>
      <c r="AO247" s="276"/>
      <c r="AP247" s="276"/>
      <c r="AQ247" s="276"/>
      <c r="AR247" s="276"/>
      <c r="AS247" s="276"/>
      <c r="AT247" s="276"/>
      <c r="AU247" s="276"/>
      <c r="AV247" s="276"/>
      <c r="AW247" s="276"/>
      <c r="AX247" s="276"/>
      <c r="AY247" s="276"/>
      <c r="BA247" s="350"/>
      <c r="BB247" s="262"/>
      <c r="BC247" s="289"/>
      <c r="BD247" s="273"/>
      <c r="BE247" s="273"/>
      <c r="BF247" s="273"/>
      <c r="BG247" s="293"/>
      <c r="BH247" s="289"/>
      <c r="BI247" s="273"/>
      <c r="BJ247" s="273"/>
      <c r="BK247" s="273"/>
      <c r="BL247" s="293"/>
      <c r="BM247" s="289"/>
      <c r="BN247" s="273"/>
      <c r="BO247" s="273"/>
      <c r="BP247" s="273"/>
      <c r="BQ247" s="274"/>
      <c r="BR247" s="969"/>
      <c r="BS247" s="969"/>
      <c r="BT247" s="969"/>
      <c r="BU247" s="969"/>
      <c r="BV247" s="969"/>
      <c r="BW247" s="969"/>
      <c r="BX247" s="969"/>
      <c r="BY247" s="969"/>
      <c r="BZ247" s="969"/>
      <c r="CA247" s="969"/>
      <c r="CB247" s="969"/>
      <c r="CC247" s="969"/>
      <c r="CD247" s="969"/>
      <c r="CE247" s="969"/>
      <c r="CF247" s="969"/>
      <c r="CG247" s="969"/>
      <c r="CH247" s="969"/>
      <c r="CI247" s="969"/>
      <c r="CJ247" s="969"/>
      <c r="CK247" s="969"/>
      <c r="CL247" s="969"/>
      <c r="CM247" s="969"/>
      <c r="CN247" s="969"/>
      <c r="CO247" s="969"/>
      <c r="CP247" s="969"/>
      <c r="CQ247" s="969"/>
      <c r="CR247" s="969"/>
      <c r="CS247" s="969"/>
      <c r="CT247" s="969"/>
      <c r="CU247" s="969"/>
      <c r="CV247" s="969"/>
      <c r="CW247" s="969"/>
      <c r="CX247" s="969"/>
      <c r="CY247" s="969"/>
      <c r="CZ247" s="969"/>
    </row>
    <row r="248" s="138" customFormat="true" ht="15" customHeight="true" x14ac:dyDescent="0.2">
      <c r="A248" s="887"/>
      <c r="B248" s="835"/>
      <c r="C248" s="884"/>
      <c r="D248" s="853"/>
      <c r="E248" s="853"/>
      <c r="F248" s="853"/>
      <c r="G248" s="854"/>
      <c r="H248" s="852"/>
      <c r="I248" s="853"/>
      <c r="J248" s="853"/>
      <c r="K248" s="853"/>
      <c r="L248" s="885"/>
      <c r="M248" s="884"/>
      <c r="N248" s="853"/>
      <c r="O248" s="853"/>
      <c r="P248" s="853"/>
      <c r="Q248" s="885"/>
      <c r="R248" s="276"/>
      <c r="S248" s="276"/>
      <c r="T248" s="276"/>
      <c r="U248" s="276"/>
      <c r="V248" s="276"/>
      <c r="W248" s="276"/>
      <c r="X248" s="276"/>
      <c r="Y248" s="276"/>
      <c r="Z248" s="276"/>
      <c r="AA248" s="276"/>
      <c r="AB248" s="276"/>
      <c r="AC248" s="276"/>
      <c r="AD248" s="276"/>
      <c r="AE248" s="276"/>
      <c r="AF248" s="276"/>
      <c r="AG248" s="276"/>
      <c r="AH248" s="276"/>
      <c r="AI248" s="276"/>
      <c r="AJ248" s="276"/>
      <c r="AK248" s="276"/>
      <c r="AL248" s="276"/>
      <c r="AM248" s="276"/>
      <c r="AN248" s="276"/>
      <c r="AO248" s="276"/>
      <c r="AP248" s="276"/>
      <c r="AQ248" s="276"/>
      <c r="AR248" s="276"/>
      <c r="AS248" s="276"/>
      <c r="AT248" s="276"/>
      <c r="AU248" s="276"/>
      <c r="AV248" s="276"/>
      <c r="AW248" s="276"/>
      <c r="AX248" s="276"/>
      <c r="AY248" s="276"/>
      <c r="BA248" s="350"/>
      <c r="BB248" s="262"/>
      <c r="BC248" s="292"/>
      <c r="BD248" s="291"/>
      <c r="BE248" s="291"/>
      <c r="BF248" s="291"/>
      <c r="BG248" s="295"/>
      <c r="BH248" s="292"/>
      <c r="BI248" s="291"/>
      <c r="BJ248" s="291"/>
      <c r="BK248" s="291"/>
      <c r="BL248" s="295"/>
      <c r="BM248" s="292"/>
      <c r="BN248" s="291"/>
      <c r="BO248" s="291"/>
      <c r="BP248" s="291"/>
      <c r="BQ248" s="294"/>
      <c r="BR248" s="969"/>
      <c r="BS248" s="969"/>
      <c r="BT248" s="969"/>
      <c r="BU248" s="969"/>
      <c r="BV248" s="969"/>
      <c r="BW248" s="969"/>
      <c r="BX248" s="969"/>
      <c r="BY248" s="969"/>
      <c r="BZ248" s="969"/>
      <c r="CA248" s="969"/>
      <c r="CB248" s="969"/>
      <c r="CC248" s="969"/>
      <c r="CD248" s="969"/>
      <c r="CE248" s="969"/>
      <c r="CF248" s="969"/>
      <c r="CG248" s="969"/>
      <c r="CH248" s="969"/>
      <c r="CI248" s="969"/>
      <c r="CJ248" s="969"/>
      <c r="CK248" s="969"/>
      <c r="CL248" s="969"/>
      <c r="CM248" s="969"/>
      <c r="CN248" s="969"/>
      <c r="CO248" s="969"/>
      <c r="CP248" s="969"/>
      <c r="CQ248" s="969"/>
      <c r="CR248" s="969"/>
      <c r="CS248" s="969"/>
      <c r="CT248" s="969"/>
      <c r="CU248" s="969"/>
      <c r="CV248" s="969"/>
      <c r="CW248" s="969"/>
      <c r="CX248" s="969"/>
      <c r="CY248" s="969"/>
      <c r="CZ248" s="969"/>
    </row>
    <row r="249" s="138" customFormat="true" ht="250.15" customHeight="true" x14ac:dyDescent="0.2">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BA249" s="135"/>
      <c r="BB249" s="133"/>
      <c r="BC249" s="133"/>
      <c r="BD249" s="133"/>
      <c r="BE249" s="133"/>
      <c r="BF249" s="133"/>
      <c r="BG249" s="133"/>
      <c r="BH249" s="133"/>
      <c r="BI249" s="133"/>
      <c r="BJ249" s="133"/>
      <c r="BK249" s="133"/>
      <c r="BL249" s="133"/>
      <c r="BM249" s="133"/>
      <c r="BN249" s="133"/>
      <c r="BO249" s="133"/>
      <c r="BP249" s="133"/>
      <c r="BQ249" s="135"/>
      <c r="BR249" s="172"/>
      <c r="BS249" s="172"/>
      <c r="BT249" s="172"/>
      <c r="BU249" s="172"/>
      <c r="BV249" s="172"/>
      <c r="BW249" s="172"/>
      <c r="BX249" s="172"/>
      <c r="BY249" s="172"/>
      <c r="BZ249" s="172"/>
      <c r="CA249" s="172"/>
      <c r="CB249" s="172"/>
      <c r="CC249" s="172"/>
      <c r="CD249" s="172"/>
      <c r="CE249" s="172"/>
      <c r="CF249" s="172"/>
      <c r="CG249" s="172"/>
      <c r="CH249" s="172"/>
      <c r="CI249" s="172"/>
      <c r="CJ249" s="172"/>
      <c r="CK249" s="172"/>
      <c r="CL249" s="172"/>
      <c r="CM249" s="172"/>
      <c r="CN249" s="172"/>
      <c r="CO249" s="172"/>
      <c r="CP249" s="172"/>
      <c r="CQ249" s="172"/>
      <c r="CR249" s="172"/>
      <c r="CS249" s="172"/>
      <c r="CT249" s="172"/>
      <c r="CU249" s="172"/>
      <c r="CV249" s="172"/>
      <c r="CW249" s="172"/>
      <c r="CX249" s="172"/>
      <c r="CY249" s="172"/>
      <c r="CZ249" s="172"/>
    </row>
    <row r="250" s="351" customFormat="true" ht="19.15" customHeight="true" x14ac:dyDescent="0.2">
      <c r="R250" s="971"/>
      <c r="S250" s="971"/>
      <c r="T250" s="971"/>
      <c r="U250" s="971"/>
      <c r="V250" s="971"/>
      <c r="W250" s="971"/>
      <c r="X250" s="971"/>
      <c r="Y250" s="971"/>
      <c r="Z250" s="971"/>
      <c r="AA250" s="971"/>
      <c r="AB250" s="971"/>
      <c r="AC250" s="971"/>
      <c r="AD250" s="971"/>
      <c r="AE250" s="971"/>
      <c r="AF250" s="971"/>
      <c r="AG250" s="971"/>
      <c r="AH250" s="971"/>
      <c r="AI250" s="971"/>
      <c r="AJ250" s="971"/>
      <c r="AK250" s="971"/>
      <c r="AL250" s="971"/>
      <c r="AM250" s="971"/>
      <c r="AN250" s="971"/>
      <c r="AO250" s="971"/>
      <c r="AP250" s="971"/>
      <c r="AQ250" s="971"/>
      <c r="AR250" s="971"/>
      <c r="AS250" s="971"/>
      <c r="AT250" s="971"/>
      <c r="AU250" s="971"/>
      <c r="AV250" s="971"/>
      <c r="AW250" s="971"/>
      <c r="AX250" s="971"/>
      <c r="AY250" s="971"/>
      <c r="BA250" s="349"/>
      <c r="BB250" s="197"/>
      <c r="BC250" s="349"/>
      <c r="BD250" s="349"/>
      <c r="BE250" s="349"/>
      <c r="BF250" s="349"/>
      <c r="BG250" s="349"/>
      <c r="BH250" s="349"/>
      <c r="BI250" s="349"/>
      <c r="BJ250" s="349"/>
      <c r="BK250" s="349"/>
      <c r="BL250" s="349"/>
      <c r="BM250" s="349"/>
      <c r="BN250" s="349"/>
      <c r="BO250" s="349"/>
      <c r="BP250" s="349"/>
      <c r="BQ250" s="349"/>
      <c r="BR250" s="168"/>
      <c r="BS250" s="168"/>
      <c r="BT250" s="168"/>
      <c r="BU250" s="168"/>
      <c r="BV250" s="168"/>
      <c r="BW250" s="168"/>
      <c r="BX250" s="168"/>
      <c r="BY250" s="168"/>
      <c r="BZ250" s="168"/>
      <c r="CA250" s="168"/>
      <c r="CB250" s="168"/>
      <c r="CC250" s="168"/>
      <c r="CD250" s="168"/>
      <c r="CE250" s="168"/>
      <c r="CF250" s="168"/>
      <c r="CG250" s="168"/>
      <c r="CH250" s="168"/>
      <c r="CI250" s="168"/>
      <c r="CJ250" s="168"/>
      <c r="CK250" s="168"/>
      <c r="CL250" s="168"/>
      <c r="CM250" s="168"/>
      <c r="CN250" s="168"/>
      <c r="CO250" s="168"/>
      <c r="CP250" s="168"/>
      <c r="CQ250" s="168"/>
      <c r="CR250" s="168"/>
      <c r="CS250" s="168"/>
      <c r="CT250" s="168"/>
      <c r="CU250" s="168"/>
      <c r="CV250" s="168"/>
      <c r="CW250" s="168"/>
      <c r="CX250" s="168"/>
      <c r="CY250" s="168"/>
      <c r="CZ250" s="168"/>
    </row>
    <row r="251" s="351" customFormat="true" ht="12.75" x14ac:dyDescent="0.2">
      <c r="R251" s="971"/>
      <c r="S251" s="971"/>
      <c r="T251" s="971"/>
      <c r="U251" s="971"/>
      <c r="V251" s="971"/>
      <c r="W251" s="971"/>
      <c r="X251" s="971"/>
      <c r="Y251" s="971"/>
      <c r="Z251" s="971"/>
      <c r="AA251" s="971"/>
      <c r="AB251" s="971"/>
      <c r="AC251" s="971"/>
      <c r="AD251" s="971"/>
      <c r="AE251" s="971"/>
      <c r="AF251" s="971"/>
      <c r="AG251" s="971"/>
      <c r="AH251" s="971"/>
      <c r="AI251" s="971"/>
      <c r="AJ251" s="971"/>
      <c r="AK251" s="971"/>
      <c r="AL251" s="971"/>
      <c r="AM251" s="971"/>
      <c r="AN251" s="971"/>
      <c r="AO251" s="971"/>
      <c r="AP251" s="971"/>
      <c r="AQ251" s="971"/>
      <c r="AR251" s="971"/>
      <c r="AS251" s="971"/>
      <c r="AT251" s="971"/>
      <c r="AU251" s="971"/>
      <c r="AV251" s="971"/>
      <c r="AW251" s="971"/>
      <c r="AX251" s="971"/>
      <c r="AY251" s="971"/>
      <c r="BA251" s="349"/>
      <c r="BB251" s="197"/>
      <c r="BC251" s="349"/>
      <c r="BD251" s="349"/>
      <c r="BE251" s="349"/>
      <c r="BF251" s="349"/>
      <c r="BG251" s="349"/>
      <c r="BH251" s="349"/>
      <c r="BI251" s="349"/>
      <c r="BJ251" s="349"/>
      <c r="BK251" s="349"/>
      <c r="BL251" s="349"/>
      <c r="BM251" s="349"/>
      <c r="BN251" s="349"/>
      <c r="BO251" s="349"/>
      <c r="BP251" s="349"/>
      <c r="BQ251" s="349"/>
      <c r="BR251" s="168"/>
      <c r="BS251" s="168"/>
      <c r="BT251" s="168"/>
      <c r="BU251" s="168"/>
      <c r="BV251" s="168"/>
      <c r="BW251" s="168"/>
      <c r="BX251" s="168"/>
      <c r="BY251" s="168"/>
      <c r="BZ251" s="168"/>
      <c r="CA251" s="168"/>
      <c r="CB251" s="168"/>
      <c r="CC251" s="168"/>
      <c r="CD251" s="168"/>
      <c r="CE251" s="168"/>
      <c r="CF251" s="168"/>
      <c r="CG251" s="168"/>
      <c r="CH251" s="168"/>
      <c r="CI251" s="168"/>
      <c r="CJ251" s="168"/>
      <c r="CK251" s="168"/>
      <c r="CL251" s="168"/>
      <c r="CM251" s="168"/>
      <c r="CN251" s="168"/>
      <c r="CO251" s="168"/>
      <c r="CP251" s="168"/>
      <c r="CQ251" s="168"/>
      <c r="CR251" s="168"/>
      <c r="CS251" s="168"/>
      <c r="CT251" s="168"/>
      <c r="CU251" s="168"/>
      <c r="CV251" s="168"/>
      <c r="CW251" s="168"/>
      <c r="CX251" s="168"/>
      <c r="CY251" s="168"/>
      <c r="CZ251" s="168"/>
    </row>
    <row r="252" s="351" customFormat="true" ht="12.75" x14ac:dyDescent="0.2">
      <c r="R252" s="971"/>
      <c r="S252" s="971"/>
      <c r="T252" s="971"/>
      <c r="U252" s="971"/>
      <c r="V252" s="971"/>
      <c r="W252" s="971"/>
      <c r="X252" s="971"/>
      <c r="Y252" s="971"/>
      <c r="Z252" s="971"/>
      <c r="AA252" s="971"/>
      <c r="AB252" s="971"/>
      <c r="AC252" s="971"/>
      <c r="AD252" s="971"/>
      <c r="AE252" s="971"/>
      <c r="AF252" s="971"/>
      <c r="AG252" s="971"/>
      <c r="AH252" s="971"/>
      <c r="AI252" s="971"/>
      <c r="AJ252" s="971"/>
      <c r="AK252" s="971"/>
      <c r="AL252" s="971"/>
      <c r="AM252" s="971"/>
      <c r="AN252" s="971"/>
      <c r="AO252" s="971"/>
      <c r="AP252" s="971"/>
      <c r="AQ252" s="971"/>
      <c r="AR252" s="971"/>
      <c r="AS252" s="971"/>
      <c r="AT252" s="971"/>
      <c r="AU252" s="971"/>
      <c r="AV252" s="971"/>
      <c r="AW252" s="971"/>
      <c r="AX252" s="971"/>
      <c r="AY252" s="971"/>
      <c r="BA252" s="349"/>
      <c r="BB252" s="197"/>
      <c r="BC252" s="349"/>
      <c r="BD252" s="349"/>
      <c r="BE252" s="349"/>
      <c r="BF252" s="349"/>
      <c r="BG252" s="349"/>
      <c r="BH252" s="349"/>
      <c r="BI252" s="349"/>
      <c r="BJ252" s="349"/>
      <c r="BK252" s="349"/>
      <c r="BL252" s="349"/>
      <c r="BM252" s="349"/>
      <c r="BN252" s="349"/>
      <c r="BO252" s="349"/>
      <c r="BP252" s="349"/>
      <c r="BQ252" s="349"/>
      <c r="BR252" s="168"/>
      <c r="BS252" s="168"/>
      <c r="BT252" s="168"/>
      <c r="BU252" s="168"/>
      <c r="BV252" s="168"/>
      <c r="BW252" s="168"/>
      <c r="BX252" s="168"/>
      <c r="BY252" s="168"/>
      <c r="BZ252" s="168"/>
      <c r="CA252" s="168"/>
      <c r="CB252" s="168"/>
      <c r="CC252" s="168"/>
      <c r="CD252" s="168"/>
      <c r="CE252" s="168"/>
      <c r="CF252" s="168"/>
      <c r="CG252" s="168"/>
      <c r="CH252" s="168"/>
      <c r="CI252" s="168"/>
      <c r="CJ252" s="168"/>
      <c r="CK252" s="168"/>
      <c r="CL252" s="168"/>
      <c r="CM252" s="168"/>
      <c r="CN252" s="168"/>
      <c r="CO252" s="168"/>
      <c r="CP252" s="168"/>
      <c r="CQ252" s="168"/>
      <c r="CR252" s="168"/>
      <c r="CS252" s="168"/>
      <c r="CT252" s="168"/>
      <c r="CU252" s="168"/>
      <c r="CV252" s="168"/>
      <c r="CW252" s="168"/>
      <c r="CX252" s="168"/>
      <c r="CY252" s="168"/>
      <c r="CZ252" s="168"/>
    </row>
    <row r="253" s="351" customFormat="true" ht="12.75" x14ac:dyDescent="0.2">
      <c r="R253" s="971"/>
      <c r="S253" s="971"/>
      <c r="T253" s="971"/>
      <c r="U253" s="971"/>
      <c r="V253" s="971"/>
      <c r="W253" s="971"/>
      <c r="X253" s="971"/>
      <c r="Y253" s="971"/>
      <c r="Z253" s="971"/>
      <c r="AA253" s="971"/>
      <c r="AB253" s="971"/>
      <c r="AC253" s="971"/>
      <c r="AD253" s="971"/>
      <c r="AE253" s="971"/>
      <c r="AF253" s="971"/>
      <c r="AG253" s="971"/>
      <c r="AH253" s="971"/>
      <c r="AI253" s="971"/>
      <c r="AJ253" s="971"/>
      <c r="AK253" s="971"/>
      <c r="AL253" s="971"/>
      <c r="AM253" s="971"/>
      <c r="AN253" s="971"/>
      <c r="AO253" s="971"/>
      <c r="AP253" s="971"/>
      <c r="AQ253" s="971"/>
      <c r="AR253" s="971"/>
      <c r="AS253" s="971"/>
      <c r="AT253" s="971"/>
      <c r="AU253" s="971"/>
      <c r="AV253" s="971"/>
      <c r="AW253" s="971"/>
      <c r="AX253" s="971"/>
      <c r="AY253" s="971"/>
      <c r="BA253" s="349"/>
      <c r="BB253" s="197"/>
      <c r="BC253" s="349"/>
      <c r="BD253" s="349"/>
      <c r="BE253" s="349"/>
      <c r="BF253" s="349"/>
      <c r="BG253" s="349"/>
      <c r="BH253" s="349"/>
      <c r="BI253" s="349"/>
      <c r="BJ253" s="349"/>
      <c r="BK253" s="349"/>
      <c r="BL253" s="349"/>
      <c r="BM253" s="349"/>
      <c r="BN253" s="349"/>
      <c r="BO253" s="349"/>
      <c r="BP253" s="349"/>
      <c r="BQ253" s="349"/>
      <c r="BR253" s="168"/>
      <c r="BS253" s="168"/>
      <c r="BT253" s="168"/>
      <c r="BU253" s="168"/>
      <c r="BV253" s="168"/>
      <c r="BW253" s="168"/>
      <c r="BX253" s="168"/>
      <c r="BY253" s="168"/>
      <c r="BZ253" s="168"/>
      <c r="CA253" s="168"/>
      <c r="CB253" s="168"/>
      <c r="CC253" s="168"/>
      <c r="CD253" s="168"/>
      <c r="CE253" s="168"/>
      <c r="CF253" s="168"/>
      <c r="CG253" s="168"/>
      <c r="CH253" s="168"/>
      <c r="CI253" s="168"/>
      <c r="CJ253" s="168"/>
      <c r="CK253" s="168"/>
      <c r="CL253" s="168"/>
      <c r="CM253" s="168"/>
      <c r="CN253" s="168"/>
      <c r="CO253" s="168"/>
      <c r="CP253" s="168"/>
      <c r="CQ253" s="168"/>
      <c r="CR253" s="168"/>
      <c r="CS253" s="168"/>
      <c r="CT253" s="168"/>
      <c r="CU253" s="168"/>
      <c r="CV253" s="168"/>
      <c r="CW253" s="168"/>
      <c r="CX253" s="168"/>
      <c r="CY253" s="168"/>
      <c r="CZ253" s="168"/>
    </row>
    <row r="254" s="351" customFormat="true" ht="12.75" x14ac:dyDescent="0.2">
      <c r="R254" s="971"/>
      <c r="S254" s="971"/>
      <c r="T254" s="971"/>
      <c r="U254" s="971"/>
      <c r="V254" s="971"/>
      <c r="W254" s="971"/>
      <c r="X254" s="971"/>
      <c r="Y254" s="971"/>
      <c r="Z254" s="971"/>
      <c r="AA254" s="971"/>
      <c r="AB254" s="971"/>
      <c r="AC254" s="971"/>
      <c r="AD254" s="971"/>
      <c r="AE254" s="971"/>
      <c r="AF254" s="971"/>
      <c r="AG254" s="971"/>
      <c r="AH254" s="971"/>
      <c r="AI254" s="971"/>
      <c r="AJ254" s="971"/>
      <c r="AK254" s="971"/>
      <c r="AL254" s="971"/>
      <c r="AM254" s="971"/>
      <c r="AN254" s="971"/>
      <c r="AO254" s="971"/>
      <c r="AP254" s="971"/>
      <c r="AQ254" s="971"/>
      <c r="AR254" s="971"/>
      <c r="AS254" s="971"/>
      <c r="AT254" s="971"/>
      <c r="AU254" s="971"/>
      <c r="AV254" s="971"/>
      <c r="AW254" s="971"/>
      <c r="AX254" s="971"/>
      <c r="AY254" s="971"/>
      <c r="BA254" s="349"/>
      <c r="BB254" s="197"/>
      <c r="BC254" s="349"/>
      <c r="BD254" s="349"/>
      <c r="BE254" s="349"/>
      <c r="BF254" s="349"/>
      <c r="BG254" s="349"/>
      <c r="BH254" s="349"/>
      <c r="BI254" s="349"/>
      <c r="BJ254" s="349"/>
      <c r="BK254" s="349"/>
      <c r="BL254" s="349"/>
      <c r="BM254" s="349"/>
      <c r="BN254" s="349"/>
      <c r="BO254" s="349"/>
      <c r="BP254" s="349"/>
      <c r="BQ254" s="349"/>
      <c r="BR254" s="168"/>
      <c r="BS254" s="168"/>
      <c r="BT254" s="168"/>
      <c r="BU254" s="168"/>
      <c r="BV254" s="168"/>
      <c r="BW254" s="168"/>
      <c r="BX254" s="168"/>
      <c r="BY254" s="168"/>
      <c r="BZ254" s="168"/>
      <c r="CA254" s="168"/>
      <c r="CB254" s="168"/>
      <c r="CC254" s="168"/>
      <c r="CD254" s="168"/>
      <c r="CE254" s="168"/>
      <c r="CF254" s="168"/>
      <c r="CG254" s="168"/>
      <c r="CH254" s="168"/>
      <c r="CI254" s="168"/>
      <c r="CJ254" s="168"/>
      <c r="CK254" s="168"/>
      <c r="CL254" s="168"/>
      <c r="CM254" s="168"/>
      <c r="CN254" s="168"/>
      <c r="CO254" s="168"/>
      <c r="CP254" s="168"/>
      <c r="CQ254" s="168"/>
      <c r="CR254" s="168"/>
      <c r="CS254" s="168"/>
      <c r="CT254" s="168"/>
      <c r="CU254" s="168"/>
      <c r="CV254" s="168"/>
      <c r="CW254" s="168"/>
      <c r="CX254" s="168"/>
      <c r="CY254" s="168"/>
      <c r="CZ254" s="168"/>
    </row>
    <row r="255" s="351" customFormat="true" ht="12.75" x14ac:dyDescent="0.2">
      <c r="R255" s="971"/>
      <c r="S255" s="971"/>
      <c r="T255" s="971"/>
      <c r="U255" s="971"/>
      <c r="V255" s="971"/>
      <c r="W255" s="971"/>
      <c r="X255" s="971"/>
      <c r="Y255" s="971"/>
      <c r="Z255" s="971"/>
      <c r="AA255" s="971"/>
      <c r="AB255" s="971"/>
      <c r="AC255" s="971"/>
      <c r="AD255" s="971"/>
      <c r="AE255" s="971"/>
      <c r="AF255" s="971"/>
      <c r="AG255" s="971"/>
      <c r="AH255" s="971"/>
      <c r="AI255" s="971"/>
      <c r="AJ255" s="971"/>
      <c r="AK255" s="971"/>
      <c r="AL255" s="971"/>
      <c r="AM255" s="971"/>
      <c r="AN255" s="971"/>
      <c r="AO255" s="971"/>
      <c r="AP255" s="971"/>
      <c r="AQ255" s="971"/>
      <c r="AR255" s="971"/>
      <c r="AS255" s="971"/>
      <c r="AT255" s="971"/>
      <c r="AU255" s="971"/>
      <c r="AV255" s="971"/>
      <c r="AW255" s="971"/>
      <c r="AX255" s="971"/>
      <c r="AY255" s="971"/>
      <c r="BA255" s="349"/>
      <c r="BB255" s="197"/>
      <c r="BC255" s="349"/>
      <c r="BD255" s="349"/>
      <c r="BE255" s="349"/>
      <c r="BF255" s="349"/>
      <c r="BG255" s="349"/>
      <c r="BH255" s="349"/>
      <c r="BI255" s="349"/>
      <c r="BJ255" s="349"/>
      <c r="BK255" s="349"/>
      <c r="BL255" s="349"/>
      <c r="BM255" s="349"/>
      <c r="BN255" s="349"/>
      <c r="BO255" s="349"/>
      <c r="BP255" s="349"/>
      <c r="BQ255" s="349"/>
      <c r="BR255" s="168"/>
      <c r="BS255" s="168"/>
      <c r="BT255" s="168"/>
      <c r="BU255" s="168"/>
      <c r="BV255" s="168"/>
      <c r="BW255" s="168"/>
      <c r="BX255" s="168"/>
      <c r="BY255" s="168"/>
      <c r="BZ255" s="168"/>
      <c r="CA255" s="168"/>
      <c r="CB255" s="168"/>
      <c r="CC255" s="168"/>
      <c r="CD255" s="168"/>
      <c r="CE255" s="168"/>
      <c r="CF255" s="168"/>
      <c r="CG255" s="168"/>
      <c r="CH255" s="168"/>
      <c r="CI255" s="168"/>
      <c r="CJ255" s="168"/>
      <c r="CK255" s="168"/>
      <c r="CL255" s="168"/>
      <c r="CM255" s="168"/>
      <c r="CN255" s="168"/>
      <c r="CO255" s="168"/>
      <c r="CP255" s="168"/>
      <c r="CQ255" s="168"/>
      <c r="CR255" s="168"/>
      <c r="CS255" s="168"/>
      <c r="CT255" s="168"/>
      <c r="CU255" s="168"/>
      <c r="CV255" s="168"/>
      <c r="CW255" s="168"/>
      <c r="CX255" s="168"/>
      <c r="CY255" s="168"/>
      <c r="CZ255" s="168"/>
    </row>
    <row r="256" s="351" customFormat="true" ht="12.75" x14ac:dyDescent="0.2">
      <c r="R256" s="971"/>
      <c r="S256" s="971"/>
      <c r="T256" s="971"/>
      <c r="U256" s="971"/>
      <c r="V256" s="971"/>
      <c r="W256" s="971"/>
      <c r="X256" s="971"/>
      <c r="Y256" s="971"/>
      <c r="Z256" s="971"/>
      <c r="AA256" s="971"/>
      <c r="AB256" s="971"/>
      <c r="AC256" s="971"/>
      <c r="AD256" s="971"/>
      <c r="AE256" s="971"/>
      <c r="AF256" s="971"/>
      <c r="AG256" s="971"/>
      <c r="AH256" s="971"/>
      <c r="AI256" s="971"/>
      <c r="AJ256" s="971"/>
      <c r="AK256" s="971"/>
      <c r="AL256" s="971"/>
      <c r="AM256" s="971"/>
      <c r="AN256" s="971"/>
      <c r="AO256" s="971"/>
      <c r="AP256" s="971"/>
      <c r="AQ256" s="971"/>
      <c r="AR256" s="971"/>
      <c r="AS256" s="971"/>
      <c r="AT256" s="971"/>
      <c r="AU256" s="971"/>
      <c r="AV256" s="971"/>
      <c r="AW256" s="971"/>
      <c r="AX256" s="971"/>
      <c r="AY256" s="971"/>
      <c r="BA256" s="349"/>
      <c r="BB256" s="197"/>
      <c r="BC256" s="349"/>
      <c r="BD256" s="349"/>
      <c r="BE256" s="349"/>
      <c r="BF256" s="349"/>
      <c r="BG256" s="349"/>
      <c r="BH256" s="349"/>
      <c r="BI256" s="349"/>
      <c r="BJ256" s="349"/>
      <c r="BK256" s="349"/>
      <c r="BL256" s="349"/>
      <c r="BM256" s="349"/>
      <c r="BN256" s="349"/>
      <c r="BO256" s="349"/>
      <c r="BP256" s="349"/>
      <c r="BQ256" s="349"/>
      <c r="BR256" s="168"/>
      <c r="BS256" s="168"/>
      <c r="BT256" s="168"/>
      <c r="BU256" s="168"/>
      <c r="BV256" s="168"/>
      <c r="BW256" s="168"/>
      <c r="BX256" s="168"/>
      <c r="BY256" s="168"/>
      <c r="BZ256" s="168"/>
      <c r="CA256" s="168"/>
      <c r="CB256" s="168"/>
      <c r="CC256" s="168"/>
      <c r="CD256" s="168"/>
      <c r="CE256" s="168"/>
      <c r="CF256" s="168"/>
      <c r="CG256" s="168"/>
      <c r="CH256" s="168"/>
      <c r="CI256" s="168"/>
      <c r="CJ256" s="168"/>
      <c r="CK256" s="168"/>
      <c r="CL256" s="168"/>
      <c r="CM256" s="168"/>
      <c r="CN256" s="168"/>
      <c r="CO256" s="168"/>
      <c r="CP256" s="168"/>
      <c r="CQ256" s="168"/>
      <c r="CR256" s="168"/>
      <c r="CS256" s="168"/>
      <c r="CT256" s="168"/>
      <c r="CU256" s="168"/>
      <c r="CV256" s="168"/>
      <c r="CW256" s="168"/>
      <c r="CX256" s="168"/>
      <c r="CY256" s="168"/>
      <c r="CZ256" s="168"/>
    </row>
    <row r="257" s="351" customFormat="true" ht="18" customHeight="true" x14ac:dyDescent="0.2">
      <c r="R257" s="971"/>
      <c r="S257" s="971"/>
      <c r="T257" s="971"/>
      <c r="U257" s="971"/>
      <c r="V257" s="971"/>
      <c r="W257" s="971"/>
      <c r="X257" s="971"/>
      <c r="Y257" s="971"/>
      <c r="Z257" s="971"/>
      <c r="AA257" s="971"/>
      <c r="AB257" s="971"/>
      <c r="AC257" s="971"/>
      <c r="AD257" s="971"/>
      <c r="AE257" s="971"/>
      <c r="AF257" s="971"/>
      <c r="AG257" s="971"/>
      <c r="AH257" s="971"/>
      <c r="AI257" s="971"/>
      <c r="AJ257" s="971"/>
      <c r="AK257" s="971"/>
      <c r="AL257" s="971"/>
      <c r="AM257" s="971"/>
      <c r="AN257" s="971"/>
      <c r="AO257" s="971"/>
      <c r="AP257" s="971"/>
      <c r="AQ257" s="971"/>
      <c r="AR257" s="971"/>
      <c r="AS257" s="971"/>
      <c r="AT257" s="971"/>
      <c r="AU257" s="971"/>
      <c r="AV257" s="971"/>
      <c r="AW257" s="971"/>
      <c r="AX257" s="971"/>
      <c r="AY257" s="971"/>
      <c r="BA257" s="349"/>
      <c r="BB257" s="197"/>
      <c r="BC257" s="349"/>
      <c r="BD257" s="349"/>
      <c r="BE257" s="349"/>
      <c r="BF257" s="349"/>
      <c r="BG257" s="349"/>
      <c r="BH257" s="349"/>
      <c r="BI257" s="349"/>
      <c r="BJ257" s="349"/>
      <c r="BK257" s="349"/>
      <c r="BL257" s="349"/>
      <c r="BM257" s="349"/>
      <c r="BN257" s="349"/>
      <c r="BO257" s="349"/>
      <c r="BP257" s="349"/>
      <c r="BQ257" s="349"/>
      <c r="BR257" s="168"/>
      <c r="BS257" s="168"/>
      <c r="BT257" s="168"/>
      <c r="BU257" s="168"/>
      <c r="BV257" s="168"/>
      <c r="BW257" s="168"/>
      <c r="BX257" s="168"/>
      <c r="BY257" s="168"/>
      <c r="BZ257" s="168"/>
      <c r="CA257" s="168"/>
      <c r="CB257" s="168"/>
      <c r="CC257" s="168"/>
      <c r="CD257" s="168"/>
      <c r="CE257" s="168"/>
      <c r="CF257" s="168"/>
      <c r="CG257" s="168"/>
      <c r="CH257" s="168"/>
      <c r="CI257" s="168"/>
      <c r="CJ257" s="168"/>
      <c r="CK257" s="168"/>
      <c r="CL257" s="168"/>
      <c r="CM257" s="168"/>
      <c r="CN257" s="168"/>
      <c r="CO257" s="168"/>
      <c r="CP257" s="168"/>
      <c r="CQ257" s="168"/>
      <c r="CR257" s="168"/>
      <c r="CS257" s="168"/>
      <c r="CT257" s="168"/>
      <c r="CU257" s="168"/>
      <c r="CV257" s="168"/>
      <c r="CW257" s="168"/>
      <c r="CX257" s="168"/>
      <c r="CY257" s="168"/>
      <c r="CZ257" s="168"/>
    </row>
    <row r="258" s="351" customFormat="true" ht="18" customHeight="true" x14ac:dyDescent="0.2">
      <c r="R258" s="971"/>
      <c r="S258" s="971"/>
      <c r="T258" s="971"/>
      <c r="U258" s="971"/>
      <c r="V258" s="971"/>
      <c r="W258" s="971"/>
      <c r="X258" s="971"/>
      <c r="Y258" s="971"/>
      <c r="Z258" s="971"/>
      <c r="AA258" s="971"/>
      <c r="AB258" s="971"/>
      <c r="AC258" s="971"/>
      <c r="AD258" s="971"/>
      <c r="AE258" s="971"/>
      <c r="AF258" s="971"/>
      <c r="AG258" s="971"/>
      <c r="AH258" s="971"/>
      <c r="AI258" s="971"/>
      <c r="AJ258" s="971"/>
      <c r="AK258" s="971"/>
      <c r="AL258" s="971"/>
      <c r="AM258" s="971"/>
      <c r="AN258" s="971"/>
      <c r="AO258" s="971"/>
      <c r="AP258" s="971"/>
      <c r="AQ258" s="971"/>
      <c r="AR258" s="971"/>
      <c r="AS258" s="971"/>
      <c r="AT258" s="971"/>
      <c r="AU258" s="971"/>
      <c r="AV258" s="971"/>
      <c r="AW258" s="971"/>
      <c r="AX258" s="971"/>
      <c r="AY258" s="971"/>
      <c r="BA258" s="349"/>
      <c r="BB258" s="197"/>
      <c r="BC258" s="349"/>
      <c r="BD258" s="349"/>
      <c r="BE258" s="349"/>
      <c r="BF258" s="349"/>
      <c r="BG258" s="349"/>
      <c r="BH258" s="349"/>
      <c r="BI258" s="349"/>
      <c r="BJ258" s="349"/>
      <c r="BK258" s="349"/>
      <c r="BL258" s="349"/>
      <c r="BM258" s="349"/>
      <c r="BN258" s="349"/>
      <c r="BO258" s="349"/>
      <c r="BP258" s="349"/>
      <c r="BQ258" s="349"/>
      <c r="BR258" s="168"/>
      <c r="BS258" s="168"/>
      <c r="BT258" s="168"/>
      <c r="BU258" s="168"/>
      <c r="BV258" s="168"/>
      <c r="BW258" s="168"/>
      <c r="BX258" s="168"/>
      <c r="BY258" s="168"/>
      <c r="BZ258" s="168"/>
      <c r="CA258" s="168"/>
      <c r="CB258" s="168"/>
      <c r="CC258" s="168"/>
      <c r="CD258" s="168"/>
      <c r="CE258" s="168"/>
      <c r="CF258" s="168"/>
      <c r="CG258" s="168"/>
      <c r="CH258" s="168"/>
      <c r="CI258" s="168"/>
      <c r="CJ258" s="168"/>
      <c r="CK258" s="168"/>
      <c r="CL258" s="168"/>
      <c r="CM258" s="168"/>
      <c r="CN258" s="168"/>
      <c r="CO258" s="168"/>
      <c r="CP258" s="168"/>
      <c r="CQ258" s="168"/>
      <c r="CR258" s="168"/>
      <c r="CS258" s="168"/>
      <c r="CT258" s="168"/>
      <c r="CU258" s="168"/>
      <c r="CV258" s="168"/>
      <c r="CW258" s="168"/>
      <c r="CX258" s="168"/>
      <c r="CY258" s="168"/>
      <c r="CZ258" s="168"/>
    </row>
    <row r="259" s="138" customFormat="true" ht="15" customHeight="true" x14ac:dyDescent="0.2">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BA259" s="174" t="s">
        <v>131</v>
      </c>
      <c r="BB259" s="140" t="s">
        <v>85</v>
      </c>
      <c r="BC259" s="1143" t="s">
        <v>115</v>
      </c>
      <c r="BD259" s="1144"/>
      <c r="BE259" s="1144"/>
      <c r="BF259" s="1144"/>
      <c r="BG259" s="1167"/>
      <c r="BH259" s="1143" t="s">
        <v>38</v>
      </c>
      <c r="BI259" s="1144"/>
      <c r="BJ259" s="1144"/>
      <c r="BK259" s="1144"/>
      <c r="BL259" s="1167"/>
      <c r="BM259" s="1143" t="s">
        <v>37</v>
      </c>
      <c r="BN259" s="1144"/>
      <c r="BO259" s="1144"/>
      <c r="BP259" s="1144"/>
      <c r="BQ259" s="1145"/>
      <c r="BR259" s="972"/>
      <c r="BS259" s="973"/>
      <c r="BT259" s="973"/>
      <c r="BU259" s="973"/>
      <c r="BV259" s="973"/>
      <c r="BW259" s="973"/>
      <c r="BX259" s="973"/>
      <c r="BY259" s="973"/>
      <c r="BZ259" s="172"/>
      <c r="CA259" s="172"/>
      <c r="CB259" s="172"/>
      <c r="CC259" s="172"/>
      <c r="CD259" s="172"/>
      <c r="CE259" s="172"/>
      <c r="CF259" s="172"/>
      <c r="CG259" s="172"/>
      <c r="CH259" s="172"/>
      <c r="CI259" s="172"/>
      <c r="CJ259" s="172"/>
      <c r="CK259" s="172"/>
      <c r="CL259" s="172"/>
      <c r="CM259" s="172"/>
      <c r="CN259" s="172"/>
      <c r="CO259" s="172"/>
      <c r="CP259" s="172"/>
      <c r="CQ259" s="172"/>
      <c r="CR259" s="172"/>
      <c r="CS259" s="172"/>
      <c r="CT259" s="172"/>
      <c r="CU259" s="172"/>
      <c r="CV259" s="172"/>
      <c r="CW259" s="172"/>
      <c r="CX259" s="172"/>
      <c r="CY259" s="172"/>
      <c r="CZ259" s="172"/>
    </row>
    <row r="260" s="138" customFormat="true" ht="12.75" x14ac:dyDescent="0.2">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BA260" s="159" t="s">
        <v>119</v>
      </c>
      <c r="BB260" s="158"/>
      <c r="BC260" s="297" t="s">
        <v>0</v>
      </c>
      <c r="BD260" s="435" t="s">
        <v>1</v>
      </c>
      <c r="BE260" s="435" t="s">
        <v>2</v>
      </c>
      <c r="BF260" s="435" t="s">
        <v>3</v>
      </c>
      <c r="BG260" s="298" t="s">
        <v>4</v>
      </c>
      <c r="BH260" s="297" t="s">
        <v>0</v>
      </c>
      <c r="BI260" s="435" t="s">
        <v>1</v>
      </c>
      <c r="BJ260" s="435" t="s">
        <v>2</v>
      </c>
      <c r="BK260" s="435" t="s">
        <v>3</v>
      </c>
      <c r="BL260" s="298" t="s">
        <v>4</v>
      </c>
      <c r="BM260" s="297" t="s">
        <v>0</v>
      </c>
      <c r="BN260" s="435" t="s">
        <v>1</v>
      </c>
      <c r="BO260" s="435" t="s">
        <v>2</v>
      </c>
      <c r="BP260" s="435" t="s">
        <v>3</v>
      </c>
      <c r="BQ260" s="436" t="s">
        <v>4</v>
      </c>
      <c r="BR260" s="2"/>
      <c r="BS260" s="2"/>
      <c r="BT260" s="2"/>
      <c r="BU260" s="2"/>
      <c r="BV260" s="2"/>
      <c r="BW260" s="2"/>
      <c r="BX260" s="2"/>
      <c r="BY260" s="2"/>
      <c r="BZ260" s="2"/>
      <c r="CA260" s="2"/>
      <c r="CB260" s="2"/>
      <c r="CC260" s="2"/>
      <c r="CD260" s="2"/>
      <c r="CE260" s="2"/>
      <c r="CF260" s="2"/>
      <c r="CG260" s="2"/>
      <c r="CH260" s="2"/>
      <c r="CI260" s="2"/>
      <c r="CJ260" s="2"/>
      <c r="CK260" s="2"/>
      <c r="CL260" s="2"/>
      <c r="CM260" s="2"/>
      <c r="CN260" s="2"/>
      <c r="CO260" s="2"/>
      <c r="CP260" s="2"/>
      <c r="CQ260" s="2"/>
      <c r="CR260" s="2"/>
      <c r="CS260" s="2"/>
      <c r="CT260" s="2"/>
      <c r="CU260" s="2"/>
      <c r="CV260" s="2"/>
      <c r="CW260" s="2"/>
      <c r="CX260" s="2"/>
      <c r="CY260" s="2"/>
      <c r="CZ260" s="2"/>
    </row>
    <row r="261" s="138" customFormat="true" ht="15" customHeight="true" x14ac:dyDescent="0.2">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BA261" s="1168" t="s">
        <v>73</v>
      </c>
      <c r="BB261" s="261" t="s">
        <v>49</v>
      </c>
      <c r="BC261" s="907" t="s">
        <v>35</v>
      </c>
      <c r="BD261" s="911" t="s">
        <v>35</v>
      </c>
      <c r="BE261" s="911" t="s">
        <v>35</v>
      </c>
      <c r="BF261" s="911" t="s">
        <v>35</v>
      </c>
      <c r="BG261" s="916" t="s">
        <v>35</v>
      </c>
      <c r="BH261" s="907" t="s">
        <v>35</v>
      </c>
      <c r="BI261" s="911" t="s">
        <v>35</v>
      </c>
      <c r="BJ261" s="911" t="s">
        <v>35</v>
      </c>
      <c r="BK261" s="911" t="s">
        <v>35</v>
      </c>
      <c r="BL261" s="916" t="s">
        <v>35</v>
      </c>
      <c r="BM261" s="907" t="s">
        <v>35</v>
      </c>
      <c r="BN261" s="911" t="s">
        <v>35</v>
      </c>
      <c r="BO261" s="911" t="s">
        <v>35</v>
      </c>
      <c r="BP261" s="911" t="s">
        <v>35</v>
      </c>
      <c r="BQ261" s="922" t="s">
        <v>35</v>
      </c>
      <c r="BR261" s="968"/>
      <c r="BS261" s="968"/>
      <c r="BT261" s="968"/>
      <c r="BU261" s="968"/>
      <c r="BV261" s="968"/>
      <c r="BW261" s="968"/>
      <c r="BX261" s="968"/>
      <c r="BY261" s="968"/>
      <c r="BZ261" s="968"/>
      <c r="CA261" s="968"/>
      <c r="CB261" s="968"/>
      <c r="CC261" s="968"/>
      <c r="CD261" s="968"/>
      <c r="CE261" s="968"/>
      <c r="CF261" s="968"/>
      <c r="CG261" s="968"/>
      <c r="CH261" s="968"/>
      <c r="CI261" s="968"/>
      <c r="CJ261" s="968"/>
      <c r="CK261" s="968"/>
      <c r="CL261" s="968"/>
      <c r="CM261" s="968"/>
      <c r="CN261" s="968"/>
      <c r="CO261" s="968"/>
      <c r="CP261" s="968"/>
      <c r="CQ261" s="968"/>
      <c r="CR261" s="968"/>
      <c r="CS261" s="968"/>
      <c r="CT261" s="968"/>
      <c r="CU261" s="968"/>
      <c r="CV261" s="968"/>
      <c r="CW261" s="968"/>
      <c r="CX261" s="968"/>
      <c r="CY261" s="968"/>
      <c r="CZ261" s="968"/>
    </row>
    <row r="262" s="138" customFormat="true" ht="15" customHeight="true" x14ac:dyDescent="0.2">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BA262" s="1165"/>
      <c r="BB262" s="262" t="s">
        <v>48</v>
      </c>
      <c r="BC262" s="908" t="s">
        <v>35</v>
      </c>
      <c r="BD262" s="912" t="s">
        <v>35</v>
      </c>
      <c r="BE262" s="912" t="s">
        <v>35</v>
      </c>
      <c r="BF262" s="912" t="s">
        <v>35</v>
      </c>
      <c r="BG262" s="917" t="s">
        <v>35</v>
      </c>
      <c r="BH262" s="908" t="s">
        <v>35</v>
      </c>
      <c r="BI262" s="912" t="s">
        <v>35</v>
      </c>
      <c r="BJ262" s="912" t="s">
        <v>35</v>
      </c>
      <c r="BK262" s="912" t="s">
        <v>35</v>
      </c>
      <c r="BL262" s="917" t="s">
        <v>35</v>
      </c>
      <c r="BM262" s="908" t="s">
        <v>35</v>
      </c>
      <c r="BN262" s="912" t="s">
        <v>35</v>
      </c>
      <c r="BO262" s="912" t="s">
        <v>35</v>
      </c>
      <c r="BP262" s="912" t="s">
        <v>35</v>
      </c>
      <c r="BQ262" s="923" t="s">
        <v>35</v>
      </c>
      <c r="BR262" s="968"/>
      <c r="BS262" s="968"/>
      <c r="BT262" s="968"/>
      <c r="BU262" s="968"/>
      <c r="BV262" s="968"/>
      <c r="BW262" s="968"/>
      <c r="BX262" s="968"/>
      <c r="BY262" s="968"/>
      <c r="BZ262" s="968"/>
      <c r="CA262" s="968"/>
      <c r="CB262" s="968"/>
      <c r="CC262" s="968"/>
      <c r="CD262" s="968"/>
      <c r="CE262" s="968"/>
      <c r="CF262" s="968"/>
      <c r="CG262" s="968"/>
      <c r="CH262" s="968"/>
      <c r="CI262" s="968"/>
      <c r="CJ262" s="968"/>
      <c r="CK262" s="968"/>
      <c r="CL262" s="968"/>
      <c r="CM262" s="968"/>
      <c r="CN262" s="968"/>
      <c r="CO262" s="968"/>
      <c r="CP262" s="968"/>
      <c r="CQ262" s="968"/>
      <c r="CR262" s="968"/>
      <c r="CS262" s="968"/>
      <c r="CT262" s="968"/>
      <c r="CU262" s="968"/>
      <c r="CV262" s="968"/>
      <c r="CW262" s="968"/>
      <c r="CX262" s="968"/>
      <c r="CY262" s="968"/>
      <c r="CZ262" s="968"/>
    </row>
    <row r="263" s="138" customFormat="true" ht="15" customHeight="true" x14ac:dyDescent="0.2">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BA263" s="1165"/>
      <c r="BB263" s="262" t="s">
        <v>113</v>
      </c>
      <c r="BC263" s="908" t="s">
        <v>35</v>
      </c>
      <c r="BD263" s="912" t="s">
        <v>35</v>
      </c>
      <c r="BE263" s="912" t="s">
        <v>35</v>
      </c>
      <c r="BF263" s="912" t="s">
        <v>35</v>
      </c>
      <c r="BG263" s="917" t="s">
        <v>35</v>
      </c>
      <c r="BH263" s="908" t="s">
        <v>35</v>
      </c>
      <c r="BI263" s="912" t="s">
        <v>35</v>
      </c>
      <c r="BJ263" s="912" t="s">
        <v>35</v>
      </c>
      <c r="BK263" s="912" t="s">
        <v>35</v>
      </c>
      <c r="BL263" s="917" t="s">
        <v>35</v>
      </c>
      <c r="BM263" s="908" t="s">
        <v>35</v>
      </c>
      <c r="BN263" s="912" t="s">
        <v>35</v>
      </c>
      <c r="BO263" s="912" t="s">
        <v>35</v>
      </c>
      <c r="BP263" s="912" t="s">
        <v>35</v>
      </c>
      <c r="BQ263" s="923" t="s">
        <v>35</v>
      </c>
      <c r="BR263" s="968"/>
      <c r="BS263" s="968"/>
      <c r="BT263" s="968"/>
      <c r="BU263" s="968"/>
      <c r="BV263" s="968"/>
      <c r="BW263" s="968"/>
      <c r="BX263" s="968"/>
      <c r="BY263" s="968"/>
      <c r="BZ263" s="968"/>
      <c r="CA263" s="968"/>
      <c r="CB263" s="968"/>
      <c r="CC263" s="968"/>
      <c r="CD263" s="968"/>
      <c r="CE263" s="968"/>
      <c r="CF263" s="968"/>
      <c r="CG263" s="968"/>
      <c r="CH263" s="968"/>
      <c r="CI263" s="968"/>
      <c r="CJ263" s="968"/>
      <c r="CK263" s="968"/>
      <c r="CL263" s="968"/>
      <c r="CM263" s="968"/>
      <c r="CN263" s="968"/>
      <c r="CO263" s="968"/>
      <c r="CP263" s="968"/>
      <c r="CQ263" s="968"/>
      <c r="CR263" s="968"/>
      <c r="CS263" s="968"/>
      <c r="CT263" s="968"/>
      <c r="CU263" s="968"/>
      <c r="CV263" s="968"/>
      <c r="CW263" s="968"/>
      <c r="CX263" s="968"/>
      <c r="CY263" s="968"/>
      <c r="CZ263" s="968"/>
    </row>
    <row r="264" s="138" customFormat="true" ht="15" customHeight="true" x14ac:dyDescent="0.2">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BA264" s="1165" t="s">
        <v>74</v>
      </c>
      <c r="BB264" s="262" t="s">
        <v>89</v>
      </c>
      <c r="BC264" s="908" t="s">
        <v>35</v>
      </c>
      <c r="BD264" s="912" t="s">
        <v>35</v>
      </c>
      <c r="BE264" s="912" t="s">
        <v>35</v>
      </c>
      <c r="BF264" s="912" t="s">
        <v>35</v>
      </c>
      <c r="BG264" s="917" t="s">
        <v>35</v>
      </c>
      <c r="BH264" s="908" t="s">
        <v>35</v>
      </c>
      <c r="BI264" s="912" t="s">
        <v>35</v>
      </c>
      <c r="BJ264" s="912" t="s">
        <v>35</v>
      </c>
      <c r="BK264" s="912" t="s">
        <v>35</v>
      </c>
      <c r="BL264" s="917" t="s">
        <v>35</v>
      </c>
      <c r="BM264" s="908" t="s">
        <v>35</v>
      </c>
      <c r="BN264" s="912" t="s">
        <v>35</v>
      </c>
      <c r="BO264" s="912" t="s">
        <v>35</v>
      </c>
      <c r="BP264" s="912" t="s">
        <v>35</v>
      </c>
      <c r="BQ264" s="923" t="s">
        <v>35</v>
      </c>
      <c r="BR264" s="968"/>
      <c r="BS264" s="968"/>
      <c r="BT264" s="968"/>
      <c r="BU264" s="968"/>
      <c r="BV264" s="968"/>
      <c r="BW264" s="968"/>
      <c r="BX264" s="968"/>
      <c r="BY264" s="968"/>
      <c r="BZ264" s="968"/>
      <c r="CA264" s="968"/>
      <c r="CB264" s="968"/>
      <c r="CC264" s="968"/>
      <c r="CD264" s="968"/>
      <c r="CE264" s="968"/>
      <c r="CF264" s="968"/>
      <c r="CG264" s="968"/>
      <c r="CH264" s="968"/>
      <c r="CI264" s="968"/>
      <c r="CJ264" s="968"/>
      <c r="CK264" s="968"/>
      <c r="CL264" s="968"/>
      <c r="CM264" s="968"/>
      <c r="CN264" s="968"/>
      <c r="CO264" s="968"/>
      <c r="CP264" s="968"/>
      <c r="CQ264" s="968"/>
      <c r="CR264" s="968"/>
      <c r="CS264" s="968"/>
      <c r="CT264" s="968"/>
      <c r="CU264" s="968"/>
      <c r="CV264" s="968"/>
      <c r="CW264" s="968"/>
      <c r="CX264" s="968"/>
      <c r="CY264" s="968"/>
      <c r="CZ264" s="968"/>
    </row>
    <row r="265" s="138" customFormat="true" ht="15" customHeight="true" x14ac:dyDescent="0.2">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BA265" s="1165"/>
      <c r="BB265" s="262" t="s">
        <v>90</v>
      </c>
      <c r="BC265" s="908" t="s">
        <v>35</v>
      </c>
      <c r="BD265" s="912" t="s">
        <v>35</v>
      </c>
      <c r="BE265" s="912" t="s">
        <v>35</v>
      </c>
      <c r="BF265" s="912" t="s">
        <v>35</v>
      </c>
      <c r="BG265" s="917" t="s">
        <v>35</v>
      </c>
      <c r="BH265" s="908" t="s">
        <v>35</v>
      </c>
      <c r="BI265" s="912" t="s">
        <v>35</v>
      </c>
      <c r="BJ265" s="912" t="s">
        <v>35</v>
      </c>
      <c r="BK265" s="912" t="s">
        <v>35</v>
      </c>
      <c r="BL265" s="917" t="s">
        <v>35</v>
      </c>
      <c r="BM265" s="908" t="s">
        <v>35</v>
      </c>
      <c r="BN265" s="912" t="s">
        <v>35</v>
      </c>
      <c r="BO265" s="912" t="s">
        <v>35</v>
      </c>
      <c r="BP265" s="912" t="s">
        <v>35</v>
      </c>
      <c r="BQ265" s="923" t="s">
        <v>35</v>
      </c>
      <c r="BR265" s="968"/>
      <c r="BS265" s="968"/>
      <c r="BT265" s="968"/>
      <c r="BU265" s="968"/>
      <c r="BV265" s="968"/>
      <c r="BW265" s="968"/>
      <c r="BX265" s="968"/>
      <c r="BY265" s="968"/>
      <c r="BZ265" s="968"/>
      <c r="CA265" s="968"/>
      <c r="CB265" s="968"/>
      <c r="CC265" s="968"/>
      <c r="CD265" s="968"/>
      <c r="CE265" s="968"/>
      <c r="CF265" s="968"/>
      <c r="CG265" s="968"/>
      <c r="CH265" s="968"/>
      <c r="CI265" s="968"/>
      <c r="CJ265" s="968"/>
      <c r="CK265" s="968"/>
      <c r="CL265" s="968"/>
      <c r="CM265" s="968"/>
      <c r="CN265" s="968"/>
      <c r="CO265" s="968"/>
      <c r="CP265" s="968"/>
      <c r="CQ265" s="968"/>
      <c r="CR265" s="968"/>
      <c r="CS265" s="968"/>
      <c r="CT265" s="968"/>
      <c r="CU265" s="968"/>
      <c r="CV265" s="968"/>
      <c r="CW265" s="968"/>
      <c r="CX265" s="968"/>
      <c r="CY265" s="968"/>
      <c r="CZ265" s="968"/>
    </row>
    <row r="266" s="138" customFormat="true" ht="15" customHeight="true" x14ac:dyDescent="0.2">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BA266" s="1165"/>
      <c r="BB266" s="262" t="s">
        <v>91</v>
      </c>
      <c r="BC266" s="908" t="s">
        <v>35</v>
      </c>
      <c r="BD266" s="912" t="s">
        <v>35</v>
      </c>
      <c r="BE266" s="912" t="s">
        <v>35</v>
      </c>
      <c r="BF266" s="912" t="s">
        <v>35</v>
      </c>
      <c r="BG266" s="917" t="s">
        <v>35</v>
      </c>
      <c r="BH266" s="908" t="s">
        <v>35</v>
      </c>
      <c r="BI266" s="912" t="s">
        <v>35</v>
      </c>
      <c r="BJ266" s="912" t="s">
        <v>35</v>
      </c>
      <c r="BK266" s="912" t="s">
        <v>35</v>
      </c>
      <c r="BL266" s="917" t="s">
        <v>35</v>
      </c>
      <c r="BM266" s="908" t="s">
        <v>35</v>
      </c>
      <c r="BN266" s="912" t="s">
        <v>35</v>
      </c>
      <c r="BO266" s="912" t="s">
        <v>35</v>
      </c>
      <c r="BP266" s="912" t="s">
        <v>35</v>
      </c>
      <c r="BQ266" s="923" t="s">
        <v>35</v>
      </c>
      <c r="BR266" s="968"/>
      <c r="BS266" s="968"/>
      <c r="BT266" s="968"/>
      <c r="BU266" s="968"/>
      <c r="BV266" s="968"/>
      <c r="BW266" s="968"/>
      <c r="BX266" s="968"/>
      <c r="BY266" s="968"/>
      <c r="BZ266" s="968"/>
      <c r="CA266" s="968"/>
      <c r="CB266" s="968"/>
      <c r="CC266" s="968"/>
      <c r="CD266" s="968"/>
      <c r="CE266" s="968"/>
      <c r="CF266" s="968"/>
      <c r="CG266" s="968"/>
      <c r="CH266" s="968"/>
      <c r="CI266" s="968"/>
      <c r="CJ266" s="968"/>
      <c r="CK266" s="968"/>
      <c r="CL266" s="968"/>
      <c r="CM266" s="968"/>
      <c r="CN266" s="968"/>
      <c r="CO266" s="968"/>
      <c r="CP266" s="968"/>
      <c r="CQ266" s="968"/>
      <c r="CR266" s="968"/>
      <c r="CS266" s="968"/>
      <c r="CT266" s="968"/>
      <c r="CU266" s="968"/>
      <c r="CV266" s="968"/>
      <c r="CW266" s="968"/>
      <c r="CX266" s="968"/>
      <c r="CY266" s="968"/>
      <c r="CZ266" s="968"/>
    </row>
    <row r="267" s="138" customFormat="true" ht="15" customHeight="true" x14ac:dyDescent="0.2">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BA267" s="1165"/>
      <c r="BB267" s="262" t="s">
        <v>113</v>
      </c>
      <c r="BC267" s="908" t="s">
        <v>35</v>
      </c>
      <c r="BD267" s="912" t="s">
        <v>35</v>
      </c>
      <c r="BE267" s="912" t="s">
        <v>35</v>
      </c>
      <c r="BF267" s="912" t="s">
        <v>35</v>
      </c>
      <c r="BG267" s="917" t="s">
        <v>35</v>
      </c>
      <c r="BH267" s="908" t="s">
        <v>35</v>
      </c>
      <c r="BI267" s="912" t="s">
        <v>35</v>
      </c>
      <c r="BJ267" s="912" t="s">
        <v>35</v>
      </c>
      <c r="BK267" s="912" t="s">
        <v>35</v>
      </c>
      <c r="BL267" s="917" t="s">
        <v>35</v>
      </c>
      <c r="BM267" s="908" t="s">
        <v>35</v>
      </c>
      <c r="BN267" s="912" t="s">
        <v>35</v>
      </c>
      <c r="BO267" s="912" t="s">
        <v>35</v>
      </c>
      <c r="BP267" s="912" t="s">
        <v>35</v>
      </c>
      <c r="BQ267" s="923" t="s">
        <v>35</v>
      </c>
      <c r="BR267" s="968"/>
      <c r="BS267" s="968"/>
      <c r="BT267" s="968"/>
      <c r="BU267" s="968"/>
      <c r="BV267" s="968"/>
      <c r="BW267" s="968"/>
      <c r="BX267" s="968"/>
      <c r="BY267" s="968"/>
      <c r="BZ267" s="968"/>
      <c r="CA267" s="968"/>
      <c r="CB267" s="968"/>
      <c r="CC267" s="968"/>
      <c r="CD267" s="968"/>
      <c r="CE267" s="968"/>
      <c r="CF267" s="968"/>
      <c r="CG267" s="968"/>
      <c r="CH267" s="968"/>
      <c r="CI267" s="968"/>
      <c r="CJ267" s="968"/>
      <c r="CK267" s="968"/>
      <c r="CL267" s="968"/>
      <c r="CM267" s="968"/>
      <c r="CN267" s="968"/>
      <c r="CO267" s="968"/>
      <c r="CP267" s="968"/>
      <c r="CQ267" s="968"/>
      <c r="CR267" s="968"/>
      <c r="CS267" s="968"/>
      <c r="CT267" s="968"/>
      <c r="CU267" s="968"/>
      <c r="CV267" s="968"/>
      <c r="CW267" s="968"/>
      <c r="CX267" s="968"/>
      <c r="CY267" s="968"/>
      <c r="CZ267" s="968"/>
    </row>
    <row r="268" s="138" customFormat="true" ht="15" customHeight="true" x14ac:dyDescent="0.2">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BA268" s="1165" t="s">
        <v>116</v>
      </c>
      <c r="BB268" s="262" t="s">
        <v>89</v>
      </c>
      <c r="BC268" s="908" t="s">
        <v>35</v>
      </c>
      <c r="BD268" s="912" t="s">
        <v>35</v>
      </c>
      <c r="BE268" s="912" t="s">
        <v>35</v>
      </c>
      <c r="BF268" s="912" t="s">
        <v>35</v>
      </c>
      <c r="BG268" s="917" t="s">
        <v>35</v>
      </c>
      <c r="BH268" s="908" t="s">
        <v>35</v>
      </c>
      <c r="BI268" s="912" t="s">
        <v>35</v>
      </c>
      <c r="BJ268" s="912" t="s">
        <v>35</v>
      </c>
      <c r="BK268" s="912" t="s">
        <v>35</v>
      </c>
      <c r="BL268" s="917" t="s">
        <v>35</v>
      </c>
      <c r="BM268" s="908" t="s">
        <v>35</v>
      </c>
      <c r="BN268" s="912" t="s">
        <v>35</v>
      </c>
      <c r="BO268" s="912" t="s">
        <v>35</v>
      </c>
      <c r="BP268" s="912" t="s">
        <v>35</v>
      </c>
      <c r="BQ268" s="923" t="s">
        <v>35</v>
      </c>
      <c r="BR268" s="968"/>
      <c r="BS268" s="968"/>
      <c r="BT268" s="968"/>
      <c r="BU268" s="968"/>
      <c r="BV268" s="968"/>
      <c r="BW268" s="968"/>
      <c r="BX268" s="968"/>
      <c r="BY268" s="968"/>
      <c r="BZ268" s="968"/>
      <c r="CA268" s="968"/>
      <c r="CB268" s="968"/>
      <c r="CC268" s="968"/>
      <c r="CD268" s="968"/>
      <c r="CE268" s="968"/>
      <c r="CF268" s="968"/>
      <c r="CG268" s="968"/>
      <c r="CH268" s="968"/>
      <c r="CI268" s="968"/>
      <c r="CJ268" s="968"/>
      <c r="CK268" s="968"/>
      <c r="CL268" s="968"/>
      <c r="CM268" s="968"/>
      <c r="CN268" s="968"/>
      <c r="CO268" s="968"/>
      <c r="CP268" s="968"/>
      <c r="CQ268" s="968"/>
      <c r="CR268" s="968"/>
      <c r="CS268" s="968"/>
      <c r="CT268" s="968"/>
      <c r="CU268" s="968"/>
      <c r="CV268" s="968"/>
      <c r="CW268" s="968"/>
      <c r="CX268" s="968"/>
      <c r="CY268" s="968"/>
      <c r="CZ268" s="968"/>
    </row>
    <row r="269" s="138" customFormat="true" ht="15" customHeight="true" x14ac:dyDescent="0.2">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BA269" s="1165"/>
      <c r="BB269" s="262" t="s">
        <v>90</v>
      </c>
      <c r="BC269" s="908" t="s">
        <v>35</v>
      </c>
      <c r="BD269" s="912" t="s">
        <v>35</v>
      </c>
      <c r="BE269" s="912" t="s">
        <v>35</v>
      </c>
      <c r="BF269" s="912" t="s">
        <v>35</v>
      </c>
      <c r="BG269" s="917" t="s">
        <v>35</v>
      </c>
      <c r="BH269" s="908" t="s">
        <v>35</v>
      </c>
      <c r="BI269" s="912" t="s">
        <v>35</v>
      </c>
      <c r="BJ269" s="912" t="s">
        <v>35</v>
      </c>
      <c r="BK269" s="912" t="s">
        <v>35</v>
      </c>
      <c r="BL269" s="917" t="s">
        <v>35</v>
      </c>
      <c r="BM269" s="908" t="s">
        <v>35</v>
      </c>
      <c r="BN269" s="912" t="s">
        <v>35</v>
      </c>
      <c r="BO269" s="912" t="s">
        <v>35</v>
      </c>
      <c r="BP269" s="912" t="s">
        <v>35</v>
      </c>
      <c r="BQ269" s="923" t="s">
        <v>35</v>
      </c>
      <c r="BR269" s="968"/>
      <c r="BS269" s="968"/>
      <c r="BT269" s="968"/>
      <c r="BU269" s="968"/>
      <c r="BV269" s="968"/>
      <c r="BW269" s="968"/>
      <c r="BX269" s="968"/>
      <c r="BY269" s="968"/>
      <c r="BZ269" s="968"/>
      <c r="CA269" s="968"/>
      <c r="CB269" s="968"/>
      <c r="CC269" s="968"/>
      <c r="CD269" s="968"/>
      <c r="CE269" s="968"/>
      <c r="CF269" s="968"/>
      <c r="CG269" s="968"/>
      <c r="CH269" s="968"/>
      <c r="CI269" s="968"/>
      <c r="CJ269" s="968"/>
      <c r="CK269" s="968"/>
      <c r="CL269" s="968"/>
      <c r="CM269" s="968"/>
      <c r="CN269" s="968"/>
      <c r="CO269" s="968"/>
      <c r="CP269" s="968"/>
      <c r="CQ269" s="968"/>
      <c r="CR269" s="968"/>
      <c r="CS269" s="968"/>
      <c r="CT269" s="968"/>
      <c r="CU269" s="968"/>
      <c r="CV269" s="968"/>
      <c r="CW269" s="968"/>
      <c r="CX269" s="968"/>
      <c r="CY269" s="968"/>
      <c r="CZ269" s="968"/>
    </row>
    <row r="270" s="138" customFormat="true" ht="15" customHeight="true" x14ac:dyDescent="0.2">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BA270" s="1165"/>
      <c r="BB270" s="262" t="s">
        <v>91</v>
      </c>
      <c r="BC270" s="908" t="s">
        <v>35</v>
      </c>
      <c r="BD270" s="912" t="s">
        <v>35</v>
      </c>
      <c r="BE270" s="912" t="s">
        <v>35</v>
      </c>
      <c r="BF270" s="912" t="s">
        <v>35</v>
      </c>
      <c r="BG270" s="917" t="s">
        <v>35</v>
      </c>
      <c r="BH270" s="908" t="s">
        <v>35</v>
      </c>
      <c r="BI270" s="912" t="s">
        <v>35</v>
      </c>
      <c r="BJ270" s="912" t="s">
        <v>35</v>
      </c>
      <c r="BK270" s="912" t="s">
        <v>35</v>
      </c>
      <c r="BL270" s="917" t="s">
        <v>35</v>
      </c>
      <c r="BM270" s="908" t="s">
        <v>35</v>
      </c>
      <c r="BN270" s="912" t="s">
        <v>35</v>
      </c>
      <c r="BO270" s="912" t="s">
        <v>35</v>
      </c>
      <c r="BP270" s="912" t="s">
        <v>35</v>
      </c>
      <c r="BQ270" s="923" t="s">
        <v>35</v>
      </c>
      <c r="BR270" s="968"/>
      <c r="BS270" s="968"/>
      <c r="BT270" s="968"/>
      <c r="BU270" s="968"/>
      <c r="BV270" s="968"/>
      <c r="BW270" s="968"/>
      <c r="BX270" s="968"/>
      <c r="BY270" s="968"/>
      <c r="BZ270" s="968"/>
      <c r="CA270" s="968"/>
      <c r="CB270" s="968"/>
      <c r="CC270" s="968"/>
      <c r="CD270" s="968"/>
      <c r="CE270" s="968"/>
      <c r="CF270" s="968"/>
      <c r="CG270" s="968"/>
      <c r="CH270" s="968"/>
      <c r="CI270" s="968"/>
      <c r="CJ270" s="968"/>
      <c r="CK270" s="968"/>
      <c r="CL270" s="968"/>
      <c r="CM270" s="968"/>
      <c r="CN270" s="968"/>
      <c r="CO270" s="968"/>
      <c r="CP270" s="968"/>
      <c r="CQ270" s="968"/>
      <c r="CR270" s="968"/>
      <c r="CS270" s="968"/>
      <c r="CT270" s="968"/>
      <c r="CU270" s="968"/>
      <c r="CV270" s="968"/>
      <c r="CW270" s="968"/>
      <c r="CX270" s="968"/>
      <c r="CY270" s="968"/>
      <c r="CZ270" s="968"/>
    </row>
    <row r="271" s="138" customFormat="true" ht="15" customHeight="true" x14ac:dyDescent="0.2">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BA271" s="1165" t="s">
        <v>75</v>
      </c>
      <c r="BB271" s="262" t="s">
        <v>49</v>
      </c>
      <c r="BC271" s="908" t="s">
        <v>35</v>
      </c>
      <c r="BD271" s="915" t="s">
        <v>35</v>
      </c>
      <c r="BE271" s="915" t="s">
        <v>35</v>
      </c>
      <c r="BF271" s="915" t="s">
        <v>35</v>
      </c>
      <c r="BG271" s="920" t="s">
        <v>35</v>
      </c>
      <c r="BH271" s="908" t="s">
        <v>35</v>
      </c>
      <c r="BI271" s="915" t="s">
        <v>35</v>
      </c>
      <c r="BJ271" s="915" t="s">
        <v>35</v>
      </c>
      <c r="BK271" s="915" t="s">
        <v>35</v>
      </c>
      <c r="BL271" s="920" t="s">
        <v>35</v>
      </c>
      <c r="BM271" s="908" t="s">
        <v>35</v>
      </c>
      <c r="BN271" s="915" t="s">
        <v>35</v>
      </c>
      <c r="BO271" s="915" t="s">
        <v>35</v>
      </c>
      <c r="BP271" s="915" t="s">
        <v>35</v>
      </c>
      <c r="BQ271" s="925" t="s">
        <v>35</v>
      </c>
      <c r="BR271" s="968"/>
      <c r="BS271" s="968"/>
      <c r="BT271" s="968"/>
      <c r="BU271" s="968"/>
      <c r="BV271" s="968"/>
      <c r="BW271" s="968"/>
      <c r="BX271" s="968"/>
      <c r="BY271" s="968"/>
      <c r="BZ271" s="968"/>
      <c r="CA271" s="968"/>
      <c r="CB271" s="968"/>
      <c r="CC271" s="968"/>
      <c r="CD271" s="968"/>
      <c r="CE271" s="968"/>
      <c r="CF271" s="968"/>
      <c r="CG271" s="968"/>
      <c r="CH271" s="968"/>
      <c r="CI271" s="968"/>
      <c r="CJ271" s="968"/>
      <c r="CK271" s="968"/>
      <c r="CL271" s="968"/>
      <c r="CM271" s="968"/>
      <c r="CN271" s="968"/>
      <c r="CO271" s="968"/>
      <c r="CP271" s="968"/>
      <c r="CQ271" s="968"/>
      <c r="CR271" s="968"/>
      <c r="CS271" s="968"/>
      <c r="CT271" s="968"/>
      <c r="CU271" s="968"/>
      <c r="CV271" s="968"/>
      <c r="CW271" s="968"/>
      <c r="CX271" s="968"/>
      <c r="CY271" s="968"/>
      <c r="CZ271" s="968"/>
    </row>
    <row r="272" s="138" customFormat="true" ht="15" customHeight="true" x14ac:dyDescent="0.2">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BA272" s="1165"/>
      <c r="BB272" s="262" t="s">
        <v>48</v>
      </c>
      <c r="BC272" s="908" t="s">
        <v>35</v>
      </c>
      <c r="BD272" s="915" t="s">
        <v>35</v>
      </c>
      <c r="BE272" s="915" t="s">
        <v>35</v>
      </c>
      <c r="BF272" s="915" t="s">
        <v>35</v>
      </c>
      <c r="BG272" s="920" t="s">
        <v>35</v>
      </c>
      <c r="BH272" s="908" t="s">
        <v>35</v>
      </c>
      <c r="BI272" s="915" t="s">
        <v>35</v>
      </c>
      <c r="BJ272" s="915" t="s">
        <v>35</v>
      </c>
      <c r="BK272" s="915" t="s">
        <v>35</v>
      </c>
      <c r="BL272" s="920" t="s">
        <v>35</v>
      </c>
      <c r="BM272" s="908" t="s">
        <v>35</v>
      </c>
      <c r="BN272" s="915" t="s">
        <v>35</v>
      </c>
      <c r="BO272" s="915" t="s">
        <v>35</v>
      </c>
      <c r="BP272" s="915" t="s">
        <v>35</v>
      </c>
      <c r="BQ272" s="925" t="s">
        <v>35</v>
      </c>
      <c r="BR272" s="968"/>
      <c r="BS272" s="968"/>
      <c r="BT272" s="968"/>
      <c r="BU272" s="968"/>
      <c r="BV272" s="968"/>
      <c r="BW272" s="968"/>
      <c r="BX272" s="968"/>
      <c r="BY272" s="968"/>
      <c r="BZ272" s="968"/>
      <c r="CA272" s="968"/>
      <c r="CB272" s="968"/>
      <c r="CC272" s="968"/>
      <c r="CD272" s="968"/>
      <c r="CE272" s="968"/>
      <c r="CF272" s="968"/>
      <c r="CG272" s="968"/>
      <c r="CH272" s="968"/>
      <c r="CI272" s="968"/>
      <c r="CJ272" s="968"/>
      <c r="CK272" s="968"/>
      <c r="CL272" s="968"/>
      <c r="CM272" s="968"/>
      <c r="CN272" s="968"/>
      <c r="CO272" s="968"/>
      <c r="CP272" s="968"/>
      <c r="CQ272" s="968"/>
      <c r="CR272" s="968"/>
      <c r="CS272" s="968"/>
      <c r="CT272" s="968"/>
      <c r="CU272" s="968"/>
      <c r="CV272" s="968"/>
      <c r="CW272" s="968"/>
      <c r="CX272" s="968"/>
      <c r="CY272" s="968"/>
      <c r="CZ272" s="968"/>
    </row>
    <row r="273" s="138" customFormat="true" ht="15" customHeight="true" x14ac:dyDescent="0.2">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BA273" s="1165"/>
      <c r="BB273" s="262" t="s">
        <v>113</v>
      </c>
      <c r="BC273" s="908" t="s">
        <v>35</v>
      </c>
      <c r="BD273" s="915" t="s">
        <v>35</v>
      </c>
      <c r="BE273" s="915" t="s">
        <v>35</v>
      </c>
      <c r="BF273" s="915" t="s">
        <v>35</v>
      </c>
      <c r="BG273" s="920" t="s">
        <v>35</v>
      </c>
      <c r="BH273" s="908" t="s">
        <v>35</v>
      </c>
      <c r="BI273" s="915" t="s">
        <v>35</v>
      </c>
      <c r="BJ273" s="915" t="s">
        <v>35</v>
      </c>
      <c r="BK273" s="915" t="s">
        <v>35</v>
      </c>
      <c r="BL273" s="920" t="s">
        <v>35</v>
      </c>
      <c r="BM273" s="908" t="s">
        <v>35</v>
      </c>
      <c r="BN273" s="915" t="s">
        <v>35</v>
      </c>
      <c r="BO273" s="915" t="s">
        <v>35</v>
      </c>
      <c r="BP273" s="915" t="s">
        <v>35</v>
      </c>
      <c r="BQ273" s="925" t="s">
        <v>35</v>
      </c>
      <c r="BR273" s="968"/>
      <c r="BS273" s="968"/>
      <c r="BT273" s="968"/>
      <c r="BU273" s="968"/>
      <c r="BV273" s="968"/>
      <c r="BW273" s="968"/>
      <c r="BX273" s="968"/>
      <c r="BY273" s="968"/>
      <c r="BZ273" s="968"/>
      <c r="CA273" s="968"/>
      <c r="CB273" s="968"/>
      <c r="CC273" s="968"/>
      <c r="CD273" s="968"/>
      <c r="CE273" s="968"/>
      <c r="CF273" s="968"/>
      <c r="CG273" s="968"/>
      <c r="CH273" s="968"/>
      <c r="CI273" s="968"/>
      <c r="CJ273" s="968"/>
      <c r="CK273" s="968"/>
      <c r="CL273" s="968"/>
      <c r="CM273" s="968"/>
      <c r="CN273" s="968"/>
      <c r="CO273" s="968"/>
      <c r="CP273" s="968"/>
      <c r="CQ273" s="968"/>
      <c r="CR273" s="968"/>
      <c r="CS273" s="968"/>
      <c r="CT273" s="968"/>
      <c r="CU273" s="968"/>
      <c r="CV273" s="968"/>
      <c r="CW273" s="968"/>
      <c r="CX273" s="968"/>
      <c r="CY273" s="968"/>
      <c r="CZ273" s="968"/>
    </row>
    <row r="274" s="138" customFormat="true" ht="15" customHeight="true" x14ac:dyDescent="0.2">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BA274" s="1165" t="s">
        <v>76</v>
      </c>
      <c r="BB274" s="262" t="s">
        <v>49</v>
      </c>
      <c r="BC274" s="908" t="s">
        <v>35</v>
      </c>
      <c r="BD274" s="912" t="s">
        <v>35</v>
      </c>
      <c r="BE274" s="912" t="s">
        <v>35</v>
      </c>
      <c r="BF274" s="912" t="s">
        <v>35</v>
      </c>
      <c r="BG274" s="917" t="s">
        <v>35</v>
      </c>
      <c r="BH274" s="908" t="s">
        <v>35</v>
      </c>
      <c r="BI274" s="912" t="s">
        <v>35</v>
      </c>
      <c r="BJ274" s="912" t="s">
        <v>35</v>
      </c>
      <c r="BK274" s="912" t="s">
        <v>35</v>
      </c>
      <c r="BL274" s="917" t="s">
        <v>35</v>
      </c>
      <c r="BM274" s="908" t="s">
        <v>35</v>
      </c>
      <c r="BN274" s="912" t="s">
        <v>35</v>
      </c>
      <c r="BO274" s="912" t="s">
        <v>35</v>
      </c>
      <c r="BP274" s="912" t="s">
        <v>35</v>
      </c>
      <c r="BQ274" s="923" t="s">
        <v>35</v>
      </c>
      <c r="BR274" s="968"/>
      <c r="BS274" s="968"/>
      <c r="BT274" s="968"/>
      <c r="BU274" s="968"/>
      <c r="BV274" s="968"/>
      <c r="BW274" s="968"/>
      <c r="BX274" s="968"/>
      <c r="BY274" s="968"/>
      <c r="BZ274" s="968"/>
      <c r="CA274" s="968"/>
      <c r="CB274" s="968"/>
      <c r="CC274" s="968"/>
      <c r="CD274" s="968"/>
      <c r="CE274" s="968"/>
      <c r="CF274" s="968"/>
      <c r="CG274" s="968"/>
      <c r="CH274" s="968"/>
      <c r="CI274" s="968"/>
      <c r="CJ274" s="968"/>
      <c r="CK274" s="968"/>
      <c r="CL274" s="968"/>
      <c r="CM274" s="968"/>
      <c r="CN274" s="968"/>
      <c r="CO274" s="968"/>
      <c r="CP274" s="968"/>
      <c r="CQ274" s="968"/>
      <c r="CR274" s="968"/>
      <c r="CS274" s="968"/>
      <c r="CT274" s="968"/>
      <c r="CU274" s="968"/>
      <c r="CV274" s="968"/>
      <c r="CW274" s="968"/>
      <c r="CX274" s="968"/>
      <c r="CY274" s="968"/>
      <c r="CZ274" s="968"/>
    </row>
    <row r="275" s="138" customFormat="true" ht="15" customHeight="true" x14ac:dyDescent="0.2">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BA275" s="1165"/>
      <c r="BB275" s="262" t="s">
        <v>48</v>
      </c>
      <c r="BC275" s="908" t="s">
        <v>35</v>
      </c>
      <c r="BD275" s="912" t="s">
        <v>35</v>
      </c>
      <c r="BE275" s="912" t="s">
        <v>35</v>
      </c>
      <c r="BF275" s="912" t="s">
        <v>35</v>
      </c>
      <c r="BG275" s="917" t="s">
        <v>35</v>
      </c>
      <c r="BH275" s="908" t="s">
        <v>35</v>
      </c>
      <c r="BI275" s="912" t="s">
        <v>35</v>
      </c>
      <c r="BJ275" s="912" t="s">
        <v>35</v>
      </c>
      <c r="BK275" s="912" t="s">
        <v>35</v>
      </c>
      <c r="BL275" s="917" t="s">
        <v>35</v>
      </c>
      <c r="BM275" s="908" t="s">
        <v>35</v>
      </c>
      <c r="BN275" s="912" t="s">
        <v>35</v>
      </c>
      <c r="BO275" s="912" t="s">
        <v>35</v>
      </c>
      <c r="BP275" s="912" t="s">
        <v>35</v>
      </c>
      <c r="BQ275" s="923" t="s">
        <v>35</v>
      </c>
      <c r="BR275" s="968"/>
      <c r="BS275" s="968"/>
      <c r="BT275" s="968"/>
      <c r="BU275" s="968"/>
      <c r="BV275" s="968"/>
      <c r="BW275" s="968"/>
      <c r="BX275" s="968"/>
      <c r="BY275" s="968"/>
      <c r="BZ275" s="968"/>
      <c r="CA275" s="968"/>
      <c r="CB275" s="968"/>
      <c r="CC275" s="968"/>
      <c r="CD275" s="968"/>
      <c r="CE275" s="968"/>
      <c r="CF275" s="968"/>
      <c r="CG275" s="968"/>
      <c r="CH275" s="968"/>
      <c r="CI275" s="968"/>
      <c r="CJ275" s="968"/>
      <c r="CK275" s="968"/>
      <c r="CL275" s="968"/>
      <c r="CM275" s="968"/>
      <c r="CN275" s="968"/>
      <c r="CO275" s="968"/>
      <c r="CP275" s="968"/>
      <c r="CQ275" s="968"/>
      <c r="CR275" s="968"/>
      <c r="CS275" s="968"/>
      <c r="CT275" s="968"/>
      <c r="CU275" s="968"/>
      <c r="CV275" s="968"/>
      <c r="CW275" s="968"/>
      <c r="CX275" s="968"/>
      <c r="CY275" s="968"/>
      <c r="CZ275" s="968"/>
    </row>
    <row r="276" s="138" customFormat="true" ht="15" customHeight="true" x14ac:dyDescent="0.2">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BA276" s="1165"/>
      <c r="BB276" s="262" t="s">
        <v>114</v>
      </c>
      <c r="BC276" s="908" t="s">
        <v>35</v>
      </c>
      <c r="BD276" s="912" t="s">
        <v>35</v>
      </c>
      <c r="BE276" s="912" t="s">
        <v>35</v>
      </c>
      <c r="BF276" s="912" t="s">
        <v>35</v>
      </c>
      <c r="BG276" s="917" t="s">
        <v>35</v>
      </c>
      <c r="BH276" s="908" t="s">
        <v>35</v>
      </c>
      <c r="BI276" s="912" t="s">
        <v>35</v>
      </c>
      <c r="BJ276" s="912" t="s">
        <v>35</v>
      </c>
      <c r="BK276" s="912" t="s">
        <v>35</v>
      </c>
      <c r="BL276" s="917" t="s">
        <v>35</v>
      </c>
      <c r="BM276" s="908" t="s">
        <v>35</v>
      </c>
      <c r="BN276" s="912" t="s">
        <v>35</v>
      </c>
      <c r="BO276" s="912" t="s">
        <v>35</v>
      </c>
      <c r="BP276" s="912" t="s">
        <v>35</v>
      </c>
      <c r="BQ276" s="923" t="s">
        <v>35</v>
      </c>
      <c r="BR276" s="968"/>
      <c r="BS276" s="968"/>
      <c r="BT276" s="968"/>
      <c r="BU276" s="968"/>
      <c r="BV276" s="968"/>
      <c r="BW276" s="968"/>
      <c r="BX276" s="968"/>
      <c r="BY276" s="968"/>
      <c r="BZ276" s="968"/>
      <c r="CA276" s="968"/>
      <c r="CB276" s="968"/>
      <c r="CC276" s="968"/>
      <c r="CD276" s="968"/>
      <c r="CE276" s="968"/>
      <c r="CF276" s="968"/>
      <c r="CG276" s="968"/>
      <c r="CH276" s="968"/>
      <c r="CI276" s="968"/>
      <c r="CJ276" s="968"/>
      <c r="CK276" s="968"/>
      <c r="CL276" s="968"/>
      <c r="CM276" s="968"/>
      <c r="CN276" s="968"/>
      <c r="CO276" s="968"/>
      <c r="CP276" s="968"/>
      <c r="CQ276" s="968"/>
      <c r="CR276" s="968"/>
      <c r="CS276" s="968"/>
      <c r="CT276" s="968"/>
      <c r="CU276" s="968"/>
      <c r="CV276" s="968"/>
      <c r="CW276" s="968"/>
      <c r="CX276" s="968"/>
      <c r="CY276" s="968"/>
      <c r="CZ276" s="968"/>
    </row>
    <row r="277" s="138" customFormat="true" ht="15" customHeight="true" x14ac:dyDescent="0.2">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BA277" s="1165" t="s">
        <v>77</v>
      </c>
      <c r="BB277" s="262" t="s">
        <v>78</v>
      </c>
      <c r="BC277" s="908" t="s">
        <v>35</v>
      </c>
      <c r="BD277" s="912" t="s">
        <v>35</v>
      </c>
      <c r="BE277" s="912" t="s">
        <v>35</v>
      </c>
      <c r="BF277" s="912" t="s">
        <v>35</v>
      </c>
      <c r="BG277" s="917" t="s">
        <v>35</v>
      </c>
      <c r="BH277" s="908" t="s">
        <v>35</v>
      </c>
      <c r="BI277" s="912" t="s">
        <v>35</v>
      </c>
      <c r="BJ277" s="912" t="s">
        <v>35</v>
      </c>
      <c r="BK277" s="912" t="s">
        <v>35</v>
      </c>
      <c r="BL277" s="917" t="s">
        <v>35</v>
      </c>
      <c r="BM277" s="908" t="s">
        <v>35</v>
      </c>
      <c r="BN277" s="912" t="s">
        <v>35</v>
      </c>
      <c r="BO277" s="912" t="s">
        <v>35</v>
      </c>
      <c r="BP277" s="912" t="s">
        <v>35</v>
      </c>
      <c r="BQ277" s="923" t="s">
        <v>35</v>
      </c>
      <c r="BR277" s="968"/>
      <c r="BS277" s="968"/>
      <c r="BT277" s="968"/>
      <c r="BU277" s="968"/>
      <c r="BV277" s="968"/>
      <c r="BW277" s="968"/>
      <c r="BX277" s="968"/>
      <c r="BY277" s="968"/>
      <c r="BZ277" s="968"/>
      <c r="CA277" s="968"/>
      <c r="CB277" s="968"/>
      <c r="CC277" s="968"/>
      <c r="CD277" s="968"/>
      <c r="CE277" s="968"/>
      <c r="CF277" s="968"/>
      <c r="CG277" s="968"/>
      <c r="CH277" s="968"/>
      <c r="CI277" s="968"/>
      <c r="CJ277" s="968"/>
      <c r="CK277" s="968"/>
      <c r="CL277" s="968"/>
      <c r="CM277" s="968"/>
      <c r="CN277" s="968"/>
      <c r="CO277" s="968"/>
      <c r="CP277" s="968"/>
      <c r="CQ277" s="968"/>
      <c r="CR277" s="968"/>
      <c r="CS277" s="968"/>
      <c r="CT277" s="968"/>
      <c r="CU277" s="968"/>
      <c r="CV277" s="968"/>
      <c r="CW277" s="968"/>
      <c r="CX277" s="968"/>
      <c r="CY277" s="968"/>
      <c r="CZ277" s="968"/>
    </row>
    <row r="278" s="138" customFormat="true" ht="15" customHeight="true" x14ac:dyDescent="0.2">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BA278" s="1165"/>
      <c r="BB278" s="262" t="s">
        <v>79</v>
      </c>
      <c r="BC278" s="908" t="s">
        <v>35</v>
      </c>
      <c r="BD278" s="912" t="s">
        <v>35</v>
      </c>
      <c r="BE278" s="912" t="s">
        <v>35</v>
      </c>
      <c r="BF278" s="912" t="s">
        <v>35</v>
      </c>
      <c r="BG278" s="917" t="s">
        <v>35</v>
      </c>
      <c r="BH278" s="908" t="s">
        <v>35</v>
      </c>
      <c r="BI278" s="912" t="s">
        <v>35</v>
      </c>
      <c r="BJ278" s="912" t="s">
        <v>35</v>
      </c>
      <c r="BK278" s="912" t="s">
        <v>35</v>
      </c>
      <c r="BL278" s="917" t="s">
        <v>35</v>
      </c>
      <c r="BM278" s="908" t="s">
        <v>35</v>
      </c>
      <c r="BN278" s="912" t="s">
        <v>35</v>
      </c>
      <c r="BO278" s="912" t="s">
        <v>35</v>
      </c>
      <c r="BP278" s="912" t="s">
        <v>35</v>
      </c>
      <c r="BQ278" s="923" t="s">
        <v>35</v>
      </c>
      <c r="BR278" s="968"/>
      <c r="BS278" s="968"/>
      <c r="BT278" s="968"/>
      <c r="BU278" s="968"/>
      <c r="BV278" s="968"/>
      <c r="BW278" s="968"/>
      <c r="BX278" s="968"/>
      <c r="BY278" s="968"/>
      <c r="BZ278" s="968"/>
      <c r="CA278" s="968"/>
      <c r="CB278" s="968"/>
      <c r="CC278" s="968"/>
      <c r="CD278" s="968"/>
      <c r="CE278" s="968"/>
      <c r="CF278" s="968"/>
      <c r="CG278" s="968"/>
      <c r="CH278" s="968"/>
      <c r="CI278" s="968"/>
      <c r="CJ278" s="968"/>
      <c r="CK278" s="968"/>
      <c r="CL278" s="968"/>
      <c r="CM278" s="968"/>
      <c r="CN278" s="968"/>
      <c r="CO278" s="968"/>
      <c r="CP278" s="968"/>
      <c r="CQ278" s="968"/>
      <c r="CR278" s="968"/>
      <c r="CS278" s="968"/>
      <c r="CT278" s="968"/>
      <c r="CU278" s="968"/>
      <c r="CV278" s="968"/>
      <c r="CW278" s="968"/>
      <c r="CX278" s="968"/>
      <c r="CY278" s="968"/>
      <c r="CZ278" s="968"/>
    </row>
    <row r="279" s="138" customFormat="true" ht="15" customHeight="true" x14ac:dyDescent="0.2">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BA279" s="1165"/>
      <c r="BB279" s="262" t="s">
        <v>80</v>
      </c>
      <c r="BC279" s="908" t="s">
        <v>35</v>
      </c>
      <c r="BD279" s="915" t="s">
        <v>35</v>
      </c>
      <c r="BE279" s="915" t="s">
        <v>35</v>
      </c>
      <c r="BF279" s="915" t="s">
        <v>35</v>
      </c>
      <c r="BG279" s="920" t="s">
        <v>35</v>
      </c>
      <c r="BH279" s="908" t="s">
        <v>35</v>
      </c>
      <c r="BI279" s="915" t="s">
        <v>35</v>
      </c>
      <c r="BJ279" s="915" t="s">
        <v>35</v>
      </c>
      <c r="BK279" s="915" t="s">
        <v>35</v>
      </c>
      <c r="BL279" s="920" t="s">
        <v>35</v>
      </c>
      <c r="BM279" s="908" t="s">
        <v>35</v>
      </c>
      <c r="BN279" s="915" t="s">
        <v>35</v>
      </c>
      <c r="BO279" s="915" t="s">
        <v>35</v>
      </c>
      <c r="BP279" s="915" t="s">
        <v>35</v>
      </c>
      <c r="BQ279" s="925" t="s">
        <v>35</v>
      </c>
      <c r="BR279" s="968"/>
      <c r="BS279" s="968"/>
      <c r="BT279" s="968"/>
      <c r="BU279" s="968"/>
      <c r="BV279" s="968"/>
      <c r="BW279" s="968"/>
      <c r="BX279" s="968"/>
      <c r="BY279" s="968"/>
      <c r="BZ279" s="968"/>
      <c r="CA279" s="968"/>
      <c r="CB279" s="968"/>
      <c r="CC279" s="968"/>
      <c r="CD279" s="968"/>
      <c r="CE279" s="968"/>
      <c r="CF279" s="968"/>
      <c r="CG279" s="968"/>
      <c r="CH279" s="968"/>
      <c r="CI279" s="968"/>
      <c r="CJ279" s="968"/>
      <c r="CK279" s="968"/>
      <c r="CL279" s="968"/>
      <c r="CM279" s="968"/>
      <c r="CN279" s="968"/>
      <c r="CO279" s="968"/>
      <c r="CP279" s="968"/>
      <c r="CQ279" s="968"/>
      <c r="CR279" s="968"/>
      <c r="CS279" s="968"/>
      <c r="CT279" s="968"/>
      <c r="CU279" s="968"/>
      <c r="CV279" s="968"/>
      <c r="CW279" s="968"/>
      <c r="CX279" s="968"/>
      <c r="CY279" s="968"/>
      <c r="CZ279" s="968"/>
    </row>
    <row r="280" s="373" customFormat="true" ht="15" customHeight="true" x14ac:dyDescent="0.2">
      <c r="B280" s="372"/>
      <c r="R280" s="173"/>
      <c r="S280" s="173"/>
      <c r="T280" s="173"/>
      <c r="U280" s="173"/>
      <c r="V280" s="173"/>
      <c r="W280" s="173"/>
      <c r="X280" s="173"/>
      <c r="Y280" s="173"/>
      <c r="Z280" s="173"/>
      <c r="AA280" s="173"/>
      <c r="AB280" s="173"/>
      <c r="AC280" s="173"/>
      <c r="AD280" s="173"/>
      <c r="AE280" s="173"/>
      <c r="AF280" s="173"/>
      <c r="AG280" s="173"/>
      <c r="AH280" s="173"/>
      <c r="AI280" s="173"/>
      <c r="AJ280" s="173"/>
      <c r="AK280" s="173"/>
      <c r="AL280" s="173"/>
      <c r="AM280" s="173"/>
      <c r="AN280" s="173"/>
      <c r="AO280" s="173"/>
      <c r="AP280" s="173"/>
      <c r="AQ280" s="173"/>
      <c r="AR280" s="173"/>
      <c r="AS280" s="173"/>
      <c r="AT280" s="173"/>
      <c r="AU280" s="173"/>
      <c r="AV280" s="173"/>
      <c r="AW280" s="173"/>
      <c r="AX280" s="173"/>
      <c r="AY280" s="173"/>
      <c r="BA280" s="1165"/>
      <c r="BB280" s="262" t="s">
        <v>81</v>
      </c>
      <c r="BC280" s="908" t="s">
        <v>35</v>
      </c>
      <c r="BD280" s="915" t="s">
        <v>35</v>
      </c>
      <c r="BE280" s="915" t="s">
        <v>35</v>
      </c>
      <c r="BF280" s="915" t="s">
        <v>35</v>
      </c>
      <c r="BG280" s="920" t="s">
        <v>35</v>
      </c>
      <c r="BH280" s="908" t="s">
        <v>35</v>
      </c>
      <c r="BI280" s="915" t="s">
        <v>35</v>
      </c>
      <c r="BJ280" s="915" t="s">
        <v>35</v>
      </c>
      <c r="BK280" s="915" t="s">
        <v>35</v>
      </c>
      <c r="BL280" s="920" t="s">
        <v>35</v>
      </c>
      <c r="BM280" s="908" t="s">
        <v>35</v>
      </c>
      <c r="BN280" s="915" t="s">
        <v>35</v>
      </c>
      <c r="BO280" s="915" t="s">
        <v>35</v>
      </c>
      <c r="BP280" s="915" t="s">
        <v>35</v>
      </c>
      <c r="BQ280" s="925" t="s">
        <v>35</v>
      </c>
      <c r="BR280" s="968"/>
      <c r="BS280" s="968"/>
      <c r="BT280" s="968"/>
      <c r="BU280" s="968"/>
      <c r="BV280" s="968"/>
      <c r="BW280" s="968"/>
      <c r="BX280" s="968"/>
      <c r="BY280" s="968"/>
      <c r="BZ280" s="968"/>
      <c r="CA280" s="968"/>
      <c r="CB280" s="968"/>
      <c r="CC280" s="968"/>
      <c r="CD280" s="968"/>
      <c r="CE280" s="968"/>
      <c r="CF280" s="968"/>
      <c r="CG280" s="968"/>
      <c r="CH280" s="968"/>
      <c r="CI280" s="968"/>
      <c r="CJ280" s="968"/>
      <c r="CK280" s="968"/>
      <c r="CL280" s="968"/>
      <c r="CM280" s="968"/>
      <c r="CN280" s="968"/>
      <c r="CO280" s="968"/>
      <c r="CP280" s="968"/>
      <c r="CQ280" s="968"/>
      <c r="CR280" s="968"/>
      <c r="CS280" s="968"/>
      <c r="CT280" s="968"/>
      <c r="CU280" s="968"/>
      <c r="CV280" s="968"/>
      <c r="CW280" s="968"/>
      <c r="CX280" s="968"/>
      <c r="CY280" s="968"/>
      <c r="CZ280" s="968"/>
    </row>
    <row r="281" s="373" customFormat="true" ht="15" customHeight="true" x14ac:dyDescent="0.2">
      <c r="B281" s="372"/>
      <c r="R281" s="173"/>
      <c r="S281" s="173"/>
      <c r="T281" s="173"/>
      <c r="U281" s="173"/>
      <c r="V281" s="173"/>
      <c r="W281" s="173"/>
      <c r="X281" s="173"/>
      <c r="Y281" s="173"/>
      <c r="Z281" s="173"/>
      <c r="AA281" s="173"/>
      <c r="AB281" s="173"/>
      <c r="AC281" s="173"/>
      <c r="AD281" s="173"/>
      <c r="AE281" s="173"/>
      <c r="AF281" s="173"/>
      <c r="AG281" s="173"/>
      <c r="AH281" s="173"/>
      <c r="AI281" s="173"/>
      <c r="AJ281" s="173"/>
      <c r="AK281" s="173"/>
      <c r="AL281" s="173"/>
      <c r="AM281" s="173"/>
      <c r="AN281" s="173"/>
      <c r="AO281" s="173"/>
      <c r="AP281" s="173"/>
      <c r="AQ281" s="173"/>
      <c r="AR281" s="173"/>
      <c r="AS281" s="173"/>
      <c r="AT281" s="173"/>
      <c r="AU281" s="173"/>
      <c r="AV281" s="173"/>
      <c r="AW281" s="173"/>
      <c r="AX281" s="173"/>
      <c r="AY281" s="173"/>
      <c r="BA281" s="1165"/>
      <c r="BB281" s="262" t="s">
        <v>82</v>
      </c>
      <c r="BC281" s="908" t="s">
        <v>35</v>
      </c>
      <c r="BD281" s="915" t="s">
        <v>35</v>
      </c>
      <c r="BE281" s="915" t="s">
        <v>35</v>
      </c>
      <c r="BF281" s="915" t="s">
        <v>35</v>
      </c>
      <c r="BG281" s="920" t="s">
        <v>35</v>
      </c>
      <c r="BH281" s="908" t="s">
        <v>35</v>
      </c>
      <c r="BI281" s="915" t="s">
        <v>35</v>
      </c>
      <c r="BJ281" s="915" t="s">
        <v>35</v>
      </c>
      <c r="BK281" s="915" t="s">
        <v>35</v>
      </c>
      <c r="BL281" s="920" t="s">
        <v>35</v>
      </c>
      <c r="BM281" s="908" t="s">
        <v>35</v>
      </c>
      <c r="BN281" s="915" t="s">
        <v>35</v>
      </c>
      <c r="BO281" s="915" t="s">
        <v>35</v>
      </c>
      <c r="BP281" s="915" t="s">
        <v>35</v>
      </c>
      <c r="BQ281" s="925" t="s">
        <v>35</v>
      </c>
      <c r="BR281" s="968"/>
      <c r="BS281" s="968"/>
      <c r="BT281" s="968"/>
      <c r="BU281" s="968"/>
      <c r="BV281" s="968"/>
      <c r="BW281" s="968"/>
      <c r="BX281" s="968"/>
      <c r="BY281" s="968"/>
      <c r="BZ281" s="968"/>
      <c r="CA281" s="968"/>
      <c r="CB281" s="968"/>
      <c r="CC281" s="968"/>
      <c r="CD281" s="968"/>
      <c r="CE281" s="968"/>
      <c r="CF281" s="968"/>
      <c r="CG281" s="968"/>
      <c r="CH281" s="968"/>
      <c r="CI281" s="968"/>
      <c r="CJ281" s="968"/>
      <c r="CK281" s="968"/>
      <c r="CL281" s="968"/>
      <c r="CM281" s="968"/>
      <c r="CN281" s="968"/>
      <c r="CO281" s="968"/>
      <c r="CP281" s="968"/>
      <c r="CQ281" s="968"/>
      <c r="CR281" s="968"/>
      <c r="CS281" s="968"/>
      <c r="CT281" s="968"/>
      <c r="CU281" s="968"/>
      <c r="CV281" s="968"/>
      <c r="CW281" s="968"/>
      <c r="CX281" s="968"/>
      <c r="CY281" s="968"/>
      <c r="CZ281" s="968"/>
    </row>
    <row r="282" s="373" customFormat="true" ht="15" customHeight="true" x14ac:dyDescent="0.2">
      <c r="B282" s="372"/>
      <c r="R282" s="173"/>
      <c r="S282" s="173"/>
      <c r="T282" s="173"/>
      <c r="U282" s="173"/>
      <c r="V282" s="173"/>
      <c r="W282" s="173"/>
      <c r="X282" s="173"/>
      <c r="Y282" s="173"/>
      <c r="Z282" s="173"/>
      <c r="AA282" s="173"/>
      <c r="AB282" s="173"/>
      <c r="AC282" s="173"/>
      <c r="AD282" s="173"/>
      <c r="AE282" s="173"/>
      <c r="AF282" s="173"/>
      <c r="AG282" s="173"/>
      <c r="AH282" s="173"/>
      <c r="AI282" s="173"/>
      <c r="AJ282" s="173"/>
      <c r="AK282" s="173"/>
      <c r="AL282" s="173"/>
      <c r="AM282" s="173"/>
      <c r="AN282" s="173"/>
      <c r="AO282" s="173"/>
      <c r="AP282" s="173"/>
      <c r="AQ282" s="173"/>
      <c r="AR282" s="173"/>
      <c r="AS282" s="173"/>
      <c r="AT282" s="173"/>
      <c r="AU282" s="173"/>
      <c r="AV282" s="173"/>
      <c r="AW282" s="173"/>
      <c r="AX282" s="173"/>
      <c r="AY282" s="173"/>
      <c r="BA282" s="1165"/>
      <c r="BB282" s="262" t="s">
        <v>83</v>
      </c>
      <c r="BC282" s="908" t="s">
        <v>35</v>
      </c>
      <c r="BD282" s="915" t="s">
        <v>35</v>
      </c>
      <c r="BE282" s="915" t="s">
        <v>35</v>
      </c>
      <c r="BF282" s="915" t="s">
        <v>35</v>
      </c>
      <c r="BG282" s="920" t="s">
        <v>35</v>
      </c>
      <c r="BH282" s="908" t="s">
        <v>35</v>
      </c>
      <c r="BI282" s="915" t="s">
        <v>35</v>
      </c>
      <c r="BJ282" s="915" t="s">
        <v>35</v>
      </c>
      <c r="BK282" s="915" t="s">
        <v>35</v>
      </c>
      <c r="BL282" s="920" t="s">
        <v>35</v>
      </c>
      <c r="BM282" s="908" t="s">
        <v>35</v>
      </c>
      <c r="BN282" s="915" t="s">
        <v>35</v>
      </c>
      <c r="BO282" s="915" t="s">
        <v>35</v>
      </c>
      <c r="BP282" s="915" t="s">
        <v>35</v>
      </c>
      <c r="BQ282" s="925" t="s">
        <v>35</v>
      </c>
      <c r="BR282" s="968"/>
      <c r="BS282" s="968"/>
      <c r="BT282" s="968"/>
      <c r="BU282" s="968"/>
      <c r="BV282" s="968"/>
      <c r="BW282" s="968"/>
      <c r="BX282" s="968"/>
      <c r="BY282" s="968"/>
      <c r="BZ282" s="968"/>
      <c r="CA282" s="968"/>
      <c r="CB282" s="968"/>
      <c r="CC282" s="968"/>
      <c r="CD282" s="968"/>
      <c r="CE282" s="968"/>
      <c r="CF282" s="968"/>
      <c r="CG282" s="968"/>
      <c r="CH282" s="968"/>
      <c r="CI282" s="968"/>
      <c r="CJ282" s="968"/>
      <c r="CK282" s="968"/>
      <c r="CL282" s="968"/>
      <c r="CM282" s="968"/>
      <c r="CN282" s="968"/>
      <c r="CO282" s="968"/>
      <c r="CP282" s="968"/>
      <c r="CQ282" s="968"/>
      <c r="CR282" s="968"/>
      <c r="CS282" s="968"/>
      <c r="CT282" s="968"/>
      <c r="CU282" s="968"/>
      <c r="CV282" s="968"/>
      <c r="CW282" s="968"/>
      <c r="CX282" s="968"/>
      <c r="CY282" s="968"/>
      <c r="CZ282" s="968"/>
    </row>
    <row r="283" s="373" customFormat="true" ht="15" customHeight="true" x14ac:dyDescent="0.2">
      <c r="B283" s="372"/>
      <c r="R283" s="173"/>
      <c r="S283" s="173"/>
      <c r="T283" s="173"/>
      <c r="U283" s="173"/>
      <c r="V283" s="173"/>
      <c r="W283" s="173"/>
      <c r="X283" s="173"/>
      <c r="Y283" s="173"/>
      <c r="Z283" s="173"/>
      <c r="AA283" s="173"/>
      <c r="AB283" s="173"/>
      <c r="AC283" s="173"/>
      <c r="AD283" s="173"/>
      <c r="AE283" s="173"/>
      <c r="AF283" s="173"/>
      <c r="AG283" s="173"/>
      <c r="AH283" s="173"/>
      <c r="AI283" s="173"/>
      <c r="AJ283" s="173"/>
      <c r="AK283" s="173"/>
      <c r="AL283" s="173"/>
      <c r="AM283" s="173"/>
      <c r="AN283" s="173"/>
      <c r="AO283" s="173"/>
      <c r="AP283" s="173"/>
      <c r="AQ283" s="173"/>
      <c r="AR283" s="173"/>
      <c r="AS283" s="173"/>
      <c r="AT283" s="173"/>
      <c r="AU283" s="173"/>
      <c r="AV283" s="173"/>
      <c r="AW283" s="173"/>
      <c r="AX283" s="173"/>
      <c r="AY283" s="173"/>
      <c r="BA283" s="1165"/>
      <c r="BB283" s="262" t="s">
        <v>84</v>
      </c>
      <c r="BC283" s="908" t="s">
        <v>35</v>
      </c>
      <c r="BD283" s="915" t="s">
        <v>35</v>
      </c>
      <c r="BE283" s="915" t="s">
        <v>35</v>
      </c>
      <c r="BF283" s="915" t="s">
        <v>35</v>
      </c>
      <c r="BG283" s="920" t="s">
        <v>35</v>
      </c>
      <c r="BH283" s="908" t="s">
        <v>35</v>
      </c>
      <c r="BI283" s="915" t="s">
        <v>35</v>
      </c>
      <c r="BJ283" s="915" t="s">
        <v>35</v>
      </c>
      <c r="BK283" s="915" t="s">
        <v>35</v>
      </c>
      <c r="BL283" s="920" t="s">
        <v>35</v>
      </c>
      <c r="BM283" s="908" t="s">
        <v>35</v>
      </c>
      <c r="BN283" s="915" t="s">
        <v>35</v>
      </c>
      <c r="BO283" s="915" t="s">
        <v>35</v>
      </c>
      <c r="BP283" s="915" t="s">
        <v>35</v>
      </c>
      <c r="BQ283" s="925" t="s">
        <v>35</v>
      </c>
      <c r="BR283" s="968"/>
      <c r="BS283" s="968"/>
      <c r="BT283" s="968"/>
      <c r="BU283" s="968"/>
      <c r="BV283" s="968"/>
      <c r="BW283" s="968"/>
      <c r="BX283" s="968"/>
      <c r="BY283" s="968"/>
      <c r="BZ283" s="968"/>
      <c r="CA283" s="968"/>
      <c r="CB283" s="968"/>
      <c r="CC283" s="968"/>
      <c r="CD283" s="968"/>
      <c r="CE283" s="968"/>
      <c r="CF283" s="968"/>
      <c r="CG283" s="968"/>
      <c r="CH283" s="968"/>
      <c r="CI283" s="968"/>
      <c r="CJ283" s="968"/>
      <c r="CK283" s="968"/>
      <c r="CL283" s="968"/>
      <c r="CM283" s="968"/>
      <c r="CN283" s="968"/>
      <c r="CO283" s="968"/>
      <c r="CP283" s="968"/>
      <c r="CQ283" s="968"/>
      <c r="CR283" s="968"/>
      <c r="CS283" s="968"/>
      <c r="CT283" s="968"/>
      <c r="CU283" s="968"/>
      <c r="CV283" s="968"/>
      <c r="CW283" s="968"/>
      <c r="CX283" s="968"/>
      <c r="CY283" s="968"/>
      <c r="CZ283" s="968"/>
    </row>
    <row r="284" s="373" customFormat="true" ht="15" customHeight="true" x14ac:dyDescent="0.2">
      <c r="B284" s="372"/>
      <c r="R284" s="173"/>
      <c r="S284" s="173"/>
      <c r="T284" s="173"/>
      <c r="U284" s="173"/>
      <c r="V284" s="173"/>
      <c r="W284" s="173"/>
      <c r="X284" s="173"/>
      <c r="Y284" s="173"/>
      <c r="Z284" s="173"/>
      <c r="AA284" s="173"/>
      <c r="AB284" s="173"/>
      <c r="AC284" s="173"/>
      <c r="AD284" s="173"/>
      <c r="AE284" s="173"/>
      <c r="AF284" s="173"/>
      <c r="AG284" s="173"/>
      <c r="AH284" s="173"/>
      <c r="AI284" s="173"/>
      <c r="AJ284" s="173"/>
      <c r="AK284" s="173"/>
      <c r="AL284" s="173"/>
      <c r="AM284" s="173"/>
      <c r="AN284" s="173"/>
      <c r="AO284" s="173"/>
      <c r="AP284" s="173"/>
      <c r="AQ284" s="173"/>
      <c r="AR284" s="173"/>
      <c r="AS284" s="173"/>
      <c r="AT284" s="173"/>
      <c r="AU284" s="173"/>
      <c r="AV284" s="173"/>
      <c r="AW284" s="173"/>
      <c r="AX284" s="173"/>
      <c r="AY284" s="173"/>
      <c r="BA284" s="1166"/>
      <c r="BB284" s="263" t="s">
        <v>114</v>
      </c>
      <c r="BC284" s="909" t="s">
        <v>35</v>
      </c>
      <c r="BD284" s="913" t="s">
        <v>35</v>
      </c>
      <c r="BE284" s="913" t="s">
        <v>35</v>
      </c>
      <c r="BF284" s="913" t="s">
        <v>35</v>
      </c>
      <c r="BG284" s="918" t="s">
        <v>35</v>
      </c>
      <c r="BH284" s="909" t="s">
        <v>35</v>
      </c>
      <c r="BI284" s="913" t="s">
        <v>35</v>
      </c>
      <c r="BJ284" s="913" t="s">
        <v>35</v>
      </c>
      <c r="BK284" s="913" t="s">
        <v>35</v>
      </c>
      <c r="BL284" s="918" t="s">
        <v>35</v>
      </c>
      <c r="BM284" s="909" t="s">
        <v>35</v>
      </c>
      <c r="BN284" s="913" t="s">
        <v>35</v>
      </c>
      <c r="BO284" s="913" t="s">
        <v>35</v>
      </c>
      <c r="BP284" s="913" t="s">
        <v>35</v>
      </c>
      <c r="BQ284" s="924" t="s">
        <v>35</v>
      </c>
      <c r="BR284" s="968"/>
      <c r="BS284" s="968"/>
      <c r="BT284" s="968"/>
      <c r="BU284" s="968"/>
      <c r="BV284" s="968"/>
      <c r="BW284" s="968"/>
      <c r="BX284" s="968"/>
      <c r="BY284" s="968"/>
      <c r="BZ284" s="968"/>
      <c r="CA284" s="968"/>
      <c r="CB284" s="968"/>
      <c r="CC284" s="968"/>
      <c r="CD284" s="968"/>
      <c r="CE284" s="968"/>
      <c r="CF284" s="968"/>
      <c r="CG284" s="968"/>
      <c r="CH284" s="968"/>
      <c r="CI284" s="968"/>
      <c r="CJ284" s="968"/>
      <c r="CK284" s="968"/>
      <c r="CL284" s="968"/>
      <c r="CM284" s="968"/>
      <c r="CN284" s="968"/>
      <c r="CO284" s="968"/>
      <c r="CP284" s="968"/>
      <c r="CQ284" s="968"/>
      <c r="CR284" s="968"/>
      <c r="CS284" s="968"/>
      <c r="CT284" s="968"/>
      <c r="CU284" s="968"/>
      <c r="CV284" s="968"/>
      <c r="CW284" s="968"/>
      <c r="CX284" s="968"/>
      <c r="CY284" s="968"/>
      <c r="CZ284" s="968"/>
    </row>
    <row r="285" s="373" customFormat="true" ht="15" customHeight="true" x14ac:dyDescent="0.2">
      <c r="B285" s="372"/>
      <c r="R285" s="173"/>
      <c r="S285" s="173"/>
      <c r="T285" s="173"/>
      <c r="U285" s="173"/>
      <c r="V285" s="173"/>
      <c r="W285" s="173"/>
      <c r="X285" s="173"/>
      <c r="Y285" s="173"/>
      <c r="Z285" s="173"/>
      <c r="AA285" s="173"/>
      <c r="AB285" s="173"/>
      <c r="AC285" s="173"/>
      <c r="AD285" s="173"/>
      <c r="AE285" s="173"/>
      <c r="AF285" s="173"/>
      <c r="AG285" s="173"/>
      <c r="AH285" s="173"/>
      <c r="AI285" s="173"/>
      <c r="AJ285" s="173"/>
      <c r="AK285" s="173"/>
      <c r="AL285" s="173"/>
      <c r="AM285" s="173"/>
      <c r="AN285" s="173"/>
      <c r="AO285" s="173"/>
      <c r="AP285" s="173"/>
      <c r="AQ285" s="173"/>
      <c r="AR285" s="173"/>
      <c r="AS285" s="173"/>
      <c r="AT285" s="173"/>
      <c r="AU285" s="173"/>
      <c r="AV285" s="173"/>
      <c r="AW285" s="173"/>
      <c r="AX285" s="173"/>
      <c r="AY285" s="173"/>
      <c r="BA285" s="135"/>
      <c r="BB285" s="133"/>
      <c r="BC285" s="133"/>
      <c r="BD285" s="133"/>
      <c r="BE285" s="133"/>
      <c r="BF285" s="133"/>
      <c r="BG285" s="133"/>
      <c r="BH285" s="133"/>
      <c r="BI285" s="133"/>
      <c r="BJ285" s="133"/>
      <c r="BK285" s="133"/>
      <c r="BL285" s="133"/>
      <c r="BM285" s="133"/>
      <c r="BN285" s="133"/>
      <c r="BO285" s="133"/>
      <c r="BP285" s="133"/>
      <c r="BQ285" s="135"/>
      <c r="BR285" s="172"/>
      <c r="BS285" s="172"/>
      <c r="BT285" s="172"/>
      <c r="BU285" s="172"/>
      <c r="BV285" s="172"/>
      <c r="BW285" s="172"/>
      <c r="BX285" s="172"/>
      <c r="BY285" s="172"/>
      <c r="BZ285" s="172"/>
      <c r="CA285" s="172"/>
      <c r="CB285" s="172"/>
      <c r="CC285" s="172"/>
      <c r="CD285" s="172"/>
      <c r="CE285" s="172"/>
      <c r="CF285" s="172"/>
      <c r="CG285" s="172"/>
      <c r="CH285" s="172"/>
      <c r="CI285" s="172"/>
      <c r="CJ285" s="172"/>
      <c r="CK285" s="172"/>
      <c r="CL285" s="172"/>
      <c r="CM285" s="172"/>
      <c r="CN285" s="172"/>
      <c r="CO285" s="172"/>
      <c r="CP285" s="172"/>
      <c r="CQ285" s="172"/>
      <c r="CR285" s="172"/>
      <c r="CS285" s="172"/>
      <c r="CT285" s="172"/>
      <c r="CU285" s="172"/>
      <c r="CV285" s="172"/>
      <c r="CW285" s="172"/>
      <c r="CX285" s="172"/>
      <c r="CY285" s="172"/>
      <c r="CZ285" s="172"/>
    </row>
    <row r="286" s="373" customFormat="true" ht="15" customHeight="true" x14ac:dyDescent="0.2">
      <c r="B286" s="372"/>
      <c r="R286" s="173"/>
      <c r="S286" s="173"/>
      <c r="T286" s="173"/>
      <c r="U286" s="173"/>
      <c r="V286" s="173"/>
      <c r="W286" s="173"/>
      <c r="X286" s="173"/>
      <c r="Y286" s="173"/>
      <c r="Z286" s="173"/>
      <c r="AA286" s="173"/>
      <c r="AB286" s="173"/>
      <c r="AC286" s="173"/>
      <c r="AD286" s="173"/>
      <c r="AE286" s="173"/>
      <c r="AF286" s="173"/>
      <c r="AG286" s="173"/>
      <c r="AH286" s="173"/>
      <c r="AI286" s="173"/>
      <c r="AJ286" s="173"/>
      <c r="AK286" s="173"/>
      <c r="AL286" s="173"/>
      <c r="AM286" s="173"/>
      <c r="AN286" s="173"/>
      <c r="AO286" s="173"/>
      <c r="AP286" s="173"/>
      <c r="AQ286" s="173"/>
      <c r="AR286" s="173"/>
      <c r="AS286" s="173"/>
      <c r="AT286" s="173"/>
      <c r="AU286" s="173"/>
      <c r="AV286" s="173"/>
      <c r="AW286" s="173"/>
      <c r="AX286" s="173"/>
      <c r="AY286" s="173"/>
      <c r="BA286" s="135"/>
      <c r="BB286" s="133"/>
      <c r="BC286" s="133"/>
      <c r="BD286" s="133"/>
      <c r="BE286" s="133"/>
      <c r="BF286" s="133"/>
      <c r="BG286" s="133"/>
      <c r="BH286" s="133"/>
      <c r="BI286" s="133"/>
      <c r="BJ286" s="133"/>
      <c r="BK286" s="133"/>
      <c r="BL286" s="133"/>
      <c r="BM286" s="133"/>
      <c r="BN286" s="133"/>
      <c r="BO286" s="133"/>
      <c r="BP286" s="133"/>
      <c r="BQ286" s="135"/>
      <c r="BR286" s="172"/>
      <c r="BS286" s="172"/>
      <c r="BT286" s="172"/>
      <c r="BU286" s="172"/>
      <c r="BV286" s="172"/>
      <c r="BW286" s="172"/>
      <c r="BX286" s="172"/>
      <c r="BY286" s="172"/>
      <c r="BZ286" s="172"/>
      <c r="CA286" s="172"/>
      <c r="CB286" s="172"/>
      <c r="CC286" s="172"/>
      <c r="CD286" s="172"/>
      <c r="CE286" s="172"/>
      <c r="CF286" s="172"/>
      <c r="CG286" s="172"/>
      <c r="CH286" s="172"/>
      <c r="CI286" s="172"/>
      <c r="CJ286" s="172"/>
      <c r="CK286" s="172"/>
      <c r="CL286" s="172"/>
      <c r="CM286" s="172"/>
      <c r="CN286" s="172"/>
      <c r="CO286" s="172"/>
      <c r="CP286" s="172"/>
      <c r="CQ286" s="172"/>
      <c r="CR286" s="172"/>
      <c r="CS286" s="172"/>
      <c r="CT286" s="172"/>
      <c r="CU286" s="172"/>
      <c r="CV286" s="172"/>
      <c r="CW286" s="172"/>
      <c r="CX286" s="172"/>
      <c r="CY286" s="172"/>
      <c r="CZ286" s="172"/>
    </row>
    <row r="287" s="373" customFormat="true" ht="15" customHeight="true" x14ac:dyDescent="0.2">
      <c r="B287" s="372"/>
      <c r="R287" s="173"/>
      <c r="S287" s="173"/>
      <c r="T287" s="173"/>
      <c r="U287" s="173"/>
      <c r="V287" s="173"/>
      <c r="W287" s="173"/>
      <c r="X287" s="173"/>
      <c r="Y287" s="173"/>
      <c r="Z287" s="173"/>
      <c r="AA287" s="173"/>
      <c r="AB287" s="173"/>
      <c r="AC287" s="173"/>
      <c r="AD287" s="173"/>
      <c r="AE287" s="173"/>
      <c r="AF287" s="173"/>
      <c r="AG287" s="173"/>
      <c r="AH287" s="173"/>
      <c r="AI287" s="173"/>
      <c r="AJ287" s="173"/>
      <c r="AK287" s="173"/>
      <c r="AL287" s="173"/>
      <c r="AM287" s="173"/>
      <c r="AN287" s="173"/>
      <c r="AO287" s="173"/>
      <c r="AP287" s="173"/>
      <c r="AQ287" s="173"/>
      <c r="AR287" s="173"/>
      <c r="AS287" s="173"/>
      <c r="AT287" s="173"/>
      <c r="AU287" s="173"/>
      <c r="AV287" s="173"/>
      <c r="AW287" s="173"/>
      <c r="AX287" s="173"/>
      <c r="AY287" s="173"/>
      <c r="BA287" s="135"/>
      <c r="BB287" s="133"/>
      <c r="BC287" s="133"/>
      <c r="BD287" s="133"/>
      <c r="BE287" s="133"/>
      <c r="BF287" s="133"/>
      <c r="BG287" s="133"/>
      <c r="BH287" s="133"/>
      <c r="BI287" s="133"/>
      <c r="BJ287" s="133"/>
      <c r="BK287" s="133"/>
      <c r="BL287" s="133"/>
      <c r="BM287" s="133"/>
      <c r="BN287" s="133"/>
      <c r="BO287" s="133"/>
      <c r="BP287" s="133"/>
      <c r="BQ287" s="135"/>
      <c r="BR287" s="172"/>
      <c r="BS287" s="172"/>
      <c r="BT287" s="172"/>
      <c r="BU287" s="172"/>
      <c r="BV287" s="172"/>
      <c r="BW287" s="172"/>
      <c r="BX287" s="172"/>
      <c r="BY287" s="172"/>
      <c r="BZ287" s="172"/>
      <c r="CA287" s="172"/>
      <c r="CB287" s="172"/>
      <c r="CC287" s="172"/>
      <c r="CD287" s="172"/>
      <c r="CE287" s="172"/>
      <c r="CF287" s="172"/>
      <c r="CG287" s="172"/>
      <c r="CH287" s="172"/>
      <c r="CI287" s="172"/>
      <c r="CJ287" s="172"/>
      <c r="CK287" s="172"/>
      <c r="CL287" s="172"/>
      <c r="CM287" s="172"/>
      <c r="CN287" s="172"/>
      <c r="CO287" s="172"/>
      <c r="CP287" s="172"/>
      <c r="CQ287" s="172"/>
      <c r="CR287" s="172"/>
      <c r="CS287" s="172"/>
      <c r="CT287" s="172"/>
      <c r="CU287" s="172"/>
      <c r="CV287" s="172"/>
      <c r="CW287" s="172"/>
      <c r="CX287" s="172"/>
      <c r="CY287" s="172"/>
      <c r="CZ287" s="172"/>
    </row>
    <row r="288" s="373" customFormat="true" ht="15" customHeight="true" x14ac:dyDescent="0.2">
      <c r="B288" s="372"/>
      <c r="R288" s="173"/>
      <c r="S288" s="173"/>
      <c r="T288" s="173"/>
      <c r="U288" s="173"/>
      <c r="V288" s="173"/>
      <c r="W288" s="173"/>
      <c r="X288" s="173"/>
      <c r="Y288" s="173"/>
      <c r="Z288" s="173"/>
      <c r="AA288" s="173"/>
      <c r="AB288" s="173"/>
      <c r="AC288" s="173"/>
      <c r="AD288" s="173"/>
      <c r="AE288" s="173"/>
      <c r="AF288" s="173"/>
      <c r="AG288" s="173"/>
      <c r="AH288" s="173"/>
      <c r="AI288" s="173"/>
      <c r="AJ288" s="173"/>
      <c r="AK288" s="173"/>
      <c r="AL288" s="173"/>
      <c r="AM288" s="173"/>
      <c r="AN288" s="173"/>
      <c r="AO288" s="173"/>
      <c r="AP288" s="173"/>
      <c r="AQ288" s="173"/>
      <c r="AR288" s="173"/>
      <c r="AS288" s="173"/>
      <c r="AT288" s="173"/>
      <c r="AU288" s="173"/>
      <c r="AV288" s="173"/>
      <c r="AW288" s="173"/>
      <c r="AX288" s="173"/>
      <c r="AY288" s="173"/>
      <c r="BA288" s="135"/>
      <c r="BB288" s="133"/>
      <c r="BC288" s="133"/>
      <c r="BD288" s="133"/>
      <c r="BE288" s="133"/>
      <c r="BF288" s="133"/>
      <c r="BG288" s="133"/>
      <c r="BH288" s="133"/>
      <c r="BI288" s="133"/>
      <c r="BJ288" s="133"/>
      <c r="BK288" s="133"/>
      <c r="BL288" s="133"/>
      <c r="BM288" s="133"/>
      <c r="BN288" s="133"/>
      <c r="BO288" s="133"/>
      <c r="BP288" s="133"/>
      <c r="BQ288" s="135"/>
      <c r="BR288" s="172"/>
      <c r="BS288" s="172"/>
      <c r="BT288" s="172"/>
      <c r="BU288" s="172"/>
      <c r="BV288" s="172"/>
      <c r="BW288" s="172"/>
      <c r="BX288" s="172"/>
      <c r="BY288" s="172"/>
      <c r="BZ288" s="172"/>
      <c r="CA288" s="172"/>
      <c r="CB288" s="172"/>
      <c r="CC288" s="172"/>
      <c r="CD288" s="172"/>
      <c r="CE288" s="172"/>
      <c r="CF288" s="172"/>
      <c r="CG288" s="172"/>
      <c r="CH288" s="172"/>
      <c r="CI288" s="172"/>
      <c r="CJ288" s="172"/>
      <c r="CK288" s="172"/>
      <c r="CL288" s="172"/>
      <c r="CM288" s="172"/>
      <c r="CN288" s="172"/>
      <c r="CO288" s="172"/>
      <c r="CP288" s="172"/>
      <c r="CQ288" s="172"/>
      <c r="CR288" s="172"/>
      <c r="CS288" s="172"/>
      <c r="CT288" s="172"/>
      <c r="CU288" s="172"/>
      <c r="CV288" s="172"/>
      <c r="CW288" s="172"/>
      <c r="CX288" s="172"/>
      <c r="CY288" s="172"/>
      <c r="CZ288" s="172"/>
    </row>
    <row r="289" s="373" customFormat="true" ht="15" customHeight="true" x14ac:dyDescent="0.2">
      <c r="A289" s="364"/>
      <c r="B289" s="363"/>
      <c r="C289" s="364"/>
      <c r="R289" s="173"/>
      <c r="S289" s="173"/>
      <c r="T289" s="173"/>
      <c r="U289" s="173"/>
      <c r="V289" s="173"/>
      <c r="W289" s="173"/>
      <c r="X289" s="173"/>
      <c r="Y289" s="173"/>
      <c r="Z289" s="173"/>
      <c r="AA289" s="173"/>
      <c r="AB289" s="173"/>
      <c r="AC289" s="173"/>
      <c r="AD289" s="173"/>
      <c r="AE289" s="173"/>
      <c r="AF289" s="173"/>
      <c r="AG289" s="173"/>
      <c r="AH289" s="173"/>
      <c r="AI289" s="173"/>
      <c r="AJ289" s="173"/>
      <c r="AK289" s="173"/>
      <c r="AL289" s="173"/>
      <c r="AM289" s="173"/>
      <c r="AN289" s="173"/>
      <c r="AO289" s="173"/>
      <c r="AP289" s="173"/>
      <c r="AQ289" s="173"/>
      <c r="AR289" s="173"/>
      <c r="AS289" s="173"/>
      <c r="AT289" s="173"/>
      <c r="AU289" s="173"/>
      <c r="AV289" s="173"/>
      <c r="AW289" s="173"/>
      <c r="AX289" s="173"/>
      <c r="AY289" s="173"/>
      <c r="BA289" s="135"/>
      <c r="BB289" s="133"/>
      <c r="BC289" s="133"/>
      <c r="BD289" s="133"/>
      <c r="BE289" s="133"/>
      <c r="BF289" s="133"/>
      <c r="BG289" s="133"/>
      <c r="BH289" s="133"/>
      <c r="BI289" s="133"/>
      <c r="BJ289" s="133"/>
      <c r="BK289" s="133"/>
      <c r="BL289" s="133"/>
      <c r="BM289" s="133"/>
      <c r="BN289" s="133"/>
      <c r="BO289" s="133"/>
      <c r="BP289" s="133"/>
      <c r="BQ289" s="135"/>
      <c r="BR289" s="172"/>
      <c r="BS289" s="172"/>
      <c r="BT289" s="172"/>
      <c r="BU289" s="172"/>
      <c r="BV289" s="172"/>
      <c r="BW289" s="172"/>
      <c r="BX289" s="172"/>
      <c r="BY289" s="172"/>
      <c r="BZ289" s="172"/>
      <c r="CA289" s="172"/>
      <c r="CB289" s="172"/>
      <c r="CC289" s="172"/>
      <c r="CD289" s="172"/>
      <c r="CE289" s="172"/>
      <c r="CF289" s="172"/>
      <c r="CG289" s="172"/>
      <c r="CH289" s="172"/>
      <c r="CI289" s="172"/>
      <c r="CJ289" s="172"/>
      <c r="CK289" s="172"/>
      <c r="CL289" s="172"/>
      <c r="CM289" s="172"/>
      <c r="CN289" s="172"/>
      <c r="CO289" s="172"/>
      <c r="CP289" s="172"/>
      <c r="CQ289" s="172"/>
      <c r="CR289" s="172"/>
      <c r="CS289" s="172"/>
      <c r="CT289" s="172"/>
      <c r="CU289" s="172"/>
      <c r="CV289" s="172"/>
      <c r="CW289" s="172"/>
      <c r="CX289" s="172"/>
      <c r="CY289" s="172"/>
      <c r="CZ289" s="172"/>
    </row>
    <row r="290" s="373" customFormat="true" ht="15" customHeight="true" x14ac:dyDescent="0.2">
      <c r="A290" s="374"/>
      <c r="B290" s="800"/>
      <c r="C290" s="801"/>
      <c r="R290" s="173"/>
      <c r="S290" s="173"/>
      <c r="T290" s="173"/>
      <c r="U290" s="173"/>
      <c r="V290" s="173"/>
      <c r="W290" s="173"/>
      <c r="X290" s="173"/>
      <c r="Y290" s="173"/>
      <c r="Z290" s="173"/>
      <c r="AA290" s="173"/>
      <c r="AB290" s="173"/>
      <c r="AC290" s="173"/>
      <c r="AD290" s="173"/>
      <c r="AE290" s="173"/>
      <c r="AF290" s="173"/>
      <c r="AG290" s="173"/>
      <c r="AH290" s="173"/>
      <c r="AI290" s="173"/>
      <c r="AJ290" s="173"/>
      <c r="AK290" s="173"/>
      <c r="AL290" s="173"/>
      <c r="AM290" s="173"/>
      <c r="AN290" s="173"/>
      <c r="AO290" s="173"/>
      <c r="AP290" s="173"/>
      <c r="AQ290" s="173"/>
      <c r="AR290" s="173"/>
      <c r="AS290" s="173"/>
      <c r="AT290" s="173"/>
      <c r="AU290" s="173"/>
      <c r="AV290" s="173"/>
      <c r="AW290" s="173"/>
      <c r="AX290" s="173"/>
      <c r="AY290" s="173"/>
      <c r="BA290" s="135"/>
      <c r="BB290" s="133"/>
      <c r="BC290" s="133"/>
      <c r="BD290" s="133"/>
      <c r="BE290" s="133"/>
      <c r="BF290" s="133"/>
      <c r="BG290" s="133"/>
      <c r="BH290" s="133"/>
      <c r="BI290" s="133"/>
      <c r="BJ290" s="133"/>
      <c r="BK290" s="133"/>
      <c r="BL290" s="133"/>
      <c r="BM290" s="133"/>
      <c r="BN290" s="133"/>
      <c r="BO290" s="133"/>
      <c r="BP290" s="133"/>
      <c r="BQ290" s="135"/>
      <c r="BR290" s="172"/>
      <c r="BS290" s="172"/>
      <c r="BT290" s="172"/>
      <c r="BU290" s="172"/>
      <c r="BV290" s="172"/>
      <c r="BW290" s="172"/>
      <c r="BX290" s="172"/>
      <c r="BY290" s="172"/>
      <c r="BZ290" s="172"/>
      <c r="CA290" s="172"/>
      <c r="CB290" s="172"/>
      <c r="CC290" s="172"/>
      <c r="CD290" s="172"/>
      <c r="CE290" s="172"/>
      <c r="CF290" s="172"/>
      <c r="CG290" s="172"/>
      <c r="CH290" s="172"/>
      <c r="CI290" s="172"/>
      <c r="CJ290" s="172"/>
      <c r="CK290" s="172"/>
      <c r="CL290" s="172"/>
      <c r="CM290" s="172"/>
      <c r="CN290" s="172"/>
      <c r="CO290" s="172"/>
      <c r="CP290" s="172"/>
      <c r="CQ290" s="172"/>
      <c r="CR290" s="172"/>
      <c r="CS290" s="172"/>
      <c r="CT290" s="172"/>
      <c r="CU290" s="172"/>
      <c r="CV290" s="172"/>
      <c r="CW290" s="172"/>
      <c r="CX290" s="172"/>
      <c r="CY290" s="172"/>
      <c r="CZ290" s="172"/>
    </row>
    <row r="291" s="373" customFormat="true" ht="15" customHeight="true" x14ac:dyDescent="0.2">
      <c r="A291" s="374"/>
      <c r="B291" s="800"/>
      <c r="C291" s="801"/>
      <c r="R291" s="173"/>
      <c r="S291" s="173"/>
      <c r="T291" s="173"/>
      <c r="U291" s="173"/>
      <c r="V291" s="173"/>
      <c r="W291" s="173"/>
      <c r="X291" s="173"/>
      <c r="Y291" s="173"/>
      <c r="Z291" s="173"/>
      <c r="AA291" s="173"/>
      <c r="AB291" s="173"/>
      <c r="AC291" s="173"/>
      <c r="AD291" s="173"/>
      <c r="AE291" s="173"/>
      <c r="AF291" s="173"/>
      <c r="AG291" s="173"/>
      <c r="AH291" s="173"/>
      <c r="AI291" s="173"/>
      <c r="AJ291" s="173"/>
      <c r="AK291" s="173"/>
      <c r="AL291" s="173"/>
      <c r="AM291" s="173"/>
      <c r="AN291" s="173"/>
      <c r="AO291" s="173"/>
      <c r="AP291" s="173"/>
      <c r="AQ291" s="173"/>
      <c r="AR291" s="173"/>
      <c r="AS291" s="173"/>
      <c r="AT291" s="173"/>
      <c r="AU291" s="173"/>
      <c r="AV291" s="173"/>
      <c r="AW291" s="173"/>
      <c r="AX291" s="173"/>
      <c r="AY291" s="173"/>
      <c r="BA291" s="135"/>
      <c r="BB291" s="133"/>
      <c r="BC291" s="133"/>
      <c r="BD291" s="133"/>
      <c r="BE291" s="133"/>
      <c r="BF291" s="133"/>
      <c r="BG291" s="133"/>
      <c r="BH291" s="133"/>
      <c r="BI291" s="133"/>
      <c r="BJ291" s="133"/>
      <c r="BK291" s="133"/>
      <c r="BL291" s="133"/>
      <c r="BM291" s="133"/>
      <c r="BN291" s="133"/>
      <c r="BO291" s="133"/>
      <c r="BP291" s="133"/>
      <c r="BQ291" s="135"/>
      <c r="BR291" s="172"/>
      <c r="BS291" s="172"/>
      <c r="BT291" s="172"/>
      <c r="BU291" s="172"/>
      <c r="BV291" s="172"/>
      <c r="BW291" s="172"/>
      <c r="BX291" s="172"/>
      <c r="BY291" s="172"/>
      <c r="BZ291" s="172"/>
      <c r="CA291" s="172"/>
      <c r="CB291" s="172"/>
      <c r="CC291" s="172"/>
      <c r="CD291" s="172"/>
      <c r="CE291" s="172"/>
      <c r="CF291" s="172"/>
      <c r="CG291" s="172"/>
      <c r="CH291" s="172"/>
      <c r="CI291" s="172"/>
      <c r="CJ291" s="172"/>
      <c r="CK291" s="172"/>
      <c r="CL291" s="172"/>
      <c r="CM291" s="172"/>
      <c r="CN291" s="172"/>
      <c r="CO291" s="172"/>
      <c r="CP291" s="172"/>
      <c r="CQ291" s="172"/>
      <c r="CR291" s="172"/>
      <c r="CS291" s="172"/>
      <c r="CT291" s="172"/>
      <c r="CU291" s="172"/>
      <c r="CV291" s="172"/>
      <c r="CW291" s="172"/>
      <c r="CX291" s="172"/>
      <c r="CY291" s="172"/>
      <c r="CZ291" s="172"/>
    </row>
    <row r="292" s="373" customFormat="true" ht="15" customHeight="true" x14ac:dyDescent="0.2">
      <c r="A292" s="374"/>
      <c r="B292" s="800"/>
      <c r="C292" s="801"/>
      <c r="R292" s="173"/>
      <c r="S292" s="173"/>
      <c r="T292" s="173"/>
      <c r="U292" s="173"/>
      <c r="V292" s="173"/>
      <c r="W292" s="173"/>
      <c r="X292" s="173"/>
      <c r="Y292" s="173"/>
      <c r="Z292" s="173"/>
      <c r="AA292" s="173"/>
      <c r="AB292" s="173"/>
      <c r="AC292" s="173"/>
      <c r="AD292" s="173"/>
      <c r="AE292" s="173"/>
      <c r="AF292" s="173"/>
      <c r="AG292" s="173"/>
      <c r="AH292" s="173"/>
      <c r="AI292" s="173"/>
      <c r="AJ292" s="173"/>
      <c r="AK292" s="173"/>
      <c r="AL292" s="173"/>
      <c r="AM292" s="173"/>
      <c r="AN292" s="173"/>
      <c r="AO292" s="173"/>
      <c r="AP292" s="173"/>
      <c r="AQ292" s="173"/>
      <c r="AR292" s="173"/>
      <c r="AS292" s="173"/>
      <c r="AT292" s="173"/>
      <c r="AU292" s="173"/>
      <c r="AV292" s="173"/>
      <c r="AW292" s="173"/>
      <c r="AX292" s="173"/>
      <c r="AY292" s="173"/>
      <c r="BA292" s="135"/>
      <c r="BB292" s="133"/>
      <c r="BC292" s="133"/>
      <c r="BD292" s="133"/>
      <c r="BE292" s="133"/>
      <c r="BF292" s="133"/>
      <c r="BG292" s="133"/>
      <c r="BH292" s="133"/>
      <c r="BI292" s="133"/>
      <c r="BJ292" s="133"/>
      <c r="BK292" s="133"/>
      <c r="BL292" s="133"/>
      <c r="BM292" s="133"/>
      <c r="BN292" s="133"/>
      <c r="BO292" s="133"/>
      <c r="BP292" s="133"/>
      <c r="BQ292" s="135"/>
      <c r="BR292" s="172"/>
      <c r="BS292" s="172"/>
      <c r="BT292" s="172"/>
      <c r="BU292" s="172"/>
      <c r="BV292" s="172"/>
      <c r="BW292" s="172"/>
      <c r="BX292" s="172"/>
      <c r="BY292" s="172"/>
      <c r="BZ292" s="172"/>
      <c r="CA292" s="172"/>
      <c r="CB292" s="172"/>
      <c r="CC292" s="172"/>
      <c r="CD292" s="172"/>
      <c r="CE292" s="172"/>
      <c r="CF292" s="172"/>
      <c r="CG292" s="172"/>
      <c r="CH292" s="172"/>
      <c r="CI292" s="172"/>
      <c r="CJ292" s="172"/>
      <c r="CK292" s="172"/>
      <c r="CL292" s="172"/>
      <c r="CM292" s="172"/>
      <c r="CN292" s="172"/>
      <c r="CO292" s="172"/>
      <c r="CP292" s="172"/>
      <c r="CQ292" s="172"/>
      <c r="CR292" s="172"/>
      <c r="CS292" s="172"/>
      <c r="CT292" s="172"/>
      <c r="CU292" s="172"/>
      <c r="CV292" s="172"/>
      <c r="CW292" s="172"/>
      <c r="CX292" s="172"/>
      <c r="CY292" s="172"/>
      <c r="CZ292" s="172"/>
    </row>
    <row r="293" s="373" customFormat="true" ht="15" customHeight="true" x14ac:dyDescent="0.2">
      <c r="A293" s="374"/>
      <c r="B293" s="800"/>
      <c r="C293" s="802"/>
      <c r="R293" s="173"/>
      <c r="S293" s="173"/>
      <c r="T293" s="173"/>
      <c r="U293" s="173"/>
      <c r="V293" s="173"/>
      <c r="W293" s="173"/>
      <c r="X293" s="173"/>
      <c r="Y293" s="173"/>
      <c r="Z293" s="173"/>
      <c r="AA293" s="173"/>
      <c r="AB293" s="173"/>
      <c r="AC293" s="173"/>
      <c r="AD293" s="173"/>
      <c r="AE293" s="173"/>
      <c r="AF293" s="173"/>
      <c r="AG293" s="173"/>
      <c r="AH293" s="173"/>
      <c r="AI293" s="173"/>
      <c r="AJ293" s="173"/>
      <c r="AK293" s="173"/>
      <c r="AL293" s="173"/>
      <c r="AM293" s="173"/>
      <c r="AN293" s="173"/>
      <c r="AO293" s="173"/>
      <c r="AP293" s="173"/>
      <c r="AQ293" s="173"/>
      <c r="AR293" s="173"/>
      <c r="AS293" s="173"/>
      <c r="AT293" s="173"/>
      <c r="AU293" s="173"/>
      <c r="AV293" s="173"/>
      <c r="AW293" s="173"/>
      <c r="AX293" s="173"/>
      <c r="AY293" s="173"/>
      <c r="BA293" s="135"/>
      <c r="BB293" s="133"/>
      <c r="BC293" s="133"/>
      <c r="BD293" s="133"/>
      <c r="BE293" s="133"/>
      <c r="BF293" s="133"/>
      <c r="BG293" s="133"/>
      <c r="BH293" s="133"/>
      <c r="BI293" s="133"/>
      <c r="BJ293" s="133"/>
      <c r="BK293" s="133"/>
      <c r="BL293" s="133"/>
      <c r="BM293" s="133"/>
      <c r="BN293" s="133"/>
      <c r="BO293" s="133"/>
      <c r="BP293" s="133"/>
      <c r="BQ293" s="135"/>
      <c r="BR293" s="172"/>
      <c r="BS293" s="172"/>
      <c r="BT293" s="172"/>
      <c r="BU293" s="172"/>
      <c r="BV293" s="172"/>
      <c r="BW293" s="172"/>
      <c r="BX293" s="172"/>
      <c r="BY293" s="172"/>
      <c r="BZ293" s="172"/>
      <c r="CA293" s="172"/>
      <c r="CB293" s="172"/>
      <c r="CC293" s="172"/>
      <c r="CD293" s="172"/>
      <c r="CE293" s="172"/>
      <c r="CF293" s="172"/>
      <c r="CG293" s="172"/>
      <c r="CH293" s="172"/>
      <c r="CI293" s="172"/>
      <c r="CJ293" s="172"/>
      <c r="CK293" s="172"/>
      <c r="CL293" s="172"/>
      <c r="CM293" s="172"/>
      <c r="CN293" s="172"/>
      <c r="CO293" s="172"/>
      <c r="CP293" s="172"/>
      <c r="CQ293" s="172"/>
      <c r="CR293" s="172"/>
      <c r="CS293" s="172"/>
      <c r="CT293" s="172"/>
      <c r="CU293" s="172"/>
      <c r="CV293" s="172"/>
      <c r="CW293" s="172"/>
      <c r="CX293" s="172"/>
      <c r="CY293" s="172"/>
      <c r="CZ293" s="172"/>
    </row>
    <row r="294" s="373" customFormat="true" ht="15" customHeight="true" x14ac:dyDescent="0.2">
      <c r="A294" s="374"/>
      <c r="B294" s="800"/>
      <c r="C294" s="802"/>
      <c r="R294" s="173"/>
      <c r="S294" s="173"/>
      <c r="T294" s="173"/>
      <c r="U294" s="173"/>
      <c r="V294" s="173"/>
      <c r="W294" s="173"/>
      <c r="X294" s="173"/>
      <c r="Y294" s="173"/>
      <c r="Z294" s="173"/>
      <c r="AA294" s="173"/>
      <c r="AB294" s="173"/>
      <c r="AC294" s="173"/>
      <c r="AD294" s="173"/>
      <c r="AE294" s="173"/>
      <c r="AF294" s="173"/>
      <c r="AG294" s="173"/>
      <c r="AH294" s="173"/>
      <c r="AI294" s="173"/>
      <c r="AJ294" s="173"/>
      <c r="AK294" s="173"/>
      <c r="AL294" s="173"/>
      <c r="AM294" s="173"/>
      <c r="AN294" s="173"/>
      <c r="AO294" s="173"/>
      <c r="AP294" s="173"/>
      <c r="AQ294" s="173"/>
      <c r="AR294" s="173"/>
      <c r="AS294" s="173"/>
      <c r="AT294" s="173"/>
      <c r="AU294" s="173"/>
      <c r="AV294" s="173"/>
      <c r="AW294" s="173"/>
      <c r="AX294" s="173"/>
      <c r="AY294" s="173"/>
      <c r="BA294" s="135"/>
      <c r="BB294" s="133"/>
      <c r="BC294" s="133"/>
      <c r="BD294" s="133"/>
      <c r="BE294" s="133"/>
      <c r="BF294" s="133"/>
      <c r="BG294" s="133"/>
      <c r="BH294" s="133"/>
      <c r="BI294" s="133"/>
      <c r="BJ294" s="133"/>
      <c r="BK294" s="133"/>
      <c r="BL294" s="133"/>
      <c r="BM294" s="133"/>
      <c r="BN294" s="133"/>
      <c r="BO294" s="133"/>
      <c r="BP294" s="133"/>
      <c r="BQ294" s="135"/>
      <c r="BR294" s="172"/>
      <c r="BS294" s="172"/>
      <c r="BT294" s="172"/>
      <c r="BU294" s="172"/>
      <c r="BV294" s="172"/>
      <c r="BW294" s="172"/>
      <c r="BX294" s="172"/>
      <c r="BY294" s="172"/>
      <c r="BZ294" s="172"/>
      <c r="CA294" s="172"/>
      <c r="CB294" s="172"/>
      <c r="CC294" s="172"/>
      <c r="CD294" s="172"/>
      <c r="CE294" s="172"/>
      <c r="CF294" s="172"/>
      <c r="CG294" s="172"/>
      <c r="CH294" s="172"/>
      <c r="CI294" s="172"/>
      <c r="CJ294" s="172"/>
      <c r="CK294" s="172"/>
      <c r="CL294" s="172"/>
      <c r="CM294" s="172"/>
      <c r="CN294" s="172"/>
      <c r="CO294" s="172"/>
      <c r="CP294" s="172"/>
      <c r="CQ294" s="172"/>
      <c r="CR294" s="172"/>
      <c r="CS294" s="172"/>
      <c r="CT294" s="172"/>
      <c r="CU294" s="172"/>
      <c r="CV294" s="172"/>
      <c r="CW294" s="172"/>
      <c r="CX294" s="172"/>
      <c r="CY294" s="172"/>
      <c r="CZ294" s="172"/>
    </row>
    <row r="295" s="373" customFormat="true" ht="15" customHeight="true" x14ac:dyDescent="0.2">
      <c r="A295" s="374"/>
      <c r="B295" s="800"/>
      <c r="C295" s="802"/>
      <c r="R295" s="173"/>
      <c r="S295" s="173"/>
      <c r="T295" s="173"/>
      <c r="U295" s="173"/>
      <c r="V295" s="173"/>
      <c r="W295" s="173"/>
      <c r="X295" s="173"/>
      <c r="Y295" s="173"/>
      <c r="Z295" s="173"/>
      <c r="AA295" s="173"/>
      <c r="AB295" s="173"/>
      <c r="AC295" s="173"/>
      <c r="AD295" s="173"/>
      <c r="AE295" s="173"/>
      <c r="AF295" s="173"/>
      <c r="AG295" s="173"/>
      <c r="AH295" s="173"/>
      <c r="AI295" s="173"/>
      <c r="AJ295" s="173"/>
      <c r="AK295" s="173"/>
      <c r="AL295" s="173"/>
      <c r="AM295" s="173"/>
      <c r="AN295" s="173"/>
      <c r="AO295" s="173"/>
      <c r="AP295" s="173"/>
      <c r="AQ295" s="173"/>
      <c r="AR295" s="173"/>
      <c r="AS295" s="173"/>
      <c r="AT295" s="173"/>
      <c r="AU295" s="173"/>
      <c r="AV295" s="173"/>
      <c r="AW295" s="173"/>
      <c r="AX295" s="173"/>
      <c r="AY295" s="173"/>
      <c r="BA295" s="135"/>
      <c r="BB295" s="133"/>
      <c r="BC295" s="133"/>
      <c r="BD295" s="133"/>
      <c r="BE295" s="133"/>
      <c r="BF295" s="133"/>
      <c r="BG295" s="133"/>
      <c r="BH295" s="133"/>
      <c r="BI295" s="133"/>
      <c r="BJ295" s="133"/>
      <c r="BK295" s="133"/>
      <c r="BL295" s="133"/>
      <c r="BM295" s="133"/>
      <c r="BN295" s="133"/>
      <c r="BO295" s="133"/>
      <c r="BP295" s="133"/>
      <c r="BQ295" s="135"/>
      <c r="BR295" s="172"/>
      <c r="BS295" s="172"/>
      <c r="BT295" s="172"/>
      <c r="BU295" s="172"/>
      <c r="BV295" s="172"/>
      <c r="BW295" s="172"/>
      <c r="BX295" s="172"/>
      <c r="BY295" s="172"/>
      <c r="BZ295" s="172"/>
      <c r="CA295" s="172"/>
      <c r="CB295" s="172"/>
      <c r="CC295" s="172"/>
      <c r="CD295" s="172"/>
      <c r="CE295" s="172"/>
      <c r="CF295" s="172"/>
      <c r="CG295" s="172"/>
      <c r="CH295" s="172"/>
      <c r="CI295" s="172"/>
      <c r="CJ295" s="172"/>
      <c r="CK295" s="172"/>
      <c r="CL295" s="172"/>
      <c r="CM295" s="172"/>
      <c r="CN295" s="172"/>
      <c r="CO295" s="172"/>
      <c r="CP295" s="172"/>
      <c r="CQ295" s="172"/>
      <c r="CR295" s="172"/>
      <c r="CS295" s="172"/>
      <c r="CT295" s="172"/>
      <c r="CU295" s="172"/>
      <c r="CV295" s="172"/>
      <c r="CW295" s="172"/>
      <c r="CX295" s="172"/>
      <c r="CY295" s="172"/>
      <c r="CZ295" s="172"/>
    </row>
    <row r="296" s="373" customFormat="true" ht="15" customHeight="true" x14ac:dyDescent="0.2">
      <c r="A296" s="374"/>
      <c r="B296" s="800"/>
      <c r="C296" s="802"/>
      <c r="R296" s="173"/>
      <c r="S296" s="173"/>
      <c r="T296" s="173"/>
      <c r="U296" s="173"/>
      <c r="V296" s="173"/>
      <c r="W296" s="173"/>
      <c r="X296" s="173"/>
      <c r="Y296" s="173"/>
      <c r="Z296" s="173"/>
      <c r="AA296" s="173"/>
      <c r="AB296" s="173"/>
      <c r="AC296" s="173"/>
      <c r="AD296" s="173"/>
      <c r="AE296" s="173"/>
      <c r="AF296" s="173"/>
      <c r="AG296" s="173"/>
      <c r="AH296" s="173"/>
      <c r="AI296" s="173"/>
      <c r="AJ296" s="173"/>
      <c r="AK296" s="173"/>
      <c r="AL296" s="173"/>
      <c r="AM296" s="173"/>
      <c r="AN296" s="173"/>
      <c r="AO296" s="173"/>
      <c r="AP296" s="173"/>
      <c r="AQ296" s="173"/>
      <c r="AR296" s="173"/>
      <c r="AS296" s="173"/>
      <c r="AT296" s="173"/>
      <c r="AU296" s="173"/>
      <c r="AV296" s="173"/>
      <c r="AW296" s="173"/>
      <c r="AX296" s="173"/>
      <c r="AY296" s="173"/>
      <c r="BA296" s="135"/>
      <c r="BB296" s="133"/>
      <c r="BC296" s="133"/>
      <c r="BD296" s="133"/>
      <c r="BE296" s="133"/>
      <c r="BF296" s="133"/>
      <c r="BG296" s="133"/>
      <c r="BH296" s="133"/>
      <c r="BI296" s="133"/>
      <c r="BJ296" s="133"/>
      <c r="BK296" s="133"/>
      <c r="BL296" s="133"/>
      <c r="BM296" s="133"/>
      <c r="BN296" s="133"/>
      <c r="BO296" s="133"/>
      <c r="BP296" s="133"/>
      <c r="BQ296" s="135"/>
      <c r="BR296" s="172"/>
      <c r="BS296" s="172"/>
      <c r="BT296" s="172"/>
      <c r="BU296" s="172"/>
      <c r="BV296" s="172"/>
      <c r="BW296" s="172"/>
      <c r="BX296" s="172"/>
      <c r="BY296" s="172"/>
      <c r="BZ296" s="172"/>
      <c r="CA296" s="172"/>
      <c r="CB296" s="172"/>
      <c r="CC296" s="172"/>
      <c r="CD296" s="172"/>
      <c r="CE296" s="172"/>
      <c r="CF296" s="172"/>
      <c r="CG296" s="172"/>
      <c r="CH296" s="172"/>
      <c r="CI296" s="172"/>
      <c r="CJ296" s="172"/>
      <c r="CK296" s="172"/>
      <c r="CL296" s="172"/>
      <c r="CM296" s="172"/>
      <c r="CN296" s="172"/>
      <c r="CO296" s="172"/>
      <c r="CP296" s="172"/>
      <c r="CQ296" s="172"/>
      <c r="CR296" s="172"/>
      <c r="CS296" s="172"/>
      <c r="CT296" s="172"/>
      <c r="CU296" s="172"/>
      <c r="CV296" s="172"/>
      <c r="CW296" s="172"/>
      <c r="CX296" s="172"/>
      <c r="CY296" s="172"/>
      <c r="CZ296" s="172"/>
    </row>
    <row r="297" s="373" customFormat="true" ht="15" customHeight="true" x14ac:dyDescent="0.2">
      <c r="A297" s="374"/>
      <c r="B297" s="800"/>
      <c r="C297" s="802"/>
      <c r="R297" s="173"/>
      <c r="S297" s="173"/>
      <c r="T297" s="173"/>
      <c r="U297" s="173"/>
      <c r="V297" s="173"/>
      <c r="W297" s="173"/>
      <c r="X297" s="173"/>
      <c r="Y297" s="173"/>
      <c r="Z297" s="173"/>
      <c r="AA297" s="173"/>
      <c r="AB297" s="173"/>
      <c r="AC297" s="173"/>
      <c r="AD297" s="173"/>
      <c r="AE297" s="173"/>
      <c r="AF297" s="173"/>
      <c r="AG297" s="173"/>
      <c r="AH297" s="173"/>
      <c r="AI297" s="173"/>
      <c r="AJ297" s="173"/>
      <c r="AK297" s="173"/>
      <c r="AL297" s="173"/>
      <c r="AM297" s="173"/>
      <c r="AN297" s="173"/>
      <c r="AO297" s="173"/>
      <c r="AP297" s="173"/>
      <c r="AQ297" s="173"/>
      <c r="AR297" s="173"/>
      <c r="AS297" s="173"/>
      <c r="AT297" s="173"/>
      <c r="AU297" s="173"/>
      <c r="AV297" s="173"/>
      <c r="AW297" s="173"/>
      <c r="AX297" s="173"/>
      <c r="AY297" s="173"/>
      <c r="BA297" s="135"/>
      <c r="BB297" s="133"/>
      <c r="BC297" s="133"/>
      <c r="BD297" s="133"/>
      <c r="BE297" s="133"/>
      <c r="BF297" s="133"/>
      <c r="BG297" s="133"/>
      <c r="BH297" s="133"/>
      <c r="BI297" s="133"/>
      <c r="BJ297" s="133"/>
      <c r="BK297" s="133"/>
      <c r="BL297" s="133"/>
      <c r="BM297" s="133"/>
      <c r="BN297" s="133"/>
      <c r="BO297" s="133"/>
      <c r="BP297" s="133"/>
      <c r="BQ297" s="135"/>
      <c r="BR297" s="172"/>
      <c r="BS297" s="172"/>
      <c r="BT297" s="172"/>
      <c r="BU297" s="172"/>
      <c r="BV297" s="172"/>
      <c r="BW297" s="172"/>
      <c r="BX297" s="172"/>
      <c r="BY297" s="172"/>
      <c r="BZ297" s="172"/>
      <c r="CA297" s="172"/>
      <c r="CB297" s="172"/>
      <c r="CC297" s="172"/>
      <c r="CD297" s="172"/>
      <c r="CE297" s="172"/>
      <c r="CF297" s="172"/>
      <c r="CG297" s="172"/>
      <c r="CH297" s="172"/>
      <c r="CI297" s="172"/>
      <c r="CJ297" s="172"/>
      <c r="CK297" s="172"/>
      <c r="CL297" s="172"/>
      <c r="CM297" s="172"/>
      <c r="CN297" s="172"/>
      <c r="CO297" s="172"/>
      <c r="CP297" s="172"/>
      <c r="CQ297" s="172"/>
      <c r="CR297" s="172"/>
      <c r="CS297" s="172"/>
      <c r="CT297" s="172"/>
      <c r="CU297" s="172"/>
      <c r="CV297" s="172"/>
      <c r="CW297" s="172"/>
      <c r="CX297" s="172"/>
      <c r="CY297" s="172"/>
      <c r="CZ297" s="172"/>
    </row>
    <row r="298" s="373" customFormat="true" ht="15" customHeight="true" x14ac:dyDescent="0.2">
      <c r="B298" s="372"/>
      <c r="R298" s="173"/>
      <c r="S298" s="173"/>
      <c r="T298" s="173"/>
      <c r="U298" s="173"/>
      <c r="V298" s="173"/>
      <c r="W298" s="173"/>
      <c r="X298" s="173"/>
      <c r="Y298" s="173"/>
      <c r="Z298" s="173"/>
      <c r="AA298" s="173"/>
      <c r="AB298" s="173"/>
      <c r="AC298" s="173"/>
      <c r="AD298" s="173"/>
      <c r="AE298" s="173"/>
      <c r="AF298" s="173"/>
      <c r="AG298" s="173"/>
      <c r="AH298" s="173"/>
      <c r="AI298" s="173"/>
      <c r="AJ298" s="173"/>
      <c r="AK298" s="173"/>
      <c r="AL298" s="173"/>
      <c r="AM298" s="173"/>
      <c r="AN298" s="173"/>
      <c r="AO298" s="173"/>
      <c r="AP298" s="173"/>
      <c r="AQ298" s="173"/>
      <c r="AR298" s="173"/>
      <c r="AS298" s="173"/>
      <c r="AT298" s="173"/>
      <c r="AU298" s="173"/>
      <c r="AV298" s="173"/>
      <c r="AW298" s="173"/>
      <c r="AX298" s="173"/>
      <c r="AY298" s="173"/>
      <c r="BA298" s="135"/>
      <c r="BB298" s="133"/>
      <c r="BC298" s="133"/>
      <c r="BD298" s="133"/>
      <c r="BE298" s="133"/>
      <c r="BF298" s="133"/>
      <c r="BG298" s="133"/>
      <c r="BH298" s="133"/>
      <c r="BI298" s="133"/>
      <c r="BJ298" s="133"/>
      <c r="BK298" s="133"/>
      <c r="BL298" s="133"/>
      <c r="BM298" s="133"/>
      <c r="BN298" s="133"/>
      <c r="BO298" s="133"/>
      <c r="BP298" s="133"/>
      <c r="BQ298" s="135"/>
      <c r="BR298" s="172"/>
      <c r="BS298" s="172"/>
      <c r="BT298" s="172"/>
      <c r="BU298" s="172"/>
      <c r="BV298" s="172"/>
      <c r="BW298" s="172"/>
      <c r="BX298" s="172"/>
      <c r="BY298" s="172"/>
      <c r="BZ298" s="172"/>
      <c r="CA298" s="172"/>
      <c r="CB298" s="172"/>
      <c r="CC298" s="172"/>
      <c r="CD298" s="172"/>
      <c r="CE298" s="172"/>
      <c r="CF298" s="172"/>
      <c r="CG298" s="172"/>
      <c r="CH298" s="172"/>
      <c r="CI298" s="172"/>
      <c r="CJ298" s="172"/>
      <c r="CK298" s="172"/>
      <c r="CL298" s="172"/>
      <c r="CM298" s="172"/>
      <c r="CN298" s="172"/>
      <c r="CO298" s="172"/>
      <c r="CP298" s="172"/>
      <c r="CQ298" s="172"/>
      <c r="CR298" s="172"/>
      <c r="CS298" s="172"/>
      <c r="CT298" s="172"/>
      <c r="CU298" s="172"/>
      <c r="CV298" s="172"/>
      <c r="CW298" s="172"/>
      <c r="CX298" s="172"/>
      <c r="CY298" s="172"/>
      <c r="CZ298" s="172"/>
    </row>
    <row r="299" s="373" customFormat="true" ht="15" customHeight="true" x14ac:dyDescent="0.2">
      <c r="A299" s="364"/>
      <c r="B299" s="363"/>
      <c r="C299" s="364"/>
      <c r="D299" s="364"/>
      <c r="R299" s="173"/>
      <c r="S299" s="173"/>
      <c r="T299" s="173"/>
      <c r="U299" s="173"/>
      <c r="V299" s="173"/>
      <c r="W299" s="173"/>
      <c r="X299" s="173"/>
      <c r="Y299" s="173"/>
      <c r="Z299" s="173"/>
      <c r="AA299" s="173"/>
      <c r="AB299" s="173"/>
      <c r="AC299" s="173"/>
      <c r="AD299" s="173"/>
      <c r="AE299" s="173"/>
      <c r="AF299" s="173"/>
      <c r="AG299" s="173"/>
      <c r="AH299" s="173"/>
      <c r="AI299" s="173"/>
      <c r="AJ299" s="173"/>
      <c r="AK299" s="173"/>
      <c r="AL299" s="173"/>
      <c r="AM299" s="173"/>
      <c r="AN299" s="173"/>
      <c r="AO299" s="173"/>
      <c r="AP299" s="173"/>
      <c r="AQ299" s="173"/>
      <c r="AR299" s="173"/>
      <c r="AS299" s="173"/>
      <c r="AT299" s="173"/>
      <c r="AU299" s="173"/>
      <c r="AV299" s="173"/>
      <c r="AW299" s="173"/>
      <c r="AX299" s="173"/>
      <c r="AY299" s="173"/>
      <c r="BA299" s="135"/>
      <c r="BB299" s="133"/>
      <c r="BC299" s="133"/>
      <c r="BD299" s="133"/>
      <c r="BE299" s="133"/>
      <c r="BF299" s="133"/>
      <c r="BG299" s="133"/>
      <c r="BH299" s="133"/>
      <c r="BI299" s="133"/>
      <c r="BJ299" s="133"/>
      <c r="BK299" s="133"/>
      <c r="BL299" s="133"/>
      <c r="BM299" s="133"/>
      <c r="BN299" s="133"/>
      <c r="BO299" s="133"/>
      <c r="BP299" s="133"/>
      <c r="BQ299" s="135"/>
      <c r="BR299" s="172"/>
      <c r="BS299" s="172"/>
      <c r="BT299" s="172"/>
      <c r="BU299" s="172"/>
      <c r="BV299" s="172"/>
      <c r="BW299" s="172"/>
      <c r="BX299" s="172"/>
      <c r="BY299" s="172"/>
      <c r="BZ299" s="172"/>
      <c r="CA299" s="172"/>
      <c r="CB299" s="172"/>
      <c r="CC299" s="172"/>
      <c r="CD299" s="172"/>
      <c r="CE299" s="172"/>
      <c r="CF299" s="172"/>
      <c r="CG299" s="172"/>
      <c r="CH299" s="172"/>
      <c r="CI299" s="172"/>
      <c r="CJ299" s="172"/>
      <c r="CK299" s="172"/>
      <c r="CL299" s="172"/>
      <c r="CM299" s="172"/>
      <c r="CN299" s="172"/>
      <c r="CO299" s="172"/>
      <c r="CP299" s="172"/>
      <c r="CQ299" s="172"/>
      <c r="CR299" s="172"/>
      <c r="CS299" s="172"/>
      <c r="CT299" s="172"/>
      <c r="CU299" s="172"/>
      <c r="CV299" s="172"/>
      <c r="CW299" s="172"/>
      <c r="CX299" s="172"/>
      <c r="CY299" s="172"/>
      <c r="CZ299" s="172"/>
    </row>
    <row r="300" s="373" customFormat="true" ht="15" customHeight="true" x14ac:dyDescent="0.2">
      <c r="A300" s="374"/>
      <c r="B300" s="800"/>
      <c r="C300" s="801"/>
      <c r="D300" s="801"/>
      <c r="R300" s="173"/>
      <c r="S300" s="173"/>
      <c r="T300" s="173"/>
      <c r="U300" s="173"/>
      <c r="V300" s="173"/>
      <c r="W300" s="173"/>
      <c r="X300" s="173"/>
      <c r="Y300" s="173"/>
      <c r="Z300" s="173"/>
      <c r="AA300" s="173"/>
      <c r="AB300" s="173"/>
      <c r="AC300" s="173"/>
      <c r="AD300" s="173"/>
      <c r="AE300" s="173"/>
      <c r="AF300" s="173"/>
      <c r="AG300" s="173"/>
      <c r="AH300" s="173"/>
      <c r="AI300" s="173"/>
      <c r="AJ300" s="173"/>
      <c r="AK300" s="173"/>
      <c r="AL300" s="173"/>
      <c r="AM300" s="173"/>
      <c r="AN300" s="173"/>
      <c r="AO300" s="173"/>
      <c r="AP300" s="173"/>
      <c r="AQ300" s="173"/>
      <c r="AR300" s="173"/>
      <c r="AS300" s="173"/>
      <c r="AT300" s="173"/>
      <c r="AU300" s="173"/>
      <c r="AV300" s="173"/>
      <c r="AW300" s="173"/>
      <c r="AX300" s="173"/>
      <c r="AY300" s="173"/>
      <c r="BA300" s="135"/>
      <c r="BB300" s="133"/>
      <c r="BC300" s="133"/>
      <c r="BD300" s="133"/>
      <c r="BE300" s="133"/>
      <c r="BF300" s="133"/>
      <c r="BG300" s="133"/>
      <c r="BH300" s="133"/>
      <c r="BI300" s="133"/>
      <c r="BJ300" s="133"/>
      <c r="BK300" s="133"/>
      <c r="BL300" s="133"/>
      <c r="BM300" s="133"/>
      <c r="BN300" s="133"/>
      <c r="BO300" s="133"/>
      <c r="BP300" s="133"/>
      <c r="BQ300" s="135"/>
      <c r="BR300" s="172"/>
      <c r="BS300" s="172"/>
      <c r="BT300" s="172"/>
      <c r="BU300" s="172"/>
      <c r="BV300" s="172"/>
      <c r="BW300" s="172"/>
      <c r="BX300" s="172"/>
      <c r="BY300" s="172"/>
      <c r="BZ300" s="172"/>
      <c r="CA300" s="172"/>
      <c r="CB300" s="172"/>
      <c r="CC300" s="172"/>
      <c r="CD300" s="172"/>
      <c r="CE300" s="172"/>
      <c r="CF300" s="172"/>
      <c r="CG300" s="172"/>
      <c r="CH300" s="172"/>
      <c r="CI300" s="172"/>
      <c r="CJ300" s="172"/>
      <c r="CK300" s="172"/>
      <c r="CL300" s="172"/>
      <c r="CM300" s="172"/>
      <c r="CN300" s="172"/>
      <c r="CO300" s="172"/>
      <c r="CP300" s="172"/>
      <c r="CQ300" s="172"/>
      <c r="CR300" s="172"/>
      <c r="CS300" s="172"/>
      <c r="CT300" s="172"/>
      <c r="CU300" s="172"/>
      <c r="CV300" s="172"/>
      <c r="CW300" s="172"/>
      <c r="CX300" s="172"/>
      <c r="CY300" s="172"/>
      <c r="CZ300" s="172"/>
    </row>
    <row r="301" s="373" customFormat="true" ht="15" customHeight="true" x14ac:dyDescent="0.2">
      <c r="A301" s="374"/>
      <c r="B301" s="800"/>
      <c r="C301" s="801"/>
      <c r="D301" s="801"/>
      <c r="R301" s="173"/>
      <c r="S301" s="173"/>
      <c r="T301" s="173"/>
      <c r="U301" s="173"/>
      <c r="V301" s="173"/>
      <c r="W301" s="173"/>
      <c r="X301" s="173"/>
      <c r="Y301" s="173"/>
      <c r="Z301" s="173"/>
      <c r="AA301" s="173"/>
      <c r="AB301" s="173"/>
      <c r="AC301" s="173"/>
      <c r="AD301" s="173"/>
      <c r="AE301" s="173"/>
      <c r="AF301" s="173"/>
      <c r="AG301" s="173"/>
      <c r="AH301" s="173"/>
      <c r="AI301" s="173"/>
      <c r="AJ301" s="173"/>
      <c r="AK301" s="173"/>
      <c r="AL301" s="173"/>
      <c r="AM301" s="173"/>
      <c r="AN301" s="173"/>
      <c r="AO301" s="173"/>
      <c r="AP301" s="173"/>
      <c r="AQ301" s="173"/>
      <c r="AR301" s="173"/>
      <c r="AS301" s="173"/>
      <c r="AT301" s="173"/>
      <c r="AU301" s="173"/>
      <c r="AV301" s="173"/>
      <c r="AW301" s="173"/>
      <c r="AX301" s="173"/>
      <c r="AY301" s="173"/>
      <c r="BA301" s="135"/>
      <c r="BB301" s="133"/>
      <c r="BC301" s="133"/>
      <c r="BD301" s="133"/>
      <c r="BE301" s="133"/>
      <c r="BF301" s="133"/>
      <c r="BG301" s="133"/>
      <c r="BH301" s="133"/>
      <c r="BI301" s="133"/>
      <c r="BJ301" s="133"/>
      <c r="BK301" s="133"/>
      <c r="BL301" s="133"/>
      <c r="BM301" s="133"/>
      <c r="BN301" s="133"/>
      <c r="BO301" s="133"/>
      <c r="BP301" s="133"/>
      <c r="BQ301" s="135"/>
      <c r="BR301" s="172"/>
      <c r="BS301" s="172"/>
      <c r="BT301" s="172"/>
      <c r="BU301" s="172"/>
      <c r="BV301" s="172"/>
      <c r="BW301" s="172"/>
      <c r="BX301" s="172"/>
      <c r="BY301" s="172"/>
      <c r="BZ301" s="172"/>
      <c r="CA301" s="172"/>
      <c r="CB301" s="172"/>
      <c r="CC301" s="172"/>
      <c r="CD301" s="172"/>
      <c r="CE301" s="172"/>
      <c r="CF301" s="172"/>
      <c r="CG301" s="172"/>
      <c r="CH301" s="172"/>
      <c r="CI301" s="172"/>
      <c r="CJ301" s="172"/>
      <c r="CK301" s="172"/>
      <c r="CL301" s="172"/>
      <c r="CM301" s="172"/>
      <c r="CN301" s="172"/>
      <c r="CO301" s="172"/>
      <c r="CP301" s="172"/>
      <c r="CQ301" s="172"/>
      <c r="CR301" s="172"/>
      <c r="CS301" s="172"/>
      <c r="CT301" s="172"/>
      <c r="CU301" s="172"/>
      <c r="CV301" s="172"/>
      <c r="CW301" s="172"/>
      <c r="CX301" s="172"/>
      <c r="CY301" s="172"/>
      <c r="CZ301" s="172"/>
    </row>
    <row r="302" s="373" customFormat="true" ht="15" customHeight="true" x14ac:dyDescent="0.2">
      <c r="A302" s="374"/>
      <c r="B302" s="800"/>
      <c r="C302" s="801"/>
      <c r="D302" s="801"/>
      <c r="R302" s="173"/>
      <c r="S302" s="173"/>
      <c r="T302" s="173"/>
      <c r="U302" s="173"/>
      <c r="V302" s="173"/>
      <c r="W302" s="173"/>
      <c r="X302" s="173"/>
      <c r="Y302" s="173"/>
      <c r="Z302" s="173"/>
      <c r="AA302" s="173"/>
      <c r="AB302" s="173"/>
      <c r="AC302" s="173"/>
      <c r="AD302" s="173"/>
      <c r="AE302" s="173"/>
      <c r="AF302" s="173"/>
      <c r="AG302" s="173"/>
      <c r="AH302" s="173"/>
      <c r="AI302" s="173"/>
      <c r="AJ302" s="173"/>
      <c r="AK302" s="173"/>
      <c r="AL302" s="173"/>
      <c r="AM302" s="173"/>
      <c r="AN302" s="173"/>
      <c r="AO302" s="173"/>
      <c r="AP302" s="173"/>
      <c r="AQ302" s="173"/>
      <c r="AR302" s="173"/>
      <c r="AS302" s="173"/>
      <c r="AT302" s="173"/>
      <c r="AU302" s="173"/>
      <c r="AV302" s="173"/>
      <c r="AW302" s="173"/>
      <c r="AX302" s="173"/>
      <c r="AY302" s="173"/>
      <c r="BA302" s="135"/>
      <c r="BB302" s="133"/>
      <c r="BC302" s="133"/>
      <c r="BD302" s="133"/>
      <c r="BE302" s="133"/>
      <c r="BF302" s="133"/>
      <c r="BG302" s="133"/>
      <c r="BH302" s="133"/>
      <c r="BI302" s="133"/>
      <c r="BJ302" s="133"/>
      <c r="BK302" s="133"/>
      <c r="BL302" s="133"/>
      <c r="BM302" s="133"/>
      <c r="BN302" s="133"/>
      <c r="BO302" s="133"/>
      <c r="BP302" s="133"/>
      <c r="BQ302" s="135"/>
      <c r="BR302" s="172"/>
      <c r="BS302" s="172"/>
      <c r="BT302" s="172"/>
      <c r="BU302" s="172"/>
      <c r="BV302" s="172"/>
      <c r="BW302" s="172"/>
      <c r="BX302" s="172"/>
      <c r="BY302" s="172"/>
      <c r="BZ302" s="172"/>
      <c r="CA302" s="172"/>
      <c r="CB302" s="172"/>
      <c r="CC302" s="172"/>
      <c r="CD302" s="172"/>
      <c r="CE302" s="172"/>
      <c r="CF302" s="172"/>
      <c r="CG302" s="172"/>
      <c r="CH302" s="172"/>
      <c r="CI302" s="172"/>
      <c r="CJ302" s="172"/>
      <c r="CK302" s="172"/>
      <c r="CL302" s="172"/>
      <c r="CM302" s="172"/>
      <c r="CN302" s="172"/>
      <c r="CO302" s="172"/>
      <c r="CP302" s="172"/>
      <c r="CQ302" s="172"/>
      <c r="CR302" s="172"/>
      <c r="CS302" s="172"/>
      <c r="CT302" s="172"/>
      <c r="CU302" s="172"/>
      <c r="CV302" s="172"/>
      <c r="CW302" s="172"/>
      <c r="CX302" s="172"/>
      <c r="CY302" s="172"/>
      <c r="CZ302" s="172"/>
    </row>
    <row r="303" s="373" customFormat="true" ht="15" customHeight="true" x14ac:dyDescent="0.2">
      <c r="A303" s="374"/>
      <c r="B303" s="800"/>
      <c r="C303" s="802"/>
      <c r="D303" s="802"/>
      <c r="R303" s="173"/>
      <c r="S303" s="173"/>
      <c r="T303" s="173"/>
      <c r="U303" s="173"/>
      <c r="V303" s="173"/>
      <c r="W303" s="173"/>
      <c r="X303" s="173"/>
      <c r="Y303" s="173"/>
      <c r="Z303" s="173"/>
      <c r="AA303" s="173"/>
      <c r="AB303" s="173"/>
      <c r="AC303" s="173"/>
      <c r="AD303" s="173"/>
      <c r="AE303" s="173"/>
      <c r="AF303" s="173"/>
      <c r="AG303" s="173"/>
      <c r="AH303" s="173"/>
      <c r="AI303" s="173"/>
      <c r="AJ303" s="173"/>
      <c r="AK303" s="173"/>
      <c r="AL303" s="173"/>
      <c r="AM303" s="173"/>
      <c r="AN303" s="173"/>
      <c r="AO303" s="173"/>
      <c r="AP303" s="173"/>
      <c r="AQ303" s="173"/>
      <c r="AR303" s="173"/>
      <c r="AS303" s="173"/>
      <c r="AT303" s="173"/>
      <c r="AU303" s="173"/>
      <c r="AV303" s="173"/>
      <c r="AW303" s="173"/>
      <c r="AX303" s="173"/>
      <c r="AY303" s="173"/>
      <c r="BA303" s="135"/>
      <c r="BB303" s="133"/>
      <c r="BC303" s="133"/>
      <c r="BD303" s="133"/>
      <c r="BE303" s="133"/>
      <c r="BF303" s="133"/>
      <c r="BG303" s="133"/>
      <c r="BH303" s="133"/>
      <c r="BI303" s="133"/>
      <c r="BJ303" s="133"/>
      <c r="BK303" s="133"/>
      <c r="BL303" s="133"/>
      <c r="BM303" s="133"/>
      <c r="BN303" s="133"/>
      <c r="BO303" s="133"/>
      <c r="BP303" s="133"/>
      <c r="BQ303" s="135"/>
      <c r="BR303" s="172"/>
      <c r="BS303" s="172"/>
      <c r="BT303" s="172"/>
      <c r="BU303" s="172"/>
      <c r="BV303" s="172"/>
      <c r="BW303" s="172"/>
      <c r="BX303" s="172"/>
      <c r="BY303" s="172"/>
      <c r="BZ303" s="172"/>
      <c r="CA303" s="172"/>
      <c r="CB303" s="172"/>
      <c r="CC303" s="172"/>
      <c r="CD303" s="172"/>
      <c r="CE303" s="172"/>
      <c r="CF303" s="172"/>
      <c r="CG303" s="172"/>
      <c r="CH303" s="172"/>
      <c r="CI303" s="172"/>
      <c r="CJ303" s="172"/>
      <c r="CK303" s="172"/>
      <c r="CL303" s="172"/>
      <c r="CM303" s="172"/>
      <c r="CN303" s="172"/>
      <c r="CO303" s="172"/>
      <c r="CP303" s="172"/>
      <c r="CQ303" s="172"/>
      <c r="CR303" s="172"/>
      <c r="CS303" s="172"/>
      <c r="CT303" s="172"/>
      <c r="CU303" s="172"/>
      <c r="CV303" s="172"/>
      <c r="CW303" s="172"/>
      <c r="CX303" s="172"/>
      <c r="CY303" s="172"/>
      <c r="CZ303" s="172"/>
    </row>
    <row r="304" s="373" customFormat="true" ht="15" customHeight="true" x14ac:dyDescent="0.2">
      <c r="A304" s="374"/>
      <c r="B304" s="800"/>
      <c r="C304" s="802"/>
      <c r="D304" s="802"/>
      <c r="R304" s="173"/>
      <c r="S304" s="173"/>
      <c r="T304" s="173"/>
      <c r="U304" s="173"/>
      <c r="V304" s="173"/>
      <c r="W304" s="173"/>
      <c r="X304" s="173"/>
      <c r="Y304" s="173"/>
      <c r="Z304" s="173"/>
      <c r="AA304" s="173"/>
      <c r="AB304" s="173"/>
      <c r="AC304" s="173"/>
      <c r="AD304" s="173"/>
      <c r="AE304" s="173"/>
      <c r="AF304" s="173"/>
      <c r="AG304" s="173"/>
      <c r="AH304" s="173"/>
      <c r="AI304" s="173"/>
      <c r="AJ304" s="173"/>
      <c r="AK304" s="173"/>
      <c r="AL304" s="173"/>
      <c r="AM304" s="173"/>
      <c r="AN304" s="173"/>
      <c r="AO304" s="173"/>
      <c r="AP304" s="173"/>
      <c r="AQ304" s="173"/>
      <c r="AR304" s="173"/>
      <c r="AS304" s="173"/>
      <c r="AT304" s="173"/>
      <c r="AU304" s="173"/>
      <c r="AV304" s="173"/>
      <c r="AW304" s="173"/>
      <c r="AX304" s="173"/>
      <c r="AY304" s="173"/>
      <c r="BA304" s="135"/>
      <c r="BB304" s="133"/>
      <c r="BC304" s="133"/>
      <c r="BD304" s="133"/>
      <c r="BE304" s="133"/>
      <c r="BF304" s="133"/>
      <c r="BG304" s="133"/>
      <c r="BH304" s="133"/>
      <c r="BI304" s="133"/>
      <c r="BJ304" s="133"/>
      <c r="BK304" s="133"/>
      <c r="BL304" s="133"/>
      <c r="BM304" s="133"/>
      <c r="BN304" s="133"/>
      <c r="BO304" s="133"/>
      <c r="BP304" s="133"/>
      <c r="BQ304" s="135"/>
      <c r="BR304" s="172"/>
      <c r="BS304" s="172"/>
      <c r="BT304" s="172"/>
      <c r="BU304" s="172"/>
      <c r="BV304" s="172"/>
      <c r="BW304" s="172"/>
      <c r="BX304" s="172"/>
      <c r="BY304" s="172"/>
      <c r="BZ304" s="172"/>
      <c r="CA304" s="172"/>
      <c r="CB304" s="172"/>
      <c r="CC304" s="172"/>
      <c r="CD304" s="172"/>
      <c r="CE304" s="172"/>
      <c r="CF304" s="172"/>
      <c r="CG304" s="172"/>
      <c r="CH304" s="172"/>
      <c r="CI304" s="172"/>
      <c r="CJ304" s="172"/>
      <c r="CK304" s="172"/>
      <c r="CL304" s="172"/>
      <c r="CM304" s="172"/>
      <c r="CN304" s="172"/>
      <c r="CO304" s="172"/>
      <c r="CP304" s="172"/>
      <c r="CQ304" s="172"/>
      <c r="CR304" s="172"/>
      <c r="CS304" s="172"/>
      <c r="CT304" s="172"/>
      <c r="CU304" s="172"/>
      <c r="CV304" s="172"/>
      <c r="CW304" s="172"/>
      <c r="CX304" s="172"/>
      <c r="CY304" s="172"/>
      <c r="CZ304" s="172"/>
    </row>
    <row r="305" s="373" customFormat="true" ht="15" customHeight="true" x14ac:dyDescent="0.2">
      <c r="A305" s="374"/>
      <c r="B305" s="800"/>
      <c r="C305" s="802"/>
      <c r="D305" s="802"/>
      <c r="R305" s="173"/>
      <c r="S305" s="173"/>
      <c r="T305" s="173"/>
      <c r="U305" s="173"/>
      <c r="V305" s="173"/>
      <c r="W305" s="173"/>
      <c r="X305" s="173"/>
      <c r="Y305" s="173"/>
      <c r="Z305" s="173"/>
      <c r="AA305" s="173"/>
      <c r="AB305" s="173"/>
      <c r="AC305" s="173"/>
      <c r="AD305" s="173"/>
      <c r="AE305" s="173"/>
      <c r="AF305" s="173"/>
      <c r="AG305" s="173"/>
      <c r="AH305" s="173"/>
      <c r="AI305" s="173"/>
      <c r="AJ305" s="173"/>
      <c r="AK305" s="173"/>
      <c r="AL305" s="173"/>
      <c r="AM305" s="173"/>
      <c r="AN305" s="173"/>
      <c r="AO305" s="173"/>
      <c r="AP305" s="173"/>
      <c r="AQ305" s="173"/>
      <c r="AR305" s="173"/>
      <c r="AS305" s="173"/>
      <c r="AT305" s="173"/>
      <c r="AU305" s="173"/>
      <c r="AV305" s="173"/>
      <c r="AW305" s="173"/>
      <c r="AX305" s="173"/>
      <c r="AY305" s="173"/>
      <c r="BA305" s="135"/>
      <c r="BB305" s="133"/>
      <c r="BC305" s="133"/>
      <c r="BD305" s="133"/>
      <c r="BE305" s="133"/>
      <c r="BF305" s="133"/>
      <c r="BG305" s="133"/>
      <c r="BH305" s="133"/>
      <c r="BI305" s="133"/>
      <c r="BJ305" s="133"/>
      <c r="BK305" s="133"/>
      <c r="BL305" s="133"/>
      <c r="BM305" s="133"/>
      <c r="BN305" s="133"/>
      <c r="BO305" s="133"/>
      <c r="BP305" s="133"/>
      <c r="BQ305" s="135"/>
      <c r="BR305" s="172"/>
      <c r="BS305" s="172"/>
      <c r="BT305" s="172"/>
      <c r="BU305" s="172"/>
      <c r="BV305" s="172"/>
      <c r="BW305" s="172"/>
      <c r="BX305" s="172"/>
      <c r="BY305" s="172"/>
      <c r="BZ305" s="172"/>
      <c r="CA305" s="172"/>
      <c r="CB305" s="172"/>
      <c r="CC305" s="172"/>
      <c r="CD305" s="172"/>
      <c r="CE305" s="172"/>
      <c r="CF305" s="172"/>
      <c r="CG305" s="172"/>
      <c r="CH305" s="172"/>
      <c r="CI305" s="172"/>
      <c r="CJ305" s="172"/>
      <c r="CK305" s="172"/>
      <c r="CL305" s="172"/>
      <c r="CM305" s="172"/>
      <c r="CN305" s="172"/>
      <c r="CO305" s="172"/>
      <c r="CP305" s="172"/>
      <c r="CQ305" s="172"/>
      <c r="CR305" s="172"/>
      <c r="CS305" s="172"/>
      <c r="CT305" s="172"/>
      <c r="CU305" s="172"/>
      <c r="CV305" s="172"/>
      <c r="CW305" s="172"/>
      <c r="CX305" s="172"/>
      <c r="CY305" s="172"/>
      <c r="CZ305" s="172"/>
    </row>
    <row r="306" s="373" customFormat="true" ht="15" customHeight="true" x14ac:dyDescent="0.2">
      <c r="B306" s="372"/>
      <c r="R306" s="173"/>
      <c r="S306" s="173"/>
      <c r="T306" s="173"/>
      <c r="U306" s="173"/>
      <c r="V306" s="173"/>
      <c r="W306" s="173"/>
      <c r="X306" s="173"/>
      <c r="Y306" s="173"/>
      <c r="Z306" s="173"/>
      <c r="AA306" s="173"/>
      <c r="AB306" s="173"/>
      <c r="AC306" s="173"/>
      <c r="AD306" s="173"/>
      <c r="AE306" s="173"/>
      <c r="AF306" s="173"/>
      <c r="AG306" s="173"/>
      <c r="AH306" s="173"/>
      <c r="AI306" s="173"/>
      <c r="AJ306" s="173"/>
      <c r="AK306" s="173"/>
      <c r="AL306" s="173"/>
      <c r="AM306" s="173"/>
      <c r="AN306" s="173"/>
      <c r="AO306" s="173"/>
      <c r="AP306" s="173"/>
      <c r="AQ306" s="173"/>
      <c r="AR306" s="173"/>
      <c r="AS306" s="173"/>
      <c r="AT306" s="173"/>
      <c r="AU306" s="173"/>
      <c r="AV306" s="173"/>
      <c r="AW306" s="173"/>
      <c r="AX306" s="173"/>
      <c r="AY306" s="173"/>
      <c r="BA306" s="135"/>
      <c r="BB306" s="133"/>
      <c r="BC306" s="133"/>
      <c r="BD306" s="133"/>
      <c r="BE306" s="133"/>
      <c r="BF306" s="133"/>
      <c r="BG306" s="133"/>
      <c r="BH306" s="133"/>
      <c r="BI306" s="133"/>
      <c r="BJ306" s="133"/>
      <c r="BK306" s="133"/>
      <c r="BL306" s="133"/>
      <c r="BM306" s="133"/>
      <c r="BN306" s="133"/>
      <c r="BO306" s="133"/>
      <c r="BP306" s="133"/>
      <c r="BQ306" s="135"/>
      <c r="BR306" s="172"/>
      <c r="BS306" s="172"/>
      <c r="BT306" s="172"/>
      <c r="BU306" s="172"/>
      <c r="BV306" s="172"/>
      <c r="BW306" s="172"/>
      <c r="BX306" s="172"/>
      <c r="BY306" s="172"/>
      <c r="BZ306" s="172"/>
      <c r="CA306" s="172"/>
      <c r="CB306" s="172"/>
      <c r="CC306" s="172"/>
      <c r="CD306" s="172"/>
      <c r="CE306" s="172"/>
      <c r="CF306" s="172"/>
      <c r="CG306" s="172"/>
      <c r="CH306" s="172"/>
      <c r="CI306" s="172"/>
      <c r="CJ306" s="172"/>
      <c r="CK306" s="172"/>
      <c r="CL306" s="172"/>
      <c r="CM306" s="172"/>
      <c r="CN306" s="172"/>
      <c r="CO306" s="172"/>
      <c r="CP306" s="172"/>
      <c r="CQ306" s="172"/>
      <c r="CR306" s="172"/>
      <c r="CS306" s="172"/>
      <c r="CT306" s="172"/>
      <c r="CU306" s="172"/>
      <c r="CV306" s="172"/>
      <c r="CW306" s="172"/>
      <c r="CX306" s="172"/>
      <c r="CY306" s="172"/>
      <c r="CZ306" s="172"/>
    </row>
    <row r="307" s="373" customFormat="true" ht="15" customHeight="true" x14ac:dyDescent="0.2">
      <c r="B307" s="372"/>
      <c r="R307" s="173"/>
      <c r="S307" s="173"/>
      <c r="T307" s="173"/>
      <c r="U307" s="173"/>
      <c r="V307" s="173"/>
      <c r="W307" s="173"/>
      <c r="X307" s="173"/>
      <c r="Y307" s="173"/>
      <c r="Z307" s="173"/>
      <c r="AA307" s="173"/>
      <c r="AB307" s="173"/>
      <c r="AC307" s="173"/>
      <c r="AD307" s="173"/>
      <c r="AE307" s="173"/>
      <c r="AF307" s="173"/>
      <c r="AG307" s="173"/>
      <c r="AH307" s="173"/>
      <c r="AI307" s="173"/>
      <c r="AJ307" s="173"/>
      <c r="AK307" s="173"/>
      <c r="AL307" s="173"/>
      <c r="AM307" s="173"/>
      <c r="AN307" s="173"/>
      <c r="AO307" s="173"/>
      <c r="AP307" s="173"/>
      <c r="AQ307" s="173"/>
      <c r="AR307" s="173"/>
      <c r="AS307" s="173"/>
      <c r="AT307" s="173"/>
      <c r="AU307" s="173"/>
      <c r="AV307" s="173"/>
      <c r="AW307" s="173"/>
      <c r="AX307" s="173"/>
      <c r="AY307" s="173"/>
      <c r="BA307" s="135"/>
      <c r="BB307" s="133"/>
      <c r="BC307" s="133"/>
      <c r="BD307" s="133"/>
      <c r="BE307" s="133"/>
      <c r="BF307" s="133"/>
      <c r="BG307" s="133"/>
      <c r="BH307" s="133"/>
      <c r="BI307" s="133"/>
      <c r="BJ307" s="133"/>
      <c r="BK307" s="133"/>
      <c r="BL307" s="133"/>
      <c r="BM307" s="133"/>
      <c r="BN307" s="133"/>
      <c r="BO307" s="133"/>
      <c r="BP307" s="133"/>
      <c r="BQ307" s="135"/>
      <c r="BR307" s="172"/>
      <c r="BS307" s="172"/>
      <c r="BT307" s="172"/>
      <c r="BU307" s="172"/>
      <c r="BV307" s="172"/>
      <c r="BW307" s="172"/>
      <c r="BX307" s="172"/>
      <c r="BY307" s="172"/>
      <c r="BZ307" s="172"/>
      <c r="CA307" s="172"/>
      <c r="CB307" s="172"/>
      <c r="CC307" s="172"/>
      <c r="CD307" s="172"/>
      <c r="CE307" s="172"/>
      <c r="CF307" s="172"/>
      <c r="CG307" s="172"/>
      <c r="CH307" s="172"/>
      <c r="CI307" s="172"/>
      <c r="CJ307" s="172"/>
      <c r="CK307" s="172"/>
      <c r="CL307" s="172"/>
      <c r="CM307" s="172"/>
      <c r="CN307" s="172"/>
      <c r="CO307" s="172"/>
      <c r="CP307" s="172"/>
      <c r="CQ307" s="172"/>
      <c r="CR307" s="172"/>
      <c r="CS307" s="172"/>
      <c r="CT307" s="172"/>
      <c r="CU307" s="172"/>
      <c r="CV307" s="172"/>
      <c r="CW307" s="172"/>
      <c r="CX307" s="172"/>
      <c r="CY307" s="172"/>
      <c r="CZ307" s="172"/>
    </row>
    <row r="308" s="373" customFormat="true" ht="15" customHeight="true" x14ac:dyDescent="0.2">
      <c r="B308" s="372"/>
      <c r="R308" s="173"/>
      <c r="S308" s="173"/>
      <c r="T308" s="173"/>
      <c r="U308" s="173"/>
      <c r="V308" s="173"/>
      <c r="W308" s="173"/>
      <c r="X308" s="173"/>
      <c r="Y308" s="173"/>
      <c r="Z308" s="173"/>
      <c r="AA308" s="173"/>
      <c r="AB308" s="173"/>
      <c r="AC308" s="173"/>
      <c r="AD308" s="173"/>
      <c r="AE308" s="173"/>
      <c r="AF308" s="173"/>
      <c r="AG308" s="173"/>
      <c r="AH308" s="173"/>
      <c r="AI308" s="173"/>
      <c r="AJ308" s="173"/>
      <c r="AK308" s="173"/>
      <c r="AL308" s="173"/>
      <c r="AM308" s="173"/>
      <c r="AN308" s="173"/>
      <c r="AO308" s="173"/>
      <c r="AP308" s="173"/>
      <c r="AQ308" s="173"/>
      <c r="AR308" s="173"/>
      <c r="AS308" s="173"/>
      <c r="AT308" s="173"/>
      <c r="AU308" s="173"/>
      <c r="AV308" s="173"/>
      <c r="AW308" s="173"/>
      <c r="AX308" s="173"/>
      <c r="AY308" s="173"/>
      <c r="BA308" s="135"/>
      <c r="BB308" s="133"/>
      <c r="BC308" s="133"/>
      <c r="BD308" s="133"/>
      <c r="BE308" s="133"/>
      <c r="BF308" s="133"/>
      <c r="BG308" s="133"/>
      <c r="BH308" s="133"/>
      <c r="BI308" s="133"/>
      <c r="BJ308" s="133"/>
      <c r="BK308" s="133"/>
      <c r="BL308" s="133"/>
      <c r="BM308" s="133"/>
      <c r="BN308" s="133"/>
      <c r="BO308" s="133"/>
      <c r="BP308" s="133"/>
      <c r="BQ308" s="135"/>
      <c r="BR308" s="172"/>
      <c r="BS308" s="172"/>
      <c r="BT308" s="172"/>
      <c r="BU308" s="172"/>
      <c r="BV308" s="172"/>
      <c r="BW308" s="172"/>
      <c r="BX308" s="172"/>
      <c r="BY308" s="172"/>
      <c r="BZ308" s="172"/>
      <c r="CA308" s="172"/>
      <c r="CB308" s="172"/>
      <c r="CC308" s="172"/>
      <c r="CD308" s="172"/>
      <c r="CE308" s="172"/>
      <c r="CF308" s="172"/>
      <c r="CG308" s="172"/>
      <c r="CH308" s="172"/>
      <c r="CI308" s="172"/>
      <c r="CJ308" s="172"/>
      <c r="CK308" s="172"/>
      <c r="CL308" s="172"/>
      <c r="CM308" s="172"/>
      <c r="CN308" s="172"/>
      <c r="CO308" s="172"/>
      <c r="CP308" s="172"/>
      <c r="CQ308" s="172"/>
      <c r="CR308" s="172"/>
      <c r="CS308" s="172"/>
      <c r="CT308" s="172"/>
      <c r="CU308" s="172"/>
      <c r="CV308" s="172"/>
      <c r="CW308" s="172"/>
      <c r="CX308" s="172"/>
      <c r="CY308" s="172"/>
      <c r="CZ308" s="172"/>
    </row>
    <row r="309" s="373" customFormat="true" ht="15" customHeight="true" x14ac:dyDescent="0.2">
      <c r="B309" s="372"/>
      <c r="R309" s="173"/>
      <c r="S309" s="173"/>
      <c r="T309" s="173"/>
      <c r="U309" s="173"/>
      <c r="V309" s="173"/>
      <c r="W309" s="173"/>
      <c r="X309" s="173"/>
      <c r="Y309" s="173"/>
      <c r="Z309" s="173"/>
      <c r="AA309" s="173"/>
      <c r="AB309" s="173"/>
      <c r="AC309" s="173"/>
      <c r="AD309" s="173"/>
      <c r="AE309" s="173"/>
      <c r="AF309" s="173"/>
      <c r="AG309" s="173"/>
      <c r="AH309" s="173"/>
      <c r="AI309" s="173"/>
      <c r="AJ309" s="173"/>
      <c r="AK309" s="173"/>
      <c r="AL309" s="173"/>
      <c r="AM309" s="173"/>
      <c r="AN309" s="173"/>
      <c r="AO309" s="173"/>
      <c r="AP309" s="173"/>
      <c r="AQ309" s="173"/>
      <c r="AR309" s="173"/>
      <c r="AS309" s="173"/>
      <c r="AT309" s="173"/>
      <c r="AU309" s="173"/>
      <c r="AV309" s="173"/>
      <c r="AW309" s="173"/>
      <c r="AX309" s="173"/>
      <c r="AY309" s="173"/>
      <c r="BA309" s="135"/>
      <c r="BB309" s="133"/>
      <c r="BC309" s="133"/>
      <c r="BD309" s="133"/>
      <c r="BE309" s="133"/>
      <c r="BF309" s="133"/>
      <c r="BG309" s="133"/>
      <c r="BH309" s="133"/>
      <c r="BI309" s="133"/>
      <c r="BJ309" s="133"/>
      <c r="BK309" s="133"/>
      <c r="BL309" s="133"/>
      <c r="BM309" s="133"/>
      <c r="BN309" s="133"/>
      <c r="BO309" s="133"/>
      <c r="BP309" s="133"/>
      <c r="BQ309" s="135"/>
      <c r="BR309" s="172"/>
      <c r="BS309" s="172"/>
      <c r="BT309" s="172"/>
      <c r="BU309" s="172"/>
      <c r="BV309" s="172"/>
      <c r="BW309" s="172"/>
      <c r="BX309" s="172"/>
      <c r="BY309" s="172"/>
      <c r="BZ309" s="172"/>
      <c r="CA309" s="172"/>
      <c r="CB309" s="172"/>
      <c r="CC309" s="172"/>
      <c r="CD309" s="172"/>
      <c r="CE309" s="172"/>
      <c r="CF309" s="172"/>
      <c r="CG309" s="172"/>
      <c r="CH309" s="172"/>
      <c r="CI309" s="172"/>
      <c r="CJ309" s="172"/>
      <c r="CK309" s="172"/>
      <c r="CL309" s="172"/>
      <c r="CM309" s="172"/>
      <c r="CN309" s="172"/>
      <c r="CO309" s="172"/>
      <c r="CP309" s="172"/>
      <c r="CQ309" s="172"/>
      <c r="CR309" s="172"/>
      <c r="CS309" s="172"/>
      <c r="CT309" s="172"/>
      <c r="CU309" s="172"/>
      <c r="CV309" s="172"/>
      <c r="CW309" s="172"/>
      <c r="CX309" s="172"/>
      <c r="CY309" s="172"/>
      <c r="CZ309" s="172"/>
    </row>
    <row r="310" s="373" customFormat="true" ht="15" customHeight="true" x14ac:dyDescent="0.2">
      <c r="B310" s="372"/>
      <c r="R310" s="173"/>
      <c r="S310" s="173"/>
      <c r="T310" s="173"/>
      <c r="U310" s="173"/>
      <c r="V310" s="173"/>
      <c r="W310" s="173"/>
      <c r="X310" s="173"/>
      <c r="Y310" s="173"/>
      <c r="Z310" s="173"/>
      <c r="AA310" s="173"/>
      <c r="AB310" s="173"/>
      <c r="AC310" s="173"/>
      <c r="AD310" s="173"/>
      <c r="AE310" s="173"/>
      <c r="AF310" s="173"/>
      <c r="AG310" s="173"/>
      <c r="AH310" s="173"/>
      <c r="AI310" s="173"/>
      <c r="AJ310" s="173"/>
      <c r="AK310" s="173"/>
      <c r="AL310" s="173"/>
      <c r="AM310" s="173"/>
      <c r="AN310" s="173"/>
      <c r="AO310" s="173"/>
      <c r="AP310" s="173"/>
      <c r="AQ310" s="173"/>
      <c r="AR310" s="173"/>
      <c r="AS310" s="173"/>
      <c r="AT310" s="173"/>
      <c r="AU310" s="173"/>
      <c r="AV310" s="173"/>
      <c r="AW310" s="173"/>
      <c r="AX310" s="173"/>
      <c r="AY310" s="173"/>
      <c r="BA310" s="135"/>
      <c r="BB310" s="133"/>
      <c r="BC310" s="133"/>
      <c r="BD310" s="133"/>
      <c r="BE310" s="133"/>
      <c r="BF310" s="133"/>
      <c r="BG310" s="133"/>
      <c r="BH310" s="133"/>
      <c r="BI310" s="133"/>
      <c r="BJ310" s="133"/>
      <c r="BK310" s="133"/>
      <c r="BL310" s="133"/>
      <c r="BM310" s="133"/>
      <c r="BN310" s="133"/>
      <c r="BO310" s="133"/>
      <c r="BP310" s="133"/>
      <c r="BQ310" s="135"/>
      <c r="BR310" s="172"/>
      <c r="BS310" s="172"/>
      <c r="BT310" s="172"/>
      <c r="BU310" s="172"/>
      <c r="BV310" s="172"/>
      <c r="BW310" s="172"/>
      <c r="BX310" s="172"/>
      <c r="BY310" s="172"/>
      <c r="BZ310" s="172"/>
      <c r="CA310" s="172"/>
      <c r="CB310" s="172"/>
      <c r="CC310" s="172"/>
      <c r="CD310" s="172"/>
      <c r="CE310" s="172"/>
      <c r="CF310" s="172"/>
      <c r="CG310" s="172"/>
      <c r="CH310" s="172"/>
      <c r="CI310" s="172"/>
      <c r="CJ310" s="172"/>
      <c r="CK310" s="172"/>
      <c r="CL310" s="172"/>
      <c r="CM310" s="172"/>
      <c r="CN310" s="172"/>
      <c r="CO310" s="172"/>
      <c r="CP310" s="172"/>
      <c r="CQ310" s="172"/>
      <c r="CR310" s="172"/>
      <c r="CS310" s="172"/>
      <c r="CT310" s="172"/>
      <c r="CU310" s="172"/>
      <c r="CV310" s="172"/>
      <c r="CW310" s="172"/>
      <c r="CX310" s="172"/>
      <c r="CY310" s="172"/>
      <c r="CZ310" s="172"/>
    </row>
    <row r="311" s="373" customFormat="true" ht="15" customHeight="true" x14ac:dyDescent="0.2">
      <c r="B311" s="372"/>
      <c r="R311" s="173"/>
      <c r="S311" s="173"/>
      <c r="T311" s="173"/>
      <c r="U311" s="173"/>
      <c r="V311" s="173"/>
      <c r="W311" s="173"/>
      <c r="X311" s="173"/>
      <c r="Y311" s="173"/>
      <c r="Z311" s="173"/>
      <c r="AA311" s="173"/>
      <c r="AB311" s="173"/>
      <c r="AC311" s="173"/>
      <c r="AD311" s="173"/>
      <c r="AE311" s="173"/>
      <c r="AF311" s="173"/>
      <c r="AG311" s="173"/>
      <c r="AH311" s="173"/>
      <c r="AI311" s="173"/>
      <c r="AJ311" s="173"/>
      <c r="AK311" s="173"/>
      <c r="AL311" s="173"/>
      <c r="AM311" s="173"/>
      <c r="AN311" s="173"/>
      <c r="AO311" s="173"/>
      <c r="AP311" s="173"/>
      <c r="AQ311" s="173"/>
      <c r="AR311" s="173"/>
      <c r="AS311" s="173"/>
      <c r="AT311" s="173"/>
      <c r="AU311" s="173"/>
      <c r="AV311" s="173"/>
      <c r="AW311" s="173"/>
      <c r="AX311" s="173"/>
      <c r="AY311" s="173"/>
      <c r="BA311" s="135"/>
      <c r="BB311" s="133"/>
      <c r="BC311" s="133"/>
      <c r="BD311" s="133"/>
      <c r="BE311" s="133"/>
      <c r="BF311" s="133"/>
      <c r="BG311" s="133"/>
      <c r="BH311" s="133"/>
      <c r="BI311" s="133"/>
      <c r="BJ311" s="133"/>
      <c r="BK311" s="133"/>
      <c r="BL311" s="133"/>
      <c r="BM311" s="133"/>
      <c r="BN311" s="133"/>
      <c r="BO311" s="133"/>
      <c r="BP311" s="133"/>
      <c r="BQ311" s="135"/>
      <c r="BR311" s="172"/>
      <c r="BS311" s="172"/>
      <c r="BT311" s="172"/>
      <c r="BU311" s="172"/>
      <c r="BV311" s="172"/>
      <c r="BW311" s="172"/>
      <c r="BX311" s="172"/>
      <c r="BY311" s="172"/>
      <c r="BZ311" s="172"/>
      <c r="CA311" s="172"/>
      <c r="CB311" s="172"/>
      <c r="CC311" s="172"/>
      <c r="CD311" s="172"/>
      <c r="CE311" s="172"/>
      <c r="CF311" s="172"/>
      <c r="CG311" s="172"/>
      <c r="CH311" s="172"/>
      <c r="CI311" s="172"/>
      <c r="CJ311" s="172"/>
      <c r="CK311" s="172"/>
      <c r="CL311" s="172"/>
      <c r="CM311" s="172"/>
      <c r="CN311" s="172"/>
      <c r="CO311" s="172"/>
      <c r="CP311" s="172"/>
      <c r="CQ311" s="172"/>
      <c r="CR311" s="172"/>
      <c r="CS311" s="172"/>
      <c r="CT311" s="172"/>
      <c r="CU311" s="172"/>
      <c r="CV311" s="172"/>
      <c r="CW311" s="172"/>
      <c r="CX311" s="172"/>
      <c r="CY311" s="172"/>
      <c r="CZ311" s="172"/>
    </row>
    <row r="312" s="373" customFormat="true" ht="15" customHeight="true" x14ac:dyDescent="0.2">
      <c r="B312" s="372"/>
      <c r="R312" s="173"/>
      <c r="S312" s="173"/>
      <c r="T312" s="173"/>
      <c r="U312" s="173"/>
      <c r="V312" s="173"/>
      <c r="W312" s="173"/>
      <c r="X312" s="173"/>
      <c r="Y312" s="173"/>
      <c r="Z312" s="173"/>
      <c r="AA312" s="173"/>
      <c r="AB312" s="173"/>
      <c r="AC312" s="173"/>
      <c r="AD312" s="173"/>
      <c r="AE312" s="173"/>
      <c r="AF312" s="173"/>
      <c r="AG312" s="173"/>
      <c r="AH312" s="173"/>
      <c r="AI312" s="173"/>
      <c r="AJ312" s="173"/>
      <c r="AK312" s="173"/>
      <c r="AL312" s="173"/>
      <c r="AM312" s="173"/>
      <c r="AN312" s="173"/>
      <c r="AO312" s="173"/>
      <c r="AP312" s="173"/>
      <c r="AQ312" s="173"/>
      <c r="AR312" s="173"/>
      <c r="AS312" s="173"/>
      <c r="AT312" s="173"/>
      <c r="AU312" s="173"/>
      <c r="AV312" s="173"/>
      <c r="AW312" s="173"/>
      <c r="AX312" s="173"/>
      <c r="AY312" s="173"/>
      <c r="BA312" s="135"/>
      <c r="BB312" s="133"/>
      <c r="BC312" s="133"/>
      <c r="BD312" s="133"/>
      <c r="BE312" s="133"/>
      <c r="BF312" s="133"/>
      <c r="BG312" s="133"/>
      <c r="BH312" s="133"/>
      <c r="BI312" s="133"/>
      <c r="BJ312" s="133"/>
      <c r="BK312" s="133"/>
      <c r="BL312" s="133"/>
      <c r="BM312" s="133"/>
      <c r="BN312" s="133"/>
      <c r="BO312" s="133"/>
      <c r="BP312" s="133"/>
      <c r="BQ312" s="135"/>
      <c r="BR312" s="172"/>
      <c r="BS312" s="172"/>
      <c r="BT312" s="172"/>
      <c r="BU312" s="172"/>
      <c r="BV312" s="172"/>
      <c r="BW312" s="172"/>
      <c r="BX312" s="172"/>
      <c r="BY312" s="172"/>
      <c r="BZ312" s="172"/>
      <c r="CA312" s="172"/>
      <c r="CB312" s="172"/>
      <c r="CC312" s="172"/>
      <c r="CD312" s="172"/>
      <c r="CE312" s="172"/>
      <c r="CF312" s="172"/>
      <c r="CG312" s="172"/>
      <c r="CH312" s="172"/>
      <c r="CI312" s="172"/>
      <c r="CJ312" s="172"/>
      <c r="CK312" s="172"/>
      <c r="CL312" s="172"/>
      <c r="CM312" s="172"/>
      <c r="CN312" s="172"/>
      <c r="CO312" s="172"/>
      <c r="CP312" s="172"/>
      <c r="CQ312" s="172"/>
      <c r="CR312" s="172"/>
      <c r="CS312" s="172"/>
      <c r="CT312" s="172"/>
      <c r="CU312" s="172"/>
      <c r="CV312" s="172"/>
      <c r="CW312" s="172"/>
      <c r="CX312" s="172"/>
      <c r="CY312" s="172"/>
      <c r="CZ312" s="172"/>
    </row>
    <row r="313" s="373" customFormat="true" ht="15" customHeight="true" x14ac:dyDescent="0.2">
      <c r="B313" s="372"/>
      <c r="R313" s="173"/>
      <c r="S313" s="173"/>
      <c r="T313" s="173"/>
      <c r="U313" s="173"/>
      <c r="V313" s="173"/>
      <c r="W313" s="173"/>
      <c r="X313" s="173"/>
      <c r="Y313" s="173"/>
      <c r="Z313" s="173"/>
      <c r="AA313" s="173"/>
      <c r="AB313" s="173"/>
      <c r="AC313" s="173"/>
      <c r="AD313" s="173"/>
      <c r="AE313" s="173"/>
      <c r="AF313" s="173"/>
      <c r="AG313" s="173"/>
      <c r="AH313" s="173"/>
      <c r="AI313" s="173"/>
      <c r="AJ313" s="173"/>
      <c r="AK313" s="173"/>
      <c r="AL313" s="173"/>
      <c r="AM313" s="173"/>
      <c r="AN313" s="173"/>
      <c r="AO313" s="173"/>
      <c r="AP313" s="173"/>
      <c r="AQ313" s="173"/>
      <c r="AR313" s="173"/>
      <c r="AS313" s="173"/>
      <c r="AT313" s="173"/>
      <c r="AU313" s="173"/>
      <c r="AV313" s="173"/>
      <c r="AW313" s="173"/>
      <c r="AX313" s="173"/>
      <c r="AY313" s="173"/>
      <c r="BA313" s="135"/>
      <c r="BB313" s="133"/>
      <c r="BC313" s="133"/>
      <c r="BD313" s="133"/>
      <c r="BE313" s="133"/>
      <c r="BF313" s="133"/>
      <c r="BG313" s="133"/>
      <c r="BH313" s="133"/>
      <c r="BI313" s="133"/>
      <c r="BJ313" s="133"/>
      <c r="BK313" s="133"/>
      <c r="BL313" s="133"/>
      <c r="BM313" s="133"/>
      <c r="BN313" s="133"/>
      <c r="BO313" s="133"/>
      <c r="BP313" s="133"/>
      <c r="BQ313" s="135"/>
      <c r="BR313" s="172"/>
      <c r="BS313" s="172"/>
      <c r="BT313" s="172"/>
      <c r="BU313" s="172"/>
      <c r="BV313" s="172"/>
      <c r="BW313" s="172"/>
      <c r="BX313" s="172"/>
      <c r="BY313" s="172"/>
      <c r="BZ313" s="172"/>
      <c r="CA313" s="172"/>
      <c r="CB313" s="172"/>
      <c r="CC313" s="172"/>
      <c r="CD313" s="172"/>
      <c r="CE313" s="172"/>
      <c r="CF313" s="172"/>
      <c r="CG313" s="172"/>
      <c r="CH313" s="172"/>
      <c r="CI313" s="172"/>
      <c r="CJ313" s="172"/>
      <c r="CK313" s="172"/>
      <c r="CL313" s="172"/>
      <c r="CM313" s="172"/>
      <c r="CN313" s="172"/>
      <c r="CO313" s="172"/>
      <c r="CP313" s="172"/>
      <c r="CQ313" s="172"/>
      <c r="CR313" s="172"/>
      <c r="CS313" s="172"/>
      <c r="CT313" s="172"/>
      <c r="CU313" s="172"/>
      <c r="CV313" s="172"/>
      <c r="CW313" s="172"/>
      <c r="CX313" s="172"/>
      <c r="CY313" s="172"/>
      <c r="CZ313" s="172"/>
    </row>
    <row r="314" s="373" customFormat="true" ht="15" customHeight="true" x14ac:dyDescent="0.2">
      <c r="B314" s="372"/>
      <c r="R314" s="173"/>
      <c r="S314" s="173"/>
      <c r="T314" s="173"/>
      <c r="U314" s="173"/>
      <c r="V314" s="173"/>
      <c r="W314" s="173"/>
      <c r="X314" s="173"/>
      <c r="Y314" s="173"/>
      <c r="Z314" s="173"/>
      <c r="AA314" s="173"/>
      <c r="AB314" s="173"/>
      <c r="AC314" s="173"/>
      <c r="AD314" s="173"/>
      <c r="AE314" s="173"/>
      <c r="AF314" s="173"/>
      <c r="AG314" s="173"/>
      <c r="AH314" s="173"/>
      <c r="AI314" s="173"/>
      <c r="AJ314" s="173"/>
      <c r="AK314" s="173"/>
      <c r="AL314" s="173"/>
      <c r="AM314" s="173"/>
      <c r="AN314" s="173"/>
      <c r="AO314" s="173"/>
      <c r="AP314" s="173"/>
      <c r="AQ314" s="173"/>
      <c r="AR314" s="173"/>
      <c r="AS314" s="173"/>
      <c r="AT314" s="173"/>
      <c r="AU314" s="173"/>
      <c r="AV314" s="173"/>
      <c r="AW314" s="173"/>
      <c r="AX314" s="173"/>
      <c r="AY314" s="173"/>
      <c r="BA314" s="135"/>
      <c r="BB314" s="133"/>
      <c r="BC314" s="133"/>
      <c r="BD314" s="133"/>
      <c r="BE314" s="133"/>
      <c r="BF314" s="133"/>
      <c r="BG314" s="133"/>
      <c r="BH314" s="133"/>
      <c r="BI314" s="133"/>
      <c r="BJ314" s="133"/>
      <c r="BK314" s="133"/>
      <c r="BL314" s="133"/>
      <c r="BM314" s="133"/>
      <c r="BN314" s="133"/>
      <c r="BO314" s="133"/>
      <c r="BP314" s="133"/>
      <c r="BQ314" s="135"/>
      <c r="BR314" s="172"/>
      <c r="BS314" s="172"/>
      <c r="BT314" s="172"/>
      <c r="BU314" s="172"/>
      <c r="BV314" s="172"/>
      <c r="BW314" s="172"/>
      <c r="BX314" s="172"/>
      <c r="BY314" s="172"/>
      <c r="BZ314" s="172"/>
      <c r="CA314" s="172"/>
      <c r="CB314" s="172"/>
      <c r="CC314" s="172"/>
      <c r="CD314" s="172"/>
      <c r="CE314" s="172"/>
      <c r="CF314" s="172"/>
      <c r="CG314" s="172"/>
      <c r="CH314" s="172"/>
      <c r="CI314" s="172"/>
      <c r="CJ314" s="172"/>
      <c r="CK314" s="172"/>
      <c r="CL314" s="172"/>
      <c r="CM314" s="172"/>
      <c r="CN314" s="172"/>
      <c r="CO314" s="172"/>
      <c r="CP314" s="172"/>
      <c r="CQ314" s="172"/>
      <c r="CR314" s="172"/>
      <c r="CS314" s="172"/>
      <c r="CT314" s="172"/>
      <c r="CU314" s="172"/>
      <c r="CV314" s="172"/>
      <c r="CW314" s="172"/>
      <c r="CX314" s="172"/>
      <c r="CY314" s="172"/>
      <c r="CZ314" s="172"/>
    </row>
    <row r="315" s="373" customFormat="true" ht="15" customHeight="true" x14ac:dyDescent="0.2">
      <c r="B315" s="372"/>
      <c r="R315" s="173"/>
      <c r="S315" s="173"/>
      <c r="T315" s="173"/>
      <c r="U315" s="173"/>
      <c r="V315" s="173"/>
      <c r="W315" s="173"/>
      <c r="X315" s="173"/>
      <c r="Y315" s="173"/>
      <c r="Z315" s="173"/>
      <c r="AA315" s="173"/>
      <c r="AB315" s="173"/>
      <c r="AC315" s="173"/>
      <c r="AD315" s="173"/>
      <c r="AE315" s="173"/>
      <c r="AF315" s="173"/>
      <c r="AG315" s="173"/>
      <c r="AH315" s="173"/>
      <c r="AI315" s="173"/>
      <c r="AJ315" s="173"/>
      <c r="AK315" s="173"/>
      <c r="AL315" s="173"/>
      <c r="AM315" s="173"/>
      <c r="AN315" s="173"/>
      <c r="AO315" s="173"/>
      <c r="AP315" s="173"/>
      <c r="AQ315" s="173"/>
      <c r="AR315" s="173"/>
      <c r="AS315" s="173"/>
      <c r="AT315" s="173"/>
      <c r="AU315" s="173"/>
      <c r="AV315" s="173"/>
      <c r="AW315" s="173"/>
      <c r="AX315" s="173"/>
      <c r="AY315" s="173"/>
      <c r="BA315" s="135"/>
      <c r="BB315" s="133"/>
      <c r="BC315" s="133"/>
      <c r="BD315" s="133"/>
      <c r="BE315" s="133"/>
      <c r="BF315" s="133"/>
      <c r="BG315" s="133"/>
      <c r="BH315" s="133"/>
      <c r="BI315" s="133"/>
      <c r="BJ315" s="133"/>
      <c r="BK315" s="133"/>
      <c r="BL315" s="133"/>
      <c r="BM315" s="133"/>
      <c r="BN315" s="133"/>
      <c r="BO315" s="133"/>
      <c r="BP315" s="133"/>
      <c r="BQ315" s="135"/>
      <c r="BR315" s="172"/>
      <c r="BS315" s="172"/>
      <c r="BT315" s="172"/>
      <c r="BU315" s="172"/>
      <c r="BV315" s="172"/>
      <c r="BW315" s="172"/>
      <c r="BX315" s="172"/>
      <c r="BY315" s="172"/>
      <c r="BZ315" s="172"/>
      <c r="CA315" s="172"/>
      <c r="CB315" s="172"/>
      <c r="CC315" s="172"/>
      <c r="CD315" s="172"/>
      <c r="CE315" s="172"/>
      <c r="CF315" s="172"/>
      <c r="CG315" s="172"/>
      <c r="CH315" s="172"/>
      <c r="CI315" s="172"/>
      <c r="CJ315" s="172"/>
      <c r="CK315" s="172"/>
      <c r="CL315" s="172"/>
      <c r="CM315" s="172"/>
      <c r="CN315" s="172"/>
      <c r="CO315" s="172"/>
      <c r="CP315" s="172"/>
      <c r="CQ315" s="172"/>
      <c r="CR315" s="172"/>
      <c r="CS315" s="172"/>
      <c r="CT315" s="172"/>
      <c r="CU315" s="172"/>
      <c r="CV315" s="172"/>
      <c r="CW315" s="172"/>
      <c r="CX315" s="172"/>
      <c r="CY315" s="172"/>
      <c r="CZ315" s="172"/>
    </row>
    <row r="316" s="373" customFormat="true" ht="15" customHeight="true" x14ac:dyDescent="0.2">
      <c r="B316" s="372"/>
      <c r="R316" s="173"/>
      <c r="S316" s="173"/>
      <c r="T316" s="173"/>
      <c r="U316" s="173"/>
      <c r="V316" s="173"/>
      <c r="W316" s="173"/>
      <c r="X316" s="173"/>
      <c r="Y316" s="173"/>
      <c r="Z316" s="173"/>
      <c r="AA316" s="173"/>
      <c r="AB316" s="173"/>
      <c r="AC316" s="173"/>
      <c r="AD316" s="173"/>
      <c r="AE316" s="173"/>
      <c r="AF316" s="173"/>
      <c r="AG316" s="173"/>
      <c r="AH316" s="173"/>
      <c r="AI316" s="173"/>
      <c r="AJ316" s="173"/>
      <c r="AK316" s="173"/>
      <c r="AL316" s="173"/>
      <c r="AM316" s="173"/>
      <c r="AN316" s="173"/>
      <c r="AO316" s="173"/>
      <c r="AP316" s="173"/>
      <c r="AQ316" s="173"/>
      <c r="AR316" s="173"/>
      <c r="AS316" s="173"/>
      <c r="AT316" s="173"/>
      <c r="AU316" s="173"/>
      <c r="AV316" s="173"/>
      <c r="AW316" s="173"/>
      <c r="AX316" s="173"/>
      <c r="AY316" s="173"/>
      <c r="BA316" s="135"/>
      <c r="BB316" s="133"/>
      <c r="BC316" s="133"/>
      <c r="BD316" s="133"/>
      <c r="BE316" s="133"/>
      <c r="BF316" s="133"/>
      <c r="BG316" s="133"/>
      <c r="BH316" s="133"/>
      <c r="BI316" s="133"/>
      <c r="BJ316" s="133"/>
      <c r="BK316" s="133"/>
      <c r="BL316" s="133"/>
      <c r="BM316" s="133"/>
      <c r="BN316" s="133"/>
      <c r="BO316" s="133"/>
      <c r="BP316" s="133"/>
      <c r="BQ316" s="135"/>
      <c r="BR316" s="172"/>
      <c r="BS316" s="172"/>
      <c r="BT316" s="172"/>
      <c r="BU316" s="172"/>
      <c r="BV316" s="172"/>
      <c r="BW316" s="172"/>
      <c r="BX316" s="172"/>
      <c r="BY316" s="172"/>
      <c r="BZ316" s="172"/>
      <c r="CA316" s="172"/>
      <c r="CB316" s="172"/>
      <c r="CC316" s="172"/>
      <c r="CD316" s="172"/>
      <c r="CE316" s="172"/>
      <c r="CF316" s="172"/>
      <c r="CG316" s="172"/>
      <c r="CH316" s="172"/>
      <c r="CI316" s="172"/>
      <c r="CJ316" s="172"/>
      <c r="CK316" s="172"/>
      <c r="CL316" s="172"/>
      <c r="CM316" s="172"/>
      <c r="CN316" s="172"/>
      <c r="CO316" s="172"/>
      <c r="CP316" s="172"/>
      <c r="CQ316" s="172"/>
      <c r="CR316" s="172"/>
      <c r="CS316" s="172"/>
      <c r="CT316" s="172"/>
      <c r="CU316" s="172"/>
      <c r="CV316" s="172"/>
      <c r="CW316" s="172"/>
      <c r="CX316" s="172"/>
      <c r="CY316" s="172"/>
      <c r="CZ316" s="172"/>
    </row>
    <row r="317" s="373" customFormat="true" ht="15" customHeight="true" x14ac:dyDescent="0.2">
      <c r="B317" s="372"/>
      <c r="R317" s="173"/>
      <c r="S317" s="173"/>
      <c r="T317" s="173"/>
      <c r="U317" s="173"/>
      <c r="V317" s="173"/>
      <c r="W317" s="173"/>
      <c r="X317" s="173"/>
      <c r="Y317" s="173"/>
      <c r="Z317" s="173"/>
      <c r="AA317" s="173"/>
      <c r="AB317" s="173"/>
      <c r="AC317" s="173"/>
      <c r="AD317" s="173"/>
      <c r="AE317" s="173"/>
      <c r="AF317" s="173"/>
      <c r="AG317" s="173"/>
      <c r="AH317" s="173"/>
      <c r="AI317" s="173"/>
      <c r="AJ317" s="173"/>
      <c r="AK317" s="173"/>
      <c r="AL317" s="173"/>
      <c r="AM317" s="173"/>
      <c r="AN317" s="173"/>
      <c r="AO317" s="173"/>
      <c r="AP317" s="173"/>
      <c r="AQ317" s="173"/>
      <c r="AR317" s="173"/>
      <c r="AS317" s="173"/>
      <c r="AT317" s="173"/>
      <c r="AU317" s="173"/>
      <c r="AV317" s="173"/>
      <c r="AW317" s="173"/>
      <c r="AX317" s="173"/>
      <c r="AY317" s="173"/>
      <c r="BA317" s="135"/>
      <c r="BB317" s="133"/>
      <c r="BC317" s="133"/>
      <c r="BD317" s="133"/>
      <c r="BE317" s="133"/>
      <c r="BF317" s="133"/>
      <c r="BG317" s="133"/>
      <c r="BH317" s="133"/>
      <c r="BI317" s="133"/>
      <c r="BJ317" s="133"/>
      <c r="BK317" s="133"/>
      <c r="BL317" s="133"/>
      <c r="BM317" s="133"/>
      <c r="BN317" s="133"/>
      <c r="BO317" s="133"/>
      <c r="BP317" s="133"/>
      <c r="BQ317" s="135"/>
      <c r="BR317" s="172"/>
      <c r="BS317" s="172"/>
      <c r="BT317" s="172"/>
      <c r="BU317" s="172"/>
      <c r="BV317" s="172"/>
      <c r="BW317" s="172"/>
      <c r="BX317" s="172"/>
      <c r="BY317" s="172"/>
      <c r="BZ317" s="172"/>
      <c r="CA317" s="172"/>
      <c r="CB317" s="172"/>
      <c r="CC317" s="172"/>
      <c r="CD317" s="172"/>
      <c r="CE317" s="172"/>
      <c r="CF317" s="172"/>
      <c r="CG317" s="172"/>
      <c r="CH317" s="172"/>
      <c r="CI317" s="172"/>
      <c r="CJ317" s="172"/>
      <c r="CK317" s="172"/>
      <c r="CL317" s="172"/>
      <c r="CM317" s="172"/>
      <c r="CN317" s="172"/>
      <c r="CO317" s="172"/>
      <c r="CP317" s="172"/>
      <c r="CQ317" s="172"/>
      <c r="CR317" s="172"/>
      <c r="CS317" s="172"/>
      <c r="CT317" s="172"/>
      <c r="CU317" s="172"/>
      <c r="CV317" s="172"/>
      <c r="CW317" s="172"/>
      <c r="CX317" s="172"/>
      <c r="CY317" s="172"/>
      <c r="CZ317" s="172"/>
    </row>
    <row r="318" s="373" customFormat="true" ht="15" customHeight="true" x14ac:dyDescent="0.2">
      <c r="B318" s="372"/>
      <c r="R318" s="173"/>
      <c r="S318" s="173"/>
      <c r="T318" s="173"/>
      <c r="U318" s="173"/>
      <c r="V318" s="173"/>
      <c r="W318" s="173"/>
      <c r="X318" s="173"/>
      <c r="Y318" s="173"/>
      <c r="Z318" s="173"/>
      <c r="AA318" s="173"/>
      <c r="AB318" s="173"/>
      <c r="AC318" s="173"/>
      <c r="AD318" s="173"/>
      <c r="AE318" s="173"/>
      <c r="AF318" s="173"/>
      <c r="AG318" s="173"/>
      <c r="AH318" s="173"/>
      <c r="AI318" s="173"/>
      <c r="AJ318" s="173"/>
      <c r="AK318" s="173"/>
      <c r="AL318" s="173"/>
      <c r="AM318" s="173"/>
      <c r="AN318" s="173"/>
      <c r="AO318" s="173"/>
      <c r="AP318" s="173"/>
      <c r="AQ318" s="173"/>
      <c r="AR318" s="173"/>
      <c r="AS318" s="173"/>
      <c r="AT318" s="173"/>
      <c r="AU318" s="173"/>
      <c r="AV318" s="173"/>
      <c r="AW318" s="173"/>
      <c r="AX318" s="173"/>
      <c r="AY318" s="173"/>
      <c r="BA318" s="135"/>
      <c r="BB318" s="133"/>
      <c r="BC318" s="133"/>
      <c r="BD318" s="133"/>
      <c r="BE318" s="133"/>
      <c r="BF318" s="133"/>
      <c r="BG318" s="133"/>
      <c r="BH318" s="133"/>
      <c r="BI318" s="133"/>
      <c r="BJ318" s="133"/>
      <c r="BK318" s="133"/>
      <c r="BL318" s="133"/>
      <c r="BM318" s="133"/>
      <c r="BN318" s="133"/>
      <c r="BO318" s="133"/>
      <c r="BP318" s="133"/>
      <c r="BQ318" s="135"/>
      <c r="BR318" s="172"/>
      <c r="BS318" s="172"/>
      <c r="BT318" s="172"/>
      <c r="BU318" s="172"/>
      <c r="BV318" s="172"/>
      <c r="BW318" s="172"/>
      <c r="BX318" s="172"/>
      <c r="BY318" s="172"/>
      <c r="BZ318" s="172"/>
      <c r="CA318" s="172"/>
      <c r="CB318" s="172"/>
      <c r="CC318" s="172"/>
      <c r="CD318" s="172"/>
      <c r="CE318" s="172"/>
      <c r="CF318" s="172"/>
      <c r="CG318" s="172"/>
      <c r="CH318" s="172"/>
      <c r="CI318" s="172"/>
      <c r="CJ318" s="172"/>
      <c r="CK318" s="172"/>
      <c r="CL318" s="172"/>
      <c r="CM318" s="172"/>
      <c r="CN318" s="172"/>
      <c r="CO318" s="172"/>
      <c r="CP318" s="172"/>
      <c r="CQ318" s="172"/>
      <c r="CR318" s="172"/>
      <c r="CS318" s="172"/>
      <c r="CT318" s="172"/>
      <c r="CU318" s="172"/>
      <c r="CV318" s="172"/>
      <c r="CW318" s="172"/>
      <c r="CX318" s="172"/>
      <c r="CY318" s="172"/>
      <c r="CZ318" s="172"/>
    </row>
    <row r="319" s="373" customFormat="true" ht="15" customHeight="true" x14ac:dyDescent="0.2">
      <c r="B319" s="372"/>
      <c r="R319" s="173"/>
      <c r="S319" s="173"/>
      <c r="T319" s="173"/>
      <c r="U319" s="173"/>
      <c r="V319" s="173"/>
      <c r="W319" s="173"/>
      <c r="X319" s="173"/>
      <c r="Y319" s="173"/>
      <c r="Z319" s="173"/>
      <c r="AA319" s="173"/>
      <c r="AB319" s="173"/>
      <c r="AC319" s="173"/>
      <c r="AD319" s="173"/>
      <c r="AE319" s="173"/>
      <c r="AF319" s="173"/>
      <c r="AG319" s="173"/>
      <c r="AH319" s="173"/>
      <c r="AI319" s="173"/>
      <c r="AJ319" s="173"/>
      <c r="AK319" s="173"/>
      <c r="AL319" s="173"/>
      <c r="AM319" s="173"/>
      <c r="AN319" s="173"/>
      <c r="AO319" s="173"/>
      <c r="AP319" s="173"/>
      <c r="AQ319" s="173"/>
      <c r="AR319" s="173"/>
      <c r="AS319" s="173"/>
      <c r="AT319" s="173"/>
      <c r="AU319" s="173"/>
      <c r="AV319" s="173"/>
      <c r="AW319" s="173"/>
      <c r="AX319" s="173"/>
      <c r="AY319" s="173"/>
      <c r="BA319" s="135"/>
      <c r="BB319" s="133"/>
      <c r="BC319" s="133"/>
      <c r="BD319" s="133"/>
      <c r="BE319" s="133"/>
      <c r="BF319" s="133"/>
      <c r="BG319" s="133"/>
      <c r="BH319" s="133"/>
      <c r="BI319" s="133"/>
      <c r="BJ319" s="133"/>
      <c r="BK319" s="133"/>
      <c r="BL319" s="133"/>
      <c r="BM319" s="133"/>
      <c r="BN319" s="133"/>
      <c r="BO319" s="133"/>
      <c r="BP319" s="133"/>
      <c r="BQ319" s="135"/>
      <c r="BR319" s="172"/>
      <c r="BS319" s="172"/>
      <c r="BT319" s="172"/>
      <c r="BU319" s="172"/>
      <c r="BV319" s="172"/>
      <c r="BW319" s="172"/>
      <c r="BX319" s="172"/>
      <c r="BY319" s="172"/>
      <c r="BZ319" s="172"/>
      <c r="CA319" s="172"/>
      <c r="CB319" s="172"/>
      <c r="CC319" s="172"/>
      <c r="CD319" s="172"/>
      <c r="CE319" s="172"/>
      <c r="CF319" s="172"/>
      <c r="CG319" s="172"/>
      <c r="CH319" s="172"/>
      <c r="CI319" s="172"/>
      <c r="CJ319" s="172"/>
      <c r="CK319" s="172"/>
      <c r="CL319" s="172"/>
      <c r="CM319" s="172"/>
      <c r="CN319" s="172"/>
      <c r="CO319" s="172"/>
      <c r="CP319" s="172"/>
      <c r="CQ319" s="172"/>
      <c r="CR319" s="172"/>
      <c r="CS319" s="172"/>
      <c r="CT319" s="172"/>
      <c r="CU319" s="172"/>
      <c r="CV319" s="172"/>
      <c r="CW319" s="172"/>
      <c r="CX319" s="172"/>
      <c r="CY319" s="172"/>
      <c r="CZ319" s="172"/>
    </row>
    <row r="320" s="373" customFormat="true" ht="15" customHeight="true" x14ac:dyDescent="0.2">
      <c r="B320" s="372"/>
      <c r="R320" s="173"/>
      <c r="S320" s="173"/>
      <c r="T320" s="173"/>
      <c r="U320" s="173"/>
      <c r="V320" s="173"/>
      <c r="W320" s="173"/>
      <c r="X320" s="173"/>
      <c r="Y320" s="173"/>
      <c r="Z320" s="173"/>
      <c r="AA320" s="173"/>
      <c r="AB320" s="173"/>
      <c r="AC320" s="173"/>
      <c r="AD320" s="173"/>
      <c r="AE320" s="173"/>
      <c r="AF320" s="173"/>
      <c r="AG320" s="173"/>
      <c r="AH320" s="173"/>
      <c r="AI320" s="173"/>
      <c r="AJ320" s="173"/>
      <c r="AK320" s="173"/>
      <c r="AL320" s="173"/>
      <c r="AM320" s="173"/>
      <c r="AN320" s="173"/>
      <c r="AO320" s="173"/>
      <c r="AP320" s="173"/>
      <c r="AQ320" s="173"/>
      <c r="AR320" s="173"/>
      <c r="AS320" s="173"/>
      <c r="AT320" s="173"/>
      <c r="AU320" s="173"/>
      <c r="AV320" s="173"/>
      <c r="AW320" s="173"/>
      <c r="AX320" s="173"/>
      <c r="AY320" s="173"/>
      <c r="BA320" s="135"/>
      <c r="BB320" s="133"/>
      <c r="BC320" s="133"/>
      <c r="BD320" s="133"/>
      <c r="BE320" s="133"/>
      <c r="BF320" s="133"/>
      <c r="BG320" s="133"/>
      <c r="BH320" s="133"/>
      <c r="BI320" s="133"/>
      <c r="BJ320" s="133"/>
      <c r="BK320" s="133"/>
      <c r="BL320" s="133"/>
      <c r="BM320" s="133"/>
      <c r="BN320" s="133"/>
      <c r="BO320" s="133"/>
      <c r="BP320" s="133"/>
      <c r="BQ320" s="135"/>
      <c r="BR320" s="172"/>
      <c r="BS320" s="172"/>
      <c r="BT320" s="172"/>
      <c r="BU320" s="172"/>
      <c r="BV320" s="172"/>
      <c r="BW320" s="172"/>
      <c r="BX320" s="172"/>
      <c r="BY320" s="172"/>
      <c r="BZ320" s="172"/>
      <c r="CA320" s="172"/>
      <c r="CB320" s="172"/>
      <c r="CC320" s="172"/>
      <c r="CD320" s="172"/>
      <c r="CE320" s="172"/>
      <c r="CF320" s="172"/>
      <c r="CG320" s="172"/>
      <c r="CH320" s="172"/>
      <c r="CI320" s="172"/>
      <c r="CJ320" s="172"/>
      <c r="CK320" s="172"/>
      <c r="CL320" s="172"/>
      <c r="CM320" s="172"/>
      <c r="CN320" s="172"/>
      <c r="CO320" s="172"/>
      <c r="CP320" s="172"/>
      <c r="CQ320" s="172"/>
      <c r="CR320" s="172"/>
      <c r="CS320" s="172"/>
      <c r="CT320" s="172"/>
      <c r="CU320" s="172"/>
      <c r="CV320" s="172"/>
      <c r="CW320" s="172"/>
      <c r="CX320" s="172"/>
      <c r="CY320" s="172"/>
      <c r="CZ320" s="172"/>
    </row>
    <row r="321" s="373" customFormat="true" ht="15" customHeight="true" x14ac:dyDescent="0.2">
      <c r="B321" s="372"/>
      <c r="R321" s="173"/>
      <c r="S321" s="173"/>
      <c r="T321" s="173"/>
      <c r="U321" s="173"/>
      <c r="V321" s="173"/>
      <c r="W321" s="173"/>
      <c r="X321" s="173"/>
      <c r="Y321" s="173"/>
      <c r="Z321" s="173"/>
      <c r="AA321" s="173"/>
      <c r="AB321" s="173"/>
      <c r="AC321" s="173"/>
      <c r="AD321" s="173"/>
      <c r="AE321" s="173"/>
      <c r="AF321" s="173"/>
      <c r="AG321" s="173"/>
      <c r="AH321" s="173"/>
      <c r="AI321" s="173"/>
      <c r="AJ321" s="173"/>
      <c r="AK321" s="173"/>
      <c r="AL321" s="173"/>
      <c r="AM321" s="173"/>
      <c r="AN321" s="173"/>
      <c r="AO321" s="173"/>
      <c r="AP321" s="173"/>
      <c r="AQ321" s="173"/>
      <c r="AR321" s="173"/>
      <c r="AS321" s="173"/>
      <c r="AT321" s="173"/>
      <c r="AU321" s="173"/>
      <c r="AV321" s="173"/>
      <c r="AW321" s="173"/>
      <c r="AX321" s="173"/>
      <c r="AY321" s="173"/>
      <c r="BA321" s="135"/>
      <c r="BB321" s="133"/>
      <c r="BC321" s="133"/>
      <c r="BD321" s="133"/>
      <c r="BE321" s="133"/>
      <c r="BF321" s="133"/>
      <c r="BG321" s="133"/>
      <c r="BH321" s="133"/>
      <c r="BI321" s="133"/>
      <c r="BJ321" s="133"/>
      <c r="BK321" s="133"/>
      <c r="BL321" s="133"/>
      <c r="BM321" s="133"/>
      <c r="BN321" s="133"/>
      <c r="BO321" s="133"/>
      <c r="BP321" s="133"/>
      <c r="BQ321" s="135"/>
      <c r="BR321" s="172"/>
      <c r="BS321" s="172"/>
      <c r="BT321" s="172"/>
      <c r="BU321" s="172"/>
      <c r="BV321" s="172"/>
      <c r="BW321" s="172"/>
      <c r="BX321" s="172"/>
      <c r="BY321" s="172"/>
      <c r="BZ321" s="172"/>
      <c r="CA321" s="172"/>
      <c r="CB321" s="172"/>
      <c r="CC321" s="172"/>
      <c r="CD321" s="172"/>
      <c r="CE321" s="172"/>
      <c r="CF321" s="172"/>
      <c r="CG321" s="172"/>
      <c r="CH321" s="172"/>
      <c r="CI321" s="172"/>
      <c r="CJ321" s="172"/>
      <c r="CK321" s="172"/>
      <c r="CL321" s="172"/>
      <c r="CM321" s="172"/>
      <c r="CN321" s="172"/>
      <c r="CO321" s="172"/>
      <c r="CP321" s="172"/>
      <c r="CQ321" s="172"/>
      <c r="CR321" s="172"/>
      <c r="CS321" s="172"/>
      <c r="CT321" s="172"/>
      <c r="CU321" s="172"/>
      <c r="CV321" s="172"/>
      <c r="CW321" s="172"/>
      <c r="CX321" s="172"/>
      <c r="CY321" s="172"/>
      <c r="CZ321" s="172"/>
    </row>
    <row r="322" s="373" customFormat="true" ht="15" customHeight="true" x14ac:dyDescent="0.2">
      <c r="B322" s="372"/>
      <c r="R322" s="173"/>
      <c r="S322" s="173"/>
      <c r="T322" s="173"/>
      <c r="U322" s="173"/>
      <c r="V322" s="173"/>
      <c r="W322" s="173"/>
      <c r="X322" s="173"/>
      <c r="Y322" s="173"/>
      <c r="Z322" s="173"/>
      <c r="AA322" s="173"/>
      <c r="AB322" s="173"/>
      <c r="AC322" s="173"/>
      <c r="AD322" s="173"/>
      <c r="AE322" s="173"/>
      <c r="AF322" s="173"/>
      <c r="AG322" s="173"/>
      <c r="AH322" s="173"/>
      <c r="AI322" s="173"/>
      <c r="AJ322" s="173"/>
      <c r="AK322" s="173"/>
      <c r="AL322" s="173"/>
      <c r="AM322" s="173"/>
      <c r="AN322" s="173"/>
      <c r="AO322" s="173"/>
      <c r="AP322" s="173"/>
      <c r="AQ322" s="173"/>
      <c r="AR322" s="173"/>
      <c r="AS322" s="173"/>
      <c r="AT322" s="173"/>
      <c r="AU322" s="173"/>
      <c r="AV322" s="173"/>
      <c r="AW322" s="173"/>
      <c r="AX322" s="173"/>
      <c r="AY322" s="173"/>
      <c r="BA322" s="135"/>
      <c r="BB322" s="133"/>
      <c r="BC322" s="133"/>
      <c r="BD322" s="133"/>
      <c r="BE322" s="133"/>
      <c r="BF322" s="133"/>
      <c r="BG322" s="133"/>
      <c r="BH322" s="133"/>
      <c r="BI322" s="133"/>
      <c r="BJ322" s="133"/>
      <c r="BK322" s="133"/>
      <c r="BL322" s="133"/>
      <c r="BM322" s="133"/>
      <c r="BN322" s="133"/>
      <c r="BO322" s="133"/>
      <c r="BP322" s="133"/>
      <c r="BQ322" s="135"/>
      <c r="BR322" s="172"/>
      <c r="BS322" s="172"/>
      <c r="BT322" s="172"/>
      <c r="BU322" s="172"/>
      <c r="BV322" s="172"/>
      <c r="BW322" s="172"/>
      <c r="BX322" s="172"/>
      <c r="BY322" s="172"/>
      <c r="BZ322" s="172"/>
      <c r="CA322" s="172"/>
      <c r="CB322" s="172"/>
      <c r="CC322" s="172"/>
      <c r="CD322" s="172"/>
      <c r="CE322" s="172"/>
      <c r="CF322" s="172"/>
      <c r="CG322" s="172"/>
      <c r="CH322" s="172"/>
      <c r="CI322" s="172"/>
      <c r="CJ322" s="172"/>
      <c r="CK322" s="172"/>
      <c r="CL322" s="172"/>
      <c r="CM322" s="172"/>
      <c r="CN322" s="172"/>
      <c r="CO322" s="172"/>
      <c r="CP322" s="172"/>
      <c r="CQ322" s="172"/>
      <c r="CR322" s="172"/>
      <c r="CS322" s="172"/>
      <c r="CT322" s="172"/>
      <c r="CU322" s="172"/>
      <c r="CV322" s="172"/>
      <c r="CW322" s="172"/>
      <c r="CX322" s="172"/>
      <c r="CY322" s="172"/>
      <c r="CZ322" s="172"/>
    </row>
    <row r="323" s="373" customFormat="true" ht="15" customHeight="true" x14ac:dyDescent="0.2">
      <c r="B323" s="372"/>
      <c r="R323" s="173"/>
      <c r="S323" s="173"/>
      <c r="T323" s="173"/>
      <c r="U323" s="173"/>
      <c r="V323" s="173"/>
      <c r="W323" s="173"/>
      <c r="X323" s="173"/>
      <c r="Y323" s="173"/>
      <c r="Z323" s="173"/>
      <c r="AA323" s="173"/>
      <c r="AB323" s="173"/>
      <c r="AC323" s="173"/>
      <c r="AD323" s="173"/>
      <c r="AE323" s="173"/>
      <c r="AF323" s="173"/>
      <c r="AG323" s="173"/>
      <c r="AH323" s="173"/>
      <c r="AI323" s="173"/>
      <c r="AJ323" s="173"/>
      <c r="AK323" s="173"/>
      <c r="AL323" s="173"/>
      <c r="AM323" s="173"/>
      <c r="AN323" s="173"/>
      <c r="AO323" s="173"/>
      <c r="AP323" s="173"/>
      <c r="AQ323" s="173"/>
      <c r="AR323" s="173"/>
      <c r="AS323" s="173"/>
      <c r="AT323" s="173"/>
      <c r="AU323" s="173"/>
      <c r="AV323" s="173"/>
      <c r="AW323" s="173"/>
      <c r="AX323" s="173"/>
      <c r="AY323" s="173"/>
      <c r="BA323" s="135"/>
      <c r="BB323" s="133"/>
      <c r="BC323" s="133"/>
      <c r="BD323" s="133"/>
      <c r="BE323" s="133"/>
      <c r="BF323" s="133"/>
      <c r="BG323" s="133"/>
      <c r="BH323" s="133"/>
      <c r="BI323" s="133"/>
      <c r="BJ323" s="133"/>
      <c r="BK323" s="133"/>
      <c r="BL323" s="133"/>
      <c r="BM323" s="133"/>
      <c r="BN323" s="133"/>
      <c r="BO323" s="133"/>
      <c r="BP323" s="133"/>
      <c r="BQ323" s="135"/>
      <c r="BR323" s="172"/>
      <c r="BS323" s="172"/>
      <c r="BT323" s="172"/>
      <c r="BU323" s="172"/>
      <c r="BV323" s="172"/>
      <c r="BW323" s="172"/>
      <c r="BX323" s="172"/>
      <c r="BY323" s="172"/>
      <c r="BZ323" s="172"/>
      <c r="CA323" s="172"/>
      <c r="CB323" s="172"/>
      <c r="CC323" s="172"/>
      <c r="CD323" s="172"/>
      <c r="CE323" s="172"/>
      <c r="CF323" s="172"/>
      <c r="CG323" s="172"/>
      <c r="CH323" s="172"/>
      <c r="CI323" s="172"/>
      <c r="CJ323" s="172"/>
      <c r="CK323" s="172"/>
      <c r="CL323" s="172"/>
      <c r="CM323" s="172"/>
      <c r="CN323" s="172"/>
      <c r="CO323" s="172"/>
      <c r="CP323" s="172"/>
      <c r="CQ323" s="172"/>
      <c r="CR323" s="172"/>
      <c r="CS323" s="172"/>
      <c r="CT323" s="172"/>
      <c r="CU323" s="172"/>
      <c r="CV323" s="172"/>
      <c r="CW323" s="172"/>
      <c r="CX323" s="172"/>
      <c r="CY323" s="172"/>
      <c r="CZ323" s="172"/>
    </row>
    <row r="324" s="373" customFormat="true" ht="15" customHeight="true" x14ac:dyDescent="0.2">
      <c r="B324" s="372"/>
      <c r="R324" s="173"/>
      <c r="S324" s="173"/>
      <c r="T324" s="173"/>
      <c r="U324" s="173"/>
      <c r="V324" s="173"/>
      <c r="W324" s="173"/>
      <c r="X324" s="173"/>
      <c r="Y324" s="173"/>
      <c r="Z324" s="173"/>
      <c r="AA324" s="173"/>
      <c r="AB324" s="173"/>
      <c r="AC324" s="173"/>
      <c r="AD324" s="173"/>
      <c r="AE324" s="173"/>
      <c r="AF324" s="173"/>
      <c r="AG324" s="173"/>
      <c r="AH324" s="173"/>
      <c r="AI324" s="173"/>
      <c r="AJ324" s="173"/>
      <c r="AK324" s="173"/>
      <c r="AL324" s="173"/>
      <c r="AM324" s="173"/>
      <c r="AN324" s="173"/>
      <c r="AO324" s="173"/>
      <c r="AP324" s="173"/>
      <c r="AQ324" s="173"/>
      <c r="AR324" s="173"/>
      <c r="AS324" s="173"/>
      <c r="AT324" s="173"/>
      <c r="AU324" s="173"/>
      <c r="AV324" s="173"/>
      <c r="AW324" s="173"/>
      <c r="AX324" s="173"/>
      <c r="AY324" s="173"/>
      <c r="BA324" s="135"/>
      <c r="BB324" s="133"/>
      <c r="BC324" s="133"/>
      <c r="BD324" s="133"/>
      <c r="BE324" s="133"/>
      <c r="BF324" s="133"/>
      <c r="BG324" s="133"/>
      <c r="BH324" s="133"/>
      <c r="BI324" s="133"/>
      <c r="BJ324" s="133"/>
      <c r="BK324" s="133"/>
      <c r="BL324" s="133"/>
      <c r="BM324" s="133"/>
      <c r="BN324" s="133"/>
      <c r="BO324" s="133"/>
      <c r="BP324" s="133"/>
      <c r="BQ324" s="135"/>
      <c r="BR324" s="172"/>
      <c r="BS324" s="172"/>
      <c r="BT324" s="172"/>
      <c r="BU324" s="172"/>
      <c r="BV324" s="172"/>
      <c r="BW324" s="172"/>
      <c r="BX324" s="172"/>
      <c r="BY324" s="172"/>
      <c r="BZ324" s="172"/>
      <c r="CA324" s="172"/>
      <c r="CB324" s="172"/>
      <c r="CC324" s="172"/>
      <c r="CD324" s="172"/>
      <c r="CE324" s="172"/>
      <c r="CF324" s="172"/>
      <c r="CG324" s="172"/>
      <c r="CH324" s="172"/>
      <c r="CI324" s="172"/>
      <c r="CJ324" s="172"/>
      <c r="CK324" s="172"/>
      <c r="CL324" s="172"/>
      <c r="CM324" s="172"/>
      <c r="CN324" s="172"/>
      <c r="CO324" s="172"/>
      <c r="CP324" s="172"/>
      <c r="CQ324" s="172"/>
      <c r="CR324" s="172"/>
      <c r="CS324" s="172"/>
      <c r="CT324" s="172"/>
      <c r="CU324" s="172"/>
      <c r="CV324" s="172"/>
      <c r="CW324" s="172"/>
      <c r="CX324" s="172"/>
      <c r="CY324" s="172"/>
      <c r="CZ324" s="172"/>
    </row>
    <row r="325" s="373" customFormat="true" ht="15" customHeight="true" x14ac:dyDescent="0.2">
      <c r="B325" s="372"/>
      <c r="R325" s="173"/>
      <c r="S325" s="173"/>
      <c r="T325" s="173"/>
      <c r="U325" s="173"/>
      <c r="V325" s="173"/>
      <c r="W325" s="173"/>
      <c r="X325" s="173"/>
      <c r="Y325" s="173"/>
      <c r="Z325" s="173"/>
      <c r="AA325" s="173"/>
      <c r="AB325" s="173"/>
      <c r="AC325" s="173"/>
      <c r="AD325" s="173"/>
      <c r="AE325" s="173"/>
      <c r="AF325" s="173"/>
      <c r="AG325" s="173"/>
      <c r="AH325" s="173"/>
      <c r="AI325" s="173"/>
      <c r="AJ325" s="173"/>
      <c r="AK325" s="173"/>
      <c r="AL325" s="173"/>
      <c r="AM325" s="173"/>
      <c r="AN325" s="173"/>
      <c r="AO325" s="173"/>
      <c r="AP325" s="173"/>
      <c r="AQ325" s="173"/>
      <c r="AR325" s="173"/>
      <c r="AS325" s="173"/>
      <c r="AT325" s="173"/>
      <c r="AU325" s="173"/>
      <c r="AV325" s="173"/>
      <c r="AW325" s="173"/>
      <c r="AX325" s="173"/>
      <c r="AY325" s="173"/>
      <c r="BA325" s="135"/>
      <c r="BB325" s="133"/>
      <c r="BC325" s="133"/>
      <c r="BD325" s="133"/>
      <c r="BE325" s="133"/>
      <c r="BF325" s="133"/>
      <c r="BG325" s="133"/>
      <c r="BH325" s="133"/>
      <c r="BI325" s="133"/>
      <c r="BJ325" s="133"/>
      <c r="BK325" s="133"/>
      <c r="BL325" s="133"/>
      <c r="BM325" s="133"/>
      <c r="BN325" s="133"/>
      <c r="BO325" s="133"/>
      <c r="BP325" s="133"/>
      <c r="BQ325" s="135"/>
      <c r="BR325" s="172"/>
      <c r="BS325" s="172"/>
      <c r="BT325" s="172"/>
      <c r="BU325" s="172"/>
      <c r="BV325" s="172"/>
      <c r="BW325" s="172"/>
      <c r="BX325" s="172"/>
      <c r="BY325" s="172"/>
      <c r="BZ325" s="172"/>
      <c r="CA325" s="172"/>
      <c r="CB325" s="172"/>
      <c r="CC325" s="172"/>
      <c r="CD325" s="172"/>
      <c r="CE325" s="172"/>
      <c r="CF325" s="172"/>
      <c r="CG325" s="172"/>
      <c r="CH325" s="172"/>
      <c r="CI325" s="172"/>
      <c r="CJ325" s="172"/>
      <c r="CK325" s="172"/>
      <c r="CL325" s="172"/>
      <c r="CM325" s="172"/>
      <c r="CN325" s="172"/>
      <c r="CO325" s="172"/>
      <c r="CP325" s="172"/>
      <c r="CQ325" s="172"/>
      <c r="CR325" s="172"/>
      <c r="CS325" s="172"/>
      <c r="CT325" s="172"/>
      <c r="CU325" s="172"/>
      <c r="CV325" s="172"/>
      <c r="CW325" s="172"/>
      <c r="CX325" s="172"/>
      <c r="CY325" s="172"/>
      <c r="CZ325" s="172"/>
    </row>
    <row r="326" s="373" customFormat="true" ht="15" customHeight="true" x14ac:dyDescent="0.2">
      <c r="B326" s="372"/>
      <c r="R326" s="173"/>
      <c r="S326" s="173"/>
      <c r="T326" s="173"/>
      <c r="U326" s="173"/>
      <c r="V326" s="173"/>
      <c r="W326" s="173"/>
      <c r="X326" s="173"/>
      <c r="Y326" s="173"/>
      <c r="Z326" s="173"/>
      <c r="AA326" s="173"/>
      <c r="AB326" s="173"/>
      <c r="AC326" s="173"/>
      <c r="AD326" s="173"/>
      <c r="AE326" s="173"/>
      <c r="AF326" s="173"/>
      <c r="AG326" s="173"/>
      <c r="AH326" s="173"/>
      <c r="AI326" s="173"/>
      <c r="AJ326" s="173"/>
      <c r="AK326" s="173"/>
      <c r="AL326" s="173"/>
      <c r="AM326" s="173"/>
      <c r="AN326" s="173"/>
      <c r="AO326" s="173"/>
      <c r="AP326" s="173"/>
      <c r="AQ326" s="173"/>
      <c r="AR326" s="173"/>
      <c r="AS326" s="173"/>
      <c r="AT326" s="173"/>
      <c r="AU326" s="173"/>
      <c r="AV326" s="173"/>
      <c r="AW326" s="173"/>
      <c r="AX326" s="173"/>
      <c r="AY326" s="173"/>
      <c r="BA326" s="135"/>
      <c r="BB326" s="133"/>
      <c r="BC326" s="133"/>
      <c r="BD326" s="133"/>
      <c r="BE326" s="133"/>
      <c r="BF326" s="133"/>
      <c r="BG326" s="133"/>
      <c r="BH326" s="133"/>
      <c r="BI326" s="133"/>
      <c r="BJ326" s="133"/>
      <c r="BK326" s="133"/>
      <c r="BL326" s="133"/>
      <c r="BM326" s="133"/>
      <c r="BN326" s="133"/>
      <c r="BO326" s="133"/>
      <c r="BP326" s="133"/>
      <c r="BQ326" s="135"/>
      <c r="BR326" s="172"/>
      <c r="BS326" s="172"/>
      <c r="BT326" s="172"/>
      <c r="BU326" s="172"/>
      <c r="BV326" s="172"/>
      <c r="BW326" s="172"/>
      <c r="BX326" s="172"/>
      <c r="BY326" s="172"/>
      <c r="BZ326" s="172"/>
      <c r="CA326" s="172"/>
      <c r="CB326" s="172"/>
      <c r="CC326" s="172"/>
      <c r="CD326" s="172"/>
      <c r="CE326" s="172"/>
      <c r="CF326" s="172"/>
      <c r="CG326" s="172"/>
      <c r="CH326" s="172"/>
      <c r="CI326" s="172"/>
      <c r="CJ326" s="172"/>
      <c r="CK326" s="172"/>
      <c r="CL326" s="172"/>
      <c r="CM326" s="172"/>
      <c r="CN326" s="172"/>
      <c r="CO326" s="172"/>
      <c r="CP326" s="172"/>
      <c r="CQ326" s="172"/>
      <c r="CR326" s="172"/>
      <c r="CS326" s="172"/>
      <c r="CT326" s="172"/>
      <c r="CU326" s="172"/>
      <c r="CV326" s="172"/>
      <c r="CW326" s="172"/>
      <c r="CX326" s="172"/>
      <c r="CY326" s="172"/>
      <c r="CZ326" s="172"/>
    </row>
    <row r="327" s="373" customFormat="true" ht="15" customHeight="true" x14ac:dyDescent="0.2">
      <c r="B327" s="372"/>
      <c r="R327" s="173"/>
      <c r="S327" s="173"/>
      <c r="T327" s="173"/>
      <c r="U327" s="173"/>
      <c r="V327" s="173"/>
      <c r="W327" s="173"/>
      <c r="X327" s="173"/>
      <c r="Y327" s="173"/>
      <c r="Z327" s="173"/>
      <c r="AA327" s="173"/>
      <c r="AB327" s="173"/>
      <c r="AC327" s="173"/>
      <c r="AD327" s="173"/>
      <c r="AE327" s="173"/>
      <c r="AF327" s="173"/>
      <c r="AG327" s="173"/>
      <c r="AH327" s="173"/>
      <c r="AI327" s="173"/>
      <c r="AJ327" s="173"/>
      <c r="AK327" s="173"/>
      <c r="AL327" s="173"/>
      <c r="AM327" s="173"/>
      <c r="AN327" s="173"/>
      <c r="AO327" s="173"/>
      <c r="AP327" s="173"/>
      <c r="AQ327" s="173"/>
      <c r="AR327" s="173"/>
      <c r="AS327" s="173"/>
      <c r="AT327" s="173"/>
      <c r="AU327" s="173"/>
      <c r="AV327" s="173"/>
      <c r="AW327" s="173"/>
      <c r="AX327" s="173"/>
      <c r="AY327" s="173"/>
      <c r="BA327" s="135"/>
      <c r="BB327" s="133"/>
      <c r="BC327" s="133"/>
      <c r="BD327" s="133"/>
      <c r="BE327" s="133"/>
      <c r="BF327" s="133"/>
      <c r="BG327" s="133"/>
      <c r="BH327" s="133"/>
      <c r="BI327" s="133"/>
      <c r="BJ327" s="133"/>
      <c r="BK327" s="133"/>
      <c r="BL327" s="133"/>
      <c r="BM327" s="133"/>
      <c r="BN327" s="133"/>
      <c r="BO327" s="133"/>
      <c r="BP327" s="133"/>
      <c r="BQ327" s="135"/>
      <c r="BR327" s="172"/>
      <c r="BS327" s="172"/>
      <c r="BT327" s="172"/>
      <c r="BU327" s="172"/>
      <c r="BV327" s="172"/>
      <c r="BW327" s="172"/>
      <c r="BX327" s="172"/>
      <c r="BY327" s="172"/>
      <c r="BZ327" s="172"/>
      <c r="CA327" s="172"/>
      <c r="CB327" s="172"/>
      <c r="CC327" s="172"/>
      <c r="CD327" s="172"/>
      <c r="CE327" s="172"/>
      <c r="CF327" s="172"/>
      <c r="CG327" s="172"/>
      <c r="CH327" s="172"/>
      <c r="CI327" s="172"/>
      <c r="CJ327" s="172"/>
      <c r="CK327" s="172"/>
      <c r="CL327" s="172"/>
      <c r="CM327" s="172"/>
      <c r="CN327" s="172"/>
      <c r="CO327" s="172"/>
      <c r="CP327" s="172"/>
      <c r="CQ327" s="172"/>
      <c r="CR327" s="172"/>
      <c r="CS327" s="172"/>
      <c r="CT327" s="172"/>
      <c r="CU327" s="172"/>
      <c r="CV327" s="172"/>
      <c r="CW327" s="172"/>
      <c r="CX327" s="172"/>
      <c r="CY327" s="172"/>
      <c r="CZ327" s="172"/>
    </row>
    <row r="328" s="373" customFormat="true" ht="15" customHeight="true" x14ac:dyDescent="0.2">
      <c r="B328" s="372"/>
      <c r="R328" s="173"/>
      <c r="S328" s="173"/>
      <c r="T328" s="173"/>
      <c r="U328" s="173"/>
      <c r="V328" s="173"/>
      <c r="W328" s="173"/>
      <c r="X328" s="173"/>
      <c r="Y328" s="173"/>
      <c r="Z328" s="173"/>
      <c r="AA328" s="173"/>
      <c r="AB328" s="173"/>
      <c r="AC328" s="173"/>
      <c r="AD328" s="173"/>
      <c r="AE328" s="173"/>
      <c r="AF328" s="173"/>
      <c r="AG328" s="173"/>
      <c r="AH328" s="173"/>
      <c r="AI328" s="173"/>
      <c r="AJ328" s="173"/>
      <c r="AK328" s="173"/>
      <c r="AL328" s="173"/>
      <c r="AM328" s="173"/>
      <c r="AN328" s="173"/>
      <c r="AO328" s="173"/>
      <c r="AP328" s="173"/>
      <c r="AQ328" s="173"/>
      <c r="AR328" s="173"/>
      <c r="AS328" s="173"/>
      <c r="AT328" s="173"/>
      <c r="AU328" s="173"/>
      <c r="AV328" s="173"/>
      <c r="AW328" s="173"/>
      <c r="AX328" s="173"/>
      <c r="AY328" s="173"/>
      <c r="BA328" s="135"/>
      <c r="BB328" s="133"/>
      <c r="BC328" s="133"/>
      <c r="BD328" s="133"/>
      <c r="BE328" s="133"/>
      <c r="BF328" s="133"/>
      <c r="BG328" s="133"/>
      <c r="BH328" s="133"/>
      <c r="BI328" s="133"/>
      <c r="BJ328" s="133"/>
      <c r="BK328" s="133"/>
      <c r="BL328" s="133"/>
      <c r="BM328" s="133"/>
      <c r="BN328" s="133"/>
      <c r="BO328" s="133"/>
      <c r="BP328" s="133"/>
      <c r="BQ328" s="135"/>
      <c r="BR328" s="172"/>
      <c r="BS328" s="172"/>
      <c r="BT328" s="172"/>
      <c r="BU328" s="172"/>
      <c r="BV328" s="172"/>
      <c r="BW328" s="172"/>
      <c r="BX328" s="172"/>
      <c r="BY328" s="172"/>
      <c r="BZ328" s="172"/>
      <c r="CA328" s="172"/>
      <c r="CB328" s="172"/>
      <c r="CC328" s="172"/>
      <c r="CD328" s="172"/>
      <c r="CE328" s="172"/>
      <c r="CF328" s="172"/>
      <c r="CG328" s="172"/>
      <c r="CH328" s="172"/>
      <c r="CI328" s="172"/>
      <c r="CJ328" s="172"/>
      <c r="CK328" s="172"/>
      <c r="CL328" s="172"/>
      <c r="CM328" s="172"/>
      <c r="CN328" s="172"/>
      <c r="CO328" s="172"/>
      <c r="CP328" s="172"/>
      <c r="CQ328" s="172"/>
      <c r="CR328" s="172"/>
      <c r="CS328" s="172"/>
      <c r="CT328" s="172"/>
      <c r="CU328" s="172"/>
      <c r="CV328" s="172"/>
      <c r="CW328" s="172"/>
      <c r="CX328" s="172"/>
      <c r="CY328" s="172"/>
      <c r="CZ328" s="172"/>
    </row>
    <row r="329" s="373" customFormat="true" ht="250.15" customHeight="true" x14ac:dyDescent="0.2">
      <c r="B329" s="372"/>
      <c r="R329" s="173"/>
      <c r="S329" s="173"/>
      <c r="T329" s="173"/>
      <c r="U329" s="173"/>
      <c r="V329" s="173"/>
      <c r="W329" s="173"/>
      <c r="X329" s="173"/>
      <c r="Y329" s="173"/>
      <c r="Z329" s="173"/>
      <c r="AA329" s="173"/>
      <c r="AB329" s="173"/>
      <c r="AC329" s="173"/>
      <c r="AD329" s="173"/>
      <c r="AE329" s="173"/>
      <c r="AF329" s="173"/>
      <c r="AG329" s="173"/>
      <c r="AH329" s="173"/>
      <c r="AI329" s="173"/>
      <c r="AJ329" s="173"/>
      <c r="AK329" s="173"/>
      <c r="AL329" s="173"/>
      <c r="AM329" s="173"/>
      <c r="AN329" s="173"/>
      <c r="AO329" s="173"/>
      <c r="AP329" s="173"/>
      <c r="AQ329" s="173"/>
      <c r="AR329" s="173"/>
      <c r="AS329" s="173"/>
      <c r="AT329" s="173"/>
      <c r="AU329" s="173"/>
      <c r="AV329" s="173"/>
      <c r="AW329" s="173"/>
      <c r="AX329" s="173"/>
      <c r="AY329" s="173"/>
      <c r="BA329" s="135"/>
      <c r="BB329" s="133"/>
      <c r="BC329" s="133"/>
      <c r="BD329" s="133"/>
      <c r="BE329" s="133"/>
      <c r="BF329" s="133"/>
      <c r="BG329" s="133"/>
      <c r="BH329" s="133"/>
      <c r="BI329" s="133"/>
      <c r="BJ329" s="133"/>
      <c r="BK329" s="133"/>
      <c r="BL329" s="133"/>
      <c r="BM329" s="133"/>
      <c r="BN329" s="133"/>
      <c r="BO329" s="133"/>
      <c r="BP329" s="133"/>
      <c r="BQ329" s="135"/>
      <c r="BR329" s="172"/>
      <c r="BS329" s="172"/>
      <c r="BT329" s="172"/>
      <c r="BU329" s="172"/>
      <c r="BV329" s="172"/>
      <c r="BW329" s="172"/>
      <c r="BX329" s="172"/>
      <c r="BY329" s="172"/>
      <c r="BZ329" s="172"/>
      <c r="CA329" s="172"/>
      <c r="CB329" s="172"/>
      <c r="CC329" s="172"/>
      <c r="CD329" s="172"/>
      <c r="CE329" s="172"/>
      <c r="CF329" s="172"/>
      <c r="CG329" s="172"/>
      <c r="CH329" s="172"/>
      <c r="CI329" s="172"/>
      <c r="CJ329" s="172"/>
      <c r="CK329" s="172"/>
      <c r="CL329" s="172"/>
      <c r="CM329" s="172"/>
      <c r="CN329" s="172"/>
      <c r="CO329" s="172"/>
      <c r="CP329" s="172"/>
      <c r="CQ329" s="172"/>
      <c r="CR329" s="172"/>
      <c r="CS329" s="172"/>
      <c r="CT329" s="172"/>
      <c r="CU329" s="172"/>
      <c r="CV329" s="172"/>
      <c r="CW329" s="172"/>
      <c r="CX329" s="172"/>
      <c r="CY329" s="172"/>
      <c r="CZ329" s="172"/>
    </row>
    <row r="330" s="175" customFormat="true" ht="19.15" customHeight="true" x14ac:dyDescent="0.2">
      <c r="B330" s="352"/>
      <c r="R330" s="168"/>
      <c r="S330" s="168"/>
      <c r="T330" s="168"/>
      <c r="U330" s="168"/>
      <c r="V330" s="168"/>
      <c r="W330" s="168"/>
      <c r="X330" s="168"/>
      <c r="Y330" s="168"/>
      <c r="Z330" s="168"/>
      <c r="AA330" s="168"/>
      <c r="AB330" s="168"/>
      <c r="AC330" s="168"/>
      <c r="AD330" s="168"/>
      <c r="AE330" s="168"/>
      <c r="AF330" s="168"/>
      <c r="AG330" s="168"/>
      <c r="AH330" s="168"/>
      <c r="AI330" s="168"/>
      <c r="AJ330" s="168"/>
      <c r="AK330" s="168"/>
      <c r="AL330" s="168"/>
      <c r="AM330" s="168"/>
      <c r="AN330" s="168"/>
      <c r="AO330" s="168"/>
      <c r="AP330" s="168"/>
      <c r="AQ330" s="168"/>
      <c r="AR330" s="168"/>
      <c r="AS330" s="168"/>
      <c r="AT330" s="168"/>
      <c r="AU330" s="168"/>
      <c r="AV330" s="168"/>
      <c r="AW330" s="168"/>
      <c r="AX330" s="168"/>
      <c r="AY330" s="168"/>
      <c r="BA330" s="138"/>
      <c r="BB330" s="138"/>
      <c r="BC330" s="349"/>
      <c r="BD330" s="349"/>
      <c r="BE330" s="349"/>
      <c r="BF330" s="349"/>
      <c r="BG330" s="349"/>
      <c r="BH330" s="349"/>
      <c r="BI330" s="349"/>
      <c r="BJ330" s="349"/>
      <c r="BK330" s="349"/>
      <c r="BL330" s="349"/>
      <c r="BM330" s="349"/>
      <c r="BN330" s="349"/>
      <c r="BO330" s="349"/>
      <c r="BP330" s="349"/>
      <c r="BQ330" s="349"/>
      <c r="BR330" s="168"/>
      <c r="BS330" s="168"/>
      <c r="BT330" s="168"/>
      <c r="BU330" s="168"/>
      <c r="BV330" s="168"/>
      <c r="BW330" s="168"/>
      <c r="BX330" s="168"/>
      <c r="BY330" s="168"/>
      <c r="BZ330" s="168"/>
      <c r="CA330" s="168"/>
      <c r="CB330" s="168"/>
      <c r="CC330" s="168"/>
      <c r="CD330" s="168"/>
      <c r="CE330" s="168"/>
      <c r="CF330" s="168"/>
      <c r="CG330" s="168"/>
      <c r="CH330" s="168"/>
      <c r="CI330" s="168"/>
      <c r="CJ330" s="168"/>
      <c r="CK330" s="168"/>
      <c r="CL330" s="168"/>
      <c r="CM330" s="168"/>
      <c r="CN330" s="168"/>
      <c r="CO330" s="168"/>
      <c r="CP330" s="168"/>
      <c r="CQ330" s="168"/>
      <c r="CR330" s="168"/>
      <c r="CS330" s="168"/>
      <c r="CT330" s="168"/>
      <c r="CU330" s="168"/>
      <c r="CV330" s="168"/>
      <c r="CW330" s="168"/>
      <c r="CX330" s="168"/>
      <c r="CY330" s="168"/>
      <c r="CZ330" s="168"/>
    </row>
    <row r="331" s="175" customFormat="true" ht="15" customHeight="true" x14ac:dyDescent="0.2">
      <c r="B331" s="352"/>
      <c r="R331" s="168"/>
      <c r="S331" s="168"/>
      <c r="T331" s="168"/>
      <c r="U331" s="168"/>
      <c r="V331" s="168"/>
      <c r="W331" s="168"/>
      <c r="X331" s="168"/>
      <c r="Y331" s="168"/>
      <c r="Z331" s="168"/>
      <c r="AA331" s="168"/>
      <c r="AB331" s="168"/>
      <c r="AC331" s="168"/>
      <c r="AD331" s="168"/>
      <c r="AE331" s="168"/>
      <c r="AF331" s="168"/>
      <c r="AG331" s="168"/>
      <c r="AH331" s="168"/>
      <c r="AI331" s="168"/>
      <c r="AJ331" s="168"/>
      <c r="AK331" s="168"/>
      <c r="AL331" s="168"/>
      <c r="AM331" s="168"/>
      <c r="AN331" s="168"/>
      <c r="AO331" s="168"/>
      <c r="AP331" s="168"/>
      <c r="AQ331" s="168"/>
      <c r="AR331" s="168"/>
      <c r="AS331" s="168"/>
      <c r="AT331" s="168"/>
      <c r="AU331" s="168"/>
      <c r="AV331" s="168"/>
      <c r="AW331" s="168"/>
      <c r="AX331" s="168"/>
      <c r="AY331" s="168"/>
      <c r="BA331" s="138"/>
      <c r="BB331" s="138"/>
      <c r="BC331" s="349"/>
      <c r="BD331" s="349"/>
      <c r="BE331" s="349"/>
      <c r="BF331" s="349"/>
      <c r="BG331" s="349"/>
      <c r="BH331" s="349"/>
      <c r="BI331" s="349"/>
      <c r="BJ331" s="349"/>
      <c r="BK331" s="349"/>
      <c r="BL331" s="349"/>
      <c r="BM331" s="349"/>
      <c r="BN331" s="349"/>
      <c r="BO331" s="349"/>
      <c r="BP331" s="349"/>
      <c r="BQ331" s="349"/>
      <c r="BR331" s="168"/>
      <c r="BS331" s="168"/>
      <c r="BT331" s="168"/>
      <c r="BU331" s="168"/>
      <c r="BV331" s="168"/>
      <c r="BW331" s="168"/>
      <c r="BX331" s="168"/>
      <c r="BY331" s="168"/>
      <c r="BZ331" s="168"/>
      <c r="CA331" s="168"/>
      <c r="CB331" s="168"/>
      <c r="CC331" s="168"/>
      <c r="CD331" s="168"/>
      <c r="CE331" s="168"/>
      <c r="CF331" s="168"/>
      <c r="CG331" s="168"/>
      <c r="CH331" s="168"/>
      <c r="CI331" s="168"/>
      <c r="CJ331" s="168"/>
      <c r="CK331" s="168"/>
      <c r="CL331" s="168"/>
      <c r="CM331" s="168"/>
      <c r="CN331" s="168"/>
      <c r="CO331" s="168"/>
      <c r="CP331" s="168"/>
      <c r="CQ331" s="168"/>
      <c r="CR331" s="168"/>
      <c r="CS331" s="168"/>
      <c r="CT331" s="168"/>
      <c r="CU331" s="168"/>
      <c r="CV331" s="168"/>
      <c r="CW331" s="168"/>
      <c r="CX331" s="168"/>
      <c r="CY331" s="168"/>
      <c r="CZ331" s="168"/>
    </row>
    <row r="332" s="175" customFormat="true" ht="15" customHeight="true" x14ac:dyDescent="0.2">
      <c r="B332" s="352"/>
      <c r="R332" s="168"/>
      <c r="S332" s="168"/>
      <c r="T332" s="168"/>
      <c r="U332" s="168"/>
      <c r="V332" s="168"/>
      <c r="W332" s="168"/>
      <c r="X332" s="168"/>
      <c r="Y332" s="168"/>
      <c r="Z332" s="168"/>
      <c r="AA332" s="168"/>
      <c r="AB332" s="168"/>
      <c r="AC332" s="168"/>
      <c r="AD332" s="168"/>
      <c r="AE332" s="168"/>
      <c r="AF332" s="168"/>
      <c r="AG332" s="168"/>
      <c r="AH332" s="168"/>
      <c r="AI332" s="168"/>
      <c r="AJ332" s="168"/>
      <c r="AK332" s="168"/>
      <c r="AL332" s="168"/>
      <c r="AM332" s="168"/>
      <c r="AN332" s="168"/>
      <c r="AO332" s="168"/>
      <c r="AP332" s="168"/>
      <c r="AQ332" s="168"/>
      <c r="AR332" s="168"/>
      <c r="AS332" s="168"/>
      <c r="AT332" s="168"/>
      <c r="AU332" s="168"/>
      <c r="AV332" s="168"/>
      <c r="AW332" s="168"/>
      <c r="AX332" s="168"/>
      <c r="AY332" s="168"/>
      <c r="BA332" s="138"/>
      <c r="BB332" s="138"/>
      <c r="BC332" s="349"/>
      <c r="BD332" s="349"/>
      <c r="BE332" s="349"/>
      <c r="BF332" s="349"/>
      <c r="BG332" s="349"/>
      <c r="BH332" s="349"/>
      <c r="BI332" s="349"/>
      <c r="BJ332" s="349"/>
      <c r="BK332" s="349"/>
      <c r="BL332" s="349"/>
      <c r="BM332" s="349"/>
      <c r="BN332" s="349"/>
      <c r="BO332" s="349"/>
      <c r="BP332" s="349"/>
      <c r="BQ332" s="349"/>
      <c r="BR332" s="168"/>
      <c r="BS332" s="168"/>
      <c r="BT332" s="168"/>
      <c r="BU332" s="168"/>
      <c r="BV332" s="168"/>
      <c r="BW332" s="168"/>
      <c r="BX332" s="168"/>
      <c r="BY332" s="168"/>
      <c r="BZ332" s="168"/>
      <c r="CA332" s="168"/>
      <c r="CB332" s="168"/>
      <c r="CC332" s="168"/>
      <c r="CD332" s="168"/>
      <c r="CE332" s="168"/>
      <c r="CF332" s="168"/>
      <c r="CG332" s="168"/>
      <c r="CH332" s="168"/>
      <c r="CI332" s="168"/>
      <c r="CJ332" s="168"/>
      <c r="CK332" s="168"/>
      <c r="CL332" s="168"/>
      <c r="CM332" s="168"/>
      <c r="CN332" s="168"/>
      <c r="CO332" s="168"/>
      <c r="CP332" s="168"/>
      <c r="CQ332" s="168"/>
      <c r="CR332" s="168"/>
      <c r="CS332" s="168"/>
      <c r="CT332" s="168"/>
      <c r="CU332" s="168"/>
      <c r="CV332" s="168"/>
      <c r="CW332" s="168"/>
      <c r="CX332" s="168"/>
      <c r="CY332" s="168"/>
      <c r="CZ332" s="168"/>
    </row>
    <row r="333" s="175" customFormat="true" ht="15" customHeight="true" x14ac:dyDescent="0.2">
      <c r="B333" s="352"/>
      <c r="R333" s="168"/>
      <c r="S333" s="168"/>
      <c r="T333" s="168"/>
      <c r="U333" s="168"/>
      <c r="V333" s="168"/>
      <c r="W333" s="168"/>
      <c r="X333" s="168"/>
      <c r="Y333" s="168"/>
      <c r="Z333" s="168"/>
      <c r="AA333" s="168"/>
      <c r="AB333" s="168"/>
      <c r="AC333" s="168"/>
      <c r="AD333" s="168"/>
      <c r="AE333" s="168"/>
      <c r="AF333" s="168"/>
      <c r="AG333" s="168"/>
      <c r="AH333" s="168"/>
      <c r="AI333" s="168"/>
      <c r="AJ333" s="168"/>
      <c r="AK333" s="168"/>
      <c r="AL333" s="168"/>
      <c r="AM333" s="168"/>
      <c r="AN333" s="168"/>
      <c r="AO333" s="168"/>
      <c r="AP333" s="168"/>
      <c r="AQ333" s="168"/>
      <c r="AR333" s="168"/>
      <c r="AS333" s="168"/>
      <c r="AT333" s="168"/>
      <c r="AU333" s="168"/>
      <c r="AV333" s="168"/>
      <c r="AW333" s="168"/>
      <c r="AX333" s="168"/>
      <c r="AY333" s="168"/>
      <c r="BA333" s="138"/>
      <c r="BB333" s="138"/>
      <c r="BC333" s="349"/>
      <c r="BD333" s="349"/>
      <c r="BE333" s="349"/>
      <c r="BF333" s="349"/>
      <c r="BG333" s="349"/>
      <c r="BH333" s="349"/>
      <c r="BI333" s="349"/>
      <c r="BJ333" s="349"/>
      <c r="BK333" s="349"/>
      <c r="BL333" s="349"/>
      <c r="BM333" s="349"/>
      <c r="BN333" s="349"/>
      <c r="BO333" s="349"/>
      <c r="BP333" s="349"/>
      <c r="BQ333" s="349"/>
      <c r="BR333" s="168"/>
      <c r="BS333" s="168"/>
      <c r="BT333" s="168"/>
      <c r="BU333" s="168"/>
      <c r="BV333" s="168"/>
      <c r="BW333" s="168"/>
      <c r="BX333" s="168"/>
      <c r="BY333" s="168"/>
      <c r="BZ333" s="168"/>
      <c r="CA333" s="168"/>
      <c r="CB333" s="168"/>
      <c r="CC333" s="168"/>
      <c r="CD333" s="168"/>
      <c r="CE333" s="168"/>
      <c r="CF333" s="168"/>
      <c r="CG333" s="168"/>
      <c r="CH333" s="168"/>
      <c r="CI333" s="168"/>
      <c r="CJ333" s="168"/>
      <c r="CK333" s="168"/>
      <c r="CL333" s="168"/>
      <c r="CM333" s="168"/>
      <c r="CN333" s="168"/>
      <c r="CO333" s="168"/>
      <c r="CP333" s="168"/>
      <c r="CQ333" s="168"/>
      <c r="CR333" s="168"/>
      <c r="CS333" s="168"/>
      <c r="CT333" s="168"/>
      <c r="CU333" s="168"/>
      <c r="CV333" s="168"/>
      <c r="CW333" s="168"/>
      <c r="CX333" s="168"/>
      <c r="CY333" s="168"/>
      <c r="CZ333" s="168"/>
    </row>
    <row r="334" s="175" customFormat="true" ht="15" customHeight="true" x14ac:dyDescent="0.2">
      <c r="B334" s="352"/>
      <c r="R334" s="168"/>
      <c r="S334" s="168"/>
      <c r="T334" s="168"/>
      <c r="U334" s="168"/>
      <c r="V334" s="168"/>
      <c r="W334" s="168"/>
      <c r="X334" s="168"/>
      <c r="Y334" s="168"/>
      <c r="Z334" s="168"/>
      <c r="AA334" s="168"/>
      <c r="AB334" s="168"/>
      <c r="AC334" s="168"/>
      <c r="AD334" s="168"/>
      <c r="AE334" s="168"/>
      <c r="AF334" s="168"/>
      <c r="AG334" s="168"/>
      <c r="AH334" s="168"/>
      <c r="AI334" s="168"/>
      <c r="AJ334" s="168"/>
      <c r="AK334" s="168"/>
      <c r="AL334" s="168"/>
      <c r="AM334" s="168"/>
      <c r="AN334" s="168"/>
      <c r="AO334" s="168"/>
      <c r="AP334" s="168"/>
      <c r="AQ334" s="168"/>
      <c r="AR334" s="168"/>
      <c r="AS334" s="168"/>
      <c r="AT334" s="168"/>
      <c r="AU334" s="168"/>
      <c r="AV334" s="168"/>
      <c r="AW334" s="168"/>
      <c r="AX334" s="168"/>
      <c r="AY334" s="168"/>
      <c r="BA334" s="138"/>
      <c r="BB334" s="138"/>
      <c r="BC334" s="349"/>
      <c r="BD334" s="349"/>
      <c r="BE334" s="349"/>
      <c r="BF334" s="349"/>
      <c r="BG334" s="349"/>
      <c r="BH334" s="349"/>
      <c r="BI334" s="349"/>
      <c r="BJ334" s="349"/>
      <c r="BK334" s="349"/>
      <c r="BL334" s="349"/>
      <c r="BM334" s="349"/>
      <c r="BN334" s="349"/>
      <c r="BO334" s="349"/>
      <c r="BP334" s="349"/>
      <c r="BQ334" s="349"/>
      <c r="BR334" s="168"/>
      <c r="BS334" s="168"/>
      <c r="BT334" s="168"/>
      <c r="BU334" s="168"/>
      <c r="BV334" s="168"/>
      <c r="BW334" s="168"/>
      <c r="BX334" s="168"/>
      <c r="BY334" s="168"/>
      <c r="BZ334" s="168"/>
      <c r="CA334" s="168"/>
      <c r="CB334" s="168"/>
      <c r="CC334" s="168"/>
      <c r="CD334" s="168"/>
      <c r="CE334" s="168"/>
      <c r="CF334" s="168"/>
      <c r="CG334" s="168"/>
      <c r="CH334" s="168"/>
      <c r="CI334" s="168"/>
      <c r="CJ334" s="168"/>
      <c r="CK334" s="168"/>
      <c r="CL334" s="168"/>
      <c r="CM334" s="168"/>
      <c r="CN334" s="168"/>
      <c r="CO334" s="168"/>
      <c r="CP334" s="168"/>
      <c r="CQ334" s="168"/>
      <c r="CR334" s="168"/>
      <c r="CS334" s="168"/>
      <c r="CT334" s="168"/>
      <c r="CU334" s="168"/>
      <c r="CV334" s="168"/>
      <c r="CW334" s="168"/>
      <c r="CX334" s="168"/>
      <c r="CY334" s="168"/>
      <c r="CZ334" s="168"/>
    </row>
    <row r="335" s="175" customFormat="true" ht="15" customHeight="true" x14ac:dyDescent="0.2">
      <c r="B335" s="352"/>
      <c r="R335" s="168"/>
      <c r="S335" s="168"/>
      <c r="T335" s="168"/>
      <c r="U335" s="168"/>
      <c r="V335" s="168"/>
      <c r="W335" s="168"/>
      <c r="X335" s="168"/>
      <c r="Y335" s="168"/>
      <c r="Z335" s="168"/>
      <c r="AA335" s="168"/>
      <c r="AB335" s="168"/>
      <c r="AC335" s="168"/>
      <c r="AD335" s="168"/>
      <c r="AE335" s="168"/>
      <c r="AF335" s="168"/>
      <c r="AG335" s="168"/>
      <c r="AH335" s="168"/>
      <c r="AI335" s="168"/>
      <c r="AJ335" s="168"/>
      <c r="AK335" s="168"/>
      <c r="AL335" s="168"/>
      <c r="AM335" s="168"/>
      <c r="AN335" s="168"/>
      <c r="AO335" s="168"/>
      <c r="AP335" s="168"/>
      <c r="AQ335" s="168"/>
      <c r="AR335" s="168"/>
      <c r="AS335" s="168"/>
      <c r="AT335" s="168"/>
      <c r="AU335" s="168"/>
      <c r="AV335" s="168"/>
      <c r="AW335" s="168"/>
      <c r="AX335" s="168"/>
      <c r="AY335" s="168"/>
      <c r="BA335" s="138"/>
      <c r="BB335" s="138"/>
      <c r="BC335" s="349"/>
      <c r="BD335" s="349"/>
      <c r="BE335" s="349"/>
      <c r="BF335" s="349"/>
      <c r="BG335" s="349"/>
      <c r="BH335" s="349"/>
      <c r="BI335" s="349"/>
      <c r="BJ335" s="349"/>
      <c r="BK335" s="349"/>
      <c r="BL335" s="349"/>
      <c r="BM335" s="349"/>
      <c r="BN335" s="349"/>
      <c r="BO335" s="349"/>
      <c r="BP335" s="349"/>
      <c r="BQ335" s="349"/>
      <c r="BR335" s="168"/>
      <c r="BS335" s="168"/>
      <c r="BT335" s="168"/>
      <c r="BU335" s="168"/>
      <c r="BV335" s="168"/>
      <c r="BW335" s="168"/>
      <c r="BX335" s="168"/>
      <c r="BY335" s="168"/>
      <c r="BZ335" s="168"/>
      <c r="CA335" s="168"/>
      <c r="CB335" s="168"/>
      <c r="CC335" s="168"/>
      <c r="CD335" s="168"/>
      <c r="CE335" s="168"/>
      <c r="CF335" s="168"/>
      <c r="CG335" s="168"/>
      <c r="CH335" s="168"/>
      <c r="CI335" s="168"/>
      <c r="CJ335" s="168"/>
      <c r="CK335" s="168"/>
      <c r="CL335" s="168"/>
      <c r="CM335" s="168"/>
      <c r="CN335" s="168"/>
      <c r="CO335" s="168"/>
      <c r="CP335" s="168"/>
      <c r="CQ335" s="168"/>
      <c r="CR335" s="168"/>
      <c r="CS335" s="168"/>
      <c r="CT335" s="168"/>
      <c r="CU335" s="168"/>
      <c r="CV335" s="168"/>
      <c r="CW335" s="168"/>
      <c r="CX335" s="168"/>
      <c r="CY335" s="168"/>
      <c r="CZ335" s="168"/>
    </row>
    <row r="336" s="175" customFormat="true" ht="15" customHeight="true" x14ac:dyDescent="0.2">
      <c r="B336" s="352"/>
      <c r="R336" s="168"/>
      <c r="S336" s="168"/>
      <c r="T336" s="168"/>
      <c r="U336" s="168"/>
      <c r="V336" s="168"/>
      <c r="W336" s="168"/>
      <c r="X336" s="168"/>
      <c r="Y336" s="168"/>
      <c r="Z336" s="168"/>
      <c r="AA336" s="168"/>
      <c r="AB336" s="168"/>
      <c r="AC336" s="168"/>
      <c r="AD336" s="168"/>
      <c r="AE336" s="168"/>
      <c r="AF336" s="168"/>
      <c r="AG336" s="168"/>
      <c r="AH336" s="168"/>
      <c r="AI336" s="168"/>
      <c r="AJ336" s="168"/>
      <c r="AK336" s="168"/>
      <c r="AL336" s="168"/>
      <c r="AM336" s="168"/>
      <c r="AN336" s="168"/>
      <c r="AO336" s="168"/>
      <c r="AP336" s="168"/>
      <c r="AQ336" s="168"/>
      <c r="AR336" s="168"/>
      <c r="AS336" s="168"/>
      <c r="AT336" s="168"/>
      <c r="AU336" s="168"/>
      <c r="AV336" s="168"/>
      <c r="AW336" s="168"/>
      <c r="AX336" s="168"/>
      <c r="AY336" s="168"/>
      <c r="BA336" s="138"/>
      <c r="BB336" s="138"/>
      <c r="BC336" s="349"/>
      <c r="BD336" s="349"/>
      <c r="BE336" s="349"/>
      <c r="BF336" s="349"/>
      <c r="BG336" s="349"/>
      <c r="BH336" s="349"/>
      <c r="BI336" s="349"/>
      <c r="BJ336" s="349"/>
      <c r="BK336" s="349"/>
      <c r="BL336" s="349"/>
      <c r="BM336" s="349"/>
      <c r="BN336" s="349"/>
      <c r="BO336" s="349"/>
      <c r="BP336" s="349"/>
      <c r="BQ336" s="349"/>
      <c r="BR336" s="168"/>
      <c r="BS336" s="168"/>
      <c r="BT336" s="168"/>
      <c r="BU336" s="168"/>
      <c r="BV336" s="168"/>
      <c r="BW336" s="168"/>
      <c r="BX336" s="168"/>
      <c r="BY336" s="168"/>
      <c r="BZ336" s="168"/>
      <c r="CA336" s="168"/>
      <c r="CB336" s="168"/>
      <c r="CC336" s="168"/>
      <c r="CD336" s="168"/>
      <c r="CE336" s="168"/>
      <c r="CF336" s="168"/>
      <c r="CG336" s="168"/>
      <c r="CH336" s="168"/>
      <c r="CI336" s="168"/>
      <c r="CJ336" s="168"/>
      <c r="CK336" s="168"/>
      <c r="CL336" s="168"/>
      <c r="CM336" s="168"/>
      <c r="CN336" s="168"/>
      <c r="CO336" s="168"/>
      <c r="CP336" s="168"/>
      <c r="CQ336" s="168"/>
      <c r="CR336" s="168"/>
      <c r="CS336" s="168"/>
      <c r="CT336" s="168"/>
      <c r="CU336" s="168"/>
      <c r="CV336" s="168"/>
      <c r="CW336" s="168"/>
      <c r="CX336" s="168"/>
      <c r="CY336" s="168"/>
      <c r="CZ336" s="168"/>
    </row>
    <row r="337" s="175" customFormat="true" ht="18" customHeight="true" x14ac:dyDescent="0.2">
      <c r="B337" s="352"/>
      <c r="R337" s="168"/>
      <c r="S337" s="168"/>
      <c r="T337" s="168"/>
      <c r="U337" s="168"/>
      <c r="V337" s="168"/>
      <c r="W337" s="168"/>
      <c r="X337" s="168"/>
      <c r="Y337" s="168"/>
      <c r="Z337" s="168"/>
      <c r="AA337" s="168"/>
      <c r="AB337" s="168"/>
      <c r="AC337" s="168"/>
      <c r="AD337" s="168"/>
      <c r="AE337" s="168"/>
      <c r="AF337" s="168"/>
      <c r="AG337" s="168"/>
      <c r="AH337" s="168"/>
      <c r="AI337" s="168"/>
      <c r="AJ337" s="168"/>
      <c r="AK337" s="168"/>
      <c r="AL337" s="168"/>
      <c r="AM337" s="168"/>
      <c r="AN337" s="168"/>
      <c r="AO337" s="168"/>
      <c r="AP337" s="168"/>
      <c r="AQ337" s="168"/>
      <c r="AR337" s="168"/>
      <c r="AS337" s="168"/>
      <c r="AT337" s="168"/>
      <c r="AU337" s="168"/>
      <c r="AV337" s="168"/>
      <c r="AW337" s="168"/>
      <c r="AX337" s="168"/>
      <c r="AY337" s="168"/>
      <c r="BA337" s="138"/>
      <c r="BB337" s="138"/>
      <c r="BC337" s="349"/>
      <c r="BD337" s="349"/>
      <c r="BE337" s="349"/>
      <c r="BF337" s="349"/>
      <c r="BG337" s="349"/>
      <c r="BH337" s="349"/>
      <c r="BI337" s="349"/>
      <c r="BJ337" s="349"/>
      <c r="BK337" s="349"/>
      <c r="BL337" s="349"/>
      <c r="BM337" s="349"/>
      <c r="BN337" s="349"/>
      <c r="BO337" s="349"/>
      <c r="BP337" s="349"/>
      <c r="BQ337" s="349"/>
      <c r="BR337" s="168"/>
      <c r="BS337" s="168"/>
      <c r="BT337" s="168"/>
      <c r="BU337" s="168"/>
      <c r="BV337" s="168"/>
      <c r="BW337" s="168"/>
      <c r="BX337" s="168"/>
      <c r="BY337" s="168"/>
      <c r="BZ337" s="168"/>
      <c r="CA337" s="168"/>
      <c r="CB337" s="168"/>
      <c r="CC337" s="168"/>
      <c r="CD337" s="168"/>
      <c r="CE337" s="168"/>
      <c r="CF337" s="168"/>
      <c r="CG337" s="168"/>
      <c r="CH337" s="168"/>
      <c r="CI337" s="168"/>
      <c r="CJ337" s="168"/>
      <c r="CK337" s="168"/>
      <c r="CL337" s="168"/>
      <c r="CM337" s="168"/>
      <c r="CN337" s="168"/>
      <c r="CO337" s="168"/>
      <c r="CP337" s="168"/>
      <c r="CQ337" s="168"/>
      <c r="CR337" s="168"/>
      <c r="CS337" s="168"/>
      <c r="CT337" s="168"/>
      <c r="CU337" s="168"/>
      <c r="CV337" s="168"/>
      <c r="CW337" s="168"/>
      <c r="CX337" s="168"/>
      <c r="CY337" s="168"/>
      <c r="CZ337" s="168"/>
    </row>
    <row r="338" s="175" customFormat="true" ht="18" customHeight="true" x14ac:dyDescent="0.2">
      <c r="B338" s="352"/>
      <c r="R338" s="168"/>
      <c r="S338" s="168"/>
      <c r="T338" s="168"/>
      <c r="U338" s="168"/>
      <c r="V338" s="168"/>
      <c r="W338" s="168"/>
      <c r="X338" s="168"/>
      <c r="Y338" s="168"/>
      <c r="Z338" s="168"/>
      <c r="AA338" s="168"/>
      <c r="AB338" s="168"/>
      <c r="AC338" s="168"/>
      <c r="AD338" s="168"/>
      <c r="AE338" s="168"/>
      <c r="AF338" s="168"/>
      <c r="AG338" s="168"/>
      <c r="AH338" s="168"/>
      <c r="AI338" s="168"/>
      <c r="AJ338" s="168"/>
      <c r="AK338" s="168"/>
      <c r="AL338" s="168"/>
      <c r="AM338" s="168"/>
      <c r="AN338" s="168"/>
      <c r="AO338" s="168"/>
      <c r="AP338" s="168"/>
      <c r="AQ338" s="168"/>
      <c r="AR338" s="168"/>
      <c r="AS338" s="168"/>
      <c r="AT338" s="168"/>
      <c r="AU338" s="168"/>
      <c r="AV338" s="168"/>
      <c r="AW338" s="168"/>
      <c r="AX338" s="168"/>
      <c r="AY338" s="168"/>
      <c r="BA338" s="138"/>
      <c r="BB338" s="138"/>
      <c r="BC338" s="349"/>
      <c r="BD338" s="349"/>
      <c r="BE338" s="349"/>
      <c r="BF338" s="349"/>
      <c r="BG338" s="349"/>
      <c r="BH338" s="349"/>
      <c r="BI338" s="349"/>
      <c r="BJ338" s="349"/>
      <c r="BK338" s="349"/>
      <c r="BL338" s="349"/>
      <c r="BM338" s="349"/>
      <c r="BN338" s="349"/>
      <c r="BO338" s="349"/>
      <c r="BP338" s="349"/>
      <c r="BQ338" s="349"/>
      <c r="BR338" s="168"/>
      <c r="BS338" s="168"/>
      <c r="BT338" s="168"/>
      <c r="BU338" s="168"/>
      <c r="BV338" s="168"/>
      <c r="BW338" s="168"/>
      <c r="BX338" s="168"/>
      <c r="BY338" s="168"/>
      <c r="BZ338" s="168"/>
      <c r="CA338" s="168"/>
      <c r="CB338" s="168"/>
      <c r="CC338" s="168"/>
      <c r="CD338" s="168"/>
      <c r="CE338" s="168"/>
      <c r="CF338" s="168"/>
      <c r="CG338" s="168"/>
      <c r="CH338" s="168"/>
      <c r="CI338" s="168"/>
      <c r="CJ338" s="168"/>
      <c r="CK338" s="168"/>
      <c r="CL338" s="168"/>
      <c r="CM338" s="168"/>
      <c r="CN338" s="168"/>
      <c r="CO338" s="168"/>
      <c r="CP338" s="168"/>
      <c r="CQ338" s="168"/>
      <c r="CR338" s="168"/>
      <c r="CS338" s="168"/>
      <c r="CT338" s="168"/>
      <c r="CU338" s="168"/>
      <c r="CV338" s="168"/>
      <c r="CW338" s="168"/>
      <c r="CX338" s="168"/>
      <c r="CY338" s="168"/>
      <c r="CZ338" s="168"/>
    </row>
    <row r="339" s="373" customFormat="true" ht="15" customHeight="true" x14ac:dyDescent="0.2">
      <c r="B339" s="372"/>
      <c r="R339" s="173"/>
      <c r="S339" s="173"/>
      <c r="T339" s="173"/>
      <c r="U339" s="173"/>
      <c r="V339" s="173"/>
      <c r="W339" s="173"/>
      <c r="X339" s="173"/>
      <c r="Y339" s="173"/>
      <c r="Z339" s="173"/>
      <c r="AA339" s="173"/>
      <c r="AB339" s="173"/>
      <c r="AC339" s="173"/>
      <c r="AD339" s="173"/>
      <c r="AE339" s="173"/>
      <c r="AF339" s="173"/>
      <c r="AG339" s="173"/>
      <c r="AH339" s="173"/>
      <c r="AI339" s="173"/>
      <c r="AJ339" s="173"/>
      <c r="AK339" s="173"/>
      <c r="AL339" s="173"/>
      <c r="AM339" s="173"/>
      <c r="AN339" s="173"/>
      <c r="AO339" s="173"/>
      <c r="AP339" s="173"/>
      <c r="AQ339" s="173"/>
      <c r="AR339" s="173"/>
      <c r="AS339" s="173"/>
      <c r="AT339" s="173"/>
      <c r="AU339" s="173"/>
      <c r="AV339" s="173"/>
      <c r="AW339" s="173"/>
      <c r="AX339" s="173"/>
      <c r="AY339" s="173"/>
      <c r="BA339" s="174" t="s">
        <v>131</v>
      </c>
      <c r="BB339" s="120" t="s">
        <v>130</v>
      </c>
      <c r="BC339" s="1143" t="s">
        <v>115</v>
      </c>
      <c r="BD339" s="1144"/>
      <c r="BE339" s="1144"/>
      <c r="BF339" s="1144"/>
      <c r="BG339" s="1167"/>
      <c r="BH339" s="1143" t="s">
        <v>38</v>
      </c>
      <c r="BI339" s="1144"/>
      <c r="BJ339" s="1144"/>
      <c r="BK339" s="1144"/>
      <c r="BL339" s="1167"/>
      <c r="BM339" s="1143" t="s">
        <v>37</v>
      </c>
      <c r="BN339" s="1144"/>
      <c r="BO339" s="1144"/>
      <c r="BP339" s="1144"/>
      <c r="BQ339" s="1145"/>
      <c r="BR339" s="972"/>
      <c r="BS339" s="973"/>
      <c r="BT339" s="973"/>
      <c r="BU339" s="973"/>
      <c r="BV339" s="973"/>
      <c r="BW339" s="973"/>
      <c r="BX339" s="973"/>
      <c r="BY339" s="973"/>
      <c r="BZ339" s="172"/>
      <c r="CA339" s="172"/>
      <c r="CB339" s="172"/>
      <c r="CC339" s="172"/>
      <c r="CD339" s="172"/>
      <c r="CE339" s="172"/>
      <c r="CF339" s="172"/>
      <c r="CG339" s="172"/>
      <c r="CH339" s="172"/>
      <c r="CI339" s="172"/>
      <c r="CJ339" s="172"/>
      <c r="CK339" s="172"/>
      <c r="CL339" s="172"/>
      <c r="CM339" s="172"/>
      <c r="CN339" s="172"/>
      <c r="CO339" s="172"/>
      <c r="CP339" s="172"/>
      <c r="CQ339" s="172"/>
      <c r="CR339" s="172"/>
      <c r="CS339" s="172"/>
      <c r="CT339" s="172"/>
      <c r="CU339" s="172"/>
      <c r="CV339" s="172"/>
      <c r="CW339" s="172"/>
      <c r="CX339" s="172"/>
      <c r="CY339" s="172"/>
      <c r="CZ339" s="172"/>
    </row>
    <row r="340" s="373" customFormat="true" ht="12.75" x14ac:dyDescent="0.2">
      <c r="B340" s="372"/>
      <c r="R340" s="173"/>
      <c r="S340" s="173"/>
      <c r="T340" s="173"/>
      <c r="U340" s="173"/>
      <c r="V340" s="173"/>
      <c r="W340" s="173"/>
      <c r="X340" s="173"/>
      <c r="Y340" s="173"/>
      <c r="Z340" s="173"/>
      <c r="AA340" s="173"/>
      <c r="AB340" s="173"/>
      <c r="AC340" s="173"/>
      <c r="AD340" s="173"/>
      <c r="AE340" s="173"/>
      <c r="AF340" s="173"/>
      <c r="AG340" s="173"/>
      <c r="AH340" s="173"/>
      <c r="AI340" s="173"/>
      <c r="AJ340" s="173"/>
      <c r="AK340" s="173"/>
      <c r="AL340" s="173"/>
      <c r="AM340" s="173"/>
      <c r="AN340" s="173"/>
      <c r="AO340" s="173"/>
      <c r="AP340" s="173"/>
      <c r="AQ340" s="173"/>
      <c r="AR340" s="173"/>
      <c r="AS340" s="173"/>
      <c r="AT340" s="173"/>
      <c r="AU340" s="173"/>
      <c r="AV340" s="173"/>
      <c r="AW340" s="173"/>
      <c r="AX340" s="173"/>
      <c r="AY340" s="173"/>
      <c r="BA340" s="159" t="s">
        <v>127</v>
      </c>
      <c r="BB340" s="158"/>
      <c r="BC340" s="297" t="s">
        <v>0</v>
      </c>
      <c r="BD340" s="435" t="s">
        <v>1</v>
      </c>
      <c r="BE340" s="435" t="s">
        <v>2</v>
      </c>
      <c r="BF340" s="435" t="s">
        <v>3</v>
      </c>
      <c r="BG340" s="298" t="s">
        <v>4</v>
      </c>
      <c r="BH340" s="297" t="s">
        <v>0</v>
      </c>
      <c r="BI340" s="435" t="s">
        <v>1</v>
      </c>
      <c r="BJ340" s="435" t="s">
        <v>2</v>
      </c>
      <c r="BK340" s="435" t="s">
        <v>3</v>
      </c>
      <c r="BL340" s="298" t="s">
        <v>4</v>
      </c>
      <c r="BM340" s="297" t="s">
        <v>0</v>
      </c>
      <c r="BN340" s="435" t="s">
        <v>1</v>
      </c>
      <c r="BO340" s="435" t="s">
        <v>2</v>
      </c>
      <c r="BP340" s="435" t="s">
        <v>3</v>
      </c>
      <c r="BQ340" s="436" t="s">
        <v>4</v>
      </c>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row>
    <row r="341" s="373" customFormat="true" ht="15" customHeight="true" x14ac:dyDescent="0.2">
      <c r="B341" s="372"/>
      <c r="R341" s="173"/>
      <c r="S341" s="173"/>
      <c r="T341" s="173"/>
      <c r="U341" s="173"/>
      <c r="V341" s="173"/>
      <c r="W341" s="173"/>
      <c r="X341" s="173"/>
      <c r="Y341" s="173"/>
      <c r="Z341" s="173"/>
      <c r="AA341" s="173"/>
      <c r="AB341" s="173"/>
      <c r="AC341" s="173"/>
      <c r="AD341" s="173"/>
      <c r="AE341" s="173"/>
      <c r="AF341" s="173"/>
      <c r="AG341" s="173"/>
      <c r="AH341" s="173"/>
      <c r="AI341" s="173"/>
      <c r="AJ341" s="173"/>
      <c r="AK341" s="173"/>
      <c r="AL341" s="173"/>
      <c r="AM341" s="173"/>
      <c r="AN341" s="173"/>
      <c r="AO341" s="173"/>
      <c r="AP341" s="173"/>
      <c r="AQ341" s="173"/>
      <c r="AR341" s="173"/>
      <c r="AS341" s="173"/>
      <c r="AT341" s="173"/>
      <c r="AU341" s="173"/>
      <c r="AV341" s="173"/>
      <c r="AW341" s="173"/>
      <c r="AX341" s="173"/>
      <c r="AY341" s="173"/>
      <c r="BA341" s="1170" t="s">
        <v>154</v>
      </c>
      <c r="BB341" s="261" t="s">
        <v>49</v>
      </c>
      <c r="BC341" s="907" t="s">
        <v>35</v>
      </c>
      <c r="BD341" s="911" t="s">
        <v>35</v>
      </c>
      <c r="BE341" s="911" t="s">
        <v>35</v>
      </c>
      <c r="BF341" s="911" t="s">
        <v>35</v>
      </c>
      <c r="BG341" s="916" t="s">
        <v>35</v>
      </c>
      <c r="BH341" s="907" t="s">
        <v>35</v>
      </c>
      <c r="BI341" s="911" t="s">
        <v>35</v>
      </c>
      <c r="BJ341" s="911" t="s">
        <v>35</v>
      </c>
      <c r="BK341" s="911" t="s">
        <v>35</v>
      </c>
      <c r="BL341" s="916" t="s">
        <v>35</v>
      </c>
      <c r="BM341" s="907" t="s">
        <v>35</v>
      </c>
      <c r="BN341" s="911" t="s">
        <v>35</v>
      </c>
      <c r="BO341" s="911" t="s">
        <v>35</v>
      </c>
      <c r="BP341" s="911" t="s">
        <v>35</v>
      </c>
      <c r="BQ341" s="922" t="s">
        <v>35</v>
      </c>
      <c r="BR341" s="968"/>
      <c r="BS341" s="968"/>
      <c r="BT341" s="968"/>
      <c r="BU341" s="968"/>
      <c r="BV341" s="968"/>
      <c r="BW341" s="968"/>
      <c r="BX341" s="968"/>
      <c r="BY341" s="968"/>
      <c r="BZ341" s="968"/>
      <c r="CA341" s="968"/>
      <c r="CB341" s="968"/>
      <c r="CC341" s="968"/>
      <c r="CD341" s="968"/>
      <c r="CE341" s="968"/>
      <c r="CF341" s="968"/>
      <c r="CG341" s="968"/>
      <c r="CH341" s="968"/>
      <c r="CI341" s="968"/>
      <c r="CJ341" s="968"/>
      <c r="CK341" s="968"/>
      <c r="CL341" s="968"/>
      <c r="CM341" s="968"/>
      <c r="CN341" s="968"/>
      <c r="CO341" s="968"/>
      <c r="CP341" s="968"/>
      <c r="CQ341" s="968"/>
      <c r="CR341" s="968"/>
      <c r="CS341" s="968"/>
      <c r="CT341" s="968"/>
      <c r="CU341" s="968"/>
      <c r="CV341" s="968"/>
      <c r="CW341" s="968"/>
      <c r="CX341" s="968"/>
      <c r="CY341" s="968"/>
      <c r="CZ341" s="968"/>
    </row>
    <row r="342" s="373" customFormat="true" ht="15" customHeight="true" x14ac:dyDescent="0.2">
      <c r="B342" s="372"/>
      <c r="R342" s="173"/>
      <c r="S342" s="173"/>
      <c r="T342" s="173"/>
      <c r="U342" s="173"/>
      <c r="V342" s="173"/>
      <c r="W342" s="173"/>
      <c r="X342" s="173"/>
      <c r="Y342" s="173"/>
      <c r="Z342" s="173"/>
      <c r="AA342" s="173"/>
      <c r="AB342" s="173"/>
      <c r="AC342" s="173"/>
      <c r="AD342" s="173"/>
      <c r="AE342" s="173"/>
      <c r="AF342" s="173"/>
      <c r="AG342" s="173"/>
      <c r="AH342" s="173"/>
      <c r="AI342" s="173"/>
      <c r="AJ342" s="173"/>
      <c r="AK342" s="173"/>
      <c r="AL342" s="173"/>
      <c r="AM342" s="173"/>
      <c r="AN342" s="173"/>
      <c r="AO342" s="173"/>
      <c r="AP342" s="173"/>
      <c r="AQ342" s="173"/>
      <c r="AR342" s="173"/>
      <c r="AS342" s="173"/>
      <c r="AT342" s="173"/>
      <c r="AU342" s="173"/>
      <c r="AV342" s="173"/>
      <c r="AW342" s="173"/>
      <c r="AX342" s="173"/>
      <c r="AY342" s="173"/>
      <c r="BA342" s="1165"/>
      <c r="BB342" s="262" t="s">
        <v>48</v>
      </c>
      <c r="BC342" s="908" t="s">
        <v>35</v>
      </c>
      <c r="BD342" s="912" t="s">
        <v>35</v>
      </c>
      <c r="BE342" s="912" t="s">
        <v>35</v>
      </c>
      <c r="BF342" s="912" t="s">
        <v>35</v>
      </c>
      <c r="BG342" s="917" t="s">
        <v>35</v>
      </c>
      <c r="BH342" s="908" t="s">
        <v>35</v>
      </c>
      <c r="BI342" s="912" t="s">
        <v>35</v>
      </c>
      <c r="BJ342" s="912" t="s">
        <v>35</v>
      </c>
      <c r="BK342" s="912" t="s">
        <v>35</v>
      </c>
      <c r="BL342" s="917" t="s">
        <v>35</v>
      </c>
      <c r="BM342" s="908" t="s">
        <v>35</v>
      </c>
      <c r="BN342" s="912" t="s">
        <v>35</v>
      </c>
      <c r="BO342" s="912" t="s">
        <v>35</v>
      </c>
      <c r="BP342" s="912" t="s">
        <v>35</v>
      </c>
      <c r="BQ342" s="923" t="s">
        <v>35</v>
      </c>
      <c r="BR342" s="968"/>
      <c r="BS342" s="968"/>
      <c r="BT342" s="968"/>
      <c r="BU342" s="968"/>
      <c r="BV342" s="968"/>
      <c r="BW342" s="968"/>
      <c r="BX342" s="968"/>
      <c r="BY342" s="968"/>
      <c r="BZ342" s="968"/>
      <c r="CA342" s="968"/>
      <c r="CB342" s="968"/>
      <c r="CC342" s="968"/>
      <c r="CD342" s="968"/>
      <c r="CE342" s="968"/>
      <c r="CF342" s="968"/>
      <c r="CG342" s="968"/>
      <c r="CH342" s="968"/>
      <c r="CI342" s="968"/>
      <c r="CJ342" s="968"/>
      <c r="CK342" s="968"/>
      <c r="CL342" s="968"/>
      <c r="CM342" s="968"/>
      <c r="CN342" s="968"/>
      <c r="CO342" s="968"/>
      <c r="CP342" s="968"/>
      <c r="CQ342" s="968"/>
      <c r="CR342" s="968"/>
      <c r="CS342" s="968"/>
      <c r="CT342" s="968"/>
      <c r="CU342" s="968"/>
      <c r="CV342" s="968"/>
      <c r="CW342" s="968"/>
      <c r="CX342" s="968"/>
      <c r="CY342" s="968"/>
      <c r="CZ342" s="968"/>
    </row>
    <row r="343" s="373" customFormat="true" ht="15" customHeight="true" x14ac:dyDescent="0.2">
      <c r="B343" s="372"/>
      <c r="R343" s="173"/>
      <c r="S343" s="173"/>
      <c r="T343" s="173"/>
      <c r="U343" s="173"/>
      <c r="V343" s="173"/>
      <c r="W343" s="173"/>
      <c r="X343" s="173"/>
      <c r="Y343" s="173"/>
      <c r="Z343" s="173"/>
      <c r="AA343" s="173"/>
      <c r="AB343" s="173"/>
      <c r="AC343" s="173"/>
      <c r="AD343" s="173"/>
      <c r="AE343" s="173"/>
      <c r="AF343" s="173"/>
      <c r="AG343" s="173"/>
      <c r="AH343" s="173"/>
      <c r="AI343" s="173"/>
      <c r="AJ343" s="173"/>
      <c r="AK343" s="173"/>
      <c r="AL343" s="173"/>
      <c r="AM343" s="173"/>
      <c r="AN343" s="173"/>
      <c r="AO343" s="173"/>
      <c r="AP343" s="173"/>
      <c r="AQ343" s="173"/>
      <c r="AR343" s="173"/>
      <c r="AS343" s="173"/>
      <c r="AT343" s="173"/>
      <c r="AU343" s="173"/>
      <c r="AV343" s="173"/>
      <c r="AW343" s="173"/>
      <c r="AX343" s="173"/>
      <c r="AY343" s="173"/>
      <c r="BA343" s="1171" t="s">
        <v>149</v>
      </c>
      <c r="BB343" s="262" t="s">
        <v>49</v>
      </c>
      <c r="BC343" s="908" t="s">
        <v>35</v>
      </c>
      <c r="BD343" s="912" t="s">
        <v>35</v>
      </c>
      <c r="BE343" s="912" t="s">
        <v>35</v>
      </c>
      <c r="BF343" s="912" t="s">
        <v>35</v>
      </c>
      <c r="BG343" s="917" t="s">
        <v>35</v>
      </c>
      <c r="BH343" s="908" t="s">
        <v>35</v>
      </c>
      <c r="BI343" s="912" t="s">
        <v>35</v>
      </c>
      <c r="BJ343" s="912" t="s">
        <v>35</v>
      </c>
      <c r="BK343" s="912" t="s">
        <v>35</v>
      </c>
      <c r="BL343" s="917" t="s">
        <v>35</v>
      </c>
      <c r="BM343" s="908" t="s">
        <v>35</v>
      </c>
      <c r="BN343" s="912" t="s">
        <v>35</v>
      </c>
      <c r="BO343" s="912" t="s">
        <v>35</v>
      </c>
      <c r="BP343" s="912" t="s">
        <v>35</v>
      </c>
      <c r="BQ343" s="923" t="s">
        <v>35</v>
      </c>
      <c r="BR343" s="968"/>
      <c r="BS343" s="968"/>
      <c r="BT343" s="968"/>
      <c r="BU343" s="968"/>
      <c r="BV343" s="968"/>
      <c r="BW343" s="968"/>
      <c r="BX343" s="968"/>
      <c r="BY343" s="968"/>
      <c r="BZ343" s="968"/>
      <c r="CA343" s="968"/>
      <c r="CB343" s="968"/>
      <c r="CC343" s="968"/>
      <c r="CD343" s="968"/>
      <c r="CE343" s="968"/>
      <c r="CF343" s="968"/>
      <c r="CG343" s="968"/>
      <c r="CH343" s="968"/>
      <c r="CI343" s="968"/>
      <c r="CJ343" s="968"/>
      <c r="CK343" s="968"/>
      <c r="CL343" s="968"/>
      <c r="CM343" s="968"/>
      <c r="CN343" s="968"/>
      <c r="CO343" s="968"/>
      <c r="CP343" s="968"/>
      <c r="CQ343" s="968"/>
      <c r="CR343" s="968"/>
      <c r="CS343" s="968"/>
      <c r="CT343" s="968"/>
      <c r="CU343" s="968"/>
      <c r="CV343" s="968"/>
      <c r="CW343" s="968"/>
      <c r="CX343" s="968"/>
      <c r="CY343" s="968"/>
      <c r="CZ343" s="968"/>
    </row>
    <row r="344" s="373" customFormat="true" ht="15" customHeight="true" x14ac:dyDescent="0.2">
      <c r="B344" s="372"/>
      <c r="R344" s="173"/>
      <c r="S344" s="173"/>
      <c r="T344" s="173"/>
      <c r="U344" s="173"/>
      <c r="V344" s="173"/>
      <c r="W344" s="173"/>
      <c r="X344" s="173"/>
      <c r="Y344" s="173"/>
      <c r="Z344" s="173"/>
      <c r="AA344" s="173"/>
      <c r="AB344" s="173"/>
      <c r="AC344" s="173"/>
      <c r="AD344" s="173"/>
      <c r="AE344" s="173"/>
      <c r="AF344" s="173"/>
      <c r="AG344" s="173"/>
      <c r="AH344" s="173"/>
      <c r="AI344" s="173"/>
      <c r="AJ344" s="173"/>
      <c r="AK344" s="173"/>
      <c r="AL344" s="173"/>
      <c r="AM344" s="173"/>
      <c r="AN344" s="173"/>
      <c r="AO344" s="173"/>
      <c r="AP344" s="173"/>
      <c r="AQ344" s="173"/>
      <c r="AR344" s="173"/>
      <c r="AS344" s="173"/>
      <c r="AT344" s="173"/>
      <c r="AU344" s="173"/>
      <c r="AV344" s="173"/>
      <c r="AW344" s="173"/>
      <c r="AX344" s="173"/>
      <c r="AY344" s="173"/>
      <c r="BA344" s="1165"/>
      <c r="BB344" s="262" t="s">
        <v>48</v>
      </c>
      <c r="BC344" s="908" t="s">
        <v>35</v>
      </c>
      <c r="BD344" s="912" t="s">
        <v>35</v>
      </c>
      <c r="BE344" s="912" t="s">
        <v>35</v>
      </c>
      <c r="BF344" s="912" t="s">
        <v>35</v>
      </c>
      <c r="BG344" s="917" t="s">
        <v>35</v>
      </c>
      <c r="BH344" s="908" t="s">
        <v>35</v>
      </c>
      <c r="BI344" s="912" t="s">
        <v>35</v>
      </c>
      <c r="BJ344" s="912" t="s">
        <v>35</v>
      </c>
      <c r="BK344" s="912" t="s">
        <v>35</v>
      </c>
      <c r="BL344" s="917" t="s">
        <v>35</v>
      </c>
      <c r="BM344" s="908" t="s">
        <v>35</v>
      </c>
      <c r="BN344" s="912" t="s">
        <v>35</v>
      </c>
      <c r="BO344" s="912" t="s">
        <v>35</v>
      </c>
      <c r="BP344" s="912" t="s">
        <v>35</v>
      </c>
      <c r="BQ344" s="923" t="s">
        <v>35</v>
      </c>
      <c r="BR344" s="968"/>
      <c r="BS344" s="968"/>
      <c r="BT344" s="968"/>
      <c r="BU344" s="968"/>
      <c r="BV344" s="968"/>
      <c r="BW344" s="968"/>
      <c r="BX344" s="968"/>
      <c r="BY344" s="968"/>
      <c r="BZ344" s="968"/>
      <c r="CA344" s="968"/>
      <c r="CB344" s="968"/>
      <c r="CC344" s="968"/>
      <c r="CD344" s="968"/>
      <c r="CE344" s="968"/>
      <c r="CF344" s="968"/>
      <c r="CG344" s="968"/>
      <c r="CH344" s="968"/>
      <c r="CI344" s="968"/>
      <c r="CJ344" s="968"/>
      <c r="CK344" s="968"/>
      <c r="CL344" s="968"/>
      <c r="CM344" s="968"/>
      <c r="CN344" s="968"/>
      <c r="CO344" s="968"/>
      <c r="CP344" s="968"/>
      <c r="CQ344" s="968"/>
      <c r="CR344" s="968"/>
      <c r="CS344" s="968"/>
      <c r="CT344" s="968"/>
      <c r="CU344" s="968"/>
      <c r="CV344" s="968"/>
      <c r="CW344" s="968"/>
      <c r="CX344" s="968"/>
      <c r="CY344" s="968"/>
      <c r="CZ344" s="968"/>
    </row>
    <row r="345" s="373" customFormat="true" ht="15" customHeight="true" x14ac:dyDescent="0.2">
      <c r="B345" s="372"/>
      <c r="R345" s="173"/>
      <c r="S345" s="173"/>
      <c r="T345" s="173"/>
      <c r="U345" s="173"/>
      <c r="V345" s="173"/>
      <c r="W345" s="173"/>
      <c r="X345" s="173"/>
      <c r="Y345" s="173"/>
      <c r="Z345" s="173"/>
      <c r="AA345" s="173"/>
      <c r="AB345" s="173"/>
      <c r="AC345" s="173"/>
      <c r="AD345" s="173"/>
      <c r="AE345" s="173"/>
      <c r="AF345" s="173"/>
      <c r="AG345" s="173"/>
      <c r="AH345" s="173"/>
      <c r="AI345" s="173"/>
      <c r="AJ345" s="173"/>
      <c r="AK345" s="173"/>
      <c r="AL345" s="173"/>
      <c r="AM345" s="173"/>
      <c r="AN345" s="173"/>
      <c r="AO345" s="173"/>
      <c r="AP345" s="173"/>
      <c r="AQ345" s="173"/>
      <c r="AR345" s="173"/>
      <c r="AS345" s="173"/>
      <c r="AT345" s="173"/>
      <c r="AU345" s="173"/>
      <c r="AV345" s="173"/>
      <c r="AW345" s="173"/>
      <c r="AX345" s="173"/>
      <c r="AY345" s="173"/>
      <c r="BA345" s="1171" t="s">
        <v>150</v>
      </c>
      <c r="BB345" s="262" t="s">
        <v>49</v>
      </c>
      <c r="BC345" s="908" t="s">
        <v>35</v>
      </c>
      <c r="BD345" s="912" t="s">
        <v>35</v>
      </c>
      <c r="BE345" s="912" t="s">
        <v>35</v>
      </c>
      <c r="BF345" s="912" t="s">
        <v>35</v>
      </c>
      <c r="BG345" s="917" t="s">
        <v>35</v>
      </c>
      <c r="BH345" s="908" t="s">
        <v>35</v>
      </c>
      <c r="BI345" s="912" t="s">
        <v>35</v>
      </c>
      <c r="BJ345" s="912" t="s">
        <v>35</v>
      </c>
      <c r="BK345" s="912" t="s">
        <v>35</v>
      </c>
      <c r="BL345" s="917" t="s">
        <v>35</v>
      </c>
      <c r="BM345" s="908" t="s">
        <v>35</v>
      </c>
      <c r="BN345" s="912" t="s">
        <v>35</v>
      </c>
      <c r="BO345" s="912" t="s">
        <v>35</v>
      </c>
      <c r="BP345" s="912" t="s">
        <v>35</v>
      </c>
      <c r="BQ345" s="923" t="s">
        <v>35</v>
      </c>
      <c r="BR345" s="968"/>
      <c r="BS345" s="968"/>
      <c r="BT345" s="968"/>
      <c r="BU345" s="968"/>
      <c r="BV345" s="968"/>
      <c r="BW345" s="968"/>
      <c r="BX345" s="968"/>
      <c r="BY345" s="968"/>
      <c r="BZ345" s="968"/>
      <c r="CA345" s="968"/>
      <c r="CB345" s="968"/>
      <c r="CC345" s="968"/>
      <c r="CD345" s="968"/>
      <c r="CE345" s="968"/>
      <c r="CF345" s="968"/>
      <c r="CG345" s="968"/>
      <c r="CH345" s="968"/>
      <c r="CI345" s="968"/>
      <c r="CJ345" s="968"/>
      <c r="CK345" s="968"/>
      <c r="CL345" s="968"/>
      <c r="CM345" s="968"/>
      <c r="CN345" s="968"/>
      <c r="CO345" s="968"/>
      <c r="CP345" s="968"/>
      <c r="CQ345" s="968"/>
      <c r="CR345" s="968"/>
      <c r="CS345" s="968"/>
      <c r="CT345" s="968"/>
      <c r="CU345" s="968"/>
      <c r="CV345" s="968"/>
      <c r="CW345" s="968"/>
      <c r="CX345" s="968"/>
      <c r="CY345" s="968"/>
      <c r="CZ345" s="968"/>
    </row>
    <row r="346" s="373" customFormat="true" ht="15" customHeight="true" x14ac:dyDescent="0.2">
      <c r="B346" s="372"/>
      <c r="R346" s="173"/>
      <c r="S346" s="173"/>
      <c r="T346" s="173"/>
      <c r="U346" s="173"/>
      <c r="V346" s="173"/>
      <c r="W346" s="173"/>
      <c r="X346" s="173"/>
      <c r="Y346" s="173"/>
      <c r="Z346" s="173"/>
      <c r="AA346" s="173"/>
      <c r="AB346" s="173"/>
      <c r="AC346" s="173"/>
      <c r="AD346" s="173"/>
      <c r="AE346" s="173"/>
      <c r="AF346" s="173"/>
      <c r="AG346" s="173"/>
      <c r="AH346" s="173"/>
      <c r="AI346" s="173"/>
      <c r="AJ346" s="173"/>
      <c r="AK346" s="173"/>
      <c r="AL346" s="173"/>
      <c r="AM346" s="173"/>
      <c r="AN346" s="173"/>
      <c r="AO346" s="173"/>
      <c r="AP346" s="173"/>
      <c r="AQ346" s="173"/>
      <c r="AR346" s="173"/>
      <c r="AS346" s="173"/>
      <c r="AT346" s="173"/>
      <c r="AU346" s="173"/>
      <c r="AV346" s="173"/>
      <c r="AW346" s="173"/>
      <c r="AX346" s="173"/>
      <c r="AY346" s="173"/>
      <c r="BA346" s="1165"/>
      <c r="BB346" s="262" t="s">
        <v>48</v>
      </c>
      <c r="BC346" s="908" t="s">
        <v>35</v>
      </c>
      <c r="BD346" s="912" t="s">
        <v>35</v>
      </c>
      <c r="BE346" s="912" t="s">
        <v>35</v>
      </c>
      <c r="BF346" s="912" t="s">
        <v>35</v>
      </c>
      <c r="BG346" s="917" t="s">
        <v>35</v>
      </c>
      <c r="BH346" s="908" t="s">
        <v>35</v>
      </c>
      <c r="BI346" s="912" t="s">
        <v>35</v>
      </c>
      <c r="BJ346" s="912" t="s">
        <v>35</v>
      </c>
      <c r="BK346" s="912" t="s">
        <v>35</v>
      </c>
      <c r="BL346" s="917" t="s">
        <v>35</v>
      </c>
      <c r="BM346" s="908" t="s">
        <v>35</v>
      </c>
      <c r="BN346" s="912" t="s">
        <v>35</v>
      </c>
      <c r="BO346" s="912" t="s">
        <v>35</v>
      </c>
      <c r="BP346" s="912" t="s">
        <v>35</v>
      </c>
      <c r="BQ346" s="923" t="s">
        <v>35</v>
      </c>
      <c r="BR346" s="968"/>
      <c r="BS346" s="968"/>
      <c r="BT346" s="968"/>
      <c r="BU346" s="968"/>
      <c r="BV346" s="968"/>
      <c r="BW346" s="968"/>
      <c r="BX346" s="968"/>
      <c r="BY346" s="968"/>
      <c r="BZ346" s="968"/>
      <c r="CA346" s="968"/>
      <c r="CB346" s="968"/>
      <c r="CC346" s="968"/>
      <c r="CD346" s="968"/>
      <c r="CE346" s="968"/>
      <c r="CF346" s="968"/>
      <c r="CG346" s="968"/>
      <c r="CH346" s="968"/>
      <c r="CI346" s="968"/>
      <c r="CJ346" s="968"/>
      <c r="CK346" s="968"/>
      <c r="CL346" s="968"/>
      <c r="CM346" s="968"/>
      <c r="CN346" s="968"/>
      <c r="CO346" s="968"/>
      <c r="CP346" s="968"/>
      <c r="CQ346" s="968"/>
      <c r="CR346" s="968"/>
      <c r="CS346" s="968"/>
      <c r="CT346" s="968"/>
      <c r="CU346" s="968"/>
      <c r="CV346" s="968"/>
      <c r="CW346" s="968"/>
      <c r="CX346" s="968"/>
      <c r="CY346" s="968"/>
      <c r="CZ346" s="968"/>
    </row>
    <row r="347" s="373" customFormat="true" ht="15" customHeight="true" x14ac:dyDescent="0.2">
      <c r="B347" s="372"/>
      <c r="R347" s="173"/>
      <c r="S347" s="173"/>
      <c r="T347" s="173"/>
      <c r="U347" s="173"/>
      <c r="V347" s="173"/>
      <c r="W347" s="173"/>
      <c r="X347" s="173"/>
      <c r="Y347" s="173"/>
      <c r="Z347" s="173"/>
      <c r="AA347" s="173"/>
      <c r="AB347" s="173"/>
      <c r="AC347" s="173"/>
      <c r="AD347" s="173"/>
      <c r="AE347" s="173"/>
      <c r="AF347" s="173"/>
      <c r="AG347" s="173"/>
      <c r="AH347" s="173"/>
      <c r="AI347" s="173"/>
      <c r="AJ347" s="173"/>
      <c r="AK347" s="173"/>
      <c r="AL347" s="173"/>
      <c r="AM347" s="173"/>
      <c r="AN347" s="173"/>
      <c r="AO347" s="173"/>
      <c r="AP347" s="173"/>
      <c r="AQ347" s="173"/>
      <c r="AR347" s="173"/>
      <c r="AS347" s="173"/>
      <c r="AT347" s="173"/>
      <c r="AU347" s="173"/>
      <c r="AV347" s="173"/>
      <c r="AW347" s="173"/>
      <c r="AX347" s="173"/>
      <c r="AY347" s="173"/>
      <c r="BA347" s="1171" t="s">
        <v>151</v>
      </c>
      <c r="BB347" s="262" t="s">
        <v>49</v>
      </c>
      <c r="BC347" s="908" t="s">
        <v>35</v>
      </c>
      <c r="BD347" s="912" t="s">
        <v>35</v>
      </c>
      <c r="BE347" s="912" t="s">
        <v>35</v>
      </c>
      <c r="BF347" s="912" t="s">
        <v>35</v>
      </c>
      <c r="BG347" s="917" t="s">
        <v>35</v>
      </c>
      <c r="BH347" s="908" t="s">
        <v>35</v>
      </c>
      <c r="BI347" s="912" t="s">
        <v>35</v>
      </c>
      <c r="BJ347" s="912" t="s">
        <v>35</v>
      </c>
      <c r="BK347" s="912" t="s">
        <v>35</v>
      </c>
      <c r="BL347" s="917" t="s">
        <v>35</v>
      </c>
      <c r="BM347" s="908" t="s">
        <v>35</v>
      </c>
      <c r="BN347" s="912" t="s">
        <v>35</v>
      </c>
      <c r="BO347" s="912" t="s">
        <v>35</v>
      </c>
      <c r="BP347" s="912" t="s">
        <v>35</v>
      </c>
      <c r="BQ347" s="923" t="s">
        <v>35</v>
      </c>
      <c r="BR347" s="968"/>
      <c r="BS347" s="968"/>
      <c r="BT347" s="968"/>
      <c r="BU347" s="968"/>
      <c r="BV347" s="968"/>
      <c r="BW347" s="968"/>
      <c r="BX347" s="968"/>
      <c r="BY347" s="968"/>
      <c r="BZ347" s="968"/>
      <c r="CA347" s="968"/>
      <c r="CB347" s="968"/>
      <c r="CC347" s="968"/>
      <c r="CD347" s="968"/>
      <c r="CE347" s="968"/>
      <c r="CF347" s="968"/>
      <c r="CG347" s="968"/>
      <c r="CH347" s="968"/>
      <c r="CI347" s="968"/>
      <c r="CJ347" s="968"/>
      <c r="CK347" s="968"/>
      <c r="CL347" s="968"/>
      <c r="CM347" s="968"/>
      <c r="CN347" s="968"/>
      <c r="CO347" s="968"/>
      <c r="CP347" s="968"/>
      <c r="CQ347" s="968"/>
      <c r="CR347" s="968"/>
      <c r="CS347" s="968"/>
      <c r="CT347" s="968"/>
      <c r="CU347" s="968"/>
      <c r="CV347" s="968"/>
      <c r="CW347" s="968"/>
      <c r="CX347" s="968"/>
      <c r="CY347" s="968"/>
      <c r="CZ347" s="968"/>
    </row>
    <row r="348" s="373" customFormat="true" ht="15" customHeight="true" x14ac:dyDescent="0.2">
      <c r="B348" s="372"/>
      <c r="R348" s="173"/>
      <c r="S348" s="173"/>
      <c r="T348" s="173"/>
      <c r="U348" s="173"/>
      <c r="V348" s="173"/>
      <c r="W348" s="173"/>
      <c r="X348" s="173"/>
      <c r="Y348" s="173"/>
      <c r="Z348" s="173"/>
      <c r="AA348" s="173"/>
      <c r="AB348" s="173"/>
      <c r="AC348" s="173"/>
      <c r="AD348" s="173"/>
      <c r="AE348" s="173"/>
      <c r="AF348" s="173"/>
      <c r="AG348" s="173"/>
      <c r="AH348" s="173"/>
      <c r="AI348" s="173"/>
      <c r="AJ348" s="173"/>
      <c r="AK348" s="173"/>
      <c r="AL348" s="173"/>
      <c r="AM348" s="173"/>
      <c r="AN348" s="173"/>
      <c r="AO348" s="173"/>
      <c r="AP348" s="173"/>
      <c r="AQ348" s="173"/>
      <c r="AR348" s="173"/>
      <c r="AS348" s="173"/>
      <c r="AT348" s="173"/>
      <c r="AU348" s="173"/>
      <c r="AV348" s="173"/>
      <c r="AW348" s="173"/>
      <c r="AX348" s="173"/>
      <c r="AY348" s="173"/>
      <c r="BA348" s="1165"/>
      <c r="BB348" s="262" t="s">
        <v>48</v>
      </c>
      <c r="BC348" s="908" t="s">
        <v>35</v>
      </c>
      <c r="BD348" s="912" t="s">
        <v>35</v>
      </c>
      <c r="BE348" s="912" t="s">
        <v>35</v>
      </c>
      <c r="BF348" s="912" t="s">
        <v>35</v>
      </c>
      <c r="BG348" s="917" t="s">
        <v>35</v>
      </c>
      <c r="BH348" s="908" t="s">
        <v>35</v>
      </c>
      <c r="BI348" s="912" t="s">
        <v>35</v>
      </c>
      <c r="BJ348" s="912" t="s">
        <v>35</v>
      </c>
      <c r="BK348" s="912" t="s">
        <v>35</v>
      </c>
      <c r="BL348" s="917" t="s">
        <v>35</v>
      </c>
      <c r="BM348" s="908" t="s">
        <v>35</v>
      </c>
      <c r="BN348" s="912" t="s">
        <v>35</v>
      </c>
      <c r="BO348" s="912" t="s">
        <v>35</v>
      </c>
      <c r="BP348" s="912" t="s">
        <v>35</v>
      </c>
      <c r="BQ348" s="923" t="s">
        <v>35</v>
      </c>
      <c r="BR348" s="968"/>
      <c r="BS348" s="968"/>
      <c r="BT348" s="968"/>
      <c r="BU348" s="968"/>
      <c r="BV348" s="968"/>
      <c r="BW348" s="968"/>
      <c r="BX348" s="968"/>
      <c r="BY348" s="968"/>
      <c r="BZ348" s="968"/>
      <c r="CA348" s="968"/>
      <c r="CB348" s="968"/>
      <c r="CC348" s="968"/>
      <c r="CD348" s="968"/>
      <c r="CE348" s="968"/>
      <c r="CF348" s="968"/>
      <c r="CG348" s="968"/>
      <c r="CH348" s="968"/>
      <c r="CI348" s="968"/>
      <c r="CJ348" s="968"/>
      <c r="CK348" s="968"/>
      <c r="CL348" s="968"/>
      <c r="CM348" s="968"/>
      <c r="CN348" s="968"/>
      <c r="CO348" s="968"/>
      <c r="CP348" s="968"/>
      <c r="CQ348" s="968"/>
      <c r="CR348" s="968"/>
      <c r="CS348" s="968"/>
      <c r="CT348" s="968"/>
      <c r="CU348" s="968"/>
      <c r="CV348" s="968"/>
      <c r="CW348" s="968"/>
      <c r="CX348" s="968"/>
      <c r="CY348" s="968"/>
      <c r="CZ348" s="968"/>
    </row>
    <row r="349" s="373" customFormat="true" ht="15" customHeight="true" x14ac:dyDescent="0.2">
      <c r="B349" s="372"/>
      <c r="R349" s="173"/>
      <c r="S349" s="173"/>
      <c r="T349" s="173"/>
      <c r="U349" s="173"/>
      <c r="V349" s="173"/>
      <c r="W349" s="173"/>
      <c r="X349" s="173"/>
      <c r="Y349" s="173"/>
      <c r="Z349" s="173"/>
      <c r="AA349" s="173"/>
      <c r="AB349" s="173"/>
      <c r="AC349" s="173"/>
      <c r="AD349" s="173"/>
      <c r="AE349" s="173"/>
      <c r="AF349" s="173"/>
      <c r="AG349" s="173"/>
      <c r="AH349" s="173"/>
      <c r="AI349" s="173"/>
      <c r="AJ349" s="173"/>
      <c r="AK349" s="173"/>
      <c r="AL349" s="173"/>
      <c r="AM349" s="173"/>
      <c r="AN349" s="173"/>
      <c r="AO349" s="173"/>
      <c r="AP349" s="173"/>
      <c r="AQ349" s="173"/>
      <c r="AR349" s="173"/>
      <c r="AS349" s="173"/>
      <c r="AT349" s="173"/>
      <c r="AU349" s="173"/>
      <c r="AV349" s="173"/>
      <c r="AW349" s="173"/>
      <c r="AX349" s="173"/>
      <c r="AY349" s="173"/>
      <c r="BA349" s="1171" t="s">
        <v>152</v>
      </c>
      <c r="BB349" s="262" t="s">
        <v>49</v>
      </c>
      <c r="BC349" s="908" t="s">
        <v>35</v>
      </c>
      <c r="BD349" s="912" t="s">
        <v>35</v>
      </c>
      <c r="BE349" s="912" t="s">
        <v>35</v>
      </c>
      <c r="BF349" s="912" t="s">
        <v>35</v>
      </c>
      <c r="BG349" s="917" t="s">
        <v>35</v>
      </c>
      <c r="BH349" s="908" t="s">
        <v>35</v>
      </c>
      <c r="BI349" s="912" t="s">
        <v>35</v>
      </c>
      <c r="BJ349" s="912" t="s">
        <v>35</v>
      </c>
      <c r="BK349" s="912" t="s">
        <v>35</v>
      </c>
      <c r="BL349" s="917" t="s">
        <v>35</v>
      </c>
      <c r="BM349" s="908" t="s">
        <v>35</v>
      </c>
      <c r="BN349" s="912" t="s">
        <v>35</v>
      </c>
      <c r="BO349" s="912" t="s">
        <v>35</v>
      </c>
      <c r="BP349" s="912" t="s">
        <v>35</v>
      </c>
      <c r="BQ349" s="923" t="s">
        <v>35</v>
      </c>
      <c r="BR349" s="968"/>
      <c r="BS349" s="968"/>
      <c r="BT349" s="968"/>
      <c r="BU349" s="968"/>
      <c r="BV349" s="968"/>
      <c r="BW349" s="968"/>
      <c r="BX349" s="968"/>
      <c r="BY349" s="968"/>
      <c r="BZ349" s="968"/>
      <c r="CA349" s="968"/>
      <c r="CB349" s="968"/>
      <c r="CC349" s="968"/>
      <c r="CD349" s="968"/>
      <c r="CE349" s="968"/>
      <c r="CF349" s="968"/>
      <c r="CG349" s="968"/>
      <c r="CH349" s="968"/>
      <c r="CI349" s="968"/>
      <c r="CJ349" s="968"/>
      <c r="CK349" s="968"/>
      <c r="CL349" s="968"/>
      <c r="CM349" s="968"/>
      <c r="CN349" s="968"/>
      <c r="CO349" s="968"/>
      <c r="CP349" s="968"/>
      <c r="CQ349" s="968"/>
      <c r="CR349" s="968"/>
      <c r="CS349" s="968"/>
      <c r="CT349" s="968"/>
      <c r="CU349" s="968"/>
      <c r="CV349" s="968"/>
      <c r="CW349" s="968"/>
      <c r="CX349" s="968"/>
      <c r="CY349" s="968"/>
      <c r="CZ349" s="968"/>
    </row>
    <row r="350" s="373" customFormat="true" ht="15" customHeight="true" x14ac:dyDescent="0.2">
      <c r="B350" s="372"/>
      <c r="R350" s="173"/>
      <c r="S350" s="173"/>
      <c r="T350" s="173"/>
      <c r="U350" s="173"/>
      <c r="V350" s="173"/>
      <c r="W350" s="173"/>
      <c r="X350" s="173"/>
      <c r="Y350" s="173"/>
      <c r="Z350" s="173"/>
      <c r="AA350" s="173"/>
      <c r="AB350" s="173"/>
      <c r="AC350" s="173"/>
      <c r="AD350" s="173"/>
      <c r="AE350" s="173"/>
      <c r="AF350" s="173"/>
      <c r="AG350" s="173"/>
      <c r="AH350" s="173"/>
      <c r="AI350" s="173"/>
      <c r="AJ350" s="173"/>
      <c r="AK350" s="173"/>
      <c r="AL350" s="173"/>
      <c r="AM350" s="173"/>
      <c r="AN350" s="173"/>
      <c r="AO350" s="173"/>
      <c r="AP350" s="173"/>
      <c r="AQ350" s="173"/>
      <c r="AR350" s="173"/>
      <c r="AS350" s="173"/>
      <c r="AT350" s="173"/>
      <c r="AU350" s="173"/>
      <c r="AV350" s="173"/>
      <c r="AW350" s="173"/>
      <c r="AX350" s="173"/>
      <c r="AY350" s="173"/>
      <c r="BA350" s="1165"/>
      <c r="BB350" s="262" t="s">
        <v>48</v>
      </c>
      <c r="BC350" s="908" t="s">
        <v>35</v>
      </c>
      <c r="BD350" s="912" t="s">
        <v>35</v>
      </c>
      <c r="BE350" s="912" t="s">
        <v>35</v>
      </c>
      <c r="BF350" s="912" t="s">
        <v>35</v>
      </c>
      <c r="BG350" s="917" t="s">
        <v>35</v>
      </c>
      <c r="BH350" s="908" t="s">
        <v>35</v>
      </c>
      <c r="BI350" s="912" t="s">
        <v>35</v>
      </c>
      <c r="BJ350" s="912" t="s">
        <v>35</v>
      </c>
      <c r="BK350" s="912" t="s">
        <v>35</v>
      </c>
      <c r="BL350" s="917" t="s">
        <v>35</v>
      </c>
      <c r="BM350" s="908" t="s">
        <v>35</v>
      </c>
      <c r="BN350" s="912" t="s">
        <v>35</v>
      </c>
      <c r="BO350" s="912" t="s">
        <v>35</v>
      </c>
      <c r="BP350" s="912" t="s">
        <v>35</v>
      </c>
      <c r="BQ350" s="923" t="s">
        <v>35</v>
      </c>
      <c r="BR350" s="968"/>
      <c r="BS350" s="968"/>
      <c r="BT350" s="968"/>
      <c r="BU350" s="968"/>
      <c r="BV350" s="968"/>
      <c r="BW350" s="968"/>
      <c r="BX350" s="968"/>
      <c r="BY350" s="968"/>
      <c r="BZ350" s="968"/>
      <c r="CA350" s="968"/>
      <c r="CB350" s="968"/>
      <c r="CC350" s="968"/>
      <c r="CD350" s="968"/>
      <c r="CE350" s="968"/>
      <c r="CF350" s="968"/>
      <c r="CG350" s="968"/>
      <c r="CH350" s="968"/>
      <c r="CI350" s="968"/>
      <c r="CJ350" s="968"/>
      <c r="CK350" s="968"/>
      <c r="CL350" s="968"/>
      <c r="CM350" s="968"/>
      <c r="CN350" s="968"/>
      <c r="CO350" s="968"/>
      <c r="CP350" s="968"/>
      <c r="CQ350" s="968"/>
      <c r="CR350" s="968"/>
      <c r="CS350" s="968"/>
      <c r="CT350" s="968"/>
      <c r="CU350" s="968"/>
      <c r="CV350" s="968"/>
      <c r="CW350" s="968"/>
      <c r="CX350" s="968"/>
      <c r="CY350" s="968"/>
      <c r="CZ350" s="968"/>
    </row>
    <row r="351" s="373" customFormat="true" ht="15" customHeight="true" x14ac:dyDescent="0.2">
      <c r="B351" s="372"/>
      <c r="R351" s="173"/>
      <c r="S351" s="173"/>
      <c r="T351" s="173"/>
      <c r="U351" s="173"/>
      <c r="V351" s="173"/>
      <c r="W351" s="173"/>
      <c r="X351" s="173"/>
      <c r="Y351" s="173"/>
      <c r="Z351" s="173"/>
      <c r="AA351" s="173"/>
      <c r="AB351" s="173"/>
      <c r="AC351" s="173"/>
      <c r="AD351" s="173"/>
      <c r="AE351" s="173"/>
      <c r="AF351" s="173"/>
      <c r="AG351" s="173"/>
      <c r="AH351" s="173"/>
      <c r="AI351" s="173"/>
      <c r="AJ351" s="173"/>
      <c r="AK351" s="173"/>
      <c r="AL351" s="173"/>
      <c r="AM351" s="173"/>
      <c r="AN351" s="173"/>
      <c r="AO351" s="173"/>
      <c r="AP351" s="173"/>
      <c r="AQ351" s="173"/>
      <c r="AR351" s="173"/>
      <c r="AS351" s="173"/>
      <c r="AT351" s="173"/>
      <c r="AU351" s="173"/>
      <c r="AV351" s="173"/>
      <c r="AW351" s="173"/>
      <c r="AX351" s="173"/>
      <c r="AY351" s="173"/>
      <c r="BA351" s="1171" t="s">
        <v>153</v>
      </c>
      <c r="BB351" s="262" t="s">
        <v>49</v>
      </c>
      <c r="BC351" s="908" t="s">
        <v>35</v>
      </c>
      <c r="BD351" s="912" t="s">
        <v>35</v>
      </c>
      <c r="BE351" s="912" t="s">
        <v>35</v>
      </c>
      <c r="BF351" s="912" t="s">
        <v>35</v>
      </c>
      <c r="BG351" s="917" t="s">
        <v>35</v>
      </c>
      <c r="BH351" s="908" t="s">
        <v>35</v>
      </c>
      <c r="BI351" s="912" t="s">
        <v>35</v>
      </c>
      <c r="BJ351" s="912" t="s">
        <v>35</v>
      </c>
      <c r="BK351" s="912" t="s">
        <v>35</v>
      </c>
      <c r="BL351" s="917" t="s">
        <v>35</v>
      </c>
      <c r="BM351" s="908" t="s">
        <v>35</v>
      </c>
      <c r="BN351" s="912" t="s">
        <v>35</v>
      </c>
      <c r="BO351" s="912" t="s">
        <v>35</v>
      </c>
      <c r="BP351" s="912" t="s">
        <v>35</v>
      </c>
      <c r="BQ351" s="923" t="s">
        <v>35</v>
      </c>
      <c r="BR351" s="968"/>
      <c r="BS351" s="968"/>
      <c r="BT351" s="968"/>
      <c r="BU351" s="968"/>
      <c r="BV351" s="968"/>
      <c r="BW351" s="968"/>
      <c r="BX351" s="968"/>
      <c r="BY351" s="968"/>
      <c r="BZ351" s="968"/>
      <c r="CA351" s="968"/>
      <c r="CB351" s="968"/>
      <c r="CC351" s="968"/>
      <c r="CD351" s="968"/>
      <c r="CE351" s="968"/>
      <c r="CF351" s="968"/>
      <c r="CG351" s="968"/>
      <c r="CH351" s="968"/>
      <c r="CI351" s="968"/>
      <c r="CJ351" s="968"/>
      <c r="CK351" s="968"/>
      <c r="CL351" s="968"/>
      <c r="CM351" s="968"/>
      <c r="CN351" s="968"/>
      <c r="CO351" s="968"/>
      <c r="CP351" s="968"/>
      <c r="CQ351" s="968"/>
      <c r="CR351" s="968"/>
      <c r="CS351" s="968"/>
      <c r="CT351" s="968"/>
      <c r="CU351" s="968"/>
      <c r="CV351" s="968"/>
      <c r="CW351" s="968"/>
      <c r="CX351" s="968"/>
      <c r="CY351" s="968"/>
      <c r="CZ351" s="968"/>
    </row>
    <row r="352" s="373" customFormat="true" ht="15" customHeight="true" x14ac:dyDescent="0.2">
      <c r="B352" s="372"/>
      <c r="R352" s="173"/>
      <c r="S352" s="173"/>
      <c r="T352" s="173"/>
      <c r="U352" s="173"/>
      <c r="V352" s="173"/>
      <c r="W352" s="173"/>
      <c r="X352" s="173"/>
      <c r="Y352" s="173"/>
      <c r="Z352" s="173"/>
      <c r="AA352" s="173"/>
      <c r="AB352" s="173"/>
      <c r="AC352" s="173"/>
      <c r="AD352" s="173"/>
      <c r="AE352" s="173"/>
      <c r="AF352" s="173"/>
      <c r="AG352" s="173"/>
      <c r="AH352" s="173"/>
      <c r="AI352" s="173"/>
      <c r="AJ352" s="173"/>
      <c r="AK352" s="173"/>
      <c r="AL352" s="173"/>
      <c r="AM352" s="173"/>
      <c r="AN352" s="173"/>
      <c r="AO352" s="173"/>
      <c r="AP352" s="173"/>
      <c r="AQ352" s="173"/>
      <c r="AR352" s="173"/>
      <c r="AS352" s="173"/>
      <c r="AT352" s="173"/>
      <c r="AU352" s="173"/>
      <c r="AV352" s="173"/>
      <c r="AW352" s="173"/>
      <c r="AX352" s="173"/>
      <c r="AY352" s="173"/>
      <c r="BA352" s="1165"/>
      <c r="BB352" s="262" t="s">
        <v>48</v>
      </c>
      <c r="BC352" s="908" t="s">
        <v>35</v>
      </c>
      <c r="BD352" s="912" t="s">
        <v>35</v>
      </c>
      <c r="BE352" s="912" t="s">
        <v>35</v>
      </c>
      <c r="BF352" s="912" t="s">
        <v>35</v>
      </c>
      <c r="BG352" s="917" t="s">
        <v>35</v>
      </c>
      <c r="BH352" s="908" t="s">
        <v>35</v>
      </c>
      <c r="BI352" s="912" t="s">
        <v>35</v>
      </c>
      <c r="BJ352" s="912" t="s">
        <v>35</v>
      </c>
      <c r="BK352" s="912" t="s">
        <v>35</v>
      </c>
      <c r="BL352" s="917" t="s">
        <v>35</v>
      </c>
      <c r="BM352" s="908" t="s">
        <v>35</v>
      </c>
      <c r="BN352" s="912" t="s">
        <v>35</v>
      </c>
      <c r="BO352" s="912" t="s">
        <v>35</v>
      </c>
      <c r="BP352" s="912" t="s">
        <v>35</v>
      </c>
      <c r="BQ352" s="923" t="s">
        <v>35</v>
      </c>
      <c r="BR352" s="968"/>
      <c r="BS352" s="968"/>
      <c r="BT352" s="968"/>
      <c r="BU352" s="968"/>
      <c r="BV352" s="968"/>
      <c r="BW352" s="968"/>
      <c r="BX352" s="968"/>
      <c r="BY352" s="968"/>
      <c r="BZ352" s="968"/>
      <c r="CA352" s="968"/>
      <c r="CB352" s="968"/>
      <c r="CC352" s="968"/>
      <c r="CD352" s="968"/>
      <c r="CE352" s="968"/>
      <c r="CF352" s="968"/>
      <c r="CG352" s="968"/>
      <c r="CH352" s="968"/>
      <c r="CI352" s="968"/>
      <c r="CJ352" s="968"/>
      <c r="CK352" s="968"/>
      <c r="CL352" s="968"/>
      <c r="CM352" s="968"/>
      <c r="CN352" s="968"/>
      <c r="CO352" s="968"/>
      <c r="CP352" s="968"/>
      <c r="CQ352" s="968"/>
      <c r="CR352" s="968"/>
      <c r="CS352" s="968"/>
      <c r="CT352" s="968"/>
      <c r="CU352" s="968"/>
      <c r="CV352" s="968"/>
      <c r="CW352" s="968"/>
      <c r="CX352" s="968"/>
      <c r="CY352" s="968"/>
      <c r="CZ352" s="968"/>
    </row>
    <row r="353" s="373" customFormat="true" ht="15" customHeight="true" x14ac:dyDescent="0.2">
      <c r="B353" s="372"/>
      <c r="R353" s="173"/>
      <c r="S353" s="173"/>
      <c r="T353" s="173"/>
      <c r="U353" s="173"/>
      <c r="V353" s="173"/>
      <c r="W353" s="173"/>
      <c r="X353" s="173"/>
      <c r="Y353" s="173"/>
      <c r="Z353" s="173"/>
      <c r="AA353" s="173"/>
      <c r="AB353" s="173"/>
      <c r="AC353" s="173"/>
      <c r="AD353" s="173"/>
      <c r="AE353" s="173"/>
      <c r="AF353" s="173"/>
      <c r="AG353" s="173"/>
      <c r="AH353" s="173"/>
      <c r="AI353" s="173"/>
      <c r="AJ353" s="173"/>
      <c r="AK353" s="173"/>
      <c r="AL353" s="173"/>
      <c r="AM353" s="173"/>
      <c r="AN353" s="173"/>
      <c r="AO353" s="173"/>
      <c r="AP353" s="173"/>
      <c r="AQ353" s="173"/>
      <c r="AR353" s="173"/>
      <c r="AS353" s="173"/>
      <c r="AT353" s="173"/>
      <c r="AU353" s="173"/>
      <c r="AV353" s="173"/>
      <c r="AW353" s="173"/>
      <c r="AX353" s="173"/>
      <c r="AY353" s="173"/>
      <c r="BA353" s="1171" t="s">
        <v>142</v>
      </c>
      <c r="BB353" s="262" t="s">
        <v>49</v>
      </c>
      <c r="BC353" s="908" t="s">
        <v>35</v>
      </c>
      <c r="BD353" s="912" t="s">
        <v>35</v>
      </c>
      <c r="BE353" s="912" t="s">
        <v>35</v>
      </c>
      <c r="BF353" s="912" t="s">
        <v>35</v>
      </c>
      <c r="BG353" s="917" t="s">
        <v>35</v>
      </c>
      <c r="BH353" s="908" t="s">
        <v>35</v>
      </c>
      <c r="BI353" s="912" t="s">
        <v>35</v>
      </c>
      <c r="BJ353" s="912" t="s">
        <v>35</v>
      </c>
      <c r="BK353" s="912" t="s">
        <v>35</v>
      </c>
      <c r="BL353" s="917" t="s">
        <v>35</v>
      </c>
      <c r="BM353" s="908" t="s">
        <v>35</v>
      </c>
      <c r="BN353" s="912" t="s">
        <v>35</v>
      </c>
      <c r="BO353" s="912" t="s">
        <v>35</v>
      </c>
      <c r="BP353" s="912" t="s">
        <v>35</v>
      </c>
      <c r="BQ353" s="923" t="s">
        <v>35</v>
      </c>
      <c r="BR353" s="968"/>
      <c r="BS353" s="968"/>
      <c r="BT353" s="968"/>
      <c r="BU353" s="968"/>
      <c r="BV353" s="968"/>
      <c r="BW353" s="968"/>
      <c r="BX353" s="968"/>
      <c r="BY353" s="968"/>
      <c r="BZ353" s="968"/>
      <c r="CA353" s="968"/>
      <c r="CB353" s="968"/>
      <c r="CC353" s="968"/>
      <c r="CD353" s="968"/>
      <c r="CE353" s="968"/>
      <c r="CF353" s="968"/>
      <c r="CG353" s="968"/>
      <c r="CH353" s="968"/>
      <c r="CI353" s="968"/>
      <c r="CJ353" s="968"/>
      <c r="CK353" s="968"/>
      <c r="CL353" s="968"/>
      <c r="CM353" s="968"/>
      <c r="CN353" s="968"/>
      <c r="CO353" s="968"/>
      <c r="CP353" s="968"/>
      <c r="CQ353" s="968"/>
      <c r="CR353" s="968"/>
      <c r="CS353" s="968"/>
      <c r="CT353" s="968"/>
      <c r="CU353" s="968"/>
      <c r="CV353" s="968"/>
      <c r="CW353" s="968"/>
      <c r="CX353" s="968"/>
      <c r="CY353" s="968"/>
      <c r="CZ353" s="968"/>
    </row>
    <row r="354" s="373" customFormat="true" ht="15" customHeight="true" x14ac:dyDescent="0.2">
      <c r="B354" s="372"/>
      <c r="R354" s="173"/>
      <c r="S354" s="173"/>
      <c r="T354" s="173"/>
      <c r="U354" s="173"/>
      <c r="V354" s="173"/>
      <c r="W354" s="173"/>
      <c r="X354" s="173"/>
      <c r="Y354" s="173"/>
      <c r="Z354" s="173"/>
      <c r="AA354" s="173"/>
      <c r="AB354" s="173"/>
      <c r="AC354" s="173"/>
      <c r="AD354" s="173"/>
      <c r="AE354" s="173"/>
      <c r="AF354" s="173"/>
      <c r="AG354" s="173"/>
      <c r="AH354" s="173"/>
      <c r="AI354" s="173"/>
      <c r="AJ354" s="173"/>
      <c r="AK354" s="173"/>
      <c r="AL354" s="173"/>
      <c r="AM354" s="173"/>
      <c r="AN354" s="173"/>
      <c r="AO354" s="173"/>
      <c r="AP354" s="173"/>
      <c r="AQ354" s="173"/>
      <c r="AR354" s="173"/>
      <c r="AS354" s="173"/>
      <c r="AT354" s="173"/>
      <c r="AU354" s="173"/>
      <c r="AV354" s="173"/>
      <c r="AW354" s="173"/>
      <c r="AX354" s="173"/>
      <c r="AY354" s="173"/>
      <c r="BA354" s="1166"/>
      <c r="BB354" s="263" t="s">
        <v>48</v>
      </c>
      <c r="BC354" s="909" t="s">
        <v>35</v>
      </c>
      <c r="BD354" s="913" t="s">
        <v>35</v>
      </c>
      <c r="BE354" s="913" t="s">
        <v>35</v>
      </c>
      <c r="BF354" s="913" t="s">
        <v>35</v>
      </c>
      <c r="BG354" s="918" t="s">
        <v>35</v>
      </c>
      <c r="BH354" s="909" t="s">
        <v>35</v>
      </c>
      <c r="BI354" s="913" t="s">
        <v>35</v>
      </c>
      <c r="BJ354" s="913" t="s">
        <v>35</v>
      </c>
      <c r="BK354" s="913" t="s">
        <v>35</v>
      </c>
      <c r="BL354" s="918" t="s">
        <v>35</v>
      </c>
      <c r="BM354" s="909" t="s">
        <v>35</v>
      </c>
      <c r="BN354" s="913" t="s">
        <v>35</v>
      </c>
      <c r="BO354" s="913" t="s">
        <v>35</v>
      </c>
      <c r="BP354" s="913" t="s">
        <v>35</v>
      </c>
      <c r="BQ354" s="924" t="s">
        <v>35</v>
      </c>
      <c r="BR354" s="968"/>
      <c r="BS354" s="968"/>
      <c r="BT354" s="968"/>
      <c r="BU354" s="968"/>
      <c r="BV354" s="968"/>
      <c r="BW354" s="968"/>
      <c r="BX354" s="968"/>
      <c r="BY354" s="968"/>
      <c r="BZ354" s="968"/>
      <c r="CA354" s="968"/>
      <c r="CB354" s="968"/>
      <c r="CC354" s="968"/>
      <c r="CD354" s="968"/>
      <c r="CE354" s="968"/>
      <c r="CF354" s="968"/>
      <c r="CG354" s="968"/>
      <c r="CH354" s="968"/>
      <c r="CI354" s="968"/>
      <c r="CJ354" s="968"/>
      <c r="CK354" s="968"/>
      <c r="CL354" s="968"/>
      <c r="CM354" s="968"/>
      <c r="CN354" s="968"/>
      <c r="CO354" s="968"/>
      <c r="CP354" s="968"/>
      <c r="CQ354" s="968"/>
      <c r="CR354" s="968"/>
      <c r="CS354" s="968"/>
      <c r="CT354" s="968"/>
      <c r="CU354" s="968"/>
      <c r="CV354" s="968"/>
      <c r="CW354" s="968"/>
      <c r="CX354" s="968"/>
      <c r="CY354" s="968"/>
      <c r="CZ354" s="968"/>
    </row>
    <row r="355" s="373" customFormat="true" ht="15" customHeight="true" x14ac:dyDescent="0.2">
      <c r="B355" s="372"/>
      <c r="R355" s="173"/>
      <c r="S355" s="173"/>
      <c r="T355" s="173"/>
      <c r="U355" s="173"/>
      <c r="V355" s="173"/>
      <c r="W355" s="173"/>
      <c r="X355" s="173"/>
      <c r="Y355" s="173"/>
      <c r="Z355" s="173"/>
      <c r="AA355" s="173"/>
      <c r="AB355" s="173"/>
      <c r="AC355" s="173"/>
      <c r="AD355" s="173"/>
      <c r="AE355" s="173"/>
      <c r="AF355" s="173"/>
      <c r="AG355" s="173"/>
      <c r="AH355" s="173"/>
      <c r="AI355" s="173"/>
      <c r="AJ355" s="173"/>
      <c r="AK355" s="173"/>
      <c r="AL355" s="173"/>
      <c r="AM355" s="173"/>
      <c r="AN355" s="173"/>
      <c r="AO355" s="173"/>
      <c r="AP355" s="173"/>
      <c r="AQ355" s="173"/>
      <c r="AR355" s="173"/>
      <c r="AS355" s="173"/>
      <c r="AT355" s="173"/>
      <c r="AU355" s="173"/>
      <c r="AV355" s="173"/>
      <c r="AW355" s="173"/>
      <c r="AX355" s="173"/>
      <c r="AY355" s="173"/>
      <c r="BA355" s="201"/>
      <c r="BB355" s="138"/>
      <c r="BC355" s="275"/>
      <c r="BD355" s="275"/>
      <c r="BE355" s="275"/>
      <c r="BF355" s="275"/>
      <c r="BG355" s="275"/>
      <c r="BH355" s="275"/>
      <c r="BI355" s="275"/>
      <c r="BJ355" s="275"/>
      <c r="BK355" s="275"/>
      <c r="BL355" s="275"/>
      <c r="BM355" s="275"/>
      <c r="BN355" s="275"/>
      <c r="BO355" s="275"/>
      <c r="BP355" s="275"/>
      <c r="BQ355" s="275"/>
      <c r="BR355" s="276"/>
      <c r="BS355" s="276"/>
      <c r="BT355" s="276"/>
      <c r="BU355" s="276"/>
      <c r="BV355" s="276"/>
      <c r="BW355" s="276"/>
      <c r="BX355" s="276"/>
      <c r="BY355" s="276"/>
      <c r="BZ355" s="276"/>
      <c r="CA355" s="276"/>
      <c r="CB355" s="276"/>
      <c r="CC355" s="276"/>
      <c r="CD355" s="276"/>
      <c r="CE355" s="276"/>
      <c r="CF355" s="276"/>
      <c r="CG355" s="276"/>
      <c r="CH355" s="276"/>
      <c r="CI355" s="276"/>
      <c r="CJ355" s="276"/>
      <c r="CK355" s="276"/>
      <c r="CL355" s="276"/>
      <c r="CM355" s="276"/>
      <c r="CN355" s="276"/>
      <c r="CO355" s="276"/>
      <c r="CP355" s="276"/>
      <c r="CQ355" s="276"/>
      <c r="CR355" s="276"/>
      <c r="CS355" s="276"/>
      <c r="CT355" s="276"/>
      <c r="CU355" s="276"/>
      <c r="CV355" s="276"/>
      <c r="CW355" s="276"/>
      <c r="CX355" s="276"/>
      <c r="CY355" s="276"/>
      <c r="CZ355" s="276"/>
    </row>
    <row r="356" s="373" customFormat="true" ht="15" customHeight="true" x14ac:dyDescent="0.2">
      <c r="B356" s="372"/>
      <c r="R356" s="173"/>
      <c r="S356" s="173"/>
      <c r="T356" s="173"/>
      <c r="U356" s="173"/>
      <c r="V356" s="173"/>
      <c r="W356" s="173"/>
      <c r="X356" s="173"/>
      <c r="Y356" s="173"/>
      <c r="Z356" s="173"/>
      <c r="AA356" s="173"/>
      <c r="AB356" s="173"/>
      <c r="AC356" s="173"/>
      <c r="AD356" s="173"/>
      <c r="AE356" s="173"/>
      <c r="AF356" s="173"/>
      <c r="AG356" s="173"/>
      <c r="AH356" s="173"/>
      <c r="AI356" s="173"/>
      <c r="AJ356" s="173"/>
      <c r="AK356" s="173"/>
      <c r="AL356" s="173"/>
      <c r="AM356" s="173"/>
      <c r="AN356" s="173"/>
      <c r="AO356" s="173"/>
      <c r="AP356" s="173"/>
      <c r="AQ356" s="173"/>
      <c r="AR356" s="173"/>
      <c r="AS356" s="173"/>
      <c r="AT356" s="173"/>
      <c r="AU356" s="173"/>
      <c r="AV356" s="173"/>
      <c r="AW356" s="173"/>
      <c r="AX356" s="173"/>
      <c r="AY356" s="173"/>
      <c r="BA356" s="201"/>
      <c r="BB356" s="138"/>
      <c r="BC356" s="201"/>
      <c r="BD356" s="201"/>
      <c r="BE356" s="201"/>
      <c r="BF356" s="201"/>
      <c r="BG356" s="201"/>
      <c r="BH356" s="201"/>
      <c r="BI356" s="201"/>
      <c r="BJ356" s="201"/>
      <c r="BK356" s="201"/>
      <c r="BL356" s="201"/>
      <c r="BM356" s="201"/>
      <c r="BN356" s="201"/>
      <c r="BO356" s="201"/>
      <c r="BP356" s="201"/>
      <c r="BQ356" s="201"/>
      <c r="BR356" s="173"/>
      <c r="BS356" s="173"/>
      <c r="BT356" s="173"/>
      <c r="BU356" s="173"/>
      <c r="BV356" s="173"/>
      <c r="BW356" s="173"/>
      <c r="BX356" s="173"/>
      <c r="BY356" s="173"/>
      <c r="BZ356" s="173"/>
      <c r="CA356" s="173"/>
      <c r="CB356" s="173"/>
      <c r="CC356" s="173"/>
      <c r="CD356" s="173"/>
      <c r="CE356" s="173"/>
      <c r="CF356" s="173"/>
      <c r="CG356" s="173"/>
      <c r="CH356" s="173"/>
      <c r="CI356" s="173"/>
      <c r="CJ356" s="173"/>
      <c r="CK356" s="173"/>
      <c r="CL356" s="173"/>
      <c r="CM356" s="173"/>
      <c r="CN356" s="173"/>
      <c r="CO356" s="173"/>
      <c r="CP356" s="173"/>
      <c r="CQ356" s="173"/>
      <c r="CR356" s="173"/>
      <c r="CS356" s="173"/>
      <c r="CT356" s="173"/>
      <c r="CU356" s="173"/>
      <c r="CV356" s="173"/>
      <c r="CW356" s="173"/>
      <c r="CX356" s="173"/>
      <c r="CY356" s="173"/>
      <c r="CZ356" s="173"/>
    </row>
    <row r="357" s="134" customFormat="true" ht="15" customHeight="true" x14ac:dyDescent="0.2">
      <c r="B357" s="136"/>
      <c r="R357" s="173"/>
      <c r="S357" s="173"/>
      <c r="T357" s="173"/>
      <c r="U357" s="173"/>
      <c r="V357" s="173"/>
      <c r="W357" s="173"/>
      <c r="X357" s="173"/>
      <c r="Y357" s="173"/>
      <c r="Z357" s="173"/>
      <c r="AA357" s="173"/>
      <c r="AB357" s="173"/>
      <c r="AC357" s="173"/>
      <c r="AD357" s="173"/>
      <c r="AE357" s="173"/>
      <c r="AF357" s="173"/>
      <c r="AG357" s="173"/>
      <c r="AH357" s="173"/>
      <c r="AI357" s="173"/>
      <c r="AJ357" s="173"/>
      <c r="AK357" s="173"/>
      <c r="AL357" s="173"/>
      <c r="AM357" s="173"/>
      <c r="AN357" s="173"/>
      <c r="AO357" s="173"/>
      <c r="AP357" s="173"/>
      <c r="AQ357" s="173"/>
      <c r="AR357" s="173"/>
      <c r="AS357" s="173"/>
      <c r="AT357" s="173"/>
      <c r="AU357" s="173"/>
      <c r="AV357" s="173"/>
      <c r="AW357" s="173"/>
      <c r="AX357" s="173"/>
      <c r="AY357" s="173"/>
      <c r="BA357" s="201"/>
      <c r="BB357" s="138"/>
      <c r="BC357" s="201"/>
      <c r="BD357" s="201"/>
      <c r="BE357" s="201"/>
      <c r="BF357" s="201"/>
      <c r="BG357" s="201"/>
      <c r="BH357" s="201"/>
      <c r="BI357" s="201"/>
      <c r="BJ357" s="201"/>
      <c r="BK357" s="201"/>
      <c r="BL357" s="201"/>
      <c r="BM357" s="201"/>
      <c r="BN357" s="201"/>
      <c r="BO357" s="201"/>
      <c r="BP357" s="201"/>
      <c r="BQ357" s="201"/>
      <c r="BR357" s="173"/>
      <c r="BS357" s="173"/>
      <c r="BT357" s="173"/>
      <c r="BU357" s="173"/>
      <c r="BV357" s="173"/>
      <c r="BW357" s="173"/>
      <c r="BX357" s="173"/>
      <c r="BY357" s="173"/>
      <c r="BZ357" s="173"/>
      <c r="CA357" s="173"/>
      <c r="CB357" s="173"/>
      <c r="CC357" s="173"/>
      <c r="CD357" s="173"/>
      <c r="CE357" s="173"/>
      <c r="CF357" s="173"/>
      <c r="CG357" s="173"/>
      <c r="CH357" s="173"/>
      <c r="CI357" s="173"/>
      <c r="CJ357" s="173"/>
      <c r="CK357" s="173"/>
      <c r="CL357" s="173"/>
      <c r="CM357" s="173"/>
      <c r="CN357" s="173"/>
      <c r="CO357" s="173"/>
      <c r="CP357" s="173"/>
      <c r="CQ357" s="173"/>
      <c r="CR357" s="173"/>
      <c r="CS357" s="173"/>
      <c r="CT357" s="173"/>
      <c r="CU357" s="173"/>
      <c r="CV357" s="173"/>
      <c r="CW357" s="173"/>
      <c r="CX357" s="173"/>
      <c r="CY357" s="173"/>
      <c r="CZ357" s="173"/>
    </row>
    <row r="358" s="134" customFormat="true" ht="15" customHeight="true" x14ac:dyDescent="0.2">
      <c r="B358" s="136"/>
      <c r="R358" s="173"/>
      <c r="S358" s="173"/>
      <c r="T358" s="173"/>
      <c r="U358" s="173"/>
      <c r="V358" s="173"/>
      <c r="W358" s="173"/>
      <c r="X358" s="173"/>
      <c r="Y358" s="173"/>
      <c r="Z358" s="173"/>
      <c r="AA358" s="173"/>
      <c r="AB358" s="173"/>
      <c r="AC358" s="173"/>
      <c r="AD358" s="173"/>
      <c r="AE358" s="173"/>
      <c r="AF358" s="173"/>
      <c r="AG358" s="173"/>
      <c r="AH358" s="173"/>
      <c r="AI358" s="173"/>
      <c r="AJ358" s="173"/>
      <c r="AK358" s="173"/>
      <c r="AL358" s="173"/>
      <c r="AM358" s="173"/>
      <c r="AN358" s="173"/>
      <c r="AO358" s="173"/>
      <c r="AP358" s="173"/>
      <c r="AQ358" s="173"/>
      <c r="AR358" s="173"/>
      <c r="AS358" s="173"/>
      <c r="AT358" s="173"/>
      <c r="AU358" s="173"/>
      <c r="AV358" s="173"/>
      <c r="AW358" s="173"/>
      <c r="AX358" s="173"/>
      <c r="AY358" s="173"/>
      <c r="BA358" s="201"/>
      <c r="BB358" s="138"/>
      <c r="BC358" s="201"/>
      <c r="BD358" s="201"/>
      <c r="BE358" s="201"/>
      <c r="BF358" s="201"/>
      <c r="BG358" s="201"/>
      <c r="BH358" s="201"/>
      <c r="BI358" s="201"/>
      <c r="BJ358" s="201"/>
      <c r="BK358" s="201"/>
      <c r="BL358" s="201"/>
      <c r="BM358" s="201"/>
      <c r="BN358" s="201"/>
      <c r="BO358" s="201"/>
      <c r="BP358" s="201"/>
      <c r="BQ358" s="201"/>
      <c r="BR358" s="173"/>
      <c r="BS358" s="173"/>
      <c r="BT358" s="173"/>
      <c r="BU358" s="173"/>
      <c r="BV358" s="173"/>
      <c r="BW358" s="173"/>
      <c r="BX358" s="173"/>
      <c r="BY358" s="173"/>
      <c r="BZ358" s="173"/>
      <c r="CA358" s="173"/>
      <c r="CB358" s="173"/>
      <c r="CC358" s="173"/>
      <c r="CD358" s="173"/>
      <c r="CE358" s="173"/>
      <c r="CF358" s="173"/>
      <c r="CG358" s="173"/>
      <c r="CH358" s="173"/>
      <c r="CI358" s="173"/>
      <c r="CJ358" s="173"/>
      <c r="CK358" s="173"/>
      <c r="CL358" s="173"/>
      <c r="CM358" s="173"/>
      <c r="CN358" s="173"/>
      <c r="CO358" s="173"/>
      <c r="CP358" s="173"/>
      <c r="CQ358" s="173"/>
      <c r="CR358" s="173"/>
      <c r="CS358" s="173"/>
      <c r="CT358" s="173"/>
      <c r="CU358" s="173"/>
      <c r="CV358" s="173"/>
      <c r="CW358" s="173"/>
      <c r="CX358" s="173"/>
      <c r="CY358" s="173"/>
      <c r="CZ358" s="173"/>
    </row>
    <row r="359" s="134" customFormat="true" ht="15" customHeight="true" x14ac:dyDescent="0.2">
      <c r="B359" s="136"/>
      <c r="R359" s="173"/>
      <c r="S359" s="173"/>
      <c r="T359" s="173"/>
      <c r="U359" s="173"/>
      <c r="V359" s="173"/>
      <c r="W359" s="173"/>
      <c r="X359" s="173"/>
      <c r="Y359" s="173"/>
      <c r="Z359" s="173"/>
      <c r="AA359" s="173"/>
      <c r="AB359" s="173"/>
      <c r="AC359" s="173"/>
      <c r="AD359" s="173"/>
      <c r="AE359" s="173"/>
      <c r="AF359" s="173"/>
      <c r="AG359" s="173"/>
      <c r="AH359" s="173"/>
      <c r="AI359" s="173"/>
      <c r="AJ359" s="173"/>
      <c r="AK359" s="173"/>
      <c r="AL359" s="173"/>
      <c r="AM359" s="173"/>
      <c r="AN359" s="173"/>
      <c r="AO359" s="173"/>
      <c r="AP359" s="173"/>
      <c r="AQ359" s="173"/>
      <c r="AR359" s="173"/>
      <c r="AS359" s="173"/>
      <c r="AT359" s="173"/>
      <c r="AU359" s="173"/>
      <c r="AV359" s="173"/>
      <c r="AW359" s="173"/>
      <c r="AX359" s="173"/>
      <c r="AY359" s="173"/>
      <c r="BA359" s="201"/>
      <c r="BB359" s="138"/>
      <c r="BC359" s="201"/>
      <c r="BD359" s="201"/>
      <c r="BE359" s="201"/>
      <c r="BF359" s="201"/>
      <c r="BG359" s="201"/>
      <c r="BH359" s="201"/>
      <c r="BI359" s="201"/>
      <c r="BJ359" s="201"/>
      <c r="BK359" s="201"/>
      <c r="BL359" s="201"/>
      <c r="BM359" s="201"/>
      <c r="BN359" s="201"/>
      <c r="BO359" s="201"/>
      <c r="BP359" s="201"/>
      <c r="BQ359" s="201"/>
      <c r="BR359" s="173"/>
      <c r="BS359" s="173"/>
      <c r="BT359" s="173"/>
      <c r="BU359" s="173"/>
      <c r="BV359" s="173"/>
      <c r="BW359" s="173"/>
      <c r="BX359" s="173"/>
      <c r="BY359" s="173"/>
      <c r="BZ359" s="173"/>
      <c r="CA359" s="173"/>
      <c r="CB359" s="173"/>
      <c r="CC359" s="173"/>
      <c r="CD359" s="173"/>
      <c r="CE359" s="173"/>
      <c r="CF359" s="173"/>
      <c r="CG359" s="173"/>
      <c r="CH359" s="173"/>
      <c r="CI359" s="173"/>
      <c r="CJ359" s="173"/>
      <c r="CK359" s="173"/>
      <c r="CL359" s="173"/>
      <c r="CM359" s="173"/>
      <c r="CN359" s="173"/>
      <c r="CO359" s="173"/>
      <c r="CP359" s="173"/>
      <c r="CQ359" s="173"/>
      <c r="CR359" s="173"/>
      <c r="CS359" s="173"/>
      <c r="CT359" s="173"/>
      <c r="CU359" s="173"/>
      <c r="CV359" s="173"/>
      <c r="CW359" s="173"/>
      <c r="CX359" s="173"/>
      <c r="CY359" s="173"/>
      <c r="CZ359" s="173"/>
    </row>
    <row r="360" s="134" customFormat="true" ht="15" customHeight="true" x14ac:dyDescent="0.2">
      <c r="B360" s="136"/>
      <c r="R360" s="173"/>
      <c r="S360" s="173"/>
      <c r="T360" s="173"/>
      <c r="U360" s="173"/>
      <c r="V360" s="173"/>
      <c r="W360" s="173"/>
      <c r="X360" s="173"/>
      <c r="Y360" s="173"/>
      <c r="Z360" s="173"/>
      <c r="AA360" s="173"/>
      <c r="AB360" s="173"/>
      <c r="AC360" s="173"/>
      <c r="AD360" s="173"/>
      <c r="AE360" s="173"/>
      <c r="AF360" s="173"/>
      <c r="AG360" s="173"/>
      <c r="AH360" s="173"/>
      <c r="AI360" s="173"/>
      <c r="AJ360" s="173"/>
      <c r="AK360" s="173"/>
      <c r="AL360" s="173"/>
      <c r="AM360" s="173"/>
      <c r="AN360" s="173"/>
      <c r="AO360" s="173"/>
      <c r="AP360" s="173"/>
      <c r="AQ360" s="173"/>
      <c r="AR360" s="173"/>
      <c r="AS360" s="173"/>
      <c r="AT360" s="173"/>
      <c r="AU360" s="173"/>
      <c r="AV360" s="173"/>
      <c r="AW360" s="173"/>
      <c r="AX360" s="173"/>
      <c r="AY360" s="173"/>
      <c r="BA360" s="201"/>
      <c r="BB360" s="138"/>
      <c r="BC360" s="201"/>
      <c r="BD360" s="201"/>
      <c r="BE360" s="201"/>
      <c r="BF360" s="201"/>
      <c r="BG360" s="201"/>
      <c r="BH360" s="201"/>
      <c r="BI360" s="201"/>
      <c r="BJ360" s="201"/>
      <c r="BK360" s="201"/>
      <c r="BL360" s="201"/>
      <c r="BM360" s="201"/>
      <c r="BN360" s="201"/>
      <c r="BO360" s="201"/>
      <c r="BP360" s="201"/>
      <c r="BQ360" s="201"/>
      <c r="BR360" s="173"/>
      <c r="BS360" s="173"/>
      <c r="BT360" s="173"/>
      <c r="BU360" s="173"/>
      <c r="BV360" s="173"/>
      <c r="BW360" s="173"/>
      <c r="BX360" s="173"/>
      <c r="BY360" s="173"/>
      <c r="BZ360" s="173"/>
      <c r="CA360" s="173"/>
      <c r="CB360" s="173"/>
      <c r="CC360" s="173"/>
      <c r="CD360" s="173"/>
      <c r="CE360" s="173"/>
      <c r="CF360" s="173"/>
      <c r="CG360" s="173"/>
      <c r="CH360" s="173"/>
      <c r="CI360" s="173"/>
      <c r="CJ360" s="173"/>
      <c r="CK360" s="173"/>
      <c r="CL360" s="173"/>
      <c r="CM360" s="173"/>
      <c r="CN360" s="173"/>
      <c r="CO360" s="173"/>
      <c r="CP360" s="173"/>
      <c r="CQ360" s="173"/>
      <c r="CR360" s="173"/>
      <c r="CS360" s="173"/>
      <c r="CT360" s="173"/>
      <c r="CU360" s="173"/>
      <c r="CV360" s="173"/>
      <c r="CW360" s="173"/>
      <c r="CX360" s="173"/>
      <c r="CY360" s="173"/>
      <c r="CZ360" s="173"/>
    </row>
    <row r="361" s="134" customFormat="true" ht="15" customHeight="true" x14ac:dyDescent="0.2">
      <c r="B361" s="136"/>
      <c r="R361" s="173"/>
      <c r="S361" s="173"/>
      <c r="T361" s="173"/>
      <c r="U361" s="173"/>
      <c r="V361" s="173"/>
      <c r="W361" s="173"/>
      <c r="X361" s="173"/>
      <c r="Y361" s="173"/>
      <c r="Z361" s="173"/>
      <c r="AA361" s="173"/>
      <c r="AB361" s="173"/>
      <c r="AC361" s="173"/>
      <c r="AD361" s="173"/>
      <c r="AE361" s="173"/>
      <c r="AF361" s="173"/>
      <c r="AG361" s="173"/>
      <c r="AH361" s="173"/>
      <c r="AI361" s="173"/>
      <c r="AJ361" s="173"/>
      <c r="AK361" s="173"/>
      <c r="AL361" s="173"/>
      <c r="AM361" s="173"/>
      <c r="AN361" s="173"/>
      <c r="AO361" s="173"/>
      <c r="AP361" s="173"/>
      <c r="AQ361" s="173"/>
      <c r="AR361" s="173"/>
      <c r="AS361" s="173"/>
      <c r="AT361" s="173"/>
      <c r="AU361" s="173"/>
      <c r="AV361" s="173"/>
      <c r="AW361" s="173"/>
      <c r="AX361" s="173"/>
      <c r="AY361" s="173"/>
      <c r="BA361" s="201"/>
      <c r="BB361" s="138"/>
      <c r="BC361" s="201"/>
      <c r="BD361" s="201"/>
      <c r="BE361" s="201"/>
      <c r="BF361" s="201"/>
      <c r="BG361" s="201"/>
      <c r="BH361" s="201"/>
      <c r="BI361" s="201"/>
      <c r="BJ361" s="201"/>
      <c r="BK361" s="201"/>
      <c r="BL361" s="201"/>
      <c r="BM361" s="201"/>
      <c r="BN361" s="201"/>
      <c r="BO361" s="201"/>
      <c r="BP361" s="201"/>
      <c r="BQ361" s="201"/>
      <c r="BR361" s="173"/>
      <c r="BS361" s="173"/>
      <c r="BT361" s="173"/>
      <c r="BU361" s="173"/>
      <c r="BV361" s="173"/>
      <c r="BW361" s="173"/>
      <c r="BX361" s="173"/>
      <c r="BY361" s="173"/>
      <c r="BZ361" s="173"/>
      <c r="CA361" s="173"/>
      <c r="CB361" s="173"/>
      <c r="CC361" s="173"/>
      <c r="CD361" s="173"/>
      <c r="CE361" s="173"/>
      <c r="CF361" s="173"/>
      <c r="CG361" s="173"/>
      <c r="CH361" s="173"/>
      <c r="CI361" s="173"/>
      <c r="CJ361" s="173"/>
      <c r="CK361" s="173"/>
      <c r="CL361" s="173"/>
      <c r="CM361" s="173"/>
      <c r="CN361" s="173"/>
      <c r="CO361" s="173"/>
      <c r="CP361" s="173"/>
      <c r="CQ361" s="173"/>
      <c r="CR361" s="173"/>
      <c r="CS361" s="173"/>
      <c r="CT361" s="173"/>
      <c r="CU361" s="173"/>
      <c r="CV361" s="173"/>
      <c r="CW361" s="173"/>
      <c r="CX361" s="173"/>
      <c r="CY361" s="173"/>
      <c r="CZ361" s="173"/>
    </row>
    <row r="362" s="134" customFormat="true" ht="15" customHeight="true" x14ac:dyDescent="0.2">
      <c r="B362" s="136"/>
      <c r="R362" s="173"/>
      <c r="S362" s="173"/>
      <c r="T362" s="173"/>
      <c r="U362" s="173"/>
      <c r="V362" s="173"/>
      <c r="W362" s="173"/>
      <c r="X362" s="173"/>
      <c r="Y362" s="173"/>
      <c r="Z362" s="173"/>
      <c r="AA362" s="173"/>
      <c r="AB362" s="173"/>
      <c r="AC362" s="173"/>
      <c r="AD362" s="173"/>
      <c r="AE362" s="173"/>
      <c r="AF362" s="173"/>
      <c r="AG362" s="173"/>
      <c r="AH362" s="173"/>
      <c r="AI362" s="173"/>
      <c r="AJ362" s="173"/>
      <c r="AK362" s="173"/>
      <c r="AL362" s="173"/>
      <c r="AM362" s="173"/>
      <c r="AN362" s="173"/>
      <c r="AO362" s="173"/>
      <c r="AP362" s="173"/>
      <c r="AQ362" s="173"/>
      <c r="AR362" s="173"/>
      <c r="AS362" s="173"/>
      <c r="AT362" s="173"/>
      <c r="AU362" s="173"/>
      <c r="AV362" s="173"/>
      <c r="AW362" s="173"/>
      <c r="AX362" s="173"/>
      <c r="AY362" s="173"/>
      <c r="BA362" s="201"/>
      <c r="BB362" s="138"/>
      <c r="BC362" s="201"/>
      <c r="BD362" s="201"/>
      <c r="BE362" s="201"/>
      <c r="BF362" s="201"/>
      <c r="BG362" s="201"/>
      <c r="BH362" s="201"/>
      <c r="BI362" s="201"/>
      <c r="BJ362" s="201"/>
      <c r="BK362" s="201"/>
      <c r="BL362" s="201"/>
      <c r="BM362" s="201"/>
      <c r="BN362" s="201"/>
      <c r="BO362" s="201"/>
      <c r="BP362" s="201"/>
      <c r="BQ362" s="201"/>
      <c r="BR362" s="173"/>
      <c r="BS362" s="173"/>
      <c r="BT362" s="173"/>
      <c r="BU362" s="173"/>
      <c r="BV362" s="173"/>
      <c r="BW362" s="173"/>
      <c r="BX362" s="173"/>
      <c r="BY362" s="173"/>
      <c r="BZ362" s="173"/>
      <c r="CA362" s="173"/>
      <c r="CB362" s="173"/>
      <c r="CC362" s="173"/>
      <c r="CD362" s="173"/>
      <c r="CE362" s="173"/>
      <c r="CF362" s="173"/>
      <c r="CG362" s="173"/>
      <c r="CH362" s="173"/>
      <c r="CI362" s="173"/>
      <c r="CJ362" s="173"/>
      <c r="CK362" s="173"/>
      <c r="CL362" s="173"/>
      <c r="CM362" s="173"/>
      <c r="CN362" s="173"/>
      <c r="CO362" s="173"/>
      <c r="CP362" s="173"/>
      <c r="CQ362" s="173"/>
      <c r="CR362" s="173"/>
      <c r="CS362" s="173"/>
      <c r="CT362" s="173"/>
      <c r="CU362" s="173"/>
      <c r="CV362" s="173"/>
      <c r="CW362" s="173"/>
      <c r="CX362" s="173"/>
      <c r="CY362" s="173"/>
      <c r="CZ362" s="173"/>
    </row>
    <row r="363" s="134" customFormat="true" ht="15" customHeight="true" x14ac:dyDescent="0.2">
      <c r="B363" s="136"/>
      <c r="R363" s="173"/>
      <c r="S363" s="173"/>
      <c r="T363" s="173"/>
      <c r="U363" s="173"/>
      <c r="V363" s="173"/>
      <c r="W363" s="173"/>
      <c r="X363" s="173"/>
      <c r="Y363" s="173"/>
      <c r="Z363" s="173"/>
      <c r="AA363" s="173"/>
      <c r="AB363" s="173"/>
      <c r="AC363" s="173"/>
      <c r="AD363" s="173"/>
      <c r="AE363" s="173"/>
      <c r="AF363" s="173"/>
      <c r="AG363" s="173"/>
      <c r="AH363" s="173"/>
      <c r="AI363" s="173"/>
      <c r="AJ363" s="173"/>
      <c r="AK363" s="173"/>
      <c r="AL363" s="173"/>
      <c r="AM363" s="173"/>
      <c r="AN363" s="173"/>
      <c r="AO363" s="173"/>
      <c r="AP363" s="173"/>
      <c r="AQ363" s="173"/>
      <c r="AR363" s="173"/>
      <c r="AS363" s="173"/>
      <c r="AT363" s="173"/>
      <c r="AU363" s="173"/>
      <c r="AV363" s="173"/>
      <c r="AW363" s="173"/>
      <c r="AX363" s="173"/>
      <c r="AY363" s="173"/>
      <c r="BA363" s="201"/>
      <c r="BB363" s="138"/>
      <c r="BC363" s="201"/>
      <c r="BD363" s="201"/>
      <c r="BE363" s="201"/>
      <c r="BF363" s="201"/>
      <c r="BG363" s="201"/>
      <c r="BH363" s="201"/>
      <c r="BI363" s="201"/>
      <c r="BJ363" s="201"/>
      <c r="BK363" s="201"/>
      <c r="BL363" s="201"/>
      <c r="BM363" s="201"/>
      <c r="BN363" s="201"/>
      <c r="BO363" s="201"/>
      <c r="BP363" s="201"/>
      <c r="BQ363" s="201"/>
      <c r="BR363" s="173"/>
      <c r="BS363" s="173"/>
      <c r="BT363" s="173"/>
      <c r="BU363" s="173"/>
      <c r="BV363" s="173"/>
      <c r="BW363" s="173"/>
      <c r="BX363" s="173"/>
      <c r="BY363" s="173"/>
      <c r="BZ363" s="173"/>
      <c r="CA363" s="173"/>
      <c r="CB363" s="173"/>
      <c r="CC363" s="173"/>
      <c r="CD363" s="173"/>
      <c r="CE363" s="173"/>
      <c r="CF363" s="173"/>
      <c r="CG363" s="173"/>
      <c r="CH363" s="173"/>
      <c r="CI363" s="173"/>
      <c r="CJ363" s="173"/>
      <c r="CK363" s="173"/>
      <c r="CL363" s="173"/>
      <c r="CM363" s="173"/>
      <c r="CN363" s="173"/>
      <c r="CO363" s="173"/>
      <c r="CP363" s="173"/>
      <c r="CQ363" s="173"/>
      <c r="CR363" s="173"/>
      <c r="CS363" s="173"/>
      <c r="CT363" s="173"/>
      <c r="CU363" s="173"/>
      <c r="CV363" s="173"/>
      <c r="CW363" s="173"/>
      <c r="CX363" s="173"/>
      <c r="CY363" s="173"/>
      <c r="CZ363" s="173"/>
    </row>
    <row r="364" s="134" customFormat="true" ht="15" customHeight="true" x14ac:dyDescent="0.2">
      <c r="B364" s="136"/>
      <c r="R364" s="173"/>
      <c r="S364" s="173"/>
      <c r="T364" s="173"/>
      <c r="U364" s="173"/>
      <c r="V364" s="173"/>
      <c r="W364" s="173"/>
      <c r="X364" s="173"/>
      <c r="Y364" s="173"/>
      <c r="Z364" s="173"/>
      <c r="AA364" s="173"/>
      <c r="AB364" s="173"/>
      <c r="AC364" s="173"/>
      <c r="AD364" s="173"/>
      <c r="AE364" s="173"/>
      <c r="AF364" s="173"/>
      <c r="AG364" s="173"/>
      <c r="AH364" s="173"/>
      <c r="AI364" s="173"/>
      <c r="AJ364" s="173"/>
      <c r="AK364" s="173"/>
      <c r="AL364" s="173"/>
      <c r="AM364" s="173"/>
      <c r="AN364" s="173"/>
      <c r="AO364" s="173"/>
      <c r="AP364" s="173"/>
      <c r="AQ364" s="173"/>
      <c r="AR364" s="173"/>
      <c r="AS364" s="173"/>
      <c r="AT364" s="173"/>
      <c r="AU364" s="173"/>
      <c r="AV364" s="173"/>
      <c r="AW364" s="173"/>
      <c r="AX364" s="173"/>
      <c r="AY364" s="173"/>
      <c r="BA364" s="201"/>
      <c r="BB364" s="138"/>
      <c r="BC364" s="201"/>
      <c r="BD364" s="201"/>
      <c r="BE364" s="201"/>
      <c r="BF364" s="201"/>
      <c r="BG364" s="201"/>
      <c r="BH364" s="201"/>
      <c r="BI364" s="201"/>
      <c r="BJ364" s="201"/>
      <c r="BK364" s="201"/>
      <c r="BL364" s="201"/>
      <c r="BM364" s="201"/>
      <c r="BN364" s="201"/>
      <c r="BO364" s="201"/>
      <c r="BP364" s="201"/>
      <c r="BQ364" s="201"/>
      <c r="BR364" s="173"/>
      <c r="BS364" s="173"/>
      <c r="BT364" s="173"/>
      <c r="BU364" s="173"/>
      <c r="BV364" s="173"/>
      <c r="BW364" s="173"/>
      <c r="BX364" s="173"/>
      <c r="BY364" s="173"/>
      <c r="BZ364" s="173"/>
      <c r="CA364" s="173"/>
      <c r="CB364" s="173"/>
      <c r="CC364" s="173"/>
      <c r="CD364" s="173"/>
      <c r="CE364" s="173"/>
      <c r="CF364" s="173"/>
      <c r="CG364" s="173"/>
      <c r="CH364" s="173"/>
      <c r="CI364" s="173"/>
      <c r="CJ364" s="173"/>
      <c r="CK364" s="173"/>
      <c r="CL364" s="173"/>
      <c r="CM364" s="173"/>
      <c r="CN364" s="173"/>
      <c r="CO364" s="173"/>
      <c r="CP364" s="173"/>
      <c r="CQ364" s="173"/>
      <c r="CR364" s="173"/>
      <c r="CS364" s="173"/>
      <c r="CT364" s="173"/>
      <c r="CU364" s="173"/>
      <c r="CV364" s="173"/>
      <c r="CW364" s="173"/>
      <c r="CX364" s="173"/>
      <c r="CY364" s="173"/>
      <c r="CZ364" s="173"/>
    </row>
    <row r="365" s="134" customFormat="true" ht="15" customHeight="true" x14ac:dyDescent="0.2">
      <c r="B365" s="136"/>
      <c r="R365" s="173"/>
      <c r="S365" s="173"/>
      <c r="T365" s="173"/>
      <c r="U365" s="173"/>
      <c r="V365" s="173"/>
      <c r="W365" s="173"/>
      <c r="X365" s="173"/>
      <c r="Y365" s="173"/>
      <c r="Z365" s="173"/>
      <c r="AA365" s="173"/>
      <c r="AB365" s="173"/>
      <c r="AC365" s="173"/>
      <c r="AD365" s="173"/>
      <c r="AE365" s="173"/>
      <c r="AF365" s="173"/>
      <c r="AG365" s="173"/>
      <c r="AH365" s="173"/>
      <c r="AI365" s="173"/>
      <c r="AJ365" s="173"/>
      <c r="AK365" s="173"/>
      <c r="AL365" s="173"/>
      <c r="AM365" s="173"/>
      <c r="AN365" s="173"/>
      <c r="AO365" s="173"/>
      <c r="AP365" s="173"/>
      <c r="AQ365" s="173"/>
      <c r="AR365" s="173"/>
      <c r="AS365" s="173"/>
      <c r="AT365" s="173"/>
      <c r="AU365" s="173"/>
      <c r="AV365" s="173"/>
      <c r="AW365" s="173"/>
      <c r="AX365" s="173"/>
      <c r="AY365" s="173"/>
      <c r="BA365" s="201"/>
      <c r="BB365" s="138"/>
      <c r="BC365" s="201"/>
      <c r="BD365" s="201"/>
      <c r="BE365" s="201"/>
      <c r="BF365" s="201"/>
      <c r="BG365" s="201"/>
      <c r="BH365" s="201"/>
      <c r="BI365" s="201"/>
      <c r="BJ365" s="201"/>
      <c r="BK365" s="201"/>
      <c r="BL365" s="201"/>
      <c r="BM365" s="201"/>
      <c r="BN365" s="201"/>
      <c r="BO365" s="201"/>
      <c r="BP365" s="201"/>
      <c r="BQ365" s="201"/>
      <c r="BR365" s="173"/>
      <c r="BS365" s="173"/>
      <c r="BT365" s="173"/>
      <c r="BU365" s="173"/>
      <c r="BV365" s="173"/>
      <c r="BW365" s="173"/>
      <c r="BX365" s="173"/>
      <c r="BY365" s="173"/>
      <c r="BZ365" s="173"/>
      <c r="CA365" s="173"/>
      <c r="CB365" s="173"/>
      <c r="CC365" s="173"/>
      <c r="CD365" s="173"/>
      <c r="CE365" s="173"/>
      <c r="CF365" s="173"/>
      <c r="CG365" s="173"/>
      <c r="CH365" s="173"/>
      <c r="CI365" s="173"/>
      <c r="CJ365" s="173"/>
      <c r="CK365" s="173"/>
      <c r="CL365" s="173"/>
      <c r="CM365" s="173"/>
      <c r="CN365" s="173"/>
      <c r="CO365" s="173"/>
      <c r="CP365" s="173"/>
      <c r="CQ365" s="173"/>
      <c r="CR365" s="173"/>
      <c r="CS365" s="173"/>
      <c r="CT365" s="173"/>
      <c r="CU365" s="173"/>
      <c r="CV365" s="173"/>
      <c r="CW365" s="173"/>
      <c r="CX365" s="173"/>
      <c r="CY365" s="173"/>
      <c r="CZ365" s="173"/>
    </row>
    <row r="366" s="134" customFormat="true" ht="15" customHeight="true" x14ac:dyDescent="0.2">
      <c r="B366" s="136"/>
      <c r="R366" s="173"/>
      <c r="S366" s="173"/>
      <c r="T366" s="173"/>
      <c r="U366" s="173"/>
      <c r="V366" s="173"/>
      <c r="W366" s="173"/>
      <c r="X366" s="173"/>
      <c r="Y366" s="173"/>
      <c r="Z366" s="173"/>
      <c r="AA366" s="173"/>
      <c r="AB366" s="173"/>
      <c r="AC366" s="173"/>
      <c r="AD366" s="173"/>
      <c r="AE366" s="173"/>
      <c r="AF366" s="173"/>
      <c r="AG366" s="173"/>
      <c r="AH366" s="173"/>
      <c r="AI366" s="173"/>
      <c r="AJ366" s="173"/>
      <c r="AK366" s="173"/>
      <c r="AL366" s="173"/>
      <c r="AM366" s="173"/>
      <c r="AN366" s="173"/>
      <c r="AO366" s="173"/>
      <c r="AP366" s="173"/>
      <c r="AQ366" s="173"/>
      <c r="AR366" s="173"/>
      <c r="AS366" s="173"/>
      <c r="AT366" s="173"/>
      <c r="AU366" s="173"/>
      <c r="AV366" s="173"/>
      <c r="AW366" s="173"/>
      <c r="AX366" s="173"/>
      <c r="AY366" s="173"/>
      <c r="BA366" s="201"/>
      <c r="BB366" s="138"/>
      <c r="BC366" s="201"/>
      <c r="BD366" s="201"/>
      <c r="BE366" s="201"/>
      <c r="BF366" s="201"/>
      <c r="BG366" s="201"/>
      <c r="BH366" s="201"/>
      <c r="BI366" s="201"/>
      <c r="BJ366" s="201"/>
      <c r="BK366" s="201"/>
      <c r="BL366" s="201"/>
      <c r="BM366" s="201"/>
      <c r="BN366" s="201"/>
      <c r="BO366" s="201"/>
      <c r="BP366" s="201"/>
      <c r="BQ366" s="201"/>
      <c r="BR366" s="173"/>
      <c r="BS366" s="173"/>
      <c r="BT366" s="173"/>
      <c r="BU366" s="173"/>
      <c r="BV366" s="173"/>
      <c r="BW366" s="173"/>
      <c r="BX366" s="173"/>
      <c r="BY366" s="173"/>
      <c r="BZ366" s="173"/>
      <c r="CA366" s="173"/>
      <c r="CB366" s="173"/>
      <c r="CC366" s="173"/>
      <c r="CD366" s="173"/>
      <c r="CE366" s="173"/>
      <c r="CF366" s="173"/>
      <c r="CG366" s="173"/>
      <c r="CH366" s="173"/>
      <c r="CI366" s="173"/>
      <c r="CJ366" s="173"/>
      <c r="CK366" s="173"/>
      <c r="CL366" s="173"/>
      <c r="CM366" s="173"/>
      <c r="CN366" s="173"/>
      <c r="CO366" s="173"/>
      <c r="CP366" s="173"/>
      <c r="CQ366" s="173"/>
      <c r="CR366" s="173"/>
      <c r="CS366" s="173"/>
      <c r="CT366" s="173"/>
      <c r="CU366" s="173"/>
      <c r="CV366" s="173"/>
      <c r="CW366" s="173"/>
      <c r="CX366" s="173"/>
      <c r="CY366" s="173"/>
      <c r="CZ366" s="173"/>
    </row>
    <row r="367" s="134" customFormat="true" ht="15" customHeight="true" x14ac:dyDescent="0.2">
      <c r="B367" s="136"/>
      <c r="R367" s="173"/>
      <c r="S367" s="173"/>
      <c r="T367" s="173"/>
      <c r="U367" s="173"/>
      <c r="V367" s="173"/>
      <c r="W367" s="173"/>
      <c r="X367" s="173"/>
      <c r="Y367" s="173"/>
      <c r="Z367" s="173"/>
      <c r="AA367" s="173"/>
      <c r="AB367" s="173"/>
      <c r="AC367" s="173"/>
      <c r="AD367" s="173"/>
      <c r="AE367" s="173"/>
      <c r="AF367" s="173"/>
      <c r="AG367" s="173"/>
      <c r="AH367" s="173"/>
      <c r="AI367" s="173"/>
      <c r="AJ367" s="173"/>
      <c r="AK367" s="173"/>
      <c r="AL367" s="173"/>
      <c r="AM367" s="173"/>
      <c r="AN367" s="173"/>
      <c r="AO367" s="173"/>
      <c r="AP367" s="173"/>
      <c r="AQ367" s="173"/>
      <c r="AR367" s="173"/>
      <c r="AS367" s="173"/>
      <c r="AT367" s="173"/>
      <c r="AU367" s="173"/>
      <c r="AV367" s="173"/>
      <c r="AW367" s="173"/>
      <c r="AX367" s="173"/>
      <c r="AY367" s="173"/>
      <c r="BA367" s="201"/>
      <c r="BB367" s="138"/>
      <c r="BC367" s="201"/>
      <c r="BD367" s="201"/>
      <c r="BE367" s="201"/>
      <c r="BF367" s="201"/>
      <c r="BG367" s="201"/>
      <c r="BH367" s="201"/>
      <c r="BI367" s="201"/>
      <c r="BJ367" s="201"/>
      <c r="BK367" s="201"/>
      <c r="BL367" s="201"/>
      <c r="BM367" s="201"/>
      <c r="BN367" s="201"/>
      <c r="BO367" s="201"/>
      <c r="BP367" s="201"/>
      <c r="BQ367" s="201"/>
      <c r="BR367" s="173"/>
      <c r="BS367" s="173"/>
      <c r="BT367" s="173"/>
      <c r="BU367" s="173"/>
      <c r="BV367" s="173"/>
      <c r="BW367" s="173"/>
      <c r="BX367" s="173"/>
      <c r="BY367" s="173"/>
      <c r="BZ367" s="173"/>
      <c r="CA367" s="173"/>
      <c r="CB367" s="173"/>
      <c r="CC367" s="173"/>
      <c r="CD367" s="173"/>
      <c r="CE367" s="173"/>
      <c r="CF367" s="173"/>
      <c r="CG367" s="173"/>
      <c r="CH367" s="173"/>
      <c r="CI367" s="173"/>
      <c r="CJ367" s="173"/>
      <c r="CK367" s="173"/>
      <c r="CL367" s="173"/>
      <c r="CM367" s="173"/>
      <c r="CN367" s="173"/>
      <c r="CO367" s="173"/>
      <c r="CP367" s="173"/>
      <c r="CQ367" s="173"/>
      <c r="CR367" s="173"/>
      <c r="CS367" s="173"/>
      <c r="CT367" s="173"/>
      <c r="CU367" s="173"/>
      <c r="CV367" s="173"/>
      <c r="CW367" s="173"/>
      <c r="CX367" s="173"/>
      <c r="CY367" s="173"/>
      <c r="CZ367" s="173"/>
    </row>
    <row r="368" s="134" customFormat="true" ht="15" customHeight="true" x14ac:dyDescent="0.2">
      <c r="B368" s="136"/>
      <c r="R368" s="173"/>
      <c r="S368" s="173"/>
      <c r="T368" s="173"/>
      <c r="U368" s="173"/>
      <c r="V368" s="173"/>
      <c r="W368" s="173"/>
      <c r="X368" s="173"/>
      <c r="Y368" s="173"/>
      <c r="Z368" s="173"/>
      <c r="AA368" s="173"/>
      <c r="AB368" s="173"/>
      <c r="AC368" s="173"/>
      <c r="AD368" s="173"/>
      <c r="AE368" s="173"/>
      <c r="AF368" s="173"/>
      <c r="AG368" s="173"/>
      <c r="AH368" s="173"/>
      <c r="AI368" s="173"/>
      <c r="AJ368" s="173"/>
      <c r="AK368" s="173"/>
      <c r="AL368" s="173"/>
      <c r="AM368" s="173"/>
      <c r="AN368" s="173"/>
      <c r="AO368" s="173"/>
      <c r="AP368" s="173"/>
      <c r="AQ368" s="173"/>
      <c r="AR368" s="173"/>
      <c r="AS368" s="173"/>
      <c r="AT368" s="173"/>
      <c r="AU368" s="173"/>
      <c r="AV368" s="173"/>
      <c r="AW368" s="173"/>
      <c r="AX368" s="173"/>
      <c r="AY368" s="173"/>
      <c r="BA368" s="201"/>
      <c r="BB368" s="138"/>
      <c r="BC368" s="201"/>
      <c r="BD368" s="201"/>
      <c r="BE368" s="201"/>
      <c r="BF368" s="201"/>
      <c r="BG368" s="201"/>
      <c r="BH368" s="201"/>
      <c r="BI368" s="201"/>
      <c r="BJ368" s="201"/>
      <c r="BK368" s="201"/>
      <c r="BL368" s="201"/>
      <c r="BM368" s="201"/>
      <c r="BN368" s="201"/>
      <c r="BO368" s="201"/>
      <c r="BP368" s="201"/>
      <c r="BQ368" s="201"/>
      <c r="BR368" s="173"/>
      <c r="BS368" s="173"/>
      <c r="BT368" s="173"/>
      <c r="BU368" s="173"/>
      <c r="BV368" s="173"/>
      <c r="BW368" s="173"/>
      <c r="BX368" s="173"/>
      <c r="BY368" s="173"/>
      <c r="BZ368" s="173"/>
      <c r="CA368" s="173"/>
      <c r="CB368" s="173"/>
      <c r="CC368" s="173"/>
      <c r="CD368" s="173"/>
      <c r="CE368" s="173"/>
      <c r="CF368" s="173"/>
      <c r="CG368" s="173"/>
      <c r="CH368" s="173"/>
      <c r="CI368" s="173"/>
      <c r="CJ368" s="173"/>
      <c r="CK368" s="173"/>
      <c r="CL368" s="173"/>
      <c r="CM368" s="173"/>
      <c r="CN368" s="173"/>
      <c r="CO368" s="173"/>
      <c r="CP368" s="173"/>
      <c r="CQ368" s="173"/>
      <c r="CR368" s="173"/>
      <c r="CS368" s="173"/>
      <c r="CT368" s="173"/>
      <c r="CU368" s="173"/>
      <c r="CV368" s="173"/>
      <c r="CW368" s="173"/>
      <c r="CX368" s="173"/>
      <c r="CY368" s="173"/>
      <c r="CZ368" s="173"/>
    </row>
    <row r="369" s="134" customFormat="true" ht="15" customHeight="true" x14ac:dyDescent="0.2">
      <c r="B369" s="136"/>
      <c r="R369" s="173"/>
      <c r="S369" s="173"/>
      <c r="T369" s="173"/>
      <c r="U369" s="173"/>
      <c r="V369" s="173"/>
      <c r="W369" s="173"/>
      <c r="X369" s="173"/>
      <c r="Y369" s="173"/>
      <c r="Z369" s="173"/>
      <c r="AA369" s="173"/>
      <c r="AB369" s="173"/>
      <c r="AC369" s="173"/>
      <c r="AD369" s="173"/>
      <c r="AE369" s="173"/>
      <c r="AF369" s="173"/>
      <c r="AG369" s="173"/>
      <c r="AH369" s="173"/>
      <c r="AI369" s="173"/>
      <c r="AJ369" s="173"/>
      <c r="AK369" s="173"/>
      <c r="AL369" s="173"/>
      <c r="AM369" s="173"/>
      <c r="AN369" s="173"/>
      <c r="AO369" s="173"/>
      <c r="AP369" s="173"/>
      <c r="AQ369" s="173"/>
      <c r="AR369" s="173"/>
      <c r="AS369" s="173"/>
      <c r="AT369" s="173"/>
      <c r="AU369" s="173"/>
      <c r="AV369" s="173"/>
      <c r="AW369" s="173"/>
      <c r="AX369" s="173"/>
      <c r="AY369" s="173"/>
      <c r="BA369" s="201"/>
      <c r="BB369" s="138"/>
      <c r="BC369" s="201"/>
      <c r="BD369" s="201"/>
      <c r="BE369" s="201"/>
      <c r="BF369" s="201"/>
      <c r="BG369" s="201"/>
      <c r="BH369" s="201"/>
      <c r="BI369" s="201"/>
      <c r="BJ369" s="201"/>
      <c r="BK369" s="201"/>
      <c r="BL369" s="201"/>
      <c r="BM369" s="201"/>
      <c r="BN369" s="201"/>
      <c r="BO369" s="201"/>
      <c r="BP369" s="201"/>
      <c r="BQ369" s="201"/>
      <c r="BR369" s="173"/>
      <c r="BS369" s="173"/>
      <c r="BT369" s="173"/>
      <c r="BU369" s="173"/>
      <c r="BV369" s="173"/>
      <c r="BW369" s="173"/>
      <c r="BX369" s="173"/>
      <c r="BY369" s="173"/>
      <c r="BZ369" s="173"/>
      <c r="CA369" s="173"/>
      <c r="CB369" s="173"/>
      <c r="CC369" s="173"/>
      <c r="CD369" s="173"/>
      <c r="CE369" s="173"/>
      <c r="CF369" s="173"/>
      <c r="CG369" s="173"/>
      <c r="CH369" s="173"/>
      <c r="CI369" s="173"/>
      <c r="CJ369" s="173"/>
      <c r="CK369" s="173"/>
      <c r="CL369" s="173"/>
      <c r="CM369" s="173"/>
      <c r="CN369" s="173"/>
      <c r="CO369" s="173"/>
      <c r="CP369" s="173"/>
      <c r="CQ369" s="173"/>
      <c r="CR369" s="173"/>
      <c r="CS369" s="173"/>
      <c r="CT369" s="173"/>
      <c r="CU369" s="173"/>
      <c r="CV369" s="173"/>
      <c r="CW369" s="173"/>
      <c r="CX369" s="173"/>
      <c r="CY369" s="173"/>
      <c r="CZ369" s="173"/>
    </row>
    <row r="370" s="134" customFormat="true" ht="15" customHeight="true" x14ac:dyDescent="0.2">
      <c r="B370" s="136"/>
      <c r="R370" s="173"/>
      <c r="S370" s="173"/>
      <c r="T370" s="173"/>
      <c r="U370" s="173"/>
      <c r="V370" s="173"/>
      <c r="W370" s="173"/>
      <c r="X370" s="173"/>
      <c r="Y370" s="173"/>
      <c r="Z370" s="173"/>
      <c r="AA370" s="173"/>
      <c r="AB370" s="173"/>
      <c r="AC370" s="173"/>
      <c r="AD370" s="173"/>
      <c r="AE370" s="173"/>
      <c r="AF370" s="173"/>
      <c r="AG370" s="173"/>
      <c r="AH370" s="173"/>
      <c r="AI370" s="173"/>
      <c r="AJ370" s="173"/>
      <c r="AK370" s="173"/>
      <c r="AL370" s="173"/>
      <c r="AM370" s="173"/>
      <c r="AN370" s="173"/>
      <c r="AO370" s="173"/>
      <c r="AP370" s="173"/>
      <c r="AQ370" s="173"/>
      <c r="AR370" s="173"/>
      <c r="AS370" s="173"/>
      <c r="AT370" s="173"/>
      <c r="AU370" s="173"/>
      <c r="AV370" s="173"/>
      <c r="AW370" s="173"/>
      <c r="AX370" s="173"/>
      <c r="AY370" s="173"/>
      <c r="BA370" s="201"/>
      <c r="BB370" s="138"/>
      <c r="BC370" s="201"/>
      <c r="BD370" s="201"/>
      <c r="BE370" s="201"/>
      <c r="BF370" s="201"/>
      <c r="BG370" s="201"/>
      <c r="BH370" s="201"/>
      <c r="BI370" s="201"/>
      <c r="BJ370" s="201"/>
      <c r="BK370" s="201"/>
      <c r="BL370" s="201"/>
      <c r="BM370" s="201"/>
      <c r="BN370" s="201"/>
      <c r="BO370" s="201"/>
      <c r="BP370" s="201"/>
      <c r="BQ370" s="201"/>
      <c r="BR370" s="173"/>
      <c r="BS370" s="173"/>
      <c r="BT370" s="173"/>
      <c r="BU370" s="173"/>
      <c r="BV370" s="173"/>
      <c r="BW370" s="173"/>
      <c r="BX370" s="173"/>
      <c r="BY370" s="173"/>
      <c r="BZ370" s="173"/>
      <c r="CA370" s="173"/>
      <c r="CB370" s="173"/>
      <c r="CC370" s="173"/>
      <c r="CD370" s="173"/>
      <c r="CE370" s="173"/>
      <c r="CF370" s="173"/>
      <c r="CG370" s="173"/>
      <c r="CH370" s="173"/>
      <c r="CI370" s="173"/>
      <c r="CJ370" s="173"/>
      <c r="CK370" s="173"/>
      <c r="CL370" s="173"/>
      <c r="CM370" s="173"/>
      <c r="CN370" s="173"/>
      <c r="CO370" s="173"/>
      <c r="CP370" s="173"/>
      <c r="CQ370" s="173"/>
      <c r="CR370" s="173"/>
      <c r="CS370" s="173"/>
      <c r="CT370" s="173"/>
      <c r="CU370" s="173"/>
      <c r="CV370" s="173"/>
      <c r="CW370" s="173"/>
      <c r="CX370" s="173"/>
      <c r="CY370" s="173"/>
      <c r="CZ370" s="173"/>
    </row>
    <row r="371" s="134" customFormat="true" ht="15" customHeight="true" x14ac:dyDescent="0.2">
      <c r="B371" s="136"/>
      <c r="R371" s="173"/>
      <c r="S371" s="173"/>
      <c r="T371" s="173"/>
      <c r="U371" s="173"/>
      <c r="V371" s="173"/>
      <c r="W371" s="173"/>
      <c r="X371" s="173"/>
      <c r="Y371" s="173"/>
      <c r="Z371" s="173"/>
      <c r="AA371" s="173"/>
      <c r="AB371" s="173"/>
      <c r="AC371" s="173"/>
      <c r="AD371" s="173"/>
      <c r="AE371" s="173"/>
      <c r="AF371" s="173"/>
      <c r="AG371" s="173"/>
      <c r="AH371" s="173"/>
      <c r="AI371" s="173"/>
      <c r="AJ371" s="173"/>
      <c r="AK371" s="173"/>
      <c r="AL371" s="173"/>
      <c r="AM371" s="173"/>
      <c r="AN371" s="173"/>
      <c r="AO371" s="173"/>
      <c r="AP371" s="173"/>
      <c r="AQ371" s="173"/>
      <c r="AR371" s="173"/>
      <c r="AS371" s="173"/>
      <c r="AT371" s="173"/>
      <c r="AU371" s="173"/>
      <c r="AV371" s="173"/>
      <c r="AW371" s="173"/>
      <c r="AX371" s="173"/>
      <c r="AY371" s="173"/>
      <c r="BA371" s="201"/>
      <c r="BB371" s="138"/>
      <c r="BC371" s="201"/>
      <c r="BD371" s="201"/>
      <c r="BE371" s="201"/>
      <c r="BF371" s="201"/>
      <c r="BG371" s="201"/>
      <c r="BH371" s="201"/>
      <c r="BI371" s="201"/>
      <c r="BJ371" s="201"/>
      <c r="BK371" s="201"/>
      <c r="BL371" s="201"/>
      <c r="BM371" s="201"/>
      <c r="BN371" s="201"/>
      <c r="BO371" s="201"/>
      <c r="BP371" s="201"/>
      <c r="BQ371" s="201"/>
      <c r="BR371" s="173"/>
      <c r="BS371" s="173"/>
      <c r="BT371" s="173"/>
      <c r="BU371" s="173"/>
      <c r="BV371" s="173"/>
      <c r="BW371" s="173"/>
      <c r="BX371" s="173"/>
      <c r="BY371" s="173"/>
      <c r="BZ371" s="173"/>
      <c r="CA371" s="173"/>
      <c r="CB371" s="173"/>
      <c r="CC371" s="173"/>
      <c r="CD371" s="173"/>
      <c r="CE371" s="173"/>
      <c r="CF371" s="173"/>
      <c r="CG371" s="173"/>
      <c r="CH371" s="173"/>
      <c r="CI371" s="173"/>
      <c r="CJ371" s="173"/>
      <c r="CK371" s="173"/>
      <c r="CL371" s="173"/>
      <c r="CM371" s="173"/>
      <c r="CN371" s="173"/>
      <c r="CO371" s="173"/>
      <c r="CP371" s="173"/>
      <c r="CQ371" s="173"/>
      <c r="CR371" s="173"/>
      <c r="CS371" s="173"/>
      <c r="CT371" s="173"/>
      <c r="CU371" s="173"/>
      <c r="CV371" s="173"/>
      <c r="CW371" s="173"/>
      <c r="CX371" s="173"/>
      <c r="CY371" s="173"/>
      <c r="CZ371" s="173"/>
    </row>
    <row r="372" s="134" customFormat="true" ht="15" customHeight="true" x14ac:dyDescent="0.2">
      <c r="B372" s="136"/>
      <c r="R372" s="173"/>
      <c r="S372" s="173"/>
      <c r="T372" s="173"/>
      <c r="U372" s="173"/>
      <c r="V372" s="173"/>
      <c r="W372" s="173"/>
      <c r="X372" s="173"/>
      <c r="Y372" s="173"/>
      <c r="Z372" s="173"/>
      <c r="AA372" s="173"/>
      <c r="AB372" s="173"/>
      <c r="AC372" s="173"/>
      <c r="AD372" s="173"/>
      <c r="AE372" s="173"/>
      <c r="AF372" s="173"/>
      <c r="AG372" s="173"/>
      <c r="AH372" s="173"/>
      <c r="AI372" s="173"/>
      <c r="AJ372" s="173"/>
      <c r="AK372" s="173"/>
      <c r="AL372" s="173"/>
      <c r="AM372" s="173"/>
      <c r="AN372" s="173"/>
      <c r="AO372" s="173"/>
      <c r="AP372" s="173"/>
      <c r="AQ372" s="173"/>
      <c r="AR372" s="173"/>
      <c r="AS372" s="173"/>
      <c r="AT372" s="173"/>
      <c r="AU372" s="173"/>
      <c r="AV372" s="173"/>
      <c r="AW372" s="173"/>
      <c r="AX372" s="173"/>
      <c r="AY372" s="173"/>
      <c r="BA372" s="201"/>
      <c r="BB372" s="138"/>
      <c r="BC372" s="201"/>
      <c r="BD372" s="201"/>
      <c r="BE372" s="201"/>
      <c r="BF372" s="201"/>
      <c r="BG372" s="201"/>
      <c r="BH372" s="201"/>
      <c r="BI372" s="201"/>
      <c r="BJ372" s="201"/>
      <c r="BK372" s="201"/>
      <c r="BL372" s="201"/>
      <c r="BM372" s="201"/>
      <c r="BN372" s="201"/>
      <c r="BO372" s="201"/>
      <c r="BP372" s="201"/>
      <c r="BQ372" s="201"/>
      <c r="BR372" s="173"/>
      <c r="BS372" s="173"/>
      <c r="BT372" s="173"/>
      <c r="BU372" s="173"/>
      <c r="BV372" s="173"/>
      <c r="BW372" s="173"/>
      <c r="BX372" s="173"/>
      <c r="BY372" s="173"/>
      <c r="BZ372" s="173"/>
      <c r="CA372" s="173"/>
      <c r="CB372" s="173"/>
      <c r="CC372" s="173"/>
      <c r="CD372" s="173"/>
      <c r="CE372" s="173"/>
      <c r="CF372" s="173"/>
      <c r="CG372" s="173"/>
      <c r="CH372" s="173"/>
      <c r="CI372" s="173"/>
      <c r="CJ372" s="173"/>
      <c r="CK372" s="173"/>
      <c r="CL372" s="173"/>
      <c r="CM372" s="173"/>
      <c r="CN372" s="173"/>
      <c r="CO372" s="173"/>
      <c r="CP372" s="173"/>
      <c r="CQ372" s="173"/>
      <c r="CR372" s="173"/>
      <c r="CS372" s="173"/>
      <c r="CT372" s="173"/>
      <c r="CU372" s="173"/>
      <c r="CV372" s="173"/>
      <c r="CW372" s="173"/>
      <c r="CX372" s="173"/>
      <c r="CY372" s="173"/>
      <c r="CZ372" s="173"/>
    </row>
    <row r="373" s="134" customFormat="true" ht="15" customHeight="true" x14ac:dyDescent="0.2">
      <c r="B373" s="136"/>
      <c r="R373" s="173"/>
      <c r="S373" s="173"/>
      <c r="T373" s="173"/>
      <c r="U373" s="173"/>
      <c r="V373" s="173"/>
      <c r="W373" s="173"/>
      <c r="X373" s="173"/>
      <c r="Y373" s="173"/>
      <c r="Z373" s="173"/>
      <c r="AA373" s="173"/>
      <c r="AB373" s="173"/>
      <c r="AC373" s="173"/>
      <c r="AD373" s="173"/>
      <c r="AE373" s="173"/>
      <c r="AF373" s="173"/>
      <c r="AG373" s="173"/>
      <c r="AH373" s="173"/>
      <c r="AI373" s="173"/>
      <c r="AJ373" s="173"/>
      <c r="AK373" s="173"/>
      <c r="AL373" s="173"/>
      <c r="AM373" s="173"/>
      <c r="AN373" s="173"/>
      <c r="AO373" s="173"/>
      <c r="AP373" s="173"/>
      <c r="AQ373" s="173"/>
      <c r="AR373" s="173"/>
      <c r="AS373" s="173"/>
      <c r="AT373" s="173"/>
      <c r="AU373" s="173"/>
      <c r="AV373" s="173"/>
      <c r="AW373" s="173"/>
      <c r="AX373" s="173"/>
      <c r="AY373" s="173"/>
      <c r="BA373" s="201"/>
      <c r="BB373" s="138"/>
      <c r="BC373" s="201"/>
      <c r="BD373" s="201"/>
      <c r="BE373" s="201"/>
      <c r="BF373" s="201"/>
      <c r="BG373" s="201"/>
      <c r="BH373" s="201"/>
      <c r="BI373" s="201"/>
      <c r="BJ373" s="201"/>
      <c r="BK373" s="201"/>
      <c r="BL373" s="201"/>
      <c r="BM373" s="201"/>
      <c r="BN373" s="201"/>
      <c r="BO373" s="201"/>
      <c r="BP373" s="201"/>
      <c r="BQ373" s="201"/>
      <c r="BR373" s="173"/>
      <c r="BS373" s="173"/>
      <c r="BT373" s="173"/>
      <c r="BU373" s="173"/>
      <c r="BV373" s="173"/>
      <c r="BW373" s="173"/>
      <c r="BX373" s="173"/>
      <c r="BY373" s="173"/>
      <c r="BZ373" s="173"/>
      <c r="CA373" s="173"/>
      <c r="CB373" s="173"/>
      <c r="CC373" s="173"/>
      <c r="CD373" s="173"/>
      <c r="CE373" s="173"/>
      <c r="CF373" s="173"/>
      <c r="CG373" s="173"/>
      <c r="CH373" s="173"/>
      <c r="CI373" s="173"/>
      <c r="CJ373" s="173"/>
      <c r="CK373" s="173"/>
      <c r="CL373" s="173"/>
      <c r="CM373" s="173"/>
      <c r="CN373" s="173"/>
      <c r="CO373" s="173"/>
      <c r="CP373" s="173"/>
      <c r="CQ373" s="173"/>
      <c r="CR373" s="173"/>
      <c r="CS373" s="173"/>
      <c r="CT373" s="173"/>
      <c r="CU373" s="173"/>
      <c r="CV373" s="173"/>
      <c r="CW373" s="173"/>
      <c r="CX373" s="173"/>
      <c r="CY373" s="173"/>
      <c r="CZ373" s="173"/>
    </row>
    <row r="374" s="134" customFormat="true" ht="15" customHeight="true" x14ac:dyDescent="0.2">
      <c r="B374" s="136"/>
      <c r="R374" s="173"/>
      <c r="S374" s="173"/>
      <c r="T374" s="173"/>
      <c r="U374" s="173"/>
      <c r="V374" s="173"/>
      <c r="W374" s="173"/>
      <c r="X374" s="173"/>
      <c r="Y374" s="173"/>
      <c r="Z374" s="173"/>
      <c r="AA374" s="173"/>
      <c r="AB374" s="173"/>
      <c r="AC374" s="173"/>
      <c r="AD374" s="173"/>
      <c r="AE374" s="173"/>
      <c r="AF374" s="173"/>
      <c r="AG374" s="173"/>
      <c r="AH374" s="173"/>
      <c r="AI374" s="173"/>
      <c r="AJ374" s="173"/>
      <c r="AK374" s="173"/>
      <c r="AL374" s="173"/>
      <c r="AM374" s="173"/>
      <c r="AN374" s="173"/>
      <c r="AO374" s="173"/>
      <c r="AP374" s="173"/>
      <c r="AQ374" s="173"/>
      <c r="AR374" s="173"/>
      <c r="AS374" s="173"/>
      <c r="AT374" s="173"/>
      <c r="AU374" s="173"/>
      <c r="AV374" s="173"/>
      <c r="AW374" s="173"/>
      <c r="AX374" s="173"/>
      <c r="AY374" s="173"/>
      <c r="BA374" s="201"/>
      <c r="BB374" s="138"/>
      <c r="BC374" s="201"/>
      <c r="BD374" s="201"/>
      <c r="BE374" s="201"/>
      <c r="BF374" s="201"/>
      <c r="BG374" s="201"/>
      <c r="BH374" s="201"/>
      <c r="BI374" s="201"/>
      <c r="BJ374" s="201"/>
      <c r="BK374" s="201"/>
      <c r="BL374" s="201"/>
      <c r="BM374" s="201"/>
      <c r="BN374" s="201"/>
      <c r="BO374" s="201"/>
      <c r="BP374" s="201"/>
      <c r="BQ374" s="201"/>
      <c r="BR374" s="173"/>
      <c r="BS374" s="173"/>
      <c r="BT374" s="173"/>
      <c r="BU374" s="173"/>
      <c r="BV374" s="173"/>
      <c r="BW374" s="173"/>
      <c r="BX374" s="173"/>
      <c r="BY374" s="173"/>
      <c r="BZ374" s="173"/>
      <c r="CA374" s="173"/>
      <c r="CB374" s="173"/>
      <c r="CC374" s="173"/>
      <c r="CD374" s="173"/>
      <c r="CE374" s="173"/>
      <c r="CF374" s="173"/>
      <c r="CG374" s="173"/>
      <c r="CH374" s="173"/>
      <c r="CI374" s="173"/>
      <c r="CJ374" s="173"/>
      <c r="CK374" s="173"/>
      <c r="CL374" s="173"/>
      <c r="CM374" s="173"/>
      <c r="CN374" s="173"/>
      <c r="CO374" s="173"/>
      <c r="CP374" s="173"/>
      <c r="CQ374" s="173"/>
      <c r="CR374" s="173"/>
      <c r="CS374" s="173"/>
      <c r="CT374" s="173"/>
      <c r="CU374" s="173"/>
      <c r="CV374" s="173"/>
      <c r="CW374" s="173"/>
      <c r="CX374" s="173"/>
      <c r="CY374" s="173"/>
      <c r="CZ374" s="173"/>
    </row>
    <row r="375" s="134" customFormat="true" ht="15" customHeight="true" x14ac:dyDescent="0.2">
      <c r="B375" s="136"/>
      <c r="R375" s="173"/>
      <c r="S375" s="173"/>
      <c r="T375" s="173"/>
      <c r="U375" s="173"/>
      <c r="V375" s="173"/>
      <c r="W375" s="173"/>
      <c r="X375" s="173"/>
      <c r="Y375" s="173"/>
      <c r="Z375" s="173"/>
      <c r="AA375" s="173"/>
      <c r="AB375" s="173"/>
      <c r="AC375" s="173"/>
      <c r="AD375" s="173"/>
      <c r="AE375" s="173"/>
      <c r="AF375" s="173"/>
      <c r="AG375" s="173"/>
      <c r="AH375" s="173"/>
      <c r="AI375" s="173"/>
      <c r="AJ375" s="173"/>
      <c r="AK375" s="173"/>
      <c r="AL375" s="173"/>
      <c r="AM375" s="173"/>
      <c r="AN375" s="173"/>
      <c r="AO375" s="173"/>
      <c r="AP375" s="173"/>
      <c r="AQ375" s="173"/>
      <c r="AR375" s="173"/>
      <c r="AS375" s="173"/>
      <c r="AT375" s="173"/>
      <c r="AU375" s="173"/>
      <c r="AV375" s="173"/>
      <c r="AW375" s="173"/>
      <c r="AX375" s="173"/>
      <c r="AY375" s="173"/>
      <c r="BA375" s="135"/>
      <c r="BB375" s="133"/>
      <c r="BC375" s="133"/>
      <c r="BD375" s="133"/>
      <c r="BE375" s="133"/>
      <c r="BF375" s="133"/>
      <c r="BG375" s="133"/>
      <c r="BH375" s="133"/>
      <c r="BI375" s="133"/>
      <c r="BJ375" s="133"/>
      <c r="BK375" s="133"/>
      <c r="BL375" s="133"/>
      <c r="BM375" s="133"/>
      <c r="BN375" s="133"/>
      <c r="BO375" s="133"/>
      <c r="BP375" s="133"/>
      <c r="BQ375" s="135"/>
      <c r="BR375" s="172"/>
      <c r="BS375" s="172"/>
      <c r="BT375" s="172"/>
      <c r="BU375" s="172"/>
      <c r="BV375" s="172"/>
      <c r="BW375" s="172"/>
      <c r="BX375" s="172"/>
      <c r="BY375" s="172"/>
      <c r="BZ375" s="172"/>
      <c r="CA375" s="172"/>
      <c r="CB375" s="172"/>
      <c r="CC375" s="172"/>
      <c r="CD375" s="172"/>
      <c r="CE375" s="172"/>
      <c r="CF375" s="172"/>
      <c r="CG375" s="172"/>
      <c r="CH375" s="172"/>
      <c r="CI375" s="172"/>
      <c r="CJ375" s="172"/>
      <c r="CK375" s="172"/>
      <c r="CL375" s="172"/>
      <c r="CM375" s="172"/>
      <c r="CN375" s="172"/>
      <c r="CO375" s="172"/>
      <c r="CP375" s="172"/>
      <c r="CQ375" s="172"/>
      <c r="CR375" s="172"/>
      <c r="CS375" s="172"/>
      <c r="CT375" s="172"/>
      <c r="CU375" s="172"/>
      <c r="CV375" s="172"/>
      <c r="CW375" s="172"/>
      <c r="CX375" s="172"/>
      <c r="CY375" s="172"/>
      <c r="CZ375" s="172"/>
    </row>
    <row r="376" s="134" customFormat="true" ht="15" customHeight="true" x14ac:dyDescent="0.2">
      <c r="B376" s="136"/>
      <c r="R376" s="173"/>
      <c r="S376" s="173"/>
      <c r="T376" s="173"/>
      <c r="U376" s="173"/>
      <c r="V376" s="173"/>
      <c r="W376" s="173"/>
      <c r="X376" s="173"/>
      <c r="Y376" s="173"/>
      <c r="Z376" s="173"/>
      <c r="AA376" s="173"/>
      <c r="AB376" s="173"/>
      <c r="AC376" s="173"/>
      <c r="AD376" s="173"/>
      <c r="AE376" s="173"/>
      <c r="AF376" s="173"/>
      <c r="AG376" s="173"/>
      <c r="AH376" s="173"/>
      <c r="AI376" s="173"/>
      <c r="AJ376" s="173"/>
      <c r="AK376" s="173"/>
      <c r="AL376" s="173"/>
      <c r="AM376" s="173"/>
      <c r="AN376" s="173"/>
      <c r="AO376" s="173"/>
      <c r="AP376" s="173"/>
      <c r="AQ376" s="173"/>
      <c r="AR376" s="173"/>
      <c r="AS376" s="173"/>
      <c r="AT376" s="173"/>
      <c r="AU376" s="173"/>
      <c r="AV376" s="173"/>
      <c r="AW376" s="173"/>
      <c r="AX376" s="173"/>
      <c r="AY376" s="173"/>
      <c r="BA376" s="135"/>
      <c r="BB376" s="133"/>
      <c r="BC376" s="133"/>
      <c r="BD376" s="133"/>
      <c r="BE376" s="133"/>
      <c r="BF376" s="133"/>
      <c r="BG376" s="133"/>
      <c r="BH376" s="133"/>
      <c r="BI376" s="133"/>
      <c r="BJ376" s="133"/>
      <c r="BK376" s="133"/>
      <c r="BL376" s="133"/>
      <c r="BM376" s="133"/>
      <c r="BN376" s="133"/>
      <c r="BO376" s="133"/>
      <c r="BP376" s="133"/>
      <c r="BQ376" s="135"/>
      <c r="BR376" s="172"/>
      <c r="BS376" s="172"/>
      <c r="BT376" s="172"/>
      <c r="BU376" s="172"/>
      <c r="BV376" s="172"/>
      <c r="BW376" s="172"/>
      <c r="BX376" s="172"/>
      <c r="BY376" s="172"/>
      <c r="BZ376" s="172"/>
      <c r="CA376" s="172"/>
      <c r="CB376" s="172"/>
      <c r="CC376" s="172"/>
      <c r="CD376" s="172"/>
      <c r="CE376" s="172"/>
      <c r="CF376" s="172"/>
      <c r="CG376" s="172"/>
      <c r="CH376" s="172"/>
      <c r="CI376" s="172"/>
      <c r="CJ376" s="172"/>
      <c r="CK376" s="172"/>
      <c r="CL376" s="172"/>
      <c r="CM376" s="172"/>
      <c r="CN376" s="172"/>
      <c r="CO376" s="172"/>
      <c r="CP376" s="172"/>
      <c r="CQ376" s="172"/>
      <c r="CR376" s="172"/>
      <c r="CS376" s="172"/>
      <c r="CT376" s="172"/>
      <c r="CU376" s="172"/>
      <c r="CV376" s="172"/>
      <c r="CW376" s="172"/>
      <c r="CX376" s="172"/>
      <c r="CY376" s="172"/>
      <c r="CZ376" s="172"/>
    </row>
    <row r="377" s="134" customFormat="true" ht="15" customHeight="true" x14ac:dyDescent="0.2">
      <c r="B377" s="136"/>
      <c r="R377" s="173"/>
      <c r="S377" s="173"/>
      <c r="T377" s="173"/>
      <c r="U377" s="173"/>
      <c r="V377" s="173"/>
      <c r="W377" s="173"/>
      <c r="X377" s="173"/>
      <c r="Y377" s="173"/>
      <c r="Z377" s="173"/>
      <c r="AA377" s="173"/>
      <c r="AB377" s="173"/>
      <c r="AC377" s="173"/>
      <c r="AD377" s="173"/>
      <c r="AE377" s="173"/>
      <c r="AF377" s="173"/>
      <c r="AG377" s="173"/>
      <c r="AH377" s="173"/>
      <c r="AI377" s="173"/>
      <c r="AJ377" s="173"/>
      <c r="AK377" s="173"/>
      <c r="AL377" s="173"/>
      <c r="AM377" s="173"/>
      <c r="AN377" s="173"/>
      <c r="AO377" s="173"/>
      <c r="AP377" s="173"/>
      <c r="AQ377" s="173"/>
      <c r="AR377" s="173"/>
      <c r="AS377" s="173"/>
      <c r="AT377" s="173"/>
      <c r="AU377" s="173"/>
      <c r="AV377" s="173"/>
      <c r="AW377" s="173"/>
      <c r="AX377" s="173"/>
      <c r="AY377" s="173"/>
      <c r="BA377" s="135"/>
      <c r="BB377" s="133"/>
      <c r="BC377" s="133"/>
      <c r="BD377" s="133"/>
      <c r="BE377" s="133"/>
      <c r="BF377" s="133"/>
      <c r="BG377" s="133"/>
      <c r="BH377" s="133"/>
      <c r="BI377" s="133"/>
      <c r="BJ377" s="133"/>
      <c r="BK377" s="133"/>
      <c r="BL377" s="133"/>
      <c r="BM377" s="133"/>
      <c r="BN377" s="133"/>
      <c r="BO377" s="133"/>
      <c r="BP377" s="133"/>
      <c r="BQ377" s="135"/>
      <c r="BR377" s="172"/>
      <c r="BS377" s="172"/>
      <c r="BT377" s="172"/>
      <c r="BU377" s="172"/>
      <c r="BV377" s="172"/>
      <c r="BW377" s="172"/>
      <c r="BX377" s="172"/>
      <c r="BY377" s="172"/>
      <c r="BZ377" s="172"/>
      <c r="CA377" s="172"/>
      <c r="CB377" s="172"/>
      <c r="CC377" s="172"/>
      <c r="CD377" s="172"/>
      <c r="CE377" s="172"/>
      <c r="CF377" s="172"/>
      <c r="CG377" s="172"/>
      <c r="CH377" s="172"/>
      <c r="CI377" s="172"/>
      <c r="CJ377" s="172"/>
      <c r="CK377" s="172"/>
      <c r="CL377" s="172"/>
      <c r="CM377" s="172"/>
      <c r="CN377" s="172"/>
      <c r="CO377" s="172"/>
      <c r="CP377" s="172"/>
      <c r="CQ377" s="172"/>
      <c r="CR377" s="172"/>
      <c r="CS377" s="172"/>
      <c r="CT377" s="172"/>
      <c r="CU377" s="172"/>
      <c r="CV377" s="172"/>
      <c r="CW377" s="172"/>
      <c r="CX377" s="172"/>
      <c r="CY377" s="172"/>
      <c r="CZ377" s="172"/>
    </row>
    <row r="378" s="134" customFormat="true" ht="15" customHeight="true" x14ac:dyDescent="0.2">
      <c r="B378" s="136"/>
      <c r="R378" s="173"/>
      <c r="S378" s="173"/>
      <c r="T378" s="173"/>
      <c r="U378" s="173"/>
      <c r="V378" s="173"/>
      <c r="W378" s="173"/>
      <c r="X378" s="173"/>
      <c r="Y378" s="173"/>
      <c r="Z378" s="173"/>
      <c r="AA378" s="173"/>
      <c r="AB378" s="173"/>
      <c r="AC378" s="173"/>
      <c r="AD378" s="173"/>
      <c r="AE378" s="173"/>
      <c r="AF378" s="173"/>
      <c r="AG378" s="173"/>
      <c r="AH378" s="173"/>
      <c r="AI378" s="173"/>
      <c r="AJ378" s="173"/>
      <c r="AK378" s="173"/>
      <c r="AL378" s="173"/>
      <c r="AM378" s="173"/>
      <c r="AN378" s="173"/>
      <c r="AO378" s="173"/>
      <c r="AP378" s="173"/>
      <c r="AQ378" s="173"/>
      <c r="AR378" s="173"/>
      <c r="AS378" s="173"/>
      <c r="AT378" s="173"/>
      <c r="AU378" s="173"/>
      <c r="AV378" s="173"/>
      <c r="AW378" s="173"/>
      <c r="AX378" s="173"/>
      <c r="AY378" s="173"/>
      <c r="BA378" s="135"/>
      <c r="BB378" s="133"/>
      <c r="BC378" s="133"/>
      <c r="BD378" s="133"/>
      <c r="BE378" s="133"/>
      <c r="BF378" s="133"/>
      <c r="BG378" s="133"/>
      <c r="BH378" s="133"/>
      <c r="BI378" s="133"/>
      <c r="BJ378" s="133"/>
      <c r="BK378" s="133"/>
      <c r="BL378" s="133"/>
      <c r="BM378" s="133"/>
      <c r="BN378" s="133"/>
      <c r="BO378" s="133"/>
      <c r="BP378" s="133"/>
      <c r="BQ378" s="135"/>
      <c r="BR378" s="172"/>
      <c r="BS378" s="172"/>
      <c r="BT378" s="172"/>
      <c r="BU378" s="172"/>
      <c r="BV378" s="172"/>
      <c r="BW378" s="172"/>
      <c r="BX378" s="172"/>
      <c r="BY378" s="172"/>
      <c r="BZ378" s="172"/>
      <c r="CA378" s="172"/>
      <c r="CB378" s="172"/>
      <c r="CC378" s="172"/>
      <c r="CD378" s="172"/>
      <c r="CE378" s="172"/>
      <c r="CF378" s="172"/>
      <c r="CG378" s="172"/>
      <c r="CH378" s="172"/>
      <c r="CI378" s="172"/>
      <c r="CJ378" s="172"/>
      <c r="CK378" s="172"/>
      <c r="CL378" s="172"/>
      <c r="CM378" s="172"/>
      <c r="CN378" s="172"/>
      <c r="CO378" s="172"/>
      <c r="CP378" s="172"/>
      <c r="CQ378" s="172"/>
      <c r="CR378" s="172"/>
      <c r="CS378" s="172"/>
      <c r="CT378" s="172"/>
      <c r="CU378" s="172"/>
      <c r="CV378" s="172"/>
      <c r="CW378" s="172"/>
      <c r="CX378" s="172"/>
      <c r="CY378" s="172"/>
      <c r="CZ378" s="172"/>
    </row>
    <row r="379" s="134" customFormat="true" ht="15" customHeight="true" x14ac:dyDescent="0.2">
      <c r="B379" s="136"/>
      <c r="R379" s="173"/>
      <c r="S379" s="173"/>
      <c r="T379" s="173"/>
      <c r="U379" s="173"/>
      <c r="V379" s="173"/>
      <c r="W379" s="173"/>
      <c r="X379" s="173"/>
      <c r="Y379" s="173"/>
      <c r="Z379" s="173"/>
      <c r="AA379" s="173"/>
      <c r="AB379" s="173"/>
      <c r="AC379" s="173"/>
      <c r="AD379" s="173"/>
      <c r="AE379" s="173"/>
      <c r="AF379" s="173"/>
      <c r="AG379" s="173"/>
      <c r="AH379" s="173"/>
      <c r="AI379" s="173"/>
      <c r="AJ379" s="173"/>
      <c r="AK379" s="173"/>
      <c r="AL379" s="173"/>
      <c r="AM379" s="173"/>
      <c r="AN379" s="173"/>
      <c r="AO379" s="173"/>
      <c r="AP379" s="173"/>
      <c r="AQ379" s="173"/>
      <c r="AR379" s="173"/>
      <c r="AS379" s="173"/>
      <c r="AT379" s="173"/>
      <c r="AU379" s="173"/>
      <c r="AV379" s="173"/>
      <c r="AW379" s="173"/>
      <c r="AX379" s="173"/>
      <c r="AY379" s="173"/>
      <c r="BA379" s="135"/>
      <c r="BB379" s="133"/>
      <c r="BC379" s="133"/>
      <c r="BD379" s="133"/>
      <c r="BE379" s="133"/>
      <c r="BF379" s="133"/>
      <c r="BG379" s="133"/>
      <c r="BH379" s="133"/>
      <c r="BI379" s="133"/>
      <c r="BJ379" s="133"/>
      <c r="BK379" s="133"/>
      <c r="BL379" s="133"/>
      <c r="BM379" s="133"/>
      <c r="BN379" s="133"/>
      <c r="BO379" s="133"/>
      <c r="BP379" s="133"/>
      <c r="BQ379" s="135"/>
      <c r="BR379" s="172"/>
      <c r="BS379" s="172"/>
      <c r="BT379" s="172"/>
      <c r="BU379" s="172"/>
      <c r="BV379" s="172"/>
      <c r="BW379" s="172"/>
      <c r="BX379" s="172"/>
      <c r="BY379" s="172"/>
      <c r="BZ379" s="172"/>
      <c r="CA379" s="172"/>
      <c r="CB379" s="172"/>
      <c r="CC379" s="172"/>
      <c r="CD379" s="172"/>
      <c r="CE379" s="172"/>
      <c r="CF379" s="172"/>
      <c r="CG379" s="172"/>
      <c r="CH379" s="172"/>
      <c r="CI379" s="172"/>
      <c r="CJ379" s="172"/>
      <c r="CK379" s="172"/>
      <c r="CL379" s="172"/>
      <c r="CM379" s="172"/>
      <c r="CN379" s="172"/>
      <c r="CO379" s="172"/>
      <c r="CP379" s="172"/>
      <c r="CQ379" s="172"/>
      <c r="CR379" s="172"/>
      <c r="CS379" s="172"/>
      <c r="CT379" s="172"/>
      <c r="CU379" s="172"/>
      <c r="CV379" s="172"/>
      <c r="CW379" s="172"/>
      <c r="CX379" s="172"/>
      <c r="CY379" s="172"/>
      <c r="CZ379" s="172"/>
    </row>
    <row r="380" s="134" customFormat="true" ht="15" customHeight="true" x14ac:dyDescent="0.2">
      <c r="B380" s="136"/>
      <c r="R380" s="173"/>
      <c r="S380" s="173"/>
      <c r="T380" s="173"/>
      <c r="U380" s="173"/>
      <c r="V380" s="173"/>
      <c r="W380" s="173"/>
      <c r="X380" s="173"/>
      <c r="Y380" s="173"/>
      <c r="Z380" s="173"/>
      <c r="AA380" s="173"/>
      <c r="AB380" s="173"/>
      <c r="AC380" s="173"/>
      <c r="AD380" s="173"/>
      <c r="AE380" s="173"/>
      <c r="AF380" s="173"/>
      <c r="AG380" s="173"/>
      <c r="AH380" s="173"/>
      <c r="AI380" s="173"/>
      <c r="AJ380" s="173"/>
      <c r="AK380" s="173"/>
      <c r="AL380" s="173"/>
      <c r="AM380" s="173"/>
      <c r="AN380" s="173"/>
      <c r="AO380" s="173"/>
      <c r="AP380" s="173"/>
      <c r="AQ380" s="173"/>
      <c r="AR380" s="173"/>
      <c r="AS380" s="173"/>
      <c r="AT380" s="173"/>
      <c r="AU380" s="173"/>
      <c r="AV380" s="173"/>
      <c r="AW380" s="173"/>
      <c r="AX380" s="173"/>
      <c r="AY380" s="173"/>
      <c r="BA380" s="135"/>
      <c r="BB380" s="133"/>
      <c r="BC380" s="133"/>
      <c r="BD380" s="133"/>
      <c r="BE380" s="133"/>
      <c r="BF380" s="133"/>
      <c r="BG380" s="133"/>
      <c r="BH380" s="133"/>
      <c r="BI380" s="133"/>
      <c r="BJ380" s="133"/>
      <c r="BK380" s="133"/>
      <c r="BL380" s="133"/>
      <c r="BM380" s="133"/>
      <c r="BN380" s="133"/>
      <c r="BO380" s="133"/>
      <c r="BP380" s="133"/>
      <c r="BQ380" s="135"/>
      <c r="BR380" s="172"/>
      <c r="BS380" s="172"/>
      <c r="BT380" s="172"/>
      <c r="BU380" s="172"/>
      <c r="BV380" s="172"/>
      <c r="BW380" s="172"/>
      <c r="BX380" s="172"/>
      <c r="BY380" s="172"/>
      <c r="BZ380" s="172"/>
      <c r="CA380" s="172"/>
      <c r="CB380" s="172"/>
      <c r="CC380" s="172"/>
      <c r="CD380" s="172"/>
      <c r="CE380" s="172"/>
      <c r="CF380" s="172"/>
      <c r="CG380" s="172"/>
      <c r="CH380" s="172"/>
      <c r="CI380" s="172"/>
      <c r="CJ380" s="172"/>
      <c r="CK380" s="172"/>
      <c r="CL380" s="172"/>
      <c r="CM380" s="172"/>
      <c r="CN380" s="172"/>
      <c r="CO380" s="172"/>
      <c r="CP380" s="172"/>
      <c r="CQ380" s="172"/>
      <c r="CR380" s="172"/>
      <c r="CS380" s="172"/>
      <c r="CT380" s="172"/>
      <c r="CU380" s="172"/>
      <c r="CV380" s="172"/>
      <c r="CW380" s="172"/>
      <c r="CX380" s="172"/>
      <c r="CY380" s="172"/>
      <c r="CZ380" s="172"/>
    </row>
    <row r="381" s="134" customFormat="true" ht="15" customHeight="true" x14ac:dyDescent="0.2">
      <c r="B381" s="136"/>
      <c r="R381" s="173"/>
      <c r="S381" s="173"/>
      <c r="T381" s="173"/>
      <c r="U381" s="173"/>
      <c r="V381" s="173"/>
      <c r="W381" s="173"/>
      <c r="X381" s="173"/>
      <c r="Y381" s="173"/>
      <c r="Z381" s="173"/>
      <c r="AA381" s="173"/>
      <c r="AB381" s="173"/>
      <c r="AC381" s="173"/>
      <c r="AD381" s="173"/>
      <c r="AE381" s="173"/>
      <c r="AF381" s="173"/>
      <c r="AG381" s="173"/>
      <c r="AH381" s="173"/>
      <c r="AI381" s="173"/>
      <c r="AJ381" s="173"/>
      <c r="AK381" s="173"/>
      <c r="AL381" s="173"/>
      <c r="AM381" s="173"/>
      <c r="AN381" s="173"/>
      <c r="AO381" s="173"/>
      <c r="AP381" s="173"/>
      <c r="AQ381" s="173"/>
      <c r="AR381" s="173"/>
      <c r="AS381" s="173"/>
      <c r="AT381" s="173"/>
      <c r="AU381" s="173"/>
      <c r="AV381" s="173"/>
      <c r="AW381" s="173"/>
      <c r="AX381" s="173"/>
      <c r="AY381" s="173"/>
      <c r="BA381" s="135"/>
      <c r="BB381" s="133"/>
      <c r="BC381" s="133"/>
      <c r="BD381" s="133"/>
      <c r="BE381" s="133"/>
      <c r="BF381" s="133"/>
      <c r="BG381" s="133"/>
      <c r="BH381" s="133"/>
      <c r="BI381" s="133"/>
      <c r="BJ381" s="133"/>
      <c r="BK381" s="133"/>
      <c r="BL381" s="133"/>
      <c r="BM381" s="133"/>
      <c r="BN381" s="133"/>
      <c r="BO381" s="133"/>
      <c r="BP381" s="133"/>
      <c r="BQ381" s="135"/>
      <c r="BR381" s="172"/>
      <c r="BS381" s="172"/>
      <c r="BT381" s="172"/>
      <c r="BU381" s="172"/>
      <c r="BV381" s="172"/>
      <c r="BW381" s="172"/>
      <c r="BX381" s="172"/>
      <c r="BY381" s="172"/>
      <c r="BZ381" s="172"/>
      <c r="CA381" s="172"/>
      <c r="CB381" s="172"/>
      <c r="CC381" s="172"/>
      <c r="CD381" s="172"/>
      <c r="CE381" s="172"/>
      <c r="CF381" s="172"/>
      <c r="CG381" s="172"/>
      <c r="CH381" s="172"/>
      <c r="CI381" s="172"/>
      <c r="CJ381" s="172"/>
      <c r="CK381" s="172"/>
      <c r="CL381" s="172"/>
      <c r="CM381" s="172"/>
      <c r="CN381" s="172"/>
      <c r="CO381" s="172"/>
      <c r="CP381" s="172"/>
      <c r="CQ381" s="172"/>
      <c r="CR381" s="172"/>
      <c r="CS381" s="172"/>
      <c r="CT381" s="172"/>
      <c r="CU381" s="172"/>
      <c r="CV381" s="172"/>
      <c r="CW381" s="172"/>
      <c r="CX381" s="172"/>
      <c r="CY381" s="172"/>
      <c r="CZ381" s="172"/>
    </row>
    <row r="382" s="134" customFormat="true" ht="15" customHeight="true" x14ac:dyDescent="0.2">
      <c r="B382" s="136"/>
      <c r="R382" s="173"/>
      <c r="S382" s="173"/>
      <c r="T382" s="173"/>
      <c r="U382" s="173"/>
      <c r="V382" s="173"/>
      <c r="W382" s="173"/>
      <c r="X382" s="173"/>
      <c r="Y382" s="173"/>
      <c r="Z382" s="173"/>
      <c r="AA382" s="173"/>
      <c r="AB382" s="173"/>
      <c r="AC382" s="173"/>
      <c r="AD382" s="173"/>
      <c r="AE382" s="173"/>
      <c r="AF382" s="173"/>
      <c r="AG382" s="173"/>
      <c r="AH382" s="173"/>
      <c r="AI382" s="173"/>
      <c r="AJ382" s="173"/>
      <c r="AK382" s="173"/>
      <c r="AL382" s="173"/>
      <c r="AM382" s="173"/>
      <c r="AN382" s="173"/>
      <c r="AO382" s="173"/>
      <c r="AP382" s="173"/>
      <c r="AQ382" s="173"/>
      <c r="AR382" s="173"/>
      <c r="AS382" s="173"/>
      <c r="AT382" s="173"/>
      <c r="AU382" s="173"/>
      <c r="AV382" s="173"/>
      <c r="AW382" s="173"/>
      <c r="AX382" s="173"/>
      <c r="AY382" s="173"/>
      <c r="BA382" s="135"/>
      <c r="BB382" s="133"/>
      <c r="BC382" s="133"/>
      <c r="BD382" s="133"/>
      <c r="BE382" s="133"/>
      <c r="BF382" s="133"/>
      <c r="BG382" s="133"/>
      <c r="BH382" s="133"/>
      <c r="BI382" s="133"/>
      <c r="BJ382" s="133"/>
      <c r="BK382" s="133"/>
      <c r="BL382" s="133"/>
      <c r="BM382" s="133"/>
      <c r="BN382" s="133"/>
      <c r="BO382" s="133"/>
      <c r="BP382" s="133"/>
      <c r="BQ382" s="135"/>
      <c r="BR382" s="172"/>
      <c r="BS382" s="172"/>
      <c r="BT382" s="172"/>
      <c r="BU382" s="172"/>
      <c r="BV382" s="172"/>
      <c r="BW382" s="172"/>
      <c r="BX382" s="172"/>
      <c r="BY382" s="172"/>
      <c r="BZ382" s="172"/>
      <c r="CA382" s="172"/>
      <c r="CB382" s="172"/>
      <c r="CC382" s="172"/>
      <c r="CD382" s="172"/>
      <c r="CE382" s="172"/>
      <c r="CF382" s="172"/>
      <c r="CG382" s="172"/>
      <c r="CH382" s="172"/>
      <c r="CI382" s="172"/>
      <c r="CJ382" s="172"/>
      <c r="CK382" s="172"/>
      <c r="CL382" s="172"/>
      <c r="CM382" s="172"/>
      <c r="CN382" s="172"/>
      <c r="CO382" s="172"/>
      <c r="CP382" s="172"/>
      <c r="CQ382" s="172"/>
      <c r="CR382" s="172"/>
      <c r="CS382" s="172"/>
      <c r="CT382" s="172"/>
      <c r="CU382" s="172"/>
      <c r="CV382" s="172"/>
      <c r="CW382" s="172"/>
      <c r="CX382" s="172"/>
      <c r="CY382" s="172"/>
      <c r="CZ382" s="172"/>
    </row>
    <row r="383" s="134" customFormat="true" ht="15" customHeight="true" x14ac:dyDescent="0.2">
      <c r="B383" s="136"/>
      <c r="R383" s="173"/>
      <c r="S383" s="173"/>
      <c r="T383" s="173"/>
      <c r="U383" s="173"/>
      <c r="V383" s="173"/>
      <c r="W383" s="173"/>
      <c r="X383" s="173"/>
      <c r="Y383" s="173"/>
      <c r="Z383" s="173"/>
      <c r="AA383" s="173"/>
      <c r="AB383" s="173"/>
      <c r="AC383" s="173"/>
      <c r="AD383" s="173"/>
      <c r="AE383" s="173"/>
      <c r="AF383" s="173"/>
      <c r="AG383" s="173"/>
      <c r="AH383" s="173"/>
      <c r="AI383" s="173"/>
      <c r="AJ383" s="173"/>
      <c r="AK383" s="173"/>
      <c r="AL383" s="173"/>
      <c r="AM383" s="173"/>
      <c r="AN383" s="173"/>
      <c r="AO383" s="173"/>
      <c r="AP383" s="173"/>
      <c r="AQ383" s="173"/>
      <c r="AR383" s="173"/>
      <c r="AS383" s="173"/>
      <c r="AT383" s="173"/>
      <c r="AU383" s="173"/>
      <c r="AV383" s="173"/>
      <c r="AW383" s="173"/>
      <c r="AX383" s="173"/>
      <c r="AY383" s="173"/>
      <c r="BA383" s="135"/>
      <c r="BB383" s="133"/>
      <c r="BC383" s="133"/>
      <c r="BD383" s="133"/>
      <c r="BE383" s="133"/>
      <c r="BF383" s="133"/>
      <c r="BG383" s="133"/>
      <c r="BH383" s="133"/>
      <c r="BI383" s="133"/>
      <c r="BJ383" s="133"/>
      <c r="BK383" s="133"/>
      <c r="BL383" s="133"/>
      <c r="BM383" s="133"/>
      <c r="BN383" s="133"/>
      <c r="BO383" s="133"/>
      <c r="BP383" s="133"/>
      <c r="BQ383" s="135"/>
      <c r="BR383" s="172"/>
      <c r="BS383" s="172"/>
      <c r="BT383" s="172"/>
      <c r="BU383" s="172"/>
      <c r="BV383" s="172"/>
      <c r="BW383" s="172"/>
      <c r="BX383" s="172"/>
      <c r="BY383" s="172"/>
      <c r="BZ383" s="172"/>
      <c r="CA383" s="172"/>
      <c r="CB383" s="172"/>
      <c r="CC383" s="172"/>
      <c r="CD383" s="172"/>
      <c r="CE383" s="172"/>
      <c r="CF383" s="172"/>
      <c r="CG383" s="172"/>
      <c r="CH383" s="172"/>
      <c r="CI383" s="172"/>
      <c r="CJ383" s="172"/>
      <c r="CK383" s="172"/>
      <c r="CL383" s="172"/>
      <c r="CM383" s="172"/>
      <c r="CN383" s="172"/>
      <c r="CO383" s="172"/>
      <c r="CP383" s="172"/>
      <c r="CQ383" s="172"/>
      <c r="CR383" s="172"/>
      <c r="CS383" s="172"/>
      <c r="CT383" s="172"/>
      <c r="CU383" s="172"/>
      <c r="CV383" s="172"/>
      <c r="CW383" s="172"/>
      <c r="CX383" s="172"/>
      <c r="CY383" s="172"/>
      <c r="CZ383" s="172"/>
    </row>
    <row r="384" s="134" customFormat="true" ht="15" customHeight="true" x14ac:dyDescent="0.2">
      <c r="B384" s="136"/>
      <c r="R384" s="173"/>
      <c r="S384" s="173"/>
      <c r="T384" s="173"/>
      <c r="U384" s="173"/>
      <c r="V384" s="173"/>
      <c r="W384" s="173"/>
      <c r="X384" s="173"/>
      <c r="Y384" s="173"/>
      <c r="Z384" s="173"/>
      <c r="AA384" s="173"/>
      <c r="AB384" s="173"/>
      <c r="AC384" s="173"/>
      <c r="AD384" s="173"/>
      <c r="AE384" s="173"/>
      <c r="AF384" s="173"/>
      <c r="AG384" s="173"/>
      <c r="AH384" s="173"/>
      <c r="AI384" s="173"/>
      <c r="AJ384" s="173"/>
      <c r="AK384" s="173"/>
      <c r="AL384" s="173"/>
      <c r="AM384" s="173"/>
      <c r="AN384" s="173"/>
      <c r="AO384" s="173"/>
      <c r="AP384" s="173"/>
      <c r="AQ384" s="173"/>
      <c r="AR384" s="173"/>
      <c r="AS384" s="173"/>
      <c r="AT384" s="173"/>
      <c r="AU384" s="173"/>
      <c r="AV384" s="173"/>
      <c r="AW384" s="173"/>
      <c r="AX384" s="173"/>
      <c r="AY384" s="173"/>
      <c r="BA384" s="135"/>
      <c r="BB384" s="133"/>
      <c r="BC384" s="133"/>
      <c r="BD384" s="133"/>
      <c r="BE384" s="133"/>
      <c r="BF384" s="133"/>
      <c r="BG384" s="133"/>
      <c r="BH384" s="133"/>
      <c r="BI384" s="133"/>
      <c r="BJ384" s="133"/>
      <c r="BK384" s="133"/>
      <c r="BL384" s="133"/>
      <c r="BM384" s="133"/>
      <c r="BN384" s="133"/>
      <c r="BO384" s="133"/>
      <c r="BP384" s="133"/>
      <c r="BQ384" s="135"/>
      <c r="BR384" s="172"/>
      <c r="BS384" s="172"/>
      <c r="BT384" s="172"/>
      <c r="BU384" s="172"/>
      <c r="BV384" s="172"/>
      <c r="BW384" s="172"/>
      <c r="BX384" s="172"/>
      <c r="BY384" s="172"/>
      <c r="BZ384" s="172"/>
      <c r="CA384" s="172"/>
      <c r="CB384" s="172"/>
      <c r="CC384" s="172"/>
      <c r="CD384" s="172"/>
      <c r="CE384" s="172"/>
      <c r="CF384" s="172"/>
      <c r="CG384" s="172"/>
      <c r="CH384" s="172"/>
      <c r="CI384" s="172"/>
      <c r="CJ384" s="172"/>
      <c r="CK384" s="172"/>
      <c r="CL384" s="172"/>
      <c r="CM384" s="172"/>
      <c r="CN384" s="172"/>
      <c r="CO384" s="172"/>
      <c r="CP384" s="172"/>
      <c r="CQ384" s="172"/>
      <c r="CR384" s="172"/>
      <c r="CS384" s="172"/>
      <c r="CT384" s="172"/>
      <c r="CU384" s="172"/>
      <c r="CV384" s="172"/>
      <c r="CW384" s="172"/>
      <c r="CX384" s="172"/>
      <c r="CY384" s="172"/>
      <c r="CZ384" s="172"/>
    </row>
    <row r="385" s="134" customFormat="true" ht="15" customHeight="true" x14ac:dyDescent="0.2">
      <c r="B385" s="136"/>
      <c r="R385" s="173"/>
      <c r="S385" s="173"/>
      <c r="T385" s="173"/>
      <c r="U385" s="173"/>
      <c r="V385" s="173"/>
      <c r="W385" s="173"/>
      <c r="X385" s="173"/>
      <c r="Y385" s="173"/>
      <c r="Z385" s="173"/>
      <c r="AA385" s="173"/>
      <c r="AB385" s="173"/>
      <c r="AC385" s="173"/>
      <c r="AD385" s="173"/>
      <c r="AE385" s="173"/>
      <c r="AF385" s="173"/>
      <c r="AG385" s="173"/>
      <c r="AH385" s="173"/>
      <c r="AI385" s="173"/>
      <c r="AJ385" s="173"/>
      <c r="AK385" s="173"/>
      <c r="AL385" s="173"/>
      <c r="AM385" s="173"/>
      <c r="AN385" s="173"/>
      <c r="AO385" s="173"/>
      <c r="AP385" s="173"/>
      <c r="AQ385" s="173"/>
      <c r="AR385" s="173"/>
      <c r="AS385" s="173"/>
      <c r="AT385" s="173"/>
      <c r="AU385" s="173"/>
      <c r="AV385" s="173"/>
      <c r="AW385" s="173"/>
      <c r="AX385" s="173"/>
      <c r="AY385" s="173"/>
      <c r="BA385" s="135"/>
      <c r="BB385" s="133"/>
      <c r="BC385" s="133"/>
      <c r="BD385" s="133"/>
      <c r="BE385" s="133"/>
      <c r="BF385" s="133"/>
      <c r="BG385" s="133"/>
      <c r="BH385" s="133"/>
      <c r="BI385" s="133"/>
      <c r="BJ385" s="133"/>
      <c r="BK385" s="133"/>
      <c r="BL385" s="133"/>
      <c r="BM385" s="133"/>
      <c r="BN385" s="133"/>
      <c r="BO385" s="133"/>
      <c r="BP385" s="133"/>
      <c r="BQ385" s="135"/>
      <c r="BR385" s="172"/>
      <c r="BS385" s="172"/>
      <c r="BT385" s="172"/>
      <c r="BU385" s="172"/>
      <c r="BV385" s="172"/>
      <c r="BW385" s="172"/>
      <c r="BX385" s="172"/>
      <c r="BY385" s="172"/>
      <c r="BZ385" s="172"/>
      <c r="CA385" s="172"/>
      <c r="CB385" s="172"/>
      <c r="CC385" s="172"/>
      <c r="CD385" s="172"/>
      <c r="CE385" s="172"/>
      <c r="CF385" s="172"/>
      <c r="CG385" s="172"/>
      <c r="CH385" s="172"/>
      <c r="CI385" s="172"/>
      <c r="CJ385" s="172"/>
      <c r="CK385" s="172"/>
      <c r="CL385" s="172"/>
      <c r="CM385" s="172"/>
      <c r="CN385" s="172"/>
      <c r="CO385" s="172"/>
      <c r="CP385" s="172"/>
      <c r="CQ385" s="172"/>
      <c r="CR385" s="172"/>
      <c r="CS385" s="172"/>
      <c r="CT385" s="172"/>
      <c r="CU385" s="172"/>
      <c r="CV385" s="172"/>
      <c r="CW385" s="172"/>
      <c r="CX385" s="172"/>
      <c r="CY385" s="172"/>
      <c r="CZ385" s="172"/>
    </row>
    <row r="386" s="134" customFormat="true" ht="15" customHeight="true" x14ac:dyDescent="0.2">
      <c r="B386" s="136"/>
      <c r="R386" s="173"/>
      <c r="S386" s="173"/>
      <c r="T386" s="173"/>
      <c r="U386" s="173"/>
      <c r="V386" s="173"/>
      <c r="W386" s="173"/>
      <c r="X386" s="173"/>
      <c r="Y386" s="173"/>
      <c r="Z386" s="173"/>
      <c r="AA386" s="173"/>
      <c r="AB386" s="173"/>
      <c r="AC386" s="173"/>
      <c r="AD386" s="173"/>
      <c r="AE386" s="173"/>
      <c r="AF386" s="173"/>
      <c r="AG386" s="173"/>
      <c r="AH386" s="173"/>
      <c r="AI386" s="173"/>
      <c r="AJ386" s="173"/>
      <c r="AK386" s="173"/>
      <c r="AL386" s="173"/>
      <c r="AM386" s="173"/>
      <c r="AN386" s="173"/>
      <c r="AO386" s="173"/>
      <c r="AP386" s="173"/>
      <c r="AQ386" s="173"/>
      <c r="AR386" s="173"/>
      <c r="AS386" s="173"/>
      <c r="AT386" s="173"/>
      <c r="AU386" s="173"/>
      <c r="AV386" s="173"/>
      <c r="AW386" s="173"/>
      <c r="AX386" s="173"/>
      <c r="AY386" s="173"/>
      <c r="BA386" s="135"/>
      <c r="BB386" s="133"/>
      <c r="BC386" s="133"/>
      <c r="BD386" s="133"/>
      <c r="BE386" s="133"/>
      <c r="BF386" s="133"/>
      <c r="BG386" s="133"/>
      <c r="BH386" s="133"/>
      <c r="BI386" s="133"/>
      <c r="BJ386" s="133"/>
      <c r="BK386" s="133"/>
      <c r="BL386" s="133"/>
      <c r="BM386" s="133"/>
      <c r="BN386" s="133"/>
      <c r="BO386" s="133"/>
      <c r="BP386" s="133"/>
      <c r="BQ386" s="135"/>
      <c r="BR386" s="172"/>
      <c r="BS386" s="172"/>
      <c r="BT386" s="172"/>
      <c r="BU386" s="172"/>
      <c r="BV386" s="172"/>
      <c r="BW386" s="172"/>
      <c r="BX386" s="172"/>
      <c r="BY386" s="172"/>
      <c r="BZ386" s="172"/>
      <c r="CA386" s="172"/>
      <c r="CB386" s="172"/>
      <c r="CC386" s="172"/>
      <c r="CD386" s="172"/>
      <c r="CE386" s="172"/>
      <c r="CF386" s="172"/>
      <c r="CG386" s="172"/>
      <c r="CH386" s="172"/>
      <c r="CI386" s="172"/>
      <c r="CJ386" s="172"/>
      <c r="CK386" s="172"/>
      <c r="CL386" s="172"/>
      <c r="CM386" s="172"/>
      <c r="CN386" s="172"/>
      <c r="CO386" s="172"/>
      <c r="CP386" s="172"/>
      <c r="CQ386" s="172"/>
      <c r="CR386" s="172"/>
      <c r="CS386" s="172"/>
      <c r="CT386" s="172"/>
      <c r="CU386" s="172"/>
      <c r="CV386" s="172"/>
      <c r="CW386" s="172"/>
      <c r="CX386" s="172"/>
      <c r="CY386" s="172"/>
      <c r="CZ386" s="172"/>
    </row>
    <row r="387" s="134" customFormat="true" ht="15" customHeight="true" x14ac:dyDescent="0.2">
      <c r="B387" s="136"/>
      <c r="R387" s="173"/>
      <c r="S387" s="173"/>
      <c r="T387" s="173"/>
      <c r="U387" s="173"/>
      <c r="V387" s="173"/>
      <c r="W387" s="173"/>
      <c r="X387" s="173"/>
      <c r="Y387" s="173"/>
      <c r="Z387" s="173"/>
      <c r="AA387" s="173"/>
      <c r="AB387" s="173"/>
      <c r="AC387" s="173"/>
      <c r="AD387" s="173"/>
      <c r="AE387" s="173"/>
      <c r="AF387" s="173"/>
      <c r="AG387" s="173"/>
      <c r="AH387" s="173"/>
      <c r="AI387" s="173"/>
      <c r="AJ387" s="173"/>
      <c r="AK387" s="173"/>
      <c r="AL387" s="173"/>
      <c r="AM387" s="173"/>
      <c r="AN387" s="173"/>
      <c r="AO387" s="173"/>
      <c r="AP387" s="173"/>
      <c r="AQ387" s="173"/>
      <c r="AR387" s="173"/>
      <c r="AS387" s="173"/>
      <c r="AT387" s="173"/>
      <c r="AU387" s="173"/>
      <c r="AV387" s="173"/>
      <c r="AW387" s="173"/>
      <c r="AX387" s="173"/>
      <c r="AY387" s="173"/>
      <c r="BA387" s="135"/>
      <c r="BB387" s="133"/>
      <c r="BC387" s="133"/>
      <c r="BD387" s="133"/>
      <c r="BE387" s="133"/>
      <c r="BF387" s="133"/>
      <c r="BG387" s="133"/>
      <c r="BH387" s="133"/>
      <c r="BI387" s="133"/>
      <c r="BJ387" s="133"/>
      <c r="BK387" s="133"/>
      <c r="BL387" s="133"/>
      <c r="BM387" s="133"/>
      <c r="BN387" s="133"/>
      <c r="BO387" s="133"/>
      <c r="BP387" s="133"/>
      <c r="BQ387" s="135"/>
      <c r="BR387" s="172"/>
      <c r="BS387" s="172"/>
      <c r="BT387" s="172"/>
      <c r="BU387" s="172"/>
      <c r="BV387" s="172"/>
      <c r="BW387" s="172"/>
      <c r="BX387" s="172"/>
      <c r="BY387" s="172"/>
      <c r="BZ387" s="172"/>
      <c r="CA387" s="172"/>
      <c r="CB387" s="172"/>
      <c r="CC387" s="172"/>
      <c r="CD387" s="172"/>
      <c r="CE387" s="172"/>
      <c r="CF387" s="172"/>
      <c r="CG387" s="172"/>
      <c r="CH387" s="172"/>
      <c r="CI387" s="172"/>
      <c r="CJ387" s="172"/>
      <c r="CK387" s="172"/>
      <c r="CL387" s="172"/>
      <c r="CM387" s="172"/>
      <c r="CN387" s="172"/>
      <c r="CO387" s="172"/>
      <c r="CP387" s="172"/>
      <c r="CQ387" s="172"/>
      <c r="CR387" s="172"/>
      <c r="CS387" s="172"/>
      <c r="CT387" s="172"/>
      <c r="CU387" s="172"/>
      <c r="CV387" s="172"/>
      <c r="CW387" s="172"/>
      <c r="CX387" s="172"/>
      <c r="CY387" s="172"/>
      <c r="CZ387" s="172"/>
    </row>
    <row r="388" s="134" customFormat="true" ht="15" customHeight="true" x14ac:dyDescent="0.2">
      <c r="B388" s="136"/>
      <c r="R388" s="173"/>
      <c r="S388" s="173"/>
      <c r="T388" s="173"/>
      <c r="U388" s="173"/>
      <c r="V388" s="173"/>
      <c r="W388" s="173"/>
      <c r="X388" s="173"/>
      <c r="Y388" s="173"/>
      <c r="Z388" s="173"/>
      <c r="AA388" s="173"/>
      <c r="AB388" s="173"/>
      <c r="AC388" s="173"/>
      <c r="AD388" s="173"/>
      <c r="AE388" s="173"/>
      <c r="AF388" s="173"/>
      <c r="AG388" s="173"/>
      <c r="AH388" s="173"/>
      <c r="AI388" s="173"/>
      <c r="AJ388" s="173"/>
      <c r="AK388" s="173"/>
      <c r="AL388" s="173"/>
      <c r="AM388" s="173"/>
      <c r="AN388" s="173"/>
      <c r="AO388" s="173"/>
      <c r="AP388" s="173"/>
      <c r="AQ388" s="173"/>
      <c r="AR388" s="173"/>
      <c r="AS388" s="173"/>
      <c r="AT388" s="173"/>
      <c r="AU388" s="173"/>
      <c r="AV388" s="173"/>
      <c r="AW388" s="173"/>
      <c r="AX388" s="173"/>
      <c r="AY388" s="173"/>
      <c r="BA388" s="135"/>
      <c r="BB388" s="133"/>
      <c r="BC388" s="133"/>
      <c r="BD388" s="133"/>
      <c r="BE388" s="133"/>
      <c r="BF388" s="133"/>
      <c r="BG388" s="133"/>
      <c r="BH388" s="133"/>
      <c r="BI388" s="133"/>
      <c r="BJ388" s="133"/>
      <c r="BK388" s="133"/>
      <c r="BL388" s="133"/>
      <c r="BM388" s="133"/>
      <c r="BN388" s="133"/>
      <c r="BO388" s="133"/>
      <c r="BP388" s="133"/>
      <c r="BQ388" s="135"/>
      <c r="BR388" s="172"/>
      <c r="BS388" s="172"/>
      <c r="BT388" s="172"/>
      <c r="BU388" s="172"/>
      <c r="BV388" s="172"/>
      <c r="BW388" s="172"/>
      <c r="BX388" s="172"/>
      <c r="BY388" s="172"/>
      <c r="BZ388" s="172"/>
      <c r="CA388" s="172"/>
      <c r="CB388" s="172"/>
      <c r="CC388" s="172"/>
      <c r="CD388" s="172"/>
      <c r="CE388" s="172"/>
      <c r="CF388" s="172"/>
      <c r="CG388" s="172"/>
      <c r="CH388" s="172"/>
      <c r="CI388" s="172"/>
      <c r="CJ388" s="172"/>
      <c r="CK388" s="172"/>
      <c r="CL388" s="172"/>
      <c r="CM388" s="172"/>
      <c r="CN388" s="172"/>
      <c r="CO388" s="172"/>
      <c r="CP388" s="172"/>
      <c r="CQ388" s="172"/>
      <c r="CR388" s="172"/>
      <c r="CS388" s="172"/>
      <c r="CT388" s="172"/>
      <c r="CU388" s="172"/>
      <c r="CV388" s="172"/>
      <c r="CW388" s="172"/>
      <c r="CX388" s="172"/>
      <c r="CY388" s="172"/>
      <c r="CZ388" s="172"/>
    </row>
    <row r="389" s="134" customFormat="true" ht="15" customHeight="true" x14ac:dyDescent="0.2">
      <c r="B389" s="136"/>
      <c r="R389" s="173"/>
      <c r="S389" s="173"/>
      <c r="T389" s="173"/>
      <c r="U389" s="173"/>
      <c r="V389" s="173"/>
      <c r="W389" s="173"/>
      <c r="X389" s="173"/>
      <c r="Y389" s="173"/>
      <c r="Z389" s="173"/>
      <c r="AA389" s="173"/>
      <c r="AB389" s="173"/>
      <c r="AC389" s="173"/>
      <c r="AD389" s="173"/>
      <c r="AE389" s="173"/>
      <c r="AF389" s="173"/>
      <c r="AG389" s="173"/>
      <c r="AH389" s="173"/>
      <c r="AI389" s="173"/>
      <c r="AJ389" s="173"/>
      <c r="AK389" s="173"/>
      <c r="AL389" s="173"/>
      <c r="AM389" s="173"/>
      <c r="AN389" s="173"/>
      <c r="AO389" s="173"/>
      <c r="AP389" s="173"/>
      <c r="AQ389" s="173"/>
      <c r="AR389" s="173"/>
      <c r="AS389" s="173"/>
      <c r="AT389" s="173"/>
      <c r="AU389" s="173"/>
      <c r="AV389" s="173"/>
      <c r="AW389" s="173"/>
      <c r="AX389" s="173"/>
      <c r="AY389" s="173"/>
      <c r="BA389" s="135"/>
      <c r="BB389" s="133"/>
      <c r="BC389" s="133"/>
      <c r="BD389" s="133"/>
      <c r="BE389" s="133"/>
      <c r="BF389" s="133"/>
      <c r="BG389" s="133"/>
      <c r="BH389" s="133"/>
      <c r="BI389" s="133"/>
      <c r="BJ389" s="133"/>
      <c r="BK389" s="133"/>
      <c r="BL389" s="133"/>
      <c r="BM389" s="133"/>
      <c r="BN389" s="133"/>
      <c r="BO389" s="133"/>
      <c r="BP389" s="133"/>
      <c r="BQ389" s="135"/>
      <c r="BR389" s="172"/>
      <c r="BS389" s="172"/>
      <c r="BT389" s="172"/>
      <c r="BU389" s="172"/>
      <c r="BV389" s="172"/>
      <c r="BW389" s="172"/>
      <c r="BX389" s="172"/>
      <c r="BY389" s="172"/>
      <c r="BZ389" s="172"/>
      <c r="CA389" s="172"/>
      <c r="CB389" s="172"/>
      <c r="CC389" s="172"/>
      <c r="CD389" s="172"/>
      <c r="CE389" s="172"/>
      <c r="CF389" s="172"/>
      <c r="CG389" s="172"/>
      <c r="CH389" s="172"/>
      <c r="CI389" s="172"/>
      <c r="CJ389" s="172"/>
      <c r="CK389" s="172"/>
      <c r="CL389" s="172"/>
      <c r="CM389" s="172"/>
      <c r="CN389" s="172"/>
      <c r="CO389" s="172"/>
      <c r="CP389" s="172"/>
      <c r="CQ389" s="172"/>
      <c r="CR389" s="172"/>
      <c r="CS389" s="172"/>
      <c r="CT389" s="172"/>
      <c r="CU389" s="172"/>
      <c r="CV389" s="172"/>
      <c r="CW389" s="172"/>
      <c r="CX389" s="172"/>
      <c r="CY389" s="172"/>
      <c r="CZ389" s="172"/>
    </row>
    <row r="390" s="373" customFormat="true" ht="15" customHeight="true" x14ac:dyDescent="0.2">
      <c r="B390" s="372"/>
      <c r="R390" s="173"/>
      <c r="S390" s="173"/>
      <c r="T390" s="173"/>
      <c r="U390" s="173"/>
      <c r="V390" s="173"/>
      <c r="W390" s="173"/>
      <c r="X390" s="173"/>
      <c r="Y390" s="173"/>
      <c r="Z390" s="173"/>
      <c r="AA390" s="173"/>
      <c r="AB390" s="173"/>
      <c r="AC390" s="173"/>
      <c r="AD390" s="173"/>
      <c r="AE390" s="173"/>
      <c r="AF390" s="173"/>
      <c r="AG390" s="173"/>
      <c r="AH390" s="173"/>
      <c r="AI390" s="173"/>
      <c r="AJ390" s="173"/>
      <c r="AK390" s="173"/>
      <c r="AL390" s="173"/>
      <c r="AM390" s="173"/>
      <c r="AN390" s="173"/>
      <c r="AO390" s="173"/>
      <c r="AP390" s="173"/>
      <c r="AQ390" s="173"/>
      <c r="AR390" s="173"/>
      <c r="AS390" s="173"/>
      <c r="AT390" s="173"/>
      <c r="AU390" s="173"/>
      <c r="AV390" s="173"/>
      <c r="AW390" s="173"/>
      <c r="AX390" s="173"/>
      <c r="AY390" s="173"/>
      <c r="BA390" s="135"/>
      <c r="BB390" s="133"/>
      <c r="BC390" s="133"/>
      <c r="BD390" s="133"/>
      <c r="BE390" s="133"/>
      <c r="BF390" s="133"/>
      <c r="BG390" s="133"/>
      <c r="BH390" s="133"/>
      <c r="BI390" s="133"/>
      <c r="BJ390" s="133"/>
      <c r="BK390" s="133"/>
      <c r="BL390" s="133"/>
      <c r="BM390" s="133"/>
      <c r="BN390" s="133"/>
      <c r="BO390" s="133"/>
      <c r="BP390" s="133"/>
      <c r="BQ390" s="135"/>
      <c r="BR390" s="172"/>
      <c r="BS390" s="172"/>
      <c r="BT390" s="172"/>
      <c r="BU390" s="172"/>
      <c r="BV390" s="172"/>
      <c r="BW390" s="172"/>
      <c r="BX390" s="172"/>
      <c r="BY390" s="172"/>
      <c r="BZ390" s="172"/>
      <c r="CA390" s="172"/>
      <c r="CB390" s="172"/>
      <c r="CC390" s="172"/>
      <c r="CD390" s="172"/>
      <c r="CE390" s="172"/>
      <c r="CF390" s="172"/>
      <c r="CG390" s="172"/>
      <c r="CH390" s="172"/>
      <c r="CI390" s="172"/>
      <c r="CJ390" s="172"/>
      <c r="CK390" s="172"/>
      <c r="CL390" s="172"/>
      <c r="CM390" s="172"/>
      <c r="CN390" s="172"/>
      <c r="CO390" s="172"/>
      <c r="CP390" s="172"/>
      <c r="CQ390" s="172"/>
      <c r="CR390" s="172"/>
      <c r="CS390" s="172"/>
      <c r="CT390" s="172"/>
      <c r="CU390" s="172"/>
      <c r="CV390" s="172"/>
      <c r="CW390" s="172"/>
      <c r="CX390" s="172"/>
      <c r="CY390" s="172"/>
      <c r="CZ390" s="172"/>
    </row>
    <row r="391" s="373" customFormat="true" ht="15" customHeight="true" x14ac:dyDescent="0.2">
      <c r="B391" s="372"/>
      <c r="R391" s="173"/>
      <c r="S391" s="173"/>
      <c r="T391" s="173"/>
      <c r="U391" s="173"/>
      <c r="V391" s="173"/>
      <c r="W391" s="173"/>
      <c r="X391" s="173"/>
      <c r="Y391" s="173"/>
      <c r="Z391" s="173"/>
      <c r="AA391" s="173"/>
      <c r="AB391" s="173"/>
      <c r="AC391" s="173"/>
      <c r="AD391" s="173"/>
      <c r="AE391" s="173"/>
      <c r="AF391" s="173"/>
      <c r="AG391" s="173"/>
      <c r="AH391" s="173"/>
      <c r="AI391" s="173"/>
      <c r="AJ391" s="173"/>
      <c r="AK391" s="173"/>
      <c r="AL391" s="173"/>
      <c r="AM391" s="173"/>
      <c r="AN391" s="173"/>
      <c r="AO391" s="173"/>
      <c r="AP391" s="173"/>
      <c r="AQ391" s="173"/>
      <c r="AR391" s="173"/>
      <c r="AS391" s="173"/>
      <c r="AT391" s="173"/>
      <c r="AU391" s="173"/>
      <c r="AV391" s="173"/>
      <c r="AW391" s="173"/>
      <c r="AX391" s="173"/>
      <c r="AY391" s="173"/>
      <c r="BA391" s="135"/>
      <c r="BB391" s="133"/>
      <c r="BC391" s="133"/>
      <c r="BD391" s="133"/>
      <c r="BE391" s="133"/>
      <c r="BF391" s="133"/>
      <c r="BG391" s="133"/>
      <c r="BH391" s="133"/>
      <c r="BI391" s="133"/>
      <c r="BJ391" s="133"/>
      <c r="BK391" s="133"/>
      <c r="BL391" s="133"/>
      <c r="BM391" s="133"/>
      <c r="BN391" s="133"/>
      <c r="BO391" s="133"/>
      <c r="BP391" s="133"/>
      <c r="BQ391" s="135"/>
      <c r="BR391" s="172"/>
      <c r="BS391" s="172"/>
      <c r="BT391" s="172"/>
      <c r="BU391" s="172"/>
      <c r="BV391" s="172"/>
      <c r="BW391" s="172"/>
      <c r="BX391" s="172"/>
      <c r="BY391" s="172"/>
      <c r="BZ391" s="172"/>
      <c r="CA391" s="172"/>
      <c r="CB391" s="172"/>
      <c r="CC391" s="172"/>
      <c r="CD391" s="172"/>
      <c r="CE391" s="172"/>
      <c r="CF391" s="172"/>
      <c r="CG391" s="172"/>
      <c r="CH391" s="172"/>
      <c r="CI391" s="172"/>
      <c r="CJ391" s="172"/>
      <c r="CK391" s="172"/>
      <c r="CL391" s="172"/>
      <c r="CM391" s="172"/>
      <c r="CN391" s="172"/>
      <c r="CO391" s="172"/>
      <c r="CP391" s="172"/>
      <c r="CQ391" s="172"/>
      <c r="CR391" s="172"/>
      <c r="CS391" s="172"/>
      <c r="CT391" s="172"/>
      <c r="CU391" s="172"/>
      <c r="CV391" s="172"/>
      <c r="CW391" s="172"/>
      <c r="CX391" s="172"/>
      <c r="CY391" s="172"/>
      <c r="CZ391" s="172"/>
    </row>
    <row r="392" s="373" customFormat="true" ht="15" customHeight="true" x14ac:dyDescent="0.2">
      <c r="R392" s="173"/>
      <c r="S392" s="173"/>
      <c r="T392" s="173"/>
      <c r="U392" s="173"/>
      <c r="V392" s="173"/>
      <c r="W392" s="173"/>
      <c r="X392" s="173"/>
      <c r="Y392" s="173"/>
      <c r="Z392" s="173"/>
      <c r="AA392" s="173"/>
      <c r="AB392" s="173"/>
      <c r="AC392" s="173"/>
      <c r="AD392" s="173"/>
      <c r="AE392" s="173"/>
      <c r="AF392" s="173"/>
      <c r="AG392" s="173"/>
      <c r="AH392" s="173"/>
      <c r="AI392" s="173"/>
      <c r="AJ392" s="173"/>
      <c r="AK392" s="173"/>
      <c r="AL392" s="173"/>
      <c r="AM392" s="173"/>
      <c r="AN392" s="173"/>
      <c r="AO392" s="173"/>
      <c r="AP392" s="173"/>
      <c r="AQ392" s="173"/>
      <c r="AR392" s="173"/>
      <c r="AS392" s="173"/>
      <c r="AT392" s="173"/>
      <c r="AU392" s="173"/>
      <c r="AV392" s="173"/>
      <c r="AW392" s="173"/>
      <c r="AX392" s="173"/>
      <c r="AY392" s="173"/>
      <c r="BA392" s="135"/>
      <c r="BB392" s="133"/>
      <c r="BC392" s="133"/>
      <c r="BD392" s="133"/>
      <c r="BE392" s="133"/>
      <c r="BF392" s="133"/>
      <c r="BG392" s="133"/>
      <c r="BH392" s="133"/>
      <c r="BI392" s="133"/>
      <c r="BJ392" s="133"/>
      <c r="BK392" s="133"/>
      <c r="BL392" s="133"/>
      <c r="BM392" s="133"/>
      <c r="BN392" s="133"/>
      <c r="BO392" s="133"/>
      <c r="BP392" s="133"/>
      <c r="BQ392" s="135"/>
      <c r="BR392" s="172"/>
      <c r="BS392" s="172"/>
      <c r="BT392" s="172"/>
      <c r="BU392" s="172"/>
      <c r="BV392" s="172"/>
      <c r="BW392" s="172"/>
      <c r="BX392" s="172"/>
      <c r="BY392" s="172"/>
      <c r="BZ392" s="172"/>
      <c r="CA392" s="172"/>
      <c r="CB392" s="172"/>
      <c r="CC392" s="172"/>
      <c r="CD392" s="172"/>
      <c r="CE392" s="172"/>
      <c r="CF392" s="172"/>
      <c r="CG392" s="172"/>
      <c r="CH392" s="172"/>
      <c r="CI392" s="172"/>
      <c r="CJ392" s="172"/>
      <c r="CK392" s="172"/>
      <c r="CL392" s="172"/>
      <c r="CM392" s="172"/>
      <c r="CN392" s="172"/>
      <c r="CO392" s="172"/>
      <c r="CP392" s="172"/>
      <c r="CQ392" s="172"/>
      <c r="CR392" s="172"/>
      <c r="CS392" s="172"/>
      <c r="CT392" s="172"/>
      <c r="CU392" s="172"/>
      <c r="CV392" s="172"/>
      <c r="CW392" s="172"/>
      <c r="CX392" s="172"/>
      <c r="CY392" s="172"/>
      <c r="CZ392" s="172"/>
    </row>
    <row r="393" s="373" customFormat="true" ht="15" customHeight="true" x14ac:dyDescent="0.2">
      <c r="R393" s="173"/>
      <c r="S393" s="173"/>
      <c r="T393" s="173"/>
      <c r="U393" s="173"/>
      <c r="V393" s="173"/>
      <c r="W393" s="173"/>
      <c r="X393" s="173"/>
      <c r="Y393" s="173"/>
      <c r="Z393" s="173"/>
      <c r="AA393" s="173"/>
      <c r="AB393" s="173"/>
      <c r="AC393" s="173"/>
      <c r="AD393" s="173"/>
      <c r="AE393" s="173"/>
      <c r="AF393" s="173"/>
      <c r="AG393" s="173"/>
      <c r="AH393" s="173"/>
      <c r="AI393" s="173"/>
      <c r="AJ393" s="173"/>
      <c r="AK393" s="173"/>
      <c r="AL393" s="173"/>
      <c r="AM393" s="173"/>
      <c r="AN393" s="173"/>
      <c r="AO393" s="173"/>
      <c r="AP393" s="173"/>
      <c r="AQ393" s="173"/>
      <c r="AR393" s="173"/>
      <c r="AS393" s="173"/>
      <c r="AT393" s="173"/>
      <c r="AU393" s="173"/>
      <c r="AV393" s="173"/>
      <c r="AW393" s="173"/>
      <c r="AX393" s="173"/>
      <c r="AY393" s="173"/>
      <c r="BA393" s="135"/>
      <c r="BB393" s="133"/>
      <c r="BC393" s="133"/>
      <c r="BD393" s="133"/>
      <c r="BE393" s="133"/>
      <c r="BF393" s="133"/>
      <c r="BG393" s="133"/>
      <c r="BH393" s="133"/>
      <c r="BI393" s="133"/>
      <c r="BJ393" s="133"/>
      <c r="BK393" s="133"/>
      <c r="BL393" s="133"/>
      <c r="BM393" s="133"/>
      <c r="BN393" s="133"/>
      <c r="BO393" s="133"/>
      <c r="BP393" s="133"/>
      <c r="BQ393" s="135"/>
      <c r="BR393" s="172"/>
      <c r="BS393" s="172"/>
      <c r="BT393" s="172"/>
      <c r="BU393" s="172"/>
      <c r="BV393" s="172"/>
      <c r="BW393" s="172"/>
      <c r="BX393" s="172"/>
      <c r="BY393" s="172"/>
      <c r="BZ393" s="172"/>
      <c r="CA393" s="172"/>
      <c r="CB393" s="172"/>
      <c r="CC393" s="172"/>
      <c r="CD393" s="172"/>
      <c r="CE393" s="172"/>
      <c r="CF393" s="172"/>
      <c r="CG393" s="172"/>
      <c r="CH393" s="172"/>
      <c r="CI393" s="172"/>
      <c r="CJ393" s="172"/>
      <c r="CK393" s="172"/>
      <c r="CL393" s="172"/>
      <c r="CM393" s="172"/>
      <c r="CN393" s="172"/>
      <c r="CO393" s="172"/>
      <c r="CP393" s="172"/>
      <c r="CQ393" s="172"/>
      <c r="CR393" s="172"/>
      <c r="CS393" s="172"/>
      <c r="CT393" s="172"/>
      <c r="CU393" s="172"/>
      <c r="CV393" s="172"/>
      <c r="CW393" s="172"/>
      <c r="CX393" s="172"/>
      <c r="CY393" s="172"/>
      <c r="CZ393" s="172"/>
    </row>
    <row r="394" s="373" customFormat="true" ht="15" customHeight="true" x14ac:dyDescent="0.2">
      <c r="R394" s="173"/>
      <c r="S394" s="173"/>
      <c r="T394" s="173"/>
      <c r="U394" s="173"/>
      <c r="V394" s="173"/>
      <c r="W394" s="173"/>
      <c r="X394" s="173"/>
      <c r="Y394" s="173"/>
      <c r="Z394" s="173"/>
      <c r="AA394" s="173"/>
      <c r="AB394" s="173"/>
      <c r="AC394" s="173"/>
      <c r="AD394" s="173"/>
      <c r="AE394" s="173"/>
      <c r="AF394" s="173"/>
      <c r="AG394" s="173"/>
      <c r="AH394" s="173"/>
      <c r="AI394" s="173"/>
      <c r="AJ394" s="173"/>
      <c r="AK394" s="173"/>
      <c r="AL394" s="173"/>
      <c r="AM394" s="173"/>
      <c r="AN394" s="173"/>
      <c r="AO394" s="173"/>
      <c r="AP394" s="173"/>
      <c r="AQ394" s="173"/>
      <c r="AR394" s="173"/>
      <c r="AS394" s="173"/>
      <c r="AT394" s="173"/>
      <c r="AU394" s="173"/>
      <c r="AV394" s="173"/>
      <c r="AW394" s="173"/>
      <c r="AX394" s="173"/>
      <c r="AY394" s="173"/>
      <c r="BA394" s="135"/>
      <c r="BB394" s="133"/>
      <c r="BC394" s="133"/>
      <c r="BD394" s="133"/>
      <c r="BE394" s="133"/>
      <c r="BF394" s="133"/>
      <c r="BG394" s="133"/>
      <c r="BH394" s="133"/>
      <c r="BI394" s="133"/>
      <c r="BJ394" s="133"/>
      <c r="BK394" s="133"/>
      <c r="BL394" s="133"/>
      <c r="BM394" s="133"/>
      <c r="BN394" s="133"/>
      <c r="BO394" s="133"/>
      <c r="BP394" s="133"/>
      <c r="BQ394" s="135"/>
      <c r="BR394" s="172"/>
      <c r="BS394" s="172"/>
      <c r="BT394" s="172"/>
      <c r="BU394" s="172"/>
      <c r="BV394" s="172"/>
      <c r="BW394" s="172"/>
      <c r="BX394" s="172"/>
      <c r="BY394" s="172"/>
      <c r="BZ394" s="172"/>
      <c r="CA394" s="172"/>
      <c r="CB394" s="172"/>
      <c r="CC394" s="172"/>
      <c r="CD394" s="172"/>
      <c r="CE394" s="172"/>
      <c r="CF394" s="172"/>
      <c r="CG394" s="172"/>
      <c r="CH394" s="172"/>
      <c r="CI394" s="172"/>
      <c r="CJ394" s="172"/>
      <c r="CK394" s="172"/>
      <c r="CL394" s="172"/>
      <c r="CM394" s="172"/>
      <c r="CN394" s="172"/>
      <c r="CO394" s="172"/>
      <c r="CP394" s="172"/>
      <c r="CQ394" s="172"/>
      <c r="CR394" s="172"/>
      <c r="CS394" s="172"/>
      <c r="CT394" s="172"/>
      <c r="CU394" s="172"/>
      <c r="CV394" s="172"/>
      <c r="CW394" s="172"/>
      <c r="CX394" s="172"/>
      <c r="CY394" s="172"/>
      <c r="CZ394" s="172"/>
    </row>
    <row r="395" s="373" customFormat="true" ht="15" customHeight="true" x14ac:dyDescent="0.2">
      <c r="R395" s="173"/>
      <c r="S395" s="173"/>
      <c r="T395" s="173"/>
      <c r="U395" s="173"/>
      <c r="V395" s="173"/>
      <c r="W395" s="173"/>
      <c r="X395" s="173"/>
      <c r="Y395" s="173"/>
      <c r="Z395" s="173"/>
      <c r="AA395" s="173"/>
      <c r="AB395" s="173"/>
      <c r="AC395" s="173"/>
      <c r="AD395" s="173"/>
      <c r="AE395" s="173"/>
      <c r="AF395" s="173"/>
      <c r="AG395" s="173"/>
      <c r="AH395" s="173"/>
      <c r="AI395" s="173"/>
      <c r="AJ395" s="173"/>
      <c r="AK395" s="173"/>
      <c r="AL395" s="173"/>
      <c r="AM395" s="173"/>
      <c r="AN395" s="173"/>
      <c r="AO395" s="173"/>
      <c r="AP395" s="173"/>
      <c r="AQ395" s="173"/>
      <c r="AR395" s="173"/>
      <c r="AS395" s="173"/>
      <c r="AT395" s="173"/>
      <c r="AU395" s="173"/>
      <c r="AV395" s="173"/>
      <c r="AW395" s="173"/>
      <c r="AX395" s="173"/>
      <c r="AY395" s="173"/>
      <c r="BA395" s="135"/>
      <c r="BB395" s="133"/>
      <c r="BC395" s="133"/>
      <c r="BD395" s="133"/>
      <c r="BE395" s="133"/>
      <c r="BF395" s="133"/>
      <c r="BG395" s="133"/>
      <c r="BH395" s="133"/>
      <c r="BI395" s="133"/>
      <c r="BJ395" s="133"/>
      <c r="BK395" s="133"/>
      <c r="BL395" s="133"/>
      <c r="BM395" s="133"/>
      <c r="BN395" s="133"/>
      <c r="BO395" s="133"/>
      <c r="BP395" s="133"/>
      <c r="BQ395" s="135"/>
      <c r="BR395" s="172"/>
      <c r="BS395" s="172"/>
      <c r="BT395" s="172"/>
      <c r="BU395" s="172"/>
      <c r="BV395" s="172"/>
      <c r="BW395" s="172"/>
      <c r="BX395" s="172"/>
      <c r="BY395" s="172"/>
      <c r="BZ395" s="172"/>
      <c r="CA395" s="172"/>
      <c r="CB395" s="172"/>
      <c r="CC395" s="172"/>
      <c r="CD395" s="172"/>
      <c r="CE395" s="172"/>
      <c r="CF395" s="172"/>
      <c r="CG395" s="172"/>
      <c r="CH395" s="172"/>
      <c r="CI395" s="172"/>
      <c r="CJ395" s="172"/>
      <c r="CK395" s="172"/>
      <c r="CL395" s="172"/>
      <c r="CM395" s="172"/>
      <c r="CN395" s="172"/>
      <c r="CO395" s="172"/>
      <c r="CP395" s="172"/>
      <c r="CQ395" s="172"/>
      <c r="CR395" s="172"/>
      <c r="CS395" s="172"/>
      <c r="CT395" s="172"/>
      <c r="CU395" s="172"/>
      <c r="CV395" s="172"/>
      <c r="CW395" s="172"/>
      <c r="CX395" s="172"/>
      <c r="CY395" s="172"/>
      <c r="CZ395" s="172"/>
    </row>
    <row r="396" s="373" customFormat="true" ht="15" customHeight="true" x14ac:dyDescent="0.2">
      <c r="R396" s="173"/>
      <c r="S396" s="173"/>
      <c r="T396" s="173"/>
      <c r="U396" s="173"/>
      <c r="V396" s="173"/>
      <c r="W396" s="173"/>
      <c r="X396" s="173"/>
      <c r="Y396" s="173"/>
      <c r="Z396" s="173"/>
      <c r="AA396" s="173"/>
      <c r="AB396" s="173"/>
      <c r="AC396" s="173"/>
      <c r="AD396" s="173"/>
      <c r="AE396" s="173"/>
      <c r="AF396" s="173"/>
      <c r="AG396" s="173"/>
      <c r="AH396" s="173"/>
      <c r="AI396" s="173"/>
      <c r="AJ396" s="173"/>
      <c r="AK396" s="173"/>
      <c r="AL396" s="173"/>
      <c r="AM396" s="173"/>
      <c r="AN396" s="173"/>
      <c r="AO396" s="173"/>
      <c r="AP396" s="173"/>
      <c r="AQ396" s="173"/>
      <c r="AR396" s="173"/>
      <c r="AS396" s="173"/>
      <c r="AT396" s="173"/>
      <c r="AU396" s="173"/>
      <c r="AV396" s="173"/>
      <c r="AW396" s="173"/>
      <c r="AX396" s="173"/>
      <c r="AY396" s="173"/>
      <c r="BA396" s="135"/>
      <c r="BB396" s="133"/>
      <c r="BC396" s="133"/>
      <c r="BD396" s="133"/>
      <c r="BE396" s="133"/>
      <c r="BF396" s="133"/>
      <c r="BG396" s="133"/>
      <c r="BH396" s="133"/>
      <c r="BI396" s="133"/>
      <c r="BJ396" s="133"/>
      <c r="BK396" s="133"/>
      <c r="BL396" s="133"/>
      <c r="BM396" s="133"/>
      <c r="BN396" s="133"/>
      <c r="BO396" s="133"/>
      <c r="BP396" s="133"/>
      <c r="BQ396" s="135"/>
      <c r="BR396" s="172"/>
      <c r="BS396" s="172"/>
      <c r="BT396" s="172"/>
      <c r="BU396" s="172"/>
      <c r="BV396" s="172"/>
      <c r="BW396" s="172"/>
      <c r="BX396" s="172"/>
      <c r="BY396" s="172"/>
      <c r="BZ396" s="172"/>
      <c r="CA396" s="172"/>
      <c r="CB396" s="172"/>
      <c r="CC396" s="172"/>
      <c r="CD396" s="172"/>
      <c r="CE396" s="172"/>
      <c r="CF396" s="172"/>
      <c r="CG396" s="172"/>
      <c r="CH396" s="172"/>
      <c r="CI396" s="172"/>
      <c r="CJ396" s="172"/>
      <c r="CK396" s="172"/>
      <c r="CL396" s="172"/>
      <c r="CM396" s="172"/>
      <c r="CN396" s="172"/>
      <c r="CO396" s="172"/>
      <c r="CP396" s="172"/>
      <c r="CQ396" s="172"/>
      <c r="CR396" s="172"/>
      <c r="CS396" s="172"/>
      <c r="CT396" s="172"/>
      <c r="CU396" s="172"/>
      <c r="CV396" s="172"/>
      <c r="CW396" s="172"/>
      <c r="CX396" s="172"/>
      <c r="CY396" s="172"/>
      <c r="CZ396" s="172"/>
    </row>
    <row r="397" s="373" customFormat="true" ht="15" customHeight="true" x14ac:dyDescent="0.2">
      <c r="R397" s="173"/>
      <c r="S397" s="173"/>
      <c r="T397" s="173"/>
      <c r="U397" s="173"/>
      <c r="V397" s="173"/>
      <c r="W397" s="173"/>
      <c r="X397" s="173"/>
      <c r="Y397" s="173"/>
      <c r="Z397" s="173"/>
      <c r="AA397" s="173"/>
      <c r="AB397" s="173"/>
      <c r="AC397" s="173"/>
      <c r="AD397" s="173"/>
      <c r="AE397" s="173"/>
      <c r="AF397" s="173"/>
      <c r="AG397" s="173"/>
      <c r="AH397" s="173"/>
      <c r="AI397" s="173"/>
      <c r="AJ397" s="173"/>
      <c r="AK397" s="173"/>
      <c r="AL397" s="173"/>
      <c r="AM397" s="173"/>
      <c r="AN397" s="173"/>
      <c r="AO397" s="173"/>
      <c r="AP397" s="173"/>
      <c r="AQ397" s="173"/>
      <c r="AR397" s="173"/>
      <c r="AS397" s="173"/>
      <c r="AT397" s="173"/>
      <c r="AU397" s="173"/>
      <c r="AV397" s="173"/>
      <c r="AW397" s="173"/>
      <c r="AX397" s="173"/>
      <c r="AY397" s="173"/>
      <c r="BA397" s="135"/>
      <c r="BB397" s="133"/>
      <c r="BC397" s="133"/>
      <c r="BD397" s="133"/>
      <c r="BE397" s="133"/>
      <c r="BF397" s="133"/>
      <c r="BG397" s="133"/>
      <c r="BH397" s="133"/>
      <c r="BI397" s="133"/>
      <c r="BJ397" s="133"/>
      <c r="BK397" s="133"/>
      <c r="BL397" s="133"/>
      <c r="BM397" s="133"/>
      <c r="BN397" s="133"/>
      <c r="BO397" s="133"/>
      <c r="BP397" s="133"/>
      <c r="BQ397" s="135"/>
      <c r="BR397" s="172"/>
      <c r="BS397" s="172"/>
      <c r="BT397" s="172"/>
      <c r="BU397" s="172"/>
      <c r="BV397" s="172"/>
      <c r="BW397" s="172"/>
      <c r="BX397" s="172"/>
      <c r="BY397" s="172"/>
      <c r="BZ397" s="172"/>
      <c r="CA397" s="172"/>
      <c r="CB397" s="172"/>
      <c r="CC397" s="172"/>
      <c r="CD397" s="172"/>
      <c r="CE397" s="172"/>
      <c r="CF397" s="172"/>
      <c r="CG397" s="172"/>
      <c r="CH397" s="172"/>
      <c r="CI397" s="172"/>
      <c r="CJ397" s="172"/>
      <c r="CK397" s="172"/>
      <c r="CL397" s="172"/>
      <c r="CM397" s="172"/>
      <c r="CN397" s="172"/>
      <c r="CO397" s="172"/>
      <c r="CP397" s="172"/>
      <c r="CQ397" s="172"/>
      <c r="CR397" s="172"/>
      <c r="CS397" s="172"/>
      <c r="CT397" s="172"/>
      <c r="CU397" s="172"/>
      <c r="CV397" s="172"/>
      <c r="CW397" s="172"/>
      <c r="CX397" s="172"/>
      <c r="CY397" s="172"/>
      <c r="CZ397" s="172"/>
    </row>
    <row r="398" s="373" customFormat="true" ht="15" customHeight="true" x14ac:dyDescent="0.2">
      <c r="R398" s="173"/>
      <c r="S398" s="173"/>
      <c r="T398" s="173"/>
      <c r="U398" s="173"/>
      <c r="V398" s="173"/>
      <c r="W398" s="173"/>
      <c r="X398" s="173"/>
      <c r="Y398" s="173"/>
      <c r="Z398" s="173"/>
      <c r="AA398" s="173"/>
      <c r="AB398" s="173"/>
      <c r="AC398" s="173"/>
      <c r="AD398" s="173"/>
      <c r="AE398" s="173"/>
      <c r="AF398" s="173"/>
      <c r="AG398" s="173"/>
      <c r="AH398" s="173"/>
      <c r="AI398" s="173"/>
      <c r="AJ398" s="173"/>
      <c r="AK398" s="173"/>
      <c r="AL398" s="173"/>
      <c r="AM398" s="173"/>
      <c r="AN398" s="173"/>
      <c r="AO398" s="173"/>
      <c r="AP398" s="173"/>
      <c r="AQ398" s="173"/>
      <c r="AR398" s="173"/>
      <c r="AS398" s="173"/>
      <c r="AT398" s="173"/>
      <c r="AU398" s="173"/>
      <c r="AV398" s="173"/>
      <c r="AW398" s="173"/>
      <c r="AX398" s="173"/>
      <c r="AY398" s="173"/>
      <c r="BA398" s="135"/>
      <c r="BB398" s="133"/>
      <c r="BC398" s="133"/>
      <c r="BD398" s="133"/>
      <c r="BE398" s="133"/>
      <c r="BF398" s="133"/>
      <c r="BG398" s="133"/>
      <c r="BH398" s="133"/>
      <c r="BI398" s="133"/>
      <c r="BJ398" s="133"/>
      <c r="BK398" s="133"/>
      <c r="BL398" s="133"/>
      <c r="BM398" s="133"/>
      <c r="BN398" s="133"/>
      <c r="BO398" s="133"/>
      <c r="BP398" s="133"/>
      <c r="BQ398" s="135"/>
      <c r="BR398" s="172"/>
      <c r="BS398" s="172"/>
      <c r="BT398" s="172"/>
      <c r="BU398" s="172"/>
      <c r="BV398" s="172"/>
      <c r="BW398" s="172"/>
      <c r="BX398" s="172"/>
      <c r="BY398" s="172"/>
      <c r="BZ398" s="172"/>
      <c r="CA398" s="172"/>
      <c r="CB398" s="172"/>
      <c r="CC398" s="172"/>
      <c r="CD398" s="172"/>
      <c r="CE398" s="172"/>
      <c r="CF398" s="172"/>
      <c r="CG398" s="172"/>
      <c r="CH398" s="172"/>
      <c r="CI398" s="172"/>
      <c r="CJ398" s="172"/>
      <c r="CK398" s="172"/>
      <c r="CL398" s="172"/>
      <c r="CM398" s="172"/>
      <c r="CN398" s="172"/>
      <c r="CO398" s="172"/>
      <c r="CP398" s="172"/>
      <c r="CQ398" s="172"/>
      <c r="CR398" s="172"/>
      <c r="CS398" s="172"/>
      <c r="CT398" s="172"/>
      <c r="CU398" s="172"/>
      <c r="CV398" s="172"/>
      <c r="CW398" s="172"/>
      <c r="CX398" s="172"/>
      <c r="CY398" s="172"/>
      <c r="CZ398" s="172"/>
    </row>
    <row r="399" s="365" customFormat="true" ht="15" customHeight="true" x14ac:dyDescent="0.25">
      <c r="A399" s="139"/>
      <c r="B399" s="139"/>
      <c r="C399" s="1154" t="s">
        <v>132</v>
      </c>
      <c r="D399" s="1155"/>
      <c r="E399" s="1155"/>
      <c r="F399" s="1155"/>
      <c r="G399" s="139"/>
      <c r="H399" s="1156" t="s">
        <v>133</v>
      </c>
      <c r="I399" s="1157"/>
      <c r="J399" s="1157"/>
      <c r="K399" s="1157"/>
      <c r="M399" s="1156" t="s">
        <v>134</v>
      </c>
      <c r="N399" s="1157"/>
      <c r="O399" s="1157"/>
      <c r="P399" s="1157"/>
      <c r="R399" s="168"/>
      <c r="S399" s="168"/>
      <c r="T399" s="168"/>
      <c r="U399" s="168"/>
      <c r="V399" s="168"/>
      <c r="W399" s="168"/>
      <c r="X399" s="168"/>
      <c r="Y399" s="168"/>
      <c r="Z399" s="168"/>
      <c r="AA399" s="168"/>
      <c r="AB399" s="168"/>
      <c r="AC399" s="168"/>
      <c r="AD399" s="168"/>
      <c r="AE399" s="168"/>
      <c r="AF399" s="168"/>
      <c r="AG399" s="168"/>
      <c r="AH399" s="168"/>
      <c r="AI399" s="168"/>
      <c r="AJ399" s="168"/>
      <c r="AK399" s="168"/>
      <c r="AL399" s="168"/>
      <c r="AM399" s="168"/>
      <c r="AN399" s="168"/>
      <c r="AO399" s="168"/>
      <c r="AP399" s="168"/>
      <c r="AQ399" s="168"/>
      <c r="AR399" s="168"/>
      <c r="AS399" s="168"/>
      <c r="AT399" s="168"/>
      <c r="AU399" s="168"/>
      <c r="AV399" s="168"/>
      <c r="AW399" s="168"/>
      <c r="AX399" s="168"/>
      <c r="AY399" s="168"/>
      <c r="AZ399" s="168"/>
      <c r="BB399" s="139"/>
      <c r="BR399" s="168"/>
      <c r="BS399" s="168"/>
      <c r="BT399" s="168"/>
      <c r="BU399" s="168"/>
      <c r="BV399" s="168"/>
      <c r="BW399" s="168"/>
      <c r="BX399" s="168"/>
      <c r="BY399" s="168"/>
      <c r="BZ399" s="168"/>
      <c r="CA399" s="168"/>
      <c r="CB399" s="168"/>
      <c r="CC399" s="168"/>
      <c r="CD399" s="168"/>
      <c r="CE399" s="168"/>
      <c r="CF399" s="168"/>
      <c r="CG399" s="168"/>
      <c r="CH399" s="168"/>
      <c r="CI399" s="168"/>
      <c r="CJ399" s="168"/>
      <c r="CK399" s="168"/>
      <c r="CL399" s="168"/>
      <c r="CM399" s="168"/>
      <c r="CN399" s="168"/>
      <c r="CO399" s="168"/>
      <c r="CP399" s="168"/>
      <c r="CQ399" s="168"/>
      <c r="CR399" s="168"/>
      <c r="CS399" s="168"/>
      <c r="CT399" s="168"/>
      <c r="CU399" s="168"/>
      <c r="CV399" s="168"/>
      <c r="CW399" s="168"/>
      <c r="CX399" s="168"/>
      <c r="CY399" s="168"/>
      <c r="CZ399" s="168"/>
    </row>
    <row r="400" s="175" customFormat="true" ht="15" customHeight="true" x14ac:dyDescent="0.2">
      <c r="C400" s="1151" t="s">
        <v>188</v>
      </c>
      <c r="D400" s="1049"/>
      <c r="E400" s="1049"/>
      <c r="F400" s="351"/>
      <c r="G400" s="351"/>
      <c r="H400" s="1152" t="s">
        <v>188</v>
      </c>
      <c r="I400" s="1152"/>
      <c r="J400" s="1152"/>
      <c r="K400" s="351"/>
      <c r="L400" s="351"/>
      <c r="M400" s="1152" t="s">
        <v>188</v>
      </c>
      <c r="N400" s="1152"/>
      <c r="O400" s="1152"/>
      <c r="P400" s="351"/>
      <c r="Q400" s="351"/>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BA400" s="365"/>
      <c r="BB400" s="139"/>
      <c r="BC400" s="365"/>
      <c r="BD400" s="365"/>
      <c r="BE400" s="365"/>
      <c r="BF400" s="365"/>
      <c r="BG400" s="365"/>
      <c r="BH400" s="365"/>
      <c r="BI400" s="365"/>
      <c r="BJ400" s="365"/>
      <c r="BK400" s="365"/>
      <c r="BL400" s="365"/>
      <c r="BM400" s="365"/>
      <c r="BN400" s="365"/>
      <c r="BO400" s="365"/>
      <c r="BP400" s="365"/>
      <c r="BQ400" s="365"/>
      <c r="BR400" s="168"/>
      <c r="BS400" s="168"/>
      <c r="BT400" s="168"/>
      <c r="BU400" s="168"/>
      <c r="BV400" s="168"/>
      <c r="BW400" s="168"/>
      <c r="BX400" s="168"/>
      <c r="BY400" s="168"/>
      <c r="BZ400" s="168"/>
      <c r="CA400" s="168"/>
      <c r="CB400" s="168"/>
      <c r="CC400" s="168"/>
      <c r="CD400" s="168"/>
      <c r="CE400" s="168"/>
      <c r="CF400" s="168"/>
      <c r="CG400" s="168"/>
      <c r="CH400" s="168"/>
      <c r="CI400" s="168"/>
      <c r="CJ400" s="168"/>
      <c r="CK400" s="168"/>
      <c r="CL400" s="168"/>
      <c r="CM400" s="168"/>
      <c r="CN400" s="168"/>
      <c r="CO400" s="168"/>
      <c r="CP400" s="168"/>
      <c r="CQ400" s="168"/>
      <c r="CR400" s="168"/>
      <c r="CS400" s="168"/>
      <c r="CT400" s="168"/>
      <c r="CU400" s="168"/>
      <c r="CV400" s="168"/>
      <c r="CW400" s="168"/>
      <c r="CX400" s="168"/>
      <c r="CY400" s="168"/>
      <c r="CZ400" s="168"/>
    </row>
    <row r="401" s="175" customFormat="true" ht="25.15" customHeight="true" x14ac:dyDescent="0.2">
      <c r="C401" s="1151"/>
      <c r="D401" s="1049"/>
      <c r="E401" s="366" t="s">
        <v>189</v>
      </c>
      <c r="F401" s="351"/>
      <c r="G401" s="351"/>
      <c r="H401" s="1152"/>
      <c r="I401" s="1152"/>
      <c r="J401" s="367" t="s">
        <v>189</v>
      </c>
      <c r="K401" s="351"/>
      <c r="L401" s="351"/>
      <c r="M401" s="1152"/>
      <c r="N401" s="1152"/>
      <c r="O401" s="368" t="s">
        <v>189</v>
      </c>
      <c r="P401" s="351"/>
      <c r="Q401" s="351"/>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BA401" s="365"/>
      <c r="BB401" s="139"/>
      <c r="BC401" s="365"/>
      <c r="BD401" s="365"/>
      <c r="BE401" s="365"/>
      <c r="BF401" s="365"/>
      <c r="BG401" s="365"/>
      <c r="BH401" s="365"/>
      <c r="BI401" s="365"/>
      <c r="BJ401" s="365"/>
      <c r="BK401" s="365"/>
      <c r="BL401" s="365"/>
      <c r="BM401" s="365"/>
      <c r="BN401" s="365"/>
      <c r="BO401" s="365"/>
      <c r="BP401" s="365"/>
      <c r="BQ401" s="365"/>
      <c r="BR401" s="168"/>
      <c r="BS401" s="168"/>
      <c r="BT401" s="168"/>
      <c r="BU401" s="168"/>
      <c r="BV401" s="168"/>
      <c r="BW401" s="168"/>
      <c r="BX401" s="168"/>
      <c r="BY401" s="168"/>
      <c r="BZ401" s="168"/>
      <c r="CA401" s="168"/>
      <c r="CB401" s="168"/>
      <c r="CC401" s="168"/>
      <c r="CD401" s="168"/>
      <c r="CE401" s="168"/>
      <c r="CF401" s="168"/>
      <c r="CG401" s="168"/>
      <c r="CH401" s="168"/>
      <c r="CI401" s="168"/>
      <c r="CJ401" s="168"/>
      <c r="CK401" s="168"/>
      <c r="CL401" s="168"/>
      <c r="CM401" s="168"/>
      <c r="CN401" s="168"/>
      <c r="CO401" s="168"/>
      <c r="CP401" s="168"/>
      <c r="CQ401" s="168"/>
      <c r="CR401" s="168"/>
      <c r="CS401" s="168"/>
      <c r="CT401" s="168"/>
      <c r="CU401" s="168"/>
      <c r="CV401" s="168"/>
      <c r="CW401" s="168"/>
      <c r="CX401" s="168"/>
      <c r="CY401" s="168"/>
      <c r="CZ401" s="168"/>
    </row>
    <row r="402" s="175" customFormat="true" ht="25.15" customHeight="true" x14ac:dyDescent="0.2">
      <c r="B402" s="1153" t="s">
        <v>139</v>
      </c>
      <c r="C402" s="1049"/>
      <c r="D402" s="1049"/>
      <c r="E402" s="369" t="s">
        <v>190</v>
      </c>
      <c r="F402" s="351"/>
      <c r="G402" s="351"/>
      <c r="H402" s="1152"/>
      <c r="I402" s="1152"/>
      <c r="J402" s="370" t="s">
        <v>190</v>
      </c>
      <c r="K402" s="351"/>
      <c r="L402" s="351"/>
      <c r="M402" s="1152"/>
      <c r="N402" s="1152"/>
      <c r="O402" s="371" t="s">
        <v>190</v>
      </c>
      <c r="P402" s="351"/>
      <c r="Q402" s="351"/>
      <c r="R402" s="168"/>
      <c r="S402" s="168"/>
      <c r="T402" s="168"/>
      <c r="U402" s="168"/>
      <c r="V402" s="168"/>
      <c r="W402" s="168"/>
      <c r="X402" s="168"/>
      <c r="Y402" s="168"/>
      <c r="Z402" s="168"/>
      <c r="AA402" s="168"/>
      <c r="AB402" s="168"/>
      <c r="AC402" s="168"/>
      <c r="AD402" s="168"/>
      <c r="AE402" s="168"/>
      <c r="AF402" s="168"/>
      <c r="AG402" s="168"/>
      <c r="AH402" s="168"/>
      <c r="AI402" s="168"/>
      <c r="AJ402" s="168"/>
      <c r="AK402" s="168"/>
      <c r="AL402" s="168"/>
      <c r="AM402" s="168"/>
      <c r="AN402" s="168"/>
      <c r="AO402" s="168"/>
      <c r="AP402" s="168"/>
      <c r="AQ402" s="168"/>
      <c r="AR402" s="168"/>
      <c r="AS402" s="168"/>
      <c r="AT402" s="168"/>
      <c r="AU402" s="168"/>
      <c r="AV402" s="168"/>
      <c r="AW402" s="168"/>
      <c r="AX402" s="168"/>
      <c r="AY402" s="168"/>
      <c r="BA402" s="365"/>
      <c r="BB402" s="139"/>
      <c r="BC402" s="365"/>
      <c r="BD402" s="365"/>
      <c r="BE402" s="365"/>
      <c r="BF402" s="365"/>
      <c r="BG402" s="365"/>
      <c r="BH402" s="365"/>
      <c r="BI402" s="365"/>
      <c r="BJ402" s="365"/>
      <c r="BK402" s="365"/>
      <c r="BL402" s="365"/>
      <c r="BM402" s="365"/>
      <c r="BN402" s="365"/>
      <c r="BO402" s="365"/>
      <c r="BP402" s="365"/>
      <c r="BQ402" s="365"/>
      <c r="BR402" s="168"/>
      <c r="BS402" s="168"/>
      <c r="BT402" s="168"/>
      <c r="BU402" s="168"/>
      <c r="BV402" s="168"/>
      <c r="BW402" s="168"/>
      <c r="BX402" s="168"/>
      <c r="BY402" s="168"/>
      <c r="BZ402" s="168"/>
      <c r="CA402" s="168"/>
      <c r="CB402" s="168"/>
      <c r="CC402" s="168"/>
      <c r="CD402" s="168"/>
      <c r="CE402" s="168"/>
      <c r="CF402" s="168"/>
      <c r="CG402" s="168"/>
      <c r="CH402" s="168"/>
      <c r="CI402" s="168"/>
      <c r="CJ402" s="168"/>
      <c r="CK402" s="168"/>
      <c r="CL402" s="168"/>
      <c r="CM402" s="168"/>
      <c r="CN402" s="168"/>
      <c r="CO402" s="168"/>
      <c r="CP402" s="168"/>
      <c r="CQ402" s="168"/>
      <c r="CR402" s="168"/>
      <c r="CS402" s="168"/>
      <c r="CT402" s="168"/>
      <c r="CU402" s="168"/>
      <c r="CV402" s="168"/>
      <c r="CW402" s="168"/>
      <c r="CX402" s="168"/>
      <c r="CY402" s="168"/>
      <c r="CZ402" s="168"/>
    </row>
    <row r="403" s="175" customFormat="true" ht="25.15" customHeight="true" x14ac:dyDescent="0.2">
      <c r="B403" s="1049"/>
      <c r="C403" s="1128" t="s">
        <v>191</v>
      </c>
      <c r="D403" s="1127"/>
      <c r="E403" s="475">
        <v>0.86274365230191796</v>
      </c>
      <c r="F403" s="474"/>
      <c r="G403" s="474"/>
      <c r="H403" s="1127" t="s">
        <v>191</v>
      </c>
      <c r="I403" s="1127"/>
      <c r="J403" s="476">
        <v>0.83406794600100265</v>
      </c>
      <c r="K403" s="474"/>
      <c r="L403" s="474"/>
      <c r="M403" s="1127" t="s">
        <v>192</v>
      </c>
      <c r="N403" s="1127"/>
      <c r="O403" s="477">
        <v>0.61252144088307514</v>
      </c>
      <c r="P403" s="474"/>
      <c r="Q403" s="474"/>
      <c r="R403" s="168"/>
      <c r="S403" s="168"/>
      <c r="T403" s="168"/>
      <c r="U403" s="168"/>
      <c r="V403" s="168"/>
      <c r="W403" s="168"/>
      <c r="X403" s="168"/>
      <c r="Y403" s="168"/>
      <c r="Z403" s="168"/>
      <c r="AA403" s="168"/>
      <c r="AB403" s="168"/>
      <c r="AC403" s="168"/>
      <c r="AD403" s="168"/>
      <c r="AE403" s="168"/>
      <c r="AF403" s="168"/>
      <c r="AG403" s="168"/>
      <c r="AH403" s="168"/>
      <c r="AI403" s="168"/>
      <c r="AJ403" s="168"/>
      <c r="AK403" s="168"/>
      <c r="AL403" s="168"/>
      <c r="AM403" s="168"/>
      <c r="AN403" s="168"/>
      <c r="AO403" s="168"/>
      <c r="AP403" s="168"/>
      <c r="AQ403" s="168"/>
      <c r="AR403" s="168"/>
      <c r="AS403" s="168"/>
      <c r="AT403" s="168"/>
      <c r="AU403" s="168"/>
      <c r="AV403" s="168"/>
      <c r="AW403" s="168"/>
      <c r="AX403" s="168"/>
      <c r="AY403" s="168"/>
      <c r="BA403" s="170"/>
      <c r="BB403" s="255"/>
      <c r="BC403" s="170"/>
      <c r="BD403" s="170"/>
      <c r="BE403" s="170"/>
      <c r="BF403" s="170"/>
      <c r="BG403" s="170"/>
      <c r="BH403" s="170"/>
      <c r="BI403" s="170"/>
      <c r="BJ403" s="170"/>
      <c r="BK403" s="170"/>
      <c r="BL403" s="170"/>
      <c r="BM403" s="170"/>
      <c r="BN403" s="170"/>
      <c r="BO403" s="170"/>
      <c r="BP403" s="170"/>
      <c r="BQ403" s="170"/>
      <c r="BR403" s="171"/>
      <c r="BS403" s="171"/>
      <c r="BT403" s="171"/>
      <c r="BU403" s="171"/>
      <c r="BV403" s="171"/>
      <c r="BW403" s="171"/>
      <c r="BX403" s="171"/>
      <c r="BY403" s="171"/>
      <c r="BZ403" s="171"/>
      <c r="CA403" s="171"/>
      <c r="CB403" s="171"/>
      <c r="CC403" s="171"/>
      <c r="CD403" s="171"/>
      <c r="CE403" s="171"/>
      <c r="CF403" s="171"/>
      <c r="CG403" s="171"/>
      <c r="CH403" s="171"/>
      <c r="CI403" s="171"/>
      <c r="CJ403" s="171"/>
      <c r="CK403" s="171"/>
      <c r="CL403" s="171"/>
      <c r="CM403" s="171"/>
      <c r="CN403" s="171"/>
      <c r="CO403" s="171"/>
      <c r="CP403" s="171"/>
      <c r="CQ403" s="171"/>
      <c r="CR403" s="171"/>
      <c r="CS403" s="171"/>
      <c r="CT403" s="171"/>
      <c r="CU403" s="171"/>
      <c r="CV403" s="171"/>
      <c r="CW403" s="171"/>
      <c r="CX403" s="171"/>
      <c r="CY403" s="171"/>
      <c r="CZ403" s="171"/>
    </row>
    <row r="404" s="175" customFormat="true" ht="25.15" customHeight="true" x14ac:dyDescent="0.2">
      <c r="B404" s="1049"/>
      <c r="C404" s="1128" t="s">
        <v>193</v>
      </c>
      <c r="D404" s="1127"/>
      <c r="E404" s="478">
        <v>-0.85332609322680042</v>
      </c>
      <c r="F404" s="474"/>
      <c r="G404" s="474"/>
      <c r="H404" s="1127" t="s">
        <v>194</v>
      </c>
      <c r="I404" s="1127"/>
      <c r="J404" s="479">
        <v>0.82327976688938964</v>
      </c>
      <c r="K404" s="474"/>
      <c r="L404" s="474"/>
      <c r="M404" s="1127" t="s">
        <v>193</v>
      </c>
      <c r="N404" s="1127"/>
      <c r="O404" s="480">
        <v>-0.58381596910424671</v>
      </c>
      <c r="P404" s="474"/>
      <c r="Q404" s="474"/>
      <c r="R404" s="168"/>
      <c r="S404" s="168"/>
      <c r="T404" s="168"/>
      <c r="U404" s="168"/>
      <c r="V404" s="168"/>
      <c r="W404" s="168"/>
      <c r="X404" s="168"/>
      <c r="Y404" s="168"/>
      <c r="Z404" s="168"/>
      <c r="AA404" s="168"/>
      <c r="AB404" s="168"/>
      <c r="AC404" s="168"/>
      <c r="AD404" s="168"/>
      <c r="AE404" s="168"/>
      <c r="AF404" s="168"/>
      <c r="AG404" s="168"/>
      <c r="AH404" s="168"/>
      <c r="AI404" s="168"/>
      <c r="AJ404" s="168"/>
      <c r="AK404" s="168"/>
      <c r="AL404" s="168"/>
      <c r="AM404" s="168"/>
      <c r="AN404" s="168"/>
      <c r="AO404" s="168"/>
      <c r="AP404" s="168"/>
      <c r="AQ404" s="168"/>
      <c r="AR404" s="168"/>
      <c r="AS404" s="168"/>
      <c r="AT404" s="168"/>
      <c r="AU404" s="168"/>
      <c r="AV404" s="168"/>
      <c r="AW404" s="168"/>
      <c r="AX404" s="168"/>
      <c r="AY404" s="168"/>
      <c r="BA404" s="170"/>
      <c r="BB404" s="255"/>
      <c r="BC404" s="170"/>
      <c r="BD404" s="170"/>
      <c r="BE404" s="170"/>
      <c r="BF404" s="170"/>
      <c r="BG404" s="170"/>
      <c r="BH404" s="170"/>
      <c r="BI404" s="170"/>
      <c r="BJ404" s="170"/>
      <c r="BK404" s="170"/>
      <c r="BL404" s="170"/>
      <c r="BM404" s="170"/>
      <c r="BN404" s="170"/>
      <c r="BO404" s="170"/>
      <c r="BP404" s="170"/>
      <c r="BQ404" s="170"/>
      <c r="BR404" s="171"/>
      <c r="BS404" s="171"/>
      <c r="BT404" s="171"/>
      <c r="BU404" s="171"/>
      <c r="BV404" s="171"/>
      <c r="BW404" s="171"/>
      <c r="BX404" s="171"/>
      <c r="BY404" s="171"/>
      <c r="BZ404" s="171"/>
      <c r="CA404" s="171"/>
      <c r="CB404" s="171"/>
      <c r="CC404" s="171"/>
      <c r="CD404" s="171"/>
      <c r="CE404" s="171"/>
      <c r="CF404" s="171"/>
      <c r="CG404" s="171"/>
      <c r="CH404" s="171"/>
      <c r="CI404" s="171"/>
      <c r="CJ404" s="171"/>
      <c r="CK404" s="171"/>
      <c r="CL404" s="171"/>
      <c r="CM404" s="171"/>
      <c r="CN404" s="171"/>
      <c r="CO404" s="171"/>
      <c r="CP404" s="171"/>
      <c r="CQ404" s="171"/>
      <c r="CR404" s="171"/>
      <c r="CS404" s="171"/>
      <c r="CT404" s="171"/>
      <c r="CU404" s="171"/>
      <c r="CV404" s="171"/>
      <c r="CW404" s="171"/>
      <c r="CX404" s="171"/>
      <c r="CY404" s="171"/>
      <c r="CZ404" s="171"/>
    </row>
    <row r="405" s="175" customFormat="true" ht="25.15" customHeight="true" x14ac:dyDescent="0.2">
      <c r="B405" s="1049"/>
      <c r="C405" s="1128" t="s">
        <v>194</v>
      </c>
      <c r="D405" s="1127"/>
      <c r="E405" s="478">
        <v>0.8481591588416898</v>
      </c>
      <c r="F405" s="474"/>
      <c r="G405" s="474"/>
      <c r="H405" s="1127" t="s">
        <v>193</v>
      </c>
      <c r="I405" s="1127"/>
      <c r="J405" s="479">
        <v>-0.80486774399080252</v>
      </c>
      <c r="K405" s="474"/>
      <c r="L405" s="474"/>
      <c r="M405" s="1127" t="s">
        <v>195</v>
      </c>
      <c r="N405" s="1127"/>
      <c r="O405" s="480">
        <v>0.57181440445456122</v>
      </c>
      <c r="P405" s="474"/>
      <c r="Q405" s="474"/>
      <c r="R405" s="168"/>
      <c r="S405" s="168"/>
      <c r="T405" s="168"/>
      <c r="U405" s="168"/>
      <c r="V405" s="168"/>
      <c r="W405" s="168"/>
      <c r="X405" s="168"/>
      <c r="Y405" s="168"/>
      <c r="Z405" s="168"/>
      <c r="AA405" s="168"/>
      <c r="AB405" s="168"/>
      <c r="AC405" s="168"/>
      <c r="AD405" s="168"/>
      <c r="AE405" s="168"/>
      <c r="AF405" s="168"/>
      <c r="AG405" s="168"/>
      <c r="AH405" s="168"/>
      <c r="AI405" s="168"/>
      <c r="AJ405" s="168"/>
      <c r="AK405" s="168"/>
      <c r="AL405" s="168"/>
      <c r="AM405" s="168"/>
      <c r="AN405" s="168"/>
      <c r="AO405" s="168"/>
      <c r="AP405" s="168"/>
      <c r="AQ405" s="168"/>
      <c r="AR405" s="168"/>
      <c r="AS405" s="168"/>
      <c r="AT405" s="168"/>
      <c r="AU405" s="168"/>
      <c r="AV405" s="168"/>
      <c r="AW405" s="168"/>
      <c r="AX405" s="168"/>
      <c r="AY405" s="168"/>
      <c r="BA405" s="170"/>
      <c r="BB405" s="255"/>
      <c r="BC405" s="170"/>
      <c r="BD405" s="170"/>
      <c r="BE405" s="170"/>
      <c r="BF405" s="170"/>
      <c r="BG405" s="170"/>
      <c r="BH405" s="170"/>
      <c r="BI405" s="170"/>
      <c r="BJ405" s="170"/>
      <c r="BK405" s="170"/>
      <c r="BL405" s="170"/>
      <c r="BM405" s="170"/>
      <c r="BN405" s="170"/>
      <c r="BO405" s="170"/>
      <c r="BP405" s="170"/>
      <c r="BQ405" s="170"/>
      <c r="BR405" s="171"/>
      <c r="BS405" s="171"/>
      <c r="BT405" s="171"/>
      <c r="BU405" s="171"/>
      <c r="BV405" s="171"/>
      <c r="BW405" s="171"/>
      <c r="BX405" s="171"/>
      <c r="BY405" s="171"/>
      <c r="BZ405" s="171"/>
      <c r="CA405" s="171"/>
      <c r="CB405" s="171"/>
      <c r="CC405" s="171"/>
      <c r="CD405" s="171"/>
      <c r="CE405" s="171"/>
      <c r="CF405" s="171"/>
      <c r="CG405" s="171"/>
      <c r="CH405" s="171"/>
      <c r="CI405" s="171"/>
      <c r="CJ405" s="171"/>
      <c r="CK405" s="171"/>
      <c r="CL405" s="171"/>
      <c r="CM405" s="171"/>
      <c r="CN405" s="171"/>
      <c r="CO405" s="171"/>
      <c r="CP405" s="171"/>
      <c r="CQ405" s="171"/>
      <c r="CR405" s="171"/>
      <c r="CS405" s="171"/>
      <c r="CT405" s="171"/>
      <c r="CU405" s="171"/>
      <c r="CV405" s="171"/>
      <c r="CW405" s="171"/>
      <c r="CX405" s="171"/>
      <c r="CY405" s="171"/>
      <c r="CZ405" s="171"/>
    </row>
    <row r="406" s="175" customFormat="true" ht="25.15" customHeight="true" x14ac:dyDescent="0.2">
      <c r="B406" s="1049"/>
      <c r="C406" s="1128" t="s">
        <v>195</v>
      </c>
      <c r="D406" s="1127"/>
      <c r="E406" s="478">
        <v>0.76524241121491465</v>
      </c>
      <c r="F406" s="474"/>
      <c r="G406" s="474"/>
      <c r="H406" s="1127" t="s">
        <v>195</v>
      </c>
      <c r="I406" s="1127"/>
      <c r="J406" s="479">
        <v>0.71926507605668499</v>
      </c>
      <c r="K406" s="474"/>
      <c r="L406" s="474"/>
      <c r="M406" s="1127" t="s">
        <v>191</v>
      </c>
      <c r="N406" s="1127"/>
      <c r="O406" s="480">
        <v>0.56913265852850869</v>
      </c>
      <c r="P406" s="474"/>
      <c r="Q406" s="474"/>
      <c r="R406" s="168"/>
      <c r="S406" s="168"/>
      <c r="T406" s="168"/>
      <c r="U406" s="168"/>
      <c r="V406" s="168"/>
      <c r="W406" s="168"/>
      <c r="X406" s="168"/>
      <c r="Y406" s="168"/>
      <c r="Z406" s="168"/>
      <c r="AA406" s="168"/>
      <c r="AB406" s="168"/>
      <c r="AC406" s="168"/>
      <c r="AD406" s="168"/>
      <c r="AE406" s="168"/>
      <c r="AF406" s="168"/>
      <c r="AG406" s="168"/>
      <c r="AH406" s="168"/>
      <c r="AI406" s="168"/>
      <c r="AJ406" s="168"/>
      <c r="AK406" s="168"/>
      <c r="AL406" s="168"/>
      <c r="AM406" s="168"/>
      <c r="AN406" s="168"/>
      <c r="AO406" s="168"/>
      <c r="AP406" s="168"/>
      <c r="AQ406" s="168"/>
      <c r="AR406" s="168"/>
      <c r="AS406" s="168"/>
      <c r="AT406" s="168"/>
      <c r="AU406" s="168"/>
      <c r="AV406" s="168"/>
      <c r="AW406" s="168"/>
      <c r="AX406" s="168"/>
      <c r="AY406" s="168"/>
      <c r="BA406" s="170"/>
      <c r="BB406" s="255"/>
      <c r="BC406" s="170"/>
      <c r="BD406" s="170"/>
      <c r="BE406" s="170"/>
      <c r="BF406" s="170"/>
      <c r="BG406" s="170"/>
      <c r="BH406" s="170"/>
      <c r="BI406" s="170"/>
      <c r="BJ406" s="170"/>
      <c r="BK406" s="170"/>
      <c r="BL406" s="170"/>
      <c r="BM406" s="170"/>
      <c r="BN406" s="170"/>
      <c r="BO406" s="170"/>
      <c r="BP406" s="170"/>
      <c r="BQ406" s="170"/>
      <c r="BR406" s="171"/>
      <c r="BS406" s="171"/>
      <c r="BT406" s="171"/>
      <c r="BU406" s="171"/>
      <c r="BV406" s="171"/>
      <c r="BW406" s="171"/>
      <c r="BX406" s="171"/>
      <c r="BY406" s="171"/>
      <c r="BZ406" s="171"/>
      <c r="CA406" s="171"/>
      <c r="CB406" s="171"/>
      <c r="CC406" s="171"/>
      <c r="CD406" s="171"/>
      <c r="CE406" s="171"/>
      <c r="CF406" s="171"/>
      <c r="CG406" s="171"/>
      <c r="CH406" s="171"/>
      <c r="CI406" s="171"/>
      <c r="CJ406" s="171"/>
      <c r="CK406" s="171"/>
      <c r="CL406" s="171"/>
      <c r="CM406" s="171"/>
      <c r="CN406" s="171"/>
      <c r="CO406" s="171"/>
      <c r="CP406" s="171"/>
      <c r="CQ406" s="171"/>
      <c r="CR406" s="171"/>
      <c r="CS406" s="171"/>
      <c r="CT406" s="171"/>
      <c r="CU406" s="171"/>
      <c r="CV406" s="171"/>
      <c r="CW406" s="171"/>
      <c r="CX406" s="171"/>
      <c r="CY406" s="171"/>
      <c r="CZ406" s="171"/>
    </row>
    <row r="407" s="175" customFormat="true" ht="25.15" customHeight="true" x14ac:dyDescent="0.2">
      <c r="B407" s="1049"/>
      <c r="C407" s="1128" t="s">
        <v>194</v>
      </c>
      <c r="D407" s="1127"/>
      <c r="E407" s="478">
        <v>0.67213235586729214</v>
      </c>
      <c r="F407" s="474"/>
      <c r="G407" s="474"/>
      <c r="H407" s="1127" t="s">
        <v>194</v>
      </c>
      <c r="I407" s="1127"/>
      <c r="J407" s="479">
        <v>0.67047466549694812</v>
      </c>
      <c r="K407" s="474"/>
      <c r="L407" s="474"/>
      <c r="M407" s="1127" t="s">
        <v>194</v>
      </c>
      <c r="N407" s="1127"/>
      <c r="O407" s="480">
        <v>0.56234435753489465</v>
      </c>
      <c r="P407" s="474"/>
      <c r="Q407" s="474"/>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BA407" s="170"/>
      <c r="BB407" s="255"/>
      <c r="BC407" s="170"/>
      <c r="BD407" s="170"/>
      <c r="BE407" s="170"/>
      <c r="BF407" s="170"/>
      <c r="BG407" s="170"/>
      <c r="BH407" s="170"/>
      <c r="BI407" s="170"/>
      <c r="BJ407" s="170"/>
      <c r="BK407" s="170"/>
      <c r="BL407" s="170"/>
      <c r="BM407" s="170"/>
      <c r="BN407" s="170"/>
      <c r="BO407" s="170"/>
      <c r="BP407" s="170"/>
      <c r="BQ407" s="170"/>
      <c r="BR407" s="171"/>
      <c r="BS407" s="171"/>
      <c r="BT407" s="171"/>
      <c r="BU407" s="171"/>
      <c r="BV407" s="171"/>
      <c r="BW407" s="171"/>
      <c r="BX407" s="171"/>
      <c r="BY407" s="171"/>
      <c r="BZ407" s="171"/>
      <c r="CA407" s="171"/>
      <c r="CB407" s="171"/>
      <c r="CC407" s="171"/>
      <c r="CD407" s="171"/>
      <c r="CE407" s="171"/>
      <c r="CF407" s="171"/>
      <c r="CG407" s="171"/>
      <c r="CH407" s="171"/>
      <c r="CI407" s="171"/>
      <c r="CJ407" s="171"/>
      <c r="CK407" s="171"/>
      <c r="CL407" s="171"/>
      <c r="CM407" s="171"/>
      <c r="CN407" s="171"/>
      <c r="CO407" s="171"/>
      <c r="CP407" s="171"/>
      <c r="CQ407" s="171"/>
      <c r="CR407" s="171"/>
      <c r="CS407" s="171"/>
      <c r="CT407" s="171"/>
      <c r="CU407" s="171"/>
      <c r="CV407" s="171"/>
      <c r="CW407" s="171"/>
      <c r="CX407" s="171"/>
      <c r="CY407" s="171"/>
      <c r="CZ407" s="171"/>
    </row>
    <row r="408" s="175" customFormat="true" ht="25.15" customHeight="true" x14ac:dyDescent="0.2">
      <c r="B408" s="1049"/>
      <c r="C408" s="1128" t="s">
        <v>196</v>
      </c>
      <c r="D408" s="1127"/>
      <c r="E408" s="478">
        <v>0.65558779327672922</v>
      </c>
      <c r="F408" s="474"/>
      <c r="G408" s="474"/>
      <c r="H408" s="1127" t="s">
        <v>196</v>
      </c>
      <c r="I408" s="1127"/>
      <c r="J408" s="479">
        <v>0.62564738085616955</v>
      </c>
      <c r="K408" s="474"/>
      <c r="L408" s="474"/>
      <c r="M408" s="1127" t="s">
        <v>197</v>
      </c>
      <c r="N408" s="1127"/>
      <c r="O408" s="480">
        <v>-0.51032954614344084</v>
      </c>
      <c r="P408" s="474"/>
      <c r="Q408" s="474"/>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BA408" s="170"/>
      <c r="BB408" s="255"/>
      <c r="BC408" s="170"/>
      <c r="BD408" s="170"/>
      <c r="BE408" s="170"/>
      <c r="BF408" s="170"/>
      <c r="BG408" s="170"/>
      <c r="BH408" s="170"/>
      <c r="BI408" s="170"/>
      <c r="BJ408" s="170"/>
      <c r="BK408" s="170"/>
      <c r="BL408" s="170"/>
      <c r="BM408" s="170"/>
      <c r="BN408" s="170"/>
      <c r="BO408" s="170"/>
      <c r="BP408" s="170"/>
      <c r="BQ408" s="170"/>
      <c r="BR408" s="171"/>
      <c r="BS408" s="171"/>
      <c r="BT408" s="171"/>
      <c r="BU408" s="171"/>
      <c r="BV408" s="171"/>
      <c r="BW408" s="171"/>
      <c r="BX408" s="171"/>
      <c r="BY408" s="171"/>
      <c r="BZ408" s="171"/>
      <c r="CA408" s="171"/>
      <c r="CB408" s="171"/>
      <c r="CC408" s="171"/>
      <c r="CD408" s="171"/>
      <c r="CE408" s="171"/>
      <c r="CF408" s="171"/>
      <c r="CG408" s="171"/>
      <c r="CH408" s="171"/>
      <c r="CI408" s="171"/>
      <c r="CJ408" s="171"/>
      <c r="CK408" s="171"/>
      <c r="CL408" s="171"/>
      <c r="CM408" s="171"/>
      <c r="CN408" s="171"/>
      <c r="CO408" s="171"/>
      <c r="CP408" s="171"/>
      <c r="CQ408" s="171"/>
      <c r="CR408" s="171"/>
      <c r="CS408" s="171"/>
      <c r="CT408" s="171"/>
      <c r="CU408" s="171"/>
      <c r="CV408" s="171"/>
      <c r="CW408" s="171"/>
      <c r="CX408" s="171"/>
      <c r="CY408" s="171"/>
      <c r="CZ408" s="171"/>
    </row>
    <row r="409" s="175" customFormat="true" ht="25.15" customHeight="true" x14ac:dyDescent="0.2">
      <c r="B409" s="1049"/>
      <c r="C409" s="1128" t="s">
        <v>198</v>
      </c>
      <c r="D409" s="1127"/>
      <c r="E409" s="478">
        <v>0.65542018119771472</v>
      </c>
      <c r="F409" s="474"/>
      <c r="G409" s="474"/>
      <c r="H409" s="1127" t="s">
        <v>199</v>
      </c>
      <c r="I409" s="1127"/>
      <c r="J409" s="479">
        <v>0.59844838916866494</v>
      </c>
      <c r="K409" s="474"/>
      <c r="L409" s="474"/>
      <c r="M409" s="1127" t="s">
        <v>198</v>
      </c>
      <c r="N409" s="1127"/>
      <c r="O409" s="480">
        <v>0.50911373082598144</v>
      </c>
      <c r="P409" s="474"/>
      <c r="Q409" s="474"/>
      <c r="R409" s="168"/>
      <c r="S409" s="168"/>
      <c r="T409" s="168"/>
      <c r="U409" s="168"/>
      <c r="V409" s="168"/>
      <c r="W409" s="168"/>
      <c r="X409" s="168"/>
      <c r="Y409" s="168"/>
      <c r="Z409" s="168"/>
      <c r="AA409" s="168"/>
      <c r="AB409" s="168"/>
      <c r="AC409" s="168"/>
      <c r="AD409" s="168"/>
      <c r="AE409" s="168"/>
      <c r="AF409" s="168"/>
      <c r="AG409" s="168"/>
      <c r="AH409" s="168"/>
      <c r="AI409" s="168"/>
      <c r="AJ409" s="168"/>
      <c r="AK409" s="168"/>
      <c r="AL409" s="168"/>
      <c r="AM409" s="168"/>
      <c r="AN409" s="168"/>
      <c r="AO409" s="168"/>
      <c r="AP409" s="168"/>
      <c r="AQ409" s="168"/>
      <c r="AR409" s="168"/>
      <c r="AS409" s="168"/>
      <c r="AT409" s="168"/>
      <c r="AU409" s="168"/>
      <c r="AV409" s="168"/>
      <c r="AW409" s="168"/>
      <c r="AX409" s="168"/>
      <c r="AY409" s="168"/>
      <c r="BA409" s="170"/>
      <c r="BB409" s="255"/>
      <c r="BC409" s="170"/>
      <c r="BD409" s="170"/>
      <c r="BE409" s="170"/>
      <c r="BF409" s="170"/>
      <c r="BG409" s="170"/>
      <c r="BH409" s="170"/>
      <c r="BI409" s="170"/>
      <c r="BJ409" s="170"/>
      <c r="BK409" s="170"/>
      <c r="BL409" s="170"/>
      <c r="BM409" s="170"/>
      <c r="BN409" s="170"/>
      <c r="BO409" s="170"/>
      <c r="BP409" s="170"/>
      <c r="BQ409" s="170"/>
      <c r="BR409" s="171"/>
      <c r="BS409" s="171"/>
      <c r="BT409" s="171"/>
      <c r="BU409" s="171"/>
      <c r="BV409" s="171"/>
      <c r="BW409" s="171"/>
      <c r="BX409" s="171"/>
      <c r="BY409" s="171"/>
      <c r="BZ409" s="171"/>
      <c r="CA409" s="171"/>
      <c r="CB409" s="171"/>
      <c r="CC409" s="171"/>
      <c r="CD409" s="171"/>
      <c r="CE409" s="171"/>
      <c r="CF409" s="171"/>
      <c r="CG409" s="171"/>
      <c r="CH409" s="171"/>
      <c r="CI409" s="171"/>
      <c r="CJ409" s="171"/>
      <c r="CK409" s="171"/>
      <c r="CL409" s="171"/>
      <c r="CM409" s="171"/>
      <c r="CN409" s="171"/>
      <c r="CO409" s="171"/>
      <c r="CP409" s="171"/>
      <c r="CQ409" s="171"/>
      <c r="CR409" s="171"/>
      <c r="CS409" s="171"/>
      <c r="CT409" s="171"/>
      <c r="CU409" s="171"/>
      <c r="CV409" s="171"/>
      <c r="CW409" s="171"/>
      <c r="CX409" s="171"/>
      <c r="CY409" s="171"/>
      <c r="CZ409" s="171"/>
    </row>
    <row r="410" s="175" customFormat="true" ht="25.15" customHeight="true" x14ac:dyDescent="0.2">
      <c r="B410" s="1049"/>
      <c r="C410" s="1128" t="s">
        <v>200</v>
      </c>
      <c r="D410" s="1127"/>
      <c r="E410" s="478">
        <v>0.64106495325233293</v>
      </c>
      <c r="F410" s="474"/>
      <c r="G410" s="474"/>
      <c r="H410" s="1127" t="s">
        <v>201</v>
      </c>
      <c r="I410" s="1127"/>
      <c r="J410" s="479">
        <v>0.58172363508629565</v>
      </c>
      <c r="K410" s="474"/>
      <c r="L410" s="474"/>
      <c r="M410" s="1127" t="s">
        <v>200</v>
      </c>
      <c r="N410" s="1127"/>
      <c r="O410" s="480">
        <v>0.48919102021538302</v>
      </c>
      <c r="P410" s="474"/>
      <c r="Q410" s="474"/>
      <c r="R410" s="168"/>
      <c r="S410" s="168"/>
      <c r="T410" s="168"/>
      <c r="U410" s="168"/>
      <c r="V410" s="168"/>
      <c r="W410" s="168"/>
      <c r="X410" s="168"/>
      <c r="Y410" s="168"/>
      <c r="Z410" s="168"/>
      <c r="AA410" s="168"/>
      <c r="AB410" s="168"/>
      <c r="AC410" s="168"/>
      <c r="AD410" s="168"/>
      <c r="AE410" s="168"/>
      <c r="AF410" s="168"/>
      <c r="AG410" s="168"/>
      <c r="AH410" s="168"/>
      <c r="AI410" s="168"/>
      <c r="AJ410" s="168"/>
      <c r="AK410" s="168"/>
      <c r="AL410" s="168"/>
      <c r="AM410" s="168"/>
      <c r="AN410" s="168"/>
      <c r="AO410" s="168"/>
      <c r="AP410" s="168"/>
      <c r="AQ410" s="168"/>
      <c r="AR410" s="168"/>
      <c r="AS410" s="168"/>
      <c r="AT410" s="168"/>
      <c r="AU410" s="168"/>
      <c r="AV410" s="168"/>
      <c r="AW410" s="168"/>
      <c r="AX410" s="168"/>
      <c r="AY410" s="168"/>
      <c r="BA410" s="170"/>
      <c r="BB410" s="255"/>
      <c r="BC410" s="170"/>
      <c r="BD410" s="170"/>
      <c r="BE410" s="170"/>
      <c r="BF410" s="170"/>
      <c r="BG410" s="170"/>
      <c r="BH410" s="170"/>
      <c r="BI410" s="170"/>
      <c r="BJ410" s="170"/>
      <c r="BK410" s="170"/>
      <c r="BL410" s="170"/>
      <c r="BM410" s="170"/>
      <c r="BN410" s="170"/>
      <c r="BO410" s="170"/>
      <c r="BP410" s="170"/>
      <c r="BQ410" s="170"/>
      <c r="BR410" s="171"/>
      <c r="BS410" s="171"/>
      <c r="BT410" s="171"/>
      <c r="BU410" s="171"/>
      <c r="BV410" s="171"/>
      <c r="BW410" s="171"/>
      <c r="BX410" s="171"/>
      <c r="BY410" s="171"/>
      <c r="BZ410" s="171"/>
      <c r="CA410" s="171"/>
      <c r="CB410" s="171"/>
      <c r="CC410" s="171"/>
      <c r="CD410" s="171"/>
      <c r="CE410" s="171"/>
      <c r="CF410" s="171"/>
      <c r="CG410" s="171"/>
      <c r="CH410" s="171"/>
      <c r="CI410" s="171"/>
      <c r="CJ410" s="171"/>
      <c r="CK410" s="171"/>
      <c r="CL410" s="171"/>
      <c r="CM410" s="171"/>
      <c r="CN410" s="171"/>
      <c r="CO410" s="171"/>
      <c r="CP410" s="171"/>
      <c r="CQ410" s="171"/>
      <c r="CR410" s="171"/>
      <c r="CS410" s="171"/>
      <c r="CT410" s="171"/>
      <c r="CU410" s="171"/>
      <c r="CV410" s="171"/>
      <c r="CW410" s="171"/>
      <c r="CX410" s="171"/>
      <c r="CY410" s="171"/>
      <c r="CZ410" s="171"/>
    </row>
    <row r="411" s="175" customFormat="true" ht="25.15" customHeight="true" x14ac:dyDescent="0.2">
      <c r="B411" s="1049"/>
      <c r="C411" s="1128" t="s">
        <v>192</v>
      </c>
      <c r="D411" s="1127"/>
      <c r="E411" s="478">
        <v>0.57809293148649399</v>
      </c>
      <c r="F411" s="474"/>
      <c r="G411" s="474"/>
      <c r="H411" s="1127" t="s">
        <v>192</v>
      </c>
      <c r="I411" s="1127"/>
      <c r="J411" s="479">
        <v>0.55762020541049384</v>
      </c>
      <c r="K411" s="474"/>
      <c r="L411" s="474"/>
      <c r="M411" s="1127" t="s">
        <v>202</v>
      </c>
      <c r="N411" s="1127"/>
      <c r="O411" s="480">
        <v>-0.46249677685236995</v>
      </c>
      <c r="P411" s="474"/>
      <c r="Q411" s="474"/>
      <c r="R411" s="168"/>
      <c r="S411" s="168"/>
      <c r="T411" s="168"/>
      <c r="U411" s="168"/>
      <c r="V411" s="168"/>
      <c r="W411" s="168"/>
      <c r="X411" s="168"/>
      <c r="Y411" s="168"/>
      <c r="Z411" s="168"/>
      <c r="AA411" s="168"/>
      <c r="AB411" s="168"/>
      <c r="AC411" s="168"/>
      <c r="AD411" s="168"/>
      <c r="AE411" s="168"/>
      <c r="AF411" s="168"/>
      <c r="AG411" s="168"/>
      <c r="AH411" s="168"/>
      <c r="AI411" s="168"/>
      <c r="AJ411" s="168"/>
      <c r="AK411" s="168"/>
      <c r="AL411" s="168"/>
      <c r="AM411" s="168"/>
      <c r="AN411" s="168"/>
      <c r="AO411" s="168"/>
      <c r="AP411" s="168"/>
      <c r="AQ411" s="168"/>
      <c r="AR411" s="168"/>
      <c r="AS411" s="168"/>
      <c r="AT411" s="168"/>
      <c r="AU411" s="168"/>
      <c r="AV411" s="168"/>
      <c r="AW411" s="168"/>
      <c r="AX411" s="168"/>
      <c r="AY411" s="168"/>
      <c r="BA411" s="170"/>
      <c r="BB411" s="255"/>
      <c r="BC411" s="170"/>
      <c r="BD411" s="170"/>
      <c r="BE411" s="170"/>
      <c r="BF411" s="170"/>
      <c r="BG411" s="170"/>
      <c r="BH411" s="170"/>
      <c r="BI411" s="170"/>
      <c r="BJ411" s="170"/>
      <c r="BK411" s="170"/>
      <c r="BL411" s="170"/>
      <c r="BM411" s="170"/>
      <c r="BN411" s="170"/>
      <c r="BO411" s="170"/>
      <c r="BP411" s="170"/>
      <c r="BQ411" s="170"/>
      <c r="BR411" s="171"/>
      <c r="BS411" s="171"/>
      <c r="BT411" s="171"/>
      <c r="BU411" s="171"/>
      <c r="BV411" s="171"/>
      <c r="BW411" s="171"/>
      <c r="BX411" s="171"/>
      <c r="BY411" s="171"/>
      <c r="BZ411" s="171"/>
      <c r="CA411" s="171"/>
      <c r="CB411" s="171"/>
      <c r="CC411" s="171"/>
      <c r="CD411" s="171"/>
      <c r="CE411" s="171"/>
      <c r="CF411" s="171"/>
      <c r="CG411" s="171"/>
      <c r="CH411" s="171"/>
      <c r="CI411" s="171"/>
      <c r="CJ411" s="171"/>
      <c r="CK411" s="171"/>
      <c r="CL411" s="171"/>
      <c r="CM411" s="171"/>
      <c r="CN411" s="171"/>
      <c r="CO411" s="171"/>
      <c r="CP411" s="171"/>
      <c r="CQ411" s="171"/>
      <c r="CR411" s="171"/>
      <c r="CS411" s="171"/>
      <c r="CT411" s="171"/>
      <c r="CU411" s="171"/>
      <c r="CV411" s="171"/>
      <c r="CW411" s="171"/>
      <c r="CX411" s="171"/>
      <c r="CY411" s="171"/>
      <c r="CZ411" s="171"/>
    </row>
    <row r="412" s="175" customFormat="true" ht="25.15" customHeight="true" x14ac:dyDescent="0.2">
      <c r="B412" s="1049"/>
      <c r="C412" s="1128" t="s">
        <v>202</v>
      </c>
      <c r="D412" s="1127"/>
      <c r="E412" s="478">
        <v>-0.56762502949175175</v>
      </c>
      <c r="F412" s="474"/>
      <c r="G412" s="474"/>
      <c r="H412" s="1127" t="s">
        <v>198</v>
      </c>
      <c r="I412" s="1127"/>
      <c r="J412" s="479">
        <v>0.55446547847093963</v>
      </c>
      <c r="K412" s="474"/>
      <c r="L412" s="474"/>
      <c r="M412" s="1127" t="s">
        <v>203</v>
      </c>
      <c r="N412" s="1127"/>
      <c r="O412" s="480">
        <v>0.4539231684217131</v>
      </c>
      <c r="P412" s="474"/>
      <c r="Q412" s="474"/>
      <c r="R412" s="168"/>
      <c r="S412" s="168"/>
      <c r="T412" s="168"/>
      <c r="U412" s="168"/>
      <c r="V412" s="168"/>
      <c r="W412" s="168"/>
      <c r="X412" s="168"/>
      <c r="Y412" s="168"/>
      <c r="Z412" s="168"/>
      <c r="AA412" s="168"/>
      <c r="AB412" s="168"/>
      <c r="AC412" s="168"/>
      <c r="AD412" s="168"/>
      <c r="AE412" s="168"/>
      <c r="AF412" s="168"/>
      <c r="AG412" s="168"/>
      <c r="AH412" s="168"/>
      <c r="AI412" s="168"/>
      <c r="AJ412" s="168"/>
      <c r="AK412" s="168"/>
      <c r="AL412" s="168"/>
      <c r="AM412" s="168"/>
      <c r="AN412" s="168"/>
      <c r="AO412" s="168"/>
      <c r="AP412" s="168"/>
      <c r="AQ412" s="168"/>
      <c r="AR412" s="168"/>
      <c r="AS412" s="168"/>
      <c r="AT412" s="168"/>
      <c r="AU412" s="168"/>
      <c r="AV412" s="168"/>
      <c r="AW412" s="168"/>
      <c r="AX412" s="168"/>
      <c r="AY412" s="168"/>
      <c r="BA412" s="170"/>
      <c r="BB412" s="255"/>
      <c r="BC412" s="170"/>
      <c r="BD412" s="170"/>
      <c r="BE412" s="170"/>
      <c r="BF412" s="170"/>
      <c r="BG412" s="170"/>
      <c r="BH412" s="170"/>
      <c r="BI412" s="170"/>
      <c r="BJ412" s="170"/>
      <c r="BK412" s="170"/>
      <c r="BL412" s="170"/>
      <c r="BM412" s="170"/>
      <c r="BN412" s="170"/>
      <c r="BO412" s="170"/>
      <c r="BP412" s="170"/>
      <c r="BQ412" s="170"/>
      <c r="BR412" s="171"/>
      <c r="BS412" s="171"/>
      <c r="BT412" s="171"/>
      <c r="BU412" s="171"/>
      <c r="BV412" s="171"/>
      <c r="BW412" s="171"/>
      <c r="BX412" s="171"/>
      <c r="BY412" s="171"/>
      <c r="BZ412" s="171"/>
      <c r="CA412" s="171"/>
      <c r="CB412" s="171"/>
      <c r="CC412" s="171"/>
      <c r="CD412" s="171"/>
      <c r="CE412" s="171"/>
      <c r="CF412" s="171"/>
      <c r="CG412" s="171"/>
      <c r="CH412" s="171"/>
      <c r="CI412" s="171"/>
      <c r="CJ412" s="171"/>
      <c r="CK412" s="171"/>
      <c r="CL412" s="171"/>
      <c r="CM412" s="171"/>
      <c r="CN412" s="171"/>
      <c r="CO412" s="171"/>
      <c r="CP412" s="171"/>
      <c r="CQ412" s="171"/>
      <c r="CR412" s="171"/>
      <c r="CS412" s="171"/>
      <c r="CT412" s="171"/>
      <c r="CU412" s="171"/>
      <c r="CV412" s="171"/>
      <c r="CW412" s="171"/>
      <c r="CX412" s="171"/>
      <c r="CY412" s="171"/>
      <c r="CZ412" s="171"/>
    </row>
    <row r="413" s="175" customFormat="true" ht="25.15" customHeight="true" x14ac:dyDescent="0.2">
      <c r="B413" s="1049"/>
      <c r="C413" s="1128" t="s">
        <v>199</v>
      </c>
      <c r="D413" s="1127"/>
      <c r="E413" s="478">
        <v>0.51242428266190998</v>
      </c>
      <c r="F413" s="474"/>
      <c r="G413" s="474"/>
      <c r="H413" s="1127" t="s">
        <v>200</v>
      </c>
      <c r="I413" s="1127"/>
      <c r="J413" s="479">
        <v>0.55150087066732822</v>
      </c>
      <c r="K413" s="474"/>
      <c r="L413" s="474"/>
      <c r="M413" s="1127" t="s">
        <v>204</v>
      </c>
      <c r="N413" s="1127"/>
      <c r="O413" s="480">
        <v>0.4412142833664745</v>
      </c>
      <c r="P413" s="474"/>
      <c r="Q413" s="474"/>
      <c r="R413" s="168"/>
      <c r="S413" s="168"/>
      <c r="T413" s="168"/>
      <c r="U413" s="168"/>
      <c r="V413" s="168"/>
      <c r="W413" s="168"/>
      <c r="X413" s="168"/>
      <c r="Y413" s="168"/>
      <c r="Z413" s="168"/>
      <c r="AA413" s="168"/>
      <c r="AB413" s="168"/>
      <c r="AC413" s="168"/>
      <c r="AD413" s="168"/>
      <c r="AE413" s="168"/>
      <c r="AF413" s="168"/>
      <c r="AG413" s="168"/>
      <c r="AH413" s="168"/>
      <c r="AI413" s="168"/>
      <c r="AJ413" s="168"/>
      <c r="AK413" s="168"/>
      <c r="AL413" s="168"/>
      <c r="AM413" s="168"/>
      <c r="AN413" s="168"/>
      <c r="AO413" s="168"/>
      <c r="AP413" s="168"/>
      <c r="AQ413" s="168"/>
      <c r="AR413" s="168"/>
      <c r="AS413" s="168"/>
      <c r="AT413" s="168"/>
      <c r="AU413" s="168"/>
      <c r="AV413" s="168"/>
      <c r="AW413" s="168"/>
      <c r="AX413" s="168"/>
      <c r="AY413" s="168"/>
      <c r="BA413" s="170"/>
      <c r="BB413" s="255"/>
      <c r="BC413" s="170"/>
      <c r="BD413" s="170"/>
      <c r="BE413" s="170"/>
      <c r="BF413" s="170"/>
      <c r="BG413" s="170"/>
      <c r="BH413" s="170"/>
      <c r="BI413" s="170"/>
      <c r="BJ413" s="170"/>
      <c r="BK413" s="170"/>
      <c r="BL413" s="170"/>
      <c r="BM413" s="170"/>
      <c r="BN413" s="170"/>
      <c r="BO413" s="170"/>
      <c r="BP413" s="170"/>
      <c r="BQ413" s="170"/>
      <c r="BR413" s="171"/>
      <c r="BS413" s="171"/>
      <c r="BT413" s="171"/>
      <c r="BU413" s="171"/>
      <c r="BV413" s="171"/>
      <c r="BW413" s="171"/>
      <c r="BX413" s="171"/>
      <c r="BY413" s="171"/>
      <c r="BZ413" s="171"/>
      <c r="CA413" s="171"/>
      <c r="CB413" s="171"/>
      <c r="CC413" s="171"/>
      <c r="CD413" s="171"/>
      <c r="CE413" s="171"/>
      <c r="CF413" s="171"/>
      <c r="CG413" s="171"/>
      <c r="CH413" s="171"/>
      <c r="CI413" s="171"/>
      <c r="CJ413" s="171"/>
      <c r="CK413" s="171"/>
      <c r="CL413" s="171"/>
      <c r="CM413" s="171"/>
      <c r="CN413" s="171"/>
      <c r="CO413" s="171"/>
      <c r="CP413" s="171"/>
      <c r="CQ413" s="171"/>
      <c r="CR413" s="171"/>
      <c r="CS413" s="171"/>
      <c r="CT413" s="171"/>
      <c r="CU413" s="171"/>
      <c r="CV413" s="171"/>
      <c r="CW413" s="171"/>
      <c r="CX413" s="171"/>
      <c r="CY413" s="171"/>
      <c r="CZ413" s="171"/>
    </row>
    <row r="414" s="175" customFormat="true" ht="25.15" customHeight="true" x14ac:dyDescent="0.2">
      <c r="B414" s="1049"/>
      <c r="C414" s="1128" t="s">
        <v>197</v>
      </c>
      <c r="D414" s="1127"/>
      <c r="E414" s="478">
        <v>-0.50790238388975306</v>
      </c>
      <c r="F414" s="474"/>
      <c r="G414" s="474"/>
      <c r="H414" s="1127" t="s">
        <v>202</v>
      </c>
      <c r="I414" s="1127"/>
      <c r="J414" s="479">
        <v>-0.513210208984203</v>
      </c>
      <c r="K414" s="474"/>
      <c r="L414" s="474"/>
      <c r="M414" s="1127" t="s">
        <v>205</v>
      </c>
      <c r="N414" s="1127"/>
      <c r="O414" s="480">
        <v>0.42803311310260073</v>
      </c>
      <c r="P414" s="474"/>
      <c r="Q414" s="474"/>
      <c r="R414" s="168"/>
      <c r="S414" s="168"/>
      <c r="T414" s="168"/>
      <c r="U414" s="168"/>
      <c r="V414" s="168"/>
      <c r="W414" s="168"/>
      <c r="X414" s="168"/>
      <c r="Y414" s="168"/>
      <c r="Z414" s="168"/>
      <c r="AA414" s="168"/>
      <c r="AB414" s="168"/>
      <c r="AC414" s="168"/>
      <c r="AD414" s="168"/>
      <c r="AE414" s="168"/>
      <c r="AF414" s="168"/>
      <c r="AG414" s="168"/>
      <c r="AH414" s="168"/>
      <c r="AI414" s="168"/>
      <c r="AJ414" s="168"/>
      <c r="AK414" s="168"/>
      <c r="AL414" s="168"/>
      <c r="AM414" s="168"/>
      <c r="AN414" s="168"/>
      <c r="AO414" s="168"/>
      <c r="AP414" s="168"/>
      <c r="AQ414" s="168"/>
      <c r="AR414" s="168"/>
      <c r="AS414" s="168"/>
      <c r="AT414" s="168"/>
      <c r="AU414" s="168"/>
      <c r="AV414" s="168"/>
      <c r="AW414" s="168"/>
      <c r="AX414" s="168"/>
      <c r="AY414" s="168"/>
      <c r="BA414" s="170"/>
      <c r="BB414" s="255"/>
      <c r="BC414" s="170"/>
      <c r="BD414" s="170"/>
      <c r="BE414" s="170"/>
      <c r="BF414" s="170"/>
      <c r="BG414" s="170"/>
      <c r="BH414" s="170"/>
      <c r="BI414" s="170"/>
      <c r="BJ414" s="170"/>
      <c r="BK414" s="170"/>
      <c r="BL414" s="170"/>
      <c r="BM414" s="170"/>
      <c r="BN414" s="170"/>
      <c r="BO414" s="170"/>
      <c r="BP414" s="170"/>
      <c r="BQ414" s="170"/>
      <c r="BR414" s="171"/>
      <c r="BS414" s="171"/>
      <c r="BT414" s="171"/>
      <c r="BU414" s="171"/>
      <c r="BV414" s="171"/>
      <c r="BW414" s="171"/>
      <c r="BX414" s="171"/>
      <c r="BY414" s="171"/>
      <c r="BZ414" s="171"/>
      <c r="CA414" s="171"/>
      <c r="CB414" s="171"/>
      <c r="CC414" s="171"/>
      <c r="CD414" s="171"/>
      <c r="CE414" s="171"/>
      <c r="CF414" s="171"/>
      <c r="CG414" s="171"/>
      <c r="CH414" s="171"/>
      <c r="CI414" s="171"/>
      <c r="CJ414" s="171"/>
      <c r="CK414" s="171"/>
      <c r="CL414" s="171"/>
      <c r="CM414" s="171"/>
      <c r="CN414" s="171"/>
      <c r="CO414" s="171"/>
      <c r="CP414" s="171"/>
      <c r="CQ414" s="171"/>
      <c r="CR414" s="171"/>
      <c r="CS414" s="171"/>
      <c r="CT414" s="171"/>
      <c r="CU414" s="171"/>
      <c r="CV414" s="171"/>
      <c r="CW414" s="171"/>
      <c r="CX414" s="171"/>
      <c r="CY414" s="171"/>
      <c r="CZ414" s="171"/>
    </row>
    <row r="415" s="175" customFormat="true" ht="25.15" customHeight="true" x14ac:dyDescent="0.2">
      <c r="B415" s="1049"/>
      <c r="C415" s="1128" t="s">
        <v>206</v>
      </c>
      <c r="D415" s="1127"/>
      <c r="E415" s="478">
        <v>-0.48839410728549176</v>
      </c>
      <c r="F415" s="474"/>
      <c r="G415" s="474"/>
      <c r="H415" s="1127" t="s">
        <v>197</v>
      </c>
      <c r="I415" s="1127"/>
      <c r="J415" s="479">
        <v>-0.43059776307131298</v>
      </c>
      <c r="K415" s="474"/>
      <c r="L415" s="474"/>
      <c r="M415" s="1127" t="s">
        <v>194</v>
      </c>
      <c r="N415" s="1127"/>
      <c r="O415" s="480">
        <v>0.40623280949915147</v>
      </c>
      <c r="P415" s="474"/>
      <c r="Q415" s="474"/>
      <c r="R415" s="168"/>
      <c r="S415" s="168"/>
      <c r="T415" s="168"/>
      <c r="U415" s="168"/>
      <c r="V415" s="168"/>
      <c r="W415" s="168"/>
      <c r="X415" s="168"/>
      <c r="Y415" s="168"/>
      <c r="Z415" s="168"/>
      <c r="AA415" s="168"/>
      <c r="AB415" s="168"/>
      <c r="AC415" s="168"/>
      <c r="AD415" s="168"/>
      <c r="AE415" s="168"/>
      <c r="AF415" s="168"/>
      <c r="AG415" s="168"/>
      <c r="AH415" s="168"/>
      <c r="AI415" s="168"/>
      <c r="AJ415" s="168"/>
      <c r="AK415" s="168"/>
      <c r="AL415" s="168"/>
      <c r="AM415" s="168"/>
      <c r="AN415" s="168"/>
      <c r="AO415" s="168"/>
      <c r="AP415" s="168"/>
      <c r="AQ415" s="168"/>
      <c r="AR415" s="168"/>
      <c r="AS415" s="168"/>
      <c r="AT415" s="168"/>
      <c r="AU415" s="168"/>
      <c r="AV415" s="168"/>
      <c r="AW415" s="168"/>
      <c r="AX415" s="168"/>
      <c r="AY415" s="168"/>
      <c r="BA415" s="170"/>
      <c r="BB415" s="255"/>
      <c r="BC415" s="170"/>
      <c r="BD415" s="170"/>
      <c r="BE415" s="170"/>
      <c r="BF415" s="170"/>
      <c r="BG415" s="170"/>
      <c r="BH415" s="170"/>
      <c r="BI415" s="170"/>
      <c r="BJ415" s="170"/>
      <c r="BK415" s="170"/>
      <c r="BL415" s="170"/>
      <c r="BM415" s="170"/>
      <c r="BN415" s="170"/>
      <c r="BO415" s="170"/>
      <c r="BP415" s="170"/>
      <c r="BQ415" s="170"/>
      <c r="BR415" s="171"/>
      <c r="BS415" s="171"/>
      <c r="BT415" s="171"/>
      <c r="BU415" s="171"/>
      <c r="BV415" s="171"/>
      <c r="BW415" s="171"/>
      <c r="BX415" s="171"/>
      <c r="BY415" s="171"/>
      <c r="BZ415" s="171"/>
      <c r="CA415" s="171"/>
      <c r="CB415" s="171"/>
      <c r="CC415" s="171"/>
      <c r="CD415" s="171"/>
      <c r="CE415" s="171"/>
      <c r="CF415" s="171"/>
      <c r="CG415" s="171"/>
      <c r="CH415" s="171"/>
      <c r="CI415" s="171"/>
      <c r="CJ415" s="171"/>
      <c r="CK415" s="171"/>
      <c r="CL415" s="171"/>
      <c r="CM415" s="171"/>
      <c r="CN415" s="171"/>
      <c r="CO415" s="171"/>
      <c r="CP415" s="171"/>
      <c r="CQ415" s="171"/>
      <c r="CR415" s="171"/>
      <c r="CS415" s="171"/>
      <c r="CT415" s="171"/>
      <c r="CU415" s="171"/>
      <c r="CV415" s="171"/>
      <c r="CW415" s="171"/>
      <c r="CX415" s="171"/>
      <c r="CY415" s="171"/>
      <c r="CZ415" s="171"/>
    </row>
    <row r="416" s="175" customFormat="true" ht="25.15" customHeight="true" x14ac:dyDescent="0.2">
      <c r="B416" s="1049"/>
      <c r="C416" s="1128" t="s">
        <v>205</v>
      </c>
      <c r="D416" s="1127"/>
      <c r="E416" s="478">
        <v>0.46924741900797662</v>
      </c>
      <c r="F416" s="474"/>
      <c r="G416" s="474"/>
      <c r="H416" s="1127" t="s">
        <v>205</v>
      </c>
      <c r="I416" s="1127"/>
      <c r="J416" s="479">
        <v>0.41258858803681775</v>
      </c>
      <c r="K416" s="474"/>
      <c r="L416" s="474"/>
      <c r="M416" s="1127" t="s">
        <v>206</v>
      </c>
      <c r="N416" s="1127"/>
      <c r="O416" s="480">
        <v>-0.39314672935314582</v>
      </c>
      <c r="P416" s="474"/>
      <c r="Q416" s="474"/>
      <c r="R416" s="168"/>
      <c r="S416" s="168"/>
      <c r="T416" s="168"/>
      <c r="U416" s="168"/>
      <c r="V416" s="168"/>
      <c r="W416" s="168"/>
      <c r="X416" s="168"/>
      <c r="Y416" s="168"/>
      <c r="Z416" s="168"/>
      <c r="AA416" s="168"/>
      <c r="AB416" s="168"/>
      <c r="AC416" s="168"/>
      <c r="AD416" s="168"/>
      <c r="AE416" s="168"/>
      <c r="AF416" s="168"/>
      <c r="AG416" s="168"/>
      <c r="AH416" s="168"/>
      <c r="AI416" s="168"/>
      <c r="AJ416" s="168"/>
      <c r="AK416" s="168"/>
      <c r="AL416" s="168"/>
      <c r="AM416" s="168"/>
      <c r="AN416" s="168"/>
      <c r="AO416" s="168"/>
      <c r="AP416" s="168"/>
      <c r="AQ416" s="168"/>
      <c r="AR416" s="168"/>
      <c r="AS416" s="168"/>
      <c r="AT416" s="168"/>
      <c r="AU416" s="168"/>
      <c r="AV416" s="168"/>
      <c r="AW416" s="168"/>
      <c r="AX416" s="168"/>
      <c r="AY416" s="168"/>
      <c r="BA416" s="170"/>
      <c r="BB416" s="255"/>
      <c r="BC416" s="170"/>
      <c r="BD416" s="170"/>
      <c r="BE416" s="170"/>
      <c r="BF416" s="170"/>
      <c r="BG416" s="170"/>
      <c r="BH416" s="170"/>
      <c r="BI416" s="170"/>
      <c r="BJ416" s="170"/>
      <c r="BK416" s="170"/>
      <c r="BL416" s="170"/>
      <c r="BM416" s="170"/>
      <c r="BN416" s="170"/>
      <c r="BO416" s="170"/>
      <c r="BP416" s="170"/>
      <c r="BQ416" s="170"/>
      <c r="BR416" s="171"/>
      <c r="BS416" s="171"/>
      <c r="BT416" s="171"/>
      <c r="BU416" s="171"/>
      <c r="BV416" s="171"/>
      <c r="BW416" s="171"/>
      <c r="BX416" s="171"/>
      <c r="BY416" s="171"/>
      <c r="BZ416" s="171"/>
      <c r="CA416" s="171"/>
      <c r="CB416" s="171"/>
      <c r="CC416" s="171"/>
      <c r="CD416" s="171"/>
      <c r="CE416" s="171"/>
      <c r="CF416" s="171"/>
      <c r="CG416" s="171"/>
      <c r="CH416" s="171"/>
      <c r="CI416" s="171"/>
      <c r="CJ416" s="171"/>
      <c r="CK416" s="171"/>
      <c r="CL416" s="171"/>
      <c r="CM416" s="171"/>
      <c r="CN416" s="171"/>
      <c r="CO416" s="171"/>
      <c r="CP416" s="171"/>
      <c r="CQ416" s="171"/>
      <c r="CR416" s="171"/>
      <c r="CS416" s="171"/>
      <c r="CT416" s="171"/>
      <c r="CU416" s="171"/>
      <c r="CV416" s="171"/>
      <c r="CW416" s="171"/>
      <c r="CX416" s="171"/>
      <c r="CY416" s="171"/>
      <c r="CZ416" s="171"/>
    </row>
    <row r="417" s="175" customFormat="true" ht="25.15" customHeight="true" x14ac:dyDescent="0.2">
      <c r="B417" s="1049"/>
      <c r="C417" s="1128" t="s">
        <v>207</v>
      </c>
      <c r="D417" s="1127"/>
      <c r="E417" s="478">
        <v>0.45997198151209273</v>
      </c>
      <c r="F417" s="474"/>
      <c r="G417" s="474"/>
      <c r="H417" s="1127" t="s">
        <v>206</v>
      </c>
      <c r="I417" s="1127"/>
      <c r="J417" s="479">
        <v>-0.37628339055655374</v>
      </c>
      <c r="K417" s="474"/>
      <c r="L417" s="474"/>
      <c r="M417" s="1127" t="s">
        <v>196</v>
      </c>
      <c r="N417" s="1127"/>
      <c r="O417" s="480">
        <v>0.37849528522157105</v>
      </c>
      <c r="P417" s="474"/>
      <c r="Q417" s="474"/>
      <c r="R417" s="168"/>
      <c r="S417" s="168"/>
      <c r="T417" s="168"/>
      <c r="U417" s="168"/>
      <c r="V417" s="168"/>
      <c r="W417" s="168"/>
      <c r="X417" s="168"/>
      <c r="Y417" s="168"/>
      <c r="Z417" s="168"/>
      <c r="AA417" s="168"/>
      <c r="AB417" s="168"/>
      <c r="AC417" s="168"/>
      <c r="AD417" s="168"/>
      <c r="AE417" s="168"/>
      <c r="AF417" s="168"/>
      <c r="AG417" s="168"/>
      <c r="AH417" s="168"/>
      <c r="AI417" s="168"/>
      <c r="AJ417" s="168"/>
      <c r="AK417" s="168"/>
      <c r="AL417" s="168"/>
      <c r="AM417" s="168"/>
      <c r="AN417" s="168"/>
      <c r="AO417" s="168"/>
      <c r="AP417" s="168"/>
      <c r="AQ417" s="168"/>
      <c r="AR417" s="168"/>
      <c r="AS417" s="168"/>
      <c r="AT417" s="168"/>
      <c r="AU417" s="168"/>
      <c r="AV417" s="168"/>
      <c r="AW417" s="168"/>
      <c r="AX417" s="168"/>
      <c r="AY417" s="168"/>
      <c r="BA417" s="170"/>
      <c r="BB417" s="255"/>
      <c r="BC417" s="170"/>
      <c r="BD417" s="170"/>
      <c r="BE417" s="170"/>
      <c r="BF417" s="170"/>
      <c r="BG417" s="170"/>
      <c r="BH417" s="170"/>
      <c r="BI417" s="170"/>
      <c r="BJ417" s="170"/>
      <c r="BK417" s="170"/>
      <c r="BL417" s="170"/>
      <c r="BM417" s="170"/>
      <c r="BN417" s="170"/>
      <c r="BO417" s="170"/>
      <c r="BP417" s="170"/>
      <c r="BQ417" s="170"/>
      <c r="BR417" s="171"/>
      <c r="BS417" s="171"/>
      <c r="BT417" s="171"/>
      <c r="BU417" s="171"/>
      <c r="BV417" s="171"/>
      <c r="BW417" s="171"/>
      <c r="BX417" s="171"/>
      <c r="BY417" s="171"/>
      <c r="BZ417" s="171"/>
      <c r="CA417" s="171"/>
      <c r="CB417" s="171"/>
      <c r="CC417" s="171"/>
      <c r="CD417" s="171"/>
      <c r="CE417" s="171"/>
      <c r="CF417" s="171"/>
      <c r="CG417" s="171"/>
      <c r="CH417" s="171"/>
      <c r="CI417" s="171"/>
      <c r="CJ417" s="171"/>
      <c r="CK417" s="171"/>
      <c r="CL417" s="171"/>
      <c r="CM417" s="171"/>
      <c r="CN417" s="171"/>
      <c r="CO417" s="171"/>
      <c r="CP417" s="171"/>
      <c r="CQ417" s="171"/>
      <c r="CR417" s="171"/>
      <c r="CS417" s="171"/>
      <c r="CT417" s="171"/>
      <c r="CU417" s="171"/>
      <c r="CV417" s="171"/>
      <c r="CW417" s="171"/>
      <c r="CX417" s="171"/>
      <c r="CY417" s="171"/>
      <c r="CZ417" s="171"/>
    </row>
    <row r="418" s="175" customFormat="true" ht="25.15" customHeight="true" x14ac:dyDescent="0.2">
      <c r="B418" s="1049"/>
      <c r="C418" s="1128" t="s">
        <v>204</v>
      </c>
      <c r="D418" s="1127"/>
      <c r="E418" s="478">
        <v>0.45164289735106045</v>
      </c>
      <c r="F418" s="474"/>
      <c r="G418" s="474"/>
      <c r="H418" s="1127" t="s">
        <v>208</v>
      </c>
      <c r="I418" s="1127"/>
      <c r="J418" s="479">
        <v>-0.37382631173104469</v>
      </c>
      <c r="K418" s="474"/>
      <c r="L418" s="474"/>
      <c r="M418" s="1127" t="s">
        <v>209</v>
      </c>
      <c r="N418" s="1127"/>
      <c r="O418" s="480">
        <v>0.36260458214199121</v>
      </c>
      <c r="P418" s="474"/>
      <c r="Q418" s="474"/>
      <c r="R418" s="168"/>
      <c r="S418" s="168"/>
      <c r="T418" s="168"/>
      <c r="U418" s="168"/>
      <c r="V418" s="168"/>
      <c r="W418" s="168"/>
      <c r="X418" s="168"/>
      <c r="Y418" s="168"/>
      <c r="Z418" s="168"/>
      <c r="AA418" s="168"/>
      <c r="AB418" s="168"/>
      <c r="AC418" s="168"/>
      <c r="AD418" s="168"/>
      <c r="AE418" s="168"/>
      <c r="AF418" s="168"/>
      <c r="AG418" s="168"/>
      <c r="AH418" s="168"/>
      <c r="AI418" s="168"/>
      <c r="AJ418" s="168"/>
      <c r="AK418" s="168"/>
      <c r="AL418" s="168"/>
      <c r="AM418" s="168"/>
      <c r="AN418" s="168"/>
      <c r="AO418" s="168"/>
      <c r="AP418" s="168"/>
      <c r="AQ418" s="168"/>
      <c r="AR418" s="168"/>
      <c r="AS418" s="168"/>
      <c r="AT418" s="168"/>
      <c r="AU418" s="168"/>
      <c r="AV418" s="168"/>
      <c r="AW418" s="168"/>
      <c r="AX418" s="168"/>
      <c r="AY418" s="168"/>
      <c r="BA418" s="170"/>
      <c r="BB418" s="255"/>
      <c r="BC418" s="170"/>
      <c r="BD418" s="170"/>
      <c r="BE418" s="170"/>
      <c r="BF418" s="170"/>
      <c r="BG418" s="170"/>
      <c r="BH418" s="170"/>
      <c r="BI418" s="170"/>
      <c r="BJ418" s="170"/>
      <c r="BK418" s="170"/>
      <c r="BL418" s="170"/>
      <c r="BM418" s="170"/>
      <c r="BN418" s="170"/>
      <c r="BO418" s="170"/>
      <c r="BP418" s="170"/>
      <c r="BQ418" s="170"/>
      <c r="BR418" s="171"/>
      <c r="BS418" s="171"/>
      <c r="BT418" s="171"/>
      <c r="BU418" s="171"/>
      <c r="BV418" s="171"/>
      <c r="BW418" s="171"/>
      <c r="BX418" s="171"/>
      <c r="BY418" s="171"/>
      <c r="BZ418" s="171"/>
      <c r="CA418" s="171"/>
      <c r="CB418" s="171"/>
      <c r="CC418" s="171"/>
      <c r="CD418" s="171"/>
      <c r="CE418" s="171"/>
      <c r="CF418" s="171"/>
      <c r="CG418" s="171"/>
      <c r="CH418" s="171"/>
      <c r="CI418" s="171"/>
      <c r="CJ418" s="171"/>
      <c r="CK418" s="171"/>
      <c r="CL418" s="171"/>
      <c r="CM418" s="171"/>
      <c r="CN418" s="171"/>
      <c r="CO418" s="171"/>
      <c r="CP418" s="171"/>
      <c r="CQ418" s="171"/>
      <c r="CR418" s="171"/>
      <c r="CS418" s="171"/>
      <c r="CT418" s="171"/>
      <c r="CU418" s="171"/>
      <c r="CV418" s="171"/>
      <c r="CW418" s="171"/>
      <c r="CX418" s="171"/>
      <c r="CY418" s="171"/>
      <c r="CZ418" s="171"/>
    </row>
    <row r="419" s="175" customFormat="true" ht="25.15" customHeight="true" x14ac:dyDescent="0.2">
      <c r="B419" s="1049"/>
      <c r="C419" s="1128" t="s">
        <v>210</v>
      </c>
      <c r="D419" s="1127"/>
      <c r="E419" s="478">
        <v>0.37417515225288095</v>
      </c>
      <c r="F419" s="474"/>
      <c r="G419" s="474"/>
      <c r="H419" s="1127" t="s">
        <v>211</v>
      </c>
      <c r="I419" s="1127"/>
      <c r="J419" s="479">
        <v>-0.36968355207367887</v>
      </c>
      <c r="K419" s="474"/>
      <c r="L419" s="474"/>
      <c r="M419" s="1127" t="s">
        <v>212</v>
      </c>
      <c r="N419" s="1127"/>
      <c r="O419" s="480">
        <v>0.35057024391842034</v>
      </c>
      <c r="P419" s="474"/>
      <c r="Q419" s="474"/>
      <c r="R419" s="168"/>
      <c r="S419" s="168"/>
      <c r="T419" s="168"/>
      <c r="U419" s="168"/>
      <c r="V419" s="168"/>
      <c r="W419" s="168"/>
      <c r="X419" s="168"/>
      <c r="Y419" s="168"/>
      <c r="Z419" s="168"/>
      <c r="AA419" s="168"/>
      <c r="AB419" s="168"/>
      <c r="AC419" s="168"/>
      <c r="AD419" s="168"/>
      <c r="AE419" s="168"/>
      <c r="AF419" s="168"/>
      <c r="AG419" s="168"/>
      <c r="AH419" s="168"/>
      <c r="AI419" s="168"/>
      <c r="AJ419" s="168"/>
      <c r="AK419" s="168"/>
      <c r="AL419" s="168"/>
      <c r="AM419" s="168"/>
      <c r="AN419" s="168"/>
      <c r="AO419" s="168"/>
      <c r="AP419" s="168"/>
      <c r="AQ419" s="168"/>
      <c r="AR419" s="168"/>
      <c r="AS419" s="168"/>
      <c r="AT419" s="168"/>
      <c r="AU419" s="168"/>
      <c r="AV419" s="168"/>
      <c r="AW419" s="168"/>
      <c r="AX419" s="168"/>
      <c r="AY419" s="168"/>
      <c r="BA419" s="170"/>
      <c r="BB419" s="255"/>
      <c r="BC419" s="170"/>
      <c r="BD419" s="170"/>
      <c r="BE419" s="170"/>
      <c r="BF419" s="170"/>
      <c r="BG419" s="170"/>
      <c r="BH419" s="170"/>
      <c r="BI419" s="170"/>
      <c r="BJ419" s="170"/>
      <c r="BK419" s="170"/>
      <c r="BL419" s="170"/>
      <c r="BM419" s="170"/>
      <c r="BN419" s="170"/>
      <c r="BO419" s="170"/>
      <c r="BP419" s="170"/>
      <c r="BQ419" s="170"/>
      <c r="BR419" s="171"/>
      <c r="BS419" s="171"/>
      <c r="BT419" s="171"/>
      <c r="BU419" s="171"/>
      <c r="BV419" s="171"/>
      <c r="BW419" s="171"/>
      <c r="BX419" s="171"/>
      <c r="BY419" s="171"/>
      <c r="BZ419" s="171"/>
      <c r="CA419" s="171"/>
      <c r="CB419" s="171"/>
      <c r="CC419" s="171"/>
      <c r="CD419" s="171"/>
      <c r="CE419" s="171"/>
      <c r="CF419" s="171"/>
      <c r="CG419" s="171"/>
      <c r="CH419" s="171"/>
      <c r="CI419" s="171"/>
      <c r="CJ419" s="171"/>
      <c r="CK419" s="171"/>
      <c r="CL419" s="171"/>
      <c r="CM419" s="171"/>
      <c r="CN419" s="171"/>
      <c r="CO419" s="171"/>
      <c r="CP419" s="171"/>
      <c r="CQ419" s="171"/>
      <c r="CR419" s="171"/>
      <c r="CS419" s="171"/>
      <c r="CT419" s="171"/>
      <c r="CU419" s="171"/>
      <c r="CV419" s="171"/>
      <c r="CW419" s="171"/>
      <c r="CX419" s="171"/>
      <c r="CY419" s="171"/>
      <c r="CZ419" s="171"/>
    </row>
    <row r="420" s="175" customFormat="true" ht="25.15" customHeight="true" x14ac:dyDescent="0.2">
      <c r="B420" s="1049"/>
      <c r="C420" s="1128" t="s">
        <v>213</v>
      </c>
      <c r="D420" s="1127"/>
      <c r="E420" s="478">
        <v>-0.37334884870837487</v>
      </c>
      <c r="F420" s="474"/>
      <c r="G420" s="474"/>
      <c r="H420" s="1127" t="s">
        <v>214</v>
      </c>
      <c r="I420" s="1127"/>
      <c r="J420" s="479">
        <v>-0.35566070235472563</v>
      </c>
      <c r="K420" s="474"/>
      <c r="L420" s="474"/>
      <c r="M420" s="1127" t="s">
        <v>207</v>
      </c>
      <c r="N420" s="1127"/>
      <c r="O420" s="480">
        <v>0.34835476266847498</v>
      </c>
      <c r="P420" s="474"/>
      <c r="Q420" s="474"/>
      <c r="R420" s="168"/>
      <c r="S420" s="168"/>
      <c r="T420" s="168"/>
      <c r="U420" s="168"/>
      <c r="V420" s="168"/>
      <c r="W420" s="168"/>
      <c r="X420" s="168"/>
      <c r="Y420" s="168"/>
      <c r="Z420" s="168"/>
      <c r="AA420" s="168"/>
      <c r="AB420" s="168"/>
      <c r="AC420" s="168"/>
      <c r="AD420" s="168"/>
      <c r="AE420" s="168"/>
      <c r="AF420" s="168"/>
      <c r="AG420" s="168"/>
      <c r="AH420" s="168"/>
      <c r="AI420" s="168"/>
      <c r="AJ420" s="168"/>
      <c r="AK420" s="168"/>
      <c r="AL420" s="168"/>
      <c r="AM420" s="168"/>
      <c r="AN420" s="168"/>
      <c r="AO420" s="168"/>
      <c r="AP420" s="168"/>
      <c r="AQ420" s="168"/>
      <c r="AR420" s="168"/>
      <c r="AS420" s="168"/>
      <c r="AT420" s="168"/>
      <c r="AU420" s="168"/>
      <c r="AV420" s="168"/>
      <c r="AW420" s="168"/>
      <c r="AX420" s="168"/>
      <c r="AY420" s="168"/>
      <c r="BA420" s="170"/>
      <c r="BB420" s="255"/>
      <c r="BC420" s="170"/>
      <c r="BD420" s="170"/>
      <c r="BE420" s="170"/>
      <c r="BF420" s="170"/>
      <c r="BG420" s="170"/>
      <c r="BH420" s="170"/>
      <c r="BI420" s="170"/>
      <c r="BJ420" s="170"/>
      <c r="BK420" s="170"/>
      <c r="BL420" s="170"/>
      <c r="BM420" s="170"/>
      <c r="BN420" s="170"/>
      <c r="BO420" s="170"/>
      <c r="BP420" s="170"/>
      <c r="BQ420" s="170"/>
      <c r="BR420" s="171"/>
      <c r="BS420" s="171"/>
      <c r="BT420" s="171"/>
      <c r="BU420" s="171"/>
      <c r="BV420" s="171"/>
      <c r="BW420" s="171"/>
      <c r="BX420" s="171"/>
      <c r="BY420" s="171"/>
      <c r="BZ420" s="171"/>
      <c r="CA420" s="171"/>
      <c r="CB420" s="171"/>
      <c r="CC420" s="171"/>
      <c r="CD420" s="171"/>
      <c r="CE420" s="171"/>
      <c r="CF420" s="171"/>
      <c r="CG420" s="171"/>
      <c r="CH420" s="171"/>
      <c r="CI420" s="171"/>
      <c r="CJ420" s="171"/>
      <c r="CK420" s="171"/>
      <c r="CL420" s="171"/>
      <c r="CM420" s="171"/>
      <c r="CN420" s="171"/>
      <c r="CO420" s="171"/>
      <c r="CP420" s="171"/>
      <c r="CQ420" s="171"/>
      <c r="CR420" s="171"/>
      <c r="CS420" s="171"/>
      <c r="CT420" s="171"/>
      <c r="CU420" s="171"/>
      <c r="CV420" s="171"/>
      <c r="CW420" s="171"/>
      <c r="CX420" s="171"/>
      <c r="CY420" s="171"/>
      <c r="CZ420" s="171"/>
    </row>
    <row r="421" s="175" customFormat="true" ht="25.15" customHeight="true" x14ac:dyDescent="0.2">
      <c r="B421" s="1049"/>
      <c r="C421" s="1128" t="s">
        <v>201</v>
      </c>
      <c r="D421" s="1127"/>
      <c r="E421" s="478">
        <v>0.37143655680804816</v>
      </c>
      <c r="F421" s="474"/>
      <c r="G421" s="474"/>
      <c r="H421" s="1127" t="s">
        <v>207</v>
      </c>
      <c r="I421" s="1127"/>
      <c r="J421" s="479">
        <v>0.34931317562119446</v>
      </c>
      <c r="K421" s="474"/>
      <c r="L421" s="474"/>
      <c r="M421" s="1127" t="s">
        <v>199</v>
      </c>
      <c r="N421" s="1127"/>
      <c r="O421" s="480">
        <v>0.34440135294667779</v>
      </c>
      <c r="P421" s="474"/>
      <c r="Q421" s="474"/>
      <c r="R421" s="168"/>
      <c r="S421" s="168"/>
      <c r="T421" s="168"/>
      <c r="U421" s="168"/>
      <c r="V421" s="168"/>
      <c r="W421" s="168"/>
      <c r="X421" s="168"/>
      <c r="Y421" s="168"/>
      <c r="Z421" s="168"/>
      <c r="AA421" s="168"/>
      <c r="AB421" s="168"/>
      <c r="AC421" s="168"/>
      <c r="AD421" s="168"/>
      <c r="AE421" s="168"/>
      <c r="AF421" s="168"/>
      <c r="AG421" s="168"/>
      <c r="AH421" s="168"/>
      <c r="AI421" s="168"/>
      <c r="AJ421" s="168"/>
      <c r="AK421" s="168"/>
      <c r="AL421" s="168"/>
      <c r="AM421" s="168"/>
      <c r="AN421" s="168"/>
      <c r="AO421" s="168"/>
      <c r="AP421" s="168"/>
      <c r="AQ421" s="168"/>
      <c r="AR421" s="168"/>
      <c r="AS421" s="168"/>
      <c r="AT421" s="168"/>
      <c r="AU421" s="168"/>
      <c r="AV421" s="168"/>
      <c r="AW421" s="168"/>
      <c r="AX421" s="168"/>
      <c r="AY421" s="168"/>
      <c r="BA421" s="170"/>
      <c r="BB421" s="255"/>
      <c r="BC421" s="170"/>
      <c r="BD421" s="170"/>
      <c r="BE421" s="170"/>
      <c r="BF421" s="170"/>
      <c r="BG421" s="170"/>
      <c r="BH421" s="170"/>
      <c r="BI421" s="170"/>
      <c r="BJ421" s="170"/>
      <c r="BK421" s="170"/>
      <c r="BL421" s="170"/>
      <c r="BM421" s="170"/>
      <c r="BN421" s="170"/>
      <c r="BO421" s="170"/>
      <c r="BP421" s="170"/>
      <c r="BQ421" s="170"/>
      <c r="BR421" s="171"/>
      <c r="BS421" s="171"/>
      <c r="BT421" s="171"/>
      <c r="BU421" s="171"/>
      <c r="BV421" s="171"/>
      <c r="BW421" s="171"/>
      <c r="BX421" s="171"/>
      <c r="BY421" s="171"/>
      <c r="BZ421" s="171"/>
      <c r="CA421" s="171"/>
      <c r="CB421" s="171"/>
      <c r="CC421" s="171"/>
      <c r="CD421" s="171"/>
      <c r="CE421" s="171"/>
      <c r="CF421" s="171"/>
      <c r="CG421" s="171"/>
      <c r="CH421" s="171"/>
      <c r="CI421" s="171"/>
      <c r="CJ421" s="171"/>
      <c r="CK421" s="171"/>
      <c r="CL421" s="171"/>
      <c r="CM421" s="171"/>
      <c r="CN421" s="171"/>
      <c r="CO421" s="171"/>
      <c r="CP421" s="171"/>
      <c r="CQ421" s="171"/>
      <c r="CR421" s="171"/>
      <c r="CS421" s="171"/>
      <c r="CT421" s="171"/>
      <c r="CU421" s="171"/>
      <c r="CV421" s="171"/>
      <c r="CW421" s="171"/>
      <c r="CX421" s="171"/>
      <c r="CY421" s="171"/>
      <c r="CZ421" s="171"/>
    </row>
    <row r="422" s="175" customFormat="true" ht="25.15" customHeight="true" x14ac:dyDescent="0.2">
      <c r="B422" s="1049"/>
      <c r="C422" s="1128" t="s">
        <v>203</v>
      </c>
      <c r="D422" s="1127"/>
      <c r="E422" s="478">
        <v>0.36794683621205054</v>
      </c>
      <c r="F422" s="474"/>
      <c r="G422" s="474"/>
      <c r="H422" s="1127" t="s">
        <v>213</v>
      </c>
      <c r="I422" s="1127"/>
      <c r="J422" s="479">
        <v>-0.34579528608443011</v>
      </c>
      <c r="K422" s="474"/>
      <c r="L422" s="474"/>
      <c r="M422" s="1127" t="s">
        <v>211</v>
      </c>
      <c r="N422" s="1127"/>
      <c r="O422" s="480">
        <v>0.33698164492681915</v>
      </c>
      <c r="P422" s="474"/>
      <c r="Q422" s="474"/>
      <c r="R422" s="168"/>
      <c r="S422" s="168"/>
      <c r="T422" s="168"/>
      <c r="U422" s="168"/>
      <c r="V422" s="168"/>
      <c r="W422" s="168"/>
      <c r="X422" s="168"/>
      <c r="Y422" s="168"/>
      <c r="Z422" s="168"/>
      <c r="AA422" s="168"/>
      <c r="AB422" s="168"/>
      <c r="AC422" s="168"/>
      <c r="AD422" s="168"/>
      <c r="AE422" s="168"/>
      <c r="AF422" s="168"/>
      <c r="AG422" s="168"/>
      <c r="AH422" s="168"/>
      <c r="AI422" s="168"/>
      <c r="AJ422" s="168"/>
      <c r="AK422" s="168"/>
      <c r="AL422" s="168"/>
      <c r="AM422" s="168"/>
      <c r="AN422" s="168"/>
      <c r="AO422" s="168"/>
      <c r="AP422" s="168"/>
      <c r="AQ422" s="168"/>
      <c r="AR422" s="168"/>
      <c r="AS422" s="168"/>
      <c r="AT422" s="168"/>
      <c r="AU422" s="168"/>
      <c r="AV422" s="168"/>
      <c r="AW422" s="168"/>
      <c r="AX422" s="168"/>
      <c r="AY422" s="168"/>
      <c r="BA422" s="170"/>
      <c r="BB422" s="255"/>
      <c r="BC422" s="170"/>
      <c r="BD422" s="170"/>
      <c r="BE422" s="170"/>
      <c r="BF422" s="170"/>
      <c r="BG422" s="170"/>
      <c r="BH422" s="170"/>
      <c r="BI422" s="170"/>
      <c r="BJ422" s="170"/>
      <c r="BK422" s="170"/>
      <c r="BL422" s="170"/>
      <c r="BM422" s="170"/>
      <c r="BN422" s="170"/>
      <c r="BO422" s="170"/>
      <c r="BP422" s="170"/>
      <c r="BQ422" s="170"/>
      <c r="BR422" s="171"/>
      <c r="BS422" s="171"/>
      <c r="BT422" s="171"/>
      <c r="BU422" s="171"/>
      <c r="BV422" s="171"/>
      <c r="BW422" s="171"/>
      <c r="BX422" s="171"/>
      <c r="BY422" s="171"/>
      <c r="BZ422" s="171"/>
      <c r="CA422" s="171"/>
      <c r="CB422" s="171"/>
      <c r="CC422" s="171"/>
      <c r="CD422" s="171"/>
      <c r="CE422" s="171"/>
      <c r="CF422" s="171"/>
      <c r="CG422" s="171"/>
      <c r="CH422" s="171"/>
      <c r="CI422" s="171"/>
      <c r="CJ422" s="171"/>
      <c r="CK422" s="171"/>
      <c r="CL422" s="171"/>
      <c r="CM422" s="171"/>
      <c r="CN422" s="171"/>
      <c r="CO422" s="171"/>
      <c r="CP422" s="171"/>
      <c r="CQ422" s="171"/>
      <c r="CR422" s="171"/>
      <c r="CS422" s="171"/>
      <c r="CT422" s="171"/>
      <c r="CU422" s="171"/>
      <c r="CV422" s="171"/>
      <c r="CW422" s="171"/>
      <c r="CX422" s="171"/>
      <c r="CY422" s="171"/>
      <c r="CZ422" s="171"/>
    </row>
    <row r="423" s="175" customFormat="true" ht="25.15" customHeight="true" x14ac:dyDescent="0.2">
      <c r="B423" s="1049"/>
      <c r="C423" s="1128" t="s">
        <v>215</v>
      </c>
      <c r="D423" s="1127"/>
      <c r="E423" s="478">
        <v>0.36482719684144221</v>
      </c>
      <c r="F423" s="474"/>
      <c r="G423" s="474"/>
      <c r="H423" s="1127" t="s">
        <v>203</v>
      </c>
      <c r="I423" s="1127"/>
      <c r="J423" s="479">
        <v>0.32120726241331821</v>
      </c>
      <c r="K423" s="474"/>
      <c r="L423" s="474"/>
      <c r="M423" s="1127" t="s">
        <v>216</v>
      </c>
      <c r="N423" s="1127"/>
      <c r="O423" s="480">
        <v>0.31463422444715511</v>
      </c>
      <c r="P423" s="474"/>
      <c r="Q423" s="474"/>
      <c r="R423" s="168"/>
      <c r="S423" s="168"/>
      <c r="T423" s="168"/>
      <c r="U423" s="168"/>
      <c r="V423" s="168"/>
      <c r="W423" s="168"/>
      <c r="X423" s="168"/>
      <c r="Y423" s="168"/>
      <c r="Z423" s="168"/>
      <c r="AA423" s="168"/>
      <c r="AB423" s="168"/>
      <c r="AC423" s="168"/>
      <c r="AD423" s="168"/>
      <c r="AE423" s="168"/>
      <c r="AF423" s="168"/>
      <c r="AG423" s="168"/>
      <c r="AH423" s="168"/>
      <c r="AI423" s="168"/>
      <c r="AJ423" s="168"/>
      <c r="AK423" s="168"/>
      <c r="AL423" s="168"/>
      <c r="AM423" s="168"/>
      <c r="AN423" s="168"/>
      <c r="AO423" s="168"/>
      <c r="AP423" s="168"/>
      <c r="AQ423" s="168"/>
      <c r="AR423" s="168"/>
      <c r="AS423" s="168"/>
      <c r="AT423" s="168"/>
      <c r="AU423" s="168"/>
      <c r="AV423" s="168"/>
      <c r="AW423" s="168"/>
      <c r="AX423" s="168"/>
      <c r="AY423" s="168"/>
      <c r="BA423" s="170"/>
      <c r="BB423" s="255"/>
      <c r="BC423" s="170"/>
      <c r="BD423" s="170"/>
      <c r="BE423" s="170"/>
      <c r="BF423" s="170"/>
      <c r="BG423" s="170"/>
      <c r="BH423" s="170"/>
      <c r="BI423" s="170"/>
      <c r="BJ423" s="170"/>
      <c r="BK423" s="170"/>
      <c r="BL423" s="170"/>
      <c r="BM423" s="170"/>
      <c r="BN423" s="170"/>
      <c r="BO423" s="170"/>
      <c r="BP423" s="170"/>
      <c r="BQ423" s="170"/>
      <c r="BR423" s="171"/>
      <c r="BS423" s="171"/>
      <c r="BT423" s="171"/>
      <c r="BU423" s="171"/>
      <c r="BV423" s="171"/>
      <c r="BW423" s="171"/>
      <c r="BX423" s="171"/>
      <c r="BY423" s="171"/>
      <c r="BZ423" s="171"/>
      <c r="CA423" s="171"/>
      <c r="CB423" s="171"/>
      <c r="CC423" s="171"/>
      <c r="CD423" s="171"/>
      <c r="CE423" s="171"/>
      <c r="CF423" s="171"/>
      <c r="CG423" s="171"/>
      <c r="CH423" s="171"/>
      <c r="CI423" s="171"/>
      <c r="CJ423" s="171"/>
      <c r="CK423" s="171"/>
      <c r="CL423" s="171"/>
      <c r="CM423" s="171"/>
      <c r="CN423" s="171"/>
      <c r="CO423" s="171"/>
      <c r="CP423" s="171"/>
      <c r="CQ423" s="171"/>
      <c r="CR423" s="171"/>
      <c r="CS423" s="171"/>
      <c r="CT423" s="171"/>
      <c r="CU423" s="171"/>
      <c r="CV423" s="171"/>
      <c r="CW423" s="171"/>
      <c r="CX423" s="171"/>
      <c r="CY423" s="171"/>
      <c r="CZ423" s="171"/>
    </row>
    <row r="424" s="175" customFormat="true" ht="25.15" customHeight="true" x14ac:dyDescent="0.2">
      <c r="B424" s="1049"/>
      <c r="C424" s="1128" t="s">
        <v>214</v>
      </c>
      <c r="D424" s="1127"/>
      <c r="E424" s="478">
        <v>-0.32835528401416841</v>
      </c>
      <c r="F424" s="474"/>
      <c r="G424" s="474"/>
      <c r="H424" s="1127" t="s">
        <v>204</v>
      </c>
      <c r="I424" s="1127"/>
      <c r="J424" s="479">
        <v>0.31293791166410567</v>
      </c>
      <c r="K424" s="474"/>
      <c r="L424" s="474"/>
      <c r="M424" s="1127" t="s">
        <v>217</v>
      </c>
      <c r="N424" s="1127"/>
      <c r="O424" s="480">
        <v>0.29256591971163959</v>
      </c>
      <c r="P424" s="474"/>
      <c r="Q424" s="474"/>
      <c r="R424" s="168"/>
      <c r="S424" s="168"/>
      <c r="T424" s="168"/>
      <c r="U424" s="168"/>
      <c r="V424" s="168"/>
      <c r="W424" s="168"/>
      <c r="X424" s="168"/>
      <c r="Y424" s="168"/>
      <c r="Z424" s="168"/>
      <c r="AA424" s="168"/>
      <c r="AB424" s="168"/>
      <c r="AC424" s="168"/>
      <c r="AD424" s="168"/>
      <c r="AE424" s="168"/>
      <c r="AF424" s="168"/>
      <c r="AG424" s="168"/>
      <c r="AH424" s="168"/>
      <c r="AI424" s="168"/>
      <c r="AJ424" s="168"/>
      <c r="AK424" s="168"/>
      <c r="AL424" s="168"/>
      <c r="AM424" s="168"/>
      <c r="AN424" s="168"/>
      <c r="AO424" s="168"/>
      <c r="AP424" s="168"/>
      <c r="AQ424" s="168"/>
      <c r="AR424" s="168"/>
      <c r="AS424" s="168"/>
      <c r="AT424" s="168"/>
      <c r="AU424" s="168"/>
      <c r="AV424" s="168"/>
      <c r="AW424" s="168"/>
      <c r="AX424" s="168"/>
      <c r="AY424" s="168"/>
      <c r="BA424" s="170"/>
      <c r="BB424" s="255"/>
      <c r="BC424" s="170"/>
      <c r="BD424" s="170"/>
      <c r="BE424" s="170"/>
      <c r="BF424" s="170"/>
      <c r="BG424" s="170"/>
      <c r="BH424" s="170"/>
      <c r="BI424" s="170"/>
      <c r="BJ424" s="170"/>
      <c r="BK424" s="170"/>
      <c r="BL424" s="170"/>
      <c r="BM424" s="170"/>
      <c r="BN424" s="170"/>
      <c r="BO424" s="170"/>
      <c r="BP424" s="170"/>
      <c r="BQ424" s="170"/>
      <c r="BR424" s="171"/>
      <c r="BS424" s="171"/>
      <c r="BT424" s="171"/>
      <c r="BU424" s="171"/>
      <c r="BV424" s="171"/>
      <c r="BW424" s="171"/>
      <c r="BX424" s="171"/>
      <c r="BY424" s="171"/>
      <c r="BZ424" s="171"/>
      <c r="CA424" s="171"/>
      <c r="CB424" s="171"/>
      <c r="CC424" s="171"/>
      <c r="CD424" s="171"/>
      <c r="CE424" s="171"/>
      <c r="CF424" s="171"/>
      <c r="CG424" s="171"/>
      <c r="CH424" s="171"/>
      <c r="CI424" s="171"/>
      <c r="CJ424" s="171"/>
      <c r="CK424" s="171"/>
      <c r="CL424" s="171"/>
      <c r="CM424" s="171"/>
      <c r="CN424" s="171"/>
      <c r="CO424" s="171"/>
      <c r="CP424" s="171"/>
      <c r="CQ424" s="171"/>
      <c r="CR424" s="171"/>
      <c r="CS424" s="171"/>
      <c r="CT424" s="171"/>
      <c r="CU424" s="171"/>
      <c r="CV424" s="171"/>
      <c r="CW424" s="171"/>
      <c r="CX424" s="171"/>
      <c r="CY424" s="171"/>
      <c r="CZ424" s="171"/>
    </row>
    <row r="425" s="175" customFormat="true" ht="25.15" customHeight="true" x14ac:dyDescent="0.2">
      <c r="B425" s="1049"/>
      <c r="C425" s="1128" t="s">
        <v>209</v>
      </c>
      <c r="D425" s="1127"/>
      <c r="E425" s="478">
        <v>0.32137907355899886</v>
      </c>
      <c r="F425" s="474"/>
      <c r="G425" s="474"/>
      <c r="H425" s="1127" t="s">
        <v>215</v>
      </c>
      <c r="I425" s="1127"/>
      <c r="J425" s="479">
        <v>0.30240173897939365</v>
      </c>
      <c r="K425" s="474"/>
      <c r="L425" s="474"/>
      <c r="M425" s="1127" t="s">
        <v>210</v>
      </c>
      <c r="N425" s="1127"/>
      <c r="O425" s="480">
        <v>0.28620968742869268</v>
      </c>
      <c r="P425" s="474"/>
      <c r="Q425" s="474"/>
      <c r="R425" s="168"/>
      <c r="S425" s="168"/>
      <c r="T425" s="168"/>
      <c r="U425" s="168"/>
      <c r="V425" s="168"/>
      <c r="W425" s="168"/>
      <c r="X425" s="168"/>
      <c r="Y425" s="168"/>
      <c r="Z425" s="168"/>
      <c r="AA425" s="168"/>
      <c r="AB425" s="168"/>
      <c r="AC425" s="168"/>
      <c r="AD425" s="168"/>
      <c r="AE425" s="168"/>
      <c r="AF425" s="168"/>
      <c r="AG425" s="168"/>
      <c r="AH425" s="168"/>
      <c r="AI425" s="168"/>
      <c r="AJ425" s="168"/>
      <c r="AK425" s="168"/>
      <c r="AL425" s="168"/>
      <c r="AM425" s="168"/>
      <c r="AN425" s="168"/>
      <c r="AO425" s="168"/>
      <c r="AP425" s="168"/>
      <c r="AQ425" s="168"/>
      <c r="AR425" s="168"/>
      <c r="AS425" s="168"/>
      <c r="AT425" s="168"/>
      <c r="AU425" s="168"/>
      <c r="AV425" s="168"/>
      <c r="AW425" s="168"/>
      <c r="AX425" s="168"/>
      <c r="AY425" s="168"/>
      <c r="BA425" s="170"/>
      <c r="BB425" s="255"/>
      <c r="BC425" s="170"/>
      <c r="BD425" s="170"/>
      <c r="BE425" s="170"/>
      <c r="BF425" s="170"/>
      <c r="BG425" s="170"/>
      <c r="BH425" s="170"/>
      <c r="BI425" s="170"/>
      <c r="BJ425" s="170"/>
      <c r="BK425" s="170"/>
      <c r="BL425" s="170"/>
      <c r="BM425" s="170"/>
      <c r="BN425" s="170"/>
      <c r="BO425" s="170"/>
      <c r="BP425" s="170"/>
      <c r="BQ425" s="170"/>
      <c r="BR425" s="171"/>
      <c r="BS425" s="171"/>
      <c r="BT425" s="171"/>
      <c r="BU425" s="171"/>
      <c r="BV425" s="171"/>
      <c r="BW425" s="171"/>
      <c r="BX425" s="171"/>
      <c r="BY425" s="171"/>
      <c r="BZ425" s="171"/>
      <c r="CA425" s="171"/>
      <c r="CB425" s="171"/>
      <c r="CC425" s="171"/>
      <c r="CD425" s="171"/>
      <c r="CE425" s="171"/>
      <c r="CF425" s="171"/>
      <c r="CG425" s="171"/>
      <c r="CH425" s="171"/>
      <c r="CI425" s="171"/>
      <c r="CJ425" s="171"/>
      <c r="CK425" s="171"/>
      <c r="CL425" s="171"/>
      <c r="CM425" s="171"/>
      <c r="CN425" s="171"/>
      <c r="CO425" s="171"/>
      <c r="CP425" s="171"/>
      <c r="CQ425" s="171"/>
      <c r="CR425" s="171"/>
      <c r="CS425" s="171"/>
      <c r="CT425" s="171"/>
      <c r="CU425" s="171"/>
      <c r="CV425" s="171"/>
      <c r="CW425" s="171"/>
      <c r="CX425" s="171"/>
      <c r="CY425" s="171"/>
      <c r="CZ425" s="171"/>
    </row>
    <row r="426" s="175" customFormat="true" ht="25.15" customHeight="true" x14ac:dyDescent="0.2">
      <c r="B426" s="1049"/>
      <c r="C426" s="1128" t="s">
        <v>208</v>
      </c>
      <c r="D426" s="1127"/>
      <c r="E426" s="478">
        <v>-0.2994152152168158</v>
      </c>
      <c r="F426" s="474"/>
      <c r="G426" s="474"/>
      <c r="H426" s="1127" t="s">
        <v>218</v>
      </c>
      <c r="I426" s="1127"/>
      <c r="J426" s="479">
        <v>0.29240207414873154</v>
      </c>
      <c r="K426" s="474"/>
      <c r="L426" s="474"/>
      <c r="M426" s="1127" t="s">
        <v>214</v>
      </c>
      <c r="N426" s="1127"/>
      <c r="O426" s="480">
        <v>0.27134821127356423</v>
      </c>
      <c r="P426" s="474"/>
      <c r="Q426" s="474"/>
      <c r="R426" s="168"/>
      <c r="S426" s="168"/>
      <c r="T426" s="168"/>
      <c r="U426" s="168"/>
      <c r="V426" s="168"/>
      <c r="W426" s="168"/>
      <c r="X426" s="168"/>
      <c r="Y426" s="168"/>
      <c r="Z426" s="168"/>
      <c r="AA426" s="168"/>
      <c r="AB426" s="168"/>
      <c r="AC426" s="168"/>
      <c r="AD426" s="168"/>
      <c r="AE426" s="168"/>
      <c r="AF426" s="168"/>
      <c r="AG426" s="168"/>
      <c r="AH426" s="168"/>
      <c r="AI426" s="168"/>
      <c r="AJ426" s="168"/>
      <c r="AK426" s="168"/>
      <c r="AL426" s="168"/>
      <c r="AM426" s="168"/>
      <c r="AN426" s="168"/>
      <c r="AO426" s="168"/>
      <c r="AP426" s="168"/>
      <c r="AQ426" s="168"/>
      <c r="AR426" s="168"/>
      <c r="AS426" s="168"/>
      <c r="AT426" s="168"/>
      <c r="AU426" s="168"/>
      <c r="AV426" s="168"/>
      <c r="AW426" s="168"/>
      <c r="AX426" s="168"/>
      <c r="AY426" s="168"/>
      <c r="BA426" s="170"/>
      <c r="BB426" s="255"/>
      <c r="BC426" s="170"/>
      <c r="BD426" s="170"/>
      <c r="BE426" s="170"/>
      <c r="BF426" s="170"/>
      <c r="BG426" s="170"/>
      <c r="BH426" s="170"/>
      <c r="BI426" s="170"/>
      <c r="BJ426" s="170"/>
      <c r="BK426" s="170"/>
      <c r="BL426" s="170"/>
      <c r="BM426" s="170"/>
      <c r="BN426" s="170"/>
      <c r="BO426" s="170"/>
      <c r="BP426" s="170"/>
      <c r="BQ426" s="170"/>
      <c r="BR426" s="171"/>
      <c r="BS426" s="171"/>
      <c r="BT426" s="171"/>
      <c r="BU426" s="171"/>
      <c r="BV426" s="171"/>
      <c r="BW426" s="171"/>
      <c r="BX426" s="171"/>
      <c r="BY426" s="171"/>
      <c r="BZ426" s="171"/>
      <c r="CA426" s="171"/>
      <c r="CB426" s="171"/>
      <c r="CC426" s="171"/>
      <c r="CD426" s="171"/>
      <c r="CE426" s="171"/>
      <c r="CF426" s="171"/>
      <c r="CG426" s="171"/>
      <c r="CH426" s="171"/>
      <c r="CI426" s="171"/>
      <c r="CJ426" s="171"/>
      <c r="CK426" s="171"/>
      <c r="CL426" s="171"/>
      <c r="CM426" s="171"/>
      <c r="CN426" s="171"/>
      <c r="CO426" s="171"/>
      <c r="CP426" s="171"/>
      <c r="CQ426" s="171"/>
      <c r="CR426" s="171"/>
      <c r="CS426" s="171"/>
      <c r="CT426" s="171"/>
      <c r="CU426" s="171"/>
      <c r="CV426" s="171"/>
      <c r="CW426" s="171"/>
      <c r="CX426" s="171"/>
      <c r="CY426" s="171"/>
      <c r="CZ426" s="171"/>
    </row>
    <row r="427" s="175" customFormat="true" ht="25.15" customHeight="true" x14ac:dyDescent="0.2">
      <c r="B427" s="1049"/>
      <c r="C427" s="1128" t="s">
        <v>217</v>
      </c>
      <c r="D427" s="1127"/>
      <c r="E427" s="478">
        <v>0.26802422363680972</v>
      </c>
      <c r="F427" s="474"/>
      <c r="G427" s="474"/>
      <c r="H427" s="1127" t="s">
        <v>219</v>
      </c>
      <c r="I427" s="1127"/>
      <c r="J427" s="479">
        <v>0.25539707890883523</v>
      </c>
      <c r="K427" s="474"/>
      <c r="L427" s="474"/>
      <c r="M427" s="1127" t="s">
        <v>220</v>
      </c>
      <c r="N427" s="1127"/>
      <c r="O427" s="480">
        <v>0.2578550143551393</v>
      </c>
      <c r="P427" s="474"/>
      <c r="Q427" s="474"/>
      <c r="R427" s="168"/>
      <c r="S427" s="168"/>
      <c r="T427" s="168"/>
      <c r="U427" s="168"/>
      <c r="V427" s="168"/>
      <c r="W427" s="168"/>
      <c r="X427" s="168"/>
      <c r="Y427" s="168"/>
      <c r="Z427" s="168"/>
      <c r="AA427" s="168"/>
      <c r="AB427" s="168"/>
      <c r="AC427" s="168"/>
      <c r="AD427" s="168"/>
      <c r="AE427" s="168"/>
      <c r="AF427" s="168"/>
      <c r="AG427" s="168"/>
      <c r="AH427" s="168"/>
      <c r="AI427" s="168"/>
      <c r="AJ427" s="168"/>
      <c r="AK427" s="168"/>
      <c r="AL427" s="168"/>
      <c r="AM427" s="168"/>
      <c r="AN427" s="168"/>
      <c r="AO427" s="168"/>
      <c r="AP427" s="168"/>
      <c r="AQ427" s="168"/>
      <c r="AR427" s="168"/>
      <c r="AS427" s="168"/>
      <c r="AT427" s="168"/>
      <c r="AU427" s="168"/>
      <c r="AV427" s="168"/>
      <c r="AW427" s="168"/>
      <c r="AX427" s="168"/>
      <c r="AY427" s="168"/>
      <c r="BA427" s="170"/>
      <c r="BB427" s="255"/>
      <c r="BC427" s="170"/>
      <c r="BD427" s="170"/>
      <c r="BE427" s="170"/>
      <c r="BF427" s="170"/>
      <c r="BG427" s="170"/>
      <c r="BH427" s="170"/>
      <c r="BI427" s="170"/>
      <c r="BJ427" s="170"/>
      <c r="BK427" s="170"/>
      <c r="BL427" s="170"/>
      <c r="BM427" s="170"/>
      <c r="BN427" s="170"/>
      <c r="BO427" s="170"/>
      <c r="BP427" s="170"/>
      <c r="BQ427" s="170"/>
      <c r="BR427" s="171"/>
      <c r="BS427" s="171"/>
      <c r="BT427" s="171"/>
      <c r="BU427" s="171"/>
      <c r="BV427" s="171"/>
      <c r="BW427" s="171"/>
      <c r="BX427" s="171"/>
      <c r="BY427" s="171"/>
      <c r="BZ427" s="171"/>
      <c r="CA427" s="171"/>
      <c r="CB427" s="171"/>
      <c r="CC427" s="171"/>
      <c r="CD427" s="171"/>
      <c r="CE427" s="171"/>
      <c r="CF427" s="171"/>
      <c r="CG427" s="171"/>
      <c r="CH427" s="171"/>
      <c r="CI427" s="171"/>
      <c r="CJ427" s="171"/>
      <c r="CK427" s="171"/>
      <c r="CL427" s="171"/>
      <c r="CM427" s="171"/>
      <c r="CN427" s="171"/>
      <c r="CO427" s="171"/>
      <c r="CP427" s="171"/>
      <c r="CQ427" s="171"/>
      <c r="CR427" s="171"/>
      <c r="CS427" s="171"/>
      <c r="CT427" s="171"/>
      <c r="CU427" s="171"/>
      <c r="CV427" s="171"/>
      <c r="CW427" s="171"/>
      <c r="CX427" s="171"/>
      <c r="CY427" s="171"/>
      <c r="CZ427" s="171"/>
    </row>
    <row r="428" s="175" customFormat="true" ht="25.15" customHeight="true" x14ac:dyDescent="0.2">
      <c r="B428" s="1049"/>
      <c r="C428" s="1128" t="s">
        <v>212</v>
      </c>
      <c r="D428" s="1127"/>
      <c r="E428" s="478">
        <v>0.25179721847653003</v>
      </c>
      <c r="F428" s="474"/>
      <c r="G428" s="474"/>
      <c r="H428" s="1127" t="s">
        <v>220</v>
      </c>
      <c r="I428" s="1127"/>
      <c r="J428" s="479">
        <v>-0.24684499454217645</v>
      </c>
      <c r="K428" s="474"/>
      <c r="L428" s="474"/>
      <c r="M428" s="1127" t="s">
        <v>213</v>
      </c>
      <c r="N428" s="1127"/>
      <c r="O428" s="480">
        <v>0.22461446458521497</v>
      </c>
      <c r="P428" s="474"/>
      <c r="Q428" s="474"/>
      <c r="R428" s="168"/>
      <c r="S428" s="168"/>
      <c r="T428" s="168"/>
      <c r="U428" s="168"/>
      <c r="V428" s="168"/>
      <c r="W428" s="168"/>
      <c r="X428" s="168"/>
      <c r="Y428" s="168"/>
      <c r="Z428" s="168"/>
      <c r="AA428" s="168"/>
      <c r="AB428" s="168"/>
      <c r="AC428" s="168"/>
      <c r="AD428" s="168"/>
      <c r="AE428" s="168"/>
      <c r="AF428" s="168"/>
      <c r="AG428" s="168"/>
      <c r="AH428" s="168"/>
      <c r="AI428" s="168"/>
      <c r="AJ428" s="168"/>
      <c r="AK428" s="168"/>
      <c r="AL428" s="168"/>
      <c r="AM428" s="168"/>
      <c r="AN428" s="168"/>
      <c r="AO428" s="168"/>
      <c r="AP428" s="168"/>
      <c r="AQ428" s="168"/>
      <c r="AR428" s="168"/>
      <c r="AS428" s="168"/>
      <c r="AT428" s="168"/>
      <c r="AU428" s="168"/>
      <c r="AV428" s="168"/>
      <c r="AW428" s="168"/>
      <c r="AX428" s="168"/>
      <c r="AY428" s="168"/>
      <c r="BA428" s="170"/>
      <c r="BB428" s="255"/>
      <c r="BC428" s="170"/>
      <c r="BD428" s="170"/>
      <c r="BE428" s="170"/>
      <c r="BF428" s="170"/>
      <c r="BG428" s="170"/>
      <c r="BH428" s="170"/>
      <c r="BI428" s="170"/>
      <c r="BJ428" s="170"/>
      <c r="BK428" s="170"/>
      <c r="BL428" s="170"/>
      <c r="BM428" s="170"/>
      <c r="BN428" s="170"/>
      <c r="BO428" s="170"/>
      <c r="BP428" s="170"/>
      <c r="BQ428" s="170"/>
      <c r="BR428" s="171"/>
      <c r="BS428" s="171"/>
      <c r="BT428" s="171"/>
      <c r="BU428" s="171"/>
      <c r="BV428" s="171"/>
      <c r="BW428" s="171"/>
      <c r="BX428" s="171"/>
      <c r="BY428" s="171"/>
      <c r="BZ428" s="171"/>
      <c r="CA428" s="171"/>
      <c r="CB428" s="171"/>
      <c r="CC428" s="171"/>
      <c r="CD428" s="171"/>
      <c r="CE428" s="171"/>
      <c r="CF428" s="171"/>
      <c r="CG428" s="171"/>
      <c r="CH428" s="171"/>
      <c r="CI428" s="171"/>
      <c r="CJ428" s="171"/>
      <c r="CK428" s="171"/>
      <c r="CL428" s="171"/>
      <c r="CM428" s="171"/>
      <c r="CN428" s="171"/>
      <c r="CO428" s="171"/>
      <c r="CP428" s="171"/>
      <c r="CQ428" s="171"/>
      <c r="CR428" s="171"/>
      <c r="CS428" s="171"/>
      <c r="CT428" s="171"/>
      <c r="CU428" s="171"/>
      <c r="CV428" s="171"/>
      <c r="CW428" s="171"/>
      <c r="CX428" s="171"/>
      <c r="CY428" s="171"/>
      <c r="CZ428" s="171"/>
    </row>
    <row r="429" s="175" customFormat="true" ht="25.15" customHeight="true" x14ac:dyDescent="0.2">
      <c r="B429" s="1049"/>
      <c r="C429" s="1128" t="s">
        <v>220</v>
      </c>
      <c r="D429" s="1127"/>
      <c r="E429" s="478">
        <v>-0.24730272260758132</v>
      </c>
      <c r="F429" s="474"/>
      <c r="G429" s="474"/>
      <c r="H429" s="1127" t="s">
        <v>217</v>
      </c>
      <c r="I429" s="1127"/>
      <c r="J429" s="479">
        <v>0.24513462507502479</v>
      </c>
      <c r="K429" s="474"/>
      <c r="L429" s="474"/>
      <c r="M429" s="1127" t="s">
        <v>219</v>
      </c>
      <c r="N429" s="1127"/>
      <c r="O429" s="480">
        <v>0.18718522359598505</v>
      </c>
      <c r="P429" s="474"/>
      <c r="Q429" s="474"/>
      <c r="R429" s="168"/>
      <c r="S429" s="168"/>
      <c r="T429" s="168"/>
      <c r="U429" s="168"/>
      <c r="V429" s="168"/>
      <c r="W429" s="168"/>
      <c r="X429" s="168"/>
      <c r="Y429" s="168"/>
      <c r="Z429" s="168"/>
      <c r="AA429" s="168"/>
      <c r="AB429" s="168"/>
      <c r="AC429" s="168"/>
      <c r="AD429" s="168"/>
      <c r="AE429" s="168"/>
      <c r="AF429" s="168"/>
      <c r="AG429" s="168"/>
      <c r="AH429" s="168"/>
      <c r="AI429" s="168"/>
      <c r="AJ429" s="168"/>
      <c r="AK429" s="168"/>
      <c r="AL429" s="168"/>
      <c r="AM429" s="168"/>
      <c r="AN429" s="168"/>
      <c r="AO429" s="168"/>
      <c r="AP429" s="168"/>
      <c r="AQ429" s="168"/>
      <c r="AR429" s="168"/>
      <c r="AS429" s="168"/>
      <c r="AT429" s="168"/>
      <c r="AU429" s="168"/>
      <c r="AV429" s="168"/>
      <c r="AW429" s="168"/>
      <c r="AX429" s="168"/>
      <c r="AY429" s="168"/>
      <c r="BA429" s="170"/>
      <c r="BB429" s="255"/>
      <c r="BC429" s="170"/>
      <c r="BD429" s="170"/>
      <c r="BE429" s="170"/>
      <c r="BF429" s="170"/>
      <c r="BG429" s="170"/>
      <c r="BH429" s="170"/>
      <c r="BI429" s="170"/>
      <c r="BJ429" s="170"/>
      <c r="BK429" s="170"/>
      <c r="BL429" s="170"/>
      <c r="BM429" s="170"/>
      <c r="BN429" s="170"/>
      <c r="BO429" s="170"/>
      <c r="BP429" s="170"/>
      <c r="BQ429" s="170"/>
      <c r="BR429" s="171"/>
      <c r="BS429" s="171"/>
      <c r="BT429" s="171"/>
      <c r="BU429" s="171"/>
      <c r="BV429" s="171"/>
      <c r="BW429" s="171"/>
      <c r="BX429" s="171"/>
      <c r="BY429" s="171"/>
      <c r="BZ429" s="171"/>
      <c r="CA429" s="171"/>
      <c r="CB429" s="171"/>
      <c r="CC429" s="171"/>
      <c r="CD429" s="171"/>
      <c r="CE429" s="171"/>
      <c r="CF429" s="171"/>
      <c r="CG429" s="171"/>
      <c r="CH429" s="171"/>
      <c r="CI429" s="171"/>
      <c r="CJ429" s="171"/>
      <c r="CK429" s="171"/>
      <c r="CL429" s="171"/>
      <c r="CM429" s="171"/>
      <c r="CN429" s="171"/>
      <c r="CO429" s="171"/>
      <c r="CP429" s="171"/>
      <c r="CQ429" s="171"/>
      <c r="CR429" s="171"/>
      <c r="CS429" s="171"/>
      <c r="CT429" s="171"/>
      <c r="CU429" s="171"/>
      <c r="CV429" s="171"/>
      <c r="CW429" s="171"/>
      <c r="CX429" s="171"/>
      <c r="CY429" s="171"/>
      <c r="CZ429" s="171"/>
    </row>
    <row r="430" s="175" customFormat="true" ht="25.15" customHeight="true" x14ac:dyDescent="0.2">
      <c r="B430" s="1049"/>
      <c r="C430" s="1128" t="s">
        <v>211</v>
      </c>
      <c r="D430" s="1127"/>
      <c r="E430" s="478">
        <v>-0.2360763112425015</v>
      </c>
      <c r="F430" s="474"/>
      <c r="G430" s="474"/>
      <c r="H430" s="1127" t="s">
        <v>212</v>
      </c>
      <c r="I430" s="1127"/>
      <c r="J430" s="479">
        <v>0.22242561400128949</v>
      </c>
      <c r="K430" s="474"/>
      <c r="L430" s="474"/>
      <c r="M430" s="1127" t="s">
        <v>215</v>
      </c>
      <c r="N430" s="1127"/>
      <c r="O430" s="480">
        <v>0.17993909011961481</v>
      </c>
      <c r="P430" s="474"/>
      <c r="Q430" s="474"/>
      <c r="R430" s="168"/>
      <c r="S430" s="168"/>
      <c r="T430" s="168"/>
      <c r="U430" s="168"/>
      <c r="V430" s="168"/>
      <c r="W430" s="168"/>
      <c r="X430" s="168"/>
      <c r="Y430" s="168"/>
      <c r="Z430" s="168"/>
      <c r="AA430" s="168"/>
      <c r="AB430" s="168"/>
      <c r="AC430" s="168"/>
      <c r="AD430" s="168"/>
      <c r="AE430" s="168"/>
      <c r="AF430" s="168"/>
      <c r="AG430" s="168"/>
      <c r="AH430" s="168"/>
      <c r="AI430" s="168"/>
      <c r="AJ430" s="168"/>
      <c r="AK430" s="168"/>
      <c r="AL430" s="168"/>
      <c r="AM430" s="168"/>
      <c r="AN430" s="168"/>
      <c r="AO430" s="168"/>
      <c r="AP430" s="168"/>
      <c r="AQ430" s="168"/>
      <c r="AR430" s="168"/>
      <c r="AS430" s="168"/>
      <c r="AT430" s="168"/>
      <c r="AU430" s="168"/>
      <c r="AV430" s="168"/>
      <c r="AW430" s="168"/>
      <c r="AX430" s="168"/>
      <c r="AY430" s="168"/>
      <c r="BA430" s="170"/>
      <c r="BB430" s="255"/>
      <c r="BC430" s="170"/>
      <c r="BD430" s="170"/>
      <c r="BE430" s="170"/>
      <c r="BF430" s="170"/>
      <c r="BG430" s="170"/>
      <c r="BH430" s="170"/>
      <c r="BI430" s="170"/>
      <c r="BJ430" s="170"/>
      <c r="BK430" s="170"/>
      <c r="BL430" s="170"/>
      <c r="BM430" s="170"/>
      <c r="BN430" s="170"/>
      <c r="BO430" s="170"/>
      <c r="BP430" s="170"/>
      <c r="BQ430" s="170"/>
      <c r="BR430" s="171"/>
      <c r="BS430" s="171"/>
      <c r="BT430" s="171"/>
      <c r="BU430" s="171"/>
      <c r="BV430" s="171"/>
      <c r="BW430" s="171"/>
      <c r="BX430" s="171"/>
      <c r="BY430" s="171"/>
      <c r="BZ430" s="171"/>
      <c r="CA430" s="171"/>
      <c r="CB430" s="171"/>
      <c r="CC430" s="171"/>
      <c r="CD430" s="171"/>
      <c r="CE430" s="171"/>
      <c r="CF430" s="171"/>
      <c r="CG430" s="171"/>
      <c r="CH430" s="171"/>
      <c r="CI430" s="171"/>
      <c r="CJ430" s="171"/>
      <c r="CK430" s="171"/>
      <c r="CL430" s="171"/>
      <c r="CM430" s="171"/>
      <c r="CN430" s="171"/>
      <c r="CO430" s="171"/>
      <c r="CP430" s="171"/>
      <c r="CQ430" s="171"/>
      <c r="CR430" s="171"/>
      <c r="CS430" s="171"/>
      <c r="CT430" s="171"/>
      <c r="CU430" s="171"/>
      <c r="CV430" s="171"/>
      <c r="CW430" s="171"/>
      <c r="CX430" s="171"/>
      <c r="CY430" s="171"/>
      <c r="CZ430" s="171"/>
    </row>
    <row r="431" s="175" customFormat="true" ht="25.15" customHeight="true" x14ac:dyDescent="0.2">
      <c r="B431" s="1049"/>
      <c r="C431" s="1128" t="s">
        <v>219</v>
      </c>
      <c r="D431" s="1127"/>
      <c r="E431" s="478">
        <v>0.22904384969085814</v>
      </c>
      <c r="F431" s="474"/>
      <c r="G431" s="474"/>
      <c r="H431" s="1127" t="s">
        <v>209</v>
      </c>
      <c r="I431" s="1127"/>
      <c r="J431" s="479">
        <v>0.20848881128356422</v>
      </c>
      <c r="K431" s="474"/>
      <c r="L431" s="474"/>
      <c r="M431" s="1127" t="s">
        <v>208</v>
      </c>
      <c r="N431" s="1127"/>
      <c r="O431" s="480">
        <v>0.17931600676288265</v>
      </c>
      <c r="P431" s="474"/>
      <c r="Q431" s="474"/>
      <c r="R431" s="168"/>
      <c r="S431" s="168"/>
      <c r="T431" s="168"/>
      <c r="U431" s="168"/>
      <c r="V431" s="168"/>
      <c r="W431" s="168"/>
      <c r="X431" s="168"/>
      <c r="Y431" s="168"/>
      <c r="Z431" s="168"/>
      <c r="AA431" s="168"/>
      <c r="AB431" s="168"/>
      <c r="AC431" s="168"/>
      <c r="AD431" s="168"/>
      <c r="AE431" s="168"/>
      <c r="AF431" s="168"/>
      <c r="AG431" s="168"/>
      <c r="AH431" s="168"/>
      <c r="AI431" s="168"/>
      <c r="AJ431" s="168"/>
      <c r="AK431" s="168"/>
      <c r="AL431" s="168"/>
      <c r="AM431" s="168"/>
      <c r="AN431" s="168"/>
      <c r="AO431" s="168"/>
      <c r="AP431" s="168"/>
      <c r="AQ431" s="168"/>
      <c r="AR431" s="168"/>
      <c r="AS431" s="168"/>
      <c r="AT431" s="168"/>
      <c r="AU431" s="168"/>
      <c r="AV431" s="168"/>
      <c r="AW431" s="168"/>
      <c r="AX431" s="168"/>
      <c r="AY431" s="168"/>
      <c r="BA431" s="170"/>
      <c r="BB431" s="255"/>
      <c r="BC431" s="170"/>
      <c r="BD431" s="170"/>
      <c r="BE431" s="170"/>
      <c r="BF431" s="170"/>
      <c r="BG431" s="170"/>
      <c r="BH431" s="170"/>
      <c r="BI431" s="170"/>
      <c r="BJ431" s="170"/>
      <c r="BK431" s="170"/>
      <c r="BL431" s="170"/>
      <c r="BM431" s="170"/>
      <c r="BN431" s="170"/>
      <c r="BO431" s="170"/>
      <c r="BP431" s="170"/>
      <c r="BQ431" s="170"/>
      <c r="BR431" s="171"/>
      <c r="BS431" s="171"/>
      <c r="BT431" s="171"/>
      <c r="BU431" s="171"/>
      <c r="BV431" s="171"/>
      <c r="BW431" s="171"/>
      <c r="BX431" s="171"/>
      <c r="BY431" s="171"/>
      <c r="BZ431" s="171"/>
      <c r="CA431" s="171"/>
      <c r="CB431" s="171"/>
      <c r="CC431" s="171"/>
      <c r="CD431" s="171"/>
      <c r="CE431" s="171"/>
      <c r="CF431" s="171"/>
      <c r="CG431" s="171"/>
      <c r="CH431" s="171"/>
      <c r="CI431" s="171"/>
      <c r="CJ431" s="171"/>
      <c r="CK431" s="171"/>
      <c r="CL431" s="171"/>
      <c r="CM431" s="171"/>
      <c r="CN431" s="171"/>
      <c r="CO431" s="171"/>
      <c r="CP431" s="171"/>
      <c r="CQ431" s="171"/>
      <c r="CR431" s="171"/>
      <c r="CS431" s="171"/>
      <c r="CT431" s="171"/>
      <c r="CU431" s="171"/>
      <c r="CV431" s="171"/>
      <c r="CW431" s="171"/>
      <c r="CX431" s="171"/>
      <c r="CY431" s="171"/>
      <c r="CZ431" s="171"/>
    </row>
    <row r="432" s="175" customFormat="true" ht="25.15" customHeight="true" x14ac:dyDescent="0.2">
      <c r="B432" s="1049"/>
      <c r="C432" s="1128" t="s">
        <v>221</v>
      </c>
      <c r="D432" s="1127"/>
      <c r="E432" s="478">
        <v>0.17855883164454578</v>
      </c>
      <c r="F432" s="474"/>
      <c r="G432" s="474"/>
      <c r="H432" s="1127" t="s">
        <v>210</v>
      </c>
      <c r="I432" s="1127"/>
      <c r="J432" s="479">
        <v>0.20498799128470432</v>
      </c>
      <c r="K432" s="474"/>
      <c r="L432" s="474"/>
      <c r="M432" s="1127" t="s">
        <v>222</v>
      </c>
      <c r="N432" s="1127"/>
      <c r="O432" s="480">
        <v>0.1782767747534949</v>
      </c>
      <c r="P432" s="474"/>
      <c r="Q432" s="474"/>
      <c r="R432" s="168"/>
      <c r="S432" s="168"/>
      <c r="T432" s="168"/>
      <c r="U432" s="168"/>
      <c r="V432" s="168"/>
      <c r="W432" s="168"/>
      <c r="X432" s="168"/>
      <c r="Y432" s="168"/>
      <c r="Z432" s="168"/>
      <c r="AA432" s="168"/>
      <c r="AB432" s="168"/>
      <c r="AC432" s="168"/>
      <c r="AD432" s="168"/>
      <c r="AE432" s="168"/>
      <c r="AF432" s="168"/>
      <c r="AG432" s="168"/>
      <c r="AH432" s="168"/>
      <c r="AI432" s="168"/>
      <c r="AJ432" s="168"/>
      <c r="AK432" s="168"/>
      <c r="AL432" s="168"/>
      <c r="AM432" s="168"/>
      <c r="AN432" s="168"/>
      <c r="AO432" s="168"/>
      <c r="AP432" s="168"/>
      <c r="AQ432" s="168"/>
      <c r="AR432" s="168"/>
      <c r="AS432" s="168"/>
      <c r="AT432" s="168"/>
      <c r="AU432" s="168"/>
      <c r="AV432" s="168"/>
      <c r="AW432" s="168"/>
      <c r="AX432" s="168"/>
      <c r="AY432" s="168"/>
      <c r="BA432" s="170"/>
      <c r="BB432" s="255"/>
      <c r="BC432" s="170"/>
      <c r="BD432" s="170"/>
      <c r="BE432" s="170"/>
      <c r="BF432" s="170"/>
      <c r="BG432" s="170"/>
      <c r="BH432" s="170"/>
      <c r="BI432" s="170"/>
      <c r="BJ432" s="170"/>
      <c r="BK432" s="170"/>
      <c r="BL432" s="170"/>
      <c r="BM432" s="170"/>
      <c r="BN432" s="170"/>
      <c r="BO432" s="170"/>
      <c r="BP432" s="170"/>
      <c r="BQ432" s="170"/>
      <c r="BR432" s="171"/>
      <c r="BS432" s="171"/>
      <c r="BT432" s="171"/>
      <c r="BU432" s="171"/>
      <c r="BV432" s="171"/>
      <c r="BW432" s="171"/>
      <c r="BX432" s="171"/>
      <c r="BY432" s="171"/>
      <c r="BZ432" s="171"/>
      <c r="CA432" s="171"/>
      <c r="CB432" s="171"/>
      <c r="CC432" s="171"/>
      <c r="CD432" s="171"/>
      <c r="CE432" s="171"/>
      <c r="CF432" s="171"/>
      <c r="CG432" s="171"/>
      <c r="CH432" s="171"/>
      <c r="CI432" s="171"/>
      <c r="CJ432" s="171"/>
      <c r="CK432" s="171"/>
      <c r="CL432" s="171"/>
      <c r="CM432" s="171"/>
      <c r="CN432" s="171"/>
      <c r="CO432" s="171"/>
      <c r="CP432" s="171"/>
      <c r="CQ432" s="171"/>
      <c r="CR432" s="171"/>
      <c r="CS432" s="171"/>
      <c r="CT432" s="171"/>
      <c r="CU432" s="171"/>
      <c r="CV432" s="171"/>
      <c r="CW432" s="171"/>
      <c r="CX432" s="171"/>
      <c r="CY432" s="171"/>
      <c r="CZ432" s="171"/>
    </row>
    <row r="433" s="175" customFormat="true" ht="25.15" customHeight="true" x14ac:dyDescent="0.2">
      <c r="B433" s="1049"/>
      <c r="C433" s="1128" t="s">
        <v>222</v>
      </c>
      <c r="D433" s="1127"/>
      <c r="E433" s="478">
        <v>0.12705408727855974</v>
      </c>
      <c r="F433" s="474"/>
      <c r="G433" s="474"/>
      <c r="H433" s="1127" t="s">
        <v>223</v>
      </c>
      <c r="I433" s="1127"/>
      <c r="J433" s="479">
        <v>0.154306892253503</v>
      </c>
      <c r="K433" s="474"/>
      <c r="L433" s="474"/>
      <c r="M433" s="1127" t="s">
        <v>221</v>
      </c>
      <c r="N433" s="1127"/>
      <c r="O433" s="480">
        <v>0.16448240962629443</v>
      </c>
      <c r="P433" s="474"/>
      <c r="Q433" s="474"/>
      <c r="R433" s="168"/>
      <c r="S433" s="168"/>
      <c r="T433" s="168"/>
      <c r="U433" s="168"/>
      <c r="V433" s="168"/>
      <c r="W433" s="168"/>
      <c r="X433" s="168"/>
      <c r="Y433" s="168"/>
      <c r="Z433" s="168"/>
      <c r="AA433" s="168"/>
      <c r="AB433" s="168"/>
      <c r="AC433" s="168"/>
      <c r="AD433" s="168"/>
      <c r="AE433" s="168"/>
      <c r="AF433" s="168"/>
      <c r="AG433" s="168"/>
      <c r="AH433" s="168"/>
      <c r="AI433" s="168"/>
      <c r="AJ433" s="168"/>
      <c r="AK433" s="168"/>
      <c r="AL433" s="168"/>
      <c r="AM433" s="168"/>
      <c r="AN433" s="168"/>
      <c r="AO433" s="168"/>
      <c r="AP433" s="168"/>
      <c r="AQ433" s="168"/>
      <c r="AR433" s="168"/>
      <c r="AS433" s="168"/>
      <c r="AT433" s="168"/>
      <c r="AU433" s="168"/>
      <c r="AV433" s="168"/>
      <c r="AW433" s="168"/>
      <c r="AX433" s="168"/>
      <c r="AY433" s="168"/>
      <c r="BA433" s="170"/>
      <c r="BB433" s="255"/>
      <c r="BC433" s="170"/>
      <c r="BD433" s="170"/>
      <c r="BE433" s="170"/>
      <c r="BF433" s="170"/>
      <c r="BG433" s="170"/>
      <c r="BH433" s="170"/>
      <c r="BI433" s="170"/>
      <c r="BJ433" s="170"/>
      <c r="BK433" s="170"/>
      <c r="BL433" s="170"/>
      <c r="BM433" s="170"/>
      <c r="BN433" s="170"/>
      <c r="BO433" s="170"/>
      <c r="BP433" s="170"/>
      <c r="BQ433" s="170"/>
      <c r="BR433" s="171"/>
      <c r="BS433" s="171"/>
      <c r="BT433" s="171"/>
      <c r="BU433" s="171"/>
      <c r="BV433" s="171"/>
      <c r="BW433" s="171"/>
      <c r="BX433" s="171"/>
      <c r="BY433" s="171"/>
      <c r="BZ433" s="171"/>
      <c r="CA433" s="171"/>
      <c r="CB433" s="171"/>
      <c r="CC433" s="171"/>
      <c r="CD433" s="171"/>
      <c r="CE433" s="171"/>
      <c r="CF433" s="171"/>
      <c r="CG433" s="171"/>
      <c r="CH433" s="171"/>
      <c r="CI433" s="171"/>
      <c r="CJ433" s="171"/>
      <c r="CK433" s="171"/>
      <c r="CL433" s="171"/>
      <c r="CM433" s="171"/>
      <c r="CN433" s="171"/>
      <c r="CO433" s="171"/>
      <c r="CP433" s="171"/>
      <c r="CQ433" s="171"/>
      <c r="CR433" s="171"/>
      <c r="CS433" s="171"/>
      <c r="CT433" s="171"/>
      <c r="CU433" s="171"/>
      <c r="CV433" s="171"/>
      <c r="CW433" s="171"/>
      <c r="CX433" s="171"/>
      <c r="CY433" s="171"/>
      <c r="CZ433" s="171"/>
    </row>
    <row r="434" s="175" customFormat="true" ht="25.15" customHeight="true" x14ac:dyDescent="0.2">
      <c r="B434" s="1049"/>
      <c r="C434" s="1128" t="s">
        <v>216</v>
      </c>
      <c r="D434" s="1127"/>
      <c r="E434" s="478">
        <v>0.10359846546633421</v>
      </c>
      <c r="F434" s="474"/>
      <c r="G434" s="474"/>
      <c r="H434" s="1127" t="s">
        <v>221</v>
      </c>
      <c r="I434" s="1127"/>
      <c r="J434" s="479">
        <v>0.12495730114431167</v>
      </c>
      <c r="K434" s="474"/>
      <c r="L434" s="474"/>
      <c r="M434" s="1127" t="s">
        <v>224</v>
      </c>
      <c r="N434" s="1127"/>
      <c r="O434" s="480">
        <v>-0.14955928792326345</v>
      </c>
      <c r="P434" s="474"/>
      <c r="Q434" s="474"/>
      <c r="R434" s="168"/>
      <c r="S434" s="168"/>
      <c r="T434" s="168"/>
      <c r="U434" s="168"/>
      <c r="V434" s="168"/>
      <c r="W434" s="168"/>
      <c r="X434" s="168"/>
      <c r="Y434" s="168"/>
      <c r="Z434" s="168"/>
      <c r="AA434" s="168"/>
      <c r="AB434" s="168"/>
      <c r="AC434" s="168"/>
      <c r="AD434" s="168"/>
      <c r="AE434" s="168"/>
      <c r="AF434" s="168"/>
      <c r="AG434" s="168"/>
      <c r="AH434" s="168"/>
      <c r="AI434" s="168"/>
      <c r="AJ434" s="168"/>
      <c r="AK434" s="168"/>
      <c r="AL434" s="168"/>
      <c r="AM434" s="168"/>
      <c r="AN434" s="168"/>
      <c r="AO434" s="168"/>
      <c r="AP434" s="168"/>
      <c r="AQ434" s="168"/>
      <c r="AR434" s="168"/>
      <c r="AS434" s="168"/>
      <c r="AT434" s="168"/>
      <c r="AU434" s="168"/>
      <c r="AV434" s="168"/>
      <c r="AW434" s="168"/>
      <c r="AX434" s="168"/>
      <c r="AY434" s="168"/>
      <c r="BA434" s="170"/>
      <c r="BB434" s="255"/>
      <c r="BC434" s="170"/>
      <c r="BD434" s="170"/>
      <c r="BE434" s="170"/>
      <c r="BF434" s="170"/>
      <c r="BG434" s="170"/>
      <c r="BH434" s="170"/>
      <c r="BI434" s="170"/>
      <c r="BJ434" s="170"/>
      <c r="BK434" s="170"/>
      <c r="BL434" s="170"/>
      <c r="BM434" s="170"/>
      <c r="BN434" s="170"/>
      <c r="BO434" s="170"/>
      <c r="BP434" s="170"/>
      <c r="BQ434" s="170"/>
      <c r="BR434" s="171"/>
      <c r="BS434" s="171"/>
      <c r="BT434" s="171"/>
      <c r="BU434" s="171"/>
      <c r="BV434" s="171"/>
      <c r="BW434" s="171"/>
      <c r="BX434" s="171"/>
      <c r="BY434" s="171"/>
      <c r="BZ434" s="171"/>
      <c r="CA434" s="171"/>
      <c r="CB434" s="171"/>
      <c r="CC434" s="171"/>
      <c r="CD434" s="171"/>
      <c r="CE434" s="171"/>
      <c r="CF434" s="171"/>
      <c r="CG434" s="171"/>
      <c r="CH434" s="171"/>
      <c r="CI434" s="171"/>
      <c r="CJ434" s="171"/>
      <c r="CK434" s="171"/>
      <c r="CL434" s="171"/>
      <c r="CM434" s="171"/>
      <c r="CN434" s="171"/>
      <c r="CO434" s="171"/>
      <c r="CP434" s="171"/>
      <c r="CQ434" s="171"/>
      <c r="CR434" s="171"/>
      <c r="CS434" s="171"/>
      <c r="CT434" s="171"/>
      <c r="CU434" s="171"/>
      <c r="CV434" s="171"/>
      <c r="CW434" s="171"/>
      <c r="CX434" s="171"/>
      <c r="CY434" s="171"/>
      <c r="CZ434" s="171"/>
    </row>
    <row r="435" s="175" customFormat="true" ht="25.15" customHeight="true" x14ac:dyDescent="0.2">
      <c r="B435" s="1049"/>
      <c r="C435" s="1128" t="s">
        <v>225</v>
      </c>
      <c r="D435" s="1127"/>
      <c r="E435" s="478">
        <v>8.7302411142338027E-2</v>
      </c>
      <c r="F435" s="474"/>
      <c r="G435" s="474"/>
      <c r="H435" s="1127" t="s">
        <v>224</v>
      </c>
      <c r="I435" s="1127"/>
      <c r="J435" s="479">
        <v>9.7006728652499319E-2</v>
      </c>
      <c r="K435" s="474"/>
      <c r="L435" s="474"/>
      <c r="M435" s="1127" t="s">
        <v>224</v>
      </c>
      <c r="N435" s="1127"/>
      <c r="O435" s="480">
        <v>-0.11593864163473415</v>
      </c>
      <c r="P435" s="474"/>
      <c r="Q435" s="474"/>
      <c r="R435" s="168"/>
      <c r="S435" s="168"/>
      <c r="T435" s="168"/>
      <c r="U435" s="168"/>
      <c r="V435" s="168"/>
      <c r="W435" s="168"/>
      <c r="X435" s="168"/>
      <c r="Y435" s="168"/>
      <c r="Z435" s="168"/>
      <c r="AA435" s="168"/>
      <c r="AB435" s="168"/>
      <c r="AC435" s="168"/>
      <c r="AD435" s="168"/>
      <c r="AE435" s="168"/>
      <c r="AF435" s="168"/>
      <c r="AG435" s="168"/>
      <c r="AH435" s="168"/>
      <c r="AI435" s="168"/>
      <c r="AJ435" s="168"/>
      <c r="AK435" s="168"/>
      <c r="AL435" s="168"/>
      <c r="AM435" s="168"/>
      <c r="AN435" s="168"/>
      <c r="AO435" s="168"/>
      <c r="AP435" s="168"/>
      <c r="AQ435" s="168"/>
      <c r="AR435" s="168"/>
      <c r="AS435" s="168"/>
      <c r="AT435" s="168"/>
      <c r="AU435" s="168"/>
      <c r="AV435" s="168"/>
      <c r="AW435" s="168"/>
      <c r="AX435" s="168"/>
      <c r="AY435" s="168"/>
      <c r="BA435" s="170"/>
      <c r="BB435" s="255"/>
      <c r="BC435" s="170"/>
      <c r="BD435" s="170"/>
      <c r="BE435" s="170"/>
      <c r="BF435" s="170"/>
      <c r="BG435" s="170"/>
      <c r="BH435" s="170"/>
      <c r="BI435" s="170"/>
      <c r="BJ435" s="170"/>
      <c r="BK435" s="170"/>
      <c r="BL435" s="170"/>
      <c r="BM435" s="170"/>
      <c r="BN435" s="170"/>
      <c r="BO435" s="170"/>
      <c r="BP435" s="170"/>
      <c r="BQ435" s="170"/>
      <c r="BR435" s="171"/>
      <c r="BS435" s="171"/>
      <c r="BT435" s="171"/>
      <c r="BU435" s="171"/>
      <c r="BV435" s="171"/>
      <c r="BW435" s="171"/>
      <c r="BX435" s="171"/>
      <c r="BY435" s="171"/>
      <c r="BZ435" s="171"/>
      <c r="CA435" s="171"/>
      <c r="CB435" s="171"/>
      <c r="CC435" s="171"/>
      <c r="CD435" s="171"/>
      <c r="CE435" s="171"/>
      <c r="CF435" s="171"/>
      <c r="CG435" s="171"/>
      <c r="CH435" s="171"/>
      <c r="CI435" s="171"/>
      <c r="CJ435" s="171"/>
      <c r="CK435" s="171"/>
      <c r="CL435" s="171"/>
      <c r="CM435" s="171"/>
      <c r="CN435" s="171"/>
      <c r="CO435" s="171"/>
      <c r="CP435" s="171"/>
      <c r="CQ435" s="171"/>
      <c r="CR435" s="171"/>
      <c r="CS435" s="171"/>
      <c r="CT435" s="171"/>
      <c r="CU435" s="171"/>
      <c r="CV435" s="171"/>
      <c r="CW435" s="171"/>
      <c r="CX435" s="171"/>
      <c r="CY435" s="171"/>
      <c r="CZ435" s="171"/>
    </row>
    <row r="436" s="175" customFormat="true" ht="25.15" customHeight="true" x14ac:dyDescent="0.2">
      <c r="B436" s="1049"/>
      <c r="C436" s="1128" t="s">
        <v>223</v>
      </c>
      <c r="D436" s="1127"/>
      <c r="E436" s="478">
        <v>-8.0061431560058557E-2</v>
      </c>
      <c r="F436" s="474"/>
      <c r="G436" s="474"/>
      <c r="H436" s="1127" t="s">
        <v>226</v>
      </c>
      <c r="I436" s="1127"/>
      <c r="J436" s="479">
        <v>7.5481076840077654E-2</v>
      </c>
      <c r="K436" s="474"/>
      <c r="L436" s="474"/>
      <c r="M436" s="1127" t="s">
        <v>225</v>
      </c>
      <c r="N436" s="1127"/>
      <c r="O436" s="480">
        <v>8.0801119316941325E-2</v>
      </c>
      <c r="P436" s="474"/>
      <c r="Q436" s="474"/>
      <c r="R436" s="168"/>
      <c r="S436" s="168"/>
      <c r="T436" s="168"/>
      <c r="U436" s="168"/>
      <c r="V436" s="168"/>
      <c r="W436" s="168"/>
      <c r="X436" s="168"/>
      <c r="Y436" s="168"/>
      <c r="Z436" s="168"/>
      <c r="AA436" s="168"/>
      <c r="AB436" s="168"/>
      <c r="AC436" s="168"/>
      <c r="AD436" s="168"/>
      <c r="AE436" s="168"/>
      <c r="AF436" s="168"/>
      <c r="AG436" s="168"/>
      <c r="AH436" s="168"/>
      <c r="AI436" s="168"/>
      <c r="AJ436" s="168"/>
      <c r="AK436" s="168"/>
      <c r="AL436" s="168"/>
      <c r="AM436" s="168"/>
      <c r="AN436" s="168"/>
      <c r="AO436" s="168"/>
      <c r="AP436" s="168"/>
      <c r="AQ436" s="168"/>
      <c r="AR436" s="168"/>
      <c r="AS436" s="168"/>
      <c r="AT436" s="168"/>
      <c r="AU436" s="168"/>
      <c r="AV436" s="168"/>
      <c r="AW436" s="168"/>
      <c r="AX436" s="168"/>
      <c r="AY436" s="168"/>
      <c r="BA436" s="170"/>
      <c r="BB436" s="255"/>
      <c r="BC436" s="170"/>
      <c r="BD436" s="170"/>
      <c r="BE436" s="170"/>
      <c r="BF436" s="170"/>
      <c r="BG436" s="170"/>
      <c r="BH436" s="170"/>
      <c r="BI436" s="170"/>
      <c r="BJ436" s="170"/>
      <c r="BK436" s="170"/>
      <c r="BL436" s="170"/>
      <c r="BM436" s="170"/>
      <c r="BN436" s="170"/>
      <c r="BO436" s="170"/>
      <c r="BP436" s="170"/>
      <c r="BQ436" s="170"/>
      <c r="BR436" s="171"/>
      <c r="BS436" s="171"/>
      <c r="BT436" s="171"/>
      <c r="BU436" s="171"/>
      <c r="BV436" s="171"/>
      <c r="BW436" s="171"/>
      <c r="BX436" s="171"/>
      <c r="BY436" s="171"/>
      <c r="BZ436" s="171"/>
      <c r="CA436" s="171"/>
      <c r="CB436" s="171"/>
      <c r="CC436" s="171"/>
      <c r="CD436" s="171"/>
      <c r="CE436" s="171"/>
      <c r="CF436" s="171"/>
      <c r="CG436" s="171"/>
      <c r="CH436" s="171"/>
      <c r="CI436" s="171"/>
      <c r="CJ436" s="171"/>
      <c r="CK436" s="171"/>
      <c r="CL436" s="171"/>
      <c r="CM436" s="171"/>
      <c r="CN436" s="171"/>
      <c r="CO436" s="171"/>
      <c r="CP436" s="171"/>
      <c r="CQ436" s="171"/>
      <c r="CR436" s="171"/>
      <c r="CS436" s="171"/>
      <c r="CT436" s="171"/>
      <c r="CU436" s="171"/>
      <c r="CV436" s="171"/>
      <c r="CW436" s="171"/>
      <c r="CX436" s="171"/>
      <c r="CY436" s="171"/>
      <c r="CZ436" s="171"/>
    </row>
    <row r="437" s="175" customFormat="true" ht="25.15" customHeight="true" x14ac:dyDescent="0.2">
      <c r="B437" s="1049"/>
      <c r="C437" s="1128" t="s">
        <v>227</v>
      </c>
      <c r="D437" s="1127"/>
      <c r="E437" s="478">
        <v>-6.2086641819614062E-2</v>
      </c>
      <c r="F437" s="474"/>
      <c r="G437" s="474"/>
      <c r="H437" s="1127" t="s">
        <v>228</v>
      </c>
      <c r="I437" s="1127"/>
      <c r="J437" s="479">
        <v>-6.5606064241171269E-2</v>
      </c>
      <c r="K437" s="474"/>
      <c r="L437" s="474"/>
      <c r="M437" s="1127" t="s">
        <v>229</v>
      </c>
      <c r="N437" s="1127"/>
      <c r="O437" s="480">
        <v>-6.5021497762787164E-2</v>
      </c>
      <c r="P437" s="474"/>
      <c r="Q437" s="474"/>
      <c r="R437" s="168"/>
      <c r="S437" s="168"/>
      <c r="T437" s="168"/>
      <c r="U437" s="168"/>
      <c r="V437" s="168"/>
      <c r="W437" s="168"/>
      <c r="X437" s="168"/>
      <c r="Y437" s="168"/>
      <c r="Z437" s="168"/>
      <c r="AA437" s="168"/>
      <c r="AB437" s="168"/>
      <c r="AC437" s="168"/>
      <c r="AD437" s="168"/>
      <c r="AE437" s="168"/>
      <c r="AF437" s="168"/>
      <c r="AG437" s="168"/>
      <c r="AH437" s="168"/>
      <c r="AI437" s="168"/>
      <c r="AJ437" s="168"/>
      <c r="AK437" s="168"/>
      <c r="AL437" s="168"/>
      <c r="AM437" s="168"/>
      <c r="AN437" s="168"/>
      <c r="AO437" s="168"/>
      <c r="AP437" s="168"/>
      <c r="AQ437" s="168"/>
      <c r="AR437" s="168"/>
      <c r="AS437" s="168"/>
      <c r="AT437" s="168"/>
      <c r="AU437" s="168"/>
      <c r="AV437" s="168"/>
      <c r="AW437" s="168"/>
      <c r="AX437" s="168"/>
      <c r="AY437" s="168"/>
      <c r="BA437" s="170"/>
      <c r="BB437" s="255"/>
      <c r="BC437" s="170"/>
      <c r="BD437" s="170"/>
      <c r="BE437" s="170"/>
      <c r="BF437" s="170"/>
      <c r="BG437" s="170"/>
      <c r="BH437" s="170"/>
      <c r="BI437" s="170"/>
      <c r="BJ437" s="170"/>
      <c r="BK437" s="170"/>
      <c r="BL437" s="170"/>
      <c r="BM437" s="170"/>
      <c r="BN437" s="170"/>
      <c r="BO437" s="170"/>
      <c r="BP437" s="170"/>
      <c r="BQ437" s="170"/>
      <c r="BR437" s="171"/>
      <c r="BS437" s="171"/>
      <c r="BT437" s="171"/>
      <c r="BU437" s="171"/>
      <c r="BV437" s="171"/>
      <c r="BW437" s="171"/>
      <c r="BX437" s="171"/>
      <c r="BY437" s="171"/>
      <c r="BZ437" s="171"/>
      <c r="CA437" s="171"/>
      <c r="CB437" s="171"/>
      <c r="CC437" s="171"/>
      <c r="CD437" s="171"/>
      <c r="CE437" s="171"/>
      <c r="CF437" s="171"/>
      <c r="CG437" s="171"/>
      <c r="CH437" s="171"/>
      <c r="CI437" s="171"/>
      <c r="CJ437" s="171"/>
      <c r="CK437" s="171"/>
      <c r="CL437" s="171"/>
      <c r="CM437" s="171"/>
      <c r="CN437" s="171"/>
      <c r="CO437" s="171"/>
      <c r="CP437" s="171"/>
      <c r="CQ437" s="171"/>
      <c r="CR437" s="171"/>
      <c r="CS437" s="171"/>
      <c r="CT437" s="171"/>
      <c r="CU437" s="171"/>
      <c r="CV437" s="171"/>
      <c r="CW437" s="171"/>
      <c r="CX437" s="171"/>
      <c r="CY437" s="171"/>
      <c r="CZ437" s="171"/>
    </row>
    <row r="438" s="175" customFormat="true" ht="25.15" customHeight="true" x14ac:dyDescent="0.2">
      <c r="B438" s="1049"/>
      <c r="C438" s="1128" t="s">
        <v>228</v>
      </c>
      <c r="D438" s="1127"/>
      <c r="E438" s="478">
        <v>-4.7127168619195685E-2</v>
      </c>
      <c r="F438" s="474"/>
      <c r="G438" s="474"/>
      <c r="H438" s="1127" t="s">
        <v>222</v>
      </c>
      <c r="I438" s="1127"/>
      <c r="J438" s="479">
        <v>6.4874518202072809E-2</v>
      </c>
      <c r="K438" s="474"/>
      <c r="L438" s="474"/>
      <c r="M438" s="1127" t="s">
        <v>230</v>
      </c>
      <c r="N438" s="1127"/>
      <c r="O438" s="480">
        <v>-5.5459030511816124E-2</v>
      </c>
      <c r="P438" s="474"/>
      <c r="Q438" s="474"/>
      <c r="R438" s="168"/>
      <c r="S438" s="168"/>
      <c r="T438" s="168"/>
      <c r="U438" s="168"/>
      <c r="V438" s="168"/>
      <c r="W438" s="168"/>
      <c r="X438" s="168"/>
      <c r="Y438" s="168"/>
      <c r="Z438" s="168"/>
      <c r="AA438" s="168"/>
      <c r="AB438" s="168"/>
      <c r="AC438" s="168"/>
      <c r="AD438" s="168"/>
      <c r="AE438" s="168"/>
      <c r="AF438" s="168"/>
      <c r="AG438" s="168"/>
      <c r="AH438" s="168"/>
      <c r="AI438" s="168"/>
      <c r="AJ438" s="168"/>
      <c r="AK438" s="168"/>
      <c r="AL438" s="168"/>
      <c r="AM438" s="168"/>
      <c r="AN438" s="168"/>
      <c r="AO438" s="168"/>
      <c r="AP438" s="168"/>
      <c r="AQ438" s="168"/>
      <c r="AR438" s="168"/>
      <c r="AS438" s="168"/>
      <c r="AT438" s="168"/>
      <c r="AU438" s="168"/>
      <c r="AV438" s="168"/>
      <c r="AW438" s="168"/>
      <c r="AX438" s="168"/>
      <c r="AY438" s="168"/>
      <c r="BA438" s="170"/>
      <c r="BB438" s="255"/>
      <c r="BC438" s="170"/>
      <c r="BD438" s="170"/>
      <c r="BE438" s="170"/>
      <c r="BF438" s="170"/>
      <c r="BG438" s="170"/>
      <c r="BH438" s="170"/>
      <c r="BI438" s="170"/>
      <c r="BJ438" s="170"/>
      <c r="BK438" s="170"/>
      <c r="BL438" s="170"/>
      <c r="BM438" s="170"/>
      <c r="BN438" s="170"/>
      <c r="BO438" s="170"/>
      <c r="BP438" s="170"/>
      <c r="BQ438" s="170"/>
      <c r="BR438" s="171"/>
      <c r="BS438" s="171"/>
      <c r="BT438" s="171"/>
      <c r="BU438" s="171"/>
      <c r="BV438" s="171"/>
      <c r="BW438" s="171"/>
      <c r="BX438" s="171"/>
      <c r="BY438" s="171"/>
      <c r="BZ438" s="171"/>
      <c r="CA438" s="171"/>
      <c r="CB438" s="171"/>
      <c r="CC438" s="171"/>
      <c r="CD438" s="171"/>
      <c r="CE438" s="171"/>
      <c r="CF438" s="171"/>
      <c r="CG438" s="171"/>
      <c r="CH438" s="171"/>
      <c r="CI438" s="171"/>
      <c r="CJ438" s="171"/>
      <c r="CK438" s="171"/>
      <c r="CL438" s="171"/>
      <c r="CM438" s="171"/>
      <c r="CN438" s="171"/>
      <c r="CO438" s="171"/>
      <c r="CP438" s="171"/>
      <c r="CQ438" s="171"/>
      <c r="CR438" s="171"/>
      <c r="CS438" s="171"/>
      <c r="CT438" s="171"/>
      <c r="CU438" s="171"/>
      <c r="CV438" s="171"/>
      <c r="CW438" s="171"/>
      <c r="CX438" s="171"/>
      <c r="CY438" s="171"/>
      <c r="CZ438" s="171"/>
    </row>
    <row r="439" s="175" customFormat="true" ht="25.15" customHeight="true" x14ac:dyDescent="0.2">
      <c r="B439" s="1049"/>
      <c r="C439" s="1128" t="s">
        <v>231</v>
      </c>
      <c r="D439" s="1127"/>
      <c r="E439" s="478">
        <v>-3.3961439827850423E-2</v>
      </c>
      <c r="F439" s="474"/>
      <c r="G439" s="474"/>
      <c r="H439" s="1127" t="s">
        <v>225</v>
      </c>
      <c r="I439" s="1127"/>
      <c r="J439" s="479">
        <v>5.9786155083438389E-2</v>
      </c>
      <c r="K439" s="474"/>
      <c r="L439" s="474"/>
      <c r="M439" s="1127" t="s">
        <v>227</v>
      </c>
      <c r="N439" s="1127"/>
      <c r="O439" s="480">
        <v>-5.2490653102575287E-2</v>
      </c>
      <c r="P439" s="474"/>
      <c r="Q439" s="474"/>
      <c r="R439" s="168"/>
      <c r="S439" s="168"/>
      <c r="T439" s="168"/>
      <c r="U439" s="168"/>
      <c r="V439" s="168"/>
      <c r="W439" s="168"/>
      <c r="X439" s="168"/>
      <c r="Y439" s="168"/>
      <c r="Z439" s="168"/>
      <c r="AA439" s="168"/>
      <c r="AB439" s="168"/>
      <c r="AC439" s="168"/>
      <c r="AD439" s="168"/>
      <c r="AE439" s="168"/>
      <c r="AF439" s="168"/>
      <c r="AG439" s="168"/>
      <c r="AH439" s="168"/>
      <c r="AI439" s="168"/>
      <c r="AJ439" s="168"/>
      <c r="AK439" s="168"/>
      <c r="AL439" s="168"/>
      <c r="AM439" s="168"/>
      <c r="AN439" s="168"/>
      <c r="AO439" s="168"/>
      <c r="AP439" s="168"/>
      <c r="AQ439" s="168"/>
      <c r="AR439" s="168"/>
      <c r="AS439" s="168"/>
      <c r="AT439" s="168"/>
      <c r="AU439" s="168"/>
      <c r="AV439" s="168"/>
      <c r="AW439" s="168"/>
      <c r="AX439" s="168"/>
      <c r="AY439" s="168"/>
      <c r="BA439" s="170"/>
      <c r="BB439" s="255"/>
      <c r="BC439" s="170"/>
      <c r="BD439" s="170"/>
      <c r="BE439" s="170"/>
      <c r="BF439" s="170"/>
      <c r="BG439" s="170"/>
      <c r="BH439" s="170"/>
      <c r="BI439" s="170"/>
      <c r="BJ439" s="170"/>
      <c r="BK439" s="170"/>
      <c r="BL439" s="170"/>
      <c r="BM439" s="170"/>
      <c r="BN439" s="170"/>
      <c r="BO439" s="170"/>
      <c r="BP439" s="170"/>
      <c r="BQ439" s="170"/>
      <c r="BR439" s="171"/>
      <c r="BS439" s="171"/>
      <c r="BT439" s="171"/>
      <c r="BU439" s="171"/>
      <c r="BV439" s="171"/>
      <c r="BW439" s="171"/>
      <c r="BX439" s="171"/>
      <c r="BY439" s="171"/>
      <c r="BZ439" s="171"/>
      <c r="CA439" s="171"/>
      <c r="CB439" s="171"/>
      <c r="CC439" s="171"/>
      <c r="CD439" s="171"/>
      <c r="CE439" s="171"/>
      <c r="CF439" s="171"/>
      <c r="CG439" s="171"/>
      <c r="CH439" s="171"/>
      <c r="CI439" s="171"/>
      <c r="CJ439" s="171"/>
      <c r="CK439" s="171"/>
      <c r="CL439" s="171"/>
      <c r="CM439" s="171"/>
      <c r="CN439" s="171"/>
      <c r="CO439" s="171"/>
      <c r="CP439" s="171"/>
      <c r="CQ439" s="171"/>
      <c r="CR439" s="171"/>
      <c r="CS439" s="171"/>
      <c r="CT439" s="171"/>
      <c r="CU439" s="171"/>
      <c r="CV439" s="171"/>
      <c r="CW439" s="171"/>
      <c r="CX439" s="171"/>
      <c r="CY439" s="171"/>
      <c r="CZ439" s="171"/>
    </row>
    <row r="440" s="175" customFormat="true" ht="25.15" customHeight="true" x14ac:dyDescent="0.2">
      <c r="B440" s="1049"/>
      <c r="C440" s="1128" t="s">
        <v>218</v>
      </c>
      <c r="D440" s="1127"/>
      <c r="E440" s="478">
        <v>2.9776731577361337E-2</v>
      </c>
      <c r="F440" s="474"/>
      <c r="G440" s="474"/>
      <c r="H440" s="1127" t="s">
        <v>216</v>
      </c>
      <c r="I440" s="1127"/>
      <c r="J440" s="479">
        <v>4.6202194793111391E-2</v>
      </c>
      <c r="K440" s="474"/>
      <c r="L440" s="474"/>
      <c r="M440" s="1127" t="s">
        <v>230</v>
      </c>
      <c r="N440" s="1127"/>
      <c r="O440" s="480">
        <v>-5.1674024943045092E-2</v>
      </c>
      <c r="P440" s="474"/>
      <c r="Q440" s="474"/>
      <c r="R440" s="168"/>
      <c r="S440" s="168"/>
      <c r="T440" s="168"/>
      <c r="U440" s="168"/>
      <c r="V440" s="168"/>
      <c r="W440" s="168"/>
      <c r="X440" s="168"/>
      <c r="Y440" s="168"/>
      <c r="Z440" s="168"/>
      <c r="AA440" s="168"/>
      <c r="AB440" s="168"/>
      <c r="AC440" s="168"/>
      <c r="AD440" s="168"/>
      <c r="AE440" s="168"/>
      <c r="AF440" s="168"/>
      <c r="AG440" s="168"/>
      <c r="AH440" s="168"/>
      <c r="AI440" s="168"/>
      <c r="AJ440" s="168"/>
      <c r="AK440" s="168"/>
      <c r="AL440" s="168"/>
      <c r="AM440" s="168"/>
      <c r="AN440" s="168"/>
      <c r="AO440" s="168"/>
      <c r="AP440" s="168"/>
      <c r="AQ440" s="168"/>
      <c r="AR440" s="168"/>
      <c r="AS440" s="168"/>
      <c r="AT440" s="168"/>
      <c r="AU440" s="168"/>
      <c r="AV440" s="168"/>
      <c r="AW440" s="168"/>
      <c r="AX440" s="168"/>
      <c r="AY440" s="168"/>
      <c r="BA440" s="170"/>
      <c r="BB440" s="255"/>
      <c r="BC440" s="170"/>
      <c r="BD440" s="170"/>
      <c r="BE440" s="170"/>
      <c r="BF440" s="170"/>
      <c r="BG440" s="170"/>
      <c r="BH440" s="170"/>
      <c r="BI440" s="170"/>
      <c r="BJ440" s="170"/>
      <c r="BK440" s="170"/>
      <c r="BL440" s="170"/>
      <c r="BM440" s="170"/>
      <c r="BN440" s="170"/>
      <c r="BO440" s="170"/>
      <c r="BP440" s="170"/>
      <c r="BQ440" s="170"/>
      <c r="BR440" s="171"/>
      <c r="BS440" s="171"/>
      <c r="BT440" s="171"/>
      <c r="BU440" s="171"/>
      <c r="BV440" s="171"/>
      <c r="BW440" s="171"/>
      <c r="BX440" s="171"/>
      <c r="BY440" s="171"/>
      <c r="BZ440" s="171"/>
      <c r="CA440" s="171"/>
      <c r="CB440" s="171"/>
      <c r="CC440" s="171"/>
      <c r="CD440" s="171"/>
      <c r="CE440" s="171"/>
      <c r="CF440" s="171"/>
      <c r="CG440" s="171"/>
      <c r="CH440" s="171"/>
      <c r="CI440" s="171"/>
      <c r="CJ440" s="171"/>
      <c r="CK440" s="171"/>
      <c r="CL440" s="171"/>
      <c r="CM440" s="171"/>
      <c r="CN440" s="171"/>
      <c r="CO440" s="171"/>
      <c r="CP440" s="171"/>
      <c r="CQ440" s="171"/>
      <c r="CR440" s="171"/>
      <c r="CS440" s="171"/>
      <c r="CT440" s="171"/>
      <c r="CU440" s="171"/>
      <c r="CV440" s="171"/>
      <c r="CW440" s="171"/>
      <c r="CX440" s="171"/>
      <c r="CY440" s="171"/>
      <c r="CZ440" s="171"/>
    </row>
    <row r="441" s="175" customFormat="true" ht="25.15" customHeight="true" x14ac:dyDescent="0.2">
      <c r="B441" s="1049"/>
      <c r="C441" s="1128" t="s">
        <v>224</v>
      </c>
      <c r="D441" s="1127"/>
      <c r="E441" s="478">
        <v>-2.9159431831755671E-2</v>
      </c>
      <c r="F441" s="474"/>
      <c r="G441" s="474"/>
      <c r="H441" s="1127" t="s">
        <v>231</v>
      </c>
      <c r="I441" s="1127"/>
      <c r="J441" s="479">
        <v>3.6269809004027577E-2</v>
      </c>
      <c r="K441" s="474"/>
      <c r="L441" s="474"/>
      <c r="M441" s="1127" t="s">
        <v>223</v>
      </c>
      <c r="N441" s="1127"/>
      <c r="O441" s="480">
        <v>-5.0422523419002323E-2</v>
      </c>
      <c r="P441" s="474"/>
      <c r="Q441" s="474"/>
      <c r="R441" s="168"/>
      <c r="S441" s="168"/>
      <c r="T441" s="168"/>
      <c r="U441" s="168"/>
      <c r="V441" s="168"/>
      <c r="W441" s="168"/>
      <c r="X441" s="168"/>
      <c r="Y441" s="168"/>
      <c r="Z441" s="168"/>
      <c r="AA441" s="168"/>
      <c r="AB441" s="168"/>
      <c r="AC441" s="168"/>
      <c r="AD441" s="168"/>
      <c r="AE441" s="168"/>
      <c r="AF441" s="168"/>
      <c r="AG441" s="168"/>
      <c r="AH441" s="168"/>
      <c r="AI441" s="168"/>
      <c r="AJ441" s="168"/>
      <c r="AK441" s="168"/>
      <c r="AL441" s="168"/>
      <c r="AM441" s="168"/>
      <c r="AN441" s="168"/>
      <c r="AO441" s="168"/>
      <c r="AP441" s="168"/>
      <c r="AQ441" s="168"/>
      <c r="AR441" s="168"/>
      <c r="AS441" s="168"/>
      <c r="AT441" s="168"/>
      <c r="AU441" s="168"/>
      <c r="AV441" s="168"/>
      <c r="AW441" s="168"/>
      <c r="AX441" s="168"/>
      <c r="AY441" s="168"/>
      <c r="BA441" s="170"/>
      <c r="BB441" s="255"/>
      <c r="BC441" s="170"/>
      <c r="BD441" s="170"/>
      <c r="BE441" s="170"/>
      <c r="BF441" s="170"/>
      <c r="BG441" s="170"/>
      <c r="BH441" s="170"/>
      <c r="BI441" s="170"/>
      <c r="BJ441" s="170"/>
      <c r="BK441" s="170"/>
      <c r="BL441" s="170"/>
      <c r="BM441" s="170"/>
      <c r="BN441" s="170"/>
      <c r="BO441" s="170"/>
      <c r="BP441" s="170"/>
      <c r="BQ441" s="170"/>
      <c r="BR441" s="171"/>
      <c r="BS441" s="171"/>
      <c r="BT441" s="171"/>
      <c r="BU441" s="171"/>
      <c r="BV441" s="171"/>
      <c r="BW441" s="171"/>
      <c r="BX441" s="171"/>
      <c r="BY441" s="171"/>
      <c r="BZ441" s="171"/>
      <c r="CA441" s="171"/>
      <c r="CB441" s="171"/>
      <c r="CC441" s="171"/>
      <c r="CD441" s="171"/>
      <c r="CE441" s="171"/>
      <c r="CF441" s="171"/>
      <c r="CG441" s="171"/>
      <c r="CH441" s="171"/>
      <c r="CI441" s="171"/>
      <c r="CJ441" s="171"/>
      <c r="CK441" s="171"/>
      <c r="CL441" s="171"/>
      <c r="CM441" s="171"/>
      <c r="CN441" s="171"/>
      <c r="CO441" s="171"/>
      <c r="CP441" s="171"/>
      <c r="CQ441" s="171"/>
      <c r="CR441" s="171"/>
      <c r="CS441" s="171"/>
      <c r="CT441" s="171"/>
      <c r="CU441" s="171"/>
      <c r="CV441" s="171"/>
      <c r="CW441" s="171"/>
      <c r="CX441" s="171"/>
      <c r="CY441" s="171"/>
      <c r="CZ441" s="171"/>
    </row>
    <row r="442" s="175" customFormat="true" ht="25.15" customHeight="true" x14ac:dyDescent="0.2">
      <c r="B442" s="1049"/>
      <c r="C442" s="1128" t="s">
        <v>226</v>
      </c>
      <c r="D442" s="1127"/>
      <c r="E442" s="478">
        <v>2.5726124168429825E-2</v>
      </c>
      <c r="F442" s="474"/>
      <c r="G442" s="474"/>
      <c r="H442" s="1127" t="s">
        <v>224</v>
      </c>
      <c r="I442" s="1127"/>
      <c r="J442" s="479">
        <v>2.8656401653635335E-2</v>
      </c>
      <c r="K442" s="474"/>
      <c r="L442" s="474"/>
      <c r="M442" s="1127" t="s">
        <v>232</v>
      </c>
      <c r="N442" s="1127"/>
      <c r="O442" s="480">
        <v>-4.9097827778675558E-2</v>
      </c>
      <c r="P442" s="474"/>
      <c r="Q442" s="474"/>
      <c r="R442" s="168"/>
      <c r="S442" s="168"/>
      <c r="T442" s="168"/>
      <c r="U442" s="168"/>
      <c r="V442" s="168"/>
      <c r="W442" s="168"/>
      <c r="X442" s="168"/>
      <c r="Y442" s="168"/>
      <c r="Z442" s="168"/>
      <c r="AA442" s="168"/>
      <c r="AB442" s="168"/>
      <c r="AC442" s="168"/>
      <c r="AD442" s="168"/>
      <c r="AE442" s="168"/>
      <c r="AF442" s="168"/>
      <c r="AG442" s="168"/>
      <c r="AH442" s="168"/>
      <c r="AI442" s="168"/>
      <c r="AJ442" s="168"/>
      <c r="AK442" s="168"/>
      <c r="AL442" s="168"/>
      <c r="AM442" s="168"/>
      <c r="AN442" s="168"/>
      <c r="AO442" s="168"/>
      <c r="AP442" s="168"/>
      <c r="AQ442" s="168"/>
      <c r="AR442" s="168"/>
      <c r="AS442" s="168"/>
      <c r="AT442" s="168"/>
      <c r="AU442" s="168"/>
      <c r="AV442" s="168"/>
      <c r="AW442" s="168"/>
      <c r="AX442" s="168"/>
      <c r="AY442" s="168"/>
      <c r="BA442" s="170"/>
      <c r="BB442" s="255"/>
      <c r="BC442" s="170"/>
      <c r="BD442" s="170"/>
      <c r="BE442" s="170"/>
      <c r="BF442" s="170"/>
      <c r="BG442" s="170"/>
      <c r="BH442" s="170"/>
      <c r="BI442" s="170"/>
      <c r="BJ442" s="170"/>
      <c r="BK442" s="170"/>
      <c r="BL442" s="170"/>
      <c r="BM442" s="170"/>
      <c r="BN442" s="170"/>
      <c r="BO442" s="170"/>
      <c r="BP442" s="170"/>
      <c r="BQ442" s="170"/>
      <c r="BR442" s="171"/>
      <c r="BS442" s="171"/>
      <c r="BT442" s="171"/>
      <c r="BU442" s="171"/>
      <c r="BV442" s="171"/>
      <c r="BW442" s="171"/>
      <c r="BX442" s="171"/>
      <c r="BY442" s="171"/>
      <c r="BZ442" s="171"/>
      <c r="CA442" s="171"/>
      <c r="CB442" s="171"/>
      <c r="CC442" s="171"/>
      <c r="CD442" s="171"/>
      <c r="CE442" s="171"/>
      <c r="CF442" s="171"/>
      <c r="CG442" s="171"/>
      <c r="CH442" s="171"/>
      <c r="CI442" s="171"/>
      <c r="CJ442" s="171"/>
      <c r="CK442" s="171"/>
      <c r="CL442" s="171"/>
      <c r="CM442" s="171"/>
      <c r="CN442" s="171"/>
      <c r="CO442" s="171"/>
      <c r="CP442" s="171"/>
      <c r="CQ442" s="171"/>
      <c r="CR442" s="171"/>
      <c r="CS442" s="171"/>
      <c r="CT442" s="171"/>
      <c r="CU442" s="171"/>
      <c r="CV442" s="171"/>
      <c r="CW442" s="171"/>
      <c r="CX442" s="171"/>
      <c r="CY442" s="171"/>
      <c r="CZ442" s="171"/>
    </row>
    <row r="443" s="175" customFormat="true" ht="25.15" customHeight="true" x14ac:dyDescent="0.2">
      <c r="B443" s="1049"/>
      <c r="C443" s="1128" t="s">
        <v>233</v>
      </c>
      <c r="D443" s="1127"/>
      <c r="E443" s="478">
        <v>1.7951561931806755E-2</v>
      </c>
      <c r="F443" s="474"/>
      <c r="G443" s="474"/>
      <c r="H443" s="1127" t="s">
        <v>234</v>
      </c>
      <c r="I443" s="1127"/>
      <c r="J443" s="479">
        <v>1.6459444420773441E-2</v>
      </c>
      <c r="K443" s="474"/>
      <c r="L443" s="474"/>
      <c r="M443" s="1127" t="s">
        <v>218</v>
      </c>
      <c r="N443" s="1127"/>
      <c r="O443" s="480">
        <v>4.6601950577118433E-2</v>
      </c>
      <c r="P443" s="474"/>
      <c r="Q443" s="474"/>
      <c r="R443" s="168"/>
      <c r="S443" s="168"/>
      <c r="T443" s="168"/>
      <c r="U443" s="168"/>
      <c r="V443" s="168"/>
      <c r="W443" s="168"/>
      <c r="X443" s="168"/>
      <c r="Y443" s="168"/>
      <c r="Z443" s="168"/>
      <c r="AA443" s="168"/>
      <c r="AB443" s="168"/>
      <c r="AC443" s="168"/>
      <c r="AD443" s="168"/>
      <c r="AE443" s="168"/>
      <c r="AF443" s="168"/>
      <c r="AG443" s="168"/>
      <c r="AH443" s="168"/>
      <c r="AI443" s="168"/>
      <c r="AJ443" s="168"/>
      <c r="AK443" s="168"/>
      <c r="AL443" s="168"/>
      <c r="AM443" s="168"/>
      <c r="AN443" s="168"/>
      <c r="AO443" s="168"/>
      <c r="AP443" s="168"/>
      <c r="AQ443" s="168"/>
      <c r="AR443" s="168"/>
      <c r="AS443" s="168"/>
      <c r="AT443" s="168"/>
      <c r="AU443" s="168"/>
      <c r="AV443" s="168"/>
      <c r="AW443" s="168"/>
      <c r="AX443" s="168"/>
      <c r="AY443" s="168"/>
      <c r="BA443" s="170"/>
      <c r="BB443" s="255"/>
      <c r="BC443" s="170"/>
      <c r="BD443" s="170"/>
      <c r="BE443" s="170"/>
      <c r="BF443" s="170"/>
      <c r="BG443" s="170"/>
      <c r="BH443" s="170"/>
      <c r="BI443" s="170"/>
      <c r="BJ443" s="170"/>
      <c r="BK443" s="170"/>
      <c r="BL443" s="170"/>
      <c r="BM443" s="170"/>
      <c r="BN443" s="170"/>
      <c r="BO443" s="170"/>
      <c r="BP443" s="170"/>
      <c r="BQ443" s="170"/>
      <c r="BR443" s="171"/>
      <c r="BS443" s="171"/>
      <c r="BT443" s="171"/>
      <c r="BU443" s="171"/>
      <c r="BV443" s="171"/>
      <c r="BW443" s="171"/>
      <c r="BX443" s="171"/>
      <c r="BY443" s="171"/>
      <c r="BZ443" s="171"/>
      <c r="CA443" s="171"/>
      <c r="CB443" s="171"/>
      <c r="CC443" s="171"/>
      <c r="CD443" s="171"/>
      <c r="CE443" s="171"/>
      <c r="CF443" s="171"/>
      <c r="CG443" s="171"/>
      <c r="CH443" s="171"/>
      <c r="CI443" s="171"/>
      <c r="CJ443" s="171"/>
      <c r="CK443" s="171"/>
      <c r="CL443" s="171"/>
      <c r="CM443" s="171"/>
      <c r="CN443" s="171"/>
      <c r="CO443" s="171"/>
      <c r="CP443" s="171"/>
      <c r="CQ443" s="171"/>
      <c r="CR443" s="171"/>
      <c r="CS443" s="171"/>
      <c r="CT443" s="171"/>
      <c r="CU443" s="171"/>
      <c r="CV443" s="171"/>
      <c r="CW443" s="171"/>
      <c r="CX443" s="171"/>
      <c r="CY443" s="171"/>
      <c r="CZ443" s="171"/>
    </row>
    <row r="444" s="175" customFormat="true" ht="25.15" customHeight="true" x14ac:dyDescent="0.2">
      <c r="B444" s="1049"/>
      <c r="C444" s="1128" t="s">
        <v>234</v>
      </c>
      <c r="D444" s="1127"/>
      <c r="E444" s="478">
        <v>1.7161746748133009E-2</v>
      </c>
      <c r="F444" s="474"/>
      <c r="G444" s="474"/>
      <c r="H444" s="1127" t="s">
        <v>230</v>
      </c>
      <c r="I444" s="1127"/>
      <c r="J444" s="479">
        <v>-1.4220884715903518E-2</v>
      </c>
      <c r="K444" s="474"/>
      <c r="L444" s="474"/>
      <c r="M444" s="1127" t="s">
        <v>226</v>
      </c>
      <c r="N444" s="1127"/>
      <c r="O444" s="480">
        <v>3.8129380693516873E-2</v>
      </c>
      <c r="P444" s="474"/>
      <c r="Q444" s="474"/>
      <c r="R444" s="168"/>
      <c r="S444" s="168"/>
      <c r="T444" s="168"/>
      <c r="U444" s="168"/>
      <c r="V444" s="168"/>
      <c r="W444" s="168"/>
      <c r="X444" s="168"/>
      <c r="Y444" s="168"/>
      <c r="Z444" s="168"/>
      <c r="AA444" s="168"/>
      <c r="AB444" s="168"/>
      <c r="AC444" s="168"/>
      <c r="AD444" s="168"/>
      <c r="AE444" s="168"/>
      <c r="AF444" s="168"/>
      <c r="AG444" s="168"/>
      <c r="AH444" s="168"/>
      <c r="AI444" s="168"/>
      <c r="AJ444" s="168"/>
      <c r="AK444" s="168"/>
      <c r="AL444" s="168"/>
      <c r="AM444" s="168"/>
      <c r="AN444" s="168"/>
      <c r="AO444" s="168"/>
      <c r="AP444" s="168"/>
      <c r="AQ444" s="168"/>
      <c r="AR444" s="168"/>
      <c r="AS444" s="168"/>
      <c r="AT444" s="168"/>
      <c r="AU444" s="168"/>
      <c r="AV444" s="168"/>
      <c r="AW444" s="168"/>
      <c r="AX444" s="168"/>
      <c r="AY444" s="168"/>
      <c r="BA444" s="170"/>
      <c r="BB444" s="255"/>
      <c r="BC444" s="170"/>
      <c r="BD444" s="170"/>
      <c r="BE444" s="170"/>
      <c r="BF444" s="170"/>
      <c r="BG444" s="170"/>
      <c r="BH444" s="170"/>
      <c r="BI444" s="170"/>
      <c r="BJ444" s="170"/>
      <c r="BK444" s="170"/>
      <c r="BL444" s="170"/>
      <c r="BM444" s="170"/>
      <c r="BN444" s="170"/>
      <c r="BO444" s="170"/>
      <c r="BP444" s="170"/>
      <c r="BQ444" s="170"/>
      <c r="BR444" s="171"/>
      <c r="BS444" s="171"/>
      <c r="BT444" s="171"/>
      <c r="BU444" s="171"/>
      <c r="BV444" s="171"/>
      <c r="BW444" s="171"/>
      <c r="BX444" s="171"/>
      <c r="BY444" s="171"/>
      <c r="BZ444" s="171"/>
      <c r="CA444" s="171"/>
      <c r="CB444" s="171"/>
      <c r="CC444" s="171"/>
      <c r="CD444" s="171"/>
      <c r="CE444" s="171"/>
      <c r="CF444" s="171"/>
      <c r="CG444" s="171"/>
      <c r="CH444" s="171"/>
      <c r="CI444" s="171"/>
      <c r="CJ444" s="171"/>
      <c r="CK444" s="171"/>
      <c r="CL444" s="171"/>
      <c r="CM444" s="171"/>
      <c r="CN444" s="171"/>
      <c r="CO444" s="171"/>
      <c r="CP444" s="171"/>
      <c r="CQ444" s="171"/>
      <c r="CR444" s="171"/>
      <c r="CS444" s="171"/>
      <c r="CT444" s="171"/>
      <c r="CU444" s="171"/>
      <c r="CV444" s="171"/>
      <c r="CW444" s="171"/>
      <c r="CX444" s="171"/>
      <c r="CY444" s="171"/>
      <c r="CZ444" s="171"/>
    </row>
    <row r="445" s="175" customFormat="true" ht="25.15" customHeight="true" x14ac:dyDescent="0.2">
      <c r="B445" s="1049"/>
      <c r="C445" s="1128" t="s">
        <v>230</v>
      </c>
      <c r="D445" s="1127"/>
      <c r="E445" s="478">
        <v>-1.7076319776711025E-2</v>
      </c>
      <c r="F445" s="474"/>
      <c r="G445" s="474"/>
      <c r="H445" s="1127" t="s">
        <v>235</v>
      </c>
      <c r="I445" s="1127"/>
      <c r="J445" s="479">
        <v>-1.3730344096864864E-2</v>
      </c>
      <c r="K445" s="474"/>
      <c r="L445" s="474"/>
      <c r="M445" s="1127" t="s">
        <v>231</v>
      </c>
      <c r="N445" s="1127"/>
      <c r="O445" s="480">
        <v>-3.7558772228559981E-2</v>
      </c>
      <c r="P445" s="474"/>
      <c r="Q445" s="474"/>
      <c r="R445" s="168"/>
      <c r="S445" s="168"/>
      <c r="T445" s="168"/>
      <c r="U445" s="168"/>
      <c r="V445" s="168"/>
      <c r="W445" s="168"/>
      <c r="X445" s="168"/>
      <c r="Y445" s="168"/>
      <c r="Z445" s="168"/>
      <c r="AA445" s="168"/>
      <c r="AB445" s="168"/>
      <c r="AC445" s="168"/>
      <c r="AD445" s="168"/>
      <c r="AE445" s="168"/>
      <c r="AF445" s="168"/>
      <c r="AG445" s="168"/>
      <c r="AH445" s="168"/>
      <c r="AI445" s="168"/>
      <c r="AJ445" s="168"/>
      <c r="AK445" s="168"/>
      <c r="AL445" s="168"/>
      <c r="AM445" s="168"/>
      <c r="AN445" s="168"/>
      <c r="AO445" s="168"/>
      <c r="AP445" s="168"/>
      <c r="AQ445" s="168"/>
      <c r="AR445" s="168"/>
      <c r="AS445" s="168"/>
      <c r="AT445" s="168"/>
      <c r="AU445" s="168"/>
      <c r="AV445" s="168"/>
      <c r="AW445" s="168"/>
      <c r="AX445" s="168"/>
      <c r="AY445" s="168"/>
      <c r="BA445" s="170"/>
      <c r="BB445" s="255"/>
      <c r="BC445" s="170"/>
      <c r="BD445" s="170"/>
      <c r="BE445" s="170"/>
      <c r="BF445" s="170"/>
      <c r="BG445" s="170"/>
      <c r="BH445" s="170"/>
      <c r="BI445" s="170"/>
      <c r="BJ445" s="170"/>
      <c r="BK445" s="170"/>
      <c r="BL445" s="170"/>
      <c r="BM445" s="170"/>
      <c r="BN445" s="170"/>
      <c r="BO445" s="170"/>
      <c r="BP445" s="170"/>
      <c r="BQ445" s="170"/>
      <c r="BR445" s="171"/>
      <c r="BS445" s="171"/>
      <c r="BT445" s="171"/>
      <c r="BU445" s="171"/>
      <c r="BV445" s="171"/>
      <c r="BW445" s="171"/>
      <c r="BX445" s="171"/>
      <c r="BY445" s="171"/>
      <c r="BZ445" s="171"/>
      <c r="CA445" s="171"/>
      <c r="CB445" s="171"/>
      <c r="CC445" s="171"/>
      <c r="CD445" s="171"/>
      <c r="CE445" s="171"/>
      <c r="CF445" s="171"/>
      <c r="CG445" s="171"/>
      <c r="CH445" s="171"/>
      <c r="CI445" s="171"/>
      <c r="CJ445" s="171"/>
      <c r="CK445" s="171"/>
      <c r="CL445" s="171"/>
      <c r="CM445" s="171"/>
      <c r="CN445" s="171"/>
      <c r="CO445" s="171"/>
      <c r="CP445" s="171"/>
      <c r="CQ445" s="171"/>
      <c r="CR445" s="171"/>
      <c r="CS445" s="171"/>
      <c r="CT445" s="171"/>
      <c r="CU445" s="171"/>
      <c r="CV445" s="171"/>
      <c r="CW445" s="171"/>
      <c r="CX445" s="171"/>
      <c r="CY445" s="171"/>
      <c r="CZ445" s="171"/>
    </row>
    <row r="446" s="175" customFormat="true" ht="25.15" customHeight="true" x14ac:dyDescent="0.2">
      <c r="C446" s="1128" t="s">
        <v>236</v>
      </c>
      <c r="D446" s="1127"/>
      <c r="E446" s="478">
        <v>1.6680006221930156E-2</v>
      </c>
      <c r="F446" s="474"/>
      <c r="G446" s="474"/>
      <c r="H446" s="1127" t="s">
        <v>230</v>
      </c>
      <c r="I446" s="1127"/>
      <c r="J446" s="479">
        <v>1.1674834847016157E-2</v>
      </c>
      <c r="K446" s="474"/>
      <c r="L446" s="474"/>
      <c r="M446" s="1127" t="s">
        <v>237</v>
      </c>
      <c r="N446" s="1127"/>
      <c r="O446" s="480">
        <v>-3.0113405181762604E-2</v>
      </c>
      <c r="P446" s="474"/>
      <c r="Q446" s="474"/>
      <c r="R446" s="168"/>
      <c r="S446" s="168"/>
      <c r="T446" s="168"/>
      <c r="U446" s="168"/>
      <c r="V446" s="168"/>
      <c r="W446" s="168"/>
      <c r="X446" s="168"/>
      <c r="Y446" s="168"/>
      <c r="Z446" s="168"/>
      <c r="AA446" s="168"/>
      <c r="AB446" s="168"/>
      <c r="AC446" s="168"/>
      <c r="AD446" s="168"/>
      <c r="AE446" s="168"/>
      <c r="AF446" s="168"/>
      <c r="AG446" s="168"/>
      <c r="AH446" s="168"/>
      <c r="AI446" s="168"/>
      <c r="AJ446" s="168"/>
      <c r="AK446" s="168"/>
      <c r="AL446" s="168"/>
      <c r="AM446" s="168"/>
      <c r="AN446" s="168"/>
      <c r="AO446" s="168"/>
      <c r="AP446" s="168"/>
      <c r="AQ446" s="168"/>
      <c r="AR446" s="168"/>
      <c r="AS446" s="168"/>
      <c r="AT446" s="168"/>
      <c r="AU446" s="168"/>
      <c r="AV446" s="168"/>
      <c r="AW446" s="168"/>
      <c r="AX446" s="168"/>
      <c r="AY446" s="168"/>
      <c r="BA446" s="170"/>
      <c r="BB446" s="255"/>
      <c r="BC446" s="170"/>
      <c r="BD446" s="170"/>
      <c r="BE446" s="170"/>
      <c r="BF446" s="170"/>
      <c r="BG446" s="170"/>
      <c r="BH446" s="170"/>
      <c r="BI446" s="170"/>
      <c r="BJ446" s="170"/>
      <c r="BK446" s="170"/>
      <c r="BL446" s="170"/>
      <c r="BM446" s="170"/>
      <c r="BN446" s="170"/>
      <c r="BO446" s="170"/>
      <c r="BP446" s="170"/>
      <c r="BQ446" s="170"/>
      <c r="BR446" s="171"/>
      <c r="BS446" s="171"/>
      <c r="BT446" s="171"/>
      <c r="BU446" s="171"/>
      <c r="BV446" s="171"/>
      <c r="BW446" s="171"/>
      <c r="BX446" s="171"/>
      <c r="BY446" s="171"/>
      <c r="BZ446" s="171"/>
      <c r="CA446" s="171"/>
      <c r="CB446" s="171"/>
      <c r="CC446" s="171"/>
      <c r="CD446" s="171"/>
      <c r="CE446" s="171"/>
      <c r="CF446" s="171"/>
      <c r="CG446" s="171"/>
      <c r="CH446" s="171"/>
      <c r="CI446" s="171"/>
      <c r="CJ446" s="171"/>
      <c r="CK446" s="171"/>
      <c r="CL446" s="171"/>
      <c r="CM446" s="171"/>
      <c r="CN446" s="171"/>
      <c r="CO446" s="171"/>
      <c r="CP446" s="171"/>
      <c r="CQ446" s="171"/>
      <c r="CR446" s="171"/>
      <c r="CS446" s="171"/>
      <c r="CT446" s="171"/>
      <c r="CU446" s="171"/>
      <c r="CV446" s="171"/>
      <c r="CW446" s="171"/>
      <c r="CX446" s="171"/>
      <c r="CY446" s="171"/>
      <c r="CZ446" s="171"/>
    </row>
    <row r="447" s="175" customFormat="true" ht="25.15" customHeight="true" x14ac:dyDescent="0.2">
      <c r="C447" s="1128" t="s">
        <v>235</v>
      </c>
      <c r="D447" s="1127"/>
      <c r="E447" s="478">
        <v>1.6012113641064616E-2</v>
      </c>
      <c r="F447" s="474"/>
      <c r="G447" s="474"/>
      <c r="H447" s="1127" t="s">
        <v>233</v>
      </c>
      <c r="I447" s="1127"/>
      <c r="J447" s="479">
        <v>-1.0199663683296634E-2</v>
      </c>
      <c r="K447" s="474"/>
      <c r="L447" s="474"/>
      <c r="M447" s="1127" t="s">
        <v>234</v>
      </c>
      <c r="N447" s="1127"/>
      <c r="O447" s="480">
        <v>-2.400850713874551E-2</v>
      </c>
      <c r="P447" s="474"/>
      <c r="Q447" s="474"/>
      <c r="R447" s="168"/>
      <c r="S447" s="168"/>
      <c r="T447" s="168"/>
      <c r="U447" s="168"/>
      <c r="V447" s="168"/>
      <c r="W447" s="168"/>
      <c r="X447" s="168"/>
      <c r="Y447" s="168"/>
      <c r="Z447" s="168"/>
      <c r="AA447" s="168"/>
      <c r="AB447" s="168"/>
      <c r="AC447" s="168"/>
      <c r="AD447" s="168"/>
      <c r="AE447" s="168"/>
      <c r="AF447" s="168"/>
      <c r="AG447" s="168"/>
      <c r="AH447" s="168"/>
      <c r="AI447" s="168"/>
      <c r="AJ447" s="168"/>
      <c r="AK447" s="168"/>
      <c r="AL447" s="168"/>
      <c r="AM447" s="168"/>
      <c r="AN447" s="168"/>
      <c r="AO447" s="168"/>
      <c r="AP447" s="168"/>
      <c r="AQ447" s="168"/>
      <c r="AR447" s="168"/>
      <c r="AS447" s="168"/>
      <c r="AT447" s="168"/>
      <c r="AU447" s="168"/>
      <c r="AV447" s="168"/>
      <c r="AW447" s="168"/>
      <c r="AX447" s="168"/>
      <c r="AY447" s="168"/>
      <c r="BA447" s="170"/>
      <c r="BB447" s="255"/>
      <c r="BC447" s="170"/>
      <c r="BD447" s="170"/>
      <c r="BE447" s="170"/>
      <c r="BF447" s="170"/>
      <c r="BG447" s="170"/>
      <c r="BH447" s="170"/>
      <c r="BI447" s="170"/>
      <c r="BJ447" s="170"/>
      <c r="BK447" s="170"/>
      <c r="BL447" s="170"/>
      <c r="BM447" s="170"/>
      <c r="BN447" s="170"/>
      <c r="BO447" s="170"/>
      <c r="BP447" s="170"/>
      <c r="BQ447" s="170"/>
      <c r="BR447" s="171"/>
      <c r="BS447" s="171"/>
      <c r="BT447" s="171"/>
      <c r="BU447" s="171"/>
      <c r="BV447" s="171"/>
      <c r="BW447" s="171"/>
      <c r="BX447" s="171"/>
      <c r="BY447" s="171"/>
      <c r="BZ447" s="171"/>
      <c r="CA447" s="171"/>
      <c r="CB447" s="171"/>
      <c r="CC447" s="171"/>
      <c r="CD447" s="171"/>
      <c r="CE447" s="171"/>
      <c r="CF447" s="171"/>
      <c r="CG447" s="171"/>
      <c r="CH447" s="171"/>
      <c r="CI447" s="171"/>
      <c r="CJ447" s="171"/>
      <c r="CK447" s="171"/>
      <c r="CL447" s="171"/>
      <c r="CM447" s="171"/>
      <c r="CN447" s="171"/>
      <c r="CO447" s="171"/>
      <c r="CP447" s="171"/>
      <c r="CQ447" s="171"/>
      <c r="CR447" s="171"/>
      <c r="CS447" s="171"/>
      <c r="CT447" s="171"/>
      <c r="CU447" s="171"/>
      <c r="CV447" s="171"/>
      <c r="CW447" s="171"/>
      <c r="CX447" s="171"/>
      <c r="CY447" s="171"/>
      <c r="CZ447" s="171"/>
    </row>
    <row r="448" s="175" customFormat="true" ht="25.15" customHeight="true" x14ac:dyDescent="0.2">
      <c r="C448" s="1128" t="s">
        <v>229</v>
      </c>
      <c r="D448" s="1127"/>
      <c r="E448" s="478">
        <v>-1.2547905400419487E-2</v>
      </c>
      <c r="F448" s="474"/>
      <c r="G448" s="474"/>
      <c r="H448" s="1127" t="s">
        <v>227</v>
      </c>
      <c r="I448" s="1127"/>
      <c r="J448" s="479">
        <v>7.0016250184606558E-3</v>
      </c>
      <c r="K448" s="474"/>
      <c r="L448" s="474"/>
      <c r="M448" s="1127" t="s">
        <v>238</v>
      </c>
      <c r="N448" s="1127"/>
      <c r="O448" s="480">
        <v>-1.8975003308240881E-2</v>
      </c>
      <c r="P448" s="474"/>
      <c r="Q448" s="474"/>
      <c r="R448" s="168"/>
      <c r="S448" s="168"/>
      <c r="T448" s="168"/>
      <c r="U448" s="168"/>
      <c r="V448" s="168"/>
      <c r="W448" s="168"/>
      <c r="X448" s="168"/>
      <c r="Y448" s="168"/>
      <c r="Z448" s="168"/>
      <c r="AA448" s="168"/>
      <c r="AB448" s="168"/>
      <c r="AC448" s="168"/>
      <c r="AD448" s="168"/>
      <c r="AE448" s="168"/>
      <c r="AF448" s="168"/>
      <c r="AG448" s="168"/>
      <c r="AH448" s="168"/>
      <c r="AI448" s="168"/>
      <c r="AJ448" s="168"/>
      <c r="AK448" s="168"/>
      <c r="AL448" s="168"/>
      <c r="AM448" s="168"/>
      <c r="AN448" s="168"/>
      <c r="AO448" s="168"/>
      <c r="AP448" s="168"/>
      <c r="AQ448" s="168"/>
      <c r="AR448" s="168"/>
      <c r="AS448" s="168"/>
      <c r="AT448" s="168"/>
      <c r="AU448" s="168"/>
      <c r="AV448" s="168"/>
      <c r="AW448" s="168"/>
      <c r="AX448" s="168"/>
      <c r="AY448" s="168"/>
      <c r="BA448" s="170"/>
      <c r="BB448" s="255"/>
      <c r="BC448" s="170"/>
      <c r="BD448" s="170"/>
      <c r="BE448" s="170"/>
      <c r="BF448" s="170"/>
      <c r="BG448" s="170"/>
      <c r="BH448" s="170"/>
      <c r="BI448" s="170"/>
      <c r="BJ448" s="170"/>
      <c r="BK448" s="170"/>
      <c r="BL448" s="170"/>
      <c r="BM448" s="170"/>
      <c r="BN448" s="170"/>
      <c r="BO448" s="170"/>
      <c r="BP448" s="170"/>
      <c r="BQ448" s="170"/>
      <c r="BR448" s="171"/>
      <c r="BS448" s="171"/>
      <c r="BT448" s="171"/>
      <c r="BU448" s="171"/>
      <c r="BV448" s="171"/>
      <c r="BW448" s="171"/>
      <c r="BX448" s="171"/>
      <c r="BY448" s="171"/>
      <c r="BZ448" s="171"/>
      <c r="CA448" s="171"/>
      <c r="CB448" s="171"/>
      <c r="CC448" s="171"/>
      <c r="CD448" s="171"/>
      <c r="CE448" s="171"/>
      <c r="CF448" s="171"/>
      <c r="CG448" s="171"/>
      <c r="CH448" s="171"/>
      <c r="CI448" s="171"/>
      <c r="CJ448" s="171"/>
      <c r="CK448" s="171"/>
      <c r="CL448" s="171"/>
      <c r="CM448" s="171"/>
      <c r="CN448" s="171"/>
      <c r="CO448" s="171"/>
      <c r="CP448" s="171"/>
      <c r="CQ448" s="171"/>
      <c r="CR448" s="171"/>
      <c r="CS448" s="171"/>
      <c r="CT448" s="171"/>
      <c r="CU448" s="171"/>
      <c r="CV448" s="171"/>
      <c r="CW448" s="171"/>
      <c r="CX448" s="171"/>
      <c r="CY448" s="171"/>
      <c r="CZ448" s="171"/>
    </row>
    <row r="449" s="175" customFormat="true" ht="25.15" customHeight="true" x14ac:dyDescent="0.2">
      <c r="C449" s="1128" t="s">
        <v>237</v>
      </c>
      <c r="D449" s="1127"/>
      <c r="E449" s="478">
        <v>1.2421797984036347E-2</v>
      </c>
      <c r="F449" s="474"/>
      <c r="G449" s="474"/>
      <c r="H449" s="1127" t="s">
        <v>238</v>
      </c>
      <c r="I449" s="1127"/>
      <c r="J449" s="479">
        <v>9.8341946020796779E-4</v>
      </c>
      <c r="K449" s="474"/>
      <c r="L449" s="474"/>
      <c r="M449" s="1127" t="s">
        <v>228</v>
      </c>
      <c r="N449" s="1127"/>
      <c r="O449" s="480">
        <v>-1.8105438549080689E-2</v>
      </c>
      <c r="P449" s="474"/>
      <c r="Q449" s="474"/>
      <c r="R449" s="168"/>
      <c r="S449" s="168"/>
      <c r="T449" s="168"/>
      <c r="U449" s="168"/>
      <c r="V449" s="168"/>
      <c r="W449" s="168"/>
      <c r="X449" s="168"/>
      <c r="Y449" s="168"/>
      <c r="Z449" s="168"/>
      <c r="AA449" s="168"/>
      <c r="AB449" s="168"/>
      <c r="AC449" s="168"/>
      <c r="AD449" s="168"/>
      <c r="AE449" s="168"/>
      <c r="AF449" s="168"/>
      <c r="AG449" s="168"/>
      <c r="AH449" s="168"/>
      <c r="AI449" s="168"/>
      <c r="AJ449" s="168"/>
      <c r="AK449" s="168"/>
      <c r="AL449" s="168"/>
      <c r="AM449" s="168"/>
      <c r="AN449" s="168"/>
      <c r="AO449" s="168"/>
      <c r="AP449" s="168"/>
      <c r="AQ449" s="168"/>
      <c r="AR449" s="168"/>
      <c r="AS449" s="168"/>
      <c r="AT449" s="168"/>
      <c r="AU449" s="168"/>
      <c r="AV449" s="168"/>
      <c r="AW449" s="168"/>
      <c r="AX449" s="168"/>
      <c r="AY449" s="168"/>
      <c r="BA449" s="170"/>
      <c r="BB449" s="255"/>
      <c r="BC449" s="170"/>
      <c r="BD449" s="170"/>
      <c r="BE449" s="170"/>
      <c r="BF449" s="170"/>
      <c r="BG449" s="170"/>
      <c r="BH449" s="170"/>
      <c r="BI449" s="170"/>
      <c r="BJ449" s="170"/>
      <c r="BK449" s="170"/>
      <c r="BL449" s="170"/>
      <c r="BM449" s="170"/>
      <c r="BN449" s="170"/>
      <c r="BO449" s="170"/>
      <c r="BP449" s="170"/>
      <c r="BQ449" s="170"/>
      <c r="BR449" s="171"/>
      <c r="BS449" s="171"/>
      <c r="BT449" s="171"/>
      <c r="BU449" s="171"/>
      <c r="BV449" s="171"/>
      <c r="BW449" s="171"/>
      <c r="BX449" s="171"/>
      <c r="BY449" s="171"/>
      <c r="BZ449" s="171"/>
      <c r="CA449" s="171"/>
      <c r="CB449" s="171"/>
      <c r="CC449" s="171"/>
      <c r="CD449" s="171"/>
      <c r="CE449" s="171"/>
      <c r="CF449" s="171"/>
      <c r="CG449" s="171"/>
      <c r="CH449" s="171"/>
      <c r="CI449" s="171"/>
      <c r="CJ449" s="171"/>
      <c r="CK449" s="171"/>
      <c r="CL449" s="171"/>
      <c r="CM449" s="171"/>
      <c r="CN449" s="171"/>
      <c r="CO449" s="171"/>
      <c r="CP449" s="171"/>
      <c r="CQ449" s="171"/>
      <c r="CR449" s="171"/>
      <c r="CS449" s="171"/>
      <c r="CT449" s="171"/>
      <c r="CU449" s="171"/>
      <c r="CV449" s="171"/>
      <c r="CW449" s="171"/>
      <c r="CX449" s="171"/>
      <c r="CY449" s="171"/>
      <c r="CZ449" s="171"/>
    </row>
    <row r="450" s="175" customFormat="true" ht="25.15" customHeight="true" x14ac:dyDescent="0.2">
      <c r="C450" s="1128" t="s">
        <v>230</v>
      </c>
      <c r="D450" s="1127"/>
      <c r="E450" s="478">
        <v>-1.2265483310787575E-2</v>
      </c>
      <c r="F450" s="474"/>
      <c r="G450" s="474"/>
      <c r="H450" s="1127" t="s">
        <v>232</v>
      </c>
      <c r="I450" s="1127"/>
      <c r="J450" s="481">
        <v>5.8252043727397788E-4</v>
      </c>
      <c r="K450" s="474"/>
      <c r="L450" s="474"/>
      <c r="M450" s="1127" t="s">
        <v>233</v>
      </c>
      <c r="N450" s="1127"/>
      <c r="O450" s="480">
        <v>1.7888532029683435E-2</v>
      </c>
      <c r="P450" s="474"/>
      <c r="Q450" s="474"/>
      <c r="R450" s="168"/>
      <c r="S450" s="168"/>
      <c r="T450" s="168"/>
      <c r="U450" s="168"/>
      <c r="V450" s="168"/>
      <c r="W450" s="168"/>
      <c r="X450" s="168"/>
      <c r="Y450" s="168"/>
      <c r="Z450" s="168"/>
      <c r="AA450" s="168"/>
      <c r="AB450" s="168"/>
      <c r="AC450" s="168"/>
      <c r="AD450" s="168"/>
      <c r="AE450" s="168"/>
      <c r="AF450" s="168"/>
      <c r="AG450" s="168"/>
      <c r="AH450" s="168"/>
      <c r="AI450" s="168"/>
      <c r="AJ450" s="168"/>
      <c r="AK450" s="168"/>
      <c r="AL450" s="168"/>
      <c r="AM450" s="168"/>
      <c r="AN450" s="168"/>
      <c r="AO450" s="168"/>
      <c r="AP450" s="168"/>
      <c r="AQ450" s="168"/>
      <c r="AR450" s="168"/>
      <c r="AS450" s="168"/>
      <c r="AT450" s="168"/>
      <c r="AU450" s="168"/>
      <c r="AV450" s="168"/>
      <c r="AW450" s="168"/>
      <c r="AX450" s="168"/>
      <c r="AY450" s="168"/>
      <c r="BA450" s="170"/>
      <c r="BB450" s="255"/>
      <c r="BC450" s="170"/>
      <c r="BD450" s="170"/>
      <c r="BE450" s="170"/>
      <c r="BF450" s="170"/>
      <c r="BG450" s="170"/>
      <c r="BH450" s="170"/>
      <c r="BI450" s="170"/>
      <c r="BJ450" s="170"/>
      <c r="BK450" s="170"/>
      <c r="BL450" s="170"/>
      <c r="BM450" s="170"/>
      <c r="BN450" s="170"/>
      <c r="BO450" s="170"/>
      <c r="BP450" s="170"/>
      <c r="BQ450" s="170"/>
      <c r="BR450" s="171"/>
      <c r="BS450" s="171"/>
      <c r="BT450" s="171"/>
      <c r="BU450" s="171"/>
      <c r="BV450" s="171"/>
      <c r="BW450" s="171"/>
      <c r="BX450" s="171"/>
      <c r="BY450" s="171"/>
      <c r="BZ450" s="171"/>
      <c r="CA450" s="171"/>
      <c r="CB450" s="171"/>
      <c r="CC450" s="171"/>
      <c r="CD450" s="171"/>
      <c r="CE450" s="171"/>
      <c r="CF450" s="171"/>
      <c r="CG450" s="171"/>
      <c r="CH450" s="171"/>
      <c r="CI450" s="171"/>
      <c r="CJ450" s="171"/>
      <c r="CK450" s="171"/>
      <c r="CL450" s="171"/>
      <c r="CM450" s="171"/>
      <c r="CN450" s="171"/>
      <c r="CO450" s="171"/>
      <c r="CP450" s="171"/>
      <c r="CQ450" s="171"/>
      <c r="CR450" s="171"/>
      <c r="CS450" s="171"/>
      <c r="CT450" s="171"/>
      <c r="CU450" s="171"/>
      <c r="CV450" s="171"/>
      <c r="CW450" s="171"/>
      <c r="CX450" s="171"/>
      <c r="CY450" s="171"/>
      <c r="CZ450" s="171"/>
    </row>
    <row r="451" s="175" customFormat="true" ht="25.15" customHeight="true" x14ac:dyDescent="0.2">
      <c r="C451" s="1128" t="s">
        <v>239</v>
      </c>
      <c r="D451" s="1127"/>
      <c r="E451" s="478">
        <v>7.2169988284948089E-3</v>
      </c>
      <c r="F451" s="474"/>
      <c r="G451" s="474"/>
      <c r="H451" s="1127"/>
      <c r="I451" s="1127"/>
      <c r="J451" s="474"/>
      <c r="K451" s="474"/>
      <c r="L451" s="474"/>
      <c r="M451" s="1127" t="s">
        <v>239</v>
      </c>
      <c r="N451" s="1127"/>
      <c r="O451" s="480">
        <v>-1.4557547892093355E-2</v>
      </c>
      <c r="P451" s="474"/>
      <c r="Q451" s="474"/>
      <c r="R451" s="168"/>
      <c r="S451" s="168"/>
      <c r="T451" s="168"/>
      <c r="U451" s="168"/>
      <c r="V451" s="168"/>
      <c r="W451" s="168"/>
      <c r="X451" s="168"/>
      <c r="Y451" s="168"/>
      <c r="Z451" s="168"/>
      <c r="AA451" s="168"/>
      <c r="AB451" s="168"/>
      <c r="AC451" s="168"/>
      <c r="AD451" s="168"/>
      <c r="AE451" s="168"/>
      <c r="AF451" s="168"/>
      <c r="AG451" s="168"/>
      <c r="AH451" s="168"/>
      <c r="AI451" s="168"/>
      <c r="AJ451" s="168"/>
      <c r="AK451" s="168"/>
      <c r="AL451" s="168"/>
      <c r="AM451" s="168"/>
      <c r="AN451" s="168"/>
      <c r="AO451" s="168"/>
      <c r="AP451" s="168"/>
      <c r="AQ451" s="168"/>
      <c r="AR451" s="168"/>
      <c r="AS451" s="168"/>
      <c r="AT451" s="168"/>
      <c r="AU451" s="168"/>
      <c r="AV451" s="168"/>
      <c r="AW451" s="168"/>
      <c r="AX451" s="168"/>
      <c r="AY451" s="168"/>
      <c r="BA451" s="170"/>
      <c r="BB451" s="255"/>
      <c r="BC451" s="170"/>
      <c r="BD451" s="170"/>
      <c r="BE451" s="170"/>
      <c r="BF451" s="170"/>
      <c r="BG451" s="170"/>
      <c r="BH451" s="170"/>
      <c r="BI451" s="170"/>
      <c r="BJ451" s="170"/>
      <c r="BK451" s="170"/>
      <c r="BL451" s="170"/>
      <c r="BM451" s="170"/>
      <c r="BN451" s="170"/>
      <c r="BO451" s="170"/>
      <c r="BP451" s="170"/>
      <c r="BQ451" s="170"/>
      <c r="BR451" s="171"/>
      <c r="BS451" s="171"/>
      <c r="BT451" s="171"/>
      <c r="BU451" s="171"/>
      <c r="BV451" s="171"/>
      <c r="BW451" s="171"/>
      <c r="BX451" s="171"/>
      <c r="BY451" s="171"/>
      <c r="BZ451" s="171"/>
      <c r="CA451" s="171"/>
      <c r="CB451" s="171"/>
      <c r="CC451" s="171"/>
      <c r="CD451" s="171"/>
      <c r="CE451" s="171"/>
      <c r="CF451" s="171"/>
      <c r="CG451" s="171"/>
      <c r="CH451" s="171"/>
      <c r="CI451" s="171"/>
      <c r="CJ451" s="171"/>
      <c r="CK451" s="171"/>
      <c r="CL451" s="171"/>
      <c r="CM451" s="171"/>
      <c r="CN451" s="171"/>
      <c r="CO451" s="171"/>
      <c r="CP451" s="171"/>
      <c r="CQ451" s="171"/>
      <c r="CR451" s="171"/>
      <c r="CS451" s="171"/>
      <c r="CT451" s="171"/>
      <c r="CU451" s="171"/>
      <c r="CV451" s="171"/>
      <c r="CW451" s="171"/>
      <c r="CX451" s="171"/>
      <c r="CY451" s="171"/>
      <c r="CZ451" s="171"/>
    </row>
    <row r="452" s="175" customFormat="true" ht="25.15" customHeight="true" x14ac:dyDescent="0.2">
      <c r="C452" s="1128" t="s">
        <v>224</v>
      </c>
      <c r="D452" s="1127"/>
      <c r="E452" s="478">
        <v>-2.9930068174904918E-3</v>
      </c>
      <c r="F452" s="474"/>
      <c r="G452" s="474"/>
      <c r="H452" s="1127"/>
      <c r="I452" s="1127"/>
      <c r="J452" s="474"/>
      <c r="K452" s="474"/>
      <c r="L452" s="474"/>
      <c r="M452" s="1127" t="s">
        <v>235</v>
      </c>
      <c r="N452" s="1127"/>
      <c r="O452" s="480">
        <v>5.2270949519098043E-3</v>
      </c>
      <c r="P452" s="474"/>
      <c r="Q452" s="474"/>
      <c r="R452" s="168"/>
      <c r="S452" s="168"/>
      <c r="T452" s="168"/>
      <c r="U452" s="168"/>
      <c r="V452" s="168"/>
      <c r="W452" s="168"/>
      <c r="X452" s="168"/>
      <c r="Y452" s="168"/>
      <c r="Z452" s="168"/>
      <c r="AA452" s="168"/>
      <c r="AB452" s="168"/>
      <c r="AC452" s="168"/>
      <c r="AD452" s="168"/>
      <c r="AE452" s="168"/>
      <c r="AF452" s="168"/>
      <c r="AG452" s="168"/>
      <c r="AH452" s="168"/>
      <c r="AI452" s="168"/>
      <c r="AJ452" s="168"/>
      <c r="AK452" s="168"/>
      <c r="AL452" s="168"/>
      <c r="AM452" s="168"/>
      <c r="AN452" s="168"/>
      <c r="AO452" s="168"/>
      <c r="AP452" s="168"/>
      <c r="AQ452" s="168"/>
      <c r="AR452" s="168"/>
      <c r="AS452" s="168"/>
      <c r="AT452" s="168"/>
      <c r="AU452" s="168"/>
      <c r="AV452" s="168"/>
      <c r="AW452" s="168"/>
      <c r="AX452" s="168"/>
      <c r="AY452" s="168"/>
      <c r="BA452" s="170"/>
      <c r="BB452" s="255"/>
      <c r="BC452" s="170"/>
      <c r="BD452" s="170"/>
      <c r="BE452" s="170"/>
      <c r="BF452" s="170"/>
      <c r="BG452" s="170"/>
      <c r="BH452" s="170"/>
      <c r="BI452" s="170"/>
      <c r="BJ452" s="170"/>
      <c r="BK452" s="170"/>
      <c r="BL452" s="170"/>
      <c r="BM452" s="170"/>
      <c r="BN452" s="170"/>
      <c r="BO452" s="170"/>
      <c r="BP452" s="170"/>
      <c r="BQ452" s="170"/>
      <c r="BR452" s="171"/>
      <c r="BS452" s="171"/>
      <c r="BT452" s="171"/>
      <c r="BU452" s="171"/>
      <c r="BV452" s="171"/>
      <c r="BW452" s="171"/>
      <c r="BX452" s="171"/>
      <c r="BY452" s="171"/>
      <c r="BZ452" s="171"/>
      <c r="CA452" s="171"/>
      <c r="CB452" s="171"/>
      <c r="CC452" s="171"/>
      <c r="CD452" s="171"/>
      <c r="CE452" s="171"/>
      <c r="CF452" s="171"/>
      <c r="CG452" s="171"/>
      <c r="CH452" s="171"/>
      <c r="CI452" s="171"/>
      <c r="CJ452" s="171"/>
      <c r="CK452" s="171"/>
      <c r="CL452" s="171"/>
      <c r="CM452" s="171"/>
      <c r="CN452" s="171"/>
      <c r="CO452" s="171"/>
      <c r="CP452" s="171"/>
      <c r="CQ452" s="171"/>
      <c r="CR452" s="171"/>
      <c r="CS452" s="171"/>
      <c r="CT452" s="171"/>
      <c r="CU452" s="171"/>
      <c r="CV452" s="171"/>
      <c r="CW452" s="171"/>
      <c r="CX452" s="171"/>
      <c r="CY452" s="171"/>
      <c r="CZ452" s="171"/>
    </row>
    <row r="453" s="175" customFormat="true" ht="25.15" customHeight="true" x14ac:dyDescent="0.2">
      <c r="C453" s="1128" t="s">
        <v>232</v>
      </c>
      <c r="D453" s="1127"/>
      <c r="E453" s="478">
        <v>-2.2510773265772602E-3</v>
      </c>
      <c r="F453" s="474"/>
      <c r="G453" s="474"/>
      <c r="H453" s="1127"/>
      <c r="I453" s="1127"/>
      <c r="J453" s="474"/>
      <c r="K453" s="474"/>
      <c r="L453" s="474"/>
      <c r="M453" s="1127" t="s">
        <v>236</v>
      </c>
      <c r="N453" s="1127"/>
      <c r="O453" s="480">
        <v>5.2081104429578242E-3</v>
      </c>
      <c r="P453" s="474"/>
      <c r="Q453" s="474"/>
      <c r="R453" s="168"/>
      <c r="S453" s="168"/>
      <c r="T453" s="168"/>
      <c r="U453" s="168"/>
      <c r="V453" s="168"/>
      <c r="W453" s="168"/>
      <c r="X453" s="168"/>
      <c r="Y453" s="168"/>
      <c r="Z453" s="168"/>
      <c r="AA453" s="168"/>
      <c r="AB453" s="168"/>
      <c r="AC453" s="168"/>
      <c r="AD453" s="168"/>
      <c r="AE453" s="168"/>
      <c r="AF453" s="168"/>
      <c r="AG453" s="168"/>
      <c r="AH453" s="168"/>
      <c r="AI453" s="168"/>
      <c r="AJ453" s="168"/>
      <c r="AK453" s="168"/>
      <c r="AL453" s="168"/>
      <c r="AM453" s="168"/>
      <c r="AN453" s="168"/>
      <c r="AO453" s="168"/>
      <c r="AP453" s="168"/>
      <c r="AQ453" s="168"/>
      <c r="AR453" s="168"/>
      <c r="AS453" s="168"/>
      <c r="AT453" s="168"/>
      <c r="AU453" s="168"/>
      <c r="AV453" s="168"/>
      <c r="AW453" s="168"/>
      <c r="AX453" s="168"/>
      <c r="AY453" s="168"/>
      <c r="BA453" s="170"/>
      <c r="BB453" s="255"/>
      <c r="BC453" s="170"/>
      <c r="BD453" s="170"/>
      <c r="BE453" s="170"/>
      <c r="BF453" s="170"/>
      <c r="BG453" s="170"/>
      <c r="BH453" s="170"/>
      <c r="BI453" s="170"/>
      <c r="BJ453" s="170"/>
      <c r="BK453" s="170"/>
      <c r="BL453" s="170"/>
      <c r="BM453" s="170"/>
      <c r="BN453" s="170"/>
      <c r="BO453" s="170"/>
      <c r="BP453" s="170"/>
      <c r="BQ453" s="170"/>
      <c r="BR453" s="171"/>
      <c r="BS453" s="171"/>
      <c r="BT453" s="171"/>
      <c r="BU453" s="171"/>
      <c r="BV453" s="171"/>
      <c r="BW453" s="171"/>
      <c r="BX453" s="171"/>
      <c r="BY453" s="171"/>
      <c r="BZ453" s="171"/>
      <c r="CA453" s="171"/>
      <c r="CB453" s="171"/>
      <c r="CC453" s="171"/>
      <c r="CD453" s="171"/>
      <c r="CE453" s="171"/>
      <c r="CF453" s="171"/>
      <c r="CG453" s="171"/>
      <c r="CH453" s="171"/>
      <c r="CI453" s="171"/>
      <c r="CJ453" s="171"/>
      <c r="CK453" s="171"/>
      <c r="CL453" s="171"/>
      <c r="CM453" s="171"/>
      <c r="CN453" s="171"/>
      <c r="CO453" s="171"/>
      <c r="CP453" s="171"/>
      <c r="CQ453" s="171"/>
      <c r="CR453" s="171"/>
      <c r="CS453" s="171"/>
      <c r="CT453" s="171"/>
      <c r="CU453" s="171"/>
      <c r="CV453" s="171"/>
      <c r="CW453" s="171"/>
      <c r="CX453" s="171"/>
      <c r="CY453" s="171"/>
      <c r="CZ453" s="171"/>
    </row>
    <row r="454" s="175" customFormat="true" ht="25.15" customHeight="true" x14ac:dyDescent="0.2">
      <c r="C454" s="1128" t="s">
        <v>238</v>
      </c>
      <c r="D454" s="1127"/>
      <c r="E454" s="482">
        <v>-1.4828056748344644E-3</v>
      </c>
      <c r="F454" s="474"/>
      <c r="G454" s="474"/>
      <c r="H454" s="1127" t="s">
        <v>240</v>
      </c>
      <c r="I454" s="1127"/>
      <c r="J454" s="1127"/>
      <c r="K454" s="474"/>
      <c r="L454" s="474"/>
      <c r="M454" s="1127" t="s">
        <v>201</v>
      </c>
      <c r="N454" s="1127"/>
      <c r="O454" s="483">
        <v>-2.6748040290812706E-3</v>
      </c>
      <c r="P454" s="474"/>
      <c r="Q454" s="474"/>
      <c r="R454" s="168"/>
      <c r="S454" s="168"/>
      <c r="T454" s="168"/>
      <c r="U454" s="168"/>
      <c r="V454" s="168"/>
      <c r="W454" s="168"/>
      <c r="X454" s="168"/>
      <c r="Y454" s="168"/>
      <c r="Z454" s="168"/>
      <c r="AA454" s="168"/>
      <c r="AB454" s="168"/>
      <c r="AC454" s="168"/>
      <c r="AD454" s="168"/>
      <c r="AE454" s="168"/>
      <c r="AF454" s="168"/>
      <c r="AG454" s="168"/>
      <c r="AH454" s="168"/>
      <c r="AI454" s="168"/>
      <c r="AJ454" s="168"/>
      <c r="AK454" s="168"/>
      <c r="AL454" s="168"/>
      <c r="AM454" s="168"/>
      <c r="AN454" s="168"/>
      <c r="AO454" s="168"/>
      <c r="AP454" s="168"/>
      <c r="AQ454" s="168"/>
      <c r="AR454" s="168"/>
      <c r="AS454" s="168"/>
      <c r="AT454" s="168"/>
      <c r="AU454" s="168"/>
      <c r="AV454" s="168"/>
      <c r="AW454" s="168"/>
      <c r="AX454" s="168"/>
      <c r="AY454" s="168"/>
      <c r="BA454" s="170"/>
      <c r="BB454" s="255"/>
      <c r="BC454" s="170"/>
      <c r="BD454" s="170"/>
      <c r="BE454" s="170"/>
      <c r="BF454" s="170"/>
      <c r="BG454" s="170"/>
      <c r="BH454" s="170"/>
      <c r="BI454" s="170"/>
      <c r="BJ454" s="170"/>
      <c r="BK454" s="170"/>
      <c r="BL454" s="170"/>
      <c r="BM454" s="170"/>
      <c r="BN454" s="170"/>
      <c r="BO454" s="170"/>
      <c r="BP454" s="170"/>
      <c r="BQ454" s="170"/>
      <c r="BR454" s="171"/>
      <c r="BS454" s="171"/>
      <c r="BT454" s="171"/>
      <c r="BU454" s="171"/>
      <c r="BV454" s="171"/>
      <c r="BW454" s="171"/>
      <c r="BX454" s="171"/>
      <c r="BY454" s="171"/>
      <c r="BZ454" s="171"/>
      <c r="CA454" s="171"/>
      <c r="CB454" s="171"/>
      <c r="CC454" s="171"/>
      <c r="CD454" s="171"/>
      <c r="CE454" s="171"/>
      <c r="CF454" s="171"/>
      <c r="CG454" s="171"/>
      <c r="CH454" s="171"/>
      <c r="CI454" s="171"/>
      <c r="CJ454" s="171"/>
      <c r="CK454" s="171"/>
      <c r="CL454" s="171"/>
      <c r="CM454" s="171"/>
      <c r="CN454" s="171"/>
      <c r="CO454" s="171"/>
      <c r="CP454" s="171"/>
      <c r="CQ454" s="171"/>
      <c r="CR454" s="171"/>
      <c r="CS454" s="171"/>
      <c r="CT454" s="171"/>
      <c r="CU454" s="171"/>
      <c r="CV454" s="171"/>
      <c r="CW454" s="171"/>
      <c r="CX454" s="171"/>
      <c r="CY454" s="171"/>
      <c r="CZ454" s="171"/>
    </row>
    <row r="455" s="175" customFormat="true" ht="25.15" customHeight="true" x14ac:dyDescent="0.2">
      <c r="C455" s="1128"/>
      <c r="D455" s="1127"/>
      <c r="E455" s="474"/>
      <c r="F455" s="474"/>
      <c r="G455" s="474"/>
      <c r="H455" s="1127"/>
      <c r="I455" s="1127"/>
      <c r="J455" s="458" t="s">
        <v>241</v>
      </c>
      <c r="K455" s="474"/>
      <c r="L455" s="474"/>
      <c r="M455" s="1127"/>
      <c r="N455" s="1127"/>
      <c r="O455" s="474"/>
      <c r="P455" s="474"/>
      <c r="Q455" s="474"/>
      <c r="R455" s="168"/>
      <c r="S455" s="168"/>
      <c r="T455" s="168"/>
      <c r="U455" s="168"/>
      <c r="V455" s="168"/>
      <c r="W455" s="168"/>
      <c r="X455" s="168"/>
      <c r="Y455" s="168"/>
      <c r="Z455" s="168"/>
      <c r="AA455" s="168"/>
      <c r="AB455" s="168"/>
      <c r="AC455" s="168"/>
      <c r="AD455" s="168"/>
      <c r="AE455" s="168"/>
      <c r="AF455" s="168"/>
      <c r="AG455" s="168"/>
      <c r="AH455" s="168"/>
      <c r="AI455" s="168"/>
      <c r="AJ455" s="168"/>
      <c r="AK455" s="168"/>
      <c r="AL455" s="168"/>
      <c r="AM455" s="168"/>
      <c r="AN455" s="168"/>
      <c r="AO455" s="168"/>
      <c r="AP455" s="168"/>
      <c r="AQ455" s="168"/>
      <c r="AR455" s="168"/>
      <c r="AS455" s="168"/>
      <c r="AT455" s="168"/>
      <c r="AU455" s="168"/>
      <c r="AV455" s="168"/>
      <c r="AW455" s="168"/>
      <c r="AX455" s="168"/>
      <c r="AY455" s="168"/>
      <c r="BA455" s="170"/>
      <c r="BB455" s="255"/>
      <c r="BC455" s="170"/>
      <c r="BD455" s="170"/>
      <c r="BE455" s="170"/>
      <c r="BF455" s="170"/>
      <c r="BG455" s="170"/>
      <c r="BH455" s="170"/>
      <c r="BI455" s="170"/>
      <c r="BJ455" s="170"/>
      <c r="BK455" s="170"/>
      <c r="BL455" s="170"/>
      <c r="BM455" s="170"/>
      <c r="BN455" s="170"/>
      <c r="BO455" s="170"/>
      <c r="BP455" s="170"/>
      <c r="BQ455" s="170"/>
      <c r="BR455" s="171"/>
      <c r="BS455" s="171"/>
      <c r="BT455" s="171"/>
      <c r="BU455" s="171"/>
      <c r="BV455" s="171"/>
      <c r="BW455" s="171"/>
      <c r="BX455" s="171"/>
      <c r="BY455" s="171"/>
      <c r="BZ455" s="171"/>
      <c r="CA455" s="171"/>
      <c r="CB455" s="171"/>
      <c r="CC455" s="171"/>
      <c r="CD455" s="171"/>
      <c r="CE455" s="171"/>
      <c r="CF455" s="171"/>
      <c r="CG455" s="171"/>
      <c r="CH455" s="171"/>
      <c r="CI455" s="171"/>
      <c r="CJ455" s="171"/>
      <c r="CK455" s="171"/>
      <c r="CL455" s="171"/>
      <c r="CM455" s="171"/>
      <c r="CN455" s="171"/>
      <c r="CO455" s="171"/>
      <c r="CP455" s="171"/>
      <c r="CQ455" s="171"/>
      <c r="CR455" s="171"/>
      <c r="CS455" s="171"/>
      <c r="CT455" s="171"/>
      <c r="CU455" s="171"/>
      <c r="CV455" s="171"/>
      <c r="CW455" s="171"/>
      <c r="CX455" s="171"/>
      <c r="CY455" s="171"/>
      <c r="CZ455" s="171"/>
    </row>
    <row r="456" s="175" customFormat="true" ht="25.15" customHeight="true" x14ac:dyDescent="0.2">
      <c r="C456" s="1128"/>
      <c r="D456" s="1127"/>
      <c r="E456" s="474"/>
      <c r="F456" s="474"/>
      <c r="G456" s="474"/>
      <c r="H456" s="1127" t="s">
        <v>197</v>
      </c>
      <c r="I456" s="1127"/>
      <c r="J456" s="476">
        <v>0.18541443356201859</v>
      </c>
      <c r="K456" s="474"/>
      <c r="L456" s="474"/>
      <c r="M456" s="1127"/>
      <c r="N456" s="1127"/>
      <c r="O456" s="474"/>
      <c r="P456" s="474"/>
      <c r="Q456" s="474"/>
      <c r="R456" s="168"/>
      <c r="S456" s="168"/>
      <c r="T456" s="168"/>
      <c r="U456" s="168"/>
      <c r="V456" s="168"/>
      <c r="W456" s="168"/>
      <c r="X456" s="168"/>
      <c r="Y456" s="168"/>
      <c r="Z456" s="168"/>
      <c r="AA456" s="168"/>
      <c r="AB456" s="168"/>
      <c r="AC456" s="168"/>
      <c r="AD456" s="168"/>
      <c r="AE456" s="168"/>
      <c r="AF456" s="168"/>
      <c r="AG456" s="168"/>
      <c r="AH456" s="168"/>
      <c r="AI456" s="168"/>
      <c r="AJ456" s="168"/>
      <c r="AK456" s="168"/>
      <c r="AL456" s="168"/>
      <c r="AM456" s="168"/>
      <c r="AN456" s="168"/>
      <c r="AO456" s="168"/>
      <c r="AP456" s="168"/>
      <c r="AQ456" s="168"/>
      <c r="AR456" s="168"/>
      <c r="AS456" s="168"/>
      <c r="AT456" s="168"/>
      <c r="AU456" s="168"/>
      <c r="AV456" s="168"/>
      <c r="AW456" s="168"/>
      <c r="AX456" s="168"/>
      <c r="AY456" s="168"/>
      <c r="BA456" s="170"/>
      <c r="BB456" s="255"/>
      <c r="BC456" s="170"/>
      <c r="BD456" s="170"/>
      <c r="BE456" s="170"/>
      <c r="BF456" s="170"/>
      <c r="BG456" s="170"/>
      <c r="BH456" s="170"/>
      <c r="BI456" s="170"/>
      <c r="BJ456" s="170"/>
      <c r="BK456" s="170"/>
      <c r="BL456" s="170"/>
      <c r="BM456" s="170"/>
      <c r="BN456" s="170"/>
      <c r="BO456" s="170"/>
      <c r="BP456" s="170"/>
      <c r="BQ456" s="170"/>
      <c r="BR456" s="171"/>
      <c r="BS456" s="171"/>
      <c r="BT456" s="171"/>
      <c r="BU456" s="171"/>
      <c r="BV456" s="171"/>
      <c r="BW456" s="171"/>
      <c r="BX456" s="171"/>
      <c r="BY456" s="171"/>
      <c r="BZ456" s="171"/>
      <c r="CA456" s="171"/>
      <c r="CB456" s="171"/>
      <c r="CC456" s="171"/>
      <c r="CD456" s="171"/>
      <c r="CE456" s="171"/>
      <c r="CF456" s="171"/>
      <c r="CG456" s="171"/>
      <c r="CH456" s="171"/>
      <c r="CI456" s="171"/>
      <c r="CJ456" s="171"/>
      <c r="CK456" s="171"/>
      <c r="CL456" s="171"/>
      <c r="CM456" s="171"/>
      <c r="CN456" s="171"/>
      <c r="CO456" s="171"/>
      <c r="CP456" s="171"/>
      <c r="CQ456" s="171"/>
      <c r="CR456" s="171"/>
      <c r="CS456" s="171"/>
      <c r="CT456" s="171"/>
      <c r="CU456" s="171"/>
      <c r="CV456" s="171"/>
      <c r="CW456" s="171"/>
      <c r="CX456" s="171"/>
      <c r="CY456" s="171"/>
      <c r="CZ456" s="171"/>
    </row>
    <row r="457" s="175" customFormat="true" ht="25.15" customHeight="true" x14ac:dyDescent="0.2">
      <c r="C457" s="1128"/>
      <c r="D457" s="1127"/>
      <c r="E457" s="474"/>
      <c r="F457" s="474"/>
      <c r="G457" s="474"/>
      <c r="H457" s="1127" t="s">
        <v>192</v>
      </c>
      <c r="I457" s="1127"/>
      <c r="J457" s="479">
        <v>0.31094029348204133</v>
      </c>
      <c r="K457" s="474"/>
      <c r="L457" s="474"/>
      <c r="M457" s="1127"/>
      <c r="N457" s="1127"/>
      <c r="O457" s="474"/>
      <c r="P457" s="474"/>
      <c r="Q457" s="474"/>
      <c r="R457" s="168"/>
      <c r="S457" s="168"/>
      <c r="T457" s="168"/>
      <c r="U457" s="168"/>
      <c r="V457" s="168"/>
      <c r="W457" s="168"/>
      <c r="X457" s="168"/>
      <c r="Y457" s="168"/>
      <c r="Z457" s="168"/>
      <c r="AA457" s="168"/>
      <c r="AB457" s="168"/>
      <c r="AC457" s="168"/>
      <c r="AD457" s="168"/>
      <c r="AE457" s="168"/>
      <c r="AF457" s="168"/>
      <c r="AG457" s="168"/>
      <c r="AH457" s="168"/>
      <c r="AI457" s="168"/>
      <c r="AJ457" s="168"/>
      <c r="AK457" s="168"/>
      <c r="AL457" s="168"/>
      <c r="AM457" s="168"/>
      <c r="AN457" s="168"/>
      <c r="AO457" s="168"/>
      <c r="AP457" s="168"/>
      <c r="AQ457" s="168"/>
      <c r="AR457" s="168"/>
      <c r="AS457" s="168"/>
      <c r="AT457" s="168"/>
      <c r="AU457" s="168"/>
      <c r="AV457" s="168"/>
      <c r="AW457" s="168"/>
      <c r="AX457" s="168"/>
      <c r="AY457" s="168"/>
      <c r="BA457" s="170"/>
      <c r="BB457" s="255"/>
      <c r="BC457" s="170"/>
      <c r="BD457" s="170"/>
      <c r="BE457" s="170"/>
      <c r="BF457" s="170"/>
      <c r="BG457" s="170"/>
      <c r="BH457" s="170"/>
      <c r="BI457" s="170"/>
      <c r="BJ457" s="170"/>
      <c r="BK457" s="170"/>
      <c r="BL457" s="170"/>
      <c r="BM457" s="170"/>
      <c r="BN457" s="170"/>
      <c r="BO457" s="170"/>
      <c r="BP457" s="170"/>
      <c r="BQ457" s="170"/>
      <c r="BR457" s="171"/>
      <c r="BS457" s="171"/>
      <c r="BT457" s="171"/>
      <c r="BU457" s="171"/>
      <c r="BV457" s="171"/>
      <c r="BW457" s="171"/>
      <c r="BX457" s="171"/>
      <c r="BY457" s="171"/>
      <c r="BZ457" s="171"/>
      <c r="CA457" s="171"/>
      <c r="CB457" s="171"/>
      <c r="CC457" s="171"/>
      <c r="CD457" s="171"/>
      <c r="CE457" s="171"/>
      <c r="CF457" s="171"/>
      <c r="CG457" s="171"/>
      <c r="CH457" s="171"/>
      <c r="CI457" s="171"/>
      <c r="CJ457" s="171"/>
      <c r="CK457" s="171"/>
      <c r="CL457" s="171"/>
      <c r="CM457" s="171"/>
      <c r="CN457" s="171"/>
      <c r="CO457" s="171"/>
      <c r="CP457" s="171"/>
      <c r="CQ457" s="171"/>
      <c r="CR457" s="171"/>
      <c r="CS457" s="171"/>
      <c r="CT457" s="171"/>
      <c r="CU457" s="171"/>
      <c r="CV457" s="171"/>
      <c r="CW457" s="171"/>
      <c r="CX457" s="171"/>
      <c r="CY457" s="171"/>
      <c r="CZ457" s="171"/>
    </row>
    <row r="458" s="175" customFormat="true" ht="25.15" customHeight="true" x14ac:dyDescent="0.2">
      <c r="C458" s="1128" t="s">
        <v>240</v>
      </c>
      <c r="D458" s="1127"/>
      <c r="E458" s="1127"/>
      <c r="F458" s="474"/>
      <c r="G458" s="474"/>
      <c r="H458" s="1127" t="s">
        <v>202</v>
      </c>
      <c r="I458" s="1127"/>
      <c r="J458" s="479">
        <v>0.2633847186056093</v>
      </c>
      <c r="K458" s="474"/>
      <c r="L458" s="474"/>
      <c r="M458" s="1127" t="s">
        <v>240</v>
      </c>
      <c r="N458" s="1127"/>
      <c r="O458" s="1127"/>
      <c r="P458" s="474"/>
      <c r="Q458" s="474"/>
      <c r="R458" s="168"/>
      <c r="S458" s="168"/>
      <c r="T458" s="168"/>
      <c r="U458" s="168"/>
      <c r="V458" s="168"/>
      <c r="W458" s="168"/>
      <c r="X458" s="168"/>
      <c r="Y458" s="168"/>
      <c r="Z458" s="168"/>
      <c r="AA458" s="168"/>
      <c r="AB458" s="168"/>
      <c r="AC458" s="168"/>
      <c r="AD458" s="168"/>
      <c r="AE458" s="168"/>
      <c r="AF458" s="168"/>
      <c r="AG458" s="168"/>
      <c r="AH458" s="168"/>
      <c r="AI458" s="168"/>
      <c r="AJ458" s="168"/>
      <c r="AK458" s="168"/>
      <c r="AL458" s="168"/>
      <c r="AM458" s="168"/>
      <c r="AN458" s="168"/>
      <c r="AO458" s="168"/>
      <c r="AP458" s="168"/>
      <c r="AQ458" s="168"/>
      <c r="AR458" s="168"/>
      <c r="AS458" s="168"/>
      <c r="AT458" s="168"/>
      <c r="AU458" s="168"/>
      <c r="AV458" s="168"/>
      <c r="AW458" s="168"/>
      <c r="AX458" s="168"/>
      <c r="AY458" s="168"/>
      <c r="BA458" s="170"/>
      <c r="BB458" s="255"/>
      <c r="BC458" s="170"/>
      <c r="BD458" s="170"/>
      <c r="BE458" s="170"/>
      <c r="BF458" s="170"/>
      <c r="BG458" s="170"/>
      <c r="BH458" s="170"/>
      <c r="BI458" s="170"/>
      <c r="BJ458" s="170"/>
      <c r="BK458" s="170"/>
      <c r="BL458" s="170"/>
      <c r="BM458" s="170"/>
      <c r="BN458" s="170"/>
      <c r="BO458" s="170"/>
      <c r="BP458" s="170"/>
      <c r="BQ458" s="170"/>
      <c r="BR458" s="171"/>
      <c r="BS458" s="171"/>
      <c r="BT458" s="171"/>
      <c r="BU458" s="171"/>
      <c r="BV458" s="171"/>
      <c r="BW458" s="171"/>
      <c r="BX458" s="171"/>
      <c r="BY458" s="171"/>
      <c r="BZ458" s="171"/>
      <c r="CA458" s="171"/>
      <c r="CB458" s="171"/>
      <c r="CC458" s="171"/>
      <c r="CD458" s="171"/>
      <c r="CE458" s="171"/>
      <c r="CF458" s="171"/>
      <c r="CG458" s="171"/>
      <c r="CH458" s="171"/>
      <c r="CI458" s="171"/>
      <c r="CJ458" s="171"/>
      <c r="CK458" s="171"/>
      <c r="CL458" s="171"/>
      <c r="CM458" s="171"/>
      <c r="CN458" s="171"/>
      <c r="CO458" s="171"/>
      <c r="CP458" s="171"/>
      <c r="CQ458" s="171"/>
      <c r="CR458" s="171"/>
      <c r="CS458" s="171"/>
      <c r="CT458" s="171"/>
      <c r="CU458" s="171"/>
      <c r="CV458" s="171"/>
      <c r="CW458" s="171"/>
      <c r="CX458" s="171"/>
      <c r="CY458" s="171"/>
      <c r="CZ458" s="171"/>
    </row>
    <row r="459" s="175" customFormat="true" ht="25.15" customHeight="true" x14ac:dyDescent="0.2">
      <c r="C459" s="1128"/>
      <c r="D459" s="1127"/>
      <c r="E459" s="459" t="s">
        <v>241</v>
      </c>
      <c r="F459" s="474"/>
      <c r="G459" s="474"/>
      <c r="H459" s="1127" t="s">
        <v>199</v>
      </c>
      <c r="I459" s="1127"/>
      <c r="J459" s="479">
        <v>0.35814047449856984</v>
      </c>
      <c r="K459" s="474"/>
      <c r="L459" s="474"/>
      <c r="M459" s="1127"/>
      <c r="N459" s="1127"/>
      <c r="O459" s="460" t="s">
        <v>241</v>
      </c>
      <c r="P459" s="474"/>
      <c r="Q459" s="474"/>
      <c r="R459" s="168"/>
      <c r="S459" s="168"/>
      <c r="T459" s="168"/>
      <c r="U459" s="168"/>
      <c r="V459" s="168"/>
      <c r="W459" s="168"/>
      <c r="X459" s="168"/>
      <c r="Y459" s="168"/>
      <c r="Z459" s="168"/>
      <c r="AA459" s="168"/>
      <c r="AB459" s="168"/>
      <c r="AC459" s="168"/>
      <c r="AD459" s="168"/>
      <c r="AE459" s="168"/>
      <c r="AF459" s="168"/>
      <c r="AG459" s="168"/>
      <c r="AH459" s="168"/>
      <c r="AI459" s="168"/>
      <c r="AJ459" s="168"/>
      <c r="AK459" s="168"/>
      <c r="AL459" s="168"/>
      <c r="AM459" s="168"/>
      <c r="AN459" s="168"/>
      <c r="AO459" s="168"/>
      <c r="AP459" s="168"/>
      <c r="AQ459" s="168"/>
      <c r="AR459" s="168"/>
      <c r="AS459" s="168"/>
      <c r="AT459" s="168"/>
      <c r="AU459" s="168"/>
      <c r="AV459" s="168"/>
      <c r="AW459" s="168"/>
      <c r="AX459" s="168"/>
      <c r="AY459" s="168"/>
      <c r="BA459" s="170"/>
      <c r="BB459" s="255"/>
      <c r="BC459" s="170"/>
      <c r="BD459" s="170"/>
      <c r="BE459" s="170"/>
      <c r="BF459" s="170"/>
      <c r="BG459" s="170"/>
      <c r="BH459" s="170"/>
      <c r="BI459" s="170"/>
      <c r="BJ459" s="170"/>
      <c r="BK459" s="170"/>
      <c r="BL459" s="170"/>
      <c r="BM459" s="170"/>
      <c r="BN459" s="170"/>
      <c r="BO459" s="170"/>
      <c r="BP459" s="170"/>
      <c r="BQ459" s="170"/>
      <c r="BR459" s="171"/>
      <c r="BS459" s="171"/>
      <c r="BT459" s="171"/>
      <c r="BU459" s="171"/>
      <c r="BV459" s="171"/>
      <c r="BW459" s="171"/>
      <c r="BX459" s="171"/>
      <c r="BY459" s="171"/>
      <c r="BZ459" s="171"/>
      <c r="CA459" s="171"/>
      <c r="CB459" s="171"/>
      <c r="CC459" s="171"/>
      <c r="CD459" s="171"/>
      <c r="CE459" s="171"/>
      <c r="CF459" s="171"/>
      <c r="CG459" s="171"/>
      <c r="CH459" s="171"/>
      <c r="CI459" s="171"/>
      <c r="CJ459" s="171"/>
      <c r="CK459" s="171"/>
      <c r="CL459" s="171"/>
      <c r="CM459" s="171"/>
      <c r="CN459" s="171"/>
      <c r="CO459" s="171"/>
      <c r="CP459" s="171"/>
      <c r="CQ459" s="171"/>
      <c r="CR459" s="171"/>
      <c r="CS459" s="171"/>
      <c r="CT459" s="171"/>
      <c r="CU459" s="171"/>
      <c r="CV459" s="171"/>
      <c r="CW459" s="171"/>
      <c r="CX459" s="171"/>
      <c r="CY459" s="171"/>
      <c r="CZ459" s="171"/>
    </row>
    <row r="460" s="175" customFormat="true" ht="25.15" customHeight="true" x14ac:dyDescent="0.2">
      <c r="C460" s="1128" t="s">
        <v>197</v>
      </c>
      <c r="D460" s="1127"/>
      <c r="E460" s="475">
        <v>0.25796483156089411</v>
      </c>
      <c r="F460" s="474"/>
      <c r="G460" s="474"/>
      <c r="H460" s="1127" t="s">
        <v>217</v>
      </c>
      <c r="I460" s="1127"/>
      <c r="J460" s="479">
        <v>6.0090984410672968E-2</v>
      </c>
      <c r="K460" s="474"/>
      <c r="L460" s="474"/>
      <c r="M460" s="1127" t="s">
        <v>197</v>
      </c>
      <c r="N460" s="1127"/>
      <c r="O460" s="477">
        <v>0.26043624566697032</v>
      </c>
      <c r="P460" s="474"/>
      <c r="Q460" s="474"/>
      <c r="R460" s="168"/>
      <c r="S460" s="168"/>
      <c r="T460" s="168"/>
      <c r="U460" s="168"/>
      <c r="V460" s="168"/>
      <c r="W460" s="168"/>
      <c r="X460" s="168"/>
      <c r="Y460" s="168"/>
      <c r="Z460" s="168"/>
      <c r="AA460" s="168"/>
      <c r="AB460" s="168"/>
      <c r="AC460" s="168"/>
      <c r="AD460" s="168"/>
      <c r="AE460" s="168"/>
      <c r="AF460" s="168"/>
      <c r="AG460" s="168"/>
      <c r="AH460" s="168"/>
      <c r="AI460" s="168"/>
      <c r="AJ460" s="168"/>
      <c r="AK460" s="168"/>
      <c r="AL460" s="168"/>
      <c r="AM460" s="168"/>
      <c r="AN460" s="168"/>
      <c r="AO460" s="168"/>
      <c r="AP460" s="168"/>
      <c r="AQ460" s="168"/>
      <c r="AR460" s="168"/>
      <c r="AS460" s="168"/>
      <c r="AT460" s="168"/>
      <c r="AU460" s="168"/>
      <c r="AV460" s="168"/>
      <c r="AW460" s="168"/>
      <c r="AX460" s="168"/>
      <c r="AY460" s="168"/>
      <c r="BA460" s="170"/>
      <c r="BB460" s="255"/>
      <c r="BC460" s="170"/>
      <c r="BD460" s="170"/>
      <c r="BE460" s="170"/>
      <c r="BF460" s="170"/>
      <c r="BG460" s="170"/>
      <c r="BH460" s="170"/>
      <c r="BI460" s="170"/>
      <c r="BJ460" s="170"/>
      <c r="BK460" s="170"/>
      <c r="BL460" s="170"/>
      <c r="BM460" s="170"/>
      <c r="BN460" s="170"/>
      <c r="BO460" s="170"/>
      <c r="BP460" s="170"/>
      <c r="BQ460" s="170"/>
      <c r="BR460" s="171"/>
      <c r="BS460" s="171"/>
      <c r="BT460" s="171"/>
      <c r="BU460" s="171"/>
      <c r="BV460" s="171"/>
      <c r="BW460" s="171"/>
      <c r="BX460" s="171"/>
      <c r="BY460" s="171"/>
      <c r="BZ460" s="171"/>
      <c r="CA460" s="171"/>
      <c r="CB460" s="171"/>
      <c r="CC460" s="171"/>
      <c r="CD460" s="171"/>
      <c r="CE460" s="171"/>
      <c r="CF460" s="171"/>
      <c r="CG460" s="171"/>
      <c r="CH460" s="171"/>
      <c r="CI460" s="171"/>
      <c r="CJ460" s="171"/>
      <c r="CK460" s="171"/>
      <c r="CL460" s="171"/>
      <c r="CM460" s="171"/>
      <c r="CN460" s="171"/>
      <c r="CO460" s="171"/>
      <c r="CP460" s="171"/>
      <c r="CQ460" s="171"/>
      <c r="CR460" s="171"/>
      <c r="CS460" s="171"/>
      <c r="CT460" s="171"/>
      <c r="CU460" s="171"/>
      <c r="CV460" s="171"/>
      <c r="CW460" s="171"/>
      <c r="CX460" s="171"/>
      <c r="CY460" s="171"/>
      <c r="CZ460" s="171"/>
    </row>
    <row r="461" s="175" customFormat="true" ht="25.15" customHeight="true" x14ac:dyDescent="0.2">
      <c r="C461" s="1128" t="s">
        <v>192</v>
      </c>
      <c r="D461" s="1127"/>
      <c r="E461" s="478">
        <v>0.33419143743464824</v>
      </c>
      <c r="F461" s="474"/>
      <c r="G461" s="474"/>
      <c r="H461" s="1127" t="s">
        <v>234</v>
      </c>
      <c r="I461" s="1127"/>
      <c r="J461" s="479">
        <v>2.7091331064052991E-4</v>
      </c>
      <c r="K461" s="474"/>
      <c r="L461" s="474"/>
      <c r="M461" s="1127" t="s">
        <v>192</v>
      </c>
      <c r="N461" s="1127"/>
      <c r="O461" s="480">
        <v>0.37518251554147852</v>
      </c>
      <c r="P461" s="474"/>
      <c r="Q461" s="474"/>
      <c r="R461" s="168"/>
      <c r="S461" s="168"/>
      <c r="T461" s="168"/>
      <c r="U461" s="168"/>
      <c r="V461" s="168"/>
      <c r="W461" s="168"/>
      <c r="X461" s="168"/>
      <c r="Y461" s="168"/>
      <c r="Z461" s="168"/>
      <c r="AA461" s="168"/>
      <c r="AB461" s="168"/>
      <c r="AC461" s="168"/>
      <c r="AD461" s="168"/>
      <c r="AE461" s="168"/>
      <c r="AF461" s="168"/>
      <c r="AG461" s="168"/>
      <c r="AH461" s="168"/>
      <c r="AI461" s="168"/>
      <c r="AJ461" s="168"/>
      <c r="AK461" s="168"/>
      <c r="AL461" s="168"/>
      <c r="AM461" s="168"/>
      <c r="AN461" s="168"/>
      <c r="AO461" s="168"/>
      <c r="AP461" s="168"/>
      <c r="AQ461" s="168"/>
      <c r="AR461" s="168"/>
      <c r="AS461" s="168"/>
      <c r="AT461" s="168"/>
      <c r="AU461" s="168"/>
      <c r="AV461" s="168"/>
      <c r="AW461" s="168"/>
      <c r="AX461" s="168"/>
      <c r="AY461" s="168"/>
      <c r="BA461" s="170"/>
      <c r="BB461" s="255"/>
      <c r="BC461" s="170"/>
      <c r="BD461" s="170"/>
      <c r="BE461" s="170"/>
      <c r="BF461" s="170"/>
      <c r="BG461" s="170"/>
      <c r="BH461" s="170"/>
      <c r="BI461" s="170"/>
      <c r="BJ461" s="170"/>
      <c r="BK461" s="170"/>
      <c r="BL461" s="170"/>
      <c r="BM461" s="170"/>
      <c r="BN461" s="170"/>
      <c r="BO461" s="170"/>
      <c r="BP461" s="170"/>
      <c r="BQ461" s="170"/>
      <c r="BR461" s="171"/>
      <c r="BS461" s="171"/>
      <c r="BT461" s="171"/>
      <c r="BU461" s="171"/>
      <c r="BV461" s="171"/>
      <c r="BW461" s="171"/>
      <c r="BX461" s="171"/>
      <c r="BY461" s="171"/>
      <c r="BZ461" s="171"/>
      <c r="CA461" s="171"/>
      <c r="CB461" s="171"/>
      <c r="CC461" s="171"/>
      <c r="CD461" s="171"/>
      <c r="CE461" s="171"/>
      <c r="CF461" s="171"/>
      <c r="CG461" s="171"/>
      <c r="CH461" s="171"/>
      <c r="CI461" s="171"/>
      <c r="CJ461" s="171"/>
      <c r="CK461" s="171"/>
      <c r="CL461" s="171"/>
      <c r="CM461" s="171"/>
      <c r="CN461" s="171"/>
      <c r="CO461" s="171"/>
      <c r="CP461" s="171"/>
      <c r="CQ461" s="171"/>
      <c r="CR461" s="171"/>
      <c r="CS461" s="171"/>
      <c r="CT461" s="171"/>
      <c r="CU461" s="171"/>
      <c r="CV461" s="171"/>
      <c r="CW461" s="171"/>
      <c r="CX461" s="171"/>
      <c r="CY461" s="171"/>
      <c r="CZ461" s="171"/>
    </row>
    <row r="462" s="175" customFormat="true" ht="25.15" customHeight="true" x14ac:dyDescent="0.2">
      <c r="C462" s="1128" t="s">
        <v>202</v>
      </c>
      <c r="D462" s="1127"/>
      <c r="E462" s="478">
        <v>0.32219817410551205</v>
      </c>
      <c r="F462" s="474"/>
      <c r="G462" s="474"/>
      <c r="H462" s="1127" t="s">
        <v>226</v>
      </c>
      <c r="I462" s="1127"/>
      <c r="J462" s="479">
        <v>5.6973929609377069E-3</v>
      </c>
      <c r="K462" s="474"/>
      <c r="L462" s="474"/>
      <c r="M462" s="1127" t="s">
        <v>202</v>
      </c>
      <c r="N462" s="1127"/>
      <c r="O462" s="480">
        <v>0.21390326859883088</v>
      </c>
      <c r="P462" s="474"/>
      <c r="Q462" s="474"/>
      <c r="R462" s="168"/>
      <c r="S462" s="168"/>
      <c r="T462" s="168"/>
      <c r="U462" s="168"/>
      <c r="V462" s="168"/>
      <c r="W462" s="168"/>
      <c r="X462" s="168"/>
      <c r="Y462" s="168"/>
      <c r="Z462" s="168"/>
      <c r="AA462" s="168"/>
      <c r="AB462" s="168"/>
      <c r="AC462" s="168"/>
      <c r="AD462" s="168"/>
      <c r="AE462" s="168"/>
      <c r="AF462" s="168"/>
      <c r="AG462" s="168"/>
      <c r="AH462" s="168"/>
      <c r="AI462" s="168"/>
      <c r="AJ462" s="168"/>
      <c r="AK462" s="168"/>
      <c r="AL462" s="168"/>
      <c r="AM462" s="168"/>
      <c r="AN462" s="168"/>
      <c r="AO462" s="168"/>
      <c r="AP462" s="168"/>
      <c r="AQ462" s="168"/>
      <c r="AR462" s="168"/>
      <c r="AS462" s="168"/>
      <c r="AT462" s="168"/>
      <c r="AU462" s="168"/>
      <c r="AV462" s="168"/>
      <c r="AW462" s="168"/>
      <c r="AX462" s="168"/>
      <c r="AY462" s="168"/>
      <c r="BA462" s="170"/>
      <c r="BB462" s="255"/>
      <c r="BC462" s="170"/>
      <c r="BD462" s="170"/>
      <c r="BE462" s="170"/>
      <c r="BF462" s="170"/>
      <c r="BG462" s="170"/>
      <c r="BH462" s="170"/>
      <c r="BI462" s="170"/>
      <c r="BJ462" s="170"/>
      <c r="BK462" s="170"/>
      <c r="BL462" s="170"/>
      <c r="BM462" s="170"/>
      <c r="BN462" s="170"/>
      <c r="BO462" s="170"/>
      <c r="BP462" s="170"/>
      <c r="BQ462" s="170"/>
      <c r="BR462" s="171"/>
      <c r="BS462" s="171"/>
      <c r="BT462" s="171"/>
      <c r="BU462" s="171"/>
      <c r="BV462" s="171"/>
      <c r="BW462" s="171"/>
      <c r="BX462" s="171"/>
      <c r="BY462" s="171"/>
      <c r="BZ462" s="171"/>
      <c r="CA462" s="171"/>
      <c r="CB462" s="171"/>
      <c r="CC462" s="171"/>
      <c r="CD462" s="171"/>
      <c r="CE462" s="171"/>
      <c r="CF462" s="171"/>
      <c r="CG462" s="171"/>
      <c r="CH462" s="171"/>
      <c r="CI462" s="171"/>
      <c r="CJ462" s="171"/>
      <c r="CK462" s="171"/>
      <c r="CL462" s="171"/>
      <c r="CM462" s="171"/>
      <c r="CN462" s="171"/>
      <c r="CO462" s="171"/>
      <c r="CP462" s="171"/>
      <c r="CQ462" s="171"/>
      <c r="CR462" s="171"/>
      <c r="CS462" s="171"/>
      <c r="CT462" s="171"/>
      <c r="CU462" s="171"/>
      <c r="CV462" s="171"/>
      <c r="CW462" s="171"/>
      <c r="CX462" s="171"/>
      <c r="CY462" s="171"/>
      <c r="CZ462" s="171"/>
    </row>
    <row r="463" s="175" customFormat="true" ht="25.15" customHeight="true" x14ac:dyDescent="0.2">
      <c r="C463" s="1128" t="s">
        <v>199</v>
      </c>
      <c r="D463" s="1127"/>
      <c r="E463" s="478">
        <v>0.262578645461573</v>
      </c>
      <c r="F463" s="474"/>
      <c r="G463" s="474"/>
      <c r="H463" s="1127" t="s">
        <v>227</v>
      </c>
      <c r="I463" s="1127"/>
      <c r="J463" s="479">
        <v>4.9022752899134177E-5</v>
      </c>
      <c r="K463" s="474"/>
      <c r="L463" s="474"/>
      <c r="M463" s="1127" t="s">
        <v>199</v>
      </c>
      <c r="N463" s="1127"/>
      <c r="O463" s="480">
        <v>0.11861229191150212</v>
      </c>
      <c r="P463" s="474"/>
      <c r="Q463" s="474"/>
      <c r="R463" s="168"/>
      <c r="S463" s="168"/>
      <c r="T463" s="168"/>
      <c r="U463" s="168"/>
      <c r="V463" s="168"/>
      <c r="W463" s="168"/>
      <c r="X463" s="168"/>
      <c r="Y463" s="168"/>
      <c r="Z463" s="168"/>
      <c r="AA463" s="168"/>
      <c r="AB463" s="168"/>
      <c r="AC463" s="168"/>
      <c r="AD463" s="168"/>
      <c r="AE463" s="168"/>
      <c r="AF463" s="168"/>
      <c r="AG463" s="168"/>
      <c r="AH463" s="168"/>
      <c r="AI463" s="168"/>
      <c r="AJ463" s="168"/>
      <c r="AK463" s="168"/>
      <c r="AL463" s="168"/>
      <c r="AM463" s="168"/>
      <c r="AN463" s="168"/>
      <c r="AO463" s="168"/>
      <c r="AP463" s="168"/>
      <c r="AQ463" s="168"/>
      <c r="AR463" s="168"/>
      <c r="AS463" s="168"/>
      <c r="AT463" s="168"/>
      <c r="AU463" s="168"/>
      <c r="AV463" s="168"/>
      <c r="AW463" s="168"/>
      <c r="AX463" s="168"/>
      <c r="AY463" s="168"/>
      <c r="BA463" s="170"/>
      <c r="BB463" s="255"/>
      <c r="BC463" s="170"/>
      <c r="BD463" s="170"/>
      <c r="BE463" s="170"/>
      <c r="BF463" s="170"/>
      <c r="BG463" s="170"/>
      <c r="BH463" s="170"/>
      <c r="BI463" s="170"/>
      <c r="BJ463" s="170"/>
      <c r="BK463" s="170"/>
      <c r="BL463" s="170"/>
      <c r="BM463" s="170"/>
      <c r="BN463" s="170"/>
      <c r="BO463" s="170"/>
      <c r="BP463" s="170"/>
      <c r="BQ463" s="170"/>
      <c r="BR463" s="171"/>
      <c r="BS463" s="171"/>
      <c r="BT463" s="171"/>
      <c r="BU463" s="171"/>
      <c r="BV463" s="171"/>
      <c r="BW463" s="171"/>
      <c r="BX463" s="171"/>
      <c r="BY463" s="171"/>
      <c r="BZ463" s="171"/>
      <c r="CA463" s="171"/>
      <c r="CB463" s="171"/>
      <c r="CC463" s="171"/>
      <c r="CD463" s="171"/>
      <c r="CE463" s="171"/>
      <c r="CF463" s="171"/>
      <c r="CG463" s="171"/>
      <c r="CH463" s="171"/>
      <c r="CI463" s="171"/>
      <c r="CJ463" s="171"/>
      <c r="CK463" s="171"/>
      <c r="CL463" s="171"/>
      <c r="CM463" s="171"/>
      <c r="CN463" s="171"/>
      <c r="CO463" s="171"/>
      <c r="CP463" s="171"/>
      <c r="CQ463" s="171"/>
      <c r="CR463" s="171"/>
      <c r="CS463" s="171"/>
      <c r="CT463" s="171"/>
      <c r="CU463" s="171"/>
      <c r="CV463" s="171"/>
      <c r="CW463" s="171"/>
      <c r="CX463" s="171"/>
      <c r="CY463" s="171"/>
      <c r="CZ463" s="171"/>
    </row>
    <row r="464" s="175" customFormat="true" ht="25.15" customHeight="true" x14ac:dyDescent="0.2">
      <c r="C464" s="1128" t="s">
        <v>217</v>
      </c>
      <c r="D464" s="1127"/>
      <c r="E464" s="478">
        <v>7.1836984456114597E-2</v>
      </c>
      <c r="F464" s="474"/>
      <c r="G464" s="474"/>
      <c r="H464" s="1127" t="s">
        <v>193</v>
      </c>
      <c r="I464" s="1127"/>
      <c r="J464" s="479">
        <v>0.64781208531684398</v>
      </c>
      <c r="K464" s="474"/>
      <c r="L464" s="474"/>
      <c r="M464" s="1127" t="s">
        <v>217</v>
      </c>
      <c r="N464" s="1127"/>
      <c r="O464" s="480">
        <v>8.5594817376717536E-2</v>
      </c>
      <c r="P464" s="474"/>
      <c r="Q464" s="474"/>
      <c r="R464" s="168"/>
      <c r="S464" s="168"/>
      <c r="T464" s="168"/>
      <c r="U464" s="168"/>
      <c r="V464" s="168"/>
      <c r="W464" s="168"/>
      <c r="X464" s="168"/>
      <c r="Y464" s="168"/>
      <c r="Z464" s="168"/>
      <c r="AA464" s="168"/>
      <c r="AB464" s="168"/>
      <c r="AC464" s="168"/>
      <c r="AD464" s="168"/>
      <c r="AE464" s="168"/>
      <c r="AF464" s="168"/>
      <c r="AG464" s="168"/>
      <c r="AH464" s="168"/>
      <c r="AI464" s="168"/>
      <c r="AJ464" s="168"/>
      <c r="AK464" s="168"/>
      <c r="AL464" s="168"/>
      <c r="AM464" s="168"/>
      <c r="AN464" s="168"/>
      <c r="AO464" s="168"/>
      <c r="AP464" s="168"/>
      <c r="AQ464" s="168"/>
      <c r="AR464" s="168"/>
      <c r="AS464" s="168"/>
      <c r="AT464" s="168"/>
      <c r="AU464" s="168"/>
      <c r="AV464" s="168"/>
      <c r="AW464" s="168"/>
      <c r="AX464" s="168"/>
      <c r="AY464" s="168"/>
      <c r="BA464" s="170"/>
      <c r="BB464" s="255"/>
      <c r="BC464" s="170"/>
      <c r="BD464" s="170"/>
      <c r="BE464" s="170"/>
      <c r="BF464" s="170"/>
      <c r="BG464" s="170"/>
      <c r="BH464" s="170"/>
      <c r="BI464" s="170"/>
      <c r="BJ464" s="170"/>
      <c r="BK464" s="170"/>
      <c r="BL464" s="170"/>
      <c r="BM464" s="170"/>
      <c r="BN464" s="170"/>
      <c r="BO464" s="170"/>
      <c r="BP464" s="170"/>
      <c r="BQ464" s="170"/>
      <c r="BR464" s="171"/>
      <c r="BS464" s="171"/>
      <c r="BT464" s="171"/>
      <c r="BU464" s="171"/>
      <c r="BV464" s="171"/>
      <c r="BW464" s="171"/>
      <c r="BX464" s="171"/>
      <c r="BY464" s="171"/>
      <c r="BZ464" s="171"/>
      <c r="CA464" s="171"/>
      <c r="CB464" s="171"/>
      <c r="CC464" s="171"/>
      <c r="CD464" s="171"/>
      <c r="CE464" s="171"/>
      <c r="CF464" s="171"/>
      <c r="CG464" s="171"/>
      <c r="CH464" s="171"/>
      <c r="CI464" s="171"/>
      <c r="CJ464" s="171"/>
      <c r="CK464" s="171"/>
      <c r="CL464" s="171"/>
      <c r="CM464" s="171"/>
      <c r="CN464" s="171"/>
      <c r="CO464" s="171"/>
      <c r="CP464" s="171"/>
      <c r="CQ464" s="171"/>
      <c r="CR464" s="171"/>
      <c r="CS464" s="171"/>
      <c r="CT464" s="171"/>
      <c r="CU464" s="171"/>
      <c r="CV464" s="171"/>
      <c r="CW464" s="171"/>
      <c r="CX464" s="171"/>
      <c r="CY464" s="171"/>
      <c r="CZ464" s="171"/>
    </row>
    <row r="465" s="175" customFormat="true" ht="25.15" customHeight="true" x14ac:dyDescent="0.2">
      <c r="C465" s="1128" t="s">
        <v>234</v>
      </c>
      <c r="D465" s="1127"/>
      <c r="E465" s="478">
        <v>2.9452555144705389E-4</v>
      </c>
      <c r="F465" s="474"/>
      <c r="G465" s="474"/>
      <c r="H465" s="1127" t="s">
        <v>231</v>
      </c>
      <c r="I465" s="1127"/>
      <c r="J465" s="479">
        <v>1.3154990451886399E-3</v>
      </c>
      <c r="K465" s="474"/>
      <c r="L465" s="474"/>
      <c r="M465" s="1127" t="s">
        <v>234</v>
      </c>
      <c r="N465" s="1127"/>
      <c r="O465" s="480">
        <v>5.7640841503119413E-4</v>
      </c>
      <c r="P465" s="474"/>
      <c r="Q465" s="474"/>
      <c r="R465" s="168"/>
      <c r="S465" s="168"/>
      <c r="T465" s="168"/>
      <c r="U465" s="168"/>
      <c r="V465" s="168"/>
      <c r="W465" s="168"/>
      <c r="X465" s="168"/>
      <c r="Y465" s="168"/>
      <c r="Z465" s="168"/>
      <c r="AA465" s="168"/>
      <c r="AB465" s="168"/>
      <c r="AC465" s="168"/>
      <c r="AD465" s="168"/>
      <c r="AE465" s="168"/>
      <c r="AF465" s="168"/>
      <c r="AG465" s="168"/>
      <c r="AH465" s="168"/>
      <c r="AI465" s="168"/>
      <c r="AJ465" s="168"/>
      <c r="AK465" s="168"/>
      <c r="AL465" s="168"/>
      <c r="AM465" s="168"/>
      <c r="AN465" s="168"/>
      <c r="AO465" s="168"/>
      <c r="AP465" s="168"/>
      <c r="AQ465" s="168"/>
      <c r="AR465" s="168"/>
      <c r="AS465" s="168"/>
      <c r="AT465" s="168"/>
      <c r="AU465" s="168"/>
      <c r="AV465" s="168"/>
      <c r="AW465" s="168"/>
      <c r="AX465" s="168"/>
      <c r="AY465" s="168"/>
      <c r="BA465" s="170"/>
      <c r="BB465" s="255"/>
      <c r="BC465" s="170"/>
      <c r="BD465" s="170"/>
      <c r="BE465" s="170"/>
      <c r="BF465" s="170"/>
      <c r="BG465" s="170"/>
      <c r="BH465" s="170"/>
      <c r="BI465" s="170"/>
      <c r="BJ465" s="170"/>
      <c r="BK465" s="170"/>
      <c r="BL465" s="170"/>
      <c r="BM465" s="170"/>
      <c r="BN465" s="170"/>
      <c r="BO465" s="170"/>
      <c r="BP465" s="170"/>
      <c r="BQ465" s="170"/>
      <c r="BR465" s="171"/>
      <c r="BS465" s="171"/>
      <c r="BT465" s="171"/>
      <c r="BU465" s="171"/>
      <c r="BV465" s="171"/>
      <c r="BW465" s="171"/>
      <c r="BX465" s="171"/>
      <c r="BY465" s="171"/>
      <c r="BZ465" s="171"/>
      <c r="CA465" s="171"/>
      <c r="CB465" s="171"/>
      <c r="CC465" s="171"/>
      <c r="CD465" s="171"/>
      <c r="CE465" s="171"/>
      <c r="CF465" s="171"/>
      <c r="CG465" s="171"/>
      <c r="CH465" s="171"/>
      <c r="CI465" s="171"/>
      <c r="CJ465" s="171"/>
      <c r="CK465" s="171"/>
      <c r="CL465" s="171"/>
      <c r="CM465" s="171"/>
      <c r="CN465" s="171"/>
      <c r="CO465" s="171"/>
      <c r="CP465" s="171"/>
      <c r="CQ465" s="171"/>
      <c r="CR465" s="171"/>
      <c r="CS465" s="171"/>
      <c r="CT465" s="171"/>
      <c r="CU465" s="171"/>
      <c r="CV465" s="171"/>
      <c r="CW465" s="171"/>
      <c r="CX465" s="171"/>
      <c r="CY465" s="171"/>
      <c r="CZ465" s="171"/>
    </row>
    <row r="466" s="175" customFormat="true" ht="25.15" customHeight="true" x14ac:dyDescent="0.2">
      <c r="C466" s="1128" t="s">
        <v>226</v>
      </c>
      <c r="D466" s="1127"/>
      <c r="E466" s="478">
        <v>6.6183346472946912E-4</v>
      </c>
      <c r="F466" s="474"/>
      <c r="G466" s="474"/>
      <c r="H466" s="1127" t="s">
        <v>238</v>
      </c>
      <c r="I466" s="1127"/>
      <c r="J466" s="479">
        <v>9.6711383471573079E-7</v>
      </c>
      <c r="K466" s="474"/>
      <c r="L466" s="474"/>
      <c r="M466" s="1127" t="s">
        <v>226</v>
      </c>
      <c r="N466" s="1127"/>
      <c r="O466" s="480">
        <v>1.4538496720711374E-3</v>
      </c>
      <c r="P466" s="474"/>
      <c r="Q466" s="474"/>
      <c r="R466" s="168"/>
      <c r="S466" s="168"/>
      <c r="T466" s="168"/>
      <c r="U466" s="168"/>
      <c r="V466" s="168"/>
      <c r="W466" s="168"/>
      <c r="X466" s="168"/>
      <c r="Y466" s="168"/>
      <c r="Z466" s="168"/>
      <c r="AA466" s="168"/>
      <c r="AB466" s="168"/>
      <c r="AC466" s="168"/>
      <c r="AD466" s="168"/>
      <c r="AE466" s="168"/>
      <c r="AF466" s="168"/>
      <c r="AG466" s="168"/>
      <c r="AH466" s="168"/>
      <c r="AI466" s="168"/>
      <c r="AJ466" s="168"/>
      <c r="AK466" s="168"/>
      <c r="AL466" s="168"/>
      <c r="AM466" s="168"/>
      <c r="AN466" s="168"/>
      <c r="AO466" s="168"/>
      <c r="AP466" s="168"/>
      <c r="AQ466" s="168"/>
      <c r="AR466" s="168"/>
      <c r="AS466" s="168"/>
      <c r="AT466" s="168"/>
      <c r="AU466" s="168"/>
      <c r="AV466" s="168"/>
      <c r="AW466" s="168"/>
      <c r="AX466" s="168"/>
      <c r="AY466" s="168"/>
      <c r="BA466" s="170"/>
      <c r="BB466" s="255"/>
      <c r="BC466" s="170"/>
      <c r="BD466" s="170"/>
      <c r="BE466" s="170"/>
      <c r="BF466" s="170"/>
      <c r="BG466" s="170"/>
      <c r="BH466" s="170"/>
      <c r="BI466" s="170"/>
      <c r="BJ466" s="170"/>
      <c r="BK466" s="170"/>
      <c r="BL466" s="170"/>
      <c r="BM466" s="170"/>
      <c r="BN466" s="170"/>
      <c r="BO466" s="170"/>
      <c r="BP466" s="170"/>
      <c r="BQ466" s="170"/>
      <c r="BR466" s="171"/>
      <c r="BS466" s="171"/>
      <c r="BT466" s="171"/>
      <c r="BU466" s="171"/>
      <c r="BV466" s="171"/>
      <c r="BW466" s="171"/>
      <c r="BX466" s="171"/>
      <c r="BY466" s="171"/>
      <c r="BZ466" s="171"/>
      <c r="CA466" s="171"/>
      <c r="CB466" s="171"/>
      <c r="CC466" s="171"/>
      <c r="CD466" s="171"/>
      <c r="CE466" s="171"/>
      <c r="CF466" s="171"/>
      <c r="CG466" s="171"/>
      <c r="CH466" s="171"/>
      <c r="CI466" s="171"/>
      <c r="CJ466" s="171"/>
      <c r="CK466" s="171"/>
      <c r="CL466" s="171"/>
      <c r="CM466" s="171"/>
      <c r="CN466" s="171"/>
      <c r="CO466" s="171"/>
      <c r="CP466" s="171"/>
      <c r="CQ466" s="171"/>
      <c r="CR466" s="171"/>
      <c r="CS466" s="171"/>
      <c r="CT466" s="171"/>
      <c r="CU466" s="171"/>
      <c r="CV466" s="171"/>
      <c r="CW466" s="171"/>
      <c r="CX466" s="171"/>
      <c r="CY466" s="171"/>
      <c r="CZ466" s="171"/>
    </row>
    <row r="467" s="175" customFormat="true" ht="25.15" customHeight="true" x14ac:dyDescent="0.2">
      <c r="C467" s="1128" t="s">
        <v>227</v>
      </c>
      <c r="D467" s="1127"/>
      <c r="E467" s="478">
        <v>3.8547510924370498E-3</v>
      </c>
      <c r="F467" s="474"/>
      <c r="G467" s="474"/>
      <c r="H467" s="1127" t="s">
        <v>191</v>
      </c>
      <c r="I467" s="1127"/>
      <c r="J467" s="479">
        <v>0.69566933854633151</v>
      </c>
      <c r="K467" s="474"/>
      <c r="L467" s="474"/>
      <c r="M467" s="1127" t="s">
        <v>227</v>
      </c>
      <c r="N467" s="1127"/>
      <c r="O467" s="480">
        <v>2.7552686631348968E-3</v>
      </c>
      <c r="P467" s="474"/>
      <c r="Q467" s="474"/>
      <c r="R467" s="168"/>
      <c r="S467" s="168"/>
      <c r="T467" s="168"/>
      <c r="U467" s="168"/>
      <c r="V467" s="168"/>
      <c r="W467" s="168"/>
      <c r="X467" s="168"/>
      <c r="Y467" s="168"/>
      <c r="Z467" s="168"/>
      <c r="AA467" s="168"/>
      <c r="AB467" s="168"/>
      <c r="AC467" s="168"/>
      <c r="AD467" s="168"/>
      <c r="AE467" s="168"/>
      <c r="AF467" s="168"/>
      <c r="AG467" s="168"/>
      <c r="AH467" s="168"/>
      <c r="AI467" s="168"/>
      <c r="AJ467" s="168"/>
      <c r="AK467" s="168"/>
      <c r="AL467" s="168"/>
      <c r="AM467" s="168"/>
      <c r="AN467" s="168"/>
      <c r="AO467" s="168"/>
      <c r="AP467" s="168"/>
      <c r="AQ467" s="168"/>
      <c r="AR467" s="168"/>
      <c r="AS467" s="168"/>
      <c r="AT467" s="168"/>
      <c r="AU467" s="168"/>
      <c r="AV467" s="168"/>
      <c r="AW467" s="168"/>
      <c r="AX467" s="168"/>
      <c r="AY467" s="168"/>
      <c r="BA467" s="170"/>
      <c r="BB467" s="255"/>
      <c r="BC467" s="170"/>
      <c r="BD467" s="170"/>
      <c r="BE467" s="170"/>
      <c r="BF467" s="170"/>
      <c r="BG467" s="170"/>
      <c r="BH467" s="170"/>
      <c r="BI467" s="170"/>
      <c r="BJ467" s="170"/>
      <c r="BK467" s="170"/>
      <c r="BL467" s="170"/>
      <c r="BM467" s="170"/>
      <c r="BN467" s="170"/>
      <c r="BO467" s="170"/>
      <c r="BP467" s="170"/>
      <c r="BQ467" s="170"/>
      <c r="BR467" s="171"/>
      <c r="BS467" s="171"/>
      <c r="BT467" s="171"/>
      <c r="BU467" s="171"/>
      <c r="BV467" s="171"/>
      <c r="BW467" s="171"/>
      <c r="BX467" s="171"/>
      <c r="BY467" s="171"/>
      <c r="BZ467" s="171"/>
      <c r="CA467" s="171"/>
      <c r="CB467" s="171"/>
      <c r="CC467" s="171"/>
      <c r="CD467" s="171"/>
      <c r="CE467" s="171"/>
      <c r="CF467" s="171"/>
      <c r="CG467" s="171"/>
      <c r="CH467" s="171"/>
      <c r="CI467" s="171"/>
      <c r="CJ467" s="171"/>
      <c r="CK467" s="171"/>
      <c r="CL467" s="171"/>
      <c r="CM467" s="171"/>
      <c r="CN467" s="171"/>
      <c r="CO467" s="171"/>
      <c r="CP467" s="171"/>
      <c r="CQ467" s="171"/>
      <c r="CR467" s="171"/>
      <c r="CS467" s="171"/>
      <c r="CT467" s="171"/>
      <c r="CU467" s="171"/>
      <c r="CV467" s="171"/>
      <c r="CW467" s="171"/>
      <c r="CX467" s="171"/>
      <c r="CY467" s="171"/>
      <c r="CZ467" s="171"/>
    </row>
    <row r="468" s="175" customFormat="true" ht="25.15" customHeight="true" x14ac:dyDescent="0.2">
      <c r="C468" s="1128" t="s">
        <v>193</v>
      </c>
      <c r="D468" s="1127"/>
      <c r="E468" s="478">
        <v>0.72816542138171403</v>
      </c>
      <c r="F468" s="474"/>
      <c r="G468" s="474"/>
      <c r="H468" s="1127" t="s">
        <v>232</v>
      </c>
      <c r="I468" s="1127"/>
      <c r="J468" s="479">
        <v>3.3933005984186637E-7</v>
      </c>
      <c r="K468" s="474"/>
      <c r="L468" s="474"/>
      <c r="M468" s="1127" t="s">
        <v>193</v>
      </c>
      <c r="N468" s="1127"/>
      <c r="O468" s="480">
        <v>0.34084108578113076</v>
      </c>
      <c r="P468" s="474"/>
      <c r="Q468" s="474"/>
      <c r="R468" s="168"/>
      <c r="S468" s="168"/>
      <c r="T468" s="168"/>
      <c r="U468" s="168"/>
      <c r="V468" s="168"/>
      <c r="W468" s="168"/>
      <c r="X468" s="168"/>
      <c r="Y468" s="168"/>
      <c r="Z468" s="168"/>
      <c r="AA468" s="168"/>
      <c r="AB468" s="168"/>
      <c r="AC468" s="168"/>
      <c r="AD468" s="168"/>
      <c r="AE468" s="168"/>
      <c r="AF468" s="168"/>
      <c r="AG468" s="168"/>
      <c r="AH468" s="168"/>
      <c r="AI468" s="168"/>
      <c r="AJ468" s="168"/>
      <c r="AK468" s="168"/>
      <c r="AL468" s="168"/>
      <c r="AM468" s="168"/>
      <c r="AN468" s="168"/>
      <c r="AO468" s="168"/>
      <c r="AP468" s="168"/>
      <c r="AQ468" s="168"/>
      <c r="AR468" s="168"/>
      <c r="AS468" s="168"/>
      <c r="AT468" s="168"/>
      <c r="AU468" s="168"/>
      <c r="AV468" s="168"/>
      <c r="AW468" s="168"/>
      <c r="AX468" s="168"/>
      <c r="AY468" s="168"/>
      <c r="BA468" s="170"/>
      <c r="BB468" s="255"/>
      <c r="BC468" s="170"/>
      <c r="BD468" s="170"/>
      <c r="BE468" s="170"/>
      <c r="BF468" s="170"/>
      <c r="BG468" s="170"/>
      <c r="BH468" s="170"/>
      <c r="BI468" s="170"/>
      <c r="BJ468" s="170"/>
      <c r="BK468" s="170"/>
      <c r="BL468" s="170"/>
      <c r="BM468" s="170"/>
      <c r="BN468" s="170"/>
      <c r="BO468" s="170"/>
      <c r="BP468" s="170"/>
      <c r="BQ468" s="170"/>
      <c r="BR468" s="171"/>
      <c r="BS468" s="171"/>
      <c r="BT468" s="171"/>
      <c r="BU468" s="171"/>
      <c r="BV468" s="171"/>
      <c r="BW468" s="171"/>
      <c r="BX468" s="171"/>
      <c r="BY468" s="171"/>
      <c r="BZ468" s="171"/>
      <c r="CA468" s="171"/>
      <c r="CB468" s="171"/>
      <c r="CC468" s="171"/>
      <c r="CD468" s="171"/>
      <c r="CE468" s="171"/>
      <c r="CF468" s="171"/>
      <c r="CG468" s="171"/>
      <c r="CH468" s="171"/>
      <c r="CI468" s="171"/>
      <c r="CJ468" s="171"/>
      <c r="CK468" s="171"/>
      <c r="CL468" s="171"/>
      <c r="CM468" s="171"/>
      <c r="CN468" s="171"/>
      <c r="CO468" s="171"/>
      <c r="CP468" s="171"/>
      <c r="CQ468" s="171"/>
      <c r="CR468" s="171"/>
      <c r="CS468" s="171"/>
      <c r="CT468" s="171"/>
      <c r="CU468" s="171"/>
      <c r="CV468" s="171"/>
      <c r="CW468" s="171"/>
      <c r="CX468" s="171"/>
      <c r="CY468" s="171"/>
      <c r="CZ468" s="171"/>
    </row>
    <row r="469" s="175" customFormat="true" ht="25.15" customHeight="true" x14ac:dyDescent="0.2">
      <c r="C469" s="1128" t="s">
        <v>231</v>
      </c>
      <c r="D469" s="1127"/>
      <c r="E469" s="478">
        <v>1.1533793951807049E-3</v>
      </c>
      <c r="F469" s="474"/>
      <c r="G469" s="474"/>
      <c r="H469" s="1127" t="s">
        <v>194</v>
      </c>
      <c r="I469" s="1127"/>
      <c r="J469" s="479">
        <v>0.67778957456944777</v>
      </c>
      <c r="K469" s="474"/>
      <c r="L469" s="474"/>
      <c r="M469" s="1127" t="s">
        <v>231</v>
      </c>
      <c r="N469" s="1127"/>
      <c r="O469" s="480">
        <v>1.4106613713168485E-3</v>
      </c>
      <c r="P469" s="474"/>
      <c r="Q469" s="474"/>
      <c r="R469" s="168"/>
      <c r="S469" s="168"/>
      <c r="T469" s="168"/>
      <c r="U469" s="168"/>
      <c r="V469" s="168"/>
      <c r="W469" s="168"/>
      <c r="X469" s="168"/>
      <c r="Y469" s="168"/>
      <c r="Z469" s="168"/>
      <c r="AA469" s="168"/>
      <c r="AB469" s="168"/>
      <c r="AC469" s="168"/>
      <c r="AD469" s="168"/>
      <c r="AE469" s="168"/>
      <c r="AF469" s="168"/>
      <c r="AG469" s="168"/>
      <c r="AH469" s="168"/>
      <c r="AI469" s="168"/>
      <c r="AJ469" s="168"/>
      <c r="AK469" s="168"/>
      <c r="AL469" s="168"/>
      <c r="AM469" s="168"/>
      <c r="AN469" s="168"/>
      <c r="AO469" s="168"/>
      <c r="AP469" s="168"/>
      <c r="AQ469" s="168"/>
      <c r="AR469" s="168"/>
      <c r="AS469" s="168"/>
      <c r="AT469" s="168"/>
      <c r="AU469" s="168"/>
      <c r="AV469" s="168"/>
      <c r="AW469" s="168"/>
      <c r="AX469" s="168"/>
      <c r="AY469" s="168"/>
      <c r="BA469" s="170"/>
      <c r="BB469" s="255"/>
      <c r="BC469" s="170"/>
      <c r="BD469" s="170"/>
      <c r="BE469" s="170"/>
      <c r="BF469" s="170"/>
      <c r="BG469" s="170"/>
      <c r="BH469" s="170"/>
      <c r="BI469" s="170"/>
      <c r="BJ469" s="170"/>
      <c r="BK469" s="170"/>
      <c r="BL469" s="170"/>
      <c r="BM469" s="170"/>
      <c r="BN469" s="170"/>
      <c r="BO469" s="170"/>
      <c r="BP469" s="170"/>
      <c r="BQ469" s="170"/>
      <c r="BR469" s="171"/>
      <c r="BS469" s="171"/>
      <c r="BT469" s="171"/>
      <c r="BU469" s="171"/>
      <c r="BV469" s="171"/>
      <c r="BW469" s="171"/>
      <c r="BX469" s="171"/>
      <c r="BY469" s="171"/>
      <c r="BZ469" s="171"/>
      <c r="CA469" s="171"/>
      <c r="CB469" s="171"/>
      <c r="CC469" s="171"/>
      <c r="CD469" s="171"/>
      <c r="CE469" s="171"/>
      <c r="CF469" s="171"/>
      <c r="CG469" s="171"/>
      <c r="CH469" s="171"/>
      <c r="CI469" s="171"/>
      <c r="CJ469" s="171"/>
      <c r="CK469" s="171"/>
      <c r="CL469" s="171"/>
      <c r="CM469" s="171"/>
      <c r="CN469" s="171"/>
      <c r="CO469" s="171"/>
      <c r="CP469" s="171"/>
      <c r="CQ469" s="171"/>
      <c r="CR469" s="171"/>
      <c r="CS469" s="171"/>
      <c r="CT469" s="171"/>
      <c r="CU469" s="171"/>
      <c r="CV469" s="171"/>
      <c r="CW469" s="171"/>
      <c r="CX469" s="171"/>
      <c r="CY469" s="171"/>
      <c r="CZ469" s="171"/>
    </row>
    <row r="470" s="175" customFormat="true" ht="25.15" customHeight="true" x14ac:dyDescent="0.2">
      <c r="C470" s="1128" t="s">
        <v>238</v>
      </c>
      <c r="D470" s="1127"/>
      <c r="E470" s="478">
        <v>2.1987126693212914E-6</v>
      </c>
      <c r="F470" s="474"/>
      <c r="G470" s="474"/>
      <c r="H470" s="1127" t="s">
        <v>224</v>
      </c>
      <c r="I470" s="1127"/>
      <c r="J470" s="479">
        <v>9.4103054038596323E-3</v>
      </c>
      <c r="K470" s="474"/>
      <c r="L470" s="474"/>
      <c r="M470" s="1127" t="s">
        <v>238</v>
      </c>
      <c r="N470" s="1127"/>
      <c r="O470" s="480">
        <v>3.6005075054775242E-4</v>
      </c>
      <c r="P470" s="474"/>
      <c r="Q470" s="474"/>
      <c r="R470" s="168"/>
      <c r="S470" s="168"/>
      <c r="T470" s="168"/>
      <c r="U470" s="168"/>
      <c r="V470" s="168"/>
      <c r="W470" s="168"/>
      <c r="X470" s="168"/>
      <c r="Y470" s="168"/>
      <c r="Z470" s="168"/>
      <c r="AA470" s="168"/>
      <c r="AB470" s="168"/>
      <c r="AC470" s="168"/>
      <c r="AD470" s="168"/>
      <c r="AE470" s="168"/>
      <c r="AF470" s="168"/>
      <c r="AG470" s="168"/>
      <c r="AH470" s="168"/>
      <c r="AI470" s="168"/>
      <c r="AJ470" s="168"/>
      <c r="AK470" s="168"/>
      <c r="AL470" s="168"/>
      <c r="AM470" s="168"/>
      <c r="AN470" s="168"/>
      <c r="AO470" s="168"/>
      <c r="AP470" s="168"/>
      <c r="AQ470" s="168"/>
      <c r="AR470" s="168"/>
      <c r="AS470" s="168"/>
      <c r="AT470" s="168"/>
      <c r="AU470" s="168"/>
      <c r="AV470" s="168"/>
      <c r="AW470" s="168"/>
      <c r="AX470" s="168"/>
      <c r="AY470" s="168"/>
      <c r="BA470" s="170"/>
      <c r="BB470" s="255"/>
      <c r="BC470" s="170"/>
      <c r="BD470" s="170"/>
      <c r="BE470" s="170"/>
      <c r="BF470" s="170"/>
      <c r="BG470" s="170"/>
      <c r="BH470" s="170"/>
      <c r="BI470" s="170"/>
      <c r="BJ470" s="170"/>
      <c r="BK470" s="170"/>
      <c r="BL470" s="170"/>
      <c r="BM470" s="170"/>
      <c r="BN470" s="170"/>
      <c r="BO470" s="170"/>
      <c r="BP470" s="170"/>
      <c r="BQ470" s="170"/>
      <c r="BR470" s="171"/>
      <c r="BS470" s="171"/>
      <c r="BT470" s="171"/>
      <c r="BU470" s="171"/>
      <c r="BV470" s="171"/>
      <c r="BW470" s="171"/>
      <c r="BX470" s="171"/>
      <c r="BY470" s="171"/>
      <c r="BZ470" s="171"/>
      <c r="CA470" s="171"/>
      <c r="CB470" s="171"/>
      <c r="CC470" s="171"/>
      <c r="CD470" s="171"/>
      <c r="CE470" s="171"/>
      <c r="CF470" s="171"/>
      <c r="CG470" s="171"/>
      <c r="CH470" s="171"/>
      <c r="CI470" s="171"/>
      <c r="CJ470" s="171"/>
      <c r="CK470" s="171"/>
      <c r="CL470" s="171"/>
      <c r="CM470" s="171"/>
      <c r="CN470" s="171"/>
      <c r="CO470" s="171"/>
      <c r="CP470" s="171"/>
      <c r="CQ470" s="171"/>
      <c r="CR470" s="171"/>
      <c r="CS470" s="171"/>
      <c r="CT470" s="171"/>
      <c r="CU470" s="171"/>
      <c r="CV470" s="171"/>
      <c r="CW470" s="171"/>
      <c r="CX470" s="171"/>
      <c r="CY470" s="171"/>
      <c r="CZ470" s="171"/>
    </row>
    <row r="471" s="175" customFormat="true" ht="25.15" customHeight="true" x14ac:dyDescent="0.2">
      <c r="C471" s="1128" t="s">
        <v>191</v>
      </c>
      <c r="D471" s="1127"/>
      <c r="E471" s="478">
        <v>0.74432660958725272</v>
      </c>
      <c r="F471" s="474"/>
      <c r="G471" s="474"/>
      <c r="H471" s="1127" t="s">
        <v>230</v>
      </c>
      <c r="I471" s="1127"/>
      <c r="J471" s="479">
        <v>2.0223356210301828E-4</v>
      </c>
      <c r="K471" s="474"/>
      <c r="L471" s="474"/>
      <c r="M471" s="1127" t="s">
        <v>191</v>
      </c>
      <c r="N471" s="1127"/>
      <c r="O471" s="480">
        <v>0.32391198300372809</v>
      </c>
      <c r="P471" s="474"/>
      <c r="Q471" s="474"/>
      <c r="R471" s="168"/>
      <c r="S471" s="168"/>
      <c r="T471" s="168"/>
      <c r="U471" s="168"/>
      <c r="V471" s="168"/>
      <c r="W471" s="168"/>
      <c r="X471" s="168"/>
      <c r="Y471" s="168"/>
      <c r="Z471" s="168"/>
      <c r="AA471" s="168"/>
      <c r="AB471" s="168"/>
      <c r="AC471" s="168"/>
      <c r="AD471" s="168"/>
      <c r="AE471" s="168"/>
      <c r="AF471" s="168"/>
      <c r="AG471" s="168"/>
      <c r="AH471" s="168"/>
      <c r="AI471" s="168"/>
      <c r="AJ471" s="168"/>
      <c r="AK471" s="168"/>
      <c r="AL471" s="168"/>
      <c r="AM471" s="168"/>
      <c r="AN471" s="168"/>
      <c r="AO471" s="168"/>
      <c r="AP471" s="168"/>
      <c r="AQ471" s="168"/>
      <c r="AR471" s="168"/>
      <c r="AS471" s="168"/>
      <c r="AT471" s="168"/>
      <c r="AU471" s="168"/>
      <c r="AV471" s="168"/>
      <c r="AW471" s="168"/>
      <c r="AX471" s="168"/>
      <c r="AY471" s="168"/>
      <c r="BA471" s="170"/>
      <c r="BB471" s="255"/>
      <c r="BC471" s="170"/>
      <c r="BD471" s="170"/>
      <c r="BE471" s="170"/>
      <c r="BF471" s="170"/>
      <c r="BG471" s="170"/>
      <c r="BH471" s="170"/>
      <c r="BI471" s="170"/>
      <c r="BJ471" s="170"/>
      <c r="BK471" s="170"/>
      <c r="BL471" s="170"/>
      <c r="BM471" s="170"/>
      <c r="BN471" s="170"/>
      <c r="BO471" s="170"/>
      <c r="BP471" s="170"/>
      <c r="BQ471" s="170"/>
      <c r="BR471" s="171"/>
      <c r="BS471" s="171"/>
      <c r="BT471" s="171"/>
      <c r="BU471" s="171"/>
      <c r="BV471" s="171"/>
      <c r="BW471" s="171"/>
      <c r="BX471" s="171"/>
      <c r="BY471" s="171"/>
      <c r="BZ471" s="171"/>
      <c r="CA471" s="171"/>
      <c r="CB471" s="171"/>
      <c r="CC471" s="171"/>
      <c r="CD471" s="171"/>
      <c r="CE471" s="171"/>
      <c r="CF471" s="171"/>
      <c r="CG471" s="171"/>
      <c r="CH471" s="171"/>
      <c r="CI471" s="171"/>
      <c r="CJ471" s="171"/>
      <c r="CK471" s="171"/>
      <c r="CL471" s="171"/>
      <c r="CM471" s="171"/>
      <c r="CN471" s="171"/>
      <c r="CO471" s="171"/>
      <c r="CP471" s="171"/>
      <c r="CQ471" s="171"/>
      <c r="CR471" s="171"/>
      <c r="CS471" s="171"/>
      <c r="CT471" s="171"/>
      <c r="CU471" s="171"/>
      <c r="CV471" s="171"/>
      <c r="CW471" s="171"/>
      <c r="CX471" s="171"/>
      <c r="CY471" s="171"/>
      <c r="CZ471" s="171"/>
    </row>
    <row r="472" s="175" customFormat="true" ht="25.15" customHeight="true" x14ac:dyDescent="0.2">
      <c r="C472" s="1128" t="s">
        <v>236</v>
      </c>
      <c r="D472" s="1127"/>
      <c r="E472" s="478">
        <v>2.782226075636287E-4</v>
      </c>
      <c r="F472" s="474"/>
      <c r="G472" s="474"/>
      <c r="H472" s="1127" t="s">
        <v>219</v>
      </c>
      <c r="I472" s="1127"/>
      <c r="J472" s="479">
        <v>6.5227667915165807E-2</v>
      </c>
      <c r="K472" s="474"/>
      <c r="L472" s="474"/>
      <c r="M472" s="1127" t="s">
        <v>236</v>
      </c>
      <c r="N472" s="1127"/>
      <c r="O472" s="480">
        <v>2.7124414386046344E-5</v>
      </c>
      <c r="P472" s="474"/>
      <c r="Q472" s="474"/>
      <c r="R472" s="168"/>
      <c r="S472" s="168"/>
      <c r="T472" s="168"/>
      <c r="U472" s="168"/>
      <c r="V472" s="168"/>
      <c r="W472" s="168"/>
      <c r="X472" s="168"/>
      <c r="Y472" s="168"/>
      <c r="Z472" s="168"/>
      <c r="AA472" s="168"/>
      <c r="AB472" s="168"/>
      <c r="AC472" s="168"/>
      <c r="AD472" s="168"/>
      <c r="AE472" s="168"/>
      <c r="AF472" s="168"/>
      <c r="AG472" s="168"/>
      <c r="AH472" s="168"/>
      <c r="AI472" s="168"/>
      <c r="AJ472" s="168"/>
      <c r="AK472" s="168"/>
      <c r="AL472" s="168"/>
      <c r="AM472" s="168"/>
      <c r="AN472" s="168"/>
      <c r="AO472" s="168"/>
      <c r="AP472" s="168"/>
      <c r="AQ472" s="168"/>
      <c r="AR472" s="168"/>
      <c r="AS472" s="168"/>
      <c r="AT472" s="168"/>
      <c r="AU472" s="168"/>
      <c r="AV472" s="168"/>
      <c r="AW472" s="168"/>
      <c r="AX472" s="168"/>
      <c r="AY472" s="168"/>
      <c r="BA472" s="170"/>
      <c r="BB472" s="255"/>
      <c r="BC472" s="170"/>
      <c r="BD472" s="170"/>
      <c r="BE472" s="170"/>
      <c r="BF472" s="170"/>
      <c r="BG472" s="170"/>
      <c r="BH472" s="170"/>
      <c r="BI472" s="170"/>
      <c r="BJ472" s="170"/>
      <c r="BK472" s="170"/>
      <c r="BL472" s="170"/>
      <c r="BM472" s="170"/>
      <c r="BN472" s="170"/>
      <c r="BO472" s="170"/>
      <c r="BP472" s="170"/>
      <c r="BQ472" s="170"/>
      <c r="BR472" s="171"/>
      <c r="BS472" s="171"/>
      <c r="BT472" s="171"/>
      <c r="BU472" s="171"/>
      <c r="BV472" s="171"/>
      <c r="BW472" s="171"/>
      <c r="BX472" s="171"/>
      <c r="BY472" s="171"/>
      <c r="BZ472" s="171"/>
      <c r="CA472" s="171"/>
      <c r="CB472" s="171"/>
      <c r="CC472" s="171"/>
      <c r="CD472" s="171"/>
      <c r="CE472" s="171"/>
      <c r="CF472" s="171"/>
      <c r="CG472" s="171"/>
      <c r="CH472" s="171"/>
      <c r="CI472" s="171"/>
      <c r="CJ472" s="171"/>
      <c r="CK472" s="171"/>
      <c r="CL472" s="171"/>
      <c r="CM472" s="171"/>
      <c r="CN472" s="171"/>
      <c r="CO472" s="171"/>
      <c r="CP472" s="171"/>
      <c r="CQ472" s="171"/>
      <c r="CR472" s="171"/>
      <c r="CS472" s="171"/>
      <c r="CT472" s="171"/>
      <c r="CU472" s="171"/>
      <c r="CV472" s="171"/>
      <c r="CW472" s="171"/>
      <c r="CX472" s="171"/>
      <c r="CY472" s="171"/>
      <c r="CZ472" s="171"/>
    </row>
    <row r="473" s="175" customFormat="true" ht="25.15" customHeight="true" x14ac:dyDescent="0.2">
      <c r="C473" s="1128" t="s">
        <v>232</v>
      </c>
      <c r="D473" s="1127"/>
      <c r="E473" s="478">
        <v>5.0673491302302251E-6</v>
      </c>
      <c r="F473" s="474"/>
      <c r="G473" s="474"/>
      <c r="H473" s="1127" t="s">
        <v>201</v>
      </c>
      <c r="I473" s="1127"/>
      <c r="J473" s="479">
        <v>0.33840238761801367</v>
      </c>
      <c r="K473" s="474"/>
      <c r="L473" s="474"/>
      <c r="M473" s="1127" t="s">
        <v>232</v>
      </c>
      <c r="N473" s="1127"/>
      <c r="O473" s="480">
        <v>2.4105966925844851E-3</v>
      </c>
      <c r="P473" s="474"/>
      <c r="Q473" s="474"/>
      <c r="R473" s="168"/>
      <c r="S473" s="168"/>
      <c r="T473" s="168"/>
      <c r="U473" s="168"/>
      <c r="V473" s="168"/>
      <c r="W473" s="168"/>
      <c r="X473" s="168"/>
      <c r="Y473" s="168"/>
      <c r="Z473" s="168"/>
      <c r="AA473" s="168"/>
      <c r="AB473" s="168"/>
      <c r="AC473" s="168"/>
      <c r="AD473" s="168"/>
      <c r="AE473" s="168"/>
      <c r="AF473" s="168"/>
      <c r="AG473" s="168"/>
      <c r="AH473" s="168"/>
      <c r="AI473" s="168"/>
      <c r="AJ473" s="168"/>
      <c r="AK473" s="168"/>
      <c r="AL473" s="168"/>
      <c r="AM473" s="168"/>
      <c r="AN473" s="168"/>
      <c r="AO473" s="168"/>
      <c r="AP473" s="168"/>
      <c r="AQ473" s="168"/>
      <c r="AR473" s="168"/>
      <c r="AS473" s="168"/>
      <c r="AT473" s="168"/>
      <c r="AU473" s="168"/>
      <c r="AV473" s="168"/>
      <c r="AW473" s="168"/>
      <c r="AX473" s="168"/>
      <c r="AY473" s="168"/>
      <c r="BA473" s="170"/>
      <c r="BB473" s="255"/>
      <c r="BC473" s="170"/>
      <c r="BD473" s="170"/>
      <c r="BE473" s="170"/>
      <c r="BF473" s="170"/>
      <c r="BG473" s="170"/>
      <c r="BH473" s="170"/>
      <c r="BI473" s="170"/>
      <c r="BJ473" s="170"/>
      <c r="BK473" s="170"/>
      <c r="BL473" s="170"/>
      <c r="BM473" s="170"/>
      <c r="BN473" s="170"/>
      <c r="BO473" s="170"/>
      <c r="BP473" s="170"/>
      <c r="BQ473" s="170"/>
      <c r="BR473" s="171"/>
      <c r="BS473" s="171"/>
      <c r="BT473" s="171"/>
      <c r="BU473" s="171"/>
      <c r="BV473" s="171"/>
      <c r="BW473" s="171"/>
      <c r="BX473" s="171"/>
      <c r="BY473" s="171"/>
      <c r="BZ473" s="171"/>
      <c r="CA473" s="171"/>
      <c r="CB473" s="171"/>
      <c r="CC473" s="171"/>
      <c r="CD473" s="171"/>
      <c r="CE473" s="171"/>
      <c r="CF473" s="171"/>
      <c r="CG473" s="171"/>
      <c r="CH473" s="171"/>
      <c r="CI473" s="171"/>
      <c r="CJ473" s="171"/>
      <c r="CK473" s="171"/>
      <c r="CL473" s="171"/>
      <c r="CM473" s="171"/>
      <c r="CN473" s="171"/>
      <c r="CO473" s="171"/>
      <c r="CP473" s="171"/>
      <c r="CQ473" s="171"/>
      <c r="CR473" s="171"/>
      <c r="CS473" s="171"/>
      <c r="CT473" s="171"/>
      <c r="CU473" s="171"/>
      <c r="CV473" s="171"/>
      <c r="CW473" s="171"/>
      <c r="CX473" s="171"/>
      <c r="CY473" s="171"/>
      <c r="CZ473" s="171"/>
    </row>
    <row r="474" s="175" customFormat="true" ht="25.15" customHeight="true" x14ac:dyDescent="0.2">
      <c r="C474" s="1128" t="s">
        <v>194</v>
      </c>
      <c r="D474" s="1127"/>
      <c r="E474" s="478">
        <v>0.71937395872704279</v>
      </c>
      <c r="F474" s="474"/>
      <c r="G474" s="474"/>
      <c r="H474" s="1127" t="s">
        <v>215</v>
      </c>
      <c r="I474" s="1127"/>
      <c r="J474" s="479">
        <v>9.1446811737761327E-2</v>
      </c>
      <c r="K474" s="474"/>
      <c r="L474" s="474"/>
      <c r="M474" s="1127" t="s">
        <v>194</v>
      </c>
      <c r="N474" s="1127"/>
      <c r="O474" s="480">
        <v>0.31623117645133342</v>
      </c>
      <c r="P474" s="474"/>
      <c r="Q474" s="474"/>
      <c r="R474" s="168"/>
      <c r="S474" s="168"/>
      <c r="T474" s="168"/>
      <c r="U474" s="168"/>
      <c r="V474" s="168"/>
      <c r="W474" s="168"/>
      <c r="X474" s="168"/>
      <c r="Y474" s="168"/>
      <c r="Z474" s="168"/>
      <c r="AA474" s="168"/>
      <c r="AB474" s="168"/>
      <c r="AC474" s="168"/>
      <c r="AD474" s="168"/>
      <c r="AE474" s="168"/>
      <c r="AF474" s="168"/>
      <c r="AG474" s="168"/>
      <c r="AH474" s="168"/>
      <c r="AI474" s="168"/>
      <c r="AJ474" s="168"/>
      <c r="AK474" s="168"/>
      <c r="AL474" s="168"/>
      <c r="AM474" s="168"/>
      <c r="AN474" s="168"/>
      <c r="AO474" s="168"/>
      <c r="AP474" s="168"/>
      <c r="AQ474" s="168"/>
      <c r="AR474" s="168"/>
      <c r="AS474" s="168"/>
      <c r="AT474" s="168"/>
      <c r="AU474" s="168"/>
      <c r="AV474" s="168"/>
      <c r="AW474" s="168"/>
      <c r="AX474" s="168"/>
      <c r="AY474" s="168"/>
      <c r="BA474" s="170"/>
      <c r="BB474" s="255"/>
      <c r="BC474" s="170"/>
      <c r="BD474" s="170"/>
      <c r="BE474" s="170"/>
      <c r="BF474" s="170"/>
      <c r="BG474" s="170"/>
      <c r="BH474" s="170"/>
      <c r="BI474" s="170"/>
      <c r="BJ474" s="170"/>
      <c r="BK474" s="170"/>
      <c r="BL474" s="170"/>
      <c r="BM474" s="170"/>
      <c r="BN474" s="170"/>
      <c r="BO474" s="170"/>
      <c r="BP474" s="170"/>
      <c r="BQ474" s="170"/>
      <c r="BR474" s="171"/>
      <c r="BS474" s="171"/>
      <c r="BT474" s="171"/>
      <c r="BU474" s="171"/>
      <c r="BV474" s="171"/>
      <c r="BW474" s="171"/>
      <c r="BX474" s="171"/>
      <c r="BY474" s="171"/>
      <c r="BZ474" s="171"/>
      <c r="CA474" s="171"/>
      <c r="CB474" s="171"/>
      <c r="CC474" s="171"/>
      <c r="CD474" s="171"/>
      <c r="CE474" s="171"/>
      <c r="CF474" s="171"/>
      <c r="CG474" s="171"/>
      <c r="CH474" s="171"/>
      <c r="CI474" s="171"/>
      <c r="CJ474" s="171"/>
      <c r="CK474" s="171"/>
      <c r="CL474" s="171"/>
      <c r="CM474" s="171"/>
      <c r="CN474" s="171"/>
      <c r="CO474" s="171"/>
      <c r="CP474" s="171"/>
      <c r="CQ474" s="171"/>
      <c r="CR474" s="171"/>
      <c r="CS474" s="171"/>
      <c r="CT474" s="171"/>
      <c r="CU474" s="171"/>
      <c r="CV474" s="171"/>
      <c r="CW474" s="171"/>
      <c r="CX474" s="171"/>
      <c r="CY474" s="171"/>
      <c r="CZ474" s="171"/>
    </row>
    <row r="475" s="175" customFormat="true" ht="25.15" customHeight="true" x14ac:dyDescent="0.2">
      <c r="C475" s="1128" t="s">
        <v>224</v>
      </c>
      <c r="D475" s="1127"/>
      <c r="E475" s="478">
        <v>8.958089809544563E-6</v>
      </c>
      <c r="F475" s="474"/>
      <c r="G475" s="474"/>
      <c r="H475" s="1127" t="s">
        <v>218</v>
      </c>
      <c r="I475" s="1127"/>
      <c r="J475" s="479">
        <v>8.5498972966480291E-2</v>
      </c>
      <c r="K475" s="474"/>
      <c r="L475" s="474"/>
      <c r="M475" s="1127" t="s">
        <v>224</v>
      </c>
      <c r="N475" s="1127"/>
      <c r="O475" s="480">
        <v>1.3441768624107311E-2</v>
      </c>
      <c r="P475" s="474"/>
      <c r="Q475" s="474"/>
      <c r="R475" s="168"/>
      <c r="S475" s="168"/>
      <c r="T475" s="168"/>
      <c r="U475" s="168"/>
      <c r="V475" s="168"/>
      <c r="W475" s="168"/>
      <c r="X475" s="168"/>
      <c r="Y475" s="168"/>
      <c r="Z475" s="168"/>
      <c r="AA475" s="168"/>
      <c r="AB475" s="168"/>
      <c r="AC475" s="168"/>
      <c r="AD475" s="168"/>
      <c r="AE475" s="168"/>
      <c r="AF475" s="168"/>
      <c r="AG475" s="168"/>
      <c r="AH475" s="168"/>
      <c r="AI475" s="168"/>
      <c r="AJ475" s="168"/>
      <c r="AK475" s="168"/>
      <c r="AL475" s="168"/>
      <c r="AM475" s="168"/>
      <c r="AN475" s="168"/>
      <c r="AO475" s="168"/>
      <c r="AP475" s="168"/>
      <c r="AQ475" s="168"/>
      <c r="AR475" s="168"/>
      <c r="AS475" s="168"/>
      <c r="AT475" s="168"/>
      <c r="AU475" s="168"/>
      <c r="AV475" s="168"/>
      <c r="AW475" s="168"/>
      <c r="AX475" s="168"/>
      <c r="AY475" s="168"/>
      <c r="BA475" s="170"/>
      <c r="BB475" s="255"/>
      <c r="BC475" s="170"/>
      <c r="BD475" s="170"/>
      <c r="BE475" s="170"/>
      <c r="BF475" s="170"/>
      <c r="BG475" s="170"/>
      <c r="BH475" s="170"/>
      <c r="BI475" s="170"/>
      <c r="BJ475" s="170"/>
      <c r="BK475" s="170"/>
      <c r="BL475" s="170"/>
      <c r="BM475" s="170"/>
      <c r="BN475" s="170"/>
      <c r="BO475" s="170"/>
      <c r="BP475" s="170"/>
      <c r="BQ475" s="170"/>
      <c r="BR475" s="171"/>
      <c r="BS475" s="171"/>
      <c r="BT475" s="171"/>
      <c r="BU475" s="171"/>
      <c r="BV475" s="171"/>
      <c r="BW475" s="171"/>
      <c r="BX475" s="171"/>
      <c r="BY475" s="171"/>
      <c r="BZ475" s="171"/>
      <c r="CA475" s="171"/>
      <c r="CB475" s="171"/>
      <c r="CC475" s="171"/>
      <c r="CD475" s="171"/>
      <c r="CE475" s="171"/>
      <c r="CF475" s="171"/>
      <c r="CG475" s="171"/>
      <c r="CH475" s="171"/>
      <c r="CI475" s="171"/>
      <c r="CJ475" s="171"/>
      <c r="CK475" s="171"/>
      <c r="CL475" s="171"/>
      <c r="CM475" s="171"/>
      <c r="CN475" s="171"/>
      <c r="CO475" s="171"/>
      <c r="CP475" s="171"/>
      <c r="CQ475" s="171"/>
      <c r="CR475" s="171"/>
      <c r="CS475" s="171"/>
      <c r="CT475" s="171"/>
      <c r="CU475" s="171"/>
      <c r="CV475" s="171"/>
      <c r="CW475" s="171"/>
      <c r="CX475" s="171"/>
      <c r="CY475" s="171"/>
      <c r="CZ475" s="171"/>
    </row>
    <row r="476" s="175" customFormat="true" ht="25.15" customHeight="true" x14ac:dyDescent="0.2">
      <c r="C476" s="1128" t="s">
        <v>230</v>
      </c>
      <c r="D476" s="1127"/>
      <c r="E476" s="478">
        <v>2.9160069711649207E-4</v>
      </c>
      <c r="F476" s="474"/>
      <c r="G476" s="474"/>
      <c r="H476" s="1127" t="s">
        <v>210</v>
      </c>
      <c r="I476" s="1127"/>
      <c r="J476" s="479">
        <v>4.2020076570938016E-2</v>
      </c>
      <c r="K476" s="474"/>
      <c r="L476" s="474"/>
      <c r="M476" s="1127" t="s">
        <v>230</v>
      </c>
      <c r="N476" s="1127"/>
      <c r="O476" s="480">
        <v>2.6702048538144465E-3</v>
      </c>
      <c r="P476" s="474"/>
      <c r="Q476" s="474"/>
      <c r="R476" s="168"/>
      <c r="S476" s="168"/>
      <c r="T476" s="168"/>
      <c r="U476" s="168"/>
      <c r="V476" s="168"/>
      <c r="W476" s="168"/>
      <c r="X476" s="168"/>
      <c r="Y476" s="168"/>
      <c r="Z476" s="168"/>
      <c r="AA476" s="168"/>
      <c r="AB476" s="168"/>
      <c r="AC476" s="168"/>
      <c r="AD476" s="168"/>
      <c r="AE476" s="168"/>
      <c r="AF476" s="168"/>
      <c r="AG476" s="168"/>
      <c r="AH476" s="168"/>
      <c r="AI476" s="168"/>
      <c r="AJ476" s="168"/>
      <c r="AK476" s="168"/>
      <c r="AL476" s="168"/>
      <c r="AM476" s="168"/>
      <c r="AN476" s="168"/>
      <c r="AO476" s="168"/>
      <c r="AP476" s="168"/>
      <c r="AQ476" s="168"/>
      <c r="AR476" s="168"/>
      <c r="AS476" s="168"/>
      <c r="AT476" s="168"/>
      <c r="AU476" s="168"/>
      <c r="AV476" s="168"/>
      <c r="AW476" s="168"/>
      <c r="AX476" s="168"/>
      <c r="AY476" s="168"/>
      <c r="BA476" s="170"/>
      <c r="BB476" s="255"/>
      <c r="BC476" s="170"/>
      <c r="BD476" s="170"/>
      <c r="BE476" s="170"/>
      <c r="BF476" s="170"/>
      <c r="BG476" s="170"/>
      <c r="BH476" s="170"/>
      <c r="BI476" s="170"/>
      <c r="BJ476" s="170"/>
      <c r="BK476" s="170"/>
      <c r="BL476" s="170"/>
      <c r="BM476" s="170"/>
      <c r="BN476" s="170"/>
      <c r="BO476" s="170"/>
      <c r="BP476" s="170"/>
      <c r="BQ476" s="170"/>
      <c r="BR476" s="171"/>
      <c r="BS476" s="171"/>
      <c r="BT476" s="171"/>
      <c r="BU476" s="171"/>
      <c r="BV476" s="171"/>
      <c r="BW476" s="171"/>
      <c r="BX476" s="171"/>
      <c r="BY476" s="171"/>
      <c r="BZ476" s="171"/>
      <c r="CA476" s="171"/>
      <c r="CB476" s="171"/>
      <c r="CC476" s="171"/>
      <c r="CD476" s="171"/>
      <c r="CE476" s="171"/>
      <c r="CF476" s="171"/>
      <c r="CG476" s="171"/>
      <c r="CH476" s="171"/>
      <c r="CI476" s="171"/>
      <c r="CJ476" s="171"/>
      <c r="CK476" s="171"/>
      <c r="CL476" s="171"/>
      <c r="CM476" s="171"/>
      <c r="CN476" s="171"/>
      <c r="CO476" s="171"/>
      <c r="CP476" s="171"/>
      <c r="CQ476" s="171"/>
      <c r="CR476" s="171"/>
      <c r="CS476" s="171"/>
      <c r="CT476" s="171"/>
      <c r="CU476" s="171"/>
      <c r="CV476" s="171"/>
      <c r="CW476" s="171"/>
      <c r="CX476" s="171"/>
      <c r="CY476" s="171"/>
      <c r="CZ476" s="171"/>
    </row>
    <row r="477" s="175" customFormat="true" ht="25.15" customHeight="true" x14ac:dyDescent="0.2">
      <c r="C477" s="1128" t="s">
        <v>219</v>
      </c>
      <c r="D477" s="1127"/>
      <c r="E477" s="478">
        <v>5.246108508120842E-2</v>
      </c>
      <c r="F477" s="474"/>
      <c r="G477" s="474"/>
      <c r="H477" s="1127" t="s">
        <v>228</v>
      </c>
      <c r="I477" s="1127"/>
      <c r="J477" s="479">
        <v>4.3041556652166912E-3</v>
      </c>
      <c r="K477" s="474"/>
      <c r="L477" s="474"/>
      <c r="M477" s="1127" t="s">
        <v>219</v>
      </c>
      <c r="N477" s="1127"/>
      <c r="O477" s="480">
        <v>3.5038307932678918E-2</v>
      </c>
      <c r="P477" s="474"/>
      <c r="Q477" s="474"/>
      <c r="R477" s="168"/>
      <c r="S477" s="168"/>
      <c r="T477" s="168"/>
      <c r="U477" s="168"/>
      <c r="V477" s="168"/>
      <c r="W477" s="168"/>
      <c r="X477" s="168"/>
      <c r="Y477" s="168"/>
      <c r="Z477" s="168"/>
      <c r="AA477" s="168"/>
      <c r="AB477" s="168"/>
      <c r="AC477" s="168"/>
      <c r="AD477" s="168"/>
      <c r="AE477" s="168"/>
      <c r="AF477" s="168"/>
      <c r="AG477" s="168"/>
      <c r="AH477" s="168"/>
      <c r="AI477" s="168"/>
      <c r="AJ477" s="168"/>
      <c r="AK477" s="168"/>
      <c r="AL477" s="168"/>
      <c r="AM477" s="168"/>
      <c r="AN477" s="168"/>
      <c r="AO477" s="168"/>
      <c r="AP477" s="168"/>
      <c r="AQ477" s="168"/>
      <c r="AR477" s="168"/>
      <c r="AS477" s="168"/>
      <c r="AT477" s="168"/>
      <c r="AU477" s="168"/>
      <c r="AV477" s="168"/>
      <c r="AW477" s="168"/>
      <c r="AX477" s="168"/>
      <c r="AY477" s="168"/>
      <c r="BA477" s="170"/>
      <c r="BB477" s="255"/>
      <c r="BC477" s="170"/>
      <c r="BD477" s="170"/>
      <c r="BE477" s="170"/>
      <c r="BF477" s="170"/>
      <c r="BG477" s="170"/>
      <c r="BH477" s="170"/>
      <c r="BI477" s="170"/>
      <c r="BJ477" s="170"/>
      <c r="BK477" s="170"/>
      <c r="BL477" s="170"/>
      <c r="BM477" s="170"/>
      <c r="BN477" s="170"/>
      <c r="BO477" s="170"/>
      <c r="BP477" s="170"/>
      <c r="BQ477" s="170"/>
      <c r="BR477" s="171"/>
      <c r="BS477" s="171"/>
      <c r="BT477" s="171"/>
      <c r="BU477" s="171"/>
      <c r="BV477" s="171"/>
      <c r="BW477" s="171"/>
      <c r="BX477" s="171"/>
      <c r="BY477" s="171"/>
      <c r="BZ477" s="171"/>
      <c r="CA477" s="171"/>
      <c r="CB477" s="171"/>
      <c r="CC477" s="171"/>
      <c r="CD477" s="171"/>
      <c r="CE477" s="171"/>
      <c r="CF477" s="171"/>
      <c r="CG477" s="171"/>
      <c r="CH477" s="171"/>
      <c r="CI477" s="171"/>
      <c r="CJ477" s="171"/>
      <c r="CK477" s="171"/>
      <c r="CL477" s="171"/>
      <c r="CM477" s="171"/>
      <c r="CN477" s="171"/>
      <c r="CO477" s="171"/>
      <c r="CP477" s="171"/>
      <c r="CQ477" s="171"/>
      <c r="CR477" s="171"/>
      <c r="CS477" s="171"/>
      <c r="CT477" s="171"/>
      <c r="CU477" s="171"/>
      <c r="CV477" s="171"/>
      <c r="CW477" s="171"/>
      <c r="CX477" s="171"/>
      <c r="CY477" s="171"/>
      <c r="CZ477" s="171"/>
    </row>
    <row r="478" s="175" customFormat="true" ht="25.15" customHeight="true" x14ac:dyDescent="0.2">
      <c r="C478" s="1128" t="s">
        <v>201</v>
      </c>
      <c r="D478" s="1127"/>
      <c r="E478" s="478">
        <v>0.13796511573341838</v>
      </c>
      <c r="F478" s="474"/>
      <c r="G478" s="474"/>
      <c r="H478" s="1127" t="s">
        <v>206</v>
      </c>
      <c r="I478" s="1127"/>
      <c r="J478" s="479">
        <v>0.14158919000873596</v>
      </c>
      <c r="K478" s="474"/>
      <c r="L478" s="474"/>
      <c r="M478" s="1127" t="s">
        <v>201</v>
      </c>
      <c r="N478" s="1127"/>
      <c r="O478" s="480">
        <v>7.154576593989399E-6</v>
      </c>
      <c r="P478" s="474"/>
      <c r="Q478" s="474"/>
      <c r="R478" s="168"/>
      <c r="S478" s="168"/>
      <c r="T478" s="168"/>
      <c r="U478" s="168"/>
      <c r="V478" s="168"/>
      <c r="W478" s="168"/>
      <c r="X478" s="168"/>
      <c r="Y478" s="168"/>
      <c r="Z478" s="168"/>
      <c r="AA478" s="168"/>
      <c r="AB478" s="168"/>
      <c r="AC478" s="168"/>
      <c r="AD478" s="168"/>
      <c r="AE478" s="168"/>
      <c r="AF478" s="168"/>
      <c r="AG478" s="168"/>
      <c r="AH478" s="168"/>
      <c r="AI478" s="168"/>
      <c r="AJ478" s="168"/>
      <c r="AK478" s="168"/>
      <c r="AL478" s="168"/>
      <c r="AM478" s="168"/>
      <c r="AN478" s="168"/>
      <c r="AO478" s="168"/>
      <c r="AP478" s="168"/>
      <c r="AQ478" s="168"/>
      <c r="AR478" s="168"/>
      <c r="AS478" s="168"/>
      <c r="AT478" s="168"/>
      <c r="AU478" s="168"/>
      <c r="AV478" s="168"/>
      <c r="AW478" s="168"/>
      <c r="AX478" s="168"/>
      <c r="AY478" s="168"/>
      <c r="BA478" s="170"/>
      <c r="BB478" s="255"/>
      <c r="BC478" s="170"/>
      <c r="BD478" s="170"/>
      <c r="BE478" s="170"/>
      <c r="BF478" s="170"/>
      <c r="BG478" s="170"/>
      <c r="BH478" s="170"/>
      <c r="BI478" s="170"/>
      <c r="BJ478" s="170"/>
      <c r="BK478" s="170"/>
      <c r="BL478" s="170"/>
      <c r="BM478" s="170"/>
      <c r="BN478" s="170"/>
      <c r="BO478" s="170"/>
      <c r="BP478" s="170"/>
      <c r="BQ478" s="170"/>
      <c r="BR478" s="171"/>
      <c r="BS478" s="171"/>
      <c r="BT478" s="171"/>
      <c r="BU478" s="171"/>
      <c r="BV478" s="171"/>
      <c r="BW478" s="171"/>
      <c r="BX478" s="171"/>
      <c r="BY478" s="171"/>
      <c r="BZ478" s="171"/>
      <c r="CA478" s="171"/>
      <c r="CB478" s="171"/>
      <c r="CC478" s="171"/>
      <c r="CD478" s="171"/>
      <c r="CE478" s="171"/>
      <c r="CF478" s="171"/>
      <c r="CG478" s="171"/>
      <c r="CH478" s="171"/>
      <c r="CI478" s="171"/>
      <c r="CJ478" s="171"/>
      <c r="CK478" s="171"/>
      <c r="CL478" s="171"/>
      <c r="CM478" s="171"/>
      <c r="CN478" s="171"/>
      <c r="CO478" s="171"/>
      <c r="CP478" s="171"/>
      <c r="CQ478" s="171"/>
      <c r="CR478" s="171"/>
      <c r="CS478" s="171"/>
      <c r="CT478" s="171"/>
      <c r="CU478" s="171"/>
      <c r="CV478" s="171"/>
      <c r="CW478" s="171"/>
      <c r="CX478" s="171"/>
      <c r="CY478" s="171"/>
      <c r="CZ478" s="171"/>
    </row>
    <row r="479" s="175" customFormat="true" ht="25.15" customHeight="true" x14ac:dyDescent="0.2">
      <c r="C479" s="1128" t="s">
        <v>215</v>
      </c>
      <c r="D479" s="1127"/>
      <c r="E479" s="478">
        <v>0.13309888355518443</v>
      </c>
      <c r="F479" s="474"/>
      <c r="G479" s="474"/>
      <c r="H479" s="1127" t="s">
        <v>235</v>
      </c>
      <c r="I479" s="1127"/>
      <c r="J479" s="479">
        <v>1.8852234901831181E-4</v>
      </c>
      <c r="K479" s="474"/>
      <c r="L479" s="474"/>
      <c r="M479" s="1127" t="s">
        <v>215</v>
      </c>
      <c r="N479" s="1127"/>
      <c r="O479" s="480">
        <v>3.2378076153074864E-2</v>
      </c>
      <c r="P479" s="474"/>
      <c r="Q479" s="474"/>
      <c r="R479" s="168"/>
      <c r="S479" s="168"/>
      <c r="T479" s="168"/>
      <c r="U479" s="168"/>
      <c r="V479" s="168"/>
      <c r="W479" s="168"/>
      <c r="X479" s="168"/>
      <c r="Y479" s="168"/>
      <c r="Z479" s="168"/>
      <c r="AA479" s="168"/>
      <c r="AB479" s="168"/>
      <c r="AC479" s="168"/>
      <c r="AD479" s="168"/>
      <c r="AE479" s="168"/>
      <c r="AF479" s="168"/>
      <c r="AG479" s="168"/>
      <c r="AH479" s="168"/>
      <c r="AI479" s="168"/>
      <c r="AJ479" s="168"/>
      <c r="AK479" s="168"/>
      <c r="AL479" s="168"/>
      <c r="AM479" s="168"/>
      <c r="AN479" s="168"/>
      <c r="AO479" s="168"/>
      <c r="AP479" s="168"/>
      <c r="AQ479" s="168"/>
      <c r="AR479" s="168"/>
      <c r="AS479" s="168"/>
      <c r="AT479" s="168"/>
      <c r="AU479" s="168"/>
      <c r="AV479" s="168"/>
      <c r="AW479" s="168"/>
      <c r="AX479" s="168"/>
      <c r="AY479" s="168"/>
      <c r="BA479" s="170"/>
      <c r="BB479" s="255"/>
      <c r="BC479" s="170"/>
      <c r="BD479" s="170"/>
      <c r="BE479" s="170"/>
      <c r="BF479" s="170"/>
      <c r="BG479" s="170"/>
      <c r="BH479" s="170"/>
      <c r="BI479" s="170"/>
      <c r="BJ479" s="170"/>
      <c r="BK479" s="170"/>
      <c r="BL479" s="170"/>
      <c r="BM479" s="170"/>
      <c r="BN479" s="170"/>
      <c r="BO479" s="170"/>
      <c r="BP479" s="170"/>
      <c r="BQ479" s="170"/>
      <c r="BR479" s="171"/>
      <c r="BS479" s="171"/>
      <c r="BT479" s="171"/>
      <c r="BU479" s="171"/>
      <c r="BV479" s="171"/>
      <c r="BW479" s="171"/>
      <c r="BX479" s="171"/>
      <c r="BY479" s="171"/>
      <c r="BZ479" s="171"/>
      <c r="CA479" s="171"/>
      <c r="CB479" s="171"/>
      <c r="CC479" s="171"/>
      <c r="CD479" s="171"/>
      <c r="CE479" s="171"/>
      <c r="CF479" s="171"/>
      <c r="CG479" s="171"/>
      <c r="CH479" s="171"/>
      <c r="CI479" s="171"/>
      <c r="CJ479" s="171"/>
      <c r="CK479" s="171"/>
      <c r="CL479" s="171"/>
      <c r="CM479" s="171"/>
      <c r="CN479" s="171"/>
      <c r="CO479" s="171"/>
      <c r="CP479" s="171"/>
      <c r="CQ479" s="171"/>
      <c r="CR479" s="171"/>
      <c r="CS479" s="171"/>
      <c r="CT479" s="171"/>
      <c r="CU479" s="171"/>
      <c r="CV479" s="171"/>
      <c r="CW479" s="171"/>
      <c r="CX479" s="171"/>
      <c r="CY479" s="171"/>
      <c r="CZ479" s="171"/>
    </row>
    <row r="480" s="175" customFormat="true" ht="25.15" customHeight="true" x14ac:dyDescent="0.2">
      <c r="C480" s="1128" t="s">
        <v>218</v>
      </c>
      <c r="D480" s="1127"/>
      <c r="E480" s="478">
        <v>8.866537434302278E-4</v>
      </c>
      <c r="F480" s="474"/>
      <c r="G480" s="474"/>
      <c r="H480" s="1127" t="s">
        <v>233</v>
      </c>
      <c r="I480" s="1127"/>
      <c r="J480" s="479">
        <v>1.0403313925236026E-4</v>
      </c>
      <c r="K480" s="474"/>
      <c r="L480" s="474"/>
      <c r="M480" s="1127" t="s">
        <v>218</v>
      </c>
      <c r="N480" s="1127"/>
      <c r="O480" s="480">
        <v>2.1717417975921889E-3</v>
      </c>
      <c r="P480" s="474"/>
      <c r="Q480" s="474"/>
      <c r="R480" s="168"/>
      <c r="S480" s="168"/>
      <c r="T480" s="168"/>
      <c r="U480" s="168"/>
      <c r="V480" s="168"/>
      <c r="W480" s="168"/>
      <c r="X480" s="168"/>
      <c r="Y480" s="168"/>
      <c r="Z480" s="168"/>
      <c r="AA480" s="168"/>
      <c r="AB480" s="168"/>
      <c r="AC480" s="168"/>
      <c r="AD480" s="168"/>
      <c r="AE480" s="168"/>
      <c r="AF480" s="168"/>
      <c r="AG480" s="168"/>
      <c r="AH480" s="168"/>
      <c r="AI480" s="168"/>
      <c r="AJ480" s="168"/>
      <c r="AK480" s="168"/>
      <c r="AL480" s="168"/>
      <c r="AM480" s="168"/>
      <c r="AN480" s="168"/>
      <c r="AO480" s="168"/>
      <c r="AP480" s="168"/>
      <c r="AQ480" s="168"/>
      <c r="AR480" s="168"/>
      <c r="AS480" s="168"/>
      <c r="AT480" s="168"/>
      <c r="AU480" s="168"/>
      <c r="AV480" s="168"/>
      <c r="AW480" s="168"/>
      <c r="AX480" s="168"/>
      <c r="AY480" s="168"/>
      <c r="BA480" s="170"/>
      <c r="BB480" s="255"/>
      <c r="BC480" s="170"/>
      <c r="BD480" s="170"/>
      <c r="BE480" s="170"/>
      <c r="BF480" s="170"/>
      <c r="BG480" s="170"/>
      <c r="BH480" s="170"/>
      <c r="BI480" s="170"/>
      <c r="BJ480" s="170"/>
      <c r="BK480" s="170"/>
      <c r="BL480" s="170"/>
      <c r="BM480" s="170"/>
      <c r="BN480" s="170"/>
      <c r="BO480" s="170"/>
      <c r="BP480" s="170"/>
      <c r="BQ480" s="170"/>
      <c r="BR480" s="171"/>
      <c r="BS480" s="171"/>
      <c r="BT480" s="171"/>
      <c r="BU480" s="171"/>
      <c r="BV480" s="171"/>
      <c r="BW480" s="171"/>
      <c r="BX480" s="171"/>
      <c r="BY480" s="171"/>
      <c r="BZ480" s="171"/>
      <c r="CA480" s="171"/>
      <c r="CB480" s="171"/>
      <c r="CC480" s="171"/>
      <c r="CD480" s="171"/>
      <c r="CE480" s="171"/>
      <c r="CF480" s="171"/>
      <c r="CG480" s="171"/>
      <c r="CH480" s="171"/>
      <c r="CI480" s="171"/>
      <c r="CJ480" s="171"/>
      <c r="CK480" s="171"/>
      <c r="CL480" s="171"/>
      <c r="CM480" s="171"/>
      <c r="CN480" s="171"/>
      <c r="CO480" s="171"/>
      <c r="CP480" s="171"/>
      <c r="CQ480" s="171"/>
      <c r="CR480" s="171"/>
      <c r="CS480" s="171"/>
      <c r="CT480" s="171"/>
      <c r="CU480" s="171"/>
      <c r="CV480" s="171"/>
      <c r="CW480" s="171"/>
      <c r="CX480" s="171"/>
      <c r="CY480" s="171"/>
      <c r="CZ480" s="171"/>
    </row>
    <row r="481" s="175" customFormat="true" ht="25.15" customHeight="true" x14ac:dyDescent="0.2">
      <c r="C481" s="1128" t="s">
        <v>210</v>
      </c>
      <c r="D481" s="1127"/>
      <c r="E481" s="478">
        <v>0.14000704456346663</v>
      </c>
      <c r="F481" s="474"/>
      <c r="G481" s="474"/>
      <c r="H481" s="1127" t="s">
        <v>196</v>
      </c>
      <c r="I481" s="1127"/>
      <c r="J481" s="479">
        <v>0.3914346451721849</v>
      </c>
      <c r="K481" s="474"/>
      <c r="L481" s="474"/>
      <c r="M481" s="1127" t="s">
        <v>210</v>
      </c>
      <c r="N481" s="1127"/>
      <c r="O481" s="480">
        <v>8.1915985178029962E-2</v>
      </c>
      <c r="P481" s="474"/>
      <c r="Q481" s="474"/>
      <c r="R481" s="168"/>
      <c r="S481" s="168"/>
      <c r="T481" s="168"/>
      <c r="U481" s="168"/>
      <c r="V481" s="168"/>
      <c r="W481" s="168"/>
      <c r="X481" s="168"/>
      <c r="Y481" s="168"/>
      <c r="Z481" s="168"/>
      <c r="AA481" s="168"/>
      <c r="AB481" s="168"/>
      <c r="AC481" s="168"/>
      <c r="AD481" s="168"/>
      <c r="AE481" s="168"/>
      <c r="AF481" s="168"/>
      <c r="AG481" s="168"/>
      <c r="AH481" s="168"/>
      <c r="AI481" s="168"/>
      <c r="AJ481" s="168"/>
      <c r="AK481" s="168"/>
      <c r="AL481" s="168"/>
      <c r="AM481" s="168"/>
      <c r="AN481" s="168"/>
      <c r="AO481" s="168"/>
      <c r="AP481" s="168"/>
      <c r="AQ481" s="168"/>
      <c r="AR481" s="168"/>
      <c r="AS481" s="168"/>
      <c r="AT481" s="168"/>
      <c r="AU481" s="168"/>
      <c r="AV481" s="168"/>
      <c r="AW481" s="168"/>
      <c r="AX481" s="168"/>
      <c r="AY481" s="168"/>
      <c r="BA481" s="170"/>
      <c r="BB481" s="255"/>
      <c r="BC481" s="170"/>
      <c r="BD481" s="170"/>
      <c r="BE481" s="170"/>
      <c r="BF481" s="170"/>
      <c r="BG481" s="170"/>
      <c r="BH481" s="170"/>
      <c r="BI481" s="170"/>
      <c r="BJ481" s="170"/>
      <c r="BK481" s="170"/>
      <c r="BL481" s="170"/>
      <c r="BM481" s="170"/>
      <c r="BN481" s="170"/>
      <c r="BO481" s="170"/>
      <c r="BP481" s="170"/>
      <c r="BQ481" s="170"/>
      <c r="BR481" s="171"/>
      <c r="BS481" s="171"/>
      <c r="BT481" s="171"/>
      <c r="BU481" s="171"/>
      <c r="BV481" s="171"/>
      <c r="BW481" s="171"/>
      <c r="BX481" s="171"/>
      <c r="BY481" s="171"/>
      <c r="BZ481" s="171"/>
      <c r="CA481" s="171"/>
      <c r="CB481" s="171"/>
      <c r="CC481" s="171"/>
      <c r="CD481" s="171"/>
      <c r="CE481" s="171"/>
      <c r="CF481" s="171"/>
      <c r="CG481" s="171"/>
      <c r="CH481" s="171"/>
      <c r="CI481" s="171"/>
      <c r="CJ481" s="171"/>
      <c r="CK481" s="171"/>
      <c r="CL481" s="171"/>
      <c r="CM481" s="171"/>
      <c r="CN481" s="171"/>
      <c r="CO481" s="171"/>
      <c r="CP481" s="171"/>
      <c r="CQ481" s="171"/>
      <c r="CR481" s="171"/>
      <c r="CS481" s="171"/>
      <c r="CT481" s="171"/>
      <c r="CU481" s="171"/>
      <c r="CV481" s="171"/>
      <c r="CW481" s="171"/>
      <c r="CX481" s="171"/>
      <c r="CY481" s="171"/>
      <c r="CZ481" s="171"/>
    </row>
    <row r="482" s="175" customFormat="true" ht="25.15" customHeight="true" x14ac:dyDescent="0.2">
      <c r="C482" s="1128" t="s">
        <v>228</v>
      </c>
      <c r="D482" s="1127"/>
      <c r="E482" s="478">
        <v>2.2209700220621026E-3</v>
      </c>
      <c r="F482" s="474"/>
      <c r="G482" s="474"/>
      <c r="H482" s="1127" t="s">
        <v>194</v>
      </c>
      <c r="I482" s="1127"/>
      <c r="J482" s="479">
        <v>0.44953627707324445</v>
      </c>
      <c r="K482" s="474"/>
      <c r="L482" s="474"/>
      <c r="M482" s="1127" t="s">
        <v>228</v>
      </c>
      <c r="N482" s="1127"/>
      <c r="O482" s="480">
        <v>3.2780690505453705E-4</v>
      </c>
      <c r="P482" s="474"/>
      <c r="Q482" s="474"/>
      <c r="R482" s="168"/>
      <c r="S482" s="168"/>
      <c r="T482" s="168"/>
      <c r="U482" s="168"/>
      <c r="V482" s="168"/>
      <c r="W482" s="168"/>
      <c r="X482" s="168"/>
      <c r="Y482" s="168"/>
      <c r="Z482" s="168"/>
      <c r="AA482" s="168"/>
      <c r="AB482" s="168"/>
      <c r="AC482" s="168"/>
      <c r="AD482" s="168"/>
      <c r="AE482" s="168"/>
      <c r="AF482" s="168"/>
      <c r="AG482" s="168"/>
      <c r="AH482" s="168"/>
      <c r="AI482" s="168"/>
      <c r="AJ482" s="168"/>
      <c r="AK482" s="168"/>
      <c r="AL482" s="168"/>
      <c r="AM482" s="168"/>
      <c r="AN482" s="168"/>
      <c r="AO482" s="168"/>
      <c r="AP482" s="168"/>
      <c r="AQ482" s="168"/>
      <c r="AR482" s="168"/>
      <c r="AS482" s="168"/>
      <c r="AT482" s="168"/>
      <c r="AU482" s="168"/>
      <c r="AV482" s="168"/>
      <c r="AW482" s="168"/>
      <c r="AX482" s="168"/>
      <c r="AY482" s="168"/>
      <c r="BA482" s="170"/>
      <c r="BB482" s="255"/>
      <c r="BC482" s="170"/>
      <c r="BD482" s="170"/>
      <c r="BE482" s="170"/>
      <c r="BF482" s="170"/>
      <c r="BG482" s="170"/>
      <c r="BH482" s="170"/>
      <c r="BI482" s="170"/>
      <c r="BJ482" s="170"/>
      <c r="BK482" s="170"/>
      <c r="BL482" s="170"/>
      <c r="BM482" s="170"/>
      <c r="BN482" s="170"/>
      <c r="BO482" s="170"/>
      <c r="BP482" s="170"/>
      <c r="BQ482" s="170"/>
      <c r="BR482" s="171"/>
      <c r="BS482" s="171"/>
      <c r="BT482" s="171"/>
      <c r="BU482" s="171"/>
      <c r="BV482" s="171"/>
      <c r="BW482" s="171"/>
      <c r="BX482" s="171"/>
      <c r="BY482" s="171"/>
      <c r="BZ482" s="171"/>
      <c r="CA482" s="171"/>
      <c r="CB482" s="171"/>
      <c r="CC482" s="171"/>
      <c r="CD482" s="171"/>
      <c r="CE482" s="171"/>
      <c r="CF482" s="171"/>
      <c r="CG482" s="171"/>
      <c r="CH482" s="171"/>
      <c r="CI482" s="171"/>
      <c r="CJ482" s="171"/>
      <c r="CK482" s="171"/>
      <c r="CL482" s="171"/>
      <c r="CM482" s="171"/>
      <c r="CN482" s="171"/>
      <c r="CO482" s="171"/>
      <c r="CP482" s="171"/>
      <c r="CQ482" s="171"/>
      <c r="CR482" s="171"/>
      <c r="CS482" s="171"/>
      <c r="CT482" s="171"/>
      <c r="CU482" s="171"/>
      <c r="CV482" s="171"/>
      <c r="CW482" s="171"/>
      <c r="CX482" s="171"/>
      <c r="CY482" s="171"/>
      <c r="CZ482" s="171"/>
    </row>
    <row r="483" s="175" customFormat="true" ht="25.15" customHeight="true" x14ac:dyDescent="0.2">
      <c r="C483" s="1128" t="s">
        <v>206</v>
      </c>
      <c r="D483" s="1127"/>
      <c r="E483" s="478">
        <v>0.23852880403119245</v>
      </c>
      <c r="F483" s="474"/>
      <c r="G483" s="474"/>
      <c r="H483" s="1127" t="s">
        <v>224</v>
      </c>
      <c r="I483" s="1127"/>
      <c r="J483" s="479">
        <v>8.2118935573447394E-4</v>
      </c>
      <c r="K483" s="474"/>
      <c r="L483" s="474"/>
      <c r="M483" s="1127" t="s">
        <v>206</v>
      </c>
      <c r="N483" s="1127"/>
      <c r="O483" s="480">
        <v>0.1545643508010757</v>
      </c>
      <c r="P483" s="474"/>
      <c r="Q483" s="474"/>
      <c r="R483" s="168"/>
      <c r="S483" s="168"/>
      <c r="T483" s="168"/>
      <c r="U483" s="168"/>
      <c r="V483" s="168"/>
      <c r="W483" s="168"/>
      <c r="X483" s="168"/>
      <c r="Y483" s="168"/>
      <c r="Z483" s="168"/>
      <c r="AA483" s="168"/>
      <c r="AB483" s="168"/>
      <c r="AC483" s="168"/>
      <c r="AD483" s="168"/>
      <c r="AE483" s="168"/>
      <c r="AF483" s="168"/>
      <c r="AG483" s="168"/>
      <c r="AH483" s="168"/>
      <c r="AI483" s="168"/>
      <c r="AJ483" s="168"/>
      <c r="AK483" s="168"/>
      <c r="AL483" s="168"/>
      <c r="AM483" s="168"/>
      <c r="AN483" s="168"/>
      <c r="AO483" s="168"/>
      <c r="AP483" s="168"/>
      <c r="AQ483" s="168"/>
      <c r="AR483" s="168"/>
      <c r="AS483" s="168"/>
      <c r="AT483" s="168"/>
      <c r="AU483" s="168"/>
      <c r="AV483" s="168"/>
      <c r="AW483" s="168"/>
      <c r="AX483" s="168"/>
      <c r="AY483" s="168"/>
      <c r="BA483" s="170"/>
      <c r="BB483" s="255"/>
      <c r="BC483" s="170"/>
      <c r="BD483" s="170"/>
      <c r="BE483" s="170"/>
      <c r="BF483" s="170"/>
      <c r="BG483" s="170"/>
      <c r="BH483" s="170"/>
      <c r="BI483" s="170"/>
      <c r="BJ483" s="170"/>
      <c r="BK483" s="170"/>
      <c r="BL483" s="170"/>
      <c r="BM483" s="170"/>
      <c r="BN483" s="170"/>
      <c r="BO483" s="170"/>
      <c r="BP483" s="170"/>
      <c r="BQ483" s="170"/>
      <c r="BR483" s="171"/>
      <c r="BS483" s="171"/>
      <c r="BT483" s="171"/>
      <c r="BU483" s="171"/>
      <c r="BV483" s="171"/>
      <c r="BW483" s="171"/>
      <c r="BX483" s="171"/>
      <c r="BY483" s="171"/>
      <c r="BZ483" s="171"/>
      <c r="CA483" s="171"/>
      <c r="CB483" s="171"/>
      <c r="CC483" s="171"/>
      <c r="CD483" s="171"/>
      <c r="CE483" s="171"/>
      <c r="CF483" s="171"/>
      <c r="CG483" s="171"/>
      <c r="CH483" s="171"/>
      <c r="CI483" s="171"/>
      <c r="CJ483" s="171"/>
      <c r="CK483" s="171"/>
      <c r="CL483" s="171"/>
      <c r="CM483" s="171"/>
      <c r="CN483" s="171"/>
      <c r="CO483" s="171"/>
      <c r="CP483" s="171"/>
      <c r="CQ483" s="171"/>
      <c r="CR483" s="171"/>
      <c r="CS483" s="171"/>
      <c r="CT483" s="171"/>
      <c r="CU483" s="171"/>
      <c r="CV483" s="171"/>
      <c r="CW483" s="171"/>
      <c r="CX483" s="171"/>
      <c r="CY483" s="171"/>
      <c r="CZ483" s="171"/>
    </row>
    <row r="484" s="175" customFormat="true" ht="25.15" customHeight="true" x14ac:dyDescent="0.2">
      <c r="C484" s="1128" t="s">
        <v>239</v>
      </c>
      <c r="D484" s="1127"/>
      <c r="E484" s="478">
        <v>5.2085072090495445E-5</v>
      </c>
      <c r="F484" s="474"/>
      <c r="G484" s="474"/>
      <c r="H484" s="1127" t="s">
        <v>230</v>
      </c>
      <c r="I484" s="1127"/>
      <c r="J484" s="479">
        <v>1.3630176870510277E-4</v>
      </c>
      <c r="K484" s="474"/>
      <c r="L484" s="474"/>
      <c r="M484" s="1127" t="s">
        <v>239</v>
      </c>
      <c r="N484" s="1127"/>
      <c r="O484" s="480">
        <v>2.1192220063059167E-4</v>
      </c>
      <c r="P484" s="474"/>
      <c r="Q484" s="474"/>
      <c r="R484" s="168"/>
      <c r="S484" s="168"/>
      <c r="T484" s="168"/>
      <c r="U484" s="168"/>
      <c r="V484" s="168"/>
      <c r="W484" s="168"/>
      <c r="X484" s="168"/>
      <c r="Y484" s="168"/>
      <c r="Z484" s="168"/>
      <c r="AA484" s="168"/>
      <c r="AB484" s="168"/>
      <c r="AC484" s="168"/>
      <c r="AD484" s="168"/>
      <c r="AE484" s="168"/>
      <c r="AF484" s="168"/>
      <c r="AG484" s="168"/>
      <c r="AH484" s="168"/>
      <c r="AI484" s="168"/>
      <c r="AJ484" s="168"/>
      <c r="AK484" s="168"/>
      <c r="AL484" s="168"/>
      <c r="AM484" s="168"/>
      <c r="AN484" s="168"/>
      <c r="AO484" s="168"/>
      <c r="AP484" s="168"/>
      <c r="AQ484" s="168"/>
      <c r="AR484" s="168"/>
      <c r="AS484" s="168"/>
      <c r="AT484" s="168"/>
      <c r="AU484" s="168"/>
      <c r="AV484" s="168"/>
      <c r="AW484" s="168"/>
      <c r="AX484" s="168"/>
      <c r="AY484" s="168"/>
      <c r="BA484" s="170"/>
      <c r="BB484" s="255"/>
      <c r="BC484" s="170"/>
      <c r="BD484" s="170"/>
      <c r="BE484" s="170"/>
      <c r="BF484" s="170"/>
      <c r="BG484" s="170"/>
      <c r="BH484" s="170"/>
      <c r="BI484" s="170"/>
      <c r="BJ484" s="170"/>
      <c r="BK484" s="170"/>
      <c r="BL484" s="170"/>
      <c r="BM484" s="170"/>
      <c r="BN484" s="170"/>
      <c r="BO484" s="170"/>
      <c r="BP484" s="170"/>
      <c r="BQ484" s="170"/>
      <c r="BR484" s="171"/>
      <c r="BS484" s="171"/>
      <c r="BT484" s="171"/>
      <c r="BU484" s="171"/>
      <c r="BV484" s="171"/>
      <c r="BW484" s="171"/>
      <c r="BX484" s="171"/>
      <c r="BY484" s="171"/>
      <c r="BZ484" s="171"/>
      <c r="CA484" s="171"/>
      <c r="CB484" s="171"/>
      <c r="CC484" s="171"/>
      <c r="CD484" s="171"/>
      <c r="CE484" s="171"/>
      <c r="CF484" s="171"/>
      <c r="CG484" s="171"/>
      <c r="CH484" s="171"/>
      <c r="CI484" s="171"/>
      <c r="CJ484" s="171"/>
      <c r="CK484" s="171"/>
      <c r="CL484" s="171"/>
      <c r="CM484" s="171"/>
      <c r="CN484" s="171"/>
      <c r="CO484" s="171"/>
      <c r="CP484" s="171"/>
      <c r="CQ484" s="171"/>
      <c r="CR484" s="171"/>
      <c r="CS484" s="171"/>
      <c r="CT484" s="171"/>
      <c r="CU484" s="171"/>
      <c r="CV484" s="171"/>
      <c r="CW484" s="171"/>
      <c r="CX484" s="171"/>
      <c r="CY484" s="171"/>
      <c r="CZ484" s="171"/>
    </row>
    <row r="485" s="175" customFormat="true" ht="25.15" customHeight="true" x14ac:dyDescent="0.2">
      <c r="C485" s="1128" t="s">
        <v>235</v>
      </c>
      <c r="D485" s="1127"/>
      <c r="E485" s="478">
        <v>2.5638778325436757E-4</v>
      </c>
      <c r="F485" s="474"/>
      <c r="G485" s="474"/>
      <c r="H485" s="1127" t="s">
        <v>212</v>
      </c>
      <c r="I485" s="1127"/>
      <c r="J485" s="479">
        <v>4.9473153763850627E-2</v>
      </c>
      <c r="K485" s="474"/>
      <c r="L485" s="474"/>
      <c r="M485" s="1127" t="s">
        <v>235</v>
      </c>
      <c r="N485" s="1127"/>
      <c r="O485" s="480">
        <v>2.7322521636280961E-5</v>
      </c>
      <c r="P485" s="474"/>
      <c r="Q485" s="474"/>
      <c r="R485" s="168"/>
      <c r="S485" s="168"/>
      <c r="T485" s="168"/>
      <c r="U485" s="168"/>
      <c r="V485" s="168"/>
      <c r="W485" s="168"/>
      <c r="X485" s="168"/>
      <c r="Y485" s="168"/>
      <c r="Z485" s="168"/>
      <c r="AA485" s="168"/>
      <c r="AB485" s="168"/>
      <c r="AC485" s="168"/>
      <c r="AD485" s="168"/>
      <c r="AE485" s="168"/>
      <c r="AF485" s="168"/>
      <c r="AG485" s="168"/>
      <c r="AH485" s="168"/>
      <c r="AI485" s="168"/>
      <c r="AJ485" s="168"/>
      <c r="AK485" s="168"/>
      <c r="AL485" s="168"/>
      <c r="AM485" s="168"/>
      <c r="AN485" s="168"/>
      <c r="AO485" s="168"/>
      <c r="AP485" s="168"/>
      <c r="AQ485" s="168"/>
      <c r="AR485" s="168"/>
      <c r="AS485" s="168"/>
      <c r="AT485" s="168"/>
      <c r="AU485" s="168"/>
      <c r="AV485" s="168"/>
      <c r="AW485" s="168"/>
      <c r="AX485" s="168"/>
      <c r="AY485" s="168"/>
      <c r="BA485" s="170"/>
      <c r="BB485" s="255"/>
      <c r="BC485" s="170"/>
      <c r="BD485" s="170"/>
      <c r="BE485" s="170"/>
      <c r="BF485" s="170"/>
      <c r="BG485" s="170"/>
      <c r="BH485" s="170"/>
      <c r="BI485" s="170"/>
      <c r="BJ485" s="170"/>
      <c r="BK485" s="170"/>
      <c r="BL485" s="170"/>
      <c r="BM485" s="170"/>
      <c r="BN485" s="170"/>
      <c r="BO485" s="170"/>
      <c r="BP485" s="170"/>
      <c r="BQ485" s="170"/>
      <c r="BR485" s="171"/>
      <c r="BS485" s="171"/>
      <c r="BT485" s="171"/>
      <c r="BU485" s="171"/>
      <c r="BV485" s="171"/>
      <c r="BW485" s="171"/>
      <c r="BX485" s="171"/>
      <c r="BY485" s="171"/>
      <c r="BZ485" s="171"/>
      <c r="CA485" s="171"/>
      <c r="CB485" s="171"/>
      <c r="CC485" s="171"/>
      <c r="CD485" s="171"/>
      <c r="CE485" s="171"/>
      <c r="CF485" s="171"/>
      <c r="CG485" s="171"/>
      <c r="CH485" s="171"/>
      <c r="CI485" s="171"/>
      <c r="CJ485" s="171"/>
      <c r="CK485" s="171"/>
      <c r="CL485" s="171"/>
      <c r="CM485" s="171"/>
      <c r="CN485" s="171"/>
      <c r="CO485" s="171"/>
      <c r="CP485" s="171"/>
      <c r="CQ485" s="171"/>
      <c r="CR485" s="171"/>
      <c r="CS485" s="171"/>
      <c r="CT485" s="171"/>
      <c r="CU485" s="171"/>
      <c r="CV485" s="171"/>
      <c r="CW485" s="171"/>
      <c r="CX485" s="171"/>
      <c r="CY485" s="171"/>
      <c r="CZ485" s="171"/>
    </row>
    <row r="486" s="175" customFormat="true" ht="25.15" customHeight="true" x14ac:dyDescent="0.2">
      <c r="C486" s="1128" t="s">
        <v>233</v>
      </c>
      <c r="D486" s="1127"/>
      <c r="E486" s="478">
        <v>3.2225857579149344E-4</v>
      </c>
      <c r="F486" s="474"/>
      <c r="G486" s="474"/>
      <c r="H486" s="1127" t="s">
        <v>203</v>
      </c>
      <c r="I486" s="1127"/>
      <c r="J486" s="479">
        <v>0.10317410542705827</v>
      </c>
      <c r="K486" s="474"/>
      <c r="L486" s="474"/>
      <c r="M486" s="1127" t="s">
        <v>233</v>
      </c>
      <c r="N486" s="1127"/>
      <c r="O486" s="480">
        <v>3.1999957817701013E-4</v>
      </c>
      <c r="P486" s="474"/>
      <c r="Q486" s="474"/>
      <c r="R486" s="168"/>
      <c r="S486" s="168"/>
      <c r="T486" s="168"/>
      <c r="U486" s="168"/>
      <c r="V486" s="168"/>
      <c r="W486" s="168"/>
      <c r="X486" s="168"/>
      <c r="Y486" s="168"/>
      <c r="Z486" s="168"/>
      <c r="AA486" s="168"/>
      <c r="AB486" s="168"/>
      <c r="AC486" s="168"/>
      <c r="AD486" s="168"/>
      <c r="AE486" s="168"/>
      <c r="AF486" s="168"/>
      <c r="AG486" s="168"/>
      <c r="AH486" s="168"/>
      <c r="AI486" s="168"/>
      <c r="AJ486" s="168"/>
      <c r="AK486" s="168"/>
      <c r="AL486" s="168"/>
      <c r="AM486" s="168"/>
      <c r="AN486" s="168"/>
      <c r="AO486" s="168"/>
      <c r="AP486" s="168"/>
      <c r="AQ486" s="168"/>
      <c r="AR486" s="168"/>
      <c r="AS486" s="168"/>
      <c r="AT486" s="168"/>
      <c r="AU486" s="168"/>
      <c r="AV486" s="168"/>
      <c r="AW486" s="168"/>
      <c r="AX486" s="168"/>
      <c r="AY486" s="168"/>
      <c r="BA486" s="170"/>
      <c r="BB486" s="255"/>
      <c r="BC486" s="170"/>
      <c r="BD486" s="170"/>
      <c r="BE486" s="170"/>
      <c r="BF486" s="170"/>
      <c r="BG486" s="170"/>
      <c r="BH486" s="170"/>
      <c r="BI486" s="170"/>
      <c r="BJ486" s="170"/>
      <c r="BK486" s="170"/>
      <c r="BL486" s="170"/>
      <c r="BM486" s="170"/>
      <c r="BN486" s="170"/>
      <c r="BO486" s="170"/>
      <c r="BP486" s="170"/>
      <c r="BQ486" s="170"/>
      <c r="BR486" s="171"/>
      <c r="BS486" s="171"/>
      <c r="BT486" s="171"/>
      <c r="BU486" s="171"/>
      <c r="BV486" s="171"/>
      <c r="BW486" s="171"/>
      <c r="BX486" s="171"/>
      <c r="BY486" s="171"/>
      <c r="BZ486" s="171"/>
      <c r="CA486" s="171"/>
      <c r="CB486" s="171"/>
      <c r="CC486" s="171"/>
      <c r="CD486" s="171"/>
      <c r="CE486" s="171"/>
      <c r="CF486" s="171"/>
      <c r="CG486" s="171"/>
      <c r="CH486" s="171"/>
      <c r="CI486" s="171"/>
      <c r="CJ486" s="171"/>
      <c r="CK486" s="171"/>
      <c r="CL486" s="171"/>
      <c r="CM486" s="171"/>
      <c r="CN486" s="171"/>
      <c r="CO486" s="171"/>
      <c r="CP486" s="171"/>
      <c r="CQ486" s="171"/>
      <c r="CR486" s="171"/>
      <c r="CS486" s="171"/>
      <c r="CT486" s="171"/>
      <c r="CU486" s="171"/>
      <c r="CV486" s="171"/>
      <c r="CW486" s="171"/>
      <c r="CX486" s="171"/>
      <c r="CY486" s="171"/>
      <c r="CZ486" s="171"/>
    </row>
    <row r="487" s="175" customFormat="true" ht="25.15" customHeight="true" x14ac:dyDescent="0.2">
      <c r="C487" s="1128" t="s">
        <v>196</v>
      </c>
      <c r="D487" s="1127"/>
      <c r="E487" s="478">
        <v>0.42979535469345143</v>
      </c>
      <c r="F487" s="474"/>
      <c r="G487" s="474"/>
      <c r="H487" s="1127" t="s">
        <v>209</v>
      </c>
      <c r="I487" s="1127"/>
      <c r="J487" s="479">
        <v>4.3467584430433658E-2</v>
      </c>
      <c r="K487" s="474"/>
      <c r="L487" s="474"/>
      <c r="M487" s="1127" t="s">
        <v>196</v>
      </c>
      <c r="N487" s="1127"/>
      <c r="O487" s="480">
        <v>0.14325868093495842</v>
      </c>
      <c r="P487" s="474"/>
      <c r="Q487" s="474"/>
      <c r="R487" s="168"/>
      <c r="S487" s="168"/>
      <c r="T487" s="168"/>
      <c r="U487" s="168"/>
      <c r="V487" s="168"/>
      <c r="W487" s="168"/>
      <c r="X487" s="168"/>
      <c r="Y487" s="168"/>
      <c r="Z487" s="168"/>
      <c r="AA487" s="168"/>
      <c r="AB487" s="168"/>
      <c r="AC487" s="168"/>
      <c r="AD487" s="168"/>
      <c r="AE487" s="168"/>
      <c r="AF487" s="168"/>
      <c r="AG487" s="168"/>
      <c r="AH487" s="168"/>
      <c r="AI487" s="168"/>
      <c r="AJ487" s="168"/>
      <c r="AK487" s="168"/>
      <c r="AL487" s="168"/>
      <c r="AM487" s="168"/>
      <c r="AN487" s="168"/>
      <c r="AO487" s="168"/>
      <c r="AP487" s="168"/>
      <c r="AQ487" s="168"/>
      <c r="AR487" s="168"/>
      <c r="AS487" s="168"/>
      <c r="AT487" s="168"/>
      <c r="AU487" s="168"/>
      <c r="AV487" s="168"/>
      <c r="AW487" s="168"/>
      <c r="AX487" s="168"/>
      <c r="AY487" s="168"/>
      <c r="BA487" s="170"/>
      <c r="BB487" s="255"/>
      <c r="BC487" s="170"/>
      <c r="BD487" s="170"/>
      <c r="BE487" s="170"/>
      <c r="BF487" s="170"/>
      <c r="BG487" s="170"/>
      <c r="BH487" s="170"/>
      <c r="BI487" s="170"/>
      <c r="BJ487" s="170"/>
      <c r="BK487" s="170"/>
      <c r="BL487" s="170"/>
      <c r="BM487" s="170"/>
      <c r="BN487" s="170"/>
      <c r="BO487" s="170"/>
      <c r="BP487" s="170"/>
      <c r="BQ487" s="170"/>
      <c r="BR487" s="171"/>
      <c r="BS487" s="171"/>
      <c r="BT487" s="171"/>
      <c r="BU487" s="171"/>
      <c r="BV487" s="171"/>
      <c r="BW487" s="171"/>
      <c r="BX487" s="171"/>
      <c r="BY487" s="171"/>
      <c r="BZ487" s="171"/>
      <c r="CA487" s="171"/>
      <c r="CB487" s="171"/>
      <c r="CC487" s="171"/>
      <c r="CD487" s="171"/>
      <c r="CE487" s="171"/>
      <c r="CF487" s="171"/>
      <c r="CG487" s="171"/>
      <c r="CH487" s="171"/>
      <c r="CI487" s="171"/>
      <c r="CJ487" s="171"/>
      <c r="CK487" s="171"/>
      <c r="CL487" s="171"/>
      <c r="CM487" s="171"/>
      <c r="CN487" s="171"/>
      <c r="CO487" s="171"/>
      <c r="CP487" s="171"/>
      <c r="CQ487" s="171"/>
      <c r="CR487" s="171"/>
      <c r="CS487" s="171"/>
      <c r="CT487" s="171"/>
      <c r="CU487" s="171"/>
      <c r="CV487" s="171"/>
      <c r="CW487" s="171"/>
      <c r="CX487" s="171"/>
      <c r="CY487" s="171"/>
      <c r="CZ487" s="171"/>
    </row>
    <row r="488" s="175" customFormat="true" ht="25.15" customHeight="true" x14ac:dyDescent="0.2">
      <c r="C488" s="1128" t="s">
        <v>229</v>
      </c>
      <c r="D488" s="1127"/>
      <c r="E488" s="478">
        <v>1.5744992993787653E-4</v>
      </c>
      <c r="F488" s="474"/>
      <c r="G488" s="474"/>
      <c r="H488" s="1127" t="s">
        <v>195</v>
      </c>
      <c r="I488" s="1127"/>
      <c r="J488" s="479">
        <v>0.51734224963482889</v>
      </c>
      <c r="K488" s="474"/>
      <c r="L488" s="474"/>
      <c r="M488" s="1127" t="s">
        <v>229</v>
      </c>
      <c r="N488" s="1127"/>
      <c r="O488" s="480">
        <v>4.2277951713161361E-3</v>
      </c>
      <c r="P488" s="474"/>
      <c r="Q488" s="474"/>
      <c r="R488" s="168"/>
      <c r="S488" s="168"/>
      <c r="T488" s="168"/>
      <c r="U488" s="168"/>
      <c r="V488" s="168"/>
      <c r="W488" s="168"/>
      <c r="X488" s="168"/>
      <c r="Y488" s="168"/>
      <c r="Z488" s="168"/>
      <c r="AA488" s="168"/>
      <c r="AB488" s="168"/>
      <c r="AC488" s="168"/>
      <c r="AD488" s="168"/>
      <c r="AE488" s="168"/>
      <c r="AF488" s="168"/>
      <c r="AG488" s="168"/>
      <c r="AH488" s="168"/>
      <c r="AI488" s="168"/>
      <c r="AJ488" s="168"/>
      <c r="AK488" s="168"/>
      <c r="AL488" s="168"/>
      <c r="AM488" s="168"/>
      <c r="AN488" s="168"/>
      <c r="AO488" s="168"/>
      <c r="AP488" s="168"/>
      <c r="AQ488" s="168"/>
      <c r="AR488" s="168"/>
      <c r="AS488" s="168"/>
      <c r="AT488" s="168"/>
      <c r="AU488" s="168"/>
      <c r="AV488" s="168"/>
      <c r="AW488" s="168"/>
      <c r="AX488" s="168"/>
      <c r="AY488" s="168"/>
      <c r="BA488" s="170"/>
      <c r="BB488" s="255"/>
      <c r="BC488" s="170"/>
      <c r="BD488" s="170"/>
      <c r="BE488" s="170"/>
      <c r="BF488" s="170"/>
      <c r="BG488" s="170"/>
      <c r="BH488" s="170"/>
      <c r="BI488" s="170"/>
      <c r="BJ488" s="170"/>
      <c r="BK488" s="170"/>
      <c r="BL488" s="170"/>
      <c r="BM488" s="170"/>
      <c r="BN488" s="170"/>
      <c r="BO488" s="170"/>
      <c r="BP488" s="170"/>
      <c r="BQ488" s="170"/>
      <c r="BR488" s="171"/>
      <c r="BS488" s="171"/>
      <c r="BT488" s="171"/>
      <c r="BU488" s="171"/>
      <c r="BV488" s="171"/>
      <c r="BW488" s="171"/>
      <c r="BX488" s="171"/>
      <c r="BY488" s="171"/>
      <c r="BZ488" s="171"/>
      <c r="CA488" s="171"/>
      <c r="CB488" s="171"/>
      <c r="CC488" s="171"/>
      <c r="CD488" s="171"/>
      <c r="CE488" s="171"/>
      <c r="CF488" s="171"/>
      <c r="CG488" s="171"/>
      <c r="CH488" s="171"/>
      <c r="CI488" s="171"/>
      <c r="CJ488" s="171"/>
      <c r="CK488" s="171"/>
      <c r="CL488" s="171"/>
      <c r="CM488" s="171"/>
      <c r="CN488" s="171"/>
      <c r="CO488" s="171"/>
      <c r="CP488" s="171"/>
      <c r="CQ488" s="171"/>
      <c r="CR488" s="171"/>
      <c r="CS488" s="171"/>
      <c r="CT488" s="171"/>
      <c r="CU488" s="171"/>
      <c r="CV488" s="171"/>
      <c r="CW488" s="171"/>
      <c r="CX488" s="171"/>
      <c r="CY488" s="171"/>
      <c r="CZ488" s="171"/>
    </row>
    <row r="489" s="175" customFormat="true" ht="25.15" customHeight="true" x14ac:dyDescent="0.2">
      <c r="C489" s="1128" t="s">
        <v>237</v>
      </c>
      <c r="D489" s="1127"/>
      <c r="E489" s="478">
        <v>1.5430106515620947E-4</v>
      </c>
      <c r="F489" s="474"/>
      <c r="G489" s="474"/>
      <c r="H489" s="1127" t="s">
        <v>216</v>
      </c>
      <c r="I489" s="1127"/>
      <c r="J489" s="479">
        <v>2.1346428037006095E-3</v>
      </c>
      <c r="K489" s="474"/>
      <c r="L489" s="474"/>
      <c r="M489" s="1127" t="s">
        <v>237</v>
      </c>
      <c r="N489" s="1127"/>
      <c r="O489" s="480">
        <v>9.0681717164100683E-4</v>
      </c>
      <c r="P489" s="474"/>
      <c r="Q489" s="474"/>
      <c r="R489" s="168"/>
      <c r="S489" s="168"/>
      <c r="T489" s="168"/>
      <c r="U489" s="168"/>
      <c r="V489" s="168"/>
      <c r="W489" s="168"/>
      <c r="X489" s="168"/>
      <c r="Y489" s="168"/>
      <c r="Z489" s="168"/>
      <c r="AA489" s="168"/>
      <c r="AB489" s="168"/>
      <c r="AC489" s="168"/>
      <c r="AD489" s="168"/>
      <c r="AE489" s="168"/>
      <c r="AF489" s="168"/>
      <c r="AG489" s="168"/>
      <c r="AH489" s="168"/>
      <c r="AI489" s="168"/>
      <c r="AJ489" s="168"/>
      <c r="AK489" s="168"/>
      <c r="AL489" s="168"/>
      <c r="AM489" s="168"/>
      <c r="AN489" s="168"/>
      <c r="AO489" s="168"/>
      <c r="AP489" s="168"/>
      <c r="AQ489" s="168"/>
      <c r="AR489" s="168"/>
      <c r="AS489" s="168"/>
      <c r="AT489" s="168"/>
      <c r="AU489" s="168"/>
      <c r="AV489" s="168"/>
      <c r="AW489" s="168"/>
      <c r="AX489" s="168"/>
      <c r="AY489" s="168"/>
      <c r="BA489" s="170"/>
      <c r="BB489" s="255"/>
      <c r="BC489" s="170"/>
      <c r="BD489" s="170"/>
      <c r="BE489" s="170"/>
      <c r="BF489" s="170"/>
      <c r="BG489" s="170"/>
      <c r="BH489" s="170"/>
      <c r="BI489" s="170"/>
      <c r="BJ489" s="170"/>
      <c r="BK489" s="170"/>
      <c r="BL489" s="170"/>
      <c r="BM489" s="170"/>
      <c r="BN489" s="170"/>
      <c r="BO489" s="170"/>
      <c r="BP489" s="170"/>
      <c r="BQ489" s="170"/>
      <c r="BR489" s="171"/>
      <c r="BS489" s="171"/>
      <c r="BT489" s="171"/>
      <c r="BU489" s="171"/>
      <c r="BV489" s="171"/>
      <c r="BW489" s="171"/>
      <c r="BX489" s="171"/>
      <c r="BY489" s="171"/>
      <c r="BZ489" s="171"/>
      <c r="CA489" s="171"/>
      <c r="CB489" s="171"/>
      <c r="CC489" s="171"/>
      <c r="CD489" s="171"/>
      <c r="CE489" s="171"/>
      <c r="CF489" s="171"/>
      <c r="CG489" s="171"/>
      <c r="CH489" s="171"/>
      <c r="CI489" s="171"/>
      <c r="CJ489" s="171"/>
      <c r="CK489" s="171"/>
      <c r="CL489" s="171"/>
      <c r="CM489" s="171"/>
      <c r="CN489" s="171"/>
      <c r="CO489" s="171"/>
      <c r="CP489" s="171"/>
      <c r="CQ489" s="171"/>
      <c r="CR489" s="171"/>
      <c r="CS489" s="171"/>
      <c r="CT489" s="171"/>
      <c r="CU489" s="171"/>
      <c r="CV489" s="171"/>
      <c r="CW489" s="171"/>
      <c r="CX489" s="171"/>
      <c r="CY489" s="171"/>
      <c r="CZ489" s="171"/>
    </row>
    <row r="490" s="175" customFormat="true" ht="25.15" customHeight="true" x14ac:dyDescent="0.2">
      <c r="C490" s="1128" t="s">
        <v>194</v>
      </c>
      <c r="D490" s="1127"/>
      <c r="E490" s="478">
        <v>0.45176190380371622</v>
      </c>
      <c r="F490" s="474"/>
      <c r="G490" s="474"/>
      <c r="H490" s="1127" t="s">
        <v>205</v>
      </c>
      <c r="I490" s="1127"/>
      <c r="J490" s="479">
        <v>0.1702293429782149</v>
      </c>
      <c r="K490" s="474"/>
      <c r="L490" s="474"/>
      <c r="M490" s="1127" t="s">
        <v>194</v>
      </c>
      <c r="N490" s="1127"/>
      <c r="O490" s="480">
        <v>0.16502509551357389</v>
      </c>
      <c r="P490" s="474"/>
      <c r="Q490" s="474"/>
      <c r="R490" s="168"/>
      <c r="S490" s="168"/>
      <c r="T490" s="168"/>
      <c r="U490" s="168"/>
      <c r="V490" s="168"/>
      <c r="W490" s="168"/>
      <c r="X490" s="168"/>
      <c r="Y490" s="168"/>
      <c r="Z490" s="168"/>
      <c r="AA490" s="168"/>
      <c r="AB490" s="168"/>
      <c r="AC490" s="168"/>
      <c r="AD490" s="168"/>
      <c r="AE490" s="168"/>
      <c r="AF490" s="168"/>
      <c r="AG490" s="168"/>
      <c r="AH490" s="168"/>
      <c r="AI490" s="168"/>
      <c r="AJ490" s="168"/>
      <c r="AK490" s="168"/>
      <c r="AL490" s="168"/>
      <c r="AM490" s="168"/>
      <c r="AN490" s="168"/>
      <c r="AO490" s="168"/>
      <c r="AP490" s="168"/>
      <c r="AQ490" s="168"/>
      <c r="AR490" s="168"/>
      <c r="AS490" s="168"/>
      <c r="AT490" s="168"/>
      <c r="AU490" s="168"/>
      <c r="AV490" s="168"/>
      <c r="AW490" s="168"/>
      <c r="AX490" s="168"/>
      <c r="AY490" s="168"/>
      <c r="BA490" s="170"/>
      <c r="BB490" s="255"/>
      <c r="BC490" s="170"/>
      <c r="BD490" s="170"/>
      <c r="BE490" s="170"/>
      <c r="BF490" s="170"/>
      <c r="BG490" s="170"/>
      <c r="BH490" s="170"/>
      <c r="BI490" s="170"/>
      <c r="BJ490" s="170"/>
      <c r="BK490" s="170"/>
      <c r="BL490" s="170"/>
      <c r="BM490" s="170"/>
      <c r="BN490" s="170"/>
      <c r="BO490" s="170"/>
      <c r="BP490" s="170"/>
      <c r="BQ490" s="170"/>
      <c r="BR490" s="171"/>
      <c r="BS490" s="171"/>
      <c r="BT490" s="171"/>
      <c r="BU490" s="171"/>
      <c r="BV490" s="171"/>
      <c r="BW490" s="171"/>
      <c r="BX490" s="171"/>
      <c r="BY490" s="171"/>
      <c r="BZ490" s="171"/>
      <c r="CA490" s="171"/>
      <c r="CB490" s="171"/>
      <c r="CC490" s="171"/>
      <c r="CD490" s="171"/>
      <c r="CE490" s="171"/>
      <c r="CF490" s="171"/>
      <c r="CG490" s="171"/>
      <c r="CH490" s="171"/>
      <c r="CI490" s="171"/>
      <c r="CJ490" s="171"/>
      <c r="CK490" s="171"/>
      <c r="CL490" s="171"/>
      <c r="CM490" s="171"/>
      <c r="CN490" s="171"/>
      <c r="CO490" s="171"/>
      <c r="CP490" s="171"/>
      <c r="CQ490" s="171"/>
      <c r="CR490" s="171"/>
      <c r="CS490" s="171"/>
      <c r="CT490" s="171"/>
      <c r="CU490" s="171"/>
      <c r="CV490" s="171"/>
      <c r="CW490" s="171"/>
      <c r="CX490" s="171"/>
      <c r="CY490" s="171"/>
      <c r="CZ490" s="171"/>
    </row>
    <row r="491" s="175" customFormat="true" ht="25.15" customHeight="true" x14ac:dyDescent="0.2">
      <c r="C491" s="1128" t="s">
        <v>224</v>
      </c>
      <c r="D491" s="1127"/>
      <c r="E491" s="478">
        <v>8.5027246475080588E-4</v>
      </c>
      <c r="F491" s="474"/>
      <c r="G491" s="474"/>
      <c r="H491" s="1127" t="s">
        <v>223</v>
      </c>
      <c r="I491" s="1127"/>
      <c r="J491" s="479">
        <v>2.3810616996934184E-2</v>
      </c>
      <c r="K491" s="474"/>
      <c r="L491" s="474"/>
      <c r="M491" s="1127" t="s">
        <v>224</v>
      </c>
      <c r="N491" s="1127"/>
      <c r="O491" s="480">
        <v>2.2367980604113616E-2</v>
      </c>
      <c r="P491" s="474"/>
      <c r="Q491" s="474"/>
      <c r="R491" s="168"/>
      <c r="S491" s="168"/>
      <c r="T491" s="168"/>
      <c r="U491" s="168"/>
      <c r="V491" s="168"/>
      <c r="W491" s="168"/>
      <c r="X491" s="168"/>
      <c r="Y491" s="168"/>
      <c r="Z491" s="168"/>
      <c r="AA491" s="168"/>
      <c r="AB491" s="168"/>
      <c r="AC491" s="168"/>
      <c r="AD491" s="168"/>
      <c r="AE491" s="168"/>
      <c r="AF491" s="168"/>
      <c r="AG491" s="168"/>
      <c r="AH491" s="168"/>
      <c r="AI491" s="168"/>
      <c r="AJ491" s="168"/>
      <c r="AK491" s="168"/>
      <c r="AL491" s="168"/>
      <c r="AM491" s="168"/>
      <c r="AN491" s="168"/>
      <c r="AO491" s="168"/>
      <c r="AP491" s="168"/>
      <c r="AQ491" s="168"/>
      <c r="AR491" s="168"/>
      <c r="AS491" s="168"/>
      <c r="AT491" s="168"/>
      <c r="AU491" s="168"/>
      <c r="AV491" s="168"/>
      <c r="AW491" s="168"/>
      <c r="AX491" s="168"/>
      <c r="AY491" s="168"/>
      <c r="BA491" s="170"/>
      <c r="BB491" s="255"/>
      <c r="BC491" s="170"/>
      <c r="BD491" s="170"/>
      <c r="BE491" s="170"/>
      <c r="BF491" s="170"/>
      <c r="BG491" s="170"/>
      <c r="BH491" s="170"/>
      <c r="BI491" s="170"/>
      <c r="BJ491" s="170"/>
      <c r="BK491" s="170"/>
      <c r="BL491" s="170"/>
      <c r="BM491" s="170"/>
      <c r="BN491" s="170"/>
      <c r="BO491" s="170"/>
      <c r="BP491" s="170"/>
      <c r="BQ491" s="170"/>
      <c r="BR491" s="171"/>
      <c r="BS491" s="171"/>
      <c r="BT491" s="171"/>
      <c r="BU491" s="171"/>
      <c r="BV491" s="171"/>
      <c r="BW491" s="171"/>
      <c r="BX491" s="171"/>
      <c r="BY491" s="171"/>
      <c r="BZ491" s="171"/>
      <c r="CA491" s="171"/>
      <c r="CB491" s="171"/>
      <c r="CC491" s="171"/>
      <c r="CD491" s="171"/>
      <c r="CE491" s="171"/>
      <c r="CF491" s="171"/>
      <c r="CG491" s="171"/>
      <c r="CH491" s="171"/>
      <c r="CI491" s="171"/>
      <c r="CJ491" s="171"/>
      <c r="CK491" s="171"/>
      <c r="CL491" s="171"/>
      <c r="CM491" s="171"/>
      <c r="CN491" s="171"/>
      <c r="CO491" s="171"/>
      <c r="CP491" s="171"/>
      <c r="CQ491" s="171"/>
      <c r="CR491" s="171"/>
      <c r="CS491" s="171"/>
      <c r="CT491" s="171"/>
      <c r="CU491" s="171"/>
      <c r="CV491" s="171"/>
      <c r="CW491" s="171"/>
      <c r="CX491" s="171"/>
      <c r="CY491" s="171"/>
      <c r="CZ491" s="171"/>
    </row>
    <row r="492" s="175" customFormat="true" ht="25.15" customHeight="true" x14ac:dyDescent="0.2">
      <c r="C492" s="1128" t="s">
        <v>230</v>
      </c>
      <c r="D492" s="1127"/>
      <c r="E492" s="478">
        <v>1.5044208084720855E-4</v>
      </c>
      <c r="F492" s="474"/>
      <c r="G492" s="474"/>
      <c r="H492" s="1127" t="s">
        <v>225</v>
      </c>
      <c r="I492" s="1127"/>
      <c r="J492" s="479">
        <v>3.574384339660946E-3</v>
      </c>
      <c r="K492" s="474"/>
      <c r="L492" s="474"/>
      <c r="M492" s="1127" t="s">
        <v>230</v>
      </c>
      <c r="N492" s="1127"/>
      <c r="O492" s="480">
        <v>3.075704065310552E-3</v>
      </c>
      <c r="P492" s="474"/>
      <c r="Q492" s="474"/>
      <c r="R492" s="168"/>
      <c r="S492" s="168"/>
      <c r="T492" s="168"/>
      <c r="U492" s="168"/>
      <c r="V492" s="168"/>
      <c r="W492" s="168"/>
      <c r="X492" s="168"/>
      <c r="Y492" s="168"/>
      <c r="Z492" s="168"/>
      <c r="AA492" s="168"/>
      <c r="AB492" s="168"/>
      <c r="AC492" s="168"/>
      <c r="AD492" s="168"/>
      <c r="AE492" s="168"/>
      <c r="AF492" s="168"/>
      <c r="AG492" s="168"/>
      <c r="AH492" s="168"/>
      <c r="AI492" s="168"/>
      <c r="AJ492" s="168"/>
      <c r="AK492" s="168"/>
      <c r="AL492" s="168"/>
      <c r="AM492" s="168"/>
      <c r="AN492" s="168"/>
      <c r="AO492" s="168"/>
      <c r="AP492" s="168"/>
      <c r="AQ492" s="168"/>
      <c r="AR492" s="168"/>
      <c r="AS492" s="168"/>
      <c r="AT492" s="168"/>
      <c r="AU492" s="168"/>
      <c r="AV492" s="168"/>
      <c r="AW492" s="168"/>
      <c r="AX492" s="168"/>
      <c r="AY492" s="168"/>
      <c r="BA492" s="170"/>
      <c r="BB492" s="255"/>
      <c r="BC492" s="170"/>
      <c r="BD492" s="170"/>
      <c r="BE492" s="170"/>
      <c r="BF492" s="170"/>
      <c r="BG492" s="170"/>
      <c r="BH492" s="170"/>
      <c r="BI492" s="170"/>
      <c r="BJ492" s="170"/>
      <c r="BK492" s="170"/>
      <c r="BL492" s="170"/>
      <c r="BM492" s="170"/>
      <c r="BN492" s="170"/>
      <c r="BO492" s="170"/>
      <c r="BP492" s="170"/>
      <c r="BQ492" s="170"/>
      <c r="BR492" s="171"/>
      <c r="BS492" s="171"/>
      <c r="BT492" s="171"/>
      <c r="BU492" s="171"/>
      <c r="BV492" s="171"/>
      <c r="BW492" s="171"/>
      <c r="BX492" s="171"/>
      <c r="BY492" s="171"/>
      <c r="BZ492" s="171"/>
      <c r="CA492" s="171"/>
      <c r="CB492" s="171"/>
      <c r="CC492" s="171"/>
      <c r="CD492" s="171"/>
      <c r="CE492" s="171"/>
      <c r="CF492" s="171"/>
      <c r="CG492" s="171"/>
      <c r="CH492" s="171"/>
      <c r="CI492" s="171"/>
      <c r="CJ492" s="171"/>
      <c r="CK492" s="171"/>
      <c r="CL492" s="171"/>
      <c r="CM492" s="171"/>
      <c r="CN492" s="171"/>
      <c r="CO492" s="171"/>
      <c r="CP492" s="171"/>
      <c r="CQ492" s="171"/>
      <c r="CR492" s="171"/>
      <c r="CS492" s="171"/>
      <c r="CT492" s="171"/>
      <c r="CU492" s="171"/>
      <c r="CV492" s="171"/>
      <c r="CW492" s="171"/>
      <c r="CX492" s="171"/>
      <c r="CY492" s="171"/>
      <c r="CZ492" s="171"/>
    </row>
    <row r="493" s="175" customFormat="true" ht="25.15" customHeight="true" x14ac:dyDescent="0.2">
      <c r="C493" s="1128" t="s">
        <v>212</v>
      </c>
      <c r="D493" s="1127"/>
      <c r="E493" s="478">
        <v>6.3401839232517396E-2</v>
      </c>
      <c r="F493" s="474"/>
      <c r="G493" s="474"/>
      <c r="H493" s="1127" t="s">
        <v>222</v>
      </c>
      <c r="I493" s="1127"/>
      <c r="J493" s="479">
        <v>4.2087031119510763E-3</v>
      </c>
      <c r="K493" s="474"/>
      <c r="L493" s="474"/>
      <c r="M493" s="1127" t="s">
        <v>212</v>
      </c>
      <c r="N493" s="1127"/>
      <c r="O493" s="480">
        <v>0.12289949592102073</v>
      </c>
      <c r="P493" s="474"/>
      <c r="Q493" s="474"/>
      <c r="R493" s="168"/>
      <c r="S493" s="168"/>
      <c r="T493" s="168"/>
      <c r="U493" s="168"/>
      <c r="V493" s="168"/>
      <c r="W493" s="168"/>
      <c r="X493" s="168"/>
      <c r="Y493" s="168"/>
      <c r="Z493" s="168"/>
      <c r="AA493" s="168"/>
      <c r="AB493" s="168"/>
      <c r="AC493" s="168"/>
      <c r="AD493" s="168"/>
      <c r="AE493" s="168"/>
      <c r="AF493" s="168"/>
      <c r="AG493" s="168"/>
      <c r="AH493" s="168"/>
      <c r="AI493" s="168"/>
      <c r="AJ493" s="168"/>
      <c r="AK493" s="168"/>
      <c r="AL493" s="168"/>
      <c r="AM493" s="168"/>
      <c r="AN493" s="168"/>
      <c r="AO493" s="168"/>
      <c r="AP493" s="168"/>
      <c r="AQ493" s="168"/>
      <c r="AR493" s="168"/>
      <c r="AS493" s="168"/>
      <c r="AT493" s="168"/>
      <c r="AU493" s="168"/>
      <c r="AV493" s="168"/>
      <c r="AW493" s="168"/>
      <c r="AX493" s="168"/>
      <c r="AY493" s="168"/>
      <c r="BA493" s="170"/>
      <c r="BB493" s="255"/>
      <c r="BC493" s="170"/>
      <c r="BD493" s="170"/>
      <c r="BE493" s="170"/>
      <c r="BF493" s="170"/>
      <c r="BG493" s="170"/>
      <c r="BH493" s="170"/>
      <c r="BI493" s="170"/>
      <c r="BJ493" s="170"/>
      <c r="BK493" s="170"/>
      <c r="BL493" s="170"/>
      <c r="BM493" s="170"/>
      <c r="BN493" s="170"/>
      <c r="BO493" s="170"/>
      <c r="BP493" s="170"/>
      <c r="BQ493" s="170"/>
      <c r="BR493" s="171"/>
      <c r="BS493" s="171"/>
      <c r="BT493" s="171"/>
      <c r="BU493" s="171"/>
      <c r="BV493" s="171"/>
      <c r="BW493" s="171"/>
      <c r="BX493" s="171"/>
      <c r="BY493" s="171"/>
      <c r="BZ493" s="171"/>
      <c r="CA493" s="171"/>
      <c r="CB493" s="171"/>
      <c r="CC493" s="171"/>
      <c r="CD493" s="171"/>
      <c r="CE493" s="171"/>
      <c r="CF493" s="171"/>
      <c r="CG493" s="171"/>
      <c r="CH493" s="171"/>
      <c r="CI493" s="171"/>
      <c r="CJ493" s="171"/>
      <c r="CK493" s="171"/>
      <c r="CL493" s="171"/>
      <c r="CM493" s="171"/>
      <c r="CN493" s="171"/>
      <c r="CO493" s="171"/>
      <c r="CP493" s="171"/>
      <c r="CQ493" s="171"/>
      <c r="CR493" s="171"/>
      <c r="CS493" s="171"/>
      <c r="CT493" s="171"/>
      <c r="CU493" s="171"/>
      <c r="CV493" s="171"/>
      <c r="CW493" s="171"/>
      <c r="CX493" s="171"/>
      <c r="CY493" s="171"/>
      <c r="CZ493" s="171"/>
    </row>
    <row r="494" s="175" customFormat="true" ht="25.15" customHeight="true" x14ac:dyDescent="0.2">
      <c r="C494" s="1128" t="s">
        <v>203</v>
      </c>
      <c r="D494" s="1127"/>
      <c r="E494" s="478">
        <v>0.13538487427845755</v>
      </c>
      <c r="F494" s="474"/>
      <c r="G494" s="474"/>
      <c r="H494" s="1127" t="s">
        <v>198</v>
      </c>
      <c r="I494" s="1127"/>
      <c r="J494" s="479">
        <v>0.30743196681600804</v>
      </c>
      <c r="K494" s="474"/>
      <c r="L494" s="474"/>
      <c r="M494" s="1127" t="s">
        <v>203</v>
      </c>
      <c r="N494" s="1127"/>
      <c r="O494" s="480">
        <v>0.20604624283000691</v>
      </c>
      <c r="P494" s="474"/>
      <c r="Q494" s="474"/>
      <c r="R494" s="168"/>
      <c r="S494" s="168"/>
      <c r="T494" s="168"/>
      <c r="U494" s="168"/>
      <c r="V494" s="168"/>
      <c r="W494" s="168"/>
      <c r="X494" s="168"/>
      <c r="Y494" s="168"/>
      <c r="Z494" s="168"/>
      <c r="AA494" s="168"/>
      <c r="AB494" s="168"/>
      <c r="AC494" s="168"/>
      <c r="AD494" s="168"/>
      <c r="AE494" s="168"/>
      <c r="AF494" s="168"/>
      <c r="AG494" s="168"/>
      <c r="AH494" s="168"/>
      <c r="AI494" s="168"/>
      <c r="AJ494" s="168"/>
      <c r="AK494" s="168"/>
      <c r="AL494" s="168"/>
      <c r="AM494" s="168"/>
      <c r="AN494" s="168"/>
      <c r="AO494" s="168"/>
      <c r="AP494" s="168"/>
      <c r="AQ494" s="168"/>
      <c r="AR494" s="168"/>
      <c r="AS494" s="168"/>
      <c r="AT494" s="168"/>
      <c r="AU494" s="168"/>
      <c r="AV494" s="168"/>
      <c r="AW494" s="168"/>
      <c r="AX494" s="168"/>
      <c r="AY494" s="168"/>
      <c r="BA494" s="170"/>
      <c r="BB494" s="255"/>
      <c r="BC494" s="170"/>
      <c r="BD494" s="170"/>
      <c r="BE494" s="170"/>
      <c r="BF494" s="170"/>
      <c r="BG494" s="170"/>
      <c r="BH494" s="170"/>
      <c r="BI494" s="170"/>
      <c r="BJ494" s="170"/>
      <c r="BK494" s="170"/>
      <c r="BL494" s="170"/>
      <c r="BM494" s="170"/>
      <c r="BN494" s="170"/>
      <c r="BO494" s="170"/>
      <c r="BP494" s="170"/>
      <c r="BQ494" s="170"/>
      <c r="BR494" s="171"/>
      <c r="BS494" s="171"/>
      <c r="BT494" s="171"/>
      <c r="BU494" s="171"/>
      <c r="BV494" s="171"/>
      <c r="BW494" s="171"/>
      <c r="BX494" s="171"/>
      <c r="BY494" s="171"/>
      <c r="BZ494" s="171"/>
      <c r="CA494" s="171"/>
      <c r="CB494" s="171"/>
      <c r="CC494" s="171"/>
      <c r="CD494" s="171"/>
      <c r="CE494" s="171"/>
      <c r="CF494" s="171"/>
      <c r="CG494" s="171"/>
      <c r="CH494" s="171"/>
      <c r="CI494" s="171"/>
      <c r="CJ494" s="171"/>
      <c r="CK494" s="171"/>
      <c r="CL494" s="171"/>
      <c r="CM494" s="171"/>
      <c r="CN494" s="171"/>
      <c r="CO494" s="171"/>
      <c r="CP494" s="171"/>
      <c r="CQ494" s="171"/>
      <c r="CR494" s="171"/>
      <c r="CS494" s="171"/>
      <c r="CT494" s="171"/>
      <c r="CU494" s="171"/>
      <c r="CV494" s="171"/>
      <c r="CW494" s="171"/>
      <c r="CX494" s="171"/>
      <c r="CY494" s="171"/>
      <c r="CZ494" s="171"/>
    </row>
    <row r="495" s="175" customFormat="true" ht="25.15" customHeight="true" x14ac:dyDescent="0.2">
      <c r="C495" s="1128" t="s">
        <v>209</v>
      </c>
      <c r="D495" s="1127"/>
      <c r="E495" s="478">
        <v>0.1032845089216404</v>
      </c>
      <c r="F495" s="474"/>
      <c r="G495" s="474"/>
      <c r="H495" s="1127" t="s">
        <v>204</v>
      </c>
      <c r="I495" s="1127"/>
      <c r="J495" s="479">
        <v>9.793013655669161E-2</v>
      </c>
      <c r="K495" s="474"/>
      <c r="L495" s="474"/>
      <c r="M495" s="1127" t="s">
        <v>209</v>
      </c>
      <c r="N495" s="1127"/>
      <c r="O495" s="480">
        <v>0.13148208299036804</v>
      </c>
      <c r="P495" s="474"/>
      <c r="Q495" s="474"/>
      <c r="R495" s="168"/>
      <c r="S495" s="168"/>
      <c r="T495" s="168"/>
      <c r="U495" s="168"/>
      <c r="V495" s="168"/>
      <c r="W495" s="168"/>
      <c r="X495" s="168"/>
      <c r="Y495" s="168"/>
      <c r="Z495" s="168"/>
      <c r="AA495" s="168"/>
      <c r="AB495" s="168"/>
      <c r="AC495" s="168"/>
      <c r="AD495" s="168"/>
      <c r="AE495" s="168"/>
      <c r="AF495" s="168"/>
      <c r="AG495" s="168"/>
      <c r="AH495" s="168"/>
      <c r="AI495" s="168"/>
      <c r="AJ495" s="168"/>
      <c r="AK495" s="168"/>
      <c r="AL495" s="168"/>
      <c r="AM495" s="168"/>
      <c r="AN495" s="168"/>
      <c r="AO495" s="168"/>
      <c r="AP495" s="168"/>
      <c r="AQ495" s="168"/>
      <c r="AR495" s="168"/>
      <c r="AS495" s="168"/>
      <c r="AT495" s="168"/>
      <c r="AU495" s="168"/>
      <c r="AV495" s="168"/>
      <c r="AW495" s="168"/>
      <c r="AX495" s="168"/>
      <c r="AY495" s="168"/>
      <c r="BA495" s="170"/>
      <c r="BB495" s="255"/>
      <c r="BC495" s="170"/>
      <c r="BD495" s="170"/>
      <c r="BE495" s="170"/>
      <c r="BF495" s="170"/>
      <c r="BG495" s="170"/>
      <c r="BH495" s="170"/>
      <c r="BI495" s="170"/>
      <c r="BJ495" s="170"/>
      <c r="BK495" s="170"/>
      <c r="BL495" s="170"/>
      <c r="BM495" s="170"/>
      <c r="BN495" s="170"/>
      <c r="BO495" s="170"/>
      <c r="BP495" s="170"/>
      <c r="BQ495" s="170"/>
      <c r="BR495" s="171"/>
      <c r="BS495" s="171"/>
      <c r="BT495" s="171"/>
      <c r="BU495" s="171"/>
      <c r="BV495" s="171"/>
      <c r="BW495" s="171"/>
      <c r="BX495" s="171"/>
      <c r="BY495" s="171"/>
      <c r="BZ495" s="171"/>
      <c r="CA495" s="171"/>
      <c r="CB495" s="171"/>
      <c r="CC495" s="171"/>
      <c r="CD495" s="171"/>
      <c r="CE495" s="171"/>
      <c r="CF495" s="171"/>
      <c r="CG495" s="171"/>
      <c r="CH495" s="171"/>
      <c r="CI495" s="171"/>
      <c r="CJ495" s="171"/>
      <c r="CK495" s="171"/>
      <c r="CL495" s="171"/>
      <c r="CM495" s="171"/>
      <c r="CN495" s="171"/>
      <c r="CO495" s="171"/>
      <c r="CP495" s="171"/>
      <c r="CQ495" s="171"/>
      <c r="CR495" s="171"/>
      <c r="CS495" s="171"/>
      <c r="CT495" s="171"/>
      <c r="CU495" s="171"/>
      <c r="CV495" s="171"/>
      <c r="CW495" s="171"/>
      <c r="CX495" s="171"/>
      <c r="CY495" s="171"/>
      <c r="CZ495" s="171"/>
    </row>
    <row r="496" s="175" customFormat="true" ht="25.15" customHeight="true" x14ac:dyDescent="0.2">
      <c r="C496" s="1128" t="s">
        <v>195</v>
      </c>
      <c r="D496" s="1127"/>
      <c r="E496" s="478">
        <v>0.58559594792201652</v>
      </c>
      <c r="F496" s="474"/>
      <c r="G496" s="474"/>
      <c r="H496" s="1127" t="s">
        <v>207</v>
      </c>
      <c r="I496" s="1127"/>
      <c r="J496" s="479">
        <v>0.12201969466256345</v>
      </c>
      <c r="K496" s="474"/>
      <c r="L496" s="474"/>
      <c r="M496" s="1127" t="s">
        <v>195</v>
      </c>
      <c r="N496" s="1127"/>
      <c r="O496" s="480">
        <v>0.32697171314172452</v>
      </c>
      <c r="P496" s="474"/>
      <c r="Q496" s="474"/>
      <c r="R496" s="168"/>
      <c r="S496" s="168"/>
      <c r="T496" s="168"/>
      <c r="U496" s="168"/>
      <c r="V496" s="168"/>
      <c r="W496" s="168"/>
      <c r="X496" s="168"/>
      <c r="Y496" s="168"/>
      <c r="Z496" s="168"/>
      <c r="AA496" s="168"/>
      <c r="AB496" s="168"/>
      <c r="AC496" s="168"/>
      <c r="AD496" s="168"/>
      <c r="AE496" s="168"/>
      <c r="AF496" s="168"/>
      <c r="AG496" s="168"/>
      <c r="AH496" s="168"/>
      <c r="AI496" s="168"/>
      <c r="AJ496" s="168"/>
      <c r="AK496" s="168"/>
      <c r="AL496" s="168"/>
      <c r="AM496" s="168"/>
      <c r="AN496" s="168"/>
      <c r="AO496" s="168"/>
      <c r="AP496" s="168"/>
      <c r="AQ496" s="168"/>
      <c r="AR496" s="168"/>
      <c r="AS496" s="168"/>
      <c r="AT496" s="168"/>
      <c r="AU496" s="168"/>
      <c r="AV496" s="168"/>
      <c r="AW496" s="168"/>
      <c r="AX496" s="168"/>
      <c r="AY496" s="168"/>
      <c r="BA496" s="170"/>
      <c r="BB496" s="255"/>
      <c r="BC496" s="170"/>
      <c r="BD496" s="170"/>
      <c r="BE496" s="170"/>
      <c r="BF496" s="170"/>
      <c r="BG496" s="170"/>
      <c r="BH496" s="170"/>
      <c r="BI496" s="170"/>
      <c r="BJ496" s="170"/>
      <c r="BK496" s="170"/>
      <c r="BL496" s="170"/>
      <c r="BM496" s="170"/>
      <c r="BN496" s="170"/>
      <c r="BO496" s="170"/>
      <c r="BP496" s="170"/>
      <c r="BQ496" s="170"/>
      <c r="BR496" s="171"/>
      <c r="BS496" s="171"/>
      <c r="BT496" s="171"/>
      <c r="BU496" s="171"/>
      <c r="BV496" s="171"/>
      <c r="BW496" s="171"/>
      <c r="BX496" s="171"/>
      <c r="BY496" s="171"/>
      <c r="BZ496" s="171"/>
      <c r="CA496" s="171"/>
      <c r="CB496" s="171"/>
      <c r="CC496" s="171"/>
      <c r="CD496" s="171"/>
      <c r="CE496" s="171"/>
      <c r="CF496" s="171"/>
      <c r="CG496" s="171"/>
      <c r="CH496" s="171"/>
      <c r="CI496" s="171"/>
      <c r="CJ496" s="171"/>
      <c r="CK496" s="171"/>
      <c r="CL496" s="171"/>
      <c r="CM496" s="171"/>
      <c r="CN496" s="171"/>
      <c r="CO496" s="171"/>
      <c r="CP496" s="171"/>
      <c r="CQ496" s="171"/>
      <c r="CR496" s="171"/>
      <c r="CS496" s="171"/>
      <c r="CT496" s="171"/>
      <c r="CU496" s="171"/>
      <c r="CV496" s="171"/>
      <c r="CW496" s="171"/>
      <c r="CX496" s="171"/>
      <c r="CY496" s="171"/>
      <c r="CZ496" s="171"/>
    </row>
    <row r="497" s="175" customFormat="true" ht="25.15" customHeight="true" x14ac:dyDescent="0.2">
      <c r="C497" s="1128" t="s">
        <v>216</v>
      </c>
      <c r="D497" s="1127"/>
      <c r="E497" s="478">
        <v>1.0732642046979242E-2</v>
      </c>
      <c r="F497" s="474"/>
      <c r="G497" s="474"/>
      <c r="H497" s="1127" t="s">
        <v>200</v>
      </c>
      <c r="I497" s="1127"/>
      <c r="J497" s="479">
        <v>0.30415321034682108</v>
      </c>
      <c r="K497" s="474"/>
      <c r="L497" s="474"/>
      <c r="M497" s="1127" t="s">
        <v>216</v>
      </c>
      <c r="N497" s="1127"/>
      <c r="O497" s="480">
        <v>9.8994695193462781E-2</v>
      </c>
      <c r="P497" s="474"/>
      <c r="Q497" s="474"/>
      <c r="R497" s="168"/>
      <c r="S497" s="168"/>
      <c r="T497" s="168"/>
      <c r="U497" s="168"/>
      <c r="V497" s="168"/>
      <c r="W497" s="168"/>
      <c r="X497" s="168"/>
      <c r="Y497" s="168"/>
      <c r="Z497" s="168"/>
      <c r="AA497" s="168"/>
      <c r="AB497" s="168"/>
      <c r="AC497" s="168"/>
      <c r="AD497" s="168"/>
      <c r="AE497" s="168"/>
      <c r="AF497" s="168"/>
      <c r="AG497" s="168"/>
      <c r="AH497" s="168"/>
      <c r="AI497" s="168"/>
      <c r="AJ497" s="168"/>
      <c r="AK497" s="168"/>
      <c r="AL497" s="168"/>
      <c r="AM497" s="168"/>
      <c r="AN497" s="168"/>
      <c r="AO497" s="168"/>
      <c r="AP497" s="168"/>
      <c r="AQ497" s="168"/>
      <c r="AR497" s="168"/>
      <c r="AS497" s="168"/>
      <c r="AT497" s="168"/>
      <c r="AU497" s="168"/>
      <c r="AV497" s="168"/>
      <c r="AW497" s="168"/>
      <c r="AX497" s="168"/>
      <c r="AY497" s="168"/>
      <c r="BA497" s="170"/>
      <c r="BB497" s="255"/>
      <c r="BC497" s="170"/>
      <c r="BD497" s="170"/>
      <c r="BE497" s="170"/>
      <c r="BF497" s="170"/>
      <c r="BG497" s="170"/>
      <c r="BH497" s="170"/>
      <c r="BI497" s="170"/>
      <c r="BJ497" s="170"/>
      <c r="BK497" s="170"/>
      <c r="BL497" s="170"/>
      <c r="BM497" s="170"/>
      <c r="BN497" s="170"/>
      <c r="BO497" s="170"/>
      <c r="BP497" s="170"/>
      <c r="BQ497" s="170"/>
      <c r="BR497" s="171"/>
      <c r="BS497" s="171"/>
      <c r="BT497" s="171"/>
      <c r="BU497" s="171"/>
      <c r="BV497" s="171"/>
      <c r="BW497" s="171"/>
      <c r="BX497" s="171"/>
      <c r="BY497" s="171"/>
      <c r="BZ497" s="171"/>
      <c r="CA497" s="171"/>
      <c r="CB497" s="171"/>
      <c r="CC497" s="171"/>
      <c r="CD497" s="171"/>
      <c r="CE497" s="171"/>
      <c r="CF497" s="171"/>
      <c r="CG497" s="171"/>
      <c r="CH497" s="171"/>
      <c r="CI497" s="171"/>
      <c r="CJ497" s="171"/>
      <c r="CK497" s="171"/>
      <c r="CL497" s="171"/>
      <c r="CM497" s="171"/>
      <c r="CN497" s="171"/>
      <c r="CO497" s="171"/>
      <c r="CP497" s="171"/>
      <c r="CQ497" s="171"/>
      <c r="CR497" s="171"/>
      <c r="CS497" s="171"/>
      <c r="CT497" s="171"/>
      <c r="CU497" s="171"/>
      <c r="CV497" s="171"/>
      <c r="CW497" s="171"/>
      <c r="CX497" s="171"/>
      <c r="CY497" s="171"/>
      <c r="CZ497" s="171"/>
    </row>
    <row r="498" s="175" customFormat="true" ht="25.15" customHeight="true" x14ac:dyDescent="0.2">
      <c r="C498" s="1128" t="s">
        <v>205</v>
      </c>
      <c r="D498" s="1127"/>
      <c r="E498" s="478">
        <v>0.22019314024564757</v>
      </c>
      <c r="F498" s="474"/>
      <c r="G498" s="474"/>
      <c r="H498" s="1127" t="s">
        <v>221</v>
      </c>
      <c r="I498" s="1127"/>
      <c r="J498" s="479">
        <v>1.5614327109270194E-2</v>
      </c>
      <c r="K498" s="474"/>
      <c r="L498" s="474"/>
      <c r="M498" s="1127" t="s">
        <v>205</v>
      </c>
      <c r="N498" s="1127"/>
      <c r="O498" s="480">
        <v>0.18321234591230379</v>
      </c>
      <c r="P498" s="474"/>
      <c r="Q498" s="474"/>
      <c r="R498" s="168"/>
      <c r="S498" s="168"/>
      <c r="T498" s="168"/>
      <c r="U498" s="168"/>
      <c r="V498" s="168"/>
      <c r="W498" s="168"/>
      <c r="X498" s="168"/>
      <c r="Y498" s="168"/>
      <c r="Z498" s="168"/>
      <c r="AA498" s="168"/>
      <c r="AB498" s="168"/>
      <c r="AC498" s="168"/>
      <c r="AD498" s="168"/>
      <c r="AE498" s="168"/>
      <c r="AF498" s="168"/>
      <c r="AG498" s="168"/>
      <c r="AH498" s="168"/>
      <c r="AI498" s="168"/>
      <c r="AJ498" s="168"/>
      <c r="AK498" s="168"/>
      <c r="AL498" s="168"/>
      <c r="AM498" s="168"/>
      <c r="AN498" s="168"/>
      <c r="AO498" s="168"/>
      <c r="AP498" s="168"/>
      <c r="AQ498" s="168"/>
      <c r="AR498" s="168"/>
      <c r="AS498" s="168"/>
      <c r="AT498" s="168"/>
      <c r="AU498" s="168"/>
      <c r="AV498" s="168"/>
      <c r="AW498" s="168"/>
      <c r="AX498" s="168"/>
      <c r="AY498" s="168"/>
      <c r="BA498" s="170"/>
      <c r="BB498" s="255"/>
      <c r="BC498" s="170"/>
      <c r="BD498" s="170"/>
      <c r="BE498" s="170"/>
      <c r="BF498" s="170"/>
      <c r="BG498" s="170"/>
      <c r="BH498" s="170"/>
      <c r="BI498" s="170"/>
      <c r="BJ498" s="170"/>
      <c r="BK498" s="170"/>
      <c r="BL498" s="170"/>
      <c r="BM498" s="170"/>
      <c r="BN498" s="170"/>
      <c r="BO498" s="170"/>
      <c r="BP498" s="170"/>
      <c r="BQ498" s="170"/>
      <c r="BR498" s="171"/>
      <c r="BS498" s="171"/>
      <c r="BT498" s="171"/>
      <c r="BU498" s="171"/>
      <c r="BV498" s="171"/>
      <c r="BW498" s="171"/>
      <c r="BX498" s="171"/>
      <c r="BY498" s="171"/>
      <c r="BZ498" s="171"/>
      <c r="CA498" s="171"/>
      <c r="CB498" s="171"/>
      <c r="CC498" s="171"/>
      <c r="CD498" s="171"/>
      <c r="CE498" s="171"/>
      <c r="CF498" s="171"/>
      <c r="CG498" s="171"/>
      <c r="CH498" s="171"/>
      <c r="CI498" s="171"/>
      <c r="CJ498" s="171"/>
      <c r="CK498" s="171"/>
      <c r="CL498" s="171"/>
      <c r="CM498" s="171"/>
      <c r="CN498" s="171"/>
      <c r="CO498" s="171"/>
      <c r="CP498" s="171"/>
      <c r="CQ498" s="171"/>
      <c r="CR498" s="171"/>
      <c r="CS498" s="171"/>
      <c r="CT498" s="171"/>
      <c r="CU498" s="171"/>
      <c r="CV498" s="171"/>
      <c r="CW498" s="171"/>
      <c r="CX498" s="171"/>
      <c r="CY498" s="171"/>
      <c r="CZ498" s="171"/>
    </row>
    <row r="499" s="175" customFormat="true" ht="25.15" customHeight="true" x14ac:dyDescent="0.2">
      <c r="C499" s="1128" t="s">
        <v>223</v>
      </c>
      <c r="D499" s="1127"/>
      <c r="E499" s="478">
        <v>6.4098328234459406E-3</v>
      </c>
      <c r="F499" s="474"/>
      <c r="G499" s="474"/>
      <c r="H499" s="1127" t="s">
        <v>214</v>
      </c>
      <c r="I499" s="1127"/>
      <c r="J499" s="479">
        <v>0.12649453519945675</v>
      </c>
      <c r="K499" s="474"/>
      <c r="L499" s="474"/>
      <c r="M499" s="1127" t="s">
        <v>223</v>
      </c>
      <c r="N499" s="1127"/>
      <c r="O499" s="480">
        <v>2.5424308679398377E-3</v>
      </c>
      <c r="P499" s="474"/>
      <c r="Q499" s="474"/>
      <c r="R499" s="168"/>
      <c r="S499" s="168"/>
      <c r="T499" s="168"/>
      <c r="U499" s="168"/>
      <c r="V499" s="168"/>
      <c r="W499" s="168"/>
      <c r="X499" s="168"/>
      <c r="Y499" s="168"/>
      <c r="Z499" s="168"/>
      <c r="AA499" s="168"/>
      <c r="AB499" s="168"/>
      <c r="AC499" s="168"/>
      <c r="AD499" s="168"/>
      <c r="AE499" s="168"/>
      <c r="AF499" s="168"/>
      <c r="AG499" s="168"/>
      <c r="AH499" s="168"/>
      <c r="AI499" s="168"/>
      <c r="AJ499" s="168"/>
      <c r="AK499" s="168"/>
      <c r="AL499" s="168"/>
      <c r="AM499" s="168"/>
      <c r="AN499" s="168"/>
      <c r="AO499" s="168"/>
      <c r="AP499" s="168"/>
      <c r="AQ499" s="168"/>
      <c r="AR499" s="168"/>
      <c r="AS499" s="168"/>
      <c r="AT499" s="168"/>
      <c r="AU499" s="168"/>
      <c r="AV499" s="168"/>
      <c r="AW499" s="168"/>
      <c r="AX499" s="168"/>
      <c r="AY499" s="168"/>
      <c r="BA499" s="170"/>
      <c r="BB499" s="255"/>
      <c r="BC499" s="170"/>
      <c r="BD499" s="170"/>
      <c r="BE499" s="170"/>
      <c r="BF499" s="170"/>
      <c r="BG499" s="170"/>
      <c r="BH499" s="170"/>
      <c r="BI499" s="170"/>
      <c r="BJ499" s="170"/>
      <c r="BK499" s="170"/>
      <c r="BL499" s="170"/>
      <c r="BM499" s="170"/>
      <c r="BN499" s="170"/>
      <c r="BO499" s="170"/>
      <c r="BP499" s="170"/>
      <c r="BQ499" s="170"/>
      <c r="BR499" s="171"/>
      <c r="BS499" s="171"/>
      <c r="BT499" s="171"/>
      <c r="BU499" s="171"/>
      <c r="BV499" s="171"/>
      <c r="BW499" s="171"/>
      <c r="BX499" s="171"/>
      <c r="BY499" s="171"/>
      <c r="BZ499" s="171"/>
      <c r="CA499" s="171"/>
      <c r="CB499" s="171"/>
      <c r="CC499" s="171"/>
      <c r="CD499" s="171"/>
      <c r="CE499" s="171"/>
      <c r="CF499" s="171"/>
      <c r="CG499" s="171"/>
      <c r="CH499" s="171"/>
      <c r="CI499" s="171"/>
      <c r="CJ499" s="171"/>
      <c r="CK499" s="171"/>
      <c r="CL499" s="171"/>
      <c r="CM499" s="171"/>
      <c r="CN499" s="171"/>
      <c r="CO499" s="171"/>
      <c r="CP499" s="171"/>
      <c r="CQ499" s="171"/>
      <c r="CR499" s="171"/>
      <c r="CS499" s="171"/>
      <c r="CT499" s="171"/>
      <c r="CU499" s="171"/>
      <c r="CV499" s="171"/>
      <c r="CW499" s="171"/>
      <c r="CX499" s="171"/>
      <c r="CY499" s="171"/>
      <c r="CZ499" s="171"/>
    </row>
    <row r="500" s="175" customFormat="true" ht="25.15" customHeight="true" x14ac:dyDescent="0.2">
      <c r="C500" s="1128" t="s">
        <v>225</v>
      </c>
      <c r="D500" s="1127"/>
      <c r="E500" s="478">
        <v>7.6217109912658267E-3</v>
      </c>
      <c r="F500" s="474"/>
      <c r="G500" s="474"/>
      <c r="H500" s="1127" t="s">
        <v>213</v>
      </c>
      <c r="I500" s="1127"/>
      <c r="J500" s="479">
        <v>0.11957437987821286</v>
      </c>
      <c r="K500" s="474"/>
      <c r="L500" s="474"/>
      <c r="M500" s="1127" t="s">
        <v>225</v>
      </c>
      <c r="N500" s="1127"/>
      <c r="O500" s="480">
        <v>6.5288208828705886E-3</v>
      </c>
      <c r="P500" s="474"/>
      <c r="Q500" s="474"/>
      <c r="R500" s="168"/>
      <c r="S500" s="168"/>
      <c r="T500" s="168"/>
      <c r="U500" s="168"/>
      <c r="V500" s="168"/>
      <c r="W500" s="168"/>
      <c r="X500" s="168"/>
      <c r="Y500" s="168"/>
      <c r="Z500" s="168"/>
      <c r="AA500" s="168"/>
      <c r="AB500" s="168"/>
      <c r="AC500" s="168"/>
      <c r="AD500" s="168"/>
      <c r="AE500" s="168"/>
      <c r="AF500" s="168"/>
      <c r="AG500" s="168"/>
      <c r="AH500" s="168"/>
      <c r="AI500" s="168"/>
      <c r="AJ500" s="168"/>
      <c r="AK500" s="168"/>
      <c r="AL500" s="168"/>
      <c r="AM500" s="168"/>
      <c r="AN500" s="168"/>
      <c r="AO500" s="168"/>
      <c r="AP500" s="168"/>
      <c r="AQ500" s="168"/>
      <c r="AR500" s="168"/>
      <c r="AS500" s="168"/>
      <c r="AT500" s="168"/>
      <c r="AU500" s="168"/>
      <c r="AV500" s="168"/>
      <c r="AW500" s="168"/>
      <c r="AX500" s="168"/>
      <c r="AY500" s="168"/>
      <c r="BA500" s="170"/>
      <c r="BB500" s="255"/>
      <c r="BC500" s="170"/>
      <c r="BD500" s="170"/>
      <c r="BE500" s="170"/>
      <c r="BF500" s="170"/>
      <c r="BG500" s="170"/>
      <c r="BH500" s="170"/>
      <c r="BI500" s="170"/>
      <c r="BJ500" s="170"/>
      <c r="BK500" s="170"/>
      <c r="BL500" s="170"/>
      <c r="BM500" s="170"/>
      <c r="BN500" s="170"/>
      <c r="BO500" s="170"/>
      <c r="BP500" s="170"/>
      <c r="BQ500" s="170"/>
      <c r="BR500" s="171"/>
      <c r="BS500" s="171"/>
      <c r="BT500" s="171"/>
      <c r="BU500" s="171"/>
      <c r="BV500" s="171"/>
      <c r="BW500" s="171"/>
      <c r="BX500" s="171"/>
      <c r="BY500" s="171"/>
      <c r="BZ500" s="171"/>
      <c r="CA500" s="171"/>
      <c r="CB500" s="171"/>
      <c r="CC500" s="171"/>
      <c r="CD500" s="171"/>
      <c r="CE500" s="171"/>
      <c r="CF500" s="171"/>
      <c r="CG500" s="171"/>
      <c r="CH500" s="171"/>
      <c r="CI500" s="171"/>
      <c r="CJ500" s="171"/>
      <c r="CK500" s="171"/>
      <c r="CL500" s="171"/>
      <c r="CM500" s="171"/>
      <c r="CN500" s="171"/>
      <c r="CO500" s="171"/>
      <c r="CP500" s="171"/>
      <c r="CQ500" s="171"/>
      <c r="CR500" s="171"/>
      <c r="CS500" s="171"/>
      <c r="CT500" s="171"/>
      <c r="CU500" s="171"/>
      <c r="CV500" s="171"/>
      <c r="CW500" s="171"/>
      <c r="CX500" s="171"/>
      <c r="CY500" s="171"/>
      <c r="CZ500" s="171"/>
    </row>
    <row r="501" s="175" customFormat="true" ht="25.15" customHeight="true" x14ac:dyDescent="0.2">
      <c r="C501" s="1128" t="s">
        <v>222</v>
      </c>
      <c r="D501" s="1127"/>
      <c r="E501" s="478">
        <v>1.6142741094187875E-2</v>
      </c>
      <c r="F501" s="474"/>
      <c r="G501" s="474"/>
      <c r="H501" s="1127" t="s">
        <v>220</v>
      </c>
      <c r="I501" s="1127"/>
      <c r="J501" s="479">
        <v>6.0932451330527125E-2</v>
      </c>
      <c r="K501" s="474"/>
      <c r="L501" s="474"/>
      <c r="M501" s="1127" t="s">
        <v>222</v>
      </c>
      <c r="N501" s="1127"/>
      <c r="O501" s="480">
        <v>3.1782608416508359E-2</v>
      </c>
      <c r="P501" s="474"/>
      <c r="Q501" s="474"/>
      <c r="R501" s="168"/>
      <c r="S501" s="168"/>
      <c r="T501" s="168"/>
      <c r="U501" s="168"/>
      <c r="V501" s="168"/>
      <c r="W501" s="168"/>
      <c r="X501" s="168"/>
      <c r="Y501" s="168"/>
      <c r="Z501" s="168"/>
      <c r="AA501" s="168"/>
      <c r="AB501" s="168"/>
      <c r="AC501" s="168"/>
      <c r="AD501" s="168"/>
      <c r="AE501" s="168"/>
      <c r="AF501" s="168"/>
      <c r="AG501" s="168"/>
      <c r="AH501" s="168"/>
      <c r="AI501" s="168"/>
      <c r="AJ501" s="168"/>
      <c r="AK501" s="168"/>
      <c r="AL501" s="168"/>
      <c r="AM501" s="168"/>
      <c r="AN501" s="168"/>
      <c r="AO501" s="168"/>
      <c r="AP501" s="168"/>
      <c r="AQ501" s="168"/>
      <c r="AR501" s="168"/>
      <c r="AS501" s="168"/>
      <c r="AT501" s="168"/>
      <c r="AU501" s="168"/>
      <c r="AV501" s="168"/>
      <c r="AW501" s="168"/>
      <c r="AX501" s="168"/>
      <c r="AY501" s="168"/>
      <c r="BA501" s="170"/>
      <c r="BB501" s="255"/>
      <c r="BC501" s="170"/>
      <c r="BD501" s="170"/>
      <c r="BE501" s="170"/>
      <c r="BF501" s="170"/>
      <c r="BG501" s="170"/>
      <c r="BH501" s="170"/>
      <c r="BI501" s="170"/>
      <c r="BJ501" s="170"/>
      <c r="BK501" s="170"/>
      <c r="BL501" s="170"/>
      <c r="BM501" s="170"/>
      <c r="BN501" s="170"/>
      <c r="BO501" s="170"/>
      <c r="BP501" s="170"/>
      <c r="BQ501" s="170"/>
      <c r="BR501" s="171"/>
      <c r="BS501" s="171"/>
      <c r="BT501" s="171"/>
      <c r="BU501" s="171"/>
      <c r="BV501" s="171"/>
      <c r="BW501" s="171"/>
      <c r="BX501" s="171"/>
      <c r="BY501" s="171"/>
      <c r="BZ501" s="171"/>
      <c r="CA501" s="171"/>
      <c r="CB501" s="171"/>
      <c r="CC501" s="171"/>
      <c r="CD501" s="171"/>
      <c r="CE501" s="171"/>
      <c r="CF501" s="171"/>
      <c r="CG501" s="171"/>
      <c r="CH501" s="171"/>
      <c r="CI501" s="171"/>
      <c r="CJ501" s="171"/>
      <c r="CK501" s="171"/>
      <c r="CL501" s="171"/>
      <c r="CM501" s="171"/>
      <c r="CN501" s="171"/>
      <c r="CO501" s="171"/>
      <c r="CP501" s="171"/>
      <c r="CQ501" s="171"/>
      <c r="CR501" s="171"/>
      <c r="CS501" s="171"/>
      <c r="CT501" s="171"/>
      <c r="CU501" s="171"/>
      <c r="CV501" s="171"/>
      <c r="CW501" s="171"/>
      <c r="CX501" s="171"/>
      <c r="CY501" s="171"/>
      <c r="CZ501" s="171"/>
    </row>
    <row r="502" s="175" customFormat="true" ht="25.15" customHeight="true" x14ac:dyDescent="0.2">
      <c r="C502" s="1128" t="s">
        <v>198</v>
      </c>
      <c r="D502" s="1127"/>
      <c r="E502" s="478">
        <v>0.42957561392124521</v>
      </c>
      <c r="F502" s="474"/>
      <c r="G502" s="474"/>
      <c r="H502" s="1127" t="s">
        <v>211</v>
      </c>
      <c r="I502" s="1127"/>
      <c r="J502" s="479">
        <v>0.13666592867381244</v>
      </c>
      <c r="K502" s="474"/>
      <c r="L502" s="474"/>
      <c r="M502" s="1127" t="s">
        <v>198</v>
      </c>
      <c r="N502" s="1127"/>
      <c r="O502" s="480">
        <v>0.25919679091554987</v>
      </c>
      <c r="P502" s="474"/>
      <c r="Q502" s="474"/>
      <c r="R502" s="168"/>
      <c r="S502" s="168"/>
      <c r="T502" s="168"/>
      <c r="U502" s="168"/>
      <c r="V502" s="168"/>
      <c r="W502" s="168"/>
      <c r="X502" s="168"/>
      <c r="Y502" s="168"/>
      <c r="Z502" s="168"/>
      <c r="AA502" s="168"/>
      <c r="AB502" s="168"/>
      <c r="AC502" s="168"/>
      <c r="AD502" s="168"/>
      <c r="AE502" s="168"/>
      <c r="AF502" s="168"/>
      <c r="AG502" s="168"/>
      <c r="AH502" s="168"/>
      <c r="AI502" s="168"/>
      <c r="AJ502" s="168"/>
      <c r="AK502" s="168"/>
      <c r="AL502" s="168"/>
      <c r="AM502" s="168"/>
      <c r="AN502" s="168"/>
      <c r="AO502" s="168"/>
      <c r="AP502" s="168"/>
      <c r="AQ502" s="168"/>
      <c r="AR502" s="168"/>
      <c r="AS502" s="168"/>
      <c r="AT502" s="168"/>
      <c r="AU502" s="168"/>
      <c r="AV502" s="168"/>
      <c r="AW502" s="168"/>
      <c r="AX502" s="168"/>
      <c r="AY502" s="168"/>
      <c r="BA502" s="170"/>
      <c r="BB502" s="255"/>
      <c r="BC502" s="170"/>
      <c r="BD502" s="170"/>
      <c r="BE502" s="170"/>
      <c r="BF502" s="170"/>
      <c r="BG502" s="170"/>
      <c r="BH502" s="170"/>
      <c r="BI502" s="170"/>
      <c r="BJ502" s="170"/>
      <c r="BK502" s="170"/>
      <c r="BL502" s="170"/>
      <c r="BM502" s="170"/>
      <c r="BN502" s="170"/>
      <c r="BO502" s="170"/>
      <c r="BP502" s="170"/>
      <c r="BQ502" s="170"/>
      <c r="BR502" s="171"/>
      <c r="BS502" s="171"/>
      <c r="BT502" s="171"/>
      <c r="BU502" s="171"/>
      <c r="BV502" s="171"/>
      <c r="BW502" s="171"/>
      <c r="BX502" s="171"/>
      <c r="BY502" s="171"/>
      <c r="BZ502" s="171"/>
      <c r="CA502" s="171"/>
      <c r="CB502" s="171"/>
      <c r="CC502" s="171"/>
      <c r="CD502" s="171"/>
      <c r="CE502" s="171"/>
      <c r="CF502" s="171"/>
      <c r="CG502" s="171"/>
      <c r="CH502" s="171"/>
      <c r="CI502" s="171"/>
      <c r="CJ502" s="171"/>
      <c r="CK502" s="171"/>
      <c r="CL502" s="171"/>
      <c r="CM502" s="171"/>
      <c r="CN502" s="171"/>
      <c r="CO502" s="171"/>
      <c r="CP502" s="171"/>
      <c r="CQ502" s="171"/>
      <c r="CR502" s="171"/>
      <c r="CS502" s="171"/>
      <c r="CT502" s="171"/>
      <c r="CU502" s="171"/>
      <c r="CV502" s="171"/>
      <c r="CW502" s="171"/>
      <c r="CX502" s="171"/>
      <c r="CY502" s="171"/>
      <c r="CZ502" s="171"/>
    </row>
    <row r="503" s="175" customFormat="true" ht="25.15" customHeight="true" x14ac:dyDescent="0.2">
      <c r="C503" s="1128" t="s">
        <v>204</v>
      </c>
      <c r="D503" s="1127"/>
      <c r="E503" s="478">
        <v>0.20398130672766052</v>
      </c>
      <c r="F503" s="474"/>
      <c r="G503" s="474"/>
      <c r="H503" s="1127" t="s">
        <v>208</v>
      </c>
      <c r="I503" s="1127"/>
      <c r="J503" s="481">
        <v>0.1397461113424362</v>
      </c>
      <c r="K503" s="474"/>
      <c r="L503" s="474"/>
      <c r="M503" s="1127" t="s">
        <v>204</v>
      </c>
      <c r="N503" s="1127"/>
      <c r="O503" s="480">
        <v>0.19467004384659164</v>
      </c>
      <c r="P503" s="474"/>
      <c r="Q503" s="474"/>
      <c r="R503" s="168"/>
      <c r="S503" s="168"/>
      <c r="T503" s="168"/>
      <c r="U503" s="168"/>
      <c r="V503" s="168"/>
      <c r="W503" s="168"/>
      <c r="X503" s="168"/>
      <c r="Y503" s="168"/>
      <c r="Z503" s="168"/>
      <c r="AA503" s="168"/>
      <c r="AB503" s="168"/>
      <c r="AC503" s="168"/>
      <c r="AD503" s="168"/>
      <c r="AE503" s="168"/>
      <c r="AF503" s="168"/>
      <c r="AG503" s="168"/>
      <c r="AH503" s="168"/>
      <c r="AI503" s="168"/>
      <c r="AJ503" s="168"/>
      <c r="AK503" s="168"/>
      <c r="AL503" s="168"/>
      <c r="AM503" s="168"/>
      <c r="AN503" s="168"/>
      <c r="AO503" s="168"/>
      <c r="AP503" s="168"/>
      <c r="AQ503" s="168"/>
      <c r="AR503" s="168"/>
      <c r="AS503" s="168"/>
      <c r="AT503" s="168"/>
      <c r="AU503" s="168"/>
      <c r="AV503" s="168"/>
      <c r="AW503" s="168"/>
      <c r="AX503" s="168"/>
      <c r="AY503" s="168"/>
      <c r="BA503" s="170"/>
      <c r="BB503" s="255"/>
      <c r="BC503" s="170"/>
      <c r="BD503" s="170"/>
      <c r="BE503" s="170"/>
      <c r="BF503" s="170"/>
      <c r="BG503" s="170"/>
      <c r="BH503" s="170"/>
      <c r="BI503" s="170"/>
      <c r="BJ503" s="170"/>
      <c r="BK503" s="170"/>
      <c r="BL503" s="170"/>
      <c r="BM503" s="170"/>
      <c r="BN503" s="170"/>
      <c r="BO503" s="170"/>
      <c r="BP503" s="170"/>
      <c r="BQ503" s="170"/>
      <c r="BR503" s="171"/>
      <c r="BS503" s="171"/>
      <c r="BT503" s="171"/>
      <c r="BU503" s="171"/>
      <c r="BV503" s="171"/>
      <c r="BW503" s="171"/>
      <c r="BX503" s="171"/>
      <c r="BY503" s="171"/>
      <c r="BZ503" s="171"/>
      <c r="CA503" s="171"/>
      <c r="CB503" s="171"/>
      <c r="CC503" s="171"/>
      <c r="CD503" s="171"/>
      <c r="CE503" s="171"/>
      <c r="CF503" s="171"/>
      <c r="CG503" s="171"/>
      <c r="CH503" s="171"/>
      <c r="CI503" s="171"/>
      <c r="CJ503" s="171"/>
      <c r="CK503" s="171"/>
      <c r="CL503" s="171"/>
      <c r="CM503" s="171"/>
      <c r="CN503" s="171"/>
      <c r="CO503" s="171"/>
      <c r="CP503" s="171"/>
      <c r="CQ503" s="171"/>
      <c r="CR503" s="171"/>
      <c r="CS503" s="171"/>
      <c r="CT503" s="171"/>
      <c r="CU503" s="171"/>
      <c r="CV503" s="171"/>
      <c r="CW503" s="171"/>
      <c r="CX503" s="171"/>
      <c r="CY503" s="171"/>
      <c r="CZ503" s="171"/>
    </row>
    <row r="504" s="175" customFormat="true" ht="25.15" customHeight="true" x14ac:dyDescent="0.2">
      <c r="C504" s="1128" t="s">
        <v>207</v>
      </c>
      <c r="D504" s="1127"/>
      <c r="E504" s="478">
        <v>0.21157422377616097</v>
      </c>
      <c r="F504" s="474"/>
      <c r="G504" s="474"/>
      <c r="H504" s="1127"/>
      <c r="I504" s="1127"/>
      <c r="J504" s="474"/>
      <c r="K504" s="474"/>
      <c r="L504" s="474"/>
      <c r="M504" s="1127" t="s">
        <v>207</v>
      </c>
      <c r="N504" s="1127"/>
      <c r="O504" s="480">
        <v>0.12135104067380953</v>
      </c>
      <c r="P504" s="474"/>
      <c r="Q504" s="474"/>
      <c r="R504" s="168"/>
      <c r="S504" s="168"/>
      <c r="T504" s="168"/>
      <c r="U504" s="168"/>
      <c r="V504" s="168"/>
      <c r="W504" s="168"/>
      <c r="X504" s="168"/>
      <c r="Y504" s="168"/>
      <c r="Z504" s="168"/>
      <c r="AA504" s="168"/>
      <c r="AB504" s="168"/>
      <c r="AC504" s="168"/>
      <c r="AD504" s="168"/>
      <c r="AE504" s="168"/>
      <c r="AF504" s="168"/>
      <c r="AG504" s="168"/>
      <c r="AH504" s="168"/>
      <c r="AI504" s="168"/>
      <c r="AJ504" s="168"/>
      <c r="AK504" s="168"/>
      <c r="AL504" s="168"/>
      <c r="AM504" s="168"/>
      <c r="AN504" s="168"/>
      <c r="AO504" s="168"/>
      <c r="AP504" s="168"/>
      <c r="AQ504" s="168"/>
      <c r="AR504" s="168"/>
      <c r="AS504" s="168"/>
      <c r="AT504" s="168"/>
      <c r="AU504" s="168"/>
      <c r="AV504" s="168"/>
      <c r="AW504" s="168"/>
      <c r="AX504" s="168"/>
      <c r="AY504" s="168"/>
      <c r="BA504" s="170"/>
      <c r="BB504" s="255"/>
      <c r="BC504" s="170"/>
      <c r="BD504" s="170"/>
      <c r="BE504" s="170"/>
      <c r="BF504" s="170"/>
      <c r="BG504" s="170"/>
      <c r="BH504" s="170"/>
      <c r="BI504" s="170"/>
      <c r="BJ504" s="170"/>
      <c r="BK504" s="170"/>
      <c r="BL504" s="170"/>
      <c r="BM504" s="170"/>
      <c r="BN504" s="170"/>
      <c r="BO504" s="170"/>
      <c r="BP504" s="170"/>
      <c r="BQ504" s="170"/>
      <c r="BR504" s="171"/>
      <c r="BS504" s="171"/>
      <c r="BT504" s="171"/>
      <c r="BU504" s="171"/>
      <c r="BV504" s="171"/>
      <c r="BW504" s="171"/>
      <c r="BX504" s="171"/>
      <c r="BY504" s="171"/>
      <c r="BZ504" s="171"/>
      <c r="CA504" s="171"/>
      <c r="CB504" s="171"/>
      <c r="CC504" s="171"/>
      <c r="CD504" s="171"/>
      <c r="CE504" s="171"/>
      <c r="CF504" s="171"/>
      <c r="CG504" s="171"/>
      <c r="CH504" s="171"/>
      <c r="CI504" s="171"/>
      <c r="CJ504" s="171"/>
      <c r="CK504" s="171"/>
      <c r="CL504" s="171"/>
      <c r="CM504" s="171"/>
      <c r="CN504" s="171"/>
      <c r="CO504" s="171"/>
      <c r="CP504" s="171"/>
      <c r="CQ504" s="171"/>
      <c r="CR504" s="171"/>
      <c r="CS504" s="171"/>
      <c r="CT504" s="171"/>
      <c r="CU504" s="171"/>
      <c r="CV504" s="171"/>
      <c r="CW504" s="171"/>
      <c r="CX504" s="171"/>
      <c r="CY504" s="171"/>
      <c r="CZ504" s="171"/>
    </row>
    <row r="505" s="175" customFormat="true" ht="25.15" customHeight="true" x14ac:dyDescent="0.2">
      <c r="C505" s="1128" t="s">
        <v>200</v>
      </c>
      <c r="D505" s="1127"/>
      <c r="E505" s="478">
        <v>0.41096427428841581</v>
      </c>
      <c r="F505" s="474"/>
      <c r="G505" s="474"/>
      <c r="H505" s="1127"/>
      <c r="I505" s="1127"/>
      <c r="J505" s="474"/>
      <c r="K505" s="474"/>
      <c r="L505" s="474"/>
      <c r="M505" s="1127" t="s">
        <v>200</v>
      </c>
      <c r="N505" s="1127"/>
      <c r="O505" s="480">
        <v>0.23930785425936729</v>
      </c>
      <c r="P505" s="474"/>
      <c r="Q505" s="474"/>
      <c r="R505" s="168"/>
      <c r="S505" s="168"/>
      <c r="T505" s="168"/>
      <c r="U505" s="168"/>
      <c r="V505" s="168"/>
      <c r="W505" s="168"/>
      <c r="X505" s="168"/>
      <c r="Y505" s="168"/>
      <c r="Z505" s="168"/>
      <c r="AA505" s="168"/>
      <c r="AB505" s="168"/>
      <c r="AC505" s="168"/>
      <c r="AD505" s="168"/>
      <c r="AE505" s="168"/>
      <c r="AF505" s="168"/>
      <c r="AG505" s="168"/>
      <c r="AH505" s="168"/>
      <c r="AI505" s="168"/>
      <c r="AJ505" s="168"/>
      <c r="AK505" s="168"/>
      <c r="AL505" s="168"/>
      <c r="AM505" s="168"/>
      <c r="AN505" s="168"/>
      <c r="AO505" s="168"/>
      <c r="AP505" s="168"/>
      <c r="AQ505" s="168"/>
      <c r="AR505" s="168"/>
      <c r="AS505" s="168"/>
      <c r="AT505" s="168"/>
      <c r="AU505" s="168"/>
      <c r="AV505" s="168"/>
      <c r="AW505" s="168"/>
      <c r="AX505" s="168"/>
      <c r="AY505" s="168"/>
      <c r="BA505" s="170"/>
      <c r="BB505" s="255"/>
      <c r="BC505" s="170"/>
      <c r="BD505" s="170"/>
      <c r="BE505" s="170"/>
      <c r="BF505" s="170"/>
      <c r="BG505" s="170"/>
      <c r="BH505" s="170"/>
      <c r="BI505" s="170"/>
      <c r="BJ505" s="170"/>
      <c r="BK505" s="170"/>
      <c r="BL505" s="170"/>
      <c r="BM505" s="170"/>
      <c r="BN505" s="170"/>
      <c r="BO505" s="170"/>
      <c r="BP505" s="170"/>
      <c r="BQ505" s="170"/>
      <c r="BR505" s="171"/>
      <c r="BS505" s="171"/>
      <c r="BT505" s="171"/>
      <c r="BU505" s="171"/>
      <c r="BV505" s="171"/>
      <c r="BW505" s="171"/>
      <c r="BX505" s="171"/>
      <c r="BY505" s="171"/>
      <c r="BZ505" s="171"/>
      <c r="CA505" s="171"/>
      <c r="CB505" s="171"/>
      <c r="CC505" s="171"/>
      <c r="CD505" s="171"/>
      <c r="CE505" s="171"/>
      <c r="CF505" s="171"/>
      <c r="CG505" s="171"/>
      <c r="CH505" s="171"/>
      <c r="CI505" s="171"/>
      <c r="CJ505" s="171"/>
      <c r="CK505" s="171"/>
      <c r="CL505" s="171"/>
      <c r="CM505" s="171"/>
      <c r="CN505" s="171"/>
      <c r="CO505" s="171"/>
      <c r="CP505" s="171"/>
      <c r="CQ505" s="171"/>
      <c r="CR505" s="171"/>
      <c r="CS505" s="171"/>
      <c r="CT505" s="171"/>
      <c r="CU505" s="171"/>
      <c r="CV505" s="171"/>
      <c r="CW505" s="171"/>
      <c r="CX505" s="171"/>
      <c r="CY505" s="171"/>
      <c r="CZ505" s="171"/>
    </row>
    <row r="506" s="175" customFormat="true" ht="25.15" customHeight="true" x14ac:dyDescent="0.2">
      <c r="C506" s="1128" t="s">
        <v>221</v>
      </c>
      <c r="D506" s="1127"/>
      <c r="E506" s="478">
        <v>3.1883256358265243E-2</v>
      </c>
      <c r="F506" s="474"/>
      <c r="G506" s="474"/>
      <c r="H506" s="1127" t="s">
        <v>242</v>
      </c>
      <c r="I506" s="1127"/>
      <c r="J506" s="1127"/>
      <c r="K506" s="1127"/>
      <c r="L506" s="1127"/>
      <c r="M506" s="1127" t="s">
        <v>221</v>
      </c>
      <c r="N506" s="1127"/>
      <c r="O506" s="480">
        <v>2.7054463076472114E-2</v>
      </c>
      <c r="P506" s="474"/>
      <c r="Q506" s="474"/>
      <c r="R506" s="168"/>
      <c r="S506" s="168"/>
      <c r="T506" s="168"/>
      <c r="U506" s="168"/>
      <c r="V506" s="168"/>
      <c r="W506" s="168"/>
      <c r="X506" s="168"/>
      <c r="Y506" s="168"/>
      <c r="Z506" s="168"/>
      <c r="AA506" s="168"/>
      <c r="AB506" s="168"/>
      <c r="AC506" s="168"/>
      <c r="AD506" s="168"/>
      <c r="AE506" s="168"/>
      <c r="AF506" s="168"/>
      <c r="AG506" s="168"/>
      <c r="AH506" s="168"/>
      <c r="AI506" s="168"/>
      <c r="AJ506" s="168"/>
      <c r="AK506" s="168"/>
      <c r="AL506" s="168"/>
      <c r="AM506" s="168"/>
      <c r="AN506" s="168"/>
      <c r="AO506" s="168"/>
      <c r="AP506" s="168"/>
      <c r="AQ506" s="168"/>
      <c r="AR506" s="168"/>
      <c r="AS506" s="168"/>
      <c r="AT506" s="168"/>
      <c r="AU506" s="168"/>
      <c r="AV506" s="168"/>
      <c r="AW506" s="168"/>
      <c r="AX506" s="168"/>
      <c r="AY506" s="168"/>
      <c r="BA506" s="170"/>
      <c r="BB506" s="255"/>
      <c r="BC506" s="170"/>
      <c r="BD506" s="170"/>
      <c r="BE506" s="170"/>
      <c r="BF506" s="170"/>
      <c r="BG506" s="170"/>
      <c r="BH506" s="170"/>
      <c r="BI506" s="170"/>
      <c r="BJ506" s="170"/>
      <c r="BK506" s="170"/>
      <c r="BL506" s="170"/>
      <c r="BM506" s="170"/>
      <c r="BN506" s="170"/>
      <c r="BO506" s="170"/>
      <c r="BP506" s="170"/>
      <c r="BQ506" s="170"/>
      <c r="BR506" s="171"/>
      <c r="BS506" s="171"/>
      <c r="BT506" s="171"/>
      <c r="BU506" s="171"/>
      <c r="BV506" s="171"/>
      <c r="BW506" s="171"/>
      <c r="BX506" s="171"/>
      <c r="BY506" s="171"/>
      <c r="BZ506" s="171"/>
      <c r="CA506" s="171"/>
      <c r="CB506" s="171"/>
      <c r="CC506" s="171"/>
      <c r="CD506" s="171"/>
      <c r="CE506" s="171"/>
      <c r="CF506" s="171"/>
      <c r="CG506" s="171"/>
      <c r="CH506" s="171"/>
      <c r="CI506" s="171"/>
      <c r="CJ506" s="171"/>
      <c r="CK506" s="171"/>
      <c r="CL506" s="171"/>
      <c r="CM506" s="171"/>
      <c r="CN506" s="171"/>
      <c r="CO506" s="171"/>
      <c r="CP506" s="171"/>
      <c r="CQ506" s="171"/>
      <c r="CR506" s="171"/>
      <c r="CS506" s="171"/>
      <c r="CT506" s="171"/>
      <c r="CU506" s="171"/>
      <c r="CV506" s="171"/>
      <c r="CW506" s="171"/>
      <c r="CX506" s="171"/>
      <c r="CY506" s="171"/>
      <c r="CZ506" s="171"/>
    </row>
    <row r="507" s="175" customFormat="true" ht="25.15" customHeight="true" x14ac:dyDescent="0.2">
      <c r="C507" s="1128" t="s">
        <v>214</v>
      </c>
      <c r="D507" s="1127"/>
      <c r="E507" s="478">
        <v>0.1078171925400252</v>
      </c>
      <c r="F507" s="474"/>
      <c r="G507" s="474"/>
      <c r="H507" s="1127" t="s">
        <v>189</v>
      </c>
      <c r="I507" s="1127"/>
      <c r="J507" s="1129" t="s">
        <v>243</v>
      </c>
      <c r="K507" s="1130"/>
      <c r="L507" s="1131"/>
      <c r="M507" s="1127" t="s">
        <v>214</v>
      </c>
      <c r="N507" s="1127"/>
      <c r="O507" s="480">
        <v>7.3629851761362858E-2</v>
      </c>
      <c r="P507" s="474"/>
      <c r="Q507" s="474"/>
      <c r="R507" s="168"/>
      <c r="S507" s="168"/>
      <c r="T507" s="168"/>
      <c r="U507" s="168"/>
      <c r="V507" s="168"/>
      <c r="W507" s="168"/>
      <c r="X507" s="168"/>
      <c r="Y507" s="168"/>
      <c r="Z507" s="168"/>
      <c r="AA507" s="168"/>
      <c r="AB507" s="168"/>
      <c r="AC507" s="168"/>
      <c r="AD507" s="168"/>
      <c r="AE507" s="168"/>
      <c r="AF507" s="168"/>
      <c r="AG507" s="168"/>
      <c r="AH507" s="168"/>
      <c r="AI507" s="168"/>
      <c r="AJ507" s="168"/>
      <c r="AK507" s="168"/>
      <c r="AL507" s="168"/>
      <c r="AM507" s="168"/>
      <c r="AN507" s="168"/>
      <c r="AO507" s="168"/>
      <c r="AP507" s="168"/>
      <c r="AQ507" s="168"/>
      <c r="AR507" s="168"/>
      <c r="AS507" s="168"/>
      <c r="AT507" s="168"/>
      <c r="AU507" s="168"/>
      <c r="AV507" s="168"/>
      <c r="AW507" s="168"/>
      <c r="AX507" s="168"/>
      <c r="AY507" s="168"/>
      <c r="BA507" s="170"/>
      <c r="BB507" s="255"/>
      <c r="BC507" s="170"/>
      <c r="BD507" s="170"/>
      <c r="BE507" s="170"/>
      <c r="BF507" s="170"/>
      <c r="BG507" s="170"/>
      <c r="BH507" s="170"/>
      <c r="BI507" s="170"/>
      <c r="BJ507" s="170"/>
      <c r="BK507" s="170"/>
      <c r="BL507" s="170"/>
      <c r="BM507" s="170"/>
      <c r="BN507" s="170"/>
      <c r="BO507" s="170"/>
      <c r="BP507" s="170"/>
      <c r="BQ507" s="170"/>
      <c r="BR507" s="171"/>
      <c r="BS507" s="171"/>
      <c r="BT507" s="171"/>
      <c r="BU507" s="171"/>
      <c r="BV507" s="171"/>
      <c r="BW507" s="171"/>
      <c r="BX507" s="171"/>
      <c r="BY507" s="171"/>
      <c r="BZ507" s="171"/>
      <c r="CA507" s="171"/>
      <c r="CB507" s="171"/>
      <c r="CC507" s="171"/>
      <c r="CD507" s="171"/>
      <c r="CE507" s="171"/>
      <c r="CF507" s="171"/>
      <c r="CG507" s="171"/>
      <c r="CH507" s="171"/>
      <c r="CI507" s="171"/>
      <c r="CJ507" s="171"/>
      <c r="CK507" s="171"/>
      <c r="CL507" s="171"/>
      <c r="CM507" s="171"/>
      <c r="CN507" s="171"/>
      <c r="CO507" s="171"/>
      <c r="CP507" s="171"/>
      <c r="CQ507" s="171"/>
      <c r="CR507" s="171"/>
      <c r="CS507" s="171"/>
      <c r="CT507" s="171"/>
      <c r="CU507" s="171"/>
      <c r="CV507" s="171"/>
      <c r="CW507" s="171"/>
      <c r="CX507" s="171"/>
      <c r="CY507" s="171"/>
      <c r="CZ507" s="171"/>
    </row>
    <row r="508" s="175" customFormat="true" ht="25.15" customHeight="true" x14ac:dyDescent="0.2">
      <c r="C508" s="1128" t="s">
        <v>213</v>
      </c>
      <c r="D508" s="1127"/>
      <c r="E508" s="478">
        <v>0.13938936283186898</v>
      </c>
      <c r="F508" s="474"/>
      <c r="G508" s="474"/>
      <c r="H508" s="1127"/>
      <c r="I508" s="1127"/>
      <c r="J508" s="461" t="s">
        <v>175</v>
      </c>
      <c r="K508" s="462" t="s">
        <v>244</v>
      </c>
      <c r="L508" s="463" t="s">
        <v>245</v>
      </c>
      <c r="M508" s="1127" t="s">
        <v>213</v>
      </c>
      <c r="N508" s="1127"/>
      <c r="O508" s="480">
        <v>5.0451657700902791E-2</v>
      </c>
      <c r="P508" s="474"/>
      <c r="Q508" s="474"/>
      <c r="R508" s="168"/>
      <c r="S508" s="168"/>
      <c r="T508" s="168"/>
      <c r="U508" s="168"/>
      <c r="V508" s="168"/>
      <c r="W508" s="168"/>
      <c r="X508" s="168"/>
      <c r="Y508" s="168"/>
      <c r="Z508" s="168"/>
      <c r="AA508" s="168"/>
      <c r="AB508" s="168"/>
      <c r="AC508" s="168"/>
      <c r="AD508" s="168"/>
      <c r="AE508" s="168"/>
      <c r="AF508" s="168"/>
      <c r="AG508" s="168"/>
      <c r="AH508" s="168"/>
      <c r="AI508" s="168"/>
      <c r="AJ508" s="168"/>
      <c r="AK508" s="168"/>
      <c r="AL508" s="168"/>
      <c r="AM508" s="168"/>
      <c r="AN508" s="168"/>
      <c r="AO508" s="168"/>
      <c r="AP508" s="168"/>
      <c r="AQ508" s="168"/>
      <c r="AR508" s="168"/>
      <c r="AS508" s="168"/>
      <c r="AT508" s="168"/>
      <c r="AU508" s="168"/>
      <c r="AV508" s="168"/>
      <c r="AW508" s="168"/>
      <c r="AX508" s="168"/>
      <c r="AY508" s="168"/>
      <c r="BA508" s="170"/>
      <c r="BB508" s="255"/>
      <c r="BC508" s="170"/>
      <c r="BD508" s="170"/>
      <c r="BE508" s="170"/>
      <c r="BF508" s="170"/>
      <c r="BG508" s="170"/>
      <c r="BH508" s="170"/>
      <c r="BI508" s="170"/>
      <c r="BJ508" s="170"/>
      <c r="BK508" s="170"/>
      <c r="BL508" s="170"/>
      <c r="BM508" s="170"/>
      <c r="BN508" s="170"/>
      <c r="BO508" s="170"/>
      <c r="BP508" s="170"/>
      <c r="BQ508" s="170"/>
      <c r="BR508" s="171"/>
      <c r="BS508" s="171"/>
      <c r="BT508" s="171"/>
      <c r="BU508" s="171"/>
      <c r="BV508" s="171"/>
      <c r="BW508" s="171"/>
      <c r="BX508" s="171"/>
      <c r="BY508" s="171"/>
      <c r="BZ508" s="171"/>
      <c r="CA508" s="171"/>
      <c r="CB508" s="171"/>
      <c r="CC508" s="171"/>
      <c r="CD508" s="171"/>
      <c r="CE508" s="171"/>
      <c r="CF508" s="171"/>
      <c r="CG508" s="171"/>
      <c r="CH508" s="171"/>
      <c r="CI508" s="171"/>
      <c r="CJ508" s="171"/>
      <c r="CK508" s="171"/>
      <c r="CL508" s="171"/>
      <c r="CM508" s="171"/>
      <c r="CN508" s="171"/>
      <c r="CO508" s="171"/>
      <c r="CP508" s="171"/>
      <c r="CQ508" s="171"/>
      <c r="CR508" s="171"/>
      <c r="CS508" s="171"/>
      <c r="CT508" s="171"/>
      <c r="CU508" s="171"/>
      <c r="CV508" s="171"/>
      <c r="CW508" s="171"/>
      <c r="CX508" s="171"/>
      <c r="CY508" s="171"/>
      <c r="CZ508" s="171"/>
    </row>
    <row r="509" s="175" customFormat="true" ht="25.15" customHeight="true" x14ac:dyDescent="0.2">
      <c r="C509" s="1128" t="s">
        <v>220</v>
      </c>
      <c r="D509" s="1127"/>
      <c r="E509" s="478">
        <v>6.115863660912231E-2</v>
      </c>
      <c r="F509" s="474"/>
      <c r="G509" s="474"/>
      <c r="H509" s="1127" t="s">
        <v>190</v>
      </c>
      <c r="I509" s="1127"/>
      <c r="J509" s="484">
        <v>7.174876333213942</v>
      </c>
      <c r="K509" s="485">
        <v>14.947659027529046</v>
      </c>
      <c r="L509" s="486">
        <v>14.947659027529046</v>
      </c>
      <c r="M509" s="1127" t="s">
        <v>220</v>
      </c>
      <c r="N509" s="1127"/>
      <c r="O509" s="480">
        <v>6.64892084280891E-2</v>
      </c>
      <c r="P509" s="474"/>
      <c r="Q509" s="474"/>
      <c r="R509" s="168"/>
      <c r="S509" s="168"/>
      <c r="T509" s="168"/>
      <c r="U509" s="168"/>
      <c r="V509" s="168"/>
      <c r="W509" s="168"/>
      <c r="X509" s="168"/>
      <c r="Y509" s="168"/>
      <c r="Z509" s="168"/>
      <c r="AA509" s="168"/>
      <c r="AB509" s="168"/>
      <c r="AC509" s="168"/>
      <c r="AD509" s="168"/>
      <c r="AE509" s="168"/>
      <c r="AF509" s="168"/>
      <c r="AG509" s="168"/>
      <c r="AH509" s="168"/>
      <c r="AI509" s="168"/>
      <c r="AJ509" s="168"/>
      <c r="AK509" s="168"/>
      <c r="AL509" s="168"/>
      <c r="AM509" s="168"/>
      <c r="AN509" s="168"/>
      <c r="AO509" s="168"/>
      <c r="AP509" s="168"/>
      <c r="AQ509" s="168"/>
      <c r="AR509" s="168"/>
      <c r="AS509" s="168"/>
      <c r="AT509" s="168"/>
      <c r="AU509" s="168"/>
      <c r="AV509" s="168"/>
      <c r="AW509" s="168"/>
      <c r="AX509" s="168"/>
      <c r="AY509" s="168"/>
      <c r="BA509" s="170"/>
      <c r="BB509" s="255"/>
      <c r="BC509" s="170"/>
      <c r="BD509" s="170"/>
      <c r="BE509" s="170"/>
      <c r="BF509" s="170"/>
      <c r="BG509" s="170"/>
      <c r="BH509" s="170"/>
      <c r="BI509" s="170"/>
      <c r="BJ509" s="170"/>
      <c r="BK509" s="170"/>
      <c r="BL509" s="170"/>
      <c r="BM509" s="170"/>
      <c r="BN509" s="170"/>
      <c r="BO509" s="170"/>
      <c r="BP509" s="170"/>
      <c r="BQ509" s="170"/>
      <c r="BR509" s="171"/>
      <c r="BS509" s="171"/>
      <c r="BT509" s="171"/>
      <c r="BU509" s="171"/>
      <c r="BV509" s="171"/>
      <c r="BW509" s="171"/>
      <c r="BX509" s="171"/>
      <c r="BY509" s="171"/>
      <c r="BZ509" s="171"/>
      <c r="CA509" s="171"/>
      <c r="CB509" s="171"/>
      <c r="CC509" s="171"/>
      <c r="CD509" s="171"/>
      <c r="CE509" s="171"/>
      <c r="CF509" s="171"/>
      <c r="CG509" s="171"/>
      <c r="CH509" s="171"/>
      <c r="CI509" s="171"/>
      <c r="CJ509" s="171"/>
      <c r="CK509" s="171"/>
      <c r="CL509" s="171"/>
      <c r="CM509" s="171"/>
      <c r="CN509" s="171"/>
      <c r="CO509" s="171"/>
      <c r="CP509" s="171"/>
      <c r="CQ509" s="171"/>
      <c r="CR509" s="171"/>
      <c r="CS509" s="171"/>
      <c r="CT509" s="171"/>
      <c r="CU509" s="171"/>
      <c r="CV509" s="171"/>
      <c r="CW509" s="171"/>
      <c r="CX509" s="171"/>
      <c r="CY509" s="171"/>
      <c r="CZ509" s="171"/>
    </row>
    <row r="510" s="175" customFormat="true" ht="25.15" customHeight="true" x14ac:dyDescent="0.2">
      <c r="C510" s="1128" t="s">
        <v>211</v>
      </c>
      <c r="D510" s="1127"/>
      <c r="E510" s="478">
        <v>5.5732024729866443E-2</v>
      </c>
      <c r="F510" s="474"/>
      <c r="G510" s="474"/>
      <c r="H510" s="1127"/>
      <c r="I510" s="1127"/>
      <c r="J510" s="474"/>
      <c r="K510" s="474"/>
      <c r="L510" s="474"/>
      <c r="M510" s="1127" t="s">
        <v>211</v>
      </c>
      <c r="N510" s="1127"/>
      <c r="O510" s="480">
        <v>0.11355662901758481</v>
      </c>
      <c r="P510" s="474"/>
      <c r="Q510" s="474"/>
      <c r="R510" s="168"/>
      <c r="S510" s="168"/>
      <c r="T510" s="168"/>
      <c r="U510" s="168"/>
      <c r="V510" s="168"/>
      <c r="W510" s="168"/>
      <c r="X510" s="168"/>
      <c r="Y510" s="168"/>
      <c r="Z510" s="168"/>
      <c r="AA510" s="168"/>
      <c r="AB510" s="168"/>
      <c r="AC510" s="168"/>
      <c r="AD510" s="168"/>
      <c r="AE510" s="168"/>
      <c r="AF510" s="168"/>
      <c r="AG510" s="168"/>
      <c r="AH510" s="168"/>
      <c r="AI510" s="168"/>
      <c r="AJ510" s="168"/>
      <c r="AK510" s="168"/>
      <c r="AL510" s="168"/>
      <c r="AM510" s="168"/>
      <c r="AN510" s="168"/>
      <c r="AO510" s="168"/>
      <c r="AP510" s="168"/>
      <c r="AQ510" s="168"/>
      <c r="AR510" s="168"/>
      <c r="AS510" s="168"/>
      <c r="AT510" s="168"/>
      <c r="AU510" s="168"/>
      <c r="AV510" s="168"/>
      <c r="AW510" s="168"/>
      <c r="AX510" s="168"/>
      <c r="AY510" s="168"/>
      <c r="BA510" s="170"/>
      <c r="BB510" s="255"/>
      <c r="BC510" s="170"/>
      <c r="BD510" s="170"/>
      <c r="BE510" s="170"/>
      <c r="BF510" s="170"/>
      <c r="BG510" s="170"/>
      <c r="BH510" s="170"/>
      <c r="BI510" s="170"/>
      <c r="BJ510" s="170"/>
      <c r="BK510" s="170"/>
      <c r="BL510" s="170"/>
      <c r="BM510" s="170"/>
      <c r="BN510" s="170"/>
      <c r="BO510" s="170"/>
      <c r="BP510" s="170"/>
      <c r="BQ510" s="170"/>
      <c r="BR510" s="171"/>
      <c r="BS510" s="171"/>
      <c r="BT510" s="171"/>
      <c r="BU510" s="171"/>
      <c r="BV510" s="171"/>
      <c r="BW510" s="171"/>
      <c r="BX510" s="171"/>
      <c r="BY510" s="171"/>
      <c r="BZ510" s="171"/>
      <c r="CA510" s="171"/>
      <c r="CB510" s="171"/>
      <c r="CC510" s="171"/>
      <c r="CD510" s="171"/>
      <c r="CE510" s="171"/>
      <c r="CF510" s="171"/>
      <c r="CG510" s="171"/>
      <c r="CH510" s="171"/>
      <c r="CI510" s="171"/>
      <c r="CJ510" s="171"/>
      <c r="CK510" s="171"/>
      <c r="CL510" s="171"/>
      <c r="CM510" s="171"/>
      <c r="CN510" s="171"/>
      <c r="CO510" s="171"/>
      <c r="CP510" s="171"/>
      <c r="CQ510" s="171"/>
      <c r="CR510" s="171"/>
      <c r="CS510" s="171"/>
      <c r="CT510" s="171"/>
      <c r="CU510" s="171"/>
      <c r="CV510" s="171"/>
      <c r="CW510" s="171"/>
      <c r="CX510" s="171"/>
      <c r="CY510" s="171"/>
      <c r="CZ510" s="171"/>
    </row>
    <row r="511" s="175" customFormat="true" ht="25.15" customHeight="true" x14ac:dyDescent="0.2">
      <c r="C511" s="1128" t="s">
        <v>208</v>
      </c>
      <c r="D511" s="1127"/>
      <c r="E511" s="482">
        <v>8.9649471103332129E-2</v>
      </c>
      <c r="F511" s="474"/>
      <c r="G511" s="474"/>
      <c r="H511" s="1127"/>
      <c r="I511" s="1127"/>
      <c r="J511" s="474"/>
      <c r="K511" s="474"/>
      <c r="L511" s="474"/>
      <c r="M511" s="1127" t="s">
        <v>208</v>
      </c>
      <c r="N511" s="1127"/>
      <c r="O511" s="483">
        <v>3.2154230281386177E-2</v>
      </c>
      <c r="P511" s="474"/>
      <c r="Q511" s="474"/>
      <c r="R511" s="168"/>
      <c r="S511" s="168"/>
      <c r="T511" s="168"/>
      <c r="U511" s="168"/>
      <c r="V511" s="168"/>
      <c r="W511" s="168"/>
      <c r="X511" s="168"/>
      <c r="Y511" s="168"/>
      <c r="Z511" s="168"/>
      <c r="AA511" s="168"/>
      <c r="AB511" s="168"/>
      <c r="AC511" s="168"/>
      <c r="AD511" s="168"/>
      <c r="AE511" s="168"/>
      <c r="AF511" s="168"/>
      <c r="AG511" s="168"/>
      <c r="AH511" s="168"/>
      <c r="AI511" s="168"/>
      <c r="AJ511" s="168"/>
      <c r="AK511" s="168"/>
      <c r="AL511" s="168"/>
      <c r="AM511" s="168"/>
      <c r="AN511" s="168"/>
      <c r="AO511" s="168"/>
      <c r="AP511" s="168"/>
      <c r="AQ511" s="168"/>
      <c r="AR511" s="168"/>
      <c r="AS511" s="168"/>
      <c r="AT511" s="168"/>
      <c r="AU511" s="168"/>
      <c r="AV511" s="168"/>
      <c r="AW511" s="168"/>
      <c r="AX511" s="168"/>
      <c r="AY511" s="168"/>
      <c r="BA511" s="170"/>
      <c r="BB511" s="255"/>
      <c r="BC511" s="170"/>
      <c r="BD511" s="170"/>
      <c r="BE511" s="170"/>
      <c r="BF511" s="170"/>
      <c r="BG511" s="170"/>
      <c r="BH511" s="170"/>
      <c r="BI511" s="170"/>
      <c r="BJ511" s="170"/>
      <c r="BK511" s="170"/>
      <c r="BL511" s="170"/>
      <c r="BM511" s="170"/>
      <c r="BN511" s="170"/>
      <c r="BO511" s="170"/>
      <c r="BP511" s="170"/>
      <c r="BQ511" s="170"/>
      <c r="BR511" s="171"/>
      <c r="BS511" s="171"/>
      <c r="BT511" s="171"/>
      <c r="BU511" s="171"/>
      <c r="BV511" s="171"/>
      <c r="BW511" s="171"/>
      <c r="BX511" s="171"/>
      <c r="BY511" s="171"/>
      <c r="BZ511" s="171"/>
      <c r="CA511" s="171"/>
      <c r="CB511" s="171"/>
      <c r="CC511" s="171"/>
      <c r="CD511" s="171"/>
      <c r="CE511" s="171"/>
      <c r="CF511" s="171"/>
      <c r="CG511" s="171"/>
      <c r="CH511" s="171"/>
      <c r="CI511" s="171"/>
      <c r="CJ511" s="171"/>
      <c r="CK511" s="171"/>
      <c r="CL511" s="171"/>
      <c r="CM511" s="171"/>
      <c r="CN511" s="171"/>
      <c r="CO511" s="171"/>
      <c r="CP511" s="171"/>
      <c r="CQ511" s="171"/>
      <c r="CR511" s="171"/>
      <c r="CS511" s="171"/>
      <c r="CT511" s="171"/>
      <c r="CU511" s="171"/>
      <c r="CV511" s="171"/>
      <c r="CW511" s="171"/>
      <c r="CX511" s="171"/>
      <c r="CY511" s="171"/>
      <c r="CZ511" s="171"/>
    </row>
    <row r="512" s="175" customFormat="true" ht="25.15" customHeight="true" x14ac:dyDescent="0.2">
      <c r="C512" s="1128"/>
      <c r="D512" s="1127"/>
      <c r="E512" s="474"/>
      <c r="F512" s="474"/>
      <c r="G512" s="474"/>
      <c r="H512" s="1127" t="s">
        <v>246</v>
      </c>
      <c r="I512" s="1127"/>
      <c r="J512" s="1127"/>
      <c r="K512" s="474"/>
      <c r="L512" s="474"/>
      <c r="M512" s="1127"/>
      <c r="N512" s="1127"/>
      <c r="O512" s="474"/>
      <c r="P512" s="474"/>
      <c r="Q512" s="474"/>
      <c r="R512" s="168"/>
      <c r="S512" s="168"/>
      <c r="T512" s="168"/>
      <c r="U512" s="168"/>
      <c r="V512" s="168"/>
      <c r="W512" s="168"/>
      <c r="X512" s="168"/>
      <c r="Y512" s="168"/>
      <c r="Z512" s="168"/>
      <c r="AA512" s="168"/>
      <c r="AB512" s="168"/>
      <c r="AC512" s="168"/>
      <c r="AD512" s="168"/>
      <c r="AE512" s="168"/>
      <c r="AF512" s="168"/>
      <c r="AG512" s="168"/>
      <c r="AH512" s="168"/>
      <c r="AI512" s="168"/>
      <c r="AJ512" s="168"/>
      <c r="AK512" s="168"/>
      <c r="AL512" s="168"/>
      <c r="AM512" s="168"/>
      <c r="AN512" s="168"/>
      <c r="AO512" s="168"/>
      <c r="AP512" s="168"/>
      <c r="AQ512" s="168"/>
      <c r="AR512" s="168"/>
      <c r="AS512" s="168"/>
      <c r="AT512" s="168"/>
      <c r="AU512" s="168"/>
      <c r="AV512" s="168"/>
      <c r="AW512" s="168"/>
      <c r="AX512" s="168"/>
      <c r="AY512" s="168"/>
      <c r="BA512" s="170"/>
      <c r="BB512" s="255"/>
      <c r="BC512" s="170"/>
      <c r="BD512" s="170"/>
      <c r="BE512" s="170"/>
      <c r="BF512" s="170"/>
      <c r="BG512" s="170"/>
      <c r="BH512" s="170"/>
      <c r="BI512" s="170"/>
      <c r="BJ512" s="170"/>
      <c r="BK512" s="170"/>
      <c r="BL512" s="170"/>
      <c r="BM512" s="170"/>
      <c r="BN512" s="170"/>
      <c r="BO512" s="170"/>
      <c r="BP512" s="170"/>
      <c r="BQ512" s="170"/>
      <c r="BR512" s="171"/>
      <c r="BS512" s="171"/>
      <c r="BT512" s="171"/>
      <c r="BU512" s="171"/>
      <c r="BV512" s="171"/>
      <c r="BW512" s="171"/>
      <c r="BX512" s="171"/>
      <c r="BY512" s="171"/>
      <c r="BZ512" s="171"/>
      <c r="CA512" s="171"/>
      <c r="CB512" s="171"/>
      <c r="CC512" s="171"/>
      <c r="CD512" s="171"/>
      <c r="CE512" s="171"/>
      <c r="CF512" s="171"/>
      <c r="CG512" s="171"/>
      <c r="CH512" s="171"/>
      <c r="CI512" s="171"/>
      <c r="CJ512" s="171"/>
      <c r="CK512" s="171"/>
      <c r="CL512" s="171"/>
      <c r="CM512" s="171"/>
      <c r="CN512" s="171"/>
      <c r="CO512" s="171"/>
      <c r="CP512" s="171"/>
      <c r="CQ512" s="171"/>
      <c r="CR512" s="171"/>
      <c r="CS512" s="171"/>
      <c r="CT512" s="171"/>
      <c r="CU512" s="171"/>
      <c r="CV512" s="171"/>
      <c r="CW512" s="171"/>
      <c r="CX512" s="171"/>
      <c r="CY512" s="171"/>
      <c r="CZ512" s="171"/>
    </row>
    <row r="513" s="175" customFormat="true" ht="25.15" customHeight="true" x14ac:dyDescent="0.2">
      <c r="C513" s="1128"/>
      <c r="D513" s="1127"/>
      <c r="E513" s="474"/>
      <c r="F513" s="474"/>
      <c r="G513" s="474"/>
      <c r="H513" s="1127"/>
      <c r="I513" s="1127"/>
      <c r="J513" s="464" t="s">
        <v>189</v>
      </c>
      <c r="K513" s="474"/>
      <c r="L513" s="474"/>
      <c r="M513" s="1127"/>
      <c r="N513" s="1127"/>
      <c r="O513" s="474"/>
      <c r="P513" s="474"/>
      <c r="Q513" s="474"/>
      <c r="R513" s="168"/>
      <c r="S513" s="168"/>
      <c r="T513" s="168"/>
      <c r="U513" s="168"/>
      <c r="V513" s="168"/>
      <c r="W513" s="168"/>
      <c r="X513" s="168"/>
      <c r="Y513" s="168"/>
      <c r="Z513" s="168"/>
      <c r="AA513" s="168"/>
      <c r="AB513" s="168"/>
      <c r="AC513" s="168"/>
      <c r="AD513" s="168"/>
      <c r="AE513" s="168"/>
      <c r="AF513" s="168"/>
      <c r="AG513" s="168"/>
      <c r="AH513" s="168"/>
      <c r="AI513" s="168"/>
      <c r="AJ513" s="168"/>
      <c r="AK513" s="168"/>
      <c r="AL513" s="168"/>
      <c r="AM513" s="168"/>
      <c r="AN513" s="168"/>
      <c r="AO513" s="168"/>
      <c r="AP513" s="168"/>
      <c r="AQ513" s="168"/>
      <c r="AR513" s="168"/>
      <c r="AS513" s="168"/>
      <c r="AT513" s="168"/>
      <c r="AU513" s="168"/>
      <c r="AV513" s="168"/>
      <c r="AW513" s="168"/>
      <c r="AX513" s="168"/>
      <c r="AY513" s="168"/>
      <c r="BA513" s="170"/>
      <c r="BB513" s="255"/>
      <c r="BC513" s="170"/>
      <c r="BD513" s="170"/>
      <c r="BE513" s="170"/>
      <c r="BF513" s="170"/>
      <c r="BG513" s="170"/>
      <c r="BH513" s="170"/>
      <c r="BI513" s="170"/>
      <c r="BJ513" s="170"/>
      <c r="BK513" s="170"/>
      <c r="BL513" s="170"/>
      <c r="BM513" s="170"/>
      <c r="BN513" s="170"/>
      <c r="BO513" s="170"/>
      <c r="BP513" s="170"/>
      <c r="BQ513" s="170"/>
      <c r="BR513" s="171"/>
      <c r="BS513" s="171"/>
      <c r="BT513" s="171"/>
      <c r="BU513" s="171"/>
      <c r="BV513" s="171"/>
      <c r="BW513" s="171"/>
      <c r="BX513" s="171"/>
      <c r="BY513" s="171"/>
      <c r="BZ513" s="171"/>
      <c r="CA513" s="171"/>
      <c r="CB513" s="171"/>
      <c r="CC513" s="171"/>
      <c r="CD513" s="171"/>
      <c r="CE513" s="171"/>
      <c r="CF513" s="171"/>
      <c r="CG513" s="171"/>
      <c r="CH513" s="171"/>
      <c r="CI513" s="171"/>
      <c r="CJ513" s="171"/>
      <c r="CK513" s="171"/>
      <c r="CL513" s="171"/>
      <c r="CM513" s="171"/>
      <c r="CN513" s="171"/>
      <c r="CO513" s="171"/>
      <c r="CP513" s="171"/>
      <c r="CQ513" s="171"/>
      <c r="CR513" s="171"/>
      <c r="CS513" s="171"/>
      <c r="CT513" s="171"/>
      <c r="CU513" s="171"/>
      <c r="CV513" s="171"/>
      <c r="CW513" s="171"/>
      <c r="CX513" s="171"/>
      <c r="CY513" s="171"/>
      <c r="CZ513" s="171"/>
    </row>
    <row r="514" s="175" customFormat="true" ht="25.15" customHeight="true" x14ac:dyDescent="0.2">
      <c r="C514" s="1128" t="s">
        <v>242</v>
      </c>
      <c r="D514" s="1127"/>
      <c r="E514" s="1127"/>
      <c r="F514" s="1127"/>
      <c r="G514" s="1127"/>
      <c r="H514" s="1127"/>
      <c r="I514" s="1127"/>
      <c r="J514" s="487" t="s">
        <v>190</v>
      </c>
      <c r="K514" s="474"/>
      <c r="L514" s="474"/>
      <c r="M514" s="1127" t="s">
        <v>242</v>
      </c>
      <c r="N514" s="1127"/>
      <c r="O514" s="1127"/>
      <c r="P514" s="1127"/>
      <c r="Q514" s="1127"/>
      <c r="R514" s="168"/>
      <c r="S514" s="168"/>
      <c r="T514" s="168"/>
      <c r="U514" s="168"/>
      <c r="V514" s="168"/>
      <c r="W514" s="168"/>
      <c r="X514" s="168"/>
      <c r="Y514" s="168"/>
      <c r="Z514" s="168"/>
      <c r="AA514" s="168"/>
      <c r="AB514" s="168"/>
      <c r="AC514" s="168"/>
      <c r="AD514" s="168"/>
      <c r="AE514" s="168"/>
      <c r="AF514" s="168"/>
      <c r="AG514" s="168"/>
      <c r="AH514" s="168"/>
      <c r="AI514" s="168"/>
      <c r="AJ514" s="168"/>
      <c r="AK514" s="168"/>
      <c r="AL514" s="168"/>
      <c r="AM514" s="168"/>
      <c r="AN514" s="168"/>
      <c r="AO514" s="168"/>
      <c r="AP514" s="168"/>
      <c r="AQ514" s="168"/>
      <c r="AR514" s="168"/>
      <c r="AS514" s="168"/>
      <c r="AT514" s="168"/>
      <c r="AU514" s="168"/>
      <c r="AV514" s="168"/>
      <c r="AW514" s="168"/>
      <c r="AX514" s="168"/>
      <c r="AY514" s="168"/>
      <c r="BA514" s="170"/>
      <c r="BB514" s="255"/>
      <c r="BC514" s="170"/>
      <c r="BD514" s="170"/>
      <c r="BE514" s="170"/>
      <c r="BF514" s="170"/>
      <c r="BG514" s="170"/>
      <c r="BH514" s="170"/>
      <c r="BI514" s="170"/>
      <c r="BJ514" s="170"/>
      <c r="BK514" s="170"/>
      <c r="BL514" s="170"/>
      <c r="BM514" s="170"/>
      <c r="BN514" s="170"/>
      <c r="BO514" s="170"/>
      <c r="BP514" s="170"/>
      <c r="BQ514" s="170"/>
      <c r="BR514" s="171"/>
      <c r="BS514" s="171"/>
      <c r="BT514" s="171"/>
      <c r="BU514" s="171"/>
      <c r="BV514" s="171"/>
      <c r="BW514" s="171"/>
      <c r="BX514" s="171"/>
      <c r="BY514" s="171"/>
      <c r="BZ514" s="171"/>
      <c r="CA514" s="171"/>
      <c r="CB514" s="171"/>
      <c r="CC514" s="171"/>
      <c r="CD514" s="171"/>
      <c r="CE514" s="171"/>
      <c r="CF514" s="171"/>
      <c r="CG514" s="171"/>
      <c r="CH514" s="171"/>
      <c r="CI514" s="171"/>
      <c r="CJ514" s="171"/>
      <c r="CK514" s="171"/>
      <c r="CL514" s="171"/>
      <c r="CM514" s="171"/>
      <c r="CN514" s="171"/>
      <c r="CO514" s="171"/>
      <c r="CP514" s="171"/>
      <c r="CQ514" s="171"/>
      <c r="CR514" s="171"/>
      <c r="CS514" s="171"/>
      <c r="CT514" s="171"/>
      <c r="CU514" s="171"/>
      <c r="CV514" s="171"/>
      <c r="CW514" s="171"/>
      <c r="CX514" s="171"/>
      <c r="CY514" s="171"/>
      <c r="CZ514" s="171"/>
    </row>
    <row r="515" s="175" customFormat="true" ht="25.15" customHeight="true" x14ac:dyDescent="0.2">
      <c r="C515" s="1128" t="s">
        <v>189</v>
      </c>
      <c r="D515" s="1127"/>
      <c r="E515" s="1129" t="s">
        <v>243</v>
      </c>
      <c r="F515" s="1130"/>
      <c r="G515" s="1131"/>
      <c r="H515" s="1127" t="s">
        <v>197</v>
      </c>
      <c r="I515" s="1127"/>
      <c r="J515" s="476">
        <v>-6.0014659915180638E-2</v>
      </c>
      <c r="K515" s="474"/>
      <c r="L515" s="474"/>
      <c r="M515" s="1127" t="s">
        <v>189</v>
      </c>
      <c r="N515" s="1127"/>
      <c r="O515" s="1129" t="s">
        <v>243</v>
      </c>
      <c r="P515" s="1130"/>
      <c r="Q515" s="1131"/>
      <c r="R515" s="168"/>
      <c r="S515" s="168"/>
      <c r="T515" s="168"/>
      <c r="U515" s="168"/>
      <c r="V515" s="168"/>
      <c r="W515" s="168"/>
      <c r="X515" s="168"/>
      <c r="Y515" s="168"/>
      <c r="Z515" s="168"/>
      <c r="AA515" s="168"/>
      <c r="AB515" s="168"/>
      <c r="AC515" s="168"/>
      <c r="AD515" s="168"/>
      <c r="AE515" s="168"/>
      <c r="AF515" s="168"/>
      <c r="AG515" s="168"/>
      <c r="AH515" s="168"/>
      <c r="AI515" s="168"/>
      <c r="AJ515" s="168"/>
      <c r="AK515" s="168"/>
      <c r="AL515" s="168"/>
      <c r="AM515" s="168"/>
      <c r="AN515" s="168"/>
      <c r="AO515" s="168"/>
      <c r="AP515" s="168"/>
      <c r="AQ515" s="168"/>
      <c r="AR515" s="168"/>
      <c r="AS515" s="168"/>
      <c r="AT515" s="168"/>
      <c r="AU515" s="168"/>
      <c r="AV515" s="168"/>
      <c r="AW515" s="168"/>
      <c r="AX515" s="168"/>
      <c r="AY515" s="168"/>
      <c r="BA515" s="170"/>
      <c r="BB515" s="255"/>
      <c r="BC515" s="170"/>
      <c r="BD515" s="170"/>
      <c r="BE515" s="170"/>
      <c r="BF515" s="170"/>
      <c r="BG515" s="170"/>
      <c r="BH515" s="170"/>
      <c r="BI515" s="170"/>
      <c r="BJ515" s="170"/>
      <c r="BK515" s="170"/>
      <c r="BL515" s="170"/>
      <c r="BM515" s="170"/>
      <c r="BN515" s="170"/>
      <c r="BO515" s="170"/>
      <c r="BP515" s="170"/>
      <c r="BQ515" s="170"/>
      <c r="BR515" s="171"/>
      <c r="BS515" s="171"/>
      <c r="BT515" s="171"/>
      <c r="BU515" s="171"/>
      <c r="BV515" s="171"/>
      <c r="BW515" s="171"/>
      <c r="BX515" s="171"/>
      <c r="BY515" s="171"/>
      <c r="BZ515" s="171"/>
      <c r="CA515" s="171"/>
      <c r="CB515" s="171"/>
      <c r="CC515" s="171"/>
      <c r="CD515" s="171"/>
      <c r="CE515" s="171"/>
      <c r="CF515" s="171"/>
      <c r="CG515" s="171"/>
      <c r="CH515" s="171"/>
      <c r="CI515" s="171"/>
      <c r="CJ515" s="171"/>
      <c r="CK515" s="171"/>
      <c r="CL515" s="171"/>
      <c r="CM515" s="171"/>
      <c r="CN515" s="171"/>
      <c r="CO515" s="171"/>
      <c r="CP515" s="171"/>
      <c r="CQ515" s="171"/>
      <c r="CR515" s="171"/>
      <c r="CS515" s="171"/>
      <c r="CT515" s="171"/>
      <c r="CU515" s="171"/>
      <c r="CV515" s="171"/>
      <c r="CW515" s="171"/>
      <c r="CX515" s="171"/>
      <c r="CY515" s="171"/>
      <c r="CZ515" s="171"/>
    </row>
    <row r="516" s="175" customFormat="true" ht="25.15" customHeight="true" x14ac:dyDescent="0.2">
      <c r="C516" s="1127"/>
      <c r="D516" s="1127"/>
      <c r="E516" s="465" t="s">
        <v>175</v>
      </c>
      <c r="F516" s="466" t="s">
        <v>244</v>
      </c>
      <c r="G516" s="467" t="s">
        <v>245</v>
      </c>
      <c r="H516" s="1127" t="s">
        <v>192</v>
      </c>
      <c r="I516" s="1127"/>
      <c r="J516" s="479">
        <v>7.7718441338028091E-2</v>
      </c>
      <c r="K516" s="474"/>
      <c r="L516" s="474"/>
      <c r="M516" s="1127"/>
      <c r="N516" s="1127"/>
      <c r="O516" s="468" t="s">
        <v>175</v>
      </c>
      <c r="P516" s="469" t="s">
        <v>244</v>
      </c>
      <c r="Q516" s="470" t="s">
        <v>245</v>
      </c>
      <c r="R516" s="168"/>
      <c r="S516" s="168"/>
      <c r="T516" s="168"/>
      <c r="U516" s="168"/>
      <c r="V516" s="168"/>
      <c r="W516" s="168"/>
      <c r="X516" s="168"/>
      <c r="Y516" s="168"/>
      <c r="Z516" s="168"/>
      <c r="AA516" s="168"/>
      <c r="AB516" s="168"/>
      <c r="AC516" s="168"/>
      <c r="AD516" s="168"/>
      <c r="AE516" s="168"/>
      <c r="AF516" s="168"/>
      <c r="AG516" s="168"/>
      <c r="AH516" s="168"/>
      <c r="AI516" s="168"/>
      <c r="AJ516" s="168"/>
      <c r="AK516" s="168"/>
      <c r="AL516" s="168"/>
      <c r="AM516" s="168"/>
      <c r="AN516" s="168"/>
      <c r="AO516" s="168"/>
      <c r="AP516" s="168"/>
      <c r="AQ516" s="168"/>
      <c r="AR516" s="168"/>
      <c r="AS516" s="168"/>
      <c r="AT516" s="168"/>
      <c r="AU516" s="168"/>
      <c r="AV516" s="168"/>
      <c r="AW516" s="168"/>
      <c r="AX516" s="168"/>
      <c r="AY516" s="168"/>
      <c r="BA516" s="170"/>
      <c r="BB516" s="255"/>
      <c r="BC516" s="170"/>
      <c r="BD516" s="170"/>
      <c r="BE516" s="170"/>
      <c r="BF516" s="170"/>
      <c r="BG516" s="170"/>
      <c r="BH516" s="170"/>
      <c r="BI516" s="170"/>
      <c r="BJ516" s="170"/>
      <c r="BK516" s="170"/>
      <c r="BL516" s="170"/>
      <c r="BM516" s="170"/>
      <c r="BN516" s="170"/>
      <c r="BO516" s="170"/>
      <c r="BP516" s="170"/>
      <c r="BQ516" s="170"/>
      <c r="BR516" s="171"/>
      <c r="BS516" s="171"/>
      <c r="BT516" s="171"/>
      <c r="BU516" s="171"/>
      <c r="BV516" s="171"/>
      <c r="BW516" s="171"/>
      <c r="BX516" s="171"/>
      <c r="BY516" s="171"/>
      <c r="BZ516" s="171"/>
      <c r="CA516" s="171"/>
      <c r="CB516" s="171"/>
      <c r="CC516" s="171"/>
      <c r="CD516" s="171"/>
      <c r="CE516" s="171"/>
      <c r="CF516" s="171"/>
      <c r="CG516" s="171"/>
      <c r="CH516" s="171"/>
      <c r="CI516" s="171"/>
      <c r="CJ516" s="171"/>
      <c r="CK516" s="171"/>
      <c r="CL516" s="171"/>
      <c r="CM516" s="171"/>
      <c r="CN516" s="171"/>
      <c r="CO516" s="171"/>
      <c r="CP516" s="171"/>
      <c r="CQ516" s="171"/>
      <c r="CR516" s="171"/>
      <c r="CS516" s="171"/>
      <c r="CT516" s="171"/>
      <c r="CU516" s="171"/>
      <c r="CV516" s="171"/>
      <c r="CW516" s="171"/>
      <c r="CX516" s="171"/>
      <c r="CY516" s="171"/>
      <c r="CZ516" s="171"/>
    </row>
    <row r="517" s="175" customFormat="true" ht="25.15" customHeight="true" x14ac:dyDescent="0.2">
      <c r="C517" s="1128" t="s">
        <v>190</v>
      </c>
      <c r="D517" s="1127"/>
      <c r="E517" s="488">
        <v>7.926348212315915</v>
      </c>
      <c r="F517" s="489">
        <v>15.242977331376759</v>
      </c>
      <c r="G517" s="490">
        <v>15.242977331376759</v>
      </c>
      <c r="H517" s="1127" t="s">
        <v>202</v>
      </c>
      <c r="I517" s="1127"/>
      <c r="J517" s="479">
        <v>-7.1528788114221573E-2</v>
      </c>
      <c r="K517" s="474"/>
      <c r="L517" s="474"/>
      <c r="M517" s="1127" t="s">
        <v>190</v>
      </c>
      <c r="N517" s="1127"/>
      <c r="O517" s="491">
        <v>4.9939662650114647</v>
      </c>
      <c r="P517" s="492">
        <v>9.6037812788682011</v>
      </c>
      <c r="Q517" s="493">
        <v>9.6037812788682011</v>
      </c>
      <c r="R517" s="168"/>
      <c r="S517" s="168"/>
      <c r="T517" s="168"/>
      <c r="U517" s="168"/>
      <c r="V517" s="168"/>
      <c r="W517" s="168"/>
      <c r="X517" s="168"/>
      <c r="Y517" s="168"/>
      <c r="Z517" s="168"/>
      <c r="AA517" s="168"/>
      <c r="AB517" s="168"/>
      <c r="AC517" s="168"/>
      <c r="AD517" s="168"/>
      <c r="AE517" s="168"/>
      <c r="AF517" s="168"/>
      <c r="AG517" s="168"/>
      <c r="AH517" s="168"/>
      <c r="AI517" s="168"/>
      <c r="AJ517" s="168"/>
      <c r="AK517" s="168"/>
      <c r="AL517" s="168"/>
      <c r="AM517" s="168"/>
      <c r="AN517" s="168"/>
      <c r="AO517" s="168"/>
      <c r="AP517" s="168"/>
      <c r="AQ517" s="168"/>
      <c r="AR517" s="168"/>
      <c r="AS517" s="168"/>
      <c r="AT517" s="168"/>
      <c r="AU517" s="168"/>
      <c r="AV517" s="168"/>
      <c r="AW517" s="168"/>
      <c r="AX517" s="168"/>
      <c r="AY517" s="168"/>
      <c r="BA517" s="170"/>
      <c r="BB517" s="255"/>
      <c r="BC517" s="170"/>
      <c r="BD517" s="170"/>
      <c r="BE517" s="170"/>
      <c r="BF517" s="170"/>
      <c r="BG517" s="170"/>
      <c r="BH517" s="170"/>
      <c r="BI517" s="170"/>
      <c r="BJ517" s="170"/>
      <c r="BK517" s="170"/>
      <c r="BL517" s="170"/>
      <c r="BM517" s="170"/>
      <c r="BN517" s="170"/>
      <c r="BO517" s="170"/>
      <c r="BP517" s="170"/>
      <c r="BQ517" s="170"/>
      <c r="BR517" s="171"/>
      <c r="BS517" s="171"/>
      <c r="BT517" s="171"/>
      <c r="BU517" s="171"/>
      <c r="BV517" s="171"/>
      <c r="BW517" s="171"/>
      <c r="BX517" s="171"/>
      <c r="BY517" s="171"/>
      <c r="BZ517" s="171"/>
      <c r="CA517" s="171"/>
      <c r="CB517" s="171"/>
      <c r="CC517" s="171"/>
      <c r="CD517" s="171"/>
      <c r="CE517" s="171"/>
      <c r="CF517" s="171"/>
      <c r="CG517" s="171"/>
      <c r="CH517" s="171"/>
      <c r="CI517" s="171"/>
      <c r="CJ517" s="171"/>
      <c r="CK517" s="171"/>
      <c r="CL517" s="171"/>
      <c r="CM517" s="171"/>
      <c r="CN517" s="171"/>
      <c r="CO517" s="171"/>
      <c r="CP517" s="171"/>
      <c r="CQ517" s="171"/>
      <c r="CR517" s="171"/>
      <c r="CS517" s="171"/>
      <c r="CT517" s="171"/>
      <c r="CU517" s="171"/>
      <c r="CV517" s="171"/>
      <c r="CW517" s="171"/>
      <c r="CX517" s="171"/>
      <c r="CY517" s="171"/>
      <c r="CZ517" s="171"/>
    </row>
    <row r="518" s="175" customFormat="true" ht="25.15" customHeight="true" x14ac:dyDescent="0.2">
      <c r="C518" s="1128"/>
      <c r="D518" s="1127"/>
      <c r="E518" s="474"/>
      <c r="F518" s="474"/>
      <c r="G518" s="474"/>
      <c r="H518" s="1127" t="s">
        <v>199</v>
      </c>
      <c r="I518" s="1127"/>
      <c r="J518" s="479">
        <v>8.3408878616949442E-2</v>
      </c>
      <c r="K518" s="474"/>
      <c r="L518" s="474"/>
      <c r="M518" s="1127"/>
      <c r="N518" s="1127"/>
      <c r="O518" s="474"/>
      <c r="P518" s="474"/>
      <c r="Q518" s="474"/>
      <c r="R518" s="168"/>
      <c r="S518" s="168"/>
      <c r="T518" s="168"/>
      <c r="U518" s="168"/>
      <c r="V518" s="168"/>
      <c r="W518" s="168"/>
      <c r="X518" s="168"/>
      <c r="Y518" s="168"/>
      <c r="Z518" s="168"/>
      <c r="AA518" s="168"/>
      <c r="AB518" s="168"/>
      <c r="AC518" s="168"/>
      <c r="AD518" s="168"/>
      <c r="AE518" s="168"/>
      <c r="AF518" s="168"/>
      <c r="AG518" s="168"/>
      <c r="AH518" s="168"/>
      <c r="AI518" s="168"/>
      <c r="AJ518" s="168"/>
      <c r="AK518" s="168"/>
      <c r="AL518" s="168"/>
      <c r="AM518" s="168"/>
      <c r="AN518" s="168"/>
      <c r="AO518" s="168"/>
      <c r="AP518" s="168"/>
      <c r="AQ518" s="168"/>
      <c r="AR518" s="168"/>
      <c r="AS518" s="168"/>
      <c r="AT518" s="168"/>
      <c r="AU518" s="168"/>
      <c r="AV518" s="168"/>
      <c r="AW518" s="168"/>
      <c r="AX518" s="168"/>
      <c r="AY518" s="168"/>
      <c r="BA518" s="170"/>
      <c r="BB518" s="255"/>
      <c r="BC518" s="170"/>
      <c r="BD518" s="170"/>
      <c r="BE518" s="170"/>
      <c r="BF518" s="170"/>
      <c r="BG518" s="170"/>
      <c r="BH518" s="170"/>
      <c r="BI518" s="170"/>
      <c r="BJ518" s="170"/>
      <c r="BK518" s="170"/>
      <c r="BL518" s="170"/>
      <c r="BM518" s="170"/>
      <c r="BN518" s="170"/>
      <c r="BO518" s="170"/>
      <c r="BP518" s="170"/>
      <c r="BQ518" s="170"/>
      <c r="BR518" s="171"/>
      <c r="BS518" s="171"/>
      <c r="BT518" s="171"/>
      <c r="BU518" s="171"/>
      <c r="BV518" s="171"/>
      <c r="BW518" s="171"/>
      <c r="BX518" s="171"/>
      <c r="BY518" s="171"/>
      <c r="BZ518" s="171"/>
      <c r="CA518" s="171"/>
      <c r="CB518" s="171"/>
      <c r="CC518" s="171"/>
      <c r="CD518" s="171"/>
      <c r="CE518" s="171"/>
      <c r="CF518" s="171"/>
      <c r="CG518" s="171"/>
      <c r="CH518" s="171"/>
      <c r="CI518" s="171"/>
      <c r="CJ518" s="171"/>
      <c r="CK518" s="171"/>
      <c r="CL518" s="171"/>
      <c r="CM518" s="171"/>
      <c r="CN518" s="171"/>
      <c r="CO518" s="171"/>
      <c r="CP518" s="171"/>
      <c r="CQ518" s="171"/>
      <c r="CR518" s="171"/>
      <c r="CS518" s="171"/>
      <c r="CT518" s="171"/>
      <c r="CU518" s="171"/>
      <c r="CV518" s="171"/>
      <c r="CW518" s="171"/>
      <c r="CX518" s="171"/>
      <c r="CY518" s="171"/>
      <c r="CZ518" s="171"/>
    </row>
    <row r="519" s="175" customFormat="true" ht="25.15" customHeight="true" x14ac:dyDescent="0.2">
      <c r="C519" s="1128"/>
      <c r="D519" s="1127"/>
      <c r="E519" s="474"/>
      <c r="F519" s="474"/>
      <c r="G519" s="474"/>
      <c r="H519" s="1127" t="s">
        <v>217</v>
      </c>
      <c r="I519" s="1127"/>
      <c r="J519" s="479">
        <v>3.4165693412755764E-2</v>
      </c>
      <c r="K519" s="474"/>
      <c r="L519" s="474"/>
      <c r="M519" s="1127"/>
      <c r="N519" s="1127"/>
      <c r="O519" s="474"/>
      <c r="P519" s="474"/>
      <c r="Q519" s="474"/>
      <c r="R519" s="168"/>
      <c r="S519" s="168"/>
      <c r="T519" s="168"/>
      <c r="U519" s="168"/>
      <c r="V519" s="168"/>
      <c r="W519" s="168"/>
      <c r="X519" s="168"/>
      <c r="Y519" s="168"/>
      <c r="Z519" s="168"/>
      <c r="AA519" s="168"/>
      <c r="AB519" s="168"/>
      <c r="AC519" s="168"/>
      <c r="AD519" s="168"/>
      <c r="AE519" s="168"/>
      <c r="AF519" s="168"/>
      <c r="AG519" s="168"/>
      <c r="AH519" s="168"/>
      <c r="AI519" s="168"/>
      <c r="AJ519" s="168"/>
      <c r="AK519" s="168"/>
      <c r="AL519" s="168"/>
      <c r="AM519" s="168"/>
      <c r="AN519" s="168"/>
      <c r="AO519" s="168"/>
      <c r="AP519" s="168"/>
      <c r="AQ519" s="168"/>
      <c r="AR519" s="168"/>
      <c r="AS519" s="168"/>
      <c r="AT519" s="168"/>
      <c r="AU519" s="168"/>
      <c r="AV519" s="168"/>
      <c r="AW519" s="168"/>
      <c r="AX519" s="168"/>
      <c r="AY519" s="168"/>
      <c r="BA519" s="170"/>
      <c r="BB519" s="255"/>
      <c r="BC519" s="170"/>
      <c r="BD519" s="170"/>
      <c r="BE519" s="170"/>
      <c r="BF519" s="170"/>
      <c r="BG519" s="170"/>
      <c r="BH519" s="170"/>
      <c r="BI519" s="170"/>
      <c r="BJ519" s="170"/>
      <c r="BK519" s="170"/>
      <c r="BL519" s="170"/>
      <c r="BM519" s="170"/>
      <c r="BN519" s="170"/>
      <c r="BO519" s="170"/>
      <c r="BP519" s="170"/>
      <c r="BQ519" s="170"/>
      <c r="BR519" s="171"/>
      <c r="BS519" s="171"/>
      <c r="BT519" s="171"/>
      <c r="BU519" s="171"/>
      <c r="BV519" s="171"/>
      <c r="BW519" s="171"/>
      <c r="BX519" s="171"/>
      <c r="BY519" s="171"/>
      <c r="BZ519" s="171"/>
      <c r="CA519" s="171"/>
      <c r="CB519" s="171"/>
      <c r="CC519" s="171"/>
      <c r="CD519" s="171"/>
      <c r="CE519" s="171"/>
      <c r="CF519" s="171"/>
      <c r="CG519" s="171"/>
      <c r="CH519" s="171"/>
      <c r="CI519" s="171"/>
      <c r="CJ519" s="171"/>
      <c r="CK519" s="171"/>
      <c r="CL519" s="171"/>
      <c r="CM519" s="171"/>
      <c r="CN519" s="171"/>
      <c r="CO519" s="171"/>
      <c r="CP519" s="171"/>
      <c r="CQ519" s="171"/>
      <c r="CR519" s="171"/>
      <c r="CS519" s="171"/>
      <c r="CT519" s="171"/>
      <c r="CU519" s="171"/>
      <c r="CV519" s="171"/>
      <c r="CW519" s="171"/>
      <c r="CX519" s="171"/>
      <c r="CY519" s="171"/>
      <c r="CZ519" s="171"/>
    </row>
    <row r="520" s="175" customFormat="true" ht="25.15" customHeight="true" x14ac:dyDescent="0.2">
      <c r="C520" s="1128" t="s">
        <v>246</v>
      </c>
      <c r="D520" s="1127"/>
      <c r="E520" s="1127"/>
      <c r="F520" s="474"/>
      <c r="G520" s="474"/>
      <c r="H520" s="1127" t="s">
        <v>234</v>
      </c>
      <c r="I520" s="1127"/>
      <c r="J520" s="479">
        <v>2.2940387619755022E-3</v>
      </c>
      <c r="K520" s="474"/>
      <c r="L520" s="474"/>
      <c r="M520" s="1127" t="s">
        <v>246</v>
      </c>
      <c r="N520" s="1127"/>
      <c r="O520" s="1127"/>
      <c r="P520" s="474"/>
      <c r="Q520" s="474"/>
      <c r="R520" s="168"/>
      <c r="S520" s="168"/>
      <c r="T520" s="168"/>
      <c r="U520" s="168"/>
      <c r="V520" s="168"/>
      <c r="W520" s="168"/>
      <c r="X520" s="168"/>
      <c r="Y520" s="168"/>
      <c r="Z520" s="168"/>
      <c r="AA520" s="168"/>
      <c r="AB520" s="168"/>
      <c r="AC520" s="168"/>
      <c r="AD520" s="168"/>
      <c r="AE520" s="168"/>
      <c r="AF520" s="168"/>
      <c r="AG520" s="168"/>
      <c r="AH520" s="168"/>
      <c r="AI520" s="168"/>
      <c r="AJ520" s="168"/>
      <c r="AK520" s="168"/>
      <c r="AL520" s="168"/>
      <c r="AM520" s="168"/>
      <c r="AN520" s="168"/>
      <c r="AO520" s="168"/>
      <c r="AP520" s="168"/>
      <c r="AQ520" s="168"/>
      <c r="AR520" s="168"/>
      <c r="AS520" s="168"/>
      <c r="AT520" s="168"/>
      <c r="AU520" s="168"/>
      <c r="AV520" s="168"/>
      <c r="AW520" s="168"/>
      <c r="AX520" s="168"/>
      <c r="AY520" s="168"/>
      <c r="BA520" s="170"/>
      <c r="BB520" s="255"/>
      <c r="BC520" s="170"/>
      <c r="BD520" s="170"/>
      <c r="BE520" s="170"/>
      <c r="BF520" s="170"/>
      <c r="BG520" s="170"/>
      <c r="BH520" s="170"/>
      <c r="BI520" s="170"/>
      <c r="BJ520" s="170"/>
      <c r="BK520" s="170"/>
      <c r="BL520" s="170"/>
      <c r="BM520" s="170"/>
      <c r="BN520" s="170"/>
      <c r="BO520" s="170"/>
      <c r="BP520" s="170"/>
      <c r="BQ520" s="170"/>
      <c r="BR520" s="171"/>
      <c r="BS520" s="171"/>
      <c r="BT520" s="171"/>
      <c r="BU520" s="171"/>
      <c r="BV520" s="171"/>
      <c r="BW520" s="171"/>
      <c r="BX520" s="171"/>
      <c r="BY520" s="171"/>
      <c r="BZ520" s="171"/>
      <c r="CA520" s="171"/>
      <c r="CB520" s="171"/>
      <c r="CC520" s="171"/>
      <c r="CD520" s="171"/>
      <c r="CE520" s="171"/>
      <c r="CF520" s="171"/>
      <c r="CG520" s="171"/>
      <c r="CH520" s="171"/>
      <c r="CI520" s="171"/>
      <c r="CJ520" s="171"/>
      <c r="CK520" s="171"/>
      <c r="CL520" s="171"/>
      <c r="CM520" s="171"/>
      <c r="CN520" s="171"/>
      <c r="CO520" s="171"/>
      <c r="CP520" s="171"/>
      <c r="CQ520" s="171"/>
      <c r="CR520" s="171"/>
      <c r="CS520" s="171"/>
      <c r="CT520" s="171"/>
      <c r="CU520" s="171"/>
      <c r="CV520" s="171"/>
      <c r="CW520" s="171"/>
      <c r="CX520" s="171"/>
      <c r="CY520" s="171"/>
      <c r="CZ520" s="171"/>
    </row>
    <row r="521" s="175" customFormat="true" ht="25.15" customHeight="true" x14ac:dyDescent="0.2">
      <c r="C521" s="1128"/>
      <c r="D521" s="1127"/>
      <c r="E521" s="471" t="s">
        <v>189</v>
      </c>
      <c r="F521" s="474"/>
      <c r="G521" s="474"/>
      <c r="H521" s="1127" t="s">
        <v>226</v>
      </c>
      <c r="I521" s="1127"/>
      <c r="J521" s="479">
        <v>1.0520192033228588E-2</v>
      </c>
      <c r="K521" s="474"/>
      <c r="L521" s="474"/>
      <c r="M521" s="1127"/>
      <c r="N521" s="1127"/>
      <c r="O521" s="472" t="s">
        <v>189</v>
      </c>
      <c r="P521" s="474"/>
      <c r="Q521" s="474"/>
      <c r="R521" s="168"/>
      <c r="S521" s="168"/>
      <c r="T521" s="168"/>
      <c r="U521" s="168"/>
      <c r="V521" s="168"/>
      <c r="W521" s="168"/>
      <c r="X521" s="168"/>
      <c r="Y521" s="168"/>
      <c r="Z521" s="168"/>
      <c r="AA521" s="168"/>
      <c r="AB521" s="168"/>
      <c r="AC521" s="168"/>
      <c r="AD521" s="168"/>
      <c r="AE521" s="168"/>
      <c r="AF521" s="168"/>
      <c r="AG521" s="168"/>
      <c r="AH521" s="168"/>
      <c r="AI521" s="168"/>
      <c r="AJ521" s="168"/>
      <c r="AK521" s="168"/>
      <c r="AL521" s="168"/>
      <c r="AM521" s="168"/>
      <c r="AN521" s="168"/>
      <c r="AO521" s="168"/>
      <c r="AP521" s="168"/>
      <c r="AQ521" s="168"/>
      <c r="AR521" s="168"/>
      <c r="AS521" s="168"/>
      <c r="AT521" s="168"/>
      <c r="AU521" s="168"/>
      <c r="AV521" s="168"/>
      <c r="AW521" s="168"/>
      <c r="AX521" s="168"/>
      <c r="AY521" s="168"/>
      <c r="BA521" s="170"/>
      <c r="BB521" s="255"/>
      <c r="BC521" s="170"/>
      <c r="BD521" s="170"/>
      <c r="BE521" s="170"/>
      <c r="BF521" s="170"/>
      <c r="BG521" s="170"/>
      <c r="BH521" s="170"/>
      <c r="BI521" s="170"/>
      <c r="BJ521" s="170"/>
      <c r="BK521" s="170"/>
      <c r="BL521" s="170"/>
      <c r="BM521" s="170"/>
      <c r="BN521" s="170"/>
      <c r="BO521" s="170"/>
      <c r="BP521" s="170"/>
      <c r="BQ521" s="170"/>
      <c r="BR521" s="171"/>
      <c r="BS521" s="171"/>
      <c r="BT521" s="171"/>
      <c r="BU521" s="171"/>
      <c r="BV521" s="171"/>
      <c r="BW521" s="171"/>
      <c r="BX521" s="171"/>
      <c r="BY521" s="171"/>
      <c r="BZ521" s="171"/>
      <c r="CA521" s="171"/>
      <c r="CB521" s="171"/>
      <c r="CC521" s="171"/>
      <c r="CD521" s="171"/>
      <c r="CE521" s="171"/>
      <c r="CF521" s="171"/>
      <c r="CG521" s="171"/>
      <c r="CH521" s="171"/>
      <c r="CI521" s="171"/>
      <c r="CJ521" s="171"/>
      <c r="CK521" s="171"/>
      <c r="CL521" s="171"/>
      <c r="CM521" s="171"/>
      <c r="CN521" s="171"/>
      <c r="CO521" s="171"/>
      <c r="CP521" s="171"/>
      <c r="CQ521" s="171"/>
      <c r="CR521" s="171"/>
      <c r="CS521" s="171"/>
      <c r="CT521" s="171"/>
      <c r="CU521" s="171"/>
      <c r="CV521" s="171"/>
      <c r="CW521" s="171"/>
      <c r="CX521" s="171"/>
      <c r="CY521" s="171"/>
      <c r="CZ521" s="171"/>
    </row>
    <row r="522" s="175" customFormat="true" ht="25.15" customHeight="true" x14ac:dyDescent="0.2">
      <c r="C522" s="1127"/>
      <c r="D522" s="1127"/>
      <c r="E522" s="494" t="s">
        <v>190</v>
      </c>
      <c r="F522" s="474"/>
      <c r="G522" s="474"/>
      <c r="H522" s="1127" t="s">
        <v>227</v>
      </c>
      <c r="I522" s="1127"/>
      <c r="J522" s="479">
        <v>9.7585305910413104E-4</v>
      </c>
      <c r="K522" s="474"/>
      <c r="L522" s="474"/>
      <c r="M522" s="1127"/>
      <c r="N522" s="1127"/>
      <c r="O522" s="495" t="s">
        <v>190</v>
      </c>
      <c r="P522" s="474"/>
      <c r="Q522" s="474"/>
      <c r="R522" s="168"/>
      <c r="S522" s="168"/>
      <c r="T522" s="168"/>
      <c r="U522" s="168"/>
      <c r="V522" s="168"/>
      <c r="W522" s="168"/>
      <c r="X522" s="168"/>
      <c r="Y522" s="168"/>
      <c r="Z522" s="168"/>
      <c r="AA522" s="168"/>
      <c r="AB522" s="168"/>
      <c r="AC522" s="168"/>
      <c r="AD522" s="168"/>
      <c r="AE522" s="168"/>
      <c r="AF522" s="168"/>
      <c r="AG522" s="168"/>
      <c r="AH522" s="168"/>
      <c r="AI522" s="168"/>
      <c r="AJ522" s="168"/>
      <c r="AK522" s="168"/>
      <c r="AL522" s="168"/>
      <c r="AM522" s="168"/>
      <c r="AN522" s="168"/>
      <c r="AO522" s="168"/>
      <c r="AP522" s="168"/>
      <c r="AQ522" s="168"/>
      <c r="AR522" s="168"/>
      <c r="AS522" s="168"/>
      <c r="AT522" s="168"/>
      <c r="AU522" s="168"/>
      <c r="AV522" s="168"/>
      <c r="AW522" s="168"/>
      <c r="AX522" s="168"/>
      <c r="AY522" s="168"/>
      <c r="BA522" s="170"/>
      <c r="BB522" s="255"/>
      <c r="BC522" s="170"/>
      <c r="BD522" s="170"/>
      <c r="BE522" s="170"/>
      <c r="BF522" s="170"/>
      <c r="BG522" s="170"/>
      <c r="BH522" s="170"/>
      <c r="BI522" s="170"/>
      <c r="BJ522" s="170"/>
      <c r="BK522" s="170"/>
      <c r="BL522" s="170"/>
      <c r="BM522" s="170"/>
      <c r="BN522" s="170"/>
      <c r="BO522" s="170"/>
      <c r="BP522" s="170"/>
      <c r="BQ522" s="170"/>
      <c r="BR522" s="171"/>
      <c r="BS522" s="171"/>
      <c r="BT522" s="171"/>
      <c r="BU522" s="171"/>
      <c r="BV522" s="171"/>
      <c r="BW522" s="171"/>
      <c r="BX522" s="171"/>
      <c r="BY522" s="171"/>
      <c r="BZ522" s="171"/>
      <c r="CA522" s="171"/>
      <c r="CB522" s="171"/>
      <c r="CC522" s="171"/>
      <c r="CD522" s="171"/>
      <c r="CE522" s="171"/>
      <c r="CF522" s="171"/>
      <c r="CG522" s="171"/>
      <c r="CH522" s="171"/>
      <c r="CI522" s="171"/>
      <c r="CJ522" s="171"/>
      <c r="CK522" s="171"/>
      <c r="CL522" s="171"/>
      <c r="CM522" s="171"/>
      <c r="CN522" s="171"/>
      <c r="CO522" s="171"/>
      <c r="CP522" s="171"/>
      <c r="CQ522" s="171"/>
      <c r="CR522" s="171"/>
      <c r="CS522" s="171"/>
      <c r="CT522" s="171"/>
      <c r="CU522" s="171"/>
      <c r="CV522" s="171"/>
      <c r="CW522" s="171"/>
      <c r="CX522" s="171"/>
      <c r="CY522" s="171"/>
      <c r="CZ522" s="171"/>
    </row>
    <row r="523" s="175" customFormat="true" ht="25.15" customHeight="true" x14ac:dyDescent="0.2">
      <c r="C523" s="1128" t="s">
        <v>197</v>
      </c>
      <c r="D523" s="1127"/>
      <c r="E523" s="475">
        <v>-6.4077727887424552E-2</v>
      </c>
      <c r="F523" s="474"/>
      <c r="G523" s="474"/>
      <c r="H523" s="1127" t="s">
        <v>193</v>
      </c>
      <c r="I523" s="1127"/>
      <c r="J523" s="479">
        <v>-0.11217862254501981</v>
      </c>
      <c r="K523" s="474"/>
      <c r="L523" s="474"/>
      <c r="M523" s="1127" t="s">
        <v>197</v>
      </c>
      <c r="N523" s="1127"/>
      <c r="O523" s="477">
        <v>-0.10218922577008425</v>
      </c>
      <c r="P523" s="474"/>
      <c r="Q523" s="474"/>
      <c r="R523" s="168"/>
      <c r="S523" s="168"/>
      <c r="T523" s="168"/>
      <c r="U523" s="168"/>
      <c r="V523" s="168"/>
      <c r="W523" s="168"/>
      <c r="X523" s="168"/>
      <c r="Y523" s="168"/>
      <c r="Z523" s="168"/>
      <c r="AA523" s="168"/>
      <c r="AB523" s="168"/>
      <c r="AC523" s="168"/>
      <c r="AD523" s="168"/>
      <c r="AE523" s="168"/>
      <c r="AF523" s="168"/>
      <c r="AG523" s="168"/>
      <c r="AH523" s="168"/>
      <c r="AI523" s="168"/>
      <c r="AJ523" s="168"/>
      <c r="AK523" s="168"/>
      <c r="AL523" s="168"/>
      <c r="AM523" s="168"/>
      <c r="AN523" s="168"/>
      <c r="AO523" s="168"/>
      <c r="AP523" s="168"/>
      <c r="AQ523" s="168"/>
      <c r="AR523" s="168"/>
      <c r="AS523" s="168"/>
      <c r="AT523" s="168"/>
      <c r="AU523" s="168"/>
      <c r="AV523" s="168"/>
      <c r="AW523" s="168"/>
      <c r="AX523" s="168"/>
      <c r="AY523" s="168"/>
      <c r="BA523" s="170"/>
      <c r="BB523" s="255"/>
      <c r="BC523" s="170"/>
      <c r="BD523" s="170"/>
      <c r="BE523" s="170"/>
      <c r="BF523" s="170"/>
      <c r="BG523" s="170"/>
      <c r="BH523" s="170"/>
      <c r="BI523" s="170"/>
      <c r="BJ523" s="170"/>
      <c r="BK523" s="170"/>
      <c r="BL523" s="170"/>
      <c r="BM523" s="170"/>
      <c r="BN523" s="170"/>
      <c r="BO523" s="170"/>
      <c r="BP523" s="170"/>
      <c r="BQ523" s="170"/>
      <c r="BR523" s="171"/>
      <c r="BS523" s="171"/>
      <c r="BT523" s="171"/>
      <c r="BU523" s="171"/>
      <c r="BV523" s="171"/>
      <c r="BW523" s="171"/>
      <c r="BX523" s="171"/>
      <c r="BY523" s="171"/>
      <c r="BZ523" s="171"/>
      <c r="CA523" s="171"/>
      <c r="CB523" s="171"/>
      <c r="CC523" s="171"/>
      <c r="CD523" s="171"/>
      <c r="CE523" s="171"/>
      <c r="CF523" s="171"/>
      <c r="CG523" s="171"/>
      <c r="CH523" s="171"/>
      <c r="CI523" s="171"/>
      <c r="CJ523" s="171"/>
      <c r="CK523" s="171"/>
      <c r="CL523" s="171"/>
      <c r="CM523" s="171"/>
      <c r="CN523" s="171"/>
      <c r="CO523" s="171"/>
      <c r="CP523" s="171"/>
      <c r="CQ523" s="171"/>
      <c r="CR523" s="171"/>
      <c r="CS523" s="171"/>
      <c r="CT523" s="171"/>
      <c r="CU523" s="171"/>
      <c r="CV523" s="171"/>
      <c r="CW523" s="171"/>
      <c r="CX523" s="171"/>
      <c r="CY523" s="171"/>
      <c r="CZ523" s="171"/>
    </row>
    <row r="524" s="175" customFormat="true" ht="25.15" customHeight="true" x14ac:dyDescent="0.2">
      <c r="C524" s="1128" t="s">
        <v>192</v>
      </c>
      <c r="D524" s="1127"/>
      <c r="E524" s="478">
        <v>7.293307283526311E-2</v>
      </c>
      <c r="F524" s="474"/>
      <c r="G524" s="474"/>
      <c r="H524" s="1127" t="s">
        <v>231</v>
      </c>
      <c r="I524" s="1127"/>
      <c r="J524" s="479">
        <v>5.0551127740177705E-3</v>
      </c>
      <c r="K524" s="474"/>
      <c r="L524" s="474"/>
      <c r="M524" s="1127" t="s">
        <v>192</v>
      </c>
      <c r="N524" s="1127"/>
      <c r="O524" s="480">
        <v>0.12265229846955507</v>
      </c>
      <c r="P524" s="474"/>
      <c r="Q524" s="474"/>
      <c r="R524" s="168"/>
      <c r="S524" s="168"/>
      <c r="T524" s="168"/>
      <c r="U524" s="168"/>
      <c r="V524" s="168"/>
      <c r="W524" s="168"/>
      <c r="X524" s="168"/>
      <c r="Y524" s="168"/>
      <c r="Z524" s="168"/>
      <c r="AA524" s="168"/>
      <c r="AB524" s="168"/>
      <c r="AC524" s="168"/>
      <c r="AD524" s="168"/>
      <c r="AE524" s="168"/>
      <c r="AF524" s="168"/>
      <c r="AG524" s="168"/>
      <c r="AH524" s="168"/>
      <c r="AI524" s="168"/>
      <c r="AJ524" s="168"/>
      <c r="AK524" s="168"/>
      <c r="AL524" s="168"/>
      <c r="AM524" s="168"/>
      <c r="AN524" s="168"/>
      <c r="AO524" s="168"/>
      <c r="AP524" s="168"/>
      <c r="AQ524" s="168"/>
      <c r="AR524" s="168"/>
      <c r="AS524" s="168"/>
      <c r="AT524" s="168"/>
      <c r="AU524" s="168"/>
      <c r="AV524" s="168"/>
      <c r="AW524" s="168"/>
      <c r="AX524" s="168"/>
      <c r="AY524" s="168"/>
      <c r="BA524" s="170"/>
      <c r="BB524" s="255"/>
      <c r="BC524" s="170"/>
      <c r="BD524" s="170"/>
      <c r="BE524" s="170"/>
      <c r="BF524" s="170"/>
      <c r="BG524" s="170"/>
      <c r="BH524" s="170"/>
      <c r="BI524" s="170"/>
      <c r="BJ524" s="170"/>
      <c r="BK524" s="170"/>
      <c r="BL524" s="170"/>
      <c r="BM524" s="170"/>
      <c r="BN524" s="170"/>
      <c r="BO524" s="170"/>
      <c r="BP524" s="170"/>
      <c r="BQ524" s="170"/>
      <c r="BR524" s="171"/>
      <c r="BS524" s="171"/>
      <c r="BT524" s="171"/>
      <c r="BU524" s="171"/>
      <c r="BV524" s="171"/>
      <c r="BW524" s="171"/>
      <c r="BX524" s="171"/>
      <c r="BY524" s="171"/>
      <c r="BZ524" s="171"/>
      <c r="CA524" s="171"/>
      <c r="CB524" s="171"/>
      <c r="CC524" s="171"/>
      <c r="CD524" s="171"/>
      <c r="CE524" s="171"/>
      <c r="CF524" s="171"/>
      <c r="CG524" s="171"/>
      <c r="CH524" s="171"/>
      <c r="CI524" s="171"/>
      <c r="CJ524" s="171"/>
      <c r="CK524" s="171"/>
      <c r="CL524" s="171"/>
      <c r="CM524" s="171"/>
      <c r="CN524" s="171"/>
      <c r="CO524" s="171"/>
      <c r="CP524" s="171"/>
      <c r="CQ524" s="171"/>
      <c r="CR524" s="171"/>
      <c r="CS524" s="171"/>
      <c r="CT524" s="171"/>
      <c r="CU524" s="171"/>
      <c r="CV524" s="171"/>
      <c r="CW524" s="171"/>
      <c r="CX524" s="171"/>
      <c r="CY524" s="171"/>
      <c r="CZ524" s="171"/>
    </row>
    <row r="525" s="175" customFormat="true" ht="25.15" customHeight="true" x14ac:dyDescent="0.2">
      <c r="C525" s="1128" t="s">
        <v>202</v>
      </c>
      <c r="D525" s="1127"/>
      <c r="E525" s="478">
        <v>-7.1612426591324788E-2</v>
      </c>
      <c r="F525" s="474"/>
      <c r="G525" s="474"/>
      <c r="H525" s="1127" t="s">
        <v>238</v>
      </c>
      <c r="I525" s="1127"/>
      <c r="J525" s="479">
        <v>1.3706430808507763E-4</v>
      </c>
      <c r="K525" s="474"/>
      <c r="L525" s="474"/>
      <c r="M525" s="1127" t="s">
        <v>202</v>
      </c>
      <c r="N525" s="1127"/>
      <c r="O525" s="480">
        <v>-9.2611113553709254E-2</v>
      </c>
      <c r="P525" s="474"/>
      <c r="Q525" s="474"/>
      <c r="R525" s="168"/>
      <c r="S525" s="168"/>
      <c r="T525" s="168"/>
      <c r="U525" s="168"/>
      <c r="V525" s="168"/>
      <c r="W525" s="168"/>
      <c r="X525" s="168"/>
      <c r="Y525" s="168"/>
      <c r="Z525" s="168"/>
      <c r="AA525" s="168"/>
      <c r="AB525" s="168"/>
      <c r="AC525" s="168"/>
      <c r="AD525" s="168"/>
      <c r="AE525" s="168"/>
      <c r="AF525" s="168"/>
      <c r="AG525" s="168"/>
      <c r="AH525" s="168"/>
      <c r="AI525" s="168"/>
      <c r="AJ525" s="168"/>
      <c r="AK525" s="168"/>
      <c r="AL525" s="168"/>
      <c r="AM525" s="168"/>
      <c r="AN525" s="168"/>
      <c r="AO525" s="168"/>
      <c r="AP525" s="168"/>
      <c r="AQ525" s="168"/>
      <c r="AR525" s="168"/>
      <c r="AS525" s="168"/>
      <c r="AT525" s="168"/>
      <c r="AU525" s="168"/>
      <c r="AV525" s="168"/>
      <c r="AW525" s="168"/>
      <c r="AX525" s="168"/>
      <c r="AY525" s="168"/>
      <c r="BA525" s="170"/>
      <c r="BB525" s="255"/>
      <c r="BC525" s="170"/>
      <c r="BD525" s="170"/>
      <c r="BE525" s="170"/>
      <c r="BF525" s="170"/>
      <c r="BG525" s="170"/>
      <c r="BH525" s="170"/>
      <c r="BI525" s="170"/>
      <c r="BJ525" s="170"/>
      <c r="BK525" s="170"/>
      <c r="BL525" s="170"/>
      <c r="BM525" s="170"/>
      <c r="BN525" s="170"/>
      <c r="BO525" s="170"/>
      <c r="BP525" s="170"/>
      <c r="BQ525" s="170"/>
      <c r="BR525" s="171"/>
      <c r="BS525" s="171"/>
      <c r="BT525" s="171"/>
      <c r="BU525" s="171"/>
      <c r="BV525" s="171"/>
      <c r="BW525" s="171"/>
      <c r="BX525" s="171"/>
      <c r="BY525" s="171"/>
      <c r="BZ525" s="171"/>
      <c r="CA525" s="171"/>
      <c r="CB525" s="171"/>
      <c r="CC525" s="171"/>
      <c r="CD525" s="171"/>
      <c r="CE525" s="171"/>
      <c r="CF525" s="171"/>
      <c r="CG525" s="171"/>
      <c r="CH525" s="171"/>
      <c r="CI525" s="171"/>
      <c r="CJ525" s="171"/>
      <c r="CK525" s="171"/>
      <c r="CL525" s="171"/>
      <c r="CM525" s="171"/>
      <c r="CN525" s="171"/>
      <c r="CO525" s="171"/>
      <c r="CP525" s="171"/>
      <c r="CQ525" s="171"/>
      <c r="CR525" s="171"/>
      <c r="CS525" s="171"/>
      <c r="CT525" s="171"/>
      <c r="CU525" s="171"/>
      <c r="CV525" s="171"/>
      <c r="CW525" s="171"/>
      <c r="CX525" s="171"/>
      <c r="CY525" s="171"/>
      <c r="CZ525" s="171"/>
    </row>
    <row r="526" s="175" customFormat="true" ht="25.15" customHeight="true" x14ac:dyDescent="0.2">
      <c r="C526" s="1128" t="s">
        <v>199</v>
      </c>
      <c r="D526" s="1127"/>
      <c r="E526" s="478">
        <v>6.464821743078461E-2</v>
      </c>
      <c r="F526" s="474"/>
      <c r="G526" s="474"/>
      <c r="H526" s="1127" t="s">
        <v>191</v>
      </c>
      <c r="I526" s="1127"/>
      <c r="J526" s="479">
        <v>0.11624840725685191</v>
      </c>
      <c r="K526" s="474"/>
      <c r="L526" s="474"/>
      <c r="M526" s="1127" t="s">
        <v>199</v>
      </c>
      <c r="N526" s="1127"/>
      <c r="O526" s="480">
        <v>6.8963492076350108E-2</v>
      </c>
      <c r="P526" s="474"/>
      <c r="Q526" s="474"/>
      <c r="R526" s="168"/>
      <c r="S526" s="168"/>
      <c r="T526" s="168"/>
      <c r="U526" s="168"/>
      <c r="V526" s="168"/>
      <c r="W526" s="168"/>
      <c r="X526" s="168"/>
      <c r="Y526" s="168"/>
      <c r="Z526" s="168"/>
      <c r="AA526" s="168"/>
      <c r="AB526" s="168"/>
      <c r="AC526" s="168"/>
      <c r="AD526" s="168"/>
      <c r="AE526" s="168"/>
      <c r="AF526" s="168"/>
      <c r="AG526" s="168"/>
      <c r="AH526" s="168"/>
      <c r="AI526" s="168"/>
      <c r="AJ526" s="168"/>
      <c r="AK526" s="168"/>
      <c r="AL526" s="168"/>
      <c r="AM526" s="168"/>
      <c r="AN526" s="168"/>
      <c r="AO526" s="168"/>
      <c r="AP526" s="168"/>
      <c r="AQ526" s="168"/>
      <c r="AR526" s="168"/>
      <c r="AS526" s="168"/>
      <c r="AT526" s="168"/>
      <c r="AU526" s="168"/>
      <c r="AV526" s="168"/>
      <c r="AW526" s="168"/>
      <c r="AX526" s="168"/>
      <c r="AY526" s="168"/>
      <c r="BA526" s="170"/>
      <c r="BB526" s="255"/>
      <c r="BC526" s="170"/>
      <c r="BD526" s="170"/>
      <c r="BE526" s="170"/>
      <c r="BF526" s="170"/>
      <c r="BG526" s="170"/>
      <c r="BH526" s="170"/>
      <c r="BI526" s="170"/>
      <c r="BJ526" s="170"/>
      <c r="BK526" s="170"/>
      <c r="BL526" s="170"/>
      <c r="BM526" s="170"/>
      <c r="BN526" s="170"/>
      <c r="BO526" s="170"/>
      <c r="BP526" s="170"/>
      <c r="BQ526" s="170"/>
      <c r="BR526" s="171"/>
      <c r="BS526" s="171"/>
      <c r="BT526" s="171"/>
      <c r="BU526" s="171"/>
      <c r="BV526" s="171"/>
      <c r="BW526" s="171"/>
      <c r="BX526" s="171"/>
      <c r="BY526" s="171"/>
      <c r="BZ526" s="171"/>
      <c r="CA526" s="171"/>
      <c r="CB526" s="171"/>
      <c r="CC526" s="171"/>
      <c r="CD526" s="171"/>
      <c r="CE526" s="171"/>
      <c r="CF526" s="171"/>
      <c r="CG526" s="171"/>
      <c r="CH526" s="171"/>
      <c r="CI526" s="171"/>
      <c r="CJ526" s="171"/>
      <c r="CK526" s="171"/>
      <c r="CL526" s="171"/>
      <c r="CM526" s="171"/>
      <c r="CN526" s="171"/>
      <c r="CO526" s="171"/>
      <c r="CP526" s="171"/>
      <c r="CQ526" s="171"/>
      <c r="CR526" s="171"/>
      <c r="CS526" s="171"/>
      <c r="CT526" s="171"/>
      <c r="CU526" s="171"/>
      <c r="CV526" s="171"/>
      <c r="CW526" s="171"/>
      <c r="CX526" s="171"/>
      <c r="CY526" s="171"/>
      <c r="CZ526" s="171"/>
    </row>
    <row r="527" s="175" customFormat="true" ht="25.15" customHeight="true" x14ac:dyDescent="0.2">
      <c r="C527" s="1128" t="s">
        <v>217</v>
      </c>
      <c r="D527" s="1127"/>
      <c r="E527" s="478">
        <v>3.381433876704474E-2</v>
      </c>
      <c r="F527" s="474"/>
      <c r="G527" s="474"/>
      <c r="H527" s="1127" t="s">
        <v>232</v>
      </c>
      <c r="I527" s="1127"/>
      <c r="J527" s="479">
        <v>8.1188916745139419E-5</v>
      </c>
      <c r="K527" s="474"/>
      <c r="L527" s="474"/>
      <c r="M527" s="1127" t="s">
        <v>217</v>
      </c>
      <c r="N527" s="1127"/>
      <c r="O527" s="480">
        <v>5.8583879863467206E-2</v>
      </c>
      <c r="P527" s="474"/>
      <c r="Q527" s="474"/>
      <c r="R527" s="168"/>
      <c r="S527" s="168"/>
      <c r="T527" s="168"/>
      <c r="U527" s="168"/>
      <c r="V527" s="168"/>
      <c r="W527" s="168"/>
      <c r="X527" s="168"/>
      <c r="Y527" s="168"/>
      <c r="Z527" s="168"/>
      <c r="AA527" s="168"/>
      <c r="AB527" s="168"/>
      <c r="AC527" s="168"/>
      <c r="AD527" s="168"/>
      <c r="AE527" s="168"/>
      <c r="AF527" s="168"/>
      <c r="AG527" s="168"/>
      <c r="AH527" s="168"/>
      <c r="AI527" s="168"/>
      <c r="AJ527" s="168"/>
      <c r="AK527" s="168"/>
      <c r="AL527" s="168"/>
      <c r="AM527" s="168"/>
      <c r="AN527" s="168"/>
      <c r="AO527" s="168"/>
      <c r="AP527" s="168"/>
      <c r="AQ527" s="168"/>
      <c r="AR527" s="168"/>
      <c r="AS527" s="168"/>
      <c r="AT527" s="168"/>
      <c r="AU527" s="168"/>
      <c r="AV527" s="168"/>
      <c r="AW527" s="168"/>
      <c r="AX527" s="168"/>
      <c r="AY527" s="168"/>
      <c r="BA527" s="170"/>
      <c r="BB527" s="255"/>
      <c r="BC527" s="170"/>
      <c r="BD527" s="170"/>
      <c r="BE527" s="170"/>
      <c r="BF527" s="170"/>
      <c r="BG527" s="170"/>
      <c r="BH527" s="170"/>
      <c r="BI527" s="170"/>
      <c r="BJ527" s="170"/>
      <c r="BK527" s="170"/>
      <c r="BL527" s="170"/>
      <c r="BM527" s="170"/>
      <c r="BN527" s="170"/>
      <c r="BO527" s="170"/>
      <c r="BP527" s="170"/>
      <c r="BQ527" s="170"/>
      <c r="BR527" s="171"/>
      <c r="BS527" s="171"/>
      <c r="BT527" s="171"/>
      <c r="BU527" s="171"/>
      <c r="BV527" s="171"/>
      <c r="BW527" s="171"/>
      <c r="BX527" s="171"/>
      <c r="BY527" s="171"/>
      <c r="BZ527" s="171"/>
      <c r="CA527" s="171"/>
      <c r="CB527" s="171"/>
      <c r="CC527" s="171"/>
      <c r="CD527" s="171"/>
      <c r="CE527" s="171"/>
      <c r="CF527" s="171"/>
      <c r="CG527" s="171"/>
      <c r="CH527" s="171"/>
      <c r="CI527" s="171"/>
      <c r="CJ527" s="171"/>
      <c r="CK527" s="171"/>
      <c r="CL527" s="171"/>
      <c r="CM527" s="171"/>
      <c r="CN527" s="171"/>
      <c r="CO527" s="171"/>
      <c r="CP527" s="171"/>
      <c r="CQ527" s="171"/>
      <c r="CR527" s="171"/>
      <c r="CS527" s="171"/>
      <c r="CT527" s="171"/>
      <c r="CU527" s="171"/>
      <c r="CV527" s="171"/>
      <c r="CW527" s="171"/>
      <c r="CX527" s="171"/>
      <c r="CY527" s="171"/>
      <c r="CZ527" s="171"/>
    </row>
    <row r="528" s="175" customFormat="true" ht="25.15" customHeight="true" x14ac:dyDescent="0.2">
      <c r="C528" s="1128" t="s">
        <v>234</v>
      </c>
      <c r="D528" s="1127"/>
      <c r="E528" s="478">
        <v>2.165151755693396E-3</v>
      </c>
      <c r="F528" s="474"/>
      <c r="G528" s="474"/>
      <c r="H528" s="1127" t="s">
        <v>194</v>
      </c>
      <c r="I528" s="1127"/>
      <c r="J528" s="479">
        <v>0.11474480237077571</v>
      </c>
      <c r="K528" s="474"/>
      <c r="L528" s="474"/>
      <c r="M528" s="1127" t="s">
        <v>234</v>
      </c>
      <c r="N528" s="1127"/>
      <c r="O528" s="480">
        <v>-4.8075028674008074E-3</v>
      </c>
      <c r="P528" s="474"/>
      <c r="Q528" s="474"/>
      <c r="R528" s="168"/>
      <c r="S528" s="168"/>
      <c r="T528" s="168"/>
      <c r="U528" s="168"/>
      <c r="V528" s="168"/>
      <c r="W528" s="168"/>
      <c r="X528" s="168"/>
      <c r="Y528" s="168"/>
      <c r="Z528" s="168"/>
      <c r="AA528" s="168"/>
      <c r="AB528" s="168"/>
      <c r="AC528" s="168"/>
      <c r="AD528" s="168"/>
      <c r="AE528" s="168"/>
      <c r="AF528" s="168"/>
      <c r="AG528" s="168"/>
      <c r="AH528" s="168"/>
      <c r="AI528" s="168"/>
      <c r="AJ528" s="168"/>
      <c r="AK528" s="168"/>
      <c r="AL528" s="168"/>
      <c r="AM528" s="168"/>
      <c r="AN528" s="168"/>
      <c r="AO528" s="168"/>
      <c r="AP528" s="168"/>
      <c r="AQ528" s="168"/>
      <c r="AR528" s="168"/>
      <c r="AS528" s="168"/>
      <c r="AT528" s="168"/>
      <c r="AU528" s="168"/>
      <c r="AV528" s="168"/>
      <c r="AW528" s="168"/>
      <c r="AX528" s="168"/>
      <c r="AY528" s="168"/>
      <c r="BA528" s="170"/>
      <c r="BB528" s="255"/>
      <c r="BC528" s="170"/>
      <c r="BD528" s="170"/>
      <c r="BE528" s="170"/>
      <c r="BF528" s="170"/>
      <c r="BG528" s="170"/>
      <c r="BH528" s="170"/>
      <c r="BI528" s="170"/>
      <c r="BJ528" s="170"/>
      <c r="BK528" s="170"/>
      <c r="BL528" s="170"/>
      <c r="BM528" s="170"/>
      <c r="BN528" s="170"/>
      <c r="BO528" s="170"/>
      <c r="BP528" s="170"/>
      <c r="BQ528" s="170"/>
      <c r="BR528" s="171"/>
      <c r="BS528" s="171"/>
      <c r="BT528" s="171"/>
      <c r="BU528" s="171"/>
      <c r="BV528" s="171"/>
      <c r="BW528" s="171"/>
      <c r="BX528" s="171"/>
      <c r="BY528" s="171"/>
      <c r="BZ528" s="171"/>
      <c r="CA528" s="171"/>
      <c r="CB528" s="171"/>
      <c r="CC528" s="171"/>
      <c r="CD528" s="171"/>
      <c r="CE528" s="171"/>
      <c r="CF528" s="171"/>
      <c r="CG528" s="171"/>
      <c r="CH528" s="171"/>
      <c r="CI528" s="171"/>
      <c r="CJ528" s="171"/>
      <c r="CK528" s="171"/>
      <c r="CL528" s="171"/>
      <c r="CM528" s="171"/>
      <c r="CN528" s="171"/>
      <c r="CO528" s="171"/>
      <c r="CP528" s="171"/>
      <c r="CQ528" s="171"/>
      <c r="CR528" s="171"/>
      <c r="CS528" s="171"/>
      <c r="CT528" s="171"/>
      <c r="CU528" s="171"/>
      <c r="CV528" s="171"/>
      <c r="CW528" s="171"/>
      <c r="CX528" s="171"/>
      <c r="CY528" s="171"/>
      <c r="CZ528" s="171"/>
    </row>
    <row r="529" s="175" customFormat="true" ht="25.15" customHeight="true" x14ac:dyDescent="0.2">
      <c r="C529" s="1128" t="s">
        <v>226</v>
      </c>
      <c r="D529" s="1127"/>
      <c r="E529" s="478">
        <v>3.2456464792269316E-3</v>
      </c>
      <c r="F529" s="474"/>
      <c r="G529" s="474"/>
      <c r="H529" s="1127" t="s">
        <v>224</v>
      </c>
      <c r="I529" s="1127"/>
      <c r="J529" s="479">
        <v>1.3520334587989442E-2</v>
      </c>
      <c r="K529" s="474"/>
      <c r="L529" s="474"/>
      <c r="M529" s="1127" t="s">
        <v>226</v>
      </c>
      <c r="N529" s="1127"/>
      <c r="O529" s="480">
        <v>7.6350897603489013E-3</v>
      </c>
      <c r="P529" s="474"/>
      <c r="Q529" s="474"/>
      <c r="R529" s="168"/>
      <c r="S529" s="168"/>
      <c r="T529" s="168"/>
      <c r="U529" s="168"/>
      <c r="V529" s="168"/>
      <c r="W529" s="168"/>
      <c r="X529" s="168"/>
      <c r="Y529" s="168"/>
      <c r="Z529" s="168"/>
      <c r="AA529" s="168"/>
      <c r="AB529" s="168"/>
      <c r="AC529" s="168"/>
      <c r="AD529" s="168"/>
      <c r="AE529" s="168"/>
      <c r="AF529" s="168"/>
      <c r="AG529" s="168"/>
      <c r="AH529" s="168"/>
      <c r="AI529" s="168"/>
      <c r="AJ529" s="168"/>
      <c r="AK529" s="168"/>
      <c r="AL529" s="168"/>
      <c r="AM529" s="168"/>
      <c r="AN529" s="168"/>
      <c r="AO529" s="168"/>
      <c r="AP529" s="168"/>
      <c r="AQ529" s="168"/>
      <c r="AR529" s="168"/>
      <c r="AS529" s="168"/>
      <c r="AT529" s="168"/>
      <c r="AU529" s="168"/>
      <c r="AV529" s="168"/>
      <c r="AW529" s="168"/>
      <c r="AX529" s="168"/>
      <c r="AY529" s="168"/>
      <c r="BA529" s="170"/>
      <c r="BB529" s="255"/>
      <c r="BC529" s="170"/>
      <c r="BD529" s="170"/>
      <c r="BE529" s="170"/>
      <c r="BF529" s="170"/>
      <c r="BG529" s="170"/>
      <c r="BH529" s="170"/>
      <c r="BI529" s="170"/>
      <c r="BJ529" s="170"/>
      <c r="BK529" s="170"/>
      <c r="BL529" s="170"/>
      <c r="BM529" s="170"/>
      <c r="BN529" s="170"/>
      <c r="BO529" s="170"/>
      <c r="BP529" s="170"/>
      <c r="BQ529" s="170"/>
      <c r="BR529" s="171"/>
      <c r="BS529" s="171"/>
      <c r="BT529" s="171"/>
      <c r="BU529" s="171"/>
      <c r="BV529" s="171"/>
      <c r="BW529" s="171"/>
      <c r="BX529" s="171"/>
      <c r="BY529" s="171"/>
      <c r="BZ529" s="171"/>
      <c r="CA529" s="171"/>
      <c r="CB529" s="171"/>
      <c r="CC529" s="171"/>
      <c r="CD529" s="171"/>
      <c r="CE529" s="171"/>
      <c r="CF529" s="171"/>
      <c r="CG529" s="171"/>
      <c r="CH529" s="171"/>
      <c r="CI529" s="171"/>
      <c r="CJ529" s="171"/>
      <c r="CK529" s="171"/>
      <c r="CL529" s="171"/>
      <c r="CM529" s="171"/>
      <c r="CN529" s="171"/>
      <c r="CO529" s="171"/>
      <c r="CP529" s="171"/>
      <c r="CQ529" s="171"/>
      <c r="CR529" s="171"/>
      <c r="CS529" s="171"/>
      <c r="CT529" s="171"/>
      <c r="CU529" s="171"/>
      <c r="CV529" s="171"/>
      <c r="CW529" s="171"/>
      <c r="CX529" s="171"/>
      <c r="CY529" s="171"/>
      <c r="CZ529" s="171"/>
    </row>
    <row r="530" s="175" customFormat="true" ht="25.15" customHeight="true" x14ac:dyDescent="0.2">
      <c r="C530" s="1128" t="s">
        <v>227</v>
      </c>
      <c r="D530" s="1127"/>
      <c r="E530" s="478">
        <v>-7.8329440186773788E-3</v>
      </c>
      <c r="F530" s="474"/>
      <c r="G530" s="474"/>
      <c r="H530" s="1127" t="s">
        <v>230</v>
      </c>
      <c r="I530" s="1127"/>
      <c r="J530" s="479">
        <v>-1.982039000459449E-3</v>
      </c>
      <c r="K530" s="474"/>
      <c r="L530" s="474"/>
      <c r="M530" s="1127" t="s">
        <v>227</v>
      </c>
      <c r="N530" s="1127"/>
      <c r="O530" s="480">
        <v>-1.0510814514373737E-2</v>
      </c>
      <c r="P530" s="474"/>
      <c r="Q530" s="474"/>
      <c r="R530" s="168"/>
      <c r="S530" s="168"/>
      <c r="T530" s="168"/>
      <c r="U530" s="168"/>
      <c r="V530" s="168"/>
      <c r="W530" s="168"/>
      <c r="X530" s="168"/>
      <c r="Y530" s="168"/>
      <c r="Z530" s="168"/>
      <c r="AA530" s="168"/>
      <c r="AB530" s="168"/>
      <c r="AC530" s="168"/>
      <c r="AD530" s="168"/>
      <c r="AE530" s="168"/>
      <c r="AF530" s="168"/>
      <c r="AG530" s="168"/>
      <c r="AH530" s="168"/>
      <c r="AI530" s="168"/>
      <c r="AJ530" s="168"/>
      <c r="AK530" s="168"/>
      <c r="AL530" s="168"/>
      <c r="AM530" s="168"/>
      <c r="AN530" s="168"/>
      <c r="AO530" s="168"/>
      <c r="AP530" s="168"/>
      <c r="AQ530" s="168"/>
      <c r="AR530" s="168"/>
      <c r="AS530" s="168"/>
      <c r="AT530" s="168"/>
      <c r="AU530" s="168"/>
      <c r="AV530" s="168"/>
      <c r="AW530" s="168"/>
      <c r="AX530" s="168"/>
      <c r="AY530" s="168"/>
      <c r="BA530" s="170"/>
      <c r="BB530" s="255"/>
      <c r="BC530" s="170"/>
      <c r="BD530" s="170"/>
      <c r="BE530" s="170"/>
      <c r="BF530" s="170"/>
      <c r="BG530" s="170"/>
      <c r="BH530" s="170"/>
      <c r="BI530" s="170"/>
      <c r="BJ530" s="170"/>
      <c r="BK530" s="170"/>
      <c r="BL530" s="170"/>
      <c r="BM530" s="170"/>
      <c r="BN530" s="170"/>
      <c r="BO530" s="170"/>
      <c r="BP530" s="170"/>
      <c r="BQ530" s="170"/>
      <c r="BR530" s="171"/>
      <c r="BS530" s="171"/>
      <c r="BT530" s="171"/>
      <c r="BU530" s="171"/>
      <c r="BV530" s="171"/>
      <c r="BW530" s="171"/>
      <c r="BX530" s="171"/>
      <c r="BY530" s="171"/>
      <c r="BZ530" s="171"/>
      <c r="CA530" s="171"/>
      <c r="CB530" s="171"/>
      <c r="CC530" s="171"/>
      <c r="CD530" s="171"/>
      <c r="CE530" s="171"/>
      <c r="CF530" s="171"/>
      <c r="CG530" s="171"/>
      <c r="CH530" s="171"/>
      <c r="CI530" s="171"/>
      <c r="CJ530" s="171"/>
      <c r="CK530" s="171"/>
      <c r="CL530" s="171"/>
      <c r="CM530" s="171"/>
      <c r="CN530" s="171"/>
      <c r="CO530" s="171"/>
      <c r="CP530" s="171"/>
      <c r="CQ530" s="171"/>
      <c r="CR530" s="171"/>
      <c r="CS530" s="171"/>
      <c r="CT530" s="171"/>
      <c r="CU530" s="171"/>
      <c r="CV530" s="171"/>
      <c r="CW530" s="171"/>
      <c r="CX530" s="171"/>
      <c r="CY530" s="171"/>
      <c r="CZ530" s="171"/>
    </row>
    <row r="531" s="175" customFormat="true" ht="25.15" customHeight="true" x14ac:dyDescent="0.2">
      <c r="C531" s="1128" t="s">
        <v>193</v>
      </c>
      <c r="D531" s="1127"/>
      <c r="E531" s="478">
        <v>-0.10765690206505278</v>
      </c>
      <c r="F531" s="474"/>
      <c r="G531" s="474"/>
      <c r="H531" s="1127" t="s">
        <v>219</v>
      </c>
      <c r="I531" s="1127"/>
      <c r="J531" s="479">
        <v>3.5596025220191035E-2</v>
      </c>
      <c r="K531" s="474"/>
      <c r="L531" s="474"/>
      <c r="M531" s="1127" t="s">
        <v>193</v>
      </c>
      <c r="N531" s="1127"/>
      <c r="O531" s="480">
        <v>-0.11690426769490934</v>
      </c>
      <c r="P531" s="474"/>
      <c r="Q531" s="474"/>
      <c r="R531" s="168"/>
      <c r="S531" s="168"/>
      <c r="T531" s="168"/>
      <c r="U531" s="168"/>
      <c r="V531" s="168"/>
      <c r="W531" s="168"/>
      <c r="X531" s="168"/>
      <c r="Y531" s="168"/>
      <c r="Z531" s="168"/>
      <c r="AA531" s="168"/>
      <c r="AB531" s="168"/>
      <c r="AC531" s="168"/>
      <c r="AD531" s="168"/>
      <c r="AE531" s="168"/>
      <c r="AF531" s="168"/>
      <c r="AG531" s="168"/>
      <c r="AH531" s="168"/>
      <c r="AI531" s="168"/>
      <c r="AJ531" s="168"/>
      <c r="AK531" s="168"/>
      <c r="AL531" s="168"/>
      <c r="AM531" s="168"/>
      <c r="AN531" s="168"/>
      <c r="AO531" s="168"/>
      <c r="AP531" s="168"/>
      <c r="AQ531" s="168"/>
      <c r="AR531" s="168"/>
      <c r="AS531" s="168"/>
      <c r="AT531" s="168"/>
      <c r="AU531" s="168"/>
      <c r="AV531" s="168"/>
      <c r="AW531" s="168"/>
      <c r="AX531" s="168"/>
      <c r="AY531" s="168"/>
      <c r="BA531" s="170"/>
      <c r="BB531" s="255"/>
      <c r="BC531" s="170"/>
      <c r="BD531" s="170"/>
      <c r="BE531" s="170"/>
      <c r="BF531" s="170"/>
      <c r="BG531" s="170"/>
      <c r="BH531" s="170"/>
      <c r="BI531" s="170"/>
      <c r="BJ531" s="170"/>
      <c r="BK531" s="170"/>
      <c r="BL531" s="170"/>
      <c r="BM531" s="170"/>
      <c r="BN531" s="170"/>
      <c r="BO531" s="170"/>
      <c r="BP531" s="170"/>
      <c r="BQ531" s="170"/>
      <c r="BR531" s="171"/>
      <c r="BS531" s="171"/>
      <c r="BT531" s="171"/>
      <c r="BU531" s="171"/>
      <c r="BV531" s="171"/>
      <c r="BW531" s="171"/>
      <c r="BX531" s="171"/>
      <c r="BY531" s="171"/>
      <c r="BZ531" s="171"/>
      <c r="CA531" s="171"/>
      <c r="CB531" s="171"/>
      <c r="CC531" s="171"/>
      <c r="CD531" s="171"/>
      <c r="CE531" s="171"/>
      <c r="CF531" s="171"/>
      <c r="CG531" s="171"/>
      <c r="CH531" s="171"/>
      <c r="CI531" s="171"/>
      <c r="CJ531" s="171"/>
      <c r="CK531" s="171"/>
      <c r="CL531" s="171"/>
      <c r="CM531" s="171"/>
      <c r="CN531" s="171"/>
      <c r="CO531" s="171"/>
      <c r="CP531" s="171"/>
      <c r="CQ531" s="171"/>
      <c r="CR531" s="171"/>
      <c r="CS531" s="171"/>
      <c r="CT531" s="171"/>
      <c r="CU531" s="171"/>
      <c r="CV531" s="171"/>
      <c r="CW531" s="171"/>
      <c r="CX531" s="171"/>
      <c r="CY531" s="171"/>
      <c r="CZ531" s="171"/>
    </row>
    <row r="532" s="175" customFormat="true" ht="25.15" customHeight="true" x14ac:dyDescent="0.2">
      <c r="C532" s="1128" t="s">
        <v>231</v>
      </c>
      <c r="D532" s="1127"/>
      <c r="E532" s="478">
        <v>-4.2846262765848893E-3</v>
      </c>
      <c r="F532" s="474"/>
      <c r="G532" s="474"/>
      <c r="H532" s="1127" t="s">
        <v>201</v>
      </c>
      <c r="I532" s="1127"/>
      <c r="J532" s="479">
        <v>8.1077862261315956E-2</v>
      </c>
      <c r="K532" s="474"/>
      <c r="L532" s="474"/>
      <c r="M532" s="1127" t="s">
        <v>231</v>
      </c>
      <c r="N532" s="1127"/>
      <c r="O532" s="480">
        <v>-7.5208301849579605E-3</v>
      </c>
      <c r="P532" s="474"/>
      <c r="Q532" s="474"/>
      <c r="R532" s="168"/>
      <c r="S532" s="168"/>
      <c r="T532" s="168"/>
      <c r="U532" s="168"/>
      <c r="V532" s="168"/>
      <c r="W532" s="168"/>
      <c r="X532" s="168"/>
      <c r="Y532" s="168"/>
      <c r="Z532" s="168"/>
      <c r="AA532" s="168"/>
      <c r="AB532" s="168"/>
      <c r="AC532" s="168"/>
      <c r="AD532" s="168"/>
      <c r="AE532" s="168"/>
      <c r="AF532" s="168"/>
      <c r="AG532" s="168"/>
      <c r="AH532" s="168"/>
      <c r="AI532" s="168"/>
      <c r="AJ532" s="168"/>
      <c r="AK532" s="168"/>
      <c r="AL532" s="168"/>
      <c r="AM532" s="168"/>
      <c r="AN532" s="168"/>
      <c r="AO532" s="168"/>
      <c r="AP532" s="168"/>
      <c r="AQ532" s="168"/>
      <c r="AR532" s="168"/>
      <c r="AS532" s="168"/>
      <c r="AT532" s="168"/>
      <c r="AU532" s="168"/>
      <c r="AV532" s="168"/>
      <c r="AW532" s="168"/>
      <c r="AX532" s="168"/>
      <c r="AY532" s="168"/>
      <c r="BA532" s="170"/>
      <c r="BB532" s="255"/>
      <c r="BC532" s="170"/>
      <c r="BD532" s="170"/>
      <c r="BE532" s="170"/>
      <c r="BF532" s="170"/>
      <c r="BG532" s="170"/>
      <c r="BH532" s="170"/>
      <c r="BI532" s="170"/>
      <c r="BJ532" s="170"/>
      <c r="BK532" s="170"/>
      <c r="BL532" s="170"/>
      <c r="BM532" s="170"/>
      <c r="BN532" s="170"/>
      <c r="BO532" s="170"/>
      <c r="BP532" s="170"/>
      <c r="BQ532" s="170"/>
      <c r="BR532" s="171"/>
      <c r="BS532" s="171"/>
      <c r="BT532" s="171"/>
      <c r="BU532" s="171"/>
      <c r="BV532" s="171"/>
      <c r="BW532" s="171"/>
      <c r="BX532" s="171"/>
      <c r="BY532" s="171"/>
      <c r="BZ532" s="171"/>
      <c r="CA532" s="171"/>
      <c r="CB532" s="171"/>
      <c r="CC532" s="171"/>
      <c r="CD532" s="171"/>
      <c r="CE532" s="171"/>
      <c r="CF532" s="171"/>
      <c r="CG532" s="171"/>
      <c r="CH532" s="171"/>
      <c r="CI532" s="171"/>
      <c r="CJ532" s="171"/>
      <c r="CK532" s="171"/>
      <c r="CL532" s="171"/>
      <c r="CM532" s="171"/>
      <c r="CN532" s="171"/>
      <c r="CO532" s="171"/>
      <c r="CP532" s="171"/>
      <c r="CQ532" s="171"/>
      <c r="CR532" s="171"/>
      <c r="CS532" s="171"/>
      <c r="CT532" s="171"/>
      <c r="CU532" s="171"/>
      <c r="CV532" s="171"/>
      <c r="CW532" s="171"/>
      <c r="CX532" s="171"/>
      <c r="CY532" s="171"/>
      <c r="CZ532" s="171"/>
    </row>
    <row r="533" s="175" customFormat="true" ht="25.15" customHeight="true" x14ac:dyDescent="0.2">
      <c r="C533" s="1128" t="s">
        <v>238</v>
      </c>
      <c r="D533" s="1127"/>
      <c r="E533" s="478">
        <v>-1.8707299188931541E-4</v>
      </c>
      <c r="F533" s="474"/>
      <c r="G533" s="474"/>
      <c r="H533" s="1127" t="s">
        <v>215</v>
      </c>
      <c r="I533" s="1127"/>
      <c r="J533" s="479">
        <v>4.2147310272027318E-2</v>
      </c>
      <c r="K533" s="474"/>
      <c r="L533" s="474"/>
      <c r="M533" s="1127" t="s">
        <v>238</v>
      </c>
      <c r="N533" s="1127"/>
      <c r="O533" s="480">
        <v>-3.7995858004053469E-3</v>
      </c>
      <c r="P533" s="474"/>
      <c r="Q533" s="474"/>
      <c r="R533" s="168"/>
      <c r="S533" s="168"/>
      <c r="T533" s="168"/>
      <c r="U533" s="168"/>
      <c r="V533" s="168"/>
      <c r="W533" s="168"/>
      <c r="X533" s="168"/>
      <c r="Y533" s="168"/>
      <c r="Z533" s="168"/>
      <c r="AA533" s="168"/>
      <c r="AB533" s="168"/>
      <c r="AC533" s="168"/>
      <c r="AD533" s="168"/>
      <c r="AE533" s="168"/>
      <c r="AF533" s="168"/>
      <c r="AG533" s="168"/>
      <c r="AH533" s="168"/>
      <c r="AI533" s="168"/>
      <c r="AJ533" s="168"/>
      <c r="AK533" s="168"/>
      <c r="AL533" s="168"/>
      <c r="AM533" s="168"/>
      <c r="AN533" s="168"/>
      <c r="AO533" s="168"/>
      <c r="AP533" s="168"/>
      <c r="AQ533" s="168"/>
      <c r="AR533" s="168"/>
      <c r="AS533" s="168"/>
      <c r="AT533" s="168"/>
      <c r="AU533" s="168"/>
      <c r="AV533" s="168"/>
      <c r="AW533" s="168"/>
      <c r="AX533" s="168"/>
      <c r="AY533" s="168"/>
      <c r="BA533" s="170"/>
      <c r="BB533" s="255"/>
      <c r="BC533" s="170"/>
      <c r="BD533" s="170"/>
      <c r="BE533" s="170"/>
      <c r="BF533" s="170"/>
      <c r="BG533" s="170"/>
      <c r="BH533" s="170"/>
      <c r="BI533" s="170"/>
      <c r="BJ533" s="170"/>
      <c r="BK533" s="170"/>
      <c r="BL533" s="170"/>
      <c r="BM533" s="170"/>
      <c r="BN533" s="170"/>
      <c r="BO533" s="170"/>
      <c r="BP533" s="170"/>
      <c r="BQ533" s="170"/>
      <c r="BR533" s="171"/>
      <c r="BS533" s="171"/>
      <c r="BT533" s="171"/>
      <c r="BU533" s="171"/>
      <c r="BV533" s="171"/>
      <c r="BW533" s="171"/>
      <c r="BX533" s="171"/>
      <c r="BY533" s="171"/>
      <c r="BZ533" s="171"/>
      <c r="CA533" s="171"/>
      <c r="CB533" s="171"/>
      <c r="CC533" s="171"/>
      <c r="CD533" s="171"/>
      <c r="CE533" s="171"/>
      <c r="CF533" s="171"/>
      <c r="CG533" s="171"/>
      <c r="CH533" s="171"/>
      <c r="CI533" s="171"/>
      <c r="CJ533" s="171"/>
      <c r="CK533" s="171"/>
      <c r="CL533" s="171"/>
      <c r="CM533" s="171"/>
      <c r="CN533" s="171"/>
      <c r="CO533" s="171"/>
      <c r="CP533" s="171"/>
      <c r="CQ533" s="171"/>
      <c r="CR533" s="171"/>
      <c r="CS533" s="171"/>
      <c r="CT533" s="171"/>
      <c r="CU533" s="171"/>
      <c r="CV533" s="171"/>
      <c r="CW533" s="171"/>
      <c r="CX533" s="171"/>
      <c r="CY533" s="171"/>
      <c r="CZ533" s="171"/>
    </row>
    <row r="534" s="175" customFormat="true" ht="25.15" customHeight="true" x14ac:dyDescent="0.2">
      <c r="C534" s="1128" t="s">
        <v>191</v>
      </c>
      <c r="D534" s="1127"/>
      <c r="E534" s="478">
        <v>0.10884503546808504</v>
      </c>
      <c r="F534" s="474"/>
      <c r="G534" s="474"/>
      <c r="H534" s="1127" t="s">
        <v>218</v>
      </c>
      <c r="I534" s="1127"/>
      <c r="J534" s="479">
        <v>4.0753604740912913E-2</v>
      </c>
      <c r="K534" s="474"/>
      <c r="L534" s="474"/>
      <c r="M534" s="1127" t="s">
        <v>191</v>
      </c>
      <c r="N534" s="1127"/>
      <c r="O534" s="480">
        <v>0.11396405748992425</v>
      </c>
      <c r="P534" s="474"/>
      <c r="Q534" s="474"/>
      <c r="R534" s="168"/>
      <c r="S534" s="168"/>
      <c r="T534" s="168"/>
      <c r="U534" s="168"/>
      <c r="V534" s="168"/>
      <c r="W534" s="168"/>
      <c r="X534" s="168"/>
      <c r="Y534" s="168"/>
      <c r="Z534" s="168"/>
      <c r="AA534" s="168"/>
      <c r="AB534" s="168"/>
      <c r="AC534" s="168"/>
      <c r="AD534" s="168"/>
      <c r="AE534" s="168"/>
      <c r="AF534" s="168"/>
      <c r="AG534" s="168"/>
      <c r="AH534" s="168"/>
      <c r="AI534" s="168"/>
      <c r="AJ534" s="168"/>
      <c r="AK534" s="168"/>
      <c r="AL534" s="168"/>
      <c r="AM534" s="168"/>
      <c r="AN534" s="168"/>
      <c r="AO534" s="168"/>
      <c r="AP534" s="168"/>
      <c r="AQ534" s="168"/>
      <c r="AR534" s="168"/>
      <c r="AS534" s="168"/>
      <c r="AT534" s="168"/>
      <c r="AU534" s="168"/>
      <c r="AV534" s="168"/>
      <c r="AW534" s="168"/>
      <c r="AX534" s="168"/>
      <c r="AY534" s="168"/>
      <c r="BA534" s="170"/>
      <c r="BB534" s="255"/>
      <c r="BC534" s="170"/>
      <c r="BD534" s="170"/>
      <c r="BE534" s="170"/>
      <c r="BF534" s="170"/>
      <c r="BG534" s="170"/>
      <c r="BH534" s="170"/>
      <c r="BI534" s="170"/>
      <c r="BJ534" s="170"/>
      <c r="BK534" s="170"/>
      <c r="BL534" s="170"/>
      <c r="BM534" s="170"/>
      <c r="BN534" s="170"/>
      <c r="BO534" s="170"/>
      <c r="BP534" s="170"/>
      <c r="BQ534" s="170"/>
      <c r="BR534" s="171"/>
      <c r="BS534" s="171"/>
      <c r="BT534" s="171"/>
      <c r="BU534" s="171"/>
      <c r="BV534" s="171"/>
      <c r="BW534" s="171"/>
      <c r="BX534" s="171"/>
      <c r="BY534" s="171"/>
      <c r="BZ534" s="171"/>
      <c r="CA534" s="171"/>
      <c r="CB534" s="171"/>
      <c r="CC534" s="171"/>
      <c r="CD534" s="171"/>
      <c r="CE534" s="171"/>
      <c r="CF534" s="171"/>
      <c r="CG534" s="171"/>
      <c r="CH534" s="171"/>
      <c r="CI534" s="171"/>
      <c r="CJ534" s="171"/>
      <c r="CK534" s="171"/>
      <c r="CL534" s="171"/>
      <c r="CM534" s="171"/>
      <c r="CN534" s="171"/>
      <c r="CO534" s="171"/>
      <c r="CP534" s="171"/>
      <c r="CQ534" s="171"/>
      <c r="CR534" s="171"/>
      <c r="CS534" s="171"/>
      <c r="CT534" s="171"/>
      <c r="CU534" s="171"/>
      <c r="CV534" s="171"/>
      <c r="CW534" s="171"/>
      <c r="CX534" s="171"/>
      <c r="CY534" s="171"/>
      <c r="CZ534" s="171"/>
    </row>
    <row r="535" s="175" customFormat="true" ht="25.15" customHeight="true" x14ac:dyDescent="0.2">
      <c r="C535" s="1128" t="s">
        <v>236</v>
      </c>
      <c r="D535" s="1127"/>
      <c r="E535" s="478">
        <v>2.1043746470805888E-3</v>
      </c>
      <c r="F535" s="474"/>
      <c r="G535" s="474"/>
      <c r="H535" s="1127" t="s">
        <v>210</v>
      </c>
      <c r="I535" s="1127"/>
      <c r="J535" s="479">
        <v>2.857024731363993E-2</v>
      </c>
      <c r="K535" s="474"/>
      <c r="L535" s="474"/>
      <c r="M535" s="1127" t="s">
        <v>236</v>
      </c>
      <c r="N535" s="1127"/>
      <c r="O535" s="480">
        <v>1.0428805816023808E-3</v>
      </c>
      <c r="P535" s="474"/>
      <c r="Q535" s="474"/>
      <c r="R535" s="168"/>
      <c r="S535" s="168"/>
      <c r="T535" s="168"/>
      <c r="U535" s="168"/>
      <c r="V535" s="168"/>
      <c r="W535" s="168"/>
      <c r="X535" s="168"/>
      <c r="Y535" s="168"/>
      <c r="Z535" s="168"/>
      <c r="AA535" s="168"/>
      <c r="AB535" s="168"/>
      <c r="AC535" s="168"/>
      <c r="AD535" s="168"/>
      <c r="AE535" s="168"/>
      <c r="AF535" s="168"/>
      <c r="AG535" s="168"/>
      <c r="AH535" s="168"/>
      <c r="AI535" s="168"/>
      <c r="AJ535" s="168"/>
      <c r="AK535" s="168"/>
      <c r="AL535" s="168"/>
      <c r="AM535" s="168"/>
      <c r="AN535" s="168"/>
      <c r="AO535" s="168"/>
      <c r="AP535" s="168"/>
      <c r="AQ535" s="168"/>
      <c r="AR535" s="168"/>
      <c r="AS535" s="168"/>
      <c r="AT535" s="168"/>
      <c r="AU535" s="168"/>
      <c r="AV535" s="168"/>
      <c r="AW535" s="168"/>
      <c r="AX535" s="168"/>
      <c r="AY535" s="168"/>
      <c r="BA535" s="170"/>
      <c r="BB535" s="255"/>
      <c r="BC535" s="170"/>
      <c r="BD535" s="170"/>
      <c r="BE535" s="170"/>
      <c r="BF535" s="170"/>
      <c r="BG535" s="170"/>
      <c r="BH535" s="170"/>
      <c r="BI535" s="170"/>
      <c r="BJ535" s="170"/>
      <c r="BK535" s="170"/>
      <c r="BL535" s="170"/>
      <c r="BM535" s="170"/>
      <c r="BN535" s="170"/>
      <c r="BO535" s="170"/>
      <c r="BP535" s="170"/>
      <c r="BQ535" s="170"/>
      <c r="BR535" s="171"/>
      <c r="BS535" s="171"/>
      <c r="BT535" s="171"/>
      <c r="BU535" s="171"/>
      <c r="BV535" s="171"/>
      <c r="BW535" s="171"/>
      <c r="BX535" s="171"/>
      <c r="BY535" s="171"/>
      <c r="BZ535" s="171"/>
      <c r="CA535" s="171"/>
      <c r="CB535" s="171"/>
      <c r="CC535" s="171"/>
      <c r="CD535" s="171"/>
      <c r="CE535" s="171"/>
      <c r="CF535" s="171"/>
      <c r="CG535" s="171"/>
      <c r="CH535" s="171"/>
      <c r="CI535" s="171"/>
      <c r="CJ535" s="171"/>
      <c r="CK535" s="171"/>
      <c r="CL535" s="171"/>
      <c r="CM535" s="171"/>
      <c r="CN535" s="171"/>
      <c r="CO535" s="171"/>
      <c r="CP535" s="171"/>
      <c r="CQ535" s="171"/>
      <c r="CR535" s="171"/>
      <c r="CS535" s="171"/>
      <c r="CT535" s="171"/>
      <c r="CU535" s="171"/>
      <c r="CV535" s="171"/>
      <c r="CW535" s="171"/>
      <c r="CX535" s="171"/>
      <c r="CY535" s="171"/>
      <c r="CZ535" s="171"/>
    </row>
    <row r="536" s="175" customFormat="true" ht="25.15" customHeight="true" x14ac:dyDescent="0.2">
      <c r="C536" s="1128" t="s">
        <v>232</v>
      </c>
      <c r="D536" s="1127"/>
      <c r="E536" s="478">
        <v>-2.8399929782034429E-4</v>
      </c>
      <c r="F536" s="474"/>
      <c r="G536" s="474"/>
      <c r="H536" s="1127" t="s">
        <v>228</v>
      </c>
      <c r="I536" s="1127"/>
      <c r="J536" s="479">
        <v>-9.1438599349047515E-3</v>
      </c>
      <c r="K536" s="474"/>
      <c r="L536" s="474"/>
      <c r="M536" s="1127" t="s">
        <v>232</v>
      </c>
      <c r="N536" s="1127"/>
      <c r="O536" s="480">
        <v>-9.8314296038927804E-3</v>
      </c>
      <c r="P536" s="474"/>
      <c r="Q536" s="474"/>
      <c r="R536" s="168"/>
      <c r="S536" s="168"/>
      <c r="T536" s="168"/>
      <c r="U536" s="168"/>
      <c r="V536" s="168"/>
      <c r="W536" s="168"/>
      <c r="X536" s="168"/>
      <c r="Y536" s="168"/>
      <c r="Z536" s="168"/>
      <c r="AA536" s="168"/>
      <c r="AB536" s="168"/>
      <c r="AC536" s="168"/>
      <c r="AD536" s="168"/>
      <c r="AE536" s="168"/>
      <c r="AF536" s="168"/>
      <c r="AG536" s="168"/>
      <c r="AH536" s="168"/>
      <c r="AI536" s="168"/>
      <c r="AJ536" s="168"/>
      <c r="AK536" s="168"/>
      <c r="AL536" s="168"/>
      <c r="AM536" s="168"/>
      <c r="AN536" s="168"/>
      <c r="AO536" s="168"/>
      <c r="AP536" s="168"/>
      <c r="AQ536" s="168"/>
      <c r="AR536" s="168"/>
      <c r="AS536" s="168"/>
      <c r="AT536" s="168"/>
      <c r="AU536" s="168"/>
      <c r="AV536" s="168"/>
      <c r="AW536" s="168"/>
      <c r="AX536" s="168"/>
      <c r="AY536" s="168"/>
      <c r="BA536" s="170"/>
      <c r="BB536" s="255"/>
      <c r="BC536" s="170"/>
      <c r="BD536" s="170"/>
      <c r="BE536" s="170"/>
      <c r="BF536" s="170"/>
      <c r="BG536" s="170"/>
      <c r="BH536" s="170"/>
      <c r="BI536" s="170"/>
      <c r="BJ536" s="170"/>
      <c r="BK536" s="170"/>
      <c r="BL536" s="170"/>
      <c r="BM536" s="170"/>
      <c r="BN536" s="170"/>
      <c r="BO536" s="170"/>
      <c r="BP536" s="170"/>
      <c r="BQ536" s="170"/>
      <c r="BR536" s="171"/>
      <c r="BS536" s="171"/>
      <c r="BT536" s="171"/>
      <c r="BU536" s="171"/>
      <c r="BV536" s="171"/>
      <c r="BW536" s="171"/>
      <c r="BX536" s="171"/>
      <c r="BY536" s="171"/>
      <c r="BZ536" s="171"/>
      <c r="CA536" s="171"/>
      <c r="CB536" s="171"/>
      <c r="CC536" s="171"/>
      <c r="CD536" s="171"/>
      <c r="CE536" s="171"/>
      <c r="CF536" s="171"/>
      <c r="CG536" s="171"/>
      <c r="CH536" s="171"/>
      <c r="CI536" s="171"/>
      <c r="CJ536" s="171"/>
      <c r="CK536" s="171"/>
      <c r="CL536" s="171"/>
      <c r="CM536" s="171"/>
      <c r="CN536" s="171"/>
      <c r="CO536" s="171"/>
      <c r="CP536" s="171"/>
      <c r="CQ536" s="171"/>
      <c r="CR536" s="171"/>
      <c r="CS536" s="171"/>
      <c r="CT536" s="171"/>
      <c r="CU536" s="171"/>
      <c r="CV536" s="171"/>
      <c r="CW536" s="171"/>
      <c r="CX536" s="171"/>
      <c r="CY536" s="171"/>
      <c r="CZ536" s="171"/>
    </row>
    <row r="537" s="175" customFormat="true" ht="25.15" customHeight="true" x14ac:dyDescent="0.2">
      <c r="C537" s="1128" t="s">
        <v>194</v>
      </c>
      <c r="D537" s="1127"/>
      <c r="E537" s="478">
        <v>0.10700503385958053</v>
      </c>
      <c r="F537" s="474"/>
      <c r="G537" s="474"/>
      <c r="H537" s="1127" t="s">
        <v>206</v>
      </c>
      <c r="I537" s="1127"/>
      <c r="J537" s="479">
        <v>-5.2444582050099241E-2</v>
      </c>
      <c r="K537" s="474"/>
      <c r="L537" s="474"/>
      <c r="M537" s="1127" t="s">
        <v>194</v>
      </c>
      <c r="N537" s="1127"/>
      <c r="O537" s="480">
        <v>0.11260475695936721</v>
      </c>
      <c r="P537" s="474"/>
      <c r="Q537" s="474"/>
      <c r="R537" s="168"/>
      <c r="S537" s="168"/>
      <c r="T537" s="168"/>
      <c r="U537" s="168"/>
      <c r="V537" s="168"/>
      <c r="W537" s="168"/>
      <c r="X537" s="168"/>
      <c r="Y537" s="168"/>
      <c r="Z537" s="168"/>
      <c r="AA537" s="168"/>
      <c r="AB537" s="168"/>
      <c r="AC537" s="168"/>
      <c r="AD537" s="168"/>
      <c r="AE537" s="168"/>
      <c r="AF537" s="168"/>
      <c r="AG537" s="168"/>
      <c r="AH537" s="168"/>
      <c r="AI537" s="168"/>
      <c r="AJ537" s="168"/>
      <c r="AK537" s="168"/>
      <c r="AL537" s="168"/>
      <c r="AM537" s="168"/>
      <c r="AN537" s="168"/>
      <c r="AO537" s="168"/>
      <c r="AP537" s="168"/>
      <c r="AQ537" s="168"/>
      <c r="AR537" s="168"/>
      <c r="AS537" s="168"/>
      <c r="AT537" s="168"/>
      <c r="AU537" s="168"/>
      <c r="AV537" s="168"/>
      <c r="AW537" s="168"/>
      <c r="AX537" s="168"/>
      <c r="AY537" s="168"/>
      <c r="BA537" s="170"/>
      <c r="BB537" s="255"/>
      <c r="BC537" s="170"/>
      <c r="BD537" s="170"/>
      <c r="BE537" s="170"/>
      <c r="BF537" s="170"/>
      <c r="BG537" s="170"/>
      <c r="BH537" s="170"/>
      <c r="BI537" s="170"/>
      <c r="BJ537" s="170"/>
      <c r="BK537" s="170"/>
      <c r="BL537" s="170"/>
      <c r="BM537" s="170"/>
      <c r="BN537" s="170"/>
      <c r="BO537" s="170"/>
      <c r="BP537" s="170"/>
      <c r="BQ537" s="170"/>
      <c r="BR537" s="171"/>
      <c r="BS537" s="171"/>
      <c r="BT537" s="171"/>
      <c r="BU537" s="171"/>
      <c r="BV537" s="171"/>
      <c r="BW537" s="171"/>
      <c r="BX537" s="171"/>
      <c r="BY537" s="171"/>
      <c r="BZ537" s="171"/>
      <c r="CA537" s="171"/>
      <c r="CB537" s="171"/>
      <c r="CC537" s="171"/>
      <c r="CD537" s="171"/>
      <c r="CE537" s="171"/>
      <c r="CF537" s="171"/>
      <c r="CG537" s="171"/>
      <c r="CH537" s="171"/>
      <c r="CI537" s="171"/>
      <c r="CJ537" s="171"/>
      <c r="CK537" s="171"/>
      <c r="CL537" s="171"/>
      <c r="CM537" s="171"/>
      <c r="CN537" s="171"/>
      <c r="CO537" s="171"/>
      <c r="CP537" s="171"/>
      <c r="CQ537" s="171"/>
      <c r="CR537" s="171"/>
      <c r="CS537" s="171"/>
      <c r="CT537" s="171"/>
      <c r="CU537" s="171"/>
      <c r="CV537" s="171"/>
      <c r="CW537" s="171"/>
      <c r="CX537" s="171"/>
      <c r="CY537" s="171"/>
      <c r="CZ537" s="171"/>
    </row>
    <row r="538" s="175" customFormat="true" ht="25.15" customHeight="true" x14ac:dyDescent="0.2">
      <c r="C538" s="1128" t="s">
        <v>224</v>
      </c>
      <c r="D538" s="1127"/>
      <c r="E538" s="478">
        <v>-3.7760223716136714E-4</v>
      </c>
      <c r="F538" s="474"/>
      <c r="G538" s="474"/>
      <c r="H538" s="1127" t="s">
        <v>235</v>
      </c>
      <c r="I538" s="1127"/>
      <c r="J538" s="479">
        <v>-1.9136697915341546E-3</v>
      </c>
      <c r="K538" s="474"/>
      <c r="L538" s="474"/>
      <c r="M538" s="1127" t="s">
        <v>224</v>
      </c>
      <c r="N538" s="1127"/>
      <c r="O538" s="480">
        <v>-2.3215743856144774E-2</v>
      </c>
      <c r="P538" s="474"/>
      <c r="Q538" s="474"/>
      <c r="R538" s="168"/>
      <c r="S538" s="168"/>
      <c r="T538" s="168"/>
      <c r="U538" s="168"/>
      <c r="V538" s="168"/>
      <c r="W538" s="168"/>
      <c r="X538" s="168"/>
      <c r="Y538" s="168"/>
      <c r="Z538" s="168"/>
      <c r="AA538" s="168"/>
      <c r="AB538" s="168"/>
      <c r="AC538" s="168"/>
      <c r="AD538" s="168"/>
      <c r="AE538" s="168"/>
      <c r="AF538" s="168"/>
      <c r="AG538" s="168"/>
      <c r="AH538" s="168"/>
      <c r="AI538" s="168"/>
      <c r="AJ538" s="168"/>
      <c r="AK538" s="168"/>
      <c r="AL538" s="168"/>
      <c r="AM538" s="168"/>
      <c r="AN538" s="168"/>
      <c r="AO538" s="168"/>
      <c r="AP538" s="168"/>
      <c r="AQ538" s="168"/>
      <c r="AR538" s="168"/>
      <c r="AS538" s="168"/>
      <c r="AT538" s="168"/>
      <c r="AU538" s="168"/>
      <c r="AV538" s="168"/>
      <c r="AW538" s="168"/>
      <c r="AX538" s="168"/>
      <c r="AY538" s="168"/>
      <c r="BA538" s="170"/>
      <c r="BB538" s="255"/>
      <c r="BC538" s="170"/>
      <c r="BD538" s="170"/>
      <c r="BE538" s="170"/>
      <c r="BF538" s="170"/>
      <c r="BG538" s="170"/>
      <c r="BH538" s="170"/>
      <c r="BI538" s="170"/>
      <c r="BJ538" s="170"/>
      <c r="BK538" s="170"/>
      <c r="BL538" s="170"/>
      <c r="BM538" s="170"/>
      <c r="BN538" s="170"/>
      <c r="BO538" s="170"/>
      <c r="BP538" s="170"/>
      <c r="BQ538" s="170"/>
      <c r="BR538" s="171"/>
      <c r="BS538" s="171"/>
      <c r="BT538" s="171"/>
      <c r="BU538" s="171"/>
      <c r="BV538" s="171"/>
      <c r="BW538" s="171"/>
      <c r="BX538" s="171"/>
      <c r="BY538" s="171"/>
      <c r="BZ538" s="171"/>
      <c r="CA538" s="171"/>
      <c r="CB538" s="171"/>
      <c r="CC538" s="171"/>
      <c r="CD538" s="171"/>
      <c r="CE538" s="171"/>
      <c r="CF538" s="171"/>
      <c r="CG538" s="171"/>
      <c r="CH538" s="171"/>
      <c r="CI538" s="171"/>
      <c r="CJ538" s="171"/>
      <c r="CK538" s="171"/>
      <c r="CL538" s="171"/>
      <c r="CM538" s="171"/>
      <c r="CN538" s="171"/>
      <c r="CO538" s="171"/>
      <c r="CP538" s="171"/>
      <c r="CQ538" s="171"/>
      <c r="CR538" s="171"/>
      <c r="CS538" s="171"/>
      <c r="CT538" s="171"/>
      <c r="CU538" s="171"/>
      <c r="CV538" s="171"/>
      <c r="CW538" s="171"/>
      <c r="CX538" s="171"/>
      <c r="CY538" s="171"/>
      <c r="CZ538" s="171"/>
    </row>
    <row r="539" s="175" customFormat="true" ht="25.15" customHeight="true" x14ac:dyDescent="0.2">
      <c r="C539" s="1128" t="s">
        <v>230</v>
      </c>
      <c r="D539" s="1127"/>
      <c r="E539" s="478">
        <v>-2.1543741606226611E-3</v>
      </c>
      <c r="F539" s="474"/>
      <c r="G539" s="474"/>
      <c r="H539" s="1127" t="s">
        <v>233</v>
      </c>
      <c r="I539" s="1127"/>
      <c r="J539" s="479">
        <v>-1.4215804161084066E-3</v>
      </c>
      <c r="K539" s="474"/>
      <c r="L539" s="474"/>
      <c r="M539" s="1127" t="s">
        <v>230</v>
      </c>
      <c r="N539" s="1127"/>
      <c r="O539" s="480">
        <v>-1.0347291551623342E-2</v>
      </c>
      <c r="P539" s="474"/>
      <c r="Q539" s="474"/>
      <c r="R539" s="168"/>
      <c r="S539" s="168"/>
      <c r="T539" s="168"/>
      <c r="U539" s="168"/>
      <c r="V539" s="168"/>
      <c r="W539" s="168"/>
      <c r="X539" s="168"/>
      <c r="Y539" s="168"/>
      <c r="Z539" s="168"/>
      <c r="AA539" s="168"/>
      <c r="AB539" s="168"/>
      <c r="AC539" s="168"/>
      <c r="AD539" s="168"/>
      <c r="AE539" s="168"/>
      <c r="AF539" s="168"/>
      <c r="AG539" s="168"/>
      <c r="AH539" s="168"/>
      <c r="AI539" s="168"/>
      <c r="AJ539" s="168"/>
      <c r="AK539" s="168"/>
      <c r="AL539" s="168"/>
      <c r="AM539" s="168"/>
      <c r="AN539" s="168"/>
      <c r="AO539" s="168"/>
      <c r="AP539" s="168"/>
      <c r="AQ539" s="168"/>
      <c r="AR539" s="168"/>
      <c r="AS539" s="168"/>
      <c r="AT539" s="168"/>
      <c r="AU539" s="168"/>
      <c r="AV539" s="168"/>
      <c r="AW539" s="168"/>
      <c r="AX539" s="168"/>
      <c r="AY539" s="168"/>
      <c r="BA539" s="170"/>
      <c r="BB539" s="255"/>
      <c r="BC539" s="170"/>
      <c r="BD539" s="170"/>
      <c r="BE539" s="170"/>
      <c r="BF539" s="170"/>
      <c r="BG539" s="170"/>
      <c r="BH539" s="170"/>
      <c r="BI539" s="170"/>
      <c r="BJ539" s="170"/>
      <c r="BK539" s="170"/>
      <c r="BL539" s="170"/>
      <c r="BM539" s="170"/>
      <c r="BN539" s="170"/>
      <c r="BO539" s="170"/>
      <c r="BP539" s="170"/>
      <c r="BQ539" s="170"/>
      <c r="BR539" s="171"/>
      <c r="BS539" s="171"/>
      <c r="BT539" s="171"/>
      <c r="BU539" s="171"/>
      <c r="BV539" s="171"/>
      <c r="BW539" s="171"/>
      <c r="BX539" s="171"/>
      <c r="BY539" s="171"/>
      <c r="BZ539" s="171"/>
      <c r="CA539" s="171"/>
      <c r="CB539" s="171"/>
      <c r="CC539" s="171"/>
      <c r="CD539" s="171"/>
      <c r="CE539" s="171"/>
      <c r="CF539" s="171"/>
      <c r="CG539" s="171"/>
      <c r="CH539" s="171"/>
      <c r="CI539" s="171"/>
      <c r="CJ539" s="171"/>
      <c r="CK539" s="171"/>
      <c r="CL539" s="171"/>
      <c r="CM539" s="171"/>
      <c r="CN539" s="171"/>
      <c r="CO539" s="171"/>
      <c r="CP539" s="171"/>
      <c r="CQ539" s="171"/>
      <c r="CR539" s="171"/>
      <c r="CS539" s="171"/>
      <c r="CT539" s="171"/>
      <c r="CU539" s="171"/>
      <c r="CV539" s="171"/>
      <c r="CW539" s="171"/>
      <c r="CX539" s="171"/>
      <c r="CY539" s="171"/>
      <c r="CZ539" s="171"/>
    </row>
    <row r="540" s="175" customFormat="true" ht="25.15" customHeight="true" x14ac:dyDescent="0.2">
      <c r="C540" s="1128" t="s">
        <v>219</v>
      </c>
      <c r="D540" s="1127"/>
      <c r="E540" s="478">
        <v>2.8896516221047566E-2</v>
      </c>
      <c r="F540" s="474"/>
      <c r="G540" s="474"/>
      <c r="H540" s="1127" t="s">
        <v>196</v>
      </c>
      <c r="I540" s="1127"/>
      <c r="J540" s="479">
        <v>8.7199744190700867E-2</v>
      </c>
      <c r="K540" s="474"/>
      <c r="L540" s="474"/>
      <c r="M540" s="1127" t="s">
        <v>219</v>
      </c>
      <c r="N540" s="1127"/>
      <c r="O540" s="480">
        <v>3.7482276343641936E-2</v>
      </c>
      <c r="P540" s="474"/>
      <c r="Q540" s="474"/>
      <c r="R540" s="168"/>
      <c r="S540" s="168"/>
      <c r="T540" s="168"/>
      <c r="U540" s="168"/>
      <c r="V540" s="168"/>
      <c r="W540" s="168"/>
      <c r="X540" s="168"/>
      <c r="Y540" s="168"/>
      <c r="Z540" s="168"/>
      <c r="AA540" s="168"/>
      <c r="AB540" s="168"/>
      <c r="AC540" s="168"/>
      <c r="AD540" s="168"/>
      <c r="AE540" s="168"/>
      <c r="AF540" s="168"/>
      <c r="AG540" s="168"/>
      <c r="AH540" s="168"/>
      <c r="AI540" s="168"/>
      <c r="AJ540" s="168"/>
      <c r="AK540" s="168"/>
      <c r="AL540" s="168"/>
      <c r="AM540" s="168"/>
      <c r="AN540" s="168"/>
      <c r="AO540" s="168"/>
      <c r="AP540" s="168"/>
      <c r="AQ540" s="168"/>
      <c r="AR540" s="168"/>
      <c r="AS540" s="168"/>
      <c r="AT540" s="168"/>
      <c r="AU540" s="168"/>
      <c r="AV540" s="168"/>
      <c r="AW540" s="168"/>
      <c r="AX540" s="168"/>
      <c r="AY540" s="168"/>
      <c r="BA540" s="170"/>
      <c r="BB540" s="255"/>
      <c r="BC540" s="170"/>
      <c r="BD540" s="170"/>
      <c r="BE540" s="170"/>
      <c r="BF540" s="170"/>
      <c r="BG540" s="170"/>
      <c r="BH540" s="170"/>
      <c r="BI540" s="170"/>
      <c r="BJ540" s="170"/>
      <c r="BK540" s="170"/>
      <c r="BL540" s="170"/>
      <c r="BM540" s="170"/>
      <c r="BN540" s="170"/>
      <c r="BO540" s="170"/>
      <c r="BP540" s="170"/>
      <c r="BQ540" s="170"/>
      <c r="BR540" s="171"/>
      <c r="BS540" s="171"/>
      <c r="BT540" s="171"/>
      <c r="BU540" s="171"/>
      <c r="BV540" s="171"/>
      <c r="BW540" s="171"/>
      <c r="BX540" s="171"/>
      <c r="BY540" s="171"/>
      <c r="BZ540" s="171"/>
      <c r="CA540" s="171"/>
      <c r="CB540" s="171"/>
      <c r="CC540" s="171"/>
      <c r="CD540" s="171"/>
      <c r="CE540" s="171"/>
      <c r="CF540" s="171"/>
      <c r="CG540" s="171"/>
      <c r="CH540" s="171"/>
      <c r="CI540" s="171"/>
      <c r="CJ540" s="171"/>
      <c r="CK540" s="171"/>
      <c r="CL540" s="171"/>
      <c r="CM540" s="171"/>
      <c r="CN540" s="171"/>
      <c r="CO540" s="171"/>
      <c r="CP540" s="171"/>
      <c r="CQ540" s="171"/>
      <c r="CR540" s="171"/>
      <c r="CS540" s="171"/>
      <c r="CT540" s="171"/>
      <c r="CU540" s="171"/>
      <c r="CV540" s="171"/>
      <c r="CW540" s="171"/>
      <c r="CX540" s="171"/>
      <c r="CY540" s="171"/>
      <c r="CZ540" s="171"/>
    </row>
    <row r="541" s="175" customFormat="true" ht="25.15" customHeight="true" x14ac:dyDescent="0.2">
      <c r="C541" s="1128" t="s">
        <v>201</v>
      </c>
      <c r="D541" s="1127"/>
      <c r="E541" s="478">
        <v>4.6860994099516377E-2</v>
      </c>
      <c r="F541" s="474"/>
      <c r="G541" s="474"/>
      <c r="H541" s="1127" t="s">
        <v>194</v>
      </c>
      <c r="I541" s="1127"/>
      <c r="J541" s="479">
        <v>9.3447557053100191E-2</v>
      </c>
      <c r="K541" s="474"/>
      <c r="L541" s="474"/>
      <c r="M541" s="1127" t="s">
        <v>201</v>
      </c>
      <c r="N541" s="1127"/>
      <c r="O541" s="480">
        <v>-5.3560714813421562E-4</v>
      </c>
      <c r="P541" s="474"/>
      <c r="Q541" s="474"/>
      <c r="R541" s="168"/>
      <c r="S541" s="168"/>
      <c r="T541" s="168"/>
      <c r="U541" s="168"/>
      <c r="V541" s="168"/>
      <c r="W541" s="168"/>
      <c r="X541" s="168"/>
      <c r="Y541" s="168"/>
      <c r="Z541" s="168"/>
      <c r="AA541" s="168"/>
      <c r="AB541" s="168"/>
      <c r="AC541" s="168"/>
      <c r="AD541" s="168"/>
      <c r="AE541" s="168"/>
      <c r="AF541" s="168"/>
      <c r="AG541" s="168"/>
      <c r="AH541" s="168"/>
      <c r="AI541" s="168"/>
      <c r="AJ541" s="168"/>
      <c r="AK541" s="168"/>
      <c r="AL541" s="168"/>
      <c r="AM541" s="168"/>
      <c r="AN541" s="168"/>
      <c r="AO541" s="168"/>
      <c r="AP541" s="168"/>
      <c r="AQ541" s="168"/>
      <c r="AR541" s="168"/>
      <c r="AS541" s="168"/>
      <c r="AT541" s="168"/>
      <c r="AU541" s="168"/>
      <c r="AV541" s="168"/>
      <c r="AW541" s="168"/>
      <c r="AX541" s="168"/>
      <c r="AY541" s="168"/>
      <c r="BA541" s="170"/>
      <c r="BB541" s="255"/>
      <c r="BC541" s="170"/>
      <c r="BD541" s="170"/>
      <c r="BE541" s="170"/>
      <c r="BF541" s="170"/>
      <c r="BG541" s="170"/>
      <c r="BH541" s="170"/>
      <c r="BI541" s="170"/>
      <c r="BJ541" s="170"/>
      <c r="BK541" s="170"/>
      <c r="BL541" s="170"/>
      <c r="BM541" s="170"/>
      <c r="BN541" s="170"/>
      <c r="BO541" s="170"/>
      <c r="BP541" s="170"/>
      <c r="BQ541" s="170"/>
      <c r="BR541" s="171"/>
      <c r="BS541" s="171"/>
      <c r="BT541" s="171"/>
      <c r="BU541" s="171"/>
      <c r="BV541" s="171"/>
      <c r="BW541" s="171"/>
      <c r="BX541" s="171"/>
      <c r="BY541" s="171"/>
      <c r="BZ541" s="171"/>
      <c r="CA541" s="171"/>
      <c r="CB541" s="171"/>
      <c r="CC541" s="171"/>
      <c r="CD541" s="171"/>
      <c r="CE541" s="171"/>
      <c r="CF541" s="171"/>
      <c r="CG541" s="171"/>
      <c r="CH541" s="171"/>
      <c r="CI541" s="171"/>
      <c r="CJ541" s="171"/>
      <c r="CK541" s="171"/>
      <c r="CL541" s="171"/>
      <c r="CM541" s="171"/>
      <c r="CN541" s="171"/>
      <c r="CO541" s="171"/>
      <c r="CP541" s="171"/>
      <c r="CQ541" s="171"/>
      <c r="CR541" s="171"/>
      <c r="CS541" s="171"/>
      <c r="CT541" s="171"/>
      <c r="CU541" s="171"/>
      <c r="CV541" s="171"/>
      <c r="CW541" s="171"/>
      <c r="CX541" s="171"/>
      <c r="CY541" s="171"/>
      <c r="CZ541" s="171"/>
    </row>
    <row r="542" s="175" customFormat="true" ht="25.15" customHeight="true" x14ac:dyDescent="0.2">
      <c r="C542" s="1128" t="s">
        <v>215</v>
      </c>
      <c r="D542" s="1127"/>
      <c r="E542" s="478">
        <v>4.6027147315402556E-2</v>
      </c>
      <c r="F542" s="474"/>
      <c r="G542" s="474"/>
      <c r="H542" s="1127" t="s">
        <v>224</v>
      </c>
      <c r="I542" s="1127"/>
      <c r="J542" s="479">
        <v>3.9939924150300824E-3</v>
      </c>
      <c r="K542" s="474"/>
      <c r="L542" s="474"/>
      <c r="M542" s="1127" t="s">
        <v>215</v>
      </c>
      <c r="N542" s="1127"/>
      <c r="O542" s="480">
        <v>3.6031298685435108E-2</v>
      </c>
      <c r="P542" s="474"/>
      <c r="Q542" s="474"/>
      <c r="R542" s="168"/>
      <c r="S542" s="168"/>
      <c r="T542" s="168"/>
      <c r="U542" s="168"/>
      <c r="V542" s="168"/>
      <c r="W542" s="168"/>
      <c r="X542" s="168"/>
      <c r="Y542" s="168"/>
      <c r="Z542" s="168"/>
      <c r="AA542" s="168"/>
      <c r="AB542" s="168"/>
      <c r="AC542" s="168"/>
      <c r="AD542" s="168"/>
      <c r="AE542" s="168"/>
      <c r="AF542" s="168"/>
      <c r="AG542" s="168"/>
      <c r="AH542" s="168"/>
      <c r="AI542" s="168"/>
      <c r="AJ542" s="168"/>
      <c r="AK542" s="168"/>
      <c r="AL542" s="168"/>
      <c r="AM542" s="168"/>
      <c r="AN542" s="168"/>
      <c r="AO542" s="168"/>
      <c r="AP542" s="168"/>
      <c r="AQ542" s="168"/>
      <c r="AR542" s="168"/>
      <c r="AS542" s="168"/>
      <c r="AT542" s="168"/>
      <c r="AU542" s="168"/>
      <c r="AV542" s="168"/>
      <c r="AW542" s="168"/>
      <c r="AX542" s="168"/>
      <c r="AY542" s="168"/>
      <c r="BA542" s="170"/>
      <c r="BB542" s="255"/>
      <c r="BC542" s="170"/>
      <c r="BD542" s="170"/>
      <c r="BE542" s="170"/>
      <c r="BF542" s="170"/>
      <c r="BG542" s="170"/>
      <c r="BH542" s="170"/>
      <c r="BI542" s="170"/>
      <c r="BJ542" s="170"/>
      <c r="BK542" s="170"/>
      <c r="BL542" s="170"/>
      <c r="BM542" s="170"/>
      <c r="BN542" s="170"/>
      <c r="BO542" s="170"/>
      <c r="BP542" s="170"/>
      <c r="BQ542" s="170"/>
      <c r="BR542" s="171"/>
      <c r="BS542" s="171"/>
      <c r="BT542" s="171"/>
      <c r="BU542" s="171"/>
      <c r="BV542" s="171"/>
      <c r="BW542" s="171"/>
      <c r="BX542" s="171"/>
      <c r="BY542" s="171"/>
      <c r="BZ542" s="171"/>
      <c r="CA542" s="171"/>
      <c r="CB542" s="171"/>
      <c r="CC542" s="171"/>
      <c r="CD542" s="171"/>
      <c r="CE542" s="171"/>
      <c r="CF542" s="171"/>
      <c r="CG542" s="171"/>
      <c r="CH542" s="171"/>
      <c r="CI542" s="171"/>
      <c r="CJ542" s="171"/>
      <c r="CK542" s="171"/>
      <c r="CL542" s="171"/>
      <c r="CM542" s="171"/>
      <c r="CN542" s="171"/>
      <c r="CO542" s="171"/>
      <c r="CP542" s="171"/>
      <c r="CQ542" s="171"/>
      <c r="CR542" s="171"/>
      <c r="CS542" s="171"/>
      <c r="CT542" s="171"/>
      <c r="CU542" s="171"/>
      <c r="CV542" s="171"/>
      <c r="CW542" s="171"/>
      <c r="CX542" s="171"/>
      <c r="CY542" s="171"/>
      <c r="CZ542" s="171"/>
    </row>
    <row r="543" s="175" customFormat="true" ht="25.15" customHeight="true" x14ac:dyDescent="0.2">
      <c r="C543" s="1128" t="s">
        <v>218</v>
      </c>
      <c r="D543" s="1127"/>
      <c r="E543" s="478">
        <v>3.7566771960755433E-3</v>
      </c>
      <c r="F543" s="474"/>
      <c r="G543" s="474"/>
      <c r="H543" s="1127" t="s">
        <v>230</v>
      </c>
      <c r="I543" s="1127"/>
      <c r="J543" s="479">
        <v>1.6271827282891282E-3</v>
      </c>
      <c r="K543" s="474"/>
      <c r="L543" s="474"/>
      <c r="M543" s="1127" t="s">
        <v>218</v>
      </c>
      <c r="N543" s="1127"/>
      <c r="O543" s="480">
        <v>9.3316510573207608E-3</v>
      </c>
      <c r="P543" s="474"/>
      <c r="Q543" s="474"/>
      <c r="R543" s="168"/>
      <c r="S543" s="168"/>
      <c r="T543" s="168"/>
      <c r="U543" s="168"/>
      <c r="V543" s="168"/>
      <c r="W543" s="168"/>
      <c r="X543" s="168"/>
      <c r="Y543" s="168"/>
      <c r="Z543" s="168"/>
      <c r="AA543" s="168"/>
      <c r="AB543" s="168"/>
      <c r="AC543" s="168"/>
      <c r="AD543" s="168"/>
      <c r="AE543" s="168"/>
      <c r="AF543" s="168"/>
      <c r="AG543" s="168"/>
      <c r="AH543" s="168"/>
      <c r="AI543" s="168"/>
      <c r="AJ543" s="168"/>
      <c r="AK543" s="168"/>
      <c r="AL543" s="168"/>
      <c r="AM543" s="168"/>
      <c r="AN543" s="168"/>
      <c r="AO543" s="168"/>
      <c r="AP543" s="168"/>
      <c r="AQ543" s="168"/>
      <c r="AR543" s="168"/>
      <c r="AS543" s="168"/>
      <c r="AT543" s="168"/>
      <c r="AU543" s="168"/>
      <c r="AV543" s="168"/>
      <c r="AW543" s="168"/>
      <c r="AX543" s="168"/>
      <c r="AY543" s="168"/>
      <c r="BA543" s="170"/>
      <c r="BB543" s="255"/>
      <c r="BC543" s="170"/>
      <c r="BD543" s="170"/>
      <c r="BE543" s="170"/>
      <c r="BF543" s="170"/>
      <c r="BG543" s="170"/>
      <c r="BH543" s="170"/>
      <c r="BI543" s="170"/>
      <c r="BJ543" s="170"/>
      <c r="BK543" s="170"/>
      <c r="BL543" s="170"/>
      <c r="BM543" s="170"/>
      <c r="BN543" s="170"/>
      <c r="BO543" s="170"/>
      <c r="BP543" s="170"/>
      <c r="BQ543" s="170"/>
      <c r="BR543" s="171"/>
      <c r="BS543" s="171"/>
      <c r="BT543" s="171"/>
      <c r="BU543" s="171"/>
      <c r="BV543" s="171"/>
      <c r="BW543" s="171"/>
      <c r="BX543" s="171"/>
      <c r="BY543" s="171"/>
      <c r="BZ543" s="171"/>
      <c r="CA543" s="171"/>
      <c r="CB543" s="171"/>
      <c r="CC543" s="171"/>
      <c r="CD543" s="171"/>
      <c r="CE543" s="171"/>
      <c r="CF543" s="171"/>
      <c r="CG543" s="171"/>
      <c r="CH543" s="171"/>
      <c r="CI543" s="171"/>
      <c r="CJ543" s="171"/>
      <c r="CK543" s="171"/>
      <c r="CL543" s="171"/>
      <c r="CM543" s="171"/>
      <c r="CN543" s="171"/>
      <c r="CO543" s="171"/>
      <c r="CP543" s="171"/>
      <c r="CQ543" s="171"/>
      <c r="CR543" s="171"/>
      <c r="CS543" s="171"/>
      <c r="CT543" s="171"/>
      <c r="CU543" s="171"/>
      <c r="CV543" s="171"/>
      <c r="CW543" s="171"/>
      <c r="CX543" s="171"/>
      <c r="CY543" s="171"/>
      <c r="CZ543" s="171"/>
    </row>
    <row r="544" s="175" customFormat="true" ht="25.15" customHeight="true" x14ac:dyDescent="0.2">
      <c r="C544" s="1128" t="s">
        <v>210</v>
      </c>
      <c r="D544" s="1127"/>
      <c r="E544" s="478">
        <v>4.7206499415643866E-2</v>
      </c>
      <c r="F544" s="474"/>
      <c r="G544" s="474"/>
      <c r="H544" s="1127" t="s">
        <v>212</v>
      </c>
      <c r="I544" s="1127"/>
      <c r="J544" s="479">
        <v>3.1000619895235924E-2</v>
      </c>
      <c r="K544" s="474"/>
      <c r="L544" s="474"/>
      <c r="M544" s="1127" t="s">
        <v>210</v>
      </c>
      <c r="N544" s="1127"/>
      <c r="O544" s="480">
        <v>5.7311097480558515E-2</v>
      </c>
      <c r="P544" s="474"/>
      <c r="Q544" s="474"/>
      <c r="R544" s="168"/>
      <c r="S544" s="168"/>
      <c r="T544" s="168"/>
      <c r="U544" s="168"/>
      <c r="V544" s="168"/>
      <c r="W544" s="168"/>
      <c r="X544" s="168"/>
      <c r="Y544" s="168"/>
      <c r="Z544" s="168"/>
      <c r="AA544" s="168"/>
      <c r="AB544" s="168"/>
      <c r="AC544" s="168"/>
      <c r="AD544" s="168"/>
      <c r="AE544" s="168"/>
      <c r="AF544" s="168"/>
      <c r="AG544" s="168"/>
      <c r="AH544" s="168"/>
      <c r="AI544" s="168"/>
      <c r="AJ544" s="168"/>
      <c r="AK544" s="168"/>
      <c r="AL544" s="168"/>
      <c r="AM544" s="168"/>
      <c r="AN544" s="168"/>
      <c r="AO544" s="168"/>
      <c r="AP544" s="168"/>
      <c r="AQ544" s="168"/>
      <c r="AR544" s="168"/>
      <c r="AS544" s="168"/>
      <c r="AT544" s="168"/>
      <c r="AU544" s="168"/>
      <c r="AV544" s="168"/>
      <c r="AW544" s="168"/>
      <c r="AX544" s="168"/>
      <c r="AY544" s="168"/>
      <c r="BA544" s="170"/>
      <c r="BB544" s="255"/>
      <c r="BC544" s="170"/>
      <c r="BD544" s="170"/>
      <c r="BE544" s="170"/>
      <c r="BF544" s="170"/>
      <c r="BG544" s="170"/>
      <c r="BH544" s="170"/>
      <c r="BI544" s="170"/>
      <c r="BJ544" s="170"/>
      <c r="BK544" s="170"/>
      <c r="BL544" s="170"/>
      <c r="BM544" s="170"/>
      <c r="BN544" s="170"/>
      <c r="BO544" s="170"/>
      <c r="BP544" s="170"/>
      <c r="BQ544" s="170"/>
      <c r="BR544" s="171"/>
      <c r="BS544" s="171"/>
      <c r="BT544" s="171"/>
      <c r="BU544" s="171"/>
      <c r="BV544" s="171"/>
      <c r="BW544" s="171"/>
      <c r="BX544" s="171"/>
      <c r="BY544" s="171"/>
      <c r="BZ544" s="171"/>
      <c r="CA544" s="171"/>
      <c r="CB544" s="171"/>
      <c r="CC544" s="171"/>
      <c r="CD544" s="171"/>
      <c r="CE544" s="171"/>
      <c r="CF544" s="171"/>
      <c r="CG544" s="171"/>
      <c r="CH544" s="171"/>
      <c r="CI544" s="171"/>
      <c r="CJ544" s="171"/>
      <c r="CK544" s="171"/>
      <c r="CL544" s="171"/>
      <c r="CM544" s="171"/>
      <c r="CN544" s="171"/>
      <c r="CO544" s="171"/>
      <c r="CP544" s="171"/>
      <c r="CQ544" s="171"/>
      <c r="CR544" s="171"/>
      <c r="CS544" s="171"/>
      <c r="CT544" s="171"/>
      <c r="CU544" s="171"/>
      <c r="CV544" s="171"/>
      <c r="CW544" s="171"/>
      <c r="CX544" s="171"/>
      <c r="CY544" s="171"/>
      <c r="CZ544" s="171"/>
    </row>
    <row r="545" s="175" customFormat="true" ht="25.15" customHeight="true" x14ac:dyDescent="0.2">
      <c r="C545" s="1128" t="s">
        <v>228</v>
      </c>
      <c r="D545" s="1127"/>
      <c r="E545" s="478">
        <v>-5.9456344027341334E-3</v>
      </c>
      <c r="F545" s="474"/>
      <c r="G545" s="474"/>
      <c r="H545" s="1127" t="s">
        <v>203</v>
      </c>
      <c r="I545" s="1127"/>
      <c r="J545" s="479">
        <v>4.4768334323253126E-2</v>
      </c>
      <c r="K545" s="474"/>
      <c r="L545" s="474"/>
      <c r="M545" s="1127" t="s">
        <v>228</v>
      </c>
      <c r="N545" s="1127"/>
      <c r="O545" s="480">
        <v>-3.6254627260761301E-3</v>
      </c>
      <c r="P545" s="474"/>
      <c r="Q545" s="474"/>
      <c r="R545" s="168"/>
      <c r="S545" s="168"/>
      <c r="T545" s="168"/>
      <c r="U545" s="168"/>
      <c r="V545" s="168"/>
      <c r="W545" s="168"/>
      <c r="X545" s="168"/>
      <c r="Y545" s="168"/>
      <c r="Z545" s="168"/>
      <c r="AA545" s="168"/>
      <c r="AB545" s="168"/>
      <c r="AC545" s="168"/>
      <c r="AD545" s="168"/>
      <c r="AE545" s="168"/>
      <c r="AF545" s="168"/>
      <c r="AG545" s="168"/>
      <c r="AH545" s="168"/>
      <c r="AI545" s="168"/>
      <c r="AJ545" s="168"/>
      <c r="AK545" s="168"/>
      <c r="AL545" s="168"/>
      <c r="AM545" s="168"/>
      <c r="AN545" s="168"/>
      <c r="AO545" s="168"/>
      <c r="AP545" s="168"/>
      <c r="AQ545" s="168"/>
      <c r="AR545" s="168"/>
      <c r="AS545" s="168"/>
      <c r="AT545" s="168"/>
      <c r="AU545" s="168"/>
      <c r="AV545" s="168"/>
      <c r="AW545" s="168"/>
      <c r="AX545" s="168"/>
      <c r="AY545" s="168"/>
      <c r="BA545" s="170"/>
      <c r="BB545" s="255"/>
      <c r="BC545" s="170"/>
      <c r="BD545" s="170"/>
      <c r="BE545" s="170"/>
      <c r="BF545" s="170"/>
      <c r="BG545" s="170"/>
      <c r="BH545" s="170"/>
      <c r="BI545" s="170"/>
      <c r="BJ545" s="170"/>
      <c r="BK545" s="170"/>
      <c r="BL545" s="170"/>
      <c r="BM545" s="170"/>
      <c r="BN545" s="170"/>
      <c r="BO545" s="170"/>
      <c r="BP545" s="170"/>
      <c r="BQ545" s="170"/>
      <c r="BR545" s="171"/>
      <c r="BS545" s="171"/>
      <c r="BT545" s="171"/>
      <c r="BU545" s="171"/>
      <c r="BV545" s="171"/>
      <c r="BW545" s="171"/>
      <c r="BX545" s="171"/>
      <c r="BY545" s="171"/>
      <c r="BZ545" s="171"/>
      <c r="CA545" s="171"/>
      <c r="CB545" s="171"/>
      <c r="CC545" s="171"/>
      <c r="CD545" s="171"/>
      <c r="CE545" s="171"/>
      <c r="CF545" s="171"/>
      <c r="CG545" s="171"/>
      <c r="CH545" s="171"/>
      <c r="CI545" s="171"/>
      <c r="CJ545" s="171"/>
      <c r="CK545" s="171"/>
      <c r="CL545" s="171"/>
      <c r="CM545" s="171"/>
      <c r="CN545" s="171"/>
      <c r="CO545" s="171"/>
      <c r="CP545" s="171"/>
      <c r="CQ545" s="171"/>
      <c r="CR545" s="171"/>
      <c r="CS545" s="171"/>
      <c r="CT545" s="171"/>
      <c r="CU545" s="171"/>
      <c r="CV545" s="171"/>
      <c r="CW545" s="171"/>
      <c r="CX545" s="171"/>
      <c r="CY545" s="171"/>
      <c r="CZ545" s="171"/>
    </row>
    <row r="546" s="175" customFormat="true" ht="25.15" customHeight="true" x14ac:dyDescent="0.2">
      <c r="C546" s="1128" t="s">
        <v>206</v>
      </c>
      <c r="D546" s="1127"/>
      <c r="E546" s="478">
        <v>-6.1616534399362863E-2</v>
      </c>
      <c r="F546" s="474"/>
      <c r="G546" s="474"/>
      <c r="H546" s="1127" t="s">
        <v>209</v>
      </c>
      <c r="I546" s="1127"/>
      <c r="J546" s="479">
        <v>2.9058174887060799E-2</v>
      </c>
      <c r="K546" s="474"/>
      <c r="L546" s="474"/>
      <c r="M546" s="1127" t="s">
        <v>206</v>
      </c>
      <c r="N546" s="1127"/>
      <c r="O546" s="480">
        <v>-7.8724346239099671E-2</v>
      </c>
      <c r="P546" s="474"/>
      <c r="Q546" s="474"/>
      <c r="R546" s="168"/>
      <c r="S546" s="168"/>
      <c r="T546" s="168"/>
      <c r="U546" s="168"/>
      <c r="V546" s="168"/>
      <c r="W546" s="168"/>
      <c r="X546" s="168"/>
      <c r="Y546" s="168"/>
      <c r="Z546" s="168"/>
      <c r="AA546" s="168"/>
      <c r="AB546" s="168"/>
      <c r="AC546" s="168"/>
      <c r="AD546" s="168"/>
      <c r="AE546" s="168"/>
      <c r="AF546" s="168"/>
      <c r="AG546" s="168"/>
      <c r="AH546" s="168"/>
      <c r="AI546" s="168"/>
      <c r="AJ546" s="168"/>
      <c r="AK546" s="168"/>
      <c r="AL546" s="168"/>
      <c r="AM546" s="168"/>
      <c r="AN546" s="168"/>
      <c r="AO546" s="168"/>
      <c r="AP546" s="168"/>
      <c r="AQ546" s="168"/>
      <c r="AR546" s="168"/>
      <c r="AS546" s="168"/>
      <c r="AT546" s="168"/>
      <c r="AU546" s="168"/>
      <c r="AV546" s="168"/>
      <c r="AW546" s="168"/>
      <c r="AX546" s="168"/>
      <c r="AY546" s="168"/>
      <c r="BA546" s="170"/>
      <c r="BB546" s="255"/>
      <c r="BC546" s="170"/>
      <c r="BD546" s="170"/>
      <c r="BE546" s="170"/>
      <c r="BF546" s="170"/>
      <c r="BG546" s="170"/>
      <c r="BH546" s="170"/>
      <c r="BI546" s="170"/>
      <c r="BJ546" s="170"/>
      <c r="BK546" s="170"/>
      <c r="BL546" s="170"/>
      <c r="BM546" s="170"/>
      <c r="BN546" s="170"/>
      <c r="BO546" s="170"/>
      <c r="BP546" s="170"/>
      <c r="BQ546" s="170"/>
      <c r="BR546" s="171"/>
      <c r="BS546" s="171"/>
      <c r="BT546" s="171"/>
      <c r="BU546" s="171"/>
      <c r="BV546" s="171"/>
      <c r="BW546" s="171"/>
      <c r="BX546" s="171"/>
      <c r="BY546" s="171"/>
      <c r="BZ546" s="171"/>
      <c r="CA546" s="171"/>
      <c r="CB546" s="171"/>
      <c r="CC546" s="171"/>
      <c r="CD546" s="171"/>
      <c r="CE546" s="171"/>
      <c r="CF546" s="171"/>
      <c r="CG546" s="171"/>
      <c r="CH546" s="171"/>
      <c r="CI546" s="171"/>
      <c r="CJ546" s="171"/>
      <c r="CK546" s="171"/>
      <c r="CL546" s="171"/>
      <c r="CM546" s="171"/>
      <c r="CN546" s="171"/>
      <c r="CO546" s="171"/>
      <c r="CP546" s="171"/>
      <c r="CQ546" s="171"/>
      <c r="CR546" s="171"/>
      <c r="CS546" s="171"/>
      <c r="CT546" s="171"/>
      <c r="CU546" s="171"/>
      <c r="CV546" s="171"/>
      <c r="CW546" s="171"/>
      <c r="CX546" s="171"/>
      <c r="CY546" s="171"/>
      <c r="CZ546" s="171"/>
    </row>
    <row r="547" s="175" customFormat="true" ht="25.15" customHeight="true" x14ac:dyDescent="0.2">
      <c r="C547" s="1128" t="s">
        <v>239</v>
      </c>
      <c r="D547" s="1127"/>
      <c r="E547" s="478">
        <v>9.1050741592213665E-4</v>
      </c>
      <c r="F547" s="474"/>
      <c r="G547" s="474"/>
      <c r="H547" s="1127" t="s">
        <v>195</v>
      </c>
      <c r="I547" s="1127"/>
      <c r="J547" s="479">
        <v>0.10024773148034102</v>
      </c>
      <c r="K547" s="474"/>
      <c r="L547" s="474"/>
      <c r="M547" s="1127" t="s">
        <v>239</v>
      </c>
      <c r="N547" s="1127"/>
      <c r="O547" s="480">
        <v>-2.9150272788356409E-3</v>
      </c>
      <c r="P547" s="474"/>
      <c r="Q547" s="474"/>
      <c r="R547" s="168"/>
      <c r="S547" s="168"/>
      <c r="T547" s="168"/>
      <c r="U547" s="168"/>
      <c r="V547" s="168"/>
      <c r="W547" s="168"/>
      <c r="X547" s="168"/>
      <c r="Y547" s="168"/>
      <c r="Z547" s="168"/>
      <c r="AA547" s="168"/>
      <c r="AB547" s="168"/>
      <c r="AC547" s="168"/>
      <c r="AD547" s="168"/>
      <c r="AE547" s="168"/>
      <c r="AF547" s="168"/>
      <c r="AG547" s="168"/>
      <c r="AH547" s="168"/>
      <c r="AI547" s="168"/>
      <c r="AJ547" s="168"/>
      <c r="AK547" s="168"/>
      <c r="AL547" s="168"/>
      <c r="AM547" s="168"/>
      <c r="AN547" s="168"/>
      <c r="AO547" s="168"/>
      <c r="AP547" s="168"/>
      <c r="AQ547" s="168"/>
      <c r="AR547" s="168"/>
      <c r="AS547" s="168"/>
      <c r="AT547" s="168"/>
      <c r="AU547" s="168"/>
      <c r="AV547" s="168"/>
      <c r="AW547" s="168"/>
      <c r="AX547" s="168"/>
      <c r="AY547" s="168"/>
      <c r="BA547" s="170"/>
      <c r="BB547" s="255"/>
      <c r="BC547" s="170"/>
      <c r="BD547" s="170"/>
      <c r="BE547" s="170"/>
      <c r="BF547" s="170"/>
      <c r="BG547" s="170"/>
      <c r="BH547" s="170"/>
      <c r="BI547" s="170"/>
      <c r="BJ547" s="170"/>
      <c r="BK547" s="170"/>
      <c r="BL547" s="170"/>
      <c r="BM547" s="170"/>
      <c r="BN547" s="170"/>
      <c r="BO547" s="170"/>
      <c r="BP547" s="170"/>
      <c r="BQ547" s="170"/>
      <c r="BR547" s="171"/>
      <c r="BS547" s="171"/>
      <c r="BT547" s="171"/>
      <c r="BU547" s="171"/>
      <c r="BV547" s="171"/>
      <c r="BW547" s="171"/>
      <c r="BX547" s="171"/>
      <c r="BY547" s="171"/>
      <c r="BZ547" s="171"/>
      <c r="CA547" s="171"/>
      <c r="CB547" s="171"/>
      <c r="CC547" s="171"/>
      <c r="CD547" s="171"/>
      <c r="CE547" s="171"/>
      <c r="CF547" s="171"/>
      <c r="CG547" s="171"/>
      <c r="CH547" s="171"/>
      <c r="CI547" s="171"/>
      <c r="CJ547" s="171"/>
      <c r="CK547" s="171"/>
      <c r="CL547" s="171"/>
      <c r="CM547" s="171"/>
      <c r="CN547" s="171"/>
      <c r="CO547" s="171"/>
      <c r="CP547" s="171"/>
      <c r="CQ547" s="171"/>
      <c r="CR547" s="171"/>
      <c r="CS547" s="171"/>
      <c r="CT547" s="171"/>
      <c r="CU547" s="171"/>
      <c r="CV547" s="171"/>
      <c r="CW547" s="171"/>
      <c r="CX547" s="171"/>
      <c r="CY547" s="171"/>
      <c r="CZ547" s="171"/>
    </row>
    <row r="548" s="175" customFormat="true" ht="25.15" customHeight="true" x14ac:dyDescent="0.2">
      <c r="C548" s="1128" t="s">
        <v>235</v>
      </c>
      <c r="D548" s="1127"/>
      <c r="E548" s="478">
        <v>2.0201123155534715E-3</v>
      </c>
      <c r="F548" s="474"/>
      <c r="G548" s="474"/>
      <c r="H548" s="1127" t="s">
        <v>216</v>
      </c>
      <c r="I548" s="1127"/>
      <c r="J548" s="479">
        <v>6.4394412736052554E-3</v>
      </c>
      <c r="K548" s="474"/>
      <c r="L548" s="474"/>
      <c r="M548" s="1127" t="s">
        <v>235</v>
      </c>
      <c r="N548" s="1127"/>
      <c r="O548" s="480">
        <v>1.0466820708284871E-3</v>
      </c>
      <c r="P548" s="474"/>
      <c r="Q548" s="474"/>
      <c r="R548" s="168"/>
      <c r="S548" s="168"/>
      <c r="T548" s="168"/>
      <c r="U548" s="168"/>
      <c r="V548" s="168"/>
      <c r="W548" s="168"/>
      <c r="X548" s="168"/>
      <c r="Y548" s="168"/>
      <c r="Z548" s="168"/>
      <c r="AA548" s="168"/>
      <c r="AB548" s="168"/>
      <c r="AC548" s="168"/>
      <c r="AD548" s="168"/>
      <c r="AE548" s="168"/>
      <c r="AF548" s="168"/>
      <c r="AG548" s="168"/>
      <c r="AH548" s="168"/>
      <c r="AI548" s="168"/>
      <c r="AJ548" s="168"/>
      <c r="AK548" s="168"/>
      <c r="AL548" s="168"/>
      <c r="AM548" s="168"/>
      <c r="AN548" s="168"/>
      <c r="AO548" s="168"/>
      <c r="AP548" s="168"/>
      <c r="AQ548" s="168"/>
      <c r="AR548" s="168"/>
      <c r="AS548" s="168"/>
      <c r="AT548" s="168"/>
      <c r="AU548" s="168"/>
      <c r="AV548" s="168"/>
      <c r="AW548" s="168"/>
      <c r="AX548" s="168"/>
      <c r="AY548" s="168"/>
      <c r="BA548" s="170"/>
      <c r="BB548" s="255"/>
      <c r="BC548" s="170"/>
      <c r="BD548" s="170"/>
      <c r="BE548" s="170"/>
      <c r="BF548" s="170"/>
      <c r="BG548" s="170"/>
      <c r="BH548" s="170"/>
      <c r="BI548" s="170"/>
      <c r="BJ548" s="170"/>
      <c r="BK548" s="170"/>
      <c r="BL548" s="170"/>
      <c r="BM548" s="170"/>
      <c r="BN548" s="170"/>
      <c r="BO548" s="170"/>
      <c r="BP548" s="170"/>
      <c r="BQ548" s="170"/>
      <c r="BR548" s="171"/>
      <c r="BS548" s="171"/>
      <c r="BT548" s="171"/>
      <c r="BU548" s="171"/>
      <c r="BV548" s="171"/>
      <c r="BW548" s="171"/>
      <c r="BX548" s="171"/>
      <c r="BY548" s="171"/>
      <c r="BZ548" s="171"/>
      <c r="CA548" s="171"/>
      <c r="CB548" s="171"/>
      <c r="CC548" s="171"/>
      <c r="CD548" s="171"/>
      <c r="CE548" s="171"/>
      <c r="CF548" s="171"/>
      <c r="CG548" s="171"/>
      <c r="CH548" s="171"/>
      <c r="CI548" s="171"/>
      <c r="CJ548" s="171"/>
      <c r="CK548" s="171"/>
      <c r="CL548" s="171"/>
      <c r="CM548" s="171"/>
      <c r="CN548" s="171"/>
      <c r="CO548" s="171"/>
      <c r="CP548" s="171"/>
      <c r="CQ548" s="171"/>
      <c r="CR548" s="171"/>
      <c r="CS548" s="171"/>
      <c r="CT548" s="171"/>
      <c r="CU548" s="171"/>
      <c r="CV548" s="171"/>
      <c r="CW548" s="171"/>
      <c r="CX548" s="171"/>
      <c r="CY548" s="171"/>
      <c r="CZ548" s="171"/>
    </row>
    <row r="549" s="175" customFormat="true" ht="25.15" customHeight="true" x14ac:dyDescent="0.2">
      <c r="C549" s="1128" t="s">
        <v>233</v>
      </c>
      <c r="D549" s="1127"/>
      <c r="E549" s="478">
        <v>2.2647960259825229E-3</v>
      </c>
      <c r="F549" s="474"/>
      <c r="G549" s="474"/>
      <c r="H549" s="1127" t="s">
        <v>205</v>
      </c>
      <c r="I549" s="1127"/>
      <c r="J549" s="479">
        <v>5.7504627100938649E-2</v>
      </c>
      <c r="K549" s="474"/>
      <c r="L549" s="474"/>
      <c r="M549" s="1127" t="s">
        <v>233</v>
      </c>
      <c r="N549" s="1127"/>
      <c r="O549" s="480">
        <v>3.5820290086886223E-3</v>
      </c>
      <c r="P549" s="474"/>
      <c r="Q549" s="474"/>
      <c r="R549" s="168"/>
      <c r="S549" s="168"/>
      <c r="T549" s="168"/>
      <c r="U549" s="168"/>
      <c r="V549" s="168"/>
      <c r="W549" s="168"/>
      <c r="X549" s="168"/>
      <c r="Y549" s="168"/>
      <c r="Z549" s="168"/>
      <c r="AA549" s="168"/>
      <c r="AB549" s="168"/>
      <c r="AC549" s="168"/>
      <c r="AD549" s="168"/>
      <c r="AE549" s="168"/>
      <c r="AF549" s="168"/>
      <c r="AG549" s="168"/>
      <c r="AH549" s="168"/>
      <c r="AI549" s="168"/>
      <c r="AJ549" s="168"/>
      <c r="AK549" s="168"/>
      <c r="AL549" s="168"/>
      <c r="AM549" s="168"/>
      <c r="AN549" s="168"/>
      <c r="AO549" s="168"/>
      <c r="AP549" s="168"/>
      <c r="AQ549" s="168"/>
      <c r="AR549" s="168"/>
      <c r="AS549" s="168"/>
      <c r="AT549" s="168"/>
      <c r="AU549" s="168"/>
      <c r="AV549" s="168"/>
      <c r="AW549" s="168"/>
      <c r="AX549" s="168"/>
      <c r="AY549" s="168"/>
      <c r="BA549" s="170"/>
      <c r="BB549" s="255"/>
      <c r="BC549" s="170"/>
      <c r="BD549" s="170"/>
      <c r="BE549" s="170"/>
      <c r="BF549" s="170"/>
      <c r="BG549" s="170"/>
      <c r="BH549" s="170"/>
      <c r="BI549" s="170"/>
      <c r="BJ549" s="170"/>
      <c r="BK549" s="170"/>
      <c r="BL549" s="170"/>
      <c r="BM549" s="170"/>
      <c r="BN549" s="170"/>
      <c r="BO549" s="170"/>
      <c r="BP549" s="170"/>
      <c r="BQ549" s="170"/>
      <c r="BR549" s="171"/>
      <c r="BS549" s="171"/>
      <c r="BT549" s="171"/>
      <c r="BU549" s="171"/>
      <c r="BV549" s="171"/>
      <c r="BW549" s="171"/>
      <c r="BX549" s="171"/>
      <c r="BY549" s="171"/>
      <c r="BZ549" s="171"/>
      <c r="CA549" s="171"/>
      <c r="CB549" s="171"/>
      <c r="CC549" s="171"/>
      <c r="CD549" s="171"/>
      <c r="CE549" s="171"/>
      <c r="CF549" s="171"/>
      <c r="CG549" s="171"/>
      <c r="CH549" s="171"/>
      <c r="CI549" s="171"/>
      <c r="CJ549" s="171"/>
      <c r="CK549" s="171"/>
      <c r="CL549" s="171"/>
      <c r="CM549" s="171"/>
      <c r="CN549" s="171"/>
      <c r="CO549" s="171"/>
      <c r="CP549" s="171"/>
      <c r="CQ549" s="171"/>
      <c r="CR549" s="171"/>
      <c r="CS549" s="171"/>
      <c r="CT549" s="171"/>
      <c r="CU549" s="171"/>
      <c r="CV549" s="171"/>
      <c r="CW549" s="171"/>
      <c r="CX549" s="171"/>
      <c r="CY549" s="171"/>
      <c r="CZ549" s="171"/>
    </row>
    <row r="550" s="175" customFormat="true" ht="25.15" customHeight="true" x14ac:dyDescent="0.2">
      <c r="C550" s="1128" t="s">
        <v>196</v>
      </c>
      <c r="D550" s="1127"/>
      <c r="E550" s="478">
        <v>8.2709941036665638E-2</v>
      </c>
      <c r="F550" s="474"/>
      <c r="G550" s="474"/>
      <c r="H550" s="1127" t="s">
        <v>223</v>
      </c>
      <c r="I550" s="1127"/>
      <c r="J550" s="479">
        <v>2.1506557756150506E-2</v>
      </c>
      <c r="K550" s="474"/>
      <c r="L550" s="474"/>
      <c r="M550" s="1127" t="s">
        <v>196</v>
      </c>
      <c r="N550" s="1127"/>
      <c r="O550" s="480">
        <v>7.5790517023186621E-2</v>
      </c>
      <c r="P550" s="474"/>
      <c r="Q550" s="474"/>
      <c r="R550" s="168"/>
      <c r="S550" s="168"/>
      <c r="T550" s="168"/>
      <c r="U550" s="168"/>
      <c r="V550" s="168"/>
      <c r="W550" s="168"/>
      <c r="X550" s="168"/>
      <c r="Y550" s="168"/>
      <c r="Z550" s="168"/>
      <c r="AA550" s="168"/>
      <c r="AB550" s="168"/>
      <c r="AC550" s="168"/>
      <c r="AD550" s="168"/>
      <c r="AE550" s="168"/>
      <c r="AF550" s="168"/>
      <c r="AG550" s="168"/>
      <c r="AH550" s="168"/>
      <c r="AI550" s="168"/>
      <c r="AJ550" s="168"/>
      <c r="AK550" s="168"/>
      <c r="AL550" s="168"/>
      <c r="AM550" s="168"/>
      <c r="AN550" s="168"/>
      <c r="AO550" s="168"/>
      <c r="AP550" s="168"/>
      <c r="AQ550" s="168"/>
      <c r="AR550" s="168"/>
      <c r="AS550" s="168"/>
      <c r="AT550" s="168"/>
      <c r="AU550" s="168"/>
      <c r="AV550" s="168"/>
      <c r="AW550" s="168"/>
      <c r="AX550" s="168"/>
      <c r="AY550" s="168"/>
      <c r="BA550" s="170"/>
      <c r="BB550" s="255"/>
      <c r="BC550" s="170"/>
      <c r="BD550" s="170"/>
      <c r="BE550" s="170"/>
      <c r="BF550" s="170"/>
      <c r="BG550" s="170"/>
      <c r="BH550" s="170"/>
      <c r="BI550" s="170"/>
      <c r="BJ550" s="170"/>
      <c r="BK550" s="170"/>
      <c r="BL550" s="170"/>
      <c r="BM550" s="170"/>
      <c r="BN550" s="170"/>
      <c r="BO550" s="170"/>
      <c r="BP550" s="170"/>
      <c r="BQ550" s="170"/>
      <c r="BR550" s="171"/>
      <c r="BS550" s="171"/>
      <c r="BT550" s="171"/>
      <c r="BU550" s="171"/>
      <c r="BV550" s="171"/>
      <c r="BW550" s="171"/>
      <c r="BX550" s="171"/>
      <c r="BY550" s="171"/>
      <c r="BZ550" s="171"/>
      <c r="CA550" s="171"/>
      <c r="CB550" s="171"/>
      <c r="CC550" s="171"/>
      <c r="CD550" s="171"/>
      <c r="CE550" s="171"/>
      <c r="CF550" s="171"/>
      <c r="CG550" s="171"/>
      <c r="CH550" s="171"/>
      <c r="CI550" s="171"/>
      <c r="CJ550" s="171"/>
      <c r="CK550" s="171"/>
      <c r="CL550" s="171"/>
      <c r="CM550" s="171"/>
      <c r="CN550" s="171"/>
      <c r="CO550" s="171"/>
      <c r="CP550" s="171"/>
      <c r="CQ550" s="171"/>
      <c r="CR550" s="171"/>
      <c r="CS550" s="171"/>
      <c r="CT550" s="171"/>
      <c r="CU550" s="171"/>
      <c r="CV550" s="171"/>
      <c r="CW550" s="171"/>
      <c r="CX550" s="171"/>
      <c r="CY550" s="171"/>
      <c r="CZ550" s="171"/>
    </row>
    <row r="551" s="175" customFormat="true" ht="25.15" customHeight="true" x14ac:dyDescent="0.2">
      <c r="C551" s="1128" t="s">
        <v>229</v>
      </c>
      <c r="D551" s="1127"/>
      <c r="E551" s="478">
        <v>-1.5830625988551231E-3</v>
      </c>
      <c r="F551" s="474"/>
      <c r="G551" s="474"/>
      <c r="H551" s="1127" t="s">
        <v>225</v>
      </c>
      <c r="I551" s="1127"/>
      <c r="J551" s="479">
        <v>8.3327087892339398E-3</v>
      </c>
      <c r="K551" s="474"/>
      <c r="L551" s="474"/>
      <c r="M551" s="1127" t="s">
        <v>229</v>
      </c>
      <c r="N551" s="1127"/>
      <c r="O551" s="480">
        <v>-1.3020011412239269E-2</v>
      </c>
      <c r="P551" s="474"/>
      <c r="Q551" s="474"/>
      <c r="R551" s="168"/>
      <c r="S551" s="168"/>
      <c r="T551" s="168"/>
      <c r="U551" s="168"/>
      <c r="V551" s="168"/>
      <c r="W551" s="168"/>
      <c r="X551" s="168"/>
      <c r="Y551" s="168"/>
      <c r="Z551" s="168"/>
      <c r="AA551" s="168"/>
      <c r="AB551" s="168"/>
      <c r="AC551" s="168"/>
      <c r="AD551" s="168"/>
      <c r="AE551" s="168"/>
      <c r="AF551" s="168"/>
      <c r="AG551" s="168"/>
      <c r="AH551" s="168"/>
      <c r="AI551" s="168"/>
      <c r="AJ551" s="168"/>
      <c r="AK551" s="168"/>
      <c r="AL551" s="168"/>
      <c r="AM551" s="168"/>
      <c r="AN551" s="168"/>
      <c r="AO551" s="168"/>
      <c r="AP551" s="168"/>
      <c r="AQ551" s="168"/>
      <c r="AR551" s="168"/>
      <c r="AS551" s="168"/>
      <c r="AT551" s="168"/>
      <c r="AU551" s="168"/>
      <c r="AV551" s="168"/>
      <c r="AW551" s="168"/>
      <c r="AX551" s="168"/>
      <c r="AY551" s="168"/>
      <c r="BA551" s="170"/>
      <c r="BB551" s="255"/>
      <c r="BC551" s="170"/>
      <c r="BD551" s="170"/>
      <c r="BE551" s="170"/>
      <c r="BF551" s="170"/>
      <c r="BG551" s="170"/>
      <c r="BH551" s="170"/>
      <c r="BI551" s="170"/>
      <c r="BJ551" s="170"/>
      <c r="BK551" s="170"/>
      <c r="BL551" s="170"/>
      <c r="BM551" s="170"/>
      <c r="BN551" s="170"/>
      <c r="BO551" s="170"/>
      <c r="BP551" s="170"/>
      <c r="BQ551" s="170"/>
      <c r="BR551" s="171"/>
      <c r="BS551" s="171"/>
      <c r="BT551" s="171"/>
      <c r="BU551" s="171"/>
      <c r="BV551" s="171"/>
      <c r="BW551" s="171"/>
      <c r="BX551" s="171"/>
      <c r="BY551" s="171"/>
      <c r="BZ551" s="171"/>
      <c r="CA551" s="171"/>
      <c r="CB551" s="171"/>
      <c r="CC551" s="171"/>
      <c r="CD551" s="171"/>
      <c r="CE551" s="171"/>
      <c r="CF551" s="171"/>
      <c r="CG551" s="171"/>
      <c r="CH551" s="171"/>
      <c r="CI551" s="171"/>
      <c r="CJ551" s="171"/>
      <c r="CK551" s="171"/>
      <c r="CL551" s="171"/>
      <c r="CM551" s="171"/>
      <c r="CN551" s="171"/>
      <c r="CO551" s="171"/>
      <c r="CP551" s="171"/>
      <c r="CQ551" s="171"/>
      <c r="CR551" s="171"/>
      <c r="CS551" s="171"/>
      <c r="CT551" s="171"/>
      <c r="CU551" s="171"/>
      <c r="CV551" s="171"/>
      <c r="CW551" s="171"/>
      <c r="CX551" s="171"/>
      <c r="CY551" s="171"/>
      <c r="CZ551" s="171"/>
    </row>
    <row r="552" s="175" customFormat="true" ht="25.15" customHeight="true" x14ac:dyDescent="0.2">
      <c r="C552" s="1128" t="s">
        <v>237</v>
      </c>
      <c r="D552" s="1127"/>
      <c r="E552" s="478">
        <v>1.567152697724714E-3</v>
      </c>
      <c r="F552" s="474"/>
      <c r="G552" s="474"/>
      <c r="H552" s="1127" t="s">
        <v>222</v>
      </c>
      <c r="I552" s="1127"/>
      <c r="J552" s="479">
        <v>9.0419005414428752E-3</v>
      </c>
      <c r="K552" s="474"/>
      <c r="L552" s="474"/>
      <c r="M552" s="1127" t="s">
        <v>237</v>
      </c>
      <c r="N552" s="1127"/>
      <c r="O552" s="480">
        <v>-6.0299576696666935E-3</v>
      </c>
      <c r="P552" s="474"/>
      <c r="Q552" s="474"/>
      <c r="R552" s="168"/>
      <c r="S552" s="168"/>
      <c r="T552" s="168"/>
      <c r="U552" s="168"/>
      <c r="V552" s="168"/>
      <c r="W552" s="168"/>
      <c r="X552" s="168"/>
      <c r="Y552" s="168"/>
      <c r="Z552" s="168"/>
      <c r="AA552" s="168"/>
      <c r="AB552" s="168"/>
      <c r="AC552" s="168"/>
      <c r="AD552" s="168"/>
      <c r="AE552" s="168"/>
      <c r="AF552" s="168"/>
      <c r="AG552" s="168"/>
      <c r="AH552" s="168"/>
      <c r="AI552" s="168"/>
      <c r="AJ552" s="168"/>
      <c r="AK552" s="168"/>
      <c r="AL552" s="168"/>
      <c r="AM552" s="168"/>
      <c r="AN552" s="168"/>
      <c r="AO552" s="168"/>
      <c r="AP552" s="168"/>
      <c r="AQ552" s="168"/>
      <c r="AR552" s="168"/>
      <c r="AS552" s="168"/>
      <c r="AT552" s="168"/>
      <c r="AU552" s="168"/>
      <c r="AV552" s="168"/>
      <c r="AW552" s="168"/>
      <c r="AX552" s="168"/>
      <c r="AY552" s="168"/>
      <c r="BA552" s="170"/>
      <c r="BB552" s="255"/>
      <c r="BC552" s="170"/>
      <c r="BD552" s="170"/>
      <c r="BE552" s="170"/>
      <c r="BF552" s="170"/>
      <c r="BG552" s="170"/>
      <c r="BH552" s="170"/>
      <c r="BI552" s="170"/>
      <c r="BJ552" s="170"/>
      <c r="BK552" s="170"/>
      <c r="BL552" s="170"/>
      <c r="BM552" s="170"/>
      <c r="BN552" s="170"/>
      <c r="BO552" s="170"/>
      <c r="BP552" s="170"/>
      <c r="BQ552" s="170"/>
      <c r="BR552" s="171"/>
      <c r="BS552" s="171"/>
      <c r="BT552" s="171"/>
      <c r="BU552" s="171"/>
      <c r="BV552" s="171"/>
      <c r="BW552" s="171"/>
      <c r="BX552" s="171"/>
      <c r="BY552" s="171"/>
      <c r="BZ552" s="171"/>
      <c r="CA552" s="171"/>
      <c r="CB552" s="171"/>
      <c r="CC552" s="171"/>
      <c r="CD552" s="171"/>
      <c r="CE552" s="171"/>
      <c r="CF552" s="171"/>
      <c r="CG552" s="171"/>
      <c r="CH552" s="171"/>
      <c r="CI552" s="171"/>
      <c r="CJ552" s="171"/>
      <c r="CK552" s="171"/>
      <c r="CL552" s="171"/>
      <c r="CM552" s="171"/>
      <c r="CN552" s="171"/>
      <c r="CO552" s="171"/>
      <c r="CP552" s="171"/>
      <c r="CQ552" s="171"/>
      <c r="CR552" s="171"/>
      <c r="CS552" s="171"/>
      <c r="CT552" s="171"/>
      <c r="CU552" s="171"/>
      <c r="CV552" s="171"/>
      <c r="CW552" s="171"/>
      <c r="CX552" s="171"/>
      <c r="CY552" s="171"/>
      <c r="CZ552" s="171"/>
    </row>
    <row r="553" s="175" customFormat="true" ht="25.15" customHeight="true" x14ac:dyDescent="0.2">
      <c r="C553" s="1128" t="s">
        <v>194</v>
      </c>
      <c r="D553" s="1127"/>
      <c r="E553" s="478">
        <v>8.4797227911705533E-2</v>
      </c>
      <c r="F553" s="474"/>
      <c r="G553" s="474"/>
      <c r="H553" s="1127" t="s">
        <v>198</v>
      </c>
      <c r="I553" s="1127"/>
      <c r="J553" s="479">
        <v>7.7278750562460252E-2</v>
      </c>
      <c r="K553" s="474"/>
      <c r="L553" s="474"/>
      <c r="M553" s="1127" t="s">
        <v>194</v>
      </c>
      <c r="N553" s="1127"/>
      <c r="O553" s="480">
        <v>8.1344724401781476E-2</v>
      </c>
      <c r="P553" s="474"/>
      <c r="Q553" s="474"/>
      <c r="R553" s="168"/>
      <c r="S553" s="168"/>
      <c r="T553" s="168"/>
      <c r="U553" s="168"/>
      <c r="V553" s="168"/>
      <c r="W553" s="168"/>
      <c r="X553" s="168"/>
      <c r="Y553" s="168"/>
      <c r="Z553" s="168"/>
      <c r="AA553" s="168"/>
      <c r="AB553" s="168"/>
      <c r="AC553" s="168"/>
      <c r="AD553" s="168"/>
      <c r="AE553" s="168"/>
      <c r="AF553" s="168"/>
      <c r="AG553" s="168"/>
      <c r="AH553" s="168"/>
      <c r="AI553" s="168"/>
      <c r="AJ553" s="168"/>
      <c r="AK553" s="168"/>
      <c r="AL553" s="168"/>
      <c r="AM553" s="168"/>
      <c r="AN553" s="168"/>
      <c r="AO553" s="168"/>
      <c r="AP553" s="168"/>
      <c r="AQ553" s="168"/>
      <c r="AR553" s="168"/>
      <c r="AS553" s="168"/>
      <c r="AT553" s="168"/>
      <c r="AU553" s="168"/>
      <c r="AV553" s="168"/>
      <c r="AW553" s="168"/>
      <c r="AX553" s="168"/>
      <c r="AY553" s="168"/>
      <c r="BA553" s="170"/>
      <c r="BB553" s="255"/>
      <c r="BC553" s="170"/>
      <c r="BD553" s="170"/>
      <c r="BE553" s="170"/>
      <c r="BF553" s="170"/>
      <c r="BG553" s="170"/>
      <c r="BH553" s="170"/>
      <c r="BI553" s="170"/>
      <c r="BJ553" s="170"/>
      <c r="BK553" s="170"/>
      <c r="BL553" s="170"/>
      <c r="BM553" s="170"/>
      <c r="BN553" s="170"/>
      <c r="BO553" s="170"/>
      <c r="BP553" s="170"/>
      <c r="BQ553" s="170"/>
      <c r="BR553" s="171"/>
      <c r="BS553" s="171"/>
      <c r="BT553" s="171"/>
      <c r="BU553" s="171"/>
      <c r="BV553" s="171"/>
      <c r="BW553" s="171"/>
      <c r="BX553" s="171"/>
      <c r="BY553" s="171"/>
      <c r="BZ553" s="171"/>
      <c r="CA553" s="171"/>
      <c r="CB553" s="171"/>
      <c r="CC553" s="171"/>
      <c r="CD553" s="171"/>
      <c r="CE553" s="171"/>
      <c r="CF553" s="171"/>
      <c r="CG553" s="171"/>
      <c r="CH553" s="171"/>
      <c r="CI553" s="171"/>
      <c r="CJ553" s="171"/>
      <c r="CK553" s="171"/>
      <c r="CL553" s="171"/>
      <c r="CM553" s="171"/>
      <c r="CN553" s="171"/>
      <c r="CO553" s="171"/>
      <c r="CP553" s="171"/>
      <c r="CQ553" s="171"/>
      <c r="CR553" s="171"/>
      <c r="CS553" s="171"/>
      <c r="CT553" s="171"/>
      <c r="CU553" s="171"/>
      <c r="CV553" s="171"/>
      <c r="CW553" s="171"/>
      <c r="CX553" s="171"/>
      <c r="CY553" s="171"/>
      <c r="CZ553" s="171"/>
    </row>
    <row r="554" s="175" customFormat="true" ht="25.15" customHeight="true" x14ac:dyDescent="0.2">
      <c r="C554" s="1128" t="s">
        <v>224</v>
      </c>
      <c r="D554" s="1127"/>
      <c r="E554" s="478">
        <v>-3.6787977326617973E-3</v>
      </c>
      <c r="F554" s="474"/>
      <c r="G554" s="474"/>
      <c r="H554" s="1127" t="s">
        <v>204</v>
      </c>
      <c r="I554" s="1127"/>
      <c r="J554" s="479">
        <v>4.3615791705768271E-2</v>
      </c>
      <c r="K554" s="474"/>
      <c r="L554" s="474"/>
      <c r="M554" s="1127" t="s">
        <v>224</v>
      </c>
      <c r="N554" s="1127"/>
      <c r="O554" s="480">
        <v>-2.9947997240409901E-2</v>
      </c>
      <c r="P554" s="474"/>
      <c r="Q554" s="474"/>
      <c r="R554" s="168"/>
      <c r="S554" s="168"/>
      <c r="T554" s="168"/>
      <c r="U554" s="168"/>
      <c r="V554" s="168"/>
      <c r="W554" s="168"/>
      <c r="X554" s="168"/>
      <c r="Y554" s="168"/>
      <c r="Z554" s="168"/>
      <c r="AA554" s="168"/>
      <c r="AB554" s="168"/>
      <c r="AC554" s="168"/>
      <c r="AD554" s="168"/>
      <c r="AE554" s="168"/>
      <c r="AF554" s="168"/>
      <c r="AG554" s="168"/>
      <c r="AH554" s="168"/>
      <c r="AI554" s="168"/>
      <c r="AJ554" s="168"/>
      <c r="AK554" s="168"/>
      <c r="AL554" s="168"/>
      <c r="AM554" s="168"/>
      <c r="AN554" s="168"/>
      <c r="AO554" s="168"/>
      <c r="AP554" s="168"/>
      <c r="AQ554" s="168"/>
      <c r="AR554" s="168"/>
      <c r="AS554" s="168"/>
      <c r="AT554" s="168"/>
      <c r="AU554" s="168"/>
      <c r="AV554" s="168"/>
      <c r="AW554" s="168"/>
      <c r="AX554" s="168"/>
      <c r="AY554" s="168"/>
      <c r="BA554" s="170"/>
      <c r="BB554" s="255"/>
      <c r="BC554" s="170"/>
      <c r="BD554" s="170"/>
      <c r="BE554" s="170"/>
      <c r="BF554" s="170"/>
      <c r="BG554" s="170"/>
      <c r="BH554" s="170"/>
      <c r="BI554" s="170"/>
      <c r="BJ554" s="170"/>
      <c r="BK554" s="170"/>
      <c r="BL554" s="170"/>
      <c r="BM554" s="170"/>
      <c r="BN554" s="170"/>
      <c r="BO554" s="170"/>
      <c r="BP554" s="170"/>
      <c r="BQ554" s="170"/>
      <c r="BR554" s="171"/>
      <c r="BS554" s="171"/>
      <c r="BT554" s="171"/>
      <c r="BU554" s="171"/>
      <c r="BV554" s="171"/>
      <c r="BW554" s="171"/>
      <c r="BX554" s="171"/>
      <c r="BY554" s="171"/>
      <c r="BZ554" s="171"/>
      <c r="CA554" s="171"/>
      <c r="CB554" s="171"/>
      <c r="CC554" s="171"/>
      <c r="CD554" s="171"/>
      <c r="CE554" s="171"/>
      <c r="CF554" s="171"/>
      <c r="CG554" s="171"/>
      <c r="CH554" s="171"/>
      <c r="CI554" s="171"/>
      <c r="CJ554" s="171"/>
      <c r="CK554" s="171"/>
      <c r="CL554" s="171"/>
      <c r="CM554" s="171"/>
      <c r="CN554" s="171"/>
      <c r="CO554" s="171"/>
      <c r="CP554" s="171"/>
      <c r="CQ554" s="171"/>
      <c r="CR554" s="171"/>
      <c r="CS554" s="171"/>
      <c r="CT554" s="171"/>
      <c r="CU554" s="171"/>
      <c r="CV554" s="171"/>
      <c r="CW554" s="171"/>
      <c r="CX554" s="171"/>
      <c r="CY554" s="171"/>
      <c r="CZ554" s="171"/>
    </row>
    <row r="555" s="175" customFormat="true" ht="25.15" customHeight="true" x14ac:dyDescent="0.2">
      <c r="C555" s="1128" t="s">
        <v>230</v>
      </c>
      <c r="D555" s="1127"/>
      <c r="E555" s="478">
        <v>-1.5474318036809865E-3</v>
      </c>
      <c r="F555" s="474"/>
      <c r="G555" s="474"/>
      <c r="H555" s="1127" t="s">
        <v>207</v>
      </c>
      <c r="I555" s="1127"/>
      <c r="J555" s="479">
        <v>4.8685602287547973E-2</v>
      </c>
      <c r="K555" s="474"/>
      <c r="L555" s="474"/>
      <c r="M555" s="1127" t="s">
        <v>230</v>
      </c>
      <c r="N555" s="1127"/>
      <c r="O555" s="480">
        <v>-1.1105207277904754E-2</v>
      </c>
      <c r="P555" s="474"/>
      <c r="Q555" s="474"/>
      <c r="R555" s="168"/>
      <c r="S555" s="168"/>
      <c r="T555" s="168"/>
      <c r="U555" s="168"/>
      <c r="V555" s="168"/>
      <c r="W555" s="168"/>
      <c r="X555" s="168"/>
      <c r="Y555" s="168"/>
      <c r="Z555" s="168"/>
      <c r="AA555" s="168"/>
      <c r="AB555" s="168"/>
      <c r="AC555" s="168"/>
      <c r="AD555" s="168"/>
      <c r="AE555" s="168"/>
      <c r="AF555" s="168"/>
      <c r="AG555" s="168"/>
      <c r="AH555" s="168"/>
      <c r="AI555" s="168"/>
      <c r="AJ555" s="168"/>
      <c r="AK555" s="168"/>
      <c r="AL555" s="168"/>
      <c r="AM555" s="168"/>
      <c r="AN555" s="168"/>
      <c r="AO555" s="168"/>
      <c r="AP555" s="168"/>
      <c r="AQ555" s="168"/>
      <c r="AR555" s="168"/>
      <c r="AS555" s="168"/>
      <c r="AT555" s="168"/>
      <c r="AU555" s="168"/>
      <c r="AV555" s="168"/>
      <c r="AW555" s="168"/>
      <c r="AX555" s="168"/>
      <c r="AY555" s="168"/>
      <c r="BA555" s="170"/>
      <c r="BB555" s="255"/>
      <c r="BC555" s="170"/>
      <c r="BD555" s="170"/>
      <c r="BE555" s="170"/>
      <c r="BF555" s="170"/>
      <c r="BG555" s="170"/>
      <c r="BH555" s="170"/>
      <c r="BI555" s="170"/>
      <c r="BJ555" s="170"/>
      <c r="BK555" s="170"/>
      <c r="BL555" s="170"/>
      <c r="BM555" s="170"/>
      <c r="BN555" s="170"/>
      <c r="BO555" s="170"/>
      <c r="BP555" s="170"/>
      <c r="BQ555" s="170"/>
      <c r="BR555" s="171"/>
      <c r="BS555" s="171"/>
      <c r="BT555" s="171"/>
      <c r="BU555" s="171"/>
      <c r="BV555" s="171"/>
      <c r="BW555" s="171"/>
      <c r="BX555" s="171"/>
      <c r="BY555" s="171"/>
      <c r="BZ555" s="171"/>
      <c r="CA555" s="171"/>
      <c r="CB555" s="171"/>
      <c r="CC555" s="171"/>
      <c r="CD555" s="171"/>
      <c r="CE555" s="171"/>
      <c r="CF555" s="171"/>
      <c r="CG555" s="171"/>
      <c r="CH555" s="171"/>
      <c r="CI555" s="171"/>
      <c r="CJ555" s="171"/>
      <c r="CK555" s="171"/>
      <c r="CL555" s="171"/>
      <c r="CM555" s="171"/>
      <c r="CN555" s="171"/>
      <c r="CO555" s="171"/>
      <c r="CP555" s="171"/>
      <c r="CQ555" s="171"/>
      <c r="CR555" s="171"/>
      <c r="CS555" s="171"/>
      <c r="CT555" s="171"/>
      <c r="CU555" s="171"/>
      <c r="CV555" s="171"/>
      <c r="CW555" s="171"/>
      <c r="CX555" s="171"/>
      <c r="CY555" s="171"/>
      <c r="CZ555" s="171"/>
    </row>
    <row r="556" s="175" customFormat="true" ht="25.15" customHeight="true" x14ac:dyDescent="0.2">
      <c r="C556" s="1128" t="s">
        <v>212</v>
      </c>
      <c r="D556" s="1127"/>
      <c r="E556" s="478">
        <v>3.176711541454727E-2</v>
      </c>
      <c r="F556" s="474"/>
      <c r="G556" s="474"/>
      <c r="H556" s="1127" t="s">
        <v>200</v>
      </c>
      <c r="I556" s="1127"/>
      <c r="J556" s="479">
        <v>7.6865557684154096E-2</v>
      </c>
      <c r="K556" s="474"/>
      <c r="L556" s="474"/>
      <c r="M556" s="1127" t="s">
        <v>212</v>
      </c>
      <c r="N556" s="1127"/>
      <c r="O556" s="480">
        <v>7.019876092767631E-2</v>
      </c>
      <c r="P556" s="474"/>
      <c r="Q556" s="474"/>
      <c r="R556" s="168"/>
      <c r="S556" s="168"/>
      <c r="T556" s="168"/>
      <c r="U556" s="168"/>
      <c r="V556" s="168"/>
      <c r="W556" s="168"/>
      <c r="X556" s="168"/>
      <c r="Y556" s="168"/>
      <c r="Z556" s="168"/>
      <c r="AA556" s="168"/>
      <c r="AB556" s="168"/>
      <c r="AC556" s="168"/>
      <c r="AD556" s="168"/>
      <c r="AE556" s="168"/>
      <c r="AF556" s="168"/>
      <c r="AG556" s="168"/>
      <c r="AH556" s="168"/>
      <c r="AI556" s="168"/>
      <c r="AJ556" s="168"/>
      <c r="AK556" s="168"/>
      <c r="AL556" s="168"/>
      <c r="AM556" s="168"/>
      <c r="AN556" s="168"/>
      <c r="AO556" s="168"/>
      <c r="AP556" s="168"/>
      <c r="AQ556" s="168"/>
      <c r="AR556" s="168"/>
      <c r="AS556" s="168"/>
      <c r="AT556" s="168"/>
      <c r="AU556" s="168"/>
      <c r="AV556" s="168"/>
      <c r="AW556" s="168"/>
      <c r="AX556" s="168"/>
      <c r="AY556" s="168"/>
      <c r="BA556" s="170"/>
      <c r="BB556" s="255"/>
      <c r="BC556" s="170"/>
      <c r="BD556" s="170"/>
      <c r="BE556" s="170"/>
      <c r="BF556" s="170"/>
      <c r="BG556" s="170"/>
      <c r="BH556" s="170"/>
      <c r="BI556" s="170"/>
      <c r="BJ556" s="170"/>
      <c r="BK556" s="170"/>
      <c r="BL556" s="170"/>
      <c r="BM556" s="170"/>
      <c r="BN556" s="170"/>
      <c r="BO556" s="170"/>
      <c r="BP556" s="170"/>
      <c r="BQ556" s="170"/>
      <c r="BR556" s="171"/>
      <c r="BS556" s="171"/>
      <c r="BT556" s="171"/>
      <c r="BU556" s="171"/>
      <c r="BV556" s="171"/>
      <c r="BW556" s="171"/>
      <c r="BX556" s="171"/>
      <c r="BY556" s="171"/>
      <c r="BZ556" s="171"/>
      <c r="CA556" s="171"/>
      <c r="CB556" s="171"/>
      <c r="CC556" s="171"/>
      <c r="CD556" s="171"/>
      <c r="CE556" s="171"/>
      <c r="CF556" s="171"/>
      <c r="CG556" s="171"/>
      <c r="CH556" s="171"/>
      <c r="CI556" s="171"/>
      <c r="CJ556" s="171"/>
      <c r="CK556" s="171"/>
      <c r="CL556" s="171"/>
      <c r="CM556" s="171"/>
      <c r="CN556" s="171"/>
      <c r="CO556" s="171"/>
      <c r="CP556" s="171"/>
      <c r="CQ556" s="171"/>
      <c r="CR556" s="171"/>
      <c r="CS556" s="171"/>
      <c r="CT556" s="171"/>
      <c r="CU556" s="171"/>
      <c r="CV556" s="171"/>
      <c r="CW556" s="171"/>
      <c r="CX556" s="171"/>
      <c r="CY556" s="171"/>
      <c r="CZ556" s="171"/>
    </row>
    <row r="557" s="175" customFormat="true" ht="25.15" customHeight="true" x14ac:dyDescent="0.2">
      <c r="C557" s="1128" t="s">
        <v>203</v>
      </c>
      <c r="D557" s="1127"/>
      <c r="E557" s="478">
        <v>4.6420725705733815E-2</v>
      </c>
      <c r="F557" s="474"/>
      <c r="G557" s="474"/>
      <c r="H557" s="1127" t="s">
        <v>221</v>
      </c>
      <c r="I557" s="1127"/>
      <c r="J557" s="479">
        <v>1.7415951905102429E-2</v>
      </c>
      <c r="K557" s="474"/>
      <c r="L557" s="474"/>
      <c r="M557" s="1127" t="s">
        <v>203</v>
      </c>
      <c r="N557" s="1127"/>
      <c r="O557" s="480">
        <v>9.0894320132270889E-2</v>
      </c>
      <c r="P557" s="474"/>
      <c r="Q557" s="474"/>
      <c r="R557" s="168"/>
      <c r="S557" s="168"/>
      <c r="T557" s="168"/>
      <c r="U557" s="168"/>
      <c r="V557" s="168"/>
      <c r="W557" s="168"/>
      <c r="X557" s="168"/>
      <c r="Y557" s="168"/>
      <c r="Z557" s="168"/>
      <c r="AA557" s="168"/>
      <c r="AB557" s="168"/>
      <c r="AC557" s="168"/>
      <c r="AD557" s="168"/>
      <c r="AE557" s="168"/>
      <c r="AF557" s="168"/>
      <c r="AG557" s="168"/>
      <c r="AH557" s="168"/>
      <c r="AI557" s="168"/>
      <c r="AJ557" s="168"/>
      <c r="AK557" s="168"/>
      <c r="AL557" s="168"/>
      <c r="AM557" s="168"/>
      <c r="AN557" s="168"/>
      <c r="AO557" s="168"/>
      <c r="AP557" s="168"/>
      <c r="AQ557" s="168"/>
      <c r="AR557" s="168"/>
      <c r="AS557" s="168"/>
      <c r="AT557" s="168"/>
      <c r="AU557" s="168"/>
      <c r="AV557" s="168"/>
      <c r="AW557" s="168"/>
      <c r="AX557" s="168"/>
      <c r="AY557" s="168"/>
      <c r="BA557" s="170"/>
      <c r="BB557" s="255"/>
      <c r="BC557" s="170"/>
      <c r="BD557" s="170"/>
      <c r="BE557" s="170"/>
      <c r="BF557" s="170"/>
      <c r="BG557" s="170"/>
      <c r="BH557" s="170"/>
      <c r="BI557" s="170"/>
      <c r="BJ557" s="170"/>
      <c r="BK557" s="170"/>
      <c r="BL557" s="170"/>
      <c r="BM557" s="170"/>
      <c r="BN557" s="170"/>
      <c r="BO557" s="170"/>
      <c r="BP557" s="170"/>
      <c r="BQ557" s="170"/>
      <c r="BR557" s="171"/>
      <c r="BS557" s="171"/>
      <c r="BT557" s="171"/>
      <c r="BU557" s="171"/>
      <c r="BV557" s="171"/>
      <c r="BW557" s="171"/>
      <c r="BX557" s="171"/>
      <c r="BY557" s="171"/>
      <c r="BZ557" s="171"/>
      <c r="CA557" s="171"/>
      <c r="CB557" s="171"/>
      <c r="CC557" s="171"/>
      <c r="CD557" s="171"/>
      <c r="CE557" s="171"/>
      <c r="CF557" s="171"/>
      <c r="CG557" s="171"/>
      <c r="CH557" s="171"/>
      <c r="CI557" s="171"/>
      <c r="CJ557" s="171"/>
      <c r="CK557" s="171"/>
      <c r="CL557" s="171"/>
      <c r="CM557" s="171"/>
      <c r="CN557" s="171"/>
      <c r="CO557" s="171"/>
      <c r="CP557" s="171"/>
      <c r="CQ557" s="171"/>
      <c r="CR557" s="171"/>
      <c r="CS557" s="171"/>
      <c r="CT557" s="171"/>
      <c r="CU557" s="171"/>
      <c r="CV557" s="171"/>
      <c r="CW557" s="171"/>
      <c r="CX557" s="171"/>
      <c r="CY557" s="171"/>
      <c r="CZ557" s="171"/>
    </row>
    <row r="558" s="175" customFormat="true" ht="25.15" customHeight="true" x14ac:dyDescent="0.2">
      <c r="C558" s="1128" t="s">
        <v>209</v>
      </c>
      <c r="D558" s="1127"/>
      <c r="E558" s="478">
        <v>4.0545666800209705E-2</v>
      </c>
      <c r="F558" s="474"/>
      <c r="G558" s="474"/>
      <c r="H558" s="1127" t="s">
        <v>214</v>
      </c>
      <c r="I558" s="1127"/>
      <c r="J558" s="479">
        <v>-4.9570290251317768E-2</v>
      </c>
      <c r="K558" s="474"/>
      <c r="L558" s="474"/>
      <c r="M558" s="1127" t="s">
        <v>209</v>
      </c>
      <c r="N558" s="1127"/>
      <c r="O558" s="480">
        <v>7.2608536561902234E-2</v>
      </c>
      <c r="P558" s="474"/>
      <c r="Q558" s="474"/>
      <c r="R558" s="168"/>
      <c r="S558" s="168"/>
      <c r="T558" s="168"/>
      <c r="U558" s="168"/>
      <c r="V558" s="168"/>
      <c r="W558" s="168"/>
      <c r="X558" s="168"/>
      <c r="Y558" s="168"/>
      <c r="Z558" s="168"/>
      <c r="AA558" s="168"/>
      <c r="AB558" s="168"/>
      <c r="AC558" s="168"/>
      <c r="AD558" s="168"/>
      <c r="AE558" s="168"/>
      <c r="AF558" s="168"/>
      <c r="AG558" s="168"/>
      <c r="AH558" s="168"/>
      <c r="AI558" s="168"/>
      <c r="AJ558" s="168"/>
      <c r="AK558" s="168"/>
      <c r="AL558" s="168"/>
      <c r="AM558" s="168"/>
      <c r="AN558" s="168"/>
      <c r="AO558" s="168"/>
      <c r="AP558" s="168"/>
      <c r="AQ558" s="168"/>
      <c r="AR558" s="168"/>
      <c r="AS558" s="168"/>
      <c r="AT558" s="168"/>
      <c r="AU558" s="168"/>
      <c r="AV558" s="168"/>
      <c r="AW558" s="168"/>
      <c r="AX558" s="168"/>
      <c r="AY558" s="168"/>
      <c r="BA558" s="170"/>
      <c r="BB558" s="255"/>
      <c r="BC558" s="170"/>
      <c r="BD558" s="170"/>
      <c r="BE558" s="170"/>
      <c r="BF558" s="170"/>
      <c r="BG558" s="170"/>
      <c r="BH558" s="170"/>
      <c r="BI558" s="170"/>
      <c r="BJ558" s="170"/>
      <c r="BK558" s="170"/>
      <c r="BL558" s="170"/>
      <c r="BM558" s="170"/>
      <c r="BN558" s="170"/>
      <c r="BO558" s="170"/>
      <c r="BP558" s="170"/>
      <c r="BQ558" s="170"/>
      <c r="BR558" s="171"/>
      <c r="BS558" s="171"/>
      <c r="BT558" s="171"/>
      <c r="BU558" s="171"/>
      <c r="BV558" s="171"/>
      <c r="BW558" s="171"/>
      <c r="BX558" s="171"/>
      <c r="BY558" s="171"/>
      <c r="BZ558" s="171"/>
      <c r="CA558" s="171"/>
      <c r="CB558" s="171"/>
      <c r="CC558" s="171"/>
      <c r="CD558" s="171"/>
      <c r="CE558" s="171"/>
      <c r="CF558" s="171"/>
      <c r="CG558" s="171"/>
      <c r="CH558" s="171"/>
      <c r="CI558" s="171"/>
      <c r="CJ558" s="171"/>
      <c r="CK558" s="171"/>
      <c r="CL558" s="171"/>
      <c r="CM558" s="171"/>
      <c r="CN558" s="171"/>
      <c r="CO558" s="171"/>
      <c r="CP558" s="171"/>
      <c r="CQ558" s="171"/>
      <c r="CR558" s="171"/>
      <c r="CS558" s="171"/>
      <c r="CT558" s="171"/>
      <c r="CU558" s="171"/>
      <c r="CV558" s="171"/>
      <c r="CW558" s="171"/>
      <c r="CX558" s="171"/>
      <c r="CY558" s="171"/>
      <c r="CZ558" s="171"/>
    </row>
    <row r="559" s="175" customFormat="true" ht="25.15" customHeight="true" x14ac:dyDescent="0.2">
      <c r="C559" s="1128" t="s">
        <v>195</v>
      </c>
      <c r="D559" s="1127"/>
      <c r="E559" s="478">
        <v>9.6544132394522558E-2</v>
      </c>
      <c r="F559" s="474"/>
      <c r="G559" s="474"/>
      <c r="H559" s="1127" t="s">
        <v>213</v>
      </c>
      <c r="I559" s="1127"/>
      <c r="J559" s="479">
        <v>-4.8195295643448849E-2</v>
      </c>
      <c r="K559" s="474"/>
      <c r="L559" s="474"/>
      <c r="M559" s="1127" t="s">
        <v>195</v>
      </c>
      <c r="N559" s="1127"/>
      <c r="O559" s="480">
        <v>0.11450105469489964</v>
      </c>
      <c r="P559" s="474"/>
      <c r="Q559" s="474"/>
      <c r="R559" s="168"/>
      <c r="S559" s="168"/>
      <c r="T559" s="168"/>
      <c r="U559" s="168"/>
      <c r="V559" s="168"/>
      <c r="W559" s="168"/>
      <c r="X559" s="168"/>
      <c r="Y559" s="168"/>
      <c r="Z559" s="168"/>
      <c r="AA559" s="168"/>
      <c r="AB559" s="168"/>
      <c r="AC559" s="168"/>
      <c r="AD559" s="168"/>
      <c r="AE559" s="168"/>
      <c r="AF559" s="168"/>
      <c r="AG559" s="168"/>
      <c r="AH559" s="168"/>
      <c r="AI559" s="168"/>
      <c r="AJ559" s="168"/>
      <c r="AK559" s="168"/>
      <c r="AL559" s="168"/>
      <c r="AM559" s="168"/>
      <c r="AN559" s="168"/>
      <c r="AO559" s="168"/>
      <c r="AP559" s="168"/>
      <c r="AQ559" s="168"/>
      <c r="AR559" s="168"/>
      <c r="AS559" s="168"/>
      <c r="AT559" s="168"/>
      <c r="AU559" s="168"/>
      <c r="AV559" s="168"/>
      <c r="AW559" s="168"/>
      <c r="AX559" s="168"/>
      <c r="AY559" s="168"/>
      <c r="BA559" s="170"/>
      <c r="BB559" s="255"/>
      <c r="BC559" s="170"/>
      <c r="BD559" s="170"/>
      <c r="BE559" s="170"/>
      <c r="BF559" s="170"/>
      <c r="BG559" s="170"/>
      <c r="BH559" s="170"/>
      <c r="BI559" s="170"/>
      <c r="BJ559" s="170"/>
      <c r="BK559" s="170"/>
      <c r="BL559" s="170"/>
      <c r="BM559" s="170"/>
      <c r="BN559" s="170"/>
      <c r="BO559" s="170"/>
      <c r="BP559" s="170"/>
      <c r="BQ559" s="170"/>
      <c r="BR559" s="171"/>
      <c r="BS559" s="171"/>
      <c r="BT559" s="171"/>
      <c r="BU559" s="171"/>
      <c r="BV559" s="171"/>
      <c r="BW559" s="171"/>
      <c r="BX559" s="171"/>
      <c r="BY559" s="171"/>
      <c r="BZ559" s="171"/>
      <c r="CA559" s="171"/>
      <c r="CB559" s="171"/>
      <c r="CC559" s="171"/>
      <c r="CD559" s="171"/>
      <c r="CE559" s="171"/>
      <c r="CF559" s="171"/>
      <c r="CG559" s="171"/>
      <c r="CH559" s="171"/>
      <c r="CI559" s="171"/>
      <c r="CJ559" s="171"/>
      <c r="CK559" s="171"/>
      <c r="CL559" s="171"/>
      <c r="CM559" s="171"/>
      <c r="CN559" s="171"/>
      <c r="CO559" s="171"/>
      <c r="CP559" s="171"/>
      <c r="CQ559" s="171"/>
      <c r="CR559" s="171"/>
      <c r="CS559" s="171"/>
      <c r="CT559" s="171"/>
      <c r="CU559" s="171"/>
      <c r="CV559" s="171"/>
      <c r="CW559" s="171"/>
      <c r="CX559" s="171"/>
      <c r="CY559" s="171"/>
      <c r="CZ559" s="171"/>
    </row>
    <row r="560" s="175" customFormat="true" ht="25.15" customHeight="true" x14ac:dyDescent="0.2">
      <c r="C560" s="1128" t="s">
        <v>216</v>
      </c>
      <c r="D560" s="1127"/>
      <c r="E560" s="478">
        <v>1.3070138062489297E-2</v>
      </c>
      <c r="F560" s="474"/>
      <c r="G560" s="474"/>
      <c r="H560" s="1127" t="s">
        <v>220</v>
      </c>
      <c r="I560" s="1127"/>
      <c r="J560" s="479">
        <v>-3.4404076541289144E-2</v>
      </c>
      <c r="K560" s="474"/>
      <c r="L560" s="474"/>
      <c r="M560" s="1127" t="s">
        <v>216</v>
      </c>
      <c r="N560" s="1127"/>
      <c r="O560" s="480">
        <v>6.3002873417774857E-2</v>
      </c>
      <c r="P560" s="474"/>
      <c r="Q560" s="474"/>
      <c r="R560" s="168"/>
      <c r="S560" s="168"/>
      <c r="T560" s="168"/>
      <c r="U560" s="168"/>
      <c r="V560" s="168"/>
      <c r="W560" s="168"/>
      <c r="X560" s="168"/>
      <c r="Y560" s="168"/>
      <c r="Z560" s="168"/>
      <c r="AA560" s="168"/>
      <c r="AB560" s="168"/>
      <c r="AC560" s="168"/>
      <c r="AD560" s="168"/>
      <c r="AE560" s="168"/>
      <c r="AF560" s="168"/>
      <c r="AG560" s="168"/>
      <c r="AH560" s="168"/>
      <c r="AI560" s="168"/>
      <c r="AJ560" s="168"/>
      <c r="AK560" s="168"/>
      <c r="AL560" s="168"/>
      <c r="AM560" s="168"/>
      <c r="AN560" s="168"/>
      <c r="AO560" s="168"/>
      <c r="AP560" s="168"/>
      <c r="AQ560" s="168"/>
      <c r="AR560" s="168"/>
      <c r="AS560" s="168"/>
      <c r="AT560" s="168"/>
      <c r="AU560" s="168"/>
      <c r="AV560" s="168"/>
      <c r="AW560" s="168"/>
      <c r="AX560" s="168"/>
      <c r="AY560" s="168"/>
      <c r="BA560" s="170"/>
      <c r="BB560" s="255"/>
      <c r="BC560" s="170"/>
      <c r="BD560" s="170"/>
      <c r="BE560" s="170"/>
      <c r="BF560" s="170"/>
      <c r="BG560" s="170"/>
      <c r="BH560" s="170"/>
      <c r="BI560" s="170"/>
      <c r="BJ560" s="170"/>
      <c r="BK560" s="170"/>
      <c r="BL560" s="170"/>
      <c r="BM560" s="170"/>
      <c r="BN560" s="170"/>
      <c r="BO560" s="170"/>
      <c r="BP560" s="170"/>
      <c r="BQ560" s="170"/>
      <c r="BR560" s="171"/>
      <c r="BS560" s="171"/>
      <c r="BT560" s="171"/>
      <c r="BU560" s="171"/>
      <c r="BV560" s="171"/>
      <c r="BW560" s="171"/>
      <c r="BX560" s="171"/>
      <c r="BY560" s="171"/>
      <c r="BZ560" s="171"/>
      <c r="CA560" s="171"/>
      <c r="CB560" s="171"/>
      <c r="CC560" s="171"/>
      <c r="CD560" s="171"/>
      <c r="CE560" s="171"/>
      <c r="CF560" s="171"/>
      <c r="CG560" s="171"/>
      <c r="CH560" s="171"/>
      <c r="CI560" s="171"/>
      <c r="CJ560" s="171"/>
      <c r="CK560" s="171"/>
      <c r="CL560" s="171"/>
      <c r="CM560" s="171"/>
      <c r="CN560" s="171"/>
      <c r="CO560" s="171"/>
      <c r="CP560" s="171"/>
      <c r="CQ560" s="171"/>
      <c r="CR560" s="171"/>
      <c r="CS560" s="171"/>
      <c r="CT560" s="171"/>
      <c r="CU560" s="171"/>
      <c r="CV560" s="171"/>
      <c r="CW560" s="171"/>
      <c r="CX560" s="171"/>
      <c r="CY560" s="171"/>
      <c r="CZ560" s="171"/>
    </row>
    <row r="561" s="175" customFormat="true" ht="25.15" customHeight="true" x14ac:dyDescent="0.2">
      <c r="C561" s="1128" t="s">
        <v>205</v>
      </c>
      <c r="D561" s="1127"/>
      <c r="E561" s="478">
        <v>5.9200959437898874E-2</v>
      </c>
      <c r="F561" s="474"/>
      <c r="G561" s="474"/>
      <c r="H561" s="1127" t="s">
        <v>211</v>
      </c>
      <c r="I561" s="1127"/>
      <c r="J561" s="479">
        <v>-5.1524728079610178E-2</v>
      </c>
      <c r="K561" s="474"/>
      <c r="L561" s="474"/>
      <c r="M561" s="1127" t="s">
        <v>205</v>
      </c>
      <c r="N561" s="1127"/>
      <c r="O561" s="480">
        <v>8.5710052969614564E-2</v>
      </c>
      <c r="P561" s="474"/>
      <c r="Q561" s="474"/>
      <c r="R561" s="168"/>
      <c r="S561" s="168"/>
      <c r="T561" s="168"/>
      <c r="U561" s="168"/>
      <c r="V561" s="168"/>
      <c r="W561" s="168"/>
      <c r="X561" s="168"/>
      <c r="Y561" s="168"/>
      <c r="Z561" s="168"/>
      <c r="AA561" s="168"/>
      <c r="AB561" s="168"/>
      <c r="AC561" s="168"/>
      <c r="AD561" s="168"/>
      <c r="AE561" s="168"/>
      <c r="AF561" s="168"/>
      <c r="AG561" s="168"/>
      <c r="AH561" s="168"/>
      <c r="AI561" s="168"/>
      <c r="AJ561" s="168"/>
      <c r="AK561" s="168"/>
      <c r="AL561" s="168"/>
      <c r="AM561" s="168"/>
      <c r="AN561" s="168"/>
      <c r="AO561" s="168"/>
      <c r="AP561" s="168"/>
      <c r="AQ561" s="168"/>
      <c r="AR561" s="168"/>
      <c r="AS561" s="168"/>
      <c r="AT561" s="168"/>
      <c r="AU561" s="168"/>
      <c r="AV561" s="168"/>
      <c r="AW561" s="168"/>
      <c r="AX561" s="168"/>
      <c r="AY561" s="168"/>
      <c r="BA561" s="170"/>
      <c r="BB561" s="255"/>
      <c r="BC561" s="170"/>
      <c r="BD561" s="170"/>
      <c r="BE561" s="170"/>
      <c r="BF561" s="170"/>
      <c r="BG561" s="170"/>
      <c r="BH561" s="170"/>
      <c r="BI561" s="170"/>
      <c r="BJ561" s="170"/>
      <c r="BK561" s="170"/>
      <c r="BL561" s="170"/>
      <c r="BM561" s="170"/>
      <c r="BN561" s="170"/>
      <c r="BO561" s="170"/>
      <c r="BP561" s="170"/>
      <c r="BQ561" s="170"/>
      <c r="BR561" s="171"/>
      <c r="BS561" s="171"/>
      <c r="BT561" s="171"/>
      <c r="BU561" s="171"/>
      <c r="BV561" s="171"/>
      <c r="BW561" s="171"/>
      <c r="BX561" s="171"/>
      <c r="BY561" s="171"/>
      <c r="BZ561" s="171"/>
      <c r="CA561" s="171"/>
      <c r="CB561" s="171"/>
      <c r="CC561" s="171"/>
      <c r="CD561" s="171"/>
      <c r="CE561" s="171"/>
      <c r="CF561" s="171"/>
      <c r="CG561" s="171"/>
      <c r="CH561" s="171"/>
      <c r="CI561" s="171"/>
      <c r="CJ561" s="171"/>
      <c r="CK561" s="171"/>
      <c r="CL561" s="171"/>
      <c r="CM561" s="171"/>
      <c r="CN561" s="171"/>
      <c r="CO561" s="171"/>
      <c r="CP561" s="171"/>
      <c r="CQ561" s="171"/>
      <c r="CR561" s="171"/>
      <c r="CS561" s="171"/>
      <c r="CT561" s="171"/>
      <c r="CU561" s="171"/>
      <c r="CV561" s="171"/>
      <c r="CW561" s="171"/>
      <c r="CX561" s="171"/>
      <c r="CY561" s="171"/>
      <c r="CZ561" s="171"/>
    </row>
    <row r="562" s="175" customFormat="true" ht="25.15" customHeight="true" x14ac:dyDescent="0.2">
      <c r="C562" s="1128" t="s">
        <v>223</v>
      </c>
      <c r="D562" s="1127"/>
      <c r="E562" s="478">
        <v>-1.0100670499897995E-2</v>
      </c>
      <c r="F562" s="474"/>
      <c r="G562" s="474"/>
      <c r="H562" s="1127" t="s">
        <v>208</v>
      </c>
      <c r="I562" s="1127"/>
      <c r="J562" s="481">
        <v>-5.2102126137077473E-2</v>
      </c>
      <c r="K562" s="474"/>
      <c r="L562" s="474"/>
      <c r="M562" s="1127" t="s">
        <v>223</v>
      </c>
      <c r="N562" s="1127"/>
      <c r="O562" s="480">
        <v>-1.0096688832736154E-2</v>
      </c>
      <c r="P562" s="474"/>
      <c r="Q562" s="474"/>
      <c r="R562" s="168"/>
      <c r="S562" s="168"/>
      <c r="T562" s="168"/>
      <c r="U562" s="168"/>
      <c r="V562" s="168"/>
      <c r="W562" s="168"/>
      <c r="X562" s="168"/>
      <c r="Y562" s="168"/>
      <c r="Z562" s="168"/>
      <c r="AA562" s="168"/>
      <c r="AB562" s="168"/>
      <c r="AC562" s="168"/>
      <c r="AD562" s="168"/>
      <c r="AE562" s="168"/>
      <c r="AF562" s="168"/>
      <c r="AG562" s="168"/>
      <c r="AH562" s="168"/>
      <c r="AI562" s="168"/>
      <c r="AJ562" s="168"/>
      <c r="AK562" s="168"/>
      <c r="AL562" s="168"/>
      <c r="AM562" s="168"/>
      <c r="AN562" s="168"/>
      <c r="AO562" s="168"/>
      <c r="AP562" s="168"/>
      <c r="AQ562" s="168"/>
      <c r="AR562" s="168"/>
      <c r="AS562" s="168"/>
      <c r="AT562" s="168"/>
      <c r="AU562" s="168"/>
      <c r="AV562" s="168"/>
      <c r="AW562" s="168"/>
      <c r="AX562" s="168"/>
      <c r="AY562" s="168"/>
      <c r="BA562" s="170"/>
      <c r="BB562" s="255"/>
      <c r="BC562" s="170"/>
      <c r="BD562" s="170"/>
      <c r="BE562" s="170"/>
      <c r="BF562" s="170"/>
      <c r="BG562" s="170"/>
      <c r="BH562" s="170"/>
      <c r="BI562" s="170"/>
      <c r="BJ562" s="170"/>
      <c r="BK562" s="170"/>
      <c r="BL562" s="170"/>
      <c r="BM562" s="170"/>
      <c r="BN562" s="170"/>
      <c r="BO562" s="170"/>
      <c r="BP562" s="170"/>
      <c r="BQ562" s="170"/>
      <c r="BR562" s="171"/>
      <c r="BS562" s="171"/>
      <c r="BT562" s="171"/>
      <c r="BU562" s="171"/>
      <c r="BV562" s="171"/>
      <c r="BW562" s="171"/>
      <c r="BX562" s="171"/>
      <c r="BY562" s="171"/>
      <c r="BZ562" s="171"/>
      <c r="CA562" s="171"/>
      <c r="CB562" s="171"/>
      <c r="CC562" s="171"/>
      <c r="CD562" s="171"/>
      <c r="CE562" s="171"/>
      <c r="CF562" s="171"/>
      <c r="CG562" s="171"/>
      <c r="CH562" s="171"/>
      <c r="CI562" s="171"/>
      <c r="CJ562" s="171"/>
      <c r="CK562" s="171"/>
      <c r="CL562" s="171"/>
      <c r="CM562" s="171"/>
      <c r="CN562" s="171"/>
      <c r="CO562" s="171"/>
      <c r="CP562" s="171"/>
      <c r="CQ562" s="171"/>
      <c r="CR562" s="171"/>
      <c r="CS562" s="171"/>
      <c r="CT562" s="171"/>
      <c r="CU562" s="171"/>
      <c r="CV562" s="171"/>
      <c r="CW562" s="171"/>
      <c r="CX562" s="171"/>
      <c r="CY562" s="171"/>
      <c r="CZ562" s="171"/>
    </row>
    <row r="563" s="175" customFormat="true" ht="25.15" customHeight="true" x14ac:dyDescent="0.2">
      <c r="C563" s="1128" t="s">
        <v>225</v>
      </c>
      <c r="D563" s="1127"/>
      <c r="E563" s="478">
        <v>1.1014203363749281E-2</v>
      </c>
      <c r="F563" s="474"/>
      <c r="G563" s="474"/>
      <c r="H563" s="1127"/>
      <c r="I563" s="1127"/>
      <c r="J563" s="474"/>
      <c r="K563" s="474"/>
      <c r="L563" s="474"/>
      <c r="M563" s="1127" t="s">
        <v>225</v>
      </c>
      <c r="N563" s="1127"/>
      <c r="O563" s="480">
        <v>1.6179748726587735E-2</v>
      </c>
      <c r="P563" s="474"/>
      <c r="Q563" s="474"/>
      <c r="R563" s="168"/>
      <c r="S563" s="168"/>
      <c r="T563" s="168"/>
      <c r="U563" s="168"/>
      <c r="V563" s="168"/>
      <c r="W563" s="168"/>
      <c r="X563" s="168"/>
      <c r="Y563" s="168"/>
      <c r="Z563" s="168"/>
      <c r="AA563" s="168"/>
      <c r="AB563" s="168"/>
      <c r="AC563" s="168"/>
      <c r="AD563" s="168"/>
      <c r="AE563" s="168"/>
      <c r="AF563" s="168"/>
      <c r="AG563" s="168"/>
      <c r="AH563" s="168"/>
      <c r="AI563" s="168"/>
      <c r="AJ563" s="168"/>
      <c r="AK563" s="168"/>
      <c r="AL563" s="168"/>
      <c r="AM563" s="168"/>
      <c r="AN563" s="168"/>
      <c r="AO563" s="168"/>
      <c r="AP563" s="168"/>
      <c r="AQ563" s="168"/>
      <c r="AR563" s="168"/>
      <c r="AS563" s="168"/>
      <c r="AT563" s="168"/>
      <c r="AU563" s="168"/>
      <c r="AV563" s="168"/>
      <c r="AW563" s="168"/>
      <c r="AX563" s="168"/>
      <c r="AY563" s="168"/>
      <c r="BA563" s="170"/>
      <c r="BB563" s="255"/>
      <c r="BC563" s="170"/>
      <c r="BD563" s="170"/>
      <c r="BE563" s="170"/>
      <c r="BF563" s="170"/>
      <c r="BG563" s="170"/>
      <c r="BH563" s="170"/>
      <c r="BI563" s="170"/>
      <c r="BJ563" s="170"/>
      <c r="BK563" s="170"/>
      <c r="BL563" s="170"/>
      <c r="BM563" s="170"/>
      <c r="BN563" s="170"/>
      <c r="BO563" s="170"/>
      <c r="BP563" s="170"/>
      <c r="BQ563" s="170"/>
      <c r="BR563" s="171"/>
      <c r="BS563" s="171"/>
      <c r="BT563" s="171"/>
      <c r="BU563" s="171"/>
      <c r="BV563" s="171"/>
      <c r="BW563" s="171"/>
      <c r="BX563" s="171"/>
      <c r="BY563" s="171"/>
      <c r="BZ563" s="171"/>
      <c r="CA563" s="171"/>
      <c r="CB563" s="171"/>
      <c r="CC563" s="171"/>
      <c r="CD563" s="171"/>
      <c r="CE563" s="171"/>
      <c r="CF563" s="171"/>
      <c r="CG563" s="171"/>
      <c r="CH563" s="171"/>
      <c r="CI563" s="171"/>
      <c r="CJ563" s="171"/>
      <c r="CK563" s="171"/>
      <c r="CL563" s="171"/>
      <c r="CM563" s="171"/>
      <c r="CN563" s="171"/>
      <c r="CO563" s="171"/>
      <c r="CP563" s="171"/>
      <c r="CQ563" s="171"/>
      <c r="CR563" s="171"/>
      <c r="CS563" s="171"/>
      <c r="CT563" s="171"/>
      <c r="CU563" s="171"/>
      <c r="CV563" s="171"/>
      <c r="CW563" s="171"/>
      <c r="CX563" s="171"/>
      <c r="CY563" s="171"/>
      <c r="CZ563" s="171"/>
    </row>
    <row r="564" s="175" customFormat="true" ht="25.15" customHeight="true" x14ac:dyDescent="0.2">
      <c r="C564" s="1128" t="s">
        <v>222</v>
      </c>
      <c r="D564" s="1127"/>
      <c r="E564" s="478">
        <v>1.602933455297155E-2</v>
      </c>
      <c r="F564" s="474"/>
      <c r="G564" s="474"/>
      <c r="H564" s="1127"/>
      <c r="I564" s="1127"/>
      <c r="J564" s="474"/>
      <c r="K564" s="474"/>
      <c r="L564" s="474"/>
      <c r="M564" s="1127" t="s">
        <v>222</v>
      </c>
      <c r="N564" s="1127"/>
      <c r="O564" s="480">
        <v>3.5698433928665251E-2</v>
      </c>
      <c r="P564" s="474"/>
      <c r="Q564" s="474"/>
      <c r="R564" s="168"/>
      <c r="S564" s="168"/>
      <c r="T564" s="168"/>
      <c r="U564" s="168"/>
      <c r="V564" s="168"/>
      <c r="W564" s="168"/>
      <c r="X564" s="168"/>
      <c r="Y564" s="168"/>
      <c r="Z564" s="168"/>
      <c r="AA564" s="168"/>
      <c r="AB564" s="168"/>
      <c r="AC564" s="168"/>
      <c r="AD564" s="168"/>
      <c r="AE564" s="168"/>
      <c r="AF564" s="168"/>
      <c r="AG564" s="168"/>
      <c r="AH564" s="168"/>
      <c r="AI564" s="168"/>
      <c r="AJ564" s="168"/>
      <c r="AK564" s="168"/>
      <c r="AL564" s="168"/>
      <c r="AM564" s="168"/>
      <c r="AN564" s="168"/>
      <c r="AO564" s="168"/>
      <c r="AP564" s="168"/>
      <c r="AQ564" s="168"/>
      <c r="AR564" s="168"/>
      <c r="AS564" s="168"/>
      <c r="AT564" s="168"/>
      <c r="AU564" s="168"/>
      <c r="AV564" s="168"/>
      <c r="AW564" s="168"/>
      <c r="AX564" s="168"/>
      <c r="AY564" s="168"/>
      <c r="BA564" s="170"/>
      <c r="BB564" s="255"/>
      <c r="BC564" s="170"/>
      <c r="BD564" s="170"/>
      <c r="BE564" s="170"/>
      <c r="BF564" s="170"/>
      <c r="BG564" s="170"/>
      <c r="BH564" s="170"/>
      <c r="BI564" s="170"/>
      <c r="BJ564" s="170"/>
      <c r="BK564" s="170"/>
      <c r="BL564" s="170"/>
      <c r="BM564" s="170"/>
      <c r="BN564" s="170"/>
      <c r="BO564" s="170"/>
      <c r="BP564" s="170"/>
      <c r="BQ564" s="170"/>
      <c r="BR564" s="171"/>
      <c r="BS564" s="171"/>
      <c r="BT564" s="171"/>
      <c r="BU564" s="171"/>
      <c r="BV564" s="171"/>
      <c r="BW564" s="171"/>
      <c r="BX564" s="171"/>
      <c r="BY564" s="171"/>
      <c r="BZ564" s="171"/>
      <c r="CA564" s="171"/>
      <c r="CB564" s="171"/>
      <c r="CC564" s="171"/>
      <c r="CD564" s="171"/>
      <c r="CE564" s="171"/>
      <c r="CF564" s="171"/>
      <c r="CG564" s="171"/>
      <c r="CH564" s="171"/>
      <c r="CI564" s="171"/>
      <c r="CJ564" s="171"/>
      <c r="CK564" s="171"/>
      <c r="CL564" s="171"/>
      <c r="CM564" s="171"/>
      <c r="CN564" s="171"/>
      <c r="CO564" s="171"/>
      <c r="CP564" s="171"/>
      <c r="CQ564" s="171"/>
      <c r="CR564" s="171"/>
      <c r="CS564" s="171"/>
      <c r="CT564" s="171"/>
      <c r="CU564" s="171"/>
      <c r="CV564" s="171"/>
      <c r="CW564" s="171"/>
      <c r="CX564" s="171"/>
      <c r="CY564" s="171"/>
      <c r="CZ564" s="171"/>
    </row>
    <row r="565" s="175" customFormat="true" ht="25.15" customHeight="true" x14ac:dyDescent="0.2">
      <c r="C565" s="1128" t="s">
        <v>198</v>
      </c>
      <c r="D565" s="1127"/>
      <c r="E565" s="478">
        <v>8.2688794844935881E-2</v>
      </c>
      <c r="F565" s="474"/>
      <c r="G565" s="474"/>
      <c r="H565" s="1127" t="s">
        <v>247</v>
      </c>
      <c r="I565" s="1127"/>
      <c r="J565" s="1127"/>
      <c r="K565" s="474"/>
      <c r="L565" s="474"/>
      <c r="M565" s="1127" t="s">
        <v>198</v>
      </c>
      <c r="N565" s="1127"/>
      <c r="O565" s="480">
        <v>0.10194576891576435</v>
      </c>
      <c r="P565" s="474"/>
      <c r="Q565" s="474"/>
      <c r="R565" s="168"/>
      <c r="S565" s="168"/>
      <c r="T565" s="168"/>
      <c r="U565" s="168"/>
      <c r="V565" s="168"/>
      <c r="W565" s="168"/>
      <c r="X565" s="168"/>
      <c r="Y565" s="168"/>
      <c r="Z565" s="168"/>
      <c r="AA565" s="168"/>
      <c r="AB565" s="168"/>
      <c r="AC565" s="168"/>
      <c r="AD565" s="168"/>
      <c r="AE565" s="168"/>
      <c r="AF565" s="168"/>
      <c r="AG565" s="168"/>
      <c r="AH565" s="168"/>
      <c r="AI565" s="168"/>
      <c r="AJ565" s="168"/>
      <c r="AK565" s="168"/>
      <c r="AL565" s="168"/>
      <c r="AM565" s="168"/>
      <c r="AN565" s="168"/>
      <c r="AO565" s="168"/>
      <c r="AP565" s="168"/>
      <c r="AQ565" s="168"/>
      <c r="AR565" s="168"/>
      <c r="AS565" s="168"/>
      <c r="AT565" s="168"/>
      <c r="AU565" s="168"/>
      <c r="AV565" s="168"/>
      <c r="AW565" s="168"/>
      <c r="AX565" s="168"/>
      <c r="AY565" s="168"/>
      <c r="BA565" s="170"/>
      <c r="BB565" s="255"/>
      <c r="BC565" s="170"/>
      <c r="BD565" s="170"/>
      <c r="BE565" s="170"/>
      <c r="BF565" s="170"/>
      <c r="BG565" s="170"/>
      <c r="BH565" s="170"/>
      <c r="BI565" s="170"/>
      <c r="BJ565" s="170"/>
      <c r="BK565" s="170"/>
      <c r="BL565" s="170"/>
      <c r="BM565" s="170"/>
      <c r="BN565" s="170"/>
      <c r="BO565" s="170"/>
      <c r="BP565" s="170"/>
      <c r="BQ565" s="170"/>
      <c r="BR565" s="171"/>
      <c r="BS565" s="171"/>
      <c r="BT565" s="171"/>
      <c r="BU565" s="171"/>
      <c r="BV565" s="171"/>
      <c r="BW565" s="171"/>
      <c r="BX565" s="171"/>
      <c r="BY565" s="171"/>
      <c r="BZ565" s="171"/>
      <c r="CA565" s="171"/>
      <c r="CB565" s="171"/>
      <c r="CC565" s="171"/>
      <c r="CD565" s="171"/>
      <c r="CE565" s="171"/>
      <c r="CF565" s="171"/>
      <c r="CG565" s="171"/>
      <c r="CH565" s="171"/>
      <c r="CI565" s="171"/>
      <c r="CJ565" s="171"/>
      <c r="CK565" s="171"/>
      <c r="CL565" s="171"/>
      <c r="CM565" s="171"/>
      <c r="CN565" s="171"/>
      <c r="CO565" s="171"/>
      <c r="CP565" s="171"/>
      <c r="CQ565" s="171"/>
      <c r="CR565" s="171"/>
      <c r="CS565" s="171"/>
      <c r="CT565" s="171"/>
      <c r="CU565" s="171"/>
      <c r="CV565" s="171"/>
      <c r="CW565" s="171"/>
      <c r="CX565" s="171"/>
      <c r="CY565" s="171"/>
      <c r="CZ565" s="171"/>
    </row>
    <row r="566" s="175" customFormat="true" ht="25.15" customHeight="true" x14ac:dyDescent="0.2">
      <c r="C566" s="1128" t="s">
        <v>204</v>
      </c>
      <c r="D566" s="1127"/>
      <c r="E566" s="478">
        <v>5.6979946534433147E-2</v>
      </c>
      <c r="F566" s="474"/>
      <c r="G566" s="474"/>
      <c r="H566" s="1127" t="s">
        <v>189</v>
      </c>
      <c r="I566" s="1127"/>
      <c r="J566" s="496" t="s">
        <v>190</v>
      </c>
      <c r="K566" s="474"/>
      <c r="L566" s="474"/>
      <c r="M566" s="1127" t="s">
        <v>204</v>
      </c>
      <c r="N566" s="1127"/>
      <c r="O566" s="480">
        <v>8.8349472133541079E-2</v>
      </c>
      <c r="P566" s="474"/>
      <c r="Q566" s="474"/>
      <c r="R566" s="168"/>
      <c r="S566" s="168"/>
      <c r="T566" s="168"/>
      <c r="U566" s="168"/>
      <c r="V566" s="168"/>
      <c r="W566" s="168"/>
      <c r="X566" s="168"/>
      <c r="Y566" s="168"/>
      <c r="Z566" s="168"/>
      <c r="AA566" s="168"/>
      <c r="AB566" s="168"/>
      <c r="AC566" s="168"/>
      <c r="AD566" s="168"/>
      <c r="AE566" s="168"/>
      <c r="AF566" s="168"/>
      <c r="AG566" s="168"/>
      <c r="AH566" s="168"/>
      <c r="AI566" s="168"/>
      <c r="AJ566" s="168"/>
      <c r="AK566" s="168"/>
      <c r="AL566" s="168"/>
      <c r="AM566" s="168"/>
      <c r="AN566" s="168"/>
      <c r="AO566" s="168"/>
      <c r="AP566" s="168"/>
      <c r="AQ566" s="168"/>
      <c r="AR566" s="168"/>
      <c r="AS566" s="168"/>
      <c r="AT566" s="168"/>
      <c r="AU566" s="168"/>
      <c r="AV566" s="168"/>
      <c r="AW566" s="168"/>
      <c r="AX566" s="168"/>
      <c r="AY566" s="168"/>
      <c r="BA566" s="170"/>
      <c r="BB566" s="255"/>
      <c r="BC566" s="170"/>
      <c r="BD566" s="170"/>
      <c r="BE566" s="170"/>
      <c r="BF566" s="170"/>
      <c r="BG566" s="170"/>
      <c r="BH566" s="170"/>
      <c r="BI566" s="170"/>
      <c r="BJ566" s="170"/>
      <c r="BK566" s="170"/>
      <c r="BL566" s="170"/>
      <c r="BM566" s="170"/>
      <c r="BN566" s="170"/>
      <c r="BO566" s="170"/>
      <c r="BP566" s="170"/>
      <c r="BQ566" s="170"/>
      <c r="BR566" s="171"/>
      <c r="BS566" s="171"/>
      <c r="BT566" s="171"/>
      <c r="BU566" s="171"/>
      <c r="BV566" s="171"/>
      <c r="BW566" s="171"/>
      <c r="BX566" s="171"/>
      <c r="BY566" s="171"/>
      <c r="BZ566" s="171"/>
      <c r="CA566" s="171"/>
      <c r="CB566" s="171"/>
      <c r="CC566" s="171"/>
      <c r="CD566" s="171"/>
      <c r="CE566" s="171"/>
      <c r="CF566" s="171"/>
      <c r="CG566" s="171"/>
      <c r="CH566" s="171"/>
      <c r="CI566" s="171"/>
      <c r="CJ566" s="171"/>
      <c r="CK566" s="171"/>
      <c r="CL566" s="171"/>
      <c r="CM566" s="171"/>
      <c r="CN566" s="171"/>
      <c r="CO566" s="171"/>
      <c r="CP566" s="171"/>
      <c r="CQ566" s="171"/>
      <c r="CR566" s="171"/>
      <c r="CS566" s="171"/>
      <c r="CT566" s="171"/>
      <c r="CU566" s="171"/>
      <c r="CV566" s="171"/>
      <c r="CW566" s="171"/>
      <c r="CX566" s="171"/>
      <c r="CY566" s="171"/>
      <c r="CZ566" s="171"/>
    </row>
    <row r="567" s="175" customFormat="true" ht="25.15" customHeight="true" x14ac:dyDescent="0.2">
      <c r="C567" s="1128" t="s">
        <v>207</v>
      </c>
      <c r="D567" s="1127"/>
      <c r="E567" s="478">
        <v>5.8030756306843928E-2</v>
      </c>
      <c r="F567" s="474"/>
      <c r="G567" s="474"/>
      <c r="H567" s="1127" t="s">
        <v>190</v>
      </c>
      <c r="I567" s="1127"/>
      <c r="J567" s="497">
        <v>1</v>
      </c>
      <c r="K567" s="474"/>
      <c r="L567" s="474"/>
      <c r="M567" s="1127" t="s">
        <v>207</v>
      </c>
      <c r="N567" s="1127"/>
      <c r="O567" s="480">
        <v>6.9755129326584536E-2</v>
      </c>
      <c r="P567" s="474"/>
      <c r="Q567" s="474"/>
      <c r="R567" s="168"/>
      <c r="S567" s="168"/>
      <c r="T567" s="168"/>
      <c r="U567" s="168"/>
      <c r="V567" s="168"/>
      <c r="W567" s="168"/>
      <c r="X567" s="168"/>
      <c r="Y567" s="168"/>
      <c r="Z567" s="168"/>
      <c r="AA567" s="168"/>
      <c r="AB567" s="168"/>
      <c r="AC567" s="168"/>
      <c r="AD567" s="168"/>
      <c r="AE567" s="168"/>
      <c r="AF567" s="168"/>
      <c r="AG567" s="168"/>
      <c r="AH567" s="168"/>
      <c r="AI567" s="168"/>
      <c r="AJ567" s="168"/>
      <c r="AK567" s="168"/>
      <c r="AL567" s="168"/>
      <c r="AM567" s="168"/>
      <c r="AN567" s="168"/>
      <c r="AO567" s="168"/>
      <c r="AP567" s="168"/>
      <c r="AQ567" s="168"/>
      <c r="AR567" s="168"/>
      <c r="AS567" s="168"/>
      <c r="AT567" s="168"/>
      <c r="AU567" s="168"/>
      <c r="AV567" s="168"/>
      <c r="AW567" s="168"/>
      <c r="AX567" s="168"/>
      <c r="AY567" s="168"/>
      <c r="BA567" s="170"/>
      <c r="BB567" s="255"/>
      <c r="BC567" s="170"/>
      <c r="BD567" s="170"/>
      <c r="BE567" s="170"/>
      <c r="BF567" s="170"/>
      <c r="BG567" s="170"/>
      <c r="BH567" s="170"/>
      <c r="BI567" s="170"/>
      <c r="BJ567" s="170"/>
      <c r="BK567" s="170"/>
      <c r="BL567" s="170"/>
      <c r="BM567" s="170"/>
      <c r="BN567" s="170"/>
      <c r="BO567" s="170"/>
      <c r="BP567" s="170"/>
      <c r="BQ567" s="170"/>
      <c r="BR567" s="171"/>
      <c r="BS567" s="171"/>
      <c r="BT567" s="171"/>
      <c r="BU567" s="171"/>
      <c r="BV567" s="171"/>
      <c r="BW567" s="171"/>
      <c r="BX567" s="171"/>
      <c r="BY567" s="171"/>
      <c r="BZ567" s="171"/>
      <c r="CA567" s="171"/>
      <c r="CB567" s="171"/>
      <c r="CC567" s="171"/>
      <c r="CD567" s="171"/>
      <c r="CE567" s="171"/>
      <c r="CF567" s="171"/>
      <c r="CG567" s="171"/>
      <c r="CH567" s="171"/>
      <c r="CI567" s="171"/>
      <c r="CJ567" s="171"/>
      <c r="CK567" s="171"/>
      <c r="CL567" s="171"/>
      <c r="CM567" s="171"/>
      <c r="CN567" s="171"/>
      <c r="CO567" s="171"/>
      <c r="CP567" s="171"/>
      <c r="CQ567" s="171"/>
      <c r="CR567" s="171"/>
      <c r="CS567" s="171"/>
      <c r="CT567" s="171"/>
      <c r="CU567" s="171"/>
      <c r="CV567" s="171"/>
      <c r="CW567" s="171"/>
      <c r="CX567" s="171"/>
      <c r="CY567" s="171"/>
      <c r="CZ567" s="171"/>
    </row>
    <row r="568" s="175" customFormat="true" ht="25.15" customHeight="true" x14ac:dyDescent="0.2">
      <c r="C568" s="1128" t="s">
        <v>200</v>
      </c>
      <c r="D568" s="1127"/>
      <c r="E568" s="478">
        <v>8.087771771826148E-2</v>
      </c>
      <c r="F568" s="474"/>
      <c r="G568" s="474"/>
      <c r="H568" s="1127"/>
      <c r="I568" s="1127"/>
      <c r="J568" s="474"/>
      <c r="K568" s="474"/>
      <c r="L568" s="474"/>
      <c r="M568" s="1127" t="s">
        <v>200</v>
      </c>
      <c r="N568" s="1127"/>
      <c r="O568" s="480">
        <v>9.7956412649948102E-2</v>
      </c>
      <c r="P568" s="474"/>
      <c r="Q568" s="474"/>
      <c r="R568" s="168"/>
      <c r="S568" s="168"/>
      <c r="T568" s="168"/>
      <c r="U568" s="168"/>
      <c r="V568" s="168"/>
      <c r="W568" s="168"/>
      <c r="X568" s="168"/>
      <c r="Y568" s="168"/>
      <c r="Z568" s="168"/>
      <c r="AA568" s="168"/>
      <c r="AB568" s="168"/>
      <c r="AC568" s="168"/>
      <c r="AD568" s="168"/>
      <c r="AE568" s="168"/>
      <c r="AF568" s="168"/>
      <c r="AG568" s="168"/>
      <c r="AH568" s="168"/>
      <c r="AI568" s="168"/>
      <c r="AJ568" s="168"/>
      <c r="AK568" s="168"/>
      <c r="AL568" s="168"/>
      <c r="AM568" s="168"/>
      <c r="AN568" s="168"/>
      <c r="AO568" s="168"/>
      <c r="AP568" s="168"/>
      <c r="AQ568" s="168"/>
      <c r="AR568" s="168"/>
      <c r="AS568" s="168"/>
      <c r="AT568" s="168"/>
      <c r="AU568" s="168"/>
      <c r="AV568" s="168"/>
      <c r="AW568" s="168"/>
      <c r="AX568" s="168"/>
      <c r="AY568" s="168"/>
      <c r="BA568" s="170"/>
      <c r="BB568" s="255"/>
      <c r="BC568" s="170"/>
      <c r="BD568" s="170"/>
      <c r="BE568" s="170"/>
      <c r="BF568" s="170"/>
      <c r="BG568" s="170"/>
      <c r="BH568" s="170"/>
      <c r="BI568" s="170"/>
      <c r="BJ568" s="170"/>
      <c r="BK568" s="170"/>
      <c r="BL568" s="170"/>
      <c r="BM568" s="170"/>
      <c r="BN568" s="170"/>
      <c r="BO568" s="170"/>
      <c r="BP568" s="170"/>
      <c r="BQ568" s="170"/>
      <c r="BR568" s="171"/>
      <c r="BS568" s="171"/>
      <c r="BT568" s="171"/>
      <c r="BU568" s="171"/>
      <c r="BV568" s="171"/>
      <c r="BW568" s="171"/>
      <c r="BX568" s="171"/>
      <c r="BY568" s="171"/>
      <c r="BZ568" s="171"/>
      <c r="CA568" s="171"/>
      <c r="CB568" s="171"/>
      <c r="CC568" s="171"/>
      <c r="CD568" s="171"/>
      <c r="CE568" s="171"/>
      <c r="CF568" s="171"/>
      <c r="CG568" s="171"/>
      <c r="CH568" s="171"/>
      <c r="CI568" s="171"/>
      <c r="CJ568" s="171"/>
      <c r="CK568" s="171"/>
      <c r="CL568" s="171"/>
      <c r="CM568" s="171"/>
      <c r="CN568" s="171"/>
      <c r="CO568" s="171"/>
      <c r="CP568" s="171"/>
      <c r="CQ568" s="171"/>
      <c r="CR568" s="171"/>
      <c r="CS568" s="171"/>
      <c r="CT568" s="171"/>
      <c r="CU568" s="171"/>
      <c r="CV568" s="171"/>
      <c r="CW568" s="171"/>
      <c r="CX568" s="171"/>
      <c r="CY568" s="171"/>
      <c r="CZ568" s="171"/>
    </row>
    <row r="569" s="175" customFormat="true" ht="25.15" customHeight="true" x14ac:dyDescent="0.2">
      <c r="C569" s="1128" t="s">
        <v>221</v>
      </c>
      <c r="D569" s="1127"/>
      <c r="E569" s="478">
        <v>2.252725048933658E-2</v>
      </c>
      <c r="F569" s="474"/>
      <c r="G569" s="474"/>
      <c r="H569" s="1127"/>
      <c r="I569" s="1127"/>
      <c r="J569" s="474"/>
      <c r="K569" s="474"/>
      <c r="L569" s="474"/>
      <c r="M569" s="1127" t="s">
        <v>221</v>
      </c>
      <c r="N569" s="1127"/>
      <c r="O569" s="480">
        <v>3.2936227619053987E-2</v>
      </c>
      <c r="P569" s="474"/>
      <c r="Q569" s="474"/>
      <c r="R569" s="168"/>
      <c r="S569" s="168"/>
      <c r="T569" s="168"/>
      <c r="U569" s="168"/>
      <c r="V569" s="168"/>
      <c r="W569" s="168"/>
      <c r="X569" s="168"/>
      <c r="Y569" s="168"/>
      <c r="Z569" s="168"/>
      <c r="AA569" s="168"/>
      <c r="AB569" s="168"/>
      <c r="AC569" s="168"/>
      <c r="AD569" s="168"/>
      <c r="AE569" s="168"/>
      <c r="AF569" s="168"/>
      <c r="AG569" s="168"/>
      <c r="AH569" s="168"/>
      <c r="AI569" s="168"/>
      <c r="AJ569" s="168"/>
      <c r="AK569" s="168"/>
      <c r="AL569" s="168"/>
      <c r="AM569" s="168"/>
      <c r="AN569" s="168"/>
      <c r="AO569" s="168"/>
      <c r="AP569" s="168"/>
      <c r="AQ569" s="168"/>
      <c r="AR569" s="168"/>
      <c r="AS569" s="168"/>
      <c r="AT569" s="168"/>
      <c r="AU569" s="168"/>
      <c r="AV569" s="168"/>
      <c r="AW569" s="168"/>
      <c r="AX569" s="168"/>
      <c r="AY569" s="168"/>
      <c r="BA569" s="170"/>
      <c r="BB569" s="255"/>
      <c r="BC569" s="170"/>
      <c r="BD569" s="170"/>
      <c r="BE569" s="170"/>
      <c r="BF569" s="170"/>
      <c r="BG569" s="170"/>
      <c r="BH569" s="170"/>
      <c r="BI569" s="170"/>
      <c r="BJ569" s="170"/>
      <c r="BK569" s="170"/>
      <c r="BL569" s="170"/>
      <c r="BM569" s="170"/>
      <c r="BN569" s="170"/>
      <c r="BO569" s="170"/>
      <c r="BP569" s="170"/>
      <c r="BQ569" s="170"/>
      <c r="BR569" s="171"/>
      <c r="BS569" s="171"/>
      <c r="BT569" s="171"/>
      <c r="BU569" s="171"/>
      <c r="BV569" s="171"/>
      <c r="BW569" s="171"/>
      <c r="BX569" s="171"/>
      <c r="BY569" s="171"/>
      <c r="BZ569" s="171"/>
      <c r="CA569" s="171"/>
      <c r="CB569" s="171"/>
      <c r="CC569" s="171"/>
      <c r="CD569" s="171"/>
      <c r="CE569" s="171"/>
      <c r="CF569" s="171"/>
      <c r="CG569" s="171"/>
      <c r="CH569" s="171"/>
      <c r="CI569" s="171"/>
      <c r="CJ569" s="171"/>
      <c r="CK569" s="171"/>
      <c r="CL569" s="171"/>
      <c r="CM569" s="171"/>
      <c r="CN569" s="171"/>
      <c r="CO569" s="171"/>
      <c r="CP569" s="171"/>
      <c r="CQ569" s="171"/>
      <c r="CR569" s="171"/>
      <c r="CS569" s="171"/>
      <c r="CT569" s="171"/>
      <c r="CU569" s="171"/>
      <c r="CV569" s="171"/>
      <c r="CW569" s="171"/>
      <c r="CX569" s="171"/>
      <c r="CY569" s="171"/>
      <c r="CZ569" s="171"/>
    </row>
    <row r="570" s="175" customFormat="true" ht="25.15" customHeight="true" x14ac:dyDescent="0.2">
      <c r="C570" s="1128" t="s">
        <v>214</v>
      </c>
      <c r="D570" s="1127"/>
      <c r="E570" s="478">
        <v>-4.1425795993162644E-2</v>
      </c>
      <c r="F570" s="474"/>
      <c r="G570" s="474"/>
      <c r="H570" s="1127"/>
      <c r="I570" s="1127"/>
      <c r="J570" s="474"/>
      <c r="K570" s="474"/>
      <c r="L570" s="474"/>
      <c r="M570" s="1127" t="s">
        <v>214</v>
      </c>
      <c r="N570" s="1127"/>
      <c r="O570" s="480">
        <v>5.4335211107586719E-2</v>
      </c>
      <c r="P570" s="474"/>
      <c r="Q570" s="474"/>
      <c r="R570" s="168"/>
      <c r="S570" s="168"/>
      <c r="T570" s="168"/>
      <c r="U570" s="168"/>
      <c r="V570" s="168"/>
      <c r="W570" s="168"/>
      <c r="X570" s="168"/>
      <c r="Y570" s="168"/>
      <c r="Z570" s="168"/>
      <c r="AA570" s="168"/>
      <c r="AB570" s="168"/>
      <c r="AC570" s="168"/>
      <c r="AD570" s="168"/>
      <c r="AE570" s="168"/>
      <c r="AF570" s="168"/>
      <c r="AG570" s="168"/>
      <c r="AH570" s="168"/>
      <c r="AI570" s="168"/>
      <c r="AJ570" s="168"/>
      <c r="AK570" s="168"/>
      <c r="AL570" s="168"/>
      <c r="AM570" s="168"/>
      <c r="AN570" s="168"/>
      <c r="AO570" s="168"/>
      <c r="AP570" s="168"/>
      <c r="AQ570" s="168"/>
      <c r="AR570" s="168"/>
      <c r="AS570" s="168"/>
      <c r="AT570" s="168"/>
      <c r="AU570" s="168"/>
      <c r="AV570" s="168"/>
      <c r="AW570" s="168"/>
      <c r="AX570" s="168"/>
      <c r="AY570" s="168"/>
      <c r="BA570" s="170"/>
      <c r="BB570" s="255"/>
      <c r="BC570" s="170"/>
      <c r="BD570" s="170"/>
      <c r="BE570" s="170"/>
      <c r="BF570" s="170"/>
      <c r="BG570" s="170"/>
      <c r="BH570" s="170"/>
      <c r="BI570" s="170"/>
      <c r="BJ570" s="170"/>
      <c r="BK570" s="170"/>
      <c r="BL570" s="170"/>
      <c r="BM570" s="170"/>
      <c r="BN570" s="170"/>
      <c r="BO570" s="170"/>
      <c r="BP570" s="170"/>
      <c r="BQ570" s="170"/>
      <c r="BR570" s="171"/>
      <c r="BS570" s="171"/>
      <c r="BT570" s="171"/>
      <c r="BU570" s="171"/>
      <c r="BV570" s="171"/>
      <c r="BW570" s="171"/>
      <c r="BX570" s="171"/>
      <c r="BY570" s="171"/>
      <c r="BZ570" s="171"/>
      <c r="CA570" s="171"/>
      <c r="CB570" s="171"/>
      <c r="CC570" s="171"/>
      <c r="CD570" s="171"/>
      <c r="CE570" s="171"/>
      <c r="CF570" s="171"/>
      <c r="CG570" s="171"/>
      <c r="CH570" s="171"/>
      <c r="CI570" s="171"/>
      <c r="CJ570" s="171"/>
      <c r="CK570" s="171"/>
      <c r="CL570" s="171"/>
      <c r="CM570" s="171"/>
      <c r="CN570" s="171"/>
      <c r="CO570" s="171"/>
      <c r="CP570" s="171"/>
      <c r="CQ570" s="171"/>
      <c r="CR570" s="171"/>
      <c r="CS570" s="171"/>
      <c r="CT570" s="171"/>
      <c r="CU570" s="171"/>
      <c r="CV570" s="171"/>
      <c r="CW570" s="171"/>
      <c r="CX570" s="171"/>
      <c r="CY570" s="171"/>
      <c r="CZ570" s="171"/>
    </row>
    <row r="571" s="175" customFormat="true" ht="25.15" customHeight="true" x14ac:dyDescent="0.2">
      <c r="C571" s="1128" t="s">
        <v>213</v>
      </c>
      <c r="D571" s="1127"/>
      <c r="E571" s="478">
        <v>-4.7102251718927471E-2</v>
      </c>
      <c r="F571" s="474"/>
      <c r="G571" s="474"/>
      <c r="H571" s="1127"/>
      <c r="I571" s="1127"/>
      <c r="J571" s="474"/>
      <c r="K571" s="474"/>
      <c r="L571" s="474"/>
      <c r="M571" s="1127" t="s">
        <v>213</v>
      </c>
      <c r="N571" s="1127"/>
      <c r="O571" s="480">
        <v>4.4977168980675802E-2</v>
      </c>
      <c r="P571" s="474"/>
      <c r="Q571" s="474"/>
      <c r="R571" s="168"/>
      <c r="S571" s="168"/>
      <c r="T571" s="168"/>
      <c r="U571" s="168"/>
      <c r="V571" s="168"/>
      <c r="W571" s="168"/>
      <c r="X571" s="168"/>
      <c r="Y571" s="168"/>
      <c r="Z571" s="168"/>
      <c r="AA571" s="168"/>
      <c r="AB571" s="168"/>
      <c r="AC571" s="168"/>
      <c r="AD571" s="168"/>
      <c r="AE571" s="168"/>
      <c r="AF571" s="168"/>
      <c r="AG571" s="168"/>
      <c r="AH571" s="168"/>
      <c r="AI571" s="168"/>
      <c r="AJ571" s="168"/>
      <c r="AK571" s="168"/>
      <c r="AL571" s="168"/>
      <c r="AM571" s="168"/>
      <c r="AN571" s="168"/>
      <c r="AO571" s="168"/>
      <c r="AP571" s="168"/>
      <c r="AQ571" s="168"/>
      <c r="AR571" s="168"/>
      <c r="AS571" s="168"/>
      <c r="AT571" s="168"/>
      <c r="AU571" s="168"/>
      <c r="AV571" s="168"/>
      <c r="AW571" s="168"/>
      <c r="AX571" s="168"/>
      <c r="AY571" s="168"/>
      <c r="BA571" s="170"/>
      <c r="BB571" s="255"/>
      <c r="BC571" s="170"/>
      <c r="BD571" s="170"/>
      <c r="BE571" s="170"/>
      <c r="BF571" s="170"/>
      <c r="BG571" s="170"/>
      <c r="BH571" s="170"/>
      <c r="BI571" s="170"/>
      <c r="BJ571" s="170"/>
      <c r="BK571" s="170"/>
      <c r="BL571" s="170"/>
      <c r="BM571" s="170"/>
      <c r="BN571" s="170"/>
      <c r="BO571" s="170"/>
      <c r="BP571" s="170"/>
      <c r="BQ571" s="170"/>
      <c r="BR571" s="171"/>
      <c r="BS571" s="171"/>
      <c r="BT571" s="171"/>
      <c r="BU571" s="171"/>
      <c r="BV571" s="171"/>
      <c r="BW571" s="171"/>
      <c r="BX571" s="171"/>
      <c r="BY571" s="171"/>
      <c r="BZ571" s="171"/>
      <c r="CA571" s="171"/>
      <c r="CB571" s="171"/>
      <c r="CC571" s="171"/>
      <c r="CD571" s="171"/>
      <c r="CE571" s="171"/>
      <c r="CF571" s="171"/>
      <c r="CG571" s="171"/>
      <c r="CH571" s="171"/>
      <c r="CI571" s="171"/>
      <c r="CJ571" s="171"/>
      <c r="CK571" s="171"/>
      <c r="CL571" s="171"/>
      <c r="CM571" s="171"/>
      <c r="CN571" s="171"/>
      <c r="CO571" s="171"/>
      <c r="CP571" s="171"/>
      <c r="CQ571" s="171"/>
      <c r="CR571" s="171"/>
      <c r="CS571" s="171"/>
      <c r="CT571" s="171"/>
      <c r="CU571" s="171"/>
      <c r="CV571" s="171"/>
      <c r="CW571" s="171"/>
      <c r="CX571" s="171"/>
      <c r="CY571" s="171"/>
      <c r="CZ571" s="171"/>
    </row>
    <row r="572" s="175" customFormat="true" ht="25.15" customHeight="true" x14ac:dyDescent="0.2">
      <c r="C572" s="1128" t="s">
        <v>220</v>
      </c>
      <c r="D572" s="1127"/>
      <c r="E572" s="478">
        <v>-3.1200083062629499E-2</v>
      </c>
      <c r="F572" s="474"/>
      <c r="G572" s="474"/>
      <c r="H572" s="1127"/>
      <c r="I572" s="1127"/>
      <c r="J572" s="474"/>
      <c r="K572" s="474"/>
      <c r="L572" s="474"/>
      <c r="M572" s="1127" t="s">
        <v>220</v>
      </c>
      <c r="N572" s="1127"/>
      <c r="O572" s="480">
        <v>5.1633311214317426E-2</v>
      </c>
      <c r="P572" s="474"/>
      <c r="Q572" s="474"/>
      <c r="R572" s="168"/>
      <c r="S572" s="168"/>
      <c r="T572" s="168"/>
      <c r="U572" s="168"/>
      <c r="V572" s="168"/>
      <c r="W572" s="168"/>
      <c r="X572" s="168"/>
      <c r="Y572" s="168"/>
      <c r="Z572" s="168"/>
      <c r="AA572" s="168"/>
      <c r="AB572" s="168"/>
      <c r="AC572" s="168"/>
      <c r="AD572" s="168"/>
      <c r="AE572" s="168"/>
      <c r="AF572" s="168"/>
      <c r="AG572" s="168"/>
      <c r="AH572" s="168"/>
      <c r="AI572" s="168"/>
      <c r="AJ572" s="168"/>
      <c r="AK572" s="168"/>
      <c r="AL572" s="168"/>
      <c r="AM572" s="168"/>
      <c r="AN572" s="168"/>
      <c r="AO572" s="168"/>
      <c r="AP572" s="168"/>
      <c r="AQ572" s="168"/>
      <c r="AR572" s="168"/>
      <c r="AS572" s="168"/>
      <c r="AT572" s="168"/>
      <c r="AU572" s="168"/>
      <c r="AV572" s="168"/>
      <c r="AW572" s="168"/>
      <c r="AX572" s="168"/>
      <c r="AY572" s="168"/>
      <c r="BA572" s="170"/>
      <c r="BB572" s="255"/>
      <c r="BC572" s="170"/>
      <c r="BD572" s="170"/>
      <c r="BE572" s="170"/>
      <c r="BF572" s="170"/>
      <c r="BG572" s="170"/>
      <c r="BH572" s="170"/>
      <c r="BI572" s="170"/>
      <c r="BJ572" s="170"/>
      <c r="BK572" s="170"/>
      <c r="BL572" s="170"/>
      <c r="BM572" s="170"/>
      <c r="BN572" s="170"/>
      <c r="BO572" s="170"/>
      <c r="BP572" s="170"/>
      <c r="BQ572" s="170"/>
      <c r="BR572" s="171"/>
      <c r="BS572" s="171"/>
      <c r="BT572" s="171"/>
      <c r="BU572" s="171"/>
      <c r="BV572" s="171"/>
      <c r="BW572" s="171"/>
      <c r="BX572" s="171"/>
      <c r="BY572" s="171"/>
      <c r="BZ572" s="171"/>
      <c r="CA572" s="171"/>
      <c r="CB572" s="171"/>
      <c r="CC572" s="171"/>
      <c r="CD572" s="171"/>
      <c r="CE572" s="171"/>
      <c r="CF572" s="171"/>
      <c r="CG572" s="171"/>
      <c r="CH572" s="171"/>
      <c r="CI572" s="171"/>
      <c r="CJ572" s="171"/>
      <c r="CK572" s="171"/>
      <c r="CL572" s="171"/>
      <c r="CM572" s="171"/>
      <c r="CN572" s="171"/>
      <c r="CO572" s="171"/>
      <c r="CP572" s="171"/>
      <c r="CQ572" s="171"/>
      <c r="CR572" s="171"/>
      <c r="CS572" s="171"/>
      <c r="CT572" s="171"/>
      <c r="CU572" s="171"/>
      <c r="CV572" s="171"/>
      <c r="CW572" s="171"/>
      <c r="CX572" s="171"/>
      <c r="CY572" s="171"/>
      <c r="CZ572" s="171"/>
    </row>
    <row r="573" s="175" customFormat="true" ht="25.15" customHeight="true" x14ac:dyDescent="0.2">
      <c r="C573" s="1128" t="s">
        <v>211</v>
      </c>
      <c r="D573" s="1127"/>
      <c r="E573" s="478">
        <v>-2.97837421368503E-2</v>
      </c>
      <c r="F573" s="474"/>
      <c r="G573" s="474"/>
      <c r="H573" s="1127"/>
      <c r="I573" s="1127"/>
      <c r="J573" s="474"/>
      <c r="K573" s="474"/>
      <c r="L573" s="474"/>
      <c r="M573" s="1127" t="s">
        <v>211</v>
      </c>
      <c r="N573" s="1127"/>
      <c r="O573" s="480">
        <v>6.747775756671949E-2</v>
      </c>
      <c r="P573" s="474"/>
      <c r="Q573" s="474"/>
      <c r="R573" s="168"/>
      <c r="S573" s="168"/>
      <c r="T573" s="168"/>
      <c r="U573" s="168"/>
      <c r="V573" s="168"/>
      <c r="W573" s="168"/>
      <c r="X573" s="168"/>
      <c r="Y573" s="168"/>
      <c r="Z573" s="168"/>
      <c r="AA573" s="168"/>
      <c r="AB573" s="168"/>
      <c r="AC573" s="168"/>
      <c r="AD573" s="168"/>
      <c r="AE573" s="168"/>
      <c r="AF573" s="168"/>
      <c r="AG573" s="168"/>
      <c r="AH573" s="168"/>
      <c r="AI573" s="168"/>
      <c r="AJ573" s="168"/>
      <c r="AK573" s="168"/>
      <c r="AL573" s="168"/>
      <c r="AM573" s="168"/>
      <c r="AN573" s="168"/>
      <c r="AO573" s="168"/>
      <c r="AP573" s="168"/>
      <c r="AQ573" s="168"/>
      <c r="AR573" s="168"/>
      <c r="AS573" s="168"/>
      <c r="AT573" s="168"/>
      <c r="AU573" s="168"/>
      <c r="AV573" s="168"/>
      <c r="AW573" s="168"/>
      <c r="AX573" s="168"/>
      <c r="AY573" s="168"/>
      <c r="BA573" s="170"/>
      <c r="BB573" s="255"/>
      <c r="BC573" s="170"/>
      <c r="BD573" s="170"/>
      <c r="BE573" s="170"/>
      <c r="BF573" s="170"/>
      <c r="BG573" s="170"/>
      <c r="BH573" s="170"/>
      <c r="BI573" s="170"/>
      <c r="BJ573" s="170"/>
      <c r="BK573" s="170"/>
      <c r="BL573" s="170"/>
      <c r="BM573" s="170"/>
      <c r="BN573" s="170"/>
      <c r="BO573" s="170"/>
      <c r="BP573" s="170"/>
      <c r="BQ573" s="170"/>
      <c r="BR573" s="171"/>
      <c r="BS573" s="171"/>
      <c r="BT573" s="171"/>
      <c r="BU573" s="171"/>
      <c r="BV573" s="171"/>
      <c r="BW573" s="171"/>
      <c r="BX573" s="171"/>
      <c r="BY573" s="171"/>
      <c r="BZ573" s="171"/>
      <c r="CA573" s="171"/>
      <c r="CB573" s="171"/>
      <c r="CC573" s="171"/>
      <c r="CD573" s="171"/>
      <c r="CE573" s="171"/>
      <c r="CF573" s="171"/>
      <c r="CG573" s="171"/>
      <c r="CH573" s="171"/>
      <c r="CI573" s="171"/>
      <c r="CJ573" s="171"/>
      <c r="CK573" s="171"/>
      <c r="CL573" s="171"/>
      <c r="CM573" s="171"/>
      <c r="CN573" s="171"/>
      <c r="CO573" s="171"/>
      <c r="CP573" s="171"/>
      <c r="CQ573" s="171"/>
      <c r="CR573" s="171"/>
      <c r="CS573" s="171"/>
      <c r="CT573" s="171"/>
      <c r="CU573" s="171"/>
      <c r="CV573" s="171"/>
      <c r="CW573" s="171"/>
      <c r="CX573" s="171"/>
      <c r="CY573" s="171"/>
      <c r="CZ573" s="171"/>
    </row>
    <row r="574" s="175" customFormat="true" ht="25.15" customHeight="true" x14ac:dyDescent="0.2">
      <c r="C574" s="1128" t="s">
        <v>208</v>
      </c>
      <c r="D574" s="1127"/>
      <c r="E574" s="482">
        <v>-3.7774673430519518E-2</v>
      </c>
      <c r="F574" s="474"/>
      <c r="G574" s="474"/>
      <c r="H574" s="1127"/>
      <c r="I574" s="1127"/>
      <c r="J574" s="474"/>
      <c r="K574" s="474"/>
      <c r="L574" s="474"/>
      <c r="M574" s="1127" t="s">
        <v>208</v>
      </c>
      <c r="N574" s="1127"/>
      <c r="O574" s="483">
        <v>3.5906531451603836E-2</v>
      </c>
      <c r="P574" s="474"/>
      <c r="Q574" s="474"/>
      <c r="R574" s="168"/>
      <c r="S574" s="168"/>
      <c r="T574" s="168"/>
      <c r="U574" s="168"/>
      <c r="V574" s="168"/>
      <c r="W574" s="168"/>
      <c r="X574" s="168"/>
      <c r="Y574" s="168"/>
      <c r="Z574" s="168"/>
      <c r="AA574" s="168"/>
      <c r="AB574" s="168"/>
      <c r="AC574" s="168"/>
      <c r="AD574" s="168"/>
      <c r="AE574" s="168"/>
      <c r="AF574" s="168"/>
      <c r="AG574" s="168"/>
      <c r="AH574" s="168"/>
      <c r="AI574" s="168"/>
      <c r="AJ574" s="168"/>
      <c r="AK574" s="168"/>
      <c r="AL574" s="168"/>
      <c r="AM574" s="168"/>
      <c r="AN574" s="168"/>
      <c r="AO574" s="168"/>
      <c r="AP574" s="168"/>
      <c r="AQ574" s="168"/>
      <c r="AR574" s="168"/>
      <c r="AS574" s="168"/>
      <c r="AT574" s="168"/>
      <c r="AU574" s="168"/>
      <c r="AV574" s="168"/>
      <c r="AW574" s="168"/>
      <c r="AX574" s="168"/>
      <c r="AY574" s="168"/>
      <c r="BA574" s="170"/>
      <c r="BB574" s="255"/>
      <c r="BC574" s="170"/>
      <c r="BD574" s="170"/>
      <c r="BE574" s="170"/>
      <c r="BF574" s="170"/>
      <c r="BG574" s="170"/>
      <c r="BH574" s="170"/>
      <c r="BI574" s="170"/>
      <c r="BJ574" s="170"/>
      <c r="BK574" s="170"/>
      <c r="BL574" s="170"/>
      <c r="BM574" s="170"/>
      <c r="BN574" s="170"/>
      <c r="BO574" s="170"/>
      <c r="BP574" s="170"/>
      <c r="BQ574" s="170"/>
      <c r="BR574" s="171"/>
      <c r="BS574" s="171"/>
      <c r="BT574" s="171"/>
      <c r="BU574" s="171"/>
      <c r="BV574" s="171"/>
      <c r="BW574" s="171"/>
      <c r="BX574" s="171"/>
      <c r="BY574" s="171"/>
      <c r="BZ574" s="171"/>
      <c r="CA574" s="171"/>
      <c r="CB574" s="171"/>
      <c r="CC574" s="171"/>
      <c r="CD574" s="171"/>
      <c r="CE574" s="171"/>
      <c r="CF574" s="171"/>
      <c r="CG574" s="171"/>
      <c r="CH574" s="171"/>
      <c r="CI574" s="171"/>
      <c r="CJ574" s="171"/>
      <c r="CK574" s="171"/>
      <c r="CL574" s="171"/>
      <c r="CM574" s="171"/>
      <c r="CN574" s="171"/>
      <c r="CO574" s="171"/>
      <c r="CP574" s="171"/>
      <c r="CQ574" s="171"/>
      <c r="CR574" s="171"/>
      <c r="CS574" s="171"/>
      <c r="CT574" s="171"/>
      <c r="CU574" s="171"/>
      <c r="CV574" s="171"/>
      <c r="CW574" s="171"/>
      <c r="CX574" s="171"/>
      <c r="CY574" s="171"/>
      <c r="CZ574" s="171"/>
    </row>
    <row r="575" s="175" customFormat="true" ht="25.15" customHeight="true" x14ac:dyDescent="0.2">
      <c r="C575" s="1128"/>
      <c r="D575" s="1127"/>
      <c r="E575" s="474"/>
      <c r="F575" s="474"/>
      <c r="G575" s="474"/>
      <c r="H575" s="1127"/>
      <c r="I575" s="1127"/>
      <c r="J575" s="474"/>
      <c r="K575" s="474"/>
      <c r="L575" s="474"/>
      <c r="M575" s="1127"/>
      <c r="N575" s="1127"/>
      <c r="O575" s="474"/>
      <c r="P575" s="474"/>
      <c r="Q575" s="474"/>
      <c r="R575" s="168"/>
      <c r="S575" s="168"/>
      <c r="T575" s="168"/>
      <c r="U575" s="168"/>
      <c r="V575" s="168"/>
      <c r="W575" s="168"/>
      <c r="X575" s="168"/>
      <c r="Y575" s="168"/>
      <c r="Z575" s="168"/>
      <c r="AA575" s="168"/>
      <c r="AB575" s="168"/>
      <c r="AC575" s="168"/>
      <c r="AD575" s="168"/>
      <c r="AE575" s="168"/>
      <c r="AF575" s="168"/>
      <c r="AG575" s="168"/>
      <c r="AH575" s="168"/>
      <c r="AI575" s="168"/>
      <c r="AJ575" s="168"/>
      <c r="AK575" s="168"/>
      <c r="AL575" s="168"/>
      <c r="AM575" s="168"/>
      <c r="AN575" s="168"/>
      <c r="AO575" s="168"/>
      <c r="AP575" s="168"/>
      <c r="AQ575" s="168"/>
      <c r="AR575" s="168"/>
      <c r="AS575" s="168"/>
      <c r="AT575" s="168"/>
      <c r="AU575" s="168"/>
      <c r="AV575" s="168"/>
      <c r="AW575" s="168"/>
      <c r="AX575" s="168"/>
      <c r="AY575" s="168"/>
      <c r="BA575" s="170"/>
      <c r="BB575" s="255"/>
      <c r="BC575" s="170"/>
      <c r="BD575" s="170"/>
      <c r="BE575" s="170"/>
      <c r="BF575" s="170"/>
      <c r="BG575" s="170"/>
      <c r="BH575" s="170"/>
      <c r="BI575" s="170"/>
      <c r="BJ575" s="170"/>
      <c r="BK575" s="170"/>
      <c r="BL575" s="170"/>
      <c r="BM575" s="170"/>
      <c r="BN575" s="170"/>
      <c r="BO575" s="170"/>
      <c r="BP575" s="170"/>
      <c r="BQ575" s="170"/>
      <c r="BR575" s="171"/>
      <c r="BS575" s="171"/>
      <c r="BT575" s="171"/>
      <c r="BU575" s="171"/>
      <c r="BV575" s="171"/>
      <c r="BW575" s="171"/>
      <c r="BX575" s="171"/>
      <c r="BY575" s="171"/>
      <c r="BZ575" s="171"/>
      <c r="CA575" s="171"/>
      <c r="CB575" s="171"/>
      <c r="CC575" s="171"/>
      <c r="CD575" s="171"/>
      <c r="CE575" s="171"/>
      <c r="CF575" s="171"/>
      <c r="CG575" s="171"/>
      <c r="CH575" s="171"/>
      <c r="CI575" s="171"/>
      <c r="CJ575" s="171"/>
      <c r="CK575" s="171"/>
      <c r="CL575" s="171"/>
      <c r="CM575" s="171"/>
      <c r="CN575" s="171"/>
      <c r="CO575" s="171"/>
      <c r="CP575" s="171"/>
      <c r="CQ575" s="171"/>
      <c r="CR575" s="171"/>
      <c r="CS575" s="171"/>
      <c r="CT575" s="171"/>
      <c r="CU575" s="171"/>
      <c r="CV575" s="171"/>
      <c r="CW575" s="171"/>
      <c r="CX575" s="171"/>
      <c r="CY575" s="171"/>
      <c r="CZ575" s="171"/>
    </row>
    <row r="576" s="175" customFormat="true" ht="25.15" customHeight="true" x14ac:dyDescent="0.2">
      <c r="C576" s="1128"/>
      <c r="D576" s="1127"/>
      <c r="E576" s="474"/>
      <c r="F576" s="474"/>
      <c r="G576" s="474"/>
      <c r="H576" s="1127"/>
      <c r="I576" s="1127"/>
      <c r="J576" s="474"/>
      <c r="K576" s="474"/>
      <c r="L576" s="474"/>
      <c r="M576" s="1127"/>
      <c r="N576" s="1127"/>
      <c r="O576" s="474"/>
      <c r="P576" s="474"/>
      <c r="Q576" s="474"/>
      <c r="R576" s="168"/>
      <c r="S576" s="168"/>
      <c r="T576" s="168"/>
      <c r="U576" s="168"/>
      <c r="V576" s="168"/>
      <c r="W576" s="168"/>
      <c r="X576" s="168"/>
      <c r="Y576" s="168"/>
      <c r="Z576" s="168"/>
      <c r="AA576" s="168"/>
      <c r="AB576" s="168"/>
      <c r="AC576" s="168"/>
      <c r="AD576" s="168"/>
      <c r="AE576" s="168"/>
      <c r="AF576" s="168"/>
      <c r="AG576" s="168"/>
      <c r="AH576" s="168"/>
      <c r="AI576" s="168"/>
      <c r="AJ576" s="168"/>
      <c r="AK576" s="168"/>
      <c r="AL576" s="168"/>
      <c r="AM576" s="168"/>
      <c r="AN576" s="168"/>
      <c r="AO576" s="168"/>
      <c r="AP576" s="168"/>
      <c r="AQ576" s="168"/>
      <c r="AR576" s="168"/>
      <c r="AS576" s="168"/>
      <c r="AT576" s="168"/>
      <c r="AU576" s="168"/>
      <c r="AV576" s="168"/>
      <c r="AW576" s="168"/>
      <c r="AX576" s="168"/>
      <c r="AY576" s="168"/>
      <c r="BA576" s="170"/>
      <c r="BB576" s="255"/>
      <c r="BC576" s="170"/>
      <c r="BD576" s="170"/>
      <c r="BE576" s="170"/>
      <c r="BF576" s="170"/>
      <c r="BG576" s="170"/>
      <c r="BH576" s="170"/>
      <c r="BI576" s="170"/>
      <c r="BJ576" s="170"/>
      <c r="BK576" s="170"/>
      <c r="BL576" s="170"/>
      <c r="BM576" s="170"/>
      <c r="BN576" s="170"/>
      <c r="BO576" s="170"/>
      <c r="BP576" s="170"/>
      <c r="BQ576" s="170"/>
      <c r="BR576" s="171"/>
      <c r="BS576" s="171"/>
      <c r="BT576" s="171"/>
      <c r="BU576" s="171"/>
      <c r="BV576" s="171"/>
      <c r="BW576" s="171"/>
      <c r="BX576" s="171"/>
      <c r="BY576" s="171"/>
      <c r="BZ576" s="171"/>
      <c r="CA576" s="171"/>
      <c r="CB576" s="171"/>
      <c r="CC576" s="171"/>
      <c r="CD576" s="171"/>
      <c r="CE576" s="171"/>
      <c r="CF576" s="171"/>
      <c r="CG576" s="171"/>
      <c r="CH576" s="171"/>
      <c r="CI576" s="171"/>
      <c r="CJ576" s="171"/>
      <c r="CK576" s="171"/>
      <c r="CL576" s="171"/>
      <c r="CM576" s="171"/>
      <c r="CN576" s="171"/>
      <c r="CO576" s="171"/>
      <c r="CP576" s="171"/>
      <c r="CQ576" s="171"/>
      <c r="CR576" s="171"/>
      <c r="CS576" s="171"/>
      <c r="CT576" s="171"/>
      <c r="CU576" s="171"/>
      <c r="CV576" s="171"/>
      <c r="CW576" s="171"/>
      <c r="CX576" s="171"/>
      <c r="CY576" s="171"/>
      <c r="CZ576" s="171"/>
    </row>
    <row r="577" s="175" customFormat="true" ht="25.15" customHeight="true" x14ac:dyDescent="0.2">
      <c r="C577" s="1128" t="s">
        <v>247</v>
      </c>
      <c r="D577" s="1127"/>
      <c r="E577" s="1127"/>
      <c r="F577" s="474"/>
      <c r="G577" s="474"/>
      <c r="H577" s="1127"/>
      <c r="I577" s="1127"/>
      <c r="J577" s="474"/>
      <c r="K577" s="474"/>
      <c r="L577" s="474"/>
      <c r="M577" s="1127" t="s">
        <v>247</v>
      </c>
      <c r="N577" s="1127"/>
      <c r="O577" s="1127"/>
      <c r="P577" s="474"/>
      <c r="Q577" s="474"/>
      <c r="R577" s="168"/>
      <c r="S577" s="168"/>
      <c r="T577" s="168"/>
      <c r="U577" s="168"/>
      <c r="V577" s="168"/>
      <c r="W577" s="168"/>
      <c r="X577" s="168"/>
      <c r="Y577" s="168"/>
      <c r="Z577" s="168"/>
      <c r="AA577" s="168"/>
      <c r="AB577" s="168"/>
      <c r="AC577" s="168"/>
      <c r="AD577" s="168"/>
      <c r="AE577" s="168"/>
      <c r="AF577" s="168"/>
      <c r="AG577" s="168"/>
      <c r="AH577" s="168"/>
      <c r="AI577" s="168"/>
      <c r="AJ577" s="168"/>
      <c r="AK577" s="168"/>
      <c r="AL577" s="168"/>
      <c r="AM577" s="168"/>
      <c r="AN577" s="168"/>
      <c r="AO577" s="168"/>
      <c r="AP577" s="168"/>
      <c r="AQ577" s="168"/>
      <c r="AR577" s="168"/>
      <c r="AS577" s="168"/>
      <c r="AT577" s="168"/>
      <c r="AU577" s="168"/>
      <c r="AV577" s="168"/>
      <c r="AW577" s="168"/>
      <c r="AX577" s="168"/>
      <c r="AY577" s="168"/>
      <c r="BA577" s="170"/>
      <c r="BB577" s="255"/>
      <c r="BC577" s="170"/>
      <c r="BD577" s="170"/>
      <c r="BE577" s="170"/>
      <c r="BF577" s="170"/>
      <c r="BG577" s="170"/>
      <c r="BH577" s="170"/>
      <c r="BI577" s="170"/>
      <c r="BJ577" s="170"/>
      <c r="BK577" s="170"/>
      <c r="BL577" s="170"/>
      <c r="BM577" s="170"/>
      <c r="BN577" s="170"/>
      <c r="BO577" s="170"/>
      <c r="BP577" s="170"/>
      <c r="BQ577" s="170"/>
      <c r="BR577" s="171"/>
      <c r="BS577" s="171"/>
      <c r="BT577" s="171"/>
      <c r="BU577" s="171"/>
      <c r="BV577" s="171"/>
      <c r="BW577" s="171"/>
      <c r="BX577" s="171"/>
      <c r="BY577" s="171"/>
      <c r="BZ577" s="171"/>
      <c r="CA577" s="171"/>
      <c r="CB577" s="171"/>
      <c r="CC577" s="171"/>
      <c r="CD577" s="171"/>
      <c r="CE577" s="171"/>
      <c r="CF577" s="171"/>
      <c r="CG577" s="171"/>
      <c r="CH577" s="171"/>
      <c r="CI577" s="171"/>
      <c r="CJ577" s="171"/>
      <c r="CK577" s="171"/>
      <c r="CL577" s="171"/>
      <c r="CM577" s="171"/>
      <c r="CN577" s="171"/>
      <c r="CO577" s="171"/>
      <c r="CP577" s="171"/>
      <c r="CQ577" s="171"/>
      <c r="CR577" s="171"/>
      <c r="CS577" s="171"/>
      <c r="CT577" s="171"/>
      <c r="CU577" s="171"/>
      <c r="CV577" s="171"/>
      <c r="CW577" s="171"/>
      <c r="CX577" s="171"/>
      <c r="CY577" s="171"/>
      <c r="CZ577" s="171"/>
    </row>
    <row r="578" s="175" customFormat="true" ht="25.15" customHeight="true" x14ac:dyDescent="0.2">
      <c r="C578" s="1128" t="s">
        <v>189</v>
      </c>
      <c r="D578" s="1127"/>
      <c r="E578" s="498" t="s">
        <v>190</v>
      </c>
      <c r="F578" s="474"/>
      <c r="G578" s="474"/>
      <c r="H578" s="1127"/>
      <c r="I578" s="1127"/>
      <c r="J578" s="474"/>
      <c r="K578" s="474"/>
      <c r="L578" s="474"/>
      <c r="M578" s="1127" t="s">
        <v>189</v>
      </c>
      <c r="N578" s="1127"/>
      <c r="O578" s="499" t="s">
        <v>190</v>
      </c>
      <c r="P578" s="474"/>
      <c r="Q578" s="474"/>
      <c r="R578" s="168"/>
      <c r="S578" s="168"/>
      <c r="T578" s="168"/>
      <c r="U578" s="168"/>
      <c r="V578" s="168"/>
      <c r="W578" s="168"/>
      <c r="X578" s="168"/>
      <c r="Y578" s="168"/>
      <c r="Z578" s="168"/>
      <c r="AA578" s="168"/>
      <c r="AB578" s="168"/>
      <c r="AC578" s="168"/>
      <c r="AD578" s="168"/>
      <c r="AE578" s="168"/>
      <c r="AF578" s="168"/>
      <c r="AG578" s="168"/>
      <c r="AH578" s="168"/>
      <c r="AI578" s="168"/>
      <c r="AJ578" s="168"/>
      <c r="AK578" s="168"/>
      <c r="AL578" s="168"/>
      <c r="AM578" s="168"/>
      <c r="AN578" s="168"/>
      <c r="AO578" s="168"/>
      <c r="AP578" s="168"/>
      <c r="AQ578" s="168"/>
      <c r="AR578" s="168"/>
      <c r="AS578" s="168"/>
      <c r="AT578" s="168"/>
      <c r="AU578" s="168"/>
      <c r="AV578" s="168"/>
      <c r="AW578" s="168"/>
      <c r="AX578" s="168"/>
      <c r="AY578" s="168"/>
      <c r="BA578" s="170"/>
      <c r="BB578" s="255"/>
      <c r="BC578" s="170"/>
      <c r="BD578" s="170"/>
      <c r="BE578" s="170"/>
      <c r="BF578" s="170"/>
      <c r="BG578" s="170"/>
      <c r="BH578" s="170"/>
      <c r="BI578" s="170"/>
      <c r="BJ578" s="170"/>
      <c r="BK578" s="170"/>
      <c r="BL578" s="170"/>
      <c r="BM578" s="170"/>
      <c r="BN578" s="170"/>
      <c r="BO578" s="170"/>
      <c r="BP578" s="170"/>
      <c r="BQ578" s="170"/>
      <c r="BR578" s="171"/>
      <c r="BS578" s="171"/>
      <c r="BT578" s="171"/>
      <c r="BU578" s="171"/>
      <c r="BV578" s="171"/>
      <c r="BW578" s="171"/>
      <c r="BX578" s="171"/>
      <c r="BY578" s="171"/>
      <c r="BZ578" s="171"/>
      <c r="CA578" s="171"/>
      <c r="CB578" s="171"/>
      <c r="CC578" s="171"/>
      <c r="CD578" s="171"/>
      <c r="CE578" s="171"/>
      <c r="CF578" s="171"/>
      <c r="CG578" s="171"/>
      <c r="CH578" s="171"/>
      <c r="CI578" s="171"/>
      <c r="CJ578" s="171"/>
      <c r="CK578" s="171"/>
      <c r="CL578" s="171"/>
      <c r="CM578" s="171"/>
      <c r="CN578" s="171"/>
      <c r="CO578" s="171"/>
      <c r="CP578" s="171"/>
      <c r="CQ578" s="171"/>
      <c r="CR578" s="171"/>
      <c r="CS578" s="171"/>
      <c r="CT578" s="171"/>
      <c r="CU578" s="171"/>
      <c r="CV578" s="171"/>
      <c r="CW578" s="171"/>
      <c r="CX578" s="171"/>
      <c r="CY578" s="171"/>
      <c r="CZ578" s="171"/>
    </row>
    <row r="579" s="175" customFormat="true" ht="25.15" customHeight="true" x14ac:dyDescent="0.2">
      <c r="C579" s="1128" t="s">
        <v>190</v>
      </c>
      <c r="D579" s="1127"/>
      <c r="E579" s="500">
        <v>1.0000000000000004</v>
      </c>
      <c r="F579" s="474"/>
      <c r="G579" s="474"/>
      <c r="H579" s="1127"/>
      <c r="I579" s="1127"/>
      <c r="J579" s="474"/>
      <c r="K579" s="474"/>
      <c r="L579" s="474"/>
      <c r="M579" s="1127" t="s">
        <v>190</v>
      </c>
      <c r="N579" s="1127"/>
      <c r="O579" s="501">
        <v>1.0000000000000002</v>
      </c>
      <c r="P579" s="474"/>
      <c r="Q579" s="474"/>
      <c r="R579" s="168"/>
      <c r="S579" s="168"/>
      <c r="T579" s="168"/>
      <c r="U579" s="168"/>
      <c r="V579" s="168"/>
      <c r="W579" s="168"/>
      <c r="X579" s="168"/>
      <c r="Y579" s="168"/>
      <c r="Z579" s="168"/>
      <c r="AA579" s="168"/>
      <c r="AB579" s="168"/>
      <c r="AC579" s="168"/>
      <c r="AD579" s="168"/>
      <c r="AE579" s="168"/>
      <c r="AF579" s="168"/>
      <c r="AG579" s="168"/>
      <c r="AH579" s="168"/>
      <c r="AI579" s="168"/>
      <c r="AJ579" s="168"/>
      <c r="AK579" s="168"/>
      <c r="AL579" s="168"/>
      <c r="AM579" s="168"/>
      <c r="AN579" s="168"/>
      <c r="AO579" s="168"/>
      <c r="AP579" s="168"/>
      <c r="AQ579" s="168"/>
      <c r="AR579" s="168"/>
      <c r="AS579" s="168"/>
      <c r="AT579" s="168"/>
      <c r="AU579" s="168"/>
      <c r="AV579" s="168"/>
      <c r="AW579" s="168"/>
      <c r="AX579" s="168"/>
      <c r="AY579" s="168"/>
      <c r="BA579" s="170"/>
      <c r="BB579" s="255"/>
      <c r="BC579" s="170"/>
      <c r="BD579" s="170"/>
      <c r="BE579" s="170"/>
      <c r="BF579" s="170"/>
      <c r="BG579" s="170"/>
      <c r="BH579" s="170"/>
      <c r="BI579" s="170"/>
      <c r="BJ579" s="170"/>
      <c r="BK579" s="170"/>
      <c r="BL579" s="170"/>
      <c r="BM579" s="170"/>
      <c r="BN579" s="170"/>
      <c r="BO579" s="170"/>
      <c r="BP579" s="170"/>
      <c r="BQ579" s="170"/>
      <c r="BR579" s="171"/>
      <c r="BS579" s="171"/>
      <c r="BT579" s="171"/>
      <c r="BU579" s="171"/>
      <c r="BV579" s="171"/>
      <c r="BW579" s="171"/>
      <c r="BX579" s="171"/>
      <c r="BY579" s="171"/>
      <c r="BZ579" s="171"/>
      <c r="CA579" s="171"/>
      <c r="CB579" s="171"/>
      <c r="CC579" s="171"/>
      <c r="CD579" s="171"/>
      <c r="CE579" s="171"/>
      <c r="CF579" s="171"/>
      <c r="CG579" s="171"/>
      <c r="CH579" s="171"/>
      <c r="CI579" s="171"/>
      <c r="CJ579" s="171"/>
      <c r="CK579" s="171"/>
      <c r="CL579" s="171"/>
      <c r="CM579" s="171"/>
      <c r="CN579" s="171"/>
      <c r="CO579" s="171"/>
      <c r="CP579" s="171"/>
      <c r="CQ579" s="171"/>
      <c r="CR579" s="171"/>
      <c r="CS579" s="171"/>
      <c r="CT579" s="171"/>
      <c r="CU579" s="171"/>
      <c r="CV579" s="171"/>
      <c r="CW579" s="171"/>
      <c r="CX579" s="171"/>
      <c r="CY579" s="171"/>
      <c r="CZ579" s="171"/>
    </row>
    <row r="580" s="175" customFormat="true" ht="25.15" customHeight="true" x14ac:dyDescent="0.2">
      <c r="C580" s="1128"/>
      <c r="D580" s="1127"/>
      <c r="E580" s="474"/>
      <c r="F580" s="474"/>
      <c r="G580" s="474"/>
      <c r="H580" s="1127"/>
      <c r="I580" s="1127"/>
      <c r="J580" s="474"/>
      <c r="K580" s="474"/>
      <c r="L580" s="474"/>
      <c r="M580" s="1127"/>
      <c r="N580" s="1127"/>
      <c r="O580" s="474"/>
      <c r="P580" s="474"/>
      <c r="Q580" s="474"/>
      <c r="R580" s="168"/>
      <c r="S580" s="168"/>
      <c r="T580" s="168"/>
      <c r="U580" s="168"/>
      <c r="V580" s="168"/>
      <c r="W580" s="168"/>
      <c r="X580" s="168"/>
      <c r="Y580" s="168"/>
      <c r="Z580" s="168"/>
      <c r="AA580" s="168"/>
      <c r="AB580" s="168"/>
      <c r="AC580" s="168"/>
      <c r="AD580" s="168"/>
      <c r="AE580" s="168"/>
      <c r="AF580" s="168"/>
      <c r="AG580" s="168"/>
      <c r="AH580" s="168"/>
      <c r="AI580" s="168"/>
      <c r="AJ580" s="168"/>
      <c r="AK580" s="168"/>
      <c r="AL580" s="168"/>
      <c r="AM580" s="168"/>
      <c r="AN580" s="168"/>
      <c r="AO580" s="168"/>
      <c r="AP580" s="168"/>
      <c r="AQ580" s="168"/>
      <c r="AR580" s="168"/>
      <c r="AS580" s="168"/>
      <c r="AT580" s="168"/>
      <c r="AU580" s="168"/>
      <c r="AV580" s="168"/>
      <c r="AW580" s="168"/>
      <c r="AX580" s="168"/>
      <c r="AY580" s="168"/>
      <c r="BA580" s="170"/>
      <c r="BB580" s="255"/>
      <c r="BC580" s="170"/>
      <c r="BD580" s="170"/>
      <c r="BE580" s="170"/>
      <c r="BF580" s="170"/>
      <c r="BG580" s="170"/>
      <c r="BH580" s="170"/>
      <c r="BI580" s="170"/>
      <c r="BJ580" s="170"/>
      <c r="BK580" s="170"/>
      <c r="BL580" s="170"/>
      <c r="BM580" s="170"/>
      <c r="BN580" s="170"/>
      <c r="BO580" s="170"/>
      <c r="BP580" s="170"/>
      <c r="BQ580" s="170"/>
      <c r="BR580" s="171"/>
      <c r="BS580" s="171"/>
      <c r="BT580" s="171"/>
      <c r="BU580" s="171"/>
      <c r="BV580" s="171"/>
      <c r="BW580" s="171"/>
      <c r="BX580" s="171"/>
      <c r="BY580" s="171"/>
      <c r="BZ580" s="171"/>
      <c r="CA580" s="171"/>
      <c r="CB580" s="171"/>
      <c r="CC580" s="171"/>
      <c r="CD580" s="171"/>
      <c r="CE580" s="171"/>
      <c r="CF580" s="171"/>
      <c r="CG580" s="171"/>
      <c r="CH580" s="171"/>
      <c r="CI580" s="171"/>
      <c r="CJ580" s="171"/>
      <c r="CK580" s="171"/>
      <c r="CL580" s="171"/>
      <c r="CM580" s="171"/>
      <c r="CN580" s="171"/>
      <c r="CO580" s="171"/>
      <c r="CP580" s="171"/>
      <c r="CQ580" s="171"/>
      <c r="CR580" s="171"/>
      <c r="CS580" s="171"/>
      <c r="CT580" s="171"/>
      <c r="CU580" s="171"/>
      <c r="CV580" s="171"/>
      <c r="CW580" s="171"/>
      <c r="CX580" s="171"/>
      <c r="CY580" s="171"/>
      <c r="CZ580" s="171"/>
    </row>
    <row r="581" s="175" customFormat="true" ht="25.15" customHeight="true" x14ac:dyDescent="0.2">
      <c r="C581" s="1128"/>
      <c r="D581" s="1127"/>
      <c r="E581" s="473"/>
      <c r="F581" s="473"/>
      <c r="G581" s="473"/>
      <c r="H581" s="1128"/>
      <c r="I581" s="1127"/>
      <c r="J581" s="473"/>
      <c r="K581" s="473"/>
      <c r="L581" s="473"/>
      <c r="M581" s="1128"/>
      <c r="N581" s="1127"/>
      <c r="O581" s="473"/>
      <c r="P581" s="473"/>
      <c r="Q581" s="473"/>
      <c r="R581" s="168"/>
      <c r="S581" s="168"/>
      <c r="T581" s="168"/>
      <c r="U581" s="168"/>
      <c r="V581" s="168"/>
      <c r="W581" s="168"/>
      <c r="X581" s="168"/>
      <c r="Y581" s="168"/>
      <c r="Z581" s="168"/>
      <c r="AA581" s="168"/>
      <c r="AB581" s="168"/>
      <c r="AC581" s="168"/>
      <c r="AD581" s="168"/>
      <c r="AE581" s="168"/>
      <c r="AF581" s="168"/>
      <c r="AG581" s="168"/>
      <c r="AH581" s="168"/>
      <c r="AI581" s="168"/>
      <c r="AJ581" s="168"/>
      <c r="AK581" s="168"/>
      <c r="AL581" s="168"/>
      <c r="AM581" s="168"/>
      <c r="AN581" s="168"/>
      <c r="AO581" s="168"/>
      <c r="AP581" s="168"/>
      <c r="AQ581" s="168"/>
      <c r="AR581" s="168"/>
      <c r="AS581" s="168"/>
      <c r="AT581" s="168"/>
      <c r="AU581" s="168"/>
      <c r="AV581" s="168"/>
      <c r="AW581" s="168"/>
      <c r="AX581" s="168"/>
      <c r="AY581" s="168"/>
      <c r="BA581" s="170"/>
      <c r="BB581" s="255"/>
      <c r="BC581" s="170"/>
      <c r="BD581" s="170"/>
      <c r="BE581" s="170"/>
      <c r="BF581" s="170"/>
      <c r="BG581" s="170"/>
      <c r="BH581" s="170"/>
      <c r="BI581" s="170"/>
      <c r="BJ581" s="170"/>
      <c r="BK581" s="170"/>
      <c r="BL581" s="170"/>
      <c r="BM581" s="170"/>
      <c r="BN581" s="170"/>
      <c r="BO581" s="170"/>
      <c r="BP581" s="170"/>
      <c r="BQ581" s="170"/>
      <c r="BR581" s="171"/>
      <c r="BS581" s="171"/>
      <c r="BT581" s="171"/>
      <c r="BU581" s="171"/>
      <c r="BV581" s="171"/>
      <c r="BW581" s="171"/>
      <c r="BX581" s="171"/>
      <c r="BY581" s="171"/>
      <c r="BZ581" s="171"/>
      <c r="CA581" s="171"/>
      <c r="CB581" s="171"/>
      <c r="CC581" s="171"/>
      <c r="CD581" s="171"/>
      <c r="CE581" s="171"/>
      <c r="CF581" s="171"/>
      <c r="CG581" s="171"/>
      <c r="CH581" s="171"/>
      <c r="CI581" s="171"/>
      <c r="CJ581" s="171"/>
      <c r="CK581" s="171"/>
      <c r="CL581" s="171"/>
      <c r="CM581" s="171"/>
      <c r="CN581" s="171"/>
      <c r="CO581" s="171"/>
      <c r="CP581" s="171"/>
      <c r="CQ581" s="171"/>
      <c r="CR581" s="171"/>
      <c r="CS581" s="171"/>
      <c r="CT581" s="171"/>
      <c r="CU581" s="171"/>
      <c r="CV581" s="171"/>
      <c r="CW581" s="171"/>
      <c r="CX581" s="171"/>
      <c r="CY581" s="171"/>
      <c r="CZ581" s="171"/>
    </row>
    <row r="582" s="175" customFormat="true" ht="25.15" customHeight="true" x14ac:dyDescent="0.2">
      <c r="C582" s="1128"/>
      <c r="D582" s="1127"/>
      <c r="E582" s="473"/>
      <c r="F582" s="473"/>
      <c r="G582" s="473"/>
      <c r="H582" s="1128"/>
      <c r="I582" s="1127"/>
      <c r="J582" s="473"/>
      <c r="K582" s="473"/>
      <c r="L582" s="473"/>
      <c r="M582" s="1128"/>
      <c r="N582" s="1127"/>
      <c r="O582" s="473"/>
      <c r="P582" s="473"/>
      <c r="Q582" s="473"/>
      <c r="R582" s="168"/>
      <c r="S582" s="168"/>
      <c r="T582" s="168"/>
      <c r="U582" s="168"/>
      <c r="V582" s="168"/>
      <c r="W582" s="168"/>
      <c r="X582" s="168"/>
      <c r="Y582" s="168"/>
      <c r="Z582" s="168"/>
      <c r="AA582" s="168"/>
      <c r="AB582" s="168"/>
      <c r="AC582" s="168"/>
      <c r="AD582" s="168"/>
      <c r="AE582" s="168"/>
      <c r="AF582" s="168"/>
      <c r="AG582" s="168"/>
      <c r="AH582" s="168"/>
      <c r="AI582" s="168"/>
      <c r="AJ582" s="168"/>
      <c r="AK582" s="168"/>
      <c r="AL582" s="168"/>
      <c r="AM582" s="168"/>
      <c r="AN582" s="168"/>
      <c r="AO582" s="168"/>
      <c r="AP582" s="168"/>
      <c r="AQ582" s="168"/>
      <c r="AR582" s="168"/>
      <c r="AS582" s="168"/>
      <c r="AT582" s="168"/>
      <c r="AU582" s="168"/>
      <c r="AV582" s="168"/>
      <c r="AW582" s="168"/>
      <c r="AX582" s="168"/>
      <c r="AY582" s="168"/>
      <c r="BA582" s="170"/>
      <c r="BB582" s="255"/>
      <c r="BC582" s="170"/>
      <c r="BD582" s="170"/>
      <c r="BE582" s="170"/>
      <c r="BF582" s="170"/>
      <c r="BG582" s="170"/>
      <c r="BH582" s="170"/>
      <c r="BI582" s="170"/>
      <c r="BJ582" s="170"/>
      <c r="BK582" s="170"/>
      <c r="BL582" s="170"/>
      <c r="BM582" s="170"/>
      <c r="BN582" s="170"/>
      <c r="BO582" s="170"/>
      <c r="BP582" s="170"/>
      <c r="BQ582" s="170"/>
      <c r="BR582" s="171"/>
      <c r="BS582" s="171"/>
      <c r="BT582" s="171"/>
      <c r="BU582" s="171"/>
      <c r="BV582" s="171"/>
      <c r="BW582" s="171"/>
      <c r="BX582" s="171"/>
      <c r="BY582" s="171"/>
      <c r="BZ582" s="171"/>
      <c r="CA582" s="171"/>
      <c r="CB582" s="171"/>
      <c r="CC582" s="171"/>
      <c r="CD582" s="171"/>
      <c r="CE582" s="171"/>
      <c r="CF582" s="171"/>
      <c r="CG582" s="171"/>
      <c r="CH582" s="171"/>
      <c r="CI582" s="171"/>
      <c r="CJ582" s="171"/>
      <c r="CK582" s="171"/>
      <c r="CL582" s="171"/>
      <c r="CM582" s="171"/>
      <c r="CN582" s="171"/>
      <c r="CO582" s="171"/>
      <c r="CP582" s="171"/>
      <c r="CQ582" s="171"/>
      <c r="CR582" s="171"/>
      <c r="CS582" s="171"/>
      <c r="CT582" s="171"/>
      <c r="CU582" s="171"/>
      <c r="CV582" s="171"/>
      <c r="CW582" s="171"/>
      <c r="CX582" s="171"/>
      <c r="CY582" s="171"/>
      <c r="CZ582" s="171"/>
    </row>
    <row r="583" s="175" customFormat="true" ht="25.15" customHeight="true" x14ac:dyDescent="0.2">
      <c r="C583" s="1128"/>
      <c r="D583" s="1127"/>
      <c r="E583" s="473"/>
      <c r="F583" s="473"/>
      <c r="G583" s="473"/>
      <c r="H583" s="1128"/>
      <c r="I583" s="1127"/>
      <c r="J583" s="473"/>
      <c r="K583" s="473"/>
      <c r="L583" s="473"/>
      <c r="M583" s="1128"/>
      <c r="N583" s="1127"/>
      <c r="O583" s="473"/>
      <c r="P583" s="473"/>
      <c r="Q583" s="473"/>
      <c r="R583" s="168"/>
      <c r="S583" s="168"/>
      <c r="T583" s="168"/>
      <c r="U583" s="168"/>
      <c r="V583" s="168"/>
      <c r="W583" s="168"/>
      <c r="X583" s="168"/>
      <c r="Y583" s="168"/>
      <c r="Z583" s="168"/>
      <c r="AA583" s="168"/>
      <c r="AB583" s="168"/>
      <c r="AC583" s="168"/>
      <c r="AD583" s="168"/>
      <c r="AE583" s="168"/>
      <c r="AF583" s="168"/>
      <c r="AG583" s="168"/>
      <c r="AH583" s="168"/>
      <c r="AI583" s="168"/>
      <c r="AJ583" s="168"/>
      <c r="AK583" s="168"/>
      <c r="AL583" s="168"/>
      <c r="AM583" s="168"/>
      <c r="AN583" s="168"/>
      <c r="AO583" s="168"/>
      <c r="AP583" s="168"/>
      <c r="AQ583" s="168"/>
      <c r="AR583" s="168"/>
      <c r="AS583" s="168"/>
      <c r="AT583" s="168"/>
      <c r="AU583" s="168"/>
      <c r="AV583" s="168"/>
      <c r="AW583" s="168"/>
      <c r="AX583" s="168"/>
      <c r="AY583" s="168"/>
      <c r="BA583" s="170"/>
      <c r="BB583" s="255"/>
      <c r="BC583" s="170"/>
      <c r="BD583" s="170"/>
      <c r="BE583" s="170"/>
      <c r="BF583" s="170"/>
      <c r="BG583" s="170"/>
      <c r="BH583" s="170"/>
      <c r="BI583" s="170"/>
      <c r="BJ583" s="170"/>
      <c r="BK583" s="170"/>
      <c r="BL583" s="170"/>
      <c r="BM583" s="170"/>
      <c r="BN583" s="170"/>
      <c r="BO583" s="170"/>
      <c r="BP583" s="170"/>
      <c r="BQ583" s="170"/>
      <c r="BR583" s="171"/>
      <c r="BS583" s="171"/>
      <c r="BT583" s="171"/>
      <c r="BU583" s="171"/>
      <c r="BV583" s="171"/>
      <c r="BW583" s="171"/>
      <c r="BX583" s="171"/>
      <c r="BY583" s="171"/>
      <c r="BZ583" s="171"/>
      <c r="CA583" s="171"/>
      <c r="CB583" s="171"/>
      <c r="CC583" s="171"/>
      <c r="CD583" s="171"/>
      <c r="CE583" s="171"/>
      <c r="CF583" s="171"/>
      <c r="CG583" s="171"/>
      <c r="CH583" s="171"/>
      <c r="CI583" s="171"/>
      <c r="CJ583" s="171"/>
      <c r="CK583" s="171"/>
      <c r="CL583" s="171"/>
      <c r="CM583" s="171"/>
      <c r="CN583" s="171"/>
      <c r="CO583" s="171"/>
      <c r="CP583" s="171"/>
      <c r="CQ583" s="171"/>
      <c r="CR583" s="171"/>
      <c r="CS583" s="171"/>
      <c r="CT583" s="171"/>
      <c r="CU583" s="171"/>
      <c r="CV583" s="171"/>
      <c r="CW583" s="171"/>
      <c r="CX583" s="171"/>
      <c r="CY583" s="171"/>
      <c r="CZ583" s="171"/>
    </row>
    <row r="584" s="175" customFormat="true" ht="25.15" customHeight="true" x14ac:dyDescent="0.2">
      <c r="C584" s="1128"/>
      <c r="D584" s="1127"/>
      <c r="E584" s="473"/>
      <c r="F584" s="473"/>
      <c r="G584" s="473"/>
      <c r="H584" s="1128"/>
      <c r="I584" s="1127"/>
      <c r="J584" s="473"/>
      <c r="K584" s="473"/>
      <c r="L584" s="473"/>
      <c r="M584" s="1128"/>
      <c r="N584" s="1127"/>
      <c r="O584" s="473"/>
      <c r="P584" s="473"/>
      <c r="Q584" s="473"/>
      <c r="R584" s="168"/>
      <c r="S584" s="168"/>
      <c r="T584" s="168"/>
      <c r="U584" s="168"/>
      <c r="V584" s="168"/>
      <c r="W584" s="168"/>
      <c r="X584" s="168"/>
      <c r="Y584" s="168"/>
      <c r="Z584" s="168"/>
      <c r="AA584" s="168"/>
      <c r="AB584" s="168"/>
      <c r="AC584" s="168"/>
      <c r="AD584" s="168"/>
      <c r="AE584" s="168"/>
      <c r="AF584" s="168"/>
      <c r="AG584" s="168"/>
      <c r="AH584" s="168"/>
      <c r="AI584" s="168"/>
      <c r="AJ584" s="168"/>
      <c r="AK584" s="168"/>
      <c r="AL584" s="168"/>
      <c r="AM584" s="168"/>
      <c r="AN584" s="168"/>
      <c r="AO584" s="168"/>
      <c r="AP584" s="168"/>
      <c r="AQ584" s="168"/>
      <c r="AR584" s="168"/>
      <c r="AS584" s="168"/>
      <c r="AT584" s="168"/>
      <c r="AU584" s="168"/>
      <c r="AV584" s="168"/>
      <c r="AW584" s="168"/>
      <c r="AX584" s="168"/>
      <c r="AY584" s="168"/>
      <c r="BA584" s="170"/>
      <c r="BB584" s="255"/>
      <c r="BC584" s="170"/>
      <c r="BD584" s="170"/>
      <c r="BE584" s="170"/>
      <c r="BF584" s="170"/>
      <c r="BG584" s="170"/>
      <c r="BH584" s="170"/>
      <c r="BI584" s="170"/>
      <c r="BJ584" s="170"/>
      <c r="BK584" s="170"/>
      <c r="BL584" s="170"/>
      <c r="BM584" s="170"/>
      <c r="BN584" s="170"/>
      <c r="BO584" s="170"/>
      <c r="BP584" s="170"/>
      <c r="BQ584" s="170"/>
      <c r="BR584" s="171"/>
      <c r="BS584" s="171"/>
      <c r="BT584" s="171"/>
      <c r="BU584" s="171"/>
      <c r="BV584" s="171"/>
      <c r="BW584" s="171"/>
      <c r="BX584" s="171"/>
      <c r="BY584" s="171"/>
      <c r="BZ584" s="171"/>
      <c r="CA584" s="171"/>
      <c r="CB584" s="171"/>
      <c r="CC584" s="171"/>
      <c r="CD584" s="171"/>
      <c r="CE584" s="171"/>
      <c r="CF584" s="171"/>
      <c r="CG584" s="171"/>
      <c r="CH584" s="171"/>
      <c r="CI584" s="171"/>
      <c r="CJ584" s="171"/>
      <c r="CK584" s="171"/>
      <c r="CL584" s="171"/>
      <c r="CM584" s="171"/>
      <c r="CN584" s="171"/>
      <c r="CO584" s="171"/>
      <c r="CP584" s="171"/>
      <c r="CQ584" s="171"/>
      <c r="CR584" s="171"/>
      <c r="CS584" s="171"/>
      <c r="CT584" s="171"/>
      <c r="CU584" s="171"/>
      <c r="CV584" s="171"/>
      <c r="CW584" s="171"/>
      <c r="CX584" s="171"/>
      <c r="CY584" s="171"/>
      <c r="CZ584" s="171"/>
    </row>
    <row r="585" s="175" customFormat="true" ht="25.15" customHeight="true" x14ac:dyDescent="0.2">
      <c r="C585" s="1128"/>
      <c r="D585" s="1127"/>
      <c r="E585" s="473"/>
      <c r="F585" s="473"/>
      <c r="G585" s="473"/>
      <c r="H585" s="1128"/>
      <c r="I585" s="1127"/>
      <c r="J585" s="473"/>
      <c r="K585" s="473"/>
      <c r="L585" s="473"/>
      <c r="M585" s="1128"/>
      <c r="N585" s="1127"/>
      <c r="O585" s="473"/>
      <c r="P585" s="473"/>
      <c r="Q585" s="473"/>
      <c r="R585" s="168"/>
      <c r="S585" s="168"/>
      <c r="T585" s="168"/>
      <c r="U585" s="168"/>
      <c r="V585" s="168"/>
      <c r="W585" s="168"/>
      <c r="X585" s="168"/>
      <c r="Y585" s="168"/>
      <c r="Z585" s="168"/>
      <c r="AA585" s="168"/>
      <c r="AB585" s="168"/>
      <c r="AC585" s="168"/>
      <c r="AD585" s="168"/>
      <c r="AE585" s="168"/>
      <c r="AF585" s="168"/>
      <c r="AG585" s="168"/>
      <c r="AH585" s="168"/>
      <c r="AI585" s="168"/>
      <c r="AJ585" s="168"/>
      <c r="AK585" s="168"/>
      <c r="AL585" s="168"/>
      <c r="AM585" s="168"/>
      <c r="AN585" s="168"/>
      <c r="AO585" s="168"/>
      <c r="AP585" s="168"/>
      <c r="AQ585" s="168"/>
      <c r="AR585" s="168"/>
      <c r="AS585" s="168"/>
      <c r="AT585" s="168"/>
      <c r="AU585" s="168"/>
      <c r="AV585" s="168"/>
      <c r="AW585" s="168"/>
      <c r="AX585" s="168"/>
      <c r="AY585" s="168"/>
      <c r="BA585" s="170"/>
      <c r="BB585" s="255"/>
      <c r="BC585" s="170"/>
      <c r="BD585" s="170"/>
      <c r="BE585" s="170"/>
      <c r="BF585" s="170"/>
      <c r="BG585" s="170"/>
      <c r="BH585" s="170"/>
      <c r="BI585" s="170"/>
      <c r="BJ585" s="170"/>
      <c r="BK585" s="170"/>
      <c r="BL585" s="170"/>
      <c r="BM585" s="170"/>
      <c r="BN585" s="170"/>
      <c r="BO585" s="170"/>
      <c r="BP585" s="170"/>
      <c r="BQ585" s="170"/>
      <c r="BR585" s="171"/>
      <c r="BS585" s="171"/>
      <c r="BT585" s="171"/>
      <c r="BU585" s="171"/>
      <c r="BV585" s="171"/>
      <c r="BW585" s="171"/>
      <c r="BX585" s="171"/>
      <c r="BY585" s="171"/>
      <c r="BZ585" s="171"/>
      <c r="CA585" s="171"/>
      <c r="CB585" s="171"/>
      <c r="CC585" s="171"/>
      <c r="CD585" s="171"/>
      <c r="CE585" s="171"/>
      <c r="CF585" s="171"/>
      <c r="CG585" s="171"/>
      <c r="CH585" s="171"/>
      <c r="CI585" s="171"/>
      <c r="CJ585" s="171"/>
      <c r="CK585" s="171"/>
      <c r="CL585" s="171"/>
      <c r="CM585" s="171"/>
      <c r="CN585" s="171"/>
      <c r="CO585" s="171"/>
      <c r="CP585" s="171"/>
      <c r="CQ585" s="171"/>
      <c r="CR585" s="171"/>
      <c r="CS585" s="171"/>
      <c r="CT585" s="171"/>
      <c r="CU585" s="171"/>
      <c r="CV585" s="171"/>
      <c r="CW585" s="171"/>
      <c r="CX585" s="171"/>
      <c r="CY585" s="171"/>
      <c r="CZ585" s="171"/>
    </row>
    <row r="586" s="175" customFormat="true" ht="25.15" customHeight="true" x14ac:dyDescent="0.2">
      <c r="C586" s="1128"/>
      <c r="D586" s="1127"/>
      <c r="E586" s="473"/>
      <c r="F586" s="473"/>
      <c r="G586" s="473"/>
      <c r="H586" s="1128"/>
      <c r="I586" s="1127"/>
      <c r="J586" s="473"/>
      <c r="K586" s="473"/>
      <c r="L586" s="473"/>
      <c r="M586" s="1128"/>
      <c r="N586" s="1127"/>
      <c r="O586" s="473"/>
      <c r="P586" s="473"/>
      <c r="Q586" s="473"/>
      <c r="R586" s="168"/>
      <c r="S586" s="168"/>
      <c r="T586" s="168"/>
      <c r="U586" s="168"/>
      <c r="V586" s="168"/>
      <c r="W586" s="168"/>
      <c r="X586" s="168"/>
      <c r="Y586" s="168"/>
      <c r="Z586" s="168"/>
      <c r="AA586" s="168"/>
      <c r="AB586" s="168"/>
      <c r="AC586" s="168"/>
      <c r="AD586" s="168"/>
      <c r="AE586" s="168"/>
      <c r="AF586" s="168"/>
      <c r="AG586" s="168"/>
      <c r="AH586" s="168"/>
      <c r="AI586" s="168"/>
      <c r="AJ586" s="168"/>
      <c r="AK586" s="168"/>
      <c r="AL586" s="168"/>
      <c r="AM586" s="168"/>
      <c r="AN586" s="168"/>
      <c r="AO586" s="168"/>
      <c r="AP586" s="168"/>
      <c r="AQ586" s="168"/>
      <c r="AR586" s="168"/>
      <c r="AS586" s="168"/>
      <c r="AT586" s="168"/>
      <c r="AU586" s="168"/>
      <c r="AV586" s="168"/>
      <c r="AW586" s="168"/>
      <c r="AX586" s="168"/>
      <c r="AY586" s="168"/>
      <c r="BA586" s="170"/>
      <c r="BB586" s="255"/>
      <c r="BC586" s="170"/>
      <c r="BD586" s="170"/>
      <c r="BE586" s="170"/>
      <c r="BF586" s="170"/>
      <c r="BG586" s="170"/>
      <c r="BH586" s="170"/>
      <c r="BI586" s="170"/>
      <c r="BJ586" s="170"/>
      <c r="BK586" s="170"/>
      <c r="BL586" s="170"/>
      <c r="BM586" s="170"/>
      <c r="BN586" s="170"/>
      <c r="BO586" s="170"/>
      <c r="BP586" s="170"/>
      <c r="BQ586" s="170"/>
      <c r="BR586" s="171"/>
      <c r="BS586" s="171"/>
      <c r="BT586" s="171"/>
      <c r="BU586" s="171"/>
      <c r="BV586" s="171"/>
      <c r="BW586" s="171"/>
      <c r="BX586" s="171"/>
      <c r="BY586" s="171"/>
      <c r="BZ586" s="171"/>
      <c r="CA586" s="171"/>
      <c r="CB586" s="171"/>
      <c r="CC586" s="171"/>
      <c r="CD586" s="171"/>
      <c r="CE586" s="171"/>
      <c r="CF586" s="171"/>
      <c r="CG586" s="171"/>
      <c r="CH586" s="171"/>
      <c r="CI586" s="171"/>
      <c r="CJ586" s="171"/>
      <c r="CK586" s="171"/>
      <c r="CL586" s="171"/>
      <c r="CM586" s="171"/>
      <c r="CN586" s="171"/>
      <c r="CO586" s="171"/>
      <c r="CP586" s="171"/>
      <c r="CQ586" s="171"/>
      <c r="CR586" s="171"/>
      <c r="CS586" s="171"/>
      <c r="CT586" s="171"/>
      <c r="CU586" s="171"/>
      <c r="CV586" s="171"/>
      <c r="CW586" s="171"/>
      <c r="CX586" s="171"/>
      <c r="CY586" s="171"/>
      <c r="CZ586" s="171"/>
    </row>
    <row r="587" s="175" customFormat="true" ht="25.15" customHeight="true" x14ac:dyDescent="0.2">
      <c r="C587" s="1128"/>
      <c r="D587" s="1127"/>
      <c r="E587" s="473"/>
      <c r="F587" s="473"/>
      <c r="G587" s="473"/>
      <c r="H587" s="1128"/>
      <c r="I587" s="1127"/>
      <c r="J587" s="473"/>
      <c r="K587" s="473"/>
      <c r="L587" s="473"/>
      <c r="M587" s="1128"/>
      <c r="N587" s="1127"/>
      <c r="O587" s="473"/>
      <c r="P587" s="473"/>
      <c r="Q587" s="473"/>
      <c r="R587" s="168"/>
      <c r="S587" s="168"/>
      <c r="T587" s="168"/>
      <c r="U587" s="168"/>
      <c r="V587" s="168"/>
      <c r="W587" s="168"/>
      <c r="X587" s="168"/>
      <c r="Y587" s="168"/>
      <c r="Z587" s="168"/>
      <c r="AA587" s="168"/>
      <c r="AB587" s="168"/>
      <c r="AC587" s="168"/>
      <c r="AD587" s="168"/>
      <c r="AE587" s="168"/>
      <c r="AF587" s="168"/>
      <c r="AG587" s="168"/>
      <c r="AH587" s="168"/>
      <c r="AI587" s="168"/>
      <c r="AJ587" s="168"/>
      <c r="AK587" s="168"/>
      <c r="AL587" s="168"/>
      <c r="AM587" s="168"/>
      <c r="AN587" s="168"/>
      <c r="AO587" s="168"/>
      <c r="AP587" s="168"/>
      <c r="AQ587" s="168"/>
      <c r="AR587" s="168"/>
      <c r="AS587" s="168"/>
      <c r="AT587" s="168"/>
      <c r="AU587" s="168"/>
      <c r="AV587" s="168"/>
      <c r="AW587" s="168"/>
      <c r="AX587" s="168"/>
      <c r="AY587" s="168"/>
      <c r="BA587" s="170"/>
      <c r="BB587" s="255"/>
      <c r="BC587" s="170"/>
      <c r="BD587" s="170"/>
      <c r="BE587" s="170"/>
      <c r="BF587" s="170"/>
      <c r="BG587" s="170"/>
      <c r="BH587" s="170"/>
      <c r="BI587" s="170"/>
      <c r="BJ587" s="170"/>
      <c r="BK587" s="170"/>
      <c r="BL587" s="170"/>
      <c r="BM587" s="170"/>
      <c r="BN587" s="170"/>
      <c r="BO587" s="170"/>
      <c r="BP587" s="170"/>
      <c r="BQ587" s="170"/>
      <c r="BR587" s="171"/>
      <c r="BS587" s="171"/>
      <c r="BT587" s="171"/>
      <c r="BU587" s="171"/>
      <c r="BV587" s="171"/>
      <c r="BW587" s="171"/>
      <c r="BX587" s="171"/>
      <c r="BY587" s="171"/>
      <c r="BZ587" s="171"/>
      <c r="CA587" s="171"/>
      <c r="CB587" s="171"/>
      <c r="CC587" s="171"/>
      <c r="CD587" s="171"/>
      <c r="CE587" s="171"/>
      <c r="CF587" s="171"/>
      <c r="CG587" s="171"/>
      <c r="CH587" s="171"/>
      <c r="CI587" s="171"/>
      <c r="CJ587" s="171"/>
      <c r="CK587" s="171"/>
      <c r="CL587" s="171"/>
      <c r="CM587" s="171"/>
      <c r="CN587" s="171"/>
      <c r="CO587" s="171"/>
      <c r="CP587" s="171"/>
      <c r="CQ587" s="171"/>
      <c r="CR587" s="171"/>
      <c r="CS587" s="171"/>
      <c r="CT587" s="171"/>
      <c r="CU587" s="171"/>
      <c r="CV587" s="171"/>
      <c r="CW587" s="171"/>
      <c r="CX587" s="171"/>
      <c r="CY587" s="171"/>
      <c r="CZ587" s="171"/>
    </row>
    <row r="588" s="175" customFormat="true" ht="25.15" customHeight="true" x14ac:dyDescent="0.2">
      <c r="C588" s="1128"/>
      <c r="D588" s="1127"/>
      <c r="E588" s="473"/>
      <c r="F588" s="473"/>
      <c r="G588" s="473"/>
      <c r="H588" s="1128"/>
      <c r="I588" s="1127"/>
      <c r="J588" s="473"/>
      <c r="K588" s="473"/>
      <c r="L588" s="473"/>
      <c r="M588" s="1128"/>
      <c r="N588" s="1127"/>
      <c r="O588" s="473"/>
      <c r="P588" s="473"/>
      <c r="Q588" s="473"/>
      <c r="R588" s="168"/>
      <c r="S588" s="168"/>
      <c r="T588" s="168"/>
      <c r="U588" s="168"/>
      <c r="V588" s="168"/>
      <c r="W588" s="168"/>
      <c r="X588" s="168"/>
      <c r="Y588" s="168"/>
      <c r="Z588" s="168"/>
      <c r="AA588" s="168"/>
      <c r="AB588" s="168"/>
      <c r="AC588" s="168"/>
      <c r="AD588" s="168"/>
      <c r="AE588" s="168"/>
      <c r="AF588" s="168"/>
      <c r="AG588" s="168"/>
      <c r="AH588" s="168"/>
      <c r="AI588" s="168"/>
      <c r="AJ588" s="168"/>
      <c r="AK588" s="168"/>
      <c r="AL588" s="168"/>
      <c r="AM588" s="168"/>
      <c r="AN588" s="168"/>
      <c r="AO588" s="168"/>
      <c r="AP588" s="168"/>
      <c r="AQ588" s="168"/>
      <c r="AR588" s="168"/>
      <c r="AS588" s="168"/>
      <c r="AT588" s="168"/>
      <c r="AU588" s="168"/>
      <c r="AV588" s="168"/>
      <c r="AW588" s="168"/>
      <c r="AX588" s="168"/>
      <c r="AY588" s="168"/>
      <c r="BA588" s="170"/>
      <c r="BB588" s="255"/>
      <c r="BC588" s="170"/>
      <c r="BD588" s="170"/>
      <c r="BE588" s="170"/>
      <c r="BF588" s="170"/>
      <c r="BG588" s="170"/>
      <c r="BH588" s="170"/>
      <c r="BI588" s="170"/>
      <c r="BJ588" s="170"/>
      <c r="BK588" s="170"/>
      <c r="BL588" s="170"/>
      <c r="BM588" s="170"/>
      <c r="BN588" s="170"/>
      <c r="BO588" s="170"/>
      <c r="BP588" s="170"/>
      <c r="BQ588" s="170"/>
      <c r="BR588" s="171"/>
      <c r="BS588" s="171"/>
      <c r="BT588" s="171"/>
      <c r="BU588" s="171"/>
      <c r="BV588" s="171"/>
      <c r="BW588" s="171"/>
      <c r="BX588" s="171"/>
      <c r="BY588" s="171"/>
      <c r="BZ588" s="171"/>
      <c r="CA588" s="171"/>
      <c r="CB588" s="171"/>
      <c r="CC588" s="171"/>
      <c r="CD588" s="171"/>
      <c r="CE588" s="171"/>
      <c r="CF588" s="171"/>
      <c r="CG588" s="171"/>
      <c r="CH588" s="171"/>
      <c r="CI588" s="171"/>
      <c r="CJ588" s="171"/>
      <c r="CK588" s="171"/>
      <c r="CL588" s="171"/>
      <c r="CM588" s="171"/>
      <c r="CN588" s="171"/>
      <c r="CO588" s="171"/>
      <c r="CP588" s="171"/>
      <c r="CQ588" s="171"/>
      <c r="CR588" s="171"/>
      <c r="CS588" s="171"/>
      <c r="CT588" s="171"/>
      <c r="CU588" s="171"/>
      <c r="CV588" s="171"/>
      <c r="CW588" s="171"/>
      <c r="CX588" s="171"/>
      <c r="CY588" s="171"/>
      <c r="CZ588" s="171"/>
    </row>
    <row r="589" s="175" customFormat="true" ht="25.15" customHeight="true" x14ac:dyDescent="0.2">
      <c r="C589" s="1128"/>
      <c r="D589" s="1127"/>
      <c r="E589" s="473"/>
      <c r="F589" s="473"/>
      <c r="G589" s="473"/>
      <c r="H589" s="1128"/>
      <c r="I589" s="1127"/>
      <c r="J589" s="473"/>
      <c r="K589" s="473"/>
      <c r="L589" s="473"/>
      <c r="M589" s="1128"/>
      <c r="N589" s="1127"/>
      <c r="O589" s="473"/>
      <c r="P589" s="473"/>
      <c r="Q589" s="473"/>
      <c r="R589" s="168"/>
      <c r="S589" s="168"/>
      <c r="T589" s="168"/>
      <c r="U589" s="168"/>
      <c r="V589" s="168"/>
      <c r="W589" s="168"/>
      <c r="X589" s="168"/>
      <c r="Y589" s="168"/>
      <c r="Z589" s="168"/>
      <c r="AA589" s="168"/>
      <c r="AB589" s="168"/>
      <c r="AC589" s="168"/>
      <c r="AD589" s="168"/>
      <c r="AE589" s="168"/>
      <c r="AF589" s="168"/>
      <c r="AG589" s="168"/>
      <c r="AH589" s="168"/>
      <c r="AI589" s="168"/>
      <c r="AJ589" s="168"/>
      <c r="AK589" s="168"/>
      <c r="AL589" s="168"/>
      <c r="AM589" s="168"/>
      <c r="AN589" s="168"/>
      <c r="AO589" s="168"/>
      <c r="AP589" s="168"/>
      <c r="AQ589" s="168"/>
      <c r="AR589" s="168"/>
      <c r="AS589" s="168"/>
      <c r="AT589" s="168"/>
      <c r="AU589" s="168"/>
      <c r="AV589" s="168"/>
      <c r="AW589" s="168"/>
      <c r="AX589" s="168"/>
      <c r="AY589" s="168"/>
      <c r="BA589" s="170"/>
      <c r="BB589" s="255"/>
      <c r="BC589" s="170"/>
      <c r="BD589" s="170"/>
      <c r="BE589" s="170"/>
      <c r="BF589" s="170"/>
      <c r="BG589" s="170"/>
      <c r="BH589" s="170"/>
      <c r="BI589" s="170"/>
      <c r="BJ589" s="170"/>
      <c r="BK589" s="170"/>
      <c r="BL589" s="170"/>
      <c r="BM589" s="170"/>
      <c r="BN589" s="170"/>
      <c r="BO589" s="170"/>
      <c r="BP589" s="170"/>
      <c r="BQ589" s="170"/>
      <c r="BR589" s="171"/>
      <c r="BS589" s="171"/>
      <c r="BT589" s="171"/>
      <c r="BU589" s="171"/>
      <c r="BV589" s="171"/>
      <c r="BW589" s="171"/>
      <c r="BX589" s="171"/>
      <c r="BY589" s="171"/>
      <c r="BZ589" s="171"/>
      <c r="CA589" s="171"/>
      <c r="CB589" s="171"/>
      <c r="CC589" s="171"/>
      <c r="CD589" s="171"/>
      <c r="CE589" s="171"/>
      <c r="CF589" s="171"/>
      <c r="CG589" s="171"/>
      <c r="CH589" s="171"/>
      <c r="CI589" s="171"/>
      <c r="CJ589" s="171"/>
      <c r="CK589" s="171"/>
      <c r="CL589" s="171"/>
      <c r="CM589" s="171"/>
      <c r="CN589" s="171"/>
      <c r="CO589" s="171"/>
      <c r="CP589" s="171"/>
      <c r="CQ589" s="171"/>
      <c r="CR589" s="171"/>
      <c r="CS589" s="171"/>
      <c r="CT589" s="171"/>
      <c r="CU589" s="171"/>
      <c r="CV589" s="171"/>
      <c r="CW589" s="171"/>
      <c r="CX589" s="171"/>
      <c r="CY589" s="171"/>
      <c r="CZ589" s="171"/>
    </row>
    <row r="590" s="175" customFormat="true" ht="25.15" customHeight="true" x14ac:dyDescent="0.2">
      <c r="C590" s="1128"/>
      <c r="D590" s="1127"/>
      <c r="E590" s="473"/>
      <c r="F590" s="473"/>
      <c r="G590" s="473"/>
      <c r="H590" s="1128"/>
      <c r="I590" s="1127"/>
      <c r="J590" s="473"/>
      <c r="K590" s="473"/>
      <c r="L590" s="473"/>
      <c r="M590" s="1128"/>
      <c r="N590" s="1127"/>
      <c r="O590" s="473"/>
      <c r="P590" s="473"/>
      <c r="Q590" s="473"/>
      <c r="R590" s="168"/>
      <c r="S590" s="168"/>
      <c r="T590" s="168"/>
      <c r="U590" s="168"/>
      <c r="V590" s="168"/>
      <c r="W590" s="168"/>
      <c r="X590" s="168"/>
      <c r="Y590" s="168"/>
      <c r="Z590" s="168"/>
      <c r="AA590" s="168"/>
      <c r="AB590" s="168"/>
      <c r="AC590" s="168"/>
      <c r="AD590" s="168"/>
      <c r="AE590" s="168"/>
      <c r="AF590" s="168"/>
      <c r="AG590" s="168"/>
      <c r="AH590" s="168"/>
      <c r="AI590" s="168"/>
      <c r="AJ590" s="168"/>
      <c r="AK590" s="168"/>
      <c r="AL590" s="168"/>
      <c r="AM590" s="168"/>
      <c r="AN590" s="168"/>
      <c r="AO590" s="168"/>
      <c r="AP590" s="168"/>
      <c r="AQ590" s="168"/>
      <c r="AR590" s="168"/>
      <c r="AS590" s="168"/>
      <c r="AT590" s="168"/>
      <c r="AU590" s="168"/>
      <c r="AV590" s="168"/>
      <c r="AW590" s="168"/>
      <c r="AX590" s="168"/>
      <c r="AY590" s="168"/>
      <c r="BA590" s="170"/>
      <c r="BB590" s="255"/>
      <c r="BC590" s="170"/>
      <c r="BD590" s="170"/>
      <c r="BE590" s="170"/>
      <c r="BF590" s="170"/>
      <c r="BG590" s="170"/>
      <c r="BH590" s="170"/>
      <c r="BI590" s="170"/>
      <c r="BJ590" s="170"/>
      <c r="BK590" s="170"/>
      <c r="BL590" s="170"/>
      <c r="BM590" s="170"/>
      <c r="BN590" s="170"/>
      <c r="BO590" s="170"/>
      <c r="BP590" s="170"/>
      <c r="BQ590" s="170"/>
      <c r="BR590" s="171"/>
      <c r="BS590" s="171"/>
      <c r="BT590" s="171"/>
      <c r="BU590" s="171"/>
      <c r="BV590" s="171"/>
      <c r="BW590" s="171"/>
      <c r="BX590" s="171"/>
      <c r="BY590" s="171"/>
      <c r="BZ590" s="171"/>
      <c r="CA590" s="171"/>
      <c r="CB590" s="171"/>
      <c r="CC590" s="171"/>
      <c r="CD590" s="171"/>
      <c r="CE590" s="171"/>
      <c r="CF590" s="171"/>
      <c r="CG590" s="171"/>
      <c r="CH590" s="171"/>
      <c r="CI590" s="171"/>
      <c r="CJ590" s="171"/>
      <c r="CK590" s="171"/>
      <c r="CL590" s="171"/>
      <c r="CM590" s="171"/>
      <c r="CN590" s="171"/>
      <c r="CO590" s="171"/>
      <c r="CP590" s="171"/>
      <c r="CQ590" s="171"/>
      <c r="CR590" s="171"/>
      <c r="CS590" s="171"/>
      <c r="CT590" s="171"/>
      <c r="CU590" s="171"/>
      <c r="CV590" s="171"/>
      <c r="CW590" s="171"/>
      <c r="CX590" s="171"/>
      <c r="CY590" s="171"/>
      <c r="CZ590" s="171"/>
    </row>
    <row r="591" s="175" customFormat="true" ht="25.15" customHeight="true" x14ac:dyDescent="0.2">
      <c r="C591" s="1128"/>
      <c r="D591" s="1127"/>
      <c r="E591" s="473"/>
      <c r="F591" s="473"/>
      <c r="G591" s="473"/>
      <c r="H591" s="1128"/>
      <c r="I591" s="1127"/>
      <c r="J591" s="473"/>
      <c r="K591" s="473"/>
      <c r="L591" s="473"/>
      <c r="M591" s="1128"/>
      <c r="N591" s="1127"/>
      <c r="O591" s="473"/>
      <c r="P591" s="473"/>
      <c r="Q591" s="473"/>
      <c r="R591" s="168"/>
      <c r="S591" s="168"/>
      <c r="T591" s="168"/>
      <c r="U591" s="168"/>
      <c r="V591" s="168"/>
      <c r="W591" s="168"/>
      <c r="X591" s="168"/>
      <c r="Y591" s="168"/>
      <c r="Z591" s="168"/>
      <c r="AA591" s="168"/>
      <c r="AB591" s="168"/>
      <c r="AC591" s="168"/>
      <c r="AD591" s="168"/>
      <c r="AE591" s="168"/>
      <c r="AF591" s="168"/>
      <c r="AG591" s="168"/>
      <c r="AH591" s="168"/>
      <c r="AI591" s="168"/>
      <c r="AJ591" s="168"/>
      <c r="AK591" s="168"/>
      <c r="AL591" s="168"/>
      <c r="AM591" s="168"/>
      <c r="AN591" s="168"/>
      <c r="AO591" s="168"/>
      <c r="AP591" s="168"/>
      <c r="AQ591" s="168"/>
      <c r="AR591" s="168"/>
      <c r="AS591" s="168"/>
      <c r="AT591" s="168"/>
      <c r="AU591" s="168"/>
      <c r="AV591" s="168"/>
      <c r="AW591" s="168"/>
      <c r="AX591" s="168"/>
      <c r="AY591" s="168"/>
      <c r="BA591" s="170"/>
      <c r="BB591" s="255"/>
      <c r="BC591" s="170"/>
      <c r="BD591" s="170"/>
      <c r="BE591" s="170"/>
      <c r="BF591" s="170"/>
      <c r="BG591" s="170"/>
      <c r="BH591" s="170"/>
      <c r="BI591" s="170"/>
      <c r="BJ591" s="170"/>
      <c r="BK591" s="170"/>
      <c r="BL591" s="170"/>
      <c r="BM591" s="170"/>
      <c r="BN591" s="170"/>
      <c r="BO591" s="170"/>
      <c r="BP591" s="170"/>
      <c r="BQ591" s="170"/>
      <c r="BR591" s="171"/>
      <c r="BS591" s="171"/>
      <c r="BT591" s="171"/>
      <c r="BU591" s="171"/>
      <c r="BV591" s="171"/>
      <c r="BW591" s="171"/>
      <c r="BX591" s="171"/>
      <c r="BY591" s="171"/>
      <c r="BZ591" s="171"/>
      <c r="CA591" s="171"/>
      <c r="CB591" s="171"/>
      <c r="CC591" s="171"/>
      <c r="CD591" s="171"/>
      <c r="CE591" s="171"/>
      <c r="CF591" s="171"/>
      <c r="CG591" s="171"/>
      <c r="CH591" s="171"/>
      <c r="CI591" s="171"/>
      <c r="CJ591" s="171"/>
      <c r="CK591" s="171"/>
      <c r="CL591" s="171"/>
      <c r="CM591" s="171"/>
      <c r="CN591" s="171"/>
      <c r="CO591" s="171"/>
      <c r="CP591" s="171"/>
      <c r="CQ591" s="171"/>
      <c r="CR591" s="171"/>
      <c r="CS591" s="171"/>
      <c r="CT591" s="171"/>
      <c r="CU591" s="171"/>
      <c r="CV591" s="171"/>
      <c r="CW591" s="171"/>
      <c r="CX591" s="171"/>
      <c r="CY591" s="171"/>
      <c r="CZ591" s="171"/>
    </row>
    <row r="592" s="175" customFormat="true" ht="25.15" customHeight="true" x14ac:dyDescent="0.2">
      <c r="C592" s="1128"/>
      <c r="D592" s="1127"/>
      <c r="E592" s="473"/>
      <c r="F592" s="473"/>
      <c r="G592" s="473"/>
      <c r="H592" s="1128"/>
      <c r="I592" s="1127"/>
      <c r="J592" s="473"/>
      <c r="K592" s="473"/>
      <c r="L592" s="473"/>
      <c r="M592" s="1128"/>
      <c r="N592" s="1127"/>
      <c r="O592" s="473"/>
      <c r="P592" s="473"/>
      <c r="Q592" s="473"/>
      <c r="R592" s="168"/>
      <c r="S592" s="168"/>
      <c r="T592" s="168"/>
      <c r="U592" s="168"/>
      <c r="V592" s="168"/>
      <c r="W592" s="168"/>
      <c r="X592" s="168"/>
      <c r="Y592" s="168"/>
      <c r="Z592" s="168"/>
      <c r="AA592" s="168"/>
      <c r="AB592" s="168"/>
      <c r="AC592" s="168"/>
      <c r="AD592" s="168"/>
      <c r="AE592" s="168"/>
      <c r="AF592" s="168"/>
      <c r="AG592" s="168"/>
      <c r="AH592" s="168"/>
      <c r="AI592" s="168"/>
      <c r="AJ592" s="168"/>
      <c r="AK592" s="168"/>
      <c r="AL592" s="168"/>
      <c r="AM592" s="168"/>
      <c r="AN592" s="168"/>
      <c r="AO592" s="168"/>
      <c r="AP592" s="168"/>
      <c r="AQ592" s="168"/>
      <c r="AR592" s="168"/>
      <c r="AS592" s="168"/>
      <c r="AT592" s="168"/>
      <c r="AU592" s="168"/>
      <c r="AV592" s="168"/>
      <c r="AW592" s="168"/>
      <c r="AX592" s="168"/>
      <c r="AY592" s="168"/>
      <c r="BA592" s="170"/>
      <c r="BB592" s="255"/>
      <c r="BC592" s="170"/>
      <c r="BD592" s="170"/>
      <c r="BE592" s="170"/>
      <c r="BF592" s="170"/>
      <c r="BG592" s="170"/>
      <c r="BH592" s="170"/>
      <c r="BI592" s="170"/>
      <c r="BJ592" s="170"/>
      <c r="BK592" s="170"/>
      <c r="BL592" s="170"/>
      <c r="BM592" s="170"/>
      <c r="BN592" s="170"/>
      <c r="BO592" s="170"/>
      <c r="BP592" s="170"/>
      <c r="BQ592" s="170"/>
      <c r="BR592" s="171"/>
      <c r="BS592" s="171"/>
      <c r="BT592" s="171"/>
      <c r="BU592" s="171"/>
      <c r="BV592" s="171"/>
      <c r="BW592" s="171"/>
      <c r="BX592" s="171"/>
      <c r="BY592" s="171"/>
      <c r="BZ592" s="171"/>
      <c r="CA592" s="171"/>
      <c r="CB592" s="171"/>
      <c r="CC592" s="171"/>
      <c r="CD592" s="171"/>
      <c r="CE592" s="171"/>
      <c r="CF592" s="171"/>
      <c r="CG592" s="171"/>
      <c r="CH592" s="171"/>
      <c r="CI592" s="171"/>
      <c r="CJ592" s="171"/>
      <c r="CK592" s="171"/>
      <c r="CL592" s="171"/>
      <c r="CM592" s="171"/>
      <c r="CN592" s="171"/>
      <c r="CO592" s="171"/>
      <c r="CP592" s="171"/>
      <c r="CQ592" s="171"/>
      <c r="CR592" s="171"/>
      <c r="CS592" s="171"/>
      <c r="CT592" s="171"/>
      <c r="CU592" s="171"/>
      <c r="CV592" s="171"/>
      <c r="CW592" s="171"/>
      <c r="CX592" s="171"/>
      <c r="CY592" s="171"/>
      <c r="CZ592" s="171"/>
    </row>
    <row r="593" s="175" customFormat="true" ht="25.15" customHeight="true" x14ac:dyDescent="0.2">
      <c r="C593" s="1128"/>
      <c r="D593" s="1127"/>
      <c r="E593" s="473"/>
      <c r="F593" s="473"/>
      <c r="G593" s="473"/>
      <c r="H593" s="1128"/>
      <c r="I593" s="1127"/>
      <c r="J593" s="473"/>
      <c r="K593" s="473"/>
      <c r="L593" s="473"/>
      <c r="M593" s="1128"/>
      <c r="N593" s="1127"/>
      <c r="O593" s="473"/>
      <c r="P593" s="473"/>
      <c r="Q593" s="473"/>
      <c r="R593" s="168"/>
      <c r="S593" s="168"/>
      <c r="T593" s="168"/>
      <c r="U593" s="168"/>
      <c r="V593" s="168"/>
      <c r="W593" s="168"/>
      <c r="X593" s="168"/>
      <c r="Y593" s="168"/>
      <c r="Z593" s="168"/>
      <c r="AA593" s="168"/>
      <c r="AB593" s="168"/>
      <c r="AC593" s="168"/>
      <c r="AD593" s="168"/>
      <c r="AE593" s="168"/>
      <c r="AF593" s="168"/>
      <c r="AG593" s="168"/>
      <c r="AH593" s="168"/>
      <c r="AI593" s="168"/>
      <c r="AJ593" s="168"/>
      <c r="AK593" s="168"/>
      <c r="AL593" s="168"/>
      <c r="AM593" s="168"/>
      <c r="AN593" s="168"/>
      <c r="AO593" s="168"/>
      <c r="AP593" s="168"/>
      <c r="AQ593" s="168"/>
      <c r="AR593" s="168"/>
      <c r="AS593" s="168"/>
      <c r="AT593" s="168"/>
      <c r="AU593" s="168"/>
      <c r="AV593" s="168"/>
      <c r="AW593" s="168"/>
      <c r="AX593" s="168"/>
      <c r="AY593" s="168"/>
      <c r="BA593" s="170"/>
      <c r="BB593" s="255"/>
      <c r="BC593" s="170"/>
      <c r="BD593" s="170"/>
      <c r="BE593" s="170"/>
      <c r="BF593" s="170"/>
      <c r="BG593" s="170"/>
      <c r="BH593" s="170"/>
      <c r="BI593" s="170"/>
      <c r="BJ593" s="170"/>
      <c r="BK593" s="170"/>
      <c r="BL593" s="170"/>
      <c r="BM593" s="170"/>
      <c r="BN593" s="170"/>
      <c r="BO593" s="170"/>
      <c r="BP593" s="170"/>
      <c r="BQ593" s="170"/>
      <c r="BR593" s="171"/>
      <c r="BS593" s="171"/>
      <c r="BT593" s="171"/>
      <c r="BU593" s="171"/>
      <c r="BV593" s="171"/>
      <c r="BW593" s="171"/>
      <c r="BX593" s="171"/>
      <c r="BY593" s="171"/>
      <c r="BZ593" s="171"/>
      <c r="CA593" s="171"/>
      <c r="CB593" s="171"/>
      <c r="CC593" s="171"/>
      <c r="CD593" s="171"/>
      <c r="CE593" s="171"/>
      <c r="CF593" s="171"/>
      <c r="CG593" s="171"/>
      <c r="CH593" s="171"/>
      <c r="CI593" s="171"/>
      <c r="CJ593" s="171"/>
      <c r="CK593" s="171"/>
      <c r="CL593" s="171"/>
      <c r="CM593" s="171"/>
      <c r="CN593" s="171"/>
      <c r="CO593" s="171"/>
      <c r="CP593" s="171"/>
      <c r="CQ593" s="171"/>
      <c r="CR593" s="171"/>
      <c r="CS593" s="171"/>
      <c r="CT593" s="171"/>
      <c r="CU593" s="171"/>
      <c r="CV593" s="171"/>
      <c r="CW593" s="171"/>
      <c r="CX593" s="171"/>
      <c r="CY593" s="171"/>
      <c r="CZ593" s="171"/>
    </row>
    <row r="594" s="175" customFormat="true" ht="25.15" customHeight="true" x14ac:dyDescent="0.2">
      <c r="C594" s="1128"/>
      <c r="D594" s="1127"/>
      <c r="E594" s="473"/>
      <c r="F594" s="473"/>
      <c r="G594" s="473"/>
      <c r="H594" s="1128"/>
      <c r="I594" s="1127"/>
      <c r="J594" s="473"/>
      <c r="K594" s="473"/>
      <c r="L594" s="473"/>
      <c r="M594" s="1128"/>
      <c r="N594" s="1127"/>
      <c r="O594" s="473"/>
      <c r="P594" s="473"/>
      <c r="Q594" s="473"/>
      <c r="R594" s="168"/>
      <c r="S594" s="168"/>
      <c r="T594" s="168"/>
      <c r="U594" s="168"/>
      <c r="V594" s="168"/>
      <c r="W594" s="168"/>
      <c r="X594" s="168"/>
      <c r="Y594" s="168"/>
      <c r="Z594" s="168"/>
      <c r="AA594" s="168"/>
      <c r="AB594" s="168"/>
      <c r="AC594" s="168"/>
      <c r="AD594" s="168"/>
      <c r="AE594" s="168"/>
      <c r="AF594" s="168"/>
      <c r="AG594" s="168"/>
      <c r="AH594" s="168"/>
      <c r="AI594" s="168"/>
      <c r="AJ594" s="168"/>
      <c r="AK594" s="168"/>
      <c r="AL594" s="168"/>
      <c r="AM594" s="168"/>
      <c r="AN594" s="168"/>
      <c r="AO594" s="168"/>
      <c r="AP594" s="168"/>
      <c r="AQ594" s="168"/>
      <c r="AR594" s="168"/>
      <c r="AS594" s="168"/>
      <c r="AT594" s="168"/>
      <c r="AU594" s="168"/>
      <c r="AV594" s="168"/>
      <c r="AW594" s="168"/>
      <c r="AX594" s="168"/>
      <c r="AY594" s="168"/>
      <c r="BA594" s="170"/>
      <c r="BB594" s="255"/>
      <c r="BC594" s="170"/>
      <c r="BD594" s="170"/>
      <c r="BE594" s="170"/>
      <c r="BF594" s="170"/>
      <c r="BG594" s="170"/>
      <c r="BH594" s="170"/>
      <c r="BI594" s="170"/>
      <c r="BJ594" s="170"/>
      <c r="BK594" s="170"/>
      <c r="BL594" s="170"/>
      <c r="BM594" s="170"/>
      <c r="BN594" s="170"/>
      <c r="BO594" s="170"/>
      <c r="BP594" s="170"/>
      <c r="BQ594" s="170"/>
      <c r="BR594" s="171"/>
      <c r="BS594" s="171"/>
      <c r="BT594" s="171"/>
      <c r="BU594" s="171"/>
      <c r="BV594" s="171"/>
      <c r="BW594" s="171"/>
      <c r="BX594" s="171"/>
      <c r="BY594" s="171"/>
      <c r="BZ594" s="171"/>
      <c r="CA594" s="171"/>
      <c r="CB594" s="171"/>
      <c r="CC594" s="171"/>
      <c r="CD594" s="171"/>
      <c r="CE594" s="171"/>
      <c r="CF594" s="171"/>
      <c r="CG594" s="171"/>
      <c r="CH594" s="171"/>
      <c r="CI594" s="171"/>
      <c r="CJ594" s="171"/>
      <c r="CK594" s="171"/>
      <c r="CL594" s="171"/>
      <c r="CM594" s="171"/>
      <c r="CN594" s="171"/>
      <c r="CO594" s="171"/>
      <c r="CP594" s="171"/>
      <c r="CQ594" s="171"/>
      <c r="CR594" s="171"/>
      <c r="CS594" s="171"/>
      <c r="CT594" s="171"/>
      <c r="CU594" s="171"/>
      <c r="CV594" s="171"/>
      <c r="CW594" s="171"/>
      <c r="CX594" s="171"/>
      <c r="CY594" s="171"/>
      <c r="CZ594" s="171"/>
    </row>
    <row r="595" s="175" customFormat="true" ht="25.15" customHeight="true" x14ac:dyDescent="0.2">
      <c r="C595" s="1128"/>
      <c r="D595" s="1127"/>
      <c r="E595" s="473"/>
      <c r="F595" s="473"/>
      <c r="G595" s="473"/>
      <c r="H595" s="1128"/>
      <c r="I595" s="1127"/>
      <c r="J595" s="473"/>
      <c r="K595" s="473"/>
      <c r="L595" s="473"/>
      <c r="M595" s="1128"/>
      <c r="N595" s="1127"/>
      <c r="O595" s="473"/>
      <c r="P595" s="473"/>
      <c r="Q595" s="473"/>
      <c r="R595" s="168"/>
      <c r="S595" s="168"/>
      <c r="T595" s="168"/>
      <c r="U595" s="168"/>
      <c r="V595" s="168"/>
      <c r="W595" s="168"/>
      <c r="X595" s="168"/>
      <c r="Y595" s="168"/>
      <c r="Z595" s="168"/>
      <c r="AA595" s="168"/>
      <c r="AB595" s="168"/>
      <c r="AC595" s="168"/>
      <c r="AD595" s="168"/>
      <c r="AE595" s="168"/>
      <c r="AF595" s="168"/>
      <c r="AG595" s="168"/>
      <c r="AH595" s="168"/>
      <c r="AI595" s="168"/>
      <c r="AJ595" s="168"/>
      <c r="AK595" s="168"/>
      <c r="AL595" s="168"/>
      <c r="AM595" s="168"/>
      <c r="AN595" s="168"/>
      <c r="AO595" s="168"/>
      <c r="AP595" s="168"/>
      <c r="AQ595" s="168"/>
      <c r="AR595" s="168"/>
      <c r="AS595" s="168"/>
      <c r="AT595" s="168"/>
      <c r="AU595" s="168"/>
      <c r="AV595" s="168"/>
      <c r="AW595" s="168"/>
      <c r="AX595" s="168"/>
      <c r="AY595" s="168"/>
      <c r="BA595" s="170"/>
      <c r="BB595" s="255"/>
      <c r="BC595" s="170"/>
      <c r="BD595" s="170"/>
      <c r="BE595" s="170"/>
      <c r="BF595" s="170"/>
      <c r="BG595" s="170"/>
      <c r="BH595" s="170"/>
      <c r="BI595" s="170"/>
      <c r="BJ595" s="170"/>
      <c r="BK595" s="170"/>
      <c r="BL595" s="170"/>
      <c r="BM595" s="170"/>
      <c r="BN595" s="170"/>
      <c r="BO595" s="170"/>
      <c r="BP595" s="170"/>
      <c r="BQ595" s="170"/>
      <c r="BR595" s="171"/>
      <c r="BS595" s="171"/>
      <c r="BT595" s="171"/>
      <c r="BU595" s="171"/>
      <c r="BV595" s="171"/>
      <c r="BW595" s="171"/>
      <c r="BX595" s="171"/>
      <c r="BY595" s="171"/>
      <c r="BZ595" s="171"/>
      <c r="CA595" s="171"/>
      <c r="CB595" s="171"/>
      <c r="CC595" s="171"/>
      <c r="CD595" s="171"/>
      <c r="CE595" s="171"/>
      <c r="CF595" s="171"/>
      <c r="CG595" s="171"/>
      <c r="CH595" s="171"/>
      <c r="CI595" s="171"/>
      <c r="CJ595" s="171"/>
      <c r="CK595" s="171"/>
      <c r="CL595" s="171"/>
      <c r="CM595" s="171"/>
      <c r="CN595" s="171"/>
      <c r="CO595" s="171"/>
      <c r="CP595" s="171"/>
      <c r="CQ595" s="171"/>
      <c r="CR595" s="171"/>
      <c r="CS595" s="171"/>
      <c r="CT595" s="171"/>
      <c r="CU595" s="171"/>
      <c r="CV595" s="171"/>
      <c r="CW595" s="171"/>
      <c r="CX595" s="171"/>
      <c r="CY595" s="171"/>
      <c r="CZ595" s="171"/>
    </row>
    <row r="596" s="175" customFormat="true" ht="25.15" customHeight="true" x14ac:dyDescent="0.2">
      <c r="C596" s="1128"/>
      <c r="D596" s="1127"/>
      <c r="E596" s="473"/>
      <c r="F596" s="473"/>
      <c r="G596" s="473"/>
      <c r="H596" s="1128"/>
      <c r="I596" s="1127"/>
      <c r="J596" s="473"/>
      <c r="K596" s="473"/>
      <c r="L596" s="473"/>
      <c r="M596" s="1128"/>
      <c r="N596" s="1127"/>
      <c r="O596" s="473"/>
      <c r="P596" s="473"/>
      <c r="Q596" s="473"/>
      <c r="R596" s="168"/>
      <c r="S596" s="168"/>
      <c r="T596" s="168"/>
      <c r="U596" s="168"/>
      <c r="V596" s="168"/>
      <c r="W596" s="168"/>
      <c r="X596" s="168"/>
      <c r="Y596" s="168"/>
      <c r="Z596" s="168"/>
      <c r="AA596" s="168"/>
      <c r="AB596" s="168"/>
      <c r="AC596" s="168"/>
      <c r="AD596" s="168"/>
      <c r="AE596" s="168"/>
      <c r="AF596" s="168"/>
      <c r="AG596" s="168"/>
      <c r="AH596" s="168"/>
      <c r="AI596" s="168"/>
      <c r="AJ596" s="168"/>
      <c r="AK596" s="168"/>
      <c r="AL596" s="168"/>
      <c r="AM596" s="168"/>
      <c r="AN596" s="168"/>
      <c r="AO596" s="168"/>
      <c r="AP596" s="168"/>
      <c r="AQ596" s="168"/>
      <c r="AR596" s="168"/>
      <c r="AS596" s="168"/>
      <c r="AT596" s="168"/>
      <c r="AU596" s="168"/>
      <c r="AV596" s="168"/>
      <c r="AW596" s="168"/>
      <c r="AX596" s="168"/>
      <c r="AY596" s="168"/>
      <c r="BA596" s="170"/>
      <c r="BB596" s="255"/>
      <c r="BC596" s="170"/>
      <c r="BD596" s="170"/>
      <c r="BE596" s="170"/>
      <c r="BF596" s="170"/>
      <c r="BG596" s="170"/>
      <c r="BH596" s="170"/>
      <c r="BI596" s="170"/>
      <c r="BJ596" s="170"/>
      <c r="BK596" s="170"/>
      <c r="BL596" s="170"/>
      <c r="BM596" s="170"/>
      <c r="BN596" s="170"/>
      <c r="BO596" s="170"/>
      <c r="BP596" s="170"/>
      <c r="BQ596" s="170"/>
      <c r="BR596" s="171"/>
      <c r="BS596" s="171"/>
      <c r="BT596" s="171"/>
      <c r="BU596" s="171"/>
      <c r="BV596" s="171"/>
      <c r="BW596" s="171"/>
      <c r="BX596" s="171"/>
      <c r="BY596" s="171"/>
      <c r="BZ596" s="171"/>
      <c r="CA596" s="171"/>
      <c r="CB596" s="171"/>
      <c r="CC596" s="171"/>
      <c r="CD596" s="171"/>
      <c r="CE596" s="171"/>
      <c r="CF596" s="171"/>
      <c r="CG596" s="171"/>
      <c r="CH596" s="171"/>
      <c r="CI596" s="171"/>
      <c r="CJ596" s="171"/>
      <c r="CK596" s="171"/>
      <c r="CL596" s="171"/>
      <c r="CM596" s="171"/>
      <c r="CN596" s="171"/>
      <c r="CO596" s="171"/>
      <c r="CP596" s="171"/>
      <c r="CQ596" s="171"/>
      <c r="CR596" s="171"/>
      <c r="CS596" s="171"/>
      <c r="CT596" s="171"/>
      <c r="CU596" s="171"/>
      <c r="CV596" s="171"/>
      <c r="CW596" s="171"/>
      <c r="CX596" s="171"/>
      <c r="CY596" s="171"/>
      <c r="CZ596" s="171"/>
    </row>
    <row r="597" s="175" customFormat="true" ht="25.15" customHeight="true" x14ac:dyDescent="0.2">
      <c r="C597" s="1128"/>
      <c r="D597" s="1127"/>
      <c r="E597" s="473"/>
      <c r="F597" s="473"/>
      <c r="G597" s="473"/>
      <c r="H597" s="1128"/>
      <c r="I597" s="1127"/>
      <c r="J597" s="473"/>
      <c r="K597" s="473"/>
      <c r="L597" s="473"/>
      <c r="M597" s="1128"/>
      <c r="N597" s="1127"/>
      <c r="O597" s="473"/>
      <c r="P597" s="473"/>
      <c r="Q597" s="473"/>
      <c r="R597" s="168"/>
      <c r="S597" s="168"/>
      <c r="T597" s="168"/>
      <c r="U597" s="168"/>
      <c r="V597" s="168"/>
      <c r="W597" s="168"/>
      <c r="X597" s="168"/>
      <c r="Y597" s="168"/>
      <c r="Z597" s="168"/>
      <c r="AA597" s="168"/>
      <c r="AB597" s="168"/>
      <c r="AC597" s="168"/>
      <c r="AD597" s="168"/>
      <c r="AE597" s="168"/>
      <c r="AF597" s="168"/>
      <c r="AG597" s="168"/>
      <c r="AH597" s="168"/>
      <c r="AI597" s="168"/>
      <c r="AJ597" s="168"/>
      <c r="AK597" s="168"/>
      <c r="AL597" s="168"/>
      <c r="AM597" s="168"/>
      <c r="AN597" s="168"/>
      <c r="AO597" s="168"/>
      <c r="AP597" s="168"/>
      <c r="AQ597" s="168"/>
      <c r="AR597" s="168"/>
      <c r="AS597" s="168"/>
      <c r="AT597" s="168"/>
      <c r="AU597" s="168"/>
      <c r="AV597" s="168"/>
      <c r="AW597" s="168"/>
      <c r="AX597" s="168"/>
      <c r="AY597" s="168"/>
      <c r="BA597" s="170"/>
      <c r="BB597" s="255"/>
      <c r="BC597" s="170"/>
      <c r="BD597" s="170"/>
      <c r="BE597" s="170"/>
      <c r="BF597" s="170"/>
      <c r="BG597" s="170"/>
      <c r="BH597" s="170"/>
      <c r="BI597" s="170"/>
      <c r="BJ597" s="170"/>
      <c r="BK597" s="170"/>
      <c r="BL597" s="170"/>
      <c r="BM597" s="170"/>
      <c r="BN597" s="170"/>
      <c r="BO597" s="170"/>
      <c r="BP597" s="170"/>
      <c r="BQ597" s="170"/>
      <c r="BR597" s="171"/>
      <c r="BS597" s="171"/>
      <c r="BT597" s="171"/>
      <c r="BU597" s="171"/>
      <c r="BV597" s="171"/>
      <c r="BW597" s="171"/>
      <c r="BX597" s="171"/>
      <c r="BY597" s="171"/>
      <c r="BZ597" s="171"/>
      <c r="CA597" s="171"/>
      <c r="CB597" s="171"/>
      <c r="CC597" s="171"/>
      <c r="CD597" s="171"/>
      <c r="CE597" s="171"/>
      <c r="CF597" s="171"/>
      <c r="CG597" s="171"/>
      <c r="CH597" s="171"/>
      <c r="CI597" s="171"/>
      <c r="CJ597" s="171"/>
      <c r="CK597" s="171"/>
      <c r="CL597" s="171"/>
      <c r="CM597" s="171"/>
      <c r="CN597" s="171"/>
      <c r="CO597" s="171"/>
      <c r="CP597" s="171"/>
      <c r="CQ597" s="171"/>
      <c r="CR597" s="171"/>
      <c r="CS597" s="171"/>
      <c r="CT597" s="171"/>
      <c r="CU597" s="171"/>
      <c r="CV597" s="171"/>
      <c r="CW597" s="171"/>
      <c r="CX597" s="171"/>
      <c r="CY597" s="171"/>
      <c r="CZ597" s="171"/>
    </row>
    <row r="598" s="175" customFormat="true" ht="25.15" customHeight="true" x14ac:dyDescent="0.2">
      <c r="C598" s="1128"/>
      <c r="D598" s="1127"/>
      <c r="E598" s="473"/>
      <c r="F598" s="473"/>
      <c r="G598" s="473"/>
      <c r="H598" s="1128"/>
      <c r="I598" s="1127"/>
      <c r="J598" s="473"/>
      <c r="K598" s="473"/>
      <c r="L598" s="473"/>
      <c r="M598" s="1128"/>
      <c r="N598" s="1127"/>
      <c r="O598" s="473"/>
      <c r="P598" s="473"/>
      <c r="Q598" s="473"/>
      <c r="R598" s="168"/>
      <c r="S598" s="168"/>
      <c r="T598" s="168"/>
      <c r="U598" s="168"/>
      <c r="V598" s="168"/>
      <c r="W598" s="168"/>
      <c r="X598" s="168"/>
      <c r="Y598" s="168"/>
      <c r="Z598" s="168"/>
      <c r="AA598" s="168"/>
      <c r="AB598" s="168"/>
      <c r="AC598" s="168"/>
      <c r="AD598" s="168"/>
      <c r="AE598" s="168"/>
      <c r="AF598" s="168"/>
      <c r="AG598" s="168"/>
      <c r="AH598" s="168"/>
      <c r="AI598" s="168"/>
      <c r="AJ598" s="168"/>
      <c r="AK598" s="168"/>
      <c r="AL598" s="168"/>
      <c r="AM598" s="168"/>
      <c r="AN598" s="168"/>
      <c r="AO598" s="168"/>
      <c r="AP598" s="168"/>
      <c r="AQ598" s="168"/>
      <c r="AR598" s="168"/>
      <c r="AS598" s="168"/>
      <c r="AT598" s="168"/>
      <c r="AU598" s="168"/>
      <c r="AV598" s="168"/>
      <c r="AW598" s="168"/>
      <c r="AX598" s="168"/>
      <c r="AY598" s="168"/>
      <c r="BA598" s="170"/>
      <c r="BB598" s="255"/>
      <c r="BC598" s="170"/>
      <c r="BD598" s="170"/>
      <c r="BE598" s="170"/>
      <c r="BF598" s="170"/>
      <c r="BG598" s="170"/>
      <c r="BH598" s="170"/>
      <c r="BI598" s="170"/>
      <c r="BJ598" s="170"/>
      <c r="BK598" s="170"/>
      <c r="BL598" s="170"/>
      <c r="BM598" s="170"/>
      <c r="BN598" s="170"/>
      <c r="BO598" s="170"/>
      <c r="BP598" s="170"/>
      <c r="BQ598" s="170"/>
      <c r="BR598" s="171"/>
      <c r="BS598" s="171"/>
      <c r="BT598" s="171"/>
      <c r="BU598" s="171"/>
      <c r="BV598" s="171"/>
      <c r="BW598" s="171"/>
      <c r="BX598" s="171"/>
      <c r="BY598" s="171"/>
      <c r="BZ598" s="171"/>
      <c r="CA598" s="171"/>
      <c r="CB598" s="171"/>
      <c r="CC598" s="171"/>
      <c r="CD598" s="171"/>
      <c r="CE598" s="171"/>
      <c r="CF598" s="171"/>
      <c r="CG598" s="171"/>
      <c r="CH598" s="171"/>
      <c r="CI598" s="171"/>
      <c r="CJ598" s="171"/>
      <c r="CK598" s="171"/>
      <c r="CL598" s="171"/>
      <c r="CM598" s="171"/>
      <c r="CN598" s="171"/>
      <c r="CO598" s="171"/>
      <c r="CP598" s="171"/>
      <c r="CQ598" s="171"/>
      <c r="CR598" s="171"/>
      <c r="CS598" s="171"/>
      <c r="CT598" s="171"/>
      <c r="CU598" s="171"/>
      <c r="CV598" s="171"/>
      <c r="CW598" s="171"/>
      <c r="CX598" s="171"/>
      <c r="CY598" s="171"/>
      <c r="CZ598" s="171"/>
    </row>
    <row r="599" s="175" customFormat="true" ht="25.15" customHeight="true" x14ac:dyDescent="0.2">
      <c r="C599" s="1128"/>
      <c r="D599" s="1127"/>
      <c r="E599" s="473"/>
      <c r="F599" s="473"/>
      <c r="G599" s="473"/>
      <c r="H599" s="1128"/>
      <c r="I599" s="1127"/>
      <c r="J599" s="473"/>
      <c r="K599" s="473"/>
      <c r="L599" s="473"/>
      <c r="M599" s="1128"/>
      <c r="N599" s="1127"/>
      <c r="O599" s="473"/>
      <c r="P599" s="473"/>
      <c r="Q599" s="473"/>
      <c r="R599" s="168"/>
      <c r="S599" s="168"/>
      <c r="T599" s="168"/>
      <c r="U599" s="168"/>
      <c r="V599" s="168"/>
      <c r="W599" s="168"/>
      <c r="X599" s="168"/>
      <c r="Y599" s="168"/>
      <c r="Z599" s="168"/>
      <c r="AA599" s="168"/>
      <c r="AB599" s="168"/>
      <c r="AC599" s="168"/>
      <c r="AD599" s="168"/>
      <c r="AE599" s="168"/>
      <c r="AF599" s="168"/>
      <c r="AG599" s="168"/>
      <c r="AH599" s="168"/>
      <c r="AI599" s="168"/>
      <c r="AJ599" s="168"/>
      <c r="AK599" s="168"/>
      <c r="AL599" s="168"/>
      <c r="AM599" s="168"/>
      <c r="AN599" s="168"/>
      <c r="AO599" s="168"/>
      <c r="AP599" s="168"/>
      <c r="AQ599" s="168"/>
      <c r="AR599" s="168"/>
      <c r="AS599" s="168"/>
      <c r="AT599" s="168"/>
      <c r="AU599" s="168"/>
      <c r="AV599" s="168"/>
      <c r="AW599" s="168"/>
      <c r="AX599" s="168"/>
      <c r="AY599" s="168"/>
      <c r="BA599" s="170"/>
      <c r="BB599" s="255"/>
      <c r="BC599" s="170"/>
      <c r="BD599" s="170"/>
      <c r="BE599" s="170"/>
      <c r="BF599" s="170"/>
      <c r="BG599" s="170"/>
      <c r="BH599" s="170"/>
      <c r="BI599" s="170"/>
      <c r="BJ599" s="170"/>
      <c r="BK599" s="170"/>
      <c r="BL599" s="170"/>
      <c r="BM599" s="170"/>
      <c r="BN599" s="170"/>
      <c r="BO599" s="170"/>
      <c r="BP599" s="170"/>
      <c r="BQ599" s="170"/>
      <c r="BR599" s="171"/>
      <c r="BS599" s="171"/>
      <c r="BT599" s="171"/>
      <c r="BU599" s="171"/>
      <c r="BV599" s="171"/>
      <c r="BW599" s="171"/>
      <c r="BX599" s="171"/>
      <c r="BY599" s="171"/>
      <c r="BZ599" s="171"/>
      <c r="CA599" s="171"/>
      <c r="CB599" s="171"/>
      <c r="CC599" s="171"/>
      <c r="CD599" s="171"/>
      <c r="CE599" s="171"/>
      <c r="CF599" s="171"/>
      <c r="CG599" s="171"/>
      <c r="CH599" s="171"/>
      <c r="CI599" s="171"/>
      <c r="CJ599" s="171"/>
      <c r="CK599" s="171"/>
      <c r="CL599" s="171"/>
      <c r="CM599" s="171"/>
      <c r="CN599" s="171"/>
      <c r="CO599" s="171"/>
      <c r="CP599" s="171"/>
      <c r="CQ599" s="171"/>
      <c r="CR599" s="171"/>
      <c r="CS599" s="171"/>
      <c r="CT599" s="171"/>
      <c r="CU599" s="171"/>
      <c r="CV599" s="171"/>
      <c r="CW599" s="171"/>
      <c r="CX599" s="171"/>
      <c r="CY599" s="171"/>
      <c r="CZ599" s="171"/>
    </row>
    <row r="600" s="175" customFormat="true" ht="25.15" customHeight="true" x14ac:dyDescent="0.2">
      <c r="C600" s="1128"/>
      <c r="D600" s="1127"/>
      <c r="E600" s="473"/>
      <c r="F600" s="473"/>
      <c r="G600" s="473"/>
      <c r="H600" s="1128"/>
      <c r="I600" s="1127"/>
      <c r="J600" s="473"/>
      <c r="K600" s="473"/>
      <c r="L600" s="473"/>
      <c r="M600" s="1128"/>
      <c r="N600" s="1127"/>
      <c r="O600" s="473"/>
      <c r="P600" s="473"/>
      <c r="Q600" s="473"/>
      <c r="R600" s="168"/>
      <c r="S600" s="168"/>
      <c r="T600" s="168"/>
      <c r="U600" s="168"/>
      <c r="V600" s="168"/>
      <c r="W600" s="168"/>
      <c r="X600" s="168"/>
      <c r="Y600" s="168"/>
      <c r="Z600" s="168"/>
      <c r="AA600" s="168"/>
      <c r="AB600" s="168"/>
      <c r="AC600" s="168"/>
      <c r="AD600" s="168"/>
      <c r="AE600" s="168"/>
      <c r="AF600" s="168"/>
      <c r="AG600" s="168"/>
      <c r="AH600" s="168"/>
      <c r="AI600" s="168"/>
      <c r="AJ600" s="168"/>
      <c r="AK600" s="168"/>
      <c r="AL600" s="168"/>
      <c r="AM600" s="168"/>
      <c r="AN600" s="168"/>
      <c r="AO600" s="168"/>
      <c r="AP600" s="168"/>
      <c r="AQ600" s="168"/>
      <c r="AR600" s="168"/>
      <c r="AS600" s="168"/>
      <c r="AT600" s="168"/>
      <c r="AU600" s="168"/>
      <c r="AV600" s="168"/>
      <c r="AW600" s="168"/>
      <c r="AX600" s="168"/>
      <c r="AY600" s="168"/>
      <c r="BA600" s="170"/>
      <c r="BB600" s="255"/>
      <c r="BC600" s="170"/>
      <c r="BD600" s="170"/>
      <c r="BE600" s="170"/>
      <c r="BF600" s="170"/>
      <c r="BG600" s="170"/>
      <c r="BH600" s="170"/>
      <c r="BI600" s="170"/>
      <c r="BJ600" s="170"/>
      <c r="BK600" s="170"/>
      <c r="BL600" s="170"/>
      <c r="BM600" s="170"/>
      <c r="BN600" s="170"/>
      <c r="BO600" s="170"/>
      <c r="BP600" s="170"/>
      <c r="BQ600" s="170"/>
      <c r="BR600" s="171"/>
      <c r="BS600" s="171"/>
      <c r="BT600" s="171"/>
      <c r="BU600" s="171"/>
      <c r="BV600" s="171"/>
      <c r="BW600" s="171"/>
      <c r="BX600" s="171"/>
      <c r="BY600" s="171"/>
      <c r="BZ600" s="171"/>
      <c r="CA600" s="171"/>
      <c r="CB600" s="171"/>
      <c r="CC600" s="171"/>
      <c r="CD600" s="171"/>
      <c r="CE600" s="171"/>
      <c r="CF600" s="171"/>
      <c r="CG600" s="171"/>
      <c r="CH600" s="171"/>
      <c r="CI600" s="171"/>
      <c r="CJ600" s="171"/>
      <c r="CK600" s="171"/>
      <c r="CL600" s="171"/>
      <c r="CM600" s="171"/>
      <c r="CN600" s="171"/>
      <c r="CO600" s="171"/>
      <c r="CP600" s="171"/>
      <c r="CQ600" s="171"/>
      <c r="CR600" s="171"/>
      <c r="CS600" s="171"/>
      <c r="CT600" s="171"/>
      <c r="CU600" s="171"/>
      <c r="CV600" s="171"/>
      <c r="CW600" s="171"/>
      <c r="CX600" s="171"/>
      <c r="CY600" s="171"/>
      <c r="CZ600" s="171"/>
    </row>
    <row r="601" s="175" customFormat="true" ht="25.15" customHeight="true" x14ac:dyDescent="0.2">
      <c r="C601" s="1128"/>
      <c r="D601" s="1127"/>
      <c r="E601" s="473"/>
      <c r="F601" s="473"/>
      <c r="G601" s="473"/>
      <c r="H601" s="1128"/>
      <c r="I601" s="1127"/>
      <c r="J601" s="473"/>
      <c r="K601" s="473"/>
      <c r="L601" s="473"/>
      <c r="M601" s="1128"/>
      <c r="N601" s="1127"/>
      <c r="O601" s="473"/>
      <c r="P601" s="473"/>
      <c r="Q601" s="473"/>
      <c r="R601" s="168"/>
      <c r="S601" s="168"/>
      <c r="T601" s="168"/>
      <c r="U601" s="168"/>
      <c r="V601" s="168"/>
      <c r="W601" s="168"/>
      <c r="X601" s="168"/>
      <c r="Y601" s="168"/>
      <c r="Z601" s="168"/>
      <c r="AA601" s="168"/>
      <c r="AB601" s="168"/>
      <c r="AC601" s="168"/>
      <c r="AD601" s="168"/>
      <c r="AE601" s="168"/>
      <c r="AF601" s="168"/>
      <c r="AG601" s="168"/>
      <c r="AH601" s="168"/>
      <c r="AI601" s="168"/>
      <c r="AJ601" s="168"/>
      <c r="AK601" s="168"/>
      <c r="AL601" s="168"/>
      <c r="AM601" s="168"/>
      <c r="AN601" s="168"/>
      <c r="AO601" s="168"/>
      <c r="AP601" s="168"/>
      <c r="AQ601" s="168"/>
      <c r="AR601" s="168"/>
      <c r="AS601" s="168"/>
      <c r="AT601" s="168"/>
      <c r="AU601" s="168"/>
      <c r="AV601" s="168"/>
      <c r="AW601" s="168"/>
      <c r="AX601" s="168"/>
      <c r="AY601" s="168"/>
      <c r="BA601" s="170"/>
      <c r="BB601" s="255"/>
      <c r="BC601" s="170"/>
      <c r="BD601" s="170"/>
      <c r="BE601" s="170"/>
      <c r="BF601" s="170"/>
      <c r="BG601" s="170"/>
      <c r="BH601" s="170"/>
      <c r="BI601" s="170"/>
      <c r="BJ601" s="170"/>
      <c r="BK601" s="170"/>
      <c r="BL601" s="170"/>
      <c r="BM601" s="170"/>
      <c r="BN601" s="170"/>
      <c r="BO601" s="170"/>
      <c r="BP601" s="170"/>
      <c r="BQ601" s="170"/>
      <c r="BR601" s="171"/>
      <c r="BS601" s="171"/>
      <c r="BT601" s="171"/>
      <c r="BU601" s="171"/>
      <c r="BV601" s="171"/>
      <c r="BW601" s="171"/>
      <c r="BX601" s="171"/>
      <c r="BY601" s="171"/>
      <c r="BZ601" s="171"/>
      <c r="CA601" s="171"/>
      <c r="CB601" s="171"/>
      <c r="CC601" s="171"/>
      <c r="CD601" s="171"/>
      <c r="CE601" s="171"/>
      <c r="CF601" s="171"/>
      <c r="CG601" s="171"/>
      <c r="CH601" s="171"/>
      <c r="CI601" s="171"/>
      <c r="CJ601" s="171"/>
      <c r="CK601" s="171"/>
      <c r="CL601" s="171"/>
      <c r="CM601" s="171"/>
      <c r="CN601" s="171"/>
      <c r="CO601" s="171"/>
      <c r="CP601" s="171"/>
      <c r="CQ601" s="171"/>
      <c r="CR601" s="171"/>
      <c r="CS601" s="171"/>
      <c r="CT601" s="171"/>
      <c r="CU601" s="171"/>
      <c r="CV601" s="171"/>
      <c r="CW601" s="171"/>
      <c r="CX601" s="171"/>
      <c r="CY601" s="171"/>
      <c r="CZ601" s="171"/>
    </row>
    <row r="602" s="175" customFormat="true" ht="25.15" customHeight="true" x14ac:dyDescent="0.2">
      <c r="C602" s="1128"/>
      <c r="D602" s="1127"/>
      <c r="E602" s="473"/>
      <c r="F602" s="473"/>
      <c r="G602" s="473"/>
      <c r="H602" s="1128"/>
      <c r="I602" s="1127"/>
      <c r="J602" s="473"/>
      <c r="K602" s="473"/>
      <c r="L602" s="473"/>
      <c r="M602" s="1128"/>
      <c r="N602" s="1127"/>
      <c r="O602" s="473"/>
      <c r="P602" s="473"/>
      <c r="Q602" s="473"/>
      <c r="R602" s="168"/>
      <c r="S602" s="168"/>
      <c r="T602" s="168"/>
      <c r="U602" s="168"/>
      <c r="V602" s="168"/>
      <c r="W602" s="168"/>
      <c r="X602" s="168"/>
      <c r="Y602" s="168"/>
      <c r="Z602" s="168"/>
      <c r="AA602" s="168"/>
      <c r="AB602" s="168"/>
      <c r="AC602" s="168"/>
      <c r="AD602" s="168"/>
      <c r="AE602" s="168"/>
      <c r="AF602" s="168"/>
      <c r="AG602" s="168"/>
      <c r="AH602" s="168"/>
      <c r="AI602" s="168"/>
      <c r="AJ602" s="168"/>
      <c r="AK602" s="168"/>
      <c r="AL602" s="168"/>
      <c r="AM602" s="168"/>
      <c r="AN602" s="168"/>
      <c r="AO602" s="168"/>
      <c r="AP602" s="168"/>
      <c r="AQ602" s="168"/>
      <c r="AR602" s="168"/>
      <c r="AS602" s="168"/>
      <c r="AT602" s="168"/>
      <c r="AU602" s="168"/>
      <c r="AV602" s="168"/>
      <c r="AW602" s="168"/>
      <c r="AX602" s="168"/>
      <c r="AY602" s="168"/>
      <c r="BA602" s="170"/>
      <c r="BB602" s="255"/>
      <c r="BC602" s="170"/>
      <c r="BD602" s="170"/>
      <c r="BE602" s="170"/>
      <c r="BF602" s="170"/>
      <c r="BG602" s="170"/>
      <c r="BH602" s="170"/>
      <c r="BI602" s="170"/>
      <c r="BJ602" s="170"/>
      <c r="BK602" s="170"/>
      <c r="BL602" s="170"/>
      <c r="BM602" s="170"/>
      <c r="BN602" s="170"/>
      <c r="BO602" s="170"/>
      <c r="BP602" s="170"/>
      <c r="BQ602" s="170"/>
      <c r="BR602" s="171"/>
      <c r="BS602" s="171"/>
      <c r="BT602" s="171"/>
      <c r="BU602" s="171"/>
      <c r="BV602" s="171"/>
      <c r="BW602" s="171"/>
      <c r="BX602" s="171"/>
      <c r="BY602" s="171"/>
      <c r="BZ602" s="171"/>
      <c r="CA602" s="171"/>
      <c r="CB602" s="171"/>
      <c r="CC602" s="171"/>
      <c r="CD602" s="171"/>
      <c r="CE602" s="171"/>
      <c r="CF602" s="171"/>
      <c r="CG602" s="171"/>
      <c r="CH602" s="171"/>
      <c r="CI602" s="171"/>
      <c r="CJ602" s="171"/>
      <c r="CK602" s="171"/>
      <c r="CL602" s="171"/>
      <c r="CM602" s="171"/>
      <c r="CN602" s="171"/>
      <c r="CO602" s="171"/>
      <c r="CP602" s="171"/>
      <c r="CQ602" s="171"/>
      <c r="CR602" s="171"/>
      <c r="CS602" s="171"/>
      <c r="CT602" s="171"/>
      <c r="CU602" s="171"/>
      <c r="CV602" s="171"/>
      <c r="CW602" s="171"/>
      <c r="CX602" s="171"/>
      <c r="CY602" s="171"/>
      <c r="CZ602" s="171"/>
    </row>
    <row r="603" s="175" customFormat="true" ht="25.15" customHeight="true" x14ac:dyDescent="0.2">
      <c r="C603" s="1128"/>
      <c r="D603" s="1127"/>
      <c r="E603" s="473"/>
      <c r="F603" s="473"/>
      <c r="G603" s="473"/>
      <c r="H603" s="1128"/>
      <c r="I603" s="1127"/>
      <c r="J603" s="473"/>
      <c r="K603" s="473"/>
      <c r="L603" s="473"/>
      <c r="M603" s="1128"/>
      <c r="N603" s="1127"/>
      <c r="O603" s="473"/>
      <c r="P603" s="473"/>
      <c r="Q603" s="473"/>
      <c r="R603" s="168"/>
      <c r="S603" s="168"/>
      <c r="T603" s="168"/>
      <c r="U603" s="168"/>
      <c r="V603" s="168"/>
      <c r="W603" s="168"/>
      <c r="X603" s="168"/>
      <c r="Y603" s="168"/>
      <c r="Z603" s="168"/>
      <c r="AA603" s="168"/>
      <c r="AB603" s="168"/>
      <c r="AC603" s="168"/>
      <c r="AD603" s="168"/>
      <c r="AE603" s="168"/>
      <c r="AF603" s="168"/>
      <c r="AG603" s="168"/>
      <c r="AH603" s="168"/>
      <c r="AI603" s="168"/>
      <c r="AJ603" s="168"/>
      <c r="AK603" s="168"/>
      <c r="AL603" s="168"/>
      <c r="AM603" s="168"/>
      <c r="AN603" s="168"/>
      <c r="AO603" s="168"/>
      <c r="AP603" s="168"/>
      <c r="AQ603" s="168"/>
      <c r="AR603" s="168"/>
      <c r="AS603" s="168"/>
      <c r="AT603" s="168"/>
      <c r="AU603" s="168"/>
      <c r="AV603" s="168"/>
      <c r="AW603" s="168"/>
      <c r="AX603" s="168"/>
      <c r="AY603" s="168"/>
      <c r="BA603" s="170"/>
      <c r="BB603" s="255"/>
      <c r="BC603" s="170"/>
      <c r="BD603" s="170"/>
      <c r="BE603" s="170"/>
      <c r="BF603" s="170"/>
      <c r="BG603" s="170"/>
      <c r="BH603" s="170"/>
      <c r="BI603" s="170"/>
      <c r="BJ603" s="170"/>
      <c r="BK603" s="170"/>
      <c r="BL603" s="170"/>
      <c r="BM603" s="170"/>
      <c r="BN603" s="170"/>
      <c r="BO603" s="170"/>
      <c r="BP603" s="170"/>
      <c r="BQ603" s="170"/>
      <c r="BR603" s="171"/>
      <c r="BS603" s="171"/>
      <c r="BT603" s="171"/>
      <c r="BU603" s="171"/>
      <c r="BV603" s="171"/>
      <c r="BW603" s="171"/>
      <c r="BX603" s="171"/>
      <c r="BY603" s="171"/>
      <c r="BZ603" s="171"/>
      <c r="CA603" s="171"/>
      <c r="CB603" s="171"/>
      <c r="CC603" s="171"/>
      <c r="CD603" s="171"/>
      <c r="CE603" s="171"/>
      <c r="CF603" s="171"/>
      <c r="CG603" s="171"/>
      <c r="CH603" s="171"/>
      <c r="CI603" s="171"/>
      <c r="CJ603" s="171"/>
      <c r="CK603" s="171"/>
      <c r="CL603" s="171"/>
      <c r="CM603" s="171"/>
      <c r="CN603" s="171"/>
      <c r="CO603" s="171"/>
      <c r="CP603" s="171"/>
      <c r="CQ603" s="171"/>
      <c r="CR603" s="171"/>
      <c r="CS603" s="171"/>
      <c r="CT603" s="171"/>
      <c r="CU603" s="171"/>
      <c r="CV603" s="171"/>
      <c r="CW603" s="171"/>
      <c r="CX603" s="171"/>
      <c r="CY603" s="171"/>
      <c r="CZ603" s="171"/>
    </row>
    <row r="604" s="175" customFormat="true" ht="25.15" customHeight="true" x14ac:dyDescent="0.2">
      <c r="C604" s="1128"/>
      <c r="D604" s="1127"/>
      <c r="E604" s="473"/>
      <c r="F604" s="473"/>
      <c r="G604" s="473"/>
      <c r="H604" s="1128"/>
      <c r="I604" s="1127"/>
      <c r="J604" s="473"/>
      <c r="K604" s="473"/>
      <c r="L604" s="473"/>
      <c r="M604" s="1128"/>
      <c r="N604" s="1127"/>
      <c r="O604" s="473"/>
      <c r="P604" s="473"/>
      <c r="Q604" s="473"/>
      <c r="R604" s="168"/>
      <c r="S604" s="168"/>
      <c r="T604" s="168"/>
      <c r="U604" s="168"/>
      <c r="V604" s="168"/>
      <c r="W604" s="168"/>
      <c r="X604" s="168"/>
      <c r="Y604" s="168"/>
      <c r="Z604" s="168"/>
      <c r="AA604" s="168"/>
      <c r="AB604" s="168"/>
      <c r="AC604" s="168"/>
      <c r="AD604" s="168"/>
      <c r="AE604" s="168"/>
      <c r="AF604" s="168"/>
      <c r="AG604" s="168"/>
      <c r="AH604" s="168"/>
      <c r="AI604" s="168"/>
      <c r="AJ604" s="168"/>
      <c r="AK604" s="168"/>
      <c r="AL604" s="168"/>
      <c r="AM604" s="168"/>
      <c r="AN604" s="168"/>
      <c r="AO604" s="168"/>
      <c r="AP604" s="168"/>
      <c r="AQ604" s="168"/>
      <c r="AR604" s="168"/>
      <c r="AS604" s="168"/>
      <c r="AT604" s="168"/>
      <c r="AU604" s="168"/>
      <c r="AV604" s="168"/>
      <c r="AW604" s="168"/>
      <c r="AX604" s="168"/>
      <c r="AY604" s="168"/>
      <c r="BA604" s="171"/>
      <c r="BB604" s="256"/>
      <c r="BC604" s="171"/>
      <c r="BD604" s="171"/>
      <c r="BE604" s="171"/>
      <c r="BF604" s="171"/>
      <c r="BG604" s="171"/>
      <c r="BH604" s="171"/>
      <c r="BI604" s="171"/>
      <c r="BJ604" s="171"/>
      <c r="BK604" s="171"/>
      <c r="BL604" s="171"/>
      <c r="BM604" s="171"/>
      <c r="BN604" s="171"/>
      <c r="BO604" s="171"/>
      <c r="BP604" s="171"/>
      <c r="BQ604" s="171"/>
      <c r="BR604" s="171"/>
      <c r="BS604" s="171"/>
      <c r="BT604" s="171"/>
      <c r="BU604" s="171"/>
      <c r="BV604" s="171"/>
      <c r="BW604" s="171"/>
      <c r="BX604" s="171"/>
      <c r="BY604" s="171"/>
      <c r="BZ604" s="171"/>
      <c r="CA604" s="171"/>
      <c r="CB604" s="171"/>
      <c r="CC604" s="171"/>
      <c r="CD604" s="171"/>
      <c r="CE604" s="171"/>
      <c r="CF604" s="171"/>
      <c r="CG604" s="171"/>
      <c r="CH604" s="171"/>
      <c r="CI604" s="171"/>
      <c r="CJ604" s="171"/>
      <c r="CK604" s="171"/>
      <c r="CL604" s="171"/>
      <c r="CM604" s="171"/>
      <c r="CN604" s="171"/>
      <c r="CO604" s="171"/>
      <c r="CP604" s="171"/>
      <c r="CQ604" s="171"/>
      <c r="CR604" s="171"/>
      <c r="CS604" s="171"/>
      <c r="CT604" s="171"/>
      <c r="CU604" s="171"/>
      <c r="CV604" s="171"/>
      <c r="CW604" s="171"/>
      <c r="CX604" s="171"/>
      <c r="CY604" s="171"/>
      <c r="CZ604" s="171"/>
    </row>
    <row r="605" s="175" customFormat="true" ht="25.15" customHeight="true" x14ac:dyDescent="0.2">
      <c r="C605" s="1128"/>
      <c r="D605" s="1127"/>
      <c r="E605" s="473"/>
      <c r="F605" s="473"/>
      <c r="G605" s="473"/>
      <c r="H605" s="1128"/>
      <c r="I605" s="1127"/>
      <c r="J605" s="473"/>
      <c r="K605" s="473"/>
      <c r="L605" s="473"/>
      <c r="M605" s="1128"/>
      <c r="N605" s="1127"/>
      <c r="O605" s="473"/>
      <c r="P605" s="473"/>
      <c r="Q605" s="473"/>
      <c r="R605" s="168"/>
      <c r="S605" s="168"/>
      <c r="T605" s="168"/>
      <c r="U605" s="168"/>
      <c r="V605" s="168"/>
      <c r="W605" s="168"/>
      <c r="X605" s="168"/>
      <c r="Y605" s="168"/>
      <c r="Z605" s="168"/>
      <c r="AA605" s="168"/>
      <c r="AB605" s="168"/>
      <c r="AC605" s="168"/>
      <c r="AD605" s="168"/>
      <c r="AE605" s="168"/>
      <c r="AF605" s="168"/>
      <c r="AG605" s="168"/>
      <c r="AH605" s="168"/>
      <c r="AI605" s="168"/>
      <c r="AJ605" s="168"/>
      <c r="AK605" s="168"/>
      <c r="AL605" s="168"/>
      <c r="AM605" s="168"/>
      <c r="AN605" s="168"/>
      <c r="AO605" s="168"/>
      <c r="AP605" s="168"/>
      <c r="AQ605" s="168"/>
      <c r="AR605" s="168"/>
      <c r="AS605" s="168"/>
      <c r="AT605" s="168"/>
      <c r="AU605" s="168"/>
      <c r="AV605" s="168"/>
      <c r="AW605" s="168"/>
      <c r="AX605" s="168"/>
      <c r="AY605" s="168"/>
      <c r="BA605" s="171"/>
      <c r="BB605" s="256"/>
      <c r="BC605" s="171"/>
      <c r="BD605" s="171"/>
      <c r="BE605" s="171"/>
      <c r="BF605" s="171"/>
      <c r="BG605" s="171"/>
      <c r="BH605" s="171"/>
      <c r="BI605" s="171"/>
      <c r="BJ605" s="171"/>
      <c r="BK605" s="171"/>
      <c r="BL605" s="171"/>
      <c r="BM605" s="171"/>
      <c r="BN605" s="171"/>
      <c r="BO605" s="171"/>
      <c r="BP605" s="171"/>
      <c r="BQ605" s="171"/>
      <c r="BR605" s="171"/>
      <c r="BS605" s="171"/>
      <c r="BT605" s="171"/>
      <c r="BU605" s="171"/>
      <c r="BV605" s="171"/>
      <c r="BW605" s="171"/>
      <c r="BX605" s="171"/>
      <c r="BY605" s="171"/>
      <c r="BZ605" s="171"/>
      <c r="CA605" s="171"/>
      <c r="CB605" s="171"/>
      <c r="CC605" s="171"/>
      <c r="CD605" s="171"/>
      <c r="CE605" s="171"/>
      <c r="CF605" s="171"/>
      <c r="CG605" s="171"/>
      <c r="CH605" s="171"/>
      <c r="CI605" s="171"/>
      <c r="CJ605" s="171"/>
      <c r="CK605" s="171"/>
      <c r="CL605" s="171"/>
      <c r="CM605" s="171"/>
      <c r="CN605" s="171"/>
      <c r="CO605" s="171"/>
      <c r="CP605" s="171"/>
      <c r="CQ605" s="171"/>
      <c r="CR605" s="171"/>
      <c r="CS605" s="171"/>
      <c r="CT605" s="171"/>
      <c r="CU605" s="171"/>
      <c r="CV605" s="171"/>
      <c r="CW605" s="171"/>
      <c r="CX605" s="171"/>
      <c r="CY605" s="171"/>
      <c r="CZ605" s="171"/>
    </row>
    <row r="606" s="175" customFormat="true" ht="25.15" customHeight="true" x14ac:dyDescent="0.2">
      <c r="C606" s="1128"/>
      <c r="D606" s="1127"/>
      <c r="E606" s="473"/>
      <c r="F606" s="473"/>
      <c r="G606" s="473"/>
      <c r="H606" s="1128"/>
      <c r="I606" s="1127"/>
      <c r="J606" s="473"/>
      <c r="K606" s="473"/>
      <c r="L606" s="473"/>
      <c r="M606" s="1128"/>
      <c r="N606" s="1127"/>
      <c r="O606" s="473"/>
      <c r="P606" s="473"/>
      <c r="Q606" s="473"/>
      <c r="R606" s="168"/>
      <c r="S606" s="168"/>
      <c r="T606" s="168"/>
      <c r="U606" s="168"/>
      <c r="V606" s="168"/>
      <c r="W606" s="168"/>
      <c r="X606" s="168"/>
      <c r="Y606" s="168"/>
      <c r="Z606" s="168"/>
      <c r="AA606" s="168"/>
      <c r="AB606" s="168"/>
      <c r="AC606" s="168"/>
      <c r="AD606" s="168"/>
      <c r="AE606" s="168"/>
      <c r="AF606" s="168"/>
      <c r="AG606" s="168"/>
      <c r="AH606" s="168"/>
      <c r="AI606" s="168"/>
      <c r="AJ606" s="168"/>
      <c r="AK606" s="168"/>
      <c r="AL606" s="168"/>
      <c r="AM606" s="168"/>
      <c r="AN606" s="168"/>
      <c r="AO606" s="168"/>
      <c r="AP606" s="168"/>
      <c r="AQ606" s="168"/>
      <c r="AR606" s="168"/>
      <c r="AS606" s="168"/>
      <c r="AT606" s="168"/>
      <c r="AU606" s="168"/>
      <c r="AV606" s="168"/>
      <c r="AW606" s="168"/>
      <c r="AX606" s="168"/>
      <c r="AY606" s="168"/>
      <c r="BA606" s="171"/>
      <c r="BB606" s="256"/>
      <c r="BC606" s="171"/>
      <c r="BD606" s="171"/>
      <c r="BE606" s="171"/>
      <c r="BF606" s="171"/>
      <c r="BG606" s="171"/>
      <c r="BH606" s="171"/>
      <c r="BI606" s="171"/>
      <c r="BJ606" s="171"/>
      <c r="BK606" s="171"/>
      <c r="BL606" s="171"/>
      <c r="BM606" s="171"/>
      <c r="BN606" s="171"/>
      <c r="BO606" s="171"/>
      <c r="BP606" s="171"/>
      <c r="BQ606" s="171"/>
      <c r="BR606" s="171"/>
      <c r="BS606" s="171"/>
      <c r="BT606" s="171"/>
      <c r="BU606" s="171"/>
      <c r="BV606" s="171"/>
      <c r="BW606" s="171"/>
      <c r="BX606" s="171"/>
      <c r="BY606" s="171"/>
      <c r="BZ606" s="171"/>
      <c r="CA606" s="171"/>
      <c r="CB606" s="171"/>
      <c r="CC606" s="171"/>
      <c r="CD606" s="171"/>
      <c r="CE606" s="171"/>
      <c r="CF606" s="171"/>
      <c r="CG606" s="171"/>
      <c r="CH606" s="171"/>
      <c r="CI606" s="171"/>
      <c r="CJ606" s="171"/>
      <c r="CK606" s="171"/>
      <c r="CL606" s="171"/>
      <c r="CM606" s="171"/>
      <c r="CN606" s="171"/>
      <c r="CO606" s="171"/>
      <c r="CP606" s="171"/>
      <c r="CQ606" s="171"/>
      <c r="CR606" s="171"/>
      <c r="CS606" s="171"/>
      <c r="CT606" s="171"/>
      <c r="CU606" s="171"/>
      <c r="CV606" s="171"/>
      <c r="CW606" s="171"/>
      <c r="CX606" s="171"/>
      <c r="CY606" s="171"/>
      <c r="CZ606" s="171"/>
    </row>
    <row r="607" s="175" customFormat="true" ht="25.15" customHeight="true" x14ac:dyDescent="0.2">
      <c r="C607" s="1128"/>
      <c r="D607" s="1127"/>
      <c r="E607" s="473"/>
      <c r="F607" s="473"/>
      <c r="G607" s="473"/>
      <c r="H607" s="1128"/>
      <c r="I607" s="1127"/>
      <c r="J607" s="473"/>
      <c r="K607" s="473"/>
      <c r="L607" s="473"/>
      <c r="M607" s="1128"/>
      <c r="N607" s="1127"/>
      <c r="O607" s="473"/>
      <c r="P607" s="473"/>
      <c r="Q607" s="473"/>
      <c r="R607" s="168"/>
      <c r="S607" s="168"/>
      <c r="T607" s="168"/>
      <c r="U607" s="168"/>
      <c r="V607" s="168"/>
      <c r="W607" s="168"/>
      <c r="X607" s="168"/>
      <c r="Y607" s="168"/>
      <c r="Z607" s="168"/>
      <c r="AA607" s="168"/>
      <c r="AB607" s="168"/>
      <c r="AC607" s="168"/>
      <c r="AD607" s="168"/>
      <c r="AE607" s="168"/>
      <c r="AF607" s="168"/>
      <c r="AG607" s="168"/>
      <c r="AH607" s="168"/>
      <c r="AI607" s="168"/>
      <c r="AJ607" s="168"/>
      <c r="AK607" s="168"/>
      <c r="AL607" s="168"/>
      <c r="AM607" s="168"/>
      <c r="AN607" s="168"/>
      <c r="AO607" s="168"/>
      <c r="AP607" s="168"/>
      <c r="AQ607" s="168"/>
      <c r="AR607" s="168"/>
      <c r="AS607" s="168"/>
      <c r="AT607" s="168"/>
      <c r="AU607" s="168"/>
      <c r="AV607" s="168"/>
      <c r="AW607" s="168"/>
      <c r="AX607" s="168"/>
      <c r="AY607" s="168"/>
      <c r="BA607" s="171"/>
      <c r="BB607" s="256"/>
      <c r="BC607" s="171"/>
      <c r="BD607" s="171"/>
      <c r="BE607" s="171"/>
      <c r="BF607" s="171"/>
      <c r="BG607" s="171"/>
      <c r="BH607" s="171"/>
      <c r="BI607" s="171"/>
      <c r="BJ607" s="171"/>
      <c r="BK607" s="171"/>
      <c r="BL607" s="171"/>
      <c r="BM607" s="171"/>
      <c r="BN607" s="171"/>
      <c r="BO607" s="171"/>
      <c r="BP607" s="171"/>
      <c r="BQ607" s="171"/>
      <c r="BR607" s="171"/>
      <c r="BS607" s="171"/>
      <c r="BT607" s="171"/>
      <c r="BU607" s="171"/>
      <c r="BV607" s="171"/>
      <c r="BW607" s="171"/>
      <c r="BX607" s="171"/>
      <c r="BY607" s="171"/>
      <c r="BZ607" s="171"/>
      <c r="CA607" s="171"/>
      <c r="CB607" s="171"/>
      <c r="CC607" s="171"/>
      <c r="CD607" s="171"/>
      <c r="CE607" s="171"/>
      <c r="CF607" s="171"/>
      <c r="CG607" s="171"/>
      <c r="CH607" s="171"/>
      <c r="CI607" s="171"/>
      <c r="CJ607" s="171"/>
      <c r="CK607" s="171"/>
      <c r="CL607" s="171"/>
      <c r="CM607" s="171"/>
      <c r="CN607" s="171"/>
      <c r="CO607" s="171"/>
      <c r="CP607" s="171"/>
      <c r="CQ607" s="171"/>
      <c r="CR607" s="171"/>
      <c r="CS607" s="171"/>
      <c r="CT607" s="171"/>
      <c r="CU607" s="171"/>
      <c r="CV607" s="171"/>
      <c r="CW607" s="171"/>
      <c r="CX607" s="171"/>
      <c r="CY607" s="171"/>
      <c r="CZ607" s="171"/>
    </row>
    <row r="608" s="175" customFormat="true" ht="25.15" customHeight="true" x14ac:dyDescent="0.2">
      <c r="C608" s="1128"/>
      <c r="D608" s="1127"/>
      <c r="E608" s="473"/>
      <c r="F608" s="473"/>
      <c r="G608" s="473"/>
      <c r="H608" s="1128"/>
      <c r="I608" s="1127"/>
      <c r="J608" s="473"/>
      <c r="K608" s="473"/>
      <c r="L608" s="473"/>
      <c r="M608" s="1128"/>
      <c r="N608" s="1127"/>
      <c r="O608" s="473"/>
      <c r="P608" s="473"/>
      <c r="Q608" s="473"/>
      <c r="R608" s="168"/>
      <c r="S608" s="168"/>
      <c r="T608" s="168"/>
      <c r="U608" s="168"/>
      <c r="V608" s="168"/>
      <c r="W608" s="168"/>
      <c r="X608" s="168"/>
      <c r="Y608" s="168"/>
      <c r="Z608" s="168"/>
      <c r="AA608" s="168"/>
      <c r="AB608" s="168"/>
      <c r="AC608" s="168"/>
      <c r="AD608" s="168"/>
      <c r="AE608" s="168"/>
      <c r="AF608" s="168"/>
      <c r="AG608" s="168"/>
      <c r="AH608" s="168"/>
      <c r="AI608" s="168"/>
      <c r="AJ608" s="168"/>
      <c r="AK608" s="168"/>
      <c r="AL608" s="168"/>
      <c r="AM608" s="168"/>
      <c r="AN608" s="168"/>
      <c r="AO608" s="168"/>
      <c r="AP608" s="168"/>
      <c r="AQ608" s="168"/>
      <c r="AR608" s="168"/>
      <c r="AS608" s="168"/>
      <c r="AT608" s="168"/>
      <c r="AU608" s="168"/>
      <c r="AV608" s="168"/>
      <c r="AW608" s="168"/>
      <c r="AX608" s="168"/>
      <c r="AY608" s="168"/>
      <c r="BA608" s="171"/>
      <c r="BB608" s="256"/>
      <c r="BC608" s="171"/>
      <c r="BD608" s="171"/>
      <c r="BE608" s="171"/>
      <c r="BF608" s="171"/>
      <c r="BG608" s="171"/>
      <c r="BH608" s="171"/>
      <c r="BI608" s="171"/>
      <c r="BJ608" s="171"/>
      <c r="BK608" s="171"/>
      <c r="BL608" s="171"/>
      <c r="BM608" s="171"/>
      <c r="BN608" s="171"/>
      <c r="BO608" s="171"/>
      <c r="BP608" s="171"/>
      <c r="BQ608" s="171"/>
      <c r="BR608" s="171"/>
      <c r="BS608" s="171"/>
      <c r="BT608" s="171"/>
      <c r="BU608" s="171"/>
      <c r="BV608" s="171"/>
      <c r="BW608" s="171"/>
      <c r="BX608" s="171"/>
      <c r="BY608" s="171"/>
      <c r="BZ608" s="171"/>
      <c r="CA608" s="171"/>
      <c r="CB608" s="171"/>
      <c r="CC608" s="171"/>
      <c r="CD608" s="171"/>
      <c r="CE608" s="171"/>
      <c r="CF608" s="171"/>
      <c r="CG608" s="171"/>
      <c r="CH608" s="171"/>
      <c r="CI608" s="171"/>
      <c r="CJ608" s="171"/>
      <c r="CK608" s="171"/>
      <c r="CL608" s="171"/>
      <c r="CM608" s="171"/>
      <c r="CN608" s="171"/>
      <c r="CO608" s="171"/>
      <c r="CP608" s="171"/>
      <c r="CQ608" s="171"/>
      <c r="CR608" s="171"/>
      <c r="CS608" s="171"/>
      <c r="CT608" s="171"/>
      <c r="CU608" s="171"/>
      <c r="CV608" s="171"/>
      <c r="CW608" s="171"/>
      <c r="CX608" s="171"/>
      <c r="CY608" s="171"/>
      <c r="CZ608" s="171"/>
    </row>
    <row r="609" s="175" customFormat="true" ht="25.15" customHeight="true" x14ac:dyDescent="0.2">
      <c r="C609" s="1128"/>
      <c r="D609" s="1127"/>
      <c r="E609" s="473"/>
      <c r="F609" s="473"/>
      <c r="G609" s="473"/>
      <c r="H609" s="1128"/>
      <c r="I609" s="1127"/>
      <c r="J609" s="473"/>
      <c r="K609" s="473"/>
      <c r="L609" s="473"/>
      <c r="M609" s="1128"/>
      <c r="N609" s="1127"/>
      <c r="O609" s="473"/>
      <c r="P609" s="473"/>
      <c r="Q609" s="473"/>
      <c r="R609" s="168"/>
      <c r="S609" s="168"/>
      <c r="T609" s="168"/>
      <c r="U609" s="168"/>
      <c r="V609" s="168"/>
      <c r="W609" s="168"/>
      <c r="X609" s="168"/>
      <c r="Y609" s="168"/>
      <c r="Z609" s="168"/>
      <c r="AA609" s="168"/>
      <c r="AB609" s="168"/>
      <c r="AC609" s="168"/>
      <c r="AD609" s="168"/>
      <c r="AE609" s="168"/>
      <c r="AF609" s="168"/>
      <c r="AG609" s="168"/>
      <c r="AH609" s="168"/>
      <c r="AI609" s="168"/>
      <c r="AJ609" s="168"/>
      <c r="AK609" s="168"/>
      <c r="AL609" s="168"/>
      <c r="AM609" s="168"/>
      <c r="AN609" s="168"/>
      <c r="AO609" s="168"/>
      <c r="AP609" s="168"/>
      <c r="AQ609" s="168"/>
      <c r="AR609" s="168"/>
      <c r="AS609" s="168"/>
      <c r="AT609" s="168"/>
      <c r="AU609" s="168"/>
      <c r="AV609" s="168"/>
      <c r="AW609" s="168"/>
      <c r="AX609" s="168"/>
      <c r="AY609" s="168"/>
      <c r="BA609" s="171"/>
      <c r="BB609" s="256"/>
      <c r="BC609" s="171"/>
      <c r="BD609" s="171"/>
      <c r="BE609" s="171"/>
      <c r="BF609" s="171"/>
      <c r="BG609" s="171"/>
      <c r="BH609" s="171"/>
      <c r="BI609" s="171"/>
      <c r="BJ609" s="171"/>
      <c r="BK609" s="171"/>
      <c r="BL609" s="171"/>
      <c r="BM609" s="171"/>
      <c r="BN609" s="171"/>
      <c r="BO609" s="171"/>
      <c r="BP609" s="171"/>
      <c r="BQ609" s="171"/>
      <c r="BR609" s="171"/>
      <c r="BS609" s="171"/>
      <c r="BT609" s="171"/>
      <c r="BU609" s="171"/>
      <c r="BV609" s="171"/>
      <c r="BW609" s="171"/>
      <c r="BX609" s="171"/>
      <c r="BY609" s="171"/>
      <c r="BZ609" s="171"/>
      <c r="CA609" s="171"/>
      <c r="CB609" s="171"/>
      <c r="CC609" s="171"/>
      <c r="CD609" s="171"/>
      <c r="CE609" s="171"/>
      <c r="CF609" s="171"/>
      <c r="CG609" s="171"/>
      <c r="CH609" s="171"/>
      <c r="CI609" s="171"/>
      <c r="CJ609" s="171"/>
      <c r="CK609" s="171"/>
      <c r="CL609" s="171"/>
      <c r="CM609" s="171"/>
      <c r="CN609" s="171"/>
      <c r="CO609" s="171"/>
      <c r="CP609" s="171"/>
      <c r="CQ609" s="171"/>
      <c r="CR609" s="171"/>
      <c r="CS609" s="171"/>
      <c r="CT609" s="171"/>
      <c r="CU609" s="171"/>
      <c r="CV609" s="171"/>
      <c r="CW609" s="171"/>
      <c r="CX609" s="171"/>
      <c r="CY609" s="171"/>
      <c r="CZ609" s="171"/>
    </row>
    <row r="610" s="175" customFormat="true" ht="25.15" customHeight="true" x14ac:dyDescent="0.2">
      <c r="C610" s="1128"/>
      <c r="D610" s="1127"/>
      <c r="E610" s="473"/>
      <c r="F610" s="473"/>
      <c r="G610" s="473"/>
      <c r="H610" s="1128"/>
      <c r="I610" s="1127"/>
      <c r="J610" s="473"/>
      <c r="K610" s="473"/>
      <c r="L610" s="473"/>
      <c r="M610" s="1128"/>
      <c r="N610" s="1127"/>
      <c r="O610" s="473"/>
      <c r="P610" s="473"/>
      <c r="Q610" s="473"/>
      <c r="R610" s="168"/>
      <c r="S610" s="168"/>
      <c r="T610" s="168"/>
      <c r="U610" s="168"/>
      <c r="V610" s="168"/>
      <c r="W610" s="168"/>
      <c r="X610" s="168"/>
      <c r="Y610" s="168"/>
      <c r="Z610" s="168"/>
      <c r="AA610" s="168"/>
      <c r="AB610" s="168"/>
      <c r="AC610" s="168"/>
      <c r="AD610" s="168"/>
      <c r="AE610" s="168"/>
      <c r="AF610" s="168"/>
      <c r="AG610" s="168"/>
      <c r="AH610" s="168"/>
      <c r="AI610" s="168"/>
      <c r="AJ610" s="168"/>
      <c r="AK610" s="168"/>
      <c r="AL610" s="168"/>
      <c r="AM610" s="168"/>
      <c r="AN610" s="168"/>
      <c r="AO610" s="168"/>
      <c r="AP610" s="168"/>
      <c r="AQ610" s="168"/>
      <c r="AR610" s="168"/>
      <c r="AS610" s="168"/>
      <c r="AT610" s="168"/>
      <c r="AU610" s="168"/>
      <c r="AV610" s="168"/>
      <c r="AW610" s="168"/>
      <c r="AX610" s="168"/>
      <c r="AY610" s="168"/>
      <c r="BA610" s="171"/>
      <c r="BB610" s="256"/>
      <c r="BC610" s="171"/>
      <c r="BD610" s="171"/>
      <c r="BE610" s="171"/>
      <c r="BF610" s="171"/>
      <c r="BG610" s="171"/>
      <c r="BH610" s="171"/>
      <c r="BI610" s="171"/>
      <c r="BJ610" s="171"/>
      <c r="BK610" s="171"/>
      <c r="BL610" s="171"/>
      <c r="BM610" s="171"/>
      <c r="BN610" s="171"/>
      <c r="BO610" s="171"/>
      <c r="BP610" s="171"/>
      <c r="BQ610" s="171"/>
      <c r="BR610" s="171"/>
      <c r="BS610" s="171"/>
      <c r="BT610" s="171"/>
      <c r="BU610" s="171"/>
      <c r="BV610" s="171"/>
      <c r="BW610" s="171"/>
      <c r="BX610" s="171"/>
      <c r="BY610" s="171"/>
      <c r="BZ610" s="171"/>
      <c r="CA610" s="171"/>
      <c r="CB610" s="171"/>
      <c r="CC610" s="171"/>
      <c r="CD610" s="171"/>
      <c r="CE610" s="171"/>
      <c r="CF610" s="171"/>
      <c r="CG610" s="171"/>
      <c r="CH610" s="171"/>
      <c r="CI610" s="171"/>
      <c r="CJ610" s="171"/>
      <c r="CK610" s="171"/>
      <c r="CL610" s="171"/>
      <c r="CM610" s="171"/>
      <c r="CN610" s="171"/>
      <c r="CO610" s="171"/>
      <c r="CP610" s="171"/>
      <c r="CQ610" s="171"/>
      <c r="CR610" s="171"/>
      <c r="CS610" s="171"/>
      <c r="CT610" s="171"/>
      <c r="CU610" s="171"/>
      <c r="CV610" s="171"/>
      <c r="CW610" s="171"/>
      <c r="CX610" s="171"/>
      <c r="CY610" s="171"/>
      <c r="CZ610" s="171"/>
    </row>
    <row r="611" s="175" customFormat="true" ht="25.15" customHeight="true" x14ac:dyDescent="0.2">
      <c r="C611" s="1128"/>
      <c r="D611" s="1127"/>
      <c r="E611" s="473"/>
      <c r="F611" s="473"/>
      <c r="G611" s="473"/>
      <c r="H611" s="1128"/>
      <c r="I611" s="1127"/>
      <c r="J611" s="473"/>
      <c r="K611" s="473"/>
      <c r="L611" s="473"/>
      <c r="M611" s="1128"/>
      <c r="N611" s="1127"/>
      <c r="O611" s="473"/>
      <c r="P611" s="473"/>
      <c r="Q611" s="473"/>
      <c r="R611" s="168"/>
      <c r="S611" s="168"/>
      <c r="T611" s="168"/>
      <c r="U611" s="168"/>
      <c r="V611" s="168"/>
      <c r="W611" s="168"/>
      <c r="X611" s="168"/>
      <c r="Y611" s="168"/>
      <c r="Z611" s="168"/>
      <c r="AA611" s="168"/>
      <c r="AB611" s="168"/>
      <c r="AC611" s="168"/>
      <c r="AD611" s="168"/>
      <c r="AE611" s="168"/>
      <c r="AF611" s="168"/>
      <c r="AG611" s="168"/>
      <c r="AH611" s="168"/>
      <c r="AI611" s="168"/>
      <c r="AJ611" s="168"/>
      <c r="AK611" s="168"/>
      <c r="AL611" s="168"/>
      <c r="AM611" s="168"/>
      <c r="AN611" s="168"/>
      <c r="AO611" s="168"/>
      <c r="AP611" s="168"/>
      <c r="AQ611" s="168"/>
      <c r="AR611" s="168"/>
      <c r="AS611" s="168"/>
      <c r="AT611" s="168"/>
      <c r="AU611" s="168"/>
      <c r="AV611" s="168"/>
      <c r="AW611" s="168"/>
      <c r="AX611" s="168"/>
      <c r="AY611" s="168"/>
      <c r="BA611" s="171"/>
      <c r="BB611" s="256"/>
      <c r="BC611" s="171"/>
      <c r="BD611" s="171"/>
      <c r="BE611" s="171"/>
      <c r="BF611" s="171"/>
      <c r="BG611" s="171"/>
      <c r="BH611" s="171"/>
      <c r="BI611" s="171"/>
      <c r="BJ611" s="171"/>
      <c r="BK611" s="171"/>
      <c r="BL611" s="171"/>
      <c r="BM611" s="171"/>
      <c r="BN611" s="171"/>
      <c r="BO611" s="171"/>
      <c r="BP611" s="171"/>
      <c r="BQ611" s="171"/>
      <c r="BR611" s="171"/>
      <c r="BS611" s="171"/>
      <c r="BT611" s="171"/>
      <c r="BU611" s="171"/>
      <c r="BV611" s="171"/>
      <c r="BW611" s="171"/>
      <c r="BX611" s="171"/>
      <c r="BY611" s="171"/>
      <c r="BZ611" s="171"/>
      <c r="CA611" s="171"/>
      <c r="CB611" s="171"/>
      <c r="CC611" s="171"/>
      <c r="CD611" s="171"/>
      <c r="CE611" s="171"/>
      <c r="CF611" s="171"/>
      <c r="CG611" s="171"/>
      <c r="CH611" s="171"/>
      <c r="CI611" s="171"/>
      <c r="CJ611" s="171"/>
      <c r="CK611" s="171"/>
      <c r="CL611" s="171"/>
      <c r="CM611" s="171"/>
      <c r="CN611" s="171"/>
      <c r="CO611" s="171"/>
      <c r="CP611" s="171"/>
      <c r="CQ611" s="171"/>
      <c r="CR611" s="171"/>
      <c r="CS611" s="171"/>
      <c r="CT611" s="171"/>
      <c r="CU611" s="171"/>
      <c r="CV611" s="171"/>
      <c r="CW611" s="171"/>
      <c r="CX611" s="171"/>
      <c r="CY611" s="171"/>
      <c r="CZ611" s="171"/>
    </row>
    <row r="612" s="175" customFormat="true" ht="25.15" customHeight="true" x14ac:dyDescent="0.2">
      <c r="C612" s="1128"/>
      <c r="D612" s="1127"/>
      <c r="E612" s="473"/>
      <c r="F612" s="473"/>
      <c r="G612" s="473"/>
      <c r="H612" s="1128"/>
      <c r="I612" s="1127"/>
      <c r="J612" s="473"/>
      <c r="K612" s="473"/>
      <c r="L612" s="473"/>
      <c r="M612" s="1128"/>
      <c r="N612" s="1127"/>
      <c r="O612" s="473"/>
      <c r="P612" s="473"/>
      <c r="Q612" s="473"/>
      <c r="R612" s="168"/>
      <c r="S612" s="168"/>
      <c r="T612" s="168"/>
      <c r="U612" s="168"/>
      <c r="V612" s="168"/>
      <c r="W612" s="168"/>
      <c r="X612" s="168"/>
      <c r="Y612" s="168"/>
      <c r="Z612" s="168"/>
      <c r="AA612" s="168"/>
      <c r="AB612" s="168"/>
      <c r="AC612" s="168"/>
      <c r="AD612" s="168"/>
      <c r="AE612" s="168"/>
      <c r="AF612" s="168"/>
      <c r="AG612" s="168"/>
      <c r="AH612" s="168"/>
      <c r="AI612" s="168"/>
      <c r="AJ612" s="168"/>
      <c r="AK612" s="168"/>
      <c r="AL612" s="168"/>
      <c r="AM612" s="168"/>
      <c r="AN612" s="168"/>
      <c r="AO612" s="168"/>
      <c r="AP612" s="168"/>
      <c r="AQ612" s="168"/>
      <c r="AR612" s="168"/>
      <c r="AS612" s="168"/>
      <c r="AT612" s="168"/>
      <c r="AU612" s="168"/>
      <c r="AV612" s="168"/>
      <c r="AW612" s="168"/>
      <c r="AX612" s="168"/>
      <c r="AY612" s="168"/>
      <c r="BA612" s="171"/>
      <c r="BB612" s="256"/>
      <c r="BC612" s="171"/>
      <c r="BD612" s="171"/>
      <c r="BE612" s="171"/>
      <c r="BF612" s="171"/>
      <c r="BG612" s="171"/>
      <c r="BH612" s="171"/>
      <c r="BI612" s="171"/>
      <c r="BJ612" s="171"/>
      <c r="BK612" s="171"/>
      <c r="BL612" s="171"/>
      <c r="BM612" s="171"/>
      <c r="BN612" s="171"/>
      <c r="BO612" s="171"/>
      <c r="BP612" s="171"/>
      <c r="BQ612" s="171"/>
      <c r="BR612" s="171"/>
      <c r="BS612" s="171"/>
      <c r="BT612" s="171"/>
      <c r="BU612" s="171"/>
      <c r="BV612" s="171"/>
      <c r="BW612" s="171"/>
      <c r="BX612" s="171"/>
      <c r="BY612" s="171"/>
      <c r="BZ612" s="171"/>
      <c r="CA612" s="171"/>
      <c r="CB612" s="171"/>
      <c r="CC612" s="171"/>
      <c r="CD612" s="171"/>
      <c r="CE612" s="171"/>
      <c r="CF612" s="171"/>
      <c r="CG612" s="171"/>
      <c r="CH612" s="171"/>
      <c r="CI612" s="171"/>
      <c r="CJ612" s="171"/>
      <c r="CK612" s="171"/>
      <c r="CL612" s="171"/>
      <c r="CM612" s="171"/>
      <c r="CN612" s="171"/>
      <c r="CO612" s="171"/>
      <c r="CP612" s="171"/>
      <c r="CQ612" s="171"/>
      <c r="CR612" s="171"/>
      <c r="CS612" s="171"/>
      <c r="CT612" s="171"/>
      <c r="CU612" s="171"/>
      <c r="CV612" s="171"/>
      <c r="CW612" s="171"/>
      <c r="CX612" s="171"/>
      <c r="CY612" s="171"/>
      <c r="CZ612" s="171"/>
    </row>
    <row r="613" s="175" customFormat="true" ht="25.15" customHeight="true" x14ac:dyDescent="0.2">
      <c r="C613" s="1128"/>
      <c r="D613" s="1127"/>
      <c r="E613" s="473"/>
      <c r="F613" s="473"/>
      <c r="G613" s="473"/>
      <c r="H613" s="1128"/>
      <c r="I613" s="1127"/>
      <c r="J613" s="473"/>
      <c r="K613" s="473"/>
      <c r="L613" s="473"/>
      <c r="M613" s="1128"/>
      <c r="N613" s="1127"/>
      <c r="O613" s="473"/>
      <c r="P613" s="473"/>
      <c r="Q613" s="473"/>
      <c r="R613" s="168"/>
      <c r="S613" s="168"/>
      <c r="T613" s="168"/>
      <c r="U613" s="168"/>
      <c r="V613" s="168"/>
      <c r="W613" s="168"/>
      <c r="X613" s="168"/>
      <c r="Y613" s="168"/>
      <c r="Z613" s="168"/>
      <c r="AA613" s="168"/>
      <c r="AB613" s="168"/>
      <c r="AC613" s="168"/>
      <c r="AD613" s="168"/>
      <c r="AE613" s="168"/>
      <c r="AF613" s="168"/>
      <c r="AG613" s="168"/>
      <c r="AH613" s="168"/>
      <c r="AI613" s="168"/>
      <c r="AJ613" s="168"/>
      <c r="AK613" s="168"/>
      <c r="AL613" s="168"/>
      <c r="AM613" s="168"/>
      <c r="AN613" s="168"/>
      <c r="AO613" s="168"/>
      <c r="AP613" s="168"/>
      <c r="AQ613" s="168"/>
      <c r="AR613" s="168"/>
      <c r="AS613" s="168"/>
      <c r="AT613" s="168"/>
      <c r="AU613" s="168"/>
      <c r="AV613" s="168"/>
      <c r="AW613" s="168"/>
      <c r="AX613" s="168"/>
      <c r="AY613" s="168"/>
      <c r="BA613" s="171"/>
      <c r="BB613" s="256"/>
      <c r="BC613" s="171"/>
      <c r="BD613" s="171"/>
      <c r="BE613" s="171"/>
      <c r="BF613" s="171"/>
      <c r="BG613" s="171"/>
      <c r="BH613" s="171"/>
      <c r="BI613" s="171"/>
      <c r="BJ613" s="171"/>
      <c r="BK613" s="171"/>
      <c r="BL613" s="171"/>
      <c r="BM613" s="171"/>
      <c r="BN613" s="171"/>
      <c r="BO613" s="171"/>
      <c r="BP613" s="171"/>
      <c r="BQ613" s="171"/>
      <c r="BR613" s="171"/>
      <c r="BS613" s="171"/>
      <c r="BT613" s="171"/>
      <c r="BU613" s="171"/>
      <c r="BV613" s="171"/>
      <c r="BW613" s="171"/>
      <c r="BX613" s="171"/>
      <c r="BY613" s="171"/>
      <c r="BZ613" s="171"/>
      <c r="CA613" s="171"/>
      <c r="CB613" s="171"/>
      <c r="CC613" s="171"/>
      <c r="CD613" s="171"/>
      <c r="CE613" s="171"/>
      <c r="CF613" s="171"/>
      <c r="CG613" s="171"/>
      <c r="CH613" s="171"/>
      <c r="CI613" s="171"/>
      <c r="CJ613" s="171"/>
      <c r="CK613" s="171"/>
      <c r="CL613" s="171"/>
      <c r="CM613" s="171"/>
      <c r="CN613" s="171"/>
      <c r="CO613" s="171"/>
      <c r="CP613" s="171"/>
      <c r="CQ613" s="171"/>
      <c r="CR613" s="171"/>
      <c r="CS613" s="171"/>
      <c r="CT613" s="171"/>
      <c r="CU613" s="171"/>
      <c r="CV613" s="171"/>
      <c r="CW613" s="171"/>
      <c r="CX613" s="171"/>
      <c r="CY613" s="171"/>
      <c r="CZ613" s="171"/>
    </row>
    <row r="614" s="175" customFormat="true" ht="25.15" customHeight="true" x14ac:dyDescent="0.2">
      <c r="C614" s="1128"/>
      <c r="D614" s="1127"/>
      <c r="E614" s="473"/>
      <c r="F614" s="473"/>
      <c r="G614" s="473"/>
      <c r="H614" s="1128"/>
      <c r="I614" s="1127"/>
      <c r="J614" s="473"/>
      <c r="K614" s="473"/>
      <c r="L614" s="473"/>
      <c r="M614" s="1128"/>
      <c r="N614" s="1127"/>
      <c r="O614" s="473"/>
      <c r="P614" s="473"/>
      <c r="Q614" s="473"/>
      <c r="R614" s="168"/>
      <c r="S614" s="168"/>
      <c r="T614" s="168"/>
      <c r="U614" s="168"/>
      <c r="V614" s="168"/>
      <c r="W614" s="168"/>
      <c r="X614" s="168"/>
      <c r="Y614" s="168"/>
      <c r="Z614" s="168"/>
      <c r="AA614" s="168"/>
      <c r="AB614" s="168"/>
      <c r="AC614" s="168"/>
      <c r="AD614" s="168"/>
      <c r="AE614" s="168"/>
      <c r="AF614" s="168"/>
      <c r="AG614" s="168"/>
      <c r="AH614" s="168"/>
      <c r="AI614" s="168"/>
      <c r="AJ614" s="168"/>
      <c r="AK614" s="168"/>
      <c r="AL614" s="168"/>
      <c r="AM614" s="168"/>
      <c r="AN614" s="168"/>
      <c r="AO614" s="168"/>
      <c r="AP614" s="168"/>
      <c r="AQ614" s="168"/>
      <c r="AR614" s="168"/>
      <c r="AS614" s="168"/>
      <c r="AT614" s="168"/>
      <c r="AU614" s="168"/>
      <c r="AV614" s="168"/>
      <c r="AW614" s="168"/>
      <c r="AX614" s="168"/>
      <c r="AY614" s="168"/>
      <c r="BA614" s="171"/>
      <c r="BB614" s="256"/>
      <c r="BC614" s="171"/>
      <c r="BD614" s="171"/>
      <c r="BE614" s="171"/>
      <c r="BF614" s="171"/>
      <c r="BG614" s="171"/>
      <c r="BH614" s="171"/>
      <c r="BI614" s="171"/>
      <c r="BJ614" s="171"/>
      <c r="BK614" s="171"/>
      <c r="BL614" s="171"/>
      <c r="BM614" s="171"/>
      <c r="BN614" s="171"/>
      <c r="BO614" s="171"/>
      <c r="BP614" s="171"/>
      <c r="BQ614" s="171"/>
      <c r="BR614" s="171"/>
      <c r="BS614" s="171"/>
      <c r="BT614" s="171"/>
      <c r="BU614" s="171"/>
      <c r="BV614" s="171"/>
      <c r="BW614" s="171"/>
      <c r="BX614" s="171"/>
      <c r="BY614" s="171"/>
      <c r="BZ614" s="171"/>
      <c r="CA614" s="171"/>
      <c r="CB614" s="171"/>
      <c r="CC614" s="171"/>
      <c r="CD614" s="171"/>
      <c r="CE614" s="171"/>
      <c r="CF614" s="171"/>
      <c r="CG614" s="171"/>
      <c r="CH614" s="171"/>
      <c r="CI614" s="171"/>
      <c r="CJ614" s="171"/>
      <c r="CK614" s="171"/>
      <c r="CL614" s="171"/>
      <c r="CM614" s="171"/>
      <c r="CN614" s="171"/>
      <c r="CO614" s="171"/>
      <c r="CP614" s="171"/>
      <c r="CQ614" s="171"/>
      <c r="CR614" s="171"/>
      <c r="CS614" s="171"/>
      <c r="CT614" s="171"/>
      <c r="CU614" s="171"/>
      <c r="CV614" s="171"/>
      <c r="CW614" s="171"/>
      <c r="CX614" s="171"/>
      <c r="CY614" s="171"/>
      <c r="CZ614" s="171"/>
    </row>
    <row r="615" s="175" customFormat="true" ht="25.15" customHeight="true" x14ac:dyDescent="0.2">
      <c r="C615" s="1128"/>
      <c r="D615" s="1127"/>
      <c r="E615" s="473"/>
      <c r="F615" s="473"/>
      <c r="G615" s="473"/>
      <c r="H615" s="1128"/>
      <c r="I615" s="1127"/>
      <c r="J615" s="473"/>
      <c r="K615" s="473"/>
      <c r="L615" s="473"/>
      <c r="M615" s="1128"/>
      <c r="N615" s="1127"/>
      <c r="O615" s="473"/>
      <c r="P615" s="473"/>
      <c r="Q615" s="473"/>
      <c r="R615" s="168"/>
      <c r="S615" s="168"/>
      <c r="T615" s="168"/>
      <c r="U615" s="168"/>
      <c r="V615" s="168"/>
      <c r="W615" s="168"/>
      <c r="X615" s="168"/>
      <c r="Y615" s="168"/>
      <c r="Z615" s="168"/>
      <c r="AA615" s="168"/>
      <c r="AB615" s="168"/>
      <c r="AC615" s="168"/>
      <c r="AD615" s="168"/>
      <c r="AE615" s="168"/>
      <c r="AF615" s="168"/>
      <c r="AG615" s="168"/>
      <c r="AH615" s="168"/>
      <c r="AI615" s="168"/>
      <c r="AJ615" s="168"/>
      <c r="AK615" s="168"/>
      <c r="AL615" s="168"/>
      <c r="AM615" s="168"/>
      <c r="AN615" s="168"/>
      <c r="AO615" s="168"/>
      <c r="AP615" s="168"/>
      <c r="AQ615" s="168"/>
      <c r="AR615" s="168"/>
      <c r="AS615" s="168"/>
      <c r="AT615" s="168"/>
      <c r="AU615" s="168"/>
      <c r="AV615" s="168"/>
      <c r="AW615" s="168"/>
      <c r="AX615" s="168"/>
      <c r="AY615" s="168"/>
      <c r="BA615" s="171"/>
      <c r="BB615" s="256"/>
      <c r="BC615" s="171"/>
      <c r="BD615" s="171"/>
      <c r="BE615" s="171"/>
      <c r="BF615" s="171"/>
      <c r="BG615" s="171"/>
      <c r="BH615" s="171"/>
      <c r="BI615" s="171"/>
      <c r="BJ615" s="171"/>
      <c r="BK615" s="171"/>
      <c r="BL615" s="171"/>
      <c r="BM615" s="171"/>
      <c r="BN615" s="171"/>
      <c r="BO615" s="171"/>
      <c r="BP615" s="171"/>
      <c r="BQ615" s="171"/>
      <c r="BR615" s="171"/>
      <c r="BS615" s="171"/>
      <c r="BT615" s="171"/>
      <c r="BU615" s="171"/>
      <c r="BV615" s="171"/>
      <c r="BW615" s="171"/>
      <c r="BX615" s="171"/>
      <c r="BY615" s="171"/>
      <c r="BZ615" s="171"/>
      <c r="CA615" s="171"/>
      <c r="CB615" s="171"/>
      <c r="CC615" s="171"/>
      <c r="CD615" s="171"/>
      <c r="CE615" s="171"/>
      <c r="CF615" s="171"/>
      <c r="CG615" s="171"/>
      <c r="CH615" s="171"/>
      <c r="CI615" s="171"/>
      <c r="CJ615" s="171"/>
      <c r="CK615" s="171"/>
      <c r="CL615" s="171"/>
      <c r="CM615" s="171"/>
      <c r="CN615" s="171"/>
      <c r="CO615" s="171"/>
      <c r="CP615" s="171"/>
      <c r="CQ615" s="171"/>
      <c r="CR615" s="171"/>
      <c r="CS615" s="171"/>
      <c r="CT615" s="171"/>
      <c r="CU615" s="171"/>
      <c r="CV615" s="171"/>
      <c r="CW615" s="171"/>
      <c r="CX615" s="171"/>
      <c r="CY615" s="171"/>
      <c r="CZ615" s="171"/>
    </row>
    <row r="616" s="175" customFormat="true" ht="25.15" customHeight="true" x14ac:dyDescent="0.2">
      <c r="C616" s="1128"/>
      <c r="D616" s="1127"/>
      <c r="E616" s="473"/>
      <c r="F616" s="473"/>
      <c r="G616" s="473"/>
      <c r="H616" s="1128"/>
      <c r="I616" s="1127"/>
      <c r="J616" s="473"/>
      <c r="K616" s="473"/>
      <c r="L616" s="473"/>
      <c r="M616" s="1128"/>
      <c r="N616" s="1127"/>
      <c r="O616" s="473"/>
      <c r="P616" s="473"/>
      <c r="Q616" s="473"/>
      <c r="R616" s="168"/>
      <c r="S616" s="168"/>
      <c r="T616" s="168"/>
      <c r="U616" s="168"/>
      <c r="V616" s="168"/>
      <c r="W616" s="168"/>
      <c r="X616" s="168"/>
      <c r="Y616" s="168"/>
      <c r="Z616" s="168"/>
      <c r="AA616" s="168"/>
      <c r="AB616" s="168"/>
      <c r="AC616" s="168"/>
      <c r="AD616" s="168"/>
      <c r="AE616" s="168"/>
      <c r="AF616" s="168"/>
      <c r="AG616" s="168"/>
      <c r="AH616" s="168"/>
      <c r="AI616" s="168"/>
      <c r="AJ616" s="168"/>
      <c r="AK616" s="168"/>
      <c r="AL616" s="168"/>
      <c r="AM616" s="168"/>
      <c r="AN616" s="168"/>
      <c r="AO616" s="168"/>
      <c r="AP616" s="168"/>
      <c r="AQ616" s="168"/>
      <c r="AR616" s="168"/>
      <c r="AS616" s="168"/>
      <c r="AT616" s="168"/>
      <c r="AU616" s="168"/>
      <c r="AV616" s="168"/>
      <c r="AW616" s="168"/>
      <c r="AX616" s="168"/>
      <c r="AY616" s="168"/>
      <c r="BA616" s="171"/>
      <c r="BB616" s="256"/>
      <c r="BC616" s="171"/>
      <c r="BD616" s="171"/>
      <c r="BE616" s="171"/>
      <c r="BF616" s="171"/>
      <c r="BG616" s="171"/>
      <c r="BH616" s="171"/>
      <c r="BI616" s="171"/>
      <c r="BJ616" s="171"/>
      <c r="BK616" s="171"/>
      <c r="BL616" s="171"/>
      <c r="BM616" s="171"/>
      <c r="BN616" s="171"/>
      <c r="BO616" s="171"/>
      <c r="BP616" s="171"/>
      <c r="BQ616" s="171"/>
      <c r="BR616" s="171"/>
      <c r="BS616" s="171"/>
      <c r="BT616" s="171"/>
      <c r="BU616" s="171"/>
      <c r="BV616" s="171"/>
      <c r="BW616" s="171"/>
      <c r="BX616" s="171"/>
      <c r="BY616" s="171"/>
      <c r="BZ616" s="171"/>
      <c r="CA616" s="171"/>
      <c r="CB616" s="171"/>
      <c r="CC616" s="171"/>
      <c r="CD616" s="171"/>
      <c r="CE616" s="171"/>
      <c r="CF616" s="171"/>
      <c r="CG616" s="171"/>
      <c r="CH616" s="171"/>
      <c r="CI616" s="171"/>
      <c r="CJ616" s="171"/>
      <c r="CK616" s="171"/>
      <c r="CL616" s="171"/>
      <c r="CM616" s="171"/>
      <c r="CN616" s="171"/>
      <c r="CO616" s="171"/>
      <c r="CP616" s="171"/>
      <c r="CQ616" s="171"/>
      <c r="CR616" s="171"/>
      <c r="CS616" s="171"/>
      <c r="CT616" s="171"/>
      <c r="CU616" s="171"/>
      <c r="CV616" s="171"/>
      <c r="CW616" s="171"/>
      <c r="CX616" s="171"/>
      <c r="CY616" s="171"/>
      <c r="CZ616" s="171"/>
    </row>
    <row r="617" s="175" customFormat="true" ht="25.15" customHeight="true" x14ac:dyDescent="0.2">
      <c r="C617" s="1128"/>
      <c r="D617" s="1127"/>
      <c r="E617" s="473"/>
      <c r="F617" s="473"/>
      <c r="G617" s="473"/>
      <c r="H617" s="1128"/>
      <c r="I617" s="1127"/>
      <c r="J617" s="473"/>
      <c r="K617" s="473"/>
      <c r="L617" s="473"/>
      <c r="M617" s="1128"/>
      <c r="N617" s="1127"/>
      <c r="O617" s="473"/>
      <c r="P617" s="473"/>
      <c r="Q617" s="473"/>
      <c r="R617" s="168"/>
      <c r="S617" s="168"/>
      <c r="T617" s="168"/>
      <c r="U617" s="168"/>
      <c r="V617" s="168"/>
      <c r="W617" s="168"/>
      <c r="X617" s="168"/>
      <c r="Y617" s="168"/>
      <c r="Z617" s="168"/>
      <c r="AA617" s="168"/>
      <c r="AB617" s="168"/>
      <c r="AC617" s="168"/>
      <c r="AD617" s="168"/>
      <c r="AE617" s="168"/>
      <c r="AF617" s="168"/>
      <c r="AG617" s="168"/>
      <c r="AH617" s="168"/>
      <c r="AI617" s="168"/>
      <c r="AJ617" s="168"/>
      <c r="AK617" s="168"/>
      <c r="AL617" s="168"/>
      <c r="AM617" s="168"/>
      <c r="AN617" s="168"/>
      <c r="AO617" s="168"/>
      <c r="AP617" s="168"/>
      <c r="AQ617" s="168"/>
      <c r="AR617" s="168"/>
      <c r="AS617" s="168"/>
      <c r="AT617" s="168"/>
      <c r="AU617" s="168"/>
      <c r="AV617" s="168"/>
      <c r="AW617" s="168"/>
      <c r="AX617" s="168"/>
      <c r="AY617" s="168"/>
      <c r="BA617" s="171"/>
      <c r="BB617" s="256"/>
      <c r="BC617" s="171"/>
      <c r="BD617" s="171"/>
      <c r="BE617" s="171"/>
      <c r="BF617" s="171"/>
      <c r="BG617" s="171"/>
      <c r="BH617" s="171"/>
      <c r="BI617" s="171"/>
      <c r="BJ617" s="171"/>
      <c r="BK617" s="171"/>
      <c r="BL617" s="171"/>
      <c r="BM617" s="171"/>
      <c r="BN617" s="171"/>
      <c r="BO617" s="171"/>
      <c r="BP617" s="171"/>
      <c r="BQ617" s="171"/>
      <c r="BR617" s="171"/>
      <c r="BS617" s="171"/>
      <c r="BT617" s="171"/>
      <c r="BU617" s="171"/>
      <c r="BV617" s="171"/>
      <c r="BW617" s="171"/>
      <c r="BX617" s="171"/>
      <c r="BY617" s="171"/>
      <c r="BZ617" s="171"/>
      <c r="CA617" s="171"/>
      <c r="CB617" s="171"/>
      <c r="CC617" s="171"/>
      <c r="CD617" s="171"/>
      <c r="CE617" s="171"/>
      <c r="CF617" s="171"/>
      <c r="CG617" s="171"/>
      <c r="CH617" s="171"/>
      <c r="CI617" s="171"/>
      <c r="CJ617" s="171"/>
      <c r="CK617" s="171"/>
      <c r="CL617" s="171"/>
      <c r="CM617" s="171"/>
      <c r="CN617" s="171"/>
      <c r="CO617" s="171"/>
      <c r="CP617" s="171"/>
      <c r="CQ617" s="171"/>
      <c r="CR617" s="171"/>
      <c r="CS617" s="171"/>
      <c r="CT617" s="171"/>
      <c r="CU617" s="171"/>
      <c r="CV617" s="171"/>
      <c r="CW617" s="171"/>
      <c r="CX617" s="171"/>
      <c r="CY617" s="171"/>
      <c r="CZ617" s="171"/>
    </row>
    <row r="618" s="175" customFormat="true" ht="25.15" customHeight="true" x14ac:dyDescent="0.2">
      <c r="C618" s="1128"/>
      <c r="D618" s="1127"/>
      <c r="E618" s="473"/>
      <c r="F618" s="473"/>
      <c r="G618" s="473"/>
      <c r="H618" s="1128"/>
      <c r="I618" s="1127"/>
      <c r="J618" s="473"/>
      <c r="K618" s="473"/>
      <c r="L618" s="473"/>
      <c r="M618" s="1128"/>
      <c r="N618" s="1127"/>
      <c r="O618" s="473"/>
      <c r="P618" s="473"/>
      <c r="Q618" s="473"/>
      <c r="R618" s="168"/>
      <c r="S618" s="168"/>
      <c r="T618" s="168"/>
      <c r="U618" s="168"/>
      <c r="V618" s="168"/>
      <c r="W618" s="168"/>
      <c r="X618" s="168"/>
      <c r="Y618" s="168"/>
      <c r="Z618" s="168"/>
      <c r="AA618" s="168"/>
      <c r="AB618" s="168"/>
      <c r="AC618" s="168"/>
      <c r="AD618" s="168"/>
      <c r="AE618" s="168"/>
      <c r="AF618" s="168"/>
      <c r="AG618" s="168"/>
      <c r="AH618" s="168"/>
      <c r="AI618" s="168"/>
      <c r="AJ618" s="168"/>
      <c r="AK618" s="168"/>
      <c r="AL618" s="168"/>
      <c r="AM618" s="168"/>
      <c r="AN618" s="168"/>
      <c r="AO618" s="168"/>
      <c r="AP618" s="168"/>
      <c r="AQ618" s="168"/>
      <c r="AR618" s="168"/>
      <c r="AS618" s="168"/>
      <c r="AT618" s="168"/>
      <c r="AU618" s="168"/>
      <c r="AV618" s="168"/>
      <c r="AW618" s="168"/>
      <c r="AX618" s="168"/>
      <c r="AY618" s="168"/>
      <c r="BA618" s="171"/>
      <c r="BB618" s="256"/>
      <c r="BC618" s="171"/>
      <c r="BD618" s="171"/>
      <c r="BE618" s="171"/>
      <c r="BF618" s="171"/>
      <c r="BG618" s="171"/>
      <c r="BH618" s="171"/>
      <c r="BI618" s="171"/>
      <c r="BJ618" s="171"/>
      <c r="BK618" s="171"/>
      <c r="BL618" s="171"/>
      <c r="BM618" s="171"/>
      <c r="BN618" s="171"/>
      <c r="BO618" s="171"/>
      <c r="BP618" s="171"/>
      <c r="BQ618" s="171"/>
      <c r="BR618" s="171"/>
      <c r="BS618" s="171"/>
      <c r="BT618" s="171"/>
      <c r="BU618" s="171"/>
      <c r="BV618" s="171"/>
      <c r="BW618" s="171"/>
      <c r="BX618" s="171"/>
      <c r="BY618" s="171"/>
      <c r="BZ618" s="171"/>
      <c r="CA618" s="171"/>
      <c r="CB618" s="171"/>
      <c r="CC618" s="171"/>
      <c r="CD618" s="171"/>
      <c r="CE618" s="171"/>
      <c r="CF618" s="171"/>
      <c r="CG618" s="171"/>
      <c r="CH618" s="171"/>
      <c r="CI618" s="171"/>
      <c r="CJ618" s="171"/>
      <c r="CK618" s="171"/>
      <c r="CL618" s="171"/>
      <c r="CM618" s="171"/>
      <c r="CN618" s="171"/>
      <c r="CO618" s="171"/>
      <c r="CP618" s="171"/>
      <c r="CQ618" s="171"/>
      <c r="CR618" s="171"/>
      <c r="CS618" s="171"/>
      <c r="CT618" s="171"/>
      <c r="CU618" s="171"/>
      <c r="CV618" s="171"/>
      <c r="CW618" s="171"/>
      <c r="CX618" s="171"/>
      <c r="CY618" s="171"/>
      <c r="CZ618" s="171"/>
    </row>
    <row r="619" s="175" customFormat="true" ht="25.15" customHeight="true" x14ac:dyDescent="0.2">
      <c r="C619" s="1128"/>
      <c r="D619" s="1127"/>
      <c r="E619" s="473"/>
      <c r="F619" s="473"/>
      <c r="G619" s="473"/>
      <c r="H619" s="1128"/>
      <c r="I619" s="1127"/>
      <c r="J619" s="473"/>
      <c r="K619" s="473"/>
      <c r="L619" s="473"/>
      <c r="M619" s="1128"/>
      <c r="N619" s="1127"/>
      <c r="O619" s="473"/>
      <c r="P619" s="473"/>
      <c r="Q619" s="473"/>
      <c r="R619" s="168"/>
      <c r="S619" s="168"/>
      <c r="T619" s="168"/>
      <c r="U619" s="168"/>
      <c r="V619" s="168"/>
      <c r="W619" s="168"/>
      <c r="X619" s="168"/>
      <c r="Y619" s="168"/>
      <c r="Z619" s="168"/>
      <c r="AA619" s="168"/>
      <c r="AB619" s="168"/>
      <c r="AC619" s="168"/>
      <c r="AD619" s="168"/>
      <c r="AE619" s="168"/>
      <c r="AF619" s="168"/>
      <c r="AG619" s="168"/>
      <c r="AH619" s="168"/>
      <c r="AI619" s="168"/>
      <c r="AJ619" s="168"/>
      <c r="AK619" s="168"/>
      <c r="AL619" s="168"/>
      <c r="AM619" s="168"/>
      <c r="AN619" s="168"/>
      <c r="AO619" s="168"/>
      <c r="AP619" s="168"/>
      <c r="AQ619" s="168"/>
      <c r="AR619" s="168"/>
      <c r="AS619" s="168"/>
      <c r="AT619" s="168"/>
      <c r="AU619" s="168"/>
      <c r="AV619" s="168"/>
      <c r="AW619" s="168"/>
      <c r="AX619" s="168"/>
      <c r="AY619" s="168"/>
      <c r="BA619" s="171"/>
      <c r="BB619" s="256"/>
      <c r="BC619" s="171"/>
      <c r="BD619" s="171"/>
      <c r="BE619" s="171"/>
      <c r="BF619" s="171"/>
      <c r="BG619" s="171"/>
      <c r="BH619" s="171"/>
      <c r="BI619" s="171"/>
      <c r="BJ619" s="171"/>
      <c r="BK619" s="171"/>
      <c r="BL619" s="171"/>
      <c r="BM619" s="171"/>
      <c r="BN619" s="171"/>
      <c r="BO619" s="171"/>
      <c r="BP619" s="171"/>
      <c r="BQ619" s="171"/>
      <c r="BR619" s="171"/>
      <c r="BS619" s="171"/>
      <c r="BT619" s="171"/>
      <c r="BU619" s="171"/>
      <c r="BV619" s="171"/>
      <c r="BW619" s="171"/>
      <c r="BX619" s="171"/>
      <c r="BY619" s="171"/>
      <c r="BZ619" s="171"/>
      <c r="CA619" s="171"/>
      <c r="CB619" s="171"/>
      <c r="CC619" s="171"/>
      <c r="CD619" s="171"/>
      <c r="CE619" s="171"/>
      <c r="CF619" s="171"/>
      <c r="CG619" s="171"/>
      <c r="CH619" s="171"/>
      <c r="CI619" s="171"/>
      <c r="CJ619" s="171"/>
      <c r="CK619" s="171"/>
      <c r="CL619" s="171"/>
      <c r="CM619" s="171"/>
      <c r="CN619" s="171"/>
      <c r="CO619" s="171"/>
      <c r="CP619" s="171"/>
      <c r="CQ619" s="171"/>
      <c r="CR619" s="171"/>
      <c r="CS619" s="171"/>
      <c r="CT619" s="171"/>
      <c r="CU619" s="171"/>
      <c r="CV619" s="171"/>
      <c r="CW619" s="171"/>
      <c r="CX619" s="171"/>
      <c r="CY619" s="171"/>
      <c r="CZ619" s="171"/>
    </row>
    <row r="620" s="175" customFormat="true" ht="25.15" customHeight="true" x14ac:dyDescent="0.2">
      <c r="C620" s="1128"/>
      <c r="D620" s="1127"/>
      <c r="E620" s="473"/>
      <c r="F620" s="473"/>
      <c r="G620" s="473"/>
      <c r="H620" s="1128"/>
      <c r="I620" s="1127"/>
      <c r="J620" s="473"/>
      <c r="K620" s="473"/>
      <c r="L620" s="473"/>
      <c r="M620" s="1128"/>
      <c r="N620" s="1127"/>
      <c r="O620" s="473"/>
      <c r="P620" s="473"/>
      <c r="Q620" s="473"/>
      <c r="R620" s="168"/>
      <c r="S620" s="168"/>
      <c r="T620" s="168"/>
      <c r="U620" s="168"/>
      <c r="V620" s="168"/>
      <c r="W620" s="168"/>
      <c r="X620" s="168"/>
      <c r="Y620" s="168"/>
      <c r="Z620" s="168"/>
      <c r="AA620" s="168"/>
      <c r="AB620" s="168"/>
      <c r="AC620" s="168"/>
      <c r="AD620" s="168"/>
      <c r="AE620" s="168"/>
      <c r="AF620" s="168"/>
      <c r="AG620" s="168"/>
      <c r="AH620" s="168"/>
      <c r="AI620" s="168"/>
      <c r="AJ620" s="168"/>
      <c r="AK620" s="168"/>
      <c r="AL620" s="168"/>
      <c r="AM620" s="168"/>
      <c r="AN620" s="168"/>
      <c r="AO620" s="168"/>
      <c r="AP620" s="168"/>
      <c r="AQ620" s="168"/>
      <c r="AR620" s="168"/>
      <c r="AS620" s="168"/>
      <c r="AT620" s="168"/>
      <c r="AU620" s="168"/>
      <c r="AV620" s="168"/>
      <c r="AW620" s="168"/>
      <c r="AX620" s="168"/>
      <c r="AY620" s="168"/>
      <c r="BA620" s="171"/>
      <c r="BB620" s="256"/>
      <c r="BC620" s="171"/>
      <c r="BD620" s="171"/>
      <c r="BE620" s="171"/>
      <c r="BF620" s="171"/>
      <c r="BG620" s="171"/>
      <c r="BH620" s="171"/>
      <c r="BI620" s="171"/>
      <c r="BJ620" s="171"/>
      <c r="BK620" s="171"/>
      <c r="BL620" s="171"/>
      <c r="BM620" s="171"/>
      <c r="BN620" s="171"/>
      <c r="BO620" s="171"/>
      <c r="BP620" s="171"/>
      <c r="BQ620" s="171"/>
      <c r="BR620" s="171"/>
      <c r="BS620" s="171"/>
      <c r="BT620" s="171"/>
      <c r="BU620" s="171"/>
      <c r="BV620" s="171"/>
      <c r="BW620" s="171"/>
      <c r="BX620" s="171"/>
      <c r="BY620" s="171"/>
      <c r="BZ620" s="171"/>
      <c r="CA620" s="171"/>
      <c r="CB620" s="171"/>
      <c r="CC620" s="171"/>
      <c r="CD620" s="171"/>
      <c r="CE620" s="171"/>
      <c r="CF620" s="171"/>
      <c r="CG620" s="171"/>
      <c r="CH620" s="171"/>
      <c r="CI620" s="171"/>
      <c r="CJ620" s="171"/>
      <c r="CK620" s="171"/>
      <c r="CL620" s="171"/>
      <c r="CM620" s="171"/>
      <c r="CN620" s="171"/>
      <c r="CO620" s="171"/>
      <c r="CP620" s="171"/>
      <c r="CQ620" s="171"/>
      <c r="CR620" s="171"/>
      <c r="CS620" s="171"/>
      <c r="CT620" s="171"/>
      <c r="CU620" s="171"/>
      <c r="CV620" s="171"/>
      <c r="CW620" s="171"/>
      <c r="CX620" s="171"/>
      <c r="CY620" s="171"/>
      <c r="CZ620" s="171"/>
    </row>
    <row r="621" s="175" customFormat="true" ht="25.15" customHeight="true" x14ac:dyDescent="0.2">
      <c r="C621" s="1128"/>
      <c r="D621" s="1127"/>
      <c r="E621" s="473"/>
      <c r="F621" s="473"/>
      <c r="G621" s="473"/>
      <c r="H621" s="1128"/>
      <c r="I621" s="1127"/>
      <c r="J621" s="473"/>
      <c r="K621" s="473"/>
      <c r="L621" s="473"/>
      <c r="M621" s="1128"/>
      <c r="N621" s="1127"/>
      <c r="O621" s="473"/>
      <c r="P621" s="473"/>
      <c r="Q621" s="473"/>
      <c r="R621" s="168"/>
      <c r="S621" s="168"/>
      <c r="T621" s="168"/>
      <c r="U621" s="168"/>
      <c r="V621" s="168"/>
      <c r="W621" s="168"/>
      <c r="X621" s="168"/>
      <c r="Y621" s="168"/>
      <c r="Z621" s="168"/>
      <c r="AA621" s="168"/>
      <c r="AB621" s="168"/>
      <c r="AC621" s="168"/>
      <c r="AD621" s="168"/>
      <c r="AE621" s="168"/>
      <c r="AF621" s="168"/>
      <c r="AG621" s="168"/>
      <c r="AH621" s="168"/>
      <c r="AI621" s="168"/>
      <c r="AJ621" s="168"/>
      <c r="AK621" s="168"/>
      <c r="AL621" s="168"/>
      <c r="AM621" s="168"/>
      <c r="AN621" s="168"/>
      <c r="AO621" s="168"/>
      <c r="AP621" s="168"/>
      <c r="AQ621" s="168"/>
      <c r="AR621" s="168"/>
      <c r="AS621" s="168"/>
      <c r="AT621" s="168"/>
      <c r="AU621" s="168"/>
      <c r="AV621" s="168"/>
      <c r="AW621" s="168"/>
      <c r="AX621" s="168"/>
      <c r="AY621" s="168"/>
      <c r="BA621" s="171"/>
      <c r="BB621" s="256"/>
      <c r="BC621" s="171"/>
      <c r="BD621" s="171"/>
      <c r="BE621" s="171"/>
      <c r="BF621" s="171"/>
      <c r="BG621" s="171"/>
      <c r="BH621" s="171"/>
      <c r="BI621" s="171"/>
      <c r="BJ621" s="171"/>
      <c r="BK621" s="171"/>
      <c r="BL621" s="171"/>
      <c r="BM621" s="171"/>
      <c r="BN621" s="171"/>
      <c r="BO621" s="171"/>
      <c r="BP621" s="171"/>
      <c r="BQ621" s="171"/>
      <c r="BR621" s="171"/>
      <c r="BS621" s="171"/>
      <c r="BT621" s="171"/>
      <c r="BU621" s="171"/>
      <c r="BV621" s="171"/>
      <c r="BW621" s="171"/>
      <c r="BX621" s="171"/>
      <c r="BY621" s="171"/>
      <c r="BZ621" s="171"/>
      <c r="CA621" s="171"/>
      <c r="CB621" s="171"/>
      <c r="CC621" s="171"/>
      <c r="CD621" s="171"/>
      <c r="CE621" s="171"/>
      <c r="CF621" s="171"/>
      <c r="CG621" s="171"/>
      <c r="CH621" s="171"/>
      <c r="CI621" s="171"/>
      <c r="CJ621" s="171"/>
      <c r="CK621" s="171"/>
      <c r="CL621" s="171"/>
      <c r="CM621" s="171"/>
      <c r="CN621" s="171"/>
      <c r="CO621" s="171"/>
      <c r="CP621" s="171"/>
      <c r="CQ621" s="171"/>
      <c r="CR621" s="171"/>
      <c r="CS621" s="171"/>
      <c r="CT621" s="171"/>
      <c r="CU621" s="171"/>
      <c r="CV621" s="171"/>
      <c r="CW621" s="171"/>
      <c r="CX621" s="171"/>
      <c r="CY621" s="171"/>
      <c r="CZ621" s="171"/>
    </row>
    <row r="622" s="175" customFormat="true" ht="25.15" customHeight="true" x14ac:dyDescent="0.2">
      <c r="C622" s="1128"/>
      <c r="D622" s="1127"/>
      <c r="E622" s="473"/>
      <c r="F622" s="473"/>
      <c r="G622" s="473"/>
      <c r="H622" s="1128"/>
      <c r="I622" s="1127"/>
      <c r="J622" s="473"/>
      <c r="K622" s="473"/>
      <c r="L622" s="473"/>
      <c r="M622" s="1128"/>
      <c r="N622" s="1127"/>
      <c r="O622" s="473"/>
      <c r="P622" s="473"/>
      <c r="Q622" s="473"/>
      <c r="R622" s="168"/>
      <c r="S622" s="168"/>
      <c r="T622" s="168"/>
      <c r="U622" s="168"/>
      <c r="V622" s="168"/>
      <c r="W622" s="168"/>
      <c r="X622" s="168"/>
      <c r="Y622" s="168"/>
      <c r="Z622" s="168"/>
      <c r="AA622" s="168"/>
      <c r="AB622" s="168"/>
      <c r="AC622" s="168"/>
      <c r="AD622" s="168"/>
      <c r="AE622" s="168"/>
      <c r="AF622" s="168"/>
      <c r="AG622" s="168"/>
      <c r="AH622" s="168"/>
      <c r="AI622" s="168"/>
      <c r="AJ622" s="168"/>
      <c r="AK622" s="168"/>
      <c r="AL622" s="168"/>
      <c r="AM622" s="168"/>
      <c r="AN622" s="168"/>
      <c r="AO622" s="168"/>
      <c r="AP622" s="168"/>
      <c r="AQ622" s="168"/>
      <c r="AR622" s="168"/>
      <c r="AS622" s="168"/>
      <c r="AT622" s="168"/>
      <c r="AU622" s="168"/>
      <c r="AV622" s="168"/>
      <c r="AW622" s="168"/>
      <c r="AX622" s="168"/>
      <c r="AY622" s="168"/>
      <c r="BA622" s="171"/>
      <c r="BB622" s="256"/>
      <c r="BC622" s="171"/>
      <c r="BD622" s="171"/>
      <c r="BE622" s="171"/>
      <c r="BF622" s="171"/>
      <c r="BG622" s="171"/>
      <c r="BH622" s="171"/>
      <c r="BI622" s="171"/>
      <c r="BJ622" s="171"/>
      <c r="BK622" s="171"/>
      <c r="BL622" s="171"/>
      <c r="BM622" s="171"/>
      <c r="BN622" s="171"/>
      <c r="BO622" s="171"/>
      <c r="BP622" s="171"/>
      <c r="BQ622" s="171"/>
      <c r="BR622" s="171"/>
      <c r="BS622" s="171"/>
      <c r="BT622" s="171"/>
      <c r="BU622" s="171"/>
      <c r="BV622" s="171"/>
      <c r="BW622" s="171"/>
      <c r="BX622" s="171"/>
      <c r="BY622" s="171"/>
      <c r="BZ622" s="171"/>
      <c r="CA622" s="171"/>
      <c r="CB622" s="171"/>
      <c r="CC622" s="171"/>
      <c r="CD622" s="171"/>
      <c r="CE622" s="171"/>
      <c r="CF622" s="171"/>
      <c r="CG622" s="171"/>
      <c r="CH622" s="171"/>
      <c r="CI622" s="171"/>
      <c r="CJ622" s="171"/>
      <c r="CK622" s="171"/>
      <c r="CL622" s="171"/>
      <c r="CM622" s="171"/>
      <c r="CN622" s="171"/>
      <c r="CO622" s="171"/>
      <c r="CP622" s="171"/>
      <c r="CQ622" s="171"/>
      <c r="CR622" s="171"/>
      <c r="CS622" s="171"/>
      <c r="CT622" s="171"/>
      <c r="CU622" s="171"/>
      <c r="CV622" s="171"/>
      <c r="CW622" s="171"/>
      <c r="CX622" s="171"/>
      <c r="CY622" s="171"/>
      <c r="CZ622" s="171"/>
    </row>
    <row r="623" s="175" customFormat="true" ht="25.15" customHeight="true" x14ac:dyDescent="0.2">
      <c r="C623" s="1128"/>
      <c r="D623" s="1127"/>
      <c r="E623" s="473"/>
      <c r="F623" s="473"/>
      <c r="G623" s="473"/>
      <c r="H623" s="1128"/>
      <c r="I623" s="1127"/>
      <c r="J623" s="473"/>
      <c r="K623" s="473"/>
      <c r="L623" s="473"/>
      <c r="M623" s="1128"/>
      <c r="N623" s="1127"/>
      <c r="O623" s="473"/>
      <c r="P623" s="473"/>
      <c r="Q623" s="473"/>
      <c r="R623" s="168"/>
      <c r="S623" s="168"/>
      <c r="T623" s="168"/>
      <c r="U623" s="168"/>
      <c r="V623" s="168"/>
      <c r="W623" s="168"/>
      <c r="X623" s="168"/>
      <c r="Y623" s="168"/>
      <c r="Z623" s="168"/>
      <c r="AA623" s="168"/>
      <c r="AB623" s="168"/>
      <c r="AC623" s="168"/>
      <c r="AD623" s="168"/>
      <c r="AE623" s="168"/>
      <c r="AF623" s="168"/>
      <c r="AG623" s="168"/>
      <c r="AH623" s="168"/>
      <c r="AI623" s="168"/>
      <c r="AJ623" s="168"/>
      <c r="AK623" s="168"/>
      <c r="AL623" s="168"/>
      <c r="AM623" s="168"/>
      <c r="AN623" s="168"/>
      <c r="AO623" s="168"/>
      <c r="AP623" s="168"/>
      <c r="AQ623" s="168"/>
      <c r="AR623" s="168"/>
      <c r="AS623" s="168"/>
      <c r="AT623" s="168"/>
      <c r="AU623" s="168"/>
      <c r="AV623" s="168"/>
      <c r="AW623" s="168"/>
      <c r="AX623" s="168"/>
      <c r="AY623" s="168"/>
      <c r="BA623" s="171"/>
      <c r="BB623" s="256"/>
      <c r="BC623" s="171"/>
      <c r="BD623" s="171"/>
      <c r="BE623" s="171"/>
      <c r="BF623" s="171"/>
      <c r="BG623" s="171"/>
      <c r="BH623" s="171"/>
      <c r="BI623" s="171"/>
      <c r="BJ623" s="171"/>
      <c r="BK623" s="171"/>
      <c r="BL623" s="171"/>
      <c r="BM623" s="171"/>
      <c r="BN623" s="171"/>
      <c r="BO623" s="171"/>
      <c r="BP623" s="171"/>
      <c r="BQ623" s="171"/>
      <c r="BR623" s="171"/>
      <c r="BS623" s="171"/>
      <c r="BT623" s="171"/>
      <c r="BU623" s="171"/>
      <c r="BV623" s="171"/>
      <c r="BW623" s="171"/>
      <c r="BX623" s="171"/>
      <c r="BY623" s="171"/>
      <c r="BZ623" s="171"/>
      <c r="CA623" s="171"/>
      <c r="CB623" s="171"/>
      <c r="CC623" s="171"/>
      <c r="CD623" s="171"/>
      <c r="CE623" s="171"/>
      <c r="CF623" s="171"/>
      <c r="CG623" s="171"/>
      <c r="CH623" s="171"/>
      <c r="CI623" s="171"/>
      <c r="CJ623" s="171"/>
      <c r="CK623" s="171"/>
      <c r="CL623" s="171"/>
      <c r="CM623" s="171"/>
      <c r="CN623" s="171"/>
      <c r="CO623" s="171"/>
      <c r="CP623" s="171"/>
      <c r="CQ623" s="171"/>
      <c r="CR623" s="171"/>
      <c r="CS623" s="171"/>
      <c r="CT623" s="171"/>
      <c r="CU623" s="171"/>
      <c r="CV623" s="171"/>
      <c r="CW623" s="171"/>
      <c r="CX623" s="171"/>
      <c r="CY623" s="171"/>
      <c r="CZ623" s="171"/>
    </row>
    <row r="624" s="175" customFormat="true" ht="25.15" customHeight="true" x14ac:dyDescent="0.2">
      <c r="C624" s="1128"/>
      <c r="D624" s="1127"/>
      <c r="E624" s="473"/>
      <c r="F624" s="473"/>
      <c r="G624" s="473"/>
      <c r="H624" s="1128"/>
      <c r="I624" s="1127"/>
      <c r="J624" s="473"/>
      <c r="K624" s="473"/>
      <c r="L624" s="473"/>
      <c r="M624" s="1128"/>
      <c r="N624" s="1127"/>
      <c r="O624" s="473"/>
      <c r="P624" s="473"/>
      <c r="Q624" s="473"/>
      <c r="R624" s="168"/>
      <c r="S624" s="168"/>
      <c r="T624" s="168"/>
      <c r="U624" s="168"/>
      <c r="V624" s="168"/>
      <c r="W624" s="168"/>
      <c r="X624" s="168"/>
      <c r="Y624" s="168"/>
      <c r="Z624" s="168"/>
      <c r="AA624" s="168"/>
      <c r="AB624" s="168"/>
      <c r="AC624" s="168"/>
      <c r="AD624" s="168"/>
      <c r="AE624" s="168"/>
      <c r="AF624" s="168"/>
      <c r="AG624" s="168"/>
      <c r="AH624" s="168"/>
      <c r="AI624" s="168"/>
      <c r="AJ624" s="168"/>
      <c r="AK624" s="168"/>
      <c r="AL624" s="168"/>
      <c r="AM624" s="168"/>
      <c r="AN624" s="168"/>
      <c r="AO624" s="168"/>
      <c r="AP624" s="168"/>
      <c r="AQ624" s="168"/>
      <c r="AR624" s="168"/>
      <c r="AS624" s="168"/>
      <c r="AT624" s="168"/>
      <c r="AU624" s="168"/>
      <c r="AV624" s="168"/>
      <c r="AW624" s="168"/>
      <c r="AX624" s="168"/>
      <c r="AY624" s="168"/>
      <c r="BA624" s="171"/>
      <c r="BB624" s="256"/>
      <c r="BC624" s="171"/>
      <c r="BD624" s="171"/>
      <c r="BE624" s="171"/>
      <c r="BF624" s="171"/>
      <c r="BG624" s="171"/>
      <c r="BH624" s="171"/>
      <c r="BI624" s="171"/>
      <c r="BJ624" s="171"/>
      <c r="BK624" s="171"/>
      <c r="BL624" s="171"/>
      <c r="BM624" s="171"/>
      <c r="BN624" s="171"/>
      <c r="BO624" s="171"/>
      <c r="BP624" s="171"/>
      <c r="BQ624" s="171"/>
      <c r="BR624" s="171"/>
      <c r="BS624" s="171"/>
      <c r="BT624" s="171"/>
      <c r="BU624" s="171"/>
      <c r="BV624" s="171"/>
      <c r="BW624" s="171"/>
      <c r="BX624" s="171"/>
      <c r="BY624" s="171"/>
      <c r="BZ624" s="171"/>
      <c r="CA624" s="171"/>
      <c r="CB624" s="171"/>
      <c r="CC624" s="171"/>
      <c r="CD624" s="171"/>
      <c r="CE624" s="171"/>
      <c r="CF624" s="171"/>
      <c r="CG624" s="171"/>
      <c r="CH624" s="171"/>
      <c r="CI624" s="171"/>
      <c r="CJ624" s="171"/>
      <c r="CK624" s="171"/>
      <c r="CL624" s="171"/>
      <c r="CM624" s="171"/>
      <c r="CN624" s="171"/>
      <c r="CO624" s="171"/>
      <c r="CP624" s="171"/>
      <c r="CQ624" s="171"/>
      <c r="CR624" s="171"/>
      <c r="CS624" s="171"/>
      <c r="CT624" s="171"/>
      <c r="CU624" s="171"/>
      <c r="CV624" s="171"/>
      <c r="CW624" s="171"/>
      <c r="CX624" s="171"/>
      <c r="CY624" s="171"/>
      <c r="CZ624" s="171"/>
    </row>
    <row r="625" s="175" customFormat="true" ht="25.15" customHeight="true" x14ac:dyDescent="0.2">
      <c r="C625" s="1128"/>
      <c r="D625" s="1127"/>
      <c r="E625" s="473"/>
      <c r="F625" s="473"/>
      <c r="G625" s="473"/>
      <c r="H625" s="1128"/>
      <c r="I625" s="1127"/>
      <c r="J625" s="473"/>
      <c r="K625" s="473"/>
      <c r="L625" s="473"/>
      <c r="M625" s="1128"/>
      <c r="N625" s="1127"/>
      <c r="O625" s="473"/>
      <c r="P625" s="473"/>
      <c r="Q625" s="473"/>
      <c r="R625" s="168"/>
      <c r="S625" s="168"/>
      <c r="T625" s="168"/>
      <c r="U625" s="168"/>
      <c r="V625" s="168"/>
      <c r="W625" s="168"/>
      <c r="X625" s="168"/>
      <c r="Y625" s="168"/>
      <c r="Z625" s="168"/>
      <c r="AA625" s="168"/>
      <c r="AB625" s="168"/>
      <c r="AC625" s="168"/>
      <c r="AD625" s="168"/>
      <c r="AE625" s="168"/>
      <c r="AF625" s="168"/>
      <c r="AG625" s="168"/>
      <c r="AH625" s="168"/>
      <c r="AI625" s="168"/>
      <c r="AJ625" s="168"/>
      <c r="AK625" s="168"/>
      <c r="AL625" s="168"/>
      <c r="AM625" s="168"/>
      <c r="AN625" s="168"/>
      <c r="AO625" s="168"/>
      <c r="AP625" s="168"/>
      <c r="AQ625" s="168"/>
      <c r="AR625" s="168"/>
      <c r="AS625" s="168"/>
      <c r="AT625" s="168"/>
      <c r="AU625" s="168"/>
      <c r="AV625" s="168"/>
      <c r="AW625" s="168"/>
      <c r="AX625" s="168"/>
      <c r="AY625" s="168"/>
      <c r="BA625" s="171"/>
      <c r="BB625" s="256"/>
      <c r="BC625" s="171"/>
      <c r="BD625" s="171"/>
      <c r="BE625" s="171"/>
      <c r="BF625" s="171"/>
      <c r="BG625" s="171"/>
      <c r="BH625" s="171"/>
      <c r="BI625" s="171"/>
      <c r="BJ625" s="171"/>
      <c r="BK625" s="171"/>
      <c r="BL625" s="171"/>
      <c r="BM625" s="171"/>
      <c r="BN625" s="171"/>
      <c r="BO625" s="171"/>
      <c r="BP625" s="171"/>
      <c r="BQ625" s="171"/>
      <c r="BR625" s="171"/>
      <c r="BS625" s="171"/>
      <c r="BT625" s="171"/>
      <c r="BU625" s="171"/>
      <c r="BV625" s="171"/>
      <c r="BW625" s="171"/>
      <c r="BX625" s="171"/>
      <c r="BY625" s="171"/>
      <c r="BZ625" s="171"/>
      <c r="CA625" s="171"/>
      <c r="CB625" s="171"/>
      <c r="CC625" s="171"/>
      <c r="CD625" s="171"/>
      <c r="CE625" s="171"/>
      <c r="CF625" s="171"/>
      <c r="CG625" s="171"/>
      <c r="CH625" s="171"/>
      <c r="CI625" s="171"/>
      <c r="CJ625" s="171"/>
      <c r="CK625" s="171"/>
      <c r="CL625" s="171"/>
      <c r="CM625" s="171"/>
      <c r="CN625" s="171"/>
      <c r="CO625" s="171"/>
      <c r="CP625" s="171"/>
      <c r="CQ625" s="171"/>
      <c r="CR625" s="171"/>
      <c r="CS625" s="171"/>
      <c r="CT625" s="171"/>
      <c r="CU625" s="171"/>
      <c r="CV625" s="171"/>
      <c r="CW625" s="171"/>
      <c r="CX625" s="171"/>
      <c r="CY625" s="171"/>
      <c r="CZ625" s="171"/>
    </row>
    <row r="626" s="175" customFormat="true" ht="25.15" customHeight="true" x14ac:dyDescent="0.2">
      <c r="C626" s="1128"/>
      <c r="D626" s="1127"/>
      <c r="E626" s="473"/>
      <c r="F626" s="473"/>
      <c r="G626" s="473"/>
      <c r="H626" s="1128"/>
      <c r="I626" s="1127"/>
      <c r="J626" s="473"/>
      <c r="K626" s="473"/>
      <c r="L626" s="473"/>
      <c r="M626" s="1128"/>
      <c r="N626" s="1127"/>
      <c r="O626" s="473"/>
      <c r="P626" s="473"/>
      <c r="Q626" s="473"/>
      <c r="R626" s="168"/>
      <c r="S626" s="168"/>
      <c r="T626" s="168"/>
      <c r="U626" s="168"/>
      <c r="V626" s="168"/>
      <c r="W626" s="168"/>
      <c r="X626" s="168"/>
      <c r="Y626" s="168"/>
      <c r="Z626" s="168"/>
      <c r="AA626" s="168"/>
      <c r="AB626" s="168"/>
      <c r="AC626" s="168"/>
      <c r="AD626" s="168"/>
      <c r="AE626" s="168"/>
      <c r="AF626" s="168"/>
      <c r="AG626" s="168"/>
      <c r="AH626" s="168"/>
      <c r="AI626" s="168"/>
      <c r="AJ626" s="168"/>
      <c r="AK626" s="168"/>
      <c r="AL626" s="168"/>
      <c r="AM626" s="168"/>
      <c r="AN626" s="168"/>
      <c r="AO626" s="168"/>
      <c r="AP626" s="168"/>
      <c r="AQ626" s="168"/>
      <c r="AR626" s="168"/>
      <c r="AS626" s="168"/>
      <c r="AT626" s="168"/>
      <c r="AU626" s="168"/>
      <c r="AV626" s="168"/>
      <c r="AW626" s="168"/>
      <c r="AX626" s="168"/>
      <c r="AY626" s="168"/>
      <c r="BA626" s="171"/>
      <c r="BB626" s="256"/>
      <c r="BC626" s="171"/>
      <c r="BD626" s="171"/>
      <c r="BE626" s="171"/>
      <c r="BF626" s="171"/>
      <c r="BG626" s="171"/>
      <c r="BH626" s="171"/>
      <c r="BI626" s="171"/>
      <c r="BJ626" s="171"/>
      <c r="BK626" s="171"/>
      <c r="BL626" s="171"/>
      <c r="BM626" s="171"/>
      <c r="BN626" s="171"/>
      <c r="BO626" s="171"/>
      <c r="BP626" s="171"/>
      <c r="BQ626" s="171"/>
      <c r="BR626" s="171"/>
      <c r="BS626" s="171"/>
      <c r="BT626" s="171"/>
      <c r="BU626" s="171"/>
      <c r="BV626" s="171"/>
      <c r="BW626" s="171"/>
      <c r="BX626" s="171"/>
      <c r="BY626" s="171"/>
      <c r="BZ626" s="171"/>
      <c r="CA626" s="171"/>
      <c r="CB626" s="171"/>
      <c r="CC626" s="171"/>
      <c r="CD626" s="171"/>
      <c r="CE626" s="171"/>
      <c r="CF626" s="171"/>
      <c r="CG626" s="171"/>
      <c r="CH626" s="171"/>
      <c r="CI626" s="171"/>
      <c r="CJ626" s="171"/>
      <c r="CK626" s="171"/>
      <c r="CL626" s="171"/>
      <c r="CM626" s="171"/>
      <c r="CN626" s="171"/>
      <c r="CO626" s="171"/>
      <c r="CP626" s="171"/>
      <c r="CQ626" s="171"/>
      <c r="CR626" s="171"/>
      <c r="CS626" s="171"/>
      <c r="CT626" s="171"/>
      <c r="CU626" s="171"/>
      <c r="CV626" s="171"/>
      <c r="CW626" s="171"/>
      <c r="CX626" s="171"/>
      <c r="CY626" s="171"/>
      <c r="CZ626" s="171"/>
    </row>
    <row r="627" s="175" customFormat="true" ht="25.15" customHeight="true" x14ac:dyDescent="0.2">
      <c r="C627" s="1128"/>
      <c r="D627" s="1127"/>
      <c r="E627" s="473"/>
      <c r="F627" s="473"/>
      <c r="G627" s="473"/>
      <c r="H627" s="1128"/>
      <c r="I627" s="1127"/>
      <c r="J627" s="473"/>
      <c r="K627" s="473"/>
      <c r="L627" s="473"/>
      <c r="M627" s="1128"/>
      <c r="N627" s="1127"/>
      <c r="O627" s="473"/>
      <c r="P627" s="473"/>
      <c r="Q627" s="473"/>
      <c r="R627" s="168"/>
      <c r="S627" s="168"/>
      <c r="T627" s="168"/>
      <c r="U627" s="168"/>
      <c r="V627" s="168"/>
      <c r="W627" s="168"/>
      <c r="X627" s="168"/>
      <c r="Y627" s="168"/>
      <c r="Z627" s="168"/>
      <c r="AA627" s="168"/>
      <c r="AB627" s="168"/>
      <c r="AC627" s="168"/>
      <c r="AD627" s="168"/>
      <c r="AE627" s="168"/>
      <c r="AF627" s="168"/>
      <c r="AG627" s="168"/>
      <c r="AH627" s="168"/>
      <c r="AI627" s="168"/>
      <c r="AJ627" s="168"/>
      <c r="AK627" s="168"/>
      <c r="AL627" s="168"/>
      <c r="AM627" s="168"/>
      <c r="AN627" s="168"/>
      <c r="AO627" s="168"/>
      <c r="AP627" s="168"/>
      <c r="AQ627" s="168"/>
      <c r="AR627" s="168"/>
      <c r="AS627" s="168"/>
      <c r="AT627" s="168"/>
      <c r="AU627" s="168"/>
      <c r="AV627" s="168"/>
      <c r="AW627" s="168"/>
      <c r="AX627" s="168"/>
      <c r="AY627" s="168"/>
      <c r="BA627" s="171"/>
      <c r="BB627" s="256"/>
      <c r="BC627" s="171"/>
      <c r="BD627" s="171"/>
      <c r="BE627" s="171"/>
      <c r="BF627" s="171"/>
      <c r="BG627" s="171"/>
      <c r="BH627" s="171"/>
      <c r="BI627" s="171"/>
      <c r="BJ627" s="171"/>
      <c r="BK627" s="171"/>
      <c r="BL627" s="171"/>
      <c r="BM627" s="171"/>
      <c r="BN627" s="171"/>
      <c r="BO627" s="171"/>
      <c r="BP627" s="171"/>
      <c r="BQ627" s="171"/>
      <c r="BR627" s="171"/>
      <c r="BS627" s="171"/>
      <c r="BT627" s="171"/>
      <c r="BU627" s="171"/>
      <c r="BV627" s="171"/>
      <c r="BW627" s="171"/>
      <c r="BX627" s="171"/>
      <c r="BY627" s="171"/>
      <c r="BZ627" s="171"/>
      <c r="CA627" s="171"/>
      <c r="CB627" s="171"/>
      <c r="CC627" s="171"/>
      <c r="CD627" s="171"/>
      <c r="CE627" s="171"/>
      <c r="CF627" s="171"/>
      <c r="CG627" s="171"/>
      <c r="CH627" s="171"/>
      <c r="CI627" s="171"/>
      <c r="CJ627" s="171"/>
      <c r="CK627" s="171"/>
      <c r="CL627" s="171"/>
      <c r="CM627" s="171"/>
      <c r="CN627" s="171"/>
      <c r="CO627" s="171"/>
      <c r="CP627" s="171"/>
      <c r="CQ627" s="171"/>
      <c r="CR627" s="171"/>
      <c r="CS627" s="171"/>
      <c r="CT627" s="171"/>
      <c r="CU627" s="171"/>
      <c r="CV627" s="171"/>
      <c r="CW627" s="171"/>
      <c r="CX627" s="171"/>
      <c r="CY627" s="171"/>
      <c r="CZ627" s="171"/>
    </row>
    <row r="628" s="175" customFormat="true" ht="25.15" customHeight="true" x14ac:dyDescent="0.2">
      <c r="C628" s="1128"/>
      <c r="D628" s="1127"/>
      <c r="E628" s="473"/>
      <c r="F628" s="473"/>
      <c r="G628" s="473"/>
      <c r="H628" s="1128"/>
      <c r="I628" s="1127"/>
      <c r="J628" s="473"/>
      <c r="K628" s="473"/>
      <c r="L628" s="473"/>
      <c r="M628" s="1128"/>
      <c r="N628" s="1127"/>
      <c r="O628" s="473"/>
      <c r="P628" s="473"/>
      <c r="Q628" s="473"/>
      <c r="R628" s="168"/>
      <c r="S628" s="168"/>
      <c r="T628" s="168"/>
      <c r="U628" s="168"/>
      <c r="V628" s="168"/>
      <c r="W628" s="168"/>
      <c r="X628" s="168"/>
      <c r="Y628" s="168"/>
      <c r="Z628" s="168"/>
      <c r="AA628" s="168"/>
      <c r="AB628" s="168"/>
      <c r="AC628" s="168"/>
      <c r="AD628" s="168"/>
      <c r="AE628" s="168"/>
      <c r="AF628" s="168"/>
      <c r="AG628" s="168"/>
      <c r="AH628" s="168"/>
      <c r="AI628" s="168"/>
      <c r="AJ628" s="168"/>
      <c r="AK628" s="168"/>
      <c r="AL628" s="168"/>
      <c r="AM628" s="168"/>
      <c r="AN628" s="168"/>
      <c r="AO628" s="168"/>
      <c r="AP628" s="168"/>
      <c r="AQ628" s="168"/>
      <c r="AR628" s="168"/>
      <c r="AS628" s="168"/>
      <c r="AT628" s="168"/>
      <c r="AU628" s="168"/>
      <c r="AV628" s="168"/>
      <c r="AW628" s="168"/>
      <c r="AX628" s="168"/>
      <c r="AY628" s="168"/>
      <c r="BA628" s="171"/>
      <c r="BB628" s="256"/>
      <c r="BC628" s="171"/>
      <c r="BD628" s="171"/>
      <c r="BE628" s="171"/>
      <c r="BF628" s="171"/>
      <c r="BG628" s="171"/>
      <c r="BH628" s="171"/>
      <c r="BI628" s="171"/>
      <c r="BJ628" s="171"/>
      <c r="BK628" s="171"/>
      <c r="BL628" s="171"/>
      <c r="BM628" s="171"/>
      <c r="BN628" s="171"/>
      <c r="BO628" s="171"/>
      <c r="BP628" s="171"/>
      <c r="BQ628" s="171"/>
      <c r="BR628" s="171"/>
      <c r="BS628" s="171"/>
      <c r="BT628" s="171"/>
      <c r="BU628" s="171"/>
      <c r="BV628" s="171"/>
      <c r="BW628" s="171"/>
      <c r="BX628" s="171"/>
      <c r="BY628" s="171"/>
      <c r="BZ628" s="171"/>
      <c r="CA628" s="171"/>
      <c r="CB628" s="171"/>
      <c r="CC628" s="171"/>
      <c r="CD628" s="171"/>
      <c r="CE628" s="171"/>
      <c r="CF628" s="171"/>
      <c r="CG628" s="171"/>
      <c r="CH628" s="171"/>
      <c r="CI628" s="171"/>
      <c r="CJ628" s="171"/>
      <c r="CK628" s="171"/>
      <c r="CL628" s="171"/>
      <c r="CM628" s="171"/>
      <c r="CN628" s="171"/>
      <c r="CO628" s="171"/>
      <c r="CP628" s="171"/>
      <c r="CQ628" s="171"/>
      <c r="CR628" s="171"/>
      <c r="CS628" s="171"/>
      <c r="CT628" s="171"/>
      <c r="CU628" s="171"/>
      <c r="CV628" s="171"/>
      <c r="CW628" s="171"/>
      <c r="CX628" s="171"/>
      <c r="CY628" s="171"/>
      <c r="CZ628" s="171"/>
    </row>
    <row r="629" s="175" customFormat="true" ht="25.15" customHeight="true" x14ac:dyDescent="0.2">
      <c r="C629" s="1128"/>
      <c r="D629" s="1127"/>
      <c r="E629" s="473"/>
      <c r="F629" s="473"/>
      <c r="G629" s="473"/>
      <c r="H629" s="1128"/>
      <c r="I629" s="1127"/>
      <c r="J629" s="473"/>
      <c r="K629" s="473"/>
      <c r="L629" s="473"/>
      <c r="M629" s="1128"/>
      <c r="N629" s="1127"/>
      <c r="O629" s="473"/>
      <c r="P629" s="473"/>
      <c r="Q629" s="473"/>
      <c r="R629" s="168"/>
      <c r="S629" s="168"/>
      <c r="T629" s="168"/>
      <c r="U629" s="168"/>
      <c r="V629" s="168"/>
      <c r="W629" s="168"/>
      <c r="X629" s="168"/>
      <c r="Y629" s="168"/>
      <c r="Z629" s="168"/>
      <c r="AA629" s="168"/>
      <c r="AB629" s="168"/>
      <c r="AC629" s="168"/>
      <c r="AD629" s="168"/>
      <c r="AE629" s="168"/>
      <c r="AF629" s="168"/>
      <c r="AG629" s="168"/>
      <c r="AH629" s="168"/>
      <c r="AI629" s="168"/>
      <c r="AJ629" s="168"/>
      <c r="AK629" s="168"/>
      <c r="AL629" s="168"/>
      <c r="AM629" s="168"/>
      <c r="AN629" s="168"/>
      <c r="AO629" s="168"/>
      <c r="AP629" s="168"/>
      <c r="AQ629" s="168"/>
      <c r="AR629" s="168"/>
      <c r="AS629" s="168"/>
      <c r="AT629" s="168"/>
      <c r="AU629" s="168"/>
      <c r="AV629" s="168"/>
      <c r="AW629" s="168"/>
      <c r="AX629" s="168"/>
      <c r="AY629" s="168"/>
      <c r="BA629" s="171"/>
      <c r="BB629" s="256"/>
      <c r="BC629" s="171"/>
      <c r="BD629" s="171"/>
      <c r="BE629" s="171"/>
      <c r="BF629" s="171"/>
      <c r="BG629" s="171"/>
      <c r="BH629" s="171"/>
      <c r="BI629" s="171"/>
      <c r="BJ629" s="171"/>
      <c r="BK629" s="171"/>
      <c r="BL629" s="171"/>
      <c r="BM629" s="171"/>
      <c r="BN629" s="171"/>
      <c r="BO629" s="171"/>
      <c r="BP629" s="171"/>
      <c r="BQ629" s="171"/>
      <c r="BR629" s="171"/>
      <c r="BS629" s="171"/>
      <c r="BT629" s="171"/>
      <c r="BU629" s="171"/>
      <c r="BV629" s="171"/>
      <c r="BW629" s="171"/>
      <c r="BX629" s="171"/>
      <c r="BY629" s="171"/>
      <c r="BZ629" s="171"/>
      <c r="CA629" s="171"/>
      <c r="CB629" s="171"/>
      <c r="CC629" s="171"/>
      <c r="CD629" s="171"/>
      <c r="CE629" s="171"/>
      <c r="CF629" s="171"/>
      <c r="CG629" s="171"/>
      <c r="CH629" s="171"/>
      <c r="CI629" s="171"/>
      <c r="CJ629" s="171"/>
      <c r="CK629" s="171"/>
      <c r="CL629" s="171"/>
      <c r="CM629" s="171"/>
      <c r="CN629" s="171"/>
      <c r="CO629" s="171"/>
      <c r="CP629" s="171"/>
      <c r="CQ629" s="171"/>
      <c r="CR629" s="171"/>
      <c r="CS629" s="171"/>
      <c r="CT629" s="171"/>
      <c r="CU629" s="171"/>
      <c r="CV629" s="171"/>
      <c r="CW629" s="171"/>
      <c r="CX629" s="171"/>
      <c r="CY629" s="171"/>
      <c r="CZ629" s="171"/>
    </row>
    <row r="630" s="175" customFormat="true" ht="25.15" customHeight="true" x14ac:dyDescent="0.2">
      <c r="C630" s="1128"/>
      <c r="D630" s="1127"/>
      <c r="E630" s="473"/>
      <c r="F630" s="473"/>
      <c r="G630" s="473"/>
      <c r="H630" s="1128"/>
      <c r="I630" s="1127"/>
      <c r="J630" s="473"/>
      <c r="K630" s="473"/>
      <c r="L630" s="473"/>
      <c r="M630" s="1128"/>
      <c r="N630" s="1127"/>
      <c r="O630" s="473"/>
      <c r="P630" s="473"/>
      <c r="Q630" s="473"/>
      <c r="R630" s="168"/>
      <c r="S630" s="168"/>
      <c r="T630" s="168"/>
      <c r="U630" s="168"/>
      <c r="V630" s="168"/>
      <c r="W630" s="168"/>
      <c r="X630" s="168"/>
      <c r="Y630" s="168"/>
      <c r="Z630" s="168"/>
      <c r="AA630" s="168"/>
      <c r="AB630" s="168"/>
      <c r="AC630" s="168"/>
      <c r="AD630" s="168"/>
      <c r="AE630" s="168"/>
      <c r="AF630" s="168"/>
      <c r="AG630" s="168"/>
      <c r="AH630" s="168"/>
      <c r="AI630" s="168"/>
      <c r="AJ630" s="168"/>
      <c r="AK630" s="168"/>
      <c r="AL630" s="168"/>
      <c r="AM630" s="168"/>
      <c r="AN630" s="168"/>
      <c r="AO630" s="168"/>
      <c r="AP630" s="168"/>
      <c r="AQ630" s="168"/>
      <c r="AR630" s="168"/>
      <c r="AS630" s="168"/>
      <c r="AT630" s="168"/>
      <c r="AU630" s="168"/>
      <c r="AV630" s="168"/>
      <c r="AW630" s="168"/>
      <c r="AX630" s="168"/>
      <c r="AY630" s="168"/>
      <c r="BA630" s="171"/>
      <c r="BB630" s="256"/>
      <c r="BC630" s="171"/>
      <c r="BD630" s="171"/>
      <c r="BE630" s="171"/>
      <c r="BF630" s="171"/>
      <c r="BG630" s="171"/>
      <c r="BH630" s="171"/>
      <c r="BI630" s="171"/>
      <c r="BJ630" s="171"/>
      <c r="BK630" s="171"/>
      <c r="BL630" s="171"/>
      <c r="BM630" s="171"/>
      <c r="BN630" s="171"/>
      <c r="BO630" s="171"/>
      <c r="BP630" s="171"/>
      <c r="BQ630" s="171"/>
      <c r="BR630" s="171"/>
      <c r="BS630" s="171"/>
      <c r="BT630" s="171"/>
      <c r="BU630" s="171"/>
      <c r="BV630" s="171"/>
      <c r="BW630" s="171"/>
      <c r="BX630" s="171"/>
      <c r="BY630" s="171"/>
      <c r="BZ630" s="171"/>
      <c r="CA630" s="171"/>
      <c r="CB630" s="171"/>
      <c r="CC630" s="171"/>
      <c r="CD630" s="171"/>
      <c r="CE630" s="171"/>
      <c r="CF630" s="171"/>
      <c r="CG630" s="171"/>
      <c r="CH630" s="171"/>
      <c r="CI630" s="171"/>
      <c r="CJ630" s="171"/>
      <c r="CK630" s="171"/>
      <c r="CL630" s="171"/>
      <c r="CM630" s="171"/>
      <c r="CN630" s="171"/>
      <c r="CO630" s="171"/>
      <c r="CP630" s="171"/>
      <c r="CQ630" s="171"/>
      <c r="CR630" s="171"/>
      <c r="CS630" s="171"/>
      <c r="CT630" s="171"/>
      <c r="CU630" s="171"/>
      <c r="CV630" s="171"/>
      <c r="CW630" s="171"/>
      <c r="CX630" s="171"/>
      <c r="CY630" s="171"/>
      <c r="CZ630" s="171"/>
    </row>
    <row r="631" s="175" customFormat="true" ht="25.15" customHeight="true" x14ac:dyDescent="0.2">
      <c r="C631" s="1128"/>
      <c r="D631" s="1127"/>
      <c r="E631" s="473"/>
      <c r="F631" s="473"/>
      <c r="G631" s="473"/>
      <c r="H631" s="1128"/>
      <c r="I631" s="1127"/>
      <c r="J631" s="473"/>
      <c r="K631" s="473"/>
      <c r="L631" s="473"/>
      <c r="M631" s="1128"/>
      <c r="N631" s="1127"/>
      <c r="O631" s="473"/>
      <c r="P631" s="473"/>
      <c r="Q631" s="473"/>
      <c r="R631" s="168"/>
      <c r="S631" s="168"/>
      <c r="T631" s="168"/>
      <c r="U631" s="168"/>
      <c r="V631" s="168"/>
      <c r="W631" s="168"/>
      <c r="X631" s="168"/>
      <c r="Y631" s="168"/>
      <c r="Z631" s="168"/>
      <c r="AA631" s="168"/>
      <c r="AB631" s="168"/>
      <c r="AC631" s="168"/>
      <c r="AD631" s="168"/>
      <c r="AE631" s="168"/>
      <c r="AF631" s="168"/>
      <c r="AG631" s="168"/>
      <c r="AH631" s="168"/>
      <c r="AI631" s="168"/>
      <c r="AJ631" s="168"/>
      <c r="AK631" s="168"/>
      <c r="AL631" s="168"/>
      <c r="AM631" s="168"/>
      <c r="AN631" s="168"/>
      <c r="AO631" s="168"/>
      <c r="AP631" s="168"/>
      <c r="AQ631" s="168"/>
      <c r="AR631" s="168"/>
      <c r="AS631" s="168"/>
      <c r="AT631" s="168"/>
      <c r="AU631" s="168"/>
      <c r="AV631" s="168"/>
      <c r="AW631" s="168"/>
      <c r="AX631" s="168"/>
      <c r="AY631" s="168"/>
      <c r="BA631" s="171"/>
      <c r="BB631" s="256"/>
      <c r="BC631" s="171"/>
      <c r="BD631" s="171"/>
      <c r="BE631" s="171"/>
      <c r="BF631" s="171"/>
      <c r="BG631" s="171"/>
      <c r="BH631" s="171"/>
      <c r="BI631" s="171"/>
      <c r="BJ631" s="171"/>
      <c r="BK631" s="171"/>
      <c r="BL631" s="171"/>
      <c r="BM631" s="171"/>
      <c r="BN631" s="171"/>
      <c r="BO631" s="171"/>
      <c r="BP631" s="171"/>
      <c r="BQ631" s="171"/>
      <c r="BR631" s="171"/>
      <c r="BS631" s="171"/>
      <c r="BT631" s="171"/>
      <c r="BU631" s="171"/>
      <c r="BV631" s="171"/>
      <c r="BW631" s="171"/>
      <c r="BX631" s="171"/>
      <c r="BY631" s="171"/>
      <c r="BZ631" s="171"/>
      <c r="CA631" s="171"/>
      <c r="CB631" s="171"/>
      <c r="CC631" s="171"/>
      <c r="CD631" s="171"/>
      <c r="CE631" s="171"/>
      <c r="CF631" s="171"/>
      <c r="CG631" s="171"/>
      <c r="CH631" s="171"/>
      <c r="CI631" s="171"/>
      <c r="CJ631" s="171"/>
      <c r="CK631" s="171"/>
      <c r="CL631" s="171"/>
      <c r="CM631" s="171"/>
      <c r="CN631" s="171"/>
      <c r="CO631" s="171"/>
      <c r="CP631" s="171"/>
      <c r="CQ631" s="171"/>
      <c r="CR631" s="171"/>
      <c r="CS631" s="171"/>
      <c r="CT631" s="171"/>
      <c r="CU631" s="171"/>
      <c r="CV631" s="171"/>
      <c r="CW631" s="171"/>
      <c r="CX631" s="171"/>
      <c r="CY631" s="171"/>
      <c r="CZ631" s="171"/>
    </row>
    <row r="632" s="175" customFormat="true" ht="25.15" customHeight="true" x14ac:dyDescent="0.2">
      <c r="C632" s="1128"/>
      <c r="D632" s="1127"/>
      <c r="E632" s="473"/>
      <c r="F632" s="473"/>
      <c r="G632" s="473"/>
      <c r="H632" s="1128"/>
      <c r="I632" s="1127"/>
      <c r="J632" s="473"/>
      <c r="K632" s="473"/>
      <c r="L632" s="473"/>
      <c r="M632" s="1128"/>
      <c r="N632" s="1127"/>
      <c r="O632" s="473"/>
      <c r="P632" s="473"/>
      <c r="Q632" s="473"/>
      <c r="R632" s="168"/>
      <c r="S632" s="168"/>
      <c r="T632" s="168"/>
      <c r="U632" s="168"/>
      <c r="V632" s="168"/>
      <c r="W632" s="168"/>
      <c r="X632" s="168"/>
      <c r="Y632" s="168"/>
      <c r="Z632" s="168"/>
      <c r="AA632" s="168"/>
      <c r="AB632" s="168"/>
      <c r="AC632" s="168"/>
      <c r="AD632" s="168"/>
      <c r="AE632" s="168"/>
      <c r="AF632" s="168"/>
      <c r="AG632" s="168"/>
      <c r="AH632" s="168"/>
      <c r="AI632" s="168"/>
      <c r="AJ632" s="168"/>
      <c r="AK632" s="168"/>
      <c r="AL632" s="168"/>
      <c r="AM632" s="168"/>
      <c r="AN632" s="168"/>
      <c r="AO632" s="168"/>
      <c r="AP632" s="168"/>
      <c r="AQ632" s="168"/>
      <c r="AR632" s="168"/>
      <c r="AS632" s="168"/>
      <c r="AT632" s="168"/>
      <c r="AU632" s="168"/>
      <c r="AV632" s="168"/>
      <c r="AW632" s="168"/>
      <c r="AX632" s="168"/>
      <c r="AY632" s="168"/>
      <c r="BA632" s="171"/>
      <c r="BB632" s="256"/>
      <c r="BC632" s="171"/>
      <c r="BD632" s="171"/>
      <c r="BE632" s="171"/>
      <c r="BF632" s="171"/>
      <c r="BG632" s="171"/>
      <c r="BH632" s="171"/>
      <c r="BI632" s="171"/>
      <c r="BJ632" s="171"/>
      <c r="BK632" s="171"/>
      <c r="BL632" s="171"/>
      <c r="BM632" s="171"/>
      <c r="BN632" s="171"/>
      <c r="BO632" s="171"/>
      <c r="BP632" s="171"/>
      <c r="BQ632" s="171"/>
      <c r="BR632" s="171"/>
      <c r="BS632" s="171"/>
      <c r="BT632" s="171"/>
      <c r="BU632" s="171"/>
      <c r="BV632" s="171"/>
      <c r="BW632" s="171"/>
      <c r="BX632" s="171"/>
      <c r="BY632" s="171"/>
      <c r="BZ632" s="171"/>
      <c r="CA632" s="171"/>
      <c r="CB632" s="171"/>
      <c r="CC632" s="171"/>
      <c r="CD632" s="171"/>
      <c r="CE632" s="171"/>
      <c r="CF632" s="171"/>
      <c r="CG632" s="171"/>
      <c r="CH632" s="171"/>
      <c r="CI632" s="171"/>
      <c r="CJ632" s="171"/>
      <c r="CK632" s="171"/>
      <c r="CL632" s="171"/>
      <c r="CM632" s="171"/>
      <c r="CN632" s="171"/>
      <c r="CO632" s="171"/>
      <c r="CP632" s="171"/>
      <c r="CQ632" s="171"/>
      <c r="CR632" s="171"/>
      <c r="CS632" s="171"/>
      <c r="CT632" s="171"/>
      <c r="CU632" s="171"/>
      <c r="CV632" s="171"/>
      <c r="CW632" s="171"/>
      <c r="CX632" s="171"/>
      <c r="CY632" s="171"/>
      <c r="CZ632" s="171"/>
    </row>
    <row r="633" s="175" customFormat="true" ht="25.15" customHeight="true" x14ac:dyDescent="0.2">
      <c r="C633" s="1128"/>
      <c r="D633" s="1127"/>
      <c r="E633" s="473"/>
      <c r="F633" s="473"/>
      <c r="G633" s="473"/>
      <c r="H633" s="1128"/>
      <c r="I633" s="1127"/>
      <c r="J633" s="473"/>
      <c r="K633" s="473"/>
      <c r="L633" s="473"/>
      <c r="M633" s="1128"/>
      <c r="N633" s="1127"/>
      <c r="O633" s="473"/>
      <c r="P633" s="473"/>
      <c r="Q633" s="473"/>
      <c r="R633" s="168"/>
      <c r="S633" s="168"/>
      <c r="T633" s="168"/>
      <c r="U633" s="168"/>
      <c r="V633" s="168"/>
      <c r="W633" s="168"/>
      <c r="X633" s="168"/>
      <c r="Y633" s="168"/>
      <c r="Z633" s="168"/>
      <c r="AA633" s="168"/>
      <c r="AB633" s="168"/>
      <c r="AC633" s="168"/>
      <c r="AD633" s="168"/>
      <c r="AE633" s="168"/>
      <c r="AF633" s="168"/>
      <c r="AG633" s="168"/>
      <c r="AH633" s="168"/>
      <c r="AI633" s="168"/>
      <c r="AJ633" s="168"/>
      <c r="AK633" s="168"/>
      <c r="AL633" s="168"/>
      <c r="AM633" s="168"/>
      <c r="AN633" s="168"/>
      <c r="AO633" s="168"/>
      <c r="AP633" s="168"/>
      <c r="AQ633" s="168"/>
      <c r="AR633" s="168"/>
      <c r="AS633" s="168"/>
      <c r="AT633" s="168"/>
      <c r="AU633" s="168"/>
      <c r="AV633" s="168"/>
      <c r="AW633" s="168"/>
      <c r="AX633" s="168"/>
      <c r="AY633" s="168"/>
      <c r="BA633" s="171"/>
      <c r="BB633" s="256"/>
      <c r="BC633" s="171"/>
      <c r="BD633" s="171"/>
      <c r="BE633" s="171"/>
      <c r="BF633" s="171"/>
      <c r="BG633" s="171"/>
      <c r="BH633" s="171"/>
      <c r="BI633" s="171"/>
      <c r="BJ633" s="171"/>
      <c r="BK633" s="171"/>
      <c r="BL633" s="171"/>
      <c r="BM633" s="171"/>
      <c r="BN633" s="171"/>
      <c r="BO633" s="171"/>
      <c r="BP633" s="171"/>
      <c r="BQ633" s="171"/>
      <c r="BR633" s="171"/>
      <c r="BS633" s="171"/>
      <c r="BT633" s="171"/>
      <c r="BU633" s="171"/>
      <c r="BV633" s="171"/>
      <c r="BW633" s="171"/>
      <c r="BX633" s="171"/>
      <c r="BY633" s="171"/>
      <c r="BZ633" s="171"/>
      <c r="CA633" s="171"/>
      <c r="CB633" s="171"/>
      <c r="CC633" s="171"/>
      <c r="CD633" s="171"/>
      <c r="CE633" s="171"/>
      <c r="CF633" s="171"/>
      <c r="CG633" s="171"/>
      <c r="CH633" s="171"/>
      <c r="CI633" s="171"/>
      <c r="CJ633" s="171"/>
      <c r="CK633" s="171"/>
      <c r="CL633" s="171"/>
      <c r="CM633" s="171"/>
      <c r="CN633" s="171"/>
      <c r="CO633" s="171"/>
      <c r="CP633" s="171"/>
      <c r="CQ633" s="171"/>
      <c r="CR633" s="171"/>
      <c r="CS633" s="171"/>
      <c r="CT633" s="171"/>
      <c r="CU633" s="171"/>
      <c r="CV633" s="171"/>
      <c r="CW633" s="171"/>
      <c r="CX633" s="171"/>
      <c r="CY633" s="171"/>
      <c r="CZ633" s="171"/>
    </row>
    <row r="634" s="175" customFormat="true" ht="25.15" customHeight="true" x14ac:dyDescent="0.2">
      <c r="C634" s="1128"/>
      <c r="D634" s="1127"/>
      <c r="E634" s="473"/>
      <c r="F634" s="473"/>
      <c r="G634" s="473"/>
      <c r="H634" s="1128"/>
      <c r="I634" s="1127"/>
      <c r="J634" s="473"/>
      <c r="K634" s="473"/>
      <c r="L634" s="473"/>
      <c r="M634" s="1128"/>
      <c r="N634" s="1127"/>
      <c r="O634" s="473"/>
      <c r="P634" s="473"/>
      <c r="Q634" s="473"/>
      <c r="R634" s="168"/>
      <c r="S634" s="168"/>
      <c r="T634" s="168"/>
      <c r="U634" s="168"/>
      <c r="V634" s="168"/>
      <c r="W634" s="168"/>
      <c r="X634" s="168"/>
      <c r="Y634" s="168"/>
      <c r="Z634" s="168"/>
      <c r="AA634" s="168"/>
      <c r="AB634" s="168"/>
      <c r="AC634" s="168"/>
      <c r="AD634" s="168"/>
      <c r="AE634" s="168"/>
      <c r="AF634" s="168"/>
      <c r="AG634" s="168"/>
      <c r="AH634" s="168"/>
      <c r="AI634" s="168"/>
      <c r="AJ634" s="168"/>
      <c r="AK634" s="168"/>
      <c r="AL634" s="168"/>
      <c r="AM634" s="168"/>
      <c r="AN634" s="168"/>
      <c r="AO634" s="168"/>
      <c r="AP634" s="168"/>
      <c r="AQ634" s="168"/>
      <c r="AR634" s="168"/>
      <c r="AS634" s="168"/>
      <c r="AT634" s="168"/>
      <c r="AU634" s="168"/>
      <c r="AV634" s="168"/>
      <c r="AW634" s="168"/>
      <c r="AX634" s="168"/>
      <c r="AY634" s="168"/>
      <c r="BA634" s="171"/>
      <c r="BB634" s="256"/>
      <c r="BC634" s="171"/>
      <c r="BD634" s="171"/>
      <c r="BE634" s="171"/>
      <c r="BF634" s="171"/>
      <c r="BG634" s="171"/>
      <c r="BH634" s="171"/>
      <c r="BI634" s="171"/>
      <c r="BJ634" s="171"/>
      <c r="BK634" s="171"/>
      <c r="BL634" s="171"/>
      <c r="BM634" s="171"/>
      <c r="BN634" s="171"/>
      <c r="BO634" s="171"/>
      <c r="BP634" s="171"/>
      <c r="BQ634" s="171"/>
      <c r="BR634" s="171"/>
      <c r="BS634" s="171"/>
      <c r="BT634" s="171"/>
      <c r="BU634" s="171"/>
      <c r="BV634" s="171"/>
      <c r="BW634" s="171"/>
      <c r="BX634" s="171"/>
      <c r="BY634" s="171"/>
      <c r="BZ634" s="171"/>
      <c r="CA634" s="171"/>
      <c r="CB634" s="171"/>
      <c r="CC634" s="171"/>
      <c r="CD634" s="171"/>
      <c r="CE634" s="171"/>
      <c r="CF634" s="171"/>
      <c r="CG634" s="171"/>
      <c r="CH634" s="171"/>
      <c r="CI634" s="171"/>
      <c r="CJ634" s="171"/>
      <c r="CK634" s="171"/>
      <c r="CL634" s="171"/>
      <c r="CM634" s="171"/>
      <c r="CN634" s="171"/>
      <c r="CO634" s="171"/>
      <c r="CP634" s="171"/>
      <c r="CQ634" s="171"/>
      <c r="CR634" s="171"/>
      <c r="CS634" s="171"/>
      <c r="CT634" s="171"/>
      <c r="CU634" s="171"/>
      <c r="CV634" s="171"/>
      <c r="CW634" s="171"/>
      <c r="CX634" s="171"/>
      <c r="CY634" s="171"/>
      <c r="CZ634" s="171"/>
    </row>
    <row r="635" s="175" customFormat="true" ht="25.15" customHeight="true" x14ac:dyDescent="0.2">
      <c r="C635" s="1128"/>
      <c r="D635" s="1127"/>
      <c r="E635" s="473"/>
      <c r="F635" s="473"/>
      <c r="G635" s="473"/>
      <c r="H635" s="1128"/>
      <c r="I635" s="1127"/>
      <c r="J635" s="473"/>
      <c r="K635" s="473"/>
      <c r="L635" s="473"/>
      <c r="M635" s="1128"/>
      <c r="N635" s="1127"/>
      <c r="O635" s="473"/>
      <c r="P635" s="473"/>
      <c r="Q635" s="473"/>
      <c r="R635" s="168"/>
      <c r="S635" s="168"/>
      <c r="T635" s="168"/>
      <c r="U635" s="168"/>
      <c r="V635" s="168"/>
      <c r="W635" s="168"/>
      <c r="X635" s="168"/>
      <c r="Y635" s="168"/>
      <c r="Z635" s="168"/>
      <c r="AA635" s="168"/>
      <c r="AB635" s="168"/>
      <c r="AC635" s="168"/>
      <c r="AD635" s="168"/>
      <c r="AE635" s="168"/>
      <c r="AF635" s="168"/>
      <c r="AG635" s="168"/>
      <c r="AH635" s="168"/>
      <c r="AI635" s="168"/>
      <c r="AJ635" s="168"/>
      <c r="AK635" s="168"/>
      <c r="AL635" s="168"/>
      <c r="AM635" s="168"/>
      <c r="AN635" s="168"/>
      <c r="AO635" s="168"/>
      <c r="AP635" s="168"/>
      <c r="AQ635" s="168"/>
      <c r="AR635" s="168"/>
      <c r="AS635" s="168"/>
      <c r="AT635" s="168"/>
      <c r="AU635" s="168"/>
      <c r="AV635" s="168"/>
      <c r="AW635" s="168"/>
      <c r="AX635" s="168"/>
      <c r="AY635" s="168"/>
      <c r="BA635" s="171"/>
      <c r="BB635" s="256"/>
      <c r="BC635" s="171"/>
      <c r="BD635" s="171"/>
      <c r="BE635" s="171"/>
      <c r="BF635" s="171"/>
      <c r="BG635" s="171"/>
      <c r="BH635" s="171"/>
      <c r="BI635" s="171"/>
      <c r="BJ635" s="171"/>
      <c r="BK635" s="171"/>
      <c r="BL635" s="171"/>
      <c r="BM635" s="171"/>
      <c r="BN635" s="171"/>
      <c r="BO635" s="171"/>
      <c r="BP635" s="171"/>
      <c r="BQ635" s="171"/>
      <c r="BR635" s="171"/>
      <c r="BS635" s="171"/>
      <c r="BT635" s="171"/>
      <c r="BU635" s="171"/>
      <c r="BV635" s="171"/>
      <c r="BW635" s="171"/>
      <c r="BX635" s="171"/>
      <c r="BY635" s="171"/>
      <c r="BZ635" s="171"/>
      <c r="CA635" s="171"/>
      <c r="CB635" s="171"/>
      <c r="CC635" s="171"/>
      <c r="CD635" s="171"/>
      <c r="CE635" s="171"/>
      <c r="CF635" s="171"/>
      <c r="CG635" s="171"/>
      <c r="CH635" s="171"/>
      <c r="CI635" s="171"/>
      <c r="CJ635" s="171"/>
      <c r="CK635" s="171"/>
      <c r="CL635" s="171"/>
      <c r="CM635" s="171"/>
      <c r="CN635" s="171"/>
      <c r="CO635" s="171"/>
      <c r="CP635" s="171"/>
      <c r="CQ635" s="171"/>
      <c r="CR635" s="171"/>
      <c r="CS635" s="171"/>
      <c r="CT635" s="171"/>
      <c r="CU635" s="171"/>
      <c r="CV635" s="171"/>
      <c r="CW635" s="171"/>
      <c r="CX635" s="171"/>
      <c r="CY635" s="171"/>
      <c r="CZ635" s="171"/>
    </row>
    <row r="636" s="175" customFormat="true" ht="25.15" customHeight="true" x14ac:dyDescent="0.2">
      <c r="C636" s="1128"/>
      <c r="D636" s="1127"/>
      <c r="E636" s="473"/>
      <c r="F636" s="473"/>
      <c r="G636" s="473"/>
      <c r="H636" s="1128"/>
      <c r="I636" s="1127"/>
      <c r="J636" s="473"/>
      <c r="K636" s="473"/>
      <c r="L636" s="473"/>
      <c r="M636" s="1128"/>
      <c r="N636" s="1127"/>
      <c r="O636" s="473"/>
      <c r="P636" s="473"/>
      <c r="Q636" s="473"/>
      <c r="R636" s="168"/>
      <c r="S636" s="168"/>
      <c r="T636" s="168"/>
      <c r="U636" s="168"/>
      <c r="V636" s="168"/>
      <c r="W636" s="168"/>
      <c r="X636" s="168"/>
      <c r="Y636" s="168"/>
      <c r="Z636" s="168"/>
      <c r="AA636" s="168"/>
      <c r="AB636" s="168"/>
      <c r="AC636" s="168"/>
      <c r="AD636" s="168"/>
      <c r="AE636" s="168"/>
      <c r="AF636" s="168"/>
      <c r="AG636" s="168"/>
      <c r="AH636" s="168"/>
      <c r="AI636" s="168"/>
      <c r="AJ636" s="168"/>
      <c r="AK636" s="168"/>
      <c r="AL636" s="168"/>
      <c r="AM636" s="168"/>
      <c r="AN636" s="168"/>
      <c r="AO636" s="168"/>
      <c r="AP636" s="168"/>
      <c r="AQ636" s="168"/>
      <c r="AR636" s="168"/>
      <c r="AS636" s="168"/>
      <c r="AT636" s="168"/>
      <c r="AU636" s="168"/>
      <c r="AV636" s="168"/>
      <c r="AW636" s="168"/>
      <c r="AX636" s="168"/>
      <c r="AY636" s="168"/>
      <c r="BA636" s="171"/>
      <c r="BB636" s="256"/>
      <c r="BC636" s="171"/>
      <c r="BD636" s="171"/>
      <c r="BE636" s="171"/>
      <c r="BF636" s="171"/>
      <c r="BG636" s="171"/>
      <c r="BH636" s="171"/>
      <c r="BI636" s="171"/>
      <c r="BJ636" s="171"/>
      <c r="BK636" s="171"/>
      <c r="BL636" s="171"/>
      <c r="BM636" s="171"/>
      <c r="BN636" s="171"/>
      <c r="BO636" s="171"/>
      <c r="BP636" s="171"/>
      <c r="BQ636" s="171"/>
      <c r="BR636" s="171"/>
      <c r="BS636" s="171"/>
      <c r="BT636" s="171"/>
      <c r="BU636" s="171"/>
      <c r="BV636" s="171"/>
      <c r="BW636" s="171"/>
      <c r="BX636" s="171"/>
      <c r="BY636" s="171"/>
      <c r="BZ636" s="171"/>
      <c r="CA636" s="171"/>
      <c r="CB636" s="171"/>
      <c r="CC636" s="171"/>
      <c r="CD636" s="171"/>
      <c r="CE636" s="171"/>
      <c r="CF636" s="171"/>
      <c r="CG636" s="171"/>
      <c r="CH636" s="171"/>
      <c r="CI636" s="171"/>
      <c r="CJ636" s="171"/>
      <c r="CK636" s="171"/>
      <c r="CL636" s="171"/>
      <c r="CM636" s="171"/>
      <c r="CN636" s="171"/>
      <c r="CO636" s="171"/>
      <c r="CP636" s="171"/>
      <c r="CQ636" s="171"/>
      <c r="CR636" s="171"/>
      <c r="CS636" s="171"/>
      <c r="CT636" s="171"/>
      <c r="CU636" s="171"/>
      <c r="CV636" s="171"/>
      <c r="CW636" s="171"/>
      <c r="CX636" s="171"/>
      <c r="CY636" s="171"/>
      <c r="CZ636" s="171"/>
    </row>
    <row r="637" s="175" customFormat="true" ht="25.15" customHeight="true" x14ac:dyDescent="0.2">
      <c r="C637" s="1128"/>
      <c r="D637" s="1127"/>
      <c r="E637" s="473"/>
      <c r="F637" s="473"/>
      <c r="G637" s="473"/>
      <c r="H637" s="1128"/>
      <c r="I637" s="1127"/>
      <c r="J637" s="473"/>
      <c r="K637" s="473"/>
      <c r="L637" s="473"/>
      <c r="M637" s="1128"/>
      <c r="N637" s="1127"/>
      <c r="O637" s="473"/>
      <c r="P637" s="473"/>
      <c r="Q637" s="473"/>
      <c r="R637" s="168"/>
      <c r="S637" s="168"/>
      <c r="T637" s="168"/>
      <c r="U637" s="168"/>
      <c r="V637" s="168"/>
      <c r="W637" s="168"/>
      <c r="X637" s="168"/>
      <c r="Y637" s="168"/>
      <c r="Z637" s="168"/>
      <c r="AA637" s="168"/>
      <c r="AB637" s="168"/>
      <c r="AC637" s="168"/>
      <c r="AD637" s="168"/>
      <c r="AE637" s="168"/>
      <c r="AF637" s="168"/>
      <c r="AG637" s="168"/>
      <c r="AH637" s="168"/>
      <c r="AI637" s="168"/>
      <c r="AJ637" s="168"/>
      <c r="AK637" s="168"/>
      <c r="AL637" s="168"/>
      <c r="AM637" s="168"/>
      <c r="AN637" s="168"/>
      <c r="AO637" s="168"/>
      <c r="AP637" s="168"/>
      <c r="AQ637" s="168"/>
      <c r="AR637" s="168"/>
      <c r="AS637" s="168"/>
      <c r="AT637" s="168"/>
      <c r="AU637" s="168"/>
      <c r="AV637" s="168"/>
      <c r="AW637" s="168"/>
      <c r="AX637" s="168"/>
      <c r="AY637" s="168"/>
      <c r="BA637" s="171"/>
      <c r="BB637" s="256"/>
      <c r="BC637" s="171"/>
      <c r="BD637" s="171"/>
      <c r="BE637" s="171"/>
      <c r="BF637" s="171"/>
      <c r="BG637" s="171"/>
      <c r="BH637" s="171"/>
      <c r="BI637" s="171"/>
      <c r="BJ637" s="171"/>
      <c r="BK637" s="171"/>
      <c r="BL637" s="171"/>
      <c r="BM637" s="171"/>
      <c r="BN637" s="171"/>
      <c r="BO637" s="171"/>
      <c r="BP637" s="171"/>
      <c r="BQ637" s="171"/>
      <c r="BR637" s="171"/>
      <c r="BS637" s="171"/>
      <c r="BT637" s="171"/>
      <c r="BU637" s="171"/>
      <c r="BV637" s="171"/>
      <c r="BW637" s="171"/>
      <c r="BX637" s="171"/>
      <c r="BY637" s="171"/>
      <c r="BZ637" s="171"/>
      <c r="CA637" s="171"/>
      <c r="CB637" s="171"/>
      <c r="CC637" s="171"/>
      <c r="CD637" s="171"/>
      <c r="CE637" s="171"/>
      <c r="CF637" s="171"/>
      <c r="CG637" s="171"/>
      <c r="CH637" s="171"/>
      <c r="CI637" s="171"/>
      <c r="CJ637" s="171"/>
      <c r="CK637" s="171"/>
      <c r="CL637" s="171"/>
      <c r="CM637" s="171"/>
      <c r="CN637" s="171"/>
      <c r="CO637" s="171"/>
      <c r="CP637" s="171"/>
      <c r="CQ637" s="171"/>
      <c r="CR637" s="171"/>
      <c r="CS637" s="171"/>
      <c r="CT637" s="171"/>
      <c r="CU637" s="171"/>
      <c r="CV637" s="171"/>
      <c r="CW637" s="171"/>
      <c r="CX637" s="171"/>
      <c r="CY637" s="171"/>
      <c r="CZ637" s="171"/>
    </row>
    <row r="638" s="175" customFormat="true" ht="25.15" customHeight="true" x14ac:dyDescent="0.2">
      <c r="C638" s="1128"/>
      <c r="D638" s="1127"/>
      <c r="E638" s="473"/>
      <c r="F638" s="473"/>
      <c r="G638" s="473"/>
      <c r="H638" s="1128"/>
      <c r="I638" s="1127"/>
      <c r="J638" s="473"/>
      <c r="K638" s="473"/>
      <c r="L638" s="473"/>
      <c r="M638" s="1128"/>
      <c r="N638" s="1127"/>
      <c r="O638" s="473"/>
      <c r="P638" s="473"/>
      <c r="Q638" s="473"/>
      <c r="R638" s="168"/>
      <c r="S638" s="168"/>
      <c r="T638" s="168"/>
      <c r="U638" s="168"/>
      <c r="V638" s="168"/>
      <c r="W638" s="168"/>
      <c r="X638" s="168"/>
      <c r="Y638" s="168"/>
      <c r="Z638" s="168"/>
      <c r="AA638" s="168"/>
      <c r="AB638" s="168"/>
      <c r="AC638" s="168"/>
      <c r="AD638" s="168"/>
      <c r="AE638" s="168"/>
      <c r="AF638" s="168"/>
      <c r="AG638" s="168"/>
      <c r="AH638" s="168"/>
      <c r="AI638" s="168"/>
      <c r="AJ638" s="168"/>
      <c r="AK638" s="168"/>
      <c r="AL638" s="168"/>
      <c r="AM638" s="168"/>
      <c r="AN638" s="168"/>
      <c r="AO638" s="168"/>
      <c r="AP638" s="168"/>
      <c r="AQ638" s="168"/>
      <c r="AR638" s="168"/>
      <c r="AS638" s="168"/>
      <c r="AT638" s="168"/>
      <c r="AU638" s="168"/>
      <c r="AV638" s="168"/>
      <c r="AW638" s="168"/>
      <c r="AX638" s="168"/>
      <c r="AY638" s="168"/>
      <c r="BA638" s="171"/>
      <c r="BB638" s="256"/>
      <c r="BC638" s="171"/>
      <c r="BD638" s="171"/>
      <c r="BE638" s="171"/>
      <c r="BF638" s="171"/>
      <c r="BG638" s="171"/>
      <c r="BH638" s="171"/>
      <c r="BI638" s="171"/>
      <c r="BJ638" s="171"/>
      <c r="BK638" s="171"/>
      <c r="BL638" s="171"/>
      <c r="BM638" s="171"/>
      <c r="BN638" s="171"/>
      <c r="BO638" s="171"/>
      <c r="BP638" s="171"/>
      <c r="BQ638" s="171"/>
      <c r="BR638" s="171"/>
      <c r="BS638" s="171"/>
      <c r="BT638" s="171"/>
      <c r="BU638" s="171"/>
      <c r="BV638" s="171"/>
      <c r="BW638" s="171"/>
      <c r="BX638" s="171"/>
      <c r="BY638" s="171"/>
      <c r="BZ638" s="171"/>
      <c r="CA638" s="171"/>
      <c r="CB638" s="171"/>
      <c r="CC638" s="171"/>
      <c r="CD638" s="171"/>
      <c r="CE638" s="171"/>
      <c r="CF638" s="171"/>
      <c r="CG638" s="171"/>
      <c r="CH638" s="171"/>
      <c r="CI638" s="171"/>
      <c r="CJ638" s="171"/>
      <c r="CK638" s="171"/>
      <c r="CL638" s="171"/>
      <c r="CM638" s="171"/>
      <c r="CN638" s="171"/>
      <c r="CO638" s="171"/>
      <c r="CP638" s="171"/>
      <c r="CQ638" s="171"/>
      <c r="CR638" s="171"/>
      <c r="CS638" s="171"/>
      <c r="CT638" s="171"/>
      <c r="CU638" s="171"/>
      <c r="CV638" s="171"/>
      <c r="CW638" s="171"/>
      <c r="CX638" s="171"/>
      <c r="CY638" s="171"/>
      <c r="CZ638" s="171"/>
    </row>
    <row r="639" s="175" customFormat="true" ht="25.15" customHeight="true" x14ac:dyDescent="0.2">
      <c r="C639" s="1128"/>
      <c r="D639" s="1127"/>
      <c r="E639" s="473"/>
      <c r="F639" s="473"/>
      <c r="G639" s="473"/>
      <c r="H639" s="1128"/>
      <c r="I639" s="1127"/>
      <c r="J639" s="473"/>
      <c r="K639" s="473"/>
      <c r="L639" s="473"/>
      <c r="M639" s="1128"/>
      <c r="N639" s="1127"/>
      <c r="O639" s="473"/>
      <c r="P639" s="473"/>
      <c r="Q639" s="473"/>
      <c r="R639" s="168"/>
      <c r="S639" s="168"/>
      <c r="T639" s="168"/>
      <c r="U639" s="168"/>
      <c r="V639" s="168"/>
      <c r="W639" s="168"/>
      <c r="X639" s="168"/>
      <c r="Y639" s="168"/>
      <c r="Z639" s="168"/>
      <c r="AA639" s="168"/>
      <c r="AB639" s="168"/>
      <c r="AC639" s="168"/>
      <c r="AD639" s="168"/>
      <c r="AE639" s="168"/>
      <c r="AF639" s="168"/>
      <c r="AG639" s="168"/>
      <c r="AH639" s="168"/>
      <c r="AI639" s="168"/>
      <c r="AJ639" s="168"/>
      <c r="AK639" s="168"/>
      <c r="AL639" s="168"/>
      <c r="AM639" s="168"/>
      <c r="AN639" s="168"/>
      <c r="AO639" s="168"/>
      <c r="AP639" s="168"/>
      <c r="AQ639" s="168"/>
      <c r="AR639" s="168"/>
      <c r="AS639" s="168"/>
      <c r="AT639" s="168"/>
      <c r="AU639" s="168"/>
      <c r="AV639" s="168"/>
      <c r="AW639" s="168"/>
      <c r="AX639" s="168"/>
      <c r="AY639" s="168"/>
      <c r="BA639" s="171"/>
      <c r="BB639" s="256"/>
      <c r="BC639" s="171"/>
      <c r="BD639" s="171"/>
      <c r="BE639" s="171"/>
      <c r="BF639" s="171"/>
      <c r="BG639" s="171"/>
      <c r="BH639" s="171"/>
      <c r="BI639" s="171"/>
      <c r="BJ639" s="171"/>
      <c r="BK639" s="171"/>
      <c r="BL639" s="171"/>
      <c r="BM639" s="171"/>
      <c r="BN639" s="171"/>
      <c r="BO639" s="171"/>
      <c r="BP639" s="171"/>
      <c r="BQ639" s="171"/>
      <c r="BR639" s="171"/>
      <c r="BS639" s="171"/>
      <c r="BT639" s="171"/>
      <c r="BU639" s="171"/>
      <c r="BV639" s="171"/>
      <c r="BW639" s="171"/>
      <c r="BX639" s="171"/>
      <c r="BY639" s="171"/>
      <c r="BZ639" s="171"/>
      <c r="CA639" s="171"/>
      <c r="CB639" s="171"/>
      <c r="CC639" s="171"/>
      <c r="CD639" s="171"/>
      <c r="CE639" s="171"/>
      <c r="CF639" s="171"/>
      <c r="CG639" s="171"/>
      <c r="CH639" s="171"/>
      <c r="CI639" s="171"/>
      <c r="CJ639" s="171"/>
      <c r="CK639" s="171"/>
      <c r="CL639" s="171"/>
      <c r="CM639" s="171"/>
      <c r="CN639" s="171"/>
      <c r="CO639" s="171"/>
      <c r="CP639" s="171"/>
      <c r="CQ639" s="171"/>
      <c r="CR639" s="171"/>
      <c r="CS639" s="171"/>
      <c r="CT639" s="171"/>
      <c r="CU639" s="171"/>
      <c r="CV639" s="171"/>
      <c r="CW639" s="171"/>
      <c r="CX639" s="171"/>
      <c r="CY639" s="171"/>
      <c r="CZ639" s="171"/>
    </row>
    <row r="640" s="175" customFormat="true" ht="25.15" customHeight="true" x14ac:dyDescent="0.2">
      <c r="C640" s="1128"/>
      <c r="D640" s="1127"/>
      <c r="E640" s="473"/>
      <c r="F640" s="473"/>
      <c r="G640" s="473"/>
      <c r="H640" s="1128"/>
      <c r="I640" s="1127"/>
      <c r="J640" s="473"/>
      <c r="K640" s="473"/>
      <c r="L640" s="473"/>
      <c r="M640" s="1128"/>
      <c r="N640" s="1127"/>
      <c r="O640" s="473"/>
      <c r="P640" s="473"/>
      <c r="Q640" s="473"/>
      <c r="R640" s="168"/>
      <c r="S640" s="168"/>
      <c r="T640" s="168"/>
      <c r="U640" s="168"/>
      <c r="V640" s="168"/>
      <c r="W640" s="168"/>
      <c r="X640" s="168"/>
      <c r="Y640" s="168"/>
      <c r="Z640" s="168"/>
      <c r="AA640" s="168"/>
      <c r="AB640" s="168"/>
      <c r="AC640" s="168"/>
      <c r="AD640" s="168"/>
      <c r="AE640" s="168"/>
      <c r="AF640" s="168"/>
      <c r="AG640" s="168"/>
      <c r="AH640" s="168"/>
      <c r="AI640" s="168"/>
      <c r="AJ640" s="168"/>
      <c r="AK640" s="168"/>
      <c r="AL640" s="168"/>
      <c r="AM640" s="168"/>
      <c r="AN640" s="168"/>
      <c r="AO640" s="168"/>
      <c r="AP640" s="168"/>
      <c r="AQ640" s="168"/>
      <c r="AR640" s="168"/>
      <c r="AS640" s="168"/>
      <c r="AT640" s="168"/>
      <c r="AU640" s="168"/>
      <c r="AV640" s="168"/>
      <c r="AW640" s="168"/>
      <c r="AX640" s="168"/>
      <c r="AY640" s="168"/>
      <c r="BA640" s="171"/>
      <c r="BB640" s="256"/>
      <c r="BC640" s="171"/>
      <c r="BD640" s="171"/>
      <c r="BE640" s="171"/>
      <c r="BF640" s="171"/>
      <c r="BG640" s="171"/>
      <c r="BH640" s="171"/>
      <c r="BI640" s="171"/>
      <c r="BJ640" s="171"/>
      <c r="BK640" s="171"/>
      <c r="BL640" s="171"/>
      <c r="BM640" s="171"/>
      <c r="BN640" s="171"/>
      <c r="BO640" s="171"/>
      <c r="BP640" s="171"/>
      <c r="BQ640" s="171"/>
      <c r="BR640" s="171"/>
      <c r="BS640" s="171"/>
      <c r="BT640" s="171"/>
      <c r="BU640" s="171"/>
      <c r="BV640" s="171"/>
      <c r="BW640" s="171"/>
      <c r="BX640" s="171"/>
      <c r="BY640" s="171"/>
      <c r="BZ640" s="171"/>
      <c r="CA640" s="171"/>
      <c r="CB640" s="171"/>
      <c r="CC640" s="171"/>
      <c r="CD640" s="171"/>
      <c r="CE640" s="171"/>
      <c r="CF640" s="171"/>
      <c r="CG640" s="171"/>
      <c r="CH640" s="171"/>
      <c r="CI640" s="171"/>
      <c r="CJ640" s="171"/>
      <c r="CK640" s="171"/>
      <c r="CL640" s="171"/>
      <c r="CM640" s="171"/>
      <c r="CN640" s="171"/>
      <c r="CO640" s="171"/>
      <c r="CP640" s="171"/>
      <c r="CQ640" s="171"/>
      <c r="CR640" s="171"/>
      <c r="CS640" s="171"/>
      <c r="CT640" s="171"/>
      <c r="CU640" s="171"/>
      <c r="CV640" s="171"/>
      <c r="CW640" s="171"/>
      <c r="CX640" s="171"/>
      <c r="CY640" s="171"/>
      <c r="CZ640" s="171"/>
    </row>
    <row r="641" s="175" customFormat="true" ht="25.15" customHeight="true" x14ac:dyDescent="0.2">
      <c r="C641" s="1128"/>
      <c r="D641" s="1127"/>
      <c r="E641" s="473"/>
      <c r="F641" s="473"/>
      <c r="G641" s="473"/>
      <c r="H641" s="1128"/>
      <c r="I641" s="1127"/>
      <c r="J641" s="473"/>
      <c r="K641" s="473"/>
      <c r="L641" s="473"/>
      <c r="M641" s="1128"/>
      <c r="N641" s="1127"/>
      <c r="O641" s="473"/>
      <c r="P641" s="473"/>
      <c r="Q641" s="473"/>
      <c r="R641" s="168"/>
      <c r="S641" s="168"/>
      <c r="T641" s="168"/>
      <c r="U641" s="168"/>
      <c r="V641" s="168"/>
      <c r="W641" s="168"/>
      <c r="X641" s="168"/>
      <c r="Y641" s="168"/>
      <c r="Z641" s="168"/>
      <c r="AA641" s="168"/>
      <c r="AB641" s="168"/>
      <c r="AC641" s="168"/>
      <c r="AD641" s="168"/>
      <c r="AE641" s="168"/>
      <c r="AF641" s="168"/>
      <c r="AG641" s="168"/>
      <c r="AH641" s="168"/>
      <c r="AI641" s="168"/>
      <c r="AJ641" s="168"/>
      <c r="AK641" s="168"/>
      <c r="AL641" s="168"/>
      <c r="AM641" s="168"/>
      <c r="AN641" s="168"/>
      <c r="AO641" s="168"/>
      <c r="AP641" s="168"/>
      <c r="AQ641" s="168"/>
      <c r="AR641" s="168"/>
      <c r="AS641" s="168"/>
      <c r="AT641" s="168"/>
      <c r="AU641" s="168"/>
      <c r="AV641" s="168"/>
      <c r="AW641" s="168"/>
      <c r="AX641" s="168"/>
      <c r="AY641" s="168"/>
      <c r="BA641" s="171"/>
      <c r="BB641" s="256"/>
      <c r="BC641" s="171"/>
      <c r="BD641" s="171"/>
      <c r="BE641" s="171"/>
      <c r="BF641" s="171"/>
      <c r="BG641" s="171"/>
      <c r="BH641" s="171"/>
      <c r="BI641" s="171"/>
      <c r="BJ641" s="171"/>
      <c r="BK641" s="171"/>
      <c r="BL641" s="171"/>
      <c r="BM641" s="171"/>
      <c r="BN641" s="171"/>
      <c r="BO641" s="171"/>
      <c r="BP641" s="171"/>
      <c r="BQ641" s="171"/>
      <c r="BR641" s="171"/>
      <c r="BS641" s="171"/>
      <c r="BT641" s="171"/>
      <c r="BU641" s="171"/>
      <c r="BV641" s="171"/>
      <c r="BW641" s="171"/>
      <c r="BX641" s="171"/>
      <c r="BY641" s="171"/>
      <c r="BZ641" s="171"/>
      <c r="CA641" s="171"/>
      <c r="CB641" s="171"/>
      <c r="CC641" s="171"/>
      <c r="CD641" s="171"/>
      <c r="CE641" s="171"/>
      <c r="CF641" s="171"/>
      <c r="CG641" s="171"/>
      <c r="CH641" s="171"/>
      <c r="CI641" s="171"/>
      <c r="CJ641" s="171"/>
      <c r="CK641" s="171"/>
      <c r="CL641" s="171"/>
      <c r="CM641" s="171"/>
      <c r="CN641" s="171"/>
      <c r="CO641" s="171"/>
      <c r="CP641" s="171"/>
      <c r="CQ641" s="171"/>
      <c r="CR641" s="171"/>
      <c r="CS641" s="171"/>
      <c r="CT641" s="171"/>
      <c r="CU641" s="171"/>
      <c r="CV641" s="171"/>
      <c r="CW641" s="171"/>
      <c r="CX641" s="171"/>
      <c r="CY641" s="171"/>
      <c r="CZ641" s="171"/>
    </row>
    <row r="642" s="175" customFormat="true" ht="25.15" customHeight="true" x14ac:dyDescent="0.2">
      <c r="C642" s="1128"/>
      <c r="D642" s="1127"/>
      <c r="E642" s="473"/>
      <c r="F642" s="473"/>
      <c r="G642" s="473"/>
      <c r="H642" s="1128"/>
      <c r="I642" s="1127"/>
      <c r="J642" s="473"/>
      <c r="K642" s="473"/>
      <c r="L642" s="473"/>
      <c r="M642" s="1128"/>
      <c r="N642" s="1127"/>
      <c r="O642" s="473"/>
      <c r="P642" s="473"/>
      <c r="Q642" s="473"/>
      <c r="R642" s="168"/>
      <c r="S642" s="168"/>
      <c r="T642" s="168"/>
      <c r="U642" s="168"/>
      <c r="V642" s="168"/>
      <c r="W642" s="168"/>
      <c r="X642" s="168"/>
      <c r="Y642" s="168"/>
      <c r="Z642" s="168"/>
      <c r="AA642" s="168"/>
      <c r="AB642" s="168"/>
      <c r="AC642" s="168"/>
      <c r="AD642" s="168"/>
      <c r="AE642" s="168"/>
      <c r="AF642" s="168"/>
      <c r="AG642" s="168"/>
      <c r="AH642" s="168"/>
      <c r="AI642" s="168"/>
      <c r="AJ642" s="168"/>
      <c r="AK642" s="168"/>
      <c r="AL642" s="168"/>
      <c r="AM642" s="168"/>
      <c r="AN642" s="168"/>
      <c r="AO642" s="168"/>
      <c r="AP642" s="168"/>
      <c r="AQ642" s="168"/>
      <c r="AR642" s="168"/>
      <c r="AS642" s="168"/>
      <c r="AT642" s="168"/>
      <c r="AU642" s="168"/>
      <c r="AV642" s="168"/>
      <c r="AW642" s="168"/>
      <c r="AX642" s="168"/>
      <c r="AY642" s="168"/>
      <c r="BA642" s="171"/>
      <c r="BB642" s="256"/>
      <c r="BC642" s="171"/>
      <c r="BD642" s="171"/>
      <c r="BE642" s="171"/>
      <c r="BF642" s="171"/>
      <c r="BG642" s="171"/>
      <c r="BH642" s="171"/>
      <c r="BI642" s="171"/>
      <c r="BJ642" s="171"/>
      <c r="BK642" s="171"/>
      <c r="BL642" s="171"/>
      <c r="BM642" s="171"/>
      <c r="BN642" s="171"/>
      <c r="BO642" s="171"/>
      <c r="BP642" s="171"/>
      <c r="BQ642" s="171"/>
      <c r="BR642" s="171"/>
      <c r="BS642" s="171"/>
      <c r="BT642" s="171"/>
      <c r="BU642" s="171"/>
      <c r="BV642" s="171"/>
      <c r="BW642" s="171"/>
      <c r="BX642" s="171"/>
      <c r="BY642" s="171"/>
      <c r="BZ642" s="171"/>
      <c r="CA642" s="171"/>
      <c r="CB642" s="171"/>
      <c r="CC642" s="171"/>
      <c r="CD642" s="171"/>
      <c r="CE642" s="171"/>
      <c r="CF642" s="171"/>
      <c r="CG642" s="171"/>
      <c r="CH642" s="171"/>
      <c r="CI642" s="171"/>
      <c r="CJ642" s="171"/>
      <c r="CK642" s="171"/>
      <c r="CL642" s="171"/>
      <c r="CM642" s="171"/>
      <c r="CN642" s="171"/>
      <c r="CO642" s="171"/>
      <c r="CP642" s="171"/>
      <c r="CQ642" s="171"/>
      <c r="CR642" s="171"/>
      <c r="CS642" s="171"/>
      <c r="CT642" s="171"/>
      <c r="CU642" s="171"/>
      <c r="CV642" s="171"/>
      <c r="CW642" s="171"/>
      <c r="CX642" s="171"/>
      <c r="CY642" s="171"/>
      <c r="CZ642" s="171"/>
    </row>
    <row r="643" s="175" customFormat="true" ht="25.15" customHeight="true" x14ac:dyDescent="0.2">
      <c r="C643" s="1128"/>
      <c r="D643" s="1127"/>
      <c r="E643" s="473"/>
      <c r="F643" s="473"/>
      <c r="G643" s="473"/>
      <c r="H643" s="1128"/>
      <c r="I643" s="1127"/>
      <c r="J643" s="473"/>
      <c r="K643" s="473"/>
      <c r="L643" s="473"/>
      <c r="M643" s="1128"/>
      <c r="N643" s="1127"/>
      <c r="O643" s="473"/>
      <c r="P643" s="473"/>
      <c r="Q643" s="473"/>
      <c r="R643" s="168"/>
      <c r="S643" s="168"/>
      <c r="T643" s="168"/>
      <c r="U643" s="168"/>
      <c r="V643" s="168"/>
      <c r="W643" s="168"/>
      <c r="X643" s="168"/>
      <c r="Y643" s="168"/>
      <c r="Z643" s="168"/>
      <c r="AA643" s="168"/>
      <c r="AB643" s="168"/>
      <c r="AC643" s="168"/>
      <c r="AD643" s="168"/>
      <c r="AE643" s="168"/>
      <c r="AF643" s="168"/>
      <c r="AG643" s="168"/>
      <c r="AH643" s="168"/>
      <c r="AI643" s="168"/>
      <c r="AJ643" s="168"/>
      <c r="AK643" s="168"/>
      <c r="AL643" s="168"/>
      <c r="AM643" s="168"/>
      <c r="AN643" s="168"/>
      <c r="AO643" s="168"/>
      <c r="AP643" s="168"/>
      <c r="AQ643" s="168"/>
      <c r="AR643" s="168"/>
      <c r="AS643" s="168"/>
      <c r="AT643" s="168"/>
      <c r="AU643" s="168"/>
      <c r="AV643" s="168"/>
      <c r="AW643" s="168"/>
      <c r="AX643" s="168"/>
      <c r="AY643" s="168"/>
      <c r="BA643" s="171"/>
      <c r="BB643" s="256"/>
      <c r="BC643" s="171"/>
      <c r="BD643" s="171"/>
      <c r="BE643" s="171"/>
      <c r="BF643" s="171"/>
      <c r="BG643" s="171"/>
      <c r="BH643" s="171"/>
      <c r="BI643" s="171"/>
      <c r="BJ643" s="171"/>
      <c r="BK643" s="171"/>
      <c r="BL643" s="171"/>
      <c r="BM643" s="171"/>
      <c r="BN643" s="171"/>
      <c r="BO643" s="171"/>
      <c r="BP643" s="171"/>
      <c r="BQ643" s="171"/>
      <c r="BR643" s="171"/>
      <c r="BS643" s="171"/>
      <c r="BT643" s="171"/>
      <c r="BU643" s="171"/>
      <c r="BV643" s="171"/>
      <c r="BW643" s="171"/>
      <c r="BX643" s="171"/>
      <c r="BY643" s="171"/>
      <c r="BZ643" s="171"/>
      <c r="CA643" s="171"/>
      <c r="CB643" s="171"/>
      <c r="CC643" s="171"/>
      <c r="CD643" s="171"/>
      <c r="CE643" s="171"/>
      <c r="CF643" s="171"/>
      <c r="CG643" s="171"/>
      <c r="CH643" s="171"/>
      <c r="CI643" s="171"/>
      <c r="CJ643" s="171"/>
      <c r="CK643" s="171"/>
      <c r="CL643" s="171"/>
      <c r="CM643" s="171"/>
      <c r="CN643" s="171"/>
      <c r="CO643" s="171"/>
      <c r="CP643" s="171"/>
      <c r="CQ643" s="171"/>
      <c r="CR643" s="171"/>
      <c r="CS643" s="171"/>
      <c r="CT643" s="171"/>
      <c r="CU643" s="171"/>
      <c r="CV643" s="171"/>
      <c r="CW643" s="171"/>
      <c r="CX643" s="171"/>
      <c r="CY643" s="171"/>
      <c r="CZ643" s="171"/>
    </row>
    <row r="644" s="175" customFormat="true" ht="25.15" customHeight="true" x14ac:dyDescent="0.2">
      <c r="C644" s="1128"/>
      <c r="D644" s="1127"/>
      <c r="E644" s="473"/>
      <c r="F644" s="473"/>
      <c r="G644" s="473"/>
      <c r="H644" s="1128"/>
      <c r="I644" s="1127"/>
      <c r="J644" s="473"/>
      <c r="K644" s="473"/>
      <c r="L644" s="473"/>
      <c r="M644" s="1128"/>
      <c r="N644" s="1127"/>
      <c r="O644" s="473"/>
      <c r="P644" s="473"/>
      <c r="Q644" s="473"/>
      <c r="R644" s="168"/>
      <c r="S644" s="168"/>
      <c r="T644" s="168"/>
      <c r="U644" s="168"/>
      <c r="V644" s="168"/>
      <c r="W644" s="168"/>
      <c r="X644" s="168"/>
      <c r="Y644" s="168"/>
      <c r="Z644" s="168"/>
      <c r="AA644" s="168"/>
      <c r="AB644" s="168"/>
      <c r="AC644" s="168"/>
      <c r="AD644" s="168"/>
      <c r="AE644" s="168"/>
      <c r="AF644" s="168"/>
      <c r="AG644" s="168"/>
      <c r="AH644" s="168"/>
      <c r="AI644" s="168"/>
      <c r="AJ644" s="168"/>
      <c r="AK644" s="168"/>
      <c r="AL644" s="168"/>
      <c r="AM644" s="168"/>
      <c r="AN644" s="168"/>
      <c r="AO644" s="168"/>
      <c r="AP644" s="168"/>
      <c r="AQ644" s="168"/>
      <c r="AR644" s="168"/>
      <c r="AS644" s="168"/>
      <c r="AT644" s="168"/>
      <c r="AU644" s="168"/>
      <c r="AV644" s="168"/>
      <c r="AW644" s="168"/>
      <c r="AX644" s="168"/>
      <c r="AY644" s="168"/>
      <c r="BA644" s="171"/>
      <c r="BB644" s="256"/>
      <c r="BC644" s="171"/>
      <c r="BD644" s="171"/>
      <c r="BE644" s="171"/>
      <c r="BF644" s="171"/>
      <c r="BG644" s="171"/>
      <c r="BH644" s="171"/>
      <c r="BI644" s="171"/>
      <c r="BJ644" s="171"/>
      <c r="BK644" s="171"/>
      <c r="BL644" s="171"/>
      <c r="BM644" s="171"/>
      <c r="BN644" s="171"/>
      <c r="BO644" s="171"/>
      <c r="BP644" s="171"/>
      <c r="BQ644" s="171"/>
      <c r="BR644" s="171"/>
      <c r="BS644" s="171"/>
      <c r="BT644" s="171"/>
      <c r="BU644" s="171"/>
      <c r="BV644" s="171"/>
      <c r="BW644" s="171"/>
      <c r="BX644" s="171"/>
      <c r="BY644" s="171"/>
      <c r="BZ644" s="171"/>
      <c r="CA644" s="171"/>
      <c r="CB644" s="171"/>
      <c r="CC644" s="171"/>
      <c r="CD644" s="171"/>
      <c r="CE644" s="171"/>
      <c r="CF644" s="171"/>
      <c r="CG644" s="171"/>
      <c r="CH644" s="171"/>
      <c r="CI644" s="171"/>
      <c r="CJ644" s="171"/>
      <c r="CK644" s="171"/>
      <c r="CL644" s="171"/>
      <c r="CM644" s="171"/>
      <c r="CN644" s="171"/>
      <c r="CO644" s="171"/>
      <c r="CP644" s="171"/>
      <c r="CQ644" s="171"/>
      <c r="CR644" s="171"/>
      <c r="CS644" s="171"/>
      <c r="CT644" s="171"/>
      <c r="CU644" s="171"/>
      <c r="CV644" s="171"/>
      <c r="CW644" s="171"/>
      <c r="CX644" s="171"/>
      <c r="CY644" s="171"/>
      <c r="CZ644" s="171"/>
    </row>
    <row r="645" s="175" customFormat="true" ht="25.15" customHeight="true" x14ac:dyDescent="0.2">
      <c r="C645" s="1128"/>
      <c r="D645" s="1127"/>
      <c r="E645" s="473"/>
      <c r="F645" s="473"/>
      <c r="G645" s="473"/>
      <c r="H645" s="1128"/>
      <c r="I645" s="1127"/>
      <c r="J645" s="473"/>
      <c r="K645" s="473"/>
      <c r="L645" s="473"/>
      <c r="M645" s="1128"/>
      <c r="N645" s="1127"/>
      <c r="O645" s="473"/>
      <c r="P645" s="473"/>
      <c r="Q645" s="473"/>
      <c r="R645" s="168"/>
      <c r="S645" s="168"/>
      <c r="T645" s="168"/>
      <c r="U645" s="168"/>
      <c r="V645" s="168"/>
      <c r="W645" s="168"/>
      <c r="X645" s="168"/>
      <c r="Y645" s="168"/>
      <c r="Z645" s="168"/>
      <c r="AA645" s="168"/>
      <c r="AB645" s="168"/>
      <c r="AC645" s="168"/>
      <c r="AD645" s="168"/>
      <c r="AE645" s="168"/>
      <c r="AF645" s="168"/>
      <c r="AG645" s="168"/>
      <c r="AH645" s="168"/>
      <c r="AI645" s="168"/>
      <c r="AJ645" s="168"/>
      <c r="AK645" s="168"/>
      <c r="AL645" s="168"/>
      <c r="AM645" s="168"/>
      <c r="AN645" s="168"/>
      <c r="AO645" s="168"/>
      <c r="AP645" s="168"/>
      <c r="AQ645" s="168"/>
      <c r="AR645" s="168"/>
      <c r="AS645" s="168"/>
      <c r="AT645" s="168"/>
      <c r="AU645" s="168"/>
      <c r="AV645" s="168"/>
      <c r="AW645" s="168"/>
      <c r="AX645" s="168"/>
      <c r="AY645" s="168"/>
      <c r="BA645" s="171"/>
      <c r="BB645" s="256"/>
      <c r="BC645" s="171"/>
      <c r="BD645" s="171"/>
      <c r="BE645" s="171"/>
      <c r="BF645" s="171"/>
      <c r="BG645" s="171"/>
      <c r="BH645" s="171"/>
      <c r="BI645" s="171"/>
      <c r="BJ645" s="171"/>
      <c r="BK645" s="171"/>
      <c r="BL645" s="171"/>
      <c r="BM645" s="171"/>
      <c r="BN645" s="171"/>
      <c r="BO645" s="171"/>
      <c r="BP645" s="171"/>
      <c r="BQ645" s="171"/>
      <c r="BR645" s="171"/>
      <c r="BS645" s="171"/>
      <c r="BT645" s="171"/>
      <c r="BU645" s="171"/>
      <c r="BV645" s="171"/>
      <c r="BW645" s="171"/>
      <c r="BX645" s="171"/>
      <c r="BY645" s="171"/>
      <c r="BZ645" s="171"/>
      <c r="CA645" s="171"/>
      <c r="CB645" s="171"/>
      <c r="CC645" s="171"/>
      <c r="CD645" s="171"/>
      <c r="CE645" s="171"/>
      <c r="CF645" s="171"/>
      <c r="CG645" s="171"/>
      <c r="CH645" s="171"/>
      <c r="CI645" s="171"/>
      <c r="CJ645" s="171"/>
      <c r="CK645" s="171"/>
      <c r="CL645" s="171"/>
      <c r="CM645" s="171"/>
      <c r="CN645" s="171"/>
      <c r="CO645" s="171"/>
      <c r="CP645" s="171"/>
      <c r="CQ645" s="171"/>
      <c r="CR645" s="171"/>
      <c r="CS645" s="171"/>
      <c r="CT645" s="171"/>
      <c r="CU645" s="171"/>
      <c r="CV645" s="171"/>
      <c r="CW645" s="171"/>
      <c r="CX645" s="171"/>
      <c r="CY645" s="171"/>
      <c r="CZ645" s="171"/>
    </row>
    <row r="646" s="175" customFormat="true" ht="25.15" customHeight="true" x14ac:dyDescent="0.2">
      <c r="C646" s="1128"/>
      <c r="D646" s="1127"/>
      <c r="E646" s="473"/>
      <c r="F646" s="473"/>
      <c r="G646" s="473"/>
      <c r="H646" s="1128"/>
      <c r="I646" s="1127"/>
      <c r="J646" s="473"/>
      <c r="K646" s="473"/>
      <c r="L646" s="473"/>
      <c r="M646" s="1128"/>
      <c r="N646" s="1127"/>
      <c r="O646" s="473"/>
      <c r="P646" s="473"/>
      <c r="Q646" s="473"/>
      <c r="R646" s="168"/>
      <c r="S646" s="168"/>
      <c r="T646" s="168"/>
      <c r="U646" s="168"/>
      <c r="V646" s="168"/>
      <c r="W646" s="168"/>
      <c r="X646" s="168"/>
      <c r="Y646" s="168"/>
      <c r="Z646" s="168"/>
      <c r="AA646" s="168"/>
      <c r="AB646" s="168"/>
      <c r="AC646" s="168"/>
      <c r="AD646" s="168"/>
      <c r="AE646" s="168"/>
      <c r="AF646" s="168"/>
      <c r="AG646" s="168"/>
      <c r="AH646" s="168"/>
      <c r="AI646" s="168"/>
      <c r="AJ646" s="168"/>
      <c r="AK646" s="168"/>
      <c r="AL646" s="168"/>
      <c r="AM646" s="168"/>
      <c r="AN646" s="168"/>
      <c r="AO646" s="168"/>
      <c r="AP646" s="168"/>
      <c r="AQ646" s="168"/>
      <c r="AR646" s="168"/>
      <c r="AS646" s="168"/>
      <c r="AT646" s="168"/>
      <c r="AU646" s="168"/>
      <c r="AV646" s="168"/>
      <c r="AW646" s="168"/>
      <c r="AX646" s="168"/>
      <c r="AY646" s="168"/>
      <c r="BA646" s="171"/>
      <c r="BB646" s="256"/>
      <c r="BC646" s="171"/>
      <c r="BD646" s="171"/>
      <c r="BE646" s="171"/>
      <c r="BF646" s="171"/>
      <c r="BG646" s="171"/>
      <c r="BH646" s="171"/>
      <c r="BI646" s="171"/>
      <c r="BJ646" s="171"/>
      <c r="BK646" s="171"/>
      <c r="BL646" s="171"/>
      <c r="BM646" s="171"/>
      <c r="BN646" s="171"/>
      <c r="BO646" s="171"/>
      <c r="BP646" s="171"/>
      <c r="BQ646" s="171"/>
      <c r="BR646" s="171"/>
      <c r="BS646" s="171"/>
      <c r="BT646" s="171"/>
      <c r="BU646" s="171"/>
      <c r="BV646" s="171"/>
      <c r="BW646" s="171"/>
      <c r="BX646" s="171"/>
      <c r="BY646" s="171"/>
      <c r="BZ646" s="171"/>
      <c r="CA646" s="171"/>
      <c r="CB646" s="171"/>
      <c r="CC646" s="171"/>
      <c r="CD646" s="171"/>
      <c r="CE646" s="171"/>
      <c r="CF646" s="171"/>
      <c r="CG646" s="171"/>
      <c r="CH646" s="171"/>
      <c r="CI646" s="171"/>
      <c r="CJ646" s="171"/>
      <c r="CK646" s="171"/>
      <c r="CL646" s="171"/>
      <c r="CM646" s="171"/>
      <c r="CN646" s="171"/>
      <c r="CO646" s="171"/>
      <c r="CP646" s="171"/>
      <c r="CQ646" s="171"/>
      <c r="CR646" s="171"/>
      <c r="CS646" s="171"/>
      <c r="CT646" s="171"/>
      <c r="CU646" s="171"/>
      <c r="CV646" s="171"/>
      <c r="CW646" s="171"/>
      <c r="CX646" s="171"/>
      <c r="CY646" s="171"/>
      <c r="CZ646" s="171"/>
    </row>
    <row r="647" s="175" customFormat="true" ht="25.15" customHeight="true" x14ac:dyDescent="0.2">
      <c r="C647" s="1128"/>
      <c r="D647" s="1127"/>
      <c r="E647" s="473"/>
      <c r="F647" s="473"/>
      <c r="G647" s="473"/>
      <c r="H647" s="1128"/>
      <c r="I647" s="1127"/>
      <c r="J647" s="473"/>
      <c r="K647" s="473"/>
      <c r="L647" s="473"/>
      <c r="M647" s="1128"/>
      <c r="N647" s="1127"/>
      <c r="O647" s="473"/>
      <c r="P647" s="473"/>
      <c r="Q647" s="473"/>
      <c r="R647" s="168"/>
      <c r="S647" s="168"/>
      <c r="T647" s="168"/>
      <c r="U647" s="168"/>
      <c r="V647" s="168"/>
      <c r="W647" s="168"/>
      <c r="X647" s="168"/>
      <c r="Y647" s="168"/>
      <c r="Z647" s="168"/>
      <c r="AA647" s="168"/>
      <c r="AB647" s="168"/>
      <c r="AC647" s="168"/>
      <c r="AD647" s="168"/>
      <c r="AE647" s="168"/>
      <c r="AF647" s="168"/>
      <c r="AG647" s="168"/>
      <c r="AH647" s="168"/>
      <c r="AI647" s="168"/>
      <c r="AJ647" s="168"/>
      <c r="AK647" s="168"/>
      <c r="AL647" s="168"/>
      <c r="AM647" s="168"/>
      <c r="AN647" s="168"/>
      <c r="AO647" s="168"/>
      <c r="AP647" s="168"/>
      <c r="AQ647" s="168"/>
      <c r="AR647" s="168"/>
      <c r="AS647" s="168"/>
      <c r="AT647" s="168"/>
      <c r="AU647" s="168"/>
      <c r="AV647" s="168"/>
      <c r="AW647" s="168"/>
      <c r="AX647" s="168"/>
      <c r="AY647" s="168"/>
      <c r="BA647" s="171"/>
      <c r="BB647" s="256"/>
      <c r="BC647" s="171"/>
      <c r="BD647" s="171"/>
      <c r="BE647" s="171"/>
      <c r="BF647" s="171"/>
      <c r="BG647" s="171"/>
      <c r="BH647" s="171"/>
      <c r="BI647" s="171"/>
      <c r="BJ647" s="171"/>
      <c r="BK647" s="171"/>
      <c r="BL647" s="171"/>
      <c r="BM647" s="171"/>
      <c r="BN647" s="171"/>
      <c r="BO647" s="171"/>
      <c r="BP647" s="171"/>
      <c r="BQ647" s="171"/>
      <c r="BR647" s="171"/>
      <c r="BS647" s="171"/>
      <c r="BT647" s="171"/>
      <c r="BU647" s="171"/>
      <c r="BV647" s="171"/>
      <c r="BW647" s="171"/>
      <c r="BX647" s="171"/>
      <c r="BY647" s="171"/>
      <c r="BZ647" s="171"/>
      <c r="CA647" s="171"/>
      <c r="CB647" s="171"/>
      <c r="CC647" s="171"/>
      <c r="CD647" s="171"/>
      <c r="CE647" s="171"/>
      <c r="CF647" s="171"/>
      <c r="CG647" s="171"/>
      <c r="CH647" s="171"/>
      <c r="CI647" s="171"/>
      <c r="CJ647" s="171"/>
      <c r="CK647" s="171"/>
      <c r="CL647" s="171"/>
      <c r="CM647" s="171"/>
      <c r="CN647" s="171"/>
      <c r="CO647" s="171"/>
      <c r="CP647" s="171"/>
      <c r="CQ647" s="171"/>
      <c r="CR647" s="171"/>
      <c r="CS647" s="171"/>
      <c r="CT647" s="171"/>
      <c r="CU647" s="171"/>
      <c r="CV647" s="171"/>
      <c r="CW647" s="171"/>
      <c r="CX647" s="171"/>
      <c r="CY647" s="171"/>
      <c r="CZ647" s="171"/>
    </row>
    <row r="648" s="175" customFormat="true" ht="25.15" customHeight="true" x14ac:dyDescent="0.2">
      <c r="C648" s="1128"/>
      <c r="D648" s="1127"/>
      <c r="E648" s="473"/>
      <c r="F648" s="473"/>
      <c r="G648" s="473"/>
      <c r="H648" s="1128"/>
      <c r="I648" s="1127"/>
      <c r="J648" s="473"/>
      <c r="K648" s="473"/>
      <c r="L648" s="473"/>
      <c r="M648" s="1128"/>
      <c r="N648" s="1127"/>
      <c r="O648" s="473"/>
      <c r="P648" s="473"/>
      <c r="Q648" s="473"/>
      <c r="R648" s="168"/>
      <c r="S648" s="168"/>
      <c r="T648" s="168"/>
      <c r="U648" s="168"/>
      <c r="V648" s="168"/>
      <c r="W648" s="168"/>
      <c r="X648" s="168"/>
      <c r="Y648" s="168"/>
      <c r="Z648" s="168"/>
      <c r="AA648" s="168"/>
      <c r="AB648" s="168"/>
      <c r="AC648" s="168"/>
      <c r="AD648" s="168"/>
      <c r="AE648" s="168"/>
      <c r="AF648" s="168"/>
      <c r="AG648" s="168"/>
      <c r="AH648" s="168"/>
      <c r="AI648" s="168"/>
      <c r="AJ648" s="168"/>
      <c r="AK648" s="168"/>
      <c r="AL648" s="168"/>
      <c r="AM648" s="168"/>
      <c r="AN648" s="168"/>
      <c r="AO648" s="168"/>
      <c r="AP648" s="168"/>
      <c r="AQ648" s="168"/>
      <c r="AR648" s="168"/>
      <c r="AS648" s="168"/>
      <c r="AT648" s="168"/>
      <c r="AU648" s="168"/>
      <c r="AV648" s="168"/>
      <c r="AW648" s="168"/>
      <c r="AX648" s="168"/>
      <c r="AY648" s="168"/>
      <c r="BA648" s="171"/>
      <c r="BB648" s="256"/>
      <c r="BC648" s="171"/>
      <c r="BD648" s="171"/>
      <c r="BE648" s="171"/>
      <c r="BF648" s="171"/>
      <c r="BG648" s="171"/>
      <c r="BH648" s="171"/>
      <c r="BI648" s="171"/>
      <c r="BJ648" s="171"/>
      <c r="BK648" s="171"/>
      <c r="BL648" s="171"/>
      <c r="BM648" s="171"/>
      <c r="BN648" s="171"/>
      <c r="BO648" s="171"/>
      <c r="BP648" s="171"/>
      <c r="BQ648" s="171"/>
      <c r="BR648" s="171"/>
      <c r="BS648" s="171"/>
      <c r="BT648" s="171"/>
      <c r="BU648" s="171"/>
      <c r="BV648" s="171"/>
      <c r="BW648" s="171"/>
      <c r="BX648" s="171"/>
      <c r="BY648" s="171"/>
      <c r="BZ648" s="171"/>
      <c r="CA648" s="171"/>
      <c r="CB648" s="171"/>
      <c r="CC648" s="171"/>
      <c r="CD648" s="171"/>
      <c r="CE648" s="171"/>
      <c r="CF648" s="171"/>
      <c r="CG648" s="171"/>
      <c r="CH648" s="171"/>
      <c r="CI648" s="171"/>
      <c r="CJ648" s="171"/>
      <c r="CK648" s="171"/>
      <c r="CL648" s="171"/>
      <c r="CM648" s="171"/>
      <c r="CN648" s="171"/>
      <c r="CO648" s="171"/>
      <c r="CP648" s="171"/>
      <c r="CQ648" s="171"/>
      <c r="CR648" s="171"/>
      <c r="CS648" s="171"/>
      <c r="CT648" s="171"/>
      <c r="CU648" s="171"/>
      <c r="CV648" s="171"/>
      <c r="CW648" s="171"/>
      <c r="CX648" s="171"/>
      <c r="CY648" s="171"/>
      <c r="CZ648" s="171"/>
    </row>
    <row r="649" s="175" customFormat="true" ht="25.15" customHeight="true" x14ac:dyDescent="0.2">
      <c r="C649" s="1128"/>
      <c r="D649" s="1127"/>
      <c r="E649" s="473"/>
      <c r="F649" s="473"/>
      <c r="G649" s="473"/>
      <c r="H649" s="1128"/>
      <c r="I649" s="1127"/>
      <c r="J649" s="473"/>
      <c r="K649" s="473"/>
      <c r="L649" s="473"/>
      <c r="M649" s="1128"/>
      <c r="N649" s="1127"/>
      <c r="O649" s="473"/>
      <c r="P649" s="473"/>
      <c r="Q649" s="473"/>
      <c r="R649" s="168"/>
      <c r="S649" s="168"/>
      <c r="T649" s="168"/>
      <c r="U649" s="168"/>
      <c r="V649" s="168"/>
      <c r="W649" s="168"/>
      <c r="X649" s="168"/>
      <c r="Y649" s="168"/>
      <c r="Z649" s="168"/>
      <c r="AA649" s="168"/>
      <c r="AB649" s="168"/>
      <c r="AC649" s="168"/>
      <c r="AD649" s="168"/>
      <c r="AE649" s="168"/>
      <c r="AF649" s="168"/>
      <c r="AG649" s="168"/>
      <c r="AH649" s="168"/>
      <c r="AI649" s="168"/>
      <c r="AJ649" s="168"/>
      <c r="AK649" s="168"/>
      <c r="AL649" s="168"/>
      <c r="AM649" s="168"/>
      <c r="AN649" s="168"/>
      <c r="AO649" s="168"/>
      <c r="AP649" s="168"/>
      <c r="AQ649" s="168"/>
      <c r="AR649" s="168"/>
      <c r="AS649" s="168"/>
      <c r="AT649" s="168"/>
      <c r="AU649" s="168"/>
      <c r="AV649" s="168"/>
      <c r="AW649" s="168"/>
      <c r="AX649" s="168"/>
      <c r="AY649" s="168"/>
      <c r="BA649" s="171"/>
      <c r="BB649" s="256"/>
      <c r="BC649" s="171"/>
      <c r="BD649" s="171"/>
      <c r="BE649" s="171"/>
      <c r="BF649" s="171"/>
      <c r="BG649" s="171"/>
      <c r="BH649" s="171"/>
      <c r="BI649" s="171"/>
      <c r="BJ649" s="171"/>
      <c r="BK649" s="171"/>
      <c r="BL649" s="171"/>
      <c r="BM649" s="171"/>
      <c r="BN649" s="171"/>
      <c r="BO649" s="171"/>
      <c r="BP649" s="171"/>
      <c r="BQ649" s="171"/>
      <c r="BR649" s="171"/>
      <c r="BS649" s="171"/>
      <c r="BT649" s="171"/>
      <c r="BU649" s="171"/>
      <c r="BV649" s="171"/>
      <c r="BW649" s="171"/>
      <c r="BX649" s="171"/>
      <c r="BY649" s="171"/>
      <c r="BZ649" s="171"/>
      <c r="CA649" s="171"/>
      <c r="CB649" s="171"/>
      <c r="CC649" s="171"/>
      <c r="CD649" s="171"/>
      <c r="CE649" s="171"/>
      <c r="CF649" s="171"/>
      <c r="CG649" s="171"/>
      <c r="CH649" s="171"/>
      <c r="CI649" s="171"/>
      <c r="CJ649" s="171"/>
      <c r="CK649" s="171"/>
      <c r="CL649" s="171"/>
      <c r="CM649" s="171"/>
      <c r="CN649" s="171"/>
      <c r="CO649" s="171"/>
      <c r="CP649" s="171"/>
      <c r="CQ649" s="171"/>
      <c r="CR649" s="171"/>
      <c r="CS649" s="171"/>
      <c r="CT649" s="171"/>
      <c r="CU649" s="171"/>
      <c r="CV649" s="171"/>
      <c r="CW649" s="171"/>
      <c r="CX649" s="171"/>
      <c r="CY649" s="171"/>
      <c r="CZ649" s="171"/>
    </row>
    <row r="650" s="175" customFormat="true" ht="25.15" customHeight="true" x14ac:dyDescent="0.2">
      <c r="C650" s="1128"/>
      <c r="D650" s="1127"/>
      <c r="E650" s="473"/>
      <c r="F650" s="473"/>
      <c r="G650" s="473"/>
      <c r="H650" s="1128"/>
      <c r="I650" s="1127"/>
      <c r="J650" s="473"/>
      <c r="K650" s="473"/>
      <c r="L650" s="473"/>
      <c r="M650" s="1128"/>
      <c r="N650" s="1127"/>
      <c r="O650" s="473"/>
      <c r="P650" s="473"/>
      <c r="Q650" s="473"/>
      <c r="R650" s="168"/>
      <c r="S650" s="168"/>
      <c r="T650" s="168"/>
      <c r="U650" s="168"/>
      <c r="V650" s="168"/>
      <c r="W650" s="168"/>
      <c r="X650" s="168"/>
      <c r="Y650" s="168"/>
      <c r="Z650" s="168"/>
      <c r="AA650" s="168"/>
      <c r="AB650" s="168"/>
      <c r="AC650" s="168"/>
      <c r="AD650" s="168"/>
      <c r="AE650" s="168"/>
      <c r="AF650" s="168"/>
      <c r="AG650" s="168"/>
      <c r="AH650" s="168"/>
      <c r="AI650" s="168"/>
      <c r="AJ650" s="168"/>
      <c r="AK650" s="168"/>
      <c r="AL650" s="168"/>
      <c r="AM650" s="168"/>
      <c r="AN650" s="168"/>
      <c r="AO650" s="168"/>
      <c r="AP650" s="168"/>
      <c r="AQ650" s="168"/>
      <c r="AR650" s="168"/>
      <c r="AS650" s="168"/>
      <c r="AT650" s="168"/>
      <c r="AU650" s="168"/>
      <c r="AV650" s="168"/>
      <c r="AW650" s="168"/>
      <c r="AX650" s="168"/>
      <c r="AY650" s="168"/>
      <c r="BA650" s="171"/>
      <c r="BB650" s="256"/>
      <c r="BC650" s="171"/>
      <c r="BD650" s="171"/>
      <c r="BE650" s="171"/>
      <c r="BF650" s="171"/>
      <c r="BG650" s="171"/>
      <c r="BH650" s="171"/>
      <c r="BI650" s="171"/>
      <c r="BJ650" s="171"/>
      <c r="BK650" s="171"/>
      <c r="BL650" s="171"/>
      <c r="BM650" s="171"/>
      <c r="BN650" s="171"/>
      <c r="BO650" s="171"/>
      <c r="BP650" s="171"/>
      <c r="BQ650" s="171"/>
      <c r="BR650" s="171"/>
      <c r="BS650" s="171"/>
      <c r="BT650" s="171"/>
      <c r="BU650" s="171"/>
      <c r="BV650" s="171"/>
      <c r="BW650" s="171"/>
      <c r="BX650" s="171"/>
      <c r="BY650" s="171"/>
      <c r="BZ650" s="171"/>
      <c r="CA650" s="171"/>
      <c r="CB650" s="171"/>
      <c r="CC650" s="171"/>
      <c r="CD650" s="171"/>
      <c r="CE650" s="171"/>
      <c r="CF650" s="171"/>
      <c r="CG650" s="171"/>
      <c r="CH650" s="171"/>
      <c r="CI650" s="171"/>
      <c r="CJ650" s="171"/>
      <c r="CK650" s="171"/>
      <c r="CL650" s="171"/>
      <c r="CM650" s="171"/>
      <c r="CN650" s="171"/>
      <c r="CO650" s="171"/>
      <c r="CP650" s="171"/>
      <c r="CQ650" s="171"/>
      <c r="CR650" s="171"/>
      <c r="CS650" s="171"/>
      <c r="CT650" s="171"/>
      <c r="CU650" s="171"/>
      <c r="CV650" s="171"/>
      <c r="CW650" s="171"/>
      <c r="CX650" s="171"/>
      <c r="CY650" s="171"/>
      <c r="CZ650" s="171"/>
    </row>
    <row r="651" s="175" customFormat="true" ht="25.15" customHeight="true" x14ac:dyDescent="0.2">
      <c r="C651" s="1128"/>
      <c r="D651" s="1127"/>
      <c r="E651" s="473"/>
      <c r="F651" s="473"/>
      <c r="G651" s="473"/>
      <c r="H651" s="1128"/>
      <c r="I651" s="1127"/>
      <c r="J651" s="473"/>
      <c r="K651" s="473"/>
      <c r="L651" s="473"/>
      <c r="M651" s="1128"/>
      <c r="N651" s="1127"/>
      <c r="O651" s="473"/>
      <c r="P651" s="473"/>
      <c r="Q651" s="473"/>
      <c r="R651" s="168"/>
      <c r="S651" s="168"/>
      <c r="T651" s="168"/>
      <c r="U651" s="168"/>
      <c r="V651" s="168"/>
      <c r="W651" s="168"/>
      <c r="X651" s="168"/>
      <c r="Y651" s="168"/>
      <c r="Z651" s="168"/>
      <c r="AA651" s="168"/>
      <c r="AB651" s="168"/>
      <c r="AC651" s="168"/>
      <c r="AD651" s="168"/>
      <c r="AE651" s="168"/>
      <c r="AF651" s="168"/>
      <c r="AG651" s="168"/>
      <c r="AH651" s="168"/>
      <c r="AI651" s="168"/>
      <c r="AJ651" s="168"/>
      <c r="AK651" s="168"/>
      <c r="AL651" s="168"/>
      <c r="AM651" s="168"/>
      <c r="AN651" s="168"/>
      <c r="AO651" s="168"/>
      <c r="AP651" s="168"/>
      <c r="AQ651" s="168"/>
      <c r="AR651" s="168"/>
      <c r="AS651" s="168"/>
      <c r="AT651" s="168"/>
      <c r="AU651" s="168"/>
      <c r="AV651" s="168"/>
      <c r="AW651" s="168"/>
      <c r="AX651" s="168"/>
      <c r="AY651" s="168"/>
      <c r="BA651" s="171"/>
      <c r="BB651" s="256"/>
      <c r="BC651" s="171"/>
      <c r="BD651" s="171"/>
      <c r="BE651" s="171"/>
      <c r="BF651" s="171"/>
      <c r="BG651" s="171"/>
      <c r="BH651" s="171"/>
      <c r="BI651" s="171"/>
      <c r="BJ651" s="171"/>
      <c r="BK651" s="171"/>
      <c r="BL651" s="171"/>
      <c r="BM651" s="171"/>
      <c r="BN651" s="171"/>
      <c r="BO651" s="171"/>
      <c r="BP651" s="171"/>
      <c r="BQ651" s="171"/>
      <c r="BR651" s="171"/>
      <c r="BS651" s="171"/>
      <c r="BT651" s="171"/>
      <c r="BU651" s="171"/>
      <c r="BV651" s="171"/>
      <c r="BW651" s="171"/>
      <c r="BX651" s="171"/>
      <c r="BY651" s="171"/>
      <c r="BZ651" s="171"/>
      <c r="CA651" s="171"/>
      <c r="CB651" s="171"/>
      <c r="CC651" s="171"/>
      <c r="CD651" s="171"/>
      <c r="CE651" s="171"/>
      <c r="CF651" s="171"/>
      <c r="CG651" s="171"/>
      <c r="CH651" s="171"/>
      <c r="CI651" s="171"/>
      <c r="CJ651" s="171"/>
      <c r="CK651" s="171"/>
      <c r="CL651" s="171"/>
      <c r="CM651" s="171"/>
      <c r="CN651" s="171"/>
      <c r="CO651" s="171"/>
      <c r="CP651" s="171"/>
      <c r="CQ651" s="171"/>
      <c r="CR651" s="171"/>
      <c r="CS651" s="171"/>
      <c r="CT651" s="171"/>
      <c r="CU651" s="171"/>
      <c r="CV651" s="171"/>
      <c r="CW651" s="171"/>
      <c r="CX651" s="171"/>
      <c r="CY651" s="171"/>
      <c r="CZ651" s="171"/>
    </row>
    <row r="652" s="175" customFormat="true" ht="25.15" customHeight="true" x14ac:dyDescent="0.2">
      <c r="C652" s="1128"/>
      <c r="D652" s="1127"/>
      <c r="E652" s="473"/>
      <c r="F652" s="473"/>
      <c r="G652" s="473"/>
      <c r="H652" s="1128"/>
      <c r="I652" s="1127"/>
      <c r="J652" s="473"/>
      <c r="K652" s="473"/>
      <c r="L652" s="473"/>
      <c r="M652" s="1128"/>
      <c r="N652" s="1127"/>
      <c r="O652" s="473"/>
      <c r="P652" s="473"/>
      <c r="Q652" s="473"/>
      <c r="R652" s="168"/>
      <c r="S652" s="168"/>
      <c r="T652" s="168"/>
      <c r="U652" s="168"/>
      <c r="V652" s="168"/>
      <c r="W652" s="168"/>
      <c r="X652" s="168"/>
      <c r="Y652" s="168"/>
      <c r="Z652" s="168"/>
      <c r="AA652" s="168"/>
      <c r="AB652" s="168"/>
      <c r="AC652" s="168"/>
      <c r="AD652" s="168"/>
      <c r="AE652" s="168"/>
      <c r="AF652" s="168"/>
      <c r="AG652" s="168"/>
      <c r="AH652" s="168"/>
      <c r="AI652" s="168"/>
      <c r="AJ652" s="168"/>
      <c r="AK652" s="168"/>
      <c r="AL652" s="168"/>
      <c r="AM652" s="168"/>
      <c r="AN652" s="168"/>
      <c r="AO652" s="168"/>
      <c r="AP652" s="168"/>
      <c r="AQ652" s="168"/>
      <c r="AR652" s="168"/>
      <c r="AS652" s="168"/>
      <c r="AT652" s="168"/>
      <c r="AU652" s="168"/>
      <c r="AV652" s="168"/>
      <c r="AW652" s="168"/>
      <c r="AX652" s="168"/>
      <c r="AY652" s="168"/>
      <c r="BA652" s="171"/>
      <c r="BB652" s="256"/>
      <c r="BC652" s="171"/>
      <c r="BD652" s="171"/>
      <c r="BE652" s="171"/>
      <c r="BF652" s="171"/>
      <c r="BG652" s="171"/>
      <c r="BH652" s="171"/>
      <c r="BI652" s="171"/>
      <c r="BJ652" s="171"/>
      <c r="BK652" s="171"/>
      <c r="BL652" s="171"/>
      <c r="BM652" s="171"/>
      <c r="BN652" s="171"/>
      <c r="BO652" s="171"/>
      <c r="BP652" s="171"/>
      <c r="BQ652" s="171"/>
      <c r="BR652" s="171"/>
      <c r="BS652" s="171"/>
      <c r="BT652" s="171"/>
      <c r="BU652" s="171"/>
      <c r="BV652" s="171"/>
      <c r="BW652" s="171"/>
      <c r="BX652" s="171"/>
      <c r="BY652" s="171"/>
      <c r="BZ652" s="171"/>
      <c r="CA652" s="171"/>
      <c r="CB652" s="171"/>
      <c r="CC652" s="171"/>
      <c r="CD652" s="171"/>
      <c r="CE652" s="171"/>
      <c r="CF652" s="171"/>
      <c r="CG652" s="171"/>
      <c r="CH652" s="171"/>
      <c r="CI652" s="171"/>
      <c r="CJ652" s="171"/>
      <c r="CK652" s="171"/>
      <c r="CL652" s="171"/>
      <c r="CM652" s="171"/>
      <c r="CN652" s="171"/>
      <c r="CO652" s="171"/>
      <c r="CP652" s="171"/>
      <c r="CQ652" s="171"/>
      <c r="CR652" s="171"/>
      <c r="CS652" s="171"/>
      <c r="CT652" s="171"/>
      <c r="CU652" s="171"/>
      <c r="CV652" s="171"/>
      <c r="CW652" s="171"/>
      <c r="CX652" s="171"/>
      <c r="CY652" s="171"/>
      <c r="CZ652" s="171"/>
    </row>
    <row r="653" s="175" customFormat="true" ht="25.15" customHeight="true" x14ac:dyDescent="0.2">
      <c r="C653" s="1128"/>
      <c r="D653" s="1127"/>
      <c r="E653" s="473"/>
      <c r="F653" s="473"/>
      <c r="G653" s="473"/>
      <c r="H653" s="1128"/>
      <c r="I653" s="1127"/>
      <c r="J653" s="473"/>
      <c r="K653" s="473"/>
      <c r="L653" s="473"/>
      <c r="M653" s="1128"/>
      <c r="N653" s="1127"/>
      <c r="O653" s="473"/>
      <c r="P653" s="473"/>
      <c r="Q653" s="473"/>
      <c r="R653" s="168"/>
      <c r="S653" s="168"/>
      <c r="T653" s="168"/>
      <c r="U653" s="168"/>
      <c r="V653" s="168"/>
      <c r="W653" s="168"/>
      <c r="X653" s="168"/>
      <c r="Y653" s="168"/>
      <c r="Z653" s="168"/>
      <c r="AA653" s="168"/>
      <c r="AB653" s="168"/>
      <c r="AC653" s="168"/>
      <c r="AD653" s="168"/>
      <c r="AE653" s="168"/>
      <c r="AF653" s="168"/>
      <c r="AG653" s="168"/>
      <c r="AH653" s="168"/>
      <c r="AI653" s="168"/>
      <c r="AJ653" s="168"/>
      <c r="AK653" s="168"/>
      <c r="AL653" s="168"/>
      <c r="AM653" s="168"/>
      <c r="AN653" s="168"/>
      <c r="AO653" s="168"/>
      <c r="AP653" s="168"/>
      <c r="AQ653" s="168"/>
      <c r="AR653" s="168"/>
      <c r="AS653" s="168"/>
      <c r="AT653" s="168"/>
      <c r="AU653" s="168"/>
      <c r="AV653" s="168"/>
      <c r="AW653" s="168"/>
      <c r="AX653" s="168"/>
      <c r="AY653" s="168"/>
      <c r="BA653" s="171"/>
      <c r="BB653" s="256"/>
      <c r="BC653" s="171"/>
      <c r="BD653" s="171"/>
      <c r="BE653" s="171"/>
      <c r="BF653" s="171"/>
      <c r="BG653" s="171"/>
      <c r="BH653" s="171"/>
      <c r="BI653" s="171"/>
      <c r="BJ653" s="171"/>
      <c r="BK653" s="171"/>
      <c r="BL653" s="171"/>
      <c r="BM653" s="171"/>
      <c r="BN653" s="171"/>
      <c r="BO653" s="171"/>
      <c r="BP653" s="171"/>
      <c r="BQ653" s="171"/>
      <c r="BR653" s="171"/>
      <c r="BS653" s="171"/>
      <c r="BT653" s="171"/>
      <c r="BU653" s="171"/>
      <c r="BV653" s="171"/>
      <c r="BW653" s="171"/>
      <c r="BX653" s="171"/>
      <c r="BY653" s="171"/>
      <c r="BZ653" s="171"/>
      <c r="CA653" s="171"/>
      <c r="CB653" s="171"/>
      <c r="CC653" s="171"/>
      <c r="CD653" s="171"/>
      <c r="CE653" s="171"/>
      <c r="CF653" s="171"/>
      <c r="CG653" s="171"/>
      <c r="CH653" s="171"/>
      <c r="CI653" s="171"/>
      <c r="CJ653" s="171"/>
      <c r="CK653" s="171"/>
      <c r="CL653" s="171"/>
      <c r="CM653" s="171"/>
      <c r="CN653" s="171"/>
      <c r="CO653" s="171"/>
      <c r="CP653" s="171"/>
      <c r="CQ653" s="171"/>
      <c r="CR653" s="171"/>
      <c r="CS653" s="171"/>
      <c r="CT653" s="171"/>
      <c r="CU653" s="171"/>
      <c r="CV653" s="171"/>
      <c r="CW653" s="171"/>
      <c r="CX653" s="171"/>
      <c r="CY653" s="171"/>
      <c r="CZ653" s="171"/>
    </row>
    <row r="654" s="175" customFormat="true" ht="25.15" customHeight="true" x14ac:dyDescent="0.2">
      <c r="C654" s="1128"/>
      <c r="D654" s="1127"/>
      <c r="E654" s="473"/>
      <c r="F654" s="473"/>
      <c r="G654" s="473"/>
      <c r="H654" s="1128"/>
      <c r="I654" s="1127"/>
      <c r="J654" s="473"/>
      <c r="K654" s="473"/>
      <c r="L654" s="473"/>
      <c r="M654" s="1128"/>
      <c r="N654" s="1127"/>
      <c r="O654" s="473"/>
      <c r="P654" s="473"/>
      <c r="Q654" s="473"/>
      <c r="R654" s="168"/>
      <c r="S654" s="168"/>
      <c r="T654" s="168"/>
      <c r="U654" s="168"/>
      <c r="V654" s="168"/>
      <c r="W654" s="168"/>
      <c r="X654" s="168"/>
      <c r="Y654" s="168"/>
      <c r="Z654" s="168"/>
      <c r="AA654" s="168"/>
      <c r="AB654" s="168"/>
      <c r="AC654" s="168"/>
      <c r="AD654" s="168"/>
      <c r="AE654" s="168"/>
      <c r="AF654" s="168"/>
      <c r="AG654" s="168"/>
      <c r="AH654" s="168"/>
      <c r="AI654" s="168"/>
      <c r="AJ654" s="168"/>
      <c r="AK654" s="168"/>
      <c r="AL654" s="168"/>
      <c r="AM654" s="168"/>
      <c r="AN654" s="168"/>
      <c r="AO654" s="168"/>
      <c r="AP654" s="168"/>
      <c r="AQ654" s="168"/>
      <c r="AR654" s="168"/>
      <c r="AS654" s="168"/>
      <c r="AT654" s="168"/>
      <c r="AU654" s="168"/>
      <c r="AV654" s="168"/>
      <c r="AW654" s="168"/>
      <c r="AX654" s="168"/>
      <c r="AY654" s="168"/>
      <c r="BA654" s="171"/>
      <c r="BB654" s="256"/>
      <c r="BC654" s="171"/>
      <c r="BD654" s="171"/>
      <c r="BE654" s="171"/>
      <c r="BF654" s="171"/>
      <c r="BG654" s="171"/>
      <c r="BH654" s="171"/>
      <c r="BI654" s="171"/>
      <c r="BJ654" s="171"/>
      <c r="BK654" s="171"/>
      <c r="BL654" s="171"/>
      <c r="BM654" s="171"/>
      <c r="BN654" s="171"/>
      <c r="BO654" s="171"/>
      <c r="BP654" s="171"/>
      <c r="BQ654" s="171"/>
      <c r="BR654" s="171"/>
      <c r="BS654" s="171"/>
      <c r="BT654" s="171"/>
      <c r="BU654" s="171"/>
      <c r="BV654" s="171"/>
      <c r="BW654" s="171"/>
      <c r="BX654" s="171"/>
      <c r="BY654" s="171"/>
      <c r="BZ654" s="171"/>
      <c r="CA654" s="171"/>
      <c r="CB654" s="171"/>
      <c r="CC654" s="171"/>
      <c r="CD654" s="171"/>
      <c r="CE654" s="171"/>
      <c r="CF654" s="171"/>
      <c r="CG654" s="171"/>
      <c r="CH654" s="171"/>
      <c r="CI654" s="171"/>
      <c r="CJ654" s="171"/>
      <c r="CK654" s="171"/>
      <c r="CL654" s="171"/>
      <c r="CM654" s="171"/>
      <c r="CN654" s="171"/>
      <c r="CO654" s="171"/>
      <c r="CP654" s="171"/>
      <c r="CQ654" s="171"/>
      <c r="CR654" s="171"/>
      <c r="CS654" s="171"/>
      <c r="CT654" s="171"/>
      <c r="CU654" s="171"/>
      <c r="CV654" s="171"/>
      <c r="CW654" s="171"/>
      <c r="CX654" s="171"/>
      <c r="CY654" s="171"/>
      <c r="CZ654" s="171"/>
    </row>
    <row r="655" s="175" customFormat="true" ht="25.15" customHeight="true" x14ac:dyDescent="0.2">
      <c r="C655" s="1128"/>
      <c r="D655" s="1127"/>
      <c r="E655" s="473"/>
      <c r="F655" s="473"/>
      <c r="G655" s="473"/>
      <c r="H655" s="1128"/>
      <c r="I655" s="1127"/>
      <c r="J655" s="473"/>
      <c r="K655" s="473"/>
      <c r="L655" s="473"/>
      <c r="M655" s="1128"/>
      <c r="N655" s="1127"/>
      <c r="O655" s="473"/>
      <c r="P655" s="473"/>
      <c r="Q655" s="473"/>
      <c r="R655" s="168"/>
      <c r="S655" s="168"/>
      <c r="T655" s="168"/>
      <c r="U655" s="168"/>
      <c r="V655" s="168"/>
      <c r="W655" s="168"/>
      <c r="X655" s="168"/>
      <c r="Y655" s="168"/>
      <c r="Z655" s="168"/>
      <c r="AA655" s="168"/>
      <c r="AB655" s="168"/>
      <c r="AC655" s="168"/>
      <c r="AD655" s="168"/>
      <c r="AE655" s="168"/>
      <c r="AF655" s="168"/>
      <c r="AG655" s="168"/>
      <c r="AH655" s="168"/>
      <c r="AI655" s="168"/>
      <c r="AJ655" s="168"/>
      <c r="AK655" s="168"/>
      <c r="AL655" s="168"/>
      <c r="AM655" s="168"/>
      <c r="AN655" s="168"/>
      <c r="AO655" s="168"/>
      <c r="AP655" s="168"/>
      <c r="AQ655" s="168"/>
      <c r="AR655" s="168"/>
      <c r="AS655" s="168"/>
      <c r="AT655" s="168"/>
      <c r="AU655" s="168"/>
      <c r="AV655" s="168"/>
      <c r="AW655" s="168"/>
      <c r="AX655" s="168"/>
      <c r="AY655" s="168"/>
      <c r="BA655" s="171"/>
      <c r="BB655" s="256"/>
      <c r="BC655" s="171"/>
      <c r="BD655" s="171"/>
      <c r="BE655" s="171"/>
      <c r="BF655" s="171"/>
      <c r="BG655" s="171"/>
      <c r="BH655" s="171"/>
      <c r="BI655" s="171"/>
      <c r="BJ655" s="171"/>
      <c r="BK655" s="171"/>
      <c r="BL655" s="171"/>
      <c r="BM655" s="171"/>
      <c r="BN655" s="171"/>
      <c r="BO655" s="171"/>
      <c r="BP655" s="171"/>
      <c r="BQ655" s="171"/>
      <c r="BR655" s="171"/>
      <c r="BS655" s="171"/>
      <c r="BT655" s="171"/>
      <c r="BU655" s="171"/>
      <c r="BV655" s="171"/>
      <c r="BW655" s="171"/>
      <c r="BX655" s="171"/>
      <c r="BY655" s="171"/>
      <c r="BZ655" s="171"/>
      <c r="CA655" s="171"/>
      <c r="CB655" s="171"/>
      <c r="CC655" s="171"/>
      <c r="CD655" s="171"/>
      <c r="CE655" s="171"/>
      <c r="CF655" s="171"/>
      <c r="CG655" s="171"/>
      <c r="CH655" s="171"/>
      <c r="CI655" s="171"/>
      <c r="CJ655" s="171"/>
      <c r="CK655" s="171"/>
      <c r="CL655" s="171"/>
      <c r="CM655" s="171"/>
      <c r="CN655" s="171"/>
      <c r="CO655" s="171"/>
      <c r="CP655" s="171"/>
      <c r="CQ655" s="171"/>
      <c r="CR655" s="171"/>
      <c r="CS655" s="171"/>
      <c r="CT655" s="171"/>
      <c r="CU655" s="171"/>
      <c r="CV655" s="171"/>
      <c r="CW655" s="171"/>
      <c r="CX655" s="171"/>
      <c r="CY655" s="171"/>
      <c r="CZ655" s="171"/>
    </row>
    <row r="656" s="175" customFormat="true" ht="25.15" customHeight="true" x14ac:dyDescent="0.2">
      <c r="C656" s="1128"/>
      <c r="D656" s="1127"/>
      <c r="E656" s="473"/>
      <c r="F656" s="473"/>
      <c r="G656" s="473"/>
      <c r="H656" s="1128"/>
      <c r="I656" s="1127"/>
      <c r="J656" s="473"/>
      <c r="K656" s="473"/>
      <c r="L656" s="473"/>
      <c r="M656" s="1128"/>
      <c r="N656" s="1127"/>
      <c r="O656" s="473"/>
      <c r="P656" s="473"/>
      <c r="Q656" s="473"/>
      <c r="R656" s="168"/>
      <c r="S656" s="168"/>
      <c r="T656" s="168"/>
      <c r="U656" s="168"/>
      <c r="V656" s="168"/>
      <c r="W656" s="168"/>
      <c r="X656" s="168"/>
      <c r="Y656" s="168"/>
      <c r="Z656" s="168"/>
      <c r="AA656" s="168"/>
      <c r="AB656" s="168"/>
      <c r="AC656" s="168"/>
      <c r="AD656" s="168"/>
      <c r="AE656" s="168"/>
      <c r="AF656" s="168"/>
      <c r="AG656" s="168"/>
      <c r="AH656" s="168"/>
      <c r="AI656" s="168"/>
      <c r="AJ656" s="168"/>
      <c r="AK656" s="168"/>
      <c r="AL656" s="168"/>
      <c r="AM656" s="168"/>
      <c r="AN656" s="168"/>
      <c r="AO656" s="168"/>
      <c r="AP656" s="168"/>
      <c r="AQ656" s="168"/>
      <c r="AR656" s="168"/>
      <c r="AS656" s="168"/>
      <c r="AT656" s="168"/>
      <c r="AU656" s="168"/>
      <c r="AV656" s="168"/>
      <c r="AW656" s="168"/>
      <c r="AX656" s="168"/>
      <c r="AY656" s="168"/>
      <c r="BA656" s="171"/>
      <c r="BB656" s="256"/>
      <c r="BC656" s="171"/>
      <c r="BD656" s="171"/>
      <c r="BE656" s="171"/>
      <c r="BF656" s="171"/>
      <c r="BG656" s="171"/>
      <c r="BH656" s="171"/>
      <c r="BI656" s="171"/>
      <c r="BJ656" s="171"/>
      <c r="BK656" s="171"/>
      <c r="BL656" s="171"/>
      <c r="BM656" s="171"/>
      <c r="BN656" s="171"/>
      <c r="BO656" s="171"/>
      <c r="BP656" s="171"/>
      <c r="BQ656" s="171"/>
      <c r="BR656" s="171"/>
      <c r="BS656" s="171"/>
      <c r="BT656" s="171"/>
      <c r="BU656" s="171"/>
      <c r="BV656" s="171"/>
      <c r="BW656" s="171"/>
      <c r="BX656" s="171"/>
      <c r="BY656" s="171"/>
      <c r="BZ656" s="171"/>
      <c r="CA656" s="171"/>
      <c r="CB656" s="171"/>
      <c r="CC656" s="171"/>
      <c r="CD656" s="171"/>
      <c r="CE656" s="171"/>
      <c r="CF656" s="171"/>
      <c r="CG656" s="171"/>
      <c r="CH656" s="171"/>
      <c r="CI656" s="171"/>
      <c r="CJ656" s="171"/>
      <c r="CK656" s="171"/>
      <c r="CL656" s="171"/>
      <c r="CM656" s="171"/>
      <c r="CN656" s="171"/>
      <c r="CO656" s="171"/>
      <c r="CP656" s="171"/>
      <c r="CQ656" s="171"/>
      <c r="CR656" s="171"/>
      <c r="CS656" s="171"/>
      <c r="CT656" s="171"/>
      <c r="CU656" s="171"/>
      <c r="CV656" s="171"/>
      <c r="CW656" s="171"/>
      <c r="CX656" s="171"/>
      <c r="CY656" s="171"/>
      <c r="CZ656" s="171"/>
    </row>
    <row r="657" s="175" customFormat="true" ht="25.15" customHeight="true" x14ac:dyDescent="0.2">
      <c r="C657" s="1128"/>
      <c r="D657" s="1127"/>
      <c r="E657" s="473"/>
      <c r="F657" s="473"/>
      <c r="G657" s="473"/>
      <c r="H657" s="1128"/>
      <c r="I657" s="1127"/>
      <c r="J657" s="473"/>
      <c r="K657" s="473"/>
      <c r="L657" s="473"/>
      <c r="M657" s="1128"/>
      <c r="N657" s="1127"/>
      <c r="O657" s="473"/>
      <c r="P657" s="473"/>
      <c r="Q657" s="473"/>
      <c r="R657" s="168"/>
      <c r="S657" s="168"/>
      <c r="T657" s="168"/>
      <c r="U657" s="168"/>
      <c r="V657" s="168"/>
      <c r="W657" s="168"/>
      <c r="X657" s="168"/>
      <c r="Y657" s="168"/>
      <c r="Z657" s="168"/>
      <c r="AA657" s="168"/>
      <c r="AB657" s="168"/>
      <c r="AC657" s="168"/>
      <c r="AD657" s="168"/>
      <c r="AE657" s="168"/>
      <c r="AF657" s="168"/>
      <c r="AG657" s="168"/>
      <c r="AH657" s="168"/>
      <c r="AI657" s="168"/>
      <c r="AJ657" s="168"/>
      <c r="AK657" s="168"/>
      <c r="AL657" s="168"/>
      <c r="AM657" s="168"/>
      <c r="AN657" s="168"/>
      <c r="AO657" s="168"/>
      <c r="AP657" s="168"/>
      <c r="AQ657" s="168"/>
      <c r="AR657" s="168"/>
      <c r="AS657" s="168"/>
      <c r="AT657" s="168"/>
      <c r="AU657" s="168"/>
      <c r="AV657" s="168"/>
      <c r="AW657" s="168"/>
      <c r="AX657" s="168"/>
      <c r="AY657" s="168"/>
      <c r="BA657" s="171"/>
      <c r="BB657" s="256"/>
      <c r="BC657" s="171"/>
      <c r="BD657" s="171"/>
      <c r="BE657" s="171"/>
      <c r="BF657" s="171"/>
      <c r="BG657" s="171"/>
      <c r="BH657" s="171"/>
      <c r="BI657" s="171"/>
      <c r="BJ657" s="171"/>
      <c r="BK657" s="171"/>
      <c r="BL657" s="171"/>
      <c r="BM657" s="171"/>
      <c r="BN657" s="171"/>
      <c r="BO657" s="171"/>
      <c r="BP657" s="171"/>
      <c r="BQ657" s="171"/>
      <c r="BR657" s="171"/>
      <c r="BS657" s="171"/>
      <c r="BT657" s="171"/>
      <c r="BU657" s="171"/>
      <c r="BV657" s="171"/>
      <c r="BW657" s="171"/>
      <c r="BX657" s="171"/>
      <c r="BY657" s="171"/>
      <c r="BZ657" s="171"/>
      <c r="CA657" s="171"/>
      <c r="CB657" s="171"/>
      <c r="CC657" s="171"/>
      <c r="CD657" s="171"/>
      <c r="CE657" s="171"/>
      <c r="CF657" s="171"/>
      <c r="CG657" s="171"/>
      <c r="CH657" s="171"/>
      <c r="CI657" s="171"/>
      <c r="CJ657" s="171"/>
      <c r="CK657" s="171"/>
      <c r="CL657" s="171"/>
      <c r="CM657" s="171"/>
      <c r="CN657" s="171"/>
      <c r="CO657" s="171"/>
      <c r="CP657" s="171"/>
      <c r="CQ657" s="171"/>
      <c r="CR657" s="171"/>
      <c r="CS657" s="171"/>
      <c r="CT657" s="171"/>
      <c r="CU657" s="171"/>
      <c r="CV657" s="171"/>
      <c r="CW657" s="171"/>
      <c r="CX657" s="171"/>
      <c r="CY657" s="171"/>
      <c r="CZ657" s="171"/>
    </row>
    <row r="658" s="175" customFormat="true" ht="25.15" customHeight="true" x14ac:dyDescent="0.2">
      <c r="C658" s="1128"/>
      <c r="D658" s="1127"/>
      <c r="E658" s="473"/>
      <c r="F658" s="473"/>
      <c r="G658" s="473"/>
      <c r="H658" s="1128"/>
      <c r="I658" s="1127"/>
      <c r="J658" s="473"/>
      <c r="K658" s="473"/>
      <c r="L658" s="473"/>
      <c r="M658" s="1128"/>
      <c r="N658" s="1127"/>
      <c r="O658" s="473"/>
      <c r="P658" s="473"/>
      <c r="Q658" s="473"/>
      <c r="R658" s="168"/>
      <c r="S658" s="168"/>
      <c r="T658" s="168"/>
      <c r="U658" s="168"/>
      <c r="V658" s="168"/>
      <c r="W658" s="168"/>
      <c r="X658" s="168"/>
      <c r="Y658" s="168"/>
      <c r="Z658" s="168"/>
      <c r="AA658" s="168"/>
      <c r="AB658" s="168"/>
      <c r="AC658" s="168"/>
      <c r="AD658" s="168"/>
      <c r="AE658" s="168"/>
      <c r="AF658" s="168"/>
      <c r="AG658" s="168"/>
      <c r="AH658" s="168"/>
      <c r="AI658" s="168"/>
      <c r="AJ658" s="168"/>
      <c r="AK658" s="168"/>
      <c r="AL658" s="168"/>
      <c r="AM658" s="168"/>
      <c r="AN658" s="168"/>
      <c r="AO658" s="168"/>
      <c r="AP658" s="168"/>
      <c r="AQ658" s="168"/>
      <c r="AR658" s="168"/>
      <c r="AS658" s="168"/>
      <c r="AT658" s="168"/>
      <c r="AU658" s="168"/>
      <c r="AV658" s="168"/>
      <c r="AW658" s="168"/>
      <c r="AX658" s="168"/>
      <c r="AY658" s="168"/>
      <c r="BA658" s="171"/>
      <c r="BB658" s="256"/>
      <c r="BC658" s="171"/>
      <c r="BD658" s="171"/>
      <c r="BE658" s="171"/>
      <c r="BF658" s="171"/>
      <c r="BG658" s="171"/>
      <c r="BH658" s="171"/>
      <c r="BI658" s="171"/>
      <c r="BJ658" s="171"/>
      <c r="BK658" s="171"/>
      <c r="BL658" s="171"/>
      <c r="BM658" s="171"/>
      <c r="BN658" s="171"/>
      <c r="BO658" s="171"/>
      <c r="BP658" s="171"/>
      <c r="BQ658" s="171"/>
      <c r="BR658" s="171"/>
      <c r="BS658" s="171"/>
      <c r="BT658" s="171"/>
      <c r="BU658" s="171"/>
      <c r="BV658" s="171"/>
      <c r="BW658" s="171"/>
      <c r="BX658" s="171"/>
      <c r="BY658" s="171"/>
      <c r="BZ658" s="171"/>
      <c r="CA658" s="171"/>
      <c r="CB658" s="171"/>
      <c r="CC658" s="171"/>
      <c r="CD658" s="171"/>
      <c r="CE658" s="171"/>
      <c r="CF658" s="171"/>
      <c r="CG658" s="171"/>
      <c r="CH658" s="171"/>
      <c r="CI658" s="171"/>
      <c r="CJ658" s="171"/>
      <c r="CK658" s="171"/>
      <c r="CL658" s="171"/>
      <c r="CM658" s="171"/>
      <c r="CN658" s="171"/>
      <c r="CO658" s="171"/>
      <c r="CP658" s="171"/>
      <c r="CQ658" s="171"/>
      <c r="CR658" s="171"/>
      <c r="CS658" s="171"/>
      <c r="CT658" s="171"/>
      <c r="CU658" s="171"/>
      <c r="CV658" s="171"/>
      <c r="CW658" s="171"/>
      <c r="CX658" s="171"/>
      <c r="CY658" s="171"/>
      <c r="CZ658" s="171"/>
    </row>
    <row r="659" s="175" customFormat="true" ht="25.15" customHeight="true" x14ac:dyDescent="0.2">
      <c r="C659" s="1128"/>
      <c r="D659" s="1127"/>
      <c r="E659" s="473"/>
      <c r="F659" s="473"/>
      <c r="G659" s="473"/>
      <c r="H659" s="1128"/>
      <c r="I659" s="1127"/>
      <c r="J659" s="473"/>
      <c r="K659" s="473"/>
      <c r="L659" s="473"/>
      <c r="M659" s="1128"/>
      <c r="N659" s="1127"/>
      <c r="O659" s="473"/>
      <c r="P659" s="473"/>
      <c r="Q659" s="473"/>
      <c r="R659" s="168"/>
      <c r="S659" s="168"/>
      <c r="T659" s="168"/>
      <c r="U659" s="168"/>
      <c r="V659" s="168"/>
      <c r="W659" s="168"/>
      <c r="X659" s="168"/>
      <c r="Y659" s="168"/>
      <c r="Z659" s="168"/>
      <c r="AA659" s="168"/>
      <c r="AB659" s="168"/>
      <c r="AC659" s="168"/>
      <c r="AD659" s="168"/>
      <c r="AE659" s="168"/>
      <c r="AF659" s="168"/>
      <c r="AG659" s="168"/>
      <c r="AH659" s="168"/>
      <c r="AI659" s="168"/>
      <c r="AJ659" s="168"/>
      <c r="AK659" s="168"/>
      <c r="AL659" s="168"/>
      <c r="AM659" s="168"/>
      <c r="AN659" s="168"/>
      <c r="AO659" s="168"/>
      <c r="AP659" s="168"/>
      <c r="AQ659" s="168"/>
      <c r="AR659" s="168"/>
      <c r="AS659" s="168"/>
      <c r="AT659" s="168"/>
      <c r="AU659" s="168"/>
      <c r="AV659" s="168"/>
      <c r="AW659" s="168"/>
      <c r="AX659" s="168"/>
      <c r="AY659" s="168"/>
      <c r="BA659" s="171"/>
      <c r="BB659" s="256"/>
      <c r="BC659" s="171"/>
      <c r="BD659" s="171"/>
      <c r="BE659" s="171"/>
      <c r="BF659" s="171"/>
      <c r="BG659" s="171"/>
      <c r="BH659" s="171"/>
      <c r="BI659" s="171"/>
      <c r="BJ659" s="171"/>
      <c r="BK659" s="171"/>
      <c r="BL659" s="171"/>
      <c r="BM659" s="171"/>
      <c r="BN659" s="171"/>
      <c r="BO659" s="171"/>
      <c r="BP659" s="171"/>
      <c r="BQ659" s="171"/>
      <c r="BR659" s="171"/>
      <c r="BS659" s="171"/>
      <c r="BT659" s="171"/>
      <c r="BU659" s="171"/>
      <c r="BV659" s="171"/>
      <c r="BW659" s="171"/>
      <c r="BX659" s="171"/>
      <c r="BY659" s="171"/>
      <c r="BZ659" s="171"/>
      <c r="CA659" s="171"/>
      <c r="CB659" s="171"/>
      <c r="CC659" s="171"/>
      <c r="CD659" s="171"/>
      <c r="CE659" s="171"/>
      <c r="CF659" s="171"/>
      <c r="CG659" s="171"/>
      <c r="CH659" s="171"/>
      <c r="CI659" s="171"/>
      <c r="CJ659" s="171"/>
      <c r="CK659" s="171"/>
      <c r="CL659" s="171"/>
      <c r="CM659" s="171"/>
      <c r="CN659" s="171"/>
      <c r="CO659" s="171"/>
      <c r="CP659" s="171"/>
      <c r="CQ659" s="171"/>
      <c r="CR659" s="171"/>
      <c r="CS659" s="171"/>
      <c r="CT659" s="171"/>
      <c r="CU659" s="171"/>
      <c r="CV659" s="171"/>
      <c r="CW659" s="171"/>
      <c r="CX659" s="171"/>
      <c r="CY659" s="171"/>
      <c r="CZ659" s="171"/>
    </row>
    <row r="660" s="175" customFormat="true" ht="25.15" customHeight="true" x14ac:dyDescent="0.2">
      <c r="C660" s="1128"/>
      <c r="D660" s="1127"/>
      <c r="E660" s="473"/>
      <c r="F660" s="473"/>
      <c r="G660" s="473"/>
      <c r="H660" s="1128"/>
      <c r="I660" s="1127"/>
      <c r="J660" s="473"/>
      <c r="K660" s="473"/>
      <c r="L660" s="473"/>
      <c r="M660" s="1128"/>
      <c r="N660" s="1127"/>
      <c r="O660" s="473"/>
      <c r="P660" s="473"/>
      <c r="Q660" s="473"/>
      <c r="R660" s="168"/>
      <c r="S660" s="168"/>
      <c r="T660" s="168"/>
      <c r="U660" s="168"/>
      <c r="V660" s="168"/>
      <c r="W660" s="168"/>
      <c r="X660" s="168"/>
      <c r="Y660" s="168"/>
      <c r="Z660" s="168"/>
      <c r="AA660" s="168"/>
      <c r="AB660" s="168"/>
      <c r="AC660" s="168"/>
      <c r="AD660" s="168"/>
      <c r="AE660" s="168"/>
      <c r="AF660" s="168"/>
      <c r="AG660" s="168"/>
      <c r="AH660" s="168"/>
      <c r="AI660" s="168"/>
      <c r="AJ660" s="168"/>
      <c r="AK660" s="168"/>
      <c r="AL660" s="168"/>
      <c r="AM660" s="168"/>
      <c r="AN660" s="168"/>
      <c r="AO660" s="168"/>
      <c r="AP660" s="168"/>
      <c r="AQ660" s="168"/>
      <c r="AR660" s="168"/>
      <c r="AS660" s="168"/>
      <c r="AT660" s="168"/>
      <c r="AU660" s="168"/>
      <c r="AV660" s="168"/>
      <c r="AW660" s="168"/>
      <c r="AX660" s="168"/>
      <c r="AY660" s="168"/>
      <c r="BA660" s="171"/>
      <c r="BB660" s="256"/>
      <c r="BC660" s="171"/>
      <c r="BD660" s="171"/>
      <c r="BE660" s="171"/>
      <c r="BF660" s="171"/>
      <c r="BG660" s="171"/>
      <c r="BH660" s="171"/>
      <c r="BI660" s="171"/>
      <c r="BJ660" s="171"/>
      <c r="BK660" s="171"/>
      <c r="BL660" s="171"/>
      <c r="BM660" s="171"/>
      <c r="BN660" s="171"/>
      <c r="BO660" s="171"/>
      <c r="BP660" s="171"/>
      <c r="BQ660" s="171"/>
      <c r="BR660" s="171"/>
      <c r="BS660" s="171"/>
      <c r="BT660" s="171"/>
      <c r="BU660" s="171"/>
      <c r="BV660" s="171"/>
      <c r="BW660" s="171"/>
      <c r="BX660" s="171"/>
      <c r="BY660" s="171"/>
      <c r="BZ660" s="171"/>
      <c r="CA660" s="171"/>
      <c r="CB660" s="171"/>
      <c r="CC660" s="171"/>
      <c r="CD660" s="171"/>
      <c r="CE660" s="171"/>
      <c r="CF660" s="171"/>
      <c r="CG660" s="171"/>
      <c r="CH660" s="171"/>
      <c r="CI660" s="171"/>
      <c r="CJ660" s="171"/>
      <c r="CK660" s="171"/>
      <c r="CL660" s="171"/>
      <c r="CM660" s="171"/>
      <c r="CN660" s="171"/>
      <c r="CO660" s="171"/>
      <c r="CP660" s="171"/>
      <c r="CQ660" s="171"/>
      <c r="CR660" s="171"/>
      <c r="CS660" s="171"/>
      <c r="CT660" s="171"/>
      <c r="CU660" s="171"/>
      <c r="CV660" s="171"/>
      <c r="CW660" s="171"/>
      <c r="CX660" s="171"/>
      <c r="CY660" s="171"/>
      <c r="CZ660" s="171"/>
    </row>
    <row r="661" s="175" customFormat="true" ht="25.15" customHeight="true" x14ac:dyDescent="0.2">
      <c r="C661" s="1128"/>
      <c r="D661" s="1127"/>
      <c r="E661" s="473"/>
      <c r="F661" s="473"/>
      <c r="G661" s="473"/>
      <c r="H661" s="1128"/>
      <c r="I661" s="1127"/>
      <c r="J661" s="473"/>
      <c r="K661" s="473"/>
      <c r="L661" s="473"/>
      <c r="M661" s="1128"/>
      <c r="N661" s="1127"/>
      <c r="O661" s="473"/>
      <c r="P661" s="473"/>
      <c r="Q661" s="473"/>
      <c r="R661" s="168"/>
      <c r="S661" s="168"/>
      <c r="T661" s="168"/>
      <c r="U661" s="168"/>
      <c r="V661" s="168"/>
      <c r="W661" s="168"/>
      <c r="X661" s="168"/>
      <c r="Y661" s="168"/>
      <c r="Z661" s="168"/>
      <c r="AA661" s="168"/>
      <c r="AB661" s="168"/>
      <c r="AC661" s="168"/>
      <c r="AD661" s="168"/>
      <c r="AE661" s="168"/>
      <c r="AF661" s="168"/>
      <c r="AG661" s="168"/>
      <c r="AH661" s="168"/>
      <c r="AI661" s="168"/>
      <c r="AJ661" s="168"/>
      <c r="AK661" s="168"/>
      <c r="AL661" s="168"/>
      <c r="AM661" s="168"/>
      <c r="AN661" s="168"/>
      <c r="AO661" s="168"/>
      <c r="AP661" s="168"/>
      <c r="AQ661" s="168"/>
      <c r="AR661" s="168"/>
      <c r="AS661" s="168"/>
      <c r="AT661" s="168"/>
      <c r="AU661" s="168"/>
      <c r="AV661" s="168"/>
      <c r="AW661" s="168"/>
      <c r="AX661" s="168"/>
      <c r="AY661" s="168"/>
      <c r="BA661" s="171"/>
      <c r="BB661" s="256"/>
      <c r="BC661" s="171"/>
      <c r="BD661" s="171"/>
      <c r="BE661" s="171"/>
      <c r="BF661" s="171"/>
      <c r="BG661" s="171"/>
      <c r="BH661" s="171"/>
      <c r="BI661" s="171"/>
      <c r="BJ661" s="171"/>
      <c r="BK661" s="171"/>
      <c r="BL661" s="171"/>
      <c r="BM661" s="171"/>
      <c r="BN661" s="171"/>
      <c r="BO661" s="171"/>
      <c r="BP661" s="171"/>
      <c r="BQ661" s="171"/>
      <c r="BR661" s="171"/>
      <c r="BS661" s="171"/>
      <c r="BT661" s="171"/>
      <c r="BU661" s="171"/>
      <c r="BV661" s="171"/>
      <c r="BW661" s="171"/>
      <c r="BX661" s="171"/>
      <c r="BY661" s="171"/>
      <c r="BZ661" s="171"/>
      <c r="CA661" s="171"/>
      <c r="CB661" s="171"/>
      <c r="CC661" s="171"/>
      <c r="CD661" s="171"/>
      <c r="CE661" s="171"/>
      <c r="CF661" s="171"/>
      <c r="CG661" s="171"/>
      <c r="CH661" s="171"/>
      <c r="CI661" s="171"/>
      <c r="CJ661" s="171"/>
      <c r="CK661" s="171"/>
      <c r="CL661" s="171"/>
      <c r="CM661" s="171"/>
      <c r="CN661" s="171"/>
      <c r="CO661" s="171"/>
      <c r="CP661" s="171"/>
      <c r="CQ661" s="171"/>
      <c r="CR661" s="171"/>
      <c r="CS661" s="171"/>
      <c r="CT661" s="171"/>
      <c r="CU661" s="171"/>
      <c r="CV661" s="171"/>
      <c r="CW661" s="171"/>
      <c r="CX661" s="171"/>
      <c r="CY661" s="171"/>
      <c r="CZ661" s="171"/>
    </row>
    <row r="662" s="175" customFormat="true" ht="25.15" customHeight="true" x14ac:dyDescent="0.2">
      <c r="C662" s="1128"/>
      <c r="D662" s="1127"/>
      <c r="E662" s="473"/>
      <c r="F662" s="473"/>
      <c r="G662" s="473"/>
      <c r="H662" s="1128"/>
      <c r="I662" s="1127"/>
      <c r="J662" s="473"/>
      <c r="K662" s="473"/>
      <c r="L662" s="473"/>
      <c r="M662" s="1128"/>
      <c r="N662" s="1127"/>
      <c r="O662" s="473"/>
      <c r="P662" s="473"/>
      <c r="Q662" s="473"/>
      <c r="R662" s="168"/>
      <c r="S662" s="168"/>
      <c r="T662" s="168"/>
      <c r="U662" s="168"/>
      <c r="V662" s="168"/>
      <c r="W662" s="168"/>
      <c r="X662" s="168"/>
      <c r="Y662" s="168"/>
      <c r="Z662" s="168"/>
      <c r="AA662" s="168"/>
      <c r="AB662" s="168"/>
      <c r="AC662" s="168"/>
      <c r="AD662" s="168"/>
      <c r="AE662" s="168"/>
      <c r="AF662" s="168"/>
      <c r="AG662" s="168"/>
      <c r="AH662" s="168"/>
      <c r="AI662" s="168"/>
      <c r="AJ662" s="168"/>
      <c r="AK662" s="168"/>
      <c r="AL662" s="168"/>
      <c r="AM662" s="168"/>
      <c r="AN662" s="168"/>
      <c r="AO662" s="168"/>
      <c r="AP662" s="168"/>
      <c r="AQ662" s="168"/>
      <c r="AR662" s="168"/>
      <c r="AS662" s="168"/>
      <c r="AT662" s="168"/>
      <c r="AU662" s="168"/>
      <c r="AV662" s="168"/>
      <c r="AW662" s="168"/>
      <c r="AX662" s="168"/>
      <c r="AY662" s="168"/>
      <c r="BA662" s="171"/>
      <c r="BB662" s="256"/>
      <c r="BC662" s="171"/>
      <c r="BD662" s="171"/>
      <c r="BE662" s="171"/>
      <c r="BF662" s="171"/>
      <c r="BG662" s="171"/>
      <c r="BH662" s="171"/>
      <c r="BI662" s="171"/>
      <c r="BJ662" s="171"/>
      <c r="BK662" s="171"/>
      <c r="BL662" s="171"/>
      <c r="BM662" s="171"/>
      <c r="BN662" s="171"/>
      <c r="BO662" s="171"/>
      <c r="BP662" s="171"/>
      <c r="BQ662" s="171"/>
      <c r="BR662" s="171"/>
      <c r="BS662" s="171"/>
      <c r="BT662" s="171"/>
      <c r="BU662" s="171"/>
      <c r="BV662" s="171"/>
      <c r="BW662" s="171"/>
      <c r="BX662" s="171"/>
      <c r="BY662" s="171"/>
      <c r="BZ662" s="171"/>
      <c r="CA662" s="171"/>
      <c r="CB662" s="171"/>
      <c r="CC662" s="171"/>
      <c r="CD662" s="171"/>
      <c r="CE662" s="171"/>
      <c r="CF662" s="171"/>
      <c r="CG662" s="171"/>
      <c r="CH662" s="171"/>
      <c r="CI662" s="171"/>
      <c r="CJ662" s="171"/>
      <c r="CK662" s="171"/>
      <c r="CL662" s="171"/>
      <c r="CM662" s="171"/>
      <c r="CN662" s="171"/>
      <c r="CO662" s="171"/>
      <c r="CP662" s="171"/>
      <c r="CQ662" s="171"/>
      <c r="CR662" s="171"/>
      <c r="CS662" s="171"/>
      <c r="CT662" s="171"/>
      <c r="CU662" s="171"/>
      <c r="CV662" s="171"/>
      <c r="CW662" s="171"/>
      <c r="CX662" s="171"/>
      <c r="CY662" s="171"/>
      <c r="CZ662" s="171"/>
    </row>
    <row r="663" s="175" customFormat="true" ht="25.15" customHeight="true" x14ac:dyDescent="0.2">
      <c r="C663" s="1128"/>
      <c r="D663" s="1127"/>
      <c r="E663" s="473"/>
      <c r="F663" s="473"/>
      <c r="G663" s="473"/>
      <c r="H663" s="1128"/>
      <c r="I663" s="1127"/>
      <c r="J663" s="473"/>
      <c r="K663" s="473"/>
      <c r="L663" s="473"/>
      <c r="M663" s="1128"/>
      <c r="N663" s="1127"/>
      <c r="O663" s="473"/>
      <c r="P663" s="473"/>
      <c r="Q663" s="473"/>
      <c r="R663" s="168"/>
      <c r="S663" s="168"/>
      <c r="T663" s="168"/>
      <c r="U663" s="168"/>
      <c r="V663" s="168"/>
      <c r="W663" s="168"/>
      <c r="X663" s="168"/>
      <c r="Y663" s="168"/>
      <c r="Z663" s="168"/>
      <c r="AA663" s="168"/>
      <c r="AB663" s="168"/>
      <c r="AC663" s="168"/>
      <c r="AD663" s="168"/>
      <c r="AE663" s="168"/>
      <c r="AF663" s="168"/>
      <c r="AG663" s="168"/>
      <c r="AH663" s="168"/>
      <c r="AI663" s="168"/>
      <c r="AJ663" s="168"/>
      <c r="AK663" s="168"/>
      <c r="AL663" s="168"/>
      <c r="AM663" s="168"/>
      <c r="AN663" s="168"/>
      <c r="AO663" s="168"/>
      <c r="AP663" s="168"/>
      <c r="AQ663" s="168"/>
      <c r="AR663" s="168"/>
      <c r="AS663" s="168"/>
      <c r="AT663" s="168"/>
      <c r="AU663" s="168"/>
      <c r="AV663" s="168"/>
      <c r="AW663" s="168"/>
      <c r="AX663" s="168"/>
      <c r="AY663" s="168"/>
      <c r="BA663" s="171"/>
      <c r="BB663" s="256"/>
      <c r="BC663" s="171"/>
      <c r="BD663" s="171"/>
      <c r="BE663" s="171"/>
      <c r="BF663" s="171"/>
      <c r="BG663" s="171"/>
      <c r="BH663" s="171"/>
      <c r="BI663" s="171"/>
      <c r="BJ663" s="171"/>
      <c r="BK663" s="171"/>
      <c r="BL663" s="171"/>
      <c r="BM663" s="171"/>
      <c r="BN663" s="171"/>
      <c r="BO663" s="171"/>
      <c r="BP663" s="171"/>
      <c r="BQ663" s="171"/>
      <c r="BR663" s="171"/>
      <c r="BS663" s="171"/>
      <c r="BT663" s="171"/>
      <c r="BU663" s="171"/>
      <c r="BV663" s="171"/>
      <c r="BW663" s="171"/>
      <c r="BX663" s="171"/>
      <c r="BY663" s="171"/>
      <c r="BZ663" s="171"/>
      <c r="CA663" s="171"/>
      <c r="CB663" s="171"/>
      <c r="CC663" s="171"/>
      <c r="CD663" s="171"/>
      <c r="CE663" s="171"/>
      <c r="CF663" s="171"/>
      <c r="CG663" s="171"/>
      <c r="CH663" s="171"/>
      <c r="CI663" s="171"/>
      <c r="CJ663" s="171"/>
      <c r="CK663" s="171"/>
      <c r="CL663" s="171"/>
      <c r="CM663" s="171"/>
      <c r="CN663" s="171"/>
      <c r="CO663" s="171"/>
      <c r="CP663" s="171"/>
      <c r="CQ663" s="171"/>
      <c r="CR663" s="171"/>
      <c r="CS663" s="171"/>
      <c r="CT663" s="171"/>
      <c r="CU663" s="171"/>
      <c r="CV663" s="171"/>
      <c r="CW663" s="171"/>
      <c r="CX663" s="171"/>
      <c r="CY663" s="171"/>
      <c r="CZ663" s="171"/>
    </row>
    <row r="664" s="175" customFormat="true" ht="25.15" customHeight="true" x14ac:dyDescent="0.2">
      <c r="C664" s="1128"/>
      <c r="D664" s="1127"/>
      <c r="E664" s="473"/>
      <c r="F664" s="473"/>
      <c r="G664" s="473"/>
      <c r="H664" s="1128"/>
      <c r="I664" s="1127"/>
      <c r="J664" s="473"/>
      <c r="K664" s="473"/>
      <c r="L664" s="473"/>
      <c r="M664" s="1128"/>
      <c r="N664" s="1127"/>
      <c r="O664" s="473"/>
      <c r="P664" s="473"/>
      <c r="Q664" s="473"/>
      <c r="R664" s="168"/>
      <c r="S664" s="168"/>
      <c r="T664" s="168"/>
      <c r="U664" s="168"/>
      <c r="V664" s="168"/>
      <c r="W664" s="168"/>
      <c r="X664" s="168"/>
      <c r="Y664" s="168"/>
      <c r="Z664" s="168"/>
      <c r="AA664" s="168"/>
      <c r="AB664" s="168"/>
      <c r="AC664" s="168"/>
      <c r="AD664" s="168"/>
      <c r="AE664" s="168"/>
      <c r="AF664" s="168"/>
      <c r="AG664" s="168"/>
      <c r="AH664" s="168"/>
      <c r="AI664" s="168"/>
      <c r="AJ664" s="168"/>
      <c r="AK664" s="168"/>
      <c r="AL664" s="168"/>
      <c r="AM664" s="168"/>
      <c r="AN664" s="168"/>
      <c r="AO664" s="168"/>
      <c r="AP664" s="168"/>
      <c r="AQ664" s="168"/>
      <c r="AR664" s="168"/>
      <c r="AS664" s="168"/>
      <c r="AT664" s="168"/>
      <c r="AU664" s="168"/>
      <c r="AV664" s="168"/>
      <c r="AW664" s="168"/>
      <c r="AX664" s="168"/>
      <c r="AY664" s="168"/>
      <c r="BA664" s="171"/>
      <c r="BB664" s="256"/>
      <c r="BC664" s="171"/>
      <c r="BD664" s="171"/>
      <c r="BE664" s="171"/>
      <c r="BF664" s="171"/>
      <c r="BG664" s="171"/>
      <c r="BH664" s="171"/>
      <c r="BI664" s="171"/>
      <c r="BJ664" s="171"/>
      <c r="BK664" s="171"/>
      <c r="BL664" s="171"/>
      <c r="BM664" s="171"/>
      <c r="BN664" s="171"/>
      <c r="BO664" s="171"/>
      <c r="BP664" s="171"/>
      <c r="BQ664" s="171"/>
      <c r="BR664" s="171"/>
      <c r="BS664" s="171"/>
      <c r="BT664" s="171"/>
      <c r="BU664" s="171"/>
      <c r="BV664" s="171"/>
      <c r="BW664" s="171"/>
      <c r="BX664" s="171"/>
      <c r="BY664" s="171"/>
      <c r="BZ664" s="171"/>
      <c r="CA664" s="171"/>
      <c r="CB664" s="171"/>
      <c r="CC664" s="171"/>
      <c r="CD664" s="171"/>
      <c r="CE664" s="171"/>
      <c r="CF664" s="171"/>
      <c r="CG664" s="171"/>
      <c r="CH664" s="171"/>
      <c r="CI664" s="171"/>
      <c r="CJ664" s="171"/>
      <c r="CK664" s="171"/>
      <c r="CL664" s="171"/>
      <c r="CM664" s="171"/>
      <c r="CN664" s="171"/>
      <c r="CO664" s="171"/>
      <c r="CP664" s="171"/>
      <c r="CQ664" s="171"/>
      <c r="CR664" s="171"/>
      <c r="CS664" s="171"/>
      <c r="CT664" s="171"/>
      <c r="CU664" s="171"/>
      <c r="CV664" s="171"/>
      <c r="CW664" s="171"/>
      <c r="CX664" s="171"/>
      <c r="CY664" s="171"/>
      <c r="CZ664" s="171"/>
    </row>
    <row r="665" s="175" customFormat="true" ht="25.15" customHeight="true" x14ac:dyDescent="0.2">
      <c r="C665" s="1128"/>
      <c r="D665" s="1127"/>
      <c r="E665" s="473"/>
      <c r="F665" s="473"/>
      <c r="G665" s="473"/>
      <c r="H665" s="1128"/>
      <c r="I665" s="1127"/>
      <c r="J665" s="473"/>
      <c r="K665" s="473"/>
      <c r="L665" s="473"/>
      <c r="M665" s="1128"/>
      <c r="N665" s="1127"/>
      <c r="O665" s="473"/>
      <c r="P665" s="473"/>
      <c r="Q665" s="473"/>
      <c r="R665" s="168"/>
      <c r="S665" s="168"/>
      <c r="T665" s="168"/>
      <c r="U665" s="168"/>
      <c r="V665" s="168"/>
      <c r="W665" s="168"/>
      <c r="X665" s="168"/>
      <c r="Y665" s="168"/>
      <c r="Z665" s="168"/>
      <c r="AA665" s="168"/>
      <c r="AB665" s="168"/>
      <c r="AC665" s="168"/>
      <c r="AD665" s="168"/>
      <c r="AE665" s="168"/>
      <c r="AF665" s="168"/>
      <c r="AG665" s="168"/>
      <c r="AH665" s="168"/>
      <c r="AI665" s="168"/>
      <c r="AJ665" s="168"/>
      <c r="AK665" s="168"/>
      <c r="AL665" s="168"/>
      <c r="AM665" s="168"/>
      <c r="AN665" s="168"/>
      <c r="AO665" s="168"/>
      <c r="AP665" s="168"/>
      <c r="AQ665" s="168"/>
      <c r="AR665" s="168"/>
      <c r="AS665" s="168"/>
      <c r="AT665" s="168"/>
      <c r="AU665" s="168"/>
      <c r="AV665" s="168"/>
      <c r="AW665" s="168"/>
      <c r="AX665" s="168"/>
      <c r="AY665" s="168"/>
      <c r="BA665" s="171"/>
      <c r="BB665" s="256"/>
      <c r="BC665" s="171"/>
      <c r="BD665" s="171"/>
      <c r="BE665" s="171"/>
      <c r="BF665" s="171"/>
      <c r="BG665" s="171"/>
      <c r="BH665" s="171"/>
      <c r="BI665" s="171"/>
      <c r="BJ665" s="171"/>
      <c r="BK665" s="171"/>
      <c r="BL665" s="171"/>
      <c r="BM665" s="171"/>
      <c r="BN665" s="171"/>
      <c r="BO665" s="171"/>
      <c r="BP665" s="171"/>
      <c r="BQ665" s="171"/>
      <c r="BR665" s="171"/>
      <c r="BS665" s="171"/>
      <c r="BT665" s="171"/>
      <c r="BU665" s="171"/>
      <c r="BV665" s="171"/>
      <c r="BW665" s="171"/>
      <c r="BX665" s="171"/>
      <c r="BY665" s="171"/>
      <c r="BZ665" s="171"/>
      <c r="CA665" s="171"/>
      <c r="CB665" s="171"/>
      <c r="CC665" s="171"/>
      <c r="CD665" s="171"/>
      <c r="CE665" s="171"/>
      <c r="CF665" s="171"/>
      <c r="CG665" s="171"/>
      <c r="CH665" s="171"/>
      <c r="CI665" s="171"/>
      <c r="CJ665" s="171"/>
      <c r="CK665" s="171"/>
      <c r="CL665" s="171"/>
      <c r="CM665" s="171"/>
      <c r="CN665" s="171"/>
      <c r="CO665" s="171"/>
      <c r="CP665" s="171"/>
      <c r="CQ665" s="171"/>
      <c r="CR665" s="171"/>
      <c r="CS665" s="171"/>
      <c r="CT665" s="171"/>
      <c r="CU665" s="171"/>
      <c r="CV665" s="171"/>
      <c r="CW665" s="171"/>
      <c r="CX665" s="171"/>
      <c r="CY665" s="171"/>
      <c r="CZ665" s="171"/>
    </row>
    <row r="666" s="175" customFormat="true" ht="25.15" customHeight="true" x14ac:dyDescent="0.2">
      <c r="C666" s="1128"/>
      <c r="D666" s="1127"/>
      <c r="E666" s="473"/>
      <c r="F666" s="473"/>
      <c r="G666" s="473"/>
      <c r="H666" s="1128"/>
      <c r="I666" s="1127"/>
      <c r="J666" s="473"/>
      <c r="K666" s="473"/>
      <c r="L666" s="473"/>
      <c r="M666" s="1128"/>
      <c r="N666" s="1127"/>
      <c r="O666" s="473"/>
      <c r="P666" s="473"/>
      <c r="Q666" s="473"/>
      <c r="R666" s="168"/>
      <c r="S666" s="168"/>
      <c r="T666" s="168"/>
      <c r="U666" s="168"/>
      <c r="V666" s="168"/>
      <c r="W666" s="168"/>
      <c r="X666" s="168"/>
      <c r="Y666" s="168"/>
      <c r="Z666" s="168"/>
      <c r="AA666" s="168"/>
      <c r="AB666" s="168"/>
      <c r="AC666" s="168"/>
      <c r="AD666" s="168"/>
      <c r="AE666" s="168"/>
      <c r="AF666" s="168"/>
      <c r="AG666" s="168"/>
      <c r="AH666" s="168"/>
      <c r="AI666" s="168"/>
      <c r="AJ666" s="168"/>
      <c r="AK666" s="168"/>
      <c r="AL666" s="168"/>
      <c r="AM666" s="168"/>
      <c r="AN666" s="168"/>
      <c r="AO666" s="168"/>
      <c r="AP666" s="168"/>
      <c r="AQ666" s="168"/>
      <c r="AR666" s="168"/>
      <c r="AS666" s="168"/>
      <c r="AT666" s="168"/>
      <c r="AU666" s="168"/>
      <c r="AV666" s="168"/>
      <c r="AW666" s="168"/>
      <c r="AX666" s="168"/>
      <c r="AY666" s="168"/>
      <c r="BA666" s="171"/>
      <c r="BB666" s="256"/>
      <c r="BC666" s="171"/>
      <c r="BD666" s="171"/>
      <c r="BE666" s="171"/>
      <c r="BF666" s="171"/>
      <c r="BG666" s="171"/>
      <c r="BH666" s="171"/>
      <c r="BI666" s="171"/>
      <c r="BJ666" s="171"/>
      <c r="BK666" s="171"/>
      <c r="BL666" s="171"/>
      <c r="BM666" s="171"/>
      <c r="BN666" s="171"/>
      <c r="BO666" s="171"/>
      <c r="BP666" s="171"/>
      <c r="BQ666" s="171"/>
      <c r="BR666" s="171"/>
      <c r="BS666" s="171"/>
      <c r="BT666" s="171"/>
      <c r="BU666" s="171"/>
      <c r="BV666" s="171"/>
      <c r="BW666" s="171"/>
      <c r="BX666" s="171"/>
      <c r="BY666" s="171"/>
      <c r="BZ666" s="171"/>
      <c r="CA666" s="171"/>
      <c r="CB666" s="171"/>
      <c r="CC666" s="171"/>
      <c r="CD666" s="171"/>
      <c r="CE666" s="171"/>
      <c r="CF666" s="171"/>
      <c r="CG666" s="171"/>
      <c r="CH666" s="171"/>
      <c r="CI666" s="171"/>
      <c r="CJ666" s="171"/>
      <c r="CK666" s="171"/>
      <c r="CL666" s="171"/>
      <c r="CM666" s="171"/>
      <c r="CN666" s="171"/>
      <c r="CO666" s="171"/>
      <c r="CP666" s="171"/>
      <c r="CQ666" s="171"/>
      <c r="CR666" s="171"/>
      <c r="CS666" s="171"/>
      <c r="CT666" s="171"/>
      <c r="CU666" s="171"/>
      <c r="CV666" s="171"/>
      <c r="CW666" s="171"/>
      <c r="CX666" s="171"/>
      <c r="CY666" s="171"/>
      <c r="CZ666" s="171"/>
    </row>
    <row r="667" s="175" customFormat="true" ht="25.15" customHeight="true" x14ac:dyDescent="0.2">
      <c r="C667" s="1128"/>
      <c r="D667" s="1127"/>
      <c r="E667" s="473"/>
      <c r="F667" s="473"/>
      <c r="G667" s="473"/>
      <c r="H667" s="1128"/>
      <c r="I667" s="1127"/>
      <c r="J667" s="473"/>
      <c r="K667" s="473"/>
      <c r="L667" s="473"/>
      <c r="M667" s="1128"/>
      <c r="N667" s="1127"/>
      <c r="O667" s="473"/>
      <c r="P667" s="473"/>
      <c r="Q667" s="473"/>
      <c r="R667" s="168"/>
      <c r="S667" s="168"/>
      <c r="T667" s="168"/>
      <c r="U667" s="168"/>
      <c r="V667" s="168"/>
      <c r="W667" s="168"/>
      <c r="X667" s="168"/>
      <c r="Y667" s="168"/>
      <c r="Z667" s="168"/>
      <c r="AA667" s="168"/>
      <c r="AB667" s="168"/>
      <c r="AC667" s="168"/>
      <c r="AD667" s="168"/>
      <c r="AE667" s="168"/>
      <c r="AF667" s="168"/>
      <c r="AG667" s="168"/>
      <c r="AH667" s="168"/>
      <c r="AI667" s="168"/>
      <c r="AJ667" s="168"/>
      <c r="AK667" s="168"/>
      <c r="AL667" s="168"/>
      <c r="AM667" s="168"/>
      <c r="AN667" s="168"/>
      <c r="AO667" s="168"/>
      <c r="AP667" s="168"/>
      <c r="AQ667" s="168"/>
      <c r="AR667" s="168"/>
      <c r="AS667" s="168"/>
      <c r="AT667" s="168"/>
      <c r="AU667" s="168"/>
      <c r="AV667" s="168"/>
      <c r="AW667" s="168"/>
      <c r="AX667" s="168"/>
      <c r="AY667" s="168"/>
      <c r="BA667" s="171"/>
      <c r="BB667" s="256"/>
      <c r="BC667" s="171"/>
      <c r="BD667" s="171"/>
      <c r="BE667" s="171"/>
      <c r="BF667" s="171"/>
      <c r="BG667" s="171"/>
      <c r="BH667" s="171"/>
      <c r="BI667" s="171"/>
      <c r="BJ667" s="171"/>
      <c r="BK667" s="171"/>
      <c r="BL667" s="171"/>
      <c r="BM667" s="171"/>
      <c r="BN667" s="171"/>
      <c r="BO667" s="171"/>
      <c r="BP667" s="171"/>
      <c r="BQ667" s="171"/>
      <c r="BR667" s="171"/>
      <c r="BS667" s="171"/>
      <c r="BT667" s="171"/>
      <c r="BU667" s="171"/>
      <c r="BV667" s="171"/>
      <c r="BW667" s="171"/>
      <c r="BX667" s="171"/>
      <c r="BY667" s="171"/>
      <c r="BZ667" s="171"/>
      <c r="CA667" s="171"/>
      <c r="CB667" s="171"/>
      <c r="CC667" s="171"/>
      <c r="CD667" s="171"/>
      <c r="CE667" s="171"/>
      <c r="CF667" s="171"/>
      <c r="CG667" s="171"/>
      <c r="CH667" s="171"/>
      <c r="CI667" s="171"/>
      <c r="CJ667" s="171"/>
      <c r="CK667" s="171"/>
      <c r="CL667" s="171"/>
      <c r="CM667" s="171"/>
      <c r="CN667" s="171"/>
      <c r="CO667" s="171"/>
      <c r="CP667" s="171"/>
      <c r="CQ667" s="171"/>
      <c r="CR667" s="171"/>
      <c r="CS667" s="171"/>
      <c r="CT667" s="171"/>
      <c r="CU667" s="171"/>
      <c r="CV667" s="171"/>
      <c r="CW667" s="171"/>
      <c r="CX667" s="171"/>
      <c r="CY667" s="171"/>
      <c r="CZ667" s="171"/>
    </row>
    <row r="668" s="175" customFormat="true" ht="25.15" customHeight="true" x14ac:dyDescent="0.2">
      <c r="C668" s="1128"/>
      <c r="D668" s="1127"/>
      <c r="E668" s="473"/>
      <c r="F668" s="473"/>
      <c r="G668" s="473"/>
      <c r="H668" s="1128"/>
      <c r="I668" s="1127"/>
      <c r="J668" s="473"/>
      <c r="K668" s="473"/>
      <c r="L668" s="473"/>
      <c r="M668" s="1128"/>
      <c r="N668" s="1127"/>
      <c r="O668" s="473"/>
      <c r="P668" s="473"/>
      <c r="Q668" s="473"/>
      <c r="R668" s="168"/>
      <c r="S668" s="168"/>
      <c r="T668" s="168"/>
      <c r="U668" s="168"/>
      <c r="V668" s="168"/>
      <c r="W668" s="168"/>
      <c r="X668" s="168"/>
      <c r="Y668" s="168"/>
      <c r="Z668" s="168"/>
      <c r="AA668" s="168"/>
      <c r="AB668" s="168"/>
      <c r="AC668" s="168"/>
      <c r="AD668" s="168"/>
      <c r="AE668" s="168"/>
      <c r="AF668" s="168"/>
      <c r="AG668" s="168"/>
      <c r="AH668" s="168"/>
      <c r="AI668" s="168"/>
      <c r="AJ668" s="168"/>
      <c r="AK668" s="168"/>
      <c r="AL668" s="168"/>
      <c r="AM668" s="168"/>
      <c r="AN668" s="168"/>
      <c r="AO668" s="168"/>
      <c r="AP668" s="168"/>
      <c r="AQ668" s="168"/>
      <c r="AR668" s="168"/>
      <c r="AS668" s="168"/>
      <c r="AT668" s="168"/>
      <c r="AU668" s="168"/>
      <c r="AV668" s="168"/>
      <c r="AW668" s="168"/>
      <c r="AX668" s="168"/>
      <c r="AY668" s="168"/>
      <c r="BA668" s="171"/>
      <c r="BB668" s="256"/>
      <c r="BC668" s="171"/>
      <c r="BD668" s="171"/>
      <c r="BE668" s="171"/>
      <c r="BF668" s="171"/>
      <c r="BG668" s="171"/>
      <c r="BH668" s="171"/>
      <c r="BI668" s="171"/>
      <c r="BJ668" s="171"/>
      <c r="BK668" s="171"/>
      <c r="BL668" s="171"/>
      <c r="BM668" s="171"/>
      <c r="BN668" s="171"/>
      <c r="BO668" s="171"/>
      <c r="BP668" s="171"/>
      <c r="BQ668" s="171"/>
      <c r="BR668" s="171"/>
      <c r="BS668" s="171"/>
      <c r="BT668" s="171"/>
      <c r="BU668" s="171"/>
      <c r="BV668" s="171"/>
      <c r="BW668" s="171"/>
      <c r="BX668" s="171"/>
      <c r="BY668" s="171"/>
      <c r="BZ668" s="171"/>
      <c r="CA668" s="171"/>
      <c r="CB668" s="171"/>
      <c r="CC668" s="171"/>
      <c r="CD668" s="171"/>
      <c r="CE668" s="171"/>
      <c r="CF668" s="171"/>
      <c r="CG668" s="171"/>
      <c r="CH668" s="171"/>
      <c r="CI668" s="171"/>
      <c r="CJ668" s="171"/>
      <c r="CK668" s="171"/>
      <c r="CL668" s="171"/>
      <c r="CM668" s="171"/>
      <c r="CN668" s="171"/>
      <c r="CO668" s="171"/>
      <c r="CP668" s="171"/>
      <c r="CQ668" s="171"/>
      <c r="CR668" s="171"/>
      <c r="CS668" s="171"/>
      <c r="CT668" s="171"/>
      <c r="CU668" s="171"/>
      <c r="CV668" s="171"/>
      <c r="CW668" s="171"/>
      <c r="CX668" s="171"/>
      <c r="CY668" s="171"/>
      <c r="CZ668" s="171"/>
    </row>
    <row r="669" s="175" customFormat="true" ht="25.15" customHeight="true" x14ac:dyDescent="0.2">
      <c r="C669" s="1128"/>
      <c r="D669" s="1127"/>
      <c r="E669" s="473"/>
      <c r="F669" s="473"/>
      <c r="G669" s="473"/>
      <c r="H669" s="1128"/>
      <c r="I669" s="1127"/>
      <c r="J669" s="473"/>
      <c r="K669" s="473"/>
      <c r="L669" s="473"/>
      <c r="M669" s="1128"/>
      <c r="N669" s="1127"/>
      <c r="O669" s="473"/>
      <c r="P669" s="473"/>
      <c r="Q669" s="473"/>
      <c r="R669" s="168"/>
      <c r="S669" s="168"/>
      <c r="T669" s="168"/>
      <c r="U669" s="168"/>
      <c r="V669" s="168"/>
      <c r="W669" s="168"/>
      <c r="X669" s="168"/>
      <c r="Y669" s="168"/>
      <c r="Z669" s="168"/>
      <c r="AA669" s="168"/>
      <c r="AB669" s="168"/>
      <c r="AC669" s="168"/>
      <c r="AD669" s="168"/>
      <c r="AE669" s="168"/>
      <c r="AF669" s="168"/>
      <c r="AG669" s="168"/>
      <c r="AH669" s="168"/>
      <c r="AI669" s="168"/>
      <c r="AJ669" s="168"/>
      <c r="AK669" s="168"/>
      <c r="AL669" s="168"/>
      <c r="AM669" s="168"/>
      <c r="AN669" s="168"/>
      <c r="AO669" s="168"/>
      <c r="AP669" s="168"/>
      <c r="AQ669" s="168"/>
      <c r="AR669" s="168"/>
      <c r="AS669" s="168"/>
      <c r="AT669" s="168"/>
      <c r="AU669" s="168"/>
      <c r="AV669" s="168"/>
      <c r="AW669" s="168"/>
      <c r="AX669" s="168"/>
      <c r="AY669" s="168"/>
      <c r="BA669" s="171"/>
      <c r="BB669" s="256"/>
      <c r="BC669" s="171"/>
      <c r="BD669" s="171"/>
      <c r="BE669" s="171"/>
      <c r="BF669" s="171"/>
      <c r="BG669" s="171"/>
      <c r="BH669" s="171"/>
      <c r="BI669" s="171"/>
      <c r="BJ669" s="171"/>
      <c r="BK669" s="171"/>
      <c r="BL669" s="171"/>
      <c r="BM669" s="171"/>
      <c r="BN669" s="171"/>
      <c r="BO669" s="171"/>
      <c r="BP669" s="171"/>
      <c r="BQ669" s="171"/>
      <c r="BR669" s="171"/>
      <c r="BS669" s="171"/>
      <c r="BT669" s="171"/>
      <c r="BU669" s="171"/>
      <c r="BV669" s="171"/>
      <c r="BW669" s="171"/>
      <c r="BX669" s="171"/>
      <c r="BY669" s="171"/>
      <c r="BZ669" s="171"/>
      <c r="CA669" s="171"/>
      <c r="CB669" s="171"/>
      <c r="CC669" s="171"/>
      <c r="CD669" s="171"/>
      <c r="CE669" s="171"/>
      <c r="CF669" s="171"/>
      <c r="CG669" s="171"/>
      <c r="CH669" s="171"/>
      <c r="CI669" s="171"/>
      <c r="CJ669" s="171"/>
      <c r="CK669" s="171"/>
      <c r="CL669" s="171"/>
      <c r="CM669" s="171"/>
      <c r="CN669" s="171"/>
      <c r="CO669" s="171"/>
      <c r="CP669" s="171"/>
      <c r="CQ669" s="171"/>
      <c r="CR669" s="171"/>
      <c r="CS669" s="171"/>
      <c r="CT669" s="171"/>
      <c r="CU669" s="171"/>
      <c r="CV669" s="171"/>
      <c r="CW669" s="171"/>
      <c r="CX669" s="171"/>
      <c r="CY669" s="171"/>
      <c r="CZ669" s="171"/>
    </row>
    <row r="670" s="175" customFormat="true" ht="25.15" customHeight="true" x14ac:dyDescent="0.2">
      <c r="C670" s="1128"/>
      <c r="D670" s="1127"/>
      <c r="E670" s="473"/>
      <c r="F670" s="473"/>
      <c r="G670" s="473"/>
      <c r="H670" s="1128"/>
      <c r="I670" s="1127"/>
      <c r="J670" s="473"/>
      <c r="K670" s="473"/>
      <c r="L670" s="473"/>
      <c r="M670" s="1128"/>
      <c r="N670" s="1127"/>
      <c r="O670" s="473"/>
      <c r="P670" s="473"/>
      <c r="Q670" s="473"/>
      <c r="R670" s="168"/>
      <c r="S670" s="168"/>
      <c r="T670" s="168"/>
      <c r="U670" s="168"/>
      <c r="V670" s="168"/>
      <c r="W670" s="168"/>
      <c r="X670" s="168"/>
      <c r="Y670" s="168"/>
      <c r="Z670" s="168"/>
      <c r="AA670" s="168"/>
      <c r="AB670" s="168"/>
      <c r="AC670" s="168"/>
      <c r="AD670" s="168"/>
      <c r="AE670" s="168"/>
      <c r="AF670" s="168"/>
      <c r="AG670" s="168"/>
      <c r="AH670" s="168"/>
      <c r="AI670" s="168"/>
      <c r="AJ670" s="168"/>
      <c r="AK670" s="168"/>
      <c r="AL670" s="168"/>
      <c r="AM670" s="168"/>
      <c r="AN670" s="168"/>
      <c r="AO670" s="168"/>
      <c r="AP670" s="168"/>
      <c r="AQ670" s="168"/>
      <c r="AR670" s="168"/>
      <c r="AS670" s="168"/>
      <c r="AT670" s="168"/>
      <c r="AU670" s="168"/>
      <c r="AV670" s="168"/>
      <c r="AW670" s="168"/>
      <c r="AX670" s="168"/>
      <c r="AY670" s="168"/>
      <c r="BA670" s="171"/>
      <c r="BB670" s="256"/>
      <c r="BC670" s="171"/>
      <c r="BD670" s="171"/>
      <c r="BE670" s="171"/>
      <c r="BF670" s="171"/>
      <c r="BG670" s="171"/>
      <c r="BH670" s="171"/>
      <c r="BI670" s="171"/>
      <c r="BJ670" s="171"/>
      <c r="BK670" s="171"/>
      <c r="BL670" s="171"/>
      <c r="BM670" s="171"/>
      <c r="BN670" s="171"/>
      <c r="BO670" s="171"/>
      <c r="BP670" s="171"/>
      <c r="BQ670" s="171"/>
      <c r="BR670" s="171"/>
      <c r="BS670" s="171"/>
      <c r="BT670" s="171"/>
      <c r="BU670" s="171"/>
      <c r="BV670" s="171"/>
      <c r="BW670" s="171"/>
      <c r="BX670" s="171"/>
      <c r="BY670" s="171"/>
      <c r="BZ670" s="171"/>
      <c r="CA670" s="171"/>
      <c r="CB670" s="171"/>
      <c r="CC670" s="171"/>
      <c r="CD670" s="171"/>
      <c r="CE670" s="171"/>
      <c r="CF670" s="171"/>
      <c r="CG670" s="171"/>
      <c r="CH670" s="171"/>
      <c r="CI670" s="171"/>
      <c r="CJ670" s="171"/>
      <c r="CK670" s="171"/>
      <c r="CL670" s="171"/>
      <c r="CM670" s="171"/>
      <c r="CN670" s="171"/>
      <c r="CO670" s="171"/>
      <c r="CP670" s="171"/>
      <c r="CQ670" s="171"/>
      <c r="CR670" s="171"/>
      <c r="CS670" s="171"/>
      <c r="CT670" s="171"/>
      <c r="CU670" s="171"/>
      <c r="CV670" s="171"/>
      <c r="CW670" s="171"/>
      <c r="CX670" s="171"/>
      <c r="CY670" s="171"/>
      <c r="CZ670" s="171"/>
    </row>
    <row r="671" s="175" customFormat="true" ht="25.15" customHeight="true" x14ac:dyDescent="0.2">
      <c r="C671" s="1128"/>
      <c r="D671" s="1127"/>
      <c r="E671" s="473"/>
      <c r="F671" s="473"/>
      <c r="G671" s="473"/>
      <c r="H671" s="1128"/>
      <c r="I671" s="1127"/>
      <c r="J671" s="473"/>
      <c r="K671" s="473"/>
      <c r="L671" s="473"/>
      <c r="M671" s="1128"/>
      <c r="N671" s="1127"/>
      <c r="O671" s="473"/>
      <c r="P671" s="473"/>
      <c r="Q671" s="473"/>
      <c r="R671" s="168"/>
      <c r="S671" s="168"/>
      <c r="T671" s="168"/>
      <c r="U671" s="168"/>
      <c r="V671" s="168"/>
      <c r="W671" s="168"/>
      <c r="X671" s="168"/>
      <c r="Y671" s="168"/>
      <c r="Z671" s="168"/>
      <c r="AA671" s="168"/>
      <c r="AB671" s="168"/>
      <c r="AC671" s="168"/>
      <c r="AD671" s="168"/>
      <c r="AE671" s="168"/>
      <c r="AF671" s="168"/>
      <c r="AG671" s="168"/>
      <c r="AH671" s="168"/>
      <c r="AI671" s="168"/>
      <c r="AJ671" s="168"/>
      <c r="AK671" s="168"/>
      <c r="AL671" s="168"/>
      <c r="AM671" s="168"/>
      <c r="AN671" s="168"/>
      <c r="AO671" s="168"/>
      <c r="AP671" s="168"/>
      <c r="AQ671" s="168"/>
      <c r="AR671" s="168"/>
      <c r="AS671" s="168"/>
      <c r="AT671" s="168"/>
      <c r="AU671" s="168"/>
      <c r="AV671" s="168"/>
      <c r="AW671" s="168"/>
      <c r="AX671" s="168"/>
      <c r="AY671" s="168"/>
      <c r="BA671" s="171"/>
      <c r="BB671" s="256"/>
      <c r="BC671" s="171"/>
      <c r="BD671" s="171"/>
      <c r="BE671" s="171"/>
      <c r="BF671" s="171"/>
      <c r="BG671" s="171"/>
      <c r="BH671" s="171"/>
      <c r="BI671" s="171"/>
      <c r="BJ671" s="171"/>
      <c r="BK671" s="171"/>
      <c r="BL671" s="171"/>
      <c r="BM671" s="171"/>
      <c r="BN671" s="171"/>
      <c r="BO671" s="171"/>
      <c r="BP671" s="171"/>
      <c r="BQ671" s="171"/>
      <c r="BR671" s="171"/>
      <c r="BS671" s="171"/>
      <c r="BT671" s="171"/>
      <c r="BU671" s="171"/>
      <c r="BV671" s="171"/>
      <c r="BW671" s="171"/>
      <c r="BX671" s="171"/>
      <c r="BY671" s="171"/>
      <c r="BZ671" s="171"/>
      <c r="CA671" s="171"/>
      <c r="CB671" s="171"/>
      <c r="CC671" s="171"/>
      <c r="CD671" s="171"/>
      <c r="CE671" s="171"/>
      <c r="CF671" s="171"/>
      <c r="CG671" s="171"/>
      <c r="CH671" s="171"/>
      <c r="CI671" s="171"/>
      <c r="CJ671" s="171"/>
      <c r="CK671" s="171"/>
      <c r="CL671" s="171"/>
      <c r="CM671" s="171"/>
      <c r="CN671" s="171"/>
      <c r="CO671" s="171"/>
      <c r="CP671" s="171"/>
      <c r="CQ671" s="171"/>
      <c r="CR671" s="171"/>
      <c r="CS671" s="171"/>
      <c r="CT671" s="171"/>
      <c r="CU671" s="171"/>
      <c r="CV671" s="171"/>
      <c r="CW671" s="171"/>
      <c r="CX671" s="171"/>
      <c r="CY671" s="171"/>
      <c r="CZ671" s="171"/>
    </row>
    <row r="672" s="175" customFormat="true" ht="25.15" customHeight="true" x14ac:dyDescent="0.2">
      <c r="C672" s="1128"/>
      <c r="D672" s="1127"/>
      <c r="E672" s="473"/>
      <c r="F672" s="473"/>
      <c r="G672" s="473"/>
      <c r="H672" s="1128"/>
      <c r="I672" s="1127"/>
      <c r="J672" s="473"/>
      <c r="K672" s="473"/>
      <c r="L672" s="473"/>
      <c r="M672" s="1128"/>
      <c r="N672" s="1127"/>
      <c r="O672" s="473"/>
      <c r="P672" s="473"/>
      <c r="Q672" s="473"/>
      <c r="R672" s="168"/>
      <c r="S672" s="168"/>
      <c r="T672" s="168"/>
      <c r="U672" s="168"/>
      <c r="V672" s="168"/>
      <c r="W672" s="168"/>
      <c r="X672" s="168"/>
      <c r="Y672" s="168"/>
      <c r="Z672" s="168"/>
      <c r="AA672" s="168"/>
      <c r="AB672" s="168"/>
      <c r="AC672" s="168"/>
      <c r="AD672" s="168"/>
      <c r="AE672" s="168"/>
      <c r="AF672" s="168"/>
      <c r="AG672" s="168"/>
      <c r="AH672" s="168"/>
      <c r="AI672" s="168"/>
      <c r="AJ672" s="168"/>
      <c r="AK672" s="168"/>
      <c r="AL672" s="168"/>
      <c r="AM672" s="168"/>
      <c r="AN672" s="168"/>
      <c r="AO672" s="168"/>
      <c r="AP672" s="168"/>
      <c r="AQ672" s="168"/>
      <c r="AR672" s="168"/>
      <c r="AS672" s="168"/>
      <c r="AT672" s="168"/>
      <c r="AU672" s="168"/>
      <c r="AV672" s="168"/>
      <c r="AW672" s="168"/>
      <c r="AX672" s="168"/>
      <c r="AY672" s="168"/>
      <c r="BA672" s="171"/>
      <c r="BB672" s="256"/>
      <c r="BC672" s="171"/>
      <c r="BD672" s="171"/>
      <c r="BE672" s="171"/>
      <c r="BF672" s="171"/>
      <c r="BG672" s="171"/>
      <c r="BH672" s="171"/>
      <c r="BI672" s="171"/>
      <c r="BJ672" s="171"/>
      <c r="BK672" s="171"/>
      <c r="BL672" s="171"/>
      <c r="BM672" s="171"/>
      <c r="BN672" s="171"/>
      <c r="BO672" s="171"/>
      <c r="BP672" s="171"/>
      <c r="BQ672" s="171"/>
      <c r="BR672" s="171"/>
      <c r="BS672" s="171"/>
      <c r="BT672" s="171"/>
      <c r="BU672" s="171"/>
      <c r="BV672" s="171"/>
      <c r="BW672" s="171"/>
      <c r="BX672" s="171"/>
      <c r="BY672" s="171"/>
      <c r="BZ672" s="171"/>
      <c r="CA672" s="171"/>
      <c r="CB672" s="171"/>
      <c r="CC672" s="171"/>
      <c r="CD672" s="171"/>
      <c r="CE672" s="171"/>
      <c r="CF672" s="171"/>
      <c r="CG672" s="171"/>
      <c r="CH672" s="171"/>
      <c r="CI672" s="171"/>
      <c r="CJ672" s="171"/>
      <c r="CK672" s="171"/>
      <c r="CL672" s="171"/>
      <c r="CM672" s="171"/>
      <c r="CN672" s="171"/>
      <c r="CO672" s="171"/>
      <c r="CP672" s="171"/>
      <c r="CQ672" s="171"/>
      <c r="CR672" s="171"/>
      <c r="CS672" s="171"/>
      <c r="CT672" s="171"/>
      <c r="CU672" s="171"/>
      <c r="CV672" s="171"/>
      <c r="CW672" s="171"/>
      <c r="CX672" s="171"/>
      <c r="CY672" s="171"/>
      <c r="CZ672" s="171"/>
    </row>
    <row r="673" s="175" customFormat="true" ht="25.15" customHeight="true" x14ac:dyDescent="0.2">
      <c r="C673" s="1128"/>
      <c r="D673" s="1127"/>
      <c r="E673" s="473"/>
      <c r="F673" s="473"/>
      <c r="G673" s="473"/>
      <c r="H673" s="1128"/>
      <c r="I673" s="1127"/>
      <c r="J673" s="473"/>
      <c r="K673" s="473"/>
      <c r="L673" s="473"/>
      <c r="M673" s="1128"/>
      <c r="N673" s="1127"/>
      <c r="O673" s="473"/>
      <c r="P673" s="473"/>
      <c r="Q673" s="473"/>
      <c r="R673" s="168"/>
      <c r="S673" s="168"/>
      <c r="T673" s="168"/>
      <c r="U673" s="168"/>
      <c r="V673" s="168"/>
      <c r="W673" s="168"/>
      <c r="X673" s="168"/>
      <c r="Y673" s="168"/>
      <c r="Z673" s="168"/>
      <c r="AA673" s="168"/>
      <c r="AB673" s="168"/>
      <c r="AC673" s="168"/>
      <c r="AD673" s="168"/>
      <c r="AE673" s="168"/>
      <c r="AF673" s="168"/>
      <c r="AG673" s="168"/>
      <c r="AH673" s="168"/>
      <c r="AI673" s="168"/>
      <c r="AJ673" s="168"/>
      <c r="AK673" s="168"/>
      <c r="AL673" s="168"/>
      <c r="AM673" s="168"/>
      <c r="AN673" s="168"/>
      <c r="AO673" s="168"/>
      <c r="AP673" s="168"/>
      <c r="AQ673" s="168"/>
      <c r="AR673" s="168"/>
      <c r="AS673" s="168"/>
      <c r="AT673" s="168"/>
      <c r="AU673" s="168"/>
      <c r="AV673" s="168"/>
      <c r="AW673" s="168"/>
      <c r="AX673" s="168"/>
      <c r="AY673" s="168"/>
      <c r="BA673" s="171"/>
      <c r="BB673" s="256"/>
      <c r="BC673" s="171"/>
      <c r="BD673" s="171"/>
      <c r="BE673" s="171"/>
      <c r="BF673" s="171"/>
      <c r="BG673" s="171"/>
      <c r="BH673" s="171"/>
      <c r="BI673" s="171"/>
      <c r="BJ673" s="171"/>
      <c r="BK673" s="171"/>
      <c r="BL673" s="171"/>
      <c r="BM673" s="171"/>
      <c r="BN673" s="171"/>
      <c r="BO673" s="171"/>
      <c r="BP673" s="171"/>
      <c r="BQ673" s="171"/>
      <c r="BR673" s="171"/>
      <c r="BS673" s="171"/>
      <c r="BT673" s="171"/>
      <c r="BU673" s="171"/>
      <c r="BV673" s="171"/>
      <c r="BW673" s="171"/>
      <c r="BX673" s="171"/>
      <c r="BY673" s="171"/>
      <c r="BZ673" s="171"/>
      <c r="CA673" s="171"/>
      <c r="CB673" s="171"/>
      <c r="CC673" s="171"/>
      <c r="CD673" s="171"/>
      <c r="CE673" s="171"/>
      <c r="CF673" s="171"/>
      <c r="CG673" s="171"/>
      <c r="CH673" s="171"/>
      <c r="CI673" s="171"/>
      <c r="CJ673" s="171"/>
      <c r="CK673" s="171"/>
      <c r="CL673" s="171"/>
      <c r="CM673" s="171"/>
      <c r="CN673" s="171"/>
      <c r="CO673" s="171"/>
      <c r="CP673" s="171"/>
      <c r="CQ673" s="171"/>
      <c r="CR673" s="171"/>
      <c r="CS673" s="171"/>
      <c r="CT673" s="171"/>
      <c r="CU673" s="171"/>
      <c r="CV673" s="171"/>
      <c r="CW673" s="171"/>
      <c r="CX673" s="171"/>
      <c r="CY673" s="171"/>
      <c r="CZ673" s="171"/>
    </row>
    <row r="674" s="175" customFormat="true" ht="25.15" customHeight="true" x14ac:dyDescent="0.2">
      <c r="C674" s="1128"/>
      <c r="D674" s="1127"/>
      <c r="E674" s="473"/>
      <c r="F674" s="473"/>
      <c r="G674" s="473"/>
      <c r="H674" s="1128"/>
      <c r="I674" s="1127"/>
      <c r="J674" s="473"/>
      <c r="K674" s="473"/>
      <c r="L674" s="473"/>
      <c r="M674" s="1128"/>
      <c r="N674" s="1127"/>
      <c r="O674" s="473"/>
      <c r="P674" s="473"/>
      <c r="Q674" s="473"/>
      <c r="R674" s="168"/>
      <c r="S674" s="168"/>
      <c r="T674" s="168"/>
      <c r="U674" s="168"/>
      <c r="V674" s="168"/>
      <c r="W674" s="168"/>
      <c r="X674" s="168"/>
      <c r="Y674" s="168"/>
      <c r="Z674" s="168"/>
      <c r="AA674" s="168"/>
      <c r="AB674" s="168"/>
      <c r="AC674" s="168"/>
      <c r="AD674" s="168"/>
      <c r="AE674" s="168"/>
      <c r="AF674" s="168"/>
      <c r="AG674" s="168"/>
      <c r="AH674" s="168"/>
      <c r="AI674" s="168"/>
      <c r="AJ674" s="168"/>
      <c r="AK674" s="168"/>
      <c r="AL674" s="168"/>
      <c r="AM674" s="168"/>
      <c r="AN674" s="168"/>
      <c r="AO674" s="168"/>
      <c r="AP674" s="168"/>
      <c r="AQ674" s="168"/>
      <c r="AR674" s="168"/>
      <c r="AS674" s="168"/>
      <c r="AT674" s="168"/>
      <c r="AU674" s="168"/>
      <c r="AV674" s="168"/>
      <c r="AW674" s="168"/>
      <c r="AX674" s="168"/>
      <c r="AY674" s="168"/>
      <c r="BA674" s="171"/>
      <c r="BB674" s="256"/>
      <c r="BC674" s="171"/>
      <c r="BD674" s="171"/>
      <c r="BE674" s="171"/>
      <c r="BF674" s="171"/>
      <c r="BG674" s="171"/>
      <c r="BH674" s="171"/>
      <c r="BI674" s="171"/>
      <c r="BJ674" s="171"/>
      <c r="BK674" s="171"/>
      <c r="BL674" s="171"/>
      <c r="BM674" s="171"/>
      <c r="BN674" s="171"/>
      <c r="BO674" s="171"/>
      <c r="BP674" s="171"/>
      <c r="BQ674" s="171"/>
      <c r="BR674" s="171"/>
      <c r="BS674" s="171"/>
      <c r="BT674" s="171"/>
      <c r="BU674" s="171"/>
      <c r="BV674" s="171"/>
      <c r="BW674" s="171"/>
      <c r="BX674" s="171"/>
      <c r="BY674" s="171"/>
      <c r="BZ674" s="171"/>
      <c r="CA674" s="171"/>
      <c r="CB674" s="171"/>
      <c r="CC674" s="171"/>
      <c r="CD674" s="171"/>
      <c r="CE674" s="171"/>
      <c r="CF674" s="171"/>
      <c r="CG674" s="171"/>
      <c r="CH674" s="171"/>
      <c r="CI674" s="171"/>
      <c r="CJ674" s="171"/>
      <c r="CK674" s="171"/>
      <c r="CL674" s="171"/>
      <c r="CM674" s="171"/>
      <c r="CN674" s="171"/>
      <c r="CO674" s="171"/>
      <c r="CP674" s="171"/>
      <c r="CQ674" s="171"/>
      <c r="CR674" s="171"/>
      <c r="CS674" s="171"/>
      <c r="CT674" s="171"/>
      <c r="CU674" s="171"/>
      <c r="CV674" s="171"/>
      <c r="CW674" s="171"/>
      <c r="CX674" s="171"/>
      <c r="CY674" s="171"/>
      <c r="CZ674" s="171"/>
    </row>
    <row r="675" s="175" customFormat="true" ht="25.15" customHeight="true" x14ac:dyDescent="0.2">
      <c r="C675" s="1128"/>
      <c r="D675" s="1127"/>
      <c r="E675" s="473"/>
      <c r="F675" s="473"/>
      <c r="G675" s="473"/>
      <c r="H675" s="1128"/>
      <c r="I675" s="1127"/>
      <c r="J675" s="473"/>
      <c r="K675" s="473"/>
      <c r="L675" s="473"/>
      <c r="M675" s="1128"/>
      <c r="N675" s="1127"/>
      <c r="O675" s="473"/>
      <c r="P675" s="473"/>
      <c r="Q675" s="473"/>
      <c r="R675" s="168"/>
      <c r="S675" s="168"/>
      <c r="T675" s="168"/>
      <c r="U675" s="168"/>
      <c r="V675" s="168"/>
      <c r="W675" s="168"/>
      <c r="X675" s="168"/>
      <c r="Y675" s="168"/>
      <c r="Z675" s="168"/>
      <c r="AA675" s="168"/>
      <c r="AB675" s="168"/>
      <c r="AC675" s="168"/>
      <c r="AD675" s="168"/>
      <c r="AE675" s="168"/>
      <c r="AF675" s="168"/>
      <c r="AG675" s="168"/>
      <c r="AH675" s="168"/>
      <c r="AI675" s="168"/>
      <c r="AJ675" s="168"/>
      <c r="AK675" s="168"/>
      <c r="AL675" s="168"/>
      <c r="AM675" s="168"/>
      <c r="AN675" s="168"/>
      <c r="AO675" s="168"/>
      <c r="AP675" s="168"/>
      <c r="AQ675" s="168"/>
      <c r="AR675" s="168"/>
      <c r="AS675" s="168"/>
      <c r="AT675" s="168"/>
      <c r="AU675" s="168"/>
      <c r="AV675" s="168"/>
      <c r="AW675" s="168"/>
      <c r="AX675" s="168"/>
      <c r="AY675" s="168"/>
      <c r="BA675" s="171"/>
      <c r="BB675" s="256"/>
      <c r="BC675" s="171"/>
      <c r="BD675" s="171"/>
      <c r="BE675" s="171"/>
      <c r="BF675" s="171"/>
      <c r="BG675" s="171"/>
      <c r="BH675" s="171"/>
      <c r="BI675" s="171"/>
      <c r="BJ675" s="171"/>
      <c r="BK675" s="171"/>
      <c r="BL675" s="171"/>
      <c r="BM675" s="171"/>
      <c r="BN675" s="171"/>
      <c r="BO675" s="171"/>
      <c r="BP675" s="171"/>
      <c r="BQ675" s="171"/>
      <c r="BR675" s="171"/>
      <c r="BS675" s="171"/>
      <c r="BT675" s="171"/>
      <c r="BU675" s="171"/>
      <c r="BV675" s="171"/>
      <c r="BW675" s="171"/>
      <c r="BX675" s="171"/>
      <c r="BY675" s="171"/>
      <c r="BZ675" s="171"/>
      <c r="CA675" s="171"/>
      <c r="CB675" s="171"/>
      <c r="CC675" s="171"/>
      <c r="CD675" s="171"/>
      <c r="CE675" s="171"/>
      <c r="CF675" s="171"/>
      <c r="CG675" s="171"/>
      <c r="CH675" s="171"/>
      <c r="CI675" s="171"/>
      <c r="CJ675" s="171"/>
      <c r="CK675" s="171"/>
      <c r="CL675" s="171"/>
      <c r="CM675" s="171"/>
      <c r="CN675" s="171"/>
      <c r="CO675" s="171"/>
      <c r="CP675" s="171"/>
      <c r="CQ675" s="171"/>
      <c r="CR675" s="171"/>
      <c r="CS675" s="171"/>
      <c r="CT675" s="171"/>
      <c r="CU675" s="171"/>
      <c r="CV675" s="171"/>
      <c r="CW675" s="171"/>
      <c r="CX675" s="171"/>
      <c r="CY675" s="171"/>
      <c r="CZ675" s="171"/>
    </row>
    <row r="676" s="175" customFormat="true" ht="25.15" customHeight="true" x14ac:dyDescent="0.2">
      <c r="C676" s="1128"/>
      <c r="D676" s="1127"/>
      <c r="E676" s="473"/>
      <c r="F676" s="473"/>
      <c r="G676" s="473"/>
      <c r="H676" s="1128"/>
      <c r="I676" s="1127"/>
      <c r="J676" s="473"/>
      <c r="K676" s="473"/>
      <c r="L676" s="473"/>
      <c r="M676" s="1128"/>
      <c r="N676" s="1127"/>
      <c r="O676" s="473"/>
      <c r="P676" s="473"/>
      <c r="Q676" s="473"/>
      <c r="R676" s="168"/>
      <c r="S676" s="168"/>
      <c r="T676" s="168"/>
      <c r="U676" s="168"/>
      <c r="V676" s="168"/>
      <c r="W676" s="168"/>
      <c r="X676" s="168"/>
      <c r="Y676" s="168"/>
      <c r="Z676" s="168"/>
      <c r="AA676" s="168"/>
      <c r="AB676" s="168"/>
      <c r="AC676" s="168"/>
      <c r="AD676" s="168"/>
      <c r="AE676" s="168"/>
      <c r="AF676" s="168"/>
      <c r="AG676" s="168"/>
      <c r="AH676" s="168"/>
      <c r="AI676" s="168"/>
      <c r="AJ676" s="168"/>
      <c r="AK676" s="168"/>
      <c r="AL676" s="168"/>
      <c r="AM676" s="168"/>
      <c r="AN676" s="168"/>
      <c r="AO676" s="168"/>
      <c r="AP676" s="168"/>
      <c r="AQ676" s="168"/>
      <c r="AR676" s="168"/>
      <c r="AS676" s="168"/>
      <c r="AT676" s="168"/>
      <c r="AU676" s="168"/>
      <c r="AV676" s="168"/>
      <c r="AW676" s="168"/>
      <c r="AX676" s="168"/>
      <c r="AY676" s="168"/>
      <c r="BA676" s="171"/>
      <c r="BB676" s="256"/>
      <c r="BC676" s="171"/>
      <c r="BD676" s="171"/>
      <c r="BE676" s="171"/>
      <c r="BF676" s="171"/>
      <c r="BG676" s="171"/>
      <c r="BH676" s="171"/>
      <c r="BI676" s="171"/>
      <c r="BJ676" s="171"/>
      <c r="BK676" s="171"/>
      <c r="BL676" s="171"/>
      <c r="BM676" s="171"/>
      <c r="BN676" s="171"/>
      <c r="BO676" s="171"/>
      <c r="BP676" s="171"/>
      <c r="BQ676" s="171"/>
      <c r="BR676" s="171"/>
      <c r="BS676" s="171"/>
      <c r="BT676" s="171"/>
      <c r="BU676" s="171"/>
      <c r="BV676" s="171"/>
      <c r="BW676" s="171"/>
      <c r="BX676" s="171"/>
      <c r="BY676" s="171"/>
      <c r="BZ676" s="171"/>
      <c r="CA676" s="171"/>
      <c r="CB676" s="171"/>
      <c r="CC676" s="171"/>
      <c r="CD676" s="171"/>
      <c r="CE676" s="171"/>
      <c r="CF676" s="171"/>
      <c r="CG676" s="171"/>
      <c r="CH676" s="171"/>
      <c r="CI676" s="171"/>
      <c r="CJ676" s="171"/>
      <c r="CK676" s="171"/>
      <c r="CL676" s="171"/>
      <c r="CM676" s="171"/>
      <c r="CN676" s="171"/>
      <c r="CO676" s="171"/>
      <c r="CP676" s="171"/>
      <c r="CQ676" s="171"/>
      <c r="CR676" s="171"/>
      <c r="CS676" s="171"/>
      <c r="CT676" s="171"/>
      <c r="CU676" s="171"/>
      <c r="CV676" s="171"/>
      <c r="CW676" s="171"/>
      <c r="CX676" s="171"/>
      <c r="CY676" s="171"/>
      <c r="CZ676" s="171"/>
    </row>
    <row r="677" s="175" customFormat="true" ht="25.15" customHeight="true" x14ac:dyDescent="0.2">
      <c r="C677" s="1128"/>
      <c r="D677" s="1127"/>
      <c r="E677" s="473"/>
      <c r="F677" s="473"/>
      <c r="G677" s="473"/>
      <c r="H677" s="1128"/>
      <c r="I677" s="1127"/>
      <c r="J677" s="473"/>
      <c r="K677" s="473"/>
      <c r="L677" s="473"/>
      <c r="M677" s="1128"/>
      <c r="N677" s="1127"/>
      <c r="O677" s="473"/>
      <c r="P677" s="473"/>
      <c r="Q677" s="473"/>
      <c r="R677" s="168"/>
      <c r="S677" s="168"/>
      <c r="T677" s="168"/>
      <c r="U677" s="168"/>
      <c r="V677" s="168"/>
      <c r="W677" s="168"/>
      <c r="X677" s="168"/>
      <c r="Y677" s="168"/>
      <c r="Z677" s="168"/>
      <c r="AA677" s="168"/>
      <c r="AB677" s="168"/>
      <c r="AC677" s="168"/>
      <c r="AD677" s="168"/>
      <c r="AE677" s="168"/>
      <c r="AF677" s="168"/>
      <c r="AG677" s="168"/>
      <c r="AH677" s="168"/>
      <c r="AI677" s="168"/>
      <c r="AJ677" s="168"/>
      <c r="AK677" s="168"/>
      <c r="AL677" s="168"/>
      <c r="AM677" s="168"/>
      <c r="AN677" s="168"/>
      <c r="AO677" s="168"/>
      <c r="AP677" s="168"/>
      <c r="AQ677" s="168"/>
      <c r="AR677" s="168"/>
      <c r="AS677" s="168"/>
      <c r="AT677" s="168"/>
      <c r="AU677" s="168"/>
      <c r="AV677" s="168"/>
      <c r="AW677" s="168"/>
      <c r="AX677" s="168"/>
      <c r="AY677" s="168"/>
      <c r="BA677" s="171"/>
      <c r="BB677" s="256"/>
      <c r="BC677" s="171"/>
      <c r="BD677" s="171"/>
      <c r="BE677" s="171"/>
      <c r="BF677" s="171"/>
      <c r="BG677" s="171"/>
      <c r="BH677" s="171"/>
      <c r="BI677" s="171"/>
      <c r="BJ677" s="171"/>
      <c r="BK677" s="171"/>
      <c r="BL677" s="171"/>
      <c r="BM677" s="171"/>
      <c r="BN677" s="171"/>
      <c r="BO677" s="171"/>
      <c r="BP677" s="171"/>
      <c r="BQ677" s="171"/>
      <c r="BR677" s="171"/>
      <c r="BS677" s="171"/>
      <c r="BT677" s="171"/>
      <c r="BU677" s="171"/>
      <c r="BV677" s="171"/>
      <c r="BW677" s="171"/>
      <c r="BX677" s="171"/>
      <c r="BY677" s="171"/>
      <c r="BZ677" s="171"/>
      <c r="CA677" s="171"/>
      <c r="CB677" s="171"/>
      <c r="CC677" s="171"/>
      <c r="CD677" s="171"/>
      <c r="CE677" s="171"/>
      <c r="CF677" s="171"/>
      <c r="CG677" s="171"/>
      <c r="CH677" s="171"/>
      <c r="CI677" s="171"/>
      <c r="CJ677" s="171"/>
      <c r="CK677" s="171"/>
      <c r="CL677" s="171"/>
      <c r="CM677" s="171"/>
      <c r="CN677" s="171"/>
      <c r="CO677" s="171"/>
      <c r="CP677" s="171"/>
      <c r="CQ677" s="171"/>
      <c r="CR677" s="171"/>
      <c r="CS677" s="171"/>
      <c r="CT677" s="171"/>
      <c r="CU677" s="171"/>
      <c r="CV677" s="171"/>
      <c r="CW677" s="171"/>
      <c r="CX677" s="171"/>
      <c r="CY677" s="171"/>
      <c r="CZ677" s="171"/>
    </row>
    <row r="678" s="175" customFormat="true" ht="25.15" customHeight="true" x14ac:dyDescent="0.2">
      <c r="C678" s="1128"/>
      <c r="D678" s="1127"/>
      <c r="E678" s="473"/>
      <c r="F678" s="473"/>
      <c r="G678" s="473"/>
      <c r="H678" s="1128"/>
      <c r="I678" s="1127"/>
      <c r="J678" s="473"/>
      <c r="K678" s="473"/>
      <c r="L678" s="473"/>
      <c r="M678" s="1128"/>
      <c r="N678" s="1127"/>
      <c r="O678" s="473"/>
      <c r="P678" s="473"/>
      <c r="Q678" s="473"/>
      <c r="R678" s="168"/>
      <c r="S678" s="168"/>
      <c r="T678" s="168"/>
      <c r="U678" s="168"/>
      <c r="V678" s="168"/>
      <c r="W678" s="168"/>
      <c r="X678" s="168"/>
      <c r="Y678" s="168"/>
      <c r="Z678" s="168"/>
      <c r="AA678" s="168"/>
      <c r="AB678" s="168"/>
      <c r="AC678" s="168"/>
      <c r="AD678" s="168"/>
      <c r="AE678" s="168"/>
      <c r="AF678" s="168"/>
      <c r="AG678" s="168"/>
      <c r="AH678" s="168"/>
      <c r="AI678" s="168"/>
      <c r="AJ678" s="168"/>
      <c r="AK678" s="168"/>
      <c r="AL678" s="168"/>
      <c r="AM678" s="168"/>
      <c r="AN678" s="168"/>
      <c r="AO678" s="168"/>
      <c r="AP678" s="168"/>
      <c r="AQ678" s="168"/>
      <c r="AR678" s="168"/>
      <c r="AS678" s="168"/>
      <c r="AT678" s="168"/>
      <c r="AU678" s="168"/>
      <c r="AV678" s="168"/>
      <c r="AW678" s="168"/>
      <c r="AX678" s="168"/>
      <c r="AY678" s="168"/>
      <c r="BA678" s="171"/>
      <c r="BB678" s="256"/>
      <c r="BC678" s="171"/>
      <c r="BD678" s="171"/>
      <c r="BE678" s="171"/>
      <c r="BF678" s="171"/>
      <c r="BG678" s="171"/>
      <c r="BH678" s="171"/>
      <c r="BI678" s="171"/>
      <c r="BJ678" s="171"/>
      <c r="BK678" s="171"/>
      <c r="BL678" s="171"/>
      <c r="BM678" s="171"/>
      <c r="BN678" s="171"/>
      <c r="BO678" s="171"/>
      <c r="BP678" s="171"/>
      <c r="BQ678" s="171"/>
      <c r="BR678" s="171"/>
      <c r="BS678" s="171"/>
      <c r="BT678" s="171"/>
      <c r="BU678" s="171"/>
      <c r="BV678" s="171"/>
      <c r="BW678" s="171"/>
      <c r="BX678" s="171"/>
      <c r="BY678" s="171"/>
      <c r="BZ678" s="171"/>
      <c r="CA678" s="171"/>
      <c r="CB678" s="171"/>
      <c r="CC678" s="171"/>
      <c r="CD678" s="171"/>
      <c r="CE678" s="171"/>
      <c r="CF678" s="171"/>
      <c r="CG678" s="171"/>
      <c r="CH678" s="171"/>
      <c r="CI678" s="171"/>
      <c r="CJ678" s="171"/>
      <c r="CK678" s="171"/>
      <c r="CL678" s="171"/>
      <c r="CM678" s="171"/>
      <c r="CN678" s="171"/>
      <c r="CO678" s="171"/>
      <c r="CP678" s="171"/>
      <c r="CQ678" s="171"/>
      <c r="CR678" s="171"/>
      <c r="CS678" s="171"/>
      <c r="CT678" s="171"/>
      <c r="CU678" s="171"/>
      <c r="CV678" s="171"/>
      <c r="CW678" s="171"/>
      <c r="CX678" s="171"/>
      <c r="CY678" s="171"/>
      <c r="CZ678" s="171"/>
    </row>
    <row r="679" s="175" customFormat="true" ht="25.15" customHeight="true" x14ac:dyDescent="0.2">
      <c r="C679" s="1128"/>
      <c r="D679" s="1127"/>
      <c r="E679" s="473"/>
      <c r="F679" s="473"/>
      <c r="G679" s="473"/>
      <c r="H679" s="1128"/>
      <c r="I679" s="1127"/>
      <c r="J679" s="473"/>
      <c r="K679" s="473"/>
      <c r="L679" s="473"/>
      <c r="M679" s="1128"/>
      <c r="N679" s="1127"/>
      <c r="O679" s="473"/>
      <c r="P679" s="473"/>
      <c r="Q679" s="473"/>
      <c r="R679" s="168"/>
      <c r="S679" s="168"/>
      <c r="T679" s="168"/>
      <c r="U679" s="168"/>
      <c r="V679" s="168"/>
      <c r="W679" s="168"/>
      <c r="X679" s="168"/>
      <c r="Y679" s="168"/>
      <c r="Z679" s="168"/>
      <c r="AA679" s="168"/>
      <c r="AB679" s="168"/>
      <c r="AC679" s="168"/>
      <c r="AD679" s="168"/>
      <c r="AE679" s="168"/>
      <c r="AF679" s="168"/>
      <c r="AG679" s="168"/>
      <c r="AH679" s="168"/>
      <c r="AI679" s="168"/>
      <c r="AJ679" s="168"/>
      <c r="AK679" s="168"/>
      <c r="AL679" s="168"/>
      <c r="AM679" s="168"/>
      <c r="AN679" s="168"/>
      <c r="AO679" s="168"/>
      <c r="AP679" s="168"/>
      <c r="AQ679" s="168"/>
      <c r="AR679" s="168"/>
      <c r="AS679" s="168"/>
      <c r="AT679" s="168"/>
      <c r="AU679" s="168"/>
      <c r="AV679" s="168"/>
      <c r="AW679" s="168"/>
      <c r="AX679" s="168"/>
      <c r="AY679" s="168"/>
      <c r="BA679" s="171"/>
      <c r="BB679" s="256"/>
      <c r="BC679" s="171"/>
      <c r="BD679" s="171"/>
      <c r="BE679" s="171"/>
      <c r="BF679" s="171"/>
      <c r="BG679" s="171"/>
      <c r="BH679" s="171"/>
      <c r="BI679" s="171"/>
      <c r="BJ679" s="171"/>
      <c r="BK679" s="171"/>
      <c r="BL679" s="171"/>
      <c r="BM679" s="171"/>
      <c r="BN679" s="171"/>
      <c r="BO679" s="171"/>
      <c r="BP679" s="171"/>
      <c r="BQ679" s="171"/>
      <c r="BR679" s="171"/>
      <c r="BS679" s="171"/>
      <c r="BT679" s="171"/>
      <c r="BU679" s="171"/>
      <c r="BV679" s="171"/>
      <c r="BW679" s="171"/>
      <c r="BX679" s="171"/>
      <c r="BY679" s="171"/>
      <c r="BZ679" s="171"/>
      <c r="CA679" s="171"/>
      <c r="CB679" s="171"/>
      <c r="CC679" s="171"/>
      <c r="CD679" s="171"/>
      <c r="CE679" s="171"/>
      <c r="CF679" s="171"/>
      <c r="CG679" s="171"/>
      <c r="CH679" s="171"/>
      <c r="CI679" s="171"/>
      <c r="CJ679" s="171"/>
      <c r="CK679" s="171"/>
      <c r="CL679" s="171"/>
      <c r="CM679" s="171"/>
      <c r="CN679" s="171"/>
      <c r="CO679" s="171"/>
      <c r="CP679" s="171"/>
      <c r="CQ679" s="171"/>
      <c r="CR679" s="171"/>
      <c r="CS679" s="171"/>
      <c r="CT679" s="171"/>
      <c r="CU679" s="171"/>
      <c r="CV679" s="171"/>
      <c r="CW679" s="171"/>
      <c r="CX679" s="171"/>
      <c r="CY679" s="171"/>
      <c r="CZ679" s="171"/>
    </row>
    <row r="680" s="175" customFormat="true" ht="25.15" customHeight="true" x14ac:dyDescent="0.2">
      <c r="C680" s="1128"/>
      <c r="D680" s="1127"/>
      <c r="E680" s="473"/>
      <c r="F680" s="473"/>
      <c r="G680" s="473"/>
      <c r="H680" s="1128"/>
      <c r="I680" s="1127"/>
      <c r="J680" s="473"/>
      <c r="K680" s="473"/>
      <c r="L680" s="473"/>
      <c r="M680" s="1128"/>
      <c r="N680" s="1127"/>
      <c r="O680" s="473"/>
      <c r="P680" s="473"/>
      <c r="Q680" s="473"/>
      <c r="R680" s="168"/>
      <c r="S680" s="168"/>
      <c r="T680" s="168"/>
      <c r="U680" s="168"/>
      <c r="V680" s="168"/>
      <c r="W680" s="168"/>
      <c r="X680" s="168"/>
      <c r="Y680" s="168"/>
      <c r="Z680" s="168"/>
      <c r="AA680" s="168"/>
      <c r="AB680" s="168"/>
      <c r="AC680" s="168"/>
      <c r="AD680" s="168"/>
      <c r="AE680" s="168"/>
      <c r="AF680" s="168"/>
      <c r="AG680" s="168"/>
      <c r="AH680" s="168"/>
      <c r="AI680" s="168"/>
      <c r="AJ680" s="168"/>
      <c r="AK680" s="168"/>
      <c r="AL680" s="168"/>
      <c r="AM680" s="168"/>
      <c r="AN680" s="168"/>
      <c r="AO680" s="168"/>
      <c r="AP680" s="168"/>
      <c r="AQ680" s="168"/>
      <c r="AR680" s="168"/>
      <c r="AS680" s="168"/>
      <c r="AT680" s="168"/>
      <c r="AU680" s="168"/>
      <c r="AV680" s="168"/>
      <c r="AW680" s="168"/>
      <c r="AX680" s="168"/>
      <c r="AY680" s="168"/>
      <c r="BA680" s="171"/>
      <c r="BB680" s="256"/>
      <c r="BC680" s="171"/>
      <c r="BD680" s="171"/>
      <c r="BE680" s="171"/>
      <c r="BF680" s="171"/>
      <c r="BG680" s="171"/>
      <c r="BH680" s="171"/>
      <c r="BI680" s="171"/>
      <c r="BJ680" s="171"/>
      <c r="BK680" s="171"/>
      <c r="BL680" s="171"/>
      <c r="BM680" s="171"/>
      <c r="BN680" s="171"/>
      <c r="BO680" s="171"/>
      <c r="BP680" s="171"/>
      <c r="BQ680" s="171"/>
      <c r="BR680" s="171"/>
      <c r="BS680" s="171"/>
      <c r="BT680" s="171"/>
      <c r="BU680" s="171"/>
      <c r="BV680" s="171"/>
      <c r="BW680" s="171"/>
      <c r="BX680" s="171"/>
      <c r="BY680" s="171"/>
      <c r="BZ680" s="171"/>
      <c r="CA680" s="171"/>
      <c r="CB680" s="171"/>
      <c r="CC680" s="171"/>
      <c r="CD680" s="171"/>
      <c r="CE680" s="171"/>
      <c r="CF680" s="171"/>
      <c r="CG680" s="171"/>
      <c r="CH680" s="171"/>
      <c r="CI680" s="171"/>
      <c r="CJ680" s="171"/>
      <c r="CK680" s="171"/>
      <c r="CL680" s="171"/>
      <c r="CM680" s="171"/>
      <c r="CN680" s="171"/>
      <c r="CO680" s="171"/>
      <c r="CP680" s="171"/>
      <c r="CQ680" s="171"/>
      <c r="CR680" s="171"/>
      <c r="CS680" s="171"/>
      <c r="CT680" s="171"/>
      <c r="CU680" s="171"/>
      <c r="CV680" s="171"/>
      <c r="CW680" s="171"/>
      <c r="CX680" s="171"/>
      <c r="CY680" s="171"/>
      <c r="CZ680" s="171"/>
    </row>
    <row r="681" s="175" customFormat="true" ht="25.15" customHeight="true" x14ac:dyDescent="0.2">
      <c r="C681" s="1128"/>
      <c r="D681" s="1127"/>
      <c r="E681" s="473"/>
      <c r="F681" s="473"/>
      <c r="G681" s="473"/>
      <c r="H681" s="1128"/>
      <c r="I681" s="1127"/>
      <c r="J681" s="473"/>
      <c r="K681" s="473"/>
      <c r="L681" s="473"/>
      <c r="M681" s="1128"/>
      <c r="N681" s="1127"/>
      <c r="O681" s="473"/>
      <c r="P681" s="473"/>
      <c r="Q681" s="473"/>
      <c r="R681" s="168"/>
      <c r="S681" s="168"/>
      <c r="T681" s="168"/>
      <c r="U681" s="168"/>
      <c r="V681" s="168"/>
      <c r="W681" s="168"/>
      <c r="X681" s="168"/>
      <c r="Y681" s="168"/>
      <c r="Z681" s="168"/>
      <c r="AA681" s="168"/>
      <c r="AB681" s="168"/>
      <c r="AC681" s="168"/>
      <c r="AD681" s="168"/>
      <c r="AE681" s="168"/>
      <c r="AF681" s="168"/>
      <c r="AG681" s="168"/>
      <c r="AH681" s="168"/>
      <c r="AI681" s="168"/>
      <c r="AJ681" s="168"/>
      <c r="AK681" s="168"/>
      <c r="AL681" s="168"/>
      <c r="AM681" s="168"/>
      <c r="AN681" s="168"/>
      <c r="AO681" s="168"/>
      <c r="AP681" s="168"/>
      <c r="AQ681" s="168"/>
      <c r="AR681" s="168"/>
      <c r="AS681" s="168"/>
      <c r="AT681" s="168"/>
      <c r="AU681" s="168"/>
      <c r="AV681" s="168"/>
      <c r="AW681" s="168"/>
      <c r="AX681" s="168"/>
      <c r="AY681" s="168"/>
      <c r="BA681" s="171"/>
      <c r="BB681" s="256"/>
      <c r="BC681" s="171"/>
      <c r="BD681" s="171"/>
      <c r="BE681" s="171"/>
      <c r="BF681" s="171"/>
      <c r="BG681" s="171"/>
      <c r="BH681" s="171"/>
      <c r="BI681" s="171"/>
      <c r="BJ681" s="171"/>
      <c r="BK681" s="171"/>
      <c r="BL681" s="171"/>
      <c r="BM681" s="171"/>
      <c r="BN681" s="171"/>
      <c r="BO681" s="171"/>
      <c r="BP681" s="171"/>
      <c r="BQ681" s="171"/>
      <c r="BR681" s="171"/>
      <c r="BS681" s="171"/>
      <c r="BT681" s="171"/>
      <c r="BU681" s="171"/>
      <c r="BV681" s="171"/>
      <c r="BW681" s="171"/>
      <c r="BX681" s="171"/>
      <c r="BY681" s="171"/>
      <c r="BZ681" s="171"/>
      <c r="CA681" s="171"/>
      <c r="CB681" s="171"/>
      <c r="CC681" s="171"/>
      <c r="CD681" s="171"/>
      <c r="CE681" s="171"/>
      <c r="CF681" s="171"/>
      <c r="CG681" s="171"/>
      <c r="CH681" s="171"/>
      <c r="CI681" s="171"/>
      <c r="CJ681" s="171"/>
      <c r="CK681" s="171"/>
      <c r="CL681" s="171"/>
      <c r="CM681" s="171"/>
      <c r="CN681" s="171"/>
      <c r="CO681" s="171"/>
      <c r="CP681" s="171"/>
      <c r="CQ681" s="171"/>
      <c r="CR681" s="171"/>
      <c r="CS681" s="171"/>
      <c r="CT681" s="171"/>
      <c r="CU681" s="171"/>
      <c r="CV681" s="171"/>
      <c r="CW681" s="171"/>
      <c r="CX681" s="171"/>
      <c r="CY681" s="171"/>
      <c r="CZ681" s="171"/>
    </row>
    <row r="682" s="175" customFormat="true" ht="25.15" customHeight="true" x14ac:dyDescent="0.2">
      <c r="C682" s="1128"/>
      <c r="D682" s="1127"/>
      <c r="E682" s="473"/>
      <c r="F682" s="473"/>
      <c r="G682" s="473"/>
      <c r="H682" s="1128"/>
      <c r="I682" s="1127"/>
      <c r="J682" s="473"/>
      <c r="K682" s="473"/>
      <c r="L682" s="473"/>
      <c r="M682" s="1128"/>
      <c r="N682" s="1127"/>
      <c r="O682" s="473"/>
      <c r="P682" s="473"/>
      <c r="Q682" s="473"/>
      <c r="R682" s="168"/>
      <c r="S682" s="168"/>
      <c r="T682" s="168"/>
      <c r="U682" s="168"/>
      <c r="V682" s="168"/>
      <c r="W682" s="168"/>
      <c r="X682" s="168"/>
      <c r="Y682" s="168"/>
      <c r="Z682" s="168"/>
      <c r="AA682" s="168"/>
      <c r="AB682" s="168"/>
      <c r="AC682" s="168"/>
      <c r="AD682" s="168"/>
      <c r="AE682" s="168"/>
      <c r="AF682" s="168"/>
      <c r="AG682" s="168"/>
      <c r="AH682" s="168"/>
      <c r="AI682" s="168"/>
      <c r="AJ682" s="168"/>
      <c r="AK682" s="168"/>
      <c r="AL682" s="168"/>
      <c r="AM682" s="168"/>
      <c r="AN682" s="168"/>
      <c r="AO682" s="168"/>
      <c r="AP682" s="168"/>
      <c r="AQ682" s="168"/>
      <c r="AR682" s="168"/>
      <c r="AS682" s="168"/>
      <c r="AT682" s="168"/>
      <c r="AU682" s="168"/>
      <c r="AV682" s="168"/>
      <c r="AW682" s="168"/>
      <c r="AX682" s="168"/>
      <c r="AY682" s="168"/>
      <c r="BA682" s="171"/>
      <c r="BB682" s="256"/>
      <c r="BC682" s="171"/>
      <c r="BD682" s="171"/>
      <c r="BE682" s="171"/>
      <c r="BF682" s="171"/>
      <c r="BG682" s="171"/>
      <c r="BH682" s="171"/>
      <c r="BI682" s="171"/>
      <c r="BJ682" s="171"/>
      <c r="BK682" s="171"/>
      <c r="BL682" s="171"/>
      <c r="BM682" s="171"/>
      <c r="BN682" s="171"/>
      <c r="BO682" s="171"/>
      <c r="BP682" s="171"/>
      <c r="BQ682" s="171"/>
      <c r="BR682" s="171"/>
      <c r="BS682" s="171"/>
      <c r="BT682" s="171"/>
      <c r="BU682" s="171"/>
      <c r="BV682" s="171"/>
      <c r="BW682" s="171"/>
      <c r="BX682" s="171"/>
      <c r="BY682" s="171"/>
      <c r="BZ682" s="171"/>
      <c r="CA682" s="171"/>
      <c r="CB682" s="171"/>
      <c r="CC682" s="171"/>
      <c r="CD682" s="171"/>
      <c r="CE682" s="171"/>
      <c r="CF682" s="171"/>
      <c r="CG682" s="171"/>
      <c r="CH682" s="171"/>
      <c r="CI682" s="171"/>
      <c r="CJ682" s="171"/>
      <c r="CK682" s="171"/>
      <c r="CL682" s="171"/>
      <c r="CM682" s="171"/>
      <c r="CN682" s="171"/>
      <c r="CO682" s="171"/>
      <c r="CP682" s="171"/>
      <c r="CQ682" s="171"/>
      <c r="CR682" s="171"/>
      <c r="CS682" s="171"/>
      <c r="CT682" s="171"/>
      <c r="CU682" s="171"/>
      <c r="CV682" s="171"/>
      <c r="CW682" s="171"/>
      <c r="CX682" s="171"/>
      <c r="CY682" s="171"/>
      <c r="CZ682" s="171"/>
    </row>
    <row r="683" s="175" customFormat="true" ht="25.15" customHeight="true" x14ac:dyDescent="0.2">
      <c r="C683" s="1128"/>
      <c r="D683" s="1127"/>
      <c r="E683" s="473"/>
      <c r="F683" s="473"/>
      <c r="G683" s="473"/>
      <c r="H683" s="1128"/>
      <c r="I683" s="1127"/>
      <c r="J683" s="473"/>
      <c r="K683" s="473"/>
      <c r="L683" s="473"/>
      <c r="M683" s="1128"/>
      <c r="N683" s="1127"/>
      <c r="O683" s="473"/>
      <c r="P683" s="473"/>
      <c r="Q683" s="473"/>
      <c r="R683" s="168"/>
      <c r="S683" s="168"/>
      <c r="T683" s="168"/>
      <c r="U683" s="168"/>
      <c r="V683" s="168"/>
      <c r="W683" s="168"/>
      <c r="X683" s="168"/>
      <c r="Y683" s="168"/>
      <c r="Z683" s="168"/>
      <c r="AA683" s="168"/>
      <c r="AB683" s="168"/>
      <c r="AC683" s="168"/>
      <c r="AD683" s="168"/>
      <c r="AE683" s="168"/>
      <c r="AF683" s="168"/>
      <c r="AG683" s="168"/>
      <c r="AH683" s="168"/>
      <c r="AI683" s="168"/>
      <c r="AJ683" s="168"/>
      <c r="AK683" s="168"/>
      <c r="AL683" s="168"/>
      <c r="AM683" s="168"/>
      <c r="AN683" s="168"/>
      <c r="AO683" s="168"/>
      <c r="AP683" s="168"/>
      <c r="AQ683" s="168"/>
      <c r="AR683" s="168"/>
      <c r="AS683" s="168"/>
      <c r="AT683" s="168"/>
      <c r="AU683" s="168"/>
      <c r="AV683" s="168"/>
      <c r="AW683" s="168"/>
      <c r="AX683" s="168"/>
      <c r="AY683" s="168"/>
      <c r="BA683" s="171"/>
      <c r="BB683" s="256"/>
      <c r="BC683" s="171"/>
      <c r="BD683" s="171"/>
      <c r="BE683" s="171"/>
      <c r="BF683" s="171"/>
      <c r="BG683" s="171"/>
      <c r="BH683" s="171"/>
      <c r="BI683" s="171"/>
      <c r="BJ683" s="171"/>
      <c r="BK683" s="171"/>
      <c r="BL683" s="171"/>
      <c r="BM683" s="171"/>
      <c r="BN683" s="171"/>
      <c r="BO683" s="171"/>
      <c r="BP683" s="171"/>
      <c r="BQ683" s="171"/>
      <c r="BR683" s="171"/>
      <c r="BS683" s="171"/>
      <c r="BT683" s="171"/>
      <c r="BU683" s="171"/>
      <c r="BV683" s="171"/>
      <c r="BW683" s="171"/>
      <c r="BX683" s="171"/>
      <c r="BY683" s="171"/>
      <c r="BZ683" s="171"/>
      <c r="CA683" s="171"/>
      <c r="CB683" s="171"/>
      <c r="CC683" s="171"/>
      <c r="CD683" s="171"/>
      <c r="CE683" s="171"/>
      <c r="CF683" s="171"/>
      <c r="CG683" s="171"/>
      <c r="CH683" s="171"/>
      <c r="CI683" s="171"/>
      <c r="CJ683" s="171"/>
      <c r="CK683" s="171"/>
      <c r="CL683" s="171"/>
      <c r="CM683" s="171"/>
      <c r="CN683" s="171"/>
      <c r="CO683" s="171"/>
      <c r="CP683" s="171"/>
      <c r="CQ683" s="171"/>
      <c r="CR683" s="171"/>
      <c r="CS683" s="171"/>
      <c r="CT683" s="171"/>
      <c r="CU683" s="171"/>
      <c r="CV683" s="171"/>
      <c r="CW683" s="171"/>
      <c r="CX683" s="171"/>
      <c r="CY683" s="171"/>
      <c r="CZ683" s="171"/>
    </row>
    <row r="684" s="175" customFormat="true" ht="25.15" customHeight="true" x14ac:dyDescent="0.2">
      <c r="C684" s="1128"/>
      <c r="D684" s="1127"/>
      <c r="E684" s="473"/>
      <c r="F684" s="473"/>
      <c r="G684" s="473"/>
      <c r="H684" s="1128"/>
      <c r="I684" s="1127"/>
      <c r="J684" s="473"/>
      <c r="K684" s="473"/>
      <c r="L684" s="473"/>
      <c r="M684" s="1128"/>
      <c r="N684" s="1127"/>
      <c r="O684" s="473"/>
      <c r="P684" s="473"/>
      <c r="Q684" s="473"/>
      <c r="R684" s="168"/>
      <c r="S684" s="168"/>
      <c r="T684" s="168"/>
      <c r="U684" s="168"/>
      <c r="V684" s="168"/>
      <c r="W684" s="168"/>
      <c r="X684" s="168"/>
      <c r="Y684" s="168"/>
      <c r="Z684" s="168"/>
      <c r="AA684" s="168"/>
      <c r="AB684" s="168"/>
      <c r="AC684" s="168"/>
      <c r="AD684" s="168"/>
      <c r="AE684" s="168"/>
      <c r="AF684" s="168"/>
      <c r="AG684" s="168"/>
      <c r="AH684" s="168"/>
      <c r="AI684" s="168"/>
      <c r="AJ684" s="168"/>
      <c r="AK684" s="168"/>
      <c r="AL684" s="168"/>
      <c r="AM684" s="168"/>
      <c r="AN684" s="168"/>
      <c r="AO684" s="168"/>
      <c r="AP684" s="168"/>
      <c r="AQ684" s="168"/>
      <c r="AR684" s="168"/>
      <c r="AS684" s="168"/>
      <c r="AT684" s="168"/>
      <c r="AU684" s="168"/>
      <c r="AV684" s="168"/>
      <c r="AW684" s="168"/>
      <c r="AX684" s="168"/>
      <c r="AY684" s="168"/>
      <c r="BA684" s="171"/>
      <c r="BB684" s="256"/>
      <c r="BC684" s="171"/>
      <c r="BD684" s="171"/>
      <c r="BE684" s="171"/>
      <c r="BF684" s="171"/>
      <c r="BG684" s="171"/>
      <c r="BH684" s="171"/>
      <c r="BI684" s="171"/>
      <c r="BJ684" s="171"/>
      <c r="BK684" s="171"/>
      <c r="BL684" s="171"/>
      <c r="BM684" s="171"/>
      <c r="BN684" s="171"/>
      <c r="BO684" s="171"/>
      <c r="BP684" s="171"/>
      <c r="BQ684" s="171"/>
      <c r="BR684" s="171"/>
      <c r="BS684" s="171"/>
      <c r="BT684" s="171"/>
      <c r="BU684" s="171"/>
      <c r="BV684" s="171"/>
      <c r="BW684" s="171"/>
      <c r="BX684" s="171"/>
      <c r="BY684" s="171"/>
      <c r="BZ684" s="171"/>
      <c r="CA684" s="171"/>
      <c r="CB684" s="171"/>
      <c r="CC684" s="171"/>
      <c r="CD684" s="171"/>
      <c r="CE684" s="171"/>
      <c r="CF684" s="171"/>
      <c r="CG684" s="171"/>
      <c r="CH684" s="171"/>
      <c r="CI684" s="171"/>
      <c r="CJ684" s="171"/>
      <c r="CK684" s="171"/>
      <c r="CL684" s="171"/>
      <c r="CM684" s="171"/>
      <c r="CN684" s="171"/>
      <c r="CO684" s="171"/>
      <c r="CP684" s="171"/>
      <c r="CQ684" s="171"/>
      <c r="CR684" s="171"/>
      <c r="CS684" s="171"/>
      <c r="CT684" s="171"/>
      <c r="CU684" s="171"/>
      <c r="CV684" s="171"/>
      <c r="CW684" s="171"/>
      <c r="CX684" s="171"/>
      <c r="CY684" s="171"/>
      <c r="CZ684" s="171"/>
    </row>
    <row r="685" s="175" customFormat="true" ht="25.15" customHeight="true" x14ac:dyDescent="0.2">
      <c r="C685" s="1128"/>
      <c r="D685" s="1127"/>
      <c r="E685" s="473"/>
      <c r="F685" s="473"/>
      <c r="G685" s="473"/>
      <c r="H685" s="1128"/>
      <c r="I685" s="1127"/>
      <c r="J685" s="473"/>
      <c r="K685" s="473"/>
      <c r="L685" s="473"/>
      <c r="M685" s="1128"/>
      <c r="N685" s="1127"/>
      <c r="O685" s="473"/>
      <c r="P685" s="473"/>
      <c r="Q685" s="473"/>
      <c r="R685" s="168"/>
      <c r="S685" s="168"/>
      <c r="T685" s="168"/>
      <c r="U685" s="168"/>
      <c r="V685" s="168"/>
      <c r="W685" s="168"/>
      <c r="X685" s="168"/>
      <c r="Y685" s="168"/>
      <c r="Z685" s="168"/>
      <c r="AA685" s="168"/>
      <c r="AB685" s="168"/>
      <c r="AC685" s="168"/>
      <c r="AD685" s="168"/>
      <c r="AE685" s="168"/>
      <c r="AF685" s="168"/>
      <c r="AG685" s="168"/>
      <c r="AH685" s="168"/>
      <c r="AI685" s="168"/>
      <c r="AJ685" s="168"/>
      <c r="AK685" s="168"/>
      <c r="AL685" s="168"/>
      <c r="AM685" s="168"/>
      <c r="AN685" s="168"/>
      <c r="AO685" s="168"/>
      <c r="AP685" s="168"/>
      <c r="AQ685" s="168"/>
      <c r="AR685" s="168"/>
      <c r="AS685" s="168"/>
      <c r="AT685" s="168"/>
      <c r="AU685" s="168"/>
      <c r="AV685" s="168"/>
      <c r="AW685" s="168"/>
      <c r="AX685" s="168"/>
      <c r="AY685" s="168"/>
      <c r="BA685" s="171"/>
      <c r="BB685" s="256"/>
      <c r="BC685" s="171"/>
      <c r="BD685" s="171"/>
      <c r="BE685" s="171"/>
      <c r="BF685" s="171"/>
      <c r="BG685" s="171"/>
      <c r="BH685" s="171"/>
      <c r="BI685" s="171"/>
      <c r="BJ685" s="171"/>
      <c r="BK685" s="171"/>
      <c r="BL685" s="171"/>
      <c r="BM685" s="171"/>
      <c r="BN685" s="171"/>
      <c r="BO685" s="171"/>
      <c r="BP685" s="171"/>
      <c r="BQ685" s="171"/>
      <c r="BR685" s="171"/>
      <c r="BS685" s="171"/>
      <c r="BT685" s="171"/>
      <c r="BU685" s="171"/>
      <c r="BV685" s="171"/>
      <c r="BW685" s="171"/>
      <c r="BX685" s="171"/>
      <c r="BY685" s="171"/>
      <c r="BZ685" s="171"/>
      <c r="CA685" s="171"/>
      <c r="CB685" s="171"/>
      <c r="CC685" s="171"/>
      <c r="CD685" s="171"/>
      <c r="CE685" s="171"/>
      <c r="CF685" s="171"/>
      <c r="CG685" s="171"/>
      <c r="CH685" s="171"/>
      <c r="CI685" s="171"/>
      <c r="CJ685" s="171"/>
      <c r="CK685" s="171"/>
      <c r="CL685" s="171"/>
      <c r="CM685" s="171"/>
      <c r="CN685" s="171"/>
      <c r="CO685" s="171"/>
      <c r="CP685" s="171"/>
      <c r="CQ685" s="171"/>
      <c r="CR685" s="171"/>
      <c r="CS685" s="171"/>
      <c r="CT685" s="171"/>
      <c r="CU685" s="171"/>
      <c r="CV685" s="171"/>
      <c r="CW685" s="171"/>
      <c r="CX685" s="171"/>
      <c r="CY685" s="171"/>
      <c r="CZ685" s="171"/>
    </row>
    <row r="686" s="175" customFormat="true" ht="25.15" customHeight="true" x14ac:dyDescent="0.2">
      <c r="C686" s="1128"/>
      <c r="D686" s="1127"/>
      <c r="E686" s="473"/>
      <c r="F686" s="473"/>
      <c r="G686" s="473"/>
      <c r="H686" s="1128"/>
      <c r="I686" s="1127"/>
      <c r="J686" s="473"/>
      <c r="K686" s="473"/>
      <c r="L686" s="473"/>
      <c r="M686" s="1128"/>
      <c r="N686" s="1127"/>
      <c r="O686" s="473"/>
      <c r="P686" s="473"/>
      <c r="Q686" s="473"/>
      <c r="R686" s="168"/>
      <c r="S686" s="168"/>
      <c r="T686" s="168"/>
      <c r="U686" s="168"/>
      <c r="V686" s="168"/>
      <c r="W686" s="168"/>
      <c r="X686" s="168"/>
      <c r="Y686" s="168"/>
      <c r="Z686" s="168"/>
      <c r="AA686" s="168"/>
      <c r="AB686" s="168"/>
      <c r="AC686" s="168"/>
      <c r="AD686" s="168"/>
      <c r="AE686" s="168"/>
      <c r="AF686" s="168"/>
      <c r="AG686" s="168"/>
      <c r="AH686" s="168"/>
      <c r="AI686" s="168"/>
      <c r="AJ686" s="168"/>
      <c r="AK686" s="168"/>
      <c r="AL686" s="168"/>
      <c r="AM686" s="168"/>
      <c r="AN686" s="168"/>
      <c r="AO686" s="168"/>
      <c r="AP686" s="168"/>
      <c r="AQ686" s="168"/>
      <c r="AR686" s="168"/>
      <c r="AS686" s="168"/>
      <c r="AT686" s="168"/>
      <c r="AU686" s="168"/>
      <c r="AV686" s="168"/>
      <c r="AW686" s="168"/>
      <c r="AX686" s="168"/>
      <c r="AY686" s="168"/>
      <c r="BA686" s="171"/>
      <c r="BB686" s="256"/>
      <c r="BC686" s="171"/>
      <c r="BD686" s="171"/>
      <c r="BE686" s="171"/>
      <c r="BF686" s="171"/>
      <c r="BG686" s="171"/>
      <c r="BH686" s="171"/>
      <c r="BI686" s="171"/>
      <c r="BJ686" s="171"/>
      <c r="BK686" s="171"/>
      <c r="BL686" s="171"/>
      <c r="BM686" s="171"/>
      <c r="BN686" s="171"/>
      <c r="BO686" s="171"/>
      <c r="BP686" s="171"/>
      <c r="BQ686" s="171"/>
      <c r="BR686" s="171"/>
      <c r="BS686" s="171"/>
      <c r="BT686" s="171"/>
      <c r="BU686" s="171"/>
      <c r="BV686" s="171"/>
      <c r="BW686" s="171"/>
      <c r="BX686" s="171"/>
      <c r="BY686" s="171"/>
      <c r="BZ686" s="171"/>
      <c r="CA686" s="171"/>
      <c r="CB686" s="171"/>
      <c r="CC686" s="171"/>
      <c r="CD686" s="171"/>
      <c r="CE686" s="171"/>
      <c r="CF686" s="171"/>
      <c r="CG686" s="171"/>
      <c r="CH686" s="171"/>
      <c r="CI686" s="171"/>
      <c r="CJ686" s="171"/>
      <c r="CK686" s="171"/>
      <c r="CL686" s="171"/>
      <c r="CM686" s="171"/>
      <c r="CN686" s="171"/>
      <c r="CO686" s="171"/>
      <c r="CP686" s="171"/>
      <c r="CQ686" s="171"/>
      <c r="CR686" s="171"/>
      <c r="CS686" s="171"/>
      <c r="CT686" s="171"/>
      <c r="CU686" s="171"/>
      <c r="CV686" s="171"/>
      <c r="CW686" s="171"/>
      <c r="CX686" s="171"/>
      <c r="CY686" s="171"/>
      <c r="CZ686" s="171"/>
    </row>
    <row r="687" s="175" customFormat="true" ht="25.15" customHeight="true" x14ac:dyDescent="0.2">
      <c r="C687" s="1128"/>
      <c r="D687" s="1127"/>
      <c r="E687" s="473"/>
      <c r="F687" s="473"/>
      <c r="G687" s="473"/>
      <c r="H687" s="1128"/>
      <c r="I687" s="1127"/>
      <c r="J687" s="473"/>
      <c r="K687" s="473"/>
      <c r="L687" s="473"/>
      <c r="M687" s="1128"/>
      <c r="N687" s="1127"/>
      <c r="O687" s="473"/>
      <c r="P687" s="473"/>
      <c r="Q687" s="473"/>
      <c r="R687" s="168"/>
      <c r="S687" s="168"/>
      <c r="T687" s="168"/>
      <c r="U687" s="168"/>
      <c r="V687" s="168"/>
      <c r="W687" s="168"/>
      <c r="X687" s="168"/>
      <c r="Y687" s="168"/>
      <c r="Z687" s="168"/>
      <c r="AA687" s="168"/>
      <c r="AB687" s="168"/>
      <c r="AC687" s="168"/>
      <c r="AD687" s="168"/>
      <c r="AE687" s="168"/>
      <c r="AF687" s="168"/>
      <c r="AG687" s="168"/>
      <c r="AH687" s="168"/>
      <c r="AI687" s="168"/>
      <c r="AJ687" s="168"/>
      <c r="AK687" s="168"/>
      <c r="AL687" s="168"/>
      <c r="AM687" s="168"/>
      <c r="AN687" s="168"/>
      <c r="AO687" s="168"/>
      <c r="AP687" s="168"/>
      <c r="AQ687" s="168"/>
      <c r="AR687" s="168"/>
      <c r="AS687" s="168"/>
      <c r="AT687" s="168"/>
      <c r="AU687" s="168"/>
      <c r="AV687" s="168"/>
      <c r="AW687" s="168"/>
      <c r="AX687" s="168"/>
      <c r="AY687" s="168"/>
      <c r="BA687" s="171"/>
      <c r="BB687" s="256"/>
      <c r="BC687" s="171"/>
      <c r="BD687" s="171"/>
      <c r="BE687" s="171"/>
      <c r="BF687" s="171"/>
      <c r="BG687" s="171"/>
      <c r="BH687" s="171"/>
      <c r="BI687" s="171"/>
      <c r="BJ687" s="171"/>
      <c r="BK687" s="171"/>
      <c r="BL687" s="171"/>
      <c r="BM687" s="171"/>
      <c r="BN687" s="171"/>
      <c r="BO687" s="171"/>
      <c r="BP687" s="171"/>
      <c r="BQ687" s="171"/>
      <c r="BR687" s="171"/>
      <c r="BS687" s="171"/>
      <c r="BT687" s="171"/>
      <c r="BU687" s="171"/>
      <c r="BV687" s="171"/>
      <c r="BW687" s="171"/>
      <c r="BX687" s="171"/>
      <c r="BY687" s="171"/>
      <c r="BZ687" s="171"/>
      <c r="CA687" s="171"/>
      <c r="CB687" s="171"/>
      <c r="CC687" s="171"/>
      <c r="CD687" s="171"/>
      <c r="CE687" s="171"/>
      <c r="CF687" s="171"/>
      <c r="CG687" s="171"/>
      <c r="CH687" s="171"/>
      <c r="CI687" s="171"/>
      <c r="CJ687" s="171"/>
      <c r="CK687" s="171"/>
      <c r="CL687" s="171"/>
      <c r="CM687" s="171"/>
      <c r="CN687" s="171"/>
      <c r="CO687" s="171"/>
      <c r="CP687" s="171"/>
      <c r="CQ687" s="171"/>
      <c r="CR687" s="171"/>
      <c r="CS687" s="171"/>
      <c r="CT687" s="171"/>
      <c r="CU687" s="171"/>
      <c r="CV687" s="171"/>
      <c r="CW687" s="171"/>
      <c r="CX687" s="171"/>
      <c r="CY687" s="171"/>
      <c r="CZ687" s="171"/>
    </row>
    <row r="688" s="175" customFormat="true" ht="25.15" customHeight="true" x14ac:dyDescent="0.2">
      <c r="C688" s="1128"/>
      <c r="D688" s="1127"/>
      <c r="E688" s="473"/>
      <c r="F688" s="473"/>
      <c r="G688" s="473"/>
      <c r="H688" s="1128"/>
      <c r="I688" s="1127"/>
      <c r="J688" s="473"/>
      <c r="K688" s="473"/>
      <c r="L688" s="473"/>
      <c r="M688" s="1128"/>
      <c r="N688" s="1127"/>
      <c r="O688" s="473"/>
      <c r="P688" s="473"/>
      <c r="Q688" s="473"/>
      <c r="R688" s="168"/>
      <c r="S688" s="168"/>
      <c r="T688" s="168"/>
      <c r="U688" s="168"/>
      <c r="V688" s="168"/>
      <c r="W688" s="168"/>
      <c r="X688" s="168"/>
      <c r="Y688" s="168"/>
      <c r="Z688" s="168"/>
      <c r="AA688" s="168"/>
      <c r="AB688" s="168"/>
      <c r="AC688" s="168"/>
      <c r="AD688" s="168"/>
      <c r="AE688" s="168"/>
      <c r="AF688" s="168"/>
      <c r="AG688" s="168"/>
      <c r="AH688" s="168"/>
      <c r="AI688" s="168"/>
      <c r="AJ688" s="168"/>
      <c r="AK688" s="168"/>
      <c r="AL688" s="168"/>
      <c r="AM688" s="168"/>
      <c r="AN688" s="168"/>
      <c r="AO688" s="168"/>
      <c r="AP688" s="168"/>
      <c r="AQ688" s="168"/>
      <c r="AR688" s="168"/>
      <c r="AS688" s="168"/>
      <c r="AT688" s="168"/>
      <c r="AU688" s="168"/>
      <c r="AV688" s="168"/>
      <c r="AW688" s="168"/>
      <c r="AX688" s="168"/>
      <c r="AY688" s="168"/>
      <c r="BA688" s="171"/>
      <c r="BB688" s="256"/>
      <c r="BC688" s="171"/>
      <c r="BD688" s="171"/>
      <c r="BE688" s="171"/>
      <c r="BF688" s="171"/>
      <c r="BG688" s="171"/>
      <c r="BH688" s="171"/>
      <c r="BI688" s="171"/>
      <c r="BJ688" s="171"/>
      <c r="BK688" s="171"/>
      <c r="BL688" s="171"/>
      <c r="BM688" s="171"/>
      <c r="BN688" s="171"/>
      <c r="BO688" s="171"/>
      <c r="BP688" s="171"/>
      <c r="BQ688" s="171"/>
      <c r="BR688" s="171"/>
      <c r="BS688" s="171"/>
      <c r="BT688" s="171"/>
      <c r="BU688" s="171"/>
      <c r="BV688" s="171"/>
      <c r="BW688" s="171"/>
      <c r="BX688" s="171"/>
      <c r="BY688" s="171"/>
      <c r="BZ688" s="171"/>
      <c r="CA688" s="171"/>
      <c r="CB688" s="171"/>
      <c r="CC688" s="171"/>
      <c r="CD688" s="171"/>
      <c r="CE688" s="171"/>
      <c r="CF688" s="171"/>
      <c r="CG688" s="171"/>
      <c r="CH688" s="171"/>
      <c r="CI688" s="171"/>
      <c r="CJ688" s="171"/>
      <c r="CK688" s="171"/>
      <c r="CL688" s="171"/>
      <c r="CM688" s="171"/>
      <c r="CN688" s="171"/>
      <c r="CO688" s="171"/>
      <c r="CP688" s="171"/>
      <c r="CQ688" s="171"/>
      <c r="CR688" s="171"/>
      <c r="CS688" s="171"/>
      <c r="CT688" s="171"/>
      <c r="CU688" s="171"/>
      <c r="CV688" s="171"/>
      <c r="CW688" s="171"/>
      <c r="CX688" s="171"/>
      <c r="CY688" s="171"/>
      <c r="CZ688" s="171"/>
    </row>
    <row r="689" s="175" customFormat="true" ht="25.15" customHeight="true" x14ac:dyDescent="0.2">
      <c r="C689" s="1128"/>
      <c r="D689" s="1127"/>
      <c r="E689" s="473"/>
      <c r="F689" s="473"/>
      <c r="G689" s="473"/>
      <c r="H689" s="1128"/>
      <c r="I689" s="1127"/>
      <c r="J689" s="473"/>
      <c r="K689" s="473"/>
      <c r="L689" s="473"/>
      <c r="M689" s="1128"/>
      <c r="N689" s="1127"/>
      <c r="O689" s="473"/>
      <c r="P689" s="473"/>
      <c r="Q689" s="473"/>
      <c r="R689" s="168"/>
      <c r="S689" s="168"/>
      <c r="T689" s="168"/>
      <c r="U689" s="168"/>
      <c r="V689" s="168"/>
      <c r="W689" s="168"/>
      <c r="X689" s="168"/>
      <c r="Y689" s="168"/>
      <c r="Z689" s="168"/>
      <c r="AA689" s="168"/>
      <c r="AB689" s="168"/>
      <c r="AC689" s="168"/>
      <c r="AD689" s="168"/>
      <c r="AE689" s="168"/>
      <c r="AF689" s="168"/>
      <c r="AG689" s="168"/>
      <c r="AH689" s="168"/>
      <c r="AI689" s="168"/>
      <c r="AJ689" s="168"/>
      <c r="AK689" s="168"/>
      <c r="AL689" s="168"/>
      <c r="AM689" s="168"/>
      <c r="AN689" s="168"/>
      <c r="AO689" s="168"/>
      <c r="AP689" s="168"/>
      <c r="AQ689" s="168"/>
      <c r="AR689" s="168"/>
      <c r="AS689" s="168"/>
      <c r="AT689" s="168"/>
      <c r="AU689" s="168"/>
      <c r="AV689" s="168"/>
      <c r="AW689" s="168"/>
      <c r="AX689" s="168"/>
      <c r="AY689" s="168"/>
      <c r="BA689" s="171"/>
      <c r="BB689" s="256"/>
      <c r="BC689" s="171"/>
      <c r="BD689" s="171"/>
      <c r="BE689" s="171"/>
      <c r="BF689" s="171"/>
      <c r="BG689" s="171"/>
      <c r="BH689" s="171"/>
      <c r="BI689" s="171"/>
      <c r="BJ689" s="171"/>
      <c r="BK689" s="171"/>
      <c r="BL689" s="171"/>
      <c r="BM689" s="171"/>
      <c r="BN689" s="171"/>
      <c r="BO689" s="171"/>
      <c r="BP689" s="171"/>
      <c r="BQ689" s="171"/>
      <c r="BR689" s="171"/>
      <c r="BS689" s="171"/>
      <c r="BT689" s="171"/>
      <c r="BU689" s="171"/>
      <c r="BV689" s="171"/>
      <c r="BW689" s="171"/>
      <c r="BX689" s="171"/>
      <c r="BY689" s="171"/>
      <c r="BZ689" s="171"/>
      <c r="CA689" s="171"/>
      <c r="CB689" s="171"/>
      <c r="CC689" s="171"/>
      <c r="CD689" s="171"/>
      <c r="CE689" s="171"/>
      <c r="CF689" s="171"/>
      <c r="CG689" s="171"/>
      <c r="CH689" s="171"/>
      <c r="CI689" s="171"/>
      <c r="CJ689" s="171"/>
      <c r="CK689" s="171"/>
      <c r="CL689" s="171"/>
      <c r="CM689" s="171"/>
      <c r="CN689" s="171"/>
      <c r="CO689" s="171"/>
      <c r="CP689" s="171"/>
      <c r="CQ689" s="171"/>
      <c r="CR689" s="171"/>
      <c r="CS689" s="171"/>
      <c r="CT689" s="171"/>
      <c r="CU689" s="171"/>
      <c r="CV689" s="171"/>
      <c r="CW689" s="171"/>
      <c r="CX689" s="171"/>
      <c r="CY689" s="171"/>
      <c r="CZ689" s="171"/>
    </row>
    <row r="690" s="175" customFormat="true" ht="25.15" customHeight="true" x14ac:dyDescent="0.2">
      <c r="C690" s="1128"/>
      <c r="D690" s="1127"/>
      <c r="E690" s="473"/>
      <c r="F690" s="473"/>
      <c r="G690" s="473"/>
      <c r="H690" s="1128"/>
      <c r="I690" s="1127"/>
      <c r="J690" s="473"/>
      <c r="K690" s="473"/>
      <c r="L690" s="473"/>
      <c r="M690" s="1128"/>
      <c r="N690" s="1127"/>
      <c r="O690" s="473"/>
      <c r="P690" s="473"/>
      <c r="Q690" s="473"/>
      <c r="R690" s="168"/>
      <c r="S690" s="168"/>
      <c r="T690" s="168"/>
      <c r="U690" s="168"/>
      <c r="V690" s="168"/>
      <c r="W690" s="168"/>
      <c r="X690" s="168"/>
      <c r="Y690" s="168"/>
      <c r="Z690" s="168"/>
      <c r="AA690" s="168"/>
      <c r="AB690" s="168"/>
      <c r="AC690" s="168"/>
      <c r="AD690" s="168"/>
      <c r="AE690" s="168"/>
      <c r="AF690" s="168"/>
      <c r="AG690" s="168"/>
      <c r="AH690" s="168"/>
      <c r="AI690" s="168"/>
      <c r="AJ690" s="168"/>
      <c r="AK690" s="168"/>
      <c r="AL690" s="168"/>
      <c r="AM690" s="168"/>
      <c r="AN690" s="168"/>
      <c r="AO690" s="168"/>
      <c r="AP690" s="168"/>
      <c r="AQ690" s="168"/>
      <c r="AR690" s="168"/>
      <c r="AS690" s="168"/>
      <c r="AT690" s="168"/>
      <c r="AU690" s="168"/>
      <c r="AV690" s="168"/>
      <c r="AW690" s="168"/>
      <c r="AX690" s="168"/>
      <c r="AY690" s="168"/>
      <c r="BA690" s="171"/>
      <c r="BB690" s="256"/>
      <c r="BC690" s="171"/>
      <c r="BD690" s="171"/>
      <c r="BE690" s="171"/>
      <c r="BF690" s="171"/>
      <c r="BG690" s="171"/>
      <c r="BH690" s="171"/>
      <c r="BI690" s="171"/>
      <c r="BJ690" s="171"/>
      <c r="BK690" s="171"/>
      <c r="BL690" s="171"/>
      <c r="BM690" s="171"/>
      <c r="BN690" s="171"/>
      <c r="BO690" s="171"/>
      <c r="BP690" s="171"/>
      <c r="BQ690" s="171"/>
      <c r="BR690" s="171"/>
      <c r="BS690" s="171"/>
      <c r="BT690" s="171"/>
      <c r="BU690" s="171"/>
      <c r="BV690" s="171"/>
      <c r="BW690" s="171"/>
      <c r="BX690" s="171"/>
      <c r="BY690" s="171"/>
      <c r="BZ690" s="171"/>
      <c r="CA690" s="171"/>
      <c r="CB690" s="171"/>
      <c r="CC690" s="171"/>
      <c r="CD690" s="171"/>
      <c r="CE690" s="171"/>
      <c r="CF690" s="171"/>
      <c r="CG690" s="171"/>
      <c r="CH690" s="171"/>
      <c r="CI690" s="171"/>
      <c r="CJ690" s="171"/>
      <c r="CK690" s="171"/>
      <c r="CL690" s="171"/>
      <c r="CM690" s="171"/>
      <c r="CN690" s="171"/>
      <c r="CO690" s="171"/>
      <c r="CP690" s="171"/>
      <c r="CQ690" s="171"/>
      <c r="CR690" s="171"/>
      <c r="CS690" s="171"/>
      <c r="CT690" s="171"/>
      <c r="CU690" s="171"/>
      <c r="CV690" s="171"/>
      <c r="CW690" s="171"/>
      <c r="CX690" s="171"/>
      <c r="CY690" s="171"/>
      <c r="CZ690" s="171"/>
    </row>
    <row r="691" s="175" customFormat="true" ht="25.15" customHeight="true" x14ac:dyDescent="0.2">
      <c r="C691" s="1128"/>
      <c r="D691" s="1127"/>
      <c r="E691" s="473"/>
      <c r="F691" s="473"/>
      <c r="G691" s="473"/>
      <c r="H691" s="1128"/>
      <c r="I691" s="1127"/>
      <c r="J691" s="473"/>
      <c r="K691" s="473"/>
      <c r="L691" s="473"/>
      <c r="M691" s="1128"/>
      <c r="N691" s="1127"/>
      <c r="O691" s="473"/>
      <c r="P691" s="473"/>
      <c r="Q691" s="473"/>
      <c r="R691" s="168"/>
      <c r="S691" s="168"/>
      <c r="T691" s="168"/>
      <c r="U691" s="168"/>
      <c r="V691" s="168"/>
      <c r="W691" s="168"/>
      <c r="X691" s="168"/>
      <c r="Y691" s="168"/>
      <c r="Z691" s="168"/>
      <c r="AA691" s="168"/>
      <c r="AB691" s="168"/>
      <c r="AC691" s="168"/>
      <c r="AD691" s="168"/>
      <c r="AE691" s="168"/>
      <c r="AF691" s="168"/>
      <c r="AG691" s="168"/>
      <c r="AH691" s="168"/>
      <c r="AI691" s="168"/>
      <c r="AJ691" s="168"/>
      <c r="AK691" s="168"/>
      <c r="AL691" s="168"/>
      <c r="AM691" s="168"/>
      <c r="AN691" s="168"/>
      <c r="AO691" s="168"/>
      <c r="AP691" s="168"/>
      <c r="AQ691" s="168"/>
      <c r="AR691" s="168"/>
      <c r="AS691" s="168"/>
      <c r="AT691" s="168"/>
      <c r="AU691" s="168"/>
      <c r="AV691" s="168"/>
      <c r="AW691" s="168"/>
      <c r="AX691" s="168"/>
      <c r="AY691" s="168"/>
      <c r="BA691" s="171"/>
      <c r="BB691" s="256"/>
      <c r="BC691" s="171"/>
      <c r="BD691" s="171"/>
      <c r="BE691" s="171"/>
      <c r="BF691" s="171"/>
      <c r="BG691" s="171"/>
      <c r="BH691" s="171"/>
      <c r="BI691" s="171"/>
      <c r="BJ691" s="171"/>
      <c r="BK691" s="171"/>
      <c r="BL691" s="171"/>
      <c r="BM691" s="171"/>
      <c r="BN691" s="171"/>
      <c r="BO691" s="171"/>
      <c r="BP691" s="171"/>
      <c r="BQ691" s="171"/>
      <c r="BR691" s="171"/>
      <c r="BS691" s="171"/>
      <c r="BT691" s="171"/>
      <c r="BU691" s="171"/>
      <c r="BV691" s="171"/>
      <c r="BW691" s="171"/>
      <c r="BX691" s="171"/>
      <c r="BY691" s="171"/>
      <c r="BZ691" s="171"/>
      <c r="CA691" s="171"/>
      <c r="CB691" s="171"/>
      <c r="CC691" s="171"/>
      <c r="CD691" s="171"/>
      <c r="CE691" s="171"/>
      <c r="CF691" s="171"/>
      <c r="CG691" s="171"/>
      <c r="CH691" s="171"/>
      <c r="CI691" s="171"/>
      <c r="CJ691" s="171"/>
      <c r="CK691" s="171"/>
      <c r="CL691" s="171"/>
      <c r="CM691" s="171"/>
      <c r="CN691" s="171"/>
      <c r="CO691" s="171"/>
      <c r="CP691" s="171"/>
      <c r="CQ691" s="171"/>
      <c r="CR691" s="171"/>
      <c r="CS691" s="171"/>
      <c r="CT691" s="171"/>
      <c r="CU691" s="171"/>
      <c r="CV691" s="171"/>
      <c r="CW691" s="171"/>
      <c r="CX691" s="171"/>
      <c r="CY691" s="171"/>
      <c r="CZ691" s="171"/>
    </row>
    <row r="692" s="175" customFormat="true" ht="25.15" customHeight="true" x14ac:dyDescent="0.2">
      <c r="C692" s="1128"/>
      <c r="D692" s="1127"/>
      <c r="E692" s="473"/>
      <c r="F692" s="473"/>
      <c r="G692" s="473"/>
      <c r="H692" s="1128"/>
      <c r="I692" s="1127"/>
      <c r="J692" s="473"/>
      <c r="K692" s="473"/>
      <c r="L692" s="473"/>
      <c r="M692" s="1128"/>
      <c r="N692" s="1127"/>
      <c r="O692" s="473"/>
      <c r="P692" s="473"/>
      <c r="Q692" s="473"/>
      <c r="R692" s="168"/>
      <c r="S692" s="168"/>
      <c r="T692" s="168"/>
      <c r="U692" s="168"/>
      <c r="V692" s="168"/>
      <c r="W692" s="168"/>
      <c r="X692" s="168"/>
      <c r="Y692" s="168"/>
      <c r="Z692" s="168"/>
      <c r="AA692" s="168"/>
      <c r="AB692" s="168"/>
      <c r="AC692" s="168"/>
      <c r="AD692" s="168"/>
      <c r="AE692" s="168"/>
      <c r="AF692" s="168"/>
      <c r="AG692" s="168"/>
      <c r="AH692" s="168"/>
      <c r="AI692" s="168"/>
      <c r="AJ692" s="168"/>
      <c r="AK692" s="168"/>
      <c r="AL692" s="168"/>
      <c r="AM692" s="168"/>
      <c r="AN692" s="168"/>
      <c r="AO692" s="168"/>
      <c r="AP692" s="168"/>
      <c r="AQ692" s="168"/>
      <c r="AR692" s="168"/>
      <c r="AS692" s="168"/>
      <c r="AT692" s="168"/>
      <c r="AU692" s="168"/>
      <c r="AV692" s="168"/>
      <c r="AW692" s="168"/>
      <c r="AX692" s="168"/>
      <c r="AY692" s="168"/>
      <c r="BA692" s="171"/>
      <c r="BB692" s="256"/>
      <c r="BC692" s="171"/>
      <c r="BD692" s="171"/>
      <c r="BE692" s="171"/>
      <c r="BF692" s="171"/>
      <c r="BG692" s="171"/>
      <c r="BH692" s="171"/>
      <c r="BI692" s="171"/>
      <c r="BJ692" s="171"/>
      <c r="BK692" s="171"/>
      <c r="BL692" s="171"/>
      <c r="BM692" s="171"/>
      <c r="BN692" s="171"/>
      <c r="BO692" s="171"/>
      <c r="BP692" s="171"/>
      <c r="BQ692" s="171"/>
      <c r="BR692" s="171"/>
      <c r="BS692" s="171"/>
      <c r="BT692" s="171"/>
      <c r="BU692" s="171"/>
      <c r="BV692" s="171"/>
      <c r="BW692" s="171"/>
      <c r="BX692" s="171"/>
      <c r="BY692" s="171"/>
      <c r="BZ692" s="171"/>
      <c r="CA692" s="171"/>
      <c r="CB692" s="171"/>
      <c r="CC692" s="171"/>
      <c r="CD692" s="171"/>
      <c r="CE692" s="171"/>
      <c r="CF692" s="171"/>
      <c r="CG692" s="171"/>
      <c r="CH692" s="171"/>
      <c r="CI692" s="171"/>
      <c r="CJ692" s="171"/>
      <c r="CK692" s="171"/>
      <c r="CL692" s="171"/>
      <c r="CM692" s="171"/>
      <c r="CN692" s="171"/>
      <c r="CO692" s="171"/>
      <c r="CP692" s="171"/>
      <c r="CQ692" s="171"/>
      <c r="CR692" s="171"/>
      <c r="CS692" s="171"/>
      <c r="CT692" s="171"/>
      <c r="CU692" s="171"/>
      <c r="CV692" s="171"/>
      <c r="CW692" s="171"/>
      <c r="CX692" s="171"/>
      <c r="CY692" s="171"/>
      <c r="CZ692" s="171"/>
    </row>
    <row r="693" s="175" customFormat="true" ht="25.15" customHeight="true" x14ac:dyDescent="0.2">
      <c r="C693" s="1128"/>
      <c r="D693" s="1127"/>
      <c r="E693" s="473"/>
      <c r="F693" s="473"/>
      <c r="G693" s="473"/>
      <c r="H693" s="1128"/>
      <c r="I693" s="1127"/>
      <c r="J693" s="473"/>
      <c r="K693" s="473"/>
      <c r="L693" s="473"/>
      <c r="M693" s="1128"/>
      <c r="N693" s="1127"/>
      <c r="O693" s="473"/>
      <c r="P693" s="473"/>
      <c r="Q693" s="473"/>
      <c r="R693" s="168"/>
      <c r="S693" s="168"/>
      <c r="T693" s="168"/>
      <c r="U693" s="168"/>
      <c r="V693" s="168"/>
      <c r="W693" s="168"/>
      <c r="X693" s="168"/>
      <c r="Y693" s="168"/>
      <c r="Z693" s="168"/>
      <c r="AA693" s="168"/>
      <c r="AB693" s="168"/>
      <c r="AC693" s="168"/>
      <c r="AD693" s="168"/>
      <c r="AE693" s="168"/>
      <c r="AF693" s="168"/>
      <c r="AG693" s="168"/>
      <c r="AH693" s="168"/>
      <c r="AI693" s="168"/>
      <c r="AJ693" s="168"/>
      <c r="AK693" s="168"/>
      <c r="AL693" s="168"/>
      <c r="AM693" s="168"/>
      <c r="AN693" s="168"/>
      <c r="AO693" s="168"/>
      <c r="AP693" s="168"/>
      <c r="AQ693" s="168"/>
      <c r="AR693" s="168"/>
      <c r="AS693" s="168"/>
      <c r="AT693" s="168"/>
      <c r="AU693" s="168"/>
      <c r="AV693" s="168"/>
      <c r="AW693" s="168"/>
      <c r="AX693" s="168"/>
      <c r="AY693" s="168"/>
      <c r="BA693" s="171"/>
      <c r="BB693" s="256"/>
      <c r="BC693" s="171"/>
      <c r="BD693" s="171"/>
      <c r="BE693" s="171"/>
      <c r="BF693" s="171"/>
      <c r="BG693" s="171"/>
      <c r="BH693" s="171"/>
      <c r="BI693" s="171"/>
      <c r="BJ693" s="171"/>
      <c r="BK693" s="171"/>
      <c r="BL693" s="171"/>
      <c r="BM693" s="171"/>
      <c r="BN693" s="171"/>
      <c r="BO693" s="171"/>
      <c r="BP693" s="171"/>
      <c r="BQ693" s="171"/>
      <c r="BR693" s="171"/>
      <c r="BS693" s="171"/>
      <c r="BT693" s="171"/>
      <c r="BU693" s="171"/>
      <c r="BV693" s="171"/>
      <c r="BW693" s="171"/>
      <c r="BX693" s="171"/>
      <c r="BY693" s="171"/>
      <c r="BZ693" s="171"/>
      <c r="CA693" s="171"/>
      <c r="CB693" s="171"/>
      <c r="CC693" s="171"/>
      <c r="CD693" s="171"/>
      <c r="CE693" s="171"/>
      <c r="CF693" s="171"/>
      <c r="CG693" s="171"/>
      <c r="CH693" s="171"/>
      <c r="CI693" s="171"/>
      <c r="CJ693" s="171"/>
      <c r="CK693" s="171"/>
      <c r="CL693" s="171"/>
      <c r="CM693" s="171"/>
      <c r="CN693" s="171"/>
      <c r="CO693" s="171"/>
      <c r="CP693" s="171"/>
      <c r="CQ693" s="171"/>
      <c r="CR693" s="171"/>
      <c r="CS693" s="171"/>
      <c r="CT693" s="171"/>
      <c r="CU693" s="171"/>
      <c r="CV693" s="171"/>
      <c r="CW693" s="171"/>
      <c r="CX693" s="171"/>
      <c r="CY693" s="171"/>
      <c r="CZ693" s="171"/>
    </row>
    <row r="694" s="175" customFormat="true" ht="25.15" customHeight="true" x14ac:dyDescent="0.2">
      <c r="C694" s="1128"/>
      <c r="D694" s="1127"/>
      <c r="E694" s="473"/>
      <c r="F694" s="473"/>
      <c r="G694" s="473"/>
      <c r="H694" s="1128"/>
      <c r="I694" s="1127"/>
      <c r="J694" s="473"/>
      <c r="K694" s="473"/>
      <c r="L694" s="473"/>
      <c r="M694" s="1128"/>
      <c r="N694" s="1127"/>
      <c r="O694" s="473"/>
      <c r="P694" s="473"/>
      <c r="Q694" s="473"/>
      <c r="R694" s="168"/>
      <c r="S694" s="168"/>
      <c r="T694" s="168"/>
      <c r="U694" s="168"/>
      <c r="V694" s="168"/>
      <c r="W694" s="168"/>
      <c r="X694" s="168"/>
      <c r="Y694" s="168"/>
      <c r="Z694" s="168"/>
      <c r="AA694" s="168"/>
      <c r="AB694" s="168"/>
      <c r="AC694" s="168"/>
      <c r="AD694" s="168"/>
      <c r="AE694" s="168"/>
      <c r="AF694" s="168"/>
      <c r="AG694" s="168"/>
      <c r="AH694" s="168"/>
      <c r="AI694" s="168"/>
      <c r="AJ694" s="168"/>
      <c r="AK694" s="168"/>
      <c r="AL694" s="168"/>
      <c r="AM694" s="168"/>
      <c r="AN694" s="168"/>
      <c r="AO694" s="168"/>
      <c r="AP694" s="168"/>
      <c r="AQ694" s="168"/>
      <c r="AR694" s="168"/>
      <c r="AS694" s="168"/>
      <c r="AT694" s="168"/>
      <c r="AU694" s="168"/>
      <c r="AV694" s="168"/>
      <c r="AW694" s="168"/>
      <c r="AX694" s="168"/>
      <c r="AY694" s="168"/>
      <c r="BA694" s="171"/>
      <c r="BB694" s="256"/>
      <c r="BC694" s="171"/>
      <c r="BD694" s="171"/>
      <c r="BE694" s="171"/>
      <c r="BF694" s="171"/>
      <c r="BG694" s="171"/>
      <c r="BH694" s="171"/>
      <c r="BI694" s="171"/>
      <c r="BJ694" s="171"/>
      <c r="BK694" s="171"/>
      <c r="BL694" s="171"/>
      <c r="BM694" s="171"/>
      <c r="BN694" s="171"/>
      <c r="BO694" s="171"/>
      <c r="BP694" s="171"/>
      <c r="BQ694" s="171"/>
      <c r="BR694" s="171"/>
      <c r="BS694" s="171"/>
      <c r="BT694" s="171"/>
      <c r="BU694" s="171"/>
      <c r="BV694" s="171"/>
      <c r="BW694" s="171"/>
      <c r="BX694" s="171"/>
      <c r="BY694" s="171"/>
      <c r="BZ694" s="171"/>
      <c r="CA694" s="171"/>
      <c r="CB694" s="171"/>
      <c r="CC694" s="171"/>
      <c r="CD694" s="171"/>
      <c r="CE694" s="171"/>
      <c r="CF694" s="171"/>
      <c r="CG694" s="171"/>
      <c r="CH694" s="171"/>
      <c r="CI694" s="171"/>
      <c r="CJ694" s="171"/>
      <c r="CK694" s="171"/>
      <c r="CL694" s="171"/>
      <c r="CM694" s="171"/>
      <c r="CN694" s="171"/>
      <c r="CO694" s="171"/>
      <c r="CP694" s="171"/>
      <c r="CQ694" s="171"/>
      <c r="CR694" s="171"/>
      <c r="CS694" s="171"/>
      <c r="CT694" s="171"/>
      <c r="CU694" s="171"/>
      <c r="CV694" s="171"/>
      <c r="CW694" s="171"/>
      <c r="CX694" s="171"/>
      <c r="CY694" s="171"/>
      <c r="CZ694" s="171"/>
    </row>
    <row r="695" s="175" customFormat="true" ht="25.15" customHeight="true" x14ac:dyDescent="0.2">
      <c r="C695" s="1128"/>
      <c r="D695" s="1127"/>
      <c r="E695" s="473"/>
      <c r="F695" s="473"/>
      <c r="G695" s="473"/>
      <c r="H695" s="1128"/>
      <c r="I695" s="1127"/>
      <c r="J695" s="473"/>
      <c r="K695" s="473"/>
      <c r="L695" s="473"/>
      <c r="M695" s="1128"/>
      <c r="N695" s="1127"/>
      <c r="O695" s="473"/>
      <c r="P695" s="473"/>
      <c r="Q695" s="473"/>
      <c r="R695" s="168"/>
      <c r="S695" s="168"/>
      <c r="T695" s="168"/>
      <c r="U695" s="168"/>
      <c r="V695" s="168"/>
      <c r="W695" s="168"/>
      <c r="X695" s="168"/>
      <c r="Y695" s="168"/>
      <c r="Z695" s="168"/>
      <c r="AA695" s="168"/>
      <c r="AB695" s="168"/>
      <c r="AC695" s="168"/>
      <c r="AD695" s="168"/>
      <c r="AE695" s="168"/>
      <c r="AF695" s="168"/>
      <c r="AG695" s="168"/>
      <c r="AH695" s="168"/>
      <c r="AI695" s="168"/>
      <c r="AJ695" s="168"/>
      <c r="AK695" s="168"/>
      <c r="AL695" s="168"/>
      <c r="AM695" s="168"/>
      <c r="AN695" s="168"/>
      <c r="AO695" s="168"/>
      <c r="AP695" s="168"/>
      <c r="AQ695" s="168"/>
      <c r="AR695" s="168"/>
      <c r="AS695" s="168"/>
      <c r="AT695" s="168"/>
      <c r="AU695" s="168"/>
      <c r="AV695" s="168"/>
      <c r="AW695" s="168"/>
      <c r="AX695" s="168"/>
      <c r="AY695" s="168"/>
      <c r="BA695" s="171"/>
      <c r="BB695" s="256"/>
      <c r="BC695" s="171"/>
      <c r="BD695" s="171"/>
      <c r="BE695" s="171"/>
      <c r="BF695" s="171"/>
      <c r="BG695" s="171"/>
      <c r="BH695" s="171"/>
      <c r="BI695" s="171"/>
      <c r="BJ695" s="171"/>
      <c r="BK695" s="171"/>
      <c r="BL695" s="171"/>
      <c r="BM695" s="171"/>
      <c r="BN695" s="171"/>
      <c r="BO695" s="171"/>
      <c r="BP695" s="171"/>
      <c r="BQ695" s="171"/>
      <c r="BR695" s="171"/>
      <c r="BS695" s="171"/>
      <c r="BT695" s="171"/>
      <c r="BU695" s="171"/>
      <c r="BV695" s="171"/>
      <c r="BW695" s="171"/>
      <c r="BX695" s="171"/>
      <c r="BY695" s="171"/>
      <c r="BZ695" s="171"/>
      <c r="CA695" s="171"/>
      <c r="CB695" s="171"/>
      <c r="CC695" s="171"/>
      <c r="CD695" s="171"/>
      <c r="CE695" s="171"/>
      <c r="CF695" s="171"/>
      <c r="CG695" s="171"/>
      <c r="CH695" s="171"/>
      <c r="CI695" s="171"/>
      <c r="CJ695" s="171"/>
      <c r="CK695" s="171"/>
      <c r="CL695" s="171"/>
      <c r="CM695" s="171"/>
      <c r="CN695" s="171"/>
      <c r="CO695" s="171"/>
      <c r="CP695" s="171"/>
      <c r="CQ695" s="171"/>
      <c r="CR695" s="171"/>
      <c r="CS695" s="171"/>
      <c r="CT695" s="171"/>
      <c r="CU695" s="171"/>
      <c r="CV695" s="171"/>
      <c r="CW695" s="171"/>
      <c r="CX695" s="171"/>
      <c r="CY695" s="171"/>
      <c r="CZ695" s="171"/>
    </row>
    <row r="696" s="175" customFormat="true" ht="25.15" customHeight="true" x14ac:dyDescent="0.2">
      <c r="C696" s="1128"/>
      <c r="D696" s="1127"/>
      <c r="E696" s="473"/>
      <c r="F696" s="473"/>
      <c r="G696" s="473"/>
      <c r="H696" s="1128"/>
      <c r="I696" s="1127"/>
      <c r="J696" s="473"/>
      <c r="K696" s="473"/>
      <c r="L696" s="473"/>
      <c r="M696" s="1128"/>
      <c r="N696" s="1127"/>
      <c r="O696" s="473"/>
      <c r="P696" s="473"/>
      <c r="Q696" s="473"/>
      <c r="R696" s="168"/>
      <c r="S696" s="168"/>
      <c r="T696" s="168"/>
      <c r="U696" s="168"/>
      <c r="V696" s="168"/>
      <c r="W696" s="168"/>
      <c r="X696" s="168"/>
      <c r="Y696" s="168"/>
      <c r="Z696" s="168"/>
      <c r="AA696" s="168"/>
      <c r="AB696" s="168"/>
      <c r="AC696" s="168"/>
      <c r="AD696" s="168"/>
      <c r="AE696" s="168"/>
      <c r="AF696" s="168"/>
      <c r="AG696" s="168"/>
      <c r="AH696" s="168"/>
      <c r="AI696" s="168"/>
      <c r="AJ696" s="168"/>
      <c r="AK696" s="168"/>
      <c r="AL696" s="168"/>
      <c r="AM696" s="168"/>
      <c r="AN696" s="168"/>
      <c r="AO696" s="168"/>
      <c r="AP696" s="168"/>
      <c r="AQ696" s="168"/>
      <c r="AR696" s="168"/>
      <c r="AS696" s="168"/>
      <c r="AT696" s="168"/>
      <c r="AU696" s="168"/>
      <c r="AV696" s="168"/>
      <c r="AW696" s="168"/>
      <c r="AX696" s="168"/>
      <c r="AY696" s="168"/>
      <c r="BA696" s="171"/>
      <c r="BB696" s="256"/>
      <c r="BC696" s="171"/>
      <c r="BD696" s="171"/>
      <c r="BE696" s="171"/>
      <c r="BF696" s="171"/>
      <c r="BG696" s="171"/>
      <c r="BH696" s="171"/>
      <c r="BI696" s="171"/>
      <c r="BJ696" s="171"/>
      <c r="BK696" s="171"/>
      <c r="BL696" s="171"/>
      <c r="BM696" s="171"/>
      <c r="BN696" s="171"/>
      <c r="BO696" s="171"/>
      <c r="BP696" s="171"/>
      <c r="BQ696" s="171"/>
      <c r="BR696" s="171"/>
      <c r="BS696" s="171"/>
      <c r="BT696" s="171"/>
      <c r="BU696" s="171"/>
      <c r="BV696" s="171"/>
      <c r="BW696" s="171"/>
      <c r="BX696" s="171"/>
      <c r="BY696" s="171"/>
      <c r="BZ696" s="171"/>
      <c r="CA696" s="171"/>
      <c r="CB696" s="171"/>
      <c r="CC696" s="171"/>
      <c r="CD696" s="171"/>
      <c r="CE696" s="171"/>
      <c r="CF696" s="171"/>
      <c r="CG696" s="171"/>
      <c r="CH696" s="171"/>
      <c r="CI696" s="171"/>
      <c r="CJ696" s="171"/>
      <c r="CK696" s="171"/>
      <c r="CL696" s="171"/>
      <c r="CM696" s="171"/>
      <c r="CN696" s="171"/>
      <c r="CO696" s="171"/>
      <c r="CP696" s="171"/>
      <c r="CQ696" s="171"/>
      <c r="CR696" s="171"/>
      <c r="CS696" s="171"/>
      <c r="CT696" s="171"/>
      <c r="CU696" s="171"/>
      <c r="CV696" s="171"/>
      <c r="CW696" s="171"/>
      <c r="CX696" s="171"/>
      <c r="CY696" s="171"/>
      <c r="CZ696" s="171"/>
    </row>
    <row r="697" s="175" customFormat="true" ht="25.15" customHeight="true" x14ac:dyDescent="0.2">
      <c r="C697" s="1128"/>
      <c r="D697" s="1127"/>
      <c r="E697" s="473"/>
      <c r="F697" s="473"/>
      <c r="G697" s="473"/>
      <c r="H697" s="1128"/>
      <c r="I697" s="1127"/>
      <c r="J697" s="473"/>
      <c r="K697" s="473"/>
      <c r="L697" s="473"/>
      <c r="M697" s="1128"/>
      <c r="N697" s="1127"/>
      <c r="O697" s="473"/>
      <c r="P697" s="473"/>
      <c r="Q697" s="473"/>
      <c r="R697" s="168"/>
      <c r="S697" s="168"/>
      <c r="T697" s="168"/>
      <c r="U697" s="168"/>
      <c r="V697" s="168"/>
      <c r="W697" s="168"/>
      <c r="X697" s="168"/>
      <c r="Y697" s="168"/>
      <c r="Z697" s="168"/>
      <c r="AA697" s="168"/>
      <c r="AB697" s="168"/>
      <c r="AC697" s="168"/>
      <c r="AD697" s="168"/>
      <c r="AE697" s="168"/>
      <c r="AF697" s="168"/>
      <c r="AG697" s="168"/>
      <c r="AH697" s="168"/>
      <c r="AI697" s="168"/>
      <c r="AJ697" s="168"/>
      <c r="AK697" s="168"/>
      <c r="AL697" s="168"/>
      <c r="AM697" s="168"/>
      <c r="AN697" s="168"/>
      <c r="AO697" s="168"/>
      <c r="AP697" s="168"/>
      <c r="AQ697" s="168"/>
      <c r="AR697" s="168"/>
      <c r="AS697" s="168"/>
      <c r="AT697" s="168"/>
      <c r="AU697" s="168"/>
      <c r="AV697" s="168"/>
      <c r="AW697" s="168"/>
      <c r="AX697" s="168"/>
      <c r="AY697" s="168"/>
      <c r="BA697" s="171"/>
      <c r="BB697" s="256"/>
      <c r="BC697" s="171"/>
      <c r="BD697" s="171"/>
      <c r="BE697" s="171"/>
      <c r="BF697" s="171"/>
      <c r="BG697" s="171"/>
      <c r="BH697" s="171"/>
      <c r="BI697" s="171"/>
      <c r="BJ697" s="171"/>
      <c r="BK697" s="171"/>
      <c r="BL697" s="171"/>
      <c r="BM697" s="171"/>
      <c r="BN697" s="171"/>
      <c r="BO697" s="171"/>
      <c r="BP697" s="171"/>
      <c r="BQ697" s="171"/>
      <c r="BR697" s="171"/>
      <c r="BS697" s="171"/>
      <c r="BT697" s="171"/>
      <c r="BU697" s="171"/>
      <c r="BV697" s="171"/>
      <c r="BW697" s="171"/>
      <c r="BX697" s="171"/>
      <c r="BY697" s="171"/>
      <c r="BZ697" s="171"/>
      <c r="CA697" s="171"/>
      <c r="CB697" s="171"/>
      <c r="CC697" s="171"/>
      <c r="CD697" s="171"/>
      <c r="CE697" s="171"/>
      <c r="CF697" s="171"/>
      <c r="CG697" s="171"/>
      <c r="CH697" s="171"/>
      <c r="CI697" s="171"/>
      <c r="CJ697" s="171"/>
      <c r="CK697" s="171"/>
      <c r="CL697" s="171"/>
      <c r="CM697" s="171"/>
      <c r="CN697" s="171"/>
      <c r="CO697" s="171"/>
      <c r="CP697" s="171"/>
      <c r="CQ697" s="171"/>
      <c r="CR697" s="171"/>
      <c r="CS697" s="171"/>
      <c r="CT697" s="171"/>
      <c r="CU697" s="171"/>
      <c r="CV697" s="171"/>
      <c r="CW697" s="171"/>
      <c r="CX697" s="171"/>
      <c r="CY697" s="171"/>
      <c r="CZ697" s="171"/>
    </row>
    <row r="698" s="175" customFormat="true" ht="25.15" customHeight="true" x14ac:dyDescent="0.2">
      <c r="C698" s="1128"/>
      <c r="D698" s="1127"/>
      <c r="E698" s="473"/>
      <c r="F698" s="473"/>
      <c r="G698" s="473"/>
      <c r="H698" s="1128"/>
      <c r="I698" s="1127"/>
      <c r="J698" s="473"/>
      <c r="K698" s="473"/>
      <c r="L698" s="473"/>
      <c r="M698" s="1128"/>
      <c r="N698" s="1127"/>
      <c r="O698" s="473"/>
      <c r="P698" s="473"/>
      <c r="Q698" s="473"/>
      <c r="R698" s="168"/>
      <c r="S698" s="168"/>
      <c r="T698" s="168"/>
      <c r="U698" s="168"/>
      <c r="V698" s="168"/>
      <c r="W698" s="168"/>
      <c r="X698" s="168"/>
      <c r="Y698" s="168"/>
      <c r="Z698" s="168"/>
      <c r="AA698" s="168"/>
      <c r="AB698" s="168"/>
      <c r="AC698" s="168"/>
      <c r="AD698" s="168"/>
      <c r="AE698" s="168"/>
      <c r="AF698" s="168"/>
      <c r="AG698" s="168"/>
      <c r="AH698" s="168"/>
      <c r="AI698" s="168"/>
      <c r="AJ698" s="168"/>
      <c r="AK698" s="168"/>
      <c r="AL698" s="168"/>
      <c r="AM698" s="168"/>
      <c r="AN698" s="168"/>
      <c r="AO698" s="168"/>
      <c r="AP698" s="168"/>
      <c r="AQ698" s="168"/>
      <c r="AR698" s="168"/>
      <c r="AS698" s="168"/>
      <c r="AT698" s="168"/>
      <c r="AU698" s="168"/>
      <c r="AV698" s="168"/>
      <c r="AW698" s="168"/>
      <c r="AX698" s="168"/>
      <c r="AY698" s="168"/>
      <c r="BA698" s="171"/>
      <c r="BB698" s="256"/>
      <c r="BC698" s="171"/>
      <c r="BD698" s="171"/>
      <c r="BE698" s="171"/>
      <c r="BF698" s="171"/>
      <c r="BG698" s="171"/>
      <c r="BH698" s="171"/>
      <c r="BI698" s="171"/>
      <c r="BJ698" s="171"/>
      <c r="BK698" s="171"/>
      <c r="BL698" s="171"/>
      <c r="BM698" s="171"/>
      <c r="BN698" s="171"/>
      <c r="BO698" s="171"/>
      <c r="BP698" s="171"/>
      <c r="BQ698" s="171"/>
      <c r="BR698" s="171"/>
      <c r="BS698" s="171"/>
      <c r="BT698" s="171"/>
      <c r="BU698" s="171"/>
      <c r="BV698" s="171"/>
      <c r="BW698" s="171"/>
      <c r="BX698" s="171"/>
      <c r="BY698" s="171"/>
      <c r="BZ698" s="171"/>
      <c r="CA698" s="171"/>
      <c r="CB698" s="171"/>
      <c r="CC698" s="171"/>
      <c r="CD698" s="171"/>
      <c r="CE698" s="171"/>
      <c r="CF698" s="171"/>
      <c r="CG698" s="171"/>
      <c r="CH698" s="171"/>
      <c r="CI698" s="171"/>
      <c r="CJ698" s="171"/>
      <c r="CK698" s="171"/>
      <c r="CL698" s="171"/>
      <c r="CM698" s="171"/>
      <c r="CN698" s="171"/>
      <c r="CO698" s="171"/>
      <c r="CP698" s="171"/>
      <c r="CQ698" s="171"/>
      <c r="CR698" s="171"/>
      <c r="CS698" s="171"/>
      <c r="CT698" s="171"/>
      <c r="CU698" s="171"/>
      <c r="CV698" s="171"/>
      <c r="CW698" s="171"/>
      <c r="CX698" s="171"/>
      <c r="CY698" s="171"/>
      <c r="CZ698" s="171"/>
    </row>
    <row r="699" s="175" customFormat="true" ht="25.15" customHeight="true" x14ac:dyDescent="0.2">
      <c r="C699" s="1128"/>
      <c r="D699" s="1127"/>
      <c r="E699" s="473"/>
      <c r="F699" s="473"/>
      <c r="G699" s="473"/>
      <c r="H699" s="1128"/>
      <c r="I699" s="1127"/>
      <c r="J699" s="473"/>
      <c r="K699" s="473"/>
      <c r="L699" s="473"/>
      <c r="M699" s="1128"/>
      <c r="N699" s="1127"/>
      <c r="O699" s="473"/>
      <c r="P699" s="473"/>
      <c r="Q699" s="473"/>
      <c r="R699" s="168"/>
      <c r="S699" s="168"/>
      <c r="T699" s="168"/>
      <c r="U699" s="168"/>
      <c r="V699" s="168"/>
      <c r="W699" s="168"/>
      <c r="X699" s="168"/>
      <c r="Y699" s="168"/>
      <c r="Z699" s="168"/>
      <c r="AA699" s="168"/>
      <c r="AB699" s="168"/>
      <c r="AC699" s="168"/>
      <c r="AD699" s="168"/>
      <c r="AE699" s="168"/>
      <c r="AF699" s="168"/>
      <c r="AG699" s="168"/>
      <c r="AH699" s="168"/>
      <c r="AI699" s="168"/>
      <c r="AJ699" s="168"/>
      <c r="AK699" s="168"/>
      <c r="AL699" s="168"/>
      <c r="AM699" s="168"/>
      <c r="AN699" s="168"/>
      <c r="AO699" s="168"/>
      <c r="AP699" s="168"/>
      <c r="AQ699" s="168"/>
      <c r="AR699" s="168"/>
      <c r="AS699" s="168"/>
      <c r="AT699" s="168"/>
      <c r="AU699" s="168"/>
      <c r="AV699" s="168"/>
      <c r="AW699" s="168"/>
      <c r="AX699" s="168"/>
      <c r="AY699" s="168"/>
      <c r="BA699" s="171"/>
      <c r="BB699" s="256"/>
      <c r="BC699" s="171"/>
      <c r="BD699" s="171"/>
      <c r="BE699" s="171"/>
      <c r="BF699" s="171"/>
      <c r="BG699" s="171"/>
      <c r="BH699" s="171"/>
      <c r="BI699" s="171"/>
      <c r="BJ699" s="171"/>
      <c r="BK699" s="171"/>
      <c r="BL699" s="171"/>
      <c r="BM699" s="171"/>
      <c r="BN699" s="171"/>
      <c r="BO699" s="171"/>
      <c r="BP699" s="171"/>
      <c r="BQ699" s="171"/>
      <c r="BR699" s="171"/>
      <c r="BS699" s="171"/>
      <c r="BT699" s="171"/>
      <c r="BU699" s="171"/>
      <c r="BV699" s="171"/>
      <c r="BW699" s="171"/>
      <c r="BX699" s="171"/>
      <c r="BY699" s="171"/>
      <c r="BZ699" s="171"/>
      <c r="CA699" s="171"/>
      <c r="CB699" s="171"/>
      <c r="CC699" s="171"/>
      <c r="CD699" s="171"/>
      <c r="CE699" s="171"/>
      <c r="CF699" s="171"/>
      <c r="CG699" s="171"/>
      <c r="CH699" s="171"/>
      <c r="CI699" s="171"/>
      <c r="CJ699" s="171"/>
      <c r="CK699" s="171"/>
      <c r="CL699" s="171"/>
      <c r="CM699" s="171"/>
      <c r="CN699" s="171"/>
      <c r="CO699" s="171"/>
      <c r="CP699" s="171"/>
      <c r="CQ699" s="171"/>
      <c r="CR699" s="171"/>
      <c r="CS699" s="171"/>
      <c r="CT699" s="171"/>
      <c r="CU699" s="171"/>
      <c r="CV699" s="171"/>
      <c r="CW699" s="171"/>
      <c r="CX699" s="171"/>
      <c r="CY699" s="171"/>
      <c r="CZ699" s="171"/>
    </row>
    <row r="700" s="175" customFormat="true" ht="25.15" customHeight="true" x14ac:dyDescent="0.2">
      <c r="C700" s="1128"/>
      <c r="D700" s="1127"/>
      <c r="E700" s="473"/>
      <c r="F700" s="473"/>
      <c r="G700" s="473"/>
      <c r="H700" s="1128"/>
      <c r="I700" s="1127"/>
      <c r="J700" s="473"/>
      <c r="K700" s="473"/>
      <c r="L700" s="473"/>
      <c r="M700" s="1128"/>
      <c r="N700" s="1127"/>
      <c r="O700" s="473"/>
      <c r="P700" s="473"/>
      <c r="Q700" s="473"/>
      <c r="R700" s="168"/>
      <c r="S700" s="168"/>
      <c r="T700" s="168"/>
      <c r="U700" s="168"/>
      <c r="V700" s="168"/>
      <c r="W700" s="168"/>
      <c r="X700" s="168"/>
      <c r="Y700" s="168"/>
      <c r="Z700" s="168"/>
      <c r="AA700" s="168"/>
      <c r="AB700" s="168"/>
      <c r="AC700" s="168"/>
      <c r="AD700" s="168"/>
      <c r="AE700" s="168"/>
      <c r="AF700" s="168"/>
      <c r="AG700" s="168"/>
      <c r="AH700" s="168"/>
      <c r="AI700" s="168"/>
      <c r="AJ700" s="168"/>
      <c r="AK700" s="168"/>
      <c r="AL700" s="168"/>
      <c r="AM700" s="168"/>
      <c r="AN700" s="168"/>
      <c r="AO700" s="168"/>
      <c r="AP700" s="168"/>
      <c r="AQ700" s="168"/>
      <c r="AR700" s="168"/>
      <c r="AS700" s="168"/>
      <c r="AT700" s="168"/>
      <c r="AU700" s="168"/>
      <c r="AV700" s="168"/>
      <c r="AW700" s="168"/>
      <c r="AX700" s="168"/>
      <c r="AY700" s="168"/>
      <c r="BA700" s="171"/>
      <c r="BB700" s="256"/>
      <c r="BC700" s="171"/>
      <c r="BD700" s="171"/>
      <c r="BE700" s="171"/>
      <c r="BF700" s="171"/>
      <c r="BG700" s="171"/>
      <c r="BH700" s="171"/>
      <c r="BI700" s="171"/>
      <c r="BJ700" s="171"/>
      <c r="BK700" s="171"/>
      <c r="BL700" s="171"/>
      <c r="BM700" s="171"/>
      <c r="BN700" s="171"/>
      <c r="BO700" s="171"/>
      <c r="BP700" s="171"/>
      <c r="BQ700" s="171"/>
      <c r="BR700" s="171"/>
      <c r="BS700" s="171"/>
      <c r="BT700" s="171"/>
      <c r="BU700" s="171"/>
      <c r="BV700" s="171"/>
      <c r="BW700" s="171"/>
      <c r="BX700" s="171"/>
      <c r="BY700" s="171"/>
      <c r="BZ700" s="171"/>
      <c r="CA700" s="171"/>
      <c r="CB700" s="171"/>
      <c r="CC700" s="171"/>
      <c r="CD700" s="171"/>
      <c r="CE700" s="171"/>
      <c r="CF700" s="171"/>
      <c r="CG700" s="171"/>
      <c r="CH700" s="171"/>
      <c r="CI700" s="171"/>
      <c r="CJ700" s="171"/>
      <c r="CK700" s="171"/>
      <c r="CL700" s="171"/>
      <c r="CM700" s="171"/>
      <c r="CN700" s="171"/>
      <c r="CO700" s="171"/>
      <c r="CP700" s="171"/>
      <c r="CQ700" s="171"/>
      <c r="CR700" s="171"/>
      <c r="CS700" s="171"/>
      <c r="CT700" s="171"/>
      <c r="CU700" s="171"/>
      <c r="CV700" s="171"/>
      <c r="CW700" s="171"/>
      <c r="CX700" s="171"/>
      <c r="CY700" s="171"/>
      <c r="CZ700" s="171"/>
    </row>
    <row r="701" ht="25.15" customHeight="true" x14ac:dyDescent="0.2">
      <c r="C701" s="1127"/>
      <c r="D701" s="1127"/>
      <c r="E701" s="474"/>
      <c r="F701" s="474"/>
      <c r="G701" s="474"/>
      <c r="H701" s="1127"/>
      <c r="I701" s="1127"/>
      <c r="J701" s="474"/>
      <c r="K701" s="474"/>
      <c r="L701" s="474"/>
      <c r="M701" s="1127"/>
      <c r="N701" s="1127"/>
      <c r="O701" s="474"/>
      <c r="P701" s="474"/>
      <c r="Q701" s="474"/>
      <c r="BA701" s="171"/>
      <c r="BB701" s="256"/>
      <c r="BC701" s="171"/>
      <c r="BD701" s="171"/>
      <c r="BE701" s="171"/>
      <c r="BF701" s="171"/>
      <c r="BG701" s="171"/>
      <c r="BH701" s="171"/>
      <c r="BI701" s="171"/>
      <c r="BJ701" s="171"/>
      <c r="BK701" s="171"/>
      <c r="BL701" s="171"/>
      <c r="BM701" s="171"/>
      <c r="BN701" s="171"/>
      <c r="BO701" s="171"/>
      <c r="BP701" s="171"/>
      <c r="BQ701" s="171"/>
      <c r="BR701" s="171"/>
      <c r="BS701" s="171"/>
      <c r="BT701" s="171"/>
      <c r="BU701" s="171"/>
      <c r="BV701" s="171"/>
      <c r="BW701" s="171"/>
      <c r="BX701" s="171"/>
      <c r="BY701" s="171"/>
      <c r="BZ701" s="171"/>
      <c r="CA701" s="171"/>
      <c r="CB701" s="171"/>
      <c r="CC701" s="171"/>
      <c r="CD701" s="171"/>
      <c r="CE701" s="171"/>
      <c r="CF701" s="171"/>
      <c r="CG701" s="171"/>
      <c r="CH701" s="171"/>
      <c r="CI701" s="171"/>
      <c r="CJ701" s="171"/>
      <c r="CK701" s="171"/>
      <c r="CL701" s="171"/>
      <c r="CM701" s="171"/>
      <c r="CN701" s="171"/>
      <c r="CO701" s="171"/>
      <c r="CP701" s="171"/>
      <c r="CQ701" s="171"/>
      <c r="CR701" s="171"/>
      <c r="CS701" s="171"/>
      <c r="CT701" s="171"/>
      <c r="CU701" s="171"/>
      <c r="CV701" s="171"/>
      <c r="CW701" s="171"/>
      <c r="CX701" s="171"/>
      <c r="CY701" s="171"/>
      <c r="CZ701" s="171"/>
    </row>
    <row r="702" ht="25.15" customHeight="true" x14ac:dyDescent="0.2">
      <c r="C702" s="1127"/>
      <c r="D702" s="1127"/>
      <c r="E702" s="474"/>
      <c r="F702" s="474"/>
      <c r="G702" s="474"/>
      <c r="H702" s="1127"/>
      <c r="I702" s="1127"/>
      <c r="J702" s="474"/>
      <c r="K702" s="474"/>
      <c r="L702" s="474"/>
      <c r="M702" s="1127"/>
      <c r="N702" s="1127"/>
      <c r="O702" s="474"/>
      <c r="P702" s="474"/>
      <c r="Q702" s="474"/>
      <c r="BA702" s="171"/>
      <c r="BB702" s="256"/>
      <c r="BC702" s="171"/>
      <c r="BD702" s="171"/>
      <c r="BE702" s="171"/>
      <c r="BF702" s="171"/>
      <c r="BG702" s="171"/>
      <c r="BH702" s="171"/>
      <c r="BI702" s="171"/>
      <c r="BJ702" s="171"/>
      <c r="BK702" s="171"/>
      <c r="BL702" s="171"/>
      <c r="BM702" s="171"/>
      <c r="BN702" s="171"/>
      <c r="BO702" s="171"/>
      <c r="BP702" s="171"/>
      <c r="BQ702" s="171"/>
      <c r="BR702" s="171"/>
      <c r="BS702" s="171"/>
      <c r="BT702" s="171"/>
      <c r="BU702" s="171"/>
      <c r="BV702" s="171"/>
      <c r="BW702" s="171"/>
      <c r="BX702" s="171"/>
      <c r="BY702" s="171"/>
      <c r="BZ702" s="171"/>
      <c r="CA702" s="171"/>
      <c r="CB702" s="171"/>
      <c r="CC702" s="171"/>
      <c r="CD702" s="171"/>
      <c r="CE702" s="171"/>
      <c r="CF702" s="171"/>
      <c r="CG702" s="171"/>
      <c r="CH702" s="171"/>
      <c r="CI702" s="171"/>
      <c r="CJ702" s="171"/>
      <c r="CK702" s="171"/>
      <c r="CL702" s="171"/>
      <c r="CM702" s="171"/>
      <c r="CN702" s="171"/>
      <c r="CO702" s="171"/>
      <c r="CP702" s="171"/>
      <c r="CQ702" s="171"/>
      <c r="CR702" s="171"/>
      <c r="CS702" s="171"/>
      <c r="CT702" s="171"/>
      <c r="CU702" s="171"/>
      <c r="CV702" s="171"/>
      <c r="CW702" s="171"/>
      <c r="CX702" s="171"/>
      <c r="CY702" s="171"/>
      <c r="CZ702" s="171"/>
    </row>
    <row r="703" ht="25.15" customHeight="true" x14ac:dyDescent="0.2">
      <c r="C703" s="1127"/>
      <c r="D703" s="1127"/>
      <c r="E703" s="474"/>
      <c r="F703" s="474"/>
      <c r="G703" s="474"/>
      <c r="H703" s="1127"/>
      <c r="I703" s="1127"/>
      <c r="J703" s="474"/>
      <c r="K703" s="474"/>
      <c r="L703" s="474"/>
      <c r="M703" s="1127"/>
      <c r="N703" s="1127"/>
      <c r="O703" s="474"/>
      <c r="P703" s="474"/>
      <c r="Q703" s="474"/>
      <c r="BA703" s="171"/>
      <c r="BB703" s="256"/>
      <c r="BC703" s="171"/>
      <c r="BD703" s="171"/>
      <c r="BE703" s="171"/>
      <c r="BF703" s="171"/>
      <c r="BG703" s="171"/>
      <c r="BH703" s="171"/>
      <c r="BI703" s="171"/>
      <c r="BJ703" s="171"/>
      <c r="BK703" s="171"/>
      <c r="BL703" s="171"/>
      <c r="BM703" s="171"/>
      <c r="BN703" s="171"/>
      <c r="BO703" s="171"/>
      <c r="BP703" s="171"/>
      <c r="BQ703" s="171"/>
      <c r="BR703" s="171"/>
      <c r="BS703" s="171"/>
      <c r="BT703" s="171"/>
      <c r="BU703" s="171"/>
      <c r="BV703" s="171"/>
      <c r="BW703" s="171"/>
      <c r="BX703" s="171"/>
      <c r="BY703" s="171"/>
      <c r="BZ703" s="171"/>
      <c r="CA703" s="171"/>
      <c r="CB703" s="171"/>
      <c r="CC703" s="171"/>
      <c r="CD703" s="171"/>
      <c r="CE703" s="171"/>
      <c r="CF703" s="171"/>
      <c r="CG703" s="171"/>
      <c r="CH703" s="171"/>
      <c r="CI703" s="171"/>
      <c r="CJ703" s="171"/>
      <c r="CK703" s="171"/>
      <c r="CL703" s="171"/>
      <c r="CM703" s="171"/>
      <c r="CN703" s="171"/>
      <c r="CO703" s="171"/>
      <c r="CP703" s="171"/>
      <c r="CQ703" s="171"/>
      <c r="CR703" s="171"/>
      <c r="CS703" s="171"/>
      <c r="CT703" s="171"/>
      <c r="CU703" s="171"/>
      <c r="CV703" s="171"/>
      <c r="CW703" s="171"/>
      <c r="CX703" s="171"/>
      <c r="CY703" s="171"/>
      <c r="CZ703" s="171"/>
    </row>
    <row r="704" ht="25.15" customHeight="true" x14ac:dyDescent="0.2">
      <c r="C704" s="1127"/>
      <c r="D704" s="1127"/>
      <c r="E704" s="474"/>
      <c r="F704" s="474"/>
      <c r="G704" s="474"/>
      <c r="H704" s="1127"/>
      <c r="I704" s="1127"/>
      <c r="J704" s="474"/>
      <c r="K704" s="474"/>
      <c r="L704" s="474"/>
      <c r="M704" s="1127"/>
      <c r="N704" s="1127"/>
      <c r="O704" s="474"/>
      <c r="P704" s="474"/>
      <c r="Q704" s="474"/>
      <c r="BA704" s="171"/>
      <c r="BB704" s="256"/>
      <c r="BC704" s="171"/>
      <c r="BD704" s="171"/>
      <c r="BE704" s="171"/>
      <c r="BF704" s="171"/>
      <c r="BG704" s="171"/>
      <c r="BH704" s="171"/>
      <c r="BI704" s="171"/>
      <c r="BJ704" s="171"/>
      <c r="BK704" s="171"/>
      <c r="BL704" s="171"/>
      <c r="BM704" s="171"/>
      <c r="BN704" s="171"/>
      <c r="BO704" s="171"/>
      <c r="BP704" s="171"/>
      <c r="BQ704" s="171"/>
      <c r="BR704" s="171"/>
      <c r="BS704" s="171"/>
      <c r="BT704" s="171"/>
      <c r="BU704" s="171"/>
      <c r="BV704" s="171"/>
      <c r="BW704" s="171"/>
      <c r="BX704" s="171"/>
      <c r="BY704" s="171"/>
      <c r="BZ704" s="171"/>
      <c r="CA704" s="171"/>
      <c r="CB704" s="171"/>
      <c r="CC704" s="171"/>
      <c r="CD704" s="171"/>
      <c r="CE704" s="171"/>
      <c r="CF704" s="171"/>
      <c r="CG704" s="171"/>
      <c r="CH704" s="171"/>
      <c r="CI704" s="171"/>
      <c r="CJ704" s="171"/>
      <c r="CK704" s="171"/>
      <c r="CL704" s="171"/>
      <c r="CM704" s="171"/>
      <c r="CN704" s="171"/>
      <c r="CO704" s="171"/>
      <c r="CP704" s="171"/>
      <c r="CQ704" s="171"/>
      <c r="CR704" s="171"/>
      <c r="CS704" s="171"/>
      <c r="CT704" s="171"/>
      <c r="CU704" s="171"/>
      <c r="CV704" s="171"/>
      <c r="CW704" s="171"/>
      <c r="CX704" s="171"/>
      <c r="CY704" s="171"/>
      <c r="CZ704" s="171"/>
    </row>
    <row r="705" ht="25.15" customHeight="true" x14ac:dyDescent="0.2">
      <c r="C705" s="1127"/>
      <c r="D705" s="1127"/>
      <c r="E705" s="474"/>
      <c r="F705" s="474"/>
      <c r="G705" s="474"/>
      <c r="H705" s="1127"/>
      <c r="I705" s="1127"/>
      <c r="J705" s="474"/>
      <c r="K705" s="474"/>
      <c r="L705" s="474"/>
      <c r="M705" s="1127"/>
      <c r="N705" s="1127"/>
      <c r="O705" s="474"/>
      <c r="P705" s="474"/>
      <c r="Q705" s="474"/>
      <c r="BA705" s="171"/>
      <c r="BB705" s="256"/>
      <c r="BC705" s="171"/>
      <c r="BD705" s="171"/>
      <c r="BE705" s="171"/>
      <c r="BF705" s="171"/>
      <c r="BG705" s="171"/>
      <c r="BH705" s="171"/>
      <c r="BI705" s="171"/>
      <c r="BJ705" s="171"/>
      <c r="BK705" s="171"/>
      <c r="BL705" s="171"/>
      <c r="BM705" s="171"/>
      <c r="BN705" s="171"/>
      <c r="BO705" s="171"/>
      <c r="BP705" s="171"/>
      <c r="BQ705" s="171"/>
      <c r="BR705" s="171"/>
      <c r="BS705" s="171"/>
      <c r="BT705" s="171"/>
      <c r="BU705" s="171"/>
      <c r="BV705" s="171"/>
      <c r="BW705" s="171"/>
      <c r="BX705" s="171"/>
      <c r="BY705" s="171"/>
      <c r="BZ705" s="171"/>
      <c r="CA705" s="171"/>
      <c r="CB705" s="171"/>
      <c r="CC705" s="171"/>
      <c r="CD705" s="171"/>
      <c r="CE705" s="171"/>
      <c r="CF705" s="171"/>
      <c r="CG705" s="171"/>
      <c r="CH705" s="171"/>
      <c r="CI705" s="171"/>
      <c r="CJ705" s="171"/>
      <c r="CK705" s="171"/>
      <c r="CL705" s="171"/>
      <c r="CM705" s="171"/>
      <c r="CN705" s="171"/>
      <c r="CO705" s="171"/>
      <c r="CP705" s="171"/>
      <c r="CQ705" s="171"/>
      <c r="CR705" s="171"/>
      <c r="CS705" s="171"/>
      <c r="CT705" s="171"/>
      <c r="CU705" s="171"/>
      <c r="CV705" s="171"/>
      <c r="CW705" s="171"/>
      <c r="CX705" s="171"/>
      <c r="CY705" s="171"/>
      <c r="CZ705" s="171"/>
    </row>
    <row r="706" ht="25.15" customHeight="true" x14ac:dyDescent="0.2">
      <c r="C706" s="1127"/>
      <c r="D706" s="1127"/>
      <c r="E706" s="474"/>
      <c r="F706" s="474"/>
      <c r="G706" s="474"/>
      <c r="H706" s="1127"/>
      <c r="I706" s="1127"/>
      <c r="J706" s="474"/>
      <c r="K706" s="474"/>
      <c r="L706" s="474"/>
      <c r="M706" s="1127"/>
      <c r="N706" s="1127"/>
      <c r="O706" s="474"/>
      <c r="P706" s="474"/>
      <c r="Q706" s="474"/>
      <c r="BA706" s="171"/>
      <c r="BB706" s="256"/>
      <c r="BC706" s="171"/>
      <c r="BD706" s="171"/>
      <c r="BE706" s="171"/>
      <c r="BF706" s="171"/>
      <c r="BG706" s="171"/>
      <c r="BH706" s="171"/>
      <c r="BI706" s="171"/>
      <c r="BJ706" s="171"/>
      <c r="BK706" s="171"/>
      <c r="BL706" s="171"/>
      <c r="BM706" s="171"/>
      <c r="BN706" s="171"/>
      <c r="BO706" s="171"/>
      <c r="BP706" s="171"/>
      <c r="BQ706" s="171"/>
      <c r="BR706" s="171"/>
      <c r="BS706" s="171"/>
      <c r="BT706" s="171"/>
      <c r="BU706" s="171"/>
      <c r="BV706" s="171"/>
      <c r="BW706" s="171"/>
      <c r="BX706" s="171"/>
      <c r="BY706" s="171"/>
      <c r="BZ706" s="171"/>
      <c r="CA706" s="171"/>
      <c r="CB706" s="171"/>
      <c r="CC706" s="171"/>
      <c r="CD706" s="171"/>
      <c r="CE706" s="171"/>
      <c r="CF706" s="171"/>
      <c r="CG706" s="171"/>
      <c r="CH706" s="171"/>
      <c r="CI706" s="171"/>
      <c r="CJ706" s="171"/>
      <c r="CK706" s="171"/>
      <c r="CL706" s="171"/>
      <c r="CM706" s="171"/>
      <c r="CN706" s="171"/>
      <c r="CO706" s="171"/>
      <c r="CP706" s="171"/>
      <c r="CQ706" s="171"/>
      <c r="CR706" s="171"/>
      <c r="CS706" s="171"/>
      <c r="CT706" s="171"/>
      <c r="CU706" s="171"/>
      <c r="CV706" s="171"/>
      <c r="CW706" s="171"/>
      <c r="CX706" s="171"/>
      <c r="CY706" s="171"/>
      <c r="CZ706" s="171"/>
    </row>
    <row r="707" ht="25.15" customHeight="true" x14ac:dyDescent="0.2">
      <c r="C707" s="1127"/>
      <c r="D707" s="1127"/>
      <c r="E707" s="474"/>
      <c r="F707" s="474"/>
      <c r="G707" s="474"/>
      <c r="H707" s="1127"/>
      <c r="I707" s="1127"/>
      <c r="J707" s="474"/>
      <c r="K707" s="474"/>
      <c r="L707" s="474"/>
      <c r="M707" s="1127"/>
      <c r="N707" s="1127"/>
      <c r="O707" s="474"/>
      <c r="P707" s="474"/>
      <c r="Q707" s="474"/>
      <c r="BA707" s="171"/>
      <c r="BB707" s="256"/>
      <c r="BC707" s="171"/>
      <c r="BD707" s="171"/>
      <c r="BE707" s="171"/>
      <c r="BF707" s="171"/>
      <c r="BG707" s="171"/>
      <c r="BH707" s="171"/>
      <c r="BI707" s="171"/>
      <c r="BJ707" s="171"/>
      <c r="BK707" s="171"/>
      <c r="BL707" s="171"/>
      <c r="BM707" s="171"/>
      <c r="BN707" s="171"/>
      <c r="BO707" s="171"/>
      <c r="BP707" s="171"/>
      <c r="BQ707" s="171"/>
      <c r="BR707" s="171"/>
      <c r="BS707" s="171"/>
      <c r="BT707" s="171"/>
      <c r="BU707" s="171"/>
      <c r="BV707" s="171"/>
      <c r="BW707" s="171"/>
      <c r="BX707" s="171"/>
      <c r="BY707" s="171"/>
      <c r="BZ707" s="171"/>
      <c r="CA707" s="171"/>
      <c r="CB707" s="171"/>
      <c r="CC707" s="171"/>
      <c r="CD707" s="171"/>
      <c r="CE707" s="171"/>
      <c r="CF707" s="171"/>
      <c r="CG707" s="171"/>
      <c r="CH707" s="171"/>
      <c r="CI707" s="171"/>
      <c r="CJ707" s="171"/>
      <c r="CK707" s="171"/>
      <c r="CL707" s="171"/>
      <c r="CM707" s="171"/>
      <c r="CN707" s="171"/>
      <c r="CO707" s="171"/>
      <c r="CP707" s="171"/>
      <c r="CQ707" s="171"/>
      <c r="CR707" s="171"/>
      <c r="CS707" s="171"/>
      <c r="CT707" s="171"/>
      <c r="CU707" s="171"/>
      <c r="CV707" s="171"/>
      <c r="CW707" s="171"/>
      <c r="CX707" s="171"/>
      <c r="CY707" s="171"/>
      <c r="CZ707" s="171"/>
    </row>
    <row r="708" ht="25.15" customHeight="true" x14ac:dyDescent="0.2">
      <c r="C708" s="1127"/>
      <c r="D708" s="1127"/>
      <c r="E708" s="474"/>
      <c r="F708" s="474"/>
      <c r="G708" s="474"/>
      <c r="H708" s="1127"/>
      <c r="I708" s="1127"/>
      <c r="J708" s="474"/>
      <c r="K708" s="474"/>
      <c r="L708" s="474"/>
      <c r="M708" s="1127"/>
      <c r="N708" s="1127"/>
      <c r="O708" s="474"/>
      <c r="P708" s="474"/>
      <c r="Q708" s="474"/>
      <c r="BA708" s="171"/>
      <c r="BB708" s="256"/>
      <c r="BC708" s="171"/>
      <c r="BD708" s="171"/>
      <c r="BE708" s="171"/>
      <c r="BF708" s="171"/>
      <c r="BG708" s="171"/>
      <c r="BH708" s="171"/>
      <c r="BI708" s="171"/>
      <c r="BJ708" s="171"/>
      <c r="BK708" s="171"/>
      <c r="BL708" s="171"/>
      <c r="BM708" s="171"/>
      <c r="BN708" s="171"/>
      <c r="BO708" s="171"/>
      <c r="BP708" s="171"/>
      <c r="BQ708" s="171"/>
      <c r="BR708" s="171"/>
      <c r="BS708" s="171"/>
      <c r="BT708" s="171"/>
      <c r="BU708" s="171"/>
      <c r="BV708" s="171"/>
      <c r="BW708" s="171"/>
      <c r="BX708" s="171"/>
      <c r="BY708" s="171"/>
      <c r="BZ708" s="171"/>
      <c r="CA708" s="171"/>
      <c r="CB708" s="171"/>
      <c r="CC708" s="171"/>
      <c r="CD708" s="171"/>
      <c r="CE708" s="171"/>
      <c r="CF708" s="171"/>
      <c r="CG708" s="171"/>
      <c r="CH708" s="171"/>
      <c r="CI708" s="171"/>
      <c r="CJ708" s="171"/>
      <c r="CK708" s="171"/>
      <c r="CL708" s="171"/>
      <c r="CM708" s="171"/>
      <c r="CN708" s="171"/>
      <c r="CO708" s="171"/>
      <c r="CP708" s="171"/>
      <c r="CQ708" s="171"/>
      <c r="CR708" s="171"/>
      <c r="CS708" s="171"/>
      <c r="CT708" s="171"/>
      <c r="CU708" s="171"/>
      <c r="CV708" s="171"/>
      <c r="CW708" s="171"/>
      <c r="CX708" s="171"/>
      <c r="CY708" s="171"/>
      <c r="CZ708" s="171"/>
    </row>
    <row r="709" ht="25.15" customHeight="true" x14ac:dyDescent="0.2">
      <c r="C709" s="1127"/>
      <c r="D709" s="1127"/>
      <c r="E709" s="474"/>
      <c r="F709" s="474"/>
      <c r="G709" s="474"/>
      <c r="H709" s="1127"/>
      <c r="I709" s="1127"/>
      <c r="J709" s="474"/>
      <c r="K709" s="474"/>
      <c r="L709" s="474"/>
      <c r="M709" s="1127"/>
      <c r="N709" s="1127"/>
      <c r="O709" s="474"/>
      <c r="P709" s="474"/>
      <c r="Q709" s="474"/>
      <c r="BA709" s="171"/>
      <c r="BB709" s="256"/>
      <c r="BC709" s="171"/>
      <c r="BD709" s="171"/>
      <c r="BE709" s="171"/>
      <c r="BF709" s="171"/>
      <c r="BG709" s="171"/>
      <c r="BH709" s="171"/>
      <c r="BI709" s="171"/>
      <c r="BJ709" s="171"/>
      <c r="BK709" s="171"/>
      <c r="BL709" s="171"/>
      <c r="BM709" s="171"/>
      <c r="BN709" s="171"/>
      <c r="BO709" s="171"/>
      <c r="BP709" s="171"/>
      <c r="BQ709" s="171"/>
      <c r="BR709" s="171"/>
      <c r="BS709" s="171"/>
      <c r="BT709" s="171"/>
      <c r="BU709" s="171"/>
      <c r="BV709" s="171"/>
      <c r="BW709" s="171"/>
      <c r="BX709" s="171"/>
      <c r="BY709" s="171"/>
      <c r="BZ709" s="171"/>
      <c r="CA709" s="171"/>
      <c r="CB709" s="171"/>
      <c r="CC709" s="171"/>
      <c r="CD709" s="171"/>
      <c r="CE709" s="171"/>
      <c r="CF709" s="171"/>
      <c r="CG709" s="171"/>
      <c r="CH709" s="171"/>
      <c r="CI709" s="171"/>
      <c r="CJ709" s="171"/>
      <c r="CK709" s="171"/>
      <c r="CL709" s="171"/>
      <c r="CM709" s="171"/>
      <c r="CN709" s="171"/>
      <c r="CO709" s="171"/>
      <c r="CP709" s="171"/>
      <c r="CQ709" s="171"/>
      <c r="CR709" s="171"/>
      <c r="CS709" s="171"/>
      <c r="CT709" s="171"/>
      <c r="CU709" s="171"/>
      <c r="CV709" s="171"/>
      <c r="CW709" s="171"/>
      <c r="CX709" s="171"/>
      <c r="CY709" s="171"/>
      <c r="CZ709" s="171"/>
    </row>
    <row r="710" ht="25.15" customHeight="true" x14ac:dyDescent="0.2">
      <c r="C710" s="1127"/>
      <c r="D710" s="1127"/>
      <c r="E710" s="474"/>
      <c r="F710" s="474"/>
      <c r="G710" s="474"/>
      <c r="H710" s="1127"/>
      <c r="I710" s="1127"/>
      <c r="J710" s="474"/>
      <c r="K710" s="474"/>
      <c r="L710" s="474"/>
      <c r="M710" s="1127"/>
      <c r="N710" s="1127"/>
      <c r="O710" s="474"/>
      <c r="P710" s="474"/>
      <c r="Q710" s="474"/>
      <c r="BA710" s="171"/>
      <c r="BB710" s="256"/>
      <c r="BC710" s="171"/>
      <c r="BD710" s="171"/>
      <c r="BE710" s="171"/>
      <c r="BF710" s="171"/>
      <c r="BG710" s="171"/>
      <c r="BH710" s="171"/>
      <c r="BI710" s="171"/>
      <c r="BJ710" s="171"/>
      <c r="BK710" s="171"/>
      <c r="BL710" s="171"/>
      <c r="BM710" s="171"/>
      <c r="BN710" s="171"/>
      <c r="BO710" s="171"/>
      <c r="BP710" s="171"/>
      <c r="BQ710" s="171"/>
      <c r="BR710" s="171"/>
      <c r="BS710" s="171"/>
      <c r="BT710" s="171"/>
      <c r="BU710" s="171"/>
      <c r="BV710" s="171"/>
      <c r="BW710" s="171"/>
      <c r="BX710" s="171"/>
      <c r="BY710" s="171"/>
      <c r="BZ710" s="171"/>
      <c r="CA710" s="171"/>
      <c r="CB710" s="171"/>
      <c r="CC710" s="171"/>
      <c r="CD710" s="171"/>
      <c r="CE710" s="171"/>
      <c r="CF710" s="171"/>
      <c r="CG710" s="171"/>
      <c r="CH710" s="171"/>
      <c r="CI710" s="171"/>
      <c r="CJ710" s="171"/>
      <c r="CK710" s="171"/>
      <c r="CL710" s="171"/>
      <c r="CM710" s="171"/>
      <c r="CN710" s="171"/>
      <c r="CO710" s="171"/>
      <c r="CP710" s="171"/>
      <c r="CQ710" s="171"/>
      <c r="CR710" s="171"/>
      <c r="CS710" s="171"/>
      <c r="CT710" s="171"/>
      <c r="CU710" s="171"/>
      <c r="CV710" s="171"/>
      <c r="CW710" s="171"/>
      <c r="CX710" s="171"/>
      <c r="CY710" s="171"/>
      <c r="CZ710" s="171"/>
    </row>
    <row r="711" ht="25.15" customHeight="true" x14ac:dyDescent="0.2">
      <c r="C711" s="1127"/>
      <c r="D711" s="1127"/>
      <c r="E711" s="474"/>
      <c r="F711" s="474"/>
      <c r="G711" s="474"/>
      <c r="H711" s="1127"/>
      <c r="I711" s="1127"/>
      <c r="J711" s="474"/>
      <c r="K711" s="474"/>
      <c r="L711" s="474"/>
      <c r="M711" s="1127"/>
      <c r="N711" s="1127"/>
      <c r="O711" s="474"/>
      <c r="P711" s="474"/>
      <c r="Q711" s="474"/>
      <c r="BA711" s="171"/>
      <c r="BB711" s="256"/>
      <c r="BC711" s="171"/>
      <c r="BD711" s="171"/>
      <c r="BE711" s="171"/>
      <c r="BF711" s="171"/>
      <c r="BG711" s="171"/>
      <c r="BH711" s="171"/>
      <c r="BI711" s="171"/>
      <c r="BJ711" s="171"/>
      <c r="BK711" s="171"/>
      <c r="BL711" s="171"/>
      <c r="BM711" s="171"/>
      <c r="BN711" s="171"/>
      <c r="BO711" s="171"/>
      <c r="BP711" s="171"/>
      <c r="BQ711" s="171"/>
      <c r="BR711" s="171"/>
      <c r="BS711" s="171"/>
      <c r="BT711" s="171"/>
      <c r="BU711" s="171"/>
      <c r="BV711" s="171"/>
      <c r="BW711" s="171"/>
      <c r="BX711" s="171"/>
      <c r="BY711" s="171"/>
      <c r="BZ711" s="171"/>
      <c r="CA711" s="171"/>
      <c r="CB711" s="171"/>
      <c r="CC711" s="171"/>
      <c r="CD711" s="171"/>
      <c r="CE711" s="171"/>
      <c r="CF711" s="171"/>
      <c r="CG711" s="171"/>
      <c r="CH711" s="171"/>
      <c r="CI711" s="171"/>
      <c r="CJ711" s="171"/>
      <c r="CK711" s="171"/>
      <c r="CL711" s="171"/>
      <c r="CM711" s="171"/>
      <c r="CN711" s="171"/>
      <c r="CO711" s="171"/>
      <c r="CP711" s="171"/>
      <c r="CQ711" s="171"/>
      <c r="CR711" s="171"/>
      <c r="CS711" s="171"/>
      <c r="CT711" s="171"/>
      <c r="CU711" s="171"/>
      <c r="CV711" s="171"/>
      <c r="CW711" s="171"/>
      <c r="CX711" s="171"/>
      <c r="CY711" s="171"/>
      <c r="CZ711" s="171"/>
    </row>
    <row r="712" ht="25.15" customHeight="true" x14ac:dyDescent="0.2">
      <c r="C712" s="1127"/>
      <c r="D712" s="1127"/>
      <c r="E712" s="474"/>
      <c r="F712" s="474"/>
      <c r="G712" s="474"/>
      <c r="H712" s="1127"/>
      <c r="I712" s="1127"/>
      <c r="J712" s="474"/>
      <c r="K712" s="474"/>
      <c r="L712" s="474"/>
      <c r="M712" s="1127"/>
      <c r="N712" s="1127"/>
      <c r="O712" s="474"/>
      <c r="P712" s="474"/>
      <c r="Q712" s="474"/>
      <c r="BA712" s="171"/>
      <c r="BB712" s="256"/>
      <c r="BC712" s="171"/>
      <c r="BD712" s="171"/>
      <c r="BE712" s="171"/>
      <c r="BF712" s="171"/>
      <c r="BG712" s="171"/>
      <c r="BH712" s="171"/>
      <c r="BI712" s="171"/>
      <c r="BJ712" s="171"/>
      <c r="BK712" s="171"/>
      <c r="BL712" s="171"/>
      <c r="BM712" s="171"/>
      <c r="BN712" s="171"/>
      <c r="BO712" s="171"/>
      <c r="BP712" s="171"/>
      <c r="BQ712" s="171"/>
      <c r="BR712" s="171"/>
      <c r="BS712" s="171"/>
      <c r="BT712" s="171"/>
      <c r="BU712" s="171"/>
      <c r="BV712" s="171"/>
      <c r="BW712" s="171"/>
      <c r="BX712" s="171"/>
      <c r="BY712" s="171"/>
      <c r="BZ712" s="171"/>
      <c r="CA712" s="171"/>
      <c r="CB712" s="171"/>
      <c r="CC712" s="171"/>
      <c r="CD712" s="171"/>
      <c r="CE712" s="171"/>
      <c r="CF712" s="171"/>
      <c r="CG712" s="171"/>
      <c r="CH712" s="171"/>
      <c r="CI712" s="171"/>
      <c r="CJ712" s="171"/>
      <c r="CK712" s="171"/>
      <c r="CL712" s="171"/>
      <c r="CM712" s="171"/>
      <c r="CN712" s="171"/>
      <c r="CO712" s="171"/>
      <c r="CP712" s="171"/>
      <c r="CQ712" s="171"/>
      <c r="CR712" s="171"/>
      <c r="CS712" s="171"/>
      <c r="CT712" s="171"/>
      <c r="CU712" s="171"/>
      <c r="CV712" s="171"/>
      <c r="CW712" s="171"/>
      <c r="CX712" s="171"/>
      <c r="CY712" s="171"/>
      <c r="CZ712" s="171"/>
    </row>
    <row r="713" ht="25.15" customHeight="true" x14ac:dyDescent="0.2">
      <c r="C713" s="1127"/>
      <c r="D713" s="1127"/>
      <c r="E713" s="474"/>
      <c r="F713" s="474"/>
      <c r="G713" s="474"/>
      <c r="H713" s="1127"/>
      <c r="I713" s="1127"/>
      <c r="J713" s="474"/>
      <c r="K713" s="474"/>
      <c r="L713" s="474"/>
      <c r="M713" s="1127"/>
      <c r="N713" s="1127"/>
      <c r="O713" s="474"/>
      <c r="P713" s="474"/>
      <c r="Q713" s="474"/>
      <c r="BA713" s="171"/>
      <c r="BB713" s="256"/>
      <c r="BC713" s="171"/>
      <c r="BD713" s="171"/>
      <c r="BE713" s="171"/>
      <c r="BF713" s="171"/>
      <c r="BG713" s="171"/>
      <c r="BH713" s="171"/>
      <c r="BI713" s="171"/>
      <c r="BJ713" s="171"/>
      <c r="BK713" s="171"/>
      <c r="BL713" s="171"/>
      <c r="BM713" s="171"/>
      <c r="BN713" s="171"/>
      <c r="BO713" s="171"/>
      <c r="BP713" s="171"/>
      <c r="BQ713" s="171"/>
      <c r="BR713" s="171"/>
      <c r="BS713" s="171"/>
      <c r="BT713" s="171"/>
      <c r="BU713" s="171"/>
      <c r="BV713" s="171"/>
      <c r="BW713" s="171"/>
      <c r="BX713" s="171"/>
      <c r="BY713" s="171"/>
      <c r="BZ713" s="171"/>
      <c r="CA713" s="171"/>
      <c r="CB713" s="171"/>
      <c r="CC713" s="171"/>
      <c r="CD713" s="171"/>
      <c r="CE713" s="171"/>
      <c r="CF713" s="171"/>
      <c r="CG713" s="171"/>
      <c r="CH713" s="171"/>
      <c r="CI713" s="171"/>
      <c r="CJ713" s="171"/>
      <c r="CK713" s="171"/>
      <c r="CL713" s="171"/>
      <c r="CM713" s="171"/>
      <c r="CN713" s="171"/>
      <c r="CO713" s="171"/>
      <c r="CP713" s="171"/>
      <c r="CQ713" s="171"/>
      <c r="CR713" s="171"/>
      <c r="CS713" s="171"/>
      <c r="CT713" s="171"/>
      <c r="CU713" s="171"/>
      <c r="CV713" s="171"/>
      <c r="CW713" s="171"/>
      <c r="CX713" s="171"/>
      <c r="CY713" s="171"/>
      <c r="CZ713" s="171"/>
    </row>
    <row r="714" ht="25.15" customHeight="true" x14ac:dyDescent="0.2">
      <c r="C714" s="1127"/>
      <c r="D714" s="1127"/>
      <c r="E714" s="474"/>
      <c r="F714" s="474"/>
      <c r="G714" s="474"/>
      <c r="H714" s="1127"/>
      <c r="I714" s="1127"/>
      <c r="J714" s="474"/>
      <c r="K714" s="474"/>
      <c r="L714" s="474"/>
      <c r="M714" s="1127"/>
      <c r="N714" s="1127"/>
      <c r="O714" s="474"/>
      <c r="P714" s="474"/>
      <c r="Q714" s="474"/>
      <c r="BA714" s="171"/>
      <c r="BB714" s="256"/>
      <c r="BC714" s="171"/>
      <c r="BD714" s="171"/>
      <c r="BE714" s="171"/>
      <c r="BF714" s="171"/>
      <c r="BG714" s="171"/>
      <c r="BH714" s="171"/>
      <c r="BI714" s="171"/>
      <c r="BJ714" s="171"/>
      <c r="BK714" s="171"/>
      <c r="BL714" s="171"/>
      <c r="BM714" s="171"/>
      <c r="BN714" s="171"/>
      <c r="BO714" s="171"/>
      <c r="BP714" s="171"/>
      <c r="BQ714" s="171"/>
      <c r="BR714" s="171"/>
      <c r="BS714" s="171"/>
      <c r="BT714" s="171"/>
      <c r="BU714" s="171"/>
      <c r="BV714" s="171"/>
      <c r="BW714" s="171"/>
      <c r="BX714" s="171"/>
      <c r="BY714" s="171"/>
      <c r="BZ714" s="171"/>
      <c r="CA714" s="171"/>
      <c r="CB714" s="171"/>
      <c r="CC714" s="171"/>
      <c r="CD714" s="171"/>
      <c r="CE714" s="171"/>
      <c r="CF714" s="171"/>
      <c r="CG714" s="171"/>
      <c r="CH714" s="171"/>
      <c r="CI714" s="171"/>
      <c r="CJ714" s="171"/>
      <c r="CK714" s="171"/>
      <c r="CL714" s="171"/>
      <c r="CM714" s="171"/>
      <c r="CN714" s="171"/>
      <c r="CO714" s="171"/>
      <c r="CP714" s="171"/>
      <c r="CQ714" s="171"/>
      <c r="CR714" s="171"/>
      <c r="CS714" s="171"/>
      <c r="CT714" s="171"/>
      <c r="CU714" s="171"/>
      <c r="CV714" s="171"/>
      <c r="CW714" s="171"/>
      <c r="CX714" s="171"/>
      <c r="CY714" s="171"/>
      <c r="CZ714" s="171"/>
    </row>
    <row r="715" ht="25.15" customHeight="true" x14ac:dyDescent="0.2">
      <c r="C715" s="1127"/>
      <c r="D715" s="1127"/>
      <c r="E715" s="474"/>
      <c r="F715" s="474"/>
      <c r="G715" s="474"/>
      <c r="H715" s="1127"/>
      <c r="I715" s="1127"/>
      <c r="J715" s="474"/>
      <c r="K715" s="474"/>
      <c r="L715" s="474"/>
      <c r="M715" s="1127"/>
      <c r="N715" s="1127"/>
      <c r="O715" s="474"/>
      <c r="P715" s="474"/>
      <c r="Q715" s="474"/>
      <c r="BA715" s="171"/>
      <c r="BB715" s="256"/>
      <c r="BC715" s="171"/>
      <c r="BD715" s="171"/>
      <c r="BE715" s="171"/>
      <c r="BF715" s="171"/>
      <c r="BG715" s="171"/>
      <c r="BH715" s="171"/>
      <c r="BI715" s="171"/>
      <c r="BJ715" s="171"/>
      <c r="BK715" s="171"/>
      <c r="BL715" s="171"/>
      <c r="BM715" s="171"/>
      <c r="BN715" s="171"/>
      <c r="BO715" s="171"/>
      <c r="BP715" s="171"/>
      <c r="BQ715" s="171"/>
      <c r="BR715" s="171"/>
      <c r="BS715" s="171"/>
      <c r="BT715" s="171"/>
      <c r="BU715" s="171"/>
      <c r="BV715" s="171"/>
      <c r="BW715" s="171"/>
      <c r="BX715" s="171"/>
      <c r="BY715" s="171"/>
      <c r="BZ715" s="171"/>
      <c r="CA715" s="171"/>
      <c r="CB715" s="171"/>
      <c r="CC715" s="171"/>
      <c r="CD715" s="171"/>
      <c r="CE715" s="171"/>
      <c r="CF715" s="171"/>
      <c r="CG715" s="171"/>
      <c r="CH715" s="171"/>
      <c r="CI715" s="171"/>
      <c r="CJ715" s="171"/>
      <c r="CK715" s="171"/>
      <c r="CL715" s="171"/>
      <c r="CM715" s="171"/>
      <c r="CN715" s="171"/>
      <c r="CO715" s="171"/>
      <c r="CP715" s="171"/>
      <c r="CQ715" s="171"/>
      <c r="CR715" s="171"/>
      <c r="CS715" s="171"/>
      <c r="CT715" s="171"/>
      <c r="CU715" s="171"/>
      <c r="CV715" s="171"/>
      <c r="CW715" s="171"/>
      <c r="CX715" s="171"/>
      <c r="CY715" s="171"/>
      <c r="CZ715" s="171"/>
    </row>
    <row r="716" ht="25.15" customHeight="true" x14ac:dyDescent="0.2">
      <c r="C716" s="1127"/>
      <c r="D716" s="1127"/>
      <c r="E716" s="474"/>
      <c r="F716" s="474"/>
      <c r="G716" s="474"/>
      <c r="H716" s="1127"/>
      <c r="I716" s="1127"/>
      <c r="J716" s="474"/>
      <c r="K716" s="474"/>
      <c r="L716" s="474"/>
      <c r="M716" s="1127"/>
      <c r="N716" s="1127"/>
      <c r="O716" s="474"/>
      <c r="P716" s="474"/>
      <c r="Q716" s="474"/>
      <c r="BA716" s="171"/>
      <c r="BB716" s="256"/>
      <c r="BC716" s="171"/>
      <c r="BD716" s="171"/>
      <c r="BE716" s="171"/>
      <c r="BF716" s="171"/>
      <c r="BG716" s="171"/>
      <c r="BH716" s="171"/>
      <c r="BI716" s="171"/>
      <c r="BJ716" s="171"/>
      <c r="BK716" s="171"/>
      <c r="BL716" s="171"/>
      <c r="BM716" s="171"/>
      <c r="BN716" s="171"/>
      <c r="BO716" s="171"/>
      <c r="BP716" s="171"/>
      <c r="BQ716" s="171"/>
      <c r="BR716" s="171"/>
      <c r="BS716" s="171"/>
      <c r="BT716" s="171"/>
      <c r="BU716" s="171"/>
      <c r="BV716" s="171"/>
      <c r="BW716" s="171"/>
      <c r="BX716" s="171"/>
      <c r="BY716" s="171"/>
      <c r="BZ716" s="171"/>
      <c r="CA716" s="171"/>
      <c r="CB716" s="171"/>
      <c r="CC716" s="171"/>
      <c r="CD716" s="171"/>
      <c r="CE716" s="171"/>
      <c r="CF716" s="171"/>
      <c r="CG716" s="171"/>
      <c r="CH716" s="171"/>
      <c r="CI716" s="171"/>
      <c r="CJ716" s="171"/>
      <c r="CK716" s="171"/>
      <c r="CL716" s="171"/>
      <c r="CM716" s="171"/>
      <c r="CN716" s="171"/>
      <c r="CO716" s="171"/>
      <c r="CP716" s="171"/>
      <c r="CQ716" s="171"/>
      <c r="CR716" s="171"/>
      <c r="CS716" s="171"/>
      <c r="CT716" s="171"/>
      <c r="CU716" s="171"/>
      <c r="CV716" s="171"/>
      <c r="CW716" s="171"/>
      <c r="CX716" s="171"/>
      <c r="CY716" s="171"/>
      <c r="CZ716" s="171"/>
    </row>
    <row r="717" ht="25.15" customHeight="true" x14ac:dyDescent="0.2">
      <c r="C717" s="1127"/>
      <c r="D717" s="1127"/>
      <c r="E717" s="474"/>
      <c r="F717" s="474"/>
      <c r="G717" s="474"/>
      <c r="H717" s="1127"/>
      <c r="I717" s="1127"/>
      <c r="J717" s="474"/>
      <c r="K717" s="474"/>
      <c r="L717" s="474"/>
      <c r="M717" s="1127"/>
      <c r="N717" s="1127"/>
      <c r="O717" s="474"/>
      <c r="P717" s="474"/>
      <c r="Q717" s="474"/>
      <c r="BA717" s="171"/>
      <c r="BB717" s="256"/>
      <c r="BC717" s="171"/>
      <c r="BD717" s="171"/>
      <c r="BE717" s="171"/>
      <c r="BF717" s="171"/>
      <c r="BG717" s="171"/>
      <c r="BH717" s="171"/>
      <c r="BI717" s="171"/>
      <c r="BJ717" s="171"/>
      <c r="BK717" s="171"/>
      <c r="BL717" s="171"/>
      <c r="BM717" s="171"/>
      <c r="BN717" s="171"/>
      <c r="BO717" s="171"/>
      <c r="BP717" s="171"/>
      <c r="BQ717" s="171"/>
      <c r="BR717" s="171"/>
      <c r="BS717" s="171"/>
      <c r="BT717" s="171"/>
      <c r="BU717" s="171"/>
      <c r="BV717" s="171"/>
      <c r="BW717" s="171"/>
      <c r="BX717" s="171"/>
      <c r="BY717" s="171"/>
      <c r="BZ717" s="171"/>
      <c r="CA717" s="171"/>
      <c r="CB717" s="171"/>
      <c r="CC717" s="171"/>
      <c r="CD717" s="171"/>
      <c r="CE717" s="171"/>
      <c r="CF717" s="171"/>
      <c r="CG717" s="171"/>
      <c r="CH717" s="171"/>
      <c r="CI717" s="171"/>
      <c r="CJ717" s="171"/>
      <c r="CK717" s="171"/>
      <c r="CL717" s="171"/>
      <c r="CM717" s="171"/>
      <c r="CN717" s="171"/>
      <c r="CO717" s="171"/>
      <c r="CP717" s="171"/>
      <c r="CQ717" s="171"/>
      <c r="CR717" s="171"/>
      <c r="CS717" s="171"/>
      <c r="CT717" s="171"/>
      <c r="CU717" s="171"/>
      <c r="CV717" s="171"/>
      <c r="CW717" s="171"/>
      <c r="CX717" s="171"/>
      <c r="CY717" s="171"/>
      <c r="CZ717" s="171"/>
    </row>
    <row r="718" ht="25.15" customHeight="true" x14ac:dyDescent="0.2">
      <c r="C718" s="1127"/>
      <c r="D718" s="1127"/>
      <c r="E718" s="474"/>
      <c r="F718" s="474"/>
      <c r="G718" s="474"/>
      <c r="H718" s="1127"/>
      <c r="I718" s="1127"/>
      <c r="J718" s="474"/>
      <c r="K718" s="474"/>
      <c r="L718" s="474"/>
      <c r="M718" s="1127"/>
      <c r="N718" s="1127"/>
      <c r="O718" s="474"/>
      <c r="P718" s="474"/>
      <c r="Q718" s="474"/>
      <c r="BA718" s="171"/>
      <c r="BB718" s="256"/>
      <c r="BC718" s="171"/>
      <c r="BD718" s="171"/>
      <c r="BE718" s="171"/>
      <c r="BF718" s="171"/>
      <c r="BG718" s="171"/>
      <c r="BH718" s="171"/>
      <c r="BI718" s="171"/>
      <c r="BJ718" s="171"/>
      <c r="BK718" s="171"/>
      <c r="BL718" s="171"/>
      <c r="BM718" s="171"/>
      <c r="BN718" s="171"/>
      <c r="BO718" s="171"/>
      <c r="BP718" s="171"/>
      <c r="BQ718" s="171"/>
      <c r="BR718" s="171"/>
      <c r="BS718" s="171"/>
      <c r="BT718" s="171"/>
      <c r="BU718" s="171"/>
      <c r="BV718" s="171"/>
      <c r="BW718" s="171"/>
      <c r="BX718" s="171"/>
      <c r="BY718" s="171"/>
      <c r="BZ718" s="171"/>
      <c r="CA718" s="171"/>
      <c r="CB718" s="171"/>
      <c r="CC718" s="171"/>
      <c r="CD718" s="171"/>
      <c r="CE718" s="171"/>
      <c r="CF718" s="171"/>
      <c r="CG718" s="171"/>
      <c r="CH718" s="171"/>
      <c r="CI718" s="171"/>
      <c r="CJ718" s="171"/>
      <c r="CK718" s="171"/>
      <c r="CL718" s="171"/>
      <c r="CM718" s="171"/>
      <c r="CN718" s="171"/>
      <c r="CO718" s="171"/>
      <c r="CP718" s="171"/>
      <c r="CQ718" s="171"/>
      <c r="CR718" s="171"/>
      <c r="CS718" s="171"/>
      <c r="CT718" s="171"/>
      <c r="CU718" s="171"/>
      <c r="CV718" s="171"/>
      <c r="CW718" s="171"/>
      <c r="CX718" s="171"/>
      <c r="CY718" s="171"/>
      <c r="CZ718" s="171"/>
    </row>
    <row r="719" ht="25.15" customHeight="true" x14ac:dyDescent="0.2">
      <c r="C719" s="1127"/>
      <c r="D719" s="1127"/>
      <c r="E719" s="474"/>
      <c r="F719" s="474"/>
      <c r="G719" s="474"/>
      <c r="H719" s="1127"/>
      <c r="I719" s="1127"/>
      <c r="J719" s="474"/>
      <c r="K719" s="474"/>
      <c r="L719" s="474"/>
      <c r="M719" s="1127"/>
      <c r="N719" s="1127"/>
      <c r="O719" s="474"/>
      <c r="P719" s="474"/>
      <c r="Q719" s="474"/>
      <c r="BA719" s="171"/>
      <c r="BB719" s="256"/>
      <c r="BC719" s="171"/>
      <c r="BD719" s="171"/>
      <c r="BE719" s="171"/>
      <c r="BF719" s="171"/>
      <c r="BG719" s="171"/>
      <c r="BH719" s="171"/>
      <c r="BI719" s="171"/>
      <c r="BJ719" s="171"/>
      <c r="BK719" s="171"/>
      <c r="BL719" s="171"/>
      <c r="BM719" s="171"/>
      <c r="BN719" s="171"/>
      <c r="BO719" s="171"/>
      <c r="BP719" s="171"/>
      <c r="BQ719" s="171"/>
      <c r="BR719" s="171"/>
      <c r="BS719" s="171"/>
      <c r="BT719" s="171"/>
      <c r="BU719" s="171"/>
      <c r="BV719" s="171"/>
      <c r="BW719" s="171"/>
      <c r="BX719" s="171"/>
      <c r="BY719" s="171"/>
      <c r="BZ719" s="171"/>
      <c r="CA719" s="171"/>
      <c r="CB719" s="171"/>
      <c r="CC719" s="171"/>
      <c r="CD719" s="171"/>
      <c r="CE719" s="171"/>
      <c r="CF719" s="171"/>
      <c r="CG719" s="171"/>
      <c r="CH719" s="171"/>
      <c r="CI719" s="171"/>
      <c r="CJ719" s="171"/>
      <c r="CK719" s="171"/>
      <c r="CL719" s="171"/>
      <c r="CM719" s="171"/>
      <c r="CN719" s="171"/>
      <c r="CO719" s="171"/>
      <c r="CP719" s="171"/>
      <c r="CQ719" s="171"/>
      <c r="CR719" s="171"/>
      <c r="CS719" s="171"/>
      <c r="CT719" s="171"/>
      <c r="CU719" s="171"/>
      <c r="CV719" s="171"/>
      <c r="CW719" s="171"/>
      <c r="CX719" s="171"/>
      <c r="CY719" s="171"/>
      <c r="CZ719" s="171"/>
    </row>
    <row r="720" ht="25.15" customHeight="true" x14ac:dyDescent="0.2">
      <c r="C720" s="1127"/>
      <c r="D720" s="1127"/>
      <c r="E720" s="474"/>
      <c r="F720" s="474"/>
      <c r="G720" s="474"/>
      <c r="H720" s="1127"/>
      <c r="I720" s="1127"/>
      <c r="J720" s="474"/>
      <c r="K720" s="474"/>
      <c r="L720" s="474"/>
      <c r="M720" s="1127"/>
      <c r="N720" s="1127"/>
      <c r="O720" s="474"/>
      <c r="P720" s="474"/>
      <c r="Q720" s="474"/>
      <c r="BA720" s="171"/>
      <c r="BB720" s="256"/>
      <c r="BC720" s="171"/>
      <c r="BD720" s="171"/>
      <c r="BE720" s="171"/>
      <c r="BF720" s="171"/>
      <c r="BG720" s="171"/>
      <c r="BH720" s="171"/>
      <c r="BI720" s="171"/>
      <c r="BJ720" s="171"/>
      <c r="BK720" s="171"/>
      <c r="BL720" s="171"/>
      <c r="BM720" s="171"/>
      <c r="BN720" s="171"/>
      <c r="BO720" s="171"/>
      <c r="BP720" s="171"/>
      <c r="BQ720" s="171"/>
      <c r="BR720" s="171"/>
      <c r="BS720" s="171"/>
      <c r="BT720" s="171"/>
      <c r="BU720" s="171"/>
      <c r="BV720" s="171"/>
      <c r="BW720" s="171"/>
      <c r="BX720" s="171"/>
      <c r="BY720" s="171"/>
      <c r="BZ720" s="171"/>
      <c r="CA720" s="171"/>
      <c r="CB720" s="171"/>
      <c r="CC720" s="171"/>
      <c r="CD720" s="171"/>
      <c r="CE720" s="171"/>
      <c r="CF720" s="171"/>
      <c r="CG720" s="171"/>
      <c r="CH720" s="171"/>
      <c r="CI720" s="171"/>
      <c r="CJ720" s="171"/>
      <c r="CK720" s="171"/>
      <c r="CL720" s="171"/>
      <c r="CM720" s="171"/>
      <c r="CN720" s="171"/>
      <c r="CO720" s="171"/>
      <c r="CP720" s="171"/>
      <c r="CQ720" s="171"/>
      <c r="CR720" s="171"/>
      <c r="CS720" s="171"/>
      <c r="CT720" s="171"/>
      <c r="CU720" s="171"/>
      <c r="CV720" s="171"/>
      <c r="CW720" s="171"/>
      <c r="CX720" s="171"/>
      <c r="CY720" s="171"/>
      <c r="CZ720" s="171"/>
    </row>
    <row r="721" ht="25.15" customHeight="true" x14ac:dyDescent="0.2">
      <c r="C721" s="1127"/>
      <c r="D721" s="1127"/>
      <c r="E721" s="474"/>
      <c r="F721" s="474"/>
      <c r="G721" s="474"/>
      <c r="H721" s="1127"/>
      <c r="I721" s="1127"/>
      <c r="J721" s="474"/>
      <c r="K721" s="474"/>
      <c r="L721" s="474"/>
      <c r="M721" s="1127"/>
      <c r="N721" s="1127"/>
      <c r="O721" s="474"/>
      <c r="P721" s="474"/>
      <c r="Q721" s="474"/>
      <c r="BA721" s="171"/>
      <c r="BB721" s="256"/>
      <c r="BC721" s="171"/>
      <c r="BD721" s="171"/>
      <c r="BE721" s="171"/>
      <c r="BF721" s="171"/>
      <c r="BG721" s="171"/>
      <c r="BH721" s="171"/>
      <c r="BI721" s="171"/>
      <c r="BJ721" s="171"/>
      <c r="BK721" s="171"/>
      <c r="BL721" s="171"/>
      <c r="BM721" s="171"/>
      <c r="BN721" s="171"/>
      <c r="BO721" s="171"/>
      <c r="BP721" s="171"/>
      <c r="BQ721" s="171"/>
      <c r="BR721" s="171"/>
      <c r="BS721" s="171"/>
      <c r="BT721" s="171"/>
      <c r="BU721" s="171"/>
      <c r="BV721" s="171"/>
      <c r="BW721" s="171"/>
      <c r="BX721" s="171"/>
      <c r="BY721" s="171"/>
      <c r="BZ721" s="171"/>
      <c r="CA721" s="171"/>
      <c r="CB721" s="171"/>
      <c r="CC721" s="171"/>
      <c r="CD721" s="171"/>
      <c r="CE721" s="171"/>
      <c r="CF721" s="171"/>
      <c r="CG721" s="171"/>
      <c r="CH721" s="171"/>
      <c r="CI721" s="171"/>
      <c r="CJ721" s="171"/>
      <c r="CK721" s="171"/>
      <c r="CL721" s="171"/>
      <c r="CM721" s="171"/>
      <c r="CN721" s="171"/>
      <c r="CO721" s="171"/>
      <c r="CP721" s="171"/>
      <c r="CQ721" s="171"/>
      <c r="CR721" s="171"/>
      <c r="CS721" s="171"/>
      <c r="CT721" s="171"/>
      <c r="CU721" s="171"/>
      <c r="CV721" s="171"/>
      <c r="CW721" s="171"/>
      <c r="CX721" s="171"/>
      <c r="CY721" s="171"/>
      <c r="CZ721" s="171"/>
    </row>
    <row r="722" ht="25.15" customHeight="true" x14ac:dyDescent="0.2">
      <c r="C722" s="1127"/>
      <c r="D722" s="1127"/>
      <c r="E722" s="474"/>
      <c r="F722" s="474"/>
      <c r="G722" s="474"/>
      <c r="H722" s="1127"/>
      <c r="I722" s="1127"/>
      <c r="J722" s="474"/>
      <c r="K722" s="474"/>
      <c r="L722" s="474"/>
      <c r="M722" s="1127"/>
      <c r="N722" s="1127"/>
      <c r="O722" s="474"/>
      <c r="P722" s="474"/>
      <c r="Q722" s="474"/>
      <c r="BA722" s="171"/>
      <c r="BB722" s="256"/>
      <c r="BC722" s="171"/>
      <c r="BD722" s="171"/>
      <c r="BE722" s="171"/>
      <c r="BF722" s="171"/>
      <c r="BG722" s="171"/>
      <c r="BH722" s="171"/>
      <c r="BI722" s="171"/>
      <c r="BJ722" s="171"/>
      <c r="BK722" s="171"/>
      <c r="BL722" s="171"/>
      <c r="BM722" s="171"/>
      <c r="BN722" s="171"/>
      <c r="BO722" s="171"/>
      <c r="BP722" s="171"/>
      <c r="BQ722" s="171"/>
      <c r="BR722" s="171"/>
      <c r="BS722" s="171"/>
      <c r="BT722" s="171"/>
      <c r="BU722" s="171"/>
      <c r="BV722" s="171"/>
      <c r="BW722" s="171"/>
      <c r="BX722" s="171"/>
      <c r="BY722" s="171"/>
      <c r="BZ722" s="171"/>
      <c r="CA722" s="171"/>
      <c r="CB722" s="171"/>
      <c r="CC722" s="171"/>
      <c r="CD722" s="171"/>
      <c r="CE722" s="171"/>
      <c r="CF722" s="171"/>
      <c r="CG722" s="171"/>
      <c r="CH722" s="171"/>
      <c r="CI722" s="171"/>
      <c r="CJ722" s="171"/>
      <c r="CK722" s="171"/>
      <c r="CL722" s="171"/>
      <c r="CM722" s="171"/>
      <c r="CN722" s="171"/>
      <c r="CO722" s="171"/>
      <c r="CP722" s="171"/>
      <c r="CQ722" s="171"/>
      <c r="CR722" s="171"/>
      <c r="CS722" s="171"/>
      <c r="CT722" s="171"/>
      <c r="CU722" s="171"/>
      <c r="CV722" s="171"/>
      <c r="CW722" s="171"/>
      <c r="CX722" s="171"/>
      <c r="CY722" s="171"/>
      <c r="CZ722" s="171"/>
    </row>
    <row r="723" ht="25.15" customHeight="true" x14ac:dyDescent="0.2">
      <c r="C723" s="1127"/>
      <c r="D723" s="1127"/>
      <c r="E723" s="474"/>
      <c r="F723" s="474"/>
      <c r="G723" s="474"/>
      <c r="H723" s="1127"/>
      <c r="I723" s="1127"/>
      <c r="J723" s="474"/>
      <c r="K723" s="474"/>
      <c r="L723" s="474"/>
      <c r="M723" s="1127"/>
      <c r="N723" s="1127"/>
      <c r="O723" s="474"/>
      <c r="P723" s="474"/>
      <c r="Q723" s="474"/>
      <c r="BA723" s="171"/>
      <c r="BB723" s="256"/>
      <c r="BC723" s="171"/>
      <c r="BD723" s="171"/>
      <c r="BE723" s="171"/>
      <c r="BF723" s="171"/>
      <c r="BG723" s="171"/>
      <c r="BH723" s="171"/>
      <c r="BI723" s="171"/>
      <c r="BJ723" s="171"/>
      <c r="BK723" s="171"/>
      <c r="BL723" s="171"/>
      <c r="BM723" s="171"/>
      <c r="BN723" s="171"/>
      <c r="BO723" s="171"/>
      <c r="BP723" s="171"/>
      <c r="BQ723" s="171"/>
      <c r="BR723" s="171"/>
      <c r="BS723" s="171"/>
      <c r="BT723" s="171"/>
      <c r="BU723" s="171"/>
      <c r="BV723" s="171"/>
      <c r="BW723" s="171"/>
      <c r="BX723" s="171"/>
      <c r="BY723" s="171"/>
      <c r="BZ723" s="171"/>
      <c r="CA723" s="171"/>
      <c r="CB723" s="171"/>
      <c r="CC723" s="171"/>
      <c r="CD723" s="171"/>
      <c r="CE723" s="171"/>
      <c r="CF723" s="171"/>
      <c r="CG723" s="171"/>
      <c r="CH723" s="171"/>
      <c r="CI723" s="171"/>
      <c r="CJ723" s="171"/>
      <c r="CK723" s="171"/>
      <c r="CL723" s="171"/>
      <c r="CM723" s="171"/>
      <c r="CN723" s="171"/>
      <c r="CO723" s="171"/>
      <c r="CP723" s="171"/>
      <c r="CQ723" s="171"/>
      <c r="CR723" s="171"/>
      <c r="CS723" s="171"/>
      <c r="CT723" s="171"/>
      <c r="CU723" s="171"/>
      <c r="CV723" s="171"/>
      <c r="CW723" s="171"/>
      <c r="CX723" s="171"/>
      <c r="CY723" s="171"/>
      <c r="CZ723" s="171"/>
    </row>
    <row r="724" ht="25.15" customHeight="true" x14ac:dyDescent="0.2">
      <c r="C724" s="1127"/>
      <c r="D724" s="1127"/>
      <c r="E724" s="474"/>
      <c r="F724" s="474"/>
      <c r="G724" s="474"/>
      <c r="H724" s="1127"/>
      <c r="I724" s="1127"/>
      <c r="J724" s="474"/>
      <c r="K724" s="474"/>
      <c r="L724" s="474"/>
      <c r="M724" s="1127"/>
      <c r="N724" s="1127"/>
      <c r="O724" s="474"/>
      <c r="P724" s="474"/>
      <c r="Q724" s="474"/>
      <c r="BA724" s="171"/>
      <c r="BB724" s="256"/>
      <c r="BC724" s="171"/>
      <c r="BD724" s="171"/>
      <c r="BE724" s="171"/>
      <c r="BF724" s="171"/>
      <c r="BG724" s="171"/>
      <c r="BH724" s="171"/>
      <c r="BI724" s="171"/>
      <c r="BJ724" s="171"/>
      <c r="BK724" s="171"/>
      <c r="BL724" s="171"/>
      <c r="BM724" s="171"/>
      <c r="BN724" s="171"/>
      <c r="BO724" s="171"/>
      <c r="BP724" s="171"/>
      <c r="BQ724" s="171"/>
      <c r="BR724" s="171"/>
      <c r="BS724" s="171"/>
      <c r="BT724" s="171"/>
      <c r="BU724" s="171"/>
      <c r="BV724" s="171"/>
      <c r="BW724" s="171"/>
      <c r="BX724" s="171"/>
      <c r="BY724" s="171"/>
      <c r="BZ724" s="171"/>
      <c r="CA724" s="171"/>
      <c r="CB724" s="171"/>
      <c r="CC724" s="171"/>
      <c r="CD724" s="171"/>
      <c r="CE724" s="171"/>
      <c r="CF724" s="171"/>
      <c r="CG724" s="171"/>
      <c r="CH724" s="171"/>
      <c r="CI724" s="171"/>
      <c r="CJ724" s="171"/>
      <c r="CK724" s="171"/>
      <c r="CL724" s="171"/>
      <c r="CM724" s="171"/>
      <c r="CN724" s="171"/>
      <c r="CO724" s="171"/>
      <c r="CP724" s="171"/>
      <c r="CQ724" s="171"/>
      <c r="CR724" s="171"/>
      <c r="CS724" s="171"/>
      <c r="CT724" s="171"/>
      <c r="CU724" s="171"/>
      <c r="CV724" s="171"/>
      <c r="CW724" s="171"/>
      <c r="CX724" s="171"/>
      <c r="CY724" s="171"/>
      <c r="CZ724" s="171"/>
    </row>
    <row r="725" ht="25.15" customHeight="true" x14ac:dyDescent="0.2">
      <c r="C725" s="1127"/>
      <c r="D725" s="1127"/>
      <c r="E725" s="474"/>
      <c r="F725" s="474"/>
      <c r="G725" s="474"/>
      <c r="H725" s="1127"/>
      <c r="I725" s="1127"/>
      <c r="J725" s="474"/>
      <c r="K725" s="474"/>
      <c r="L725" s="474"/>
      <c r="M725" s="1127"/>
      <c r="N725" s="1127"/>
      <c r="O725" s="474"/>
      <c r="P725" s="474"/>
      <c r="Q725" s="474"/>
      <c r="BA725" s="171"/>
      <c r="BB725" s="256"/>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c r="CD725" s="171"/>
      <c r="CE725" s="171"/>
      <c r="CF725" s="171"/>
      <c r="CG725" s="171"/>
      <c r="CH725" s="171"/>
      <c r="CI725" s="171"/>
      <c r="CJ725" s="171"/>
      <c r="CK725" s="171"/>
      <c r="CL725" s="171"/>
      <c r="CM725" s="171"/>
      <c r="CN725" s="171"/>
      <c r="CO725" s="171"/>
      <c r="CP725" s="171"/>
      <c r="CQ725" s="171"/>
      <c r="CR725" s="171"/>
      <c r="CS725" s="171"/>
      <c r="CT725" s="171"/>
      <c r="CU725" s="171"/>
      <c r="CV725" s="171"/>
      <c r="CW725" s="171"/>
      <c r="CX725" s="171"/>
      <c r="CY725" s="171"/>
      <c r="CZ725" s="171"/>
    </row>
    <row r="726" ht="25.15" customHeight="true" x14ac:dyDescent="0.2">
      <c r="C726" s="1127"/>
      <c r="D726" s="1127"/>
      <c r="E726" s="474"/>
      <c r="F726" s="474"/>
      <c r="G726" s="474"/>
      <c r="H726" s="1127"/>
      <c r="I726" s="1127"/>
      <c r="J726" s="474"/>
      <c r="K726" s="474"/>
      <c r="L726" s="474"/>
      <c r="M726" s="1127"/>
      <c r="N726" s="1127"/>
      <c r="O726" s="474"/>
      <c r="P726" s="474"/>
      <c r="Q726" s="474"/>
      <c r="BA726" s="171"/>
      <c r="BB726" s="256"/>
      <c r="BC726" s="171"/>
      <c r="BD726" s="171"/>
      <c r="BE726" s="171"/>
      <c r="BF726" s="171"/>
      <c r="BG726" s="171"/>
      <c r="BH726" s="171"/>
      <c r="BI726" s="171"/>
      <c r="BJ726" s="171"/>
      <c r="BK726" s="171"/>
      <c r="BL726" s="171"/>
      <c r="BM726" s="171"/>
      <c r="BN726" s="171"/>
      <c r="BO726" s="171"/>
      <c r="BP726" s="171"/>
      <c r="BQ726" s="171"/>
      <c r="BR726" s="171"/>
      <c r="BS726" s="171"/>
      <c r="BT726" s="171"/>
      <c r="BU726" s="171"/>
      <c r="BV726" s="171"/>
      <c r="BW726" s="171"/>
      <c r="BX726" s="171"/>
      <c r="BY726" s="171"/>
      <c r="BZ726" s="171"/>
      <c r="CA726" s="171"/>
      <c r="CB726" s="171"/>
      <c r="CC726" s="171"/>
      <c r="CD726" s="171"/>
      <c r="CE726" s="171"/>
      <c r="CF726" s="171"/>
      <c r="CG726" s="171"/>
      <c r="CH726" s="171"/>
      <c r="CI726" s="171"/>
      <c r="CJ726" s="171"/>
      <c r="CK726" s="171"/>
      <c r="CL726" s="171"/>
      <c r="CM726" s="171"/>
      <c r="CN726" s="171"/>
      <c r="CO726" s="171"/>
      <c r="CP726" s="171"/>
      <c r="CQ726" s="171"/>
      <c r="CR726" s="171"/>
      <c r="CS726" s="171"/>
      <c r="CT726" s="171"/>
      <c r="CU726" s="171"/>
      <c r="CV726" s="171"/>
      <c r="CW726" s="171"/>
      <c r="CX726" s="171"/>
      <c r="CY726" s="171"/>
      <c r="CZ726" s="171"/>
    </row>
    <row r="727" ht="25.15" customHeight="true" x14ac:dyDescent="0.2">
      <c r="C727" s="1127"/>
      <c r="D727" s="1127"/>
      <c r="E727" s="474"/>
      <c r="F727" s="474"/>
      <c r="G727" s="474"/>
      <c r="H727" s="1127"/>
      <c r="I727" s="1127"/>
      <c r="J727" s="474"/>
      <c r="K727" s="474"/>
      <c r="L727" s="474"/>
      <c r="M727" s="1127"/>
      <c r="N727" s="1127"/>
      <c r="O727" s="474"/>
      <c r="P727" s="474"/>
      <c r="Q727" s="474"/>
      <c r="BA727" s="171"/>
      <c r="BB727" s="256"/>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c r="CM727" s="171"/>
      <c r="CN727" s="171"/>
      <c r="CO727" s="171"/>
      <c r="CP727" s="171"/>
      <c r="CQ727" s="171"/>
      <c r="CR727" s="171"/>
      <c r="CS727" s="171"/>
      <c r="CT727" s="171"/>
      <c r="CU727" s="171"/>
      <c r="CV727" s="171"/>
      <c r="CW727" s="171"/>
      <c r="CX727" s="171"/>
      <c r="CY727" s="171"/>
      <c r="CZ727" s="171"/>
    </row>
    <row r="728" ht="25.15" customHeight="true" x14ac:dyDescent="0.2">
      <c r="C728" s="1127"/>
      <c r="D728" s="1127"/>
      <c r="E728" s="474"/>
      <c r="F728" s="474"/>
      <c r="G728" s="474"/>
      <c r="H728" s="1127"/>
      <c r="I728" s="1127"/>
      <c r="J728" s="474"/>
      <c r="K728" s="474"/>
      <c r="L728" s="474"/>
      <c r="M728" s="1127"/>
      <c r="N728" s="1127"/>
      <c r="O728" s="474"/>
      <c r="P728" s="474"/>
      <c r="Q728" s="474"/>
      <c r="BA728" s="171"/>
      <c r="BB728" s="256"/>
      <c r="BC728" s="171"/>
      <c r="BD728" s="171"/>
      <c r="BE728" s="171"/>
      <c r="BF728" s="171"/>
      <c r="BG728" s="171"/>
      <c r="BH728" s="171"/>
      <c r="BI728" s="171"/>
      <c r="BJ728" s="171"/>
      <c r="BK728" s="171"/>
      <c r="BL728" s="171"/>
      <c r="BM728" s="171"/>
      <c r="BN728" s="171"/>
      <c r="BO728" s="171"/>
      <c r="BP728" s="171"/>
      <c r="BQ728" s="171"/>
      <c r="BR728" s="171"/>
      <c r="BS728" s="171"/>
      <c r="BT728" s="171"/>
      <c r="BU728" s="171"/>
      <c r="BV728" s="171"/>
      <c r="BW728" s="171"/>
      <c r="BX728" s="171"/>
      <c r="BY728" s="171"/>
      <c r="BZ728" s="171"/>
      <c r="CA728" s="171"/>
      <c r="CB728" s="171"/>
      <c r="CC728" s="171"/>
      <c r="CD728" s="171"/>
      <c r="CE728" s="171"/>
      <c r="CF728" s="171"/>
      <c r="CG728" s="171"/>
      <c r="CH728" s="171"/>
      <c r="CI728" s="171"/>
      <c r="CJ728" s="171"/>
      <c r="CK728" s="171"/>
      <c r="CL728" s="171"/>
      <c r="CM728" s="171"/>
      <c r="CN728" s="171"/>
      <c r="CO728" s="171"/>
      <c r="CP728" s="171"/>
      <c r="CQ728" s="171"/>
      <c r="CR728" s="171"/>
      <c r="CS728" s="171"/>
      <c r="CT728" s="171"/>
      <c r="CU728" s="171"/>
      <c r="CV728" s="171"/>
      <c r="CW728" s="171"/>
      <c r="CX728" s="171"/>
      <c r="CY728" s="171"/>
      <c r="CZ728" s="171"/>
    </row>
    <row r="729" ht="25.15" customHeight="true" x14ac:dyDescent="0.2">
      <c r="C729" s="1127"/>
      <c r="D729" s="1127"/>
      <c r="E729" s="474"/>
      <c r="F729" s="474"/>
      <c r="G729" s="474"/>
      <c r="H729" s="1127"/>
      <c r="I729" s="1127"/>
      <c r="J729" s="474"/>
      <c r="K729" s="474"/>
      <c r="L729" s="474"/>
      <c r="M729" s="1127"/>
      <c r="N729" s="1127"/>
      <c r="O729" s="474"/>
      <c r="P729" s="474"/>
      <c r="Q729" s="474"/>
      <c r="BA729" s="171"/>
      <c r="BB729" s="256"/>
      <c r="BC729" s="171"/>
      <c r="BD729" s="171"/>
      <c r="BE729" s="171"/>
      <c r="BF729" s="171"/>
      <c r="BG729" s="171"/>
      <c r="BH729" s="171"/>
      <c r="BI729" s="171"/>
      <c r="BJ729" s="171"/>
      <c r="BK729" s="171"/>
      <c r="BL729" s="171"/>
      <c r="BM729" s="171"/>
      <c r="BN729" s="171"/>
      <c r="BO729" s="171"/>
      <c r="BP729" s="171"/>
      <c r="BQ729" s="171"/>
      <c r="BR729" s="171"/>
      <c r="BS729" s="171"/>
      <c r="BT729" s="171"/>
      <c r="BU729" s="171"/>
      <c r="BV729" s="171"/>
      <c r="BW729" s="171"/>
      <c r="BX729" s="171"/>
      <c r="BY729" s="171"/>
      <c r="BZ729" s="171"/>
      <c r="CA729" s="171"/>
      <c r="CB729" s="171"/>
      <c r="CC729" s="171"/>
      <c r="CD729" s="171"/>
      <c r="CE729" s="171"/>
      <c r="CF729" s="171"/>
      <c r="CG729" s="171"/>
      <c r="CH729" s="171"/>
      <c r="CI729" s="171"/>
      <c r="CJ729" s="171"/>
      <c r="CK729" s="171"/>
      <c r="CL729" s="171"/>
      <c r="CM729" s="171"/>
      <c r="CN729" s="171"/>
      <c r="CO729" s="171"/>
      <c r="CP729" s="171"/>
      <c r="CQ729" s="171"/>
      <c r="CR729" s="171"/>
      <c r="CS729" s="171"/>
      <c r="CT729" s="171"/>
      <c r="CU729" s="171"/>
      <c r="CV729" s="171"/>
      <c r="CW729" s="171"/>
      <c r="CX729" s="171"/>
      <c r="CY729" s="171"/>
      <c r="CZ729" s="171"/>
    </row>
    <row r="730" ht="25.15" customHeight="true" x14ac:dyDescent="0.2">
      <c r="C730" s="1127"/>
      <c r="D730" s="1127"/>
      <c r="E730" s="474"/>
      <c r="F730" s="474"/>
      <c r="G730" s="474"/>
      <c r="H730" s="1127"/>
      <c r="I730" s="1127"/>
      <c r="J730" s="474"/>
      <c r="K730" s="474"/>
      <c r="L730" s="474"/>
      <c r="M730" s="1127"/>
      <c r="N730" s="1127"/>
      <c r="O730" s="474"/>
      <c r="P730" s="474"/>
      <c r="Q730" s="474"/>
      <c r="BA730" s="171"/>
      <c r="BB730" s="256"/>
      <c r="BC730" s="171"/>
      <c r="BD730" s="171"/>
      <c r="BE730" s="171"/>
      <c r="BF730" s="171"/>
      <c r="BG730" s="171"/>
      <c r="BH730" s="171"/>
      <c r="BI730" s="171"/>
      <c r="BJ730" s="171"/>
      <c r="BK730" s="171"/>
      <c r="BL730" s="171"/>
      <c r="BM730" s="171"/>
      <c r="BN730" s="171"/>
      <c r="BO730" s="171"/>
      <c r="BP730" s="171"/>
      <c r="BQ730" s="171"/>
      <c r="BR730" s="171"/>
      <c r="BS730" s="171"/>
      <c r="BT730" s="171"/>
      <c r="BU730" s="171"/>
      <c r="BV730" s="171"/>
      <c r="BW730" s="171"/>
      <c r="BX730" s="171"/>
      <c r="BY730" s="171"/>
      <c r="BZ730" s="171"/>
      <c r="CA730" s="171"/>
      <c r="CB730" s="171"/>
      <c r="CC730" s="171"/>
      <c r="CD730" s="171"/>
      <c r="CE730" s="171"/>
      <c r="CF730" s="171"/>
      <c r="CG730" s="171"/>
      <c r="CH730" s="171"/>
      <c r="CI730" s="171"/>
      <c r="CJ730" s="171"/>
      <c r="CK730" s="171"/>
      <c r="CL730" s="171"/>
      <c r="CM730" s="171"/>
      <c r="CN730" s="171"/>
      <c r="CO730" s="171"/>
      <c r="CP730" s="171"/>
      <c r="CQ730" s="171"/>
      <c r="CR730" s="171"/>
      <c r="CS730" s="171"/>
      <c r="CT730" s="171"/>
      <c r="CU730" s="171"/>
      <c r="CV730" s="171"/>
      <c r="CW730" s="171"/>
      <c r="CX730" s="171"/>
      <c r="CY730" s="171"/>
      <c r="CZ730" s="171"/>
    </row>
    <row r="731" ht="25.15" customHeight="true" x14ac:dyDescent="0.2">
      <c r="C731" s="1127"/>
      <c r="D731" s="1127"/>
      <c r="E731" s="474"/>
      <c r="F731" s="474"/>
      <c r="G731" s="474"/>
      <c r="H731" s="1127"/>
      <c r="I731" s="1127"/>
      <c r="J731" s="474"/>
      <c r="K731" s="474"/>
      <c r="L731" s="474"/>
      <c r="M731" s="1127"/>
      <c r="N731" s="1127"/>
      <c r="O731" s="474"/>
      <c r="P731" s="474"/>
      <c r="Q731" s="474"/>
      <c r="BA731" s="171"/>
      <c r="BB731" s="256"/>
      <c r="BC731" s="171"/>
      <c r="BD731" s="171"/>
      <c r="BE731" s="171"/>
      <c r="BF731" s="171"/>
      <c r="BG731" s="171"/>
      <c r="BH731" s="171"/>
      <c r="BI731" s="171"/>
      <c r="BJ731" s="171"/>
      <c r="BK731" s="171"/>
      <c r="BL731" s="171"/>
      <c r="BM731" s="171"/>
      <c r="BN731" s="171"/>
      <c r="BO731" s="171"/>
      <c r="BP731" s="171"/>
      <c r="BQ731" s="171"/>
      <c r="BR731" s="171"/>
      <c r="BS731" s="171"/>
      <c r="BT731" s="171"/>
      <c r="BU731" s="171"/>
      <c r="BV731" s="171"/>
      <c r="BW731" s="171"/>
      <c r="BX731" s="171"/>
      <c r="BY731" s="171"/>
      <c r="BZ731" s="171"/>
      <c r="CA731" s="171"/>
      <c r="CB731" s="171"/>
      <c r="CC731" s="171"/>
      <c r="CD731" s="171"/>
      <c r="CE731" s="171"/>
      <c r="CF731" s="171"/>
      <c r="CG731" s="171"/>
      <c r="CH731" s="171"/>
      <c r="CI731" s="171"/>
      <c r="CJ731" s="171"/>
      <c r="CK731" s="171"/>
      <c r="CL731" s="171"/>
      <c r="CM731" s="171"/>
      <c r="CN731" s="171"/>
      <c r="CO731" s="171"/>
      <c r="CP731" s="171"/>
      <c r="CQ731" s="171"/>
      <c r="CR731" s="171"/>
      <c r="CS731" s="171"/>
      <c r="CT731" s="171"/>
      <c r="CU731" s="171"/>
      <c r="CV731" s="171"/>
      <c r="CW731" s="171"/>
      <c r="CX731" s="171"/>
      <c r="CY731" s="171"/>
      <c r="CZ731" s="171"/>
    </row>
    <row r="732" ht="25.15" customHeight="true" x14ac:dyDescent="0.2">
      <c r="C732" s="1127"/>
      <c r="D732" s="1127"/>
      <c r="E732" s="474"/>
      <c r="F732" s="474"/>
      <c r="G732" s="474"/>
      <c r="H732" s="1127"/>
      <c r="I732" s="1127"/>
      <c r="J732" s="474"/>
      <c r="K732" s="474"/>
      <c r="L732" s="474"/>
      <c r="M732" s="1127"/>
      <c r="N732" s="1127"/>
      <c r="O732" s="474"/>
      <c r="P732" s="474"/>
      <c r="Q732" s="474"/>
      <c r="BA732" s="171"/>
      <c r="BB732" s="256"/>
      <c r="BC732" s="171"/>
      <c r="BD732" s="171"/>
      <c r="BE732" s="171"/>
      <c r="BF732" s="171"/>
      <c r="BG732" s="171"/>
      <c r="BH732" s="171"/>
      <c r="BI732" s="171"/>
      <c r="BJ732" s="171"/>
      <c r="BK732" s="171"/>
      <c r="BL732" s="171"/>
      <c r="BM732" s="171"/>
      <c r="BN732" s="171"/>
      <c r="BO732" s="171"/>
      <c r="BP732" s="171"/>
      <c r="BQ732" s="171"/>
      <c r="BR732" s="171"/>
      <c r="BS732" s="171"/>
      <c r="BT732" s="171"/>
      <c r="BU732" s="171"/>
      <c r="BV732" s="171"/>
      <c r="BW732" s="171"/>
      <c r="BX732" s="171"/>
      <c r="BY732" s="171"/>
      <c r="BZ732" s="171"/>
      <c r="CA732" s="171"/>
      <c r="CB732" s="171"/>
      <c r="CC732" s="171"/>
      <c r="CD732" s="171"/>
      <c r="CE732" s="171"/>
      <c r="CF732" s="171"/>
      <c r="CG732" s="171"/>
      <c r="CH732" s="171"/>
      <c r="CI732" s="171"/>
      <c r="CJ732" s="171"/>
      <c r="CK732" s="171"/>
      <c r="CL732" s="171"/>
      <c r="CM732" s="171"/>
      <c r="CN732" s="171"/>
      <c r="CO732" s="171"/>
      <c r="CP732" s="171"/>
      <c r="CQ732" s="171"/>
      <c r="CR732" s="171"/>
      <c r="CS732" s="171"/>
      <c r="CT732" s="171"/>
      <c r="CU732" s="171"/>
      <c r="CV732" s="171"/>
      <c r="CW732" s="171"/>
      <c r="CX732" s="171"/>
      <c r="CY732" s="171"/>
      <c r="CZ732" s="171"/>
    </row>
    <row r="733" ht="25.15" customHeight="true" x14ac:dyDescent="0.2">
      <c r="C733" s="1127"/>
      <c r="D733" s="1127"/>
      <c r="E733" s="474"/>
      <c r="F733" s="474"/>
      <c r="G733" s="474"/>
      <c r="H733" s="1127"/>
      <c r="I733" s="1127"/>
      <c r="J733" s="474"/>
      <c r="K733" s="474"/>
      <c r="L733" s="474"/>
      <c r="M733" s="1127"/>
      <c r="N733" s="1127"/>
      <c r="O733" s="474"/>
      <c r="P733" s="474"/>
      <c r="Q733" s="474"/>
      <c r="BA733" s="171"/>
      <c r="BB733" s="256"/>
      <c r="BC733" s="171"/>
      <c r="BD733" s="171"/>
      <c r="BE733" s="171"/>
      <c r="BF733" s="171"/>
      <c r="BG733" s="171"/>
      <c r="BH733" s="171"/>
      <c r="BI733" s="171"/>
      <c r="BJ733" s="171"/>
      <c r="BK733" s="171"/>
      <c r="BL733" s="171"/>
      <c r="BM733" s="171"/>
      <c r="BN733" s="171"/>
      <c r="BO733" s="171"/>
      <c r="BP733" s="171"/>
      <c r="BQ733" s="171"/>
      <c r="BR733" s="171"/>
      <c r="BS733" s="171"/>
      <c r="BT733" s="171"/>
      <c r="BU733" s="171"/>
      <c r="BV733" s="171"/>
      <c r="BW733" s="171"/>
      <c r="BX733" s="171"/>
      <c r="BY733" s="171"/>
      <c r="BZ733" s="171"/>
      <c r="CA733" s="171"/>
      <c r="CB733" s="171"/>
      <c r="CC733" s="171"/>
      <c r="CD733" s="171"/>
      <c r="CE733" s="171"/>
      <c r="CF733" s="171"/>
      <c r="CG733" s="171"/>
      <c r="CH733" s="171"/>
      <c r="CI733" s="171"/>
      <c r="CJ733" s="171"/>
      <c r="CK733" s="171"/>
      <c r="CL733" s="171"/>
      <c r="CM733" s="171"/>
      <c r="CN733" s="171"/>
      <c r="CO733" s="171"/>
      <c r="CP733" s="171"/>
      <c r="CQ733" s="171"/>
      <c r="CR733" s="171"/>
      <c r="CS733" s="171"/>
      <c r="CT733" s="171"/>
      <c r="CU733" s="171"/>
      <c r="CV733" s="171"/>
      <c r="CW733" s="171"/>
      <c r="CX733" s="171"/>
      <c r="CY733" s="171"/>
      <c r="CZ733" s="171"/>
    </row>
    <row r="734" ht="25.15" customHeight="true" x14ac:dyDescent="0.2">
      <c r="C734" s="1127"/>
      <c r="D734" s="1127"/>
      <c r="E734" s="474"/>
      <c r="F734" s="474"/>
      <c r="G734" s="474"/>
      <c r="H734" s="1127"/>
      <c r="I734" s="1127"/>
      <c r="J734" s="474"/>
      <c r="K734" s="474"/>
      <c r="L734" s="474"/>
      <c r="M734" s="1127"/>
      <c r="N734" s="1127"/>
      <c r="O734" s="474"/>
      <c r="P734" s="474"/>
      <c r="Q734" s="474"/>
      <c r="BA734" s="171"/>
      <c r="BB734" s="256"/>
      <c r="BC734" s="171"/>
      <c r="BD734" s="171"/>
      <c r="BE734" s="171"/>
      <c r="BF734" s="171"/>
      <c r="BG734" s="171"/>
      <c r="BH734" s="171"/>
      <c r="BI734" s="171"/>
      <c r="BJ734" s="171"/>
      <c r="BK734" s="171"/>
      <c r="BL734" s="171"/>
      <c r="BM734" s="171"/>
      <c r="BN734" s="171"/>
      <c r="BO734" s="171"/>
      <c r="BP734" s="171"/>
      <c r="BQ734" s="171"/>
      <c r="BR734" s="171"/>
      <c r="BS734" s="171"/>
      <c r="BT734" s="171"/>
      <c r="BU734" s="171"/>
      <c r="BV734" s="171"/>
      <c r="BW734" s="171"/>
      <c r="BX734" s="171"/>
      <c r="BY734" s="171"/>
      <c r="BZ734" s="171"/>
      <c r="CA734" s="171"/>
      <c r="CB734" s="171"/>
      <c r="CC734" s="171"/>
      <c r="CD734" s="171"/>
      <c r="CE734" s="171"/>
      <c r="CF734" s="171"/>
      <c r="CG734" s="171"/>
      <c r="CH734" s="171"/>
      <c r="CI734" s="171"/>
      <c r="CJ734" s="171"/>
      <c r="CK734" s="171"/>
      <c r="CL734" s="171"/>
      <c r="CM734" s="171"/>
      <c r="CN734" s="171"/>
      <c r="CO734" s="171"/>
      <c r="CP734" s="171"/>
      <c r="CQ734" s="171"/>
      <c r="CR734" s="171"/>
      <c r="CS734" s="171"/>
      <c r="CT734" s="171"/>
      <c r="CU734" s="171"/>
      <c r="CV734" s="171"/>
      <c r="CW734" s="171"/>
      <c r="CX734" s="171"/>
      <c r="CY734" s="171"/>
      <c r="CZ734" s="171"/>
    </row>
    <row r="735" ht="25.15" customHeight="true" x14ac:dyDescent="0.2">
      <c r="C735" s="1127"/>
      <c r="D735" s="1127"/>
      <c r="E735" s="474"/>
      <c r="F735" s="474"/>
      <c r="G735" s="474"/>
      <c r="H735" s="1127"/>
      <c r="I735" s="1127"/>
      <c r="J735" s="474"/>
      <c r="K735" s="474"/>
      <c r="L735" s="474"/>
      <c r="M735" s="1127"/>
      <c r="N735" s="1127"/>
      <c r="O735" s="474"/>
      <c r="P735" s="474"/>
      <c r="Q735" s="474"/>
      <c r="BA735" s="171"/>
      <c r="BB735" s="256"/>
      <c r="BC735" s="171"/>
      <c r="BD735" s="171"/>
      <c r="BE735" s="171"/>
      <c r="BF735" s="171"/>
      <c r="BG735" s="171"/>
      <c r="BH735" s="171"/>
      <c r="BI735" s="171"/>
      <c r="BJ735" s="171"/>
      <c r="BK735" s="171"/>
      <c r="BL735" s="171"/>
      <c r="BM735" s="171"/>
      <c r="BN735" s="171"/>
      <c r="BO735" s="171"/>
      <c r="BP735" s="171"/>
      <c r="BQ735" s="171"/>
      <c r="BR735" s="171"/>
      <c r="BS735" s="171"/>
      <c r="BT735" s="171"/>
      <c r="BU735" s="171"/>
      <c r="BV735" s="171"/>
      <c r="BW735" s="171"/>
      <c r="BX735" s="171"/>
      <c r="BY735" s="171"/>
      <c r="BZ735" s="171"/>
      <c r="CA735" s="171"/>
      <c r="CB735" s="171"/>
      <c r="CC735" s="171"/>
      <c r="CD735" s="171"/>
      <c r="CE735" s="171"/>
      <c r="CF735" s="171"/>
      <c r="CG735" s="171"/>
      <c r="CH735" s="171"/>
      <c r="CI735" s="171"/>
      <c r="CJ735" s="171"/>
      <c r="CK735" s="171"/>
      <c r="CL735" s="171"/>
      <c r="CM735" s="171"/>
      <c r="CN735" s="171"/>
      <c r="CO735" s="171"/>
      <c r="CP735" s="171"/>
      <c r="CQ735" s="171"/>
      <c r="CR735" s="171"/>
      <c r="CS735" s="171"/>
      <c r="CT735" s="171"/>
      <c r="CU735" s="171"/>
      <c r="CV735" s="171"/>
      <c r="CW735" s="171"/>
      <c r="CX735" s="171"/>
      <c r="CY735" s="171"/>
      <c r="CZ735" s="171"/>
    </row>
    <row r="736" ht="25.15" customHeight="true" x14ac:dyDescent="0.2">
      <c r="C736" s="1127"/>
      <c r="D736" s="1127"/>
      <c r="E736" s="474"/>
      <c r="F736" s="474"/>
      <c r="G736" s="474"/>
      <c r="H736" s="1127"/>
      <c r="I736" s="1127"/>
      <c r="J736" s="474"/>
      <c r="K736" s="474"/>
      <c r="L736" s="474"/>
      <c r="M736" s="1127"/>
      <c r="N736" s="1127"/>
      <c r="O736" s="474"/>
      <c r="P736" s="474"/>
      <c r="Q736" s="474"/>
      <c r="BA736" s="171"/>
      <c r="BB736" s="256"/>
      <c r="BC736" s="171"/>
      <c r="BD736" s="171"/>
      <c r="BE736" s="171"/>
      <c r="BF736" s="171"/>
      <c r="BG736" s="171"/>
      <c r="BH736" s="171"/>
      <c r="BI736" s="171"/>
      <c r="BJ736" s="171"/>
      <c r="BK736" s="171"/>
      <c r="BL736" s="171"/>
      <c r="BM736" s="171"/>
      <c r="BN736" s="171"/>
      <c r="BO736" s="171"/>
      <c r="BP736" s="171"/>
      <c r="BQ736" s="171"/>
      <c r="BR736" s="171"/>
      <c r="BS736" s="171"/>
      <c r="BT736" s="171"/>
      <c r="BU736" s="171"/>
      <c r="BV736" s="171"/>
      <c r="BW736" s="171"/>
      <c r="BX736" s="171"/>
      <c r="BY736" s="171"/>
      <c r="BZ736" s="171"/>
      <c r="CA736" s="171"/>
      <c r="CB736" s="171"/>
      <c r="CC736" s="171"/>
      <c r="CD736" s="171"/>
      <c r="CE736" s="171"/>
      <c r="CF736" s="171"/>
      <c r="CG736" s="171"/>
      <c r="CH736" s="171"/>
      <c r="CI736" s="171"/>
      <c r="CJ736" s="171"/>
      <c r="CK736" s="171"/>
      <c r="CL736" s="171"/>
      <c r="CM736" s="171"/>
      <c r="CN736" s="171"/>
      <c r="CO736" s="171"/>
      <c r="CP736" s="171"/>
      <c r="CQ736" s="171"/>
      <c r="CR736" s="171"/>
      <c r="CS736" s="171"/>
      <c r="CT736" s="171"/>
      <c r="CU736" s="171"/>
      <c r="CV736" s="171"/>
      <c r="CW736" s="171"/>
      <c r="CX736" s="171"/>
      <c r="CY736" s="171"/>
      <c r="CZ736" s="171"/>
    </row>
    <row r="737" ht="25.15" customHeight="true" x14ac:dyDescent="0.2">
      <c r="C737" s="1127"/>
      <c r="D737" s="1127"/>
      <c r="E737" s="474"/>
      <c r="F737" s="474"/>
      <c r="G737" s="474"/>
      <c r="H737" s="1127"/>
      <c r="I737" s="1127"/>
      <c r="J737" s="474"/>
      <c r="K737" s="474"/>
      <c r="L737" s="474"/>
      <c r="M737" s="1127"/>
      <c r="N737" s="1127"/>
      <c r="O737" s="474"/>
      <c r="P737" s="474"/>
      <c r="Q737" s="474"/>
      <c r="BA737" s="171"/>
      <c r="BB737" s="256"/>
      <c r="BC737" s="171"/>
      <c r="BD737" s="171"/>
      <c r="BE737" s="171"/>
      <c r="BF737" s="171"/>
      <c r="BG737" s="171"/>
      <c r="BH737" s="171"/>
      <c r="BI737" s="171"/>
      <c r="BJ737" s="171"/>
      <c r="BK737" s="171"/>
      <c r="BL737" s="171"/>
      <c r="BM737" s="171"/>
      <c r="BN737" s="171"/>
      <c r="BO737" s="171"/>
      <c r="BP737" s="171"/>
      <c r="BQ737" s="171"/>
      <c r="BR737" s="171"/>
      <c r="BS737" s="171"/>
      <c r="BT737" s="171"/>
      <c r="BU737" s="171"/>
      <c r="BV737" s="171"/>
      <c r="BW737" s="171"/>
      <c r="BX737" s="171"/>
      <c r="BY737" s="171"/>
      <c r="BZ737" s="171"/>
      <c r="CA737" s="171"/>
      <c r="CB737" s="171"/>
      <c r="CC737" s="171"/>
      <c r="CD737" s="171"/>
      <c r="CE737" s="171"/>
      <c r="CF737" s="171"/>
      <c r="CG737" s="171"/>
      <c r="CH737" s="171"/>
      <c r="CI737" s="171"/>
      <c r="CJ737" s="171"/>
      <c r="CK737" s="171"/>
      <c r="CL737" s="171"/>
      <c r="CM737" s="171"/>
      <c r="CN737" s="171"/>
      <c r="CO737" s="171"/>
      <c r="CP737" s="171"/>
      <c r="CQ737" s="171"/>
      <c r="CR737" s="171"/>
      <c r="CS737" s="171"/>
      <c r="CT737" s="171"/>
      <c r="CU737" s="171"/>
      <c r="CV737" s="171"/>
      <c r="CW737" s="171"/>
      <c r="CX737" s="171"/>
      <c r="CY737" s="171"/>
      <c r="CZ737" s="171"/>
    </row>
    <row r="738" ht="25.15" customHeight="true" x14ac:dyDescent="0.2">
      <c r="C738" s="1127"/>
      <c r="D738" s="1127"/>
      <c r="E738" s="474"/>
      <c r="F738" s="474"/>
      <c r="G738" s="474"/>
      <c r="H738" s="1127"/>
      <c r="I738" s="1127"/>
      <c r="J738" s="474"/>
      <c r="K738" s="474"/>
      <c r="L738" s="474"/>
      <c r="M738" s="1127"/>
      <c r="N738" s="1127"/>
      <c r="O738" s="474"/>
      <c r="P738" s="474"/>
      <c r="Q738" s="474"/>
      <c r="BA738" s="171"/>
      <c r="BB738" s="256"/>
      <c r="BC738" s="171"/>
      <c r="BD738" s="171"/>
      <c r="BE738" s="171"/>
      <c r="BF738" s="171"/>
      <c r="BG738" s="171"/>
      <c r="BH738" s="171"/>
      <c r="BI738" s="171"/>
      <c r="BJ738" s="171"/>
      <c r="BK738" s="171"/>
      <c r="BL738" s="171"/>
      <c r="BM738" s="171"/>
      <c r="BN738" s="171"/>
      <c r="BO738" s="171"/>
      <c r="BP738" s="171"/>
      <c r="BQ738" s="171"/>
      <c r="BR738" s="171"/>
      <c r="BS738" s="171"/>
      <c r="BT738" s="171"/>
      <c r="BU738" s="171"/>
      <c r="BV738" s="171"/>
      <c r="BW738" s="171"/>
      <c r="BX738" s="171"/>
      <c r="BY738" s="171"/>
      <c r="BZ738" s="171"/>
      <c r="CA738" s="171"/>
      <c r="CB738" s="171"/>
      <c r="CC738" s="171"/>
      <c r="CD738" s="171"/>
      <c r="CE738" s="171"/>
      <c r="CF738" s="171"/>
      <c r="CG738" s="171"/>
      <c r="CH738" s="171"/>
      <c r="CI738" s="171"/>
      <c r="CJ738" s="171"/>
      <c r="CK738" s="171"/>
      <c r="CL738" s="171"/>
      <c r="CM738" s="171"/>
      <c r="CN738" s="171"/>
      <c r="CO738" s="171"/>
      <c r="CP738" s="171"/>
      <c r="CQ738" s="171"/>
      <c r="CR738" s="171"/>
      <c r="CS738" s="171"/>
      <c r="CT738" s="171"/>
      <c r="CU738" s="171"/>
      <c r="CV738" s="171"/>
      <c r="CW738" s="171"/>
      <c r="CX738" s="171"/>
      <c r="CY738" s="171"/>
      <c r="CZ738" s="171"/>
    </row>
    <row r="739" ht="25.15" customHeight="true" x14ac:dyDescent="0.2">
      <c r="C739" s="1127"/>
      <c r="D739" s="1127"/>
      <c r="E739" s="474"/>
      <c r="F739" s="474"/>
      <c r="G739" s="474"/>
      <c r="H739" s="1127"/>
      <c r="I739" s="1127"/>
      <c r="J739" s="474"/>
      <c r="K739" s="474"/>
      <c r="L739" s="474"/>
      <c r="M739" s="1127"/>
      <c r="N739" s="1127"/>
      <c r="O739" s="474"/>
      <c r="P739" s="474"/>
      <c r="Q739" s="474"/>
      <c r="BA739" s="171"/>
      <c r="BB739" s="256"/>
      <c r="BC739" s="171"/>
      <c r="BD739" s="171"/>
      <c r="BE739" s="171"/>
      <c r="BF739" s="171"/>
      <c r="BG739" s="171"/>
      <c r="BH739" s="171"/>
      <c r="BI739" s="171"/>
      <c r="BJ739" s="171"/>
      <c r="BK739" s="171"/>
      <c r="BL739" s="171"/>
      <c r="BM739" s="171"/>
      <c r="BN739" s="171"/>
      <c r="BO739" s="171"/>
      <c r="BP739" s="171"/>
      <c r="BQ739" s="171"/>
      <c r="BR739" s="171"/>
      <c r="BS739" s="171"/>
      <c r="BT739" s="171"/>
      <c r="BU739" s="171"/>
      <c r="BV739" s="171"/>
      <c r="BW739" s="171"/>
      <c r="BX739" s="171"/>
      <c r="BY739" s="171"/>
      <c r="BZ739" s="171"/>
      <c r="CA739" s="171"/>
      <c r="CB739" s="171"/>
      <c r="CC739" s="171"/>
      <c r="CD739" s="171"/>
      <c r="CE739" s="171"/>
      <c r="CF739" s="171"/>
      <c r="CG739" s="171"/>
      <c r="CH739" s="171"/>
      <c r="CI739" s="171"/>
      <c r="CJ739" s="171"/>
      <c r="CK739" s="171"/>
      <c r="CL739" s="171"/>
      <c r="CM739" s="171"/>
      <c r="CN739" s="171"/>
      <c r="CO739" s="171"/>
      <c r="CP739" s="171"/>
      <c r="CQ739" s="171"/>
      <c r="CR739" s="171"/>
      <c r="CS739" s="171"/>
      <c r="CT739" s="171"/>
      <c r="CU739" s="171"/>
      <c r="CV739" s="171"/>
      <c r="CW739" s="171"/>
      <c r="CX739" s="171"/>
      <c r="CY739" s="171"/>
      <c r="CZ739" s="171"/>
    </row>
    <row r="740" ht="25.15" customHeight="true" x14ac:dyDescent="0.2">
      <c r="C740" s="1127"/>
      <c r="D740" s="1127"/>
      <c r="E740" s="474"/>
      <c r="F740" s="474"/>
      <c r="G740" s="474"/>
      <c r="H740" s="1127"/>
      <c r="I740" s="1127"/>
      <c r="J740" s="474"/>
      <c r="K740" s="474"/>
      <c r="L740" s="474"/>
      <c r="M740" s="1127"/>
      <c r="N740" s="1127"/>
      <c r="O740" s="474"/>
      <c r="P740" s="474"/>
      <c r="Q740" s="474"/>
      <c r="BA740" s="171"/>
      <c r="BB740" s="256"/>
      <c r="BC740" s="171"/>
      <c r="BD740" s="171"/>
      <c r="BE740" s="171"/>
      <c r="BF740" s="171"/>
      <c r="BG740" s="171"/>
      <c r="BH740" s="171"/>
      <c r="BI740" s="171"/>
      <c r="BJ740" s="171"/>
      <c r="BK740" s="171"/>
      <c r="BL740" s="171"/>
      <c r="BM740" s="171"/>
      <c r="BN740" s="171"/>
      <c r="BO740" s="171"/>
      <c r="BP740" s="171"/>
      <c r="BQ740" s="171"/>
      <c r="BR740" s="171"/>
      <c r="BS740" s="171"/>
      <c r="BT740" s="171"/>
      <c r="BU740" s="171"/>
      <c r="BV740" s="171"/>
      <c r="BW740" s="171"/>
      <c r="BX740" s="171"/>
      <c r="BY740" s="171"/>
      <c r="BZ740" s="171"/>
      <c r="CA740" s="171"/>
      <c r="CB740" s="171"/>
      <c r="CC740" s="171"/>
      <c r="CD740" s="171"/>
      <c r="CE740" s="171"/>
      <c r="CF740" s="171"/>
      <c r="CG740" s="171"/>
      <c r="CH740" s="171"/>
      <c r="CI740" s="171"/>
      <c r="CJ740" s="171"/>
      <c r="CK740" s="171"/>
      <c r="CL740" s="171"/>
      <c r="CM740" s="171"/>
      <c r="CN740" s="171"/>
      <c r="CO740" s="171"/>
      <c r="CP740" s="171"/>
      <c r="CQ740" s="171"/>
      <c r="CR740" s="171"/>
      <c r="CS740" s="171"/>
      <c r="CT740" s="171"/>
      <c r="CU740" s="171"/>
      <c r="CV740" s="171"/>
      <c r="CW740" s="171"/>
      <c r="CX740" s="171"/>
      <c r="CY740" s="171"/>
      <c r="CZ740" s="171"/>
    </row>
    <row r="741" ht="25.15" customHeight="true" x14ac:dyDescent="0.2">
      <c r="C741" s="1127"/>
      <c r="D741" s="1127"/>
      <c r="E741" s="474"/>
      <c r="F741" s="474"/>
      <c r="G741" s="474"/>
      <c r="H741" s="1127"/>
      <c r="I741" s="1127"/>
      <c r="J741" s="474"/>
      <c r="K741" s="474"/>
      <c r="L741" s="474"/>
      <c r="M741" s="1127"/>
      <c r="N741" s="1127"/>
      <c r="O741" s="474"/>
      <c r="P741" s="474"/>
      <c r="Q741" s="474"/>
      <c r="BA741" s="171"/>
      <c r="BB741" s="256"/>
      <c r="BC741" s="171"/>
      <c r="BD741" s="171"/>
      <c r="BE741" s="171"/>
      <c r="BF741" s="171"/>
      <c r="BG741" s="171"/>
      <c r="BH741" s="171"/>
      <c r="BI741" s="171"/>
      <c r="BJ741" s="171"/>
      <c r="BK741" s="171"/>
      <c r="BL741" s="171"/>
      <c r="BM741" s="171"/>
      <c r="BN741" s="171"/>
      <c r="BO741" s="171"/>
      <c r="BP741" s="171"/>
      <c r="BQ741" s="171"/>
      <c r="BR741" s="171"/>
      <c r="BS741" s="171"/>
      <c r="BT741" s="171"/>
      <c r="BU741" s="171"/>
      <c r="BV741" s="171"/>
      <c r="BW741" s="171"/>
      <c r="BX741" s="171"/>
      <c r="BY741" s="171"/>
      <c r="BZ741" s="171"/>
      <c r="CA741" s="171"/>
      <c r="CB741" s="171"/>
      <c r="CC741" s="171"/>
      <c r="CD741" s="171"/>
      <c r="CE741" s="171"/>
      <c r="CF741" s="171"/>
      <c r="CG741" s="171"/>
      <c r="CH741" s="171"/>
      <c r="CI741" s="171"/>
      <c r="CJ741" s="171"/>
      <c r="CK741" s="171"/>
      <c r="CL741" s="171"/>
      <c r="CM741" s="171"/>
      <c r="CN741" s="171"/>
      <c r="CO741" s="171"/>
      <c r="CP741" s="171"/>
      <c r="CQ741" s="171"/>
      <c r="CR741" s="171"/>
      <c r="CS741" s="171"/>
      <c r="CT741" s="171"/>
      <c r="CU741" s="171"/>
      <c r="CV741" s="171"/>
      <c r="CW741" s="171"/>
      <c r="CX741" s="171"/>
      <c r="CY741" s="171"/>
      <c r="CZ741" s="171"/>
    </row>
    <row r="742" ht="25.15" customHeight="true" x14ac:dyDescent="0.2">
      <c r="C742" s="1127"/>
      <c r="D742" s="1127"/>
      <c r="E742" s="474"/>
      <c r="F742" s="474"/>
      <c r="G742" s="474"/>
      <c r="H742" s="1127"/>
      <c r="I742" s="1127"/>
      <c r="J742" s="474"/>
      <c r="K742" s="474"/>
      <c r="L742" s="474"/>
      <c r="M742" s="1127"/>
      <c r="N742" s="1127"/>
      <c r="O742" s="474"/>
      <c r="P742" s="474"/>
      <c r="Q742" s="474"/>
      <c r="BA742" s="171"/>
      <c r="BB742" s="256"/>
      <c r="BC742" s="171"/>
      <c r="BD742" s="171"/>
      <c r="BE742" s="171"/>
      <c r="BF742" s="171"/>
      <c r="BG742" s="171"/>
      <c r="BH742" s="171"/>
      <c r="BI742" s="171"/>
      <c r="BJ742" s="171"/>
      <c r="BK742" s="171"/>
      <c r="BL742" s="171"/>
      <c r="BM742" s="171"/>
      <c r="BN742" s="171"/>
      <c r="BO742" s="171"/>
      <c r="BP742" s="171"/>
      <c r="BQ742" s="171"/>
      <c r="BR742" s="171"/>
      <c r="BS742" s="171"/>
      <c r="BT742" s="171"/>
      <c r="BU742" s="171"/>
      <c r="BV742" s="171"/>
      <c r="BW742" s="171"/>
      <c r="BX742" s="171"/>
      <c r="BY742" s="171"/>
      <c r="BZ742" s="171"/>
      <c r="CA742" s="171"/>
      <c r="CB742" s="171"/>
      <c r="CC742" s="171"/>
      <c r="CD742" s="171"/>
      <c r="CE742" s="171"/>
      <c r="CF742" s="171"/>
      <c r="CG742" s="171"/>
      <c r="CH742" s="171"/>
      <c r="CI742" s="171"/>
      <c r="CJ742" s="171"/>
      <c r="CK742" s="171"/>
      <c r="CL742" s="171"/>
      <c r="CM742" s="171"/>
      <c r="CN742" s="171"/>
      <c r="CO742" s="171"/>
      <c r="CP742" s="171"/>
      <c r="CQ742" s="171"/>
      <c r="CR742" s="171"/>
      <c r="CS742" s="171"/>
      <c r="CT742" s="171"/>
      <c r="CU742" s="171"/>
      <c r="CV742" s="171"/>
      <c r="CW742" s="171"/>
      <c r="CX742" s="171"/>
      <c r="CY742" s="171"/>
      <c r="CZ742" s="171"/>
    </row>
    <row r="743" ht="25.15" customHeight="true" x14ac:dyDescent="0.2">
      <c r="C743" s="1127"/>
      <c r="D743" s="1127"/>
      <c r="E743" s="474"/>
      <c r="F743" s="474"/>
      <c r="G743" s="474"/>
      <c r="H743" s="1127"/>
      <c r="I743" s="1127"/>
      <c r="J743" s="474"/>
      <c r="K743" s="474"/>
      <c r="L743" s="474"/>
      <c r="M743" s="1127"/>
      <c r="N743" s="1127"/>
      <c r="O743" s="474"/>
      <c r="P743" s="474"/>
      <c r="Q743" s="474"/>
      <c r="BA743" s="171"/>
      <c r="BB743" s="256"/>
      <c r="BC743" s="171"/>
      <c r="BD743" s="171"/>
      <c r="BE743" s="171"/>
      <c r="BF743" s="171"/>
      <c r="BG743" s="171"/>
      <c r="BH743" s="171"/>
      <c r="BI743" s="171"/>
      <c r="BJ743" s="171"/>
      <c r="BK743" s="171"/>
      <c r="BL743" s="171"/>
      <c r="BM743" s="171"/>
      <c r="BN743" s="171"/>
      <c r="BO743" s="171"/>
      <c r="BP743" s="171"/>
      <c r="BQ743" s="171"/>
      <c r="BR743" s="171"/>
      <c r="BS743" s="171"/>
      <c r="BT743" s="171"/>
      <c r="BU743" s="171"/>
      <c r="BV743" s="171"/>
      <c r="BW743" s="171"/>
      <c r="BX743" s="171"/>
      <c r="BY743" s="171"/>
      <c r="BZ743" s="171"/>
      <c r="CA743" s="171"/>
      <c r="CB743" s="171"/>
      <c r="CC743" s="171"/>
      <c r="CD743" s="171"/>
      <c r="CE743" s="171"/>
      <c r="CF743" s="171"/>
      <c r="CG743" s="171"/>
      <c r="CH743" s="171"/>
      <c r="CI743" s="171"/>
      <c r="CJ743" s="171"/>
      <c r="CK743" s="171"/>
      <c r="CL743" s="171"/>
      <c r="CM743" s="171"/>
      <c r="CN743" s="171"/>
      <c r="CO743" s="171"/>
      <c r="CP743" s="171"/>
      <c r="CQ743" s="171"/>
      <c r="CR743" s="171"/>
      <c r="CS743" s="171"/>
      <c r="CT743" s="171"/>
      <c r="CU743" s="171"/>
      <c r="CV743" s="171"/>
      <c r="CW743" s="171"/>
      <c r="CX743" s="171"/>
      <c r="CY743" s="171"/>
      <c r="CZ743" s="171"/>
    </row>
    <row r="744" ht="25.15" customHeight="true" x14ac:dyDescent="0.2">
      <c r="C744" s="1127"/>
      <c r="D744" s="1127"/>
      <c r="E744" s="474"/>
      <c r="F744" s="474"/>
      <c r="G744" s="474"/>
      <c r="H744" s="1127"/>
      <c r="I744" s="1127"/>
      <c r="J744" s="474"/>
      <c r="K744" s="474"/>
      <c r="L744" s="474"/>
      <c r="M744" s="1127"/>
      <c r="N744" s="1127"/>
      <c r="O744" s="474"/>
      <c r="P744" s="474"/>
      <c r="Q744" s="474"/>
      <c r="BA744" s="171"/>
      <c r="BB744" s="256"/>
      <c r="BC744" s="171"/>
      <c r="BD744" s="171"/>
      <c r="BE744" s="171"/>
      <c r="BF744" s="171"/>
      <c r="BG744" s="171"/>
      <c r="BH744" s="171"/>
      <c r="BI744" s="171"/>
      <c r="BJ744" s="171"/>
      <c r="BK744" s="171"/>
      <c r="BL744" s="171"/>
      <c r="BM744" s="171"/>
      <c r="BN744" s="171"/>
      <c r="BO744" s="171"/>
      <c r="BP744" s="171"/>
      <c r="BQ744" s="171"/>
      <c r="BR744" s="171"/>
      <c r="BS744" s="171"/>
      <c r="BT744" s="171"/>
      <c r="BU744" s="171"/>
      <c r="BV744" s="171"/>
      <c r="BW744" s="171"/>
      <c r="BX744" s="171"/>
      <c r="BY744" s="171"/>
      <c r="BZ744" s="171"/>
      <c r="CA744" s="171"/>
      <c r="CB744" s="171"/>
      <c r="CC744" s="171"/>
      <c r="CD744" s="171"/>
      <c r="CE744" s="171"/>
      <c r="CF744" s="171"/>
      <c r="CG744" s="171"/>
      <c r="CH744" s="171"/>
      <c r="CI744" s="171"/>
      <c r="CJ744" s="171"/>
      <c r="CK744" s="171"/>
      <c r="CL744" s="171"/>
      <c r="CM744" s="171"/>
      <c r="CN744" s="171"/>
      <c r="CO744" s="171"/>
      <c r="CP744" s="171"/>
      <c r="CQ744" s="171"/>
      <c r="CR744" s="171"/>
      <c r="CS744" s="171"/>
      <c r="CT744" s="171"/>
      <c r="CU744" s="171"/>
      <c r="CV744" s="171"/>
      <c r="CW744" s="171"/>
      <c r="CX744" s="171"/>
      <c r="CY744" s="171"/>
      <c r="CZ744" s="171"/>
    </row>
    <row r="745" ht="25.15" customHeight="true" x14ac:dyDescent="0.2">
      <c r="C745" s="1127"/>
      <c r="D745" s="1127"/>
      <c r="E745" s="474"/>
      <c r="F745" s="474"/>
      <c r="G745" s="474"/>
      <c r="H745" s="1127"/>
      <c r="I745" s="1127"/>
      <c r="J745" s="474"/>
      <c r="K745" s="474"/>
      <c r="L745" s="474"/>
      <c r="M745" s="1127"/>
      <c r="N745" s="1127"/>
      <c r="O745" s="474"/>
      <c r="P745" s="474"/>
      <c r="Q745" s="474"/>
      <c r="BA745" s="171"/>
      <c r="BB745" s="256"/>
      <c r="BC745" s="171"/>
      <c r="BD745" s="171"/>
      <c r="BE745" s="171"/>
      <c r="BF745" s="171"/>
      <c r="BG745" s="171"/>
      <c r="BH745" s="171"/>
      <c r="BI745" s="171"/>
      <c r="BJ745" s="171"/>
      <c r="BK745" s="171"/>
      <c r="BL745" s="171"/>
      <c r="BM745" s="171"/>
      <c r="BN745" s="171"/>
      <c r="BO745" s="171"/>
      <c r="BP745" s="171"/>
      <c r="BQ745" s="171"/>
      <c r="BR745" s="171"/>
      <c r="BS745" s="171"/>
      <c r="BT745" s="171"/>
      <c r="BU745" s="171"/>
      <c r="BV745" s="171"/>
      <c r="BW745" s="171"/>
      <c r="BX745" s="171"/>
      <c r="BY745" s="171"/>
      <c r="BZ745" s="171"/>
      <c r="CA745" s="171"/>
      <c r="CB745" s="171"/>
      <c r="CC745" s="171"/>
      <c r="CD745" s="171"/>
      <c r="CE745" s="171"/>
      <c r="CF745" s="171"/>
      <c r="CG745" s="171"/>
      <c r="CH745" s="171"/>
      <c r="CI745" s="171"/>
      <c r="CJ745" s="171"/>
      <c r="CK745" s="171"/>
      <c r="CL745" s="171"/>
      <c r="CM745" s="171"/>
      <c r="CN745" s="171"/>
      <c r="CO745" s="171"/>
      <c r="CP745" s="171"/>
      <c r="CQ745" s="171"/>
      <c r="CR745" s="171"/>
      <c r="CS745" s="171"/>
      <c r="CT745" s="171"/>
      <c r="CU745" s="171"/>
      <c r="CV745" s="171"/>
      <c r="CW745" s="171"/>
      <c r="CX745" s="171"/>
      <c r="CY745" s="171"/>
      <c r="CZ745" s="171"/>
    </row>
    <row r="746" ht="25.15" customHeight="true" x14ac:dyDescent="0.2">
      <c r="C746" s="1127"/>
      <c r="D746" s="1127"/>
      <c r="E746" s="474"/>
      <c r="F746" s="474"/>
      <c r="G746" s="474"/>
      <c r="H746" s="1127"/>
      <c r="I746" s="1127"/>
      <c r="J746" s="474"/>
      <c r="K746" s="474"/>
      <c r="L746" s="474"/>
      <c r="M746" s="1127"/>
      <c r="N746" s="1127"/>
      <c r="O746" s="474"/>
      <c r="P746" s="474"/>
      <c r="Q746" s="474"/>
      <c r="BA746" s="171"/>
      <c r="BB746" s="256"/>
      <c r="BC746" s="171"/>
      <c r="BD746" s="171"/>
      <c r="BE746" s="171"/>
      <c r="BF746" s="171"/>
      <c r="BG746" s="171"/>
      <c r="BH746" s="171"/>
      <c r="BI746" s="171"/>
      <c r="BJ746" s="171"/>
      <c r="BK746" s="171"/>
      <c r="BL746" s="171"/>
      <c r="BM746" s="171"/>
      <c r="BN746" s="171"/>
      <c r="BO746" s="171"/>
      <c r="BP746" s="171"/>
      <c r="BQ746" s="171"/>
      <c r="BR746" s="171"/>
      <c r="BS746" s="171"/>
      <c r="BT746" s="171"/>
      <c r="BU746" s="171"/>
      <c r="BV746" s="171"/>
      <c r="BW746" s="171"/>
      <c r="BX746" s="171"/>
      <c r="BY746" s="171"/>
      <c r="BZ746" s="171"/>
      <c r="CA746" s="171"/>
      <c r="CB746" s="171"/>
      <c r="CC746" s="171"/>
      <c r="CD746" s="171"/>
      <c r="CE746" s="171"/>
      <c r="CF746" s="171"/>
      <c r="CG746" s="171"/>
      <c r="CH746" s="171"/>
      <c r="CI746" s="171"/>
      <c r="CJ746" s="171"/>
      <c r="CK746" s="171"/>
      <c r="CL746" s="171"/>
      <c r="CM746" s="171"/>
      <c r="CN746" s="171"/>
      <c r="CO746" s="171"/>
      <c r="CP746" s="171"/>
      <c r="CQ746" s="171"/>
      <c r="CR746" s="171"/>
      <c r="CS746" s="171"/>
      <c r="CT746" s="171"/>
      <c r="CU746" s="171"/>
      <c r="CV746" s="171"/>
      <c r="CW746" s="171"/>
      <c r="CX746" s="171"/>
      <c r="CY746" s="171"/>
      <c r="CZ746" s="171"/>
    </row>
    <row r="747" ht="25.15" customHeight="true" x14ac:dyDescent="0.2">
      <c r="C747" s="1127"/>
      <c r="D747" s="1127"/>
      <c r="E747" s="474"/>
      <c r="F747" s="474"/>
      <c r="G747" s="474"/>
      <c r="H747" s="1127"/>
      <c r="I747" s="1127"/>
      <c r="J747" s="474"/>
      <c r="K747" s="474"/>
      <c r="L747" s="474"/>
      <c r="M747" s="1127"/>
      <c r="N747" s="1127"/>
      <c r="O747" s="474"/>
      <c r="P747" s="474"/>
      <c r="Q747" s="474"/>
      <c r="BA747" s="171"/>
      <c r="BB747" s="256"/>
      <c r="BC747" s="171"/>
      <c r="BD747" s="171"/>
      <c r="BE747" s="171"/>
      <c r="BF747" s="171"/>
      <c r="BG747" s="171"/>
      <c r="BH747" s="171"/>
      <c r="BI747" s="171"/>
      <c r="BJ747" s="171"/>
      <c r="BK747" s="171"/>
      <c r="BL747" s="171"/>
      <c r="BM747" s="171"/>
      <c r="BN747" s="171"/>
      <c r="BO747" s="171"/>
      <c r="BP747" s="171"/>
      <c r="BQ747" s="171"/>
      <c r="BR747" s="171"/>
      <c r="BS747" s="171"/>
      <c r="BT747" s="171"/>
      <c r="BU747" s="171"/>
      <c r="BV747" s="171"/>
      <c r="BW747" s="171"/>
      <c r="BX747" s="171"/>
      <c r="BY747" s="171"/>
      <c r="BZ747" s="171"/>
      <c r="CA747" s="171"/>
      <c r="CB747" s="171"/>
      <c r="CC747" s="171"/>
      <c r="CD747" s="171"/>
      <c r="CE747" s="171"/>
      <c r="CF747" s="171"/>
      <c r="CG747" s="171"/>
      <c r="CH747" s="171"/>
      <c r="CI747" s="171"/>
      <c r="CJ747" s="171"/>
      <c r="CK747" s="171"/>
      <c r="CL747" s="171"/>
      <c r="CM747" s="171"/>
      <c r="CN747" s="171"/>
      <c r="CO747" s="171"/>
      <c r="CP747" s="171"/>
      <c r="CQ747" s="171"/>
      <c r="CR747" s="171"/>
      <c r="CS747" s="171"/>
      <c r="CT747" s="171"/>
      <c r="CU747" s="171"/>
      <c r="CV747" s="171"/>
      <c r="CW747" s="171"/>
      <c r="CX747" s="171"/>
      <c r="CY747" s="171"/>
      <c r="CZ747" s="171"/>
    </row>
    <row r="748" ht="25.15" customHeight="true" x14ac:dyDescent="0.2">
      <c r="C748" s="1127"/>
      <c r="D748" s="1127"/>
      <c r="E748" s="474"/>
      <c r="F748" s="474"/>
      <c r="G748" s="474"/>
      <c r="H748" s="1127"/>
      <c r="I748" s="1127"/>
      <c r="J748" s="474"/>
      <c r="K748" s="474"/>
      <c r="L748" s="474"/>
      <c r="M748" s="1127"/>
      <c r="N748" s="1127"/>
      <c r="O748" s="474"/>
      <c r="P748" s="474"/>
      <c r="Q748" s="474"/>
      <c r="BA748" s="171"/>
      <c r="BB748" s="256"/>
      <c r="BC748" s="171"/>
      <c r="BD748" s="171"/>
      <c r="BE748" s="171"/>
      <c r="BF748" s="171"/>
      <c r="BG748" s="171"/>
      <c r="BH748" s="171"/>
      <c r="BI748" s="171"/>
      <c r="BJ748" s="171"/>
      <c r="BK748" s="171"/>
      <c r="BL748" s="171"/>
      <c r="BM748" s="171"/>
      <c r="BN748" s="171"/>
      <c r="BO748" s="171"/>
      <c r="BP748" s="171"/>
      <c r="BQ748" s="171"/>
      <c r="BR748" s="171"/>
      <c r="BS748" s="171"/>
      <c r="BT748" s="171"/>
      <c r="BU748" s="171"/>
      <c r="BV748" s="171"/>
      <c r="BW748" s="171"/>
      <c r="BX748" s="171"/>
      <c r="BY748" s="171"/>
      <c r="BZ748" s="171"/>
      <c r="CA748" s="171"/>
      <c r="CB748" s="171"/>
      <c r="CC748" s="171"/>
      <c r="CD748" s="171"/>
      <c r="CE748" s="171"/>
      <c r="CF748" s="171"/>
      <c r="CG748" s="171"/>
      <c r="CH748" s="171"/>
      <c r="CI748" s="171"/>
      <c r="CJ748" s="171"/>
      <c r="CK748" s="171"/>
      <c r="CL748" s="171"/>
      <c r="CM748" s="171"/>
      <c r="CN748" s="171"/>
      <c r="CO748" s="171"/>
      <c r="CP748" s="171"/>
      <c r="CQ748" s="171"/>
      <c r="CR748" s="171"/>
      <c r="CS748" s="171"/>
      <c r="CT748" s="171"/>
      <c r="CU748" s="171"/>
      <c r="CV748" s="171"/>
      <c r="CW748" s="171"/>
      <c r="CX748" s="171"/>
      <c r="CY748" s="171"/>
      <c r="CZ748" s="171"/>
    </row>
    <row r="749" ht="25.15" customHeight="true" x14ac:dyDescent="0.2">
      <c r="C749" s="1127"/>
      <c r="D749" s="1127"/>
      <c r="E749" s="474"/>
      <c r="F749" s="474"/>
      <c r="G749" s="474"/>
      <c r="H749" s="1127"/>
      <c r="I749" s="1127"/>
      <c r="J749" s="474"/>
      <c r="K749" s="474"/>
      <c r="L749" s="474"/>
      <c r="M749" s="1127"/>
      <c r="N749" s="1127"/>
      <c r="O749" s="474"/>
      <c r="P749" s="474"/>
      <c r="Q749" s="474"/>
      <c r="BA749" s="171"/>
      <c r="BB749" s="256"/>
      <c r="BC749" s="171"/>
      <c r="BD749" s="171"/>
      <c r="BE749" s="171"/>
      <c r="BF749" s="171"/>
      <c r="BG749" s="171"/>
      <c r="BH749" s="171"/>
      <c r="BI749" s="171"/>
      <c r="BJ749" s="171"/>
      <c r="BK749" s="171"/>
      <c r="BL749" s="171"/>
      <c r="BM749" s="171"/>
      <c r="BN749" s="171"/>
      <c r="BO749" s="171"/>
      <c r="BP749" s="171"/>
      <c r="BQ749" s="171"/>
      <c r="BR749" s="171"/>
      <c r="BS749" s="171"/>
      <c r="BT749" s="171"/>
      <c r="BU749" s="171"/>
      <c r="BV749" s="171"/>
      <c r="BW749" s="171"/>
      <c r="BX749" s="171"/>
      <c r="BY749" s="171"/>
      <c r="BZ749" s="171"/>
      <c r="CA749" s="171"/>
      <c r="CB749" s="171"/>
      <c r="CC749" s="171"/>
      <c r="CD749" s="171"/>
      <c r="CE749" s="171"/>
      <c r="CF749" s="171"/>
      <c r="CG749" s="171"/>
      <c r="CH749" s="171"/>
      <c r="CI749" s="171"/>
      <c r="CJ749" s="171"/>
      <c r="CK749" s="171"/>
      <c r="CL749" s="171"/>
      <c r="CM749" s="171"/>
      <c r="CN749" s="171"/>
      <c r="CO749" s="171"/>
      <c r="CP749" s="171"/>
      <c r="CQ749" s="171"/>
      <c r="CR749" s="171"/>
      <c r="CS749" s="171"/>
      <c r="CT749" s="171"/>
      <c r="CU749" s="171"/>
      <c r="CV749" s="171"/>
      <c r="CW749" s="171"/>
      <c r="CX749" s="171"/>
      <c r="CY749" s="171"/>
      <c r="CZ749" s="171"/>
    </row>
    <row r="750" ht="25.15" customHeight="true" x14ac:dyDescent="0.2">
      <c r="C750" s="1127"/>
      <c r="D750" s="1127"/>
      <c r="E750" s="474"/>
      <c r="F750" s="474"/>
      <c r="G750" s="474"/>
      <c r="H750" s="1127"/>
      <c r="I750" s="1127"/>
      <c r="J750" s="474"/>
      <c r="K750" s="474"/>
      <c r="L750" s="474"/>
      <c r="M750" s="1127"/>
      <c r="N750" s="1127"/>
      <c r="O750" s="474"/>
      <c r="P750" s="474"/>
      <c r="Q750" s="474"/>
      <c r="BA750" s="171"/>
      <c r="BB750" s="256"/>
      <c r="BC750" s="171"/>
      <c r="BD750" s="171"/>
      <c r="BE750" s="171"/>
      <c r="BF750" s="171"/>
      <c r="BG750" s="171"/>
      <c r="BH750" s="171"/>
      <c r="BI750" s="171"/>
      <c r="BJ750" s="171"/>
      <c r="BK750" s="171"/>
      <c r="BL750" s="171"/>
      <c r="BM750" s="171"/>
      <c r="BN750" s="171"/>
      <c r="BO750" s="171"/>
      <c r="BP750" s="171"/>
      <c r="BQ750" s="171"/>
      <c r="BR750" s="171"/>
      <c r="BS750" s="171"/>
      <c r="BT750" s="171"/>
      <c r="BU750" s="171"/>
      <c r="BV750" s="171"/>
      <c r="BW750" s="171"/>
      <c r="BX750" s="171"/>
      <c r="BY750" s="171"/>
      <c r="BZ750" s="171"/>
      <c r="CA750" s="171"/>
      <c r="CB750" s="171"/>
      <c r="CC750" s="171"/>
      <c r="CD750" s="171"/>
      <c r="CE750" s="171"/>
      <c r="CF750" s="171"/>
      <c r="CG750" s="171"/>
      <c r="CH750" s="171"/>
      <c r="CI750" s="171"/>
      <c r="CJ750" s="171"/>
      <c r="CK750" s="171"/>
      <c r="CL750" s="171"/>
      <c r="CM750" s="171"/>
      <c r="CN750" s="171"/>
      <c r="CO750" s="171"/>
      <c r="CP750" s="171"/>
      <c r="CQ750" s="171"/>
      <c r="CR750" s="171"/>
      <c r="CS750" s="171"/>
      <c r="CT750" s="171"/>
      <c r="CU750" s="171"/>
      <c r="CV750" s="171"/>
      <c r="CW750" s="171"/>
      <c r="CX750" s="171"/>
      <c r="CY750" s="171"/>
      <c r="CZ750" s="171"/>
    </row>
    <row r="751" ht="25.15" customHeight="true" x14ac:dyDescent="0.2">
      <c r="C751" s="1127"/>
      <c r="D751" s="1127"/>
      <c r="E751" s="474"/>
      <c r="F751" s="474"/>
      <c r="G751" s="474"/>
      <c r="H751" s="1127"/>
      <c r="I751" s="1127"/>
      <c r="J751" s="474"/>
      <c r="K751" s="474"/>
      <c r="L751" s="474"/>
      <c r="M751" s="1127"/>
      <c r="N751" s="1127"/>
      <c r="O751" s="474"/>
      <c r="P751" s="474"/>
      <c r="Q751" s="474"/>
      <c r="BA751" s="171"/>
      <c r="BB751" s="256"/>
      <c r="BC751" s="171"/>
      <c r="BD751" s="171"/>
      <c r="BE751" s="171"/>
      <c r="BF751" s="171"/>
      <c r="BG751" s="171"/>
      <c r="BH751" s="171"/>
      <c r="BI751" s="171"/>
      <c r="BJ751" s="171"/>
      <c r="BK751" s="171"/>
      <c r="BL751" s="171"/>
      <c r="BM751" s="171"/>
      <c r="BN751" s="171"/>
      <c r="BO751" s="171"/>
      <c r="BP751" s="171"/>
      <c r="BQ751" s="171"/>
      <c r="BR751" s="171"/>
      <c r="BS751" s="171"/>
      <c r="BT751" s="171"/>
      <c r="BU751" s="171"/>
      <c r="BV751" s="171"/>
      <c r="BW751" s="171"/>
      <c r="BX751" s="171"/>
      <c r="BY751" s="171"/>
      <c r="BZ751" s="171"/>
      <c r="CA751" s="171"/>
      <c r="CB751" s="171"/>
      <c r="CC751" s="171"/>
      <c r="CD751" s="171"/>
      <c r="CE751" s="171"/>
      <c r="CF751" s="171"/>
      <c r="CG751" s="171"/>
      <c r="CH751" s="171"/>
      <c r="CI751" s="171"/>
      <c r="CJ751" s="171"/>
      <c r="CK751" s="171"/>
      <c r="CL751" s="171"/>
      <c r="CM751" s="171"/>
      <c r="CN751" s="171"/>
      <c r="CO751" s="171"/>
      <c r="CP751" s="171"/>
      <c r="CQ751" s="171"/>
      <c r="CR751" s="171"/>
      <c r="CS751" s="171"/>
      <c r="CT751" s="171"/>
      <c r="CU751" s="171"/>
      <c r="CV751" s="171"/>
      <c r="CW751" s="171"/>
      <c r="CX751" s="171"/>
      <c r="CY751" s="171"/>
      <c r="CZ751" s="171"/>
    </row>
    <row r="752" ht="25.15" customHeight="true" x14ac:dyDescent="0.2">
      <c r="C752" s="1127"/>
      <c r="D752" s="1127"/>
      <c r="E752" s="474"/>
      <c r="F752" s="474"/>
      <c r="G752" s="474"/>
      <c r="H752" s="1127"/>
      <c r="I752" s="1127"/>
      <c r="J752" s="474"/>
      <c r="K752" s="474"/>
      <c r="L752" s="474"/>
      <c r="M752" s="1127"/>
      <c r="N752" s="1127"/>
      <c r="O752" s="474"/>
      <c r="P752" s="474"/>
      <c r="Q752" s="474"/>
      <c r="BA752" s="171"/>
      <c r="BB752" s="256"/>
      <c r="BC752" s="171"/>
      <c r="BD752" s="171"/>
      <c r="BE752" s="171"/>
      <c r="BF752" s="171"/>
      <c r="BG752" s="171"/>
      <c r="BH752" s="171"/>
      <c r="BI752" s="171"/>
      <c r="BJ752" s="171"/>
      <c r="BK752" s="171"/>
      <c r="BL752" s="171"/>
      <c r="BM752" s="171"/>
      <c r="BN752" s="171"/>
      <c r="BO752" s="171"/>
      <c r="BP752" s="171"/>
      <c r="BQ752" s="171"/>
      <c r="BR752" s="171"/>
      <c r="BS752" s="171"/>
      <c r="BT752" s="171"/>
      <c r="BU752" s="171"/>
      <c r="BV752" s="171"/>
      <c r="BW752" s="171"/>
      <c r="BX752" s="171"/>
      <c r="BY752" s="171"/>
      <c r="BZ752" s="171"/>
      <c r="CA752" s="171"/>
      <c r="CB752" s="171"/>
      <c r="CC752" s="171"/>
      <c r="CD752" s="171"/>
      <c r="CE752" s="171"/>
      <c r="CF752" s="171"/>
      <c r="CG752" s="171"/>
      <c r="CH752" s="171"/>
      <c r="CI752" s="171"/>
      <c r="CJ752" s="171"/>
      <c r="CK752" s="171"/>
      <c r="CL752" s="171"/>
      <c r="CM752" s="171"/>
      <c r="CN752" s="171"/>
      <c r="CO752" s="171"/>
      <c r="CP752" s="171"/>
      <c r="CQ752" s="171"/>
      <c r="CR752" s="171"/>
      <c r="CS752" s="171"/>
      <c r="CT752" s="171"/>
      <c r="CU752" s="171"/>
      <c r="CV752" s="171"/>
      <c r="CW752" s="171"/>
      <c r="CX752" s="171"/>
      <c r="CY752" s="171"/>
      <c r="CZ752" s="171"/>
    </row>
    <row r="753" ht="25.15" customHeight="true" x14ac:dyDescent="0.2">
      <c r="C753" s="1127"/>
      <c r="D753" s="1127"/>
      <c r="E753" s="474"/>
      <c r="F753" s="474"/>
      <c r="G753" s="474"/>
      <c r="H753" s="1127"/>
      <c r="I753" s="1127"/>
      <c r="J753" s="474"/>
      <c r="K753" s="474"/>
      <c r="L753" s="474"/>
      <c r="M753" s="1127"/>
      <c r="N753" s="1127"/>
      <c r="O753" s="474"/>
      <c r="P753" s="474"/>
      <c r="Q753" s="474"/>
      <c r="BA753" s="171"/>
      <c r="BB753" s="256"/>
      <c r="BC753" s="171"/>
      <c r="BD753" s="171"/>
      <c r="BE753" s="171"/>
      <c r="BF753" s="171"/>
      <c r="BG753" s="171"/>
      <c r="BH753" s="171"/>
      <c r="BI753" s="171"/>
      <c r="BJ753" s="171"/>
      <c r="BK753" s="171"/>
      <c r="BL753" s="171"/>
      <c r="BM753" s="171"/>
      <c r="BN753" s="171"/>
      <c r="BO753" s="171"/>
      <c r="BP753" s="171"/>
      <c r="BQ753" s="171"/>
      <c r="BR753" s="171"/>
      <c r="BS753" s="171"/>
      <c r="BT753" s="171"/>
      <c r="BU753" s="171"/>
      <c r="BV753" s="171"/>
      <c r="BW753" s="171"/>
      <c r="BX753" s="171"/>
      <c r="BY753" s="171"/>
      <c r="BZ753" s="171"/>
      <c r="CA753" s="171"/>
      <c r="CB753" s="171"/>
      <c r="CC753" s="171"/>
      <c r="CD753" s="171"/>
      <c r="CE753" s="171"/>
      <c r="CF753" s="171"/>
      <c r="CG753" s="171"/>
      <c r="CH753" s="171"/>
      <c r="CI753" s="171"/>
      <c r="CJ753" s="171"/>
      <c r="CK753" s="171"/>
      <c r="CL753" s="171"/>
      <c r="CM753" s="171"/>
      <c r="CN753" s="171"/>
      <c r="CO753" s="171"/>
      <c r="CP753" s="171"/>
      <c r="CQ753" s="171"/>
      <c r="CR753" s="171"/>
      <c r="CS753" s="171"/>
      <c r="CT753" s="171"/>
      <c r="CU753" s="171"/>
      <c r="CV753" s="171"/>
      <c r="CW753" s="171"/>
      <c r="CX753" s="171"/>
      <c r="CY753" s="171"/>
      <c r="CZ753" s="171"/>
    </row>
    <row r="754" ht="25.15" customHeight="true" x14ac:dyDescent="0.2">
      <c r="C754" s="1127"/>
      <c r="D754" s="1127"/>
      <c r="E754" s="474"/>
      <c r="F754" s="474"/>
      <c r="G754" s="474"/>
      <c r="H754" s="1127"/>
      <c r="I754" s="1127"/>
      <c r="J754" s="474"/>
      <c r="K754" s="474"/>
      <c r="L754" s="474"/>
      <c r="M754" s="1127"/>
      <c r="N754" s="1127"/>
      <c r="O754" s="474"/>
      <c r="P754" s="474"/>
      <c r="Q754" s="474"/>
      <c r="BA754" s="171"/>
      <c r="BB754" s="256"/>
      <c r="BC754" s="171"/>
      <c r="BD754" s="171"/>
      <c r="BE754" s="171"/>
      <c r="BF754" s="171"/>
      <c r="BG754" s="171"/>
      <c r="BH754" s="171"/>
      <c r="BI754" s="171"/>
      <c r="BJ754" s="171"/>
      <c r="BK754" s="171"/>
      <c r="BL754" s="171"/>
      <c r="BM754" s="171"/>
      <c r="BN754" s="171"/>
      <c r="BO754" s="171"/>
      <c r="BP754" s="171"/>
      <c r="BQ754" s="171"/>
      <c r="BR754" s="171"/>
      <c r="BS754" s="171"/>
      <c r="BT754" s="171"/>
      <c r="BU754" s="171"/>
      <c r="BV754" s="171"/>
      <c r="BW754" s="171"/>
      <c r="BX754" s="171"/>
      <c r="BY754" s="171"/>
      <c r="BZ754" s="171"/>
      <c r="CA754" s="171"/>
      <c r="CB754" s="171"/>
      <c r="CC754" s="171"/>
      <c r="CD754" s="171"/>
      <c r="CE754" s="171"/>
      <c r="CF754" s="171"/>
      <c r="CG754" s="171"/>
      <c r="CH754" s="171"/>
      <c r="CI754" s="171"/>
      <c r="CJ754" s="171"/>
      <c r="CK754" s="171"/>
      <c r="CL754" s="171"/>
      <c r="CM754" s="171"/>
      <c r="CN754" s="171"/>
      <c r="CO754" s="171"/>
      <c r="CP754" s="171"/>
      <c r="CQ754" s="171"/>
      <c r="CR754" s="171"/>
      <c r="CS754" s="171"/>
      <c r="CT754" s="171"/>
      <c r="CU754" s="171"/>
      <c r="CV754" s="171"/>
      <c r="CW754" s="171"/>
      <c r="CX754" s="171"/>
      <c r="CY754" s="171"/>
      <c r="CZ754" s="171"/>
    </row>
    <row r="755" ht="25.15" customHeight="true" x14ac:dyDescent="0.2">
      <c r="C755" s="1127"/>
      <c r="D755" s="1127"/>
      <c r="E755" s="474"/>
      <c r="F755" s="474"/>
      <c r="G755" s="474"/>
      <c r="H755" s="1127"/>
      <c r="I755" s="1127"/>
      <c r="J755" s="474"/>
      <c r="K755" s="474"/>
      <c r="L755" s="474"/>
      <c r="M755" s="1127"/>
      <c r="N755" s="1127"/>
      <c r="O755" s="474"/>
      <c r="P755" s="474"/>
      <c r="Q755" s="474"/>
      <c r="BA755" s="171"/>
      <c r="BB755" s="256"/>
      <c r="BC755" s="171"/>
      <c r="BD755" s="171"/>
      <c r="BE755" s="171"/>
      <c r="BF755" s="171"/>
      <c r="BG755" s="171"/>
      <c r="BH755" s="171"/>
      <c r="BI755" s="171"/>
      <c r="BJ755" s="171"/>
      <c r="BK755" s="171"/>
      <c r="BL755" s="171"/>
      <c r="BM755" s="171"/>
      <c r="BN755" s="171"/>
      <c r="BO755" s="171"/>
      <c r="BP755" s="171"/>
      <c r="BQ755" s="171"/>
      <c r="BR755" s="171"/>
      <c r="BS755" s="171"/>
      <c r="BT755" s="171"/>
      <c r="BU755" s="171"/>
      <c r="BV755" s="171"/>
      <c r="BW755" s="171"/>
      <c r="BX755" s="171"/>
      <c r="BY755" s="171"/>
      <c r="BZ755" s="171"/>
      <c r="CA755" s="171"/>
      <c r="CB755" s="171"/>
      <c r="CC755" s="171"/>
      <c r="CD755" s="171"/>
      <c r="CE755" s="171"/>
      <c r="CF755" s="171"/>
      <c r="CG755" s="171"/>
      <c r="CH755" s="171"/>
      <c r="CI755" s="171"/>
      <c r="CJ755" s="171"/>
      <c r="CK755" s="171"/>
      <c r="CL755" s="171"/>
      <c r="CM755" s="171"/>
      <c r="CN755" s="171"/>
      <c r="CO755" s="171"/>
      <c r="CP755" s="171"/>
      <c r="CQ755" s="171"/>
      <c r="CR755" s="171"/>
      <c r="CS755" s="171"/>
      <c r="CT755" s="171"/>
      <c r="CU755" s="171"/>
      <c r="CV755" s="171"/>
      <c r="CW755" s="171"/>
      <c r="CX755" s="171"/>
      <c r="CY755" s="171"/>
      <c r="CZ755" s="171"/>
    </row>
    <row r="756" ht="25.15" customHeight="true" x14ac:dyDescent="0.2">
      <c r="C756" s="1127"/>
      <c r="D756" s="1127"/>
      <c r="E756" s="474"/>
      <c r="F756" s="474"/>
      <c r="G756" s="474"/>
      <c r="H756" s="1127"/>
      <c r="I756" s="1127"/>
      <c r="J756" s="474"/>
      <c r="K756" s="474"/>
      <c r="L756" s="474"/>
      <c r="M756" s="1127"/>
      <c r="N756" s="1127"/>
      <c r="O756" s="474"/>
      <c r="P756" s="474"/>
      <c r="Q756" s="474"/>
      <c r="BA756" s="171"/>
      <c r="BB756" s="256"/>
      <c r="BC756" s="171"/>
      <c r="BD756" s="171"/>
      <c r="BE756" s="171"/>
      <c r="BF756" s="171"/>
      <c r="BG756" s="171"/>
      <c r="BH756" s="171"/>
      <c r="BI756" s="171"/>
      <c r="BJ756" s="171"/>
      <c r="BK756" s="171"/>
      <c r="BL756" s="171"/>
      <c r="BM756" s="171"/>
      <c r="BN756" s="171"/>
      <c r="BO756" s="171"/>
      <c r="BP756" s="171"/>
      <c r="BQ756" s="171"/>
      <c r="BR756" s="171"/>
      <c r="BS756" s="171"/>
      <c r="BT756" s="171"/>
      <c r="BU756" s="171"/>
      <c r="BV756" s="171"/>
      <c r="BW756" s="171"/>
      <c r="BX756" s="171"/>
      <c r="BY756" s="171"/>
      <c r="BZ756" s="171"/>
      <c r="CA756" s="171"/>
      <c r="CB756" s="171"/>
      <c r="CC756" s="171"/>
      <c r="CD756" s="171"/>
      <c r="CE756" s="171"/>
      <c r="CF756" s="171"/>
      <c r="CG756" s="171"/>
      <c r="CH756" s="171"/>
      <c r="CI756" s="171"/>
      <c r="CJ756" s="171"/>
      <c r="CK756" s="171"/>
      <c r="CL756" s="171"/>
      <c r="CM756" s="171"/>
      <c r="CN756" s="171"/>
      <c r="CO756" s="171"/>
      <c r="CP756" s="171"/>
      <c r="CQ756" s="171"/>
      <c r="CR756" s="171"/>
      <c r="CS756" s="171"/>
      <c r="CT756" s="171"/>
      <c r="CU756" s="171"/>
      <c r="CV756" s="171"/>
      <c r="CW756" s="171"/>
      <c r="CX756" s="171"/>
      <c r="CY756" s="171"/>
      <c r="CZ756" s="171"/>
    </row>
    <row r="757" ht="25.15" customHeight="true" x14ac:dyDescent="0.2">
      <c r="C757" s="1127"/>
      <c r="D757" s="1127"/>
      <c r="E757" s="474"/>
      <c r="F757" s="474"/>
      <c r="G757" s="474"/>
      <c r="H757" s="1127"/>
      <c r="I757" s="1127"/>
      <c r="J757" s="474"/>
      <c r="K757" s="474"/>
      <c r="L757" s="474"/>
      <c r="M757" s="1127"/>
      <c r="N757" s="1127"/>
      <c r="O757" s="474"/>
      <c r="P757" s="474"/>
      <c r="Q757" s="474"/>
      <c r="BA757" s="171"/>
      <c r="BB757" s="256"/>
      <c r="BC757" s="171"/>
      <c r="BD757" s="171"/>
      <c r="BE757" s="171"/>
      <c r="BF757" s="171"/>
      <c r="BG757" s="171"/>
      <c r="BH757" s="171"/>
      <c r="BI757" s="171"/>
      <c r="BJ757" s="171"/>
      <c r="BK757" s="171"/>
      <c r="BL757" s="171"/>
      <c r="BM757" s="171"/>
      <c r="BN757" s="171"/>
      <c r="BO757" s="171"/>
      <c r="BP757" s="171"/>
      <c r="BQ757" s="171"/>
      <c r="BR757" s="171"/>
      <c r="BS757" s="171"/>
      <c r="BT757" s="171"/>
      <c r="BU757" s="171"/>
      <c r="BV757" s="171"/>
      <c r="BW757" s="171"/>
      <c r="BX757" s="171"/>
      <c r="BY757" s="171"/>
      <c r="BZ757" s="171"/>
      <c r="CA757" s="171"/>
      <c r="CB757" s="171"/>
      <c r="CC757" s="171"/>
      <c r="CD757" s="171"/>
      <c r="CE757" s="171"/>
      <c r="CF757" s="171"/>
      <c r="CG757" s="171"/>
      <c r="CH757" s="171"/>
      <c r="CI757" s="171"/>
      <c r="CJ757" s="171"/>
      <c r="CK757" s="171"/>
      <c r="CL757" s="171"/>
      <c r="CM757" s="171"/>
      <c r="CN757" s="171"/>
      <c r="CO757" s="171"/>
      <c r="CP757" s="171"/>
      <c r="CQ757" s="171"/>
      <c r="CR757" s="171"/>
      <c r="CS757" s="171"/>
      <c r="CT757" s="171"/>
      <c r="CU757" s="171"/>
      <c r="CV757" s="171"/>
      <c r="CW757" s="171"/>
      <c r="CX757" s="171"/>
      <c r="CY757" s="171"/>
      <c r="CZ757" s="171"/>
    </row>
    <row r="758" ht="25.15" customHeight="true" x14ac:dyDescent="0.2">
      <c r="C758" s="1127"/>
      <c r="D758" s="1127"/>
      <c r="E758" s="474"/>
      <c r="F758" s="474"/>
      <c r="G758" s="474"/>
      <c r="H758" s="1127"/>
      <c r="I758" s="1127"/>
      <c r="J758" s="474"/>
      <c r="K758" s="474"/>
      <c r="L758" s="474"/>
      <c r="M758" s="1127"/>
      <c r="N758" s="1127"/>
      <c r="O758" s="474"/>
      <c r="P758" s="474"/>
      <c r="Q758" s="474"/>
      <c r="BA758" s="171"/>
      <c r="BB758" s="256"/>
      <c r="BC758" s="171"/>
      <c r="BD758" s="171"/>
      <c r="BE758" s="171"/>
      <c r="BF758" s="171"/>
      <c r="BG758" s="171"/>
      <c r="BH758" s="171"/>
      <c r="BI758" s="171"/>
      <c r="BJ758" s="171"/>
      <c r="BK758" s="171"/>
      <c r="BL758" s="171"/>
      <c r="BM758" s="171"/>
      <c r="BN758" s="171"/>
      <c r="BO758" s="171"/>
      <c r="BP758" s="171"/>
      <c r="BQ758" s="171"/>
      <c r="BR758" s="171"/>
      <c r="BS758" s="171"/>
      <c r="BT758" s="171"/>
      <c r="BU758" s="171"/>
      <c r="BV758" s="171"/>
      <c r="BW758" s="171"/>
      <c r="BX758" s="171"/>
      <c r="BY758" s="171"/>
      <c r="BZ758" s="171"/>
      <c r="CA758" s="171"/>
      <c r="CB758" s="171"/>
      <c r="CC758" s="171"/>
      <c r="CD758" s="171"/>
      <c r="CE758" s="171"/>
      <c r="CF758" s="171"/>
      <c r="CG758" s="171"/>
      <c r="CH758" s="171"/>
      <c r="CI758" s="171"/>
      <c r="CJ758" s="171"/>
      <c r="CK758" s="171"/>
      <c r="CL758" s="171"/>
      <c r="CM758" s="171"/>
      <c r="CN758" s="171"/>
      <c r="CO758" s="171"/>
      <c r="CP758" s="171"/>
      <c r="CQ758" s="171"/>
      <c r="CR758" s="171"/>
      <c r="CS758" s="171"/>
      <c r="CT758" s="171"/>
      <c r="CU758" s="171"/>
      <c r="CV758" s="171"/>
      <c r="CW758" s="171"/>
      <c r="CX758" s="171"/>
      <c r="CY758" s="171"/>
      <c r="CZ758" s="171"/>
    </row>
    <row r="759" ht="25.15" customHeight="true" x14ac:dyDescent="0.2">
      <c r="C759" s="1127"/>
      <c r="D759" s="1127"/>
      <c r="E759" s="474"/>
      <c r="F759" s="474"/>
      <c r="G759" s="474"/>
      <c r="H759" s="1127"/>
      <c r="I759" s="1127"/>
      <c r="J759" s="474"/>
      <c r="K759" s="474"/>
      <c r="L759" s="474"/>
      <c r="M759" s="1127"/>
      <c r="N759" s="1127"/>
      <c r="O759" s="474"/>
      <c r="P759" s="474"/>
      <c r="Q759" s="474"/>
      <c r="BA759" s="171"/>
      <c r="BB759" s="256"/>
      <c r="BC759" s="171"/>
      <c r="BD759" s="171"/>
      <c r="BE759" s="171"/>
      <c r="BF759" s="171"/>
      <c r="BG759" s="171"/>
      <c r="BH759" s="171"/>
      <c r="BI759" s="171"/>
      <c r="BJ759" s="171"/>
      <c r="BK759" s="171"/>
      <c r="BL759" s="171"/>
      <c r="BM759" s="171"/>
      <c r="BN759" s="171"/>
      <c r="BO759" s="171"/>
      <c r="BP759" s="171"/>
      <c r="BQ759" s="171"/>
      <c r="BR759" s="171"/>
      <c r="BS759" s="171"/>
      <c r="BT759" s="171"/>
      <c r="BU759" s="171"/>
      <c r="BV759" s="171"/>
      <c r="BW759" s="171"/>
      <c r="BX759" s="171"/>
      <c r="BY759" s="171"/>
      <c r="BZ759" s="171"/>
      <c r="CA759" s="171"/>
      <c r="CB759" s="171"/>
      <c r="CC759" s="171"/>
      <c r="CD759" s="171"/>
      <c r="CE759" s="171"/>
      <c r="CF759" s="171"/>
      <c r="CG759" s="171"/>
      <c r="CH759" s="171"/>
      <c r="CI759" s="171"/>
      <c r="CJ759" s="171"/>
      <c r="CK759" s="171"/>
      <c r="CL759" s="171"/>
      <c r="CM759" s="171"/>
      <c r="CN759" s="171"/>
      <c r="CO759" s="171"/>
      <c r="CP759" s="171"/>
      <c r="CQ759" s="171"/>
      <c r="CR759" s="171"/>
      <c r="CS759" s="171"/>
      <c r="CT759" s="171"/>
      <c r="CU759" s="171"/>
      <c r="CV759" s="171"/>
      <c r="CW759" s="171"/>
      <c r="CX759" s="171"/>
      <c r="CY759" s="171"/>
      <c r="CZ759" s="171"/>
    </row>
    <row r="760" ht="25.15" customHeight="true" x14ac:dyDescent="0.2">
      <c r="C760" s="1127"/>
      <c r="D760" s="1127"/>
      <c r="E760" s="474"/>
      <c r="F760" s="474"/>
      <c r="G760" s="474"/>
      <c r="H760" s="1127"/>
      <c r="I760" s="1127"/>
      <c r="J760" s="474"/>
      <c r="K760" s="474"/>
      <c r="L760" s="474"/>
      <c r="M760" s="1127"/>
      <c r="N760" s="1127"/>
      <c r="O760" s="474"/>
      <c r="P760" s="474"/>
      <c r="Q760" s="474"/>
      <c r="BA760" s="171"/>
      <c r="BB760" s="256"/>
      <c r="BC760" s="171"/>
      <c r="BD760" s="171"/>
      <c r="BE760" s="171"/>
      <c r="BF760" s="171"/>
      <c r="BG760" s="171"/>
      <c r="BH760" s="171"/>
      <c r="BI760" s="171"/>
      <c r="BJ760" s="171"/>
      <c r="BK760" s="171"/>
      <c r="BL760" s="171"/>
      <c r="BM760" s="171"/>
      <c r="BN760" s="171"/>
      <c r="BO760" s="171"/>
      <c r="BP760" s="171"/>
      <c r="BQ760" s="171"/>
      <c r="BR760" s="171"/>
      <c r="BS760" s="171"/>
      <c r="BT760" s="171"/>
      <c r="BU760" s="171"/>
      <c r="BV760" s="171"/>
      <c r="BW760" s="171"/>
      <c r="BX760" s="171"/>
      <c r="BY760" s="171"/>
      <c r="BZ760" s="171"/>
      <c r="CA760" s="171"/>
      <c r="CB760" s="171"/>
      <c r="CC760" s="171"/>
      <c r="CD760" s="171"/>
      <c r="CE760" s="171"/>
      <c r="CF760" s="171"/>
      <c r="CG760" s="171"/>
      <c r="CH760" s="171"/>
      <c r="CI760" s="171"/>
      <c r="CJ760" s="171"/>
      <c r="CK760" s="171"/>
      <c r="CL760" s="171"/>
      <c r="CM760" s="171"/>
      <c r="CN760" s="171"/>
      <c r="CO760" s="171"/>
      <c r="CP760" s="171"/>
      <c r="CQ760" s="171"/>
      <c r="CR760" s="171"/>
      <c r="CS760" s="171"/>
      <c r="CT760" s="171"/>
      <c r="CU760" s="171"/>
      <c r="CV760" s="171"/>
      <c r="CW760" s="171"/>
      <c r="CX760" s="171"/>
      <c r="CY760" s="171"/>
      <c r="CZ760" s="171"/>
    </row>
    <row r="761" ht="25.15" customHeight="true" x14ac:dyDescent="0.2">
      <c r="C761" s="1127"/>
      <c r="D761" s="1127"/>
      <c r="E761" s="474"/>
      <c r="F761" s="474"/>
      <c r="G761" s="474"/>
      <c r="H761" s="1127"/>
      <c r="I761" s="1127"/>
      <c r="J761" s="474"/>
      <c r="K761" s="474"/>
      <c r="L761" s="474"/>
      <c r="M761" s="1127"/>
      <c r="N761" s="1127"/>
      <c r="O761" s="474"/>
      <c r="P761" s="474"/>
      <c r="Q761" s="474"/>
      <c r="BA761" s="171"/>
      <c r="BB761" s="256"/>
      <c r="BC761" s="171"/>
      <c r="BD761" s="171"/>
      <c r="BE761" s="171"/>
      <c r="BF761" s="171"/>
      <c r="BG761" s="171"/>
      <c r="BH761" s="171"/>
      <c r="BI761" s="171"/>
      <c r="BJ761" s="171"/>
      <c r="BK761" s="171"/>
      <c r="BL761" s="171"/>
      <c r="BM761" s="171"/>
      <c r="BN761" s="171"/>
      <c r="BO761" s="171"/>
      <c r="BP761" s="171"/>
      <c r="BQ761" s="171"/>
      <c r="BR761" s="171"/>
      <c r="BS761" s="171"/>
      <c r="BT761" s="171"/>
      <c r="BU761" s="171"/>
      <c r="BV761" s="171"/>
      <c r="BW761" s="171"/>
      <c r="BX761" s="171"/>
      <c r="BY761" s="171"/>
      <c r="BZ761" s="171"/>
      <c r="CA761" s="171"/>
      <c r="CB761" s="171"/>
      <c r="CC761" s="171"/>
      <c r="CD761" s="171"/>
      <c r="CE761" s="171"/>
      <c r="CF761" s="171"/>
      <c r="CG761" s="171"/>
      <c r="CH761" s="171"/>
      <c r="CI761" s="171"/>
      <c r="CJ761" s="171"/>
      <c r="CK761" s="171"/>
      <c r="CL761" s="171"/>
      <c r="CM761" s="171"/>
      <c r="CN761" s="171"/>
      <c r="CO761" s="171"/>
      <c r="CP761" s="171"/>
      <c r="CQ761" s="171"/>
      <c r="CR761" s="171"/>
      <c r="CS761" s="171"/>
      <c r="CT761" s="171"/>
      <c r="CU761" s="171"/>
      <c r="CV761" s="171"/>
      <c r="CW761" s="171"/>
      <c r="CX761" s="171"/>
      <c r="CY761" s="171"/>
      <c r="CZ761" s="171"/>
    </row>
    <row r="762" ht="25.15" customHeight="true" x14ac:dyDescent="0.2">
      <c r="C762" s="1127"/>
      <c r="D762" s="1127"/>
      <c r="E762" s="474"/>
      <c r="F762" s="474"/>
      <c r="G762" s="474"/>
      <c r="H762" s="1127"/>
      <c r="I762" s="1127"/>
      <c r="J762" s="474"/>
      <c r="K762" s="474"/>
      <c r="L762" s="474"/>
      <c r="M762" s="1127"/>
      <c r="N762" s="1127"/>
      <c r="O762" s="474"/>
      <c r="P762" s="474"/>
      <c r="Q762" s="474"/>
      <c r="BA762" s="171"/>
      <c r="BB762" s="256"/>
      <c r="BC762" s="171"/>
      <c r="BD762" s="171"/>
      <c r="BE762" s="171"/>
      <c r="BF762" s="171"/>
      <c r="BG762" s="171"/>
      <c r="BH762" s="171"/>
      <c r="BI762" s="171"/>
      <c r="BJ762" s="171"/>
      <c r="BK762" s="171"/>
      <c r="BL762" s="171"/>
      <c r="BM762" s="171"/>
      <c r="BN762" s="171"/>
      <c r="BO762" s="171"/>
      <c r="BP762" s="171"/>
      <c r="BQ762" s="171"/>
      <c r="BR762" s="171"/>
      <c r="BS762" s="171"/>
      <c r="BT762" s="171"/>
      <c r="BU762" s="171"/>
      <c r="BV762" s="171"/>
      <c r="BW762" s="171"/>
      <c r="BX762" s="171"/>
      <c r="BY762" s="171"/>
      <c r="BZ762" s="171"/>
      <c r="CA762" s="171"/>
      <c r="CB762" s="171"/>
      <c r="CC762" s="171"/>
      <c r="CD762" s="171"/>
      <c r="CE762" s="171"/>
      <c r="CF762" s="171"/>
      <c r="CG762" s="171"/>
      <c r="CH762" s="171"/>
      <c r="CI762" s="171"/>
      <c r="CJ762" s="171"/>
      <c r="CK762" s="171"/>
      <c r="CL762" s="171"/>
      <c r="CM762" s="171"/>
      <c r="CN762" s="171"/>
      <c r="CO762" s="171"/>
      <c r="CP762" s="171"/>
      <c r="CQ762" s="171"/>
      <c r="CR762" s="171"/>
      <c r="CS762" s="171"/>
      <c r="CT762" s="171"/>
      <c r="CU762" s="171"/>
      <c r="CV762" s="171"/>
      <c r="CW762" s="171"/>
      <c r="CX762" s="171"/>
      <c r="CY762" s="171"/>
      <c r="CZ762" s="171"/>
    </row>
    <row r="763" ht="25.15" customHeight="true" x14ac:dyDescent="0.2">
      <c r="C763" s="1127"/>
      <c r="D763" s="1127"/>
      <c r="E763" s="474"/>
      <c r="F763" s="474"/>
      <c r="G763" s="474"/>
      <c r="H763" s="1127"/>
      <c r="I763" s="1127"/>
      <c r="J763" s="474"/>
      <c r="K763" s="474"/>
      <c r="L763" s="474"/>
      <c r="M763" s="1127"/>
      <c r="N763" s="1127"/>
      <c r="O763" s="474"/>
      <c r="P763" s="474"/>
      <c r="Q763" s="474"/>
      <c r="BA763" s="171"/>
      <c r="BB763" s="256"/>
      <c r="BC763" s="171"/>
      <c r="BD763" s="171"/>
      <c r="BE763" s="171"/>
      <c r="BF763" s="171"/>
      <c r="BG763" s="171"/>
      <c r="BH763" s="171"/>
      <c r="BI763" s="171"/>
      <c r="BJ763" s="171"/>
      <c r="BK763" s="171"/>
      <c r="BL763" s="171"/>
      <c r="BM763" s="171"/>
      <c r="BN763" s="171"/>
      <c r="BO763" s="171"/>
      <c r="BP763" s="171"/>
      <c r="BQ763" s="171"/>
      <c r="BR763" s="171"/>
      <c r="BS763" s="171"/>
      <c r="BT763" s="171"/>
      <c r="BU763" s="171"/>
      <c r="BV763" s="171"/>
      <c r="BW763" s="171"/>
      <c r="BX763" s="171"/>
      <c r="BY763" s="171"/>
      <c r="BZ763" s="171"/>
      <c r="CA763" s="171"/>
      <c r="CB763" s="171"/>
      <c r="CC763" s="171"/>
      <c r="CD763" s="171"/>
      <c r="CE763" s="171"/>
      <c r="CF763" s="171"/>
      <c r="CG763" s="171"/>
      <c r="CH763" s="171"/>
      <c r="CI763" s="171"/>
      <c r="CJ763" s="171"/>
      <c r="CK763" s="171"/>
      <c r="CL763" s="171"/>
      <c r="CM763" s="171"/>
      <c r="CN763" s="171"/>
      <c r="CO763" s="171"/>
      <c r="CP763" s="171"/>
      <c r="CQ763" s="171"/>
      <c r="CR763" s="171"/>
      <c r="CS763" s="171"/>
      <c r="CT763" s="171"/>
      <c r="CU763" s="171"/>
      <c r="CV763" s="171"/>
      <c r="CW763" s="171"/>
      <c r="CX763" s="171"/>
      <c r="CY763" s="171"/>
      <c r="CZ763" s="171"/>
    </row>
    <row r="764" ht="25.15" customHeight="true" x14ac:dyDescent="0.2">
      <c r="C764" s="1127"/>
      <c r="D764" s="1127"/>
      <c r="E764" s="474"/>
      <c r="F764" s="474"/>
      <c r="G764" s="474"/>
      <c r="H764" s="1127"/>
      <c r="I764" s="1127"/>
      <c r="J764" s="474"/>
      <c r="K764" s="474"/>
      <c r="L764" s="474"/>
      <c r="M764" s="1127"/>
      <c r="N764" s="1127"/>
      <c r="O764" s="474"/>
      <c r="P764" s="474"/>
      <c r="Q764" s="474"/>
      <c r="BA764" s="171"/>
      <c r="BB764" s="256"/>
      <c r="BC764" s="171"/>
      <c r="BD764" s="171"/>
      <c r="BE764" s="171"/>
      <c r="BF764" s="171"/>
      <c r="BG764" s="171"/>
      <c r="BH764" s="171"/>
      <c r="BI764" s="171"/>
      <c r="BJ764" s="171"/>
      <c r="BK764" s="171"/>
      <c r="BL764" s="171"/>
      <c r="BM764" s="171"/>
      <c r="BN764" s="171"/>
      <c r="BO764" s="171"/>
      <c r="BP764" s="171"/>
      <c r="BQ764" s="171"/>
      <c r="BR764" s="171"/>
      <c r="BS764" s="171"/>
      <c r="BT764" s="171"/>
      <c r="BU764" s="171"/>
      <c r="BV764" s="171"/>
      <c r="BW764" s="171"/>
      <c r="BX764" s="171"/>
      <c r="BY764" s="171"/>
      <c r="BZ764" s="171"/>
      <c r="CA764" s="171"/>
      <c r="CB764" s="171"/>
      <c r="CC764" s="171"/>
      <c r="CD764" s="171"/>
      <c r="CE764" s="171"/>
      <c r="CF764" s="171"/>
      <c r="CG764" s="171"/>
      <c r="CH764" s="171"/>
      <c r="CI764" s="171"/>
      <c r="CJ764" s="171"/>
      <c r="CK764" s="171"/>
      <c r="CL764" s="171"/>
      <c r="CM764" s="171"/>
      <c r="CN764" s="171"/>
      <c r="CO764" s="171"/>
      <c r="CP764" s="171"/>
      <c r="CQ764" s="171"/>
      <c r="CR764" s="171"/>
      <c r="CS764" s="171"/>
      <c r="CT764" s="171"/>
      <c r="CU764" s="171"/>
      <c r="CV764" s="171"/>
      <c r="CW764" s="171"/>
      <c r="CX764" s="171"/>
      <c r="CY764" s="171"/>
      <c r="CZ764" s="171"/>
    </row>
    <row r="765" ht="25.15" customHeight="true" x14ac:dyDescent="0.2">
      <c r="C765" s="1127"/>
      <c r="D765" s="1127"/>
      <c r="E765" s="474"/>
      <c r="F765" s="474"/>
      <c r="G765" s="474"/>
      <c r="H765" s="1127"/>
      <c r="I765" s="1127"/>
      <c r="J765" s="474"/>
      <c r="K765" s="474"/>
      <c r="L765" s="474"/>
      <c r="M765" s="1127"/>
      <c r="N765" s="1127"/>
      <c r="O765" s="474"/>
      <c r="P765" s="474"/>
      <c r="Q765" s="474"/>
      <c r="BA765" s="171"/>
      <c r="BB765" s="256"/>
      <c r="BC765" s="171"/>
      <c r="BD765" s="171"/>
      <c r="BE765" s="171"/>
      <c r="BF765" s="171"/>
      <c r="BG765" s="171"/>
      <c r="BH765" s="171"/>
      <c r="BI765" s="171"/>
      <c r="BJ765" s="171"/>
      <c r="BK765" s="171"/>
      <c r="BL765" s="171"/>
      <c r="BM765" s="171"/>
      <c r="BN765" s="171"/>
      <c r="BO765" s="171"/>
      <c r="BP765" s="171"/>
      <c r="BQ765" s="171"/>
      <c r="BR765" s="171"/>
      <c r="BS765" s="171"/>
      <c r="BT765" s="171"/>
      <c r="BU765" s="171"/>
      <c r="BV765" s="171"/>
      <c r="BW765" s="171"/>
      <c r="BX765" s="171"/>
      <c r="BY765" s="171"/>
      <c r="BZ765" s="171"/>
      <c r="CA765" s="171"/>
      <c r="CB765" s="171"/>
      <c r="CC765" s="171"/>
      <c r="CD765" s="171"/>
      <c r="CE765" s="171"/>
      <c r="CF765" s="171"/>
      <c r="CG765" s="171"/>
      <c r="CH765" s="171"/>
      <c r="CI765" s="171"/>
      <c r="CJ765" s="171"/>
      <c r="CK765" s="171"/>
      <c r="CL765" s="171"/>
      <c r="CM765" s="171"/>
      <c r="CN765" s="171"/>
      <c r="CO765" s="171"/>
      <c r="CP765" s="171"/>
      <c r="CQ765" s="171"/>
      <c r="CR765" s="171"/>
      <c r="CS765" s="171"/>
      <c r="CT765" s="171"/>
      <c r="CU765" s="171"/>
      <c r="CV765" s="171"/>
      <c r="CW765" s="171"/>
      <c r="CX765" s="171"/>
      <c r="CY765" s="171"/>
      <c r="CZ765" s="171"/>
    </row>
    <row r="766" ht="25.15" customHeight="true" x14ac:dyDescent="0.2">
      <c r="C766" s="1127"/>
      <c r="D766" s="1127"/>
      <c r="E766" s="474"/>
      <c r="F766" s="474"/>
      <c r="G766" s="474"/>
      <c r="H766" s="1127"/>
      <c r="I766" s="1127"/>
      <c r="J766" s="474"/>
      <c r="K766" s="474"/>
      <c r="L766" s="474"/>
      <c r="M766" s="1127"/>
      <c r="N766" s="1127"/>
      <c r="O766" s="474"/>
      <c r="P766" s="474"/>
      <c r="Q766" s="474"/>
      <c r="BA766" s="171"/>
      <c r="BB766" s="256"/>
      <c r="BC766" s="171"/>
      <c r="BD766" s="171"/>
      <c r="BE766" s="171"/>
      <c r="BF766" s="171"/>
      <c r="BG766" s="171"/>
      <c r="BH766" s="171"/>
      <c r="BI766" s="171"/>
      <c r="BJ766" s="171"/>
      <c r="BK766" s="171"/>
      <c r="BL766" s="171"/>
      <c r="BM766" s="171"/>
      <c r="BN766" s="171"/>
      <c r="BO766" s="171"/>
      <c r="BP766" s="171"/>
      <c r="BQ766" s="171"/>
      <c r="BR766" s="171"/>
      <c r="BS766" s="171"/>
      <c r="BT766" s="171"/>
      <c r="BU766" s="171"/>
      <c r="BV766" s="171"/>
      <c r="BW766" s="171"/>
      <c r="BX766" s="171"/>
      <c r="BY766" s="171"/>
      <c r="BZ766" s="171"/>
      <c r="CA766" s="171"/>
      <c r="CB766" s="171"/>
      <c r="CC766" s="171"/>
      <c r="CD766" s="171"/>
      <c r="CE766" s="171"/>
      <c r="CF766" s="171"/>
      <c r="CG766" s="171"/>
      <c r="CH766" s="171"/>
      <c r="CI766" s="171"/>
      <c r="CJ766" s="171"/>
      <c r="CK766" s="171"/>
      <c r="CL766" s="171"/>
      <c r="CM766" s="171"/>
      <c r="CN766" s="171"/>
      <c r="CO766" s="171"/>
      <c r="CP766" s="171"/>
      <c r="CQ766" s="171"/>
      <c r="CR766" s="171"/>
      <c r="CS766" s="171"/>
      <c r="CT766" s="171"/>
      <c r="CU766" s="171"/>
      <c r="CV766" s="171"/>
      <c r="CW766" s="171"/>
      <c r="CX766" s="171"/>
      <c r="CY766" s="171"/>
      <c r="CZ766" s="171"/>
    </row>
    <row r="767" ht="25.15" customHeight="true" x14ac:dyDescent="0.2">
      <c r="C767" s="1127"/>
      <c r="D767" s="1127"/>
      <c r="E767" s="474"/>
      <c r="F767" s="474"/>
      <c r="G767" s="474"/>
      <c r="H767" s="1127"/>
      <c r="I767" s="1127"/>
      <c r="J767" s="474"/>
      <c r="K767" s="474"/>
      <c r="L767" s="474"/>
      <c r="M767" s="1127"/>
      <c r="N767" s="1127"/>
      <c r="O767" s="474"/>
      <c r="P767" s="474"/>
      <c r="Q767" s="474"/>
      <c r="BA767" s="171"/>
      <c r="BB767" s="256"/>
      <c r="BC767" s="171"/>
      <c r="BD767" s="171"/>
      <c r="BE767" s="171"/>
      <c r="BF767" s="171"/>
      <c r="BG767" s="171"/>
      <c r="BH767" s="171"/>
      <c r="BI767" s="171"/>
      <c r="BJ767" s="171"/>
      <c r="BK767" s="171"/>
      <c r="BL767" s="171"/>
      <c r="BM767" s="171"/>
      <c r="BN767" s="171"/>
      <c r="BO767" s="171"/>
      <c r="BP767" s="171"/>
      <c r="BQ767" s="171"/>
      <c r="BR767" s="171"/>
      <c r="BS767" s="171"/>
      <c r="BT767" s="171"/>
      <c r="BU767" s="171"/>
      <c r="BV767" s="171"/>
      <c r="BW767" s="171"/>
      <c r="BX767" s="171"/>
      <c r="BY767" s="171"/>
      <c r="BZ767" s="171"/>
      <c r="CA767" s="171"/>
      <c r="CB767" s="171"/>
      <c r="CC767" s="171"/>
      <c r="CD767" s="171"/>
      <c r="CE767" s="171"/>
      <c r="CF767" s="171"/>
      <c r="CG767" s="171"/>
      <c r="CH767" s="171"/>
      <c r="CI767" s="171"/>
      <c r="CJ767" s="171"/>
      <c r="CK767" s="171"/>
      <c r="CL767" s="171"/>
      <c r="CM767" s="171"/>
      <c r="CN767" s="171"/>
      <c r="CO767" s="171"/>
      <c r="CP767" s="171"/>
      <c r="CQ767" s="171"/>
      <c r="CR767" s="171"/>
      <c r="CS767" s="171"/>
      <c r="CT767" s="171"/>
      <c r="CU767" s="171"/>
      <c r="CV767" s="171"/>
      <c r="CW767" s="171"/>
      <c r="CX767" s="171"/>
      <c r="CY767" s="171"/>
      <c r="CZ767" s="171"/>
    </row>
    <row r="768" ht="25.15" customHeight="true" x14ac:dyDescent="0.2">
      <c r="C768" s="1127"/>
      <c r="D768" s="1127"/>
      <c r="E768" s="474"/>
      <c r="F768" s="474"/>
      <c r="G768" s="474"/>
      <c r="H768" s="1127"/>
      <c r="I768" s="1127"/>
      <c r="J768" s="474"/>
      <c r="K768" s="474"/>
      <c r="L768" s="474"/>
      <c r="M768" s="1127"/>
      <c r="N768" s="1127"/>
      <c r="O768" s="474"/>
      <c r="P768" s="474"/>
      <c r="Q768" s="474"/>
      <c r="BA768" s="169"/>
      <c r="BB768" s="257"/>
      <c r="BC768" s="169"/>
      <c r="BD768" s="169"/>
      <c r="BE768" s="169"/>
      <c r="BF768" s="169"/>
      <c r="BG768" s="169"/>
      <c r="BH768" s="169"/>
      <c r="BI768" s="169"/>
      <c r="BJ768" s="169"/>
      <c r="BK768" s="169"/>
      <c r="BL768" s="169"/>
      <c r="BM768" s="169"/>
      <c r="BN768" s="169"/>
      <c r="BO768" s="169"/>
      <c r="BP768" s="169"/>
      <c r="BQ768" s="169"/>
      <c r="BR768" s="169"/>
      <c r="BS768" s="169"/>
      <c r="BT768" s="169"/>
      <c r="BU768" s="169"/>
      <c r="BV768" s="169"/>
      <c r="BW768" s="169"/>
      <c r="BX768" s="169"/>
      <c r="BY768" s="169"/>
      <c r="BZ768" s="169"/>
      <c r="CA768" s="169"/>
      <c r="CB768" s="169"/>
      <c r="CC768" s="169"/>
      <c r="CD768" s="169"/>
      <c r="CE768" s="169"/>
      <c r="CF768" s="169"/>
      <c r="CG768" s="169"/>
      <c r="CH768" s="169"/>
      <c r="CI768" s="169"/>
      <c r="CJ768" s="169"/>
      <c r="CK768" s="169"/>
      <c r="CL768" s="169"/>
      <c r="CM768" s="169"/>
      <c r="CN768" s="169"/>
      <c r="CO768" s="169"/>
      <c r="CP768" s="169"/>
      <c r="CQ768" s="169"/>
      <c r="CR768" s="169"/>
      <c r="CS768" s="169"/>
      <c r="CT768" s="169"/>
      <c r="CU768" s="169"/>
      <c r="CV768" s="169"/>
      <c r="CW768" s="169"/>
      <c r="CX768" s="169"/>
      <c r="CY768" s="169"/>
      <c r="CZ768" s="169"/>
    </row>
    <row r="769" ht="25.15" customHeight="true" x14ac:dyDescent="0.2">
      <c r="C769" s="1127"/>
      <c r="D769" s="1127"/>
      <c r="E769" s="474"/>
      <c r="F769" s="474"/>
      <c r="G769" s="474"/>
      <c r="H769" s="1127"/>
      <c r="I769" s="1127"/>
      <c r="J769" s="474"/>
      <c r="K769" s="474"/>
      <c r="L769" s="474"/>
      <c r="M769" s="1127"/>
      <c r="N769" s="1127"/>
      <c r="O769" s="474"/>
      <c r="P769" s="474"/>
      <c r="Q769" s="474"/>
      <c r="BA769" s="169"/>
      <c r="BB769" s="257"/>
      <c r="BC769" s="169"/>
      <c r="BD769" s="169"/>
      <c r="BE769" s="169"/>
      <c r="BF769" s="169"/>
      <c r="BG769" s="169"/>
      <c r="BH769" s="169"/>
      <c r="BI769" s="169"/>
      <c r="BJ769" s="169"/>
      <c r="BK769" s="169"/>
      <c r="BL769" s="169"/>
      <c r="BM769" s="169"/>
      <c r="BN769" s="169"/>
      <c r="BO769" s="169"/>
      <c r="BP769" s="169"/>
      <c r="BQ769" s="169"/>
      <c r="BR769" s="169"/>
      <c r="BS769" s="169"/>
      <c r="BT769" s="169"/>
      <c r="BU769" s="169"/>
      <c r="BV769" s="169"/>
      <c r="BW769" s="169"/>
      <c r="BX769" s="169"/>
      <c r="BY769" s="169"/>
      <c r="BZ769" s="169"/>
      <c r="CA769" s="169"/>
      <c r="CB769" s="169"/>
      <c r="CC769" s="169"/>
      <c r="CD769" s="169"/>
      <c r="CE769" s="169"/>
      <c r="CF769" s="169"/>
      <c r="CG769" s="169"/>
      <c r="CH769" s="169"/>
      <c r="CI769" s="169"/>
      <c r="CJ769" s="169"/>
      <c r="CK769" s="169"/>
      <c r="CL769" s="169"/>
      <c r="CM769" s="169"/>
      <c r="CN769" s="169"/>
      <c r="CO769" s="169"/>
      <c r="CP769" s="169"/>
      <c r="CQ769" s="169"/>
      <c r="CR769" s="169"/>
      <c r="CS769" s="169"/>
      <c r="CT769" s="169"/>
      <c r="CU769" s="169"/>
      <c r="CV769" s="169"/>
      <c r="CW769" s="169"/>
      <c r="CX769" s="169"/>
      <c r="CY769" s="169"/>
      <c r="CZ769" s="169"/>
    </row>
    <row r="770" ht="25.15" customHeight="true" x14ac:dyDescent="0.2">
      <c r="C770" s="1127"/>
      <c r="D770" s="1127"/>
      <c r="E770" s="474"/>
      <c r="F770" s="474"/>
      <c r="G770" s="474"/>
      <c r="H770" s="1127"/>
      <c r="I770" s="1127"/>
      <c r="J770" s="474"/>
      <c r="K770" s="474"/>
      <c r="L770" s="474"/>
      <c r="M770" s="1127"/>
      <c r="N770" s="1127"/>
      <c r="O770" s="474"/>
      <c r="P770" s="474"/>
      <c r="Q770" s="474"/>
      <c r="BA770" s="169"/>
      <c r="BB770" s="257"/>
      <c r="BC770" s="169"/>
      <c r="BD770" s="169"/>
      <c r="BE770" s="169"/>
      <c r="BF770" s="169"/>
      <c r="BG770" s="169"/>
      <c r="BH770" s="169"/>
      <c r="BI770" s="169"/>
      <c r="BJ770" s="169"/>
      <c r="BK770" s="169"/>
      <c r="BL770" s="169"/>
      <c r="BM770" s="169"/>
      <c r="BN770" s="169"/>
      <c r="BO770" s="169"/>
      <c r="BP770" s="169"/>
      <c r="BQ770" s="169"/>
      <c r="BR770" s="169"/>
      <c r="BS770" s="169"/>
      <c r="BT770" s="169"/>
      <c r="BU770" s="169"/>
      <c r="BV770" s="169"/>
      <c r="BW770" s="169"/>
      <c r="BX770" s="169"/>
      <c r="BY770" s="169"/>
      <c r="BZ770" s="169"/>
      <c r="CA770" s="169"/>
      <c r="CB770" s="169"/>
      <c r="CC770" s="169"/>
      <c r="CD770" s="169"/>
      <c r="CE770" s="169"/>
      <c r="CF770" s="169"/>
      <c r="CG770" s="169"/>
      <c r="CH770" s="169"/>
      <c r="CI770" s="169"/>
      <c r="CJ770" s="169"/>
      <c r="CK770" s="169"/>
      <c r="CL770" s="169"/>
      <c r="CM770" s="169"/>
      <c r="CN770" s="169"/>
      <c r="CO770" s="169"/>
      <c r="CP770" s="169"/>
      <c r="CQ770" s="169"/>
      <c r="CR770" s="169"/>
      <c r="CS770" s="169"/>
      <c r="CT770" s="169"/>
      <c r="CU770" s="169"/>
      <c r="CV770" s="169"/>
      <c r="CW770" s="169"/>
      <c r="CX770" s="169"/>
      <c r="CY770" s="169"/>
      <c r="CZ770" s="169"/>
    </row>
    <row r="771" ht="25.15" customHeight="true" x14ac:dyDescent="0.2">
      <c r="C771" s="1127"/>
      <c r="D771" s="1127"/>
      <c r="E771" s="474"/>
      <c r="F771" s="474"/>
      <c r="G771" s="474"/>
      <c r="H771" s="1127"/>
      <c r="I771" s="1127"/>
      <c r="J771" s="474"/>
      <c r="K771" s="474"/>
      <c r="L771" s="474"/>
      <c r="M771" s="1127"/>
      <c r="N771" s="1127"/>
      <c r="O771" s="474"/>
      <c r="P771" s="474"/>
      <c r="Q771" s="474"/>
      <c r="BA771" s="169"/>
      <c r="BB771" s="257"/>
      <c r="BC771" s="169"/>
      <c r="BD771" s="169"/>
      <c r="BE771" s="169"/>
      <c r="BF771" s="169"/>
      <c r="BG771" s="169"/>
      <c r="BH771" s="169"/>
      <c r="BI771" s="169"/>
      <c r="BJ771" s="169"/>
      <c r="BK771" s="169"/>
      <c r="BL771" s="169"/>
      <c r="BM771" s="169"/>
      <c r="BN771" s="169"/>
      <c r="BO771" s="169"/>
      <c r="BP771" s="169"/>
      <c r="BQ771" s="169"/>
      <c r="BR771" s="169"/>
      <c r="BS771" s="169"/>
      <c r="BT771" s="169"/>
      <c r="BU771" s="169"/>
      <c r="BV771" s="169"/>
      <c r="BW771" s="169"/>
      <c r="BX771" s="169"/>
      <c r="BY771" s="169"/>
      <c r="BZ771" s="169"/>
      <c r="CA771" s="169"/>
      <c r="CB771" s="169"/>
      <c r="CC771" s="169"/>
      <c r="CD771" s="169"/>
      <c r="CE771" s="169"/>
      <c r="CF771" s="169"/>
      <c r="CG771" s="169"/>
      <c r="CH771" s="169"/>
      <c r="CI771" s="169"/>
      <c r="CJ771" s="169"/>
      <c r="CK771" s="169"/>
      <c r="CL771" s="169"/>
      <c r="CM771" s="169"/>
      <c r="CN771" s="169"/>
      <c r="CO771" s="169"/>
      <c r="CP771" s="169"/>
      <c r="CQ771" s="169"/>
      <c r="CR771" s="169"/>
      <c r="CS771" s="169"/>
      <c r="CT771" s="169"/>
      <c r="CU771" s="169"/>
      <c r="CV771" s="169"/>
      <c r="CW771" s="169"/>
      <c r="CX771" s="169"/>
      <c r="CY771" s="169"/>
      <c r="CZ771" s="169"/>
    </row>
    <row r="772" ht="25.15" customHeight="true" x14ac:dyDescent="0.2">
      <c r="C772" s="1127"/>
      <c r="D772" s="1127"/>
      <c r="E772" s="474"/>
      <c r="F772" s="474"/>
      <c r="G772" s="474"/>
      <c r="H772" s="1127"/>
      <c r="I772" s="1127"/>
      <c r="J772" s="474"/>
      <c r="K772" s="474"/>
      <c r="L772" s="474"/>
      <c r="M772" s="1127"/>
      <c r="N772" s="1127"/>
      <c r="O772" s="474"/>
      <c r="P772" s="474"/>
      <c r="Q772" s="474"/>
      <c r="BA772" s="169"/>
      <c r="BB772" s="257"/>
      <c r="BC772" s="169"/>
      <c r="BD772" s="169"/>
      <c r="BE772" s="169"/>
      <c r="BF772" s="169"/>
      <c r="BG772" s="169"/>
      <c r="BH772" s="169"/>
      <c r="BI772" s="169"/>
      <c r="BJ772" s="169"/>
      <c r="BK772" s="169"/>
      <c r="BL772" s="169"/>
      <c r="BM772" s="169"/>
      <c r="BN772" s="169"/>
      <c r="BO772" s="169"/>
      <c r="BP772" s="169"/>
      <c r="BQ772" s="169"/>
      <c r="BR772" s="169"/>
      <c r="BS772" s="169"/>
      <c r="BT772" s="169"/>
      <c r="BU772" s="169"/>
      <c r="BV772" s="169"/>
      <c r="BW772" s="169"/>
      <c r="BX772" s="169"/>
      <c r="BY772" s="169"/>
      <c r="BZ772" s="169"/>
      <c r="CA772" s="169"/>
      <c r="CB772" s="169"/>
      <c r="CC772" s="169"/>
      <c r="CD772" s="169"/>
      <c r="CE772" s="169"/>
      <c r="CF772" s="169"/>
      <c r="CG772" s="169"/>
      <c r="CH772" s="169"/>
      <c r="CI772" s="169"/>
      <c r="CJ772" s="169"/>
      <c r="CK772" s="169"/>
      <c r="CL772" s="169"/>
      <c r="CM772" s="169"/>
      <c r="CN772" s="169"/>
      <c r="CO772" s="169"/>
      <c r="CP772" s="169"/>
      <c r="CQ772" s="169"/>
      <c r="CR772" s="169"/>
      <c r="CS772" s="169"/>
      <c r="CT772" s="169"/>
      <c r="CU772" s="169"/>
      <c r="CV772" s="169"/>
      <c r="CW772" s="169"/>
      <c r="CX772" s="169"/>
      <c r="CY772" s="169"/>
      <c r="CZ772" s="169"/>
    </row>
    <row r="773" ht="25.15" customHeight="true" x14ac:dyDescent="0.2">
      <c r="C773" s="1127"/>
      <c r="D773" s="1127"/>
      <c r="E773" s="474"/>
      <c r="F773" s="474"/>
      <c r="G773" s="474"/>
      <c r="H773" s="1127"/>
      <c r="I773" s="1127"/>
      <c r="J773" s="474"/>
      <c r="K773" s="474"/>
      <c r="L773" s="474"/>
      <c r="M773" s="1127"/>
      <c r="N773" s="1127"/>
      <c r="O773" s="474"/>
      <c r="P773" s="474"/>
      <c r="Q773" s="474"/>
      <c r="BA773" s="169"/>
      <c r="BB773" s="257"/>
      <c r="BC773" s="169"/>
      <c r="BD773" s="169"/>
      <c r="BE773" s="169"/>
      <c r="BF773" s="169"/>
      <c r="BG773" s="169"/>
      <c r="BH773" s="169"/>
      <c r="BI773" s="169"/>
      <c r="BJ773" s="169"/>
      <c r="BK773" s="169"/>
      <c r="BL773" s="169"/>
      <c r="BM773" s="169"/>
      <c r="BN773" s="169"/>
      <c r="BO773" s="169"/>
      <c r="BP773" s="169"/>
      <c r="BQ773" s="169"/>
      <c r="BR773" s="169"/>
      <c r="BS773" s="169"/>
      <c r="BT773" s="169"/>
      <c r="BU773" s="169"/>
      <c r="BV773" s="169"/>
      <c r="BW773" s="169"/>
      <c r="BX773" s="169"/>
      <c r="BY773" s="169"/>
      <c r="BZ773" s="169"/>
      <c r="CA773" s="169"/>
      <c r="CB773" s="169"/>
      <c r="CC773" s="169"/>
      <c r="CD773" s="169"/>
      <c r="CE773" s="169"/>
      <c r="CF773" s="169"/>
      <c r="CG773" s="169"/>
      <c r="CH773" s="169"/>
      <c r="CI773" s="169"/>
      <c r="CJ773" s="169"/>
      <c r="CK773" s="169"/>
      <c r="CL773" s="169"/>
      <c r="CM773" s="169"/>
      <c r="CN773" s="169"/>
      <c r="CO773" s="169"/>
      <c r="CP773" s="169"/>
      <c r="CQ773" s="169"/>
      <c r="CR773" s="169"/>
      <c r="CS773" s="169"/>
      <c r="CT773" s="169"/>
      <c r="CU773" s="169"/>
      <c r="CV773" s="169"/>
      <c r="CW773" s="169"/>
      <c r="CX773" s="169"/>
      <c r="CY773" s="169"/>
      <c r="CZ773" s="169"/>
    </row>
    <row r="774" ht="25.15" customHeight="true" x14ac:dyDescent="0.2">
      <c r="C774" s="1127"/>
      <c r="D774" s="1127"/>
      <c r="E774" s="474"/>
      <c r="F774" s="474"/>
      <c r="G774" s="474"/>
      <c r="H774" s="1127"/>
      <c r="I774" s="1127"/>
      <c r="J774" s="474"/>
      <c r="K774" s="474"/>
      <c r="L774" s="474"/>
      <c r="M774" s="1127"/>
      <c r="N774" s="1127"/>
      <c r="O774" s="474"/>
      <c r="P774" s="474"/>
      <c r="Q774" s="474"/>
      <c r="BA774" s="169"/>
      <c r="BB774" s="257"/>
      <c r="BC774" s="169"/>
      <c r="BD774" s="169"/>
      <c r="BE774" s="169"/>
      <c r="BF774" s="169"/>
      <c r="BG774" s="169"/>
      <c r="BH774" s="169"/>
      <c r="BI774" s="169"/>
      <c r="BJ774" s="169"/>
      <c r="BK774" s="169"/>
      <c r="BL774" s="169"/>
      <c r="BM774" s="169"/>
      <c r="BN774" s="169"/>
      <c r="BO774" s="169"/>
      <c r="BP774" s="169"/>
      <c r="BQ774" s="169"/>
      <c r="BR774" s="169"/>
      <c r="BS774" s="169"/>
      <c r="BT774" s="169"/>
      <c r="BU774" s="169"/>
      <c r="BV774" s="169"/>
      <c r="BW774" s="169"/>
      <c r="BX774" s="169"/>
      <c r="BY774" s="169"/>
      <c r="BZ774" s="169"/>
      <c r="CA774" s="169"/>
      <c r="CB774" s="169"/>
      <c r="CC774" s="169"/>
      <c r="CD774" s="169"/>
      <c r="CE774" s="169"/>
      <c r="CF774" s="169"/>
      <c r="CG774" s="169"/>
      <c r="CH774" s="169"/>
      <c r="CI774" s="169"/>
      <c r="CJ774" s="169"/>
      <c r="CK774" s="169"/>
      <c r="CL774" s="169"/>
      <c r="CM774" s="169"/>
      <c r="CN774" s="169"/>
      <c r="CO774" s="169"/>
      <c r="CP774" s="169"/>
      <c r="CQ774" s="169"/>
      <c r="CR774" s="169"/>
      <c r="CS774" s="169"/>
      <c r="CT774" s="169"/>
      <c r="CU774" s="169"/>
      <c r="CV774" s="169"/>
      <c r="CW774" s="169"/>
      <c r="CX774" s="169"/>
      <c r="CY774" s="169"/>
      <c r="CZ774" s="169"/>
    </row>
    <row r="775" ht="25.15" customHeight="true" x14ac:dyDescent="0.2">
      <c r="C775" s="1127"/>
      <c r="D775" s="1127"/>
      <c r="E775" s="474"/>
      <c r="F775" s="474"/>
      <c r="G775" s="474"/>
      <c r="H775" s="1127"/>
      <c r="I775" s="1127"/>
      <c r="J775" s="474"/>
      <c r="K775" s="474"/>
      <c r="L775" s="474"/>
      <c r="M775" s="1127"/>
      <c r="N775" s="1127"/>
      <c r="O775" s="474"/>
      <c r="P775" s="474"/>
      <c r="Q775" s="474"/>
      <c r="BA775" s="169"/>
      <c r="BB775" s="257"/>
      <c r="BC775" s="169"/>
      <c r="BD775" s="169"/>
      <c r="BE775" s="169"/>
      <c r="BF775" s="169"/>
      <c r="BG775" s="169"/>
      <c r="BH775" s="169"/>
      <c r="BI775" s="169"/>
      <c r="BJ775" s="169"/>
      <c r="BK775" s="169"/>
      <c r="BL775" s="169"/>
      <c r="BM775" s="169"/>
      <c r="BN775" s="169"/>
      <c r="BO775" s="169"/>
      <c r="BP775" s="169"/>
      <c r="BQ775" s="169"/>
      <c r="BR775" s="169"/>
      <c r="BS775" s="169"/>
      <c r="BT775" s="169"/>
      <c r="BU775" s="169"/>
      <c r="BV775" s="169"/>
      <c r="BW775" s="169"/>
      <c r="BX775" s="169"/>
      <c r="BY775" s="169"/>
      <c r="BZ775" s="169"/>
      <c r="CA775" s="169"/>
      <c r="CB775" s="169"/>
      <c r="CC775" s="169"/>
      <c r="CD775" s="169"/>
      <c r="CE775" s="169"/>
      <c r="CF775" s="169"/>
      <c r="CG775" s="169"/>
      <c r="CH775" s="169"/>
      <c r="CI775" s="169"/>
      <c r="CJ775" s="169"/>
      <c r="CK775" s="169"/>
      <c r="CL775" s="169"/>
      <c r="CM775" s="169"/>
      <c r="CN775" s="169"/>
      <c r="CO775" s="169"/>
      <c r="CP775" s="169"/>
      <c r="CQ775" s="169"/>
      <c r="CR775" s="169"/>
      <c r="CS775" s="169"/>
      <c r="CT775" s="169"/>
      <c r="CU775" s="169"/>
      <c r="CV775" s="169"/>
      <c r="CW775" s="169"/>
      <c r="CX775" s="169"/>
      <c r="CY775" s="169"/>
      <c r="CZ775" s="169"/>
    </row>
    <row r="776" ht="25.15" customHeight="true" x14ac:dyDescent="0.2">
      <c r="C776" s="1127"/>
      <c r="D776" s="1127"/>
      <c r="E776" s="474"/>
      <c r="F776" s="474"/>
      <c r="G776" s="474"/>
      <c r="H776" s="1127"/>
      <c r="I776" s="1127"/>
      <c r="J776" s="474"/>
      <c r="K776" s="474"/>
      <c r="L776" s="474"/>
      <c r="M776" s="1127"/>
      <c r="N776" s="1127"/>
      <c r="O776" s="474"/>
      <c r="P776" s="474"/>
      <c r="Q776" s="474"/>
      <c r="BA776" s="169"/>
      <c r="BB776" s="257"/>
      <c r="BC776" s="169"/>
      <c r="BD776" s="169"/>
      <c r="BE776" s="169"/>
      <c r="BF776" s="169"/>
      <c r="BG776" s="169"/>
      <c r="BH776" s="169"/>
      <c r="BI776" s="169"/>
      <c r="BJ776" s="169"/>
      <c r="BK776" s="169"/>
      <c r="BL776" s="169"/>
      <c r="BM776" s="169"/>
      <c r="BN776" s="169"/>
      <c r="BO776" s="169"/>
      <c r="BP776" s="169"/>
      <c r="BQ776" s="169"/>
      <c r="BR776" s="169"/>
      <c r="BS776" s="169"/>
      <c r="BT776" s="169"/>
      <c r="BU776" s="169"/>
      <c r="BV776" s="169"/>
      <c r="BW776" s="169"/>
      <c r="BX776" s="169"/>
      <c r="BY776" s="169"/>
      <c r="BZ776" s="169"/>
      <c r="CA776" s="169"/>
      <c r="CB776" s="169"/>
      <c r="CC776" s="169"/>
      <c r="CD776" s="169"/>
      <c r="CE776" s="169"/>
      <c r="CF776" s="169"/>
      <c r="CG776" s="169"/>
      <c r="CH776" s="169"/>
      <c r="CI776" s="169"/>
      <c r="CJ776" s="169"/>
      <c r="CK776" s="169"/>
      <c r="CL776" s="169"/>
      <c r="CM776" s="169"/>
      <c r="CN776" s="169"/>
      <c r="CO776" s="169"/>
      <c r="CP776" s="169"/>
      <c r="CQ776" s="169"/>
      <c r="CR776" s="169"/>
      <c r="CS776" s="169"/>
      <c r="CT776" s="169"/>
      <c r="CU776" s="169"/>
      <c r="CV776" s="169"/>
      <c r="CW776" s="169"/>
      <c r="CX776" s="169"/>
      <c r="CY776" s="169"/>
      <c r="CZ776" s="169"/>
    </row>
    <row r="777" ht="25.15" customHeight="true" x14ac:dyDescent="0.2">
      <c r="C777" s="1127"/>
      <c r="D777" s="1127"/>
      <c r="E777" s="474"/>
      <c r="F777" s="474"/>
      <c r="G777" s="474"/>
      <c r="H777" s="1127"/>
      <c r="I777" s="1127"/>
      <c r="J777" s="474"/>
      <c r="K777" s="474"/>
      <c r="L777" s="474"/>
      <c r="M777" s="1127"/>
      <c r="N777" s="1127"/>
      <c r="O777" s="474"/>
      <c r="P777" s="474"/>
      <c r="Q777" s="474"/>
      <c r="BA777" s="169"/>
      <c r="BB777" s="257"/>
      <c r="BC777" s="169"/>
      <c r="BD777" s="169"/>
      <c r="BE777" s="169"/>
      <c r="BF777" s="169"/>
      <c r="BG777" s="169"/>
      <c r="BH777" s="169"/>
      <c r="BI777" s="169"/>
      <c r="BJ777" s="169"/>
      <c r="BK777" s="169"/>
      <c r="BL777" s="169"/>
      <c r="BM777" s="169"/>
      <c r="BN777" s="169"/>
      <c r="BO777" s="169"/>
      <c r="BP777" s="169"/>
      <c r="BQ777" s="169"/>
      <c r="BR777" s="169"/>
      <c r="BS777" s="169"/>
      <c r="BT777" s="169"/>
      <c r="BU777" s="169"/>
      <c r="BV777" s="169"/>
      <c r="BW777" s="169"/>
      <c r="BX777" s="169"/>
      <c r="BY777" s="169"/>
      <c r="BZ777" s="169"/>
      <c r="CA777" s="169"/>
      <c r="CB777" s="169"/>
      <c r="CC777" s="169"/>
      <c r="CD777" s="169"/>
      <c r="CE777" s="169"/>
      <c r="CF777" s="169"/>
      <c r="CG777" s="169"/>
      <c r="CH777" s="169"/>
      <c r="CI777" s="169"/>
      <c r="CJ777" s="169"/>
      <c r="CK777" s="169"/>
      <c r="CL777" s="169"/>
      <c r="CM777" s="169"/>
      <c r="CN777" s="169"/>
      <c r="CO777" s="169"/>
      <c r="CP777" s="169"/>
      <c r="CQ777" s="169"/>
      <c r="CR777" s="169"/>
      <c r="CS777" s="169"/>
      <c r="CT777" s="169"/>
      <c r="CU777" s="169"/>
      <c r="CV777" s="169"/>
      <c r="CW777" s="169"/>
      <c r="CX777" s="169"/>
      <c r="CY777" s="169"/>
      <c r="CZ777" s="169"/>
    </row>
    <row r="778" ht="25.15" customHeight="true" x14ac:dyDescent="0.2">
      <c r="C778" s="1127"/>
      <c r="D778" s="1127"/>
      <c r="E778" s="474"/>
      <c r="F778" s="474"/>
      <c r="G778" s="474"/>
      <c r="H778" s="1127"/>
      <c r="I778" s="1127"/>
      <c r="J778" s="474"/>
      <c r="K778" s="474"/>
      <c r="L778" s="474"/>
      <c r="M778" s="1127"/>
      <c r="N778" s="1127"/>
      <c r="O778" s="474"/>
      <c r="P778" s="474"/>
      <c r="Q778" s="474"/>
      <c r="BA778" s="169"/>
      <c r="BB778" s="257"/>
      <c r="BC778" s="169"/>
      <c r="BD778" s="169"/>
      <c r="BE778" s="169"/>
      <c r="BF778" s="169"/>
      <c r="BG778" s="169"/>
      <c r="BH778" s="169"/>
      <c r="BI778" s="169"/>
      <c r="BJ778" s="169"/>
      <c r="BK778" s="169"/>
      <c r="BL778" s="169"/>
      <c r="BM778" s="169"/>
      <c r="BN778" s="169"/>
      <c r="BO778" s="169"/>
      <c r="BP778" s="169"/>
      <c r="BQ778" s="169"/>
      <c r="BR778" s="169"/>
      <c r="BS778" s="169"/>
      <c r="BT778" s="169"/>
      <c r="BU778" s="169"/>
      <c r="BV778" s="169"/>
      <c r="BW778" s="169"/>
      <c r="BX778" s="169"/>
      <c r="BY778" s="169"/>
      <c r="BZ778" s="169"/>
      <c r="CA778" s="169"/>
      <c r="CB778" s="169"/>
      <c r="CC778" s="169"/>
      <c r="CD778" s="169"/>
      <c r="CE778" s="169"/>
      <c r="CF778" s="169"/>
      <c r="CG778" s="169"/>
      <c r="CH778" s="169"/>
      <c r="CI778" s="169"/>
      <c r="CJ778" s="169"/>
      <c r="CK778" s="169"/>
      <c r="CL778" s="169"/>
      <c r="CM778" s="169"/>
      <c r="CN778" s="169"/>
      <c r="CO778" s="169"/>
      <c r="CP778" s="169"/>
      <c r="CQ778" s="169"/>
      <c r="CR778" s="169"/>
      <c r="CS778" s="169"/>
      <c r="CT778" s="169"/>
      <c r="CU778" s="169"/>
      <c r="CV778" s="169"/>
      <c r="CW778" s="169"/>
      <c r="CX778" s="169"/>
      <c r="CY778" s="169"/>
      <c r="CZ778" s="169"/>
    </row>
    <row r="779" ht="25.15" customHeight="true" x14ac:dyDescent="0.2">
      <c r="C779" s="1127"/>
      <c r="D779" s="1127"/>
      <c r="E779" s="474"/>
      <c r="F779" s="474"/>
      <c r="G779" s="474"/>
      <c r="H779" s="1127"/>
      <c r="I779" s="1127"/>
      <c r="J779" s="474"/>
      <c r="K779" s="474"/>
      <c r="L779" s="474"/>
      <c r="M779" s="1127"/>
      <c r="N779" s="1127"/>
      <c r="O779" s="474"/>
      <c r="P779" s="474"/>
      <c r="Q779" s="474"/>
      <c r="BA779" s="169"/>
      <c r="BB779" s="257"/>
      <c r="BC779" s="169"/>
      <c r="BD779" s="169"/>
      <c r="BE779" s="169"/>
      <c r="BF779" s="169"/>
      <c r="BG779" s="169"/>
      <c r="BH779" s="169"/>
      <c r="BI779" s="169"/>
      <c r="BJ779" s="169"/>
      <c r="BK779" s="169"/>
      <c r="BL779" s="169"/>
      <c r="BM779" s="169"/>
      <c r="BN779" s="169"/>
      <c r="BO779" s="169"/>
      <c r="BP779" s="169"/>
      <c r="BQ779" s="169"/>
      <c r="BR779" s="169"/>
      <c r="BS779" s="169"/>
      <c r="BT779" s="169"/>
      <c r="BU779" s="169"/>
      <c r="BV779" s="169"/>
      <c r="BW779" s="169"/>
      <c r="BX779" s="169"/>
      <c r="BY779" s="169"/>
      <c r="BZ779" s="169"/>
      <c r="CA779" s="169"/>
      <c r="CB779" s="169"/>
      <c r="CC779" s="169"/>
      <c r="CD779" s="169"/>
      <c r="CE779" s="169"/>
      <c r="CF779" s="169"/>
      <c r="CG779" s="169"/>
      <c r="CH779" s="169"/>
      <c r="CI779" s="169"/>
      <c r="CJ779" s="169"/>
      <c r="CK779" s="169"/>
      <c r="CL779" s="169"/>
      <c r="CM779" s="169"/>
      <c r="CN779" s="169"/>
      <c r="CO779" s="169"/>
      <c r="CP779" s="169"/>
      <c r="CQ779" s="169"/>
      <c r="CR779" s="169"/>
      <c r="CS779" s="169"/>
      <c r="CT779" s="169"/>
      <c r="CU779" s="169"/>
      <c r="CV779" s="169"/>
      <c r="CW779" s="169"/>
      <c r="CX779" s="169"/>
      <c r="CY779" s="169"/>
      <c r="CZ779" s="169"/>
    </row>
    <row r="780" ht="25.15" customHeight="true" x14ac:dyDescent="0.2">
      <c r="C780" s="1127"/>
      <c r="D780" s="1127"/>
      <c r="E780" s="474"/>
      <c r="F780" s="474"/>
      <c r="G780" s="474"/>
      <c r="H780" s="1127"/>
      <c r="I780" s="1127"/>
      <c r="J780" s="474"/>
      <c r="K780" s="474"/>
      <c r="L780" s="474"/>
      <c r="M780" s="1127"/>
      <c r="N780" s="1127"/>
      <c r="O780" s="474"/>
      <c r="P780" s="474"/>
      <c r="Q780" s="474"/>
      <c r="BA780" s="169"/>
      <c r="BB780" s="257"/>
      <c r="BC780" s="169"/>
      <c r="BD780" s="169"/>
      <c r="BE780" s="169"/>
      <c r="BF780" s="169"/>
      <c r="BG780" s="169"/>
      <c r="BH780" s="169"/>
      <c r="BI780" s="169"/>
      <c r="BJ780" s="169"/>
      <c r="BK780" s="169"/>
      <c r="BL780" s="169"/>
      <c r="BM780" s="169"/>
      <c r="BN780" s="169"/>
      <c r="BO780" s="169"/>
      <c r="BP780" s="169"/>
      <c r="BQ780" s="169"/>
      <c r="BR780" s="169"/>
      <c r="BS780" s="169"/>
      <c r="BT780" s="169"/>
      <c r="BU780" s="169"/>
      <c r="BV780" s="169"/>
      <c r="BW780" s="169"/>
      <c r="BX780" s="169"/>
      <c r="BY780" s="169"/>
      <c r="BZ780" s="169"/>
      <c r="CA780" s="169"/>
      <c r="CB780" s="169"/>
      <c r="CC780" s="169"/>
      <c r="CD780" s="169"/>
      <c r="CE780" s="169"/>
      <c r="CF780" s="169"/>
      <c r="CG780" s="169"/>
      <c r="CH780" s="169"/>
      <c r="CI780" s="169"/>
      <c r="CJ780" s="169"/>
      <c r="CK780" s="169"/>
      <c r="CL780" s="169"/>
      <c r="CM780" s="169"/>
      <c r="CN780" s="169"/>
      <c r="CO780" s="169"/>
      <c r="CP780" s="169"/>
      <c r="CQ780" s="169"/>
      <c r="CR780" s="169"/>
      <c r="CS780" s="169"/>
      <c r="CT780" s="169"/>
      <c r="CU780" s="169"/>
      <c r="CV780" s="169"/>
      <c r="CW780" s="169"/>
      <c r="CX780" s="169"/>
      <c r="CY780" s="169"/>
      <c r="CZ780" s="169"/>
    </row>
    <row r="781" ht="25.15" customHeight="true" x14ac:dyDescent="0.2">
      <c r="C781" s="1127"/>
      <c r="D781" s="1127"/>
      <c r="E781" s="474"/>
      <c r="F781" s="474"/>
      <c r="G781" s="474"/>
      <c r="H781" s="1127"/>
      <c r="I781" s="1127"/>
      <c r="J781" s="474"/>
      <c r="K781" s="474"/>
      <c r="L781" s="474"/>
      <c r="M781" s="1127"/>
      <c r="N781" s="1127"/>
      <c r="O781" s="474"/>
      <c r="P781" s="474"/>
      <c r="Q781" s="474"/>
      <c r="BA781" s="169"/>
      <c r="BB781" s="257"/>
      <c r="BC781" s="169"/>
      <c r="BD781" s="169"/>
      <c r="BE781" s="169"/>
      <c r="BF781" s="169"/>
      <c r="BG781" s="169"/>
      <c r="BH781" s="169"/>
      <c r="BI781" s="169"/>
      <c r="BJ781" s="169"/>
      <c r="BK781" s="169"/>
      <c r="BL781" s="169"/>
      <c r="BM781" s="169"/>
      <c r="BN781" s="169"/>
      <c r="BO781" s="169"/>
      <c r="BP781" s="169"/>
      <c r="BQ781" s="169"/>
      <c r="BR781" s="169"/>
      <c r="BS781" s="169"/>
      <c r="BT781" s="169"/>
      <c r="BU781" s="169"/>
      <c r="BV781" s="169"/>
      <c r="BW781" s="169"/>
      <c r="BX781" s="169"/>
      <c r="BY781" s="169"/>
      <c r="BZ781" s="169"/>
      <c r="CA781" s="169"/>
      <c r="CB781" s="169"/>
      <c r="CC781" s="169"/>
      <c r="CD781" s="169"/>
      <c r="CE781" s="169"/>
      <c r="CF781" s="169"/>
      <c r="CG781" s="169"/>
      <c r="CH781" s="169"/>
      <c r="CI781" s="169"/>
      <c r="CJ781" s="169"/>
      <c r="CK781" s="169"/>
      <c r="CL781" s="169"/>
      <c r="CM781" s="169"/>
      <c r="CN781" s="169"/>
      <c r="CO781" s="169"/>
      <c r="CP781" s="169"/>
      <c r="CQ781" s="169"/>
      <c r="CR781" s="169"/>
      <c r="CS781" s="169"/>
      <c r="CT781" s="169"/>
      <c r="CU781" s="169"/>
      <c r="CV781" s="169"/>
      <c r="CW781" s="169"/>
      <c r="CX781" s="169"/>
      <c r="CY781" s="169"/>
      <c r="CZ781" s="169"/>
    </row>
    <row r="782" ht="25.15" customHeight="true" x14ac:dyDescent="0.2">
      <c r="C782" s="1127"/>
      <c r="D782" s="1127"/>
      <c r="E782" s="474"/>
      <c r="F782" s="474"/>
      <c r="G782" s="474"/>
      <c r="H782" s="1127"/>
      <c r="I782" s="1127"/>
      <c r="J782" s="474"/>
      <c r="K782" s="474"/>
      <c r="L782" s="474"/>
      <c r="M782" s="1127"/>
      <c r="N782" s="1127"/>
      <c r="O782" s="474"/>
      <c r="P782" s="474"/>
      <c r="Q782" s="474"/>
      <c r="BA782" s="169"/>
      <c r="BB782" s="257"/>
      <c r="BC782" s="169"/>
      <c r="BD782" s="169"/>
      <c r="BE782" s="169"/>
      <c r="BF782" s="169"/>
      <c r="BG782" s="169"/>
      <c r="BH782" s="169"/>
      <c r="BI782" s="169"/>
      <c r="BJ782" s="169"/>
      <c r="BK782" s="169"/>
      <c r="BL782" s="169"/>
      <c r="BM782" s="169"/>
      <c r="BN782" s="169"/>
      <c r="BO782" s="169"/>
      <c r="BP782" s="169"/>
      <c r="BQ782" s="169"/>
      <c r="BR782" s="169"/>
      <c r="BS782" s="169"/>
      <c r="BT782" s="169"/>
      <c r="BU782" s="169"/>
      <c r="BV782" s="169"/>
      <c r="BW782" s="169"/>
      <c r="BX782" s="169"/>
      <c r="BY782" s="169"/>
      <c r="BZ782" s="169"/>
      <c r="CA782" s="169"/>
      <c r="CB782" s="169"/>
      <c r="CC782" s="169"/>
      <c r="CD782" s="169"/>
      <c r="CE782" s="169"/>
      <c r="CF782" s="169"/>
      <c r="CG782" s="169"/>
      <c r="CH782" s="169"/>
      <c r="CI782" s="169"/>
      <c r="CJ782" s="169"/>
      <c r="CK782" s="169"/>
      <c r="CL782" s="169"/>
      <c r="CM782" s="169"/>
      <c r="CN782" s="169"/>
      <c r="CO782" s="169"/>
      <c r="CP782" s="169"/>
      <c r="CQ782" s="169"/>
      <c r="CR782" s="169"/>
      <c r="CS782" s="169"/>
      <c r="CT782" s="169"/>
      <c r="CU782" s="169"/>
      <c r="CV782" s="169"/>
      <c r="CW782" s="169"/>
      <c r="CX782" s="169"/>
      <c r="CY782" s="169"/>
      <c r="CZ782" s="169"/>
    </row>
    <row r="783" ht="25.15" customHeight="true" x14ac:dyDescent="0.2">
      <c r="C783" s="1127"/>
      <c r="D783" s="1127"/>
      <c r="E783" s="474"/>
      <c r="F783" s="474"/>
      <c r="G783" s="474"/>
      <c r="H783" s="1127"/>
      <c r="I783" s="1127"/>
      <c r="J783" s="474"/>
      <c r="K783" s="474"/>
      <c r="L783" s="474"/>
      <c r="M783" s="1127"/>
      <c r="N783" s="1127"/>
      <c r="O783" s="474"/>
      <c r="P783" s="474"/>
      <c r="Q783" s="474"/>
      <c r="BA783" s="169"/>
      <c r="BB783" s="257"/>
      <c r="BC783" s="169"/>
      <c r="BD783" s="169"/>
      <c r="BE783" s="169"/>
      <c r="BF783" s="169"/>
      <c r="BG783" s="169"/>
      <c r="BH783" s="169"/>
      <c r="BI783" s="169"/>
      <c r="BJ783" s="169"/>
      <c r="BK783" s="169"/>
      <c r="BL783" s="169"/>
      <c r="BM783" s="169"/>
      <c r="BN783" s="169"/>
      <c r="BO783" s="169"/>
      <c r="BP783" s="169"/>
      <c r="BQ783" s="169"/>
      <c r="BR783" s="169"/>
      <c r="BS783" s="169"/>
      <c r="BT783" s="169"/>
      <c r="BU783" s="169"/>
      <c r="BV783" s="169"/>
      <c r="BW783" s="169"/>
      <c r="BX783" s="169"/>
      <c r="BY783" s="169"/>
      <c r="BZ783" s="169"/>
      <c r="CA783" s="169"/>
      <c r="CB783" s="169"/>
      <c r="CC783" s="169"/>
      <c r="CD783" s="169"/>
      <c r="CE783" s="169"/>
      <c r="CF783" s="169"/>
      <c r="CG783" s="169"/>
      <c r="CH783" s="169"/>
      <c r="CI783" s="169"/>
      <c r="CJ783" s="169"/>
      <c r="CK783" s="169"/>
      <c r="CL783" s="169"/>
      <c r="CM783" s="169"/>
      <c r="CN783" s="169"/>
      <c r="CO783" s="169"/>
      <c r="CP783" s="169"/>
      <c r="CQ783" s="169"/>
      <c r="CR783" s="169"/>
      <c r="CS783" s="169"/>
      <c r="CT783" s="169"/>
      <c r="CU783" s="169"/>
      <c r="CV783" s="169"/>
      <c r="CW783" s="169"/>
      <c r="CX783" s="169"/>
      <c r="CY783" s="169"/>
      <c r="CZ783" s="169"/>
    </row>
    <row r="784" ht="25.15" customHeight="true" x14ac:dyDescent="0.2">
      <c r="C784" s="1127"/>
      <c r="D784" s="1127"/>
      <c r="E784" s="474"/>
      <c r="F784" s="474"/>
      <c r="G784" s="474"/>
      <c r="H784" s="1127"/>
      <c r="I784" s="1127"/>
      <c r="J784" s="474"/>
      <c r="K784" s="474"/>
      <c r="L784" s="474"/>
      <c r="M784" s="1127"/>
      <c r="N784" s="1127"/>
      <c r="O784" s="474"/>
      <c r="P784" s="474"/>
      <c r="Q784" s="474"/>
      <c r="BA784" s="169"/>
      <c r="BB784" s="257"/>
      <c r="BC784" s="169"/>
      <c r="BD784" s="169"/>
      <c r="BE784" s="169"/>
      <c r="BF784" s="169"/>
      <c r="BG784" s="169"/>
      <c r="BH784" s="169"/>
      <c r="BI784" s="169"/>
      <c r="BJ784" s="169"/>
      <c r="BK784" s="169"/>
      <c r="BL784" s="169"/>
      <c r="BM784" s="169"/>
      <c r="BN784" s="169"/>
      <c r="BO784" s="169"/>
      <c r="BP784" s="169"/>
      <c r="BQ784" s="169"/>
      <c r="BR784" s="169"/>
      <c r="BS784" s="169"/>
      <c r="BT784" s="169"/>
      <c r="BU784" s="169"/>
      <c r="BV784" s="169"/>
      <c r="BW784" s="169"/>
      <c r="BX784" s="169"/>
      <c r="BY784" s="169"/>
      <c r="BZ784" s="169"/>
      <c r="CA784" s="169"/>
      <c r="CB784" s="169"/>
      <c r="CC784" s="169"/>
      <c r="CD784" s="169"/>
      <c r="CE784" s="169"/>
      <c r="CF784" s="169"/>
      <c r="CG784" s="169"/>
      <c r="CH784" s="169"/>
      <c r="CI784" s="169"/>
      <c r="CJ784" s="169"/>
      <c r="CK784" s="169"/>
      <c r="CL784" s="169"/>
      <c r="CM784" s="169"/>
      <c r="CN784" s="169"/>
      <c r="CO784" s="169"/>
      <c r="CP784" s="169"/>
      <c r="CQ784" s="169"/>
      <c r="CR784" s="169"/>
      <c r="CS784" s="169"/>
      <c r="CT784" s="169"/>
      <c r="CU784" s="169"/>
      <c r="CV784" s="169"/>
      <c r="CW784" s="169"/>
      <c r="CX784" s="169"/>
      <c r="CY784" s="169"/>
      <c r="CZ784" s="169"/>
    </row>
    <row r="785" ht="25.15" customHeight="true" x14ac:dyDescent="0.2">
      <c r="C785" s="1127"/>
      <c r="D785" s="1127"/>
      <c r="E785" s="474"/>
      <c r="F785" s="474"/>
      <c r="G785" s="474"/>
      <c r="H785" s="1127"/>
      <c r="I785" s="1127"/>
      <c r="J785" s="474"/>
      <c r="K785" s="474"/>
      <c r="L785" s="474"/>
      <c r="M785" s="1127"/>
      <c r="N785" s="1127"/>
      <c r="O785" s="474"/>
      <c r="P785" s="474"/>
      <c r="Q785" s="474"/>
      <c r="BA785" s="169"/>
      <c r="BB785" s="257"/>
      <c r="BC785" s="169"/>
      <c r="BD785" s="169"/>
      <c r="BE785" s="169"/>
      <c r="BF785" s="169"/>
      <c r="BG785" s="169"/>
      <c r="BH785" s="169"/>
      <c r="BI785" s="169"/>
      <c r="BJ785" s="169"/>
      <c r="BK785" s="169"/>
      <c r="BL785" s="169"/>
      <c r="BM785" s="169"/>
      <c r="BN785" s="169"/>
      <c r="BO785" s="169"/>
      <c r="BP785" s="169"/>
      <c r="BQ785" s="169"/>
      <c r="BR785" s="169"/>
      <c r="BS785" s="169"/>
      <c r="BT785" s="169"/>
      <c r="BU785" s="169"/>
      <c r="BV785" s="169"/>
      <c r="BW785" s="169"/>
      <c r="BX785" s="169"/>
      <c r="BY785" s="169"/>
      <c r="BZ785" s="169"/>
      <c r="CA785" s="169"/>
      <c r="CB785" s="169"/>
      <c r="CC785" s="169"/>
      <c r="CD785" s="169"/>
      <c r="CE785" s="169"/>
      <c r="CF785" s="169"/>
      <c r="CG785" s="169"/>
      <c r="CH785" s="169"/>
      <c r="CI785" s="169"/>
      <c r="CJ785" s="169"/>
      <c r="CK785" s="169"/>
      <c r="CL785" s="169"/>
      <c r="CM785" s="169"/>
      <c r="CN785" s="169"/>
      <c r="CO785" s="169"/>
      <c r="CP785" s="169"/>
      <c r="CQ785" s="169"/>
      <c r="CR785" s="169"/>
      <c r="CS785" s="169"/>
      <c r="CT785" s="169"/>
      <c r="CU785" s="169"/>
      <c r="CV785" s="169"/>
      <c r="CW785" s="169"/>
      <c r="CX785" s="169"/>
      <c r="CY785" s="169"/>
      <c r="CZ785" s="169"/>
    </row>
    <row r="786" ht="25.15" customHeight="true" x14ac:dyDescent="0.2">
      <c r="C786" s="1127"/>
      <c r="D786" s="1127"/>
      <c r="E786" s="474"/>
      <c r="F786" s="474"/>
      <c r="G786" s="474"/>
      <c r="H786" s="1127"/>
      <c r="I786" s="1127"/>
      <c r="J786" s="474"/>
      <c r="K786" s="474"/>
      <c r="L786" s="474"/>
      <c r="M786" s="1127"/>
      <c r="N786" s="1127"/>
      <c r="O786" s="474"/>
      <c r="P786" s="474"/>
      <c r="Q786" s="474"/>
      <c r="BA786" s="169"/>
      <c r="BB786" s="257"/>
      <c r="BC786" s="169"/>
      <c r="BD786" s="169"/>
      <c r="BE786" s="169"/>
      <c r="BF786" s="169"/>
      <c r="BG786" s="169"/>
      <c r="BH786" s="169"/>
      <c r="BI786" s="169"/>
      <c r="BJ786" s="169"/>
      <c r="BK786" s="169"/>
      <c r="BL786" s="169"/>
      <c r="BM786" s="169"/>
      <c r="BN786" s="169"/>
      <c r="BO786" s="169"/>
      <c r="BP786" s="169"/>
      <c r="BQ786" s="169"/>
      <c r="BR786" s="169"/>
      <c r="BS786" s="169"/>
      <c r="BT786" s="169"/>
      <c r="BU786" s="169"/>
      <c r="BV786" s="169"/>
      <c r="BW786" s="169"/>
      <c r="BX786" s="169"/>
      <c r="BY786" s="169"/>
      <c r="BZ786" s="169"/>
      <c r="CA786" s="169"/>
      <c r="CB786" s="169"/>
      <c r="CC786" s="169"/>
      <c r="CD786" s="169"/>
      <c r="CE786" s="169"/>
      <c r="CF786" s="169"/>
      <c r="CG786" s="169"/>
      <c r="CH786" s="169"/>
      <c r="CI786" s="169"/>
      <c r="CJ786" s="169"/>
      <c r="CK786" s="169"/>
      <c r="CL786" s="169"/>
      <c r="CM786" s="169"/>
      <c r="CN786" s="169"/>
      <c r="CO786" s="169"/>
      <c r="CP786" s="169"/>
      <c r="CQ786" s="169"/>
      <c r="CR786" s="169"/>
      <c r="CS786" s="169"/>
      <c r="CT786" s="169"/>
      <c r="CU786" s="169"/>
      <c r="CV786" s="169"/>
      <c r="CW786" s="169"/>
      <c r="CX786" s="169"/>
      <c r="CY786" s="169"/>
      <c r="CZ786" s="169"/>
    </row>
    <row r="787" ht="25.15" customHeight="true" x14ac:dyDescent="0.2">
      <c r="C787" s="1127"/>
      <c r="D787" s="1127"/>
      <c r="E787" s="474"/>
      <c r="F787" s="474"/>
      <c r="G787" s="474"/>
      <c r="H787" s="1127"/>
      <c r="I787" s="1127"/>
      <c r="J787" s="474"/>
      <c r="K787" s="474"/>
      <c r="L787" s="474"/>
      <c r="M787" s="1127"/>
      <c r="N787" s="1127"/>
      <c r="O787" s="474"/>
      <c r="P787" s="474"/>
      <c r="Q787" s="474"/>
      <c r="BA787" s="169"/>
      <c r="BB787" s="257"/>
      <c r="BC787" s="169"/>
      <c r="BD787" s="169"/>
      <c r="BE787" s="169"/>
      <c r="BF787" s="169"/>
      <c r="BG787" s="169"/>
      <c r="BH787" s="169"/>
      <c r="BI787" s="169"/>
      <c r="BJ787" s="169"/>
      <c r="BK787" s="169"/>
      <c r="BL787" s="169"/>
      <c r="BM787" s="169"/>
      <c r="BN787" s="169"/>
      <c r="BO787" s="169"/>
      <c r="BP787" s="169"/>
      <c r="BQ787" s="169"/>
      <c r="BR787" s="169"/>
      <c r="BS787" s="169"/>
      <c r="BT787" s="169"/>
      <c r="BU787" s="169"/>
      <c r="BV787" s="169"/>
      <c r="BW787" s="169"/>
      <c r="BX787" s="169"/>
      <c r="BY787" s="169"/>
      <c r="BZ787" s="169"/>
      <c r="CA787" s="169"/>
      <c r="CB787" s="169"/>
      <c r="CC787" s="169"/>
      <c r="CD787" s="169"/>
      <c r="CE787" s="169"/>
      <c r="CF787" s="169"/>
      <c r="CG787" s="169"/>
      <c r="CH787" s="169"/>
      <c r="CI787" s="169"/>
      <c r="CJ787" s="169"/>
      <c r="CK787" s="169"/>
      <c r="CL787" s="169"/>
      <c r="CM787" s="169"/>
      <c r="CN787" s="169"/>
      <c r="CO787" s="169"/>
      <c r="CP787" s="169"/>
      <c r="CQ787" s="169"/>
      <c r="CR787" s="169"/>
      <c r="CS787" s="169"/>
      <c r="CT787" s="169"/>
      <c r="CU787" s="169"/>
      <c r="CV787" s="169"/>
      <c r="CW787" s="169"/>
      <c r="CX787" s="169"/>
      <c r="CY787" s="169"/>
      <c r="CZ787" s="169"/>
    </row>
    <row r="788" ht="25.15" customHeight="true" x14ac:dyDescent="0.2">
      <c r="C788" s="1127"/>
      <c r="D788" s="1127"/>
      <c r="E788" s="474"/>
      <c r="F788" s="474"/>
      <c r="G788" s="474"/>
      <c r="H788" s="1127"/>
      <c r="I788" s="1127"/>
      <c r="J788" s="474"/>
      <c r="K788" s="474"/>
      <c r="L788" s="474"/>
      <c r="M788" s="1127"/>
      <c r="N788" s="1127"/>
      <c r="O788" s="474"/>
      <c r="P788" s="474"/>
      <c r="Q788" s="474"/>
      <c r="BA788" s="169"/>
      <c r="BB788" s="257"/>
      <c r="BC788" s="169"/>
      <c r="BD788" s="169"/>
      <c r="BE788" s="169"/>
      <c r="BF788" s="169"/>
      <c r="BG788" s="169"/>
      <c r="BH788" s="169"/>
      <c r="BI788" s="169"/>
      <c r="BJ788" s="169"/>
      <c r="BK788" s="169"/>
      <c r="BL788" s="169"/>
      <c r="BM788" s="169"/>
      <c r="BN788" s="169"/>
      <c r="BO788" s="169"/>
      <c r="BP788" s="169"/>
      <c r="BQ788" s="169"/>
      <c r="BR788" s="169"/>
      <c r="BS788" s="169"/>
      <c r="BT788" s="169"/>
      <c r="BU788" s="169"/>
      <c r="BV788" s="169"/>
      <c r="BW788" s="169"/>
      <c r="BX788" s="169"/>
      <c r="BY788" s="169"/>
      <c r="BZ788" s="169"/>
      <c r="CA788" s="169"/>
      <c r="CB788" s="169"/>
      <c r="CC788" s="169"/>
      <c r="CD788" s="169"/>
      <c r="CE788" s="169"/>
      <c r="CF788" s="169"/>
      <c r="CG788" s="169"/>
      <c r="CH788" s="169"/>
      <c r="CI788" s="169"/>
      <c r="CJ788" s="169"/>
      <c r="CK788" s="169"/>
      <c r="CL788" s="169"/>
      <c r="CM788" s="169"/>
      <c r="CN788" s="169"/>
      <c r="CO788" s="169"/>
      <c r="CP788" s="169"/>
      <c r="CQ788" s="169"/>
      <c r="CR788" s="169"/>
      <c r="CS788" s="169"/>
      <c r="CT788" s="169"/>
      <c r="CU788" s="169"/>
      <c r="CV788" s="169"/>
      <c r="CW788" s="169"/>
      <c r="CX788" s="169"/>
      <c r="CY788" s="169"/>
      <c r="CZ788" s="169"/>
    </row>
    <row r="789" ht="25.15" customHeight="true" x14ac:dyDescent="0.2">
      <c r="C789" s="1127"/>
      <c r="D789" s="1127"/>
      <c r="E789" s="474"/>
      <c r="F789" s="474"/>
      <c r="G789" s="474"/>
      <c r="H789" s="1127"/>
      <c r="I789" s="1127"/>
      <c r="J789" s="474"/>
      <c r="K789" s="474"/>
      <c r="L789" s="474"/>
      <c r="M789" s="1127"/>
      <c r="N789" s="1127"/>
      <c r="O789" s="474"/>
      <c r="P789" s="474"/>
      <c r="Q789" s="474"/>
      <c r="BA789" s="169"/>
      <c r="BB789" s="257"/>
      <c r="BC789" s="169"/>
      <c r="BD789" s="169"/>
      <c r="BE789" s="169"/>
      <c r="BF789" s="169"/>
      <c r="BG789" s="169"/>
      <c r="BH789" s="169"/>
      <c r="BI789" s="169"/>
      <c r="BJ789" s="169"/>
      <c r="BK789" s="169"/>
      <c r="BL789" s="169"/>
      <c r="BM789" s="169"/>
      <c r="BN789" s="169"/>
      <c r="BO789" s="169"/>
      <c r="BP789" s="169"/>
      <c r="BQ789" s="169"/>
      <c r="BR789" s="169"/>
      <c r="BS789" s="169"/>
      <c r="BT789" s="169"/>
      <c r="BU789" s="169"/>
      <c r="BV789" s="169"/>
      <c r="BW789" s="169"/>
      <c r="BX789" s="169"/>
      <c r="BY789" s="169"/>
      <c r="BZ789" s="169"/>
      <c r="CA789" s="169"/>
      <c r="CB789" s="169"/>
      <c r="CC789" s="169"/>
      <c r="CD789" s="169"/>
      <c r="CE789" s="169"/>
      <c r="CF789" s="169"/>
      <c r="CG789" s="169"/>
      <c r="CH789" s="169"/>
      <c r="CI789" s="169"/>
      <c r="CJ789" s="169"/>
      <c r="CK789" s="169"/>
      <c r="CL789" s="169"/>
      <c r="CM789" s="169"/>
      <c r="CN789" s="169"/>
      <c r="CO789" s="169"/>
      <c r="CP789" s="169"/>
      <c r="CQ789" s="169"/>
      <c r="CR789" s="169"/>
      <c r="CS789" s="169"/>
      <c r="CT789" s="169"/>
      <c r="CU789" s="169"/>
      <c r="CV789" s="169"/>
      <c r="CW789" s="169"/>
      <c r="CX789" s="169"/>
      <c r="CY789" s="169"/>
      <c r="CZ789" s="169"/>
    </row>
    <row r="790" ht="25.15" customHeight="true" x14ac:dyDescent="0.2">
      <c r="C790" s="1127"/>
      <c r="D790" s="1127"/>
      <c r="E790" s="474"/>
      <c r="F790" s="474"/>
      <c r="G790" s="474"/>
      <c r="H790" s="1127"/>
      <c r="I790" s="1127"/>
      <c r="J790" s="474"/>
      <c r="K790" s="474"/>
      <c r="L790" s="474"/>
      <c r="M790" s="1127"/>
      <c r="N790" s="1127"/>
      <c r="O790" s="474"/>
      <c r="P790" s="474"/>
      <c r="Q790" s="474"/>
      <c r="BA790" s="169"/>
      <c r="BB790" s="257"/>
      <c r="BC790" s="169"/>
      <c r="BD790" s="169"/>
      <c r="BE790" s="169"/>
      <c r="BF790" s="169"/>
      <c r="BG790" s="169"/>
      <c r="BH790" s="169"/>
      <c r="BI790" s="169"/>
      <c r="BJ790" s="169"/>
      <c r="BK790" s="169"/>
      <c r="BL790" s="169"/>
      <c r="BM790" s="169"/>
      <c r="BN790" s="169"/>
      <c r="BO790" s="169"/>
      <c r="BP790" s="169"/>
      <c r="BQ790" s="169"/>
      <c r="BR790" s="169"/>
      <c r="BS790" s="169"/>
      <c r="BT790" s="169"/>
      <c r="BU790" s="169"/>
      <c r="BV790" s="169"/>
      <c r="BW790" s="169"/>
      <c r="BX790" s="169"/>
      <c r="BY790" s="169"/>
      <c r="BZ790" s="169"/>
      <c r="CA790" s="169"/>
      <c r="CB790" s="169"/>
      <c r="CC790" s="169"/>
      <c r="CD790" s="169"/>
      <c r="CE790" s="169"/>
      <c r="CF790" s="169"/>
      <c r="CG790" s="169"/>
      <c r="CH790" s="169"/>
      <c r="CI790" s="169"/>
      <c r="CJ790" s="169"/>
      <c r="CK790" s="169"/>
      <c r="CL790" s="169"/>
      <c r="CM790" s="169"/>
      <c r="CN790" s="169"/>
      <c r="CO790" s="169"/>
      <c r="CP790" s="169"/>
      <c r="CQ790" s="169"/>
      <c r="CR790" s="169"/>
      <c r="CS790" s="169"/>
      <c r="CT790" s="169"/>
      <c r="CU790" s="169"/>
      <c r="CV790" s="169"/>
      <c r="CW790" s="169"/>
      <c r="CX790" s="169"/>
      <c r="CY790" s="169"/>
      <c r="CZ790" s="169"/>
    </row>
    <row r="791" ht="25.15" customHeight="true" x14ac:dyDescent="0.2">
      <c r="C791" s="1127"/>
      <c r="D791" s="1127"/>
      <c r="E791" s="474"/>
      <c r="F791" s="474"/>
      <c r="G791" s="474"/>
      <c r="H791" s="1127"/>
      <c r="I791" s="1127"/>
      <c r="J791" s="474"/>
      <c r="K791" s="474"/>
      <c r="L791" s="474"/>
      <c r="M791" s="1127"/>
      <c r="N791" s="1127"/>
      <c r="O791" s="474"/>
      <c r="P791" s="474"/>
      <c r="Q791" s="474"/>
      <c r="BA791" s="169"/>
      <c r="BB791" s="257"/>
      <c r="BC791" s="169"/>
      <c r="BD791" s="169"/>
      <c r="BE791" s="169"/>
      <c r="BF791" s="169"/>
      <c r="BG791" s="169"/>
      <c r="BH791" s="169"/>
      <c r="BI791" s="169"/>
      <c r="BJ791" s="169"/>
      <c r="BK791" s="169"/>
      <c r="BL791" s="169"/>
      <c r="BM791" s="169"/>
      <c r="BN791" s="169"/>
      <c r="BO791" s="169"/>
      <c r="BP791" s="169"/>
      <c r="BQ791" s="169"/>
      <c r="BR791" s="169"/>
      <c r="BS791" s="169"/>
      <c r="BT791" s="169"/>
      <c r="BU791" s="169"/>
      <c r="BV791" s="169"/>
      <c r="BW791" s="169"/>
      <c r="BX791" s="169"/>
      <c r="BY791" s="169"/>
      <c r="BZ791" s="169"/>
      <c r="CA791" s="169"/>
      <c r="CB791" s="169"/>
      <c r="CC791" s="169"/>
      <c r="CD791" s="169"/>
      <c r="CE791" s="169"/>
      <c r="CF791" s="169"/>
      <c r="CG791" s="169"/>
      <c r="CH791" s="169"/>
      <c r="CI791" s="169"/>
      <c r="CJ791" s="169"/>
      <c r="CK791" s="169"/>
      <c r="CL791" s="169"/>
      <c r="CM791" s="169"/>
      <c r="CN791" s="169"/>
      <c r="CO791" s="169"/>
      <c r="CP791" s="169"/>
      <c r="CQ791" s="169"/>
      <c r="CR791" s="169"/>
      <c r="CS791" s="169"/>
      <c r="CT791" s="169"/>
      <c r="CU791" s="169"/>
      <c r="CV791" s="169"/>
      <c r="CW791" s="169"/>
      <c r="CX791" s="169"/>
      <c r="CY791" s="169"/>
      <c r="CZ791" s="169"/>
    </row>
    <row r="792" ht="25.15" customHeight="true" x14ac:dyDescent="0.2">
      <c r="C792" s="1127"/>
      <c r="D792" s="1127"/>
      <c r="E792" s="474"/>
      <c r="F792" s="474"/>
      <c r="G792" s="474"/>
      <c r="H792" s="1127"/>
      <c r="I792" s="1127"/>
      <c r="J792" s="474"/>
      <c r="K792" s="474"/>
      <c r="L792" s="474"/>
      <c r="M792" s="1127"/>
      <c r="N792" s="1127"/>
      <c r="O792" s="474"/>
      <c r="P792" s="474"/>
      <c r="Q792" s="474"/>
      <c r="BA792" s="169"/>
      <c r="BB792" s="257"/>
      <c r="BC792" s="169"/>
      <c r="BD792" s="169"/>
      <c r="BE792" s="169"/>
      <c r="BF792" s="169"/>
      <c r="BG792" s="169"/>
      <c r="BH792" s="169"/>
      <c r="BI792" s="169"/>
      <c r="BJ792" s="169"/>
      <c r="BK792" s="169"/>
      <c r="BL792" s="169"/>
      <c r="BM792" s="169"/>
      <c r="BN792" s="169"/>
      <c r="BO792" s="169"/>
      <c r="BP792" s="169"/>
      <c r="BQ792" s="169"/>
      <c r="BR792" s="169"/>
      <c r="BS792" s="169"/>
      <c r="BT792" s="169"/>
      <c r="BU792" s="169"/>
      <c r="BV792" s="169"/>
      <c r="BW792" s="169"/>
      <c r="BX792" s="169"/>
      <c r="BY792" s="169"/>
      <c r="BZ792" s="169"/>
      <c r="CA792" s="169"/>
      <c r="CB792" s="169"/>
      <c r="CC792" s="169"/>
      <c r="CD792" s="169"/>
      <c r="CE792" s="169"/>
      <c r="CF792" s="169"/>
      <c r="CG792" s="169"/>
      <c r="CH792" s="169"/>
      <c r="CI792" s="169"/>
      <c r="CJ792" s="169"/>
      <c r="CK792" s="169"/>
      <c r="CL792" s="169"/>
      <c r="CM792" s="169"/>
      <c r="CN792" s="169"/>
      <c r="CO792" s="169"/>
      <c r="CP792" s="169"/>
      <c r="CQ792" s="169"/>
      <c r="CR792" s="169"/>
      <c r="CS792" s="169"/>
      <c r="CT792" s="169"/>
      <c r="CU792" s="169"/>
      <c r="CV792" s="169"/>
      <c r="CW792" s="169"/>
      <c r="CX792" s="169"/>
      <c r="CY792" s="169"/>
      <c r="CZ792" s="169"/>
    </row>
    <row r="793" ht="25.15" customHeight="true" x14ac:dyDescent="0.2">
      <c r="C793" s="1127"/>
      <c r="D793" s="1127"/>
      <c r="E793" s="474"/>
      <c r="F793" s="474"/>
      <c r="G793" s="474"/>
      <c r="H793" s="1127"/>
      <c r="I793" s="1127"/>
      <c r="J793" s="474"/>
      <c r="K793" s="474"/>
      <c r="L793" s="474"/>
      <c r="M793" s="1127"/>
      <c r="N793" s="1127"/>
      <c r="O793" s="474"/>
      <c r="P793" s="474"/>
      <c r="Q793" s="474"/>
      <c r="BA793" s="169"/>
      <c r="BB793" s="257"/>
      <c r="BC793" s="169"/>
      <c r="BD793" s="169"/>
      <c r="BE793" s="169"/>
      <c r="BF793" s="169"/>
      <c r="BG793" s="169"/>
      <c r="BH793" s="169"/>
      <c r="BI793" s="169"/>
      <c r="BJ793" s="169"/>
      <c r="BK793" s="169"/>
      <c r="BL793" s="169"/>
      <c r="BM793" s="169"/>
      <c r="BN793" s="169"/>
      <c r="BO793" s="169"/>
      <c r="BP793" s="169"/>
      <c r="BQ793" s="169"/>
      <c r="BR793" s="169"/>
      <c r="BS793" s="169"/>
      <c r="BT793" s="169"/>
      <c r="BU793" s="169"/>
      <c r="BV793" s="169"/>
      <c r="BW793" s="169"/>
      <c r="BX793" s="169"/>
      <c r="BY793" s="169"/>
      <c r="BZ793" s="169"/>
      <c r="CA793" s="169"/>
      <c r="CB793" s="169"/>
      <c r="CC793" s="169"/>
      <c r="CD793" s="169"/>
      <c r="CE793" s="169"/>
      <c r="CF793" s="169"/>
      <c r="CG793" s="169"/>
      <c r="CH793" s="169"/>
      <c r="CI793" s="169"/>
      <c r="CJ793" s="169"/>
      <c r="CK793" s="169"/>
      <c r="CL793" s="169"/>
      <c r="CM793" s="169"/>
      <c r="CN793" s="169"/>
      <c r="CO793" s="169"/>
      <c r="CP793" s="169"/>
      <c r="CQ793" s="169"/>
      <c r="CR793" s="169"/>
      <c r="CS793" s="169"/>
      <c r="CT793" s="169"/>
      <c r="CU793" s="169"/>
      <c r="CV793" s="169"/>
      <c r="CW793" s="169"/>
      <c r="CX793" s="169"/>
      <c r="CY793" s="169"/>
      <c r="CZ793" s="169"/>
    </row>
    <row r="794" ht="25.15" customHeight="true" x14ac:dyDescent="0.2">
      <c r="C794" s="1127"/>
      <c r="D794" s="1127"/>
      <c r="E794" s="474"/>
      <c r="F794" s="474"/>
      <c r="G794" s="474"/>
      <c r="H794" s="1127"/>
      <c r="I794" s="1127"/>
      <c r="J794" s="474"/>
      <c r="K794" s="474"/>
      <c r="L794" s="474"/>
      <c r="M794" s="1127"/>
      <c r="N794" s="1127"/>
      <c r="O794" s="474"/>
      <c r="P794" s="474"/>
      <c r="Q794" s="474"/>
      <c r="BA794" s="169"/>
      <c r="BB794" s="257"/>
      <c r="BC794" s="169"/>
      <c r="BD794" s="169"/>
      <c r="BE794" s="169"/>
      <c r="BF794" s="169"/>
      <c r="BG794" s="169"/>
      <c r="BH794" s="169"/>
      <c r="BI794" s="169"/>
      <c r="BJ794" s="169"/>
      <c r="BK794" s="169"/>
      <c r="BL794" s="169"/>
      <c r="BM794" s="169"/>
      <c r="BN794" s="169"/>
      <c r="BO794" s="169"/>
      <c r="BP794" s="169"/>
      <c r="BQ794" s="169"/>
      <c r="BR794" s="169"/>
      <c r="BS794" s="169"/>
      <c r="BT794" s="169"/>
      <c r="BU794" s="169"/>
      <c r="BV794" s="169"/>
      <c r="BW794" s="169"/>
      <c r="BX794" s="169"/>
      <c r="BY794" s="169"/>
      <c r="BZ794" s="169"/>
      <c r="CA794" s="169"/>
      <c r="CB794" s="169"/>
      <c r="CC794" s="169"/>
      <c r="CD794" s="169"/>
      <c r="CE794" s="169"/>
      <c r="CF794" s="169"/>
      <c r="CG794" s="169"/>
      <c r="CH794" s="169"/>
      <c r="CI794" s="169"/>
      <c r="CJ794" s="169"/>
      <c r="CK794" s="169"/>
      <c r="CL794" s="169"/>
      <c r="CM794" s="169"/>
      <c r="CN794" s="169"/>
      <c r="CO794" s="169"/>
      <c r="CP794" s="169"/>
      <c r="CQ794" s="169"/>
      <c r="CR794" s="169"/>
      <c r="CS794" s="169"/>
      <c r="CT794" s="169"/>
      <c r="CU794" s="169"/>
      <c r="CV794" s="169"/>
      <c r="CW794" s="169"/>
      <c r="CX794" s="169"/>
      <c r="CY794" s="169"/>
      <c r="CZ794" s="169"/>
    </row>
    <row r="795" ht="25.15" customHeight="true" x14ac:dyDescent="0.2">
      <c r="C795" s="1127"/>
      <c r="D795" s="1127"/>
      <c r="E795" s="474"/>
      <c r="F795" s="474"/>
      <c r="G795" s="474"/>
      <c r="H795" s="1127"/>
      <c r="I795" s="1127"/>
      <c r="J795" s="474"/>
      <c r="K795" s="474"/>
      <c r="L795" s="474"/>
      <c r="M795" s="1127"/>
      <c r="N795" s="1127"/>
      <c r="O795" s="474"/>
      <c r="P795" s="474"/>
      <c r="Q795" s="474"/>
      <c r="BA795" s="169"/>
      <c r="BB795" s="257"/>
      <c r="BC795" s="169"/>
      <c r="BD795" s="169"/>
      <c r="BE795" s="169"/>
      <c r="BF795" s="169"/>
      <c r="BG795" s="169"/>
      <c r="BH795" s="169"/>
      <c r="BI795" s="169"/>
      <c r="BJ795" s="169"/>
      <c r="BK795" s="169"/>
      <c r="BL795" s="169"/>
      <c r="BM795" s="169"/>
      <c r="BN795" s="169"/>
      <c r="BO795" s="169"/>
      <c r="BP795" s="169"/>
      <c r="BQ795" s="169"/>
      <c r="BR795" s="169"/>
      <c r="BS795" s="169"/>
      <c r="BT795" s="169"/>
      <c r="BU795" s="169"/>
      <c r="BV795" s="169"/>
      <c r="BW795" s="169"/>
      <c r="BX795" s="169"/>
      <c r="BY795" s="169"/>
      <c r="BZ795" s="169"/>
      <c r="CA795" s="169"/>
      <c r="CB795" s="169"/>
      <c r="CC795" s="169"/>
      <c r="CD795" s="169"/>
      <c r="CE795" s="169"/>
      <c r="CF795" s="169"/>
      <c r="CG795" s="169"/>
      <c r="CH795" s="169"/>
      <c r="CI795" s="169"/>
      <c r="CJ795" s="169"/>
      <c r="CK795" s="169"/>
      <c r="CL795" s="169"/>
      <c r="CM795" s="169"/>
      <c r="CN795" s="169"/>
      <c r="CO795" s="169"/>
      <c r="CP795" s="169"/>
      <c r="CQ795" s="169"/>
      <c r="CR795" s="169"/>
      <c r="CS795" s="169"/>
      <c r="CT795" s="169"/>
      <c r="CU795" s="169"/>
      <c r="CV795" s="169"/>
      <c r="CW795" s="169"/>
      <c r="CX795" s="169"/>
      <c r="CY795" s="169"/>
      <c r="CZ795" s="169"/>
    </row>
    <row r="796" ht="25.15" customHeight="true" x14ac:dyDescent="0.2">
      <c r="C796" s="1127"/>
      <c r="D796" s="1127"/>
      <c r="E796" s="474"/>
      <c r="F796" s="474"/>
      <c r="G796" s="474"/>
      <c r="H796" s="1127"/>
      <c r="I796" s="1127"/>
      <c r="J796" s="474"/>
      <c r="K796" s="474"/>
      <c r="L796" s="474"/>
      <c r="M796" s="1127"/>
      <c r="N796" s="1127"/>
      <c r="O796" s="474"/>
      <c r="P796" s="474"/>
      <c r="Q796" s="474"/>
      <c r="BA796" s="169"/>
      <c r="BB796" s="257"/>
      <c r="BC796" s="169"/>
      <c r="BD796" s="169"/>
      <c r="BE796" s="169"/>
      <c r="BF796" s="169"/>
      <c r="BG796" s="169"/>
      <c r="BH796" s="169"/>
      <c r="BI796" s="169"/>
      <c r="BJ796" s="169"/>
      <c r="BK796" s="169"/>
      <c r="BL796" s="169"/>
      <c r="BM796" s="169"/>
      <c r="BN796" s="169"/>
      <c r="BO796" s="169"/>
      <c r="BP796" s="169"/>
      <c r="BQ796" s="169"/>
      <c r="BR796" s="169"/>
      <c r="BS796" s="169"/>
      <c r="BT796" s="169"/>
      <c r="BU796" s="169"/>
      <c r="BV796" s="169"/>
      <c r="BW796" s="169"/>
      <c r="BX796" s="169"/>
      <c r="BY796" s="169"/>
      <c r="BZ796" s="169"/>
      <c r="CA796" s="169"/>
      <c r="CB796" s="169"/>
      <c r="CC796" s="169"/>
      <c r="CD796" s="169"/>
      <c r="CE796" s="169"/>
      <c r="CF796" s="169"/>
      <c r="CG796" s="169"/>
      <c r="CH796" s="169"/>
      <c r="CI796" s="169"/>
      <c r="CJ796" s="169"/>
      <c r="CK796" s="169"/>
      <c r="CL796" s="169"/>
      <c r="CM796" s="169"/>
      <c r="CN796" s="169"/>
      <c r="CO796" s="169"/>
      <c r="CP796" s="169"/>
      <c r="CQ796" s="169"/>
      <c r="CR796" s="169"/>
      <c r="CS796" s="169"/>
      <c r="CT796" s="169"/>
      <c r="CU796" s="169"/>
      <c r="CV796" s="169"/>
      <c r="CW796" s="169"/>
      <c r="CX796" s="169"/>
      <c r="CY796" s="169"/>
      <c r="CZ796" s="169"/>
    </row>
    <row r="797" ht="25.15" customHeight="true" x14ac:dyDescent="0.2">
      <c r="C797" s="1127"/>
      <c r="D797" s="1127"/>
      <c r="E797" s="474"/>
      <c r="F797" s="474"/>
      <c r="G797" s="474"/>
      <c r="H797" s="1127"/>
      <c r="I797" s="1127"/>
      <c r="J797" s="474"/>
      <c r="K797" s="474"/>
      <c r="L797" s="474"/>
      <c r="M797" s="1127"/>
      <c r="N797" s="1127"/>
      <c r="O797" s="474"/>
      <c r="P797" s="474"/>
      <c r="Q797" s="474"/>
      <c r="BA797" s="169"/>
      <c r="BB797" s="257"/>
      <c r="BC797" s="169"/>
      <c r="BD797" s="169"/>
      <c r="BE797" s="169"/>
      <c r="BF797" s="169"/>
      <c r="BG797" s="169"/>
      <c r="BH797" s="169"/>
      <c r="BI797" s="169"/>
      <c r="BJ797" s="169"/>
      <c r="BK797" s="169"/>
      <c r="BL797" s="169"/>
      <c r="BM797" s="169"/>
      <c r="BN797" s="169"/>
      <c r="BO797" s="169"/>
      <c r="BP797" s="169"/>
      <c r="BQ797" s="169"/>
      <c r="BR797" s="169"/>
      <c r="BS797" s="169"/>
      <c r="BT797" s="169"/>
      <c r="BU797" s="169"/>
      <c r="BV797" s="169"/>
      <c r="BW797" s="169"/>
      <c r="BX797" s="169"/>
      <c r="BY797" s="169"/>
      <c r="BZ797" s="169"/>
      <c r="CA797" s="169"/>
      <c r="CB797" s="169"/>
      <c r="CC797" s="169"/>
      <c r="CD797" s="169"/>
      <c r="CE797" s="169"/>
      <c r="CF797" s="169"/>
      <c r="CG797" s="169"/>
      <c r="CH797" s="169"/>
      <c r="CI797" s="169"/>
      <c r="CJ797" s="169"/>
      <c r="CK797" s="169"/>
      <c r="CL797" s="169"/>
      <c r="CM797" s="169"/>
      <c r="CN797" s="169"/>
      <c r="CO797" s="169"/>
      <c r="CP797" s="169"/>
      <c r="CQ797" s="169"/>
      <c r="CR797" s="169"/>
      <c r="CS797" s="169"/>
      <c r="CT797" s="169"/>
      <c r="CU797" s="169"/>
      <c r="CV797" s="169"/>
      <c r="CW797" s="169"/>
      <c r="CX797" s="169"/>
      <c r="CY797" s="169"/>
      <c r="CZ797" s="169"/>
    </row>
    <row r="798" ht="25.15" customHeight="true" x14ac:dyDescent="0.2">
      <c r="C798" s="1127"/>
      <c r="D798" s="1127"/>
      <c r="E798" s="474"/>
      <c r="F798" s="474"/>
      <c r="G798" s="474"/>
      <c r="H798" s="1127"/>
      <c r="I798" s="1127"/>
      <c r="J798" s="474"/>
      <c r="K798" s="474"/>
      <c r="L798" s="474"/>
      <c r="M798" s="1127"/>
      <c r="N798" s="1127"/>
      <c r="O798" s="474"/>
      <c r="P798" s="474"/>
      <c r="Q798" s="474"/>
      <c r="BA798" s="169"/>
      <c r="BB798" s="257"/>
      <c r="BC798" s="169"/>
      <c r="BD798" s="169"/>
      <c r="BE798" s="169"/>
      <c r="BF798" s="169"/>
      <c r="BG798" s="169"/>
      <c r="BH798" s="169"/>
      <c r="BI798" s="169"/>
      <c r="BJ798" s="169"/>
      <c r="BK798" s="169"/>
      <c r="BL798" s="169"/>
      <c r="BM798" s="169"/>
      <c r="BN798" s="169"/>
      <c r="BO798" s="169"/>
      <c r="BP798" s="169"/>
      <c r="BQ798" s="169"/>
      <c r="BR798" s="169"/>
      <c r="BS798" s="169"/>
      <c r="BT798" s="169"/>
      <c r="BU798" s="169"/>
      <c r="BV798" s="169"/>
      <c r="BW798" s="169"/>
      <c r="BX798" s="169"/>
      <c r="BY798" s="169"/>
      <c r="BZ798" s="169"/>
      <c r="CA798" s="169"/>
      <c r="CB798" s="169"/>
      <c r="CC798" s="169"/>
      <c r="CD798" s="169"/>
      <c r="CE798" s="169"/>
      <c r="CF798" s="169"/>
      <c r="CG798" s="169"/>
      <c r="CH798" s="169"/>
      <c r="CI798" s="169"/>
      <c r="CJ798" s="169"/>
      <c r="CK798" s="169"/>
      <c r="CL798" s="169"/>
      <c r="CM798" s="169"/>
      <c r="CN798" s="169"/>
      <c r="CO798" s="169"/>
      <c r="CP798" s="169"/>
      <c r="CQ798" s="169"/>
      <c r="CR798" s="169"/>
      <c r="CS798" s="169"/>
      <c r="CT798" s="169"/>
      <c r="CU798" s="169"/>
      <c r="CV798" s="169"/>
      <c r="CW798" s="169"/>
      <c r="CX798" s="169"/>
      <c r="CY798" s="169"/>
      <c r="CZ798" s="169"/>
    </row>
    <row r="799" ht="25.15" customHeight="true" x14ac:dyDescent="0.2">
      <c r="C799" s="1127"/>
      <c r="D799" s="1127"/>
      <c r="E799" s="474"/>
      <c r="F799" s="474"/>
      <c r="G799" s="474"/>
      <c r="H799" s="1127"/>
      <c r="I799" s="1127"/>
      <c r="J799" s="474"/>
      <c r="K799" s="474"/>
      <c r="L799" s="474"/>
      <c r="M799" s="1127"/>
      <c r="N799" s="1127"/>
      <c r="O799" s="474"/>
      <c r="P799" s="474"/>
      <c r="Q799" s="474"/>
      <c r="BA799" s="169"/>
      <c r="BB799" s="257"/>
      <c r="BC799" s="169"/>
      <c r="BD799" s="169"/>
      <c r="BE799" s="169"/>
      <c r="BF799" s="169"/>
      <c r="BG799" s="169"/>
      <c r="BH799" s="169"/>
      <c r="BI799" s="169"/>
      <c r="BJ799" s="169"/>
      <c r="BK799" s="169"/>
      <c r="BL799" s="169"/>
      <c r="BM799" s="169"/>
      <c r="BN799" s="169"/>
      <c r="BO799" s="169"/>
      <c r="BP799" s="169"/>
      <c r="BQ799" s="169"/>
      <c r="BR799" s="169"/>
      <c r="BS799" s="169"/>
      <c r="BT799" s="169"/>
      <c r="BU799" s="169"/>
      <c r="BV799" s="169"/>
      <c r="BW799" s="169"/>
      <c r="BX799" s="169"/>
      <c r="BY799" s="169"/>
      <c r="BZ799" s="169"/>
      <c r="CA799" s="169"/>
      <c r="CB799" s="169"/>
      <c r="CC799" s="169"/>
      <c r="CD799" s="169"/>
      <c r="CE799" s="169"/>
      <c r="CF799" s="169"/>
      <c r="CG799" s="169"/>
      <c r="CH799" s="169"/>
      <c r="CI799" s="169"/>
      <c r="CJ799" s="169"/>
      <c r="CK799" s="169"/>
      <c r="CL799" s="169"/>
      <c r="CM799" s="169"/>
      <c r="CN799" s="169"/>
      <c r="CO799" s="169"/>
      <c r="CP799" s="169"/>
      <c r="CQ799" s="169"/>
      <c r="CR799" s="169"/>
      <c r="CS799" s="169"/>
      <c r="CT799" s="169"/>
      <c r="CU799" s="169"/>
      <c r="CV799" s="169"/>
      <c r="CW799" s="169"/>
      <c r="CX799" s="169"/>
      <c r="CY799" s="169"/>
      <c r="CZ799" s="169"/>
    </row>
    <row r="800" ht="25.15" customHeight="true" x14ac:dyDescent="0.2">
      <c r="C800" s="474"/>
      <c r="D800" s="474"/>
      <c r="E800" s="474"/>
      <c r="F800" s="474"/>
      <c r="G800" s="474"/>
      <c r="H800" s="474"/>
      <c r="I800" s="474"/>
      <c r="J800" s="474"/>
      <c r="K800" s="474"/>
      <c r="L800" s="474"/>
      <c r="M800" s="474"/>
      <c r="N800" s="474"/>
      <c r="O800" s="474"/>
      <c r="P800" s="474"/>
      <c r="Q800" s="474"/>
      <c r="BA800" s="169"/>
      <c r="BB800" s="257"/>
      <c r="BC800" s="169"/>
      <c r="BD800" s="169"/>
      <c r="BE800" s="169"/>
      <c r="BF800" s="169"/>
      <c r="BG800" s="169"/>
      <c r="BH800" s="169"/>
      <c r="BI800" s="169"/>
      <c r="BJ800" s="169"/>
      <c r="BK800" s="169"/>
      <c r="BL800" s="169"/>
      <c r="BM800" s="169"/>
      <c r="BN800" s="169"/>
      <c r="BO800" s="169"/>
      <c r="BP800" s="169"/>
      <c r="BQ800" s="169"/>
      <c r="BR800" s="169"/>
      <c r="BS800" s="169"/>
      <c r="BT800" s="169"/>
      <c r="BU800" s="169"/>
      <c r="BV800" s="169"/>
      <c r="BW800" s="169"/>
      <c r="BX800" s="169"/>
      <c r="BY800" s="169"/>
      <c r="BZ800" s="169"/>
      <c r="CA800" s="169"/>
      <c r="CB800" s="169"/>
      <c r="CC800" s="169"/>
      <c r="CD800" s="169"/>
      <c r="CE800" s="169"/>
      <c r="CF800" s="169"/>
      <c r="CG800" s="169"/>
      <c r="CH800" s="169"/>
      <c r="CI800" s="169"/>
      <c r="CJ800" s="169"/>
      <c r="CK800" s="169"/>
      <c r="CL800" s="169"/>
      <c r="CM800" s="169"/>
      <c r="CN800" s="169"/>
      <c r="CO800" s="169"/>
      <c r="CP800" s="169"/>
      <c r="CQ800" s="169"/>
      <c r="CR800" s="169"/>
      <c r="CS800" s="169"/>
      <c r="CT800" s="169"/>
      <c r="CU800" s="169"/>
      <c r="CV800" s="169"/>
      <c r="CW800" s="169"/>
      <c r="CX800" s="169"/>
      <c r="CY800" s="169"/>
      <c r="CZ800" s="169"/>
    </row>
    <row r="801" ht="25.15" customHeight="true" x14ac:dyDescent="0.2">
      <c r="C801" s="474"/>
      <c r="D801" s="474"/>
      <c r="E801" s="474"/>
      <c r="F801" s="474"/>
      <c r="G801" s="474"/>
      <c r="H801" s="474"/>
      <c r="I801" s="474"/>
      <c r="J801" s="474"/>
      <c r="K801" s="474"/>
      <c r="L801" s="474"/>
      <c r="M801" s="474"/>
      <c r="N801" s="474"/>
      <c r="O801" s="474"/>
      <c r="P801" s="474"/>
      <c r="Q801" s="474"/>
    </row>
    <row r="802" ht="25.15" customHeight="true" x14ac:dyDescent="0.2">
      <c r="C802" s="474"/>
      <c r="D802" s="474"/>
      <c r="E802" s="474"/>
      <c r="F802" s="474"/>
      <c r="G802" s="474"/>
      <c r="H802" s="474"/>
      <c r="I802" s="474"/>
      <c r="J802" s="474"/>
      <c r="K802" s="474"/>
      <c r="L802" s="474"/>
      <c r="M802" s="474"/>
      <c r="N802" s="474"/>
      <c r="O802" s="474"/>
      <c r="P802" s="474"/>
      <c r="Q802" s="474"/>
    </row>
    <row r="803" ht="25.15" customHeight="true" x14ac:dyDescent="0.2">
      <c r="C803" s="474"/>
      <c r="D803" s="474"/>
      <c r="E803" s="474"/>
      <c r="F803" s="474"/>
      <c r="G803" s="474"/>
      <c r="H803" s="474"/>
      <c r="I803" s="474"/>
      <c r="J803" s="474"/>
      <c r="K803" s="474"/>
      <c r="L803" s="474"/>
      <c r="M803" s="474"/>
      <c r="N803" s="474"/>
      <c r="O803" s="474"/>
      <c r="P803" s="474"/>
      <c r="Q803" s="474"/>
    </row>
    <row r="804" ht="25.15" customHeight="true" x14ac:dyDescent="0.2">
      <c r="C804" s="474"/>
      <c r="D804" s="474"/>
      <c r="E804" s="474"/>
      <c r="F804" s="474"/>
      <c r="G804" s="474"/>
      <c r="H804" s="474"/>
      <c r="I804" s="474"/>
      <c r="J804" s="474"/>
      <c r="K804" s="474"/>
      <c r="L804" s="474"/>
      <c r="M804" s="474"/>
      <c r="N804" s="474"/>
      <c r="O804" s="474"/>
      <c r="P804" s="474"/>
      <c r="Q804" s="474"/>
    </row>
    <row r="805" ht="25.15" customHeight="true" x14ac:dyDescent="0.2">
      <c r="C805" s="474"/>
      <c r="D805" s="474"/>
      <c r="E805" s="474"/>
      <c r="F805" s="474"/>
      <c r="G805" s="474"/>
      <c r="H805" s="474"/>
      <c r="I805" s="474"/>
      <c r="J805" s="474"/>
      <c r="K805" s="474"/>
      <c r="L805" s="474"/>
      <c r="M805" s="474"/>
      <c r="N805" s="474"/>
      <c r="O805" s="474"/>
      <c r="P805" s="474"/>
      <c r="Q805" s="474"/>
    </row>
    <row r="806" ht="25.15" customHeight="true" x14ac:dyDescent="0.2">
      <c r="C806" s="474"/>
      <c r="D806" s="474"/>
      <c r="E806" s="474"/>
      <c r="F806" s="474"/>
      <c r="G806" s="474"/>
      <c r="H806" s="474"/>
      <c r="I806" s="474"/>
      <c r="J806" s="474"/>
      <c r="K806" s="474"/>
      <c r="L806" s="474"/>
      <c r="M806" s="474"/>
      <c r="N806" s="474"/>
      <c r="O806" s="474"/>
      <c r="P806" s="474"/>
      <c r="Q806" s="474"/>
    </row>
    <row r="807" ht="25.15" customHeight="true" x14ac:dyDescent="0.2">
      <c r="C807" s="474"/>
      <c r="D807" s="474"/>
      <c r="E807" s="474"/>
      <c r="F807" s="474"/>
      <c r="G807" s="474"/>
      <c r="H807" s="474"/>
      <c r="I807" s="474"/>
      <c r="J807" s="474"/>
      <c r="K807" s="474"/>
      <c r="L807" s="474"/>
      <c r="M807" s="474"/>
      <c r="N807" s="474"/>
      <c r="O807" s="474"/>
      <c r="P807" s="474"/>
      <c r="Q807" s="474"/>
    </row>
    <row r="808" ht="25.15" customHeight="true" x14ac:dyDescent="0.2">
      <c r="C808" s="474"/>
      <c r="D808" s="474"/>
      <c r="E808" s="474"/>
      <c r="F808" s="474"/>
      <c r="G808" s="474"/>
      <c r="H808" s="474"/>
      <c r="I808" s="474"/>
      <c r="J808" s="474"/>
      <c r="K808" s="474"/>
      <c r="L808" s="474"/>
      <c r="M808" s="474"/>
      <c r="N808" s="474"/>
      <c r="O808" s="474"/>
      <c r="P808" s="474"/>
      <c r="Q808" s="474"/>
    </row>
    <row r="809" ht="25.15" customHeight="true" x14ac:dyDescent="0.2">
      <c r="C809" s="474"/>
      <c r="D809" s="474"/>
      <c r="E809" s="474"/>
      <c r="F809" s="474"/>
      <c r="G809" s="474"/>
      <c r="H809" s="474"/>
      <c r="I809" s="474"/>
      <c r="J809" s="474"/>
      <c r="K809" s="474"/>
      <c r="L809" s="474"/>
      <c r="M809" s="474"/>
      <c r="N809" s="474"/>
      <c r="O809" s="474"/>
      <c r="P809" s="474"/>
      <c r="Q809" s="474"/>
    </row>
    <row r="810" ht="25.15" customHeight="true" x14ac:dyDescent="0.2">
      <c r="C810" s="474"/>
      <c r="D810" s="474"/>
      <c r="E810" s="474"/>
      <c r="F810" s="474"/>
      <c r="G810" s="474"/>
      <c r="H810" s="474"/>
      <c r="I810" s="474"/>
      <c r="J810" s="474"/>
      <c r="K810" s="474"/>
      <c r="L810" s="474"/>
      <c r="M810" s="474"/>
      <c r="N810" s="474"/>
      <c r="O810" s="474"/>
      <c r="P810" s="474"/>
      <c r="Q810" s="474"/>
    </row>
    <row r="811" ht="25.15" customHeight="true" x14ac:dyDescent="0.2">
      <c r="C811" s="474"/>
      <c r="D811" s="474"/>
      <c r="E811" s="474"/>
      <c r="F811" s="474"/>
      <c r="G811" s="474"/>
      <c r="H811" s="474"/>
      <c r="I811" s="474"/>
      <c r="J811" s="474"/>
      <c r="K811" s="474"/>
      <c r="L811" s="474"/>
      <c r="M811" s="474"/>
      <c r="N811" s="474"/>
      <c r="O811" s="474"/>
      <c r="P811" s="474"/>
      <c r="Q811" s="474"/>
    </row>
    <row r="812" ht="25.15" customHeight="true" x14ac:dyDescent="0.2">
      <c r="C812" s="474"/>
      <c r="D812" s="474"/>
      <c r="E812" s="474"/>
      <c r="F812" s="474"/>
      <c r="G812" s="474"/>
      <c r="H812" s="474"/>
      <c r="I812" s="474"/>
      <c r="J812" s="474"/>
      <c r="K812" s="474"/>
      <c r="L812" s="474"/>
      <c r="M812" s="474"/>
      <c r="N812" s="474"/>
      <c r="O812" s="474"/>
      <c r="P812" s="474"/>
      <c r="Q812" s="474"/>
    </row>
    <row r="813" ht="25.15" customHeight="true" x14ac:dyDescent="0.2">
      <c r="C813" s="474"/>
      <c r="D813" s="474"/>
      <c r="E813" s="474"/>
      <c r="F813" s="474"/>
      <c r="G813" s="474"/>
      <c r="H813" s="474"/>
      <c r="I813" s="474"/>
      <c r="J813" s="474"/>
      <c r="K813" s="474"/>
      <c r="L813" s="474"/>
      <c r="M813" s="474"/>
      <c r="N813" s="474"/>
      <c r="O813" s="474"/>
      <c r="P813" s="474"/>
      <c r="Q813" s="474"/>
    </row>
    <row r="814" ht="25.15" customHeight="true" x14ac:dyDescent="0.2">
      <c r="C814" s="474"/>
      <c r="D814" s="474"/>
      <c r="E814" s="474"/>
      <c r="F814" s="474"/>
      <c r="G814" s="474"/>
      <c r="H814" s="474"/>
      <c r="I814" s="474"/>
      <c r="J814" s="474"/>
      <c r="K814" s="474"/>
      <c r="L814" s="474"/>
      <c r="M814" s="474"/>
      <c r="N814" s="474"/>
      <c r="O814" s="474"/>
      <c r="P814" s="474"/>
      <c r="Q814" s="474"/>
    </row>
    <row r="815" ht="25.15" customHeight="true" x14ac:dyDescent="0.2">
      <c r="C815" s="474"/>
      <c r="D815" s="474"/>
      <c r="E815" s="474"/>
      <c r="F815" s="474"/>
      <c r="G815" s="474"/>
      <c r="H815" s="474"/>
      <c r="I815" s="474"/>
      <c r="J815" s="474"/>
      <c r="K815" s="474"/>
      <c r="L815" s="474"/>
      <c r="M815" s="474"/>
      <c r="N815" s="474"/>
      <c r="O815" s="474"/>
      <c r="P815" s="474"/>
      <c r="Q815" s="474"/>
    </row>
    <row r="816" ht="25.15" customHeight="true" x14ac:dyDescent="0.2">
      <c r="C816" s="474"/>
      <c r="D816" s="474"/>
      <c r="E816" s="474"/>
      <c r="F816" s="474"/>
      <c r="G816" s="474"/>
      <c r="H816" s="474"/>
      <c r="I816" s="474"/>
      <c r="J816" s="474"/>
      <c r="K816" s="474"/>
      <c r="L816" s="474"/>
      <c r="M816" s="474"/>
      <c r="N816" s="474"/>
      <c r="O816" s="474"/>
      <c r="P816" s="474"/>
      <c r="Q816" s="474"/>
    </row>
    <row r="817" ht="25.15" customHeight="true" x14ac:dyDescent="0.2">
      <c r="C817" s="474"/>
      <c r="D817" s="474"/>
      <c r="E817" s="474"/>
      <c r="F817" s="474"/>
      <c r="G817" s="474"/>
      <c r="H817" s="474"/>
      <c r="I817" s="474"/>
      <c r="J817" s="474"/>
      <c r="K817" s="474"/>
      <c r="L817" s="474"/>
      <c r="M817" s="474"/>
      <c r="N817" s="474"/>
      <c r="O817" s="474"/>
      <c r="P817" s="474"/>
      <c r="Q817" s="474"/>
    </row>
    <row r="818" ht="25.15" customHeight="true" x14ac:dyDescent="0.2">
      <c r="C818" s="474"/>
      <c r="D818" s="474"/>
      <c r="E818" s="474"/>
      <c r="F818" s="474"/>
      <c r="G818" s="474"/>
      <c r="H818" s="474"/>
      <c r="I818" s="474"/>
      <c r="J818" s="474"/>
      <c r="K818" s="474"/>
      <c r="L818" s="474"/>
      <c r="M818" s="474"/>
      <c r="N818" s="474"/>
      <c r="O818" s="474"/>
      <c r="P818" s="474"/>
      <c r="Q818" s="474"/>
    </row>
    <row r="819" ht="25.15" customHeight="true" x14ac:dyDescent="0.2">
      <c r="C819" s="474"/>
      <c r="D819" s="474"/>
      <c r="E819" s="474"/>
      <c r="F819" s="474"/>
      <c r="G819" s="474"/>
      <c r="H819" s="474"/>
      <c r="I819" s="474"/>
      <c r="J819" s="474"/>
      <c r="K819" s="474"/>
      <c r="L819" s="474"/>
      <c r="M819" s="474"/>
      <c r="N819" s="474"/>
      <c r="O819" s="474"/>
      <c r="P819" s="474"/>
      <c r="Q819" s="474"/>
    </row>
    <row r="820" ht="25.15" customHeight="true" x14ac:dyDescent="0.2">
      <c r="C820" s="474"/>
      <c r="D820" s="474"/>
      <c r="E820" s="474"/>
      <c r="F820" s="474"/>
      <c r="G820" s="474"/>
      <c r="H820" s="474"/>
      <c r="I820" s="474"/>
      <c r="J820" s="474"/>
      <c r="K820" s="474"/>
      <c r="L820" s="474"/>
      <c r="M820" s="474"/>
      <c r="N820" s="474"/>
      <c r="O820" s="474"/>
      <c r="P820" s="474"/>
      <c r="Q820" s="474"/>
    </row>
    <row r="821" ht="25.15" customHeight="true" x14ac:dyDescent="0.2">
      <c r="C821" s="474"/>
      <c r="D821" s="474"/>
      <c r="E821" s="474"/>
      <c r="F821" s="474"/>
      <c r="G821" s="474"/>
      <c r="H821" s="474"/>
      <c r="I821" s="474"/>
      <c r="J821" s="474"/>
      <c r="K821" s="474"/>
      <c r="L821" s="474"/>
      <c r="M821" s="474"/>
      <c r="N821" s="474"/>
      <c r="O821" s="474"/>
      <c r="P821" s="474"/>
      <c r="Q821" s="474"/>
    </row>
    <row r="822" ht="25.15" customHeight="true" x14ac:dyDescent="0.2">
      <c r="C822" s="474"/>
      <c r="D822" s="474"/>
      <c r="E822" s="474"/>
      <c r="F822" s="474"/>
      <c r="G822" s="474"/>
      <c r="H822" s="474"/>
      <c r="I822" s="474"/>
      <c r="J822" s="474"/>
      <c r="K822" s="474"/>
      <c r="L822" s="474"/>
      <c r="M822" s="474"/>
      <c r="N822" s="474"/>
      <c r="O822" s="474"/>
      <c r="P822" s="474"/>
      <c r="Q822" s="474"/>
    </row>
    <row r="823" ht="25.15" customHeight="true" x14ac:dyDescent="0.2">
      <c r="C823" s="474"/>
      <c r="D823" s="474"/>
      <c r="E823" s="474"/>
      <c r="F823" s="474"/>
      <c r="G823" s="474"/>
      <c r="H823" s="474"/>
      <c r="I823" s="474"/>
      <c r="J823" s="474"/>
      <c r="K823" s="474"/>
      <c r="L823" s="474"/>
      <c r="M823" s="474"/>
      <c r="N823" s="474"/>
      <c r="O823" s="474"/>
      <c r="P823" s="474"/>
      <c r="Q823" s="474"/>
    </row>
    <row r="824" ht="25.15" customHeight="true" x14ac:dyDescent="0.2">
      <c r="C824" s="474"/>
      <c r="D824" s="474"/>
      <c r="E824" s="474"/>
      <c r="F824" s="474"/>
      <c r="G824" s="474"/>
      <c r="H824" s="474"/>
      <c r="I824" s="474"/>
      <c r="J824" s="474"/>
      <c r="K824" s="474"/>
      <c r="L824" s="474"/>
      <c r="M824" s="474"/>
      <c r="N824" s="474"/>
      <c r="O824" s="474"/>
      <c r="P824" s="474"/>
      <c r="Q824" s="474"/>
    </row>
    <row r="825" ht="25.15" customHeight="true" x14ac:dyDescent="0.2">
      <c r="C825" s="474"/>
      <c r="D825" s="474"/>
      <c r="E825" s="474"/>
      <c r="F825" s="474"/>
      <c r="G825" s="474"/>
      <c r="H825" s="474"/>
      <c r="I825" s="474"/>
      <c r="J825" s="474"/>
      <c r="K825" s="474"/>
      <c r="L825" s="474"/>
      <c r="M825" s="474"/>
      <c r="N825" s="474"/>
      <c r="O825" s="474"/>
      <c r="P825" s="474"/>
      <c r="Q825" s="474"/>
    </row>
    <row r="826" ht="25.15" customHeight="true" x14ac:dyDescent="0.2">
      <c r="C826" s="474"/>
      <c r="D826" s="474"/>
      <c r="E826" s="474"/>
      <c r="F826" s="474"/>
      <c r="G826" s="474"/>
      <c r="H826" s="474"/>
      <c r="I826" s="474"/>
      <c r="J826" s="474"/>
      <c r="K826" s="474"/>
      <c r="L826" s="474"/>
      <c r="M826" s="474"/>
      <c r="N826" s="474"/>
      <c r="O826" s="474"/>
      <c r="P826" s="474"/>
      <c r="Q826" s="474"/>
    </row>
    <row r="827" ht="25.15" customHeight="true" x14ac:dyDescent="0.2">
      <c r="C827" s="474"/>
      <c r="D827" s="474"/>
      <c r="E827" s="474"/>
      <c r="F827" s="474"/>
      <c r="G827" s="474"/>
      <c r="H827" s="474"/>
      <c r="I827" s="474"/>
      <c r="J827" s="474"/>
      <c r="K827" s="474"/>
      <c r="L827" s="474"/>
      <c r="M827" s="474"/>
      <c r="N827" s="474"/>
      <c r="O827" s="474"/>
      <c r="P827" s="474"/>
      <c r="Q827" s="474"/>
    </row>
    <row r="828" ht="25.15" customHeight="true" x14ac:dyDescent="0.2">
      <c r="C828" s="474"/>
      <c r="D828" s="474"/>
      <c r="E828" s="474"/>
      <c r="F828" s="474"/>
      <c r="G828" s="474"/>
      <c r="H828" s="474"/>
      <c r="I828" s="474"/>
      <c r="J828" s="474"/>
      <c r="K828" s="474"/>
      <c r="L828" s="474"/>
      <c r="M828" s="474"/>
      <c r="N828" s="474"/>
      <c r="O828" s="474"/>
      <c r="P828" s="474"/>
      <c r="Q828" s="474"/>
    </row>
    <row r="829" ht="25.15" customHeight="true" x14ac:dyDescent="0.2">
      <c r="C829" s="474"/>
      <c r="D829" s="474"/>
      <c r="E829" s="474"/>
      <c r="F829" s="474"/>
      <c r="G829" s="474"/>
      <c r="H829" s="474"/>
      <c r="I829" s="474"/>
      <c r="J829" s="474"/>
      <c r="K829" s="474"/>
      <c r="L829" s="474"/>
      <c r="M829" s="474"/>
      <c r="N829" s="474"/>
      <c r="O829" s="474"/>
      <c r="P829" s="474"/>
      <c r="Q829" s="474"/>
    </row>
    <row r="830" ht="25.15" customHeight="true" x14ac:dyDescent="0.2">
      <c r="C830" s="474"/>
      <c r="D830" s="474"/>
      <c r="E830" s="474"/>
      <c r="F830" s="474"/>
      <c r="G830" s="474"/>
      <c r="H830" s="474"/>
      <c r="I830" s="474"/>
      <c r="J830" s="474"/>
      <c r="K830" s="474"/>
      <c r="L830" s="474"/>
      <c r="M830" s="474"/>
      <c r="N830" s="474"/>
      <c r="O830" s="474"/>
      <c r="P830" s="474"/>
      <c r="Q830" s="474"/>
    </row>
    <row r="831" ht="25.15" customHeight="true" x14ac:dyDescent="0.2">
      <c r="C831" s="474"/>
      <c r="D831" s="474"/>
      <c r="E831" s="474"/>
      <c r="F831" s="474"/>
      <c r="G831" s="474"/>
      <c r="H831" s="474"/>
      <c r="I831" s="474"/>
      <c r="J831" s="474"/>
      <c r="K831" s="474"/>
      <c r="L831" s="474"/>
      <c r="M831" s="474"/>
      <c r="N831" s="474"/>
      <c r="O831" s="474"/>
      <c r="P831" s="474"/>
      <c r="Q831" s="474"/>
    </row>
    <row r="832" ht="25.15" customHeight="true" x14ac:dyDescent="0.2">
      <c r="C832" s="474"/>
      <c r="D832" s="474"/>
      <c r="E832" s="474"/>
      <c r="F832" s="474"/>
      <c r="G832" s="474"/>
      <c r="H832" s="474"/>
      <c r="I832" s="474"/>
      <c r="J832" s="474"/>
      <c r="K832" s="474"/>
      <c r="L832" s="474"/>
      <c r="M832" s="474"/>
      <c r="N832" s="474"/>
      <c r="O832" s="474"/>
      <c r="P832" s="474"/>
      <c r="Q832" s="474"/>
    </row>
    <row r="833" ht="25.15" customHeight="true" x14ac:dyDescent="0.2">
      <c r="C833" s="474"/>
      <c r="D833" s="474"/>
      <c r="E833" s="474"/>
      <c r="F833" s="474"/>
      <c r="G833" s="474"/>
      <c r="H833" s="474"/>
      <c r="I833" s="474"/>
      <c r="J833" s="474"/>
      <c r="K833" s="474"/>
      <c r="L833" s="474"/>
      <c r="M833" s="474"/>
      <c r="N833" s="474"/>
      <c r="O833" s="474"/>
      <c r="P833" s="474"/>
      <c r="Q833" s="474"/>
    </row>
    <row r="834" ht="25.15" customHeight="true" x14ac:dyDescent="0.2">
      <c r="C834" s="474"/>
      <c r="D834" s="474"/>
      <c r="E834" s="474"/>
      <c r="F834" s="474"/>
      <c r="G834" s="474"/>
      <c r="H834" s="474"/>
      <c r="I834" s="474"/>
      <c r="J834" s="474"/>
      <c r="K834" s="474"/>
      <c r="L834" s="474"/>
      <c r="M834" s="474"/>
      <c r="N834" s="474"/>
      <c r="O834" s="474"/>
      <c r="P834" s="474"/>
      <c r="Q834" s="474"/>
    </row>
    <row r="835" ht="25.15" customHeight="true" x14ac:dyDescent="0.2">
      <c r="C835" s="474"/>
      <c r="D835" s="474"/>
      <c r="E835" s="474"/>
      <c r="F835" s="474"/>
      <c r="G835" s="474"/>
      <c r="H835" s="474"/>
      <c r="I835" s="474"/>
      <c r="J835" s="474"/>
      <c r="K835" s="474"/>
      <c r="L835" s="474"/>
      <c r="M835" s="474"/>
      <c r="N835" s="474"/>
      <c r="O835" s="474"/>
      <c r="P835" s="474"/>
      <c r="Q835" s="474"/>
    </row>
    <row r="836" ht="25.15" customHeight="true" x14ac:dyDescent="0.2">
      <c r="C836" s="474"/>
      <c r="D836" s="474"/>
      <c r="E836" s="474"/>
      <c r="F836" s="474"/>
      <c r="G836" s="474"/>
      <c r="H836" s="474"/>
      <c r="I836" s="474"/>
      <c r="J836" s="474"/>
      <c r="K836" s="474"/>
      <c r="L836" s="474"/>
      <c r="M836" s="474"/>
      <c r="N836" s="474"/>
      <c r="O836" s="474"/>
      <c r="P836" s="474"/>
      <c r="Q836" s="474"/>
    </row>
    <row r="837" ht="25.15" customHeight="true" x14ac:dyDescent="0.2">
      <c r="C837" s="474"/>
      <c r="D837" s="474"/>
      <c r="E837" s="474"/>
      <c r="F837" s="474"/>
      <c r="G837" s="474"/>
      <c r="H837" s="474"/>
      <c r="I837" s="474"/>
      <c r="J837" s="474"/>
      <c r="K837" s="474"/>
      <c r="L837" s="474"/>
      <c r="M837" s="474"/>
      <c r="N837" s="474"/>
      <c r="O837" s="474"/>
      <c r="P837" s="474"/>
      <c r="Q837" s="474"/>
    </row>
    <row r="838" ht="25.15" customHeight="true" x14ac:dyDescent="0.2">
      <c r="C838" s="474"/>
      <c r="D838" s="474"/>
      <c r="E838" s="474"/>
      <c r="F838" s="474"/>
      <c r="G838" s="474"/>
      <c r="H838" s="474"/>
      <c r="I838" s="474"/>
      <c r="J838" s="474"/>
      <c r="K838" s="474"/>
      <c r="L838" s="474"/>
      <c r="M838" s="474"/>
      <c r="N838" s="474"/>
      <c r="O838" s="474"/>
      <c r="P838" s="474"/>
      <c r="Q838" s="474"/>
    </row>
    <row r="839" ht="25.15" customHeight="true" x14ac:dyDescent="0.2">
      <c r="C839" s="474"/>
      <c r="D839" s="474"/>
      <c r="E839" s="474"/>
      <c r="F839" s="474"/>
      <c r="G839" s="474"/>
      <c r="H839" s="474"/>
      <c r="I839" s="474"/>
      <c r="J839" s="474"/>
      <c r="K839" s="474"/>
      <c r="L839" s="474"/>
      <c r="M839" s="474"/>
      <c r="N839" s="474"/>
      <c r="O839" s="474"/>
      <c r="P839" s="474"/>
      <c r="Q839" s="474"/>
    </row>
    <row r="840" ht="25.15" customHeight="true" x14ac:dyDescent="0.2">
      <c r="C840" s="474"/>
      <c r="D840" s="474"/>
      <c r="E840" s="474"/>
      <c r="F840" s="474"/>
      <c r="G840" s="474"/>
      <c r="H840" s="474"/>
      <c r="I840" s="474"/>
      <c r="J840" s="474"/>
      <c r="K840" s="474"/>
      <c r="L840" s="474"/>
      <c r="M840" s="474"/>
      <c r="N840" s="474"/>
      <c r="O840" s="474"/>
      <c r="P840" s="474"/>
      <c r="Q840" s="474"/>
    </row>
    <row r="841" ht="25.15" customHeight="true" x14ac:dyDescent="0.2">
      <c r="C841" s="474"/>
      <c r="D841" s="474"/>
      <c r="E841" s="474"/>
      <c r="F841" s="474"/>
      <c r="G841" s="474"/>
      <c r="H841" s="474"/>
      <c r="I841" s="474"/>
      <c r="J841" s="474"/>
      <c r="K841" s="474"/>
      <c r="L841" s="474"/>
      <c r="M841" s="474"/>
      <c r="N841" s="474"/>
      <c r="O841" s="474"/>
      <c r="P841" s="474"/>
      <c r="Q841" s="474"/>
    </row>
    <row r="842" ht="25.15" customHeight="true" x14ac:dyDescent="0.2">
      <c r="C842" s="474"/>
      <c r="D842" s="474"/>
      <c r="E842" s="474"/>
      <c r="F842" s="474"/>
      <c r="G842" s="474"/>
      <c r="H842" s="474"/>
      <c r="I842" s="474"/>
      <c r="J842" s="474"/>
      <c r="K842" s="474"/>
      <c r="L842" s="474"/>
      <c r="M842" s="474"/>
      <c r="N842" s="474"/>
      <c r="O842" s="474"/>
      <c r="P842" s="474"/>
      <c r="Q842" s="474"/>
    </row>
    <row r="843" ht="25.15" customHeight="true" x14ac:dyDescent="0.2">
      <c r="C843" s="474"/>
      <c r="D843" s="474"/>
      <c r="E843" s="474"/>
      <c r="F843" s="474"/>
      <c r="G843" s="474"/>
      <c r="H843" s="474"/>
      <c r="I843" s="474"/>
      <c r="J843" s="474"/>
      <c r="K843" s="474"/>
      <c r="L843" s="474"/>
      <c r="M843" s="474"/>
      <c r="N843" s="474"/>
      <c r="O843" s="474"/>
      <c r="P843" s="474"/>
      <c r="Q843" s="474"/>
    </row>
    <row r="844" ht="25.15" customHeight="true" x14ac:dyDescent="0.2">
      <c r="C844" s="474"/>
      <c r="D844" s="474"/>
      <c r="E844" s="474"/>
      <c r="F844" s="474"/>
      <c r="G844" s="474"/>
      <c r="H844" s="474"/>
      <c r="I844" s="474"/>
      <c r="J844" s="474"/>
      <c r="K844" s="474"/>
      <c r="L844" s="474"/>
      <c r="M844" s="474"/>
      <c r="N844" s="474"/>
      <c r="O844" s="474"/>
      <c r="P844" s="474"/>
      <c r="Q844" s="474"/>
    </row>
    <row r="845" ht="25.15" customHeight="true" x14ac:dyDescent="0.2">
      <c r="C845" s="474"/>
      <c r="D845" s="474"/>
      <c r="E845" s="474"/>
      <c r="F845" s="474"/>
      <c r="G845" s="474"/>
      <c r="H845" s="474"/>
      <c r="I845" s="474"/>
      <c r="J845" s="474"/>
      <c r="K845" s="474"/>
      <c r="L845" s="474"/>
      <c r="M845" s="474"/>
      <c r="N845" s="474"/>
      <c r="O845" s="474"/>
      <c r="P845" s="474"/>
      <c r="Q845" s="474"/>
    </row>
    <row r="846" ht="25.15" customHeight="true" x14ac:dyDescent="0.2">
      <c r="C846" s="474"/>
      <c r="D846" s="474"/>
      <c r="E846" s="474"/>
      <c r="F846" s="474"/>
      <c r="G846" s="474"/>
      <c r="H846" s="474"/>
      <c r="I846" s="474"/>
      <c r="J846" s="474"/>
      <c r="K846" s="474"/>
      <c r="L846" s="474"/>
      <c r="M846" s="474"/>
      <c r="N846" s="474"/>
      <c r="O846" s="474"/>
      <c r="P846" s="474"/>
      <c r="Q846" s="474"/>
    </row>
    <row r="847" ht="25.15" customHeight="true" x14ac:dyDescent="0.2">
      <c r="C847" s="474"/>
      <c r="D847" s="474"/>
      <c r="E847" s="474"/>
      <c r="F847" s="474"/>
      <c r="G847" s="474"/>
      <c r="H847" s="474"/>
      <c r="I847" s="474"/>
      <c r="J847" s="474"/>
      <c r="K847" s="474"/>
      <c r="L847" s="474"/>
      <c r="M847" s="474"/>
      <c r="N847" s="474"/>
      <c r="O847" s="474"/>
      <c r="P847" s="474"/>
      <c r="Q847" s="474"/>
    </row>
    <row r="848" ht="25.15" customHeight="true" x14ac:dyDescent="0.2">
      <c r="C848" s="474"/>
      <c r="D848" s="474"/>
      <c r="E848" s="474"/>
      <c r="F848" s="474"/>
      <c r="G848" s="474"/>
      <c r="H848" s="474"/>
      <c r="I848" s="474"/>
      <c r="J848" s="474"/>
      <c r="K848" s="474"/>
      <c r="L848" s="474"/>
      <c r="M848" s="474"/>
      <c r="N848" s="474"/>
      <c r="O848" s="474"/>
      <c r="P848" s="474"/>
      <c r="Q848" s="474"/>
    </row>
    <row r="849" ht="25.15" customHeight="true" x14ac:dyDescent="0.2">
      <c r="C849" s="474"/>
      <c r="D849" s="474"/>
      <c r="E849" s="474"/>
      <c r="F849" s="474"/>
      <c r="G849" s="474"/>
      <c r="H849" s="474"/>
      <c r="I849" s="474"/>
      <c r="J849" s="474"/>
      <c r="K849" s="474"/>
      <c r="L849" s="474"/>
      <c r="M849" s="474"/>
      <c r="N849" s="474"/>
      <c r="O849" s="474"/>
      <c r="P849" s="474"/>
      <c r="Q849" s="474"/>
    </row>
    <row r="850" ht="25.15" customHeight="true" x14ac:dyDescent="0.2">
      <c r="C850" s="474"/>
      <c r="D850" s="474"/>
      <c r="E850" s="474"/>
      <c r="F850" s="474"/>
      <c r="G850" s="474"/>
      <c r="H850" s="474"/>
      <c r="I850" s="474"/>
      <c r="J850" s="474"/>
      <c r="K850" s="474"/>
      <c r="L850" s="474"/>
      <c r="M850" s="474"/>
      <c r="N850" s="474"/>
      <c r="O850" s="474"/>
      <c r="P850" s="474"/>
      <c r="Q850" s="474"/>
    </row>
    <row r="851" ht="25.15" customHeight="true" x14ac:dyDescent="0.2">
      <c r="C851" s="474"/>
      <c r="D851" s="474"/>
      <c r="E851" s="474"/>
      <c r="F851" s="474"/>
      <c r="G851" s="474"/>
      <c r="H851" s="474"/>
      <c r="I851" s="474"/>
      <c r="J851" s="474"/>
      <c r="K851" s="474"/>
      <c r="L851" s="474"/>
      <c r="M851" s="474"/>
      <c r="N851" s="474"/>
      <c r="O851" s="474"/>
      <c r="P851" s="474"/>
      <c r="Q851" s="474"/>
    </row>
    <row r="852" ht="25.15" customHeight="true" x14ac:dyDescent="0.2">
      <c r="C852" s="474"/>
      <c r="D852" s="474"/>
      <c r="E852" s="474"/>
      <c r="F852" s="474"/>
      <c r="G852" s="474"/>
      <c r="H852" s="474"/>
      <c r="I852" s="474"/>
      <c r="J852" s="474"/>
      <c r="K852" s="474"/>
      <c r="L852" s="474"/>
      <c r="M852" s="474"/>
      <c r="N852" s="474"/>
      <c r="O852" s="474"/>
      <c r="P852" s="474"/>
      <c r="Q852" s="474"/>
    </row>
    <row r="853" ht="25.15" customHeight="true" x14ac:dyDescent="0.2">
      <c r="C853" s="474"/>
      <c r="D853" s="474"/>
      <c r="E853" s="474"/>
      <c r="F853" s="474"/>
      <c r="G853" s="474"/>
      <c r="H853" s="474"/>
      <c r="I853" s="474"/>
      <c r="J853" s="474"/>
      <c r="K853" s="474"/>
      <c r="L853" s="474"/>
      <c r="M853" s="474"/>
      <c r="N853" s="474"/>
      <c r="O853" s="474"/>
      <c r="P853" s="474"/>
      <c r="Q853" s="474"/>
    </row>
    <row r="854" ht="25.15" customHeight="true" x14ac:dyDescent="0.2">
      <c r="C854" s="474"/>
      <c r="D854" s="474"/>
      <c r="E854" s="474"/>
      <c r="F854" s="474"/>
      <c r="G854" s="474"/>
      <c r="H854" s="474"/>
      <c r="I854" s="474"/>
      <c r="J854" s="474"/>
      <c r="K854" s="474"/>
      <c r="L854" s="474"/>
      <c r="M854" s="474"/>
      <c r="N854" s="474"/>
      <c r="O854" s="474"/>
      <c r="P854" s="474"/>
      <c r="Q854" s="474"/>
    </row>
    <row r="855" ht="25.15" customHeight="true" x14ac:dyDescent="0.2">
      <c r="C855" s="474"/>
      <c r="D855" s="474"/>
      <c r="E855" s="474"/>
      <c r="F855" s="474"/>
      <c r="G855" s="474"/>
      <c r="H855" s="474"/>
      <c r="I855" s="474"/>
      <c r="J855" s="474"/>
      <c r="K855" s="474"/>
      <c r="L855" s="474"/>
      <c r="M855" s="474"/>
      <c r="N855" s="474"/>
      <c r="O855" s="474"/>
      <c r="P855" s="474"/>
      <c r="Q855" s="474"/>
    </row>
    <row r="856" ht="25.15" customHeight="true" x14ac:dyDescent="0.2">
      <c r="C856" s="474"/>
      <c r="D856" s="474"/>
      <c r="E856" s="474"/>
      <c r="F856" s="474"/>
      <c r="G856" s="474"/>
      <c r="H856" s="474"/>
      <c r="I856" s="474"/>
      <c r="J856" s="474"/>
      <c r="K856" s="474"/>
      <c r="L856" s="474"/>
      <c r="M856" s="474"/>
      <c r="N856" s="474"/>
      <c r="O856" s="474"/>
      <c r="P856" s="474"/>
      <c r="Q856" s="474"/>
    </row>
    <row r="857" ht="25.15" customHeight="true" x14ac:dyDescent="0.2">
      <c r="C857" s="474"/>
      <c r="D857" s="474"/>
      <c r="E857" s="474"/>
      <c r="F857" s="474"/>
      <c r="G857" s="474"/>
      <c r="H857" s="474"/>
      <c r="I857" s="474"/>
      <c r="J857" s="474"/>
      <c r="K857" s="474"/>
      <c r="L857" s="474"/>
      <c r="M857" s="474"/>
      <c r="N857" s="474"/>
      <c r="O857" s="474"/>
      <c r="P857" s="474"/>
      <c r="Q857" s="474"/>
    </row>
    <row r="858" ht="25.15" customHeight="true" x14ac:dyDescent="0.2">
      <c r="C858" s="474"/>
      <c r="D858" s="474"/>
      <c r="E858" s="474"/>
      <c r="F858" s="474"/>
      <c r="G858" s="474"/>
      <c r="H858" s="474"/>
      <c r="I858" s="474"/>
      <c r="J858" s="474"/>
      <c r="K858" s="474"/>
      <c r="L858" s="474"/>
      <c r="M858" s="474"/>
      <c r="N858" s="474"/>
      <c r="O858" s="474"/>
      <c r="P858" s="474"/>
      <c r="Q858" s="474"/>
    </row>
    <row r="859" ht="25.15" customHeight="true" x14ac:dyDescent="0.2">
      <c r="C859" s="474"/>
      <c r="D859" s="474"/>
      <c r="E859" s="474"/>
      <c r="F859" s="474"/>
      <c r="G859" s="474"/>
      <c r="H859" s="474"/>
      <c r="I859" s="474"/>
      <c r="J859" s="474"/>
      <c r="K859" s="474"/>
      <c r="L859" s="474"/>
      <c r="M859" s="474"/>
      <c r="N859" s="474"/>
      <c r="O859" s="474"/>
      <c r="P859" s="474"/>
      <c r="Q859" s="474"/>
    </row>
    <row r="860" ht="25.15" customHeight="true" x14ac:dyDescent="0.2">
      <c r="C860" s="474"/>
      <c r="D860" s="474"/>
      <c r="E860" s="474"/>
      <c r="F860" s="474"/>
      <c r="G860" s="474"/>
      <c r="H860" s="474"/>
      <c r="I860" s="474"/>
      <c r="J860" s="474"/>
      <c r="K860" s="474"/>
      <c r="L860" s="474"/>
      <c r="M860" s="474"/>
      <c r="N860" s="474"/>
      <c r="O860" s="474"/>
      <c r="P860" s="474"/>
      <c r="Q860" s="474"/>
    </row>
    <row r="861" ht="25.15" customHeight="true" x14ac:dyDescent="0.2">
      <c r="C861" s="474"/>
      <c r="D861" s="474"/>
      <c r="E861" s="474"/>
      <c r="F861" s="474"/>
      <c r="G861" s="474"/>
      <c r="H861" s="474"/>
      <c r="I861" s="474"/>
      <c r="J861" s="474"/>
      <c r="K861" s="474"/>
      <c r="L861" s="474"/>
      <c r="M861" s="474"/>
      <c r="N861" s="474"/>
      <c r="O861" s="474"/>
      <c r="P861" s="474"/>
      <c r="Q861" s="474"/>
    </row>
    <row r="862" ht="25.15" customHeight="true" x14ac:dyDescent="0.2">
      <c r="C862" s="474"/>
      <c r="D862" s="474"/>
      <c r="E862" s="474"/>
      <c r="F862" s="474"/>
      <c r="G862" s="474"/>
      <c r="H862" s="474"/>
      <c r="I862" s="474"/>
      <c r="J862" s="474"/>
      <c r="K862" s="474"/>
      <c r="L862" s="474"/>
      <c r="M862" s="474"/>
      <c r="N862" s="474"/>
      <c r="O862" s="474"/>
      <c r="P862" s="474"/>
      <c r="Q862" s="474"/>
    </row>
    <row r="863" ht="25.15" customHeight="true" x14ac:dyDescent="0.2">
      <c r="C863" s="474"/>
      <c r="D863" s="474"/>
      <c r="E863" s="474"/>
      <c r="F863" s="474"/>
      <c r="G863" s="474"/>
      <c r="H863" s="474"/>
      <c r="I863" s="474"/>
      <c r="J863" s="474"/>
      <c r="K863" s="474"/>
      <c r="L863" s="474"/>
      <c r="M863" s="474"/>
      <c r="N863" s="474"/>
      <c r="O863" s="474"/>
      <c r="P863" s="474"/>
      <c r="Q863" s="474"/>
    </row>
    <row r="864" ht="25.15" customHeight="true" x14ac:dyDescent="0.2">
      <c r="C864" s="474"/>
      <c r="D864" s="474"/>
      <c r="E864" s="474"/>
      <c r="F864" s="474"/>
      <c r="G864" s="474"/>
      <c r="H864" s="474"/>
      <c r="I864" s="474"/>
      <c r="J864" s="474"/>
      <c r="K864" s="474"/>
      <c r="L864" s="474"/>
      <c r="M864" s="474"/>
      <c r="N864" s="474"/>
      <c r="O864" s="474"/>
      <c r="P864" s="474"/>
      <c r="Q864" s="474"/>
    </row>
    <row r="865" ht="25.15" customHeight="true" x14ac:dyDescent="0.2">
      <c r="C865" s="474"/>
      <c r="D865" s="474"/>
      <c r="E865" s="474"/>
      <c r="F865" s="474"/>
      <c r="G865" s="474"/>
      <c r="H865" s="474"/>
      <c r="I865" s="474"/>
      <c r="J865" s="474"/>
      <c r="K865" s="474"/>
      <c r="L865" s="474"/>
      <c r="M865" s="474"/>
      <c r="N865" s="474"/>
      <c r="O865" s="474"/>
      <c r="P865" s="474"/>
      <c r="Q865" s="474"/>
    </row>
    <row r="866" ht="25.15" customHeight="true" x14ac:dyDescent="0.2">
      <c r="C866" s="474"/>
      <c r="D866" s="474"/>
      <c r="E866" s="474"/>
      <c r="F866" s="474"/>
      <c r="G866" s="474"/>
      <c r="H866" s="474"/>
      <c r="I866" s="474"/>
      <c r="J866" s="474"/>
      <c r="K866" s="474"/>
      <c r="L866" s="474"/>
      <c r="M866" s="474"/>
      <c r="N866" s="474"/>
      <c r="O866" s="474"/>
      <c r="P866" s="474"/>
      <c r="Q866" s="474"/>
    </row>
    <row r="867" ht="25.15" customHeight="true" x14ac:dyDescent="0.2">
      <c r="C867" s="474"/>
      <c r="D867" s="474"/>
      <c r="E867" s="474"/>
      <c r="F867" s="474"/>
      <c r="G867" s="474"/>
      <c r="H867" s="474"/>
      <c r="I867" s="474"/>
      <c r="J867" s="474"/>
      <c r="K867" s="474"/>
      <c r="L867" s="474"/>
      <c r="M867" s="474"/>
      <c r="N867" s="474"/>
      <c r="O867" s="474"/>
      <c r="P867" s="474"/>
      <c r="Q867" s="474"/>
    </row>
    <row r="868" ht="25.15" customHeight="true" x14ac:dyDescent="0.2">
      <c r="C868" s="474"/>
      <c r="D868" s="474"/>
      <c r="E868" s="474"/>
      <c r="F868" s="474"/>
      <c r="G868" s="474"/>
      <c r="H868" s="474"/>
      <c r="I868" s="474"/>
      <c r="J868" s="474"/>
      <c r="K868" s="474"/>
      <c r="L868" s="474"/>
      <c r="M868" s="474"/>
      <c r="N868" s="474"/>
      <c r="O868" s="474"/>
      <c r="P868" s="474"/>
      <c r="Q868" s="474"/>
    </row>
    <row r="869" ht="25.15" customHeight="true" x14ac:dyDescent="0.2">
      <c r="C869" s="474"/>
      <c r="D869" s="474"/>
      <c r="E869" s="474"/>
      <c r="F869" s="474"/>
      <c r="G869" s="474"/>
      <c r="H869" s="474"/>
      <c r="I869" s="474"/>
      <c r="J869" s="474"/>
      <c r="K869" s="474"/>
      <c r="L869" s="474"/>
      <c r="M869" s="474"/>
      <c r="N869" s="474"/>
      <c r="O869" s="474"/>
      <c r="P869" s="474"/>
      <c r="Q869" s="474"/>
    </row>
    <row r="870" ht="25.15" customHeight="true" x14ac:dyDescent="0.2">
      <c r="C870" s="474"/>
      <c r="D870" s="474"/>
      <c r="E870" s="474"/>
      <c r="F870" s="474"/>
      <c r="G870" s="474"/>
      <c r="H870" s="474"/>
      <c r="I870" s="474"/>
      <c r="J870" s="474"/>
      <c r="K870" s="474"/>
      <c r="L870" s="474"/>
      <c r="M870" s="474"/>
      <c r="N870" s="474"/>
      <c r="O870" s="474"/>
      <c r="P870" s="474"/>
      <c r="Q870" s="474"/>
    </row>
    <row r="871" ht="25.15" customHeight="true" x14ac:dyDescent="0.2">
      <c r="C871" s="474"/>
      <c r="D871" s="474"/>
      <c r="E871" s="474"/>
      <c r="F871" s="474"/>
      <c r="G871" s="474"/>
      <c r="H871" s="474"/>
      <c r="I871" s="474"/>
      <c r="J871" s="474"/>
      <c r="K871" s="474"/>
      <c r="L871" s="474"/>
      <c r="M871" s="474"/>
      <c r="N871" s="474"/>
      <c r="O871" s="474"/>
      <c r="P871" s="474"/>
      <c r="Q871" s="474"/>
    </row>
    <row r="872" ht="25.15" customHeight="true" x14ac:dyDescent="0.2">
      <c r="C872" s="474"/>
      <c r="D872" s="474"/>
      <c r="E872" s="474"/>
      <c r="F872" s="474"/>
      <c r="G872" s="474"/>
      <c r="H872" s="474"/>
      <c r="I872" s="474"/>
      <c r="J872" s="474"/>
      <c r="K872" s="474"/>
      <c r="L872" s="474"/>
      <c r="M872" s="474"/>
      <c r="N872" s="474"/>
      <c r="O872" s="474"/>
      <c r="P872" s="474"/>
      <c r="Q872" s="474"/>
    </row>
    <row r="873" ht="25.15" customHeight="true" x14ac:dyDescent="0.2">
      <c r="C873" s="474"/>
      <c r="D873" s="474"/>
      <c r="E873" s="474"/>
      <c r="F873" s="474"/>
      <c r="G873" s="474"/>
      <c r="H873" s="474"/>
      <c r="I873" s="474"/>
      <c r="J873" s="474"/>
      <c r="K873" s="474"/>
      <c r="L873" s="474"/>
      <c r="M873" s="474"/>
      <c r="N873" s="474"/>
      <c r="O873" s="474"/>
      <c r="P873" s="474"/>
      <c r="Q873" s="474"/>
    </row>
    <row r="874" ht="25.15" customHeight="true" x14ac:dyDescent="0.2">
      <c r="C874" s="474"/>
      <c r="D874" s="474"/>
      <c r="E874" s="474"/>
      <c r="F874" s="474"/>
      <c r="G874" s="474"/>
      <c r="H874" s="474"/>
      <c r="I874" s="474"/>
      <c r="J874" s="474"/>
      <c r="K874" s="474"/>
      <c r="L874" s="474"/>
      <c r="M874" s="474"/>
      <c r="N874" s="474"/>
      <c r="O874" s="474"/>
      <c r="P874" s="474"/>
      <c r="Q874" s="474"/>
    </row>
    <row r="875" ht="25.15" customHeight="true" x14ac:dyDescent="0.2">
      <c r="C875" s="474"/>
      <c r="D875" s="474"/>
      <c r="E875" s="474"/>
      <c r="F875" s="474"/>
      <c r="G875" s="474"/>
      <c r="H875" s="474"/>
      <c r="I875" s="474"/>
      <c r="J875" s="474"/>
      <c r="K875" s="474"/>
      <c r="L875" s="474"/>
      <c r="M875" s="474"/>
      <c r="N875" s="474"/>
      <c r="O875" s="474"/>
      <c r="P875" s="474"/>
      <c r="Q875" s="474"/>
    </row>
    <row r="876" ht="25.15" customHeight="true" x14ac:dyDescent="0.2">
      <c r="C876" s="474"/>
      <c r="D876" s="474"/>
      <c r="E876" s="474"/>
      <c r="F876" s="474"/>
      <c r="G876" s="474"/>
      <c r="H876" s="474"/>
      <c r="I876" s="474"/>
      <c r="J876" s="474"/>
      <c r="K876" s="474"/>
      <c r="L876" s="474"/>
      <c r="M876" s="474"/>
      <c r="N876" s="474"/>
      <c r="O876" s="474"/>
      <c r="P876" s="474"/>
      <c r="Q876" s="474"/>
    </row>
    <row r="877" ht="25.15" customHeight="true" x14ac:dyDescent="0.2">
      <c r="C877" s="474"/>
      <c r="D877" s="474"/>
      <c r="E877" s="474"/>
      <c r="F877" s="474"/>
      <c r="G877" s="474"/>
      <c r="H877" s="474"/>
      <c r="I877" s="474"/>
      <c r="J877" s="474"/>
      <c r="K877" s="474"/>
      <c r="L877" s="474"/>
      <c r="M877" s="474"/>
      <c r="N877" s="474"/>
      <c r="O877" s="474"/>
      <c r="P877" s="474"/>
      <c r="Q877" s="474"/>
    </row>
    <row r="878" ht="25.15" customHeight="true" x14ac:dyDescent="0.2">
      <c r="C878" s="474"/>
      <c r="D878" s="474"/>
      <c r="E878" s="474"/>
      <c r="F878" s="474"/>
      <c r="G878" s="474"/>
      <c r="H878" s="474"/>
      <c r="I878" s="474"/>
      <c r="J878" s="474"/>
      <c r="K878" s="474"/>
      <c r="L878" s="474"/>
      <c r="M878" s="474"/>
      <c r="N878" s="474"/>
      <c r="O878" s="474"/>
      <c r="P878" s="474"/>
      <c r="Q878" s="474"/>
    </row>
    <row r="879" ht="25.15" customHeight="true" x14ac:dyDescent="0.2">
      <c r="C879" s="474"/>
      <c r="D879" s="474"/>
      <c r="E879" s="474"/>
      <c r="F879" s="474"/>
      <c r="G879" s="474"/>
      <c r="H879" s="474"/>
      <c r="I879" s="474"/>
      <c r="J879" s="474"/>
      <c r="K879" s="474"/>
      <c r="L879" s="474"/>
      <c r="M879" s="474"/>
      <c r="N879" s="474"/>
      <c r="O879" s="474"/>
      <c r="P879" s="474"/>
      <c r="Q879" s="474"/>
    </row>
    <row r="880" ht="25.15" customHeight="true" x14ac:dyDescent="0.2">
      <c r="C880" s="474"/>
      <c r="D880" s="474"/>
      <c r="E880" s="474"/>
      <c r="F880" s="474"/>
      <c r="G880" s="474"/>
      <c r="H880" s="474"/>
      <c r="I880" s="474"/>
      <c r="J880" s="474"/>
      <c r="K880" s="474"/>
      <c r="L880" s="474"/>
      <c r="M880" s="474"/>
      <c r="N880" s="474"/>
      <c r="O880" s="474"/>
      <c r="P880" s="474"/>
      <c r="Q880" s="474"/>
    </row>
    <row r="881" ht="25.15" customHeight="true" x14ac:dyDescent="0.2">
      <c r="C881" s="474"/>
      <c r="D881" s="474"/>
      <c r="E881" s="474"/>
      <c r="F881" s="474"/>
      <c r="G881" s="474"/>
      <c r="H881" s="474"/>
      <c r="I881" s="474"/>
      <c r="J881" s="474"/>
      <c r="K881" s="474"/>
      <c r="L881" s="474"/>
      <c r="M881" s="474"/>
      <c r="N881" s="474"/>
      <c r="O881" s="474"/>
      <c r="P881" s="474"/>
      <c r="Q881" s="474"/>
    </row>
    <row r="882" ht="25.15" customHeight="true" x14ac:dyDescent="0.2">
      <c r="C882" s="474"/>
      <c r="D882" s="474"/>
      <c r="E882" s="474"/>
      <c r="F882" s="474"/>
      <c r="G882" s="474"/>
      <c r="H882" s="474"/>
      <c r="I882" s="474"/>
      <c r="J882" s="474"/>
      <c r="K882" s="474"/>
      <c r="L882" s="474"/>
      <c r="M882" s="474"/>
      <c r="N882" s="474"/>
      <c r="O882" s="474"/>
      <c r="P882" s="474"/>
      <c r="Q882" s="474"/>
    </row>
    <row r="883" ht="25.15" customHeight="true" x14ac:dyDescent="0.2">
      <c r="C883" s="474"/>
      <c r="D883" s="474"/>
      <c r="E883" s="474"/>
      <c r="F883" s="474"/>
      <c r="G883" s="474"/>
      <c r="H883" s="474"/>
      <c r="I883" s="474"/>
      <c r="J883" s="474"/>
      <c r="K883" s="474"/>
      <c r="L883" s="474"/>
      <c r="M883" s="474"/>
      <c r="N883" s="474"/>
      <c r="O883" s="474"/>
      <c r="P883" s="474"/>
      <c r="Q883" s="474"/>
    </row>
    <row r="884" ht="25.15" customHeight="true" x14ac:dyDescent="0.2">
      <c r="C884" s="474"/>
      <c r="D884" s="474"/>
      <c r="E884" s="474"/>
      <c r="F884" s="474"/>
      <c r="G884" s="474"/>
      <c r="H884" s="474"/>
      <c r="I884" s="474"/>
      <c r="J884" s="474"/>
      <c r="K884" s="474"/>
      <c r="L884" s="474"/>
      <c r="M884" s="474"/>
      <c r="N884" s="474"/>
      <c r="O884" s="474"/>
      <c r="P884" s="474"/>
      <c r="Q884" s="474"/>
    </row>
    <row r="885" ht="25.15" customHeight="true" x14ac:dyDescent="0.2">
      <c r="C885" s="474"/>
      <c r="D885" s="474"/>
      <c r="E885" s="474"/>
      <c r="F885" s="474"/>
      <c r="G885" s="474"/>
      <c r="H885" s="474"/>
      <c r="I885" s="474"/>
      <c r="J885" s="474"/>
      <c r="K885" s="474"/>
      <c r="L885" s="474"/>
      <c r="M885" s="474"/>
      <c r="N885" s="474"/>
      <c r="O885" s="474"/>
      <c r="P885" s="474"/>
      <c r="Q885" s="474"/>
    </row>
    <row r="886" ht="25.15" customHeight="true" x14ac:dyDescent="0.2">
      <c r="C886" s="474"/>
      <c r="D886" s="474"/>
      <c r="E886" s="474"/>
      <c r="F886" s="474"/>
      <c r="G886" s="474"/>
      <c r="H886" s="474"/>
      <c r="I886" s="474"/>
      <c r="J886" s="474"/>
      <c r="K886" s="474"/>
      <c r="L886" s="474"/>
      <c r="M886" s="474"/>
      <c r="N886" s="474"/>
      <c r="O886" s="474"/>
      <c r="P886" s="474"/>
      <c r="Q886" s="474"/>
    </row>
    <row r="887" ht="25.15" customHeight="true" x14ac:dyDescent="0.2">
      <c r="C887" s="474"/>
      <c r="D887" s="474"/>
      <c r="E887" s="474"/>
      <c r="F887" s="474"/>
      <c r="G887" s="474"/>
      <c r="H887" s="474"/>
      <c r="I887" s="474"/>
      <c r="J887" s="474"/>
      <c r="K887" s="474"/>
      <c r="L887" s="474"/>
      <c r="M887" s="474"/>
      <c r="N887" s="474"/>
      <c r="O887" s="474"/>
      <c r="P887" s="474"/>
      <c r="Q887" s="474"/>
    </row>
    <row r="888" ht="25.15" customHeight="true" x14ac:dyDescent="0.2">
      <c r="C888" s="474"/>
      <c r="D888" s="474"/>
      <c r="E888" s="474"/>
      <c r="F888" s="474"/>
      <c r="G888" s="474"/>
      <c r="H888" s="474"/>
      <c r="I888" s="474"/>
      <c r="J888" s="474"/>
      <c r="K888" s="474"/>
      <c r="L888" s="474"/>
      <c r="M888" s="474"/>
      <c r="N888" s="474"/>
      <c r="O888" s="474"/>
      <c r="P888" s="474"/>
      <c r="Q888" s="474"/>
    </row>
    <row r="889" ht="25.15" customHeight="true" x14ac:dyDescent="0.2">
      <c r="C889" s="474"/>
      <c r="D889" s="474"/>
      <c r="E889" s="474"/>
      <c r="F889" s="474"/>
      <c r="G889" s="474"/>
      <c r="H889" s="474"/>
      <c r="I889" s="474"/>
      <c r="J889" s="474"/>
      <c r="K889" s="474"/>
      <c r="L889" s="474"/>
      <c r="M889" s="474"/>
      <c r="N889" s="474"/>
      <c r="O889" s="474"/>
      <c r="P889" s="474"/>
      <c r="Q889" s="474"/>
    </row>
    <row r="890" ht="25.15" customHeight="true" x14ac:dyDescent="0.2">
      <c r="C890" s="474"/>
      <c r="D890" s="474"/>
      <c r="E890" s="474"/>
      <c r="F890" s="474"/>
      <c r="G890" s="474"/>
      <c r="H890" s="474"/>
      <c r="I890" s="474"/>
      <c r="J890" s="474"/>
      <c r="K890" s="474"/>
      <c r="L890" s="474"/>
      <c r="M890" s="474"/>
      <c r="N890" s="474"/>
      <c r="O890" s="474"/>
      <c r="P890" s="474"/>
      <c r="Q890" s="474"/>
    </row>
    <row r="891" ht="25.15" customHeight="true" x14ac:dyDescent="0.2">
      <c r="C891" s="474"/>
      <c r="D891" s="474"/>
      <c r="E891" s="474"/>
      <c r="F891" s="474"/>
      <c r="G891" s="474"/>
      <c r="H891" s="474"/>
      <c r="I891" s="474"/>
      <c r="J891" s="474"/>
      <c r="K891" s="474"/>
      <c r="L891" s="474"/>
      <c r="M891" s="474"/>
      <c r="N891" s="474"/>
      <c r="O891" s="474"/>
      <c r="P891" s="474"/>
      <c r="Q891" s="474"/>
    </row>
    <row r="892" ht="25.15" customHeight="true" x14ac:dyDescent="0.2">
      <c r="C892" s="474"/>
      <c r="D892" s="474"/>
      <c r="E892" s="474"/>
      <c r="F892" s="474"/>
      <c r="G892" s="474"/>
      <c r="H892" s="474"/>
      <c r="I892" s="474"/>
      <c r="J892" s="474"/>
      <c r="K892" s="474"/>
      <c r="L892" s="474"/>
      <c r="M892" s="474"/>
      <c r="N892" s="474"/>
      <c r="O892" s="474"/>
      <c r="P892" s="474"/>
      <c r="Q892" s="474"/>
    </row>
    <row r="893" ht="25.15" customHeight="true" x14ac:dyDescent="0.2">
      <c r="C893" s="474"/>
      <c r="D893" s="474"/>
      <c r="E893" s="474"/>
      <c r="F893" s="474"/>
      <c r="G893" s="474"/>
      <c r="H893" s="474"/>
      <c r="I893" s="474"/>
      <c r="J893" s="474"/>
      <c r="K893" s="474"/>
      <c r="L893" s="474"/>
      <c r="M893" s="474"/>
      <c r="N893" s="474"/>
      <c r="O893" s="474"/>
      <c r="P893" s="474"/>
      <c r="Q893" s="474"/>
    </row>
    <row r="894" ht="25.15" customHeight="true" x14ac:dyDescent="0.2">
      <c r="C894" s="474"/>
      <c r="D894" s="474"/>
      <c r="E894" s="474"/>
      <c r="F894" s="474"/>
      <c r="G894" s="474"/>
      <c r="H894" s="474"/>
      <c r="I894" s="474"/>
      <c r="J894" s="474"/>
      <c r="K894" s="474"/>
      <c r="L894" s="474"/>
      <c r="M894" s="474"/>
      <c r="N894" s="474"/>
      <c r="O894" s="474"/>
      <c r="P894" s="474"/>
      <c r="Q894" s="474"/>
    </row>
    <row r="895" ht="25.15" customHeight="true" x14ac:dyDescent="0.2">
      <c r="C895" s="474"/>
      <c r="D895" s="474"/>
      <c r="E895" s="474"/>
      <c r="F895" s="474"/>
      <c r="G895" s="474"/>
      <c r="H895" s="474"/>
      <c r="I895" s="474"/>
      <c r="J895" s="474"/>
      <c r="K895" s="474"/>
      <c r="L895" s="474"/>
      <c r="M895" s="474"/>
      <c r="N895" s="474"/>
      <c r="O895" s="474"/>
      <c r="P895" s="474"/>
      <c r="Q895" s="474"/>
    </row>
    <row r="896" ht="25.15" customHeight="true" x14ac:dyDescent="0.2">
      <c r="C896" s="474"/>
      <c r="D896" s="474"/>
      <c r="E896" s="474"/>
      <c r="F896" s="474"/>
      <c r="G896" s="474"/>
      <c r="H896" s="474"/>
      <c r="I896" s="474"/>
      <c r="J896" s="474"/>
      <c r="K896" s="474"/>
      <c r="L896" s="474"/>
      <c r="M896" s="474"/>
      <c r="N896" s="474"/>
      <c r="O896" s="474"/>
      <c r="P896" s="474"/>
      <c r="Q896" s="474"/>
    </row>
    <row r="897" ht="25.15" customHeight="true" x14ac:dyDescent="0.2">
      <c r="C897" s="474"/>
      <c r="D897" s="474"/>
      <c r="E897" s="474"/>
      <c r="F897" s="474"/>
      <c r="G897" s="474"/>
      <c r="H897" s="474"/>
      <c r="I897" s="474"/>
      <c r="J897" s="474"/>
      <c r="K897" s="474"/>
      <c r="L897" s="474"/>
      <c r="M897" s="474"/>
      <c r="N897" s="474"/>
      <c r="O897" s="474"/>
      <c r="P897" s="474"/>
      <c r="Q897" s="474"/>
    </row>
    <row r="898" ht="25.15" customHeight="true" x14ac:dyDescent="0.2">
      <c r="C898" s="474"/>
      <c r="D898" s="474"/>
      <c r="E898" s="474"/>
      <c r="F898" s="474"/>
      <c r="G898" s="474"/>
      <c r="H898" s="474"/>
      <c r="I898" s="474"/>
      <c r="J898" s="474"/>
      <c r="K898" s="474"/>
      <c r="L898" s="474"/>
      <c r="M898" s="474"/>
      <c r="N898" s="474"/>
      <c r="O898" s="474"/>
      <c r="P898" s="474"/>
      <c r="Q898" s="474"/>
    </row>
    <row r="899" ht="25.15" customHeight="true" x14ac:dyDescent="0.2">
      <c r="C899" s="474"/>
      <c r="D899" s="474"/>
      <c r="E899" s="474"/>
      <c r="F899" s="474"/>
      <c r="G899" s="474"/>
      <c r="H899" s="474"/>
      <c r="I899" s="474"/>
      <c r="J899" s="474"/>
      <c r="K899" s="474"/>
      <c r="L899" s="474"/>
      <c r="M899" s="474"/>
      <c r="N899" s="474"/>
      <c r="O899" s="474"/>
      <c r="P899" s="474"/>
      <c r="Q899" s="474"/>
    </row>
    <row r="900" ht="25.15" customHeight="true" x14ac:dyDescent="0.2">
      <c r="C900" s="474"/>
      <c r="D900" s="474"/>
      <c r="E900" s="474"/>
      <c r="F900" s="474"/>
      <c r="G900" s="474"/>
      <c r="H900" s="474"/>
      <c r="I900" s="474"/>
      <c r="J900" s="474"/>
      <c r="K900" s="474"/>
      <c r="L900" s="474"/>
      <c r="M900" s="474"/>
      <c r="N900" s="474"/>
      <c r="O900" s="474"/>
      <c r="P900" s="474"/>
      <c r="Q900" s="474"/>
    </row>
    <row r="901" ht="25.15" customHeight="true" x14ac:dyDescent="0.2">
      <c r="C901" s="474"/>
      <c r="D901" s="474"/>
      <c r="E901" s="474"/>
      <c r="F901" s="474"/>
      <c r="G901" s="474"/>
      <c r="H901" s="474"/>
      <c r="I901" s="474"/>
      <c r="J901" s="474"/>
      <c r="K901" s="474"/>
      <c r="L901" s="474"/>
      <c r="M901" s="474"/>
      <c r="N901" s="474"/>
      <c r="O901" s="474"/>
      <c r="P901" s="474"/>
      <c r="Q901" s="474"/>
    </row>
    <row r="902" ht="25.15" customHeight="true" x14ac:dyDescent="0.2">
      <c r="C902" s="474"/>
      <c r="D902" s="474"/>
      <c r="E902" s="474"/>
      <c r="F902" s="474"/>
      <c r="G902" s="474"/>
      <c r="H902" s="474"/>
      <c r="I902" s="474"/>
      <c r="J902" s="474"/>
      <c r="K902" s="474"/>
      <c r="L902" s="474"/>
      <c r="M902" s="474"/>
      <c r="N902" s="474"/>
      <c r="O902" s="474"/>
      <c r="P902" s="474"/>
      <c r="Q902" s="474"/>
    </row>
    <row r="903" ht="25.15" customHeight="true" x14ac:dyDescent="0.2">
      <c r="C903" s="474"/>
      <c r="D903" s="474"/>
      <c r="E903" s="474"/>
      <c r="F903" s="474"/>
      <c r="G903" s="474"/>
      <c r="H903" s="474"/>
      <c r="I903" s="474"/>
      <c r="J903" s="474"/>
      <c r="K903" s="474"/>
      <c r="L903" s="474"/>
      <c r="M903" s="474"/>
      <c r="N903" s="474"/>
      <c r="O903" s="474"/>
      <c r="P903" s="474"/>
      <c r="Q903" s="474"/>
    </row>
    <row r="904" ht="25.15" customHeight="true" x14ac:dyDescent="0.2">
      <c r="C904" s="474"/>
      <c r="D904" s="474"/>
      <c r="E904" s="474"/>
      <c r="F904" s="474"/>
      <c r="G904" s="474"/>
      <c r="H904" s="474"/>
      <c r="I904" s="474"/>
      <c r="J904" s="474"/>
      <c r="K904" s="474"/>
      <c r="L904" s="474"/>
      <c r="M904" s="474"/>
      <c r="N904" s="474"/>
      <c r="O904" s="474"/>
      <c r="P904" s="474"/>
      <c r="Q904" s="474"/>
    </row>
    <row r="905" ht="25.15" customHeight="true" x14ac:dyDescent="0.2">
      <c r="C905" s="474"/>
      <c r="D905" s="474"/>
      <c r="E905" s="474"/>
      <c r="F905" s="474"/>
      <c r="G905" s="474"/>
      <c r="H905" s="474"/>
      <c r="I905" s="474"/>
      <c r="J905" s="474"/>
      <c r="K905" s="474"/>
      <c r="L905" s="474"/>
      <c r="M905" s="474"/>
      <c r="N905" s="474"/>
      <c r="O905" s="474"/>
      <c r="P905" s="474"/>
      <c r="Q905" s="474"/>
    </row>
    <row r="906" ht="25.15" customHeight="true" x14ac:dyDescent="0.2">
      <c r="C906" s="474"/>
      <c r="D906" s="474"/>
      <c r="E906" s="474"/>
      <c r="F906" s="474"/>
      <c r="G906" s="474"/>
      <c r="H906" s="474"/>
      <c r="I906" s="474"/>
      <c r="J906" s="474"/>
      <c r="K906" s="474"/>
      <c r="L906" s="474"/>
      <c r="M906" s="474"/>
      <c r="N906" s="474"/>
      <c r="O906" s="474"/>
      <c r="P906" s="474"/>
      <c r="Q906" s="474"/>
    </row>
    <row r="907" ht="25.15" customHeight="true" x14ac:dyDescent="0.2">
      <c r="C907" s="474"/>
      <c r="D907" s="474"/>
      <c r="E907" s="474"/>
      <c r="F907" s="474"/>
      <c r="G907" s="474"/>
      <c r="H907" s="474"/>
      <c r="I907" s="474"/>
      <c r="J907" s="474"/>
      <c r="K907" s="474"/>
      <c r="L907" s="474"/>
      <c r="M907" s="474"/>
      <c r="N907" s="474"/>
      <c r="O907" s="474"/>
      <c r="P907" s="474"/>
      <c r="Q907" s="474"/>
    </row>
    <row r="908" ht="25.15" customHeight="true" x14ac:dyDescent="0.2">
      <c r="C908" s="474"/>
      <c r="D908" s="474"/>
      <c r="E908" s="474"/>
      <c r="F908" s="474"/>
      <c r="G908" s="474"/>
      <c r="H908" s="474"/>
      <c r="I908" s="474"/>
      <c r="J908" s="474"/>
      <c r="K908" s="474"/>
      <c r="L908" s="474"/>
      <c r="M908" s="474"/>
      <c r="N908" s="474"/>
      <c r="O908" s="474"/>
      <c r="P908" s="474"/>
      <c r="Q908" s="474"/>
    </row>
    <row r="909" ht="25.15" customHeight="true" x14ac:dyDescent="0.2">
      <c r="C909" s="474"/>
      <c r="D909" s="474"/>
      <c r="E909" s="474"/>
      <c r="F909" s="474"/>
      <c r="G909" s="474"/>
      <c r="H909" s="474"/>
      <c r="I909" s="474"/>
      <c r="J909" s="474"/>
      <c r="K909" s="474"/>
      <c r="L909" s="474"/>
      <c r="M909" s="474"/>
      <c r="N909" s="474"/>
      <c r="O909" s="474"/>
      <c r="P909" s="474"/>
      <c r="Q909" s="474"/>
    </row>
    <row r="910" ht="25.15" customHeight="true" x14ac:dyDescent="0.2">
      <c r="C910" s="474"/>
      <c r="D910" s="474"/>
      <c r="E910" s="474"/>
      <c r="F910" s="474"/>
      <c r="G910" s="474"/>
      <c r="H910" s="474"/>
      <c r="I910" s="474"/>
      <c r="J910" s="474"/>
      <c r="K910" s="474"/>
      <c r="L910" s="474"/>
      <c r="M910" s="474"/>
      <c r="N910" s="474"/>
      <c r="O910" s="474"/>
      <c r="P910" s="474"/>
      <c r="Q910" s="474"/>
    </row>
    <row r="911" ht="25.15" customHeight="true" x14ac:dyDescent="0.2">
      <c r="C911" s="474"/>
      <c r="D911" s="474"/>
      <c r="E911" s="474"/>
      <c r="F911" s="474"/>
      <c r="G911" s="474"/>
      <c r="H911" s="474"/>
      <c r="I911" s="474"/>
      <c r="J911" s="474"/>
      <c r="K911" s="474"/>
      <c r="L911" s="474"/>
      <c r="M911" s="474"/>
      <c r="N911" s="474"/>
      <c r="O911" s="474"/>
      <c r="P911" s="474"/>
      <c r="Q911" s="474"/>
    </row>
    <row r="912" ht="25.15" customHeight="true" x14ac:dyDescent="0.2">
      <c r="C912" s="474"/>
      <c r="D912" s="474"/>
      <c r="E912" s="474"/>
      <c r="F912" s="474"/>
      <c r="G912" s="474"/>
      <c r="H912" s="474"/>
      <c r="I912" s="474"/>
      <c r="J912" s="474"/>
      <c r="K912" s="474"/>
      <c r="L912" s="474"/>
      <c r="M912" s="474"/>
      <c r="N912" s="474"/>
      <c r="O912" s="474"/>
      <c r="P912" s="474"/>
      <c r="Q912" s="474"/>
    </row>
    <row r="913" ht="25.15" customHeight="true" x14ac:dyDescent="0.2">
      <c r="C913" s="474"/>
      <c r="D913" s="474"/>
      <c r="E913" s="474"/>
      <c r="F913" s="474"/>
      <c r="G913" s="474"/>
      <c r="H913" s="474"/>
      <c r="I913" s="474"/>
      <c r="J913" s="474"/>
      <c r="K913" s="474"/>
      <c r="L913" s="474"/>
      <c r="M913" s="474"/>
      <c r="N913" s="474"/>
      <c r="O913" s="474"/>
      <c r="P913" s="474"/>
      <c r="Q913" s="474"/>
    </row>
    <row r="914" ht="25.15" customHeight="true" x14ac:dyDescent="0.2">
      <c r="C914" s="474"/>
      <c r="D914" s="474"/>
      <c r="E914" s="474"/>
      <c r="F914" s="474"/>
      <c r="G914" s="474"/>
      <c r="H914" s="474"/>
      <c r="I914" s="474"/>
      <c r="J914" s="474"/>
      <c r="K914" s="474"/>
      <c r="L914" s="474"/>
      <c r="M914" s="474"/>
      <c r="N914" s="474"/>
      <c r="O914" s="474"/>
      <c r="P914" s="474"/>
      <c r="Q914" s="474"/>
    </row>
    <row r="915" ht="25.15" customHeight="true" x14ac:dyDescent="0.2">
      <c r="C915" s="474"/>
      <c r="D915" s="474"/>
      <c r="E915" s="474"/>
      <c r="F915" s="474"/>
      <c r="G915" s="474"/>
      <c r="H915" s="474"/>
      <c r="I915" s="474"/>
      <c r="J915" s="474"/>
      <c r="K915" s="474"/>
      <c r="L915" s="474"/>
      <c r="M915" s="474"/>
      <c r="N915" s="474"/>
      <c r="O915" s="474"/>
      <c r="P915" s="474"/>
      <c r="Q915" s="474"/>
    </row>
    <row r="916" ht="25.15" customHeight="true" x14ac:dyDescent="0.2">
      <c r="C916" s="474"/>
      <c r="D916" s="474"/>
      <c r="E916" s="474"/>
      <c r="F916" s="474"/>
      <c r="G916" s="474"/>
      <c r="H916" s="474"/>
      <c r="I916" s="474"/>
      <c r="J916" s="474"/>
      <c r="K916" s="474"/>
      <c r="L916" s="474"/>
      <c r="M916" s="474"/>
      <c r="N916" s="474"/>
      <c r="O916" s="474"/>
      <c r="P916" s="474"/>
      <c r="Q916" s="474"/>
    </row>
    <row r="917" ht="25.15" customHeight="true" x14ac:dyDescent="0.2">
      <c r="C917" s="474"/>
      <c r="D917" s="474"/>
      <c r="E917" s="474"/>
      <c r="F917" s="474"/>
      <c r="G917" s="474"/>
      <c r="H917" s="474"/>
      <c r="I917" s="474"/>
      <c r="J917" s="474"/>
      <c r="K917" s="474"/>
      <c r="L917" s="474"/>
      <c r="M917" s="474"/>
      <c r="N917" s="474"/>
      <c r="O917" s="474"/>
      <c r="P917" s="474"/>
      <c r="Q917" s="474"/>
    </row>
    <row r="918" ht="25.15" customHeight="true" x14ac:dyDescent="0.2">
      <c r="C918" s="474"/>
      <c r="D918" s="474"/>
      <c r="E918" s="474"/>
      <c r="F918" s="474"/>
      <c r="G918" s="474"/>
      <c r="H918" s="474"/>
      <c r="I918" s="474"/>
      <c r="J918" s="474"/>
      <c r="K918" s="474"/>
      <c r="L918" s="474"/>
      <c r="M918" s="474"/>
      <c r="N918" s="474"/>
      <c r="O918" s="474"/>
      <c r="P918" s="474"/>
      <c r="Q918" s="474"/>
    </row>
    <row r="919" ht="25.15" customHeight="true" x14ac:dyDescent="0.2">
      <c r="C919" s="474"/>
      <c r="D919" s="474"/>
      <c r="E919" s="474"/>
      <c r="F919" s="474"/>
      <c r="G919" s="474"/>
      <c r="H919" s="474"/>
      <c r="I919" s="474"/>
      <c r="J919" s="474"/>
      <c r="K919" s="474"/>
      <c r="L919" s="474"/>
      <c r="M919" s="474"/>
      <c r="N919" s="474"/>
      <c r="O919" s="474"/>
      <c r="P919" s="474"/>
      <c r="Q919" s="474"/>
    </row>
    <row r="920" ht="25.15" customHeight="true" x14ac:dyDescent="0.2">
      <c r="C920" s="474"/>
      <c r="D920" s="474"/>
      <c r="E920" s="474"/>
      <c r="F920" s="474"/>
      <c r="G920" s="474"/>
      <c r="H920" s="474"/>
      <c r="I920" s="474"/>
      <c r="J920" s="474"/>
      <c r="K920" s="474"/>
      <c r="L920" s="474"/>
      <c r="M920" s="474"/>
      <c r="N920" s="474"/>
      <c r="O920" s="474"/>
      <c r="P920" s="474"/>
      <c r="Q920" s="474"/>
    </row>
    <row r="921" ht="25.15" customHeight="true" x14ac:dyDescent="0.2">
      <c r="C921" s="474"/>
      <c r="D921" s="474"/>
      <c r="E921" s="474"/>
      <c r="F921" s="474"/>
      <c r="G921" s="474"/>
      <c r="H921" s="474"/>
      <c r="I921" s="474"/>
      <c r="J921" s="474"/>
      <c r="K921" s="474"/>
      <c r="L921" s="474"/>
      <c r="M921" s="474"/>
      <c r="N921" s="474"/>
      <c r="O921" s="474"/>
      <c r="P921" s="474"/>
      <c r="Q921" s="474"/>
    </row>
    <row r="922" ht="25.15" customHeight="true" x14ac:dyDescent="0.2">
      <c r="C922" s="474"/>
      <c r="D922" s="474"/>
      <c r="E922" s="474"/>
      <c r="F922" s="474"/>
      <c r="G922" s="474"/>
      <c r="H922" s="474"/>
      <c r="I922" s="474"/>
      <c r="J922" s="474"/>
      <c r="K922" s="474"/>
      <c r="L922" s="474"/>
      <c r="M922" s="474"/>
      <c r="N922" s="474"/>
      <c r="O922" s="474"/>
      <c r="P922" s="474"/>
      <c r="Q922" s="474"/>
    </row>
    <row r="923" ht="25.15" customHeight="true" x14ac:dyDescent="0.2">
      <c r="C923" s="474"/>
      <c r="D923" s="474"/>
      <c r="E923" s="474"/>
      <c r="F923" s="474"/>
      <c r="G923" s="474"/>
      <c r="H923" s="474"/>
      <c r="I923" s="474"/>
      <c r="J923" s="474"/>
      <c r="K923" s="474"/>
      <c r="L923" s="474"/>
      <c r="M923" s="474"/>
      <c r="N923" s="474"/>
      <c r="O923" s="474"/>
      <c r="P923" s="474"/>
      <c r="Q923" s="474"/>
    </row>
    <row r="924" ht="25.15" customHeight="true" x14ac:dyDescent="0.2">
      <c r="C924" s="474"/>
      <c r="D924" s="474"/>
      <c r="E924" s="474"/>
      <c r="F924" s="474"/>
      <c r="G924" s="474"/>
      <c r="H924" s="474"/>
      <c r="I924" s="474"/>
      <c r="J924" s="474"/>
      <c r="K924" s="474"/>
      <c r="L924" s="474"/>
      <c r="M924" s="474"/>
      <c r="N924" s="474"/>
      <c r="O924" s="474"/>
      <c r="P924" s="474"/>
      <c r="Q924" s="474"/>
    </row>
    <row r="925" ht="25.15" customHeight="true" x14ac:dyDescent="0.2">
      <c r="C925" s="474"/>
      <c r="D925" s="474"/>
      <c r="E925" s="474"/>
      <c r="F925" s="474"/>
      <c r="G925" s="474"/>
      <c r="H925" s="474"/>
      <c r="I925" s="474"/>
      <c r="J925" s="474"/>
      <c r="K925" s="474"/>
      <c r="L925" s="474"/>
      <c r="M925" s="474"/>
      <c r="N925" s="474"/>
      <c r="O925" s="474"/>
      <c r="P925" s="474"/>
      <c r="Q925" s="474"/>
    </row>
    <row r="926" ht="25.15" customHeight="true" x14ac:dyDescent="0.2">
      <c r="C926" s="474"/>
      <c r="D926" s="474"/>
      <c r="E926" s="474"/>
      <c r="F926" s="474"/>
      <c r="G926" s="474"/>
      <c r="H926" s="474"/>
      <c r="I926" s="474"/>
      <c r="J926" s="474"/>
      <c r="K926" s="474"/>
      <c r="L926" s="474"/>
      <c r="M926" s="474"/>
      <c r="N926" s="474"/>
      <c r="O926" s="474"/>
      <c r="P926" s="474"/>
      <c r="Q926" s="474"/>
    </row>
    <row r="927" ht="25.15" customHeight="true" x14ac:dyDescent="0.2">
      <c r="C927" s="474"/>
      <c r="D927" s="474"/>
      <c r="E927" s="474"/>
      <c r="F927" s="474"/>
      <c r="G927" s="474"/>
      <c r="H927" s="474"/>
      <c r="I927" s="474"/>
      <c r="J927" s="474"/>
      <c r="K927" s="474"/>
      <c r="L927" s="474"/>
      <c r="M927" s="474"/>
      <c r="N927" s="474"/>
      <c r="O927" s="474"/>
      <c r="P927" s="474"/>
      <c r="Q927" s="474"/>
    </row>
    <row r="928" ht="25.15" customHeight="true" x14ac:dyDescent="0.2">
      <c r="C928" s="474"/>
      <c r="D928" s="474"/>
      <c r="E928" s="474"/>
      <c r="F928" s="474"/>
      <c r="G928" s="474"/>
      <c r="H928" s="474"/>
      <c r="I928" s="474"/>
      <c r="J928" s="474"/>
      <c r="K928" s="474"/>
      <c r="L928" s="474"/>
      <c r="M928" s="474"/>
      <c r="N928" s="474"/>
      <c r="O928" s="474"/>
      <c r="P928" s="474"/>
      <c r="Q928" s="474"/>
    </row>
    <row r="929" ht="25.15" customHeight="true" x14ac:dyDescent="0.2">
      <c r="C929" s="474"/>
      <c r="D929" s="474"/>
      <c r="E929" s="474"/>
      <c r="F929" s="474"/>
      <c r="G929" s="474"/>
      <c r="H929" s="474"/>
      <c r="I929" s="474"/>
      <c r="J929" s="474"/>
      <c r="K929" s="474"/>
      <c r="L929" s="474"/>
      <c r="M929" s="474"/>
      <c r="N929" s="474"/>
      <c r="O929" s="474"/>
      <c r="P929" s="474"/>
      <c r="Q929" s="474"/>
    </row>
    <row r="930" ht="25.15" customHeight="true" x14ac:dyDescent="0.2">
      <c r="C930" s="474"/>
      <c r="D930" s="474"/>
      <c r="E930" s="474"/>
      <c r="F930" s="474"/>
      <c r="G930" s="474"/>
      <c r="H930" s="474"/>
      <c r="I930" s="474"/>
      <c r="J930" s="474"/>
      <c r="K930" s="474"/>
      <c r="L930" s="474"/>
      <c r="M930" s="474"/>
      <c r="N930" s="474"/>
      <c r="O930" s="474"/>
      <c r="P930" s="474"/>
      <c r="Q930" s="474"/>
    </row>
    <row r="931" ht="25.15" customHeight="true" x14ac:dyDescent="0.2">
      <c r="C931" s="474"/>
      <c r="D931" s="474"/>
      <c r="E931" s="474"/>
      <c r="F931" s="474"/>
      <c r="G931" s="474"/>
      <c r="H931" s="474"/>
      <c r="I931" s="474"/>
      <c r="J931" s="474"/>
      <c r="K931" s="474"/>
      <c r="L931" s="474"/>
      <c r="M931" s="474"/>
      <c r="N931" s="474"/>
      <c r="O931" s="474"/>
      <c r="P931" s="474"/>
      <c r="Q931" s="474"/>
    </row>
    <row r="932" ht="25.15" customHeight="true" x14ac:dyDescent="0.2">
      <c r="C932" s="474"/>
      <c r="D932" s="474"/>
      <c r="E932" s="474"/>
      <c r="F932" s="474"/>
      <c r="G932" s="474"/>
      <c r="H932" s="474"/>
      <c r="I932" s="474"/>
      <c r="J932" s="474"/>
      <c r="K932" s="474"/>
      <c r="L932" s="474"/>
      <c r="M932" s="474"/>
      <c r="N932" s="474"/>
      <c r="O932" s="474"/>
      <c r="P932" s="474"/>
      <c r="Q932" s="474"/>
    </row>
    <row r="933" ht="25.15" customHeight="true" x14ac:dyDescent="0.2">
      <c r="C933" s="474"/>
      <c r="D933" s="474"/>
      <c r="E933" s="474"/>
      <c r="F933" s="474"/>
      <c r="G933" s="474"/>
      <c r="H933" s="474"/>
      <c r="I933" s="474"/>
      <c r="J933" s="474"/>
      <c r="K933" s="474"/>
      <c r="L933" s="474"/>
      <c r="M933" s="474"/>
      <c r="N933" s="474"/>
      <c r="O933" s="474"/>
      <c r="P933" s="474"/>
      <c r="Q933" s="474"/>
    </row>
    <row r="934" ht="25.15" customHeight="true" x14ac:dyDescent="0.2">
      <c r="C934" s="474"/>
      <c r="D934" s="474"/>
      <c r="E934" s="474"/>
      <c r="F934" s="474"/>
      <c r="G934" s="474"/>
      <c r="H934" s="474"/>
      <c r="I934" s="474"/>
      <c r="J934" s="474"/>
      <c r="K934" s="474"/>
      <c r="L934" s="474"/>
      <c r="M934" s="474"/>
      <c r="N934" s="474"/>
      <c r="O934" s="474"/>
      <c r="P934" s="474"/>
      <c r="Q934" s="474"/>
    </row>
    <row r="935" ht="25.15" customHeight="true" x14ac:dyDescent="0.2">
      <c r="C935" s="474"/>
      <c r="D935" s="474"/>
      <c r="E935" s="474"/>
      <c r="F935" s="474"/>
      <c r="G935" s="474"/>
      <c r="H935" s="474"/>
      <c r="I935" s="474"/>
      <c r="J935" s="474"/>
      <c r="K935" s="474"/>
      <c r="L935" s="474"/>
      <c r="M935" s="474"/>
      <c r="N935" s="474"/>
      <c r="O935" s="474"/>
      <c r="P935" s="474"/>
      <c r="Q935" s="474"/>
    </row>
    <row r="936" ht="25.15" customHeight="true" x14ac:dyDescent="0.2">
      <c r="C936" s="474"/>
      <c r="D936" s="474"/>
      <c r="E936" s="474"/>
      <c r="F936" s="474"/>
      <c r="G936" s="474"/>
      <c r="H936" s="474"/>
      <c r="I936" s="474"/>
      <c r="J936" s="474"/>
      <c r="K936" s="474"/>
      <c r="L936" s="474"/>
      <c r="M936" s="474"/>
      <c r="N936" s="474"/>
      <c r="O936" s="474"/>
      <c r="P936" s="474"/>
      <c r="Q936" s="474"/>
    </row>
    <row r="937" ht="25.15" customHeight="true" x14ac:dyDescent="0.2">
      <c r="C937" s="474"/>
      <c r="D937" s="474"/>
      <c r="E937" s="474"/>
      <c r="F937" s="474"/>
      <c r="G937" s="474"/>
      <c r="H937" s="474"/>
      <c r="I937" s="474"/>
      <c r="J937" s="474"/>
      <c r="K937" s="474"/>
      <c r="L937" s="474"/>
      <c r="M937" s="474"/>
      <c r="N937" s="474"/>
      <c r="O937" s="474"/>
      <c r="P937" s="474"/>
      <c r="Q937" s="474"/>
    </row>
    <row r="938" ht="25.15" customHeight="true" x14ac:dyDescent="0.2">
      <c r="C938" s="474"/>
      <c r="D938" s="474"/>
      <c r="E938" s="474"/>
      <c r="F938" s="474"/>
      <c r="G938" s="474"/>
      <c r="H938" s="474"/>
      <c r="I938" s="474"/>
      <c r="J938" s="474"/>
      <c r="K938" s="474"/>
      <c r="L938" s="474"/>
      <c r="M938" s="474"/>
      <c r="N938" s="474"/>
      <c r="O938" s="474"/>
      <c r="P938" s="474"/>
      <c r="Q938" s="474"/>
    </row>
    <row r="939" ht="25.15" customHeight="true" x14ac:dyDescent="0.2">
      <c r="C939" s="474"/>
      <c r="D939" s="474"/>
      <c r="E939" s="474"/>
      <c r="F939" s="474"/>
      <c r="G939" s="474"/>
      <c r="H939" s="474"/>
      <c r="I939" s="474"/>
      <c r="J939" s="474"/>
      <c r="K939" s="474"/>
      <c r="L939" s="474"/>
      <c r="M939" s="474"/>
      <c r="N939" s="474"/>
      <c r="O939" s="474"/>
      <c r="P939" s="474"/>
      <c r="Q939" s="474"/>
    </row>
    <row r="940" ht="25.15" customHeight="true" x14ac:dyDescent="0.2">
      <c r="C940" s="474"/>
      <c r="D940" s="474"/>
      <c r="E940" s="474"/>
      <c r="F940" s="474"/>
      <c r="G940" s="474"/>
      <c r="H940" s="474"/>
      <c r="I940" s="474"/>
      <c r="J940" s="474"/>
      <c r="K940" s="474"/>
      <c r="L940" s="474"/>
      <c r="M940" s="474"/>
      <c r="N940" s="474"/>
      <c r="O940" s="474"/>
      <c r="P940" s="474"/>
      <c r="Q940" s="474"/>
    </row>
    <row r="941" ht="25.15" customHeight="true" x14ac:dyDescent="0.2">
      <c r="C941" s="474"/>
      <c r="D941" s="474"/>
      <c r="E941" s="474"/>
      <c r="F941" s="474"/>
      <c r="G941" s="474"/>
      <c r="H941" s="474"/>
      <c r="I941" s="474"/>
      <c r="J941" s="474"/>
      <c r="K941" s="474"/>
      <c r="L941" s="474"/>
      <c r="M941" s="474"/>
      <c r="N941" s="474"/>
      <c r="O941" s="474"/>
      <c r="P941" s="474"/>
      <c r="Q941" s="474"/>
    </row>
    <row r="942" ht="25.15" customHeight="true" x14ac:dyDescent="0.2">
      <c r="C942" s="474"/>
      <c r="D942" s="474"/>
      <c r="E942" s="474"/>
      <c r="F942" s="474"/>
      <c r="G942" s="474"/>
      <c r="H942" s="474"/>
      <c r="I942" s="474"/>
      <c r="J942" s="474"/>
      <c r="K942" s="474"/>
      <c r="L942" s="474"/>
      <c r="M942" s="474"/>
      <c r="N942" s="474"/>
      <c r="O942" s="474"/>
      <c r="P942" s="474"/>
      <c r="Q942" s="474"/>
    </row>
    <row r="943" ht="25.15" customHeight="true" x14ac:dyDescent="0.2">
      <c r="C943" s="474"/>
      <c r="D943" s="474"/>
      <c r="E943" s="474"/>
      <c r="F943" s="474"/>
      <c r="G943" s="474"/>
      <c r="H943" s="474"/>
      <c r="I943" s="474"/>
      <c r="J943" s="474"/>
      <c r="K943" s="474"/>
      <c r="L943" s="474"/>
      <c r="M943" s="474"/>
      <c r="N943" s="474"/>
      <c r="O943" s="474"/>
      <c r="P943" s="474"/>
      <c r="Q943" s="474"/>
    </row>
    <row r="944" ht="25.15" customHeight="true" x14ac:dyDescent="0.2">
      <c r="C944" s="474"/>
      <c r="D944" s="474"/>
      <c r="E944" s="474"/>
      <c r="F944" s="474"/>
      <c r="G944" s="474"/>
      <c r="H944" s="474"/>
      <c r="I944" s="474"/>
      <c r="J944" s="474"/>
      <c r="K944" s="474"/>
      <c r="L944" s="474"/>
      <c r="M944" s="474"/>
      <c r="N944" s="474"/>
      <c r="O944" s="474"/>
      <c r="P944" s="474"/>
      <c r="Q944" s="474"/>
    </row>
    <row r="945" ht="25.15" customHeight="true" x14ac:dyDescent="0.2">
      <c r="C945" s="474"/>
      <c r="D945" s="474"/>
      <c r="E945" s="474"/>
      <c r="F945" s="474"/>
      <c r="G945" s="474"/>
      <c r="H945" s="474"/>
      <c r="I945" s="474"/>
      <c r="J945" s="474"/>
      <c r="K945" s="474"/>
      <c r="L945" s="474"/>
      <c r="M945" s="474"/>
      <c r="N945" s="474"/>
      <c r="O945" s="474"/>
      <c r="P945" s="474"/>
      <c r="Q945" s="474"/>
    </row>
    <row r="946" ht="25.15" customHeight="true" x14ac:dyDescent="0.2">
      <c r="C946" s="474"/>
      <c r="D946" s="474"/>
      <c r="E946" s="474"/>
      <c r="F946" s="474"/>
      <c r="G946" s="474"/>
      <c r="H946" s="474"/>
      <c r="I946" s="474"/>
      <c r="J946" s="474"/>
      <c r="K946" s="474"/>
      <c r="L946" s="474"/>
      <c r="M946" s="474"/>
      <c r="N946" s="474"/>
      <c r="O946" s="474"/>
      <c r="P946" s="474"/>
      <c r="Q946" s="474"/>
    </row>
    <row r="947" ht="25.15" customHeight="true" x14ac:dyDescent="0.2">
      <c r="C947" s="474"/>
      <c r="D947" s="474"/>
      <c r="E947" s="474"/>
      <c r="F947" s="474"/>
      <c r="G947" s="474"/>
      <c r="H947" s="474"/>
      <c r="I947" s="474"/>
      <c r="J947" s="474"/>
      <c r="K947" s="474"/>
      <c r="L947" s="474"/>
      <c r="M947" s="474"/>
      <c r="N947" s="474"/>
      <c r="O947" s="474"/>
      <c r="P947" s="474"/>
      <c r="Q947" s="474"/>
    </row>
    <row r="948" ht="25.15" customHeight="true" x14ac:dyDescent="0.2">
      <c r="C948" s="474"/>
      <c r="D948" s="474"/>
      <c r="E948" s="474"/>
      <c r="F948" s="474"/>
      <c r="G948" s="474"/>
      <c r="H948" s="474"/>
      <c r="I948" s="474"/>
      <c r="J948" s="474"/>
      <c r="K948" s="474"/>
      <c r="L948" s="474"/>
      <c r="M948" s="474"/>
      <c r="N948" s="474"/>
      <c r="O948" s="474"/>
      <c r="P948" s="474"/>
      <c r="Q948" s="474"/>
    </row>
    <row r="949" ht="25.15" customHeight="true" x14ac:dyDescent="0.2">
      <c r="C949" s="474"/>
      <c r="D949" s="474"/>
      <c r="E949" s="474"/>
      <c r="F949" s="474"/>
      <c r="G949" s="474"/>
      <c r="H949" s="474"/>
      <c r="I949" s="474"/>
      <c r="J949" s="474"/>
      <c r="K949" s="474"/>
      <c r="L949" s="474"/>
      <c r="M949" s="474"/>
      <c r="N949" s="474"/>
      <c r="O949" s="474"/>
      <c r="P949" s="474"/>
      <c r="Q949" s="474"/>
    </row>
    <row r="950" ht="25.15" customHeight="true" x14ac:dyDescent="0.2">
      <c r="C950" s="474"/>
      <c r="D950" s="474"/>
      <c r="E950" s="474"/>
      <c r="F950" s="474"/>
      <c r="G950" s="474"/>
      <c r="H950" s="474"/>
      <c r="I950" s="474"/>
      <c r="J950" s="474"/>
      <c r="K950" s="474"/>
      <c r="L950" s="474"/>
      <c r="M950" s="474"/>
      <c r="N950" s="474"/>
      <c r="O950" s="474"/>
      <c r="P950" s="474"/>
      <c r="Q950" s="474"/>
    </row>
    <row r="951" ht="25.15" customHeight="true" x14ac:dyDescent="0.2">
      <c r="C951" s="474"/>
      <c r="D951" s="474"/>
      <c r="E951" s="474"/>
      <c r="F951" s="474"/>
      <c r="G951" s="474"/>
      <c r="H951" s="474"/>
      <c r="I951" s="474"/>
      <c r="J951" s="474"/>
      <c r="K951" s="474"/>
      <c r="L951" s="474"/>
      <c r="M951" s="474"/>
      <c r="N951" s="474"/>
      <c r="O951" s="474"/>
      <c r="P951" s="474"/>
      <c r="Q951" s="474"/>
    </row>
    <row r="952" ht="25.15" customHeight="true" x14ac:dyDescent="0.2">
      <c r="C952" s="474"/>
      <c r="D952" s="474"/>
      <c r="E952" s="474"/>
      <c r="F952" s="474"/>
      <c r="G952" s="474"/>
      <c r="H952" s="474"/>
      <c r="I952" s="474"/>
      <c r="J952" s="474"/>
      <c r="K952" s="474"/>
      <c r="L952" s="474"/>
      <c r="M952" s="474"/>
      <c r="N952" s="474"/>
      <c r="O952" s="474"/>
      <c r="P952" s="474"/>
      <c r="Q952" s="474"/>
    </row>
    <row r="953" ht="25.15" customHeight="true" x14ac:dyDescent="0.2">
      <c r="C953" s="474"/>
      <c r="D953" s="474"/>
      <c r="E953" s="474"/>
      <c r="F953" s="474"/>
      <c r="G953" s="474"/>
      <c r="H953" s="474"/>
      <c r="I953" s="474"/>
      <c r="J953" s="474"/>
      <c r="K953" s="474"/>
      <c r="L953" s="474"/>
      <c r="M953" s="474"/>
      <c r="N953" s="474"/>
      <c r="O953" s="474"/>
      <c r="P953" s="474"/>
      <c r="Q953" s="474"/>
    </row>
    <row r="954" ht="25.15" customHeight="true" x14ac:dyDescent="0.2">
      <c r="C954" s="474"/>
      <c r="D954" s="474"/>
      <c r="E954" s="474"/>
      <c r="F954" s="474"/>
      <c r="G954" s="474"/>
      <c r="H954" s="474"/>
      <c r="I954" s="474"/>
      <c r="J954" s="474"/>
      <c r="K954" s="474"/>
      <c r="L954" s="474"/>
      <c r="M954" s="474"/>
      <c r="N954" s="474"/>
      <c r="O954" s="474"/>
      <c r="P954" s="474"/>
      <c r="Q954" s="474"/>
    </row>
    <row r="955" ht="25.15" customHeight="true" x14ac:dyDescent="0.2">
      <c r="C955" s="474"/>
      <c r="D955" s="474"/>
      <c r="E955" s="474"/>
      <c r="F955" s="474"/>
      <c r="G955" s="474"/>
      <c r="H955" s="474"/>
      <c r="I955" s="474"/>
      <c r="J955" s="474"/>
      <c r="K955" s="474"/>
      <c r="L955" s="474"/>
      <c r="M955" s="474"/>
      <c r="N955" s="474"/>
      <c r="O955" s="474"/>
      <c r="P955" s="474"/>
      <c r="Q955" s="474"/>
    </row>
    <row r="956" ht="25.15" customHeight="true" x14ac:dyDescent="0.2">
      <c r="C956" s="474"/>
      <c r="D956" s="474"/>
      <c r="E956" s="474"/>
      <c r="F956" s="474"/>
      <c r="G956" s="474"/>
      <c r="H956" s="474"/>
      <c r="I956" s="474"/>
      <c r="J956" s="474"/>
      <c r="K956" s="474"/>
      <c r="L956" s="474"/>
      <c r="M956" s="474"/>
      <c r="N956" s="474"/>
      <c r="O956" s="474"/>
      <c r="P956" s="474"/>
      <c r="Q956" s="474"/>
    </row>
    <row r="957" ht="25.15" customHeight="true" x14ac:dyDescent="0.2">
      <c r="C957" s="474"/>
      <c r="D957" s="474"/>
      <c r="E957" s="474"/>
      <c r="F957" s="474"/>
      <c r="G957" s="474"/>
      <c r="H957" s="474"/>
      <c r="I957" s="474"/>
      <c r="J957" s="474"/>
      <c r="K957" s="474"/>
      <c r="L957" s="474"/>
      <c r="M957" s="474"/>
      <c r="N957" s="474"/>
      <c r="O957" s="474"/>
      <c r="P957" s="474"/>
      <c r="Q957" s="474"/>
    </row>
    <row r="958" ht="25.15" customHeight="true" x14ac:dyDescent="0.2">
      <c r="C958" s="474"/>
      <c r="D958" s="474"/>
      <c r="E958" s="474"/>
      <c r="F958" s="474"/>
      <c r="G958" s="474"/>
      <c r="H958" s="474"/>
      <c r="I958" s="474"/>
      <c r="J958" s="474"/>
      <c r="K958" s="474"/>
      <c r="L958" s="474"/>
      <c r="M958" s="474"/>
      <c r="N958" s="474"/>
      <c r="O958" s="474"/>
      <c r="P958" s="474"/>
      <c r="Q958" s="474"/>
    </row>
    <row r="959" ht="25.15" customHeight="true" x14ac:dyDescent="0.2">
      <c r="C959" s="474"/>
      <c r="D959" s="474"/>
      <c r="E959" s="474"/>
      <c r="F959" s="474"/>
      <c r="G959" s="474"/>
      <c r="H959" s="474"/>
      <c r="I959" s="474"/>
      <c r="J959" s="474"/>
      <c r="K959" s="474"/>
      <c r="L959" s="474"/>
      <c r="M959" s="474"/>
      <c r="N959" s="474"/>
      <c r="O959" s="474"/>
      <c r="P959" s="474"/>
      <c r="Q959" s="474"/>
    </row>
    <row r="960" ht="25.15" customHeight="true" x14ac:dyDescent="0.2">
      <c r="C960" s="474"/>
      <c r="D960" s="474"/>
      <c r="E960" s="474"/>
      <c r="F960" s="474"/>
      <c r="G960" s="474"/>
      <c r="H960" s="474"/>
      <c r="I960" s="474"/>
      <c r="J960" s="474"/>
      <c r="K960" s="474"/>
      <c r="L960" s="474"/>
      <c r="M960" s="474"/>
      <c r="N960" s="474"/>
      <c r="O960" s="474"/>
      <c r="P960" s="474"/>
      <c r="Q960" s="474"/>
    </row>
    <row r="961" ht="25.15" customHeight="true" x14ac:dyDescent="0.2">
      <c r="C961" s="474"/>
      <c r="D961" s="474"/>
      <c r="E961" s="474"/>
      <c r="F961" s="474"/>
      <c r="G961" s="474"/>
      <c r="H961" s="474"/>
      <c r="I961" s="474"/>
      <c r="J961" s="474"/>
      <c r="K961" s="474"/>
      <c r="L961" s="474"/>
      <c r="M961" s="474"/>
      <c r="N961" s="474"/>
      <c r="O961" s="474"/>
      <c r="P961" s="474"/>
      <c r="Q961" s="474"/>
    </row>
    <row r="962" ht="25.15" customHeight="true" x14ac:dyDescent="0.2">
      <c r="C962" s="474"/>
      <c r="D962" s="474"/>
      <c r="E962" s="474"/>
      <c r="F962" s="474"/>
      <c r="G962" s="474"/>
      <c r="H962" s="474"/>
      <c r="I962" s="474"/>
      <c r="J962" s="474"/>
      <c r="K962" s="474"/>
      <c r="L962" s="474"/>
      <c r="M962" s="474"/>
      <c r="N962" s="474"/>
      <c r="O962" s="474"/>
      <c r="P962" s="474"/>
      <c r="Q962" s="474"/>
    </row>
    <row r="963" ht="25.15" customHeight="true" x14ac:dyDescent="0.2">
      <c r="C963" s="474"/>
      <c r="D963" s="474"/>
      <c r="E963" s="474"/>
      <c r="F963" s="474"/>
      <c r="G963" s="474"/>
      <c r="H963" s="474"/>
      <c r="I963" s="474"/>
      <c r="J963" s="474"/>
      <c r="K963" s="474"/>
      <c r="L963" s="474"/>
      <c r="M963" s="474"/>
      <c r="N963" s="474"/>
      <c r="O963" s="474"/>
      <c r="P963" s="474"/>
      <c r="Q963" s="474"/>
    </row>
    <row r="964" ht="25.15" customHeight="true" x14ac:dyDescent="0.2">
      <c r="C964" s="474"/>
      <c r="D964" s="474"/>
      <c r="E964" s="474"/>
      <c r="F964" s="474"/>
      <c r="G964" s="474"/>
      <c r="H964" s="474"/>
      <c r="I964" s="474"/>
      <c r="J964" s="474"/>
      <c r="K964" s="474"/>
      <c r="L964" s="474"/>
      <c r="M964" s="474"/>
      <c r="N964" s="474"/>
      <c r="O964" s="474"/>
      <c r="P964" s="474"/>
      <c r="Q964" s="474"/>
    </row>
    <row r="965" ht="25.15" customHeight="true" x14ac:dyDescent="0.2">
      <c r="C965" s="474"/>
      <c r="D965" s="474"/>
      <c r="E965" s="474"/>
      <c r="F965" s="474"/>
      <c r="G965" s="474"/>
      <c r="H965" s="474"/>
      <c r="I965" s="474"/>
      <c r="J965" s="474"/>
      <c r="K965" s="474"/>
      <c r="L965" s="474"/>
      <c r="M965" s="474"/>
      <c r="N965" s="474"/>
      <c r="O965" s="474"/>
      <c r="P965" s="474"/>
      <c r="Q965" s="474"/>
    </row>
    <row r="966" ht="25.15" customHeight="true" x14ac:dyDescent="0.2">
      <c r="C966" s="474"/>
      <c r="D966" s="474"/>
      <c r="E966" s="474"/>
      <c r="F966" s="474"/>
      <c r="G966" s="474"/>
      <c r="H966" s="474"/>
      <c r="I966" s="474"/>
      <c r="J966" s="474"/>
      <c r="K966" s="474"/>
      <c r="L966" s="474"/>
      <c r="M966" s="474"/>
      <c r="N966" s="474"/>
      <c r="O966" s="474"/>
      <c r="P966" s="474"/>
      <c r="Q966" s="474"/>
    </row>
    <row r="967" ht="25.15" customHeight="true" x14ac:dyDescent="0.2">
      <c r="C967" s="474"/>
      <c r="D967" s="474"/>
      <c r="E967" s="474"/>
      <c r="F967" s="474"/>
      <c r="G967" s="474"/>
      <c r="H967" s="474"/>
      <c r="I967" s="474"/>
      <c r="J967" s="474"/>
      <c r="K967" s="474"/>
      <c r="L967" s="474"/>
      <c r="M967" s="474"/>
      <c r="N967" s="474"/>
      <c r="O967" s="474"/>
      <c r="P967" s="474"/>
      <c r="Q967" s="474"/>
    </row>
    <row r="968" ht="25.15" customHeight="true" x14ac:dyDescent="0.2">
      <c r="C968" s="474"/>
      <c r="D968" s="474"/>
      <c r="E968" s="474"/>
      <c r="F968" s="474"/>
      <c r="G968" s="474"/>
      <c r="H968" s="474"/>
      <c r="I968" s="474"/>
      <c r="J968" s="474"/>
      <c r="K968" s="474"/>
      <c r="L968" s="474"/>
      <c r="M968" s="474"/>
      <c r="N968" s="474"/>
      <c r="O968" s="474"/>
      <c r="P968" s="474"/>
      <c r="Q968" s="474"/>
    </row>
    <row r="969" ht="25.15" customHeight="true" x14ac:dyDescent="0.2">
      <c r="C969" s="474"/>
      <c r="D969" s="474"/>
      <c r="E969" s="474"/>
      <c r="F969" s="474"/>
      <c r="G969" s="474"/>
      <c r="H969" s="474"/>
      <c r="I969" s="474"/>
      <c r="J969" s="474"/>
      <c r="K969" s="474"/>
      <c r="L969" s="474"/>
      <c r="M969" s="474"/>
      <c r="N969" s="474"/>
      <c r="O969" s="474"/>
      <c r="P969" s="474"/>
      <c r="Q969" s="474"/>
    </row>
    <row r="970" ht="25.15" customHeight="true" x14ac:dyDescent="0.2">
      <c r="C970" s="474"/>
      <c r="D970" s="474"/>
      <c r="E970" s="474"/>
      <c r="F970" s="474"/>
      <c r="G970" s="474"/>
      <c r="H970" s="474"/>
      <c r="I970" s="474"/>
      <c r="J970" s="474"/>
      <c r="K970" s="474"/>
      <c r="L970" s="474"/>
      <c r="M970" s="474"/>
      <c r="N970" s="474"/>
      <c r="O970" s="474"/>
      <c r="P970" s="474"/>
      <c r="Q970" s="474"/>
    </row>
    <row r="971" ht="25.15" customHeight="true" x14ac:dyDescent="0.2">
      <c r="C971" s="474"/>
      <c r="D971" s="474"/>
      <c r="E971" s="474"/>
      <c r="F971" s="474"/>
      <c r="G971" s="474"/>
      <c r="H971" s="474"/>
      <c r="I971" s="474"/>
      <c r="J971" s="474"/>
      <c r="K971" s="474"/>
      <c r="L971" s="474"/>
      <c r="M971" s="474"/>
      <c r="N971" s="474"/>
      <c r="O971" s="474"/>
      <c r="P971" s="474"/>
      <c r="Q971" s="474"/>
    </row>
    <row r="972" ht="25.15" customHeight="true" x14ac:dyDescent="0.2">
      <c r="C972" s="474"/>
      <c r="D972" s="474"/>
      <c r="E972" s="474"/>
      <c r="F972" s="474"/>
      <c r="G972" s="474"/>
      <c r="H972" s="474"/>
      <c r="I972" s="474"/>
      <c r="J972" s="474"/>
      <c r="K972" s="474"/>
      <c r="L972" s="474"/>
      <c r="M972" s="474"/>
      <c r="N972" s="474"/>
      <c r="O972" s="474"/>
      <c r="P972" s="474"/>
      <c r="Q972" s="474"/>
    </row>
    <row r="973" ht="25.15" customHeight="true" x14ac:dyDescent="0.2">
      <c r="C973" s="474"/>
      <c r="D973" s="474"/>
      <c r="E973" s="474"/>
      <c r="F973" s="474"/>
      <c r="G973" s="474"/>
      <c r="H973" s="474"/>
      <c r="I973" s="474"/>
      <c r="J973" s="474"/>
      <c r="K973" s="474"/>
      <c r="L973" s="474"/>
      <c r="M973" s="474"/>
      <c r="N973" s="474"/>
      <c r="O973" s="474"/>
      <c r="P973" s="474"/>
      <c r="Q973" s="474"/>
    </row>
    <row r="974" ht="25.15" customHeight="true" x14ac:dyDescent="0.2">
      <c r="C974" s="474"/>
      <c r="D974" s="474"/>
      <c r="E974" s="474"/>
      <c r="F974" s="474"/>
      <c r="G974" s="474"/>
      <c r="H974" s="474"/>
      <c r="I974" s="474"/>
      <c r="J974" s="474"/>
      <c r="K974" s="474"/>
      <c r="L974" s="474"/>
      <c r="M974" s="474"/>
      <c r="N974" s="474"/>
      <c r="O974" s="474"/>
      <c r="P974" s="474"/>
      <c r="Q974" s="474"/>
    </row>
    <row r="975" ht="25.15" customHeight="true" x14ac:dyDescent="0.2">
      <c r="C975" s="474"/>
      <c r="D975" s="474"/>
      <c r="E975" s="474"/>
      <c r="F975" s="474"/>
      <c r="G975" s="474"/>
      <c r="H975" s="474"/>
      <c r="I975" s="474"/>
      <c r="J975" s="474"/>
      <c r="K975" s="474"/>
      <c r="L975" s="474"/>
      <c r="M975" s="474"/>
      <c r="N975" s="474"/>
      <c r="O975" s="474"/>
      <c r="P975" s="474"/>
      <c r="Q975" s="474"/>
    </row>
    <row r="976" ht="25.15" customHeight="true" x14ac:dyDescent="0.2">
      <c r="C976" s="474"/>
      <c r="D976" s="474"/>
      <c r="E976" s="474"/>
      <c r="F976" s="474"/>
      <c r="G976" s="474"/>
      <c r="H976" s="474"/>
      <c r="I976" s="474"/>
      <c r="J976" s="474"/>
      <c r="K976" s="474"/>
      <c r="L976" s="474"/>
      <c r="M976" s="474"/>
      <c r="N976" s="474"/>
      <c r="O976" s="474"/>
      <c r="P976" s="474"/>
      <c r="Q976" s="474"/>
    </row>
    <row r="977" ht="25.15" customHeight="true" x14ac:dyDescent="0.2">
      <c r="C977" s="474"/>
      <c r="D977" s="474"/>
      <c r="E977" s="474"/>
      <c r="F977" s="474"/>
      <c r="G977" s="474"/>
      <c r="H977" s="474"/>
      <c r="I977" s="474"/>
      <c r="J977" s="474"/>
      <c r="K977" s="474"/>
      <c r="L977" s="474"/>
      <c r="M977" s="474"/>
      <c r="N977" s="474"/>
      <c r="O977" s="474"/>
      <c r="P977" s="474"/>
      <c r="Q977" s="474"/>
    </row>
    <row r="978" ht="25.15" customHeight="true" x14ac:dyDescent="0.2">
      <c r="C978" s="474"/>
      <c r="D978" s="474"/>
      <c r="E978" s="474"/>
      <c r="F978" s="474"/>
      <c r="G978" s="474"/>
      <c r="H978" s="474"/>
      <c r="I978" s="474"/>
      <c r="J978" s="474"/>
      <c r="K978" s="474"/>
      <c r="L978" s="474"/>
      <c r="M978" s="474"/>
      <c r="N978" s="474"/>
      <c r="O978" s="474"/>
      <c r="P978" s="474"/>
      <c r="Q978" s="474"/>
    </row>
    <row r="979" ht="25.15" customHeight="true" x14ac:dyDescent="0.2">
      <c r="C979" s="474"/>
      <c r="D979" s="474"/>
      <c r="E979" s="474"/>
      <c r="F979" s="474"/>
      <c r="G979" s="474"/>
      <c r="H979" s="474"/>
      <c r="I979" s="474"/>
      <c r="J979" s="474"/>
      <c r="K979" s="474"/>
      <c r="L979" s="474"/>
      <c r="M979" s="474"/>
      <c r="N979" s="474"/>
      <c r="O979" s="474"/>
      <c r="P979" s="474"/>
      <c r="Q979" s="474"/>
    </row>
    <row r="980" ht="25.15" customHeight="true" x14ac:dyDescent="0.2">
      <c r="C980" s="474"/>
      <c r="D980" s="474"/>
      <c r="E980" s="474"/>
      <c r="F980" s="474"/>
      <c r="G980" s="474"/>
      <c r="H980" s="474"/>
      <c r="I980" s="474"/>
      <c r="J980" s="474"/>
      <c r="K980" s="474"/>
      <c r="L980" s="474"/>
      <c r="M980" s="474"/>
      <c r="N980" s="474"/>
      <c r="O980" s="474"/>
      <c r="P980" s="474"/>
      <c r="Q980" s="474"/>
    </row>
    <row r="981" ht="25.15" customHeight="true" x14ac:dyDescent="0.2">
      <c r="C981" s="474"/>
      <c r="D981" s="474"/>
      <c r="E981" s="474"/>
      <c r="F981" s="474"/>
      <c r="G981" s="474"/>
      <c r="H981" s="474"/>
      <c r="I981" s="474"/>
      <c r="J981" s="474"/>
      <c r="K981" s="474"/>
      <c r="L981" s="474"/>
      <c r="M981" s="474"/>
      <c r="N981" s="474"/>
      <c r="O981" s="474"/>
      <c r="P981" s="474"/>
      <c r="Q981" s="474"/>
    </row>
    <row r="982" ht="25.15" customHeight="true" x14ac:dyDescent="0.2">
      <c r="C982" s="474"/>
      <c r="D982" s="474"/>
      <c r="E982" s="474"/>
      <c r="F982" s="474"/>
      <c r="G982" s="474"/>
      <c r="H982" s="474"/>
      <c r="I982" s="474"/>
      <c r="J982" s="474"/>
      <c r="K982" s="474"/>
      <c r="L982" s="474"/>
      <c r="M982" s="474"/>
      <c r="N982" s="474"/>
      <c r="O982" s="474"/>
      <c r="P982" s="474"/>
      <c r="Q982" s="474"/>
    </row>
    <row r="983" ht="25.15" customHeight="true" x14ac:dyDescent="0.2">
      <c r="C983" s="474"/>
      <c r="D983" s="474"/>
      <c r="E983" s="474"/>
      <c r="F983" s="474"/>
      <c r="G983" s="474"/>
      <c r="H983" s="474"/>
      <c r="I983" s="474"/>
      <c r="J983" s="474"/>
      <c r="K983" s="474"/>
      <c r="L983" s="474"/>
      <c r="M983" s="474"/>
      <c r="N983" s="474"/>
      <c r="O983" s="474"/>
      <c r="P983" s="474"/>
      <c r="Q983" s="474"/>
    </row>
    <row r="984" ht="25.15" customHeight="true" x14ac:dyDescent="0.2">
      <c r="C984" s="474"/>
      <c r="D984" s="474"/>
      <c r="E984" s="474"/>
      <c r="F984" s="474"/>
      <c r="G984" s="474"/>
      <c r="H984" s="474"/>
      <c r="I984" s="474"/>
      <c r="J984" s="474"/>
      <c r="K984" s="474"/>
      <c r="L984" s="474"/>
      <c r="M984" s="474"/>
      <c r="N984" s="474"/>
      <c r="O984" s="474"/>
      <c r="P984" s="474"/>
      <c r="Q984" s="474"/>
    </row>
    <row r="985" ht="25.15" customHeight="true" x14ac:dyDescent="0.2">
      <c r="C985" s="474"/>
      <c r="D985" s="474"/>
      <c r="E985" s="474"/>
      <c r="F985" s="474"/>
      <c r="G985" s="474"/>
      <c r="H985" s="474"/>
      <c r="I985" s="474"/>
      <c r="J985" s="474"/>
      <c r="K985" s="474"/>
      <c r="L985" s="474"/>
      <c r="M985" s="474"/>
      <c r="N985" s="474"/>
      <c r="O985" s="474"/>
      <c r="P985" s="474"/>
      <c r="Q985" s="474"/>
    </row>
    <row r="986" ht="25.15" customHeight="true" x14ac:dyDescent="0.2">
      <c r="C986" s="474"/>
      <c r="D986" s="474"/>
      <c r="E986" s="474"/>
      <c r="F986" s="474"/>
      <c r="G986" s="474"/>
      <c r="H986" s="474"/>
      <c r="I986" s="474"/>
      <c r="J986" s="474"/>
      <c r="K986" s="474"/>
      <c r="L986" s="474"/>
      <c r="M986" s="474"/>
      <c r="N986" s="474"/>
      <c r="O986" s="474"/>
      <c r="P986" s="474"/>
      <c r="Q986" s="474"/>
    </row>
    <row r="987" ht="25.15" customHeight="true" x14ac:dyDescent="0.2">
      <c r="C987" s="474"/>
      <c r="D987" s="474"/>
      <c r="E987" s="474"/>
      <c r="F987" s="474"/>
      <c r="G987" s="474"/>
      <c r="H987" s="474"/>
      <c r="I987" s="474"/>
      <c r="J987" s="474"/>
      <c r="K987" s="474"/>
      <c r="L987" s="474"/>
      <c r="M987" s="474"/>
      <c r="N987" s="474"/>
      <c r="O987" s="474"/>
      <c r="P987" s="474"/>
      <c r="Q987" s="474"/>
    </row>
    <row r="988" ht="25.15" customHeight="true" x14ac:dyDescent="0.2">
      <c r="C988" s="474"/>
      <c r="D988" s="474"/>
      <c r="E988" s="474"/>
      <c r="F988" s="474"/>
      <c r="G988" s="474"/>
      <c r="H988" s="474"/>
      <c r="I988" s="474"/>
      <c r="J988" s="474"/>
      <c r="K988" s="474"/>
      <c r="L988" s="474"/>
      <c r="M988" s="474"/>
      <c r="N988" s="474"/>
      <c r="O988" s="474"/>
      <c r="P988" s="474"/>
      <c r="Q988" s="474"/>
    </row>
    <row r="989" ht="25.15" customHeight="true" x14ac:dyDescent="0.2">
      <c r="C989" s="474"/>
      <c r="D989" s="474"/>
      <c r="E989" s="474"/>
      <c r="F989" s="474"/>
      <c r="G989" s="474"/>
      <c r="H989" s="474"/>
      <c r="I989" s="474"/>
      <c r="J989" s="474"/>
      <c r="K989" s="474"/>
      <c r="L989" s="474"/>
      <c r="M989" s="474"/>
      <c r="N989" s="474"/>
      <c r="O989" s="474"/>
      <c r="P989" s="474"/>
      <c r="Q989" s="474"/>
    </row>
    <row r="990" ht="25.15" customHeight="true" x14ac:dyDescent="0.2">
      <c r="C990" s="474"/>
      <c r="D990" s="474"/>
      <c r="E990" s="474"/>
      <c r="F990" s="474"/>
      <c r="G990" s="474"/>
      <c r="H990" s="474"/>
      <c r="I990" s="474"/>
      <c r="J990" s="474"/>
      <c r="K990" s="474"/>
      <c r="L990" s="474"/>
      <c r="M990" s="474"/>
      <c r="N990" s="474"/>
      <c r="O990" s="474"/>
      <c r="P990" s="474"/>
      <c r="Q990" s="474"/>
    </row>
    <row r="991" ht="25.15" customHeight="true" x14ac:dyDescent="0.2">
      <c r="C991" s="474"/>
      <c r="D991" s="474"/>
      <c r="E991" s="474"/>
      <c r="F991" s="474"/>
      <c r="G991" s="474"/>
      <c r="H991" s="474"/>
      <c r="I991" s="474"/>
      <c r="J991" s="474"/>
      <c r="K991" s="474"/>
      <c r="L991" s="474"/>
      <c r="M991" s="474"/>
      <c r="N991" s="474"/>
      <c r="O991" s="474"/>
      <c r="P991" s="474"/>
      <c r="Q991" s="474"/>
    </row>
    <row r="992" ht="25.15" customHeight="true" x14ac:dyDescent="0.2">
      <c r="C992" s="474"/>
      <c r="D992" s="474"/>
      <c r="E992" s="474"/>
      <c r="F992" s="474"/>
      <c r="G992" s="474"/>
      <c r="H992" s="474"/>
      <c r="I992" s="474"/>
      <c r="J992" s="474"/>
      <c r="K992" s="474"/>
      <c r="L992" s="474"/>
      <c r="M992" s="474"/>
      <c r="N992" s="474"/>
      <c r="O992" s="474"/>
      <c r="P992" s="474"/>
      <c r="Q992" s="474"/>
    </row>
    <row r="993" ht="25.15" customHeight="true" x14ac:dyDescent="0.2">
      <c r="C993" s="474"/>
      <c r="D993" s="474"/>
      <c r="E993" s="474"/>
      <c r="F993" s="474"/>
      <c r="G993" s="474"/>
      <c r="H993" s="474"/>
      <c r="I993" s="474"/>
      <c r="J993" s="474"/>
      <c r="K993" s="474"/>
      <c r="L993" s="474"/>
      <c r="M993" s="474"/>
      <c r="N993" s="474"/>
      <c r="O993" s="474"/>
      <c r="P993" s="474"/>
      <c r="Q993" s="474"/>
    </row>
    <row r="994" ht="25.15" customHeight="true" x14ac:dyDescent="0.2">
      <c r="C994" s="474"/>
      <c r="D994" s="474"/>
      <c r="E994" s="474"/>
      <c r="F994" s="474"/>
      <c r="G994" s="474"/>
      <c r="H994" s="474"/>
      <c r="I994" s="474"/>
      <c r="J994" s="474"/>
      <c r="K994" s="474"/>
      <c r="L994" s="474"/>
      <c r="M994" s="474"/>
      <c r="N994" s="474"/>
      <c r="O994" s="474"/>
      <c r="P994" s="474"/>
      <c r="Q994" s="474"/>
    </row>
    <row r="995" ht="25.15" customHeight="true" x14ac:dyDescent="0.2">
      <c r="C995" s="474"/>
      <c r="D995" s="474"/>
      <c r="E995" s="474"/>
      <c r="F995" s="474"/>
      <c r="G995" s="474"/>
      <c r="H995" s="474"/>
      <c r="I995" s="474"/>
      <c r="J995" s="474"/>
      <c r="K995" s="474"/>
      <c r="L995" s="474"/>
      <c r="M995" s="474"/>
      <c r="N995" s="474"/>
      <c r="O995" s="474"/>
      <c r="P995" s="474"/>
      <c r="Q995" s="474"/>
    </row>
    <row r="996" ht="25.15" customHeight="true" x14ac:dyDescent="0.2">
      <c r="C996" s="474"/>
      <c r="D996" s="474"/>
      <c r="E996" s="474"/>
      <c r="F996" s="474"/>
      <c r="G996" s="474"/>
      <c r="H996" s="474"/>
      <c r="I996" s="474"/>
      <c r="J996" s="474"/>
      <c r="K996" s="474"/>
      <c r="L996" s="474"/>
      <c r="M996" s="474"/>
      <c r="N996" s="474"/>
      <c r="O996" s="474"/>
      <c r="P996" s="474"/>
      <c r="Q996" s="474"/>
    </row>
    <row r="997" ht="25.15" customHeight="true" x14ac:dyDescent="0.2">
      <c r="C997" s="474"/>
      <c r="D997" s="474"/>
      <c r="E997" s="474"/>
      <c r="F997" s="474"/>
      <c r="G997" s="474"/>
      <c r="H997" s="474"/>
      <c r="I997" s="474"/>
      <c r="J997" s="474"/>
      <c r="K997" s="474"/>
      <c r="L997" s="474"/>
      <c r="M997" s="474"/>
      <c r="N997" s="474"/>
      <c r="O997" s="474"/>
      <c r="P997" s="474"/>
      <c r="Q997" s="474"/>
    </row>
    <row r="998" ht="25.15" customHeight="true" x14ac:dyDescent="0.2">
      <c r="C998" s="474"/>
      <c r="D998" s="474"/>
      <c r="E998" s="474"/>
      <c r="F998" s="474"/>
      <c r="G998" s="474"/>
      <c r="H998" s="474"/>
      <c r="I998" s="474"/>
      <c r="J998" s="474"/>
      <c r="K998" s="474"/>
      <c r="L998" s="474"/>
      <c r="M998" s="474"/>
      <c r="N998" s="474"/>
      <c r="O998" s="474"/>
      <c r="P998" s="474"/>
      <c r="Q998" s="474"/>
    </row>
    <row r="999" ht="25.15" customHeight="true" x14ac:dyDescent="0.2">
      <c r="C999" s="474"/>
      <c r="D999" s="474"/>
      <c r="E999" s="474"/>
      <c r="F999" s="474"/>
      <c r="G999" s="474"/>
      <c r="H999" s="474"/>
      <c r="I999" s="474"/>
      <c r="J999" s="474"/>
      <c r="K999" s="474"/>
      <c r="L999" s="474"/>
      <c r="M999" s="474"/>
      <c r="N999" s="474"/>
      <c r="O999" s="474"/>
      <c r="P999" s="474"/>
      <c r="Q999" s="474"/>
    </row>
    <row r="1000" ht="25.15" customHeight="true" x14ac:dyDescent="0.2">
      <c r="C1000" s="474"/>
      <c r="D1000" s="474"/>
      <c r="E1000" s="474"/>
      <c r="F1000" s="474"/>
      <c r="G1000" s="474"/>
      <c r="H1000" s="474"/>
      <c r="I1000" s="474"/>
      <c r="J1000" s="474"/>
      <c r="K1000" s="474"/>
      <c r="L1000" s="474"/>
      <c r="M1000" s="474"/>
      <c r="N1000" s="474"/>
      <c r="O1000" s="474"/>
      <c r="P1000" s="474"/>
      <c r="Q1000" s="474"/>
    </row>
    <row r="1001" ht="25.15" customHeight="true" x14ac:dyDescent="0.2">
      <c r="C1001" s="474"/>
      <c r="D1001" s="474"/>
      <c r="E1001" s="474"/>
      <c r="F1001" s="474"/>
      <c r="G1001" s="474"/>
      <c r="H1001" s="474"/>
      <c r="I1001" s="474"/>
      <c r="J1001" s="474"/>
      <c r="K1001" s="474"/>
      <c r="L1001" s="474"/>
      <c r="M1001" s="474"/>
      <c r="N1001" s="474"/>
      <c r="O1001" s="474"/>
      <c r="P1001" s="474"/>
      <c r="Q1001" s="474"/>
    </row>
    <row r="1002" ht="25.15" customHeight="true" x14ac:dyDescent="0.2">
      <c r="C1002" s="474"/>
      <c r="D1002" s="474"/>
      <c r="E1002" s="474"/>
      <c r="F1002" s="474"/>
      <c r="G1002" s="474"/>
      <c r="H1002" s="474"/>
      <c r="I1002" s="474"/>
      <c r="J1002" s="474"/>
      <c r="K1002" s="474"/>
      <c r="L1002" s="474"/>
      <c r="M1002" s="474"/>
      <c r="N1002" s="474"/>
      <c r="O1002" s="474"/>
      <c r="P1002" s="474"/>
      <c r="Q1002" s="474"/>
    </row>
    <row r="1003" ht="25.15" customHeight="true" x14ac:dyDescent="0.2">
      <c r="C1003" s="474"/>
      <c r="D1003" s="474"/>
      <c r="E1003" s="474"/>
      <c r="F1003" s="474"/>
      <c r="G1003" s="474"/>
      <c r="H1003" s="474"/>
      <c r="I1003" s="474"/>
      <c r="J1003" s="474"/>
      <c r="K1003" s="474"/>
      <c r="L1003" s="474"/>
      <c r="M1003" s="474"/>
      <c r="N1003" s="474"/>
      <c r="O1003" s="474"/>
      <c r="P1003" s="474"/>
      <c r="Q1003" s="474"/>
    </row>
    <row r="1004" ht="25.15" customHeight="true" x14ac:dyDescent="0.2">
      <c r="C1004" s="474"/>
      <c r="D1004" s="474"/>
      <c r="E1004" s="474"/>
      <c r="F1004" s="474"/>
      <c r="G1004" s="474"/>
      <c r="H1004" s="474"/>
      <c r="I1004" s="474"/>
      <c r="J1004" s="474"/>
      <c r="K1004" s="474"/>
      <c r="L1004" s="474"/>
      <c r="M1004" s="474"/>
      <c r="N1004" s="474"/>
      <c r="O1004" s="474"/>
      <c r="P1004" s="474"/>
      <c r="Q1004" s="474"/>
    </row>
    <row r="1005" ht="25.15" customHeight="true" x14ac:dyDescent="0.2">
      <c r="C1005" s="474"/>
      <c r="D1005" s="474"/>
      <c r="E1005" s="474"/>
      <c r="F1005" s="474"/>
      <c r="G1005" s="474"/>
      <c r="H1005" s="474"/>
      <c r="I1005" s="474"/>
      <c r="J1005" s="474"/>
      <c r="K1005" s="474"/>
      <c r="L1005" s="474"/>
      <c r="M1005" s="474"/>
      <c r="N1005" s="474"/>
      <c r="O1005" s="474"/>
      <c r="P1005" s="474"/>
      <c r="Q1005" s="474"/>
    </row>
    <row r="1006" ht="25.15" customHeight="true" x14ac:dyDescent="0.2">
      <c r="C1006" s="474"/>
      <c r="D1006" s="474"/>
      <c r="E1006" s="474"/>
      <c r="F1006" s="474"/>
      <c r="G1006" s="474"/>
      <c r="H1006" s="474"/>
      <c r="I1006" s="474"/>
      <c r="J1006" s="474"/>
      <c r="K1006" s="474"/>
      <c r="L1006" s="474"/>
      <c r="M1006" s="474"/>
      <c r="N1006" s="474"/>
      <c r="O1006" s="474"/>
      <c r="P1006" s="474"/>
      <c r="Q1006" s="474"/>
    </row>
    <row r="1007" ht="25.15" customHeight="true" x14ac:dyDescent="0.2">
      <c r="C1007" s="474"/>
      <c r="D1007" s="474"/>
      <c r="E1007" s="474"/>
      <c r="F1007" s="474"/>
      <c r="G1007" s="474"/>
      <c r="H1007" s="474"/>
      <c r="I1007" s="474"/>
      <c r="J1007" s="474"/>
      <c r="K1007" s="474"/>
      <c r="L1007" s="474"/>
      <c r="M1007" s="474"/>
      <c r="N1007" s="474"/>
      <c r="O1007" s="474"/>
      <c r="P1007" s="474"/>
      <c r="Q1007" s="474"/>
    </row>
    <row r="1008" ht="25.15" customHeight="true" x14ac:dyDescent="0.2">
      <c r="C1008" s="474"/>
      <c r="D1008" s="474"/>
      <c r="E1008" s="474"/>
      <c r="F1008" s="474"/>
      <c r="G1008" s="474"/>
      <c r="H1008" s="474"/>
      <c r="I1008" s="474"/>
      <c r="J1008" s="474"/>
      <c r="K1008" s="474"/>
      <c r="L1008" s="474"/>
      <c r="M1008" s="474"/>
      <c r="N1008" s="474"/>
      <c r="O1008" s="474"/>
      <c r="P1008" s="474"/>
      <c r="Q1008" s="474"/>
    </row>
    <row r="1009" ht="25.15" customHeight="true" x14ac:dyDescent="0.2">
      <c r="C1009" s="474"/>
      <c r="D1009" s="474"/>
      <c r="E1009" s="474"/>
      <c r="F1009" s="474"/>
      <c r="G1009" s="474"/>
      <c r="H1009" s="474"/>
      <c r="I1009" s="474"/>
      <c r="J1009" s="474"/>
      <c r="K1009" s="474"/>
      <c r="L1009" s="474"/>
      <c r="M1009" s="474"/>
      <c r="N1009" s="474"/>
      <c r="O1009" s="474"/>
      <c r="P1009" s="474"/>
      <c r="Q1009" s="474"/>
    </row>
    <row r="1010" ht="25.15" customHeight="true" x14ac:dyDescent="0.2">
      <c r="C1010" s="474"/>
      <c r="D1010" s="474"/>
      <c r="E1010" s="474"/>
      <c r="F1010" s="474"/>
      <c r="G1010" s="474"/>
      <c r="H1010" s="474"/>
      <c r="I1010" s="474"/>
      <c r="J1010" s="474"/>
      <c r="K1010" s="474"/>
      <c r="L1010" s="474"/>
      <c r="M1010" s="474"/>
      <c r="N1010" s="474"/>
      <c r="O1010" s="474"/>
      <c r="P1010" s="474"/>
      <c r="Q1010" s="474"/>
    </row>
    <row r="1011" ht="25.15" customHeight="true" x14ac:dyDescent="0.2">
      <c r="C1011" s="474"/>
      <c r="D1011" s="474"/>
      <c r="E1011" s="474"/>
      <c r="F1011" s="474"/>
      <c r="G1011" s="474"/>
      <c r="H1011" s="474"/>
      <c r="I1011" s="474"/>
      <c r="J1011" s="474"/>
      <c r="K1011" s="474"/>
      <c r="L1011" s="474"/>
      <c r="M1011" s="474"/>
      <c r="N1011" s="474"/>
      <c r="O1011" s="474"/>
      <c r="P1011" s="474"/>
      <c r="Q1011" s="474"/>
    </row>
    <row r="1012" ht="25.15" customHeight="true" x14ac:dyDescent="0.2">
      <c r="C1012" s="474"/>
      <c r="D1012" s="474"/>
      <c r="E1012" s="474"/>
      <c r="F1012" s="474"/>
      <c r="G1012" s="474"/>
      <c r="H1012" s="474"/>
      <c r="I1012" s="474"/>
      <c r="J1012" s="474"/>
      <c r="K1012" s="474"/>
      <c r="L1012" s="474"/>
      <c r="M1012" s="474"/>
      <c r="N1012" s="474"/>
      <c r="O1012" s="474"/>
      <c r="P1012" s="474"/>
      <c r="Q1012" s="474"/>
    </row>
    <row r="1013" ht="25.15" customHeight="true" x14ac:dyDescent="0.2">
      <c r="C1013" s="474"/>
      <c r="D1013" s="474"/>
      <c r="E1013" s="474"/>
      <c r="F1013" s="474"/>
      <c r="G1013" s="474"/>
      <c r="H1013" s="474"/>
      <c r="I1013" s="474"/>
      <c r="J1013" s="474"/>
      <c r="K1013" s="474"/>
      <c r="L1013" s="474"/>
      <c r="M1013" s="474"/>
      <c r="N1013" s="474"/>
      <c r="O1013" s="474"/>
      <c r="P1013" s="474"/>
      <c r="Q1013" s="474"/>
    </row>
    <row r="1014" ht="25.15" customHeight="true" x14ac:dyDescent="0.2">
      <c r="C1014" s="474"/>
      <c r="D1014" s="474"/>
      <c r="E1014" s="474"/>
      <c r="F1014" s="474"/>
      <c r="G1014" s="474"/>
      <c r="H1014" s="474"/>
      <c r="I1014" s="474"/>
      <c r="J1014" s="474"/>
      <c r="K1014" s="474"/>
      <c r="L1014" s="474"/>
      <c r="M1014" s="474"/>
      <c r="N1014" s="474"/>
      <c r="O1014" s="474"/>
      <c r="P1014" s="474"/>
      <c r="Q1014" s="474"/>
    </row>
    <row r="1015" ht="25.15" customHeight="true" x14ac:dyDescent="0.2">
      <c r="C1015" s="474"/>
      <c r="D1015" s="474"/>
      <c r="E1015" s="474"/>
      <c r="F1015" s="474"/>
      <c r="G1015" s="474"/>
      <c r="H1015" s="474"/>
      <c r="I1015" s="474"/>
      <c r="J1015" s="474"/>
      <c r="K1015" s="474"/>
      <c r="L1015" s="474"/>
      <c r="M1015" s="474"/>
      <c r="N1015" s="474"/>
      <c r="O1015" s="474"/>
      <c r="P1015" s="474"/>
      <c r="Q1015" s="474"/>
    </row>
    <row r="1016" ht="25.15" customHeight="true" x14ac:dyDescent="0.2">
      <c r="C1016" s="474"/>
      <c r="D1016" s="474"/>
      <c r="E1016" s="474"/>
      <c r="F1016" s="474"/>
      <c r="G1016" s="474"/>
      <c r="H1016" s="474"/>
      <c r="I1016" s="474"/>
      <c r="J1016" s="474"/>
      <c r="K1016" s="474"/>
      <c r="L1016" s="474"/>
      <c r="M1016" s="474"/>
      <c r="N1016" s="474"/>
      <c r="O1016" s="474"/>
      <c r="P1016" s="474"/>
      <c r="Q1016" s="474"/>
    </row>
    <row r="1017" ht="25.15" customHeight="true" x14ac:dyDescent="0.2">
      <c r="C1017" s="474"/>
      <c r="D1017" s="474"/>
      <c r="E1017" s="474"/>
      <c r="F1017" s="474"/>
      <c r="G1017" s="474"/>
      <c r="H1017" s="474"/>
      <c r="I1017" s="474"/>
      <c r="J1017" s="474"/>
      <c r="K1017" s="474"/>
      <c r="L1017" s="474"/>
      <c r="M1017" s="474"/>
      <c r="N1017" s="474"/>
      <c r="O1017" s="474"/>
      <c r="P1017" s="474"/>
      <c r="Q1017" s="474"/>
    </row>
    <row r="1018" ht="25.15" customHeight="true" x14ac:dyDescent="0.2">
      <c r="C1018" s="474"/>
      <c r="D1018" s="474"/>
      <c r="E1018" s="474"/>
      <c r="F1018" s="474"/>
      <c r="G1018" s="474"/>
      <c r="H1018" s="474"/>
      <c r="I1018" s="474"/>
      <c r="J1018" s="474"/>
      <c r="K1018" s="474"/>
      <c r="L1018" s="474"/>
      <c r="M1018" s="474"/>
      <c r="N1018" s="474"/>
      <c r="O1018" s="474"/>
      <c r="P1018" s="474"/>
      <c r="Q1018" s="474"/>
    </row>
    <row r="1019" ht="25.15" customHeight="true" x14ac:dyDescent="0.2">
      <c r="C1019" s="474"/>
      <c r="D1019" s="474"/>
      <c r="E1019" s="474"/>
      <c r="F1019" s="474"/>
      <c r="G1019" s="474"/>
      <c r="H1019" s="474"/>
      <c r="I1019" s="474"/>
      <c r="J1019" s="474"/>
      <c r="K1019" s="474"/>
      <c r="L1019" s="474"/>
      <c r="M1019" s="474"/>
      <c r="N1019" s="474"/>
      <c r="O1019" s="474"/>
      <c r="P1019" s="474"/>
      <c r="Q1019" s="474"/>
    </row>
    <row r="1020" ht="25.15" customHeight="true" x14ac:dyDescent="0.2">
      <c r="C1020" s="474"/>
      <c r="D1020" s="474"/>
      <c r="E1020" s="474"/>
      <c r="F1020" s="474"/>
      <c r="G1020" s="474"/>
      <c r="H1020" s="474"/>
      <c r="I1020" s="474"/>
      <c r="J1020" s="474"/>
      <c r="K1020" s="474"/>
      <c r="L1020" s="474"/>
      <c r="M1020" s="474"/>
      <c r="N1020" s="474"/>
      <c r="O1020" s="474"/>
      <c r="P1020" s="474"/>
      <c r="Q1020" s="474"/>
    </row>
    <row r="1021" ht="25.15" customHeight="true" x14ac:dyDescent="0.2">
      <c r="C1021" s="474"/>
      <c r="D1021" s="474"/>
      <c r="E1021" s="474"/>
      <c r="F1021" s="474"/>
      <c r="G1021" s="474"/>
      <c r="H1021" s="474"/>
      <c r="I1021" s="474"/>
      <c r="J1021" s="474"/>
      <c r="K1021" s="474"/>
      <c r="L1021" s="474"/>
      <c r="M1021" s="474"/>
      <c r="N1021" s="474"/>
      <c r="O1021" s="474"/>
      <c r="P1021" s="474"/>
      <c r="Q1021" s="474"/>
    </row>
    <row r="1022" ht="25.15" customHeight="true" x14ac:dyDescent="0.2">
      <c r="C1022" s="474"/>
      <c r="D1022" s="474"/>
      <c r="E1022" s="474"/>
      <c r="F1022" s="474"/>
      <c r="G1022" s="474"/>
      <c r="H1022" s="474"/>
      <c r="I1022" s="474"/>
      <c r="J1022" s="474"/>
      <c r="K1022" s="474"/>
      <c r="L1022" s="474"/>
      <c r="M1022" s="474"/>
      <c r="N1022" s="474"/>
      <c r="O1022" s="474"/>
      <c r="P1022" s="474"/>
      <c r="Q1022" s="474"/>
    </row>
    <row r="1023" ht="25.15" customHeight="true" x14ac:dyDescent="0.2">
      <c r="C1023" s="474"/>
      <c r="D1023" s="474"/>
      <c r="E1023" s="474"/>
      <c r="F1023" s="474"/>
      <c r="G1023" s="474"/>
      <c r="H1023" s="474"/>
      <c r="I1023" s="474"/>
      <c r="J1023" s="474"/>
      <c r="K1023" s="474"/>
      <c r="L1023" s="474"/>
      <c r="M1023" s="474"/>
      <c r="N1023" s="474"/>
      <c r="O1023" s="474"/>
      <c r="P1023" s="474"/>
      <c r="Q1023" s="474"/>
    </row>
    <row r="1024" ht="25.15" customHeight="true" x14ac:dyDescent="0.2">
      <c r="C1024" s="474"/>
      <c r="D1024" s="474"/>
      <c r="E1024" s="474"/>
      <c r="F1024" s="474"/>
      <c r="G1024" s="474"/>
      <c r="H1024" s="474"/>
      <c r="I1024" s="474"/>
      <c r="J1024" s="474"/>
      <c r="K1024" s="474"/>
      <c r="L1024" s="474"/>
      <c r="M1024" s="474"/>
      <c r="N1024" s="474"/>
      <c r="O1024" s="474"/>
      <c r="P1024" s="474"/>
      <c r="Q1024" s="474"/>
    </row>
    <row r="1025" s="351" customFormat="true" ht="21" customHeight="true" x14ac:dyDescent="0.2">
      <c r="A1025" s="1132" t="s">
        <v>176</v>
      </c>
      <c r="B1025" s="1132"/>
      <c r="C1025" s="1132"/>
      <c r="R1025" s="971"/>
      <c r="S1025" s="971"/>
      <c r="T1025" s="971"/>
      <c r="U1025" s="971"/>
      <c r="V1025" s="971"/>
      <c r="W1025" s="971"/>
      <c r="X1025" s="971"/>
      <c r="Y1025" s="971"/>
      <c r="Z1025" s="971"/>
      <c r="AA1025" s="971"/>
      <c r="AB1025" s="971"/>
      <c r="AC1025" s="971"/>
      <c r="AD1025" s="971"/>
      <c r="AE1025" s="971"/>
      <c r="AF1025" s="971"/>
      <c r="AG1025" s="971"/>
      <c r="AH1025" s="971"/>
      <c r="AI1025" s="971"/>
      <c r="AJ1025" s="971"/>
      <c r="AK1025" s="971"/>
      <c r="AL1025" s="971"/>
      <c r="AM1025" s="971"/>
      <c r="AN1025" s="971"/>
      <c r="AO1025" s="971"/>
      <c r="AP1025" s="971"/>
      <c r="AQ1025" s="971"/>
      <c r="AR1025" s="971"/>
      <c r="AS1025" s="971"/>
      <c r="AT1025" s="971"/>
      <c r="AU1025" s="971"/>
      <c r="AV1025" s="971"/>
      <c r="AW1025" s="971"/>
      <c r="AX1025" s="971"/>
      <c r="AY1025" s="971"/>
      <c r="BA1025" s="183"/>
      <c r="BB1025" s="258"/>
      <c r="BC1025"/>
      <c r="BD1025"/>
      <c r="BE1025"/>
      <c r="BF1025"/>
      <c r="BG1025"/>
      <c r="BH1025"/>
      <c r="BI1025"/>
      <c r="BJ1025"/>
      <c r="BK1025"/>
      <c r="BL1025"/>
      <c r="BM1025"/>
      <c r="BN1025"/>
      <c r="BO1025"/>
      <c r="BP1025"/>
      <c r="BQ1025" s="183"/>
      <c r="BR1025" s="185"/>
      <c r="BS1025" s="185"/>
      <c r="BT1025" s="185"/>
      <c r="BU1025" s="185"/>
      <c r="BV1025" s="185"/>
      <c r="BW1025" s="185"/>
      <c r="BX1025" s="185"/>
      <c r="BY1025" s="185"/>
      <c r="BZ1025" s="185"/>
      <c r="CA1025" s="185"/>
      <c r="CB1025" s="185"/>
      <c r="CC1025" s="185"/>
      <c r="CD1025" s="185"/>
      <c r="CE1025" s="185"/>
      <c r="CF1025" s="185"/>
      <c r="CG1025" s="185"/>
      <c r="CH1025" s="185"/>
      <c r="CI1025" s="185"/>
      <c r="CJ1025" s="185"/>
      <c r="CK1025" s="185"/>
      <c r="CL1025" s="185"/>
      <c r="CM1025" s="185"/>
      <c r="CN1025" s="185"/>
      <c r="CO1025" s="185"/>
      <c r="CP1025" s="185"/>
      <c r="CQ1025" s="185"/>
      <c r="CR1025" s="185"/>
      <c r="CS1025" s="185"/>
      <c r="CT1025" s="185"/>
      <c r="CU1025" s="185"/>
      <c r="CV1025" s="185"/>
      <c r="CW1025" s="185"/>
      <c r="CX1025" s="185"/>
      <c r="CY1025" s="185"/>
      <c r="CZ1025" s="185"/>
    </row>
    <row r="1026" s="351" customFormat="true" ht="15.95" customHeight="true" x14ac:dyDescent="0.2">
      <c r="A1026" s="1133" t="s">
        <v>177</v>
      </c>
      <c r="B1026" s="1133"/>
      <c r="C1026" s="354" t="s">
        <v>178</v>
      </c>
      <c r="R1026" s="971"/>
      <c r="S1026" s="971"/>
      <c r="T1026" s="971"/>
      <c r="U1026" s="971"/>
      <c r="V1026" s="971"/>
      <c r="W1026" s="971"/>
      <c r="X1026" s="971"/>
      <c r="Y1026" s="971"/>
      <c r="Z1026" s="971"/>
      <c r="AA1026" s="971"/>
      <c r="AB1026" s="971"/>
      <c r="AC1026" s="971"/>
      <c r="AD1026" s="971"/>
      <c r="AE1026" s="971"/>
      <c r="AF1026" s="971"/>
      <c r="AG1026" s="971"/>
      <c r="AH1026" s="971"/>
      <c r="AI1026" s="971"/>
      <c r="AJ1026" s="971"/>
      <c r="AK1026" s="971"/>
      <c r="AL1026" s="971"/>
      <c r="AM1026" s="971"/>
      <c r="AN1026" s="971"/>
      <c r="AO1026" s="971"/>
      <c r="AP1026" s="971"/>
      <c r="AQ1026" s="971"/>
      <c r="AR1026" s="971"/>
      <c r="AS1026" s="971"/>
      <c r="AT1026" s="971"/>
      <c r="AU1026" s="971"/>
      <c r="AV1026" s="971"/>
      <c r="AW1026" s="971"/>
      <c r="AX1026" s="971"/>
      <c r="AY1026" s="971"/>
      <c r="BA1026" s="183"/>
      <c r="BB1026" s="258"/>
      <c r="BC1026"/>
      <c r="BD1026"/>
      <c r="BE1026"/>
      <c r="BF1026"/>
      <c r="BG1026"/>
      <c r="BH1026"/>
      <c r="BI1026"/>
      <c r="BJ1026"/>
      <c r="BK1026"/>
      <c r="BL1026"/>
      <c r="BM1026"/>
      <c r="BN1026"/>
      <c r="BO1026"/>
      <c r="BP1026"/>
      <c r="BQ1026" s="183"/>
      <c r="BR1026" s="185"/>
      <c r="BS1026" s="185"/>
      <c r="BT1026" s="185"/>
      <c r="BU1026" s="185"/>
      <c r="BV1026" s="185"/>
      <c r="BW1026" s="185"/>
      <c r="BX1026" s="185"/>
      <c r="BY1026" s="185"/>
      <c r="BZ1026" s="185"/>
      <c r="CA1026" s="185"/>
      <c r="CB1026" s="185"/>
      <c r="CC1026" s="185"/>
      <c r="CD1026" s="185"/>
      <c r="CE1026" s="185"/>
      <c r="CF1026" s="185"/>
      <c r="CG1026" s="185"/>
      <c r="CH1026" s="185"/>
      <c r="CI1026" s="185"/>
      <c r="CJ1026" s="185"/>
      <c r="CK1026" s="185"/>
      <c r="CL1026" s="185"/>
      <c r="CM1026" s="185"/>
      <c r="CN1026" s="185"/>
      <c r="CO1026" s="185"/>
      <c r="CP1026" s="185"/>
      <c r="CQ1026" s="185"/>
      <c r="CR1026" s="185"/>
      <c r="CS1026" s="185"/>
      <c r="CT1026" s="185"/>
      <c r="CU1026" s="185"/>
      <c r="CV1026" s="185"/>
      <c r="CW1026" s="185"/>
      <c r="CX1026" s="185"/>
      <c r="CY1026" s="185"/>
      <c r="CZ1026" s="185"/>
    </row>
    <row r="1027" s="351" customFormat="true" ht="17.1" hidden="true" customHeight="true" x14ac:dyDescent="0.2">
      <c r="A1027" s="355" t="s">
        <v>179</v>
      </c>
      <c r="B1027" s="356" t="s">
        <v>180</v>
      </c>
      <c r="C1027" s="357">
        <v>4218</v>
      </c>
      <c r="R1027" s="971"/>
      <c r="S1027" s="971"/>
      <c r="T1027" s="971"/>
      <c r="U1027" s="971"/>
      <c r="V1027" s="971"/>
      <c r="W1027" s="971"/>
      <c r="X1027" s="971"/>
      <c r="Y1027" s="971"/>
      <c r="Z1027" s="971"/>
      <c r="AA1027" s="971"/>
      <c r="AB1027" s="971"/>
      <c r="AC1027" s="971"/>
      <c r="AD1027" s="971"/>
      <c r="AE1027" s="971"/>
      <c r="AF1027" s="971"/>
      <c r="AG1027" s="971"/>
      <c r="AH1027" s="971"/>
      <c r="AI1027" s="971"/>
      <c r="AJ1027" s="971"/>
      <c r="AK1027" s="971"/>
      <c r="AL1027" s="971"/>
      <c r="AM1027" s="971"/>
      <c r="AN1027" s="971"/>
      <c r="AO1027" s="971"/>
      <c r="AP1027" s="971"/>
      <c r="AQ1027" s="971"/>
      <c r="AR1027" s="971"/>
      <c r="AS1027" s="971"/>
      <c r="AT1027" s="971"/>
      <c r="AU1027" s="971"/>
      <c r="AV1027" s="971"/>
      <c r="AW1027" s="971"/>
      <c r="AX1027" s="971"/>
      <c r="AY1027" s="971"/>
      <c r="BA1027" s="183"/>
      <c r="BB1027" s="258"/>
      <c r="BC1027"/>
      <c r="BD1027"/>
      <c r="BE1027"/>
      <c r="BF1027"/>
      <c r="BG1027"/>
      <c r="BH1027"/>
      <c r="BI1027"/>
      <c r="BJ1027"/>
      <c r="BK1027"/>
      <c r="BL1027"/>
      <c r="BM1027"/>
      <c r="BN1027"/>
      <c r="BO1027"/>
      <c r="BP1027"/>
      <c r="BQ1027" s="183"/>
      <c r="BR1027" s="185"/>
      <c r="BS1027" s="185"/>
      <c r="BT1027" s="185"/>
      <c r="BU1027" s="185"/>
      <c r="BV1027" s="185"/>
      <c r="BW1027" s="185"/>
      <c r="BX1027" s="185"/>
      <c r="BY1027" s="185"/>
      <c r="BZ1027" s="185"/>
      <c r="CA1027" s="185"/>
      <c r="CB1027" s="185"/>
      <c r="CC1027" s="185"/>
      <c r="CD1027" s="185"/>
      <c r="CE1027" s="185"/>
      <c r="CF1027" s="185"/>
      <c r="CG1027" s="185"/>
      <c r="CH1027" s="185"/>
      <c r="CI1027" s="185"/>
      <c r="CJ1027" s="185"/>
      <c r="CK1027" s="185"/>
      <c r="CL1027" s="185"/>
      <c r="CM1027" s="185"/>
      <c r="CN1027" s="185"/>
      <c r="CO1027" s="185"/>
      <c r="CP1027" s="185"/>
      <c r="CQ1027" s="185"/>
      <c r="CR1027" s="185"/>
      <c r="CS1027" s="185"/>
      <c r="CT1027" s="185"/>
      <c r="CU1027" s="185"/>
      <c r="CV1027" s="185"/>
      <c r="CW1027" s="185"/>
      <c r="CX1027" s="185"/>
      <c r="CY1027" s="185"/>
      <c r="CZ1027" s="185"/>
    </row>
    <row r="1028" s="351" customFormat="true" ht="17.1" hidden="true" customHeight="true" x14ac:dyDescent="0.2">
      <c r="A1028" s="358" t="s">
        <v>181</v>
      </c>
      <c r="B1028" s="359" t="s">
        <v>180</v>
      </c>
      <c r="C1028" s="360">
        <v>4218</v>
      </c>
      <c r="R1028" s="971"/>
      <c r="S1028" s="971"/>
      <c r="T1028" s="971"/>
      <c r="U1028" s="971"/>
      <c r="V1028" s="971"/>
      <c r="W1028" s="971"/>
      <c r="X1028" s="971"/>
      <c r="Y1028" s="971"/>
      <c r="Z1028" s="971"/>
      <c r="AA1028" s="971"/>
      <c r="AB1028" s="971"/>
      <c r="AC1028" s="971"/>
      <c r="AD1028" s="971"/>
      <c r="AE1028" s="971"/>
      <c r="AF1028" s="971"/>
      <c r="AG1028" s="971"/>
      <c r="AH1028" s="971"/>
      <c r="AI1028" s="971"/>
      <c r="AJ1028" s="971"/>
      <c r="AK1028" s="971"/>
      <c r="AL1028" s="971"/>
      <c r="AM1028" s="971"/>
      <c r="AN1028" s="971"/>
      <c r="AO1028" s="971"/>
      <c r="AP1028" s="971"/>
      <c r="AQ1028" s="971"/>
      <c r="AR1028" s="971"/>
      <c r="AS1028" s="971"/>
      <c r="AT1028" s="971"/>
      <c r="AU1028" s="971"/>
      <c r="AV1028" s="971"/>
      <c r="AW1028" s="971"/>
      <c r="AX1028" s="971"/>
      <c r="AY1028" s="971"/>
      <c r="BA1028" s="183"/>
      <c r="BB1028" s="258"/>
      <c r="BC1028"/>
      <c r="BD1028"/>
      <c r="BE1028"/>
      <c r="BF1028"/>
      <c r="BG1028"/>
      <c r="BH1028"/>
      <c r="BI1028"/>
      <c r="BJ1028"/>
      <c r="BK1028"/>
      <c r="BL1028"/>
      <c r="BM1028"/>
      <c r="BN1028"/>
      <c r="BO1028"/>
      <c r="BP1028"/>
      <c r="BQ1028" s="183"/>
      <c r="BR1028" s="185"/>
      <c r="BS1028" s="185"/>
      <c r="BT1028" s="185"/>
      <c r="BU1028" s="185"/>
      <c r="BV1028" s="185"/>
      <c r="BW1028" s="185"/>
      <c r="BX1028" s="185"/>
      <c r="BY1028" s="185"/>
      <c r="BZ1028" s="185"/>
      <c r="CA1028" s="185"/>
      <c r="CB1028" s="185"/>
      <c r="CC1028" s="185"/>
      <c r="CD1028" s="185"/>
      <c r="CE1028" s="185"/>
      <c r="CF1028" s="185"/>
      <c r="CG1028" s="185"/>
      <c r="CH1028" s="185"/>
      <c r="CI1028" s="185"/>
      <c r="CJ1028" s="185"/>
      <c r="CK1028" s="185"/>
      <c r="CL1028" s="185"/>
      <c r="CM1028" s="185"/>
      <c r="CN1028" s="185"/>
      <c r="CO1028" s="185"/>
      <c r="CP1028" s="185"/>
      <c r="CQ1028" s="185"/>
      <c r="CR1028" s="185"/>
      <c r="CS1028" s="185"/>
      <c r="CT1028" s="185"/>
      <c r="CU1028" s="185"/>
      <c r="CV1028" s="185"/>
      <c r="CW1028" s="185"/>
      <c r="CX1028" s="185"/>
      <c r="CY1028" s="185"/>
      <c r="CZ1028" s="185"/>
    </row>
    <row r="1029" s="351" customFormat="true" ht="17.1" hidden="true" customHeight="true" x14ac:dyDescent="0.2">
      <c r="A1029" s="358" t="s">
        <v>182</v>
      </c>
      <c r="B1029" s="359" t="s">
        <v>180</v>
      </c>
      <c r="C1029" s="360">
        <v>4218</v>
      </c>
      <c r="R1029" s="971"/>
      <c r="S1029" s="971"/>
      <c r="T1029" s="971"/>
      <c r="U1029" s="971"/>
      <c r="V1029" s="971"/>
      <c r="W1029" s="971"/>
      <c r="X1029" s="971"/>
      <c r="Y1029" s="971"/>
      <c r="Z1029" s="971"/>
      <c r="AA1029" s="971"/>
      <c r="AB1029" s="971"/>
      <c r="AC1029" s="971"/>
      <c r="AD1029" s="971"/>
      <c r="AE1029" s="971"/>
      <c r="AF1029" s="971"/>
      <c r="AG1029" s="971"/>
      <c r="AH1029" s="971"/>
      <c r="AI1029" s="971"/>
      <c r="AJ1029" s="971"/>
      <c r="AK1029" s="971"/>
      <c r="AL1029" s="971"/>
      <c r="AM1029" s="971"/>
      <c r="AN1029" s="971"/>
      <c r="AO1029" s="971"/>
      <c r="AP1029" s="971"/>
      <c r="AQ1029" s="971"/>
      <c r="AR1029" s="971"/>
      <c r="AS1029" s="971"/>
      <c r="AT1029" s="971"/>
      <c r="AU1029" s="971"/>
      <c r="AV1029" s="971"/>
      <c r="AW1029" s="971"/>
      <c r="AX1029" s="971"/>
      <c r="AY1029" s="971"/>
      <c r="BA1029" s="183"/>
      <c r="BB1029" s="258"/>
      <c r="BC1029"/>
      <c r="BD1029"/>
      <c r="BE1029"/>
      <c r="BF1029"/>
      <c r="BG1029"/>
      <c r="BH1029"/>
      <c r="BI1029"/>
      <c r="BJ1029"/>
      <c r="BK1029"/>
      <c r="BL1029"/>
      <c r="BM1029"/>
      <c r="BN1029"/>
      <c r="BO1029"/>
      <c r="BP1029"/>
      <c r="BQ1029" s="183"/>
      <c r="BR1029" s="185"/>
      <c r="BS1029" s="185"/>
      <c r="BT1029" s="185"/>
      <c r="BU1029" s="185"/>
      <c r="BV1029" s="185"/>
      <c r="BW1029" s="185"/>
      <c r="BX1029" s="185"/>
      <c r="BY1029" s="185"/>
      <c r="BZ1029" s="185"/>
      <c r="CA1029" s="185"/>
      <c r="CB1029" s="185"/>
      <c r="CC1029" s="185"/>
      <c r="CD1029" s="185"/>
      <c r="CE1029" s="185"/>
      <c r="CF1029" s="185"/>
      <c r="CG1029" s="185"/>
      <c r="CH1029" s="185"/>
      <c r="CI1029" s="185"/>
      <c r="CJ1029" s="185"/>
      <c r="CK1029" s="185"/>
      <c r="CL1029" s="185"/>
      <c r="CM1029" s="185"/>
      <c r="CN1029" s="185"/>
      <c r="CO1029" s="185"/>
      <c r="CP1029" s="185"/>
      <c r="CQ1029" s="185"/>
      <c r="CR1029" s="185"/>
      <c r="CS1029" s="185"/>
      <c r="CT1029" s="185"/>
      <c r="CU1029" s="185"/>
      <c r="CV1029" s="185"/>
      <c r="CW1029" s="185"/>
      <c r="CX1029" s="185"/>
      <c r="CY1029" s="185"/>
      <c r="CZ1029" s="185"/>
    </row>
    <row r="1030" s="351" customFormat="true" ht="17.1" hidden="true" customHeight="true" x14ac:dyDescent="0.2">
      <c r="A1030" s="358" t="s">
        <v>183</v>
      </c>
      <c r="B1030" s="359" t="s">
        <v>180</v>
      </c>
      <c r="C1030" s="360">
        <v>4218</v>
      </c>
      <c r="R1030" s="971"/>
      <c r="S1030" s="971"/>
      <c r="T1030" s="971"/>
      <c r="U1030" s="971"/>
      <c r="V1030" s="971"/>
      <c r="W1030" s="971"/>
      <c r="X1030" s="971"/>
      <c r="Y1030" s="971"/>
      <c r="Z1030" s="971"/>
      <c r="AA1030" s="971"/>
      <c r="AB1030" s="971"/>
      <c r="AC1030" s="971"/>
      <c r="AD1030" s="971"/>
      <c r="AE1030" s="971"/>
      <c r="AF1030" s="971"/>
      <c r="AG1030" s="971"/>
      <c r="AH1030" s="971"/>
      <c r="AI1030" s="971"/>
      <c r="AJ1030" s="971"/>
      <c r="AK1030" s="971"/>
      <c r="AL1030" s="971"/>
      <c r="AM1030" s="971"/>
      <c r="AN1030" s="971"/>
      <c r="AO1030" s="971"/>
      <c r="AP1030" s="971"/>
      <c r="AQ1030" s="971"/>
      <c r="AR1030" s="971"/>
      <c r="AS1030" s="971"/>
      <c r="AT1030" s="971"/>
      <c r="AU1030" s="971"/>
      <c r="AV1030" s="971"/>
      <c r="AW1030" s="971"/>
      <c r="AX1030" s="971"/>
      <c r="AY1030" s="971"/>
      <c r="BA1030" s="183"/>
      <c r="BB1030" s="258"/>
      <c r="BC1030"/>
      <c r="BD1030"/>
      <c r="BE1030"/>
      <c r="BF1030"/>
      <c r="BG1030"/>
      <c r="BH1030"/>
      <c r="BI1030"/>
      <c r="BJ1030"/>
      <c r="BK1030"/>
      <c r="BL1030"/>
      <c r="BM1030"/>
      <c r="BN1030"/>
      <c r="BO1030"/>
      <c r="BP1030"/>
      <c r="BQ1030" s="183"/>
      <c r="BR1030" s="185"/>
      <c r="BS1030" s="185"/>
      <c r="BT1030" s="185"/>
      <c r="BU1030" s="185"/>
      <c r="BV1030" s="185"/>
      <c r="BW1030" s="185"/>
      <c r="BX1030" s="185"/>
      <c r="BY1030" s="185"/>
      <c r="BZ1030" s="185"/>
      <c r="CA1030" s="185"/>
      <c r="CB1030" s="185"/>
      <c r="CC1030" s="185"/>
      <c r="CD1030" s="185"/>
      <c r="CE1030" s="185"/>
      <c r="CF1030" s="185"/>
      <c r="CG1030" s="185"/>
      <c r="CH1030" s="185"/>
      <c r="CI1030" s="185"/>
      <c r="CJ1030" s="185"/>
      <c r="CK1030" s="185"/>
      <c r="CL1030" s="185"/>
      <c r="CM1030" s="185"/>
      <c r="CN1030" s="185"/>
      <c r="CO1030" s="185"/>
      <c r="CP1030" s="185"/>
      <c r="CQ1030" s="185"/>
      <c r="CR1030" s="185"/>
      <c r="CS1030" s="185"/>
      <c r="CT1030" s="185"/>
      <c r="CU1030" s="185"/>
      <c r="CV1030" s="185"/>
      <c r="CW1030" s="185"/>
      <c r="CX1030" s="185"/>
      <c r="CY1030" s="185"/>
      <c r="CZ1030" s="185"/>
    </row>
    <row r="1031" s="351" customFormat="true" ht="17.1" customHeight="true" x14ac:dyDescent="0.2">
      <c r="A1031" s="1134" t="s">
        <v>184</v>
      </c>
      <c r="B1031" s="359" t="s">
        <v>185</v>
      </c>
      <c r="C1031" s="360">
        <v>1506</v>
      </c>
      <c r="R1031" s="971"/>
      <c r="S1031" s="971"/>
      <c r="T1031" s="971"/>
      <c r="U1031" s="971"/>
      <c r="V1031" s="971"/>
      <c r="W1031" s="971"/>
      <c r="X1031" s="971"/>
      <c r="Y1031" s="971"/>
      <c r="Z1031" s="971"/>
      <c r="AA1031" s="971"/>
      <c r="AB1031" s="971"/>
      <c r="AC1031" s="971"/>
      <c r="AD1031" s="971"/>
      <c r="AE1031" s="971"/>
      <c r="AF1031" s="971"/>
      <c r="AG1031" s="971"/>
      <c r="AH1031" s="971"/>
      <c r="AI1031" s="971"/>
      <c r="AJ1031" s="971"/>
      <c r="AK1031" s="971"/>
      <c r="AL1031" s="971"/>
      <c r="AM1031" s="971"/>
      <c r="AN1031" s="971"/>
      <c r="AO1031" s="971"/>
      <c r="AP1031" s="971"/>
      <c r="AQ1031" s="971"/>
      <c r="AR1031" s="971"/>
      <c r="AS1031" s="971"/>
      <c r="AT1031" s="971"/>
      <c r="AU1031" s="971"/>
      <c r="AV1031" s="971"/>
      <c r="AW1031" s="971"/>
      <c r="AX1031" s="971"/>
      <c r="AY1031" s="971"/>
      <c r="BA1031" s="183"/>
      <c r="BB1031" s="258"/>
      <c r="BC1031"/>
      <c r="BD1031"/>
      <c r="BE1031"/>
      <c r="BF1031"/>
      <c r="BG1031"/>
      <c r="BH1031"/>
      <c r="BI1031"/>
      <c r="BJ1031"/>
      <c r="BK1031"/>
      <c r="BL1031"/>
      <c r="BM1031"/>
      <c r="BN1031"/>
      <c r="BO1031"/>
      <c r="BP1031"/>
      <c r="BQ1031" s="183"/>
      <c r="BR1031" s="185"/>
      <c r="BS1031" s="185"/>
      <c r="BT1031" s="185"/>
      <c r="BU1031" s="185"/>
      <c r="BV1031" s="185"/>
      <c r="BW1031" s="185"/>
      <c r="BX1031" s="185"/>
      <c r="BY1031" s="185"/>
      <c r="BZ1031" s="185"/>
      <c r="CA1031" s="185"/>
      <c r="CB1031" s="185"/>
      <c r="CC1031" s="185"/>
      <c r="CD1031" s="185"/>
      <c r="CE1031" s="185"/>
      <c r="CF1031" s="185"/>
      <c r="CG1031" s="185"/>
      <c r="CH1031" s="185"/>
      <c r="CI1031" s="185"/>
      <c r="CJ1031" s="185"/>
      <c r="CK1031" s="185"/>
      <c r="CL1031" s="185"/>
      <c r="CM1031" s="185"/>
      <c r="CN1031" s="185"/>
      <c r="CO1031" s="185"/>
      <c r="CP1031" s="185"/>
      <c r="CQ1031" s="185"/>
      <c r="CR1031" s="185"/>
      <c r="CS1031" s="185"/>
      <c r="CT1031" s="185"/>
      <c r="CU1031" s="185"/>
      <c r="CV1031" s="185"/>
      <c r="CW1031" s="185"/>
      <c r="CX1031" s="185"/>
      <c r="CY1031" s="185"/>
      <c r="CZ1031" s="185"/>
    </row>
    <row r="1032" s="351" customFormat="true" ht="17.1" customHeight="true" x14ac:dyDescent="0.2">
      <c r="A1032" s="1135"/>
      <c r="B1032" s="361" t="s">
        <v>186</v>
      </c>
      <c r="C1032" s="362">
        <v>2712</v>
      </c>
      <c r="R1032" s="971"/>
      <c r="S1032" s="971"/>
      <c r="T1032" s="971"/>
      <c r="U1032" s="971"/>
      <c r="V1032" s="971"/>
      <c r="W1032" s="971"/>
      <c r="X1032" s="971"/>
      <c r="Y1032" s="971"/>
      <c r="Z1032" s="971"/>
      <c r="AA1032" s="971"/>
      <c r="AB1032" s="971"/>
      <c r="AC1032" s="971"/>
      <c r="AD1032" s="971"/>
      <c r="AE1032" s="971"/>
      <c r="AF1032" s="971"/>
      <c r="AG1032" s="971"/>
      <c r="AH1032" s="971"/>
      <c r="AI1032" s="971"/>
      <c r="AJ1032" s="971"/>
      <c r="AK1032" s="971"/>
      <c r="AL1032" s="971"/>
      <c r="AM1032" s="971"/>
      <c r="AN1032" s="971"/>
      <c r="AO1032" s="971"/>
      <c r="AP1032" s="971"/>
      <c r="AQ1032" s="971"/>
      <c r="AR1032" s="971"/>
      <c r="AS1032" s="971"/>
      <c r="AT1032" s="971"/>
      <c r="AU1032" s="971"/>
      <c r="AV1032" s="971"/>
      <c r="AW1032" s="971"/>
      <c r="AX1032" s="971"/>
      <c r="AY1032" s="971"/>
      <c r="BA1032" s="183"/>
      <c r="BB1032" s="258"/>
      <c r="BC1032"/>
      <c r="BD1032"/>
      <c r="BE1032"/>
      <c r="BF1032"/>
      <c r="BG1032"/>
      <c r="BH1032"/>
      <c r="BI1032"/>
      <c r="BJ1032"/>
      <c r="BK1032"/>
      <c r="BL1032"/>
      <c r="BM1032"/>
      <c r="BN1032"/>
      <c r="BO1032"/>
      <c r="BP1032"/>
      <c r="BQ1032" s="183"/>
      <c r="BR1032" s="185"/>
      <c r="BS1032" s="185"/>
      <c r="BT1032" s="185"/>
      <c r="BU1032" s="185"/>
      <c r="BV1032" s="185"/>
      <c r="BW1032" s="185"/>
      <c r="BX1032" s="185"/>
      <c r="BY1032" s="185"/>
      <c r="BZ1032" s="185"/>
      <c r="CA1032" s="185"/>
      <c r="CB1032" s="185"/>
      <c r="CC1032" s="185"/>
      <c r="CD1032" s="185"/>
      <c r="CE1032" s="185"/>
      <c r="CF1032" s="185"/>
      <c r="CG1032" s="185"/>
      <c r="CH1032" s="185"/>
      <c r="CI1032" s="185"/>
      <c r="CJ1032" s="185"/>
      <c r="CK1032" s="185"/>
      <c r="CL1032" s="185"/>
      <c r="CM1032" s="185"/>
      <c r="CN1032" s="185"/>
      <c r="CO1032" s="185"/>
      <c r="CP1032" s="185"/>
      <c r="CQ1032" s="185"/>
      <c r="CR1032" s="185"/>
      <c r="CS1032" s="185"/>
      <c r="CT1032" s="185"/>
      <c r="CU1032" s="185"/>
      <c r="CV1032" s="185"/>
      <c r="CW1032" s="185"/>
      <c r="CX1032" s="185"/>
      <c r="CY1032" s="185"/>
      <c r="CZ1032" s="185"/>
    </row>
    <row r="1033" s="351" customFormat="true" ht="12.95" customHeight="true" x14ac:dyDescent="0.2">
      <c r="A1033" s="1136" t="s">
        <v>187</v>
      </c>
      <c r="B1033" s="1136"/>
      <c r="C1033" s="1136"/>
      <c r="R1033" s="971"/>
      <c r="S1033" s="971"/>
      <c r="T1033" s="971"/>
      <c r="U1033" s="971"/>
      <c r="V1033" s="971"/>
      <c r="W1033" s="971"/>
      <c r="X1033" s="971"/>
      <c r="Y1033" s="971"/>
      <c r="Z1033" s="971"/>
      <c r="AA1033" s="971"/>
      <c r="AB1033" s="971"/>
      <c r="AC1033" s="971"/>
      <c r="AD1033" s="971"/>
      <c r="AE1033" s="971"/>
      <c r="AF1033" s="971"/>
      <c r="AG1033" s="971"/>
      <c r="AH1033" s="971"/>
      <c r="AI1033" s="971"/>
      <c r="AJ1033" s="971"/>
      <c r="AK1033" s="971"/>
      <c r="AL1033" s="971"/>
      <c r="AM1033" s="971"/>
      <c r="AN1033" s="971"/>
      <c r="AO1033" s="971"/>
      <c r="AP1033" s="971"/>
      <c r="AQ1033" s="971"/>
      <c r="AR1033" s="971"/>
      <c r="AS1033" s="971"/>
      <c r="AT1033" s="971"/>
      <c r="AU1033" s="971"/>
      <c r="AV1033" s="971"/>
      <c r="AW1033" s="971"/>
      <c r="AX1033" s="971"/>
      <c r="AY1033" s="971"/>
      <c r="BA1033" s="365"/>
      <c r="BB1033" s="139"/>
      <c r="BC1033" s="365"/>
      <c r="BD1033" s="365"/>
      <c r="BE1033" s="365"/>
      <c r="BF1033" s="365"/>
      <c r="BG1033" s="365"/>
      <c r="BH1033" s="365"/>
      <c r="BI1033" s="365"/>
      <c r="BJ1033" s="365"/>
      <c r="BK1033" s="365"/>
      <c r="BL1033" s="365"/>
      <c r="BM1033" s="365"/>
      <c r="BN1033" s="365"/>
      <c r="BO1033" s="365"/>
      <c r="BP1033" s="365"/>
      <c r="BQ1033" s="365"/>
      <c r="BR1033" s="168"/>
      <c r="BS1033" s="168"/>
      <c r="BT1033" s="168"/>
      <c r="BU1033" s="168"/>
      <c r="BV1033" s="168"/>
      <c r="BW1033" s="168"/>
      <c r="BX1033" s="168"/>
      <c r="BY1033" s="168"/>
      <c r="BZ1033" s="168"/>
      <c r="CA1033" s="168"/>
      <c r="CB1033" s="168"/>
      <c r="CC1033" s="168"/>
      <c r="CD1033" s="168"/>
      <c r="CE1033" s="168"/>
      <c r="CF1033" s="168"/>
      <c r="CG1033" s="168"/>
      <c r="CH1033" s="168"/>
      <c r="CI1033" s="168"/>
      <c r="CJ1033" s="168"/>
      <c r="CK1033" s="168"/>
      <c r="CL1033" s="168"/>
      <c r="CM1033" s="168"/>
      <c r="CN1033" s="168"/>
      <c r="CO1033" s="168"/>
      <c r="CP1033" s="168"/>
      <c r="CQ1033" s="168"/>
      <c r="CR1033" s="168"/>
      <c r="CS1033" s="168"/>
      <c r="CT1033" s="168"/>
      <c r="CU1033" s="168"/>
      <c r="CV1033" s="168"/>
      <c r="CW1033" s="168"/>
      <c r="CX1033" s="168"/>
      <c r="CY1033" s="168"/>
      <c r="CZ1033" s="168"/>
    </row>
    <row r="1034" s="175" customFormat="true" ht="15" customHeight="true" x14ac:dyDescent="0.2">
      <c r="A1034" s="1136" t="s">
        <v>187</v>
      </c>
      <c r="B1034" s="1136"/>
      <c r="C1034" s="1136"/>
      <c r="R1034" s="168"/>
      <c r="S1034" s="168"/>
      <c r="T1034" s="168"/>
      <c r="U1034" s="168"/>
      <c r="V1034" s="168"/>
      <c r="W1034" s="168"/>
      <c r="X1034" s="168"/>
      <c r="Y1034" s="168"/>
      <c r="Z1034" s="168"/>
      <c r="AA1034" s="168"/>
      <c r="AB1034" s="168"/>
      <c r="AC1034" s="168"/>
      <c r="AD1034" s="168"/>
      <c r="AE1034" s="168"/>
      <c r="AF1034" s="168"/>
      <c r="AG1034" s="168"/>
      <c r="AH1034" s="168"/>
      <c r="AI1034" s="168"/>
      <c r="AJ1034" s="168"/>
      <c r="AK1034" s="168"/>
      <c r="AL1034" s="168"/>
      <c r="AM1034" s="168"/>
      <c r="AN1034" s="168"/>
      <c r="AO1034" s="168"/>
      <c r="AP1034" s="168"/>
      <c r="AQ1034" s="168"/>
      <c r="AR1034" s="168"/>
      <c r="AS1034" s="168"/>
      <c r="AT1034" s="168"/>
      <c r="AU1034" s="168"/>
      <c r="AV1034" s="168"/>
      <c r="AW1034" s="168"/>
      <c r="AX1034" s="168"/>
      <c r="AY1034" s="168"/>
      <c r="BA1034" s="183"/>
      <c r="BB1034" s="258"/>
      <c r="BC1034"/>
      <c r="BD1034"/>
      <c r="BE1034"/>
      <c r="BF1034"/>
      <c r="BG1034"/>
      <c r="BH1034"/>
      <c r="BI1034"/>
      <c r="BJ1034"/>
      <c r="BK1034"/>
      <c r="BL1034"/>
      <c r="BM1034"/>
      <c r="BN1034"/>
      <c r="BO1034"/>
      <c r="BP1034"/>
      <c r="BQ1034" s="183"/>
      <c r="BR1034" s="185"/>
      <c r="BS1034" s="185"/>
      <c r="BT1034" s="185"/>
      <c r="BU1034" s="185"/>
      <c r="BV1034" s="185"/>
      <c r="BW1034" s="185"/>
      <c r="BX1034" s="185"/>
      <c r="BY1034" s="185"/>
      <c r="BZ1034" s="185"/>
      <c r="CA1034" s="185"/>
      <c r="CB1034" s="185"/>
      <c r="CC1034" s="185"/>
      <c r="CD1034" s="185"/>
      <c r="CE1034" s="185"/>
      <c r="CF1034" s="185"/>
      <c r="CG1034" s="185"/>
      <c r="CH1034" s="185"/>
      <c r="CI1034" s="185"/>
      <c r="CJ1034" s="185"/>
      <c r="CK1034" s="185"/>
      <c r="CL1034" s="185"/>
      <c r="CM1034" s="185"/>
      <c r="CN1034" s="185"/>
      <c r="CO1034" s="185"/>
      <c r="CP1034" s="185"/>
      <c r="CQ1034" s="185"/>
      <c r="CR1034" s="185"/>
      <c r="CS1034" s="185"/>
      <c r="CT1034" s="185"/>
      <c r="CU1034" s="185"/>
      <c r="CV1034" s="185"/>
      <c r="CW1034" s="185"/>
      <c r="CX1034" s="185"/>
      <c r="CY1034" s="185"/>
      <c r="CZ1034" s="185"/>
    </row>
    <row r="1035" s="175" customFormat="true" ht="15" customHeight="true" x14ac:dyDescent="0.2">
      <c r="B1035" s="352"/>
      <c r="R1035" s="168"/>
      <c r="S1035" s="168"/>
      <c r="T1035" s="168"/>
      <c r="U1035" s="168"/>
      <c r="V1035" s="168"/>
      <c r="W1035" s="168"/>
      <c r="X1035" s="168"/>
      <c r="Y1035" s="168"/>
      <c r="Z1035" s="168"/>
      <c r="AA1035" s="168"/>
      <c r="AB1035" s="168"/>
      <c r="AC1035" s="168"/>
      <c r="AD1035" s="168"/>
      <c r="AE1035" s="168"/>
      <c r="AF1035" s="168"/>
      <c r="AG1035" s="168"/>
      <c r="AH1035" s="168"/>
      <c r="AI1035" s="168"/>
      <c r="AJ1035" s="168"/>
      <c r="AK1035" s="168"/>
      <c r="AL1035" s="168"/>
      <c r="AM1035" s="168"/>
      <c r="AN1035" s="168"/>
      <c r="AO1035" s="168"/>
      <c r="AP1035" s="168"/>
      <c r="AQ1035" s="168"/>
      <c r="AR1035" s="168"/>
      <c r="AS1035" s="168"/>
      <c r="AT1035" s="168"/>
      <c r="AU1035" s="168"/>
      <c r="AV1035" s="168"/>
      <c r="AW1035" s="168"/>
      <c r="AX1035" s="168"/>
      <c r="AY1035" s="168"/>
      <c r="BA1035" s="349"/>
      <c r="BB1035" s="197"/>
      <c r="BC1035" s="349"/>
      <c r="BD1035" s="349"/>
      <c r="BE1035" s="349"/>
      <c r="BF1035" s="349"/>
      <c r="BG1035" s="349"/>
      <c r="BH1035" s="349"/>
      <c r="BI1035" s="349"/>
      <c r="BJ1035" s="349"/>
      <c r="BK1035" s="349"/>
      <c r="BL1035" s="349"/>
      <c r="BM1035" s="349"/>
      <c r="BN1035" s="349"/>
      <c r="BO1035" s="349"/>
      <c r="BP1035" s="349"/>
      <c r="BQ1035" s="349"/>
      <c r="BR1035" s="168"/>
      <c r="BS1035" s="168"/>
      <c r="BT1035" s="168"/>
      <c r="BU1035" s="168"/>
      <c r="BV1035" s="168"/>
      <c r="BW1035" s="168"/>
      <c r="BX1035" s="168"/>
      <c r="BY1035" s="168"/>
      <c r="BZ1035" s="168"/>
      <c r="CA1035" s="168"/>
      <c r="CB1035" s="168"/>
      <c r="CC1035" s="168"/>
      <c r="CD1035" s="168"/>
      <c r="CE1035" s="168"/>
      <c r="CF1035" s="168"/>
      <c r="CG1035" s="168"/>
      <c r="CH1035" s="168"/>
      <c r="CI1035" s="168"/>
      <c r="CJ1035" s="168"/>
      <c r="CK1035" s="168"/>
      <c r="CL1035" s="168"/>
      <c r="CM1035" s="168"/>
      <c r="CN1035" s="168"/>
      <c r="CO1035" s="168"/>
      <c r="CP1035" s="168"/>
      <c r="CQ1035" s="168"/>
      <c r="CR1035" s="168"/>
      <c r="CS1035" s="168"/>
      <c r="CT1035" s="168"/>
      <c r="CU1035" s="168"/>
      <c r="CV1035" s="168"/>
      <c r="CW1035" s="168"/>
      <c r="CX1035" s="168"/>
      <c r="CY1035" s="168"/>
      <c r="CZ1035" s="168"/>
    </row>
    <row r="1036" ht="15" customHeight="true" x14ac:dyDescent="0.25">
      <c r="A1036" s="259" t="s">
        <v>121</v>
      </c>
      <c r="B1036" s="121" t="s">
        <v>122</v>
      </c>
    </row>
    <row r="1037" ht="15" customHeight="true" x14ac:dyDescent="0.2">
      <c r="A1037" s="260">
        <f>R15</f>
        <v>0</v>
      </c>
      <c r="B1037" s="260">
        <f>BR122+BR123</f>
        <v>0</v>
      </c>
    </row>
    <row r="1038" ht="15" customHeight="true" x14ac:dyDescent="0.2">
      <c r="A1038" s="260">
        <f>S15</f>
        <v>0</v>
      </c>
      <c r="B1038" s="260">
        <f>BS122+BS123</f>
        <v>0</v>
      </c>
    </row>
    <row r="1039" ht="15" customHeight="true" x14ac:dyDescent="0.2">
      <c r="A1039" s="260">
        <f>T15</f>
        <v>0</v>
      </c>
      <c r="B1039" s="260">
        <f>BT122+BT123</f>
        <v>0</v>
      </c>
    </row>
    <row r="1040" ht="15" customHeight="true" x14ac:dyDescent="0.2">
      <c r="A1040" s="260">
        <f>U15</f>
        <v>0</v>
      </c>
      <c r="B1040" s="260">
        <f>BU122+BU123</f>
        <v>0</v>
      </c>
    </row>
    <row r="1041" ht="15" customHeight="true" x14ac:dyDescent="0.2">
      <c r="A1041" s="260">
        <f>V15</f>
        <v>0</v>
      </c>
      <c r="B1041" s="260">
        <f>BV122+BV123</f>
        <v>0</v>
      </c>
    </row>
    <row r="1042" ht="15" customHeight="true" x14ac:dyDescent="0.2">
      <c r="A1042" s="260">
        <f>W15</f>
        <v>0</v>
      </c>
      <c r="B1042" s="260">
        <f>BW122+BW123</f>
        <v>0</v>
      </c>
    </row>
    <row r="1043" ht="15" customHeight="true" x14ac:dyDescent="0.2">
      <c r="A1043" s="260">
        <f>X15</f>
        <v>0</v>
      </c>
      <c r="B1043" s="260">
        <f>BX122+XR123</f>
        <v>0</v>
      </c>
    </row>
    <row r="1044" ht="15" customHeight="true" x14ac:dyDescent="0.2">
      <c r="A1044" s="260">
        <f>Y15</f>
        <v>0</v>
      </c>
      <c r="B1044" s="260">
        <f>BY122+BY123</f>
        <v>0</v>
      </c>
    </row>
    <row r="1045" ht="15" customHeight="true" x14ac:dyDescent="0.2">
      <c r="A1045" s="260">
        <f>Z15</f>
        <v>0</v>
      </c>
      <c r="B1045" s="260">
        <f>BZ122+BZ123</f>
        <v>0</v>
      </c>
    </row>
    <row r="1046" ht="15" customHeight="true" x14ac:dyDescent="0.2">
      <c r="A1046" s="197">
        <f>AA15</f>
        <v>0</v>
      </c>
      <c r="B1046" s="260">
        <f>CA122+CA123</f>
        <v>0</v>
      </c>
    </row>
    <row r="1047" ht="15" customHeight="true" x14ac:dyDescent="0.2">
      <c r="A1047" s="197">
        <f>AB15</f>
        <v>0</v>
      </c>
      <c r="B1047" s="260">
        <f>CB122+CB123</f>
        <v>0</v>
      </c>
    </row>
    <row r="1048" ht="15" customHeight="true" x14ac:dyDescent="0.2">
      <c r="A1048" s="197">
        <f>AC15</f>
        <v>0</v>
      </c>
      <c r="B1048" s="260">
        <f>CC122+CC123</f>
        <v>0</v>
      </c>
    </row>
    <row r="1049" ht="15" customHeight="true" x14ac:dyDescent="0.2">
      <c r="A1049" s="197">
        <f>AD15</f>
        <v>0</v>
      </c>
      <c r="B1049" s="260">
        <f>CD122+CD123</f>
        <v>0</v>
      </c>
    </row>
    <row r="1050" ht="15" customHeight="true" x14ac:dyDescent="0.2">
      <c r="A1050" s="197">
        <f>AE15</f>
        <v>0</v>
      </c>
      <c r="B1050" s="260">
        <f>CE122+CE123</f>
        <v>0</v>
      </c>
    </row>
    <row r="1051" ht="15" customHeight="true" x14ac:dyDescent="0.2">
      <c r="A1051" s="197">
        <f>AF15</f>
        <v>0</v>
      </c>
      <c r="B1051" s="260">
        <f>CF122+CF123</f>
        <v>0</v>
      </c>
    </row>
    <row r="1052" ht="15" customHeight="true" x14ac:dyDescent="0.2">
      <c r="A1052" s="197">
        <f>AG15</f>
        <v>0</v>
      </c>
      <c r="B1052" s="260">
        <f>CG122+CG123</f>
        <v>0</v>
      </c>
    </row>
    <row r="1053" ht="15" customHeight="true" x14ac:dyDescent="0.2">
      <c r="A1053" s="197">
        <f>AH15</f>
        <v>0</v>
      </c>
      <c r="B1053" s="260">
        <f>CH122+CH123</f>
        <v>0</v>
      </c>
    </row>
    <row r="1054" ht="15" customHeight="true" x14ac:dyDescent="0.2">
      <c r="A1054" s="197">
        <f>AI15</f>
        <v>0</v>
      </c>
      <c r="B1054" s="260">
        <f>CI122+CI123</f>
        <v>0</v>
      </c>
    </row>
    <row r="1055" ht="15" customHeight="true" x14ac:dyDescent="0.2">
      <c r="A1055" s="197">
        <f>AJ15</f>
        <v>0</v>
      </c>
      <c r="B1055" s="260">
        <f>CJ122+CJ123</f>
        <v>0</v>
      </c>
    </row>
    <row r="1056" ht="15" customHeight="true" x14ac:dyDescent="0.2">
      <c r="A1056" s="197">
        <f>AK15</f>
        <v>0</v>
      </c>
      <c r="B1056" s="260">
        <f>CK122+CK123</f>
        <v>0</v>
      </c>
    </row>
    <row r="1057" ht="15" customHeight="true" x14ac:dyDescent="0.2">
      <c r="A1057" s="197">
        <f>AL15</f>
        <v>0</v>
      </c>
      <c r="B1057" s="260">
        <f>CL122+CL123</f>
        <v>0</v>
      </c>
    </row>
    <row r="1058" ht="15" customHeight="true" x14ac:dyDescent="0.2">
      <c r="A1058" s="197">
        <f>AM15</f>
        <v>0</v>
      </c>
      <c r="B1058" s="260">
        <f>CM122+CM123</f>
        <v>0</v>
      </c>
    </row>
    <row r="1059" ht="15" customHeight="true" x14ac:dyDescent="0.2">
      <c r="A1059" s="197">
        <f>AN15</f>
        <v>0</v>
      </c>
      <c r="B1059" s="260">
        <f>CN122+CN123</f>
        <v>0</v>
      </c>
    </row>
    <row r="1060" ht="15" customHeight="true" x14ac:dyDescent="0.2">
      <c r="A1060" s="197">
        <f>AO15</f>
        <v>0</v>
      </c>
      <c r="B1060" s="260">
        <f>CO122+CO123</f>
        <v>0</v>
      </c>
    </row>
    <row r="1061" ht="15" customHeight="true" x14ac:dyDescent="0.2">
      <c r="A1061" s="197">
        <f>AP15</f>
        <v>0</v>
      </c>
      <c r="B1061" s="260">
        <f>CP122+CP123</f>
        <v>0</v>
      </c>
    </row>
    <row r="1062" ht="15" customHeight="true" x14ac:dyDescent="0.2">
      <c r="A1062" s="197">
        <f>AQ15</f>
        <v>0</v>
      </c>
      <c r="B1062" s="260">
        <f>CQ122+CQ123</f>
        <v>0</v>
      </c>
    </row>
    <row r="1063" ht="15" customHeight="true" x14ac:dyDescent="0.2">
      <c r="A1063" s="197">
        <f>AR15</f>
        <v>0</v>
      </c>
      <c r="B1063" s="260">
        <f>CR122+CR123</f>
        <v>0</v>
      </c>
    </row>
    <row r="1064" ht="15" customHeight="true" x14ac:dyDescent="0.2">
      <c r="A1064" s="197">
        <f>AS15</f>
        <v>0</v>
      </c>
      <c r="B1064" s="260">
        <f>CS122+CS123</f>
        <v>0</v>
      </c>
    </row>
    <row r="1065" ht="15" customHeight="true" x14ac:dyDescent="0.2">
      <c r="A1065" s="197">
        <f>AT15</f>
        <v>0</v>
      </c>
      <c r="B1065" s="260">
        <f>CT122+CT123</f>
        <v>0</v>
      </c>
    </row>
    <row r="1066" ht="15" customHeight="true" x14ac:dyDescent="0.2">
      <c r="A1066" s="197">
        <f>AU15</f>
        <v>0</v>
      </c>
      <c r="B1066" s="260">
        <f>CU122+CU123</f>
        <v>0</v>
      </c>
    </row>
    <row r="1067" ht="15" customHeight="true" x14ac:dyDescent="0.2">
      <c r="A1067" s="197">
        <f>AV15</f>
        <v>0</v>
      </c>
      <c r="B1067" s="260">
        <f>CV122+CV123</f>
        <v>0</v>
      </c>
    </row>
    <row r="1068" ht="15" customHeight="true" x14ac:dyDescent="0.2">
      <c r="A1068" s="197">
        <f>AW15</f>
        <v>0</v>
      </c>
      <c r="B1068" s="260">
        <f>CW122+CW123</f>
        <v>0</v>
      </c>
    </row>
    <row r="1069" ht="15" customHeight="true" x14ac:dyDescent="0.2">
      <c r="A1069" s="197">
        <f>AX15</f>
        <v>0</v>
      </c>
      <c r="B1069" s="260">
        <f>CX122+CX123</f>
        <v>0</v>
      </c>
    </row>
    <row r="1070" ht="15" customHeight="true" x14ac:dyDescent="0.2">
      <c r="A1070" s="197">
        <f>AY15</f>
        <v>0</v>
      </c>
      <c r="B1070" s="260">
        <f>CY122+CY123</f>
        <v>0</v>
      </c>
    </row>
    <row r="1071" ht="15" customHeight="true" x14ac:dyDescent="0.2">
      <c r="A1071" s="197"/>
      <c r="B1071" s="260"/>
    </row>
    <row r="1072" ht="15" customHeight="true" x14ac:dyDescent="0.2">
      <c r="A1072" s="260">
        <f>34-COUNTIF(A1037:A1071,"0")</f>
        <v>0</v>
      </c>
      <c r="B1072" s="197" t="s">
        <v>140</v>
      </c>
    </row>
    <row r="1100" s="739" customFormat="true" ht="17.1" customHeight="true" x14ac:dyDescent="0.2">
      <c r="A1100" s="740"/>
      <c r="B1100" s="723"/>
      <c r="BA1100" s="349"/>
      <c r="BB1100" s="197"/>
      <c r="BC1100" s="349"/>
      <c r="BD1100" s="349"/>
      <c r="BE1100" s="349"/>
      <c r="BF1100" s="349"/>
      <c r="BG1100" s="349"/>
      <c r="BH1100" s="349"/>
      <c r="BI1100" s="349"/>
      <c r="BJ1100" s="349"/>
      <c r="BK1100" s="349"/>
      <c r="BL1100" s="349"/>
      <c r="BM1100" s="349"/>
      <c r="BN1100" s="349"/>
      <c r="BO1100" s="349"/>
      <c r="BP1100" s="349"/>
      <c r="BQ1100" s="349"/>
      <c r="BR1100" s="168"/>
      <c r="BS1100" s="168"/>
      <c r="BT1100" s="168"/>
      <c r="BU1100" s="168"/>
      <c r="BV1100" s="168"/>
      <c r="BW1100" s="168"/>
      <c r="BX1100" s="168"/>
      <c r="BY1100" s="168"/>
      <c r="BZ1100" s="168"/>
      <c r="CA1100" s="168"/>
      <c r="CB1100" s="168"/>
      <c r="CC1100" s="168"/>
      <c r="CD1100" s="168"/>
      <c r="CE1100" s="168"/>
      <c r="CF1100" s="168"/>
      <c r="CG1100" s="168"/>
      <c r="CH1100" s="168"/>
      <c r="CI1100" s="168"/>
      <c r="CJ1100" s="168"/>
      <c r="CK1100" s="168"/>
      <c r="CL1100" s="168"/>
      <c r="CM1100" s="168"/>
      <c r="CN1100" s="168"/>
      <c r="CO1100" s="168"/>
      <c r="CP1100" s="168"/>
      <c r="CQ1100" s="168"/>
      <c r="CR1100" s="168"/>
      <c r="CS1100" s="168"/>
      <c r="CT1100" s="168"/>
      <c r="CU1100" s="168"/>
      <c r="CV1100" s="168"/>
      <c r="CW1100" s="168"/>
      <c r="CX1100" s="168"/>
      <c r="CY1100" s="168"/>
      <c r="CZ1100" s="168"/>
    </row>
    <row r="1101" s="739" customFormat="true" ht="17.1" customHeight="true" x14ac:dyDescent="0.2">
      <c r="A1101" s="741"/>
      <c r="B1101" s="724"/>
      <c r="BA1101" s="349"/>
      <c r="BB1101" s="197"/>
      <c r="BC1101" s="349"/>
      <c r="BD1101" s="349"/>
      <c r="BE1101" s="349"/>
      <c r="BF1101" s="349"/>
      <c r="BG1101" s="349"/>
      <c r="BH1101" s="349"/>
      <c r="BI1101" s="349"/>
      <c r="BJ1101" s="349"/>
      <c r="BK1101" s="349"/>
      <c r="BL1101" s="349"/>
      <c r="BM1101" s="349"/>
      <c r="BN1101" s="349"/>
      <c r="BO1101" s="349"/>
      <c r="BP1101" s="349"/>
      <c r="BQ1101" s="349"/>
      <c r="BR1101" s="168"/>
      <c r="BS1101" s="168"/>
      <c r="BT1101" s="168"/>
      <c r="BU1101" s="168"/>
      <c r="BV1101" s="168"/>
      <c r="BW1101" s="168"/>
      <c r="BX1101" s="168"/>
      <c r="BY1101" s="168"/>
      <c r="BZ1101" s="168"/>
      <c r="CA1101" s="168"/>
      <c r="CB1101" s="168"/>
      <c r="CC1101" s="168"/>
      <c r="CD1101" s="168"/>
      <c r="CE1101" s="168"/>
      <c r="CF1101" s="168"/>
      <c r="CG1101" s="168"/>
      <c r="CH1101" s="168"/>
      <c r="CI1101" s="168"/>
      <c r="CJ1101" s="168"/>
      <c r="CK1101" s="168"/>
      <c r="CL1101" s="168"/>
      <c r="CM1101" s="168"/>
      <c r="CN1101" s="168"/>
      <c r="CO1101" s="168"/>
      <c r="CP1101" s="168"/>
      <c r="CQ1101" s="168"/>
      <c r="CR1101" s="168"/>
      <c r="CS1101" s="168"/>
      <c r="CT1101" s="168"/>
      <c r="CU1101" s="168"/>
      <c r="CV1101" s="168"/>
      <c r="CW1101" s="168"/>
      <c r="CX1101" s="168"/>
      <c r="CY1101" s="168"/>
      <c r="CZ1101" s="168"/>
    </row>
    <row r="1102" s="168" customFormat="true" ht="15" customHeight="true" x14ac:dyDescent="0.2">
      <c r="BA1102" s="349"/>
      <c r="BB1102" s="197"/>
      <c r="BC1102" s="349"/>
      <c r="BD1102" s="349"/>
      <c r="BE1102" s="349"/>
      <c r="BF1102" s="349"/>
      <c r="BG1102" s="349"/>
      <c r="BH1102" s="349"/>
      <c r="BI1102" s="349"/>
      <c r="BJ1102" s="349"/>
      <c r="BK1102" s="349"/>
      <c r="BL1102" s="349"/>
      <c r="BM1102" s="349"/>
      <c r="BN1102" s="349"/>
      <c r="BO1102" s="349"/>
      <c r="BP1102" s="349"/>
      <c r="BQ1102" s="349"/>
    </row>
    <row r="1103" s="168" customFormat="true" ht="15" customHeight="true" x14ac:dyDescent="0.2">
      <c r="BA1103" s="349"/>
      <c r="BB1103" s="197"/>
      <c r="BC1103" s="349"/>
      <c r="BD1103" s="349"/>
      <c r="BE1103" s="349"/>
      <c r="BF1103" s="349"/>
      <c r="BG1103" s="349"/>
      <c r="BH1103" s="349"/>
      <c r="BI1103" s="349"/>
      <c r="BJ1103" s="349"/>
      <c r="BK1103" s="349"/>
      <c r="BL1103" s="349"/>
      <c r="BM1103" s="349"/>
      <c r="BN1103" s="349"/>
      <c r="BO1103" s="349"/>
      <c r="BP1103" s="349"/>
      <c r="BQ1103" s="349"/>
    </row>
    <row r="1104" s="168" customFormat="true" ht="15" customHeight="true" x14ac:dyDescent="0.2">
      <c r="BA1104" s="349"/>
      <c r="BB1104" s="197"/>
      <c r="BC1104" s="349"/>
      <c r="BD1104" s="349"/>
      <c r="BE1104" s="349"/>
      <c r="BF1104" s="349"/>
      <c r="BG1104" s="349"/>
      <c r="BH1104" s="349"/>
      <c r="BI1104" s="349"/>
      <c r="BJ1104" s="349"/>
      <c r="BK1104" s="349"/>
      <c r="BL1104" s="349"/>
      <c r="BM1104" s="349"/>
      <c r="BN1104" s="349"/>
      <c r="BO1104" s="349"/>
      <c r="BP1104" s="349"/>
      <c r="BQ1104" s="349"/>
    </row>
    <row r="1105" s="168" customFormat="true" ht="15" customHeight="true" x14ac:dyDescent="0.2">
      <c r="BA1105" s="349"/>
      <c r="BB1105" s="197"/>
      <c r="BC1105" s="349"/>
      <c r="BD1105" s="349"/>
      <c r="BE1105" s="349"/>
      <c r="BF1105" s="349"/>
      <c r="BG1105" s="349"/>
      <c r="BH1105" s="349"/>
      <c r="BI1105" s="349"/>
      <c r="BJ1105" s="349"/>
      <c r="BK1105" s="349"/>
      <c r="BL1105" s="349"/>
      <c r="BM1105" s="349"/>
      <c r="BN1105" s="349"/>
      <c r="BO1105" s="349"/>
      <c r="BP1105" s="349"/>
      <c r="BQ1105" s="349"/>
    </row>
    <row r="1106" s="168" customFormat="true" ht="15" customHeight="true" x14ac:dyDescent="0.2">
      <c r="BA1106" s="349"/>
      <c r="BB1106" s="197"/>
      <c r="BC1106" s="349"/>
      <c r="BD1106" s="349"/>
      <c r="BE1106" s="349"/>
      <c r="BF1106" s="349"/>
      <c r="BG1106" s="349"/>
      <c r="BH1106" s="349"/>
      <c r="BI1106" s="349"/>
      <c r="BJ1106" s="349"/>
      <c r="BK1106" s="349"/>
      <c r="BL1106" s="349"/>
      <c r="BM1106" s="349"/>
      <c r="BN1106" s="349"/>
      <c r="BO1106" s="349"/>
      <c r="BP1106" s="349"/>
      <c r="BQ1106" s="349"/>
    </row>
    <row r="1107" s="168" customFormat="true" ht="15" customHeight="true" x14ac:dyDescent="0.2">
      <c r="BA1107" s="349"/>
      <c r="BB1107" s="197"/>
      <c r="BC1107" s="349"/>
      <c r="BD1107" s="349"/>
      <c r="BE1107" s="349"/>
      <c r="BF1107" s="349"/>
      <c r="BG1107" s="349"/>
      <c r="BH1107" s="349"/>
      <c r="BI1107" s="349"/>
      <c r="BJ1107" s="349"/>
      <c r="BK1107" s="349"/>
      <c r="BL1107" s="349"/>
      <c r="BM1107" s="349"/>
      <c r="BN1107" s="349"/>
      <c r="BO1107" s="349"/>
      <c r="BP1107" s="349"/>
      <c r="BQ1107" s="349"/>
    </row>
    <row r="1108" s="168" customFormat="true" ht="15" customHeight="true" x14ac:dyDescent="0.2">
      <c r="BA1108" s="349"/>
      <c r="BB1108" s="197"/>
      <c r="BC1108" s="349"/>
      <c r="BD1108" s="349"/>
      <c r="BE1108" s="349"/>
      <c r="BF1108" s="349"/>
      <c r="BG1108" s="349"/>
      <c r="BH1108" s="349"/>
      <c r="BI1108" s="349"/>
      <c r="BJ1108" s="349"/>
      <c r="BK1108" s="349"/>
      <c r="BL1108" s="349"/>
      <c r="BM1108" s="349"/>
      <c r="BN1108" s="349"/>
      <c r="BO1108" s="349"/>
      <c r="BP1108" s="349"/>
      <c r="BQ1108" s="349"/>
    </row>
    <row r="1109" s="168" customFormat="true" ht="15" customHeight="true" x14ac:dyDescent="0.2">
      <c r="BA1109" s="349"/>
      <c r="BB1109" s="197"/>
      <c r="BC1109" s="349"/>
      <c r="BD1109" s="349"/>
      <c r="BE1109" s="349"/>
      <c r="BF1109" s="349"/>
      <c r="BG1109" s="349"/>
      <c r="BH1109" s="349"/>
      <c r="BI1109" s="349"/>
      <c r="BJ1109" s="349"/>
      <c r="BK1109" s="349"/>
      <c r="BL1109" s="349"/>
      <c r="BM1109" s="349"/>
      <c r="BN1109" s="349"/>
      <c r="BO1109" s="349"/>
      <c r="BP1109" s="349"/>
      <c r="BQ1109" s="349"/>
    </row>
    <row r="1110" s="168" customFormat="true" ht="15" customHeight="true" x14ac:dyDescent="0.2">
      <c r="BA1110" s="349"/>
      <c r="BB1110" s="197"/>
      <c r="BC1110" s="349"/>
      <c r="BD1110" s="349"/>
      <c r="BE1110" s="349"/>
      <c r="BF1110" s="349"/>
      <c r="BG1110" s="349"/>
      <c r="BH1110" s="349"/>
      <c r="BI1110" s="349"/>
      <c r="BJ1110" s="349"/>
      <c r="BK1110" s="349"/>
      <c r="BL1110" s="349"/>
      <c r="BM1110" s="349"/>
      <c r="BN1110" s="349"/>
      <c r="BO1110" s="349"/>
      <c r="BP1110" s="349"/>
      <c r="BQ1110" s="349"/>
    </row>
    <row r="1111" s="168" customFormat="true" ht="15" customHeight="true" x14ac:dyDescent="0.2">
      <c r="BA1111" s="349"/>
      <c r="BB1111" s="197"/>
      <c r="BC1111" s="349"/>
      <c r="BD1111" s="349"/>
      <c r="BE1111" s="349"/>
      <c r="BF1111" s="349"/>
      <c r="BG1111" s="349"/>
      <c r="BH1111" s="349"/>
      <c r="BI1111" s="349"/>
      <c r="BJ1111" s="349"/>
      <c r="BK1111" s="349"/>
      <c r="BL1111" s="349"/>
      <c r="BM1111" s="349"/>
      <c r="BN1111" s="349"/>
      <c r="BO1111" s="349"/>
      <c r="BP1111" s="349"/>
      <c r="BQ1111" s="349"/>
    </row>
    <row r="1112" s="168" customFormat="true" ht="15" customHeight="true" x14ac:dyDescent="0.2">
      <c r="BA1112" s="349"/>
      <c r="BB1112" s="197"/>
      <c r="BC1112" s="349"/>
      <c r="BD1112" s="349"/>
      <c r="BE1112" s="349"/>
      <c r="BF1112" s="349"/>
      <c r="BG1112" s="349"/>
      <c r="BH1112" s="349"/>
      <c r="BI1112" s="349"/>
      <c r="BJ1112" s="349"/>
      <c r="BK1112" s="349"/>
      <c r="BL1112" s="349"/>
      <c r="BM1112" s="349"/>
      <c r="BN1112" s="349"/>
      <c r="BO1112" s="349"/>
      <c r="BP1112" s="349"/>
      <c r="BQ1112" s="349"/>
    </row>
    <row r="1113" s="168" customFormat="true" ht="15" customHeight="true" x14ac:dyDescent="0.2">
      <c r="BA1113" s="349"/>
      <c r="BB1113" s="197"/>
      <c r="BC1113" s="349"/>
      <c r="BD1113" s="349"/>
      <c r="BE1113" s="349"/>
      <c r="BF1113" s="349"/>
      <c r="BG1113" s="349"/>
      <c r="BH1113" s="349"/>
      <c r="BI1113" s="349"/>
      <c r="BJ1113" s="349"/>
      <c r="BK1113" s="349"/>
      <c r="BL1113" s="349"/>
      <c r="BM1113" s="349"/>
      <c r="BN1113" s="349"/>
      <c r="BO1113" s="349"/>
      <c r="BP1113" s="349"/>
      <c r="BQ1113" s="349"/>
    </row>
    <row r="1114" s="739" customFormat="true" ht="17.1" customHeight="true" x14ac:dyDescent="0.2">
      <c r="A1114" s="741"/>
      <c r="B1114" s="724"/>
      <c r="C1114" s="725"/>
      <c r="D1114" s="726"/>
      <c r="E1114" s="726"/>
      <c r="F1114" s="726"/>
      <c r="G1114" s="727"/>
      <c r="H1114" s="726"/>
      <c r="I1114" s="726"/>
      <c r="J1114" s="726"/>
      <c r="K1114" s="726"/>
      <c r="L1114" s="727"/>
      <c r="M1114" s="726"/>
      <c r="N1114" s="726"/>
      <c r="O1114" s="726"/>
      <c r="P1114" s="726"/>
      <c r="Q1114" s="728"/>
      <c r="BA1114" s="349"/>
      <c r="BB1114" s="197"/>
      <c r="BC1114" s="349"/>
      <c r="BD1114" s="349"/>
      <c r="BE1114" s="349"/>
      <c r="BF1114" s="349"/>
      <c r="BG1114" s="349"/>
      <c r="BH1114" s="349"/>
      <c r="BI1114" s="349"/>
      <c r="BJ1114" s="349"/>
      <c r="BK1114" s="349"/>
      <c r="BL1114" s="349"/>
      <c r="BM1114" s="349"/>
      <c r="BN1114" s="349"/>
      <c r="BO1114" s="349"/>
      <c r="BP1114" s="349"/>
      <c r="BQ1114" s="349"/>
      <c r="BR1114" s="168"/>
      <c r="BS1114" s="168"/>
      <c r="BT1114" s="168"/>
      <c r="BU1114" s="168"/>
      <c r="BV1114" s="168"/>
      <c r="BW1114" s="168"/>
      <c r="BX1114" s="168"/>
      <c r="BY1114" s="168"/>
      <c r="BZ1114" s="168"/>
      <c r="CA1114" s="168"/>
      <c r="CB1114" s="168"/>
      <c r="CC1114" s="168"/>
      <c r="CD1114" s="168"/>
      <c r="CE1114" s="168"/>
      <c r="CF1114" s="168"/>
      <c r="CG1114" s="168"/>
      <c r="CH1114" s="168"/>
      <c r="CI1114" s="168"/>
      <c r="CJ1114" s="168"/>
      <c r="CK1114" s="168"/>
      <c r="CL1114" s="168"/>
      <c r="CM1114" s="168"/>
      <c r="CN1114" s="168"/>
      <c r="CO1114" s="168"/>
      <c r="CP1114" s="168"/>
      <c r="CQ1114" s="168"/>
      <c r="CR1114" s="168"/>
      <c r="CS1114" s="168"/>
      <c r="CT1114" s="168"/>
      <c r="CU1114" s="168"/>
      <c r="CV1114" s="168"/>
      <c r="CW1114" s="168"/>
      <c r="CX1114" s="168"/>
      <c r="CY1114" s="168"/>
      <c r="CZ1114" s="168"/>
    </row>
    <row r="1115" s="739" customFormat="true" ht="17.1" customHeight="true" x14ac:dyDescent="0.2">
      <c r="A1115" s="741"/>
      <c r="B1115" s="724"/>
      <c r="C1115" s="725"/>
      <c r="D1115" s="726"/>
      <c r="E1115" s="726"/>
      <c r="F1115" s="726"/>
      <c r="G1115" s="727"/>
      <c r="H1115" s="726"/>
      <c r="I1115" s="726"/>
      <c r="J1115" s="726"/>
      <c r="K1115" s="726"/>
      <c r="L1115" s="727"/>
      <c r="M1115" s="726"/>
      <c r="N1115" s="726"/>
      <c r="O1115" s="726"/>
      <c r="P1115" s="726"/>
      <c r="Q1115" s="728"/>
      <c r="BA1115" s="349"/>
      <c r="BB1115" s="197"/>
      <c r="BC1115" s="349"/>
      <c r="BD1115" s="349"/>
      <c r="BE1115" s="349"/>
      <c r="BF1115" s="349"/>
      <c r="BG1115" s="349"/>
      <c r="BH1115" s="349"/>
      <c r="BI1115" s="349"/>
      <c r="BJ1115" s="349"/>
      <c r="BK1115" s="349"/>
      <c r="BL1115" s="349"/>
      <c r="BM1115" s="349"/>
      <c r="BN1115" s="349"/>
      <c r="BO1115" s="349"/>
      <c r="BP1115" s="349"/>
      <c r="BQ1115" s="349"/>
      <c r="BR1115" s="168"/>
      <c r="BS1115" s="168"/>
      <c r="BT1115" s="168"/>
      <c r="BU1115" s="168"/>
      <c r="BV1115" s="168"/>
      <c r="BW1115" s="168"/>
      <c r="BX1115" s="168"/>
      <c r="BY1115" s="168"/>
      <c r="BZ1115" s="168"/>
      <c r="CA1115" s="168"/>
      <c r="CB1115" s="168"/>
      <c r="CC1115" s="168"/>
      <c r="CD1115" s="168"/>
      <c r="CE1115" s="168"/>
      <c r="CF1115" s="168"/>
      <c r="CG1115" s="168"/>
      <c r="CH1115" s="168"/>
      <c r="CI1115" s="168"/>
      <c r="CJ1115" s="168"/>
      <c r="CK1115" s="168"/>
      <c r="CL1115" s="168"/>
      <c r="CM1115" s="168"/>
      <c r="CN1115" s="168"/>
      <c r="CO1115" s="168"/>
      <c r="CP1115" s="168"/>
      <c r="CQ1115" s="168"/>
      <c r="CR1115" s="168"/>
      <c r="CS1115" s="168"/>
      <c r="CT1115" s="168"/>
      <c r="CU1115" s="168"/>
      <c r="CV1115" s="168"/>
      <c r="CW1115" s="168"/>
      <c r="CX1115" s="168"/>
      <c r="CY1115" s="168"/>
      <c r="CZ1115" s="168"/>
    </row>
    <row r="1116" s="739" customFormat="true" ht="17.1" customHeight="true" x14ac:dyDescent="0.2">
      <c r="A1116" s="741"/>
      <c r="B1116" s="724"/>
      <c r="C1116" s="725"/>
      <c r="D1116" s="726"/>
      <c r="E1116" s="726"/>
      <c r="F1116" s="726"/>
      <c r="G1116" s="727"/>
      <c r="H1116" s="726"/>
      <c r="I1116" s="726"/>
      <c r="J1116" s="726"/>
      <c r="K1116" s="726"/>
      <c r="L1116" s="727"/>
      <c r="M1116" s="726"/>
      <c r="N1116" s="726"/>
      <c r="O1116" s="726"/>
      <c r="P1116" s="726"/>
      <c r="Q1116" s="728"/>
      <c r="BA1116" s="349"/>
      <c r="BB1116" s="197"/>
      <c r="BC1116" s="349"/>
      <c r="BD1116" s="349"/>
      <c r="BE1116" s="349"/>
      <c r="BF1116" s="349"/>
      <c r="BG1116" s="349"/>
      <c r="BH1116" s="349"/>
      <c r="BI1116" s="349"/>
      <c r="BJ1116" s="349"/>
      <c r="BK1116" s="349"/>
      <c r="BL1116" s="349"/>
      <c r="BM1116" s="349"/>
      <c r="BN1116" s="349"/>
      <c r="BO1116" s="349"/>
      <c r="BP1116" s="349"/>
      <c r="BQ1116" s="349"/>
      <c r="BR1116" s="168"/>
      <c r="BS1116" s="168"/>
      <c r="BT1116" s="168"/>
      <c r="BU1116" s="168"/>
      <c r="BV1116" s="168"/>
      <c r="BW1116" s="168"/>
      <c r="BX1116" s="168"/>
      <c r="BY1116" s="168"/>
      <c r="BZ1116" s="168"/>
      <c r="CA1116" s="168"/>
      <c r="CB1116" s="168"/>
      <c r="CC1116" s="168"/>
      <c r="CD1116" s="168"/>
      <c r="CE1116" s="168"/>
      <c r="CF1116" s="168"/>
      <c r="CG1116" s="168"/>
      <c r="CH1116" s="168"/>
      <c r="CI1116" s="168"/>
      <c r="CJ1116" s="168"/>
      <c r="CK1116" s="168"/>
      <c r="CL1116" s="168"/>
      <c r="CM1116" s="168"/>
      <c r="CN1116" s="168"/>
      <c r="CO1116" s="168"/>
      <c r="CP1116" s="168"/>
      <c r="CQ1116" s="168"/>
      <c r="CR1116" s="168"/>
      <c r="CS1116" s="168"/>
      <c r="CT1116" s="168"/>
      <c r="CU1116" s="168"/>
      <c r="CV1116" s="168"/>
      <c r="CW1116" s="168"/>
      <c r="CX1116" s="168"/>
      <c r="CY1116" s="168"/>
      <c r="CZ1116" s="168"/>
    </row>
    <row r="1117" s="739" customFormat="true" ht="17.1" customHeight="true" x14ac:dyDescent="0.2">
      <c r="A1117" s="742"/>
      <c r="B1117" s="729"/>
      <c r="C1117" s="730"/>
      <c r="D1117" s="731"/>
      <c r="E1117" s="731"/>
      <c r="F1117" s="731"/>
      <c r="G1117" s="732"/>
      <c r="H1117" s="731"/>
      <c r="I1117" s="731"/>
      <c r="J1117" s="731"/>
      <c r="K1117" s="731"/>
      <c r="L1117" s="732"/>
      <c r="M1117" s="731"/>
      <c r="N1117" s="731"/>
      <c r="O1117" s="731"/>
      <c r="P1117" s="731"/>
      <c r="Q1117" s="733"/>
      <c r="BA1117" s="349"/>
      <c r="BB1117" s="197"/>
      <c r="BC1117" s="349"/>
      <c r="BD1117" s="349"/>
      <c r="BE1117" s="349"/>
      <c r="BF1117" s="349"/>
      <c r="BG1117" s="349"/>
      <c r="BH1117" s="349"/>
      <c r="BI1117" s="349"/>
      <c r="BJ1117" s="349"/>
      <c r="BK1117" s="349"/>
      <c r="BL1117" s="349"/>
      <c r="BM1117" s="349"/>
      <c r="BN1117" s="349"/>
      <c r="BO1117" s="349"/>
      <c r="BP1117" s="349"/>
      <c r="BQ1117" s="349"/>
      <c r="BR1117" s="168"/>
      <c r="BS1117" s="168"/>
      <c r="BT1117" s="168"/>
      <c r="BU1117" s="168"/>
      <c r="BV1117" s="168"/>
      <c r="BW1117" s="168"/>
      <c r="BX1117" s="168"/>
      <c r="BY1117" s="168"/>
      <c r="BZ1117" s="168"/>
      <c r="CA1117" s="168"/>
      <c r="CB1117" s="168"/>
      <c r="CC1117" s="168"/>
      <c r="CD1117" s="168"/>
      <c r="CE1117" s="168"/>
      <c r="CF1117" s="168"/>
      <c r="CG1117" s="168"/>
      <c r="CH1117" s="168"/>
      <c r="CI1117" s="168"/>
      <c r="CJ1117" s="168"/>
      <c r="CK1117" s="168"/>
      <c r="CL1117" s="168"/>
      <c r="CM1117" s="168"/>
      <c r="CN1117" s="168"/>
      <c r="CO1117" s="168"/>
      <c r="CP1117" s="168"/>
      <c r="CQ1117" s="168"/>
      <c r="CR1117" s="168"/>
      <c r="CS1117" s="168"/>
      <c r="CT1117" s="168"/>
      <c r="CU1117" s="168"/>
      <c r="CV1117" s="168"/>
      <c r="CW1117" s="168"/>
      <c r="CX1117" s="168"/>
      <c r="CY1117" s="168"/>
      <c r="CZ1117" s="168"/>
    </row>
    <row r="1118" s="168" customFormat="true" ht="15" customHeight="true" x14ac:dyDescent="0.2">
      <c r="BA1118" s="349"/>
      <c r="BB1118" s="197"/>
      <c r="BC1118" s="349"/>
      <c r="BD1118" s="349"/>
      <c r="BE1118" s="349"/>
      <c r="BF1118" s="349"/>
      <c r="BG1118" s="349"/>
      <c r="BH1118" s="349"/>
      <c r="BI1118" s="349"/>
      <c r="BJ1118" s="349"/>
      <c r="BK1118" s="349"/>
      <c r="BL1118" s="349"/>
      <c r="BM1118" s="349"/>
      <c r="BN1118" s="349"/>
      <c r="BO1118" s="349"/>
      <c r="BP1118" s="349"/>
      <c r="BQ1118" s="349"/>
    </row>
    <row r="1119" s="168" customFormat="true" ht="15" customHeight="true" x14ac:dyDescent="0.2">
      <c r="BA1119" s="349"/>
      <c r="BB1119" s="197"/>
      <c r="BC1119" s="349"/>
      <c r="BD1119" s="349"/>
      <c r="BE1119" s="349"/>
      <c r="BF1119" s="349"/>
      <c r="BG1119" s="349"/>
      <c r="BH1119" s="349"/>
      <c r="BI1119" s="349"/>
      <c r="BJ1119" s="349"/>
      <c r="BK1119" s="349"/>
      <c r="BL1119" s="349"/>
      <c r="BM1119" s="349"/>
      <c r="BN1119" s="349"/>
      <c r="BO1119" s="349"/>
      <c r="BP1119" s="349"/>
      <c r="BQ1119" s="349"/>
    </row>
    <row r="1120" s="168" customFormat="true" ht="15" customHeight="true" x14ac:dyDescent="0.2">
      <c r="BA1120" s="349"/>
      <c r="BB1120" s="197"/>
      <c r="BC1120" s="349"/>
      <c r="BD1120" s="349"/>
      <c r="BE1120" s="349"/>
      <c r="BF1120" s="349"/>
      <c r="BG1120" s="349"/>
      <c r="BH1120" s="349"/>
      <c r="BI1120" s="349"/>
      <c r="BJ1120" s="349"/>
      <c r="BK1120" s="349"/>
      <c r="BL1120" s="349"/>
      <c r="BM1120" s="349"/>
      <c r="BN1120" s="349"/>
      <c r="BO1120" s="349"/>
      <c r="BP1120" s="349"/>
      <c r="BQ1120" s="349"/>
    </row>
    <row r="1121" s="168" customFormat="true" ht="15" customHeight="true" x14ac:dyDescent="0.2">
      <c r="BA1121" s="349"/>
      <c r="BB1121" s="197"/>
      <c r="BC1121" s="349"/>
      <c r="BD1121" s="349"/>
      <c r="BE1121" s="349"/>
      <c r="BF1121" s="349"/>
      <c r="BG1121" s="349"/>
      <c r="BH1121" s="349"/>
      <c r="BI1121" s="349"/>
      <c r="BJ1121" s="349"/>
      <c r="BK1121" s="349"/>
      <c r="BL1121" s="349"/>
      <c r="BM1121" s="349"/>
      <c r="BN1121" s="349"/>
      <c r="BO1121" s="349"/>
      <c r="BP1121" s="349"/>
      <c r="BQ1121" s="349"/>
    </row>
    <row r="1122" s="168" customFormat="true" ht="15" customHeight="true" x14ac:dyDescent="0.2">
      <c r="BA1122" s="349"/>
      <c r="BB1122" s="197"/>
      <c r="BC1122" s="349"/>
      <c r="BD1122" s="349"/>
      <c r="BE1122" s="349"/>
      <c r="BF1122" s="349"/>
      <c r="BG1122" s="349"/>
      <c r="BH1122" s="349"/>
      <c r="BI1122" s="349"/>
      <c r="BJ1122" s="349"/>
      <c r="BK1122" s="349"/>
      <c r="BL1122" s="349"/>
      <c r="BM1122" s="349"/>
      <c r="BN1122" s="349"/>
      <c r="BO1122" s="349"/>
      <c r="BP1122" s="349"/>
      <c r="BQ1122" s="349"/>
    </row>
    <row r="1123" s="168" customFormat="true" ht="15" customHeight="true" x14ac:dyDescent="0.2">
      <c r="BA1123" s="349"/>
      <c r="BB1123" s="197"/>
      <c r="BC1123" s="349"/>
      <c r="BD1123" s="349"/>
      <c r="BE1123" s="349"/>
      <c r="BF1123" s="349"/>
      <c r="BG1123" s="349"/>
      <c r="BH1123" s="349"/>
      <c r="BI1123" s="349"/>
      <c r="BJ1123" s="349"/>
      <c r="BK1123" s="349"/>
      <c r="BL1123" s="349"/>
      <c r="BM1123" s="349"/>
      <c r="BN1123" s="349"/>
      <c r="BO1123" s="349"/>
      <c r="BP1123" s="349"/>
      <c r="BQ1123" s="349"/>
    </row>
    <row r="1124" s="168" customFormat="true" ht="15" customHeight="true" x14ac:dyDescent="0.2">
      <c r="BA1124" s="349"/>
      <c r="BB1124" s="197"/>
      <c r="BC1124" s="349"/>
      <c r="BD1124" s="349"/>
      <c r="BE1124" s="349"/>
      <c r="BF1124" s="349"/>
      <c r="BG1124" s="349"/>
      <c r="BH1124" s="349"/>
      <c r="BI1124" s="349"/>
      <c r="BJ1124" s="349"/>
      <c r="BK1124" s="349"/>
      <c r="BL1124" s="349"/>
      <c r="BM1124" s="349"/>
      <c r="BN1124" s="349"/>
      <c r="BO1124" s="349"/>
      <c r="BP1124" s="349"/>
      <c r="BQ1124" s="349"/>
    </row>
    <row r="1125" s="168" customFormat="true" ht="15" customHeight="true" x14ac:dyDescent="0.2">
      <c r="BA1125" s="349"/>
      <c r="BB1125" s="197"/>
      <c r="BC1125" s="349"/>
      <c r="BD1125" s="349"/>
      <c r="BE1125" s="349"/>
      <c r="BF1125" s="349"/>
      <c r="BG1125" s="349"/>
      <c r="BH1125" s="349"/>
      <c r="BI1125" s="349"/>
      <c r="BJ1125" s="349"/>
      <c r="BK1125" s="349"/>
      <c r="BL1125" s="349"/>
      <c r="BM1125" s="349"/>
      <c r="BN1125" s="349"/>
      <c r="BO1125" s="349"/>
      <c r="BP1125" s="349"/>
      <c r="BQ1125" s="349"/>
    </row>
    <row r="1126" s="168" customFormat="true" ht="15" customHeight="true" x14ac:dyDescent="0.2">
      <c r="BA1126" s="349"/>
      <c r="BB1126" s="197"/>
      <c r="BC1126" s="349"/>
      <c r="BD1126" s="349"/>
      <c r="BE1126" s="349"/>
      <c r="BF1126" s="349"/>
      <c r="BG1126" s="349"/>
      <c r="BH1126" s="349"/>
      <c r="BI1126" s="349"/>
      <c r="BJ1126" s="349"/>
      <c r="BK1126" s="349"/>
      <c r="BL1126" s="349"/>
      <c r="BM1126" s="349"/>
      <c r="BN1126" s="349"/>
      <c r="BO1126" s="349"/>
      <c r="BP1126" s="349"/>
      <c r="BQ1126" s="349"/>
    </row>
    <row r="1127" s="168" customFormat="true" ht="15" customHeight="true" x14ac:dyDescent="0.2">
      <c r="BA1127" s="349"/>
      <c r="BB1127" s="197"/>
      <c r="BC1127" s="349"/>
      <c r="BD1127" s="349"/>
      <c r="BE1127" s="349"/>
      <c r="BF1127" s="349"/>
      <c r="BG1127" s="349"/>
      <c r="BH1127" s="349"/>
      <c r="BI1127" s="349"/>
      <c r="BJ1127" s="349"/>
      <c r="BK1127" s="349"/>
      <c r="BL1127" s="349"/>
      <c r="BM1127" s="349"/>
      <c r="BN1127" s="349"/>
      <c r="BO1127" s="349"/>
      <c r="BP1127" s="349"/>
      <c r="BQ1127" s="349"/>
    </row>
    <row r="1128" s="168" customFormat="true" ht="15" customHeight="true" x14ac:dyDescent="0.2">
      <c r="BA1128" s="349"/>
      <c r="BB1128" s="197"/>
      <c r="BC1128" s="349"/>
      <c r="BD1128" s="349"/>
      <c r="BE1128" s="349"/>
      <c r="BF1128" s="349"/>
      <c r="BG1128" s="349"/>
      <c r="BH1128" s="349"/>
      <c r="BI1128" s="349"/>
      <c r="BJ1128" s="349"/>
      <c r="BK1128" s="349"/>
      <c r="BL1128" s="349"/>
      <c r="BM1128" s="349"/>
      <c r="BN1128" s="349"/>
      <c r="BO1128" s="349"/>
      <c r="BP1128" s="349"/>
      <c r="BQ1128" s="349"/>
    </row>
    <row r="1129" s="168" customFormat="true" ht="15" customHeight="true" x14ac:dyDescent="0.2">
      <c r="BA1129" s="349"/>
      <c r="BB1129" s="197"/>
      <c r="BC1129" s="349"/>
      <c r="BD1129" s="349"/>
      <c r="BE1129" s="349"/>
      <c r="BF1129" s="349"/>
      <c r="BG1129" s="349"/>
      <c r="BH1129" s="349"/>
      <c r="BI1129" s="349"/>
      <c r="BJ1129" s="349"/>
      <c r="BK1129" s="349"/>
      <c r="BL1129" s="349"/>
      <c r="BM1129" s="349"/>
      <c r="BN1129" s="349"/>
      <c r="BO1129" s="349"/>
      <c r="BP1129" s="349"/>
      <c r="BQ1129" s="349"/>
    </row>
    <row r="1130" s="168" customFormat="true" ht="15" customHeight="true" x14ac:dyDescent="0.2">
      <c r="BA1130" s="349"/>
      <c r="BB1130" s="197"/>
      <c r="BC1130" s="349"/>
      <c r="BD1130" s="349"/>
      <c r="BE1130" s="349"/>
      <c r="BF1130" s="349"/>
      <c r="BG1130" s="349"/>
      <c r="BH1130" s="349"/>
      <c r="BI1130" s="349"/>
      <c r="BJ1130" s="349"/>
      <c r="BK1130" s="349"/>
      <c r="BL1130" s="349"/>
      <c r="BM1130" s="349"/>
      <c r="BN1130" s="349"/>
      <c r="BO1130" s="349"/>
      <c r="BP1130" s="349"/>
      <c r="BQ1130" s="349"/>
    </row>
    <row r="1131" s="168" customFormat="true" ht="15" customHeight="true" x14ac:dyDescent="0.2">
      <c r="BA1131" s="349"/>
      <c r="BB1131" s="197"/>
      <c r="BC1131" s="349"/>
      <c r="BD1131" s="349"/>
      <c r="BE1131" s="349"/>
      <c r="BF1131" s="349"/>
      <c r="BG1131" s="349"/>
      <c r="BH1131" s="349"/>
      <c r="BI1131" s="349"/>
      <c r="BJ1131" s="349"/>
      <c r="BK1131" s="349"/>
      <c r="BL1131" s="349"/>
      <c r="BM1131" s="349"/>
      <c r="BN1131" s="349"/>
      <c r="BO1131" s="349"/>
      <c r="BP1131" s="349"/>
      <c r="BQ1131" s="349"/>
    </row>
    <row r="1132" s="168" customFormat="true" ht="15" customHeight="true" x14ac:dyDescent="0.2">
      <c r="BA1132" s="349"/>
      <c r="BB1132" s="197"/>
      <c r="BC1132" s="349"/>
      <c r="BD1132" s="349"/>
      <c r="BE1132" s="349"/>
      <c r="BF1132" s="349"/>
      <c r="BG1132" s="349"/>
      <c r="BH1132" s="349"/>
      <c r="BI1132" s="349"/>
      <c r="BJ1132" s="349"/>
      <c r="BK1132" s="349"/>
      <c r="BL1132" s="349"/>
      <c r="BM1132" s="349"/>
      <c r="BN1132" s="349"/>
      <c r="BO1132" s="349"/>
      <c r="BP1132" s="349"/>
      <c r="BQ1132" s="349"/>
    </row>
    <row r="1133" s="168" customFormat="true" ht="15" customHeight="true" x14ac:dyDescent="0.2">
      <c r="BA1133" s="349"/>
      <c r="BB1133" s="197"/>
      <c r="BC1133" s="349"/>
      <c r="BD1133" s="349"/>
      <c r="BE1133" s="349"/>
      <c r="BF1133" s="349"/>
      <c r="BG1133" s="349"/>
      <c r="BH1133" s="349"/>
      <c r="BI1133" s="349"/>
      <c r="BJ1133" s="349"/>
      <c r="BK1133" s="349"/>
      <c r="BL1133" s="349"/>
      <c r="BM1133" s="349"/>
      <c r="BN1133" s="349"/>
      <c r="BO1133" s="349"/>
      <c r="BP1133" s="349"/>
      <c r="BQ1133" s="349"/>
    </row>
    <row r="1134" s="168" customFormat="true" ht="15" customHeight="true" x14ac:dyDescent="0.2">
      <c r="BA1134" s="349"/>
      <c r="BB1134" s="197"/>
      <c r="BC1134" s="349"/>
      <c r="BD1134" s="349"/>
      <c r="BE1134" s="349"/>
      <c r="BF1134" s="349"/>
      <c r="BG1134" s="349"/>
      <c r="BH1134" s="349"/>
      <c r="BI1134" s="349"/>
      <c r="BJ1134" s="349"/>
      <c r="BK1134" s="349"/>
      <c r="BL1134" s="349"/>
      <c r="BM1134" s="349"/>
      <c r="BN1134" s="349"/>
      <c r="BO1134" s="349"/>
      <c r="BP1134" s="349"/>
      <c r="BQ1134" s="349"/>
    </row>
    <row r="1135" s="168" customFormat="true" ht="15" customHeight="true" x14ac:dyDescent="0.2">
      <c r="BA1135" s="349"/>
      <c r="BB1135" s="197"/>
      <c r="BC1135" s="349"/>
      <c r="BD1135" s="349"/>
      <c r="BE1135" s="349"/>
      <c r="BF1135" s="349"/>
      <c r="BG1135" s="349"/>
      <c r="BH1135" s="349"/>
      <c r="BI1135" s="349"/>
      <c r="BJ1135" s="349"/>
      <c r="BK1135" s="349"/>
      <c r="BL1135" s="349"/>
      <c r="BM1135" s="349"/>
      <c r="BN1135" s="349"/>
      <c r="BO1135" s="349"/>
      <c r="BP1135" s="349"/>
      <c r="BQ1135" s="349"/>
    </row>
    <row r="1136" s="168" customFormat="true" ht="15" customHeight="true" x14ac:dyDescent="0.2">
      <c r="BA1136" s="349"/>
      <c r="BB1136" s="197"/>
      <c r="BC1136" s="349"/>
      <c r="BD1136" s="349"/>
      <c r="BE1136" s="349"/>
      <c r="BF1136" s="349"/>
      <c r="BG1136" s="349"/>
      <c r="BH1136" s="349"/>
      <c r="BI1136" s="349"/>
      <c r="BJ1136" s="349"/>
      <c r="BK1136" s="349"/>
      <c r="BL1136" s="349"/>
      <c r="BM1136" s="349"/>
      <c r="BN1136" s="349"/>
      <c r="BO1136" s="349"/>
      <c r="BP1136" s="349"/>
      <c r="BQ1136" s="349"/>
    </row>
    <row r="1137" s="168" customFormat="true" ht="15" customHeight="true" x14ac:dyDescent="0.2">
      <c r="BA1137" s="349"/>
      <c r="BB1137" s="197"/>
      <c r="BC1137" s="349"/>
      <c r="BD1137" s="349"/>
      <c r="BE1137" s="349"/>
      <c r="BF1137" s="349"/>
      <c r="BG1137" s="349"/>
      <c r="BH1137" s="349"/>
      <c r="BI1137" s="349"/>
      <c r="BJ1137" s="349"/>
      <c r="BK1137" s="349"/>
      <c r="BL1137" s="349"/>
      <c r="BM1137" s="349"/>
      <c r="BN1137" s="349"/>
      <c r="BO1137" s="349"/>
      <c r="BP1137" s="349"/>
      <c r="BQ1137" s="349"/>
    </row>
    <row r="1138" s="168" customFormat="true" ht="15" customHeight="true" x14ac:dyDescent="0.2">
      <c r="BA1138" s="349"/>
      <c r="BB1138" s="197"/>
      <c r="BC1138" s="349"/>
      <c r="BD1138" s="349"/>
      <c r="BE1138" s="349"/>
      <c r="BF1138" s="349"/>
      <c r="BG1138" s="349"/>
      <c r="BH1138" s="349"/>
      <c r="BI1138" s="349"/>
      <c r="BJ1138" s="349"/>
      <c r="BK1138" s="349"/>
      <c r="BL1138" s="349"/>
      <c r="BM1138" s="349"/>
      <c r="BN1138" s="349"/>
      <c r="BO1138" s="349"/>
      <c r="BP1138" s="349"/>
      <c r="BQ1138" s="349"/>
    </row>
    <row r="1139" s="168" customFormat="true" ht="15" customHeight="true" x14ac:dyDescent="0.2">
      <c r="BA1139" s="349"/>
      <c r="BB1139" s="197"/>
      <c r="BC1139" s="349"/>
      <c r="BD1139" s="349"/>
      <c r="BE1139" s="349"/>
      <c r="BF1139" s="349"/>
      <c r="BG1139" s="349"/>
      <c r="BH1139" s="349"/>
      <c r="BI1139" s="349"/>
      <c r="BJ1139" s="349"/>
      <c r="BK1139" s="349"/>
      <c r="BL1139" s="349"/>
      <c r="BM1139" s="349"/>
      <c r="BN1139" s="349"/>
      <c r="BO1139" s="349"/>
      <c r="BP1139" s="349"/>
      <c r="BQ1139" s="349"/>
    </row>
    <row r="1140" s="168" customFormat="true" ht="15" customHeight="true" x14ac:dyDescent="0.2">
      <c r="BA1140" s="349"/>
      <c r="BB1140" s="197"/>
      <c r="BC1140" s="349"/>
      <c r="BD1140" s="349"/>
      <c r="BE1140" s="349"/>
      <c r="BF1140" s="349"/>
      <c r="BG1140" s="349"/>
      <c r="BH1140" s="349"/>
      <c r="BI1140" s="349"/>
      <c r="BJ1140" s="349"/>
      <c r="BK1140" s="349"/>
      <c r="BL1140" s="349"/>
      <c r="BM1140" s="349"/>
      <c r="BN1140" s="349"/>
      <c r="BO1140" s="349"/>
      <c r="BP1140" s="349"/>
      <c r="BQ1140" s="349"/>
    </row>
    <row r="1141" s="168" customFormat="true" ht="15" customHeight="true" x14ac:dyDescent="0.2">
      <c r="BA1141" s="349"/>
      <c r="BB1141" s="197"/>
      <c r="BC1141" s="349"/>
      <c r="BD1141" s="349"/>
      <c r="BE1141" s="349"/>
      <c r="BF1141" s="349"/>
      <c r="BG1141" s="349"/>
      <c r="BH1141" s="349"/>
      <c r="BI1141" s="349"/>
      <c r="BJ1141" s="349"/>
      <c r="BK1141" s="349"/>
      <c r="BL1141" s="349"/>
      <c r="BM1141" s="349"/>
      <c r="BN1141" s="349"/>
      <c r="BO1141" s="349"/>
      <c r="BP1141" s="349"/>
      <c r="BQ1141" s="349"/>
    </row>
    <row r="1142" s="168" customFormat="true" ht="15" customHeight="true" x14ac:dyDescent="0.2">
      <c r="BA1142" s="349"/>
      <c r="BB1142" s="197"/>
      <c r="BC1142" s="349"/>
      <c r="BD1142" s="349"/>
      <c r="BE1142" s="349"/>
      <c r="BF1142" s="349"/>
      <c r="BG1142" s="349"/>
      <c r="BH1142" s="349"/>
      <c r="BI1142" s="349"/>
      <c r="BJ1142" s="349"/>
      <c r="BK1142" s="349"/>
      <c r="BL1142" s="349"/>
      <c r="BM1142" s="349"/>
      <c r="BN1142" s="349"/>
      <c r="BO1142" s="349"/>
      <c r="BP1142" s="349"/>
      <c r="BQ1142" s="349"/>
    </row>
    <row r="1143" s="168" customFormat="true" ht="15" customHeight="true" x14ac:dyDescent="0.2">
      <c r="BA1143" s="349"/>
      <c r="BB1143" s="197"/>
      <c r="BC1143" s="349"/>
      <c r="BD1143" s="349"/>
      <c r="BE1143" s="349"/>
      <c r="BF1143" s="349"/>
      <c r="BG1143" s="349"/>
      <c r="BH1143" s="349"/>
      <c r="BI1143" s="349"/>
      <c r="BJ1143" s="349"/>
      <c r="BK1143" s="349"/>
      <c r="BL1143" s="349"/>
      <c r="BM1143" s="349"/>
      <c r="BN1143" s="349"/>
      <c r="BO1143" s="349"/>
      <c r="BP1143" s="349"/>
      <c r="BQ1143" s="349"/>
    </row>
    <row r="1144" s="168" customFormat="true" ht="15" customHeight="true" x14ac:dyDescent="0.2">
      <c r="BA1144" s="349"/>
      <c r="BB1144" s="197"/>
      <c r="BC1144" s="349"/>
      <c r="BD1144" s="349"/>
      <c r="BE1144" s="349"/>
      <c r="BF1144" s="349"/>
      <c r="BG1144" s="349"/>
      <c r="BH1144" s="349"/>
      <c r="BI1144" s="349"/>
      <c r="BJ1144" s="349"/>
      <c r="BK1144" s="349"/>
      <c r="BL1144" s="349"/>
      <c r="BM1144" s="349"/>
      <c r="BN1144" s="349"/>
      <c r="BO1144" s="349"/>
      <c r="BP1144" s="349"/>
      <c r="BQ1144" s="349"/>
    </row>
    <row r="1145" s="168" customFormat="true" ht="15" customHeight="true" x14ac:dyDescent="0.2">
      <c r="BA1145" s="349"/>
      <c r="BB1145" s="197"/>
      <c r="BC1145" s="349"/>
      <c r="BD1145" s="349"/>
      <c r="BE1145" s="349"/>
      <c r="BF1145" s="349"/>
      <c r="BG1145" s="349"/>
      <c r="BH1145" s="349"/>
      <c r="BI1145" s="349"/>
      <c r="BJ1145" s="349"/>
      <c r="BK1145" s="349"/>
      <c r="BL1145" s="349"/>
      <c r="BM1145" s="349"/>
      <c r="BN1145" s="349"/>
      <c r="BO1145" s="349"/>
      <c r="BP1145" s="349"/>
      <c r="BQ1145" s="349"/>
    </row>
    <row r="1146" s="168" customFormat="true" ht="15" customHeight="true" x14ac:dyDescent="0.2">
      <c r="BA1146" s="349"/>
      <c r="BB1146" s="197"/>
      <c r="BC1146" s="349"/>
      <c r="BD1146" s="349"/>
      <c r="BE1146" s="349"/>
      <c r="BF1146" s="349"/>
      <c r="BG1146" s="349"/>
      <c r="BH1146" s="349"/>
      <c r="BI1146" s="349"/>
      <c r="BJ1146" s="349"/>
      <c r="BK1146" s="349"/>
      <c r="BL1146" s="349"/>
      <c r="BM1146" s="349"/>
      <c r="BN1146" s="349"/>
      <c r="BO1146" s="349"/>
      <c r="BP1146" s="349"/>
      <c r="BQ1146" s="349"/>
    </row>
    <row r="1147" s="168" customFormat="true" ht="15" customHeight="true" x14ac:dyDescent="0.2">
      <c r="BA1147" s="349"/>
      <c r="BB1147" s="197"/>
      <c r="BC1147" s="349"/>
      <c r="BD1147" s="349"/>
      <c r="BE1147" s="349"/>
      <c r="BF1147" s="349"/>
      <c r="BG1147" s="349"/>
      <c r="BH1147" s="349"/>
      <c r="BI1147" s="349"/>
      <c r="BJ1147" s="349"/>
      <c r="BK1147" s="349"/>
      <c r="BL1147" s="349"/>
      <c r="BM1147" s="349"/>
      <c r="BN1147" s="349"/>
      <c r="BO1147" s="349"/>
      <c r="BP1147" s="349"/>
      <c r="BQ1147" s="349"/>
    </row>
    <row r="1148" s="168" customFormat="true" ht="15" customHeight="true" x14ac:dyDescent="0.2">
      <c r="BA1148" s="349"/>
      <c r="BB1148" s="197"/>
      <c r="BC1148" s="349"/>
      <c r="BD1148" s="349"/>
      <c r="BE1148" s="349"/>
      <c r="BF1148" s="349"/>
      <c r="BG1148" s="349"/>
      <c r="BH1148" s="349"/>
      <c r="BI1148" s="349"/>
      <c r="BJ1148" s="349"/>
      <c r="BK1148" s="349"/>
      <c r="BL1148" s="349"/>
      <c r="BM1148" s="349"/>
      <c r="BN1148" s="349"/>
      <c r="BO1148" s="349"/>
      <c r="BP1148" s="349"/>
      <c r="BQ1148" s="349"/>
    </row>
    <row r="1149" s="168" customFormat="true" ht="15" customHeight="true" x14ac:dyDescent="0.2">
      <c r="BA1149" s="349"/>
      <c r="BB1149" s="197"/>
      <c r="BC1149" s="349"/>
      <c r="BD1149" s="349"/>
      <c r="BE1149" s="349"/>
      <c r="BF1149" s="349"/>
      <c r="BG1149" s="349"/>
      <c r="BH1149" s="349"/>
      <c r="BI1149" s="349"/>
      <c r="BJ1149" s="349"/>
      <c r="BK1149" s="349"/>
      <c r="BL1149" s="349"/>
      <c r="BM1149" s="349"/>
      <c r="BN1149" s="349"/>
      <c r="BO1149" s="349"/>
      <c r="BP1149" s="349"/>
      <c r="BQ1149" s="349"/>
    </row>
    <row r="1150" s="168" customFormat="true" ht="15" customHeight="true" x14ac:dyDescent="0.2">
      <c r="BA1150" s="349"/>
      <c r="BB1150" s="197"/>
      <c r="BC1150" s="349"/>
      <c r="BD1150" s="349"/>
      <c r="BE1150" s="349"/>
      <c r="BF1150" s="349"/>
      <c r="BG1150" s="349"/>
      <c r="BH1150" s="349"/>
      <c r="BI1150" s="349"/>
      <c r="BJ1150" s="349"/>
      <c r="BK1150" s="349"/>
      <c r="BL1150" s="349"/>
      <c r="BM1150" s="349"/>
      <c r="BN1150" s="349"/>
      <c r="BO1150" s="349"/>
      <c r="BP1150" s="349"/>
      <c r="BQ1150" s="349"/>
    </row>
    <row r="1151" s="168" customFormat="true" ht="15" customHeight="true" x14ac:dyDescent="0.2">
      <c r="BA1151" s="349"/>
      <c r="BB1151" s="197"/>
      <c r="BC1151" s="349"/>
      <c r="BD1151" s="349"/>
      <c r="BE1151" s="349"/>
      <c r="BF1151" s="349"/>
      <c r="BG1151" s="349"/>
      <c r="BH1151" s="349"/>
      <c r="BI1151" s="349"/>
      <c r="BJ1151" s="349"/>
      <c r="BK1151" s="349"/>
      <c r="BL1151" s="349"/>
      <c r="BM1151" s="349"/>
      <c r="BN1151" s="349"/>
      <c r="BO1151" s="349"/>
      <c r="BP1151" s="349"/>
      <c r="BQ1151" s="349"/>
    </row>
    <row r="1152" s="168" customFormat="true" ht="15" customHeight="true" x14ac:dyDescent="0.2">
      <c r="BA1152" s="349"/>
      <c r="BB1152" s="197"/>
      <c r="BC1152" s="349"/>
      <c r="BD1152" s="349"/>
      <c r="BE1152" s="349"/>
      <c r="BF1152" s="349"/>
      <c r="BG1152" s="349"/>
      <c r="BH1152" s="349"/>
      <c r="BI1152" s="349"/>
      <c r="BJ1152" s="349"/>
      <c r="BK1152" s="349"/>
      <c r="BL1152" s="349"/>
      <c r="BM1152" s="349"/>
      <c r="BN1152" s="349"/>
      <c r="BO1152" s="349"/>
      <c r="BP1152" s="349"/>
      <c r="BQ1152" s="349"/>
    </row>
    <row r="1153" s="168" customFormat="true" ht="15" customHeight="true" x14ac:dyDescent="0.2">
      <c r="BA1153" s="349"/>
      <c r="BB1153" s="197"/>
      <c r="BC1153" s="349"/>
      <c r="BD1153" s="349"/>
      <c r="BE1153" s="349"/>
      <c r="BF1153" s="349"/>
      <c r="BG1153" s="349"/>
      <c r="BH1153" s="349"/>
      <c r="BI1153" s="349"/>
      <c r="BJ1153" s="349"/>
      <c r="BK1153" s="349"/>
      <c r="BL1153" s="349"/>
      <c r="BM1153" s="349"/>
      <c r="BN1153" s="349"/>
      <c r="BO1153" s="349"/>
      <c r="BP1153" s="349"/>
      <c r="BQ1153" s="349"/>
    </row>
    <row r="1154" s="168" customFormat="true" ht="15" customHeight="true" x14ac:dyDescent="0.2">
      <c r="BA1154" s="349"/>
      <c r="BB1154" s="197"/>
      <c r="BC1154" s="349"/>
      <c r="BD1154" s="349"/>
      <c r="BE1154" s="349"/>
      <c r="BF1154" s="349"/>
      <c r="BG1154" s="349"/>
      <c r="BH1154" s="349"/>
      <c r="BI1154" s="349"/>
      <c r="BJ1154" s="349"/>
      <c r="BK1154" s="349"/>
      <c r="BL1154" s="349"/>
      <c r="BM1154" s="349"/>
      <c r="BN1154" s="349"/>
      <c r="BO1154" s="349"/>
      <c r="BP1154" s="349"/>
      <c r="BQ1154" s="349"/>
    </row>
    <row r="1155" s="168" customFormat="true" ht="15" customHeight="true" x14ac:dyDescent="0.2">
      <c r="BA1155" s="349"/>
      <c r="BB1155" s="197"/>
      <c r="BC1155" s="349"/>
      <c r="BD1155" s="349"/>
      <c r="BE1155" s="349"/>
      <c r="BF1155" s="349"/>
      <c r="BG1155" s="349"/>
      <c r="BH1155" s="349"/>
      <c r="BI1155" s="349"/>
      <c r="BJ1155" s="349"/>
      <c r="BK1155" s="349"/>
      <c r="BL1155" s="349"/>
      <c r="BM1155" s="349"/>
      <c r="BN1155" s="349"/>
      <c r="BO1155" s="349"/>
      <c r="BP1155" s="349"/>
      <c r="BQ1155" s="349"/>
    </row>
    <row r="1156" s="168" customFormat="true" ht="15" customHeight="true" x14ac:dyDescent="0.2">
      <c r="BA1156" s="349"/>
      <c r="BB1156" s="197"/>
      <c r="BC1156" s="349"/>
      <c r="BD1156" s="349"/>
      <c r="BE1156" s="349"/>
      <c r="BF1156" s="349"/>
      <c r="BG1156" s="349"/>
      <c r="BH1156" s="349"/>
      <c r="BI1156" s="349"/>
      <c r="BJ1156" s="349"/>
      <c r="BK1156" s="349"/>
      <c r="BL1156" s="349"/>
      <c r="BM1156" s="349"/>
      <c r="BN1156" s="349"/>
      <c r="BO1156" s="349"/>
      <c r="BP1156" s="349"/>
      <c r="BQ1156" s="349"/>
    </row>
    <row r="1157" s="168" customFormat="true" ht="15" customHeight="true" x14ac:dyDescent="0.2">
      <c r="BA1157" s="349"/>
      <c r="BB1157" s="197"/>
      <c r="BC1157" s="349"/>
      <c r="BD1157" s="349"/>
      <c r="BE1157" s="349"/>
      <c r="BF1157" s="349"/>
      <c r="BG1157" s="349"/>
      <c r="BH1157" s="349"/>
      <c r="BI1157" s="349"/>
      <c r="BJ1157" s="349"/>
      <c r="BK1157" s="349"/>
      <c r="BL1157" s="349"/>
      <c r="BM1157" s="349"/>
      <c r="BN1157" s="349"/>
      <c r="BO1157" s="349"/>
      <c r="BP1157" s="349"/>
      <c r="BQ1157" s="349"/>
    </row>
    <row r="1158" s="168" customFormat="true" ht="15" customHeight="true" x14ac:dyDescent="0.2">
      <c r="BA1158" s="349"/>
      <c r="BB1158" s="197"/>
      <c r="BC1158" s="349"/>
      <c r="BD1158" s="349"/>
      <c r="BE1158" s="349"/>
      <c r="BF1158" s="349"/>
      <c r="BG1158" s="349"/>
      <c r="BH1158" s="349"/>
      <c r="BI1158" s="349"/>
      <c r="BJ1158" s="349"/>
      <c r="BK1158" s="349"/>
      <c r="BL1158" s="349"/>
      <c r="BM1158" s="349"/>
      <c r="BN1158" s="349"/>
      <c r="BO1158" s="349"/>
      <c r="BP1158" s="349"/>
      <c r="BQ1158" s="349"/>
    </row>
    <row r="1159" s="168" customFormat="true" ht="15" customHeight="true" x14ac:dyDescent="0.2">
      <c r="BA1159" s="349"/>
      <c r="BB1159" s="197"/>
      <c r="BC1159" s="349"/>
      <c r="BD1159" s="349"/>
      <c r="BE1159" s="349"/>
      <c r="BF1159" s="349"/>
      <c r="BG1159" s="349"/>
      <c r="BH1159" s="349"/>
      <c r="BI1159" s="349"/>
      <c r="BJ1159" s="349"/>
      <c r="BK1159" s="349"/>
      <c r="BL1159" s="349"/>
      <c r="BM1159" s="349"/>
      <c r="BN1159" s="349"/>
      <c r="BO1159" s="349"/>
      <c r="BP1159" s="349"/>
      <c r="BQ1159" s="349"/>
    </row>
    <row r="1160" s="168" customFormat="true" ht="15" customHeight="true" x14ac:dyDescent="0.2">
      <c r="BA1160" s="349"/>
      <c r="BB1160" s="197"/>
      <c r="BC1160" s="349"/>
      <c r="BD1160" s="349"/>
      <c r="BE1160" s="349"/>
      <c r="BF1160" s="349"/>
      <c r="BG1160" s="349"/>
      <c r="BH1160" s="349"/>
      <c r="BI1160" s="349"/>
      <c r="BJ1160" s="349"/>
      <c r="BK1160" s="349"/>
      <c r="BL1160" s="349"/>
      <c r="BM1160" s="349"/>
      <c r="BN1160" s="349"/>
      <c r="BO1160" s="349"/>
      <c r="BP1160" s="349"/>
      <c r="BQ1160" s="349"/>
    </row>
    <row r="1161" s="168" customFormat="true" ht="15" customHeight="true" x14ac:dyDescent="0.2">
      <c r="BA1161" s="349"/>
      <c r="BB1161" s="197"/>
      <c r="BC1161" s="349"/>
      <c r="BD1161" s="349"/>
      <c r="BE1161" s="349"/>
      <c r="BF1161" s="349"/>
      <c r="BG1161" s="349"/>
      <c r="BH1161" s="349"/>
      <c r="BI1161" s="349"/>
      <c r="BJ1161" s="349"/>
      <c r="BK1161" s="349"/>
      <c r="BL1161" s="349"/>
      <c r="BM1161" s="349"/>
      <c r="BN1161" s="349"/>
      <c r="BO1161" s="349"/>
      <c r="BP1161" s="349"/>
      <c r="BQ1161" s="349"/>
    </row>
    <row r="1162" s="168" customFormat="true" ht="15" customHeight="true" x14ac:dyDescent="0.2">
      <c r="BA1162" s="349"/>
      <c r="BB1162" s="197"/>
      <c r="BC1162" s="349"/>
      <c r="BD1162" s="349"/>
      <c r="BE1162" s="349"/>
      <c r="BF1162" s="349"/>
      <c r="BG1162" s="349"/>
      <c r="BH1162" s="349"/>
      <c r="BI1162" s="349"/>
      <c r="BJ1162" s="349"/>
      <c r="BK1162" s="349"/>
      <c r="BL1162" s="349"/>
      <c r="BM1162" s="349"/>
      <c r="BN1162" s="349"/>
      <c r="BO1162" s="349"/>
      <c r="BP1162" s="349"/>
      <c r="BQ1162" s="349"/>
    </row>
    <row r="1163" s="168" customFormat="true" ht="15" customHeight="true" x14ac:dyDescent="0.2">
      <c r="BA1163" s="349"/>
      <c r="BB1163" s="197"/>
      <c r="BC1163" s="349"/>
      <c r="BD1163" s="349"/>
      <c r="BE1163" s="349"/>
      <c r="BF1163" s="349"/>
      <c r="BG1163" s="349"/>
      <c r="BH1163" s="349"/>
      <c r="BI1163" s="349"/>
      <c r="BJ1163" s="349"/>
      <c r="BK1163" s="349"/>
      <c r="BL1163" s="349"/>
      <c r="BM1163" s="349"/>
      <c r="BN1163" s="349"/>
      <c r="BO1163" s="349"/>
      <c r="BP1163" s="349"/>
      <c r="BQ1163" s="349"/>
    </row>
    <row r="1164" s="168" customFormat="true" ht="15" customHeight="true" x14ac:dyDescent="0.2">
      <c r="BA1164" s="349"/>
      <c r="BB1164" s="197"/>
      <c r="BC1164" s="349"/>
      <c r="BD1164" s="349"/>
      <c r="BE1164" s="349"/>
      <c r="BF1164" s="349"/>
      <c r="BG1164" s="349"/>
      <c r="BH1164" s="349"/>
      <c r="BI1164" s="349"/>
      <c r="BJ1164" s="349"/>
      <c r="BK1164" s="349"/>
      <c r="BL1164" s="349"/>
      <c r="BM1164" s="349"/>
      <c r="BN1164" s="349"/>
      <c r="BO1164" s="349"/>
      <c r="BP1164" s="349"/>
      <c r="BQ1164" s="349"/>
    </row>
    <row r="1165" s="168" customFormat="true" ht="15" customHeight="true" x14ac:dyDescent="0.2">
      <c r="BA1165" s="349"/>
      <c r="BB1165" s="197"/>
      <c r="BC1165" s="349"/>
      <c r="BD1165" s="349"/>
      <c r="BE1165" s="349"/>
      <c r="BF1165" s="349"/>
      <c r="BG1165" s="349"/>
      <c r="BH1165" s="349"/>
      <c r="BI1165" s="349"/>
      <c r="BJ1165" s="349"/>
      <c r="BK1165" s="349"/>
      <c r="BL1165" s="349"/>
      <c r="BM1165" s="349"/>
      <c r="BN1165" s="349"/>
      <c r="BO1165" s="349"/>
      <c r="BP1165" s="349"/>
      <c r="BQ1165" s="349"/>
    </row>
    <row r="1166" s="168" customFormat="true" ht="15" customHeight="true" x14ac:dyDescent="0.2">
      <c r="BA1166" s="349"/>
      <c r="BB1166" s="197"/>
      <c r="BC1166" s="349"/>
      <c r="BD1166" s="349"/>
      <c r="BE1166" s="349"/>
      <c r="BF1166" s="349"/>
      <c r="BG1166" s="349"/>
      <c r="BH1166" s="349"/>
      <c r="BI1166" s="349"/>
      <c r="BJ1166" s="349"/>
      <c r="BK1166" s="349"/>
      <c r="BL1166" s="349"/>
      <c r="BM1166" s="349"/>
      <c r="BN1166" s="349"/>
      <c r="BO1166" s="349"/>
      <c r="BP1166" s="349"/>
      <c r="BQ1166" s="349"/>
    </row>
    <row r="1167" s="168" customFormat="true" ht="15" customHeight="true" x14ac:dyDescent="0.2">
      <c r="BA1167" s="349"/>
      <c r="BB1167" s="197"/>
      <c r="BC1167" s="349"/>
      <c r="BD1167" s="349"/>
      <c r="BE1167" s="349"/>
      <c r="BF1167" s="349"/>
      <c r="BG1167" s="349"/>
      <c r="BH1167" s="349"/>
      <c r="BI1167" s="349"/>
      <c r="BJ1167" s="349"/>
      <c r="BK1167" s="349"/>
      <c r="BL1167" s="349"/>
      <c r="BM1167" s="349"/>
      <c r="BN1167" s="349"/>
      <c r="BO1167" s="349"/>
      <c r="BP1167" s="349"/>
      <c r="BQ1167" s="349"/>
    </row>
    <row r="1168" s="168" customFormat="true" ht="15" customHeight="true" x14ac:dyDescent="0.2">
      <c r="BA1168" s="349"/>
      <c r="BB1168" s="197"/>
      <c r="BC1168" s="349"/>
      <c r="BD1168" s="349"/>
      <c r="BE1168" s="349"/>
      <c r="BF1168" s="349"/>
      <c r="BG1168" s="349"/>
      <c r="BH1168" s="349"/>
      <c r="BI1168" s="349"/>
      <c r="BJ1168" s="349"/>
      <c r="BK1168" s="349"/>
      <c r="BL1168" s="349"/>
      <c r="BM1168" s="349"/>
      <c r="BN1168" s="349"/>
      <c r="BO1168" s="349"/>
      <c r="BP1168" s="349"/>
      <c r="BQ1168" s="349"/>
    </row>
    <row r="1169" s="168" customFormat="true" ht="15" customHeight="true" x14ac:dyDescent="0.2">
      <c r="BA1169" s="349"/>
      <c r="BB1169" s="197"/>
      <c r="BC1169" s="349"/>
      <c r="BD1169" s="349"/>
      <c r="BE1169" s="349"/>
      <c r="BF1169" s="349"/>
      <c r="BG1169" s="349"/>
      <c r="BH1169" s="349"/>
      <c r="BI1169" s="349"/>
      <c r="BJ1169" s="349"/>
      <c r="BK1169" s="349"/>
      <c r="BL1169" s="349"/>
      <c r="BM1169" s="349"/>
      <c r="BN1169" s="349"/>
      <c r="BO1169" s="349"/>
      <c r="BP1169" s="349"/>
      <c r="BQ1169" s="349"/>
    </row>
    <row r="1170" s="168" customFormat="true" ht="15" customHeight="true" x14ac:dyDescent="0.2">
      <c r="A1170" s="276"/>
      <c r="B1170" s="734"/>
      <c r="C1170" s="735"/>
      <c r="D1170" s="735"/>
      <c r="E1170" s="735"/>
      <c r="F1170" s="735"/>
      <c r="G1170" s="735"/>
      <c r="H1170" s="735"/>
      <c r="I1170" s="735"/>
      <c r="J1170" s="735"/>
      <c r="K1170" s="735"/>
      <c r="L1170" s="735"/>
      <c r="M1170" s="735"/>
      <c r="N1170" s="735"/>
      <c r="O1170" s="735"/>
      <c r="P1170" s="735"/>
      <c r="Q1170" s="735"/>
      <c r="BA1170" s="349"/>
      <c r="BB1170" s="197"/>
      <c r="BC1170" s="349"/>
      <c r="BD1170" s="349"/>
      <c r="BE1170" s="349"/>
      <c r="BF1170" s="349"/>
      <c r="BG1170" s="349"/>
      <c r="BH1170" s="349"/>
      <c r="BI1170" s="349"/>
      <c r="BJ1170" s="349"/>
      <c r="BK1170" s="349"/>
      <c r="BL1170" s="349"/>
      <c r="BM1170" s="349"/>
      <c r="BN1170" s="349"/>
      <c r="BO1170" s="349"/>
      <c r="BP1170" s="349"/>
      <c r="BQ1170" s="349"/>
    </row>
    <row r="1171" s="168" customFormat="true" ht="15" customHeight="true" x14ac:dyDescent="0.2">
      <c r="A1171" s="276"/>
      <c r="B1171" s="734"/>
      <c r="C1171" s="735"/>
      <c r="D1171" s="735"/>
      <c r="E1171" s="735"/>
      <c r="F1171" s="735"/>
      <c r="G1171" s="735"/>
      <c r="H1171" s="735"/>
      <c r="I1171" s="735"/>
      <c r="J1171" s="735"/>
      <c r="K1171" s="735"/>
      <c r="L1171" s="735"/>
      <c r="M1171" s="735"/>
      <c r="N1171" s="735"/>
      <c r="O1171" s="735"/>
      <c r="P1171" s="735"/>
      <c r="Q1171" s="735"/>
      <c r="BA1171" s="349"/>
      <c r="BB1171" s="197"/>
      <c r="BC1171" s="349"/>
      <c r="BD1171" s="349"/>
      <c r="BE1171" s="349"/>
      <c r="BF1171" s="349"/>
      <c r="BG1171" s="349"/>
      <c r="BH1171" s="349"/>
      <c r="BI1171" s="349"/>
      <c r="BJ1171" s="349"/>
      <c r="BK1171" s="349"/>
      <c r="BL1171" s="349"/>
      <c r="BM1171" s="349"/>
      <c r="BN1171" s="349"/>
      <c r="BO1171" s="349"/>
      <c r="BP1171" s="349"/>
      <c r="BQ1171" s="349"/>
    </row>
    <row r="1172" s="168" customFormat="true" ht="15" customHeight="true" x14ac:dyDescent="0.2">
      <c r="A1172" s="276"/>
      <c r="B1172" s="734"/>
      <c r="C1172" s="735"/>
      <c r="D1172" s="735"/>
      <c r="E1172" s="735"/>
      <c r="F1172" s="735"/>
      <c r="G1172" s="735"/>
      <c r="H1172" s="735"/>
      <c r="I1172" s="735"/>
      <c r="J1172" s="735"/>
      <c r="K1172" s="735"/>
      <c r="L1172" s="735"/>
      <c r="M1172" s="735"/>
      <c r="N1172" s="735"/>
      <c r="O1172" s="735"/>
      <c r="P1172" s="735"/>
      <c r="Q1172" s="735"/>
      <c r="BA1172" s="349"/>
      <c r="BB1172" s="197"/>
      <c r="BC1172" s="349"/>
      <c r="BD1172" s="349"/>
      <c r="BE1172" s="349"/>
      <c r="BF1172" s="349"/>
      <c r="BG1172" s="349"/>
      <c r="BH1172" s="349"/>
      <c r="BI1172" s="349"/>
      <c r="BJ1172" s="349"/>
      <c r="BK1172" s="349"/>
      <c r="BL1172" s="349"/>
      <c r="BM1172" s="349"/>
      <c r="BN1172" s="349"/>
      <c r="BO1172" s="349"/>
      <c r="BP1172" s="349"/>
      <c r="BQ1172" s="349"/>
    </row>
    <row r="1173" s="168" customFormat="true" ht="15" customHeight="true" x14ac:dyDescent="0.2">
      <c r="A1173" s="276"/>
      <c r="B1173" s="734"/>
      <c r="C1173" s="735"/>
      <c r="D1173" s="735"/>
      <c r="E1173" s="735"/>
      <c r="F1173" s="735"/>
      <c r="G1173" s="735"/>
      <c r="H1173" s="735"/>
      <c r="I1173" s="735"/>
      <c r="J1173" s="735"/>
      <c r="K1173" s="735"/>
      <c r="L1173" s="735"/>
      <c r="M1173" s="735"/>
      <c r="N1173" s="735"/>
      <c r="O1173" s="735"/>
      <c r="P1173" s="735"/>
      <c r="Q1173" s="735"/>
      <c r="BA1173" s="349"/>
      <c r="BB1173" s="197"/>
      <c r="BC1173" s="349"/>
      <c r="BD1173" s="349"/>
      <c r="BE1173" s="349"/>
      <c r="BF1173" s="349"/>
      <c r="BG1173" s="349"/>
      <c r="BH1173" s="349"/>
      <c r="BI1173" s="349"/>
      <c r="BJ1173" s="349"/>
      <c r="BK1173" s="349"/>
      <c r="BL1173" s="349"/>
      <c r="BM1173" s="349"/>
      <c r="BN1173" s="349"/>
      <c r="BO1173" s="349"/>
      <c r="BP1173" s="349"/>
      <c r="BQ1173" s="349"/>
    </row>
    <row r="1174" s="168" customFormat="true" ht="15" customHeight="true" x14ac:dyDescent="0.2">
      <c r="A1174" s="276"/>
      <c r="B1174" s="734"/>
      <c r="C1174" s="735"/>
      <c r="D1174" s="735"/>
      <c r="E1174" s="735"/>
      <c r="F1174" s="735"/>
      <c r="G1174" s="735"/>
      <c r="H1174" s="735"/>
      <c r="I1174" s="735"/>
      <c r="J1174" s="735"/>
      <c r="K1174" s="735"/>
      <c r="L1174" s="735"/>
      <c r="M1174" s="735"/>
      <c r="N1174" s="735"/>
      <c r="O1174" s="735"/>
      <c r="P1174" s="735"/>
      <c r="Q1174" s="735"/>
      <c r="BA1174" s="349"/>
      <c r="BB1174" s="197"/>
      <c r="BC1174" s="349"/>
      <c r="BD1174" s="349"/>
      <c r="BE1174" s="349"/>
      <c r="BF1174" s="349"/>
      <c r="BG1174" s="349"/>
      <c r="BH1174" s="349"/>
      <c r="BI1174" s="349"/>
      <c r="BJ1174" s="349"/>
      <c r="BK1174" s="349"/>
      <c r="BL1174" s="349"/>
      <c r="BM1174" s="349"/>
      <c r="BN1174" s="349"/>
      <c r="BO1174" s="349"/>
      <c r="BP1174" s="349"/>
      <c r="BQ1174" s="349"/>
    </row>
    <row r="1175" s="168" customFormat="true" ht="15" customHeight="true" x14ac:dyDescent="0.2">
      <c r="A1175" s="276"/>
      <c r="B1175" s="734"/>
      <c r="C1175" s="735"/>
      <c r="D1175" s="735"/>
      <c r="E1175" s="735"/>
      <c r="F1175" s="735"/>
      <c r="G1175" s="735"/>
      <c r="H1175" s="735"/>
      <c r="I1175" s="735"/>
      <c r="J1175" s="735"/>
      <c r="K1175" s="735"/>
      <c r="L1175" s="735"/>
      <c r="M1175" s="735"/>
      <c r="N1175" s="735"/>
      <c r="O1175" s="735"/>
      <c r="P1175" s="735"/>
      <c r="Q1175" s="735"/>
      <c r="BA1175" s="349"/>
      <c r="BB1175" s="197"/>
      <c r="BC1175" s="349"/>
      <c r="BD1175" s="349"/>
      <c r="BE1175" s="349"/>
      <c r="BF1175" s="349"/>
      <c r="BG1175" s="349"/>
      <c r="BH1175" s="349"/>
      <c r="BI1175" s="349"/>
      <c r="BJ1175" s="349"/>
      <c r="BK1175" s="349"/>
      <c r="BL1175" s="349"/>
      <c r="BM1175" s="349"/>
      <c r="BN1175" s="349"/>
      <c r="BO1175" s="349"/>
      <c r="BP1175" s="349"/>
      <c r="BQ1175" s="349"/>
    </row>
    <row r="1176" s="168" customFormat="true" ht="15" customHeight="true" x14ac:dyDescent="0.2">
      <c r="A1176" s="736"/>
      <c r="B1176" s="276"/>
      <c r="C1176" s="737"/>
      <c r="D1176" s="738"/>
      <c r="E1176" s="738"/>
      <c r="F1176" s="738"/>
      <c r="G1176" s="738"/>
      <c r="H1176" s="737"/>
      <c r="I1176" s="738"/>
      <c r="J1176" s="738"/>
      <c r="K1176" s="738"/>
      <c r="L1176" s="738"/>
      <c r="M1176" s="737"/>
      <c r="N1176" s="738"/>
      <c r="O1176" s="738"/>
      <c r="P1176" s="738"/>
      <c r="Q1176" s="738"/>
      <c r="BA1176" s="349"/>
      <c r="BB1176" s="197"/>
      <c r="BC1176" s="349"/>
      <c r="BD1176" s="349"/>
      <c r="BE1176" s="349"/>
      <c r="BF1176" s="349"/>
      <c r="BG1176" s="349"/>
      <c r="BH1176" s="349"/>
      <c r="BI1176" s="349"/>
      <c r="BJ1176" s="349"/>
      <c r="BK1176" s="349"/>
      <c r="BL1176" s="349"/>
      <c r="BM1176" s="349"/>
      <c r="BN1176" s="349"/>
      <c r="BO1176" s="349"/>
      <c r="BP1176" s="349"/>
      <c r="BQ1176" s="349"/>
    </row>
    <row r="1177" s="168" customFormat="true" ht="15" customHeight="true" x14ac:dyDescent="0.2">
      <c r="A1177" s="738"/>
      <c r="B1177" s="738"/>
      <c r="C1177" s="737"/>
      <c r="D1177" s="737"/>
      <c r="E1177" s="737"/>
      <c r="F1177" s="737"/>
      <c r="G1177" s="737"/>
      <c r="H1177" s="737"/>
      <c r="I1177" s="737"/>
      <c r="J1177" s="737"/>
      <c r="K1177" s="737"/>
      <c r="L1177" s="737"/>
      <c r="M1177" s="737"/>
      <c r="N1177" s="737"/>
      <c r="O1177" s="737"/>
      <c r="P1177" s="737"/>
      <c r="Q1177" s="737"/>
      <c r="BA1177" s="349"/>
      <c r="BB1177" s="197"/>
      <c r="BC1177" s="349"/>
      <c r="BD1177" s="349"/>
      <c r="BE1177" s="349"/>
      <c r="BF1177" s="349"/>
      <c r="BG1177" s="349"/>
      <c r="BH1177" s="349"/>
      <c r="BI1177" s="349"/>
      <c r="BJ1177" s="349"/>
      <c r="BK1177" s="349"/>
      <c r="BL1177" s="349"/>
      <c r="BM1177" s="349"/>
      <c r="BN1177" s="349"/>
      <c r="BO1177" s="349"/>
      <c r="BP1177" s="349"/>
      <c r="BQ1177" s="349"/>
    </row>
    <row r="1178" s="168" customFormat="true" ht="15" customHeight="true" x14ac:dyDescent="0.2">
      <c r="BA1178" s="349"/>
      <c r="BB1178" s="197"/>
      <c r="BC1178" s="349"/>
      <c r="BD1178" s="349"/>
      <c r="BE1178" s="349"/>
      <c r="BF1178" s="349"/>
      <c r="BG1178" s="349"/>
      <c r="BH1178" s="349"/>
      <c r="BI1178" s="349"/>
      <c r="BJ1178" s="349"/>
      <c r="BK1178" s="349"/>
      <c r="BL1178" s="349"/>
      <c r="BM1178" s="349"/>
      <c r="BN1178" s="349"/>
      <c r="BO1178" s="349"/>
      <c r="BP1178" s="349"/>
      <c r="BQ1178" s="349"/>
    </row>
    <row r="1179" s="168" customFormat="true" ht="15" customHeight="true" x14ac:dyDescent="0.2">
      <c r="BA1179" s="349"/>
      <c r="BB1179" s="197"/>
      <c r="BC1179" s="349"/>
      <c r="BD1179" s="349"/>
      <c r="BE1179" s="349"/>
      <c r="BF1179" s="349"/>
      <c r="BG1179" s="349"/>
      <c r="BH1179" s="349"/>
      <c r="BI1179" s="349"/>
      <c r="BJ1179" s="349"/>
      <c r="BK1179" s="349"/>
      <c r="BL1179" s="349"/>
      <c r="BM1179" s="349"/>
      <c r="BN1179" s="349"/>
      <c r="BO1179" s="349"/>
      <c r="BP1179" s="349"/>
      <c r="BQ1179" s="349"/>
    </row>
    <row r="1180" s="168" customFormat="true" ht="15" customHeight="true" x14ac:dyDescent="0.2">
      <c r="BA1180" s="349"/>
      <c r="BB1180" s="197"/>
      <c r="BC1180" s="349"/>
      <c r="BD1180" s="349"/>
      <c r="BE1180" s="349"/>
      <c r="BF1180" s="349"/>
      <c r="BG1180" s="349"/>
      <c r="BH1180" s="349"/>
      <c r="BI1180" s="349"/>
      <c r="BJ1180" s="349"/>
      <c r="BK1180" s="349"/>
      <c r="BL1180" s="349"/>
      <c r="BM1180" s="349"/>
      <c r="BN1180" s="349"/>
      <c r="BO1180" s="349"/>
      <c r="BP1180" s="349"/>
      <c r="BQ1180" s="349"/>
    </row>
    <row r="1181" s="168" customFormat="true" ht="15" customHeight="true" x14ac:dyDescent="0.2">
      <c r="BA1181" s="349"/>
      <c r="BB1181" s="197"/>
      <c r="BC1181" s="349"/>
      <c r="BD1181" s="349"/>
      <c r="BE1181" s="349"/>
      <c r="BF1181" s="349"/>
      <c r="BG1181" s="349"/>
      <c r="BH1181" s="349"/>
      <c r="BI1181" s="349"/>
      <c r="BJ1181" s="349"/>
      <c r="BK1181" s="349"/>
      <c r="BL1181" s="349"/>
      <c r="BM1181" s="349"/>
      <c r="BN1181" s="349"/>
      <c r="BO1181" s="349"/>
      <c r="BP1181" s="349"/>
      <c r="BQ1181" s="349"/>
    </row>
    <row r="1182" s="168" customFormat="true" ht="15" customHeight="true" x14ac:dyDescent="0.2">
      <c r="BA1182" s="349"/>
      <c r="BB1182" s="197"/>
      <c r="BC1182" s="349"/>
      <c r="BD1182" s="349"/>
      <c r="BE1182" s="349"/>
      <c r="BF1182" s="349"/>
      <c r="BG1182" s="349"/>
      <c r="BH1182" s="349"/>
      <c r="BI1182" s="349"/>
      <c r="BJ1182" s="349"/>
      <c r="BK1182" s="349"/>
      <c r="BL1182" s="349"/>
      <c r="BM1182" s="349"/>
      <c r="BN1182" s="349"/>
      <c r="BO1182" s="349"/>
      <c r="BP1182" s="349"/>
      <c r="BQ1182" s="349"/>
    </row>
    <row r="1183" s="168" customFormat="true" ht="15" customHeight="true" x14ac:dyDescent="0.2">
      <c r="BA1183" s="349"/>
      <c r="BB1183" s="197"/>
      <c r="BC1183" s="349"/>
      <c r="BD1183" s="349"/>
      <c r="BE1183" s="349"/>
      <c r="BF1183" s="349"/>
      <c r="BG1183" s="349"/>
      <c r="BH1183" s="349"/>
      <c r="BI1183" s="349"/>
      <c r="BJ1183" s="349"/>
      <c r="BK1183" s="349"/>
      <c r="BL1183" s="349"/>
      <c r="BM1183" s="349"/>
      <c r="BN1183" s="349"/>
      <c r="BO1183" s="349"/>
      <c r="BP1183" s="349"/>
      <c r="BQ1183" s="349"/>
    </row>
    <row r="1184" s="168" customFormat="true" ht="15" customHeight="true" x14ac:dyDescent="0.2">
      <c r="BA1184" s="349"/>
      <c r="BB1184" s="197"/>
      <c r="BC1184" s="349"/>
      <c r="BD1184" s="349"/>
      <c r="BE1184" s="349"/>
      <c r="BF1184" s="349"/>
      <c r="BG1184" s="349"/>
      <c r="BH1184" s="349"/>
      <c r="BI1184" s="349"/>
      <c r="BJ1184" s="349"/>
      <c r="BK1184" s="349"/>
      <c r="BL1184" s="349"/>
      <c r="BM1184" s="349"/>
      <c r="BN1184" s="349"/>
      <c r="BO1184" s="349"/>
      <c r="BP1184" s="349"/>
      <c r="BQ1184" s="349"/>
    </row>
    <row r="1185" s="168" customFormat="true" ht="15" customHeight="true" x14ac:dyDescent="0.2">
      <c r="BA1185" s="349"/>
      <c r="BB1185" s="197"/>
      <c r="BC1185" s="349"/>
      <c r="BD1185" s="349"/>
      <c r="BE1185" s="349"/>
      <c r="BF1185" s="349"/>
      <c r="BG1185" s="349"/>
      <c r="BH1185" s="349"/>
      <c r="BI1185" s="349"/>
      <c r="BJ1185" s="349"/>
      <c r="BK1185" s="349"/>
      <c r="BL1185" s="349"/>
      <c r="BM1185" s="349"/>
      <c r="BN1185" s="349"/>
      <c r="BO1185" s="349"/>
      <c r="BP1185" s="349"/>
      <c r="BQ1185" s="349"/>
    </row>
    <row r="1186" s="168" customFormat="true" ht="15" customHeight="true" x14ac:dyDescent="0.2">
      <c r="BA1186" s="349"/>
      <c r="BB1186" s="197"/>
      <c r="BC1186" s="349"/>
      <c r="BD1186" s="349"/>
      <c r="BE1186" s="349"/>
      <c r="BF1186" s="349"/>
      <c r="BG1186" s="349"/>
      <c r="BH1186" s="349"/>
      <c r="BI1186" s="349"/>
      <c r="BJ1186" s="349"/>
      <c r="BK1186" s="349"/>
      <c r="BL1186" s="349"/>
      <c r="BM1186" s="349"/>
      <c r="BN1186" s="349"/>
      <c r="BO1186" s="349"/>
      <c r="BP1186" s="349"/>
      <c r="BQ1186" s="349"/>
    </row>
    <row r="1187" s="168" customFormat="true" ht="15" customHeight="true" x14ac:dyDescent="0.2">
      <c r="BA1187" s="349"/>
      <c r="BB1187" s="197"/>
      <c r="BC1187" s="349"/>
      <c r="BD1187" s="349"/>
      <c r="BE1187" s="349"/>
      <c r="BF1187" s="349"/>
      <c r="BG1187" s="349"/>
      <c r="BH1187" s="349"/>
      <c r="BI1187" s="349"/>
      <c r="BJ1187" s="349"/>
      <c r="BK1187" s="349"/>
      <c r="BL1187" s="349"/>
      <c r="BM1187" s="349"/>
      <c r="BN1187" s="349"/>
      <c r="BO1187" s="349"/>
      <c r="BP1187" s="349"/>
      <c r="BQ1187" s="349"/>
    </row>
    <row r="1188" s="168" customFormat="true" ht="15" customHeight="true" x14ac:dyDescent="0.2">
      <c r="BA1188" s="349"/>
      <c r="BB1188" s="197"/>
      <c r="BC1188" s="349"/>
      <c r="BD1188" s="349"/>
      <c r="BE1188" s="349"/>
      <c r="BF1188" s="349"/>
      <c r="BG1188" s="349"/>
      <c r="BH1188" s="349"/>
      <c r="BI1188" s="349"/>
      <c r="BJ1188" s="349"/>
      <c r="BK1188" s="349"/>
      <c r="BL1188" s="349"/>
      <c r="BM1188" s="349"/>
      <c r="BN1188" s="349"/>
      <c r="BO1188" s="349"/>
      <c r="BP1188" s="349"/>
      <c r="BQ1188" s="349"/>
    </row>
    <row r="1189" s="168" customFormat="true" ht="15" customHeight="true" x14ac:dyDescent="0.2">
      <c r="BA1189" s="349"/>
      <c r="BB1189" s="197"/>
      <c r="BC1189" s="349"/>
      <c r="BD1189" s="349"/>
      <c r="BE1189" s="349"/>
      <c r="BF1189" s="349"/>
      <c r="BG1189" s="349"/>
      <c r="BH1189" s="349"/>
      <c r="BI1189" s="349"/>
      <c r="BJ1189" s="349"/>
      <c r="BK1189" s="349"/>
      <c r="BL1189" s="349"/>
      <c r="BM1189" s="349"/>
      <c r="BN1189" s="349"/>
      <c r="BO1189" s="349"/>
      <c r="BP1189" s="349"/>
      <c r="BQ1189" s="349"/>
    </row>
    <row r="1190" s="168" customFormat="true" ht="15" customHeight="true" x14ac:dyDescent="0.2">
      <c r="BA1190" s="349"/>
      <c r="BB1190" s="197"/>
      <c r="BC1190" s="349"/>
      <c r="BD1190" s="349"/>
      <c r="BE1190" s="349"/>
      <c r="BF1190" s="349"/>
      <c r="BG1190" s="349"/>
      <c r="BH1190" s="349"/>
      <c r="BI1190" s="349"/>
      <c r="BJ1190" s="349"/>
      <c r="BK1190" s="349"/>
      <c r="BL1190" s="349"/>
      <c r="BM1190" s="349"/>
      <c r="BN1190" s="349"/>
      <c r="BO1190" s="349"/>
      <c r="BP1190" s="349"/>
      <c r="BQ1190" s="349"/>
    </row>
    <row r="1191" s="168" customFormat="true" ht="15" customHeight="true" x14ac:dyDescent="0.2">
      <c r="BA1191" s="349"/>
      <c r="BB1191" s="197"/>
      <c r="BC1191" s="349"/>
      <c r="BD1191" s="349"/>
      <c r="BE1191" s="349"/>
      <c r="BF1191" s="349"/>
      <c r="BG1191" s="349"/>
      <c r="BH1191" s="349"/>
      <c r="BI1191" s="349"/>
      <c r="BJ1191" s="349"/>
      <c r="BK1191" s="349"/>
      <c r="BL1191" s="349"/>
      <c r="BM1191" s="349"/>
      <c r="BN1191" s="349"/>
      <c r="BO1191" s="349"/>
      <c r="BP1191" s="349"/>
      <c r="BQ1191" s="349"/>
    </row>
    <row r="1192" s="168" customFormat="true" ht="15" customHeight="true" x14ac:dyDescent="0.2">
      <c r="BA1192" s="349"/>
      <c r="BB1192" s="197"/>
      <c r="BC1192" s="349"/>
      <c r="BD1192" s="349"/>
      <c r="BE1192" s="349"/>
      <c r="BF1192" s="349"/>
      <c r="BG1192" s="349"/>
      <c r="BH1192" s="349"/>
      <c r="BI1192" s="349"/>
      <c r="BJ1192" s="349"/>
      <c r="BK1192" s="349"/>
      <c r="BL1192" s="349"/>
      <c r="BM1192" s="349"/>
      <c r="BN1192" s="349"/>
      <c r="BO1192" s="349"/>
      <c r="BP1192" s="349"/>
      <c r="BQ1192" s="349"/>
    </row>
    <row r="1193" s="168" customFormat="true" ht="15" customHeight="true" x14ac:dyDescent="0.2">
      <c r="BA1193" s="349"/>
      <c r="BB1193" s="197"/>
      <c r="BC1193" s="349"/>
      <c r="BD1193" s="349"/>
      <c r="BE1193" s="349"/>
      <c r="BF1193" s="349"/>
      <c r="BG1193" s="349"/>
      <c r="BH1193" s="349"/>
      <c r="BI1193" s="349"/>
      <c r="BJ1193" s="349"/>
      <c r="BK1193" s="349"/>
      <c r="BL1193" s="349"/>
      <c r="BM1193" s="349"/>
      <c r="BN1193" s="349"/>
      <c r="BO1193" s="349"/>
      <c r="BP1193" s="349"/>
      <c r="BQ1193" s="349"/>
    </row>
    <row r="1194" s="168" customFormat="true" ht="15" customHeight="true" x14ac:dyDescent="0.2">
      <c r="BA1194" s="349"/>
      <c r="BB1194" s="197"/>
      <c r="BC1194" s="349"/>
      <c r="BD1194" s="349"/>
      <c r="BE1194" s="349"/>
      <c r="BF1194" s="349"/>
      <c r="BG1194" s="349"/>
      <c r="BH1194" s="349"/>
      <c r="BI1194" s="349"/>
      <c r="BJ1194" s="349"/>
      <c r="BK1194" s="349"/>
      <c r="BL1194" s="349"/>
      <c r="BM1194" s="349"/>
      <c r="BN1194" s="349"/>
      <c r="BO1194" s="349"/>
      <c r="BP1194" s="349"/>
      <c r="BQ1194" s="349"/>
    </row>
    <row r="1195" s="168" customFormat="true" ht="15" customHeight="true" x14ac:dyDescent="0.2">
      <c r="BA1195" s="349"/>
      <c r="BB1195" s="197"/>
      <c r="BC1195" s="349"/>
      <c r="BD1195" s="349"/>
      <c r="BE1195" s="349"/>
      <c r="BF1195" s="349"/>
      <c r="BG1195" s="349"/>
      <c r="BH1195" s="349"/>
      <c r="BI1195" s="349"/>
      <c r="BJ1195" s="349"/>
      <c r="BK1195" s="349"/>
      <c r="BL1195" s="349"/>
      <c r="BM1195" s="349"/>
      <c r="BN1195" s="349"/>
      <c r="BO1195" s="349"/>
      <c r="BP1195" s="349"/>
      <c r="BQ1195" s="349"/>
    </row>
    <row r="1196" s="168" customFormat="true" ht="15" customHeight="true" x14ac:dyDescent="0.2">
      <c r="BA1196" s="349"/>
      <c r="BB1196" s="197"/>
      <c r="BC1196" s="349"/>
      <c r="BD1196" s="349"/>
      <c r="BE1196" s="349"/>
      <c r="BF1196" s="349"/>
      <c r="BG1196" s="349"/>
      <c r="BH1196" s="349"/>
      <c r="BI1196" s="349"/>
      <c r="BJ1196" s="349"/>
      <c r="BK1196" s="349"/>
      <c r="BL1196" s="349"/>
      <c r="BM1196" s="349"/>
      <c r="BN1196" s="349"/>
      <c r="BO1196" s="349"/>
      <c r="BP1196" s="349"/>
      <c r="BQ1196" s="349"/>
    </row>
    <row r="1197" s="168" customFormat="true" ht="15" customHeight="true" x14ac:dyDescent="0.2">
      <c r="BA1197" s="349"/>
      <c r="BB1197" s="197"/>
      <c r="BC1197" s="349"/>
      <c r="BD1197" s="349"/>
      <c r="BE1197" s="349"/>
      <c r="BF1197" s="349"/>
      <c r="BG1197" s="349"/>
      <c r="BH1197" s="349"/>
      <c r="BI1197" s="349"/>
      <c r="BJ1197" s="349"/>
      <c r="BK1197" s="349"/>
      <c r="BL1197" s="349"/>
      <c r="BM1197" s="349"/>
      <c r="BN1197" s="349"/>
      <c r="BO1197" s="349"/>
      <c r="BP1197" s="349"/>
      <c r="BQ1197" s="349"/>
    </row>
    <row r="1198" s="168" customFormat="true" ht="15" customHeight="true" x14ac:dyDescent="0.2">
      <c r="BA1198" s="349"/>
      <c r="BB1198" s="197"/>
      <c r="BC1198" s="349"/>
      <c r="BD1198" s="349"/>
      <c r="BE1198" s="349"/>
      <c r="BF1198" s="349"/>
      <c r="BG1198" s="349"/>
      <c r="BH1198" s="349"/>
      <c r="BI1198" s="349"/>
      <c r="BJ1198" s="349"/>
      <c r="BK1198" s="349"/>
      <c r="BL1198" s="349"/>
      <c r="BM1198" s="349"/>
      <c r="BN1198" s="349"/>
      <c r="BO1198" s="349"/>
      <c r="BP1198" s="349"/>
      <c r="BQ1198" s="349"/>
    </row>
    <row r="1199" s="168" customFormat="true" ht="15" customHeight="true" x14ac:dyDescent="0.2">
      <c r="BA1199" s="349"/>
      <c r="BB1199" s="197"/>
      <c r="BC1199" s="349"/>
      <c r="BD1199" s="349"/>
      <c r="BE1199" s="349"/>
      <c r="BF1199" s="349"/>
      <c r="BG1199" s="349"/>
      <c r="BH1199" s="349"/>
      <c r="BI1199" s="349"/>
      <c r="BJ1199" s="349"/>
      <c r="BK1199" s="349"/>
      <c r="BL1199" s="349"/>
      <c r="BM1199" s="349"/>
      <c r="BN1199" s="349"/>
      <c r="BO1199" s="349"/>
      <c r="BP1199" s="349"/>
      <c r="BQ1199" s="349"/>
    </row>
    <row r="1200" s="168" customFormat="true" ht="15" customHeight="true" x14ac:dyDescent="0.2">
      <c r="BA1200" s="349"/>
      <c r="BB1200" s="197"/>
      <c r="BC1200" s="349"/>
      <c r="BD1200" s="349"/>
      <c r="BE1200" s="349"/>
      <c r="BF1200" s="349"/>
      <c r="BG1200" s="349"/>
      <c r="BH1200" s="349"/>
      <c r="BI1200" s="349"/>
      <c r="BJ1200" s="349"/>
      <c r="BK1200" s="349"/>
      <c r="BL1200" s="349"/>
      <c r="BM1200" s="349"/>
      <c r="BN1200" s="349"/>
      <c r="BO1200" s="349"/>
      <c r="BP1200" s="349"/>
      <c r="BQ1200" s="349"/>
    </row>
  </sheetData>
  <mergeCells count="1315">
    <mergeCell ref="BA277:BA284"/>
    <mergeCell ref="BC339:BG339"/>
    <mergeCell ref="BH339:BL339"/>
    <mergeCell ref="BM339:BQ339"/>
    <mergeCell ref="BA341:BA342"/>
    <mergeCell ref="BA343:BA344"/>
    <mergeCell ref="BA345:BA346"/>
    <mergeCell ref="BA347:BA348"/>
    <mergeCell ref="BA349:BA350"/>
    <mergeCell ref="BA351:BA352"/>
    <mergeCell ref="BA353:BA354"/>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153:BA161"/>
    <mergeCell ref="BA50:BA52"/>
    <mergeCell ref="A53:A55"/>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A29:BA30"/>
    <mergeCell ref="BC56:BG56"/>
    <mergeCell ref="BH56:BL56"/>
    <mergeCell ref="BM56:BQ56"/>
    <mergeCell ref="BC120:BG120"/>
    <mergeCell ref="BH120:BL120"/>
    <mergeCell ref="BM120:BQ120"/>
    <mergeCell ref="BA122:BA123"/>
    <mergeCell ref="BA124:BA127"/>
    <mergeCell ref="BA128:BA129"/>
    <mergeCell ref="BC133:BG133"/>
    <mergeCell ref="BA31:BA32"/>
    <mergeCell ref="A33:A34"/>
    <mergeCell ref="BA33:BA34"/>
    <mergeCell ref="BA35:BA36"/>
    <mergeCell ref="BA37:BA38"/>
    <mergeCell ref="A39:A40"/>
    <mergeCell ref="BA39:BA40"/>
    <mergeCell ref="BA41:BA42"/>
    <mergeCell ref="BA43:BA44"/>
    <mergeCell ref="BA45:BA46"/>
    <mergeCell ref="A47:A49"/>
    <mergeCell ref="BA47:BA49"/>
    <mergeCell ref="M14:Q14"/>
    <mergeCell ref="A16:A17"/>
    <mergeCell ref="A18:A21"/>
    <mergeCell ref="A22:A23"/>
    <mergeCell ref="A24:A26"/>
    <mergeCell ref="C27:G27"/>
    <mergeCell ref="H27:L27"/>
    <mergeCell ref="M27:Q27"/>
    <mergeCell ref="M133:Q133"/>
    <mergeCell ref="A135:A139"/>
    <mergeCell ref="A153:A160"/>
    <mergeCell ref="A124:A127"/>
    <mergeCell ref="A128:A129"/>
    <mergeCell ref="A130:A132"/>
    <mergeCell ref="C133:G133"/>
    <mergeCell ref="H133:L133"/>
    <mergeCell ref="C120:G120"/>
    <mergeCell ref="H120:L120"/>
    <mergeCell ref="M120:Q120"/>
    <mergeCell ref="A122:A123"/>
    <mergeCell ref="C14:G14"/>
    <mergeCell ref="H14:L14"/>
    <mergeCell ref="M56:Q56"/>
    <mergeCell ref="A58:A64"/>
    <mergeCell ref="A108:B108"/>
    <mergeCell ref="A45:A46"/>
    <mergeCell ref="C56:G56"/>
    <mergeCell ref="H56:L56"/>
    <mergeCell ref="A29:A30"/>
    <mergeCell ref="A35:A36"/>
    <mergeCell ref="A37:A38"/>
    <mergeCell ref="A41:A42"/>
    <mergeCell ref="A43:A44"/>
    <mergeCell ref="A31:A32"/>
    <mergeCell ref="A50:A52"/>
    <mergeCell ref="A1025:C1025"/>
    <mergeCell ref="A1026:B1026"/>
    <mergeCell ref="A1031:A1032"/>
    <mergeCell ref="A1033:C1033"/>
    <mergeCell ref="A1034:C1034"/>
    <mergeCell ref="C220:G220"/>
    <mergeCell ref="H220:L220"/>
    <mergeCell ref="M220:Q220"/>
    <mergeCell ref="A222:A224"/>
    <mergeCell ref="A208:B208"/>
    <mergeCell ref="C405:D405"/>
    <mergeCell ref="H405:I405"/>
    <mergeCell ref="M405:N405"/>
    <mergeCell ref="C406:D406"/>
    <mergeCell ref="H406:I406"/>
    <mergeCell ref="M406:N406"/>
    <mergeCell ref="C401:D402"/>
    <mergeCell ref="H401:I402"/>
    <mergeCell ref="M401:N402"/>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53:D453"/>
    <mergeCell ref="H453:I453"/>
    <mergeCell ref="M453:N453"/>
    <mergeCell ref="C454:D454"/>
    <mergeCell ref="H454:J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59:D459"/>
    <mergeCell ref="H459:I459"/>
    <mergeCell ref="M459:N459"/>
    <mergeCell ref="C460:D460"/>
    <mergeCell ref="H460:I460"/>
    <mergeCell ref="M460:N460"/>
    <mergeCell ref="C457:D457"/>
    <mergeCell ref="H457:I457"/>
    <mergeCell ref="M457:N457"/>
    <mergeCell ref="C458:E458"/>
    <mergeCell ref="H458:I458"/>
    <mergeCell ref="M458:O458"/>
    <mergeCell ref="C455:D455"/>
    <mergeCell ref="H455:I455"/>
    <mergeCell ref="M455:N455"/>
    <mergeCell ref="C456:D456"/>
    <mergeCell ref="H456:I456"/>
    <mergeCell ref="M456:N456"/>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507:D507"/>
    <mergeCell ref="H507:I508"/>
    <mergeCell ref="J507:L507"/>
    <mergeCell ref="M507:N507"/>
    <mergeCell ref="C508:D508"/>
    <mergeCell ref="M508:N508"/>
    <mergeCell ref="C505:D505"/>
    <mergeCell ref="H505:I505"/>
    <mergeCell ref="M505:N505"/>
    <mergeCell ref="C506:D506"/>
    <mergeCell ref="H506:L506"/>
    <mergeCell ref="M506:N506"/>
    <mergeCell ref="C503:D503"/>
    <mergeCell ref="H503:I503"/>
    <mergeCell ref="M503:N503"/>
    <mergeCell ref="C504:D504"/>
    <mergeCell ref="H504:I504"/>
    <mergeCell ref="M504:N504"/>
    <mergeCell ref="C513:D513"/>
    <mergeCell ref="H513:I514"/>
    <mergeCell ref="M513:N513"/>
    <mergeCell ref="C514:G514"/>
    <mergeCell ref="M514:Q514"/>
    <mergeCell ref="C515:D516"/>
    <mergeCell ref="E515:G515"/>
    <mergeCell ref="H515:I515"/>
    <mergeCell ref="M515:N516"/>
    <mergeCell ref="O515:Q515"/>
    <mergeCell ref="C511:D511"/>
    <mergeCell ref="H511:I511"/>
    <mergeCell ref="M511:N511"/>
    <mergeCell ref="C512:D512"/>
    <mergeCell ref="H512:J512"/>
    <mergeCell ref="M512:N512"/>
    <mergeCell ref="C509:D509"/>
    <mergeCell ref="H509:I509"/>
    <mergeCell ref="M509:N509"/>
    <mergeCell ref="C510:D510"/>
    <mergeCell ref="H510:I510"/>
    <mergeCell ref="M510:N510"/>
    <mergeCell ref="C521:D522"/>
    <mergeCell ref="H521:I521"/>
    <mergeCell ref="M521:N522"/>
    <mergeCell ref="H522:I522"/>
    <mergeCell ref="C523:D523"/>
    <mergeCell ref="H523:I523"/>
    <mergeCell ref="M523:N523"/>
    <mergeCell ref="C519:D519"/>
    <mergeCell ref="H519:I519"/>
    <mergeCell ref="M519:N519"/>
    <mergeCell ref="C520:E520"/>
    <mergeCell ref="H520:I520"/>
    <mergeCell ref="M520:O520"/>
    <mergeCell ref="H516:I516"/>
    <mergeCell ref="C517:D517"/>
    <mergeCell ref="H517:I517"/>
    <mergeCell ref="M517:N517"/>
    <mergeCell ref="C518:D518"/>
    <mergeCell ref="H518:I518"/>
    <mergeCell ref="M518:N518"/>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4:D564"/>
    <mergeCell ref="H564:I564"/>
    <mergeCell ref="M564:N564"/>
    <mergeCell ref="C565:D565"/>
    <mergeCell ref="H565:J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6:D576"/>
    <mergeCell ref="H576:I576"/>
    <mergeCell ref="M576:N576"/>
    <mergeCell ref="C577:E577"/>
    <mergeCell ref="H577:I577"/>
    <mergeCell ref="M577:O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s>
  <conditionalFormatting sqref="BC1:CZ1048576">
    <cfRule type="cellIs" dxfId="8"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29" r:id="rId4" name="Button 1">
              <controlPr defaultSize="0" autoFill="0" autoPict="0" macro="[0]!GoTo_MATRIX">
                <anchor moveWithCells="1">
                  <from>
                    <xdr:col>8</xdr:col>
                    <xdr:colOff>361950</xdr:colOff>
                    <xdr:row>106</xdr:row>
                    <xdr:rowOff>0</xdr:rowOff>
                  </from>
                  <to>
                    <xdr:col>10</xdr:col>
                    <xdr:colOff>542925</xdr:colOff>
                    <xdr:row>106</xdr:row>
                    <xdr:rowOff>209550</xdr:rowOff>
                  </to>
                </anchor>
              </controlPr>
            </control>
          </mc:Choice>
        </mc:AlternateContent>
        <mc:AlternateContent xmlns:mc="http://schemas.openxmlformats.org/markup-compatibility/2006">
          <mc:Choice Requires="x14">
            <control shapeId="252939" r:id="rId5"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0" r:id="rId6"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1" r:id="rId7"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4" r:id="rId8"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45" r:id="rId9"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46" r:id="rId10"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49" r:id="rId11"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0" r:id="rId12"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1" r:id="rId13"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4" r:id="rId14" name="B_Matrix">
              <controlPr defaultSize="0" print="0" autoFill="0" autoPict="0" macro="[0]!GoTo_WATER">
                <anchor moveWithCells="1">
                  <from>
                    <xdr:col>1</xdr:col>
                    <xdr:colOff>228600</xdr:colOff>
                    <xdr:row>398</xdr:row>
                    <xdr:rowOff>142875</xdr:rowOff>
                  </from>
                  <to>
                    <xdr:col>1</xdr:col>
                    <xdr:colOff>1704975</xdr:colOff>
                    <xdr:row>400</xdr:row>
                    <xdr:rowOff>142875</xdr:rowOff>
                  </to>
                </anchor>
              </controlPr>
            </control>
          </mc:Choice>
        </mc:AlternateContent>
        <mc:AlternateContent xmlns:mc="http://schemas.openxmlformats.org/markup-compatibility/2006">
          <mc:Choice Requires="x14">
            <control shapeId="252955" r:id="rId15" name="Button 27">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59" r:id="rId16" name="Button 31">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1" r:id="rId17" name="Button 33">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2" r:id="rId18" name="Button 34">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3" r:id="rId19" name="Button 35">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64" r:id="rId20" name="Button 36">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65" r:id="rId21" name="Button 37">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66" r:id="rId22" name="Button 38">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67" r:id="rId23" name="Button 39">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68" r:id="rId24" name="Button 40">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69" r:id="rId25" name="Button 41">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0" r:id="rId26" name="Button 42">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1" r:id="rId27" name="Button 43">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2" r:id="rId28" name="Button 44">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3" r:id="rId29" name="Button 45">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74" r:id="rId30" name="Button 46">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75" r:id="rId31" name="Button 47">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76" r:id="rId32" name="Button 48">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77" r:id="rId33" name="Button 49">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78" r:id="rId34" name="Button 50">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79" r:id="rId35" name="Button 51">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0" r:id="rId36" name="Button 52">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1" r:id="rId37" name="Button 53">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2" r:id="rId38" name="Button 54">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3" r:id="rId39" name="Button 55">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DD5AD-28C7-476A-B284-F9B29F744430}">
  <sheetPr codeName="Feuil5"/>
  <dimension ref="A1:CZ1200"/>
  <sheetViews>
    <sheetView showGridLines="false" workbookViewId="0"/>
  </sheetViews>
  <sheetFormatPr defaultColWidth="9.140625" defaultRowHeight="15" customHeight="true" x14ac:dyDescent="0.2"/>
  <cols>
    <col min="1" max="1" width="31.5703125" style="348" customWidth="true"/>
    <col min="2" max="2" width="41.5703125" style="348" customWidth="true"/>
    <col min="3" max="17" width="10.7109375" style="348" customWidth="true"/>
    <col min="18" max="27" width="12.5703125" style="348" customWidth="true"/>
    <col min="28" max="52" width="12.5703125" style="168" customWidth="true"/>
    <col min="53" max="53" width="31.5703125" style="349" customWidth="true"/>
    <col min="54" max="54" width="41.5703125" style="197" customWidth="true"/>
    <col min="55" max="69" width="9.140625" style="349"/>
    <col min="70" max="77" width="12.5703125" style="349" customWidth="true"/>
    <col min="78" max="104" width="12.5703125" style="168" customWidth="true"/>
    <col min="105" max="16384" width="9.140625" style="348"/>
  </cols>
  <sheetData>
    <row r="1" s="114" customFormat="true" ht="18" customHeight="true" x14ac:dyDescent="0.2">
      <c r="AB1" s="168"/>
      <c r="AC1" s="168"/>
      <c r="AD1" s="168"/>
      <c r="AE1" s="168"/>
      <c r="AF1" s="168"/>
      <c r="AG1" s="168"/>
      <c r="AH1" s="168"/>
      <c r="AI1" s="168"/>
      <c r="AJ1" s="168"/>
      <c r="AK1" s="168"/>
      <c r="AL1" s="168"/>
      <c r="AM1" s="168"/>
      <c r="AN1" s="168"/>
      <c r="AO1" s="168"/>
      <c r="AP1" s="168"/>
      <c r="AQ1" s="168"/>
      <c r="AR1" s="168"/>
      <c r="AS1" s="168"/>
      <c r="AT1" s="168"/>
      <c r="AU1" s="168"/>
      <c r="AV1" s="168"/>
      <c r="AW1" s="168"/>
      <c r="AX1" s="168"/>
      <c r="AY1" s="168"/>
      <c r="AZ1" s="168"/>
      <c r="BB1" s="137"/>
      <c r="BZ1" s="168"/>
      <c r="CA1" s="168"/>
      <c r="CB1" s="168"/>
      <c r="CC1" s="168"/>
      <c r="CD1" s="168"/>
      <c r="CE1" s="168"/>
      <c r="CF1" s="168"/>
      <c r="CG1" s="168"/>
      <c r="CH1" s="168"/>
      <c r="CI1" s="168"/>
      <c r="CJ1" s="168"/>
      <c r="CK1" s="168"/>
      <c r="CL1" s="168"/>
      <c r="CM1" s="168"/>
      <c r="CN1" s="168"/>
      <c r="CO1" s="168"/>
      <c r="CP1" s="168"/>
      <c r="CQ1" s="168"/>
      <c r="CR1" s="168"/>
      <c r="CS1" s="168"/>
      <c r="CT1" s="168"/>
      <c r="CU1" s="168"/>
      <c r="CV1" s="168"/>
      <c r="CW1" s="168"/>
      <c r="CX1" s="168"/>
      <c r="CY1" s="168"/>
      <c r="CZ1" s="168"/>
    </row>
    <row r="2" s="114" customFormat="true" ht="22.5" customHeight="true" x14ac:dyDescent="0.35">
      <c r="A2" s="186" t="str">
        <f>A1026</f>
        <v>Zimbabwe</v>
      </c>
      <c r="B2" s="187"/>
      <c r="AB2" s="168"/>
      <c r="AC2" s="168"/>
      <c r="AD2" s="168"/>
      <c r="AE2" s="168"/>
      <c r="AF2" s="168"/>
      <c r="AG2" s="168"/>
      <c r="AH2" s="168"/>
      <c r="AI2" s="168"/>
      <c r="AJ2" s="168"/>
      <c r="AK2" s="168"/>
      <c r="AL2" s="168"/>
      <c r="AM2" s="168"/>
      <c r="AN2" s="168"/>
      <c r="AO2" s="168"/>
      <c r="AP2" s="168"/>
      <c r="AQ2" s="168"/>
      <c r="AR2" s="168"/>
      <c r="AS2" s="168"/>
      <c r="AT2" s="168"/>
      <c r="AU2" s="168"/>
      <c r="AV2" s="168"/>
      <c r="AW2" s="168"/>
      <c r="AX2" s="168"/>
      <c r="AY2" s="168"/>
      <c r="AZ2" s="168"/>
      <c r="BB2" s="137"/>
      <c r="BZ2" s="168"/>
      <c r="CA2" s="168"/>
      <c r="CB2" s="168"/>
      <c r="CC2" s="168"/>
      <c r="CD2" s="168"/>
      <c r="CE2" s="168"/>
      <c r="CF2" s="168"/>
      <c r="CG2" s="168"/>
      <c r="CH2" s="168"/>
      <c r="CI2" s="168"/>
      <c r="CJ2" s="168"/>
      <c r="CK2" s="168"/>
      <c r="CL2" s="168"/>
      <c r="CM2" s="168"/>
      <c r="CN2" s="168"/>
      <c r="CO2" s="168"/>
      <c r="CP2" s="168"/>
      <c r="CQ2" s="168"/>
      <c r="CR2" s="168"/>
      <c r="CS2" s="168"/>
      <c r="CT2" s="168"/>
      <c r="CU2" s="168"/>
      <c r="CV2" s="168"/>
      <c r="CW2" s="168"/>
      <c r="CX2" s="168"/>
      <c r="CY2" s="168"/>
      <c r="CZ2" s="168"/>
    </row>
    <row r="3" s="114" customFormat="true" ht="22.5" customHeight="true" x14ac:dyDescent="0.35">
      <c r="A3" s="141" t="str">
        <f>A1034</f>
        <v>2006</v>
      </c>
      <c r="B3" s="189"/>
      <c r="AB3" s="168"/>
      <c r="AC3" s="168"/>
      <c r="AD3" s="168"/>
      <c r="AE3" s="168"/>
      <c r="AF3" s="168"/>
      <c r="AG3" s="168"/>
      <c r="AH3" s="168"/>
      <c r="AI3" s="168"/>
      <c r="AJ3" s="168"/>
      <c r="AK3" s="168"/>
      <c r="AL3" s="168"/>
      <c r="AM3" s="168"/>
      <c r="AN3" s="168"/>
      <c r="AO3" s="168"/>
      <c r="AP3" s="168"/>
      <c r="AQ3" s="168"/>
      <c r="AR3" s="168"/>
      <c r="AS3" s="168"/>
      <c r="AT3" s="168"/>
      <c r="AU3" s="168"/>
      <c r="AV3" s="168"/>
      <c r="AW3" s="168"/>
      <c r="AX3" s="168"/>
      <c r="AY3" s="168"/>
      <c r="AZ3" s="168"/>
      <c r="BB3" s="137"/>
      <c r="BZ3" s="168"/>
      <c r="CA3" s="168"/>
      <c r="CB3" s="168"/>
      <c r="CC3" s="168"/>
      <c r="CD3" s="168"/>
      <c r="CE3" s="168"/>
      <c r="CF3" s="168"/>
      <c r="CG3" s="168"/>
      <c r="CH3" s="168"/>
      <c r="CI3" s="168"/>
      <c r="CJ3" s="168"/>
      <c r="CK3" s="168"/>
      <c r="CL3" s="168"/>
      <c r="CM3" s="168"/>
      <c r="CN3" s="168"/>
      <c r="CO3" s="168"/>
      <c r="CP3" s="168"/>
      <c r="CQ3" s="168"/>
      <c r="CR3" s="168"/>
      <c r="CS3" s="168"/>
      <c r="CT3" s="168"/>
      <c r="CU3" s="168"/>
      <c r="CV3" s="168"/>
      <c r="CW3" s="168"/>
      <c r="CX3" s="168"/>
      <c r="CY3" s="168"/>
      <c r="CZ3" s="168"/>
    </row>
    <row r="4" s="114" customFormat="true" ht="22.5" customHeight="true" x14ac:dyDescent="0.35">
      <c r="A4" s="188" t="s">
        <v>96</v>
      </c>
      <c r="B4" s="189"/>
      <c r="AB4" s="168"/>
      <c r="AC4" s="168"/>
      <c r="AD4" s="168"/>
      <c r="AE4" s="168"/>
      <c r="AF4" s="168"/>
      <c r="AG4" s="168"/>
      <c r="AH4" s="168"/>
      <c r="AI4" s="168"/>
      <c r="AJ4" s="168"/>
      <c r="AK4" s="168"/>
      <c r="AL4" s="168"/>
      <c r="AM4" s="168"/>
      <c r="AN4" s="168"/>
      <c r="AO4" s="168"/>
      <c r="AP4" s="168"/>
      <c r="AQ4" s="168"/>
      <c r="AR4" s="168"/>
      <c r="AS4" s="168"/>
      <c r="AT4" s="168"/>
      <c r="AU4" s="168"/>
      <c r="AV4" s="168"/>
      <c r="AW4" s="168"/>
      <c r="AX4" s="168"/>
      <c r="AY4" s="168"/>
      <c r="AZ4" s="168"/>
      <c r="BB4" s="137"/>
      <c r="BZ4" s="168"/>
      <c r="CA4" s="168"/>
      <c r="CB4" s="168"/>
      <c r="CC4" s="168"/>
      <c r="CD4" s="168"/>
      <c r="CE4" s="168"/>
      <c r="CF4" s="168"/>
      <c r="CG4" s="168"/>
      <c r="CH4" s="168"/>
      <c r="CI4" s="168"/>
      <c r="CJ4" s="168"/>
      <c r="CK4" s="168"/>
      <c r="CL4" s="168"/>
      <c r="CM4" s="168"/>
      <c r="CN4" s="168"/>
      <c r="CO4" s="168"/>
      <c r="CP4" s="168"/>
      <c r="CQ4" s="168"/>
      <c r="CR4" s="168"/>
      <c r="CS4" s="168"/>
      <c r="CT4" s="168"/>
      <c r="CU4" s="168"/>
      <c r="CV4" s="168"/>
      <c r="CW4" s="168"/>
      <c r="CX4" s="168"/>
      <c r="CY4" s="168"/>
      <c r="CZ4" s="168"/>
    </row>
    <row r="5" s="114" customFormat="true" ht="20.1" customHeight="true" x14ac:dyDescent="0.35">
      <c r="A5" s="188" t="s">
        <v>97</v>
      </c>
      <c r="B5" s="189"/>
      <c r="AB5" s="168"/>
      <c r="AC5" s="168"/>
      <c r="AD5" s="168"/>
      <c r="AE5" s="168"/>
      <c r="AF5" s="168"/>
      <c r="AG5" s="168"/>
      <c r="AH5" s="168"/>
      <c r="AI5" s="168"/>
      <c r="AJ5" s="168"/>
      <c r="AK5" s="168"/>
      <c r="AL5" s="168"/>
      <c r="AM5" s="168"/>
      <c r="AN5" s="168"/>
      <c r="AO5" s="168"/>
      <c r="AP5" s="168"/>
      <c r="AQ5" s="168"/>
      <c r="AR5" s="168"/>
      <c r="AS5" s="168"/>
      <c r="AT5" s="168"/>
      <c r="AU5" s="168"/>
      <c r="AV5" s="168"/>
      <c r="AW5" s="168"/>
      <c r="AX5" s="168"/>
      <c r="AY5" s="168"/>
      <c r="AZ5" s="168"/>
      <c r="BB5" s="137"/>
      <c r="BZ5" s="168"/>
      <c r="CA5" s="168"/>
      <c r="CB5" s="168"/>
      <c r="CC5" s="168"/>
      <c r="CD5" s="168"/>
      <c r="CE5" s="168"/>
      <c r="CF5" s="168"/>
      <c r="CG5" s="168"/>
      <c r="CH5" s="168"/>
      <c r="CI5" s="168"/>
      <c r="CJ5" s="168"/>
      <c r="CK5" s="168"/>
      <c r="CL5" s="168"/>
      <c r="CM5" s="168"/>
      <c r="CN5" s="168"/>
      <c r="CO5" s="168"/>
      <c r="CP5" s="168"/>
      <c r="CQ5" s="168"/>
      <c r="CR5" s="168"/>
      <c r="CS5" s="168"/>
      <c r="CT5" s="168"/>
      <c r="CU5" s="168"/>
      <c r="CV5" s="168"/>
      <c r="CW5" s="168"/>
      <c r="CX5" s="168"/>
      <c r="CY5" s="168"/>
      <c r="CZ5" s="168"/>
    </row>
    <row r="6" s="114" customFormat="true" ht="15" customHeight="true" x14ac:dyDescent="0.2">
      <c r="A6" s="190" t="s">
        <v>98</v>
      </c>
      <c r="B6" s="191"/>
      <c r="AB6" s="168"/>
      <c r="AC6" s="168"/>
      <c r="AD6" s="168"/>
      <c r="AE6" s="168"/>
      <c r="AF6" s="168"/>
      <c r="AG6" s="168"/>
      <c r="AH6" s="168"/>
      <c r="AI6" s="168"/>
      <c r="AJ6" s="168"/>
      <c r="AK6" s="168"/>
      <c r="AL6" s="168"/>
      <c r="AM6" s="168"/>
      <c r="AN6" s="168"/>
      <c r="AO6" s="168"/>
      <c r="AP6" s="168"/>
      <c r="AQ6" s="168"/>
      <c r="AR6" s="168"/>
      <c r="AS6" s="168"/>
      <c r="AT6" s="168"/>
      <c r="AU6" s="168"/>
      <c r="AV6" s="168"/>
      <c r="AW6" s="168"/>
      <c r="AX6" s="168"/>
      <c r="AY6" s="168"/>
      <c r="AZ6" s="168"/>
      <c r="BB6" s="137"/>
      <c r="BZ6" s="168"/>
      <c r="CA6" s="168"/>
      <c r="CB6" s="168"/>
      <c r="CC6" s="168"/>
      <c r="CD6" s="168"/>
      <c r="CE6" s="168"/>
      <c r="CF6" s="168"/>
      <c r="CG6" s="168"/>
      <c r="CH6" s="168"/>
      <c r="CI6" s="168"/>
      <c r="CJ6" s="168"/>
      <c r="CK6" s="168"/>
      <c r="CL6" s="168"/>
      <c r="CM6" s="168"/>
      <c r="CN6" s="168"/>
      <c r="CO6" s="168"/>
      <c r="CP6" s="168"/>
      <c r="CQ6" s="168"/>
      <c r="CR6" s="168"/>
      <c r="CS6" s="168"/>
      <c r="CT6" s="168"/>
      <c r="CU6" s="168"/>
      <c r="CV6" s="168"/>
      <c r="CW6" s="168"/>
      <c r="CX6" s="168"/>
      <c r="CY6" s="168"/>
      <c r="CZ6" s="168"/>
    </row>
    <row r="7" s="114" customFormat="true" ht="15" customHeight="true" x14ac:dyDescent="0.2">
      <c r="A7" s="192" t="s">
        <v>40</v>
      </c>
      <c r="B7" s="193"/>
      <c r="AB7" s="168"/>
      <c r="AC7" s="168"/>
      <c r="AD7" s="168"/>
      <c r="AE7" s="168"/>
      <c r="AF7" s="168"/>
      <c r="AG7" s="168"/>
      <c r="AH7" s="168"/>
      <c r="AI7" s="168"/>
      <c r="AJ7" s="168"/>
      <c r="AK7" s="168"/>
      <c r="AL7" s="168"/>
      <c r="AM7" s="168"/>
      <c r="AN7" s="168"/>
      <c r="AO7" s="168"/>
      <c r="AP7" s="168"/>
      <c r="AQ7" s="168"/>
      <c r="AR7" s="168"/>
      <c r="AS7" s="168"/>
      <c r="AT7" s="168"/>
      <c r="AU7" s="168"/>
      <c r="AV7" s="168"/>
      <c r="AW7" s="168"/>
      <c r="AX7" s="168"/>
      <c r="AY7" s="168"/>
      <c r="AZ7" s="168"/>
      <c r="BB7" s="137"/>
      <c r="BZ7" s="168"/>
      <c r="CA7" s="168"/>
      <c r="CB7" s="168"/>
      <c r="CC7" s="168"/>
      <c r="CD7" s="168"/>
      <c r="CE7" s="168"/>
      <c r="CF7" s="168"/>
      <c r="CG7" s="168"/>
      <c r="CH7" s="168"/>
      <c r="CI7" s="168"/>
      <c r="CJ7" s="168"/>
      <c r="CK7" s="168"/>
      <c r="CL7" s="168"/>
      <c r="CM7" s="168"/>
      <c r="CN7" s="168"/>
      <c r="CO7" s="168"/>
      <c r="CP7" s="168"/>
      <c r="CQ7" s="168"/>
      <c r="CR7" s="168"/>
      <c r="CS7" s="168"/>
      <c r="CT7" s="168"/>
      <c r="CU7" s="168"/>
      <c r="CV7" s="168"/>
      <c r="CW7" s="168"/>
      <c r="CX7" s="168"/>
      <c r="CY7" s="168"/>
      <c r="CZ7" s="168"/>
    </row>
    <row r="8" s="114" customFormat="true" ht="15" customHeight="true" x14ac:dyDescent="0.2">
      <c r="A8" s="192" t="s">
        <v>39</v>
      </c>
      <c r="B8" s="193"/>
      <c r="AB8" s="168"/>
      <c r="AC8" s="168"/>
      <c r="AD8" s="168"/>
      <c r="AE8" s="168"/>
      <c r="AF8" s="168"/>
      <c r="AG8" s="168"/>
      <c r="AH8" s="168"/>
      <c r="AI8" s="168"/>
      <c r="AJ8" s="168"/>
      <c r="AK8" s="168"/>
      <c r="AL8" s="168"/>
      <c r="AM8" s="168"/>
      <c r="AN8" s="168"/>
      <c r="AO8" s="168"/>
      <c r="AP8" s="168"/>
      <c r="AQ8" s="168"/>
      <c r="AR8" s="168"/>
      <c r="AS8" s="168"/>
      <c r="AT8" s="168"/>
      <c r="AU8" s="168"/>
      <c r="AV8" s="168"/>
      <c r="AW8" s="168"/>
      <c r="AX8" s="168"/>
      <c r="AY8" s="168"/>
      <c r="AZ8" s="168"/>
      <c r="BB8" s="137"/>
      <c r="BZ8" s="168"/>
      <c r="CA8" s="168"/>
      <c r="CB8" s="168"/>
      <c r="CC8" s="168"/>
      <c r="CD8" s="168"/>
      <c r="CE8" s="168"/>
      <c r="CF8" s="168"/>
      <c r="CG8" s="168"/>
      <c r="CH8" s="168"/>
      <c r="CI8" s="168"/>
      <c r="CJ8" s="168"/>
      <c r="CK8" s="168"/>
      <c r="CL8" s="168"/>
      <c r="CM8" s="168"/>
      <c r="CN8" s="168"/>
      <c r="CO8" s="168"/>
      <c r="CP8" s="168"/>
      <c r="CQ8" s="168"/>
      <c r="CR8" s="168"/>
      <c r="CS8" s="168"/>
      <c r="CT8" s="168"/>
      <c r="CU8" s="168"/>
      <c r="CV8" s="168"/>
      <c r="CW8" s="168"/>
      <c r="CX8" s="168"/>
      <c r="CY8" s="168"/>
      <c r="CZ8" s="168"/>
    </row>
    <row r="9" s="114" customFormat="true" ht="15" customHeight="true" x14ac:dyDescent="0.2">
      <c r="A9" s="192" t="s">
        <v>136</v>
      </c>
      <c r="B9" s="194" t="str">
        <f>A1025</f>
        <v>DHS06</v>
      </c>
      <c r="AB9" s="168"/>
      <c r="AC9" s="168"/>
      <c r="AD9" s="168"/>
      <c r="AE9" s="168"/>
      <c r="AF9" s="168"/>
      <c r="AG9" s="168"/>
      <c r="AH9" s="168"/>
      <c r="AI9" s="168"/>
      <c r="AJ9" s="168"/>
      <c r="AK9" s="168"/>
      <c r="AL9" s="168"/>
      <c r="AM9" s="168"/>
      <c r="AN9" s="168"/>
      <c r="AO9" s="168"/>
      <c r="AP9" s="168"/>
      <c r="AQ9" s="168"/>
      <c r="AR9" s="168"/>
      <c r="AS9" s="168"/>
      <c r="AT9" s="168"/>
      <c r="AU9" s="168"/>
      <c r="AV9" s="168"/>
      <c r="AW9" s="168"/>
      <c r="AX9" s="168"/>
      <c r="AY9" s="168"/>
      <c r="AZ9" s="168"/>
      <c r="BB9" s="137"/>
      <c r="BZ9" s="168"/>
      <c r="CA9" s="168"/>
      <c r="CB9" s="168"/>
      <c r="CC9" s="168"/>
      <c r="CD9" s="168"/>
      <c r="CE9" s="168"/>
      <c r="CF9" s="168"/>
      <c r="CG9" s="168"/>
      <c r="CH9" s="168"/>
      <c r="CI9" s="168"/>
      <c r="CJ9" s="168"/>
      <c r="CK9" s="168"/>
      <c r="CL9" s="168"/>
      <c r="CM9" s="168"/>
      <c r="CN9" s="168"/>
      <c r="CO9" s="168"/>
      <c r="CP9" s="168"/>
      <c r="CQ9" s="168"/>
      <c r="CR9" s="168"/>
      <c r="CS9" s="168"/>
      <c r="CT9" s="168"/>
      <c r="CU9" s="168"/>
      <c r="CV9" s="168"/>
      <c r="CW9" s="168"/>
      <c r="CX9" s="168"/>
      <c r="CY9" s="168"/>
      <c r="CZ9" s="168"/>
    </row>
    <row r="10" s="114" customFormat="true" ht="15" customHeight="true" x14ac:dyDescent="0.2">
      <c r="A10" s="792" t="str">
        <f>B1028</f>
        <v/>
      </c>
      <c r="B10" s="793"/>
      <c r="AB10" s="168"/>
      <c r="AC10" s="168"/>
      <c r="AD10" s="168"/>
      <c r="AE10" s="168"/>
      <c r="AF10" s="168"/>
      <c r="AG10" s="168"/>
      <c r="AH10" s="168"/>
      <c r="AI10" s="168"/>
      <c r="AJ10" s="168"/>
      <c r="AK10" s="168"/>
      <c r="AL10" s="168"/>
      <c r="AM10" s="168"/>
      <c r="AN10" s="168"/>
      <c r="AO10" s="168"/>
      <c r="AP10" s="168"/>
      <c r="AQ10" s="168"/>
      <c r="AR10" s="168"/>
      <c r="AS10" s="168"/>
      <c r="AT10" s="168"/>
      <c r="AU10" s="168"/>
      <c r="AV10" s="168"/>
      <c r="AW10" s="168"/>
      <c r="AX10" s="168"/>
      <c r="AY10" s="168"/>
      <c r="AZ10" s="168"/>
      <c r="BB10" s="137"/>
      <c r="BZ10" s="168"/>
      <c r="CA10" s="168"/>
      <c r="CB10" s="168"/>
      <c r="CC10" s="168"/>
      <c r="CD10" s="168"/>
      <c r="CE10" s="168"/>
      <c r="CF10" s="168"/>
      <c r="CG10" s="168"/>
      <c r="CH10" s="168"/>
      <c r="CI10" s="168"/>
      <c r="CJ10" s="168"/>
      <c r="CK10" s="168"/>
      <c r="CL10" s="168"/>
      <c r="CM10" s="168"/>
      <c r="CN10" s="168"/>
      <c r="CO10" s="168"/>
      <c r="CP10" s="168"/>
      <c r="CQ10" s="168"/>
      <c r="CR10" s="168"/>
      <c r="CS10" s="168"/>
      <c r="CT10" s="168"/>
      <c r="CU10" s="168"/>
      <c r="CV10" s="168"/>
      <c r="CW10" s="168"/>
      <c r="CX10" s="168"/>
      <c r="CY10" s="168"/>
      <c r="CZ10" s="168"/>
    </row>
    <row r="11" s="114" customFormat="true" ht="15" customHeight="true" x14ac:dyDescent="0.2">
      <c r="A11" s="792" t="str">
        <f>B1027</f>
        <v/>
      </c>
      <c r="B11" s="794"/>
      <c r="AB11" s="168"/>
      <c r="AC11" s="168"/>
      <c r="AD11" s="168"/>
      <c r="AE11" s="168"/>
      <c r="AF11" s="168"/>
      <c r="AG11" s="168"/>
      <c r="AH11" s="168"/>
      <c r="AI11" s="168"/>
      <c r="AJ11" s="168"/>
      <c r="AK11" s="168"/>
      <c r="AL11" s="168"/>
      <c r="AM11" s="168"/>
      <c r="AN11" s="168"/>
      <c r="AO11" s="168"/>
      <c r="AP11" s="168"/>
      <c r="AQ11" s="168"/>
      <c r="AR11" s="168"/>
      <c r="AS11" s="168"/>
      <c r="AT11" s="168"/>
      <c r="AU11" s="168"/>
      <c r="AV11" s="168"/>
      <c r="AW11" s="168"/>
      <c r="AX11" s="168"/>
      <c r="AY11" s="168"/>
      <c r="AZ11" s="168"/>
      <c r="BB11" s="137"/>
      <c r="BZ11" s="168"/>
      <c r="CA11" s="168"/>
      <c r="CB11" s="168"/>
      <c r="CC11" s="168"/>
      <c r="CD11" s="168"/>
      <c r="CE11" s="168"/>
      <c r="CF11" s="168"/>
      <c r="CG11" s="168"/>
      <c r="CH11" s="168"/>
      <c r="CI11" s="168"/>
      <c r="CJ11" s="168"/>
      <c r="CK11" s="168"/>
      <c r="CL11" s="168"/>
      <c r="CM11" s="168"/>
      <c r="CN11" s="168"/>
      <c r="CO11" s="168"/>
      <c r="CP11" s="168"/>
      <c r="CQ11" s="168"/>
      <c r="CR11" s="168"/>
      <c r="CS11" s="168"/>
      <c r="CT11" s="168"/>
      <c r="CU11" s="168"/>
      <c r="CV11" s="168"/>
      <c r="CW11" s="168"/>
      <c r="CX11" s="168"/>
      <c r="CY11" s="168"/>
      <c r="CZ11" s="168"/>
    </row>
    <row r="12" s="114" customFormat="true" ht="18" customHeight="true" x14ac:dyDescent="0.2">
      <c r="A12" s="795"/>
      <c r="B12" s="793"/>
      <c r="AB12" s="168"/>
      <c r="AC12" s="168"/>
      <c r="AD12" s="168"/>
      <c r="AE12" s="168"/>
      <c r="AF12" s="168"/>
      <c r="AG12" s="168"/>
      <c r="AH12" s="168"/>
      <c r="AI12" s="168"/>
      <c r="AJ12" s="168"/>
      <c r="AK12" s="168"/>
      <c r="AL12" s="168"/>
      <c r="AM12" s="168"/>
      <c r="AN12" s="168"/>
      <c r="AO12" s="168"/>
      <c r="AP12" s="168"/>
      <c r="AQ12" s="168"/>
      <c r="AR12" s="168"/>
      <c r="AS12" s="168"/>
      <c r="AT12" s="168"/>
      <c r="AU12" s="168"/>
      <c r="AV12" s="168"/>
      <c r="AW12" s="168"/>
      <c r="AX12" s="168"/>
      <c r="AY12" s="168"/>
      <c r="AZ12" s="168"/>
      <c r="BB12" s="137"/>
      <c r="BZ12" s="168"/>
      <c r="CA12" s="168"/>
      <c r="CB12" s="168"/>
      <c r="CC12" s="168"/>
      <c r="CD12" s="168"/>
      <c r="CE12" s="168"/>
      <c r="CF12" s="168"/>
      <c r="CG12" s="168"/>
      <c r="CH12" s="168"/>
      <c r="CI12" s="168"/>
      <c r="CJ12" s="168"/>
      <c r="CK12" s="168"/>
      <c r="CL12" s="168"/>
      <c r="CM12" s="168"/>
      <c r="CN12" s="168"/>
      <c r="CO12" s="168"/>
      <c r="CP12" s="168"/>
      <c r="CQ12" s="168"/>
      <c r="CR12" s="168"/>
      <c r="CS12" s="168"/>
      <c r="CT12" s="168"/>
      <c r="CU12" s="168"/>
      <c r="CV12" s="168"/>
      <c r="CW12" s="168"/>
      <c r="CX12" s="168"/>
      <c r="CY12" s="168"/>
      <c r="CZ12" s="168"/>
    </row>
    <row r="13" s="114" customFormat="true" ht="18" customHeight="true" x14ac:dyDescent="0.2">
      <c r="A13" s="796"/>
      <c r="B13" s="797"/>
      <c r="AB13" s="168"/>
      <c r="AC13" s="168"/>
      <c r="AD13" s="168"/>
      <c r="AE13" s="168"/>
      <c r="AF13" s="168"/>
      <c r="AG13" s="168"/>
      <c r="AH13" s="168"/>
      <c r="AI13" s="168"/>
      <c r="AJ13" s="168"/>
      <c r="AK13" s="168"/>
      <c r="AL13" s="168"/>
      <c r="AM13" s="168"/>
      <c r="AN13" s="168"/>
      <c r="AO13" s="168"/>
      <c r="AP13" s="168"/>
      <c r="AQ13" s="168"/>
      <c r="AR13" s="168"/>
      <c r="AS13" s="168"/>
      <c r="AT13" s="168"/>
      <c r="AU13" s="168"/>
      <c r="AV13" s="168"/>
      <c r="AW13" s="168"/>
      <c r="AX13" s="168"/>
      <c r="AY13" s="168"/>
      <c r="AZ13" s="168"/>
      <c r="BB13" s="137"/>
      <c r="BZ13" s="168"/>
      <c r="CA13" s="168"/>
      <c r="CB13" s="168"/>
      <c r="CC13" s="168"/>
      <c r="CD13" s="168"/>
      <c r="CE13" s="168"/>
      <c r="CF13" s="168"/>
      <c r="CG13" s="168"/>
      <c r="CH13" s="168"/>
      <c r="CI13" s="168"/>
      <c r="CJ13" s="168"/>
      <c r="CK13" s="168"/>
      <c r="CL13" s="168"/>
      <c r="CM13" s="168"/>
      <c r="CN13" s="168"/>
      <c r="CO13" s="168"/>
      <c r="CP13" s="168"/>
      <c r="CQ13" s="168"/>
      <c r="CR13" s="168"/>
      <c r="CS13" s="168"/>
      <c r="CT13" s="168"/>
      <c r="CU13" s="168"/>
      <c r="CV13" s="168"/>
      <c r="CW13" s="168"/>
      <c r="CX13" s="168"/>
      <c r="CY13" s="168"/>
      <c r="CZ13" s="168"/>
    </row>
    <row r="14" s="372" customFormat="true" ht="15" customHeight="true" x14ac:dyDescent="0.2">
      <c r="A14" s="118" t="s">
        <v>96</v>
      </c>
      <c r="B14" s="165"/>
      <c r="C14" s="1137" t="s">
        <v>115</v>
      </c>
      <c r="D14" s="1138"/>
      <c r="E14" s="1138"/>
      <c r="F14" s="1138"/>
      <c r="G14" s="1139"/>
      <c r="H14" s="1140" t="s">
        <v>38</v>
      </c>
      <c r="I14" s="1141"/>
      <c r="J14" s="1141"/>
      <c r="K14" s="1141"/>
      <c r="L14" s="1142"/>
      <c r="M14" s="1143" t="s">
        <v>37</v>
      </c>
      <c r="N14" s="1144"/>
      <c r="O14" s="1144"/>
      <c r="P14" s="1144"/>
      <c r="Q14" s="1145"/>
      <c r="R14" s="961" t="s">
        <v>141</v>
      </c>
      <c r="S14" s="265"/>
      <c r="T14" s="265"/>
      <c r="U14" s="265"/>
      <c r="V14" s="265"/>
      <c r="W14" s="265"/>
      <c r="X14" s="265"/>
      <c r="Y14" s="265"/>
      <c r="Z14" s="265"/>
      <c r="AA14" s="265"/>
      <c r="AB14" s="276"/>
      <c r="AC14" s="276"/>
      <c r="AD14" s="276"/>
      <c r="AE14" s="276"/>
      <c r="AF14" s="276"/>
      <c r="AG14" s="276"/>
      <c r="AH14" s="276"/>
      <c r="AI14" s="276"/>
      <c r="AJ14" s="276"/>
      <c r="AK14" s="276"/>
      <c r="AL14" s="276"/>
      <c r="AM14" s="276"/>
      <c r="AN14" s="276"/>
      <c r="AO14" s="276"/>
      <c r="AP14" s="276"/>
      <c r="AQ14" s="276"/>
      <c r="AR14" s="276"/>
      <c r="AS14" s="276"/>
      <c r="AT14" s="276"/>
      <c r="AU14" s="276"/>
      <c r="AV14" s="276"/>
      <c r="AW14" s="276"/>
      <c r="AX14" s="276"/>
      <c r="AY14" s="276"/>
      <c r="AZ14" s="3"/>
      <c r="BA14" s="174" t="s">
        <v>131</v>
      </c>
      <c r="BB14" s="118" t="s">
        <v>96</v>
      </c>
      <c r="BC14" s="1143" t="s">
        <v>115</v>
      </c>
      <c r="BD14" s="1144"/>
      <c r="BE14" s="1144"/>
      <c r="BF14" s="1144"/>
      <c r="BG14" s="1167"/>
      <c r="BH14" s="1143" t="s">
        <v>38</v>
      </c>
      <c r="BI14" s="1144"/>
      <c r="BJ14" s="1144"/>
      <c r="BK14" s="1144"/>
      <c r="BL14" s="1167"/>
      <c r="BM14" s="1143" t="s">
        <v>37</v>
      </c>
      <c r="BN14" s="1144"/>
      <c r="BO14" s="1144"/>
      <c r="BP14" s="1144"/>
      <c r="BQ14" s="1145"/>
      <c r="BR14" s="956" t="s">
        <v>141</v>
      </c>
      <c r="BS14" s="265"/>
      <c r="BT14" s="265"/>
      <c r="BU14" s="265"/>
      <c r="BV14" s="265"/>
      <c r="BW14" s="265"/>
      <c r="BX14" s="265"/>
      <c r="BY14" s="265"/>
      <c r="BZ14" s="279"/>
      <c r="CA14" s="279"/>
      <c r="CB14" s="172"/>
      <c r="CC14" s="172"/>
      <c r="CD14" s="172"/>
      <c r="CE14" s="172"/>
      <c r="CF14" s="172"/>
      <c r="CG14" s="172"/>
      <c r="CH14" s="172"/>
      <c r="CI14" s="172"/>
      <c r="CJ14" s="172"/>
      <c r="CK14" s="172"/>
      <c r="CL14" s="172"/>
      <c r="CM14" s="172"/>
      <c r="CN14" s="172"/>
      <c r="CO14" s="172"/>
      <c r="CP14" s="172"/>
      <c r="CQ14" s="172"/>
      <c r="CR14" s="172"/>
      <c r="CS14" s="172"/>
      <c r="CT14" s="172"/>
      <c r="CU14" s="172"/>
      <c r="CV14" s="172"/>
      <c r="CW14" s="172"/>
      <c r="CX14" s="172"/>
      <c r="CY14" s="172"/>
      <c r="CZ14" s="172"/>
    </row>
    <row r="15" s="372" customFormat="true" ht="24" x14ac:dyDescent="0.2">
      <c r="A15" s="159" t="s">
        <v>87</v>
      </c>
      <c r="B15" s="205"/>
      <c r="C15" s="251" t="s">
        <v>0</v>
      </c>
      <c r="D15" s="252" t="s">
        <v>1</v>
      </c>
      <c r="E15" s="252" t="s">
        <v>2</v>
      </c>
      <c r="F15" s="252" t="s">
        <v>3</v>
      </c>
      <c r="G15" s="253" t="s">
        <v>4</v>
      </c>
      <c r="H15" s="212" t="s">
        <v>0</v>
      </c>
      <c r="I15" s="211" t="s">
        <v>1</v>
      </c>
      <c r="J15" s="211" t="s">
        <v>2</v>
      </c>
      <c r="K15" s="211" t="s">
        <v>3</v>
      </c>
      <c r="L15" s="214" t="s">
        <v>4</v>
      </c>
      <c r="M15" s="213" t="s">
        <v>0</v>
      </c>
      <c r="N15" s="211" t="s">
        <v>1</v>
      </c>
      <c r="O15" s="211" t="s">
        <v>2</v>
      </c>
      <c r="P15" s="211" t="s">
        <v>3</v>
      </c>
      <c r="Q15" s="284" t="s">
        <v>4</v>
      </c>
      <c r="R15" s="212" t="s">
        <v>248</v>
      </c>
      <c r="S15" s="211" t="s">
        <v>249</v>
      </c>
      <c r="T15" s="211" t="s">
        <v>250</v>
      </c>
      <c r="U15" s="211" t="s">
        <v>251</v>
      </c>
      <c r="V15" s="211" t="s">
        <v>252</v>
      </c>
      <c r="W15" s="211" t="s">
        <v>253</v>
      </c>
      <c r="X15" s="211" t="s">
        <v>254</v>
      </c>
      <c r="Y15" s="211" t="s">
        <v>255</v>
      </c>
      <c r="Z15" s="211" t="s">
        <v>256</v>
      </c>
      <c r="AA15" s="214" t="s">
        <v>257</v>
      </c>
      <c r="AB15" s="276"/>
      <c r="AC15" s="276"/>
      <c r="AD15" s="276"/>
      <c r="AE15" s="276"/>
      <c r="AF15" s="276"/>
      <c r="AG15" s="276"/>
      <c r="AH15" s="276"/>
      <c r="AI15" s="276"/>
      <c r="AJ15" s="276"/>
      <c r="AK15" s="276"/>
      <c r="AL15" s="276"/>
      <c r="AM15" s="276"/>
      <c r="AN15" s="276"/>
      <c r="AO15" s="276"/>
      <c r="AP15" s="276"/>
      <c r="AQ15" s="276"/>
      <c r="AR15" s="276"/>
      <c r="AS15" s="276"/>
      <c r="AT15" s="276"/>
      <c r="AU15" s="276"/>
      <c r="AV15" s="276"/>
      <c r="AW15" s="276"/>
      <c r="AX15" s="276"/>
      <c r="AY15" s="276"/>
      <c r="AZ15" s="3"/>
      <c r="BA15" s="159" t="s">
        <v>120</v>
      </c>
      <c r="BB15" s="158"/>
      <c r="BC15" s="297" t="s">
        <v>0</v>
      </c>
      <c r="BD15" s="435" t="s">
        <v>1</v>
      </c>
      <c r="BE15" s="435" t="s">
        <v>2</v>
      </c>
      <c r="BF15" s="435" t="s">
        <v>3</v>
      </c>
      <c r="BG15" s="298" t="s">
        <v>4</v>
      </c>
      <c r="BH15" s="297" t="s">
        <v>0</v>
      </c>
      <c r="BI15" s="435" t="s">
        <v>1</v>
      </c>
      <c r="BJ15" s="435" t="s">
        <v>2</v>
      </c>
      <c r="BK15" s="435" t="s">
        <v>3</v>
      </c>
      <c r="BL15" s="298" t="s">
        <v>4</v>
      </c>
      <c r="BM15" s="297" t="s">
        <v>0</v>
      </c>
      <c r="BN15" s="435" t="s">
        <v>1</v>
      </c>
      <c r="BO15" s="435" t="s">
        <v>2</v>
      </c>
      <c r="BP15" s="435" t="s">
        <v>3</v>
      </c>
      <c r="BQ15" s="298" t="s">
        <v>4</v>
      </c>
      <c r="BR15" s="297" t="s">
        <v>248</v>
      </c>
      <c r="BS15" s="435" t="s">
        <v>249</v>
      </c>
      <c r="BT15" s="435" t="s">
        <v>250</v>
      </c>
      <c r="BU15" s="435" t="s">
        <v>251</v>
      </c>
      <c r="BV15" s="435" t="s">
        <v>252</v>
      </c>
      <c r="BW15" s="435" t="s">
        <v>253</v>
      </c>
      <c r="BX15" s="435" t="s">
        <v>254</v>
      </c>
      <c r="BY15" s="436" t="s">
        <v>255</v>
      </c>
      <c r="BZ15" s="436" t="s">
        <v>256</v>
      </c>
      <c r="CA15" s="436" t="s">
        <v>257</v>
      </c>
      <c r="CB15" s="2"/>
      <c r="CC15" s="2"/>
      <c r="CD15" s="2"/>
      <c r="CE15" s="2"/>
      <c r="CF15" s="2"/>
      <c r="CG15" s="2"/>
      <c r="CH15" s="2"/>
      <c r="CI15" s="2"/>
      <c r="CJ15" s="2"/>
      <c r="CK15" s="2"/>
      <c r="CL15" s="2"/>
      <c r="CM15" s="2"/>
      <c r="CN15" s="2"/>
      <c r="CO15" s="2"/>
      <c r="CP15" s="2"/>
      <c r="CQ15" s="2"/>
      <c r="CR15" s="2"/>
      <c r="CS15" s="2"/>
      <c r="CT15" s="2"/>
      <c r="CU15" s="2"/>
      <c r="CV15" s="2"/>
      <c r="CW15" s="2"/>
      <c r="CX15" s="2"/>
      <c r="CY15" s="2"/>
      <c r="CZ15" s="2"/>
    </row>
    <row r="16" s="372" customFormat="true" ht="15" customHeight="true" x14ac:dyDescent="0.2">
      <c r="A16" s="1146" t="s">
        <v>13</v>
      </c>
      <c r="B16" s="208" t="s">
        <v>14</v>
      </c>
      <c r="C16" s="836">
        <v>54.783340471154759</v>
      </c>
      <c r="D16" s="837">
        <v>60.933118829372845</v>
      </c>
      <c r="E16" s="837">
        <v>72.704235233473156</v>
      </c>
      <c r="F16" s="837">
        <v>93.003057582780471</v>
      </c>
      <c r="G16" s="838">
        <v>99.671566096547252</v>
      </c>
      <c r="H16" s="839">
        <v>98.199695478139887</v>
      </c>
      <c r="I16" s="837">
        <v>100</v>
      </c>
      <c r="J16" s="837">
        <v>99.694824715124568</v>
      </c>
      <c r="K16" s="837">
        <v>99.912089953070264</v>
      </c>
      <c r="L16" s="840">
        <v>100</v>
      </c>
      <c r="M16" s="836">
        <v>55.224691113571609</v>
      </c>
      <c r="N16" s="837">
        <v>56.01155254881062</v>
      </c>
      <c r="O16" s="837">
        <v>63.245020462026467</v>
      </c>
      <c r="P16" s="837">
        <v>71.127968393639705</v>
      </c>
      <c r="Q16" s="838">
        <v>81.129276997197039</v>
      </c>
      <c r="R16" s="839">
        <v>99.909287948163779</v>
      </c>
      <c r="S16" s="837">
        <v>99.054309413259148</v>
      </c>
      <c r="T16" s="837">
        <v>76.880231595537822</v>
      </c>
      <c r="U16" s="837">
        <v>70.069610961822363</v>
      </c>
      <c r="V16" s="837">
        <v>81.316968762155128</v>
      </c>
      <c r="W16" s="837">
        <v>67.308241627646211</v>
      </c>
      <c r="X16" s="837">
        <v>52.510867528371321</v>
      </c>
      <c r="Y16" s="837">
        <v>79.271571001023915</v>
      </c>
      <c r="Z16" s="837">
        <v>71.375738017989335</v>
      </c>
      <c r="AA16" s="840">
        <v>70.748413840442581</v>
      </c>
      <c r="AB16" s="276"/>
      <c r="AC16" s="276"/>
      <c r="AD16" s="276"/>
      <c r="AE16" s="276"/>
      <c r="AF16" s="276"/>
      <c r="AG16" s="276"/>
      <c r="AH16" s="276"/>
      <c r="AI16" s="276"/>
      <c r="AJ16" s="276"/>
      <c r="AK16" s="276"/>
      <c r="AL16" s="276"/>
      <c r="AM16" s="276"/>
      <c r="AN16" s="276"/>
      <c r="AO16" s="276"/>
      <c r="AP16" s="276"/>
      <c r="AQ16" s="276"/>
      <c r="AR16" s="276"/>
      <c r="AS16" s="276"/>
      <c r="AT16" s="276"/>
      <c r="AU16" s="276"/>
      <c r="AV16" s="276"/>
      <c r="AW16" s="276"/>
      <c r="AX16" s="276"/>
      <c r="AY16" s="276"/>
      <c r="AZ16" s="3"/>
      <c r="BA16" s="1168" t="s">
        <v>13</v>
      </c>
      <c r="BB16" s="261" t="s">
        <v>14</v>
      </c>
      <c r="BC16" s="907" t="s">
        <v>35</v>
      </c>
      <c r="BD16" s="911" t="s">
        <v>35</v>
      </c>
      <c r="BE16" s="911" t="s">
        <v>35</v>
      </c>
      <c r="BF16" s="911" t="s">
        <v>35</v>
      </c>
      <c r="BG16" s="916" t="s">
        <v>35</v>
      </c>
      <c r="BH16" s="907" t="s">
        <v>35</v>
      </c>
      <c r="BI16" s="911" t="s">
        <v>35</v>
      </c>
      <c r="BJ16" s="911" t="s">
        <v>35</v>
      </c>
      <c r="BK16" s="911" t="s">
        <v>35</v>
      </c>
      <c r="BL16" s="916" t="s">
        <v>35</v>
      </c>
      <c r="BM16" s="907" t="s">
        <v>35</v>
      </c>
      <c r="BN16" s="911" t="s">
        <v>35</v>
      </c>
      <c r="BO16" s="911" t="s">
        <v>35</v>
      </c>
      <c r="BP16" s="911" t="s">
        <v>35</v>
      </c>
      <c r="BQ16" s="916" t="s">
        <v>35</v>
      </c>
      <c r="BR16" s="907" t="s">
        <v>35</v>
      </c>
      <c r="BS16" s="911" t="s">
        <v>35</v>
      </c>
      <c r="BT16" s="911" t="s">
        <v>35</v>
      </c>
      <c r="BU16" s="911" t="s">
        <v>35</v>
      </c>
      <c r="BV16" s="911" t="s">
        <v>35</v>
      </c>
      <c r="BW16" s="911" t="s">
        <v>35</v>
      </c>
      <c r="BX16" s="911" t="s">
        <v>35</v>
      </c>
      <c r="BY16" s="922" t="s">
        <v>35</v>
      </c>
      <c r="BZ16" s="922" t="s">
        <v>35</v>
      </c>
      <c r="CA16" s="922" t="s">
        <v>35</v>
      </c>
      <c r="CB16" s="968"/>
      <c r="CC16" s="968"/>
      <c r="CD16" s="968"/>
      <c r="CE16" s="968"/>
      <c r="CF16" s="968"/>
      <c r="CG16" s="968"/>
      <c r="CH16" s="968"/>
      <c r="CI16" s="968"/>
      <c r="CJ16" s="968"/>
      <c r="CK16" s="968"/>
      <c r="CL16" s="968"/>
      <c r="CM16" s="968"/>
      <c r="CN16" s="968"/>
      <c r="CO16" s="968"/>
      <c r="CP16" s="968"/>
      <c r="CQ16" s="968"/>
      <c r="CR16" s="968"/>
      <c r="CS16" s="968"/>
      <c r="CT16" s="968"/>
      <c r="CU16" s="968"/>
      <c r="CV16" s="968"/>
      <c r="CW16" s="968"/>
      <c r="CX16" s="968"/>
      <c r="CY16" s="968"/>
      <c r="CZ16" s="968"/>
    </row>
    <row r="17" s="372" customFormat="true" ht="15" customHeight="true" x14ac:dyDescent="0.2">
      <c r="A17" s="1147"/>
      <c r="B17" s="209" t="s">
        <v>51</v>
      </c>
      <c r="C17" s="841">
        <v>45.21665952884549</v>
      </c>
      <c r="D17" s="842">
        <v>39.06688117062734</v>
      </c>
      <c r="E17" s="842">
        <v>27.295764766526943</v>
      </c>
      <c r="F17" s="842">
        <v>6.9969424172195662</v>
      </c>
      <c r="G17" s="843">
        <v>0.32843390345273754</v>
      </c>
      <c r="H17" s="844">
        <v>1.8003045218601255</v>
      </c>
      <c r="I17" s="842">
        <v>0</v>
      </c>
      <c r="J17" s="842">
        <v>0.30517528487544548</v>
      </c>
      <c r="K17" s="842">
        <v>8.7910046929734822E-2</v>
      </c>
      <c r="L17" s="845">
        <v>0</v>
      </c>
      <c r="M17" s="841">
        <v>44.775308886428554</v>
      </c>
      <c r="N17" s="842">
        <v>43.988447451189373</v>
      </c>
      <c r="O17" s="842">
        <v>36.75497953797359</v>
      </c>
      <c r="P17" s="842">
        <v>28.872031606360483</v>
      </c>
      <c r="Q17" s="843">
        <v>18.870723002802897</v>
      </c>
      <c r="R17" s="844">
        <v>9.0712051836210492E-2</v>
      </c>
      <c r="S17" s="842">
        <v>0.94569058674086326</v>
      </c>
      <c r="T17" s="842">
        <v>23.119768404462103</v>
      </c>
      <c r="U17" s="842">
        <v>29.930389038177768</v>
      </c>
      <c r="V17" s="842">
        <v>18.683031237844776</v>
      </c>
      <c r="W17" s="842">
        <v>32.691758372353952</v>
      </c>
      <c r="X17" s="842">
        <v>47.489132471628928</v>
      </c>
      <c r="Y17" s="842">
        <v>20.728428998976213</v>
      </c>
      <c r="Z17" s="842">
        <v>28.624261982010673</v>
      </c>
      <c r="AA17" s="845">
        <v>29.251586159557206</v>
      </c>
      <c r="AB17" s="276"/>
      <c r="AC17" s="276"/>
      <c r="AD17" s="276"/>
      <c r="AE17" s="276"/>
      <c r="AF17" s="276"/>
      <c r="AG17" s="276"/>
      <c r="AH17" s="276"/>
      <c r="AI17" s="276"/>
      <c r="AJ17" s="276"/>
      <c r="AK17" s="276"/>
      <c r="AL17" s="276"/>
      <c r="AM17" s="276"/>
      <c r="AN17" s="276"/>
      <c r="AO17" s="276"/>
      <c r="AP17" s="276"/>
      <c r="AQ17" s="276"/>
      <c r="AR17" s="276"/>
      <c r="AS17" s="276"/>
      <c r="AT17" s="276"/>
      <c r="AU17" s="276"/>
      <c r="AV17" s="276"/>
      <c r="AW17" s="276"/>
      <c r="AX17" s="276"/>
      <c r="AY17" s="276"/>
      <c r="AZ17" s="3"/>
      <c r="BA17" s="1165"/>
      <c r="BB17" s="262" t="s">
        <v>51</v>
      </c>
      <c r="BC17" s="908" t="s">
        <v>35</v>
      </c>
      <c r="BD17" s="912" t="s">
        <v>35</v>
      </c>
      <c r="BE17" s="912" t="s">
        <v>35</v>
      </c>
      <c r="BF17" s="912" t="s">
        <v>35</v>
      </c>
      <c r="BG17" s="917" t="s">
        <v>35</v>
      </c>
      <c r="BH17" s="908" t="s">
        <v>35</v>
      </c>
      <c r="BI17" s="912" t="s">
        <v>35</v>
      </c>
      <c r="BJ17" s="912" t="s">
        <v>35</v>
      </c>
      <c r="BK17" s="912" t="s">
        <v>35</v>
      </c>
      <c r="BL17" s="917" t="s">
        <v>35</v>
      </c>
      <c r="BM17" s="908" t="s">
        <v>35</v>
      </c>
      <c r="BN17" s="912" t="s">
        <v>35</v>
      </c>
      <c r="BO17" s="912" t="s">
        <v>35</v>
      </c>
      <c r="BP17" s="912" t="s">
        <v>35</v>
      </c>
      <c r="BQ17" s="917" t="s">
        <v>35</v>
      </c>
      <c r="BR17" s="908" t="s">
        <v>35</v>
      </c>
      <c r="BS17" s="912" t="s">
        <v>35</v>
      </c>
      <c r="BT17" s="912" t="s">
        <v>35</v>
      </c>
      <c r="BU17" s="912" t="s">
        <v>35</v>
      </c>
      <c r="BV17" s="912" t="s">
        <v>35</v>
      </c>
      <c r="BW17" s="912" t="s">
        <v>35</v>
      </c>
      <c r="BX17" s="912" t="s">
        <v>35</v>
      </c>
      <c r="BY17" s="923" t="s">
        <v>35</v>
      </c>
      <c r="BZ17" s="923" t="s">
        <v>35</v>
      </c>
      <c r="CA17" s="923" t="s">
        <v>35</v>
      </c>
      <c r="CB17" s="968"/>
      <c r="CC17" s="968"/>
      <c r="CD17" s="968"/>
      <c r="CE17" s="968"/>
      <c r="CF17" s="968"/>
      <c r="CG17" s="968"/>
      <c r="CH17" s="968"/>
      <c r="CI17" s="968"/>
      <c r="CJ17" s="968"/>
      <c r="CK17" s="968"/>
      <c r="CL17" s="968"/>
      <c r="CM17" s="968"/>
      <c r="CN17" s="968"/>
      <c r="CO17" s="968"/>
      <c r="CP17" s="968"/>
      <c r="CQ17" s="968"/>
      <c r="CR17" s="968"/>
      <c r="CS17" s="968"/>
      <c r="CT17" s="968"/>
      <c r="CU17" s="968"/>
      <c r="CV17" s="968"/>
      <c r="CW17" s="968"/>
      <c r="CX17" s="968"/>
      <c r="CY17" s="968"/>
      <c r="CZ17" s="968"/>
    </row>
    <row r="18" s="372" customFormat="true" ht="15" customHeight="true" x14ac:dyDescent="0.2">
      <c r="A18" s="1147" t="s">
        <v>60</v>
      </c>
      <c r="B18" s="209" t="s">
        <v>15</v>
      </c>
      <c r="C18" s="841">
        <f>C16*C23/100</f>
        <v>37.526588222741012</v>
      </c>
      <c r="D18" s="842">
        <f>D16*D23/100</f>
        <v>45.3342404090534</v>
      </c>
      <c r="E18" s="842">
        <f t="shared" ref="E18:AA18" si="0">E16*E23/100</f>
        <v>59.762881361914935</v>
      </c>
      <c r="F18" s="842">
        <f t="shared" si="0"/>
        <v>89.18993222188648</v>
      </c>
      <c r="G18" s="843">
        <f t="shared" si="0"/>
        <v>99.073536699967974</v>
      </c>
      <c r="H18" s="844">
        <f t="shared" si="0"/>
        <v>97.315898218836622</v>
      </c>
      <c r="I18" s="842">
        <f t="shared" si="0"/>
        <v>99.6</v>
      </c>
      <c r="J18" s="842">
        <f t="shared" si="0"/>
        <v>99.096655766833834</v>
      </c>
      <c r="K18" s="842">
        <f t="shared" si="0"/>
        <v>99.312617413351859</v>
      </c>
      <c r="L18" s="845">
        <f t="shared" si="0"/>
        <v>99.9</v>
      </c>
      <c r="M18" s="841">
        <f t="shared" si="0"/>
        <v>38.160261559477981</v>
      </c>
      <c r="N18" s="842">
        <f t="shared" si="0"/>
        <v>37.583751760251921</v>
      </c>
      <c r="O18" s="842">
        <f t="shared" si="0"/>
        <v>49.584096042228758</v>
      </c>
      <c r="P18" s="842">
        <f t="shared" si="0"/>
        <v>58.182678145997279</v>
      </c>
      <c r="Q18" s="843">
        <f t="shared" si="0"/>
        <v>70.988117372547407</v>
      </c>
      <c r="R18" s="844">
        <f t="shared" si="0"/>
        <v>98.011011477148656</v>
      </c>
      <c r="S18" s="842">
        <f t="shared" si="0"/>
        <v>98.6580921756061</v>
      </c>
      <c r="T18" s="842">
        <f t="shared" si="0"/>
        <v>64.733155003442846</v>
      </c>
      <c r="U18" s="842">
        <f t="shared" si="0"/>
        <v>55.354992659839667</v>
      </c>
      <c r="V18" s="842">
        <f t="shared" si="0"/>
        <v>72.697370073366699</v>
      </c>
      <c r="W18" s="842">
        <f t="shared" si="0"/>
        <v>63.538980096498022</v>
      </c>
      <c r="X18" s="842">
        <f t="shared" si="0"/>
        <v>41.116009274714742</v>
      </c>
      <c r="Y18" s="842">
        <f t="shared" si="0"/>
        <v>58.9780488247618</v>
      </c>
      <c r="Z18" s="842">
        <f t="shared" si="0"/>
        <v>46.822484139800999</v>
      </c>
      <c r="AA18" s="845">
        <f t="shared" si="0"/>
        <v>59.923906522854871</v>
      </c>
      <c r="AB18" s="276"/>
      <c r="AC18" s="276"/>
      <c r="AD18" s="276"/>
      <c r="AE18" s="276"/>
      <c r="AF18" s="276"/>
      <c r="AG18" s="276"/>
      <c r="AH18" s="276"/>
      <c r="AI18" s="276"/>
      <c r="AJ18" s="276"/>
      <c r="AK18" s="276"/>
      <c r="AL18" s="276"/>
      <c r="AM18" s="276"/>
      <c r="AN18" s="276"/>
      <c r="AO18" s="276"/>
      <c r="AP18" s="276"/>
      <c r="AQ18" s="276"/>
      <c r="AR18" s="276"/>
      <c r="AS18" s="276"/>
      <c r="AT18" s="276"/>
      <c r="AU18" s="276"/>
      <c r="AV18" s="276"/>
      <c r="AW18" s="276"/>
      <c r="AX18" s="276"/>
      <c r="AY18" s="276"/>
      <c r="AZ18" s="3"/>
      <c r="BA18" s="1165" t="s">
        <v>60</v>
      </c>
      <c r="BB18" s="262" t="s">
        <v>15</v>
      </c>
      <c r="BC18" s="908" t="s">
        <v>35</v>
      </c>
      <c r="BD18" s="912" t="s">
        <v>35</v>
      </c>
      <c r="BE18" s="912" t="s">
        <v>35</v>
      </c>
      <c r="BF18" s="912" t="s">
        <v>35</v>
      </c>
      <c r="BG18" s="917" t="s">
        <v>35</v>
      </c>
      <c r="BH18" s="908" t="s">
        <v>35</v>
      </c>
      <c r="BI18" s="912" t="s">
        <v>35</v>
      </c>
      <c r="BJ18" s="912" t="s">
        <v>35</v>
      </c>
      <c r="BK18" s="912" t="s">
        <v>35</v>
      </c>
      <c r="BL18" s="917" t="s">
        <v>35</v>
      </c>
      <c r="BM18" s="908" t="s">
        <v>35</v>
      </c>
      <c r="BN18" s="912" t="s">
        <v>35</v>
      </c>
      <c r="BO18" s="912" t="s">
        <v>35</v>
      </c>
      <c r="BP18" s="912" t="s">
        <v>35</v>
      </c>
      <c r="BQ18" s="917" t="s">
        <v>35</v>
      </c>
      <c r="BR18" s="908" t="s">
        <v>35</v>
      </c>
      <c r="BS18" s="912" t="s">
        <v>35</v>
      </c>
      <c r="BT18" s="912" t="s">
        <v>35</v>
      </c>
      <c r="BU18" s="912" t="s">
        <v>35</v>
      </c>
      <c r="BV18" s="912" t="s">
        <v>35</v>
      </c>
      <c r="BW18" s="912" t="s">
        <v>35</v>
      </c>
      <c r="BX18" s="912" t="s">
        <v>35</v>
      </c>
      <c r="BY18" s="923" t="s">
        <v>35</v>
      </c>
      <c r="BZ18" s="923" t="s">
        <v>35</v>
      </c>
      <c r="CA18" s="923" t="s">
        <v>35</v>
      </c>
      <c r="CB18" s="968"/>
      <c r="CC18" s="968"/>
      <c r="CD18" s="968"/>
      <c r="CE18" s="968"/>
      <c r="CF18" s="968"/>
      <c r="CG18" s="968"/>
      <c r="CH18" s="968"/>
      <c r="CI18" s="968"/>
      <c r="CJ18" s="968"/>
      <c r="CK18" s="968"/>
      <c r="CL18" s="968"/>
      <c r="CM18" s="968"/>
      <c r="CN18" s="968"/>
      <c r="CO18" s="968"/>
      <c r="CP18" s="968"/>
      <c r="CQ18" s="968"/>
      <c r="CR18" s="968"/>
      <c r="CS18" s="968"/>
      <c r="CT18" s="968"/>
      <c r="CU18" s="968"/>
      <c r="CV18" s="968"/>
      <c r="CW18" s="968"/>
      <c r="CX18" s="968"/>
      <c r="CY18" s="968"/>
      <c r="CZ18" s="968"/>
    </row>
    <row r="19" s="372" customFormat="true" ht="15" customHeight="true" x14ac:dyDescent="0.2">
      <c r="A19" s="1147"/>
      <c r="B19" s="209" t="s">
        <v>16</v>
      </c>
      <c r="C19" s="841">
        <f>C16*C22/100</f>
        <v>17.256752248413751</v>
      </c>
      <c r="D19" s="842">
        <f>D16*D22/100</f>
        <v>15.598878420319449</v>
      </c>
      <c r="E19" s="842">
        <f t="shared" ref="E19:AA19" si="1">E16*E22/100</f>
        <v>12.941353871558222</v>
      </c>
      <c r="F19" s="842">
        <f t="shared" si="1"/>
        <v>3.813125360893999</v>
      </c>
      <c r="G19" s="843">
        <f t="shared" si="1"/>
        <v>0.59802939657928345</v>
      </c>
      <c r="H19" s="844">
        <f t="shared" si="1"/>
        <v>0.88379725930325903</v>
      </c>
      <c r="I19" s="842">
        <f t="shared" si="1"/>
        <v>0.4</v>
      </c>
      <c r="J19" s="842">
        <f t="shared" si="1"/>
        <v>0.5981689482907474</v>
      </c>
      <c r="K19" s="842">
        <f t="shared" si="1"/>
        <v>0.59947253971842163</v>
      </c>
      <c r="L19" s="845">
        <f t="shared" si="1"/>
        <v>0.1</v>
      </c>
      <c r="M19" s="841">
        <f t="shared" si="1"/>
        <v>17.064429554093625</v>
      </c>
      <c r="N19" s="842">
        <f t="shared" si="1"/>
        <v>18.427800788558692</v>
      </c>
      <c r="O19" s="842">
        <f t="shared" si="1"/>
        <v>13.660924419797718</v>
      </c>
      <c r="P19" s="842">
        <f t="shared" si="1"/>
        <v>12.945290247642426</v>
      </c>
      <c r="Q19" s="843">
        <f t="shared" si="1"/>
        <v>10.14115962464963</v>
      </c>
      <c r="R19" s="844">
        <f t="shared" si="1"/>
        <v>1.8982764710151117</v>
      </c>
      <c r="S19" s="842">
        <f t="shared" si="1"/>
        <v>0.39621723765303662</v>
      </c>
      <c r="T19" s="842">
        <f t="shared" si="1"/>
        <v>12.147076592094978</v>
      </c>
      <c r="U19" s="842">
        <f t="shared" si="1"/>
        <v>14.714618301982696</v>
      </c>
      <c r="V19" s="842">
        <f t="shared" si="1"/>
        <v>8.619598688788443</v>
      </c>
      <c r="W19" s="842">
        <f t="shared" si="1"/>
        <v>3.7692615311481874</v>
      </c>
      <c r="X19" s="842">
        <f t="shared" si="1"/>
        <v>11.394858253656576</v>
      </c>
      <c r="Y19" s="842">
        <f t="shared" si="1"/>
        <v>20.293522176262123</v>
      </c>
      <c r="Z19" s="842">
        <f t="shared" si="1"/>
        <v>24.553253878188329</v>
      </c>
      <c r="AA19" s="845">
        <f t="shared" si="1"/>
        <v>10.824507317587715</v>
      </c>
      <c r="AB19" s="276"/>
      <c r="AC19" s="276"/>
      <c r="AD19" s="276"/>
      <c r="AE19" s="276"/>
      <c r="AF19" s="276"/>
      <c r="AG19" s="276"/>
      <c r="AH19" s="276"/>
      <c r="AI19" s="276"/>
      <c r="AJ19" s="276"/>
      <c r="AK19" s="276"/>
      <c r="AL19" s="276"/>
      <c r="AM19" s="276"/>
      <c r="AN19" s="276"/>
      <c r="AO19" s="276"/>
      <c r="AP19" s="276"/>
      <c r="AQ19" s="276"/>
      <c r="AR19" s="276"/>
      <c r="AS19" s="276"/>
      <c r="AT19" s="276"/>
      <c r="AU19" s="276"/>
      <c r="AV19" s="276"/>
      <c r="AW19" s="276"/>
      <c r="AX19" s="276"/>
      <c r="AY19" s="276"/>
      <c r="AZ19" s="3"/>
      <c r="BA19" s="1165"/>
      <c r="BB19" s="262" t="s">
        <v>16</v>
      </c>
      <c r="BC19" s="908" t="s">
        <v>35</v>
      </c>
      <c r="BD19" s="912" t="s">
        <v>35</v>
      </c>
      <c r="BE19" s="912" t="s">
        <v>35</v>
      </c>
      <c r="BF19" s="912" t="s">
        <v>35</v>
      </c>
      <c r="BG19" s="917" t="s">
        <v>35</v>
      </c>
      <c r="BH19" s="908" t="s">
        <v>35</v>
      </c>
      <c r="BI19" s="912" t="s">
        <v>35</v>
      </c>
      <c r="BJ19" s="912" t="s">
        <v>35</v>
      </c>
      <c r="BK19" s="912" t="s">
        <v>35</v>
      </c>
      <c r="BL19" s="917" t="s">
        <v>35</v>
      </c>
      <c r="BM19" s="908" t="s">
        <v>35</v>
      </c>
      <c r="BN19" s="912" t="s">
        <v>35</v>
      </c>
      <c r="BO19" s="912" t="s">
        <v>35</v>
      </c>
      <c r="BP19" s="912" t="s">
        <v>35</v>
      </c>
      <c r="BQ19" s="917" t="s">
        <v>35</v>
      </c>
      <c r="BR19" s="908" t="s">
        <v>35</v>
      </c>
      <c r="BS19" s="912" t="s">
        <v>35</v>
      </c>
      <c r="BT19" s="912" t="s">
        <v>35</v>
      </c>
      <c r="BU19" s="912" t="s">
        <v>35</v>
      </c>
      <c r="BV19" s="912" t="s">
        <v>35</v>
      </c>
      <c r="BW19" s="912" t="s">
        <v>35</v>
      </c>
      <c r="BX19" s="912" t="s">
        <v>35</v>
      </c>
      <c r="BY19" s="923" t="s">
        <v>35</v>
      </c>
      <c r="BZ19" s="923" t="s">
        <v>35</v>
      </c>
      <c r="CA19" s="923" t="s">
        <v>35</v>
      </c>
      <c r="CB19" s="968"/>
      <c r="CC19" s="968"/>
      <c r="CD19" s="968"/>
      <c r="CE19" s="968"/>
      <c r="CF19" s="968"/>
      <c r="CG19" s="968"/>
      <c r="CH19" s="968"/>
      <c r="CI19" s="968"/>
      <c r="CJ19" s="968"/>
      <c r="CK19" s="968"/>
      <c r="CL19" s="968"/>
      <c r="CM19" s="968"/>
      <c r="CN19" s="968"/>
      <c r="CO19" s="968"/>
      <c r="CP19" s="968"/>
      <c r="CQ19" s="968"/>
      <c r="CR19" s="968"/>
      <c r="CS19" s="968"/>
      <c r="CT19" s="968"/>
      <c r="CU19" s="968"/>
      <c r="CV19" s="968"/>
      <c r="CW19" s="968"/>
      <c r="CX19" s="968"/>
      <c r="CY19" s="968"/>
      <c r="CZ19" s="968"/>
    </row>
    <row r="20" s="372" customFormat="true" ht="15" customHeight="true" x14ac:dyDescent="0.2">
      <c r="A20" s="1147"/>
      <c r="B20" s="209" t="s">
        <v>22</v>
      </c>
      <c r="C20" s="841">
        <f>100-C18-C19-C21</f>
        <v>27.713499614419284</v>
      </c>
      <c r="D20" s="842">
        <f>100-D18-D19-D21</f>
        <v>26.358318280287715</v>
      </c>
      <c r="E20" s="842">
        <f t="shared" ref="E20:AA20" si="2">100-E18-E19-E21</f>
        <v>19.019275756181024</v>
      </c>
      <c r="F20" s="842">
        <f t="shared" si="2"/>
        <v>5.5306941857518135</v>
      </c>
      <c r="G20" s="843">
        <f t="shared" si="2"/>
        <v>0.23227865002142631</v>
      </c>
      <c r="H20" s="844">
        <f t="shared" si="2"/>
        <v>1.7720461784954589</v>
      </c>
      <c r="I20" s="842">
        <f t="shared" si="2"/>
        <v>5.6621374255882984E-15</v>
      </c>
      <c r="J20" s="842">
        <f t="shared" si="2"/>
        <v>0.30517528487541867</v>
      </c>
      <c r="K20" s="842">
        <f t="shared" si="2"/>
        <v>8.7910046929719488E-2</v>
      </c>
      <c r="L20" s="845">
        <f t="shared" si="2"/>
        <v>-5.6898930012039273E-15</v>
      </c>
      <c r="M20" s="841">
        <f t="shared" si="2"/>
        <v>27.101445630984678</v>
      </c>
      <c r="N20" s="842">
        <f t="shared" si="2"/>
        <v>27.746036890571865</v>
      </c>
      <c r="O20" s="842">
        <f t="shared" si="2"/>
        <v>25.967263844728166</v>
      </c>
      <c r="P20" s="842">
        <f t="shared" si="2"/>
        <v>19.998609358161239</v>
      </c>
      <c r="Q20" s="843">
        <f t="shared" si="2"/>
        <v>13.75085356881582</v>
      </c>
      <c r="R20" s="844">
        <f t="shared" si="2"/>
        <v>9.0712051836231877E-2</v>
      </c>
      <c r="S20" s="842">
        <f t="shared" si="2"/>
        <v>0.94569058674086315</v>
      </c>
      <c r="T20" s="842">
        <f t="shared" si="2"/>
        <v>14.949508871678722</v>
      </c>
      <c r="U20" s="842">
        <f t="shared" si="2"/>
        <v>19.94088802606522</v>
      </c>
      <c r="V20" s="842">
        <f t="shared" si="2"/>
        <v>14.150207723952498</v>
      </c>
      <c r="W20" s="842">
        <f t="shared" si="2"/>
        <v>20.776956247024923</v>
      </c>
      <c r="X20" s="842">
        <f t="shared" si="2"/>
        <v>38.013487535832546</v>
      </c>
      <c r="Y20" s="842">
        <f t="shared" si="2"/>
        <v>5.8834836826278458</v>
      </c>
      <c r="Z20" s="842">
        <f t="shared" si="2"/>
        <v>14.253325851117573</v>
      </c>
      <c r="AA20" s="845">
        <f t="shared" si="2"/>
        <v>19.336273453783043</v>
      </c>
      <c r="AB20" s="276"/>
      <c r="AC20" s="276"/>
      <c r="AD20" s="276"/>
      <c r="AE20" s="276"/>
      <c r="AF20" s="276"/>
      <c r="AG20" s="276"/>
      <c r="AH20" s="276"/>
      <c r="AI20" s="276"/>
      <c r="AJ20" s="276"/>
      <c r="AK20" s="276"/>
      <c r="AL20" s="276"/>
      <c r="AM20" s="276"/>
      <c r="AN20" s="276"/>
      <c r="AO20" s="276"/>
      <c r="AP20" s="276"/>
      <c r="AQ20" s="276"/>
      <c r="AR20" s="276"/>
      <c r="AS20" s="276"/>
      <c r="AT20" s="276"/>
      <c r="AU20" s="276"/>
      <c r="AV20" s="276"/>
      <c r="AW20" s="276"/>
      <c r="AX20" s="276"/>
      <c r="AY20" s="276"/>
      <c r="AZ20" s="3"/>
      <c r="BA20" s="1165"/>
      <c r="BB20" s="262" t="s">
        <v>22</v>
      </c>
      <c r="BC20" s="908" t="s">
        <v>35</v>
      </c>
      <c r="BD20" s="912" t="s">
        <v>35</v>
      </c>
      <c r="BE20" s="912" t="s">
        <v>35</v>
      </c>
      <c r="BF20" s="912" t="s">
        <v>35</v>
      </c>
      <c r="BG20" s="917" t="s">
        <v>35</v>
      </c>
      <c r="BH20" s="908" t="s">
        <v>35</v>
      </c>
      <c r="BI20" s="912" t="s">
        <v>35</v>
      </c>
      <c r="BJ20" s="912" t="s">
        <v>35</v>
      </c>
      <c r="BK20" s="912" t="s">
        <v>35</v>
      </c>
      <c r="BL20" s="917" t="s">
        <v>35</v>
      </c>
      <c r="BM20" s="908" t="s">
        <v>35</v>
      </c>
      <c r="BN20" s="912" t="s">
        <v>35</v>
      </c>
      <c r="BO20" s="912" t="s">
        <v>35</v>
      </c>
      <c r="BP20" s="912" t="s">
        <v>35</v>
      </c>
      <c r="BQ20" s="917" t="s">
        <v>35</v>
      </c>
      <c r="BR20" s="908" t="s">
        <v>35</v>
      </c>
      <c r="BS20" s="912" t="s">
        <v>35</v>
      </c>
      <c r="BT20" s="912" t="s">
        <v>35</v>
      </c>
      <c r="BU20" s="912" t="s">
        <v>35</v>
      </c>
      <c r="BV20" s="912" t="s">
        <v>35</v>
      </c>
      <c r="BW20" s="912" t="s">
        <v>35</v>
      </c>
      <c r="BX20" s="912" t="s">
        <v>35</v>
      </c>
      <c r="BY20" s="923" t="s">
        <v>35</v>
      </c>
      <c r="BZ20" s="923" t="s">
        <v>35</v>
      </c>
      <c r="CA20" s="923" t="s">
        <v>35</v>
      </c>
      <c r="CB20" s="968"/>
      <c r="CC20" s="968"/>
      <c r="CD20" s="968"/>
      <c r="CE20" s="968"/>
      <c r="CF20" s="968"/>
      <c r="CG20" s="968"/>
      <c r="CH20" s="968"/>
      <c r="CI20" s="968"/>
      <c r="CJ20" s="968"/>
      <c r="CK20" s="968"/>
      <c r="CL20" s="968"/>
      <c r="CM20" s="968"/>
      <c r="CN20" s="968"/>
      <c r="CO20" s="968"/>
      <c r="CP20" s="968"/>
      <c r="CQ20" s="968"/>
      <c r="CR20" s="968"/>
      <c r="CS20" s="968"/>
      <c r="CT20" s="968"/>
      <c r="CU20" s="968"/>
      <c r="CV20" s="968"/>
      <c r="CW20" s="968"/>
      <c r="CX20" s="968"/>
      <c r="CY20" s="968"/>
      <c r="CZ20" s="968"/>
    </row>
    <row r="21" s="372" customFormat="true" ht="15" customHeight="true" x14ac:dyDescent="0.2">
      <c r="A21" s="1147"/>
      <c r="B21" s="209" t="s">
        <v>17</v>
      </c>
      <c r="C21" s="841">
        <v>17.503159914425957</v>
      </c>
      <c r="D21" s="842">
        <v>12.708562890339433</v>
      </c>
      <c r="E21" s="842">
        <v>8.2764890103458217</v>
      </c>
      <c r="F21" s="842">
        <v>1.4662482314677081</v>
      </c>
      <c r="G21" s="843">
        <v>9.6155253431316173E-2</v>
      </c>
      <c r="H21" s="844">
        <v>2.8258343364659606E-2</v>
      </c>
      <c r="I21" s="842">
        <v>0</v>
      </c>
      <c r="J21" s="842">
        <v>0</v>
      </c>
      <c r="K21" s="842">
        <v>0</v>
      </c>
      <c r="L21" s="845">
        <v>0</v>
      </c>
      <c r="M21" s="841">
        <v>17.673863255443713</v>
      </c>
      <c r="N21" s="842">
        <v>16.242410560617522</v>
      </c>
      <c r="O21" s="842">
        <v>10.78771569324536</v>
      </c>
      <c r="P21" s="842">
        <v>8.8734222481990557</v>
      </c>
      <c r="Q21" s="843">
        <v>5.1198694339871409</v>
      </c>
      <c r="R21" s="844">
        <v>0</v>
      </c>
      <c r="S21" s="842">
        <v>0</v>
      </c>
      <c r="T21" s="842">
        <v>8.1702595327834562</v>
      </c>
      <c r="U21" s="842">
        <v>9.9895010121124166</v>
      </c>
      <c r="V21" s="842">
        <v>4.5328235138923603</v>
      </c>
      <c r="W21" s="842">
        <v>11.914802125328865</v>
      </c>
      <c r="X21" s="842">
        <v>9.4756449357961312</v>
      </c>
      <c r="Y21" s="842">
        <v>14.844945316348232</v>
      </c>
      <c r="Z21" s="842">
        <v>14.370936130893099</v>
      </c>
      <c r="AA21" s="845">
        <v>9.9153127057743671</v>
      </c>
      <c r="AB21" s="276"/>
      <c r="AC21" s="276"/>
      <c r="AD21" s="276"/>
      <c r="AE21" s="276"/>
      <c r="AF21" s="276"/>
      <c r="AG21" s="276"/>
      <c r="AH21" s="276"/>
      <c r="AI21" s="276"/>
      <c r="AJ21" s="276"/>
      <c r="AK21" s="276"/>
      <c r="AL21" s="276"/>
      <c r="AM21" s="276"/>
      <c r="AN21" s="276"/>
      <c r="AO21" s="276"/>
      <c r="AP21" s="276"/>
      <c r="AQ21" s="276"/>
      <c r="AR21" s="276"/>
      <c r="AS21" s="276"/>
      <c r="AT21" s="276"/>
      <c r="AU21" s="276"/>
      <c r="AV21" s="276"/>
      <c r="AW21" s="276"/>
      <c r="AX21" s="276"/>
      <c r="AY21" s="276"/>
      <c r="AZ21" s="3"/>
      <c r="BA21" s="1165"/>
      <c r="BB21" s="262" t="s">
        <v>17</v>
      </c>
      <c r="BC21" s="908" t="s">
        <v>35</v>
      </c>
      <c r="BD21" s="912" t="s">
        <v>35</v>
      </c>
      <c r="BE21" s="912" t="s">
        <v>35</v>
      </c>
      <c r="BF21" s="912" t="s">
        <v>35</v>
      </c>
      <c r="BG21" s="917" t="s">
        <v>35</v>
      </c>
      <c r="BH21" s="908" t="s">
        <v>35</v>
      </c>
      <c r="BI21" s="912" t="s">
        <v>35</v>
      </c>
      <c r="BJ21" s="912" t="s">
        <v>35</v>
      </c>
      <c r="BK21" s="912" t="s">
        <v>35</v>
      </c>
      <c r="BL21" s="917" t="s">
        <v>35</v>
      </c>
      <c r="BM21" s="908" t="s">
        <v>35</v>
      </c>
      <c r="BN21" s="912" t="s">
        <v>35</v>
      </c>
      <c r="BO21" s="912" t="s">
        <v>35</v>
      </c>
      <c r="BP21" s="912" t="s">
        <v>35</v>
      </c>
      <c r="BQ21" s="917" t="s">
        <v>35</v>
      </c>
      <c r="BR21" s="908" t="s">
        <v>35</v>
      </c>
      <c r="BS21" s="912" t="s">
        <v>35</v>
      </c>
      <c r="BT21" s="912" t="s">
        <v>35</v>
      </c>
      <c r="BU21" s="912" t="s">
        <v>35</v>
      </c>
      <c r="BV21" s="912" t="s">
        <v>35</v>
      </c>
      <c r="BW21" s="912" t="s">
        <v>35</v>
      </c>
      <c r="BX21" s="912" t="s">
        <v>35</v>
      </c>
      <c r="BY21" s="923" t="s">
        <v>35</v>
      </c>
      <c r="BZ21" s="923" t="s">
        <v>35</v>
      </c>
      <c r="CA21" s="923" t="s">
        <v>35</v>
      </c>
      <c r="CB21" s="968"/>
      <c r="CC21" s="968"/>
      <c r="CD21" s="968"/>
      <c r="CE21" s="968"/>
      <c r="CF21" s="968"/>
      <c r="CG21" s="968"/>
      <c r="CH21" s="968"/>
      <c r="CI21" s="968"/>
      <c r="CJ21" s="968"/>
      <c r="CK21" s="968"/>
      <c r="CL21" s="968"/>
      <c r="CM21" s="968"/>
      <c r="CN21" s="968"/>
      <c r="CO21" s="968"/>
      <c r="CP21" s="968"/>
      <c r="CQ21" s="968"/>
      <c r="CR21" s="968"/>
      <c r="CS21" s="968"/>
      <c r="CT21" s="968"/>
      <c r="CU21" s="968"/>
      <c r="CV21" s="968"/>
      <c r="CW21" s="968"/>
      <c r="CX21" s="968"/>
      <c r="CY21" s="968"/>
      <c r="CZ21" s="968"/>
    </row>
    <row r="22" s="372" customFormat="true" ht="15" customHeight="true" x14ac:dyDescent="0.2">
      <c r="A22" s="1147" t="s">
        <v>54</v>
      </c>
      <c r="B22" s="209" t="s">
        <v>49</v>
      </c>
      <c r="C22" s="841">
        <v>31.5</v>
      </c>
      <c r="D22" s="842">
        <v>25.6</v>
      </c>
      <c r="E22" s="842">
        <v>17.8</v>
      </c>
      <c r="F22" s="842">
        <v>4.0999999999999996</v>
      </c>
      <c r="G22" s="843">
        <v>0.6</v>
      </c>
      <c r="H22" s="844">
        <v>0.9</v>
      </c>
      <c r="I22" s="842">
        <v>0.4</v>
      </c>
      <c r="J22" s="842">
        <v>0.6</v>
      </c>
      <c r="K22" s="842">
        <v>0.6</v>
      </c>
      <c r="L22" s="845">
        <v>0.1</v>
      </c>
      <c r="M22" s="841">
        <v>30.9</v>
      </c>
      <c r="N22" s="842">
        <v>32.9</v>
      </c>
      <c r="O22" s="842">
        <v>21.6</v>
      </c>
      <c r="P22" s="842">
        <v>18.2</v>
      </c>
      <c r="Q22" s="843">
        <v>12.5</v>
      </c>
      <c r="R22" s="844">
        <v>1.9</v>
      </c>
      <c r="S22" s="842">
        <v>0.4</v>
      </c>
      <c r="T22" s="842">
        <v>15.8</v>
      </c>
      <c r="U22" s="842">
        <v>21</v>
      </c>
      <c r="V22" s="842">
        <v>10.6</v>
      </c>
      <c r="W22" s="842">
        <v>5.6</v>
      </c>
      <c r="X22" s="842">
        <v>21.7</v>
      </c>
      <c r="Y22" s="842">
        <v>25.6</v>
      </c>
      <c r="Z22" s="842">
        <v>34.4</v>
      </c>
      <c r="AA22" s="845">
        <v>15.3</v>
      </c>
      <c r="AB22" s="276"/>
      <c r="AC22" s="276"/>
      <c r="AD22" s="276"/>
      <c r="AE22" s="276"/>
      <c r="AF22" s="276"/>
      <c r="AG22" s="276"/>
      <c r="AH22" s="276"/>
      <c r="AI22" s="276"/>
      <c r="AJ22" s="276"/>
      <c r="AK22" s="276"/>
      <c r="AL22" s="276"/>
      <c r="AM22" s="276"/>
      <c r="AN22" s="276"/>
      <c r="AO22" s="276"/>
      <c r="AP22" s="276"/>
      <c r="AQ22" s="276"/>
      <c r="AR22" s="276"/>
      <c r="AS22" s="276"/>
      <c r="AT22" s="276"/>
      <c r="AU22" s="276"/>
      <c r="AV22" s="276"/>
      <c r="AW22" s="276"/>
      <c r="AX22" s="276"/>
      <c r="AY22" s="276"/>
      <c r="AZ22" s="3"/>
      <c r="BA22" s="1165" t="s">
        <v>54</v>
      </c>
      <c r="BB22" s="262" t="s">
        <v>49</v>
      </c>
      <c r="BC22" s="908" t="s">
        <v>35</v>
      </c>
      <c r="BD22" s="912" t="s">
        <v>35</v>
      </c>
      <c r="BE22" s="912" t="s">
        <v>35</v>
      </c>
      <c r="BF22" s="912" t="s">
        <v>35</v>
      </c>
      <c r="BG22" s="917" t="s">
        <v>35</v>
      </c>
      <c r="BH22" s="908" t="s">
        <v>35</v>
      </c>
      <c r="BI22" s="912" t="s">
        <v>35</v>
      </c>
      <c r="BJ22" s="912" t="s">
        <v>35</v>
      </c>
      <c r="BK22" s="912" t="s">
        <v>35</v>
      </c>
      <c r="BL22" s="917" t="s">
        <v>35</v>
      </c>
      <c r="BM22" s="908" t="s">
        <v>35</v>
      </c>
      <c r="BN22" s="912" t="s">
        <v>35</v>
      </c>
      <c r="BO22" s="912" t="s">
        <v>35</v>
      </c>
      <c r="BP22" s="912" t="s">
        <v>35</v>
      </c>
      <c r="BQ22" s="917" t="s">
        <v>35</v>
      </c>
      <c r="BR22" s="908" t="s">
        <v>35</v>
      </c>
      <c r="BS22" s="912" t="s">
        <v>35</v>
      </c>
      <c r="BT22" s="912" t="s">
        <v>35</v>
      </c>
      <c r="BU22" s="912" t="s">
        <v>35</v>
      </c>
      <c r="BV22" s="912" t="s">
        <v>35</v>
      </c>
      <c r="BW22" s="912" t="s">
        <v>35</v>
      </c>
      <c r="BX22" s="912" t="s">
        <v>35</v>
      </c>
      <c r="BY22" s="923" t="s">
        <v>35</v>
      </c>
      <c r="BZ22" s="923" t="s">
        <v>35</v>
      </c>
      <c r="CA22" s="923" t="s">
        <v>35</v>
      </c>
      <c r="CB22" s="968"/>
      <c r="CC22" s="968"/>
      <c r="CD22" s="968"/>
      <c r="CE22" s="968"/>
      <c r="CF22" s="968"/>
      <c r="CG22" s="968"/>
      <c r="CH22" s="968"/>
      <c r="CI22" s="968"/>
      <c r="CJ22" s="968"/>
      <c r="CK22" s="968"/>
      <c r="CL22" s="968"/>
      <c r="CM22" s="968"/>
      <c r="CN22" s="968"/>
      <c r="CO22" s="968"/>
      <c r="CP22" s="968"/>
      <c r="CQ22" s="968"/>
      <c r="CR22" s="968"/>
      <c r="CS22" s="968"/>
      <c r="CT22" s="968"/>
      <c r="CU22" s="968"/>
      <c r="CV22" s="968"/>
      <c r="CW22" s="968"/>
      <c r="CX22" s="968"/>
      <c r="CY22" s="968"/>
      <c r="CZ22" s="968"/>
    </row>
    <row r="23" s="372" customFormat="true" ht="15" customHeight="true" x14ac:dyDescent="0.2">
      <c r="A23" s="1148"/>
      <c r="B23" s="210" t="s">
        <v>48</v>
      </c>
      <c r="C23" s="847">
        <v>68.5</v>
      </c>
      <c r="D23" s="848">
        <v>74.400000000000006</v>
      </c>
      <c r="E23" s="848">
        <v>82.2</v>
      </c>
      <c r="F23" s="848">
        <v>95.9</v>
      </c>
      <c r="G23" s="849">
        <v>99.4</v>
      </c>
      <c r="H23" s="850">
        <v>99.1</v>
      </c>
      <c r="I23" s="848">
        <v>99.6</v>
      </c>
      <c r="J23" s="848">
        <v>99.4</v>
      </c>
      <c r="K23" s="848">
        <v>99.4</v>
      </c>
      <c r="L23" s="851">
        <v>99.9</v>
      </c>
      <c r="M23" s="847">
        <v>69.099999999999994</v>
      </c>
      <c r="N23" s="848">
        <v>67.099999999999994</v>
      </c>
      <c r="O23" s="848">
        <v>78.400000000000006</v>
      </c>
      <c r="P23" s="848">
        <v>81.8</v>
      </c>
      <c r="Q23" s="849">
        <v>87.5</v>
      </c>
      <c r="R23" s="850">
        <v>98.1</v>
      </c>
      <c r="S23" s="848">
        <v>99.6</v>
      </c>
      <c r="T23" s="848">
        <v>84.2</v>
      </c>
      <c r="U23" s="848">
        <v>79</v>
      </c>
      <c r="V23" s="848">
        <v>89.4</v>
      </c>
      <c r="W23" s="848">
        <v>94.4</v>
      </c>
      <c r="X23" s="848">
        <v>78.3</v>
      </c>
      <c r="Y23" s="848">
        <v>74.400000000000006</v>
      </c>
      <c r="Z23" s="848">
        <v>65.599999999999994</v>
      </c>
      <c r="AA23" s="851">
        <v>84.7</v>
      </c>
      <c r="AB23" s="276"/>
      <c r="AC23" s="276"/>
      <c r="AD23" s="276"/>
      <c r="AE23" s="276"/>
      <c r="AF23" s="276"/>
      <c r="AG23" s="276"/>
      <c r="AH23" s="276"/>
      <c r="AI23" s="276"/>
      <c r="AJ23" s="276"/>
      <c r="AK23" s="276"/>
      <c r="AL23" s="276"/>
      <c r="AM23" s="276"/>
      <c r="AN23" s="276"/>
      <c r="AO23" s="276"/>
      <c r="AP23" s="276"/>
      <c r="AQ23" s="276"/>
      <c r="AR23" s="276"/>
      <c r="AS23" s="276"/>
      <c r="AT23" s="276"/>
      <c r="AU23" s="276"/>
      <c r="AV23" s="276"/>
      <c r="AW23" s="276"/>
      <c r="AX23" s="276"/>
      <c r="AY23" s="276"/>
      <c r="AZ23" s="3"/>
      <c r="BA23" s="1166"/>
      <c r="BB23" s="263" t="s">
        <v>48</v>
      </c>
      <c r="BC23" s="909" t="s">
        <v>35</v>
      </c>
      <c r="BD23" s="913" t="s">
        <v>35</v>
      </c>
      <c r="BE23" s="913" t="s">
        <v>35</v>
      </c>
      <c r="BF23" s="913" t="s">
        <v>35</v>
      </c>
      <c r="BG23" s="918" t="s">
        <v>35</v>
      </c>
      <c r="BH23" s="909" t="s">
        <v>35</v>
      </c>
      <c r="BI23" s="913" t="s">
        <v>35</v>
      </c>
      <c r="BJ23" s="913" t="s">
        <v>35</v>
      </c>
      <c r="BK23" s="913" t="s">
        <v>35</v>
      </c>
      <c r="BL23" s="918" t="s">
        <v>35</v>
      </c>
      <c r="BM23" s="909" t="s">
        <v>35</v>
      </c>
      <c r="BN23" s="913" t="s">
        <v>35</v>
      </c>
      <c r="BO23" s="913" t="s">
        <v>35</v>
      </c>
      <c r="BP23" s="913" t="s">
        <v>35</v>
      </c>
      <c r="BQ23" s="918" t="s">
        <v>35</v>
      </c>
      <c r="BR23" s="909" t="s">
        <v>35</v>
      </c>
      <c r="BS23" s="913" t="s">
        <v>35</v>
      </c>
      <c r="BT23" s="913" t="s">
        <v>35</v>
      </c>
      <c r="BU23" s="913" t="s">
        <v>35</v>
      </c>
      <c r="BV23" s="913" t="s">
        <v>35</v>
      </c>
      <c r="BW23" s="913" t="s">
        <v>35</v>
      </c>
      <c r="BX23" s="913" t="s">
        <v>35</v>
      </c>
      <c r="BY23" s="924" t="s">
        <v>35</v>
      </c>
      <c r="BZ23" s="924" t="s">
        <v>35</v>
      </c>
      <c r="CA23" s="924" t="s">
        <v>35</v>
      </c>
      <c r="CB23" s="968"/>
      <c r="CC23" s="968"/>
      <c r="CD23" s="968"/>
      <c r="CE23" s="968"/>
      <c r="CF23" s="968"/>
      <c r="CG23" s="968"/>
      <c r="CH23" s="968"/>
      <c r="CI23" s="968"/>
      <c r="CJ23" s="968"/>
      <c r="CK23" s="968"/>
      <c r="CL23" s="968"/>
      <c r="CM23" s="968"/>
      <c r="CN23" s="968"/>
      <c r="CO23" s="968"/>
      <c r="CP23" s="968"/>
      <c r="CQ23" s="968"/>
      <c r="CR23" s="968"/>
      <c r="CS23" s="968"/>
      <c r="CT23" s="968"/>
      <c r="CU23" s="968"/>
      <c r="CV23" s="968"/>
      <c r="CW23" s="968"/>
      <c r="CX23" s="968"/>
      <c r="CY23" s="968"/>
      <c r="CZ23" s="968"/>
    </row>
    <row r="24" s="134" customFormat="true" ht="15" hidden="true" customHeight="true" x14ac:dyDescent="0.2">
      <c r="A24" s="1159" t="s">
        <v>47</v>
      </c>
      <c r="B24" s="206" t="s">
        <v>59</v>
      </c>
      <c r="C24" s="215"/>
      <c r="D24" s="216"/>
      <c r="E24" s="216"/>
      <c r="F24" s="216"/>
      <c r="G24" s="217"/>
      <c r="H24" s="218"/>
      <c r="I24" s="216"/>
      <c r="J24" s="216"/>
      <c r="K24" s="216"/>
      <c r="L24" s="219"/>
      <c r="M24" s="215"/>
      <c r="N24" s="216"/>
      <c r="O24" s="216"/>
      <c r="P24" s="216"/>
      <c r="Q24" s="217"/>
      <c r="R24" s="218"/>
      <c r="S24" s="216"/>
      <c r="T24" s="216"/>
      <c r="U24" s="216"/>
      <c r="V24" s="216"/>
      <c r="W24" s="216"/>
      <c r="X24" s="216"/>
      <c r="Y24" s="216"/>
      <c r="Z24" s="216"/>
      <c r="AA24" s="219"/>
      <c r="AB24" s="738"/>
      <c r="AC24" s="738"/>
      <c r="AD24" s="738"/>
      <c r="AE24" s="738"/>
      <c r="AF24" s="738"/>
      <c r="AG24" s="738"/>
      <c r="AH24" s="738"/>
      <c r="AI24" s="738"/>
      <c r="AJ24" s="738"/>
      <c r="AK24" s="738"/>
      <c r="AL24" s="738"/>
      <c r="AM24" s="738"/>
      <c r="AN24" s="738"/>
      <c r="AO24" s="738"/>
      <c r="AP24" s="738"/>
      <c r="AQ24" s="738"/>
      <c r="AR24" s="738"/>
      <c r="AS24" s="738"/>
      <c r="AT24" s="738"/>
      <c r="AU24" s="738"/>
      <c r="AV24" s="738"/>
      <c r="AW24" s="738"/>
      <c r="AX24" s="738"/>
      <c r="AY24" s="738"/>
      <c r="AZ24" s="173"/>
      <c r="BB24" s="136"/>
      <c r="BZ24" s="173"/>
      <c r="CA24" s="173"/>
      <c r="CB24" s="173"/>
      <c r="CC24" s="173"/>
      <c r="CD24" s="173"/>
      <c r="CE24" s="173"/>
      <c r="CF24" s="173"/>
      <c r="CG24" s="173"/>
      <c r="CH24" s="173"/>
      <c r="CI24" s="173"/>
      <c r="CJ24" s="173"/>
      <c r="CK24" s="173"/>
      <c r="CL24" s="173"/>
      <c r="CM24" s="173"/>
      <c r="CN24" s="173"/>
      <c r="CO24" s="173"/>
      <c r="CP24" s="173"/>
      <c r="CQ24" s="173"/>
      <c r="CR24" s="173"/>
      <c r="CS24" s="173"/>
      <c r="CT24" s="173"/>
      <c r="CU24" s="173"/>
      <c r="CV24" s="173"/>
      <c r="CW24" s="173"/>
      <c r="CX24" s="173"/>
      <c r="CY24" s="173"/>
      <c r="CZ24" s="173"/>
    </row>
    <row r="25" s="134" customFormat="true" ht="15" hidden="true" customHeight="true" x14ac:dyDescent="0.2">
      <c r="A25" s="1160"/>
      <c r="B25" s="202" t="s">
        <v>58</v>
      </c>
      <c r="C25" s="220"/>
      <c r="D25" s="221"/>
      <c r="E25" s="221"/>
      <c r="F25" s="221"/>
      <c r="G25" s="222"/>
      <c r="H25" s="223"/>
      <c r="I25" s="221"/>
      <c r="J25" s="221"/>
      <c r="K25" s="221"/>
      <c r="L25" s="224"/>
      <c r="M25" s="220"/>
      <c r="N25" s="221"/>
      <c r="O25" s="221"/>
      <c r="P25" s="221"/>
      <c r="Q25" s="222"/>
      <c r="R25" s="223"/>
      <c r="S25" s="221"/>
      <c r="T25" s="221"/>
      <c r="U25" s="221"/>
      <c r="V25" s="221"/>
      <c r="W25" s="221"/>
      <c r="X25" s="221"/>
      <c r="Y25" s="221"/>
      <c r="Z25" s="221"/>
      <c r="AA25" s="224"/>
      <c r="AB25" s="738"/>
      <c r="AC25" s="738"/>
      <c r="AD25" s="738"/>
      <c r="AE25" s="738"/>
      <c r="AF25" s="738"/>
      <c r="AG25" s="738"/>
      <c r="AH25" s="738"/>
      <c r="AI25" s="738"/>
      <c r="AJ25" s="738"/>
      <c r="AK25" s="738"/>
      <c r="AL25" s="738"/>
      <c r="AM25" s="738"/>
      <c r="AN25" s="738"/>
      <c r="AO25" s="738"/>
      <c r="AP25" s="738"/>
      <c r="AQ25" s="738"/>
      <c r="AR25" s="738"/>
      <c r="AS25" s="738"/>
      <c r="AT25" s="738"/>
      <c r="AU25" s="738"/>
      <c r="AV25" s="738"/>
      <c r="AW25" s="738"/>
      <c r="AX25" s="738"/>
      <c r="AY25" s="738"/>
      <c r="AZ25" s="173"/>
      <c r="BB25" s="136"/>
      <c r="BZ25" s="173"/>
      <c r="CA25" s="173"/>
      <c r="CB25" s="173"/>
      <c r="CC25" s="173"/>
      <c r="CD25" s="173"/>
      <c r="CE25" s="173"/>
      <c r="CF25" s="173"/>
      <c r="CG25" s="173"/>
      <c r="CH25" s="173"/>
      <c r="CI25" s="173"/>
      <c r="CJ25" s="173"/>
      <c r="CK25" s="173"/>
      <c r="CL25" s="173"/>
      <c r="CM25" s="173"/>
      <c r="CN25" s="173"/>
      <c r="CO25" s="173"/>
      <c r="CP25" s="173"/>
      <c r="CQ25" s="173"/>
      <c r="CR25" s="173"/>
      <c r="CS25" s="173"/>
      <c r="CT25" s="173"/>
      <c r="CU25" s="173"/>
      <c r="CV25" s="173"/>
      <c r="CW25" s="173"/>
      <c r="CX25" s="173"/>
      <c r="CY25" s="173"/>
      <c r="CZ25" s="173"/>
    </row>
    <row r="26" s="134" customFormat="true" ht="15" hidden="true" customHeight="true" x14ac:dyDescent="0.2">
      <c r="A26" s="1161"/>
      <c r="B26" s="203" t="s">
        <v>46</v>
      </c>
      <c r="C26" s="225"/>
      <c r="D26" s="226"/>
      <c r="E26" s="226"/>
      <c r="F26" s="226"/>
      <c r="G26" s="227"/>
      <c r="H26" s="228"/>
      <c r="I26" s="226"/>
      <c r="J26" s="226"/>
      <c r="K26" s="226"/>
      <c r="L26" s="229"/>
      <c r="M26" s="225"/>
      <c r="N26" s="226"/>
      <c r="O26" s="226"/>
      <c r="P26" s="226"/>
      <c r="Q26" s="227"/>
      <c r="R26" s="962"/>
      <c r="S26" s="963"/>
      <c r="T26" s="963"/>
      <c r="U26" s="963"/>
      <c r="V26" s="963"/>
      <c r="W26" s="963"/>
      <c r="X26" s="963"/>
      <c r="Y26" s="963"/>
      <c r="Z26" s="963"/>
      <c r="AA26" s="964"/>
      <c r="AB26" s="738"/>
      <c r="AC26" s="738"/>
      <c r="AD26" s="738"/>
      <c r="AE26" s="738"/>
      <c r="AF26" s="738"/>
      <c r="AG26" s="738"/>
      <c r="AH26" s="738"/>
      <c r="AI26" s="738"/>
      <c r="AJ26" s="738"/>
      <c r="AK26" s="738"/>
      <c r="AL26" s="738"/>
      <c r="AM26" s="738"/>
      <c r="AN26" s="738"/>
      <c r="AO26" s="738"/>
      <c r="AP26" s="738"/>
      <c r="AQ26" s="738"/>
      <c r="AR26" s="738"/>
      <c r="AS26" s="738"/>
      <c r="AT26" s="738"/>
      <c r="AU26" s="738"/>
      <c r="AV26" s="738"/>
      <c r="AW26" s="738"/>
      <c r="AX26" s="738"/>
      <c r="AY26" s="738"/>
      <c r="AZ26" s="173"/>
      <c r="BB26" s="136"/>
      <c r="BZ26" s="173"/>
      <c r="CA26" s="173"/>
      <c r="CB26" s="173"/>
      <c r="CC26" s="173"/>
      <c r="CD26" s="173"/>
      <c r="CE26" s="173"/>
      <c r="CF26" s="173"/>
      <c r="CG26" s="173"/>
      <c r="CH26" s="173"/>
      <c r="CI26" s="173"/>
      <c r="CJ26" s="173"/>
      <c r="CK26" s="173"/>
      <c r="CL26" s="173"/>
      <c r="CM26" s="173"/>
      <c r="CN26" s="173"/>
      <c r="CO26" s="173"/>
      <c r="CP26" s="173"/>
      <c r="CQ26" s="173"/>
      <c r="CR26" s="173"/>
      <c r="CS26" s="173"/>
      <c r="CT26" s="173"/>
      <c r="CU26" s="173"/>
      <c r="CV26" s="173"/>
      <c r="CW26" s="173"/>
      <c r="CX26" s="173"/>
      <c r="CY26" s="173"/>
      <c r="CZ26" s="173"/>
    </row>
    <row r="27" s="373" customFormat="true" ht="15" customHeight="true" x14ac:dyDescent="0.2">
      <c r="A27" s="133"/>
      <c r="B27" s="205"/>
      <c r="C27" s="1162" t="s">
        <v>115</v>
      </c>
      <c r="D27" s="1163"/>
      <c r="E27" s="1163"/>
      <c r="F27" s="1163"/>
      <c r="G27" s="1164"/>
      <c r="H27" s="1140" t="s">
        <v>38</v>
      </c>
      <c r="I27" s="1141"/>
      <c r="J27" s="1141"/>
      <c r="K27" s="1141"/>
      <c r="L27" s="1142"/>
      <c r="M27" s="1158" t="s">
        <v>37</v>
      </c>
      <c r="N27" s="1141"/>
      <c r="O27" s="1141"/>
      <c r="P27" s="1141"/>
      <c r="Q27" s="1142"/>
      <c r="R27" s="961" t="s">
        <v>141</v>
      </c>
      <c r="S27" s="265"/>
      <c r="T27" s="265"/>
      <c r="U27" s="265"/>
      <c r="V27" s="265"/>
      <c r="W27" s="265"/>
      <c r="X27" s="265"/>
      <c r="Y27" s="265"/>
      <c r="Z27" s="265"/>
      <c r="AA27" s="265"/>
      <c r="AB27" s="738"/>
      <c r="AC27" s="738"/>
      <c r="AD27" s="738"/>
      <c r="AE27" s="738"/>
      <c r="AF27" s="738"/>
      <c r="AG27" s="738"/>
      <c r="AH27" s="738"/>
      <c r="AI27" s="738"/>
      <c r="AJ27" s="738"/>
      <c r="AK27" s="738"/>
      <c r="AL27" s="738"/>
      <c r="AM27" s="738"/>
      <c r="AN27" s="738"/>
      <c r="AO27" s="738"/>
      <c r="AP27" s="738"/>
      <c r="AQ27" s="738"/>
      <c r="AR27" s="738"/>
      <c r="AS27" s="738"/>
      <c r="AT27" s="738"/>
      <c r="AU27" s="738"/>
      <c r="AV27" s="738"/>
      <c r="AW27" s="738"/>
      <c r="AX27" s="738"/>
      <c r="AY27" s="738"/>
      <c r="AZ27" s="173"/>
      <c r="BA27" s="174" t="s">
        <v>131</v>
      </c>
      <c r="BB27" s="118" t="s">
        <v>96</v>
      </c>
      <c r="BC27" s="1143" t="s">
        <v>115</v>
      </c>
      <c r="BD27" s="1144"/>
      <c r="BE27" s="1144"/>
      <c r="BF27" s="1144"/>
      <c r="BG27" s="1167"/>
      <c r="BH27" s="1143" t="s">
        <v>38</v>
      </c>
      <c r="BI27" s="1144"/>
      <c r="BJ27" s="1144"/>
      <c r="BK27" s="1144"/>
      <c r="BL27" s="1167"/>
      <c r="BM27" s="1143" t="s">
        <v>37</v>
      </c>
      <c r="BN27" s="1144"/>
      <c r="BO27" s="1144"/>
      <c r="BP27" s="1144"/>
      <c r="BQ27" s="1145"/>
      <c r="BR27" s="956" t="s">
        <v>141</v>
      </c>
      <c r="BS27" s="265"/>
      <c r="BT27" s="265"/>
      <c r="BU27" s="265"/>
      <c r="BV27" s="265"/>
      <c r="BW27" s="265"/>
      <c r="BX27" s="265"/>
      <c r="BY27" s="265"/>
      <c r="BZ27" s="279"/>
      <c r="CA27" s="279"/>
      <c r="CB27" s="172"/>
      <c r="CC27" s="172"/>
      <c r="CD27" s="172"/>
      <c r="CE27" s="172"/>
      <c r="CF27" s="172"/>
      <c r="CG27" s="172"/>
      <c r="CH27" s="172"/>
      <c r="CI27" s="172"/>
      <c r="CJ27" s="172"/>
      <c r="CK27" s="172"/>
      <c r="CL27" s="172"/>
      <c r="CM27" s="172"/>
      <c r="CN27" s="172"/>
      <c r="CO27" s="172"/>
      <c r="CP27" s="172"/>
      <c r="CQ27" s="172"/>
      <c r="CR27" s="172"/>
      <c r="CS27" s="172"/>
      <c r="CT27" s="172"/>
      <c r="CU27" s="172"/>
      <c r="CV27" s="172"/>
      <c r="CW27" s="172"/>
      <c r="CX27" s="172"/>
      <c r="CY27" s="172"/>
      <c r="CZ27" s="172"/>
    </row>
    <row r="28" s="373" customFormat="true" ht="24" x14ac:dyDescent="0.2">
      <c r="A28" s="159" t="s">
        <v>69</v>
      </c>
      <c r="B28" s="205"/>
      <c r="C28" s="251" t="s">
        <v>0</v>
      </c>
      <c r="D28" s="252" t="s">
        <v>1</v>
      </c>
      <c r="E28" s="252" t="s">
        <v>2</v>
      </c>
      <c r="F28" s="252" t="s">
        <v>3</v>
      </c>
      <c r="G28" s="253" t="s">
        <v>4</v>
      </c>
      <c r="H28" s="212" t="s">
        <v>0</v>
      </c>
      <c r="I28" s="211" t="s">
        <v>1</v>
      </c>
      <c r="J28" s="211" t="s">
        <v>2</v>
      </c>
      <c r="K28" s="211" t="s">
        <v>3</v>
      </c>
      <c r="L28" s="214" t="s">
        <v>4</v>
      </c>
      <c r="M28" s="213" t="s">
        <v>0</v>
      </c>
      <c r="N28" s="211" t="s">
        <v>1</v>
      </c>
      <c r="O28" s="211" t="s">
        <v>2</v>
      </c>
      <c r="P28" s="211" t="s">
        <v>3</v>
      </c>
      <c r="Q28" s="284" t="s">
        <v>4</v>
      </c>
      <c r="R28" s="212" t="s">
        <v>248</v>
      </c>
      <c r="S28" s="211" t="s">
        <v>249</v>
      </c>
      <c r="T28" s="211" t="s">
        <v>250</v>
      </c>
      <c r="U28" s="211" t="s">
        <v>251</v>
      </c>
      <c r="V28" s="211" t="s">
        <v>252</v>
      </c>
      <c r="W28" s="211" t="s">
        <v>253</v>
      </c>
      <c r="X28" s="211" t="s">
        <v>254</v>
      </c>
      <c r="Y28" s="211" t="s">
        <v>255</v>
      </c>
      <c r="Z28" s="211" t="s">
        <v>256</v>
      </c>
      <c r="AA28" s="214" t="s">
        <v>257</v>
      </c>
      <c r="AB28" s="738"/>
      <c r="AC28" s="738"/>
      <c r="AD28" s="738"/>
      <c r="AE28" s="738"/>
      <c r="AF28" s="738"/>
      <c r="AG28" s="738"/>
      <c r="AH28" s="738"/>
      <c r="AI28" s="738"/>
      <c r="AJ28" s="738"/>
      <c r="AK28" s="738"/>
      <c r="AL28" s="738"/>
      <c r="AM28" s="738"/>
      <c r="AN28" s="738"/>
      <c r="AO28" s="738"/>
      <c r="AP28" s="738"/>
      <c r="AQ28" s="738"/>
      <c r="AR28" s="738"/>
      <c r="AS28" s="738"/>
      <c r="AT28" s="738"/>
      <c r="AU28" s="738"/>
      <c r="AV28" s="738"/>
      <c r="AW28" s="738"/>
      <c r="AX28" s="738"/>
      <c r="AY28" s="738"/>
      <c r="AZ28" s="173"/>
      <c r="BA28" s="159" t="s">
        <v>120</v>
      </c>
      <c r="BB28" s="158"/>
      <c r="BC28" s="297" t="s">
        <v>0</v>
      </c>
      <c r="BD28" s="435" t="s">
        <v>1</v>
      </c>
      <c r="BE28" s="435" t="s">
        <v>2</v>
      </c>
      <c r="BF28" s="435" t="s">
        <v>3</v>
      </c>
      <c r="BG28" s="298" t="s">
        <v>4</v>
      </c>
      <c r="BH28" s="297" t="s">
        <v>0</v>
      </c>
      <c r="BI28" s="435" t="s">
        <v>1</v>
      </c>
      <c r="BJ28" s="435" t="s">
        <v>2</v>
      </c>
      <c r="BK28" s="435" t="s">
        <v>3</v>
      </c>
      <c r="BL28" s="298" t="s">
        <v>4</v>
      </c>
      <c r="BM28" s="297" t="s">
        <v>0</v>
      </c>
      <c r="BN28" s="435" t="s">
        <v>1</v>
      </c>
      <c r="BO28" s="435" t="s">
        <v>2</v>
      </c>
      <c r="BP28" s="435" t="s">
        <v>3</v>
      </c>
      <c r="BQ28" s="298" t="s">
        <v>4</v>
      </c>
      <c r="BR28" s="297" t="s">
        <v>248</v>
      </c>
      <c r="BS28" s="435" t="s">
        <v>249</v>
      </c>
      <c r="BT28" s="435" t="s">
        <v>250</v>
      </c>
      <c r="BU28" s="435" t="s">
        <v>251</v>
      </c>
      <c r="BV28" s="435" t="s">
        <v>252</v>
      </c>
      <c r="BW28" s="435" t="s">
        <v>253</v>
      </c>
      <c r="BX28" s="435" t="s">
        <v>254</v>
      </c>
      <c r="BY28" s="436" t="s">
        <v>255</v>
      </c>
      <c r="BZ28" s="436" t="s">
        <v>256</v>
      </c>
      <c r="CA28" s="436" t="s">
        <v>257</v>
      </c>
      <c r="CB28" s="2"/>
      <c r="CC28" s="2"/>
      <c r="CD28" s="2"/>
      <c r="CE28" s="2"/>
      <c r="CF28" s="2"/>
      <c r="CG28" s="2"/>
      <c r="CH28" s="2"/>
      <c r="CI28" s="2"/>
      <c r="CJ28" s="2"/>
      <c r="CK28" s="2"/>
      <c r="CL28" s="2"/>
      <c r="CM28" s="2"/>
      <c r="CN28" s="2"/>
      <c r="CO28" s="2"/>
      <c r="CP28" s="2"/>
      <c r="CQ28" s="2"/>
      <c r="CR28" s="2"/>
      <c r="CS28" s="2"/>
      <c r="CT28" s="2"/>
      <c r="CU28" s="2"/>
      <c r="CV28" s="2"/>
      <c r="CW28" s="2"/>
      <c r="CX28" s="2"/>
      <c r="CY28" s="2"/>
      <c r="CZ28" s="2"/>
    </row>
    <row r="29" s="373" customFormat="true" ht="15" customHeight="true" x14ac:dyDescent="0.2">
      <c r="A29" s="1146" t="s">
        <v>57</v>
      </c>
      <c r="B29" s="208" t="s">
        <v>49</v>
      </c>
      <c r="C29" s="836">
        <v>3.1</v>
      </c>
      <c r="D29" s="837">
        <v>3</v>
      </c>
      <c r="E29" s="837">
        <v>14.2</v>
      </c>
      <c r="F29" s="837">
        <v>68.099999999999994</v>
      </c>
      <c r="G29" s="838">
        <v>97.1</v>
      </c>
      <c r="H29" s="839">
        <v>91.5</v>
      </c>
      <c r="I29" s="837">
        <v>99.3</v>
      </c>
      <c r="J29" s="837">
        <v>98.6</v>
      </c>
      <c r="K29" s="837">
        <v>99.3</v>
      </c>
      <c r="L29" s="840">
        <v>98.8</v>
      </c>
      <c r="M29" s="836">
        <v>3.2</v>
      </c>
      <c r="N29" s="837">
        <v>2</v>
      </c>
      <c r="O29" s="837">
        <v>4.4000000000000004</v>
      </c>
      <c r="P29" s="837">
        <v>12</v>
      </c>
      <c r="Q29" s="838">
        <v>23.1</v>
      </c>
      <c r="R29" s="839">
        <v>98.5</v>
      </c>
      <c r="S29" s="837">
        <v>95.4</v>
      </c>
      <c r="T29" s="837">
        <v>26.9</v>
      </c>
      <c r="U29" s="837">
        <v>16.5</v>
      </c>
      <c r="V29" s="837">
        <v>23.2</v>
      </c>
      <c r="W29" s="837">
        <v>35.299999999999997</v>
      </c>
      <c r="X29" s="837">
        <v>12.5</v>
      </c>
      <c r="Y29" s="837">
        <v>17.2</v>
      </c>
      <c r="Z29" s="837">
        <v>18.5</v>
      </c>
      <c r="AA29" s="840">
        <v>26.4</v>
      </c>
      <c r="AB29" s="738"/>
      <c r="AC29" s="738"/>
      <c r="AD29" s="738"/>
      <c r="AE29" s="738"/>
      <c r="AF29" s="738"/>
      <c r="AG29" s="738"/>
      <c r="AH29" s="738"/>
      <c r="AI29" s="738"/>
      <c r="AJ29" s="738"/>
      <c r="AK29" s="738"/>
      <c r="AL29" s="738"/>
      <c r="AM29" s="738"/>
      <c r="AN29" s="738"/>
      <c r="AO29" s="738"/>
      <c r="AP29" s="738"/>
      <c r="AQ29" s="738"/>
      <c r="AR29" s="738"/>
      <c r="AS29" s="738"/>
      <c r="AT29" s="738"/>
      <c r="AU29" s="738"/>
      <c r="AV29" s="738"/>
      <c r="AW29" s="738"/>
      <c r="AX29" s="738"/>
      <c r="AY29" s="738"/>
      <c r="AZ29" s="173"/>
      <c r="BA29" s="1168" t="s">
        <v>57</v>
      </c>
      <c r="BB29" s="261" t="s">
        <v>49</v>
      </c>
      <c r="BC29" s="907" t="s">
        <v>35</v>
      </c>
      <c r="BD29" s="911" t="s">
        <v>35</v>
      </c>
      <c r="BE29" s="911" t="s">
        <v>35</v>
      </c>
      <c r="BF29" s="911" t="s">
        <v>35</v>
      </c>
      <c r="BG29" s="916" t="s">
        <v>35</v>
      </c>
      <c r="BH29" s="907" t="s">
        <v>35</v>
      </c>
      <c r="BI29" s="911" t="s">
        <v>35</v>
      </c>
      <c r="BJ29" s="911" t="s">
        <v>35</v>
      </c>
      <c r="BK29" s="911" t="s">
        <v>35</v>
      </c>
      <c r="BL29" s="916" t="s">
        <v>35</v>
      </c>
      <c r="BM29" s="907" t="s">
        <v>35</v>
      </c>
      <c r="BN29" s="911" t="s">
        <v>35</v>
      </c>
      <c r="BO29" s="911" t="s">
        <v>35</v>
      </c>
      <c r="BP29" s="911" t="s">
        <v>35</v>
      </c>
      <c r="BQ29" s="916" t="s">
        <v>35</v>
      </c>
      <c r="BR29" s="907" t="s">
        <v>35</v>
      </c>
      <c r="BS29" s="911" t="s">
        <v>35</v>
      </c>
      <c r="BT29" s="911" t="s">
        <v>35</v>
      </c>
      <c r="BU29" s="911" t="s">
        <v>35</v>
      </c>
      <c r="BV29" s="911" t="s">
        <v>35</v>
      </c>
      <c r="BW29" s="911" t="s">
        <v>35</v>
      </c>
      <c r="BX29" s="911" t="s">
        <v>35</v>
      </c>
      <c r="BY29" s="922" t="s">
        <v>35</v>
      </c>
      <c r="BZ29" s="922" t="s">
        <v>35</v>
      </c>
      <c r="CA29" s="922" t="s">
        <v>35</v>
      </c>
      <c r="CB29" s="968"/>
      <c r="CC29" s="968"/>
      <c r="CD29" s="968"/>
      <c r="CE29" s="968"/>
      <c r="CF29" s="968"/>
      <c r="CG29" s="968"/>
      <c r="CH29" s="968"/>
      <c r="CI29" s="968"/>
      <c r="CJ29" s="968"/>
      <c r="CK29" s="968"/>
      <c r="CL29" s="968"/>
      <c r="CM29" s="968"/>
      <c r="CN29" s="968"/>
      <c r="CO29" s="968"/>
      <c r="CP29" s="968"/>
      <c r="CQ29" s="968"/>
      <c r="CR29" s="968"/>
      <c r="CS29" s="968"/>
      <c r="CT29" s="968"/>
      <c r="CU29" s="968"/>
      <c r="CV29" s="968"/>
      <c r="CW29" s="968"/>
      <c r="CX29" s="968"/>
      <c r="CY29" s="968"/>
      <c r="CZ29" s="968"/>
    </row>
    <row r="30" s="373" customFormat="true" ht="15" customHeight="true" x14ac:dyDescent="0.2">
      <c r="A30" s="1147"/>
      <c r="B30" s="209" t="s">
        <v>48</v>
      </c>
      <c r="C30" s="841">
        <v>96.9</v>
      </c>
      <c r="D30" s="842">
        <v>97</v>
      </c>
      <c r="E30" s="842">
        <v>85.8</v>
      </c>
      <c r="F30" s="842">
        <v>31.9</v>
      </c>
      <c r="G30" s="843">
        <v>2.9</v>
      </c>
      <c r="H30" s="844">
        <v>8.5</v>
      </c>
      <c r="I30" s="842">
        <v>0.7</v>
      </c>
      <c r="J30" s="842">
        <v>1.4</v>
      </c>
      <c r="K30" s="842">
        <v>0.7</v>
      </c>
      <c r="L30" s="845">
        <v>1.2</v>
      </c>
      <c r="M30" s="841">
        <v>96.8</v>
      </c>
      <c r="N30" s="842">
        <v>98</v>
      </c>
      <c r="O30" s="842">
        <v>95.6</v>
      </c>
      <c r="P30" s="842">
        <v>88</v>
      </c>
      <c r="Q30" s="843">
        <v>76.900000000000006</v>
      </c>
      <c r="R30" s="844">
        <v>1.5</v>
      </c>
      <c r="S30" s="842">
        <v>4.5999999999999996</v>
      </c>
      <c r="T30" s="842">
        <v>73.099999999999994</v>
      </c>
      <c r="U30" s="842">
        <v>83.5</v>
      </c>
      <c r="V30" s="842">
        <v>76.8</v>
      </c>
      <c r="W30" s="842">
        <v>64.7</v>
      </c>
      <c r="X30" s="842">
        <v>87.5</v>
      </c>
      <c r="Y30" s="842">
        <v>82.8</v>
      </c>
      <c r="Z30" s="842">
        <v>81.5</v>
      </c>
      <c r="AA30" s="845">
        <v>73.599999999999994</v>
      </c>
      <c r="AB30" s="738"/>
      <c r="AC30" s="738"/>
      <c r="AD30" s="738"/>
      <c r="AE30" s="738"/>
      <c r="AF30" s="738"/>
      <c r="AG30" s="738"/>
      <c r="AH30" s="738"/>
      <c r="AI30" s="738"/>
      <c r="AJ30" s="738"/>
      <c r="AK30" s="738"/>
      <c r="AL30" s="738"/>
      <c r="AM30" s="738"/>
      <c r="AN30" s="738"/>
      <c r="AO30" s="738"/>
      <c r="AP30" s="738"/>
      <c r="AQ30" s="738"/>
      <c r="AR30" s="738"/>
      <c r="AS30" s="738"/>
      <c r="AT30" s="738"/>
      <c r="AU30" s="738"/>
      <c r="AV30" s="738"/>
      <c r="AW30" s="738"/>
      <c r="AX30" s="738"/>
      <c r="AY30" s="738"/>
      <c r="AZ30" s="173"/>
      <c r="BA30" s="1165"/>
      <c r="BB30" s="262" t="s">
        <v>48</v>
      </c>
      <c r="BC30" s="908" t="s">
        <v>35</v>
      </c>
      <c r="BD30" s="912" t="s">
        <v>35</v>
      </c>
      <c r="BE30" s="912" t="s">
        <v>35</v>
      </c>
      <c r="BF30" s="912" t="s">
        <v>35</v>
      </c>
      <c r="BG30" s="917" t="s">
        <v>35</v>
      </c>
      <c r="BH30" s="908" t="s">
        <v>35</v>
      </c>
      <c r="BI30" s="912" t="s">
        <v>35</v>
      </c>
      <c r="BJ30" s="912" t="s">
        <v>35</v>
      </c>
      <c r="BK30" s="912" t="s">
        <v>35</v>
      </c>
      <c r="BL30" s="917" t="s">
        <v>35</v>
      </c>
      <c r="BM30" s="908" t="s">
        <v>35</v>
      </c>
      <c r="BN30" s="912" t="s">
        <v>35</v>
      </c>
      <c r="BO30" s="912" t="s">
        <v>35</v>
      </c>
      <c r="BP30" s="912" t="s">
        <v>35</v>
      </c>
      <c r="BQ30" s="917" t="s">
        <v>35</v>
      </c>
      <c r="BR30" s="908" t="s">
        <v>35</v>
      </c>
      <c r="BS30" s="912" t="s">
        <v>35</v>
      </c>
      <c r="BT30" s="912" t="s">
        <v>35</v>
      </c>
      <c r="BU30" s="912" t="s">
        <v>35</v>
      </c>
      <c r="BV30" s="912" t="s">
        <v>35</v>
      </c>
      <c r="BW30" s="912" t="s">
        <v>35</v>
      </c>
      <c r="BX30" s="912" t="s">
        <v>35</v>
      </c>
      <c r="BY30" s="923" t="s">
        <v>35</v>
      </c>
      <c r="BZ30" s="923" t="s">
        <v>35</v>
      </c>
      <c r="CA30" s="923" t="s">
        <v>35</v>
      </c>
      <c r="CB30" s="968"/>
      <c r="CC30" s="968"/>
      <c r="CD30" s="968"/>
      <c r="CE30" s="968"/>
      <c r="CF30" s="968"/>
      <c r="CG30" s="968"/>
      <c r="CH30" s="968"/>
      <c r="CI30" s="968"/>
      <c r="CJ30" s="968"/>
      <c r="CK30" s="968"/>
      <c r="CL30" s="968"/>
      <c r="CM30" s="968"/>
      <c r="CN30" s="968"/>
      <c r="CO30" s="968"/>
      <c r="CP30" s="968"/>
      <c r="CQ30" s="968"/>
      <c r="CR30" s="968"/>
      <c r="CS30" s="968"/>
      <c r="CT30" s="968"/>
      <c r="CU30" s="968"/>
      <c r="CV30" s="968"/>
      <c r="CW30" s="968"/>
      <c r="CX30" s="968"/>
      <c r="CY30" s="968"/>
      <c r="CZ30" s="968"/>
    </row>
    <row r="31" s="133" customFormat="true" ht="15" customHeight="true" x14ac:dyDescent="0.2">
      <c r="A31" s="1147" t="s">
        <v>104</v>
      </c>
      <c r="B31" s="209" t="s">
        <v>49</v>
      </c>
      <c r="C31" s="841">
        <v>0.8</v>
      </c>
      <c r="D31" s="842">
        <v>1.3</v>
      </c>
      <c r="E31" s="842">
        <v>6.6</v>
      </c>
      <c r="F31" s="842">
        <v>60.5</v>
      </c>
      <c r="G31" s="843">
        <v>95.8</v>
      </c>
      <c r="H31" s="844">
        <v>79.599999999999994</v>
      </c>
      <c r="I31" s="842">
        <v>96</v>
      </c>
      <c r="J31" s="842">
        <v>96.4</v>
      </c>
      <c r="K31" s="842">
        <v>98.7</v>
      </c>
      <c r="L31" s="845">
        <v>98.3</v>
      </c>
      <c r="M31" s="841">
        <v>0.8</v>
      </c>
      <c r="N31" s="842">
        <v>0.5</v>
      </c>
      <c r="O31" s="842">
        <v>1.8</v>
      </c>
      <c r="P31" s="842">
        <v>4.5</v>
      </c>
      <c r="Q31" s="843">
        <v>15.6</v>
      </c>
      <c r="R31" s="844">
        <v>97.5</v>
      </c>
      <c r="S31" s="842">
        <v>93.9</v>
      </c>
      <c r="T31" s="842">
        <v>23.6</v>
      </c>
      <c r="U31" s="842">
        <v>9.1</v>
      </c>
      <c r="V31" s="842">
        <v>18.2</v>
      </c>
      <c r="W31" s="842">
        <v>26.2</v>
      </c>
      <c r="X31" s="842">
        <v>9.8000000000000007</v>
      </c>
      <c r="Y31" s="842">
        <v>10.5</v>
      </c>
      <c r="Z31" s="842">
        <v>15.2</v>
      </c>
      <c r="AA31" s="845">
        <v>24.3</v>
      </c>
      <c r="AB31" s="738"/>
      <c r="AC31" s="738"/>
      <c r="AD31" s="738"/>
      <c r="AE31" s="738"/>
      <c r="AF31" s="738"/>
      <c r="AG31" s="738"/>
      <c r="AH31" s="738"/>
      <c r="AI31" s="738"/>
      <c r="AJ31" s="738"/>
      <c r="AK31" s="738"/>
      <c r="AL31" s="738"/>
      <c r="AM31" s="738"/>
      <c r="AN31" s="738"/>
      <c r="AO31" s="738"/>
      <c r="AP31" s="738"/>
      <c r="AQ31" s="738"/>
      <c r="AR31" s="738"/>
      <c r="AS31" s="738"/>
      <c r="AT31" s="738"/>
      <c r="AU31" s="738"/>
      <c r="AV31" s="738"/>
      <c r="AW31" s="738"/>
      <c r="AX31" s="738"/>
      <c r="AY31" s="738"/>
      <c r="AZ31" s="173"/>
      <c r="BA31" s="1165" t="s">
        <v>104</v>
      </c>
      <c r="BB31" s="262" t="s">
        <v>49</v>
      </c>
      <c r="BC31" s="908" t="s">
        <v>35</v>
      </c>
      <c r="BD31" s="912" t="s">
        <v>35</v>
      </c>
      <c r="BE31" s="912" t="s">
        <v>35</v>
      </c>
      <c r="BF31" s="912" t="s">
        <v>35</v>
      </c>
      <c r="BG31" s="917" t="s">
        <v>35</v>
      </c>
      <c r="BH31" s="908" t="s">
        <v>35</v>
      </c>
      <c r="BI31" s="912" t="s">
        <v>35</v>
      </c>
      <c r="BJ31" s="912" t="s">
        <v>35</v>
      </c>
      <c r="BK31" s="912" t="s">
        <v>35</v>
      </c>
      <c r="BL31" s="917" t="s">
        <v>35</v>
      </c>
      <c r="BM31" s="908" t="s">
        <v>35</v>
      </c>
      <c r="BN31" s="912" t="s">
        <v>35</v>
      </c>
      <c r="BO31" s="912" t="s">
        <v>35</v>
      </c>
      <c r="BP31" s="912" t="s">
        <v>35</v>
      </c>
      <c r="BQ31" s="917" t="s">
        <v>35</v>
      </c>
      <c r="BR31" s="908" t="s">
        <v>35</v>
      </c>
      <c r="BS31" s="912" t="s">
        <v>35</v>
      </c>
      <c r="BT31" s="912" t="s">
        <v>35</v>
      </c>
      <c r="BU31" s="912" t="s">
        <v>35</v>
      </c>
      <c r="BV31" s="912" t="s">
        <v>35</v>
      </c>
      <c r="BW31" s="912" t="s">
        <v>35</v>
      </c>
      <c r="BX31" s="912" t="s">
        <v>35</v>
      </c>
      <c r="BY31" s="923" t="s">
        <v>35</v>
      </c>
      <c r="BZ31" s="923" t="s">
        <v>35</v>
      </c>
      <c r="CA31" s="923" t="s">
        <v>35</v>
      </c>
      <c r="CB31" s="968"/>
      <c r="CC31" s="968"/>
      <c r="CD31" s="968"/>
      <c r="CE31" s="968"/>
      <c r="CF31" s="968"/>
      <c r="CG31" s="968"/>
      <c r="CH31" s="968"/>
      <c r="CI31" s="968"/>
      <c r="CJ31" s="968"/>
      <c r="CK31" s="968"/>
      <c r="CL31" s="968"/>
      <c r="CM31" s="968"/>
      <c r="CN31" s="968"/>
      <c r="CO31" s="968"/>
      <c r="CP31" s="968"/>
      <c r="CQ31" s="968"/>
      <c r="CR31" s="968"/>
      <c r="CS31" s="968"/>
      <c r="CT31" s="968"/>
      <c r="CU31" s="968"/>
      <c r="CV31" s="968"/>
      <c r="CW31" s="968"/>
      <c r="CX31" s="968"/>
      <c r="CY31" s="968"/>
      <c r="CZ31" s="968"/>
    </row>
    <row r="32" s="133" customFormat="true" ht="15" customHeight="true" x14ac:dyDescent="0.2">
      <c r="A32" s="1147"/>
      <c r="B32" s="209" t="s">
        <v>48</v>
      </c>
      <c r="C32" s="841">
        <v>99.2</v>
      </c>
      <c r="D32" s="842">
        <v>98.7</v>
      </c>
      <c r="E32" s="842">
        <v>93.4</v>
      </c>
      <c r="F32" s="842">
        <v>39.5</v>
      </c>
      <c r="G32" s="843">
        <v>4.2</v>
      </c>
      <c r="H32" s="844">
        <v>20.399999999999999</v>
      </c>
      <c r="I32" s="842">
        <v>4</v>
      </c>
      <c r="J32" s="842">
        <v>3.6</v>
      </c>
      <c r="K32" s="842">
        <v>1.3</v>
      </c>
      <c r="L32" s="845">
        <v>1.7</v>
      </c>
      <c r="M32" s="841">
        <v>99.2</v>
      </c>
      <c r="N32" s="842">
        <v>99.5</v>
      </c>
      <c r="O32" s="842">
        <v>98.2</v>
      </c>
      <c r="P32" s="842">
        <v>95.5</v>
      </c>
      <c r="Q32" s="843">
        <v>84.4</v>
      </c>
      <c r="R32" s="844">
        <v>2.5</v>
      </c>
      <c r="S32" s="842">
        <v>6.1</v>
      </c>
      <c r="T32" s="842">
        <v>76.400000000000006</v>
      </c>
      <c r="U32" s="842">
        <v>90.9</v>
      </c>
      <c r="V32" s="842">
        <v>81.8</v>
      </c>
      <c r="W32" s="842">
        <v>73.8</v>
      </c>
      <c r="X32" s="842">
        <v>90.2</v>
      </c>
      <c r="Y32" s="842">
        <v>89.5</v>
      </c>
      <c r="Z32" s="842">
        <v>84.8</v>
      </c>
      <c r="AA32" s="845">
        <v>75.7</v>
      </c>
      <c r="AB32" s="738"/>
      <c r="AC32" s="738"/>
      <c r="AD32" s="738"/>
      <c r="AE32" s="738"/>
      <c r="AF32" s="738"/>
      <c r="AG32" s="738"/>
      <c r="AH32" s="738"/>
      <c r="AI32" s="738"/>
      <c r="AJ32" s="738"/>
      <c r="AK32" s="738"/>
      <c r="AL32" s="738"/>
      <c r="AM32" s="738"/>
      <c r="AN32" s="738"/>
      <c r="AO32" s="738"/>
      <c r="AP32" s="738"/>
      <c r="AQ32" s="738"/>
      <c r="AR32" s="738"/>
      <c r="AS32" s="738"/>
      <c r="AT32" s="738"/>
      <c r="AU32" s="738"/>
      <c r="AV32" s="738"/>
      <c r="AW32" s="738"/>
      <c r="AX32" s="738"/>
      <c r="AY32" s="738"/>
      <c r="AZ32" s="173"/>
      <c r="BA32" s="1165"/>
      <c r="BB32" s="262" t="s">
        <v>48</v>
      </c>
      <c r="BC32" s="908" t="s">
        <v>35</v>
      </c>
      <c r="BD32" s="912" t="s">
        <v>35</v>
      </c>
      <c r="BE32" s="912" t="s">
        <v>35</v>
      </c>
      <c r="BF32" s="912" t="s">
        <v>35</v>
      </c>
      <c r="BG32" s="917" t="s">
        <v>35</v>
      </c>
      <c r="BH32" s="908" t="s">
        <v>35</v>
      </c>
      <c r="BI32" s="912" t="s">
        <v>35</v>
      </c>
      <c r="BJ32" s="912" t="s">
        <v>35</v>
      </c>
      <c r="BK32" s="912" t="s">
        <v>35</v>
      </c>
      <c r="BL32" s="917" t="s">
        <v>35</v>
      </c>
      <c r="BM32" s="908" t="s">
        <v>35</v>
      </c>
      <c r="BN32" s="912" t="s">
        <v>35</v>
      </c>
      <c r="BO32" s="912" t="s">
        <v>35</v>
      </c>
      <c r="BP32" s="912" t="s">
        <v>35</v>
      </c>
      <c r="BQ32" s="917" t="s">
        <v>35</v>
      </c>
      <c r="BR32" s="908" t="s">
        <v>35</v>
      </c>
      <c r="BS32" s="912" t="s">
        <v>35</v>
      </c>
      <c r="BT32" s="912" t="s">
        <v>35</v>
      </c>
      <c r="BU32" s="912" t="s">
        <v>35</v>
      </c>
      <c r="BV32" s="912" t="s">
        <v>35</v>
      </c>
      <c r="BW32" s="912" t="s">
        <v>35</v>
      </c>
      <c r="BX32" s="912" t="s">
        <v>35</v>
      </c>
      <c r="BY32" s="923" t="s">
        <v>35</v>
      </c>
      <c r="BZ32" s="923" t="s">
        <v>35</v>
      </c>
      <c r="CA32" s="923" t="s">
        <v>35</v>
      </c>
      <c r="CB32" s="968"/>
      <c r="CC32" s="968"/>
      <c r="CD32" s="968"/>
      <c r="CE32" s="968"/>
      <c r="CF32" s="968"/>
      <c r="CG32" s="968"/>
      <c r="CH32" s="968"/>
      <c r="CI32" s="968"/>
      <c r="CJ32" s="968"/>
      <c r="CK32" s="968"/>
      <c r="CL32" s="968"/>
      <c r="CM32" s="968"/>
      <c r="CN32" s="968"/>
      <c r="CO32" s="968"/>
      <c r="CP32" s="968"/>
      <c r="CQ32" s="968"/>
      <c r="CR32" s="968"/>
      <c r="CS32" s="968"/>
      <c r="CT32" s="968"/>
      <c r="CU32" s="968"/>
      <c r="CV32" s="968"/>
      <c r="CW32" s="968"/>
      <c r="CX32" s="968"/>
      <c r="CY32" s="968"/>
      <c r="CZ32" s="968"/>
    </row>
    <row r="33" s="133" customFormat="true" ht="15" customHeight="true" x14ac:dyDescent="0.2">
      <c r="A33" s="1147" t="s">
        <v>105</v>
      </c>
      <c r="B33" s="209" t="s">
        <v>49</v>
      </c>
      <c r="C33" s="892" t="s">
        <v>35</v>
      </c>
      <c r="D33" s="895" t="s">
        <v>35</v>
      </c>
      <c r="E33" s="895" t="s">
        <v>35</v>
      </c>
      <c r="F33" s="895" t="s">
        <v>35</v>
      </c>
      <c r="G33" s="898" t="s">
        <v>35</v>
      </c>
      <c r="H33" s="901" t="s">
        <v>35</v>
      </c>
      <c r="I33" s="895" t="s">
        <v>35</v>
      </c>
      <c r="J33" s="895" t="s">
        <v>35</v>
      </c>
      <c r="K33" s="895" t="s">
        <v>35</v>
      </c>
      <c r="L33" s="904" t="s">
        <v>35</v>
      </c>
      <c r="M33" s="892" t="s">
        <v>35</v>
      </c>
      <c r="N33" s="895" t="s">
        <v>35</v>
      </c>
      <c r="O33" s="895" t="s">
        <v>35</v>
      </c>
      <c r="P33" s="895" t="s">
        <v>35</v>
      </c>
      <c r="Q33" s="898" t="s">
        <v>35</v>
      </c>
      <c r="R33" s="901" t="s">
        <v>35</v>
      </c>
      <c r="S33" s="895" t="s">
        <v>35</v>
      </c>
      <c r="T33" s="895" t="s">
        <v>35</v>
      </c>
      <c r="U33" s="895" t="s">
        <v>35</v>
      </c>
      <c r="V33" s="895" t="s">
        <v>35</v>
      </c>
      <c r="W33" s="895" t="s">
        <v>35</v>
      </c>
      <c r="X33" s="895" t="s">
        <v>35</v>
      </c>
      <c r="Y33" s="895" t="s">
        <v>35</v>
      </c>
      <c r="Z33" s="895" t="s">
        <v>35</v>
      </c>
      <c r="AA33" s="904" t="s">
        <v>35</v>
      </c>
      <c r="AB33" s="966"/>
      <c r="AC33" s="966"/>
      <c r="AD33" s="966"/>
      <c r="AE33" s="966"/>
      <c r="AF33" s="966"/>
      <c r="AG33" s="966"/>
      <c r="AH33" s="966"/>
      <c r="AI33" s="966"/>
      <c r="AJ33" s="966"/>
      <c r="AK33" s="966"/>
      <c r="AL33" s="966"/>
      <c r="AM33" s="966"/>
      <c r="AN33" s="966"/>
      <c r="AO33" s="966"/>
      <c r="AP33" s="966"/>
      <c r="AQ33" s="966"/>
      <c r="AR33" s="966"/>
      <c r="AS33" s="966"/>
      <c r="AT33" s="966"/>
      <c r="AU33" s="966"/>
      <c r="AV33" s="966"/>
      <c r="AW33" s="966"/>
      <c r="AX33" s="966"/>
      <c r="AY33" s="966"/>
      <c r="AZ33" s="172"/>
      <c r="BA33" s="1165" t="s">
        <v>105</v>
      </c>
      <c r="BB33" s="262" t="s">
        <v>49</v>
      </c>
      <c r="BC33" s="908" t="s">
        <v>35</v>
      </c>
      <c r="BD33" s="912" t="s">
        <v>35</v>
      </c>
      <c r="BE33" s="912" t="s">
        <v>35</v>
      </c>
      <c r="BF33" s="912" t="s">
        <v>35</v>
      </c>
      <c r="BG33" s="917" t="s">
        <v>35</v>
      </c>
      <c r="BH33" s="908" t="s">
        <v>35</v>
      </c>
      <c r="BI33" s="912" t="s">
        <v>35</v>
      </c>
      <c r="BJ33" s="912" t="s">
        <v>35</v>
      </c>
      <c r="BK33" s="912" t="s">
        <v>35</v>
      </c>
      <c r="BL33" s="917" t="s">
        <v>35</v>
      </c>
      <c r="BM33" s="908" t="s">
        <v>35</v>
      </c>
      <c r="BN33" s="912" t="s">
        <v>35</v>
      </c>
      <c r="BO33" s="912" t="s">
        <v>35</v>
      </c>
      <c r="BP33" s="912" t="s">
        <v>35</v>
      </c>
      <c r="BQ33" s="917" t="s">
        <v>35</v>
      </c>
      <c r="BR33" s="908" t="s">
        <v>35</v>
      </c>
      <c r="BS33" s="912" t="s">
        <v>35</v>
      </c>
      <c r="BT33" s="912" t="s">
        <v>35</v>
      </c>
      <c r="BU33" s="912" t="s">
        <v>35</v>
      </c>
      <c r="BV33" s="912" t="s">
        <v>35</v>
      </c>
      <c r="BW33" s="912" t="s">
        <v>35</v>
      </c>
      <c r="BX33" s="912" t="s">
        <v>35</v>
      </c>
      <c r="BY33" s="923" t="s">
        <v>35</v>
      </c>
      <c r="BZ33" s="923" t="s">
        <v>35</v>
      </c>
      <c r="CA33" s="923" t="s">
        <v>35</v>
      </c>
      <c r="CB33" s="968"/>
      <c r="CC33" s="968"/>
      <c r="CD33" s="968"/>
      <c r="CE33" s="968"/>
      <c r="CF33" s="968"/>
      <c r="CG33" s="968"/>
      <c r="CH33" s="968"/>
      <c r="CI33" s="968"/>
      <c r="CJ33" s="968"/>
      <c r="CK33" s="968"/>
      <c r="CL33" s="968"/>
      <c r="CM33" s="968"/>
      <c r="CN33" s="968"/>
      <c r="CO33" s="968"/>
      <c r="CP33" s="968"/>
      <c r="CQ33" s="968"/>
      <c r="CR33" s="968"/>
      <c r="CS33" s="968"/>
      <c r="CT33" s="968"/>
      <c r="CU33" s="968"/>
      <c r="CV33" s="968"/>
      <c r="CW33" s="968"/>
      <c r="CX33" s="968"/>
      <c r="CY33" s="968"/>
      <c r="CZ33" s="968"/>
    </row>
    <row r="34" s="133" customFormat="true" ht="15" customHeight="true" x14ac:dyDescent="0.2">
      <c r="A34" s="1147"/>
      <c r="B34" s="209" t="s">
        <v>48</v>
      </c>
      <c r="C34" s="892" t="s">
        <v>35</v>
      </c>
      <c r="D34" s="895" t="s">
        <v>35</v>
      </c>
      <c r="E34" s="895" t="s">
        <v>35</v>
      </c>
      <c r="F34" s="895" t="s">
        <v>35</v>
      </c>
      <c r="G34" s="898" t="s">
        <v>35</v>
      </c>
      <c r="H34" s="901" t="s">
        <v>35</v>
      </c>
      <c r="I34" s="895" t="s">
        <v>35</v>
      </c>
      <c r="J34" s="895" t="s">
        <v>35</v>
      </c>
      <c r="K34" s="895" t="s">
        <v>35</v>
      </c>
      <c r="L34" s="904" t="s">
        <v>35</v>
      </c>
      <c r="M34" s="892" t="s">
        <v>35</v>
      </c>
      <c r="N34" s="895" t="s">
        <v>35</v>
      </c>
      <c r="O34" s="895" t="s">
        <v>35</v>
      </c>
      <c r="P34" s="895" t="s">
        <v>35</v>
      </c>
      <c r="Q34" s="898" t="s">
        <v>35</v>
      </c>
      <c r="R34" s="901" t="s">
        <v>35</v>
      </c>
      <c r="S34" s="895" t="s">
        <v>35</v>
      </c>
      <c r="T34" s="895" t="s">
        <v>35</v>
      </c>
      <c r="U34" s="895" t="s">
        <v>35</v>
      </c>
      <c r="V34" s="895" t="s">
        <v>35</v>
      </c>
      <c r="W34" s="895" t="s">
        <v>35</v>
      </c>
      <c r="X34" s="895" t="s">
        <v>35</v>
      </c>
      <c r="Y34" s="895" t="s">
        <v>35</v>
      </c>
      <c r="Z34" s="895" t="s">
        <v>35</v>
      </c>
      <c r="AA34" s="904" t="s">
        <v>35</v>
      </c>
      <c r="AB34" s="966"/>
      <c r="AC34" s="966"/>
      <c r="AD34" s="966"/>
      <c r="AE34" s="966"/>
      <c r="AF34" s="966"/>
      <c r="AG34" s="966"/>
      <c r="AH34" s="966"/>
      <c r="AI34" s="966"/>
      <c r="AJ34" s="966"/>
      <c r="AK34" s="966"/>
      <c r="AL34" s="966"/>
      <c r="AM34" s="966"/>
      <c r="AN34" s="966"/>
      <c r="AO34" s="966"/>
      <c r="AP34" s="966"/>
      <c r="AQ34" s="966"/>
      <c r="AR34" s="966"/>
      <c r="AS34" s="966"/>
      <c r="AT34" s="966"/>
      <c r="AU34" s="966"/>
      <c r="AV34" s="966"/>
      <c r="AW34" s="966"/>
      <c r="AX34" s="966"/>
      <c r="AY34" s="966"/>
      <c r="AZ34" s="172"/>
      <c r="BA34" s="1165"/>
      <c r="BB34" s="262" t="s">
        <v>48</v>
      </c>
      <c r="BC34" s="908" t="s">
        <v>35</v>
      </c>
      <c r="BD34" s="912" t="s">
        <v>35</v>
      </c>
      <c r="BE34" s="912" t="s">
        <v>35</v>
      </c>
      <c r="BF34" s="912" t="s">
        <v>35</v>
      </c>
      <c r="BG34" s="917" t="s">
        <v>35</v>
      </c>
      <c r="BH34" s="908" t="s">
        <v>35</v>
      </c>
      <c r="BI34" s="912" t="s">
        <v>35</v>
      </c>
      <c r="BJ34" s="912" t="s">
        <v>35</v>
      </c>
      <c r="BK34" s="912" t="s">
        <v>35</v>
      </c>
      <c r="BL34" s="917" t="s">
        <v>35</v>
      </c>
      <c r="BM34" s="908" t="s">
        <v>35</v>
      </c>
      <c r="BN34" s="912" t="s">
        <v>35</v>
      </c>
      <c r="BO34" s="912" t="s">
        <v>35</v>
      </c>
      <c r="BP34" s="912" t="s">
        <v>35</v>
      </c>
      <c r="BQ34" s="917" t="s">
        <v>35</v>
      </c>
      <c r="BR34" s="908" t="s">
        <v>35</v>
      </c>
      <c r="BS34" s="912" t="s">
        <v>35</v>
      </c>
      <c r="BT34" s="912" t="s">
        <v>35</v>
      </c>
      <c r="BU34" s="912" t="s">
        <v>35</v>
      </c>
      <c r="BV34" s="912" t="s">
        <v>35</v>
      </c>
      <c r="BW34" s="912" t="s">
        <v>35</v>
      </c>
      <c r="BX34" s="912" t="s">
        <v>35</v>
      </c>
      <c r="BY34" s="923" t="s">
        <v>35</v>
      </c>
      <c r="BZ34" s="923" t="s">
        <v>35</v>
      </c>
      <c r="CA34" s="923" t="s">
        <v>35</v>
      </c>
      <c r="CB34" s="968"/>
      <c r="CC34" s="968"/>
      <c r="CD34" s="968"/>
      <c r="CE34" s="968"/>
      <c r="CF34" s="968"/>
      <c r="CG34" s="968"/>
      <c r="CH34" s="968"/>
      <c r="CI34" s="968"/>
      <c r="CJ34" s="968"/>
      <c r="CK34" s="968"/>
      <c r="CL34" s="968"/>
      <c r="CM34" s="968"/>
      <c r="CN34" s="968"/>
      <c r="CO34" s="968"/>
      <c r="CP34" s="968"/>
      <c r="CQ34" s="968"/>
      <c r="CR34" s="968"/>
      <c r="CS34" s="968"/>
      <c r="CT34" s="968"/>
      <c r="CU34" s="968"/>
      <c r="CV34" s="968"/>
      <c r="CW34" s="968"/>
      <c r="CX34" s="968"/>
      <c r="CY34" s="968"/>
      <c r="CZ34" s="968"/>
    </row>
    <row r="35" s="373" customFormat="true" ht="15" customHeight="true" x14ac:dyDescent="0.2">
      <c r="A35" s="1147" t="s">
        <v>55</v>
      </c>
      <c r="B35" s="209" t="s">
        <v>49</v>
      </c>
      <c r="C35" s="841">
        <v>7.7</v>
      </c>
      <c r="D35" s="842">
        <v>12.3</v>
      </c>
      <c r="E35" s="842">
        <v>24.6</v>
      </c>
      <c r="F35" s="842">
        <v>73.7</v>
      </c>
      <c r="G35" s="843">
        <v>97.8</v>
      </c>
      <c r="H35" s="844">
        <v>84.9</v>
      </c>
      <c r="I35" s="842">
        <v>97.8</v>
      </c>
      <c r="J35" s="842">
        <v>97.7</v>
      </c>
      <c r="K35" s="842">
        <v>99.3</v>
      </c>
      <c r="L35" s="845">
        <v>99.4</v>
      </c>
      <c r="M35" s="841">
        <v>7.6</v>
      </c>
      <c r="N35" s="842">
        <v>8</v>
      </c>
      <c r="O35" s="842">
        <v>14.3</v>
      </c>
      <c r="P35" s="842">
        <v>22.7</v>
      </c>
      <c r="Q35" s="843">
        <v>41</v>
      </c>
      <c r="R35" s="844">
        <v>97.8</v>
      </c>
      <c r="S35" s="842">
        <v>96.7</v>
      </c>
      <c r="T35" s="842">
        <v>38.1</v>
      </c>
      <c r="U35" s="842">
        <v>18.8</v>
      </c>
      <c r="V35" s="842">
        <v>43.6</v>
      </c>
      <c r="W35" s="842">
        <v>38.1</v>
      </c>
      <c r="X35" s="842">
        <v>25.4</v>
      </c>
      <c r="Y35" s="842">
        <v>13</v>
      </c>
      <c r="Z35" s="842">
        <v>17.7</v>
      </c>
      <c r="AA35" s="845">
        <v>34.1</v>
      </c>
      <c r="AB35" s="738"/>
      <c r="AC35" s="738"/>
      <c r="AD35" s="738"/>
      <c r="AE35" s="738"/>
      <c r="AF35" s="738"/>
      <c r="AG35" s="738"/>
      <c r="AH35" s="738"/>
      <c r="AI35" s="738"/>
      <c r="AJ35" s="738"/>
      <c r="AK35" s="738"/>
      <c r="AL35" s="738"/>
      <c r="AM35" s="738"/>
      <c r="AN35" s="738"/>
      <c r="AO35" s="738"/>
      <c r="AP35" s="738"/>
      <c r="AQ35" s="738"/>
      <c r="AR35" s="738"/>
      <c r="AS35" s="738"/>
      <c r="AT35" s="738"/>
      <c r="AU35" s="738"/>
      <c r="AV35" s="738"/>
      <c r="AW35" s="738"/>
      <c r="AX35" s="738"/>
      <c r="AY35" s="738"/>
      <c r="AZ35" s="173"/>
      <c r="BA35" s="1165" t="s">
        <v>55</v>
      </c>
      <c r="BB35" s="262" t="s">
        <v>49</v>
      </c>
      <c r="BC35" s="908" t="s">
        <v>35</v>
      </c>
      <c r="BD35" s="912" t="s">
        <v>35</v>
      </c>
      <c r="BE35" s="912" t="s">
        <v>35</v>
      </c>
      <c r="BF35" s="912" t="s">
        <v>35</v>
      </c>
      <c r="BG35" s="917" t="s">
        <v>35</v>
      </c>
      <c r="BH35" s="908" t="s">
        <v>35</v>
      </c>
      <c r="BI35" s="912" t="s">
        <v>35</v>
      </c>
      <c r="BJ35" s="912" t="s">
        <v>35</v>
      </c>
      <c r="BK35" s="912" t="s">
        <v>35</v>
      </c>
      <c r="BL35" s="917" t="s">
        <v>35</v>
      </c>
      <c r="BM35" s="908" t="s">
        <v>35</v>
      </c>
      <c r="BN35" s="912" t="s">
        <v>35</v>
      </c>
      <c r="BO35" s="912" t="s">
        <v>35</v>
      </c>
      <c r="BP35" s="912" t="s">
        <v>35</v>
      </c>
      <c r="BQ35" s="917" t="s">
        <v>35</v>
      </c>
      <c r="BR35" s="908" t="s">
        <v>35</v>
      </c>
      <c r="BS35" s="912" t="s">
        <v>35</v>
      </c>
      <c r="BT35" s="912" t="s">
        <v>35</v>
      </c>
      <c r="BU35" s="912" t="s">
        <v>35</v>
      </c>
      <c r="BV35" s="912" t="s">
        <v>35</v>
      </c>
      <c r="BW35" s="912" t="s">
        <v>35</v>
      </c>
      <c r="BX35" s="912" t="s">
        <v>35</v>
      </c>
      <c r="BY35" s="923" t="s">
        <v>35</v>
      </c>
      <c r="BZ35" s="923" t="s">
        <v>35</v>
      </c>
      <c r="CA35" s="923" t="s">
        <v>35</v>
      </c>
      <c r="CB35" s="968"/>
      <c r="CC35" s="968"/>
      <c r="CD35" s="968"/>
      <c r="CE35" s="968"/>
      <c r="CF35" s="968"/>
      <c r="CG35" s="968"/>
      <c r="CH35" s="968"/>
      <c r="CI35" s="968"/>
      <c r="CJ35" s="968"/>
      <c r="CK35" s="968"/>
      <c r="CL35" s="968"/>
      <c r="CM35" s="968"/>
      <c r="CN35" s="968"/>
      <c r="CO35" s="968"/>
      <c r="CP35" s="968"/>
      <c r="CQ35" s="968"/>
      <c r="CR35" s="968"/>
      <c r="CS35" s="968"/>
      <c r="CT35" s="968"/>
      <c r="CU35" s="968"/>
      <c r="CV35" s="968"/>
      <c r="CW35" s="968"/>
      <c r="CX35" s="968"/>
      <c r="CY35" s="968"/>
      <c r="CZ35" s="968"/>
    </row>
    <row r="36" s="373" customFormat="true" ht="15" customHeight="true" x14ac:dyDescent="0.2">
      <c r="A36" s="1147"/>
      <c r="B36" s="209" t="s">
        <v>48</v>
      </c>
      <c r="C36" s="841">
        <v>92.3</v>
      </c>
      <c r="D36" s="842">
        <v>87.7</v>
      </c>
      <c r="E36" s="842">
        <v>75.400000000000006</v>
      </c>
      <c r="F36" s="842">
        <v>26.3</v>
      </c>
      <c r="G36" s="843">
        <v>2.2000000000000002</v>
      </c>
      <c r="H36" s="844">
        <v>15.1</v>
      </c>
      <c r="I36" s="842">
        <v>2.2000000000000002</v>
      </c>
      <c r="J36" s="842">
        <v>2.2999999999999998</v>
      </c>
      <c r="K36" s="842">
        <v>0.7</v>
      </c>
      <c r="L36" s="845">
        <v>0.6</v>
      </c>
      <c r="M36" s="841">
        <v>92.4</v>
      </c>
      <c r="N36" s="842">
        <v>92</v>
      </c>
      <c r="O36" s="842">
        <v>85.7</v>
      </c>
      <c r="P36" s="842">
        <v>77.3</v>
      </c>
      <c r="Q36" s="843">
        <v>59</v>
      </c>
      <c r="R36" s="844">
        <v>2.2000000000000002</v>
      </c>
      <c r="S36" s="842">
        <v>3.3</v>
      </c>
      <c r="T36" s="842">
        <v>61.9</v>
      </c>
      <c r="U36" s="842">
        <v>81.2</v>
      </c>
      <c r="V36" s="842">
        <v>56.4</v>
      </c>
      <c r="W36" s="842">
        <v>61.9</v>
      </c>
      <c r="X36" s="842">
        <v>74.599999999999994</v>
      </c>
      <c r="Y36" s="842">
        <v>87</v>
      </c>
      <c r="Z36" s="842">
        <v>82.3</v>
      </c>
      <c r="AA36" s="845">
        <v>65.900000000000006</v>
      </c>
      <c r="AB36" s="738"/>
      <c r="AC36" s="738"/>
      <c r="AD36" s="738"/>
      <c r="AE36" s="738"/>
      <c r="AF36" s="738"/>
      <c r="AG36" s="738"/>
      <c r="AH36" s="738"/>
      <c r="AI36" s="738"/>
      <c r="AJ36" s="738"/>
      <c r="AK36" s="738"/>
      <c r="AL36" s="738"/>
      <c r="AM36" s="738"/>
      <c r="AN36" s="738"/>
      <c r="AO36" s="738"/>
      <c r="AP36" s="738"/>
      <c r="AQ36" s="738"/>
      <c r="AR36" s="738"/>
      <c r="AS36" s="738"/>
      <c r="AT36" s="738"/>
      <c r="AU36" s="738"/>
      <c r="AV36" s="738"/>
      <c r="AW36" s="738"/>
      <c r="AX36" s="738"/>
      <c r="AY36" s="738"/>
      <c r="AZ36" s="173"/>
      <c r="BA36" s="1165"/>
      <c r="BB36" s="262" t="s">
        <v>48</v>
      </c>
      <c r="BC36" s="908" t="s">
        <v>35</v>
      </c>
      <c r="BD36" s="912" t="s">
        <v>35</v>
      </c>
      <c r="BE36" s="912" t="s">
        <v>35</v>
      </c>
      <c r="BF36" s="912" t="s">
        <v>35</v>
      </c>
      <c r="BG36" s="917" t="s">
        <v>35</v>
      </c>
      <c r="BH36" s="908" t="s">
        <v>35</v>
      </c>
      <c r="BI36" s="912" t="s">
        <v>35</v>
      </c>
      <c r="BJ36" s="912" t="s">
        <v>35</v>
      </c>
      <c r="BK36" s="912" t="s">
        <v>35</v>
      </c>
      <c r="BL36" s="917" t="s">
        <v>35</v>
      </c>
      <c r="BM36" s="908" t="s">
        <v>35</v>
      </c>
      <c r="BN36" s="912" t="s">
        <v>35</v>
      </c>
      <c r="BO36" s="912" t="s">
        <v>35</v>
      </c>
      <c r="BP36" s="912" t="s">
        <v>35</v>
      </c>
      <c r="BQ36" s="917" t="s">
        <v>35</v>
      </c>
      <c r="BR36" s="908" t="s">
        <v>35</v>
      </c>
      <c r="BS36" s="912" t="s">
        <v>35</v>
      </c>
      <c r="BT36" s="912" t="s">
        <v>35</v>
      </c>
      <c r="BU36" s="912" t="s">
        <v>35</v>
      </c>
      <c r="BV36" s="912" t="s">
        <v>35</v>
      </c>
      <c r="BW36" s="912" t="s">
        <v>35</v>
      </c>
      <c r="BX36" s="912" t="s">
        <v>35</v>
      </c>
      <c r="BY36" s="923" t="s">
        <v>35</v>
      </c>
      <c r="BZ36" s="923" t="s">
        <v>35</v>
      </c>
      <c r="CA36" s="923" t="s">
        <v>35</v>
      </c>
      <c r="CB36" s="968"/>
      <c r="CC36" s="968"/>
      <c r="CD36" s="968"/>
      <c r="CE36" s="968"/>
      <c r="CF36" s="968"/>
      <c r="CG36" s="968"/>
      <c r="CH36" s="968"/>
      <c r="CI36" s="968"/>
      <c r="CJ36" s="968"/>
      <c r="CK36" s="968"/>
      <c r="CL36" s="968"/>
      <c r="CM36" s="968"/>
      <c r="CN36" s="968"/>
      <c r="CO36" s="968"/>
      <c r="CP36" s="968"/>
      <c r="CQ36" s="968"/>
      <c r="CR36" s="968"/>
      <c r="CS36" s="968"/>
      <c r="CT36" s="968"/>
      <c r="CU36" s="968"/>
      <c r="CV36" s="968"/>
      <c r="CW36" s="968"/>
      <c r="CX36" s="968"/>
      <c r="CY36" s="968"/>
      <c r="CZ36" s="968"/>
    </row>
    <row r="37" s="373" customFormat="true" ht="15" customHeight="true" x14ac:dyDescent="0.2">
      <c r="A37" s="1147" t="s">
        <v>156</v>
      </c>
      <c r="B37" s="209" t="s">
        <v>49</v>
      </c>
      <c r="C37" s="841">
        <v>3.9</v>
      </c>
      <c r="D37" s="842">
        <v>7.4</v>
      </c>
      <c r="E37" s="842">
        <v>20</v>
      </c>
      <c r="F37" s="842">
        <v>72.2</v>
      </c>
      <c r="G37" s="843">
        <v>97.7</v>
      </c>
      <c r="H37" s="844">
        <v>84.2</v>
      </c>
      <c r="I37" s="842">
        <v>97.8</v>
      </c>
      <c r="J37" s="842">
        <v>97.7</v>
      </c>
      <c r="K37" s="842">
        <v>99.3</v>
      </c>
      <c r="L37" s="845">
        <v>99.4</v>
      </c>
      <c r="M37" s="841">
        <v>4.0999999999999996</v>
      </c>
      <c r="N37" s="842">
        <v>3.4</v>
      </c>
      <c r="O37" s="842">
        <v>9.6</v>
      </c>
      <c r="P37" s="842">
        <v>17.8</v>
      </c>
      <c r="Q37" s="843">
        <v>37.299999999999997</v>
      </c>
      <c r="R37" s="844">
        <v>97.8</v>
      </c>
      <c r="S37" s="842">
        <v>96.3</v>
      </c>
      <c r="T37" s="842">
        <v>34</v>
      </c>
      <c r="U37" s="842">
        <v>18</v>
      </c>
      <c r="V37" s="842">
        <v>40.4</v>
      </c>
      <c r="W37" s="842">
        <v>35.5</v>
      </c>
      <c r="X37" s="842">
        <v>14.9</v>
      </c>
      <c r="Y37" s="842">
        <v>12.7</v>
      </c>
      <c r="Z37" s="842">
        <v>17</v>
      </c>
      <c r="AA37" s="845">
        <v>30.6</v>
      </c>
      <c r="AB37" s="738"/>
      <c r="AC37" s="738"/>
      <c r="AD37" s="738"/>
      <c r="AE37" s="738"/>
      <c r="AF37" s="738"/>
      <c r="AG37" s="738"/>
      <c r="AH37" s="738"/>
      <c r="AI37" s="738"/>
      <c r="AJ37" s="738"/>
      <c r="AK37" s="738"/>
      <c r="AL37" s="738"/>
      <c r="AM37" s="738"/>
      <c r="AN37" s="738"/>
      <c r="AO37" s="738"/>
      <c r="AP37" s="738"/>
      <c r="AQ37" s="738"/>
      <c r="AR37" s="738"/>
      <c r="AS37" s="738"/>
      <c r="AT37" s="738"/>
      <c r="AU37" s="738"/>
      <c r="AV37" s="738"/>
      <c r="AW37" s="738"/>
      <c r="AX37" s="738"/>
      <c r="AY37" s="738"/>
      <c r="AZ37" s="173"/>
      <c r="BA37" s="1165" t="s">
        <v>126</v>
      </c>
      <c r="BB37" s="262" t="s">
        <v>49</v>
      </c>
      <c r="BC37" s="908" t="s">
        <v>35</v>
      </c>
      <c r="BD37" s="912" t="s">
        <v>35</v>
      </c>
      <c r="BE37" s="912" t="s">
        <v>35</v>
      </c>
      <c r="BF37" s="912" t="s">
        <v>35</v>
      </c>
      <c r="BG37" s="917" t="s">
        <v>35</v>
      </c>
      <c r="BH37" s="908" t="s">
        <v>35</v>
      </c>
      <c r="BI37" s="912" t="s">
        <v>35</v>
      </c>
      <c r="BJ37" s="912" t="s">
        <v>35</v>
      </c>
      <c r="BK37" s="912" t="s">
        <v>35</v>
      </c>
      <c r="BL37" s="917" t="s">
        <v>35</v>
      </c>
      <c r="BM37" s="908" t="s">
        <v>35</v>
      </c>
      <c r="BN37" s="912" t="s">
        <v>35</v>
      </c>
      <c r="BO37" s="912" t="s">
        <v>35</v>
      </c>
      <c r="BP37" s="912" t="s">
        <v>35</v>
      </c>
      <c r="BQ37" s="917" t="s">
        <v>35</v>
      </c>
      <c r="BR37" s="908" t="s">
        <v>35</v>
      </c>
      <c r="BS37" s="912" t="s">
        <v>35</v>
      </c>
      <c r="BT37" s="912" t="s">
        <v>35</v>
      </c>
      <c r="BU37" s="912" t="s">
        <v>35</v>
      </c>
      <c r="BV37" s="912" t="s">
        <v>35</v>
      </c>
      <c r="BW37" s="912" t="s">
        <v>35</v>
      </c>
      <c r="BX37" s="912" t="s">
        <v>35</v>
      </c>
      <c r="BY37" s="923" t="s">
        <v>35</v>
      </c>
      <c r="BZ37" s="923" t="s">
        <v>35</v>
      </c>
      <c r="CA37" s="923" t="s">
        <v>35</v>
      </c>
      <c r="CB37" s="968"/>
      <c r="CC37" s="968"/>
      <c r="CD37" s="968"/>
      <c r="CE37" s="968"/>
      <c r="CF37" s="968"/>
      <c r="CG37" s="968"/>
      <c r="CH37" s="968"/>
      <c r="CI37" s="968"/>
      <c r="CJ37" s="968"/>
      <c r="CK37" s="968"/>
      <c r="CL37" s="968"/>
      <c r="CM37" s="968"/>
      <c r="CN37" s="968"/>
      <c r="CO37" s="968"/>
      <c r="CP37" s="968"/>
      <c r="CQ37" s="968"/>
      <c r="CR37" s="968"/>
      <c r="CS37" s="968"/>
      <c r="CT37" s="968"/>
      <c r="CU37" s="968"/>
      <c r="CV37" s="968"/>
      <c r="CW37" s="968"/>
      <c r="CX37" s="968"/>
      <c r="CY37" s="968"/>
      <c r="CZ37" s="968"/>
    </row>
    <row r="38" s="373" customFormat="true" ht="15" customHeight="true" x14ac:dyDescent="0.2">
      <c r="A38" s="1147"/>
      <c r="B38" s="209" t="s">
        <v>48</v>
      </c>
      <c r="C38" s="841">
        <v>96.1</v>
      </c>
      <c r="D38" s="842">
        <v>92.6</v>
      </c>
      <c r="E38" s="842">
        <v>80</v>
      </c>
      <c r="F38" s="842">
        <v>27.8</v>
      </c>
      <c r="G38" s="843">
        <v>2.2999999999999998</v>
      </c>
      <c r="H38" s="844">
        <v>15.8</v>
      </c>
      <c r="I38" s="842">
        <v>2.2000000000000002</v>
      </c>
      <c r="J38" s="842">
        <v>2.2999999999999998</v>
      </c>
      <c r="K38" s="842">
        <v>0.7</v>
      </c>
      <c r="L38" s="845">
        <v>0.6</v>
      </c>
      <c r="M38" s="841">
        <v>95.9</v>
      </c>
      <c r="N38" s="842">
        <v>96.6</v>
      </c>
      <c r="O38" s="842">
        <v>90.4</v>
      </c>
      <c r="P38" s="842">
        <v>82.2</v>
      </c>
      <c r="Q38" s="843">
        <v>62.7</v>
      </c>
      <c r="R38" s="844">
        <v>2.2000000000000002</v>
      </c>
      <c r="S38" s="842">
        <v>3.7</v>
      </c>
      <c r="T38" s="842">
        <v>66</v>
      </c>
      <c r="U38" s="842">
        <v>82</v>
      </c>
      <c r="V38" s="842">
        <v>59.6</v>
      </c>
      <c r="W38" s="842">
        <v>64.5</v>
      </c>
      <c r="X38" s="842">
        <v>85.1</v>
      </c>
      <c r="Y38" s="842">
        <v>87.3</v>
      </c>
      <c r="Z38" s="842">
        <v>83</v>
      </c>
      <c r="AA38" s="845">
        <v>69.400000000000006</v>
      </c>
      <c r="AB38" s="738"/>
      <c r="AC38" s="738"/>
      <c r="AD38" s="738"/>
      <c r="AE38" s="738"/>
      <c r="AF38" s="738"/>
      <c r="AG38" s="738"/>
      <c r="AH38" s="738"/>
      <c r="AI38" s="738"/>
      <c r="AJ38" s="738"/>
      <c r="AK38" s="738"/>
      <c r="AL38" s="738"/>
      <c r="AM38" s="738"/>
      <c r="AN38" s="738"/>
      <c r="AO38" s="738"/>
      <c r="AP38" s="738"/>
      <c r="AQ38" s="738"/>
      <c r="AR38" s="738"/>
      <c r="AS38" s="738"/>
      <c r="AT38" s="738"/>
      <c r="AU38" s="738"/>
      <c r="AV38" s="738"/>
      <c r="AW38" s="738"/>
      <c r="AX38" s="738"/>
      <c r="AY38" s="738"/>
      <c r="AZ38" s="173"/>
      <c r="BA38" s="1165"/>
      <c r="BB38" s="262" t="s">
        <v>48</v>
      </c>
      <c r="BC38" s="908" t="s">
        <v>35</v>
      </c>
      <c r="BD38" s="912" t="s">
        <v>35</v>
      </c>
      <c r="BE38" s="912" t="s">
        <v>35</v>
      </c>
      <c r="BF38" s="912" t="s">
        <v>35</v>
      </c>
      <c r="BG38" s="917" t="s">
        <v>35</v>
      </c>
      <c r="BH38" s="908" t="s">
        <v>35</v>
      </c>
      <c r="BI38" s="912" t="s">
        <v>35</v>
      </c>
      <c r="BJ38" s="912" t="s">
        <v>35</v>
      </c>
      <c r="BK38" s="912" t="s">
        <v>35</v>
      </c>
      <c r="BL38" s="917" t="s">
        <v>35</v>
      </c>
      <c r="BM38" s="908" t="s">
        <v>35</v>
      </c>
      <c r="BN38" s="912" t="s">
        <v>35</v>
      </c>
      <c r="BO38" s="912" t="s">
        <v>35</v>
      </c>
      <c r="BP38" s="912" t="s">
        <v>35</v>
      </c>
      <c r="BQ38" s="917" t="s">
        <v>35</v>
      </c>
      <c r="BR38" s="908" t="s">
        <v>35</v>
      </c>
      <c r="BS38" s="912" t="s">
        <v>35</v>
      </c>
      <c r="BT38" s="912" t="s">
        <v>35</v>
      </c>
      <c r="BU38" s="912" t="s">
        <v>35</v>
      </c>
      <c r="BV38" s="912" t="s">
        <v>35</v>
      </c>
      <c r="BW38" s="912" t="s">
        <v>35</v>
      </c>
      <c r="BX38" s="912" t="s">
        <v>35</v>
      </c>
      <c r="BY38" s="923" t="s">
        <v>35</v>
      </c>
      <c r="BZ38" s="923" t="s">
        <v>35</v>
      </c>
      <c r="CA38" s="923" t="s">
        <v>35</v>
      </c>
      <c r="CB38" s="968"/>
      <c r="CC38" s="968"/>
      <c r="CD38" s="968"/>
      <c r="CE38" s="968"/>
      <c r="CF38" s="968"/>
      <c r="CG38" s="968"/>
      <c r="CH38" s="968"/>
      <c r="CI38" s="968"/>
      <c r="CJ38" s="968"/>
      <c r="CK38" s="968"/>
      <c r="CL38" s="968"/>
      <c r="CM38" s="968"/>
      <c r="CN38" s="968"/>
      <c r="CO38" s="968"/>
      <c r="CP38" s="968"/>
      <c r="CQ38" s="968"/>
      <c r="CR38" s="968"/>
      <c r="CS38" s="968"/>
      <c r="CT38" s="968"/>
      <c r="CU38" s="968"/>
      <c r="CV38" s="968"/>
      <c r="CW38" s="968"/>
      <c r="CX38" s="968"/>
      <c r="CY38" s="968"/>
      <c r="CZ38" s="968"/>
    </row>
    <row r="39" s="133" customFormat="true" ht="15" customHeight="true" x14ac:dyDescent="0.2">
      <c r="A39" s="1147" t="s">
        <v>123</v>
      </c>
      <c r="B39" s="209" t="s">
        <v>49</v>
      </c>
      <c r="C39" s="892" t="s">
        <v>35</v>
      </c>
      <c r="D39" s="895" t="s">
        <v>35</v>
      </c>
      <c r="E39" s="895" t="s">
        <v>35</v>
      </c>
      <c r="F39" s="895" t="s">
        <v>35</v>
      </c>
      <c r="G39" s="898" t="s">
        <v>35</v>
      </c>
      <c r="H39" s="901" t="s">
        <v>35</v>
      </c>
      <c r="I39" s="895" t="s">
        <v>35</v>
      </c>
      <c r="J39" s="895" t="s">
        <v>35</v>
      </c>
      <c r="K39" s="895" t="s">
        <v>35</v>
      </c>
      <c r="L39" s="904" t="s">
        <v>35</v>
      </c>
      <c r="M39" s="892" t="s">
        <v>35</v>
      </c>
      <c r="N39" s="895" t="s">
        <v>35</v>
      </c>
      <c r="O39" s="895" t="s">
        <v>35</v>
      </c>
      <c r="P39" s="895" t="s">
        <v>35</v>
      </c>
      <c r="Q39" s="898" t="s">
        <v>35</v>
      </c>
      <c r="R39" s="901" t="s">
        <v>35</v>
      </c>
      <c r="S39" s="895" t="s">
        <v>35</v>
      </c>
      <c r="T39" s="895" t="s">
        <v>35</v>
      </c>
      <c r="U39" s="895" t="s">
        <v>35</v>
      </c>
      <c r="V39" s="895" t="s">
        <v>35</v>
      </c>
      <c r="W39" s="895" t="s">
        <v>35</v>
      </c>
      <c r="X39" s="895" t="s">
        <v>35</v>
      </c>
      <c r="Y39" s="895" t="s">
        <v>35</v>
      </c>
      <c r="Z39" s="895" t="s">
        <v>35</v>
      </c>
      <c r="AA39" s="904" t="s">
        <v>35</v>
      </c>
      <c r="AB39" s="966"/>
      <c r="AC39" s="966"/>
      <c r="AD39" s="966"/>
      <c r="AE39" s="966"/>
      <c r="AF39" s="966"/>
      <c r="AG39" s="966"/>
      <c r="AH39" s="966"/>
      <c r="AI39" s="966"/>
      <c r="AJ39" s="966"/>
      <c r="AK39" s="966"/>
      <c r="AL39" s="966"/>
      <c r="AM39" s="966"/>
      <c r="AN39" s="966"/>
      <c r="AO39" s="966"/>
      <c r="AP39" s="966"/>
      <c r="AQ39" s="966"/>
      <c r="AR39" s="966"/>
      <c r="AS39" s="966"/>
      <c r="AT39" s="966"/>
      <c r="AU39" s="966"/>
      <c r="AV39" s="966"/>
      <c r="AW39" s="966"/>
      <c r="AX39" s="966"/>
      <c r="AY39" s="966"/>
      <c r="AZ39" s="172"/>
      <c r="BA39" s="1165" t="s">
        <v>123</v>
      </c>
      <c r="BB39" s="262" t="s">
        <v>49</v>
      </c>
      <c r="BC39" s="908" t="s">
        <v>35</v>
      </c>
      <c r="BD39" s="912" t="s">
        <v>35</v>
      </c>
      <c r="BE39" s="912" t="s">
        <v>35</v>
      </c>
      <c r="BF39" s="912" t="s">
        <v>35</v>
      </c>
      <c r="BG39" s="917" t="s">
        <v>35</v>
      </c>
      <c r="BH39" s="908" t="s">
        <v>35</v>
      </c>
      <c r="BI39" s="912" t="s">
        <v>35</v>
      </c>
      <c r="BJ39" s="912" t="s">
        <v>35</v>
      </c>
      <c r="BK39" s="912" t="s">
        <v>35</v>
      </c>
      <c r="BL39" s="917" t="s">
        <v>35</v>
      </c>
      <c r="BM39" s="908" t="s">
        <v>35</v>
      </c>
      <c r="BN39" s="912" t="s">
        <v>35</v>
      </c>
      <c r="BO39" s="912" t="s">
        <v>35</v>
      </c>
      <c r="BP39" s="912" t="s">
        <v>35</v>
      </c>
      <c r="BQ39" s="917" t="s">
        <v>35</v>
      </c>
      <c r="BR39" s="908" t="s">
        <v>35</v>
      </c>
      <c r="BS39" s="912" t="s">
        <v>35</v>
      </c>
      <c r="BT39" s="912" t="s">
        <v>35</v>
      </c>
      <c r="BU39" s="912" t="s">
        <v>35</v>
      </c>
      <c r="BV39" s="912" t="s">
        <v>35</v>
      </c>
      <c r="BW39" s="912" t="s">
        <v>35</v>
      </c>
      <c r="BX39" s="912" t="s">
        <v>35</v>
      </c>
      <c r="BY39" s="923" t="s">
        <v>35</v>
      </c>
      <c r="BZ39" s="923" t="s">
        <v>35</v>
      </c>
      <c r="CA39" s="923" t="s">
        <v>35</v>
      </c>
      <c r="CB39" s="968"/>
      <c r="CC39" s="968"/>
      <c r="CD39" s="968"/>
      <c r="CE39" s="968"/>
      <c r="CF39" s="968"/>
      <c r="CG39" s="968"/>
      <c r="CH39" s="968"/>
      <c r="CI39" s="968"/>
      <c r="CJ39" s="968"/>
      <c r="CK39" s="968"/>
      <c r="CL39" s="968"/>
      <c r="CM39" s="968"/>
      <c r="CN39" s="968"/>
      <c r="CO39" s="968"/>
      <c r="CP39" s="968"/>
      <c r="CQ39" s="968"/>
      <c r="CR39" s="968"/>
      <c r="CS39" s="968"/>
      <c r="CT39" s="968"/>
      <c r="CU39" s="968"/>
      <c r="CV39" s="968"/>
      <c r="CW39" s="968"/>
      <c r="CX39" s="968"/>
      <c r="CY39" s="968"/>
      <c r="CZ39" s="968"/>
    </row>
    <row r="40" s="133" customFormat="true" ht="15" customHeight="true" x14ac:dyDescent="0.2">
      <c r="A40" s="1147"/>
      <c r="B40" s="209" t="s">
        <v>48</v>
      </c>
      <c r="C40" s="892" t="s">
        <v>35</v>
      </c>
      <c r="D40" s="895" t="s">
        <v>35</v>
      </c>
      <c r="E40" s="895" t="s">
        <v>35</v>
      </c>
      <c r="F40" s="895" t="s">
        <v>35</v>
      </c>
      <c r="G40" s="898" t="s">
        <v>35</v>
      </c>
      <c r="H40" s="901" t="s">
        <v>35</v>
      </c>
      <c r="I40" s="895" t="s">
        <v>35</v>
      </c>
      <c r="J40" s="895" t="s">
        <v>35</v>
      </c>
      <c r="K40" s="895" t="s">
        <v>35</v>
      </c>
      <c r="L40" s="904" t="s">
        <v>35</v>
      </c>
      <c r="M40" s="892" t="s">
        <v>35</v>
      </c>
      <c r="N40" s="895" t="s">
        <v>35</v>
      </c>
      <c r="O40" s="895" t="s">
        <v>35</v>
      </c>
      <c r="P40" s="895" t="s">
        <v>35</v>
      </c>
      <c r="Q40" s="898" t="s">
        <v>35</v>
      </c>
      <c r="R40" s="901" t="s">
        <v>35</v>
      </c>
      <c r="S40" s="895" t="s">
        <v>35</v>
      </c>
      <c r="T40" s="895" t="s">
        <v>35</v>
      </c>
      <c r="U40" s="895" t="s">
        <v>35</v>
      </c>
      <c r="V40" s="895" t="s">
        <v>35</v>
      </c>
      <c r="W40" s="895" t="s">
        <v>35</v>
      </c>
      <c r="X40" s="895" t="s">
        <v>35</v>
      </c>
      <c r="Y40" s="895" t="s">
        <v>35</v>
      </c>
      <c r="Z40" s="895" t="s">
        <v>35</v>
      </c>
      <c r="AA40" s="904" t="s">
        <v>35</v>
      </c>
      <c r="AB40" s="966"/>
      <c r="AC40" s="966"/>
      <c r="AD40" s="966"/>
      <c r="AE40" s="966"/>
      <c r="AF40" s="966"/>
      <c r="AG40" s="966"/>
      <c r="AH40" s="966"/>
      <c r="AI40" s="966"/>
      <c r="AJ40" s="966"/>
      <c r="AK40" s="966"/>
      <c r="AL40" s="966"/>
      <c r="AM40" s="966"/>
      <c r="AN40" s="966"/>
      <c r="AO40" s="966"/>
      <c r="AP40" s="966"/>
      <c r="AQ40" s="966"/>
      <c r="AR40" s="966"/>
      <c r="AS40" s="966"/>
      <c r="AT40" s="966"/>
      <c r="AU40" s="966"/>
      <c r="AV40" s="966"/>
      <c r="AW40" s="966"/>
      <c r="AX40" s="966"/>
      <c r="AY40" s="966"/>
      <c r="AZ40" s="172"/>
      <c r="BA40" s="1165"/>
      <c r="BB40" s="262" t="s">
        <v>48</v>
      </c>
      <c r="BC40" s="908" t="s">
        <v>35</v>
      </c>
      <c r="BD40" s="912" t="s">
        <v>35</v>
      </c>
      <c r="BE40" s="912" t="s">
        <v>35</v>
      </c>
      <c r="BF40" s="912" t="s">
        <v>35</v>
      </c>
      <c r="BG40" s="917" t="s">
        <v>35</v>
      </c>
      <c r="BH40" s="908" t="s">
        <v>35</v>
      </c>
      <c r="BI40" s="912" t="s">
        <v>35</v>
      </c>
      <c r="BJ40" s="912" t="s">
        <v>35</v>
      </c>
      <c r="BK40" s="912" t="s">
        <v>35</v>
      </c>
      <c r="BL40" s="917" t="s">
        <v>35</v>
      </c>
      <c r="BM40" s="908" t="s">
        <v>35</v>
      </c>
      <c r="BN40" s="912" t="s">
        <v>35</v>
      </c>
      <c r="BO40" s="912" t="s">
        <v>35</v>
      </c>
      <c r="BP40" s="912" t="s">
        <v>35</v>
      </c>
      <c r="BQ40" s="917" t="s">
        <v>35</v>
      </c>
      <c r="BR40" s="908" t="s">
        <v>35</v>
      </c>
      <c r="BS40" s="912" t="s">
        <v>35</v>
      </c>
      <c r="BT40" s="912" t="s">
        <v>35</v>
      </c>
      <c r="BU40" s="912" t="s">
        <v>35</v>
      </c>
      <c r="BV40" s="912" t="s">
        <v>35</v>
      </c>
      <c r="BW40" s="912" t="s">
        <v>35</v>
      </c>
      <c r="BX40" s="912" t="s">
        <v>35</v>
      </c>
      <c r="BY40" s="923" t="s">
        <v>35</v>
      </c>
      <c r="BZ40" s="923" t="s">
        <v>35</v>
      </c>
      <c r="CA40" s="923" t="s">
        <v>35</v>
      </c>
      <c r="CB40" s="968"/>
      <c r="CC40" s="968"/>
      <c r="CD40" s="968"/>
      <c r="CE40" s="968"/>
      <c r="CF40" s="968"/>
      <c r="CG40" s="968"/>
      <c r="CH40" s="968"/>
      <c r="CI40" s="968"/>
      <c r="CJ40" s="968"/>
      <c r="CK40" s="968"/>
      <c r="CL40" s="968"/>
      <c r="CM40" s="968"/>
      <c r="CN40" s="968"/>
      <c r="CO40" s="968"/>
      <c r="CP40" s="968"/>
      <c r="CQ40" s="968"/>
      <c r="CR40" s="968"/>
      <c r="CS40" s="968"/>
      <c r="CT40" s="968"/>
      <c r="CU40" s="968"/>
      <c r="CV40" s="968"/>
      <c r="CW40" s="968"/>
      <c r="CX40" s="968"/>
      <c r="CY40" s="968"/>
      <c r="CZ40" s="968"/>
    </row>
    <row r="41" s="373" customFormat="true" ht="15" customHeight="true" x14ac:dyDescent="0.2">
      <c r="A41" s="1147" t="s">
        <v>56</v>
      </c>
      <c r="B41" s="209" t="s">
        <v>49</v>
      </c>
      <c r="C41" s="841">
        <v>31.8</v>
      </c>
      <c r="D41" s="842">
        <v>27</v>
      </c>
      <c r="E41" s="842">
        <v>20.2</v>
      </c>
      <c r="F41" s="842">
        <v>5.7</v>
      </c>
      <c r="G41" s="843">
        <v>0.7</v>
      </c>
      <c r="H41" s="844">
        <v>1</v>
      </c>
      <c r="I41" s="842">
        <v>0.4</v>
      </c>
      <c r="J41" s="842">
        <v>0.6</v>
      </c>
      <c r="K41" s="842">
        <v>0.7</v>
      </c>
      <c r="L41" s="845">
        <v>0.1</v>
      </c>
      <c r="M41" s="841">
        <v>32.4</v>
      </c>
      <c r="N41" s="842">
        <v>31.2</v>
      </c>
      <c r="O41" s="842">
        <v>24.1</v>
      </c>
      <c r="P41" s="842">
        <v>21.6</v>
      </c>
      <c r="Q41" s="843">
        <v>14.5</v>
      </c>
      <c r="R41" s="844">
        <v>1.9</v>
      </c>
      <c r="S41" s="842">
        <v>0.4</v>
      </c>
      <c r="T41" s="842">
        <v>19.100000000000001</v>
      </c>
      <c r="U41" s="842">
        <v>27.3</v>
      </c>
      <c r="V41" s="842">
        <v>12.1</v>
      </c>
      <c r="W41" s="842">
        <v>11.6</v>
      </c>
      <c r="X41" s="842">
        <v>21.4</v>
      </c>
      <c r="Y41" s="842">
        <v>29.3</v>
      </c>
      <c r="Z41" s="842">
        <v>36.799999999999997</v>
      </c>
      <c r="AA41" s="845">
        <v>20</v>
      </c>
      <c r="AB41" s="738"/>
      <c r="AC41" s="738"/>
      <c r="AD41" s="738"/>
      <c r="AE41" s="738"/>
      <c r="AF41" s="738"/>
      <c r="AG41" s="738"/>
      <c r="AH41" s="738"/>
      <c r="AI41" s="738"/>
      <c r="AJ41" s="738"/>
      <c r="AK41" s="738"/>
      <c r="AL41" s="738"/>
      <c r="AM41" s="738"/>
      <c r="AN41" s="738"/>
      <c r="AO41" s="738"/>
      <c r="AP41" s="738"/>
      <c r="AQ41" s="738"/>
      <c r="AR41" s="738"/>
      <c r="AS41" s="738"/>
      <c r="AT41" s="738"/>
      <c r="AU41" s="738"/>
      <c r="AV41" s="738"/>
      <c r="AW41" s="738"/>
      <c r="AX41" s="738"/>
      <c r="AY41" s="738"/>
      <c r="AZ41" s="173"/>
      <c r="BA41" s="1165" t="s">
        <v>56</v>
      </c>
      <c r="BB41" s="262" t="s">
        <v>49</v>
      </c>
      <c r="BC41" s="908" t="s">
        <v>35</v>
      </c>
      <c r="BD41" s="912" t="s">
        <v>35</v>
      </c>
      <c r="BE41" s="912" t="s">
        <v>35</v>
      </c>
      <c r="BF41" s="912" t="s">
        <v>35</v>
      </c>
      <c r="BG41" s="917" t="s">
        <v>35</v>
      </c>
      <c r="BH41" s="908" t="s">
        <v>35</v>
      </c>
      <c r="BI41" s="912" t="s">
        <v>35</v>
      </c>
      <c r="BJ41" s="912" t="s">
        <v>35</v>
      </c>
      <c r="BK41" s="912" t="s">
        <v>35</v>
      </c>
      <c r="BL41" s="917" t="s">
        <v>35</v>
      </c>
      <c r="BM41" s="908" t="s">
        <v>35</v>
      </c>
      <c r="BN41" s="912" t="s">
        <v>35</v>
      </c>
      <c r="BO41" s="912" t="s">
        <v>35</v>
      </c>
      <c r="BP41" s="912" t="s">
        <v>35</v>
      </c>
      <c r="BQ41" s="917" t="s">
        <v>35</v>
      </c>
      <c r="BR41" s="908" t="s">
        <v>35</v>
      </c>
      <c r="BS41" s="912" t="s">
        <v>35</v>
      </c>
      <c r="BT41" s="912" t="s">
        <v>35</v>
      </c>
      <c r="BU41" s="912" t="s">
        <v>35</v>
      </c>
      <c r="BV41" s="912" t="s">
        <v>35</v>
      </c>
      <c r="BW41" s="912" t="s">
        <v>35</v>
      </c>
      <c r="BX41" s="912" t="s">
        <v>35</v>
      </c>
      <c r="BY41" s="923" t="s">
        <v>35</v>
      </c>
      <c r="BZ41" s="923" t="s">
        <v>35</v>
      </c>
      <c r="CA41" s="923" t="s">
        <v>35</v>
      </c>
      <c r="CB41" s="968"/>
      <c r="CC41" s="968"/>
      <c r="CD41" s="968"/>
      <c r="CE41" s="968"/>
      <c r="CF41" s="968"/>
      <c r="CG41" s="968"/>
      <c r="CH41" s="968"/>
      <c r="CI41" s="968"/>
      <c r="CJ41" s="968"/>
      <c r="CK41" s="968"/>
      <c r="CL41" s="968"/>
      <c r="CM41" s="968"/>
      <c r="CN41" s="968"/>
      <c r="CO41" s="968"/>
      <c r="CP41" s="968"/>
      <c r="CQ41" s="968"/>
      <c r="CR41" s="968"/>
      <c r="CS41" s="968"/>
      <c r="CT41" s="968"/>
      <c r="CU41" s="968"/>
      <c r="CV41" s="968"/>
      <c r="CW41" s="968"/>
      <c r="CX41" s="968"/>
      <c r="CY41" s="968"/>
      <c r="CZ41" s="968"/>
    </row>
    <row r="42" s="373" customFormat="true" ht="15" customHeight="true" x14ac:dyDescent="0.2">
      <c r="A42" s="1147"/>
      <c r="B42" s="209" t="s">
        <v>48</v>
      </c>
      <c r="C42" s="841">
        <v>68.2</v>
      </c>
      <c r="D42" s="842">
        <v>73</v>
      </c>
      <c r="E42" s="842">
        <v>79.8</v>
      </c>
      <c r="F42" s="842">
        <v>94.3</v>
      </c>
      <c r="G42" s="843">
        <v>99.3</v>
      </c>
      <c r="H42" s="844">
        <v>99</v>
      </c>
      <c r="I42" s="842">
        <v>99.6</v>
      </c>
      <c r="J42" s="842">
        <v>99.4</v>
      </c>
      <c r="K42" s="842">
        <v>99.3</v>
      </c>
      <c r="L42" s="845">
        <v>99.9</v>
      </c>
      <c r="M42" s="841">
        <v>67.599999999999994</v>
      </c>
      <c r="N42" s="842">
        <v>68.8</v>
      </c>
      <c r="O42" s="842">
        <v>75.900000000000006</v>
      </c>
      <c r="P42" s="842">
        <v>78.400000000000006</v>
      </c>
      <c r="Q42" s="843">
        <v>85.5</v>
      </c>
      <c r="R42" s="844">
        <v>98.1</v>
      </c>
      <c r="S42" s="842">
        <v>99.6</v>
      </c>
      <c r="T42" s="842">
        <v>80.900000000000006</v>
      </c>
      <c r="U42" s="842">
        <v>72.7</v>
      </c>
      <c r="V42" s="842">
        <v>87.9</v>
      </c>
      <c r="W42" s="842">
        <v>88.4</v>
      </c>
      <c r="X42" s="842">
        <v>78.599999999999994</v>
      </c>
      <c r="Y42" s="842">
        <v>70.7</v>
      </c>
      <c r="Z42" s="842">
        <v>63.2</v>
      </c>
      <c r="AA42" s="845">
        <v>80</v>
      </c>
      <c r="AB42" s="738"/>
      <c r="AC42" s="738"/>
      <c r="AD42" s="738"/>
      <c r="AE42" s="738"/>
      <c r="AF42" s="738"/>
      <c r="AG42" s="738"/>
      <c r="AH42" s="738"/>
      <c r="AI42" s="738"/>
      <c r="AJ42" s="738"/>
      <c r="AK42" s="738"/>
      <c r="AL42" s="738"/>
      <c r="AM42" s="738"/>
      <c r="AN42" s="738"/>
      <c r="AO42" s="738"/>
      <c r="AP42" s="738"/>
      <c r="AQ42" s="738"/>
      <c r="AR42" s="738"/>
      <c r="AS42" s="738"/>
      <c r="AT42" s="738"/>
      <c r="AU42" s="738"/>
      <c r="AV42" s="738"/>
      <c r="AW42" s="738"/>
      <c r="AX42" s="738"/>
      <c r="AY42" s="738"/>
      <c r="AZ42" s="173"/>
      <c r="BA42" s="1165"/>
      <c r="BB42" s="262" t="s">
        <v>48</v>
      </c>
      <c r="BC42" s="908" t="s">
        <v>35</v>
      </c>
      <c r="BD42" s="912" t="s">
        <v>35</v>
      </c>
      <c r="BE42" s="912" t="s">
        <v>35</v>
      </c>
      <c r="BF42" s="912" t="s">
        <v>35</v>
      </c>
      <c r="BG42" s="917" t="s">
        <v>35</v>
      </c>
      <c r="BH42" s="908" t="s">
        <v>35</v>
      </c>
      <c r="BI42" s="912" t="s">
        <v>35</v>
      </c>
      <c r="BJ42" s="912" t="s">
        <v>35</v>
      </c>
      <c r="BK42" s="912" t="s">
        <v>35</v>
      </c>
      <c r="BL42" s="917" t="s">
        <v>35</v>
      </c>
      <c r="BM42" s="908" t="s">
        <v>35</v>
      </c>
      <c r="BN42" s="912" t="s">
        <v>35</v>
      </c>
      <c r="BO42" s="912" t="s">
        <v>35</v>
      </c>
      <c r="BP42" s="912" t="s">
        <v>35</v>
      </c>
      <c r="BQ42" s="917" t="s">
        <v>35</v>
      </c>
      <c r="BR42" s="908" t="s">
        <v>35</v>
      </c>
      <c r="BS42" s="912" t="s">
        <v>35</v>
      </c>
      <c r="BT42" s="912" t="s">
        <v>35</v>
      </c>
      <c r="BU42" s="912" t="s">
        <v>35</v>
      </c>
      <c r="BV42" s="912" t="s">
        <v>35</v>
      </c>
      <c r="BW42" s="912" t="s">
        <v>35</v>
      </c>
      <c r="BX42" s="912" t="s">
        <v>35</v>
      </c>
      <c r="BY42" s="923" t="s">
        <v>35</v>
      </c>
      <c r="BZ42" s="923" t="s">
        <v>35</v>
      </c>
      <c r="CA42" s="923" t="s">
        <v>35</v>
      </c>
      <c r="CB42" s="968"/>
      <c r="CC42" s="968"/>
      <c r="CD42" s="968"/>
      <c r="CE42" s="968"/>
      <c r="CF42" s="968"/>
      <c r="CG42" s="968"/>
      <c r="CH42" s="968"/>
      <c r="CI42" s="968"/>
      <c r="CJ42" s="968"/>
      <c r="CK42" s="968"/>
      <c r="CL42" s="968"/>
      <c r="CM42" s="968"/>
      <c r="CN42" s="968"/>
      <c r="CO42" s="968"/>
      <c r="CP42" s="968"/>
      <c r="CQ42" s="968"/>
      <c r="CR42" s="968"/>
      <c r="CS42" s="968"/>
      <c r="CT42" s="968"/>
      <c r="CU42" s="968"/>
      <c r="CV42" s="968"/>
      <c r="CW42" s="968"/>
      <c r="CX42" s="968"/>
      <c r="CY42" s="968"/>
      <c r="CZ42" s="968"/>
    </row>
    <row r="43" s="373" customFormat="true" ht="15" customHeight="true" x14ac:dyDescent="0.2">
      <c r="A43" s="1147" t="s">
        <v>53</v>
      </c>
      <c r="B43" s="209" t="s">
        <v>49</v>
      </c>
      <c r="C43" s="892" t="s">
        <v>35</v>
      </c>
      <c r="D43" s="895" t="s">
        <v>35</v>
      </c>
      <c r="E43" s="895" t="s">
        <v>35</v>
      </c>
      <c r="F43" s="895" t="s">
        <v>35</v>
      </c>
      <c r="G43" s="898" t="s">
        <v>35</v>
      </c>
      <c r="H43" s="901" t="s">
        <v>35</v>
      </c>
      <c r="I43" s="895" t="s">
        <v>35</v>
      </c>
      <c r="J43" s="895" t="s">
        <v>35</v>
      </c>
      <c r="K43" s="895" t="s">
        <v>35</v>
      </c>
      <c r="L43" s="904" t="s">
        <v>35</v>
      </c>
      <c r="M43" s="892" t="s">
        <v>35</v>
      </c>
      <c r="N43" s="895" t="s">
        <v>35</v>
      </c>
      <c r="O43" s="895" t="s">
        <v>35</v>
      </c>
      <c r="P43" s="895" t="s">
        <v>35</v>
      </c>
      <c r="Q43" s="898" t="s">
        <v>35</v>
      </c>
      <c r="R43" s="901" t="s">
        <v>35</v>
      </c>
      <c r="S43" s="895" t="s">
        <v>35</v>
      </c>
      <c r="T43" s="895" t="s">
        <v>35</v>
      </c>
      <c r="U43" s="895" t="s">
        <v>35</v>
      </c>
      <c r="V43" s="895" t="s">
        <v>35</v>
      </c>
      <c r="W43" s="895" t="s">
        <v>35</v>
      </c>
      <c r="X43" s="895" t="s">
        <v>35</v>
      </c>
      <c r="Y43" s="895" t="s">
        <v>35</v>
      </c>
      <c r="Z43" s="895" t="s">
        <v>35</v>
      </c>
      <c r="AA43" s="904" t="s">
        <v>35</v>
      </c>
      <c r="AB43" s="738"/>
      <c r="AC43" s="738"/>
      <c r="AD43" s="738"/>
      <c r="AE43" s="738"/>
      <c r="AF43" s="738"/>
      <c r="AG43" s="738"/>
      <c r="AH43" s="738"/>
      <c r="AI43" s="738"/>
      <c r="AJ43" s="738"/>
      <c r="AK43" s="738"/>
      <c r="AL43" s="738"/>
      <c r="AM43" s="738"/>
      <c r="AN43" s="738"/>
      <c r="AO43" s="738"/>
      <c r="AP43" s="738"/>
      <c r="AQ43" s="738"/>
      <c r="AR43" s="738"/>
      <c r="AS43" s="738"/>
      <c r="AT43" s="738"/>
      <c r="AU43" s="738"/>
      <c r="AV43" s="738"/>
      <c r="AW43" s="738"/>
      <c r="AX43" s="738"/>
      <c r="AY43" s="738"/>
      <c r="AZ43" s="173"/>
      <c r="BA43" s="1165" t="s">
        <v>53</v>
      </c>
      <c r="BB43" s="262" t="s">
        <v>49</v>
      </c>
      <c r="BC43" s="908" t="s">
        <v>35</v>
      </c>
      <c r="BD43" s="912" t="s">
        <v>35</v>
      </c>
      <c r="BE43" s="912" t="s">
        <v>35</v>
      </c>
      <c r="BF43" s="912" t="s">
        <v>35</v>
      </c>
      <c r="BG43" s="917" t="s">
        <v>35</v>
      </c>
      <c r="BH43" s="908" t="s">
        <v>35</v>
      </c>
      <c r="BI43" s="912" t="s">
        <v>35</v>
      </c>
      <c r="BJ43" s="912" t="s">
        <v>35</v>
      </c>
      <c r="BK43" s="912" t="s">
        <v>35</v>
      </c>
      <c r="BL43" s="917" t="s">
        <v>35</v>
      </c>
      <c r="BM43" s="908" t="s">
        <v>35</v>
      </c>
      <c r="BN43" s="912" t="s">
        <v>35</v>
      </c>
      <c r="BO43" s="912" t="s">
        <v>35</v>
      </c>
      <c r="BP43" s="912" t="s">
        <v>35</v>
      </c>
      <c r="BQ43" s="917" t="s">
        <v>35</v>
      </c>
      <c r="BR43" s="908" t="s">
        <v>35</v>
      </c>
      <c r="BS43" s="912" t="s">
        <v>35</v>
      </c>
      <c r="BT43" s="912" t="s">
        <v>35</v>
      </c>
      <c r="BU43" s="912" t="s">
        <v>35</v>
      </c>
      <c r="BV43" s="912" t="s">
        <v>35</v>
      </c>
      <c r="BW43" s="912" t="s">
        <v>35</v>
      </c>
      <c r="BX43" s="912" t="s">
        <v>35</v>
      </c>
      <c r="BY43" s="923" t="s">
        <v>35</v>
      </c>
      <c r="BZ43" s="923" t="s">
        <v>35</v>
      </c>
      <c r="CA43" s="923" t="s">
        <v>35</v>
      </c>
      <c r="CB43" s="968"/>
      <c r="CC43" s="968"/>
      <c r="CD43" s="968"/>
      <c r="CE43" s="968"/>
      <c r="CF43" s="968"/>
      <c r="CG43" s="968"/>
      <c r="CH43" s="968"/>
      <c r="CI43" s="968"/>
      <c r="CJ43" s="968"/>
      <c r="CK43" s="968"/>
      <c r="CL43" s="968"/>
      <c r="CM43" s="968"/>
      <c r="CN43" s="968"/>
      <c r="CO43" s="968"/>
      <c r="CP43" s="968"/>
      <c r="CQ43" s="968"/>
      <c r="CR43" s="968"/>
      <c r="CS43" s="968"/>
      <c r="CT43" s="968"/>
      <c r="CU43" s="968"/>
      <c r="CV43" s="968"/>
      <c r="CW43" s="968"/>
      <c r="CX43" s="968"/>
      <c r="CY43" s="968"/>
      <c r="CZ43" s="968"/>
    </row>
    <row r="44" s="373" customFormat="true" ht="15" customHeight="true" x14ac:dyDescent="0.2">
      <c r="A44" s="1147"/>
      <c r="B44" s="209" t="s">
        <v>48</v>
      </c>
      <c r="C44" s="892" t="s">
        <v>35</v>
      </c>
      <c r="D44" s="895" t="s">
        <v>35</v>
      </c>
      <c r="E44" s="895" t="s">
        <v>35</v>
      </c>
      <c r="F44" s="895" t="s">
        <v>35</v>
      </c>
      <c r="G44" s="898" t="s">
        <v>35</v>
      </c>
      <c r="H44" s="901" t="s">
        <v>35</v>
      </c>
      <c r="I44" s="895" t="s">
        <v>35</v>
      </c>
      <c r="J44" s="895" t="s">
        <v>35</v>
      </c>
      <c r="K44" s="895" t="s">
        <v>35</v>
      </c>
      <c r="L44" s="904" t="s">
        <v>35</v>
      </c>
      <c r="M44" s="892" t="s">
        <v>35</v>
      </c>
      <c r="N44" s="895" t="s">
        <v>35</v>
      </c>
      <c r="O44" s="895" t="s">
        <v>35</v>
      </c>
      <c r="P44" s="895" t="s">
        <v>35</v>
      </c>
      <c r="Q44" s="898" t="s">
        <v>35</v>
      </c>
      <c r="R44" s="901" t="s">
        <v>35</v>
      </c>
      <c r="S44" s="895" t="s">
        <v>35</v>
      </c>
      <c r="T44" s="895" t="s">
        <v>35</v>
      </c>
      <c r="U44" s="895" t="s">
        <v>35</v>
      </c>
      <c r="V44" s="895" t="s">
        <v>35</v>
      </c>
      <c r="W44" s="895" t="s">
        <v>35</v>
      </c>
      <c r="X44" s="895" t="s">
        <v>35</v>
      </c>
      <c r="Y44" s="895" t="s">
        <v>35</v>
      </c>
      <c r="Z44" s="895" t="s">
        <v>35</v>
      </c>
      <c r="AA44" s="904" t="s">
        <v>35</v>
      </c>
      <c r="AB44" s="738"/>
      <c r="AC44" s="738"/>
      <c r="AD44" s="738"/>
      <c r="AE44" s="738"/>
      <c r="AF44" s="738"/>
      <c r="AG44" s="738"/>
      <c r="AH44" s="738"/>
      <c r="AI44" s="738"/>
      <c r="AJ44" s="738"/>
      <c r="AK44" s="738"/>
      <c r="AL44" s="738"/>
      <c r="AM44" s="738"/>
      <c r="AN44" s="738"/>
      <c r="AO44" s="738"/>
      <c r="AP44" s="738"/>
      <c r="AQ44" s="738"/>
      <c r="AR44" s="738"/>
      <c r="AS44" s="738"/>
      <c r="AT44" s="738"/>
      <c r="AU44" s="738"/>
      <c r="AV44" s="738"/>
      <c r="AW44" s="738"/>
      <c r="AX44" s="738"/>
      <c r="AY44" s="738"/>
      <c r="AZ44" s="173"/>
      <c r="BA44" s="1165"/>
      <c r="BB44" s="262" t="s">
        <v>48</v>
      </c>
      <c r="BC44" s="908" t="s">
        <v>35</v>
      </c>
      <c r="BD44" s="912" t="s">
        <v>35</v>
      </c>
      <c r="BE44" s="912" t="s">
        <v>35</v>
      </c>
      <c r="BF44" s="912" t="s">
        <v>35</v>
      </c>
      <c r="BG44" s="917" t="s">
        <v>35</v>
      </c>
      <c r="BH44" s="908" t="s">
        <v>35</v>
      </c>
      <c r="BI44" s="912" t="s">
        <v>35</v>
      </c>
      <c r="BJ44" s="912" t="s">
        <v>35</v>
      </c>
      <c r="BK44" s="912" t="s">
        <v>35</v>
      </c>
      <c r="BL44" s="917" t="s">
        <v>35</v>
      </c>
      <c r="BM44" s="908" t="s">
        <v>35</v>
      </c>
      <c r="BN44" s="912" t="s">
        <v>35</v>
      </c>
      <c r="BO44" s="912" t="s">
        <v>35</v>
      </c>
      <c r="BP44" s="912" t="s">
        <v>35</v>
      </c>
      <c r="BQ44" s="917" t="s">
        <v>35</v>
      </c>
      <c r="BR44" s="908" t="s">
        <v>35</v>
      </c>
      <c r="BS44" s="912" t="s">
        <v>35</v>
      </c>
      <c r="BT44" s="912" t="s">
        <v>35</v>
      </c>
      <c r="BU44" s="912" t="s">
        <v>35</v>
      </c>
      <c r="BV44" s="912" t="s">
        <v>35</v>
      </c>
      <c r="BW44" s="912" t="s">
        <v>35</v>
      </c>
      <c r="BX44" s="912" t="s">
        <v>35</v>
      </c>
      <c r="BY44" s="923" t="s">
        <v>35</v>
      </c>
      <c r="BZ44" s="923" t="s">
        <v>35</v>
      </c>
      <c r="CA44" s="923" t="s">
        <v>35</v>
      </c>
      <c r="CB44" s="968"/>
      <c r="CC44" s="968"/>
      <c r="CD44" s="968"/>
      <c r="CE44" s="968"/>
      <c r="CF44" s="968"/>
      <c r="CG44" s="968"/>
      <c r="CH44" s="968"/>
      <c r="CI44" s="968"/>
      <c r="CJ44" s="968"/>
      <c r="CK44" s="968"/>
      <c r="CL44" s="968"/>
      <c r="CM44" s="968"/>
      <c r="CN44" s="968"/>
      <c r="CO44" s="968"/>
      <c r="CP44" s="968"/>
      <c r="CQ44" s="968"/>
      <c r="CR44" s="968"/>
      <c r="CS44" s="968"/>
      <c r="CT44" s="968"/>
      <c r="CU44" s="968"/>
      <c r="CV44" s="968"/>
      <c r="CW44" s="968"/>
      <c r="CX44" s="968"/>
      <c r="CY44" s="968"/>
      <c r="CZ44" s="968"/>
    </row>
    <row r="45" s="373" customFormat="true" ht="15" customHeight="true" x14ac:dyDescent="0.2">
      <c r="A45" s="1147" t="s">
        <v>52</v>
      </c>
      <c r="B45" s="209" t="s">
        <v>49</v>
      </c>
      <c r="C45" s="892" t="s">
        <v>35</v>
      </c>
      <c r="D45" s="895" t="s">
        <v>35</v>
      </c>
      <c r="E45" s="895" t="s">
        <v>35</v>
      </c>
      <c r="F45" s="895" t="s">
        <v>35</v>
      </c>
      <c r="G45" s="898" t="s">
        <v>35</v>
      </c>
      <c r="H45" s="901" t="s">
        <v>35</v>
      </c>
      <c r="I45" s="895" t="s">
        <v>35</v>
      </c>
      <c r="J45" s="895" t="s">
        <v>35</v>
      </c>
      <c r="K45" s="895" t="s">
        <v>35</v>
      </c>
      <c r="L45" s="904" t="s">
        <v>35</v>
      </c>
      <c r="M45" s="892" t="s">
        <v>35</v>
      </c>
      <c r="N45" s="895" t="s">
        <v>35</v>
      </c>
      <c r="O45" s="895" t="s">
        <v>35</v>
      </c>
      <c r="P45" s="895" t="s">
        <v>35</v>
      </c>
      <c r="Q45" s="898" t="s">
        <v>35</v>
      </c>
      <c r="R45" s="901" t="s">
        <v>35</v>
      </c>
      <c r="S45" s="895" t="s">
        <v>35</v>
      </c>
      <c r="T45" s="895" t="s">
        <v>35</v>
      </c>
      <c r="U45" s="895" t="s">
        <v>35</v>
      </c>
      <c r="V45" s="895" t="s">
        <v>35</v>
      </c>
      <c r="W45" s="895" t="s">
        <v>35</v>
      </c>
      <c r="X45" s="895" t="s">
        <v>35</v>
      </c>
      <c r="Y45" s="895" t="s">
        <v>35</v>
      </c>
      <c r="Z45" s="895" t="s">
        <v>35</v>
      </c>
      <c r="AA45" s="904" t="s">
        <v>35</v>
      </c>
      <c r="AB45" s="738"/>
      <c r="AC45" s="738"/>
      <c r="AD45" s="738"/>
      <c r="AE45" s="738"/>
      <c r="AF45" s="738"/>
      <c r="AG45" s="738"/>
      <c r="AH45" s="738"/>
      <c r="AI45" s="738"/>
      <c r="AJ45" s="738"/>
      <c r="AK45" s="738"/>
      <c r="AL45" s="738"/>
      <c r="AM45" s="738"/>
      <c r="AN45" s="738"/>
      <c r="AO45" s="738"/>
      <c r="AP45" s="738"/>
      <c r="AQ45" s="738"/>
      <c r="AR45" s="738"/>
      <c r="AS45" s="738"/>
      <c r="AT45" s="738"/>
      <c r="AU45" s="738"/>
      <c r="AV45" s="738"/>
      <c r="AW45" s="738"/>
      <c r="AX45" s="738"/>
      <c r="AY45" s="738"/>
      <c r="AZ45" s="173"/>
      <c r="BA45" s="1165" t="s">
        <v>52</v>
      </c>
      <c r="BB45" s="262" t="s">
        <v>49</v>
      </c>
      <c r="BC45" s="908" t="s">
        <v>35</v>
      </c>
      <c r="BD45" s="912" t="s">
        <v>35</v>
      </c>
      <c r="BE45" s="912" t="s">
        <v>35</v>
      </c>
      <c r="BF45" s="912" t="s">
        <v>35</v>
      </c>
      <c r="BG45" s="917" t="s">
        <v>35</v>
      </c>
      <c r="BH45" s="908" t="s">
        <v>35</v>
      </c>
      <c r="BI45" s="912" t="s">
        <v>35</v>
      </c>
      <c r="BJ45" s="912" t="s">
        <v>35</v>
      </c>
      <c r="BK45" s="912" t="s">
        <v>35</v>
      </c>
      <c r="BL45" s="917" t="s">
        <v>35</v>
      </c>
      <c r="BM45" s="908" t="s">
        <v>35</v>
      </c>
      <c r="BN45" s="912" t="s">
        <v>35</v>
      </c>
      <c r="BO45" s="912" t="s">
        <v>35</v>
      </c>
      <c r="BP45" s="912" t="s">
        <v>35</v>
      </c>
      <c r="BQ45" s="917" t="s">
        <v>35</v>
      </c>
      <c r="BR45" s="908" t="s">
        <v>35</v>
      </c>
      <c r="BS45" s="912" t="s">
        <v>35</v>
      </c>
      <c r="BT45" s="912" t="s">
        <v>35</v>
      </c>
      <c r="BU45" s="912" t="s">
        <v>35</v>
      </c>
      <c r="BV45" s="912" t="s">
        <v>35</v>
      </c>
      <c r="BW45" s="912" t="s">
        <v>35</v>
      </c>
      <c r="BX45" s="912" t="s">
        <v>35</v>
      </c>
      <c r="BY45" s="923" t="s">
        <v>35</v>
      </c>
      <c r="BZ45" s="923" t="s">
        <v>35</v>
      </c>
      <c r="CA45" s="923" t="s">
        <v>35</v>
      </c>
      <c r="CB45" s="968"/>
      <c r="CC45" s="968"/>
      <c r="CD45" s="968"/>
      <c r="CE45" s="968"/>
      <c r="CF45" s="968"/>
      <c r="CG45" s="968"/>
      <c r="CH45" s="968"/>
      <c r="CI45" s="968"/>
      <c r="CJ45" s="968"/>
      <c r="CK45" s="968"/>
      <c r="CL45" s="968"/>
      <c r="CM45" s="968"/>
      <c r="CN45" s="968"/>
      <c r="CO45" s="968"/>
      <c r="CP45" s="968"/>
      <c r="CQ45" s="968"/>
      <c r="CR45" s="968"/>
      <c r="CS45" s="968"/>
      <c r="CT45" s="968"/>
      <c r="CU45" s="968"/>
      <c r="CV45" s="968"/>
      <c r="CW45" s="968"/>
      <c r="CX45" s="968"/>
      <c r="CY45" s="968"/>
      <c r="CZ45" s="968"/>
    </row>
    <row r="46" s="373" customFormat="true" ht="15" customHeight="true" x14ac:dyDescent="0.2">
      <c r="A46" s="1147"/>
      <c r="B46" s="209" t="s">
        <v>48</v>
      </c>
      <c r="C46" s="892" t="s">
        <v>35</v>
      </c>
      <c r="D46" s="895" t="s">
        <v>35</v>
      </c>
      <c r="E46" s="895" t="s">
        <v>35</v>
      </c>
      <c r="F46" s="895" t="s">
        <v>35</v>
      </c>
      <c r="G46" s="898" t="s">
        <v>35</v>
      </c>
      <c r="H46" s="901" t="s">
        <v>35</v>
      </c>
      <c r="I46" s="895" t="s">
        <v>35</v>
      </c>
      <c r="J46" s="895" t="s">
        <v>35</v>
      </c>
      <c r="K46" s="895" t="s">
        <v>35</v>
      </c>
      <c r="L46" s="904" t="s">
        <v>35</v>
      </c>
      <c r="M46" s="892" t="s">
        <v>35</v>
      </c>
      <c r="N46" s="895" t="s">
        <v>35</v>
      </c>
      <c r="O46" s="895" t="s">
        <v>35</v>
      </c>
      <c r="P46" s="895" t="s">
        <v>35</v>
      </c>
      <c r="Q46" s="898" t="s">
        <v>35</v>
      </c>
      <c r="R46" s="901" t="s">
        <v>35</v>
      </c>
      <c r="S46" s="895" t="s">
        <v>35</v>
      </c>
      <c r="T46" s="895" t="s">
        <v>35</v>
      </c>
      <c r="U46" s="895" t="s">
        <v>35</v>
      </c>
      <c r="V46" s="895" t="s">
        <v>35</v>
      </c>
      <c r="W46" s="895" t="s">
        <v>35</v>
      </c>
      <c r="X46" s="895" t="s">
        <v>35</v>
      </c>
      <c r="Y46" s="895" t="s">
        <v>35</v>
      </c>
      <c r="Z46" s="895" t="s">
        <v>35</v>
      </c>
      <c r="AA46" s="904" t="s">
        <v>35</v>
      </c>
      <c r="AB46" s="738"/>
      <c r="AC46" s="738"/>
      <c r="AD46" s="738"/>
      <c r="AE46" s="738"/>
      <c r="AF46" s="738"/>
      <c r="AG46" s="738"/>
      <c r="AH46" s="738"/>
      <c r="AI46" s="738"/>
      <c r="AJ46" s="738"/>
      <c r="AK46" s="738"/>
      <c r="AL46" s="738"/>
      <c r="AM46" s="738"/>
      <c r="AN46" s="738"/>
      <c r="AO46" s="738"/>
      <c r="AP46" s="738"/>
      <c r="AQ46" s="738"/>
      <c r="AR46" s="738"/>
      <c r="AS46" s="738"/>
      <c r="AT46" s="738"/>
      <c r="AU46" s="738"/>
      <c r="AV46" s="738"/>
      <c r="AW46" s="738"/>
      <c r="AX46" s="738"/>
      <c r="AY46" s="738"/>
      <c r="AZ46" s="173"/>
      <c r="BA46" s="1165"/>
      <c r="BB46" s="262" t="s">
        <v>48</v>
      </c>
      <c r="BC46" s="908" t="s">
        <v>35</v>
      </c>
      <c r="BD46" s="912" t="s">
        <v>35</v>
      </c>
      <c r="BE46" s="912" t="s">
        <v>35</v>
      </c>
      <c r="BF46" s="912" t="s">
        <v>35</v>
      </c>
      <c r="BG46" s="917" t="s">
        <v>35</v>
      </c>
      <c r="BH46" s="908" t="s">
        <v>35</v>
      </c>
      <c r="BI46" s="912" t="s">
        <v>35</v>
      </c>
      <c r="BJ46" s="912" t="s">
        <v>35</v>
      </c>
      <c r="BK46" s="912" t="s">
        <v>35</v>
      </c>
      <c r="BL46" s="917" t="s">
        <v>35</v>
      </c>
      <c r="BM46" s="908" t="s">
        <v>35</v>
      </c>
      <c r="BN46" s="912" t="s">
        <v>35</v>
      </c>
      <c r="BO46" s="912" t="s">
        <v>35</v>
      </c>
      <c r="BP46" s="912" t="s">
        <v>35</v>
      </c>
      <c r="BQ46" s="917" t="s">
        <v>35</v>
      </c>
      <c r="BR46" s="908" t="s">
        <v>35</v>
      </c>
      <c r="BS46" s="912" t="s">
        <v>35</v>
      </c>
      <c r="BT46" s="912" t="s">
        <v>35</v>
      </c>
      <c r="BU46" s="912" t="s">
        <v>35</v>
      </c>
      <c r="BV46" s="912" t="s">
        <v>35</v>
      </c>
      <c r="BW46" s="912" t="s">
        <v>35</v>
      </c>
      <c r="BX46" s="912" t="s">
        <v>35</v>
      </c>
      <c r="BY46" s="923" t="s">
        <v>35</v>
      </c>
      <c r="BZ46" s="923" t="s">
        <v>35</v>
      </c>
      <c r="CA46" s="923" t="s">
        <v>35</v>
      </c>
      <c r="CB46" s="968"/>
      <c r="CC46" s="968"/>
      <c r="CD46" s="968"/>
      <c r="CE46" s="968"/>
      <c r="CF46" s="968"/>
      <c r="CG46" s="968"/>
      <c r="CH46" s="968"/>
      <c r="CI46" s="968"/>
      <c r="CJ46" s="968"/>
      <c r="CK46" s="968"/>
      <c r="CL46" s="968"/>
      <c r="CM46" s="968"/>
      <c r="CN46" s="968"/>
      <c r="CO46" s="968"/>
      <c r="CP46" s="968"/>
      <c r="CQ46" s="968"/>
      <c r="CR46" s="968"/>
      <c r="CS46" s="968"/>
      <c r="CT46" s="968"/>
      <c r="CU46" s="968"/>
      <c r="CV46" s="968"/>
      <c r="CW46" s="968"/>
      <c r="CX46" s="968"/>
      <c r="CY46" s="968"/>
      <c r="CZ46" s="968"/>
    </row>
    <row r="47" s="133" customFormat="true" ht="15" customHeight="true" x14ac:dyDescent="0.2">
      <c r="A47" s="1147" t="s">
        <v>102</v>
      </c>
      <c r="B47" s="209" t="s">
        <v>101</v>
      </c>
      <c r="C47" s="892" t="s">
        <v>35</v>
      </c>
      <c r="D47" s="895" t="s">
        <v>35</v>
      </c>
      <c r="E47" s="895" t="s">
        <v>35</v>
      </c>
      <c r="F47" s="895" t="s">
        <v>35</v>
      </c>
      <c r="G47" s="898" t="s">
        <v>35</v>
      </c>
      <c r="H47" s="901" t="s">
        <v>35</v>
      </c>
      <c r="I47" s="895" t="s">
        <v>35</v>
      </c>
      <c r="J47" s="895" t="s">
        <v>35</v>
      </c>
      <c r="K47" s="895" t="s">
        <v>35</v>
      </c>
      <c r="L47" s="904" t="s">
        <v>35</v>
      </c>
      <c r="M47" s="892" t="s">
        <v>35</v>
      </c>
      <c r="N47" s="895" t="s">
        <v>35</v>
      </c>
      <c r="O47" s="895" t="s">
        <v>35</v>
      </c>
      <c r="P47" s="895" t="s">
        <v>35</v>
      </c>
      <c r="Q47" s="898" t="s">
        <v>35</v>
      </c>
      <c r="R47" s="901" t="s">
        <v>35</v>
      </c>
      <c r="S47" s="895" t="s">
        <v>35</v>
      </c>
      <c r="T47" s="895" t="s">
        <v>35</v>
      </c>
      <c r="U47" s="895" t="s">
        <v>35</v>
      </c>
      <c r="V47" s="895" t="s">
        <v>35</v>
      </c>
      <c r="W47" s="895" t="s">
        <v>35</v>
      </c>
      <c r="X47" s="895" t="s">
        <v>35</v>
      </c>
      <c r="Y47" s="895" t="s">
        <v>35</v>
      </c>
      <c r="Z47" s="895" t="s">
        <v>35</v>
      </c>
      <c r="AA47" s="904" t="s">
        <v>35</v>
      </c>
      <c r="AB47" s="966"/>
      <c r="AC47" s="966"/>
      <c r="AD47" s="966"/>
      <c r="AE47" s="966"/>
      <c r="AF47" s="966"/>
      <c r="AG47" s="966"/>
      <c r="AH47" s="966"/>
      <c r="AI47" s="966"/>
      <c r="AJ47" s="966"/>
      <c r="AK47" s="966"/>
      <c r="AL47" s="966"/>
      <c r="AM47" s="966"/>
      <c r="AN47" s="966"/>
      <c r="AO47" s="966"/>
      <c r="AP47" s="966"/>
      <c r="AQ47" s="966"/>
      <c r="AR47" s="966"/>
      <c r="AS47" s="966"/>
      <c r="AT47" s="966"/>
      <c r="AU47" s="966"/>
      <c r="AV47" s="966"/>
      <c r="AW47" s="966"/>
      <c r="AX47" s="966"/>
      <c r="AY47" s="966"/>
      <c r="AZ47" s="172"/>
      <c r="BA47" s="1165" t="s">
        <v>102</v>
      </c>
      <c r="BB47" s="262" t="s">
        <v>101</v>
      </c>
      <c r="BC47" s="908" t="s">
        <v>35</v>
      </c>
      <c r="BD47" s="912" t="s">
        <v>35</v>
      </c>
      <c r="BE47" s="912" t="s">
        <v>35</v>
      </c>
      <c r="BF47" s="912" t="s">
        <v>35</v>
      </c>
      <c r="BG47" s="917" t="s">
        <v>35</v>
      </c>
      <c r="BH47" s="908" t="s">
        <v>35</v>
      </c>
      <c r="BI47" s="912" t="s">
        <v>35</v>
      </c>
      <c r="BJ47" s="912" t="s">
        <v>35</v>
      </c>
      <c r="BK47" s="912" t="s">
        <v>35</v>
      </c>
      <c r="BL47" s="917" t="s">
        <v>35</v>
      </c>
      <c r="BM47" s="908" t="s">
        <v>35</v>
      </c>
      <c r="BN47" s="912" t="s">
        <v>35</v>
      </c>
      <c r="BO47" s="912" t="s">
        <v>35</v>
      </c>
      <c r="BP47" s="912" t="s">
        <v>35</v>
      </c>
      <c r="BQ47" s="917" t="s">
        <v>35</v>
      </c>
      <c r="BR47" s="908" t="s">
        <v>35</v>
      </c>
      <c r="BS47" s="912" t="s">
        <v>35</v>
      </c>
      <c r="BT47" s="912" t="s">
        <v>35</v>
      </c>
      <c r="BU47" s="912" t="s">
        <v>35</v>
      </c>
      <c r="BV47" s="912" t="s">
        <v>35</v>
      </c>
      <c r="BW47" s="912" t="s">
        <v>35</v>
      </c>
      <c r="BX47" s="912" t="s">
        <v>35</v>
      </c>
      <c r="BY47" s="923" t="s">
        <v>35</v>
      </c>
      <c r="BZ47" s="923" t="s">
        <v>35</v>
      </c>
      <c r="CA47" s="923" t="s">
        <v>35</v>
      </c>
      <c r="CB47" s="968"/>
      <c r="CC47" s="968"/>
      <c r="CD47" s="968"/>
      <c r="CE47" s="968"/>
      <c r="CF47" s="968"/>
      <c r="CG47" s="968"/>
      <c r="CH47" s="968"/>
      <c r="CI47" s="968"/>
      <c r="CJ47" s="968"/>
      <c r="CK47" s="968"/>
      <c r="CL47" s="968"/>
      <c r="CM47" s="968"/>
      <c r="CN47" s="968"/>
      <c r="CO47" s="968"/>
      <c r="CP47" s="968"/>
      <c r="CQ47" s="968"/>
      <c r="CR47" s="968"/>
      <c r="CS47" s="968"/>
      <c r="CT47" s="968"/>
      <c r="CU47" s="968"/>
      <c r="CV47" s="968"/>
      <c r="CW47" s="968"/>
      <c r="CX47" s="968"/>
      <c r="CY47" s="968"/>
      <c r="CZ47" s="968"/>
    </row>
    <row r="48" s="133" customFormat="true" ht="15" customHeight="true" x14ac:dyDescent="0.2">
      <c r="A48" s="1147"/>
      <c r="B48" s="209" t="s">
        <v>100</v>
      </c>
      <c r="C48" s="892" t="s">
        <v>35</v>
      </c>
      <c r="D48" s="895" t="s">
        <v>35</v>
      </c>
      <c r="E48" s="895" t="s">
        <v>35</v>
      </c>
      <c r="F48" s="895" t="s">
        <v>35</v>
      </c>
      <c r="G48" s="898" t="s">
        <v>35</v>
      </c>
      <c r="H48" s="901" t="s">
        <v>35</v>
      </c>
      <c r="I48" s="895" t="s">
        <v>35</v>
      </c>
      <c r="J48" s="895" t="s">
        <v>35</v>
      </c>
      <c r="K48" s="895" t="s">
        <v>35</v>
      </c>
      <c r="L48" s="904" t="s">
        <v>35</v>
      </c>
      <c r="M48" s="892" t="s">
        <v>35</v>
      </c>
      <c r="N48" s="895" t="s">
        <v>35</v>
      </c>
      <c r="O48" s="895" t="s">
        <v>35</v>
      </c>
      <c r="P48" s="895" t="s">
        <v>35</v>
      </c>
      <c r="Q48" s="898" t="s">
        <v>35</v>
      </c>
      <c r="R48" s="901" t="s">
        <v>35</v>
      </c>
      <c r="S48" s="895" t="s">
        <v>35</v>
      </c>
      <c r="T48" s="895" t="s">
        <v>35</v>
      </c>
      <c r="U48" s="895" t="s">
        <v>35</v>
      </c>
      <c r="V48" s="895" t="s">
        <v>35</v>
      </c>
      <c r="W48" s="895" t="s">
        <v>35</v>
      </c>
      <c r="X48" s="895" t="s">
        <v>35</v>
      </c>
      <c r="Y48" s="895" t="s">
        <v>35</v>
      </c>
      <c r="Z48" s="895" t="s">
        <v>35</v>
      </c>
      <c r="AA48" s="904" t="s">
        <v>35</v>
      </c>
      <c r="AB48" s="966"/>
      <c r="AC48" s="966"/>
      <c r="AD48" s="966"/>
      <c r="AE48" s="966"/>
      <c r="AF48" s="966"/>
      <c r="AG48" s="966"/>
      <c r="AH48" s="966"/>
      <c r="AI48" s="966"/>
      <c r="AJ48" s="966"/>
      <c r="AK48" s="966"/>
      <c r="AL48" s="966"/>
      <c r="AM48" s="966"/>
      <c r="AN48" s="966"/>
      <c r="AO48" s="966"/>
      <c r="AP48" s="966"/>
      <c r="AQ48" s="966"/>
      <c r="AR48" s="966"/>
      <c r="AS48" s="966"/>
      <c r="AT48" s="966"/>
      <c r="AU48" s="966"/>
      <c r="AV48" s="966"/>
      <c r="AW48" s="966"/>
      <c r="AX48" s="966"/>
      <c r="AY48" s="966"/>
      <c r="AZ48" s="172"/>
      <c r="BA48" s="1165"/>
      <c r="BB48" s="262" t="s">
        <v>100</v>
      </c>
      <c r="BC48" s="908" t="s">
        <v>35</v>
      </c>
      <c r="BD48" s="912" t="s">
        <v>35</v>
      </c>
      <c r="BE48" s="912" t="s">
        <v>35</v>
      </c>
      <c r="BF48" s="912" t="s">
        <v>35</v>
      </c>
      <c r="BG48" s="917" t="s">
        <v>35</v>
      </c>
      <c r="BH48" s="908" t="s">
        <v>35</v>
      </c>
      <c r="BI48" s="912" t="s">
        <v>35</v>
      </c>
      <c r="BJ48" s="912" t="s">
        <v>35</v>
      </c>
      <c r="BK48" s="912" t="s">
        <v>35</v>
      </c>
      <c r="BL48" s="917" t="s">
        <v>35</v>
      </c>
      <c r="BM48" s="908" t="s">
        <v>35</v>
      </c>
      <c r="BN48" s="912" t="s">
        <v>35</v>
      </c>
      <c r="BO48" s="912" t="s">
        <v>35</v>
      </c>
      <c r="BP48" s="912" t="s">
        <v>35</v>
      </c>
      <c r="BQ48" s="917" t="s">
        <v>35</v>
      </c>
      <c r="BR48" s="908" t="s">
        <v>35</v>
      </c>
      <c r="BS48" s="912" t="s">
        <v>35</v>
      </c>
      <c r="BT48" s="912" t="s">
        <v>35</v>
      </c>
      <c r="BU48" s="912" t="s">
        <v>35</v>
      </c>
      <c r="BV48" s="912" t="s">
        <v>35</v>
      </c>
      <c r="BW48" s="912" t="s">
        <v>35</v>
      </c>
      <c r="BX48" s="912" t="s">
        <v>35</v>
      </c>
      <c r="BY48" s="923" t="s">
        <v>35</v>
      </c>
      <c r="BZ48" s="923" t="s">
        <v>35</v>
      </c>
      <c r="CA48" s="923" t="s">
        <v>35</v>
      </c>
      <c r="CB48" s="968"/>
      <c r="CC48" s="968"/>
      <c r="CD48" s="968"/>
      <c r="CE48" s="968"/>
      <c r="CF48" s="968"/>
      <c r="CG48" s="968"/>
      <c r="CH48" s="968"/>
      <c r="CI48" s="968"/>
      <c r="CJ48" s="968"/>
      <c r="CK48" s="968"/>
      <c r="CL48" s="968"/>
      <c r="CM48" s="968"/>
      <c r="CN48" s="968"/>
      <c r="CO48" s="968"/>
      <c r="CP48" s="968"/>
      <c r="CQ48" s="968"/>
      <c r="CR48" s="968"/>
      <c r="CS48" s="968"/>
      <c r="CT48" s="968"/>
      <c r="CU48" s="968"/>
      <c r="CV48" s="968"/>
      <c r="CW48" s="968"/>
      <c r="CX48" s="968"/>
      <c r="CY48" s="968"/>
      <c r="CZ48" s="968"/>
    </row>
    <row r="49" s="133" customFormat="true" ht="15" customHeight="true" x14ac:dyDescent="0.2">
      <c r="A49" s="1147"/>
      <c r="B49" s="209" t="s">
        <v>68</v>
      </c>
      <c r="C49" s="892" t="s">
        <v>35</v>
      </c>
      <c r="D49" s="895" t="s">
        <v>35</v>
      </c>
      <c r="E49" s="895" t="s">
        <v>35</v>
      </c>
      <c r="F49" s="895" t="s">
        <v>35</v>
      </c>
      <c r="G49" s="898" t="s">
        <v>35</v>
      </c>
      <c r="H49" s="901" t="s">
        <v>35</v>
      </c>
      <c r="I49" s="895" t="s">
        <v>35</v>
      </c>
      <c r="J49" s="895" t="s">
        <v>35</v>
      </c>
      <c r="K49" s="895" t="s">
        <v>35</v>
      </c>
      <c r="L49" s="904" t="s">
        <v>35</v>
      </c>
      <c r="M49" s="892" t="s">
        <v>35</v>
      </c>
      <c r="N49" s="895" t="s">
        <v>35</v>
      </c>
      <c r="O49" s="895" t="s">
        <v>35</v>
      </c>
      <c r="P49" s="895" t="s">
        <v>35</v>
      </c>
      <c r="Q49" s="898" t="s">
        <v>35</v>
      </c>
      <c r="R49" s="901" t="s">
        <v>35</v>
      </c>
      <c r="S49" s="895" t="s">
        <v>35</v>
      </c>
      <c r="T49" s="895" t="s">
        <v>35</v>
      </c>
      <c r="U49" s="895" t="s">
        <v>35</v>
      </c>
      <c r="V49" s="895" t="s">
        <v>35</v>
      </c>
      <c r="W49" s="895" t="s">
        <v>35</v>
      </c>
      <c r="X49" s="895" t="s">
        <v>35</v>
      </c>
      <c r="Y49" s="895" t="s">
        <v>35</v>
      </c>
      <c r="Z49" s="895" t="s">
        <v>35</v>
      </c>
      <c r="AA49" s="904" t="s">
        <v>35</v>
      </c>
      <c r="AB49" s="966"/>
      <c r="AC49" s="966"/>
      <c r="AD49" s="966"/>
      <c r="AE49" s="966"/>
      <c r="AF49" s="966"/>
      <c r="AG49" s="966"/>
      <c r="AH49" s="966"/>
      <c r="AI49" s="966"/>
      <c r="AJ49" s="966"/>
      <c r="AK49" s="966"/>
      <c r="AL49" s="966"/>
      <c r="AM49" s="966"/>
      <c r="AN49" s="966"/>
      <c r="AO49" s="966"/>
      <c r="AP49" s="966"/>
      <c r="AQ49" s="966"/>
      <c r="AR49" s="966"/>
      <c r="AS49" s="966"/>
      <c r="AT49" s="966"/>
      <c r="AU49" s="966"/>
      <c r="AV49" s="966"/>
      <c r="AW49" s="966"/>
      <c r="AX49" s="966"/>
      <c r="AY49" s="966"/>
      <c r="AZ49" s="172"/>
      <c r="BA49" s="1165"/>
      <c r="BB49" s="262" t="s">
        <v>68</v>
      </c>
      <c r="BC49" s="908" t="s">
        <v>35</v>
      </c>
      <c r="BD49" s="912" t="s">
        <v>35</v>
      </c>
      <c r="BE49" s="912" t="s">
        <v>35</v>
      </c>
      <c r="BF49" s="912" t="s">
        <v>35</v>
      </c>
      <c r="BG49" s="917" t="s">
        <v>35</v>
      </c>
      <c r="BH49" s="908" t="s">
        <v>35</v>
      </c>
      <c r="BI49" s="912" t="s">
        <v>35</v>
      </c>
      <c r="BJ49" s="912" t="s">
        <v>35</v>
      </c>
      <c r="BK49" s="912" t="s">
        <v>35</v>
      </c>
      <c r="BL49" s="917" t="s">
        <v>35</v>
      </c>
      <c r="BM49" s="908" t="s">
        <v>35</v>
      </c>
      <c r="BN49" s="912" t="s">
        <v>35</v>
      </c>
      <c r="BO49" s="912" t="s">
        <v>35</v>
      </c>
      <c r="BP49" s="912" t="s">
        <v>35</v>
      </c>
      <c r="BQ49" s="917" t="s">
        <v>35</v>
      </c>
      <c r="BR49" s="908" t="s">
        <v>35</v>
      </c>
      <c r="BS49" s="912" t="s">
        <v>35</v>
      </c>
      <c r="BT49" s="912" t="s">
        <v>35</v>
      </c>
      <c r="BU49" s="912" t="s">
        <v>35</v>
      </c>
      <c r="BV49" s="912" t="s">
        <v>35</v>
      </c>
      <c r="BW49" s="912" t="s">
        <v>35</v>
      </c>
      <c r="BX49" s="912" t="s">
        <v>35</v>
      </c>
      <c r="BY49" s="923" t="s">
        <v>35</v>
      </c>
      <c r="BZ49" s="923" t="s">
        <v>35</v>
      </c>
      <c r="CA49" s="923" t="s">
        <v>35</v>
      </c>
      <c r="CB49" s="968"/>
      <c r="CC49" s="968"/>
      <c r="CD49" s="968"/>
      <c r="CE49" s="968"/>
      <c r="CF49" s="968"/>
      <c r="CG49" s="968"/>
      <c r="CH49" s="968"/>
      <c r="CI49" s="968"/>
      <c r="CJ49" s="968"/>
      <c r="CK49" s="968"/>
      <c r="CL49" s="968"/>
      <c r="CM49" s="968"/>
      <c r="CN49" s="968"/>
      <c r="CO49" s="968"/>
      <c r="CP49" s="968"/>
      <c r="CQ49" s="968"/>
      <c r="CR49" s="968"/>
      <c r="CS49" s="968"/>
      <c r="CT49" s="968"/>
      <c r="CU49" s="968"/>
      <c r="CV49" s="968"/>
      <c r="CW49" s="968"/>
      <c r="CX49" s="968"/>
      <c r="CY49" s="968"/>
      <c r="CZ49" s="968"/>
    </row>
    <row r="50" s="133" customFormat="true" ht="15" customHeight="true" x14ac:dyDescent="0.2">
      <c r="A50" s="1147" t="s">
        <v>103</v>
      </c>
      <c r="B50" s="209" t="s">
        <v>101</v>
      </c>
      <c r="C50" s="892" t="s">
        <v>35</v>
      </c>
      <c r="D50" s="895" t="s">
        <v>35</v>
      </c>
      <c r="E50" s="895" t="s">
        <v>35</v>
      </c>
      <c r="F50" s="895" t="s">
        <v>35</v>
      </c>
      <c r="G50" s="898" t="s">
        <v>35</v>
      </c>
      <c r="H50" s="901" t="s">
        <v>35</v>
      </c>
      <c r="I50" s="895" t="s">
        <v>35</v>
      </c>
      <c r="J50" s="895" t="s">
        <v>35</v>
      </c>
      <c r="K50" s="895" t="s">
        <v>35</v>
      </c>
      <c r="L50" s="904" t="s">
        <v>35</v>
      </c>
      <c r="M50" s="892" t="s">
        <v>35</v>
      </c>
      <c r="N50" s="895" t="s">
        <v>35</v>
      </c>
      <c r="O50" s="895" t="s">
        <v>35</v>
      </c>
      <c r="P50" s="895" t="s">
        <v>35</v>
      </c>
      <c r="Q50" s="898" t="s">
        <v>35</v>
      </c>
      <c r="R50" s="901" t="s">
        <v>35</v>
      </c>
      <c r="S50" s="895" t="s">
        <v>35</v>
      </c>
      <c r="T50" s="895" t="s">
        <v>35</v>
      </c>
      <c r="U50" s="895" t="s">
        <v>35</v>
      </c>
      <c r="V50" s="895" t="s">
        <v>35</v>
      </c>
      <c r="W50" s="895" t="s">
        <v>35</v>
      </c>
      <c r="X50" s="895" t="s">
        <v>35</v>
      </c>
      <c r="Y50" s="895" t="s">
        <v>35</v>
      </c>
      <c r="Z50" s="895" t="s">
        <v>35</v>
      </c>
      <c r="AA50" s="904" t="s">
        <v>35</v>
      </c>
      <c r="AB50" s="966"/>
      <c r="AC50" s="966"/>
      <c r="AD50" s="966"/>
      <c r="AE50" s="966"/>
      <c r="AF50" s="966"/>
      <c r="AG50" s="966"/>
      <c r="AH50" s="966"/>
      <c r="AI50" s="966"/>
      <c r="AJ50" s="966"/>
      <c r="AK50" s="966"/>
      <c r="AL50" s="966"/>
      <c r="AM50" s="966"/>
      <c r="AN50" s="966"/>
      <c r="AO50" s="966"/>
      <c r="AP50" s="966"/>
      <c r="AQ50" s="966"/>
      <c r="AR50" s="966"/>
      <c r="AS50" s="966"/>
      <c r="AT50" s="966"/>
      <c r="AU50" s="966"/>
      <c r="AV50" s="966"/>
      <c r="AW50" s="966"/>
      <c r="AX50" s="966"/>
      <c r="AY50" s="966"/>
      <c r="AZ50" s="172"/>
      <c r="BA50" s="1165" t="s">
        <v>103</v>
      </c>
      <c r="BB50" s="262" t="s">
        <v>101</v>
      </c>
      <c r="BC50" s="908" t="s">
        <v>35</v>
      </c>
      <c r="BD50" s="912" t="s">
        <v>35</v>
      </c>
      <c r="BE50" s="912" t="s">
        <v>35</v>
      </c>
      <c r="BF50" s="912" t="s">
        <v>35</v>
      </c>
      <c r="BG50" s="917" t="s">
        <v>35</v>
      </c>
      <c r="BH50" s="908" t="s">
        <v>35</v>
      </c>
      <c r="BI50" s="912" t="s">
        <v>35</v>
      </c>
      <c r="BJ50" s="912" t="s">
        <v>35</v>
      </c>
      <c r="BK50" s="912" t="s">
        <v>35</v>
      </c>
      <c r="BL50" s="917" t="s">
        <v>35</v>
      </c>
      <c r="BM50" s="908" t="s">
        <v>35</v>
      </c>
      <c r="BN50" s="912" t="s">
        <v>35</v>
      </c>
      <c r="BO50" s="912" t="s">
        <v>35</v>
      </c>
      <c r="BP50" s="912" t="s">
        <v>35</v>
      </c>
      <c r="BQ50" s="917" t="s">
        <v>35</v>
      </c>
      <c r="BR50" s="908" t="s">
        <v>35</v>
      </c>
      <c r="BS50" s="912" t="s">
        <v>35</v>
      </c>
      <c r="BT50" s="912" t="s">
        <v>35</v>
      </c>
      <c r="BU50" s="912" t="s">
        <v>35</v>
      </c>
      <c r="BV50" s="912" t="s">
        <v>35</v>
      </c>
      <c r="BW50" s="912" t="s">
        <v>35</v>
      </c>
      <c r="BX50" s="912" t="s">
        <v>35</v>
      </c>
      <c r="BY50" s="923" t="s">
        <v>35</v>
      </c>
      <c r="BZ50" s="923" t="s">
        <v>35</v>
      </c>
      <c r="CA50" s="923" t="s">
        <v>35</v>
      </c>
      <c r="CB50" s="968"/>
      <c r="CC50" s="968"/>
      <c r="CD50" s="968"/>
      <c r="CE50" s="968"/>
      <c r="CF50" s="968"/>
      <c r="CG50" s="968"/>
      <c r="CH50" s="968"/>
      <c r="CI50" s="968"/>
      <c r="CJ50" s="968"/>
      <c r="CK50" s="968"/>
      <c r="CL50" s="968"/>
      <c r="CM50" s="968"/>
      <c r="CN50" s="968"/>
      <c r="CO50" s="968"/>
      <c r="CP50" s="968"/>
      <c r="CQ50" s="968"/>
      <c r="CR50" s="968"/>
      <c r="CS50" s="968"/>
      <c r="CT50" s="968"/>
      <c r="CU50" s="968"/>
      <c r="CV50" s="968"/>
      <c r="CW50" s="968"/>
      <c r="CX50" s="968"/>
      <c r="CY50" s="968"/>
      <c r="CZ50" s="968"/>
    </row>
    <row r="51" s="133" customFormat="true" ht="15" customHeight="true" x14ac:dyDescent="0.2">
      <c r="A51" s="1147"/>
      <c r="B51" s="209" t="s">
        <v>100</v>
      </c>
      <c r="C51" s="892" t="s">
        <v>35</v>
      </c>
      <c r="D51" s="895" t="s">
        <v>35</v>
      </c>
      <c r="E51" s="895" t="s">
        <v>35</v>
      </c>
      <c r="F51" s="895" t="s">
        <v>35</v>
      </c>
      <c r="G51" s="898" t="s">
        <v>35</v>
      </c>
      <c r="H51" s="901" t="s">
        <v>35</v>
      </c>
      <c r="I51" s="895" t="s">
        <v>35</v>
      </c>
      <c r="J51" s="895" t="s">
        <v>35</v>
      </c>
      <c r="K51" s="895" t="s">
        <v>35</v>
      </c>
      <c r="L51" s="904" t="s">
        <v>35</v>
      </c>
      <c r="M51" s="892" t="s">
        <v>35</v>
      </c>
      <c r="N51" s="895" t="s">
        <v>35</v>
      </c>
      <c r="O51" s="895" t="s">
        <v>35</v>
      </c>
      <c r="P51" s="895" t="s">
        <v>35</v>
      </c>
      <c r="Q51" s="898" t="s">
        <v>35</v>
      </c>
      <c r="R51" s="901" t="s">
        <v>35</v>
      </c>
      <c r="S51" s="895" t="s">
        <v>35</v>
      </c>
      <c r="T51" s="895" t="s">
        <v>35</v>
      </c>
      <c r="U51" s="895" t="s">
        <v>35</v>
      </c>
      <c r="V51" s="895" t="s">
        <v>35</v>
      </c>
      <c r="W51" s="895" t="s">
        <v>35</v>
      </c>
      <c r="X51" s="895" t="s">
        <v>35</v>
      </c>
      <c r="Y51" s="895" t="s">
        <v>35</v>
      </c>
      <c r="Z51" s="895" t="s">
        <v>35</v>
      </c>
      <c r="AA51" s="904" t="s">
        <v>35</v>
      </c>
      <c r="AB51" s="966"/>
      <c r="AC51" s="966"/>
      <c r="AD51" s="966"/>
      <c r="AE51" s="966"/>
      <c r="AF51" s="966"/>
      <c r="AG51" s="966"/>
      <c r="AH51" s="966"/>
      <c r="AI51" s="966"/>
      <c r="AJ51" s="966"/>
      <c r="AK51" s="966"/>
      <c r="AL51" s="966"/>
      <c r="AM51" s="966"/>
      <c r="AN51" s="966"/>
      <c r="AO51" s="966"/>
      <c r="AP51" s="966"/>
      <c r="AQ51" s="966"/>
      <c r="AR51" s="966"/>
      <c r="AS51" s="966"/>
      <c r="AT51" s="966"/>
      <c r="AU51" s="966"/>
      <c r="AV51" s="966"/>
      <c r="AW51" s="966"/>
      <c r="AX51" s="966"/>
      <c r="AY51" s="966"/>
      <c r="AZ51" s="172"/>
      <c r="BA51" s="1165"/>
      <c r="BB51" s="262" t="s">
        <v>100</v>
      </c>
      <c r="BC51" s="908" t="s">
        <v>35</v>
      </c>
      <c r="BD51" s="912" t="s">
        <v>35</v>
      </c>
      <c r="BE51" s="912" t="s">
        <v>35</v>
      </c>
      <c r="BF51" s="912" t="s">
        <v>35</v>
      </c>
      <c r="BG51" s="917" t="s">
        <v>35</v>
      </c>
      <c r="BH51" s="908" t="s">
        <v>35</v>
      </c>
      <c r="BI51" s="912" t="s">
        <v>35</v>
      </c>
      <c r="BJ51" s="912" t="s">
        <v>35</v>
      </c>
      <c r="BK51" s="912" t="s">
        <v>35</v>
      </c>
      <c r="BL51" s="917" t="s">
        <v>35</v>
      </c>
      <c r="BM51" s="908" t="s">
        <v>35</v>
      </c>
      <c r="BN51" s="912" t="s">
        <v>35</v>
      </c>
      <c r="BO51" s="912" t="s">
        <v>35</v>
      </c>
      <c r="BP51" s="912" t="s">
        <v>35</v>
      </c>
      <c r="BQ51" s="917" t="s">
        <v>35</v>
      </c>
      <c r="BR51" s="908" t="s">
        <v>35</v>
      </c>
      <c r="BS51" s="912" t="s">
        <v>35</v>
      </c>
      <c r="BT51" s="912" t="s">
        <v>35</v>
      </c>
      <c r="BU51" s="912" t="s">
        <v>35</v>
      </c>
      <c r="BV51" s="912" t="s">
        <v>35</v>
      </c>
      <c r="BW51" s="912" t="s">
        <v>35</v>
      </c>
      <c r="BX51" s="912" t="s">
        <v>35</v>
      </c>
      <c r="BY51" s="923" t="s">
        <v>35</v>
      </c>
      <c r="BZ51" s="923" t="s">
        <v>35</v>
      </c>
      <c r="CA51" s="923" t="s">
        <v>35</v>
      </c>
      <c r="CB51" s="968"/>
      <c r="CC51" s="968"/>
      <c r="CD51" s="968"/>
      <c r="CE51" s="968"/>
      <c r="CF51" s="968"/>
      <c r="CG51" s="968"/>
      <c r="CH51" s="968"/>
      <c r="CI51" s="968"/>
      <c r="CJ51" s="968"/>
      <c r="CK51" s="968"/>
      <c r="CL51" s="968"/>
      <c r="CM51" s="968"/>
      <c r="CN51" s="968"/>
      <c r="CO51" s="968"/>
      <c r="CP51" s="968"/>
      <c r="CQ51" s="968"/>
      <c r="CR51" s="968"/>
      <c r="CS51" s="968"/>
      <c r="CT51" s="968"/>
      <c r="CU51" s="968"/>
      <c r="CV51" s="968"/>
      <c r="CW51" s="968"/>
      <c r="CX51" s="968"/>
      <c r="CY51" s="968"/>
      <c r="CZ51" s="968"/>
    </row>
    <row r="52" s="133" customFormat="true" ht="15" customHeight="true" x14ac:dyDescent="0.2">
      <c r="A52" s="1147"/>
      <c r="B52" s="209" t="s">
        <v>68</v>
      </c>
      <c r="C52" s="892" t="s">
        <v>35</v>
      </c>
      <c r="D52" s="895" t="s">
        <v>35</v>
      </c>
      <c r="E52" s="895" t="s">
        <v>35</v>
      </c>
      <c r="F52" s="895" t="s">
        <v>35</v>
      </c>
      <c r="G52" s="898" t="s">
        <v>35</v>
      </c>
      <c r="H52" s="901" t="s">
        <v>35</v>
      </c>
      <c r="I52" s="895" t="s">
        <v>35</v>
      </c>
      <c r="J52" s="895" t="s">
        <v>35</v>
      </c>
      <c r="K52" s="895" t="s">
        <v>35</v>
      </c>
      <c r="L52" s="904" t="s">
        <v>35</v>
      </c>
      <c r="M52" s="892" t="s">
        <v>35</v>
      </c>
      <c r="N52" s="895" t="s">
        <v>35</v>
      </c>
      <c r="O52" s="895" t="s">
        <v>35</v>
      </c>
      <c r="P52" s="895" t="s">
        <v>35</v>
      </c>
      <c r="Q52" s="898" t="s">
        <v>35</v>
      </c>
      <c r="R52" s="901" t="s">
        <v>35</v>
      </c>
      <c r="S52" s="895" t="s">
        <v>35</v>
      </c>
      <c r="T52" s="895" t="s">
        <v>35</v>
      </c>
      <c r="U52" s="895" t="s">
        <v>35</v>
      </c>
      <c r="V52" s="895" t="s">
        <v>35</v>
      </c>
      <c r="W52" s="895" t="s">
        <v>35</v>
      </c>
      <c r="X52" s="895" t="s">
        <v>35</v>
      </c>
      <c r="Y52" s="895" t="s">
        <v>35</v>
      </c>
      <c r="Z52" s="895" t="s">
        <v>35</v>
      </c>
      <c r="AA52" s="904" t="s">
        <v>35</v>
      </c>
      <c r="AB52" s="966"/>
      <c r="AC52" s="966"/>
      <c r="AD52" s="966"/>
      <c r="AE52" s="966"/>
      <c r="AF52" s="966"/>
      <c r="AG52" s="966"/>
      <c r="AH52" s="966"/>
      <c r="AI52" s="966"/>
      <c r="AJ52" s="966"/>
      <c r="AK52" s="966"/>
      <c r="AL52" s="966"/>
      <c r="AM52" s="966"/>
      <c r="AN52" s="966"/>
      <c r="AO52" s="966"/>
      <c r="AP52" s="966"/>
      <c r="AQ52" s="966"/>
      <c r="AR52" s="966"/>
      <c r="AS52" s="966"/>
      <c r="AT52" s="966"/>
      <c r="AU52" s="966"/>
      <c r="AV52" s="966"/>
      <c r="AW52" s="966"/>
      <c r="AX52" s="966"/>
      <c r="AY52" s="966"/>
      <c r="AZ52" s="172"/>
      <c r="BA52" s="1165"/>
      <c r="BB52" s="262" t="s">
        <v>68</v>
      </c>
      <c r="BC52" s="908" t="s">
        <v>35</v>
      </c>
      <c r="BD52" s="912" t="s">
        <v>35</v>
      </c>
      <c r="BE52" s="912" t="s">
        <v>35</v>
      </c>
      <c r="BF52" s="912" t="s">
        <v>35</v>
      </c>
      <c r="BG52" s="917" t="s">
        <v>35</v>
      </c>
      <c r="BH52" s="908" t="s">
        <v>35</v>
      </c>
      <c r="BI52" s="912" t="s">
        <v>35</v>
      </c>
      <c r="BJ52" s="912" t="s">
        <v>35</v>
      </c>
      <c r="BK52" s="912" t="s">
        <v>35</v>
      </c>
      <c r="BL52" s="917" t="s">
        <v>35</v>
      </c>
      <c r="BM52" s="908" t="s">
        <v>35</v>
      </c>
      <c r="BN52" s="912" t="s">
        <v>35</v>
      </c>
      <c r="BO52" s="912" t="s">
        <v>35</v>
      </c>
      <c r="BP52" s="912" t="s">
        <v>35</v>
      </c>
      <c r="BQ52" s="917" t="s">
        <v>35</v>
      </c>
      <c r="BR52" s="908" t="s">
        <v>35</v>
      </c>
      <c r="BS52" s="912" t="s">
        <v>35</v>
      </c>
      <c r="BT52" s="912" t="s">
        <v>35</v>
      </c>
      <c r="BU52" s="912" t="s">
        <v>35</v>
      </c>
      <c r="BV52" s="912" t="s">
        <v>35</v>
      </c>
      <c r="BW52" s="912" t="s">
        <v>35</v>
      </c>
      <c r="BX52" s="912" t="s">
        <v>35</v>
      </c>
      <c r="BY52" s="923" t="s">
        <v>35</v>
      </c>
      <c r="BZ52" s="923" t="s">
        <v>35</v>
      </c>
      <c r="CA52" s="923" t="s">
        <v>35</v>
      </c>
      <c r="CB52" s="968"/>
      <c r="CC52" s="968"/>
      <c r="CD52" s="968"/>
      <c r="CE52" s="968"/>
      <c r="CF52" s="968"/>
      <c r="CG52" s="968"/>
      <c r="CH52" s="968"/>
      <c r="CI52" s="968"/>
      <c r="CJ52" s="968"/>
      <c r="CK52" s="968"/>
      <c r="CL52" s="968"/>
      <c r="CM52" s="968"/>
      <c r="CN52" s="968"/>
      <c r="CO52" s="968"/>
      <c r="CP52" s="968"/>
      <c r="CQ52" s="968"/>
      <c r="CR52" s="968"/>
      <c r="CS52" s="968"/>
      <c r="CT52" s="968"/>
      <c r="CU52" s="968"/>
      <c r="CV52" s="968"/>
      <c r="CW52" s="968"/>
      <c r="CX52" s="968"/>
      <c r="CY52" s="968"/>
      <c r="CZ52" s="968"/>
    </row>
    <row r="53" s="133" customFormat="true" ht="15" customHeight="true" x14ac:dyDescent="0.2">
      <c r="A53" s="1147" t="s">
        <v>106</v>
      </c>
      <c r="B53" s="209" t="s">
        <v>101</v>
      </c>
      <c r="C53" s="892" t="s">
        <v>35</v>
      </c>
      <c r="D53" s="895" t="s">
        <v>35</v>
      </c>
      <c r="E53" s="895" t="s">
        <v>35</v>
      </c>
      <c r="F53" s="895" t="s">
        <v>35</v>
      </c>
      <c r="G53" s="898" t="s">
        <v>35</v>
      </c>
      <c r="H53" s="901" t="s">
        <v>35</v>
      </c>
      <c r="I53" s="895" t="s">
        <v>35</v>
      </c>
      <c r="J53" s="895" t="s">
        <v>35</v>
      </c>
      <c r="K53" s="895" t="s">
        <v>35</v>
      </c>
      <c r="L53" s="904" t="s">
        <v>35</v>
      </c>
      <c r="M53" s="892" t="s">
        <v>35</v>
      </c>
      <c r="N53" s="895" t="s">
        <v>35</v>
      </c>
      <c r="O53" s="895" t="s">
        <v>35</v>
      </c>
      <c r="P53" s="895" t="s">
        <v>35</v>
      </c>
      <c r="Q53" s="898" t="s">
        <v>35</v>
      </c>
      <c r="R53" s="901" t="s">
        <v>35</v>
      </c>
      <c r="S53" s="895" t="s">
        <v>35</v>
      </c>
      <c r="T53" s="895" t="s">
        <v>35</v>
      </c>
      <c r="U53" s="895" t="s">
        <v>35</v>
      </c>
      <c r="V53" s="895" t="s">
        <v>35</v>
      </c>
      <c r="W53" s="895" t="s">
        <v>35</v>
      </c>
      <c r="X53" s="895" t="s">
        <v>35</v>
      </c>
      <c r="Y53" s="895" t="s">
        <v>35</v>
      </c>
      <c r="Z53" s="895" t="s">
        <v>35</v>
      </c>
      <c r="AA53" s="904" t="s">
        <v>35</v>
      </c>
      <c r="AB53" s="966"/>
      <c r="AC53" s="966"/>
      <c r="AD53" s="966"/>
      <c r="AE53" s="966"/>
      <c r="AF53" s="966"/>
      <c r="AG53" s="966"/>
      <c r="AH53" s="966"/>
      <c r="AI53" s="966"/>
      <c r="AJ53" s="966"/>
      <c r="AK53" s="966"/>
      <c r="AL53" s="966"/>
      <c r="AM53" s="966"/>
      <c r="AN53" s="966"/>
      <c r="AO53" s="966"/>
      <c r="AP53" s="966"/>
      <c r="AQ53" s="966"/>
      <c r="AR53" s="966"/>
      <c r="AS53" s="966"/>
      <c r="AT53" s="966"/>
      <c r="AU53" s="966"/>
      <c r="AV53" s="966"/>
      <c r="AW53" s="966"/>
      <c r="AX53" s="966"/>
      <c r="AY53" s="966"/>
      <c r="AZ53" s="172"/>
      <c r="BA53" s="1165" t="s">
        <v>106</v>
      </c>
      <c r="BB53" s="262" t="s">
        <v>101</v>
      </c>
      <c r="BC53" s="908" t="s">
        <v>35</v>
      </c>
      <c r="BD53" s="912" t="s">
        <v>35</v>
      </c>
      <c r="BE53" s="912" t="s">
        <v>35</v>
      </c>
      <c r="BF53" s="912" t="s">
        <v>35</v>
      </c>
      <c r="BG53" s="917" t="s">
        <v>35</v>
      </c>
      <c r="BH53" s="908" t="s">
        <v>35</v>
      </c>
      <c r="BI53" s="912" t="s">
        <v>35</v>
      </c>
      <c r="BJ53" s="912" t="s">
        <v>35</v>
      </c>
      <c r="BK53" s="912" t="s">
        <v>35</v>
      </c>
      <c r="BL53" s="917" t="s">
        <v>35</v>
      </c>
      <c r="BM53" s="908" t="s">
        <v>35</v>
      </c>
      <c r="BN53" s="912" t="s">
        <v>35</v>
      </c>
      <c r="BO53" s="912" t="s">
        <v>35</v>
      </c>
      <c r="BP53" s="912" t="s">
        <v>35</v>
      </c>
      <c r="BQ53" s="917" t="s">
        <v>35</v>
      </c>
      <c r="BR53" s="908" t="s">
        <v>35</v>
      </c>
      <c r="BS53" s="912" t="s">
        <v>35</v>
      </c>
      <c r="BT53" s="912" t="s">
        <v>35</v>
      </c>
      <c r="BU53" s="912" t="s">
        <v>35</v>
      </c>
      <c r="BV53" s="912" t="s">
        <v>35</v>
      </c>
      <c r="BW53" s="912" t="s">
        <v>35</v>
      </c>
      <c r="BX53" s="912" t="s">
        <v>35</v>
      </c>
      <c r="BY53" s="923" t="s">
        <v>35</v>
      </c>
      <c r="BZ53" s="923" t="s">
        <v>35</v>
      </c>
      <c r="CA53" s="923" t="s">
        <v>35</v>
      </c>
      <c r="CB53" s="968"/>
      <c r="CC53" s="968"/>
      <c r="CD53" s="968"/>
      <c r="CE53" s="968"/>
      <c r="CF53" s="968"/>
      <c r="CG53" s="968"/>
      <c r="CH53" s="968"/>
      <c r="CI53" s="968"/>
      <c r="CJ53" s="968"/>
      <c r="CK53" s="968"/>
      <c r="CL53" s="968"/>
      <c r="CM53" s="968"/>
      <c r="CN53" s="968"/>
      <c r="CO53" s="968"/>
      <c r="CP53" s="968"/>
      <c r="CQ53" s="968"/>
      <c r="CR53" s="968"/>
      <c r="CS53" s="968"/>
      <c r="CT53" s="968"/>
      <c r="CU53" s="968"/>
      <c r="CV53" s="968"/>
      <c r="CW53" s="968"/>
      <c r="CX53" s="968"/>
      <c r="CY53" s="968"/>
      <c r="CZ53" s="968"/>
    </row>
    <row r="54" s="133" customFormat="true" ht="15" customHeight="true" x14ac:dyDescent="0.2">
      <c r="A54" s="1147"/>
      <c r="B54" s="209" t="s">
        <v>100</v>
      </c>
      <c r="C54" s="892" t="s">
        <v>35</v>
      </c>
      <c r="D54" s="895" t="s">
        <v>35</v>
      </c>
      <c r="E54" s="895" t="s">
        <v>35</v>
      </c>
      <c r="F54" s="895" t="s">
        <v>35</v>
      </c>
      <c r="G54" s="898" t="s">
        <v>35</v>
      </c>
      <c r="H54" s="901" t="s">
        <v>35</v>
      </c>
      <c r="I54" s="895" t="s">
        <v>35</v>
      </c>
      <c r="J54" s="895" t="s">
        <v>35</v>
      </c>
      <c r="K54" s="895" t="s">
        <v>35</v>
      </c>
      <c r="L54" s="904" t="s">
        <v>35</v>
      </c>
      <c r="M54" s="892" t="s">
        <v>35</v>
      </c>
      <c r="N54" s="895" t="s">
        <v>35</v>
      </c>
      <c r="O54" s="895" t="s">
        <v>35</v>
      </c>
      <c r="P54" s="895" t="s">
        <v>35</v>
      </c>
      <c r="Q54" s="898" t="s">
        <v>35</v>
      </c>
      <c r="R54" s="901" t="s">
        <v>35</v>
      </c>
      <c r="S54" s="895" t="s">
        <v>35</v>
      </c>
      <c r="T54" s="895" t="s">
        <v>35</v>
      </c>
      <c r="U54" s="895" t="s">
        <v>35</v>
      </c>
      <c r="V54" s="895" t="s">
        <v>35</v>
      </c>
      <c r="W54" s="895" t="s">
        <v>35</v>
      </c>
      <c r="X54" s="895" t="s">
        <v>35</v>
      </c>
      <c r="Y54" s="895" t="s">
        <v>35</v>
      </c>
      <c r="Z54" s="895" t="s">
        <v>35</v>
      </c>
      <c r="AA54" s="904" t="s">
        <v>35</v>
      </c>
      <c r="AB54" s="966"/>
      <c r="AC54" s="966"/>
      <c r="AD54" s="966"/>
      <c r="AE54" s="966"/>
      <c r="AF54" s="966"/>
      <c r="AG54" s="966"/>
      <c r="AH54" s="966"/>
      <c r="AI54" s="966"/>
      <c r="AJ54" s="966"/>
      <c r="AK54" s="966"/>
      <c r="AL54" s="966"/>
      <c r="AM54" s="966"/>
      <c r="AN54" s="966"/>
      <c r="AO54" s="966"/>
      <c r="AP54" s="966"/>
      <c r="AQ54" s="966"/>
      <c r="AR54" s="966"/>
      <c r="AS54" s="966"/>
      <c r="AT54" s="966"/>
      <c r="AU54" s="966"/>
      <c r="AV54" s="966"/>
      <c r="AW54" s="966"/>
      <c r="AX54" s="966"/>
      <c r="AY54" s="966"/>
      <c r="AZ54" s="172"/>
      <c r="BA54" s="1165"/>
      <c r="BB54" s="262" t="s">
        <v>100</v>
      </c>
      <c r="BC54" s="908" t="s">
        <v>35</v>
      </c>
      <c r="BD54" s="912" t="s">
        <v>35</v>
      </c>
      <c r="BE54" s="912" t="s">
        <v>35</v>
      </c>
      <c r="BF54" s="912" t="s">
        <v>35</v>
      </c>
      <c r="BG54" s="917" t="s">
        <v>35</v>
      </c>
      <c r="BH54" s="908" t="s">
        <v>35</v>
      </c>
      <c r="BI54" s="912" t="s">
        <v>35</v>
      </c>
      <c r="BJ54" s="912" t="s">
        <v>35</v>
      </c>
      <c r="BK54" s="912" t="s">
        <v>35</v>
      </c>
      <c r="BL54" s="917" t="s">
        <v>35</v>
      </c>
      <c r="BM54" s="908" t="s">
        <v>35</v>
      </c>
      <c r="BN54" s="912" t="s">
        <v>35</v>
      </c>
      <c r="BO54" s="912" t="s">
        <v>35</v>
      </c>
      <c r="BP54" s="912" t="s">
        <v>35</v>
      </c>
      <c r="BQ54" s="917" t="s">
        <v>35</v>
      </c>
      <c r="BR54" s="908" t="s">
        <v>35</v>
      </c>
      <c r="BS54" s="912" t="s">
        <v>35</v>
      </c>
      <c r="BT54" s="912" t="s">
        <v>35</v>
      </c>
      <c r="BU54" s="912" t="s">
        <v>35</v>
      </c>
      <c r="BV54" s="912" t="s">
        <v>35</v>
      </c>
      <c r="BW54" s="912" t="s">
        <v>35</v>
      </c>
      <c r="BX54" s="912" t="s">
        <v>35</v>
      </c>
      <c r="BY54" s="923" t="s">
        <v>35</v>
      </c>
      <c r="BZ54" s="923" t="s">
        <v>35</v>
      </c>
      <c r="CA54" s="923" t="s">
        <v>35</v>
      </c>
      <c r="CB54" s="968"/>
      <c r="CC54" s="968"/>
      <c r="CD54" s="968"/>
      <c r="CE54" s="968"/>
      <c r="CF54" s="968"/>
      <c r="CG54" s="968"/>
      <c r="CH54" s="968"/>
      <c r="CI54" s="968"/>
      <c r="CJ54" s="968"/>
      <c r="CK54" s="968"/>
      <c r="CL54" s="968"/>
      <c r="CM54" s="968"/>
      <c r="CN54" s="968"/>
      <c r="CO54" s="968"/>
      <c r="CP54" s="968"/>
      <c r="CQ54" s="968"/>
      <c r="CR54" s="968"/>
      <c r="CS54" s="968"/>
      <c r="CT54" s="968"/>
      <c r="CU54" s="968"/>
      <c r="CV54" s="968"/>
      <c r="CW54" s="968"/>
      <c r="CX54" s="968"/>
      <c r="CY54" s="968"/>
      <c r="CZ54" s="968"/>
    </row>
    <row r="55" s="133" customFormat="true" ht="15" customHeight="true" x14ac:dyDescent="0.2">
      <c r="A55" s="1148"/>
      <c r="B55" s="210" t="s">
        <v>68</v>
      </c>
      <c r="C55" s="893" t="s">
        <v>35</v>
      </c>
      <c r="D55" s="896" t="s">
        <v>35</v>
      </c>
      <c r="E55" s="896" t="s">
        <v>35</v>
      </c>
      <c r="F55" s="896" t="s">
        <v>35</v>
      </c>
      <c r="G55" s="899" t="s">
        <v>35</v>
      </c>
      <c r="H55" s="902" t="s">
        <v>35</v>
      </c>
      <c r="I55" s="896" t="s">
        <v>35</v>
      </c>
      <c r="J55" s="896" t="s">
        <v>35</v>
      </c>
      <c r="K55" s="896" t="s">
        <v>35</v>
      </c>
      <c r="L55" s="905" t="s">
        <v>35</v>
      </c>
      <c r="M55" s="893" t="s">
        <v>35</v>
      </c>
      <c r="N55" s="896" t="s">
        <v>35</v>
      </c>
      <c r="O55" s="896" t="s">
        <v>35</v>
      </c>
      <c r="P55" s="896" t="s">
        <v>35</v>
      </c>
      <c r="Q55" s="899" t="s">
        <v>35</v>
      </c>
      <c r="R55" s="957" t="s">
        <v>35</v>
      </c>
      <c r="S55" s="958" t="s">
        <v>35</v>
      </c>
      <c r="T55" s="958" t="s">
        <v>35</v>
      </c>
      <c r="U55" s="958" t="s">
        <v>35</v>
      </c>
      <c r="V55" s="958" t="s">
        <v>35</v>
      </c>
      <c r="W55" s="958" t="s">
        <v>35</v>
      </c>
      <c r="X55" s="958" t="s">
        <v>35</v>
      </c>
      <c r="Y55" s="958" t="s">
        <v>35</v>
      </c>
      <c r="Z55" s="958" t="s">
        <v>35</v>
      </c>
      <c r="AA55" s="965" t="s">
        <v>35</v>
      </c>
      <c r="AB55" s="966"/>
      <c r="AC55" s="966"/>
      <c r="AD55" s="966"/>
      <c r="AE55" s="966"/>
      <c r="AF55" s="966"/>
      <c r="AG55" s="966"/>
      <c r="AH55" s="966"/>
      <c r="AI55" s="966"/>
      <c r="AJ55" s="966"/>
      <c r="AK55" s="966"/>
      <c r="AL55" s="966"/>
      <c r="AM55" s="966"/>
      <c r="AN55" s="966"/>
      <c r="AO55" s="966"/>
      <c r="AP55" s="966"/>
      <c r="AQ55" s="966"/>
      <c r="AR55" s="966"/>
      <c r="AS55" s="966"/>
      <c r="AT55" s="966"/>
      <c r="AU55" s="966"/>
      <c r="AV55" s="966"/>
      <c r="AW55" s="966"/>
      <c r="AX55" s="966"/>
      <c r="AY55" s="966"/>
      <c r="AZ55" s="172"/>
      <c r="BA55" s="1166"/>
      <c r="BB55" s="263" t="s">
        <v>68</v>
      </c>
      <c r="BC55" s="910" t="s">
        <v>35</v>
      </c>
      <c r="BD55" s="914" t="s">
        <v>35</v>
      </c>
      <c r="BE55" s="914" t="s">
        <v>35</v>
      </c>
      <c r="BF55" s="914" t="s">
        <v>35</v>
      </c>
      <c r="BG55" s="919" t="s">
        <v>35</v>
      </c>
      <c r="BH55" s="910" t="s">
        <v>35</v>
      </c>
      <c r="BI55" s="914" t="s">
        <v>35</v>
      </c>
      <c r="BJ55" s="914" t="s">
        <v>35</v>
      </c>
      <c r="BK55" s="914" t="s">
        <v>35</v>
      </c>
      <c r="BL55" s="919" t="s">
        <v>35</v>
      </c>
      <c r="BM55" s="910" t="s">
        <v>35</v>
      </c>
      <c r="BN55" s="914" t="s">
        <v>35</v>
      </c>
      <c r="BO55" s="914" t="s">
        <v>35</v>
      </c>
      <c r="BP55" s="914" t="s">
        <v>35</v>
      </c>
      <c r="BQ55" s="919" t="s">
        <v>35</v>
      </c>
      <c r="BR55" s="959" t="s">
        <v>35</v>
      </c>
      <c r="BS55" s="960" t="s">
        <v>35</v>
      </c>
      <c r="BT55" s="960" t="s">
        <v>35</v>
      </c>
      <c r="BU55" s="960" t="s">
        <v>35</v>
      </c>
      <c r="BV55" s="960" t="s">
        <v>35</v>
      </c>
      <c r="BW55" s="960" t="s">
        <v>35</v>
      </c>
      <c r="BX55" s="960" t="s">
        <v>35</v>
      </c>
      <c r="BY55" s="960" t="s">
        <v>35</v>
      </c>
      <c r="BZ55" s="921" t="s">
        <v>35</v>
      </c>
      <c r="CA55" s="921" t="s">
        <v>35</v>
      </c>
      <c r="CB55" s="968"/>
      <c r="CC55" s="968"/>
      <c r="CD55" s="968"/>
      <c r="CE55" s="968"/>
      <c r="CF55" s="968"/>
      <c r="CG55" s="968"/>
      <c r="CH55" s="968"/>
      <c r="CI55" s="968"/>
      <c r="CJ55" s="968"/>
      <c r="CK55" s="968"/>
      <c r="CL55" s="968"/>
      <c r="CM55" s="968"/>
      <c r="CN55" s="968"/>
      <c r="CO55" s="968"/>
      <c r="CP55" s="968"/>
      <c r="CQ55" s="968"/>
      <c r="CR55" s="968"/>
      <c r="CS55" s="968"/>
      <c r="CT55" s="968"/>
      <c r="CU55" s="968"/>
      <c r="CV55" s="968"/>
      <c r="CW55" s="968"/>
      <c r="CX55" s="968"/>
      <c r="CY55" s="968"/>
      <c r="CZ55" s="968"/>
    </row>
    <row r="56" s="373" customFormat="true" ht="15" customHeight="true" x14ac:dyDescent="0.2">
      <c r="A56" s="135"/>
      <c r="B56" s="205"/>
      <c r="C56" s="1162" t="s">
        <v>115</v>
      </c>
      <c r="D56" s="1163"/>
      <c r="E56" s="1163"/>
      <c r="F56" s="1163"/>
      <c r="G56" s="1164"/>
      <c r="H56" s="1140" t="s">
        <v>38</v>
      </c>
      <c r="I56" s="1141"/>
      <c r="J56" s="1141"/>
      <c r="K56" s="1141"/>
      <c r="L56" s="1142"/>
      <c r="M56" s="1158" t="s">
        <v>37</v>
      </c>
      <c r="N56" s="1141"/>
      <c r="O56" s="1141"/>
      <c r="P56" s="1141"/>
      <c r="Q56" s="1142"/>
      <c r="R56" s="961" t="s">
        <v>141</v>
      </c>
      <c r="S56" s="265"/>
      <c r="T56" s="265"/>
      <c r="U56" s="265"/>
      <c r="V56" s="265"/>
      <c r="W56" s="265"/>
      <c r="X56" s="265"/>
      <c r="Y56" s="265"/>
      <c r="Z56" s="265"/>
      <c r="AA56" s="265"/>
      <c r="AB56" s="738"/>
      <c r="AC56" s="738"/>
      <c r="AD56" s="738"/>
      <c r="AE56" s="738"/>
      <c r="AF56" s="738"/>
      <c r="AG56" s="738"/>
      <c r="AH56" s="738"/>
      <c r="AI56" s="738"/>
      <c r="AJ56" s="738"/>
      <c r="AK56" s="738"/>
      <c r="AL56" s="738"/>
      <c r="AM56" s="738"/>
      <c r="AN56" s="738"/>
      <c r="AO56" s="738"/>
      <c r="AP56" s="738"/>
      <c r="AQ56" s="738"/>
      <c r="AR56" s="738"/>
      <c r="AS56" s="738"/>
      <c r="AT56" s="738"/>
      <c r="AU56" s="738"/>
      <c r="AV56" s="738"/>
      <c r="AW56" s="738"/>
      <c r="AX56" s="738"/>
      <c r="AY56" s="738"/>
      <c r="AZ56" s="173"/>
      <c r="BA56" s="174" t="s">
        <v>131</v>
      </c>
      <c r="BB56" s="118" t="s">
        <v>96</v>
      </c>
      <c r="BC56" s="1158" t="s">
        <v>115</v>
      </c>
      <c r="BD56" s="1141"/>
      <c r="BE56" s="1141"/>
      <c r="BF56" s="1141"/>
      <c r="BG56" s="1169"/>
      <c r="BH56" s="1158" t="s">
        <v>38</v>
      </c>
      <c r="BI56" s="1141"/>
      <c r="BJ56" s="1141"/>
      <c r="BK56" s="1141"/>
      <c r="BL56" s="1169"/>
      <c r="BM56" s="1158" t="s">
        <v>37</v>
      </c>
      <c r="BN56" s="1141"/>
      <c r="BO56" s="1141"/>
      <c r="BP56" s="1141"/>
      <c r="BQ56" s="1142"/>
      <c r="BR56" s="956" t="s">
        <v>141</v>
      </c>
      <c r="BS56" s="265"/>
      <c r="BT56" s="265"/>
      <c r="BU56" s="265"/>
      <c r="BV56" s="265"/>
      <c r="BW56" s="265"/>
      <c r="BX56" s="265"/>
      <c r="BY56" s="265"/>
      <c r="BZ56" s="172"/>
      <c r="CA56" s="172"/>
      <c r="CB56" s="172"/>
      <c r="CC56" s="172"/>
      <c r="CD56" s="172"/>
      <c r="CE56" s="172"/>
      <c r="CF56" s="172"/>
      <c r="CG56" s="172"/>
      <c r="CH56" s="172"/>
      <c r="CI56" s="172"/>
      <c r="CJ56" s="172"/>
      <c r="CK56" s="172"/>
      <c r="CL56" s="172"/>
      <c r="CM56" s="172"/>
      <c r="CN56" s="172"/>
      <c r="CO56" s="172"/>
      <c r="CP56" s="172"/>
      <c r="CQ56" s="172"/>
      <c r="CR56" s="172"/>
      <c r="CS56" s="172"/>
      <c r="CT56" s="172"/>
      <c r="CU56" s="172"/>
      <c r="CV56" s="172"/>
      <c r="CW56" s="172"/>
      <c r="CX56" s="172"/>
      <c r="CY56" s="172"/>
      <c r="CZ56" s="172"/>
    </row>
    <row r="57" s="373" customFormat="true" ht="24" x14ac:dyDescent="0.2">
      <c r="A57" s="159" t="s">
        <v>69</v>
      </c>
      <c r="B57" s="205"/>
      <c r="C57" s="251" t="s">
        <v>0</v>
      </c>
      <c r="D57" s="252" t="s">
        <v>1</v>
      </c>
      <c r="E57" s="252" t="s">
        <v>2</v>
      </c>
      <c r="F57" s="252" t="s">
        <v>3</v>
      </c>
      <c r="G57" s="253" t="s">
        <v>4</v>
      </c>
      <c r="H57" s="212" t="s">
        <v>0</v>
      </c>
      <c r="I57" s="211" t="s">
        <v>1</v>
      </c>
      <c r="J57" s="211" t="s">
        <v>2</v>
      </c>
      <c r="K57" s="211" t="s">
        <v>3</v>
      </c>
      <c r="L57" s="214" t="s">
        <v>4</v>
      </c>
      <c r="M57" s="213" t="s">
        <v>0</v>
      </c>
      <c r="N57" s="211" t="s">
        <v>1</v>
      </c>
      <c r="O57" s="211" t="s">
        <v>2</v>
      </c>
      <c r="P57" s="211" t="s">
        <v>3</v>
      </c>
      <c r="Q57" s="284" t="s">
        <v>4</v>
      </c>
      <c r="R57" s="212" t="s">
        <v>248</v>
      </c>
      <c r="S57" s="211" t="s">
        <v>249</v>
      </c>
      <c r="T57" s="211" t="s">
        <v>250</v>
      </c>
      <c r="U57" s="211" t="s">
        <v>251</v>
      </c>
      <c r="V57" s="211" t="s">
        <v>252</v>
      </c>
      <c r="W57" s="211" t="s">
        <v>253</v>
      </c>
      <c r="X57" s="211" t="s">
        <v>254</v>
      </c>
      <c r="Y57" s="211" t="s">
        <v>255</v>
      </c>
      <c r="Z57" s="211" t="s">
        <v>256</v>
      </c>
      <c r="AA57" s="214" t="s">
        <v>257</v>
      </c>
      <c r="AB57" s="738"/>
      <c r="AC57" s="738"/>
      <c r="AD57" s="738"/>
      <c r="AE57" s="738"/>
      <c r="AF57" s="738"/>
      <c r="AG57" s="738"/>
      <c r="AH57" s="738"/>
      <c r="AI57" s="738"/>
      <c r="AJ57" s="738"/>
      <c r="AK57" s="738"/>
      <c r="AL57" s="738"/>
      <c r="AM57" s="738"/>
      <c r="AN57" s="738"/>
      <c r="AO57" s="738"/>
      <c r="AP57" s="738"/>
      <c r="AQ57" s="738"/>
      <c r="AR57" s="738"/>
      <c r="AS57" s="738"/>
      <c r="AT57" s="738"/>
      <c r="AU57" s="738"/>
      <c r="AV57" s="738"/>
      <c r="AW57" s="738"/>
      <c r="AX57" s="738"/>
      <c r="AY57" s="738"/>
      <c r="AZ57" s="173"/>
      <c r="BA57" s="159" t="s">
        <v>120</v>
      </c>
      <c r="BB57" s="158"/>
      <c r="BC57" s="297" t="s">
        <v>0</v>
      </c>
      <c r="BD57" s="435" t="s">
        <v>1</v>
      </c>
      <c r="BE57" s="435" t="s">
        <v>2</v>
      </c>
      <c r="BF57" s="435" t="s">
        <v>3</v>
      </c>
      <c r="BG57" s="298" t="s">
        <v>4</v>
      </c>
      <c r="BH57" s="297" t="s">
        <v>0</v>
      </c>
      <c r="BI57" s="435" t="s">
        <v>1</v>
      </c>
      <c r="BJ57" s="435" t="s">
        <v>2</v>
      </c>
      <c r="BK57" s="435" t="s">
        <v>3</v>
      </c>
      <c r="BL57" s="298" t="s">
        <v>4</v>
      </c>
      <c r="BM57" s="297" t="s">
        <v>0</v>
      </c>
      <c r="BN57" s="435" t="s">
        <v>1</v>
      </c>
      <c r="BO57" s="435" t="s">
        <v>2</v>
      </c>
      <c r="BP57" s="435" t="s">
        <v>3</v>
      </c>
      <c r="BQ57" s="298" t="s">
        <v>4</v>
      </c>
      <c r="BR57" s="297" t="s">
        <v>248</v>
      </c>
      <c r="BS57" s="435" t="s">
        <v>249</v>
      </c>
      <c r="BT57" s="435" t="s">
        <v>250</v>
      </c>
      <c r="BU57" s="435" t="s">
        <v>251</v>
      </c>
      <c r="BV57" s="435" t="s">
        <v>252</v>
      </c>
      <c r="BW57" s="435" t="s">
        <v>253</v>
      </c>
      <c r="BX57" s="435" t="s">
        <v>254</v>
      </c>
      <c r="BY57" s="436" t="s">
        <v>255</v>
      </c>
      <c r="BZ57" s="436" t="s">
        <v>256</v>
      </c>
      <c r="CA57" s="436" t="s">
        <v>257</v>
      </c>
      <c r="CB57" s="2"/>
      <c r="CC57" s="2"/>
      <c r="CD57" s="2"/>
      <c r="CE57" s="2"/>
      <c r="CF57" s="2"/>
      <c r="CG57" s="2"/>
      <c r="CH57" s="2"/>
      <c r="CI57" s="2"/>
      <c r="CJ57" s="2"/>
      <c r="CK57" s="2"/>
      <c r="CL57" s="2"/>
      <c r="CM57" s="2"/>
      <c r="CN57" s="2"/>
      <c r="CO57" s="2"/>
      <c r="CP57" s="2"/>
      <c r="CQ57" s="2"/>
      <c r="CR57" s="2"/>
      <c r="CS57" s="2"/>
      <c r="CT57" s="2"/>
      <c r="CU57" s="2"/>
      <c r="CV57" s="2"/>
      <c r="CW57" s="2"/>
      <c r="CX57" s="2"/>
      <c r="CY57" s="2"/>
      <c r="CZ57" s="2"/>
    </row>
    <row r="58" s="373" customFormat="true" ht="15" customHeight="true" x14ac:dyDescent="0.2">
      <c r="A58" s="1146" t="s">
        <v>258</v>
      </c>
      <c r="B58" s="208" t="s">
        <v>259</v>
      </c>
      <c r="C58" s="836">
        <v>0</v>
      </c>
      <c r="D58" s="837">
        <v>0.11363833266572496</v>
      </c>
      <c r="E58" s="837">
        <v>1.2636573583639776</v>
      </c>
      <c r="F58" s="837">
        <v>40.032931428508157</v>
      </c>
      <c r="G58" s="838">
        <v>79.258384569705569</v>
      </c>
      <c r="H58" s="839">
        <v>49.243930848044528</v>
      </c>
      <c r="I58" s="837">
        <v>69.333940698549952</v>
      </c>
      <c r="J58" s="837">
        <v>75.166502036627051</v>
      </c>
      <c r="K58" s="837">
        <v>81.388375981723883</v>
      </c>
      <c r="L58" s="840">
        <v>86.247272614332786</v>
      </c>
      <c r="M58" s="836">
        <v>0</v>
      </c>
      <c r="N58" s="837">
        <v>5.7892646019747376E-2</v>
      </c>
      <c r="O58" s="837">
        <v>0.2359088631494638</v>
      </c>
      <c r="P58" s="837">
        <v>0.53383141016506253</v>
      </c>
      <c r="Q58" s="838">
        <v>7.7344455240321919</v>
      </c>
      <c r="R58" s="839">
        <v>83.894892639972809</v>
      </c>
      <c r="S58" s="837">
        <v>73.560230873478176</v>
      </c>
      <c r="T58" s="837">
        <v>12.490778074544707</v>
      </c>
      <c r="U58" s="837">
        <v>5.0299097869365967</v>
      </c>
      <c r="V58" s="837">
        <v>9.3881470521069179</v>
      </c>
      <c r="W58" s="837">
        <v>16.606923530632404</v>
      </c>
      <c r="X58" s="837">
        <v>6.5935671484288836</v>
      </c>
      <c r="Y58" s="837">
        <v>7.869249065825092</v>
      </c>
      <c r="Z58" s="837">
        <v>10.893706647289102</v>
      </c>
      <c r="AA58" s="840">
        <v>17.897286897788721</v>
      </c>
      <c r="AB58" s="738"/>
      <c r="AC58" s="738"/>
      <c r="AD58" s="738"/>
      <c r="AE58" s="738"/>
      <c r="AF58" s="738"/>
      <c r="AG58" s="738"/>
      <c r="AH58" s="738"/>
      <c r="AI58" s="738"/>
      <c r="AJ58" s="738"/>
      <c r="AK58" s="738"/>
      <c r="AL58" s="738"/>
      <c r="AM58" s="738"/>
      <c r="AN58" s="738"/>
      <c r="AO58" s="738"/>
      <c r="AP58" s="738"/>
      <c r="AQ58" s="738"/>
      <c r="AR58" s="738"/>
      <c r="AS58" s="738"/>
      <c r="AT58" s="738"/>
      <c r="AU58" s="738"/>
      <c r="AV58" s="738"/>
      <c r="AW58" s="738"/>
      <c r="AX58" s="738"/>
      <c r="AY58" s="738"/>
      <c r="AZ58" s="173"/>
      <c r="BA58" s="196"/>
      <c r="BB58" s="261"/>
      <c r="BC58" s="286"/>
      <c r="BD58" s="269"/>
      <c r="BE58" s="269"/>
      <c r="BF58" s="269"/>
      <c r="BG58" s="287"/>
      <c r="BH58" s="286"/>
      <c r="BI58" s="269"/>
      <c r="BJ58" s="269"/>
      <c r="BK58" s="269"/>
      <c r="BL58" s="287"/>
      <c r="BM58" s="286"/>
      <c r="BN58" s="269"/>
      <c r="BO58" s="269"/>
      <c r="BP58" s="269"/>
      <c r="BQ58" s="287"/>
      <c r="BR58" s="286"/>
      <c r="BS58" s="269"/>
      <c r="BT58" s="269"/>
      <c r="BU58" s="269"/>
      <c r="BV58" s="269"/>
      <c r="BW58" s="269"/>
      <c r="BX58" s="269"/>
      <c r="BY58" s="270"/>
      <c r="BZ58" s="270"/>
      <c r="CA58" s="270"/>
      <c r="CB58" s="969"/>
      <c r="CC58" s="969"/>
      <c r="CD58" s="969"/>
      <c r="CE58" s="969"/>
      <c r="CF58" s="969"/>
      <c r="CG58" s="969"/>
      <c r="CH58" s="969"/>
      <c r="CI58" s="969"/>
      <c r="CJ58" s="969"/>
      <c r="CK58" s="969"/>
      <c r="CL58" s="969"/>
      <c r="CM58" s="969"/>
      <c r="CN58" s="969"/>
      <c r="CO58" s="969"/>
      <c r="CP58" s="969"/>
      <c r="CQ58" s="969"/>
      <c r="CR58" s="969"/>
      <c r="CS58" s="969"/>
      <c r="CT58" s="969"/>
      <c r="CU58" s="969"/>
      <c r="CV58" s="969"/>
      <c r="CW58" s="969"/>
      <c r="CX58" s="969"/>
      <c r="CY58" s="969"/>
      <c r="CZ58" s="969"/>
    </row>
    <row r="59" s="373" customFormat="true" ht="15" customHeight="true" x14ac:dyDescent="0.2">
      <c r="A59" s="1147"/>
      <c r="B59" s="209" t="s">
        <v>260</v>
      </c>
      <c r="C59" s="841">
        <v>0.79254951806163254</v>
      </c>
      <c r="D59" s="842">
        <v>1.1584130072471694</v>
      </c>
      <c r="E59" s="842">
        <v>5.3347759695829264</v>
      </c>
      <c r="F59" s="842">
        <v>20.493897431415</v>
      </c>
      <c r="G59" s="843">
        <v>16.500758890474376</v>
      </c>
      <c r="H59" s="844">
        <v>30.356441411699919</v>
      </c>
      <c r="I59" s="842">
        <v>26.666121659223172</v>
      </c>
      <c r="J59" s="842">
        <v>21.280622081019487</v>
      </c>
      <c r="K59" s="842">
        <v>17.287345077252184</v>
      </c>
      <c r="L59" s="845">
        <v>12.01289917628799</v>
      </c>
      <c r="M59" s="841">
        <v>0.83857425294759125</v>
      </c>
      <c r="N59" s="842">
        <v>0.47653752076256767</v>
      </c>
      <c r="O59" s="842">
        <v>1.6134152086020352</v>
      </c>
      <c r="P59" s="842">
        <v>3.9743816538532992</v>
      </c>
      <c r="Q59" s="843">
        <v>7.9006041972384962</v>
      </c>
      <c r="R59" s="844">
        <v>13.61699597295803</v>
      </c>
      <c r="S59" s="842">
        <v>20.387854501397605</v>
      </c>
      <c r="T59" s="842">
        <v>11.086255436897854</v>
      </c>
      <c r="U59" s="842">
        <v>4.0670454014828499</v>
      </c>
      <c r="V59" s="842">
        <v>8.7798127774200605</v>
      </c>
      <c r="W59" s="842">
        <v>9.5847342679572272</v>
      </c>
      <c r="X59" s="842">
        <v>3.2032395318625428</v>
      </c>
      <c r="Y59" s="842">
        <v>2.671296355411422</v>
      </c>
      <c r="Z59" s="842">
        <v>4.3477511618686782</v>
      </c>
      <c r="AA59" s="845">
        <v>6.3796588739972817</v>
      </c>
      <c r="AB59" s="738"/>
      <c r="AC59" s="738"/>
      <c r="AD59" s="738"/>
      <c r="AE59" s="738"/>
      <c r="AF59" s="738"/>
      <c r="AG59" s="738"/>
      <c r="AH59" s="738"/>
      <c r="AI59" s="738"/>
      <c r="AJ59" s="738"/>
      <c r="AK59" s="738"/>
      <c r="AL59" s="738"/>
      <c r="AM59" s="738"/>
      <c r="AN59" s="738"/>
      <c r="AO59" s="738"/>
      <c r="AP59" s="738"/>
      <c r="AQ59" s="738"/>
      <c r="AR59" s="738"/>
      <c r="AS59" s="738"/>
      <c r="AT59" s="738"/>
      <c r="AU59" s="738"/>
      <c r="AV59" s="738"/>
      <c r="AW59" s="738"/>
      <c r="AX59" s="738"/>
      <c r="AY59" s="738"/>
      <c r="AZ59" s="173"/>
      <c r="BA59" s="350"/>
      <c r="BB59" s="262"/>
      <c r="BC59" s="289"/>
      <c r="BD59" s="273"/>
      <c r="BE59" s="273"/>
      <c r="BF59" s="273"/>
      <c r="BG59" s="293"/>
      <c r="BH59" s="289"/>
      <c r="BI59" s="273"/>
      <c r="BJ59" s="273"/>
      <c r="BK59" s="273"/>
      <c r="BL59" s="293"/>
      <c r="BM59" s="289"/>
      <c r="BN59" s="273"/>
      <c r="BO59" s="273"/>
      <c r="BP59" s="273"/>
      <c r="BQ59" s="293"/>
      <c r="BR59" s="289"/>
      <c r="BS59" s="273"/>
      <c r="BT59" s="273"/>
      <c r="BU59" s="273"/>
      <c r="BV59" s="273"/>
      <c r="BW59" s="273"/>
      <c r="BX59" s="273"/>
      <c r="BY59" s="274"/>
      <c r="BZ59" s="274"/>
      <c r="CA59" s="274"/>
      <c r="CB59" s="969"/>
      <c r="CC59" s="969"/>
      <c r="CD59" s="969"/>
      <c r="CE59" s="969"/>
      <c r="CF59" s="969"/>
      <c r="CG59" s="969"/>
      <c r="CH59" s="969"/>
      <c r="CI59" s="969"/>
      <c r="CJ59" s="969"/>
      <c r="CK59" s="969"/>
      <c r="CL59" s="969"/>
      <c r="CM59" s="969"/>
      <c r="CN59" s="969"/>
      <c r="CO59" s="969"/>
      <c r="CP59" s="969"/>
      <c r="CQ59" s="969"/>
      <c r="CR59" s="969"/>
      <c r="CS59" s="969"/>
      <c r="CT59" s="969"/>
      <c r="CU59" s="969"/>
      <c r="CV59" s="969"/>
      <c r="CW59" s="969"/>
      <c r="CX59" s="969"/>
      <c r="CY59" s="969"/>
      <c r="CZ59" s="969"/>
    </row>
    <row r="60" s="373" customFormat="true" ht="15" customHeight="true" x14ac:dyDescent="0.2">
      <c r="A60" s="1147"/>
      <c r="B60" s="209" t="s">
        <v>261</v>
      </c>
      <c r="C60" s="841">
        <v>2.2632828237086495</v>
      </c>
      <c r="D60" s="842">
        <v>1.7222049238501795</v>
      </c>
      <c r="E60" s="842">
        <v>7.6026687267922055</v>
      </c>
      <c r="F60" s="842">
        <v>7.5634621491946499</v>
      </c>
      <c r="G60" s="843">
        <v>1.3763510116846986</v>
      </c>
      <c r="H60" s="844">
        <v>11.942127972935179</v>
      </c>
      <c r="I60" s="842">
        <v>3.3346947062339067</v>
      </c>
      <c r="J60" s="842">
        <v>2.1708758672469255</v>
      </c>
      <c r="K60" s="842">
        <v>0.63763932487657626</v>
      </c>
      <c r="L60" s="845">
        <v>0.55091225529294041</v>
      </c>
      <c r="M60" s="841">
        <v>2.3924671994454942</v>
      </c>
      <c r="N60" s="842">
        <v>1.4937955996059598</v>
      </c>
      <c r="O60" s="842">
        <v>2.5610102705415678</v>
      </c>
      <c r="P60" s="842">
        <v>7.4805762832514135</v>
      </c>
      <c r="Q60" s="843">
        <v>7.4839445651797094</v>
      </c>
      <c r="R60" s="844">
        <v>0.95715965258682933</v>
      </c>
      <c r="S60" s="842">
        <v>1.4155031070477613</v>
      </c>
      <c r="T60" s="842">
        <v>3.363661355013154</v>
      </c>
      <c r="U60" s="842">
        <v>7.4440078656951041</v>
      </c>
      <c r="V60" s="842">
        <v>5.0669602978238704</v>
      </c>
      <c r="W60" s="842">
        <v>9.1774536332937426</v>
      </c>
      <c r="X60" s="842">
        <v>2.718588618299095</v>
      </c>
      <c r="Y60" s="842">
        <v>6.6983938212973442</v>
      </c>
      <c r="Z60" s="842">
        <v>3.2415936578958839</v>
      </c>
      <c r="AA60" s="845">
        <v>2.1448637941691615</v>
      </c>
      <c r="AB60" s="738"/>
      <c r="AC60" s="738"/>
      <c r="AD60" s="738"/>
      <c r="AE60" s="738"/>
      <c r="AF60" s="738"/>
      <c r="AG60" s="738"/>
      <c r="AH60" s="738"/>
      <c r="AI60" s="738"/>
      <c r="AJ60" s="738"/>
      <c r="AK60" s="738"/>
      <c r="AL60" s="738"/>
      <c r="AM60" s="738"/>
      <c r="AN60" s="738"/>
      <c r="AO60" s="738"/>
      <c r="AP60" s="738"/>
      <c r="AQ60" s="738"/>
      <c r="AR60" s="738"/>
      <c r="AS60" s="738"/>
      <c r="AT60" s="738"/>
      <c r="AU60" s="738"/>
      <c r="AV60" s="738"/>
      <c r="AW60" s="738"/>
      <c r="AX60" s="738"/>
      <c r="AY60" s="738"/>
      <c r="AZ60" s="173"/>
      <c r="BA60" s="350"/>
      <c r="BB60" s="262"/>
      <c r="BC60" s="289"/>
      <c r="BD60" s="273"/>
      <c r="BE60" s="273"/>
      <c r="BF60" s="273"/>
      <c r="BG60" s="293"/>
      <c r="BH60" s="289"/>
      <c r="BI60" s="273"/>
      <c r="BJ60" s="273"/>
      <c r="BK60" s="273"/>
      <c r="BL60" s="293"/>
      <c r="BM60" s="289"/>
      <c r="BN60" s="273"/>
      <c r="BO60" s="273"/>
      <c r="BP60" s="273"/>
      <c r="BQ60" s="293"/>
      <c r="BR60" s="289"/>
      <c r="BS60" s="273"/>
      <c r="BT60" s="273"/>
      <c r="BU60" s="273"/>
      <c r="BV60" s="273"/>
      <c r="BW60" s="273"/>
      <c r="BX60" s="273"/>
      <c r="BY60" s="274"/>
      <c r="BZ60" s="274"/>
      <c r="CA60" s="274"/>
      <c r="CB60" s="969"/>
      <c r="CC60" s="969"/>
      <c r="CD60" s="969"/>
      <c r="CE60" s="969"/>
      <c r="CF60" s="969"/>
      <c r="CG60" s="969"/>
      <c r="CH60" s="969"/>
      <c r="CI60" s="969"/>
      <c r="CJ60" s="969"/>
      <c r="CK60" s="969"/>
      <c r="CL60" s="969"/>
      <c r="CM60" s="969"/>
      <c r="CN60" s="969"/>
      <c r="CO60" s="969"/>
      <c r="CP60" s="969"/>
      <c r="CQ60" s="969"/>
      <c r="CR60" s="969"/>
      <c r="CS60" s="969"/>
      <c r="CT60" s="969"/>
      <c r="CU60" s="969"/>
      <c r="CV60" s="969"/>
      <c r="CW60" s="969"/>
      <c r="CX60" s="969"/>
      <c r="CY60" s="969"/>
      <c r="CZ60" s="969"/>
    </row>
    <row r="61" s="373" customFormat="true" ht="15" customHeight="true" x14ac:dyDescent="0.2">
      <c r="A61" s="1147"/>
      <c r="B61" s="209" t="s">
        <v>262</v>
      </c>
      <c r="C61" s="841">
        <v>38.134698817529724</v>
      </c>
      <c r="D61" s="842">
        <v>41.513886206398162</v>
      </c>
      <c r="E61" s="842">
        <v>37.857710674741305</v>
      </c>
      <c r="F61" s="842">
        <v>13.4181406295586</v>
      </c>
      <c r="G61" s="843">
        <v>1.7015016956027462</v>
      </c>
      <c r="H61" s="844">
        <v>1.3361971856702106</v>
      </c>
      <c r="I61" s="842">
        <v>0.17606525835521686</v>
      </c>
      <c r="J61" s="842">
        <v>0.77913238480197489</v>
      </c>
      <c r="K61" s="842">
        <v>0.42376332584828275</v>
      </c>
      <c r="L61" s="845">
        <v>1.0707681873797323</v>
      </c>
      <c r="M61" s="841">
        <v>37.22853259366709</v>
      </c>
      <c r="N61" s="842">
        <v>41.566346776869679</v>
      </c>
      <c r="O61" s="842">
        <v>41.165956273283449</v>
      </c>
      <c r="P61" s="842">
        <v>37.254413655419448</v>
      </c>
      <c r="Q61" s="843">
        <v>35.404611295097581</v>
      </c>
      <c r="R61" s="844">
        <v>0.48807539700898045</v>
      </c>
      <c r="S61" s="842">
        <v>1.1259657462237587</v>
      </c>
      <c r="T61" s="842">
        <v>34.690926773811867</v>
      </c>
      <c r="U61" s="842">
        <v>36.254159236171944</v>
      </c>
      <c r="V61" s="842">
        <v>29.40349859021606</v>
      </c>
      <c r="W61" s="842">
        <v>19.002614746166252</v>
      </c>
      <c r="X61" s="842">
        <v>28.15926469558157</v>
      </c>
      <c r="Y61" s="842">
        <v>53.202457801282463</v>
      </c>
      <c r="Z61" s="842">
        <v>45.635794526988128</v>
      </c>
      <c r="AA61" s="845">
        <v>28.782899270795397</v>
      </c>
      <c r="AB61" s="738"/>
      <c r="AC61" s="738"/>
      <c r="AD61" s="738"/>
      <c r="AE61" s="738"/>
      <c r="AF61" s="738"/>
      <c r="AG61" s="738"/>
      <c r="AH61" s="738"/>
      <c r="AI61" s="738"/>
      <c r="AJ61" s="738"/>
      <c r="AK61" s="738"/>
      <c r="AL61" s="738"/>
      <c r="AM61" s="738"/>
      <c r="AN61" s="738"/>
      <c r="AO61" s="738"/>
      <c r="AP61" s="738"/>
      <c r="AQ61" s="738"/>
      <c r="AR61" s="738"/>
      <c r="AS61" s="738"/>
      <c r="AT61" s="738"/>
      <c r="AU61" s="738"/>
      <c r="AV61" s="738"/>
      <c r="AW61" s="738"/>
      <c r="AX61" s="738"/>
      <c r="AY61" s="738"/>
      <c r="AZ61" s="173"/>
      <c r="BA61" s="350"/>
      <c r="BB61" s="262"/>
      <c r="BC61" s="289"/>
      <c r="BD61" s="273"/>
      <c r="BE61" s="273"/>
      <c r="BF61" s="273"/>
      <c r="BG61" s="293"/>
      <c r="BH61" s="289"/>
      <c r="BI61" s="273"/>
      <c r="BJ61" s="273"/>
      <c r="BK61" s="273"/>
      <c r="BL61" s="293"/>
      <c r="BM61" s="289"/>
      <c r="BN61" s="273"/>
      <c r="BO61" s="273"/>
      <c r="BP61" s="273"/>
      <c r="BQ61" s="293"/>
      <c r="BR61" s="289"/>
      <c r="BS61" s="273"/>
      <c r="BT61" s="273"/>
      <c r="BU61" s="273"/>
      <c r="BV61" s="273"/>
      <c r="BW61" s="273"/>
      <c r="BX61" s="273"/>
      <c r="BY61" s="274"/>
      <c r="BZ61" s="274"/>
      <c r="CA61" s="274"/>
      <c r="CB61" s="969"/>
      <c r="CC61" s="969"/>
      <c r="CD61" s="969"/>
      <c r="CE61" s="969"/>
      <c r="CF61" s="969"/>
      <c r="CG61" s="969"/>
      <c r="CH61" s="969"/>
      <c r="CI61" s="969"/>
      <c r="CJ61" s="969"/>
      <c r="CK61" s="969"/>
      <c r="CL61" s="969"/>
      <c r="CM61" s="969"/>
      <c r="CN61" s="969"/>
      <c r="CO61" s="969"/>
      <c r="CP61" s="969"/>
      <c r="CQ61" s="969"/>
      <c r="CR61" s="969"/>
      <c r="CS61" s="969"/>
      <c r="CT61" s="969"/>
      <c r="CU61" s="969"/>
      <c r="CV61" s="969"/>
      <c r="CW61" s="969"/>
      <c r="CX61" s="969"/>
      <c r="CY61" s="969"/>
      <c r="CZ61" s="969"/>
    </row>
    <row r="62" s="373" customFormat="true" ht="15" customHeight="true" x14ac:dyDescent="0.2">
      <c r="A62" s="1147"/>
      <c r="B62" s="209" t="s">
        <v>263</v>
      </c>
      <c r="C62" s="841">
        <v>12.466666886455169</v>
      </c>
      <c r="D62" s="842">
        <v>15.319710404830531</v>
      </c>
      <c r="E62" s="842">
        <v>19.35880594538926</v>
      </c>
      <c r="F62" s="842">
        <v>11.034664889854572</v>
      </c>
      <c r="G62" s="843">
        <v>0.67221794295262782</v>
      </c>
      <c r="H62" s="844">
        <v>5.2866628538281457</v>
      </c>
      <c r="I62" s="842">
        <v>0.11558693021441722</v>
      </c>
      <c r="J62" s="842">
        <v>3.8548403757717946E-2</v>
      </c>
      <c r="K62" s="842">
        <v>0</v>
      </c>
      <c r="L62" s="845">
        <v>4.0950020422674711E-2</v>
      </c>
      <c r="M62" s="841">
        <v>13.754280980018377</v>
      </c>
      <c r="N62" s="842">
        <v>11.160773570869599</v>
      </c>
      <c r="O62" s="842">
        <v>16.651765552409866</v>
      </c>
      <c r="P62" s="842">
        <v>20.696679883514825</v>
      </c>
      <c r="Q62" s="843">
        <v>21.439383774010636</v>
      </c>
      <c r="R62" s="844">
        <v>0</v>
      </c>
      <c r="S62" s="842">
        <v>2.5647551851119976</v>
      </c>
      <c r="T62" s="842">
        <v>14.327133773127823</v>
      </c>
      <c r="U62" s="842">
        <v>16.43821915766582</v>
      </c>
      <c r="V62" s="842">
        <v>26.223650552707483</v>
      </c>
      <c r="W62" s="842">
        <v>12.195891987291677</v>
      </c>
      <c r="X62" s="842">
        <v>11.021709245124725</v>
      </c>
      <c r="Y62" s="842">
        <v>8.320929089949427</v>
      </c>
      <c r="Z62" s="842">
        <v>6.1963861632859034</v>
      </c>
      <c r="AA62" s="845">
        <v>14.968054100560138</v>
      </c>
      <c r="AB62" s="738"/>
      <c r="AC62" s="738"/>
      <c r="AD62" s="738"/>
      <c r="AE62" s="738"/>
      <c r="AF62" s="738"/>
      <c r="AG62" s="738"/>
      <c r="AH62" s="738"/>
      <c r="AI62" s="738"/>
      <c r="AJ62" s="738"/>
      <c r="AK62" s="738"/>
      <c r="AL62" s="738"/>
      <c r="AM62" s="738"/>
      <c r="AN62" s="738"/>
      <c r="AO62" s="738"/>
      <c r="AP62" s="738"/>
      <c r="AQ62" s="738"/>
      <c r="AR62" s="738"/>
      <c r="AS62" s="738"/>
      <c r="AT62" s="738"/>
      <c r="AU62" s="738"/>
      <c r="AV62" s="738"/>
      <c r="AW62" s="738"/>
      <c r="AX62" s="738"/>
      <c r="AY62" s="738"/>
      <c r="AZ62" s="173"/>
      <c r="BA62" s="350"/>
      <c r="BB62" s="262"/>
      <c r="BC62" s="289"/>
      <c r="BD62" s="273"/>
      <c r="BE62" s="273"/>
      <c r="BF62" s="273"/>
      <c r="BG62" s="293"/>
      <c r="BH62" s="289"/>
      <c r="BI62" s="273"/>
      <c r="BJ62" s="273"/>
      <c r="BK62" s="273"/>
      <c r="BL62" s="293"/>
      <c r="BM62" s="289"/>
      <c r="BN62" s="273"/>
      <c r="BO62" s="273"/>
      <c r="BP62" s="273"/>
      <c r="BQ62" s="293"/>
      <c r="BR62" s="289"/>
      <c r="BS62" s="273"/>
      <c r="BT62" s="273"/>
      <c r="BU62" s="273"/>
      <c r="BV62" s="273"/>
      <c r="BW62" s="273"/>
      <c r="BX62" s="273"/>
      <c r="BY62" s="274"/>
      <c r="BZ62" s="274"/>
      <c r="CA62" s="274"/>
      <c r="CB62" s="969"/>
      <c r="CC62" s="969"/>
      <c r="CD62" s="969"/>
      <c r="CE62" s="969"/>
      <c r="CF62" s="969"/>
      <c r="CG62" s="969"/>
      <c r="CH62" s="969"/>
      <c r="CI62" s="969"/>
      <c r="CJ62" s="969"/>
      <c r="CK62" s="969"/>
      <c r="CL62" s="969"/>
      <c r="CM62" s="969"/>
      <c r="CN62" s="969"/>
      <c r="CO62" s="969"/>
      <c r="CP62" s="969"/>
      <c r="CQ62" s="969"/>
      <c r="CR62" s="969"/>
      <c r="CS62" s="969"/>
      <c r="CT62" s="969"/>
      <c r="CU62" s="969"/>
      <c r="CV62" s="969"/>
      <c r="CW62" s="969"/>
      <c r="CX62" s="969"/>
      <c r="CY62" s="969"/>
      <c r="CZ62" s="969"/>
    </row>
    <row r="63" s="373" customFormat="true" ht="15" customHeight="true" x14ac:dyDescent="0.2">
      <c r="A63" s="1147"/>
      <c r="B63" s="209" t="s">
        <v>264</v>
      </c>
      <c r="C63" s="841">
        <v>24.156584911925691</v>
      </c>
      <c r="D63" s="842">
        <v>21.470411438653052</v>
      </c>
      <c r="E63" s="842">
        <v>16.614761380603884</v>
      </c>
      <c r="F63" s="842">
        <v>4.7939960108502326</v>
      </c>
      <c r="G63" s="843">
        <v>0.23234999097244166</v>
      </c>
      <c r="H63" s="844">
        <v>1.7720720783717594</v>
      </c>
      <c r="I63" s="842">
        <v>0</v>
      </c>
      <c r="J63" s="842">
        <v>0.30517528487544548</v>
      </c>
      <c r="K63" s="842">
        <v>8.7910046929734822E-2</v>
      </c>
      <c r="L63" s="845">
        <v>0</v>
      </c>
      <c r="M63" s="841">
        <v>23.704354839806712</v>
      </c>
      <c r="N63" s="842">
        <v>23.992861241202903</v>
      </c>
      <c r="O63" s="842">
        <v>20.649575562664801</v>
      </c>
      <c r="P63" s="842">
        <v>17.565399182768214</v>
      </c>
      <c r="Q63" s="843">
        <v>11.675497517374195</v>
      </c>
      <c r="R63" s="844">
        <v>9.0712051836210492E-2</v>
      </c>
      <c r="S63" s="842">
        <v>0.94569058674086326</v>
      </c>
      <c r="T63" s="842">
        <v>10.212194194692399</v>
      </c>
      <c r="U63" s="842">
        <v>17.208363576736925</v>
      </c>
      <c r="V63" s="842">
        <v>12.589395785843271</v>
      </c>
      <c r="W63" s="842">
        <v>18.718210918273254</v>
      </c>
      <c r="X63" s="842">
        <v>32.572800537175873</v>
      </c>
      <c r="Y63" s="842">
        <v>5.7424861704014685</v>
      </c>
      <c r="Z63" s="842">
        <v>10.470146569247854</v>
      </c>
      <c r="AA63" s="845">
        <v>17.591715419673285</v>
      </c>
      <c r="AB63" s="738"/>
      <c r="AC63" s="738"/>
      <c r="AD63" s="738"/>
      <c r="AE63" s="738"/>
      <c r="AF63" s="738"/>
      <c r="AG63" s="738"/>
      <c r="AH63" s="738"/>
      <c r="AI63" s="738"/>
      <c r="AJ63" s="738"/>
      <c r="AK63" s="738"/>
      <c r="AL63" s="738"/>
      <c r="AM63" s="738"/>
      <c r="AN63" s="738"/>
      <c r="AO63" s="738"/>
      <c r="AP63" s="738"/>
      <c r="AQ63" s="738"/>
      <c r="AR63" s="738"/>
      <c r="AS63" s="738"/>
      <c r="AT63" s="738"/>
      <c r="AU63" s="738"/>
      <c r="AV63" s="738"/>
      <c r="AW63" s="738"/>
      <c r="AX63" s="738"/>
      <c r="AY63" s="738"/>
      <c r="AZ63" s="173"/>
      <c r="BA63" s="350"/>
      <c r="BB63" s="262"/>
      <c r="BC63" s="289"/>
      <c r="BD63" s="273"/>
      <c r="BE63" s="273"/>
      <c r="BF63" s="273"/>
      <c r="BG63" s="293"/>
      <c r="BH63" s="289"/>
      <c r="BI63" s="273"/>
      <c r="BJ63" s="273"/>
      <c r="BK63" s="273"/>
      <c r="BL63" s="293"/>
      <c r="BM63" s="289"/>
      <c r="BN63" s="273"/>
      <c r="BO63" s="273"/>
      <c r="BP63" s="273"/>
      <c r="BQ63" s="293"/>
      <c r="BR63" s="289"/>
      <c r="BS63" s="273"/>
      <c r="BT63" s="273"/>
      <c r="BU63" s="273"/>
      <c r="BV63" s="273"/>
      <c r="BW63" s="273"/>
      <c r="BX63" s="273"/>
      <c r="BY63" s="274"/>
      <c r="BZ63" s="274"/>
      <c r="CA63" s="274"/>
      <c r="CB63" s="969"/>
      <c r="CC63" s="969"/>
      <c r="CD63" s="969"/>
      <c r="CE63" s="969"/>
      <c r="CF63" s="969"/>
      <c r="CG63" s="969"/>
      <c r="CH63" s="969"/>
      <c r="CI63" s="969"/>
      <c r="CJ63" s="969"/>
      <c r="CK63" s="969"/>
      <c r="CL63" s="969"/>
      <c r="CM63" s="969"/>
      <c r="CN63" s="969"/>
      <c r="CO63" s="969"/>
      <c r="CP63" s="969"/>
      <c r="CQ63" s="969"/>
      <c r="CR63" s="969"/>
      <c r="CS63" s="969"/>
      <c r="CT63" s="969"/>
      <c r="CU63" s="969"/>
      <c r="CV63" s="969"/>
      <c r="CW63" s="969"/>
      <c r="CX63" s="969"/>
      <c r="CY63" s="969"/>
      <c r="CZ63" s="969"/>
    </row>
    <row r="64" s="373" customFormat="true" ht="15" customHeight="true" x14ac:dyDescent="0.2">
      <c r="A64" s="1147"/>
      <c r="B64" s="209" t="s">
        <v>265</v>
      </c>
      <c r="C64" s="841">
        <v>0.78004164359395112</v>
      </c>
      <c r="D64" s="842">
        <v>0.69762541999607275</v>
      </c>
      <c r="E64" s="842">
        <v>0.78026046830901419</v>
      </c>
      <c r="F64" s="842">
        <v>0.1746619199165966</v>
      </c>
      <c r="G64" s="843">
        <v>0</v>
      </c>
      <c r="H64" s="844">
        <v>0</v>
      </c>
      <c r="I64" s="842">
        <v>0</v>
      </c>
      <c r="J64" s="842">
        <v>0</v>
      </c>
      <c r="K64" s="842">
        <v>0</v>
      </c>
      <c r="L64" s="845">
        <v>0</v>
      </c>
      <c r="M64" s="841">
        <v>0.64032516024659292</v>
      </c>
      <c r="N64" s="842">
        <v>0.78613371866059711</v>
      </c>
      <c r="O64" s="842">
        <v>0.75437114339377753</v>
      </c>
      <c r="P64" s="842">
        <v>0.65188665823157887</v>
      </c>
      <c r="Q64" s="843">
        <v>0.73274136261472567</v>
      </c>
      <c r="R64" s="844">
        <v>0</v>
      </c>
      <c r="S64" s="842">
        <v>0</v>
      </c>
      <c r="T64" s="842">
        <v>0.82681945399199697</v>
      </c>
      <c r="U64" s="842">
        <v>0.46871208808490189</v>
      </c>
      <c r="V64" s="842">
        <v>1.5982646734980985</v>
      </c>
      <c r="W64" s="842">
        <v>0.32072917560364228</v>
      </c>
      <c r="X64" s="842">
        <v>0.52909799197902563</v>
      </c>
      <c r="Y64" s="842">
        <v>0.1169718729503408</v>
      </c>
      <c r="Z64" s="842">
        <v>0.63784189725869456</v>
      </c>
      <c r="AA64" s="845">
        <v>0.37499979635067321</v>
      </c>
      <c r="AB64" s="738"/>
      <c r="AC64" s="738"/>
      <c r="AD64" s="738"/>
      <c r="AE64" s="738"/>
      <c r="AF64" s="738"/>
      <c r="AG64" s="738"/>
      <c r="AH64" s="738"/>
      <c r="AI64" s="738"/>
      <c r="AJ64" s="738"/>
      <c r="AK64" s="738"/>
      <c r="AL64" s="738"/>
      <c r="AM64" s="738"/>
      <c r="AN64" s="738"/>
      <c r="AO64" s="738"/>
      <c r="AP64" s="738"/>
      <c r="AQ64" s="738"/>
      <c r="AR64" s="738"/>
      <c r="AS64" s="738"/>
      <c r="AT64" s="738"/>
      <c r="AU64" s="738"/>
      <c r="AV64" s="738"/>
      <c r="AW64" s="738"/>
      <c r="AX64" s="738"/>
      <c r="AY64" s="738"/>
      <c r="AZ64" s="173"/>
      <c r="BA64" s="350"/>
      <c r="BB64" s="262"/>
      <c r="BC64" s="289"/>
      <c r="BD64" s="273"/>
      <c r="BE64" s="273"/>
      <c r="BF64" s="273"/>
      <c r="BG64" s="293"/>
      <c r="BH64" s="289"/>
      <c r="BI64" s="273"/>
      <c r="BJ64" s="273"/>
      <c r="BK64" s="273"/>
      <c r="BL64" s="293"/>
      <c r="BM64" s="289"/>
      <c r="BN64" s="273"/>
      <c r="BO64" s="273"/>
      <c r="BP64" s="273"/>
      <c r="BQ64" s="293"/>
      <c r="BR64" s="289"/>
      <c r="BS64" s="273"/>
      <c r="BT64" s="273"/>
      <c r="BU64" s="273"/>
      <c r="BV64" s="273"/>
      <c r="BW64" s="273"/>
      <c r="BX64" s="273"/>
      <c r="BY64" s="274"/>
      <c r="BZ64" s="274"/>
      <c r="CA64" s="274"/>
      <c r="CB64" s="969"/>
      <c r="CC64" s="969"/>
      <c r="CD64" s="969"/>
      <c r="CE64" s="969"/>
      <c r="CF64" s="969"/>
      <c r="CG64" s="969"/>
      <c r="CH64" s="969"/>
      <c r="CI64" s="969"/>
      <c r="CJ64" s="969"/>
      <c r="CK64" s="969"/>
      <c r="CL64" s="969"/>
      <c r="CM64" s="969"/>
      <c r="CN64" s="969"/>
      <c r="CO64" s="969"/>
      <c r="CP64" s="969"/>
      <c r="CQ64" s="969"/>
      <c r="CR64" s="969"/>
      <c r="CS64" s="969"/>
      <c r="CT64" s="969"/>
      <c r="CU64" s="969"/>
      <c r="CV64" s="969"/>
      <c r="CW64" s="969"/>
      <c r="CX64" s="969"/>
      <c r="CY64" s="969"/>
      <c r="CZ64" s="969"/>
    </row>
    <row r="65" s="373" customFormat="true" ht="15" customHeight="true" x14ac:dyDescent="0.2">
      <c r="A65" s="1147"/>
      <c r="B65" s="209" t="s">
        <v>266</v>
      </c>
      <c r="C65" s="841">
        <v>3.6500450405579095</v>
      </c>
      <c r="D65" s="842">
        <v>4.8511602946890475</v>
      </c>
      <c r="E65" s="842">
        <v>2.4402964397628244</v>
      </c>
      <c r="F65" s="842">
        <v>0.73776049896639295</v>
      </c>
      <c r="G65" s="843">
        <v>0</v>
      </c>
      <c r="H65" s="844">
        <v>0</v>
      </c>
      <c r="I65" s="842">
        <v>0</v>
      </c>
      <c r="J65" s="842">
        <v>0</v>
      </c>
      <c r="K65" s="842">
        <v>0</v>
      </c>
      <c r="L65" s="845">
        <v>0</v>
      </c>
      <c r="M65" s="841">
        <v>3.5085526966680463</v>
      </c>
      <c r="N65" s="842">
        <v>3.8012436294301239</v>
      </c>
      <c r="O65" s="842">
        <v>5.2457734240569867</v>
      </c>
      <c r="P65" s="842">
        <v>2.4857296101644151</v>
      </c>
      <c r="Q65" s="843">
        <v>2.0786088954893516</v>
      </c>
      <c r="R65" s="844">
        <v>0</v>
      </c>
      <c r="S65" s="842">
        <v>0</v>
      </c>
      <c r="T65" s="842">
        <v>4.758591990761893</v>
      </c>
      <c r="U65" s="842">
        <v>2.7396157911135135</v>
      </c>
      <c r="V65" s="842">
        <v>1.5625944142662576</v>
      </c>
      <c r="W65" s="842">
        <v>2.0083374377068051</v>
      </c>
      <c r="X65" s="842">
        <v>5.4406869986569006</v>
      </c>
      <c r="Y65" s="842">
        <v>0.25039158732955458</v>
      </c>
      <c r="Z65" s="842">
        <v>3.9088204656931294</v>
      </c>
      <c r="AA65" s="845">
        <v>1.7733474643845792</v>
      </c>
      <c r="AB65" s="738"/>
      <c r="AC65" s="738"/>
      <c r="AD65" s="738"/>
      <c r="AE65" s="738"/>
      <c r="AF65" s="738"/>
      <c r="AG65" s="738"/>
      <c r="AH65" s="738"/>
      <c r="AI65" s="738"/>
      <c r="AJ65" s="738"/>
      <c r="AK65" s="738"/>
      <c r="AL65" s="738"/>
      <c r="AM65" s="738"/>
      <c r="AN65" s="738"/>
      <c r="AO65" s="738"/>
      <c r="AP65" s="738"/>
      <c r="AQ65" s="738"/>
      <c r="AR65" s="738"/>
      <c r="AS65" s="738"/>
      <c r="AT65" s="738"/>
      <c r="AU65" s="738"/>
      <c r="AV65" s="738"/>
      <c r="AW65" s="738"/>
      <c r="AX65" s="738"/>
      <c r="AY65" s="738"/>
      <c r="AZ65" s="173"/>
      <c r="BA65" s="350"/>
      <c r="BB65" s="262"/>
      <c r="BC65" s="289"/>
      <c r="BD65" s="273"/>
      <c r="BE65" s="273"/>
      <c r="BF65" s="273"/>
      <c r="BG65" s="293"/>
      <c r="BH65" s="289"/>
      <c r="BI65" s="273"/>
      <c r="BJ65" s="273"/>
      <c r="BK65" s="273"/>
      <c r="BL65" s="293"/>
      <c r="BM65" s="289"/>
      <c r="BN65" s="273"/>
      <c r="BO65" s="273"/>
      <c r="BP65" s="273"/>
      <c r="BQ65" s="293"/>
      <c r="BR65" s="289"/>
      <c r="BS65" s="273"/>
      <c r="BT65" s="273"/>
      <c r="BU65" s="273"/>
      <c r="BV65" s="273"/>
      <c r="BW65" s="273"/>
      <c r="BX65" s="273"/>
      <c r="BY65" s="274"/>
      <c r="BZ65" s="274"/>
      <c r="CA65" s="274"/>
      <c r="CB65" s="969"/>
      <c r="CC65" s="969"/>
      <c r="CD65" s="969"/>
      <c r="CE65" s="969"/>
      <c r="CF65" s="969"/>
      <c r="CG65" s="969"/>
      <c r="CH65" s="969"/>
      <c r="CI65" s="969"/>
      <c r="CJ65" s="969"/>
      <c r="CK65" s="969"/>
      <c r="CL65" s="969"/>
      <c r="CM65" s="969"/>
      <c r="CN65" s="969"/>
      <c r="CO65" s="969"/>
      <c r="CP65" s="969"/>
      <c r="CQ65" s="969"/>
      <c r="CR65" s="969"/>
      <c r="CS65" s="969"/>
      <c r="CT65" s="969"/>
      <c r="CU65" s="969"/>
      <c r="CV65" s="969"/>
      <c r="CW65" s="969"/>
      <c r="CX65" s="969"/>
      <c r="CY65" s="969"/>
      <c r="CZ65" s="969"/>
    </row>
    <row r="66" s="373" customFormat="true" ht="15" customHeight="true" x14ac:dyDescent="0.2">
      <c r="A66" s="1147"/>
      <c r="B66" s="209" t="s">
        <v>267</v>
      </c>
      <c r="C66" s="841">
        <v>0</v>
      </c>
      <c r="D66" s="842">
        <v>0</v>
      </c>
      <c r="E66" s="842">
        <v>0</v>
      </c>
      <c r="F66" s="842">
        <v>9.6166049844189472E-2</v>
      </c>
      <c r="G66" s="843">
        <v>0</v>
      </c>
      <c r="H66" s="844">
        <v>0</v>
      </c>
      <c r="I66" s="842">
        <v>0</v>
      </c>
      <c r="J66" s="842">
        <v>0</v>
      </c>
      <c r="K66" s="842">
        <v>0</v>
      </c>
      <c r="L66" s="845">
        <v>0</v>
      </c>
      <c r="M66" s="841">
        <v>0</v>
      </c>
      <c r="N66" s="842">
        <v>0</v>
      </c>
      <c r="O66" s="842">
        <v>0</v>
      </c>
      <c r="P66" s="842">
        <v>0</v>
      </c>
      <c r="Q66" s="843">
        <v>0.14085575177606149</v>
      </c>
      <c r="R66" s="844">
        <v>0</v>
      </c>
      <c r="S66" s="842">
        <v>0</v>
      </c>
      <c r="T66" s="842">
        <v>0</v>
      </c>
      <c r="U66" s="842">
        <v>0.18313903696380684</v>
      </c>
      <c r="V66" s="842">
        <v>0</v>
      </c>
      <c r="W66" s="842">
        <v>0</v>
      </c>
      <c r="X66" s="842">
        <v>0</v>
      </c>
      <c r="Y66" s="842">
        <v>0</v>
      </c>
      <c r="Z66" s="842">
        <v>0</v>
      </c>
      <c r="AA66" s="845">
        <v>0</v>
      </c>
      <c r="AB66" s="738"/>
      <c r="AC66" s="738"/>
      <c r="AD66" s="738"/>
      <c r="AE66" s="738"/>
      <c r="AF66" s="738"/>
      <c r="AG66" s="738"/>
      <c r="AH66" s="738"/>
      <c r="AI66" s="738"/>
      <c r="AJ66" s="738"/>
      <c r="AK66" s="738"/>
      <c r="AL66" s="738"/>
      <c r="AM66" s="738"/>
      <c r="AN66" s="738"/>
      <c r="AO66" s="738"/>
      <c r="AP66" s="738"/>
      <c r="AQ66" s="738"/>
      <c r="AR66" s="738"/>
      <c r="AS66" s="738"/>
      <c r="AT66" s="738"/>
      <c r="AU66" s="738"/>
      <c r="AV66" s="738"/>
      <c r="AW66" s="738"/>
      <c r="AX66" s="738"/>
      <c r="AY66" s="738"/>
      <c r="AZ66" s="173"/>
      <c r="BA66" s="350"/>
      <c r="BB66" s="262"/>
      <c r="BC66" s="289"/>
      <c r="BD66" s="273"/>
      <c r="BE66" s="273"/>
      <c r="BF66" s="273"/>
      <c r="BG66" s="293"/>
      <c r="BH66" s="289"/>
      <c r="BI66" s="273"/>
      <c r="BJ66" s="273"/>
      <c r="BK66" s="273"/>
      <c r="BL66" s="293"/>
      <c r="BM66" s="289"/>
      <c r="BN66" s="273"/>
      <c r="BO66" s="273"/>
      <c r="BP66" s="273"/>
      <c r="BQ66" s="293"/>
      <c r="BR66" s="289"/>
      <c r="BS66" s="273"/>
      <c r="BT66" s="273"/>
      <c r="BU66" s="273"/>
      <c r="BV66" s="273"/>
      <c r="BW66" s="273"/>
      <c r="BX66" s="273"/>
      <c r="BY66" s="274"/>
      <c r="BZ66" s="274"/>
      <c r="CA66" s="274"/>
      <c r="CB66" s="969"/>
      <c r="CC66" s="969"/>
      <c r="CD66" s="969"/>
      <c r="CE66" s="969"/>
      <c r="CF66" s="969"/>
      <c r="CG66" s="969"/>
      <c r="CH66" s="969"/>
      <c r="CI66" s="969"/>
      <c r="CJ66" s="969"/>
      <c r="CK66" s="969"/>
      <c r="CL66" s="969"/>
      <c r="CM66" s="969"/>
      <c r="CN66" s="969"/>
      <c r="CO66" s="969"/>
      <c r="CP66" s="969"/>
      <c r="CQ66" s="969"/>
      <c r="CR66" s="969"/>
      <c r="CS66" s="969"/>
      <c r="CT66" s="969"/>
      <c r="CU66" s="969"/>
      <c r="CV66" s="969"/>
      <c r="CW66" s="969"/>
      <c r="CX66" s="969"/>
      <c r="CY66" s="969"/>
      <c r="CZ66" s="969"/>
    </row>
    <row r="67" s="373" customFormat="true" ht="15" customHeight="true" x14ac:dyDescent="0.2">
      <c r="A67" s="1147"/>
      <c r="B67" s="209" t="s">
        <v>268</v>
      </c>
      <c r="C67" s="841">
        <v>0</v>
      </c>
      <c r="D67" s="842">
        <v>0</v>
      </c>
      <c r="E67" s="842">
        <v>1.3979915566638145E-2</v>
      </c>
      <c r="F67" s="842">
        <v>0.12974459722729167</v>
      </c>
      <c r="G67" s="843">
        <v>0.16235198612721299</v>
      </c>
      <c r="H67" s="844">
        <v>3.4335205961929113E-2</v>
      </c>
      <c r="I67" s="842">
        <v>0.37359074742328058</v>
      </c>
      <c r="J67" s="842">
        <v>0.25914394167127186</v>
      </c>
      <c r="K67" s="842">
        <v>0.17496624336940506</v>
      </c>
      <c r="L67" s="845">
        <v>7.719774628385298E-2</v>
      </c>
      <c r="M67" s="841">
        <v>0</v>
      </c>
      <c r="N67" s="842">
        <v>0</v>
      </c>
      <c r="O67" s="842">
        <v>0</v>
      </c>
      <c r="P67" s="842">
        <v>5.379253263005551E-3</v>
      </c>
      <c r="Q67" s="843">
        <v>1.5107877233551555E-2</v>
      </c>
      <c r="R67" s="844">
        <v>0.95216428563694944</v>
      </c>
      <c r="S67" s="842">
        <v>0</v>
      </c>
      <c r="T67" s="842">
        <v>0</v>
      </c>
      <c r="U67" s="842">
        <v>0</v>
      </c>
      <c r="V67" s="842">
        <v>0</v>
      </c>
      <c r="W67" s="842">
        <v>0</v>
      </c>
      <c r="X67" s="842">
        <v>0</v>
      </c>
      <c r="Y67" s="842">
        <v>3.8206013189905429E-2</v>
      </c>
      <c r="Z67" s="842">
        <v>0</v>
      </c>
      <c r="AA67" s="845">
        <v>0</v>
      </c>
      <c r="AB67" s="738"/>
      <c r="AC67" s="738"/>
      <c r="AD67" s="738"/>
      <c r="AE67" s="738"/>
      <c r="AF67" s="738"/>
      <c r="AG67" s="738"/>
      <c r="AH67" s="738"/>
      <c r="AI67" s="738"/>
      <c r="AJ67" s="738"/>
      <c r="AK67" s="738"/>
      <c r="AL67" s="738"/>
      <c r="AM67" s="738"/>
      <c r="AN67" s="738"/>
      <c r="AO67" s="738"/>
      <c r="AP67" s="738"/>
      <c r="AQ67" s="738"/>
      <c r="AR67" s="738"/>
      <c r="AS67" s="738"/>
      <c r="AT67" s="738"/>
      <c r="AU67" s="738"/>
      <c r="AV67" s="738"/>
      <c r="AW67" s="738"/>
      <c r="AX67" s="738"/>
      <c r="AY67" s="738"/>
      <c r="AZ67" s="173"/>
      <c r="BA67" s="350"/>
      <c r="BB67" s="262"/>
      <c r="BC67" s="289"/>
      <c r="BD67" s="273"/>
      <c r="BE67" s="273"/>
      <c r="BF67" s="273"/>
      <c r="BG67" s="293"/>
      <c r="BH67" s="289"/>
      <c r="BI67" s="273"/>
      <c r="BJ67" s="273"/>
      <c r="BK67" s="273"/>
      <c r="BL67" s="293"/>
      <c r="BM67" s="289"/>
      <c r="BN67" s="273"/>
      <c r="BO67" s="273"/>
      <c r="BP67" s="273"/>
      <c r="BQ67" s="293"/>
      <c r="BR67" s="289"/>
      <c r="BS67" s="273"/>
      <c r="BT67" s="273"/>
      <c r="BU67" s="273"/>
      <c r="BV67" s="273"/>
      <c r="BW67" s="273"/>
      <c r="BX67" s="273"/>
      <c r="BY67" s="274"/>
      <c r="BZ67" s="274"/>
      <c r="CA67" s="274"/>
      <c r="CB67" s="969"/>
      <c r="CC67" s="969"/>
      <c r="CD67" s="969"/>
      <c r="CE67" s="969"/>
      <c r="CF67" s="969"/>
      <c r="CG67" s="969"/>
      <c r="CH67" s="969"/>
      <c r="CI67" s="969"/>
      <c r="CJ67" s="969"/>
      <c r="CK67" s="969"/>
      <c r="CL67" s="969"/>
      <c r="CM67" s="969"/>
      <c r="CN67" s="969"/>
      <c r="CO67" s="969"/>
      <c r="CP67" s="969"/>
      <c r="CQ67" s="969"/>
      <c r="CR67" s="969"/>
      <c r="CS67" s="969"/>
      <c r="CT67" s="969"/>
      <c r="CU67" s="969"/>
      <c r="CV67" s="969"/>
      <c r="CW67" s="969"/>
      <c r="CX67" s="969"/>
      <c r="CY67" s="969"/>
      <c r="CZ67" s="969"/>
    </row>
    <row r="68" s="373" customFormat="true" ht="15" customHeight="true" x14ac:dyDescent="0.2">
      <c r="A68" s="1147"/>
      <c r="B68" s="209" t="s">
        <v>269</v>
      </c>
      <c r="C68" s="841">
        <v>0.34610078180571152</v>
      </c>
      <c r="D68" s="842">
        <v>0.43625346312242913</v>
      </c>
      <c r="E68" s="842">
        <v>0.49237617472786754</v>
      </c>
      <c r="F68" s="842">
        <v>5.9388487261588907E-2</v>
      </c>
      <c r="G68" s="843">
        <v>0</v>
      </c>
      <c r="H68" s="844">
        <v>0</v>
      </c>
      <c r="I68" s="842">
        <v>0</v>
      </c>
      <c r="J68" s="842">
        <v>0</v>
      </c>
      <c r="K68" s="842">
        <v>0</v>
      </c>
      <c r="L68" s="845">
        <v>0</v>
      </c>
      <c r="M68" s="841">
        <v>0.37051092724643064</v>
      </c>
      <c r="N68" s="842">
        <v>0.47007271602257561</v>
      </c>
      <c r="O68" s="842">
        <v>0.30616074427375151</v>
      </c>
      <c r="P68" s="842">
        <v>0.53081959594099171</v>
      </c>
      <c r="Q68" s="843">
        <v>0.27758265001427002</v>
      </c>
      <c r="R68" s="844">
        <v>0</v>
      </c>
      <c r="S68" s="842">
        <v>0</v>
      </c>
      <c r="T68" s="842">
        <v>9.4656728150320446E-2</v>
      </c>
      <c r="U68" s="842">
        <v>0.18441838882119976</v>
      </c>
      <c r="V68" s="842">
        <v>0.85663481838286393</v>
      </c>
      <c r="W68" s="842">
        <v>0.48349324895747559</v>
      </c>
      <c r="X68" s="842">
        <v>0.28540029709544157</v>
      </c>
      <c r="Y68" s="842">
        <v>0.3540669811178539</v>
      </c>
      <c r="Z68" s="842">
        <v>0.42266396340294832</v>
      </c>
      <c r="AA68" s="845">
        <v>0.20065110678123824</v>
      </c>
      <c r="AB68" s="738"/>
      <c r="AC68" s="738"/>
      <c r="AD68" s="738"/>
      <c r="AE68" s="738"/>
      <c r="AF68" s="738"/>
      <c r="AG68" s="738"/>
      <c r="AH68" s="738"/>
      <c r="AI68" s="738"/>
      <c r="AJ68" s="738"/>
      <c r="AK68" s="738"/>
      <c r="AL68" s="738"/>
      <c r="AM68" s="738"/>
      <c r="AN68" s="738"/>
      <c r="AO68" s="738"/>
      <c r="AP68" s="738"/>
      <c r="AQ68" s="738"/>
      <c r="AR68" s="738"/>
      <c r="AS68" s="738"/>
      <c r="AT68" s="738"/>
      <c r="AU68" s="738"/>
      <c r="AV68" s="738"/>
      <c r="AW68" s="738"/>
      <c r="AX68" s="738"/>
      <c r="AY68" s="738"/>
      <c r="AZ68" s="173"/>
      <c r="BA68" s="350"/>
      <c r="BB68" s="262"/>
      <c r="BC68" s="289"/>
      <c r="BD68" s="273"/>
      <c r="BE68" s="273"/>
      <c r="BF68" s="273"/>
      <c r="BG68" s="293"/>
      <c r="BH68" s="289"/>
      <c r="BI68" s="273"/>
      <c r="BJ68" s="273"/>
      <c r="BK68" s="273"/>
      <c r="BL68" s="293"/>
      <c r="BM68" s="289"/>
      <c r="BN68" s="273"/>
      <c r="BO68" s="273"/>
      <c r="BP68" s="273"/>
      <c r="BQ68" s="293"/>
      <c r="BR68" s="289"/>
      <c r="BS68" s="273"/>
      <c r="BT68" s="273"/>
      <c r="BU68" s="273"/>
      <c r="BV68" s="273"/>
      <c r="BW68" s="273"/>
      <c r="BX68" s="273"/>
      <c r="BY68" s="274"/>
      <c r="BZ68" s="274"/>
      <c r="CA68" s="274"/>
      <c r="CB68" s="969"/>
      <c r="CC68" s="969"/>
      <c r="CD68" s="969"/>
      <c r="CE68" s="969"/>
      <c r="CF68" s="969"/>
      <c r="CG68" s="969"/>
      <c r="CH68" s="969"/>
      <c r="CI68" s="969"/>
      <c r="CJ68" s="969"/>
      <c r="CK68" s="969"/>
      <c r="CL68" s="969"/>
      <c r="CM68" s="969"/>
      <c r="CN68" s="969"/>
      <c r="CO68" s="969"/>
      <c r="CP68" s="969"/>
      <c r="CQ68" s="969"/>
      <c r="CR68" s="969"/>
      <c r="CS68" s="969"/>
      <c r="CT68" s="969"/>
      <c r="CU68" s="969"/>
      <c r="CV68" s="969"/>
      <c r="CW68" s="969"/>
      <c r="CX68" s="969"/>
      <c r="CY68" s="969"/>
      <c r="CZ68" s="969"/>
    </row>
    <row r="69" s="373" customFormat="true" ht="15" customHeight="true" x14ac:dyDescent="0.2">
      <c r="A69" s="1147"/>
      <c r="B69" s="209" t="s">
        <v>270</v>
      </c>
      <c r="C69" s="841">
        <v>17.410029576361939</v>
      </c>
      <c r="D69" s="842">
        <v>12.685752020091304</v>
      </c>
      <c r="E69" s="842">
        <v>8.2407069461602145</v>
      </c>
      <c r="F69" s="842">
        <v>1.4651859074029427</v>
      </c>
      <c r="G69" s="843">
        <v>9.6083912480295838E-2</v>
      </c>
      <c r="H69" s="844">
        <v>2.8232443488366357E-2</v>
      </c>
      <c r="I69" s="842">
        <v>0</v>
      </c>
      <c r="J69" s="842">
        <v>0</v>
      </c>
      <c r="K69" s="842">
        <v>0</v>
      </c>
      <c r="L69" s="845">
        <v>0</v>
      </c>
      <c r="M69" s="841">
        <v>17.562401349953852</v>
      </c>
      <c r="N69" s="842">
        <v>16.194342580556391</v>
      </c>
      <c r="O69" s="842">
        <v>10.770667579480559</v>
      </c>
      <c r="P69" s="842">
        <v>8.8209028134278533</v>
      </c>
      <c r="Q69" s="843">
        <v>5.1166165899393423</v>
      </c>
      <c r="R69" s="844">
        <v>0</v>
      </c>
      <c r="S69" s="842">
        <v>0</v>
      </c>
      <c r="T69" s="842">
        <v>8.1489822190078272</v>
      </c>
      <c r="U69" s="842">
        <v>9.9824096703273284</v>
      </c>
      <c r="V69" s="842">
        <v>4.531041037735255</v>
      </c>
      <c r="W69" s="842">
        <v>11.901611054117787</v>
      </c>
      <c r="X69" s="842">
        <v>9.4756449357961312</v>
      </c>
      <c r="Y69" s="842">
        <v>14.651037711198814</v>
      </c>
      <c r="Z69" s="842">
        <v>14.245294947069706</v>
      </c>
      <c r="AA69" s="845">
        <v>9.8865232754993109</v>
      </c>
      <c r="AB69" s="738"/>
      <c r="AC69" s="738"/>
      <c r="AD69" s="738"/>
      <c r="AE69" s="738"/>
      <c r="AF69" s="738"/>
      <c r="AG69" s="738"/>
      <c r="AH69" s="738"/>
      <c r="AI69" s="738"/>
      <c r="AJ69" s="738"/>
      <c r="AK69" s="738"/>
      <c r="AL69" s="738"/>
      <c r="AM69" s="738"/>
      <c r="AN69" s="738"/>
      <c r="AO69" s="738"/>
      <c r="AP69" s="738"/>
      <c r="AQ69" s="738"/>
      <c r="AR69" s="738"/>
      <c r="AS69" s="738"/>
      <c r="AT69" s="738"/>
      <c r="AU69" s="738"/>
      <c r="AV69" s="738"/>
      <c r="AW69" s="738"/>
      <c r="AX69" s="738"/>
      <c r="AY69" s="738"/>
      <c r="AZ69" s="173"/>
      <c r="BA69" s="350"/>
      <c r="BB69" s="262"/>
      <c r="BC69" s="289"/>
      <c r="BD69" s="273"/>
      <c r="BE69" s="273"/>
      <c r="BF69" s="273"/>
      <c r="BG69" s="293"/>
      <c r="BH69" s="289"/>
      <c r="BI69" s="273"/>
      <c r="BJ69" s="273"/>
      <c r="BK69" s="273"/>
      <c r="BL69" s="293"/>
      <c r="BM69" s="289"/>
      <c r="BN69" s="273"/>
      <c r="BO69" s="273"/>
      <c r="BP69" s="273"/>
      <c r="BQ69" s="293"/>
      <c r="BR69" s="289"/>
      <c r="BS69" s="273"/>
      <c r="BT69" s="273"/>
      <c r="BU69" s="273"/>
      <c r="BV69" s="273"/>
      <c r="BW69" s="273"/>
      <c r="BX69" s="273"/>
      <c r="BY69" s="274"/>
      <c r="BZ69" s="274"/>
      <c r="CA69" s="274"/>
      <c r="CB69" s="969"/>
      <c r="CC69" s="969"/>
      <c r="CD69" s="969"/>
      <c r="CE69" s="969"/>
      <c r="CF69" s="969"/>
      <c r="CG69" s="969"/>
      <c r="CH69" s="969"/>
      <c r="CI69" s="969"/>
      <c r="CJ69" s="969"/>
      <c r="CK69" s="969"/>
      <c r="CL69" s="969"/>
      <c r="CM69" s="969"/>
      <c r="CN69" s="969"/>
      <c r="CO69" s="969"/>
      <c r="CP69" s="969"/>
      <c r="CQ69" s="969"/>
      <c r="CR69" s="969"/>
      <c r="CS69" s="969"/>
      <c r="CT69" s="969"/>
      <c r="CU69" s="969"/>
      <c r="CV69" s="969"/>
      <c r="CW69" s="969"/>
      <c r="CX69" s="969"/>
      <c r="CY69" s="969"/>
      <c r="CZ69" s="969"/>
    </row>
    <row r="70" s="373" customFormat="true" ht="15" customHeight="true" x14ac:dyDescent="0.2">
      <c r="A70" s="1147"/>
      <c r="B70" s="209" t="s">
        <v>46</v>
      </c>
      <c r="C70" s="841">
        <v>0</v>
      </c>
      <c r="D70" s="842">
        <v>3.0944488456533827E-2</v>
      </c>
      <c r="E70" s="842">
        <v>0</v>
      </c>
      <c r="F70" s="842">
        <v>0</v>
      </c>
      <c r="G70" s="843">
        <v>0</v>
      </c>
      <c r="H70" s="844">
        <v>0</v>
      </c>
      <c r="I70" s="842">
        <v>0</v>
      </c>
      <c r="J70" s="842">
        <v>0</v>
      </c>
      <c r="K70" s="842">
        <v>0</v>
      </c>
      <c r="L70" s="845">
        <v>0</v>
      </c>
      <c r="M70" s="841">
        <v>0</v>
      </c>
      <c r="N70" s="842">
        <v>0</v>
      </c>
      <c r="O70" s="842">
        <v>4.5395378143734649E-2</v>
      </c>
      <c r="P70" s="842">
        <v>0</v>
      </c>
      <c r="Q70" s="843">
        <v>0</v>
      </c>
      <c r="R70" s="844">
        <v>0</v>
      </c>
      <c r="S70" s="842">
        <v>0</v>
      </c>
      <c r="T70" s="842">
        <v>0</v>
      </c>
      <c r="U70" s="842">
        <v>0</v>
      </c>
      <c r="V70" s="842">
        <v>0</v>
      </c>
      <c r="W70" s="842">
        <v>0</v>
      </c>
      <c r="X70" s="842">
        <v>0</v>
      </c>
      <c r="Y70" s="842">
        <v>8.4513530046364513E-2</v>
      </c>
      <c r="Z70" s="842">
        <v>0</v>
      </c>
      <c r="AA70" s="845">
        <v>0</v>
      </c>
      <c r="AB70" s="738"/>
      <c r="AC70" s="738"/>
      <c r="AD70" s="738"/>
      <c r="AE70" s="738"/>
      <c r="AF70" s="738"/>
      <c r="AG70" s="738"/>
      <c r="AH70" s="738"/>
      <c r="AI70" s="738"/>
      <c r="AJ70" s="738"/>
      <c r="AK70" s="738"/>
      <c r="AL70" s="738"/>
      <c r="AM70" s="738"/>
      <c r="AN70" s="738"/>
      <c r="AO70" s="738"/>
      <c r="AP70" s="738"/>
      <c r="AQ70" s="738"/>
      <c r="AR70" s="738"/>
      <c r="AS70" s="738"/>
      <c r="AT70" s="738"/>
      <c r="AU70" s="738"/>
      <c r="AV70" s="738"/>
      <c r="AW70" s="738"/>
      <c r="AX70" s="738"/>
      <c r="AY70" s="738"/>
      <c r="AZ70" s="173"/>
      <c r="BA70" s="350"/>
      <c r="BB70" s="262"/>
      <c r="BC70" s="289"/>
      <c r="BD70" s="273"/>
      <c r="BE70" s="273"/>
      <c r="BF70" s="273"/>
      <c r="BG70" s="293"/>
      <c r="BH70" s="289"/>
      <c r="BI70" s="273"/>
      <c r="BJ70" s="273"/>
      <c r="BK70" s="273"/>
      <c r="BL70" s="293"/>
      <c r="BM70" s="289"/>
      <c r="BN70" s="273"/>
      <c r="BO70" s="273"/>
      <c r="BP70" s="273"/>
      <c r="BQ70" s="293"/>
      <c r="BR70" s="289"/>
      <c r="BS70" s="273"/>
      <c r="BT70" s="273"/>
      <c r="BU70" s="273"/>
      <c r="BV70" s="273"/>
      <c r="BW70" s="273"/>
      <c r="BX70" s="273"/>
      <c r="BY70" s="274"/>
      <c r="BZ70" s="274"/>
      <c r="CA70" s="274"/>
      <c r="CB70" s="969"/>
      <c r="CC70" s="969"/>
      <c r="CD70" s="969"/>
      <c r="CE70" s="969"/>
      <c r="CF70" s="969"/>
      <c r="CG70" s="969"/>
      <c r="CH70" s="969"/>
      <c r="CI70" s="969"/>
      <c r="CJ70" s="969"/>
      <c r="CK70" s="969"/>
      <c r="CL70" s="969"/>
      <c r="CM70" s="969"/>
      <c r="CN70" s="969"/>
      <c r="CO70" s="969"/>
      <c r="CP70" s="969"/>
      <c r="CQ70" s="969"/>
      <c r="CR70" s="969"/>
      <c r="CS70" s="969"/>
      <c r="CT70" s="969"/>
      <c r="CU70" s="969"/>
      <c r="CV70" s="969"/>
      <c r="CW70" s="969"/>
      <c r="CX70" s="969"/>
      <c r="CY70" s="969"/>
      <c r="CZ70" s="969"/>
    </row>
    <row r="71" s="373" customFormat="true" ht="15" customHeight="true" x14ac:dyDescent="0.2">
      <c r="A71" s="823"/>
      <c r="B71" s="829"/>
      <c r="C71" s="841"/>
      <c r="D71" s="842"/>
      <c r="E71" s="842"/>
      <c r="F71" s="842"/>
      <c r="G71" s="843"/>
      <c r="H71" s="844"/>
      <c r="I71" s="842"/>
      <c r="J71" s="842"/>
      <c r="K71" s="842"/>
      <c r="L71" s="845"/>
      <c r="M71" s="841"/>
      <c r="N71" s="842"/>
      <c r="O71" s="842"/>
      <c r="P71" s="842"/>
      <c r="Q71" s="843"/>
      <c r="R71" s="844"/>
      <c r="S71" s="842"/>
      <c r="T71" s="842"/>
      <c r="U71" s="842"/>
      <c r="V71" s="842"/>
      <c r="W71" s="842"/>
      <c r="X71" s="842"/>
      <c r="Y71" s="842"/>
      <c r="Z71" s="842"/>
      <c r="AA71" s="845"/>
      <c r="AB71" s="738"/>
      <c r="AC71" s="738"/>
      <c r="AD71" s="738"/>
      <c r="AE71" s="738"/>
      <c r="AF71" s="738"/>
      <c r="AG71" s="738"/>
      <c r="AH71" s="738"/>
      <c r="AI71" s="738"/>
      <c r="AJ71" s="738"/>
      <c r="AK71" s="738"/>
      <c r="AL71" s="738"/>
      <c r="AM71" s="738"/>
      <c r="AN71" s="738"/>
      <c r="AO71" s="738"/>
      <c r="AP71" s="738"/>
      <c r="AQ71" s="738"/>
      <c r="AR71" s="738"/>
      <c r="AS71" s="738"/>
      <c r="AT71" s="738"/>
      <c r="AU71" s="738"/>
      <c r="AV71" s="738"/>
      <c r="AW71" s="738"/>
      <c r="AX71" s="738"/>
      <c r="AY71" s="738"/>
      <c r="AZ71" s="173"/>
      <c r="BA71" s="350"/>
      <c r="BB71" s="262"/>
      <c r="BC71" s="289"/>
      <c r="BD71" s="273"/>
      <c r="BE71" s="273"/>
      <c r="BF71" s="273"/>
      <c r="BG71" s="293"/>
      <c r="BH71" s="289"/>
      <c r="BI71" s="273"/>
      <c r="BJ71" s="273"/>
      <c r="BK71" s="273"/>
      <c r="BL71" s="293"/>
      <c r="BM71" s="289"/>
      <c r="BN71" s="273"/>
      <c r="BO71" s="273"/>
      <c r="BP71" s="273"/>
      <c r="BQ71" s="293"/>
      <c r="BR71" s="289"/>
      <c r="BS71" s="273"/>
      <c r="BT71" s="273"/>
      <c r="BU71" s="273"/>
      <c r="BV71" s="273"/>
      <c r="BW71" s="273"/>
      <c r="BX71" s="273"/>
      <c r="BY71" s="274"/>
      <c r="BZ71" s="274"/>
      <c r="CA71" s="274"/>
      <c r="CB71" s="969"/>
      <c r="CC71" s="969"/>
      <c r="CD71" s="969"/>
      <c r="CE71" s="969"/>
      <c r="CF71" s="969"/>
      <c r="CG71" s="969"/>
      <c r="CH71" s="969"/>
      <c r="CI71" s="969"/>
      <c r="CJ71" s="969"/>
      <c r="CK71" s="969"/>
      <c r="CL71" s="969"/>
      <c r="CM71" s="969"/>
      <c r="CN71" s="969"/>
      <c r="CO71" s="969"/>
      <c r="CP71" s="969"/>
      <c r="CQ71" s="969"/>
      <c r="CR71" s="969"/>
      <c r="CS71" s="969"/>
      <c r="CT71" s="969"/>
      <c r="CU71" s="969"/>
      <c r="CV71" s="969"/>
      <c r="CW71" s="969"/>
      <c r="CX71" s="969"/>
      <c r="CY71" s="969"/>
      <c r="CZ71" s="969"/>
    </row>
    <row r="72" s="373" customFormat="true" ht="15" customHeight="true" x14ac:dyDescent="0.2">
      <c r="A72" s="823"/>
      <c r="B72" s="829"/>
      <c r="C72" s="841"/>
      <c r="D72" s="842"/>
      <c r="E72" s="842"/>
      <c r="F72" s="842"/>
      <c r="G72" s="843"/>
      <c r="H72" s="844"/>
      <c r="I72" s="842"/>
      <c r="J72" s="842"/>
      <c r="K72" s="842"/>
      <c r="L72" s="845"/>
      <c r="M72" s="841"/>
      <c r="N72" s="842"/>
      <c r="O72" s="842"/>
      <c r="P72" s="842"/>
      <c r="Q72" s="843"/>
      <c r="R72" s="844"/>
      <c r="S72" s="842"/>
      <c r="T72" s="842"/>
      <c r="U72" s="842"/>
      <c r="V72" s="842"/>
      <c r="W72" s="842"/>
      <c r="X72" s="842"/>
      <c r="Y72" s="842"/>
      <c r="Z72" s="842"/>
      <c r="AA72" s="845"/>
      <c r="AB72" s="738"/>
      <c r="AC72" s="738"/>
      <c r="AD72" s="738"/>
      <c r="AE72" s="738"/>
      <c r="AF72" s="738"/>
      <c r="AG72" s="738"/>
      <c r="AH72" s="738"/>
      <c r="AI72" s="738"/>
      <c r="AJ72" s="738"/>
      <c r="AK72" s="738"/>
      <c r="AL72" s="738"/>
      <c r="AM72" s="738"/>
      <c r="AN72" s="738"/>
      <c r="AO72" s="738"/>
      <c r="AP72" s="738"/>
      <c r="AQ72" s="738"/>
      <c r="AR72" s="738"/>
      <c r="AS72" s="738"/>
      <c r="AT72" s="738"/>
      <c r="AU72" s="738"/>
      <c r="AV72" s="738"/>
      <c r="AW72" s="738"/>
      <c r="AX72" s="738"/>
      <c r="AY72" s="738"/>
      <c r="AZ72" s="173"/>
      <c r="BA72" s="350"/>
      <c r="BB72" s="262"/>
      <c r="BC72" s="289"/>
      <c r="BD72" s="273"/>
      <c r="BE72" s="273"/>
      <c r="BF72" s="273"/>
      <c r="BG72" s="293"/>
      <c r="BH72" s="289"/>
      <c r="BI72" s="273"/>
      <c r="BJ72" s="273"/>
      <c r="BK72" s="273"/>
      <c r="BL72" s="293"/>
      <c r="BM72" s="289"/>
      <c r="BN72" s="273"/>
      <c r="BO72" s="273"/>
      <c r="BP72" s="273"/>
      <c r="BQ72" s="293"/>
      <c r="BR72" s="289"/>
      <c r="BS72" s="273"/>
      <c r="BT72" s="273"/>
      <c r="BU72" s="273"/>
      <c r="BV72" s="273"/>
      <c r="BW72" s="273"/>
      <c r="BX72" s="273"/>
      <c r="BY72" s="274"/>
      <c r="BZ72" s="274"/>
      <c r="CA72" s="274"/>
      <c r="CB72" s="969"/>
      <c r="CC72" s="969"/>
      <c r="CD72" s="969"/>
      <c r="CE72" s="969"/>
      <c r="CF72" s="969"/>
      <c r="CG72" s="969"/>
      <c r="CH72" s="969"/>
      <c r="CI72" s="969"/>
      <c r="CJ72" s="969"/>
      <c r="CK72" s="969"/>
      <c r="CL72" s="969"/>
      <c r="CM72" s="969"/>
      <c r="CN72" s="969"/>
      <c r="CO72" s="969"/>
      <c r="CP72" s="969"/>
      <c r="CQ72" s="969"/>
      <c r="CR72" s="969"/>
      <c r="CS72" s="969"/>
      <c r="CT72" s="969"/>
      <c r="CU72" s="969"/>
      <c r="CV72" s="969"/>
      <c r="CW72" s="969"/>
      <c r="CX72" s="969"/>
      <c r="CY72" s="969"/>
      <c r="CZ72" s="969"/>
    </row>
    <row r="73" s="373" customFormat="true" ht="15" customHeight="true" x14ac:dyDescent="0.2">
      <c r="A73" s="823"/>
      <c r="B73" s="829"/>
      <c r="C73" s="841"/>
      <c r="D73" s="842"/>
      <c r="E73" s="842"/>
      <c r="F73" s="842"/>
      <c r="G73" s="843"/>
      <c r="H73" s="844"/>
      <c r="I73" s="842"/>
      <c r="J73" s="842"/>
      <c r="K73" s="842"/>
      <c r="L73" s="845"/>
      <c r="M73" s="841"/>
      <c r="N73" s="842"/>
      <c r="O73" s="842"/>
      <c r="P73" s="842"/>
      <c r="Q73" s="843"/>
      <c r="R73" s="844"/>
      <c r="S73" s="842"/>
      <c r="T73" s="842"/>
      <c r="U73" s="842"/>
      <c r="V73" s="842"/>
      <c r="W73" s="842"/>
      <c r="X73" s="842"/>
      <c r="Y73" s="842"/>
      <c r="Z73" s="842"/>
      <c r="AA73" s="845"/>
      <c r="AB73" s="738"/>
      <c r="AC73" s="738"/>
      <c r="AD73" s="738"/>
      <c r="AE73" s="738"/>
      <c r="AF73" s="738"/>
      <c r="AG73" s="738"/>
      <c r="AH73" s="738"/>
      <c r="AI73" s="738"/>
      <c r="AJ73" s="738"/>
      <c r="AK73" s="738"/>
      <c r="AL73" s="738"/>
      <c r="AM73" s="738"/>
      <c r="AN73" s="738"/>
      <c r="AO73" s="738"/>
      <c r="AP73" s="738"/>
      <c r="AQ73" s="738"/>
      <c r="AR73" s="738"/>
      <c r="AS73" s="738"/>
      <c r="AT73" s="738"/>
      <c r="AU73" s="738"/>
      <c r="AV73" s="738"/>
      <c r="AW73" s="738"/>
      <c r="AX73" s="738"/>
      <c r="AY73" s="738"/>
      <c r="AZ73" s="173"/>
      <c r="BA73" s="350"/>
      <c r="BB73" s="262"/>
      <c r="BC73" s="289"/>
      <c r="BD73" s="273"/>
      <c r="BE73" s="273"/>
      <c r="BF73" s="273"/>
      <c r="BG73" s="293"/>
      <c r="BH73" s="289"/>
      <c r="BI73" s="273"/>
      <c r="BJ73" s="273"/>
      <c r="BK73" s="273"/>
      <c r="BL73" s="293"/>
      <c r="BM73" s="289"/>
      <c r="BN73" s="273"/>
      <c r="BO73" s="273"/>
      <c r="BP73" s="273"/>
      <c r="BQ73" s="293"/>
      <c r="BR73" s="289"/>
      <c r="BS73" s="273"/>
      <c r="BT73" s="273"/>
      <c r="BU73" s="273"/>
      <c r="BV73" s="273"/>
      <c r="BW73" s="273"/>
      <c r="BX73" s="273"/>
      <c r="BY73" s="274"/>
      <c r="BZ73" s="274"/>
      <c r="CA73" s="274"/>
      <c r="CB73" s="969"/>
      <c r="CC73" s="969"/>
      <c r="CD73" s="969"/>
      <c r="CE73" s="969"/>
      <c r="CF73" s="969"/>
      <c r="CG73" s="969"/>
      <c r="CH73" s="969"/>
      <c r="CI73" s="969"/>
      <c r="CJ73" s="969"/>
      <c r="CK73" s="969"/>
      <c r="CL73" s="969"/>
      <c r="CM73" s="969"/>
      <c r="CN73" s="969"/>
      <c r="CO73" s="969"/>
      <c r="CP73" s="969"/>
      <c r="CQ73" s="969"/>
      <c r="CR73" s="969"/>
      <c r="CS73" s="969"/>
      <c r="CT73" s="969"/>
      <c r="CU73" s="969"/>
      <c r="CV73" s="969"/>
      <c r="CW73" s="969"/>
      <c r="CX73" s="969"/>
      <c r="CY73" s="969"/>
      <c r="CZ73" s="969"/>
    </row>
    <row r="74" s="373" customFormat="true" ht="15" customHeight="true" x14ac:dyDescent="0.2">
      <c r="A74" s="823"/>
      <c r="B74" s="829"/>
      <c r="C74" s="841"/>
      <c r="D74" s="842"/>
      <c r="E74" s="842"/>
      <c r="F74" s="842"/>
      <c r="G74" s="843"/>
      <c r="H74" s="844"/>
      <c r="I74" s="842"/>
      <c r="J74" s="842"/>
      <c r="K74" s="842"/>
      <c r="L74" s="845"/>
      <c r="M74" s="841"/>
      <c r="N74" s="842"/>
      <c r="O74" s="842"/>
      <c r="P74" s="842"/>
      <c r="Q74" s="843"/>
      <c r="R74" s="844"/>
      <c r="S74" s="842"/>
      <c r="T74" s="842"/>
      <c r="U74" s="842"/>
      <c r="V74" s="842"/>
      <c r="W74" s="842"/>
      <c r="X74" s="842"/>
      <c r="Y74" s="842"/>
      <c r="Z74" s="842"/>
      <c r="AA74" s="845"/>
      <c r="AB74" s="738"/>
      <c r="AC74" s="738"/>
      <c r="AD74" s="738"/>
      <c r="AE74" s="738"/>
      <c r="AF74" s="738"/>
      <c r="AG74" s="738"/>
      <c r="AH74" s="738"/>
      <c r="AI74" s="738"/>
      <c r="AJ74" s="738"/>
      <c r="AK74" s="738"/>
      <c r="AL74" s="738"/>
      <c r="AM74" s="738"/>
      <c r="AN74" s="738"/>
      <c r="AO74" s="738"/>
      <c r="AP74" s="738"/>
      <c r="AQ74" s="738"/>
      <c r="AR74" s="738"/>
      <c r="AS74" s="738"/>
      <c r="AT74" s="738"/>
      <c r="AU74" s="738"/>
      <c r="AV74" s="738"/>
      <c r="AW74" s="738"/>
      <c r="AX74" s="738"/>
      <c r="AY74" s="738"/>
      <c r="AZ74" s="173"/>
      <c r="BA74" s="350"/>
      <c r="BB74" s="262"/>
      <c r="BC74" s="289"/>
      <c r="BD74" s="273"/>
      <c r="BE74" s="273"/>
      <c r="BF74" s="273"/>
      <c r="BG74" s="293"/>
      <c r="BH74" s="289"/>
      <c r="BI74" s="273"/>
      <c r="BJ74" s="273"/>
      <c r="BK74" s="273"/>
      <c r="BL74" s="293"/>
      <c r="BM74" s="289"/>
      <c r="BN74" s="273"/>
      <c r="BO74" s="273"/>
      <c r="BP74" s="273"/>
      <c r="BQ74" s="293"/>
      <c r="BR74" s="289"/>
      <c r="BS74" s="273"/>
      <c r="BT74" s="273"/>
      <c r="BU74" s="273"/>
      <c r="BV74" s="273"/>
      <c r="BW74" s="273"/>
      <c r="BX74" s="273"/>
      <c r="BY74" s="274"/>
      <c r="BZ74" s="274"/>
      <c r="CA74" s="274"/>
      <c r="CB74" s="969"/>
      <c r="CC74" s="969"/>
      <c r="CD74" s="969"/>
      <c r="CE74" s="969"/>
      <c r="CF74" s="969"/>
      <c r="CG74" s="969"/>
      <c r="CH74" s="969"/>
      <c r="CI74" s="969"/>
      <c r="CJ74" s="969"/>
      <c r="CK74" s="969"/>
      <c r="CL74" s="969"/>
      <c r="CM74" s="969"/>
      <c r="CN74" s="969"/>
      <c r="CO74" s="969"/>
      <c r="CP74" s="969"/>
      <c r="CQ74" s="969"/>
      <c r="CR74" s="969"/>
      <c r="CS74" s="969"/>
      <c r="CT74" s="969"/>
      <c r="CU74" s="969"/>
      <c r="CV74" s="969"/>
      <c r="CW74" s="969"/>
      <c r="CX74" s="969"/>
      <c r="CY74" s="969"/>
      <c r="CZ74" s="969"/>
    </row>
    <row r="75" s="373" customFormat="true" ht="15" customHeight="true" x14ac:dyDescent="0.2">
      <c r="A75" s="823"/>
      <c r="B75" s="829"/>
      <c r="C75" s="841"/>
      <c r="D75" s="842"/>
      <c r="E75" s="842"/>
      <c r="F75" s="842"/>
      <c r="G75" s="843"/>
      <c r="H75" s="844"/>
      <c r="I75" s="842"/>
      <c r="J75" s="842"/>
      <c r="K75" s="842"/>
      <c r="L75" s="845"/>
      <c r="M75" s="841"/>
      <c r="N75" s="842"/>
      <c r="O75" s="842"/>
      <c r="P75" s="842"/>
      <c r="Q75" s="843"/>
      <c r="R75" s="844"/>
      <c r="S75" s="842"/>
      <c r="T75" s="842"/>
      <c r="U75" s="842"/>
      <c r="V75" s="842"/>
      <c r="W75" s="842"/>
      <c r="X75" s="842"/>
      <c r="Y75" s="842"/>
      <c r="Z75" s="842"/>
      <c r="AA75" s="845"/>
      <c r="AB75" s="738"/>
      <c r="AC75" s="738"/>
      <c r="AD75" s="738"/>
      <c r="AE75" s="738"/>
      <c r="AF75" s="738"/>
      <c r="AG75" s="738"/>
      <c r="AH75" s="738"/>
      <c r="AI75" s="738"/>
      <c r="AJ75" s="738"/>
      <c r="AK75" s="738"/>
      <c r="AL75" s="738"/>
      <c r="AM75" s="738"/>
      <c r="AN75" s="738"/>
      <c r="AO75" s="738"/>
      <c r="AP75" s="738"/>
      <c r="AQ75" s="738"/>
      <c r="AR75" s="738"/>
      <c r="AS75" s="738"/>
      <c r="AT75" s="738"/>
      <c r="AU75" s="738"/>
      <c r="AV75" s="738"/>
      <c r="AW75" s="738"/>
      <c r="AX75" s="738"/>
      <c r="AY75" s="738"/>
      <c r="AZ75" s="173"/>
      <c r="BA75" s="350"/>
      <c r="BB75" s="262"/>
      <c r="BC75" s="289"/>
      <c r="BD75" s="273"/>
      <c r="BE75" s="273"/>
      <c r="BF75" s="273"/>
      <c r="BG75" s="293"/>
      <c r="BH75" s="289"/>
      <c r="BI75" s="273"/>
      <c r="BJ75" s="273"/>
      <c r="BK75" s="273"/>
      <c r="BL75" s="293"/>
      <c r="BM75" s="289"/>
      <c r="BN75" s="273"/>
      <c r="BO75" s="273"/>
      <c r="BP75" s="273"/>
      <c r="BQ75" s="293"/>
      <c r="BR75" s="289"/>
      <c r="BS75" s="273"/>
      <c r="BT75" s="273"/>
      <c r="BU75" s="273"/>
      <c r="BV75" s="273"/>
      <c r="BW75" s="273"/>
      <c r="BX75" s="273"/>
      <c r="BY75" s="274"/>
      <c r="BZ75" s="274"/>
      <c r="CA75" s="274"/>
      <c r="CB75" s="969"/>
      <c r="CC75" s="969"/>
      <c r="CD75" s="969"/>
      <c r="CE75" s="969"/>
      <c r="CF75" s="969"/>
      <c r="CG75" s="969"/>
      <c r="CH75" s="969"/>
      <c r="CI75" s="969"/>
      <c r="CJ75" s="969"/>
      <c r="CK75" s="969"/>
      <c r="CL75" s="969"/>
      <c r="CM75" s="969"/>
      <c r="CN75" s="969"/>
      <c r="CO75" s="969"/>
      <c r="CP75" s="969"/>
      <c r="CQ75" s="969"/>
      <c r="CR75" s="969"/>
      <c r="CS75" s="969"/>
      <c r="CT75" s="969"/>
      <c r="CU75" s="969"/>
      <c r="CV75" s="969"/>
      <c r="CW75" s="969"/>
      <c r="CX75" s="969"/>
      <c r="CY75" s="969"/>
      <c r="CZ75" s="969"/>
    </row>
    <row r="76" s="373" customFormat="true" ht="15" customHeight="true" x14ac:dyDescent="0.2">
      <c r="A76" s="823"/>
      <c r="B76" s="829"/>
      <c r="C76" s="841"/>
      <c r="D76" s="842"/>
      <c r="E76" s="842"/>
      <c r="F76" s="842"/>
      <c r="G76" s="843"/>
      <c r="H76" s="844"/>
      <c r="I76" s="842"/>
      <c r="J76" s="842"/>
      <c r="K76" s="842"/>
      <c r="L76" s="845"/>
      <c r="M76" s="841"/>
      <c r="N76" s="842"/>
      <c r="O76" s="842"/>
      <c r="P76" s="842"/>
      <c r="Q76" s="843"/>
      <c r="R76" s="844"/>
      <c r="S76" s="842"/>
      <c r="T76" s="842"/>
      <c r="U76" s="842"/>
      <c r="V76" s="842"/>
      <c r="W76" s="842"/>
      <c r="X76" s="842"/>
      <c r="Y76" s="842"/>
      <c r="Z76" s="842"/>
      <c r="AA76" s="845"/>
      <c r="AB76" s="738"/>
      <c r="AC76" s="738"/>
      <c r="AD76" s="738"/>
      <c r="AE76" s="738"/>
      <c r="AF76" s="738"/>
      <c r="AG76" s="738"/>
      <c r="AH76" s="738"/>
      <c r="AI76" s="738"/>
      <c r="AJ76" s="738"/>
      <c r="AK76" s="738"/>
      <c r="AL76" s="738"/>
      <c r="AM76" s="738"/>
      <c r="AN76" s="738"/>
      <c r="AO76" s="738"/>
      <c r="AP76" s="738"/>
      <c r="AQ76" s="738"/>
      <c r="AR76" s="738"/>
      <c r="AS76" s="738"/>
      <c r="AT76" s="738"/>
      <c r="AU76" s="738"/>
      <c r="AV76" s="738"/>
      <c r="AW76" s="738"/>
      <c r="AX76" s="738"/>
      <c r="AY76" s="738"/>
      <c r="AZ76" s="173"/>
      <c r="BA76" s="350"/>
      <c r="BB76" s="262"/>
      <c r="BC76" s="289"/>
      <c r="BD76" s="273"/>
      <c r="BE76" s="273"/>
      <c r="BF76" s="273"/>
      <c r="BG76" s="293"/>
      <c r="BH76" s="289"/>
      <c r="BI76" s="273"/>
      <c r="BJ76" s="273"/>
      <c r="BK76" s="273"/>
      <c r="BL76" s="293"/>
      <c r="BM76" s="289"/>
      <c r="BN76" s="273"/>
      <c r="BO76" s="273"/>
      <c r="BP76" s="273"/>
      <c r="BQ76" s="293"/>
      <c r="BR76" s="289"/>
      <c r="BS76" s="273"/>
      <c r="BT76" s="273"/>
      <c r="BU76" s="273"/>
      <c r="BV76" s="273"/>
      <c r="BW76" s="273"/>
      <c r="BX76" s="273"/>
      <c r="BY76" s="274"/>
      <c r="BZ76" s="274"/>
      <c r="CA76" s="274"/>
      <c r="CB76" s="969"/>
      <c r="CC76" s="969"/>
      <c r="CD76" s="969"/>
      <c r="CE76" s="969"/>
      <c r="CF76" s="969"/>
      <c r="CG76" s="969"/>
      <c r="CH76" s="969"/>
      <c r="CI76" s="969"/>
      <c r="CJ76" s="969"/>
      <c r="CK76" s="969"/>
      <c r="CL76" s="969"/>
      <c r="CM76" s="969"/>
      <c r="CN76" s="969"/>
      <c r="CO76" s="969"/>
      <c r="CP76" s="969"/>
      <c r="CQ76" s="969"/>
      <c r="CR76" s="969"/>
      <c r="CS76" s="969"/>
      <c r="CT76" s="969"/>
      <c r="CU76" s="969"/>
      <c r="CV76" s="969"/>
      <c r="CW76" s="969"/>
      <c r="CX76" s="969"/>
      <c r="CY76" s="969"/>
      <c r="CZ76" s="969"/>
    </row>
    <row r="77" s="373" customFormat="true" ht="15" customHeight="true" x14ac:dyDescent="0.2">
      <c r="A77" s="823"/>
      <c r="B77" s="829"/>
      <c r="C77" s="841"/>
      <c r="D77" s="842"/>
      <c r="E77" s="842"/>
      <c r="F77" s="842"/>
      <c r="G77" s="843"/>
      <c r="H77" s="844"/>
      <c r="I77" s="842"/>
      <c r="J77" s="842"/>
      <c r="K77" s="842"/>
      <c r="L77" s="845"/>
      <c r="M77" s="841"/>
      <c r="N77" s="842"/>
      <c r="O77" s="842"/>
      <c r="P77" s="842"/>
      <c r="Q77" s="843"/>
      <c r="R77" s="844"/>
      <c r="S77" s="842"/>
      <c r="T77" s="842"/>
      <c r="U77" s="842"/>
      <c r="V77" s="842"/>
      <c r="W77" s="842"/>
      <c r="X77" s="842"/>
      <c r="Y77" s="842"/>
      <c r="Z77" s="842"/>
      <c r="AA77" s="845"/>
      <c r="AB77" s="738"/>
      <c r="AC77" s="738"/>
      <c r="AD77" s="738"/>
      <c r="AE77" s="738"/>
      <c r="AF77" s="738"/>
      <c r="AG77" s="738"/>
      <c r="AH77" s="738"/>
      <c r="AI77" s="738"/>
      <c r="AJ77" s="738"/>
      <c r="AK77" s="738"/>
      <c r="AL77" s="738"/>
      <c r="AM77" s="738"/>
      <c r="AN77" s="738"/>
      <c r="AO77" s="738"/>
      <c r="AP77" s="738"/>
      <c r="AQ77" s="738"/>
      <c r="AR77" s="738"/>
      <c r="AS77" s="738"/>
      <c r="AT77" s="738"/>
      <c r="AU77" s="738"/>
      <c r="AV77" s="738"/>
      <c r="AW77" s="738"/>
      <c r="AX77" s="738"/>
      <c r="AY77" s="738"/>
      <c r="AZ77" s="173"/>
      <c r="BA77" s="350"/>
      <c r="BB77" s="262"/>
      <c r="BC77" s="289"/>
      <c r="BD77" s="273"/>
      <c r="BE77" s="273"/>
      <c r="BF77" s="273"/>
      <c r="BG77" s="293"/>
      <c r="BH77" s="289"/>
      <c r="BI77" s="273"/>
      <c r="BJ77" s="273"/>
      <c r="BK77" s="273"/>
      <c r="BL77" s="293"/>
      <c r="BM77" s="289"/>
      <c r="BN77" s="273"/>
      <c r="BO77" s="273"/>
      <c r="BP77" s="273"/>
      <c r="BQ77" s="293"/>
      <c r="BR77" s="289"/>
      <c r="BS77" s="273"/>
      <c r="BT77" s="273"/>
      <c r="BU77" s="273"/>
      <c r="BV77" s="273"/>
      <c r="BW77" s="273"/>
      <c r="BX77" s="273"/>
      <c r="BY77" s="274"/>
      <c r="BZ77" s="274"/>
      <c r="CA77" s="274"/>
      <c r="CB77" s="969"/>
      <c r="CC77" s="969"/>
      <c r="CD77" s="969"/>
      <c r="CE77" s="969"/>
      <c r="CF77" s="969"/>
      <c r="CG77" s="969"/>
      <c r="CH77" s="969"/>
      <c r="CI77" s="969"/>
      <c r="CJ77" s="969"/>
      <c r="CK77" s="969"/>
      <c r="CL77" s="969"/>
      <c r="CM77" s="969"/>
      <c r="CN77" s="969"/>
      <c r="CO77" s="969"/>
      <c r="CP77" s="969"/>
      <c r="CQ77" s="969"/>
      <c r="CR77" s="969"/>
      <c r="CS77" s="969"/>
      <c r="CT77" s="969"/>
      <c r="CU77" s="969"/>
      <c r="CV77" s="969"/>
      <c r="CW77" s="969"/>
      <c r="CX77" s="969"/>
      <c r="CY77" s="969"/>
      <c r="CZ77" s="969"/>
    </row>
    <row r="78" s="373" customFormat="true" ht="15" customHeight="true" x14ac:dyDescent="0.2">
      <c r="A78" s="823"/>
      <c r="B78" s="829"/>
      <c r="C78" s="841"/>
      <c r="D78" s="842"/>
      <c r="E78" s="842"/>
      <c r="F78" s="842"/>
      <c r="G78" s="843"/>
      <c r="H78" s="844"/>
      <c r="I78" s="842"/>
      <c r="J78" s="842"/>
      <c r="K78" s="842"/>
      <c r="L78" s="845"/>
      <c r="M78" s="841"/>
      <c r="N78" s="842"/>
      <c r="O78" s="842"/>
      <c r="P78" s="842"/>
      <c r="Q78" s="843"/>
      <c r="R78" s="844"/>
      <c r="S78" s="842"/>
      <c r="T78" s="842"/>
      <c r="U78" s="842"/>
      <c r="V78" s="842"/>
      <c r="W78" s="842"/>
      <c r="X78" s="842"/>
      <c r="Y78" s="842"/>
      <c r="Z78" s="842"/>
      <c r="AA78" s="845"/>
      <c r="AB78" s="738"/>
      <c r="AC78" s="738"/>
      <c r="AD78" s="738"/>
      <c r="AE78" s="738"/>
      <c r="AF78" s="738"/>
      <c r="AG78" s="738"/>
      <c r="AH78" s="738"/>
      <c r="AI78" s="738"/>
      <c r="AJ78" s="738"/>
      <c r="AK78" s="738"/>
      <c r="AL78" s="738"/>
      <c r="AM78" s="738"/>
      <c r="AN78" s="738"/>
      <c r="AO78" s="738"/>
      <c r="AP78" s="738"/>
      <c r="AQ78" s="738"/>
      <c r="AR78" s="738"/>
      <c r="AS78" s="738"/>
      <c r="AT78" s="738"/>
      <c r="AU78" s="738"/>
      <c r="AV78" s="738"/>
      <c r="AW78" s="738"/>
      <c r="AX78" s="738"/>
      <c r="AY78" s="738"/>
      <c r="AZ78" s="173"/>
      <c r="BA78" s="350"/>
      <c r="BB78" s="262"/>
      <c r="BC78" s="289"/>
      <c r="BD78" s="273"/>
      <c r="BE78" s="273"/>
      <c r="BF78" s="273"/>
      <c r="BG78" s="293"/>
      <c r="BH78" s="289"/>
      <c r="BI78" s="273"/>
      <c r="BJ78" s="273"/>
      <c r="BK78" s="273"/>
      <c r="BL78" s="293"/>
      <c r="BM78" s="289"/>
      <c r="BN78" s="273"/>
      <c r="BO78" s="273"/>
      <c r="BP78" s="273"/>
      <c r="BQ78" s="293"/>
      <c r="BR78" s="289"/>
      <c r="BS78" s="273"/>
      <c r="BT78" s="273"/>
      <c r="BU78" s="273"/>
      <c r="BV78" s="273"/>
      <c r="BW78" s="273"/>
      <c r="BX78" s="273"/>
      <c r="BY78" s="274"/>
      <c r="BZ78" s="274"/>
      <c r="CA78" s="274"/>
      <c r="CB78" s="969"/>
      <c r="CC78" s="969"/>
      <c r="CD78" s="969"/>
      <c r="CE78" s="969"/>
      <c r="CF78" s="969"/>
      <c r="CG78" s="969"/>
      <c r="CH78" s="969"/>
      <c r="CI78" s="969"/>
      <c r="CJ78" s="969"/>
      <c r="CK78" s="969"/>
      <c r="CL78" s="969"/>
      <c r="CM78" s="969"/>
      <c r="CN78" s="969"/>
      <c r="CO78" s="969"/>
      <c r="CP78" s="969"/>
      <c r="CQ78" s="969"/>
      <c r="CR78" s="969"/>
      <c r="CS78" s="969"/>
      <c r="CT78" s="969"/>
      <c r="CU78" s="969"/>
      <c r="CV78" s="969"/>
      <c r="CW78" s="969"/>
      <c r="CX78" s="969"/>
      <c r="CY78" s="969"/>
      <c r="CZ78" s="969"/>
    </row>
    <row r="79" s="373" customFormat="true" ht="15" customHeight="true" x14ac:dyDescent="0.2">
      <c r="A79" s="823"/>
      <c r="B79" s="829"/>
      <c r="C79" s="841"/>
      <c r="D79" s="842"/>
      <c r="E79" s="842"/>
      <c r="F79" s="842"/>
      <c r="G79" s="843"/>
      <c r="H79" s="844"/>
      <c r="I79" s="842"/>
      <c r="J79" s="842"/>
      <c r="K79" s="842"/>
      <c r="L79" s="845"/>
      <c r="M79" s="841"/>
      <c r="N79" s="842"/>
      <c r="O79" s="842"/>
      <c r="P79" s="842"/>
      <c r="Q79" s="843"/>
      <c r="R79" s="844"/>
      <c r="S79" s="842"/>
      <c r="T79" s="842"/>
      <c r="U79" s="842"/>
      <c r="V79" s="842"/>
      <c r="W79" s="842"/>
      <c r="X79" s="842"/>
      <c r="Y79" s="842"/>
      <c r="Z79" s="842"/>
      <c r="AA79" s="845"/>
      <c r="AB79" s="738"/>
      <c r="AC79" s="738"/>
      <c r="AD79" s="738"/>
      <c r="AE79" s="738"/>
      <c r="AF79" s="738"/>
      <c r="AG79" s="738"/>
      <c r="AH79" s="738"/>
      <c r="AI79" s="738"/>
      <c r="AJ79" s="738"/>
      <c r="AK79" s="738"/>
      <c r="AL79" s="738"/>
      <c r="AM79" s="738"/>
      <c r="AN79" s="738"/>
      <c r="AO79" s="738"/>
      <c r="AP79" s="738"/>
      <c r="AQ79" s="738"/>
      <c r="AR79" s="738"/>
      <c r="AS79" s="738"/>
      <c r="AT79" s="738"/>
      <c r="AU79" s="738"/>
      <c r="AV79" s="738"/>
      <c r="AW79" s="738"/>
      <c r="AX79" s="738"/>
      <c r="AY79" s="738"/>
      <c r="AZ79" s="173"/>
      <c r="BA79" s="350"/>
      <c r="BB79" s="262"/>
      <c r="BC79" s="289"/>
      <c r="BD79" s="273"/>
      <c r="BE79" s="273"/>
      <c r="BF79" s="273"/>
      <c r="BG79" s="293"/>
      <c r="BH79" s="289"/>
      <c r="BI79" s="273"/>
      <c r="BJ79" s="273"/>
      <c r="BK79" s="273"/>
      <c r="BL79" s="293"/>
      <c r="BM79" s="289"/>
      <c r="BN79" s="273"/>
      <c r="BO79" s="273"/>
      <c r="BP79" s="273"/>
      <c r="BQ79" s="293"/>
      <c r="BR79" s="289"/>
      <c r="BS79" s="273"/>
      <c r="BT79" s="273"/>
      <c r="BU79" s="273"/>
      <c r="BV79" s="273"/>
      <c r="BW79" s="273"/>
      <c r="BX79" s="273"/>
      <c r="BY79" s="274"/>
      <c r="BZ79" s="274"/>
      <c r="CA79" s="274"/>
      <c r="CB79" s="969"/>
      <c r="CC79" s="969"/>
      <c r="CD79" s="969"/>
      <c r="CE79" s="969"/>
      <c r="CF79" s="969"/>
      <c r="CG79" s="969"/>
      <c r="CH79" s="969"/>
      <c r="CI79" s="969"/>
      <c r="CJ79" s="969"/>
      <c r="CK79" s="969"/>
      <c r="CL79" s="969"/>
      <c r="CM79" s="969"/>
      <c r="CN79" s="969"/>
      <c r="CO79" s="969"/>
      <c r="CP79" s="969"/>
      <c r="CQ79" s="969"/>
      <c r="CR79" s="969"/>
      <c r="CS79" s="969"/>
      <c r="CT79" s="969"/>
      <c r="CU79" s="969"/>
      <c r="CV79" s="969"/>
      <c r="CW79" s="969"/>
      <c r="CX79" s="969"/>
      <c r="CY79" s="969"/>
      <c r="CZ79" s="969"/>
    </row>
    <row r="80" s="373" customFormat="true" ht="15" customHeight="true" x14ac:dyDescent="0.2">
      <c r="A80" s="823"/>
      <c r="B80" s="829"/>
      <c r="C80" s="841"/>
      <c r="D80" s="842"/>
      <c r="E80" s="842"/>
      <c r="F80" s="842"/>
      <c r="G80" s="843"/>
      <c r="H80" s="844"/>
      <c r="I80" s="842"/>
      <c r="J80" s="842"/>
      <c r="K80" s="842"/>
      <c r="L80" s="845"/>
      <c r="M80" s="841"/>
      <c r="N80" s="842"/>
      <c r="O80" s="842"/>
      <c r="P80" s="842"/>
      <c r="Q80" s="843"/>
      <c r="R80" s="844"/>
      <c r="S80" s="842"/>
      <c r="T80" s="842"/>
      <c r="U80" s="842"/>
      <c r="V80" s="842"/>
      <c r="W80" s="842"/>
      <c r="X80" s="842"/>
      <c r="Y80" s="842"/>
      <c r="Z80" s="842"/>
      <c r="AA80" s="845"/>
      <c r="AB80" s="738"/>
      <c r="AC80" s="738"/>
      <c r="AD80" s="738"/>
      <c r="AE80" s="738"/>
      <c r="AF80" s="738"/>
      <c r="AG80" s="738"/>
      <c r="AH80" s="738"/>
      <c r="AI80" s="738"/>
      <c r="AJ80" s="738"/>
      <c r="AK80" s="738"/>
      <c r="AL80" s="738"/>
      <c r="AM80" s="738"/>
      <c r="AN80" s="738"/>
      <c r="AO80" s="738"/>
      <c r="AP80" s="738"/>
      <c r="AQ80" s="738"/>
      <c r="AR80" s="738"/>
      <c r="AS80" s="738"/>
      <c r="AT80" s="738"/>
      <c r="AU80" s="738"/>
      <c r="AV80" s="738"/>
      <c r="AW80" s="738"/>
      <c r="AX80" s="738"/>
      <c r="AY80" s="738"/>
      <c r="AZ80" s="173"/>
      <c r="BA80" s="350"/>
      <c r="BB80" s="262"/>
      <c r="BC80" s="289"/>
      <c r="BD80" s="273"/>
      <c r="BE80" s="273"/>
      <c r="BF80" s="273"/>
      <c r="BG80" s="293"/>
      <c r="BH80" s="289"/>
      <c r="BI80" s="273"/>
      <c r="BJ80" s="273"/>
      <c r="BK80" s="273"/>
      <c r="BL80" s="293"/>
      <c r="BM80" s="289"/>
      <c r="BN80" s="273"/>
      <c r="BO80" s="273"/>
      <c r="BP80" s="273"/>
      <c r="BQ80" s="293"/>
      <c r="BR80" s="289"/>
      <c r="BS80" s="273"/>
      <c r="BT80" s="273"/>
      <c r="BU80" s="273"/>
      <c r="BV80" s="273"/>
      <c r="BW80" s="273"/>
      <c r="BX80" s="273"/>
      <c r="BY80" s="274"/>
      <c r="BZ80" s="274"/>
      <c r="CA80" s="274"/>
      <c r="CB80" s="969"/>
      <c r="CC80" s="969"/>
      <c r="CD80" s="969"/>
      <c r="CE80" s="969"/>
      <c r="CF80" s="969"/>
      <c r="CG80" s="969"/>
      <c r="CH80" s="969"/>
      <c r="CI80" s="969"/>
      <c r="CJ80" s="969"/>
      <c r="CK80" s="969"/>
      <c r="CL80" s="969"/>
      <c r="CM80" s="969"/>
      <c r="CN80" s="969"/>
      <c r="CO80" s="969"/>
      <c r="CP80" s="969"/>
      <c r="CQ80" s="969"/>
      <c r="CR80" s="969"/>
      <c r="CS80" s="969"/>
      <c r="CT80" s="969"/>
      <c r="CU80" s="969"/>
      <c r="CV80" s="969"/>
      <c r="CW80" s="969"/>
      <c r="CX80" s="969"/>
      <c r="CY80" s="969"/>
      <c r="CZ80" s="969"/>
    </row>
    <row r="81" s="373" customFormat="true" ht="15" customHeight="true" x14ac:dyDescent="0.2">
      <c r="A81" s="823"/>
      <c r="B81" s="829"/>
      <c r="C81" s="841"/>
      <c r="D81" s="842"/>
      <c r="E81" s="842"/>
      <c r="F81" s="842"/>
      <c r="G81" s="843"/>
      <c r="H81" s="844"/>
      <c r="I81" s="842"/>
      <c r="J81" s="842"/>
      <c r="K81" s="842"/>
      <c r="L81" s="845"/>
      <c r="M81" s="841"/>
      <c r="N81" s="842"/>
      <c r="O81" s="842"/>
      <c r="P81" s="842"/>
      <c r="Q81" s="843"/>
      <c r="R81" s="844"/>
      <c r="S81" s="842"/>
      <c r="T81" s="842"/>
      <c r="U81" s="842"/>
      <c r="V81" s="842"/>
      <c r="W81" s="842"/>
      <c r="X81" s="842"/>
      <c r="Y81" s="842"/>
      <c r="Z81" s="842"/>
      <c r="AA81" s="845"/>
      <c r="AB81" s="738"/>
      <c r="AC81" s="738"/>
      <c r="AD81" s="738"/>
      <c r="AE81" s="738"/>
      <c r="AF81" s="738"/>
      <c r="AG81" s="738"/>
      <c r="AH81" s="738"/>
      <c r="AI81" s="738"/>
      <c r="AJ81" s="738"/>
      <c r="AK81" s="738"/>
      <c r="AL81" s="738"/>
      <c r="AM81" s="738"/>
      <c r="AN81" s="738"/>
      <c r="AO81" s="738"/>
      <c r="AP81" s="738"/>
      <c r="AQ81" s="738"/>
      <c r="AR81" s="738"/>
      <c r="AS81" s="738"/>
      <c r="AT81" s="738"/>
      <c r="AU81" s="738"/>
      <c r="AV81" s="738"/>
      <c r="AW81" s="738"/>
      <c r="AX81" s="738"/>
      <c r="AY81" s="738"/>
      <c r="AZ81" s="173"/>
      <c r="BA81" s="350"/>
      <c r="BB81" s="262"/>
      <c r="BC81" s="289"/>
      <c r="BD81" s="273"/>
      <c r="BE81" s="273"/>
      <c r="BF81" s="273"/>
      <c r="BG81" s="293"/>
      <c r="BH81" s="289"/>
      <c r="BI81" s="273"/>
      <c r="BJ81" s="273"/>
      <c r="BK81" s="273"/>
      <c r="BL81" s="293"/>
      <c r="BM81" s="289"/>
      <c r="BN81" s="273"/>
      <c r="BO81" s="273"/>
      <c r="BP81" s="273"/>
      <c r="BQ81" s="293"/>
      <c r="BR81" s="289"/>
      <c r="BS81" s="273"/>
      <c r="BT81" s="273"/>
      <c r="BU81" s="273"/>
      <c r="BV81" s="273"/>
      <c r="BW81" s="273"/>
      <c r="BX81" s="273"/>
      <c r="BY81" s="274"/>
      <c r="BZ81" s="274"/>
      <c r="CA81" s="274"/>
      <c r="CB81" s="969"/>
      <c r="CC81" s="969"/>
      <c r="CD81" s="969"/>
      <c r="CE81" s="969"/>
      <c r="CF81" s="969"/>
      <c r="CG81" s="969"/>
      <c r="CH81" s="969"/>
      <c r="CI81" s="969"/>
      <c r="CJ81" s="969"/>
      <c r="CK81" s="969"/>
      <c r="CL81" s="969"/>
      <c r="CM81" s="969"/>
      <c r="CN81" s="969"/>
      <c r="CO81" s="969"/>
      <c r="CP81" s="969"/>
      <c r="CQ81" s="969"/>
      <c r="CR81" s="969"/>
      <c r="CS81" s="969"/>
      <c r="CT81" s="969"/>
      <c r="CU81" s="969"/>
      <c r="CV81" s="969"/>
      <c r="CW81" s="969"/>
      <c r="CX81" s="969"/>
      <c r="CY81" s="969"/>
      <c r="CZ81" s="969"/>
    </row>
    <row r="82" s="373" customFormat="true" ht="15" customHeight="true" x14ac:dyDescent="0.2">
      <c r="A82" s="823"/>
      <c r="B82" s="829"/>
      <c r="C82" s="841"/>
      <c r="D82" s="842"/>
      <c r="E82" s="842"/>
      <c r="F82" s="842"/>
      <c r="G82" s="843"/>
      <c r="H82" s="844"/>
      <c r="I82" s="842"/>
      <c r="J82" s="842"/>
      <c r="K82" s="842"/>
      <c r="L82" s="845"/>
      <c r="M82" s="841"/>
      <c r="N82" s="842"/>
      <c r="O82" s="842"/>
      <c r="P82" s="842"/>
      <c r="Q82" s="843"/>
      <c r="R82" s="844"/>
      <c r="S82" s="842"/>
      <c r="T82" s="842"/>
      <c r="U82" s="842"/>
      <c r="V82" s="842"/>
      <c r="W82" s="842"/>
      <c r="X82" s="842"/>
      <c r="Y82" s="842"/>
      <c r="Z82" s="842"/>
      <c r="AA82" s="845"/>
      <c r="AB82" s="738"/>
      <c r="AC82" s="738"/>
      <c r="AD82" s="738"/>
      <c r="AE82" s="738"/>
      <c r="AF82" s="738"/>
      <c r="AG82" s="738"/>
      <c r="AH82" s="738"/>
      <c r="AI82" s="738"/>
      <c r="AJ82" s="738"/>
      <c r="AK82" s="738"/>
      <c r="AL82" s="738"/>
      <c r="AM82" s="738"/>
      <c r="AN82" s="738"/>
      <c r="AO82" s="738"/>
      <c r="AP82" s="738"/>
      <c r="AQ82" s="738"/>
      <c r="AR82" s="738"/>
      <c r="AS82" s="738"/>
      <c r="AT82" s="738"/>
      <c r="AU82" s="738"/>
      <c r="AV82" s="738"/>
      <c r="AW82" s="738"/>
      <c r="AX82" s="738"/>
      <c r="AY82" s="738"/>
      <c r="AZ82" s="173"/>
      <c r="BA82" s="350"/>
      <c r="BB82" s="262"/>
      <c r="BC82" s="289"/>
      <c r="BD82" s="273"/>
      <c r="BE82" s="273"/>
      <c r="BF82" s="273"/>
      <c r="BG82" s="293"/>
      <c r="BH82" s="289"/>
      <c r="BI82" s="273"/>
      <c r="BJ82" s="273"/>
      <c r="BK82" s="273"/>
      <c r="BL82" s="293"/>
      <c r="BM82" s="289"/>
      <c r="BN82" s="273"/>
      <c r="BO82" s="273"/>
      <c r="BP82" s="273"/>
      <c r="BQ82" s="293"/>
      <c r="BR82" s="289"/>
      <c r="BS82" s="273"/>
      <c r="BT82" s="273"/>
      <c r="BU82" s="273"/>
      <c r="BV82" s="273"/>
      <c r="BW82" s="273"/>
      <c r="BX82" s="273"/>
      <c r="BY82" s="274"/>
      <c r="BZ82" s="274"/>
      <c r="CA82" s="274"/>
      <c r="CB82" s="969"/>
      <c r="CC82" s="969"/>
      <c r="CD82" s="969"/>
      <c r="CE82" s="969"/>
      <c r="CF82" s="969"/>
      <c r="CG82" s="969"/>
      <c r="CH82" s="969"/>
      <c r="CI82" s="969"/>
      <c r="CJ82" s="969"/>
      <c r="CK82" s="969"/>
      <c r="CL82" s="969"/>
      <c r="CM82" s="969"/>
      <c r="CN82" s="969"/>
      <c r="CO82" s="969"/>
      <c r="CP82" s="969"/>
      <c r="CQ82" s="969"/>
      <c r="CR82" s="969"/>
      <c r="CS82" s="969"/>
      <c r="CT82" s="969"/>
      <c r="CU82" s="969"/>
      <c r="CV82" s="969"/>
      <c r="CW82" s="969"/>
      <c r="CX82" s="969"/>
      <c r="CY82" s="969"/>
      <c r="CZ82" s="969"/>
    </row>
    <row r="83" s="373" customFormat="true" ht="15" customHeight="true" x14ac:dyDescent="0.2">
      <c r="A83" s="823"/>
      <c r="B83" s="829"/>
      <c r="C83" s="841"/>
      <c r="D83" s="842"/>
      <c r="E83" s="842"/>
      <c r="F83" s="842"/>
      <c r="G83" s="843"/>
      <c r="H83" s="844"/>
      <c r="I83" s="842"/>
      <c r="J83" s="842"/>
      <c r="K83" s="842"/>
      <c r="L83" s="845"/>
      <c r="M83" s="841"/>
      <c r="N83" s="842"/>
      <c r="O83" s="842"/>
      <c r="P83" s="842"/>
      <c r="Q83" s="843"/>
      <c r="R83" s="844"/>
      <c r="S83" s="842"/>
      <c r="T83" s="842"/>
      <c r="U83" s="842"/>
      <c r="V83" s="842"/>
      <c r="W83" s="842"/>
      <c r="X83" s="842"/>
      <c r="Y83" s="842"/>
      <c r="Z83" s="842"/>
      <c r="AA83" s="845"/>
      <c r="AB83" s="738"/>
      <c r="AC83" s="738"/>
      <c r="AD83" s="738"/>
      <c r="AE83" s="738"/>
      <c r="AF83" s="738"/>
      <c r="AG83" s="738"/>
      <c r="AH83" s="738"/>
      <c r="AI83" s="738"/>
      <c r="AJ83" s="738"/>
      <c r="AK83" s="738"/>
      <c r="AL83" s="738"/>
      <c r="AM83" s="738"/>
      <c r="AN83" s="738"/>
      <c r="AO83" s="738"/>
      <c r="AP83" s="738"/>
      <c r="AQ83" s="738"/>
      <c r="AR83" s="738"/>
      <c r="AS83" s="738"/>
      <c r="AT83" s="738"/>
      <c r="AU83" s="738"/>
      <c r="AV83" s="738"/>
      <c r="AW83" s="738"/>
      <c r="AX83" s="738"/>
      <c r="AY83" s="738"/>
      <c r="AZ83" s="173"/>
      <c r="BA83" s="350"/>
      <c r="BB83" s="262"/>
      <c r="BC83" s="289"/>
      <c r="BD83" s="273"/>
      <c r="BE83" s="273"/>
      <c r="BF83" s="273"/>
      <c r="BG83" s="293"/>
      <c r="BH83" s="289"/>
      <c r="BI83" s="273"/>
      <c r="BJ83" s="273"/>
      <c r="BK83" s="273"/>
      <c r="BL83" s="293"/>
      <c r="BM83" s="289"/>
      <c r="BN83" s="273"/>
      <c r="BO83" s="273"/>
      <c r="BP83" s="273"/>
      <c r="BQ83" s="293"/>
      <c r="BR83" s="289"/>
      <c r="BS83" s="273"/>
      <c r="BT83" s="273"/>
      <c r="BU83" s="273"/>
      <c r="BV83" s="273"/>
      <c r="BW83" s="273"/>
      <c r="BX83" s="273"/>
      <c r="BY83" s="274"/>
      <c r="BZ83" s="274"/>
      <c r="CA83" s="274"/>
      <c r="CB83" s="969"/>
      <c r="CC83" s="969"/>
      <c r="CD83" s="969"/>
      <c r="CE83" s="969"/>
      <c r="CF83" s="969"/>
      <c r="CG83" s="969"/>
      <c r="CH83" s="969"/>
      <c r="CI83" s="969"/>
      <c r="CJ83" s="969"/>
      <c r="CK83" s="969"/>
      <c r="CL83" s="969"/>
      <c r="CM83" s="969"/>
      <c r="CN83" s="969"/>
      <c r="CO83" s="969"/>
      <c r="CP83" s="969"/>
      <c r="CQ83" s="969"/>
      <c r="CR83" s="969"/>
      <c r="CS83" s="969"/>
      <c r="CT83" s="969"/>
      <c r="CU83" s="969"/>
      <c r="CV83" s="969"/>
      <c r="CW83" s="969"/>
      <c r="CX83" s="969"/>
      <c r="CY83" s="969"/>
      <c r="CZ83" s="969"/>
    </row>
    <row r="84" s="373" customFormat="true" ht="15" customHeight="true" x14ac:dyDescent="0.2">
      <c r="A84" s="823"/>
      <c r="B84" s="829"/>
      <c r="C84" s="841"/>
      <c r="D84" s="842"/>
      <c r="E84" s="842"/>
      <c r="F84" s="842"/>
      <c r="G84" s="843"/>
      <c r="H84" s="844"/>
      <c r="I84" s="842"/>
      <c r="J84" s="842"/>
      <c r="K84" s="842"/>
      <c r="L84" s="845"/>
      <c r="M84" s="841"/>
      <c r="N84" s="842"/>
      <c r="O84" s="842"/>
      <c r="P84" s="842"/>
      <c r="Q84" s="843"/>
      <c r="R84" s="844"/>
      <c r="S84" s="842"/>
      <c r="T84" s="842"/>
      <c r="U84" s="842"/>
      <c r="V84" s="842"/>
      <c r="W84" s="842"/>
      <c r="X84" s="842"/>
      <c r="Y84" s="842"/>
      <c r="Z84" s="842"/>
      <c r="AA84" s="845"/>
      <c r="AB84" s="738"/>
      <c r="AC84" s="738"/>
      <c r="AD84" s="738"/>
      <c r="AE84" s="738"/>
      <c r="AF84" s="738"/>
      <c r="AG84" s="738"/>
      <c r="AH84" s="738"/>
      <c r="AI84" s="738"/>
      <c r="AJ84" s="738"/>
      <c r="AK84" s="738"/>
      <c r="AL84" s="738"/>
      <c r="AM84" s="738"/>
      <c r="AN84" s="738"/>
      <c r="AO84" s="738"/>
      <c r="AP84" s="738"/>
      <c r="AQ84" s="738"/>
      <c r="AR84" s="738"/>
      <c r="AS84" s="738"/>
      <c r="AT84" s="738"/>
      <c r="AU84" s="738"/>
      <c r="AV84" s="738"/>
      <c r="AW84" s="738"/>
      <c r="AX84" s="738"/>
      <c r="AY84" s="738"/>
      <c r="AZ84" s="173"/>
      <c r="BA84" s="350"/>
      <c r="BB84" s="262"/>
      <c r="BC84" s="289"/>
      <c r="BD84" s="273"/>
      <c r="BE84" s="273"/>
      <c r="BF84" s="273"/>
      <c r="BG84" s="293"/>
      <c r="BH84" s="289"/>
      <c r="BI84" s="273"/>
      <c r="BJ84" s="273"/>
      <c r="BK84" s="273"/>
      <c r="BL84" s="293"/>
      <c r="BM84" s="289"/>
      <c r="BN84" s="273"/>
      <c r="BO84" s="273"/>
      <c r="BP84" s="273"/>
      <c r="BQ84" s="293"/>
      <c r="BR84" s="289"/>
      <c r="BS84" s="273"/>
      <c r="BT84" s="273"/>
      <c r="BU84" s="273"/>
      <c r="BV84" s="273"/>
      <c r="BW84" s="273"/>
      <c r="BX84" s="273"/>
      <c r="BY84" s="274"/>
      <c r="BZ84" s="274"/>
      <c r="CA84" s="274"/>
      <c r="CB84" s="969"/>
      <c r="CC84" s="969"/>
      <c r="CD84" s="969"/>
      <c r="CE84" s="969"/>
      <c r="CF84" s="969"/>
      <c r="CG84" s="969"/>
      <c r="CH84" s="969"/>
      <c r="CI84" s="969"/>
      <c r="CJ84" s="969"/>
      <c r="CK84" s="969"/>
      <c r="CL84" s="969"/>
      <c r="CM84" s="969"/>
      <c r="CN84" s="969"/>
      <c r="CO84" s="969"/>
      <c r="CP84" s="969"/>
      <c r="CQ84" s="969"/>
      <c r="CR84" s="969"/>
      <c r="CS84" s="969"/>
      <c r="CT84" s="969"/>
      <c r="CU84" s="969"/>
      <c r="CV84" s="969"/>
      <c r="CW84" s="969"/>
      <c r="CX84" s="969"/>
      <c r="CY84" s="969"/>
      <c r="CZ84" s="969"/>
    </row>
    <row r="85" s="373" customFormat="true" ht="15" customHeight="true" x14ac:dyDescent="0.2">
      <c r="A85" s="823"/>
      <c r="B85" s="829"/>
      <c r="C85" s="855"/>
      <c r="D85" s="856"/>
      <c r="E85" s="856"/>
      <c r="F85" s="856"/>
      <c r="G85" s="857"/>
      <c r="H85" s="858"/>
      <c r="I85" s="856"/>
      <c r="J85" s="856"/>
      <c r="K85" s="856"/>
      <c r="L85" s="859"/>
      <c r="M85" s="855"/>
      <c r="N85" s="856"/>
      <c r="O85" s="856"/>
      <c r="P85" s="856"/>
      <c r="Q85" s="857"/>
      <c r="R85" s="858"/>
      <c r="S85" s="856"/>
      <c r="T85" s="856"/>
      <c r="U85" s="856"/>
      <c r="V85" s="856"/>
      <c r="W85" s="856"/>
      <c r="X85" s="856"/>
      <c r="Y85" s="856"/>
      <c r="Z85" s="856"/>
      <c r="AA85" s="859"/>
      <c r="AB85" s="738"/>
      <c r="AC85" s="738"/>
      <c r="AD85" s="738"/>
      <c r="AE85" s="738"/>
      <c r="AF85" s="738"/>
      <c r="AG85" s="738"/>
      <c r="AH85" s="738"/>
      <c r="AI85" s="738"/>
      <c r="AJ85" s="738"/>
      <c r="AK85" s="738"/>
      <c r="AL85" s="738"/>
      <c r="AM85" s="738"/>
      <c r="AN85" s="738"/>
      <c r="AO85" s="738"/>
      <c r="AP85" s="738"/>
      <c r="AQ85" s="738"/>
      <c r="AR85" s="738"/>
      <c r="AS85" s="738"/>
      <c r="AT85" s="738"/>
      <c r="AU85" s="738"/>
      <c r="AV85" s="738"/>
      <c r="AW85" s="738"/>
      <c r="AX85" s="738"/>
      <c r="AY85" s="738"/>
      <c r="AZ85" s="173"/>
      <c r="BA85" s="350"/>
      <c r="BB85" s="262"/>
      <c r="BC85" s="289"/>
      <c r="BD85" s="273"/>
      <c r="BE85" s="273"/>
      <c r="BF85" s="273"/>
      <c r="BG85" s="293"/>
      <c r="BH85" s="289"/>
      <c r="BI85" s="273"/>
      <c r="BJ85" s="273"/>
      <c r="BK85" s="273"/>
      <c r="BL85" s="293"/>
      <c r="BM85" s="289"/>
      <c r="BN85" s="273"/>
      <c r="BO85" s="273"/>
      <c r="BP85" s="273"/>
      <c r="BQ85" s="293"/>
      <c r="BR85" s="289"/>
      <c r="BS85" s="273"/>
      <c r="BT85" s="273"/>
      <c r="BU85" s="273"/>
      <c r="BV85" s="273"/>
      <c r="BW85" s="273"/>
      <c r="BX85" s="273"/>
      <c r="BY85" s="274"/>
      <c r="BZ85" s="274"/>
      <c r="CA85" s="274"/>
      <c r="CB85" s="969"/>
      <c r="CC85" s="969"/>
      <c r="CD85" s="969"/>
      <c r="CE85" s="969"/>
      <c r="CF85" s="969"/>
      <c r="CG85" s="969"/>
      <c r="CH85" s="969"/>
      <c r="CI85" s="969"/>
      <c r="CJ85" s="969"/>
      <c r="CK85" s="969"/>
      <c r="CL85" s="969"/>
      <c r="CM85" s="969"/>
      <c r="CN85" s="969"/>
      <c r="CO85" s="969"/>
      <c r="CP85" s="969"/>
      <c r="CQ85" s="969"/>
      <c r="CR85" s="969"/>
      <c r="CS85" s="969"/>
      <c r="CT85" s="969"/>
      <c r="CU85" s="969"/>
      <c r="CV85" s="969"/>
      <c r="CW85" s="969"/>
      <c r="CX85" s="969"/>
      <c r="CY85" s="969"/>
      <c r="CZ85" s="969"/>
    </row>
    <row r="86" s="373" customFormat="true" ht="15" customHeight="true" x14ac:dyDescent="0.2">
      <c r="A86" s="823"/>
      <c r="B86" s="829"/>
      <c r="C86" s="855"/>
      <c r="D86" s="856"/>
      <c r="E86" s="856"/>
      <c r="F86" s="856"/>
      <c r="G86" s="857"/>
      <c r="H86" s="858"/>
      <c r="I86" s="856"/>
      <c r="J86" s="856"/>
      <c r="K86" s="856"/>
      <c r="L86" s="859"/>
      <c r="M86" s="855"/>
      <c r="N86" s="856"/>
      <c r="O86" s="856"/>
      <c r="P86" s="856"/>
      <c r="Q86" s="857"/>
      <c r="R86" s="858"/>
      <c r="S86" s="856"/>
      <c r="T86" s="856"/>
      <c r="U86" s="856"/>
      <c r="V86" s="856"/>
      <c r="W86" s="856"/>
      <c r="X86" s="856"/>
      <c r="Y86" s="856"/>
      <c r="Z86" s="856"/>
      <c r="AA86" s="859"/>
      <c r="AB86" s="738"/>
      <c r="AC86" s="738"/>
      <c r="AD86" s="738"/>
      <c r="AE86" s="738"/>
      <c r="AF86" s="738"/>
      <c r="AG86" s="738"/>
      <c r="AH86" s="738"/>
      <c r="AI86" s="738"/>
      <c r="AJ86" s="738"/>
      <c r="AK86" s="738"/>
      <c r="AL86" s="738"/>
      <c r="AM86" s="738"/>
      <c r="AN86" s="738"/>
      <c r="AO86" s="738"/>
      <c r="AP86" s="738"/>
      <c r="AQ86" s="738"/>
      <c r="AR86" s="738"/>
      <c r="AS86" s="738"/>
      <c r="AT86" s="738"/>
      <c r="AU86" s="738"/>
      <c r="AV86" s="738"/>
      <c r="AW86" s="738"/>
      <c r="AX86" s="738"/>
      <c r="AY86" s="738"/>
      <c r="AZ86" s="173"/>
      <c r="BA86" s="350"/>
      <c r="BB86" s="262"/>
      <c r="BC86" s="289"/>
      <c r="BD86" s="273"/>
      <c r="BE86" s="273"/>
      <c r="BF86" s="273"/>
      <c r="BG86" s="293"/>
      <c r="BH86" s="289"/>
      <c r="BI86" s="273"/>
      <c r="BJ86" s="273"/>
      <c r="BK86" s="273"/>
      <c r="BL86" s="293"/>
      <c r="BM86" s="289"/>
      <c r="BN86" s="273"/>
      <c r="BO86" s="273"/>
      <c r="BP86" s="273"/>
      <c r="BQ86" s="293"/>
      <c r="BR86" s="289"/>
      <c r="BS86" s="273"/>
      <c r="BT86" s="273"/>
      <c r="BU86" s="273"/>
      <c r="BV86" s="273"/>
      <c r="BW86" s="273"/>
      <c r="BX86" s="273"/>
      <c r="BY86" s="274"/>
      <c r="BZ86" s="274"/>
      <c r="CA86" s="274"/>
      <c r="CB86" s="969"/>
      <c r="CC86" s="969"/>
      <c r="CD86" s="969"/>
      <c r="CE86" s="969"/>
      <c r="CF86" s="969"/>
      <c r="CG86" s="969"/>
      <c r="CH86" s="969"/>
      <c r="CI86" s="969"/>
      <c r="CJ86" s="969"/>
      <c r="CK86" s="969"/>
      <c r="CL86" s="969"/>
      <c r="CM86" s="969"/>
      <c r="CN86" s="969"/>
      <c r="CO86" s="969"/>
      <c r="CP86" s="969"/>
      <c r="CQ86" s="969"/>
      <c r="CR86" s="969"/>
      <c r="CS86" s="969"/>
      <c r="CT86" s="969"/>
      <c r="CU86" s="969"/>
      <c r="CV86" s="969"/>
      <c r="CW86" s="969"/>
      <c r="CX86" s="969"/>
      <c r="CY86" s="969"/>
      <c r="CZ86" s="969"/>
    </row>
    <row r="87" s="373" customFormat="true" ht="15" customHeight="true" x14ac:dyDescent="0.2">
      <c r="A87" s="823"/>
      <c r="B87" s="829"/>
      <c r="C87" s="855"/>
      <c r="D87" s="856"/>
      <c r="E87" s="856"/>
      <c r="F87" s="856"/>
      <c r="G87" s="857"/>
      <c r="H87" s="858"/>
      <c r="I87" s="856"/>
      <c r="J87" s="856"/>
      <c r="K87" s="856"/>
      <c r="L87" s="859"/>
      <c r="M87" s="855"/>
      <c r="N87" s="856"/>
      <c r="O87" s="856"/>
      <c r="P87" s="856"/>
      <c r="Q87" s="857"/>
      <c r="R87" s="858"/>
      <c r="S87" s="856"/>
      <c r="T87" s="856"/>
      <c r="U87" s="856"/>
      <c r="V87" s="856"/>
      <c r="W87" s="856"/>
      <c r="X87" s="856"/>
      <c r="Y87" s="856"/>
      <c r="Z87" s="856"/>
      <c r="AA87" s="859"/>
      <c r="AB87" s="738"/>
      <c r="AC87" s="738"/>
      <c r="AD87" s="738"/>
      <c r="AE87" s="738"/>
      <c r="AF87" s="738"/>
      <c r="AG87" s="738"/>
      <c r="AH87" s="738"/>
      <c r="AI87" s="738"/>
      <c r="AJ87" s="738"/>
      <c r="AK87" s="738"/>
      <c r="AL87" s="738"/>
      <c r="AM87" s="738"/>
      <c r="AN87" s="738"/>
      <c r="AO87" s="738"/>
      <c r="AP87" s="738"/>
      <c r="AQ87" s="738"/>
      <c r="AR87" s="738"/>
      <c r="AS87" s="738"/>
      <c r="AT87" s="738"/>
      <c r="AU87" s="738"/>
      <c r="AV87" s="738"/>
      <c r="AW87" s="738"/>
      <c r="AX87" s="738"/>
      <c r="AY87" s="738"/>
      <c r="AZ87" s="173"/>
      <c r="BA87" s="350"/>
      <c r="BB87" s="262"/>
      <c r="BC87" s="289"/>
      <c r="BD87" s="273"/>
      <c r="BE87" s="273"/>
      <c r="BF87" s="273"/>
      <c r="BG87" s="293"/>
      <c r="BH87" s="289"/>
      <c r="BI87" s="273"/>
      <c r="BJ87" s="273"/>
      <c r="BK87" s="273"/>
      <c r="BL87" s="293"/>
      <c r="BM87" s="289"/>
      <c r="BN87" s="273"/>
      <c r="BO87" s="273"/>
      <c r="BP87" s="273"/>
      <c r="BQ87" s="293"/>
      <c r="BR87" s="289"/>
      <c r="BS87" s="273"/>
      <c r="BT87" s="273"/>
      <c r="BU87" s="273"/>
      <c r="BV87" s="273"/>
      <c r="BW87" s="273"/>
      <c r="BX87" s="273"/>
      <c r="BY87" s="274"/>
      <c r="BZ87" s="274"/>
      <c r="CA87" s="274"/>
      <c r="CB87" s="969"/>
      <c r="CC87" s="969"/>
      <c r="CD87" s="969"/>
      <c r="CE87" s="969"/>
      <c r="CF87" s="969"/>
      <c r="CG87" s="969"/>
      <c r="CH87" s="969"/>
      <c r="CI87" s="969"/>
      <c r="CJ87" s="969"/>
      <c r="CK87" s="969"/>
      <c r="CL87" s="969"/>
      <c r="CM87" s="969"/>
      <c r="CN87" s="969"/>
      <c r="CO87" s="969"/>
      <c r="CP87" s="969"/>
      <c r="CQ87" s="969"/>
      <c r="CR87" s="969"/>
      <c r="CS87" s="969"/>
      <c r="CT87" s="969"/>
      <c r="CU87" s="969"/>
      <c r="CV87" s="969"/>
      <c r="CW87" s="969"/>
      <c r="CX87" s="969"/>
      <c r="CY87" s="969"/>
      <c r="CZ87" s="969"/>
    </row>
    <row r="88" s="373" customFormat="true" ht="15" customHeight="true" x14ac:dyDescent="0.2">
      <c r="A88" s="823"/>
      <c r="B88" s="829"/>
      <c r="C88" s="855"/>
      <c r="D88" s="856"/>
      <c r="E88" s="856"/>
      <c r="F88" s="856"/>
      <c r="G88" s="857"/>
      <c r="H88" s="858"/>
      <c r="I88" s="856"/>
      <c r="J88" s="856"/>
      <c r="K88" s="856"/>
      <c r="L88" s="859"/>
      <c r="M88" s="855"/>
      <c r="N88" s="856"/>
      <c r="O88" s="856"/>
      <c r="P88" s="856"/>
      <c r="Q88" s="857"/>
      <c r="R88" s="858"/>
      <c r="S88" s="856"/>
      <c r="T88" s="856"/>
      <c r="U88" s="856"/>
      <c r="V88" s="856"/>
      <c r="W88" s="856"/>
      <c r="X88" s="856"/>
      <c r="Y88" s="856"/>
      <c r="Z88" s="856"/>
      <c r="AA88" s="859"/>
      <c r="AB88" s="738"/>
      <c r="AC88" s="738"/>
      <c r="AD88" s="738"/>
      <c r="AE88" s="738"/>
      <c r="AF88" s="738"/>
      <c r="AG88" s="738"/>
      <c r="AH88" s="738"/>
      <c r="AI88" s="738"/>
      <c r="AJ88" s="738"/>
      <c r="AK88" s="738"/>
      <c r="AL88" s="738"/>
      <c r="AM88" s="738"/>
      <c r="AN88" s="738"/>
      <c r="AO88" s="738"/>
      <c r="AP88" s="738"/>
      <c r="AQ88" s="738"/>
      <c r="AR88" s="738"/>
      <c r="AS88" s="738"/>
      <c r="AT88" s="738"/>
      <c r="AU88" s="738"/>
      <c r="AV88" s="738"/>
      <c r="AW88" s="738"/>
      <c r="AX88" s="738"/>
      <c r="AY88" s="738"/>
      <c r="AZ88" s="173"/>
      <c r="BA88" s="350"/>
      <c r="BB88" s="262"/>
      <c r="BC88" s="289"/>
      <c r="BD88" s="273"/>
      <c r="BE88" s="273"/>
      <c r="BF88" s="273"/>
      <c r="BG88" s="293"/>
      <c r="BH88" s="289"/>
      <c r="BI88" s="273"/>
      <c r="BJ88" s="273"/>
      <c r="BK88" s="273"/>
      <c r="BL88" s="293"/>
      <c r="BM88" s="289"/>
      <c r="BN88" s="273"/>
      <c r="BO88" s="273"/>
      <c r="BP88" s="273"/>
      <c r="BQ88" s="293"/>
      <c r="BR88" s="289"/>
      <c r="BS88" s="273"/>
      <c r="BT88" s="273"/>
      <c r="BU88" s="273"/>
      <c r="BV88" s="273"/>
      <c r="BW88" s="273"/>
      <c r="BX88" s="273"/>
      <c r="BY88" s="274"/>
      <c r="BZ88" s="274"/>
      <c r="CA88" s="274"/>
      <c r="CB88" s="969"/>
      <c r="CC88" s="969"/>
      <c r="CD88" s="969"/>
      <c r="CE88" s="969"/>
      <c r="CF88" s="969"/>
      <c r="CG88" s="969"/>
      <c r="CH88" s="969"/>
      <c r="CI88" s="969"/>
      <c r="CJ88" s="969"/>
      <c r="CK88" s="969"/>
      <c r="CL88" s="969"/>
      <c r="CM88" s="969"/>
      <c r="CN88" s="969"/>
      <c r="CO88" s="969"/>
      <c r="CP88" s="969"/>
      <c r="CQ88" s="969"/>
      <c r="CR88" s="969"/>
      <c r="CS88" s="969"/>
      <c r="CT88" s="969"/>
      <c r="CU88" s="969"/>
      <c r="CV88" s="969"/>
      <c r="CW88" s="969"/>
      <c r="CX88" s="969"/>
      <c r="CY88" s="969"/>
      <c r="CZ88" s="969"/>
    </row>
    <row r="89" s="373" customFormat="true" ht="15" customHeight="true" x14ac:dyDescent="0.2">
      <c r="A89" s="823"/>
      <c r="B89" s="829"/>
      <c r="C89" s="855"/>
      <c r="D89" s="856"/>
      <c r="E89" s="856"/>
      <c r="F89" s="856"/>
      <c r="G89" s="857"/>
      <c r="H89" s="858"/>
      <c r="I89" s="856"/>
      <c r="J89" s="856"/>
      <c r="K89" s="856"/>
      <c r="L89" s="859"/>
      <c r="M89" s="855"/>
      <c r="N89" s="856"/>
      <c r="O89" s="856"/>
      <c r="P89" s="856"/>
      <c r="Q89" s="857"/>
      <c r="R89" s="858"/>
      <c r="S89" s="856"/>
      <c r="T89" s="856"/>
      <c r="U89" s="856"/>
      <c r="V89" s="856"/>
      <c r="W89" s="856"/>
      <c r="X89" s="856"/>
      <c r="Y89" s="856"/>
      <c r="Z89" s="856"/>
      <c r="AA89" s="859"/>
      <c r="AB89" s="738"/>
      <c r="AC89" s="738"/>
      <c r="AD89" s="738"/>
      <c r="AE89" s="738"/>
      <c r="AF89" s="738"/>
      <c r="AG89" s="738"/>
      <c r="AH89" s="738"/>
      <c r="AI89" s="738"/>
      <c r="AJ89" s="738"/>
      <c r="AK89" s="738"/>
      <c r="AL89" s="738"/>
      <c r="AM89" s="738"/>
      <c r="AN89" s="738"/>
      <c r="AO89" s="738"/>
      <c r="AP89" s="738"/>
      <c r="AQ89" s="738"/>
      <c r="AR89" s="738"/>
      <c r="AS89" s="738"/>
      <c r="AT89" s="738"/>
      <c r="AU89" s="738"/>
      <c r="AV89" s="738"/>
      <c r="AW89" s="738"/>
      <c r="AX89" s="738"/>
      <c r="AY89" s="738"/>
      <c r="AZ89" s="173"/>
      <c r="BA89" s="350"/>
      <c r="BB89" s="262"/>
      <c r="BC89" s="289"/>
      <c r="BD89" s="273"/>
      <c r="BE89" s="273"/>
      <c r="BF89" s="273"/>
      <c r="BG89" s="293"/>
      <c r="BH89" s="289"/>
      <c r="BI89" s="273"/>
      <c r="BJ89" s="273"/>
      <c r="BK89" s="273"/>
      <c r="BL89" s="293"/>
      <c r="BM89" s="289"/>
      <c r="BN89" s="273"/>
      <c r="BO89" s="273"/>
      <c r="BP89" s="273"/>
      <c r="BQ89" s="293"/>
      <c r="BR89" s="289"/>
      <c r="BS89" s="273"/>
      <c r="BT89" s="273"/>
      <c r="BU89" s="273"/>
      <c r="BV89" s="273"/>
      <c r="BW89" s="273"/>
      <c r="BX89" s="273"/>
      <c r="BY89" s="274"/>
      <c r="BZ89" s="274"/>
      <c r="CA89" s="274"/>
      <c r="CB89" s="969"/>
      <c r="CC89" s="969"/>
      <c r="CD89" s="969"/>
      <c r="CE89" s="969"/>
      <c r="CF89" s="969"/>
      <c r="CG89" s="969"/>
      <c r="CH89" s="969"/>
      <c r="CI89" s="969"/>
      <c r="CJ89" s="969"/>
      <c r="CK89" s="969"/>
      <c r="CL89" s="969"/>
      <c r="CM89" s="969"/>
      <c r="CN89" s="969"/>
      <c r="CO89" s="969"/>
      <c r="CP89" s="969"/>
      <c r="CQ89" s="969"/>
      <c r="CR89" s="969"/>
      <c r="CS89" s="969"/>
      <c r="CT89" s="969"/>
      <c r="CU89" s="969"/>
      <c r="CV89" s="969"/>
      <c r="CW89" s="969"/>
      <c r="CX89" s="969"/>
      <c r="CY89" s="969"/>
      <c r="CZ89" s="969"/>
    </row>
    <row r="90" s="373" customFormat="true" ht="15" customHeight="true" x14ac:dyDescent="0.2">
      <c r="A90" s="823"/>
      <c r="B90" s="829"/>
      <c r="C90" s="855"/>
      <c r="D90" s="856"/>
      <c r="E90" s="856"/>
      <c r="F90" s="856"/>
      <c r="G90" s="857"/>
      <c r="H90" s="858"/>
      <c r="I90" s="856"/>
      <c r="J90" s="856"/>
      <c r="K90" s="856"/>
      <c r="L90" s="859"/>
      <c r="M90" s="855"/>
      <c r="N90" s="856"/>
      <c r="O90" s="856"/>
      <c r="P90" s="856"/>
      <c r="Q90" s="857"/>
      <c r="R90" s="858"/>
      <c r="S90" s="856"/>
      <c r="T90" s="856"/>
      <c r="U90" s="856"/>
      <c r="V90" s="856"/>
      <c r="W90" s="856"/>
      <c r="X90" s="856"/>
      <c r="Y90" s="856"/>
      <c r="Z90" s="856"/>
      <c r="AA90" s="859"/>
      <c r="AB90" s="738"/>
      <c r="AC90" s="738"/>
      <c r="AD90" s="738"/>
      <c r="AE90" s="738"/>
      <c r="AF90" s="738"/>
      <c r="AG90" s="738"/>
      <c r="AH90" s="738"/>
      <c r="AI90" s="738"/>
      <c r="AJ90" s="738"/>
      <c r="AK90" s="738"/>
      <c r="AL90" s="738"/>
      <c r="AM90" s="738"/>
      <c r="AN90" s="738"/>
      <c r="AO90" s="738"/>
      <c r="AP90" s="738"/>
      <c r="AQ90" s="738"/>
      <c r="AR90" s="738"/>
      <c r="AS90" s="738"/>
      <c r="AT90" s="738"/>
      <c r="AU90" s="738"/>
      <c r="AV90" s="738"/>
      <c r="AW90" s="738"/>
      <c r="AX90" s="738"/>
      <c r="AY90" s="738"/>
      <c r="AZ90" s="173"/>
      <c r="BA90" s="350"/>
      <c r="BB90" s="262"/>
      <c r="BC90" s="289"/>
      <c r="BD90" s="273"/>
      <c r="BE90" s="273"/>
      <c r="BF90" s="273"/>
      <c r="BG90" s="293"/>
      <c r="BH90" s="289"/>
      <c r="BI90" s="273"/>
      <c r="BJ90" s="273"/>
      <c r="BK90" s="273"/>
      <c r="BL90" s="293"/>
      <c r="BM90" s="289"/>
      <c r="BN90" s="273"/>
      <c r="BO90" s="273"/>
      <c r="BP90" s="273"/>
      <c r="BQ90" s="293"/>
      <c r="BR90" s="289"/>
      <c r="BS90" s="273"/>
      <c r="BT90" s="273"/>
      <c r="BU90" s="273"/>
      <c r="BV90" s="273"/>
      <c r="BW90" s="273"/>
      <c r="BX90" s="273"/>
      <c r="BY90" s="274"/>
      <c r="BZ90" s="274"/>
      <c r="CA90" s="274"/>
      <c r="CB90" s="969"/>
      <c r="CC90" s="969"/>
      <c r="CD90" s="969"/>
      <c r="CE90" s="969"/>
      <c r="CF90" s="969"/>
      <c r="CG90" s="969"/>
      <c r="CH90" s="969"/>
      <c r="CI90" s="969"/>
      <c r="CJ90" s="969"/>
      <c r="CK90" s="969"/>
      <c r="CL90" s="969"/>
      <c r="CM90" s="969"/>
      <c r="CN90" s="969"/>
      <c r="CO90" s="969"/>
      <c r="CP90" s="969"/>
      <c r="CQ90" s="969"/>
      <c r="CR90" s="969"/>
      <c r="CS90" s="969"/>
      <c r="CT90" s="969"/>
      <c r="CU90" s="969"/>
      <c r="CV90" s="969"/>
      <c r="CW90" s="969"/>
      <c r="CX90" s="969"/>
      <c r="CY90" s="969"/>
      <c r="CZ90" s="969"/>
    </row>
    <row r="91" s="373" customFormat="true" ht="15" customHeight="true" x14ac:dyDescent="0.2">
      <c r="A91" s="803"/>
      <c r="B91" s="830"/>
      <c r="C91" s="863"/>
      <c r="D91" s="861"/>
      <c r="E91" s="861"/>
      <c r="F91" s="861"/>
      <c r="G91" s="862"/>
      <c r="H91" s="860"/>
      <c r="I91" s="861"/>
      <c r="J91" s="861"/>
      <c r="K91" s="861"/>
      <c r="L91" s="864"/>
      <c r="M91" s="863"/>
      <c r="N91" s="861"/>
      <c r="O91" s="861"/>
      <c r="P91" s="861"/>
      <c r="Q91" s="862"/>
      <c r="R91" s="860"/>
      <c r="S91" s="861"/>
      <c r="T91" s="861"/>
      <c r="U91" s="861"/>
      <c r="V91" s="861"/>
      <c r="W91" s="861"/>
      <c r="X91" s="861"/>
      <c r="Y91" s="861"/>
      <c r="Z91" s="861"/>
      <c r="AA91" s="864"/>
      <c r="AB91" s="738"/>
      <c r="AC91" s="738"/>
      <c r="AD91" s="738"/>
      <c r="AE91" s="738"/>
      <c r="AF91" s="738"/>
      <c r="AG91" s="738"/>
      <c r="AH91" s="738"/>
      <c r="AI91" s="738"/>
      <c r="AJ91" s="738"/>
      <c r="AK91" s="738"/>
      <c r="AL91" s="738"/>
      <c r="AM91" s="738"/>
      <c r="AN91" s="738"/>
      <c r="AO91" s="738"/>
      <c r="AP91" s="738"/>
      <c r="AQ91" s="738"/>
      <c r="AR91" s="738"/>
      <c r="AS91" s="738"/>
      <c r="AT91" s="738"/>
      <c r="AU91" s="738"/>
      <c r="AV91" s="738"/>
      <c r="AW91" s="738"/>
      <c r="AX91" s="738"/>
      <c r="AY91" s="738"/>
      <c r="AZ91" s="173"/>
      <c r="BA91" s="350"/>
      <c r="BB91" s="262"/>
      <c r="BC91" s="289"/>
      <c r="BD91" s="273"/>
      <c r="BE91" s="273"/>
      <c r="BF91" s="273"/>
      <c r="BG91" s="293"/>
      <c r="BH91" s="289"/>
      <c r="BI91" s="273"/>
      <c r="BJ91" s="273"/>
      <c r="BK91" s="273"/>
      <c r="BL91" s="293"/>
      <c r="BM91" s="289"/>
      <c r="BN91" s="273"/>
      <c r="BO91" s="273"/>
      <c r="BP91" s="273"/>
      <c r="BQ91" s="293"/>
      <c r="BR91" s="289"/>
      <c r="BS91" s="273"/>
      <c r="BT91" s="273"/>
      <c r="BU91" s="273"/>
      <c r="BV91" s="273"/>
      <c r="BW91" s="273"/>
      <c r="BX91" s="273"/>
      <c r="BY91" s="274"/>
      <c r="BZ91" s="274"/>
      <c r="CA91" s="274"/>
      <c r="CB91" s="969"/>
      <c r="CC91" s="969"/>
      <c r="CD91" s="969"/>
      <c r="CE91" s="969"/>
      <c r="CF91" s="969"/>
      <c r="CG91" s="969"/>
      <c r="CH91" s="969"/>
      <c r="CI91" s="969"/>
      <c r="CJ91" s="969"/>
      <c r="CK91" s="969"/>
      <c r="CL91" s="969"/>
      <c r="CM91" s="969"/>
      <c r="CN91" s="969"/>
      <c r="CO91" s="969"/>
      <c r="CP91" s="969"/>
      <c r="CQ91" s="969"/>
      <c r="CR91" s="969"/>
      <c r="CS91" s="969"/>
      <c r="CT91" s="969"/>
      <c r="CU91" s="969"/>
      <c r="CV91" s="969"/>
      <c r="CW91" s="969"/>
      <c r="CX91" s="969"/>
      <c r="CY91" s="969"/>
      <c r="CZ91" s="969"/>
    </row>
    <row r="92" s="373" customFormat="true" ht="15" customHeight="true" x14ac:dyDescent="0.2">
      <c r="A92" s="803"/>
      <c r="B92" s="830"/>
      <c r="C92" s="863"/>
      <c r="D92" s="861"/>
      <c r="E92" s="861"/>
      <c r="F92" s="861"/>
      <c r="G92" s="862"/>
      <c r="H92" s="860"/>
      <c r="I92" s="861"/>
      <c r="J92" s="861"/>
      <c r="K92" s="861"/>
      <c r="L92" s="864"/>
      <c r="M92" s="863"/>
      <c r="N92" s="861"/>
      <c r="O92" s="861"/>
      <c r="P92" s="861"/>
      <c r="Q92" s="862"/>
      <c r="R92" s="860"/>
      <c r="S92" s="861"/>
      <c r="T92" s="861"/>
      <c r="U92" s="861"/>
      <c r="V92" s="861"/>
      <c r="W92" s="861"/>
      <c r="X92" s="861"/>
      <c r="Y92" s="861"/>
      <c r="Z92" s="861"/>
      <c r="AA92" s="864"/>
      <c r="AB92" s="738"/>
      <c r="AC92" s="738"/>
      <c r="AD92" s="738"/>
      <c r="AE92" s="738"/>
      <c r="AF92" s="738"/>
      <c r="AG92" s="738"/>
      <c r="AH92" s="738"/>
      <c r="AI92" s="738"/>
      <c r="AJ92" s="738"/>
      <c r="AK92" s="738"/>
      <c r="AL92" s="738"/>
      <c r="AM92" s="738"/>
      <c r="AN92" s="738"/>
      <c r="AO92" s="738"/>
      <c r="AP92" s="738"/>
      <c r="AQ92" s="738"/>
      <c r="AR92" s="738"/>
      <c r="AS92" s="738"/>
      <c r="AT92" s="738"/>
      <c r="AU92" s="738"/>
      <c r="AV92" s="738"/>
      <c r="AW92" s="738"/>
      <c r="AX92" s="738"/>
      <c r="AY92" s="738"/>
      <c r="AZ92" s="173"/>
      <c r="BA92" s="350"/>
      <c r="BB92" s="262"/>
      <c r="BC92" s="289"/>
      <c r="BD92" s="273"/>
      <c r="BE92" s="273"/>
      <c r="BF92" s="273"/>
      <c r="BG92" s="293"/>
      <c r="BH92" s="289"/>
      <c r="BI92" s="273"/>
      <c r="BJ92" s="273"/>
      <c r="BK92" s="273"/>
      <c r="BL92" s="293"/>
      <c r="BM92" s="289"/>
      <c r="BN92" s="273"/>
      <c r="BO92" s="273"/>
      <c r="BP92" s="273"/>
      <c r="BQ92" s="293"/>
      <c r="BR92" s="289"/>
      <c r="BS92" s="273"/>
      <c r="BT92" s="273"/>
      <c r="BU92" s="273"/>
      <c r="BV92" s="273"/>
      <c r="BW92" s="273"/>
      <c r="BX92" s="273"/>
      <c r="BY92" s="274"/>
      <c r="BZ92" s="274"/>
      <c r="CA92" s="274"/>
      <c r="CB92" s="969"/>
      <c r="CC92" s="969"/>
      <c r="CD92" s="969"/>
      <c r="CE92" s="969"/>
      <c r="CF92" s="969"/>
      <c r="CG92" s="969"/>
      <c r="CH92" s="969"/>
      <c r="CI92" s="969"/>
      <c r="CJ92" s="969"/>
      <c r="CK92" s="969"/>
      <c r="CL92" s="969"/>
      <c r="CM92" s="969"/>
      <c r="CN92" s="969"/>
      <c r="CO92" s="969"/>
      <c r="CP92" s="969"/>
      <c r="CQ92" s="969"/>
      <c r="CR92" s="969"/>
      <c r="CS92" s="969"/>
      <c r="CT92" s="969"/>
      <c r="CU92" s="969"/>
      <c r="CV92" s="969"/>
      <c r="CW92" s="969"/>
      <c r="CX92" s="969"/>
      <c r="CY92" s="969"/>
      <c r="CZ92" s="969"/>
    </row>
    <row r="93" s="373" customFormat="true" ht="15" customHeight="true" x14ac:dyDescent="0.2">
      <c r="A93" s="824"/>
      <c r="B93" s="831"/>
      <c r="C93" s="808"/>
      <c r="D93" s="809"/>
      <c r="E93" s="809"/>
      <c r="F93" s="809"/>
      <c r="G93" s="820"/>
      <c r="H93" s="818"/>
      <c r="I93" s="809"/>
      <c r="J93" s="809"/>
      <c r="K93" s="809"/>
      <c r="L93" s="814"/>
      <c r="M93" s="808"/>
      <c r="N93" s="809"/>
      <c r="O93" s="809"/>
      <c r="P93" s="809"/>
      <c r="Q93" s="820"/>
      <c r="R93" s="818"/>
      <c r="S93" s="809"/>
      <c r="T93" s="809"/>
      <c r="U93" s="809"/>
      <c r="V93" s="809"/>
      <c r="W93" s="809"/>
      <c r="X93" s="809"/>
      <c r="Y93" s="809"/>
      <c r="Z93" s="809"/>
      <c r="AA93" s="814"/>
      <c r="AB93" s="738"/>
      <c r="AC93" s="738"/>
      <c r="AD93" s="738"/>
      <c r="AE93" s="738"/>
      <c r="AF93" s="738"/>
      <c r="AG93" s="738"/>
      <c r="AH93" s="738"/>
      <c r="AI93" s="738"/>
      <c r="AJ93" s="738"/>
      <c r="AK93" s="738"/>
      <c r="AL93" s="738"/>
      <c r="AM93" s="738"/>
      <c r="AN93" s="738"/>
      <c r="AO93" s="738"/>
      <c r="AP93" s="738"/>
      <c r="AQ93" s="738"/>
      <c r="AR93" s="738"/>
      <c r="AS93" s="738"/>
      <c r="AT93" s="738"/>
      <c r="AU93" s="738"/>
      <c r="AV93" s="738"/>
      <c r="AW93" s="738"/>
      <c r="AX93" s="738"/>
      <c r="AY93" s="738"/>
      <c r="AZ93" s="173"/>
      <c r="BA93" s="350"/>
      <c r="BB93" s="262"/>
      <c r="BC93" s="289"/>
      <c r="BD93" s="273"/>
      <c r="BE93" s="273"/>
      <c r="BF93" s="273"/>
      <c r="BG93" s="293"/>
      <c r="BH93" s="289"/>
      <c r="BI93" s="273"/>
      <c r="BJ93" s="273"/>
      <c r="BK93" s="273"/>
      <c r="BL93" s="293"/>
      <c r="BM93" s="289"/>
      <c r="BN93" s="273"/>
      <c r="BO93" s="273"/>
      <c r="BP93" s="273"/>
      <c r="BQ93" s="293"/>
      <c r="BR93" s="289"/>
      <c r="BS93" s="273"/>
      <c r="BT93" s="273"/>
      <c r="BU93" s="273"/>
      <c r="BV93" s="273"/>
      <c r="BW93" s="273"/>
      <c r="BX93" s="273"/>
      <c r="BY93" s="274"/>
      <c r="BZ93" s="274"/>
      <c r="CA93" s="274"/>
      <c r="CB93" s="969"/>
      <c r="CC93" s="969"/>
      <c r="CD93" s="969"/>
      <c r="CE93" s="969"/>
      <c r="CF93" s="969"/>
      <c r="CG93" s="969"/>
      <c r="CH93" s="969"/>
      <c r="CI93" s="969"/>
      <c r="CJ93" s="969"/>
      <c r="CK93" s="969"/>
      <c r="CL93" s="969"/>
      <c r="CM93" s="969"/>
      <c r="CN93" s="969"/>
      <c r="CO93" s="969"/>
      <c r="CP93" s="969"/>
      <c r="CQ93" s="969"/>
      <c r="CR93" s="969"/>
      <c r="CS93" s="969"/>
      <c r="CT93" s="969"/>
      <c r="CU93" s="969"/>
      <c r="CV93" s="969"/>
      <c r="CW93" s="969"/>
      <c r="CX93" s="969"/>
      <c r="CY93" s="969"/>
      <c r="CZ93" s="969"/>
    </row>
    <row r="94" s="373" customFormat="true" ht="15" customHeight="true" x14ac:dyDescent="0.2">
      <c r="A94" s="888"/>
      <c r="B94" s="831"/>
      <c r="C94" s="808"/>
      <c r="D94" s="810"/>
      <c r="E94" s="810"/>
      <c r="F94" s="810"/>
      <c r="G94" s="821"/>
      <c r="H94" s="818"/>
      <c r="I94" s="810"/>
      <c r="J94" s="810"/>
      <c r="K94" s="810"/>
      <c r="L94" s="815"/>
      <c r="M94" s="808"/>
      <c r="N94" s="810"/>
      <c r="O94" s="810"/>
      <c r="P94" s="810"/>
      <c r="Q94" s="821"/>
      <c r="R94" s="818"/>
      <c r="S94" s="810"/>
      <c r="T94" s="810"/>
      <c r="U94" s="810"/>
      <c r="V94" s="810"/>
      <c r="W94" s="810"/>
      <c r="X94" s="810"/>
      <c r="Y94" s="810"/>
      <c r="Z94" s="810"/>
      <c r="AA94" s="815"/>
      <c r="AB94" s="738"/>
      <c r="AC94" s="738"/>
      <c r="AD94" s="738"/>
      <c r="AE94" s="738"/>
      <c r="AF94" s="738"/>
      <c r="AG94" s="738"/>
      <c r="AH94" s="738"/>
      <c r="AI94" s="738"/>
      <c r="AJ94" s="738"/>
      <c r="AK94" s="738"/>
      <c r="AL94" s="738"/>
      <c r="AM94" s="738"/>
      <c r="AN94" s="738"/>
      <c r="AO94" s="738"/>
      <c r="AP94" s="738"/>
      <c r="AQ94" s="738"/>
      <c r="AR94" s="738"/>
      <c r="AS94" s="738"/>
      <c r="AT94" s="738"/>
      <c r="AU94" s="738"/>
      <c r="AV94" s="738"/>
      <c r="AW94" s="738"/>
      <c r="AX94" s="738"/>
      <c r="AY94" s="738"/>
      <c r="AZ94" s="173"/>
      <c r="BA94" s="350"/>
      <c r="BB94" s="262"/>
      <c r="BC94" s="289"/>
      <c r="BD94" s="273"/>
      <c r="BE94" s="273"/>
      <c r="BF94" s="273"/>
      <c r="BG94" s="293"/>
      <c r="BH94" s="289"/>
      <c r="BI94" s="273"/>
      <c r="BJ94" s="273"/>
      <c r="BK94" s="273"/>
      <c r="BL94" s="293"/>
      <c r="BM94" s="289"/>
      <c r="BN94" s="273"/>
      <c r="BO94" s="273"/>
      <c r="BP94" s="273"/>
      <c r="BQ94" s="293"/>
      <c r="BR94" s="289"/>
      <c r="BS94" s="273"/>
      <c r="BT94" s="273"/>
      <c r="BU94" s="273"/>
      <c r="BV94" s="273"/>
      <c r="BW94" s="273"/>
      <c r="BX94" s="273"/>
      <c r="BY94" s="274"/>
      <c r="BZ94" s="274"/>
      <c r="CA94" s="274"/>
      <c r="CB94" s="969"/>
      <c r="CC94" s="969"/>
      <c r="CD94" s="969"/>
      <c r="CE94" s="969"/>
      <c r="CF94" s="969"/>
      <c r="CG94" s="969"/>
      <c r="CH94" s="969"/>
      <c r="CI94" s="969"/>
      <c r="CJ94" s="969"/>
      <c r="CK94" s="969"/>
      <c r="CL94" s="969"/>
      <c r="CM94" s="969"/>
      <c r="CN94" s="969"/>
      <c r="CO94" s="969"/>
      <c r="CP94" s="969"/>
      <c r="CQ94" s="969"/>
      <c r="CR94" s="969"/>
      <c r="CS94" s="969"/>
      <c r="CT94" s="969"/>
      <c r="CU94" s="969"/>
      <c r="CV94" s="969"/>
      <c r="CW94" s="969"/>
      <c r="CX94" s="969"/>
      <c r="CY94" s="969"/>
      <c r="CZ94" s="969"/>
    </row>
    <row r="95" s="373" customFormat="true" ht="15" customHeight="true" x14ac:dyDescent="0.2">
      <c r="A95" s="824"/>
      <c r="B95" s="832"/>
      <c r="C95" s="865"/>
      <c r="D95" s="866"/>
      <c r="E95" s="866"/>
      <c r="F95" s="866"/>
      <c r="G95" s="867"/>
      <c r="H95" s="868"/>
      <c r="I95" s="866"/>
      <c r="J95" s="866"/>
      <c r="K95" s="866"/>
      <c r="L95" s="869"/>
      <c r="M95" s="865"/>
      <c r="N95" s="866"/>
      <c r="O95" s="866"/>
      <c r="P95" s="866"/>
      <c r="Q95" s="867"/>
      <c r="R95" s="868"/>
      <c r="S95" s="866"/>
      <c r="T95" s="866"/>
      <c r="U95" s="866"/>
      <c r="V95" s="866"/>
      <c r="W95" s="866"/>
      <c r="X95" s="866"/>
      <c r="Y95" s="866"/>
      <c r="Z95" s="866"/>
      <c r="AA95" s="869"/>
      <c r="AB95" s="738"/>
      <c r="AC95" s="738"/>
      <c r="AD95" s="738"/>
      <c r="AE95" s="738"/>
      <c r="AF95" s="738"/>
      <c r="AG95" s="738"/>
      <c r="AH95" s="738"/>
      <c r="AI95" s="738"/>
      <c r="AJ95" s="738"/>
      <c r="AK95" s="738"/>
      <c r="AL95" s="738"/>
      <c r="AM95" s="738"/>
      <c r="AN95" s="738"/>
      <c r="AO95" s="738"/>
      <c r="AP95" s="738"/>
      <c r="AQ95" s="738"/>
      <c r="AR95" s="738"/>
      <c r="AS95" s="738"/>
      <c r="AT95" s="738"/>
      <c r="AU95" s="738"/>
      <c r="AV95" s="738"/>
      <c r="AW95" s="738"/>
      <c r="AX95" s="738"/>
      <c r="AY95" s="738"/>
      <c r="AZ95" s="173"/>
      <c r="BA95" s="350"/>
      <c r="BB95" s="262"/>
      <c r="BC95" s="289"/>
      <c r="BD95" s="273"/>
      <c r="BE95" s="273"/>
      <c r="BF95" s="273"/>
      <c r="BG95" s="293"/>
      <c r="BH95" s="289"/>
      <c r="BI95" s="273"/>
      <c r="BJ95" s="273"/>
      <c r="BK95" s="273"/>
      <c r="BL95" s="293"/>
      <c r="BM95" s="289"/>
      <c r="BN95" s="273"/>
      <c r="BO95" s="273"/>
      <c r="BP95" s="273"/>
      <c r="BQ95" s="293"/>
      <c r="BR95" s="289"/>
      <c r="BS95" s="273"/>
      <c r="BT95" s="273"/>
      <c r="BU95" s="273"/>
      <c r="BV95" s="273"/>
      <c r="BW95" s="273"/>
      <c r="BX95" s="273"/>
      <c r="BY95" s="274"/>
      <c r="BZ95" s="274"/>
      <c r="CA95" s="274"/>
      <c r="CB95" s="969"/>
      <c r="CC95" s="969"/>
      <c r="CD95" s="969"/>
      <c r="CE95" s="969"/>
      <c r="CF95" s="969"/>
      <c r="CG95" s="969"/>
      <c r="CH95" s="969"/>
      <c r="CI95" s="969"/>
      <c r="CJ95" s="969"/>
      <c r="CK95" s="969"/>
      <c r="CL95" s="969"/>
      <c r="CM95" s="969"/>
      <c r="CN95" s="969"/>
      <c r="CO95" s="969"/>
      <c r="CP95" s="969"/>
      <c r="CQ95" s="969"/>
      <c r="CR95" s="969"/>
      <c r="CS95" s="969"/>
      <c r="CT95" s="969"/>
      <c r="CU95" s="969"/>
      <c r="CV95" s="969"/>
      <c r="CW95" s="969"/>
      <c r="CX95" s="969"/>
      <c r="CY95" s="969"/>
      <c r="CZ95" s="969"/>
    </row>
    <row r="96" s="134" customFormat="true" ht="15" customHeight="true" x14ac:dyDescent="0.2">
      <c r="A96" s="888"/>
      <c r="B96" s="832"/>
      <c r="C96" s="865"/>
      <c r="D96" s="866"/>
      <c r="E96" s="866"/>
      <c r="F96" s="866"/>
      <c r="G96" s="867"/>
      <c r="H96" s="868"/>
      <c r="I96" s="866"/>
      <c r="J96" s="866"/>
      <c r="K96" s="866"/>
      <c r="L96" s="869"/>
      <c r="M96" s="865"/>
      <c r="N96" s="866"/>
      <c r="O96" s="866"/>
      <c r="P96" s="866"/>
      <c r="Q96" s="867"/>
      <c r="R96" s="868"/>
      <c r="S96" s="866"/>
      <c r="T96" s="866"/>
      <c r="U96" s="866"/>
      <c r="V96" s="866"/>
      <c r="W96" s="866"/>
      <c r="X96" s="866"/>
      <c r="Y96" s="866"/>
      <c r="Z96" s="866"/>
      <c r="AA96" s="869"/>
      <c r="AB96" s="738"/>
      <c r="AC96" s="738"/>
      <c r="AD96" s="738"/>
      <c r="AE96" s="738"/>
      <c r="AF96" s="738"/>
      <c r="AG96" s="738"/>
      <c r="AH96" s="738"/>
      <c r="AI96" s="738"/>
      <c r="AJ96" s="738"/>
      <c r="AK96" s="738"/>
      <c r="AL96" s="738"/>
      <c r="AM96" s="738"/>
      <c r="AN96" s="738"/>
      <c r="AO96" s="738"/>
      <c r="AP96" s="738"/>
      <c r="AQ96" s="738"/>
      <c r="AR96" s="738"/>
      <c r="AS96" s="738"/>
      <c r="AT96" s="738"/>
      <c r="AU96" s="738"/>
      <c r="AV96" s="738"/>
      <c r="AW96" s="738"/>
      <c r="AX96" s="738"/>
      <c r="AY96" s="738"/>
      <c r="AZ96" s="173"/>
      <c r="BA96" s="350"/>
      <c r="BB96" s="262"/>
      <c r="BC96" s="289"/>
      <c r="BD96" s="273"/>
      <c r="BE96" s="273"/>
      <c r="BF96" s="273"/>
      <c r="BG96" s="293"/>
      <c r="BH96" s="289"/>
      <c r="BI96" s="273"/>
      <c r="BJ96" s="273"/>
      <c r="BK96" s="273"/>
      <c r="BL96" s="293"/>
      <c r="BM96" s="289"/>
      <c r="BN96" s="273"/>
      <c r="BO96" s="273"/>
      <c r="BP96" s="273"/>
      <c r="BQ96" s="293"/>
      <c r="BR96" s="289"/>
      <c r="BS96" s="273"/>
      <c r="BT96" s="273"/>
      <c r="BU96" s="273"/>
      <c r="BV96" s="273"/>
      <c r="BW96" s="273"/>
      <c r="BX96" s="273"/>
      <c r="BY96" s="274"/>
      <c r="BZ96" s="274"/>
      <c r="CA96" s="274"/>
      <c r="CB96" s="969"/>
      <c r="CC96" s="969"/>
      <c r="CD96" s="969"/>
      <c r="CE96" s="969"/>
      <c r="CF96" s="969"/>
      <c r="CG96" s="969"/>
      <c r="CH96" s="969"/>
      <c r="CI96" s="969"/>
      <c r="CJ96" s="969"/>
      <c r="CK96" s="969"/>
      <c r="CL96" s="969"/>
      <c r="CM96" s="969"/>
      <c r="CN96" s="969"/>
      <c r="CO96" s="969"/>
      <c r="CP96" s="969"/>
      <c r="CQ96" s="969"/>
      <c r="CR96" s="969"/>
      <c r="CS96" s="969"/>
      <c r="CT96" s="969"/>
      <c r="CU96" s="969"/>
      <c r="CV96" s="969"/>
      <c r="CW96" s="969"/>
      <c r="CX96" s="969"/>
      <c r="CY96" s="969"/>
      <c r="CZ96" s="969"/>
    </row>
    <row r="97" s="134" customFormat="true" ht="15" customHeight="true" x14ac:dyDescent="0.2">
      <c r="A97" s="824"/>
      <c r="B97" s="832"/>
      <c r="C97" s="865"/>
      <c r="D97" s="866"/>
      <c r="E97" s="866"/>
      <c r="F97" s="866"/>
      <c r="G97" s="867"/>
      <c r="H97" s="868"/>
      <c r="I97" s="866"/>
      <c r="J97" s="866"/>
      <c r="K97" s="866"/>
      <c r="L97" s="869"/>
      <c r="M97" s="865"/>
      <c r="N97" s="866"/>
      <c r="O97" s="866"/>
      <c r="P97" s="866"/>
      <c r="Q97" s="867"/>
      <c r="R97" s="868"/>
      <c r="S97" s="866"/>
      <c r="T97" s="866"/>
      <c r="U97" s="866"/>
      <c r="V97" s="866"/>
      <c r="W97" s="866"/>
      <c r="X97" s="866"/>
      <c r="Y97" s="866"/>
      <c r="Z97" s="866"/>
      <c r="AA97" s="869"/>
      <c r="AB97" s="738"/>
      <c r="AC97" s="738"/>
      <c r="AD97" s="738"/>
      <c r="AE97" s="738"/>
      <c r="AF97" s="738"/>
      <c r="AG97" s="738"/>
      <c r="AH97" s="738"/>
      <c r="AI97" s="738"/>
      <c r="AJ97" s="738"/>
      <c r="AK97" s="738"/>
      <c r="AL97" s="738"/>
      <c r="AM97" s="738"/>
      <c r="AN97" s="738"/>
      <c r="AO97" s="738"/>
      <c r="AP97" s="738"/>
      <c r="AQ97" s="738"/>
      <c r="AR97" s="738"/>
      <c r="AS97" s="738"/>
      <c r="AT97" s="738"/>
      <c r="AU97" s="738"/>
      <c r="AV97" s="738"/>
      <c r="AW97" s="738"/>
      <c r="AX97" s="738"/>
      <c r="AY97" s="738"/>
      <c r="AZ97" s="173"/>
      <c r="BA97" s="350"/>
      <c r="BB97" s="262"/>
      <c r="BC97" s="289"/>
      <c r="BD97" s="273"/>
      <c r="BE97" s="273"/>
      <c r="BF97" s="273"/>
      <c r="BG97" s="293"/>
      <c r="BH97" s="289"/>
      <c r="BI97" s="273"/>
      <c r="BJ97" s="273"/>
      <c r="BK97" s="273"/>
      <c r="BL97" s="293"/>
      <c r="BM97" s="289"/>
      <c r="BN97" s="273"/>
      <c r="BO97" s="273"/>
      <c r="BP97" s="273"/>
      <c r="BQ97" s="293"/>
      <c r="BR97" s="289"/>
      <c r="BS97" s="273"/>
      <c r="BT97" s="273"/>
      <c r="BU97" s="273"/>
      <c r="BV97" s="273"/>
      <c r="BW97" s="273"/>
      <c r="BX97" s="273"/>
      <c r="BY97" s="274"/>
      <c r="BZ97" s="274"/>
      <c r="CA97" s="274"/>
      <c r="CB97" s="969"/>
      <c r="CC97" s="969"/>
      <c r="CD97" s="969"/>
      <c r="CE97" s="969"/>
      <c r="CF97" s="969"/>
      <c r="CG97" s="969"/>
      <c r="CH97" s="969"/>
      <c r="CI97" s="969"/>
      <c r="CJ97" s="969"/>
      <c r="CK97" s="969"/>
      <c r="CL97" s="969"/>
      <c r="CM97" s="969"/>
      <c r="CN97" s="969"/>
      <c r="CO97" s="969"/>
      <c r="CP97" s="969"/>
      <c r="CQ97" s="969"/>
      <c r="CR97" s="969"/>
      <c r="CS97" s="969"/>
      <c r="CT97" s="969"/>
      <c r="CU97" s="969"/>
      <c r="CV97" s="969"/>
      <c r="CW97" s="969"/>
      <c r="CX97" s="969"/>
      <c r="CY97" s="969"/>
      <c r="CZ97" s="969"/>
    </row>
    <row r="98" s="134" customFormat="true" ht="15" customHeight="true" x14ac:dyDescent="0.2">
      <c r="A98" s="888"/>
      <c r="B98" s="832"/>
      <c r="C98" s="865"/>
      <c r="D98" s="866"/>
      <c r="E98" s="866"/>
      <c r="F98" s="866"/>
      <c r="G98" s="867"/>
      <c r="H98" s="868"/>
      <c r="I98" s="866"/>
      <c r="J98" s="866"/>
      <c r="K98" s="866"/>
      <c r="L98" s="869"/>
      <c r="M98" s="865"/>
      <c r="N98" s="866"/>
      <c r="O98" s="866"/>
      <c r="P98" s="866"/>
      <c r="Q98" s="867"/>
      <c r="R98" s="868"/>
      <c r="S98" s="866"/>
      <c r="T98" s="866"/>
      <c r="U98" s="866"/>
      <c r="V98" s="866"/>
      <c r="W98" s="866"/>
      <c r="X98" s="866"/>
      <c r="Y98" s="866"/>
      <c r="Z98" s="866"/>
      <c r="AA98" s="869"/>
      <c r="AB98" s="738"/>
      <c r="AC98" s="738"/>
      <c r="AD98" s="738"/>
      <c r="AE98" s="738"/>
      <c r="AF98" s="738"/>
      <c r="AG98" s="738"/>
      <c r="AH98" s="738"/>
      <c r="AI98" s="738"/>
      <c r="AJ98" s="738"/>
      <c r="AK98" s="738"/>
      <c r="AL98" s="738"/>
      <c r="AM98" s="738"/>
      <c r="AN98" s="738"/>
      <c r="AO98" s="738"/>
      <c r="AP98" s="738"/>
      <c r="AQ98" s="738"/>
      <c r="AR98" s="738"/>
      <c r="AS98" s="738"/>
      <c r="AT98" s="738"/>
      <c r="AU98" s="738"/>
      <c r="AV98" s="738"/>
      <c r="AW98" s="738"/>
      <c r="AX98" s="738"/>
      <c r="AY98" s="738"/>
      <c r="AZ98" s="173"/>
      <c r="BA98" s="350"/>
      <c r="BB98" s="262"/>
      <c r="BC98" s="289"/>
      <c r="BD98" s="273"/>
      <c r="BE98" s="273"/>
      <c r="BF98" s="273"/>
      <c r="BG98" s="293"/>
      <c r="BH98" s="289"/>
      <c r="BI98" s="273"/>
      <c r="BJ98" s="273"/>
      <c r="BK98" s="273"/>
      <c r="BL98" s="293"/>
      <c r="BM98" s="289"/>
      <c r="BN98" s="273"/>
      <c r="BO98" s="273"/>
      <c r="BP98" s="273"/>
      <c r="BQ98" s="293"/>
      <c r="BR98" s="289"/>
      <c r="BS98" s="273"/>
      <c r="BT98" s="273"/>
      <c r="BU98" s="273"/>
      <c r="BV98" s="273"/>
      <c r="BW98" s="273"/>
      <c r="BX98" s="273"/>
      <c r="BY98" s="274"/>
      <c r="BZ98" s="274"/>
      <c r="CA98" s="274"/>
      <c r="CB98" s="969"/>
      <c r="CC98" s="969"/>
      <c r="CD98" s="969"/>
      <c r="CE98" s="969"/>
      <c r="CF98" s="969"/>
      <c r="CG98" s="969"/>
      <c r="CH98" s="969"/>
      <c r="CI98" s="969"/>
      <c r="CJ98" s="969"/>
      <c r="CK98" s="969"/>
      <c r="CL98" s="969"/>
      <c r="CM98" s="969"/>
      <c r="CN98" s="969"/>
      <c r="CO98" s="969"/>
      <c r="CP98" s="969"/>
      <c r="CQ98" s="969"/>
      <c r="CR98" s="969"/>
      <c r="CS98" s="969"/>
      <c r="CT98" s="969"/>
      <c r="CU98" s="969"/>
      <c r="CV98" s="969"/>
      <c r="CW98" s="969"/>
      <c r="CX98" s="969"/>
      <c r="CY98" s="969"/>
      <c r="CZ98" s="969"/>
    </row>
    <row r="99" s="134" customFormat="true" ht="15" customHeight="true" x14ac:dyDescent="0.2">
      <c r="A99" s="888"/>
      <c r="B99" s="832"/>
      <c r="C99" s="865"/>
      <c r="D99" s="866"/>
      <c r="E99" s="866"/>
      <c r="F99" s="866"/>
      <c r="G99" s="867"/>
      <c r="H99" s="868"/>
      <c r="I99" s="866"/>
      <c r="J99" s="866"/>
      <c r="K99" s="866"/>
      <c r="L99" s="869"/>
      <c r="M99" s="865"/>
      <c r="N99" s="866"/>
      <c r="O99" s="866"/>
      <c r="P99" s="866"/>
      <c r="Q99" s="867"/>
      <c r="R99" s="868"/>
      <c r="S99" s="866"/>
      <c r="T99" s="866"/>
      <c r="U99" s="866"/>
      <c r="V99" s="866"/>
      <c r="W99" s="866"/>
      <c r="X99" s="866"/>
      <c r="Y99" s="866"/>
      <c r="Z99" s="866"/>
      <c r="AA99" s="869"/>
      <c r="AB99" s="738"/>
      <c r="AC99" s="738"/>
      <c r="AD99" s="738"/>
      <c r="AE99" s="738"/>
      <c r="AF99" s="738"/>
      <c r="AG99" s="738"/>
      <c r="AH99" s="738"/>
      <c r="AI99" s="738"/>
      <c r="AJ99" s="738"/>
      <c r="AK99" s="738"/>
      <c r="AL99" s="738"/>
      <c r="AM99" s="738"/>
      <c r="AN99" s="738"/>
      <c r="AO99" s="738"/>
      <c r="AP99" s="738"/>
      <c r="AQ99" s="738"/>
      <c r="AR99" s="738"/>
      <c r="AS99" s="738"/>
      <c r="AT99" s="738"/>
      <c r="AU99" s="738"/>
      <c r="AV99" s="738"/>
      <c r="AW99" s="738"/>
      <c r="AX99" s="738"/>
      <c r="AY99" s="738"/>
      <c r="AZ99" s="173"/>
      <c r="BA99" s="350"/>
      <c r="BB99" s="262"/>
      <c r="BC99" s="289"/>
      <c r="BD99" s="273"/>
      <c r="BE99" s="273"/>
      <c r="BF99" s="273"/>
      <c r="BG99" s="293"/>
      <c r="BH99" s="289"/>
      <c r="BI99" s="273"/>
      <c r="BJ99" s="273"/>
      <c r="BK99" s="273"/>
      <c r="BL99" s="293"/>
      <c r="BM99" s="289"/>
      <c r="BN99" s="273"/>
      <c r="BO99" s="273"/>
      <c r="BP99" s="273"/>
      <c r="BQ99" s="293"/>
      <c r="BR99" s="289"/>
      <c r="BS99" s="273"/>
      <c r="BT99" s="273"/>
      <c r="BU99" s="273"/>
      <c r="BV99" s="273"/>
      <c r="BW99" s="273"/>
      <c r="BX99" s="273"/>
      <c r="BY99" s="274"/>
      <c r="BZ99" s="274"/>
      <c r="CA99" s="274"/>
      <c r="CB99" s="969"/>
      <c r="CC99" s="969"/>
      <c r="CD99" s="969"/>
      <c r="CE99" s="969"/>
      <c r="CF99" s="969"/>
      <c r="CG99" s="969"/>
      <c r="CH99" s="969"/>
      <c r="CI99" s="969"/>
      <c r="CJ99" s="969"/>
      <c r="CK99" s="969"/>
      <c r="CL99" s="969"/>
      <c r="CM99" s="969"/>
      <c r="CN99" s="969"/>
      <c r="CO99" s="969"/>
      <c r="CP99" s="969"/>
      <c r="CQ99" s="969"/>
      <c r="CR99" s="969"/>
      <c r="CS99" s="969"/>
      <c r="CT99" s="969"/>
      <c r="CU99" s="969"/>
      <c r="CV99" s="969"/>
      <c r="CW99" s="969"/>
      <c r="CX99" s="969"/>
      <c r="CY99" s="969"/>
      <c r="CZ99" s="969"/>
    </row>
    <row r="100" s="134" customFormat="true" ht="15" customHeight="true" x14ac:dyDescent="0.2">
      <c r="A100" s="888"/>
      <c r="B100" s="832"/>
      <c r="C100" s="865"/>
      <c r="D100" s="866"/>
      <c r="E100" s="866"/>
      <c r="F100" s="866"/>
      <c r="G100" s="867"/>
      <c r="H100" s="868"/>
      <c r="I100" s="866"/>
      <c r="J100" s="866"/>
      <c r="K100" s="866"/>
      <c r="L100" s="869"/>
      <c r="M100" s="865"/>
      <c r="N100" s="866"/>
      <c r="O100" s="866"/>
      <c r="P100" s="866"/>
      <c r="Q100" s="867"/>
      <c r="R100" s="868"/>
      <c r="S100" s="866"/>
      <c r="T100" s="866"/>
      <c r="U100" s="866"/>
      <c r="V100" s="866"/>
      <c r="W100" s="866"/>
      <c r="X100" s="866"/>
      <c r="Y100" s="866"/>
      <c r="Z100" s="866"/>
      <c r="AA100" s="869"/>
      <c r="AB100" s="738"/>
      <c r="AC100" s="738"/>
      <c r="AD100" s="738"/>
      <c r="AE100" s="738"/>
      <c r="AF100" s="738"/>
      <c r="AG100" s="738"/>
      <c r="AH100" s="738"/>
      <c r="AI100" s="738"/>
      <c r="AJ100" s="738"/>
      <c r="AK100" s="738"/>
      <c r="AL100" s="738"/>
      <c r="AM100" s="738"/>
      <c r="AN100" s="738"/>
      <c r="AO100" s="738"/>
      <c r="AP100" s="738"/>
      <c r="AQ100" s="738"/>
      <c r="AR100" s="738"/>
      <c r="AS100" s="738"/>
      <c r="AT100" s="738"/>
      <c r="AU100" s="738"/>
      <c r="AV100" s="738"/>
      <c r="AW100" s="738"/>
      <c r="AX100" s="738"/>
      <c r="AY100" s="738"/>
      <c r="AZ100" s="173"/>
      <c r="BA100" s="350"/>
      <c r="BB100" s="262"/>
      <c r="BC100" s="289"/>
      <c r="BD100" s="273"/>
      <c r="BE100" s="273"/>
      <c r="BF100" s="273"/>
      <c r="BG100" s="293"/>
      <c r="BH100" s="289"/>
      <c r="BI100" s="273"/>
      <c r="BJ100" s="273"/>
      <c r="BK100" s="273"/>
      <c r="BL100" s="293"/>
      <c r="BM100" s="289"/>
      <c r="BN100" s="273"/>
      <c r="BO100" s="273"/>
      <c r="BP100" s="273"/>
      <c r="BQ100" s="293"/>
      <c r="BR100" s="289"/>
      <c r="BS100" s="273"/>
      <c r="BT100" s="273"/>
      <c r="BU100" s="273"/>
      <c r="BV100" s="273"/>
      <c r="BW100" s="273"/>
      <c r="BX100" s="273"/>
      <c r="BY100" s="274"/>
      <c r="BZ100" s="274"/>
      <c r="CA100" s="274"/>
      <c r="CB100" s="969"/>
      <c r="CC100" s="969"/>
      <c r="CD100" s="969"/>
      <c r="CE100" s="969"/>
      <c r="CF100" s="969"/>
      <c r="CG100" s="969"/>
      <c r="CH100" s="969"/>
      <c r="CI100" s="969"/>
      <c r="CJ100" s="969"/>
      <c r="CK100" s="969"/>
      <c r="CL100" s="969"/>
      <c r="CM100" s="969"/>
      <c r="CN100" s="969"/>
      <c r="CO100" s="969"/>
      <c r="CP100" s="969"/>
      <c r="CQ100" s="969"/>
      <c r="CR100" s="969"/>
      <c r="CS100" s="969"/>
      <c r="CT100" s="969"/>
      <c r="CU100" s="969"/>
      <c r="CV100" s="969"/>
      <c r="CW100" s="969"/>
      <c r="CX100" s="969"/>
      <c r="CY100" s="969"/>
      <c r="CZ100" s="969"/>
    </row>
    <row r="101" s="134" customFormat="true" ht="15" customHeight="true" x14ac:dyDescent="0.2">
      <c r="A101" s="824"/>
      <c r="B101" s="832"/>
      <c r="C101" s="865"/>
      <c r="D101" s="866"/>
      <c r="E101" s="866"/>
      <c r="F101" s="866"/>
      <c r="G101" s="867"/>
      <c r="H101" s="868"/>
      <c r="I101" s="866"/>
      <c r="J101" s="866"/>
      <c r="K101" s="866"/>
      <c r="L101" s="869"/>
      <c r="M101" s="865"/>
      <c r="N101" s="866"/>
      <c r="O101" s="866"/>
      <c r="P101" s="866"/>
      <c r="Q101" s="867"/>
      <c r="R101" s="868"/>
      <c r="S101" s="866"/>
      <c r="T101" s="866"/>
      <c r="U101" s="866"/>
      <c r="V101" s="866"/>
      <c r="W101" s="866"/>
      <c r="X101" s="866"/>
      <c r="Y101" s="866"/>
      <c r="Z101" s="866"/>
      <c r="AA101" s="869"/>
      <c r="AB101" s="738"/>
      <c r="AC101" s="738"/>
      <c r="AD101" s="738"/>
      <c r="AE101" s="738"/>
      <c r="AF101" s="738"/>
      <c r="AG101" s="738"/>
      <c r="AH101" s="738"/>
      <c r="AI101" s="738"/>
      <c r="AJ101" s="738"/>
      <c r="AK101" s="738"/>
      <c r="AL101" s="738"/>
      <c r="AM101" s="738"/>
      <c r="AN101" s="738"/>
      <c r="AO101" s="738"/>
      <c r="AP101" s="738"/>
      <c r="AQ101" s="738"/>
      <c r="AR101" s="738"/>
      <c r="AS101" s="738"/>
      <c r="AT101" s="738"/>
      <c r="AU101" s="738"/>
      <c r="AV101" s="738"/>
      <c r="AW101" s="738"/>
      <c r="AX101" s="738"/>
      <c r="AY101" s="738"/>
      <c r="AZ101" s="173"/>
      <c r="BA101" s="350"/>
      <c r="BB101" s="262"/>
      <c r="BC101" s="289"/>
      <c r="BD101" s="273"/>
      <c r="BE101" s="273"/>
      <c r="BF101" s="273"/>
      <c r="BG101" s="293"/>
      <c r="BH101" s="289"/>
      <c r="BI101" s="273"/>
      <c r="BJ101" s="273"/>
      <c r="BK101" s="273"/>
      <c r="BL101" s="293"/>
      <c r="BM101" s="289"/>
      <c r="BN101" s="273"/>
      <c r="BO101" s="273"/>
      <c r="BP101" s="273"/>
      <c r="BQ101" s="293"/>
      <c r="BR101" s="289"/>
      <c r="BS101" s="273"/>
      <c r="BT101" s="273"/>
      <c r="BU101" s="273"/>
      <c r="BV101" s="273"/>
      <c r="BW101" s="273"/>
      <c r="BX101" s="273"/>
      <c r="BY101" s="274"/>
      <c r="BZ101" s="274"/>
      <c r="CA101" s="274"/>
      <c r="CB101" s="969"/>
      <c r="CC101" s="969"/>
      <c r="CD101" s="969"/>
      <c r="CE101" s="969"/>
      <c r="CF101" s="969"/>
      <c r="CG101" s="969"/>
      <c r="CH101" s="969"/>
      <c r="CI101" s="969"/>
      <c r="CJ101" s="969"/>
      <c r="CK101" s="969"/>
      <c r="CL101" s="969"/>
      <c r="CM101" s="969"/>
      <c r="CN101" s="969"/>
      <c r="CO101" s="969"/>
      <c r="CP101" s="969"/>
      <c r="CQ101" s="969"/>
      <c r="CR101" s="969"/>
      <c r="CS101" s="969"/>
      <c r="CT101" s="969"/>
      <c r="CU101" s="969"/>
      <c r="CV101" s="969"/>
      <c r="CW101" s="969"/>
      <c r="CX101" s="969"/>
      <c r="CY101" s="969"/>
      <c r="CZ101" s="969"/>
    </row>
    <row r="102" s="134" customFormat="true" ht="15" customHeight="true" x14ac:dyDescent="0.2">
      <c r="A102" s="888"/>
      <c r="B102" s="832"/>
      <c r="C102" s="865"/>
      <c r="D102" s="866"/>
      <c r="E102" s="866"/>
      <c r="F102" s="866"/>
      <c r="G102" s="867"/>
      <c r="H102" s="868"/>
      <c r="I102" s="866"/>
      <c r="J102" s="866"/>
      <c r="K102" s="866"/>
      <c r="L102" s="869"/>
      <c r="M102" s="865"/>
      <c r="N102" s="866"/>
      <c r="O102" s="866"/>
      <c r="P102" s="866"/>
      <c r="Q102" s="867"/>
      <c r="R102" s="868"/>
      <c r="S102" s="866"/>
      <c r="T102" s="866"/>
      <c r="U102" s="866"/>
      <c r="V102" s="866"/>
      <c r="W102" s="866"/>
      <c r="X102" s="866"/>
      <c r="Y102" s="866"/>
      <c r="Z102" s="866"/>
      <c r="AA102" s="869"/>
      <c r="AB102" s="738"/>
      <c r="AC102" s="738"/>
      <c r="AD102" s="738"/>
      <c r="AE102" s="738"/>
      <c r="AF102" s="738"/>
      <c r="AG102" s="738"/>
      <c r="AH102" s="738"/>
      <c r="AI102" s="738"/>
      <c r="AJ102" s="738"/>
      <c r="AK102" s="738"/>
      <c r="AL102" s="738"/>
      <c r="AM102" s="738"/>
      <c r="AN102" s="738"/>
      <c r="AO102" s="738"/>
      <c r="AP102" s="738"/>
      <c r="AQ102" s="738"/>
      <c r="AR102" s="738"/>
      <c r="AS102" s="738"/>
      <c r="AT102" s="738"/>
      <c r="AU102" s="738"/>
      <c r="AV102" s="738"/>
      <c r="AW102" s="738"/>
      <c r="AX102" s="738"/>
      <c r="AY102" s="738"/>
      <c r="AZ102" s="173"/>
      <c r="BA102" s="350"/>
      <c r="BB102" s="262"/>
      <c r="BC102" s="289"/>
      <c r="BD102" s="273"/>
      <c r="BE102" s="273"/>
      <c r="BF102" s="273"/>
      <c r="BG102" s="293"/>
      <c r="BH102" s="289"/>
      <c r="BI102" s="273"/>
      <c r="BJ102" s="273"/>
      <c r="BK102" s="273"/>
      <c r="BL102" s="293"/>
      <c r="BM102" s="289"/>
      <c r="BN102" s="273"/>
      <c r="BO102" s="273"/>
      <c r="BP102" s="273"/>
      <c r="BQ102" s="293"/>
      <c r="BR102" s="289"/>
      <c r="BS102" s="273"/>
      <c r="BT102" s="273"/>
      <c r="BU102" s="273"/>
      <c r="BV102" s="273"/>
      <c r="BW102" s="273"/>
      <c r="BX102" s="273"/>
      <c r="BY102" s="274"/>
      <c r="BZ102" s="274"/>
      <c r="CA102" s="274"/>
      <c r="CB102" s="969"/>
      <c r="CC102" s="969"/>
      <c r="CD102" s="969"/>
      <c r="CE102" s="969"/>
      <c r="CF102" s="969"/>
      <c r="CG102" s="969"/>
      <c r="CH102" s="969"/>
      <c r="CI102" s="969"/>
      <c r="CJ102" s="969"/>
      <c r="CK102" s="969"/>
      <c r="CL102" s="969"/>
      <c r="CM102" s="969"/>
      <c r="CN102" s="969"/>
      <c r="CO102" s="969"/>
      <c r="CP102" s="969"/>
      <c r="CQ102" s="969"/>
      <c r="CR102" s="969"/>
      <c r="CS102" s="969"/>
      <c r="CT102" s="969"/>
      <c r="CU102" s="969"/>
      <c r="CV102" s="969"/>
      <c r="CW102" s="969"/>
      <c r="CX102" s="969"/>
      <c r="CY102" s="969"/>
      <c r="CZ102" s="969"/>
    </row>
    <row r="103" s="134" customFormat="true" ht="15" customHeight="true" x14ac:dyDescent="0.2">
      <c r="A103" s="888"/>
      <c r="B103" s="832"/>
      <c r="C103" s="865"/>
      <c r="D103" s="866"/>
      <c r="E103" s="866"/>
      <c r="F103" s="866"/>
      <c r="G103" s="867"/>
      <c r="H103" s="868"/>
      <c r="I103" s="866"/>
      <c r="J103" s="866"/>
      <c r="K103" s="866"/>
      <c r="L103" s="869"/>
      <c r="M103" s="865"/>
      <c r="N103" s="866"/>
      <c r="O103" s="866"/>
      <c r="P103" s="866"/>
      <c r="Q103" s="867"/>
      <c r="R103" s="868"/>
      <c r="S103" s="866"/>
      <c r="T103" s="866"/>
      <c r="U103" s="866"/>
      <c r="V103" s="866"/>
      <c r="W103" s="866"/>
      <c r="X103" s="866"/>
      <c r="Y103" s="866"/>
      <c r="Z103" s="866"/>
      <c r="AA103" s="869"/>
      <c r="AB103" s="738"/>
      <c r="AC103" s="738"/>
      <c r="AD103" s="738"/>
      <c r="AE103" s="738"/>
      <c r="AF103" s="738"/>
      <c r="AG103" s="738"/>
      <c r="AH103" s="738"/>
      <c r="AI103" s="738"/>
      <c r="AJ103" s="738"/>
      <c r="AK103" s="738"/>
      <c r="AL103" s="738"/>
      <c r="AM103" s="738"/>
      <c r="AN103" s="738"/>
      <c r="AO103" s="738"/>
      <c r="AP103" s="738"/>
      <c r="AQ103" s="738"/>
      <c r="AR103" s="738"/>
      <c r="AS103" s="738"/>
      <c r="AT103" s="738"/>
      <c r="AU103" s="738"/>
      <c r="AV103" s="738"/>
      <c r="AW103" s="738"/>
      <c r="AX103" s="738"/>
      <c r="AY103" s="738"/>
      <c r="AZ103" s="173"/>
      <c r="BA103" s="350"/>
      <c r="BB103" s="262"/>
      <c r="BC103" s="289"/>
      <c r="BD103" s="273"/>
      <c r="BE103" s="273"/>
      <c r="BF103" s="273"/>
      <c r="BG103" s="293"/>
      <c r="BH103" s="289"/>
      <c r="BI103" s="273"/>
      <c r="BJ103" s="273"/>
      <c r="BK103" s="273"/>
      <c r="BL103" s="293"/>
      <c r="BM103" s="289"/>
      <c r="BN103" s="273"/>
      <c r="BO103" s="273"/>
      <c r="BP103" s="273"/>
      <c r="BQ103" s="293"/>
      <c r="BR103" s="289"/>
      <c r="BS103" s="273"/>
      <c r="BT103" s="273"/>
      <c r="BU103" s="273"/>
      <c r="BV103" s="273"/>
      <c r="BW103" s="273"/>
      <c r="BX103" s="273"/>
      <c r="BY103" s="274"/>
      <c r="BZ103" s="274"/>
      <c r="CA103" s="274"/>
      <c r="CB103" s="969"/>
      <c r="CC103" s="969"/>
      <c r="CD103" s="969"/>
      <c r="CE103" s="969"/>
      <c r="CF103" s="969"/>
      <c r="CG103" s="969"/>
      <c r="CH103" s="969"/>
      <c r="CI103" s="969"/>
      <c r="CJ103" s="969"/>
      <c r="CK103" s="969"/>
      <c r="CL103" s="969"/>
      <c r="CM103" s="969"/>
      <c r="CN103" s="969"/>
      <c r="CO103" s="969"/>
      <c r="CP103" s="969"/>
      <c r="CQ103" s="969"/>
      <c r="CR103" s="969"/>
      <c r="CS103" s="969"/>
      <c r="CT103" s="969"/>
      <c r="CU103" s="969"/>
      <c r="CV103" s="969"/>
      <c r="CW103" s="969"/>
      <c r="CX103" s="969"/>
      <c r="CY103" s="969"/>
      <c r="CZ103" s="969"/>
    </row>
    <row r="104" s="134" customFormat="true" ht="15" customHeight="true" x14ac:dyDescent="0.2">
      <c r="A104" s="888"/>
      <c r="B104" s="832"/>
      <c r="C104" s="865"/>
      <c r="D104" s="866"/>
      <c r="E104" s="866"/>
      <c r="F104" s="866"/>
      <c r="G104" s="867"/>
      <c r="H104" s="868"/>
      <c r="I104" s="866"/>
      <c r="J104" s="866"/>
      <c r="K104" s="866"/>
      <c r="L104" s="869"/>
      <c r="M104" s="865"/>
      <c r="N104" s="866"/>
      <c r="O104" s="866"/>
      <c r="P104" s="866"/>
      <c r="Q104" s="867"/>
      <c r="R104" s="868"/>
      <c r="S104" s="866"/>
      <c r="T104" s="866"/>
      <c r="U104" s="866"/>
      <c r="V104" s="866"/>
      <c r="W104" s="866"/>
      <c r="X104" s="866"/>
      <c r="Y104" s="866"/>
      <c r="Z104" s="866"/>
      <c r="AA104" s="869"/>
      <c r="AB104" s="738"/>
      <c r="AC104" s="738"/>
      <c r="AD104" s="738"/>
      <c r="AE104" s="738"/>
      <c r="AF104" s="738"/>
      <c r="AG104" s="738"/>
      <c r="AH104" s="738"/>
      <c r="AI104" s="738"/>
      <c r="AJ104" s="738"/>
      <c r="AK104" s="738"/>
      <c r="AL104" s="738"/>
      <c r="AM104" s="738"/>
      <c r="AN104" s="738"/>
      <c r="AO104" s="738"/>
      <c r="AP104" s="738"/>
      <c r="AQ104" s="738"/>
      <c r="AR104" s="738"/>
      <c r="AS104" s="738"/>
      <c r="AT104" s="738"/>
      <c r="AU104" s="738"/>
      <c r="AV104" s="738"/>
      <c r="AW104" s="738"/>
      <c r="AX104" s="738"/>
      <c r="AY104" s="738"/>
      <c r="AZ104" s="173"/>
      <c r="BA104" s="350"/>
      <c r="BB104" s="262"/>
      <c r="BC104" s="289"/>
      <c r="BD104" s="273"/>
      <c r="BE104" s="273"/>
      <c r="BF104" s="273"/>
      <c r="BG104" s="293"/>
      <c r="BH104" s="289"/>
      <c r="BI104" s="273"/>
      <c r="BJ104" s="273"/>
      <c r="BK104" s="273"/>
      <c r="BL104" s="293"/>
      <c r="BM104" s="289"/>
      <c r="BN104" s="273"/>
      <c r="BO104" s="273"/>
      <c r="BP104" s="273"/>
      <c r="BQ104" s="293"/>
      <c r="BR104" s="289"/>
      <c r="BS104" s="273"/>
      <c r="BT104" s="273"/>
      <c r="BU104" s="273"/>
      <c r="BV104" s="273"/>
      <c r="BW104" s="273"/>
      <c r="BX104" s="273"/>
      <c r="BY104" s="274"/>
      <c r="BZ104" s="274"/>
      <c r="CA104" s="274"/>
      <c r="CB104" s="969"/>
      <c r="CC104" s="969"/>
      <c r="CD104" s="969"/>
      <c r="CE104" s="969"/>
      <c r="CF104" s="969"/>
      <c r="CG104" s="969"/>
      <c r="CH104" s="969"/>
      <c r="CI104" s="969"/>
      <c r="CJ104" s="969"/>
      <c r="CK104" s="969"/>
      <c r="CL104" s="969"/>
      <c r="CM104" s="969"/>
      <c r="CN104" s="969"/>
      <c r="CO104" s="969"/>
      <c r="CP104" s="969"/>
      <c r="CQ104" s="969"/>
      <c r="CR104" s="969"/>
      <c r="CS104" s="969"/>
      <c r="CT104" s="969"/>
      <c r="CU104" s="969"/>
      <c r="CV104" s="969"/>
      <c r="CW104" s="969"/>
      <c r="CX104" s="969"/>
      <c r="CY104" s="969"/>
      <c r="CZ104" s="969"/>
    </row>
    <row r="105" s="134" customFormat="true" ht="15" customHeight="true" x14ac:dyDescent="0.2">
      <c r="A105" s="827"/>
      <c r="B105" s="833"/>
      <c r="C105" s="870"/>
      <c r="D105" s="871"/>
      <c r="E105" s="871"/>
      <c r="F105" s="871"/>
      <c r="G105" s="872"/>
      <c r="H105" s="873"/>
      <c r="I105" s="871"/>
      <c r="J105" s="871"/>
      <c r="K105" s="871"/>
      <c r="L105" s="874"/>
      <c r="M105" s="870"/>
      <c r="N105" s="871"/>
      <c r="O105" s="871"/>
      <c r="P105" s="871"/>
      <c r="Q105" s="872"/>
      <c r="R105" s="873"/>
      <c r="S105" s="871"/>
      <c r="T105" s="871"/>
      <c r="U105" s="871"/>
      <c r="V105" s="871"/>
      <c r="W105" s="871"/>
      <c r="X105" s="871"/>
      <c r="Y105" s="871"/>
      <c r="Z105" s="871"/>
      <c r="AA105" s="874"/>
      <c r="AB105" s="738"/>
      <c r="AC105" s="738"/>
      <c r="AD105" s="738"/>
      <c r="AE105" s="738"/>
      <c r="AF105" s="738"/>
      <c r="AG105" s="738"/>
      <c r="AH105" s="738"/>
      <c r="AI105" s="738"/>
      <c r="AJ105" s="738"/>
      <c r="AK105" s="738"/>
      <c r="AL105" s="738"/>
      <c r="AM105" s="738"/>
      <c r="AN105" s="738"/>
      <c r="AO105" s="738"/>
      <c r="AP105" s="738"/>
      <c r="AQ105" s="738"/>
      <c r="AR105" s="738"/>
      <c r="AS105" s="738"/>
      <c r="AT105" s="738"/>
      <c r="AU105" s="738"/>
      <c r="AV105" s="738"/>
      <c r="AW105" s="738"/>
      <c r="AX105" s="738"/>
      <c r="AY105" s="738"/>
      <c r="AZ105" s="173"/>
      <c r="BA105" s="350"/>
      <c r="BB105" s="262"/>
      <c r="BC105" s="292"/>
      <c r="BD105" s="291"/>
      <c r="BE105" s="291"/>
      <c r="BF105" s="291"/>
      <c r="BG105" s="295"/>
      <c r="BH105" s="292"/>
      <c r="BI105" s="291"/>
      <c r="BJ105" s="291"/>
      <c r="BK105" s="291"/>
      <c r="BL105" s="295"/>
      <c r="BM105" s="292"/>
      <c r="BN105" s="291"/>
      <c r="BO105" s="291"/>
      <c r="BP105" s="291"/>
      <c r="BQ105" s="295"/>
      <c r="BR105" s="292"/>
      <c r="BS105" s="291"/>
      <c r="BT105" s="291"/>
      <c r="BU105" s="291"/>
      <c r="BV105" s="291"/>
      <c r="BW105" s="291"/>
      <c r="BX105" s="291"/>
      <c r="BY105" s="294"/>
      <c r="BZ105" s="294"/>
      <c r="CA105" s="294"/>
      <c r="CB105" s="969"/>
      <c r="CC105" s="969"/>
      <c r="CD105" s="969"/>
      <c r="CE105" s="969"/>
      <c r="CF105" s="969"/>
      <c r="CG105" s="969"/>
      <c r="CH105" s="969"/>
      <c r="CI105" s="969"/>
      <c r="CJ105" s="969"/>
      <c r="CK105" s="969"/>
      <c r="CL105" s="969"/>
      <c r="CM105" s="969"/>
      <c r="CN105" s="969"/>
      <c r="CO105" s="969"/>
      <c r="CP105" s="969"/>
      <c r="CQ105" s="969"/>
      <c r="CR105" s="969"/>
      <c r="CS105" s="969"/>
      <c r="CT105" s="969"/>
      <c r="CU105" s="969"/>
      <c r="CV105" s="969"/>
      <c r="CW105" s="969"/>
      <c r="CX105" s="969"/>
      <c r="CY105" s="969"/>
      <c r="CZ105" s="969"/>
    </row>
    <row r="106" s="134" customFormat="true" ht="250.15" customHeight="true" x14ac:dyDescent="0.2">
      <c r="A106" s="353"/>
      <c r="B106" s="798"/>
      <c r="C106" s="799"/>
      <c r="D106" s="799"/>
      <c r="E106" s="799"/>
      <c r="F106" s="799"/>
      <c r="G106" s="799"/>
      <c r="H106" s="799"/>
      <c r="I106" s="799"/>
      <c r="J106" s="799"/>
      <c r="K106" s="799"/>
      <c r="L106" s="799"/>
      <c r="M106" s="799"/>
      <c r="N106" s="799"/>
      <c r="O106" s="799"/>
      <c r="P106" s="799"/>
      <c r="Q106" s="799"/>
      <c r="R106" s="799"/>
      <c r="S106" s="799"/>
      <c r="T106" s="799"/>
      <c r="U106" s="799"/>
      <c r="V106" s="799"/>
      <c r="W106" s="799"/>
      <c r="X106" s="799"/>
      <c r="Y106" s="799"/>
      <c r="Z106" s="799"/>
      <c r="AA106" s="799"/>
      <c r="AB106" s="173"/>
      <c r="AC106" s="173"/>
      <c r="AD106" s="173"/>
      <c r="AE106" s="173"/>
      <c r="AF106" s="173"/>
      <c r="AG106" s="173"/>
      <c r="AH106" s="173"/>
      <c r="AI106" s="173"/>
      <c r="AJ106" s="173"/>
      <c r="AK106" s="173"/>
      <c r="AL106" s="173"/>
      <c r="AM106" s="173"/>
      <c r="AN106" s="173"/>
      <c r="AO106" s="173"/>
      <c r="AP106" s="173"/>
      <c r="AQ106" s="173"/>
      <c r="AR106" s="173"/>
      <c r="AS106" s="173"/>
      <c r="AT106" s="173"/>
      <c r="AU106" s="173"/>
      <c r="AV106" s="173"/>
      <c r="AW106" s="173"/>
      <c r="AX106" s="173"/>
      <c r="AY106" s="173"/>
      <c r="AZ106" s="173"/>
      <c r="BA106" s="266"/>
      <c r="BB106" s="267"/>
      <c r="BC106" s="267"/>
      <c r="BD106" s="267"/>
      <c r="BE106" s="267"/>
      <c r="BF106" s="267"/>
      <c r="BG106" s="267"/>
      <c r="BH106" s="267"/>
      <c r="BI106" s="267"/>
      <c r="BJ106" s="267"/>
      <c r="BK106" s="267"/>
      <c r="BL106" s="267"/>
      <c r="BM106" s="267"/>
      <c r="BN106" s="267"/>
      <c r="BO106" s="267"/>
      <c r="BP106" s="267"/>
      <c r="BQ106" s="267"/>
      <c r="BR106" s="267"/>
      <c r="BS106" s="267"/>
      <c r="BT106" s="267"/>
      <c r="BU106" s="267"/>
      <c r="BV106" s="267"/>
      <c r="BW106" s="267"/>
      <c r="BX106" s="267"/>
      <c r="BY106" s="266"/>
      <c r="BZ106" s="266"/>
      <c r="CA106" s="266"/>
      <c r="CB106" s="172"/>
      <c r="CC106" s="172"/>
      <c r="CD106" s="172"/>
      <c r="CE106" s="172"/>
      <c r="CF106" s="172"/>
      <c r="CG106" s="172"/>
      <c r="CH106" s="172"/>
      <c r="CI106" s="172"/>
      <c r="CJ106" s="172"/>
      <c r="CK106" s="172"/>
      <c r="CL106" s="172"/>
      <c r="CM106" s="172"/>
      <c r="CN106" s="172"/>
      <c r="CO106" s="172"/>
      <c r="CP106" s="172"/>
      <c r="CQ106" s="172"/>
      <c r="CR106" s="172"/>
      <c r="CS106" s="172"/>
      <c r="CT106" s="172"/>
      <c r="CU106" s="172"/>
      <c r="CV106" s="172"/>
      <c r="CW106" s="172"/>
      <c r="CX106" s="172"/>
      <c r="CY106" s="172"/>
      <c r="CZ106" s="172"/>
    </row>
    <row r="107" s="114" customFormat="true" ht="18" customHeight="true" x14ac:dyDescent="0.2">
      <c r="A107" s="353"/>
      <c r="B107" s="115"/>
      <c r="C107" s="248"/>
      <c r="D107" s="248"/>
      <c r="E107" s="248"/>
      <c r="F107" s="248"/>
      <c r="G107" s="248"/>
      <c r="H107" s="248"/>
      <c r="I107" s="248"/>
      <c r="J107" s="248"/>
      <c r="K107" s="248"/>
      <c r="L107" s="248"/>
      <c r="M107" s="248"/>
      <c r="N107" s="248"/>
      <c r="O107" s="248"/>
      <c r="P107" s="248"/>
      <c r="Q107" s="248"/>
      <c r="R107" s="248"/>
      <c r="S107" s="248"/>
      <c r="T107" s="248"/>
      <c r="U107" s="248"/>
      <c r="V107" s="248"/>
      <c r="W107" s="248"/>
      <c r="X107" s="248"/>
      <c r="Y107" s="248"/>
      <c r="Z107" s="248"/>
      <c r="AA107" s="248"/>
      <c r="AB107" s="168"/>
      <c r="AC107" s="168"/>
      <c r="AD107" s="168"/>
      <c r="AE107" s="168"/>
      <c r="AF107" s="168"/>
      <c r="AG107" s="168"/>
      <c r="AH107" s="168"/>
      <c r="AI107" s="168"/>
      <c r="AJ107" s="168"/>
      <c r="AK107" s="168"/>
      <c r="AL107" s="168"/>
      <c r="AM107" s="168"/>
      <c r="AN107" s="168"/>
      <c r="AO107" s="168"/>
      <c r="AP107" s="168"/>
      <c r="AQ107" s="168"/>
      <c r="AR107" s="168"/>
      <c r="AS107" s="168"/>
      <c r="AT107" s="168"/>
      <c r="AU107" s="168"/>
      <c r="AV107" s="168"/>
      <c r="AW107" s="168"/>
      <c r="AX107" s="168"/>
      <c r="AY107" s="168"/>
      <c r="AZ107" s="168"/>
      <c r="BB107" s="137"/>
      <c r="BZ107" s="168"/>
      <c r="CA107" s="168"/>
      <c r="CB107" s="168"/>
      <c r="CC107" s="168"/>
      <c r="CD107" s="168"/>
      <c r="CE107" s="168"/>
      <c r="CF107" s="168"/>
      <c r="CG107" s="168"/>
      <c r="CH107" s="168"/>
      <c r="CI107" s="168"/>
      <c r="CJ107" s="168"/>
      <c r="CK107" s="168"/>
      <c r="CL107" s="168"/>
      <c r="CM107" s="168"/>
      <c r="CN107" s="168"/>
      <c r="CO107" s="168"/>
      <c r="CP107" s="168"/>
      <c r="CQ107" s="168"/>
      <c r="CR107" s="168"/>
      <c r="CS107" s="168"/>
      <c r="CT107" s="168"/>
      <c r="CU107" s="168"/>
      <c r="CV107" s="168"/>
      <c r="CW107" s="168"/>
      <c r="CX107" s="168"/>
      <c r="CY107" s="168"/>
      <c r="CZ107" s="168"/>
    </row>
    <row r="108" s="114" customFormat="true" ht="22.5" customHeight="true" x14ac:dyDescent="0.35">
      <c r="A108" s="1149" t="str">
        <f>A1026</f>
        <v>Zimbabwe</v>
      </c>
      <c r="B108" s="1150"/>
      <c r="C108" s="116"/>
      <c r="D108" s="116"/>
      <c r="E108" s="116"/>
      <c r="F108" s="116"/>
      <c r="G108" s="116"/>
      <c r="H108" s="116"/>
      <c r="I108" s="116"/>
      <c r="J108" s="116"/>
      <c r="K108" s="116"/>
      <c r="L108" s="116"/>
      <c r="M108" s="116"/>
      <c r="N108" s="116"/>
      <c r="O108" s="116"/>
      <c r="P108" s="116"/>
      <c r="Q108" s="116"/>
      <c r="R108" s="116"/>
      <c r="S108" s="116"/>
      <c r="T108" s="116"/>
      <c r="U108" s="116"/>
      <c r="AB108" s="168"/>
      <c r="AC108" s="168"/>
      <c r="AD108" s="168"/>
      <c r="AE108" s="168"/>
      <c r="AF108" s="168"/>
      <c r="AG108" s="168"/>
      <c r="AH108" s="168"/>
      <c r="AI108" s="168"/>
      <c r="AJ108" s="168"/>
      <c r="AK108" s="168"/>
      <c r="AL108" s="168"/>
      <c r="AM108" s="168"/>
      <c r="AN108" s="168"/>
      <c r="AO108" s="168"/>
      <c r="AP108" s="168"/>
      <c r="AQ108" s="168"/>
      <c r="AR108" s="168"/>
      <c r="AS108" s="168"/>
      <c r="AT108" s="168"/>
      <c r="AU108" s="168"/>
      <c r="AV108" s="168"/>
      <c r="AW108" s="168"/>
      <c r="AX108" s="168"/>
      <c r="AY108" s="168"/>
      <c r="AZ108" s="168"/>
      <c r="BB108" s="137"/>
      <c r="BZ108" s="168"/>
      <c r="CA108" s="168"/>
      <c r="CB108" s="168"/>
      <c r="CC108" s="168"/>
      <c r="CD108" s="168"/>
      <c r="CE108" s="168"/>
      <c r="CF108" s="168"/>
      <c r="CG108" s="168"/>
      <c r="CH108" s="168"/>
      <c r="CI108" s="168"/>
      <c r="CJ108" s="168"/>
      <c r="CK108" s="168"/>
      <c r="CL108" s="168"/>
      <c r="CM108" s="168"/>
      <c r="CN108" s="168"/>
      <c r="CO108" s="168"/>
      <c r="CP108" s="168"/>
      <c r="CQ108" s="168"/>
      <c r="CR108" s="168"/>
      <c r="CS108" s="168"/>
      <c r="CT108" s="168"/>
      <c r="CU108" s="168"/>
      <c r="CV108" s="168"/>
      <c r="CW108" s="168"/>
      <c r="CX108" s="168"/>
      <c r="CY108" s="168"/>
      <c r="CZ108" s="168"/>
    </row>
    <row r="109" s="114" customFormat="true" ht="22.5" customHeight="true" x14ac:dyDescent="0.35">
      <c r="A109" s="141" t="str">
        <f>A1034</f>
        <v>2006</v>
      </c>
      <c r="B109" s="142"/>
      <c r="C109" s="116"/>
      <c r="D109" s="116"/>
      <c r="E109" s="116"/>
      <c r="F109" s="116"/>
      <c r="G109" s="116"/>
      <c r="H109" s="116"/>
      <c r="I109" s="116"/>
      <c r="J109" s="116"/>
      <c r="K109" s="116"/>
      <c r="L109" s="116"/>
      <c r="M109" s="116"/>
      <c r="N109" s="116"/>
      <c r="O109" s="116"/>
      <c r="P109" s="116"/>
      <c r="Q109" s="116"/>
      <c r="R109" s="116"/>
      <c r="S109" s="116"/>
      <c r="T109" s="116"/>
      <c r="U109" s="116"/>
      <c r="AB109" s="168"/>
      <c r="AC109" s="168"/>
      <c r="AD109" s="168"/>
      <c r="AE109" s="168"/>
      <c r="AF109" s="168"/>
      <c r="AG109" s="168"/>
      <c r="AH109" s="168"/>
      <c r="AI109" s="168"/>
      <c r="AJ109" s="168"/>
      <c r="AK109" s="168"/>
      <c r="AL109" s="168"/>
      <c r="AM109" s="168"/>
      <c r="AN109" s="168"/>
      <c r="AO109" s="168"/>
      <c r="AP109" s="168"/>
      <c r="AQ109" s="168"/>
      <c r="AR109" s="168"/>
      <c r="AS109" s="168"/>
      <c r="AT109" s="168"/>
      <c r="AU109" s="168"/>
      <c r="AV109" s="168"/>
      <c r="AW109" s="168"/>
      <c r="AX109" s="168"/>
      <c r="AY109" s="168"/>
      <c r="AZ109" s="168"/>
      <c r="BB109" s="137"/>
      <c r="BZ109" s="168"/>
      <c r="CA109" s="168"/>
      <c r="CB109" s="168"/>
      <c r="CC109" s="168"/>
      <c r="CD109" s="168"/>
      <c r="CE109" s="168"/>
      <c r="CF109" s="168"/>
      <c r="CG109" s="168"/>
      <c r="CH109" s="168"/>
      <c r="CI109" s="168"/>
      <c r="CJ109" s="168"/>
      <c r="CK109" s="168"/>
      <c r="CL109" s="168"/>
      <c r="CM109" s="168"/>
      <c r="CN109" s="168"/>
      <c r="CO109" s="168"/>
      <c r="CP109" s="168"/>
      <c r="CQ109" s="168"/>
      <c r="CR109" s="168"/>
      <c r="CS109" s="168"/>
      <c r="CT109" s="168"/>
      <c r="CU109" s="168"/>
      <c r="CV109" s="168"/>
      <c r="CW109" s="168"/>
      <c r="CX109" s="168"/>
      <c r="CY109" s="168"/>
      <c r="CZ109" s="168"/>
    </row>
    <row r="110" s="114" customFormat="true" ht="22.5" customHeight="true" x14ac:dyDescent="0.35">
      <c r="A110" s="143" t="s">
        <v>99</v>
      </c>
      <c r="B110" s="144"/>
      <c r="C110" s="116"/>
      <c r="D110" s="116"/>
      <c r="E110" s="116"/>
      <c r="F110" s="116"/>
      <c r="G110" s="116"/>
      <c r="H110" s="116"/>
      <c r="I110" s="116"/>
      <c r="J110" s="116"/>
      <c r="K110" s="116"/>
      <c r="L110" s="116"/>
      <c r="M110" s="116"/>
      <c r="N110" s="116"/>
      <c r="O110" s="116"/>
      <c r="P110" s="116"/>
      <c r="Q110" s="116"/>
      <c r="R110" s="116"/>
      <c r="S110" s="116"/>
      <c r="T110" s="116"/>
      <c r="U110" s="116"/>
      <c r="AB110" s="168"/>
      <c r="AC110" s="168"/>
      <c r="AD110" s="168"/>
      <c r="AE110" s="168"/>
      <c r="AF110" s="168"/>
      <c r="AG110" s="168"/>
      <c r="AH110" s="168"/>
      <c r="AI110" s="168"/>
      <c r="AJ110" s="168"/>
      <c r="AK110" s="168"/>
      <c r="AL110" s="168"/>
      <c r="AM110" s="168"/>
      <c r="AN110" s="168"/>
      <c r="AO110" s="168"/>
      <c r="AP110" s="168"/>
      <c r="AQ110" s="168"/>
      <c r="AR110" s="168"/>
      <c r="AS110" s="168"/>
      <c r="AT110" s="168"/>
      <c r="AU110" s="168"/>
      <c r="AV110" s="168"/>
      <c r="AW110" s="168"/>
      <c r="AX110" s="168"/>
      <c r="AY110" s="168"/>
      <c r="AZ110" s="168"/>
      <c r="BB110" s="137"/>
      <c r="BZ110" s="168"/>
      <c r="CA110" s="168"/>
      <c r="CB110" s="168"/>
      <c r="CC110" s="168"/>
      <c r="CD110" s="168"/>
      <c r="CE110" s="168"/>
      <c r="CF110" s="168"/>
      <c r="CG110" s="168"/>
      <c r="CH110" s="168"/>
      <c r="CI110" s="168"/>
      <c r="CJ110" s="168"/>
      <c r="CK110" s="168"/>
      <c r="CL110" s="168"/>
      <c r="CM110" s="168"/>
      <c r="CN110" s="168"/>
      <c r="CO110" s="168"/>
      <c r="CP110" s="168"/>
      <c r="CQ110" s="168"/>
      <c r="CR110" s="168"/>
      <c r="CS110" s="168"/>
      <c r="CT110" s="168"/>
      <c r="CU110" s="168"/>
      <c r="CV110" s="168"/>
      <c r="CW110" s="168"/>
      <c r="CX110" s="168"/>
      <c r="CY110" s="168"/>
      <c r="CZ110" s="168"/>
    </row>
    <row r="111" s="114" customFormat="true" ht="20.1" customHeight="true" x14ac:dyDescent="0.35">
      <c r="A111" s="145" t="s">
        <v>97</v>
      </c>
      <c r="B111" s="142"/>
      <c r="C111" s="116"/>
      <c r="D111" s="116"/>
      <c r="E111" s="116"/>
      <c r="F111" s="116"/>
      <c r="G111" s="116"/>
      <c r="H111" s="116"/>
      <c r="I111" s="116"/>
      <c r="J111" s="116"/>
      <c r="K111" s="116"/>
      <c r="L111" s="116"/>
      <c r="M111" s="116"/>
      <c r="N111" s="116"/>
      <c r="O111" s="116"/>
      <c r="P111" s="116"/>
      <c r="Q111" s="116"/>
      <c r="R111" s="116"/>
      <c r="S111" s="116"/>
      <c r="T111" s="116"/>
      <c r="U111" s="116"/>
      <c r="AB111" s="168"/>
      <c r="AC111" s="168"/>
      <c r="AD111" s="168"/>
      <c r="AE111" s="168"/>
      <c r="AF111" s="168"/>
      <c r="AG111" s="168"/>
      <c r="AH111" s="168"/>
      <c r="AI111" s="168"/>
      <c r="AJ111" s="168"/>
      <c r="AK111" s="168"/>
      <c r="AL111" s="168"/>
      <c r="AM111" s="168"/>
      <c r="AN111" s="168"/>
      <c r="AO111" s="168"/>
      <c r="AP111" s="168"/>
      <c r="AQ111" s="168"/>
      <c r="AR111" s="168"/>
      <c r="AS111" s="168"/>
      <c r="AT111" s="168"/>
      <c r="AU111" s="168"/>
      <c r="AV111" s="168"/>
      <c r="AW111" s="168"/>
      <c r="AX111" s="168"/>
      <c r="AY111" s="168"/>
      <c r="AZ111" s="168"/>
      <c r="BB111" s="137"/>
      <c r="BZ111" s="168"/>
      <c r="CA111" s="168"/>
      <c r="CB111" s="168"/>
      <c r="CC111" s="168"/>
      <c r="CD111" s="168"/>
      <c r="CE111" s="168"/>
      <c r="CF111" s="168"/>
      <c r="CG111" s="168"/>
      <c r="CH111" s="168"/>
      <c r="CI111" s="168"/>
      <c r="CJ111" s="168"/>
      <c r="CK111" s="168"/>
      <c r="CL111" s="168"/>
      <c r="CM111" s="168"/>
      <c r="CN111" s="168"/>
      <c r="CO111" s="168"/>
      <c r="CP111" s="168"/>
      <c r="CQ111" s="168"/>
      <c r="CR111" s="168"/>
      <c r="CS111" s="168"/>
      <c r="CT111" s="168"/>
      <c r="CU111" s="168"/>
      <c r="CV111" s="168"/>
      <c r="CW111" s="168"/>
      <c r="CX111" s="168"/>
      <c r="CY111" s="168"/>
      <c r="CZ111" s="168"/>
    </row>
    <row r="112" s="114" customFormat="true" ht="15" customHeight="true" x14ac:dyDescent="0.2">
      <c r="A112" s="246" t="s">
        <v>98</v>
      </c>
      <c r="B112" s="181"/>
      <c r="C112" s="116"/>
      <c r="D112" s="116"/>
      <c r="E112" s="116"/>
      <c r="F112" s="116"/>
      <c r="G112" s="116"/>
      <c r="H112" s="116"/>
      <c r="I112" s="116"/>
      <c r="J112" s="116"/>
      <c r="K112" s="116"/>
      <c r="L112" s="116"/>
      <c r="M112" s="116"/>
      <c r="N112" s="116"/>
      <c r="O112" s="116"/>
      <c r="P112" s="116"/>
      <c r="Q112" s="116"/>
      <c r="R112" s="116"/>
      <c r="S112" s="116"/>
      <c r="T112" s="116"/>
      <c r="U112" s="116"/>
      <c r="AB112" s="168"/>
      <c r="AC112" s="168"/>
      <c r="AD112" s="168"/>
      <c r="AE112" s="168"/>
      <c r="AF112" s="168"/>
      <c r="AG112" s="168"/>
      <c r="AH112" s="168"/>
      <c r="AI112" s="168"/>
      <c r="AJ112" s="168"/>
      <c r="AK112" s="168"/>
      <c r="AL112" s="168"/>
      <c r="AM112" s="168"/>
      <c r="AN112" s="168"/>
      <c r="AO112" s="168"/>
      <c r="AP112" s="168"/>
      <c r="AQ112" s="168"/>
      <c r="AR112" s="168"/>
      <c r="AS112" s="168"/>
      <c r="AT112" s="168"/>
      <c r="AU112" s="168"/>
      <c r="AV112" s="168"/>
      <c r="AW112" s="168"/>
      <c r="AX112" s="168"/>
      <c r="AY112" s="168"/>
      <c r="AZ112" s="168"/>
      <c r="BB112" s="137"/>
      <c r="BZ112" s="168"/>
      <c r="CA112" s="168"/>
      <c r="CB112" s="168"/>
      <c r="CC112" s="168"/>
      <c r="CD112" s="168"/>
      <c r="CE112" s="168"/>
      <c r="CF112" s="168"/>
      <c r="CG112" s="168"/>
      <c r="CH112" s="168"/>
      <c r="CI112" s="168"/>
      <c r="CJ112" s="168"/>
      <c r="CK112" s="168"/>
      <c r="CL112" s="168"/>
      <c r="CM112" s="168"/>
      <c r="CN112" s="168"/>
      <c r="CO112" s="168"/>
      <c r="CP112" s="168"/>
      <c r="CQ112" s="168"/>
      <c r="CR112" s="168"/>
      <c r="CS112" s="168"/>
      <c r="CT112" s="168"/>
      <c r="CU112" s="168"/>
      <c r="CV112" s="168"/>
      <c r="CW112" s="168"/>
      <c r="CX112" s="168"/>
      <c r="CY112" s="168"/>
      <c r="CZ112" s="168"/>
    </row>
    <row r="113" s="114" customFormat="true" ht="15" customHeight="true" x14ac:dyDescent="0.2">
      <c r="A113" s="156" t="s">
        <v>40</v>
      </c>
      <c r="B113" s="155"/>
      <c r="C113" s="116"/>
      <c r="D113" s="116"/>
      <c r="E113" s="116"/>
      <c r="F113" s="116"/>
      <c r="G113" s="116"/>
      <c r="H113" s="116"/>
      <c r="I113" s="116"/>
      <c r="J113" s="116"/>
      <c r="K113" s="116"/>
      <c r="L113" s="116"/>
      <c r="M113" s="116"/>
      <c r="N113" s="116"/>
      <c r="O113" s="116"/>
      <c r="P113" s="116"/>
      <c r="Q113" s="116"/>
      <c r="R113" s="116"/>
      <c r="S113" s="116"/>
      <c r="T113" s="116"/>
      <c r="U113" s="116"/>
      <c r="AB113" s="168"/>
      <c r="AC113" s="168"/>
      <c r="AD113" s="168"/>
      <c r="AE113" s="168"/>
      <c r="AF113" s="168"/>
      <c r="AG113" s="168"/>
      <c r="AH113" s="168"/>
      <c r="AI113" s="168"/>
      <c r="AJ113" s="168"/>
      <c r="AK113" s="168"/>
      <c r="AL113" s="168"/>
      <c r="AM113" s="168"/>
      <c r="AN113" s="168"/>
      <c r="AO113" s="168"/>
      <c r="AP113" s="168"/>
      <c r="AQ113" s="168"/>
      <c r="AR113" s="168"/>
      <c r="AS113" s="168"/>
      <c r="AT113" s="168"/>
      <c r="AU113" s="168"/>
      <c r="AV113" s="168"/>
      <c r="AW113" s="168"/>
      <c r="AX113" s="168"/>
      <c r="AY113" s="168"/>
      <c r="AZ113" s="168"/>
      <c r="BB113" s="137"/>
      <c r="BZ113" s="168"/>
      <c r="CA113" s="168"/>
      <c r="CB113" s="168"/>
      <c r="CC113" s="168"/>
      <c r="CD113" s="168"/>
      <c r="CE113" s="168"/>
      <c r="CF113" s="168"/>
      <c r="CG113" s="168"/>
      <c r="CH113" s="168"/>
      <c r="CI113" s="168"/>
      <c r="CJ113" s="168"/>
      <c r="CK113" s="168"/>
      <c r="CL113" s="168"/>
      <c r="CM113" s="168"/>
      <c r="CN113" s="168"/>
      <c r="CO113" s="168"/>
      <c r="CP113" s="168"/>
      <c r="CQ113" s="168"/>
      <c r="CR113" s="168"/>
      <c r="CS113" s="168"/>
      <c r="CT113" s="168"/>
      <c r="CU113" s="168"/>
      <c r="CV113" s="168"/>
      <c r="CW113" s="168"/>
      <c r="CX113" s="168"/>
      <c r="CY113" s="168"/>
      <c r="CZ113" s="168"/>
    </row>
    <row r="114" s="114" customFormat="true" ht="15" customHeight="true" x14ac:dyDescent="0.2">
      <c r="A114" s="154" t="s">
        <v>39</v>
      </c>
      <c r="B114" s="155"/>
      <c r="C114" s="116"/>
      <c r="D114" s="116"/>
      <c r="E114" s="116"/>
      <c r="F114" s="116"/>
      <c r="G114" s="116"/>
      <c r="H114" s="116"/>
      <c r="I114" s="116"/>
      <c r="J114" s="116"/>
      <c r="K114" s="116"/>
      <c r="L114" s="116"/>
      <c r="M114" s="116"/>
      <c r="N114" s="116"/>
      <c r="O114" s="116"/>
      <c r="P114" s="116"/>
      <c r="Q114" s="116"/>
      <c r="R114" s="116"/>
      <c r="S114" s="116"/>
      <c r="T114" s="116"/>
      <c r="U114" s="116"/>
      <c r="AB114" s="168"/>
      <c r="AC114" s="168"/>
      <c r="AD114" s="168"/>
      <c r="AE114" s="168"/>
      <c r="AF114" s="168"/>
      <c r="AG114" s="168"/>
      <c r="AH114" s="168"/>
      <c r="AI114" s="168"/>
      <c r="AJ114" s="168"/>
      <c r="AK114" s="168"/>
      <c r="AL114" s="168"/>
      <c r="AM114" s="168"/>
      <c r="AN114" s="168"/>
      <c r="AO114" s="168"/>
      <c r="AP114" s="168"/>
      <c r="AQ114" s="168"/>
      <c r="AR114" s="168"/>
      <c r="AS114" s="168"/>
      <c r="AT114" s="168"/>
      <c r="AU114" s="168"/>
      <c r="AV114" s="168"/>
      <c r="AW114" s="168"/>
      <c r="AX114" s="168"/>
      <c r="AY114" s="168"/>
      <c r="AZ114" s="168"/>
      <c r="BB114" s="137"/>
      <c r="BZ114" s="168"/>
      <c r="CA114" s="168"/>
      <c r="CB114" s="168"/>
      <c r="CC114" s="168"/>
      <c r="CD114" s="168"/>
      <c r="CE114" s="168"/>
      <c r="CF114" s="168"/>
      <c r="CG114" s="168"/>
      <c r="CH114" s="168"/>
      <c r="CI114" s="168"/>
      <c r="CJ114" s="168"/>
      <c r="CK114" s="168"/>
      <c r="CL114" s="168"/>
      <c r="CM114" s="168"/>
      <c r="CN114" s="168"/>
      <c r="CO114" s="168"/>
      <c r="CP114" s="168"/>
      <c r="CQ114" s="168"/>
      <c r="CR114" s="168"/>
      <c r="CS114" s="168"/>
      <c r="CT114" s="168"/>
      <c r="CU114" s="168"/>
      <c r="CV114" s="168"/>
      <c r="CW114" s="168"/>
      <c r="CX114" s="168"/>
      <c r="CY114" s="168"/>
      <c r="CZ114" s="168"/>
    </row>
    <row r="115" s="114" customFormat="true" ht="15" customHeight="true" x14ac:dyDescent="0.2">
      <c r="A115" s="154" t="s">
        <v>136</v>
      </c>
      <c r="B115" s="180" t="str">
        <f>A1025</f>
        <v>DHS06</v>
      </c>
      <c r="C115" s="116"/>
      <c r="D115" s="116"/>
      <c r="E115" s="116"/>
      <c r="F115" s="116"/>
      <c r="G115" s="116"/>
      <c r="H115" s="116"/>
      <c r="I115" s="116"/>
      <c r="J115" s="116"/>
      <c r="K115" s="116"/>
      <c r="L115" s="116"/>
      <c r="M115" s="116"/>
      <c r="N115" s="116"/>
      <c r="O115" s="116"/>
      <c r="P115" s="116"/>
      <c r="Q115" s="116"/>
      <c r="R115" s="116"/>
      <c r="S115" s="116"/>
      <c r="T115" s="116"/>
      <c r="U115" s="116"/>
      <c r="AB115" s="168"/>
      <c r="AC115" s="168"/>
      <c r="AD115" s="168"/>
      <c r="AE115" s="168"/>
      <c r="AF115" s="168"/>
      <c r="AG115" s="168"/>
      <c r="AH115" s="168"/>
      <c r="AI115" s="168"/>
      <c r="AJ115" s="168"/>
      <c r="AK115" s="168"/>
      <c r="AL115" s="168"/>
      <c r="AM115" s="168"/>
      <c r="AN115" s="168"/>
      <c r="AO115" s="168"/>
      <c r="AP115" s="168"/>
      <c r="AQ115" s="168"/>
      <c r="AR115" s="168"/>
      <c r="AS115" s="168"/>
      <c r="AT115" s="168"/>
      <c r="AU115" s="168"/>
      <c r="AV115" s="168"/>
      <c r="AW115" s="168"/>
      <c r="AX115" s="168"/>
      <c r="AY115" s="168"/>
      <c r="AZ115" s="168"/>
      <c r="BB115" s="137"/>
      <c r="BZ115" s="168"/>
      <c r="CA115" s="168"/>
      <c r="CB115" s="168"/>
      <c r="CC115" s="168"/>
      <c r="CD115" s="168"/>
      <c r="CE115" s="168"/>
      <c r="CF115" s="168"/>
      <c r="CG115" s="168"/>
      <c r="CH115" s="168"/>
      <c r="CI115" s="168"/>
      <c r="CJ115" s="168"/>
      <c r="CK115" s="168"/>
      <c r="CL115" s="168"/>
      <c r="CM115" s="168"/>
      <c r="CN115" s="168"/>
      <c r="CO115" s="168"/>
      <c r="CP115" s="168"/>
      <c r="CQ115" s="168"/>
      <c r="CR115" s="168"/>
      <c r="CS115" s="168"/>
      <c r="CT115" s="168"/>
      <c r="CU115" s="168"/>
      <c r="CV115" s="168"/>
      <c r="CW115" s="168"/>
      <c r="CX115" s="168"/>
      <c r="CY115" s="168"/>
      <c r="CZ115" s="168"/>
    </row>
    <row r="116" s="114" customFormat="true" ht="15" customHeight="true" x14ac:dyDescent="0.2">
      <c r="A116" s="792" t="str">
        <f>B1030</f>
        <v/>
      </c>
      <c r="B116" s="793"/>
      <c r="C116" s="116"/>
      <c r="D116" s="116"/>
      <c r="E116" s="116"/>
      <c r="F116" s="116"/>
      <c r="G116" s="116"/>
      <c r="H116" s="116"/>
      <c r="I116" s="116"/>
      <c r="J116" s="116"/>
      <c r="K116" s="116"/>
      <c r="L116" s="116"/>
      <c r="M116" s="116"/>
      <c r="N116" s="116"/>
      <c r="O116" s="116"/>
      <c r="P116" s="116"/>
      <c r="Q116" s="116"/>
      <c r="R116" s="116"/>
      <c r="S116" s="116"/>
      <c r="T116" s="116"/>
      <c r="U116" s="116"/>
      <c r="AB116" s="168"/>
      <c r="AC116" s="168"/>
      <c r="AD116" s="168"/>
      <c r="AE116" s="168"/>
      <c r="AF116" s="168"/>
      <c r="AG116" s="168"/>
      <c r="AH116" s="168"/>
      <c r="AI116" s="168"/>
      <c r="AJ116" s="168"/>
      <c r="AK116" s="168"/>
      <c r="AL116" s="168"/>
      <c r="AM116" s="168"/>
      <c r="AN116" s="168"/>
      <c r="AO116" s="168"/>
      <c r="AP116" s="168"/>
      <c r="AQ116" s="168"/>
      <c r="AR116" s="168"/>
      <c r="AS116" s="168"/>
      <c r="AT116" s="168"/>
      <c r="AU116" s="168"/>
      <c r="AV116" s="168"/>
      <c r="AW116" s="168"/>
      <c r="AX116" s="168"/>
      <c r="AY116" s="168"/>
      <c r="AZ116" s="168"/>
      <c r="BB116" s="137"/>
      <c r="BZ116" s="168"/>
      <c r="CA116" s="168"/>
      <c r="CB116" s="168"/>
      <c r="CC116" s="168"/>
      <c r="CD116" s="168"/>
      <c r="CE116" s="168"/>
      <c r="CF116" s="168"/>
      <c r="CG116" s="168"/>
      <c r="CH116" s="168"/>
      <c r="CI116" s="168"/>
      <c r="CJ116" s="168"/>
      <c r="CK116" s="168"/>
      <c r="CL116" s="168"/>
      <c r="CM116" s="168"/>
      <c r="CN116" s="168"/>
      <c r="CO116" s="168"/>
      <c r="CP116" s="168"/>
      <c r="CQ116" s="168"/>
      <c r="CR116" s="168"/>
      <c r="CS116" s="168"/>
      <c r="CT116" s="168"/>
      <c r="CU116" s="168"/>
      <c r="CV116" s="168"/>
      <c r="CW116" s="168"/>
      <c r="CX116" s="168"/>
      <c r="CY116" s="168"/>
      <c r="CZ116" s="168"/>
    </row>
    <row r="117" s="114" customFormat="true" ht="15" customHeight="true" x14ac:dyDescent="0.2">
      <c r="A117" s="792" t="str">
        <f>B1029</f>
        <v/>
      </c>
      <c r="B117" s="794"/>
      <c r="C117" s="116"/>
      <c r="D117" s="116"/>
      <c r="E117" s="116"/>
      <c r="F117" s="116"/>
      <c r="G117" s="116"/>
      <c r="H117" s="116"/>
      <c r="I117" s="116"/>
      <c r="J117" s="116"/>
      <c r="K117" s="116"/>
      <c r="L117" s="116"/>
      <c r="M117" s="116"/>
      <c r="N117" s="116"/>
      <c r="O117" s="116"/>
      <c r="P117" s="116"/>
      <c r="Q117" s="116"/>
      <c r="R117" s="116"/>
      <c r="S117" s="116"/>
      <c r="T117" s="116"/>
      <c r="U117" s="116"/>
      <c r="AB117" s="168"/>
      <c r="AC117" s="168"/>
      <c r="AD117" s="168"/>
      <c r="AE117" s="168"/>
      <c r="AF117" s="168"/>
      <c r="AG117" s="168"/>
      <c r="AH117" s="168"/>
      <c r="AI117" s="168"/>
      <c r="AJ117" s="168"/>
      <c r="AK117" s="168"/>
      <c r="AL117" s="168"/>
      <c r="AM117" s="168"/>
      <c r="AN117" s="168"/>
      <c r="AO117" s="168"/>
      <c r="AP117" s="168"/>
      <c r="AQ117" s="168"/>
      <c r="AR117" s="168"/>
      <c r="AS117" s="168"/>
      <c r="AT117" s="168"/>
      <c r="AU117" s="168"/>
      <c r="AV117" s="168"/>
      <c r="AW117" s="168"/>
      <c r="AX117" s="168"/>
      <c r="AY117" s="168"/>
      <c r="AZ117" s="168"/>
      <c r="BB117" s="137"/>
      <c r="BZ117" s="168"/>
      <c r="CA117" s="168"/>
      <c r="CB117" s="168"/>
      <c r="CC117" s="168"/>
      <c r="CD117" s="168"/>
      <c r="CE117" s="168"/>
      <c r="CF117" s="168"/>
      <c r="CG117" s="168"/>
      <c r="CH117" s="168"/>
      <c r="CI117" s="168"/>
      <c r="CJ117" s="168"/>
      <c r="CK117" s="168"/>
      <c r="CL117" s="168"/>
      <c r="CM117" s="168"/>
      <c r="CN117" s="168"/>
      <c r="CO117" s="168"/>
      <c r="CP117" s="168"/>
      <c r="CQ117" s="168"/>
      <c r="CR117" s="168"/>
      <c r="CS117" s="168"/>
      <c r="CT117" s="168"/>
      <c r="CU117" s="168"/>
      <c r="CV117" s="168"/>
      <c r="CW117" s="168"/>
      <c r="CX117" s="168"/>
      <c r="CY117" s="168"/>
      <c r="CZ117" s="168"/>
    </row>
    <row r="118" s="114" customFormat="true" ht="21" customHeight="true" x14ac:dyDescent="0.2">
      <c r="A118" s="795"/>
      <c r="B118" s="793"/>
      <c r="C118" s="116"/>
      <c r="D118" s="116"/>
      <c r="E118" s="116"/>
      <c r="F118" s="116"/>
      <c r="G118" s="116"/>
      <c r="H118" s="116"/>
      <c r="I118" s="116"/>
      <c r="J118" s="116"/>
      <c r="K118" s="116"/>
      <c r="L118" s="116"/>
      <c r="M118" s="116"/>
      <c r="N118" s="116"/>
      <c r="O118" s="116"/>
      <c r="P118" s="116"/>
      <c r="Q118" s="116"/>
      <c r="R118" s="116"/>
      <c r="S118" s="116"/>
      <c r="T118" s="116"/>
      <c r="U118" s="116"/>
      <c r="AB118" s="168"/>
      <c r="AC118" s="168"/>
      <c r="AD118" s="168"/>
      <c r="AE118" s="168"/>
      <c r="AF118" s="168"/>
      <c r="AG118" s="168"/>
      <c r="AH118" s="168"/>
      <c r="AI118" s="168"/>
      <c r="AJ118" s="168"/>
      <c r="AK118" s="168"/>
      <c r="AL118" s="168"/>
      <c r="AM118" s="168"/>
      <c r="AN118" s="168"/>
      <c r="AO118" s="168"/>
      <c r="AP118" s="168"/>
      <c r="AQ118" s="168"/>
      <c r="AR118" s="168"/>
      <c r="AS118" s="168"/>
      <c r="AT118" s="168"/>
      <c r="AU118" s="168"/>
      <c r="AV118" s="168"/>
      <c r="AW118" s="168"/>
      <c r="AX118" s="168"/>
      <c r="AY118" s="168"/>
      <c r="AZ118" s="168"/>
      <c r="BB118" s="137"/>
      <c r="BZ118" s="168"/>
      <c r="CA118" s="168"/>
      <c r="CB118" s="168"/>
      <c r="CC118" s="168"/>
      <c r="CD118" s="168"/>
      <c r="CE118" s="168"/>
      <c r="CF118" s="168"/>
      <c r="CG118" s="168"/>
      <c r="CH118" s="168"/>
      <c r="CI118" s="168"/>
      <c r="CJ118" s="168"/>
      <c r="CK118" s="168"/>
      <c r="CL118" s="168"/>
      <c r="CM118" s="168"/>
      <c r="CN118" s="168"/>
      <c r="CO118" s="168"/>
      <c r="CP118" s="168"/>
      <c r="CQ118" s="168"/>
      <c r="CR118" s="168"/>
      <c r="CS118" s="168"/>
      <c r="CT118" s="168"/>
      <c r="CU118" s="168"/>
      <c r="CV118" s="168"/>
      <c r="CW118" s="168"/>
      <c r="CX118" s="168"/>
      <c r="CY118" s="168"/>
      <c r="CZ118" s="168"/>
    </row>
    <row r="119" s="114" customFormat="true" ht="15" customHeight="true" x14ac:dyDescent="0.2">
      <c r="A119" s="796"/>
      <c r="B119" s="797"/>
      <c r="C119" s="116"/>
      <c r="D119" s="116"/>
      <c r="E119" s="116"/>
      <c r="F119" s="116"/>
      <c r="G119" s="116"/>
      <c r="H119" s="116"/>
      <c r="I119" s="116"/>
      <c r="J119" s="116"/>
      <c r="K119" s="116"/>
      <c r="L119" s="116"/>
      <c r="M119" s="116"/>
      <c r="N119" s="116"/>
      <c r="O119" s="116"/>
      <c r="P119" s="116"/>
      <c r="Q119" s="116"/>
      <c r="R119" s="116"/>
      <c r="S119" s="116"/>
      <c r="T119" s="116"/>
      <c r="U119" s="116"/>
      <c r="AB119" s="168"/>
      <c r="AC119" s="168"/>
      <c r="AD119" s="168"/>
      <c r="AE119" s="168"/>
      <c r="AF119" s="168"/>
      <c r="AG119" s="168"/>
      <c r="AH119" s="168"/>
      <c r="AI119" s="168"/>
      <c r="AJ119" s="168"/>
      <c r="AK119" s="168"/>
      <c r="AL119" s="168"/>
      <c r="AM119" s="168"/>
      <c r="AN119" s="168"/>
      <c r="AO119" s="168"/>
      <c r="AP119" s="168"/>
      <c r="AQ119" s="168"/>
      <c r="AR119" s="168"/>
      <c r="AS119" s="168"/>
      <c r="AT119" s="168"/>
      <c r="AU119" s="168"/>
      <c r="AV119" s="168"/>
      <c r="AW119" s="168"/>
      <c r="AX119" s="168"/>
      <c r="AY119" s="168"/>
      <c r="AZ119" s="168"/>
      <c r="BB119" s="137"/>
      <c r="BZ119" s="168"/>
      <c r="CA119" s="168"/>
      <c r="CB119" s="168"/>
      <c r="CC119" s="168"/>
      <c r="CD119" s="168"/>
      <c r="CE119" s="168"/>
      <c r="CF119" s="168"/>
      <c r="CG119" s="168"/>
      <c r="CH119" s="168"/>
      <c r="CI119" s="168"/>
      <c r="CJ119" s="168"/>
      <c r="CK119" s="168"/>
      <c r="CL119" s="168"/>
      <c r="CM119" s="168"/>
      <c r="CN119" s="168"/>
      <c r="CO119" s="168"/>
      <c r="CP119" s="168"/>
      <c r="CQ119" s="168"/>
      <c r="CR119" s="168"/>
      <c r="CS119" s="168"/>
      <c r="CT119" s="168"/>
      <c r="CU119" s="168"/>
      <c r="CV119" s="168"/>
      <c r="CW119" s="168"/>
      <c r="CX119" s="168"/>
      <c r="CY119" s="168"/>
      <c r="CZ119" s="168"/>
    </row>
    <row r="120" s="373" customFormat="true" ht="15" customHeight="true" x14ac:dyDescent="0.2">
      <c r="A120" s="119" t="s">
        <v>99</v>
      </c>
      <c r="B120" s="164"/>
      <c r="C120" s="1137" t="s">
        <v>115</v>
      </c>
      <c r="D120" s="1138"/>
      <c r="E120" s="1138"/>
      <c r="F120" s="1138"/>
      <c r="G120" s="1139"/>
      <c r="H120" s="1140" t="s">
        <v>38</v>
      </c>
      <c r="I120" s="1141"/>
      <c r="J120" s="1141"/>
      <c r="K120" s="1141"/>
      <c r="L120" s="1142"/>
      <c r="M120" s="1143" t="s">
        <v>37</v>
      </c>
      <c r="N120" s="1144"/>
      <c r="O120" s="1144"/>
      <c r="P120" s="1144"/>
      <c r="Q120" s="1145"/>
      <c r="R120" s="961" t="s">
        <v>141</v>
      </c>
      <c r="S120" s="265"/>
      <c r="T120" s="265"/>
      <c r="U120" s="265"/>
      <c r="V120" s="265"/>
      <c r="W120" s="265"/>
      <c r="X120" s="265"/>
      <c r="Y120" s="265"/>
      <c r="Z120" s="265"/>
      <c r="AA120" s="265"/>
      <c r="AB120" s="738"/>
      <c r="AC120" s="738"/>
      <c r="AD120" s="738"/>
      <c r="AE120" s="738"/>
      <c r="AF120" s="738"/>
      <c r="AG120" s="738"/>
      <c r="AH120" s="738"/>
      <c r="AI120" s="738"/>
      <c r="AJ120" s="738"/>
      <c r="AK120" s="738"/>
      <c r="AL120" s="738"/>
      <c r="AM120" s="738"/>
      <c r="AN120" s="738"/>
      <c r="AO120" s="738"/>
      <c r="AP120" s="738"/>
      <c r="AQ120" s="738"/>
      <c r="AR120" s="738"/>
      <c r="AS120" s="738"/>
      <c r="AT120" s="738"/>
      <c r="AU120" s="738"/>
      <c r="AV120" s="738"/>
      <c r="AW120" s="738"/>
      <c r="AX120" s="738"/>
      <c r="AY120" s="738"/>
      <c r="AZ120" s="173"/>
      <c r="BA120" s="174" t="s">
        <v>131</v>
      </c>
      <c r="BB120" s="119" t="s">
        <v>99</v>
      </c>
      <c r="BC120" s="1143" t="s">
        <v>115</v>
      </c>
      <c r="BD120" s="1144"/>
      <c r="BE120" s="1144"/>
      <c r="BF120" s="1144"/>
      <c r="BG120" s="1167"/>
      <c r="BH120" s="1143" t="s">
        <v>38</v>
      </c>
      <c r="BI120" s="1144"/>
      <c r="BJ120" s="1144"/>
      <c r="BK120" s="1144"/>
      <c r="BL120" s="1167"/>
      <c r="BM120" s="1143" t="s">
        <v>37</v>
      </c>
      <c r="BN120" s="1144"/>
      <c r="BO120" s="1144"/>
      <c r="BP120" s="1144"/>
      <c r="BQ120" s="1145"/>
      <c r="BR120" s="956" t="s">
        <v>141</v>
      </c>
      <c r="BS120" s="265"/>
      <c r="BT120" s="265"/>
      <c r="BU120" s="265"/>
      <c r="BV120" s="265"/>
      <c r="BW120" s="265"/>
      <c r="BX120" s="265"/>
      <c r="BY120" s="265"/>
      <c r="BZ120" s="279"/>
      <c r="CA120" s="279"/>
      <c r="CB120" s="172"/>
      <c r="CC120" s="172"/>
      <c r="CD120" s="172"/>
      <c r="CE120" s="172"/>
      <c r="CF120" s="172"/>
      <c r="CG120" s="172"/>
      <c r="CH120" s="172"/>
      <c r="CI120" s="172"/>
      <c r="CJ120" s="172"/>
      <c r="CK120" s="172"/>
      <c r="CL120" s="172"/>
      <c r="CM120" s="172"/>
      <c r="CN120" s="172"/>
      <c r="CO120" s="172"/>
      <c r="CP120" s="172"/>
      <c r="CQ120" s="172"/>
      <c r="CR120" s="172"/>
      <c r="CS120" s="172"/>
      <c r="CT120" s="172"/>
      <c r="CU120" s="172"/>
      <c r="CV120" s="172"/>
      <c r="CW120" s="172"/>
      <c r="CX120" s="172"/>
      <c r="CY120" s="172"/>
      <c r="CZ120" s="172"/>
    </row>
    <row r="121" s="373" customFormat="true" ht="24" x14ac:dyDescent="0.2">
      <c r="A121" s="159" t="s">
        <v>87</v>
      </c>
      <c r="B121" s="205"/>
      <c r="C121" s="251" t="s">
        <v>0</v>
      </c>
      <c r="D121" s="252" t="s">
        <v>1</v>
      </c>
      <c r="E121" s="252" t="s">
        <v>2</v>
      </c>
      <c r="F121" s="252" t="s">
        <v>3</v>
      </c>
      <c r="G121" s="253" t="s">
        <v>4</v>
      </c>
      <c r="H121" s="212" t="s">
        <v>0</v>
      </c>
      <c r="I121" s="211" t="s">
        <v>1</v>
      </c>
      <c r="J121" s="211" t="s">
        <v>2</v>
      </c>
      <c r="K121" s="211" t="s">
        <v>3</v>
      </c>
      <c r="L121" s="214" t="s">
        <v>4</v>
      </c>
      <c r="M121" s="213" t="s">
        <v>0</v>
      </c>
      <c r="N121" s="211" t="s">
        <v>1</v>
      </c>
      <c r="O121" s="211" t="s">
        <v>2</v>
      </c>
      <c r="P121" s="211" t="s">
        <v>3</v>
      </c>
      <c r="Q121" s="284" t="s">
        <v>4</v>
      </c>
      <c r="R121" s="212" t="s">
        <v>248</v>
      </c>
      <c r="S121" s="211" t="s">
        <v>249</v>
      </c>
      <c r="T121" s="211" t="s">
        <v>250</v>
      </c>
      <c r="U121" s="211" t="s">
        <v>251</v>
      </c>
      <c r="V121" s="211" t="s">
        <v>252</v>
      </c>
      <c r="W121" s="211" t="s">
        <v>253</v>
      </c>
      <c r="X121" s="211" t="s">
        <v>254</v>
      </c>
      <c r="Y121" s="211" t="s">
        <v>255</v>
      </c>
      <c r="Z121" s="211" t="s">
        <v>256</v>
      </c>
      <c r="AA121" s="214" t="s">
        <v>257</v>
      </c>
      <c r="AB121" s="738"/>
      <c r="AC121" s="738"/>
      <c r="AD121" s="738"/>
      <c r="AE121" s="738"/>
      <c r="AF121" s="738"/>
      <c r="AG121" s="738"/>
      <c r="AH121" s="738"/>
      <c r="AI121" s="738"/>
      <c r="AJ121" s="738"/>
      <c r="AK121" s="738"/>
      <c r="AL121" s="738"/>
      <c r="AM121" s="738"/>
      <c r="AN121" s="738"/>
      <c r="AO121" s="738"/>
      <c r="AP121" s="738"/>
      <c r="AQ121" s="738"/>
      <c r="AR121" s="738"/>
      <c r="AS121" s="738"/>
      <c r="AT121" s="738"/>
      <c r="AU121" s="738"/>
      <c r="AV121" s="738"/>
      <c r="AW121" s="738"/>
      <c r="AX121" s="738"/>
      <c r="AY121" s="738"/>
      <c r="AZ121" s="173"/>
      <c r="BA121" s="159" t="s">
        <v>117</v>
      </c>
      <c r="BB121" s="158"/>
      <c r="BC121" s="297" t="s">
        <v>0</v>
      </c>
      <c r="BD121" s="435" t="s">
        <v>1</v>
      </c>
      <c r="BE121" s="435" t="s">
        <v>2</v>
      </c>
      <c r="BF121" s="435" t="s">
        <v>3</v>
      </c>
      <c r="BG121" s="298" t="s">
        <v>4</v>
      </c>
      <c r="BH121" s="297" t="s">
        <v>0</v>
      </c>
      <c r="BI121" s="435" t="s">
        <v>1</v>
      </c>
      <c r="BJ121" s="435" t="s">
        <v>2</v>
      </c>
      <c r="BK121" s="435" t="s">
        <v>3</v>
      </c>
      <c r="BL121" s="298" t="s">
        <v>4</v>
      </c>
      <c r="BM121" s="297" t="s">
        <v>0</v>
      </c>
      <c r="BN121" s="435" t="s">
        <v>1</v>
      </c>
      <c r="BO121" s="435" t="s">
        <v>2</v>
      </c>
      <c r="BP121" s="435" t="s">
        <v>3</v>
      </c>
      <c r="BQ121" s="298" t="s">
        <v>4</v>
      </c>
      <c r="BR121" s="297" t="s">
        <v>248</v>
      </c>
      <c r="BS121" s="435" t="s">
        <v>249</v>
      </c>
      <c r="BT121" s="435" t="s">
        <v>250</v>
      </c>
      <c r="BU121" s="435" t="s">
        <v>251</v>
      </c>
      <c r="BV121" s="435" t="s">
        <v>252</v>
      </c>
      <c r="BW121" s="435" t="s">
        <v>253</v>
      </c>
      <c r="BX121" s="435" t="s">
        <v>254</v>
      </c>
      <c r="BY121" s="436" t="s">
        <v>255</v>
      </c>
      <c r="BZ121" s="436" t="s">
        <v>256</v>
      </c>
      <c r="CA121" s="436" t="s">
        <v>257</v>
      </c>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row>
    <row r="122" s="373" customFormat="true" ht="15" customHeight="true" x14ac:dyDescent="0.2">
      <c r="A122" s="1146" t="s">
        <v>18</v>
      </c>
      <c r="B122" s="208" t="s">
        <v>14</v>
      </c>
      <c r="C122" s="836">
        <v>14.172355654073582</v>
      </c>
      <c r="D122" s="837">
        <v>34.844392841627567</v>
      </c>
      <c r="E122" s="837">
        <v>69.169233542848033</v>
      </c>
      <c r="F122" s="837">
        <v>92.60250357164746</v>
      </c>
      <c r="G122" s="838">
        <v>99.609902888644754</v>
      </c>
      <c r="H122" s="839">
        <v>93.9501285324517</v>
      </c>
      <c r="I122" s="837">
        <v>98.49485738398856</v>
      </c>
      <c r="J122" s="837">
        <v>99.388945767020303</v>
      </c>
      <c r="K122" s="837">
        <v>99.773978580435568</v>
      </c>
      <c r="L122" s="840">
        <v>99.811764549922302</v>
      </c>
      <c r="M122" s="836">
        <v>11.468307916463596</v>
      </c>
      <c r="N122" s="837">
        <v>23.767602642137483</v>
      </c>
      <c r="O122" s="837">
        <v>41.083283769076402</v>
      </c>
      <c r="P122" s="837">
        <v>65.657025328992162</v>
      </c>
      <c r="Q122" s="838">
        <v>84.098736969471929</v>
      </c>
      <c r="R122" s="839">
        <v>99.68040793560175</v>
      </c>
      <c r="S122" s="837">
        <v>98.610797603981098</v>
      </c>
      <c r="T122" s="837">
        <v>60.227388928017277</v>
      </c>
      <c r="U122" s="837">
        <v>52.819195073531688</v>
      </c>
      <c r="V122" s="837">
        <v>69.006184979610566</v>
      </c>
      <c r="W122" s="837">
        <v>58.903420468652321</v>
      </c>
      <c r="X122" s="837">
        <v>39.764702372763701</v>
      </c>
      <c r="Y122" s="837">
        <v>28.460982421738741</v>
      </c>
      <c r="Z122" s="837">
        <v>59.663954010795017</v>
      </c>
      <c r="AA122" s="840">
        <v>53.615235524274553</v>
      </c>
      <c r="AB122" s="738"/>
      <c r="AC122" s="738"/>
      <c r="AD122" s="738"/>
      <c r="AE122" s="738"/>
      <c r="AF122" s="738"/>
      <c r="AG122" s="738"/>
      <c r="AH122" s="738"/>
      <c r="AI122" s="738"/>
      <c r="AJ122" s="738"/>
      <c r="AK122" s="738"/>
      <c r="AL122" s="738"/>
      <c r="AM122" s="738"/>
      <c r="AN122" s="738"/>
      <c r="AO122" s="738"/>
      <c r="AP122" s="738"/>
      <c r="AQ122" s="738"/>
      <c r="AR122" s="738"/>
      <c r="AS122" s="738"/>
      <c r="AT122" s="738"/>
      <c r="AU122" s="738"/>
      <c r="AV122" s="738"/>
      <c r="AW122" s="738"/>
      <c r="AX122" s="738"/>
      <c r="AY122" s="738"/>
      <c r="AZ122" s="173"/>
      <c r="BA122" s="1168" t="s">
        <v>18</v>
      </c>
      <c r="BB122" s="261" t="s">
        <v>14</v>
      </c>
      <c r="BC122" s="325">
        <v>1198.4587369999988</v>
      </c>
      <c r="BD122" s="321">
        <v>2945.7132139999962</v>
      </c>
      <c r="BE122" s="321">
        <v>5848.5859349999901</v>
      </c>
      <c r="BF122" s="321">
        <v>7825.0625299999947</v>
      </c>
      <c r="BG122" s="334">
        <v>8420.7973039999943</v>
      </c>
      <c r="BH122" s="325">
        <v>2518.4940989999973</v>
      </c>
      <c r="BI122" s="321">
        <v>2647.8309069999978</v>
      </c>
      <c r="BJ122" s="321">
        <v>2670.5201020000009</v>
      </c>
      <c r="BK122" s="321">
        <v>2669.4796889999952</v>
      </c>
      <c r="BL122" s="334">
        <v>2690.0366149999977</v>
      </c>
      <c r="BM122" s="325">
        <v>661.50301100000024</v>
      </c>
      <c r="BN122" s="321">
        <v>1371.4376080000009</v>
      </c>
      <c r="BO122" s="321">
        <v>2368.0428789999987</v>
      </c>
      <c r="BP122" s="321">
        <v>3789.4855130000014</v>
      </c>
      <c r="BQ122" s="334">
        <v>4851.7872969999926</v>
      </c>
      <c r="BR122" s="325">
        <v>2584.5959440000024</v>
      </c>
      <c r="BS122" s="321">
        <v>5650.5646419999894</v>
      </c>
      <c r="BT122" s="321">
        <v>3193.0807239999976</v>
      </c>
      <c r="BU122" s="321">
        <v>2343.676784000002</v>
      </c>
      <c r="BV122" s="321">
        <v>2648.0616669999936</v>
      </c>
      <c r="BW122" s="321">
        <v>2475.8907470000013</v>
      </c>
      <c r="BX122" s="321">
        <v>1963.9543130000022</v>
      </c>
      <c r="BY122" s="329">
        <v>880.56339200000002</v>
      </c>
      <c r="BZ122" s="329">
        <v>1352.4540789999992</v>
      </c>
      <c r="CA122" s="329">
        <v>3145.7754279999972</v>
      </c>
      <c r="CB122" s="970"/>
      <c r="CC122" s="970"/>
      <c r="CD122" s="970"/>
      <c r="CE122" s="970"/>
      <c r="CF122" s="970"/>
      <c r="CG122" s="970"/>
      <c r="CH122" s="970"/>
      <c r="CI122" s="970"/>
      <c r="CJ122" s="970"/>
      <c r="CK122" s="970"/>
      <c r="CL122" s="970"/>
      <c r="CM122" s="970"/>
      <c r="CN122" s="970"/>
      <c r="CO122" s="970"/>
      <c r="CP122" s="970"/>
      <c r="CQ122" s="970"/>
      <c r="CR122" s="970"/>
      <c r="CS122" s="970"/>
      <c r="CT122" s="970"/>
      <c r="CU122" s="970"/>
      <c r="CV122" s="970"/>
      <c r="CW122" s="970"/>
      <c r="CX122" s="970"/>
      <c r="CY122" s="970"/>
      <c r="CZ122" s="968"/>
    </row>
    <row r="123" s="373" customFormat="true" ht="15" customHeight="true" x14ac:dyDescent="0.2">
      <c r="A123" s="1147"/>
      <c r="B123" s="209" t="s">
        <v>51</v>
      </c>
      <c r="C123" s="841">
        <v>85.827644345926615</v>
      </c>
      <c r="D123" s="842">
        <v>65.15560715837249</v>
      </c>
      <c r="E123" s="842">
        <v>30.830766457152031</v>
      </c>
      <c r="F123" s="842">
        <v>7.397496428352655</v>
      </c>
      <c r="G123" s="843">
        <v>0.39009711135522135</v>
      </c>
      <c r="H123" s="844">
        <v>6.0498714675482619</v>
      </c>
      <c r="I123" s="842">
        <v>1.5051426160114547</v>
      </c>
      <c r="J123" s="842">
        <v>0.61105423297971651</v>
      </c>
      <c r="K123" s="842">
        <v>0.22602141956444763</v>
      </c>
      <c r="L123" s="845">
        <v>0.18823545007768153</v>
      </c>
      <c r="M123" s="841">
        <v>88.531692083536612</v>
      </c>
      <c r="N123" s="842">
        <v>76.232397357862595</v>
      </c>
      <c r="O123" s="842">
        <v>58.916716230923662</v>
      </c>
      <c r="P123" s="842">
        <v>34.342974671007987</v>
      </c>
      <c r="Q123" s="843">
        <v>15.901263030528101</v>
      </c>
      <c r="R123" s="844">
        <v>0.31959206439825999</v>
      </c>
      <c r="S123" s="842">
        <v>1.3892023960189215</v>
      </c>
      <c r="T123" s="842">
        <v>39.772611071982546</v>
      </c>
      <c r="U123" s="842">
        <v>47.180804926468404</v>
      </c>
      <c r="V123" s="842">
        <v>30.993815020389409</v>
      </c>
      <c r="W123" s="842">
        <v>41.096579531347878</v>
      </c>
      <c r="X123" s="842">
        <v>60.23529762723647</v>
      </c>
      <c r="Y123" s="842">
        <v>71.539017578261337</v>
      </c>
      <c r="Z123" s="842">
        <v>40.33604598920499</v>
      </c>
      <c r="AA123" s="845">
        <v>46.384764475725191</v>
      </c>
      <c r="AB123" s="738"/>
      <c r="AC123" s="738"/>
      <c r="AD123" s="738"/>
      <c r="AE123" s="738"/>
      <c r="AF123" s="738"/>
      <c r="AG123" s="738"/>
      <c r="AH123" s="738"/>
      <c r="AI123" s="738"/>
      <c r="AJ123" s="738"/>
      <c r="AK123" s="738"/>
      <c r="AL123" s="738"/>
      <c r="AM123" s="738"/>
      <c r="AN123" s="738"/>
      <c r="AO123" s="738"/>
      <c r="AP123" s="738"/>
      <c r="AQ123" s="738"/>
      <c r="AR123" s="738"/>
      <c r="AS123" s="738"/>
      <c r="AT123" s="738"/>
      <c r="AU123" s="738"/>
      <c r="AV123" s="738"/>
      <c r="AW123" s="738"/>
      <c r="AX123" s="738"/>
      <c r="AY123" s="738"/>
      <c r="AZ123" s="173"/>
      <c r="BA123" s="1165"/>
      <c r="BB123" s="262" t="s">
        <v>51</v>
      </c>
      <c r="BC123" s="326">
        <v>7257.8541459999869</v>
      </c>
      <c r="BD123" s="322">
        <v>5508.1956469999895</v>
      </c>
      <c r="BE123" s="322">
        <v>2606.8871640000011</v>
      </c>
      <c r="BF123" s="322">
        <v>625.1005090000001</v>
      </c>
      <c r="BG123" s="335">
        <v>32.977933</v>
      </c>
      <c r="BH123" s="326">
        <v>162.17716599999994</v>
      </c>
      <c r="BI123" s="322">
        <v>40.462652000000006</v>
      </c>
      <c r="BJ123" s="322">
        <v>16.418652999999999</v>
      </c>
      <c r="BK123" s="322">
        <v>6.0472640000000002</v>
      </c>
      <c r="BL123" s="335">
        <v>5.0731520000000003</v>
      </c>
      <c r="BM123" s="326">
        <v>5106.5929959999994</v>
      </c>
      <c r="BN123" s="322">
        <v>4398.7598689999968</v>
      </c>
      <c r="BO123" s="322">
        <v>3395.9629690000052</v>
      </c>
      <c r="BP123" s="322">
        <v>1982.1520139999991</v>
      </c>
      <c r="BQ123" s="335">
        <v>917.36866399999974</v>
      </c>
      <c r="BR123" s="326">
        <v>8.2866470000000003</v>
      </c>
      <c r="BS123" s="322">
        <v>79.603634999999983</v>
      </c>
      <c r="BT123" s="322">
        <v>2108.6279849999996</v>
      </c>
      <c r="BU123" s="322">
        <v>2093.4919020000011</v>
      </c>
      <c r="BV123" s="322">
        <v>1189.3648880000003</v>
      </c>
      <c r="BW123" s="322">
        <v>1727.4148119999975</v>
      </c>
      <c r="BX123" s="322">
        <v>2974.9844839999969</v>
      </c>
      <c r="BY123" s="330">
        <v>2213.3684299999986</v>
      </c>
      <c r="BZ123" s="330">
        <v>914.33179100000018</v>
      </c>
      <c r="CA123" s="330">
        <v>2721.5408250000005</v>
      </c>
      <c r="CB123" s="970"/>
      <c r="CC123" s="970"/>
      <c r="CD123" s="970"/>
      <c r="CE123" s="970"/>
      <c r="CF123" s="970"/>
      <c r="CG123" s="970"/>
      <c r="CH123" s="970"/>
      <c r="CI123" s="970"/>
      <c r="CJ123" s="970"/>
      <c r="CK123" s="970"/>
      <c r="CL123" s="970"/>
      <c r="CM123" s="970"/>
      <c r="CN123" s="970"/>
      <c r="CO123" s="970"/>
      <c r="CP123" s="970"/>
      <c r="CQ123" s="970"/>
      <c r="CR123" s="970"/>
      <c r="CS123" s="970"/>
      <c r="CT123" s="970"/>
      <c r="CU123" s="970"/>
      <c r="CV123" s="970"/>
      <c r="CW123" s="970"/>
      <c r="CX123" s="970"/>
      <c r="CY123" s="970"/>
      <c r="CZ123" s="968"/>
    </row>
    <row r="124" s="373" customFormat="true" ht="15" customHeight="true" x14ac:dyDescent="0.2">
      <c r="A124" s="1147" t="s">
        <v>50</v>
      </c>
      <c r="B124" s="209" t="s">
        <v>15</v>
      </c>
      <c r="C124" s="841">
        <f>C122*C129/100</f>
        <v>9.1758129412321274</v>
      </c>
      <c r="D124" s="842">
        <f>D122*D129/100</f>
        <v>23.091167850242158</v>
      </c>
      <c r="E124" s="842">
        <f t="shared" ref="E124:AA124" si="3">E122*E129/100</f>
        <v>47.579589965000061</v>
      </c>
      <c r="F124" s="842">
        <f t="shared" si="3"/>
        <v>54.285495790537226</v>
      </c>
      <c r="G124" s="843">
        <f t="shared" si="3"/>
        <v>77.621314691217663</v>
      </c>
      <c r="H124" s="844">
        <f t="shared" si="3"/>
        <v>42.03476084782001</v>
      </c>
      <c r="I124" s="842">
        <f t="shared" si="3"/>
        <v>52.683748205347648</v>
      </c>
      <c r="J124" s="842">
        <f t="shared" si="3"/>
        <v>68.290658117363648</v>
      </c>
      <c r="K124" s="842">
        <f t="shared" si="3"/>
        <v>75.989726387181818</v>
      </c>
      <c r="L124" s="845">
        <f t="shared" si="3"/>
        <v>86.750045531633461</v>
      </c>
      <c r="M124" s="841">
        <f t="shared" si="3"/>
        <v>6.9255136359152383</v>
      </c>
      <c r="N124" s="842">
        <f t="shared" si="3"/>
        <v>16.192840049657821</v>
      </c>
      <c r="O124" s="842">
        <f t="shared" si="3"/>
        <v>27.332920377703289</v>
      </c>
      <c r="P124" s="842">
        <f t="shared" si="3"/>
        <v>45.510338262199184</v>
      </c>
      <c r="Q124" s="843">
        <f t="shared" si="3"/>
        <v>62.641672151528873</v>
      </c>
      <c r="R124" s="844">
        <f t="shared" si="3"/>
        <v>71.148693390244304</v>
      </c>
      <c r="S124" s="842">
        <f t="shared" si="3"/>
        <v>65.699614045216379</v>
      </c>
      <c r="T124" s="842">
        <f t="shared" si="3"/>
        <v>37.820850013810087</v>
      </c>
      <c r="U124" s="842">
        <f t="shared" si="3"/>
        <v>32.99228917347498</v>
      </c>
      <c r="V124" s="842">
        <f t="shared" si="3"/>
        <v>50.846884677379805</v>
      </c>
      <c r="W124" s="842">
        <f t="shared" si="3"/>
        <v>36.083694866685214</v>
      </c>
      <c r="X124" s="842">
        <f t="shared" si="3"/>
        <v>25.630318150739598</v>
      </c>
      <c r="Y124" s="842">
        <f t="shared" si="3"/>
        <v>21.685411463472146</v>
      </c>
      <c r="Z124" s="842">
        <f t="shared" si="3"/>
        <v>50.57478371347004</v>
      </c>
      <c r="AA124" s="845">
        <f t="shared" si="3"/>
        <v>38.70848474954353</v>
      </c>
      <c r="AB124" s="738"/>
      <c r="AC124" s="738"/>
      <c r="AD124" s="738"/>
      <c r="AE124" s="738"/>
      <c r="AF124" s="738"/>
      <c r="AG124" s="738"/>
      <c r="AH124" s="738"/>
      <c r="AI124" s="738"/>
      <c r="AJ124" s="738"/>
      <c r="AK124" s="738"/>
      <c r="AL124" s="738"/>
      <c r="AM124" s="738"/>
      <c r="AN124" s="738"/>
      <c r="AO124" s="738"/>
      <c r="AP124" s="738"/>
      <c r="AQ124" s="738"/>
      <c r="AR124" s="738"/>
      <c r="AS124" s="738"/>
      <c r="AT124" s="738"/>
      <c r="AU124" s="738"/>
      <c r="AV124" s="738"/>
      <c r="AW124" s="738"/>
      <c r="AX124" s="738"/>
      <c r="AY124" s="738"/>
      <c r="AZ124" s="173"/>
      <c r="BA124" s="1165" t="s">
        <v>50</v>
      </c>
      <c r="BB124" s="262" t="s">
        <v>15</v>
      </c>
      <c r="BC124" s="326">
        <v>773.66423100000009</v>
      </c>
      <c r="BD124" s="322">
        <v>1952.106285000001</v>
      </c>
      <c r="BE124" s="322">
        <v>4014.4913070000011</v>
      </c>
      <c r="BF124" s="322">
        <v>4579.2934789999972</v>
      </c>
      <c r="BG124" s="335">
        <v>6561.9314800000002</v>
      </c>
      <c r="BH124" s="326">
        <v>1124.6289870000003</v>
      </c>
      <c r="BI124" s="322">
        <v>1411.6797549999983</v>
      </c>
      <c r="BJ124" s="322">
        <v>1834.9281589999973</v>
      </c>
      <c r="BK124" s="322">
        <v>2033.1256109999988</v>
      </c>
      <c r="BL124" s="335">
        <v>2338.0089499999985</v>
      </c>
      <c r="BM124" s="326">
        <v>397.35186800000008</v>
      </c>
      <c r="BN124" s="322">
        <v>934.35884800000008</v>
      </c>
      <c r="BO124" s="322">
        <v>1575.4711290000012</v>
      </c>
      <c r="BP124" s="322">
        <v>2618.0377119999994</v>
      </c>
      <c r="BQ124" s="335">
        <v>3613.8957629999991</v>
      </c>
      <c r="BR124" s="326">
        <v>1838.6449769999979</v>
      </c>
      <c r="BS124" s="322">
        <v>3762.3688489999963</v>
      </c>
      <c r="BT124" s="322">
        <v>2005.1512989999997</v>
      </c>
      <c r="BU124" s="322">
        <v>1463.9235239999998</v>
      </c>
      <c r="BV124" s="322">
        <v>1951.2118549999961</v>
      </c>
      <c r="BW124" s="322">
        <v>1510.7376880000015</v>
      </c>
      <c r="BX124" s="322">
        <v>1260.9454760000006</v>
      </c>
      <c r="BY124" s="330">
        <v>670.93184599999984</v>
      </c>
      <c r="BZ124" s="330">
        <v>1146.4220509999996</v>
      </c>
      <c r="CA124" s="330">
        <v>2271.1492169999983</v>
      </c>
      <c r="CB124" s="970"/>
      <c r="CC124" s="970"/>
      <c r="CD124" s="970"/>
      <c r="CE124" s="970"/>
      <c r="CF124" s="970"/>
      <c r="CG124" s="970"/>
      <c r="CH124" s="970"/>
      <c r="CI124" s="970"/>
      <c r="CJ124" s="970"/>
      <c r="CK124" s="970"/>
      <c r="CL124" s="970"/>
      <c r="CM124" s="970"/>
      <c r="CN124" s="970"/>
      <c r="CO124" s="970"/>
      <c r="CP124" s="970"/>
      <c r="CQ124" s="970"/>
      <c r="CR124" s="970"/>
      <c r="CS124" s="970"/>
      <c r="CT124" s="970"/>
      <c r="CU124" s="970"/>
      <c r="CV124" s="970"/>
      <c r="CW124" s="970"/>
      <c r="CX124" s="970"/>
      <c r="CY124" s="970"/>
      <c r="CZ124" s="968"/>
    </row>
    <row r="125" s="373" customFormat="true" ht="15" customHeight="true" x14ac:dyDescent="0.2">
      <c r="A125" s="1147"/>
      <c r="B125" s="209" t="s">
        <v>16</v>
      </c>
      <c r="C125" s="841">
        <f>C122*C128/100</f>
        <v>4.9965427128414746</v>
      </c>
      <c r="D125" s="842">
        <f>D122*D128/100</f>
        <v>11.753224991385469</v>
      </c>
      <c r="E125" s="842">
        <f t="shared" ref="E125:AA125" si="4">E122*E128/100</f>
        <v>21.589643577848086</v>
      </c>
      <c r="F125" s="842">
        <f t="shared" si="4"/>
        <v>38.317007781110277</v>
      </c>
      <c r="G125" s="843">
        <f t="shared" si="4"/>
        <v>21.98858819742712</v>
      </c>
      <c r="H125" s="844">
        <f t="shared" si="4"/>
        <v>51.915367684631768</v>
      </c>
      <c r="I125" s="842">
        <f t="shared" si="4"/>
        <v>45.811109178640883</v>
      </c>
      <c r="J125" s="842">
        <f t="shared" si="4"/>
        <v>31.098287649656509</v>
      </c>
      <c r="K125" s="842">
        <f t="shared" si="4"/>
        <v>23.784252193253888</v>
      </c>
      <c r="L125" s="845">
        <f t="shared" si="4"/>
        <v>13.061719018288882</v>
      </c>
      <c r="M125" s="841">
        <f t="shared" si="4"/>
        <v>4.5427942805483568</v>
      </c>
      <c r="N125" s="842">
        <f t="shared" si="4"/>
        <v>7.5747625924796527</v>
      </c>
      <c r="O125" s="842">
        <f t="shared" si="4"/>
        <v>13.750363391373163</v>
      </c>
      <c r="P125" s="842">
        <f t="shared" si="4"/>
        <v>20.146687066792939</v>
      </c>
      <c r="Q125" s="843">
        <f t="shared" si="4"/>
        <v>21.457064817943159</v>
      </c>
      <c r="R125" s="844">
        <f t="shared" si="4"/>
        <v>28.531714545357275</v>
      </c>
      <c r="S125" s="842">
        <f t="shared" si="4"/>
        <v>32.911183558764776</v>
      </c>
      <c r="T125" s="842">
        <f t="shared" si="4"/>
        <v>22.406538914207218</v>
      </c>
      <c r="U125" s="842">
        <f t="shared" si="4"/>
        <v>19.826905900056655</v>
      </c>
      <c r="V125" s="842">
        <f t="shared" si="4"/>
        <v>18.159300302230825</v>
      </c>
      <c r="W125" s="842">
        <f t="shared" si="4"/>
        <v>22.819725601967114</v>
      </c>
      <c r="X125" s="842">
        <f t="shared" si="4"/>
        <v>14.134384222024066</v>
      </c>
      <c r="Y125" s="842">
        <f t="shared" si="4"/>
        <v>6.7755709582665933</v>
      </c>
      <c r="Z125" s="842">
        <f t="shared" si="4"/>
        <v>9.0891702973250013</v>
      </c>
      <c r="AA125" s="845">
        <f t="shared" si="4"/>
        <v>14.906750774731028</v>
      </c>
      <c r="AB125" s="738"/>
      <c r="AC125" s="738"/>
      <c r="AD125" s="738"/>
      <c r="AE125" s="738"/>
      <c r="AF125" s="738"/>
      <c r="AG125" s="738"/>
      <c r="AH125" s="738"/>
      <c r="AI125" s="738"/>
      <c r="AJ125" s="738"/>
      <c r="AK125" s="738"/>
      <c r="AL125" s="738"/>
      <c r="AM125" s="738"/>
      <c r="AN125" s="738"/>
      <c r="AO125" s="738"/>
      <c r="AP125" s="738"/>
      <c r="AQ125" s="738"/>
      <c r="AR125" s="738"/>
      <c r="AS125" s="738"/>
      <c r="AT125" s="738"/>
      <c r="AU125" s="738"/>
      <c r="AV125" s="738"/>
      <c r="AW125" s="738"/>
      <c r="AX125" s="738"/>
      <c r="AY125" s="738"/>
      <c r="AZ125" s="173"/>
      <c r="BA125" s="1165"/>
      <c r="BB125" s="262" t="s">
        <v>16</v>
      </c>
      <c r="BC125" s="326">
        <v>421.28652800000026</v>
      </c>
      <c r="BD125" s="322">
        <v>993.60692900000038</v>
      </c>
      <c r="BE125" s="322">
        <v>1821.6095709999977</v>
      </c>
      <c r="BF125" s="322">
        <v>3232.2597650000025</v>
      </c>
      <c r="BG125" s="335">
        <v>1858.8658239999979</v>
      </c>
      <c r="BH125" s="326">
        <v>1388.9820279999988</v>
      </c>
      <c r="BI125" s="322">
        <v>1227.5249499999995</v>
      </c>
      <c r="BJ125" s="322">
        <v>835.59194299999945</v>
      </c>
      <c r="BK125" s="322">
        <v>636.35407800000019</v>
      </c>
      <c r="BL125" s="335">
        <v>352.02766499999996</v>
      </c>
      <c r="BM125" s="326">
        <v>260.64316500000012</v>
      </c>
      <c r="BN125" s="322">
        <v>437.07876000000022</v>
      </c>
      <c r="BO125" s="322">
        <v>792.57175000000029</v>
      </c>
      <c r="BP125" s="322">
        <v>1158.9627440000002</v>
      </c>
      <c r="BQ125" s="335">
        <v>1237.8915339999996</v>
      </c>
      <c r="BR125" s="326">
        <v>737.32476499999996</v>
      </c>
      <c r="BS125" s="322">
        <v>1884.6992269999967</v>
      </c>
      <c r="BT125" s="322">
        <v>1187.9294249999996</v>
      </c>
      <c r="BU125" s="322">
        <v>879.75326000000018</v>
      </c>
      <c r="BV125" s="322">
        <v>696.84981200000004</v>
      </c>
      <c r="BW125" s="322">
        <v>955.40713400000027</v>
      </c>
      <c r="BX125" s="322">
        <v>695.37520899999959</v>
      </c>
      <c r="BY125" s="330">
        <v>209.63154600000018</v>
      </c>
      <c r="BZ125" s="330">
        <v>206.032028</v>
      </c>
      <c r="CA125" s="330">
        <v>874.62621099999899</v>
      </c>
      <c r="CB125" s="970"/>
      <c r="CC125" s="970"/>
      <c r="CD125" s="970"/>
      <c r="CE125" s="970"/>
      <c r="CF125" s="970"/>
      <c r="CG125" s="970"/>
      <c r="CH125" s="970"/>
      <c r="CI125" s="970"/>
      <c r="CJ125" s="970"/>
      <c r="CK125" s="970"/>
      <c r="CL125" s="970"/>
      <c r="CM125" s="970"/>
      <c r="CN125" s="970"/>
      <c r="CO125" s="970"/>
      <c r="CP125" s="970"/>
      <c r="CQ125" s="970"/>
      <c r="CR125" s="970"/>
      <c r="CS125" s="970"/>
      <c r="CT125" s="970"/>
      <c r="CU125" s="970"/>
      <c r="CV125" s="970"/>
      <c r="CW125" s="970"/>
      <c r="CX125" s="970"/>
      <c r="CY125" s="970"/>
      <c r="CZ125" s="968"/>
    </row>
    <row r="126" s="373" customFormat="true" ht="15" customHeight="true" x14ac:dyDescent="0.2">
      <c r="A126" s="1147"/>
      <c r="B126" s="209" t="s">
        <v>22</v>
      </c>
      <c r="C126" s="841">
        <f>100-C124-C125-C127</f>
        <v>9.0648859725269233</v>
      </c>
      <c r="D126" s="842">
        <f>100-D124-D125-D127</f>
        <v>11.459682626450572</v>
      </c>
      <c r="E126" s="842">
        <f t="shared" ref="E126:AA126" si="5">100-E124-E125-E127</f>
        <v>6.5451813443925175</v>
      </c>
      <c r="F126" s="842">
        <f t="shared" si="5"/>
        <v>3.32985064073236</v>
      </c>
      <c r="G126" s="843">
        <f t="shared" si="5"/>
        <v>0.39009711135521741</v>
      </c>
      <c r="H126" s="844">
        <f t="shared" si="5"/>
        <v>5.5856609187387161</v>
      </c>
      <c r="I126" s="842">
        <f t="shared" si="5"/>
        <v>1.5051426160114687</v>
      </c>
      <c r="J126" s="842">
        <f t="shared" si="5"/>
        <v>0.61105423297984274</v>
      </c>
      <c r="K126" s="842">
        <f t="shared" si="5"/>
        <v>0.22602141956429378</v>
      </c>
      <c r="L126" s="845">
        <f t="shared" si="5"/>
        <v>0.18823545007765752</v>
      </c>
      <c r="M126" s="841">
        <f t="shared" si="5"/>
        <v>8.6679632821107333</v>
      </c>
      <c r="N126" s="842">
        <f t="shared" si="5"/>
        <v>10.363337500727937</v>
      </c>
      <c r="O126" s="842">
        <f t="shared" si="5"/>
        <v>11.490787248764008</v>
      </c>
      <c r="P126" s="842">
        <f t="shared" si="5"/>
        <v>7.2983833164052889</v>
      </c>
      <c r="Q126" s="843">
        <f t="shared" si="5"/>
        <v>3.5349944147573815</v>
      </c>
      <c r="R126" s="844">
        <f t="shared" si="5"/>
        <v>0.2861723927406023</v>
      </c>
      <c r="S126" s="842">
        <f t="shared" si="5"/>
        <v>1.2766686883921046</v>
      </c>
      <c r="T126" s="842">
        <f t="shared" si="5"/>
        <v>15.737270713942699</v>
      </c>
      <c r="U126" s="842">
        <f t="shared" si="5"/>
        <v>16.530388743485339</v>
      </c>
      <c r="V126" s="842">
        <f t="shared" si="5"/>
        <v>3.5473266015380069</v>
      </c>
      <c r="W126" s="842">
        <f t="shared" si="5"/>
        <v>3.5902688246188177</v>
      </c>
      <c r="X126" s="842">
        <f t="shared" si="5"/>
        <v>3.2943352497363279</v>
      </c>
      <c r="Y126" s="842">
        <f t="shared" si="5"/>
        <v>5.3895257101111014</v>
      </c>
      <c r="Z126" s="842">
        <f t="shared" si="5"/>
        <v>1.6742525397866288</v>
      </c>
      <c r="AA126" s="845">
        <f t="shared" si="5"/>
        <v>5.0883836344659557</v>
      </c>
      <c r="AB126" s="738"/>
      <c r="AC126" s="738"/>
      <c r="AD126" s="738"/>
      <c r="AE126" s="738"/>
      <c r="AF126" s="738"/>
      <c r="AG126" s="738"/>
      <c r="AH126" s="738"/>
      <c r="AI126" s="738"/>
      <c r="AJ126" s="738"/>
      <c r="AK126" s="738"/>
      <c r="AL126" s="738"/>
      <c r="AM126" s="738"/>
      <c r="AN126" s="738"/>
      <c r="AO126" s="738"/>
      <c r="AP126" s="738"/>
      <c r="AQ126" s="738"/>
      <c r="AR126" s="738"/>
      <c r="AS126" s="738"/>
      <c r="AT126" s="738"/>
      <c r="AU126" s="738"/>
      <c r="AV126" s="738"/>
      <c r="AW126" s="738"/>
      <c r="AX126" s="738"/>
      <c r="AY126" s="738"/>
      <c r="AZ126" s="173"/>
      <c r="BA126" s="1165"/>
      <c r="BB126" s="262" t="s">
        <v>22</v>
      </c>
      <c r="BC126" s="326">
        <v>769.2479410000002</v>
      </c>
      <c r="BD126" s="322">
        <v>968.79112499999951</v>
      </c>
      <c r="BE126" s="322">
        <v>556.45811700000013</v>
      </c>
      <c r="BF126" s="322">
        <v>281.92731800000013</v>
      </c>
      <c r="BG126" s="335">
        <v>32.977933</v>
      </c>
      <c r="BH126" s="326">
        <v>149.75587499999997</v>
      </c>
      <c r="BI126" s="322">
        <v>40.462652000000006</v>
      </c>
      <c r="BJ126" s="322">
        <v>16.418652999999999</v>
      </c>
      <c r="BK126" s="322">
        <v>6.0472640000000002</v>
      </c>
      <c r="BL126" s="335">
        <v>5.0731520000000003</v>
      </c>
      <c r="BM126" s="326">
        <v>502.77804600000002</v>
      </c>
      <c r="BN126" s="322">
        <v>597.98503900000026</v>
      </c>
      <c r="BO126" s="322">
        <v>662.32964900000002</v>
      </c>
      <c r="BP126" s="322">
        <v>424.61276299999992</v>
      </c>
      <c r="BQ126" s="335">
        <v>203.93934100000007</v>
      </c>
      <c r="BR126" s="326">
        <v>7.4229970000000005</v>
      </c>
      <c r="BS126" s="322">
        <v>73.159198999999987</v>
      </c>
      <c r="BT126" s="322">
        <v>834.34425199999964</v>
      </c>
      <c r="BU126" s="322">
        <v>733.4812330000002</v>
      </c>
      <c r="BV126" s="322">
        <v>136.12605300000001</v>
      </c>
      <c r="BW126" s="322">
        <v>154.56530599999999</v>
      </c>
      <c r="BX126" s="322">
        <v>167.051863</v>
      </c>
      <c r="BY126" s="330">
        <v>166.74825100000001</v>
      </c>
      <c r="BZ126" s="330">
        <v>37.951720000000002</v>
      </c>
      <c r="CA126" s="330">
        <v>298.55155999999994</v>
      </c>
      <c r="CB126" s="970"/>
      <c r="CC126" s="970"/>
      <c r="CD126" s="970"/>
      <c r="CE126" s="970"/>
      <c r="CF126" s="970"/>
      <c r="CG126" s="970"/>
      <c r="CH126" s="970"/>
      <c r="CI126" s="970"/>
      <c r="CJ126" s="970"/>
      <c r="CK126" s="970"/>
      <c r="CL126" s="970"/>
      <c r="CM126" s="970"/>
      <c r="CN126" s="970"/>
      <c r="CO126" s="970"/>
      <c r="CP126" s="970"/>
      <c r="CQ126" s="970"/>
      <c r="CR126" s="970"/>
      <c r="CS126" s="970"/>
      <c r="CT126" s="970"/>
      <c r="CU126" s="970"/>
      <c r="CV126" s="970"/>
      <c r="CW126" s="970"/>
      <c r="CX126" s="970"/>
      <c r="CY126" s="970"/>
      <c r="CZ126" s="968"/>
    </row>
    <row r="127" s="373" customFormat="true" ht="15" customHeight="true" x14ac:dyDescent="0.2">
      <c r="A127" s="1147"/>
      <c r="B127" s="209" t="s">
        <v>19</v>
      </c>
      <c r="C127" s="841">
        <v>76.762758373399478</v>
      </c>
      <c r="D127" s="842">
        <v>53.695924531921804</v>
      </c>
      <c r="E127" s="842">
        <v>24.285585112759335</v>
      </c>
      <c r="F127" s="842">
        <v>4.0676457876201368</v>
      </c>
      <c r="G127" s="843">
        <v>0</v>
      </c>
      <c r="H127" s="844">
        <v>0.4642105488095063</v>
      </c>
      <c r="I127" s="842">
        <v>0</v>
      </c>
      <c r="J127" s="842">
        <v>0</v>
      </c>
      <c r="K127" s="842">
        <v>0</v>
      </c>
      <c r="L127" s="845">
        <v>0</v>
      </c>
      <c r="M127" s="841">
        <v>79.863728801425665</v>
      </c>
      <c r="N127" s="842">
        <v>65.869059857134587</v>
      </c>
      <c r="O127" s="842">
        <v>47.42592898215954</v>
      </c>
      <c r="P127" s="842">
        <v>27.044591354602591</v>
      </c>
      <c r="Q127" s="843">
        <v>12.366268615770586</v>
      </c>
      <c r="R127" s="844">
        <v>3.3419671657818596E-2</v>
      </c>
      <c r="S127" s="842">
        <v>0.11253370762674077</v>
      </c>
      <c r="T127" s="842">
        <v>24.035340358039996</v>
      </c>
      <c r="U127" s="842">
        <v>30.65041618298303</v>
      </c>
      <c r="V127" s="842">
        <v>27.446488418851363</v>
      </c>
      <c r="W127" s="842">
        <v>37.506310706728854</v>
      </c>
      <c r="X127" s="842">
        <v>56.940962377500007</v>
      </c>
      <c r="Y127" s="842">
        <v>66.14949186815015</v>
      </c>
      <c r="Z127" s="842">
        <v>38.661793449418333</v>
      </c>
      <c r="AA127" s="845">
        <v>41.296380841259484</v>
      </c>
      <c r="AB127" s="738"/>
      <c r="AC127" s="738"/>
      <c r="AD127" s="738"/>
      <c r="AE127" s="738"/>
      <c r="AF127" s="738"/>
      <c r="AG127" s="738"/>
      <c r="AH127" s="738"/>
      <c r="AI127" s="738"/>
      <c r="AJ127" s="738"/>
      <c r="AK127" s="738"/>
      <c r="AL127" s="738"/>
      <c r="AM127" s="738"/>
      <c r="AN127" s="738"/>
      <c r="AO127" s="738"/>
      <c r="AP127" s="738"/>
      <c r="AQ127" s="738"/>
      <c r="AR127" s="738"/>
      <c r="AS127" s="738"/>
      <c r="AT127" s="738"/>
      <c r="AU127" s="738"/>
      <c r="AV127" s="738"/>
      <c r="AW127" s="738"/>
      <c r="AX127" s="738"/>
      <c r="AY127" s="738"/>
      <c r="AZ127" s="173"/>
      <c r="BA127" s="1165"/>
      <c r="BB127" s="262" t="s">
        <v>19</v>
      </c>
      <c r="BC127" s="326">
        <v>6488.6062049999864</v>
      </c>
      <c r="BD127" s="322">
        <v>4539.4045219999998</v>
      </c>
      <c r="BE127" s="322">
        <v>2050.4290469999996</v>
      </c>
      <c r="BF127" s="322">
        <v>343.17319100000003</v>
      </c>
      <c r="BG127" s="335">
        <v>0</v>
      </c>
      <c r="BH127" s="326">
        <v>12.421291</v>
      </c>
      <c r="BI127" s="322">
        <v>0</v>
      </c>
      <c r="BJ127" s="322">
        <v>0</v>
      </c>
      <c r="BK127" s="322">
        <v>0</v>
      </c>
      <c r="BL127" s="335">
        <v>0</v>
      </c>
      <c r="BM127" s="326">
        <v>4603.81495</v>
      </c>
      <c r="BN127" s="322">
        <v>3800.7748299999957</v>
      </c>
      <c r="BO127" s="322">
        <v>2733.6333200000031</v>
      </c>
      <c r="BP127" s="322">
        <v>1557.5392509999997</v>
      </c>
      <c r="BQ127" s="335">
        <v>713.42932299999984</v>
      </c>
      <c r="BR127" s="326">
        <v>0.86365000000000003</v>
      </c>
      <c r="BS127" s="322">
        <v>6.4444359999999996</v>
      </c>
      <c r="BT127" s="322">
        <v>1274.2837329999998</v>
      </c>
      <c r="BU127" s="322">
        <v>1360.0106689999993</v>
      </c>
      <c r="BV127" s="322">
        <v>1053.2388350000003</v>
      </c>
      <c r="BW127" s="322">
        <v>1572.8495059999977</v>
      </c>
      <c r="BX127" s="322">
        <v>2807.9326209999972</v>
      </c>
      <c r="BY127" s="330">
        <v>2046.6201789999975</v>
      </c>
      <c r="BZ127" s="330">
        <v>876.38007100000004</v>
      </c>
      <c r="CA127" s="330">
        <v>2422.9892650000011</v>
      </c>
      <c r="CB127" s="970"/>
      <c r="CC127" s="970"/>
      <c r="CD127" s="970"/>
      <c r="CE127" s="970"/>
      <c r="CF127" s="970"/>
      <c r="CG127" s="970"/>
      <c r="CH127" s="970"/>
      <c r="CI127" s="970"/>
      <c r="CJ127" s="970"/>
      <c r="CK127" s="970"/>
      <c r="CL127" s="970"/>
      <c r="CM127" s="970"/>
      <c r="CN127" s="970"/>
      <c r="CO127" s="970"/>
      <c r="CP127" s="970"/>
      <c r="CQ127" s="970"/>
      <c r="CR127" s="970"/>
      <c r="CS127" s="970"/>
      <c r="CT127" s="970"/>
      <c r="CU127" s="970"/>
      <c r="CV127" s="970"/>
      <c r="CW127" s="970"/>
      <c r="CX127" s="970"/>
      <c r="CY127" s="970"/>
      <c r="CZ127" s="968"/>
    </row>
    <row r="128" s="373" customFormat="true" ht="15" customHeight="true" x14ac:dyDescent="0.2">
      <c r="A128" s="1147" t="s">
        <v>166</v>
      </c>
      <c r="B128" s="209" t="s">
        <v>49</v>
      </c>
      <c r="C128" s="841">
        <v>35.255555496910709</v>
      </c>
      <c r="D128" s="842">
        <v>33.7306063698841</v>
      </c>
      <c r="E128" s="842">
        <v>31.212784170109419</v>
      </c>
      <c r="F128" s="842">
        <v>41.377939367982677</v>
      </c>
      <c r="G128" s="843">
        <v>22.074700968244553</v>
      </c>
      <c r="H128" s="844">
        <v>55.25843178245303</v>
      </c>
      <c r="I128" s="842">
        <v>46.511168598420646</v>
      </c>
      <c r="J128" s="842">
        <v>31.289483362218824</v>
      </c>
      <c r="K128" s="842">
        <v>23.838131476414514</v>
      </c>
      <c r="L128" s="845">
        <v>13.086352172198973</v>
      </c>
      <c r="M128" s="841">
        <v>39.611722266602584</v>
      </c>
      <c r="N128" s="842">
        <v>31.87011625249232</v>
      </c>
      <c r="O128" s="842">
        <v>33.469484739005047</v>
      </c>
      <c r="P128" s="842">
        <v>30.684739318972419</v>
      </c>
      <c r="Q128" s="843">
        <v>25.514134446195229</v>
      </c>
      <c r="R128" s="844">
        <v>28.623191995552538</v>
      </c>
      <c r="S128" s="842">
        <v>33.374827461527488</v>
      </c>
      <c r="T128" s="842">
        <v>37.203238116444197</v>
      </c>
      <c r="U128" s="842">
        <v>37.537311714907503</v>
      </c>
      <c r="V128" s="842">
        <v>26.315467675247373</v>
      </c>
      <c r="W128" s="842">
        <v>38.740917624828754</v>
      </c>
      <c r="X128" s="842">
        <v>35.545052216221848</v>
      </c>
      <c r="Y128" s="842">
        <v>23.806525220616958</v>
      </c>
      <c r="Z128" s="842">
        <v>15.233938896641838</v>
      </c>
      <c r="AA128" s="845">
        <v>27.803199275291679</v>
      </c>
      <c r="AB128" s="738"/>
      <c r="AC128" s="738"/>
      <c r="AD128" s="738"/>
      <c r="AE128" s="738"/>
      <c r="AF128" s="738"/>
      <c r="AG128" s="738"/>
      <c r="AH128" s="738"/>
      <c r="AI128" s="738"/>
      <c r="AJ128" s="738"/>
      <c r="AK128" s="738"/>
      <c r="AL128" s="738"/>
      <c r="AM128" s="738"/>
      <c r="AN128" s="738"/>
      <c r="AO128" s="738"/>
      <c r="AP128" s="738"/>
      <c r="AQ128" s="738"/>
      <c r="AR128" s="738"/>
      <c r="AS128" s="738"/>
      <c r="AT128" s="738"/>
      <c r="AU128" s="738"/>
      <c r="AV128" s="738"/>
      <c r="AW128" s="738"/>
      <c r="AX128" s="738"/>
      <c r="AY128" s="738"/>
      <c r="AZ128" s="173"/>
      <c r="BA128" s="1165" t="s">
        <v>109</v>
      </c>
      <c r="BB128" s="262" t="s">
        <v>49</v>
      </c>
      <c r="BC128" s="908" t="s">
        <v>35</v>
      </c>
      <c r="BD128" s="912" t="s">
        <v>35</v>
      </c>
      <c r="BE128" s="912" t="s">
        <v>35</v>
      </c>
      <c r="BF128" s="912" t="s">
        <v>35</v>
      </c>
      <c r="BG128" s="917" t="s">
        <v>35</v>
      </c>
      <c r="BH128" s="908" t="s">
        <v>35</v>
      </c>
      <c r="BI128" s="912" t="s">
        <v>35</v>
      </c>
      <c r="BJ128" s="912" t="s">
        <v>35</v>
      </c>
      <c r="BK128" s="912" t="s">
        <v>35</v>
      </c>
      <c r="BL128" s="917" t="s">
        <v>35</v>
      </c>
      <c r="BM128" s="908" t="s">
        <v>35</v>
      </c>
      <c r="BN128" s="912" t="s">
        <v>35</v>
      </c>
      <c r="BO128" s="912" t="s">
        <v>35</v>
      </c>
      <c r="BP128" s="912" t="s">
        <v>35</v>
      </c>
      <c r="BQ128" s="917" t="s">
        <v>35</v>
      </c>
      <c r="BR128" s="908" t="s">
        <v>35</v>
      </c>
      <c r="BS128" s="912" t="s">
        <v>35</v>
      </c>
      <c r="BT128" s="912" t="s">
        <v>35</v>
      </c>
      <c r="BU128" s="912" t="s">
        <v>35</v>
      </c>
      <c r="BV128" s="912" t="s">
        <v>35</v>
      </c>
      <c r="BW128" s="912" t="s">
        <v>35</v>
      </c>
      <c r="BX128" s="912" t="s">
        <v>35</v>
      </c>
      <c r="BY128" s="923" t="s">
        <v>35</v>
      </c>
      <c r="BZ128" s="923" t="s">
        <v>35</v>
      </c>
      <c r="CA128" s="923" t="s">
        <v>35</v>
      </c>
      <c r="CB128" s="968"/>
      <c r="CC128" s="968"/>
      <c r="CD128" s="968"/>
      <c r="CE128" s="968"/>
      <c r="CF128" s="968"/>
      <c r="CG128" s="968"/>
      <c r="CH128" s="968"/>
      <c r="CI128" s="968"/>
      <c r="CJ128" s="968"/>
      <c r="CK128" s="968"/>
      <c r="CL128" s="968"/>
      <c r="CM128" s="968"/>
      <c r="CN128" s="968"/>
      <c r="CO128" s="968"/>
      <c r="CP128" s="968"/>
      <c r="CQ128" s="968"/>
      <c r="CR128" s="968"/>
      <c r="CS128" s="968"/>
      <c r="CT128" s="968"/>
      <c r="CU128" s="968"/>
      <c r="CV128" s="968"/>
      <c r="CW128" s="968"/>
      <c r="CX128" s="968"/>
      <c r="CY128" s="968"/>
      <c r="CZ128" s="968"/>
    </row>
    <row r="129" s="373" customFormat="true" ht="15" customHeight="true" x14ac:dyDescent="0.2">
      <c r="A129" s="1148"/>
      <c r="B129" s="210" t="s">
        <v>48</v>
      </c>
      <c r="C129" s="847">
        <v>64.744444503089426</v>
      </c>
      <c r="D129" s="848">
        <v>66.26939363011607</v>
      </c>
      <c r="E129" s="848">
        <v>68.787215829890741</v>
      </c>
      <c r="F129" s="848">
        <v>58.622060632017373</v>
      </c>
      <c r="G129" s="849">
        <v>77.925299031755486</v>
      </c>
      <c r="H129" s="850">
        <v>44.741568217547041</v>
      </c>
      <c r="I129" s="848">
        <v>53.488831401579326</v>
      </c>
      <c r="J129" s="848">
        <v>68.710516637781026</v>
      </c>
      <c r="K129" s="848">
        <v>76.161868523585625</v>
      </c>
      <c r="L129" s="851">
        <v>86.913647827801057</v>
      </c>
      <c r="M129" s="847">
        <v>60.388277733397409</v>
      </c>
      <c r="N129" s="848">
        <v>68.129883747507634</v>
      </c>
      <c r="O129" s="848">
        <v>66.530515260995074</v>
      </c>
      <c r="P129" s="848">
        <v>69.315260681027524</v>
      </c>
      <c r="Q129" s="849">
        <v>74.485865553804899</v>
      </c>
      <c r="R129" s="850">
        <v>71.376808004447298</v>
      </c>
      <c r="S129" s="848">
        <v>66.625172538472569</v>
      </c>
      <c r="T129" s="848">
        <v>62.796761883555853</v>
      </c>
      <c r="U129" s="848">
        <v>62.462688285092405</v>
      </c>
      <c r="V129" s="848">
        <v>73.684532324752723</v>
      </c>
      <c r="W129" s="848">
        <v>61.259082375171261</v>
      </c>
      <c r="X129" s="848">
        <v>64.454947783778067</v>
      </c>
      <c r="Y129" s="848">
        <v>76.193474779383038</v>
      </c>
      <c r="Z129" s="848">
        <v>84.766061103358197</v>
      </c>
      <c r="AA129" s="851">
        <v>72.196800724708325</v>
      </c>
      <c r="AB129" s="738"/>
      <c r="AC129" s="738"/>
      <c r="AD129" s="738"/>
      <c r="AE129" s="738"/>
      <c r="AF129" s="738"/>
      <c r="AG129" s="738"/>
      <c r="AH129" s="738"/>
      <c r="AI129" s="738"/>
      <c r="AJ129" s="738"/>
      <c r="AK129" s="738"/>
      <c r="AL129" s="738"/>
      <c r="AM129" s="738"/>
      <c r="AN129" s="738"/>
      <c r="AO129" s="738"/>
      <c r="AP129" s="738"/>
      <c r="AQ129" s="738"/>
      <c r="AR129" s="738"/>
      <c r="AS129" s="738"/>
      <c r="AT129" s="738"/>
      <c r="AU129" s="738"/>
      <c r="AV129" s="738"/>
      <c r="AW129" s="738"/>
      <c r="AX129" s="738"/>
      <c r="AY129" s="738"/>
      <c r="AZ129" s="173"/>
      <c r="BA129" s="1166"/>
      <c r="BB129" s="263" t="s">
        <v>48</v>
      </c>
      <c r="BC129" s="909" t="s">
        <v>35</v>
      </c>
      <c r="BD129" s="913" t="s">
        <v>35</v>
      </c>
      <c r="BE129" s="913" t="s">
        <v>35</v>
      </c>
      <c r="BF129" s="913" t="s">
        <v>35</v>
      </c>
      <c r="BG129" s="918" t="s">
        <v>35</v>
      </c>
      <c r="BH129" s="909" t="s">
        <v>35</v>
      </c>
      <c r="BI129" s="913" t="s">
        <v>35</v>
      </c>
      <c r="BJ129" s="913" t="s">
        <v>35</v>
      </c>
      <c r="BK129" s="913" t="s">
        <v>35</v>
      </c>
      <c r="BL129" s="918" t="s">
        <v>35</v>
      </c>
      <c r="BM129" s="909" t="s">
        <v>35</v>
      </c>
      <c r="BN129" s="913" t="s">
        <v>35</v>
      </c>
      <c r="BO129" s="913" t="s">
        <v>35</v>
      </c>
      <c r="BP129" s="913" t="s">
        <v>35</v>
      </c>
      <c r="BQ129" s="918" t="s">
        <v>35</v>
      </c>
      <c r="BR129" s="909" t="s">
        <v>35</v>
      </c>
      <c r="BS129" s="913" t="s">
        <v>35</v>
      </c>
      <c r="BT129" s="913" t="s">
        <v>35</v>
      </c>
      <c r="BU129" s="913" t="s">
        <v>35</v>
      </c>
      <c r="BV129" s="913" t="s">
        <v>35</v>
      </c>
      <c r="BW129" s="913" t="s">
        <v>35</v>
      </c>
      <c r="BX129" s="913" t="s">
        <v>35</v>
      </c>
      <c r="BY129" s="924" t="s">
        <v>35</v>
      </c>
      <c r="BZ129" s="924" t="s">
        <v>35</v>
      </c>
      <c r="CA129" s="924" t="s">
        <v>35</v>
      </c>
      <c r="CB129" s="968"/>
      <c r="CC129" s="968"/>
      <c r="CD129" s="968"/>
      <c r="CE129" s="968"/>
      <c r="CF129" s="968"/>
      <c r="CG129" s="968"/>
      <c r="CH129" s="968"/>
      <c r="CI129" s="968"/>
      <c r="CJ129" s="968"/>
      <c r="CK129" s="968"/>
      <c r="CL129" s="968"/>
      <c r="CM129" s="968"/>
      <c r="CN129" s="968"/>
      <c r="CO129" s="968"/>
      <c r="CP129" s="968"/>
      <c r="CQ129" s="968"/>
      <c r="CR129" s="968"/>
      <c r="CS129" s="968"/>
      <c r="CT129" s="968"/>
      <c r="CU129" s="968"/>
      <c r="CV129" s="968"/>
      <c r="CW129" s="968"/>
      <c r="CX129" s="968"/>
      <c r="CY129" s="968"/>
      <c r="CZ129" s="968"/>
    </row>
    <row r="130" s="134" customFormat="true" ht="15" hidden="true" customHeight="true" x14ac:dyDescent="0.2">
      <c r="A130" s="1159" t="s">
        <v>47</v>
      </c>
      <c r="B130" s="206" t="s">
        <v>42</v>
      </c>
      <c r="C130" s="215"/>
      <c r="D130" s="216"/>
      <c r="E130" s="216"/>
      <c r="F130" s="216"/>
      <c r="G130" s="217"/>
      <c r="H130" s="218"/>
      <c r="I130" s="216"/>
      <c r="J130" s="216"/>
      <c r="K130" s="216"/>
      <c r="L130" s="219"/>
      <c r="M130" s="215"/>
      <c r="N130" s="216"/>
      <c r="O130" s="216"/>
      <c r="P130" s="216"/>
      <c r="Q130" s="217"/>
      <c r="R130" s="218"/>
      <c r="S130" s="216"/>
      <c r="T130" s="216"/>
      <c r="U130" s="216"/>
      <c r="V130" s="216"/>
      <c r="W130" s="216"/>
      <c r="X130" s="216"/>
      <c r="Y130" s="216"/>
      <c r="Z130" s="216"/>
      <c r="AA130" s="219"/>
      <c r="AB130" s="738"/>
      <c r="AC130" s="738"/>
      <c r="AD130" s="738"/>
      <c r="AE130" s="738"/>
      <c r="AF130" s="738"/>
      <c r="AG130" s="738"/>
      <c r="AH130" s="738"/>
      <c r="AI130" s="738"/>
      <c r="AJ130" s="738"/>
      <c r="AK130" s="738"/>
      <c r="AL130" s="738"/>
      <c r="AM130" s="738"/>
      <c r="AN130" s="738"/>
      <c r="AO130" s="738"/>
      <c r="AP130" s="738"/>
      <c r="AQ130" s="738"/>
      <c r="AR130" s="738"/>
      <c r="AS130" s="738"/>
      <c r="AT130" s="738"/>
      <c r="AU130" s="738"/>
      <c r="AV130" s="738"/>
      <c r="AW130" s="738"/>
      <c r="AX130" s="738"/>
      <c r="AY130" s="738"/>
      <c r="AZ130" s="173"/>
      <c r="BB130" s="136"/>
      <c r="BZ130" s="173"/>
      <c r="CA130" s="173"/>
      <c r="CB130" s="173"/>
      <c r="CC130" s="173"/>
      <c r="CD130" s="173"/>
      <c r="CE130" s="173"/>
      <c r="CF130" s="173"/>
      <c r="CG130" s="173"/>
      <c r="CH130" s="173"/>
      <c r="CI130" s="173"/>
      <c r="CJ130" s="173"/>
      <c r="CK130" s="173"/>
      <c r="CL130" s="173"/>
      <c r="CM130" s="173"/>
      <c r="CN130" s="173"/>
      <c r="CO130" s="173"/>
      <c r="CP130" s="173"/>
      <c r="CQ130" s="173"/>
      <c r="CR130" s="173"/>
      <c r="CS130" s="173"/>
      <c r="CT130" s="173"/>
      <c r="CU130" s="173"/>
      <c r="CV130" s="173"/>
      <c r="CW130" s="173"/>
      <c r="CX130" s="173"/>
      <c r="CY130" s="173"/>
      <c r="CZ130" s="173"/>
    </row>
    <row r="131" s="134" customFormat="true" ht="15" hidden="true" customHeight="true" x14ac:dyDescent="0.2">
      <c r="A131" s="1160"/>
      <c r="B131" s="202" t="s">
        <v>46</v>
      </c>
      <c r="C131" s="220"/>
      <c r="D131" s="221"/>
      <c r="E131" s="221"/>
      <c r="F131" s="221"/>
      <c r="G131" s="222"/>
      <c r="H131" s="223"/>
      <c r="I131" s="221"/>
      <c r="J131" s="221"/>
      <c r="K131" s="221"/>
      <c r="L131" s="224"/>
      <c r="M131" s="220"/>
      <c r="N131" s="221"/>
      <c r="O131" s="221"/>
      <c r="P131" s="221"/>
      <c r="Q131" s="222"/>
      <c r="R131" s="223"/>
      <c r="S131" s="221"/>
      <c r="T131" s="221"/>
      <c r="U131" s="221"/>
      <c r="V131" s="221"/>
      <c r="W131" s="221"/>
      <c r="X131" s="221"/>
      <c r="Y131" s="221"/>
      <c r="Z131" s="221"/>
      <c r="AA131" s="224"/>
      <c r="AB131" s="738"/>
      <c r="AC131" s="738"/>
      <c r="AD131" s="738"/>
      <c r="AE131" s="738"/>
      <c r="AF131" s="738"/>
      <c r="AG131" s="738"/>
      <c r="AH131" s="738"/>
      <c r="AI131" s="738"/>
      <c r="AJ131" s="738"/>
      <c r="AK131" s="738"/>
      <c r="AL131" s="738"/>
      <c r="AM131" s="738"/>
      <c r="AN131" s="738"/>
      <c r="AO131" s="738"/>
      <c r="AP131" s="738"/>
      <c r="AQ131" s="738"/>
      <c r="AR131" s="738"/>
      <c r="AS131" s="738"/>
      <c r="AT131" s="738"/>
      <c r="AU131" s="738"/>
      <c r="AV131" s="738"/>
      <c r="AW131" s="738"/>
      <c r="AX131" s="738"/>
      <c r="AY131" s="738"/>
      <c r="AZ131" s="173"/>
      <c r="BB131" s="136"/>
      <c r="BZ131" s="173"/>
      <c r="CA131" s="173"/>
      <c r="CB131" s="173"/>
      <c r="CC131" s="173"/>
      <c r="CD131" s="173"/>
      <c r="CE131" s="173"/>
      <c r="CF131" s="173"/>
      <c r="CG131" s="173"/>
      <c r="CH131" s="173"/>
      <c r="CI131" s="173"/>
      <c r="CJ131" s="173"/>
      <c r="CK131" s="173"/>
      <c r="CL131" s="173"/>
      <c r="CM131" s="173"/>
      <c r="CN131" s="173"/>
      <c r="CO131" s="173"/>
      <c r="CP131" s="173"/>
      <c r="CQ131" s="173"/>
      <c r="CR131" s="173"/>
      <c r="CS131" s="173"/>
      <c r="CT131" s="173"/>
      <c r="CU131" s="173"/>
      <c r="CV131" s="173"/>
      <c r="CW131" s="173"/>
      <c r="CX131" s="173"/>
      <c r="CY131" s="173"/>
      <c r="CZ131" s="173"/>
    </row>
    <row r="132" s="134" customFormat="true" ht="15" hidden="true" customHeight="true" x14ac:dyDescent="0.2">
      <c r="A132" s="1161"/>
      <c r="B132" s="203" t="s">
        <v>46</v>
      </c>
      <c r="C132" s="225"/>
      <c r="D132" s="226"/>
      <c r="E132" s="226"/>
      <c r="F132" s="226"/>
      <c r="G132" s="227"/>
      <c r="H132" s="228"/>
      <c r="I132" s="226"/>
      <c r="J132" s="226"/>
      <c r="K132" s="226"/>
      <c r="L132" s="229"/>
      <c r="M132" s="225"/>
      <c r="N132" s="226"/>
      <c r="O132" s="226"/>
      <c r="P132" s="226"/>
      <c r="Q132" s="227"/>
      <c r="R132" s="962"/>
      <c r="S132" s="963"/>
      <c r="T132" s="963"/>
      <c r="U132" s="963"/>
      <c r="V132" s="963"/>
      <c r="W132" s="963"/>
      <c r="X132" s="963"/>
      <c r="Y132" s="963"/>
      <c r="Z132" s="963"/>
      <c r="AA132" s="964"/>
      <c r="AB132" s="738"/>
      <c r="AC132" s="738"/>
      <c r="AD132" s="738"/>
      <c r="AE132" s="738"/>
      <c r="AF132" s="738"/>
      <c r="AG132" s="738"/>
      <c r="AH132" s="738"/>
      <c r="AI132" s="738"/>
      <c r="AJ132" s="738"/>
      <c r="AK132" s="738"/>
      <c r="AL132" s="738"/>
      <c r="AM132" s="738"/>
      <c r="AN132" s="738"/>
      <c r="AO132" s="738"/>
      <c r="AP132" s="738"/>
      <c r="AQ132" s="738"/>
      <c r="AR132" s="738"/>
      <c r="AS132" s="738"/>
      <c r="AT132" s="738"/>
      <c r="AU132" s="738"/>
      <c r="AV132" s="738"/>
      <c r="AW132" s="738"/>
      <c r="AX132" s="738"/>
      <c r="AY132" s="738"/>
      <c r="AZ132" s="173"/>
      <c r="BB132" s="136"/>
      <c r="BZ132" s="173"/>
      <c r="CA132" s="173"/>
      <c r="CB132" s="173"/>
      <c r="CC132" s="173"/>
      <c r="CD132" s="173"/>
      <c r="CE132" s="173"/>
      <c r="CF132" s="173"/>
      <c r="CG132" s="173"/>
      <c r="CH132" s="173"/>
      <c r="CI132" s="173"/>
      <c r="CJ132" s="173"/>
      <c r="CK132" s="173"/>
      <c r="CL132" s="173"/>
      <c r="CM132" s="173"/>
      <c r="CN132" s="173"/>
      <c r="CO132" s="173"/>
      <c r="CP132" s="173"/>
      <c r="CQ132" s="173"/>
      <c r="CR132" s="173"/>
      <c r="CS132" s="173"/>
      <c r="CT132" s="173"/>
      <c r="CU132" s="173"/>
      <c r="CV132" s="173"/>
      <c r="CW132" s="173"/>
      <c r="CX132" s="173"/>
      <c r="CY132" s="173"/>
      <c r="CZ132" s="173"/>
    </row>
    <row r="133" s="373" customFormat="true" ht="15" customHeight="true" x14ac:dyDescent="0.2">
      <c r="A133" s="133"/>
      <c r="B133" s="205"/>
      <c r="C133" s="1162" t="s">
        <v>115</v>
      </c>
      <c r="D133" s="1163"/>
      <c r="E133" s="1163"/>
      <c r="F133" s="1163"/>
      <c r="G133" s="1164"/>
      <c r="H133" s="1140" t="s">
        <v>38</v>
      </c>
      <c r="I133" s="1141"/>
      <c r="J133" s="1141"/>
      <c r="K133" s="1141"/>
      <c r="L133" s="1142"/>
      <c r="M133" s="1158" t="s">
        <v>37</v>
      </c>
      <c r="N133" s="1141"/>
      <c r="O133" s="1141"/>
      <c r="P133" s="1141"/>
      <c r="Q133" s="1142"/>
      <c r="R133" s="961" t="s">
        <v>141</v>
      </c>
      <c r="S133" s="265"/>
      <c r="T133" s="265"/>
      <c r="U133" s="265"/>
      <c r="V133" s="265"/>
      <c r="W133" s="265"/>
      <c r="X133" s="265"/>
      <c r="Y133" s="265"/>
      <c r="Z133" s="265"/>
      <c r="AA133" s="265"/>
      <c r="AB133" s="738"/>
      <c r="AC133" s="738"/>
      <c r="AD133" s="738"/>
      <c r="AE133" s="738"/>
      <c r="AF133" s="738"/>
      <c r="AG133" s="738"/>
      <c r="AH133" s="738"/>
      <c r="AI133" s="738"/>
      <c r="AJ133" s="738"/>
      <c r="AK133" s="738"/>
      <c r="AL133" s="738"/>
      <c r="AM133" s="738"/>
      <c r="AN133" s="738"/>
      <c r="AO133" s="738"/>
      <c r="AP133" s="738"/>
      <c r="AQ133" s="738"/>
      <c r="AR133" s="738"/>
      <c r="AS133" s="738"/>
      <c r="AT133" s="738"/>
      <c r="AU133" s="738"/>
      <c r="AV133" s="738"/>
      <c r="AW133" s="738"/>
      <c r="AX133" s="738"/>
      <c r="AY133" s="738"/>
      <c r="AZ133" s="173"/>
      <c r="BA133" s="174" t="s">
        <v>131</v>
      </c>
      <c r="BB133" s="119" t="s">
        <v>99</v>
      </c>
      <c r="BC133" s="1143" t="s">
        <v>115</v>
      </c>
      <c r="BD133" s="1144"/>
      <c r="BE133" s="1144"/>
      <c r="BF133" s="1144"/>
      <c r="BG133" s="1167"/>
      <c r="BH133" s="1143" t="s">
        <v>38</v>
      </c>
      <c r="BI133" s="1144"/>
      <c r="BJ133" s="1144"/>
      <c r="BK133" s="1144"/>
      <c r="BL133" s="1167"/>
      <c r="BM133" s="1143" t="s">
        <v>37</v>
      </c>
      <c r="BN133" s="1144"/>
      <c r="BO133" s="1144"/>
      <c r="BP133" s="1144"/>
      <c r="BQ133" s="1145"/>
      <c r="BR133" s="956" t="s">
        <v>141</v>
      </c>
      <c r="BS133" s="265"/>
      <c r="BT133" s="265"/>
      <c r="BU133" s="265"/>
      <c r="BV133" s="265"/>
      <c r="BW133" s="265"/>
      <c r="BX133" s="265"/>
      <c r="BY133" s="265"/>
      <c r="BZ133" s="279"/>
      <c r="CA133" s="279"/>
      <c r="CB133" s="172"/>
      <c r="CC133" s="172"/>
      <c r="CD133" s="172"/>
      <c r="CE133" s="172"/>
      <c r="CF133" s="172"/>
      <c r="CG133" s="172"/>
      <c r="CH133" s="172"/>
      <c r="CI133" s="172"/>
      <c r="CJ133" s="172"/>
      <c r="CK133" s="172"/>
      <c r="CL133" s="172"/>
      <c r="CM133" s="172"/>
      <c r="CN133" s="172"/>
      <c r="CO133" s="172"/>
      <c r="CP133" s="172"/>
      <c r="CQ133" s="172"/>
      <c r="CR133" s="172"/>
      <c r="CS133" s="172"/>
      <c r="CT133" s="172"/>
      <c r="CU133" s="172"/>
      <c r="CV133" s="172"/>
      <c r="CW133" s="172"/>
      <c r="CX133" s="172"/>
      <c r="CY133" s="172"/>
      <c r="CZ133" s="172"/>
    </row>
    <row r="134" s="373" customFormat="true" ht="24" x14ac:dyDescent="0.2">
      <c r="A134" s="159" t="s">
        <v>69</v>
      </c>
      <c r="B134" s="205"/>
      <c r="C134" s="251" t="s">
        <v>0</v>
      </c>
      <c r="D134" s="252" t="s">
        <v>1</v>
      </c>
      <c r="E134" s="252" t="s">
        <v>2</v>
      </c>
      <c r="F134" s="252" t="s">
        <v>3</v>
      </c>
      <c r="G134" s="253" t="s">
        <v>4</v>
      </c>
      <c r="H134" s="212" t="s">
        <v>0</v>
      </c>
      <c r="I134" s="211" t="s">
        <v>1</v>
      </c>
      <c r="J134" s="211" t="s">
        <v>2</v>
      </c>
      <c r="K134" s="211" t="s">
        <v>3</v>
      </c>
      <c r="L134" s="214" t="s">
        <v>4</v>
      </c>
      <c r="M134" s="213" t="s">
        <v>0</v>
      </c>
      <c r="N134" s="211" t="s">
        <v>1</v>
      </c>
      <c r="O134" s="211" t="s">
        <v>2</v>
      </c>
      <c r="P134" s="211" t="s">
        <v>3</v>
      </c>
      <c r="Q134" s="284" t="s">
        <v>4</v>
      </c>
      <c r="R134" s="212" t="s">
        <v>248</v>
      </c>
      <c r="S134" s="211" t="s">
        <v>249</v>
      </c>
      <c r="T134" s="211" t="s">
        <v>250</v>
      </c>
      <c r="U134" s="211" t="s">
        <v>251</v>
      </c>
      <c r="V134" s="211" t="s">
        <v>252</v>
      </c>
      <c r="W134" s="211" t="s">
        <v>253</v>
      </c>
      <c r="X134" s="211" t="s">
        <v>254</v>
      </c>
      <c r="Y134" s="211" t="s">
        <v>255</v>
      </c>
      <c r="Z134" s="211" t="s">
        <v>256</v>
      </c>
      <c r="AA134" s="214" t="s">
        <v>257</v>
      </c>
      <c r="AB134" s="738"/>
      <c r="AC134" s="738"/>
      <c r="AD134" s="738"/>
      <c r="AE134" s="738"/>
      <c r="AF134" s="738"/>
      <c r="AG134" s="738"/>
      <c r="AH134" s="738"/>
      <c r="AI134" s="738"/>
      <c r="AJ134" s="738"/>
      <c r="AK134" s="738"/>
      <c r="AL134" s="738"/>
      <c r="AM134" s="738"/>
      <c r="AN134" s="738"/>
      <c r="AO134" s="738"/>
      <c r="AP134" s="738"/>
      <c r="AQ134" s="738"/>
      <c r="AR134" s="738"/>
      <c r="AS134" s="738"/>
      <c r="AT134" s="738"/>
      <c r="AU134" s="738"/>
      <c r="AV134" s="738"/>
      <c r="AW134" s="738"/>
      <c r="AX134" s="738"/>
      <c r="AY134" s="738"/>
      <c r="AZ134" s="173"/>
      <c r="BA134" s="159" t="s">
        <v>117</v>
      </c>
      <c r="BB134" s="158"/>
      <c r="BC134" s="297" t="s">
        <v>0</v>
      </c>
      <c r="BD134" s="435" t="s">
        <v>1</v>
      </c>
      <c r="BE134" s="435" t="s">
        <v>2</v>
      </c>
      <c r="BF134" s="435" t="s">
        <v>3</v>
      </c>
      <c r="BG134" s="298" t="s">
        <v>4</v>
      </c>
      <c r="BH134" s="297" t="s">
        <v>0</v>
      </c>
      <c r="BI134" s="435" t="s">
        <v>1</v>
      </c>
      <c r="BJ134" s="435" t="s">
        <v>2</v>
      </c>
      <c r="BK134" s="435" t="s">
        <v>3</v>
      </c>
      <c r="BL134" s="298" t="s">
        <v>4</v>
      </c>
      <c r="BM134" s="297" t="s">
        <v>0</v>
      </c>
      <c r="BN134" s="435" t="s">
        <v>1</v>
      </c>
      <c r="BO134" s="435" t="s">
        <v>2</v>
      </c>
      <c r="BP134" s="435" t="s">
        <v>3</v>
      </c>
      <c r="BQ134" s="298" t="s">
        <v>4</v>
      </c>
      <c r="BR134" s="297" t="s">
        <v>248</v>
      </c>
      <c r="BS134" s="435" t="s">
        <v>249</v>
      </c>
      <c r="BT134" s="435" t="s">
        <v>250</v>
      </c>
      <c r="BU134" s="435" t="s">
        <v>251</v>
      </c>
      <c r="BV134" s="435" t="s">
        <v>252</v>
      </c>
      <c r="BW134" s="435" t="s">
        <v>253</v>
      </c>
      <c r="BX134" s="435" t="s">
        <v>254</v>
      </c>
      <c r="BY134" s="436" t="s">
        <v>255</v>
      </c>
      <c r="BZ134" s="436" t="s">
        <v>256</v>
      </c>
      <c r="CA134" s="436" t="s">
        <v>257</v>
      </c>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row>
    <row r="135" s="373" customFormat="true" ht="15" customHeight="true" x14ac:dyDescent="0.2">
      <c r="A135" s="1146" t="s">
        <v>45</v>
      </c>
      <c r="B135" s="208" t="s">
        <v>44</v>
      </c>
      <c r="C135" s="836">
        <v>0</v>
      </c>
      <c r="D135" s="837">
        <v>0</v>
      </c>
      <c r="E135" s="837">
        <v>1.4463071618602072</v>
      </c>
      <c r="F135" s="837">
        <v>51.271023233567256</v>
      </c>
      <c r="G135" s="838">
        <v>88.202361465267359</v>
      </c>
      <c r="H135" s="839">
        <v>66.272616571655547</v>
      </c>
      <c r="I135" s="837">
        <v>87.603766750683178</v>
      </c>
      <c r="J135" s="837">
        <v>89.744336468882409</v>
      </c>
      <c r="K135" s="837">
        <v>94.260041117216147</v>
      </c>
      <c r="L135" s="840">
        <v>90.531994721534474</v>
      </c>
      <c r="M135" s="836">
        <v>0</v>
      </c>
      <c r="N135" s="837">
        <v>0</v>
      </c>
      <c r="O135" s="837">
        <v>0</v>
      </c>
      <c r="P135" s="837">
        <v>1.0466677388765284</v>
      </c>
      <c r="Q135" s="838">
        <v>5.9962755615994467</v>
      </c>
      <c r="R135" s="839">
        <v>95.582614600539003</v>
      </c>
      <c r="S135" s="837">
        <v>87.300407076683882</v>
      </c>
      <c r="T135" s="837">
        <v>14.542626506265096</v>
      </c>
      <c r="U135" s="837">
        <v>5.562139947004936</v>
      </c>
      <c r="V135" s="837">
        <v>12.016439543297022</v>
      </c>
      <c r="W135" s="837">
        <v>20.272915400486173</v>
      </c>
      <c r="X135" s="837">
        <v>8.5598922840833236</v>
      </c>
      <c r="Y135" s="837">
        <v>10.224392268460283</v>
      </c>
      <c r="Z135" s="837">
        <v>15.244739724798103</v>
      </c>
      <c r="AA135" s="840">
        <v>17.293568085429019</v>
      </c>
      <c r="AB135" s="738"/>
      <c r="AC135" s="738"/>
      <c r="AD135" s="738"/>
      <c r="AE135" s="738"/>
      <c r="AF135" s="738"/>
      <c r="AG135" s="738"/>
      <c r="AH135" s="738"/>
      <c r="AI135" s="738"/>
      <c r="AJ135" s="738"/>
      <c r="AK135" s="738"/>
      <c r="AL135" s="738"/>
      <c r="AM135" s="738"/>
      <c r="AN135" s="738"/>
      <c r="AO135" s="738"/>
      <c r="AP135" s="738"/>
      <c r="AQ135" s="738"/>
      <c r="AR135" s="738"/>
      <c r="AS135" s="738"/>
      <c r="AT135" s="738"/>
      <c r="AU135" s="738"/>
      <c r="AV135" s="738"/>
      <c r="AW135" s="738"/>
      <c r="AX135" s="738"/>
      <c r="AY135" s="738"/>
      <c r="AZ135" s="173"/>
      <c r="BA135" s="1168" t="s">
        <v>45</v>
      </c>
      <c r="BB135" s="261" t="s">
        <v>44</v>
      </c>
      <c r="BC135" s="907" t="s">
        <v>35</v>
      </c>
      <c r="BD135" s="911" t="s">
        <v>35</v>
      </c>
      <c r="BE135" s="911" t="s">
        <v>35</v>
      </c>
      <c r="BF135" s="911" t="s">
        <v>35</v>
      </c>
      <c r="BG135" s="916" t="s">
        <v>35</v>
      </c>
      <c r="BH135" s="907" t="s">
        <v>35</v>
      </c>
      <c r="BI135" s="911" t="s">
        <v>35</v>
      </c>
      <c r="BJ135" s="911" t="s">
        <v>35</v>
      </c>
      <c r="BK135" s="911" t="s">
        <v>35</v>
      </c>
      <c r="BL135" s="916" t="s">
        <v>35</v>
      </c>
      <c r="BM135" s="907" t="s">
        <v>35</v>
      </c>
      <c r="BN135" s="911" t="s">
        <v>35</v>
      </c>
      <c r="BO135" s="911" t="s">
        <v>35</v>
      </c>
      <c r="BP135" s="911" t="s">
        <v>35</v>
      </c>
      <c r="BQ135" s="916" t="s">
        <v>35</v>
      </c>
      <c r="BR135" s="907" t="s">
        <v>35</v>
      </c>
      <c r="BS135" s="911" t="s">
        <v>35</v>
      </c>
      <c r="BT135" s="911" t="s">
        <v>35</v>
      </c>
      <c r="BU135" s="911" t="s">
        <v>35</v>
      </c>
      <c r="BV135" s="911" t="s">
        <v>35</v>
      </c>
      <c r="BW135" s="911" t="s">
        <v>35</v>
      </c>
      <c r="BX135" s="911" t="s">
        <v>35</v>
      </c>
      <c r="BY135" s="922" t="s">
        <v>35</v>
      </c>
      <c r="BZ135" s="922" t="s">
        <v>35</v>
      </c>
      <c r="CA135" s="922" t="s">
        <v>35</v>
      </c>
      <c r="CB135" s="968"/>
      <c r="CC135" s="968"/>
      <c r="CD135" s="968"/>
      <c r="CE135" s="968"/>
      <c r="CF135" s="968"/>
      <c r="CG135" s="968"/>
      <c r="CH135" s="968"/>
      <c r="CI135" s="968"/>
      <c r="CJ135" s="968"/>
      <c r="CK135" s="968"/>
      <c r="CL135" s="968"/>
      <c r="CM135" s="968"/>
      <c r="CN135" s="968"/>
      <c r="CO135" s="968"/>
      <c r="CP135" s="968"/>
      <c r="CQ135" s="968"/>
      <c r="CR135" s="968"/>
      <c r="CS135" s="968"/>
      <c r="CT135" s="968"/>
      <c r="CU135" s="968"/>
      <c r="CV135" s="968"/>
      <c r="CW135" s="968"/>
      <c r="CX135" s="968"/>
      <c r="CY135" s="968"/>
      <c r="CZ135" s="968"/>
    </row>
    <row r="136" s="373" customFormat="true" ht="15" customHeight="true" x14ac:dyDescent="0.2">
      <c r="A136" s="1147"/>
      <c r="B136" s="209" t="s">
        <v>43</v>
      </c>
      <c r="C136" s="841">
        <v>0</v>
      </c>
      <c r="D136" s="842">
        <v>1.5690682521068672E-2</v>
      </c>
      <c r="E136" s="842">
        <v>0.91479765938996471</v>
      </c>
      <c r="F136" s="842">
        <v>4.9922176892094994</v>
      </c>
      <c r="G136" s="843">
        <v>7.4802719763863559</v>
      </c>
      <c r="H136" s="844">
        <v>6.1198242448426488</v>
      </c>
      <c r="I136" s="842">
        <v>6.8250527322712005</v>
      </c>
      <c r="J136" s="842">
        <v>5.7350932809036035</v>
      </c>
      <c r="K136" s="842">
        <v>4.5053348412296943</v>
      </c>
      <c r="L136" s="845">
        <v>8.602425950838839</v>
      </c>
      <c r="M136" s="841">
        <v>0</v>
      </c>
      <c r="N136" s="842">
        <v>0</v>
      </c>
      <c r="O136" s="842">
        <v>2.3013092543274601E-2</v>
      </c>
      <c r="P136" s="842">
        <v>0.62940011097477999</v>
      </c>
      <c r="Q136" s="843">
        <v>4.1812902204534517</v>
      </c>
      <c r="R136" s="844">
        <v>3.0294778974047238</v>
      </c>
      <c r="S136" s="842">
        <v>1.8109884384465214</v>
      </c>
      <c r="T136" s="842">
        <v>3.1395556062414323</v>
      </c>
      <c r="U136" s="842">
        <v>1.2697747817829979</v>
      </c>
      <c r="V136" s="842">
        <v>2.6477575151923687</v>
      </c>
      <c r="W136" s="842">
        <v>3.8315124546480868</v>
      </c>
      <c r="X136" s="842">
        <v>0.98085370139483607</v>
      </c>
      <c r="Y136" s="842">
        <v>0.42517232947610878</v>
      </c>
      <c r="Z136" s="842">
        <v>0.53182473737583347</v>
      </c>
      <c r="AA136" s="845">
        <v>6.6720055834699403</v>
      </c>
      <c r="AB136" s="738"/>
      <c r="AC136" s="738"/>
      <c r="AD136" s="738"/>
      <c r="AE136" s="738"/>
      <c r="AF136" s="738"/>
      <c r="AG136" s="738"/>
      <c r="AH136" s="738"/>
      <c r="AI136" s="738"/>
      <c r="AJ136" s="738"/>
      <c r="AK136" s="738"/>
      <c r="AL136" s="738"/>
      <c r="AM136" s="738"/>
      <c r="AN136" s="738"/>
      <c r="AO136" s="738"/>
      <c r="AP136" s="738"/>
      <c r="AQ136" s="738"/>
      <c r="AR136" s="738"/>
      <c r="AS136" s="738"/>
      <c r="AT136" s="738"/>
      <c r="AU136" s="738"/>
      <c r="AV136" s="738"/>
      <c r="AW136" s="738"/>
      <c r="AX136" s="738"/>
      <c r="AY136" s="738"/>
      <c r="AZ136" s="173"/>
      <c r="BA136" s="1165"/>
      <c r="BB136" s="262" t="s">
        <v>43</v>
      </c>
      <c r="BC136" s="908" t="s">
        <v>35</v>
      </c>
      <c r="BD136" s="912" t="s">
        <v>35</v>
      </c>
      <c r="BE136" s="912" t="s">
        <v>35</v>
      </c>
      <c r="BF136" s="912" t="s">
        <v>35</v>
      </c>
      <c r="BG136" s="917" t="s">
        <v>35</v>
      </c>
      <c r="BH136" s="908" t="s">
        <v>35</v>
      </c>
      <c r="BI136" s="912" t="s">
        <v>35</v>
      </c>
      <c r="BJ136" s="912" t="s">
        <v>35</v>
      </c>
      <c r="BK136" s="912" t="s">
        <v>35</v>
      </c>
      <c r="BL136" s="917" t="s">
        <v>35</v>
      </c>
      <c r="BM136" s="908" t="s">
        <v>35</v>
      </c>
      <c r="BN136" s="912" t="s">
        <v>35</v>
      </c>
      <c r="BO136" s="912" t="s">
        <v>35</v>
      </c>
      <c r="BP136" s="912" t="s">
        <v>35</v>
      </c>
      <c r="BQ136" s="917" t="s">
        <v>35</v>
      </c>
      <c r="BR136" s="908" t="s">
        <v>35</v>
      </c>
      <c r="BS136" s="912" t="s">
        <v>35</v>
      </c>
      <c r="BT136" s="912" t="s">
        <v>35</v>
      </c>
      <c r="BU136" s="912" t="s">
        <v>35</v>
      </c>
      <c r="BV136" s="912" t="s">
        <v>35</v>
      </c>
      <c r="BW136" s="912" t="s">
        <v>35</v>
      </c>
      <c r="BX136" s="912" t="s">
        <v>35</v>
      </c>
      <c r="BY136" s="923" t="s">
        <v>35</v>
      </c>
      <c r="BZ136" s="923" t="s">
        <v>35</v>
      </c>
      <c r="CA136" s="923" t="s">
        <v>35</v>
      </c>
      <c r="CB136" s="968"/>
      <c r="CC136" s="968"/>
      <c r="CD136" s="968"/>
      <c r="CE136" s="968"/>
      <c r="CF136" s="968"/>
      <c r="CG136" s="968"/>
      <c r="CH136" s="968"/>
      <c r="CI136" s="968"/>
      <c r="CJ136" s="968"/>
      <c r="CK136" s="968"/>
      <c r="CL136" s="968"/>
      <c r="CM136" s="968"/>
      <c r="CN136" s="968"/>
      <c r="CO136" s="968"/>
      <c r="CP136" s="968"/>
      <c r="CQ136" s="968"/>
      <c r="CR136" s="968"/>
      <c r="CS136" s="968"/>
      <c r="CT136" s="968"/>
      <c r="CU136" s="968"/>
      <c r="CV136" s="968"/>
      <c r="CW136" s="968"/>
      <c r="CX136" s="968"/>
      <c r="CY136" s="968"/>
      <c r="CZ136" s="968"/>
    </row>
    <row r="137" s="373" customFormat="true" ht="15" customHeight="true" x14ac:dyDescent="0.2">
      <c r="A137" s="1147"/>
      <c r="B137" s="209" t="s">
        <v>42</v>
      </c>
      <c r="C137" s="841">
        <v>14.172355654073582</v>
      </c>
      <c r="D137" s="842">
        <v>34.828702159106498</v>
      </c>
      <c r="E137" s="842">
        <v>66.808128721597924</v>
      </c>
      <c r="F137" s="842">
        <v>36.339262648870687</v>
      </c>
      <c r="G137" s="843">
        <v>3.9272694469910969</v>
      </c>
      <c r="H137" s="844">
        <v>21.55768771595352</v>
      </c>
      <c r="I137" s="842">
        <v>4.066037901034159</v>
      </c>
      <c r="J137" s="842">
        <v>3.9095160172342656</v>
      </c>
      <c r="K137" s="842">
        <v>1.0086026219897344</v>
      </c>
      <c r="L137" s="845">
        <v>0.67734387754901471</v>
      </c>
      <c r="M137" s="841">
        <v>11.468307916463596</v>
      </c>
      <c r="N137" s="842">
        <v>23.767602642137483</v>
      </c>
      <c r="O137" s="842">
        <v>41.060270676533129</v>
      </c>
      <c r="P137" s="842">
        <v>63.98095747914082</v>
      </c>
      <c r="Q137" s="843">
        <v>73.921171187419105</v>
      </c>
      <c r="R137" s="844">
        <v>1.0683154376580093</v>
      </c>
      <c r="S137" s="842">
        <v>9.4994020888507578</v>
      </c>
      <c r="T137" s="842">
        <v>42.545206815510745</v>
      </c>
      <c r="U137" s="842">
        <v>45.98728034474366</v>
      </c>
      <c r="V137" s="842">
        <v>54.341987921121252</v>
      </c>
      <c r="W137" s="842">
        <v>34.798992613518095</v>
      </c>
      <c r="X137" s="842">
        <v>30.223956387285501</v>
      </c>
      <c r="Y137" s="842">
        <v>17.811417823802362</v>
      </c>
      <c r="Z137" s="842">
        <v>43.887389548621094</v>
      </c>
      <c r="AA137" s="845">
        <v>29.649661855375658</v>
      </c>
      <c r="AB137" s="738"/>
      <c r="AC137" s="738"/>
      <c r="AD137" s="738"/>
      <c r="AE137" s="738"/>
      <c r="AF137" s="738"/>
      <c r="AG137" s="738"/>
      <c r="AH137" s="738"/>
      <c r="AI137" s="738"/>
      <c r="AJ137" s="738"/>
      <c r="AK137" s="738"/>
      <c r="AL137" s="738"/>
      <c r="AM137" s="738"/>
      <c r="AN137" s="738"/>
      <c r="AO137" s="738"/>
      <c r="AP137" s="738"/>
      <c r="AQ137" s="738"/>
      <c r="AR137" s="738"/>
      <c r="AS137" s="738"/>
      <c r="AT137" s="738"/>
      <c r="AU137" s="738"/>
      <c r="AV137" s="738"/>
      <c r="AW137" s="738"/>
      <c r="AX137" s="738"/>
      <c r="AY137" s="738"/>
      <c r="AZ137" s="173"/>
      <c r="BA137" s="1165"/>
      <c r="BB137" s="262" t="s">
        <v>42</v>
      </c>
      <c r="BC137" s="908" t="s">
        <v>35</v>
      </c>
      <c r="BD137" s="912" t="s">
        <v>35</v>
      </c>
      <c r="BE137" s="912" t="s">
        <v>35</v>
      </c>
      <c r="BF137" s="912" t="s">
        <v>35</v>
      </c>
      <c r="BG137" s="917" t="s">
        <v>35</v>
      </c>
      <c r="BH137" s="908" t="s">
        <v>35</v>
      </c>
      <c r="BI137" s="912" t="s">
        <v>35</v>
      </c>
      <c r="BJ137" s="912" t="s">
        <v>35</v>
      </c>
      <c r="BK137" s="912" t="s">
        <v>35</v>
      </c>
      <c r="BL137" s="917" t="s">
        <v>35</v>
      </c>
      <c r="BM137" s="908" t="s">
        <v>35</v>
      </c>
      <c r="BN137" s="912" t="s">
        <v>35</v>
      </c>
      <c r="BO137" s="912" t="s">
        <v>35</v>
      </c>
      <c r="BP137" s="912" t="s">
        <v>35</v>
      </c>
      <c r="BQ137" s="917" t="s">
        <v>35</v>
      </c>
      <c r="BR137" s="908" t="s">
        <v>35</v>
      </c>
      <c r="BS137" s="912" t="s">
        <v>35</v>
      </c>
      <c r="BT137" s="912" t="s">
        <v>35</v>
      </c>
      <c r="BU137" s="912" t="s">
        <v>35</v>
      </c>
      <c r="BV137" s="912" t="s">
        <v>35</v>
      </c>
      <c r="BW137" s="912" t="s">
        <v>35</v>
      </c>
      <c r="BX137" s="912" t="s">
        <v>35</v>
      </c>
      <c r="BY137" s="923" t="s">
        <v>35</v>
      </c>
      <c r="BZ137" s="923" t="s">
        <v>35</v>
      </c>
      <c r="CA137" s="923" t="s">
        <v>35</v>
      </c>
      <c r="CB137" s="968"/>
      <c r="CC137" s="968"/>
      <c r="CD137" s="968"/>
      <c r="CE137" s="968"/>
      <c r="CF137" s="968"/>
      <c r="CG137" s="968"/>
      <c r="CH137" s="968"/>
      <c r="CI137" s="968"/>
      <c r="CJ137" s="968"/>
      <c r="CK137" s="968"/>
      <c r="CL137" s="968"/>
      <c r="CM137" s="968"/>
      <c r="CN137" s="968"/>
      <c r="CO137" s="968"/>
      <c r="CP137" s="968"/>
      <c r="CQ137" s="968"/>
      <c r="CR137" s="968"/>
      <c r="CS137" s="968"/>
      <c r="CT137" s="968"/>
      <c r="CU137" s="968"/>
      <c r="CV137" s="968"/>
      <c r="CW137" s="968"/>
      <c r="CX137" s="968"/>
      <c r="CY137" s="968"/>
      <c r="CZ137" s="968"/>
    </row>
    <row r="138" s="373" customFormat="true" ht="15" customHeight="true" x14ac:dyDescent="0.2">
      <c r="A138" s="1147"/>
      <c r="B138" s="209" t="s">
        <v>41</v>
      </c>
      <c r="C138" s="841">
        <v>9.0967298826708163</v>
      </c>
      <c r="D138" s="842">
        <v>11.459682626450798</v>
      </c>
      <c r="E138" s="842">
        <v>6.5810405932911253</v>
      </c>
      <c r="F138" s="842">
        <v>3.3363535910351407</v>
      </c>
      <c r="G138" s="843">
        <v>0.39009711135522135</v>
      </c>
      <c r="H138" s="844">
        <v>5.5865065200376245</v>
      </c>
      <c r="I138" s="842">
        <v>1.5051426160114547</v>
      </c>
      <c r="J138" s="842">
        <v>0.61105423297971651</v>
      </c>
      <c r="K138" s="842">
        <v>0.22602141956444763</v>
      </c>
      <c r="L138" s="845">
        <v>0.18823545007768153</v>
      </c>
      <c r="M138" s="841">
        <v>8.7165339375392445</v>
      </c>
      <c r="N138" s="842">
        <v>10.363337500727983</v>
      </c>
      <c r="O138" s="842">
        <v>11.490787248764081</v>
      </c>
      <c r="P138" s="842">
        <v>7.3568854768450267</v>
      </c>
      <c r="Q138" s="843">
        <v>3.5349944147575183</v>
      </c>
      <c r="R138" s="844">
        <v>0.28628357588444286</v>
      </c>
      <c r="S138" s="842">
        <v>1.2767373568006672</v>
      </c>
      <c r="T138" s="842">
        <v>15.737270713942547</v>
      </c>
      <c r="U138" s="842">
        <v>16.530388743485339</v>
      </c>
      <c r="V138" s="842">
        <v>3.5473266015380505</v>
      </c>
      <c r="W138" s="842">
        <v>3.677232212372699</v>
      </c>
      <c r="X138" s="842">
        <v>3.3823432495553618</v>
      </c>
      <c r="Y138" s="842">
        <v>5.3895257101111458</v>
      </c>
      <c r="Z138" s="842">
        <v>1.6742525397866546</v>
      </c>
      <c r="AA138" s="845">
        <v>5.0883836344657203</v>
      </c>
      <c r="AB138" s="738"/>
      <c r="AC138" s="738"/>
      <c r="AD138" s="738"/>
      <c r="AE138" s="738"/>
      <c r="AF138" s="738"/>
      <c r="AG138" s="738"/>
      <c r="AH138" s="738"/>
      <c r="AI138" s="738"/>
      <c r="AJ138" s="738"/>
      <c r="AK138" s="738"/>
      <c r="AL138" s="738"/>
      <c r="AM138" s="738"/>
      <c r="AN138" s="738"/>
      <c r="AO138" s="738"/>
      <c r="AP138" s="738"/>
      <c r="AQ138" s="738"/>
      <c r="AR138" s="738"/>
      <c r="AS138" s="738"/>
      <c r="AT138" s="738"/>
      <c r="AU138" s="738"/>
      <c r="AV138" s="738"/>
      <c r="AW138" s="738"/>
      <c r="AX138" s="738"/>
      <c r="AY138" s="738"/>
      <c r="AZ138" s="173"/>
      <c r="BA138" s="1165"/>
      <c r="BB138" s="262" t="s">
        <v>41</v>
      </c>
      <c r="BC138" s="908" t="s">
        <v>35</v>
      </c>
      <c r="BD138" s="912" t="s">
        <v>35</v>
      </c>
      <c r="BE138" s="912" t="s">
        <v>35</v>
      </c>
      <c r="BF138" s="912" t="s">
        <v>35</v>
      </c>
      <c r="BG138" s="917" t="s">
        <v>35</v>
      </c>
      <c r="BH138" s="908" t="s">
        <v>35</v>
      </c>
      <c r="BI138" s="912" t="s">
        <v>35</v>
      </c>
      <c r="BJ138" s="912" t="s">
        <v>35</v>
      </c>
      <c r="BK138" s="912" t="s">
        <v>35</v>
      </c>
      <c r="BL138" s="917" t="s">
        <v>35</v>
      </c>
      <c r="BM138" s="908" t="s">
        <v>35</v>
      </c>
      <c r="BN138" s="912" t="s">
        <v>35</v>
      </c>
      <c r="BO138" s="912" t="s">
        <v>35</v>
      </c>
      <c r="BP138" s="912" t="s">
        <v>35</v>
      </c>
      <c r="BQ138" s="917" t="s">
        <v>35</v>
      </c>
      <c r="BR138" s="908" t="s">
        <v>35</v>
      </c>
      <c r="BS138" s="912" t="s">
        <v>35</v>
      </c>
      <c r="BT138" s="912" t="s">
        <v>35</v>
      </c>
      <c r="BU138" s="912" t="s">
        <v>35</v>
      </c>
      <c r="BV138" s="912" t="s">
        <v>35</v>
      </c>
      <c r="BW138" s="912" t="s">
        <v>35</v>
      </c>
      <c r="BX138" s="912" t="s">
        <v>35</v>
      </c>
      <c r="BY138" s="923" t="s">
        <v>35</v>
      </c>
      <c r="BZ138" s="923" t="s">
        <v>35</v>
      </c>
      <c r="CA138" s="923" t="s">
        <v>35</v>
      </c>
      <c r="CB138" s="968"/>
      <c r="CC138" s="968"/>
      <c r="CD138" s="968"/>
      <c r="CE138" s="968"/>
      <c r="CF138" s="968"/>
      <c r="CG138" s="968"/>
      <c r="CH138" s="968"/>
      <c r="CI138" s="968"/>
      <c r="CJ138" s="968"/>
      <c r="CK138" s="968"/>
      <c r="CL138" s="968"/>
      <c r="CM138" s="968"/>
      <c r="CN138" s="968"/>
      <c r="CO138" s="968"/>
      <c r="CP138" s="968"/>
      <c r="CQ138" s="968"/>
      <c r="CR138" s="968"/>
      <c r="CS138" s="968"/>
      <c r="CT138" s="968"/>
      <c r="CU138" s="968"/>
      <c r="CV138" s="968"/>
      <c r="CW138" s="968"/>
      <c r="CX138" s="968"/>
      <c r="CY138" s="968"/>
      <c r="CZ138" s="968"/>
    </row>
    <row r="139" s="373" customFormat="true" ht="15" customHeight="true" x14ac:dyDescent="0.2">
      <c r="A139" s="1147"/>
      <c r="B139" s="209" t="s">
        <v>19</v>
      </c>
      <c r="C139" s="841">
        <v>76.7309144632558</v>
      </c>
      <c r="D139" s="842">
        <v>53.695924531921804</v>
      </c>
      <c r="E139" s="842">
        <v>24.249725863860892</v>
      </c>
      <c r="F139" s="842">
        <v>4.061142837317516</v>
      </c>
      <c r="G139" s="843">
        <v>0</v>
      </c>
      <c r="H139" s="844">
        <v>0.46336494751063817</v>
      </c>
      <c r="I139" s="842">
        <v>0</v>
      </c>
      <c r="J139" s="842">
        <v>0</v>
      </c>
      <c r="K139" s="842">
        <v>0</v>
      </c>
      <c r="L139" s="845">
        <v>0</v>
      </c>
      <c r="M139" s="841">
        <v>79.815158145997373</v>
      </c>
      <c r="N139" s="842">
        <v>65.869059857134587</v>
      </c>
      <c r="O139" s="842">
        <v>47.42592898215954</v>
      </c>
      <c r="P139" s="842">
        <v>26.986089194162965</v>
      </c>
      <c r="Q139" s="843">
        <v>12.366268615770586</v>
      </c>
      <c r="R139" s="844">
        <v>3.3308488513817139E-2</v>
      </c>
      <c r="S139" s="842">
        <v>0.11246503921825424</v>
      </c>
      <c r="T139" s="842">
        <v>24.035340358039996</v>
      </c>
      <c r="U139" s="842">
        <v>30.65041618298303</v>
      </c>
      <c r="V139" s="842">
        <v>27.446488418851363</v>
      </c>
      <c r="W139" s="842">
        <v>37.419347318975184</v>
      </c>
      <c r="X139" s="842">
        <v>56.852954377681122</v>
      </c>
      <c r="Y139" s="842">
        <v>66.14949186815015</v>
      </c>
      <c r="Z139" s="842">
        <v>38.661793449418333</v>
      </c>
      <c r="AA139" s="845">
        <v>41.296380841259484</v>
      </c>
      <c r="AB139" s="738"/>
      <c r="AC139" s="738"/>
      <c r="AD139" s="738"/>
      <c r="AE139" s="738"/>
      <c r="AF139" s="738"/>
      <c r="AG139" s="738"/>
      <c r="AH139" s="738"/>
      <c r="AI139" s="738"/>
      <c r="AJ139" s="738"/>
      <c r="AK139" s="738"/>
      <c r="AL139" s="738"/>
      <c r="AM139" s="738"/>
      <c r="AN139" s="738"/>
      <c r="AO139" s="738"/>
      <c r="AP139" s="738"/>
      <c r="AQ139" s="738"/>
      <c r="AR139" s="738"/>
      <c r="AS139" s="738"/>
      <c r="AT139" s="738"/>
      <c r="AU139" s="738"/>
      <c r="AV139" s="738"/>
      <c r="AW139" s="738"/>
      <c r="AX139" s="738"/>
      <c r="AY139" s="738"/>
      <c r="AZ139" s="173"/>
      <c r="BA139" s="1165"/>
      <c r="BB139" s="262" t="s">
        <v>19</v>
      </c>
      <c r="BC139" s="908" t="s">
        <v>35</v>
      </c>
      <c r="BD139" s="912" t="s">
        <v>35</v>
      </c>
      <c r="BE139" s="912" t="s">
        <v>35</v>
      </c>
      <c r="BF139" s="912" t="s">
        <v>35</v>
      </c>
      <c r="BG139" s="917" t="s">
        <v>35</v>
      </c>
      <c r="BH139" s="908" t="s">
        <v>35</v>
      </c>
      <c r="BI139" s="912" t="s">
        <v>35</v>
      </c>
      <c r="BJ139" s="912" t="s">
        <v>35</v>
      </c>
      <c r="BK139" s="912" t="s">
        <v>35</v>
      </c>
      <c r="BL139" s="917" t="s">
        <v>35</v>
      </c>
      <c r="BM139" s="908" t="s">
        <v>35</v>
      </c>
      <c r="BN139" s="912" t="s">
        <v>35</v>
      </c>
      <c r="BO139" s="912" t="s">
        <v>35</v>
      </c>
      <c r="BP139" s="912" t="s">
        <v>35</v>
      </c>
      <c r="BQ139" s="917" t="s">
        <v>35</v>
      </c>
      <c r="BR139" s="908" t="s">
        <v>35</v>
      </c>
      <c r="BS139" s="912" t="s">
        <v>35</v>
      </c>
      <c r="BT139" s="912" t="s">
        <v>35</v>
      </c>
      <c r="BU139" s="912" t="s">
        <v>35</v>
      </c>
      <c r="BV139" s="912" t="s">
        <v>35</v>
      </c>
      <c r="BW139" s="912" t="s">
        <v>35</v>
      </c>
      <c r="BX139" s="912" t="s">
        <v>35</v>
      </c>
      <c r="BY139" s="923" t="s">
        <v>35</v>
      </c>
      <c r="BZ139" s="923" t="s">
        <v>35</v>
      </c>
      <c r="CA139" s="923" t="s">
        <v>35</v>
      </c>
      <c r="CB139" s="968"/>
      <c r="CC139" s="968"/>
      <c r="CD139" s="968"/>
      <c r="CE139" s="968"/>
      <c r="CF139" s="968"/>
      <c r="CG139" s="968"/>
      <c r="CH139" s="968"/>
      <c r="CI139" s="968"/>
      <c r="CJ139" s="968"/>
      <c r="CK139" s="968"/>
      <c r="CL139" s="968"/>
      <c r="CM139" s="968"/>
      <c r="CN139" s="968"/>
      <c r="CO139" s="968"/>
      <c r="CP139" s="968"/>
      <c r="CQ139" s="968"/>
      <c r="CR139" s="968"/>
      <c r="CS139" s="968"/>
      <c r="CT139" s="968"/>
      <c r="CU139" s="968"/>
      <c r="CV139" s="968"/>
      <c r="CW139" s="968"/>
      <c r="CX139" s="968"/>
      <c r="CY139" s="968"/>
      <c r="CZ139" s="968"/>
    </row>
    <row r="140" s="133" customFormat="true" ht="15" customHeight="true" x14ac:dyDescent="0.2">
      <c r="A140" s="1147" t="s">
        <v>107</v>
      </c>
      <c r="B140" s="209" t="s">
        <v>64</v>
      </c>
      <c r="C140" s="892" t="s">
        <v>35</v>
      </c>
      <c r="D140" s="895" t="s">
        <v>35</v>
      </c>
      <c r="E140" s="895" t="s">
        <v>35</v>
      </c>
      <c r="F140" s="895" t="s">
        <v>35</v>
      </c>
      <c r="G140" s="898" t="s">
        <v>35</v>
      </c>
      <c r="H140" s="901" t="s">
        <v>35</v>
      </c>
      <c r="I140" s="895" t="s">
        <v>35</v>
      </c>
      <c r="J140" s="895" t="s">
        <v>35</v>
      </c>
      <c r="K140" s="895" t="s">
        <v>35</v>
      </c>
      <c r="L140" s="904" t="s">
        <v>35</v>
      </c>
      <c r="M140" s="892" t="s">
        <v>35</v>
      </c>
      <c r="N140" s="895" t="s">
        <v>35</v>
      </c>
      <c r="O140" s="895" t="s">
        <v>35</v>
      </c>
      <c r="P140" s="895" t="s">
        <v>35</v>
      </c>
      <c r="Q140" s="898" t="s">
        <v>35</v>
      </c>
      <c r="R140" s="901" t="s">
        <v>35</v>
      </c>
      <c r="S140" s="895" t="s">
        <v>35</v>
      </c>
      <c r="T140" s="895" t="s">
        <v>35</v>
      </c>
      <c r="U140" s="895" t="s">
        <v>35</v>
      </c>
      <c r="V140" s="895" t="s">
        <v>35</v>
      </c>
      <c r="W140" s="895" t="s">
        <v>35</v>
      </c>
      <c r="X140" s="895" t="s">
        <v>35</v>
      </c>
      <c r="Y140" s="895" t="s">
        <v>35</v>
      </c>
      <c r="Z140" s="895" t="s">
        <v>35</v>
      </c>
      <c r="AA140" s="904" t="s">
        <v>35</v>
      </c>
      <c r="AB140" s="966"/>
      <c r="AC140" s="966"/>
      <c r="AD140" s="966"/>
      <c r="AE140" s="966"/>
      <c r="AF140" s="966"/>
      <c r="AG140" s="966"/>
      <c r="AH140" s="966"/>
      <c r="AI140" s="966"/>
      <c r="AJ140" s="966"/>
      <c r="AK140" s="966"/>
      <c r="AL140" s="966"/>
      <c r="AM140" s="966"/>
      <c r="AN140" s="966"/>
      <c r="AO140" s="966"/>
      <c r="AP140" s="966"/>
      <c r="AQ140" s="966"/>
      <c r="AR140" s="966"/>
      <c r="AS140" s="966"/>
      <c r="AT140" s="966"/>
      <c r="AU140" s="966"/>
      <c r="AV140" s="966"/>
      <c r="AW140" s="966"/>
      <c r="AX140" s="966"/>
      <c r="AY140" s="966"/>
      <c r="AZ140" s="172"/>
      <c r="BA140" s="1165" t="s">
        <v>107</v>
      </c>
      <c r="BB140" s="262" t="s">
        <v>64</v>
      </c>
      <c r="BC140" s="908" t="s">
        <v>35</v>
      </c>
      <c r="BD140" s="912" t="s">
        <v>35</v>
      </c>
      <c r="BE140" s="912" t="s">
        <v>35</v>
      </c>
      <c r="BF140" s="912" t="s">
        <v>35</v>
      </c>
      <c r="BG140" s="917" t="s">
        <v>35</v>
      </c>
      <c r="BH140" s="908" t="s">
        <v>35</v>
      </c>
      <c r="BI140" s="912" t="s">
        <v>35</v>
      </c>
      <c r="BJ140" s="912" t="s">
        <v>35</v>
      </c>
      <c r="BK140" s="912" t="s">
        <v>35</v>
      </c>
      <c r="BL140" s="917" t="s">
        <v>35</v>
      </c>
      <c r="BM140" s="908" t="s">
        <v>35</v>
      </c>
      <c r="BN140" s="912" t="s">
        <v>35</v>
      </c>
      <c r="BO140" s="912" t="s">
        <v>35</v>
      </c>
      <c r="BP140" s="912" t="s">
        <v>35</v>
      </c>
      <c r="BQ140" s="917" t="s">
        <v>35</v>
      </c>
      <c r="BR140" s="908" t="s">
        <v>35</v>
      </c>
      <c r="BS140" s="912" t="s">
        <v>35</v>
      </c>
      <c r="BT140" s="912" t="s">
        <v>35</v>
      </c>
      <c r="BU140" s="912" t="s">
        <v>35</v>
      </c>
      <c r="BV140" s="912" t="s">
        <v>35</v>
      </c>
      <c r="BW140" s="912" t="s">
        <v>35</v>
      </c>
      <c r="BX140" s="912" t="s">
        <v>35</v>
      </c>
      <c r="BY140" s="923" t="s">
        <v>35</v>
      </c>
      <c r="BZ140" s="923" t="s">
        <v>35</v>
      </c>
      <c r="CA140" s="923" t="s">
        <v>35</v>
      </c>
      <c r="CB140" s="968"/>
      <c r="CC140" s="968"/>
      <c r="CD140" s="968"/>
      <c r="CE140" s="968"/>
      <c r="CF140" s="968"/>
      <c r="CG140" s="968"/>
      <c r="CH140" s="968"/>
      <c r="CI140" s="968"/>
      <c r="CJ140" s="968"/>
      <c r="CK140" s="968"/>
      <c r="CL140" s="968"/>
      <c r="CM140" s="968"/>
      <c r="CN140" s="968"/>
      <c r="CO140" s="968"/>
      <c r="CP140" s="968"/>
      <c r="CQ140" s="968"/>
      <c r="CR140" s="968"/>
      <c r="CS140" s="968"/>
      <c r="CT140" s="968"/>
      <c r="CU140" s="968"/>
      <c r="CV140" s="968"/>
      <c r="CW140" s="968"/>
      <c r="CX140" s="968"/>
      <c r="CY140" s="968"/>
      <c r="CZ140" s="968"/>
    </row>
    <row r="141" s="133" customFormat="true" ht="15" customHeight="true" x14ac:dyDescent="0.2">
      <c r="A141" s="1147"/>
      <c r="B141" s="209" t="s">
        <v>65</v>
      </c>
      <c r="C141" s="892" t="s">
        <v>35</v>
      </c>
      <c r="D141" s="895" t="s">
        <v>35</v>
      </c>
      <c r="E141" s="895" t="s">
        <v>35</v>
      </c>
      <c r="F141" s="895" t="s">
        <v>35</v>
      </c>
      <c r="G141" s="898" t="s">
        <v>35</v>
      </c>
      <c r="H141" s="901" t="s">
        <v>35</v>
      </c>
      <c r="I141" s="895" t="s">
        <v>35</v>
      </c>
      <c r="J141" s="895" t="s">
        <v>35</v>
      </c>
      <c r="K141" s="895" t="s">
        <v>35</v>
      </c>
      <c r="L141" s="904" t="s">
        <v>35</v>
      </c>
      <c r="M141" s="892" t="s">
        <v>35</v>
      </c>
      <c r="N141" s="895" t="s">
        <v>35</v>
      </c>
      <c r="O141" s="895" t="s">
        <v>35</v>
      </c>
      <c r="P141" s="895" t="s">
        <v>35</v>
      </c>
      <c r="Q141" s="898" t="s">
        <v>35</v>
      </c>
      <c r="R141" s="901" t="s">
        <v>35</v>
      </c>
      <c r="S141" s="895" t="s">
        <v>35</v>
      </c>
      <c r="T141" s="895" t="s">
        <v>35</v>
      </c>
      <c r="U141" s="895" t="s">
        <v>35</v>
      </c>
      <c r="V141" s="895" t="s">
        <v>35</v>
      </c>
      <c r="W141" s="895" t="s">
        <v>35</v>
      </c>
      <c r="X141" s="895" t="s">
        <v>35</v>
      </c>
      <c r="Y141" s="895" t="s">
        <v>35</v>
      </c>
      <c r="Z141" s="895" t="s">
        <v>35</v>
      </c>
      <c r="AA141" s="904" t="s">
        <v>35</v>
      </c>
      <c r="AB141" s="966"/>
      <c r="AC141" s="966"/>
      <c r="AD141" s="966"/>
      <c r="AE141" s="966"/>
      <c r="AF141" s="966"/>
      <c r="AG141" s="966"/>
      <c r="AH141" s="966"/>
      <c r="AI141" s="966"/>
      <c r="AJ141" s="966"/>
      <c r="AK141" s="966"/>
      <c r="AL141" s="966"/>
      <c r="AM141" s="966"/>
      <c r="AN141" s="966"/>
      <c r="AO141" s="966"/>
      <c r="AP141" s="966"/>
      <c r="AQ141" s="966"/>
      <c r="AR141" s="966"/>
      <c r="AS141" s="966"/>
      <c r="AT141" s="966"/>
      <c r="AU141" s="966"/>
      <c r="AV141" s="966"/>
      <c r="AW141" s="966"/>
      <c r="AX141" s="966"/>
      <c r="AY141" s="966"/>
      <c r="AZ141" s="172"/>
      <c r="BA141" s="1165"/>
      <c r="BB141" s="262" t="s">
        <v>65</v>
      </c>
      <c r="BC141" s="908" t="s">
        <v>35</v>
      </c>
      <c r="BD141" s="912" t="s">
        <v>35</v>
      </c>
      <c r="BE141" s="912" t="s">
        <v>35</v>
      </c>
      <c r="BF141" s="912" t="s">
        <v>35</v>
      </c>
      <c r="BG141" s="917" t="s">
        <v>35</v>
      </c>
      <c r="BH141" s="908" t="s">
        <v>35</v>
      </c>
      <c r="BI141" s="912" t="s">
        <v>35</v>
      </c>
      <c r="BJ141" s="912" t="s">
        <v>35</v>
      </c>
      <c r="BK141" s="912" t="s">
        <v>35</v>
      </c>
      <c r="BL141" s="917" t="s">
        <v>35</v>
      </c>
      <c r="BM141" s="908" t="s">
        <v>35</v>
      </c>
      <c r="BN141" s="912" t="s">
        <v>35</v>
      </c>
      <c r="BO141" s="912" t="s">
        <v>35</v>
      </c>
      <c r="BP141" s="912" t="s">
        <v>35</v>
      </c>
      <c r="BQ141" s="917" t="s">
        <v>35</v>
      </c>
      <c r="BR141" s="908" t="s">
        <v>35</v>
      </c>
      <c r="BS141" s="912" t="s">
        <v>35</v>
      </c>
      <c r="BT141" s="912" t="s">
        <v>35</v>
      </c>
      <c r="BU141" s="912" t="s">
        <v>35</v>
      </c>
      <c r="BV141" s="912" t="s">
        <v>35</v>
      </c>
      <c r="BW141" s="912" t="s">
        <v>35</v>
      </c>
      <c r="BX141" s="912" t="s">
        <v>35</v>
      </c>
      <c r="BY141" s="923" t="s">
        <v>35</v>
      </c>
      <c r="BZ141" s="923" t="s">
        <v>35</v>
      </c>
      <c r="CA141" s="923" t="s">
        <v>35</v>
      </c>
      <c r="CB141" s="968"/>
      <c r="CC141" s="968"/>
      <c r="CD141" s="968"/>
      <c r="CE141" s="968"/>
      <c r="CF141" s="968"/>
      <c r="CG141" s="968"/>
      <c r="CH141" s="968"/>
      <c r="CI141" s="968"/>
      <c r="CJ141" s="968"/>
      <c r="CK141" s="968"/>
      <c r="CL141" s="968"/>
      <c r="CM141" s="968"/>
      <c r="CN141" s="968"/>
      <c r="CO141" s="968"/>
      <c r="CP141" s="968"/>
      <c r="CQ141" s="968"/>
      <c r="CR141" s="968"/>
      <c r="CS141" s="968"/>
      <c r="CT141" s="968"/>
      <c r="CU141" s="968"/>
      <c r="CV141" s="968"/>
      <c r="CW141" s="968"/>
      <c r="CX141" s="968"/>
      <c r="CY141" s="968"/>
      <c r="CZ141" s="968"/>
    </row>
    <row r="142" s="133" customFormat="true" ht="15" customHeight="true" x14ac:dyDescent="0.2">
      <c r="A142" s="1147"/>
      <c r="B142" s="209" t="s">
        <v>66</v>
      </c>
      <c r="C142" s="892" t="s">
        <v>35</v>
      </c>
      <c r="D142" s="895" t="s">
        <v>35</v>
      </c>
      <c r="E142" s="895" t="s">
        <v>35</v>
      </c>
      <c r="F142" s="895" t="s">
        <v>35</v>
      </c>
      <c r="G142" s="898" t="s">
        <v>35</v>
      </c>
      <c r="H142" s="901" t="s">
        <v>35</v>
      </c>
      <c r="I142" s="895" t="s">
        <v>35</v>
      </c>
      <c r="J142" s="895" t="s">
        <v>35</v>
      </c>
      <c r="K142" s="895" t="s">
        <v>35</v>
      </c>
      <c r="L142" s="904" t="s">
        <v>35</v>
      </c>
      <c r="M142" s="892" t="s">
        <v>35</v>
      </c>
      <c r="N142" s="895" t="s">
        <v>35</v>
      </c>
      <c r="O142" s="895" t="s">
        <v>35</v>
      </c>
      <c r="P142" s="895" t="s">
        <v>35</v>
      </c>
      <c r="Q142" s="898" t="s">
        <v>35</v>
      </c>
      <c r="R142" s="901" t="s">
        <v>35</v>
      </c>
      <c r="S142" s="895" t="s">
        <v>35</v>
      </c>
      <c r="T142" s="895" t="s">
        <v>35</v>
      </c>
      <c r="U142" s="895" t="s">
        <v>35</v>
      </c>
      <c r="V142" s="895" t="s">
        <v>35</v>
      </c>
      <c r="W142" s="895" t="s">
        <v>35</v>
      </c>
      <c r="X142" s="895" t="s">
        <v>35</v>
      </c>
      <c r="Y142" s="895" t="s">
        <v>35</v>
      </c>
      <c r="Z142" s="895" t="s">
        <v>35</v>
      </c>
      <c r="AA142" s="904" t="s">
        <v>35</v>
      </c>
      <c r="AB142" s="966"/>
      <c r="AC142" s="966"/>
      <c r="AD142" s="966"/>
      <c r="AE142" s="966"/>
      <c r="AF142" s="966"/>
      <c r="AG142" s="966"/>
      <c r="AH142" s="966"/>
      <c r="AI142" s="966"/>
      <c r="AJ142" s="966"/>
      <c r="AK142" s="966"/>
      <c r="AL142" s="966"/>
      <c r="AM142" s="966"/>
      <c r="AN142" s="966"/>
      <c r="AO142" s="966"/>
      <c r="AP142" s="966"/>
      <c r="AQ142" s="966"/>
      <c r="AR142" s="966"/>
      <c r="AS142" s="966"/>
      <c r="AT142" s="966"/>
      <c r="AU142" s="966"/>
      <c r="AV142" s="966"/>
      <c r="AW142" s="966"/>
      <c r="AX142" s="966"/>
      <c r="AY142" s="966"/>
      <c r="AZ142" s="172"/>
      <c r="BA142" s="1165"/>
      <c r="BB142" s="262" t="s">
        <v>66</v>
      </c>
      <c r="BC142" s="908" t="s">
        <v>35</v>
      </c>
      <c r="BD142" s="912" t="s">
        <v>35</v>
      </c>
      <c r="BE142" s="912" t="s">
        <v>35</v>
      </c>
      <c r="BF142" s="912" t="s">
        <v>35</v>
      </c>
      <c r="BG142" s="917" t="s">
        <v>35</v>
      </c>
      <c r="BH142" s="908" t="s">
        <v>35</v>
      </c>
      <c r="BI142" s="912" t="s">
        <v>35</v>
      </c>
      <c r="BJ142" s="912" t="s">
        <v>35</v>
      </c>
      <c r="BK142" s="912" t="s">
        <v>35</v>
      </c>
      <c r="BL142" s="917" t="s">
        <v>35</v>
      </c>
      <c r="BM142" s="908" t="s">
        <v>35</v>
      </c>
      <c r="BN142" s="912" t="s">
        <v>35</v>
      </c>
      <c r="BO142" s="912" t="s">
        <v>35</v>
      </c>
      <c r="BP142" s="912" t="s">
        <v>35</v>
      </c>
      <c r="BQ142" s="917" t="s">
        <v>35</v>
      </c>
      <c r="BR142" s="908" t="s">
        <v>35</v>
      </c>
      <c r="BS142" s="912" t="s">
        <v>35</v>
      </c>
      <c r="BT142" s="912" t="s">
        <v>35</v>
      </c>
      <c r="BU142" s="912" t="s">
        <v>35</v>
      </c>
      <c r="BV142" s="912" t="s">
        <v>35</v>
      </c>
      <c r="BW142" s="912" t="s">
        <v>35</v>
      </c>
      <c r="BX142" s="912" t="s">
        <v>35</v>
      </c>
      <c r="BY142" s="923" t="s">
        <v>35</v>
      </c>
      <c r="BZ142" s="923" t="s">
        <v>35</v>
      </c>
      <c r="CA142" s="923" t="s">
        <v>35</v>
      </c>
      <c r="CB142" s="968"/>
      <c r="CC142" s="968"/>
      <c r="CD142" s="968"/>
      <c r="CE142" s="968"/>
      <c r="CF142" s="968"/>
      <c r="CG142" s="968"/>
      <c r="CH142" s="968"/>
      <c r="CI142" s="968"/>
      <c r="CJ142" s="968"/>
      <c r="CK142" s="968"/>
      <c r="CL142" s="968"/>
      <c r="CM142" s="968"/>
      <c r="CN142" s="968"/>
      <c r="CO142" s="968"/>
      <c r="CP142" s="968"/>
      <c r="CQ142" s="968"/>
      <c r="CR142" s="968"/>
      <c r="CS142" s="968"/>
      <c r="CT142" s="968"/>
      <c r="CU142" s="968"/>
      <c r="CV142" s="968"/>
      <c r="CW142" s="968"/>
      <c r="CX142" s="968"/>
      <c r="CY142" s="968"/>
      <c r="CZ142" s="968"/>
    </row>
    <row r="143" s="133" customFormat="true" ht="15" customHeight="true" x14ac:dyDescent="0.2">
      <c r="A143" s="1147"/>
      <c r="B143" s="209" t="s">
        <v>67</v>
      </c>
      <c r="C143" s="892" t="s">
        <v>35</v>
      </c>
      <c r="D143" s="895" t="s">
        <v>35</v>
      </c>
      <c r="E143" s="895" t="s">
        <v>35</v>
      </c>
      <c r="F143" s="895" t="s">
        <v>35</v>
      </c>
      <c r="G143" s="898" t="s">
        <v>35</v>
      </c>
      <c r="H143" s="901" t="s">
        <v>35</v>
      </c>
      <c r="I143" s="895" t="s">
        <v>35</v>
      </c>
      <c r="J143" s="895" t="s">
        <v>35</v>
      </c>
      <c r="K143" s="895" t="s">
        <v>35</v>
      </c>
      <c r="L143" s="904" t="s">
        <v>35</v>
      </c>
      <c r="M143" s="892" t="s">
        <v>35</v>
      </c>
      <c r="N143" s="895" t="s">
        <v>35</v>
      </c>
      <c r="O143" s="895" t="s">
        <v>35</v>
      </c>
      <c r="P143" s="895" t="s">
        <v>35</v>
      </c>
      <c r="Q143" s="898" t="s">
        <v>35</v>
      </c>
      <c r="R143" s="901" t="s">
        <v>35</v>
      </c>
      <c r="S143" s="895" t="s">
        <v>35</v>
      </c>
      <c r="T143" s="895" t="s">
        <v>35</v>
      </c>
      <c r="U143" s="895" t="s">
        <v>35</v>
      </c>
      <c r="V143" s="895" t="s">
        <v>35</v>
      </c>
      <c r="W143" s="895" t="s">
        <v>35</v>
      </c>
      <c r="X143" s="895" t="s">
        <v>35</v>
      </c>
      <c r="Y143" s="895" t="s">
        <v>35</v>
      </c>
      <c r="Z143" s="895" t="s">
        <v>35</v>
      </c>
      <c r="AA143" s="904" t="s">
        <v>35</v>
      </c>
      <c r="AB143" s="966"/>
      <c r="AC143" s="966"/>
      <c r="AD143" s="966"/>
      <c r="AE143" s="966"/>
      <c r="AF143" s="966"/>
      <c r="AG143" s="966"/>
      <c r="AH143" s="966"/>
      <c r="AI143" s="966"/>
      <c r="AJ143" s="966"/>
      <c r="AK143" s="966"/>
      <c r="AL143" s="966"/>
      <c r="AM143" s="966"/>
      <c r="AN143" s="966"/>
      <c r="AO143" s="966"/>
      <c r="AP143" s="966"/>
      <c r="AQ143" s="966"/>
      <c r="AR143" s="966"/>
      <c r="AS143" s="966"/>
      <c r="AT143" s="966"/>
      <c r="AU143" s="966"/>
      <c r="AV143" s="966"/>
      <c r="AW143" s="966"/>
      <c r="AX143" s="966"/>
      <c r="AY143" s="966"/>
      <c r="AZ143" s="172"/>
      <c r="BA143" s="1165"/>
      <c r="BB143" s="262" t="s">
        <v>67</v>
      </c>
      <c r="BC143" s="908" t="s">
        <v>35</v>
      </c>
      <c r="BD143" s="912" t="s">
        <v>35</v>
      </c>
      <c r="BE143" s="912" t="s">
        <v>35</v>
      </c>
      <c r="BF143" s="912" t="s">
        <v>35</v>
      </c>
      <c r="BG143" s="917" t="s">
        <v>35</v>
      </c>
      <c r="BH143" s="908" t="s">
        <v>35</v>
      </c>
      <c r="BI143" s="912" t="s">
        <v>35</v>
      </c>
      <c r="BJ143" s="912" t="s">
        <v>35</v>
      </c>
      <c r="BK143" s="912" t="s">
        <v>35</v>
      </c>
      <c r="BL143" s="917" t="s">
        <v>35</v>
      </c>
      <c r="BM143" s="908" t="s">
        <v>35</v>
      </c>
      <c r="BN143" s="912" t="s">
        <v>35</v>
      </c>
      <c r="BO143" s="912" t="s">
        <v>35</v>
      </c>
      <c r="BP143" s="912" t="s">
        <v>35</v>
      </c>
      <c r="BQ143" s="917" t="s">
        <v>35</v>
      </c>
      <c r="BR143" s="908" t="s">
        <v>35</v>
      </c>
      <c r="BS143" s="912" t="s">
        <v>35</v>
      </c>
      <c r="BT143" s="912" t="s">
        <v>35</v>
      </c>
      <c r="BU143" s="912" t="s">
        <v>35</v>
      </c>
      <c r="BV143" s="912" t="s">
        <v>35</v>
      </c>
      <c r="BW143" s="912" t="s">
        <v>35</v>
      </c>
      <c r="BX143" s="912" t="s">
        <v>35</v>
      </c>
      <c r="BY143" s="923" t="s">
        <v>35</v>
      </c>
      <c r="BZ143" s="923" t="s">
        <v>35</v>
      </c>
      <c r="CA143" s="923" t="s">
        <v>35</v>
      </c>
      <c r="CB143" s="968"/>
      <c r="CC143" s="968"/>
      <c r="CD143" s="968"/>
      <c r="CE143" s="968"/>
      <c r="CF143" s="968"/>
      <c r="CG143" s="968"/>
      <c r="CH143" s="968"/>
      <c r="CI143" s="968"/>
      <c r="CJ143" s="968"/>
      <c r="CK143" s="968"/>
      <c r="CL143" s="968"/>
      <c r="CM143" s="968"/>
      <c r="CN143" s="968"/>
      <c r="CO143" s="968"/>
      <c r="CP143" s="968"/>
      <c r="CQ143" s="968"/>
      <c r="CR143" s="968"/>
      <c r="CS143" s="968"/>
      <c r="CT143" s="968"/>
      <c r="CU143" s="968"/>
      <c r="CV143" s="968"/>
      <c r="CW143" s="968"/>
      <c r="CX143" s="968"/>
      <c r="CY143" s="968"/>
      <c r="CZ143" s="968"/>
    </row>
    <row r="144" s="133" customFormat="true" ht="15" customHeight="true" x14ac:dyDescent="0.2">
      <c r="A144" s="1147" t="s">
        <v>108</v>
      </c>
      <c r="B144" s="209" t="s">
        <v>64</v>
      </c>
      <c r="C144" s="892" t="s">
        <v>35</v>
      </c>
      <c r="D144" s="895" t="s">
        <v>35</v>
      </c>
      <c r="E144" s="895" t="s">
        <v>35</v>
      </c>
      <c r="F144" s="895" t="s">
        <v>35</v>
      </c>
      <c r="G144" s="898" t="s">
        <v>35</v>
      </c>
      <c r="H144" s="901" t="s">
        <v>35</v>
      </c>
      <c r="I144" s="895" t="s">
        <v>35</v>
      </c>
      <c r="J144" s="895" t="s">
        <v>35</v>
      </c>
      <c r="K144" s="895" t="s">
        <v>35</v>
      </c>
      <c r="L144" s="904" t="s">
        <v>35</v>
      </c>
      <c r="M144" s="892" t="s">
        <v>35</v>
      </c>
      <c r="N144" s="895" t="s">
        <v>35</v>
      </c>
      <c r="O144" s="895" t="s">
        <v>35</v>
      </c>
      <c r="P144" s="895" t="s">
        <v>35</v>
      </c>
      <c r="Q144" s="898" t="s">
        <v>35</v>
      </c>
      <c r="R144" s="901" t="s">
        <v>35</v>
      </c>
      <c r="S144" s="895" t="s">
        <v>35</v>
      </c>
      <c r="T144" s="895" t="s">
        <v>35</v>
      </c>
      <c r="U144" s="895" t="s">
        <v>35</v>
      </c>
      <c r="V144" s="895" t="s">
        <v>35</v>
      </c>
      <c r="W144" s="895" t="s">
        <v>35</v>
      </c>
      <c r="X144" s="895" t="s">
        <v>35</v>
      </c>
      <c r="Y144" s="895" t="s">
        <v>35</v>
      </c>
      <c r="Z144" s="895" t="s">
        <v>35</v>
      </c>
      <c r="AA144" s="904" t="s">
        <v>35</v>
      </c>
      <c r="AB144" s="966"/>
      <c r="AC144" s="966"/>
      <c r="AD144" s="966"/>
      <c r="AE144" s="966"/>
      <c r="AF144" s="966"/>
      <c r="AG144" s="966"/>
      <c r="AH144" s="966"/>
      <c r="AI144" s="966"/>
      <c r="AJ144" s="966"/>
      <c r="AK144" s="966"/>
      <c r="AL144" s="966"/>
      <c r="AM144" s="966"/>
      <c r="AN144" s="966"/>
      <c r="AO144" s="966"/>
      <c r="AP144" s="966"/>
      <c r="AQ144" s="966"/>
      <c r="AR144" s="966"/>
      <c r="AS144" s="966"/>
      <c r="AT144" s="966"/>
      <c r="AU144" s="966"/>
      <c r="AV144" s="966"/>
      <c r="AW144" s="966"/>
      <c r="AX144" s="966"/>
      <c r="AY144" s="966"/>
      <c r="AZ144" s="172"/>
      <c r="BA144" s="1165" t="s">
        <v>108</v>
      </c>
      <c r="BB144" s="262" t="s">
        <v>64</v>
      </c>
      <c r="BC144" s="908" t="s">
        <v>35</v>
      </c>
      <c r="BD144" s="912" t="s">
        <v>35</v>
      </c>
      <c r="BE144" s="912" t="s">
        <v>35</v>
      </c>
      <c r="BF144" s="912" t="s">
        <v>35</v>
      </c>
      <c r="BG144" s="917" t="s">
        <v>35</v>
      </c>
      <c r="BH144" s="908" t="s">
        <v>35</v>
      </c>
      <c r="BI144" s="912" t="s">
        <v>35</v>
      </c>
      <c r="BJ144" s="912" t="s">
        <v>35</v>
      </c>
      <c r="BK144" s="912" t="s">
        <v>35</v>
      </c>
      <c r="BL144" s="917" t="s">
        <v>35</v>
      </c>
      <c r="BM144" s="908" t="s">
        <v>35</v>
      </c>
      <c r="BN144" s="912" t="s">
        <v>35</v>
      </c>
      <c r="BO144" s="912" t="s">
        <v>35</v>
      </c>
      <c r="BP144" s="912" t="s">
        <v>35</v>
      </c>
      <c r="BQ144" s="917" t="s">
        <v>35</v>
      </c>
      <c r="BR144" s="908" t="s">
        <v>35</v>
      </c>
      <c r="BS144" s="912" t="s">
        <v>35</v>
      </c>
      <c r="BT144" s="912" t="s">
        <v>35</v>
      </c>
      <c r="BU144" s="912" t="s">
        <v>35</v>
      </c>
      <c r="BV144" s="912" t="s">
        <v>35</v>
      </c>
      <c r="BW144" s="912" t="s">
        <v>35</v>
      </c>
      <c r="BX144" s="912" t="s">
        <v>35</v>
      </c>
      <c r="BY144" s="923" t="s">
        <v>35</v>
      </c>
      <c r="BZ144" s="923" t="s">
        <v>35</v>
      </c>
      <c r="CA144" s="923" t="s">
        <v>35</v>
      </c>
      <c r="CB144" s="968"/>
      <c r="CC144" s="968"/>
      <c r="CD144" s="968"/>
      <c r="CE144" s="968"/>
      <c r="CF144" s="968"/>
      <c r="CG144" s="968"/>
      <c r="CH144" s="968"/>
      <c r="CI144" s="968"/>
      <c r="CJ144" s="968"/>
      <c r="CK144" s="968"/>
      <c r="CL144" s="968"/>
      <c r="CM144" s="968"/>
      <c r="CN144" s="968"/>
      <c r="CO144" s="968"/>
      <c r="CP144" s="968"/>
      <c r="CQ144" s="968"/>
      <c r="CR144" s="968"/>
      <c r="CS144" s="968"/>
      <c r="CT144" s="968"/>
      <c r="CU144" s="968"/>
      <c r="CV144" s="968"/>
      <c r="CW144" s="968"/>
      <c r="CX144" s="968"/>
      <c r="CY144" s="968"/>
      <c r="CZ144" s="968"/>
    </row>
    <row r="145" s="133" customFormat="true" ht="15" customHeight="true" x14ac:dyDescent="0.2">
      <c r="A145" s="1147"/>
      <c r="B145" s="209" t="s">
        <v>65</v>
      </c>
      <c r="C145" s="892" t="s">
        <v>35</v>
      </c>
      <c r="D145" s="895" t="s">
        <v>35</v>
      </c>
      <c r="E145" s="895" t="s">
        <v>35</v>
      </c>
      <c r="F145" s="895" t="s">
        <v>35</v>
      </c>
      <c r="G145" s="898" t="s">
        <v>35</v>
      </c>
      <c r="H145" s="901" t="s">
        <v>35</v>
      </c>
      <c r="I145" s="895" t="s">
        <v>35</v>
      </c>
      <c r="J145" s="895" t="s">
        <v>35</v>
      </c>
      <c r="K145" s="895" t="s">
        <v>35</v>
      </c>
      <c r="L145" s="904" t="s">
        <v>35</v>
      </c>
      <c r="M145" s="892" t="s">
        <v>35</v>
      </c>
      <c r="N145" s="895" t="s">
        <v>35</v>
      </c>
      <c r="O145" s="895" t="s">
        <v>35</v>
      </c>
      <c r="P145" s="895" t="s">
        <v>35</v>
      </c>
      <c r="Q145" s="898" t="s">
        <v>35</v>
      </c>
      <c r="R145" s="901" t="s">
        <v>35</v>
      </c>
      <c r="S145" s="895" t="s">
        <v>35</v>
      </c>
      <c r="T145" s="895" t="s">
        <v>35</v>
      </c>
      <c r="U145" s="895" t="s">
        <v>35</v>
      </c>
      <c r="V145" s="895" t="s">
        <v>35</v>
      </c>
      <c r="W145" s="895" t="s">
        <v>35</v>
      </c>
      <c r="X145" s="895" t="s">
        <v>35</v>
      </c>
      <c r="Y145" s="895" t="s">
        <v>35</v>
      </c>
      <c r="Z145" s="895" t="s">
        <v>35</v>
      </c>
      <c r="AA145" s="904" t="s">
        <v>35</v>
      </c>
      <c r="AB145" s="966"/>
      <c r="AC145" s="966"/>
      <c r="AD145" s="966"/>
      <c r="AE145" s="966"/>
      <c r="AF145" s="966"/>
      <c r="AG145" s="966"/>
      <c r="AH145" s="966"/>
      <c r="AI145" s="966"/>
      <c r="AJ145" s="966"/>
      <c r="AK145" s="966"/>
      <c r="AL145" s="966"/>
      <c r="AM145" s="966"/>
      <c r="AN145" s="966"/>
      <c r="AO145" s="966"/>
      <c r="AP145" s="966"/>
      <c r="AQ145" s="966"/>
      <c r="AR145" s="966"/>
      <c r="AS145" s="966"/>
      <c r="AT145" s="966"/>
      <c r="AU145" s="966"/>
      <c r="AV145" s="966"/>
      <c r="AW145" s="966"/>
      <c r="AX145" s="966"/>
      <c r="AY145" s="966"/>
      <c r="AZ145" s="172"/>
      <c r="BA145" s="1165"/>
      <c r="BB145" s="262" t="s">
        <v>65</v>
      </c>
      <c r="BC145" s="908" t="s">
        <v>35</v>
      </c>
      <c r="BD145" s="912" t="s">
        <v>35</v>
      </c>
      <c r="BE145" s="912" t="s">
        <v>35</v>
      </c>
      <c r="BF145" s="912" t="s">
        <v>35</v>
      </c>
      <c r="BG145" s="917" t="s">
        <v>35</v>
      </c>
      <c r="BH145" s="908" t="s">
        <v>35</v>
      </c>
      <c r="BI145" s="912" t="s">
        <v>35</v>
      </c>
      <c r="BJ145" s="912" t="s">
        <v>35</v>
      </c>
      <c r="BK145" s="912" t="s">
        <v>35</v>
      </c>
      <c r="BL145" s="917" t="s">
        <v>35</v>
      </c>
      <c r="BM145" s="908" t="s">
        <v>35</v>
      </c>
      <c r="BN145" s="912" t="s">
        <v>35</v>
      </c>
      <c r="BO145" s="912" t="s">
        <v>35</v>
      </c>
      <c r="BP145" s="912" t="s">
        <v>35</v>
      </c>
      <c r="BQ145" s="917" t="s">
        <v>35</v>
      </c>
      <c r="BR145" s="908" t="s">
        <v>35</v>
      </c>
      <c r="BS145" s="912" t="s">
        <v>35</v>
      </c>
      <c r="BT145" s="912" t="s">
        <v>35</v>
      </c>
      <c r="BU145" s="912" t="s">
        <v>35</v>
      </c>
      <c r="BV145" s="912" t="s">
        <v>35</v>
      </c>
      <c r="BW145" s="912" t="s">
        <v>35</v>
      </c>
      <c r="BX145" s="912" t="s">
        <v>35</v>
      </c>
      <c r="BY145" s="923" t="s">
        <v>35</v>
      </c>
      <c r="BZ145" s="923" t="s">
        <v>35</v>
      </c>
      <c r="CA145" s="923" t="s">
        <v>35</v>
      </c>
      <c r="CB145" s="968"/>
      <c r="CC145" s="968"/>
      <c r="CD145" s="968"/>
      <c r="CE145" s="968"/>
      <c r="CF145" s="968"/>
      <c r="CG145" s="968"/>
      <c r="CH145" s="968"/>
      <c r="CI145" s="968"/>
      <c r="CJ145" s="968"/>
      <c r="CK145" s="968"/>
      <c r="CL145" s="968"/>
      <c r="CM145" s="968"/>
      <c r="CN145" s="968"/>
      <c r="CO145" s="968"/>
      <c r="CP145" s="968"/>
      <c r="CQ145" s="968"/>
      <c r="CR145" s="968"/>
      <c r="CS145" s="968"/>
      <c r="CT145" s="968"/>
      <c r="CU145" s="968"/>
      <c r="CV145" s="968"/>
      <c r="CW145" s="968"/>
      <c r="CX145" s="968"/>
      <c r="CY145" s="968"/>
      <c r="CZ145" s="968"/>
    </row>
    <row r="146" s="133" customFormat="true" ht="15" customHeight="true" x14ac:dyDescent="0.2">
      <c r="A146" s="1147"/>
      <c r="B146" s="209" t="s">
        <v>66</v>
      </c>
      <c r="C146" s="892" t="s">
        <v>35</v>
      </c>
      <c r="D146" s="895" t="s">
        <v>35</v>
      </c>
      <c r="E146" s="895" t="s">
        <v>35</v>
      </c>
      <c r="F146" s="895" t="s">
        <v>35</v>
      </c>
      <c r="G146" s="898" t="s">
        <v>35</v>
      </c>
      <c r="H146" s="901" t="s">
        <v>35</v>
      </c>
      <c r="I146" s="895" t="s">
        <v>35</v>
      </c>
      <c r="J146" s="895" t="s">
        <v>35</v>
      </c>
      <c r="K146" s="895" t="s">
        <v>35</v>
      </c>
      <c r="L146" s="904" t="s">
        <v>35</v>
      </c>
      <c r="M146" s="892" t="s">
        <v>35</v>
      </c>
      <c r="N146" s="895" t="s">
        <v>35</v>
      </c>
      <c r="O146" s="895" t="s">
        <v>35</v>
      </c>
      <c r="P146" s="895" t="s">
        <v>35</v>
      </c>
      <c r="Q146" s="898" t="s">
        <v>35</v>
      </c>
      <c r="R146" s="901" t="s">
        <v>35</v>
      </c>
      <c r="S146" s="895" t="s">
        <v>35</v>
      </c>
      <c r="T146" s="895" t="s">
        <v>35</v>
      </c>
      <c r="U146" s="895" t="s">
        <v>35</v>
      </c>
      <c r="V146" s="895" t="s">
        <v>35</v>
      </c>
      <c r="W146" s="895" t="s">
        <v>35</v>
      </c>
      <c r="X146" s="895" t="s">
        <v>35</v>
      </c>
      <c r="Y146" s="895" t="s">
        <v>35</v>
      </c>
      <c r="Z146" s="895" t="s">
        <v>35</v>
      </c>
      <c r="AA146" s="904" t="s">
        <v>35</v>
      </c>
      <c r="AB146" s="966"/>
      <c r="AC146" s="966"/>
      <c r="AD146" s="966"/>
      <c r="AE146" s="966"/>
      <c r="AF146" s="966"/>
      <c r="AG146" s="966"/>
      <c r="AH146" s="966"/>
      <c r="AI146" s="966"/>
      <c r="AJ146" s="966"/>
      <c r="AK146" s="966"/>
      <c r="AL146" s="966"/>
      <c r="AM146" s="966"/>
      <c r="AN146" s="966"/>
      <c r="AO146" s="966"/>
      <c r="AP146" s="966"/>
      <c r="AQ146" s="966"/>
      <c r="AR146" s="966"/>
      <c r="AS146" s="966"/>
      <c r="AT146" s="966"/>
      <c r="AU146" s="966"/>
      <c r="AV146" s="966"/>
      <c r="AW146" s="966"/>
      <c r="AX146" s="966"/>
      <c r="AY146" s="966"/>
      <c r="AZ146" s="172"/>
      <c r="BA146" s="1165"/>
      <c r="BB146" s="262" t="s">
        <v>66</v>
      </c>
      <c r="BC146" s="908" t="s">
        <v>35</v>
      </c>
      <c r="BD146" s="912" t="s">
        <v>35</v>
      </c>
      <c r="BE146" s="912" t="s">
        <v>35</v>
      </c>
      <c r="BF146" s="912" t="s">
        <v>35</v>
      </c>
      <c r="BG146" s="917" t="s">
        <v>35</v>
      </c>
      <c r="BH146" s="908" t="s">
        <v>35</v>
      </c>
      <c r="BI146" s="912" t="s">
        <v>35</v>
      </c>
      <c r="BJ146" s="912" t="s">
        <v>35</v>
      </c>
      <c r="BK146" s="912" t="s">
        <v>35</v>
      </c>
      <c r="BL146" s="917" t="s">
        <v>35</v>
      </c>
      <c r="BM146" s="908" t="s">
        <v>35</v>
      </c>
      <c r="BN146" s="912" t="s">
        <v>35</v>
      </c>
      <c r="BO146" s="912" t="s">
        <v>35</v>
      </c>
      <c r="BP146" s="912" t="s">
        <v>35</v>
      </c>
      <c r="BQ146" s="917" t="s">
        <v>35</v>
      </c>
      <c r="BR146" s="908" t="s">
        <v>35</v>
      </c>
      <c r="BS146" s="912" t="s">
        <v>35</v>
      </c>
      <c r="BT146" s="912" t="s">
        <v>35</v>
      </c>
      <c r="BU146" s="912" t="s">
        <v>35</v>
      </c>
      <c r="BV146" s="912" t="s">
        <v>35</v>
      </c>
      <c r="BW146" s="912" t="s">
        <v>35</v>
      </c>
      <c r="BX146" s="912" t="s">
        <v>35</v>
      </c>
      <c r="BY146" s="923" t="s">
        <v>35</v>
      </c>
      <c r="BZ146" s="923" t="s">
        <v>35</v>
      </c>
      <c r="CA146" s="923" t="s">
        <v>35</v>
      </c>
      <c r="CB146" s="968"/>
      <c r="CC146" s="968"/>
      <c r="CD146" s="968"/>
      <c r="CE146" s="968"/>
      <c r="CF146" s="968"/>
      <c r="CG146" s="968"/>
      <c r="CH146" s="968"/>
      <c r="CI146" s="968"/>
      <c r="CJ146" s="968"/>
      <c r="CK146" s="968"/>
      <c r="CL146" s="968"/>
      <c r="CM146" s="968"/>
      <c r="CN146" s="968"/>
      <c r="CO146" s="968"/>
      <c r="CP146" s="968"/>
      <c r="CQ146" s="968"/>
      <c r="CR146" s="968"/>
      <c r="CS146" s="968"/>
      <c r="CT146" s="968"/>
      <c r="CU146" s="968"/>
      <c r="CV146" s="968"/>
      <c r="CW146" s="968"/>
      <c r="CX146" s="968"/>
      <c r="CY146" s="968"/>
      <c r="CZ146" s="968"/>
    </row>
    <row r="147" s="133" customFormat="true" ht="15" customHeight="true" x14ac:dyDescent="0.2">
      <c r="A147" s="1147"/>
      <c r="B147" s="209" t="s">
        <v>67</v>
      </c>
      <c r="C147" s="892" t="s">
        <v>35</v>
      </c>
      <c r="D147" s="895" t="s">
        <v>35</v>
      </c>
      <c r="E147" s="895" t="s">
        <v>35</v>
      </c>
      <c r="F147" s="895" t="s">
        <v>35</v>
      </c>
      <c r="G147" s="898" t="s">
        <v>35</v>
      </c>
      <c r="H147" s="901" t="s">
        <v>35</v>
      </c>
      <c r="I147" s="895" t="s">
        <v>35</v>
      </c>
      <c r="J147" s="895" t="s">
        <v>35</v>
      </c>
      <c r="K147" s="895" t="s">
        <v>35</v>
      </c>
      <c r="L147" s="904" t="s">
        <v>35</v>
      </c>
      <c r="M147" s="892" t="s">
        <v>35</v>
      </c>
      <c r="N147" s="895" t="s">
        <v>35</v>
      </c>
      <c r="O147" s="895" t="s">
        <v>35</v>
      </c>
      <c r="P147" s="895" t="s">
        <v>35</v>
      </c>
      <c r="Q147" s="898" t="s">
        <v>35</v>
      </c>
      <c r="R147" s="901" t="s">
        <v>35</v>
      </c>
      <c r="S147" s="895" t="s">
        <v>35</v>
      </c>
      <c r="T147" s="895" t="s">
        <v>35</v>
      </c>
      <c r="U147" s="895" t="s">
        <v>35</v>
      </c>
      <c r="V147" s="895" t="s">
        <v>35</v>
      </c>
      <c r="W147" s="895" t="s">
        <v>35</v>
      </c>
      <c r="X147" s="895" t="s">
        <v>35</v>
      </c>
      <c r="Y147" s="895" t="s">
        <v>35</v>
      </c>
      <c r="Z147" s="895" t="s">
        <v>35</v>
      </c>
      <c r="AA147" s="904" t="s">
        <v>35</v>
      </c>
      <c r="AB147" s="966"/>
      <c r="AC147" s="966"/>
      <c r="AD147" s="966"/>
      <c r="AE147" s="966"/>
      <c r="AF147" s="966"/>
      <c r="AG147" s="966"/>
      <c r="AH147" s="966"/>
      <c r="AI147" s="966"/>
      <c r="AJ147" s="966"/>
      <c r="AK147" s="966"/>
      <c r="AL147" s="966"/>
      <c r="AM147" s="966"/>
      <c r="AN147" s="966"/>
      <c r="AO147" s="966"/>
      <c r="AP147" s="966"/>
      <c r="AQ147" s="966"/>
      <c r="AR147" s="966"/>
      <c r="AS147" s="966"/>
      <c r="AT147" s="966"/>
      <c r="AU147" s="966"/>
      <c r="AV147" s="966"/>
      <c r="AW147" s="966"/>
      <c r="AX147" s="966"/>
      <c r="AY147" s="966"/>
      <c r="AZ147" s="172"/>
      <c r="BA147" s="1165"/>
      <c r="BB147" s="262" t="s">
        <v>67</v>
      </c>
      <c r="BC147" s="908" t="s">
        <v>35</v>
      </c>
      <c r="BD147" s="912" t="s">
        <v>35</v>
      </c>
      <c r="BE147" s="912" t="s">
        <v>35</v>
      </c>
      <c r="BF147" s="912" t="s">
        <v>35</v>
      </c>
      <c r="BG147" s="917" t="s">
        <v>35</v>
      </c>
      <c r="BH147" s="908" t="s">
        <v>35</v>
      </c>
      <c r="BI147" s="912" t="s">
        <v>35</v>
      </c>
      <c r="BJ147" s="912" t="s">
        <v>35</v>
      </c>
      <c r="BK147" s="912" t="s">
        <v>35</v>
      </c>
      <c r="BL147" s="917" t="s">
        <v>35</v>
      </c>
      <c r="BM147" s="908" t="s">
        <v>35</v>
      </c>
      <c r="BN147" s="912" t="s">
        <v>35</v>
      </c>
      <c r="BO147" s="912" t="s">
        <v>35</v>
      </c>
      <c r="BP147" s="912" t="s">
        <v>35</v>
      </c>
      <c r="BQ147" s="917" t="s">
        <v>35</v>
      </c>
      <c r="BR147" s="908" t="s">
        <v>35</v>
      </c>
      <c r="BS147" s="912" t="s">
        <v>35</v>
      </c>
      <c r="BT147" s="912" t="s">
        <v>35</v>
      </c>
      <c r="BU147" s="912" t="s">
        <v>35</v>
      </c>
      <c r="BV147" s="912" t="s">
        <v>35</v>
      </c>
      <c r="BW147" s="912" t="s">
        <v>35</v>
      </c>
      <c r="BX147" s="912" t="s">
        <v>35</v>
      </c>
      <c r="BY147" s="923" t="s">
        <v>35</v>
      </c>
      <c r="BZ147" s="923" t="s">
        <v>35</v>
      </c>
      <c r="CA147" s="923" t="s">
        <v>35</v>
      </c>
      <c r="CB147" s="968"/>
      <c r="CC147" s="968"/>
      <c r="CD147" s="968"/>
      <c r="CE147" s="968"/>
      <c r="CF147" s="968"/>
      <c r="CG147" s="968"/>
      <c r="CH147" s="968"/>
      <c r="CI147" s="968"/>
      <c r="CJ147" s="968"/>
      <c r="CK147" s="968"/>
      <c r="CL147" s="968"/>
      <c r="CM147" s="968"/>
      <c r="CN147" s="968"/>
      <c r="CO147" s="968"/>
      <c r="CP147" s="968"/>
      <c r="CQ147" s="968"/>
      <c r="CR147" s="968"/>
      <c r="CS147" s="968"/>
      <c r="CT147" s="968"/>
      <c r="CU147" s="968"/>
      <c r="CV147" s="968"/>
      <c r="CW147" s="968"/>
      <c r="CX147" s="968"/>
      <c r="CY147" s="968"/>
      <c r="CZ147" s="968"/>
    </row>
    <row r="148" s="133" customFormat="true" ht="15" customHeight="true" x14ac:dyDescent="0.2">
      <c r="A148" s="1147" t="s">
        <v>109</v>
      </c>
      <c r="B148" s="209" t="s">
        <v>49</v>
      </c>
      <c r="C148" s="805">
        <v>4.9819174601134701</v>
      </c>
      <c r="D148" s="806">
        <v>11.753224991385467</v>
      </c>
      <c r="E148" s="806">
        <v>21.543555868156407</v>
      </c>
      <c r="F148" s="806">
        <v>38.250856818764021</v>
      </c>
      <c r="G148" s="807">
        <v>21.988588197427124</v>
      </c>
      <c r="H148" s="817">
        <v>51.814709477254752</v>
      </c>
      <c r="I148" s="806">
        <v>45.661864043472221</v>
      </c>
      <c r="J148" s="806">
        <v>31.098287649656502</v>
      </c>
      <c r="K148" s="806">
        <v>23.784252193253884</v>
      </c>
      <c r="L148" s="813">
        <v>13.061719018288883</v>
      </c>
      <c r="M148" s="805">
        <v>4.5187036534012508</v>
      </c>
      <c r="N148" s="806">
        <v>7.5747625924796527</v>
      </c>
      <c r="O148" s="806">
        <v>13.750363391373163</v>
      </c>
      <c r="P148" s="806">
        <v>20.080310632438675</v>
      </c>
      <c r="Q148" s="807">
        <v>21.457064817943163</v>
      </c>
      <c r="R148" s="817">
        <v>28.436488700232061</v>
      </c>
      <c r="S148" s="806">
        <v>32.890818138184329</v>
      </c>
      <c r="T148" s="806">
        <v>22.406538914207218</v>
      </c>
      <c r="U148" s="806">
        <v>19.826905900056655</v>
      </c>
      <c r="V148" s="806">
        <v>18.159300302230825</v>
      </c>
      <c r="W148" s="806">
        <v>22.729899613277258</v>
      </c>
      <c r="X148" s="806">
        <v>14.079445759125104</v>
      </c>
      <c r="Y148" s="806">
        <v>6.7755709582665924</v>
      </c>
      <c r="Z148" s="806">
        <v>9.0891702973249977</v>
      </c>
      <c r="AA148" s="813">
        <v>14.906750774731028</v>
      </c>
      <c r="AB148" s="967"/>
      <c r="AC148" s="967"/>
      <c r="AD148" s="967"/>
      <c r="AE148" s="967"/>
      <c r="AF148" s="967"/>
      <c r="AG148" s="967"/>
      <c r="AH148" s="967"/>
      <c r="AI148" s="967"/>
      <c r="AJ148" s="967"/>
      <c r="AK148" s="967"/>
      <c r="AL148" s="967"/>
      <c r="AM148" s="967"/>
      <c r="AN148" s="967"/>
      <c r="AO148" s="967"/>
      <c r="AP148" s="967"/>
      <c r="AQ148" s="967"/>
      <c r="AR148" s="967"/>
      <c r="AS148" s="967"/>
      <c r="AT148" s="967"/>
      <c r="AU148" s="967"/>
      <c r="AV148" s="967"/>
      <c r="AW148" s="967"/>
      <c r="AX148" s="967"/>
      <c r="AY148" s="967"/>
      <c r="AZ148" s="172"/>
      <c r="BA148" s="1165" t="s">
        <v>109</v>
      </c>
      <c r="BB148" s="262" t="s">
        <v>49</v>
      </c>
      <c r="BC148" s="908" t="s">
        <v>35</v>
      </c>
      <c r="BD148" s="912" t="s">
        <v>35</v>
      </c>
      <c r="BE148" s="912" t="s">
        <v>35</v>
      </c>
      <c r="BF148" s="912" t="s">
        <v>35</v>
      </c>
      <c r="BG148" s="917" t="s">
        <v>35</v>
      </c>
      <c r="BH148" s="908" t="s">
        <v>35</v>
      </c>
      <c r="BI148" s="912" t="s">
        <v>35</v>
      </c>
      <c r="BJ148" s="912" t="s">
        <v>35</v>
      </c>
      <c r="BK148" s="912" t="s">
        <v>35</v>
      </c>
      <c r="BL148" s="917" t="s">
        <v>35</v>
      </c>
      <c r="BM148" s="908" t="s">
        <v>35</v>
      </c>
      <c r="BN148" s="912" t="s">
        <v>35</v>
      </c>
      <c r="BO148" s="912" t="s">
        <v>35</v>
      </c>
      <c r="BP148" s="912" t="s">
        <v>35</v>
      </c>
      <c r="BQ148" s="917" t="s">
        <v>35</v>
      </c>
      <c r="BR148" s="908" t="s">
        <v>35</v>
      </c>
      <c r="BS148" s="912" t="s">
        <v>35</v>
      </c>
      <c r="BT148" s="912" t="s">
        <v>35</v>
      </c>
      <c r="BU148" s="912" t="s">
        <v>35</v>
      </c>
      <c r="BV148" s="912" t="s">
        <v>35</v>
      </c>
      <c r="BW148" s="912" t="s">
        <v>35</v>
      </c>
      <c r="BX148" s="912" t="s">
        <v>35</v>
      </c>
      <c r="BY148" s="923" t="s">
        <v>35</v>
      </c>
      <c r="BZ148" s="923" t="s">
        <v>35</v>
      </c>
      <c r="CA148" s="923" t="s">
        <v>35</v>
      </c>
      <c r="CB148" s="968"/>
      <c r="CC148" s="968"/>
      <c r="CD148" s="968"/>
      <c r="CE148" s="968"/>
      <c r="CF148" s="968"/>
      <c r="CG148" s="968"/>
      <c r="CH148" s="968"/>
      <c r="CI148" s="968"/>
      <c r="CJ148" s="968"/>
      <c r="CK148" s="968"/>
      <c r="CL148" s="968"/>
      <c r="CM148" s="968"/>
      <c r="CN148" s="968"/>
      <c r="CO148" s="968"/>
      <c r="CP148" s="968"/>
      <c r="CQ148" s="968"/>
      <c r="CR148" s="968"/>
      <c r="CS148" s="968"/>
      <c r="CT148" s="968"/>
      <c r="CU148" s="968"/>
      <c r="CV148" s="968"/>
      <c r="CW148" s="968"/>
      <c r="CX148" s="968"/>
      <c r="CY148" s="968"/>
      <c r="CZ148" s="968"/>
    </row>
    <row r="149" s="133" customFormat="true" ht="15" customHeight="true" x14ac:dyDescent="0.2">
      <c r="A149" s="1147"/>
      <c r="B149" s="209" t="s">
        <v>48</v>
      </c>
      <c r="C149" s="805">
        <v>9.1489546532191959</v>
      </c>
      <c r="D149" s="806">
        <v>23.091167850242162</v>
      </c>
      <c r="E149" s="806">
        <v>47.478021158565184</v>
      </c>
      <c r="F149" s="806">
        <v>54.191776630405975</v>
      </c>
      <c r="G149" s="807">
        <v>77.621314691217677</v>
      </c>
      <c r="H149" s="817">
        <v>41.953260054063399</v>
      </c>
      <c r="I149" s="806">
        <v>52.512113131168633</v>
      </c>
      <c r="J149" s="806">
        <v>68.290658117363634</v>
      </c>
      <c r="K149" s="806">
        <v>75.989726387181804</v>
      </c>
      <c r="L149" s="813">
        <v>86.750045531633447</v>
      </c>
      <c r="M149" s="805">
        <v>6.8887873488545583</v>
      </c>
      <c r="N149" s="806">
        <v>16.192840049657821</v>
      </c>
      <c r="O149" s="806">
        <v>27.332920377703285</v>
      </c>
      <c r="P149" s="806">
        <v>45.360397283313361</v>
      </c>
      <c r="Q149" s="807">
        <v>62.641672151528873</v>
      </c>
      <c r="R149" s="817">
        <v>70.911231514377363</v>
      </c>
      <c r="S149" s="806">
        <v>65.658959163582765</v>
      </c>
      <c r="T149" s="806">
        <v>37.820850013810087</v>
      </c>
      <c r="U149" s="806">
        <v>32.99228917347498</v>
      </c>
      <c r="V149" s="806">
        <v>50.846884677379798</v>
      </c>
      <c r="W149" s="806">
        <v>35.941657507274385</v>
      </c>
      <c r="X149" s="806">
        <v>25.530696528694058</v>
      </c>
      <c r="Y149" s="806">
        <v>21.685411463472146</v>
      </c>
      <c r="Z149" s="806">
        <v>50.574783713470026</v>
      </c>
      <c r="AA149" s="813">
        <v>38.708484749543523</v>
      </c>
      <c r="AB149" s="967"/>
      <c r="AC149" s="967"/>
      <c r="AD149" s="967"/>
      <c r="AE149" s="967"/>
      <c r="AF149" s="967"/>
      <c r="AG149" s="967"/>
      <c r="AH149" s="967"/>
      <c r="AI149" s="967"/>
      <c r="AJ149" s="967"/>
      <c r="AK149" s="967"/>
      <c r="AL149" s="967"/>
      <c r="AM149" s="967"/>
      <c r="AN149" s="967"/>
      <c r="AO149" s="967"/>
      <c r="AP149" s="967"/>
      <c r="AQ149" s="967"/>
      <c r="AR149" s="967"/>
      <c r="AS149" s="967"/>
      <c r="AT149" s="967"/>
      <c r="AU149" s="967"/>
      <c r="AV149" s="967"/>
      <c r="AW149" s="967"/>
      <c r="AX149" s="967"/>
      <c r="AY149" s="967"/>
      <c r="AZ149" s="172"/>
      <c r="BA149" s="1165"/>
      <c r="BB149" s="262" t="s">
        <v>48</v>
      </c>
      <c r="BC149" s="908" t="s">
        <v>35</v>
      </c>
      <c r="BD149" s="912" t="s">
        <v>35</v>
      </c>
      <c r="BE149" s="912" t="s">
        <v>35</v>
      </c>
      <c r="BF149" s="912" t="s">
        <v>35</v>
      </c>
      <c r="BG149" s="917" t="s">
        <v>35</v>
      </c>
      <c r="BH149" s="908" t="s">
        <v>35</v>
      </c>
      <c r="BI149" s="912" t="s">
        <v>35</v>
      </c>
      <c r="BJ149" s="912" t="s">
        <v>35</v>
      </c>
      <c r="BK149" s="912" t="s">
        <v>35</v>
      </c>
      <c r="BL149" s="917" t="s">
        <v>35</v>
      </c>
      <c r="BM149" s="908" t="s">
        <v>35</v>
      </c>
      <c r="BN149" s="912" t="s">
        <v>35</v>
      </c>
      <c r="BO149" s="912" t="s">
        <v>35</v>
      </c>
      <c r="BP149" s="912" t="s">
        <v>35</v>
      </c>
      <c r="BQ149" s="917" t="s">
        <v>35</v>
      </c>
      <c r="BR149" s="908" t="s">
        <v>35</v>
      </c>
      <c r="BS149" s="912" t="s">
        <v>35</v>
      </c>
      <c r="BT149" s="912" t="s">
        <v>35</v>
      </c>
      <c r="BU149" s="912" t="s">
        <v>35</v>
      </c>
      <c r="BV149" s="912" t="s">
        <v>35</v>
      </c>
      <c r="BW149" s="912" t="s">
        <v>35</v>
      </c>
      <c r="BX149" s="912" t="s">
        <v>35</v>
      </c>
      <c r="BY149" s="923" t="s">
        <v>35</v>
      </c>
      <c r="BZ149" s="923" t="s">
        <v>35</v>
      </c>
      <c r="CA149" s="923" t="s">
        <v>35</v>
      </c>
      <c r="CB149" s="968"/>
      <c r="CC149" s="968"/>
      <c r="CD149" s="968"/>
      <c r="CE149" s="968"/>
      <c r="CF149" s="968"/>
      <c r="CG149" s="968"/>
      <c r="CH149" s="968"/>
      <c r="CI149" s="968"/>
      <c r="CJ149" s="968"/>
      <c r="CK149" s="968"/>
      <c r="CL149" s="968"/>
      <c r="CM149" s="968"/>
      <c r="CN149" s="968"/>
      <c r="CO149" s="968"/>
      <c r="CP149" s="968"/>
      <c r="CQ149" s="968"/>
      <c r="CR149" s="968"/>
      <c r="CS149" s="968"/>
      <c r="CT149" s="968"/>
      <c r="CU149" s="968"/>
      <c r="CV149" s="968"/>
      <c r="CW149" s="968"/>
      <c r="CX149" s="968"/>
      <c r="CY149" s="968"/>
      <c r="CZ149" s="968"/>
    </row>
    <row r="150" s="133" customFormat="true" ht="15" customHeight="true" x14ac:dyDescent="0.2">
      <c r="A150" s="1147"/>
      <c r="B150" s="209" t="s">
        <v>111</v>
      </c>
      <c r="C150" s="805">
        <v>85.869127886667542</v>
      </c>
      <c r="D150" s="806">
        <v>65.15560715837249</v>
      </c>
      <c r="E150" s="806">
        <v>30.978422973278576</v>
      </c>
      <c r="F150" s="806">
        <v>7.5573665508301833</v>
      </c>
      <c r="G150" s="807">
        <v>0.39009711135522135</v>
      </c>
      <c r="H150" s="817">
        <v>6.2320304686818835</v>
      </c>
      <c r="I150" s="806">
        <v>1.8260228253591571</v>
      </c>
      <c r="J150" s="806">
        <v>0.61105423297971651</v>
      </c>
      <c r="K150" s="806">
        <v>0.22602141956444763</v>
      </c>
      <c r="L150" s="813">
        <v>0.18823545007768153</v>
      </c>
      <c r="M150" s="805">
        <v>88.592508997744375</v>
      </c>
      <c r="N150" s="806">
        <v>76.232397357862595</v>
      </c>
      <c r="O150" s="806">
        <v>58.916716230923662</v>
      </c>
      <c r="P150" s="806">
        <v>34.559292084248064</v>
      </c>
      <c r="Q150" s="807">
        <v>15.901263030528101</v>
      </c>
      <c r="R150" s="817">
        <v>0.65227978539040532</v>
      </c>
      <c r="S150" s="806">
        <v>1.4502226982329887</v>
      </c>
      <c r="T150" s="806">
        <v>39.772611071982546</v>
      </c>
      <c r="U150" s="806">
        <v>47.180804926468404</v>
      </c>
      <c r="V150" s="806">
        <v>30.993815020389409</v>
      </c>
      <c r="W150" s="806">
        <v>41.328442879448573</v>
      </c>
      <c r="X150" s="806">
        <v>60.389857712180962</v>
      </c>
      <c r="Y150" s="806">
        <v>71.539017578261337</v>
      </c>
      <c r="Z150" s="806">
        <v>40.33604598920499</v>
      </c>
      <c r="AA150" s="813">
        <v>46.384764475725191</v>
      </c>
      <c r="AB150" s="967"/>
      <c r="AC150" s="967"/>
      <c r="AD150" s="967"/>
      <c r="AE150" s="967"/>
      <c r="AF150" s="967"/>
      <c r="AG150" s="967"/>
      <c r="AH150" s="967"/>
      <c r="AI150" s="967"/>
      <c r="AJ150" s="967"/>
      <c r="AK150" s="967"/>
      <c r="AL150" s="967"/>
      <c r="AM150" s="967"/>
      <c r="AN150" s="967"/>
      <c r="AO150" s="967"/>
      <c r="AP150" s="967"/>
      <c r="AQ150" s="967"/>
      <c r="AR150" s="967"/>
      <c r="AS150" s="967"/>
      <c r="AT150" s="967"/>
      <c r="AU150" s="967"/>
      <c r="AV150" s="967"/>
      <c r="AW150" s="967"/>
      <c r="AX150" s="967"/>
      <c r="AY150" s="967"/>
      <c r="AZ150" s="172"/>
      <c r="BA150" s="1165"/>
      <c r="BB150" s="262" t="s">
        <v>111</v>
      </c>
      <c r="BC150" s="908" t="s">
        <v>35</v>
      </c>
      <c r="BD150" s="912" t="s">
        <v>35</v>
      </c>
      <c r="BE150" s="912" t="s">
        <v>35</v>
      </c>
      <c r="BF150" s="912" t="s">
        <v>35</v>
      </c>
      <c r="BG150" s="917" t="s">
        <v>35</v>
      </c>
      <c r="BH150" s="908" t="s">
        <v>35</v>
      </c>
      <c r="BI150" s="912" t="s">
        <v>35</v>
      </c>
      <c r="BJ150" s="912" t="s">
        <v>35</v>
      </c>
      <c r="BK150" s="912" t="s">
        <v>35</v>
      </c>
      <c r="BL150" s="917" t="s">
        <v>35</v>
      </c>
      <c r="BM150" s="908" t="s">
        <v>35</v>
      </c>
      <c r="BN150" s="912" t="s">
        <v>35</v>
      </c>
      <c r="BO150" s="912" t="s">
        <v>35</v>
      </c>
      <c r="BP150" s="912" t="s">
        <v>35</v>
      </c>
      <c r="BQ150" s="917" t="s">
        <v>35</v>
      </c>
      <c r="BR150" s="908" t="s">
        <v>35</v>
      </c>
      <c r="BS150" s="912" t="s">
        <v>35</v>
      </c>
      <c r="BT150" s="912" t="s">
        <v>35</v>
      </c>
      <c r="BU150" s="912" t="s">
        <v>35</v>
      </c>
      <c r="BV150" s="912" t="s">
        <v>35</v>
      </c>
      <c r="BW150" s="912" t="s">
        <v>35</v>
      </c>
      <c r="BX150" s="912" t="s">
        <v>35</v>
      </c>
      <c r="BY150" s="923" t="s">
        <v>35</v>
      </c>
      <c r="BZ150" s="923" t="s">
        <v>35</v>
      </c>
      <c r="CA150" s="923" t="s">
        <v>35</v>
      </c>
      <c r="CB150" s="968"/>
      <c r="CC150" s="968"/>
      <c r="CD150" s="968"/>
      <c r="CE150" s="968"/>
      <c r="CF150" s="968"/>
      <c r="CG150" s="968"/>
      <c r="CH150" s="968"/>
      <c r="CI150" s="968"/>
      <c r="CJ150" s="968"/>
      <c r="CK150" s="968"/>
      <c r="CL150" s="968"/>
      <c r="CM150" s="968"/>
      <c r="CN150" s="968"/>
      <c r="CO150" s="968"/>
      <c r="CP150" s="968"/>
      <c r="CQ150" s="968"/>
      <c r="CR150" s="968"/>
      <c r="CS150" s="968"/>
      <c r="CT150" s="968"/>
      <c r="CU150" s="968"/>
      <c r="CV150" s="968"/>
      <c r="CW150" s="968"/>
      <c r="CX150" s="968"/>
      <c r="CY150" s="968"/>
      <c r="CZ150" s="968"/>
    </row>
    <row r="151" s="133" customFormat="true" ht="15" customHeight="true" x14ac:dyDescent="0.2">
      <c r="A151" s="1147" t="s">
        <v>110</v>
      </c>
      <c r="B151" s="209" t="s">
        <v>49</v>
      </c>
      <c r="C151" s="805">
        <v>30.379988271808912</v>
      </c>
      <c r="D151" s="806">
        <v>30.689010969569935</v>
      </c>
      <c r="E151" s="806">
        <v>30.820133444415497</v>
      </c>
      <c r="F151" s="806">
        <v>41.385183574982648</v>
      </c>
      <c r="G151" s="807">
        <v>22.149212257321324</v>
      </c>
      <c r="H151" s="817">
        <v>55.497801346554034</v>
      </c>
      <c r="I151" s="806">
        <v>46.745122823098683</v>
      </c>
      <c r="J151" s="806">
        <v>31.603650750126565</v>
      </c>
      <c r="K151" s="806">
        <v>23.784252193253884</v>
      </c>
      <c r="L151" s="813">
        <v>13.061719018288883</v>
      </c>
      <c r="M151" s="805">
        <v>33.830025115662451</v>
      </c>
      <c r="N151" s="806">
        <v>26.645106615350127</v>
      </c>
      <c r="O151" s="806">
        <v>31.82692989355137</v>
      </c>
      <c r="P151" s="806">
        <v>29.982254547686761</v>
      </c>
      <c r="Q151" s="807">
        <v>25.299743490601305</v>
      </c>
      <c r="R151" s="817">
        <v>28.732342585146238</v>
      </c>
      <c r="S151" s="806">
        <v>33.942455837641802</v>
      </c>
      <c r="T151" s="806">
        <v>35.502392509371887</v>
      </c>
      <c r="U151" s="806">
        <v>33.511453857847165</v>
      </c>
      <c r="V151" s="806">
        <v>25.647286311571037</v>
      </c>
      <c r="W151" s="806">
        <v>39.3173508380982</v>
      </c>
      <c r="X151" s="806">
        <v>35.018835393558241</v>
      </c>
      <c r="Y151" s="806">
        <v>20.91189193434758</v>
      </c>
      <c r="Z151" s="806">
        <v>14.818122029423447</v>
      </c>
      <c r="AA151" s="813">
        <v>27.074862788840402</v>
      </c>
      <c r="AB151" s="967"/>
      <c r="AC151" s="967"/>
      <c r="AD151" s="967"/>
      <c r="AE151" s="967"/>
      <c r="AF151" s="967"/>
      <c r="AG151" s="967"/>
      <c r="AH151" s="967"/>
      <c r="AI151" s="967"/>
      <c r="AJ151" s="967"/>
      <c r="AK151" s="967"/>
      <c r="AL151" s="967"/>
      <c r="AM151" s="967"/>
      <c r="AN151" s="967"/>
      <c r="AO151" s="967"/>
      <c r="AP151" s="967"/>
      <c r="AQ151" s="967"/>
      <c r="AR151" s="967"/>
      <c r="AS151" s="967"/>
      <c r="AT151" s="967"/>
      <c r="AU151" s="967"/>
      <c r="AV151" s="967"/>
      <c r="AW151" s="967"/>
      <c r="AX151" s="967"/>
      <c r="AY151" s="967"/>
      <c r="AZ151" s="172"/>
      <c r="BA151" s="1165" t="s">
        <v>110</v>
      </c>
      <c r="BB151" s="262" t="s">
        <v>49</v>
      </c>
      <c r="BC151" s="908" t="s">
        <v>35</v>
      </c>
      <c r="BD151" s="912" t="s">
        <v>35</v>
      </c>
      <c r="BE151" s="912" t="s">
        <v>35</v>
      </c>
      <c r="BF151" s="912" t="s">
        <v>35</v>
      </c>
      <c r="BG151" s="917" t="s">
        <v>35</v>
      </c>
      <c r="BH151" s="908" t="s">
        <v>35</v>
      </c>
      <c r="BI151" s="912" t="s">
        <v>35</v>
      </c>
      <c r="BJ151" s="912" t="s">
        <v>35</v>
      </c>
      <c r="BK151" s="912" t="s">
        <v>35</v>
      </c>
      <c r="BL151" s="917" t="s">
        <v>35</v>
      </c>
      <c r="BM151" s="908" t="s">
        <v>35</v>
      </c>
      <c r="BN151" s="912" t="s">
        <v>35</v>
      </c>
      <c r="BO151" s="912" t="s">
        <v>35</v>
      </c>
      <c r="BP151" s="912" t="s">
        <v>35</v>
      </c>
      <c r="BQ151" s="917" t="s">
        <v>35</v>
      </c>
      <c r="BR151" s="908" t="s">
        <v>35</v>
      </c>
      <c r="BS151" s="912" t="s">
        <v>35</v>
      </c>
      <c r="BT151" s="912" t="s">
        <v>35</v>
      </c>
      <c r="BU151" s="912" t="s">
        <v>35</v>
      </c>
      <c r="BV151" s="912" t="s">
        <v>35</v>
      </c>
      <c r="BW151" s="912" t="s">
        <v>35</v>
      </c>
      <c r="BX151" s="912" t="s">
        <v>35</v>
      </c>
      <c r="BY151" s="923" t="s">
        <v>35</v>
      </c>
      <c r="BZ151" s="923" t="s">
        <v>35</v>
      </c>
      <c r="CA151" s="923" t="s">
        <v>35</v>
      </c>
      <c r="CB151" s="968"/>
      <c r="CC151" s="968"/>
      <c r="CD151" s="968"/>
      <c r="CE151" s="968"/>
      <c r="CF151" s="968"/>
      <c r="CG151" s="968"/>
      <c r="CH151" s="968"/>
      <c r="CI151" s="968"/>
      <c r="CJ151" s="968"/>
      <c r="CK151" s="968"/>
      <c r="CL151" s="968"/>
      <c r="CM151" s="968"/>
      <c r="CN151" s="968"/>
      <c r="CO151" s="968"/>
      <c r="CP151" s="968"/>
      <c r="CQ151" s="968"/>
      <c r="CR151" s="968"/>
      <c r="CS151" s="968"/>
      <c r="CT151" s="968"/>
      <c r="CU151" s="968"/>
      <c r="CV151" s="968"/>
      <c r="CW151" s="968"/>
      <c r="CX151" s="968"/>
      <c r="CY151" s="968"/>
      <c r="CZ151" s="968"/>
    </row>
    <row r="152" s="133" customFormat="true" ht="15" customHeight="true" x14ac:dyDescent="0.2">
      <c r="A152" s="1175"/>
      <c r="B152" s="264" t="s">
        <v>48</v>
      </c>
      <c r="C152" s="805">
        <v>69.441734242058644</v>
      </c>
      <c r="D152" s="806">
        <v>69.035812761172195</v>
      </c>
      <c r="E152" s="806">
        <v>68.984941167115053</v>
      </c>
      <c r="F152" s="806">
        <v>58.448178915247695</v>
      </c>
      <c r="G152" s="807">
        <v>77.850787742678676</v>
      </c>
      <c r="H152" s="817">
        <v>44.319191662062813</v>
      </c>
      <c r="I152" s="806">
        <v>52.933996967553654</v>
      </c>
      <c r="J152" s="806">
        <v>68.396349249873282</v>
      </c>
      <c r="K152" s="806">
        <v>76.215747806746265</v>
      </c>
      <c r="L152" s="813">
        <v>86.938280981711131</v>
      </c>
      <c r="M152" s="805">
        <v>65.868674955174541</v>
      </c>
      <c r="N152" s="806">
        <v>73.354893384649984</v>
      </c>
      <c r="O152" s="806">
        <v>67.817609287672454</v>
      </c>
      <c r="P152" s="806">
        <v>69.72147668537184</v>
      </c>
      <c r="Q152" s="807">
        <v>74.700256509398827</v>
      </c>
      <c r="R152" s="817">
        <v>70.934858843687607</v>
      </c>
      <c r="S152" s="806">
        <v>65.996455156369677</v>
      </c>
      <c r="T152" s="806">
        <v>64.497607490627985</v>
      </c>
      <c r="U152" s="806">
        <v>66.488546142152771</v>
      </c>
      <c r="V152" s="806">
        <v>74.352713688429077</v>
      </c>
      <c r="W152" s="806">
        <v>59.902643277500211</v>
      </c>
      <c r="X152" s="806">
        <v>64.622947531054024</v>
      </c>
      <c r="Y152" s="806">
        <v>79.088108065652392</v>
      </c>
      <c r="Z152" s="806">
        <v>85.181877970576565</v>
      </c>
      <c r="AA152" s="813">
        <v>72.925137211159566</v>
      </c>
      <c r="AB152" s="967"/>
      <c r="AC152" s="967"/>
      <c r="AD152" s="967"/>
      <c r="AE152" s="967"/>
      <c r="AF152" s="967"/>
      <c r="AG152" s="967"/>
      <c r="AH152" s="967"/>
      <c r="AI152" s="967"/>
      <c r="AJ152" s="967"/>
      <c r="AK152" s="967"/>
      <c r="AL152" s="967"/>
      <c r="AM152" s="967"/>
      <c r="AN152" s="967"/>
      <c r="AO152" s="967"/>
      <c r="AP152" s="967"/>
      <c r="AQ152" s="967"/>
      <c r="AR152" s="967"/>
      <c r="AS152" s="967"/>
      <c r="AT152" s="967"/>
      <c r="AU152" s="967"/>
      <c r="AV152" s="967"/>
      <c r="AW152" s="967"/>
      <c r="AX152" s="967"/>
      <c r="AY152" s="967"/>
      <c r="AZ152" s="172"/>
      <c r="BA152" s="1165"/>
      <c r="BB152" s="262" t="s">
        <v>48</v>
      </c>
      <c r="BC152" s="908" t="s">
        <v>35</v>
      </c>
      <c r="BD152" s="912" t="s">
        <v>35</v>
      </c>
      <c r="BE152" s="912" t="s">
        <v>35</v>
      </c>
      <c r="BF152" s="912" t="s">
        <v>35</v>
      </c>
      <c r="BG152" s="917" t="s">
        <v>35</v>
      </c>
      <c r="BH152" s="908" t="s">
        <v>35</v>
      </c>
      <c r="BI152" s="912" t="s">
        <v>35</v>
      </c>
      <c r="BJ152" s="912" t="s">
        <v>35</v>
      </c>
      <c r="BK152" s="912" t="s">
        <v>35</v>
      </c>
      <c r="BL152" s="917" t="s">
        <v>35</v>
      </c>
      <c r="BM152" s="908" t="s">
        <v>35</v>
      </c>
      <c r="BN152" s="912" t="s">
        <v>35</v>
      </c>
      <c r="BO152" s="912" t="s">
        <v>35</v>
      </c>
      <c r="BP152" s="912" t="s">
        <v>35</v>
      </c>
      <c r="BQ152" s="917" t="s">
        <v>35</v>
      </c>
      <c r="BR152" s="908" t="s">
        <v>35</v>
      </c>
      <c r="BS152" s="912" t="s">
        <v>35</v>
      </c>
      <c r="BT152" s="912" t="s">
        <v>35</v>
      </c>
      <c r="BU152" s="912" t="s">
        <v>35</v>
      </c>
      <c r="BV152" s="912" t="s">
        <v>35</v>
      </c>
      <c r="BW152" s="912" t="s">
        <v>35</v>
      </c>
      <c r="BX152" s="912" t="s">
        <v>35</v>
      </c>
      <c r="BY152" s="923" t="s">
        <v>35</v>
      </c>
      <c r="BZ152" s="923" t="s">
        <v>35</v>
      </c>
      <c r="CA152" s="923" t="s">
        <v>35</v>
      </c>
      <c r="CB152" s="968"/>
      <c r="CC152" s="968"/>
      <c r="CD152" s="968"/>
      <c r="CE152" s="968"/>
      <c r="CF152" s="968"/>
      <c r="CG152" s="968"/>
      <c r="CH152" s="968"/>
      <c r="CI152" s="968"/>
      <c r="CJ152" s="968"/>
      <c r="CK152" s="968"/>
      <c r="CL152" s="968"/>
      <c r="CM152" s="968"/>
      <c r="CN152" s="968"/>
      <c r="CO152" s="968"/>
      <c r="CP152" s="968"/>
      <c r="CQ152" s="968"/>
      <c r="CR152" s="968"/>
      <c r="CS152" s="968"/>
      <c r="CT152" s="968"/>
      <c r="CU152" s="968"/>
      <c r="CV152" s="968"/>
      <c r="CW152" s="968"/>
      <c r="CX152" s="968"/>
      <c r="CY152" s="968"/>
      <c r="CZ152" s="968"/>
    </row>
    <row r="153" s="373" customFormat="true" ht="15" customHeight="true" x14ac:dyDescent="0.2">
      <c r="A153" s="1146" t="s">
        <v>62</v>
      </c>
      <c r="B153" s="208" t="s">
        <v>271</v>
      </c>
      <c r="C153" s="841">
        <v>0</v>
      </c>
      <c r="D153" s="842">
        <v>0</v>
      </c>
      <c r="E153" s="842">
        <v>1.4464427905732153</v>
      </c>
      <c r="F153" s="842">
        <v>51.441983415861181</v>
      </c>
      <c r="G153" s="843">
        <v>88.304047595660919</v>
      </c>
      <c r="H153" s="844">
        <v>66.845152273356419</v>
      </c>
      <c r="I153" s="842">
        <v>87.771019443934279</v>
      </c>
      <c r="J153" s="842">
        <v>89.900310706164944</v>
      </c>
      <c r="K153" s="842">
        <v>94.260041117216147</v>
      </c>
      <c r="L153" s="845">
        <v>90.702729412476785</v>
      </c>
      <c r="M153" s="841">
        <v>0</v>
      </c>
      <c r="N153" s="842">
        <v>0</v>
      </c>
      <c r="O153" s="842">
        <v>0</v>
      </c>
      <c r="P153" s="842">
        <v>1.0468115384984484</v>
      </c>
      <c r="Q153" s="843">
        <v>5.9962755615994467</v>
      </c>
      <c r="R153" s="844">
        <v>95.754772526682501</v>
      </c>
      <c r="S153" s="842">
        <v>87.391712369707406</v>
      </c>
      <c r="T153" s="842">
        <v>14.542626506265096</v>
      </c>
      <c r="U153" s="842">
        <v>5.5631339824528636</v>
      </c>
      <c r="V153" s="842">
        <v>12.016439543297022</v>
      </c>
      <c r="W153" s="842">
        <v>20.552156719534633</v>
      </c>
      <c r="X153" s="842">
        <v>8.5598922840833236</v>
      </c>
      <c r="Y153" s="842">
        <v>10.224392268460283</v>
      </c>
      <c r="Z153" s="842">
        <v>15.244739724798103</v>
      </c>
      <c r="AA153" s="845">
        <v>17.293568085429019</v>
      </c>
      <c r="AB153" s="738"/>
      <c r="AC153" s="738"/>
      <c r="AD153" s="738"/>
      <c r="AE153" s="738"/>
      <c r="AF153" s="738"/>
      <c r="AG153" s="738"/>
      <c r="AH153" s="738"/>
      <c r="AI153" s="738"/>
      <c r="AJ153" s="738"/>
      <c r="AK153" s="738"/>
      <c r="AL153" s="738"/>
      <c r="AM153" s="738"/>
      <c r="AN153" s="738"/>
      <c r="AO153" s="738"/>
      <c r="AP153" s="738"/>
      <c r="AQ153" s="738"/>
      <c r="AR153" s="738"/>
      <c r="AS153" s="738"/>
      <c r="AT153" s="738"/>
      <c r="AU153" s="738"/>
      <c r="AV153" s="738"/>
      <c r="AW153" s="738"/>
      <c r="AX153" s="738"/>
      <c r="AY153" s="738"/>
      <c r="AZ153" s="173"/>
      <c r="BA153" s="1165" t="s">
        <v>62</v>
      </c>
      <c r="BB153" s="195" t="s">
        <v>271</v>
      </c>
      <c r="BC153" s="288">
        <v>0</v>
      </c>
      <c r="BD153" s="271">
        <v>0</v>
      </c>
      <c r="BE153" s="271">
        <v>122.29211300000001</v>
      </c>
      <c r="BF153" s="271">
        <v>4332.4850549999956</v>
      </c>
      <c r="BG153" s="290">
        <v>7456.4293919999982</v>
      </c>
      <c r="BH153" s="288">
        <v>1776.5509889999973</v>
      </c>
      <c r="BI153" s="271">
        <v>2355.0464189999971</v>
      </c>
      <c r="BJ153" s="271">
        <v>2411.3753570000003</v>
      </c>
      <c r="BK153" s="271">
        <v>2521.9528059999957</v>
      </c>
      <c r="BL153" s="290">
        <v>2439.9366319999981</v>
      </c>
      <c r="BM153" s="288">
        <v>0</v>
      </c>
      <c r="BN153" s="271">
        <v>0</v>
      </c>
      <c r="BO153" s="271">
        <v>0</v>
      </c>
      <c r="BP153" s="271">
        <v>60.40986800000001</v>
      </c>
      <c r="BQ153" s="290">
        <v>345.9344890000001</v>
      </c>
      <c r="BR153" s="288">
        <v>2478.3449740000024</v>
      </c>
      <c r="BS153" s="271">
        <v>5002.4602319999922</v>
      </c>
      <c r="BT153" s="271">
        <v>771.00769600000012</v>
      </c>
      <c r="BU153" s="271">
        <v>246.80153199999995</v>
      </c>
      <c r="BV153" s="271">
        <v>461.12204200000008</v>
      </c>
      <c r="BW153" s="271">
        <v>852.13258000000042</v>
      </c>
      <c r="BX153" s="271">
        <v>422.76784099999998</v>
      </c>
      <c r="BY153" s="272">
        <v>316.33572600000002</v>
      </c>
      <c r="BZ153" s="272">
        <v>345.56560600000017</v>
      </c>
      <c r="CA153" s="272">
        <v>1014.6683309999999</v>
      </c>
      <c r="CB153" s="969"/>
      <c r="CC153" s="969"/>
      <c r="CD153" s="969"/>
      <c r="CE153" s="969"/>
      <c r="CF153" s="969"/>
      <c r="CG153" s="969"/>
      <c r="CH153" s="969"/>
      <c r="CI153" s="969"/>
      <c r="CJ153" s="969"/>
      <c r="CK153" s="969"/>
      <c r="CL153" s="969"/>
      <c r="CM153" s="969"/>
      <c r="CN153" s="969"/>
      <c r="CO153" s="969"/>
      <c r="CP153" s="969"/>
      <c r="CQ153" s="969"/>
      <c r="CR153" s="969"/>
      <c r="CS153" s="969"/>
      <c r="CT153" s="969"/>
      <c r="CU153" s="969"/>
      <c r="CV153" s="969"/>
      <c r="CW153" s="969"/>
      <c r="CX153" s="969"/>
      <c r="CY153" s="969"/>
      <c r="CZ153" s="969"/>
    </row>
    <row r="154" s="373" customFormat="true" ht="15" customHeight="true" x14ac:dyDescent="0.2">
      <c r="A154" s="1147"/>
      <c r="B154" s="209" t="s">
        <v>169</v>
      </c>
      <c r="C154" s="841">
        <v>0</v>
      </c>
      <c r="D154" s="842">
        <v>1.5732916826612219E-2</v>
      </c>
      <c r="E154" s="842">
        <v>0.91488344533673849</v>
      </c>
      <c r="F154" s="842">
        <v>5.0088639426363164</v>
      </c>
      <c r="G154" s="843">
        <v>7.4888957807713403</v>
      </c>
      <c r="H154" s="844">
        <v>6.1726940129242891</v>
      </c>
      <c r="I154" s="842">
        <v>6.8380830903641536</v>
      </c>
      <c r="J154" s="842">
        <v>5.7450607823129358</v>
      </c>
      <c r="K154" s="842">
        <v>4.5053348412296943</v>
      </c>
      <c r="L154" s="845">
        <v>8.6186493041471195</v>
      </c>
      <c r="M154" s="841">
        <v>0</v>
      </c>
      <c r="N154" s="842">
        <v>0</v>
      </c>
      <c r="O154" s="842">
        <v>2.3056179983913922E-2</v>
      </c>
      <c r="P154" s="842">
        <v>0.62948658301803939</v>
      </c>
      <c r="Q154" s="843">
        <v>4.1812902204534517</v>
      </c>
      <c r="R154" s="844">
        <v>3.0349344193286578</v>
      </c>
      <c r="S154" s="842">
        <v>1.8128825055599693</v>
      </c>
      <c r="T154" s="842">
        <v>3.1395556062414323</v>
      </c>
      <c r="U154" s="842">
        <v>1.2700017090368969</v>
      </c>
      <c r="V154" s="842">
        <v>2.6477575151923687</v>
      </c>
      <c r="W154" s="842">
        <v>3.8842881196499186</v>
      </c>
      <c r="X154" s="842">
        <v>0.98085370139483607</v>
      </c>
      <c r="Y154" s="842">
        <v>0.42517232947610878</v>
      </c>
      <c r="Z154" s="842">
        <v>0.53182473737583347</v>
      </c>
      <c r="AA154" s="845">
        <v>6.6720055834699403</v>
      </c>
      <c r="AB154" s="738"/>
      <c r="AC154" s="738"/>
      <c r="AD154" s="738"/>
      <c r="AE154" s="738"/>
      <c r="AF154" s="738"/>
      <c r="AG154" s="738"/>
      <c r="AH154" s="738"/>
      <c r="AI154" s="738"/>
      <c r="AJ154" s="738"/>
      <c r="AK154" s="738"/>
      <c r="AL154" s="738"/>
      <c r="AM154" s="738"/>
      <c r="AN154" s="738"/>
      <c r="AO154" s="738"/>
      <c r="AP154" s="738"/>
      <c r="AQ154" s="738"/>
      <c r="AR154" s="738"/>
      <c r="AS154" s="738"/>
      <c r="AT154" s="738"/>
      <c r="AU154" s="738"/>
      <c r="AV154" s="738"/>
      <c r="AW154" s="738"/>
      <c r="AX154" s="738"/>
      <c r="AY154" s="738"/>
      <c r="AZ154" s="173"/>
      <c r="BA154" s="1165"/>
      <c r="BB154" s="262" t="s">
        <v>169</v>
      </c>
      <c r="BC154" s="289">
        <v>0</v>
      </c>
      <c r="BD154" s="273">
        <v>1.326476</v>
      </c>
      <c r="BE154" s="273">
        <v>77.350469999999987</v>
      </c>
      <c r="BF154" s="273">
        <v>421.85053400000021</v>
      </c>
      <c r="BG154" s="293">
        <v>632.36537999999996</v>
      </c>
      <c r="BH154" s="289">
        <v>164.05237</v>
      </c>
      <c r="BI154" s="273">
        <v>183.477453</v>
      </c>
      <c r="BJ154" s="273">
        <v>154.09844399999997</v>
      </c>
      <c r="BK154" s="273">
        <v>120.541448</v>
      </c>
      <c r="BL154" s="293">
        <v>231.84482200000002</v>
      </c>
      <c r="BM154" s="289">
        <v>0</v>
      </c>
      <c r="BN154" s="273">
        <v>0</v>
      </c>
      <c r="BO154" s="273">
        <v>1.326476</v>
      </c>
      <c r="BP154" s="273">
        <v>36.326692999999999</v>
      </c>
      <c r="BQ154" s="293">
        <v>241.22515399999997</v>
      </c>
      <c r="BR154" s="289">
        <v>78.550804999999997</v>
      </c>
      <c r="BS154" s="273">
        <v>103.77268500000001</v>
      </c>
      <c r="BT154" s="273">
        <v>166.45009299999998</v>
      </c>
      <c r="BU154" s="273">
        <v>56.342049000000003</v>
      </c>
      <c r="BV154" s="273">
        <v>101.60574999999997</v>
      </c>
      <c r="BW154" s="273">
        <v>161.05017600000002</v>
      </c>
      <c r="BX154" s="273">
        <v>48.443763999999994</v>
      </c>
      <c r="BY154" s="274">
        <v>13.154542000000001</v>
      </c>
      <c r="BZ154" s="274">
        <v>12.055327999999999</v>
      </c>
      <c r="CA154" s="274">
        <v>391.46766800000017</v>
      </c>
      <c r="CB154" s="969"/>
      <c r="CC154" s="969"/>
      <c r="CD154" s="969"/>
      <c r="CE154" s="969"/>
      <c r="CF154" s="969"/>
      <c r="CG154" s="969"/>
      <c r="CH154" s="969"/>
      <c r="CI154" s="969"/>
      <c r="CJ154" s="969"/>
      <c r="CK154" s="969"/>
      <c r="CL154" s="969"/>
      <c r="CM154" s="969"/>
      <c r="CN154" s="969"/>
      <c r="CO154" s="969"/>
      <c r="CP154" s="969"/>
      <c r="CQ154" s="969"/>
      <c r="CR154" s="969"/>
      <c r="CS154" s="969"/>
      <c r="CT154" s="969"/>
      <c r="CU154" s="969"/>
      <c r="CV154" s="969"/>
      <c r="CW154" s="969"/>
      <c r="CX154" s="969"/>
      <c r="CY154" s="969"/>
      <c r="CZ154" s="969"/>
    </row>
    <row r="155" s="373" customFormat="true" ht="15" customHeight="true" x14ac:dyDescent="0.2">
      <c r="A155" s="1147"/>
      <c r="B155" s="209" t="s">
        <v>272</v>
      </c>
      <c r="C155" s="841">
        <v>9.3850549066696182E-2</v>
      </c>
      <c r="D155" s="842">
        <v>0.19796135606046558</v>
      </c>
      <c r="E155" s="842">
        <v>0.43227861849309934</v>
      </c>
      <c r="F155" s="842">
        <v>1.6840573005363937</v>
      </c>
      <c r="G155" s="843">
        <v>0.82888152193370745</v>
      </c>
      <c r="H155" s="844">
        <v>3.264921235778774</v>
      </c>
      <c r="I155" s="842">
        <v>1.8134034507117436</v>
      </c>
      <c r="J155" s="842">
        <v>1.9757044108419819</v>
      </c>
      <c r="K155" s="842">
        <v>0.21765861836937403</v>
      </c>
      <c r="L155" s="845">
        <v>0.20862526438139226</v>
      </c>
      <c r="M155" s="841">
        <v>0</v>
      </c>
      <c r="N155" s="842">
        <v>0.24727175652840655</v>
      </c>
      <c r="O155" s="842">
        <v>0.18075699493082037</v>
      </c>
      <c r="P155" s="842">
        <v>0.4454904163369412</v>
      </c>
      <c r="Q155" s="843">
        <v>0.39528484156367283</v>
      </c>
      <c r="R155" s="844">
        <v>0.41951362298668982</v>
      </c>
      <c r="S155" s="842">
        <v>1.1185788221425221</v>
      </c>
      <c r="T155" s="842">
        <v>1.2724211702819888</v>
      </c>
      <c r="U155" s="842">
        <v>0.21337461791483958</v>
      </c>
      <c r="V155" s="842">
        <v>0.63812197182233843</v>
      </c>
      <c r="W155" s="842">
        <v>1.1272667180221358</v>
      </c>
      <c r="X155" s="842">
        <v>0.75075682295400725</v>
      </c>
      <c r="Y155" s="842">
        <v>7.7673527997993583E-2</v>
      </c>
      <c r="Z155" s="842">
        <v>1.9511282730909209E-2</v>
      </c>
      <c r="AA155" s="845">
        <v>0.17089532194336923</v>
      </c>
      <c r="AB155" s="738"/>
      <c r="AC155" s="738"/>
      <c r="AD155" s="738"/>
      <c r="AE155" s="738"/>
      <c r="AF155" s="738"/>
      <c r="AG155" s="738"/>
      <c r="AH155" s="738"/>
      <c r="AI155" s="738"/>
      <c r="AJ155" s="738"/>
      <c r="AK155" s="738"/>
      <c r="AL155" s="738"/>
      <c r="AM155" s="738"/>
      <c r="AN155" s="738"/>
      <c r="AO155" s="738"/>
      <c r="AP155" s="738"/>
      <c r="AQ155" s="738"/>
      <c r="AR155" s="738"/>
      <c r="AS155" s="738"/>
      <c r="AT155" s="738"/>
      <c r="AU155" s="738"/>
      <c r="AV155" s="738"/>
      <c r="AW155" s="738"/>
      <c r="AX155" s="738"/>
      <c r="AY155" s="738"/>
      <c r="AZ155" s="173"/>
      <c r="BA155" s="1165"/>
      <c r="BB155" s="262" t="s">
        <v>272</v>
      </c>
      <c r="BC155" s="289">
        <v>7.9294950000000002</v>
      </c>
      <c r="BD155" s="273">
        <v>16.690547000000002</v>
      </c>
      <c r="BE155" s="273">
        <v>36.547775000000001</v>
      </c>
      <c r="BF155" s="273">
        <v>141.83265499999999</v>
      </c>
      <c r="BG155" s="293">
        <v>69.99109</v>
      </c>
      <c r="BH155" s="289">
        <v>86.772171999999998</v>
      </c>
      <c r="BI155" s="273">
        <v>48.656712999999996</v>
      </c>
      <c r="BJ155" s="273">
        <v>52.993865</v>
      </c>
      <c r="BK155" s="273">
        <v>5.8235150000000004</v>
      </c>
      <c r="BL155" s="293">
        <v>5.6120960000000002</v>
      </c>
      <c r="BM155" s="289">
        <v>0</v>
      </c>
      <c r="BN155" s="273">
        <v>14.220669000000001</v>
      </c>
      <c r="BO155" s="273">
        <v>10.399373000000001</v>
      </c>
      <c r="BP155" s="273">
        <v>25.708559999999999</v>
      </c>
      <c r="BQ155" s="293">
        <v>22.804599</v>
      </c>
      <c r="BR155" s="289">
        <v>10.857939000000002</v>
      </c>
      <c r="BS155" s="273">
        <v>64.029482000000016</v>
      </c>
      <c r="BT155" s="273">
        <v>67.460064000000003</v>
      </c>
      <c r="BU155" s="273">
        <v>9.4660999999999991</v>
      </c>
      <c r="BV155" s="273">
        <v>24.487462000000001</v>
      </c>
      <c r="BW155" s="273">
        <v>46.738681</v>
      </c>
      <c r="BX155" s="273">
        <v>37.079419999999999</v>
      </c>
      <c r="BY155" s="274">
        <v>2.4031660000000001</v>
      </c>
      <c r="BZ155" s="274">
        <v>0.44227899999999998</v>
      </c>
      <c r="CA155" s="274">
        <v>10.026969000000001</v>
      </c>
      <c r="CB155" s="969"/>
      <c r="CC155" s="969"/>
      <c r="CD155" s="969"/>
      <c r="CE155" s="969"/>
      <c r="CF155" s="969"/>
      <c r="CG155" s="969"/>
      <c r="CH155" s="969"/>
      <c r="CI155" s="969"/>
      <c r="CJ155" s="969"/>
      <c r="CK155" s="969"/>
      <c r="CL155" s="969"/>
      <c r="CM155" s="969"/>
      <c r="CN155" s="969"/>
      <c r="CO155" s="969"/>
      <c r="CP155" s="969"/>
      <c r="CQ155" s="969"/>
      <c r="CR155" s="969"/>
      <c r="CS155" s="969"/>
      <c r="CT155" s="969"/>
      <c r="CU155" s="969"/>
      <c r="CV155" s="969"/>
      <c r="CW155" s="969"/>
      <c r="CX155" s="969"/>
      <c r="CY155" s="969"/>
      <c r="CZ155" s="969"/>
    </row>
    <row r="156" s="373" customFormat="true" ht="15" customHeight="true" x14ac:dyDescent="0.2">
      <c r="A156" s="1147"/>
      <c r="B156" s="209" t="s">
        <v>273</v>
      </c>
      <c r="C156" s="841">
        <v>0</v>
      </c>
      <c r="D156" s="842">
        <v>0</v>
      </c>
      <c r="E156" s="842">
        <v>0.14698746288034395</v>
      </c>
      <c r="F156" s="842">
        <v>0.61176754802498623</v>
      </c>
      <c r="G156" s="843">
        <v>4.8737545525200057E-2</v>
      </c>
      <c r="H156" s="844">
        <v>2.004102149500953</v>
      </c>
      <c r="I156" s="842">
        <v>0.39832085057876593</v>
      </c>
      <c r="J156" s="842">
        <v>0.15343001487169294</v>
      </c>
      <c r="K156" s="842">
        <v>0</v>
      </c>
      <c r="L156" s="845">
        <v>0</v>
      </c>
      <c r="M156" s="841">
        <v>0</v>
      </c>
      <c r="N156" s="842">
        <v>0</v>
      </c>
      <c r="O156" s="842">
        <v>0</v>
      </c>
      <c r="P156" s="842">
        <v>0</v>
      </c>
      <c r="Q156" s="843">
        <v>0</v>
      </c>
      <c r="R156" s="844">
        <v>0</v>
      </c>
      <c r="S156" s="842">
        <v>0.73708351141556372</v>
      </c>
      <c r="T156" s="842">
        <v>0</v>
      </c>
      <c r="U156" s="842">
        <v>0</v>
      </c>
      <c r="V156" s="842">
        <v>0.12885093510278287</v>
      </c>
      <c r="W156" s="842">
        <v>0.50479369385690609</v>
      </c>
      <c r="X156" s="842">
        <v>0</v>
      </c>
      <c r="Y156" s="842">
        <v>0</v>
      </c>
      <c r="Z156" s="842">
        <v>0</v>
      </c>
      <c r="AA156" s="845">
        <v>0</v>
      </c>
      <c r="AB156" s="738"/>
      <c r="AC156" s="738"/>
      <c r="AD156" s="738"/>
      <c r="AE156" s="738"/>
      <c r="AF156" s="738"/>
      <c r="AG156" s="738"/>
      <c r="AH156" s="738"/>
      <c r="AI156" s="738"/>
      <c r="AJ156" s="738"/>
      <c r="AK156" s="738"/>
      <c r="AL156" s="738"/>
      <c r="AM156" s="738"/>
      <c r="AN156" s="738"/>
      <c r="AO156" s="738"/>
      <c r="AP156" s="738"/>
      <c r="AQ156" s="738"/>
      <c r="AR156" s="738"/>
      <c r="AS156" s="738"/>
      <c r="AT156" s="738"/>
      <c r="AU156" s="738"/>
      <c r="AV156" s="738"/>
      <c r="AW156" s="738"/>
      <c r="AX156" s="738"/>
      <c r="AY156" s="738"/>
      <c r="AZ156" s="173"/>
      <c r="BA156" s="1165"/>
      <c r="BB156" s="262" t="s">
        <v>273</v>
      </c>
      <c r="BC156" s="289">
        <v>0</v>
      </c>
      <c r="BD156" s="273">
        <v>0</v>
      </c>
      <c r="BE156" s="273">
        <v>12.42732</v>
      </c>
      <c r="BF156" s="273">
        <v>51.523553</v>
      </c>
      <c r="BG156" s="293">
        <v>4.115418</v>
      </c>
      <c r="BH156" s="289">
        <v>53.263244000000014</v>
      </c>
      <c r="BI156" s="273">
        <v>10.687628999999999</v>
      </c>
      <c r="BJ156" s="273">
        <v>4.115418</v>
      </c>
      <c r="BK156" s="273">
        <v>0</v>
      </c>
      <c r="BL156" s="293">
        <v>0</v>
      </c>
      <c r="BM156" s="289">
        <v>0</v>
      </c>
      <c r="BN156" s="273">
        <v>0</v>
      </c>
      <c r="BO156" s="273">
        <v>0</v>
      </c>
      <c r="BP156" s="273">
        <v>0</v>
      </c>
      <c r="BQ156" s="293">
        <v>0</v>
      </c>
      <c r="BR156" s="289">
        <v>0</v>
      </c>
      <c r="BS156" s="273">
        <v>42.191997999999998</v>
      </c>
      <c r="BT156" s="273">
        <v>0</v>
      </c>
      <c r="BU156" s="273">
        <v>0</v>
      </c>
      <c r="BV156" s="273">
        <v>4.9445600000000001</v>
      </c>
      <c r="BW156" s="273">
        <v>20.929732999999999</v>
      </c>
      <c r="BX156" s="273">
        <v>0</v>
      </c>
      <c r="BY156" s="274">
        <v>0</v>
      </c>
      <c r="BZ156" s="274">
        <v>0</v>
      </c>
      <c r="CA156" s="274">
        <v>0</v>
      </c>
      <c r="CB156" s="969"/>
      <c r="CC156" s="969"/>
      <c r="CD156" s="969"/>
      <c r="CE156" s="969"/>
      <c r="CF156" s="969"/>
      <c r="CG156" s="969"/>
      <c r="CH156" s="969"/>
      <c r="CI156" s="969"/>
      <c r="CJ156" s="969"/>
      <c r="CK156" s="969"/>
      <c r="CL156" s="969"/>
      <c r="CM156" s="969"/>
      <c r="CN156" s="969"/>
      <c r="CO156" s="969"/>
      <c r="CP156" s="969"/>
      <c r="CQ156" s="969"/>
      <c r="CR156" s="969"/>
      <c r="CS156" s="969"/>
      <c r="CT156" s="969"/>
      <c r="CU156" s="969"/>
      <c r="CV156" s="969"/>
      <c r="CW156" s="969"/>
      <c r="CX156" s="969"/>
      <c r="CY156" s="969"/>
      <c r="CZ156" s="969"/>
    </row>
    <row r="157" s="373" customFormat="true" ht="15" customHeight="true" x14ac:dyDescent="0.2">
      <c r="A157" s="1147"/>
      <c r="B157" s="209" t="s">
        <v>274</v>
      </c>
      <c r="C157" s="841">
        <v>0</v>
      </c>
      <c r="D157" s="842">
        <v>4.4857450839607016E-2</v>
      </c>
      <c r="E157" s="842">
        <v>0</v>
      </c>
      <c r="F157" s="842">
        <v>0.43008912898000673</v>
      </c>
      <c r="G157" s="843">
        <v>0.40755806053806498</v>
      </c>
      <c r="H157" s="844">
        <v>0.63708961473417347</v>
      </c>
      <c r="I157" s="842">
        <v>0.71894228851386555</v>
      </c>
      <c r="J157" s="842">
        <v>0.57976599732242406</v>
      </c>
      <c r="K157" s="842">
        <v>0.23249147212010957</v>
      </c>
      <c r="L157" s="845">
        <v>0.46999601899470839</v>
      </c>
      <c r="M157" s="841">
        <v>0</v>
      </c>
      <c r="N157" s="842">
        <v>0</v>
      </c>
      <c r="O157" s="842">
        <v>6.5737426287548362E-2</v>
      </c>
      <c r="P157" s="842">
        <v>0</v>
      </c>
      <c r="Q157" s="843">
        <v>0</v>
      </c>
      <c r="R157" s="844">
        <v>0</v>
      </c>
      <c r="S157" s="842">
        <v>4.704518890604719E-2</v>
      </c>
      <c r="T157" s="842">
        <v>0</v>
      </c>
      <c r="U157" s="842">
        <v>5.4116515057453636E-2</v>
      </c>
      <c r="V157" s="842">
        <v>9.8556361816806284E-2</v>
      </c>
      <c r="W157" s="842">
        <v>0.22945167902586638</v>
      </c>
      <c r="X157" s="842">
        <v>0</v>
      </c>
      <c r="Y157" s="842">
        <v>8.494240181094731E-2</v>
      </c>
      <c r="Z157" s="842">
        <v>0</v>
      </c>
      <c r="AA157" s="845">
        <v>0.91015170645855903</v>
      </c>
      <c r="AB157" s="738"/>
      <c r="AC157" s="738"/>
      <c r="AD157" s="738"/>
      <c r="AE157" s="738"/>
      <c r="AF157" s="738"/>
      <c r="AG157" s="738"/>
      <c r="AH157" s="738"/>
      <c r="AI157" s="738"/>
      <c r="AJ157" s="738"/>
      <c r="AK157" s="738"/>
      <c r="AL157" s="738"/>
      <c r="AM157" s="738"/>
      <c r="AN157" s="738"/>
      <c r="AO157" s="738"/>
      <c r="AP157" s="738"/>
      <c r="AQ157" s="738"/>
      <c r="AR157" s="738"/>
      <c r="AS157" s="738"/>
      <c r="AT157" s="738"/>
      <c r="AU157" s="738"/>
      <c r="AV157" s="738"/>
      <c r="AW157" s="738"/>
      <c r="AX157" s="738"/>
      <c r="AY157" s="738"/>
      <c r="AZ157" s="173"/>
      <c r="BA157" s="1165"/>
      <c r="BB157" s="262" t="s">
        <v>274</v>
      </c>
      <c r="BC157" s="289">
        <v>0</v>
      </c>
      <c r="BD157" s="273">
        <v>3.7820279999999999</v>
      </c>
      <c r="BE157" s="273">
        <v>0</v>
      </c>
      <c r="BF157" s="273">
        <v>36.222451</v>
      </c>
      <c r="BG157" s="293">
        <v>34.414366999999999</v>
      </c>
      <c r="BH157" s="289">
        <v>16.932001</v>
      </c>
      <c r="BI157" s="273">
        <v>19.29045</v>
      </c>
      <c r="BJ157" s="273">
        <v>15.550930000000001</v>
      </c>
      <c r="BK157" s="273">
        <v>6.2203720000000002</v>
      </c>
      <c r="BL157" s="293">
        <v>12.643065</v>
      </c>
      <c r="BM157" s="289">
        <v>0</v>
      </c>
      <c r="BN157" s="273">
        <v>0</v>
      </c>
      <c r="BO157" s="273">
        <v>3.7820279999999999</v>
      </c>
      <c r="BP157" s="273">
        <v>0</v>
      </c>
      <c r="BQ157" s="293">
        <v>0</v>
      </c>
      <c r="BR157" s="289">
        <v>0</v>
      </c>
      <c r="BS157" s="273">
        <v>2.692952</v>
      </c>
      <c r="BT157" s="273">
        <v>0</v>
      </c>
      <c r="BU157" s="273">
        <v>2.4008120000000002</v>
      </c>
      <c r="BV157" s="273">
        <v>3.7820279999999999</v>
      </c>
      <c r="BW157" s="273">
        <v>9.5135149999999999</v>
      </c>
      <c r="BX157" s="273">
        <v>0</v>
      </c>
      <c r="BY157" s="274">
        <v>2.6280600000000001</v>
      </c>
      <c r="BZ157" s="274">
        <v>0</v>
      </c>
      <c r="CA157" s="274">
        <v>53.401479000000002</v>
      </c>
      <c r="CB157" s="969"/>
      <c r="CC157" s="969"/>
      <c r="CD157" s="969"/>
      <c r="CE157" s="969"/>
      <c r="CF157" s="969"/>
      <c r="CG157" s="969"/>
      <c r="CH157" s="969"/>
      <c r="CI157" s="969"/>
      <c r="CJ157" s="969"/>
      <c r="CK157" s="969"/>
      <c r="CL157" s="969"/>
      <c r="CM157" s="969"/>
      <c r="CN157" s="969"/>
      <c r="CO157" s="969"/>
      <c r="CP157" s="969"/>
      <c r="CQ157" s="969"/>
      <c r="CR157" s="969"/>
      <c r="CS157" s="969"/>
      <c r="CT157" s="969"/>
      <c r="CU157" s="969"/>
      <c r="CV157" s="969"/>
      <c r="CW157" s="969"/>
      <c r="CX157" s="969"/>
      <c r="CY157" s="969"/>
      <c r="CZ157" s="969"/>
    </row>
    <row r="158" s="373" customFormat="true" ht="15" customHeight="true" x14ac:dyDescent="0.2">
      <c r="A158" s="1147"/>
      <c r="B158" s="209" t="s">
        <v>275</v>
      </c>
      <c r="C158" s="841">
        <v>9.2239063168545528</v>
      </c>
      <c r="D158" s="842">
        <v>24.273839203433926</v>
      </c>
      <c r="E158" s="842">
        <v>52.487124121583648</v>
      </c>
      <c r="F158" s="842">
        <v>26.966263743969698</v>
      </c>
      <c r="G158" s="843">
        <v>2.4465890726033535</v>
      </c>
      <c r="H158" s="844">
        <v>12.529826399080356</v>
      </c>
      <c r="I158" s="842">
        <v>1.1240498481531296</v>
      </c>
      <c r="J158" s="842">
        <v>1.1300709807376341</v>
      </c>
      <c r="K158" s="842">
        <v>0.24820112511122261</v>
      </c>
      <c r="L158" s="845">
        <v>0</v>
      </c>
      <c r="M158" s="841">
        <v>7.1561586266780219</v>
      </c>
      <c r="N158" s="842">
        <v>16.595161035600416</v>
      </c>
      <c r="O158" s="842">
        <v>28.425692187391117</v>
      </c>
      <c r="P158" s="842">
        <v>49.775656135047591</v>
      </c>
      <c r="Q158" s="843">
        <v>60.079590210960575</v>
      </c>
      <c r="R158" s="844">
        <v>0.54780356462596635</v>
      </c>
      <c r="S158" s="842">
        <v>5.8486835192070776</v>
      </c>
      <c r="T158" s="842">
        <v>32.379405267698893</v>
      </c>
      <c r="U158" s="842">
        <v>36.933566039586587</v>
      </c>
      <c r="V158" s="842">
        <v>40.133777648286504</v>
      </c>
      <c r="W158" s="842">
        <v>26.221209992717608</v>
      </c>
      <c r="X158" s="842">
        <v>22.725992326160871</v>
      </c>
      <c r="Y158" s="842">
        <v>11.879512741247495</v>
      </c>
      <c r="Z158" s="842">
        <v>38.328143495971212</v>
      </c>
      <c r="AA158" s="845">
        <v>17.913325099232509</v>
      </c>
      <c r="AB158" s="738"/>
      <c r="AC158" s="738"/>
      <c r="AD158" s="738"/>
      <c r="AE158" s="738"/>
      <c r="AF158" s="738"/>
      <c r="AG158" s="738"/>
      <c r="AH158" s="738"/>
      <c r="AI158" s="738"/>
      <c r="AJ158" s="738"/>
      <c r="AK158" s="738"/>
      <c r="AL158" s="738"/>
      <c r="AM158" s="738"/>
      <c r="AN158" s="738"/>
      <c r="AO158" s="738"/>
      <c r="AP158" s="738"/>
      <c r="AQ158" s="738"/>
      <c r="AR158" s="738"/>
      <c r="AS158" s="738"/>
      <c r="AT158" s="738"/>
      <c r="AU158" s="738"/>
      <c r="AV158" s="738"/>
      <c r="AW158" s="738"/>
      <c r="AX158" s="738"/>
      <c r="AY158" s="738"/>
      <c r="AZ158" s="173"/>
      <c r="BA158" s="1165"/>
      <c r="BB158" s="262" t="s">
        <v>275</v>
      </c>
      <c r="BC158" s="289">
        <v>779.33394899999985</v>
      </c>
      <c r="BD158" s="273">
        <v>2046.5795050000008</v>
      </c>
      <c r="BE158" s="273">
        <v>4437.6185189999969</v>
      </c>
      <c r="BF158" s="273">
        <v>2271.1203359999972</v>
      </c>
      <c r="BG158" s="293">
        <v>206.59096800000003</v>
      </c>
      <c r="BH158" s="289">
        <v>333.00657899999982</v>
      </c>
      <c r="BI158" s="273">
        <v>30.160177999999995</v>
      </c>
      <c r="BJ158" s="273">
        <v>30.311633999999998</v>
      </c>
      <c r="BK158" s="273">
        <v>6.6406879999999999</v>
      </c>
      <c r="BL158" s="293">
        <v>0</v>
      </c>
      <c r="BM158" s="289">
        <v>412.7741000000002</v>
      </c>
      <c r="BN158" s="273">
        <v>954.39242800000011</v>
      </c>
      <c r="BO158" s="273">
        <v>1635.3966050000017</v>
      </c>
      <c r="BP158" s="273">
        <v>2872.4758049999969</v>
      </c>
      <c r="BQ158" s="293">
        <v>3466.0852599999989</v>
      </c>
      <c r="BR158" s="289">
        <v>14.178366</v>
      </c>
      <c r="BS158" s="273">
        <v>334.78925999999979</v>
      </c>
      <c r="BT158" s="273">
        <v>1716.661748999999</v>
      </c>
      <c r="BU158" s="273">
        <v>1638.5118009999994</v>
      </c>
      <c r="BV158" s="273">
        <v>1540.1042409999989</v>
      </c>
      <c r="BW158" s="273">
        <v>1087.1826070000009</v>
      </c>
      <c r="BX158" s="273">
        <v>1122.4228519999999</v>
      </c>
      <c r="BY158" s="274">
        <v>367.54402500000037</v>
      </c>
      <c r="BZ158" s="274">
        <v>868.81694099999913</v>
      </c>
      <c r="CA158" s="274">
        <v>1051.0314349999996</v>
      </c>
      <c r="CB158" s="969"/>
      <c r="CC158" s="969"/>
      <c r="CD158" s="969"/>
      <c r="CE158" s="969"/>
      <c r="CF158" s="969"/>
      <c r="CG158" s="969"/>
      <c r="CH158" s="969"/>
      <c r="CI158" s="969"/>
      <c r="CJ158" s="969"/>
      <c r="CK158" s="969"/>
      <c r="CL158" s="969"/>
      <c r="CM158" s="969"/>
      <c r="CN158" s="969"/>
      <c r="CO158" s="969"/>
      <c r="CP158" s="969"/>
      <c r="CQ158" s="969"/>
      <c r="CR158" s="969"/>
      <c r="CS158" s="969"/>
      <c r="CT158" s="969"/>
      <c r="CU158" s="969"/>
      <c r="CV158" s="969"/>
      <c r="CW158" s="969"/>
      <c r="CX158" s="969"/>
      <c r="CY158" s="969"/>
      <c r="CZ158" s="969"/>
    </row>
    <row r="159" s="373" customFormat="true" ht="15" customHeight="true" x14ac:dyDescent="0.2">
      <c r="A159" s="1147"/>
      <c r="B159" s="209" t="s">
        <v>276</v>
      </c>
      <c r="C159" s="841">
        <v>4.6944275213020727</v>
      </c>
      <c r="D159" s="842">
        <v>10.272387756115723</v>
      </c>
      <c r="E159" s="842">
        <v>13.846082593675366</v>
      </c>
      <c r="F159" s="842">
        <v>7.2285673709074194</v>
      </c>
      <c r="G159" s="843">
        <v>0.24876843524028999</v>
      </c>
      <c r="H159" s="844">
        <v>5.1082998926900673</v>
      </c>
      <c r="I159" s="842">
        <v>0.33089551342929002</v>
      </c>
      <c r="J159" s="842">
        <v>0.23076930533274523</v>
      </c>
      <c r="K159" s="842">
        <v>0.31025140638902826</v>
      </c>
      <c r="L159" s="845">
        <v>0</v>
      </c>
      <c r="M159" s="841">
        <v>4.2425723445487122</v>
      </c>
      <c r="N159" s="842">
        <v>6.6860119220106418</v>
      </c>
      <c r="O159" s="842">
        <v>12.40439942879633</v>
      </c>
      <c r="P159" s="842">
        <v>13.696947042526574</v>
      </c>
      <c r="Q159" s="843">
        <v>13.359308990953467</v>
      </c>
      <c r="R159" s="844">
        <v>0.102922438570462</v>
      </c>
      <c r="S159" s="842">
        <v>2.3598603747976941</v>
      </c>
      <c r="T159" s="842">
        <v>8.6450314635722378</v>
      </c>
      <c r="U159" s="842">
        <v>8.7340645131783816</v>
      </c>
      <c r="V159" s="842">
        <v>13.471531939195655</v>
      </c>
      <c r="W159" s="842">
        <v>7.4291143571538178</v>
      </c>
      <c r="X159" s="842">
        <v>6.5878981573458146</v>
      </c>
      <c r="Y159" s="842">
        <v>5.769289152745924</v>
      </c>
      <c r="Z159" s="842">
        <v>5.5397347699189625</v>
      </c>
      <c r="AA159" s="845">
        <v>10.655289727741197</v>
      </c>
      <c r="AB159" s="738"/>
      <c r="AC159" s="738"/>
      <c r="AD159" s="738"/>
      <c r="AE159" s="738"/>
      <c r="AF159" s="738"/>
      <c r="AG159" s="738"/>
      <c r="AH159" s="738"/>
      <c r="AI159" s="738"/>
      <c r="AJ159" s="738"/>
      <c r="AK159" s="738"/>
      <c r="AL159" s="738"/>
      <c r="AM159" s="738"/>
      <c r="AN159" s="738"/>
      <c r="AO159" s="738"/>
      <c r="AP159" s="738"/>
      <c r="AQ159" s="738"/>
      <c r="AR159" s="738"/>
      <c r="AS159" s="738"/>
      <c r="AT159" s="738"/>
      <c r="AU159" s="738"/>
      <c r="AV159" s="738"/>
      <c r="AW159" s="738"/>
      <c r="AX159" s="738"/>
      <c r="AY159" s="738"/>
      <c r="AZ159" s="173"/>
      <c r="BA159" s="1165"/>
      <c r="BB159" s="262" t="s">
        <v>276</v>
      </c>
      <c r="BC159" s="289">
        <v>396.63528800000006</v>
      </c>
      <c r="BD159" s="273">
        <v>866.08706900000016</v>
      </c>
      <c r="BE159" s="273">
        <v>1170.6420110000004</v>
      </c>
      <c r="BF159" s="273">
        <v>608.79573499999969</v>
      </c>
      <c r="BG159" s="293">
        <v>21.006107000000004</v>
      </c>
      <c r="BH159" s="289">
        <v>135.76384999999999</v>
      </c>
      <c r="BI159" s="273">
        <v>8.8784920000000014</v>
      </c>
      <c r="BJ159" s="273">
        <v>6.1898720000000003</v>
      </c>
      <c r="BK159" s="273">
        <v>8.3008600000000001</v>
      </c>
      <c r="BL159" s="293">
        <v>0</v>
      </c>
      <c r="BM159" s="289">
        <v>244.71564600000002</v>
      </c>
      <c r="BN159" s="273">
        <v>384.51444600000013</v>
      </c>
      <c r="BO159" s="273">
        <v>713.65413299999989</v>
      </c>
      <c r="BP159" s="273">
        <v>790.42954000000009</v>
      </c>
      <c r="BQ159" s="293">
        <v>770.71937099999957</v>
      </c>
      <c r="BR159" s="289">
        <v>2.6638600000000001</v>
      </c>
      <c r="BS159" s="273">
        <v>135.08269099999998</v>
      </c>
      <c r="BT159" s="273">
        <v>458.33438600000005</v>
      </c>
      <c r="BU159" s="273">
        <v>387.4759279999999</v>
      </c>
      <c r="BV159" s="273">
        <v>516.9601439999999</v>
      </c>
      <c r="BW159" s="273">
        <v>308.02559899999989</v>
      </c>
      <c r="BX159" s="273">
        <v>325.37225799999993</v>
      </c>
      <c r="BY159" s="274">
        <v>178.49787300000011</v>
      </c>
      <c r="BZ159" s="274">
        <v>125.573925</v>
      </c>
      <c r="CA159" s="274">
        <v>625.17954600000007</v>
      </c>
      <c r="CB159" s="969"/>
      <c r="CC159" s="969"/>
      <c r="CD159" s="969"/>
      <c r="CE159" s="969"/>
      <c r="CF159" s="969"/>
      <c r="CG159" s="969"/>
      <c r="CH159" s="969"/>
      <c r="CI159" s="969"/>
      <c r="CJ159" s="969"/>
      <c r="CK159" s="969"/>
      <c r="CL159" s="969"/>
      <c r="CM159" s="969"/>
      <c r="CN159" s="969"/>
      <c r="CO159" s="969"/>
      <c r="CP159" s="969"/>
      <c r="CQ159" s="969"/>
      <c r="CR159" s="969"/>
      <c r="CS159" s="969"/>
      <c r="CT159" s="969"/>
      <c r="CU159" s="969"/>
      <c r="CV159" s="969"/>
      <c r="CW159" s="969"/>
      <c r="CX159" s="969"/>
      <c r="CY159" s="969"/>
      <c r="CZ159" s="969"/>
    </row>
    <row r="160" s="373" customFormat="true" ht="15" customHeight="true" x14ac:dyDescent="0.2">
      <c r="A160" s="1147"/>
      <c r="B160" s="209" t="s">
        <v>277</v>
      </c>
      <c r="C160" s="841">
        <v>9.0187627940936608</v>
      </c>
      <c r="D160" s="842">
        <v>11.052612470506473</v>
      </c>
      <c r="E160" s="842">
        <v>6.3294275350841795</v>
      </c>
      <c r="F160" s="842">
        <v>1.5795991870779327</v>
      </c>
      <c r="G160" s="843">
        <v>6.4410682415582482E-2</v>
      </c>
      <c r="H160" s="844">
        <v>1.8067610567727661</v>
      </c>
      <c r="I160" s="842">
        <v>0</v>
      </c>
      <c r="J160" s="842">
        <v>0</v>
      </c>
      <c r="K160" s="842">
        <v>0</v>
      </c>
      <c r="L160" s="845">
        <v>0</v>
      </c>
      <c r="M160" s="841">
        <v>8.7165339375392445</v>
      </c>
      <c r="N160" s="842">
        <v>9.9314459430554773</v>
      </c>
      <c r="O160" s="842">
        <v>11.21084355618745</v>
      </c>
      <c r="P160" s="842">
        <v>7.2037084501107449</v>
      </c>
      <c r="Q160" s="843">
        <v>3.203585624125934</v>
      </c>
      <c r="R160" s="844">
        <v>0</v>
      </c>
      <c r="S160" s="842">
        <v>8.4826083868934102E-2</v>
      </c>
      <c r="T160" s="842">
        <v>15.737270713942547</v>
      </c>
      <c r="U160" s="842">
        <v>16.081160604264511</v>
      </c>
      <c r="V160" s="842">
        <v>3.3241699657754151</v>
      </c>
      <c r="W160" s="842">
        <v>1.6754058362801998</v>
      </c>
      <c r="X160" s="842">
        <v>3.0366866884663746</v>
      </c>
      <c r="Y160" s="842">
        <v>5.1420830888625897</v>
      </c>
      <c r="Z160" s="842">
        <v>1.6742525397866546</v>
      </c>
      <c r="AA160" s="845">
        <v>4.6154737587484753</v>
      </c>
      <c r="AB160" s="738"/>
      <c r="AC160" s="738"/>
      <c r="AD160" s="738"/>
      <c r="AE160" s="738"/>
      <c r="AF160" s="738"/>
      <c r="AG160" s="738"/>
      <c r="AH160" s="738"/>
      <c r="AI160" s="738"/>
      <c r="AJ160" s="738"/>
      <c r="AK160" s="738"/>
      <c r="AL160" s="738"/>
      <c r="AM160" s="738"/>
      <c r="AN160" s="738"/>
      <c r="AO160" s="738"/>
      <c r="AP160" s="738"/>
      <c r="AQ160" s="738"/>
      <c r="AR160" s="738"/>
      <c r="AS160" s="738"/>
      <c r="AT160" s="738"/>
      <c r="AU160" s="738"/>
      <c r="AV160" s="738"/>
      <c r="AW160" s="738"/>
      <c r="AX160" s="738"/>
      <c r="AY160" s="738"/>
      <c r="AZ160" s="173"/>
      <c r="BA160" s="1165"/>
      <c r="BB160" s="262" t="s">
        <v>277</v>
      </c>
      <c r="BC160" s="289">
        <v>762.00123700000017</v>
      </c>
      <c r="BD160" s="273">
        <v>931.86948999999981</v>
      </c>
      <c r="BE160" s="273">
        <v>535.13286000000016</v>
      </c>
      <c r="BF160" s="273">
        <v>133.03510900000001</v>
      </c>
      <c r="BG160" s="293">
        <v>5.4388639999999997</v>
      </c>
      <c r="BH160" s="289">
        <v>48.018487999999998</v>
      </c>
      <c r="BI160" s="273">
        <v>0</v>
      </c>
      <c r="BJ160" s="273">
        <v>0</v>
      </c>
      <c r="BK160" s="273">
        <v>0</v>
      </c>
      <c r="BL160" s="293">
        <v>0</v>
      </c>
      <c r="BM160" s="289">
        <v>502.77804600000002</v>
      </c>
      <c r="BN160" s="273">
        <v>571.16027900000029</v>
      </c>
      <c r="BO160" s="273">
        <v>644.98607000000015</v>
      </c>
      <c r="BP160" s="273">
        <v>415.71482600000002</v>
      </c>
      <c r="BQ160" s="293">
        <v>184.81985100000006</v>
      </c>
      <c r="BR160" s="289">
        <v>0</v>
      </c>
      <c r="BS160" s="273">
        <v>4.8555989999999998</v>
      </c>
      <c r="BT160" s="273">
        <v>834.34425199999964</v>
      </c>
      <c r="BU160" s="273">
        <v>713.42072400000018</v>
      </c>
      <c r="BV160" s="273">
        <v>127.56258100000001</v>
      </c>
      <c r="BW160" s="273">
        <v>69.465600000000009</v>
      </c>
      <c r="BX160" s="273">
        <v>149.98009700000003</v>
      </c>
      <c r="BY160" s="274">
        <v>159.092545</v>
      </c>
      <c r="BZ160" s="274">
        <v>37.951720000000002</v>
      </c>
      <c r="CA160" s="274">
        <v>270.80444199999988</v>
      </c>
      <c r="CB160" s="969"/>
      <c r="CC160" s="969"/>
      <c r="CD160" s="969"/>
      <c r="CE160" s="969"/>
      <c r="CF160" s="969"/>
      <c r="CG160" s="969"/>
      <c r="CH160" s="969"/>
      <c r="CI160" s="969"/>
      <c r="CJ160" s="969"/>
      <c r="CK160" s="969"/>
      <c r="CL160" s="969"/>
      <c r="CM160" s="969"/>
      <c r="CN160" s="969"/>
      <c r="CO160" s="969"/>
      <c r="CP160" s="969"/>
      <c r="CQ160" s="969"/>
      <c r="CR160" s="969"/>
      <c r="CS160" s="969"/>
      <c r="CT160" s="969"/>
      <c r="CU160" s="969"/>
      <c r="CV160" s="969"/>
      <c r="CW160" s="969"/>
      <c r="CX160" s="969"/>
      <c r="CY160" s="969"/>
      <c r="CZ160" s="969"/>
    </row>
    <row r="161" s="373" customFormat="true" ht="15" customHeight="true" x14ac:dyDescent="0.2">
      <c r="A161" s="1147"/>
      <c r="B161" s="209" t="s">
        <v>278</v>
      </c>
      <c r="C161" s="841">
        <v>76.796726023135221</v>
      </c>
      <c r="D161" s="842">
        <v>53.840456809601825</v>
      </c>
      <c r="E161" s="842">
        <v>24.251999903011388</v>
      </c>
      <c r="F161" s="842">
        <v>4.0746844769416484</v>
      </c>
      <c r="G161" s="843">
        <v>0</v>
      </c>
      <c r="H161" s="844">
        <v>0.4673680032083069</v>
      </c>
      <c r="I161" s="842">
        <v>0</v>
      </c>
      <c r="J161" s="842">
        <v>0</v>
      </c>
      <c r="K161" s="842">
        <v>0</v>
      </c>
      <c r="L161" s="845">
        <v>0</v>
      </c>
      <c r="M161" s="841">
        <v>79.815158145997373</v>
      </c>
      <c r="N161" s="842">
        <v>66.088611469900229</v>
      </c>
      <c r="O161" s="842">
        <v>47.514724605604798</v>
      </c>
      <c r="P161" s="842">
        <v>26.989796759877542</v>
      </c>
      <c r="Q161" s="843">
        <v>12.366268615770586</v>
      </c>
      <c r="R161" s="844">
        <v>3.3368481853918559E-2</v>
      </c>
      <c r="S161" s="842">
        <v>0.1125826635650881</v>
      </c>
      <c r="T161" s="842">
        <v>24.035340358039996</v>
      </c>
      <c r="U161" s="842">
        <v>30.655893858926085</v>
      </c>
      <c r="V161" s="842">
        <v>27.446488418851363</v>
      </c>
      <c r="W161" s="842">
        <v>37.934765437033946</v>
      </c>
      <c r="X161" s="842">
        <v>56.852954377681122</v>
      </c>
      <c r="Y161" s="842">
        <v>66.14949186815015</v>
      </c>
      <c r="Z161" s="842">
        <v>38.661793449418333</v>
      </c>
      <c r="AA161" s="845">
        <v>41.296380841259484</v>
      </c>
      <c r="AB161" s="738"/>
      <c r="AC161" s="738"/>
      <c r="AD161" s="738"/>
      <c r="AE161" s="738"/>
      <c r="AF161" s="738"/>
      <c r="AG161" s="738"/>
      <c r="AH161" s="738"/>
      <c r="AI161" s="738"/>
      <c r="AJ161" s="738"/>
      <c r="AK161" s="738"/>
      <c r="AL161" s="738"/>
      <c r="AM161" s="738"/>
      <c r="AN161" s="738"/>
      <c r="AO161" s="738"/>
      <c r="AP161" s="738"/>
      <c r="AQ161" s="738"/>
      <c r="AR161" s="738"/>
      <c r="AS161" s="738"/>
      <c r="AT161" s="738"/>
      <c r="AU161" s="738"/>
      <c r="AV161" s="738"/>
      <c r="AW161" s="738"/>
      <c r="AX161" s="738"/>
      <c r="AY161" s="738"/>
      <c r="AZ161" s="173"/>
      <c r="BA161" s="1165"/>
      <c r="BB161" s="262" t="s">
        <v>278</v>
      </c>
      <c r="BC161" s="289">
        <v>6488.6062049999864</v>
      </c>
      <c r="BD161" s="273">
        <v>4539.4045219999998</v>
      </c>
      <c r="BE161" s="273">
        <v>2050.4290469999996</v>
      </c>
      <c r="BF161" s="273">
        <v>343.17319100000003</v>
      </c>
      <c r="BG161" s="293">
        <v>0</v>
      </c>
      <c r="BH161" s="289">
        <v>12.421291</v>
      </c>
      <c r="BI161" s="273">
        <v>0</v>
      </c>
      <c r="BJ161" s="273">
        <v>0</v>
      </c>
      <c r="BK161" s="273">
        <v>0</v>
      </c>
      <c r="BL161" s="293">
        <v>0</v>
      </c>
      <c r="BM161" s="289">
        <v>4603.81495</v>
      </c>
      <c r="BN161" s="273">
        <v>3800.7748299999957</v>
      </c>
      <c r="BO161" s="273">
        <v>2733.6333200000031</v>
      </c>
      <c r="BP161" s="273">
        <v>1557.5392509999997</v>
      </c>
      <c r="BQ161" s="293">
        <v>713.42932299999984</v>
      </c>
      <c r="BR161" s="289">
        <v>0.86365000000000003</v>
      </c>
      <c r="BS161" s="273">
        <v>6.4444359999999996</v>
      </c>
      <c r="BT161" s="273">
        <v>1274.2837329999998</v>
      </c>
      <c r="BU161" s="273">
        <v>1360.0106689999993</v>
      </c>
      <c r="BV161" s="273">
        <v>1053.2388350000003</v>
      </c>
      <c r="BW161" s="273">
        <v>1572.8495059999977</v>
      </c>
      <c r="BX161" s="273">
        <v>2807.9326209999972</v>
      </c>
      <c r="BY161" s="274">
        <v>2046.6201789999975</v>
      </c>
      <c r="BZ161" s="274">
        <v>876.38007100000004</v>
      </c>
      <c r="CA161" s="274">
        <v>2422.9892650000011</v>
      </c>
      <c r="CB161" s="969"/>
      <c r="CC161" s="969"/>
      <c r="CD161" s="969"/>
      <c r="CE161" s="969"/>
      <c r="CF161" s="969"/>
      <c r="CG161" s="969"/>
      <c r="CH161" s="969"/>
      <c r="CI161" s="969"/>
      <c r="CJ161" s="969"/>
      <c r="CK161" s="969"/>
      <c r="CL161" s="969"/>
      <c r="CM161" s="969"/>
      <c r="CN161" s="969"/>
      <c r="CO161" s="969"/>
      <c r="CP161" s="969"/>
      <c r="CQ161" s="969"/>
      <c r="CR161" s="969"/>
      <c r="CS161" s="969"/>
      <c r="CT161" s="969"/>
      <c r="CU161" s="969"/>
      <c r="CV161" s="969"/>
      <c r="CW161" s="969"/>
      <c r="CX161" s="969"/>
      <c r="CY161" s="969"/>
      <c r="CZ161" s="969"/>
    </row>
    <row r="162" s="373" customFormat="true" ht="15" customHeight="true" x14ac:dyDescent="0.2">
      <c r="A162" s="1147"/>
      <c r="B162" s="209" t="s">
        <v>279</v>
      </c>
      <c r="C162" s="841">
        <v>0.17232679554799415</v>
      </c>
      <c r="D162" s="842">
        <v>0.1334041341395687</v>
      </c>
      <c r="E162" s="842">
        <v>4.8908378268281302E-2</v>
      </c>
      <c r="F162" s="842">
        <v>0.15145621780907442</v>
      </c>
      <c r="G162" s="843">
        <v>0</v>
      </c>
      <c r="H162" s="844">
        <v>0.20378957405962336</v>
      </c>
      <c r="I162" s="842">
        <v>8.6509660375105907E-2</v>
      </c>
      <c r="J162" s="842">
        <v>0</v>
      </c>
      <c r="K162" s="842">
        <v>0</v>
      </c>
      <c r="L162" s="845">
        <v>0</v>
      </c>
      <c r="M162" s="841">
        <v>6.9576945236861892E-2</v>
      </c>
      <c r="N162" s="842">
        <v>0.31837896899922902</v>
      </c>
      <c r="O162" s="842">
        <v>6.0561832928354417E-2</v>
      </c>
      <c r="P162" s="842">
        <v>7.1654103131518057E-2</v>
      </c>
      <c r="Q162" s="843">
        <v>8.6987143941418724E-2</v>
      </c>
      <c r="R162" s="844">
        <v>0</v>
      </c>
      <c r="S162" s="842">
        <v>0.13516936875603991</v>
      </c>
      <c r="T162" s="842">
        <v>0.24834891395765635</v>
      </c>
      <c r="U162" s="842">
        <v>6.0377256030594281E-2</v>
      </c>
      <c r="V162" s="842">
        <v>0</v>
      </c>
      <c r="W162" s="842">
        <v>0.27127493687063786</v>
      </c>
      <c r="X162" s="842">
        <v>0.15930908082479758</v>
      </c>
      <c r="Y162" s="842">
        <v>0</v>
      </c>
      <c r="Z162" s="842">
        <v>0</v>
      </c>
      <c r="AA162" s="845">
        <v>0</v>
      </c>
      <c r="AB162" s="738"/>
      <c r="AC162" s="738"/>
      <c r="AD162" s="738"/>
      <c r="AE162" s="738"/>
      <c r="AF162" s="738"/>
      <c r="AG162" s="738"/>
      <c r="AH162" s="738"/>
      <c r="AI162" s="738"/>
      <c r="AJ162" s="738"/>
      <c r="AK162" s="738"/>
      <c r="AL162" s="738"/>
      <c r="AM162" s="738"/>
      <c r="AN162" s="738"/>
      <c r="AO162" s="738"/>
      <c r="AP162" s="738"/>
      <c r="AQ162" s="738"/>
      <c r="AR162" s="738"/>
      <c r="AS162" s="738"/>
      <c r="AT162" s="738"/>
      <c r="AU162" s="738"/>
      <c r="AV162" s="738"/>
      <c r="AW162" s="738"/>
      <c r="AX162" s="738"/>
      <c r="AY162" s="738"/>
      <c r="AZ162" s="173"/>
      <c r="BA162" s="1165"/>
      <c r="BB162" s="262" t="s">
        <v>279</v>
      </c>
      <c r="BC162" s="289">
        <v>14.560005</v>
      </c>
      <c r="BD162" s="273">
        <v>11.247589000000001</v>
      </c>
      <c r="BE162" s="273">
        <v>4.1350470000000001</v>
      </c>
      <c r="BF162" s="273">
        <v>12.755763999999999</v>
      </c>
      <c r="BG162" s="293">
        <v>0</v>
      </c>
      <c r="BH162" s="289">
        <v>5.4161380000000001</v>
      </c>
      <c r="BI162" s="273">
        <v>2.321202</v>
      </c>
      <c r="BJ162" s="273">
        <v>0</v>
      </c>
      <c r="BK162" s="273">
        <v>0</v>
      </c>
      <c r="BL162" s="293">
        <v>0</v>
      </c>
      <c r="BM162" s="289">
        <v>4.0132649999999996</v>
      </c>
      <c r="BN162" s="273">
        <v>18.310064999999998</v>
      </c>
      <c r="BO162" s="273">
        <v>3.484264</v>
      </c>
      <c r="BP162" s="273">
        <v>4.1350470000000001</v>
      </c>
      <c r="BQ162" s="293">
        <v>5.0184240000000004</v>
      </c>
      <c r="BR162" s="289">
        <v>0</v>
      </c>
      <c r="BS162" s="273">
        <v>7.7373399999999997</v>
      </c>
      <c r="BT162" s="273">
        <v>13.166736</v>
      </c>
      <c r="BU162" s="273">
        <v>2.6785619999999999</v>
      </c>
      <c r="BV162" s="273">
        <v>0</v>
      </c>
      <c r="BW162" s="273">
        <v>11.247589000000001</v>
      </c>
      <c r="BX162" s="273">
        <v>7.8681780000000003</v>
      </c>
      <c r="BY162" s="274">
        <v>0</v>
      </c>
      <c r="BZ162" s="274">
        <v>0</v>
      </c>
      <c r="CA162" s="274">
        <v>0</v>
      </c>
      <c r="CB162" s="969"/>
      <c r="CC162" s="969"/>
      <c r="CD162" s="969"/>
      <c r="CE162" s="969"/>
      <c r="CF162" s="969"/>
      <c r="CG162" s="969"/>
      <c r="CH162" s="969"/>
      <c r="CI162" s="969"/>
      <c r="CJ162" s="969"/>
      <c r="CK162" s="969"/>
      <c r="CL162" s="969"/>
      <c r="CM162" s="969"/>
      <c r="CN162" s="969"/>
      <c r="CO162" s="969"/>
      <c r="CP162" s="969"/>
      <c r="CQ162" s="969"/>
      <c r="CR162" s="969"/>
      <c r="CS162" s="969"/>
      <c r="CT162" s="969"/>
      <c r="CU162" s="969"/>
      <c r="CV162" s="969"/>
      <c r="CW162" s="969"/>
      <c r="CX162" s="969"/>
      <c r="CY162" s="969"/>
      <c r="CZ162" s="969"/>
    </row>
    <row r="163" s="373" customFormat="true" ht="15" customHeight="true" x14ac:dyDescent="0.2">
      <c r="A163" s="1147"/>
      <c r="B163" s="209" t="s">
        <v>280</v>
      </c>
      <c r="C163" s="841">
        <v>0</v>
      </c>
      <c r="D163" s="842">
        <v>0.168747902476028</v>
      </c>
      <c r="E163" s="842">
        <v>0</v>
      </c>
      <c r="F163" s="842">
        <v>0.48603718381656363</v>
      </c>
      <c r="G163" s="843">
        <v>9.0495541249978911E-2</v>
      </c>
      <c r="H163" s="844">
        <v>0.49507078917815084</v>
      </c>
      <c r="I163" s="842">
        <v>0.73236864182971328</v>
      </c>
      <c r="J163" s="842">
        <v>0.28488780241563416</v>
      </c>
      <c r="K163" s="842">
        <v>0</v>
      </c>
      <c r="L163" s="845">
        <v>0</v>
      </c>
      <c r="M163" s="841">
        <v>0</v>
      </c>
      <c r="N163" s="842">
        <v>0.13311890390565037</v>
      </c>
      <c r="O163" s="842">
        <v>0.11422778788975121</v>
      </c>
      <c r="P163" s="842">
        <v>0</v>
      </c>
      <c r="Q163" s="843">
        <v>0.14085575177606149</v>
      </c>
      <c r="R163" s="844">
        <v>0.10668494595180664</v>
      </c>
      <c r="S163" s="842">
        <v>0.30493667959340626</v>
      </c>
      <c r="T163" s="842">
        <v>0</v>
      </c>
      <c r="U163" s="842">
        <v>0.43431090355178059</v>
      </c>
      <c r="V163" s="842">
        <v>0</v>
      </c>
      <c r="W163" s="842">
        <v>8.667068573917168E-2</v>
      </c>
      <c r="X163" s="842">
        <v>0.2443873572057958</v>
      </c>
      <c r="Y163" s="842">
        <v>0.24744262124855604</v>
      </c>
      <c r="Z163" s="842">
        <v>0</v>
      </c>
      <c r="AA163" s="845">
        <v>0</v>
      </c>
      <c r="AB163" s="738"/>
      <c r="AC163" s="738"/>
      <c r="AD163" s="738"/>
      <c r="AE163" s="738"/>
      <c r="AF163" s="738"/>
      <c r="AG163" s="738"/>
      <c r="AH163" s="738"/>
      <c r="AI163" s="738"/>
      <c r="AJ163" s="738"/>
      <c r="AK163" s="738"/>
      <c r="AL163" s="738"/>
      <c r="AM163" s="738"/>
      <c r="AN163" s="738"/>
      <c r="AO163" s="738"/>
      <c r="AP163" s="738"/>
      <c r="AQ163" s="738"/>
      <c r="AR163" s="738"/>
      <c r="AS163" s="738"/>
      <c r="AT163" s="738"/>
      <c r="AU163" s="738"/>
      <c r="AV163" s="738"/>
      <c r="AW163" s="738"/>
      <c r="AX163" s="738"/>
      <c r="AY163" s="738"/>
      <c r="AZ163" s="173"/>
      <c r="BA163" s="1165"/>
      <c r="BB163" s="262" t="s">
        <v>280</v>
      </c>
      <c r="BC163" s="289">
        <v>0</v>
      </c>
      <c r="BD163" s="273">
        <v>14.227498000000001</v>
      </c>
      <c r="BE163" s="273">
        <v>0</v>
      </c>
      <c r="BF163" s="273">
        <v>40.934440999999993</v>
      </c>
      <c r="BG163" s="293">
        <v>7.6414800000000005</v>
      </c>
      <c r="BH163" s="289">
        <v>13.157551</v>
      </c>
      <c r="BI163" s="273">
        <v>19.650701999999999</v>
      </c>
      <c r="BJ163" s="273">
        <v>7.6414800000000005</v>
      </c>
      <c r="BK163" s="273">
        <v>0</v>
      </c>
      <c r="BL163" s="293">
        <v>0</v>
      </c>
      <c r="BM163" s="289">
        <v>0</v>
      </c>
      <c r="BN163" s="273">
        <v>7.6557060000000003</v>
      </c>
      <c r="BO163" s="273">
        <v>6.5717920000000003</v>
      </c>
      <c r="BP163" s="273">
        <v>0</v>
      </c>
      <c r="BQ163" s="293">
        <v>8.1261880000000009</v>
      </c>
      <c r="BR163" s="289">
        <v>2.7612420000000002</v>
      </c>
      <c r="BS163" s="273">
        <v>17.455128999999999</v>
      </c>
      <c r="BT163" s="273">
        <v>0</v>
      </c>
      <c r="BU163" s="273">
        <v>19.267664000000003</v>
      </c>
      <c r="BV163" s="273">
        <v>0</v>
      </c>
      <c r="BW163" s="273">
        <v>3.5935360000000003</v>
      </c>
      <c r="BX163" s="273">
        <v>12.070142000000001</v>
      </c>
      <c r="BY163" s="274">
        <v>7.6557060000000003</v>
      </c>
      <c r="BZ163" s="274">
        <v>0</v>
      </c>
      <c r="CA163" s="274">
        <v>0</v>
      </c>
      <c r="CB163" s="969"/>
      <c r="CC163" s="969"/>
      <c r="CD163" s="969"/>
      <c r="CE163" s="969"/>
      <c r="CF163" s="969"/>
      <c r="CG163" s="969"/>
      <c r="CH163" s="969"/>
      <c r="CI163" s="969"/>
      <c r="CJ163" s="969"/>
      <c r="CK163" s="969"/>
      <c r="CL163" s="969"/>
      <c r="CM163" s="969"/>
      <c r="CN163" s="969"/>
      <c r="CO163" s="969"/>
      <c r="CP163" s="969"/>
      <c r="CQ163" s="969"/>
      <c r="CR163" s="969"/>
      <c r="CS163" s="969"/>
      <c r="CT163" s="969"/>
      <c r="CU163" s="969"/>
      <c r="CV163" s="969"/>
      <c r="CW163" s="969"/>
      <c r="CX163" s="969"/>
      <c r="CY163" s="969"/>
      <c r="CZ163" s="969"/>
    </row>
    <row r="164" s="373" customFormat="true" ht="15" customHeight="true" x14ac:dyDescent="0.2">
      <c r="A164" s="1148"/>
      <c r="B164" s="210" t="s">
        <v>281</v>
      </c>
      <c r="C164" s="841">
        <v>0</v>
      </c>
      <c r="D164" s="842">
        <v>0</v>
      </c>
      <c r="E164" s="842">
        <v>9.5865151093861956E-2</v>
      </c>
      <c r="F164" s="842">
        <v>0.33663048343886071</v>
      </c>
      <c r="G164" s="843">
        <v>7.1615764061610104E-2</v>
      </c>
      <c r="H164" s="844">
        <v>0.4649249987160759</v>
      </c>
      <c r="I164" s="842">
        <v>0.1864072121099235</v>
      </c>
      <c r="J164" s="842">
        <v>0</v>
      </c>
      <c r="K164" s="842">
        <v>0.22602141956444763</v>
      </c>
      <c r="L164" s="845">
        <v>0</v>
      </c>
      <c r="M164" s="841">
        <v>0</v>
      </c>
      <c r="N164" s="842">
        <v>0</v>
      </c>
      <c r="O164" s="842">
        <v>0</v>
      </c>
      <c r="P164" s="842">
        <v>0.14044897145266835</v>
      </c>
      <c r="Q164" s="843">
        <v>0.19055303885552244</v>
      </c>
      <c r="R164" s="844">
        <v>0</v>
      </c>
      <c r="S164" s="842">
        <v>4.6638912480325895E-2</v>
      </c>
      <c r="T164" s="842">
        <v>0</v>
      </c>
      <c r="U164" s="842">
        <v>0</v>
      </c>
      <c r="V164" s="842">
        <v>9.4305700659852873E-2</v>
      </c>
      <c r="W164" s="842">
        <v>8.3601824115373299E-2</v>
      </c>
      <c r="X164" s="842">
        <v>0.10126920388319217</v>
      </c>
      <c r="Y164" s="842">
        <v>0</v>
      </c>
      <c r="Z164" s="842">
        <v>0</v>
      </c>
      <c r="AA164" s="845">
        <v>0.47290987571724369</v>
      </c>
      <c r="AB164" s="738"/>
      <c r="AC164" s="738"/>
      <c r="AD164" s="738"/>
      <c r="AE164" s="738"/>
      <c r="AF164" s="738"/>
      <c r="AG164" s="738"/>
      <c r="AH164" s="738"/>
      <c r="AI164" s="738"/>
      <c r="AJ164" s="738"/>
      <c r="AK164" s="738"/>
      <c r="AL164" s="738"/>
      <c r="AM164" s="738"/>
      <c r="AN164" s="738"/>
      <c r="AO164" s="738"/>
      <c r="AP164" s="738"/>
      <c r="AQ164" s="738"/>
      <c r="AR164" s="738"/>
      <c r="AS164" s="738"/>
      <c r="AT164" s="738"/>
      <c r="AU164" s="738"/>
      <c r="AV164" s="738"/>
      <c r="AW164" s="738"/>
      <c r="AX164" s="738"/>
      <c r="AY164" s="738"/>
      <c r="AZ164" s="173"/>
      <c r="BA164" s="1165"/>
      <c r="BB164" s="262" t="s">
        <v>281</v>
      </c>
      <c r="BC164" s="289">
        <v>0</v>
      </c>
      <c r="BD164" s="273">
        <v>0</v>
      </c>
      <c r="BE164" s="273">
        <v>8.1050919999999991</v>
      </c>
      <c r="BF164" s="273">
        <v>28.351288999999994</v>
      </c>
      <c r="BG164" s="293">
        <v>6.0472640000000002</v>
      </c>
      <c r="BH164" s="289">
        <v>12.356363</v>
      </c>
      <c r="BI164" s="273">
        <v>5.0016239999999996</v>
      </c>
      <c r="BJ164" s="273">
        <v>0</v>
      </c>
      <c r="BK164" s="273">
        <v>6.0472640000000002</v>
      </c>
      <c r="BL164" s="293">
        <v>0</v>
      </c>
      <c r="BM164" s="289">
        <v>0</v>
      </c>
      <c r="BN164" s="273">
        <v>0</v>
      </c>
      <c r="BO164" s="273">
        <v>0</v>
      </c>
      <c r="BP164" s="273">
        <v>8.1050919999999991</v>
      </c>
      <c r="BQ164" s="293">
        <v>10.993302</v>
      </c>
      <c r="BR164" s="289">
        <v>0</v>
      </c>
      <c r="BS164" s="273">
        <v>2.6696960000000001</v>
      </c>
      <c r="BT164" s="273">
        <v>0</v>
      </c>
      <c r="BU164" s="273">
        <v>0</v>
      </c>
      <c r="BV164" s="273">
        <v>3.6189119999999999</v>
      </c>
      <c r="BW164" s="273">
        <v>3.4662950000000001</v>
      </c>
      <c r="BX164" s="273">
        <v>5.0016239999999996</v>
      </c>
      <c r="BY164" s="274">
        <v>0</v>
      </c>
      <c r="BZ164" s="274">
        <v>0</v>
      </c>
      <c r="CA164" s="274">
        <v>27.747118</v>
      </c>
      <c r="CB164" s="969"/>
      <c r="CC164" s="969"/>
      <c r="CD164" s="969"/>
      <c r="CE164" s="969"/>
      <c r="CF164" s="969"/>
      <c r="CG164" s="969"/>
      <c r="CH164" s="969"/>
      <c r="CI164" s="969"/>
      <c r="CJ164" s="969"/>
      <c r="CK164" s="969"/>
      <c r="CL164" s="969"/>
      <c r="CM164" s="969"/>
      <c r="CN164" s="969"/>
      <c r="CO164" s="969"/>
      <c r="CP164" s="969"/>
      <c r="CQ164" s="969"/>
      <c r="CR164" s="969"/>
      <c r="CS164" s="969"/>
      <c r="CT164" s="969"/>
      <c r="CU164" s="969"/>
      <c r="CV164" s="969"/>
      <c r="CW164" s="969"/>
      <c r="CX164" s="969"/>
      <c r="CY164" s="969"/>
      <c r="CZ164" s="969"/>
    </row>
    <row r="165" s="201" customFormat="true" ht="15" customHeight="true" x14ac:dyDescent="0.2">
      <c r="A165" s="825"/>
      <c r="B165" s="935"/>
      <c r="C165" s="863"/>
      <c r="D165" s="861"/>
      <c r="E165" s="861"/>
      <c r="F165" s="861"/>
      <c r="G165" s="862"/>
      <c r="H165" s="860"/>
      <c r="I165" s="861"/>
      <c r="J165" s="861"/>
      <c r="K165" s="861"/>
      <c r="L165" s="864"/>
      <c r="M165" s="863"/>
      <c r="N165" s="861"/>
      <c r="O165" s="861"/>
      <c r="P165" s="861"/>
      <c r="Q165" s="862"/>
      <c r="R165" s="860"/>
      <c r="S165" s="861"/>
      <c r="T165" s="861"/>
      <c r="U165" s="861"/>
      <c r="V165" s="861"/>
      <c r="W165" s="861"/>
      <c r="X165" s="861"/>
      <c r="Y165" s="861"/>
      <c r="Z165" s="861"/>
      <c r="AA165" s="864"/>
      <c r="AB165" s="738"/>
      <c r="AC165" s="738"/>
      <c r="AD165" s="738"/>
      <c r="AE165" s="738"/>
      <c r="AF165" s="738"/>
      <c r="AG165" s="738"/>
      <c r="AH165" s="738"/>
      <c r="AI165" s="738"/>
      <c r="AJ165" s="738"/>
      <c r="AK165" s="738"/>
      <c r="AL165" s="738"/>
      <c r="AM165" s="738"/>
      <c r="AN165" s="738"/>
      <c r="AO165" s="738"/>
      <c r="AP165" s="738"/>
      <c r="AQ165" s="738"/>
      <c r="AR165" s="738"/>
      <c r="AS165" s="738"/>
      <c r="AT165" s="738"/>
      <c r="AU165" s="738"/>
      <c r="AV165" s="738"/>
      <c r="AW165" s="738"/>
      <c r="AX165" s="738"/>
      <c r="AY165" s="738"/>
      <c r="AZ165" s="173"/>
      <c r="BA165" s="1166"/>
      <c r="BB165" s="262" t="s">
        <v>175</v>
      </c>
      <c r="BC165" s="289">
        <v>8449.0661789999704</v>
      </c>
      <c r="BD165" s="273">
        <v>8431.2147239999813</v>
      </c>
      <c r="BE165" s="273">
        <v>8454.6802539999862</v>
      </c>
      <c r="BF165" s="273">
        <v>8422.0801129999854</v>
      </c>
      <c r="BG165" s="293">
        <v>8444.0403299999944</v>
      </c>
      <c r="BH165" s="289">
        <v>2657.7110359999983</v>
      </c>
      <c r="BI165" s="273">
        <v>2683.1708619999981</v>
      </c>
      <c r="BJ165" s="273">
        <v>2682.2770000000005</v>
      </c>
      <c r="BK165" s="273">
        <v>2675.526952999995</v>
      </c>
      <c r="BL165" s="293">
        <v>2690.0366149999977</v>
      </c>
      <c r="BM165" s="289">
        <v>5768.0960069999883</v>
      </c>
      <c r="BN165" s="273">
        <v>5751.0284229999934</v>
      </c>
      <c r="BO165" s="273">
        <v>5753.2340610000001</v>
      </c>
      <c r="BP165" s="273">
        <v>5770.8446819999926</v>
      </c>
      <c r="BQ165" s="293">
        <v>5769.1559609999904</v>
      </c>
      <c r="BR165" s="289">
        <v>2588.2208360000022</v>
      </c>
      <c r="BS165" s="273">
        <v>5724.1814999999879</v>
      </c>
      <c r="BT165" s="273">
        <v>5301.7087090000068</v>
      </c>
      <c r="BU165" s="273">
        <v>4436.3758409999991</v>
      </c>
      <c r="BV165" s="273">
        <v>3837.426554999995</v>
      </c>
      <c r="BW165" s="273">
        <v>4146.1954169999899</v>
      </c>
      <c r="BX165" s="273">
        <v>4938.9387969999907</v>
      </c>
      <c r="BY165" s="274">
        <v>3093.9318219999964</v>
      </c>
      <c r="BZ165" s="274">
        <v>2266.7858699999992</v>
      </c>
      <c r="CA165" s="274">
        <v>5867.3162530000127</v>
      </c>
      <c r="CB165" s="969"/>
      <c r="CC165" s="969"/>
      <c r="CD165" s="969"/>
      <c r="CE165" s="969"/>
      <c r="CF165" s="969"/>
      <c r="CG165" s="969"/>
      <c r="CH165" s="969"/>
      <c r="CI165" s="969"/>
      <c r="CJ165" s="969"/>
      <c r="CK165" s="969"/>
      <c r="CL165" s="969"/>
      <c r="CM165" s="969"/>
      <c r="CN165" s="969"/>
      <c r="CO165" s="969"/>
      <c r="CP165" s="969"/>
      <c r="CQ165" s="969"/>
      <c r="CR165" s="969"/>
      <c r="CS165" s="969"/>
      <c r="CT165" s="969"/>
      <c r="CU165" s="969"/>
      <c r="CV165" s="969"/>
      <c r="CW165" s="969"/>
      <c r="CX165" s="969"/>
      <c r="CY165" s="969"/>
      <c r="CZ165" s="969"/>
    </row>
    <row r="166" s="201" customFormat="true" ht="15" customHeight="true" x14ac:dyDescent="0.2">
      <c r="A166" s="804"/>
      <c r="B166" s="890"/>
      <c r="C166" s="863"/>
      <c r="D166" s="861"/>
      <c r="E166" s="861"/>
      <c r="F166" s="861"/>
      <c r="G166" s="862"/>
      <c r="H166" s="860"/>
      <c r="I166" s="861"/>
      <c r="J166" s="861"/>
      <c r="K166" s="861"/>
      <c r="L166" s="864"/>
      <c r="M166" s="863"/>
      <c r="N166" s="861"/>
      <c r="O166" s="861"/>
      <c r="P166" s="861"/>
      <c r="Q166" s="862"/>
      <c r="R166" s="860"/>
      <c r="S166" s="861"/>
      <c r="T166" s="861"/>
      <c r="U166" s="861"/>
      <c r="V166" s="861"/>
      <c r="W166" s="861"/>
      <c r="X166" s="861"/>
      <c r="Y166" s="861"/>
      <c r="Z166" s="861"/>
      <c r="AA166" s="864"/>
      <c r="AB166" s="738"/>
      <c r="AC166" s="738"/>
      <c r="AD166" s="738"/>
      <c r="AE166" s="738"/>
      <c r="AF166" s="738"/>
      <c r="AG166" s="738"/>
      <c r="AH166" s="738"/>
      <c r="AI166" s="738"/>
      <c r="AJ166" s="738"/>
      <c r="AK166" s="738"/>
      <c r="AL166" s="738"/>
      <c r="AM166" s="738"/>
      <c r="AN166" s="738"/>
      <c r="AO166" s="738"/>
      <c r="AP166" s="738"/>
      <c r="AQ166" s="738"/>
      <c r="AR166" s="738"/>
      <c r="AS166" s="738"/>
      <c r="AT166" s="738"/>
      <c r="AU166" s="738"/>
      <c r="AV166" s="738"/>
      <c r="AW166" s="738"/>
      <c r="AX166" s="738"/>
      <c r="AY166" s="738"/>
      <c r="AZ166" s="173"/>
      <c r="BA166" s="350"/>
      <c r="BB166" s="262"/>
      <c r="BC166" s="289"/>
      <c r="BD166" s="273"/>
      <c r="BE166" s="273"/>
      <c r="BF166" s="273"/>
      <c r="BG166" s="293"/>
      <c r="BH166" s="289"/>
      <c r="BI166" s="273"/>
      <c r="BJ166" s="273"/>
      <c r="BK166" s="273"/>
      <c r="BL166" s="293"/>
      <c r="BM166" s="289"/>
      <c r="BN166" s="273"/>
      <c r="BO166" s="273"/>
      <c r="BP166" s="273"/>
      <c r="BQ166" s="293"/>
      <c r="BR166" s="289"/>
      <c r="BS166" s="273"/>
      <c r="BT166" s="273"/>
      <c r="BU166" s="273"/>
      <c r="BV166" s="273"/>
      <c r="BW166" s="273"/>
      <c r="BX166" s="273"/>
      <c r="BY166" s="274"/>
      <c r="BZ166" s="274"/>
      <c r="CA166" s="274"/>
      <c r="CB166" s="969"/>
      <c r="CC166" s="969"/>
      <c r="CD166" s="969"/>
      <c r="CE166" s="969"/>
      <c r="CF166" s="969"/>
      <c r="CG166" s="969"/>
      <c r="CH166" s="969"/>
      <c r="CI166" s="969"/>
      <c r="CJ166" s="969"/>
      <c r="CK166" s="969"/>
      <c r="CL166" s="969"/>
      <c r="CM166" s="969"/>
      <c r="CN166" s="969"/>
      <c r="CO166" s="969"/>
      <c r="CP166" s="969"/>
      <c r="CQ166" s="969"/>
      <c r="CR166" s="969"/>
      <c r="CS166" s="969"/>
      <c r="CT166" s="969"/>
      <c r="CU166" s="969"/>
      <c r="CV166" s="969"/>
      <c r="CW166" s="969"/>
      <c r="CX166" s="969"/>
      <c r="CY166" s="969"/>
      <c r="CZ166" s="969"/>
    </row>
    <row r="167" s="201" customFormat="true" ht="15" customHeight="true" x14ac:dyDescent="0.2">
      <c r="A167" s="804"/>
      <c r="B167" s="890"/>
      <c r="C167" s="863"/>
      <c r="D167" s="861"/>
      <c r="E167" s="861"/>
      <c r="F167" s="861"/>
      <c r="G167" s="862"/>
      <c r="H167" s="860"/>
      <c r="I167" s="861"/>
      <c r="J167" s="861"/>
      <c r="K167" s="861"/>
      <c r="L167" s="864"/>
      <c r="M167" s="863"/>
      <c r="N167" s="861"/>
      <c r="O167" s="861"/>
      <c r="P167" s="861"/>
      <c r="Q167" s="862"/>
      <c r="R167" s="860"/>
      <c r="S167" s="861"/>
      <c r="T167" s="861"/>
      <c r="U167" s="861"/>
      <c r="V167" s="861"/>
      <c r="W167" s="861"/>
      <c r="X167" s="861"/>
      <c r="Y167" s="861"/>
      <c r="Z167" s="861"/>
      <c r="AA167" s="864"/>
      <c r="AB167" s="738"/>
      <c r="AC167" s="738"/>
      <c r="AD167" s="738"/>
      <c r="AE167" s="738"/>
      <c r="AF167" s="738"/>
      <c r="AG167" s="738"/>
      <c r="AH167" s="738"/>
      <c r="AI167" s="738"/>
      <c r="AJ167" s="738"/>
      <c r="AK167" s="738"/>
      <c r="AL167" s="738"/>
      <c r="AM167" s="738"/>
      <c r="AN167" s="738"/>
      <c r="AO167" s="738"/>
      <c r="AP167" s="738"/>
      <c r="AQ167" s="738"/>
      <c r="AR167" s="738"/>
      <c r="AS167" s="738"/>
      <c r="AT167" s="738"/>
      <c r="AU167" s="738"/>
      <c r="AV167" s="738"/>
      <c r="AW167" s="738"/>
      <c r="AX167" s="738"/>
      <c r="AY167" s="738"/>
      <c r="AZ167" s="173"/>
      <c r="BA167" s="350"/>
      <c r="BB167" s="262"/>
      <c r="BC167" s="289"/>
      <c r="BD167" s="273"/>
      <c r="BE167" s="273"/>
      <c r="BF167" s="273"/>
      <c r="BG167" s="293"/>
      <c r="BH167" s="289"/>
      <c r="BI167" s="273"/>
      <c r="BJ167" s="273"/>
      <c r="BK167" s="273"/>
      <c r="BL167" s="293"/>
      <c r="BM167" s="289"/>
      <c r="BN167" s="273"/>
      <c r="BO167" s="273"/>
      <c r="BP167" s="273"/>
      <c r="BQ167" s="293"/>
      <c r="BR167" s="289"/>
      <c r="BS167" s="273"/>
      <c r="BT167" s="273"/>
      <c r="BU167" s="273"/>
      <c r="BV167" s="273"/>
      <c r="BW167" s="273"/>
      <c r="BX167" s="273"/>
      <c r="BY167" s="274"/>
      <c r="BZ167" s="274"/>
      <c r="CA167" s="274"/>
      <c r="CB167" s="969"/>
      <c r="CC167" s="969"/>
      <c r="CD167" s="969"/>
      <c r="CE167" s="969"/>
      <c r="CF167" s="969"/>
      <c r="CG167" s="969"/>
      <c r="CH167" s="969"/>
      <c r="CI167" s="969"/>
      <c r="CJ167" s="969"/>
      <c r="CK167" s="969"/>
      <c r="CL167" s="969"/>
      <c r="CM167" s="969"/>
      <c r="CN167" s="969"/>
      <c r="CO167" s="969"/>
      <c r="CP167" s="969"/>
      <c r="CQ167" s="969"/>
      <c r="CR167" s="969"/>
      <c r="CS167" s="969"/>
      <c r="CT167" s="969"/>
      <c r="CU167" s="969"/>
      <c r="CV167" s="969"/>
      <c r="CW167" s="969"/>
      <c r="CX167" s="969"/>
      <c r="CY167" s="969"/>
      <c r="CZ167" s="969"/>
    </row>
    <row r="168" s="201" customFormat="true" ht="15" customHeight="true" x14ac:dyDescent="0.2">
      <c r="A168" s="804"/>
      <c r="B168" s="890"/>
      <c r="C168" s="863"/>
      <c r="D168" s="861"/>
      <c r="E168" s="861"/>
      <c r="F168" s="861"/>
      <c r="G168" s="862"/>
      <c r="H168" s="860"/>
      <c r="I168" s="861"/>
      <c r="J168" s="861"/>
      <c r="K168" s="861"/>
      <c r="L168" s="864"/>
      <c r="M168" s="863"/>
      <c r="N168" s="861"/>
      <c r="O168" s="861"/>
      <c r="P168" s="861"/>
      <c r="Q168" s="862"/>
      <c r="R168" s="860"/>
      <c r="S168" s="861"/>
      <c r="T168" s="861"/>
      <c r="U168" s="861"/>
      <c r="V168" s="861"/>
      <c r="W168" s="861"/>
      <c r="X168" s="861"/>
      <c r="Y168" s="861"/>
      <c r="Z168" s="861"/>
      <c r="AA168" s="864"/>
      <c r="AB168" s="738"/>
      <c r="AC168" s="738"/>
      <c r="AD168" s="738"/>
      <c r="AE168" s="738"/>
      <c r="AF168" s="738"/>
      <c r="AG168" s="738"/>
      <c r="AH168" s="738"/>
      <c r="AI168" s="738"/>
      <c r="AJ168" s="738"/>
      <c r="AK168" s="738"/>
      <c r="AL168" s="738"/>
      <c r="AM168" s="738"/>
      <c r="AN168" s="738"/>
      <c r="AO168" s="738"/>
      <c r="AP168" s="738"/>
      <c r="AQ168" s="738"/>
      <c r="AR168" s="738"/>
      <c r="AS168" s="738"/>
      <c r="AT168" s="738"/>
      <c r="AU168" s="738"/>
      <c r="AV168" s="738"/>
      <c r="AW168" s="738"/>
      <c r="AX168" s="738"/>
      <c r="AY168" s="738"/>
      <c r="AZ168" s="173"/>
      <c r="BA168" s="350"/>
      <c r="BB168" s="262"/>
      <c r="BC168" s="289"/>
      <c r="BD168" s="273"/>
      <c r="BE168" s="273"/>
      <c r="BF168" s="273"/>
      <c r="BG168" s="293"/>
      <c r="BH168" s="289"/>
      <c r="BI168" s="273"/>
      <c r="BJ168" s="273"/>
      <c r="BK168" s="273"/>
      <c r="BL168" s="293"/>
      <c r="BM168" s="289"/>
      <c r="BN168" s="273"/>
      <c r="BO168" s="273"/>
      <c r="BP168" s="273"/>
      <c r="BQ168" s="293"/>
      <c r="BR168" s="289"/>
      <c r="BS168" s="273"/>
      <c r="BT168" s="273"/>
      <c r="BU168" s="273"/>
      <c r="BV168" s="273"/>
      <c r="BW168" s="273"/>
      <c r="BX168" s="273"/>
      <c r="BY168" s="274"/>
      <c r="BZ168" s="274"/>
      <c r="CA168" s="274"/>
      <c r="CB168" s="969"/>
      <c r="CC168" s="969"/>
      <c r="CD168" s="969"/>
      <c r="CE168" s="969"/>
      <c r="CF168" s="969"/>
      <c r="CG168" s="969"/>
      <c r="CH168" s="969"/>
      <c r="CI168" s="969"/>
      <c r="CJ168" s="969"/>
      <c r="CK168" s="969"/>
      <c r="CL168" s="969"/>
      <c r="CM168" s="969"/>
      <c r="CN168" s="969"/>
      <c r="CO168" s="969"/>
      <c r="CP168" s="969"/>
      <c r="CQ168" s="969"/>
      <c r="CR168" s="969"/>
      <c r="CS168" s="969"/>
      <c r="CT168" s="969"/>
      <c r="CU168" s="969"/>
      <c r="CV168" s="969"/>
      <c r="CW168" s="969"/>
      <c r="CX168" s="969"/>
      <c r="CY168" s="969"/>
      <c r="CZ168" s="969"/>
    </row>
    <row r="169" s="201" customFormat="true" ht="15" customHeight="true" x14ac:dyDescent="0.2">
      <c r="A169" s="804"/>
      <c r="B169" s="890"/>
      <c r="C169" s="863"/>
      <c r="D169" s="861"/>
      <c r="E169" s="861"/>
      <c r="F169" s="861"/>
      <c r="G169" s="862"/>
      <c r="H169" s="860"/>
      <c r="I169" s="861"/>
      <c r="J169" s="861"/>
      <c r="K169" s="861"/>
      <c r="L169" s="864"/>
      <c r="M169" s="863"/>
      <c r="N169" s="861"/>
      <c r="O169" s="861"/>
      <c r="P169" s="861"/>
      <c r="Q169" s="862"/>
      <c r="R169" s="860"/>
      <c r="S169" s="861"/>
      <c r="T169" s="861"/>
      <c r="U169" s="861"/>
      <c r="V169" s="861"/>
      <c r="W169" s="861"/>
      <c r="X169" s="861"/>
      <c r="Y169" s="861"/>
      <c r="Z169" s="861"/>
      <c r="AA169" s="864"/>
      <c r="AB169" s="738"/>
      <c r="AC169" s="738"/>
      <c r="AD169" s="738"/>
      <c r="AE169" s="738"/>
      <c r="AF169" s="738"/>
      <c r="AG169" s="738"/>
      <c r="AH169" s="738"/>
      <c r="AI169" s="738"/>
      <c r="AJ169" s="738"/>
      <c r="AK169" s="738"/>
      <c r="AL169" s="738"/>
      <c r="AM169" s="738"/>
      <c r="AN169" s="738"/>
      <c r="AO169" s="738"/>
      <c r="AP169" s="738"/>
      <c r="AQ169" s="738"/>
      <c r="AR169" s="738"/>
      <c r="AS169" s="738"/>
      <c r="AT169" s="738"/>
      <c r="AU169" s="738"/>
      <c r="AV169" s="738"/>
      <c r="AW169" s="738"/>
      <c r="AX169" s="738"/>
      <c r="AY169" s="738"/>
      <c r="AZ169" s="173"/>
      <c r="BA169" s="350"/>
      <c r="BB169" s="262"/>
      <c r="BC169" s="289"/>
      <c r="BD169" s="273"/>
      <c r="BE169" s="273"/>
      <c r="BF169" s="273"/>
      <c r="BG169" s="293"/>
      <c r="BH169" s="289"/>
      <c r="BI169" s="273"/>
      <c r="BJ169" s="273"/>
      <c r="BK169" s="273"/>
      <c r="BL169" s="293"/>
      <c r="BM169" s="289"/>
      <c r="BN169" s="273"/>
      <c r="BO169" s="273"/>
      <c r="BP169" s="273"/>
      <c r="BQ169" s="293"/>
      <c r="BR169" s="289"/>
      <c r="BS169" s="273"/>
      <c r="BT169" s="273"/>
      <c r="BU169" s="273"/>
      <c r="BV169" s="273"/>
      <c r="BW169" s="273"/>
      <c r="BX169" s="273"/>
      <c r="BY169" s="274"/>
      <c r="BZ169" s="274"/>
      <c r="CA169" s="274"/>
      <c r="CB169" s="969"/>
      <c r="CC169" s="969"/>
      <c r="CD169" s="969"/>
      <c r="CE169" s="969"/>
      <c r="CF169" s="969"/>
      <c r="CG169" s="969"/>
      <c r="CH169" s="969"/>
      <c r="CI169" s="969"/>
      <c r="CJ169" s="969"/>
      <c r="CK169" s="969"/>
      <c r="CL169" s="969"/>
      <c r="CM169" s="969"/>
      <c r="CN169" s="969"/>
      <c r="CO169" s="969"/>
      <c r="CP169" s="969"/>
      <c r="CQ169" s="969"/>
      <c r="CR169" s="969"/>
      <c r="CS169" s="969"/>
      <c r="CT169" s="969"/>
      <c r="CU169" s="969"/>
      <c r="CV169" s="969"/>
      <c r="CW169" s="969"/>
      <c r="CX169" s="969"/>
      <c r="CY169" s="969"/>
      <c r="CZ169" s="969"/>
    </row>
    <row r="170" s="201" customFormat="true" ht="15" customHeight="true" x14ac:dyDescent="0.2">
      <c r="A170" s="804"/>
      <c r="B170" s="890"/>
      <c r="C170" s="863"/>
      <c r="D170" s="861"/>
      <c r="E170" s="861"/>
      <c r="F170" s="861"/>
      <c r="G170" s="862"/>
      <c r="H170" s="860"/>
      <c r="I170" s="861"/>
      <c r="J170" s="861"/>
      <c r="K170" s="861"/>
      <c r="L170" s="864"/>
      <c r="M170" s="863"/>
      <c r="N170" s="861"/>
      <c r="O170" s="861"/>
      <c r="P170" s="861"/>
      <c r="Q170" s="862"/>
      <c r="R170" s="860"/>
      <c r="S170" s="861"/>
      <c r="T170" s="861"/>
      <c r="U170" s="861"/>
      <c r="V170" s="861"/>
      <c r="W170" s="861"/>
      <c r="X170" s="861"/>
      <c r="Y170" s="861"/>
      <c r="Z170" s="861"/>
      <c r="AA170" s="864"/>
      <c r="AB170" s="738"/>
      <c r="AC170" s="738"/>
      <c r="AD170" s="738"/>
      <c r="AE170" s="738"/>
      <c r="AF170" s="738"/>
      <c r="AG170" s="738"/>
      <c r="AH170" s="738"/>
      <c r="AI170" s="738"/>
      <c r="AJ170" s="738"/>
      <c r="AK170" s="738"/>
      <c r="AL170" s="738"/>
      <c r="AM170" s="738"/>
      <c r="AN170" s="738"/>
      <c r="AO170" s="738"/>
      <c r="AP170" s="738"/>
      <c r="AQ170" s="738"/>
      <c r="AR170" s="738"/>
      <c r="AS170" s="738"/>
      <c r="AT170" s="738"/>
      <c r="AU170" s="738"/>
      <c r="AV170" s="738"/>
      <c r="AW170" s="738"/>
      <c r="AX170" s="738"/>
      <c r="AY170" s="738"/>
      <c r="AZ170" s="173"/>
      <c r="BA170" s="350"/>
      <c r="BB170" s="262"/>
      <c r="BC170" s="289"/>
      <c r="BD170" s="273"/>
      <c r="BE170" s="273"/>
      <c r="BF170" s="273"/>
      <c r="BG170" s="293"/>
      <c r="BH170" s="289"/>
      <c r="BI170" s="273"/>
      <c r="BJ170" s="273"/>
      <c r="BK170" s="273"/>
      <c r="BL170" s="293"/>
      <c r="BM170" s="289"/>
      <c r="BN170" s="273"/>
      <c r="BO170" s="273"/>
      <c r="BP170" s="273"/>
      <c r="BQ170" s="293"/>
      <c r="BR170" s="289"/>
      <c r="BS170" s="273"/>
      <c r="BT170" s="273"/>
      <c r="BU170" s="273"/>
      <c r="BV170" s="273"/>
      <c r="BW170" s="273"/>
      <c r="BX170" s="273"/>
      <c r="BY170" s="274"/>
      <c r="BZ170" s="274"/>
      <c r="CA170" s="274"/>
      <c r="CB170" s="969"/>
      <c r="CC170" s="969"/>
      <c r="CD170" s="969"/>
      <c r="CE170" s="969"/>
      <c r="CF170" s="969"/>
      <c r="CG170" s="969"/>
      <c r="CH170" s="969"/>
      <c r="CI170" s="969"/>
      <c r="CJ170" s="969"/>
      <c r="CK170" s="969"/>
      <c r="CL170" s="969"/>
      <c r="CM170" s="969"/>
      <c r="CN170" s="969"/>
      <c r="CO170" s="969"/>
      <c r="CP170" s="969"/>
      <c r="CQ170" s="969"/>
      <c r="CR170" s="969"/>
      <c r="CS170" s="969"/>
      <c r="CT170" s="969"/>
      <c r="CU170" s="969"/>
      <c r="CV170" s="969"/>
      <c r="CW170" s="969"/>
      <c r="CX170" s="969"/>
      <c r="CY170" s="969"/>
      <c r="CZ170" s="969"/>
    </row>
    <row r="171" s="373" customFormat="true" ht="15" customHeight="true" x14ac:dyDescent="0.2">
      <c r="A171" s="823"/>
      <c r="B171" s="829"/>
      <c r="C171" s="811"/>
      <c r="D171" s="812"/>
      <c r="E171" s="812"/>
      <c r="F171" s="812"/>
      <c r="G171" s="822"/>
      <c r="H171" s="819"/>
      <c r="I171" s="812"/>
      <c r="J171" s="812"/>
      <c r="K171" s="812"/>
      <c r="L171" s="816"/>
      <c r="M171" s="811"/>
      <c r="N171" s="812"/>
      <c r="O171" s="812"/>
      <c r="P171" s="812"/>
      <c r="Q171" s="822"/>
      <c r="R171" s="819"/>
      <c r="S171" s="812"/>
      <c r="T171" s="812"/>
      <c r="U171" s="812"/>
      <c r="V171" s="812"/>
      <c r="W171" s="812"/>
      <c r="X171" s="812"/>
      <c r="Y171" s="812"/>
      <c r="Z171" s="812"/>
      <c r="AA171" s="816"/>
      <c r="AB171" s="738"/>
      <c r="AC171" s="738"/>
      <c r="AD171" s="738"/>
      <c r="AE171" s="738"/>
      <c r="AF171" s="738"/>
      <c r="AG171" s="738"/>
      <c r="AH171" s="738"/>
      <c r="AI171" s="738"/>
      <c r="AJ171" s="738"/>
      <c r="AK171" s="738"/>
      <c r="AL171" s="738"/>
      <c r="AM171" s="738"/>
      <c r="AN171" s="738"/>
      <c r="AO171" s="738"/>
      <c r="AP171" s="738"/>
      <c r="AQ171" s="738"/>
      <c r="AR171" s="738"/>
      <c r="AS171" s="738"/>
      <c r="AT171" s="738"/>
      <c r="AU171" s="738"/>
      <c r="AV171" s="738"/>
      <c r="AW171" s="738"/>
      <c r="AX171" s="738"/>
      <c r="AY171" s="738"/>
      <c r="AZ171" s="173"/>
      <c r="BA171" s="350"/>
      <c r="BB171" s="262"/>
      <c r="BC171" s="289"/>
      <c r="BD171" s="273"/>
      <c r="BE171" s="273"/>
      <c r="BF171" s="273"/>
      <c r="BG171" s="293"/>
      <c r="BH171" s="289"/>
      <c r="BI171" s="273"/>
      <c r="BJ171" s="273"/>
      <c r="BK171" s="273"/>
      <c r="BL171" s="293"/>
      <c r="BM171" s="289"/>
      <c r="BN171" s="273"/>
      <c r="BO171" s="273"/>
      <c r="BP171" s="273"/>
      <c r="BQ171" s="293"/>
      <c r="BR171" s="289"/>
      <c r="BS171" s="273"/>
      <c r="BT171" s="273"/>
      <c r="BU171" s="273"/>
      <c r="BV171" s="273"/>
      <c r="BW171" s="273"/>
      <c r="BX171" s="273"/>
      <c r="BY171" s="274"/>
      <c r="BZ171" s="274"/>
      <c r="CA171" s="274"/>
      <c r="CB171" s="969"/>
      <c r="CC171" s="969"/>
      <c r="CD171" s="969"/>
      <c r="CE171" s="969"/>
      <c r="CF171" s="969"/>
      <c r="CG171" s="969"/>
      <c r="CH171" s="969"/>
      <c r="CI171" s="969"/>
      <c r="CJ171" s="969"/>
      <c r="CK171" s="969"/>
      <c r="CL171" s="969"/>
      <c r="CM171" s="969"/>
      <c r="CN171" s="969"/>
      <c r="CO171" s="969"/>
      <c r="CP171" s="969"/>
      <c r="CQ171" s="969"/>
      <c r="CR171" s="969"/>
      <c r="CS171" s="969"/>
      <c r="CT171" s="969"/>
      <c r="CU171" s="969"/>
      <c r="CV171" s="969"/>
      <c r="CW171" s="969"/>
      <c r="CX171" s="969"/>
      <c r="CY171" s="969"/>
      <c r="CZ171" s="969"/>
    </row>
    <row r="172" s="373" customFormat="true" ht="15" customHeight="true" x14ac:dyDescent="0.2">
      <c r="A172" s="823"/>
      <c r="B172" s="829"/>
      <c r="C172" s="811"/>
      <c r="D172" s="812"/>
      <c r="E172" s="812"/>
      <c r="F172" s="812"/>
      <c r="G172" s="822"/>
      <c r="H172" s="819"/>
      <c r="I172" s="812"/>
      <c r="J172" s="812"/>
      <c r="K172" s="812"/>
      <c r="L172" s="816"/>
      <c r="M172" s="811"/>
      <c r="N172" s="812"/>
      <c r="O172" s="812"/>
      <c r="P172" s="812"/>
      <c r="Q172" s="822"/>
      <c r="R172" s="819"/>
      <c r="S172" s="812"/>
      <c r="T172" s="812"/>
      <c r="U172" s="812"/>
      <c r="V172" s="812"/>
      <c r="W172" s="812"/>
      <c r="X172" s="812"/>
      <c r="Y172" s="812"/>
      <c r="Z172" s="812"/>
      <c r="AA172" s="816"/>
      <c r="AB172" s="738"/>
      <c r="AC172" s="738"/>
      <c r="AD172" s="738"/>
      <c r="AE172" s="738"/>
      <c r="AF172" s="738"/>
      <c r="AG172" s="738"/>
      <c r="AH172" s="738"/>
      <c r="AI172" s="738"/>
      <c r="AJ172" s="738"/>
      <c r="AK172" s="738"/>
      <c r="AL172" s="738"/>
      <c r="AM172" s="738"/>
      <c r="AN172" s="738"/>
      <c r="AO172" s="738"/>
      <c r="AP172" s="738"/>
      <c r="AQ172" s="738"/>
      <c r="AR172" s="738"/>
      <c r="AS172" s="738"/>
      <c r="AT172" s="738"/>
      <c r="AU172" s="738"/>
      <c r="AV172" s="738"/>
      <c r="AW172" s="738"/>
      <c r="AX172" s="738"/>
      <c r="AY172" s="738"/>
      <c r="AZ172" s="173"/>
      <c r="BA172" s="350"/>
      <c r="BB172" s="262"/>
      <c r="BC172" s="289"/>
      <c r="BD172" s="273"/>
      <c r="BE172" s="273"/>
      <c r="BF172" s="273"/>
      <c r="BG172" s="293"/>
      <c r="BH172" s="289"/>
      <c r="BI172" s="273"/>
      <c r="BJ172" s="273"/>
      <c r="BK172" s="273"/>
      <c r="BL172" s="293"/>
      <c r="BM172" s="289"/>
      <c r="BN172" s="273"/>
      <c r="BO172" s="273"/>
      <c r="BP172" s="273"/>
      <c r="BQ172" s="293"/>
      <c r="BR172" s="289"/>
      <c r="BS172" s="273"/>
      <c r="BT172" s="273"/>
      <c r="BU172" s="273"/>
      <c r="BV172" s="273"/>
      <c r="BW172" s="273"/>
      <c r="BX172" s="273"/>
      <c r="BY172" s="274"/>
      <c r="BZ172" s="274"/>
      <c r="CA172" s="274"/>
      <c r="CB172" s="969"/>
      <c r="CC172" s="969"/>
      <c r="CD172" s="969"/>
      <c r="CE172" s="969"/>
      <c r="CF172" s="969"/>
      <c r="CG172" s="969"/>
      <c r="CH172" s="969"/>
      <c r="CI172" s="969"/>
      <c r="CJ172" s="969"/>
      <c r="CK172" s="969"/>
      <c r="CL172" s="969"/>
      <c r="CM172" s="969"/>
      <c r="CN172" s="969"/>
      <c r="CO172" s="969"/>
      <c r="CP172" s="969"/>
      <c r="CQ172" s="969"/>
      <c r="CR172" s="969"/>
      <c r="CS172" s="969"/>
      <c r="CT172" s="969"/>
      <c r="CU172" s="969"/>
      <c r="CV172" s="969"/>
      <c r="CW172" s="969"/>
      <c r="CX172" s="969"/>
      <c r="CY172" s="969"/>
      <c r="CZ172" s="969"/>
    </row>
    <row r="173" s="373" customFormat="true" ht="15" customHeight="true" x14ac:dyDescent="0.2">
      <c r="A173" s="823"/>
      <c r="B173" s="829"/>
      <c r="C173" s="811"/>
      <c r="D173" s="812"/>
      <c r="E173" s="812"/>
      <c r="F173" s="812"/>
      <c r="G173" s="822"/>
      <c r="H173" s="819"/>
      <c r="I173" s="812"/>
      <c r="J173" s="812"/>
      <c r="K173" s="812"/>
      <c r="L173" s="816"/>
      <c r="M173" s="811"/>
      <c r="N173" s="812"/>
      <c r="O173" s="812"/>
      <c r="P173" s="812"/>
      <c r="Q173" s="822"/>
      <c r="R173" s="819"/>
      <c r="S173" s="812"/>
      <c r="T173" s="812"/>
      <c r="U173" s="812"/>
      <c r="V173" s="812"/>
      <c r="W173" s="812"/>
      <c r="X173" s="812"/>
      <c r="Y173" s="812"/>
      <c r="Z173" s="812"/>
      <c r="AA173" s="816"/>
      <c r="AB173" s="738"/>
      <c r="AC173" s="738"/>
      <c r="AD173" s="738"/>
      <c r="AE173" s="738"/>
      <c r="AF173" s="738"/>
      <c r="AG173" s="738"/>
      <c r="AH173" s="738"/>
      <c r="AI173" s="738"/>
      <c r="AJ173" s="738"/>
      <c r="AK173" s="738"/>
      <c r="AL173" s="738"/>
      <c r="AM173" s="738"/>
      <c r="AN173" s="738"/>
      <c r="AO173" s="738"/>
      <c r="AP173" s="738"/>
      <c r="AQ173" s="738"/>
      <c r="AR173" s="738"/>
      <c r="AS173" s="738"/>
      <c r="AT173" s="738"/>
      <c r="AU173" s="738"/>
      <c r="AV173" s="738"/>
      <c r="AW173" s="738"/>
      <c r="AX173" s="738"/>
      <c r="AY173" s="738"/>
      <c r="AZ173" s="173"/>
      <c r="BA173" s="350"/>
      <c r="BB173" s="262"/>
      <c r="BC173" s="289"/>
      <c r="BD173" s="273"/>
      <c r="BE173" s="273"/>
      <c r="BF173" s="273"/>
      <c r="BG173" s="293"/>
      <c r="BH173" s="289"/>
      <c r="BI173" s="273"/>
      <c r="BJ173" s="273"/>
      <c r="BK173" s="273"/>
      <c r="BL173" s="293"/>
      <c r="BM173" s="289"/>
      <c r="BN173" s="273"/>
      <c r="BO173" s="273"/>
      <c r="BP173" s="273"/>
      <c r="BQ173" s="293"/>
      <c r="BR173" s="289"/>
      <c r="BS173" s="273"/>
      <c r="BT173" s="273"/>
      <c r="BU173" s="273"/>
      <c r="BV173" s="273"/>
      <c r="BW173" s="273"/>
      <c r="BX173" s="273"/>
      <c r="BY173" s="274"/>
      <c r="BZ173" s="274"/>
      <c r="CA173" s="274"/>
      <c r="CB173" s="969"/>
      <c r="CC173" s="969"/>
      <c r="CD173" s="969"/>
      <c r="CE173" s="969"/>
      <c r="CF173" s="969"/>
      <c r="CG173" s="969"/>
      <c r="CH173" s="969"/>
      <c r="CI173" s="969"/>
      <c r="CJ173" s="969"/>
      <c r="CK173" s="969"/>
      <c r="CL173" s="969"/>
      <c r="CM173" s="969"/>
      <c r="CN173" s="969"/>
      <c r="CO173" s="969"/>
      <c r="CP173" s="969"/>
      <c r="CQ173" s="969"/>
      <c r="CR173" s="969"/>
      <c r="CS173" s="969"/>
      <c r="CT173" s="969"/>
      <c r="CU173" s="969"/>
      <c r="CV173" s="969"/>
      <c r="CW173" s="969"/>
      <c r="CX173" s="969"/>
      <c r="CY173" s="969"/>
      <c r="CZ173" s="969"/>
    </row>
    <row r="174" s="373" customFormat="true" ht="15" customHeight="true" x14ac:dyDescent="0.2">
      <c r="A174" s="823"/>
      <c r="B174" s="829"/>
      <c r="C174" s="855"/>
      <c r="D174" s="856"/>
      <c r="E174" s="856"/>
      <c r="F174" s="856"/>
      <c r="G174" s="857"/>
      <c r="H174" s="858"/>
      <c r="I174" s="856"/>
      <c r="J174" s="856"/>
      <c r="K174" s="856"/>
      <c r="L174" s="859"/>
      <c r="M174" s="855"/>
      <c r="N174" s="856"/>
      <c r="O174" s="856"/>
      <c r="P174" s="856"/>
      <c r="Q174" s="857"/>
      <c r="R174" s="858"/>
      <c r="S174" s="856"/>
      <c r="T174" s="856"/>
      <c r="U174" s="856"/>
      <c r="V174" s="856"/>
      <c r="W174" s="856"/>
      <c r="X174" s="856"/>
      <c r="Y174" s="856"/>
      <c r="Z174" s="856"/>
      <c r="AA174" s="859"/>
      <c r="AB174" s="738"/>
      <c r="AC174" s="738"/>
      <c r="AD174" s="738"/>
      <c r="AE174" s="738"/>
      <c r="AF174" s="738"/>
      <c r="AG174" s="738"/>
      <c r="AH174" s="738"/>
      <c r="AI174" s="738"/>
      <c r="AJ174" s="738"/>
      <c r="AK174" s="738"/>
      <c r="AL174" s="738"/>
      <c r="AM174" s="738"/>
      <c r="AN174" s="738"/>
      <c r="AO174" s="738"/>
      <c r="AP174" s="738"/>
      <c r="AQ174" s="738"/>
      <c r="AR174" s="738"/>
      <c r="AS174" s="738"/>
      <c r="AT174" s="738"/>
      <c r="AU174" s="738"/>
      <c r="AV174" s="738"/>
      <c r="AW174" s="738"/>
      <c r="AX174" s="738"/>
      <c r="AY174" s="738"/>
      <c r="AZ174" s="173"/>
      <c r="BA174" s="350"/>
      <c r="BB174" s="262"/>
      <c r="BC174" s="289"/>
      <c r="BD174" s="273"/>
      <c r="BE174" s="273"/>
      <c r="BF174" s="273"/>
      <c r="BG174" s="293"/>
      <c r="BH174" s="289"/>
      <c r="BI174" s="273"/>
      <c r="BJ174" s="273"/>
      <c r="BK174" s="273"/>
      <c r="BL174" s="293"/>
      <c r="BM174" s="289"/>
      <c r="BN174" s="273"/>
      <c r="BO174" s="273"/>
      <c r="BP174" s="273"/>
      <c r="BQ174" s="293"/>
      <c r="BR174" s="289"/>
      <c r="BS174" s="273"/>
      <c r="BT174" s="273"/>
      <c r="BU174" s="273"/>
      <c r="BV174" s="273"/>
      <c r="BW174" s="273"/>
      <c r="BX174" s="273"/>
      <c r="BY174" s="274"/>
      <c r="BZ174" s="274"/>
      <c r="CA174" s="274"/>
      <c r="CB174" s="969"/>
      <c r="CC174" s="969"/>
      <c r="CD174" s="969"/>
      <c r="CE174" s="969"/>
      <c r="CF174" s="969"/>
      <c r="CG174" s="969"/>
      <c r="CH174" s="969"/>
      <c r="CI174" s="969"/>
      <c r="CJ174" s="969"/>
      <c r="CK174" s="969"/>
      <c r="CL174" s="969"/>
      <c r="CM174" s="969"/>
      <c r="CN174" s="969"/>
      <c r="CO174" s="969"/>
      <c r="CP174" s="969"/>
      <c r="CQ174" s="969"/>
      <c r="CR174" s="969"/>
      <c r="CS174" s="969"/>
      <c r="CT174" s="969"/>
      <c r="CU174" s="969"/>
      <c r="CV174" s="969"/>
      <c r="CW174" s="969"/>
      <c r="CX174" s="969"/>
      <c r="CY174" s="969"/>
      <c r="CZ174" s="969"/>
    </row>
    <row r="175" s="373" customFormat="true" ht="15" customHeight="true" x14ac:dyDescent="0.2">
      <c r="A175" s="823"/>
      <c r="B175" s="829"/>
      <c r="C175" s="855"/>
      <c r="D175" s="856"/>
      <c r="E175" s="856"/>
      <c r="F175" s="856"/>
      <c r="G175" s="857"/>
      <c r="H175" s="858"/>
      <c r="I175" s="856"/>
      <c r="J175" s="856"/>
      <c r="K175" s="856"/>
      <c r="L175" s="859"/>
      <c r="M175" s="855"/>
      <c r="N175" s="856"/>
      <c r="O175" s="856"/>
      <c r="P175" s="856"/>
      <c r="Q175" s="857"/>
      <c r="R175" s="858"/>
      <c r="S175" s="856"/>
      <c r="T175" s="856"/>
      <c r="U175" s="856"/>
      <c r="V175" s="856"/>
      <c r="W175" s="856"/>
      <c r="X175" s="856"/>
      <c r="Y175" s="856"/>
      <c r="Z175" s="856"/>
      <c r="AA175" s="859"/>
      <c r="AB175" s="738"/>
      <c r="AC175" s="738"/>
      <c r="AD175" s="738"/>
      <c r="AE175" s="738"/>
      <c r="AF175" s="738"/>
      <c r="AG175" s="738"/>
      <c r="AH175" s="738"/>
      <c r="AI175" s="738"/>
      <c r="AJ175" s="738"/>
      <c r="AK175" s="738"/>
      <c r="AL175" s="738"/>
      <c r="AM175" s="738"/>
      <c r="AN175" s="738"/>
      <c r="AO175" s="738"/>
      <c r="AP175" s="738"/>
      <c r="AQ175" s="738"/>
      <c r="AR175" s="738"/>
      <c r="AS175" s="738"/>
      <c r="AT175" s="738"/>
      <c r="AU175" s="738"/>
      <c r="AV175" s="738"/>
      <c r="AW175" s="738"/>
      <c r="AX175" s="738"/>
      <c r="AY175" s="738"/>
      <c r="AZ175" s="173"/>
      <c r="BA175" s="350"/>
      <c r="BB175" s="262"/>
      <c r="BC175" s="289"/>
      <c r="BD175" s="273"/>
      <c r="BE175" s="273"/>
      <c r="BF175" s="273"/>
      <c r="BG175" s="293"/>
      <c r="BH175" s="289"/>
      <c r="BI175" s="273"/>
      <c r="BJ175" s="273"/>
      <c r="BK175" s="273"/>
      <c r="BL175" s="293"/>
      <c r="BM175" s="289"/>
      <c r="BN175" s="273"/>
      <c r="BO175" s="273"/>
      <c r="BP175" s="273"/>
      <c r="BQ175" s="293"/>
      <c r="BR175" s="289"/>
      <c r="BS175" s="273"/>
      <c r="BT175" s="273"/>
      <c r="BU175" s="273"/>
      <c r="BV175" s="273"/>
      <c r="BW175" s="273"/>
      <c r="BX175" s="273"/>
      <c r="BY175" s="274"/>
      <c r="BZ175" s="274"/>
      <c r="CA175" s="274"/>
      <c r="CB175" s="969"/>
      <c r="CC175" s="969"/>
      <c r="CD175" s="969"/>
      <c r="CE175" s="969"/>
      <c r="CF175" s="969"/>
      <c r="CG175" s="969"/>
      <c r="CH175" s="969"/>
      <c r="CI175" s="969"/>
      <c r="CJ175" s="969"/>
      <c r="CK175" s="969"/>
      <c r="CL175" s="969"/>
      <c r="CM175" s="969"/>
      <c r="CN175" s="969"/>
      <c r="CO175" s="969"/>
      <c r="CP175" s="969"/>
      <c r="CQ175" s="969"/>
      <c r="CR175" s="969"/>
      <c r="CS175" s="969"/>
      <c r="CT175" s="969"/>
      <c r="CU175" s="969"/>
      <c r="CV175" s="969"/>
      <c r="CW175" s="969"/>
      <c r="CX175" s="969"/>
      <c r="CY175" s="969"/>
      <c r="CZ175" s="969"/>
    </row>
    <row r="176" s="373" customFormat="true" ht="15" customHeight="true" x14ac:dyDescent="0.2">
      <c r="A176" s="823"/>
      <c r="B176" s="829"/>
      <c r="C176" s="855"/>
      <c r="D176" s="856"/>
      <c r="E176" s="856"/>
      <c r="F176" s="856"/>
      <c r="G176" s="857"/>
      <c r="H176" s="858"/>
      <c r="I176" s="856"/>
      <c r="J176" s="856"/>
      <c r="K176" s="856"/>
      <c r="L176" s="859"/>
      <c r="M176" s="855"/>
      <c r="N176" s="856"/>
      <c r="O176" s="856"/>
      <c r="P176" s="856"/>
      <c r="Q176" s="857"/>
      <c r="R176" s="858"/>
      <c r="S176" s="856"/>
      <c r="T176" s="856"/>
      <c r="U176" s="856"/>
      <c r="V176" s="856"/>
      <c r="W176" s="856"/>
      <c r="X176" s="856"/>
      <c r="Y176" s="856"/>
      <c r="Z176" s="856"/>
      <c r="AA176" s="859"/>
      <c r="AB176" s="738"/>
      <c r="AC176" s="738"/>
      <c r="AD176" s="738"/>
      <c r="AE176" s="738"/>
      <c r="AF176" s="738"/>
      <c r="AG176" s="738"/>
      <c r="AH176" s="738"/>
      <c r="AI176" s="738"/>
      <c r="AJ176" s="738"/>
      <c r="AK176" s="738"/>
      <c r="AL176" s="738"/>
      <c r="AM176" s="738"/>
      <c r="AN176" s="738"/>
      <c r="AO176" s="738"/>
      <c r="AP176" s="738"/>
      <c r="AQ176" s="738"/>
      <c r="AR176" s="738"/>
      <c r="AS176" s="738"/>
      <c r="AT176" s="738"/>
      <c r="AU176" s="738"/>
      <c r="AV176" s="738"/>
      <c r="AW176" s="738"/>
      <c r="AX176" s="738"/>
      <c r="AY176" s="738"/>
      <c r="AZ176" s="173"/>
      <c r="BA176" s="350"/>
      <c r="BB176" s="262"/>
      <c r="BC176" s="289"/>
      <c r="BD176" s="273"/>
      <c r="BE176" s="273"/>
      <c r="BF176" s="273"/>
      <c r="BG176" s="293"/>
      <c r="BH176" s="289"/>
      <c r="BI176" s="273"/>
      <c r="BJ176" s="273"/>
      <c r="BK176" s="273"/>
      <c r="BL176" s="293"/>
      <c r="BM176" s="289"/>
      <c r="BN176" s="273"/>
      <c r="BO176" s="273"/>
      <c r="BP176" s="273"/>
      <c r="BQ176" s="293"/>
      <c r="BR176" s="289"/>
      <c r="BS176" s="273"/>
      <c r="BT176" s="273"/>
      <c r="BU176" s="273"/>
      <c r="BV176" s="273"/>
      <c r="BW176" s="273"/>
      <c r="BX176" s="273"/>
      <c r="BY176" s="274"/>
      <c r="BZ176" s="274"/>
      <c r="CA176" s="274"/>
      <c r="CB176" s="969"/>
      <c r="CC176" s="969"/>
      <c r="CD176" s="969"/>
      <c r="CE176" s="969"/>
      <c r="CF176" s="969"/>
      <c r="CG176" s="969"/>
      <c r="CH176" s="969"/>
      <c r="CI176" s="969"/>
      <c r="CJ176" s="969"/>
      <c r="CK176" s="969"/>
      <c r="CL176" s="969"/>
      <c r="CM176" s="969"/>
      <c r="CN176" s="969"/>
      <c r="CO176" s="969"/>
      <c r="CP176" s="969"/>
      <c r="CQ176" s="969"/>
      <c r="CR176" s="969"/>
      <c r="CS176" s="969"/>
      <c r="CT176" s="969"/>
      <c r="CU176" s="969"/>
      <c r="CV176" s="969"/>
      <c r="CW176" s="969"/>
      <c r="CX176" s="969"/>
      <c r="CY176" s="969"/>
      <c r="CZ176" s="969"/>
    </row>
    <row r="177" s="373" customFormat="true" ht="15" customHeight="true" x14ac:dyDescent="0.2">
      <c r="A177" s="823"/>
      <c r="B177" s="829"/>
      <c r="C177" s="855"/>
      <c r="D177" s="856"/>
      <c r="E177" s="856"/>
      <c r="F177" s="856"/>
      <c r="G177" s="857"/>
      <c r="H177" s="858"/>
      <c r="I177" s="856"/>
      <c r="J177" s="856"/>
      <c r="K177" s="856"/>
      <c r="L177" s="859"/>
      <c r="M177" s="855"/>
      <c r="N177" s="856"/>
      <c r="O177" s="856"/>
      <c r="P177" s="856"/>
      <c r="Q177" s="857"/>
      <c r="R177" s="858"/>
      <c r="S177" s="856"/>
      <c r="T177" s="856"/>
      <c r="U177" s="856"/>
      <c r="V177" s="856"/>
      <c r="W177" s="856"/>
      <c r="X177" s="856"/>
      <c r="Y177" s="856"/>
      <c r="Z177" s="856"/>
      <c r="AA177" s="859"/>
      <c r="AB177" s="738"/>
      <c r="AC177" s="738"/>
      <c r="AD177" s="738"/>
      <c r="AE177" s="738"/>
      <c r="AF177" s="738"/>
      <c r="AG177" s="738"/>
      <c r="AH177" s="738"/>
      <c r="AI177" s="738"/>
      <c r="AJ177" s="738"/>
      <c r="AK177" s="738"/>
      <c r="AL177" s="738"/>
      <c r="AM177" s="738"/>
      <c r="AN177" s="738"/>
      <c r="AO177" s="738"/>
      <c r="AP177" s="738"/>
      <c r="AQ177" s="738"/>
      <c r="AR177" s="738"/>
      <c r="AS177" s="738"/>
      <c r="AT177" s="738"/>
      <c r="AU177" s="738"/>
      <c r="AV177" s="738"/>
      <c r="AW177" s="738"/>
      <c r="AX177" s="738"/>
      <c r="AY177" s="738"/>
      <c r="AZ177" s="173"/>
      <c r="BA177" s="350"/>
      <c r="BB177" s="262"/>
      <c r="BC177" s="289"/>
      <c r="BD177" s="273"/>
      <c r="BE177" s="273"/>
      <c r="BF177" s="273"/>
      <c r="BG177" s="293"/>
      <c r="BH177" s="289"/>
      <c r="BI177" s="273"/>
      <c r="BJ177" s="273"/>
      <c r="BK177" s="273"/>
      <c r="BL177" s="293"/>
      <c r="BM177" s="289"/>
      <c r="BN177" s="273"/>
      <c r="BO177" s="273"/>
      <c r="BP177" s="273"/>
      <c r="BQ177" s="293"/>
      <c r="BR177" s="289"/>
      <c r="BS177" s="273"/>
      <c r="BT177" s="273"/>
      <c r="BU177" s="273"/>
      <c r="BV177" s="273"/>
      <c r="BW177" s="273"/>
      <c r="BX177" s="273"/>
      <c r="BY177" s="274"/>
      <c r="BZ177" s="274"/>
      <c r="CA177" s="274"/>
      <c r="CB177" s="969"/>
      <c r="CC177" s="969"/>
      <c r="CD177" s="969"/>
      <c r="CE177" s="969"/>
      <c r="CF177" s="969"/>
      <c r="CG177" s="969"/>
      <c r="CH177" s="969"/>
      <c r="CI177" s="969"/>
      <c r="CJ177" s="969"/>
      <c r="CK177" s="969"/>
      <c r="CL177" s="969"/>
      <c r="CM177" s="969"/>
      <c r="CN177" s="969"/>
      <c r="CO177" s="969"/>
      <c r="CP177" s="969"/>
      <c r="CQ177" s="969"/>
      <c r="CR177" s="969"/>
      <c r="CS177" s="969"/>
      <c r="CT177" s="969"/>
      <c r="CU177" s="969"/>
      <c r="CV177" s="969"/>
      <c r="CW177" s="969"/>
      <c r="CX177" s="969"/>
      <c r="CY177" s="969"/>
      <c r="CZ177" s="969"/>
    </row>
    <row r="178" s="373" customFormat="true" ht="15" customHeight="true" x14ac:dyDescent="0.2">
      <c r="A178" s="823"/>
      <c r="B178" s="829"/>
      <c r="C178" s="855"/>
      <c r="D178" s="856"/>
      <c r="E178" s="856"/>
      <c r="F178" s="856"/>
      <c r="G178" s="857"/>
      <c r="H178" s="858"/>
      <c r="I178" s="856"/>
      <c r="J178" s="856"/>
      <c r="K178" s="856"/>
      <c r="L178" s="859"/>
      <c r="M178" s="855"/>
      <c r="N178" s="856"/>
      <c r="O178" s="856"/>
      <c r="P178" s="856"/>
      <c r="Q178" s="857"/>
      <c r="R178" s="858"/>
      <c r="S178" s="856"/>
      <c r="T178" s="856"/>
      <c r="U178" s="856"/>
      <c r="V178" s="856"/>
      <c r="W178" s="856"/>
      <c r="X178" s="856"/>
      <c r="Y178" s="856"/>
      <c r="Z178" s="856"/>
      <c r="AA178" s="859"/>
      <c r="AB178" s="738"/>
      <c r="AC178" s="738"/>
      <c r="AD178" s="738"/>
      <c r="AE178" s="738"/>
      <c r="AF178" s="738"/>
      <c r="AG178" s="738"/>
      <c r="AH178" s="738"/>
      <c r="AI178" s="738"/>
      <c r="AJ178" s="738"/>
      <c r="AK178" s="738"/>
      <c r="AL178" s="738"/>
      <c r="AM178" s="738"/>
      <c r="AN178" s="738"/>
      <c r="AO178" s="738"/>
      <c r="AP178" s="738"/>
      <c r="AQ178" s="738"/>
      <c r="AR178" s="738"/>
      <c r="AS178" s="738"/>
      <c r="AT178" s="738"/>
      <c r="AU178" s="738"/>
      <c r="AV178" s="738"/>
      <c r="AW178" s="738"/>
      <c r="AX178" s="738"/>
      <c r="AY178" s="738"/>
      <c r="AZ178" s="173"/>
      <c r="BA178" s="350"/>
      <c r="BB178" s="262"/>
      <c r="BC178" s="289"/>
      <c r="BD178" s="273"/>
      <c r="BE178" s="273"/>
      <c r="BF178" s="273"/>
      <c r="BG178" s="293"/>
      <c r="BH178" s="289"/>
      <c r="BI178" s="273"/>
      <c r="BJ178" s="273"/>
      <c r="BK178" s="273"/>
      <c r="BL178" s="293"/>
      <c r="BM178" s="289"/>
      <c r="BN178" s="273"/>
      <c r="BO178" s="273"/>
      <c r="BP178" s="273"/>
      <c r="BQ178" s="293"/>
      <c r="BR178" s="289"/>
      <c r="BS178" s="273"/>
      <c r="BT178" s="273"/>
      <c r="BU178" s="273"/>
      <c r="BV178" s="273"/>
      <c r="BW178" s="273"/>
      <c r="BX178" s="273"/>
      <c r="BY178" s="274"/>
      <c r="BZ178" s="274"/>
      <c r="CA178" s="274"/>
      <c r="CB178" s="969"/>
      <c r="CC178" s="969"/>
      <c r="CD178" s="969"/>
      <c r="CE178" s="969"/>
      <c r="CF178" s="969"/>
      <c r="CG178" s="969"/>
      <c r="CH178" s="969"/>
      <c r="CI178" s="969"/>
      <c r="CJ178" s="969"/>
      <c r="CK178" s="969"/>
      <c r="CL178" s="969"/>
      <c r="CM178" s="969"/>
      <c r="CN178" s="969"/>
      <c r="CO178" s="969"/>
      <c r="CP178" s="969"/>
      <c r="CQ178" s="969"/>
      <c r="CR178" s="969"/>
      <c r="CS178" s="969"/>
      <c r="CT178" s="969"/>
      <c r="CU178" s="969"/>
      <c r="CV178" s="969"/>
      <c r="CW178" s="969"/>
      <c r="CX178" s="969"/>
      <c r="CY178" s="969"/>
      <c r="CZ178" s="969"/>
    </row>
    <row r="179" s="373" customFormat="true" ht="15" customHeight="true" x14ac:dyDescent="0.2">
      <c r="A179" s="823"/>
      <c r="B179" s="829"/>
      <c r="C179" s="855"/>
      <c r="D179" s="856"/>
      <c r="E179" s="856"/>
      <c r="F179" s="856"/>
      <c r="G179" s="857"/>
      <c r="H179" s="858"/>
      <c r="I179" s="856"/>
      <c r="J179" s="856"/>
      <c r="K179" s="856"/>
      <c r="L179" s="859"/>
      <c r="M179" s="855"/>
      <c r="N179" s="856"/>
      <c r="O179" s="856"/>
      <c r="P179" s="856"/>
      <c r="Q179" s="857"/>
      <c r="R179" s="858"/>
      <c r="S179" s="856"/>
      <c r="T179" s="856"/>
      <c r="U179" s="856"/>
      <c r="V179" s="856"/>
      <c r="W179" s="856"/>
      <c r="X179" s="856"/>
      <c r="Y179" s="856"/>
      <c r="Z179" s="856"/>
      <c r="AA179" s="859"/>
      <c r="AB179" s="738"/>
      <c r="AC179" s="738"/>
      <c r="AD179" s="738"/>
      <c r="AE179" s="738"/>
      <c r="AF179" s="738"/>
      <c r="AG179" s="738"/>
      <c r="AH179" s="738"/>
      <c r="AI179" s="738"/>
      <c r="AJ179" s="738"/>
      <c r="AK179" s="738"/>
      <c r="AL179" s="738"/>
      <c r="AM179" s="738"/>
      <c r="AN179" s="738"/>
      <c r="AO179" s="738"/>
      <c r="AP179" s="738"/>
      <c r="AQ179" s="738"/>
      <c r="AR179" s="738"/>
      <c r="AS179" s="738"/>
      <c r="AT179" s="738"/>
      <c r="AU179" s="738"/>
      <c r="AV179" s="738"/>
      <c r="AW179" s="738"/>
      <c r="AX179" s="738"/>
      <c r="AY179" s="738"/>
      <c r="AZ179" s="173"/>
      <c r="BA179" s="350"/>
      <c r="BB179" s="262"/>
      <c r="BC179" s="289"/>
      <c r="BD179" s="273"/>
      <c r="BE179" s="273"/>
      <c r="BF179" s="273"/>
      <c r="BG179" s="293"/>
      <c r="BH179" s="289"/>
      <c r="BI179" s="273"/>
      <c r="BJ179" s="273"/>
      <c r="BK179" s="273"/>
      <c r="BL179" s="293"/>
      <c r="BM179" s="289"/>
      <c r="BN179" s="273"/>
      <c r="BO179" s="273"/>
      <c r="BP179" s="273"/>
      <c r="BQ179" s="293"/>
      <c r="BR179" s="289"/>
      <c r="BS179" s="273"/>
      <c r="BT179" s="273"/>
      <c r="BU179" s="273"/>
      <c r="BV179" s="273"/>
      <c r="BW179" s="273"/>
      <c r="BX179" s="273"/>
      <c r="BY179" s="274"/>
      <c r="BZ179" s="274"/>
      <c r="CA179" s="274"/>
      <c r="CB179" s="969"/>
      <c r="CC179" s="969"/>
      <c r="CD179" s="969"/>
      <c r="CE179" s="969"/>
      <c r="CF179" s="969"/>
      <c r="CG179" s="969"/>
      <c r="CH179" s="969"/>
      <c r="CI179" s="969"/>
      <c r="CJ179" s="969"/>
      <c r="CK179" s="969"/>
      <c r="CL179" s="969"/>
      <c r="CM179" s="969"/>
      <c r="CN179" s="969"/>
      <c r="CO179" s="969"/>
      <c r="CP179" s="969"/>
      <c r="CQ179" s="969"/>
      <c r="CR179" s="969"/>
      <c r="CS179" s="969"/>
      <c r="CT179" s="969"/>
      <c r="CU179" s="969"/>
      <c r="CV179" s="969"/>
      <c r="CW179" s="969"/>
      <c r="CX179" s="969"/>
      <c r="CY179" s="969"/>
      <c r="CZ179" s="969"/>
    </row>
    <row r="180" s="373" customFormat="true" ht="15" customHeight="true" x14ac:dyDescent="0.2">
      <c r="A180" s="823"/>
      <c r="B180" s="829"/>
      <c r="C180" s="855"/>
      <c r="D180" s="856"/>
      <c r="E180" s="856"/>
      <c r="F180" s="856"/>
      <c r="G180" s="857"/>
      <c r="H180" s="858"/>
      <c r="I180" s="856"/>
      <c r="J180" s="856"/>
      <c r="K180" s="856"/>
      <c r="L180" s="859"/>
      <c r="M180" s="855"/>
      <c r="N180" s="856"/>
      <c r="O180" s="856"/>
      <c r="P180" s="856"/>
      <c r="Q180" s="857"/>
      <c r="R180" s="858"/>
      <c r="S180" s="856"/>
      <c r="T180" s="856"/>
      <c r="U180" s="856"/>
      <c r="V180" s="856"/>
      <c r="W180" s="856"/>
      <c r="X180" s="856"/>
      <c r="Y180" s="856"/>
      <c r="Z180" s="856"/>
      <c r="AA180" s="859"/>
      <c r="AB180" s="738"/>
      <c r="AC180" s="738"/>
      <c r="AD180" s="738"/>
      <c r="AE180" s="738"/>
      <c r="AF180" s="738"/>
      <c r="AG180" s="738"/>
      <c r="AH180" s="738"/>
      <c r="AI180" s="738"/>
      <c r="AJ180" s="738"/>
      <c r="AK180" s="738"/>
      <c r="AL180" s="738"/>
      <c r="AM180" s="738"/>
      <c r="AN180" s="738"/>
      <c r="AO180" s="738"/>
      <c r="AP180" s="738"/>
      <c r="AQ180" s="738"/>
      <c r="AR180" s="738"/>
      <c r="AS180" s="738"/>
      <c r="AT180" s="738"/>
      <c r="AU180" s="738"/>
      <c r="AV180" s="738"/>
      <c r="AW180" s="738"/>
      <c r="AX180" s="738"/>
      <c r="AY180" s="738"/>
      <c r="AZ180" s="173"/>
      <c r="BA180" s="350"/>
      <c r="BB180" s="262"/>
      <c r="BC180" s="289"/>
      <c r="BD180" s="273"/>
      <c r="BE180" s="273"/>
      <c r="BF180" s="273"/>
      <c r="BG180" s="293"/>
      <c r="BH180" s="289"/>
      <c r="BI180" s="273"/>
      <c r="BJ180" s="273"/>
      <c r="BK180" s="273"/>
      <c r="BL180" s="293"/>
      <c r="BM180" s="289"/>
      <c r="BN180" s="273"/>
      <c r="BO180" s="273"/>
      <c r="BP180" s="273"/>
      <c r="BQ180" s="293"/>
      <c r="BR180" s="289"/>
      <c r="BS180" s="273"/>
      <c r="BT180" s="273"/>
      <c r="BU180" s="273"/>
      <c r="BV180" s="273"/>
      <c r="BW180" s="273"/>
      <c r="BX180" s="273"/>
      <c r="BY180" s="274"/>
      <c r="BZ180" s="274"/>
      <c r="CA180" s="274"/>
      <c r="CB180" s="969"/>
      <c r="CC180" s="969"/>
      <c r="CD180" s="969"/>
      <c r="CE180" s="969"/>
      <c r="CF180" s="969"/>
      <c r="CG180" s="969"/>
      <c r="CH180" s="969"/>
      <c r="CI180" s="969"/>
      <c r="CJ180" s="969"/>
      <c r="CK180" s="969"/>
      <c r="CL180" s="969"/>
      <c r="CM180" s="969"/>
      <c r="CN180" s="969"/>
      <c r="CO180" s="969"/>
      <c r="CP180" s="969"/>
      <c r="CQ180" s="969"/>
      <c r="CR180" s="969"/>
      <c r="CS180" s="969"/>
      <c r="CT180" s="969"/>
      <c r="CU180" s="969"/>
      <c r="CV180" s="969"/>
      <c r="CW180" s="969"/>
      <c r="CX180" s="969"/>
      <c r="CY180" s="969"/>
      <c r="CZ180" s="969"/>
    </row>
    <row r="181" s="373" customFormat="true" ht="15" customHeight="true" x14ac:dyDescent="0.2">
      <c r="A181" s="823"/>
      <c r="B181" s="829"/>
      <c r="C181" s="855"/>
      <c r="D181" s="856"/>
      <c r="E181" s="856"/>
      <c r="F181" s="856"/>
      <c r="G181" s="857"/>
      <c r="H181" s="858"/>
      <c r="I181" s="856"/>
      <c r="J181" s="856"/>
      <c r="K181" s="856"/>
      <c r="L181" s="859"/>
      <c r="M181" s="855"/>
      <c r="N181" s="856"/>
      <c r="O181" s="856"/>
      <c r="P181" s="856"/>
      <c r="Q181" s="857"/>
      <c r="R181" s="858"/>
      <c r="S181" s="856"/>
      <c r="T181" s="856"/>
      <c r="U181" s="856"/>
      <c r="V181" s="856"/>
      <c r="W181" s="856"/>
      <c r="X181" s="856"/>
      <c r="Y181" s="856"/>
      <c r="Z181" s="856"/>
      <c r="AA181" s="859"/>
      <c r="AB181" s="738"/>
      <c r="AC181" s="738"/>
      <c r="AD181" s="738"/>
      <c r="AE181" s="738"/>
      <c r="AF181" s="738"/>
      <c r="AG181" s="738"/>
      <c r="AH181" s="738"/>
      <c r="AI181" s="738"/>
      <c r="AJ181" s="738"/>
      <c r="AK181" s="738"/>
      <c r="AL181" s="738"/>
      <c r="AM181" s="738"/>
      <c r="AN181" s="738"/>
      <c r="AO181" s="738"/>
      <c r="AP181" s="738"/>
      <c r="AQ181" s="738"/>
      <c r="AR181" s="738"/>
      <c r="AS181" s="738"/>
      <c r="AT181" s="738"/>
      <c r="AU181" s="738"/>
      <c r="AV181" s="738"/>
      <c r="AW181" s="738"/>
      <c r="AX181" s="738"/>
      <c r="AY181" s="738"/>
      <c r="AZ181" s="173"/>
      <c r="BA181" s="350"/>
      <c r="BB181" s="262"/>
      <c r="BC181" s="289"/>
      <c r="BD181" s="273"/>
      <c r="BE181" s="273"/>
      <c r="BF181" s="273"/>
      <c r="BG181" s="293"/>
      <c r="BH181" s="289"/>
      <c r="BI181" s="273"/>
      <c r="BJ181" s="273"/>
      <c r="BK181" s="273"/>
      <c r="BL181" s="293"/>
      <c r="BM181" s="289"/>
      <c r="BN181" s="273"/>
      <c r="BO181" s="273"/>
      <c r="BP181" s="273"/>
      <c r="BQ181" s="293"/>
      <c r="BR181" s="289"/>
      <c r="BS181" s="273"/>
      <c r="BT181" s="273"/>
      <c r="BU181" s="273"/>
      <c r="BV181" s="273"/>
      <c r="BW181" s="273"/>
      <c r="BX181" s="273"/>
      <c r="BY181" s="274"/>
      <c r="BZ181" s="274"/>
      <c r="CA181" s="274"/>
      <c r="CB181" s="969"/>
      <c r="CC181" s="969"/>
      <c r="CD181" s="969"/>
      <c r="CE181" s="969"/>
      <c r="CF181" s="969"/>
      <c r="CG181" s="969"/>
      <c r="CH181" s="969"/>
      <c r="CI181" s="969"/>
      <c r="CJ181" s="969"/>
      <c r="CK181" s="969"/>
      <c r="CL181" s="969"/>
      <c r="CM181" s="969"/>
      <c r="CN181" s="969"/>
      <c r="CO181" s="969"/>
      <c r="CP181" s="969"/>
      <c r="CQ181" s="969"/>
      <c r="CR181" s="969"/>
      <c r="CS181" s="969"/>
      <c r="CT181" s="969"/>
      <c r="CU181" s="969"/>
      <c r="CV181" s="969"/>
      <c r="CW181" s="969"/>
      <c r="CX181" s="969"/>
      <c r="CY181" s="969"/>
      <c r="CZ181" s="969"/>
    </row>
    <row r="182" s="373" customFormat="true" ht="15" customHeight="true" x14ac:dyDescent="0.2">
      <c r="A182" s="823"/>
      <c r="B182" s="829"/>
      <c r="C182" s="855"/>
      <c r="D182" s="856"/>
      <c r="E182" s="856"/>
      <c r="F182" s="856"/>
      <c r="G182" s="857"/>
      <c r="H182" s="858"/>
      <c r="I182" s="856"/>
      <c r="J182" s="856"/>
      <c r="K182" s="856"/>
      <c r="L182" s="859"/>
      <c r="M182" s="855"/>
      <c r="N182" s="856"/>
      <c r="O182" s="856"/>
      <c r="P182" s="856"/>
      <c r="Q182" s="857"/>
      <c r="R182" s="858"/>
      <c r="S182" s="856"/>
      <c r="T182" s="856"/>
      <c r="U182" s="856"/>
      <c r="V182" s="856"/>
      <c r="W182" s="856"/>
      <c r="X182" s="856"/>
      <c r="Y182" s="856"/>
      <c r="Z182" s="856"/>
      <c r="AA182" s="859"/>
      <c r="AB182" s="738"/>
      <c r="AC182" s="738"/>
      <c r="AD182" s="738"/>
      <c r="AE182" s="738"/>
      <c r="AF182" s="738"/>
      <c r="AG182" s="738"/>
      <c r="AH182" s="738"/>
      <c r="AI182" s="738"/>
      <c r="AJ182" s="738"/>
      <c r="AK182" s="738"/>
      <c r="AL182" s="738"/>
      <c r="AM182" s="738"/>
      <c r="AN182" s="738"/>
      <c r="AO182" s="738"/>
      <c r="AP182" s="738"/>
      <c r="AQ182" s="738"/>
      <c r="AR182" s="738"/>
      <c r="AS182" s="738"/>
      <c r="AT182" s="738"/>
      <c r="AU182" s="738"/>
      <c r="AV182" s="738"/>
      <c r="AW182" s="738"/>
      <c r="AX182" s="738"/>
      <c r="AY182" s="738"/>
      <c r="AZ182" s="173"/>
      <c r="BA182" s="350"/>
      <c r="BB182" s="262"/>
      <c r="BC182" s="289"/>
      <c r="BD182" s="273"/>
      <c r="BE182" s="273"/>
      <c r="BF182" s="273"/>
      <c r="BG182" s="293"/>
      <c r="BH182" s="289"/>
      <c r="BI182" s="273"/>
      <c r="BJ182" s="273"/>
      <c r="BK182" s="273"/>
      <c r="BL182" s="293"/>
      <c r="BM182" s="289"/>
      <c r="BN182" s="273"/>
      <c r="BO182" s="273"/>
      <c r="BP182" s="273"/>
      <c r="BQ182" s="293"/>
      <c r="BR182" s="289"/>
      <c r="BS182" s="273"/>
      <c r="BT182" s="273"/>
      <c r="BU182" s="273"/>
      <c r="BV182" s="273"/>
      <c r="BW182" s="273"/>
      <c r="BX182" s="273"/>
      <c r="BY182" s="274"/>
      <c r="BZ182" s="274"/>
      <c r="CA182" s="274"/>
      <c r="CB182" s="969"/>
      <c r="CC182" s="969"/>
      <c r="CD182" s="969"/>
      <c r="CE182" s="969"/>
      <c r="CF182" s="969"/>
      <c r="CG182" s="969"/>
      <c r="CH182" s="969"/>
      <c r="CI182" s="969"/>
      <c r="CJ182" s="969"/>
      <c r="CK182" s="969"/>
      <c r="CL182" s="969"/>
      <c r="CM182" s="969"/>
      <c r="CN182" s="969"/>
      <c r="CO182" s="969"/>
      <c r="CP182" s="969"/>
      <c r="CQ182" s="969"/>
      <c r="CR182" s="969"/>
      <c r="CS182" s="969"/>
      <c r="CT182" s="969"/>
      <c r="CU182" s="969"/>
      <c r="CV182" s="969"/>
      <c r="CW182" s="969"/>
      <c r="CX182" s="969"/>
      <c r="CY182" s="969"/>
      <c r="CZ182" s="969"/>
    </row>
    <row r="183" s="373" customFormat="true" ht="15" customHeight="true" x14ac:dyDescent="0.2">
      <c r="A183" s="823"/>
      <c r="B183" s="829"/>
      <c r="C183" s="855"/>
      <c r="D183" s="856"/>
      <c r="E183" s="856"/>
      <c r="F183" s="856"/>
      <c r="G183" s="857"/>
      <c r="H183" s="858"/>
      <c r="I183" s="856"/>
      <c r="J183" s="856"/>
      <c r="K183" s="856"/>
      <c r="L183" s="859"/>
      <c r="M183" s="855"/>
      <c r="N183" s="856"/>
      <c r="O183" s="856"/>
      <c r="P183" s="856"/>
      <c r="Q183" s="857"/>
      <c r="R183" s="858"/>
      <c r="S183" s="856"/>
      <c r="T183" s="856"/>
      <c r="U183" s="856"/>
      <c r="V183" s="856"/>
      <c r="W183" s="856"/>
      <c r="X183" s="856"/>
      <c r="Y183" s="856"/>
      <c r="Z183" s="856"/>
      <c r="AA183" s="859"/>
      <c r="AB183" s="738"/>
      <c r="AC183" s="738"/>
      <c r="AD183" s="738"/>
      <c r="AE183" s="738"/>
      <c r="AF183" s="738"/>
      <c r="AG183" s="738"/>
      <c r="AH183" s="738"/>
      <c r="AI183" s="738"/>
      <c r="AJ183" s="738"/>
      <c r="AK183" s="738"/>
      <c r="AL183" s="738"/>
      <c r="AM183" s="738"/>
      <c r="AN183" s="738"/>
      <c r="AO183" s="738"/>
      <c r="AP183" s="738"/>
      <c r="AQ183" s="738"/>
      <c r="AR183" s="738"/>
      <c r="AS183" s="738"/>
      <c r="AT183" s="738"/>
      <c r="AU183" s="738"/>
      <c r="AV183" s="738"/>
      <c r="AW183" s="738"/>
      <c r="AX183" s="738"/>
      <c r="AY183" s="738"/>
      <c r="AZ183" s="173"/>
      <c r="BA183" s="350"/>
      <c r="BB183" s="262"/>
      <c r="BC183" s="289"/>
      <c r="BD183" s="273"/>
      <c r="BE183" s="273"/>
      <c r="BF183" s="273"/>
      <c r="BG183" s="293"/>
      <c r="BH183" s="289"/>
      <c r="BI183" s="273"/>
      <c r="BJ183" s="273"/>
      <c r="BK183" s="273"/>
      <c r="BL183" s="293"/>
      <c r="BM183" s="289"/>
      <c r="BN183" s="273"/>
      <c r="BO183" s="273"/>
      <c r="BP183" s="273"/>
      <c r="BQ183" s="293"/>
      <c r="BR183" s="289"/>
      <c r="BS183" s="273"/>
      <c r="BT183" s="273"/>
      <c r="BU183" s="273"/>
      <c r="BV183" s="273"/>
      <c r="BW183" s="273"/>
      <c r="BX183" s="273"/>
      <c r="BY183" s="274"/>
      <c r="BZ183" s="274"/>
      <c r="CA183" s="274"/>
      <c r="CB183" s="969"/>
      <c r="CC183" s="969"/>
      <c r="CD183" s="969"/>
      <c r="CE183" s="969"/>
      <c r="CF183" s="969"/>
      <c r="CG183" s="969"/>
      <c r="CH183" s="969"/>
      <c r="CI183" s="969"/>
      <c r="CJ183" s="969"/>
      <c r="CK183" s="969"/>
      <c r="CL183" s="969"/>
      <c r="CM183" s="969"/>
      <c r="CN183" s="969"/>
      <c r="CO183" s="969"/>
      <c r="CP183" s="969"/>
      <c r="CQ183" s="969"/>
      <c r="CR183" s="969"/>
      <c r="CS183" s="969"/>
      <c r="CT183" s="969"/>
      <c r="CU183" s="969"/>
      <c r="CV183" s="969"/>
      <c r="CW183" s="969"/>
      <c r="CX183" s="969"/>
      <c r="CY183" s="969"/>
      <c r="CZ183" s="969"/>
    </row>
    <row r="184" s="373" customFormat="true" ht="15" customHeight="true" x14ac:dyDescent="0.2">
      <c r="A184" s="823"/>
      <c r="B184" s="829"/>
      <c r="C184" s="855"/>
      <c r="D184" s="856"/>
      <c r="E184" s="856"/>
      <c r="F184" s="856"/>
      <c r="G184" s="857"/>
      <c r="H184" s="858"/>
      <c r="I184" s="856"/>
      <c r="J184" s="856"/>
      <c r="K184" s="856"/>
      <c r="L184" s="859"/>
      <c r="M184" s="855"/>
      <c r="N184" s="856"/>
      <c r="O184" s="856"/>
      <c r="P184" s="856"/>
      <c r="Q184" s="857"/>
      <c r="R184" s="858"/>
      <c r="S184" s="856"/>
      <c r="T184" s="856"/>
      <c r="U184" s="856"/>
      <c r="V184" s="856"/>
      <c r="W184" s="856"/>
      <c r="X184" s="856"/>
      <c r="Y184" s="856"/>
      <c r="Z184" s="856"/>
      <c r="AA184" s="859"/>
      <c r="AB184" s="738"/>
      <c r="AC184" s="738"/>
      <c r="AD184" s="738"/>
      <c r="AE184" s="738"/>
      <c r="AF184" s="738"/>
      <c r="AG184" s="738"/>
      <c r="AH184" s="738"/>
      <c r="AI184" s="738"/>
      <c r="AJ184" s="738"/>
      <c r="AK184" s="738"/>
      <c r="AL184" s="738"/>
      <c r="AM184" s="738"/>
      <c r="AN184" s="738"/>
      <c r="AO184" s="738"/>
      <c r="AP184" s="738"/>
      <c r="AQ184" s="738"/>
      <c r="AR184" s="738"/>
      <c r="AS184" s="738"/>
      <c r="AT184" s="738"/>
      <c r="AU184" s="738"/>
      <c r="AV184" s="738"/>
      <c r="AW184" s="738"/>
      <c r="AX184" s="738"/>
      <c r="AY184" s="738"/>
      <c r="AZ184" s="173"/>
      <c r="BA184" s="350"/>
      <c r="BB184" s="262"/>
      <c r="BC184" s="289"/>
      <c r="BD184" s="273"/>
      <c r="BE184" s="273"/>
      <c r="BF184" s="273"/>
      <c r="BG184" s="293"/>
      <c r="BH184" s="289"/>
      <c r="BI184" s="273"/>
      <c r="BJ184" s="273"/>
      <c r="BK184" s="273"/>
      <c r="BL184" s="293"/>
      <c r="BM184" s="289"/>
      <c r="BN184" s="273"/>
      <c r="BO184" s="273"/>
      <c r="BP184" s="273"/>
      <c r="BQ184" s="293"/>
      <c r="BR184" s="289"/>
      <c r="BS184" s="273"/>
      <c r="BT184" s="273"/>
      <c r="BU184" s="273"/>
      <c r="BV184" s="273"/>
      <c r="BW184" s="273"/>
      <c r="BX184" s="273"/>
      <c r="BY184" s="274"/>
      <c r="BZ184" s="274"/>
      <c r="CA184" s="274"/>
      <c r="CB184" s="969"/>
      <c r="CC184" s="969"/>
      <c r="CD184" s="969"/>
      <c r="CE184" s="969"/>
      <c r="CF184" s="969"/>
      <c r="CG184" s="969"/>
      <c r="CH184" s="969"/>
      <c r="CI184" s="969"/>
      <c r="CJ184" s="969"/>
      <c r="CK184" s="969"/>
      <c r="CL184" s="969"/>
      <c r="CM184" s="969"/>
      <c r="CN184" s="969"/>
      <c r="CO184" s="969"/>
      <c r="CP184" s="969"/>
      <c r="CQ184" s="969"/>
      <c r="CR184" s="969"/>
      <c r="CS184" s="969"/>
      <c r="CT184" s="969"/>
      <c r="CU184" s="969"/>
      <c r="CV184" s="969"/>
      <c r="CW184" s="969"/>
      <c r="CX184" s="969"/>
      <c r="CY184" s="969"/>
      <c r="CZ184" s="969"/>
    </row>
    <row r="185" s="373" customFormat="true" ht="15" customHeight="true" x14ac:dyDescent="0.2">
      <c r="A185" s="823"/>
      <c r="B185" s="829"/>
      <c r="C185" s="855"/>
      <c r="D185" s="856"/>
      <c r="E185" s="856"/>
      <c r="F185" s="856"/>
      <c r="G185" s="857"/>
      <c r="H185" s="858"/>
      <c r="I185" s="856"/>
      <c r="J185" s="856"/>
      <c r="K185" s="856"/>
      <c r="L185" s="859"/>
      <c r="M185" s="855"/>
      <c r="N185" s="856"/>
      <c r="O185" s="856"/>
      <c r="P185" s="856"/>
      <c r="Q185" s="857"/>
      <c r="R185" s="858"/>
      <c r="S185" s="856"/>
      <c r="T185" s="856"/>
      <c r="U185" s="856"/>
      <c r="V185" s="856"/>
      <c r="W185" s="856"/>
      <c r="X185" s="856"/>
      <c r="Y185" s="856"/>
      <c r="Z185" s="856"/>
      <c r="AA185" s="859"/>
      <c r="AB185" s="738"/>
      <c r="AC185" s="738"/>
      <c r="AD185" s="738"/>
      <c r="AE185" s="738"/>
      <c r="AF185" s="738"/>
      <c r="AG185" s="738"/>
      <c r="AH185" s="738"/>
      <c r="AI185" s="738"/>
      <c r="AJ185" s="738"/>
      <c r="AK185" s="738"/>
      <c r="AL185" s="738"/>
      <c r="AM185" s="738"/>
      <c r="AN185" s="738"/>
      <c r="AO185" s="738"/>
      <c r="AP185" s="738"/>
      <c r="AQ185" s="738"/>
      <c r="AR185" s="738"/>
      <c r="AS185" s="738"/>
      <c r="AT185" s="738"/>
      <c r="AU185" s="738"/>
      <c r="AV185" s="738"/>
      <c r="AW185" s="738"/>
      <c r="AX185" s="738"/>
      <c r="AY185" s="738"/>
      <c r="AZ185" s="173"/>
      <c r="BA185" s="350"/>
      <c r="BB185" s="262"/>
      <c r="BC185" s="289"/>
      <c r="BD185" s="273"/>
      <c r="BE185" s="273"/>
      <c r="BF185" s="273"/>
      <c r="BG185" s="293"/>
      <c r="BH185" s="289"/>
      <c r="BI185" s="273"/>
      <c r="BJ185" s="273"/>
      <c r="BK185" s="273"/>
      <c r="BL185" s="293"/>
      <c r="BM185" s="289"/>
      <c r="BN185" s="273"/>
      <c r="BO185" s="273"/>
      <c r="BP185" s="273"/>
      <c r="BQ185" s="293"/>
      <c r="BR185" s="289"/>
      <c r="BS185" s="273"/>
      <c r="BT185" s="273"/>
      <c r="BU185" s="273"/>
      <c r="BV185" s="273"/>
      <c r="BW185" s="273"/>
      <c r="BX185" s="273"/>
      <c r="BY185" s="274"/>
      <c r="BZ185" s="274"/>
      <c r="CA185" s="274"/>
      <c r="CB185" s="969"/>
      <c r="CC185" s="969"/>
      <c r="CD185" s="969"/>
      <c r="CE185" s="969"/>
      <c r="CF185" s="969"/>
      <c r="CG185" s="969"/>
      <c r="CH185" s="969"/>
      <c r="CI185" s="969"/>
      <c r="CJ185" s="969"/>
      <c r="CK185" s="969"/>
      <c r="CL185" s="969"/>
      <c r="CM185" s="969"/>
      <c r="CN185" s="969"/>
      <c r="CO185" s="969"/>
      <c r="CP185" s="969"/>
      <c r="CQ185" s="969"/>
      <c r="CR185" s="969"/>
      <c r="CS185" s="969"/>
      <c r="CT185" s="969"/>
      <c r="CU185" s="969"/>
      <c r="CV185" s="969"/>
      <c r="CW185" s="969"/>
      <c r="CX185" s="969"/>
      <c r="CY185" s="969"/>
      <c r="CZ185" s="969"/>
    </row>
    <row r="186" s="373" customFormat="true" ht="15" customHeight="true" x14ac:dyDescent="0.2">
      <c r="A186" s="823"/>
      <c r="B186" s="829"/>
      <c r="C186" s="855"/>
      <c r="D186" s="856"/>
      <c r="E186" s="856"/>
      <c r="F186" s="856"/>
      <c r="G186" s="857"/>
      <c r="H186" s="858"/>
      <c r="I186" s="856"/>
      <c r="J186" s="856"/>
      <c r="K186" s="856"/>
      <c r="L186" s="859"/>
      <c r="M186" s="855"/>
      <c r="N186" s="856"/>
      <c r="O186" s="856"/>
      <c r="P186" s="856"/>
      <c r="Q186" s="857"/>
      <c r="R186" s="858"/>
      <c r="S186" s="856"/>
      <c r="T186" s="856"/>
      <c r="U186" s="856"/>
      <c r="V186" s="856"/>
      <c r="W186" s="856"/>
      <c r="X186" s="856"/>
      <c r="Y186" s="856"/>
      <c r="Z186" s="856"/>
      <c r="AA186" s="859"/>
      <c r="AB186" s="738"/>
      <c r="AC186" s="738"/>
      <c r="AD186" s="738"/>
      <c r="AE186" s="738"/>
      <c r="AF186" s="738"/>
      <c r="AG186" s="738"/>
      <c r="AH186" s="738"/>
      <c r="AI186" s="738"/>
      <c r="AJ186" s="738"/>
      <c r="AK186" s="738"/>
      <c r="AL186" s="738"/>
      <c r="AM186" s="738"/>
      <c r="AN186" s="738"/>
      <c r="AO186" s="738"/>
      <c r="AP186" s="738"/>
      <c r="AQ186" s="738"/>
      <c r="AR186" s="738"/>
      <c r="AS186" s="738"/>
      <c r="AT186" s="738"/>
      <c r="AU186" s="738"/>
      <c r="AV186" s="738"/>
      <c r="AW186" s="738"/>
      <c r="AX186" s="738"/>
      <c r="AY186" s="738"/>
      <c r="AZ186" s="173"/>
      <c r="BA186" s="350"/>
      <c r="BB186" s="262"/>
      <c r="BC186" s="289"/>
      <c r="BD186" s="273"/>
      <c r="BE186" s="273"/>
      <c r="BF186" s="273"/>
      <c r="BG186" s="293"/>
      <c r="BH186" s="289"/>
      <c r="BI186" s="273"/>
      <c r="BJ186" s="273"/>
      <c r="BK186" s="273"/>
      <c r="BL186" s="293"/>
      <c r="BM186" s="289"/>
      <c r="BN186" s="273"/>
      <c r="BO186" s="273"/>
      <c r="BP186" s="273"/>
      <c r="BQ186" s="293"/>
      <c r="BR186" s="289"/>
      <c r="BS186" s="273"/>
      <c r="BT186" s="273"/>
      <c r="BU186" s="273"/>
      <c r="BV186" s="273"/>
      <c r="BW186" s="273"/>
      <c r="BX186" s="273"/>
      <c r="BY186" s="274"/>
      <c r="BZ186" s="274"/>
      <c r="CA186" s="274"/>
      <c r="CB186" s="969"/>
      <c r="CC186" s="969"/>
      <c r="CD186" s="969"/>
      <c r="CE186" s="969"/>
      <c r="CF186" s="969"/>
      <c r="CG186" s="969"/>
      <c r="CH186" s="969"/>
      <c r="CI186" s="969"/>
      <c r="CJ186" s="969"/>
      <c r="CK186" s="969"/>
      <c r="CL186" s="969"/>
      <c r="CM186" s="969"/>
      <c r="CN186" s="969"/>
      <c r="CO186" s="969"/>
      <c r="CP186" s="969"/>
      <c r="CQ186" s="969"/>
      <c r="CR186" s="969"/>
      <c r="CS186" s="969"/>
      <c r="CT186" s="969"/>
      <c r="CU186" s="969"/>
      <c r="CV186" s="969"/>
      <c r="CW186" s="969"/>
      <c r="CX186" s="969"/>
      <c r="CY186" s="969"/>
      <c r="CZ186" s="969"/>
    </row>
    <row r="187" s="373" customFormat="true" ht="15" customHeight="true" x14ac:dyDescent="0.2">
      <c r="A187" s="823"/>
      <c r="B187" s="829"/>
      <c r="C187" s="855"/>
      <c r="D187" s="856"/>
      <c r="E187" s="856"/>
      <c r="F187" s="856"/>
      <c r="G187" s="857"/>
      <c r="H187" s="858"/>
      <c r="I187" s="856"/>
      <c r="J187" s="856"/>
      <c r="K187" s="856"/>
      <c r="L187" s="859"/>
      <c r="M187" s="855"/>
      <c r="N187" s="856"/>
      <c r="O187" s="856"/>
      <c r="P187" s="856"/>
      <c r="Q187" s="857"/>
      <c r="R187" s="858"/>
      <c r="S187" s="856"/>
      <c r="T187" s="856"/>
      <c r="U187" s="856"/>
      <c r="V187" s="856"/>
      <c r="W187" s="856"/>
      <c r="X187" s="856"/>
      <c r="Y187" s="856"/>
      <c r="Z187" s="856"/>
      <c r="AA187" s="859"/>
      <c r="AB187" s="738"/>
      <c r="AC187" s="738"/>
      <c r="AD187" s="738"/>
      <c r="AE187" s="738"/>
      <c r="AF187" s="738"/>
      <c r="AG187" s="738"/>
      <c r="AH187" s="738"/>
      <c r="AI187" s="738"/>
      <c r="AJ187" s="738"/>
      <c r="AK187" s="738"/>
      <c r="AL187" s="738"/>
      <c r="AM187" s="738"/>
      <c r="AN187" s="738"/>
      <c r="AO187" s="738"/>
      <c r="AP187" s="738"/>
      <c r="AQ187" s="738"/>
      <c r="AR187" s="738"/>
      <c r="AS187" s="738"/>
      <c r="AT187" s="738"/>
      <c r="AU187" s="738"/>
      <c r="AV187" s="738"/>
      <c r="AW187" s="738"/>
      <c r="AX187" s="738"/>
      <c r="AY187" s="738"/>
      <c r="AZ187" s="173"/>
      <c r="BA187" s="350"/>
      <c r="BB187" s="262"/>
      <c r="BC187" s="289"/>
      <c r="BD187" s="273"/>
      <c r="BE187" s="273"/>
      <c r="BF187" s="273"/>
      <c r="BG187" s="293"/>
      <c r="BH187" s="289"/>
      <c r="BI187" s="273"/>
      <c r="BJ187" s="273"/>
      <c r="BK187" s="273"/>
      <c r="BL187" s="293"/>
      <c r="BM187" s="289"/>
      <c r="BN187" s="273"/>
      <c r="BO187" s="273"/>
      <c r="BP187" s="273"/>
      <c r="BQ187" s="293"/>
      <c r="BR187" s="289"/>
      <c r="BS187" s="273"/>
      <c r="BT187" s="273"/>
      <c r="BU187" s="273"/>
      <c r="BV187" s="273"/>
      <c r="BW187" s="273"/>
      <c r="BX187" s="273"/>
      <c r="BY187" s="274"/>
      <c r="BZ187" s="274"/>
      <c r="CA187" s="274"/>
      <c r="CB187" s="969"/>
      <c r="CC187" s="969"/>
      <c r="CD187" s="969"/>
      <c r="CE187" s="969"/>
      <c r="CF187" s="969"/>
      <c r="CG187" s="969"/>
      <c r="CH187" s="969"/>
      <c r="CI187" s="969"/>
      <c r="CJ187" s="969"/>
      <c r="CK187" s="969"/>
      <c r="CL187" s="969"/>
      <c r="CM187" s="969"/>
      <c r="CN187" s="969"/>
      <c r="CO187" s="969"/>
      <c r="CP187" s="969"/>
      <c r="CQ187" s="969"/>
      <c r="CR187" s="969"/>
      <c r="CS187" s="969"/>
      <c r="CT187" s="969"/>
      <c r="CU187" s="969"/>
      <c r="CV187" s="969"/>
      <c r="CW187" s="969"/>
      <c r="CX187" s="969"/>
      <c r="CY187" s="969"/>
      <c r="CZ187" s="969"/>
    </row>
    <row r="188" s="373" customFormat="true" ht="15" customHeight="true" x14ac:dyDescent="0.2">
      <c r="A188" s="823"/>
      <c r="B188" s="829"/>
      <c r="C188" s="855"/>
      <c r="D188" s="856"/>
      <c r="E188" s="856"/>
      <c r="F188" s="856"/>
      <c r="G188" s="857"/>
      <c r="H188" s="858"/>
      <c r="I188" s="856"/>
      <c r="J188" s="856"/>
      <c r="K188" s="856"/>
      <c r="L188" s="859"/>
      <c r="M188" s="855"/>
      <c r="N188" s="856"/>
      <c r="O188" s="856"/>
      <c r="P188" s="856"/>
      <c r="Q188" s="857"/>
      <c r="R188" s="858"/>
      <c r="S188" s="856"/>
      <c r="T188" s="856"/>
      <c r="U188" s="856"/>
      <c r="V188" s="856"/>
      <c r="W188" s="856"/>
      <c r="X188" s="856"/>
      <c r="Y188" s="856"/>
      <c r="Z188" s="856"/>
      <c r="AA188" s="859"/>
      <c r="AB188" s="738"/>
      <c r="AC188" s="738"/>
      <c r="AD188" s="738"/>
      <c r="AE188" s="738"/>
      <c r="AF188" s="738"/>
      <c r="AG188" s="738"/>
      <c r="AH188" s="738"/>
      <c r="AI188" s="738"/>
      <c r="AJ188" s="738"/>
      <c r="AK188" s="738"/>
      <c r="AL188" s="738"/>
      <c r="AM188" s="738"/>
      <c r="AN188" s="738"/>
      <c r="AO188" s="738"/>
      <c r="AP188" s="738"/>
      <c r="AQ188" s="738"/>
      <c r="AR188" s="738"/>
      <c r="AS188" s="738"/>
      <c r="AT188" s="738"/>
      <c r="AU188" s="738"/>
      <c r="AV188" s="738"/>
      <c r="AW188" s="738"/>
      <c r="AX188" s="738"/>
      <c r="AY188" s="738"/>
      <c r="AZ188" s="173"/>
      <c r="BA188" s="350"/>
      <c r="BB188" s="262"/>
      <c r="BC188" s="289"/>
      <c r="BD188" s="273"/>
      <c r="BE188" s="273"/>
      <c r="BF188" s="273"/>
      <c r="BG188" s="293"/>
      <c r="BH188" s="289"/>
      <c r="BI188" s="273"/>
      <c r="BJ188" s="273"/>
      <c r="BK188" s="273"/>
      <c r="BL188" s="293"/>
      <c r="BM188" s="289"/>
      <c r="BN188" s="273"/>
      <c r="BO188" s="273"/>
      <c r="BP188" s="273"/>
      <c r="BQ188" s="293"/>
      <c r="BR188" s="289"/>
      <c r="BS188" s="273"/>
      <c r="BT188" s="273"/>
      <c r="BU188" s="273"/>
      <c r="BV188" s="273"/>
      <c r="BW188" s="273"/>
      <c r="BX188" s="273"/>
      <c r="BY188" s="274"/>
      <c r="BZ188" s="274"/>
      <c r="CA188" s="274"/>
      <c r="CB188" s="969"/>
      <c r="CC188" s="969"/>
      <c r="CD188" s="969"/>
      <c r="CE188" s="969"/>
      <c r="CF188" s="969"/>
      <c r="CG188" s="969"/>
      <c r="CH188" s="969"/>
      <c r="CI188" s="969"/>
      <c r="CJ188" s="969"/>
      <c r="CK188" s="969"/>
      <c r="CL188" s="969"/>
      <c r="CM188" s="969"/>
      <c r="CN188" s="969"/>
      <c r="CO188" s="969"/>
      <c r="CP188" s="969"/>
      <c r="CQ188" s="969"/>
      <c r="CR188" s="969"/>
      <c r="CS188" s="969"/>
      <c r="CT188" s="969"/>
      <c r="CU188" s="969"/>
      <c r="CV188" s="969"/>
      <c r="CW188" s="969"/>
      <c r="CX188" s="969"/>
      <c r="CY188" s="969"/>
      <c r="CZ188" s="969"/>
    </row>
    <row r="189" s="373" customFormat="true" ht="15" customHeight="true" x14ac:dyDescent="0.2">
      <c r="A189" s="823"/>
      <c r="B189" s="829"/>
      <c r="C189" s="855"/>
      <c r="D189" s="856"/>
      <c r="E189" s="856"/>
      <c r="F189" s="856"/>
      <c r="G189" s="857"/>
      <c r="H189" s="858"/>
      <c r="I189" s="856"/>
      <c r="J189" s="856"/>
      <c r="K189" s="856"/>
      <c r="L189" s="859"/>
      <c r="M189" s="855"/>
      <c r="N189" s="856"/>
      <c r="O189" s="856"/>
      <c r="P189" s="856"/>
      <c r="Q189" s="857"/>
      <c r="R189" s="858"/>
      <c r="S189" s="856"/>
      <c r="T189" s="856"/>
      <c r="U189" s="856"/>
      <c r="V189" s="856"/>
      <c r="W189" s="856"/>
      <c r="X189" s="856"/>
      <c r="Y189" s="856"/>
      <c r="Z189" s="856"/>
      <c r="AA189" s="859"/>
      <c r="AB189" s="738"/>
      <c r="AC189" s="738"/>
      <c r="AD189" s="738"/>
      <c r="AE189" s="738"/>
      <c r="AF189" s="738"/>
      <c r="AG189" s="738"/>
      <c r="AH189" s="738"/>
      <c r="AI189" s="738"/>
      <c r="AJ189" s="738"/>
      <c r="AK189" s="738"/>
      <c r="AL189" s="738"/>
      <c r="AM189" s="738"/>
      <c r="AN189" s="738"/>
      <c r="AO189" s="738"/>
      <c r="AP189" s="738"/>
      <c r="AQ189" s="738"/>
      <c r="AR189" s="738"/>
      <c r="AS189" s="738"/>
      <c r="AT189" s="738"/>
      <c r="AU189" s="738"/>
      <c r="AV189" s="738"/>
      <c r="AW189" s="738"/>
      <c r="AX189" s="738"/>
      <c r="AY189" s="738"/>
      <c r="AZ189" s="173"/>
      <c r="BA189" s="350"/>
      <c r="BB189" s="262"/>
      <c r="BC189" s="289"/>
      <c r="BD189" s="273"/>
      <c r="BE189" s="273"/>
      <c r="BF189" s="273"/>
      <c r="BG189" s="293"/>
      <c r="BH189" s="289"/>
      <c r="BI189" s="273"/>
      <c r="BJ189" s="273"/>
      <c r="BK189" s="273"/>
      <c r="BL189" s="293"/>
      <c r="BM189" s="289"/>
      <c r="BN189" s="273"/>
      <c r="BO189" s="273"/>
      <c r="BP189" s="273"/>
      <c r="BQ189" s="293"/>
      <c r="BR189" s="289"/>
      <c r="BS189" s="273"/>
      <c r="BT189" s="273"/>
      <c r="BU189" s="273"/>
      <c r="BV189" s="273"/>
      <c r="BW189" s="273"/>
      <c r="BX189" s="273"/>
      <c r="BY189" s="274"/>
      <c r="BZ189" s="274"/>
      <c r="CA189" s="274"/>
      <c r="CB189" s="969"/>
      <c r="CC189" s="969"/>
      <c r="CD189" s="969"/>
      <c r="CE189" s="969"/>
      <c r="CF189" s="969"/>
      <c r="CG189" s="969"/>
      <c r="CH189" s="969"/>
      <c r="CI189" s="969"/>
      <c r="CJ189" s="969"/>
      <c r="CK189" s="969"/>
      <c r="CL189" s="969"/>
      <c r="CM189" s="969"/>
      <c r="CN189" s="969"/>
      <c r="CO189" s="969"/>
      <c r="CP189" s="969"/>
      <c r="CQ189" s="969"/>
      <c r="CR189" s="969"/>
      <c r="CS189" s="969"/>
      <c r="CT189" s="969"/>
      <c r="CU189" s="969"/>
      <c r="CV189" s="969"/>
      <c r="CW189" s="969"/>
      <c r="CX189" s="969"/>
      <c r="CY189" s="969"/>
      <c r="CZ189" s="969"/>
    </row>
    <row r="190" s="373" customFormat="true" ht="15" customHeight="true" x14ac:dyDescent="0.2">
      <c r="A190" s="823"/>
      <c r="B190" s="829"/>
      <c r="C190" s="855"/>
      <c r="D190" s="856"/>
      <c r="E190" s="856"/>
      <c r="F190" s="856"/>
      <c r="G190" s="857"/>
      <c r="H190" s="858"/>
      <c r="I190" s="856"/>
      <c r="J190" s="856"/>
      <c r="K190" s="856"/>
      <c r="L190" s="859"/>
      <c r="M190" s="855"/>
      <c r="N190" s="856"/>
      <c r="O190" s="856"/>
      <c r="P190" s="856"/>
      <c r="Q190" s="857"/>
      <c r="R190" s="858"/>
      <c r="S190" s="856"/>
      <c r="T190" s="856"/>
      <c r="U190" s="856"/>
      <c r="V190" s="856"/>
      <c r="W190" s="856"/>
      <c r="X190" s="856"/>
      <c r="Y190" s="856"/>
      <c r="Z190" s="856"/>
      <c r="AA190" s="859"/>
      <c r="AB190" s="738"/>
      <c r="AC190" s="738"/>
      <c r="AD190" s="738"/>
      <c r="AE190" s="738"/>
      <c r="AF190" s="738"/>
      <c r="AG190" s="738"/>
      <c r="AH190" s="738"/>
      <c r="AI190" s="738"/>
      <c r="AJ190" s="738"/>
      <c r="AK190" s="738"/>
      <c r="AL190" s="738"/>
      <c r="AM190" s="738"/>
      <c r="AN190" s="738"/>
      <c r="AO190" s="738"/>
      <c r="AP190" s="738"/>
      <c r="AQ190" s="738"/>
      <c r="AR190" s="738"/>
      <c r="AS190" s="738"/>
      <c r="AT190" s="738"/>
      <c r="AU190" s="738"/>
      <c r="AV190" s="738"/>
      <c r="AW190" s="738"/>
      <c r="AX190" s="738"/>
      <c r="AY190" s="738"/>
      <c r="AZ190" s="173"/>
      <c r="BA190" s="350"/>
      <c r="BB190" s="262"/>
      <c r="BC190" s="289"/>
      <c r="BD190" s="273"/>
      <c r="BE190" s="273"/>
      <c r="BF190" s="273"/>
      <c r="BG190" s="293"/>
      <c r="BH190" s="289"/>
      <c r="BI190" s="273"/>
      <c r="BJ190" s="273"/>
      <c r="BK190" s="273"/>
      <c r="BL190" s="293"/>
      <c r="BM190" s="289"/>
      <c r="BN190" s="273"/>
      <c r="BO190" s="273"/>
      <c r="BP190" s="273"/>
      <c r="BQ190" s="293"/>
      <c r="BR190" s="289"/>
      <c r="BS190" s="273"/>
      <c r="BT190" s="273"/>
      <c r="BU190" s="273"/>
      <c r="BV190" s="273"/>
      <c r="BW190" s="273"/>
      <c r="BX190" s="273"/>
      <c r="BY190" s="274"/>
      <c r="BZ190" s="274"/>
      <c r="CA190" s="274"/>
      <c r="CB190" s="969"/>
      <c r="CC190" s="969"/>
      <c r="CD190" s="969"/>
      <c r="CE190" s="969"/>
      <c r="CF190" s="969"/>
      <c r="CG190" s="969"/>
      <c r="CH190" s="969"/>
      <c r="CI190" s="969"/>
      <c r="CJ190" s="969"/>
      <c r="CK190" s="969"/>
      <c r="CL190" s="969"/>
      <c r="CM190" s="969"/>
      <c r="CN190" s="969"/>
      <c r="CO190" s="969"/>
      <c r="CP190" s="969"/>
      <c r="CQ190" s="969"/>
      <c r="CR190" s="969"/>
      <c r="CS190" s="969"/>
      <c r="CT190" s="969"/>
      <c r="CU190" s="969"/>
      <c r="CV190" s="969"/>
      <c r="CW190" s="969"/>
      <c r="CX190" s="969"/>
      <c r="CY190" s="969"/>
      <c r="CZ190" s="969"/>
    </row>
    <row r="191" s="373" customFormat="true" ht="15" customHeight="true" x14ac:dyDescent="0.2">
      <c r="A191" s="823"/>
      <c r="B191" s="829"/>
      <c r="C191" s="855"/>
      <c r="D191" s="856"/>
      <c r="E191" s="856"/>
      <c r="F191" s="856"/>
      <c r="G191" s="857"/>
      <c r="H191" s="858"/>
      <c r="I191" s="856"/>
      <c r="J191" s="856"/>
      <c r="K191" s="856"/>
      <c r="L191" s="859"/>
      <c r="M191" s="855"/>
      <c r="N191" s="856"/>
      <c r="O191" s="856"/>
      <c r="P191" s="856"/>
      <c r="Q191" s="857"/>
      <c r="R191" s="858"/>
      <c r="S191" s="856"/>
      <c r="T191" s="856"/>
      <c r="U191" s="856"/>
      <c r="V191" s="856"/>
      <c r="W191" s="856"/>
      <c r="X191" s="856"/>
      <c r="Y191" s="856"/>
      <c r="Z191" s="856"/>
      <c r="AA191" s="859"/>
      <c r="AB191" s="738"/>
      <c r="AC191" s="738"/>
      <c r="AD191" s="738"/>
      <c r="AE191" s="738"/>
      <c r="AF191" s="738"/>
      <c r="AG191" s="738"/>
      <c r="AH191" s="738"/>
      <c r="AI191" s="738"/>
      <c r="AJ191" s="738"/>
      <c r="AK191" s="738"/>
      <c r="AL191" s="738"/>
      <c r="AM191" s="738"/>
      <c r="AN191" s="738"/>
      <c r="AO191" s="738"/>
      <c r="AP191" s="738"/>
      <c r="AQ191" s="738"/>
      <c r="AR191" s="738"/>
      <c r="AS191" s="738"/>
      <c r="AT191" s="738"/>
      <c r="AU191" s="738"/>
      <c r="AV191" s="738"/>
      <c r="AW191" s="738"/>
      <c r="AX191" s="738"/>
      <c r="AY191" s="738"/>
      <c r="AZ191" s="173"/>
      <c r="BA191" s="350"/>
      <c r="BB191" s="262"/>
      <c r="BC191" s="289"/>
      <c r="BD191" s="273"/>
      <c r="BE191" s="273"/>
      <c r="BF191" s="273"/>
      <c r="BG191" s="293"/>
      <c r="BH191" s="289"/>
      <c r="BI191" s="273"/>
      <c r="BJ191" s="273"/>
      <c r="BK191" s="273"/>
      <c r="BL191" s="293"/>
      <c r="BM191" s="289"/>
      <c r="BN191" s="273"/>
      <c r="BO191" s="273"/>
      <c r="BP191" s="273"/>
      <c r="BQ191" s="293"/>
      <c r="BR191" s="289"/>
      <c r="BS191" s="273"/>
      <c r="BT191" s="273"/>
      <c r="BU191" s="273"/>
      <c r="BV191" s="273"/>
      <c r="BW191" s="273"/>
      <c r="BX191" s="273"/>
      <c r="BY191" s="274"/>
      <c r="BZ191" s="274"/>
      <c r="CA191" s="274"/>
      <c r="CB191" s="969"/>
      <c r="CC191" s="969"/>
      <c r="CD191" s="969"/>
      <c r="CE191" s="969"/>
      <c r="CF191" s="969"/>
      <c r="CG191" s="969"/>
      <c r="CH191" s="969"/>
      <c r="CI191" s="969"/>
      <c r="CJ191" s="969"/>
      <c r="CK191" s="969"/>
      <c r="CL191" s="969"/>
      <c r="CM191" s="969"/>
      <c r="CN191" s="969"/>
      <c r="CO191" s="969"/>
      <c r="CP191" s="969"/>
      <c r="CQ191" s="969"/>
      <c r="CR191" s="969"/>
      <c r="CS191" s="969"/>
      <c r="CT191" s="969"/>
      <c r="CU191" s="969"/>
      <c r="CV191" s="969"/>
      <c r="CW191" s="969"/>
      <c r="CX191" s="969"/>
      <c r="CY191" s="969"/>
      <c r="CZ191" s="969"/>
    </row>
    <row r="192" s="373" customFormat="true" ht="15" customHeight="true" x14ac:dyDescent="0.2">
      <c r="A192" s="823"/>
      <c r="B192" s="829"/>
      <c r="C192" s="855"/>
      <c r="D192" s="856"/>
      <c r="E192" s="856"/>
      <c r="F192" s="856"/>
      <c r="G192" s="857"/>
      <c r="H192" s="858"/>
      <c r="I192" s="856"/>
      <c r="J192" s="856"/>
      <c r="K192" s="856"/>
      <c r="L192" s="859"/>
      <c r="M192" s="855"/>
      <c r="N192" s="856"/>
      <c r="O192" s="856"/>
      <c r="P192" s="856"/>
      <c r="Q192" s="857"/>
      <c r="R192" s="858"/>
      <c r="S192" s="856"/>
      <c r="T192" s="856"/>
      <c r="U192" s="856"/>
      <c r="V192" s="856"/>
      <c r="W192" s="856"/>
      <c r="X192" s="856"/>
      <c r="Y192" s="856"/>
      <c r="Z192" s="856"/>
      <c r="AA192" s="859"/>
      <c r="AB192" s="738"/>
      <c r="AC192" s="738"/>
      <c r="AD192" s="738"/>
      <c r="AE192" s="738"/>
      <c r="AF192" s="738"/>
      <c r="AG192" s="738"/>
      <c r="AH192" s="738"/>
      <c r="AI192" s="738"/>
      <c r="AJ192" s="738"/>
      <c r="AK192" s="738"/>
      <c r="AL192" s="738"/>
      <c r="AM192" s="738"/>
      <c r="AN192" s="738"/>
      <c r="AO192" s="738"/>
      <c r="AP192" s="738"/>
      <c r="AQ192" s="738"/>
      <c r="AR192" s="738"/>
      <c r="AS192" s="738"/>
      <c r="AT192" s="738"/>
      <c r="AU192" s="738"/>
      <c r="AV192" s="738"/>
      <c r="AW192" s="738"/>
      <c r="AX192" s="738"/>
      <c r="AY192" s="738"/>
      <c r="AZ192" s="173"/>
      <c r="BA192" s="350"/>
      <c r="BB192" s="262"/>
      <c r="BC192" s="289"/>
      <c r="BD192" s="273"/>
      <c r="BE192" s="273"/>
      <c r="BF192" s="273"/>
      <c r="BG192" s="293"/>
      <c r="BH192" s="289"/>
      <c r="BI192" s="273"/>
      <c r="BJ192" s="273"/>
      <c r="BK192" s="273"/>
      <c r="BL192" s="293"/>
      <c r="BM192" s="289"/>
      <c r="BN192" s="273"/>
      <c r="BO192" s="273"/>
      <c r="BP192" s="273"/>
      <c r="BQ192" s="293"/>
      <c r="BR192" s="289"/>
      <c r="BS192" s="273"/>
      <c r="BT192" s="273"/>
      <c r="BU192" s="273"/>
      <c r="BV192" s="273"/>
      <c r="BW192" s="273"/>
      <c r="BX192" s="273"/>
      <c r="BY192" s="274"/>
      <c r="BZ192" s="274"/>
      <c r="CA192" s="274"/>
      <c r="CB192" s="969"/>
      <c r="CC192" s="969"/>
      <c r="CD192" s="969"/>
      <c r="CE192" s="969"/>
      <c r="CF192" s="969"/>
      <c r="CG192" s="969"/>
      <c r="CH192" s="969"/>
      <c r="CI192" s="969"/>
      <c r="CJ192" s="969"/>
      <c r="CK192" s="969"/>
      <c r="CL192" s="969"/>
      <c r="CM192" s="969"/>
      <c r="CN192" s="969"/>
      <c r="CO192" s="969"/>
      <c r="CP192" s="969"/>
      <c r="CQ192" s="969"/>
      <c r="CR192" s="969"/>
      <c r="CS192" s="969"/>
      <c r="CT192" s="969"/>
      <c r="CU192" s="969"/>
      <c r="CV192" s="969"/>
      <c r="CW192" s="969"/>
      <c r="CX192" s="969"/>
      <c r="CY192" s="969"/>
      <c r="CZ192" s="969"/>
    </row>
    <row r="193" s="373" customFormat="true" ht="15" customHeight="true" x14ac:dyDescent="0.2">
      <c r="A193" s="823"/>
      <c r="B193" s="829"/>
      <c r="C193" s="879"/>
      <c r="D193" s="880"/>
      <c r="E193" s="880"/>
      <c r="F193" s="880"/>
      <c r="G193" s="881"/>
      <c r="H193" s="882"/>
      <c r="I193" s="880"/>
      <c r="J193" s="880"/>
      <c r="K193" s="880"/>
      <c r="L193" s="883"/>
      <c r="M193" s="879"/>
      <c r="N193" s="880"/>
      <c r="O193" s="880"/>
      <c r="P193" s="880"/>
      <c r="Q193" s="881"/>
      <c r="R193" s="882"/>
      <c r="S193" s="880"/>
      <c r="T193" s="880"/>
      <c r="U193" s="880"/>
      <c r="V193" s="880"/>
      <c r="W193" s="880"/>
      <c r="X193" s="880"/>
      <c r="Y193" s="880"/>
      <c r="Z193" s="880"/>
      <c r="AA193" s="883"/>
      <c r="AB193" s="738"/>
      <c r="AC193" s="738"/>
      <c r="AD193" s="738"/>
      <c r="AE193" s="738"/>
      <c r="AF193" s="738"/>
      <c r="AG193" s="738"/>
      <c r="AH193" s="738"/>
      <c r="AI193" s="738"/>
      <c r="AJ193" s="738"/>
      <c r="AK193" s="738"/>
      <c r="AL193" s="738"/>
      <c r="AM193" s="738"/>
      <c r="AN193" s="738"/>
      <c r="AO193" s="738"/>
      <c r="AP193" s="738"/>
      <c r="AQ193" s="738"/>
      <c r="AR193" s="738"/>
      <c r="AS193" s="738"/>
      <c r="AT193" s="738"/>
      <c r="AU193" s="738"/>
      <c r="AV193" s="738"/>
      <c r="AW193" s="738"/>
      <c r="AX193" s="738"/>
      <c r="AY193" s="738"/>
      <c r="AZ193" s="173"/>
      <c r="BA193" s="350"/>
      <c r="BB193" s="262"/>
      <c r="BC193" s="289"/>
      <c r="BD193" s="273"/>
      <c r="BE193" s="273"/>
      <c r="BF193" s="273"/>
      <c r="BG193" s="293"/>
      <c r="BH193" s="289"/>
      <c r="BI193" s="273"/>
      <c r="BJ193" s="273"/>
      <c r="BK193" s="273"/>
      <c r="BL193" s="293"/>
      <c r="BM193" s="289"/>
      <c r="BN193" s="273"/>
      <c r="BO193" s="273"/>
      <c r="BP193" s="273"/>
      <c r="BQ193" s="293"/>
      <c r="BR193" s="289"/>
      <c r="BS193" s="273"/>
      <c r="BT193" s="273"/>
      <c r="BU193" s="273"/>
      <c r="BV193" s="273"/>
      <c r="BW193" s="273"/>
      <c r="BX193" s="273"/>
      <c r="BY193" s="274"/>
      <c r="BZ193" s="274"/>
      <c r="CA193" s="274"/>
      <c r="CB193" s="969"/>
      <c r="CC193" s="969"/>
      <c r="CD193" s="969"/>
      <c r="CE193" s="969"/>
      <c r="CF193" s="969"/>
      <c r="CG193" s="969"/>
      <c r="CH193" s="969"/>
      <c r="CI193" s="969"/>
      <c r="CJ193" s="969"/>
      <c r="CK193" s="969"/>
      <c r="CL193" s="969"/>
      <c r="CM193" s="969"/>
      <c r="CN193" s="969"/>
      <c r="CO193" s="969"/>
      <c r="CP193" s="969"/>
      <c r="CQ193" s="969"/>
      <c r="CR193" s="969"/>
      <c r="CS193" s="969"/>
      <c r="CT193" s="969"/>
      <c r="CU193" s="969"/>
      <c r="CV193" s="969"/>
      <c r="CW193" s="969"/>
      <c r="CX193" s="969"/>
      <c r="CY193" s="969"/>
      <c r="CZ193" s="969"/>
    </row>
    <row r="194" s="373" customFormat="true" ht="15" customHeight="true" x14ac:dyDescent="0.2">
      <c r="A194" s="803"/>
      <c r="B194" s="830"/>
      <c r="C194" s="863"/>
      <c r="D194" s="861"/>
      <c r="E194" s="861"/>
      <c r="F194" s="861"/>
      <c r="G194" s="862"/>
      <c r="H194" s="860"/>
      <c r="I194" s="861"/>
      <c r="J194" s="861"/>
      <c r="K194" s="861"/>
      <c r="L194" s="864"/>
      <c r="M194" s="863"/>
      <c r="N194" s="861"/>
      <c r="O194" s="861"/>
      <c r="P194" s="861"/>
      <c r="Q194" s="862"/>
      <c r="R194" s="860"/>
      <c r="S194" s="861"/>
      <c r="T194" s="861"/>
      <c r="U194" s="861"/>
      <c r="V194" s="861"/>
      <c r="W194" s="861"/>
      <c r="X194" s="861"/>
      <c r="Y194" s="861"/>
      <c r="Z194" s="861"/>
      <c r="AA194" s="864"/>
      <c r="AB194" s="738"/>
      <c r="AC194" s="738"/>
      <c r="AD194" s="738"/>
      <c r="AE194" s="738"/>
      <c r="AF194" s="738"/>
      <c r="AG194" s="738"/>
      <c r="AH194" s="738"/>
      <c r="AI194" s="738"/>
      <c r="AJ194" s="738"/>
      <c r="AK194" s="738"/>
      <c r="AL194" s="738"/>
      <c r="AM194" s="738"/>
      <c r="AN194" s="738"/>
      <c r="AO194" s="738"/>
      <c r="AP194" s="738"/>
      <c r="AQ194" s="738"/>
      <c r="AR194" s="738"/>
      <c r="AS194" s="738"/>
      <c r="AT194" s="738"/>
      <c r="AU194" s="738"/>
      <c r="AV194" s="738"/>
      <c r="AW194" s="738"/>
      <c r="AX194" s="738"/>
      <c r="AY194" s="738"/>
      <c r="AZ194" s="173"/>
      <c r="BA194" s="350"/>
      <c r="BB194" s="262"/>
      <c r="BC194" s="289"/>
      <c r="BD194" s="273"/>
      <c r="BE194" s="273"/>
      <c r="BF194" s="273"/>
      <c r="BG194" s="293"/>
      <c r="BH194" s="289"/>
      <c r="BI194" s="273"/>
      <c r="BJ194" s="273"/>
      <c r="BK194" s="273"/>
      <c r="BL194" s="293"/>
      <c r="BM194" s="289"/>
      <c r="BN194" s="273"/>
      <c r="BO194" s="273"/>
      <c r="BP194" s="273"/>
      <c r="BQ194" s="293"/>
      <c r="BR194" s="289"/>
      <c r="BS194" s="273"/>
      <c r="BT194" s="273"/>
      <c r="BU194" s="273"/>
      <c r="BV194" s="273"/>
      <c r="BW194" s="273"/>
      <c r="BX194" s="273"/>
      <c r="BY194" s="274"/>
      <c r="BZ194" s="274"/>
      <c r="CA194" s="274"/>
      <c r="CB194" s="969"/>
      <c r="CC194" s="969"/>
      <c r="CD194" s="969"/>
      <c r="CE194" s="969"/>
      <c r="CF194" s="969"/>
      <c r="CG194" s="969"/>
      <c r="CH194" s="969"/>
      <c r="CI194" s="969"/>
      <c r="CJ194" s="969"/>
      <c r="CK194" s="969"/>
      <c r="CL194" s="969"/>
      <c r="CM194" s="969"/>
      <c r="CN194" s="969"/>
      <c r="CO194" s="969"/>
      <c r="CP194" s="969"/>
      <c r="CQ194" s="969"/>
      <c r="CR194" s="969"/>
      <c r="CS194" s="969"/>
      <c r="CT194" s="969"/>
      <c r="CU194" s="969"/>
      <c r="CV194" s="969"/>
      <c r="CW194" s="969"/>
      <c r="CX194" s="969"/>
      <c r="CY194" s="969"/>
      <c r="CZ194" s="969"/>
    </row>
    <row r="195" s="134" customFormat="true" ht="15" customHeight="true" x14ac:dyDescent="0.2">
      <c r="A195" s="803"/>
      <c r="B195" s="830"/>
      <c r="C195" s="863"/>
      <c r="D195" s="861"/>
      <c r="E195" s="861"/>
      <c r="F195" s="861"/>
      <c r="G195" s="862"/>
      <c r="H195" s="860"/>
      <c r="I195" s="861"/>
      <c r="J195" s="861"/>
      <c r="K195" s="861"/>
      <c r="L195" s="864"/>
      <c r="M195" s="863"/>
      <c r="N195" s="861"/>
      <c r="O195" s="861"/>
      <c r="P195" s="861"/>
      <c r="Q195" s="862"/>
      <c r="R195" s="860"/>
      <c r="S195" s="861"/>
      <c r="T195" s="861"/>
      <c r="U195" s="861"/>
      <c r="V195" s="861"/>
      <c r="W195" s="861"/>
      <c r="X195" s="861"/>
      <c r="Y195" s="861"/>
      <c r="Z195" s="861"/>
      <c r="AA195" s="864"/>
      <c r="AB195" s="738"/>
      <c r="AC195" s="738"/>
      <c r="AD195" s="738"/>
      <c r="AE195" s="738"/>
      <c r="AF195" s="738"/>
      <c r="AG195" s="738"/>
      <c r="AH195" s="738"/>
      <c r="AI195" s="738"/>
      <c r="AJ195" s="738"/>
      <c r="AK195" s="738"/>
      <c r="AL195" s="738"/>
      <c r="AM195" s="738"/>
      <c r="AN195" s="738"/>
      <c r="AO195" s="738"/>
      <c r="AP195" s="738"/>
      <c r="AQ195" s="738"/>
      <c r="AR195" s="738"/>
      <c r="AS195" s="738"/>
      <c r="AT195" s="738"/>
      <c r="AU195" s="738"/>
      <c r="AV195" s="738"/>
      <c r="AW195" s="738"/>
      <c r="AX195" s="738"/>
      <c r="AY195" s="738"/>
      <c r="AZ195" s="173"/>
      <c r="BA195" s="350"/>
      <c r="BB195" s="262"/>
      <c r="BC195" s="289"/>
      <c r="BD195" s="273"/>
      <c r="BE195" s="273"/>
      <c r="BF195" s="273"/>
      <c r="BG195" s="293"/>
      <c r="BH195" s="289"/>
      <c r="BI195" s="273"/>
      <c r="BJ195" s="273"/>
      <c r="BK195" s="273"/>
      <c r="BL195" s="293"/>
      <c r="BM195" s="289"/>
      <c r="BN195" s="273"/>
      <c r="BO195" s="273"/>
      <c r="BP195" s="273"/>
      <c r="BQ195" s="293"/>
      <c r="BR195" s="289"/>
      <c r="BS195" s="273"/>
      <c r="BT195" s="273"/>
      <c r="BU195" s="273"/>
      <c r="BV195" s="273"/>
      <c r="BW195" s="273"/>
      <c r="BX195" s="273"/>
      <c r="BY195" s="274"/>
      <c r="BZ195" s="274"/>
      <c r="CA195" s="274"/>
      <c r="CB195" s="969"/>
      <c r="CC195" s="969"/>
      <c r="CD195" s="969"/>
      <c r="CE195" s="969"/>
      <c r="CF195" s="969"/>
      <c r="CG195" s="969"/>
      <c r="CH195" s="969"/>
      <c r="CI195" s="969"/>
      <c r="CJ195" s="969"/>
      <c r="CK195" s="969"/>
      <c r="CL195" s="969"/>
      <c r="CM195" s="969"/>
      <c r="CN195" s="969"/>
      <c r="CO195" s="969"/>
      <c r="CP195" s="969"/>
      <c r="CQ195" s="969"/>
      <c r="CR195" s="969"/>
      <c r="CS195" s="969"/>
      <c r="CT195" s="969"/>
      <c r="CU195" s="969"/>
      <c r="CV195" s="969"/>
      <c r="CW195" s="969"/>
      <c r="CX195" s="969"/>
      <c r="CY195" s="969"/>
      <c r="CZ195" s="969"/>
    </row>
    <row r="196" s="134" customFormat="true" ht="15" customHeight="true" x14ac:dyDescent="0.2">
      <c r="A196" s="803"/>
      <c r="B196" s="830"/>
      <c r="C196" s="863"/>
      <c r="D196" s="861"/>
      <c r="E196" s="861"/>
      <c r="F196" s="861"/>
      <c r="G196" s="862"/>
      <c r="H196" s="860"/>
      <c r="I196" s="861"/>
      <c r="J196" s="861"/>
      <c r="K196" s="861"/>
      <c r="L196" s="864"/>
      <c r="M196" s="863"/>
      <c r="N196" s="861"/>
      <c r="O196" s="861"/>
      <c r="P196" s="861"/>
      <c r="Q196" s="862"/>
      <c r="R196" s="860"/>
      <c r="S196" s="861"/>
      <c r="T196" s="861"/>
      <c r="U196" s="861"/>
      <c r="V196" s="861"/>
      <c r="W196" s="861"/>
      <c r="X196" s="861"/>
      <c r="Y196" s="861"/>
      <c r="Z196" s="861"/>
      <c r="AA196" s="864"/>
      <c r="AB196" s="738"/>
      <c r="AC196" s="738"/>
      <c r="AD196" s="738"/>
      <c r="AE196" s="738"/>
      <c r="AF196" s="738"/>
      <c r="AG196" s="738"/>
      <c r="AH196" s="738"/>
      <c r="AI196" s="738"/>
      <c r="AJ196" s="738"/>
      <c r="AK196" s="738"/>
      <c r="AL196" s="738"/>
      <c r="AM196" s="738"/>
      <c r="AN196" s="738"/>
      <c r="AO196" s="738"/>
      <c r="AP196" s="738"/>
      <c r="AQ196" s="738"/>
      <c r="AR196" s="738"/>
      <c r="AS196" s="738"/>
      <c r="AT196" s="738"/>
      <c r="AU196" s="738"/>
      <c r="AV196" s="738"/>
      <c r="AW196" s="738"/>
      <c r="AX196" s="738"/>
      <c r="AY196" s="738"/>
      <c r="AZ196" s="173"/>
      <c r="BA196" s="350"/>
      <c r="BB196" s="262"/>
      <c r="BC196" s="289"/>
      <c r="BD196" s="273"/>
      <c r="BE196" s="273"/>
      <c r="BF196" s="273"/>
      <c r="BG196" s="293"/>
      <c r="BH196" s="289"/>
      <c r="BI196" s="273"/>
      <c r="BJ196" s="273"/>
      <c r="BK196" s="273"/>
      <c r="BL196" s="293"/>
      <c r="BM196" s="289"/>
      <c r="BN196" s="273"/>
      <c r="BO196" s="273"/>
      <c r="BP196" s="273"/>
      <c r="BQ196" s="293"/>
      <c r="BR196" s="289"/>
      <c r="BS196" s="273"/>
      <c r="BT196" s="273"/>
      <c r="BU196" s="273"/>
      <c r="BV196" s="273"/>
      <c r="BW196" s="273"/>
      <c r="BX196" s="273"/>
      <c r="BY196" s="274"/>
      <c r="BZ196" s="274"/>
      <c r="CA196" s="274"/>
      <c r="CB196" s="969"/>
      <c r="CC196" s="969"/>
      <c r="CD196" s="969"/>
      <c r="CE196" s="969"/>
      <c r="CF196" s="969"/>
      <c r="CG196" s="969"/>
      <c r="CH196" s="969"/>
      <c r="CI196" s="969"/>
      <c r="CJ196" s="969"/>
      <c r="CK196" s="969"/>
      <c r="CL196" s="969"/>
      <c r="CM196" s="969"/>
      <c r="CN196" s="969"/>
      <c r="CO196" s="969"/>
      <c r="CP196" s="969"/>
      <c r="CQ196" s="969"/>
      <c r="CR196" s="969"/>
      <c r="CS196" s="969"/>
      <c r="CT196" s="969"/>
      <c r="CU196" s="969"/>
      <c r="CV196" s="969"/>
      <c r="CW196" s="969"/>
      <c r="CX196" s="969"/>
      <c r="CY196" s="969"/>
      <c r="CZ196" s="969"/>
    </row>
    <row r="197" s="134" customFormat="true" ht="15" customHeight="true" x14ac:dyDescent="0.2">
      <c r="A197" s="803"/>
      <c r="B197" s="830"/>
      <c r="C197" s="863"/>
      <c r="D197" s="861"/>
      <c r="E197" s="861"/>
      <c r="F197" s="861"/>
      <c r="G197" s="862"/>
      <c r="H197" s="860"/>
      <c r="I197" s="861"/>
      <c r="J197" s="861"/>
      <c r="K197" s="861"/>
      <c r="L197" s="864"/>
      <c r="M197" s="863"/>
      <c r="N197" s="861"/>
      <c r="O197" s="861"/>
      <c r="P197" s="861"/>
      <c r="Q197" s="862"/>
      <c r="R197" s="860"/>
      <c r="S197" s="861"/>
      <c r="T197" s="861"/>
      <c r="U197" s="861"/>
      <c r="V197" s="861"/>
      <c r="W197" s="861"/>
      <c r="X197" s="861"/>
      <c r="Y197" s="861"/>
      <c r="Z197" s="861"/>
      <c r="AA197" s="864"/>
      <c r="AB197" s="738"/>
      <c r="AC197" s="738"/>
      <c r="AD197" s="738"/>
      <c r="AE197" s="738"/>
      <c r="AF197" s="738"/>
      <c r="AG197" s="738"/>
      <c r="AH197" s="738"/>
      <c r="AI197" s="738"/>
      <c r="AJ197" s="738"/>
      <c r="AK197" s="738"/>
      <c r="AL197" s="738"/>
      <c r="AM197" s="738"/>
      <c r="AN197" s="738"/>
      <c r="AO197" s="738"/>
      <c r="AP197" s="738"/>
      <c r="AQ197" s="738"/>
      <c r="AR197" s="738"/>
      <c r="AS197" s="738"/>
      <c r="AT197" s="738"/>
      <c r="AU197" s="738"/>
      <c r="AV197" s="738"/>
      <c r="AW197" s="738"/>
      <c r="AX197" s="738"/>
      <c r="AY197" s="738"/>
      <c r="AZ197" s="173"/>
      <c r="BA197" s="350"/>
      <c r="BB197" s="262"/>
      <c r="BC197" s="289"/>
      <c r="BD197" s="273"/>
      <c r="BE197" s="273"/>
      <c r="BF197" s="273"/>
      <c r="BG197" s="293"/>
      <c r="BH197" s="289"/>
      <c r="BI197" s="273"/>
      <c r="BJ197" s="273"/>
      <c r="BK197" s="273"/>
      <c r="BL197" s="293"/>
      <c r="BM197" s="289"/>
      <c r="BN197" s="273"/>
      <c r="BO197" s="273"/>
      <c r="BP197" s="273"/>
      <c r="BQ197" s="293"/>
      <c r="BR197" s="289"/>
      <c r="BS197" s="273"/>
      <c r="BT197" s="273"/>
      <c r="BU197" s="273"/>
      <c r="BV197" s="273"/>
      <c r="BW197" s="273"/>
      <c r="BX197" s="273"/>
      <c r="BY197" s="274"/>
      <c r="BZ197" s="274"/>
      <c r="CA197" s="274"/>
      <c r="CB197" s="969"/>
      <c r="CC197" s="969"/>
      <c r="CD197" s="969"/>
      <c r="CE197" s="969"/>
      <c r="CF197" s="969"/>
      <c r="CG197" s="969"/>
      <c r="CH197" s="969"/>
      <c r="CI197" s="969"/>
      <c r="CJ197" s="969"/>
      <c r="CK197" s="969"/>
      <c r="CL197" s="969"/>
      <c r="CM197" s="969"/>
      <c r="CN197" s="969"/>
      <c r="CO197" s="969"/>
      <c r="CP197" s="969"/>
      <c r="CQ197" s="969"/>
      <c r="CR197" s="969"/>
      <c r="CS197" s="969"/>
      <c r="CT197" s="969"/>
      <c r="CU197" s="969"/>
      <c r="CV197" s="969"/>
      <c r="CW197" s="969"/>
      <c r="CX197" s="969"/>
      <c r="CY197" s="969"/>
      <c r="CZ197" s="969"/>
    </row>
    <row r="198" s="134" customFormat="true" ht="15" customHeight="true" x14ac:dyDescent="0.2">
      <c r="A198" s="803"/>
      <c r="B198" s="830"/>
      <c r="C198" s="863"/>
      <c r="D198" s="861"/>
      <c r="E198" s="861"/>
      <c r="F198" s="861"/>
      <c r="G198" s="862"/>
      <c r="H198" s="860"/>
      <c r="I198" s="861"/>
      <c r="J198" s="861"/>
      <c r="K198" s="861"/>
      <c r="L198" s="864"/>
      <c r="M198" s="863"/>
      <c r="N198" s="861"/>
      <c r="O198" s="861"/>
      <c r="P198" s="861"/>
      <c r="Q198" s="862"/>
      <c r="R198" s="860"/>
      <c r="S198" s="861"/>
      <c r="T198" s="861"/>
      <c r="U198" s="861"/>
      <c r="V198" s="861"/>
      <c r="W198" s="861"/>
      <c r="X198" s="861"/>
      <c r="Y198" s="861"/>
      <c r="Z198" s="861"/>
      <c r="AA198" s="864"/>
      <c r="AB198" s="738"/>
      <c r="AC198" s="738"/>
      <c r="AD198" s="738"/>
      <c r="AE198" s="738"/>
      <c r="AF198" s="738"/>
      <c r="AG198" s="738"/>
      <c r="AH198" s="738"/>
      <c r="AI198" s="738"/>
      <c r="AJ198" s="738"/>
      <c r="AK198" s="738"/>
      <c r="AL198" s="738"/>
      <c r="AM198" s="738"/>
      <c r="AN198" s="738"/>
      <c r="AO198" s="738"/>
      <c r="AP198" s="738"/>
      <c r="AQ198" s="738"/>
      <c r="AR198" s="738"/>
      <c r="AS198" s="738"/>
      <c r="AT198" s="738"/>
      <c r="AU198" s="738"/>
      <c r="AV198" s="738"/>
      <c r="AW198" s="738"/>
      <c r="AX198" s="738"/>
      <c r="AY198" s="738"/>
      <c r="AZ198" s="173"/>
      <c r="BA198" s="350"/>
      <c r="BB198" s="262"/>
      <c r="BC198" s="289"/>
      <c r="BD198" s="273"/>
      <c r="BE198" s="273"/>
      <c r="BF198" s="273"/>
      <c r="BG198" s="293"/>
      <c r="BH198" s="289"/>
      <c r="BI198" s="273"/>
      <c r="BJ198" s="273"/>
      <c r="BK198" s="273"/>
      <c r="BL198" s="293"/>
      <c r="BM198" s="289"/>
      <c r="BN198" s="273"/>
      <c r="BO198" s="273"/>
      <c r="BP198" s="273"/>
      <c r="BQ198" s="293"/>
      <c r="BR198" s="289"/>
      <c r="BS198" s="273"/>
      <c r="BT198" s="273"/>
      <c r="BU198" s="273"/>
      <c r="BV198" s="273"/>
      <c r="BW198" s="273"/>
      <c r="BX198" s="273"/>
      <c r="BY198" s="274"/>
      <c r="BZ198" s="274"/>
      <c r="CA198" s="274"/>
      <c r="CB198" s="969"/>
      <c r="CC198" s="969"/>
      <c r="CD198" s="969"/>
      <c r="CE198" s="969"/>
      <c r="CF198" s="969"/>
      <c r="CG198" s="969"/>
      <c r="CH198" s="969"/>
      <c r="CI198" s="969"/>
      <c r="CJ198" s="969"/>
      <c r="CK198" s="969"/>
      <c r="CL198" s="969"/>
      <c r="CM198" s="969"/>
      <c r="CN198" s="969"/>
      <c r="CO198" s="969"/>
      <c r="CP198" s="969"/>
      <c r="CQ198" s="969"/>
      <c r="CR198" s="969"/>
      <c r="CS198" s="969"/>
      <c r="CT198" s="969"/>
      <c r="CU198" s="969"/>
      <c r="CV198" s="969"/>
      <c r="CW198" s="969"/>
      <c r="CX198" s="969"/>
      <c r="CY198" s="969"/>
      <c r="CZ198" s="969"/>
    </row>
    <row r="199" s="134" customFormat="true" ht="15" customHeight="true" x14ac:dyDescent="0.2">
      <c r="A199" s="803"/>
      <c r="B199" s="830"/>
      <c r="C199" s="863"/>
      <c r="D199" s="861"/>
      <c r="E199" s="861"/>
      <c r="F199" s="861"/>
      <c r="G199" s="862"/>
      <c r="H199" s="860"/>
      <c r="I199" s="861"/>
      <c r="J199" s="861"/>
      <c r="K199" s="861"/>
      <c r="L199" s="864"/>
      <c r="M199" s="863"/>
      <c r="N199" s="861"/>
      <c r="O199" s="861"/>
      <c r="P199" s="861"/>
      <c r="Q199" s="862"/>
      <c r="R199" s="860"/>
      <c r="S199" s="861"/>
      <c r="T199" s="861"/>
      <c r="U199" s="861"/>
      <c r="V199" s="861"/>
      <c r="W199" s="861"/>
      <c r="X199" s="861"/>
      <c r="Y199" s="861"/>
      <c r="Z199" s="861"/>
      <c r="AA199" s="864"/>
      <c r="AB199" s="738"/>
      <c r="AC199" s="738"/>
      <c r="AD199" s="738"/>
      <c r="AE199" s="738"/>
      <c r="AF199" s="738"/>
      <c r="AG199" s="738"/>
      <c r="AH199" s="738"/>
      <c r="AI199" s="738"/>
      <c r="AJ199" s="738"/>
      <c r="AK199" s="738"/>
      <c r="AL199" s="738"/>
      <c r="AM199" s="738"/>
      <c r="AN199" s="738"/>
      <c r="AO199" s="738"/>
      <c r="AP199" s="738"/>
      <c r="AQ199" s="738"/>
      <c r="AR199" s="738"/>
      <c r="AS199" s="738"/>
      <c r="AT199" s="738"/>
      <c r="AU199" s="738"/>
      <c r="AV199" s="738"/>
      <c r="AW199" s="738"/>
      <c r="AX199" s="738"/>
      <c r="AY199" s="738"/>
      <c r="AZ199" s="173"/>
      <c r="BA199" s="350"/>
      <c r="BB199" s="262"/>
      <c r="BC199" s="289"/>
      <c r="BD199" s="273"/>
      <c r="BE199" s="273"/>
      <c r="BF199" s="273"/>
      <c r="BG199" s="293"/>
      <c r="BH199" s="289"/>
      <c r="BI199" s="273"/>
      <c r="BJ199" s="273"/>
      <c r="BK199" s="273"/>
      <c r="BL199" s="293"/>
      <c r="BM199" s="289"/>
      <c r="BN199" s="273"/>
      <c r="BO199" s="273"/>
      <c r="BP199" s="273"/>
      <c r="BQ199" s="293"/>
      <c r="BR199" s="289"/>
      <c r="BS199" s="273"/>
      <c r="BT199" s="273"/>
      <c r="BU199" s="273"/>
      <c r="BV199" s="273"/>
      <c r="BW199" s="273"/>
      <c r="BX199" s="273"/>
      <c r="BY199" s="274"/>
      <c r="BZ199" s="274"/>
      <c r="CA199" s="274"/>
      <c r="CB199" s="969"/>
      <c r="CC199" s="969"/>
      <c r="CD199" s="969"/>
      <c r="CE199" s="969"/>
      <c r="CF199" s="969"/>
      <c r="CG199" s="969"/>
      <c r="CH199" s="969"/>
      <c r="CI199" s="969"/>
      <c r="CJ199" s="969"/>
      <c r="CK199" s="969"/>
      <c r="CL199" s="969"/>
      <c r="CM199" s="969"/>
      <c r="CN199" s="969"/>
      <c r="CO199" s="969"/>
      <c r="CP199" s="969"/>
      <c r="CQ199" s="969"/>
      <c r="CR199" s="969"/>
      <c r="CS199" s="969"/>
      <c r="CT199" s="969"/>
      <c r="CU199" s="969"/>
      <c r="CV199" s="969"/>
      <c r="CW199" s="969"/>
      <c r="CX199" s="969"/>
      <c r="CY199" s="969"/>
      <c r="CZ199" s="969"/>
    </row>
    <row r="200" s="134" customFormat="true" ht="15" customHeight="true" x14ac:dyDescent="0.2">
      <c r="A200" s="803"/>
      <c r="B200" s="830"/>
      <c r="C200" s="863"/>
      <c r="D200" s="861"/>
      <c r="E200" s="861"/>
      <c r="F200" s="861"/>
      <c r="G200" s="862"/>
      <c r="H200" s="860"/>
      <c r="I200" s="861"/>
      <c r="J200" s="861"/>
      <c r="K200" s="861"/>
      <c r="L200" s="864"/>
      <c r="M200" s="863"/>
      <c r="N200" s="861"/>
      <c r="O200" s="861"/>
      <c r="P200" s="861"/>
      <c r="Q200" s="862"/>
      <c r="R200" s="860"/>
      <c r="S200" s="861"/>
      <c r="T200" s="861"/>
      <c r="U200" s="861"/>
      <c r="V200" s="861"/>
      <c r="W200" s="861"/>
      <c r="X200" s="861"/>
      <c r="Y200" s="861"/>
      <c r="Z200" s="861"/>
      <c r="AA200" s="864"/>
      <c r="AB200" s="738"/>
      <c r="AC200" s="738"/>
      <c r="AD200" s="738"/>
      <c r="AE200" s="738"/>
      <c r="AF200" s="738"/>
      <c r="AG200" s="738"/>
      <c r="AH200" s="738"/>
      <c r="AI200" s="738"/>
      <c r="AJ200" s="738"/>
      <c r="AK200" s="738"/>
      <c r="AL200" s="738"/>
      <c r="AM200" s="738"/>
      <c r="AN200" s="738"/>
      <c r="AO200" s="738"/>
      <c r="AP200" s="738"/>
      <c r="AQ200" s="738"/>
      <c r="AR200" s="738"/>
      <c r="AS200" s="738"/>
      <c r="AT200" s="738"/>
      <c r="AU200" s="738"/>
      <c r="AV200" s="738"/>
      <c r="AW200" s="738"/>
      <c r="AX200" s="738"/>
      <c r="AY200" s="738"/>
      <c r="AZ200" s="173"/>
      <c r="BA200" s="350"/>
      <c r="BB200" s="262"/>
      <c r="BC200" s="289"/>
      <c r="BD200" s="273"/>
      <c r="BE200" s="273"/>
      <c r="BF200" s="273"/>
      <c r="BG200" s="293"/>
      <c r="BH200" s="289"/>
      <c r="BI200" s="273"/>
      <c r="BJ200" s="273"/>
      <c r="BK200" s="273"/>
      <c r="BL200" s="293"/>
      <c r="BM200" s="289"/>
      <c r="BN200" s="273"/>
      <c r="BO200" s="273"/>
      <c r="BP200" s="273"/>
      <c r="BQ200" s="293"/>
      <c r="BR200" s="289"/>
      <c r="BS200" s="273"/>
      <c r="BT200" s="273"/>
      <c r="BU200" s="273"/>
      <c r="BV200" s="273"/>
      <c r="BW200" s="273"/>
      <c r="BX200" s="273"/>
      <c r="BY200" s="274"/>
      <c r="BZ200" s="274"/>
      <c r="CA200" s="274"/>
      <c r="CB200" s="969"/>
      <c r="CC200" s="969"/>
      <c r="CD200" s="969"/>
      <c r="CE200" s="969"/>
      <c r="CF200" s="969"/>
      <c r="CG200" s="969"/>
      <c r="CH200" s="969"/>
      <c r="CI200" s="969"/>
      <c r="CJ200" s="969"/>
      <c r="CK200" s="969"/>
      <c r="CL200" s="969"/>
      <c r="CM200" s="969"/>
      <c r="CN200" s="969"/>
      <c r="CO200" s="969"/>
      <c r="CP200" s="969"/>
      <c r="CQ200" s="969"/>
      <c r="CR200" s="969"/>
      <c r="CS200" s="969"/>
      <c r="CT200" s="969"/>
      <c r="CU200" s="969"/>
      <c r="CV200" s="969"/>
      <c r="CW200" s="969"/>
      <c r="CX200" s="969"/>
      <c r="CY200" s="969"/>
      <c r="CZ200" s="969"/>
    </row>
    <row r="201" s="134" customFormat="true" ht="15" customHeight="true" x14ac:dyDescent="0.2">
      <c r="A201" s="803"/>
      <c r="B201" s="830"/>
      <c r="C201" s="863"/>
      <c r="D201" s="861"/>
      <c r="E201" s="861"/>
      <c r="F201" s="861"/>
      <c r="G201" s="862"/>
      <c r="H201" s="860"/>
      <c r="I201" s="861"/>
      <c r="J201" s="861"/>
      <c r="K201" s="861"/>
      <c r="L201" s="864"/>
      <c r="M201" s="863"/>
      <c r="N201" s="861"/>
      <c r="O201" s="861"/>
      <c r="P201" s="861"/>
      <c r="Q201" s="862"/>
      <c r="R201" s="860"/>
      <c r="S201" s="861"/>
      <c r="T201" s="861"/>
      <c r="U201" s="861"/>
      <c r="V201" s="861"/>
      <c r="W201" s="861"/>
      <c r="X201" s="861"/>
      <c r="Y201" s="861"/>
      <c r="Z201" s="861"/>
      <c r="AA201" s="864"/>
      <c r="AB201" s="738"/>
      <c r="AC201" s="738"/>
      <c r="AD201" s="738"/>
      <c r="AE201" s="738"/>
      <c r="AF201" s="738"/>
      <c r="AG201" s="738"/>
      <c r="AH201" s="738"/>
      <c r="AI201" s="738"/>
      <c r="AJ201" s="738"/>
      <c r="AK201" s="738"/>
      <c r="AL201" s="738"/>
      <c r="AM201" s="738"/>
      <c r="AN201" s="738"/>
      <c r="AO201" s="738"/>
      <c r="AP201" s="738"/>
      <c r="AQ201" s="738"/>
      <c r="AR201" s="738"/>
      <c r="AS201" s="738"/>
      <c r="AT201" s="738"/>
      <c r="AU201" s="738"/>
      <c r="AV201" s="738"/>
      <c r="AW201" s="738"/>
      <c r="AX201" s="738"/>
      <c r="AY201" s="738"/>
      <c r="AZ201" s="173"/>
      <c r="BA201" s="350"/>
      <c r="BB201" s="262"/>
      <c r="BC201" s="289"/>
      <c r="BD201" s="273"/>
      <c r="BE201" s="273"/>
      <c r="BF201" s="273"/>
      <c r="BG201" s="293"/>
      <c r="BH201" s="289"/>
      <c r="BI201" s="273"/>
      <c r="BJ201" s="273"/>
      <c r="BK201" s="273"/>
      <c r="BL201" s="293"/>
      <c r="BM201" s="289"/>
      <c r="BN201" s="273"/>
      <c r="BO201" s="273"/>
      <c r="BP201" s="273"/>
      <c r="BQ201" s="293"/>
      <c r="BR201" s="289"/>
      <c r="BS201" s="273"/>
      <c r="BT201" s="273"/>
      <c r="BU201" s="273"/>
      <c r="BV201" s="273"/>
      <c r="BW201" s="273"/>
      <c r="BX201" s="273"/>
      <c r="BY201" s="274"/>
      <c r="BZ201" s="274"/>
      <c r="CA201" s="274"/>
      <c r="CB201" s="969"/>
      <c r="CC201" s="969"/>
      <c r="CD201" s="969"/>
      <c r="CE201" s="969"/>
      <c r="CF201" s="969"/>
      <c r="CG201" s="969"/>
      <c r="CH201" s="969"/>
      <c r="CI201" s="969"/>
      <c r="CJ201" s="969"/>
      <c r="CK201" s="969"/>
      <c r="CL201" s="969"/>
      <c r="CM201" s="969"/>
      <c r="CN201" s="969"/>
      <c r="CO201" s="969"/>
      <c r="CP201" s="969"/>
      <c r="CQ201" s="969"/>
      <c r="CR201" s="969"/>
      <c r="CS201" s="969"/>
      <c r="CT201" s="969"/>
      <c r="CU201" s="969"/>
      <c r="CV201" s="969"/>
      <c r="CW201" s="969"/>
      <c r="CX201" s="969"/>
      <c r="CY201" s="969"/>
      <c r="CZ201" s="969"/>
    </row>
    <row r="202" s="134" customFormat="true" ht="15" customHeight="true" x14ac:dyDescent="0.2">
      <c r="A202" s="803"/>
      <c r="B202" s="830"/>
      <c r="C202" s="863"/>
      <c r="D202" s="861"/>
      <c r="E202" s="861"/>
      <c r="F202" s="861"/>
      <c r="G202" s="862"/>
      <c r="H202" s="860"/>
      <c r="I202" s="861"/>
      <c r="J202" s="861"/>
      <c r="K202" s="861"/>
      <c r="L202" s="864"/>
      <c r="M202" s="863"/>
      <c r="N202" s="861"/>
      <c r="O202" s="861"/>
      <c r="P202" s="861"/>
      <c r="Q202" s="862"/>
      <c r="R202" s="860"/>
      <c r="S202" s="861"/>
      <c r="T202" s="861"/>
      <c r="U202" s="861"/>
      <c r="V202" s="861"/>
      <c r="W202" s="861"/>
      <c r="X202" s="861"/>
      <c r="Y202" s="861"/>
      <c r="Z202" s="861"/>
      <c r="AA202" s="864"/>
      <c r="AB202" s="738"/>
      <c r="AC202" s="738"/>
      <c r="AD202" s="738"/>
      <c r="AE202" s="738"/>
      <c r="AF202" s="738"/>
      <c r="AG202" s="738"/>
      <c r="AH202" s="738"/>
      <c r="AI202" s="738"/>
      <c r="AJ202" s="738"/>
      <c r="AK202" s="738"/>
      <c r="AL202" s="738"/>
      <c r="AM202" s="738"/>
      <c r="AN202" s="738"/>
      <c r="AO202" s="738"/>
      <c r="AP202" s="738"/>
      <c r="AQ202" s="738"/>
      <c r="AR202" s="738"/>
      <c r="AS202" s="738"/>
      <c r="AT202" s="738"/>
      <c r="AU202" s="738"/>
      <c r="AV202" s="738"/>
      <c r="AW202" s="738"/>
      <c r="AX202" s="738"/>
      <c r="AY202" s="738"/>
      <c r="AZ202" s="173"/>
      <c r="BA202" s="350"/>
      <c r="BB202" s="262"/>
      <c r="BC202" s="289"/>
      <c r="BD202" s="273"/>
      <c r="BE202" s="273"/>
      <c r="BF202" s="273"/>
      <c r="BG202" s="293"/>
      <c r="BH202" s="289"/>
      <c r="BI202" s="273"/>
      <c r="BJ202" s="273"/>
      <c r="BK202" s="273"/>
      <c r="BL202" s="293"/>
      <c r="BM202" s="289"/>
      <c r="BN202" s="273"/>
      <c r="BO202" s="273"/>
      <c r="BP202" s="273"/>
      <c r="BQ202" s="293"/>
      <c r="BR202" s="289"/>
      <c r="BS202" s="273"/>
      <c r="BT202" s="273"/>
      <c r="BU202" s="273"/>
      <c r="BV202" s="273"/>
      <c r="BW202" s="273"/>
      <c r="BX202" s="273"/>
      <c r="BY202" s="274"/>
      <c r="BZ202" s="274"/>
      <c r="CA202" s="274"/>
      <c r="CB202" s="969"/>
      <c r="CC202" s="969"/>
      <c r="CD202" s="969"/>
      <c r="CE202" s="969"/>
      <c r="CF202" s="969"/>
      <c r="CG202" s="969"/>
      <c r="CH202" s="969"/>
      <c r="CI202" s="969"/>
      <c r="CJ202" s="969"/>
      <c r="CK202" s="969"/>
      <c r="CL202" s="969"/>
      <c r="CM202" s="969"/>
      <c r="CN202" s="969"/>
      <c r="CO202" s="969"/>
      <c r="CP202" s="969"/>
      <c r="CQ202" s="969"/>
      <c r="CR202" s="969"/>
      <c r="CS202" s="969"/>
      <c r="CT202" s="969"/>
      <c r="CU202" s="969"/>
      <c r="CV202" s="969"/>
      <c r="CW202" s="969"/>
      <c r="CX202" s="969"/>
      <c r="CY202" s="969"/>
      <c r="CZ202" s="969"/>
    </row>
    <row r="203" s="373" customFormat="true" ht="15" customHeight="true" x14ac:dyDescent="0.2">
      <c r="A203" s="823"/>
      <c r="B203" s="829"/>
      <c r="C203" s="841"/>
      <c r="D203" s="842"/>
      <c r="E203" s="842"/>
      <c r="F203" s="842"/>
      <c r="G203" s="843"/>
      <c r="H203" s="844"/>
      <c r="I203" s="842"/>
      <c r="J203" s="842"/>
      <c r="K203" s="842"/>
      <c r="L203" s="845"/>
      <c r="M203" s="841"/>
      <c r="N203" s="842"/>
      <c r="O203" s="842"/>
      <c r="P203" s="842"/>
      <c r="Q203" s="843"/>
      <c r="R203" s="844"/>
      <c r="S203" s="842"/>
      <c r="T203" s="842"/>
      <c r="U203" s="842"/>
      <c r="V203" s="842"/>
      <c r="W203" s="842"/>
      <c r="X203" s="842"/>
      <c r="Y203" s="842"/>
      <c r="Z203" s="842"/>
      <c r="AA203" s="845"/>
      <c r="AB203" s="738"/>
      <c r="AC203" s="738"/>
      <c r="AD203" s="738"/>
      <c r="AE203" s="738"/>
      <c r="AF203" s="738"/>
      <c r="AG203" s="738"/>
      <c r="AH203" s="738"/>
      <c r="AI203" s="738"/>
      <c r="AJ203" s="738"/>
      <c r="AK203" s="738"/>
      <c r="AL203" s="738"/>
      <c r="AM203" s="738"/>
      <c r="AN203" s="738"/>
      <c r="AO203" s="738"/>
      <c r="AP203" s="738"/>
      <c r="AQ203" s="738"/>
      <c r="AR203" s="738"/>
      <c r="AS203" s="738"/>
      <c r="AT203" s="738"/>
      <c r="AU203" s="738"/>
      <c r="AV203" s="738"/>
      <c r="AW203" s="738"/>
      <c r="AX203" s="738"/>
      <c r="AY203" s="738"/>
      <c r="AZ203" s="173"/>
      <c r="BA203" s="350"/>
      <c r="BB203" s="262"/>
      <c r="BC203" s="289"/>
      <c r="BD203" s="273"/>
      <c r="BE203" s="273"/>
      <c r="BF203" s="273"/>
      <c r="BG203" s="293"/>
      <c r="BH203" s="289"/>
      <c r="BI203" s="273"/>
      <c r="BJ203" s="273"/>
      <c r="BK203" s="273"/>
      <c r="BL203" s="293"/>
      <c r="BM203" s="289"/>
      <c r="BN203" s="273"/>
      <c r="BO203" s="273"/>
      <c r="BP203" s="273"/>
      <c r="BQ203" s="293"/>
      <c r="BR203" s="289"/>
      <c r="BS203" s="273"/>
      <c r="BT203" s="273"/>
      <c r="BU203" s="273"/>
      <c r="BV203" s="273"/>
      <c r="BW203" s="273"/>
      <c r="BX203" s="273"/>
      <c r="BY203" s="274"/>
      <c r="BZ203" s="274"/>
      <c r="CA203" s="274"/>
      <c r="CB203" s="969"/>
      <c r="CC203" s="969"/>
      <c r="CD203" s="969"/>
      <c r="CE203" s="969"/>
      <c r="CF203" s="969"/>
      <c r="CG203" s="969"/>
      <c r="CH203" s="969"/>
      <c r="CI203" s="969"/>
      <c r="CJ203" s="969"/>
      <c r="CK203" s="969"/>
      <c r="CL203" s="969"/>
      <c r="CM203" s="969"/>
      <c r="CN203" s="969"/>
      <c r="CO203" s="969"/>
      <c r="CP203" s="969"/>
      <c r="CQ203" s="969"/>
      <c r="CR203" s="969"/>
      <c r="CS203" s="969"/>
      <c r="CT203" s="969"/>
      <c r="CU203" s="969"/>
      <c r="CV203" s="969"/>
      <c r="CW203" s="969"/>
      <c r="CX203" s="969"/>
      <c r="CY203" s="969"/>
      <c r="CZ203" s="969"/>
    </row>
    <row r="204" s="373" customFormat="true" ht="15" customHeight="true" x14ac:dyDescent="0.2">
      <c r="A204" s="823"/>
      <c r="B204" s="829"/>
      <c r="C204" s="841"/>
      <c r="D204" s="842"/>
      <c r="E204" s="842"/>
      <c r="F204" s="842"/>
      <c r="G204" s="843"/>
      <c r="H204" s="844"/>
      <c r="I204" s="842"/>
      <c r="J204" s="842"/>
      <c r="K204" s="842"/>
      <c r="L204" s="845"/>
      <c r="M204" s="841"/>
      <c r="N204" s="842"/>
      <c r="O204" s="842"/>
      <c r="P204" s="842"/>
      <c r="Q204" s="843"/>
      <c r="R204" s="844"/>
      <c r="S204" s="842"/>
      <c r="T204" s="842"/>
      <c r="U204" s="842"/>
      <c r="V204" s="842"/>
      <c r="W204" s="842"/>
      <c r="X204" s="842"/>
      <c r="Y204" s="842"/>
      <c r="Z204" s="842"/>
      <c r="AA204" s="845"/>
      <c r="AB204" s="738"/>
      <c r="AC204" s="738"/>
      <c r="AD204" s="738"/>
      <c r="AE204" s="738"/>
      <c r="AF204" s="738"/>
      <c r="AG204" s="738"/>
      <c r="AH204" s="738"/>
      <c r="AI204" s="738"/>
      <c r="AJ204" s="738"/>
      <c r="AK204" s="738"/>
      <c r="AL204" s="738"/>
      <c r="AM204" s="738"/>
      <c r="AN204" s="738"/>
      <c r="AO204" s="738"/>
      <c r="AP204" s="738"/>
      <c r="AQ204" s="738"/>
      <c r="AR204" s="738"/>
      <c r="AS204" s="738"/>
      <c r="AT204" s="738"/>
      <c r="AU204" s="738"/>
      <c r="AV204" s="738"/>
      <c r="AW204" s="738"/>
      <c r="AX204" s="738"/>
      <c r="AY204" s="738"/>
      <c r="AZ204" s="173"/>
      <c r="BA204" s="350"/>
      <c r="BB204" s="262"/>
      <c r="BC204" s="289"/>
      <c r="BD204" s="273"/>
      <c r="BE204" s="273"/>
      <c r="BF204" s="273"/>
      <c r="BG204" s="293"/>
      <c r="BH204" s="289"/>
      <c r="BI204" s="273"/>
      <c r="BJ204" s="273"/>
      <c r="BK204" s="273"/>
      <c r="BL204" s="293"/>
      <c r="BM204" s="289"/>
      <c r="BN204" s="273"/>
      <c r="BO204" s="273"/>
      <c r="BP204" s="273"/>
      <c r="BQ204" s="293"/>
      <c r="BR204" s="289"/>
      <c r="BS204" s="273"/>
      <c r="BT204" s="273"/>
      <c r="BU204" s="273"/>
      <c r="BV204" s="273"/>
      <c r="BW204" s="273"/>
      <c r="BX204" s="273"/>
      <c r="BY204" s="274"/>
      <c r="BZ204" s="274"/>
      <c r="CA204" s="274"/>
      <c r="CB204" s="969"/>
      <c r="CC204" s="969"/>
      <c r="CD204" s="969"/>
      <c r="CE204" s="969"/>
      <c r="CF204" s="969"/>
      <c r="CG204" s="969"/>
      <c r="CH204" s="969"/>
      <c r="CI204" s="969"/>
      <c r="CJ204" s="969"/>
      <c r="CK204" s="969"/>
      <c r="CL204" s="969"/>
      <c r="CM204" s="969"/>
      <c r="CN204" s="969"/>
      <c r="CO204" s="969"/>
      <c r="CP204" s="969"/>
      <c r="CQ204" s="969"/>
      <c r="CR204" s="969"/>
      <c r="CS204" s="969"/>
      <c r="CT204" s="969"/>
      <c r="CU204" s="969"/>
      <c r="CV204" s="969"/>
      <c r="CW204" s="969"/>
      <c r="CX204" s="969"/>
      <c r="CY204" s="969"/>
      <c r="CZ204" s="969"/>
    </row>
    <row r="205" s="373" customFormat="true" ht="15" customHeight="true" x14ac:dyDescent="0.2">
      <c r="A205" s="828"/>
      <c r="B205" s="891"/>
      <c r="C205" s="847"/>
      <c r="D205" s="848"/>
      <c r="E205" s="848"/>
      <c r="F205" s="848"/>
      <c r="G205" s="849"/>
      <c r="H205" s="850"/>
      <c r="I205" s="848"/>
      <c r="J205" s="848"/>
      <c r="K205" s="848"/>
      <c r="L205" s="851"/>
      <c r="M205" s="847"/>
      <c r="N205" s="848"/>
      <c r="O205" s="848"/>
      <c r="P205" s="848"/>
      <c r="Q205" s="849"/>
      <c r="R205" s="850"/>
      <c r="S205" s="848"/>
      <c r="T205" s="848"/>
      <c r="U205" s="848"/>
      <c r="V205" s="848"/>
      <c r="W205" s="848"/>
      <c r="X205" s="848"/>
      <c r="Y205" s="848"/>
      <c r="Z205" s="848"/>
      <c r="AA205" s="851"/>
      <c r="AB205" s="738"/>
      <c r="AC205" s="738"/>
      <c r="AD205" s="738"/>
      <c r="AE205" s="738"/>
      <c r="AF205" s="738"/>
      <c r="AG205" s="738"/>
      <c r="AH205" s="738"/>
      <c r="AI205" s="738"/>
      <c r="AJ205" s="738"/>
      <c r="AK205" s="738"/>
      <c r="AL205" s="738"/>
      <c r="AM205" s="738"/>
      <c r="AN205" s="738"/>
      <c r="AO205" s="738"/>
      <c r="AP205" s="738"/>
      <c r="AQ205" s="738"/>
      <c r="AR205" s="738"/>
      <c r="AS205" s="738"/>
      <c r="AT205" s="738"/>
      <c r="AU205" s="738"/>
      <c r="AV205" s="738"/>
      <c r="AW205" s="738"/>
      <c r="AX205" s="738"/>
      <c r="AY205" s="738"/>
      <c r="AZ205" s="173"/>
      <c r="BA205" s="350"/>
      <c r="BB205" s="262"/>
      <c r="BC205" s="292"/>
      <c r="BD205" s="291"/>
      <c r="BE205" s="291"/>
      <c r="BF205" s="291"/>
      <c r="BG205" s="295"/>
      <c r="BH205" s="292"/>
      <c r="BI205" s="291"/>
      <c r="BJ205" s="291"/>
      <c r="BK205" s="291"/>
      <c r="BL205" s="295"/>
      <c r="BM205" s="292"/>
      <c r="BN205" s="291"/>
      <c r="BO205" s="291"/>
      <c r="BP205" s="291"/>
      <c r="BQ205" s="295"/>
      <c r="BR205" s="292"/>
      <c r="BS205" s="291"/>
      <c r="BT205" s="291"/>
      <c r="BU205" s="291"/>
      <c r="BV205" s="291"/>
      <c r="BW205" s="291"/>
      <c r="BX205" s="291"/>
      <c r="BY205" s="294"/>
      <c r="BZ205" s="294"/>
      <c r="CA205" s="294"/>
      <c r="CB205" s="969"/>
      <c r="CC205" s="969"/>
      <c r="CD205" s="969"/>
      <c r="CE205" s="969"/>
      <c r="CF205" s="969"/>
      <c r="CG205" s="969"/>
      <c r="CH205" s="969"/>
      <c r="CI205" s="969"/>
      <c r="CJ205" s="969"/>
      <c r="CK205" s="969"/>
      <c r="CL205" s="969"/>
      <c r="CM205" s="969"/>
      <c r="CN205" s="969"/>
      <c r="CO205" s="969"/>
      <c r="CP205" s="969"/>
      <c r="CQ205" s="969"/>
      <c r="CR205" s="969"/>
      <c r="CS205" s="969"/>
      <c r="CT205" s="969"/>
      <c r="CU205" s="969"/>
      <c r="CV205" s="969"/>
      <c r="CW205" s="969"/>
      <c r="CX205" s="969"/>
      <c r="CY205" s="969"/>
      <c r="CZ205" s="969"/>
    </row>
    <row r="206" s="373" customFormat="true" ht="250.15" customHeight="true" x14ac:dyDescent="0.2">
      <c r="B206" s="372"/>
      <c r="AB206" s="173"/>
      <c r="AC206" s="173"/>
      <c r="AD206" s="173"/>
      <c r="AE206" s="173"/>
      <c r="AF206" s="173"/>
      <c r="AG206" s="173"/>
      <c r="AH206" s="173"/>
      <c r="AI206" s="173"/>
      <c r="AJ206" s="173"/>
      <c r="AK206" s="173"/>
      <c r="AL206" s="173"/>
      <c r="AM206" s="173"/>
      <c r="AN206" s="173"/>
      <c r="AO206" s="173"/>
      <c r="AP206" s="173"/>
      <c r="AQ206" s="173"/>
      <c r="AR206" s="173"/>
      <c r="AS206" s="173"/>
      <c r="AT206" s="173"/>
      <c r="AU206" s="173"/>
      <c r="AV206" s="173"/>
      <c r="AW206" s="173"/>
      <c r="AX206" s="173"/>
      <c r="AY206" s="173"/>
      <c r="AZ206" s="173"/>
      <c r="BA206" s="135"/>
      <c r="BB206" s="133"/>
      <c r="BC206" s="133"/>
      <c r="BD206" s="133"/>
      <c r="BE206" s="133"/>
      <c r="BF206" s="133"/>
      <c r="BG206" s="133"/>
      <c r="BH206" s="133"/>
      <c r="BI206" s="133"/>
      <c r="BJ206" s="133"/>
      <c r="BK206" s="133"/>
      <c r="BL206" s="133"/>
      <c r="BM206" s="133"/>
      <c r="BN206" s="133"/>
      <c r="BO206" s="133"/>
      <c r="BP206" s="133"/>
      <c r="BQ206" s="133"/>
      <c r="BR206" s="133"/>
      <c r="BS206" s="133"/>
      <c r="BT206" s="133"/>
      <c r="BU206" s="133"/>
      <c r="BV206" s="133"/>
      <c r="BW206" s="133"/>
      <c r="BX206" s="133"/>
      <c r="BY206" s="135"/>
      <c r="BZ206" s="172"/>
      <c r="CA206" s="172"/>
      <c r="CB206" s="172"/>
      <c r="CC206" s="172"/>
      <c r="CD206" s="172"/>
      <c r="CE206" s="172"/>
      <c r="CF206" s="172"/>
      <c r="CG206" s="172"/>
      <c r="CH206" s="172"/>
      <c r="CI206" s="172"/>
      <c r="CJ206" s="172"/>
      <c r="CK206" s="172"/>
      <c r="CL206" s="172"/>
      <c r="CM206" s="172"/>
      <c r="CN206" s="172"/>
      <c r="CO206" s="172"/>
      <c r="CP206" s="172"/>
      <c r="CQ206" s="172"/>
      <c r="CR206" s="172"/>
      <c r="CS206" s="172"/>
      <c r="CT206" s="172"/>
      <c r="CU206" s="172"/>
      <c r="CV206" s="172"/>
      <c r="CW206" s="172"/>
      <c r="CX206" s="172"/>
      <c r="CY206" s="172"/>
      <c r="CZ206" s="172"/>
    </row>
    <row r="207" s="114" customFormat="true" ht="18" customHeight="true" x14ac:dyDescent="0.2">
      <c r="AB207" s="168"/>
      <c r="AC207" s="168"/>
      <c r="AD207" s="168"/>
      <c r="AE207" s="168"/>
      <c r="AF207" s="168"/>
      <c r="AG207" s="168"/>
      <c r="AH207" s="168"/>
      <c r="AI207" s="168"/>
      <c r="AJ207" s="168"/>
      <c r="AK207" s="168"/>
      <c r="AL207" s="168"/>
      <c r="AM207" s="168"/>
      <c r="AN207" s="168"/>
      <c r="AO207" s="168"/>
      <c r="AP207" s="168"/>
      <c r="AQ207" s="168"/>
      <c r="AR207" s="168"/>
      <c r="AS207" s="168"/>
      <c r="AT207" s="168"/>
      <c r="AU207" s="168"/>
      <c r="AV207" s="168"/>
      <c r="AW207" s="168"/>
      <c r="AX207" s="168"/>
      <c r="AY207" s="168"/>
      <c r="AZ207" s="168"/>
      <c r="BB207" s="137"/>
      <c r="BZ207" s="168"/>
      <c r="CA207" s="168"/>
      <c r="CB207" s="168"/>
      <c r="CC207" s="168"/>
      <c r="CD207" s="168"/>
      <c r="CE207" s="168"/>
      <c r="CF207" s="168"/>
      <c r="CG207" s="168"/>
      <c r="CH207" s="168"/>
      <c r="CI207" s="168"/>
      <c r="CJ207" s="168"/>
      <c r="CK207" s="168"/>
      <c r="CL207" s="168"/>
      <c r="CM207" s="168"/>
      <c r="CN207" s="168"/>
      <c r="CO207" s="168"/>
      <c r="CP207" s="168"/>
      <c r="CQ207" s="168"/>
      <c r="CR207" s="168"/>
      <c r="CS207" s="168"/>
      <c r="CT207" s="168"/>
      <c r="CU207" s="168"/>
      <c r="CV207" s="168"/>
      <c r="CW207" s="168"/>
      <c r="CX207" s="168"/>
      <c r="CY207" s="168"/>
      <c r="CZ207" s="168"/>
    </row>
    <row r="208" s="114" customFormat="true" ht="22.5" customHeight="true" x14ac:dyDescent="0.35">
      <c r="A208" s="1149" t="str">
        <f>A1026</f>
        <v>Zimbabwe</v>
      </c>
      <c r="B208" s="1150"/>
      <c r="AB208" s="168"/>
      <c r="AC208" s="168"/>
      <c r="AD208" s="168"/>
      <c r="AE208" s="168"/>
      <c r="AF208" s="168"/>
      <c r="AG208" s="168"/>
      <c r="AH208" s="168"/>
      <c r="AI208" s="168"/>
      <c r="AJ208" s="168"/>
      <c r="AK208" s="168"/>
      <c r="AL208" s="168"/>
      <c r="AM208" s="168"/>
      <c r="AN208" s="168"/>
      <c r="AO208" s="168"/>
      <c r="AP208" s="168"/>
      <c r="AQ208" s="168"/>
      <c r="AR208" s="168"/>
      <c r="AS208" s="168"/>
      <c r="AT208" s="168"/>
      <c r="AU208" s="168"/>
      <c r="AV208" s="168"/>
      <c r="AW208" s="168"/>
      <c r="AX208" s="168"/>
      <c r="AY208" s="168"/>
      <c r="AZ208" s="168"/>
      <c r="BB208" s="137"/>
      <c r="BZ208" s="168"/>
      <c r="CA208" s="168"/>
      <c r="CB208" s="168"/>
      <c r="CC208" s="168"/>
      <c r="CD208" s="168"/>
      <c r="CE208" s="168"/>
      <c r="CF208" s="168"/>
      <c r="CG208" s="168"/>
      <c r="CH208" s="168"/>
      <c r="CI208" s="168"/>
      <c r="CJ208" s="168"/>
      <c r="CK208" s="168"/>
      <c r="CL208" s="168"/>
      <c r="CM208" s="168"/>
      <c r="CN208" s="168"/>
      <c r="CO208" s="168"/>
      <c r="CP208" s="168"/>
      <c r="CQ208" s="168"/>
      <c r="CR208" s="168"/>
      <c r="CS208" s="168"/>
      <c r="CT208" s="168"/>
      <c r="CU208" s="168"/>
      <c r="CV208" s="168"/>
      <c r="CW208" s="168"/>
      <c r="CX208" s="168"/>
      <c r="CY208" s="168"/>
      <c r="CZ208" s="168"/>
    </row>
    <row r="209" s="114" customFormat="true" ht="22.5" customHeight="true" x14ac:dyDescent="0.35">
      <c r="A209" s="141" t="str">
        <f>A1034</f>
        <v>2006</v>
      </c>
      <c r="B209" s="142"/>
      <c r="AB209" s="168"/>
      <c r="AC209" s="168"/>
      <c r="AD209" s="168"/>
      <c r="AE209" s="168"/>
      <c r="AF209" s="168"/>
      <c r="AG209" s="168"/>
      <c r="AH209" s="168"/>
      <c r="AI209" s="168"/>
      <c r="AJ209" s="168"/>
      <c r="AK209" s="168"/>
      <c r="AL209" s="168"/>
      <c r="AM209" s="168"/>
      <c r="AN209" s="168"/>
      <c r="AO209" s="168"/>
      <c r="AP209" s="168"/>
      <c r="AQ209" s="168"/>
      <c r="AR209" s="168"/>
      <c r="AS209" s="168"/>
      <c r="AT209" s="168"/>
      <c r="AU209" s="168"/>
      <c r="AV209" s="168"/>
      <c r="AW209" s="168"/>
      <c r="AX209" s="168"/>
      <c r="AY209" s="168"/>
      <c r="AZ209" s="168"/>
      <c r="BB209" s="137"/>
      <c r="BZ209" s="168"/>
      <c r="CA209" s="168"/>
      <c r="CB209" s="168"/>
      <c r="CC209" s="168"/>
      <c r="CD209" s="168"/>
      <c r="CE209" s="168"/>
      <c r="CF209" s="168"/>
      <c r="CG209" s="168"/>
      <c r="CH209" s="168"/>
      <c r="CI209" s="168"/>
      <c r="CJ209" s="168"/>
      <c r="CK209" s="168"/>
      <c r="CL209" s="168"/>
      <c r="CM209" s="168"/>
      <c r="CN209" s="168"/>
      <c r="CO209" s="168"/>
      <c r="CP209" s="168"/>
      <c r="CQ209" s="168"/>
      <c r="CR209" s="168"/>
      <c r="CS209" s="168"/>
      <c r="CT209" s="168"/>
      <c r="CU209" s="168"/>
      <c r="CV209" s="168"/>
      <c r="CW209" s="168"/>
      <c r="CX209" s="168"/>
      <c r="CY209" s="168"/>
      <c r="CZ209" s="168"/>
    </row>
    <row r="210" s="114" customFormat="true" ht="22.5" customHeight="true" x14ac:dyDescent="0.35">
      <c r="A210" s="146" t="s">
        <v>112</v>
      </c>
      <c r="B210" s="144"/>
      <c r="AB210" s="168"/>
      <c r="AC210" s="168"/>
      <c r="AD210" s="168"/>
      <c r="AE210" s="168"/>
      <c r="AF210" s="168"/>
      <c r="AG210" s="168"/>
      <c r="AH210" s="168"/>
      <c r="AI210" s="168"/>
      <c r="AJ210" s="168"/>
      <c r="AK210" s="168"/>
      <c r="AL210" s="168"/>
      <c r="AM210" s="168"/>
      <c r="AN210" s="168"/>
      <c r="AO210" s="168"/>
      <c r="AP210" s="168"/>
      <c r="AQ210" s="168"/>
      <c r="AR210" s="168"/>
      <c r="AS210" s="168"/>
      <c r="AT210" s="168"/>
      <c r="AU210" s="168"/>
      <c r="AV210" s="168"/>
      <c r="AW210" s="168"/>
      <c r="AX210" s="168"/>
      <c r="AY210" s="168"/>
      <c r="AZ210" s="168"/>
      <c r="BB210" s="137"/>
      <c r="BZ210" s="168"/>
      <c r="CA210" s="168"/>
      <c r="CB210" s="168"/>
      <c r="CC210" s="168"/>
      <c r="CD210" s="168"/>
      <c r="CE210" s="168"/>
      <c r="CF210" s="168"/>
      <c r="CG210" s="168"/>
      <c r="CH210" s="168"/>
      <c r="CI210" s="168"/>
      <c r="CJ210" s="168"/>
      <c r="CK210" s="168"/>
      <c r="CL210" s="168"/>
      <c r="CM210" s="168"/>
      <c r="CN210" s="168"/>
      <c r="CO210" s="168"/>
      <c r="CP210" s="168"/>
      <c r="CQ210" s="168"/>
      <c r="CR210" s="168"/>
      <c r="CS210" s="168"/>
      <c r="CT210" s="168"/>
      <c r="CU210" s="168"/>
      <c r="CV210" s="168"/>
      <c r="CW210" s="168"/>
      <c r="CX210" s="168"/>
      <c r="CY210" s="168"/>
      <c r="CZ210" s="168"/>
    </row>
    <row r="211" s="114" customFormat="true" ht="20.1" customHeight="true" x14ac:dyDescent="0.35">
      <c r="A211" s="147" t="s">
        <v>97</v>
      </c>
      <c r="B211" s="142"/>
      <c r="AB211" s="168"/>
      <c r="AC211" s="168"/>
      <c r="AD211" s="168"/>
      <c r="AE211" s="168"/>
      <c r="AF211" s="168"/>
      <c r="AG211" s="168"/>
      <c r="AH211" s="168"/>
      <c r="AI211" s="168"/>
      <c r="AJ211" s="168"/>
      <c r="AK211" s="168"/>
      <c r="AL211" s="168"/>
      <c r="AM211" s="168"/>
      <c r="AN211" s="168"/>
      <c r="AO211" s="168"/>
      <c r="AP211" s="168"/>
      <c r="AQ211" s="168"/>
      <c r="AR211" s="168"/>
      <c r="AS211" s="168"/>
      <c r="AT211" s="168"/>
      <c r="AU211" s="168"/>
      <c r="AV211" s="168"/>
      <c r="AW211" s="168"/>
      <c r="AX211" s="168"/>
      <c r="AY211" s="168"/>
      <c r="AZ211" s="168"/>
      <c r="BB211" s="137"/>
      <c r="BZ211" s="168"/>
      <c r="CA211" s="168"/>
      <c r="CB211" s="168"/>
      <c r="CC211" s="168"/>
      <c r="CD211" s="168"/>
      <c r="CE211" s="168"/>
      <c r="CF211" s="168"/>
      <c r="CG211" s="168"/>
      <c r="CH211" s="168"/>
      <c r="CI211" s="168"/>
      <c r="CJ211" s="168"/>
      <c r="CK211" s="168"/>
      <c r="CL211" s="168"/>
      <c r="CM211" s="168"/>
      <c r="CN211" s="168"/>
      <c r="CO211" s="168"/>
      <c r="CP211" s="168"/>
      <c r="CQ211" s="168"/>
      <c r="CR211" s="168"/>
      <c r="CS211" s="168"/>
      <c r="CT211" s="168"/>
      <c r="CU211" s="168"/>
      <c r="CV211" s="168"/>
      <c r="CW211" s="168"/>
      <c r="CX211" s="168"/>
      <c r="CY211" s="168"/>
      <c r="CZ211" s="168"/>
    </row>
    <row r="212" s="114" customFormat="true" ht="15" customHeight="true" x14ac:dyDescent="0.2">
      <c r="A212" s="246" t="s">
        <v>98</v>
      </c>
      <c r="B212" s="181"/>
      <c r="AB212" s="168"/>
      <c r="AC212" s="168"/>
      <c r="AD212" s="168"/>
      <c r="AE212" s="168"/>
      <c r="AF212" s="168"/>
      <c r="AG212" s="168"/>
      <c r="AH212" s="168"/>
      <c r="AI212" s="168"/>
      <c r="AJ212" s="168"/>
      <c r="AK212" s="168"/>
      <c r="AL212" s="168"/>
      <c r="AM212" s="168"/>
      <c r="AN212" s="168"/>
      <c r="AO212" s="168"/>
      <c r="AP212" s="168"/>
      <c r="AQ212" s="168"/>
      <c r="AR212" s="168"/>
      <c r="AS212" s="168"/>
      <c r="AT212" s="168"/>
      <c r="AU212" s="168"/>
      <c r="AV212" s="168"/>
      <c r="AW212" s="168"/>
      <c r="AX212" s="168"/>
      <c r="AY212" s="168"/>
      <c r="AZ212" s="168"/>
      <c r="BB212" s="137"/>
      <c r="BZ212" s="168"/>
      <c r="CA212" s="168"/>
      <c r="CB212" s="168"/>
      <c r="CC212" s="168"/>
      <c r="CD212" s="168"/>
      <c r="CE212" s="168"/>
      <c r="CF212" s="168"/>
      <c r="CG212" s="168"/>
      <c r="CH212" s="168"/>
      <c r="CI212" s="168"/>
      <c r="CJ212" s="168"/>
      <c r="CK212" s="168"/>
      <c r="CL212" s="168"/>
      <c r="CM212" s="168"/>
      <c r="CN212" s="168"/>
      <c r="CO212" s="168"/>
      <c r="CP212" s="168"/>
      <c r="CQ212" s="168"/>
      <c r="CR212" s="168"/>
      <c r="CS212" s="168"/>
      <c r="CT212" s="168"/>
      <c r="CU212" s="168"/>
      <c r="CV212" s="168"/>
      <c r="CW212" s="168"/>
      <c r="CX212" s="168"/>
      <c r="CY212" s="168"/>
      <c r="CZ212" s="168"/>
    </row>
    <row r="213" s="114" customFormat="true" ht="15" customHeight="true" x14ac:dyDescent="0.2">
      <c r="A213" s="156" t="s">
        <v>40</v>
      </c>
      <c r="B213" s="155"/>
      <c r="AB213" s="168"/>
      <c r="AC213" s="168"/>
      <c r="AD213" s="168"/>
      <c r="AE213" s="168"/>
      <c r="AF213" s="168"/>
      <c r="AG213" s="168"/>
      <c r="AH213" s="168"/>
      <c r="AI213" s="168"/>
      <c r="AJ213" s="168"/>
      <c r="AK213" s="168"/>
      <c r="AL213" s="168"/>
      <c r="AM213" s="168"/>
      <c r="AN213" s="168"/>
      <c r="AO213" s="168"/>
      <c r="AP213" s="168"/>
      <c r="AQ213" s="168"/>
      <c r="AR213" s="168"/>
      <c r="AS213" s="168"/>
      <c r="AT213" s="168"/>
      <c r="AU213" s="168"/>
      <c r="AV213" s="168"/>
      <c r="AW213" s="168"/>
      <c r="AX213" s="168"/>
      <c r="AY213" s="168"/>
      <c r="AZ213" s="168"/>
      <c r="BB213" s="137"/>
      <c r="BZ213" s="168"/>
      <c r="CA213" s="168"/>
      <c r="CB213" s="168"/>
      <c r="CC213" s="168"/>
      <c r="CD213" s="168"/>
      <c r="CE213" s="168"/>
      <c r="CF213" s="168"/>
      <c r="CG213" s="168"/>
      <c r="CH213" s="168"/>
      <c r="CI213" s="168"/>
      <c r="CJ213" s="168"/>
      <c r="CK213" s="168"/>
      <c r="CL213" s="168"/>
      <c r="CM213" s="168"/>
      <c r="CN213" s="168"/>
      <c r="CO213" s="168"/>
      <c r="CP213" s="168"/>
      <c r="CQ213" s="168"/>
      <c r="CR213" s="168"/>
      <c r="CS213" s="168"/>
      <c r="CT213" s="168"/>
      <c r="CU213" s="168"/>
      <c r="CV213" s="168"/>
      <c r="CW213" s="168"/>
      <c r="CX213" s="168"/>
      <c r="CY213" s="168"/>
      <c r="CZ213" s="168"/>
    </row>
    <row r="214" s="114" customFormat="true" ht="15" customHeight="true" x14ac:dyDescent="0.2">
      <c r="A214" s="154" t="s">
        <v>39</v>
      </c>
      <c r="B214" s="155"/>
      <c r="AB214" s="168"/>
      <c r="AC214" s="168"/>
      <c r="AD214" s="168"/>
      <c r="AE214" s="168"/>
      <c r="AF214" s="168"/>
      <c r="AG214" s="168"/>
      <c r="AH214" s="168"/>
      <c r="AI214" s="168"/>
      <c r="AJ214" s="168"/>
      <c r="AK214" s="168"/>
      <c r="AL214" s="168"/>
      <c r="AM214" s="168"/>
      <c r="AN214" s="168"/>
      <c r="AO214" s="168"/>
      <c r="AP214" s="168"/>
      <c r="AQ214" s="168"/>
      <c r="AR214" s="168"/>
      <c r="AS214" s="168"/>
      <c r="AT214" s="168"/>
      <c r="AU214" s="168"/>
      <c r="AV214" s="168"/>
      <c r="AW214" s="168"/>
      <c r="AX214" s="168"/>
      <c r="AY214" s="168"/>
      <c r="AZ214" s="168"/>
      <c r="BB214" s="137"/>
      <c r="BZ214" s="168"/>
      <c r="CA214" s="168"/>
      <c r="CB214" s="168"/>
      <c r="CC214" s="168"/>
      <c r="CD214" s="168"/>
      <c r="CE214" s="168"/>
      <c r="CF214" s="168"/>
      <c r="CG214" s="168"/>
      <c r="CH214" s="168"/>
      <c r="CI214" s="168"/>
      <c r="CJ214" s="168"/>
      <c r="CK214" s="168"/>
      <c r="CL214" s="168"/>
      <c r="CM214" s="168"/>
      <c r="CN214" s="168"/>
      <c r="CO214" s="168"/>
      <c r="CP214" s="168"/>
      <c r="CQ214" s="168"/>
      <c r="CR214" s="168"/>
      <c r="CS214" s="168"/>
      <c r="CT214" s="168"/>
      <c r="CU214" s="168"/>
      <c r="CV214" s="168"/>
      <c r="CW214" s="168"/>
      <c r="CX214" s="168"/>
      <c r="CY214" s="168"/>
      <c r="CZ214" s="168"/>
    </row>
    <row r="215" s="114" customFormat="true" ht="15" customHeight="true" x14ac:dyDescent="0.2">
      <c r="A215" s="154" t="s">
        <v>136</v>
      </c>
      <c r="B215" s="180" t="str">
        <f>A1025</f>
        <v>DHS06</v>
      </c>
      <c r="AB215" s="168"/>
      <c r="AC215" s="168"/>
      <c r="AD215" s="168"/>
      <c r="AE215" s="168"/>
      <c r="AF215" s="168"/>
      <c r="AG215" s="168"/>
      <c r="AH215" s="168"/>
      <c r="AI215" s="168"/>
      <c r="AJ215" s="168"/>
      <c r="AK215" s="168"/>
      <c r="AL215" s="168"/>
      <c r="AM215" s="168"/>
      <c r="AN215" s="168"/>
      <c r="AO215" s="168"/>
      <c r="AP215" s="168"/>
      <c r="AQ215" s="168"/>
      <c r="AR215" s="168"/>
      <c r="AS215" s="168"/>
      <c r="AT215" s="168"/>
      <c r="AU215" s="168"/>
      <c r="AV215" s="168"/>
      <c r="AW215" s="168"/>
      <c r="AX215" s="168"/>
      <c r="AY215" s="168"/>
      <c r="AZ215" s="168"/>
      <c r="BB215" s="137"/>
      <c r="BZ215" s="168"/>
      <c r="CA215" s="168"/>
      <c r="CB215" s="168"/>
      <c r="CC215" s="168"/>
      <c r="CD215" s="168"/>
      <c r="CE215" s="168"/>
      <c r="CF215" s="168"/>
      <c r="CG215" s="168"/>
      <c r="CH215" s="168"/>
      <c r="CI215" s="168"/>
      <c r="CJ215" s="168"/>
      <c r="CK215" s="168"/>
      <c r="CL215" s="168"/>
      <c r="CM215" s="168"/>
      <c r="CN215" s="168"/>
      <c r="CO215" s="168"/>
      <c r="CP215" s="168"/>
      <c r="CQ215" s="168"/>
      <c r="CR215" s="168"/>
      <c r="CS215" s="168"/>
      <c r="CT215" s="168"/>
      <c r="CU215" s="168"/>
      <c r="CV215" s="168"/>
      <c r="CW215" s="168"/>
      <c r="CX215" s="168"/>
      <c r="CY215" s="168"/>
      <c r="CZ215" s="168"/>
    </row>
    <row r="216" s="114" customFormat="true" ht="15" customHeight="true" x14ac:dyDescent="0.2">
      <c r="A216" s="795"/>
      <c r="B216" s="793"/>
      <c r="AB216" s="168"/>
      <c r="AC216" s="168"/>
      <c r="AD216" s="168"/>
      <c r="AE216" s="168"/>
      <c r="AF216" s="168"/>
      <c r="AG216" s="168"/>
      <c r="AH216" s="168"/>
      <c r="AI216" s="168"/>
      <c r="AJ216" s="168"/>
      <c r="AK216" s="168"/>
      <c r="AL216" s="168"/>
      <c r="AM216" s="168"/>
      <c r="AN216" s="168"/>
      <c r="AO216" s="168"/>
      <c r="AP216" s="168"/>
      <c r="AQ216" s="168"/>
      <c r="AR216" s="168"/>
      <c r="AS216" s="168"/>
      <c r="AT216" s="168"/>
      <c r="AU216" s="168"/>
      <c r="AV216" s="168"/>
      <c r="AW216" s="168"/>
      <c r="AX216" s="168"/>
      <c r="AY216" s="168"/>
      <c r="AZ216" s="168"/>
      <c r="BB216" s="137"/>
      <c r="BZ216" s="168"/>
      <c r="CA216" s="168"/>
      <c r="CB216" s="168"/>
      <c r="CC216" s="168"/>
      <c r="CD216" s="168"/>
      <c r="CE216" s="168"/>
      <c r="CF216" s="168"/>
      <c r="CG216" s="168"/>
      <c r="CH216" s="168"/>
      <c r="CI216" s="168"/>
      <c r="CJ216" s="168"/>
      <c r="CK216" s="168"/>
      <c r="CL216" s="168"/>
      <c r="CM216" s="168"/>
      <c r="CN216" s="168"/>
      <c r="CO216" s="168"/>
      <c r="CP216" s="168"/>
      <c r="CQ216" s="168"/>
      <c r="CR216" s="168"/>
      <c r="CS216" s="168"/>
      <c r="CT216" s="168"/>
      <c r="CU216" s="168"/>
      <c r="CV216" s="168"/>
      <c r="CW216" s="168"/>
      <c r="CX216" s="168"/>
      <c r="CY216" s="168"/>
      <c r="CZ216" s="168"/>
    </row>
    <row r="217" s="114" customFormat="true" ht="15" customHeight="true" x14ac:dyDescent="0.2">
      <c r="A217" s="795"/>
      <c r="B217" s="794"/>
      <c r="AB217" s="168"/>
      <c r="AC217" s="168"/>
      <c r="AD217" s="168"/>
      <c r="AE217" s="168"/>
      <c r="AF217" s="168"/>
      <c r="AG217" s="168"/>
      <c r="AH217" s="168"/>
      <c r="AI217" s="168"/>
      <c r="AJ217" s="168"/>
      <c r="AK217" s="168"/>
      <c r="AL217" s="168"/>
      <c r="AM217" s="168"/>
      <c r="AN217" s="168"/>
      <c r="AO217" s="168"/>
      <c r="AP217" s="168"/>
      <c r="AQ217" s="168"/>
      <c r="AR217" s="168"/>
      <c r="AS217" s="168"/>
      <c r="AT217" s="168"/>
      <c r="AU217" s="168"/>
      <c r="AV217" s="168"/>
      <c r="AW217" s="168"/>
      <c r="AX217" s="168"/>
      <c r="AY217" s="168"/>
      <c r="AZ217" s="168"/>
      <c r="BB217" s="137"/>
      <c r="BZ217" s="168"/>
      <c r="CA217" s="168"/>
      <c r="CB217" s="168"/>
      <c r="CC217" s="168"/>
      <c r="CD217" s="168"/>
      <c r="CE217" s="168"/>
      <c r="CF217" s="168"/>
      <c r="CG217" s="168"/>
      <c r="CH217" s="168"/>
      <c r="CI217" s="168"/>
      <c r="CJ217" s="168"/>
      <c r="CK217" s="168"/>
      <c r="CL217" s="168"/>
      <c r="CM217" s="168"/>
      <c r="CN217" s="168"/>
      <c r="CO217" s="168"/>
      <c r="CP217" s="168"/>
      <c r="CQ217" s="168"/>
      <c r="CR217" s="168"/>
      <c r="CS217" s="168"/>
      <c r="CT217" s="168"/>
      <c r="CU217" s="168"/>
      <c r="CV217" s="168"/>
      <c r="CW217" s="168"/>
      <c r="CX217" s="168"/>
      <c r="CY217" s="168"/>
      <c r="CZ217" s="168"/>
    </row>
    <row r="218" s="114" customFormat="true" ht="18" customHeight="true" x14ac:dyDescent="0.2">
      <c r="A218" s="795"/>
      <c r="B218" s="793"/>
      <c r="AB218" s="168"/>
      <c r="AC218" s="168"/>
      <c r="AD218" s="168"/>
      <c r="AE218" s="168"/>
      <c r="AF218" s="168"/>
      <c r="AG218" s="168"/>
      <c r="AH218" s="168"/>
      <c r="AI218" s="168"/>
      <c r="AJ218" s="168"/>
      <c r="AK218" s="168"/>
      <c r="AL218" s="168"/>
      <c r="AM218" s="168"/>
      <c r="AN218" s="168"/>
      <c r="AO218" s="168"/>
      <c r="AP218" s="168"/>
      <c r="AQ218" s="168"/>
      <c r="AR218" s="168"/>
      <c r="AS218" s="168"/>
      <c r="AT218" s="168"/>
      <c r="AU218" s="168"/>
      <c r="AV218" s="168"/>
      <c r="AW218" s="168"/>
      <c r="AX218" s="168"/>
      <c r="AY218" s="168"/>
      <c r="AZ218" s="168"/>
      <c r="BB218" s="137"/>
      <c r="BZ218" s="168"/>
      <c r="CA218" s="168"/>
      <c r="CB218" s="168"/>
      <c r="CC218" s="168"/>
      <c r="CD218" s="168"/>
      <c r="CE218" s="168"/>
      <c r="CF218" s="168"/>
      <c r="CG218" s="168"/>
      <c r="CH218" s="168"/>
      <c r="CI218" s="168"/>
      <c r="CJ218" s="168"/>
      <c r="CK218" s="168"/>
      <c r="CL218" s="168"/>
      <c r="CM218" s="168"/>
      <c r="CN218" s="168"/>
      <c r="CO218" s="168"/>
      <c r="CP218" s="168"/>
      <c r="CQ218" s="168"/>
      <c r="CR218" s="168"/>
      <c r="CS218" s="168"/>
      <c r="CT218" s="168"/>
      <c r="CU218" s="168"/>
      <c r="CV218" s="168"/>
      <c r="CW218" s="168"/>
      <c r="CX218" s="168"/>
      <c r="CY218" s="168"/>
      <c r="CZ218" s="168"/>
    </row>
    <row r="219" s="114" customFormat="true" ht="18" customHeight="true" x14ac:dyDescent="0.2">
      <c r="A219" s="796"/>
      <c r="B219" s="797"/>
      <c r="AB219" s="168"/>
      <c r="AC219" s="168"/>
      <c r="AD219" s="168"/>
      <c r="AE219" s="168"/>
      <c r="AF219" s="168"/>
      <c r="AG219" s="168"/>
      <c r="AH219" s="168"/>
      <c r="AI219" s="168"/>
      <c r="AJ219" s="168"/>
      <c r="AK219" s="168"/>
      <c r="AL219" s="168"/>
      <c r="AM219" s="168"/>
      <c r="AN219" s="168"/>
      <c r="AO219" s="168"/>
      <c r="AP219" s="168"/>
      <c r="AQ219" s="168"/>
      <c r="AR219" s="168"/>
      <c r="AS219" s="168"/>
      <c r="AT219" s="168"/>
      <c r="AU219" s="168"/>
      <c r="AV219" s="168"/>
      <c r="AW219" s="168"/>
      <c r="AX219" s="168"/>
      <c r="AY219" s="168"/>
      <c r="AZ219" s="168"/>
      <c r="BB219" s="137"/>
      <c r="BZ219" s="168"/>
      <c r="CA219" s="168"/>
      <c r="CB219" s="168"/>
      <c r="CC219" s="168"/>
      <c r="CD219" s="168"/>
      <c r="CE219" s="168"/>
      <c r="CF219" s="168"/>
      <c r="CG219" s="168"/>
      <c r="CH219" s="168"/>
      <c r="CI219" s="168"/>
      <c r="CJ219" s="168"/>
      <c r="CK219" s="168"/>
      <c r="CL219" s="168"/>
      <c r="CM219" s="168"/>
      <c r="CN219" s="168"/>
      <c r="CO219" s="168"/>
      <c r="CP219" s="168"/>
      <c r="CQ219" s="168"/>
      <c r="CR219" s="168"/>
      <c r="CS219" s="168"/>
      <c r="CT219" s="168"/>
      <c r="CU219" s="168"/>
      <c r="CV219" s="168"/>
      <c r="CW219" s="168"/>
      <c r="CX219" s="168"/>
      <c r="CY219" s="168"/>
      <c r="CZ219" s="168"/>
    </row>
    <row r="220" s="373" customFormat="true" ht="15" customHeight="true" x14ac:dyDescent="0.2">
      <c r="A220" s="117" t="s">
        <v>86</v>
      </c>
      <c r="B220" s="163"/>
      <c r="C220" s="1137" t="s">
        <v>115</v>
      </c>
      <c r="D220" s="1138"/>
      <c r="E220" s="1138"/>
      <c r="F220" s="1138"/>
      <c r="G220" s="1139"/>
      <c r="H220" s="1140" t="s">
        <v>38</v>
      </c>
      <c r="I220" s="1141"/>
      <c r="J220" s="1141"/>
      <c r="K220" s="1141"/>
      <c r="L220" s="1142"/>
      <c r="M220" s="1143" t="s">
        <v>37</v>
      </c>
      <c r="N220" s="1144"/>
      <c r="O220" s="1144"/>
      <c r="P220" s="1144"/>
      <c r="Q220" s="1145"/>
      <c r="R220" s="961" t="s">
        <v>141</v>
      </c>
      <c r="S220" s="265"/>
      <c r="T220" s="265"/>
      <c r="U220" s="265"/>
      <c r="V220" s="265"/>
      <c r="W220" s="265"/>
      <c r="X220" s="265"/>
      <c r="Y220" s="265"/>
      <c r="Z220" s="265"/>
      <c r="AA220" s="265"/>
      <c r="AB220" s="738"/>
      <c r="AC220" s="738"/>
      <c r="AD220" s="738"/>
      <c r="AE220" s="738"/>
      <c r="AF220" s="738"/>
      <c r="AG220" s="738"/>
      <c r="AH220" s="738"/>
      <c r="AI220" s="738"/>
      <c r="AJ220" s="738"/>
      <c r="AK220" s="738"/>
      <c r="AL220" s="738"/>
      <c r="AM220" s="738"/>
      <c r="AN220" s="738"/>
      <c r="AO220" s="738"/>
      <c r="AP220" s="738"/>
      <c r="AQ220" s="738"/>
      <c r="AR220" s="738"/>
      <c r="AS220" s="738"/>
      <c r="AT220" s="738"/>
      <c r="AU220" s="738"/>
      <c r="AV220" s="738"/>
      <c r="AW220" s="738"/>
      <c r="AX220" s="738"/>
      <c r="AY220" s="738"/>
      <c r="AZ220" s="173"/>
      <c r="BA220" s="174" t="s">
        <v>131</v>
      </c>
      <c r="BB220" s="117" t="s">
        <v>86</v>
      </c>
      <c r="BC220" s="1143" t="s">
        <v>115</v>
      </c>
      <c r="BD220" s="1144"/>
      <c r="BE220" s="1144"/>
      <c r="BF220" s="1144"/>
      <c r="BG220" s="1167"/>
      <c r="BH220" s="1143" t="s">
        <v>38</v>
      </c>
      <c r="BI220" s="1144"/>
      <c r="BJ220" s="1144"/>
      <c r="BK220" s="1144"/>
      <c r="BL220" s="1167"/>
      <c r="BM220" s="1143" t="s">
        <v>37</v>
      </c>
      <c r="BN220" s="1144"/>
      <c r="BO220" s="1144"/>
      <c r="BP220" s="1144"/>
      <c r="BQ220" s="1145"/>
      <c r="BR220" s="956" t="s">
        <v>141</v>
      </c>
      <c r="BS220" s="265"/>
      <c r="BT220" s="265"/>
      <c r="BU220" s="265"/>
      <c r="BV220" s="265"/>
      <c r="BW220" s="265"/>
      <c r="BX220" s="265"/>
      <c r="BY220" s="265"/>
      <c r="BZ220" s="279"/>
      <c r="CA220" s="279"/>
      <c r="CB220" s="172"/>
      <c r="CC220" s="172"/>
      <c r="CD220" s="172"/>
      <c r="CE220" s="172"/>
      <c r="CF220" s="172"/>
      <c r="CG220" s="172"/>
      <c r="CH220" s="172"/>
      <c r="CI220" s="172"/>
      <c r="CJ220" s="172"/>
      <c r="CK220" s="172"/>
      <c r="CL220" s="172"/>
      <c r="CM220" s="172"/>
      <c r="CN220" s="172"/>
      <c r="CO220" s="172"/>
      <c r="CP220" s="172"/>
      <c r="CQ220" s="172"/>
      <c r="CR220" s="172"/>
      <c r="CS220" s="172"/>
      <c r="CT220" s="172"/>
      <c r="CU220" s="172"/>
      <c r="CV220" s="172"/>
      <c r="CW220" s="172"/>
      <c r="CX220" s="172"/>
      <c r="CY220" s="172"/>
      <c r="CZ220" s="172"/>
    </row>
    <row r="221" s="373" customFormat="true" ht="24" x14ac:dyDescent="0.2">
      <c r="A221" s="159" t="s">
        <v>87</v>
      </c>
      <c r="B221" s="205"/>
      <c r="C221" s="251" t="s">
        <v>0</v>
      </c>
      <c r="D221" s="252" t="s">
        <v>1</v>
      </c>
      <c r="E221" s="252" t="s">
        <v>2</v>
      </c>
      <c r="F221" s="252" t="s">
        <v>3</v>
      </c>
      <c r="G221" s="253" t="s">
        <v>4</v>
      </c>
      <c r="H221" s="212" t="s">
        <v>0</v>
      </c>
      <c r="I221" s="211" t="s">
        <v>1</v>
      </c>
      <c r="J221" s="211" t="s">
        <v>2</v>
      </c>
      <c r="K221" s="211" t="s">
        <v>3</v>
      </c>
      <c r="L221" s="214" t="s">
        <v>4</v>
      </c>
      <c r="M221" s="213" t="s">
        <v>0</v>
      </c>
      <c r="N221" s="211" t="s">
        <v>1</v>
      </c>
      <c r="O221" s="211" t="s">
        <v>2</v>
      </c>
      <c r="P221" s="211" t="s">
        <v>3</v>
      </c>
      <c r="Q221" s="284" t="s">
        <v>4</v>
      </c>
      <c r="R221" s="212" t="s">
        <v>248</v>
      </c>
      <c r="S221" s="211" t="s">
        <v>249</v>
      </c>
      <c r="T221" s="211" t="s">
        <v>250</v>
      </c>
      <c r="U221" s="211" t="s">
        <v>251</v>
      </c>
      <c r="V221" s="211" t="s">
        <v>252</v>
      </c>
      <c r="W221" s="211" t="s">
        <v>253</v>
      </c>
      <c r="X221" s="211" t="s">
        <v>254</v>
      </c>
      <c r="Y221" s="211" t="s">
        <v>255</v>
      </c>
      <c r="Z221" s="211" t="s">
        <v>256</v>
      </c>
      <c r="AA221" s="214" t="s">
        <v>257</v>
      </c>
      <c r="AB221" s="738"/>
      <c r="AC221" s="738"/>
      <c r="AD221" s="738"/>
      <c r="AE221" s="738"/>
      <c r="AF221" s="738"/>
      <c r="AG221" s="738"/>
      <c r="AH221" s="738"/>
      <c r="AI221" s="738"/>
      <c r="AJ221" s="738"/>
      <c r="AK221" s="738"/>
      <c r="AL221" s="738"/>
      <c r="AM221" s="738"/>
      <c r="AN221" s="738"/>
      <c r="AO221" s="738"/>
      <c r="AP221" s="738"/>
      <c r="AQ221" s="738"/>
      <c r="AR221" s="738"/>
      <c r="AS221" s="738"/>
      <c r="AT221" s="738"/>
      <c r="AU221" s="738"/>
      <c r="AV221" s="738"/>
      <c r="AW221" s="738"/>
      <c r="AX221" s="738"/>
      <c r="AY221" s="738"/>
      <c r="AZ221" s="173"/>
      <c r="BA221" s="159" t="s">
        <v>118</v>
      </c>
      <c r="BB221" s="158"/>
      <c r="BC221" s="297" t="s">
        <v>0</v>
      </c>
      <c r="BD221" s="435" t="s">
        <v>1</v>
      </c>
      <c r="BE221" s="435" t="s">
        <v>2</v>
      </c>
      <c r="BF221" s="435" t="s">
        <v>3</v>
      </c>
      <c r="BG221" s="298" t="s">
        <v>4</v>
      </c>
      <c r="BH221" s="297" t="s">
        <v>0</v>
      </c>
      <c r="BI221" s="435" t="s">
        <v>1</v>
      </c>
      <c r="BJ221" s="435" t="s">
        <v>2</v>
      </c>
      <c r="BK221" s="435" t="s">
        <v>3</v>
      </c>
      <c r="BL221" s="298" t="s">
        <v>4</v>
      </c>
      <c r="BM221" s="297" t="s">
        <v>0</v>
      </c>
      <c r="BN221" s="435" t="s">
        <v>1</v>
      </c>
      <c r="BO221" s="435" t="s">
        <v>2</v>
      </c>
      <c r="BP221" s="435" t="s">
        <v>3</v>
      </c>
      <c r="BQ221" s="298" t="s">
        <v>4</v>
      </c>
      <c r="BR221" s="297" t="s">
        <v>248</v>
      </c>
      <c r="BS221" s="435" t="s">
        <v>249</v>
      </c>
      <c r="BT221" s="435" t="s">
        <v>250</v>
      </c>
      <c r="BU221" s="435" t="s">
        <v>251</v>
      </c>
      <c r="BV221" s="435" t="s">
        <v>252</v>
      </c>
      <c r="BW221" s="435" t="s">
        <v>253</v>
      </c>
      <c r="BX221" s="435" t="s">
        <v>254</v>
      </c>
      <c r="BY221" s="436" t="s">
        <v>255</v>
      </c>
      <c r="BZ221" s="436" t="s">
        <v>256</v>
      </c>
      <c r="CA221" s="436" t="s">
        <v>257</v>
      </c>
      <c r="CB221" s="2"/>
      <c r="CC221" s="2"/>
      <c r="CD221" s="2"/>
      <c r="CE221" s="2"/>
      <c r="CF221" s="2"/>
      <c r="CG221" s="2"/>
      <c r="CH221" s="2"/>
      <c r="CI221" s="2"/>
      <c r="CJ221" s="2"/>
      <c r="CK221" s="2"/>
      <c r="CL221" s="2"/>
      <c r="CM221" s="2"/>
      <c r="CN221" s="2"/>
      <c r="CO221" s="2"/>
      <c r="CP221" s="2"/>
      <c r="CQ221" s="2"/>
      <c r="CR221" s="2"/>
      <c r="CS221" s="2"/>
      <c r="CT221" s="2"/>
      <c r="CU221" s="2"/>
      <c r="CV221" s="2"/>
      <c r="CW221" s="2"/>
      <c r="CX221" s="2"/>
      <c r="CY221" s="2"/>
      <c r="CZ221" s="2"/>
    </row>
    <row r="222" s="373" customFormat="true" ht="15" customHeight="true" x14ac:dyDescent="0.2">
      <c r="A222" s="1146" t="s">
        <v>36</v>
      </c>
      <c r="B222" s="208" t="s">
        <v>15</v>
      </c>
      <c r="C222" s="936" t="s">
        <v>35</v>
      </c>
      <c r="D222" s="938" t="s">
        <v>35</v>
      </c>
      <c r="E222" s="938" t="s">
        <v>35</v>
      </c>
      <c r="F222" s="938" t="s">
        <v>35</v>
      </c>
      <c r="G222" s="940" t="s">
        <v>35</v>
      </c>
      <c r="H222" s="942" t="s">
        <v>35</v>
      </c>
      <c r="I222" s="938" t="s">
        <v>35</v>
      </c>
      <c r="J222" s="938" t="s">
        <v>35</v>
      </c>
      <c r="K222" s="938" t="s">
        <v>35</v>
      </c>
      <c r="L222" s="944" t="s">
        <v>35</v>
      </c>
      <c r="M222" s="936" t="s">
        <v>35</v>
      </c>
      <c r="N222" s="938" t="s">
        <v>35</v>
      </c>
      <c r="O222" s="938" t="s">
        <v>35</v>
      </c>
      <c r="P222" s="938" t="s">
        <v>35</v>
      </c>
      <c r="Q222" s="940" t="s">
        <v>35</v>
      </c>
      <c r="R222" s="942" t="s">
        <v>35</v>
      </c>
      <c r="S222" s="938" t="s">
        <v>35</v>
      </c>
      <c r="T222" s="938" t="s">
        <v>35</v>
      </c>
      <c r="U222" s="938" t="s">
        <v>35</v>
      </c>
      <c r="V222" s="938" t="s">
        <v>35</v>
      </c>
      <c r="W222" s="938" t="s">
        <v>35</v>
      </c>
      <c r="X222" s="938" t="s">
        <v>35</v>
      </c>
      <c r="Y222" s="938" t="s">
        <v>35</v>
      </c>
      <c r="Z222" s="938" t="s">
        <v>35</v>
      </c>
      <c r="AA222" s="944" t="s">
        <v>35</v>
      </c>
      <c r="AB222" s="738"/>
      <c r="AC222" s="738"/>
      <c r="AD222" s="738"/>
      <c r="AE222" s="738"/>
      <c r="AF222" s="738"/>
      <c r="AG222" s="738"/>
      <c r="AH222" s="738"/>
      <c r="AI222" s="738"/>
      <c r="AJ222" s="738"/>
      <c r="AK222" s="738"/>
      <c r="AL222" s="738"/>
      <c r="AM222" s="738"/>
      <c r="AN222" s="738"/>
      <c r="AO222" s="738"/>
      <c r="AP222" s="738"/>
      <c r="AQ222" s="738"/>
      <c r="AR222" s="738"/>
      <c r="AS222" s="738"/>
      <c r="AT222" s="738"/>
      <c r="AU222" s="738"/>
      <c r="AV222" s="738"/>
      <c r="AW222" s="738"/>
      <c r="AX222" s="738"/>
      <c r="AY222" s="738"/>
      <c r="AZ222" s="173"/>
      <c r="BA222" s="1168" t="s">
        <v>36</v>
      </c>
      <c r="BB222" s="261" t="s">
        <v>15</v>
      </c>
      <c r="BC222" s="907" t="s">
        <v>35</v>
      </c>
      <c r="BD222" s="911" t="s">
        <v>35</v>
      </c>
      <c r="BE222" s="911" t="s">
        <v>35</v>
      </c>
      <c r="BF222" s="911" t="s">
        <v>35</v>
      </c>
      <c r="BG222" s="916" t="s">
        <v>35</v>
      </c>
      <c r="BH222" s="907" t="s">
        <v>35</v>
      </c>
      <c r="BI222" s="911" t="s">
        <v>35</v>
      </c>
      <c r="BJ222" s="911" t="s">
        <v>35</v>
      </c>
      <c r="BK222" s="911" t="s">
        <v>35</v>
      </c>
      <c r="BL222" s="916" t="s">
        <v>35</v>
      </c>
      <c r="BM222" s="907" t="s">
        <v>35</v>
      </c>
      <c r="BN222" s="911" t="s">
        <v>35</v>
      </c>
      <c r="BO222" s="911" t="s">
        <v>35</v>
      </c>
      <c r="BP222" s="911" t="s">
        <v>35</v>
      </c>
      <c r="BQ222" s="916" t="s">
        <v>35</v>
      </c>
      <c r="BR222" s="907" t="s">
        <v>35</v>
      </c>
      <c r="BS222" s="911" t="s">
        <v>35</v>
      </c>
      <c r="BT222" s="911" t="s">
        <v>35</v>
      </c>
      <c r="BU222" s="911" t="s">
        <v>35</v>
      </c>
      <c r="BV222" s="911" t="s">
        <v>35</v>
      </c>
      <c r="BW222" s="911" t="s">
        <v>35</v>
      </c>
      <c r="BX222" s="911" t="s">
        <v>35</v>
      </c>
      <c r="BY222" s="922" t="s">
        <v>35</v>
      </c>
      <c r="BZ222" s="922" t="s">
        <v>35</v>
      </c>
      <c r="CA222" s="922" t="s">
        <v>35</v>
      </c>
      <c r="CB222" s="970"/>
      <c r="CC222" s="970"/>
      <c r="CD222" s="970"/>
      <c r="CE222" s="970"/>
      <c r="CF222" s="970"/>
      <c r="CG222" s="970"/>
      <c r="CH222" s="970"/>
      <c r="CI222" s="970"/>
      <c r="CJ222" s="970"/>
      <c r="CK222" s="970"/>
      <c r="CL222" s="970"/>
      <c r="CM222" s="970"/>
      <c r="CN222" s="970"/>
      <c r="CO222" s="970"/>
      <c r="CP222" s="970"/>
      <c r="CQ222" s="970"/>
      <c r="CR222" s="970"/>
      <c r="CS222" s="970"/>
      <c r="CT222" s="970"/>
      <c r="CU222" s="970"/>
      <c r="CV222" s="970"/>
      <c r="CW222" s="970"/>
      <c r="CX222" s="970"/>
      <c r="CY222" s="970"/>
      <c r="CZ222" s="968"/>
    </row>
    <row r="223" s="373" customFormat="true" ht="15" customHeight="true" x14ac:dyDescent="0.2">
      <c r="A223" s="1147"/>
      <c r="B223" s="209" t="s">
        <v>16</v>
      </c>
      <c r="C223" s="937" t="s">
        <v>35</v>
      </c>
      <c r="D223" s="939" t="s">
        <v>35</v>
      </c>
      <c r="E223" s="939" t="s">
        <v>35</v>
      </c>
      <c r="F223" s="939" t="s">
        <v>35</v>
      </c>
      <c r="G223" s="941" t="s">
        <v>35</v>
      </c>
      <c r="H223" s="943" t="s">
        <v>35</v>
      </c>
      <c r="I223" s="939" t="s">
        <v>35</v>
      </c>
      <c r="J223" s="939" t="s">
        <v>35</v>
      </c>
      <c r="K223" s="939" t="s">
        <v>35</v>
      </c>
      <c r="L223" s="945" t="s">
        <v>35</v>
      </c>
      <c r="M223" s="937" t="s">
        <v>35</v>
      </c>
      <c r="N223" s="939" t="s">
        <v>35</v>
      </c>
      <c r="O223" s="939" t="s">
        <v>35</v>
      </c>
      <c r="P223" s="939" t="s">
        <v>35</v>
      </c>
      <c r="Q223" s="941" t="s">
        <v>35</v>
      </c>
      <c r="R223" s="943" t="s">
        <v>35</v>
      </c>
      <c r="S223" s="939" t="s">
        <v>35</v>
      </c>
      <c r="T223" s="939" t="s">
        <v>35</v>
      </c>
      <c r="U223" s="939" t="s">
        <v>35</v>
      </c>
      <c r="V223" s="939" t="s">
        <v>35</v>
      </c>
      <c r="W223" s="939" t="s">
        <v>35</v>
      </c>
      <c r="X223" s="939" t="s">
        <v>35</v>
      </c>
      <c r="Y223" s="939" t="s">
        <v>35</v>
      </c>
      <c r="Z223" s="939" t="s">
        <v>35</v>
      </c>
      <c r="AA223" s="945" t="s">
        <v>35</v>
      </c>
      <c r="AB223" s="738"/>
      <c r="AC223" s="738"/>
      <c r="AD223" s="738"/>
      <c r="AE223" s="738"/>
      <c r="AF223" s="738"/>
      <c r="AG223" s="738"/>
      <c r="AH223" s="738"/>
      <c r="AI223" s="738"/>
      <c r="AJ223" s="738"/>
      <c r="AK223" s="738"/>
      <c r="AL223" s="738"/>
      <c r="AM223" s="738"/>
      <c r="AN223" s="738"/>
      <c r="AO223" s="738"/>
      <c r="AP223" s="738"/>
      <c r="AQ223" s="738"/>
      <c r="AR223" s="738"/>
      <c r="AS223" s="738"/>
      <c r="AT223" s="738"/>
      <c r="AU223" s="738"/>
      <c r="AV223" s="738"/>
      <c r="AW223" s="738"/>
      <c r="AX223" s="738"/>
      <c r="AY223" s="738"/>
      <c r="AZ223" s="173"/>
      <c r="BA223" s="1165"/>
      <c r="BB223" s="262" t="s">
        <v>16</v>
      </c>
      <c r="BC223" s="908" t="s">
        <v>35</v>
      </c>
      <c r="BD223" s="912" t="s">
        <v>35</v>
      </c>
      <c r="BE223" s="912" t="s">
        <v>35</v>
      </c>
      <c r="BF223" s="912" t="s">
        <v>35</v>
      </c>
      <c r="BG223" s="917" t="s">
        <v>35</v>
      </c>
      <c r="BH223" s="908" t="s">
        <v>35</v>
      </c>
      <c r="BI223" s="912" t="s">
        <v>35</v>
      </c>
      <c r="BJ223" s="912" t="s">
        <v>35</v>
      </c>
      <c r="BK223" s="912" t="s">
        <v>35</v>
      </c>
      <c r="BL223" s="917" t="s">
        <v>35</v>
      </c>
      <c r="BM223" s="908" t="s">
        <v>35</v>
      </c>
      <c r="BN223" s="912" t="s">
        <v>35</v>
      </c>
      <c r="BO223" s="912" t="s">
        <v>35</v>
      </c>
      <c r="BP223" s="912" t="s">
        <v>35</v>
      </c>
      <c r="BQ223" s="917" t="s">
        <v>35</v>
      </c>
      <c r="BR223" s="908" t="s">
        <v>35</v>
      </c>
      <c r="BS223" s="912" t="s">
        <v>35</v>
      </c>
      <c r="BT223" s="912" t="s">
        <v>35</v>
      </c>
      <c r="BU223" s="912" t="s">
        <v>35</v>
      </c>
      <c r="BV223" s="912" t="s">
        <v>35</v>
      </c>
      <c r="BW223" s="912" t="s">
        <v>35</v>
      </c>
      <c r="BX223" s="912" t="s">
        <v>35</v>
      </c>
      <c r="BY223" s="923" t="s">
        <v>35</v>
      </c>
      <c r="BZ223" s="923" t="s">
        <v>35</v>
      </c>
      <c r="CA223" s="923" t="s">
        <v>35</v>
      </c>
      <c r="CB223" s="970"/>
      <c r="CC223" s="970"/>
      <c r="CD223" s="970"/>
      <c r="CE223" s="970"/>
      <c r="CF223" s="970"/>
      <c r="CG223" s="970"/>
      <c r="CH223" s="970"/>
      <c r="CI223" s="970"/>
      <c r="CJ223" s="970"/>
      <c r="CK223" s="970"/>
      <c r="CL223" s="970"/>
      <c r="CM223" s="970"/>
      <c r="CN223" s="970"/>
      <c r="CO223" s="970"/>
      <c r="CP223" s="970"/>
      <c r="CQ223" s="970"/>
      <c r="CR223" s="970"/>
      <c r="CS223" s="970"/>
      <c r="CT223" s="970"/>
      <c r="CU223" s="970"/>
      <c r="CV223" s="970"/>
      <c r="CW223" s="970"/>
      <c r="CX223" s="970"/>
      <c r="CY223" s="970"/>
      <c r="CZ223" s="968"/>
    </row>
    <row r="224" s="373" customFormat="true" ht="15" customHeight="true" x14ac:dyDescent="0.2">
      <c r="A224" s="1148"/>
      <c r="B224" s="210" t="s">
        <v>20</v>
      </c>
      <c r="C224" s="937" t="s">
        <v>35</v>
      </c>
      <c r="D224" s="939" t="s">
        <v>35</v>
      </c>
      <c r="E224" s="939" t="s">
        <v>35</v>
      </c>
      <c r="F224" s="939" t="s">
        <v>35</v>
      </c>
      <c r="G224" s="941" t="s">
        <v>35</v>
      </c>
      <c r="H224" s="943" t="s">
        <v>35</v>
      </c>
      <c r="I224" s="939" t="s">
        <v>35</v>
      </c>
      <c r="J224" s="939" t="s">
        <v>35</v>
      </c>
      <c r="K224" s="939" t="s">
        <v>35</v>
      </c>
      <c r="L224" s="945" t="s">
        <v>35</v>
      </c>
      <c r="M224" s="937" t="s">
        <v>35</v>
      </c>
      <c r="N224" s="939" t="s">
        <v>35</v>
      </c>
      <c r="O224" s="939" t="s">
        <v>35</v>
      </c>
      <c r="P224" s="939" t="s">
        <v>35</v>
      </c>
      <c r="Q224" s="941" t="s">
        <v>35</v>
      </c>
      <c r="R224" s="943" t="s">
        <v>35</v>
      </c>
      <c r="S224" s="939" t="s">
        <v>35</v>
      </c>
      <c r="T224" s="939" t="s">
        <v>35</v>
      </c>
      <c r="U224" s="939" t="s">
        <v>35</v>
      </c>
      <c r="V224" s="939" t="s">
        <v>35</v>
      </c>
      <c r="W224" s="939" t="s">
        <v>35</v>
      </c>
      <c r="X224" s="939" t="s">
        <v>35</v>
      </c>
      <c r="Y224" s="939" t="s">
        <v>35</v>
      </c>
      <c r="Z224" s="939" t="s">
        <v>35</v>
      </c>
      <c r="AA224" s="945" t="s">
        <v>35</v>
      </c>
      <c r="AB224" s="738"/>
      <c r="AC224" s="738"/>
      <c r="AD224" s="738"/>
      <c r="AE224" s="738"/>
      <c r="AF224" s="738"/>
      <c r="AG224" s="738"/>
      <c r="AH224" s="738"/>
      <c r="AI224" s="738"/>
      <c r="AJ224" s="738"/>
      <c r="AK224" s="738"/>
      <c r="AL224" s="738"/>
      <c r="AM224" s="738"/>
      <c r="AN224" s="738"/>
      <c r="AO224" s="738"/>
      <c r="AP224" s="738"/>
      <c r="AQ224" s="738"/>
      <c r="AR224" s="738"/>
      <c r="AS224" s="738"/>
      <c r="AT224" s="738"/>
      <c r="AU224" s="738"/>
      <c r="AV224" s="738"/>
      <c r="AW224" s="738"/>
      <c r="AX224" s="738"/>
      <c r="AY224" s="738"/>
      <c r="AZ224" s="173"/>
      <c r="BA224" s="1165"/>
      <c r="BB224" s="262" t="s">
        <v>20</v>
      </c>
      <c r="BC224" s="908" t="s">
        <v>35</v>
      </c>
      <c r="BD224" s="912" t="s">
        <v>35</v>
      </c>
      <c r="BE224" s="912" t="s">
        <v>35</v>
      </c>
      <c r="BF224" s="912" t="s">
        <v>35</v>
      </c>
      <c r="BG224" s="917" t="s">
        <v>35</v>
      </c>
      <c r="BH224" s="908" t="s">
        <v>35</v>
      </c>
      <c r="BI224" s="912" t="s">
        <v>35</v>
      </c>
      <c r="BJ224" s="912" t="s">
        <v>35</v>
      </c>
      <c r="BK224" s="912" t="s">
        <v>35</v>
      </c>
      <c r="BL224" s="917" t="s">
        <v>35</v>
      </c>
      <c r="BM224" s="908" t="s">
        <v>35</v>
      </c>
      <c r="BN224" s="912" t="s">
        <v>35</v>
      </c>
      <c r="BO224" s="912" t="s">
        <v>35</v>
      </c>
      <c r="BP224" s="912" t="s">
        <v>35</v>
      </c>
      <c r="BQ224" s="917" t="s">
        <v>35</v>
      </c>
      <c r="BR224" s="908" t="s">
        <v>35</v>
      </c>
      <c r="BS224" s="912" t="s">
        <v>35</v>
      </c>
      <c r="BT224" s="912" t="s">
        <v>35</v>
      </c>
      <c r="BU224" s="912" t="s">
        <v>35</v>
      </c>
      <c r="BV224" s="912" t="s">
        <v>35</v>
      </c>
      <c r="BW224" s="912" t="s">
        <v>35</v>
      </c>
      <c r="BX224" s="912" t="s">
        <v>35</v>
      </c>
      <c r="BY224" s="923" t="s">
        <v>35</v>
      </c>
      <c r="BZ224" s="923" t="s">
        <v>35</v>
      </c>
      <c r="CA224" s="923" t="s">
        <v>35</v>
      </c>
      <c r="CB224" s="970"/>
      <c r="CC224" s="970"/>
      <c r="CD224" s="970"/>
      <c r="CE224" s="970"/>
      <c r="CF224" s="970"/>
      <c r="CG224" s="970"/>
      <c r="CH224" s="970"/>
      <c r="CI224" s="970"/>
      <c r="CJ224" s="970"/>
      <c r="CK224" s="970"/>
      <c r="CL224" s="970"/>
      <c r="CM224" s="970"/>
      <c r="CN224" s="970"/>
      <c r="CO224" s="970"/>
      <c r="CP224" s="970"/>
      <c r="CQ224" s="970"/>
      <c r="CR224" s="970"/>
      <c r="CS224" s="970"/>
      <c r="CT224" s="970"/>
      <c r="CU224" s="970"/>
      <c r="CV224" s="970"/>
      <c r="CW224" s="970"/>
      <c r="CX224" s="970"/>
      <c r="CY224" s="970"/>
      <c r="CZ224" s="968"/>
    </row>
    <row r="225" s="373" customFormat="true" ht="15" customHeight="true" x14ac:dyDescent="0.2">
      <c r="A225" s="926"/>
      <c r="B225" s="927"/>
      <c r="C225" s="928"/>
      <c r="D225" s="929"/>
      <c r="E225" s="929"/>
      <c r="F225" s="929"/>
      <c r="G225" s="930"/>
      <c r="H225" s="931"/>
      <c r="I225" s="929"/>
      <c r="J225" s="929"/>
      <c r="K225" s="929"/>
      <c r="L225" s="932"/>
      <c r="M225" s="928"/>
      <c r="N225" s="929"/>
      <c r="O225" s="929"/>
      <c r="P225" s="929"/>
      <c r="Q225" s="930"/>
      <c r="R225" s="931"/>
      <c r="S225" s="929"/>
      <c r="T225" s="929"/>
      <c r="U225" s="929"/>
      <c r="V225" s="929"/>
      <c r="W225" s="929"/>
      <c r="X225" s="929"/>
      <c r="Y225" s="929"/>
      <c r="Z225" s="929"/>
      <c r="AA225" s="932"/>
      <c r="AB225" s="738"/>
      <c r="AC225" s="738"/>
      <c r="AD225" s="738"/>
      <c r="AE225" s="738"/>
      <c r="AF225" s="738"/>
      <c r="AG225" s="738"/>
      <c r="AH225" s="738"/>
      <c r="AI225" s="738"/>
      <c r="AJ225" s="738"/>
      <c r="AK225" s="738"/>
      <c r="AL225" s="738"/>
      <c r="AM225" s="738"/>
      <c r="AN225" s="738"/>
      <c r="AO225" s="738"/>
      <c r="AP225" s="738"/>
      <c r="AQ225" s="738"/>
      <c r="AR225" s="738"/>
      <c r="AS225" s="738"/>
      <c r="AT225" s="738"/>
      <c r="AU225" s="738"/>
      <c r="AV225" s="738"/>
      <c r="AW225" s="738"/>
      <c r="AX225" s="738"/>
      <c r="AY225" s="738"/>
      <c r="AZ225" s="173"/>
      <c r="BA225" s="1165" t="s">
        <v>70</v>
      </c>
      <c r="BB225" s="262" t="s">
        <v>71</v>
      </c>
      <c r="BC225" s="908" t="s">
        <v>35</v>
      </c>
      <c r="BD225" s="912" t="s">
        <v>35</v>
      </c>
      <c r="BE225" s="912" t="s">
        <v>35</v>
      </c>
      <c r="BF225" s="912" t="s">
        <v>35</v>
      </c>
      <c r="BG225" s="917" t="s">
        <v>35</v>
      </c>
      <c r="BH225" s="908" t="s">
        <v>35</v>
      </c>
      <c r="BI225" s="912" t="s">
        <v>35</v>
      </c>
      <c r="BJ225" s="912" t="s">
        <v>35</v>
      </c>
      <c r="BK225" s="912" t="s">
        <v>35</v>
      </c>
      <c r="BL225" s="917" t="s">
        <v>35</v>
      </c>
      <c r="BM225" s="908" t="s">
        <v>35</v>
      </c>
      <c r="BN225" s="912" t="s">
        <v>35</v>
      </c>
      <c r="BO225" s="912" t="s">
        <v>35</v>
      </c>
      <c r="BP225" s="912" t="s">
        <v>35</v>
      </c>
      <c r="BQ225" s="917" t="s">
        <v>35</v>
      </c>
      <c r="BR225" s="908" t="s">
        <v>35</v>
      </c>
      <c r="BS225" s="912" t="s">
        <v>35</v>
      </c>
      <c r="BT225" s="912" t="s">
        <v>35</v>
      </c>
      <c r="BU225" s="912" t="s">
        <v>35</v>
      </c>
      <c r="BV225" s="912" t="s">
        <v>35</v>
      </c>
      <c r="BW225" s="912" t="s">
        <v>35</v>
      </c>
      <c r="BX225" s="912" t="s">
        <v>35</v>
      </c>
      <c r="BY225" s="923" t="s">
        <v>35</v>
      </c>
      <c r="BZ225" s="923" t="s">
        <v>35</v>
      </c>
      <c r="CA225" s="923" t="s">
        <v>35</v>
      </c>
      <c r="CB225" s="968"/>
      <c r="CC225" s="968"/>
      <c r="CD225" s="968"/>
      <c r="CE225" s="968"/>
      <c r="CF225" s="968"/>
      <c r="CG225" s="968"/>
      <c r="CH225" s="968"/>
      <c r="CI225" s="968"/>
      <c r="CJ225" s="968"/>
      <c r="CK225" s="968"/>
      <c r="CL225" s="968"/>
      <c r="CM225" s="968"/>
      <c r="CN225" s="968"/>
      <c r="CO225" s="968"/>
      <c r="CP225" s="968"/>
      <c r="CQ225" s="968"/>
      <c r="CR225" s="968"/>
      <c r="CS225" s="968"/>
      <c r="CT225" s="968"/>
      <c r="CU225" s="968"/>
      <c r="CV225" s="968"/>
      <c r="CW225" s="968"/>
      <c r="CX225" s="968"/>
      <c r="CY225" s="968"/>
      <c r="CZ225" s="968"/>
    </row>
    <row r="226" s="373" customFormat="true" ht="15" customHeight="true" x14ac:dyDescent="0.2">
      <c r="A226" s="823"/>
      <c r="B226" s="829"/>
      <c r="C226" s="811"/>
      <c r="D226" s="812"/>
      <c r="E226" s="812"/>
      <c r="F226" s="812"/>
      <c r="G226" s="822"/>
      <c r="H226" s="819"/>
      <c r="I226" s="812"/>
      <c r="J226" s="812"/>
      <c r="K226" s="812"/>
      <c r="L226" s="816"/>
      <c r="M226" s="811"/>
      <c r="N226" s="812"/>
      <c r="O226" s="812"/>
      <c r="P226" s="812"/>
      <c r="Q226" s="822"/>
      <c r="R226" s="819"/>
      <c r="S226" s="812"/>
      <c r="T226" s="812"/>
      <c r="U226" s="812"/>
      <c r="V226" s="812"/>
      <c r="W226" s="812"/>
      <c r="X226" s="812"/>
      <c r="Y226" s="812"/>
      <c r="Z226" s="812"/>
      <c r="AA226" s="816"/>
      <c r="AB226" s="738"/>
      <c r="AC226" s="738"/>
      <c r="AD226" s="738"/>
      <c r="AE226" s="738"/>
      <c r="AF226" s="738"/>
      <c r="AG226" s="738"/>
      <c r="AH226" s="738"/>
      <c r="AI226" s="738"/>
      <c r="AJ226" s="738"/>
      <c r="AK226" s="738"/>
      <c r="AL226" s="738"/>
      <c r="AM226" s="738"/>
      <c r="AN226" s="738"/>
      <c r="AO226" s="738"/>
      <c r="AP226" s="738"/>
      <c r="AQ226" s="738"/>
      <c r="AR226" s="738"/>
      <c r="AS226" s="738"/>
      <c r="AT226" s="738"/>
      <c r="AU226" s="738"/>
      <c r="AV226" s="738"/>
      <c r="AW226" s="738"/>
      <c r="AX226" s="738"/>
      <c r="AY226" s="738"/>
      <c r="AZ226" s="173"/>
      <c r="BA226" s="1165"/>
      <c r="BB226" s="262" t="s">
        <v>72</v>
      </c>
      <c r="BC226" s="908" t="s">
        <v>35</v>
      </c>
      <c r="BD226" s="912" t="s">
        <v>35</v>
      </c>
      <c r="BE226" s="912" t="s">
        <v>35</v>
      </c>
      <c r="BF226" s="912" t="s">
        <v>35</v>
      </c>
      <c r="BG226" s="917" t="s">
        <v>35</v>
      </c>
      <c r="BH226" s="908" t="s">
        <v>35</v>
      </c>
      <c r="BI226" s="912" t="s">
        <v>35</v>
      </c>
      <c r="BJ226" s="912" t="s">
        <v>35</v>
      </c>
      <c r="BK226" s="912" t="s">
        <v>35</v>
      </c>
      <c r="BL226" s="917" t="s">
        <v>35</v>
      </c>
      <c r="BM226" s="908" t="s">
        <v>35</v>
      </c>
      <c r="BN226" s="912" t="s">
        <v>35</v>
      </c>
      <c r="BO226" s="912" t="s">
        <v>35</v>
      </c>
      <c r="BP226" s="912" t="s">
        <v>35</v>
      </c>
      <c r="BQ226" s="917" t="s">
        <v>35</v>
      </c>
      <c r="BR226" s="908" t="s">
        <v>35</v>
      </c>
      <c r="BS226" s="912" t="s">
        <v>35</v>
      </c>
      <c r="BT226" s="912" t="s">
        <v>35</v>
      </c>
      <c r="BU226" s="912" t="s">
        <v>35</v>
      </c>
      <c r="BV226" s="912" t="s">
        <v>35</v>
      </c>
      <c r="BW226" s="912" t="s">
        <v>35</v>
      </c>
      <c r="BX226" s="912" t="s">
        <v>35</v>
      </c>
      <c r="BY226" s="923" t="s">
        <v>35</v>
      </c>
      <c r="BZ226" s="923" t="s">
        <v>35</v>
      </c>
      <c r="CA226" s="923" t="s">
        <v>35</v>
      </c>
      <c r="CB226" s="968"/>
      <c r="CC226" s="968"/>
      <c r="CD226" s="968"/>
      <c r="CE226" s="968"/>
      <c r="CF226" s="968"/>
      <c r="CG226" s="968"/>
      <c r="CH226" s="968"/>
      <c r="CI226" s="968"/>
      <c r="CJ226" s="968"/>
      <c r="CK226" s="968"/>
      <c r="CL226" s="968"/>
      <c r="CM226" s="968"/>
      <c r="CN226" s="968"/>
      <c r="CO226" s="968"/>
      <c r="CP226" s="968"/>
      <c r="CQ226" s="968"/>
      <c r="CR226" s="968"/>
      <c r="CS226" s="968"/>
      <c r="CT226" s="968"/>
      <c r="CU226" s="968"/>
      <c r="CV226" s="968"/>
      <c r="CW226" s="968"/>
      <c r="CX226" s="968"/>
      <c r="CY226" s="968"/>
      <c r="CZ226" s="968"/>
    </row>
    <row r="227" s="373" customFormat="true" ht="15" customHeight="true" x14ac:dyDescent="0.2">
      <c r="A227" s="823"/>
      <c r="B227" s="829"/>
      <c r="C227" s="811"/>
      <c r="D227" s="812"/>
      <c r="E227" s="812"/>
      <c r="F227" s="812"/>
      <c r="G227" s="822"/>
      <c r="H227" s="819"/>
      <c r="I227" s="812"/>
      <c r="J227" s="812"/>
      <c r="K227" s="812"/>
      <c r="L227" s="816"/>
      <c r="M227" s="811"/>
      <c r="N227" s="812"/>
      <c r="O227" s="812"/>
      <c r="P227" s="812"/>
      <c r="Q227" s="822"/>
      <c r="R227" s="819"/>
      <c r="S227" s="812"/>
      <c r="T227" s="812"/>
      <c r="U227" s="812"/>
      <c r="V227" s="812"/>
      <c r="W227" s="812"/>
      <c r="X227" s="812"/>
      <c r="Y227" s="812"/>
      <c r="Z227" s="812"/>
      <c r="AA227" s="816"/>
      <c r="AB227" s="738"/>
      <c r="AC227" s="738"/>
      <c r="AD227" s="738"/>
      <c r="AE227" s="738"/>
      <c r="AF227" s="738"/>
      <c r="AG227" s="738"/>
      <c r="AH227" s="738"/>
      <c r="AI227" s="738"/>
      <c r="AJ227" s="738"/>
      <c r="AK227" s="738"/>
      <c r="AL227" s="738"/>
      <c r="AM227" s="738"/>
      <c r="AN227" s="738"/>
      <c r="AO227" s="738"/>
      <c r="AP227" s="738"/>
      <c r="AQ227" s="738"/>
      <c r="AR227" s="738"/>
      <c r="AS227" s="738"/>
      <c r="AT227" s="738"/>
      <c r="AU227" s="738"/>
      <c r="AV227" s="738"/>
      <c r="AW227" s="738"/>
      <c r="AX227" s="738"/>
      <c r="AY227" s="738"/>
      <c r="AZ227" s="173"/>
      <c r="BA227" s="1165" t="s">
        <v>95</v>
      </c>
      <c r="BB227" s="262" t="s">
        <v>61</v>
      </c>
      <c r="BC227" s="908" t="s">
        <v>35</v>
      </c>
      <c r="BD227" s="912" t="s">
        <v>35</v>
      </c>
      <c r="BE227" s="912" t="s">
        <v>35</v>
      </c>
      <c r="BF227" s="912" t="s">
        <v>35</v>
      </c>
      <c r="BG227" s="917" t="s">
        <v>35</v>
      </c>
      <c r="BH227" s="908" t="s">
        <v>35</v>
      </c>
      <c r="BI227" s="912" t="s">
        <v>35</v>
      </c>
      <c r="BJ227" s="912" t="s">
        <v>35</v>
      </c>
      <c r="BK227" s="912" t="s">
        <v>35</v>
      </c>
      <c r="BL227" s="917" t="s">
        <v>35</v>
      </c>
      <c r="BM227" s="908" t="s">
        <v>35</v>
      </c>
      <c r="BN227" s="912" t="s">
        <v>35</v>
      </c>
      <c r="BO227" s="912" t="s">
        <v>35</v>
      </c>
      <c r="BP227" s="912" t="s">
        <v>35</v>
      </c>
      <c r="BQ227" s="917" t="s">
        <v>35</v>
      </c>
      <c r="BR227" s="908" t="s">
        <v>35</v>
      </c>
      <c r="BS227" s="912" t="s">
        <v>35</v>
      </c>
      <c r="BT227" s="912" t="s">
        <v>35</v>
      </c>
      <c r="BU227" s="912" t="s">
        <v>35</v>
      </c>
      <c r="BV227" s="912" t="s">
        <v>35</v>
      </c>
      <c r="BW227" s="912" t="s">
        <v>35</v>
      </c>
      <c r="BX227" s="912" t="s">
        <v>35</v>
      </c>
      <c r="BY227" s="923" t="s">
        <v>35</v>
      </c>
      <c r="BZ227" s="923" t="s">
        <v>35</v>
      </c>
      <c r="CA227" s="923" t="s">
        <v>35</v>
      </c>
      <c r="CB227" s="968"/>
      <c r="CC227" s="968"/>
      <c r="CD227" s="968"/>
      <c r="CE227" s="968"/>
      <c r="CF227" s="968"/>
      <c r="CG227" s="968"/>
      <c r="CH227" s="968"/>
      <c r="CI227" s="968"/>
      <c r="CJ227" s="968"/>
      <c r="CK227" s="968"/>
      <c r="CL227" s="968"/>
      <c r="CM227" s="968"/>
      <c r="CN227" s="968"/>
      <c r="CO227" s="968"/>
      <c r="CP227" s="968"/>
      <c r="CQ227" s="968"/>
      <c r="CR227" s="968"/>
      <c r="CS227" s="968"/>
      <c r="CT227" s="968"/>
      <c r="CU227" s="968"/>
      <c r="CV227" s="968"/>
      <c r="CW227" s="968"/>
      <c r="CX227" s="968"/>
      <c r="CY227" s="968"/>
      <c r="CZ227" s="968"/>
    </row>
    <row r="228" s="373" customFormat="true" ht="15" customHeight="true" x14ac:dyDescent="0.2">
      <c r="A228" s="823"/>
      <c r="B228" s="829"/>
      <c r="C228" s="855"/>
      <c r="D228" s="856"/>
      <c r="E228" s="856"/>
      <c r="F228" s="856"/>
      <c r="G228" s="857"/>
      <c r="H228" s="858"/>
      <c r="I228" s="856"/>
      <c r="J228" s="856"/>
      <c r="K228" s="856"/>
      <c r="L228" s="859"/>
      <c r="M228" s="855"/>
      <c r="N228" s="856"/>
      <c r="O228" s="856"/>
      <c r="P228" s="856"/>
      <c r="Q228" s="857"/>
      <c r="R228" s="858"/>
      <c r="S228" s="856"/>
      <c r="T228" s="856"/>
      <c r="U228" s="856"/>
      <c r="V228" s="856"/>
      <c r="W228" s="856"/>
      <c r="X228" s="856"/>
      <c r="Y228" s="856"/>
      <c r="Z228" s="856"/>
      <c r="AA228" s="859"/>
      <c r="AB228" s="738"/>
      <c r="AC228" s="738"/>
      <c r="AD228" s="738"/>
      <c r="AE228" s="738"/>
      <c r="AF228" s="738"/>
      <c r="AG228" s="738"/>
      <c r="AH228" s="738"/>
      <c r="AI228" s="738"/>
      <c r="AJ228" s="738"/>
      <c r="AK228" s="738"/>
      <c r="AL228" s="738"/>
      <c r="AM228" s="738"/>
      <c r="AN228" s="738"/>
      <c r="AO228" s="738"/>
      <c r="AP228" s="738"/>
      <c r="AQ228" s="738"/>
      <c r="AR228" s="738"/>
      <c r="AS228" s="738"/>
      <c r="AT228" s="738"/>
      <c r="AU228" s="738"/>
      <c r="AV228" s="738"/>
      <c r="AW228" s="738"/>
      <c r="AX228" s="738"/>
      <c r="AY228" s="738"/>
      <c r="AZ228" s="173"/>
      <c r="BA228" s="1165"/>
      <c r="BB228" s="262" t="s">
        <v>92</v>
      </c>
      <c r="BC228" s="908" t="s">
        <v>35</v>
      </c>
      <c r="BD228" s="912" t="s">
        <v>35</v>
      </c>
      <c r="BE228" s="912" t="s">
        <v>35</v>
      </c>
      <c r="BF228" s="912" t="s">
        <v>35</v>
      </c>
      <c r="BG228" s="917" t="s">
        <v>35</v>
      </c>
      <c r="BH228" s="908" t="s">
        <v>35</v>
      </c>
      <c r="BI228" s="912" t="s">
        <v>35</v>
      </c>
      <c r="BJ228" s="912" t="s">
        <v>35</v>
      </c>
      <c r="BK228" s="912" t="s">
        <v>35</v>
      </c>
      <c r="BL228" s="917" t="s">
        <v>35</v>
      </c>
      <c r="BM228" s="908" t="s">
        <v>35</v>
      </c>
      <c r="BN228" s="912" t="s">
        <v>35</v>
      </c>
      <c r="BO228" s="912" t="s">
        <v>35</v>
      </c>
      <c r="BP228" s="912" t="s">
        <v>35</v>
      </c>
      <c r="BQ228" s="917" t="s">
        <v>35</v>
      </c>
      <c r="BR228" s="908" t="s">
        <v>35</v>
      </c>
      <c r="BS228" s="912" t="s">
        <v>35</v>
      </c>
      <c r="BT228" s="912" t="s">
        <v>35</v>
      </c>
      <c r="BU228" s="912" t="s">
        <v>35</v>
      </c>
      <c r="BV228" s="912" t="s">
        <v>35</v>
      </c>
      <c r="BW228" s="912" t="s">
        <v>35</v>
      </c>
      <c r="BX228" s="912" t="s">
        <v>35</v>
      </c>
      <c r="BY228" s="923" t="s">
        <v>35</v>
      </c>
      <c r="BZ228" s="923" t="s">
        <v>35</v>
      </c>
      <c r="CA228" s="923" t="s">
        <v>35</v>
      </c>
      <c r="CB228" s="968"/>
      <c r="CC228" s="968"/>
      <c r="CD228" s="968"/>
      <c r="CE228" s="968"/>
      <c r="CF228" s="968"/>
      <c r="CG228" s="968"/>
      <c r="CH228" s="968"/>
      <c r="CI228" s="968"/>
      <c r="CJ228" s="968"/>
      <c r="CK228" s="968"/>
      <c r="CL228" s="968"/>
      <c r="CM228" s="968"/>
      <c r="CN228" s="968"/>
      <c r="CO228" s="968"/>
      <c r="CP228" s="968"/>
      <c r="CQ228" s="968"/>
      <c r="CR228" s="968"/>
      <c r="CS228" s="968"/>
      <c r="CT228" s="968"/>
      <c r="CU228" s="968"/>
      <c r="CV228" s="968"/>
      <c r="CW228" s="968"/>
      <c r="CX228" s="968"/>
      <c r="CY228" s="968"/>
      <c r="CZ228" s="968"/>
    </row>
    <row r="229" s="373" customFormat="true" ht="15" customHeight="true" x14ac:dyDescent="0.2">
      <c r="A229" s="823"/>
      <c r="B229" s="829"/>
      <c r="C229" s="855"/>
      <c r="D229" s="856"/>
      <c r="E229" s="856"/>
      <c r="F229" s="856"/>
      <c r="G229" s="857"/>
      <c r="H229" s="858"/>
      <c r="I229" s="856"/>
      <c r="J229" s="856"/>
      <c r="K229" s="856"/>
      <c r="L229" s="859"/>
      <c r="M229" s="855"/>
      <c r="N229" s="856"/>
      <c r="O229" s="856"/>
      <c r="P229" s="856"/>
      <c r="Q229" s="857"/>
      <c r="R229" s="858"/>
      <c r="S229" s="856"/>
      <c r="T229" s="856"/>
      <c r="U229" s="856"/>
      <c r="V229" s="856"/>
      <c r="W229" s="856"/>
      <c r="X229" s="856"/>
      <c r="Y229" s="856"/>
      <c r="Z229" s="856"/>
      <c r="AA229" s="859"/>
      <c r="AB229" s="738"/>
      <c r="AC229" s="738"/>
      <c r="AD229" s="738"/>
      <c r="AE229" s="738"/>
      <c r="AF229" s="738"/>
      <c r="AG229" s="738"/>
      <c r="AH229" s="738"/>
      <c r="AI229" s="738"/>
      <c r="AJ229" s="738"/>
      <c r="AK229" s="738"/>
      <c r="AL229" s="738"/>
      <c r="AM229" s="738"/>
      <c r="AN229" s="738"/>
      <c r="AO229" s="738"/>
      <c r="AP229" s="738"/>
      <c r="AQ229" s="738"/>
      <c r="AR229" s="738"/>
      <c r="AS229" s="738"/>
      <c r="AT229" s="738"/>
      <c r="AU229" s="738"/>
      <c r="AV229" s="738"/>
      <c r="AW229" s="738"/>
      <c r="AX229" s="738"/>
      <c r="AY229" s="738"/>
      <c r="AZ229" s="173"/>
      <c r="BA229" s="1165"/>
      <c r="BB229" s="262" t="s">
        <v>93</v>
      </c>
      <c r="BC229" s="908" t="s">
        <v>35</v>
      </c>
      <c r="BD229" s="912" t="s">
        <v>35</v>
      </c>
      <c r="BE229" s="912" t="s">
        <v>35</v>
      </c>
      <c r="BF229" s="912" t="s">
        <v>35</v>
      </c>
      <c r="BG229" s="917" t="s">
        <v>35</v>
      </c>
      <c r="BH229" s="908" t="s">
        <v>35</v>
      </c>
      <c r="BI229" s="912" t="s">
        <v>35</v>
      </c>
      <c r="BJ229" s="912" t="s">
        <v>35</v>
      </c>
      <c r="BK229" s="912" t="s">
        <v>35</v>
      </c>
      <c r="BL229" s="917" t="s">
        <v>35</v>
      </c>
      <c r="BM229" s="908" t="s">
        <v>35</v>
      </c>
      <c r="BN229" s="912" t="s">
        <v>35</v>
      </c>
      <c r="BO229" s="912" t="s">
        <v>35</v>
      </c>
      <c r="BP229" s="912" t="s">
        <v>35</v>
      </c>
      <c r="BQ229" s="917" t="s">
        <v>35</v>
      </c>
      <c r="BR229" s="908" t="s">
        <v>35</v>
      </c>
      <c r="BS229" s="912" t="s">
        <v>35</v>
      </c>
      <c r="BT229" s="912" t="s">
        <v>35</v>
      </c>
      <c r="BU229" s="912" t="s">
        <v>35</v>
      </c>
      <c r="BV229" s="912" t="s">
        <v>35</v>
      </c>
      <c r="BW229" s="912" t="s">
        <v>35</v>
      </c>
      <c r="BX229" s="912" t="s">
        <v>35</v>
      </c>
      <c r="BY229" s="923" t="s">
        <v>35</v>
      </c>
      <c r="BZ229" s="923" t="s">
        <v>35</v>
      </c>
      <c r="CA229" s="923" t="s">
        <v>35</v>
      </c>
      <c r="CB229" s="968"/>
      <c r="CC229" s="968"/>
      <c r="CD229" s="968"/>
      <c r="CE229" s="968"/>
      <c r="CF229" s="968"/>
      <c r="CG229" s="968"/>
      <c r="CH229" s="968"/>
      <c r="CI229" s="968"/>
      <c r="CJ229" s="968"/>
      <c r="CK229" s="968"/>
      <c r="CL229" s="968"/>
      <c r="CM229" s="968"/>
      <c r="CN229" s="968"/>
      <c r="CO229" s="968"/>
      <c r="CP229" s="968"/>
      <c r="CQ229" s="968"/>
      <c r="CR229" s="968"/>
      <c r="CS229" s="968"/>
      <c r="CT229" s="968"/>
      <c r="CU229" s="968"/>
      <c r="CV229" s="968"/>
      <c r="CW229" s="968"/>
      <c r="CX229" s="968"/>
      <c r="CY229" s="968"/>
      <c r="CZ229" s="968"/>
    </row>
    <row r="230" s="373" customFormat="true" ht="15" customHeight="true" x14ac:dyDescent="0.2">
      <c r="A230" s="823"/>
      <c r="B230" s="829"/>
      <c r="C230" s="855"/>
      <c r="D230" s="856"/>
      <c r="E230" s="856"/>
      <c r="F230" s="856"/>
      <c r="G230" s="857"/>
      <c r="H230" s="858"/>
      <c r="I230" s="856"/>
      <c r="J230" s="856"/>
      <c r="K230" s="856"/>
      <c r="L230" s="859"/>
      <c r="M230" s="855"/>
      <c r="N230" s="856"/>
      <c r="O230" s="856"/>
      <c r="P230" s="856"/>
      <c r="Q230" s="857"/>
      <c r="R230" s="858"/>
      <c r="S230" s="856"/>
      <c r="T230" s="856"/>
      <c r="U230" s="856"/>
      <c r="V230" s="856"/>
      <c r="W230" s="856"/>
      <c r="X230" s="856"/>
      <c r="Y230" s="856"/>
      <c r="Z230" s="856"/>
      <c r="AA230" s="859"/>
      <c r="AB230" s="738"/>
      <c r="AC230" s="738"/>
      <c r="AD230" s="738"/>
      <c r="AE230" s="738"/>
      <c r="AF230" s="738"/>
      <c r="AG230" s="738"/>
      <c r="AH230" s="738"/>
      <c r="AI230" s="738"/>
      <c r="AJ230" s="738"/>
      <c r="AK230" s="738"/>
      <c r="AL230" s="738"/>
      <c r="AM230" s="738"/>
      <c r="AN230" s="738"/>
      <c r="AO230" s="738"/>
      <c r="AP230" s="738"/>
      <c r="AQ230" s="738"/>
      <c r="AR230" s="738"/>
      <c r="AS230" s="738"/>
      <c r="AT230" s="738"/>
      <c r="AU230" s="738"/>
      <c r="AV230" s="738"/>
      <c r="AW230" s="738"/>
      <c r="AX230" s="738"/>
      <c r="AY230" s="738"/>
      <c r="AZ230" s="173"/>
      <c r="BA230" s="1165"/>
      <c r="BB230" s="262" t="s">
        <v>94</v>
      </c>
      <c r="BC230" s="908" t="s">
        <v>35</v>
      </c>
      <c r="BD230" s="912" t="s">
        <v>35</v>
      </c>
      <c r="BE230" s="912" t="s">
        <v>35</v>
      </c>
      <c r="BF230" s="912" t="s">
        <v>35</v>
      </c>
      <c r="BG230" s="917" t="s">
        <v>35</v>
      </c>
      <c r="BH230" s="908" t="s">
        <v>35</v>
      </c>
      <c r="BI230" s="912" t="s">
        <v>35</v>
      </c>
      <c r="BJ230" s="912" t="s">
        <v>35</v>
      </c>
      <c r="BK230" s="912" t="s">
        <v>35</v>
      </c>
      <c r="BL230" s="917" t="s">
        <v>35</v>
      </c>
      <c r="BM230" s="908" t="s">
        <v>35</v>
      </c>
      <c r="BN230" s="912" t="s">
        <v>35</v>
      </c>
      <c r="BO230" s="912" t="s">
        <v>35</v>
      </c>
      <c r="BP230" s="912" t="s">
        <v>35</v>
      </c>
      <c r="BQ230" s="917" t="s">
        <v>35</v>
      </c>
      <c r="BR230" s="908" t="s">
        <v>35</v>
      </c>
      <c r="BS230" s="912" t="s">
        <v>35</v>
      </c>
      <c r="BT230" s="912" t="s">
        <v>35</v>
      </c>
      <c r="BU230" s="912" t="s">
        <v>35</v>
      </c>
      <c r="BV230" s="912" t="s">
        <v>35</v>
      </c>
      <c r="BW230" s="912" t="s">
        <v>35</v>
      </c>
      <c r="BX230" s="912" t="s">
        <v>35</v>
      </c>
      <c r="BY230" s="923" t="s">
        <v>35</v>
      </c>
      <c r="BZ230" s="923" t="s">
        <v>35</v>
      </c>
      <c r="CA230" s="923" t="s">
        <v>35</v>
      </c>
      <c r="CB230" s="968"/>
      <c r="CC230" s="968"/>
      <c r="CD230" s="968"/>
      <c r="CE230" s="968"/>
      <c r="CF230" s="968"/>
      <c r="CG230" s="968"/>
      <c r="CH230" s="968"/>
      <c r="CI230" s="968"/>
      <c r="CJ230" s="968"/>
      <c r="CK230" s="968"/>
      <c r="CL230" s="968"/>
      <c r="CM230" s="968"/>
      <c r="CN230" s="968"/>
      <c r="CO230" s="968"/>
      <c r="CP230" s="968"/>
      <c r="CQ230" s="968"/>
      <c r="CR230" s="968"/>
      <c r="CS230" s="968"/>
      <c r="CT230" s="968"/>
      <c r="CU230" s="968"/>
      <c r="CV230" s="968"/>
      <c r="CW230" s="968"/>
      <c r="CX230" s="968"/>
      <c r="CY230" s="968"/>
      <c r="CZ230" s="968"/>
    </row>
    <row r="231" s="373" customFormat="true" ht="15" customHeight="true" x14ac:dyDescent="0.2">
      <c r="A231" s="823"/>
      <c r="B231" s="829"/>
      <c r="C231" s="811"/>
      <c r="D231" s="812"/>
      <c r="E231" s="812"/>
      <c r="F231" s="812"/>
      <c r="G231" s="822"/>
      <c r="H231" s="819"/>
      <c r="I231" s="812"/>
      <c r="J231" s="812"/>
      <c r="K231" s="812"/>
      <c r="L231" s="816"/>
      <c r="M231" s="811"/>
      <c r="N231" s="812"/>
      <c r="O231" s="812"/>
      <c r="P231" s="812"/>
      <c r="Q231" s="822"/>
      <c r="R231" s="819"/>
      <c r="S231" s="812"/>
      <c r="T231" s="812"/>
      <c r="U231" s="812"/>
      <c r="V231" s="812"/>
      <c r="W231" s="812"/>
      <c r="X231" s="812"/>
      <c r="Y231" s="812"/>
      <c r="Z231" s="812"/>
      <c r="AA231" s="816"/>
      <c r="AB231" s="738"/>
      <c r="AC231" s="738"/>
      <c r="AD231" s="738"/>
      <c r="AE231" s="738"/>
      <c r="AF231" s="738"/>
      <c r="AG231" s="738"/>
      <c r="AH231" s="738"/>
      <c r="AI231" s="738"/>
      <c r="AJ231" s="738"/>
      <c r="AK231" s="738"/>
      <c r="AL231" s="738"/>
      <c r="AM231" s="738"/>
      <c r="AN231" s="738"/>
      <c r="AO231" s="738"/>
      <c r="AP231" s="738"/>
      <c r="AQ231" s="738"/>
      <c r="AR231" s="738"/>
      <c r="AS231" s="738"/>
      <c r="AT231" s="738"/>
      <c r="AU231" s="738"/>
      <c r="AV231" s="738"/>
      <c r="AW231" s="738"/>
      <c r="AX231" s="738"/>
      <c r="AY231" s="738"/>
      <c r="AZ231" s="173"/>
      <c r="BA231" s="374"/>
      <c r="BB231" s="262"/>
      <c r="BC231" s="289"/>
      <c r="BD231" s="273"/>
      <c r="BE231" s="273"/>
      <c r="BF231" s="273"/>
      <c r="BG231" s="293"/>
      <c r="BH231" s="289"/>
      <c r="BI231" s="273"/>
      <c r="BJ231" s="273"/>
      <c r="BK231" s="273"/>
      <c r="BL231" s="293"/>
      <c r="BM231" s="289"/>
      <c r="BN231" s="273"/>
      <c r="BO231" s="273"/>
      <c r="BP231" s="273"/>
      <c r="BQ231" s="293"/>
      <c r="BR231" s="289"/>
      <c r="BS231" s="273"/>
      <c r="BT231" s="273"/>
      <c r="BU231" s="273"/>
      <c r="BV231" s="273"/>
      <c r="BW231" s="273"/>
      <c r="BX231" s="273"/>
      <c r="BY231" s="274"/>
      <c r="BZ231" s="274"/>
      <c r="CA231" s="274"/>
      <c r="CB231" s="969"/>
      <c r="CC231" s="969"/>
      <c r="CD231" s="969"/>
      <c r="CE231" s="969"/>
      <c r="CF231" s="969"/>
      <c r="CG231" s="969"/>
      <c r="CH231" s="969"/>
      <c r="CI231" s="969"/>
      <c r="CJ231" s="969"/>
      <c r="CK231" s="969"/>
      <c r="CL231" s="969"/>
      <c r="CM231" s="969"/>
      <c r="CN231" s="969"/>
      <c r="CO231" s="969"/>
      <c r="CP231" s="969"/>
      <c r="CQ231" s="969"/>
      <c r="CR231" s="969"/>
      <c r="CS231" s="969"/>
      <c r="CT231" s="969"/>
      <c r="CU231" s="969"/>
      <c r="CV231" s="969"/>
      <c r="CW231" s="969"/>
      <c r="CX231" s="969"/>
      <c r="CY231" s="969"/>
      <c r="CZ231" s="969"/>
    </row>
    <row r="232" s="373" customFormat="true" ht="15" customHeight="true" x14ac:dyDescent="0.2">
      <c r="A232" s="823"/>
      <c r="B232" s="829"/>
      <c r="C232" s="811"/>
      <c r="D232" s="812"/>
      <c r="E232" s="812"/>
      <c r="F232" s="812"/>
      <c r="G232" s="822"/>
      <c r="H232" s="819"/>
      <c r="I232" s="812"/>
      <c r="J232" s="812"/>
      <c r="K232" s="812"/>
      <c r="L232" s="816"/>
      <c r="M232" s="811"/>
      <c r="N232" s="812"/>
      <c r="O232" s="812"/>
      <c r="P232" s="812"/>
      <c r="Q232" s="822"/>
      <c r="R232" s="819"/>
      <c r="S232" s="812"/>
      <c r="T232" s="812"/>
      <c r="U232" s="812"/>
      <c r="V232" s="812"/>
      <c r="W232" s="812"/>
      <c r="X232" s="812"/>
      <c r="Y232" s="812"/>
      <c r="Z232" s="812"/>
      <c r="AA232" s="816"/>
      <c r="AB232" s="738"/>
      <c r="AC232" s="738"/>
      <c r="AD232" s="738"/>
      <c r="AE232" s="738"/>
      <c r="AF232" s="738"/>
      <c r="AG232" s="738"/>
      <c r="AH232" s="738"/>
      <c r="AI232" s="738"/>
      <c r="AJ232" s="738"/>
      <c r="AK232" s="738"/>
      <c r="AL232" s="738"/>
      <c r="AM232" s="738"/>
      <c r="AN232" s="738"/>
      <c r="AO232" s="738"/>
      <c r="AP232" s="738"/>
      <c r="AQ232" s="738"/>
      <c r="AR232" s="738"/>
      <c r="AS232" s="738"/>
      <c r="AT232" s="738"/>
      <c r="AU232" s="738"/>
      <c r="AV232" s="738"/>
      <c r="AW232" s="738"/>
      <c r="AX232" s="738"/>
      <c r="AY232" s="738"/>
      <c r="AZ232" s="173"/>
      <c r="BA232" s="350"/>
      <c r="BB232" s="262"/>
      <c r="BC232" s="289"/>
      <c r="BD232" s="273"/>
      <c r="BE232" s="273"/>
      <c r="BF232" s="273"/>
      <c r="BG232" s="293"/>
      <c r="BH232" s="289"/>
      <c r="BI232" s="273"/>
      <c r="BJ232" s="273"/>
      <c r="BK232" s="273"/>
      <c r="BL232" s="293"/>
      <c r="BM232" s="289"/>
      <c r="BN232" s="273"/>
      <c r="BO232" s="273"/>
      <c r="BP232" s="273"/>
      <c r="BQ232" s="293"/>
      <c r="BR232" s="289"/>
      <c r="BS232" s="273"/>
      <c r="BT232" s="273"/>
      <c r="BU232" s="273"/>
      <c r="BV232" s="273"/>
      <c r="BW232" s="273"/>
      <c r="BX232" s="273"/>
      <c r="BY232" s="274"/>
      <c r="BZ232" s="274"/>
      <c r="CA232" s="274"/>
      <c r="CB232" s="969"/>
      <c r="CC232" s="969"/>
      <c r="CD232" s="969"/>
      <c r="CE232" s="969"/>
      <c r="CF232" s="969"/>
      <c r="CG232" s="969"/>
      <c r="CH232" s="969"/>
      <c r="CI232" s="969"/>
      <c r="CJ232" s="969"/>
      <c r="CK232" s="969"/>
      <c r="CL232" s="969"/>
      <c r="CM232" s="969"/>
      <c r="CN232" s="969"/>
      <c r="CO232" s="969"/>
      <c r="CP232" s="969"/>
      <c r="CQ232" s="969"/>
      <c r="CR232" s="969"/>
      <c r="CS232" s="969"/>
      <c r="CT232" s="969"/>
      <c r="CU232" s="969"/>
      <c r="CV232" s="969"/>
      <c r="CW232" s="969"/>
      <c r="CX232" s="969"/>
      <c r="CY232" s="969"/>
      <c r="CZ232" s="969"/>
    </row>
    <row r="233" s="373" customFormat="true" ht="15" customHeight="true" x14ac:dyDescent="0.2">
      <c r="A233" s="823"/>
      <c r="B233" s="829"/>
      <c r="C233" s="879"/>
      <c r="D233" s="880"/>
      <c r="E233" s="880"/>
      <c r="F233" s="880"/>
      <c r="G233" s="881"/>
      <c r="H233" s="882"/>
      <c r="I233" s="880"/>
      <c r="J233" s="880"/>
      <c r="K233" s="880"/>
      <c r="L233" s="883"/>
      <c r="M233" s="879"/>
      <c r="N233" s="880"/>
      <c r="O233" s="880"/>
      <c r="P233" s="880"/>
      <c r="Q233" s="881"/>
      <c r="R233" s="882"/>
      <c r="S233" s="880"/>
      <c r="T233" s="880"/>
      <c r="U233" s="880"/>
      <c r="V233" s="880"/>
      <c r="W233" s="880"/>
      <c r="X233" s="880"/>
      <c r="Y233" s="880"/>
      <c r="Z233" s="880"/>
      <c r="AA233" s="883"/>
      <c r="AB233" s="738"/>
      <c r="AC233" s="738"/>
      <c r="AD233" s="738"/>
      <c r="AE233" s="738"/>
      <c r="AF233" s="738"/>
      <c r="AG233" s="738"/>
      <c r="AH233" s="738"/>
      <c r="AI233" s="738"/>
      <c r="AJ233" s="738"/>
      <c r="AK233" s="738"/>
      <c r="AL233" s="738"/>
      <c r="AM233" s="738"/>
      <c r="AN233" s="738"/>
      <c r="AO233" s="738"/>
      <c r="AP233" s="738"/>
      <c r="AQ233" s="738"/>
      <c r="AR233" s="738"/>
      <c r="AS233" s="738"/>
      <c r="AT233" s="738"/>
      <c r="AU233" s="738"/>
      <c r="AV233" s="738"/>
      <c r="AW233" s="738"/>
      <c r="AX233" s="738"/>
      <c r="AY233" s="738"/>
      <c r="AZ233" s="173"/>
      <c r="BA233" s="350"/>
      <c r="BB233" s="262"/>
      <c r="BC233" s="289"/>
      <c r="BD233" s="273"/>
      <c r="BE233" s="273"/>
      <c r="BF233" s="273"/>
      <c r="BG233" s="293"/>
      <c r="BH233" s="289"/>
      <c r="BI233" s="273"/>
      <c r="BJ233" s="273"/>
      <c r="BK233" s="273"/>
      <c r="BL233" s="293"/>
      <c r="BM233" s="289"/>
      <c r="BN233" s="273"/>
      <c r="BO233" s="273"/>
      <c r="BP233" s="273"/>
      <c r="BQ233" s="293"/>
      <c r="BR233" s="289"/>
      <c r="BS233" s="273"/>
      <c r="BT233" s="273"/>
      <c r="BU233" s="273"/>
      <c r="BV233" s="273"/>
      <c r="BW233" s="273"/>
      <c r="BX233" s="273"/>
      <c r="BY233" s="274"/>
      <c r="BZ233" s="274"/>
      <c r="CA233" s="274"/>
      <c r="CB233" s="969"/>
      <c r="CC233" s="969"/>
      <c r="CD233" s="969"/>
      <c r="CE233" s="969"/>
      <c r="CF233" s="969"/>
      <c r="CG233" s="969"/>
      <c r="CH233" s="969"/>
      <c r="CI233" s="969"/>
      <c r="CJ233" s="969"/>
      <c r="CK233" s="969"/>
      <c r="CL233" s="969"/>
      <c r="CM233" s="969"/>
      <c r="CN233" s="969"/>
      <c r="CO233" s="969"/>
      <c r="CP233" s="969"/>
      <c r="CQ233" s="969"/>
      <c r="CR233" s="969"/>
      <c r="CS233" s="969"/>
      <c r="CT233" s="969"/>
      <c r="CU233" s="969"/>
      <c r="CV233" s="969"/>
      <c r="CW233" s="969"/>
      <c r="CX233" s="969"/>
      <c r="CY233" s="969"/>
      <c r="CZ233" s="969"/>
    </row>
    <row r="234" s="373" customFormat="true" ht="15" customHeight="true" x14ac:dyDescent="0.2">
      <c r="A234" s="823"/>
      <c r="B234" s="829"/>
      <c r="C234" s="879"/>
      <c r="D234" s="880"/>
      <c r="E234" s="880"/>
      <c r="F234" s="880"/>
      <c r="G234" s="881"/>
      <c r="H234" s="882"/>
      <c r="I234" s="880"/>
      <c r="J234" s="880"/>
      <c r="K234" s="880"/>
      <c r="L234" s="883"/>
      <c r="M234" s="879"/>
      <c r="N234" s="880"/>
      <c r="O234" s="880"/>
      <c r="P234" s="880"/>
      <c r="Q234" s="881"/>
      <c r="R234" s="882"/>
      <c r="S234" s="880"/>
      <c r="T234" s="880"/>
      <c r="U234" s="880"/>
      <c r="V234" s="880"/>
      <c r="W234" s="880"/>
      <c r="X234" s="880"/>
      <c r="Y234" s="880"/>
      <c r="Z234" s="880"/>
      <c r="AA234" s="883"/>
      <c r="AB234" s="738"/>
      <c r="AC234" s="738"/>
      <c r="AD234" s="738"/>
      <c r="AE234" s="738"/>
      <c r="AF234" s="738"/>
      <c r="AG234" s="738"/>
      <c r="AH234" s="738"/>
      <c r="AI234" s="738"/>
      <c r="AJ234" s="738"/>
      <c r="AK234" s="738"/>
      <c r="AL234" s="738"/>
      <c r="AM234" s="738"/>
      <c r="AN234" s="738"/>
      <c r="AO234" s="738"/>
      <c r="AP234" s="738"/>
      <c r="AQ234" s="738"/>
      <c r="AR234" s="738"/>
      <c r="AS234" s="738"/>
      <c r="AT234" s="738"/>
      <c r="AU234" s="738"/>
      <c r="AV234" s="738"/>
      <c r="AW234" s="738"/>
      <c r="AX234" s="738"/>
      <c r="AY234" s="738"/>
      <c r="AZ234" s="173"/>
      <c r="BA234" s="350"/>
      <c r="BB234" s="262"/>
      <c r="BC234" s="289"/>
      <c r="BD234" s="273"/>
      <c r="BE234" s="273"/>
      <c r="BF234" s="273"/>
      <c r="BG234" s="293"/>
      <c r="BH234" s="289"/>
      <c r="BI234" s="273"/>
      <c r="BJ234" s="273"/>
      <c r="BK234" s="273"/>
      <c r="BL234" s="293"/>
      <c r="BM234" s="289"/>
      <c r="BN234" s="273"/>
      <c r="BO234" s="273"/>
      <c r="BP234" s="273"/>
      <c r="BQ234" s="293"/>
      <c r="BR234" s="289"/>
      <c r="BS234" s="273"/>
      <c r="BT234" s="273"/>
      <c r="BU234" s="273"/>
      <c r="BV234" s="273"/>
      <c r="BW234" s="273"/>
      <c r="BX234" s="273"/>
      <c r="BY234" s="274"/>
      <c r="BZ234" s="274"/>
      <c r="CA234" s="274"/>
      <c r="CB234" s="969"/>
      <c r="CC234" s="969"/>
      <c r="CD234" s="969"/>
      <c r="CE234" s="969"/>
      <c r="CF234" s="969"/>
      <c r="CG234" s="969"/>
      <c r="CH234" s="969"/>
      <c r="CI234" s="969"/>
      <c r="CJ234" s="969"/>
      <c r="CK234" s="969"/>
      <c r="CL234" s="969"/>
      <c r="CM234" s="969"/>
      <c r="CN234" s="969"/>
      <c r="CO234" s="969"/>
      <c r="CP234" s="969"/>
      <c r="CQ234" s="969"/>
      <c r="CR234" s="969"/>
      <c r="CS234" s="969"/>
      <c r="CT234" s="969"/>
      <c r="CU234" s="969"/>
      <c r="CV234" s="969"/>
      <c r="CW234" s="969"/>
      <c r="CX234" s="969"/>
      <c r="CY234" s="969"/>
      <c r="CZ234" s="969"/>
    </row>
    <row r="235" s="373" customFormat="true" ht="15" customHeight="true" x14ac:dyDescent="0.2">
      <c r="A235" s="823"/>
      <c r="B235" s="829"/>
      <c r="C235" s="879"/>
      <c r="D235" s="880"/>
      <c r="E235" s="880"/>
      <c r="F235" s="880"/>
      <c r="G235" s="881"/>
      <c r="H235" s="882"/>
      <c r="I235" s="880"/>
      <c r="J235" s="880"/>
      <c r="K235" s="880"/>
      <c r="L235" s="883"/>
      <c r="M235" s="879"/>
      <c r="N235" s="880"/>
      <c r="O235" s="880"/>
      <c r="P235" s="880"/>
      <c r="Q235" s="881"/>
      <c r="R235" s="882"/>
      <c r="S235" s="880"/>
      <c r="T235" s="880"/>
      <c r="U235" s="880"/>
      <c r="V235" s="880"/>
      <c r="W235" s="880"/>
      <c r="X235" s="880"/>
      <c r="Y235" s="880"/>
      <c r="Z235" s="880"/>
      <c r="AA235" s="883"/>
      <c r="AB235" s="738"/>
      <c r="AC235" s="738"/>
      <c r="AD235" s="738"/>
      <c r="AE235" s="738"/>
      <c r="AF235" s="738"/>
      <c r="AG235" s="738"/>
      <c r="AH235" s="738"/>
      <c r="AI235" s="738"/>
      <c r="AJ235" s="738"/>
      <c r="AK235" s="738"/>
      <c r="AL235" s="738"/>
      <c r="AM235" s="738"/>
      <c r="AN235" s="738"/>
      <c r="AO235" s="738"/>
      <c r="AP235" s="738"/>
      <c r="AQ235" s="738"/>
      <c r="AR235" s="738"/>
      <c r="AS235" s="738"/>
      <c r="AT235" s="738"/>
      <c r="AU235" s="738"/>
      <c r="AV235" s="738"/>
      <c r="AW235" s="738"/>
      <c r="AX235" s="738"/>
      <c r="AY235" s="738"/>
      <c r="AZ235" s="173"/>
      <c r="BA235" s="350"/>
      <c r="BB235" s="262"/>
      <c r="BC235" s="289"/>
      <c r="BD235" s="273"/>
      <c r="BE235" s="273"/>
      <c r="BF235" s="273"/>
      <c r="BG235" s="293"/>
      <c r="BH235" s="289"/>
      <c r="BI235" s="273"/>
      <c r="BJ235" s="273"/>
      <c r="BK235" s="273"/>
      <c r="BL235" s="293"/>
      <c r="BM235" s="289"/>
      <c r="BN235" s="273"/>
      <c r="BO235" s="273"/>
      <c r="BP235" s="273"/>
      <c r="BQ235" s="293"/>
      <c r="BR235" s="289"/>
      <c r="BS235" s="273"/>
      <c r="BT235" s="273"/>
      <c r="BU235" s="273"/>
      <c r="BV235" s="273"/>
      <c r="BW235" s="273"/>
      <c r="BX235" s="273"/>
      <c r="BY235" s="274"/>
      <c r="BZ235" s="274"/>
      <c r="CA235" s="274"/>
      <c r="CB235" s="969"/>
      <c r="CC235" s="969"/>
      <c r="CD235" s="969"/>
      <c r="CE235" s="969"/>
      <c r="CF235" s="969"/>
      <c r="CG235" s="969"/>
      <c r="CH235" s="969"/>
      <c r="CI235" s="969"/>
      <c r="CJ235" s="969"/>
      <c r="CK235" s="969"/>
      <c r="CL235" s="969"/>
      <c r="CM235" s="969"/>
      <c r="CN235" s="969"/>
      <c r="CO235" s="969"/>
      <c r="CP235" s="969"/>
      <c r="CQ235" s="969"/>
      <c r="CR235" s="969"/>
      <c r="CS235" s="969"/>
      <c r="CT235" s="969"/>
      <c r="CU235" s="969"/>
      <c r="CV235" s="969"/>
      <c r="CW235" s="969"/>
      <c r="CX235" s="969"/>
      <c r="CY235" s="969"/>
      <c r="CZ235" s="969"/>
    </row>
    <row r="236" s="373" customFormat="true" ht="15" customHeight="true" x14ac:dyDescent="0.2">
      <c r="A236" s="823"/>
      <c r="B236" s="829"/>
      <c r="C236" s="879"/>
      <c r="D236" s="880"/>
      <c r="E236" s="880"/>
      <c r="F236" s="880"/>
      <c r="G236" s="881"/>
      <c r="H236" s="882"/>
      <c r="I236" s="880"/>
      <c r="J236" s="880"/>
      <c r="K236" s="880"/>
      <c r="L236" s="883"/>
      <c r="M236" s="879"/>
      <c r="N236" s="880"/>
      <c r="O236" s="880"/>
      <c r="P236" s="880"/>
      <c r="Q236" s="881"/>
      <c r="R236" s="882"/>
      <c r="S236" s="880"/>
      <c r="T236" s="880"/>
      <c r="U236" s="880"/>
      <c r="V236" s="880"/>
      <c r="W236" s="880"/>
      <c r="X236" s="880"/>
      <c r="Y236" s="880"/>
      <c r="Z236" s="880"/>
      <c r="AA236" s="883"/>
      <c r="AB236" s="738"/>
      <c r="AC236" s="738"/>
      <c r="AD236" s="738"/>
      <c r="AE236" s="738"/>
      <c r="AF236" s="738"/>
      <c r="AG236" s="738"/>
      <c r="AH236" s="738"/>
      <c r="AI236" s="738"/>
      <c r="AJ236" s="738"/>
      <c r="AK236" s="738"/>
      <c r="AL236" s="738"/>
      <c r="AM236" s="738"/>
      <c r="AN236" s="738"/>
      <c r="AO236" s="738"/>
      <c r="AP236" s="738"/>
      <c r="AQ236" s="738"/>
      <c r="AR236" s="738"/>
      <c r="AS236" s="738"/>
      <c r="AT236" s="738"/>
      <c r="AU236" s="738"/>
      <c r="AV236" s="738"/>
      <c r="AW236" s="738"/>
      <c r="AX236" s="738"/>
      <c r="AY236" s="738"/>
      <c r="AZ236" s="173"/>
      <c r="BA236" s="350"/>
      <c r="BB236" s="262"/>
      <c r="BC236" s="289"/>
      <c r="BD236" s="273"/>
      <c r="BE236" s="273"/>
      <c r="BF236" s="273"/>
      <c r="BG236" s="293"/>
      <c r="BH236" s="289"/>
      <c r="BI236" s="273"/>
      <c r="BJ236" s="273"/>
      <c r="BK236" s="273"/>
      <c r="BL236" s="293"/>
      <c r="BM236" s="289"/>
      <c r="BN236" s="273"/>
      <c r="BO236" s="273"/>
      <c r="BP236" s="273"/>
      <c r="BQ236" s="293"/>
      <c r="BR236" s="289"/>
      <c r="BS236" s="273"/>
      <c r="BT236" s="273"/>
      <c r="BU236" s="273"/>
      <c r="BV236" s="273"/>
      <c r="BW236" s="273"/>
      <c r="BX236" s="273"/>
      <c r="BY236" s="274"/>
      <c r="BZ236" s="274"/>
      <c r="CA236" s="274"/>
      <c r="CB236" s="969"/>
      <c r="CC236" s="969"/>
      <c r="CD236" s="969"/>
      <c r="CE236" s="969"/>
      <c r="CF236" s="969"/>
      <c r="CG236" s="969"/>
      <c r="CH236" s="969"/>
      <c r="CI236" s="969"/>
      <c r="CJ236" s="969"/>
      <c r="CK236" s="969"/>
      <c r="CL236" s="969"/>
      <c r="CM236" s="969"/>
      <c r="CN236" s="969"/>
      <c r="CO236" s="969"/>
      <c r="CP236" s="969"/>
      <c r="CQ236" s="969"/>
      <c r="CR236" s="969"/>
      <c r="CS236" s="969"/>
      <c r="CT236" s="969"/>
      <c r="CU236" s="969"/>
      <c r="CV236" s="969"/>
      <c r="CW236" s="969"/>
      <c r="CX236" s="969"/>
      <c r="CY236" s="969"/>
      <c r="CZ236" s="969"/>
    </row>
    <row r="237" s="373" customFormat="true" ht="15" customHeight="true" x14ac:dyDescent="0.2">
      <c r="A237" s="823"/>
      <c r="B237" s="829"/>
      <c r="C237" s="879"/>
      <c r="D237" s="880"/>
      <c r="E237" s="880"/>
      <c r="F237" s="880"/>
      <c r="G237" s="881"/>
      <c r="H237" s="882"/>
      <c r="I237" s="880"/>
      <c r="J237" s="880"/>
      <c r="K237" s="880"/>
      <c r="L237" s="883"/>
      <c r="M237" s="879"/>
      <c r="N237" s="880"/>
      <c r="O237" s="880"/>
      <c r="P237" s="880"/>
      <c r="Q237" s="881"/>
      <c r="R237" s="882"/>
      <c r="S237" s="880"/>
      <c r="T237" s="880"/>
      <c r="U237" s="880"/>
      <c r="V237" s="880"/>
      <c r="W237" s="880"/>
      <c r="X237" s="880"/>
      <c r="Y237" s="880"/>
      <c r="Z237" s="880"/>
      <c r="AA237" s="883"/>
      <c r="AB237" s="738"/>
      <c r="AC237" s="738"/>
      <c r="AD237" s="738"/>
      <c r="AE237" s="738"/>
      <c r="AF237" s="738"/>
      <c r="AG237" s="738"/>
      <c r="AH237" s="738"/>
      <c r="AI237" s="738"/>
      <c r="AJ237" s="738"/>
      <c r="AK237" s="738"/>
      <c r="AL237" s="738"/>
      <c r="AM237" s="738"/>
      <c r="AN237" s="738"/>
      <c r="AO237" s="738"/>
      <c r="AP237" s="738"/>
      <c r="AQ237" s="738"/>
      <c r="AR237" s="738"/>
      <c r="AS237" s="738"/>
      <c r="AT237" s="738"/>
      <c r="AU237" s="738"/>
      <c r="AV237" s="738"/>
      <c r="AW237" s="738"/>
      <c r="AX237" s="738"/>
      <c r="AY237" s="738"/>
      <c r="AZ237" s="173"/>
      <c r="BA237" s="350"/>
      <c r="BB237" s="262"/>
      <c r="BC237" s="289"/>
      <c r="BD237" s="273"/>
      <c r="BE237" s="273"/>
      <c r="BF237" s="273"/>
      <c r="BG237" s="293"/>
      <c r="BH237" s="289"/>
      <c r="BI237" s="273"/>
      <c r="BJ237" s="273"/>
      <c r="BK237" s="273"/>
      <c r="BL237" s="293"/>
      <c r="BM237" s="289"/>
      <c r="BN237" s="273"/>
      <c r="BO237" s="273"/>
      <c r="BP237" s="273"/>
      <c r="BQ237" s="293"/>
      <c r="BR237" s="289"/>
      <c r="BS237" s="273"/>
      <c r="BT237" s="273"/>
      <c r="BU237" s="273"/>
      <c r="BV237" s="273"/>
      <c r="BW237" s="273"/>
      <c r="BX237" s="273"/>
      <c r="BY237" s="274"/>
      <c r="BZ237" s="274"/>
      <c r="CA237" s="274"/>
      <c r="CB237" s="969"/>
      <c r="CC237" s="969"/>
      <c r="CD237" s="969"/>
      <c r="CE237" s="969"/>
      <c r="CF237" s="969"/>
      <c r="CG237" s="969"/>
      <c r="CH237" s="969"/>
      <c r="CI237" s="969"/>
      <c r="CJ237" s="969"/>
      <c r="CK237" s="969"/>
      <c r="CL237" s="969"/>
      <c r="CM237" s="969"/>
      <c r="CN237" s="969"/>
      <c r="CO237" s="969"/>
      <c r="CP237" s="969"/>
      <c r="CQ237" s="969"/>
      <c r="CR237" s="969"/>
      <c r="CS237" s="969"/>
      <c r="CT237" s="969"/>
      <c r="CU237" s="969"/>
      <c r="CV237" s="969"/>
      <c r="CW237" s="969"/>
      <c r="CX237" s="969"/>
      <c r="CY237" s="969"/>
      <c r="CZ237" s="969"/>
    </row>
    <row r="238" s="373" customFormat="true" ht="15" customHeight="true" x14ac:dyDescent="0.2">
      <c r="A238" s="823"/>
      <c r="B238" s="829"/>
      <c r="C238" s="879"/>
      <c r="D238" s="880"/>
      <c r="E238" s="880"/>
      <c r="F238" s="880"/>
      <c r="G238" s="881"/>
      <c r="H238" s="882"/>
      <c r="I238" s="880"/>
      <c r="J238" s="880"/>
      <c r="K238" s="880"/>
      <c r="L238" s="883"/>
      <c r="M238" s="879"/>
      <c r="N238" s="880"/>
      <c r="O238" s="880"/>
      <c r="P238" s="880"/>
      <c r="Q238" s="881"/>
      <c r="R238" s="882"/>
      <c r="S238" s="880"/>
      <c r="T238" s="880"/>
      <c r="U238" s="880"/>
      <c r="V238" s="880"/>
      <c r="W238" s="880"/>
      <c r="X238" s="880"/>
      <c r="Y238" s="880"/>
      <c r="Z238" s="880"/>
      <c r="AA238" s="883"/>
      <c r="AB238" s="738"/>
      <c r="AC238" s="738"/>
      <c r="AD238" s="738"/>
      <c r="AE238" s="738"/>
      <c r="AF238" s="738"/>
      <c r="AG238" s="738"/>
      <c r="AH238" s="738"/>
      <c r="AI238" s="738"/>
      <c r="AJ238" s="738"/>
      <c r="AK238" s="738"/>
      <c r="AL238" s="738"/>
      <c r="AM238" s="738"/>
      <c r="AN238" s="738"/>
      <c r="AO238" s="738"/>
      <c r="AP238" s="738"/>
      <c r="AQ238" s="738"/>
      <c r="AR238" s="738"/>
      <c r="AS238" s="738"/>
      <c r="AT238" s="738"/>
      <c r="AU238" s="738"/>
      <c r="AV238" s="738"/>
      <c r="AW238" s="738"/>
      <c r="AX238" s="738"/>
      <c r="AY238" s="738"/>
      <c r="AZ238" s="173"/>
      <c r="BA238" s="350"/>
      <c r="BB238" s="262"/>
      <c r="BC238" s="289"/>
      <c r="BD238" s="273"/>
      <c r="BE238" s="273"/>
      <c r="BF238" s="273"/>
      <c r="BG238" s="293"/>
      <c r="BH238" s="289"/>
      <c r="BI238" s="273"/>
      <c r="BJ238" s="273"/>
      <c r="BK238" s="273"/>
      <c r="BL238" s="293"/>
      <c r="BM238" s="289"/>
      <c r="BN238" s="273"/>
      <c r="BO238" s="273"/>
      <c r="BP238" s="273"/>
      <c r="BQ238" s="293"/>
      <c r="BR238" s="289"/>
      <c r="BS238" s="273"/>
      <c r="BT238" s="273"/>
      <c r="BU238" s="273"/>
      <c r="BV238" s="273"/>
      <c r="BW238" s="273"/>
      <c r="BX238" s="273"/>
      <c r="BY238" s="274"/>
      <c r="BZ238" s="274"/>
      <c r="CA238" s="274"/>
      <c r="CB238" s="969"/>
      <c r="CC238" s="969"/>
      <c r="CD238" s="969"/>
      <c r="CE238" s="969"/>
      <c r="CF238" s="969"/>
      <c r="CG238" s="969"/>
      <c r="CH238" s="969"/>
      <c r="CI238" s="969"/>
      <c r="CJ238" s="969"/>
      <c r="CK238" s="969"/>
      <c r="CL238" s="969"/>
      <c r="CM238" s="969"/>
      <c r="CN238" s="969"/>
      <c r="CO238" s="969"/>
      <c r="CP238" s="969"/>
      <c r="CQ238" s="969"/>
      <c r="CR238" s="969"/>
      <c r="CS238" s="969"/>
      <c r="CT238" s="969"/>
      <c r="CU238" s="969"/>
      <c r="CV238" s="969"/>
      <c r="CW238" s="969"/>
      <c r="CX238" s="969"/>
      <c r="CY238" s="969"/>
      <c r="CZ238" s="969"/>
    </row>
    <row r="239" s="373" customFormat="true" ht="15" customHeight="true" x14ac:dyDescent="0.2">
      <c r="A239" s="823"/>
      <c r="B239" s="829"/>
      <c r="C239" s="879"/>
      <c r="D239" s="880"/>
      <c r="E239" s="880"/>
      <c r="F239" s="880"/>
      <c r="G239" s="881"/>
      <c r="H239" s="882"/>
      <c r="I239" s="880"/>
      <c r="J239" s="880"/>
      <c r="K239" s="880"/>
      <c r="L239" s="883"/>
      <c r="M239" s="879"/>
      <c r="N239" s="880"/>
      <c r="O239" s="880"/>
      <c r="P239" s="880"/>
      <c r="Q239" s="881"/>
      <c r="R239" s="882"/>
      <c r="S239" s="880"/>
      <c r="T239" s="880"/>
      <c r="U239" s="880"/>
      <c r="V239" s="880"/>
      <c r="W239" s="880"/>
      <c r="X239" s="880"/>
      <c r="Y239" s="880"/>
      <c r="Z239" s="880"/>
      <c r="AA239" s="883"/>
      <c r="AB239" s="738"/>
      <c r="AC239" s="738"/>
      <c r="AD239" s="738"/>
      <c r="AE239" s="738"/>
      <c r="AF239" s="738"/>
      <c r="AG239" s="738"/>
      <c r="AH239" s="738"/>
      <c r="AI239" s="738"/>
      <c r="AJ239" s="738"/>
      <c r="AK239" s="738"/>
      <c r="AL239" s="738"/>
      <c r="AM239" s="738"/>
      <c r="AN239" s="738"/>
      <c r="AO239" s="738"/>
      <c r="AP239" s="738"/>
      <c r="AQ239" s="738"/>
      <c r="AR239" s="738"/>
      <c r="AS239" s="738"/>
      <c r="AT239" s="738"/>
      <c r="AU239" s="738"/>
      <c r="AV239" s="738"/>
      <c r="AW239" s="738"/>
      <c r="AX239" s="738"/>
      <c r="AY239" s="738"/>
      <c r="AZ239" s="173"/>
      <c r="BA239" s="350"/>
      <c r="BB239" s="262"/>
      <c r="BC239" s="289"/>
      <c r="BD239" s="273"/>
      <c r="BE239" s="273"/>
      <c r="BF239" s="273"/>
      <c r="BG239" s="293"/>
      <c r="BH239" s="289"/>
      <c r="BI239" s="273"/>
      <c r="BJ239" s="273"/>
      <c r="BK239" s="273"/>
      <c r="BL239" s="293"/>
      <c r="BM239" s="289"/>
      <c r="BN239" s="273"/>
      <c r="BO239" s="273"/>
      <c r="BP239" s="273"/>
      <c r="BQ239" s="293"/>
      <c r="BR239" s="289"/>
      <c r="BS239" s="273"/>
      <c r="BT239" s="273"/>
      <c r="BU239" s="273"/>
      <c r="BV239" s="273"/>
      <c r="BW239" s="273"/>
      <c r="BX239" s="273"/>
      <c r="BY239" s="274"/>
      <c r="BZ239" s="274"/>
      <c r="CA239" s="274"/>
      <c r="CB239" s="969"/>
      <c r="CC239" s="969"/>
      <c r="CD239" s="969"/>
      <c r="CE239" s="969"/>
      <c r="CF239" s="969"/>
      <c r="CG239" s="969"/>
      <c r="CH239" s="969"/>
      <c r="CI239" s="969"/>
      <c r="CJ239" s="969"/>
      <c r="CK239" s="969"/>
      <c r="CL239" s="969"/>
      <c r="CM239" s="969"/>
      <c r="CN239" s="969"/>
      <c r="CO239" s="969"/>
      <c r="CP239" s="969"/>
      <c r="CQ239" s="969"/>
      <c r="CR239" s="969"/>
      <c r="CS239" s="969"/>
      <c r="CT239" s="969"/>
      <c r="CU239" s="969"/>
      <c r="CV239" s="969"/>
      <c r="CW239" s="969"/>
      <c r="CX239" s="969"/>
      <c r="CY239" s="969"/>
      <c r="CZ239" s="969"/>
    </row>
    <row r="240" s="373" customFormat="true" ht="15" customHeight="true" x14ac:dyDescent="0.2">
      <c r="A240" s="823"/>
      <c r="B240" s="829"/>
      <c r="C240" s="879"/>
      <c r="D240" s="880"/>
      <c r="E240" s="880"/>
      <c r="F240" s="880"/>
      <c r="G240" s="881"/>
      <c r="H240" s="882"/>
      <c r="I240" s="880"/>
      <c r="J240" s="880"/>
      <c r="K240" s="880"/>
      <c r="L240" s="883"/>
      <c r="M240" s="879"/>
      <c r="N240" s="880"/>
      <c r="O240" s="880"/>
      <c r="P240" s="880"/>
      <c r="Q240" s="881"/>
      <c r="R240" s="882"/>
      <c r="S240" s="880"/>
      <c r="T240" s="880"/>
      <c r="U240" s="880"/>
      <c r="V240" s="880"/>
      <c r="W240" s="880"/>
      <c r="X240" s="880"/>
      <c r="Y240" s="880"/>
      <c r="Z240" s="880"/>
      <c r="AA240" s="883"/>
      <c r="AB240" s="738"/>
      <c r="AC240" s="738"/>
      <c r="AD240" s="738"/>
      <c r="AE240" s="738"/>
      <c r="AF240" s="738"/>
      <c r="AG240" s="738"/>
      <c r="AH240" s="738"/>
      <c r="AI240" s="738"/>
      <c r="AJ240" s="738"/>
      <c r="AK240" s="738"/>
      <c r="AL240" s="738"/>
      <c r="AM240" s="738"/>
      <c r="AN240" s="738"/>
      <c r="AO240" s="738"/>
      <c r="AP240" s="738"/>
      <c r="AQ240" s="738"/>
      <c r="AR240" s="738"/>
      <c r="AS240" s="738"/>
      <c r="AT240" s="738"/>
      <c r="AU240" s="738"/>
      <c r="AV240" s="738"/>
      <c r="AW240" s="738"/>
      <c r="AX240" s="738"/>
      <c r="AY240" s="738"/>
      <c r="AZ240" s="173"/>
      <c r="BA240" s="350"/>
      <c r="BB240" s="262"/>
      <c r="BC240" s="289"/>
      <c r="BD240" s="273"/>
      <c r="BE240" s="273"/>
      <c r="BF240" s="273"/>
      <c r="BG240" s="293"/>
      <c r="BH240" s="289"/>
      <c r="BI240" s="273"/>
      <c r="BJ240" s="273"/>
      <c r="BK240" s="273"/>
      <c r="BL240" s="293"/>
      <c r="BM240" s="289"/>
      <c r="BN240" s="273"/>
      <c r="BO240" s="273"/>
      <c r="BP240" s="273"/>
      <c r="BQ240" s="293"/>
      <c r="BR240" s="289"/>
      <c r="BS240" s="273"/>
      <c r="BT240" s="273"/>
      <c r="BU240" s="273"/>
      <c r="BV240" s="273"/>
      <c r="BW240" s="273"/>
      <c r="BX240" s="273"/>
      <c r="BY240" s="274"/>
      <c r="BZ240" s="274"/>
      <c r="CA240" s="274"/>
      <c r="CB240" s="969"/>
      <c r="CC240" s="969"/>
      <c r="CD240" s="969"/>
      <c r="CE240" s="969"/>
      <c r="CF240" s="969"/>
      <c r="CG240" s="969"/>
      <c r="CH240" s="969"/>
      <c r="CI240" s="969"/>
      <c r="CJ240" s="969"/>
      <c r="CK240" s="969"/>
      <c r="CL240" s="969"/>
      <c r="CM240" s="969"/>
      <c r="CN240" s="969"/>
      <c r="CO240" s="969"/>
      <c r="CP240" s="969"/>
      <c r="CQ240" s="969"/>
      <c r="CR240" s="969"/>
      <c r="CS240" s="969"/>
      <c r="CT240" s="969"/>
      <c r="CU240" s="969"/>
      <c r="CV240" s="969"/>
      <c r="CW240" s="969"/>
      <c r="CX240" s="969"/>
      <c r="CY240" s="969"/>
      <c r="CZ240" s="969"/>
    </row>
    <row r="241" s="373" customFormat="true" ht="15" customHeight="true" x14ac:dyDescent="0.2">
      <c r="A241" s="823"/>
      <c r="B241" s="829"/>
      <c r="C241" s="879"/>
      <c r="D241" s="880"/>
      <c r="E241" s="880"/>
      <c r="F241" s="880"/>
      <c r="G241" s="881"/>
      <c r="H241" s="882"/>
      <c r="I241" s="880"/>
      <c r="J241" s="880"/>
      <c r="K241" s="880"/>
      <c r="L241" s="883"/>
      <c r="M241" s="879"/>
      <c r="N241" s="880"/>
      <c r="O241" s="880"/>
      <c r="P241" s="880"/>
      <c r="Q241" s="881"/>
      <c r="R241" s="882"/>
      <c r="S241" s="880"/>
      <c r="T241" s="880"/>
      <c r="U241" s="880"/>
      <c r="V241" s="880"/>
      <c r="W241" s="880"/>
      <c r="X241" s="880"/>
      <c r="Y241" s="880"/>
      <c r="Z241" s="880"/>
      <c r="AA241" s="883"/>
      <c r="AB241" s="738"/>
      <c r="AC241" s="738"/>
      <c r="AD241" s="738"/>
      <c r="AE241" s="738"/>
      <c r="AF241" s="738"/>
      <c r="AG241" s="738"/>
      <c r="AH241" s="738"/>
      <c r="AI241" s="738"/>
      <c r="AJ241" s="738"/>
      <c r="AK241" s="738"/>
      <c r="AL241" s="738"/>
      <c r="AM241" s="738"/>
      <c r="AN241" s="738"/>
      <c r="AO241" s="738"/>
      <c r="AP241" s="738"/>
      <c r="AQ241" s="738"/>
      <c r="AR241" s="738"/>
      <c r="AS241" s="738"/>
      <c r="AT241" s="738"/>
      <c r="AU241" s="738"/>
      <c r="AV241" s="738"/>
      <c r="AW241" s="738"/>
      <c r="AX241" s="738"/>
      <c r="AY241" s="738"/>
      <c r="AZ241" s="173"/>
      <c r="BA241" s="350"/>
      <c r="BB241" s="262"/>
      <c r="BC241" s="289"/>
      <c r="BD241" s="273"/>
      <c r="BE241" s="273"/>
      <c r="BF241" s="273"/>
      <c r="BG241" s="293"/>
      <c r="BH241" s="289"/>
      <c r="BI241" s="273"/>
      <c r="BJ241" s="273"/>
      <c r="BK241" s="273"/>
      <c r="BL241" s="293"/>
      <c r="BM241" s="289"/>
      <c r="BN241" s="273"/>
      <c r="BO241" s="273"/>
      <c r="BP241" s="273"/>
      <c r="BQ241" s="293"/>
      <c r="BR241" s="289"/>
      <c r="BS241" s="273"/>
      <c r="BT241" s="273"/>
      <c r="BU241" s="273"/>
      <c r="BV241" s="273"/>
      <c r="BW241" s="273"/>
      <c r="BX241" s="273"/>
      <c r="BY241" s="274"/>
      <c r="BZ241" s="274"/>
      <c r="CA241" s="274"/>
      <c r="CB241" s="969"/>
      <c r="CC241" s="969"/>
      <c r="CD241" s="969"/>
      <c r="CE241" s="969"/>
      <c r="CF241" s="969"/>
      <c r="CG241" s="969"/>
      <c r="CH241" s="969"/>
      <c r="CI241" s="969"/>
      <c r="CJ241" s="969"/>
      <c r="CK241" s="969"/>
      <c r="CL241" s="969"/>
      <c r="CM241" s="969"/>
      <c r="CN241" s="969"/>
      <c r="CO241" s="969"/>
      <c r="CP241" s="969"/>
      <c r="CQ241" s="969"/>
      <c r="CR241" s="969"/>
      <c r="CS241" s="969"/>
      <c r="CT241" s="969"/>
      <c r="CU241" s="969"/>
      <c r="CV241" s="969"/>
      <c r="CW241" s="969"/>
      <c r="CX241" s="969"/>
      <c r="CY241" s="969"/>
      <c r="CZ241" s="969"/>
    </row>
    <row r="242" s="373" customFormat="true" ht="15" customHeight="true" x14ac:dyDescent="0.2">
      <c r="A242" s="803"/>
      <c r="B242" s="830"/>
      <c r="C242" s="863"/>
      <c r="D242" s="861"/>
      <c r="E242" s="861"/>
      <c r="F242" s="861"/>
      <c r="G242" s="862"/>
      <c r="H242" s="860"/>
      <c r="I242" s="861"/>
      <c r="J242" s="861"/>
      <c r="K242" s="861"/>
      <c r="L242" s="864"/>
      <c r="M242" s="863"/>
      <c r="N242" s="861"/>
      <c r="O242" s="861"/>
      <c r="P242" s="861"/>
      <c r="Q242" s="862"/>
      <c r="R242" s="860"/>
      <c r="S242" s="861"/>
      <c r="T242" s="861"/>
      <c r="U242" s="861"/>
      <c r="V242" s="861"/>
      <c r="W242" s="861"/>
      <c r="X242" s="861"/>
      <c r="Y242" s="861"/>
      <c r="Z242" s="861"/>
      <c r="AA242" s="864"/>
      <c r="AB242" s="738"/>
      <c r="AC242" s="738"/>
      <c r="AD242" s="738"/>
      <c r="AE242" s="738"/>
      <c r="AF242" s="738"/>
      <c r="AG242" s="738"/>
      <c r="AH242" s="738"/>
      <c r="AI242" s="738"/>
      <c r="AJ242" s="738"/>
      <c r="AK242" s="738"/>
      <c r="AL242" s="738"/>
      <c r="AM242" s="738"/>
      <c r="AN242" s="738"/>
      <c r="AO242" s="738"/>
      <c r="AP242" s="738"/>
      <c r="AQ242" s="738"/>
      <c r="AR242" s="738"/>
      <c r="AS242" s="738"/>
      <c r="AT242" s="738"/>
      <c r="AU242" s="738"/>
      <c r="AV242" s="738"/>
      <c r="AW242" s="738"/>
      <c r="AX242" s="738"/>
      <c r="AY242" s="738"/>
      <c r="AZ242" s="173"/>
      <c r="BA242" s="350"/>
      <c r="BB242" s="262"/>
      <c r="BC242" s="289"/>
      <c r="BD242" s="273"/>
      <c r="BE242" s="273"/>
      <c r="BF242" s="273"/>
      <c r="BG242" s="293"/>
      <c r="BH242" s="289"/>
      <c r="BI242" s="273"/>
      <c r="BJ242" s="273"/>
      <c r="BK242" s="273"/>
      <c r="BL242" s="293"/>
      <c r="BM242" s="289"/>
      <c r="BN242" s="273"/>
      <c r="BO242" s="273"/>
      <c r="BP242" s="273"/>
      <c r="BQ242" s="293"/>
      <c r="BR242" s="289"/>
      <c r="BS242" s="273"/>
      <c r="BT242" s="273"/>
      <c r="BU242" s="273"/>
      <c r="BV242" s="273"/>
      <c r="BW242" s="273"/>
      <c r="BX242" s="273"/>
      <c r="BY242" s="274"/>
      <c r="BZ242" s="274"/>
      <c r="CA242" s="274"/>
      <c r="CB242" s="969"/>
      <c r="CC242" s="969"/>
      <c r="CD242" s="969"/>
      <c r="CE242" s="969"/>
      <c r="CF242" s="969"/>
      <c r="CG242" s="969"/>
      <c r="CH242" s="969"/>
      <c r="CI242" s="969"/>
      <c r="CJ242" s="969"/>
      <c r="CK242" s="969"/>
      <c r="CL242" s="969"/>
      <c r="CM242" s="969"/>
      <c r="CN242" s="969"/>
      <c r="CO242" s="969"/>
      <c r="CP242" s="969"/>
      <c r="CQ242" s="969"/>
      <c r="CR242" s="969"/>
      <c r="CS242" s="969"/>
      <c r="CT242" s="969"/>
      <c r="CU242" s="969"/>
      <c r="CV242" s="969"/>
      <c r="CW242" s="969"/>
      <c r="CX242" s="969"/>
      <c r="CY242" s="969"/>
      <c r="CZ242" s="969"/>
    </row>
    <row r="243" s="373" customFormat="true" ht="15" customHeight="true" x14ac:dyDescent="0.2">
      <c r="A243" s="803"/>
      <c r="B243" s="830"/>
      <c r="C243" s="863"/>
      <c r="D243" s="861"/>
      <c r="E243" s="861"/>
      <c r="F243" s="861"/>
      <c r="G243" s="862"/>
      <c r="H243" s="860"/>
      <c r="I243" s="861"/>
      <c r="J243" s="861"/>
      <c r="K243" s="861"/>
      <c r="L243" s="864"/>
      <c r="M243" s="863"/>
      <c r="N243" s="861"/>
      <c r="O243" s="861"/>
      <c r="P243" s="861"/>
      <c r="Q243" s="862"/>
      <c r="R243" s="860"/>
      <c r="S243" s="861"/>
      <c r="T243" s="861"/>
      <c r="U243" s="861"/>
      <c r="V243" s="861"/>
      <c r="W243" s="861"/>
      <c r="X243" s="861"/>
      <c r="Y243" s="861"/>
      <c r="Z243" s="861"/>
      <c r="AA243" s="864"/>
      <c r="AB243" s="738"/>
      <c r="AC243" s="738"/>
      <c r="AD243" s="738"/>
      <c r="AE243" s="738"/>
      <c r="AF243" s="738"/>
      <c r="AG243" s="738"/>
      <c r="AH243" s="738"/>
      <c r="AI243" s="738"/>
      <c r="AJ243" s="738"/>
      <c r="AK243" s="738"/>
      <c r="AL243" s="738"/>
      <c r="AM243" s="738"/>
      <c r="AN243" s="738"/>
      <c r="AO243" s="738"/>
      <c r="AP243" s="738"/>
      <c r="AQ243" s="738"/>
      <c r="AR243" s="738"/>
      <c r="AS243" s="738"/>
      <c r="AT243" s="738"/>
      <c r="AU243" s="738"/>
      <c r="AV243" s="738"/>
      <c r="AW243" s="738"/>
      <c r="AX243" s="738"/>
      <c r="AY243" s="738"/>
      <c r="AZ243" s="173"/>
      <c r="BA243" s="350"/>
      <c r="BB243" s="262"/>
      <c r="BC243" s="289"/>
      <c r="BD243" s="273"/>
      <c r="BE243" s="273"/>
      <c r="BF243" s="273"/>
      <c r="BG243" s="293"/>
      <c r="BH243" s="289"/>
      <c r="BI243" s="273"/>
      <c r="BJ243" s="273"/>
      <c r="BK243" s="273"/>
      <c r="BL243" s="293"/>
      <c r="BM243" s="289"/>
      <c r="BN243" s="273"/>
      <c r="BO243" s="273"/>
      <c r="BP243" s="273"/>
      <c r="BQ243" s="293"/>
      <c r="BR243" s="289"/>
      <c r="BS243" s="273"/>
      <c r="BT243" s="273"/>
      <c r="BU243" s="273"/>
      <c r="BV243" s="273"/>
      <c r="BW243" s="273"/>
      <c r="BX243" s="273"/>
      <c r="BY243" s="274"/>
      <c r="BZ243" s="274"/>
      <c r="CA243" s="274"/>
      <c r="CB243" s="969"/>
      <c r="CC243" s="969"/>
      <c r="CD243" s="969"/>
      <c r="CE243" s="969"/>
      <c r="CF243" s="969"/>
      <c r="CG243" s="969"/>
      <c r="CH243" s="969"/>
      <c r="CI243" s="969"/>
      <c r="CJ243" s="969"/>
      <c r="CK243" s="969"/>
      <c r="CL243" s="969"/>
      <c r="CM243" s="969"/>
      <c r="CN243" s="969"/>
      <c r="CO243" s="969"/>
      <c r="CP243" s="969"/>
      <c r="CQ243" s="969"/>
      <c r="CR243" s="969"/>
      <c r="CS243" s="969"/>
      <c r="CT243" s="969"/>
      <c r="CU243" s="969"/>
      <c r="CV243" s="969"/>
      <c r="CW243" s="969"/>
      <c r="CX243" s="969"/>
      <c r="CY243" s="969"/>
      <c r="CZ243" s="969"/>
    </row>
    <row r="244" s="373" customFormat="true" ht="15" customHeight="true" x14ac:dyDescent="0.2">
      <c r="A244" s="803"/>
      <c r="B244" s="830"/>
      <c r="C244" s="863"/>
      <c r="D244" s="861"/>
      <c r="E244" s="861"/>
      <c r="F244" s="861"/>
      <c r="G244" s="862"/>
      <c r="H244" s="860"/>
      <c r="I244" s="861"/>
      <c r="J244" s="861"/>
      <c r="K244" s="861"/>
      <c r="L244" s="864"/>
      <c r="M244" s="863"/>
      <c r="N244" s="861"/>
      <c r="O244" s="861"/>
      <c r="P244" s="861"/>
      <c r="Q244" s="862"/>
      <c r="R244" s="860"/>
      <c r="S244" s="861"/>
      <c r="T244" s="861"/>
      <c r="U244" s="861"/>
      <c r="V244" s="861"/>
      <c r="W244" s="861"/>
      <c r="X244" s="861"/>
      <c r="Y244" s="861"/>
      <c r="Z244" s="861"/>
      <c r="AA244" s="864"/>
      <c r="AB244" s="738"/>
      <c r="AC244" s="738"/>
      <c r="AD244" s="738"/>
      <c r="AE244" s="738"/>
      <c r="AF244" s="738"/>
      <c r="AG244" s="738"/>
      <c r="AH244" s="738"/>
      <c r="AI244" s="738"/>
      <c r="AJ244" s="738"/>
      <c r="AK244" s="738"/>
      <c r="AL244" s="738"/>
      <c r="AM244" s="738"/>
      <c r="AN244" s="738"/>
      <c r="AO244" s="738"/>
      <c r="AP244" s="738"/>
      <c r="AQ244" s="738"/>
      <c r="AR244" s="738"/>
      <c r="AS244" s="738"/>
      <c r="AT244" s="738"/>
      <c r="AU244" s="738"/>
      <c r="AV244" s="738"/>
      <c r="AW244" s="738"/>
      <c r="AX244" s="738"/>
      <c r="AY244" s="738"/>
      <c r="AZ244" s="173"/>
      <c r="BA244" s="350"/>
      <c r="BB244" s="262"/>
      <c r="BC244" s="289"/>
      <c r="BD244" s="273"/>
      <c r="BE244" s="273"/>
      <c r="BF244" s="273"/>
      <c r="BG244" s="293"/>
      <c r="BH244" s="289"/>
      <c r="BI244" s="273"/>
      <c r="BJ244" s="273"/>
      <c r="BK244" s="273"/>
      <c r="BL244" s="293"/>
      <c r="BM244" s="289"/>
      <c r="BN244" s="273"/>
      <c r="BO244" s="273"/>
      <c r="BP244" s="273"/>
      <c r="BQ244" s="293"/>
      <c r="BR244" s="289"/>
      <c r="BS244" s="273"/>
      <c r="BT244" s="273"/>
      <c r="BU244" s="273"/>
      <c r="BV244" s="273"/>
      <c r="BW244" s="273"/>
      <c r="BX244" s="273"/>
      <c r="BY244" s="274"/>
      <c r="BZ244" s="274"/>
      <c r="CA244" s="274"/>
      <c r="CB244" s="969"/>
      <c r="CC244" s="969"/>
      <c r="CD244" s="969"/>
      <c r="CE244" s="969"/>
      <c r="CF244" s="969"/>
      <c r="CG244" s="969"/>
      <c r="CH244" s="969"/>
      <c r="CI244" s="969"/>
      <c r="CJ244" s="969"/>
      <c r="CK244" s="969"/>
      <c r="CL244" s="969"/>
      <c r="CM244" s="969"/>
      <c r="CN244" s="969"/>
      <c r="CO244" s="969"/>
      <c r="CP244" s="969"/>
      <c r="CQ244" s="969"/>
      <c r="CR244" s="969"/>
      <c r="CS244" s="969"/>
      <c r="CT244" s="969"/>
      <c r="CU244" s="969"/>
      <c r="CV244" s="969"/>
      <c r="CW244" s="969"/>
      <c r="CX244" s="969"/>
      <c r="CY244" s="969"/>
      <c r="CZ244" s="969"/>
    </row>
    <row r="245" s="373" customFormat="true" ht="15" customHeight="true" x14ac:dyDescent="0.2">
      <c r="A245" s="803"/>
      <c r="B245" s="830"/>
      <c r="C245" s="863"/>
      <c r="D245" s="861"/>
      <c r="E245" s="861"/>
      <c r="F245" s="861"/>
      <c r="G245" s="862"/>
      <c r="H245" s="860"/>
      <c r="I245" s="861"/>
      <c r="J245" s="861"/>
      <c r="K245" s="861"/>
      <c r="L245" s="864"/>
      <c r="M245" s="863"/>
      <c r="N245" s="861"/>
      <c r="O245" s="861"/>
      <c r="P245" s="861"/>
      <c r="Q245" s="862"/>
      <c r="R245" s="860"/>
      <c r="S245" s="861"/>
      <c r="T245" s="861"/>
      <c r="U245" s="861"/>
      <c r="V245" s="861"/>
      <c r="W245" s="861"/>
      <c r="X245" s="861"/>
      <c r="Y245" s="861"/>
      <c r="Z245" s="861"/>
      <c r="AA245" s="864"/>
      <c r="AB245" s="738"/>
      <c r="AC245" s="738"/>
      <c r="AD245" s="738"/>
      <c r="AE245" s="738"/>
      <c r="AF245" s="738"/>
      <c r="AG245" s="738"/>
      <c r="AH245" s="738"/>
      <c r="AI245" s="738"/>
      <c r="AJ245" s="738"/>
      <c r="AK245" s="738"/>
      <c r="AL245" s="738"/>
      <c r="AM245" s="738"/>
      <c r="AN245" s="738"/>
      <c r="AO245" s="738"/>
      <c r="AP245" s="738"/>
      <c r="AQ245" s="738"/>
      <c r="AR245" s="738"/>
      <c r="AS245" s="738"/>
      <c r="AT245" s="738"/>
      <c r="AU245" s="738"/>
      <c r="AV245" s="738"/>
      <c r="AW245" s="738"/>
      <c r="AX245" s="738"/>
      <c r="AY245" s="738"/>
      <c r="AZ245" s="173"/>
      <c r="BA245" s="350"/>
      <c r="BB245" s="262"/>
      <c r="BC245" s="289"/>
      <c r="BD245" s="273"/>
      <c r="BE245" s="273"/>
      <c r="BF245" s="273"/>
      <c r="BG245" s="293"/>
      <c r="BH245" s="289"/>
      <c r="BI245" s="273"/>
      <c r="BJ245" s="273"/>
      <c r="BK245" s="273"/>
      <c r="BL245" s="293"/>
      <c r="BM245" s="289"/>
      <c r="BN245" s="273"/>
      <c r="BO245" s="273"/>
      <c r="BP245" s="273"/>
      <c r="BQ245" s="293"/>
      <c r="BR245" s="289"/>
      <c r="BS245" s="273"/>
      <c r="BT245" s="273"/>
      <c r="BU245" s="273"/>
      <c r="BV245" s="273"/>
      <c r="BW245" s="273"/>
      <c r="BX245" s="273"/>
      <c r="BY245" s="274"/>
      <c r="BZ245" s="274"/>
      <c r="CA245" s="274"/>
      <c r="CB245" s="969"/>
      <c r="CC245" s="969"/>
      <c r="CD245" s="969"/>
      <c r="CE245" s="969"/>
      <c r="CF245" s="969"/>
      <c r="CG245" s="969"/>
      <c r="CH245" s="969"/>
      <c r="CI245" s="969"/>
      <c r="CJ245" s="969"/>
      <c r="CK245" s="969"/>
      <c r="CL245" s="969"/>
      <c r="CM245" s="969"/>
      <c r="CN245" s="969"/>
      <c r="CO245" s="969"/>
      <c r="CP245" s="969"/>
      <c r="CQ245" s="969"/>
      <c r="CR245" s="969"/>
      <c r="CS245" s="969"/>
      <c r="CT245" s="969"/>
      <c r="CU245" s="969"/>
      <c r="CV245" s="969"/>
      <c r="CW245" s="969"/>
      <c r="CX245" s="969"/>
      <c r="CY245" s="969"/>
      <c r="CZ245" s="969"/>
    </row>
    <row r="246" s="373" customFormat="true" ht="15" customHeight="true" x14ac:dyDescent="0.2">
      <c r="A246" s="803"/>
      <c r="B246" s="830"/>
      <c r="C246" s="863"/>
      <c r="D246" s="861"/>
      <c r="E246" s="861"/>
      <c r="F246" s="861"/>
      <c r="G246" s="862"/>
      <c r="H246" s="860"/>
      <c r="I246" s="861"/>
      <c r="J246" s="861"/>
      <c r="K246" s="861"/>
      <c r="L246" s="864"/>
      <c r="M246" s="863"/>
      <c r="N246" s="861"/>
      <c r="O246" s="861"/>
      <c r="P246" s="861"/>
      <c r="Q246" s="862"/>
      <c r="R246" s="860"/>
      <c r="S246" s="861"/>
      <c r="T246" s="861"/>
      <c r="U246" s="861"/>
      <c r="V246" s="861"/>
      <c r="W246" s="861"/>
      <c r="X246" s="861"/>
      <c r="Y246" s="861"/>
      <c r="Z246" s="861"/>
      <c r="AA246" s="864"/>
      <c r="AB246" s="738"/>
      <c r="AC246" s="738"/>
      <c r="AD246" s="738"/>
      <c r="AE246" s="738"/>
      <c r="AF246" s="738"/>
      <c r="AG246" s="738"/>
      <c r="AH246" s="738"/>
      <c r="AI246" s="738"/>
      <c r="AJ246" s="738"/>
      <c r="AK246" s="738"/>
      <c r="AL246" s="738"/>
      <c r="AM246" s="738"/>
      <c r="AN246" s="738"/>
      <c r="AO246" s="738"/>
      <c r="AP246" s="738"/>
      <c r="AQ246" s="738"/>
      <c r="AR246" s="738"/>
      <c r="AS246" s="738"/>
      <c r="AT246" s="738"/>
      <c r="AU246" s="738"/>
      <c r="AV246" s="738"/>
      <c r="AW246" s="738"/>
      <c r="AX246" s="738"/>
      <c r="AY246" s="738"/>
      <c r="AZ246" s="173"/>
      <c r="BA246" s="350"/>
      <c r="BB246" s="262"/>
      <c r="BC246" s="289"/>
      <c r="BD246" s="273"/>
      <c r="BE246" s="273"/>
      <c r="BF246" s="273"/>
      <c r="BG246" s="293"/>
      <c r="BH246" s="289"/>
      <c r="BI246" s="273"/>
      <c r="BJ246" s="273"/>
      <c r="BK246" s="273"/>
      <c r="BL246" s="293"/>
      <c r="BM246" s="289"/>
      <c r="BN246" s="273"/>
      <c r="BO246" s="273"/>
      <c r="BP246" s="273"/>
      <c r="BQ246" s="293"/>
      <c r="BR246" s="289"/>
      <c r="BS246" s="273"/>
      <c r="BT246" s="273"/>
      <c r="BU246" s="273"/>
      <c r="BV246" s="273"/>
      <c r="BW246" s="273"/>
      <c r="BX246" s="273"/>
      <c r="BY246" s="274"/>
      <c r="BZ246" s="274"/>
      <c r="CA246" s="274"/>
      <c r="CB246" s="969"/>
      <c r="CC246" s="969"/>
      <c r="CD246" s="969"/>
      <c r="CE246" s="969"/>
      <c r="CF246" s="969"/>
      <c r="CG246" s="969"/>
      <c r="CH246" s="969"/>
      <c r="CI246" s="969"/>
      <c r="CJ246" s="969"/>
      <c r="CK246" s="969"/>
      <c r="CL246" s="969"/>
      <c r="CM246" s="969"/>
      <c r="CN246" s="969"/>
      <c r="CO246" s="969"/>
      <c r="CP246" s="969"/>
      <c r="CQ246" s="969"/>
      <c r="CR246" s="969"/>
      <c r="CS246" s="969"/>
      <c r="CT246" s="969"/>
      <c r="CU246" s="969"/>
      <c r="CV246" s="969"/>
      <c r="CW246" s="969"/>
      <c r="CX246" s="969"/>
      <c r="CY246" s="969"/>
      <c r="CZ246" s="969"/>
    </row>
    <row r="247" s="373" customFormat="true" ht="15" customHeight="true" x14ac:dyDescent="0.2">
      <c r="A247" s="803"/>
      <c r="B247" s="830"/>
      <c r="C247" s="863"/>
      <c r="D247" s="861"/>
      <c r="E247" s="861"/>
      <c r="F247" s="861"/>
      <c r="G247" s="862"/>
      <c r="H247" s="860"/>
      <c r="I247" s="861"/>
      <c r="J247" s="861"/>
      <c r="K247" s="861"/>
      <c r="L247" s="864"/>
      <c r="M247" s="863"/>
      <c r="N247" s="861"/>
      <c r="O247" s="861"/>
      <c r="P247" s="861"/>
      <c r="Q247" s="862"/>
      <c r="R247" s="860"/>
      <c r="S247" s="861"/>
      <c r="T247" s="861"/>
      <c r="U247" s="861"/>
      <c r="V247" s="861"/>
      <c r="W247" s="861"/>
      <c r="X247" s="861"/>
      <c r="Y247" s="861"/>
      <c r="Z247" s="861"/>
      <c r="AA247" s="864"/>
      <c r="AB247" s="738"/>
      <c r="AC247" s="738"/>
      <c r="AD247" s="738"/>
      <c r="AE247" s="738"/>
      <c r="AF247" s="738"/>
      <c r="AG247" s="738"/>
      <c r="AH247" s="738"/>
      <c r="AI247" s="738"/>
      <c r="AJ247" s="738"/>
      <c r="AK247" s="738"/>
      <c r="AL247" s="738"/>
      <c r="AM247" s="738"/>
      <c r="AN247" s="738"/>
      <c r="AO247" s="738"/>
      <c r="AP247" s="738"/>
      <c r="AQ247" s="738"/>
      <c r="AR247" s="738"/>
      <c r="AS247" s="738"/>
      <c r="AT247" s="738"/>
      <c r="AU247" s="738"/>
      <c r="AV247" s="738"/>
      <c r="AW247" s="738"/>
      <c r="AX247" s="738"/>
      <c r="AY247" s="738"/>
      <c r="AZ247" s="173"/>
      <c r="BA247" s="350"/>
      <c r="BB247" s="262"/>
      <c r="BC247" s="289"/>
      <c r="BD247" s="273"/>
      <c r="BE247" s="273"/>
      <c r="BF247" s="273"/>
      <c r="BG247" s="293"/>
      <c r="BH247" s="289"/>
      <c r="BI247" s="273"/>
      <c r="BJ247" s="273"/>
      <c r="BK247" s="273"/>
      <c r="BL247" s="293"/>
      <c r="BM247" s="289"/>
      <c r="BN247" s="273"/>
      <c r="BO247" s="273"/>
      <c r="BP247" s="273"/>
      <c r="BQ247" s="293"/>
      <c r="BR247" s="289"/>
      <c r="BS247" s="273"/>
      <c r="BT247" s="273"/>
      <c r="BU247" s="273"/>
      <c r="BV247" s="273"/>
      <c r="BW247" s="273"/>
      <c r="BX247" s="273"/>
      <c r="BY247" s="274"/>
      <c r="BZ247" s="274"/>
      <c r="CA247" s="274"/>
      <c r="CB247" s="969"/>
      <c r="CC247" s="969"/>
      <c r="CD247" s="969"/>
      <c r="CE247" s="969"/>
      <c r="CF247" s="969"/>
      <c r="CG247" s="969"/>
      <c r="CH247" s="969"/>
      <c r="CI247" s="969"/>
      <c r="CJ247" s="969"/>
      <c r="CK247" s="969"/>
      <c r="CL247" s="969"/>
      <c r="CM247" s="969"/>
      <c r="CN247" s="969"/>
      <c r="CO247" s="969"/>
      <c r="CP247" s="969"/>
      <c r="CQ247" s="969"/>
      <c r="CR247" s="969"/>
      <c r="CS247" s="969"/>
      <c r="CT247" s="969"/>
      <c r="CU247" s="969"/>
      <c r="CV247" s="969"/>
      <c r="CW247" s="969"/>
      <c r="CX247" s="969"/>
      <c r="CY247" s="969"/>
      <c r="CZ247" s="969"/>
    </row>
    <row r="248" s="373" customFormat="true" ht="15" customHeight="true" x14ac:dyDescent="0.2">
      <c r="A248" s="887"/>
      <c r="B248" s="835"/>
      <c r="C248" s="933"/>
      <c r="D248" s="876"/>
      <c r="E248" s="876"/>
      <c r="F248" s="876"/>
      <c r="G248" s="877"/>
      <c r="H248" s="875"/>
      <c r="I248" s="876"/>
      <c r="J248" s="876"/>
      <c r="K248" s="876"/>
      <c r="L248" s="934"/>
      <c r="M248" s="933"/>
      <c r="N248" s="876"/>
      <c r="O248" s="876"/>
      <c r="P248" s="876"/>
      <c r="Q248" s="877"/>
      <c r="R248" s="875"/>
      <c r="S248" s="876"/>
      <c r="T248" s="876"/>
      <c r="U248" s="876"/>
      <c r="V248" s="876"/>
      <c r="W248" s="876"/>
      <c r="X248" s="876"/>
      <c r="Y248" s="876"/>
      <c r="Z248" s="876"/>
      <c r="AA248" s="934"/>
      <c r="AB248" s="738"/>
      <c r="AC248" s="738"/>
      <c r="AD248" s="738"/>
      <c r="AE248" s="738"/>
      <c r="AF248" s="738"/>
      <c r="AG248" s="738"/>
      <c r="AH248" s="738"/>
      <c r="AI248" s="738"/>
      <c r="AJ248" s="738"/>
      <c r="AK248" s="738"/>
      <c r="AL248" s="738"/>
      <c r="AM248" s="738"/>
      <c r="AN248" s="738"/>
      <c r="AO248" s="738"/>
      <c r="AP248" s="738"/>
      <c r="AQ248" s="738"/>
      <c r="AR248" s="738"/>
      <c r="AS248" s="738"/>
      <c r="AT248" s="738"/>
      <c r="AU248" s="738"/>
      <c r="AV248" s="738"/>
      <c r="AW248" s="738"/>
      <c r="AX248" s="738"/>
      <c r="AY248" s="738"/>
      <c r="AZ248" s="173"/>
      <c r="BA248" s="350"/>
      <c r="BB248" s="262"/>
      <c r="BC248" s="292"/>
      <c r="BD248" s="291"/>
      <c r="BE248" s="291"/>
      <c r="BF248" s="291"/>
      <c r="BG248" s="295"/>
      <c r="BH248" s="292"/>
      <c r="BI248" s="291"/>
      <c r="BJ248" s="291"/>
      <c r="BK248" s="291"/>
      <c r="BL248" s="295"/>
      <c r="BM248" s="292"/>
      <c r="BN248" s="291"/>
      <c r="BO248" s="291"/>
      <c r="BP248" s="291"/>
      <c r="BQ248" s="295"/>
      <c r="BR248" s="292"/>
      <c r="BS248" s="291"/>
      <c r="BT248" s="291"/>
      <c r="BU248" s="291"/>
      <c r="BV248" s="291"/>
      <c r="BW248" s="291"/>
      <c r="BX248" s="291"/>
      <c r="BY248" s="294"/>
      <c r="BZ248" s="294"/>
      <c r="CA248" s="294"/>
      <c r="CB248" s="969"/>
      <c r="CC248" s="969"/>
      <c r="CD248" s="969"/>
      <c r="CE248" s="969"/>
      <c r="CF248" s="969"/>
      <c r="CG248" s="969"/>
      <c r="CH248" s="969"/>
      <c r="CI248" s="969"/>
      <c r="CJ248" s="969"/>
      <c r="CK248" s="969"/>
      <c r="CL248" s="969"/>
      <c r="CM248" s="969"/>
      <c r="CN248" s="969"/>
      <c r="CO248" s="969"/>
      <c r="CP248" s="969"/>
      <c r="CQ248" s="969"/>
      <c r="CR248" s="969"/>
      <c r="CS248" s="969"/>
      <c r="CT248" s="969"/>
      <c r="CU248" s="969"/>
      <c r="CV248" s="969"/>
      <c r="CW248" s="969"/>
      <c r="CX248" s="969"/>
      <c r="CY248" s="969"/>
      <c r="CZ248" s="969"/>
    </row>
    <row r="249" s="373" customFormat="true" ht="250.15" customHeight="true" x14ac:dyDescent="0.2">
      <c r="B249" s="372"/>
      <c r="AB249" s="173"/>
      <c r="AC249" s="173"/>
      <c r="AD249" s="173"/>
      <c r="AE249" s="173"/>
      <c r="AF249" s="173"/>
      <c r="AG249" s="173"/>
      <c r="AH249" s="173"/>
      <c r="AI249" s="173"/>
      <c r="AJ249" s="173"/>
      <c r="AK249" s="173"/>
      <c r="AL249" s="173"/>
      <c r="AM249" s="173"/>
      <c r="AN249" s="173"/>
      <c r="AO249" s="173"/>
      <c r="AP249" s="173"/>
      <c r="AQ249" s="173"/>
      <c r="AR249" s="173"/>
      <c r="AS249" s="173"/>
      <c r="AT249" s="173"/>
      <c r="AU249" s="173"/>
      <c r="AV249" s="173"/>
      <c r="AW249" s="173"/>
      <c r="AX249" s="173"/>
      <c r="AY249" s="173"/>
      <c r="AZ249" s="173"/>
      <c r="BA249" s="135"/>
      <c r="BB249" s="133"/>
      <c r="BC249" s="133"/>
      <c r="BD249" s="133"/>
      <c r="BE249" s="133"/>
      <c r="BF249" s="133"/>
      <c r="BG249" s="133"/>
      <c r="BH249" s="133"/>
      <c r="BI249" s="133"/>
      <c r="BJ249" s="133"/>
      <c r="BK249" s="133"/>
      <c r="BL249" s="133"/>
      <c r="BM249" s="133"/>
      <c r="BN249" s="133"/>
      <c r="BO249" s="133"/>
      <c r="BP249" s="133"/>
      <c r="BQ249" s="133"/>
      <c r="BR249" s="133"/>
      <c r="BS249" s="133"/>
      <c r="BT249" s="133"/>
      <c r="BU249" s="133"/>
      <c r="BV249" s="133"/>
      <c r="BW249" s="133"/>
      <c r="BX249" s="133"/>
      <c r="BY249" s="135"/>
      <c r="BZ249" s="172"/>
      <c r="CA249" s="172"/>
      <c r="CB249" s="172"/>
      <c r="CC249" s="172"/>
      <c r="CD249" s="172"/>
      <c r="CE249" s="172"/>
      <c r="CF249" s="172"/>
      <c r="CG249" s="172"/>
      <c r="CH249" s="172"/>
      <c r="CI249" s="172"/>
      <c r="CJ249" s="172"/>
      <c r="CK249" s="172"/>
      <c r="CL249" s="172"/>
      <c r="CM249" s="172"/>
      <c r="CN249" s="172"/>
      <c r="CO249" s="172"/>
      <c r="CP249" s="172"/>
      <c r="CQ249" s="172"/>
      <c r="CR249" s="172"/>
      <c r="CS249" s="172"/>
      <c r="CT249" s="172"/>
      <c r="CU249" s="172"/>
      <c r="CV249" s="172"/>
      <c r="CW249" s="172"/>
      <c r="CX249" s="172"/>
      <c r="CY249" s="172"/>
      <c r="CZ249" s="172"/>
    </row>
    <row r="250" s="175" customFormat="true" ht="19.15" customHeight="true" x14ac:dyDescent="0.2">
      <c r="B250" s="352"/>
      <c r="AB250" s="168"/>
      <c r="AC250" s="168"/>
      <c r="AD250" s="168"/>
      <c r="AE250" s="168"/>
      <c r="AF250" s="168"/>
      <c r="AG250" s="168"/>
      <c r="AH250" s="168"/>
      <c r="AI250" s="168"/>
      <c r="AJ250" s="168"/>
      <c r="AK250" s="168"/>
      <c r="AL250" s="168"/>
      <c r="AM250" s="168"/>
      <c r="AN250" s="168"/>
      <c r="AO250" s="168"/>
      <c r="AP250" s="168"/>
      <c r="AQ250" s="168"/>
      <c r="AR250" s="168"/>
      <c r="AS250" s="168"/>
      <c r="AT250" s="168"/>
      <c r="AU250" s="168"/>
      <c r="AV250" s="168"/>
      <c r="AW250" s="168"/>
      <c r="AX250" s="168"/>
      <c r="AY250" s="168"/>
      <c r="AZ250" s="168"/>
      <c r="BA250" s="349"/>
      <c r="BB250" s="197"/>
      <c r="BC250" s="349"/>
      <c r="BD250" s="349"/>
      <c r="BE250" s="349"/>
      <c r="BF250" s="349"/>
      <c r="BG250" s="349"/>
      <c r="BH250" s="349"/>
      <c r="BI250" s="349"/>
      <c r="BJ250" s="349"/>
      <c r="BK250" s="349"/>
      <c r="BL250" s="349"/>
      <c r="BM250" s="349"/>
      <c r="BN250" s="349"/>
      <c r="BO250" s="349"/>
      <c r="BP250" s="349"/>
      <c r="BQ250" s="349"/>
      <c r="BR250" s="349"/>
      <c r="BS250" s="349"/>
      <c r="BT250" s="349"/>
      <c r="BU250" s="349"/>
      <c r="BV250" s="349"/>
      <c r="BW250" s="349"/>
      <c r="BX250" s="349"/>
      <c r="BY250" s="349"/>
      <c r="BZ250" s="168"/>
      <c r="CA250" s="168"/>
      <c r="CB250" s="168"/>
      <c r="CC250" s="168"/>
      <c r="CD250" s="168"/>
      <c r="CE250" s="168"/>
      <c r="CF250" s="168"/>
      <c r="CG250" s="168"/>
      <c r="CH250" s="168"/>
      <c r="CI250" s="168"/>
      <c r="CJ250" s="168"/>
      <c r="CK250" s="168"/>
      <c r="CL250" s="168"/>
      <c r="CM250" s="168"/>
      <c r="CN250" s="168"/>
      <c r="CO250" s="168"/>
      <c r="CP250" s="168"/>
      <c r="CQ250" s="168"/>
      <c r="CR250" s="168"/>
      <c r="CS250" s="168"/>
      <c r="CT250" s="168"/>
      <c r="CU250" s="168"/>
      <c r="CV250" s="168"/>
      <c r="CW250" s="168"/>
      <c r="CX250" s="168"/>
      <c r="CY250" s="168"/>
      <c r="CZ250" s="168"/>
    </row>
    <row r="251" s="175" customFormat="true" ht="15" customHeight="true" x14ac:dyDescent="0.2">
      <c r="B251" s="352"/>
      <c r="AB251" s="168"/>
      <c r="AC251" s="168"/>
      <c r="AD251" s="168"/>
      <c r="AE251" s="168"/>
      <c r="AF251" s="168"/>
      <c r="AG251" s="168"/>
      <c r="AH251" s="168"/>
      <c r="AI251" s="168"/>
      <c r="AJ251" s="168"/>
      <c r="AK251" s="168"/>
      <c r="AL251" s="168"/>
      <c r="AM251" s="168"/>
      <c r="AN251" s="168"/>
      <c r="AO251" s="168"/>
      <c r="AP251" s="168"/>
      <c r="AQ251" s="168"/>
      <c r="AR251" s="168"/>
      <c r="AS251" s="168"/>
      <c r="AT251" s="168"/>
      <c r="AU251" s="168"/>
      <c r="AV251" s="168"/>
      <c r="AW251" s="168"/>
      <c r="AX251" s="168"/>
      <c r="AY251" s="168"/>
      <c r="AZ251" s="168"/>
      <c r="BA251" s="349"/>
      <c r="BB251" s="197"/>
      <c r="BC251" s="349"/>
      <c r="BD251" s="349"/>
      <c r="BE251" s="349"/>
      <c r="BF251" s="349"/>
      <c r="BG251" s="349"/>
      <c r="BH251" s="349"/>
      <c r="BI251" s="349"/>
      <c r="BJ251" s="349"/>
      <c r="BK251" s="349"/>
      <c r="BL251" s="349"/>
      <c r="BM251" s="349"/>
      <c r="BN251" s="349"/>
      <c r="BO251" s="349"/>
      <c r="BP251" s="349"/>
      <c r="BQ251" s="349"/>
      <c r="BR251" s="349"/>
      <c r="BS251" s="349"/>
      <c r="BT251" s="349"/>
      <c r="BU251" s="349"/>
      <c r="BV251" s="349"/>
      <c r="BW251" s="349"/>
      <c r="BX251" s="349"/>
      <c r="BY251" s="349"/>
      <c r="BZ251" s="168"/>
      <c r="CA251" s="168"/>
      <c r="CB251" s="168"/>
      <c r="CC251" s="168"/>
      <c r="CD251" s="168"/>
      <c r="CE251" s="168"/>
      <c r="CF251" s="168"/>
      <c r="CG251" s="168"/>
      <c r="CH251" s="168"/>
      <c r="CI251" s="168"/>
      <c r="CJ251" s="168"/>
      <c r="CK251" s="168"/>
      <c r="CL251" s="168"/>
      <c r="CM251" s="168"/>
      <c r="CN251" s="168"/>
      <c r="CO251" s="168"/>
      <c r="CP251" s="168"/>
      <c r="CQ251" s="168"/>
      <c r="CR251" s="168"/>
      <c r="CS251" s="168"/>
      <c r="CT251" s="168"/>
      <c r="CU251" s="168"/>
      <c r="CV251" s="168"/>
      <c r="CW251" s="168"/>
      <c r="CX251" s="168"/>
      <c r="CY251" s="168"/>
      <c r="CZ251" s="168"/>
    </row>
    <row r="252" s="175" customFormat="true" ht="15" customHeight="true" x14ac:dyDescent="0.2">
      <c r="B252" s="352"/>
      <c r="AB252" s="168"/>
      <c r="AC252" s="168"/>
      <c r="AD252" s="168"/>
      <c r="AE252" s="168"/>
      <c r="AF252" s="168"/>
      <c r="AG252" s="168"/>
      <c r="AH252" s="168"/>
      <c r="AI252" s="168"/>
      <c r="AJ252" s="168"/>
      <c r="AK252" s="168"/>
      <c r="AL252" s="168"/>
      <c r="AM252" s="168"/>
      <c r="AN252" s="168"/>
      <c r="AO252" s="168"/>
      <c r="AP252" s="168"/>
      <c r="AQ252" s="168"/>
      <c r="AR252" s="168"/>
      <c r="AS252" s="168"/>
      <c r="AT252" s="168"/>
      <c r="AU252" s="168"/>
      <c r="AV252" s="168"/>
      <c r="AW252" s="168"/>
      <c r="AX252" s="168"/>
      <c r="AY252" s="168"/>
      <c r="AZ252" s="168"/>
      <c r="BA252" s="349"/>
      <c r="BB252" s="197"/>
      <c r="BC252" s="349"/>
      <c r="BD252" s="349"/>
      <c r="BE252" s="349"/>
      <c r="BF252" s="349"/>
      <c r="BG252" s="349"/>
      <c r="BH252" s="349"/>
      <c r="BI252" s="349"/>
      <c r="BJ252" s="349"/>
      <c r="BK252" s="349"/>
      <c r="BL252" s="349"/>
      <c r="BM252" s="349"/>
      <c r="BN252" s="349"/>
      <c r="BO252" s="349"/>
      <c r="BP252" s="349"/>
      <c r="BQ252" s="349"/>
      <c r="BR252" s="349"/>
      <c r="BS252" s="349"/>
      <c r="BT252" s="349"/>
      <c r="BU252" s="349"/>
      <c r="BV252" s="349"/>
      <c r="BW252" s="349"/>
      <c r="BX252" s="349"/>
      <c r="BY252" s="349"/>
      <c r="BZ252" s="168"/>
      <c r="CA252" s="168"/>
      <c r="CB252" s="168"/>
      <c r="CC252" s="168"/>
      <c r="CD252" s="168"/>
      <c r="CE252" s="168"/>
      <c r="CF252" s="168"/>
      <c r="CG252" s="168"/>
      <c r="CH252" s="168"/>
      <c r="CI252" s="168"/>
      <c r="CJ252" s="168"/>
      <c r="CK252" s="168"/>
      <c r="CL252" s="168"/>
      <c r="CM252" s="168"/>
      <c r="CN252" s="168"/>
      <c r="CO252" s="168"/>
      <c r="CP252" s="168"/>
      <c r="CQ252" s="168"/>
      <c r="CR252" s="168"/>
      <c r="CS252" s="168"/>
      <c r="CT252" s="168"/>
      <c r="CU252" s="168"/>
      <c r="CV252" s="168"/>
      <c r="CW252" s="168"/>
      <c r="CX252" s="168"/>
      <c r="CY252" s="168"/>
      <c r="CZ252" s="168"/>
    </row>
    <row r="253" s="175" customFormat="true" ht="15" customHeight="true" x14ac:dyDescent="0.2">
      <c r="B253" s="352"/>
      <c r="AB253" s="168"/>
      <c r="AC253" s="168"/>
      <c r="AD253" s="168"/>
      <c r="AE253" s="168"/>
      <c r="AF253" s="168"/>
      <c r="AG253" s="168"/>
      <c r="AH253" s="168"/>
      <c r="AI253" s="168"/>
      <c r="AJ253" s="168"/>
      <c r="AK253" s="168"/>
      <c r="AL253" s="168"/>
      <c r="AM253" s="168"/>
      <c r="AN253" s="168"/>
      <c r="AO253" s="168"/>
      <c r="AP253" s="168"/>
      <c r="AQ253" s="168"/>
      <c r="AR253" s="168"/>
      <c r="AS253" s="168"/>
      <c r="AT253" s="168"/>
      <c r="AU253" s="168"/>
      <c r="AV253" s="168"/>
      <c r="AW253" s="168"/>
      <c r="AX253" s="168"/>
      <c r="AY253" s="168"/>
      <c r="AZ253" s="168"/>
      <c r="BA253" s="349"/>
      <c r="BB253" s="197"/>
      <c r="BC253" s="349"/>
      <c r="BD253" s="349"/>
      <c r="BE253" s="349"/>
      <c r="BF253" s="349"/>
      <c r="BG253" s="349"/>
      <c r="BH253" s="349"/>
      <c r="BI253" s="349"/>
      <c r="BJ253" s="349"/>
      <c r="BK253" s="349"/>
      <c r="BL253" s="349"/>
      <c r="BM253" s="349"/>
      <c r="BN253" s="349"/>
      <c r="BO253" s="349"/>
      <c r="BP253" s="349"/>
      <c r="BQ253" s="349"/>
      <c r="BR253" s="349"/>
      <c r="BS253" s="349"/>
      <c r="BT253" s="349"/>
      <c r="BU253" s="349"/>
      <c r="BV253" s="349"/>
      <c r="BW253" s="349"/>
      <c r="BX253" s="349"/>
      <c r="BY253" s="349"/>
      <c r="BZ253" s="168"/>
      <c r="CA253" s="168"/>
      <c r="CB253" s="168"/>
      <c r="CC253" s="168"/>
      <c r="CD253" s="168"/>
      <c r="CE253" s="168"/>
      <c r="CF253" s="168"/>
      <c r="CG253" s="168"/>
      <c r="CH253" s="168"/>
      <c r="CI253" s="168"/>
      <c r="CJ253" s="168"/>
      <c r="CK253" s="168"/>
      <c r="CL253" s="168"/>
      <c r="CM253" s="168"/>
      <c r="CN253" s="168"/>
      <c r="CO253" s="168"/>
      <c r="CP253" s="168"/>
      <c r="CQ253" s="168"/>
      <c r="CR253" s="168"/>
      <c r="CS253" s="168"/>
      <c r="CT253" s="168"/>
      <c r="CU253" s="168"/>
      <c r="CV253" s="168"/>
      <c r="CW253" s="168"/>
      <c r="CX253" s="168"/>
      <c r="CY253" s="168"/>
      <c r="CZ253" s="168"/>
    </row>
    <row r="254" s="175" customFormat="true" ht="15" customHeight="true" x14ac:dyDescent="0.2">
      <c r="B254" s="352"/>
      <c r="AB254" s="168"/>
      <c r="AC254" s="168"/>
      <c r="AD254" s="168"/>
      <c r="AE254" s="168"/>
      <c r="AF254" s="168"/>
      <c r="AG254" s="168"/>
      <c r="AH254" s="168"/>
      <c r="AI254" s="168"/>
      <c r="AJ254" s="168"/>
      <c r="AK254" s="168"/>
      <c r="AL254" s="168"/>
      <c r="AM254" s="168"/>
      <c r="AN254" s="168"/>
      <c r="AO254" s="168"/>
      <c r="AP254" s="168"/>
      <c r="AQ254" s="168"/>
      <c r="AR254" s="168"/>
      <c r="AS254" s="168"/>
      <c r="AT254" s="168"/>
      <c r="AU254" s="168"/>
      <c r="AV254" s="168"/>
      <c r="AW254" s="168"/>
      <c r="AX254" s="168"/>
      <c r="AY254" s="168"/>
      <c r="AZ254" s="168"/>
      <c r="BA254" s="349"/>
      <c r="BB254" s="197"/>
      <c r="BC254" s="349"/>
      <c r="BD254" s="349"/>
      <c r="BE254" s="349"/>
      <c r="BF254" s="349"/>
      <c r="BG254" s="349"/>
      <c r="BH254" s="349"/>
      <c r="BI254" s="349"/>
      <c r="BJ254" s="349"/>
      <c r="BK254" s="349"/>
      <c r="BL254" s="349"/>
      <c r="BM254" s="349"/>
      <c r="BN254" s="349"/>
      <c r="BO254" s="349"/>
      <c r="BP254" s="349"/>
      <c r="BQ254" s="349"/>
      <c r="BR254" s="349"/>
      <c r="BS254" s="349"/>
      <c r="BT254" s="349"/>
      <c r="BU254" s="349"/>
      <c r="BV254" s="349"/>
      <c r="BW254" s="349"/>
      <c r="BX254" s="349"/>
      <c r="BY254" s="349"/>
      <c r="BZ254" s="168"/>
      <c r="CA254" s="168"/>
      <c r="CB254" s="168"/>
      <c r="CC254" s="168"/>
      <c r="CD254" s="168"/>
      <c r="CE254" s="168"/>
      <c r="CF254" s="168"/>
      <c r="CG254" s="168"/>
      <c r="CH254" s="168"/>
      <c r="CI254" s="168"/>
      <c r="CJ254" s="168"/>
      <c r="CK254" s="168"/>
      <c r="CL254" s="168"/>
      <c r="CM254" s="168"/>
      <c r="CN254" s="168"/>
      <c r="CO254" s="168"/>
      <c r="CP254" s="168"/>
      <c r="CQ254" s="168"/>
      <c r="CR254" s="168"/>
      <c r="CS254" s="168"/>
      <c r="CT254" s="168"/>
      <c r="CU254" s="168"/>
      <c r="CV254" s="168"/>
      <c r="CW254" s="168"/>
      <c r="CX254" s="168"/>
      <c r="CY254" s="168"/>
      <c r="CZ254" s="168"/>
    </row>
    <row r="255" s="175" customFormat="true" ht="15" customHeight="true" x14ac:dyDescent="0.2">
      <c r="B255" s="352"/>
      <c r="AB255" s="168"/>
      <c r="AC255" s="168"/>
      <c r="AD255" s="168"/>
      <c r="AE255" s="168"/>
      <c r="AF255" s="168"/>
      <c r="AG255" s="168"/>
      <c r="AH255" s="168"/>
      <c r="AI255" s="168"/>
      <c r="AJ255" s="168"/>
      <c r="AK255" s="168"/>
      <c r="AL255" s="168"/>
      <c r="AM255" s="168"/>
      <c r="AN255" s="168"/>
      <c r="AO255" s="168"/>
      <c r="AP255" s="168"/>
      <c r="AQ255" s="168"/>
      <c r="AR255" s="168"/>
      <c r="AS255" s="168"/>
      <c r="AT255" s="168"/>
      <c r="AU255" s="168"/>
      <c r="AV255" s="168"/>
      <c r="AW255" s="168"/>
      <c r="AX255" s="168"/>
      <c r="AY255" s="168"/>
      <c r="AZ255" s="168"/>
      <c r="BA255" s="349"/>
      <c r="BB255" s="197"/>
      <c r="BC255" s="349"/>
      <c r="BD255" s="349"/>
      <c r="BE255" s="349"/>
      <c r="BF255" s="349"/>
      <c r="BG255" s="349"/>
      <c r="BH255" s="349"/>
      <c r="BI255" s="349"/>
      <c r="BJ255" s="349"/>
      <c r="BK255" s="349"/>
      <c r="BL255" s="349"/>
      <c r="BM255" s="349"/>
      <c r="BN255" s="349"/>
      <c r="BO255" s="349"/>
      <c r="BP255" s="349"/>
      <c r="BQ255" s="349"/>
      <c r="BR255" s="349"/>
      <c r="BS255" s="349"/>
      <c r="BT255" s="349"/>
      <c r="BU255" s="349"/>
      <c r="BV255" s="349"/>
      <c r="BW255" s="349"/>
      <c r="BX255" s="349"/>
      <c r="BY255" s="349"/>
      <c r="BZ255" s="168"/>
      <c r="CA255" s="168"/>
      <c r="CB255" s="168"/>
      <c r="CC255" s="168"/>
      <c r="CD255" s="168"/>
      <c r="CE255" s="168"/>
      <c r="CF255" s="168"/>
      <c r="CG255" s="168"/>
      <c r="CH255" s="168"/>
      <c r="CI255" s="168"/>
      <c r="CJ255" s="168"/>
      <c r="CK255" s="168"/>
      <c r="CL255" s="168"/>
      <c r="CM255" s="168"/>
      <c r="CN255" s="168"/>
      <c r="CO255" s="168"/>
      <c r="CP255" s="168"/>
      <c r="CQ255" s="168"/>
      <c r="CR255" s="168"/>
      <c r="CS255" s="168"/>
      <c r="CT255" s="168"/>
      <c r="CU255" s="168"/>
      <c r="CV255" s="168"/>
      <c r="CW255" s="168"/>
      <c r="CX255" s="168"/>
      <c r="CY255" s="168"/>
      <c r="CZ255" s="168"/>
    </row>
    <row r="256" s="175" customFormat="true" ht="15" customHeight="true" x14ac:dyDescent="0.2">
      <c r="B256" s="352"/>
      <c r="AB256" s="168"/>
      <c r="AC256" s="168"/>
      <c r="AD256" s="168"/>
      <c r="AE256" s="168"/>
      <c r="AF256" s="168"/>
      <c r="AG256" s="168"/>
      <c r="AH256" s="168"/>
      <c r="AI256" s="168"/>
      <c r="AJ256" s="168"/>
      <c r="AK256" s="168"/>
      <c r="AL256" s="168"/>
      <c r="AM256" s="168"/>
      <c r="AN256" s="168"/>
      <c r="AO256" s="168"/>
      <c r="AP256" s="168"/>
      <c r="AQ256" s="168"/>
      <c r="AR256" s="168"/>
      <c r="AS256" s="168"/>
      <c r="AT256" s="168"/>
      <c r="AU256" s="168"/>
      <c r="AV256" s="168"/>
      <c r="AW256" s="168"/>
      <c r="AX256" s="168"/>
      <c r="AY256" s="168"/>
      <c r="AZ256" s="168"/>
      <c r="BA256" s="349"/>
      <c r="BB256" s="197"/>
      <c r="BC256" s="349"/>
      <c r="BD256" s="349"/>
      <c r="BE256" s="349"/>
      <c r="BF256" s="349"/>
      <c r="BG256" s="349"/>
      <c r="BH256" s="349"/>
      <c r="BI256" s="349"/>
      <c r="BJ256" s="349"/>
      <c r="BK256" s="349"/>
      <c r="BL256" s="349"/>
      <c r="BM256" s="349"/>
      <c r="BN256" s="349"/>
      <c r="BO256" s="349"/>
      <c r="BP256" s="349"/>
      <c r="BQ256" s="349"/>
      <c r="BR256" s="349"/>
      <c r="BS256" s="349"/>
      <c r="BT256" s="349"/>
      <c r="BU256" s="349"/>
      <c r="BV256" s="349"/>
      <c r="BW256" s="349"/>
      <c r="BX256" s="349"/>
      <c r="BY256" s="349"/>
      <c r="BZ256" s="168"/>
      <c r="CA256" s="168"/>
      <c r="CB256" s="168"/>
      <c r="CC256" s="168"/>
      <c r="CD256" s="168"/>
      <c r="CE256" s="168"/>
      <c r="CF256" s="168"/>
      <c r="CG256" s="168"/>
      <c r="CH256" s="168"/>
      <c r="CI256" s="168"/>
      <c r="CJ256" s="168"/>
      <c r="CK256" s="168"/>
      <c r="CL256" s="168"/>
      <c r="CM256" s="168"/>
      <c r="CN256" s="168"/>
      <c r="CO256" s="168"/>
      <c r="CP256" s="168"/>
      <c r="CQ256" s="168"/>
      <c r="CR256" s="168"/>
      <c r="CS256" s="168"/>
      <c r="CT256" s="168"/>
      <c r="CU256" s="168"/>
      <c r="CV256" s="168"/>
      <c r="CW256" s="168"/>
      <c r="CX256" s="168"/>
      <c r="CY256" s="168"/>
      <c r="CZ256" s="168"/>
    </row>
    <row r="257" s="175" customFormat="true" ht="18" customHeight="true" x14ac:dyDescent="0.2">
      <c r="B257" s="352"/>
      <c r="AB257" s="168"/>
      <c r="AC257" s="168"/>
      <c r="AD257" s="168"/>
      <c r="AE257" s="168"/>
      <c r="AF257" s="168"/>
      <c r="AG257" s="168"/>
      <c r="AH257" s="168"/>
      <c r="AI257" s="168"/>
      <c r="AJ257" s="168"/>
      <c r="AK257" s="168"/>
      <c r="AL257" s="168"/>
      <c r="AM257" s="168"/>
      <c r="AN257" s="168"/>
      <c r="AO257" s="168"/>
      <c r="AP257" s="168"/>
      <c r="AQ257" s="168"/>
      <c r="AR257" s="168"/>
      <c r="AS257" s="168"/>
      <c r="AT257" s="168"/>
      <c r="AU257" s="168"/>
      <c r="AV257" s="168"/>
      <c r="AW257" s="168"/>
      <c r="AX257" s="168"/>
      <c r="AY257" s="168"/>
      <c r="AZ257" s="168"/>
      <c r="BA257" s="349"/>
      <c r="BB257" s="197"/>
      <c r="BC257" s="349"/>
      <c r="BD257" s="349"/>
      <c r="BE257" s="349"/>
      <c r="BF257" s="349"/>
      <c r="BG257" s="349"/>
      <c r="BH257" s="349"/>
      <c r="BI257" s="349"/>
      <c r="BJ257" s="349"/>
      <c r="BK257" s="349"/>
      <c r="BL257" s="349"/>
      <c r="BM257" s="349"/>
      <c r="BN257" s="349"/>
      <c r="BO257" s="349"/>
      <c r="BP257" s="349"/>
      <c r="BQ257" s="349"/>
      <c r="BR257" s="349"/>
      <c r="BS257" s="349"/>
      <c r="BT257" s="349"/>
      <c r="BU257" s="349"/>
      <c r="BV257" s="349"/>
      <c r="BW257" s="349"/>
      <c r="BX257" s="349"/>
      <c r="BY257" s="349"/>
      <c r="BZ257" s="168"/>
      <c r="CA257" s="168"/>
      <c r="CB257" s="168"/>
      <c r="CC257" s="168"/>
      <c r="CD257" s="168"/>
      <c r="CE257" s="168"/>
      <c r="CF257" s="168"/>
      <c r="CG257" s="168"/>
      <c r="CH257" s="168"/>
      <c r="CI257" s="168"/>
      <c r="CJ257" s="168"/>
      <c r="CK257" s="168"/>
      <c r="CL257" s="168"/>
      <c r="CM257" s="168"/>
      <c r="CN257" s="168"/>
      <c r="CO257" s="168"/>
      <c r="CP257" s="168"/>
      <c r="CQ257" s="168"/>
      <c r="CR257" s="168"/>
      <c r="CS257" s="168"/>
      <c r="CT257" s="168"/>
      <c r="CU257" s="168"/>
      <c r="CV257" s="168"/>
      <c r="CW257" s="168"/>
      <c r="CX257" s="168"/>
      <c r="CY257" s="168"/>
      <c r="CZ257" s="168"/>
    </row>
    <row r="258" s="175" customFormat="true" ht="18" customHeight="true" x14ac:dyDescent="0.2">
      <c r="B258" s="352"/>
      <c r="AB258" s="168"/>
      <c r="AC258" s="168"/>
      <c r="AD258" s="168"/>
      <c r="AE258" s="168"/>
      <c r="AF258" s="168"/>
      <c r="AG258" s="168"/>
      <c r="AH258" s="168"/>
      <c r="AI258" s="168"/>
      <c r="AJ258" s="168"/>
      <c r="AK258" s="168"/>
      <c r="AL258" s="168"/>
      <c r="AM258" s="168"/>
      <c r="AN258" s="168"/>
      <c r="AO258" s="168"/>
      <c r="AP258" s="168"/>
      <c r="AQ258" s="168"/>
      <c r="AR258" s="168"/>
      <c r="AS258" s="168"/>
      <c r="AT258" s="168"/>
      <c r="AU258" s="168"/>
      <c r="AV258" s="168"/>
      <c r="AW258" s="168"/>
      <c r="AX258" s="168"/>
      <c r="AY258" s="168"/>
      <c r="AZ258" s="168"/>
      <c r="BA258" s="349"/>
      <c r="BB258" s="197"/>
      <c r="BC258" s="349"/>
      <c r="BD258" s="349"/>
      <c r="BE258" s="349"/>
      <c r="BF258" s="349"/>
      <c r="BG258" s="349"/>
      <c r="BH258" s="349"/>
      <c r="BI258" s="349"/>
      <c r="BJ258" s="349"/>
      <c r="BK258" s="349"/>
      <c r="BL258" s="349"/>
      <c r="BM258" s="349"/>
      <c r="BN258" s="349"/>
      <c r="BO258" s="349"/>
      <c r="BP258" s="349"/>
      <c r="BQ258" s="349"/>
      <c r="BR258" s="349"/>
      <c r="BS258" s="349"/>
      <c r="BT258" s="349"/>
      <c r="BU258" s="349"/>
      <c r="BV258" s="349"/>
      <c r="BW258" s="349"/>
      <c r="BX258" s="349"/>
      <c r="BY258" s="349"/>
      <c r="BZ258" s="168"/>
      <c r="CA258" s="168"/>
      <c r="CB258" s="168"/>
      <c r="CC258" s="168"/>
      <c r="CD258" s="168"/>
      <c r="CE258" s="168"/>
      <c r="CF258" s="168"/>
      <c r="CG258" s="168"/>
      <c r="CH258" s="168"/>
      <c r="CI258" s="168"/>
      <c r="CJ258" s="168"/>
      <c r="CK258" s="168"/>
      <c r="CL258" s="168"/>
      <c r="CM258" s="168"/>
      <c r="CN258" s="168"/>
      <c r="CO258" s="168"/>
      <c r="CP258" s="168"/>
      <c r="CQ258" s="168"/>
      <c r="CR258" s="168"/>
      <c r="CS258" s="168"/>
      <c r="CT258" s="168"/>
      <c r="CU258" s="168"/>
      <c r="CV258" s="168"/>
      <c r="CW258" s="168"/>
      <c r="CX258" s="168"/>
      <c r="CY258" s="168"/>
      <c r="CZ258" s="168"/>
    </row>
    <row r="259" s="373" customFormat="true" ht="15" customHeight="true" x14ac:dyDescent="0.2">
      <c r="B259" s="372"/>
      <c r="AB259" s="173"/>
      <c r="AC259" s="173"/>
      <c r="AD259" s="173"/>
      <c r="AE259" s="173"/>
      <c r="AF259" s="173"/>
      <c r="AG259" s="173"/>
      <c r="AH259" s="173"/>
      <c r="AI259" s="173"/>
      <c r="AJ259" s="173"/>
      <c r="AK259" s="173"/>
      <c r="AL259" s="173"/>
      <c r="AM259" s="173"/>
      <c r="AN259" s="173"/>
      <c r="AO259" s="173"/>
      <c r="AP259" s="173"/>
      <c r="AQ259" s="173"/>
      <c r="AR259" s="173"/>
      <c r="AS259" s="173"/>
      <c r="AT259" s="173"/>
      <c r="AU259" s="173"/>
      <c r="AV259" s="173"/>
      <c r="AW259" s="173"/>
      <c r="AX259" s="173"/>
      <c r="AY259" s="173"/>
      <c r="AZ259" s="173"/>
      <c r="BA259" s="174" t="s">
        <v>131</v>
      </c>
      <c r="BB259" s="140" t="s">
        <v>85</v>
      </c>
      <c r="BC259" s="1143" t="s">
        <v>115</v>
      </c>
      <c r="BD259" s="1144"/>
      <c r="BE259" s="1144"/>
      <c r="BF259" s="1144"/>
      <c r="BG259" s="1167"/>
      <c r="BH259" s="1143" t="s">
        <v>38</v>
      </c>
      <c r="BI259" s="1144"/>
      <c r="BJ259" s="1144"/>
      <c r="BK259" s="1144"/>
      <c r="BL259" s="1167"/>
      <c r="BM259" s="1143" t="s">
        <v>37</v>
      </c>
      <c r="BN259" s="1144"/>
      <c r="BO259" s="1144"/>
      <c r="BP259" s="1144"/>
      <c r="BQ259" s="1145"/>
      <c r="BR259" s="956" t="s">
        <v>141</v>
      </c>
      <c r="BS259" s="265"/>
      <c r="BT259" s="265"/>
      <c r="BU259" s="265"/>
      <c r="BV259" s="265"/>
      <c r="BW259" s="265"/>
      <c r="BX259" s="265"/>
      <c r="BY259" s="265"/>
      <c r="BZ259" s="279"/>
      <c r="CA259" s="279"/>
      <c r="CB259" s="172"/>
      <c r="CC259" s="172"/>
      <c r="CD259" s="172"/>
      <c r="CE259" s="172"/>
      <c r="CF259" s="172"/>
      <c r="CG259" s="172"/>
      <c r="CH259" s="172"/>
      <c r="CI259" s="172"/>
      <c r="CJ259" s="172"/>
      <c r="CK259" s="172"/>
      <c r="CL259" s="172"/>
      <c r="CM259" s="172"/>
      <c r="CN259" s="172"/>
      <c r="CO259" s="172"/>
      <c r="CP259" s="172"/>
      <c r="CQ259" s="172"/>
      <c r="CR259" s="172"/>
      <c r="CS259" s="172"/>
      <c r="CT259" s="172"/>
      <c r="CU259" s="172"/>
      <c r="CV259" s="172"/>
      <c r="CW259" s="172"/>
      <c r="CX259" s="172"/>
      <c r="CY259" s="172"/>
      <c r="CZ259" s="172"/>
    </row>
    <row r="260" s="373" customFormat="true" ht="24" x14ac:dyDescent="0.2">
      <c r="B260" s="372"/>
      <c r="AB260" s="173"/>
      <c r="AC260" s="173"/>
      <c r="AD260" s="173"/>
      <c r="AE260" s="173"/>
      <c r="AF260" s="173"/>
      <c r="AG260" s="173"/>
      <c r="AH260" s="173"/>
      <c r="AI260" s="173"/>
      <c r="AJ260" s="173"/>
      <c r="AK260" s="173"/>
      <c r="AL260" s="173"/>
      <c r="AM260" s="173"/>
      <c r="AN260" s="173"/>
      <c r="AO260" s="173"/>
      <c r="AP260" s="173"/>
      <c r="AQ260" s="173"/>
      <c r="AR260" s="173"/>
      <c r="AS260" s="173"/>
      <c r="AT260" s="173"/>
      <c r="AU260" s="173"/>
      <c r="AV260" s="173"/>
      <c r="AW260" s="173"/>
      <c r="AX260" s="173"/>
      <c r="AY260" s="173"/>
      <c r="AZ260" s="173"/>
      <c r="BA260" s="159" t="s">
        <v>119</v>
      </c>
      <c r="BB260" s="158"/>
      <c r="BC260" s="297" t="s">
        <v>0</v>
      </c>
      <c r="BD260" s="435" t="s">
        <v>1</v>
      </c>
      <c r="BE260" s="435" t="s">
        <v>2</v>
      </c>
      <c r="BF260" s="435" t="s">
        <v>3</v>
      </c>
      <c r="BG260" s="298" t="s">
        <v>4</v>
      </c>
      <c r="BH260" s="297" t="s">
        <v>0</v>
      </c>
      <c r="BI260" s="435" t="s">
        <v>1</v>
      </c>
      <c r="BJ260" s="435" t="s">
        <v>2</v>
      </c>
      <c r="BK260" s="435" t="s">
        <v>3</v>
      </c>
      <c r="BL260" s="298" t="s">
        <v>4</v>
      </c>
      <c r="BM260" s="297" t="s">
        <v>0</v>
      </c>
      <c r="BN260" s="435" t="s">
        <v>1</v>
      </c>
      <c r="BO260" s="435" t="s">
        <v>2</v>
      </c>
      <c r="BP260" s="435" t="s">
        <v>3</v>
      </c>
      <c r="BQ260" s="298" t="s">
        <v>4</v>
      </c>
      <c r="BR260" s="297" t="s">
        <v>248</v>
      </c>
      <c r="BS260" s="435" t="s">
        <v>249</v>
      </c>
      <c r="BT260" s="435" t="s">
        <v>250</v>
      </c>
      <c r="BU260" s="435" t="s">
        <v>251</v>
      </c>
      <c r="BV260" s="435" t="s">
        <v>252</v>
      </c>
      <c r="BW260" s="435" t="s">
        <v>253</v>
      </c>
      <c r="BX260" s="435" t="s">
        <v>254</v>
      </c>
      <c r="BY260" s="436" t="s">
        <v>255</v>
      </c>
      <c r="BZ260" s="436" t="s">
        <v>256</v>
      </c>
      <c r="CA260" s="436" t="s">
        <v>257</v>
      </c>
      <c r="CB260" s="2"/>
      <c r="CC260" s="2"/>
      <c r="CD260" s="2"/>
      <c r="CE260" s="2"/>
      <c r="CF260" s="2"/>
      <c r="CG260" s="2"/>
      <c r="CH260" s="2"/>
      <c r="CI260" s="2"/>
      <c r="CJ260" s="2"/>
      <c r="CK260" s="2"/>
      <c r="CL260" s="2"/>
      <c r="CM260" s="2"/>
      <c r="CN260" s="2"/>
      <c r="CO260" s="2"/>
      <c r="CP260" s="2"/>
      <c r="CQ260" s="2"/>
      <c r="CR260" s="2"/>
      <c r="CS260" s="2"/>
      <c r="CT260" s="2"/>
      <c r="CU260" s="2"/>
      <c r="CV260" s="2"/>
      <c r="CW260" s="2"/>
      <c r="CX260" s="2"/>
      <c r="CY260" s="2"/>
      <c r="CZ260" s="2"/>
    </row>
    <row r="261" s="373" customFormat="true" ht="15" customHeight="true" x14ac:dyDescent="0.2">
      <c r="B261" s="372"/>
      <c r="AB261" s="173"/>
      <c r="AC261" s="173"/>
      <c r="AD261" s="173"/>
      <c r="AE261" s="173"/>
      <c r="AF261" s="173"/>
      <c r="AG261" s="173"/>
      <c r="AH261" s="173"/>
      <c r="AI261" s="173"/>
      <c r="AJ261" s="173"/>
      <c r="AK261" s="173"/>
      <c r="AL261" s="173"/>
      <c r="AM261" s="173"/>
      <c r="AN261" s="173"/>
      <c r="AO261" s="173"/>
      <c r="AP261" s="173"/>
      <c r="AQ261" s="173"/>
      <c r="AR261" s="173"/>
      <c r="AS261" s="173"/>
      <c r="AT261" s="173"/>
      <c r="AU261" s="173"/>
      <c r="AV261" s="173"/>
      <c r="AW261" s="173"/>
      <c r="AX261" s="173"/>
      <c r="AY261" s="173"/>
      <c r="AZ261" s="173"/>
      <c r="BA261" s="1168" t="s">
        <v>73</v>
      </c>
      <c r="BB261" s="261" t="s">
        <v>49</v>
      </c>
      <c r="BC261" s="907" t="s">
        <v>35</v>
      </c>
      <c r="BD261" s="911" t="s">
        <v>35</v>
      </c>
      <c r="BE261" s="911" t="s">
        <v>35</v>
      </c>
      <c r="BF261" s="911" t="s">
        <v>35</v>
      </c>
      <c r="BG261" s="916" t="s">
        <v>35</v>
      </c>
      <c r="BH261" s="907" t="s">
        <v>35</v>
      </c>
      <c r="BI261" s="911" t="s">
        <v>35</v>
      </c>
      <c r="BJ261" s="911" t="s">
        <v>35</v>
      </c>
      <c r="BK261" s="911" t="s">
        <v>35</v>
      </c>
      <c r="BL261" s="916" t="s">
        <v>35</v>
      </c>
      <c r="BM261" s="907" t="s">
        <v>35</v>
      </c>
      <c r="BN261" s="911" t="s">
        <v>35</v>
      </c>
      <c r="BO261" s="911" t="s">
        <v>35</v>
      </c>
      <c r="BP261" s="911" t="s">
        <v>35</v>
      </c>
      <c r="BQ261" s="916" t="s">
        <v>35</v>
      </c>
      <c r="BR261" s="907" t="s">
        <v>35</v>
      </c>
      <c r="BS261" s="911" t="s">
        <v>35</v>
      </c>
      <c r="BT261" s="911" t="s">
        <v>35</v>
      </c>
      <c r="BU261" s="911" t="s">
        <v>35</v>
      </c>
      <c r="BV261" s="911" t="s">
        <v>35</v>
      </c>
      <c r="BW261" s="911" t="s">
        <v>35</v>
      </c>
      <c r="BX261" s="911" t="s">
        <v>35</v>
      </c>
      <c r="BY261" s="922" t="s">
        <v>35</v>
      </c>
      <c r="BZ261" s="922" t="s">
        <v>35</v>
      </c>
      <c r="CA261" s="922" t="s">
        <v>35</v>
      </c>
      <c r="CB261" s="968"/>
      <c r="CC261" s="968"/>
      <c r="CD261" s="968"/>
      <c r="CE261" s="968"/>
      <c r="CF261" s="968"/>
      <c r="CG261" s="968"/>
      <c r="CH261" s="968"/>
      <c r="CI261" s="968"/>
      <c r="CJ261" s="968"/>
      <c r="CK261" s="968"/>
      <c r="CL261" s="968"/>
      <c r="CM261" s="968"/>
      <c r="CN261" s="968"/>
      <c r="CO261" s="968"/>
      <c r="CP261" s="968"/>
      <c r="CQ261" s="968"/>
      <c r="CR261" s="968"/>
      <c r="CS261" s="968"/>
      <c r="CT261" s="968"/>
      <c r="CU261" s="968"/>
      <c r="CV261" s="968"/>
      <c r="CW261" s="968"/>
      <c r="CX261" s="968"/>
      <c r="CY261" s="968"/>
      <c r="CZ261" s="968"/>
    </row>
    <row r="262" s="373" customFormat="true" ht="15" customHeight="true" x14ac:dyDescent="0.2">
      <c r="B262" s="372"/>
      <c r="AB262" s="173"/>
      <c r="AC262" s="173"/>
      <c r="AD262" s="173"/>
      <c r="AE262" s="173"/>
      <c r="AF262" s="173"/>
      <c r="AG262" s="173"/>
      <c r="AH262" s="173"/>
      <c r="AI262" s="173"/>
      <c r="AJ262" s="173"/>
      <c r="AK262" s="173"/>
      <c r="AL262" s="173"/>
      <c r="AM262" s="173"/>
      <c r="AN262" s="173"/>
      <c r="AO262" s="173"/>
      <c r="AP262" s="173"/>
      <c r="AQ262" s="173"/>
      <c r="AR262" s="173"/>
      <c r="AS262" s="173"/>
      <c r="AT262" s="173"/>
      <c r="AU262" s="173"/>
      <c r="AV262" s="173"/>
      <c r="AW262" s="173"/>
      <c r="AX262" s="173"/>
      <c r="AY262" s="173"/>
      <c r="AZ262" s="173"/>
      <c r="BA262" s="1165"/>
      <c r="BB262" s="262" t="s">
        <v>48</v>
      </c>
      <c r="BC262" s="908" t="s">
        <v>35</v>
      </c>
      <c r="BD262" s="912" t="s">
        <v>35</v>
      </c>
      <c r="BE262" s="912" t="s">
        <v>35</v>
      </c>
      <c r="BF262" s="912" t="s">
        <v>35</v>
      </c>
      <c r="BG262" s="917" t="s">
        <v>35</v>
      </c>
      <c r="BH262" s="908" t="s">
        <v>35</v>
      </c>
      <c r="BI262" s="912" t="s">
        <v>35</v>
      </c>
      <c r="BJ262" s="912" t="s">
        <v>35</v>
      </c>
      <c r="BK262" s="912" t="s">
        <v>35</v>
      </c>
      <c r="BL262" s="917" t="s">
        <v>35</v>
      </c>
      <c r="BM262" s="908" t="s">
        <v>35</v>
      </c>
      <c r="BN262" s="912" t="s">
        <v>35</v>
      </c>
      <c r="BO262" s="912" t="s">
        <v>35</v>
      </c>
      <c r="BP262" s="912" t="s">
        <v>35</v>
      </c>
      <c r="BQ262" s="917" t="s">
        <v>35</v>
      </c>
      <c r="BR262" s="908" t="s">
        <v>35</v>
      </c>
      <c r="BS262" s="912" t="s">
        <v>35</v>
      </c>
      <c r="BT262" s="912" t="s">
        <v>35</v>
      </c>
      <c r="BU262" s="912" t="s">
        <v>35</v>
      </c>
      <c r="BV262" s="912" t="s">
        <v>35</v>
      </c>
      <c r="BW262" s="912" t="s">
        <v>35</v>
      </c>
      <c r="BX262" s="912" t="s">
        <v>35</v>
      </c>
      <c r="BY262" s="923" t="s">
        <v>35</v>
      </c>
      <c r="BZ262" s="923" t="s">
        <v>35</v>
      </c>
      <c r="CA262" s="923" t="s">
        <v>35</v>
      </c>
      <c r="CB262" s="968"/>
      <c r="CC262" s="968"/>
      <c r="CD262" s="968"/>
      <c r="CE262" s="968"/>
      <c r="CF262" s="968"/>
      <c r="CG262" s="968"/>
      <c r="CH262" s="968"/>
      <c r="CI262" s="968"/>
      <c r="CJ262" s="968"/>
      <c r="CK262" s="968"/>
      <c r="CL262" s="968"/>
      <c r="CM262" s="968"/>
      <c r="CN262" s="968"/>
      <c r="CO262" s="968"/>
      <c r="CP262" s="968"/>
      <c r="CQ262" s="968"/>
      <c r="CR262" s="968"/>
      <c r="CS262" s="968"/>
      <c r="CT262" s="968"/>
      <c r="CU262" s="968"/>
      <c r="CV262" s="968"/>
      <c r="CW262" s="968"/>
      <c r="CX262" s="968"/>
      <c r="CY262" s="968"/>
      <c r="CZ262" s="968"/>
    </row>
    <row r="263" s="373" customFormat="true" ht="15" customHeight="true" x14ac:dyDescent="0.2">
      <c r="B263" s="372"/>
      <c r="AB263" s="173"/>
      <c r="AC263" s="173"/>
      <c r="AD263" s="173"/>
      <c r="AE263" s="173"/>
      <c r="AF263" s="173"/>
      <c r="AG263" s="173"/>
      <c r="AH263" s="173"/>
      <c r="AI263" s="173"/>
      <c r="AJ263" s="173"/>
      <c r="AK263" s="173"/>
      <c r="AL263" s="173"/>
      <c r="AM263" s="173"/>
      <c r="AN263" s="173"/>
      <c r="AO263" s="173"/>
      <c r="AP263" s="173"/>
      <c r="AQ263" s="173"/>
      <c r="AR263" s="173"/>
      <c r="AS263" s="173"/>
      <c r="AT263" s="173"/>
      <c r="AU263" s="173"/>
      <c r="AV263" s="173"/>
      <c r="AW263" s="173"/>
      <c r="AX263" s="173"/>
      <c r="AY263" s="173"/>
      <c r="AZ263" s="173"/>
      <c r="BA263" s="1165"/>
      <c r="BB263" s="262" t="s">
        <v>113</v>
      </c>
      <c r="BC263" s="908" t="s">
        <v>35</v>
      </c>
      <c r="BD263" s="912" t="s">
        <v>35</v>
      </c>
      <c r="BE263" s="912" t="s">
        <v>35</v>
      </c>
      <c r="BF263" s="912" t="s">
        <v>35</v>
      </c>
      <c r="BG263" s="917" t="s">
        <v>35</v>
      </c>
      <c r="BH263" s="908" t="s">
        <v>35</v>
      </c>
      <c r="BI263" s="912" t="s">
        <v>35</v>
      </c>
      <c r="BJ263" s="912" t="s">
        <v>35</v>
      </c>
      <c r="BK263" s="912" t="s">
        <v>35</v>
      </c>
      <c r="BL263" s="917" t="s">
        <v>35</v>
      </c>
      <c r="BM263" s="908" t="s">
        <v>35</v>
      </c>
      <c r="BN263" s="912" t="s">
        <v>35</v>
      </c>
      <c r="BO263" s="912" t="s">
        <v>35</v>
      </c>
      <c r="BP263" s="912" t="s">
        <v>35</v>
      </c>
      <c r="BQ263" s="917" t="s">
        <v>35</v>
      </c>
      <c r="BR263" s="908" t="s">
        <v>35</v>
      </c>
      <c r="BS263" s="912" t="s">
        <v>35</v>
      </c>
      <c r="BT263" s="912" t="s">
        <v>35</v>
      </c>
      <c r="BU263" s="912" t="s">
        <v>35</v>
      </c>
      <c r="BV263" s="912" t="s">
        <v>35</v>
      </c>
      <c r="BW263" s="912" t="s">
        <v>35</v>
      </c>
      <c r="BX263" s="912" t="s">
        <v>35</v>
      </c>
      <c r="BY263" s="923" t="s">
        <v>35</v>
      </c>
      <c r="BZ263" s="923" t="s">
        <v>35</v>
      </c>
      <c r="CA263" s="923" t="s">
        <v>35</v>
      </c>
      <c r="CB263" s="968"/>
      <c r="CC263" s="968"/>
      <c r="CD263" s="968"/>
      <c r="CE263" s="968"/>
      <c r="CF263" s="968"/>
      <c r="CG263" s="968"/>
      <c r="CH263" s="968"/>
      <c r="CI263" s="968"/>
      <c r="CJ263" s="968"/>
      <c r="CK263" s="968"/>
      <c r="CL263" s="968"/>
      <c r="CM263" s="968"/>
      <c r="CN263" s="968"/>
      <c r="CO263" s="968"/>
      <c r="CP263" s="968"/>
      <c r="CQ263" s="968"/>
      <c r="CR263" s="968"/>
      <c r="CS263" s="968"/>
      <c r="CT263" s="968"/>
      <c r="CU263" s="968"/>
      <c r="CV263" s="968"/>
      <c r="CW263" s="968"/>
      <c r="CX263" s="968"/>
      <c r="CY263" s="968"/>
      <c r="CZ263" s="968"/>
    </row>
    <row r="264" s="373" customFormat="true" ht="15" customHeight="true" x14ac:dyDescent="0.2">
      <c r="B264" s="372"/>
      <c r="AB264" s="173"/>
      <c r="AC264" s="173"/>
      <c r="AD264" s="173"/>
      <c r="AE264" s="173"/>
      <c r="AF264" s="173"/>
      <c r="AG264" s="173"/>
      <c r="AH264" s="173"/>
      <c r="AI264" s="173"/>
      <c r="AJ264" s="173"/>
      <c r="AK264" s="173"/>
      <c r="AL264" s="173"/>
      <c r="AM264" s="173"/>
      <c r="AN264" s="173"/>
      <c r="AO264" s="173"/>
      <c r="AP264" s="173"/>
      <c r="AQ264" s="173"/>
      <c r="AR264" s="173"/>
      <c r="AS264" s="173"/>
      <c r="AT264" s="173"/>
      <c r="AU264" s="173"/>
      <c r="AV264" s="173"/>
      <c r="AW264" s="173"/>
      <c r="AX264" s="173"/>
      <c r="AY264" s="173"/>
      <c r="AZ264" s="173"/>
      <c r="BA264" s="1165" t="s">
        <v>74</v>
      </c>
      <c r="BB264" s="262" t="s">
        <v>89</v>
      </c>
      <c r="BC264" s="908" t="s">
        <v>35</v>
      </c>
      <c r="BD264" s="912" t="s">
        <v>35</v>
      </c>
      <c r="BE264" s="912" t="s">
        <v>35</v>
      </c>
      <c r="BF264" s="912" t="s">
        <v>35</v>
      </c>
      <c r="BG264" s="917" t="s">
        <v>35</v>
      </c>
      <c r="BH264" s="908" t="s">
        <v>35</v>
      </c>
      <c r="BI264" s="912" t="s">
        <v>35</v>
      </c>
      <c r="BJ264" s="912" t="s">
        <v>35</v>
      </c>
      <c r="BK264" s="912" t="s">
        <v>35</v>
      </c>
      <c r="BL264" s="917" t="s">
        <v>35</v>
      </c>
      <c r="BM264" s="908" t="s">
        <v>35</v>
      </c>
      <c r="BN264" s="912" t="s">
        <v>35</v>
      </c>
      <c r="BO264" s="912" t="s">
        <v>35</v>
      </c>
      <c r="BP264" s="912" t="s">
        <v>35</v>
      </c>
      <c r="BQ264" s="917" t="s">
        <v>35</v>
      </c>
      <c r="BR264" s="908" t="s">
        <v>35</v>
      </c>
      <c r="BS264" s="912" t="s">
        <v>35</v>
      </c>
      <c r="BT264" s="912" t="s">
        <v>35</v>
      </c>
      <c r="BU264" s="912" t="s">
        <v>35</v>
      </c>
      <c r="BV264" s="912" t="s">
        <v>35</v>
      </c>
      <c r="BW264" s="912" t="s">
        <v>35</v>
      </c>
      <c r="BX264" s="912" t="s">
        <v>35</v>
      </c>
      <c r="BY264" s="923" t="s">
        <v>35</v>
      </c>
      <c r="BZ264" s="923" t="s">
        <v>35</v>
      </c>
      <c r="CA264" s="923" t="s">
        <v>35</v>
      </c>
      <c r="CB264" s="968"/>
      <c r="CC264" s="968"/>
      <c r="CD264" s="968"/>
      <c r="CE264" s="968"/>
      <c r="CF264" s="968"/>
      <c r="CG264" s="968"/>
      <c r="CH264" s="968"/>
      <c r="CI264" s="968"/>
      <c r="CJ264" s="968"/>
      <c r="CK264" s="968"/>
      <c r="CL264" s="968"/>
      <c r="CM264" s="968"/>
      <c r="CN264" s="968"/>
      <c r="CO264" s="968"/>
      <c r="CP264" s="968"/>
      <c r="CQ264" s="968"/>
      <c r="CR264" s="968"/>
      <c r="CS264" s="968"/>
      <c r="CT264" s="968"/>
      <c r="CU264" s="968"/>
      <c r="CV264" s="968"/>
      <c r="CW264" s="968"/>
      <c r="CX264" s="968"/>
      <c r="CY264" s="968"/>
      <c r="CZ264" s="968"/>
    </row>
    <row r="265" s="373" customFormat="true" ht="15" customHeight="true" x14ac:dyDescent="0.2">
      <c r="B265" s="372"/>
      <c r="AB265" s="173"/>
      <c r="AC265" s="173"/>
      <c r="AD265" s="173"/>
      <c r="AE265" s="173"/>
      <c r="AF265" s="173"/>
      <c r="AG265" s="173"/>
      <c r="AH265" s="173"/>
      <c r="AI265" s="173"/>
      <c r="AJ265" s="173"/>
      <c r="AK265" s="173"/>
      <c r="AL265" s="173"/>
      <c r="AM265" s="173"/>
      <c r="AN265" s="173"/>
      <c r="AO265" s="173"/>
      <c r="AP265" s="173"/>
      <c r="AQ265" s="173"/>
      <c r="AR265" s="173"/>
      <c r="AS265" s="173"/>
      <c r="AT265" s="173"/>
      <c r="AU265" s="173"/>
      <c r="AV265" s="173"/>
      <c r="AW265" s="173"/>
      <c r="AX265" s="173"/>
      <c r="AY265" s="173"/>
      <c r="AZ265" s="173"/>
      <c r="BA265" s="1165"/>
      <c r="BB265" s="262" t="s">
        <v>90</v>
      </c>
      <c r="BC265" s="908" t="s">
        <v>35</v>
      </c>
      <c r="BD265" s="912" t="s">
        <v>35</v>
      </c>
      <c r="BE265" s="912" t="s">
        <v>35</v>
      </c>
      <c r="BF265" s="912" t="s">
        <v>35</v>
      </c>
      <c r="BG265" s="917" t="s">
        <v>35</v>
      </c>
      <c r="BH265" s="908" t="s">
        <v>35</v>
      </c>
      <c r="BI265" s="912" t="s">
        <v>35</v>
      </c>
      <c r="BJ265" s="912" t="s">
        <v>35</v>
      </c>
      <c r="BK265" s="912" t="s">
        <v>35</v>
      </c>
      <c r="BL265" s="917" t="s">
        <v>35</v>
      </c>
      <c r="BM265" s="908" t="s">
        <v>35</v>
      </c>
      <c r="BN265" s="912" t="s">
        <v>35</v>
      </c>
      <c r="BO265" s="912" t="s">
        <v>35</v>
      </c>
      <c r="BP265" s="912" t="s">
        <v>35</v>
      </c>
      <c r="BQ265" s="917" t="s">
        <v>35</v>
      </c>
      <c r="BR265" s="908" t="s">
        <v>35</v>
      </c>
      <c r="BS265" s="912" t="s">
        <v>35</v>
      </c>
      <c r="BT265" s="912" t="s">
        <v>35</v>
      </c>
      <c r="BU265" s="912" t="s">
        <v>35</v>
      </c>
      <c r="BV265" s="912" t="s">
        <v>35</v>
      </c>
      <c r="BW265" s="912" t="s">
        <v>35</v>
      </c>
      <c r="BX265" s="912" t="s">
        <v>35</v>
      </c>
      <c r="BY265" s="923" t="s">
        <v>35</v>
      </c>
      <c r="BZ265" s="923" t="s">
        <v>35</v>
      </c>
      <c r="CA265" s="923" t="s">
        <v>35</v>
      </c>
      <c r="CB265" s="968"/>
      <c r="CC265" s="968"/>
      <c r="CD265" s="968"/>
      <c r="CE265" s="968"/>
      <c r="CF265" s="968"/>
      <c r="CG265" s="968"/>
      <c r="CH265" s="968"/>
      <c r="CI265" s="968"/>
      <c r="CJ265" s="968"/>
      <c r="CK265" s="968"/>
      <c r="CL265" s="968"/>
      <c r="CM265" s="968"/>
      <c r="CN265" s="968"/>
      <c r="CO265" s="968"/>
      <c r="CP265" s="968"/>
      <c r="CQ265" s="968"/>
      <c r="CR265" s="968"/>
      <c r="CS265" s="968"/>
      <c r="CT265" s="968"/>
      <c r="CU265" s="968"/>
      <c r="CV265" s="968"/>
      <c r="CW265" s="968"/>
      <c r="CX265" s="968"/>
      <c r="CY265" s="968"/>
      <c r="CZ265" s="968"/>
    </row>
    <row r="266" s="373" customFormat="true" ht="15" customHeight="true" x14ac:dyDescent="0.2">
      <c r="B266" s="372"/>
      <c r="AB266" s="173"/>
      <c r="AC266" s="173"/>
      <c r="AD266" s="173"/>
      <c r="AE266" s="173"/>
      <c r="AF266" s="173"/>
      <c r="AG266" s="173"/>
      <c r="AH266" s="173"/>
      <c r="AI266" s="173"/>
      <c r="AJ266" s="173"/>
      <c r="AK266" s="173"/>
      <c r="AL266" s="173"/>
      <c r="AM266" s="173"/>
      <c r="AN266" s="173"/>
      <c r="AO266" s="173"/>
      <c r="AP266" s="173"/>
      <c r="AQ266" s="173"/>
      <c r="AR266" s="173"/>
      <c r="AS266" s="173"/>
      <c r="AT266" s="173"/>
      <c r="AU266" s="173"/>
      <c r="AV266" s="173"/>
      <c r="AW266" s="173"/>
      <c r="AX266" s="173"/>
      <c r="AY266" s="173"/>
      <c r="AZ266" s="173"/>
      <c r="BA266" s="1165"/>
      <c r="BB266" s="262" t="s">
        <v>91</v>
      </c>
      <c r="BC266" s="908" t="s">
        <v>35</v>
      </c>
      <c r="BD266" s="912" t="s">
        <v>35</v>
      </c>
      <c r="BE266" s="912" t="s">
        <v>35</v>
      </c>
      <c r="BF266" s="912" t="s">
        <v>35</v>
      </c>
      <c r="BG266" s="917" t="s">
        <v>35</v>
      </c>
      <c r="BH266" s="908" t="s">
        <v>35</v>
      </c>
      <c r="BI266" s="912" t="s">
        <v>35</v>
      </c>
      <c r="BJ266" s="912" t="s">
        <v>35</v>
      </c>
      <c r="BK266" s="912" t="s">
        <v>35</v>
      </c>
      <c r="BL266" s="917" t="s">
        <v>35</v>
      </c>
      <c r="BM266" s="908" t="s">
        <v>35</v>
      </c>
      <c r="BN266" s="912" t="s">
        <v>35</v>
      </c>
      <c r="BO266" s="912" t="s">
        <v>35</v>
      </c>
      <c r="BP266" s="912" t="s">
        <v>35</v>
      </c>
      <c r="BQ266" s="917" t="s">
        <v>35</v>
      </c>
      <c r="BR266" s="908" t="s">
        <v>35</v>
      </c>
      <c r="BS266" s="912" t="s">
        <v>35</v>
      </c>
      <c r="BT266" s="912" t="s">
        <v>35</v>
      </c>
      <c r="BU266" s="912" t="s">
        <v>35</v>
      </c>
      <c r="BV266" s="912" t="s">
        <v>35</v>
      </c>
      <c r="BW266" s="912" t="s">
        <v>35</v>
      </c>
      <c r="BX266" s="912" t="s">
        <v>35</v>
      </c>
      <c r="BY266" s="923" t="s">
        <v>35</v>
      </c>
      <c r="BZ266" s="923" t="s">
        <v>35</v>
      </c>
      <c r="CA266" s="923" t="s">
        <v>35</v>
      </c>
      <c r="CB266" s="968"/>
      <c r="CC266" s="968"/>
      <c r="CD266" s="968"/>
      <c r="CE266" s="968"/>
      <c r="CF266" s="968"/>
      <c r="CG266" s="968"/>
      <c r="CH266" s="968"/>
      <c r="CI266" s="968"/>
      <c r="CJ266" s="968"/>
      <c r="CK266" s="968"/>
      <c r="CL266" s="968"/>
      <c r="CM266" s="968"/>
      <c r="CN266" s="968"/>
      <c r="CO266" s="968"/>
      <c r="CP266" s="968"/>
      <c r="CQ266" s="968"/>
      <c r="CR266" s="968"/>
      <c r="CS266" s="968"/>
      <c r="CT266" s="968"/>
      <c r="CU266" s="968"/>
      <c r="CV266" s="968"/>
      <c r="CW266" s="968"/>
      <c r="CX266" s="968"/>
      <c r="CY266" s="968"/>
      <c r="CZ266" s="968"/>
    </row>
    <row r="267" s="373" customFormat="true" ht="15" customHeight="true" x14ac:dyDescent="0.2">
      <c r="B267" s="372"/>
      <c r="AB267" s="173"/>
      <c r="AC267" s="173"/>
      <c r="AD267" s="173"/>
      <c r="AE267" s="173"/>
      <c r="AF267" s="173"/>
      <c r="AG267" s="173"/>
      <c r="AH267" s="173"/>
      <c r="AI267" s="173"/>
      <c r="AJ267" s="173"/>
      <c r="AK267" s="173"/>
      <c r="AL267" s="173"/>
      <c r="AM267" s="173"/>
      <c r="AN267" s="173"/>
      <c r="AO267" s="173"/>
      <c r="AP267" s="173"/>
      <c r="AQ267" s="173"/>
      <c r="AR267" s="173"/>
      <c r="AS267" s="173"/>
      <c r="AT267" s="173"/>
      <c r="AU267" s="173"/>
      <c r="AV267" s="173"/>
      <c r="AW267" s="173"/>
      <c r="AX267" s="173"/>
      <c r="AY267" s="173"/>
      <c r="AZ267" s="173"/>
      <c r="BA267" s="1165"/>
      <c r="BB267" s="262" t="s">
        <v>113</v>
      </c>
      <c r="BC267" s="908" t="s">
        <v>35</v>
      </c>
      <c r="BD267" s="912" t="s">
        <v>35</v>
      </c>
      <c r="BE267" s="912" t="s">
        <v>35</v>
      </c>
      <c r="BF267" s="912" t="s">
        <v>35</v>
      </c>
      <c r="BG267" s="917" t="s">
        <v>35</v>
      </c>
      <c r="BH267" s="908" t="s">
        <v>35</v>
      </c>
      <c r="BI267" s="912" t="s">
        <v>35</v>
      </c>
      <c r="BJ267" s="912" t="s">
        <v>35</v>
      </c>
      <c r="BK267" s="912" t="s">
        <v>35</v>
      </c>
      <c r="BL267" s="917" t="s">
        <v>35</v>
      </c>
      <c r="BM267" s="908" t="s">
        <v>35</v>
      </c>
      <c r="BN267" s="912" t="s">
        <v>35</v>
      </c>
      <c r="BO267" s="912" t="s">
        <v>35</v>
      </c>
      <c r="BP267" s="912" t="s">
        <v>35</v>
      </c>
      <c r="BQ267" s="917" t="s">
        <v>35</v>
      </c>
      <c r="BR267" s="908" t="s">
        <v>35</v>
      </c>
      <c r="BS267" s="912" t="s">
        <v>35</v>
      </c>
      <c r="BT267" s="912" t="s">
        <v>35</v>
      </c>
      <c r="BU267" s="912" t="s">
        <v>35</v>
      </c>
      <c r="BV267" s="912" t="s">
        <v>35</v>
      </c>
      <c r="BW267" s="912" t="s">
        <v>35</v>
      </c>
      <c r="BX267" s="912" t="s">
        <v>35</v>
      </c>
      <c r="BY267" s="923" t="s">
        <v>35</v>
      </c>
      <c r="BZ267" s="923" t="s">
        <v>35</v>
      </c>
      <c r="CA267" s="923" t="s">
        <v>35</v>
      </c>
      <c r="CB267" s="968"/>
      <c r="CC267" s="968"/>
      <c r="CD267" s="968"/>
      <c r="CE267" s="968"/>
      <c r="CF267" s="968"/>
      <c r="CG267" s="968"/>
      <c r="CH267" s="968"/>
      <c r="CI267" s="968"/>
      <c r="CJ267" s="968"/>
      <c r="CK267" s="968"/>
      <c r="CL267" s="968"/>
      <c r="CM267" s="968"/>
      <c r="CN267" s="968"/>
      <c r="CO267" s="968"/>
      <c r="CP267" s="968"/>
      <c r="CQ267" s="968"/>
      <c r="CR267" s="968"/>
      <c r="CS267" s="968"/>
      <c r="CT267" s="968"/>
      <c r="CU267" s="968"/>
      <c r="CV267" s="968"/>
      <c r="CW267" s="968"/>
      <c r="CX267" s="968"/>
      <c r="CY267" s="968"/>
      <c r="CZ267" s="968"/>
    </row>
    <row r="268" s="373" customFormat="true" ht="15" customHeight="true" x14ac:dyDescent="0.2">
      <c r="B268" s="372"/>
      <c r="AB268" s="173"/>
      <c r="AC268" s="173"/>
      <c r="AD268" s="173"/>
      <c r="AE268" s="173"/>
      <c r="AF268" s="173"/>
      <c r="AG268" s="173"/>
      <c r="AH268" s="173"/>
      <c r="AI268" s="173"/>
      <c r="AJ268" s="173"/>
      <c r="AK268" s="173"/>
      <c r="AL268" s="173"/>
      <c r="AM268" s="173"/>
      <c r="AN268" s="173"/>
      <c r="AO268" s="173"/>
      <c r="AP268" s="173"/>
      <c r="AQ268" s="173"/>
      <c r="AR268" s="173"/>
      <c r="AS268" s="173"/>
      <c r="AT268" s="173"/>
      <c r="AU268" s="173"/>
      <c r="AV268" s="173"/>
      <c r="AW268" s="173"/>
      <c r="AX268" s="173"/>
      <c r="AY268" s="173"/>
      <c r="AZ268" s="173"/>
      <c r="BA268" s="1165" t="s">
        <v>116</v>
      </c>
      <c r="BB268" s="262" t="s">
        <v>89</v>
      </c>
      <c r="BC268" s="908" t="s">
        <v>35</v>
      </c>
      <c r="BD268" s="912" t="s">
        <v>35</v>
      </c>
      <c r="BE268" s="912" t="s">
        <v>35</v>
      </c>
      <c r="BF268" s="912" t="s">
        <v>35</v>
      </c>
      <c r="BG268" s="917" t="s">
        <v>35</v>
      </c>
      <c r="BH268" s="908" t="s">
        <v>35</v>
      </c>
      <c r="BI268" s="912" t="s">
        <v>35</v>
      </c>
      <c r="BJ268" s="912" t="s">
        <v>35</v>
      </c>
      <c r="BK268" s="912" t="s">
        <v>35</v>
      </c>
      <c r="BL268" s="917" t="s">
        <v>35</v>
      </c>
      <c r="BM268" s="908" t="s">
        <v>35</v>
      </c>
      <c r="BN268" s="912" t="s">
        <v>35</v>
      </c>
      <c r="BO268" s="912" t="s">
        <v>35</v>
      </c>
      <c r="BP268" s="912" t="s">
        <v>35</v>
      </c>
      <c r="BQ268" s="917" t="s">
        <v>35</v>
      </c>
      <c r="BR268" s="908" t="s">
        <v>35</v>
      </c>
      <c r="BS268" s="912" t="s">
        <v>35</v>
      </c>
      <c r="BT268" s="912" t="s">
        <v>35</v>
      </c>
      <c r="BU268" s="912" t="s">
        <v>35</v>
      </c>
      <c r="BV268" s="912" t="s">
        <v>35</v>
      </c>
      <c r="BW268" s="912" t="s">
        <v>35</v>
      </c>
      <c r="BX268" s="912" t="s">
        <v>35</v>
      </c>
      <c r="BY268" s="923" t="s">
        <v>35</v>
      </c>
      <c r="BZ268" s="923" t="s">
        <v>35</v>
      </c>
      <c r="CA268" s="923" t="s">
        <v>35</v>
      </c>
      <c r="CB268" s="968"/>
      <c r="CC268" s="968"/>
      <c r="CD268" s="968"/>
      <c r="CE268" s="968"/>
      <c r="CF268" s="968"/>
      <c r="CG268" s="968"/>
      <c r="CH268" s="968"/>
      <c r="CI268" s="968"/>
      <c r="CJ268" s="968"/>
      <c r="CK268" s="968"/>
      <c r="CL268" s="968"/>
      <c r="CM268" s="968"/>
      <c r="CN268" s="968"/>
      <c r="CO268" s="968"/>
      <c r="CP268" s="968"/>
      <c r="CQ268" s="968"/>
      <c r="CR268" s="968"/>
      <c r="CS268" s="968"/>
      <c r="CT268" s="968"/>
      <c r="CU268" s="968"/>
      <c r="CV268" s="968"/>
      <c r="CW268" s="968"/>
      <c r="CX268" s="968"/>
      <c r="CY268" s="968"/>
      <c r="CZ268" s="968"/>
    </row>
    <row r="269" s="373" customFormat="true" ht="15" customHeight="true" x14ac:dyDescent="0.2">
      <c r="B269" s="372"/>
      <c r="AB269" s="173"/>
      <c r="AC269" s="173"/>
      <c r="AD269" s="173"/>
      <c r="AE269" s="173"/>
      <c r="AF269" s="173"/>
      <c r="AG269" s="173"/>
      <c r="AH269" s="173"/>
      <c r="AI269" s="173"/>
      <c r="AJ269" s="173"/>
      <c r="AK269" s="173"/>
      <c r="AL269" s="173"/>
      <c r="AM269" s="173"/>
      <c r="AN269" s="173"/>
      <c r="AO269" s="173"/>
      <c r="AP269" s="173"/>
      <c r="AQ269" s="173"/>
      <c r="AR269" s="173"/>
      <c r="AS269" s="173"/>
      <c r="AT269" s="173"/>
      <c r="AU269" s="173"/>
      <c r="AV269" s="173"/>
      <c r="AW269" s="173"/>
      <c r="AX269" s="173"/>
      <c r="AY269" s="173"/>
      <c r="AZ269" s="173"/>
      <c r="BA269" s="1165"/>
      <c r="BB269" s="262" t="s">
        <v>90</v>
      </c>
      <c r="BC269" s="908" t="s">
        <v>35</v>
      </c>
      <c r="BD269" s="912" t="s">
        <v>35</v>
      </c>
      <c r="BE269" s="912" t="s">
        <v>35</v>
      </c>
      <c r="BF269" s="912" t="s">
        <v>35</v>
      </c>
      <c r="BG269" s="917" t="s">
        <v>35</v>
      </c>
      <c r="BH269" s="908" t="s">
        <v>35</v>
      </c>
      <c r="BI269" s="912" t="s">
        <v>35</v>
      </c>
      <c r="BJ269" s="912" t="s">
        <v>35</v>
      </c>
      <c r="BK269" s="912" t="s">
        <v>35</v>
      </c>
      <c r="BL269" s="917" t="s">
        <v>35</v>
      </c>
      <c r="BM269" s="908" t="s">
        <v>35</v>
      </c>
      <c r="BN269" s="912" t="s">
        <v>35</v>
      </c>
      <c r="BO269" s="912" t="s">
        <v>35</v>
      </c>
      <c r="BP269" s="912" t="s">
        <v>35</v>
      </c>
      <c r="BQ269" s="917" t="s">
        <v>35</v>
      </c>
      <c r="BR269" s="908" t="s">
        <v>35</v>
      </c>
      <c r="BS269" s="912" t="s">
        <v>35</v>
      </c>
      <c r="BT269" s="912" t="s">
        <v>35</v>
      </c>
      <c r="BU269" s="912" t="s">
        <v>35</v>
      </c>
      <c r="BV269" s="912" t="s">
        <v>35</v>
      </c>
      <c r="BW269" s="912" t="s">
        <v>35</v>
      </c>
      <c r="BX269" s="912" t="s">
        <v>35</v>
      </c>
      <c r="BY269" s="923" t="s">
        <v>35</v>
      </c>
      <c r="BZ269" s="923" t="s">
        <v>35</v>
      </c>
      <c r="CA269" s="923" t="s">
        <v>35</v>
      </c>
      <c r="CB269" s="968"/>
      <c r="CC269" s="968"/>
      <c r="CD269" s="968"/>
      <c r="CE269" s="968"/>
      <c r="CF269" s="968"/>
      <c r="CG269" s="968"/>
      <c r="CH269" s="968"/>
      <c r="CI269" s="968"/>
      <c r="CJ269" s="968"/>
      <c r="CK269" s="968"/>
      <c r="CL269" s="968"/>
      <c r="CM269" s="968"/>
      <c r="CN269" s="968"/>
      <c r="CO269" s="968"/>
      <c r="CP269" s="968"/>
      <c r="CQ269" s="968"/>
      <c r="CR269" s="968"/>
      <c r="CS269" s="968"/>
      <c r="CT269" s="968"/>
      <c r="CU269" s="968"/>
      <c r="CV269" s="968"/>
      <c r="CW269" s="968"/>
      <c r="CX269" s="968"/>
      <c r="CY269" s="968"/>
      <c r="CZ269" s="968"/>
    </row>
    <row r="270" s="373" customFormat="true" ht="15" customHeight="true" x14ac:dyDescent="0.2">
      <c r="B270" s="372"/>
      <c r="AB270" s="173"/>
      <c r="AC270" s="173"/>
      <c r="AD270" s="173"/>
      <c r="AE270" s="173"/>
      <c r="AF270" s="173"/>
      <c r="AG270" s="173"/>
      <c r="AH270" s="173"/>
      <c r="AI270" s="173"/>
      <c r="AJ270" s="173"/>
      <c r="AK270" s="173"/>
      <c r="AL270" s="173"/>
      <c r="AM270" s="173"/>
      <c r="AN270" s="173"/>
      <c r="AO270" s="173"/>
      <c r="AP270" s="173"/>
      <c r="AQ270" s="173"/>
      <c r="AR270" s="173"/>
      <c r="AS270" s="173"/>
      <c r="AT270" s="173"/>
      <c r="AU270" s="173"/>
      <c r="AV270" s="173"/>
      <c r="AW270" s="173"/>
      <c r="AX270" s="173"/>
      <c r="AY270" s="173"/>
      <c r="AZ270" s="173"/>
      <c r="BA270" s="1165"/>
      <c r="BB270" s="262" t="s">
        <v>91</v>
      </c>
      <c r="BC270" s="908" t="s">
        <v>35</v>
      </c>
      <c r="BD270" s="912" t="s">
        <v>35</v>
      </c>
      <c r="BE270" s="912" t="s">
        <v>35</v>
      </c>
      <c r="BF270" s="912" t="s">
        <v>35</v>
      </c>
      <c r="BG270" s="917" t="s">
        <v>35</v>
      </c>
      <c r="BH270" s="908" t="s">
        <v>35</v>
      </c>
      <c r="BI270" s="912" t="s">
        <v>35</v>
      </c>
      <c r="BJ270" s="912" t="s">
        <v>35</v>
      </c>
      <c r="BK270" s="912" t="s">
        <v>35</v>
      </c>
      <c r="BL270" s="917" t="s">
        <v>35</v>
      </c>
      <c r="BM270" s="908" t="s">
        <v>35</v>
      </c>
      <c r="BN270" s="912" t="s">
        <v>35</v>
      </c>
      <c r="BO270" s="912" t="s">
        <v>35</v>
      </c>
      <c r="BP270" s="912" t="s">
        <v>35</v>
      </c>
      <c r="BQ270" s="917" t="s">
        <v>35</v>
      </c>
      <c r="BR270" s="908" t="s">
        <v>35</v>
      </c>
      <c r="BS270" s="912" t="s">
        <v>35</v>
      </c>
      <c r="BT270" s="912" t="s">
        <v>35</v>
      </c>
      <c r="BU270" s="912" t="s">
        <v>35</v>
      </c>
      <c r="BV270" s="912" t="s">
        <v>35</v>
      </c>
      <c r="BW270" s="912" t="s">
        <v>35</v>
      </c>
      <c r="BX270" s="912" t="s">
        <v>35</v>
      </c>
      <c r="BY270" s="923" t="s">
        <v>35</v>
      </c>
      <c r="BZ270" s="923" t="s">
        <v>35</v>
      </c>
      <c r="CA270" s="923" t="s">
        <v>35</v>
      </c>
      <c r="CB270" s="968"/>
      <c r="CC270" s="968"/>
      <c r="CD270" s="968"/>
      <c r="CE270" s="968"/>
      <c r="CF270" s="968"/>
      <c r="CG270" s="968"/>
      <c r="CH270" s="968"/>
      <c r="CI270" s="968"/>
      <c r="CJ270" s="968"/>
      <c r="CK270" s="968"/>
      <c r="CL270" s="968"/>
      <c r="CM270" s="968"/>
      <c r="CN270" s="968"/>
      <c r="CO270" s="968"/>
      <c r="CP270" s="968"/>
      <c r="CQ270" s="968"/>
      <c r="CR270" s="968"/>
      <c r="CS270" s="968"/>
      <c r="CT270" s="968"/>
      <c r="CU270" s="968"/>
      <c r="CV270" s="968"/>
      <c r="CW270" s="968"/>
      <c r="CX270" s="968"/>
      <c r="CY270" s="968"/>
      <c r="CZ270" s="968"/>
    </row>
    <row r="271" s="373" customFormat="true" ht="15" customHeight="true" x14ac:dyDescent="0.2">
      <c r="B271" s="372"/>
      <c r="AB271" s="173"/>
      <c r="AC271" s="173"/>
      <c r="AD271" s="173"/>
      <c r="AE271" s="173"/>
      <c r="AF271" s="173"/>
      <c r="AG271" s="173"/>
      <c r="AH271" s="173"/>
      <c r="AI271" s="173"/>
      <c r="AJ271" s="173"/>
      <c r="AK271" s="173"/>
      <c r="AL271" s="173"/>
      <c r="AM271" s="173"/>
      <c r="AN271" s="173"/>
      <c r="AO271" s="173"/>
      <c r="AP271" s="173"/>
      <c r="AQ271" s="173"/>
      <c r="AR271" s="173"/>
      <c r="AS271" s="173"/>
      <c r="AT271" s="173"/>
      <c r="AU271" s="173"/>
      <c r="AV271" s="173"/>
      <c r="AW271" s="173"/>
      <c r="AX271" s="173"/>
      <c r="AY271" s="173"/>
      <c r="AZ271" s="173"/>
      <c r="BA271" s="1165" t="s">
        <v>75</v>
      </c>
      <c r="BB271" s="262" t="s">
        <v>49</v>
      </c>
      <c r="BC271" s="908" t="s">
        <v>35</v>
      </c>
      <c r="BD271" s="915" t="s">
        <v>35</v>
      </c>
      <c r="BE271" s="915" t="s">
        <v>35</v>
      </c>
      <c r="BF271" s="915" t="s">
        <v>35</v>
      </c>
      <c r="BG271" s="920" t="s">
        <v>35</v>
      </c>
      <c r="BH271" s="908" t="s">
        <v>35</v>
      </c>
      <c r="BI271" s="915" t="s">
        <v>35</v>
      </c>
      <c r="BJ271" s="915" t="s">
        <v>35</v>
      </c>
      <c r="BK271" s="915" t="s">
        <v>35</v>
      </c>
      <c r="BL271" s="920" t="s">
        <v>35</v>
      </c>
      <c r="BM271" s="908" t="s">
        <v>35</v>
      </c>
      <c r="BN271" s="915" t="s">
        <v>35</v>
      </c>
      <c r="BO271" s="915" t="s">
        <v>35</v>
      </c>
      <c r="BP271" s="915" t="s">
        <v>35</v>
      </c>
      <c r="BQ271" s="920" t="s">
        <v>35</v>
      </c>
      <c r="BR271" s="908" t="s">
        <v>35</v>
      </c>
      <c r="BS271" s="915" t="s">
        <v>35</v>
      </c>
      <c r="BT271" s="915" t="s">
        <v>35</v>
      </c>
      <c r="BU271" s="915" t="s">
        <v>35</v>
      </c>
      <c r="BV271" s="915" t="s">
        <v>35</v>
      </c>
      <c r="BW271" s="915" t="s">
        <v>35</v>
      </c>
      <c r="BX271" s="915" t="s">
        <v>35</v>
      </c>
      <c r="BY271" s="925" t="s">
        <v>35</v>
      </c>
      <c r="BZ271" s="925" t="s">
        <v>35</v>
      </c>
      <c r="CA271" s="925" t="s">
        <v>35</v>
      </c>
      <c r="CB271" s="968"/>
      <c r="CC271" s="968"/>
      <c r="CD271" s="968"/>
      <c r="CE271" s="968"/>
      <c r="CF271" s="968"/>
      <c r="CG271" s="968"/>
      <c r="CH271" s="968"/>
      <c r="CI271" s="968"/>
      <c r="CJ271" s="968"/>
      <c r="CK271" s="968"/>
      <c r="CL271" s="968"/>
      <c r="CM271" s="968"/>
      <c r="CN271" s="968"/>
      <c r="CO271" s="968"/>
      <c r="CP271" s="968"/>
      <c r="CQ271" s="968"/>
      <c r="CR271" s="968"/>
      <c r="CS271" s="968"/>
      <c r="CT271" s="968"/>
      <c r="CU271" s="968"/>
      <c r="CV271" s="968"/>
      <c r="CW271" s="968"/>
      <c r="CX271" s="968"/>
      <c r="CY271" s="968"/>
      <c r="CZ271" s="968"/>
    </row>
    <row r="272" s="373" customFormat="true" ht="15" customHeight="true" x14ac:dyDescent="0.2">
      <c r="B272" s="372"/>
      <c r="AB272" s="173"/>
      <c r="AC272" s="173"/>
      <c r="AD272" s="173"/>
      <c r="AE272" s="173"/>
      <c r="AF272" s="173"/>
      <c r="AG272" s="173"/>
      <c r="AH272" s="173"/>
      <c r="AI272" s="173"/>
      <c r="AJ272" s="173"/>
      <c r="AK272" s="173"/>
      <c r="AL272" s="173"/>
      <c r="AM272" s="173"/>
      <c r="AN272" s="173"/>
      <c r="AO272" s="173"/>
      <c r="AP272" s="173"/>
      <c r="AQ272" s="173"/>
      <c r="AR272" s="173"/>
      <c r="AS272" s="173"/>
      <c r="AT272" s="173"/>
      <c r="AU272" s="173"/>
      <c r="AV272" s="173"/>
      <c r="AW272" s="173"/>
      <c r="AX272" s="173"/>
      <c r="AY272" s="173"/>
      <c r="AZ272" s="173"/>
      <c r="BA272" s="1165"/>
      <c r="BB272" s="262" t="s">
        <v>48</v>
      </c>
      <c r="BC272" s="908" t="s">
        <v>35</v>
      </c>
      <c r="BD272" s="915" t="s">
        <v>35</v>
      </c>
      <c r="BE272" s="915" t="s">
        <v>35</v>
      </c>
      <c r="BF272" s="915" t="s">
        <v>35</v>
      </c>
      <c r="BG272" s="920" t="s">
        <v>35</v>
      </c>
      <c r="BH272" s="908" t="s">
        <v>35</v>
      </c>
      <c r="BI272" s="915" t="s">
        <v>35</v>
      </c>
      <c r="BJ272" s="915" t="s">
        <v>35</v>
      </c>
      <c r="BK272" s="915" t="s">
        <v>35</v>
      </c>
      <c r="BL272" s="920" t="s">
        <v>35</v>
      </c>
      <c r="BM272" s="908" t="s">
        <v>35</v>
      </c>
      <c r="BN272" s="915" t="s">
        <v>35</v>
      </c>
      <c r="BO272" s="915" t="s">
        <v>35</v>
      </c>
      <c r="BP272" s="915" t="s">
        <v>35</v>
      </c>
      <c r="BQ272" s="920" t="s">
        <v>35</v>
      </c>
      <c r="BR272" s="908" t="s">
        <v>35</v>
      </c>
      <c r="BS272" s="915" t="s">
        <v>35</v>
      </c>
      <c r="BT272" s="915" t="s">
        <v>35</v>
      </c>
      <c r="BU272" s="915" t="s">
        <v>35</v>
      </c>
      <c r="BV272" s="915" t="s">
        <v>35</v>
      </c>
      <c r="BW272" s="915" t="s">
        <v>35</v>
      </c>
      <c r="BX272" s="915" t="s">
        <v>35</v>
      </c>
      <c r="BY272" s="925" t="s">
        <v>35</v>
      </c>
      <c r="BZ272" s="925" t="s">
        <v>35</v>
      </c>
      <c r="CA272" s="925" t="s">
        <v>35</v>
      </c>
      <c r="CB272" s="968"/>
      <c r="CC272" s="968"/>
      <c r="CD272" s="968"/>
      <c r="CE272" s="968"/>
      <c r="CF272" s="968"/>
      <c r="CG272" s="968"/>
      <c r="CH272" s="968"/>
      <c r="CI272" s="968"/>
      <c r="CJ272" s="968"/>
      <c r="CK272" s="968"/>
      <c r="CL272" s="968"/>
      <c r="CM272" s="968"/>
      <c r="CN272" s="968"/>
      <c r="CO272" s="968"/>
      <c r="CP272" s="968"/>
      <c r="CQ272" s="968"/>
      <c r="CR272" s="968"/>
      <c r="CS272" s="968"/>
      <c r="CT272" s="968"/>
      <c r="CU272" s="968"/>
      <c r="CV272" s="968"/>
      <c r="CW272" s="968"/>
      <c r="CX272" s="968"/>
      <c r="CY272" s="968"/>
      <c r="CZ272" s="968"/>
    </row>
    <row r="273" s="373" customFormat="true" ht="15" customHeight="true" x14ac:dyDescent="0.2">
      <c r="B273" s="372"/>
      <c r="AB273" s="173"/>
      <c r="AC273" s="173"/>
      <c r="AD273" s="173"/>
      <c r="AE273" s="173"/>
      <c r="AF273" s="173"/>
      <c r="AG273" s="173"/>
      <c r="AH273" s="173"/>
      <c r="AI273" s="173"/>
      <c r="AJ273" s="173"/>
      <c r="AK273" s="173"/>
      <c r="AL273" s="173"/>
      <c r="AM273" s="173"/>
      <c r="AN273" s="173"/>
      <c r="AO273" s="173"/>
      <c r="AP273" s="173"/>
      <c r="AQ273" s="173"/>
      <c r="AR273" s="173"/>
      <c r="AS273" s="173"/>
      <c r="AT273" s="173"/>
      <c r="AU273" s="173"/>
      <c r="AV273" s="173"/>
      <c r="AW273" s="173"/>
      <c r="AX273" s="173"/>
      <c r="AY273" s="173"/>
      <c r="AZ273" s="173"/>
      <c r="BA273" s="1165"/>
      <c r="BB273" s="262" t="s">
        <v>113</v>
      </c>
      <c r="BC273" s="908" t="s">
        <v>35</v>
      </c>
      <c r="BD273" s="915" t="s">
        <v>35</v>
      </c>
      <c r="BE273" s="915" t="s">
        <v>35</v>
      </c>
      <c r="BF273" s="915" t="s">
        <v>35</v>
      </c>
      <c r="BG273" s="920" t="s">
        <v>35</v>
      </c>
      <c r="BH273" s="908" t="s">
        <v>35</v>
      </c>
      <c r="BI273" s="915" t="s">
        <v>35</v>
      </c>
      <c r="BJ273" s="915" t="s">
        <v>35</v>
      </c>
      <c r="BK273" s="915" t="s">
        <v>35</v>
      </c>
      <c r="BL273" s="920" t="s">
        <v>35</v>
      </c>
      <c r="BM273" s="908" t="s">
        <v>35</v>
      </c>
      <c r="BN273" s="915" t="s">
        <v>35</v>
      </c>
      <c r="BO273" s="915" t="s">
        <v>35</v>
      </c>
      <c r="BP273" s="915" t="s">
        <v>35</v>
      </c>
      <c r="BQ273" s="920" t="s">
        <v>35</v>
      </c>
      <c r="BR273" s="908" t="s">
        <v>35</v>
      </c>
      <c r="BS273" s="915" t="s">
        <v>35</v>
      </c>
      <c r="BT273" s="915" t="s">
        <v>35</v>
      </c>
      <c r="BU273" s="915" t="s">
        <v>35</v>
      </c>
      <c r="BV273" s="915" t="s">
        <v>35</v>
      </c>
      <c r="BW273" s="915" t="s">
        <v>35</v>
      </c>
      <c r="BX273" s="915" t="s">
        <v>35</v>
      </c>
      <c r="BY273" s="925" t="s">
        <v>35</v>
      </c>
      <c r="BZ273" s="925" t="s">
        <v>35</v>
      </c>
      <c r="CA273" s="925" t="s">
        <v>35</v>
      </c>
      <c r="CB273" s="968"/>
      <c r="CC273" s="968"/>
      <c r="CD273" s="968"/>
      <c r="CE273" s="968"/>
      <c r="CF273" s="968"/>
      <c r="CG273" s="968"/>
      <c r="CH273" s="968"/>
      <c r="CI273" s="968"/>
      <c r="CJ273" s="968"/>
      <c r="CK273" s="968"/>
      <c r="CL273" s="968"/>
      <c r="CM273" s="968"/>
      <c r="CN273" s="968"/>
      <c r="CO273" s="968"/>
      <c r="CP273" s="968"/>
      <c r="CQ273" s="968"/>
      <c r="CR273" s="968"/>
      <c r="CS273" s="968"/>
      <c r="CT273" s="968"/>
      <c r="CU273" s="968"/>
      <c r="CV273" s="968"/>
      <c r="CW273" s="968"/>
      <c r="CX273" s="968"/>
      <c r="CY273" s="968"/>
      <c r="CZ273" s="968"/>
    </row>
    <row r="274" s="373" customFormat="true" ht="15" customHeight="true" x14ac:dyDescent="0.2">
      <c r="B274" s="372"/>
      <c r="AB274" s="173"/>
      <c r="AC274" s="173"/>
      <c r="AD274" s="173"/>
      <c r="AE274" s="173"/>
      <c r="AF274" s="173"/>
      <c r="AG274" s="173"/>
      <c r="AH274" s="173"/>
      <c r="AI274" s="173"/>
      <c r="AJ274" s="173"/>
      <c r="AK274" s="173"/>
      <c r="AL274" s="173"/>
      <c r="AM274" s="173"/>
      <c r="AN274" s="173"/>
      <c r="AO274" s="173"/>
      <c r="AP274" s="173"/>
      <c r="AQ274" s="173"/>
      <c r="AR274" s="173"/>
      <c r="AS274" s="173"/>
      <c r="AT274" s="173"/>
      <c r="AU274" s="173"/>
      <c r="AV274" s="173"/>
      <c r="AW274" s="173"/>
      <c r="AX274" s="173"/>
      <c r="AY274" s="173"/>
      <c r="AZ274" s="173"/>
      <c r="BA274" s="1165" t="s">
        <v>76</v>
      </c>
      <c r="BB274" s="262" t="s">
        <v>49</v>
      </c>
      <c r="BC274" s="908" t="s">
        <v>35</v>
      </c>
      <c r="BD274" s="912" t="s">
        <v>35</v>
      </c>
      <c r="BE274" s="912" t="s">
        <v>35</v>
      </c>
      <c r="BF274" s="912" t="s">
        <v>35</v>
      </c>
      <c r="BG274" s="917" t="s">
        <v>35</v>
      </c>
      <c r="BH274" s="908" t="s">
        <v>35</v>
      </c>
      <c r="BI274" s="912" t="s">
        <v>35</v>
      </c>
      <c r="BJ274" s="912" t="s">
        <v>35</v>
      </c>
      <c r="BK274" s="912" t="s">
        <v>35</v>
      </c>
      <c r="BL274" s="917" t="s">
        <v>35</v>
      </c>
      <c r="BM274" s="908" t="s">
        <v>35</v>
      </c>
      <c r="BN274" s="912" t="s">
        <v>35</v>
      </c>
      <c r="BO274" s="912" t="s">
        <v>35</v>
      </c>
      <c r="BP274" s="912" t="s">
        <v>35</v>
      </c>
      <c r="BQ274" s="917" t="s">
        <v>35</v>
      </c>
      <c r="BR274" s="908" t="s">
        <v>35</v>
      </c>
      <c r="BS274" s="912" t="s">
        <v>35</v>
      </c>
      <c r="BT274" s="912" t="s">
        <v>35</v>
      </c>
      <c r="BU274" s="912" t="s">
        <v>35</v>
      </c>
      <c r="BV274" s="912" t="s">
        <v>35</v>
      </c>
      <c r="BW274" s="912" t="s">
        <v>35</v>
      </c>
      <c r="BX274" s="912" t="s">
        <v>35</v>
      </c>
      <c r="BY274" s="923" t="s">
        <v>35</v>
      </c>
      <c r="BZ274" s="923" t="s">
        <v>35</v>
      </c>
      <c r="CA274" s="923" t="s">
        <v>35</v>
      </c>
      <c r="CB274" s="968"/>
      <c r="CC274" s="968"/>
      <c r="CD274" s="968"/>
      <c r="CE274" s="968"/>
      <c r="CF274" s="968"/>
      <c r="CG274" s="968"/>
      <c r="CH274" s="968"/>
      <c r="CI274" s="968"/>
      <c r="CJ274" s="968"/>
      <c r="CK274" s="968"/>
      <c r="CL274" s="968"/>
      <c r="CM274" s="968"/>
      <c r="CN274" s="968"/>
      <c r="CO274" s="968"/>
      <c r="CP274" s="968"/>
      <c r="CQ274" s="968"/>
      <c r="CR274" s="968"/>
      <c r="CS274" s="968"/>
      <c r="CT274" s="968"/>
      <c r="CU274" s="968"/>
      <c r="CV274" s="968"/>
      <c r="CW274" s="968"/>
      <c r="CX274" s="968"/>
      <c r="CY274" s="968"/>
      <c r="CZ274" s="968"/>
    </row>
    <row r="275" s="373" customFormat="true" ht="15" customHeight="true" x14ac:dyDescent="0.2">
      <c r="B275" s="372"/>
      <c r="AB275" s="173"/>
      <c r="AC275" s="173"/>
      <c r="AD275" s="173"/>
      <c r="AE275" s="173"/>
      <c r="AF275" s="173"/>
      <c r="AG275" s="173"/>
      <c r="AH275" s="173"/>
      <c r="AI275" s="173"/>
      <c r="AJ275" s="173"/>
      <c r="AK275" s="173"/>
      <c r="AL275" s="173"/>
      <c r="AM275" s="173"/>
      <c r="AN275" s="173"/>
      <c r="AO275" s="173"/>
      <c r="AP275" s="173"/>
      <c r="AQ275" s="173"/>
      <c r="AR275" s="173"/>
      <c r="AS275" s="173"/>
      <c r="AT275" s="173"/>
      <c r="AU275" s="173"/>
      <c r="AV275" s="173"/>
      <c r="AW275" s="173"/>
      <c r="AX275" s="173"/>
      <c r="AY275" s="173"/>
      <c r="AZ275" s="173"/>
      <c r="BA275" s="1165"/>
      <c r="BB275" s="262" t="s">
        <v>48</v>
      </c>
      <c r="BC275" s="908" t="s">
        <v>35</v>
      </c>
      <c r="BD275" s="912" t="s">
        <v>35</v>
      </c>
      <c r="BE275" s="912" t="s">
        <v>35</v>
      </c>
      <c r="BF275" s="912" t="s">
        <v>35</v>
      </c>
      <c r="BG275" s="917" t="s">
        <v>35</v>
      </c>
      <c r="BH275" s="908" t="s">
        <v>35</v>
      </c>
      <c r="BI275" s="912" t="s">
        <v>35</v>
      </c>
      <c r="BJ275" s="912" t="s">
        <v>35</v>
      </c>
      <c r="BK275" s="912" t="s">
        <v>35</v>
      </c>
      <c r="BL275" s="917" t="s">
        <v>35</v>
      </c>
      <c r="BM275" s="908" t="s">
        <v>35</v>
      </c>
      <c r="BN275" s="912" t="s">
        <v>35</v>
      </c>
      <c r="BO275" s="912" t="s">
        <v>35</v>
      </c>
      <c r="BP275" s="912" t="s">
        <v>35</v>
      </c>
      <c r="BQ275" s="917" t="s">
        <v>35</v>
      </c>
      <c r="BR275" s="908" t="s">
        <v>35</v>
      </c>
      <c r="BS275" s="912" t="s">
        <v>35</v>
      </c>
      <c r="BT275" s="912" t="s">
        <v>35</v>
      </c>
      <c r="BU275" s="912" t="s">
        <v>35</v>
      </c>
      <c r="BV275" s="912" t="s">
        <v>35</v>
      </c>
      <c r="BW275" s="912" t="s">
        <v>35</v>
      </c>
      <c r="BX275" s="912" t="s">
        <v>35</v>
      </c>
      <c r="BY275" s="923" t="s">
        <v>35</v>
      </c>
      <c r="BZ275" s="923" t="s">
        <v>35</v>
      </c>
      <c r="CA275" s="923" t="s">
        <v>35</v>
      </c>
      <c r="CB275" s="968"/>
      <c r="CC275" s="968"/>
      <c r="CD275" s="968"/>
      <c r="CE275" s="968"/>
      <c r="CF275" s="968"/>
      <c r="CG275" s="968"/>
      <c r="CH275" s="968"/>
      <c r="CI275" s="968"/>
      <c r="CJ275" s="968"/>
      <c r="CK275" s="968"/>
      <c r="CL275" s="968"/>
      <c r="CM275" s="968"/>
      <c r="CN275" s="968"/>
      <c r="CO275" s="968"/>
      <c r="CP275" s="968"/>
      <c r="CQ275" s="968"/>
      <c r="CR275" s="968"/>
      <c r="CS275" s="968"/>
      <c r="CT275" s="968"/>
      <c r="CU275" s="968"/>
      <c r="CV275" s="968"/>
      <c r="CW275" s="968"/>
      <c r="CX275" s="968"/>
      <c r="CY275" s="968"/>
      <c r="CZ275" s="968"/>
    </row>
    <row r="276" s="373" customFormat="true" ht="15" customHeight="true" x14ac:dyDescent="0.2">
      <c r="B276" s="372"/>
      <c r="AB276" s="173"/>
      <c r="AC276" s="173"/>
      <c r="AD276" s="173"/>
      <c r="AE276" s="173"/>
      <c r="AF276" s="173"/>
      <c r="AG276" s="173"/>
      <c r="AH276" s="173"/>
      <c r="AI276" s="173"/>
      <c r="AJ276" s="173"/>
      <c r="AK276" s="173"/>
      <c r="AL276" s="173"/>
      <c r="AM276" s="173"/>
      <c r="AN276" s="173"/>
      <c r="AO276" s="173"/>
      <c r="AP276" s="173"/>
      <c r="AQ276" s="173"/>
      <c r="AR276" s="173"/>
      <c r="AS276" s="173"/>
      <c r="AT276" s="173"/>
      <c r="AU276" s="173"/>
      <c r="AV276" s="173"/>
      <c r="AW276" s="173"/>
      <c r="AX276" s="173"/>
      <c r="AY276" s="173"/>
      <c r="AZ276" s="173"/>
      <c r="BA276" s="1165"/>
      <c r="BB276" s="262" t="s">
        <v>114</v>
      </c>
      <c r="BC276" s="908" t="s">
        <v>35</v>
      </c>
      <c r="BD276" s="912" t="s">
        <v>35</v>
      </c>
      <c r="BE276" s="912" t="s">
        <v>35</v>
      </c>
      <c r="BF276" s="912" t="s">
        <v>35</v>
      </c>
      <c r="BG276" s="917" t="s">
        <v>35</v>
      </c>
      <c r="BH276" s="908" t="s">
        <v>35</v>
      </c>
      <c r="BI276" s="912" t="s">
        <v>35</v>
      </c>
      <c r="BJ276" s="912" t="s">
        <v>35</v>
      </c>
      <c r="BK276" s="912" t="s">
        <v>35</v>
      </c>
      <c r="BL276" s="917" t="s">
        <v>35</v>
      </c>
      <c r="BM276" s="908" t="s">
        <v>35</v>
      </c>
      <c r="BN276" s="912" t="s">
        <v>35</v>
      </c>
      <c r="BO276" s="912" t="s">
        <v>35</v>
      </c>
      <c r="BP276" s="912" t="s">
        <v>35</v>
      </c>
      <c r="BQ276" s="917" t="s">
        <v>35</v>
      </c>
      <c r="BR276" s="908" t="s">
        <v>35</v>
      </c>
      <c r="BS276" s="912" t="s">
        <v>35</v>
      </c>
      <c r="BT276" s="912" t="s">
        <v>35</v>
      </c>
      <c r="BU276" s="912" t="s">
        <v>35</v>
      </c>
      <c r="BV276" s="912" t="s">
        <v>35</v>
      </c>
      <c r="BW276" s="912" t="s">
        <v>35</v>
      </c>
      <c r="BX276" s="912" t="s">
        <v>35</v>
      </c>
      <c r="BY276" s="923" t="s">
        <v>35</v>
      </c>
      <c r="BZ276" s="923" t="s">
        <v>35</v>
      </c>
      <c r="CA276" s="923" t="s">
        <v>35</v>
      </c>
      <c r="CB276" s="968"/>
      <c r="CC276" s="968"/>
      <c r="CD276" s="968"/>
      <c r="CE276" s="968"/>
      <c r="CF276" s="968"/>
      <c r="CG276" s="968"/>
      <c r="CH276" s="968"/>
      <c r="CI276" s="968"/>
      <c r="CJ276" s="968"/>
      <c r="CK276" s="968"/>
      <c r="CL276" s="968"/>
      <c r="CM276" s="968"/>
      <c r="CN276" s="968"/>
      <c r="CO276" s="968"/>
      <c r="CP276" s="968"/>
      <c r="CQ276" s="968"/>
      <c r="CR276" s="968"/>
      <c r="CS276" s="968"/>
      <c r="CT276" s="968"/>
      <c r="CU276" s="968"/>
      <c r="CV276" s="968"/>
      <c r="CW276" s="968"/>
      <c r="CX276" s="968"/>
      <c r="CY276" s="968"/>
      <c r="CZ276" s="968"/>
    </row>
    <row r="277" s="373" customFormat="true" ht="15" customHeight="true" x14ac:dyDescent="0.2">
      <c r="B277" s="372"/>
      <c r="AB277" s="173"/>
      <c r="AC277" s="173"/>
      <c r="AD277" s="173"/>
      <c r="AE277" s="173"/>
      <c r="AF277" s="173"/>
      <c r="AG277" s="173"/>
      <c r="AH277" s="173"/>
      <c r="AI277" s="173"/>
      <c r="AJ277" s="173"/>
      <c r="AK277" s="173"/>
      <c r="AL277" s="173"/>
      <c r="AM277" s="173"/>
      <c r="AN277" s="173"/>
      <c r="AO277" s="173"/>
      <c r="AP277" s="173"/>
      <c r="AQ277" s="173"/>
      <c r="AR277" s="173"/>
      <c r="AS277" s="173"/>
      <c r="AT277" s="173"/>
      <c r="AU277" s="173"/>
      <c r="AV277" s="173"/>
      <c r="AW277" s="173"/>
      <c r="AX277" s="173"/>
      <c r="AY277" s="173"/>
      <c r="AZ277" s="173"/>
      <c r="BA277" s="1165" t="s">
        <v>77</v>
      </c>
      <c r="BB277" s="262" t="s">
        <v>78</v>
      </c>
      <c r="BC277" s="908" t="s">
        <v>35</v>
      </c>
      <c r="BD277" s="912" t="s">
        <v>35</v>
      </c>
      <c r="BE277" s="912" t="s">
        <v>35</v>
      </c>
      <c r="BF277" s="912" t="s">
        <v>35</v>
      </c>
      <c r="BG277" s="917" t="s">
        <v>35</v>
      </c>
      <c r="BH277" s="908" t="s">
        <v>35</v>
      </c>
      <c r="BI277" s="912" t="s">
        <v>35</v>
      </c>
      <c r="BJ277" s="912" t="s">
        <v>35</v>
      </c>
      <c r="BK277" s="912" t="s">
        <v>35</v>
      </c>
      <c r="BL277" s="917" t="s">
        <v>35</v>
      </c>
      <c r="BM277" s="908" t="s">
        <v>35</v>
      </c>
      <c r="BN277" s="912" t="s">
        <v>35</v>
      </c>
      <c r="BO277" s="912" t="s">
        <v>35</v>
      </c>
      <c r="BP277" s="912" t="s">
        <v>35</v>
      </c>
      <c r="BQ277" s="917" t="s">
        <v>35</v>
      </c>
      <c r="BR277" s="908" t="s">
        <v>35</v>
      </c>
      <c r="BS277" s="912" t="s">
        <v>35</v>
      </c>
      <c r="BT277" s="912" t="s">
        <v>35</v>
      </c>
      <c r="BU277" s="912" t="s">
        <v>35</v>
      </c>
      <c r="BV277" s="912" t="s">
        <v>35</v>
      </c>
      <c r="BW277" s="912" t="s">
        <v>35</v>
      </c>
      <c r="BX277" s="912" t="s">
        <v>35</v>
      </c>
      <c r="BY277" s="923" t="s">
        <v>35</v>
      </c>
      <c r="BZ277" s="923" t="s">
        <v>35</v>
      </c>
      <c r="CA277" s="923" t="s">
        <v>35</v>
      </c>
      <c r="CB277" s="968"/>
      <c r="CC277" s="968"/>
      <c r="CD277" s="968"/>
      <c r="CE277" s="968"/>
      <c r="CF277" s="968"/>
      <c r="CG277" s="968"/>
      <c r="CH277" s="968"/>
      <c r="CI277" s="968"/>
      <c r="CJ277" s="968"/>
      <c r="CK277" s="968"/>
      <c r="CL277" s="968"/>
      <c r="CM277" s="968"/>
      <c r="CN277" s="968"/>
      <c r="CO277" s="968"/>
      <c r="CP277" s="968"/>
      <c r="CQ277" s="968"/>
      <c r="CR277" s="968"/>
      <c r="CS277" s="968"/>
      <c r="CT277" s="968"/>
      <c r="CU277" s="968"/>
      <c r="CV277" s="968"/>
      <c r="CW277" s="968"/>
      <c r="CX277" s="968"/>
      <c r="CY277" s="968"/>
      <c r="CZ277" s="968"/>
    </row>
    <row r="278" s="373" customFormat="true" ht="15" customHeight="true" x14ac:dyDescent="0.2">
      <c r="B278" s="372"/>
      <c r="AB278" s="173"/>
      <c r="AC278" s="173"/>
      <c r="AD278" s="173"/>
      <c r="AE278" s="173"/>
      <c r="AF278" s="173"/>
      <c r="AG278" s="173"/>
      <c r="AH278" s="173"/>
      <c r="AI278" s="173"/>
      <c r="AJ278" s="173"/>
      <c r="AK278" s="173"/>
      <c r="AL278" s="173"/>
      <c r="AM278" s="173"/>
      <c r="AN278" s="173"/>
      <c r="AO278" s="173"/>
      <c r="AP278" s="173"/>
      <c r="AQ278" s="173"/>
      <c r="AR278" s="173"/>
      <c r="AS278" s="173"/>
      <c r="AT278" s="173"/>
      <c r="AU278" s="173"/>
      <c r="AV278" s="173"/>
      <c r="AW278" s="173"/>
      <c r="AX278" s="173"/>
      <c r="AY278" s="173"/>
      <c r="AZ278" s="173"/>
      <c r="BA278" s="1165"/>
      <c r="BB278" s="262" t="s">
        <v>79</v>
      </c>
      <c r="BC278" s="908" t="s">
        <v>35</v>
      </c>
      <c r="BD278" s="912" t="s">
        <v>35</v>
      </c>
      <c r="BE278" s="912" t="s">
        <v>35</v>
      </c>
      <c r="BF278" s="912" t="s">
        <v>35</v>
      </c>
      <c r="BG278" s="917" t="s">
        <v>35</v>
      </c>
      <c r="BH278" s="908" t="s">
        <v>35</v>
      </c>
      <c r="BI278" s="912" t="s">
        <v>35</v>
      </c>
      <c r="BJ278" s="912" t="s">
        <v>35</v>
      </c>
      <c r="BK278" s="912" t="s">
        <v>35</v>
      </c>
      <c r="BL278" s="917" t="s">
        <v>35</v>
      </c>
      <c r="BM278" s="908" t="s">
        <v>35</v>
      </c>
      <c r="BN278" s="912" t="s">
        <v>35</v>
      </c>
      <c r="BO278" s="912" t="s">
        <v>35</v>
      </c>
      <c r="BP278" s="912" t="s">
        <v>35</v>
      </c>
      <c r="BQ278" s="917" t="s">
        <v>35</v>
      </c>
      <c r="BR278" s="908" t="s">
        <v>35</v>
      </c>
      <c r="BS278" s="912" t="s">
        <v>35</v>
      </c>
      <c r="BT278" s="912" t="s">
        <v>35</v>
      </c>
      <c r="BU278" s="912" t="s">
        <v>35</v>
      </c>
      <c r="BV278" s="912" t="s">
        <v>35</v>
      </c>
      <c r="BW278" s="912" t="s">
        <v>35</v>
      </c>
      <c r="BX278" s="912" t="s">
        <v>35</v>
      </c>
      <c r="BY278" s="923" t="s">
        <v>35</v>
      </c>
      <c r="BZ278" s="923" t="s">
        <v>35</v>
      </c>
      <c r="CA278" s="923" t="s">
        <v>35</v>
      </c>
      <c r="CB278" s="968"/>
      <c r="CC278" s="968"/>
      <c r="CD278" s="968"/>
      <c r="CE278" s="968"/>
      <c r="CF278" s="968"/>
      <c r="CG278" s="968"/>
      <c r="CH278" s="968"/>
      <c r="CI278" s="968"/>
      <c r="CJ278" s="968"/>
      <c r="CK278" s="968"/>
      <c r="CL278" s="968"/>
      <c r="CM278" s="968"/>
      <c r="CN278" s="968"/>
      <c r="CO278" s="968"/>
      <c r="CP278" s="968"/>
      <c r="CQ278" s="968"/>
      <c r="CR278" s="968"/>
      <c r="CS278" s="968"/>
      <c r="CT278" s="968"/>
      <c r="CU278" s="968"/>
      <c r="CV278" s="968"/>
      <c r="CW278" s="968"/>
      <c r="CX278" s="968"/>
      <c r="CY278" s="968"/>
      <c r="CZ278" s="968"/>
    </row>
    <row r="279" s="373" customFormat="true" ht="15" customHeight="true" x14ac:dyDescent="0.2">
      <c r="B279" s="372"/>
      <c r="AB279" s="173"/>
      <c r="AC279" s="173"/>
      <c r="AD279" s="173"/>
      <c r="AE279" s="173"/>
      <c r="AF279" s="173"/>
      <c r="AG279" s="173"/>
      <c r="AH279" s="173"/>
      <c r="AI279" s="173"/>
      <c r="AJ279" s="173"/>
      <c r="AK279" s="173"/>
      <c r="AL279" s="173"/>
      <c r="AM279" s="173"/>
      <c r="AN279" s="173"/>
      <c r="AO279" s="173"/>
      <c r="AP279" s="173"/>
      <c r="AQ279" s="173"/>
      <c r="AR279" s="173"/>
      <c r="AS279" s="173"/>
      <c r="AT279" s="173"/>
      <c r="AU279" s="173"/>
      <c r="AV279" s="173"/>
      <c r="AW279" s="173"/>
      <c r="AX279" s="173"/>
      <c r="AY279" s="173"/>
      <c r="AZ279" s="173"/>
      <c r="BA279" s="1165"/>
      <c r="BB279" s="262" t="s">
        <v>80</v>
      </c>
      <c r="BC279" s="908" t="s">
        <v>35</v>
      </c>
      <c r="BD279" s="915" t="s">
        <v>35</v>
      </c>
      <c r="BE279" s="915" t="s">
        <v>35</v>
      </c>
      <c r="BF279" s="915" t="s">
        <v>35</v>
      </c>
      <c r="BG279" s="920" t="s">
        <v>35</v>
      </c>
      <c r="BH279" s="908" t="s">
        <v>35</v>
      </c>
      <c r="BI279" s="915" t="s">
        <v>35</v>
      </c>
      <c r="BJ279" s="915" t="s">
        <v>35</v>
      </c>
      <c r="BK279" s="915" t="s">
        <v>35</v>
      </c>
      <c r="BL279" s="920" t="s">
        <v>35</v>
      </c>
      <c r="BM279" s="908" t="s">
        <v>35</v>
      </c>
      <c r="BN279" s="915" t="s">
        <v>35</v>
      </c>
      <c r="BO279" s="915" t="s">
        <v>35</v>
      </c>
      <c r="BP279" s="915" t="s">
        <v>35</v>
      </c>
      <c r="BQ279" s="920" t="s">
        <v>35</v>
      </c>
      <c r="BR279" s="908" t="s">
        <v>35</v>
      </c>
      <c r="BS279" s="915" t="s">
        <v>35</v>
      </c>
      <c r="BT279" s="915" t="s">
        <v>35</v>
      </c>
      <c r="BU279" s="915" t="s">
        <v>35</v>
      </c>
      <c r="BV279" s="915" t="s">
        <v>35</v>
      </c>
      <c r="BW279" s="915" t="s">
        <v>35</v>
      </c>
      <c r="BX279" s="915" t="s">
        <v>35</v>
      </c>
      <c r="BY279" s="925" t="s">
        <v>35</v>
      </c>
      <c r="BZ279" s="925" t="s">
        <v>35</v>
      </c>
      <c r="CA279" s="925" t="s">
        <v>35</v>
      </c>
      <c r="CB279" s="968"/>
      <c r="CC279" s="968"/>
      <c r="CD279" s="968"/>
      <c r="CE279" s="968"/>
      <c r="CF279" s="968"/>
      <c r="CG279" s="968"/>
      <c r="CH279" s="968"/>
      <c r="CI279" s="968"/>
      <c r="CJ279" s="968"/>
      <c r="CK279" s="968"/>
      <c r="CL279" s="968"/>
      <c r="CM279" s="968"/>
      <c r="CN279" s="968"/>
      <c r="CO279" s="968"/>
      <c r="CP279" s="968"/>
      <c r="CQ279" s="968"/>
      <c r="CR279" s="968"/>
      <c r="CS279" s="968"/>
      <c r="CT279" s="968"/>
      <c r="CU279" s="968"/>
      <c r="CV279" s="968"/>
      <c r="CW279" s="968"/>
      <c r="CX279" s="968"/>
      <c r="CY279" s="968"/>
      <c r="CZ279" s="968"/>
    </row>
    <row r="280" s="373" customFormat="true" ht="15" customHeight="true" x14ac:dyDescent="0.2">
      <c r="B280" s="372"/>
      <c r="AB280" s="173"/>
      <c r="AC280" s="173"/>
      <c r="AD280" s="173"/>
      <c r="AE280" s="173"/>
      <c r="AF280" s="173"/>
      <c r="AG280" s="173"/>
      <c r="AH280" s="173"/>
      <c r="AI280" s="173"/>
      <c r="AJ280" s="173"/>
      <c r="AK280" s="173"/>
      <c r="AL280" s="173"/>
      <c r="AM280" s="173"/>
      <c r="AN280" s="173"/>
      <c r="AO280" s="173"/>
      <c r="AP280" s="173"/>
      <c r="AQ280" s="173"/>
      <c r="AR280" s="173"/>
      <c r="AS280" s="173"/>
      <c r="AT280" s="173"/>
      <c r="AU280" s="173"/>
      <c r="AV280" s="173"/>
      <c r="AW280" s="173"/>
      <c r="AX280" s="173"/>
      <c r="AY280" s="173"/>
      <c r="AZ280" s="173"/>
      <c r="BA280" s="1165"/>
      <c r="BB280" s="262" t="s">
        <v>81</v>
      </c>
      <c r="BC280" s="908" t="s">
        <v>35</v>
      </c>
      <c r="BD280" s="915" t="s">
        <v>35</v>
      </c>
      <c r="BE280" s="915" t="s">
        <v>35</v>
      </c>
      <c r="BF280" s="915" t="s">
        <v>35</v>
      </c>
      <c r="BG280" s="920" t="s">
        <v>35</v>
      </c>
      <c r="BH280" s="908" t="s">
        <v>35</v>
      </c>
      <c r="BI280" s="915" t="s">
        <v>35</v>
      </c>
      <c r="BJ280" s="915" t="s">
        <v>35</v>
      </c>
      <c r="BK280" s="915" t="s">
        <v>35</v>
      </c>
      <c r="BL280" s="920" t="s">
        <v>35</v>
      </c>
      <c r="BM280" s="908" t="s">
        <v>35</v>
      </c>
      <c r="BN280" s="915" t="s">
        <v>35</v>
      </c>
      <c r="BO280" s="915" t="s">
        <v>35</v>
      </c>
      <c r="BP280" s="915" t="s">
        <v>35</v>
      </c>
      <c r="BQ280" s="920" t="s">
        <v>35</v>
      </c>
      <c r="BR280" s="908" t="s">
        <v>35</v>
      </c>
      <c r="BS280" s="915" t="s">
        <v>35</v>
      </c>
      <c r="BT280" s="915" t="s">
        <v>35</v>
      </c>
      <c r="BU280" s="915" t="s">
        <v>35</v>
      </c>
      <c r="BV280" s="915" t="s">
        <v>35</v>
      </c>
      <c r="BW280" s="915" t="s">
        <v>35</v>
      </c>
      <c r="BX280" s="915" t="s">
        <v>35</v>
      </c>
      <c r="BY280" s="925" t="s">
        <v>35</v>
      </c>
      <c r="BZ280" s="925" t="s">
        <v>35</v>
      </c>
      <c r="CA280" s="925" t="s">
        <v>35</v>
      </c>
      <c r="CB280" s="968"/>
      <c r="CC280" s="968"/>
      <c r="CD280" s="968"/>
      <c r="CE280" s="968"/>
      <c r="CF280" s="968"/>
      <c r="CG280" s="968"/>
      <c r="CH280" s="968"/>
      <c r="CI280" s="968"/>
      <c r="CJ280" s="968"/>
      <c r="CK280" s="968"/>
      <c r="CL280" s="968"/>
      <c r="CM280" s="968"/>
      <c r="CN280" s="968"/>
      <c r="CO280" s="968"/>
      <c r="CP280" s="968"/>
      <c r="CQ280" s="968"/>
      <c r="CR280" s="968"/>
      <c r="CS280" s="968"/>
      <c r="CT280" s="968"/>
      <c r="CU280" s="968"/>
      <c r="CV280" s="968"/>
      <c r="CW280" s="968"/>
      <c r="CX280" s="968"/>
      <c r="CY280" s="968"/>
      <c r="CZ280" s="968"/>
    </row>
    <row r="281" s="373" customFormat="true" ht="15" customHeight="true" x14ac:dyDescent="0.2">
      <c r="B281" s="372"/>
      <c r="AB281" s="173"/>
      <c r="AC281" s="173"/>
      <c r="AD281" s="173"/>
      <c r="AE281" s="173"/>
      <c r="AF281" s="173"/>
      <c r="AG281" s="173"/>
      <c r="AH281" s="173"/>
      <c r="AI281" s="173"/>
      <c r="AJ281" s="173"/>
      <c r="AK281" s="173"/>
      <c r="AL281" s="173"/>
      <c r="AM281" s="173"/>
      <c r="AN281" s="173"/>
      <c r="AO281" s="173"/>
      <c r="AP281" s="173"/>
      <c r="AQ281" s="173"/>
      <c r="AR281" s="173"/>
      <c r="AS281" s="173"/>
      <c r="AT281" s="173"/>
      <c r="AU281" s="173"/>
      <c r="AV281" s="173"/>
      <c r="AW281" s="173"/>
      <c r="AX281" s="173"/>
      <c r="AY281" s="173"/>
      <c r="AZ281" s="173"/>
      <c r="BA281" s="1165"/>
      <c r="BB281" s="262" t="s">
        <v>82</v>
      </c>
      <c r="BC281" s="908" t="s">
        <v>35</v>
      </c>
      <c r="BD281" s="915" t="s">
        <v>35</v>
      </c>
      <c r="BE281" s="915" t="s">
        <v>35</v>
      </c>
      <c r="BF281" s="915" t="s">
        <v>35</v>
      </c>
      <c r="BG281" s="920" t="s">
        <v>35</v>
      </c>
      <c r="BH281" s="908" t="s">
        <v>35</v>
      </c>
      <c r="BI281" s="915" t="s">
        <v>35</v>
      </c>
      <c r="BJ281" s="915" t="s">
        <v>35</v>
      </c>
      <c r="BK281" s="915" t="s">
        <v>35</v>
      </c>
      <c r="BL281" s="920" t="s">
        <v>35</v>
      </c>
      <c r="BM281" s="908" t="s">
        <v>35</v>
      </c>
      <c r="BN281" s="915" t="s">
        <v>35</v>
      </c>
      <c r="BO281" s="915" t="s">
        <v>35</v>
      </c>
      <c r="BP281" s="915" t="s">
        <v>35</v>
      </c>
      <c r="BQ281" s="920" t="s">
        <v>35</v>
      </c>
      <c r="BR281" s="908" t="s">
        <v>35</v>
      </c>
      <c r="BS281" s="915" t="s">
        <v>35</v>
      </c>
      <c r="BT281" s="915" t="s">
        <v>35</v>
      </c>
      <c r="BU281" s="915" t="s">
        <v>35</v>
      </c>
      <c r="BV281" s="915" t="s">
        <v>35</v>
      </c>
      <c r="BW281" s="915" t="s">
        <v>35</v>
      </c>
      <c r="BX281" s="915" t="s">
        <v>35</v>
      </c>
      <c r="BY281" s="925" t="s">
        <v>35</v>
      </c>
      <c r="BZ281" s="925" t="s">
        <v>35</v>
      </c>
      <c r="CA281" s="925" t="s">
        <v>35</v>
      </c>
      <c r="CB281" s="968"/>
      <c r="CC281" s="968"/>
      <c r="CD281" s="968"/>
      <c r="CE281" s="968"/>
      <c r="CF281" s="968"/>
      <c r="CG281" s="968"/>
      <c r="CH281" s="968"/>
      <c r="CI281" s="968"/>
      <c r="CJ281" s="968"/>
      <c r="CK281" s="968"/>
      <c r="CL281" s="968"/>
      <c r="CM281" s="968"/>
      <c r="CN281" s="968"/>
      <c r="CO281" s="968"/>
      <c r="CP281" s="968"/>
      <c r="CQ281" s="968"/>
      <c r="CR281" s="968"/>
      <c r="CS281" s="968"/>
      <c r="CT281" s="968"/>
      <c r="CU281" s="968"/>
      <c r="CV281" s="968"/>
      <c r="CW281" s="968"/>
      <c r="CX281" s="968"/>
      <c r="CY281" s="968"/>
      <c r="CZ281" s="968"/>
    </row>
    <row r="282" s="373" customFormat="true" ht="15" customHeight="true" x14ac:dyDescent="0.2">
      <c r="B282" s="372"/>
      <c r="AB282" s="173"/>
      <c r="AC282" s="173"/>
      <c r="AD282" s="173"/>
      <c r="AE282" s="173"/>
      <c r="AF282" s="173"/>
      <c r="AG282" s="173"/>
      <c r="AH282" s="173"/>
      <c r="AI282" s="173"/>
      <c r="AJ282" s="173"/>
      <c r="AK282" s="173"/>
      <c r="AL282" s="173"/>
      <c r="AM282" s="173"/>
      <c r="AN282" s="173"/>
      <c r="AO282" s="173"/>
      <c r="AP282" s="173"/>
      <c r="AQ282" s="173"/>
      <c r="AR282" s="173"/>
      <c r="AS282" s="173"/>
      <c r="AT282" s="173"/>
      <c r="AU282" s="173"/>
      <c r="AV282" s="173"/>
      <c r="AW282" s="173"/>
      <c r="AX282" s="173"/>
      <c r="AY282" s="173"/>
      <c r="AZ282" s="173"/>
      <c r="BA282" s="1165"/>
      <c r="BB282" s="262" t="s">
        <v>83</v>
      </c>
      <c r="BC282" s="908" t="s">
        <v>35</v>
      </c>
      <c r="BD282" s="915" t="s">
        <v>35</v>
      </c>
      <c r="BE282" s="915" t="s">
        <v>35</v>
      </c>
      <c r="BF282" s="915" t="s">
        <v>35</v>
      </c>
      <c r="BG282" s="920" t="s">
        <v>35</v>
      </c>
      <c r="BH282" s="908" t="s">
        <v>35</v>
      </c>
      <c r="BI282" s="915" t="s">
        <v>35</v>
      </c>
      <c r="BJ282" s="915" t="s">
        <v>35</v>
      </c>
      <c r="BK282" s="915" t="s">
        <v>35</v>
      </c>
      <c r="BL282" s="920" t="s">
        <v>35</v>
      </c>
      <c r="BM282" s="908" t="s">
        <v>35</v>
      </c>
      <c r="BN282" s="915" t="s">
        <v>35</v>
      </c>
      <c r="BO282" s="915" t="s">
        <v>35</v>
      </c>
      <c r="BP282" s="915" t="s">
        <v>35</v>
      </c>
      <c r="BQ282" s="920" t="s">
        <v>35</v>
      </c>
      <c r="BR282" s="908" t="s">
        <v>35</v>
      </c>
      <c r="BS282" s="915" t="s">
        <v>35</v>
      </c>
      <c r="BT282" s="915" t="s">
        <v>35</v>
      </c>
      <c r="BU282" s="915" t="s">
        <v>35</v>
      </c>
      <c r="BV282" s="915" t="s">
        <v>35</v>
      </c>
      <c r="BW282" s="915" t="s">
        <v>35</v>
      </c>
      <c r="BX282" s="915" t="s">
        <v>35</v>
      </c>
      <c r="BY282" s="925" t="s">
        <v>35</v>
      </c>
      <c r="BZ282" s="925" t="s">
        <v>35</v>
      </c>
      <c r="CA282" s="925" t="s">
        <v>35</v>
      </c>
      <c r="CB282" s="968"/>
      <c r="CC282" s="968"/>
      <c r="CD282" s="968"/>
      <c r="CE282" s="968"/>
      <c r="CF282" s="968"/>
      <c r="CG282" s="968"/>
      <c r="CH282" s="968"/>
      <c r="CI282" s="968"/>
      <c r="CJ282" s="968"/>
      <c r="CK282" s="968"/>
      <c r="CL282" s="968"/>
      <c r="CM282" s="968"/>
      <c r="CN282" s="968"/>
      <c r="CO282" s="968"/>
      <c r="CP282" s="968"/>
      <c r="CQ282" s="968"/>
      <c r="CR282" s="968"/>
      <c r="CS282" s="968"/>
      <c r="CT282" s="968"/>
      <c r="CU282" s="968"/>
      <c r="CV282" s="968"/>
      <c r="CW282" s="968"/>
      <c r="CX282" s="968"/>
      <c r="CY282" s="968"/>
      <c r="CZ282" s="968"/>
    </row>
    <row r="283" s="373" customFormat="true" ht="15" customHeight="true" x14ac:dyDescent="0.2">
      <c r="B283" s="372"/>
      <c r="AB283" s="173"/>
      <c r="AC283" s="173"/>
      <c r="AD283" s="173"/>
      <c r="AE283" s="173"/>
      <c r="AF283" s="173"/>
      <c r="AG283" s="173"/>
      <c r="AH283" s="173"/>
      <c r="AI283" s="173"/>
      <c r="AJ283" s="173"/>
      <c r="AK283" s="173"/>
      <c r="AL283" s="173"/>
      <c r="AM283" s="173"/>
      <c r="AN283" s="173"/>
      <c r="AO283" s="173"/>
      <c r="AP283" s="173"/>
      <c r="AQ283" s="173"/>
      <c r="AR283" s="173"/>
      <c r="AS283" s="173"/>
      <c r="AT283" s="173"/>
      <c r="AU283" s="173"/>
      <c r="AV283" s="173"/>
      <c r="AW283" s="173"/>
      <c r="AX283" s="173"/>
      <c r="AY283" s="173"/>
      <c r="AZ283" s="173"/>
      <c r="BA283" s="1165"/>
      <c r="BB283" s="262" t="s">
        <v>84</v>
      </c>
      <c r="BC283" s="908" t="s">
        <v>35</v>
      </c>
      <c r="BD283" s="915" t="s">
        <v>35</v>
      </c>
      <c r="BE283" s="915" t="s">
        <v>35</v>
      </c>
      <c r="BF283" s="915" t="s">
        <v>35</v>
      </c>
      <c r="BG283" s="920" t="s">
        <v>35</v>
      </c>
      <c r="BH283" s="908" t="s">
        <v>35</v>
      </c>
      <c r="BI283" s="915" t="s">
        <v>35</v>
      </c>
      <c r="BJ283" s="915" t="s">
        <v>35</v>
      </c>
      <c r="BK283" s="915" t="s">
        <v>35</v>
      </c>
      <c r="BL283" s="920" t="s">
        <v>35</v>
      </c>
      <c r="BM283" s="908" t="s">
        <v>35</v>
      </c>
      <c r="BN283" s="915" t="s">
        <v>35</v>
      </c>
      <c r="BO283" s="915" t="s">
        <v>35</v>
      </c>
      <c r="BP283" s="915" t="s">
        <v>35</v>
      </c>
      <c r="BQ283" s="920" t="s">
        <v>35</v>
      </c>
      <c r="BR283" s="908" t="s">
        <v>35</v>
      </c>
      <c r="BS283" s="915" t="s">
        <v>35</v>
      </c>
      <c r="BT283" s="915" t="s">
        <v>35</v>
      </c>
      <c r="BU283" s="915" t="s">
        <v>35</v>
      </c>
      <c r="BV283" s="915" t="s">
        <v>35</v>
      </c>
      <c r="BW283" s="915" t="s">
        <v>35</v>
      </c>
      <c r="BX283" s="915" t="s">
        <v>35</v>
      </c>
      <c r="BY283" s="925" t="s">
        <v>35</v>
      </c>
      <c r="BZ283" s="925" t="s">
        <v>35</v>
      </c>
      <c r="CA283" s="925" t="s">
        <v>35</v>
      </c>
      <c r="CB283" s="968"/>
      <c r="CC283" s="968"/>
      <c r="CD283" s="968"/>
      <c r="CE283" s="968"/>
      <c r="CF283" s="968"/>
      <c r="CG283" s="968"/>
      <c r="CH283" s="968"/>
      <c r="CI283" s="968"/>
      <c r="CJ283" s="968"/>
      <c r="CK283" s="968"/>
      <c r="CL283" s="968"/>
      <c r="CM283" s="968"/>
      <c r="CN283" s="968"/>
      <c r="CO283" s="968"/>
      <c r="CP283" s="968"/>
      <c r="CQ283" s="968"/>
      <c r="CR283" s="968"/>
      <c r="CS283" s="968"/>
      <c r="CT283" s="968"/>
      <c r="CU283" s="968"/>
      <c r="CV283" s="968"/>
      <c r="CW283" s="968"/>
      <c r="CX283" s="968"/>
      <c r="CY283" s="968"/>
      <c r="CZ283" s="968"/>
    </row>
    <row r="284" s="373" customFormat="true" ht="15" customHeight="true" x14ac:dyDescent="0.2">
      <c r="B284" s="372"/>
      <c r="AB284" s="173"/>
      <c r="AC284" s="173"/>
      <c r="AD284" s="173"/>
      <c r="AE284" s="173"/>
      <c r="AF284" s="173"/>
      <c r="AG284" s="173"/>
      <c r="AH284" s="173"/>
      <c r="AI284" s="173"/>
      <c r="AJ284" s="173"/>
      <c r="AK284" s="173"/>
      <c r="AL284" s="173"/>
      <c r="AM284" s="173"/>
      <c r="AN284" s="173"/>
      <c r="AO284" s="173"/>
      <c r="AP284" s="173"/>
      <c r="AQ284" s="173"/>
      <c r="AR284" s="173"/>
      <c r="AS284" s="173"/>
      <c r="AT284" s="173"/>
      <c r="AU284" s="173"/>
      <c r="AV284" s="173"/>
      <c r="AW284" s="173"/>
      <c r="AX284" s="173"/>
      <c r="AY284" s="173"/>
      <c r="AZ284" s="173"/>
      <c r="BA284" s="1166"/>
      <c r="BB284" s="263" t="s">
        <v>114</v>
      </c>
      <c r="BC284" s="909" t="s">
        <v>35</v>
      </c>
      <c r="BD284" s="913" t="s">
        <v>35</v>
      </c>
      <c r="BE284" s="913" t="s">
        <v>35</v>
      </c>
      <c r="BF284" s="913" t="s">
        <v>35</v>
      </c>
      <c r="BG284" s="918" t="s">
        <v>35</v>
      </c>
      <c r="BH284" s="909" t="s">
        <v>35</v>
      </c>
      <c r="BI284" s="913" t="s">
        <v>35</v>
      </c>
      <c r="BJ284" s="913" t="s">
        <v>35</v>
      </c>
      <c r="BK284" s="913" t="s">
        <v>35</v>
      </c>
      <c r="BL284" s="918" t="s">
        <v>35</v>
      </c>
      <c r="BM284" s="909" t="s">
        <v>35</v>
      </c>
      <c r="BN284" s="913" t="s">
        <v>35</v>
      </c>
      <c r="BO284" s="913" t="s">
        <v>35</v>
      </c>
      <c r="BP284" s="913" t="s">
        <v>35</v>
      </c>
      <c r="BQ284" s="918" t="s">
        <v>35</v>
      </c>
      <c r="BR284" s="909" t="s">
        <v>35</v>
      </c>
      <c r="BS284" s="913" t="s">
        <v>35</v>
      </c>
      <c r="BT284" s="913" t="s">
        <v>35</v>
      </c>
      <c r="BU284" s="913" t="s">
        <v>35</v>
      </c>
      <c r="BV284" s="913" t="s">
        <v>35</v>
      </c>
      <c r="BW284" s="913" t="s">
        <v>35</v>
      </c>
      <c r="BX284" s="913" t="s">
        <v>35</v>
      </c>
      <c r="BY284" s="924" t="s">
        <v>35</v>
      </c>
      <c r="BZ284" s="924" t="s">
        <v>35</v>
      </c>
      <c r="CA284" s="924" t="s">
        <v>35</v>
      </c>
      <c r="CB284" s="968"/>
      <c r="CC284" s="968"/>
      <c r="CD284" s="968"/>
      <c r="CE284" s="968"/>
      <c r="CF284" s="968"/>
      <c r="CG284" s="968"/>
      <c r="CH284" s="968"/>
      <c r="CI284" s="968"/>
      <c r="CJ284" s="968"/>
      <c r="CK284" s="968"/>
      <c r="CL284" s="968"/>
      <c r="CM284" s="968"/>
      <c r="CN284" s="968"/>
      <c r="CO284" s="968"/>
      <c r="CP284" s="968"/>
      <c r="CQ284" s="968"/>
      <c r="CR284" s="968"/>
      <c r="CS284" s="968"/>
      <c r="CT284" s="968"/>
      <c r="CU284" s="968"/>
      <c r="CV284" s="968"/>
      <c r="CW284" s="968"/>
      <c r="CX284" s="968"/>
      <c r="CY284" s="968"/>
      <c r="CZ284" s="968"/>
    </row>
    <row r="285" s="373" customFormat="true" ht="15" customHeight="true" x14ac:dyDescent="0.2">
      <c r="B285" s="372"/>
      <c r="AB285" s="173"/>
      <c r="AC285" s="173"/>
      <c r="AD285" s="173"/>
      <c r="AE285" s="173"/>
      <c r="AF285" s="173"/>
      <c r="AG285" s="173"/>
      <c r="AH285" s="173"/>
      <c r="AI285" s="173"/>
      <c r="AJ285" s="173"/>
      <c r="AK285" s="173"/>
      <c r="AL285" s="173"/>
      <c r="AM285" s="173"/>
      <c r="AN285" s="173"/>
      <c r="AO285" s="173"/>
      <c r="AP285" s="173"/>
      <c r="AQ285" s="173"/>
      <c r="AR285" s="173"/>
      <c r="AS285" s="173"/>
      <c r="AT285" s="173"/>
      <c r="AU285" s="173"/>
      <c r="AV285" s="173"/>
      <c r="AW285" s="173"/>
      <c r="AX285" s="173"/>
      <c r="AY285" s="173"/>
      <c r="AZ285" s="173"/>
      <c r="BA285" s="135"/>
      <c r="BB285" s="133"/>
      <c r="BC285" s="133"/>
      <c r="BD285" s="133"/>
      <c r="BE285" s="133"/>
      <c r="BF285" s="133"/>
      <c r="BG285" s="133"/>
      <c r="BH285" s="133"/>
      <c r="BI285" s="133"/>
      <c r="BJ285" s="133"/>
      <c r="BK285" s="133"/>
      <c r="BL285" s="133"/>
      <c r="BM285" s="133"/>
      <c r="BN285" s="133"/>
      <c r="BO285" s="133"/>
      <c r="BP285" s="133"/>
      <c r="BQ285" s="133"/>
      <c r="BR285" s="133"/>
      <c r="BS285" s="133"/>
      <c r="BT285" s="133"/>
      <c r="BU285" s="133"/>
      <c r="BV285" s="133"/>
      <c r="BW285" s="133"/>
      <c r="BX285" s="133"/>
      <c r="BY285" s="135"/>
      <c r="BZ285" s="172"/>
      <c r="CA285" s="172"/>
      <c r="CB285" s="172"/>
      <c r="CC285" s="172"/>
      <c r="CD285" s="172"/>
      <c r="CE285" s="172"/>
      <c r="CF285" s="172"/>
      <c r="CG285" s="172"/>
      <c r="CH285" s="172"/>
      <c r="CI285" s="172"/>
      <c r="CJ285" s="172"/>
      <c r="CK285" s="172"/>
      <c r="CL285" s="172"/>
      <c r="CM285" s="172"/>
      <c r="CN285" s="172"/>
      <c r="CO285" s="172"/>
      <c r="CP285" s="172"/>
      <c r="CQ285" s="172"/>
      <c r="CR285" s="172"/>
      <c r="CS285" s="172"/>
      <c r="CT285" s="172"/>
      <c r="CU285" s="172"/>
      <c r="CV285" s="172"/>
      <c r="CW285" s="172"/>
      <c r="CX285" s="172"/>
      <c r="CY285" s="172"/>
      <c r="CZ285" s="172"/>
    </row>
    <row r="286" s="373" customFormat="true" ht="15" customHeight="true" x14ac:dyDescent="0.2">
      <c r="B286" s="372"/>
      <c r="AB286" s="173"/>
      <c r="AC286" s="173"/>
      <c r="AD286" s="173"/>
      <c r="AE286" s="173"/>
      <c r="AF286" s="173"/>
      <c r="AG286" s="173"/>
      <c r="AH286" s="173"/>
      <c r="AI286" s="173"/>
      <c r="AJ286" s="173"/>
      <c r="AK286" s="173"/>
      <c r="AL286" s="173"/>
      <c r="AM286" s="173"/>
      <c r="AN286" s="173"/>
      <c r="AO286" s="173"/>
      <c r="AP286" s="173"/>
      <c r="AQ286" s="173"/>
      <c r="AR286" s="173"/>
      <c r="AS286" s="173"/>
      <c r="AT286" s="173"/>
      <c r="AU286" s="173"/>
      <c r="AV286" s="173"/>
      <c r="AW286" s="173"/>
      <c r="AX286" s="173"/>
      <c r="AY286" s="173"/>
      <c r="AZ286" s="173"/>
      <c r="BA286" s="135"/>
      <c r="BB286" s="133"/>
      <c r="BC286" s="133"/>
      <c r="BD286" s="133"/>
      <c r="BE286" s="133"/>
      <c r="BF286" s="133"/>
      <c r="BG286" s="133"/>
      <c r="BH286" s="133"/>
      <c r="BI286" s="133"/>
      <c r="BJ286" s="133"/>
      <c r="BK286" s="133"/>
      <c r="BL286" s="133"/>
      <c r="BM286" s="133"/>
      <c r="BN286" s="133"/>
      <c r="BO286" s="133"/>
      <c r="BP286" s="133"/>
      <c r="BQ286" s="133"/>
      <c r="BR286" s="133"/>
      <c r="BS286" s="133"/>
      <c r="BT286" s="133"/>
      <c r="BU286" s="133"/>
      <c r="BV286" s="133"/>
      <c r="BW286" s="133"/>
      <c r="BX286" s="133"/>
      <c r="BY286" s="135"/>
      <c r="BZ286" s="172"/>
      <c r="CA286" s="172"/>
      <c r="CB286" s="172"/>
      <c r="CC286" s="172"/>
      <c r="CD286" s="172"/>
      <c r="CE286" s="172"/>
      <c r="CF286" s="172"/>
      <c r="CG286" s="172"/>
      <c r="CH286" s="172"/>
      <c r="CI286" s="172"/>
      <c r="CJ286" s="172"/>
      <c r="CK286" s="172"/>
      <c r="CL286" s="172"/>
      <c r="CM286" s="172"/>
      <c r="CN286" s="172"/>
      <c r="CO286" s="172"/>
      <c r="CP286" s="172"/>
      <c r="CQ286" s="172"/>
      <c r="CR286" s="172"/>
      <c r="CS286" s="172"/>
      <c r="CT286" s="172"/>
      <c r="CU286" s="172"/>
      <c r="CV286" s="172"/>
      <c r="CW286" s="172"/>
      <c r="CX286" s="172"/>
      <c r="CY286" s="172"/>
      <c r="CZ286" s="172"/>
    </row>
    <row r="287" s="373" customFormat="true" ht="15" customHeight="true" x14ac:dyDescent="0.2">
      <c r="B287" s="372"/>
      <c r="AB287" s="173"/>
      <c r="AC287" s="173"/>
      <c r="AD287" s="173"/>
      <c r="AE287" s="173"/>
      <c r="AF287" s="173"/>
      <c r="AG287" s="173"/>
      <c r="AH287" s="173"/>
      <c r="AI287" s="173"/>
      <c r="AJ287" s="173"/>
      <c r="AK287" s="173"/>
      <c r="AL287" s="173"/>
      <c r="AM287" s="173"/>
      <c r="AN287" s="173"/>
      <c r="AO287" s="173"/>
      <c r="AP287" s="173"/>
      <c r="AQ287" s="173"/>
      <c r="AR287" s="173"/>
      <c r="AS287" s="173"/>
      <c r="AT287" s="173"/>
      <c r="AU287" s="173"/>
      <c r="AV287" s="173"/>
      <c r="AW287" s="173"/>
      <c r="AX287" s="173"/>
      <c r="AY287" s="173"/>
      <c r="AZ287" s="173"/>
      <c r="BA287" s="135"/>
      <c r="BB287" s="133"/>
      <c r="BC287" s="133"/>
      <c r="BD287" s="133"/>
      <c r="BE287" s="133"/>
      <c r="BF287" s="133"/>
      <c r="BG287" s="133"/>
      <c r="BH287" s="133"/>
      <c r="BI287" s="133"/>
      <c r="BJ287" s="133"/>
      <c r="BK287" s="133"/>
      <c r="BL287" s="133"/>
      <c r="BM287" s="133"/>
      <c r="BN287" s="133"/>
      <c r="BO287" s="133"/>
      <c r="BP287" s="133"/>
      <c r="BQ287" s="133"/>
      <c r="BR287" s="133"/>
      <c r="BS287" s="133"/>
      <c r="BT287" s="133"/>
      <c r="BU287" s="133"/>
      <c r="BV287" s="133"/>
      <c r="BW287" s="133"/>
      <c r="BX287" s="133"/>
      <c r="BY287" s="135"/>
      <c r="BZ287" s="172"/>
      <c r="CA287" s="172"/>
      <c r="CB287" s="172"/>
      <c r="CC287" s="172"/>
      <c r="CD287" s="172"/>
      <c r="CE287" s="172"/>
      <c r="CF287" s="172"/>
      <c r="CG287" s="172"/>
      <c r="CH287" s="172"/>
      <c r="CI287" s="172"/>
      <c r="CJ287" s="172"/>
      <c r="CK287" s="172"/>
      <c r="CL287" s="172"/>
      <c r="CM287" s="172"/>
      <c r="CN287" s="172"/>
      <c r="CO287" s="172"/>
      <c r="CP287" s="172"/>
      <c r="CQ287" s="172"/>
      <c r="CR287" s="172"/>
      <c r="CS287" s="172"/>
      <c r="CT287" s="172"/>
      <c r="CU287" s="172"/>
      <c r="CV287" s="172"/>
      <c r="CW287" s="172"/>
      <c r="CX287" s="172"/>
      <c r="CY287" s="172"/>
      <c r="CZ287" s="172"/>
    </row>
    <row r="288" s="373" customFormat="true" ht="15" customHeight="true" x14ac:dyDescent="0.2">
      <c r="B288" s="372"/>
      <c r="AB288" s="173"/>
      <c r="AC288" s="173"/>
      <c r="AD288" s="173"/>
      <c r="AE288" s="173"/>
      <c r="AF288" s="173"/>
      <c r="AG288" s="173"/>
      <c r="AH288" s="173"/>
      <c r="AI288" s="173"/>
      <c r="AJ288" s="173"/>
      <c r="AK288" s="173"/>
      <c r="AL288" s="173"/>
      <c r="AM288" s="173"/>
      <c r="AN288" s="173"/>
      <c r="AO288" s="173"/>
      <c r="AP288" s="173"/>
      <c r="AQ288" s="173"/>
      <c r="AR288" s="173"/>
      <c r="AS288" s="173"/>
      <c r="AT288" s="173"/>
      <c r="AU288" s="173"/>
      <c r="AV288" s="173"/>
      <c r="AW288" s="173"/>
      <c r="AX288" s="173"/>
      <c r="AY288" s="173"/>
      <c r="AZ288" s="173"/>
      <c r="BA288" s="135"/>
      <c r="BB288" s="133"/>
      <c r="BC288" s="133"/>
      <c r="BD288" s="133"/>
      <c r="BE288" s="133"/>
      <c r="BF288" s="133"/>
      <c r="BG288" s="133"/>
      <c r="BH288" s="133"/>
      <c r="BI288" s="133"/>
      <c r="BJ288" s="133"/>
      <c r="BK288" s="133"/>
      <c r="BL288" s="133"/>
      <c r="BM288" s="133"/>
      <c r="BN288" s="133"/>
      <c r="BO288" s="133"/>
      <c r="BP288" s="133"/>
      <c r="BQ288" s="133"/>
      <c r="BR288" s="133"/>
      <c r="BS288" s="133"/>
      <c r="BT288" s="133"/>
      <c r="BU288" s="133"/>
      <c r="BV288" s="133"/>
      <c r="BW288" s="133"/>
      <c r="BX288" s="133"/>
      <c r="BY288" s="135"/>
      <c r="BZ288" s="172"/>
      <c r="CA288" s="172"/>
      <c r="CB288" s="172"/>
      <c r="CC288" s="172"/>
      <c r="CD288" s="172"/>
      <c r="CE288" s="172"/>
      <c r="CF288" s="172"/>
      <c r="CG288" s="172"/>
      <c r="CH288" s="172"/>
      <c r="CI288" s="172"/>
      <c r="CJ288" s="172"/>
      <c r="CK288" s="172"/>
      <c r="CL288" s="172"/>
      <c r="CM288" s="172"/>
      <c r="CN288" s="172"/>
      <c r="CO288" s="172"/>
      <c r="CP288" s="172"/>
      <c r="CQ288" s="172"/>
      <c r="CR288" s="172"/>
      <c r="CS288" s="172"/>
      <c r="CT288" s="172"/>
      <c r="CU288" s="172"/>
      <c r="CV288" s="172"/>
      <c r="CW288" s="172"/>
      <c r="CX288" s="172"/>
      <c r="CY288" s="172"/>
      <c r="CZ288" s="172"/>
    </row>
    <row r="289" s="373" customFormat="true" ht="15" customHeight="true" x14ac:dyDescent="0.2">
      <c r="A289" s="364"/>
      <c r="B289" s="363"/>
      <c r="C289" s="364"/>
      <c r="AB289" s="173"/>
      <c r="AC289" s="173"/>
      <c r="AD289" s="173"/>
      <c r="AE289" s="173"/>
      <c r="AF289" s="173"/>
      <c r="AG289" s="173"/>
      <c r="AH289" s="173"/>
      <c r="AI289" s="173"/>
      <c r="AJ289" s="173"/>
      <c r="AK289" s="173"/>
      <c r="AL289" s="173"/>
      <c r="AM289" s="173"/>
      <c r="AN289" s="173"/>
      <c r="AO289" s="173"/>
      <c r="AP289" s="173"/>
      <c r="AQ289" s="173"/>
      <c r="AR289" s="173"/>
      <c r="AS289" s="173"/>
      <c r="AT289" s="173"/>
      <c r="AU289" s="173"/>
      <c r="AV289" s="173"/>
      <c r="AW289" s="173"/>
      <c r="AX289" s="173"/>
      <c r="AY289" s="173"/>
      <c r="AZ289" s="173"/>
      <c r="BA289" s="135"/>
      <c r="BB289" s="133"/>
      <c r="BC289" s="133"/>
      <c r="BD289" s="133"/>
      <c r="BE289" s="133"/>
      <c r="BF289" s="133"/>
      <c r="BG289" s="133"/>
      <c r="BH289" s="133"/>
      <c r="BI289" s="133"/>
      <c r="BJ289" s="133"/>
      <c r="BK289" s="133"/>
      <c r="BL289" s="133"/>
      <c r="BM289" s="133"/>
      <c r="BN289" s="133"/>
      <c r="BO289" s="133"/>
      <c r="BP289" s="133"/>
      <c r="BQ289" s="133"/>
      <c r="BR289" s="133"/>
      <c r="BS289" s="133"/>
      <c r="BT289" s="133"/>
      <c r="BU289" s="133"/>
      <c r="BV289" s="133"/>
      <c r="BW289" s="133"/>
      <c r="BX289" s="133"/>
      <c r="BY289" s="135"/>
      <c r="BZ289" s="172"/>
      <c r="CA289" s="172"/>
      <c r="CB289" s="172"/>
      <c r="CC289" s="172"/>
      <c r="CD289" s="172"/>
      <c r="CE289" s="172"/>
      <c r="CF289" s="172"/>
      <c r="CG289" s="172"/>
      <c r="CH289" s="172"/>
      <c r="CI289" s="172"/>
      <c r="CJ289" s="172"/>
      <c r="CK289" s="172"/>
      <c r="CL289" s="172"/>
      <c r="CM289" s="172"/>
      <c r="CN289" s="172"/>
      <c r="CO289" s="172"/>
      <c r="CP289" s="172"/>
      <c r="CQ289" s="172"/>
      <c r="CR289" s="172"/>
      <c r="CS289" s="172"/>
      <c r="CT289" s="172"/>
      <c r="CU289" s="172"/>
      <c r="CV289" s="172"/>
      <c r="CW289" s="172"/>
      <c r="CX289" s="172"/>
      <c r="CY289" s="172"/>
      <c r="CZ289" s="172"/>
    </row>
    <row r="290" s="373" customFormat="true" ht="15" customHeight="true" x14ac:dyDescent="0.2">
      <c r="A290" s="374"/>
      <c r="B290" s="800"/>
      <c r="C290" s="801"/>
      <c r="AB290" s="173"/>
      <c r="AC290" s="173"/>
      <c r="AD290" s="173"/>
      <c r="AE290" s="173"/>
      <c r="AF290" s="173"/>
      <c r="AG290" s="173"/>
      <c r="AH290" s="173"/>
      <c r="AI290" s="173"/>
      <c r="AJ290" s="173"/>
      <c r="AK290" s="173"/>
      <c r="AL290" s="173"/>
      <c r="AM290" s="173"/>
      <c r="AN290" s="173"/>
      <c r="AO290" s="173"/>
      <c r="AP290" s="173"/>
      <c r="AQ290" s="173"/>
      <c r="AR290" s="173"/>
      <c r="AS290" s="173"/>
      <c r="AT290" s="173"/>
      <c r="AU290" s="173"/>
      <c r="AV290" s="173"/>
      <c r="AW290" s="173"/>
      <c r="AX290" s="173"/>
      <c r="AY290" s="173"/>
      <c r="AZ290" s="173"/>
      <c r="BA290" s="135"/>
      <c r="BB290" s="133"/>
      <c r="BC290" s="133"/>
      <c r="BD290" s="133"/>
      <c r="BE290" s="133"/>
      <c r="BF290" s="133"/>
      <c r="BG290" s="133"/>
      <c r="BH290" s="133"/>
      <c r="BI290" s="133"/>
      <c r="BJ290" s="133"/>
      <c r="BK290" s="133"/>
      <c r="BL290" s="133"/>
      <c r="BM290" s="133"/>
      <c r="BN290" s="133"/>
      <c r="BO290" s="133"/>
      <c r="BP290" s="133"/>
      <c r="BQ290" s="133"/>
      <c r="BR290" s="133"/>
      <c r="BS290" s="133"/>
      <c r="BT290" s="133"/>
      <c r="BU290" s="133"/>
      <c r="BV290" s="133"/>
      <c r="BW290" s="133"/>
      <c r="BX290" s="133"/>
      <c r="BY290" s="135"/>
      <c r="BZ290" s="172"/>
      <c r="CA290" s="172"/>
      <c r="CB290" s="172"/>
      <c r="CC290" s="172"/>
      <c r="CD290" s="172"/>
      <c r="CE290" s="172"/>
      <c r="CF290" s="172"/>
      <c r="CG290" s="172"/>
      <c r="CH290" s="172"/>
      <c r="CI290" s="172"/>
      <c r="CJ290" s="172"/>
      <c r="CK290" s="172"/>
      <c r="CL290" s="172"/>
      <c r="CM290" s="172"/>
      <c r="CN290" s="172"/>
      <c r="CO290" s="172"/>
      <c r="CP290" s="172"/>
      <c r="CQ290" s="172"/>
      <c r="CR290" s="172"/>
      <c r="CS290" s="172"/>
      <c r="CT290" s="172"/>
      <c r="CU290" s="172"/>
      <c r="CV290" s="172"/>
      <c r="CW290" s="172"/>
      <c r="CX290" s="172"/>
      <c r="CY290" s="172"/>
      <c r="CZ290" s="172"/>
    </row>
    <row r="291" s="373" customFormat="true" ht="15" customHeight="true" x14ac:dyDescent="0.2">
      <c r="A291" s="374"/>
      <c r="B291" s="800"/>
      <c r="C291" s="801"/>
      <c r="AB291" s="173"/>
      <c r="AC291" s="173"/>
      <c r="AD291" s="173"/>
      <c r="AE291" s="173"/>
      <c r="AF291" s="173"/>
      <c r="AG291" s="173"/>
      <c r="AH291" s="173"/>
      <c r="AI291" s="173"/>
      <c r="AJ291" s="173"/>
      <c r="AK291" s="173"/>
      <c r="AL291" s="173"/>
      <c r="AM291" s="173"/>
      <c r="AN291" s="173"/>
      <c r="AO291" s="173"/>
      <c r="AP291" s="173"/>
      <c r="AQ291" s="173"/>
      <c r="AR291" s="173"/>
      <c r="AS291" s="173"/>
      <c r="AT291" s="173"/>
      <c r="AU291" s="173"/>
      <c r="AV291" s="173"/>
      <c r="AW291" s="173"/>
      <c r="AX291" s="173"/>
      <c r="AY291" s="173"/>
      <c r="AZ291" s="173"/>
      <c r="BA291" s="135"/>
      <c r="BB291" s="133"/>
      <c r="BC291" s="133"/>
      <c r="BD291" s="133"/>
      <c r="BE291" s="133"/>
      <c r="BF291" s="133"/>
      <c r="BG291" s="133"/>
      <c r="BH291" s="133"/>
      <c r="BI291" s="133"/>
      <c r="BJ291" s="133"/>
      <c r="BK291" s="133"/>
      <c r="BL291" s="133"/>
      <c r="BM291" s="133"/>
      <c r="BN291" s="133"/>
      <c r="BO291" s="133"/>
      <c r="BP291" s="133"/>
      <c r="BQ291" s="133"/>
      <c r="BR291" s="133"/>
      <c r="BS291" s="133"/>
      <c r="BT291" s="133"/>
      <c r="BU291" s="133"/>
      <c r="BV291" s="133"/>
      <c r="BW291" s="133"/>
      <c r="BX291" s="133"/>
      <c r="BY291" s="135"/>
      <c r="BZ291" s="172"/>
      <c r="CA291" s="172"/>
      <c r="CB291" s="172"/>
      <c r="CC291" s="172"/>
      <c r="CD291" s="172"/>
      <c r="CE291" s="172"/>
      <c r="CF291" s="172"/>
      <c r="CG291" s="172"/>
      <c r="CH291" s="172"/>
      <c r="CI291" s="172"/>
      <c r="CJ291" s="172"/>
      <c r="CK291" s="172"/>
      <c r="CL291" s="172"/>
      <c r="CM291" s="172"/>
      <c r="CN291" s="172"/>
      <c r="CO291" s="172"/>
      <c r="CP291" s="172"/>
      <c r="CQ291" s="172"/>
      <c r="CR291" s="172"/>
      <c r="CS291" s="172"/>
      <c r="CT291" s="172"/>
      <c r="CU291" s="172"/>
      <c r="CV291" s="172"/>
      <c r="CW291" s="172"/>
      <c r="CX291" s="172"/>
      <c r="CY291" s="172"/>
      <c r="CZ291" s="172"/>
    </row>
    <row r="292" s="373" customFormat="true" ht="15" customHeight="true" x14ac:dyDescent="0.2">
      <c r="A292" s="374"/>
      <c r="B292" s="800"/>
      <c r="C292" s="801"/>
      <c r="AB292" s="173"/>
      <c r="AC292" s="173"/>
      <c r="AD292" s="173"/>
      <c r="AE292" s="173"/>
      <c r="AF292" s="173"/>
      <c r="AG292" s="173"/>
      <c r="AH292" s="173"/>
      <c r="AI292" s="173"/>
      <c r="AJ292" s="173"/>
      <c r="AK292" s="173"/>
      <c r="AL292" s="173"/>
      <c r="AM292" s="173"/>
      <c r="AN292" s="173"/>
      <c r="AO292" s="173"/>
      <c r="AP292" s="173"/>
      <c r="AQ292" s="173"/>
      <c r="AR292" s="173"/>
      <c r="AS292" s="173"/>
      <c r="AT292" s="173"/>
      <c r="AU292" s="173"/>
      <c r="AV292" s="173"/>
      <c r="AW292" s="173"/>
      <c r="AX292" s="173"/>
      <c r="AY292" s="173"/>
      <c r="AZ292" s="173"/>
      <c r="BA292" s="135"/>
      <c r="BB292" s="133"/>
      <c r="BC292" s="133"/>
      <c r="BD292" s="133"/>
      <c r="BE292" s="133"/>
      <c r="BF292" s="133"/>
      <c r="BG292" s="133"/>
      <c r="BH292" s="133"/>
      <c r="BI292" s="133"/>
      <c r="BJ292" s="133"/>
      <c r="BK292" s="133"/>
      <c r="BL292" s="133"/>
      <c r="BM292" s="133"/>
      <c r="BN292" s="133"/>
      <c r="BO292" s="133"/>
      <c r="BP292" s="133"/>
      <c r="BQ292" s="133"/>
      <c r="BR292" s="133"/>
      <c r="BS292" s="133"/>
      <c r="BT292" s="133"/>
      <c r="BU292" s="133"/>
      <c r="BV292" s="133"/>
      <c r="BW292" s="133"/>
      <c r="BX292" s="133"/>
      <c r="BY292" s="135"/>
      <c r="BZ292" s="172"/>
      <c r="CA292" s="172"/>
      <c r="CB292" s="172"/>
      <c r="CC292" s="172"/>
      <c r="CD292" s="172"/>
      <c r="CE292" s="172"/>
      <c r="CF292" s="172"/>
      <c r="CG292" s="172"/>
      <c r="CH292" s="172"/>
      <c r="CI292" s="172"/>
      <c r="CJ292" s="172"/>
      <c r="CK292" s="172"/>
      <c r="CL292" s="172"/>
      <c r="CM292" s="172"/>
      <c r="CN292" s="172"/>
      <c r="CO292" s="172"/>
      <c r="CP292" s="172"/>
      <c r="CQ292" s="172"/>
      <c r="CR292" s="172"/>
      <c r="CS292" s="172"/>
      <c r="CT292" s="172"/>
      <c r="CU292" s="172"/>
      <c r="CV292" s="172"/>
      <c r="CW292" s="172"/>
      <c r="CX292" s="172"/>
      <c r="CY292" s="172"/>
      <c r="CZ292" s="172"/>
    </row>
    <row r="293" s="373" customFormat="true" ht="15" customHeight="true" x14ac:dyDescent="0.2">
      <c r="A293" s="374"/>
      <c r="B293" s="800"/>
      <c r="C293" s="802"/>
      <c r="AB293" s="173"/>
      <c r="AC293" s="173"/>
      <c r="AD293" s="173"/>
      <c r="AE293" s="173"/>
      <c r="AF293" s="173"/>
      <c r="AG293" s="173"/>
      <c r="AH293" s="173"/>
      <c r="AI293" s="173"/>
      <c r="AJ293" s="173"/>
      <c r="AK293" s="173"/>
      <c r="AL293" s="173"/>
      <c r="AM293" s="173"/>
      <c r="AN293" s="173"/>
      <c r="AO293" s="173"/>
      <c r="AP293" s="173"/>
      <c r="AQ293" s="173"/>
      <c r="AR293" s="173"/>
      <c r="AS293" s="173"/>
      <c r="AT293" s="173"/>
      <c r="AU293" s="173"/>
      <c r="AV293" s="173"/>
      <c r="AW293" s="173"/>
      <c r="AX293" s="173"/>
      <c r="AY293" s="173"/>
      <c r="AZ293" s="173"/>
      <c r="BA293" s="135"/>
      <c r="BB293" s="133"/>
      <c r="BC293" s="133"/>
      <c r="BD293" s="133"/>
      <c r="BE293" s="133"/>
      <c r="BF293" s="133"/>
      <c r="BG293" s="133"/>
      <c r="BH293" s="133"/>
      <c r="BI293" s="133"/>
      <c r="BJ293" s="133"/>
      <c r="BK293" s="133"/>
      <c r="BL293" s="133"/>
      <c r="BM293" s="133"/>
      <c r="BN293" s="133"/>
      <c r="BO293" s="133"/>
      <c r="BP293" s="133"/>
      <c r="BQ293" s="133"/>
      <c r="BR293" s="133"/>
      <c r="BS293" s="133"/>
      <c r="BT293" s="133"/>
      <c r="BU293" s="133"/>
      <c r="BV293" s="133"/>
      <c r="BW293" s="133"/>
      <c r="BX293" s="133"/>
      <c r="BY293" s="135"/>
      <c r="BZ293" s="172"/>
      <c r="CA293" s="172"/>
      <c r="CB293" s="172"/>
      <c r="CC293" s="172"/>
      <c r="CD293" s="172"/>
      <c r="CE293" s="172"/>
      <c r="CF293" s="172"/>
      <c r="CG293" s="172"/>
      <c r="CH293" s="172"/>
      <c r="CI293" s="172"/>
      <c r="CJ293" s="172"/>
      <c r="CK293" s="172"/>
      <c r="CL293" s="172"/>
      <c r="CM293" s="172"/>
      <c r="CN293" s="172"/>
      <c r="CO293" s="172"/>
      <c r="CP293" s="172"/>
      <c r="CQ293" s="172"/>
      <c r="CR293" s="172"/>
      <c r="CS293" s="172"/>
      <c r="CT293" s="172"/>
      <c r="CU293" s="172"/>
      <c r="CV293" s="172"/>
      <c r="CW293" s="172"/>
      <c r="CX293" s="172"/>
      <c r="CY293" s="172"/>
      <c r="CZ293" s="172"/>
    </row>
    <row r="294" s="373" customFormat="true" ht="15" customHeight="true" x14ac:dyDescent="0.2">
      <c r="A294" s="374"/>
      <c r="B294" s="800"/>
      <c r="C294" s="802"/>
      <c r="AB294" s="173"/>
      <c r="AC294" s="173"/>
      <c r="AD294" s="173"/>
      <c r="AE294" s="173"/>
      <c r="AF294" s="173"/>
      <c r="AG294" s="173"/>
      <c r="AH294" s="173"/>
      <c r="AI294" s="173"/>
      <c r="AJ294" s="173"/>
      <c r="AK294" s="173"/>
      <c r="AL294" s="173"/>
      <c r="AM294" s="173"/>
      <c r="AN294" s="173"/>
      <c r="AO294" s="173"/>
      <c r="AP294" s="173"/>
      <c r="AQ294" s="173"/>
      <c r="AR294" s="173"/>
      <c r="AS294" s="173"/>
      <c r="AT294" s="173"/>
      <c r="AU294" s="173"/>
      <c r="AV294" s="173"/>
      <c r="AW294" s="173"/>
      <c r="AX294" s="173"/>
      <c r="AY294" s="173"/>
      <c r="AZ294" s="173"/>
      <c r="BA294" s="135"/>
      <c r="BB294" s="133"/>
      <c r="BC294" s="133"/>
      <c r="BD294" s="133"/>
      <c r="BE294" s="133"/>
      <c r="BF294" s="133"/>
      <c r="BG294" s="133"/>
      <c r="BH294" s="133"/>
      <c r="BI294" s="133"/>
      <c r="BJ294" s="133"/>
      <c r="BK294" s="133"/>
      <c r="BL294" s="133"/>
      <c r="BM294" s="133"/>
      <c r="BN294" s="133"/>
      <c r="BO294" s="133"/>
      <c r="BP294" s="133"/>
      <c r="BQ294" s="133"/>
      <c r="BR294" s="133"/>
      <c r="BS294" s="133"/>
      <c r="BT294" s="133"/>
      <c r="BU294" s="133"/>
      <c r="BV294" s="133"/>
      <c r="BW294" s="133"/>
      <c r="BX294" s="133"/>
      <c r="BY294" s="135"/>
      <c r="BZ294" s="172"/>
      <c r="CA294" s="172"/>
      <c r="CB294" s="172"/>
      <c r="CC294" s="172"/>
      <c r="CD294" s="172"/>
      <c r="CE294" s="172"/>
      <c r="CF294" s="172"/>
      <c r="CG294" s="172"/>
      <c r="CH294" s="172"/>
      <c r="CI294" s="172"/>
      <c r="CJ294" s="172"/>
      <c r="CK294" s="172"/>
      <c r="CL294" s="172"/>
      <c r="CM294" s="172"/>
      <c r="CN294" s="172"/>
      <c r="CO294" s="172"/>
      <c r="CP294" s="172"/>
      <c r="CQ294" s="172"/>
      <c r="CR294" s="172"/>
      <c r="CS294" s="172"/>
      <c r="CT294" s="172"/>
      <c r="CU294" s="172"/>
      <c r="CV294" s="172"/>
      <c r="CW294" s="172"/>
      <c r="CX294" s="172"/>
      <c r="CY294" s="172"/>
      <c r="CZ294" s="172"/>
    </row>
    <row r="295" s="373" customFormat="true" ht="15" customHeight="true" x14ac:dyDescent="0.2">
      <c r="A295" s="374"/>
      <c r="B295" s="800"/>
      <c r="C295" s="802"/>
      <c r="AB295" s="173"/>
      <c r="AC295" s="173"/>
      <c r="AD295" s="173"/>
      <c r="AE295" s="173"/>
      <c r="AF295" s="173"/>
      <c r="AG295" s="173"/>
      <c r="AH295" s="173"/>
      <c r="AI295" s="173"/>
      <c r="AJ295" s="173"/>
      <c r="AK295" s="173"/>
      <c r="AL295" s="173"/>
      <c r="AM295" s="173"/>
      <c r="AN295" s="173"/>
      <c r="AO295" s="173"/>
      <c r="AP295" s="173"/>
      <c r="AQ295" s="173"/>
      <c r="AR295" s="173"/>
      <c r="AS295" s="173"/>
      <c r="AT295" s="173"/>
      <c r="AU295" s="173"/>
      <c r="AV295" s="173"/>
      <c r="AW295" s="173"/>
      <c r="AX295" s="173"/>
      <c r="AY295" s="173"/>
      <c r="AZ295" s="173"/>
      <c r="BA295" s="135"/>
      <c r="BB295" s="133"/>
      <c r="BC295" s="133"/>
      <c r="BD295" s="133"/>
      <c r="BE295" s="133"/>
      <c r="BF295" s="133"/>
      <c r="BG295" s="133"/>
      <c r="BH295" s="133"/>
      <c r="BI295" s="133"/>
      <c r="BJ295" s="133"/>
      <c r="BK295" s="133"/>
      <c r="BL295" s="133"/>
      <c r="BM295" s="133"/>
      <c r="BN295" s="133"/>
      <c r="BO295" s="133"/>
      <c r="BP295" s="133"/>
      <c r="BQ295" s="133"/>
      <c r="BR295" s="133"/>
      <c r="BS295" s="133"/>
      <c r="BT295" s="133"/>
      <c r="BU295" s="133"/>
      <c r="BV295" s="133"/>
      <c r="BW295" s="133"/>
      <c r="BX295" s="133"/>
      <c r="BY295" s="135"/>
      <c r="BZ295" s="172"/>
      <c r="CA295" s="172"/>
      <c r="CB295" s="172"/>
      <c r="CC295" s="172"/>
      <c r="CD295" s="172"/>
      <c r="CE295" s="172"/>
      <c r="CF295" s="172"/>
      <c r="CG295" s="172"/>
      <c r="CH295" s="172"/>
      <c r="CI295" s="172"/>
      <c r="CJ295" s="172"/>
      <c r="CK295" s="172"/>
      <c r="CL295" s="172"/>
      <c r="CM295" s="172"/>
      <c r="CN295" s="172"/>
      <c r="CO295" s="172"/>
      <c r="CP295" s="172"/>
      <c r="CQ295" s="172"/>
      <c r="CR295" s="172"/>
      <c r="CS295" s="172"/>
      <c r="CT295" s="172"/>
      <c r="CU295" s="172"/>
      <c r="CV295" s="172"/>
      <c r="CW295" s="172"/>
      <c r="CX295" s="172"/>
      <c r="CY295" s="172"/>
      <c r="CZ295" s="172"/>
    </row>
    <row r="296" s="373" customFormat="true" ht="15" customHeight="true" x14ac:dyDescent="0.2">
      <c r="A296" s="374"/>
      <c r="B296" s="800"/>
      <c r="C296" s="802"/>
      <c r="AB296" s="173"/>
      <c r="AC296" s="173"/>
      <c r="AD296" s="173"/>
      <c r="AE296" s="173"/>
      <c r="AF296" s="173"/>
      <c r="AG296" s="173"/>
      <c r="AH296" s="173"/>
      <c r="AI296" s="173"/>
      <c r="AJ296" s="173"/>
      <c r="AK296" s="173"/>
      <c r="AL296" s="173"/>
      <c r="AM296" s="173"/>
      <c r="AN296" s="173"/>
      <c r="AO296" s="173"/>
      <c r="AP296" s="173"/>
      <c r="AQ296" s="173"/>
      <c r="AR296" s="173"/>
      <c r="AS296" s="173"/>
      <c r="AT296" s="173"/>
      <c r="AU296" s="173"/>
      <c r="AV296" s="173"/>
      <c r="AW296" s="173"/>
      <c r="AX296" s="173"/>
      <c r="AY296" s="173"/>
      <c r="AZ296" s="173"/>
      <c r="BA296" s="135"/>
      <c r="BB296" s="133"/>
      <c r="BC296" s="133"/>
      <c r="BD296" s="133"/>
      <c r="BE296" s="133"/>
      <c r="BF296" s="133"/>
      <c r="BG296" s="133"/>
      <c r="BH296" s="133"/>
      <c r="BI296" s="133"/>
      <c r="BJ296" s="133"/>
      <c r="BK296" s="133"/>
      <c r="BL296" s="133"/>
      <c r="BM296" s="133"/>
      <c r="BN296" s="133"/>
      <c r="BO296" s="133"/>
      <c r="BP296" s="133"/>
      <c r="BQ296" s="133"/>
      <c r="BR296" s="133"/>
      <c r="BS296" s="133"/>
      <c r="BT296" s="133"/>
      <c r="BU296" s="133"/>
      <c r="BV296" s="133"/>
      <c r="BW296" s="133"/>
      <c r="BX296" s="133"/>
      <c r="BY296" s="135"/>
      <c r="BZ296" s="172"/>
      <c r="CA296" s="172"/>
      <c r="CB296" s="172"/>
      <c r="CC296" s="172"/>
      <c r="CD296" s="172"/>
      <c r="CE296" s="172"/>
      <c r="CF296" s="172"/>
      <c r="CG296" s="172"/>
      <c r="CH296" s="172"/>
      <c r="CI296" s="172"/>
      <c r="CJ296" s="172"/>
      <c r="CK296" s="172"/>
      <c r="CL296" s="172"/>
      <c r="CM296" s="172"/>
      <c r="CN296" s="172"/>
      <c r="CO296" s="172"/>
      <c r="CP296" s="172"/>
      <c r="CQ296" s="172"/>
      <c r="CR296" s="172"/>
      <c r="CS296" s="172"/>
      <c r="CT296" s="172"/>
      <c r="CU296" s="172"/>
      <c r="CV296" s="172"/>
      <c r="CW296" s="172"/>
      <c r="CX296" s="172"/>
      <c r="CY296" s="172"/>
      <c r="CZ296" s="172"/>
    </row>
    <row r="297" s="373" customFormat="true" ht="15" customHeight="true" x14ac:dyDescent="0.2">
      <c r="A297" s="374"/>
      <c r="B297" s="800"/>
      <c r="C297" s="802"/>
      <c r="AB297" s="173"/>
      <c r="AC297" s="173"/>
      <c r="AD297" s="173"/>
      <c r="AE297" s="173"/>
      <c r="AF297" s="173"/>
      <c r="AG297" s="173"/>
      <c r="AH297" s="173"/>
      <c r="AI297" s="173"/>
      <c r="AJ297" s="173"/>
      <c r="AK297" s="173"/>
      <c r="AL297" s="173"/>
      <c r="AM297" s="173"/>
      <c r="AN297" s="173"/>
      <c r="AO297" s="173"/>
      <c r="AP297" s="173"/>
      <c r="AQ297" s="173"/>
      <c r="AR297" s="173"/>
      <c r="AS297" s="173"/>
      <c r="AT297" s="173"/>
      <c r="AU297" s="173"/>
      <c r="AV297" s="173"/>
      <c r="AW297" s="173"/>
      <c r="AX297" s="173"/>
      <c r="AY297" s="173"/>
      <c r="AZ297" s="173"/>
      <c r="BA297" s="135"/>
      <c r="BB297" s="133"/>
      <c r="BC297" s="133"/>
      <c r="BD297" s="133"/>
      <c r="BE297" s="133"/>
      <c r="BF297" s="133"/>
      <c r="BG297" s="133"/>
      <c r="BH297" s="133"/>
      <c r="BI297" s="133"/>
      <c r="BJ297" s="133"/>
      <c r="BK297" s="133"/>
      <c r="BL297" s="133"/>
      <c r="BM297" s="133"/>
      <c r="BN297" s="133"/>
      <c r="BO297" s="133"/>
      <c r="BP297" s="133"/>
      <c r="BQ297" s="133"/>
      <c r="BR297" s="133"/>
      <c r="BS297" s="133"/>
      <c r="BT297" s="133"/>
      <c r="BU297" s="133"/>
      <c r="BV297" s="133"/>
      <c r="BW297" s="133"/>
      <c r="BX297" s="133"/>
      <c r="BY297" s="135"/>
      <c r="BZ297" s="172"/>
      <c r="CA297" s="172"/>
      <c r="CB297" s="172"/>
      <c r="CC297" s="172"/>
      <c r="CD297" s="172"/>
      <c r="CE297" s="172"/>
      <c r="CF297" s="172"/>
      <c r="CG297" s="172"/>
      <c r="CH297" s="172"/>
      <c r="CI297" s="172"/>
      <c r="CJ297" s="172"/>
      <c r="CK297" s="172"/>
      <c r="CL297" s="172"/>
      <c r="CM297" s="172"/>
      <c r="CN297" s="172"/>
      <c r="CO297" s="172"/>
      <c r="CP297" s="172"/>
      <c r="CQ297" s="172"/>
      <c r="CR297" s="172"/>
      <c r="CS297" s="172"/>
      <c r="CT297" s="172"/>
      <c r="CU297" s="172"/>
      <c r="CV297" s="172"/>
      <c r="CW297" s="172"/>
      <c r="CX297" s="172"/>
      <c r="CY297" s="172"/>
      <c r="CZ297" s="172"/>
    </row>
    <row r="298" s="373" customFormat="true" ht="15" customHeight="true" x14ac:dyDescent="0.2">
      <c r="B298" s="372"/>
      <c r="AB298" s="173"/>
      <c r="AC298" s="173"/>
      <c r="AD298" s="173"/>
      <c r="AE298" s="173"/>
      <c r="AF298" s="173"/>
      <c r="AG298" s="173"/>
      <c r="AH298" s="173"/>
      <c r="AI298" s="173"/>
      <c r="AJ298" s="173"/>
      <c r="AK298" s="173"/>
      <c r="AL298" s="173"/>
      <c r="AM298" s="173"/>
      <c r="AN298" s="173"/>
      <c r="AO298" s="173"/>
      <c r="AP298" s="173"/>
      <c r="AQ298" s="173"/>
      <c r="AR298" s="173"/>
      <c r="AS298" s="173"/>
      <c r="AT298" s="173"/>
      <c r="AU298" s="173"/>
      <c r="AV298" s="173"/>
      <c r="AW298" s="173"/>
      <c r="AX298" s="173"/>
      <c r="AY298" s="173"/>
      <c r="AZ298" s="173"/>
      <c r="BA298" s="135"/>
      <c r="BB298" s="133"/>
      <c r="BC298" s="133"/>
      <c r="BD298" s="133"/>
      <c r="BE298" s="133"/>
      <c r="BF298" s="133"/>
      <c r="BG298" s="133"/>
      <c r="BH298" s="133"/>
      <c r="BI298" s="133"/>
      <c r="BJ298" s="133"/>
      <c r="BK298" s="133"/>
      <c r="BL298" s="133"/>
      <c r="BM298" s="133"/>
      <c r="BN298" s="133"/>
      <c r="BO298" s="133"/>
      <c r="BP298" s="133"/>
      <c r="BQ298" s="133"/>
      <c r="BR298" s="133"/>
      <c r="BS298" s="133"/>
      <c r="BT298" s="133"/>
      <c r="BU298" s="133"/>
      <c r="BV298" s="133"/>
      <c r="BW298" s="133"/>
      <c r="BX298" s="133"/>
      <c r="BY298" s="135"/>
      <c r="BZ298" s="172"/>
      <c r="CA298" s="172"/>
      <c r="CB298" s="172"/>
      <c r="CC298" s="172"/>
      <c r="CD298" s="172"/>
      <c r="CE298" s="172"/>
      <c r="CF298" s="172"/>
      <c r="CG298" s="172"/>
      <c r="CH298" s="172"/>
      <c r="CI298" s="172"/>
      <c r="CJ298" s="172"/>
      <c r="CK298" s="172"/>
      <c r="CL298" s="172"/>
      <c r="CM298" s="172"/>
      <c r="CN298" s="172"/>
      <c r="CO298" s="172"/>
      <c r="CP298" s="172"/>
      <c r="CQ298" s="172"/>
      <c r="CR298" s="172"/>
      <c r="CS298" s="172"/>
      <c r="CT298" s="172"/>
      <c r="CU298" s="172"/>
      <c r="CV298" s="172"/>
      <c r="CW298" s="172"/>
      <c r="CX298" s="172"/>
      <c r="CY298" s="172"/>
      <c r="CZ298" s="172"/>
    </row>
    <row r="299" s="373" customFormat="true" ht="15" customHeight="true" x14ac:dyDescent="0.2">
      <c r="A299" s="364"/>
      <c r="B299" s="363"/>
      <c r="C299" s="364"/>
      <c r="D299" s="364"/>
      <c r="AB299" s="173"/>
      <c r="AC299" s="173"/>
      <c r="AD299" s="173"/>
      <c r="AE299" s="173"/>
      <c r="AF299" s="173"/>
      <c r="AG299" s="173"/>
      <c r="AH299" s="173"/>
      <c r="AI299" s="173"/>
      <c r="AJ299" s="173"/>
      <c r="AK299" s="173"/>
      <c r="AL299" s="173"/>
      <c r="AM299" s="173"/>
      <c r="AN299" s="173"/>
      <c r="AO299" s="173"/>
      <c r="AP299" s="173"/>
      <c r="AQ299" s="173"/>
      <c r="AR299" s="173"/>
      <c r="AS299" s="173"/>
      <c r="AT299" s="173"/>
      <c r="AU299" s="173"/>
      <c r="AV299" s="173"/>
      <c r="AW299" s="173"/>
      <c r="AX299" s="173"/>
      <c r="AY299" s="173"/>
      <c r="AZ299" s="173"/>
      <c r="BA299" s="135"/>
      <c r="BB299" s="133"/>
      <c r="BC299" s="133"/>
      <c r="BD299" s="133"/>
      <c r="BE299" s="133"/>
      <c r="BF299" s="133"/>
      <c r="BG299" s="133"/>
      <c r="BH299" s="133"/>
      <c r="BI299" s="133"/>
      <c r="BJ299" s="133"/>
      <c r="BK299" s="133"/>
      <c r="BL299" s="133"/>
      <c r="BM299" s="133"/>
      <c r="BN299" s="133"/>
      <c r="BO299" s="133"/>
      <c r="BP299" s="133"/>
      <c r="BQ299" s="133"/>
      <c r="BR299" s="133"/>
      <c r="BS299" s="133"/>
      <c r="BT299" s="133"/>
      <c r="BU299" s="133"/>
      <c r="BV299" s="133"/>
      <c r="BW299" s="133"/>
      <c r="BX299" s="133"/>
      <c r="BY299" s="135"/>
      <c r="BZ299" s="172"/>
      <c r="CA299" s="172"/>
      <c r="CB299" s="172"/>
      <c r="CC299" s="172"/>
      <c r="CD299" s="172"/>
      <c r="CE299" s="172"/>
      <c r="CF299" s="172"/>
      <c r="CG299" s="172"/>
      <c r="CH299" s="172"/>
      <c r="CI299" s="172"/>
      <c r="CJ299" s="172"/>
      <c r="CK299" s="172"/>
      <c r="CL299" s="172"/>
      <c r="CM299" s="172"/>
      <c r="CN299" s="172"/>
      <c r="CO299" s="172"/>
      <c r="CP299" s="172"/>
      <c r="CQ299" s="172"/>
      <c r="CR299" s="172"/>
      <c r="CS299" s="172"/>
      <c r="CT299" s="172"/>
      <c r="CU299" s="172"/>
      <c r="CV299" s="172"/>
      <c r="CW299" s="172"/>
      <c r="CX299" s="172"/>
      <c r="CY299" s="172"/>
      <c r="CZ299" s="172"/>
    </row>
    <row r="300" s="373" customFormat="true" ht="15" customHeight="true" x14ac:dyDescent="0.2">
      <c r="A300" s="374"/>
      <c r="B300" s="800"/>
      <c r="C300" s="801"/>
      <c r="D300" s="801"/>
      <c r="AB300" s="173"/>
      <c r="AC300" s="173"/>
      <c r="AD300" s="173"/>
      <c r="AE300" s="173"/>
      <c r="AF300" s="173"/>
      <c r="AG300" s="173"/>
      <c r="AH300" s="173"/>
      <c r="AI300" s="173"/>
      <c r="AJ300" s="173"/>
      <c r="AK300" s="173"/>
      <c r="AL300" s="173"/>
      <c r="AM300" s="173"/>
      <c r="AN300" s="173"/>
      <c r="AO300" s="173"/>
      <c r="AP300" s="173"/>
      <c r="AQ300" s="173"/>
      <c r="AR300" s="173"/>
      <c r="AS300" s="173"/>
      <c r="AT300" s="173"/>
      <c r="AU300" s="173"/>
      <c r="AV300" s="173"/>
      <c r="AW300" s="173"/>
      <c r="AX300" s="173"/>
      <c r="AY300" s="173"/>
      <c r="AZ300" s="173"/>
      <c r="BA300" s="135"/>
      <c r="BB300" s="133"/>
      <c r="BC300" s="133"/>
      <c r="BD300" s="133"/>
      <c r="BE300" s="133"/>
      <c r="BF300" s="133"/>
      <c r="BG300" s="133"/>
      <c r="BH300" s="133"/>
      <c r="BI300" s="133"/>
      <c r="BJ300" s="133"/>
      <c r="BK300" s="133"/>
      <c r="BL300" s="133"/>
      <c r="BM300" s="133"/>
      <c r="BN300" s="133"/>
      <c r="BO300" s="133"/>
      <c r="BP300" s="133"/>
      <c r="BQ300" s="133"/>
      <c r="BR300" s="133"/>
      <c r="BS300" s="133"/>
      <c r="BT300" s="133"/>
      <c r="BU300" s="133"/>
      <c r="BV300" s="133"/>
      <c r="BW300" s="133"/>
      <c r="BX300" s="133"/>
      <c r="BY300" s="135"/>
      <c r="BZ300" s="172"/>
      <c r="CA300" s="172"/>
      <c r="CB300" s="172"/>
      <c r="CC300" s="172"/>
      <c r="CD300" s="172"/>
      <c r="CE300" s="172"/>
      <c r="CF300" s="172"/>
      <c r="CG300" s="172"/>
      <c r="CH300" s="172"/>
      <c r="CI300" s="172"/>
      <c r="CJ300" s="172"/>
      <c r="CK300" s="172"/>
      <c r="CL300" s="172"/>
      <c r="CM300" s="172"/>
      <c r="CN300" s="172"/>
      <c r="CO300" s="172"/>
      <c r="CP300" s="172"/>
      <c r="CQ300" s="172"/>
      <c r="CR300" s="172"/>
      <c r="CS300" s="172"/>
      <c r="CT300" s="172"/>
      <c r="CU300" s="172"/>
      <c r="CV300" s="172"/>
      <c r="CW300" s="172"/>
      <c r="CX300" s="172"/>
      <c r="CY300" s="172"/>
      <c r="CZ300" s="172"/>
    </row>
    <row r="301" s="373" customFormat="true" ht="15" customHeight="true" x14ac:dyDescent="0.2">
      <c r="A301" s="374"/>
      <c r="B301" s="800"/>
      <c r="C301" s="801"/>
      <c r="D301" s="801"/>
      <c r="AB301" s="173"/>
      <c r="AC301" s="173"/>
      <c r="AD301" s="173"/>
      <c r="AE301" s="173"/>
      <c r="AF301" s="173"/>
      <c r="AG301" s="173"/>
      <c r="AH301" s="173"/>
      <c r="AI301" s="173"/>
      <c r="AJ301" s="173"/>
      <c r="AK301" s="173"/>
      <c r="AL301" s="173"/>
      <c r="AM301" s="173"/>
      <c r="AN301" s="173"/>
      <c r="AO301" s="173"/>
      <c r="AP301" s="173"/>
      <c r="AQ301" s="173"/>
      <c r="AR301" s="173"/>
      <c r="AS301" s="173"/>
      <c r="AT301" s="173"/>
      <c r="AU301" s="173"/>
      <c r="AV301" s="173"/>
      <c r="AW301" s="173"/>
      <c r="AX301" s="173"/>
      <c r="AY301" s="173"/>
      <c r="AZ301" s="173"/>
      <c r="BA301" s="135"/>
      <c r="BB301" s="133"/>
      <c r="BC301" s="133"/>
      <c r="BD301" s="133"/>
      <c r="BE301" s="133"/>
      <c r="BF301" s="133"/>
      <c r="BG301" s="133"/>
      <c r="BH301" s="133"/>
      <c r="BI301" s="133"/>
      <c r="BJ301" s="133"/>
      <c r="BK301" s="133"/>
      <c r="BL301" s="133"/>
      <c r="BM301" s="133"/>
      <c r="BN301" s="133"/>
      <c r="BO301" s="133"/>
      <c r="BP301" s="133"/>
      <c r="BQ301" s="133"/>
      <c r="BR301" s="133"/>
      <c r="BS301" s="133"/>
      <c r="BT301" s="133"/>
      <c r="BU301" s="133"/>
      <c r="BV301" s="133"/>
      <c r="BW301" s="133"/>
      <c r="BX301" s="133"/>
      <c r="BY301" s="135"/>
      <c r="BZ301" s="172"/>
      <c r="CA301" s="172"/>
      <c r="CB301" s="172"/>
      <c r="CC301" s="172"/>
      <c r="CD301" s="172"/>
      <c r="CE301" s="172"/>
      <c r="CF301" s="172"/>
      <c r="CG301" s="172"/>
      <c r="CH301" s="172"/>
      <c r="CI301" s="172"/>
      <c r="CJ301" s="172"/>
      <c r="CK301" s="172"/>
      <c r="CL301" s="172"/>
      <c r="CM301" s="172"/>
      <c r="CN301" s="172"/>
      <c r="CO301" s="172"/>
      <c r="CP301" s="172"/>
      <c r="CQ301" s="172"/>
      <c r="CR301" s="172"/>
      <c r="CS301" s="172"/>
      <c r="CT301" s="172"/>
      <c r="CU301" s="172"/>
      <c r="CV301" s="172"/>
      <c r="CW301" s="172"/>
      <c r="CX301" s="172"/>
      <c r="CY301" s="172"/>
      <c r="CZ301" s="172"/>
    </row>
    <row r="302" s="373" customFormat="true" ht="15" customHeight="true" x14ac:dyDescent="0.2">
      <c r="A302" s="374"/>
      <c r="B302" s="800"/>
      <c r="C302" s="801"/>
      <c r="D302" s="801"/>
      <c r="AB302" s="173"/>
      <c r="AC302" s="173"/>
      <c r="AD302" s="173"/>
      <c r="AE302" s="173"/>
      <c r="AF302" s="173"/>
      <c r="AG302" s="173"/>
      <c r="AH302" s="173"/>
      <c r="AI302" s="173"/>
      <c r="AJ302" s="173"/>
      <c r="AK302" s="173"/>
      <c r="AL302" s="173"/>
      <c r="AM302" s="173"/>
      <c r="AN302" s="173"/>
      <c r="AO302" s="173"/>
      <c r="AP302" s="173"/>
      <c r="AQ302" s="173"/>
      <c r="AR302" s="173"/>
      <c r="AS302" s="173"/>
      <c r="AT302" s="173"/>
      <c r="AU302" s="173"/>
      <c r="AV302" s="173"/>
      <c r="AW302" s="173"/>
      <c r="AX302" s="173"/>
      <c r="AY302" s="173"/>
      <c r="AZ302" s="173"/>
      <c r="BA302" s="135"/>
      <c r="BB302" s="133"/>
      <c r="BC302" s="133"/>
      <c r="BD302" s="133"/>
      <c r="BE302" s="133"/>
      <c r="BF302" s="133"/>
      <c r="BG302" s="133"/>
      <c r="BH302" s="133"/>
      <c r="BI302" s="133"/>
      <c r="BJ302" s="133"/>
      <c r="BK302" s="133"/>
      <c r="BL302" s="133"/>
      <c r="BM302" s="133"/>
      <c r="BN302" s="133"/>
      <c r="BO302" s="133"/>
      <c r="BP302" s="133"/>
      <c r="BQ302" s="133"/>
      <c r="BR302" s="133"/>
      <c r="BS302" s="133"/>
      <c r="BT302" s="133"/>
      <c r="BU302" s="133"/>
      <c r="BV302" s="133"/>
      <c r="BW302" s="133"/>
      <c r="BX302" s="133"/>
      <c r="BY302" s="135"/>
      <c r="BZ302" s="172"/>
      <c r="CA302" s="172"/>
      <c r="CB302" s="172"/>
      <c r="CC302" s="172"/>
      <c r="CD302" s="172"/>
      <c r="CE302" s="172"/>
      <c r="CF302" s="172"/>
      <c r="CG302" s="172"/>
      <c r="CH302" s="172"/>
      <c r="CI302" s="172"/>
      <c r="CJ302" s="172"/>
      <c r="CK302" s="172"/>
      <c r="CL302" s="172"/>
      <c r="CM302" s="172"/>
      <c r="CN302" s="172"/>
      <c r="CO302" s="172"/>
      <c r="CP302" s="172"/>
      <c r="CQ302" s="172"/>
      <c r="CR302" s="172"/>
      <c r="CS302" s="172"/>
      <c r="CT302" s="172"/>
      <c r="CU302" s="172"/>
      <c r="CV302" s="172"/>
      <c r="CW302" s="172"/>
      <c r="CX302" s="172"/>
      <c r="CY302" s="172"/>
      <c r="CZ302" s="172"/>
    </row>
    <row r="303" s="373" customFormat="true" ht="15" customHeight="true" x14ac:dyDescent="0.2">
      <c r="A303" s="374"/>
      <c r="B303" s="800"/>
      <c r="C303" s="802"/>
      <c r="D303" s="802"/>
      <c r="AB303" s="173"/>
      <c r="AC303" s="173"/>
      <c r="AD303" s="173"/>
      <c r="AE303" s="173"/>
      <c r="AF303" s="173"/>
      <c r="AG303" s="173"/>
      <c r="AH303" s="173"/>
      <c r="AI303" s="173"/>
      <c r="AJ303" s="173"/>
      <c r="AK303" s="173"/>
      <c r="AL303" s="173"/>
      <c r="AM303" s="173"/>
      <c r="AN303" s="173"/>
      <c r="AO303" s="173"/>
      <c r="AP303" s="173"/>
      <c r="AQ303" s="173"/>
      <c r="AR303" s="173"/>
      <c r="AS303" s="173"/>
      <c r="AT303" s="173"/>
      <c r="AU303" s="173"/>
      <c r="AV303" s="173"/>
      <c r="AW303" s="173"/>
      <c r="AX303" s="173"/>
      <c r="AY303" s="173"/>
      <c r="AZ303" s="173"/>
      <c r="BA303" s="135"/>
      <c r="BB303" s="133"/>
      <c r="BC303" s="133"/>
      <c r="BD303" s="133"/>
      <c r="BE303" s="133"/>
      <c r="BF303" s="133"/>
      <c r="BG303" s="133"/>
      <c r="BH303" s="133"/>
      <c r="BI303" s="133"/>
      <c r="BJ303" s="133"/>
      <c r="BK303" s="133"/>
      <c r="BL303" s="133"/>
      <c r="BM303" s="133"/>
      <c r="BN303" s="133"/>
      <c r="BO303" s="133"/>
      <c r="BP303" s="133"/>
      <c r="BQ303" s="133"/>
      <c r="BR303" s="133"/>
      <c r="BS303" s="133"/>
      <c r="BT303" s="133"/>
      <c r="BU303" s="133"/>
      <c r="BV303" s="133"/>
      <c r="BW303" s="133"/>
      <c r="BX303" s="133"/>
      <c r="BY303" s="135"/>
      <c r="BZ303" s="172"/>
      <c r="CA303" s="172"/>
      <c r="CB303" s="172"/>
      <c r="CC303" s="172"/>
      <c r="CD303" s="172"/>
      <c r="CE303" s="172"/>
      <c r="CF303" s="172"/>
      <c r="CG303" s="172"/>
      <c r="CH303" s="172"/>
      <c r="CI303" s="172"/>
      <c r="CJ303" s="172"/>
      <c r="CK303" s="172"/>
      <c r="CL303" s="172"/>
      <c r="CM303" s="172"/>
      <c r="CN303" s="172"/>
      <c r="CO303" s="172"/>
      <c r="CP303" s="172"/>
      <c r="CQ303" s="172"/>
      <c r="CR303" s="172"/>
      <c r="CS303" s="172"/>
      <c r="CT303" s="172"/>
      <c r="CU303" s="172"/>
      <c r="CV303" s="172"/>
      <c r="CW303" s="172"/>
      <c r="CX303" s="172"/>
      <c r="CY303" s="172"/>
      <c r="CZ303" s="172"/>
    </row>
    <row r="304" s="373" customFormat="true" ht="15" customHeight="true" x14ac:dyDescent="0.2">
      <c r="A304" s="374"/>
      <c r="B304" s="800"/>
      <c r="C304" s="802"/>
      <c r="D304" s="802"/>
      <c r="AB304" s="173"/>
      <c r="AC304" s="173"/>
      <c r="AD304" s="173"/>
      <c r="AE304" s="173"/>
      <c r="AF304" s="173"/>
      <c r="AG304" s="173"/>
      <c r="AH304" s="173"/>
      <c r="AI304" s="173"/>
      <c r="AJ304" s="173"/>
      <c r="AK304" s="173"/>
      <c r="AL304" s="173"/>
      <c r="AM304" s="173"/>
      <c r="AN304" s="173"/>
      <c r="AO304" s="173"/>
      <c r="AP304" s="173"/>
      <c r="AQ304" s="173"/>
      <c r="AR304" s="173"/>
      <c r="AS304" s="173"/>
      <c r="AT304" s="173"/>
      <c r="AU304" s="173"/>
      <c r="AV304" s="173"/>
      <c r="AW304" s="173"/>
      <c r="AX304" s="173"/>
      <c r="AY304" s="173"/>
      <c r="AZ304" s="173"/>
      <c r="BA304" s="135"/>
      <c r="BB304" s="133"/>
      <c r="BC304" s="133"/>
      <c r="BD304" s="133"/>
      <c r="BE304" s="133"/>
      <c r="BF304" s="133"/>
      <c r="BG304" s="133"/>
      <c r="BH304" s="133"/>
      <c r="BI304" s="133"/>
      <c r="BJ304" s="133"/>
      <c r="BK304" s="133"/>
      <c r="BL304" s="133"/>
      <c r="BM304" s="133"/>
      <c r="BN304" s="133"/>
      <c r="BO304" s="133"/>
      <c r="BP304" s="133"/>
      <c r="BQ304" s="133"/>
      <c r="BR304" s="133"/>
      <c r="BS304" s="133"/>
      <c r="BT304" s="133"/>
      <c r="BU304" s="133"/>
      <c r="BV304" s="133"/>
      <c r="BW304" s="133"/>
      <c r="BX304" s="133"/>
      <c r="BY304" s="135"/>
      <c r="BZ304" s="172"/>
      <c r="CA304" s="172"/>
      <c r="CB304" s="172"/>
      <c r="CC304" s="172"/>
      <c r="CD304" s="172"/>
      <c r="CE304" s="172"/>
      <c r="CF304" s="172"/>
      <c r="CG304" s="172"/>
      <c r="CH304" s="172"/>
      <c r="CI304" s="172"/>
      <c r="CJ304" s="172"/>
      <c r="CK304" s="172"/>
      <c r="CL304" s="172"/>
      <c r="CM304" s="172"/>
      <c r="CN304" s="172"/>
      <c r="CO304" s="172"/>
      <c r="CP304" s="172"/>
      <c r="CQ304" s="172"/>
      <c r="CR304" s="172"/>
      <c r="CS304" s="172"/>
      <c r="CT304" s="172"/>
      <c r="CU304" s="172"/>
      <c r="CV304" s="172"/>
      <c r="CW304" s="172"/>
      <c r="CX304" s="172"/>
      <c r="CY304" s="172"/>
      <c r="CZ304" s="172"/>
    </row>
    <row r="305" s="373" customFormat="true" ht="15" customHeight="true" x14ac:dyDescent="0.2">
      <c r="A305" s="374"/>
      <c r="B305" s="800"/>
      <c r="C305" s="802"/>
      <c r="D305" s="802"/>
      <c r="AB305" s="173"/>
      <c r="AC305" s="173"/>
      <c r="AD305" s="173"/>
      <c r="AE305" s="173"/>
      <c r="AF305" s="173"/>
      <c r="AG305" s="173"/>
      <c r="AH305" s="173"/>
      <c r="AI305" s="173"/>
      <c r="AJ305" s="173"/>
      <c r="AK305" s="173"/>
      <c r="AL305" s="173"/>
      <c r="AM305" s="173"/>
      <c r="AN305" s="173"/>
      <c r="AO305" s="173"/>
      <c r="AP305" s="173"/>
      <c r="AQ305" s="173"/>
      <c r="AR305" s="173"/>
      <c r="AS305" s="173"/>
      <c r="AT305" s="173"/>
      <c r="AU305" s="173"/>
      <c r="AV305" s="173"/>
      <c r="AW305" s="173"/>
      <c r="AX305" s="173"/>
      <c r="AY305" s="173"/>
      <c r="AZ305" s="173"/>
      <c r="BA305" s="135"/>
      <c r="BB305" s="133"/>
      <c r="BC305" s="133"/>
      <c r="BD305" s="133"/>
      <c r="BE305" s="133"/>
      <c r="BF305" s="133"/>
      <c r="BG305" s="133"/>
      <c r="BH305" s="133"/>
      <c r="BI305" s="133"/>
      <c r="BJ305" s="133"/>
      <c r="BK305" s="133"/>
      <c r="BL305" s="133"/>
      <c r="BM305" s="133"/>
      <c r="BN305" s="133"/>
      <c r="BO305" s="133"/>
      <c r="BP305" s="133"/>
      <c r="BQ305" s="133"/>
      <c r="BR305" s="133"/>
      <c r="BS305" s="133"/>
      <c r="BT305" s="133"/>
      <c r="BU305" s="133"/>
      <c r="BV305" s="133"/>
      <c r="BW305" s="133"/>
      <c r="BX305" s="133"/>
      <c r="BY305" s="135"/>
      <c r="BZ305" s="172"/>
      <c r="CA305" s="172"/>
      <c r="CB305" s="172"/>
      <c r="CC305" s="172"/>
      <c r="CD305" s="172"/>
      <c r="CE305" s="172"/>
      <c r="CF305" s="172"/>
      <c r="CG305" s="172"/>
      <c r="CH305" s="172"/>
      <c r="CI305" s="172"/>
      <c r="CJ305" s="172"/>
      <c r="CK305" s="172"/>
      <c r="CL305" s="172"/>
      <c r="CM305" s="172"/>
      <c r="CN305" s="172"/>
      <c r="CO305" s="172"/>
      <c r="CP305" s="172"/>
      <c r="CQ305" s="172"/>
      <c r="CR305" s="172"/>
      <c r="CS305" s="172"/>
      <c r="CT305" s="172"/>
      <c r="CU305" s="172"/>
      <c r="CV305" s="172"/>
      <c r="CW305" s="172"/>
      <c r="CX305" s="172"/>
      <c r="CY305" s="172"/>
      <c r="CZ305" s="172"/>
    </row>
    <row r="306" s="373" customFormat="true" ht="15" customHeight="true" x14ac:dyDescent="0.2">
      <c r="B306" s="372"/>
      <c r="AB306" s="173"/>
      <c r="AC306" s="173"/>
      <c r="AD306" s="173"/>
      <c r="AE306" s="173"/>
      <c r="AF306" s="173"/>
      <c r="AG306" s="173"/>
      <c r="AH306" s="173"/>
      <c r="AI306" s="173"/>
      <c r="AJ306" s="173"/>
      <c r="AK306" s="173"/>
      <c r="AL306" s="173"/>
      <c r="AM306" s="173"/>
      <c r="AN306" s="173"/>
      <c r="AO306" s="173"/>
      <c r="AP306" s="173"/>
      <c r="AQ306" s="173"/>
      <c r="AR306" s="173"/>
      <c r="AS306" s="173"/>
      <c r="AT306" s="173"/>
      <c r="AU306" s="173"/>
      <c r="AV306" s="173"/>
      <c r="AW306" s="173"/>
      <c r="AX306" s="173"/>
      <c r="AY306" s="173"/>
      <c r="AZ306" s="173"/>
      <c r="BA306" s="135"/>
      <c r="BB306" s="133"/>
      <c r="BC306" s="133"/>
      <c r="BD306" s="133"/>
      <c r="BE306" s="133"/>
      <c r="BF306" s="133"/>
      <c r="BG306" s="133"/>
      <c r="BH306" s="133"/>
      <c r="BI306" s="133"/>
      <c r="BJ306" s="133"/>
      <c r="BK306" s="133"/>
      <c r="BL306" s="133"/>
      <c r="BM306" s="133"/>
      <c r="BN306" s="133"/>
      <c r="BO306" s="133"/>
      <c r="BP306" s="133"/>
      <c r="BQ306" s="133"/>
      <c r="BR306" s="133"/>
      <c r="BS306" s="133"/>
      <c r="BT306" s="133"/>
      <c r="BU306" s="133"/>
      <c r="BV306" s="133"/>
      <c r="BW306" s="133"/>
      <c r="BX306" s="133"/>
      <c r="BY306" s="135"/>
      <c r="BZ306" s="172"/>
      <c r="CA306" s="172"/>
      <c r="CB306" s="172"/>
      <c r="CC306" s="172"/>
      <c r="CD306" s="172"/>
      <c r="CE306" s="172"/>
      <c r="CF306" s="172"/>
      <c r="CG306" s="172"/>
      <c r="CH306" s="172"/>
      <c r="CI306" s="172"/>
      <c r="CJ306" s="172"/>
      <c r="CK306" s="172"/>
      <c r="CL306" s="172"/>
      <c r="CM306" s="172"/>
      <c r="CN306" s="172"/>
      <c r="CO306" s="172"/>
      <c r="CP306" s="172"/>
      <c r="CQ306" s="172"/>
      <c r="CR306" s="172"/>
      <c r="CS306" s="172"/>
      <c r="CT306" s="172"/>
      <c r="CU306" s="172"/>
      <c r="CV306" s="172"/>
      <c r="CW306" s="172"/>
      <c r="CX306" s="172"/>
      <c r="CY306" s="172"/>
      <c r="CZ306" s="172"/>
    </row>
    <row r="307" s="373" customFormat="true" ht="15" customHeight="true" x14ac:dyDescent="0.2">
      <c r="B307" s="372"/>
      <c r="AB307" s="173"/>
      <c r="AC307" s="173"/>
      <c r="AD307" s="173"/>
      <c r="AE307" s="173"/>
      <c r="AF307" s="173"/>
      <c r="AG307" s="173"/>
      <c r="AH307" s="173"/>
      <c r="AI307" s="173"/>
      <c r="AJ307" s="173"/>
      <c r="AK307" s="173"/>
      <c r="AL307" s="173"/>
      <c r="AM307" s="173"/>
      <c r="AN307" s="173"/>
      <c r="AO307" s="173"/>
      <c r="AP307" s="173"/>
      <c r="AQ307" s="173"/>
      <c r="AR307" s="173"/>
      <c r="AS307" s="173"/>
      <c r="AT307" s="173"/>
      <c r="AU307" s="173"/>
      <c r="AV307" s="173"/>
      <c r="AW307" s="173"/>
      <c r="AX307" s="173"/>
      <c r="AY307" s="173"/>
      <c r="AZ307" s="173"/>
      <c r="BA307" s="135"/>
      <c r="BB307" s="133"/>
      <c r="BC307" s="133"/>
      <c r="BD307" s="133"/>
      <c r="BE307" s="133"/>
      <c r="BF307" s="133"/>
      <c r="BG307" s="133"/>
      <c r="BH307" s="133"/>
      <c r="BI307" s="133"/>
      <c r="BJ307" s="133"/>
      <c r="BK307" s="133"/>
      <c r="BL307" s="133"/>
      <c r="BM307" s="133"/>
      <c r="BN307" s="133"/>
      <c r="BO307" s="133"/>
      <c r="BP307" s="133"/>
      <c r="BQ307" s="133"/>
      <c r="BR307" s="133"/>
      <c r="BS307" s="133"/>
      <c r="BT307" s="133"/>
      <c r="BU307" s="133"/>
      <c r="BV307" s="133"/>
      <c r="BW307" s="133"/>
      <c r="BX307" s="133"/>
      <c r="BY307" s="135"/>
      <c r="BZ307" s="172"/>
      <c r="CA307" s="172"/>
      <c r="CB307" s="172"/>
      <c r="CC307" s="172"/>
      <c r="CD307" s="172"/>
      <c r="CE307" s="172"/>
      <c r="CF307" s="172"/>
      <c r="CG307" s="172"/>
      <c r="CH307" s="172"/>
      <c r="CI307" s="172"/>
      <c r="CJ307" s="172"/>
      <c r="CK307" s="172"/>
      <c r="CL307" s="172"/>
      <c r="CM307" s="172"/>
      <c r="CN307" s="172"/>
      <c r="CO307" s="172"/>
      <c r="CP307" s="172"/>
      <c r="CQ307" s="172"/>
      <c r="CR307" s="172"/>
      <c r="CS307" s="172"/>
      <c r="CT307" s="172"/>
      <c r="CU307" s="172"/>
      <c r="CV307" s="172"/>
      <c r="CW307" s="172"/>
      <c r="CX307" s="172"/>
      <c r="CY307" s="172"/>
      <c r="CZ307" s="172"/>
    </row>
    <row r="308" s="373" customFormat="true" ht="15" customHeight="true" x14ac:dyDescent="0.2">
      <c r="B308" s="372"/>
      <c r="AB308" s="173"/>
      <c r="AC308" s="173"/>
      <c r="AD308" s="173"/>
      <c r="AE308" s="173"/>
      <c r="AF308" s="173"/>
      <c r="AG308" s="173"/>
      <c r="AH308" s="173"/>
      <c r="AI308" s="173"/>
      <c r="AJ308" s="173"/>
      <c r="AK308" s="173"/>
      <c r="AL308" s="173"/>
      <c r="AM308" s="173"/>
      <c r="AN308" s="173"/>
      <c r="AO308" s="173"/>
      <c r="AP308" s="173"/>
      <c r="AQ308" s="173"/>
      <c r="AR308" s="173"/>
      <c r="AS308" s="173"/>
      <c r="AT308" s="173"/>
      <c r="AU308" s="173"/>
      <c r="AV308" s="173"/>
      <c r="AW308" s="173"/>
      <c r="AX308" s="173"/>
      <c r="AY308" s="173"/>
      <c r="AZ308" s="173"/>
      <c r="BA308" s="135"/>
      <c r="BB308" s="133"/>
      <c r="BC308" s="133"/>
      <c r="BD308" s="133"/>
      <c r="BE308" s="133"/>
      <c r="BF308" s="133"/>
      <c r="BG308" s="133"/>
      <c r="BH308" s="133"/>
      <c r="BI308" s="133"/>
      <c r="BJ308" s="133"/>
      <c r="BK308" s="133"/>
      <c r="BL308" s="133"/>
      <c r="BM308" s="133"/>
      <c r="BN308" s="133"/>
      <c r="BO308" s="133"/>
      <c r="BP308" s="133"/>
      <c r="BQ308" s="133"/>
      <c r="BR308" s="133"/>
      <c r="BS308" s="133"/>
      <c r="BT308" s="133"/>
      <c r="BU308" s="133"/>
      <c r="BV308" s="133"/>
      <c r="BW308" s="133"/>
      <c r="BX308" s="133"/>
      <c r="BY308" s="135"/>
      <c r="BZ308" s="172"/>
      <c r="CA308" s="172"/>
      <c r="CB308" s="172"/>
      <c r="CC308" s="172"/>
      <c r="CD308" s="172"/>
      <c r="CE308" s="172"/>
      <c r="CF308" s="172"/>
      <c r="CG308" s="172"/>
      <c r="CH308" s="172"/>
      <c r="CI308" s="172"/>
      <c r="CJ308" s="172"/>
      <c r="CK308" s="172"/>
      <c r="CL308" s="172"/>
      <c r="CM308" s="172"/>
      <c r="CN308" s="172"/>
      <c r="CO308" s="172"/>
      <c r="CP308" s="172"/>
      <c r="CQ308" s="172"/>
      <c r="CR308" s="172"/>
      <c r="CS308" s="172"/>
      <c r="CT308" s="172"/>
      <c r="CU308" s="172"/>
      <c r="CV308" s="172"/>
      <c r="CW308" s="172"/>
      <c r="CX308" s="172"/>
      <c r="CY308" s="172"/>
      <c r="CZ308" s="172"/>
    </row>
    <row r="309" s="373" customFormat="true" ht="15" customHeight="true" x14ac:dyDescent="0.2">
      <c r="B309" s="372"/>
      <c r="AB309" s="173"/>
      <c r="AC309" s="173"/>
      <c r="AD309" s="173"/>
      <c r="AE309" s="173"/>
      <c r="AF309" s="173"/>
      <c r="AG309" s="173"/>
      <c r="AH309" s="173"/>
      <c r="AI309" s="173"/>
      <c r="AJ309" s="173"/>
      <c r="AK309" s="173"/>
      <c r="AL309" s="173"/>
      <c r="AM309" s="173"/>
      <c r="AN309" s="173"/>
      <c r="AO309" s="173"/>
      <c r="AP309" s="173"/>
      <c r="AQ309" s="173"/>
      <c r="AR309" s="173"/>
      <c r="AS309" s="173"/>
      <c r="AT309" s="173"/>
      <c r="AU309" s="173"/>
      <c r="AV309" s="173"/>
      <c r="AW309" s="173"/>
      <c r="AX309" s="173"/>
      <c r="AY309" s="173"/>
      <c r="AZ309" s="173"/>
      <c r="BA309" s="135"/>
      <c r="BB309" s="133"/>
      <c r="BC309" s="133"/>
      <c r="BD309" s="133"/>
      <c r="BE309" s="133"/>
      <c r="BF309" s="133"/>
      <c r="BG309" s="133"/>
      <c r="BH309" s="133"/>
      <c r="BI309" s="133"/>
      <c r="BJ309" s="133"/>
      <c r="BK309" s="133"/>
      <c r="BL309" s="133"/>
      <c r="BM309" s="133"/>
      <c r="BN309" s="133"/>
      <c r="BO309" s="133"/>
      <c r="BP309" s="133"/>
      <c r="BQ309" s="133"/>
      <c r="BR309" s="133"/>
      <c r="BS309" s="133"/>
      <c r="BT309" s="133"/>
      <c r="BU309" s="133"/>
      <c r="BV309" s="133"/>
      <c r="BW309" s="133"/>
      <c r="BX309" s="133"/>
      <c r="BY309" s="135"/>
      <c r="BZ309" s="172"/>
      <c r="CA309" s="172"/>
      <c r="CB309" s="172"/>
      <c r="CC309" s="172"/>
      <c r="CD309" s="172"/>
      <c r="CE309" s="172"/>
      <c r="CF309" s="172"/>
      <c r="CG309" s="172"/>
      <c r="CH309" s="172"/>
      <c r="CI309" s="172"/>
      <c r="CJ309" s="172"/>
      <c r="CK309" s="172"/>
      <c r="CL309" s="172"/>
      <c r="CM309" s="172"/>
      <c r="CN309" s="172"/>
      <c r="CO309" s="172"/>
      <c r="CP309" s="172"/>
      <c r="CQ309" s="172"/>
      <c r="CR309" s="172"/>
      <c r="CS309" s="172"/>
      <c r="CT309" s="172"/>
      <c r="CU309" s="172"/>
      <c r="CV309" s="172"/>
      <c r="CW309" s="172"/>
      <c r="CX309" s="172"/>
      <c r="CY309" s="172"/>
      <c r="CZ309" s="172"/>
    </row>
    <row r="310" s="373" customFormat="true" ht="15" customHeight="true" x14ac:dyDescent="0.2">
      <c r="B310" s="372"/>
      <c r="AB310" s="173"/>
      <c r="AC310" s="173"/>
      <c r="AD310" s="173"/>
      <c r="AE310" s="173"/>
      <c r="AF310" s="173"/>
      <c r="AG310" s="173"/>
      <c r="AH310" s="173"/>
      <c r="AI310" s="173"/>
      <c r="AJ310" s="173"/>
      <c r="AK310" s="173"/>
      <c r="AL310" s="173"/>
      <c r="AM310" s="173"/>
      <c r="AN310" s="173"/>
      <c r="AO310" s="173"/>
      <c r="AP310" s="173"/>
      <c r="AQ310" s="173"/>
      <c r="AR310" s="173"/>
      <c r="AS310" s="173"/>
      <c r="AT310" s="173"/>
      <c r="AU310" s="173"/>
      <c r="AV310" s="173"/>
      <c r="AW310" s="173"/>
      <c r="AX310" s="173"/>
      <c r="AY310" s="173"/>
      <c r="AZ310" s="173"/>
      <c r="BA310" s="135"/>
      <c r="BB310" s="133"/>
      <c r="BC310" s="133"/>
      <c r="BD310" s="133"/>
      <c r="BE310" s="133"/>
      <c r="BF310" s="133"/>
      <c r="BG310" s="133"/>
      <c r="BH310" s="133"/>
      <c r="BI310" s="133"/>
      <c r="BJ310" s="133"/>
      <c r="BK310" s="133"/>
      <c r="BL310" s="133"/>
      <c r="BM310" s="133"/>
      <c r="BN310" s="133"/>
      <c r="BO310" s="133"/>
      <c r="BP310" s="133"/>
      <c r="BQ310" s="133"/>
      <c r="BR310" s="133"/>
      <c r="BS310" s="133"/>
      <c r="BT310" s="133"/>
      <c r="BU310" s="133"/>
      <c r="BV310" s="133"/>
      <c r="BW310" s="133"/>
      <c r="BX310" s="133"/>
      <c r="BY310" s="135"/>
      <c r="BZ310" s="172"/>
      <c r="CA310" s="172"/>
      <c r="CB310" s="172"/>
      <c r="CC310" s="172"/>
      <c r="CD310" s="172"/>
      <c r="CE310" s="172"/>
      <c r="CF310" s="172"/>
      <c r="CG310" s="172"/>
      <c r="CH310" s="172"/>
      <c r="CI310" s="172"/>
      <c r="CJ310" s="172"/>
      <c r="CK310" s="172"/>
      <c r="CL310" s="172"/>
      <c r="CM310" s="172"/>
      <c r="CN310" s="172"/>
      <c r="CO310" s="172"/>
      <c r="CP310" s="172"/>
      <c r="CQ310" s="172"/>
      <c r="CR310" s="172"/>
      <c r="CS310" s="172"/>
      <c r="CT310" s="172"/>
      <c r="CU310" s="172"/>
      <c r="CV310" s="172"/>
      <c r="CW310" s="172"/>
      <c r="CX310" s="172"/>
      <c r="CY310" s="172"/>
      <c r="CZ310" s="172"/>
    </row>
    <row r="311" s="373" customFormat="true" ht="15" customHeight="true" x14ac:dyDescent="0.2">
      <c r="B311" s="372"/>
      <c r="AB311" s="173"/>
      <c r="AC311" s="173"/>
      <c r="AD311" s="173"/>
      <c r="AE311" s="173"/>
      <c r="AF311" s="173"/>
      <c r="AG311" s="173"/>
      <c r="AH311" s="173"/>
      <c r="AI311" s="173"/>
      <c r="AJ311" s="173"/>
      <c r="AK311" s="173"/>
      <c r="AL311" s="173"/>
      <c r="AM311" s="173"/>
      <c r="AN311" s="173"/>
      <c r="AO311" s="173"/>
      <c r="AP311" s="173"/>
      <c r="AQ311" s="173"/>
      <c r="AR311" s="173"/>
      <c r="AS311" s="173"/>
      <c r="AT311" s="173"/>
      <c r="AU311" s="173"/>
      <c r="AV311" s="173"/>
      <c r="AW311" s="173"/>
      <c r="AX311" s="173"/>
      <c r="AY311" s="173"/>
      <c r="AZ311" s="173"/>
      <c r="BA311" s="135"/>
      <c r="BB311" s="133"/>
      <c r="BC311" s="133"/>
      <c r="BD311" s="133"/>
      <c r="BE311" s="133"/>
      <c r="BF311" s="133"/>
      <c r="BG311" s="133"/>
      <c r="BH311" s="133"/>
      <c r="BI311" s="133"/>
      <c r="BJ311" s="133"/>
      <c r="BK311" s="133"/>
      <c r="BL311" s="133"/>
      <c r="BM311" s="133"/>
      <c r="BN311" s="133"/>
      <c r="BO311" s="133"/>
      <c r="BP311" s="133"/>
      <c r="BQ311" s="133"/>
      <c r="BR311" s="133"/>
      <c r="BS311" s="133"/>
      <c r="BT311" s="133"/>
      <c r="BU311" s="133"/>
      <c r="BV311" s="133"/>
      <c r="BW311" s="133"/>
      <c r="BX311" s="133"/>
      <c r="BY311" s="135"/>
      <c r="BZ311" s="172"/>
      <c r="CA311" s="172"/>
      <c r="CB311" s="172"/>
      <c r="CC311" s="172"/>
      <c r="CD311" s="172"/>
      <c r="CE311" s="172"/>
      <c r="CF311" s="172"/>
      <c r="CG311" s="172"/>
      <c r="CH311" s="172"/>
      <c r="CI311" s="172"/>
      <c r="CJ311" s="172"/>
      <c r="CK311" s="172"/>
      <c r="CL311" s="172"/>
      <c r="CM311" s="172"/>
      <c r="CN311" s="172"/>
      <c r="CO311" s="172"/>
      <c r="CP311" s="172"/>
      <c r="CQ311" s="172"/>
      <c r="CR311" s="172"/>
      <c r="CS311" s="172"/>
      <c r="CT311" s="172"/>
      <c r="CU311" s="172"/>
      <c r="CV311" s="172"/>
      <c r="CW311" s="172"/>
      <c r="CX311" s="172"/>
      <c r="CY311" s="172"/>
      <c r="CZ311" s="172"/>
    </row>
    <row r="312" s="373" customFormat="true" ht="15" customHeight="true" x14ac:dyDescent="0.2">
      <c r="B312" s="372"/>
      <c r="AB312" s="173"/>
      <c r="AC312" s="173"/>
      <c r="AD312" s="173"/>
      <c r="AE312" s="173"/>
      <c r="AF312" s="173"/>
      <c r="AG312" s="173"/>
      <c r="AH312" s="173"/>
      <c r="AI312" s="173"/>
      <c r="AJ312" s="173"/>
      <c r="AK312" s="173"/>
      <c r="AL312" s="173"/>
      <c r="AM312" s="173"/>
      <c r="AN312" s="173"/>
      <c r="AO312" s="173"/>
      <c r="AP312" s="173"/>
      <c r="AQ312" s="173"/>
      <c r="AR312" s="173"/>
      <c r="AS312" s="173"/>
      <c r="AT312" s="173"/>
      <c r="AU312" s="173"/>
      <c r="AV312" s="173"/>
      <c r="AW312" s="173"/>
      <c r="AX312" s="173"/>
      <c r="AY312" s="173"/>
      <c r="AZ312" s="173"/>
      <c r="BA312" s="135"/>
      <c r="BB312" s="133"/>
      <c r="BC312" s="133"/>
      <c r="BD312" s="133"/>
      <c r="BE312" s="133"/>
      <c r="BF312" s="133"/>
      <c r="BG312" s="133"/>
      <c r="BH312" s="133"/>
      <c r="BI312" s="133"/>
      <c r="BJ312" s="133"/>
      <c r="BK312" s="133"/>
      <c r="BL312" s="133"/>
      <c r="BM312" s="133"/>
      <c r="BN312" s="133"/>
      <c r="BO312" s="133"/>
      <c r="BP312" s="133"/>
      <c r="BQ312" s="133"/>
      <c r="BR312" s="133"/>
      <c r="BS312" s="133"/>
      <c r="BT312" s="133"/>
      <c r="BU312" s="133"/>
      <c r="BV312" s="133"/>
      <c r="BW312" s="133"/>
      <c r="BX312" s="133"/>
      <c r="BY312" s="135"/>
      <c r="BZ312" s="172"/>
      <c r="CA312" s="172"/>
      <c r="CB312" s="172"/>
      <c r="CC312" s="172"/>
      <c r="CD312" s="172"/>
      <c r="CE312" s="172"/>
      <c r="CF312" s="172"/>
      <c r="CG312" s="172"/>
      <c r="CH312" s="172"/>
      <c r="CI312" s="172"/>
      <c r="CJ312" s="172"/>
      <c r="CK312" s="172"/>
      <c r="CL312" s="172"/>
      <c r="CM312" s="172"/>
      <c r="CN312" s="172"/>
      <c r="CO312" s="172"/>
      <c r="CP312" s="172"/>
      <c r="CQ312" s="172"/>
      <c r="CR312" s="172"/>
      <c r="CS312" s="172"/>
      <c r="CT312" s="172"/>
      <c r="CU312" s="172"/>
      <c r="CV312" s="172"/>
      <c r="CW312" s="172"/>
      <c r="CX312" s="172"/>
      <c r="CY312" s="172"/>
      <c r="CZ312" s="172"/>
    </row>
    <row r="313" s="373" customFormat="true" ht="15" customHeight="true" x14ac:dyDescent="0.2">
      <c r="B313" s="372"/>
      <c r="AB313" s="173"/>
      <c r="AC313" s="173"/>
      <c r="AD313" s="173"/>
      <c r="AE313" s="173"/>
      <c r="AF313" s="173"/>
      <c r="AG313" s="173"/>
      <c r="AH313" s="173"/>
      <c r="AI313" s="173"/>
      <c r="AJ313" s="173"/>
      <c r="AK313" s="173"/>
      <c r="AL313" s="173"/>
      <c r="AM313" s="173"/>
      <c r="AN313" s="173"/>
      <c r="AO313" s="173"/>
      <c r="AP313" s="173"/>
      <c r="AQ313" s="173"/>
      <c r="AR313" s="173"/>
      <c r="AS313" s="173"/>
      <c r="AT313" s="173"/>
      <c r="AU313" s="173"/>
      <c r="AV313" s="173"/>
      <c r="AW313" s="173"/>
      <c r="AX313" s="173"/>
      <c r="AY313" s="173"/>
      <c r="AZ313" s="173"/>
      <c r="BA313" s="135"/>
      <c r="BB313" s="133"/>
      <c r="BC313" s="133"/>
      <c r="BD313" s="133"/>
      <c r="BE313" s="133"/>
      <c r="BF313" s="133"/>
      <c r="BG313" s="133"/>
      <c r="BH313" s="133"/>
      <c r="BI313" s="133"/>
      <c r="BJ313" s="133"/>
      <c r="BK313" s="133"/>
      <c r="BL313" s="133"/>
      <c r="BM313" s="133"/>
      <c r="BN313" s="133"/>
      <c r="BO313" s="133"/>
      <c r="BP313" s="133"/>
      <c r="BQ313" s="133"/>
      <c r="BR313" s="133"/>
      <c r="BS313" s="133"/>
      <c r="BT313" s="133"/>
      <c r="BU313" s="133"/>
      <c r="BV313" s="133"/>
      <c r="BW313" s="133"/>
      <c r="BX313" s="133"/>
      <c r="BY313" s="135"/>
      <c r="BZ313" s="172"/>
      <c r="CA313" s="172"/>
      <c r="CB313" s="172"/>
      <c r="CC313" s="172"/>
      <c r="CD313" s="172"/>
      <c r="CE313" s="172"/>
      <c r="CF313" s="172"/>
      <c r="CG313" s="172"/>
      <c r="CH313" s="172"/>
      <c r="CI313" s="172"/>
      <c r="CJ313" s="172"/>
      <c r="CK313" s="172"/>
      <c r="CL313" s="172"/>
      <c r="CM313" s="172"/>
      <c r="CN313" s="172"/>
      <c r="CO313" s="172"/>
      <c r="CP313" s="172"/>
      <c r="CQ313" s="172"/>
      <c r="CR313" s="172"/>
      <c r="CS313" s="172"/>
      <c r="CT313" s="172"/>
      <c r="CU313" s="172"/>
      <c r="CV313" s="172"/>
      <c r="CW313" s="172"/>
      <c r="CX313" s="172"/>
      <c r="CY313" s="172"/>
      <c r="CZ313" s="172"/>
    </row>
    <row r="314" s="373" customFormat="true" ht="15" customHeight="true" x14ac:dyDescent="0.2">
      <c r="B314" s="372"/>
      <c r="AB314" s="173"/>
      <c r="AC314" s="173"/>
      <c r="AD314" s="173"/>
      <c r="AE314" s="173"/>
      <c r="AF314" s="173"/>
      <c r="AG314" s="173"/>
      <c r="AH314" s="173"/>
      <c r="AI314" s="173"/>
      <c r="AJ314" s="173"/>
      <c r="AK314" s="173"/>
      <c r="AL314" s="173"/>
      <c r="AM314" s="173"/>
      <c r="AN314" s="173"/>
      <c r="AO314" s="173"/>
      <c r="AP314" s="173"/>
      <c r="AQ314" s="173"/>
      <c r="AR314" s="173"/>
      <c r="AS314" s="173"/>
      <c r="AT314" s="173"/>
      <c r="AU314" s="173"/>
      <c r="AV314" s="173"/>
      <c r="AW314" s="173"/>
      <c r="AX314" s="173"/>
      <c r="AY314" s="173"/>
      <c r="AZ314" s="173"/>
      <c r="BA314" s="135"/>
      <c r="BB314" s="133"/>
      <c r="BC314" s="133"/>
      <c r="BD314" s="133"/>
      <c r="BE314" s="133"/>
      <c r="BF314" s="133"/>
      <c r="BG314" s="133"/>
      <c r="BH314" s="133"/>
      <c r="BI314" s="133"/>
      <c r="BJ314" s="133"/>
      <c r="BK314" s="133"/>
      <c r="BL314" s="133"/>
      <c r="BM314" s="133"/>
      <c r="BN314" s="133"/>
      <c r="BO314" s="133"/>
      <c r="BP314" s="133"/>
      <c r="BQ314" s="133"/>
      <c r="BR314" s="133"/>
      <c r="BS314" s="133"/>
      <c r="BT314" s="133"/>
      <c r="BU314" s="133"/>
      <c r="BV314" s="133"/>
      <c r="BW314" s="133"/>
      <c r="BX314" s="133"/>
      <c r="BY314" s="135"/>
      <c r="BZ314" s="172"/>
      <c r="CA314" s="172"/>
      <c r="CB314" s="172"/>
      <c r="CC314" s="172"/>
      <c r="CD314" s="172"/>
      <c r="CE314" s="172"/>
      <c r="CF314" s="172"/>
      <c r="CG314" s="172"/>
      <c r="CH314" s="172"/>
      <c r="CI314" s="172"/>
      <c r="CJ314" s="172"/>
      <c r="CK314" s="172"/>
      <c r="CL314" s="172"/>
      <c r="CM314" s="172"/>
      <c r="CN314" s="172"/>
      <c r="CO314" s="172"/>
      <c r="CP314" s="172"/>
      <c r="CQ314" s="172"/>
      <c r="CR314" s="172"/>
      <c r="CS314" s="172"/>
      <c r="CT314" s="172"/>
      <c r="CU314" s="172"/>
      <c r="CV314" s="172"/>
      <c r="CW314" s="172"/>
      <c r="CX314" s="172"/>
      <c r="CY314" s="172"/>
      <c r="CZ314" s="172"/>
    </row>
    <row r="315" s="373" customFormat="true" ht="15" customHeight="true" x14ac:dyDescent="0.2">
      <c r="B315" s="372"/>
      <c r="AB315" s="173"/>
      <c r="AC315" s="173"/>
      <c r="AD315" s="173"/>
      <c r="AE315" s="173"/>
      <c r="AF315" s="173"/>
      <c r="AG315" s="173"/>
      <c r="AH315" s="173"/>
      <c r="AI315" s="173"/>
      <c r="AJ315" s="173"/>
      <c r="AK315" s="173"/>
      <c r="AL315" s="173"/>
      <c r="AM315" s="173"/>
      <c r="AN315" s="173"/>
      <c r="AO315" s="173"/>
      <c r="AP315" s="173"/>
      <c r="AQ315" s="173"/>
      <c r="AR315" s="173"/>
      <c r="AS315" s="173"/>
      <c r="AT315" s="173"/>
      <c r="AU315" s="173"/>
      <c r="AV315" s="173"/>
      <c r="AW315" s="173"/>
      <c r="AX315" s="173"/>
      <c r="AY315" s="173"/>
      <c r="AZ315" s="173"/>
      <c r="BA315" s="135"/>
      <c r="BB315" s="133"/>
      <c r="BC315" s="133"/>
      <c r="BD315" s="133"/>
      <c r="BE315" s="133"/>
      <c r="BF315" s="133"/>
      <c r="BG315" s="133"/>
      <c r="BH315" s="133"/>
      <c r="BI315" s="133"/>
      <c r="BJ315" s="133"/>
      <c r="BK315" s="133"/>
      <c r="BL315" s="133"/>
      <c r="BM315" s="133"/>
      <c r="BN315" s="133"/>
      <c r="BO315" s="133"/>
      <c r="BP315" s="133"/>
      <c r="BQ315" s="133"/>
      <c r="BR315" s="133"/>
      <c r="BS315" s="133"/>
      <c r="BT315" s="133"/>
      <c r="BU315" s="133"/>
      <c r="BV315" s="133"/>
      <c r="BW315" s="133"/>
      <c r="BX315" s="133"/>
      <c r="BY315" s="135"/>
      <c r="BZ315" s="172"/>
      <c r="CA315" s="172"/>
      <c r="CB315" s="172"/>
      <c r="CC315" s="172"/>
      <c r="CD315" s="172"/>
      <c r="CE315" s="172"/>
      <c r="CF315" s="172"/>
      <c r="CG315" s="172"/>
      <c r="CH315" s="172"/>
      <c r="CI315" s="172"/>
      <c r="CJ315" s="172"/>
      <c r="CK315" s="172"/>
      <c r="CL315" s="172"/>
      <c r="CM315" s="172"/>
      <c r="CN315" s="172"/>
      <c r="CO315" s="172"/>
      <c r="CP315" s="172"/>
      <c r="CQ315" s="172"/>
      <c r="CR315" s="172"/>
      <c r="CS315" s="172"/>
      <c r="CT315" s="172"/>
      <c r="CU315" s="172"/>
      <c r="CV315" s="172"/>
      <c r="CW315" s="172"/>
      <c r="CX315" s="172"/>
      <c r="CY315" s="172"/>
      <c r="CZ315" s="172"/>
    </row>
    <row r="316" s="373" customFormat="true" ht="15" customHeight="true" x14ac:dyDescent="0.2">
      <c r="B316" s="372"/>
      <c r="AB316" s="173"/>
      <c r="AC316" s="173"/>
      <c r="AD316" s="173"/>
      <c r="AE316" s="173"/>
      <c r="AF316" s="173"/>
      <c r="AG316" s="173"/>
      <c r="AH316" s="173"/>
      <c r="AI316" s="173"/>
      <c r="AJ316" s="173"/>
      <c r="AK316" s="173"/>
      <c r="AL316" s="173"/>
      <c r="AM316" s="173"/>
      <c r="AN316" s="173"/>
      <c r="AO316" s="173"/>
      <c r="AP316" s="173"/>
      <c r="AQ316" s="173"/>
      <c r="AR316" s="173"/>
      <c r="AS316" s="173"/>
      <c r="AT316" s="173"/>
      <c r="AU316" s="173"/>
      <c r="AV316" s="173"/>
      <c r="AW316" s="173"/>
      <c r="AX316" s="173"/>
      <c r="AY316" s="173"/>
      <c r="AZ316" s="173"/>
      <c r="BA316" s="135"/>
      <c r="BB316" s="133"/>
      <c r="BC316" s="133"/>
      <c r="BD316" s="133"/>
      <c r="BE316" s="133"/>
      <c r="BF316" s="133"/>
      <c r="BG316" s="133"/>
      <c r="BH316" s="133"/>
      <c r="BI316" s="133"/>
      <c r="BJ316" s="133"/>
      <c r="BK316" s="133"/>
      <c r="BL316" s="133"/>
      <c r="BM316" s="133"/>
      <c r="BN316" s="133"/>
      <c r="BO316" s="133"/>
      <c r="BP316" s="133"/>
      <c r="BQ316" s="133"/>
      <c r="BR316" s="133"/>
      <c r="BS316" s="133"/>
      <c r="BT316" s="133"/>
      <c r="BU316" s="133"/>
      <c r="BV316" s="133"/>
      <c r="BW316" s="133"/>
      <c r="BX316" s="133"/>
      <c r="BY316" s="135"/>
      <c r="BZ316" s="172"/>
      <c r="CA316" s="172"/>
      <c r="CB316" s="172"/>
      <c r="CC316" s="172"/>
      <c r="CD316" s="172"/>
      <c r="CE316" s="172"/>
      <c r="CF316" s="172"/>
      <c r="CG316" s="172"/>
      <c r="CH316" s="172"/>
      <c r="CI316" s="172"/>
      <c r="CJ316" s="172"/>
      <c r="CK316" s="172"/>
      <c r="CL316" s="172"/>
      <c r="CM316" s="172"/>
      <c r="CN316" s="172"/>
      <c r="CO316" s="172"/>
      <c r="CP316" s="172"/>
      <c r="CQ316" s="172"/>
      <c r="CR316" s="172"/>
      <c r="CS316" s="172"/>
      <c r="CT316" s="172"/>
      <c r="CU316" s="172"/>
      <c r="CV316" s="172"/>
      <c r="CW316" s="172"/>
      <c r="CX316" s="172"/>
      <c r="CY316" s="172"/>
      <c r="CZ316" s="172"/>
    </row>
    <row r="317" s="373" customFormat="true" ht="15" customHeight="true" x14ac:dyDescent="0.2">
      <c r="B317" s="372"/>
      <c r="AB317" s="173"/>
      <c r="AC317" s="173"/>
      <c r="AD317" s="173"/>
      <c r="AE317" s="173"/>
      <c r="AF317" s="173"/>
      <c r="AG317" s="173"/>
      <c r="AH317" s="173"/>
      <c r="AI317" s="173"/>
      <c r="AJ317" s="173"/>
      <c r="AK317" s="173"/>
      <c r="AL317" s="173"/>
      <c r="AM317" s="173"/>
      <c r="AN317" s="173"/>
      <c r="AO317" s="173"/>
      <c r="AP317" s="173"/>
      <c r="AQ317" s="173"/>
      <c r="AR317" s="173"/>
      <c r="AS317" s="173"/>
      <c r="AT317" s="173"/>
      <c r="AU317" s="173"/>
      <c r="AV317" s="173"/>
      <c r="AW317" s="173"/>
      <c r="AX317" s="173"/>
      <c r="AY317" s="173"/>
      <c r="AZ317" s="173"/>
      <c r="BA317" s="135"/>
      <c r="BB317" s="133"/>
      <c r="BC317" s="133"/>
      <c r="BD317" s="133"/>
      <c r="BE317" s="133"/>
      <c r="BF317" s="133"/>
      <c r="BG317" s="133"/>
      <c r="BH317" s="133"/>
      <c r="BI317" s="133"/>
      <c r="BJ317" s="133"/>
      <c r="BK317" s="133"/>
      <c r="BL317" s="133"/>
      <c r="BM317" s="133"/>
      <c r="BN317" s="133"/>
      <c r="BO317" s="133"/>
      <c r="BP317" s="133"/>
      <c r="BQ317" s="133"/>
      <c r="BR317" s="133"/>
      <c r="BS317" s="133"/>
      <c r="BT317" s="133"/>
      <c r="BU317" s="133"/>
      <c r="BV317" s="133"/>
      <c r="BW317" s="133"/>
      <c r="BX317" s="133"/>
      <c r="BY317" s="135"/>
      <c r="BZ317" s="172"/>
      <c r="CA317" s="172"/>
      <c r="CB317" s="172"/>
      <c r="CC317" s="172"/>
      <c r="CD317" s="172"/>
      <c r="CE317" s="172"/>
      <c r="CF317" s="172"/>
      <c r="CG317" s="172"/>
      <c r="CH317" s="172"/>
      <c r="CI317" s="172"/>
      <c r="CJ317" s="172"/>
      <c r="CK317" s="172"/>
      <c r="CL317" s="172"/>
      <c r="CM317" s="172"/>
      <c r="CN317" s="172"/>
      <c r="CO317" s="172"/>
      <c r="CP317" s="172"/>
      <c r="CQ317" s="172"/>
      <c r="CR317" s="172"/>
      <c r="CS317" s="172"/>
      <c r="CT317" s="172"/>
      <c r="CU317" s="172"/>
      <c r="CV317" s="172"/>
      <c r="CW317" s="172"/>
      <c r="CX317" s="172"/>
      <c r="CY317" s="172"/>
      <c r="CZ317" s="172"/>
    </row>
    <row r="318" s="373" customFormat="true" ht="15" customHeight="true" x14ac:dyDescent="0.2">
      <c r="B318" s="372"/>
      <c r="AB318" s="173"/>
      <c r="AC318" s="173"/>
      <c r="AD318" s="173"/>
      <c r="AE318" s="173"/>
      <c r="AF318" s="173"/>
      <c r="AG318" s="173"/>
      <c r="AH318" s="173"/>
      <c r="AI318" s="173"/>
      <c r="AJ318" s="173"/>
      <c r="AK318" s="173"/>
      <c r="AL318" s="173"/>
      <c r="AM318" s="173"/>
      <c r="AN318" s="173"/>
      <c r="AO318" s="173"/>
      <c r="AP318" s="173"/>
      <c r="AQ318" s="173"/>
      <c r="AR318" s="173"/>
      <c r="AS318" s="173"/>
      <c r="AT318" s="173"/>
      <c r="AU318" s="173"/>
      <c r="AV318" s="173"/>
      <c r="AW318" s="173"/>
      <c r="AX318" s="173"/>
      <c r="AY318" s="173"/>
      <c r="AZ318" s="173"/>
      <c r="BA318" s="135"/>
      <c r="BB318" s="133"/>
      <c r="BC318" s="133"/>
      <c r="BD318" s="133"/>
      <c r="BE318" s="133"/>
      <c r="BF318" s="133"/>
      <c r="BG318" s="133"/>
      <c r="BH318" s="133"/>
      <c r="BI318" s="133"/>
      <c r="BJ318" s="133"/>
      <c r="BK318" s="133"/>
      <c r="BL318" s="133"/>
      <c r="BM318" s="133"/>
      <c r="BN318" s="133"/>
      <c r="BO318" s="133"/>
      <c r="BP318" s="133"/>
      <c r="BQ318" s="133"/>
      <c r="BR318" s="133"/>
      <c r="BS318" s="133"/>
      <c r="BT318" s="133"/>
      <c r="BU318" s="133"/>
      <c r="BV318" s="133"/>
      <c r="BW318" s="133"/>
      <c r="BX318" s="133"/>
      <c r="BY318" s="135"/>
      <c r="BZ318" s="172"/>
      <c r="CA318" s="172"/>
      <c r="CB318" s="172"/>
      <c r="CC318" s="172"/>
      <c r="CD318" s="172"/>
      <c r="CE318" s="172"/>
      <c r="CF318" s="172"/>
      <c r="CG318" s="172"/>
      <c r="CH318" s="172"/>
      <c r="CI318" s="172"/>
      <c r="CJ318" s="172"/>
      <c r="CK318" s="172"/>
      <c r="CL318" s="172"/>
      <c r="CM318" s="172"/>
      <c r="CN318" s="172"/>
      <c r="CO318" s="172"/>
      <c r="CP318" s="172"/>
      <c r="CQ318" s="172"/>
      <c r="CR318" s="172"/>
      <c r="CS318" s="172"/>
      <c r="CT318" s="172"/>
      <c r="CU318" s="172"/>
      <c r="CV318" s="172"/>
      <c r="CW318" s="172"/>
      <c r="CX318" s="172"/>
      <c r="CY318" s="172"/>
      <c r="CZ318" s="172"/>
    </row>
    <row r="319" s="373" customFormat="true" ht="15" customHeight="true" x14ac:dyDescent="0.2">
      <c r="B319" s="372"/>
      <c r="AB319" s="173"/>
      <c r="AC319" s="173"/>
      <c r="AD319" s="173"/>
      <c r="AE319" s="173"/>
      <c r="AF319" s="173"/>
      <c r="AG319" s="173"/>
      <c r="AH319" s="173"/>
      <c r="AI319" s="173"/>
      <c r="AJ319" s="173"/>
      <c r="AK319" s="173"/>
      <c r="AL319" s="173"/>
      <c r="AM319" s="173"/>
      <c r="AN319" s="173"/>
      <c r="AO319" s="173"/>
      <c r="AP319" s="173"/>
      <c r="AQ319" s="173"/>
      <c r="AR319" s="173"/>
      <c r="AS319" s="173"/>
      <c r="AT319" s="173"/>
      <c r="AU319" s="173"/>
      <c r="AV319" s="173"/>
      <c r="AW319" s="173"/>
      <c r="AX319" s="173"/>
      <c r="AY319" s="173"/>
      <c r="AZ319" s="173"/>
      <c r="BA319" s="135"/>
      <c r="BB319" s="133"/>
      <c r="BC319" s="133"/>
      <c r="BD319" s="133"/>
      <c r="BE319" s="133"/>
      <c r="BF319" s="133"/>
      <c r="BG319" s="133"/>
      <c r="BH319" s="133"/>
      <c r="BI319" s="133"/>
      <c r="BJ319" s="133"/>
      <c r="BK319" s="133"/>
      <c r="BL319" s="133"/>
      <c r="BM319" s="133"/>
      <c r="BN319" s="133"/>
      <c r="BO319" s="133"/>
      <c r="BP319" s="133"/>
      <c r="BQ319" s="133"/>
      <c r="BR319" s="133"/>
      <c r="BS319" s="133"/>
      <c r="BT319" s="133"/>
      <c r="BU319" s="133"/>
      <c r="BV319" s="133"/>
      <c r="BW319" s="133"/>
      <c r="BX319" s="133"/>
      <c r="BY319" s="135"/>
      <c r="BZ319" s="172"/>
      <c r="CA319" s="172"/>
      <c r="CB319" s="172"/>
      <c r="CC319" s="172"/>
      <c r="CD319" s="172"/>
      <c r="CE319" s="172"/>
      <c r="CF319" s="172"/>
      <c r="CG319" s="172"/>
      <c r="CH319" s="172"/>
      <c r="CI319" s="172"/>
      <c r="CJ319" s="172"/>
      <c r="CK319" s="172"/>
      <c r="CL319" s="172"/>
      <c r="CM319" s="172"/>
      <c r="CN319" s="172"/>
      <c r="CO319" s="172"/>
      <c r="CP319" s="172"/>
      <c r="CQ319" s="172"/>
      <c r="CR319" s="172"/>
      <c r="CS319" s="172"/>
      <c r="CT319" s="172"/>
      <c r="CU319" s="172"/>
      <c r="CV319" s="172"/>
      <c r="CW319" s="172"/>
      <c r="CX319" s="172"/>
      <c r="CY319" s="172"/>
      <c r="CZ319" s="172"/>
    </row>
    <row r="320" s="373" customFormat="true" ht="15" customHeight="true" x14ac:dyDescent="0.2">
      <c r="B320" s="372"/>
      <c r="AB320" s="173"/>
      <c r="AC320" s="173"/>
      <c r="AD320" s="173"/>
      <c r="AE320" s="173"/>
      <c r="AF320" s="173"/>
      <c r="AG320" s="173"/>
      <c r="AH320" s="173"/>
      <c r="AI320" s="173"/>
      <c r="AJ320" s="173"/>
      <c r="AK320" s="173"/>
      <c r="AL320" s="173"/>
      <c r="AM320" s="173"/>
      <c r="AN320" s="173"/>
      <c r="AO320" s="173"/>
      <c r="AP320" s="173"/>
      <c r="AQ320" s="173"/>
      <c r="AR320" s="173"/>
      <c r="AS320" s="173"/>
      <c r="AT320" s="173"/>
      <c r="AU320" s="173"/>
      <c r="AV320" s="173"/>
      <c r="AW320" s="173"/>
      <c r="AX320" s="173"/>
      <c r="AY320" s="173"/>
      <c r="AZ320" s="173"/>
      <c r="BA320" s="135"/>
      <c r="BB320" s="133"/>
      <c r="BC320" s="133"/>
      <c r="BD320" s="133"/>
      <c r="BE320" s="133"/>
      <c r="BF320" s="133"/>
      <c r="BG320" s="133"/>
      <c r="BH320" s="133"/>
      <c r="BI320" s="133"/>
      <c r="BJ320" s="133"/>
      <c r="BK320" s="133"/>
      <c r="BL320" s="133"/>
      <c r="BM320" s="133"/>
      <c r="BN320" s="133"/>
      <c r="BO320" s="133"/>
      <c r="BP320" s="133"/>
      <c r="BQ320" s="133"/>
      <c r="BR320" s="133"/>
      <c r="BS320" s="133"/>
      <c r="BT320" s="133"/>
      <c r="BU320" s="133"/>
      <c r="BV320" s="133"/>
      <c r="BW320" s="133"/>
      <c r="BX320" s="133"/>
      <c r="BY320" s="135"/>
      <c r="BZ320" s="172"/>
      <c r="CA320" s="172"/>
      <c r="CB320" s="172"/>
      <c r="CC320" s="172"/>
      <c r="CD320" s="172"/>
      <c r="CE320" s="172"/>
      <c r="CF320" s="172"/>
      <c r="CG320" s="172"/>
      <c r="CH320" s="172"/>
      <c r="CI320" s="172"/>
      <c r="CJ320" s="172"/>
      <c r="CK320" s="172"/>
      <c r="CL320" s="172"/>
      <c r="CM320" s="172"/>
      <c r="CN320" s="172"/>
      <c r="CO320" s="172"/>
      <c r="CP320" s="172"/>
      <c r="CQ320" s="172"/>
      <c r="CR320" s="172"/>
      <c r="CS320" s="172"/>
      <c r="CT320" s="172"/>
      <c r="CU320" s="172"/>
      <c r="CV320" s="172"/>
      <c r="CW320" s="172"/>
      <c r="CX320" s="172"/>
      <c r="CY320" s="172"/>
      <c r="CZ320" s="172"/>
    </row>
    <row r="321" s="373" customFormat="true" ht="15" customHeight="true" x14ac:dyDescent="0.2">
      <c r="B321" s="372"/>
      <c r="AB321" s="173"/>
      <c r="AC321" s="173"/>
      <c r="AD321" s="173"/>
      <c r="AE321" s="173"/>
      <c r="AF321" s="173"/>
      <c r="AG321" s="173"/>
      <c r="AH321" s="173"/>
      <c r="AI321" s="173"/>
      <c r="AJ321" s="173"/>
      <c r="AK321" s="173"/>
      <c r="AL321" s="173"/>
      <c r="AM321" s="173"/>
      <c r="AN321" s="173"/>
      <c r="AO321" s="173"/>
      <c r="AP321" s="173"/>
      <c r="AQ321" s="173"/>
      <c r="AR321" s="173"/>
      <c r="AS321" s="173"/>
      <c r="AT321" s="173"/>
      <c r="AU321" s="173"/>
      <c r="AV321" s="173"/>
      <c r="AW321" s="173"/>
      <c r="AX321" s="173"/>
      <c r="AY321" s="173"/>
      <c r="AZ321" s="173"/>
      <c r="BA321" s="135"/>
      <c r="BB321" s="133"/>
      <c r="BC321" s="133"/>
      <c r="BD321" s="133"/>
      <c r="BE321" s="133"/>
      <c r="BF321" s="133"/>
      <c r="BG321" s="133"/>
      <c r="BH321" s="133"/>
      <c r="BI321" s="133"/>
      <c r="BJ321" s="133"/>
      <c r="BK321" s="133"/>
      <c r="BL321" s="133"/>
      <c r="BM321" s="133"/>
      <c r="BN321" s="133"/>
      <c r="BO321" s="133"/>
      <c r="BP321" s="133"/>
      <c r="BQ321" s="133"/>
      <c r="BR321" s="133"/>
      <c r="BS321" s="133"/>
      <c r="BT321" s="133"/>
      <c r="BU321" s="133"/>
      <c r="BV321" s="133"/>
      <c r="BW321" s="133"/>
      <c r="BX321" s="133"/>
      <c r="BY321" s="135"/>
      <c r="BZ321" s="172"/>
      <c r="CA321" s="172"/>
      <c r="CB321" s="172"/>
      <c r="CC321" s="172"/>
      <c r="CD321" s="172"/>
      <c r="CE321" s="172"/>
      <c r="CF321" s="172"/>
      <c r="CG321" s="172"/>
      <c r="CH321" s="172"/>
      <c r="CI321" s="172"/>
      <c r="CJ321" s="172"/>
      <c r="CK321" s="172"/>
      <c r="CL321" s="172"/>
      <c r="CM321" s="172"/>
      <c r="CN321" s="172"/>
      <c r="CO321" s="172"/>
      <c r="CP321" s="172"/>
      <c r="CQ321" s="172"/>
      <c r="CR321" s="172"/>
      <c r="CS321" s="172"/>
      <c r="CT321" s="172"/>
      <c r="CU321" s="172"/>
      <c r="CV321" s="172"/>
      <c r="CW321" s="172"/>
      <c r="CX321" s="172"/>
      <c r="CY321" s="172"/>
      <c r="CZ321" s="172"/>
    </row>
    <row r="322" s="373" customFormat="true" ht="15" customHeight="true" x14ac:dyDescent="0.2">
      <c r="B322" s="372"/>
      <c r="AB322" s="173"/>
      <c r="AC322" s="173"/>
      <c r="AD322" s="173"/>
      <c r="AE322" s="173"/>
      <c r="AF322" s="173"/>
      <c r="AG322" s="173"/>
      <c r="AH322" s="173"/>
      <c r="AI322" s="173"/>
      <c r="AJ322" s="173"/>
      <c r="AK322" s="173"/>
      <c r="AL322" s="173"/>
      <c r="AM322" s="173"/>
      <c r="AN322" s="173"/>
      <c r="AO322" s="173"/>
      <c r="AP322" s="173"/>
      <c r="AQ322" s="173"/>
      <c r="AR322" s="173"/>
      <c r="AS322" s="173"/>
      <c r="AT322" s="173"/>
      <c r="AU322" s="173"/>
      <c r="AV322" s="173"/>
      <c r="AW322" s="173"/>
      <c r="AX322" s="173"/>
      <c r="AY322" s="173"/>
      <c r="AZ322" s="173"/>
      <c r="BA322" s="135"/>
      <c r="BB322" s="133"/>
      <c r="BC322" s="133"/>
      <c r="BD322" s="133"/>
      <c r="BE322" s="133"/>
      <c r="BF322" s="133"/>
      <c r="BG322" s="133"/>
      <c r="BH322" s="133"/>
      <c r="BI322" s="133"/>
      <c r="BJ322" s="133"/>
      <c r="BK322" s="133"/>
      <c r="BL322" s="133"/>
      <c r="BM322" s="133"/>
      <c r="BN322" s="133"/>
      <c r="BO322" s="133"/>
      <c r="BP322" s="133"/>
      <c r="BQ322" s="133"/>
      <c r="BR322" s="133"/>
      <c r="BS322" s="133"/>
      <c r="BT322" s="133"/>
      <c r="BU322" s="133"/>
      <c r="BV322" s="133"/>
      <c r="BW322" s="133"/>
      <c r="BX322" s="133"/>
      <c r="BY322" s="135"/>
      <c r="BZ322" s="172"/>
      <c r="CA322" s="172"/>
      <c r="CB322" s="172"/>
      <c r="CC322" s="172"/>
      <c r="CD322" s="172"/>
      <c r="CE322" s="172"/>
      <c r="CF322" s="172"/>
      <c r="CG322" s="172"/>
      <c r="CH322" s="172"/>
      <c r="CI322" s="172"/>
      <c r="CJ322" s="172"/>
      <c r="CK322" s="172"/>
      <c r="CL322" s="172"/>
      <c r="CM322" s="172"/>
      <c r="CN322" s="172"/>
      <c r="CO322" s="172"/>
      <c r="CP322" s="172"/>
      <c r="CQ322" s="172"/>
      <c r="CR322" s="172"/>
      <c r="CS322" s="172"/>
      <c r="CT322" s="172"/>
      <c r="CU322" s="172"/>
      <c r="CV322" s="172"/>
      <c r="CW322" s="172"/>
      <c r="CX322" s="172"/>
      <c r="CY322" s="172"/>
      <c r="CZ322" s="172"/>
    </row>
    <row r="323" s="373" customFormat="true" ht="15" customHeight="true" x14ac:dyDescent="0.2">
      <c r="B323" s="372"/>
      <c r="AB323" s="173"/>
      <c r="AC323" s="173"/>
      <c r="AD323" s="173"/>
      <c r="AE323" s="173"/>
      <c r="AF323" s="173"/>
      <c r="AG323" s="173"/>
      <c r="AH323" s="173"/>
      <c r="AI323" s="173"/>
      <c r="AJ323" s="173"/>
      <c r="AK323" s="173"/>
      <c r="AL323" s="173"/>
      <c r="AM323" s="173"/>
      <c r="AN323" s="173"/>
      <c r="AO323" s="173"/>
      <c r="AP323" s="173"/>
      <c r="AQ323" s="173"/>
      <c r="AR323" s="173"/>
      <c r="AS323" s="173"/>
      <c r="AT323" s="173"/>
      <c r="AU323" s="173"/>
      <c r="AV323" s="173"/>
      <c r="AW323" s="173"/>
      <c r="AX323" s="173"/>
      <c r="AY323" s="173"/>
      <c r="AZ323" s="173"/>
      <c r="BA323" s="135"/>
      <c r="BB323" s="133"/>
      <c r="BC323" s="133"/>
      <c r="BD323" s="133"/>
      <c r="BE323" s="133"/>
      <c r="BF323" s="133"/>
      <c r="BG323" s="133"/>
      <c r="BH323" s="133"/>
      <c r="BI323" s="133"/>
      <c r="BJ323" s="133"/>
      <c r="BK323" s="133"/>
      <c r="BL323" s="133"/>
      <c r="BM323" s="133"/>
      <c r="BN323" s="133"/>
      <c r="BO323" s="133"/>
      <c r="BP323" s="133"/>
      <c r="BQ323" s="133"/>
      <c r="BR323" s="133"/>
      <c r="BS323" s="133"/>
      <c r="BT323" s="133"/>
      <c r="BU323" s="133"/>
      <c r="BV323" s="133"/>
      <c r="BW323" s="133"/>
      <c r="BX323" s="133"/>
      <c r="BY323" s="135"/>
      <c r="BZ323" s="172"/>
      <c r="CA323" s="172"/>
      <c r="CB323" s="172"/>
      <c r="CC323" s="172"/>
      <c r="CD323" s="172"/>
      <c r="CE323" s="172"/>
      <c r="CF323" s="172"/>
      <c r="CG323" s="172"/>
      <c r="CH323" s="172"/>
      <c r="CI323" s="172"/>
      <c r="CJ323" s="172"/>
      <c r="CK323" s="172"/>
      <c r="CL323" s="172"/>
      <c r="CM323" s="172"/>
      <c r="CN323" s="172"/>
      <c r="CO323" s="172"/>
      <c r="CP323" s="172"/>
      <c r="CQ323" s="172"/>
      <c r="CR323" s="172"/>
      <c r="CS323" s="172"/>
      <c r="CT323" s="172"/>
      <c r="CU323" s="172"/>
      <c r="CV323" s="172"/>
      <c r="CW323" s="172"/>
      <c r="CX323" s="172"/>
      <c r="CY323" s="172"/>
      <c r="CZ323" s="172"/>
    </row>
    <row r="324" s="373" customFormat="true" ht="15" customHeight="true" x14ac:dyDescent="0.2">
      <c r="B324" s="372"/>
      <c r="AB324" s="173"/>
      <c r="AC324" s="173"/>
      <c r="AD324" s="173"/>
      <c r="AE324" s="173"/>
      <c r="AF324" s="173"/>
      <c r="AG324" s="173"/>
      <c r="AH324" s="173"/>
      <c r="AI324" s="173"/>
      <c r="AJ324" s="173"/>
      <c r="AK324" s="173"/>
      <c r="AL324" s="173"/>
      <c r="AM324" s="173"/>
      <c r="AN324" s="173"/>
      <c r="AO324" s="173"/>
      <c r="AP324" s="173"/>
      <c r="AQ324" s="173"/>
      <c r="AR324" s="173"/>
      <c r="AS324" s="173"/>
      <c r="AT324" s="173"/>
      <c r="AU324" s="173"/>
      <c r="AV324" s="173"/>
      <c r="AW324" s="173"/>
      <c r="AX324" s="173"/>
      <c r="AY324" s="173"/>
      <c r="AZ324" s="173"/>
      <c r="BA324" s="135"/>
      <c r="BB324" s="133"/>
      <c r="BC324" s="133"/>
      <c r="BD324" s="133"/>
      <c r="BE324" s="133"/>
      <c r="BF324" s="133"/>
      <c r="BG324" s="133"/>
      <c r="BH324" s="133"/>
      <c r="BI324" s="133"/>
      <c r="BJ324" s="133"/>
      <c r="BK324" s="133"/>
      <c r="BL324" s="133"/>
      <c r="BM324" s="133"/>
      <c r="BN324" s="133"/>
      <c r="BO324" s="133"/>
      <c r="BP324" s="133"/>
      <c r="BQ324" s="133"/>
      <c r="BR324" s="133"/>
      <c r="BS324" s="133"/>
      <c r="BT324" s="133"/>
      <c r="BU324" s="133"/>
      <c r="BV324" s="133"/>
      <c r="BW324" s="133"/>
      <c r="BX324" s="133"/>
      <c r="BY324" s="135"/>
      <c r="BZ324" s="172"/>
      <c r="CA324" s="172"/>
      <c r="CB324" s="172"/>
      <c r="CC324" s="172"/>
      <c r="CD324" s="172"/>
      <c r="CE324" s="172"/>
      <c r="CF324" s="172"/>
      <c r="CG324" s="172"/>
      <c r="CH324" s="172"/>
      <c r="CI324" s="172"/>
      <c r="CJ324" s="172"/>
      <c r="CK324" s="172"/>
      <c r="CL324" s="172"/>
      <c r="CM324" s="172"/>
      <c r="CN324" s="172"/>
      <c r="CO324" s="172"/>
      <c r="CP324" s="172"/>
      <c r="CQ324" s="172"/>
      <c r="CR324" s="172"/>
      <c r="CS324" s="172"/>
      <c r="CT324" s="172"/>
      <c r="CU324" s="172"/>
      <c r="CV324" s="172"/>
      <c r="CW324" s="172"/>
      <c r="CX324" s="172"/>
      <c r="CY324" s="172"/>
      <c r="CZ324" s="172"/>
    </row>
    <row r="325" s="373" customFormat="true" ht="15" customHeight="true" x14ac:dyDescent="0.2">
      <c r="B325" s="372"/>
      <c r="AB325" s="173"/>
      <c r="AC325" s="173"/>
      <c r="AD325" s="173"/>
      <c r="AE325" s="173"/>
      <c r="AF325" s="173"/>
      <c r="AG325" s="173"/>
      <c r="AH325" s="173"/>
      <c r="AI325" s="173"/>
      <c r="AJ325" s="173"/>
      <c r="AK325" s="173"/>
      <c r="AL325" s="173"/>
      <c r="AM325" s="173"/>
      <c r="AN325" s="173"/>
      <c r="AO325" s="173"/>
      <c r="AP325" s="173"/>
      <c r="AQ325" s="173"/>
      <c r="AR325" s="173"/>
      <c r="AS325" s="173"/>
      <c r="AT325" s="173"/>
      <c r="AU325" s="173"/>
      <c r="AV325" s="173"/>
      <c r="AW325" s="173"/>
      <c r="AX325" s="173"/>
      <c r="AY325" s="173"/>
      <c r="AZ325" s="173"/>
      <c r="BA325" s="135"/>
      <c r="BB325" s="133"/>
      <c r="BC325" s="133"/>
      <c r="BD325" s="133"/>
      <c r="BE325" s="133"/>
      <c r="BF325" s="133"/>
      <c r="BG325" s="133"/>
      <c r="BH325" s="133"/>
      <c r="BI325" s="133"/>
      <c r="BJ325" s="133"/>
      <c r="BK325" s="133"/>
      <c r="BL325" s="133"/>
      <c r="BM325" s="133"/>
      <c r="BN325" s="133"/>
      <c r="BO325" s="133"/>
      <c r="BP325" s="133"/>
      <c r="BQ325" s="133"/>
      <c r="BR325" s="133"/>
      <c r="BS325" s="133"/>
      <c r="BT325" s="133"/>
      <c r="BU325" s="133"/>
      <c r="BV325" s="133"/>
      <c r="BW325" s="133"/>
      <c r="BX325" s="133"/>
      <c r="BY325" s="135"/>
      <c r="BZ325" s="172"/>
      <c r="CA325" s="172"/>
      <c r="CB325" s="172"/>
      <c r="CC325" s="172"/>
      <c r="CD325" s="172"/>
      <c r="CE325" s="172"/>
      <c r="CF325" s="172"/>
      <c r="CG325" s="172"/>
      <c r="CH325" s="172"/>
      <c r="CI325" s="172"/>
      <c r="CJ325" s="172"/>
      <c r="CK325" s="172"/>
      <c r="CL325" s="172"/>
      <c r="CM325" s="172"/>
      <c r="CN325" s="172"/>
      <c r="CO325" s="172"/>
      <c r="CP325" s="172"/>
      <c r="CQ325" s="172"/>
      <c r="CR325" s="172"/>
      <c r="CS325" s="172"/>
      <c r="CT325" s="172"/>
      <c r="CU325" s="172"/>
      <c r="CV325" s="172"/>
      <c r="CW325" s="172"/>
      <c r="CX325" s="172"/>
      <c r="CY325" s="172"/>
      <c r="CZ325" s="172"/>
    </row>
    <row r="326" s="373" customFormat="true" ht="15" customHeight="true" x14ac:dyDescent="0.2">
      <c r="B326" s="372"/>
      <c r="AB326" s="173"/>
      <c r="AC326" s="173"/>
      <c r="AD326" s="173"/>
      <c r="AE326" s="173"/>
      <c r="AF326" s="173"/>
      <c r="AG326" s="173"/>
      <c r="AH326" s="173"/>
      <c r="AI326" s="173"/>
      <c r="AJ326" s="173"/>
      <c r="AK326" s="173"/>
      <c r="AL326" s="173"/>
      <c r="AM326" s="173"/>
      <c r="AN326" s="173"/>
      <c r="AO326" s="173"/>
      <c r="AP326" s="173"/>
      <c r="AQ326" s="173"/>
      <c r="AR326" s="173"/>
      <c r="AS326" s="173"/>
      <c r="AT326" s="173"/>
      <c r="AU326" s="173"/>
      <c r="AV326" s="173"/>
      <c r="AW326" s="173"/>
      <c r="AX326" s="173"/>
      <c r="AY326" s="173"/>
      <c r="AZ326" s="173"/>
      <c r="BA326" s="135"/>
      <c r="BB326" s="133"/>
      <c r="BC326" s="133"/>
      <c r="BD326" s="133"/>
      <c r="BE326" s="133"/>
      <c r="BF326" s="133"/>
      <c r="BG326" s="133"/>
      <c r="BH326" s="133"/>
      <c r="BI326" s="133"/>
      <c r="BJ326" s="133"/>
      <c r="BK326" s="133"/>
      <c r="BL326" s="133"/>
      <c r="BM326" s="133"/>
      <c r="BN326" s="133"/>
      <c r="BO326" s="133"/>
      <c r="BP326" s="133"/>
      <c r="BQ326" s="133"/>
      <c r="BR326" s="133"/>
      <c r="BS326" s="133"/>
      <c r="BT326" s="133"/>
      <c r="BU326" s="133"/>
      <c r="BV326" s="133"/>
      <c r="BW326" s="133"/>
      <c r="BX326" s="133"/>
      <c r="BY326" s="135"/>
      <c r="BZ326" s="172"/>
      <c r="CA326" s="172"/>
      <c r="CB326" s="172"/>
      <c r="CC326" s="172"/>
      <c r="CD326" s="172"/>
      <c r="CE326" s="172"/>
      <c r="CF326" s="172"/>
      <c r="CG326" s="172"/>
      <c r="CH326" s="172"/>
      <c r="CI326" s="172"/>
      <c r="CJ326" s="172"/>
      <c r="CK326" s="172"/>
      <c r="CL326" s="172"/>
      <c r="CM326" s="172"/>
      <c r="CN326" s="172"/>
      <c r="CO326" s="172"/>
      <c r="CP326" s="172"/>
      <c r="CQ326" s="172"/>
      <c r="CR326" s="172"/>
      <c r="CS326" s="172"/>
      <c r="CT326" s="172"/>
      <c r="CU326" s="172"/>
      <c r="CV326" s="172"/>
      <c r="CW326" s="172"/>
      <c r="CX326" s="172"/>
      <c r="CY326" s="172"/>
      <c r="CZ326" s="172"/>
    </row>
    <row r="327" s="373" customFormat="true" ht="15" customHeight="true" x14ac:dyDescent="0.2">
      <c r="B327" s="372"/>
      <c r="AB327" s="173"/>
      <c r="AC327" s="173"/>
      <c r="AD327" s="173"/>
      <c r="AE327" s="173"/>
      <c r="AF327" s="173"/>
      <c r="AG327" s="173"/>
      <c r="AH327" s="173"/>
      <c r="AI327" s="173"/>
      <c r="AJ327" s="173"/>
      <c r="AK327" s="173"/>
      <c r="AL327" s="173"/>
      <c r="AM327" s="173"/>
      <c r="AN327" s="173"/>
      <c r="AO327" s="173"/>
      <c r="AP327" s="173"/>
      <c r="AQ327" s="173"/>
      <c r="AR327" s="173"/>
      <c r="AS327" s="173"/>
      <c r="AT327" s="173"/>
      <c r="AU327" s="173"/>
      <c r="AV327" s="173"/>
      <c r="AW327" s="173"/>
      <c r="AX327" s="173"/>
      <c r="AY327" s="173"/>
      <c r="AZ327" s="173"/>
      <c r="BA327" s="135"/>
      <c r="BB327" s="133"/>
      <c r="BC327" s="133"/>
      <c r="BD327" s="133"/>
      <c r="BE327" s="133"/>
      <c r="BF327" s="133"/>
      <c r="BG327" s="133"/>
      <c r="BH327" s="133"/>
      <c r="BI327" s="133"/>
      <c r="BJ327" s="133"/>
      <c r="BK327" s="133"/>
      <c r="BL327" s="133"/>
      <c r="BM327" s="133"/>
      <c r="BN327" s="133"/>
      <c r="BO327" s="133"/>
      <c r="BP327" s="133"/>
      <c r="BQ327" s="133"/>
      <c r="BR327" s="133"/>
      <c r="BS327" s="133"/>
      <c r="BT327" s="133"/>
      <c r="BU327" s="133"/>
      <c r="BV327" s="133"/>
      <c r="BW327" s="133"/>
      <c r="BX327" s="133"/>
      <c r="BY327" s="135"/>
      <c r="BZ327" s="172"/>
      <c r="CA327" s="172"/>
      <c r="CB327" s="172"/>
      <c r="CC327" s="172"/>
      <c r="CD327" s="172"/>
      <c r="CE327" s="172"/>
      <c r="CF327" s="172"/>
      <c r="CG327" s="172"/>
      <c r="CH327" s="172"/>
      <c r="CI327" s="172"/>
      <c r="CJ327" s="172"/>
      <c r="CK327" s="172"/>
      <c r="CL327" s="172"/>
      <c r="CM327" s="172"/>
      <c r="CN327" s="172"/>
      <c r="CO327" s="172"/>
      <c r="CP327" s="172"/>
      <c r="CQ327" s="172"/>
      <c r="CR327" s="172"/>
      <c r="CS327" s="172"/>
      <c r="CT327" s="172"/>
      <c r="CU327" s="172"/>
      <c r="CV327" s="172"/>
      <c r="CW327" s="172"/>
      <c r="CX327" s="172"/>
      <c r="CY327" s="172"/>
      <c r="CZ327" s="172"/>
    </row>
    <row r="328" s="373" customFormat="true" ht="15" customHeight="true" x14ac:dyDescent="0.2">
      <c r="B328" s="372"/>
      <c r="AB328" s="173"/>
      <c r="AC328" s="173"/>
      <c r="AD328" s="173"/>
      <c r="AE328" s="173"/>
      <c r="AF328" s="173"/>
      <c r="AG328" s="173"/>
      <c r="AH328" s="173"/>
      <c r="AI328" s="173"/>
      <c r="AJ328" s="173"/>
      <c r="AK328" s="173"/>
      <c r="AL328" s="173"/>
      <c r="AM328" s="173"/>
      <c r="AN328" s="173"/>
      <c r="AO328" s="173"/>
      <c r="AP328" s="173"/>
      <c r="AQ328" s="173"/>
      <c r="AR328" s="173"/>
      <c r="AS328" s="173"/>
      <c r="AT328" s="173"/>
      <c r="AU328" s="173"/>
      <c r="AV328" s="173"/>
      <c r="AW328" s="173"/>
      <c r="AX328" s="173"/>
      <c r="AY328" s="173"/>
      <c r="AZ328" s="173"/>
      <c r="BA328" s="135"/>
      <c r="BB328" s="133"/>
      <c r="BC328" s="133"/>
      <c r="BD328" s="133"/>
      <c r="BE328" s="133"/>
      <c r="BF328" s="133"/>
      <c r="BG328" s="133"/>
      <c r="BH328" s="133"/>
      <c r="BI328" s="133"/>
      <c r="BJ328" s="133"/>
      <c r="BK328" s="133"/>
      <c r="BL328" s="133"/>
      <c r="BM328" s="133"/>
      <c r="BN328" s="133"/>
      <c r="BO328" s="133"/>
      <c r="BP328" s="133"/>
      <c r="BQ328" s="133"/>
      <c r="BR328" s="133"/>
      <c r="BS328" s="133"/>
      <c r="BT328" s="133"/>
      <c r="BU328" s="133"/>
      <c r="BV328" s="133"/>
      <c r="BW328" s="133"/>
      <c r="BX328" s="133"/>
      <c r="BY328" s="135"/>
      <c r="BZ328" s="172"/>
      <c r="CA328" s="172"/>
      <c r="CB328" s="172"/>
      <c r="CC328" s="172"/>
      <c r="CD328" s="172"/>
      <c r="CE328" s="172"/>
      <c r="CF328" s="172"/>
      <c r="CG328" s="172"/>
      <c r="CH328" s="172"/>
      <c r="CI328" s="172"/>
      <c r="CJ328" s="172"/>
      <c r="CK328" s="172"/>
      <c r="CL328" s="172"/>
      <c r="CM328" s="172"/>
      <c r="CN328" s="172"/>
      <c r="CO328" s="172"/>
      <c r="CP328" s="172"/>
      <c r="CQ328" s="172"/>
      <c r="CR328" s="172"/>
      <c r="CS328" s="172"/>
      <c r="CT328" s="172"/>
      <c r="CU328" s="172"/>
      <c r="CV328" s="172"/>
      <c r="CW328" s="172"/>
      <c r="CX328" s="172"/>
      <c r="CY328" s="172"/>
      <c r="CZ328" s="172"/>
    </row>
    <row r="329" s="373" customFormat="true" ht="250.15" customHeight="true" x14ac:dyDescent="0.2">
      <c r="B329" s="372"/>
      <c r="AB329" s="173"/>
      <c r="AC329" s="173"/>
      <c r="AD329" s="173"/>
      <c r="AE329" s="173"/>
      <c r="AF329" s="173"/>
      <c r="AG329" s="173"/>
      <c r="AH329" s="173"/>
      <c r="AI329" s="173"/>
      <c r="AJ329" s="173"/>
      <c r="AK329" s="173"/>
      <c r="AL329" s="173"/>
      <c r="AM329" s="173"/>
      <c r="AN329" s="173"/>
      <c r="AO329" s="173"/>
      <c r="AP329" s="173"/>
      <c r="AQ329" s="173"/>
      <c r="AR329" s="173"/>
      <c r="AS329" s="173"/>
      <c r="AT329" s="173"/>
      <c r="AU329" s="173"/>
      <c r="AV329" s="173"/>
      <c r="AW329" s="173"/>
      <c r="AX329" s="173"/>
      <c r="AY329" s="173"/>
      <c r="AZ329" s="173"/>
      <c r="BA329" s="135"/>
      <c r="BB329" s="133"/>
      <c r="BC329" s="133"/>
      <c r="BD329" s="133"/>
      <c r="BE329" s="133"/>
      <c r="BF329" s="133"/>
      <c r="BG329" s="133"/>
      <c r="BH329" s="133"/>
      <c r="BI329" s="133"/>
      <c r="BJ329" s="133"/>
      <c r="BK329" s="133"/>
      <c r="BL329" s="133"/>
      <c r="BM329" s="133"/>
      <c r="BN329" s="133"/>
      <c r="BO329" s="133"/>
      <c r="BP329" s="133"/>
      <c r="BQ329" s="133"/>
      <c r="BR329" s="133"/>
      <c r="BS329" s="133"/>
      <c r="BT329" s="133"/>
      <c r="BU329" s="133"/>
      <c r="BV329" s="133"/>
      <c r="BW329" s="133"/>
      <c r="BX329" s="133"/>
      <c r="BY329" s="135"/>
      <c r="BZ329" s="172"/>
      <c r="CA329" s="172"/>
      <c r="CB329" s="172"/>
      <c r="CC329" s="172"/>
      <c r="CD329" s="172"/>
      <c r="CE329" s="172"/>
      <c r="CF329" s="172"/>
      <c r="CG329" s="172"/>
      <c r="CH329" s="172"/>
      <c r="CI329" s="172"/>
      <c r="CJ329" s="172"/>
      <c r="CK329" s="172"/>
      <c r="CL329" s="172"/>
      <c r="CM329" s="172"/>
      <c r="CN329" s="172"/>
      <c r="CO329" s="172"/>
      <c r="CP329" s="172"/>
      <c r="CQ329" s="172"/>
      <c r="CR329" s="172"/>
      <c r="CS329" s="172"/>
      <c r="CT329" s="172"/>
      <c r="CU329" s="172"/>
      <c r="CV329" s="172"/>
      <c r="CW329" s="172"/>
      <c r="CX329" s="172"/>
      <c r="CY329" s="172"/>
      <c r="CZ329" s="172"/>
    </row>
    <row r="330" s="175" customFormat="true" ht="19.15" customHeight="true" x14ac:dyDescent="0.2">
      <c r="B330" s="352"/>
      <c r="AB330" s="168"/>
      <c r="AC330" s="168"/>
      <c r="AD330" s="168"/>
      <c r="AE330" s="168"/>
      <c r="AF330" s="168"/>
      <c r="AG330" s="168"/>
      <c r="AH330" s="168"/>
      <c r="AI330" s="168"/>
      <c r="AJ330" s="168"/>
      <c r="AK330" s="168"/>
      <c r="AL330" s="168"/>
      <c r="AM330" s="168"/>
      <c r="AN330" s="168"/>
      <c r="AO330" s="168"/>
      <c r="AP330" s="168"/>
      <c r="AQ330" s="168"/>
      <c r="AR330" s="168"/>
      <c r="AS330" s="168"/>
      <c r="AT330" s="168"/>
      <c r="AU330" s="168"/>
      <c r="AV330" s="168"/>
      <c r="AW330" s="168"/>
      <c r="AX330" s="168"/>
      <c r="AY330" s="168"/>
      <c r="AZ330" s="168"/>
      <c r="BA330" s="138"/>
      <c r="BB330" s="138"/>
      <c r="BC330" s="349"/>
      <c r="BD330" s="349"/>
      <c r="BE330" s="349"/>
      <c r="BF330" s="349"/>
      <c r="BG330" s="349"/>
      <c r="BH330" s="349"/>
      <c r="BI330" s="349"/>
      <c r="BJ330" s="349"/>
      <c r="BK330" s="349"/>
      <c r="BL330" s="349"/>
      <c r="BM330" s="349"/>
      <c r="BN330" s="349"/>
      <c r="BO330" s="349"/>
      <c r="BP330" s="349"/>
      <c r="BQ330" s="349"/>
      <c r="BR330" s="349"/>
      <c r="BS330" s="349"/>
      <c r="BT330" s="349"/>
      <c r="BU330" s="349"/>
      <c r="BV330" s="349"/>
      <c r="BW330" s="349"/>
      <c r="BX330" s="349"/>
      <c r="BY330" s="349"/>
      <c r="BZ330" s="168"/>
      <c r="CA330" s="168"/>
      <c r="CB330" s="168"/>
      <c r="CC330" s="168"/>
      <c r="CD330" s="168"/>
      <c r="CE330" s="168"/>
      <c r="CF330" s="168"/>
      <c r="CG330" s="168"/>
      <c r="CH330" s="168"/>
      <c r="CI330" s="168"/>
      <c r="CJ330" s="168"/>
      <c r="CK330" s="168"/>
      <c r="CL330" s="168"/>
      <c r="CM330" s="168"/>
      <c r="CN330" s="168"/>
      <c r="CO330" s="168"/>
      <c r="CP330" s="168"/>
      <c r="CQ330" s="168"/>
      <c r="CR330" s="168"/>
      <c r="CS330" s="168"/>
      <c r="CT330" s="168"/>
      <c r="CU330" s="168"/>
      <c r="CV330" s="168"/>
      <c r="CW330" s="168"/>
      <c r="CX330" s="168"/>
      <c r="CY330" s="168"/>
      <c r="CZ330" s="168"/>
    </row>
    <row r="331" s="175" customFormat="true" ht="15" customHeight="true" x14ac:dyDescent="0.2">
      <c r="B331" s="352"/>
      <c r="AB331" s="168"/>
      <c r="AC331" s="168"/>
      <c r="AD331" s="168"/>
      <c r="AE331" s="168"/>
      <c r="AF331" s="168"/>
      <c r="AG331" s="168"/>
      <c r="AH331" s="168"/>
      <c r="AI331" s="168"/>
      <c r="AJ331" s="168"/>
      <c r="AK331" s="168"/>
      <c r="AL331" s="168"/>
      <c r="AM331" s="168"/>
      <c r="AN331" s="168"/>
      <c r="AO331" s="168"/>
      <c r="AP331" s="168"/>
      <c r="AQ331" s="168"/>
      <c r="AR331" s="168"/>
      <c r="AS331" s="168"/>
      <c r="AT331" s="168"/>
      <c r="AU331" s="168"/>
      <c r="AV331" s="168"/>
      <c r="AW331" s="168"/>
      <c r="AX331" s="168"/>
      <c r="AY331" s="168"/>
      <c r="AZ331" s="168"/>
      <c r="BA331" s="138"/>
      <c r="BB331" s="138"/>
      <c r="BC331" s="349"/>
      <c r="BD331" s="349"/>
      <c r="BE331" s="349"/>
      <c r="BF331" s="349"/>
      <c r="BG331" s="349"/>
      <c r="BH331" s="349"/>
      <c r="BI331" s="349"/>
      <c r="BJ331" s="349"/>
      <c r="BK331" s="349"/>
      <c r="BL331" s="349"/>
      <c r="BM331" s="349"/>
      <c r="BN331" s="349"/>
      <c r="BO331" s="349"/>
      <c r="BP331" s="349"/>
      <c r="BQ331" s="349"/>
      <c r="BR331" s="349"/>
      <c r="BS331" s="349"/>
      <c r="BT331" s="349"/>
      <c r="BU331" s="349"/>
      <c r="BV331" s="349"/>
      <c r="BW331" s="349"/>
      <c r="BX331" s="349"/>
      <c r="BY331" s="349"/>
      <c r="BZ331" s="168"/>
      <c r="CA331" s="168"/>
      <c r="CB331" s="168"/>
      <c r="CC331" s="168"/>
      <c r="CD331" s="168"/>
      <c r="CE331" s="168"/>
      <c r="CF331" s="168"/>
      <c r="CG331" s="168"/>
      <c r="CH331" s="168"/>
      <c r="CI331" s="168"/>
      <c r="CJ331" s="168"/>
      <c r="CK331" s="168"/>
      <c r="CL331" s="168"/>
      <c r="CM331" s="168"/>
      <c r="CN331" s="168"/>
      <c r="CO331" s="168"/>
      <c r="CP331" s="168"/>
      <c r="CQ331" s="168"/>
      <c r="CR331" s="168"/>
      <c r="CS331" s="168"/>
      <c r="CT331" s="168"/>
      <c r="CU331" s="168"/>
      <c r="CV331" s="168"/>
      <c r="CW331" s="168"/>
      <c r="CX331" s="168"/>
      <c r="CY331" s="168"/>
      <c r="CZ331" s="168"/>
    </row>
    <row r="332" s="175" customFormat="true" ht="15" customHeight="true" x14ac:dyDescent="0.2">
      <c r="B332" s="352"/>
      <c r="AB332" s="168"/>
      <c r="AC332" s="168"/>
      <c r="AD332" s="168"/>
      <c r="AE332" s="168"/>
      <c r="AF332" s="168"/>
      <c r="AG332" s="168"/>
      <c r="AH332" s="168"/>
      <c r="AI332" s="168"/>
      <c r="AJ332" s="168"/>
      <c r="AK332" s="168"/>
      <c r="AL332" s="168"/>
      <c r="AM332" s="168"/>
      <c r="AN332" s="168"/>
      <c r="AO332" s="168"/>
      <c r="AP332" s="168"/>
      <c r="AQ332" s="168"/>
      <c r="AR332" s="168"/>
      <c r="AS332" s="168"/>
      <c r="AT332" s="168"/>
      <c r="AU332" s="168"/>
      <c r="AV332" s="168"/>
      <c r="AW332" s="168"/>
      <c r="AX332" s="168"/>
      <c r="AY332" s="168"/>
      <c r="AZ332" s="168"/>
      <c r="BA332" s="138"/>
      <c r="BB332" s="138"/>
      <c r="BC332" s="349"/>
      <c r="BD332" s="349"/>
      <c r="BE332" s="349"/>
      <c r="BF332" s="349"/>
      <c r="BG332" s="349"/>
      <c r="BH332" s="349"/>
      <c r="BI332" s="349"/>
      <c r="BJ332" s="349"/>
      <c r="BK332" s="349"/>
      <c r="BL332" s="349"/>
      <c r="BM332" s="349"/>
      <c r="BN332" s="349"/>
      <c r="BO332" s="349"/>
      <c r="BP332" s="349"/>
      <c r="BQ332" s="349"/>
      <c r="BR332" s="349"/>
      <c r="BS332" s="349"/>
      <c r="BT332" s="349"/>
      <c r="BU332" s="349"/>
      <c r="BV332" s="349"/>
      <c r="BW332" s="349"/>
      <c r="BX332" s="349"/>
      <c r="BY332" s="349"/>
      <c r="BZ332" s="168"/>
      <c r="CA332" s="168"/>
      <c r="CB332" s="168"/>
      <c r="CC332" s="168"/>
      <c r="CD332" s="168"/>
      <c r="CE332" s="168"/>
      <c r="CF332" s="168"/>
      <c r="CG332" s="168"/>
      <c r="CH332" s="168"/>
      <c r="CI332" s="168"/>
      <c r="CJ332" s="168"/>
      <c r="CK332" s="168"/>
      <c r="CL332" s="168"/>
      <c r="CM332" s="168"/>
      <c r="CN332" s="168"/>
      <c r="CO332" s="168"/>
      <c r="CP332" s="168"/>
      <c r="CQ332" s="168"/>
      <c r="CR332" s="168"/>
      <c r="CS332" s="168"/>
      <c r="CT332" s="168"/>
      <c r="CU332" s="168"/>
      <c r="CV332" s="168"/>
      <c r="CW332" s="168"/>
      <c r="CX332" s="168"/>
      <c r="CY332" s="168"/>
      <c r="CZ332" s="168"/>
    </row>
    <row r="333" s="175" customFormat="true" ht="15" customHeight="true" x14ac:dyDescent="0.2">
      <c r="B333" s="352"/>
      <c r="AB333" s="168"/>
      <c r="AC333" s="168"/>
      <c r="AD333" s="168"/>
      <c r="AE333" s="168"/>
      <c r="AF333" s="168"/>
      <c r="AG333" s="168"/>
      <c r="AH333" s="168"/>
      <c r="AI333" s="168"/>
      <c r="AJ333" s="168"/>
      <c r="AK333" s="168"/>
      <c r="AL333" s="168"/>
      <c r="AM333" s="168"/>
      <c r="AN333" s="168"/>
      <c r="AO333" s="168"/>
      <c r="AP333" s="168"/>
      <c r="AQ333" s="168"/>
      <c r="AR333" s="168"/>
      <c r="AS333" s="168"/>
      <c r="AT333" s="168"/>
      <c r="AU333" s="168"/>
      <c r="AV333" s="168"/>
      <c r="AW333" s="168"/>
      <c r="AX333" s="168"/>
      <c r="AY333" s="168"/>
      <c r="AZ333" s="168"/>
      <c r="BA333" s="138"/>
      <c r="BB333" s="138"/>
      <c r="BC333" s="349"/>
      <c r="BD333" s="349"/>
      <c r="BE333" s="349"/>
      <c r="BF333" s="349"/>
      <c r="BG333" s="349"/>
      <c r="BH333" s="349"/>
      <c r="BI333" s="349"/>
      <c r="BJ333" s="349"/>
      <c r="BK333" s="349"/>
      <c r="BL333" s="349"/>
      <c r="BM333" s="349"/>
      <c r="BN333" s="349"/>
      <c r="BO333" s="349"/>
      <c r="BP333" s="349"/>
      <c r="BQ333" s="349"/>
      <c r="BR333" s="349"/>
      <c r="BS333" s="349"/>
      <c r="BT333" s="349"/>
      <c r="BU333" s="349"/>
      <c r="BV333" s="349"/>
      <c r="BW333" s="349"/>
      <c r="BX333" s="349"/>
      <c r="BY333" s="349"/>
      <c r="BZ333" s="168"/>
      <c r="CA333" s="168"/>
      <c r="CB333" s="168"/>
      <c r="CC333" s="168"/>
      <c r="CD333" s="168"/>
      <c r="CE333" s="168"/>
      <c r="CF333" s="168"/>
      <c r="CG333" s="168"/>
      <c r="CH333" s="168"/>
      <c r="CI333" s="168"/>
      <c r="CJ333" s="168"/>
      <c r="CK333" s="168"/>
      <c r="CL333" s="168"/>
      <c r="CM333" s="168"/>
      <c r="CN333" s="168"/>
      <c r="CO333" s="168"/>
      <c r="CP333" s="168"/>
      <c r="CQ333" s="168"/>
      <c r="CR333" s="168"/>
      <c r="CS333" s="168"/>
      <c r="CT333" s="168"/>
      <c r="CU333" s="168"/>
      <c r="CV333" s="168"/>
      <c r="CW333" s="168"/>
      <c r="CX333" s="168"/>
      <c r="CY333" s="168"/>
      <c r="CZ333" s="168"/>
    </row>
    <row r="334" s="175" customFormat="true" ht="15" customHeight="true" x14ac:dyDescent="0.2">
      <c r="B334" s="352"/>
      <c r="AB334" s="168"/>
      <c r="AC334" s="168"/>
      <c r="AD334" s="168"/>
      <c r="AE334" s="168"/>
      <c r="AF334" s="168"/>
      <c r="AG334" s="168"/>
      <c r="AH334" s="168"/>
      <c r="AI334" s="168"/>
      <c r="AJ334" s="168"/>
      <c r="AK334" s="168"/>
      <c r="AL334" s="168"/>
      <c r="AM334" s="168"/>
      <c r="AN334" s="168"/>
      <c r="AO334" s="168"/>
      <c r="AP334" s="168"/>
      <c r="AQ334" s="168"/>
      <c r="AR334" s="168"/>
      <c r="AS334" s="168"/>
      <c r="AT334" s="168"/>
      <c r="AU334" s="168"/>
      <c r="AV334" s="168"/>
      <c r="AW334" s="168"/>
      <c r="AX334" s="168"/>
      <c r="AY334" s="168"/>
      <c r="AZ334" s="168"/>
      <c r="BA334" s="138"/>
      <c r="BB334" s="138"/>
      <c r="BC334" s="349"/>
      <c r="BD334" s="349"/>
      <c r="BE334" s="349"/>
      <c r="BF334" s="349"/>
      <c r="BG334" s="349"/>
      <c r="BH334" s="349"/>
      <c r="BI334" s="349"/>
      <c r="BJ334" s="349"/>
      <c r="BK334" s="349"/>
      <c r="BL334" s="349"/>
      <c r="BM334" s="349"/>
      <c r="BN334" s="349"/>
      <c r="BO334" s="349"/>
      <c r="BP334" s="349"/>
      <c r="BQ334" s="349"/>
      <c r="BR334" s="349"/>
      <c r="BS334" s="349"/>
      <c r="BT334" s="349"/>
      <c r="BU334" s="349"/>
      <c r="BV334" s="349"/>
      <c r="BW334" s="349"/>
      <c r="BX334" s="349"/>
      <c r="BY334" s="349"/>
      <c r="BZ334" s="168"/>
      <c r="CA334" s="168"/>
      <c r="CB334" s="168"/>
      <c r="CC334" s="168"/>
      <c r="CD334" s="168"/>
      <c r="CE334" s="168"/>
      <c r="CF334" s="168"/>
      <c r="CG334" s="168"/>
      <c r="CH334" s="168"/>
      <c r="CI334" s="168"/>
      <c r="CJ334" s="168"/>
      <c r="CK334" s="168"/>
      <c r="CL334" s="168"/>
      <c r="CM334" s="168"/>
      <c r="CN334" s="168"/>
      <c r="CO334" s="168"/>
      <c r="CP334" s="168"/>
      <c r="CQ334" s="168"/>
      <c r="CR334" s="168"/>
      <c r="CS334" s="168"/>
      <c r="CT334" s="168"/>
      <c r="CU334" s="168"/>
      <c r="CV334" s="168"/>
      <c r="CW334" s="168"/>
      <c r="CX334" s="168"/>
      <c r="CY334" s="168"/>
      <c r="CZ334" s="168"/>
    </row>
    <row r="335" s="175" customFormat="true" ht="15" customHeight="true" x14ac:dyDescent="0.2">
      <c r="B335" s="352"/>
      <c r="AB335" s="168"/>
      <c r="AC335" s="168"/>
      <c r="AD335" s="168"/>
      <c r="AE335" s="168"/>
      <c r="AF335" s="168"/>
      <c r="AG335" s="168"/>
      <c r="AH335" s="168"/>
      <c r="AI335" s="168"/>
      <c r="AJ335" s="168"/>
      <c r="AK335" s="168"/>
      <c r="AL335" s="168"/>
      <c r="AM335" s="168"/>
      <c r="AN335" s="168"/>
      <c r="AO335" s="168"/>
      <c r="AP335" s="168"/>
      <c r="AQ335" s="168"/>
      <c r="AR335" s="168"/>
      <c r="AS335" s="168"/>
      <c r="AT335" s="168"/>
      <c r="AU335" s="168"/>
      <c r="AV335" s="168"/>
      <c r="AW335" s="168"/>
      <c r="AX335" s="168"/>
      <c r="AY335" s="168"/>
      <c r="AZ335" s="168"/>
      <c r="BA335" s="138"/>
      <c r="BB335" s="138"/>
      <c r="BC335" s="349"/>
      <c r="BD335" s="349"/>
      <c r="BE335" s="349"/>
      <c r="BF335" s="349"/>
      <c r="BG335" s="349"/>
      <c r="BH335" s="349"/>
      <c r="BI335" s="349"/>
      <c r="BJ335" s="349"/>
      <c r="BK335" s="349"/>
      <c r="BL335" s="349"/>
      <c r="BM335" s="349"/>
      <c r="BN335" s="349"/>
      <c r="BO335" s="349"/>
      <c r="BP335" s="349"/>
      <c r="BQ335" s="349"/>
      <c r="BR335" s="349"/>
      <c r="BS335" s="349"/>
      <c r="BT335" s="349"/>
      <c r="BU335" s="349"/>
      <c r="BV335" s="349"/>
      <c r="BW335" s="349"/>
      <c r="BX335" s="349"/>
      <c r="BY335" s="349"/>
      <c r="BZ335" s="168"/>
      <c r="CA335" s="168"/>
      <c r="CB335" s="168"/>
      <c r="CC335" s="168"/>
      <c r="CD335" s="168"/>
      <c r="CE335" s="168"/>
      <c r="CF335" s="168"/>
      <c r="CG335" s="168"/>
      <c r="CH335" s="168"/>
      <c r="CI335" s="168"/>
      <c r="CJ335" s="168"/>
      <c r="CK335" s="168"/>
      <c r="CL335" s="168"/>
      <c r="CM335" s="168"/>
      <c r="CN335" s="168"/>
      <c r="CO335" s="168"/>
      <c r="CP335" s="168"/>
      <c r="CQ335" s="168"/>
      <c r="CR335" s="168"/>
      <c r="CS335" s="168"/>
      <c r="CT335" s="168"/>
      <c r="CU335" s="168"/>
      <c r="CV335" s="168"/>
      <c r="CW335" s="168"/>
      <c r="CX335" s="168"/>
      <c r="CY335" s="168"/>
      <c r="CZ335" s="168"/>
    </row>
    <row r="336" s="175" customFormat="true" ht="15" customHeight="true" x14ac:dyDescent="0.2">
      <c r="B336" s="352"/>
      <c r="AB336" s="168"/>
      <c r="AC336" s="168"/>
      <c r="AD336" s="168"/>
      <c r="AE336" s="168"/>
      <c r="AF336" s="168"/>
      <c r="AG336" s="168"/>
      <c r="AH336" s="168"/>
      <c r="AI336" s="168"/>
      <c r="AJ336" s="168"/>
      <c r="AK336" s="168"/>
      <c r="AL336" s="168"/>
      <c r="AM336" s="168"/>
      <c r="AN336" s="168"/>
      <c r="AO336" s="168"/>
      <c r="AP336" s="168"/>
      <c r="AQ336" s="168"/>
      <c r="AR336" s="168"/>
      <c r="AS336" s="168"/>
      <c r="AT336" s="168"/>
      <c r="AU336" s="168"/>
      <c r="AV336" s="168"/>
      <c r="AW336" s="168"/>
      <c r="AX336" s="168"/>
      <c r="AY336" s="168"/>
      <c r="AZ336" s="168"/>
      <c r="BA336" s="138"/>
      <c r="BB336" s="138"/>
      <c r="BC336" s="349"/>
      <c r="BD336" s="349"/>
      <c r="BE336" s="349"/>
      <c r="BF336" s="349"/>
      <c r="BG336" s="349"/>
      <c r="BH336" s="349"/>
      <c r="BI336" s="349"/>
      <c r="BJ336" s="349"/>
      <c r="BK336" s="349"/>
      <c r="BL336" s="349"/>
      <c r="BM336" s="349"/>
      <c r="BN336" s="349"/>
      <c r="BO336" s="349"/>
      <c r="BP336" s="349"/>
      <c r="BQ336" s="349"/>
      <c r="BR336" s="349"/>
      <c r="BS336" s="349"/>
      <c r="BT336" s="349"/>
      <c r="BU336" s="349"/>
      <c r="BV336" s="349"/>
      <c r="BW336" s="349"/>
      <c r="BX336" s="349"/>
      <c r="BY336" s="349"/>
      <c r="BZ336" s="168"/>
      <c r="CA336" s="168"/>
      <c r="CB336" s="168"/>
      <c r="CC336" s="168"/>
      <c r="CD336" s="168"/>
      <c r="CE336" s="168"/>
      <c r="CF336" s="168"/>
      <c r="CG336" s="168"/>
      <c r="CH336" s="168"/>
      <c r="CI336" s="168"/>
      <c r="CJ336" s="168"/>
      <c r="CK336" s="168"/>
      <c r="CL336" s="168"/>
      <c r="CM336" s="168"/>
      <c r="CN336" s="168"/>
      <c r="CO336" s="168"/>
      <c r="CP336" s="168"/>
      <c r="CQ336" s="168"/>
      <c r="CR336" s="168"/>
      <c r="CS336" s="168"/>
      <c r="CT336" s="168"/>
      <c r="CU336" s="168"/>
      <c r="CV336" s="168"/>
      <c r="CW336" s="168"/>
      <c r="CX336" s="168"/>
      <c r="CY336" s="168"/>
      <c r="CZ336" s="168"/>
    </row>
    <row r="337" s="175" customFormat="true" ht="18" customHeight="true" x14ac:dyDescent="0.2">
      <c r="B337" s="352"/>
      <c r="AB337" s="168"/>
      <c r="AC337" s="168"/>
      <c r="AD337" s="168"/>
      <c r="AE337" s="168"/>
      <c r="AF337" s="168"/>
      <c r="AG337" s="168"/>
      <c r="AH337" s="168"/>
      <c r="AI337" s="168"/>
      <c r="AJ337" s="168"/>
      <c r="AK337" s="168"/>
      <c r="AL337" s="168"/>
      <c r="AM337" s="168"/>
      <c r="AN337" s="168"/>
      <c r="AO337" s="168"/>
      <c r="AP337" s="168"/>
      <c r="AQ337" s="168"/>
      <c r="AR337" s="168"/>
      <c r="AS337" s="168"/>
      <c r="AT337" s="168"/>
      <c r="AU337" s="168"/>
      <c r="AV337" s="168"/>
      <c r="AW337" s="168"/>
      <c r="AX337" s="168"/>
      <c r="AY337" s="168"/>
      <c r="AZ337" s="168"/>
      <c r="BA337" s="138"/>
      <c r="BB337" s="138"/>
      <c r="BC337" s="349"/>
      <c r="BD337" s="349"/>
      <c r="BE337" s="349"/>
      <c r="BF337" s="349"/>
      <c r="BG337" s="349"/>
      <c r="BH337" s="349"/>
      <c r="BI337" s="349"/>
      <c r="BJ337" s="349"/>
      <c r="BK337" s="349"/>
      <c r="BL337" s="349"/>
      <c r="BM337" s="349"/>
      <c r="BN337" s="349"/>
      <c r="BO337" s="349"/>
      <c r="BP337" s="349"/>
      <c r="BQ337" s="349"/>
      <c r="BR337" s="349"/>
      <c r="BS337" s="349"/>
      <c r="BT337" s="349"/>
      <c r="BU337" s="349"/>
      <c r="BV337" s="349"/>
      <c r="BW337" s="349"/>
      <c r="BX337" s="349"/>
      <c r="BY337" s="349"/>
      <c r="BZ337" s="168"/>
      <c r="CA337" s="168"/>
      <c r="CB337" s="168"/>
      <c r="CC337" s="168"/>
      <c r="CD337" s="168"/>
      <c r="CE337" s="168"/>
      <c r="CF337" s="168"/>
      <c r="CG337" s="168"/>
      <c r="CH337" s="168"/>
      <c r="CI337" s="168"/>
      <c r="CJ337" s="168"/>
      <c r="CK337" s="168"/>
      <c r="CL337" s="168"/>
      <c r="CM337" s="168"/>
      <c r="CN337" s="168"/>
      <c r="CO337" s="168"/>
      <c r="CP337" s="168"/>
      <c r="CQ337" s="168"/>
      <c r="CR337" s="168"/>
      <c r="CS337" s="168"/>
      <c r="CT337" s="168"/>
      <c r="CU337" s="168"/>
      <c r="CV337" s="168"/>
      <c r="CW337" s="168"/>
      <c r="CX337" s="168"/>
      <c r="CY337" s="168"/>
      <c r="CZ337" s="168"/>
    </row>
    <row r="338" s="175" customFormat="true" ht="18" customHeight="true" x14ac:dyDescent="0.2">
      <c r="B338" s="352"/>
      <c r="AB338" s="168"/>
      <c r="AC338" s="168"/>
      <c r="AD338" s="168"/>
      <c r="AE338" s="168"/>
      <c r="AF338" s="168"/>
      <c r="AG338" s="168"/>
      <c r="AH338" s="168"/>
      <c r="AI338" s="168"/>
      <c r="AJ338" s="168"/>
      <c r="AK338" s="168"/>
      <c r="AL338" s="168"/>
      <c r="AM338" s="168"/>
      <c r="AN338" s="168"/>
      <c r="AO338" s="168"/>
      <c r="AP338" s="168"/>
      <c r="AQ338" s="168"/>
      <c r="AR338" s="168"/>
      <c r="AS338" s="168"/>
      <c r="AT338" s="168"/>
      <c r="AU338" s="168"/>
      <c r="AV338" s="168"/>
      <c r="AW338" s="168"/>
      <c r="AX338" s="168"/>
      <c r="AY338" s="168"/>
      <c r="AZ338" s="168"/>
      <c r="BA338" s="138"/>
      <c r="BB338" s="138"/>
      <c r="BC338" s="349"/>
      <c r="BD338" s="349"/>
      <c r="BE338" s="349"/>
      <c r="BF338" s="349"/>
      <c r="BG338" s="349"/>
      <c r="BH338" s="349"/>
      <c r="BI338" s="349"/>
      <c r="BJ338" s="349"/>
      <c r="BK338" s="349"/>
      <c r="BL338" s="349"/>
      <c r="BM338" s="349"/>
      <c r="BN338" s="349"/>
      <c r="BO338" s="349"/>
      <c r="BP338" s="349"/>
      <c r="BQ338" s="349"/>
      <c r="BR338" s="349"/>
      <c r="BS338" s="349"/>
      <c r="BT338" s="349"/>
      <c r="BU338" s="349"/>
      <c r="BV338" s="349"/>
      <c r="BW338" s="349"/>
      <c r="BX338" s="349"/>
      <c r="BY338" s="349"/>
      <c r="BZ338" s="168"/>
      <c r="CA338" s="168"/>
      <c r="CB338" s="168"/>
      <c r="CC338" s="168"/>
      <c r="CD338" s="168"/>
      <c r="CE338" s="168"/>
      <c r="CF338" s="168"/>
      <c r="CG338" s="168"/>
      <c r="CH338" s="168"/>
      <c r="CI338" s="168"/>
      <c r="CJ338" s="168"/>
      <c r="CK338" s="168"/>
      <c r="CL338" s="168"/>
      <c r="CM338" s="168"/>
      <c r="CN338" s="168"/>
      <c r="CO338" s="168"/>
      <c r="CP338" s="168"/>
      <c r="CQ338" s="168"/>
      <c r="CR338" s="168"/>
      <c r="CS338" s="168"/>
      <c r="CT338" s="168"/>
      <c r="CU338" s="168"/>
      <c r="CV338" s="168"/>
      <c r="CW338" s="168"/>
      <c r="CX338" s="168"/>
      <c r="CY338" s="168"/>
      <c r="CZ338" s="168"/>
    </row>
    <row r="339" s="373" customFormat="true" ht="15" customHeight="true" x14ac:dyDescent="0.2">
      <c r="B339" s="372"/>
      <c r="AB339" s="173"/>
      <c r="AC339" s="173"/>
      <c r="AD339" s="173"/>
      <c r="AE339" s="173"/>
      <c r="AF339" s="173"/>
      <c r="AG339" s="173"/>
      <c r="AH339" s="173"/>
      <c r="AI339" s="173"/>
      <c r="AJ339" s="173"/>
      <c r="AK339" s="173"/>
      <c r="AL339" s="173"/>
      <c r="AM339" s="173"/>
      <c r="AN339" s="173"/>
      <c r="AO339" s="173"/>
      <c r="AP339" s="173"/>
      <c r="AQ339" s="173"/>
      <c r="AR339" s="173"/>
      <c r="AS339" s="173"/>
      <c r="AT339" s="173"/>
      <c r="AU339" s="173"/>
      <c r="AV339" s="173"/>
      <c r="AW339" s="173"/>
      <c r="AX339" s="173"/>
      <c r="AY339" s="173"/>
      <c r="AZ339" s="173"/>
      <c r="BA339" s="174" t="s">
        <v>131</v>
      </c>
      <c r="BB339" s="120" t="s">
        <v>130</v>
      </c>
      <c r="BC339" s="1143" t="s">
        <v>115</v>
      </c>
      <c r="BD339" s="1144"/>
      <c r="BE339" s="1144"/>
      <c r="BF339" s="1144"/>
      <c r="BG339" s="1167"/>
      <c r="BH339" s="1143" t="s">
        <v>38</v>
      </c>
      <c r="BI339" s="1144"/>
      <c r="BJ339" s="1144"/>
      <c r="BK339" s="1144"/>
      <c r="BL339" s="1167"/>
      <c r="BM339" s="1143" t="s">
        <v>37</v>
      </c>
      <c r="BN339" s="1144"/>
      <c r="BO339" s="1144"/>
      <c r="BP339" s="1144"/>
      <c r="BQ339" s="1145"/>
      <c r="BR339" s="956" t="s">
        <v>141</v>
      </c>
      <c r="BS339" s="265"/>
      <c r="BT339" s="265"/>
      <c r="BU339" s="265"/>
      <c r="BV339" s="265"/>
      <c r="BW339" s="265"/>
      <c r="BX339" s="265"/>
      <c r="BY339" s="265"/>
      <c r="BZ339" s="279"/>
      <c r="CA339" s="279"/>
      <c r="CB339" s="172"/>
      <c r="CC339" s="172"/>
      <c r="CD339" s="172"/>
      <c r="CE339" s="172"/>
      <c r="CF339" s="172"/>
      <c r="CG339" s="172"/>
      <c r="CH339" s="172"/>
      <c r="CI339" s="172"/>
      <c r="CJ339" s="172"/>
      <c r="CK339" s="172"/>
      <c r="CL339" s="172"/>
      <c r="CM339" s="172"/>
      <c r="CN339" s="172"/>
      <c r="CO339" s="172"/>
      <c r="CP339" s="172"/>
      <c r="CQ339" s="172"/>
      <c r="CR339" s="172"/>
      <c r="CS339" s="172"/>
      <c r="CT339" s="172"/>
      <c r="CU339" s="172"/>
      <c r="CV339" s="172"/>
      <c r="CW339" s="172"/>
      <c r="CX339" s="172"/>
      <c r="CY339" s="172"/>
      <c r="CZ339" s="172"/>
    </row>
    <row r="340" s="373" customFormat="true" ht="24" x14ac:dyDescent="0.2">
      <c r="B340" s="372"/>
      <c r="AB340" s="173"/>
      <c r="AC340" s="173"/>
      <c r="AD340" s="173"/>
      <c r="AE340" s="173"/>
      <c r="AF340" s="173"/>
      <c r="AG340" s="173"/>
      <c r="AH340" s="173"/>
      <c r="AI340" s="173"/>
      <c r="AJ340" s="173"/>
      <c r="AK340" s="173"/>
      <c r="AL340" s="173"/>
      <c r="AM340" s="173"/>
      <c r="AN340" s="173"/>
      <c r="AO340" s="173"/>
      <c r="AP340" s="173"/>
      <c r="AQ340" s="173"/>
      <c r="AR340" s="173"/>
      <c r="AS340" s="173"/>
      <c r="AT340" s="173"/>
      <c r="AU340" s="173"/>
      <c r="AV340" s="173"/>
      <c r="AW340" s="173"/>
      <c r="AX340" s="173"/>
      <c r="AY340" s="173"/>
      <c r="AZ340" s="173"/>
      <c r="BA340" s="159" t="s">
        <v>127</v>
      </c>
      <c r="BB340" s="158"/>
      <c r="BC340" s="297" t="s">
        <v>0</v>
      </c>
      <c r="BD340" s="435" t="s">
        <v>1</v>
      </c>
      <c r="BE340" s="435" t="s">
        <v>2</v>
      </c>
      <c r="BF340" s="435" t="s">
        <v>3</v>
      </c>
      <c r="BG340" s="298" t="s">
        <v>4</v>
      </c>
      <c r="BH340" s="297" t="s">
        <v>0</v>
      </c>
      <c r="BI340" s="435" t="s">
        <v>1</v>
      </c>
      <c r="BJ340" s="435" t="s">
        <v>2</v>
      </c>
      <c r="BK340" s="435" t="s">
        <v>3</v>
      </c>
      <c r="BL340" s="298" t="s">
        <v>4</v>
      </c>
      <c r="BM340" s="297" t="s">
        <v>0</v>
      </c>
      <c r="BN340" s="435" t="s">
        <v>1</v>
      </c>
      <c r="BO340" s="435" t="s">
        <v>2</v>
      </c>
      <c r="BP340" s="435" t="s">
        <v>3</v>
      </c>
      <c r="BQ340" s="298" t="s">
        <v>4</v>
      </c>
      <c r="BR340" s="297" t="s">
        <v>248</v>
      </c>
      <c r="BS340" s="435" t="s">
        <v>249</v>
      </c>
      <c r="BT340" s="435" t="s">
        <v>250</v>
      </c>
      <c r="BU340" s="435" t="s">
        <v>251</v>
      </c>
      <c r="BV340" s="435" t="s">
        <v>252</v>
      </c>
      <c r="BW340" s="435" t="s">
        <v>253</v>
      </c>
      <c r="BX340" s="435" t="s">
        <v>254</v>
      </c>
      <c r="BY340" s="436" t="s">
        <v>255</v>
      </c>
      <c r="BZ340" s="436" t="s">
        <v>256</v>
      </c>
      <c r="CA340" s="436" t="s">
        <v>257</v>
      </c>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row>
    <row r="341" s="373" customFormat="true" ht="15" customHeight="true" x14ac:dyDescent="0.2">
      <c r="B341" s="372"/>
      <c r="AB341" s="173"/>
      <c r="AC341" s="173"/>
      <c r="AD341" s="173"/>
      <c r="AE341" s="173"/>
      <c r="AF341" s="173"/>
      <c r="AG341" s="173"/>
      <c r="AH341" s="173"/>
      <c r="AI341" s="173"/>
      <c r="AJ341" s="173"/>
      <c r="AK341" s="173"/>
      <c r="AL341" s="173"/>
      <c r="AM341" s="173"/>
      <c r="AN341" s="173"/>
      <c r="AO341" s="173"/>
      <c r="AP341" s="173"/>
      <c r="AQ341" s="173"/>
      <c r="AR341" s="173"/>
      <c r="AS341" s="173"/>
      <c r="AT341" s="173"/>
      <c r="AU341" s="173"/>
      <c r="AV341" s="173"/>
      <c r="AW341" s="173"/>
      <c r="AX341" s="173"/>
      <c r="AY341" s="173"/>
      <c r="AZ341" s="173"/>
      <c r="BA341" s="1170" t="s">
        <v>154</v>
      </c>
      <c r="BB341" s="261" t="s">
        <v>49</v>
      </c>
      <c r="BC341" s="907" t="s">
        <v>35</v>
      </c>
      <c r="BD341" s="911" t="s">
        <v>35</v>
      </c>
      <c r="BE341" s="911" t="s">
        <v>35</v>
      </c>
      <c r="BF341" s="911" t="s">
        <v>35</v>
      </c>
      <c r="BG341" s="916" t="s">
        <v>35</v>
      </c>
      <c r="BH341" s="907" t="s">
        <v>35</v>
      </c>
      <c r="BI341" s="911" t="s">
        <v>35</v>
      </c>
      <c r="BJ341" s="911" t="s">
        <v>35</v>
      </c>
      <c r="BK341" s="911" t="s">
        <v>35</v>
      </c>
      <c r="BL341" s="916" t="s">
        <v>35</v>
      </c>
      <c r="BM341" s="907" t="s">
        <v>35</v>
      </c>
      <c r="BN341" s="911" t="s">
        <v>35</v>
      </c>
      <c r="BO341" s="911" t="s">
        <v>35</v>
      </c>
      <c r="BP341" s="911" t="s">
        <v>35</v>
      </c>
      <c r="BQ341" s="916" t="s">
        <v>35</v>
      </c>
      <c r="BR341" s="907" t="s">
        <v>35</v>
      </c>
      <c r="BS341" s="911" t="s">
        <v>35</v>
      </c>
      <c r="BT341" s="911" t="s">
        <v>35</v>
      </c>
      <c r="BU341" s="911" t="s">
        <v>35</v>
      </c>
      <c r="BV341" s="911" t="s">
        <v>35</v>
      </c>
      <c r="BW341" s="911" t="s">
        <v>35</v>
      </c>
      <c r="BX341" s="911" t="s">
        <v>35</v>
      </c>
      <c r="BY341" s="922" t="s">
        <v>35</v>
      </c>
      <c r="BZ341" s="922" t="s">
        <v>35</v>
      </c>
      <c r="CA341" s="922" t="s">
        <v>35</v>
      </c>
      <c r="CB341" s="968"/>
      <c r="CC341" s="968"/>
      <c r="CD341" s="968"/>
      <c r="CE341" s="968"/>
      <c r="CF341" s="968"/>
      <c r="CG341" s="968"/>
      <c r="CH341" s="968"/>
      <c r="CI341" s="968"/>
      <c r="CJ341" s="968"/>
      <c r="CK341" s="968"/>
      <c r="CL341" s="968"/>
      <c r="CM341" s="968"/>
      <c r="CN341" s="968"/>
      <c r="CO341" s="968"/>
      <c r="CP341" s="968"/>
      <c r="CQ341" s="968"/>
      <c r="CR341" s="968"/>
      <c r="CS341" s="968"/>
      <c r="CT341" s="968"/>
      <c r="CU341" s="968"/>
      <c r="CV341" s="968"/>
      <c r="CW341" s="968"/>
      <c r="CX341" s="968"/>
      <c r="CY341" s="968"/>
      <c r="CZ341" s="968"/>
    </row>
    <row r="342" s="373" customFormat="true" ht="15" customHeight="true" x14ac:dyDescent="0.2">
      <c r="B342" s="372"/>
      <c r="AB342" s="173"/>
      <c r="AC342" s="173"/>
      <c r="AD342" s="173"/>
      <c r="AE342" s="173"/>
      <c r="AF342" s="173"/>
      <c r="AG342" s="173"/>
      <c r="AH342" s="173"/>
      <c r="AI342" s="173"/>
      <c r="AJ342" s="173"/>
      <c r="AK342" s="173"/>
      <c r="AL342" s="173"/>
      <c r="AM342" s="173"/>
      <c r="AN342" s="173"/>
      <c r="AO342" s="173"/>
      <c r="AP342" s="173"/>
      <c r="AQ342" s="173"/>
      <c r="AR342" s="173"/>
      <c r="AS342" s="173"/>
      <c r="AT342" s="173"/>
      <c r="AU342" s="173"/>
      <c r="AV342" s="173"/>
      <c r="AW342" s="173"/>
      <c r="AX342" s="173"/>
      <c r="AY342" s="173"/>
      <c r="AZ342" s="173"/>
      <c r="BA342" s="1165"/>
      <c r="BB342" s="262" t="s">
        <v>48</v>
      </c>
      <c r="BC342" s="908" t="s">
        <v>35</v>
      </c>
      <c r="BD342" s="912" t="s">
        <v>35</v>
      </c>
      <c r="BE342" s="912" t="s">
        <v>35</v>
      </c>
      <c r="BF342" s="912" t="s">
        <v>35</v>
      </c>
      <c r="BG342" s="917" t="s">
        <v>35</v>
      </c>
      <c r="BH342" s="908" t="s">
        <v>35</v>
      </c>
      <c r="BI342" s="912" t="s">
        <v>35</v>
      </c>
      <c r="BJ342" s="912" t="s">
        <v>35</v>
      </c>
      <c r="BK342" s="912" t="s">
        <v>35</v>
      </c>
      <c r="BL342" s="917" t="s">
        <v>35</v>
      </c>
      <c r="BM342" s="908" t="s">
        <v>35</v>
      </c>
      <c r="BN342" s="912" t="s">
        <v>35</v>
      </c>
      <c r="BO342" s="912" t="s">
        <v>35</v>
      </c>
      <c r="BP342" s="912" t="s">
        <v>35</v>
      </c>
      <c r="BQ342" s="917" t="s">
        <v>35</v>
      </c>
      <c r="BR342" s="908" t="s">
        <v>35</v>
      </c>
      <c r="BS342" s="912" t="s">
        <v>35</v>
      </c>
      <c r="BT342" s="912" t="s">
        <v>35</v>
      </c>
      <c r="BU342" s="912" t="s">
        <v>35</v>
      </c>
      <c r="BV342" s="912" t="s">
        <v>35</v>
      </c>
      <c r="BW342" s="912" t="s">
        <v>35</v>
      </c>
      <c r="BX342" s="912" t="s">
        <v>35</v>
      </c>
      <c r="BY342" s="923" t="s">
        <v>35</v>
      </c>
      <c r="BZ342" s="923" t="s">
        <v>35</v>
      </c>
      <c r="CA342" s="923" t="s">
        <v>35</v>
      </c>
      <c r="CB342" s="968"/>
      <c r="CC342" s="968"/>
      <c r="CD342" s="968"/>
      <c r="CE342" s="968"/>
      <c r="CF342" s="968"/>
      <c r="CG342" s="968"/>
      <c r="CH342" s="968"/>
      <c r="CI342" s="968"/>
      <c r="CJ342" s="968"/>
      <c r="CK342" s="968"/>
      <c r="CL342" s="968"/>
      <c r="CM342" s="968"/>
      <c r="CN342" s="968"/>
      <c r="CO342" s="968"/>
      <c r="CP342" s="968"/>
      <c r="CQ342" s="968"/>
      <c r="CR342" s="968"/>
      <c r="CS342" s="968"/>
      <c r="CT342" s="968"/>
      <c r="CU342" s="968"/>
      <c r="CV342" s="968"/>
      <c r="CW342" s="968"/>
      <c r="CX342" s="968"/>
      <c r="CY342" s="968"/>
      <c r="CZ342" s="968"/>
    </row>
    <row r="343" s="373" customFormat="true" ht="15" customHeight="true" x14ac:dyDescent="0.2">
      <c r="B343" s="372"/>
      <c r="AB343" s="173"/>
      <c r="AC343" s="173"/>
      <c r="AD343" s="173"/>
      <c r="AE343" s="173"/>
      <c r="AF343" s="173"/>
      <c r="AG343" s="173"/>
      <c r="AH343" s="173"/>
      <c r="AI343" s="173"/>
      <c r="AJ343" s="173"/>
      <c r="AK343" s="173"/>
      <c r="AL343" s="173"/>
      <c r="AM343" s="173"/>
      <c r="AN343" s="173"/>
      <c r="AO343" s="173"/>
      <c r="AP343" s="173"/>
      <c r="AQ343" s="173"/>
      <c r="AR343" s="173"/>
      <c r="AS343" s="173"/>
      <c r="AT343" s="173"/>
      <c r="AU343" s="173"/>
      <c r="AV343" s="173"/>
      <c r="AW343" s="173"/>
      <c r="AX343" s="173"/>
      <c r="AY343" s="173"/>
      <c r="AZ343" s="173"/>
      <c r="BA343" s="1171" t="s">
        <v>149</v>
      </c>
      <c r="BB343" s="262" t="s">
        <v>49</v>
      </c>
      <c r="BC343" s="908" t="s">
        <v>35</v>
      </c>
      <c r="BD343" s="912" t="s">
        <v>35</v>
      </c>
      <c r="BE343" s="912" t="s">
        <v>35</v>
      </c>
      <c r="BF343" s="912" t="s">
        <v>35</v>
      </c>
      <c r="BG343" s="917" t="s">
        <v>35</v>
      </c>
      <c r="BH343" s="908" t="s">
        <v>35</v>
      </c>
      <c r="BI343" s="912" t="s">
        <v>35</v>
      </c>
      <c r="BJ343" s="912" t="s">
        <v>35</v>
      </c>
      <c r="BK343" s="912" t="s">
        <v>35</v>
      </c>
      <c r="BL343" s="917" t="s">
        <v>35</v>
      </c>
      <c r="BM343" s="908" t="s">
        <v>35</v>
      </c>
      <c r="BN343" s="912" t="s">
        <v>35</v>
      </c>
      <c r="BO343" s="912" t="s">
        <v>35</v>
      </c>
      <c r="BP343" s="912" t="s">
        <v>35</v>
      </c>
      <c r="BQ343" s="917" t="s">
        <v>35</v>
      </c>
      <c r="BR343" s="908" t="s">
        <v>35</v>
      </c>
      <c r="BS343" s="912" t="s">
        <v>35</v>
      </c>
      <c r="BT343" s="912" t="s">
        <v>35</v>
      </c>
      <c r="BU343" s="912" t="s">
        <v>35</v>
      </c>
      <c r="BV343" s="912" t="s">
        <v>35</v>
      </c>
      <c r="BW343" s="912" t="s">
        <v>35</v>
      </c>
      <c r="BX343" s="912" t="s">
        <v>35</v>
      </c>
      <c r="BY343" s="923" t="s">
        <v>35</v>
      </c>
      <c r="BZ343" s="923" t="s">
        <v>35</v>
      </c>
      <c r="CA343" s="923" t="s">
        <v>35</v>
      </c>
      <c r="CB343" s="968"/>
      <c r="CC343" s="968"/>
      <c r="CD343" s="968"/>
      <c r="CE343" s="968"/>
      <c r="CF343" s="968"/>
      <c r="CG343" s="968"/>
      <c r="CH343" s="968"/>
      <c r="CI343" s="968"/>
      <c r="CJ343" s="968"/>
      <c r="CK343" s="968"/>
      <c r="CL343" s="968"/>
      <c r="CM343" s="968"/>
      <c r="CN343" s="968"/>
      <c r="CO343" s="968"/>
      <c r="CP343" s="968"/>
      <c r="CQ343" s="968"/>
      <c r="CR343" s="968"/>
      <c r="CS343" s="968"/>
      <c r="CT343" s="968"/>
      <c r="CU343" s="968"/>
      <c r="CV343" s="968"/>
      <c r="CW343" s="968"/>
      <c r="CX343" s="968"/>
      <c r="CY343" s="968"/>
      <c r="CZ343" s="968"/>
    </row>
    <row r="344" s="373" customFormat="true" ht="15" customHeight="true" x14ac:dyDescent="0.2">
      <c r="B344" s="372"/>
      <c r="AB344" s="173"/>
      <c r="AC344" s="173"/>
      <c r="AD344" s="173"/>
      <c r="AE344" s="173"/>
      <c r="AF344" s="173"/>
      <c r="AG344" s="173"/>
      <c r="AH344" s="173"/>
      <c r="AI344" s="173"/>
      <c r="AJ344" s="173"/>
      <c r="AK344" s="173"/>
      <c r="AL344" s="173"/>
      <c r="AM344" s="173"/>
      <c r="AN344" s="173"/>
      <c r="AO344" s="173"/>
      <c r="AP344" s="173"/>
      <c r="AQ344" s="173"/>
      <c r="AR344" s="173"/>
      <c r="AS344" s="173"/>
      <c r="AT344" s="173"/>
      <c r="AU344" s="173"/>
      <c r="AV344" s="173"/>
      <c r="AW344" s="173"/>
      <c r="AX344" s="173"/>
      <c r="AY344" s="173"/>
      <c r="AZ344" s="173"/>
      <c r="BA344" s="1165"/>
      <c r="BB344" s="262" t="s">
        <v>48</v>
      </c>
      <c r="BC344" s="908" t="s">
        <v>35</v>
      </c>
      <c r="BD344" s="912" t="s">
        <v>35</v>
      </c>
      <c r="BE344" s="912" t="s">
        <v>35</v>
      </c>
      <c r="BF344" s="912" t="s">
        <v>35</v>
      </c>
      <c r="BG344" s="917" t="s">
        <v>35</v>
      </c>
      <c r="BH344" s="908" t="s">
        <v>35</v>
      </c>
      <c r="BI344" s="912" t="s">
        <v>35</v>
      </c>
      <c r="BJ344" s="912" t="s">
        <v>35</v>
      </c>
      <c r="BK344" s="912" t="s">
        <v>35</v>
      </c>
      <c r="BL344" s="917" t="s">
        <v>35</v>
      </c>
      <c r="BM344" s="908" t="s">
        <v>35</v>
      </c>
      <c r="BN344" s="912" t="s">
        <v>35</v>
      </c>
      <c r="BO344" s="912" t="s">
        <v>35</v>
      </c>
      <c r="BP344" s="912" t="s">
        <v>35</v>
      </c>
      <c r="BQ344" s="917" t="s">
        <v>35</v>
      </c>
      <c r="BR344" s="908" t="s">
        <v>35</v>
      </c>
      <c r="BS344" s="912" t="s">
        <v>35</v>
      </c>
      <c r="BT344" s="912" t="s">
        <v>35</v>
      </c>
      <c r="BU344" s="912" t="s">
        <v>35</v>
      </c>
      <c r="BV344" s="912" t="s">
        <v>35</v>
      </c>
      <c r="BW344" s="912" t="s">
        <v>35</v>
      </c>
      <c r="BX344" s="912" t="s">
        <v>35</v>
      </c>
      <c r="BY344" s="923" t="s">
        <v>35</v>
      </c>
      <c r="BZ344" s="923" t="s">
        <v>35</v>
      </c>
      <c r="CA344" s="923" t="s">
        <v>35</v>
      </c>
      <c r="CB344" s="968"/>
      <c r="CC344" s="968"/>
      <c r="CD344" s="968"/>
      <c r="CE344" s="968"/>
      <c r="CF344" s="968"/>
      <c r="CG344" s="968"/>
      <c r="CH344" s="968"/>
      <c r="CI344" s="968"/>
      <c r="CJ344" s="968"/>
      <c r="CK344" s="968"/>
      <c r="CL344" s="968"/>
      <c r="CM344" s="968"/>
      <c r="CN344" s="968"/>
      <c r="CO344" s="968"/>
      <c r="CP344" s="968"/>
      <c r="CQ344" s="968"/>
      <c r="CR344" s="968"/>
      <c r="CS344" s="968"/>
      <c r="CT344" s="968"/>
      <c r="CU344" s="968"/>
      <c r="CV344" s="968"/>
      <c r="CW344" s="968"/>
      <c r="CX344" s="968"/>
      <c r="CY344" s="968"/>
      <c r="CZ344" s="968"/>
    </row>
    <row r="345" s="373" customFormat="true" ht="15" customHeight="true" x14ac:dyDescent="0.2">
      <c r="B345" s="372"/>
      <c r="AB345" s="173"/>
      <c r="AC345" s="173"/>
      <c r="AD345" s="173"/>
      <c r="AE345" s="173"/>
      <c r="AF345" s="173"/>
      <c r="AG345" s="173"/>
      <c r="AH345" s="173"/>
      <c r="AI345" s="173"/>
      <c r="AJ345" s="173"/>
      <c r="AK345" s="173"/>
      <c r="AL345" s="173"/>
      <c r="AM345" s="173"/>
      <c r="AN345" s="173"/>
      <c r="AO345" s="173"/>
      <c r="AP345" s="173"/>
      <c r="AQ345" s="173"/>
      <c r="AR345" s="173"/>
      <c r="AS345" s="173"/>
      <c r="AT345" s="173"/>
      <c r="AU345" s="173"/>
      <c r="AV345" s="173"/>
      <c r="AW345" s="173"/>
      <c r="AX345" s="173"/>
      <c r="AY345" s="173"/>
      <c r="AZ345" s="173"/>
      <c r="BA345" s="1171" t="s">
        <v>150</v>
      </c>
      <c r="BB345" s="262" t="s">
        <v>49</v>
      </c>
      <c r="BC345" s="908" t="s">
        <v>35</v>
      </c>
      <c r="BD345" s="912" t="s">
        <v>35</v>
      </c>
      <c r="BE345" s="912" t="s">
        <v>35</v>
      </c>
      <c r="BF345" s="912" t="s">
        <v>35</v>
      </c>
      <c r="BG345" s="917" t="s">
        <v>35</v>
      </c>
      <c r="BH345" s="908" t="s">
        <v>35</v>
      </c>
      <c r="BI345" s="912" t="s">
        <v>35</v>
      </c>
      <c r="BJ345" s="912" t="s">
        <v>35</v>
      </c>
      <c r="BK345" s="912" t="s">
        <v>35</v>
      </c>
      <c r="BL345" s="917" t="s">
        <v>35</v>
      </c>
      <c r="BM345" s="908" t="s">
        <v>35</v>
      </c>
      <c r="BN345" s="912" t="s">
        <v>35</v>
      </c>
      <c r="BO345" s="912" t="s">
        <v>35</v>
      </c>
      <c r="BP345" s="912" t="s">
        <v>35</v>
      </c>
      <c r="BQ345" s="917" t="s">
        <v>35</v>
      </c>
      <c r="BR345" s="908" t="s">
        <v>35</v>
      </c>
      <c r="BS345" s="912" t="s">
        <v>35</v>
      </c>
      <c r="BT345" s="912" t="s">
        <v>35</v>
      </c>
      <c r="BU345" s="912" t="s">
        <v>35</v>
      </c>
      <c r="BV345" s="912" t="s">
        <v>35</v>
      </c>
      <c r="BW345" s="912" t="s">
        <v>35</v>
      </c>
      <c r="BX345" s="912" t="s">
        <v>35</v>
      </c>
      <c r="BY345" s="923" t="s">
        <v>35</v>
      </c>
      <c r="BZ345" s="923" t="s">
        <v>35</v>
      </c>
      <c r="CA345" s="923" t="s">
        <v>35</v>
      </c>
      <c r="CB345" s="968"/>
      <c r="CC345" s="968"/>
      <c r="CD345" s="968"/>
      <c r="CE345" s="968"/>
      <c r="CF345" s="968"/>
      <c r="CG345" s="968"/>
      <c r="CH345" s="968"/>
      <c r="CI345" s="968"/>
      <c r="CJ345" s="968"/>
      <c r="CK345" s="968"/>
      <c r="CL345" s="968"/>
      <c r="CM345" s="968"/>
      <c r="CN345" s="968"/>
      <c r="CO345" s="968"/>
      <c r="CP345" s="968"/>
      <c r="CQ345" s="968"/>
      <c r="CR345" s="968"/>
      <c r="CS345" s="968"/>
      <c r="CT345" s="968"/>
      <c r="CU345" s="968"/>
      <c r="CV345" s="968"/>
      <c r="CW345" s="968"/>
      <c r="CX345" s="968"/>
      <c r="CY345" s="968"/>
      <c r="CZ345" s="968"/>
    </row>
    <row r="346" s="373" customFormat="true" ht="15" customHeight="true" x14ac:dyDescent="0.2">
      <c r="B346" s="372"/>
      <c r="AB346" s="173"/>
      <c r="AC346" s="173"/>
      <c r="AD346" s="173"/>
      <c r="AE346" s="173"/>
      <c r="AF346" s="173"/>
      <c r="AG346" s="173"/>
      <c r="AH346" s="173"/>
      <c r="AI346" s="173"/>
      <c r="AJ346" s="173"/>
      <c r="AK346" s="173"/>
      <c r="AL346" s="173"/>
      <c r="AM346" s="173"/>
      <c r="AN346" s="173"/>
      <c r="AO346" s="173"/>
      <c r="AP346" s="173"/>
      <c r="AQ346" s="173"/>
      <c r="AR346" s="173"/>
      <c r="AS346" s="173"/>
      <c r="AT346" s="173"/>
      <c r="AU346" s="173"/>
      <c r="AV346" s="173"/>
      <c r="AW346" s="173"/>
      <c r="AX346" s="173"/>
      <c r="AY346" s="173"/>
      <c r="AZ346" s="173"/>
      <c r="BA346" s="1165"/>
      <c r="BB346" s="262" t="s">
        <v>48</v>
      </c>
      <c r="BC346" s="908" t="s">
        <v>35</v>
      </c>
      <c r="BD346" s="912" t="s">
        <v>35</v>
      </c>
      <c r="BE346" s="912" t="s">
        <v>35</v>
      </c>
      <c r="BF346" s="912" t="s">
        <v>35</v>
      </c>
      <c r="BG346" s="917" t="s">
        <v>35</v>
      </c>
      <c r="BH346" s="908" t="s">
        <v>35</v>
      </c>
      <c r="BI346" s="912" t="s">
        <v>35</v>
      </c>
      <c r="BJ346" s="912" t="s">
        <v>35</v>
      </c>
      <c r="BK346" s="912" t="s">
        <v>35</v>
      </c>
      <c r="BL346" s="917" t="s">
        <v>35</v>
      </c>
      <c r="BM346" s="908" t="s">
        <v>35</v>
      </c>
      <c r="BN346" s="912" t="s">
        <v>35</v>
      </c>
      <c r="BO346" s="912" t="s">
        <v>35</v>
      </c>
      <c r="BP346" s="912" t="s">
        <v>35</v>
      </c>
      <c r="BQ346" s="917" t="s">
        <v>35</v>
      </c>
      <c r="BR346" s="908" t="s">
        <v>35</v>
      </c>
      <c r="BS346" s="912" t="s">
        <v>35</v>
      </c>
      <c r="BT346" s="912" t="s">
        <v>35</v>
      </c>
      <c r="BU346" s="912" t="s">
        <v>35</v>
      </c>
      <c r="BV346" s="912" t="s">
        <v>35</v>
      </c>
      <c r="BW346" s="912" t="s">
        <v>35</v>
      </c>
      <c r="BX346" s="912" t="s">
        <v>35</v>
      </c>
      <c r="BY346" s="923" t="s">
        <v>35</v>
      </c>
      <c r="BZ346" s="923" t="s">
        <v>35</v>
      </c>
      <c r="CA346" s="923" t="s">
        <v>35</v>
      </c>
      <c r="CB346" s="968"/>
      <c r="CC346" s="968"/>
      <c r="CD346" s="968"/>
      <c r="CE346" s="968"/>
      <c r="CF346" s="968"/>
      <c r="CG346" s="968"/>
      <c r="CH346" s="968"/>
      <c r="CI346" s="968"/>
      <c r="CJ346" s="968"/>
      <c r="CK346" s="968"/>
      <c r="CL346" s="968"/>
      <c r="CM346" s="968"/>
      <c r="CN346" s="968"/>
      <c r="CO346" s="968"/>
      <c r="CP346" s="968"/>
      <c r="CQ346" s="968"/>
      <c r="CR346" s="968"/>
      <c r="CS346" s="968"/>
      <c r="CT346" s="968"/>
      <c r="CU346" s="968"/>
      <c r="CV346" s="968"/>
      <c r="CW346" s="968"/>
      <c r="CX346" s="968"/>
      <c r="CY346" s="968"/>
      <c r="CZ346" s="968"/>
    </row>
    <row r="347" s="373" customFormat="true" ht="15" customHeight="true" x14ac:dyDescent="0.2">
      <c r="B347" s="372"/>
      <c r="AB347" s="173"/>
      <c r="AC347" s="173"/>
      <c r="AD347" s="173"/>
      <c r="AE347" s="173"/>
      <c r="AF347" s="173"/>
      <c r="AG347" s="173"/>
      <c r="AH347" s="173"/>
      <c r="AI347" s="173"/>
      <c r="AJ347" s="173"/>
      <c r="AK347" s="173"/>
      <c r="AL347" s="173"/>
      <c r="AM347" s="173"/>
      <c r="AN347" s="173"/>
      <c r="AO347" s="173"/>
      <c r="AP347" s="173"/>
      <c r="AQ347" s="173"/>
      <c r="AR347" s="173"/>
      <c r="AS347" s="173"/>
      <c r="AT347" s="173"/>
      <c r="AU347" s="173"/>
      <c r="AV347" s="173"/>
      <c r="AW347" s="173"/>
      <c r="AX347" s="173"/>
      <c r="AY347" s="173"/>
      <c r="AZ347" s="173"/>
      <c r="BA347" s="1171" t="s">
        <v>151</v>
      </c>
      <c r="BB347" s="262" t="s">
        <v>49</v>
      </c>
      <c r="BC347" s="908" t="s">
        <v>35</v>
      </c>
      <c r="BD347" s="912" t="s">
        <v>35</v>
      </c>
      <c r="BE347" s="912" t="s">
        <v>35</v>
      </c>
      <c r="BF347" s="912" t="s">
        <v>35</v>
      </c>
      <c r="BG347" s="917" t="s">
        <v>35</v>
      </c>
      <c r="BH347" s="908" t="s">
        <v>35</v>
      </c>
      <c r="BI347" s="912" t="s">
        <v>35</v>
      </c>
      <c r="BJ347" s="912" t="s">
        <v>35</v>
      </c>
      <c r="BK347" s="912" t="s">
        <v>35</v>
      </c>
      <c r="BL347" s="917" t="s">
        <v>35</v>
      </c>
      <c r="BM347" s="908" t="s">
        <v>35</v>
      </c>
      <c r="BN347" s="912" t="s">
        <v>35</v>
      </c>
      <c r="BO347" s="912" t="s">
        <v>35</v>
      </c>
      <c r="BP347" s="912" t="s">
        <v>35</v>
      </c>
      <c r="BQ347" s="917" t="s">
        <v>35</v>
      </c>
      <c r="BR347" s="908" t="s">
        <v>35</v>
      </c>
      <c r="BS347" s="912" t="s">
        <v>35</v>
      </c>
      <c r="BT347" s="912" t="s">
        <v>35</v>
      </c>
      <c r="BU347" s="912" t="s">
        <v>35</v>
      </c>
      <c r="BV347" s="912" t="s">
        <v>35</v>
      </c>
      <c r="BW347" s="912" t="s">
        <v>35</v>
      </c>
      <c r="BX347" s="912" t="s">
        <v>35</v>
      </c>
      <c r="BY347" s="923" t="s">
        <v>35</v>
      </c>
      <c r="BZ347" s="923" t="s">
        <v>35</v>
      </c>
      <c r="CA347" s="923" t="s">
        <v>35</v>
      </c>
      <c r="CB347" s="968"/>
      <c r="CC347" s="968"/>
      <c r="CD347" s="968"/>
      <c r="CE347" s="968"/>
      <c r="CF347" s="968"/>
      <c r="CG347" s="968"/>
      <c r="CH347" s="968"/>
      <c r="CI347" s="968"/>
      <c r="CJ347" s="968"/>
      <c r="CK347" s="968"/>
      <c r="CL347" s="968"/>
      <c r="CM347" s="968"/>
      <c r="CN347" s="968"/>
      <c r="CO347" s="968"/>
      <c r="CP347" s="968"/>
      <c r="CQ347" s="968"/>
      <c r="CR347" s="968"/>
      <c r="CS347" s="968"/>
      <c r="CT347" s="968"/>
      <c r="CU347" s="968"/>
      <c r="CV347" s="968"/>
      <c r="CW347" s="968"/>
      <c r="CX347" s="968"/>
      <c r="CY347" s="968"/>
      <c r="CZ347" s="968"/>
    </row>
    <row r="348" s="373" customFormat="true" ht="15" customHeight="true" x14ac:dyDescent="0.2">
      <c r="B348" s="372"/>
      <c r="AB348" s="173"/>
      <c r="AC348" s="173"/>
      <c r="AD348" s="173"/>
      <c r="AE348" s="173"/>
      <c r="AF348" s="173"/>
      <c r="AG348" s="173"/>
      <c r="AH348" s="173"/>
      <c r="AI348" s="173"/>
      <c r="AJ348" s="173"/>
      <c r="AK348" s="173"/>
      <c r="AL348" s="173"/>
      <c r="AM348" s="173"/>
      <c r="AN348" s="173"/>
      <c r="AO348" s="173"/>
      <c r="AP348" s="173"/>
      <c r="AQ348" s="173"/>
      <c r="AR348" s="173"/>
      <c r="AS348" s="173"/>
      <c r="AT348" s="173"/>
      <c r="AU348" s="173"/>
      <c r="AV348" s="173"/>
      <c r="AW348" s="173"/>
      <c r="AX348" s="173"/>
      <c r="AY348" s="173"/>
      <c r="AZ348" s="173"/>
      <c r="BA348" s="1165"/>
      <c r="BB348" s="262" t="s">
        <v>48</v>
      </c>
      <c r="BC348" s="908" t="s">
        <v>35</v>
      </c>
      <c r="BD348" s="912" t="s">
        <v>35</v>
      </c>
      <c r="BE348" s="912" t="s">
        <v>35</v>
      </c>
      <c r="BF348" s="912" t="s">
        <v>35</v>
      </c>
      <c r="BG348" s="917" t="s">
        <v>35</v>
      </c>
      <c r="BH348" s="908" t="s">
        <v>35</v>
      </c>
      <c r="BI348" s="912" t="s">
        <v>35</v>
      </c>
      <c r="BJ348" s="912" t="s">
        <v>35</v>
      </c>
      <c r="BK348" s="912" t="s">
        <v>35</v>
      </c>
      <c r="BL348" s="917" t="s">
        <v>35</v>
      </c>
      <c r="BM348" s="908" t="s">
        <v>35</v>
      </c>
      <c r="BN348" s="912" t="s">
        <v>35</v>
      </c>
      <c r="BO348" s="912" t="s">
        <v>35</v>
      </c>
      <c r="BP348" s="912" t="s">
        <v>35</v>
      </c>
      <c r="BQ348" s="917" t="s">
        <v>35</v>
      </c>
      <c r="BR348" s="908" t="s">
        <v>35</v>
      </c>
      <c r="BS348" s="912" t="s">
        <v>35</v>
      </c>
      <c r="BT348" s="912" t="s">
        <v>35</v>
      </c>
      <c r="BU348" s="912" t="s">
        <v>35</v>
      </c>
      <c r="BV348" s="912" t="s">
        <v>35</v>
      </c>
      <c r="BW348" s="912" t="s">
        <v>35</v>
      </c>
      <c r="BX348" s="912" t="s">
        <v>35</v>
      </c>
      <c r="BY348" s="923" t="s">
        <v>35</v>
      </c>
      <c r="BZ348" s="923" t="s">
        <v>35</v>
      </c>
      <c r="CA348" s="923" t="s">
        <v>35</v>
      </c>
      <c r="CB348" s="968"/>
      <c r="CC348" s="968"/>
      <c r="CD348" s="968"/>
      <c r="CE348" s="968"/>
      <c r="CF348" s="968"/>
      <c r="CG348" s="968"/>
      <c r="CH348" s="968"/>
      <c r="CI348" s="968"/>
      <c r="CJ348" s="968"/>
      <c r="CK348" s="968"/>
      <c r="CL348" s="968"/>
      <c r="CM348" s="968"/>
      <c r="CN348" s="968"/>
      <c r="CO348" s="968"/>
      <c r="CP348" s="968"/>
      <c r="CQ348" s="968"/>
      <c r="CR348" s="968"/>
      <c r="CS348" s="968"/>
      <c r="CT348" s="968"/>
      <c r="CU348" s="968"/>
      <c r="CV348" s="968"/>
      <c r="CW348" s="968"/>
      <c r="CX348" s="968"/>
      <c r="CY348" s="968"/>
      <c r="CZ348" s="968"/>
    </row>
    <row r="349" s="373" customFormat="true" ht="15" customHeight="true" x14ac:dyDescent="0.2">
      <c r="B349" s="372"/>
      <c r="AB349" s="173"/>
      <c r="AC349" s="173"/>
      <c r="AD349" s="173"/>
      <c r="AE349" s="173"/>
      <c r="AF349" s="173"/>
      <c r="AG349" s="173"/>
      <c r="AH349" s="173"/>
      <c r="AI349" s="173"/>
      <c r="AJ349" s="173"/>
      <c r="AK349" s="173"/>
      <c r="AL349" s="173"/>
      <c r="AM349" s="173"/>
      <c r="AN349" s="173"/>
      <c r="AO349" s="173"/>
      <c r="AP349" s="173"/>
      <c r="AQ349" s="173"/>
      <c r="AR349" s="173"/>
      <c r="AS349" s="173"/>
      <c r="AT349" s="173"/>
      <c r="AU349" s="173"/>
      <c r="AV349" s="173"/>
      <c r="AW349" s="173"/>
      <c r="AX349" s="173"/>
      <c r="AY349" s="173"/>
      <c r="AZ349" s="173"/>
      <c r="BA349" s="1171" t="s">
        <v>152</v>
      </c>
      <c r="BB349" s="262" t="s">
        <v>49</v>
      </c>
      <c r="BC349" s="908" t="s">
        <v>35</v>
      </c>
      <c r="BD349" s="912" t="s">
        <v>35</v>
      </c>
      <c r="BE349" s="912" t="s">
        <v>35</v>
      </c>
      <c r="BF349" s="912" t="s">
        <v>35</v>
      </c>
      <c r="BG349" s="917" t="s">
        <v>35</v>
      </c>
      <c r="BH349" s="908" t="s">
        <v>35</v>
      </c>
      <c r="BI349" s="912" t="s">
        <v>35</v>
      </c>
      <c r="BJ349" s="912" t="s">
        <v>35</v>
      </c>
      <c r="BK349" s="912" t="s">
        <v>35</v>
      </c>
      <c r="BL349" s="917" t="s">
        <v>35</v>
      </c>
      <c r="BM349" s="908" t="s">
        <v>35</v>
      </c>
      <c r="BN349" s="912" t="s">
        <v>35</v>
      </c>
      <c r="BO349" s="912" t="s">
        <v>35</v>
      </c>
      <c r="BP349" s="912" t="s">
        <v>35</v>
      </c>
      <c r="BQ349" s="917" t="s">
        <v>35</v>
      </c>
      <c r="BR349" s="908" t="s">
        <v>35</v>
      </c>
      <c r="BS349" s="912" t="s">
        <v>35</v>
      </c>
      <c r="BT349" s="912" t="s">
        <v>35</v>
      </c>
      <c r="BU349" s="912" t="s">
        <v>35</v>
      </c>
      <c r="BV349" s="912" t="s">
        <v>35</v>
      </c>
      <c r="BW349" s="912" t="s">
        <v>35</v>
      </c>
      <c r="BX349" s="912" t="s">
        <v>35</v>
      </c>
      <c r="BY349" s="923" t="s">
        <v>35</v>
      </c>
      <c r="BZ349" s="923" t="s">
        <v>35</v>
      </c>
      <c r="CA349" s="923" t="s">
        <v>35</v>
      </c>
      <c r="CB349" s="968"/>
      <c r="CC349" s="968"/>
      <c r="CD349" s="968"/>
      <c r="CE349" s="968"/>
      <c r="CF349" s="968"/>
      <c r="CG349" s="968"/>
      <c r="CH349" s="968"/>
      <c r="CI349" s="968"/>
      <c r="CJ349" s="968"/>
      <c r="CK349" s="968"/>
      <c r="CL349" s="968"/>
      <c r="CM349" s="968"/>
      <c r="CN349" s="968"/>
      <c r="CO349" s="968"/>
      <c r="CP349" s="968"/>
      <c r="CQ349" s="968"/>
      <c r="CR349" s="968"/>
      <c r="CS349" s="968"/>
      <c r="CT349" s="968"/>
      <c r="CU349" s="968"/>
      <c r="CV349" s="968"/>
      <c r="CW349" s="968"/>
      <c r="CX349" s="968"/>
      <c r="CY349" s="968"/>
      <c r="CZ349" s="968"/>
    </row>
    <row r="350" s="373" customFormat="true" ht="15" customHeight="true" x14ac:dyDescent="0.2">
      <c r="B350" s="372"/>
      <c r="AB350" s="173"/>
      <c r="AC350" s="173"/>
      <c r="AD350" s="173"/>
      <c r="AE350" s="173"/>
      <c r="AF350" s="173"/>
      <c r="AG350" s="173"/>
      <c r="AH350" s="173"/>
      <c r="AI350" s="173"/>
      <c r="AJ350" s="173"/>
      <c r="AK350" s="173"/>
      <c r="AL350" s="173"/>
      <c r="AM350" s="173"/>
      <c r="AN350" s="173"/>
      <c r="AO350" s="173"/>
      <c r="AP350" s="173"/>
      <c r="AQ350" s="173"/>
      <c r="AR350" s="173"/>
      <c r="AS350" s="173"/>
      <c r="AT350" s="173"/>
      <c r="AU350" s="173"/>
      <c r="AV350" s="173"/>
      <c r="AW350" s="173"/>
      <c r="AX350" s="173"/>
      <c r="AY350" s="173"/>
      <c r="AZ350" s="173"/>
      <c r="BA350" s="1165"/>
      <c r="BB350" s="262" t="s">
        <v>48</v>
      </c>
      <c r="BC350" s="908" t="s">
        <v>35</v>
      </c>
      <c r="BD350" s="912" t="s">
        <v>35</v>
      </c>
      <c r="BE350" s="912" t="s">
        <v>35</v>
      </c>
      <c r="BF350" s="912" t="s">
        <v>35</v>
      </c>
      <c r="BG350" s="917" t="s">
        <v>35</v>
      </c>
      <c r="BH350" s="908" t="s">
        <v>35</v>
      </c>
      <c r="BI350" s="912" t="s">
        <v>35</v>
      </c>
      <c r="BJ350" s="912" t="s">
        <v>35</v>
      </c>
      <c r="BK350" s="912" t="s">
        <v>35</v>
      </c>
      <c r="BL350" s="917" t="s">
        <v>35</v>
      </c>
      <c r="BM350" s="908" t="s">
        <v>35</v>
      </c>
      <c r="BN350" s="912" t="s">
        <v>35</v>
      </c>
      <c r="BO350" s="912" t="s">
        <v>35</v>
      </c>
      <c r="BP350" s="912" t="s">
        <v>35</v>
      </c>
      <c r="BQ350" s="917" t="s">
        <v>35</v>
      </c>
      <c r="BR350" s="908" t="s">
        <v>35</v>
      </c>
      <c r="BS350" s="912" t="s">
        <v>35</v>
      </c>
      <c r="BT350" s="912" t="s">
        <v>35</v>
      </c>
      <c r="BU350" s="912" t="s">
        <v>35</v>
      </c>
      <c r="BV350" s="912" t="s">
        <v>35</v>
      </c>
      <c r="BW350" s="912" t="s">
        <v>35</v>
      </c>
      <c r="BX350" s="912" t="s">
        <v>35</v>
      </c>
      <c r="BY350" s="923" t="s">
        <v>35</v>
      </c>
      <c r="BZ350" s="923" t="s">
        <v>35</v>
      </c>
      <c r="CA350" s="923" t="s">
        <v>35</v>
      </c>
      <c r="CB350" s="968"/>
      <c r="CC350" s="968"/>
      <c r="CD350" s="968"/>
      <c r="CE350" s="968"/>
      <c r="CF350" s="968"/>
      <c r="CG350" s="968"/>
      <c r="CH350" s="968"/>
      <c r="CI350" s="968"/>
      <c r="CJ350" s="968"/>
      <c r="CK350" s="968"/>
      <c r="CL350" s="968"/>
      <c r="CM350" s="968"/>
      <c r="CN350" s="968"/>
      <c r="CO350" s="968"/>
      <c r="CP350" s="968"/>
      <c r="CQ350" s="968"/>
      <c r="CR350" s="968"/>
      <c r="CS350" s="968"/>
      <c r="CT350" s="968"/>
      <c r="CU350" s="968"/>
      <c r="CV350" s="968"/>
      <c r="CW350" s="968"/>
      <c r="CX350" s="968"/>
      <c r="CY350" s="968"/>
      <c r="CZ350" s="968"/>
    </row>
    <row r="351" s="373" customFormat="true" ht="15" customHeight="true" x14ac:dyDescent="0.2">
      <c r="B351" s="372"/>
      <c r="AB351" s="173"/>
      <c r="AC351" s="173"/>
      <c r="AD351" s="173"/>
      <c r="AE351" s="173"/>
      <c r="AF351" s="173"/>
      <c r="AG351" s="173"/>
      <c r="AH351" s="173"/>
      <c r="AI351" s="173"/>
      <c r="AJ351" s="173"/>
      <c r="AK351" s="173"/>
      <c r="AL351" s="173"/>
      <c r="AM351" s="173"/>
      <c r="AN351" s="173"/>
      <c r="AO351" s="173"/>
      <c r="AP351" s="173"/>
      <c r="AQ351" s="173"/>
      <c r="AR351" s="173"/>
      <c r="AS351" s="173"/>
      <c r="AT351" s="173"/>
      <c r="AU351" s="173"/>
      <c r="AV351" s="173"/>
      <c r="AW351" s="173"/>
      <c r="AX351" s="173"/>
      <c r="AY351" s="173"/>
      <c r="AZ351" s="173"/>
      <c r="BA351" s="1171" t="s">
        <v>153</v>
      </c>
      <c r="BB351" s="262" t="s">
        <v>49</v>
      </c>
      <c r="BC351" s="908" t="s">
        <v>35</v>
      </c>
      <c r="BD351" s="912" t="s">
        <v>35</v>
      </c>
      <c r="BE351" s="912" t="s">
        <v>35</v>
      </c>
      <c r="BF351" s="912" t="s">
        <v>35</v>
      </c>
      <c r="BG351" s="917" t="s">
        <v>35</v>
      </c>
      <c r="BH351" s="908" t="s">
        <v>35</v>
      </c>
      <c r="BI351" s="912" t="s">
        <v>35</v>
      </c>
      <c r="BJ351" s="912" t="s">
        <v>35</v>
      </c>
      <c r="BK351" s="912" t="s">
        <v>35</v>
      </c>
      <c r="BL351" s="917" t="s">
        <v>35</v>
      </c>
      <c r="BM351" s="908" t="s">
        <v>35</v>
      </c>
      <c r="BN351" s="912" t="s">
        <v>35</v>
      </c>
      <c r="BO351" s="912" t="s">
        <v>35</v>
      </c>
      <c r="BP351" s="912" t="s">
        <v>35</v>
      </c>
      <c r="BQ351" s="917" t="s">
        <v>35</v>
      </c>
      <c r="BR351" s="908" t="s">
        <v>35</v>
      </c>
      <c r="BS351" s="912" t="s">
        <v>35</v>
      </c>
      <c r="BT351" s="912" t="s">
        <v>35</v>
      </c>
      <c r="BU351" s="912" t="s">
        <v>35</v>
      </c>
      <c r="BV351" s="912" t="s">
        <v>35</v>
      </c>
      <c r="BW351" s="912" t="s">
        <v>35</v>
      </c>
      <c r="BX351" s="912" t="s">
        <v>35</v>
      </c>
      <c r="BY351" s="923" t="s">
        <v>35</v>
      </c>
      <c r="BZ351" s="923" t="s">
        <v>35</v>
      </c>
      <c r="CA351" s="923" t="s">
        <v>35</v>
      </c>
      <c r="CB351" s="968"/>
      <c r="CC351" s="968"/>
      <c r="CD351" s="968"/>
      <c r="CE351" s="968"/>
      <c r="CF351" s="968"/>
      <c r="CG351" s="968"/>
      <c r="CH351" s="968"/>
      <c r="CI351" s="968"/>
      <c r="CJ351" s="968"/>
      <c r="CK351" s="968"/>
      <c r="CL351" s="968"/>
      <c r="CM351" s="968"/>
      <c r="CN351" s="968"/>
      <c r="CO351" s="968"/>
      <c r="CP351" s="968"/>
      <c r="CQ351" s="968"/>
      <c r="CR351" s="968"/>
      <c r="CS351" s="968"/>
      <c r="CT351" s="968"/>
      <c r="CU351" s="968"/>
      <c r="CV351" s="968"/>
      <c r="CW351" s="968"/>
      <c r="CX351" s="968"/>
      <c r="CY351" s="968"/>
      <c r="CZ351" s="968"/>
    </row>
    <row r="352" s="373" customFormat="true" ht="15" customHeight="true" x14ac:dyDescent="0.2">
      <c r="B352" s="372"/>
      <c r="AB352" s="173"/>
      <c r="AC352" s="173"/>
      <c r="AD352" s="173"/>
      <c r="AE352" s="173"/>
      <c r="AF352" s="173"/>
      <c r="AG352" s="173"/>
      <c r="AH352" s="173"/>
      <c r="AI352" s="173"/>
      <c r="AJ352" s="173"/>
      <c r="AK352" s="173"/>
      <c r="AL352" s="173"/>
      <c r="AM352" s="173"/>
      <c r="AN352" s="173"/>
      <c r="AO352" s="173"/>
      <c r="AP352" s="173"/>
      <c r="AQ352" s="173"/>
      <c r="AR352" s="173"/>
      <c r="AS352" s="173"/>
      <c r="AT352" s="173"/>
      <c r="AU352" s="173"/>
      <c r="AV352" s="173"/>
      <c r="AW352" s="173"/>
      <c r="AX352" s="173"/>
      <c r="AY352" s="173"/>
      <c r="AZ352" s="173"/>
      <c r="BA352" s="1165"/>
      <c r="BB352" s="262" t="s">
        <v>48</v>
      </c>
      <c r="BC352" s="908" t="s">
        <v>35</v>
      </c>
      <c r="BD352" s="912" t="s">
        <v>35</v>
      </c>
      <c r="BE352" s="912" t="s">
        <v>35</v>
      </c>
      <c r="BF352" s="912" t="s">
        <v>35</v>
      </c>
      <c r="BG352" s="917" t="s">
        <v>35</v>
      </c>
      <c r="BH352" s="908" t="s">
        <v>35</v>
      </c>
      <c r="BI352" s="912" t="s">
        <v>35</v>
      </c>
      <c r="BJ352" s="912" t="s">
        <v>35</v>
      </c>
      <c r="BK352" s="912" t="s">
        <v>35</v>
      </c>
      <c r="BL352" s="917" t="s">
        <v>35</v>
      </c>
      <c r="BM352" s="908" t="s">
        <v>35</v>
      </c>
      <c r="BN352" s="912" t="s">
        <v>35</v>
      </c>
      <c r="BO352" s="912" t="s">
        <v>35</v>
      </c>
      <c r="BP352" s="912" t="s">
        <v>35</v>
      </c>
      <c r="BQ352" s="917" t="s">
        <v>35</v>
      </c>
      <c r="BR352" s="908" t="s">
        <v>35</v>
      </c>
      <c r="BS352" s="912" t="s">
        <v>35</v>
      </c>
      <c r="BT352" s="912" t="s">
        <v>35</v>
      </c>
      <c r="BU352" s="912" t="s">
        <v>35</v>
      </c>
      <c r="BV352" s="912" t="s">
        <v>35</v>
      </c>
      <c r="BW352" s="912" t="s">
        <v>35</v>
      </c>
      <c r="BX352" s="912" t="s">
        <v>35</v>
      </c>
      <c r="BY352" s="923" t="s">
        <v>35</v>
      </c>
      <c r="BZ352" s="923" t="s">
        <v>35</v>
      </c>
      <c r="CA352" s="923" t="s">
        <v>35</v>
      </c>
      <c r="CB352" s="968"/>
      <c r="CC352" s="968"/>
      <c r="CD352" s="968"/>
      <c r="CE352" s="968"/>
      <c r="CF352" s="968"/>
      <c r="CG352" s="968"/>
      <c r="CH352" s="968"/>
      <c r="CI352" s="968"/>
      <c r="CJ352" s="968"/>
      <c r="CK352" s="968"/>
      <c r="CL352" s="968"/>
      <c r="CM352" s="968"/>
      <c r="CN352" s="968"/>
      <c r="CO352" s="968"/>
      <c r="CP352" s="968"/>
      <c r="CQ352" s="968"/>
      <c r="CR352" s="968"/>
      <c r="CS352" s="968"/>
      <c r="CT352" s="968"/>
      <c r="CU352" s="968"/>
      <c r="CV352" s="968"/>
      <c r="CW352" s="968"/>
      <c r="CX352" s="968"/>
      <c r="CY352" s="968"/>
      <c r="CZ352" s="968"/>
    </row>
    <row r="353" s="373" customFormat="true" ht="15" customHeight="true" x14ac:dyDescent="0.2">
      <c r="B353" s="372"/>
      <c r="AB353" s="173"/>
      <c r="AC353" s="173"/>
      <c r="AD353" s="173"/>
      <c r="AE353" s="173"/>
      <c r="AF353" s="173"/>
      <c r="AG353" s="173"/>
      <c r="AH353" s="173"/>
      <c r="AI353" s="173"/>
      <c r="AJ353" s="173"/>
      <c r="AK353" s="173"/>
      <c r="AL353" s="173"/>
      <c r="AM353" s="173"/>
      <c r="AN353" s="173"/>
      <c r="AO353" s="173"/>
      <c r="AP353" s="173"/>
      <c r="AQ353" s="173"/>
      <c r="AR353" s="173"/>
      <c r="AS353" s="173"/>
      <c r="AT353" s="173"/>
      <c r="AU353" s="173"/>
      <c r="AV353" s="173"/>
      <c r="AW353" s="173"/>
      <c r="AX353" s="173"/>
      <c r="AY353" s="173"/>
      <c r="AZ353" s="173"/>
      <c r="BA353" s="1171" t="s">
        <v>142</v>
      </c>
      <c r="BB353" s="262" t="s">
        <v>49</v>
      </c>
      <c r="BC353" s="908" t="s">
        <v>35</v>
      </c>
      <c r="BD353" s="912" t="s">
        <v>35</v>
      </c>
      <c r="BE353" s="912" t="s">
        <v>35</v>
      </c>
      <c r="BF353" s="912" t="s">
        <v>35</v>
      </c>
      <c r="BG353" s="917" t="s">
        <v>35</v>
      </c>
      <c r="BH353" s="908" t="s">
        <v>35</v>
      </c>
      <c r="BI353" s="912" t="s">
        <v>35</v>
      </c>
      <c r="BJ353" s="912" t="s">
        <v>35</v>
      </c>
      <c r="BK353" s="912" t="s">
        <v>35</v>
      </c>
      <c r="BL353" s="917" t="s">
        <v>35</v>
      </c>
      <c r="BM353" s="908" t="s">
        <v>35</v>
      </c>
      <c r="BN353" s="912" t="s">
        <v>35</v>
      </c>
      <c r="BO353" s="912" t="s">
        <v>35</v>
      </c>
      <c r="BP353" s="912" t="s">
        <v>35</v>
      </c>
      <c r="BQ353" s="917" t="s">
        <v>35</v>
      </c>
      <c r="BR353" s="908" t="s">
        <v>35</v>
      </c>
      <c r="BS353" s="912" t="s">
        <v>35</v>
      </c>
      <c r="BT353" s="912" t="s">
        <v>35</v>
      </c>
      <c r="BU353" s="912" t="s">
        <v>35</v>
      </c>
      <c r="BV353" s="912" t="s">
        <v>35</v>
      </c>
      <c r="BW353" s="912" t="s">
        <v>35</v>
      </c>
      <c r="BX353" s="912" t="s">
        <v>35</v>
      </c>
      <c r="BY353" s="923" t="s">
        <v>35</v>
      </c>
      <c r="BZ353" s="923" t="s">
        <v>35</v>
      </c>
      <c r="CA353" s="923" t="s">
        <v>35</v>
      </c>
      <c r="CB353" s="968"/>
      <c r="CC353" s="968"/>
      <c r="CD353" s="968"/>
      <c r="CE353" s="968"/>
      <c r="CF353" s="968"/>
      <c r="CG353" s="968"/>
      <c r="CH353" s="968"/>
      <c r="CI353" s="968"/>
      <c r="CJ353" s="968"/>
      <c r="CK353" s="968"/>
      <c r="CL353" s="968"/>
      <c r="CM353" s="968"/>
      <c r="CN353" s="968"/>
      <c r="CO353" s="968"/>
      <c r="CP353" s="968"/>
      <c r="CQ353" s="968"/>
      <c r="CR353" s="968"/>
      <c r="CS353" s="968"/>
      <c r="CT353" s="968"/>
      <c r="CU353" s="968"/>
      <c r="CV353" s="968"/>
      <c r="CW353" s="968"/>
      <c r="CX353" s="968"/>
      <c r="CY353" s="968"/>
      <c r="CZ353" s="968"/>
    </row>
    <row r="354" s="373" customFormat="true" ht="15" customHeight="true" x14ac:dyDescent="0.2">
      <c r="B354" s="372"/>
      <c r="AB354" s="173"/>
      <c r="AC354" s="173"/>
      <c r="AD354" s="173"/>
      <c r="AE354" s="173"/>
      <c r="AF354" s="173"/>
      <c r="AG354" s="173"/>
      <c r="AH354" s="173"/>
      <c r="AI354" s="173"/>
      <c r="AJ354" s="173"/>
      <c r="AK354" s="173"/>
      <c r="AL354" s="173"/>
      <c r="AM354" s="173"/>
      <c r="AN354" s="173"/>
      <c r="AO354" s="173"/>
      <c r="AP354" s="173"/>
      <c r="AQ354" s="173"/>
      <c r="AR354" s="173"/>
      <c r="AS354" s="173"/>
      <c r="AT354" s="173"/>
      <c r="AU354" s="173"/>
      <c r="AV354" s="173"/>
      <c r="AW354" s="173"/>
      <c r="AX354" s="173"/>
      <c r="AY354" s="173"/>
      <c r="AZ354" s="173"/>
      <c r="BA354" s="1166"/>
      <c r="BB354" s="263" t="s">
        <v>48</v>
      </c>
      <c r="BC354" s="909" t="s">
        <v>35</v>
      </c>
      <c r="BD354" s="913" t="s">
        <v>35</v>
      </c>
      <c r="BE354" s="913" t="s">
        <v>35</v>
      </c>
      <c r="BF354" s="913" t="s">
        <v>35</v>
      </c>
      <c r="BG354" s="918" t="s">
        <v>35</v>
      </c>
      <c r="BH354" s="909" t="s">
        <v>35</v>
      </c>
      <c r="BI354" s="913" t="s">
        <v>35</v>
      </c>
      <c r="BJ354" s="913" t="s">
        <v>35</v>
      </c>
      <c r="BK354" s="913" t="s">
        <v>35</v>
      </c>
      <c r="BL354" s="918" t="s">
        <v>35</v>
      </c>
      <c r="BM354" s="909" t="s">
        <v>35</v>
      </c>
      <c r="BN354" s="913" t="s">
        <v>35</v>
      </c>
      <c r="BO354" s="913" t="s">
        <v>35</v>
      </c>
      <c r="BP354" s="913" t="s">
        <v>35</v>
      </c>
      <c r="BQ354" s="918" t="s">
        <v>35</v>
      </c>
      <c r="BR354" s="909" t="s">
        <v>35</v>
      </c>
      <c r="BS354" s="913" t="s">
        <v>35</v>
      </c>
      <c r="BT354" s="913" t="s">
        <v>35</v>
      </c>
      <c r="BU354" s="913" t="s">
        <v>35</v>
      </c>
      <c r="BV354" s="913" t="s">
        <v>35</v>
      </c>
      <c r="BW354" s="913" t="s">
        <v>35</v>
      </c>
      <c r="BX354" s="913" t="s">
        <v>35</v>
      </c>
      <c r="BY354" s="924" t="s">
        <v>35</v>
      </c>
      <c r="BZ354" s="924" t="s">
        <v>35</v>
      </c>
      <c r="CA354" s="924" t="s">
        <v>35</v>
      </c>
      <c r="CB354" s="968"/>
      <c r="CC354" s="968"/>
      <c r="CD354" s="968"/>
      <c r="CE354" s="968"/>
      <c r="CF354" s="968"/>
      <c r="CG354" s="968"/>
      <c r="CH354" s="968"/>
      <c r="CI354" s="968"/>
      <c r="CJ354" s="968"/>
      <c r="CK354" s="968"/>
      <c r="CL354" s="968"/>
      <c r="CM354" s="968"/>
      <c r="CN354" s="968"/>
      <c r="CO354" s="968"/>
      <c r="CP354" s="968"/>
      <c r="CQ354" s="968"/>
      <c r="CR354" s="968"/>
      <c r="CS354" s="968"/>
      <c r="CT354" s="968"/>
      <c r="CU354" s="968"/>
      <c r="CV354" s="968"/>
      <c r="CW354" s="968"/>
      <c r="CX354" s="968"/>
      <c r="CY354" s="968"/>
      <c r="CZ354" s="968"/>
    </row>
    <row r="355" s="373" customFormat="true" ht="15" customHeight="true" x14ac:dyDescent="0.2">
      <c r="B355" s="372"/>
      <c r="AB355" s="173"/>
      <c r="AC355" s="173"/>
      <c r="AD355" s="173"/>
      <c r="AE355" s="173"/>
      <c r="AF355" s="173"/>
      <c r="AG355" s="173"/>
      <c r="AH355" s="173"/>
      <c r="AI355" s="173"/>
      <c r="AJ355" s="173"/>
      <c r="AK355" s="173"/>
      <c r="AL355" s="173"/>
      <c r="AM355" s="173"/>
      <c r="AN355" s="173"/>
      <c r="AO355" s="173"/>
      <c r="AP355" s="173"/>
      <c r="AQ355" s="173"/>
      <c r="AR355" s="173"/>
      <c r="AS355" s="173"/>
      <c r="AT355" s="173"/>
      <c r="AU355" s="173"/>
      <c r="AV355" s="173"/>
      <c r="AW355" s="173"/>
      <c r="AX355" s="173"/>
      <c r="AY355" s="173"/>
      <c r="AZ355" s="173"/>
      <c r="BA355" s="201"/>
      <c r="BB355" s="138"/>
      <c r="BC355" s="275"/>
      <c r="BD355" s="275"/>
      <c r="BE355" s="275"/>
      <c r="BF355" s="275"/>
      <c r="BG355" s="275"/>
      <c r="BH355" s="275"/>
      <c r="BI355" s="275"/>
      <c r="BJ355" s="275"/>
      <c r="BK355" s="275"/>
      <c r="BL355" s="275"/>
      <c r="BM355" s="275"/>
      <c r="BN355" s="275"/>
      <c r="BO355" s="275"/>
      <c r="BP355" s="275"/>
      <c r="BQ355" s="275"/>
      <c r="BR355" s="275"/>
      <c r="BS355" s="275"/>
      <c r="BT355" s="275"/>
      <c r="BU355" s="275"/>
      <c r="BV355" s="275"/>
      <c r="BW355" s="275"/>
      <c r="BX355" s="275"/>
      <c r="BY355" s="275"/>
      <c r="BZ355" s="276"/>
      <c r="CA355" s="276"/>
      <c r="CB355" s="276"/>
      <c r="CC355" s="276"/>
      <c r="CD355" s="276"/>
      <c r="CE355" s="276"/>
      <c r="CF355" s="276"/>
      <c r="CG355" s="276"/>
      <c r="CH355" s="276"/>
      <c r="CI355" s="276"/>
      <c r="CJ355" s="276"/>
      <c r="CK355" s="276"/>
      <c r="CL355" s="276"/>
      <c r="CM355" s="276"/>
      <c r="CN355" s="276"/>
      <c r="CO355" s="276"/>
      <c r="CP355" s="276"/>
      <c r="CQ355" s="276"/>
      <c r="CR355" s="276"/>
      <c r="CS355" s="276"/>
      <c r="CT355" s="276"/>
      <c r="CU355" s="276"/>
      <c r="CV355" s="276"/>
      <c r="CW355" s="276"/>
      <c r="CX355" s="276"/>
      <c r="CY355" s="276"/>
      <c r="CZ355" s="276"/>
    </row>
    <row r="356" s="373" customFormat="true" ht="15" customHeight="true" x14ac:dyDescent="0.2">
      <c r="B356" s="372"/>
      <c r="AB356" s="173"/>
      <c r="AC356" s="173"/>
      <c r="AD356" s="173"/>
      <c r="AE356" s="173"/>
      <c r="AF356" s="173"/>
      <c r="AG356" s="173"/>
      <c r="AH356" s="173"/>
      <c r="AI356" s="173"/>
      <c r="AJ356" s="173"/>
      <c r="AK356" s="173"/>
      <c r="AL356" s="173"/>
      <c r="AM356" s="173"/>
      <c r="AN356" s="173"/>
      <c r="AO356" s="173"/>
      <c r="AP356" s="173"/>
      <c r="AQ356" s="173"/>
      <c r="AR356" s="173"/>
      <c r="AS356" s="173"/>
      <c r="AT356" s="173"/>
      <c r="AU356" s="173"/>
      <c r="AV356" s="173"/>
      <c r="AW356" s="173"/>
      <c r="AX356" s="173"/>
      <c r="AY356" s="173"/>
      <c r="AZ356" s="173"/>
      <c r="BA356" s="201"/>
      <c r="BB356" s="138"/>
      <c r="BC356" s="201"/>
      <c r="BD356" s="201"/>
      <c r="BE356" s="201"/>
      <c r="BF356" s="201"/>
      <c r="BG356" s="201"/>
      <c r="BH356" s="201"/>
      <c r="BI356" s="201"/>
      <c r="BJ356" s="201"/>
      <c r="BK356" s="201"/>
      <c r="BL356" s="201"/>
      <c r="BM356" s="201"/>
      <c r="BN356" s="201"/>
      <c r="BO356" s="201"/>
      <c r="BP356" s="201"/>
      <c r="BQ356" s="201"/>
      <c r="BR356" s="201"/>
      <c r="BS356" s="201"/>
      <c r="BT356" s="201"/>
      <c r="BU356" s="201"/>
      <c r="BV356" s="201"/>
      <c r="BW356" s="201"/>
      <c r="BX356" s="201"/>
      <c r="BY356" s="201"/>
      <c r="BZ356" s="173"/>
      <c r="CA356" s="173"/>
      <c r="CB356" s="173"/>
      <c r="CC356" s="173"/>
      <c r="CD356" s="173"/>
      <c r="CE356" s="173"/>
      <c r="CF356" s="173"/>
      <c r="CG356" s="173"/>
      <c r="CH356" s="173"/>
      <c r="CI356" s="173"/>
      <c r="CJ356" s="173"/>
      <c r="CK356" s="173"/>
      <c r="CL356" s="173"/>
      <c r="CM356" s="173"/>
      <c r="CN356" s="173"/>
      <c r="CO356" s="173"/>
      <c r="CP356" s="173"/>
      <c r="CQ356" s="173"/>
      <c r="CR356" s="173"/>
      <c r="CS356" s="173"/>
      <c r="CT356" s="173"/>
      <c r="CU356" s="173"/>
      <c r="CV356" s="173"/>
      <c r="CW356" s="173"/>
      <c r="CX356" s="173"/>
      <c r="CY356" s="173"/>
      <c r="CZ356" s="173"/>
    </row>
    <row r="357" s="134" customFormat="true" ht="15" customHeight="true" x14ac:dyDescent="0.2">
      <c r="B357" s="136"/>
      <c r="AB357" s="173"/>
      <c r="AC357" s="173"/>
      <c r="AD357" s="173"/>
      <c r="AE357" s="173"/>
      <c r="AF357" s="173"/>
      <c r="AG357" s="173"/>
      <c r="AH357" s="173"/>
      <c r="AI357" s="173"/>
      <c r="AJ357" s="173"/>
      <c r="AK357" s="173"/>
      <c r="AL357" s="173"/>
      <c r="AM357" s="173"/>
      <c r="AN357" s="173"/>
      <c r="AO357" s="173"/>
      <c r="AP357" s="173"/>
      <c r="AQ357" s="173"/>
      <c r="AR357" s="173"/>
      <c r="AS357" s="173"/>
      <c r="AT357" s="173"/>
      <c r="AU357" s="173"/>
      <c r="AV357" s="173"/>
      <c r="AW357" s="173"/>
      <c r="AX357" s="173"/>
      <c r="AY357" s="173"/>
      <c r="AZ357" s="173"/>
      <c r="BA357" s="201"/>
      <c r="BB357" s="138"/>
      <c r="BC357" s="201"/>
      <c r="BD357" s="201"/>
      <c r="BE357" s="201"/>
      <c r="BF357" s="201"/>
      <c r="BG357" s="201"/>
      <c r="BH357" s="201"/>
      <c r="BI357" s="201"/>
      <c r="BJ357" s="201"/>
      <c r="BK357" s="201"/>
      <c r="BL357" s="201"/>
      <c r="BM357" s="201"/>
      <c r="BN357" s="201"/>
      <c r="BO357" s="201"/>
      <c r="BP357" s="201"/>
      <c r="BQ357" s="201"/>
      <c r="BR357" s="201"/>
      <c r="BS357" s="201"/>
      <c r="BT357" s="201"/>
      <c r="BU357" s="201"/>
      <c r="BV357" s="201"/>
      <c r="BW357" s="201"/>
      <c r="BX357" s="201"/>
      <c r="BY357" s="201"/>
      <c r="BZ357" s="173"/>
      <c r="CA357" s="173"/>
      <c r="CB357" s="173"/>
      <c r="CC357" s="173"/>
      <c r="CD357" s="173"/>
      <c r="CE357" s="173"/>
      <c r="CF357" s="173"/>
      <c r="CG357" s="173"/>
      <c r="CH357" s="173"/>
      <c r="CI357" s="173"/>
      <c r="CJ357" s="173"/>
      <c r="CK357" s="173"/>
      <c r="CL357" s="173"/>
      <c r="CM357" s="173"/>
      <c r="CN357" s="173"/>
      <c r="CO357" s="173"/>
      <c r="CP357" s="173"/>
      <c r="CQ357" s="173"/>
      <c r="CR357" s="173"/>
      <c r="CS357" s="173"/>
      <c r="CT357" s="173"/>
      <c r="CU357" s="173"/>
      <c r="CV357" s="173"/>
      <c r="CW357" s="173"/>
      <c r="CX357" s="173"/>
      <c r="CY357" s="173"/>
      <c r="CZ357" s="173"/>
    </row>
    <row r="358" s="134" customFormat="true" ht="15" customHeight="true" x14ac:dyDescent="0.2">
      <c r="B358" s="136"/>
      <c r="AB358" s="173"/>
      <c r="AC358" s="173"/>
      <c r="AD358" s="173"/>
      <c r="AE358" s="173"/>
      <c r="AF358" s="173"/>
      <c r="AG358" s="173"/>
      <c r="AH358" s="173"/>
      <c r="AI358" s="173"/>
      <c r="AJ358" s="173"/>
      <c r="AK358" s="173"/>
      <c r="AL358" s="173"/>
      <c r="AM358" s="173"/>
      <c r="AN358" s="173"/>
      <c r="AO358" s="173"/>
      <c r="AP358" s="173"/>
      <c r="AQ358" s="173"/>
      <c r="AR358" s="173"/>
      <c r="AS358" s="173"/>
      <c r="AT358" s="173"/>
      <c r="AU358" s="173"/>
      <c r="AV358" s="173"/>
      <c r="AW358" s="173"/>
      <c r="AX358" s="173"/>
      <c r="AY358" s="173"/>
      <c r="AZ358" s="173"/>
      <c r="BA358" s="201"/>
      <c r="BB358" s="138"/>
      <c r="BC358" s="201"/>
      <c r="BD358" s="201"/>
      <c r="BE358" s="201"/>
      <c r="BF358" s="201"/>
      <c r="BG358" s="201"/>
      <c r="BH358" s="201"/>
      <c r="BI358" s="201"/>
      <c r="BJ358" s="201"/>
      <c r="BK358" s="201"/>
      <c r="BL358" s="201"/>
      <c r="BM358" s="201"/>
      <c r="BN358" s="201"/>
      <c r="BO358" s="201"/>
      <c r="BP358" s="201"/>
      <c r="BQ358" s="201"/>
      <c r="BR358" s="201"/>
      <c r="BS358" s="201"/>
      <c r="BT358" s="201"/>
      <c r="BU358" s="201"/>
      <c r="BV358" s="201"/>
      <c r="BW358" s="201"/>
      <c r="BX358" s="201"/>
      <c r="BY358" s="201"/>
      <c r="BZ358" s="173"/>
      <c r="CA358" s="173"/>
      <c r="CB358" s="173"/>
      <c r="CC358" s="173"/>
      <c r="CD358" s="173"/>
      <c r="CE358" s="173"/>
      <c r="CF358" s="173"/>
      <c r="CG358" s="173"/>
      <c r="CH358" s="173"/>
      <c r="CI358" s="173"/>
      <c r="CJ358" s="173"/>
      <c r="CK358" s="173"/>
      <c r="CL358" s="173"/>
      <c r="CM358" s="173"/>
      <c r="CN358" s="173"/>
      <c r="CO358" s="173"/>
      <c r="CP358" s="173"/>
      <c r="CQ358" s="173"/>
      <c r="CR358" s="173"/>
      <c r="CS358" s="173"/>
      <c r="CT358" s="173"/>
      <c r="CU358" s="173"/>
      <c r="CV358" s="173"/>
      <c r="CW358" s="173"/>
      <c r="CX358" s="173"/>
      <c r="CY358" s="173"/>
      <c r="CZ358" s="173"/>
    </row>
    <row r="359" s="134" customFormat="true" ht="15" customHeight="true" x14ac:dyDescent="0.2">
      <c r="B359" s="136"/>
      <c r="AB359" s="173"/>
      <c r="AC359" s="173"/>
      <c r="AD359" s="173"/>
      <c r="AE359" s="173"/>
      <c r="AF359" s="173"/>
      <c r="AG359" s="173"/>
      <c r="AH359" s="173"/>
      <c r="AI359" s="173"/>
      <c r="AJ359" s="173"/>
      <c r="AK359" s="173"/>
      <c r="AL359" s="173"/>
      <c r="AM359" s="173"/>
      <c r="AN359" s="173"/>
      <c r="AO359" s="173"/>
      <c r="AP359" s="173"/>
      <c r="AQ359" s="173"/>
      <c r="AR359" s="173"/>
      <c r="AS359" s="173"/>
      <c r="AT359" s="173"/>
      <c r="AU359" s="173"/>
      <c r="AV359" s="173"/>
      <c r="AW359" s="173"/>
      <c r="AX359" s="173"/>
      <c r="AY359" s="173"/>
      <c r="AZ359" s="173"/>
      <c r="BA359" s="201"/>
      <c r="BB359" s="138"/>
      <c r="BC359" s="201"/>
      <c r="BD359" s="201"/>
      <c r="BE359" s="201"/>
      <c r="BF359" s="201"/>
      <c r="BG359" s="201"/>
      <c r="BH359" s="201"/>
      <c r="BI359" s="201"/>
      <c r="BJ359" s="201"/>
      <c r="BK359" s="201"/>
      <c r="BL359" s="201"/>
      <c r="BM359" s="201"/>
      <c r="BN359" s="201"/>
      <c r="BO359" s="201"/>
      <c r="BP359" s="201"/>
      <c r="BQ359" s="201"/>
      <c r="BR359" s="201"/>
      <c r="BS359" s="201"/>
      <c r="BT359" s="201"/>
      <c r="BU359" s="201"/>
      <c r="BV359" s="201"/>
      <c r="BW359" s="201"/>
      <c r="BX359" s="201"/>
      <c r="BY359" s="201"/>
      <c r="BZ359" s="173"/>
      <c r="CA359" s="173"/>
      <c r="CB359" s="173"/>
      <c r="CC359" s="173"/>
      <c r="CD359" s="173"/>
      <c r="CE359" s="173"/>
      <c r="CF359" s="173"/>
      <c r="CG359" s="173"/>
      <c r="CH359" s="173"/>
      <c r="CI359" s="173"/>
      <c r="CJ359" s="173"/>
      <c r="CK359" s="173"/>
      <c r="CL359" s="173"/>
      <c r="CM359" s="173"/>
      <c r="CN359" s="173"/>
      <c r="CO359" s="173"/>
      <c r="CP359" s="173"/>
      <c r="CQ359" s="173"/>
      <c r="CR359" s="173"/>
      <c r="CS359" s="173"/>
      <c r="CT359" s="173"/>
      <c r="CU359" s="173"/>
      <c r="CV359" s="173"/>
      <c r="CW359" s="173"/>
      <c r="CX359" s="173"/>
      <c r="CY359" s="173"/>
      <c r="CZ359" s="173"/>
    </row>
    <row r="360" s="134" customFormat="true" ht="15" customHeight="true" x14ac:dyDescent="0.2">
      <c r="B360" s="136"/>
      <c r="AB360" s="173"/>
      <c r="AC360" s="173"/>
      <c r="AD360" s="173"/>
      <c r="AE360" s="173"/>
      <c r="AF360" s="173"/>
      <c r="AG360" s="173"/>
      <c r="AH360" s="173"/>
      <c r="AI360" s="173"/>
      <c r="AJ360" s="173"/>
      <c r="AK360" s="173"/>
      <c r="AL360" s="173"/>
      <c r="AM360" s="173"/>
      <c r="AN360" s="173"/>
      <c r="AO360" s="173"/>
      <c r="AP360" s="173"/>
      <c r="AQ360" s="173"/>
      <c r="AR360" s="173"/>
      <c r="AS360" s="173"/>
      <c r="AT360" s="173"/>
      <c r="AU360" s="173"/>
      <c r="AV360" s="173"/>
      <c r="AW360" s="173"/>
      <c r="AX360" s="173"/>
      <c r="AY360" s="173"/>
      <c r="AZ360" s="173"/>
      <c r="BA360" s="201"/>
      <c r="BB360" s="138"/>
      <c r="BC360" s="201"/>
      <c r="BD360" s="201"/>
      <c r="BE360" s="201"/>
      <c r="BF360" s="201"/>
      <c r="BG360" s="201"/>
      <c r="BH360" s="201"/>
      <c r="BI360" s="201"/>
      <c r="BJ360" s="201"/>
      <c r="BK360" s="201"/>
      <c r="BL360" s="201"/>
      <c r="BM360" s="201"/>
      <c r="BN360" s="201"/>
      <c r="BO360" s="201"/>
      <c r="BP360" s="201"/>
      <c r="BQ360" s="201"/>
      <c r="BR360" s="201"/>
      <c r="BS360" s="201"/>
      <c r="BT360" s="201"/>
      <c r="BU360" s="201"/>
      <c r="BV360" s="201"/>
      <c r="BW360" s="201"/>
      <c r="BX360" s="201"/>
      <c r="BY360" s="201"/>
      <c r="BZ360" s="173"/>
      <c r="CA360" s="173"/>
      <c r="CB360" s="173"/>
      <c r="CC360" s="173"/>
      <c r="CD360" s="173"/>
      <c r="CE360" s="173"/>
      <c r="CF360" s="173"/>
      <c r="CG360" s="173"/>
      <c r="CH360" s="173"/>
      <c r="CI360" s="173"/>
      <c r="CJ360" s="173"/>
      <c r="CK360" s="173"/>
      <c r="CL360" s="173"/>
      <c r="CM360" s="173"/>
      <c r="CN360" s="173"/>
      <c r="CO360" s="173"/>
      <c r="CP360" s="173"/>
      <c r="CQ360" s="173"/>
      <c r="CR360" s="173"/>
      <c r="CS360" s="173"/>
      <c r="CT360" s="173"/>
      <c r="CU360" s="173"/>
      <c r="CV360" s="173"/>
      <c r="CW360" s="173"/>
      <c r="CX360" s="173"/>
      <c r="CY360" s="173"/>
      <c r="CZ360" s="173"/>
    </row>
    <row r="361" s="134" customFormat="true" ht="15" customHeight="true" x14ac:dyDescent="0.2">
      <c r="B361" s="136"/>
      <c r="AB361" s="173"/>
      <c r="AC361" s="173"/>
      <c r="AD361" s="173"/>
      <c r="AE361" s="173"/>
      <c r="AF361" s="173"/>
      <c r="AG361" s="173"/>
      <c r="AH361" s="173"/>
      <c r="AI361" s="173"/>
      <c r="AJ361" s="173"/>
      <c r="AK361" s="173"/>
      <c r="AL361" s="173"/>
      <c r="AM361" s="173"/>
      <c r="AN361" s="173"/>
      <c r="AO361" s="173"/>
      <c r="AP361" s="173"/>
      <c r="AQ361" s="173"/>
      <c r="AR361" s="173"/>
      <c r="AS361" s="173"/>
      <c r="AT361" s="173"/>
      <c r="AU361" s="173"/>
      <c r="AV361" s="173"/>
      <c r="AW361" s="173"/>
      <c r="AX361" s="173"/>
      <c r="AY361" s="173"/>
      <c r="AZ361" s="173"/>
      <c r="BA361" s="201"/>
      <c r="BB361" s="138"/>
      <c r="BC361" s="201"/>
      <c r="BD361" s="201"/>
      <c r="BE361" s="201"/>
      <c r="BF361" s="201"/>
      <c r="BG361" s="201"/>
      <c r="BH361" s="201"/>
      <c r="BI361" s="201"/>
      <c r="BJ361" s="201"/>
      <c r="BK361" s="201"/>
      <c r="BL361" s="201"/>
      <c r="BM361" s="201"/>
      <c r="BN361" s="201"/>
      <c r="BO361" s="201"/>
      <c r="BP361" s="201"/>
      <c r="BQ361" s="201"/>
      <c r="BR361" s="201"/>
      <c r="BS361" s="201"/>
      <c r="BT361" s="201"/>
      <c r="BU361" s="201"/>
      <c r="BV361" s="201"/>
      <c r="BW361" s="201"/>
      <c r="BX361" s="201"/>
      <c r="BY361" s="201"/>
      <c r="BZ361" s="173"/>
      <c r="CA361" s="173"/>
      <c r="CB361" s="173"/>
      <c r="CC361" s="173"/>
      <c r="CD361" s="173"/>
      <c r="CE361" s="173"/>
      <c r="CF361" s="173"/>
      <c r="CG361" s="173"/>
      <c r="CH361" s="173"/>
      <c r="CI361" s="173"/>
      <c r="CJ361" s="173"/>
      <c r="CK361" s="173"/>
      <c r="CL361" s="173"/>
      <c r="CM361" s="173"/>
      <c r="CN361" s="173"/>
      <c r="CO361" s="173"/>
      <c r="CP361" s="173"/>
      <c r="CQ361" s="173"/>
      <c r="CR361" s="173"/>
      <c r="CS361" s="173"/>
      <c r="CT361" s="173"/>
      <c r="CU361" s="173"/>
      <c r="CV361" s="173"/>
      <c r="CW361" s="173"/>
      <c r="CX361" s="173"/>
      <c r="CY361" s="173"/>
      <c r="CZ361" s="173"/>
    </row>
    <row r="362" s="134" customFormat="true" ht="15" customHeight="true" x14ac:dyDescent="0.2">
      <c r="B362" s="136"/>
      <c r="AB362" s="173"/>
      <c r="AC362" s="173"/>
      <c r="AD362" s="173"/>
      <c r="AE362" s="173"/>
      <c r="AF362" s="173"/>
      <c r="AG362" s="173"/>
      <c r="AH362" s="173"/>
      <c r="AI362" s="173"/>
      <c r="AJ362" s="173"/>
      <c r="AK362" s="173"/>
      <c r="AL362" s="173"/>
      <c r="AM362" s="173"/>
      <c r="AN362" s="173"/>
      <c r="AO362" s="173"/>
      <c r="AP362" s="173"/>
      <c r="AQ362" s="173"/>
      <c r="AR362" s="173"/>
      <c r="AS362" s="173"/>
      <c r="AT362" s="173"/>
      <c r="AU362" s="173"/>
      <c r="AV362" s="173"/>
      <c r="AW362" s="173"/>
      <c r="AX362" s="173"/>
      <c r="AY362" s="173"/>
      <c r="AZ362" s="173"/>
      <c r="BA362" s="201"/>
      <c r="BB362" s="138"/>
      <c r="BC362" s="201"/>
      <c r="BD362" s="201"/>
      <c r="BE362" s="201"/>
      <c r="BF362" s="201"/>
      <c r="BG362" s="201"/>
      <c r="BH362" s="201"/>
      <c r="BI362" s="201"/>
      <c r="BJ362" s="201"/>
      <c r="BK362" s="201"/>
      <c r="BL362" s="201"/>
      <c r="BM362" s="201"/>
      <c r="BN362" s="201"/>
      <c r="BO362" s="201"/>
      <c r="BP362" s="201"/>
      <c r="BQ362" s="201"/>
      <c r="BR362" s="201"/>
      <c r="BS362" s="201"/>
      <c r="BT362" s="201"/>
      <c r="BU362" s="201"/>
      <c r="BV362" s="201"/>
      <c r="BW362" s="201"/>
      <c r="BX362" s="201"/>
      <c r="BY362" s="201"/>
      <c r="BZ362" s="173"/>
      <c r="CA362" s="173"/>
      <c r="CB362" s="173"/>
      <c r="CC362" s="173"/>
      <c r="CD362" s="173"/>
      <c r="CE362" s="173"/>
      <c r="CF362" s="173"/>
      <c r="CG362" s="173"/>
      <c r="CH362" s="173"/>
      <c r="CI362" s="173"/>
      <c r="CJ362" s="173"/>
      <c r="CK362" s="173"/>
      <c r="CL362" s="173"/>
      <c r="CM362" s="173"/>
      <c r="CN362" s="173"/>
      <c r="CO362" s="173"/>
      <c r="CP362" s="173"/>
      <c r="CQ362" s="173"/>
      <c r="CR362" s="173"/>
      <c r="CS362" s="173"/>
      <c r="CT362" s="173"/>
      <c r="CU362" s="173"/>
      <c r="CV362" s="173"/>
      <c r="CW362" s="173"/>
      <c r="CX362" s="173"/>
      <c r="CY362" s="173"/>
      <c r="CZ362" s="173"/>
    </row>
    <row r="363" s="134" customFormat="true" ht="15" customHeight="true" x14ac:dyDescent="0.2">
      <c r="B363" s="136"/>
      <c r="AB363" s="173"/>
      <c r="AC363" s="173"/>
      <c r="AD363" s="173"/>
      <c r="AE363" s="173"/>
      <c r="AF363" s="173"/>
      <c r="AG363" s="173"/>
      <c r="AH363" s="173"/>
      <c r="AI363" s="173"/>
      <c r="AJ363" s="173"/>
      <c r="AK363" s="173"/>
      <c r="AL363" s="173"/>
      <c r="AM363" s="173"/>
      <c r="AN363" s="173"/>
      <c r="AO363" s="173"/>
      <c r="AP363" s="173"/>
      <c r="AQ363" s="173"/>
      <c r="AR363" s="173"/>
      <c r="AS363" s="173"/>
      <c r="AT363" s="173"/>
      <c r="AU363" s="173"/>
      <c r="AV363" s="173"/>
      <c r="AW363" s="173"/>
      <c r="AX363" s="173"/>
      <c r="AY363" s="173"/>
      <c r="AZ363" s="173"/>
      <c r="BA363" s="201"/>
      <c r="BB363" s="138"/>
      <c r="BC363" s="201"/>
      <c r="BD363" s="201"/>
      <c r="BE363" s="201"/>
      <c r="BF363" s="201"/>
      <c r="BG363" s="201"/>
      <c r="BH363" s="201"/>
      <c r="BI363" s="201"/>
      <c r="BJ363" s="201"/>
      <c r="BK363" s="201"/>
      <c r="BL363" s="201"/>
      <c r="BM363" s="201"/>
      <c r="BN363" s="201"/>
      <c r="BO363" s="201"/>
      <c r="BP363" s="201"/>
      <c r="BQ363" s="201"/>
      <c r="BR363" s="201"/>
      <c r="BS363" s="201"/>
      <c r="BT363" s="201"/>
      <c r="BU363" s="201"/>
      <c r="BV363" s="201"/>
      <c r="BW363" s="201"/>
      <c r="BX363" s="201"/>
      <c r="BY363" s="201"/>
      <c r="BZ363" s="173"/>
      <c r="CA363" s="173"/>
      <c r="CB363" s="173"/>
      <c r="CC363" s="173"/>
      <c r="CD363" s="173"/>
      <c r="CE363" s="173"/>
      <c r="CF363" s="173"/>
      <c r="CG363" s="173"/>
      <c r="CH363" s="173"/>
      <c r="CI363" s="173"/>
      <c r="CJ363" s="173"/>
      <c r="CK363" s="173"/>
      <c r="CL363" s="173"/>
      <c r="CM363" s="173"/>
      <c r="CN363" s="173"/>
      <c r="CO363" s="173"/>
      <c r="CP363" s="173"/>
      <c r="CQ363" s="173"/>
      <c r="CR363" s="173"/>
      <c r="CS363" s="173"/>
      <c r="CT363" s="173"/>
      <c r="CU363" s="173"/>
      <c r="CV363" s="173"/>
      <c r="CW363" s="173"/>
      <c r="CX363" s="173"/>
      <c r="CY363" s="173"/>
      <c r="CZ363" s="173"/>
    </row>
    <row r="364" s="134" customFormat="true" ht="15" customHeight="true" x14ac:dyDescent="0.2">
      <c r="B364" s="136"/>
      <c r="AB364" s="173"/>
      <c r="AC364" s="173"/>
      <c r="AD364" s="173"/>
      <c r="AE364" s="173"/>
      <c r="AF364" s="173"/>
      <c r="AG364" s="173"/>
      <c r="AH364" s="173"/>
      <c r="AI364" s="173"/>
      <c r="AJ364" s="173"/>
      <c r="AK364" s="173"/>
      <c r="AL364" s="173"/>
      <c r="AM364" s="173"/>
      <c r="AN364" s="173"/>
      <c r="AO364" s="173"/>
      <c r="AP364" s="173"/>
      <c r="AQ364" s="173"/>
      <c r="AR364" s="173"/>
      <c r="AS364" s="173"/>
      <c r="AT364" s="173"/>
      <c r="AU364" s="173"/>
      <c r="AV364" s="173"/>
      <c r="AW364" s="173"/>
      <c r="AX364" s="173"/>
      <c r="AY364" s="173"/>
      <c r="AZ364" s="173"/>
      <c r="BA364" s="201"/>
      <c r="BB364" s="138"/>
      <c r="BC364" s="201"/>
      <c r="BD364" s="201"/>
      <c r="BE364" s="201"/>
      <c r="BF364" s="201"/>
      <c r="BG364" s="201"/>
      <c r="BH364" s="201"/>
      <c r="BI364" s="201"/>
      <c r="BJ364" s="201"/>
      <c r="BK364" s="201"/>
      <c r="BL364" s="201"/>
      <c r="BM364" s="201"/>
      <c r="BN364" s="201"/>
      <c r="BO364" s="201"/>
      <c r="BP364" s="201"/>
      <c r="BQ364" s="201"/>
      <c r="BR364" s="201"/>
      <c r="BS364" s="201"/>
      <c r="BT364" s="201"/>
      <c r="BU364" s="201"/>
      <c r="BV364" s="201"/>
      <c r="BW364" s="201"/>
      <c r="BX364" s="201"/>
      <c r="BY364" s="201"/>
      <c r="BZ364" s="173"/>
      <c r="CA364" s="173"/>
      <c r="CB364" s="173"/>
      <c r="CC364" s="173"/>
      <c r="CD364" s="173"/>
      <c r="CE364" s="173"/>
      <c r="CF364" s="173"/>
      <c r="CG364" s="173"/>
      <c r="CH364" s="173"/>
      <c r="CI364" s="173"/>
      <c r="CJ364" s="173"/>
      <c r="CK364" s="173"/>
      <c r="CL364" s="173"/>
      <c r="CM364" s="173"/>
      <c r="CN364" s="173"/>
      <c r="CO364" s="173"/>
      <c r="CP364" s="173"/>
      <c r="CQ364" s="173"/>
      <c r="CR364" s="173"/>
      <c r="CS364" s="173"/>
      <c r="CT364" s="173"/>
      <c r="CU364" s="173"/>
      <c r="CV364" s="173"/>
      <c r="CW364" s="173"/>
      <c r="CX364" s="173"/>
      <c r="CY364" s="173"/>
      <c r="CZ364" s="173"/>
    </row>
    <row r="365" s="134" customFormat="true" ht="15" customHeight="true" x14ac:dyDescent="0.2">
      <c r="B365" s="136"/>
      <c r="AB365" s="173"/>
      <c r="AC365" s="173"/>
      <c r="AD365" s="173"/>
      <c r="AE365" s="173"/>
      <c r="AF365" s="173"/>
      <c r="AG365" s="173"/>
      <c r="AH365" s="173"/>
      <c r="AI365" s="173"/>
      <c r="AJ365" s="173"/>
      <c r="AK365" s="173"/>
      <c r="AL365" s="173"/>
      <c r="AM365" s="173"/>
      <c r="AN365" s="173"/>
      <c r="AO365" s="173"/>
      <c r="AP365" s="173"/>
      <c r="AQ365" s="173"/>
      <c r="AR365" s="173"/>
      <c r="AS365" s="173"/>
      <c r="AT365" s="173"/>
      <c r="AU365" s="173"/>
      <c r="AV365" s="173"/>
      <c r="AW365" s="173"/>
      <c r="AX365" s="173"/>
      <c r="AY365" s="173"/>
      <c r="AZ365" s="173"/>
      <c r="BA365" s="201"/>
      <c r="BB365" s="138"/>
      <c r="BC365" s="201"/>
      <c r="BD365" s="201"/>
      <c r="BE365" s="201"/>
      <c r="BF365" s="201"/>
      <c r="BG365" s="201"/>
      <c r="BH365" s="201"/>
      <c r="BI365" s="201"/>
      <c r="BJ365" s="201"/>
      <c r="BK365" s="201"/>
      <c r="BL365" s="201"/>
      <c r="BM365" s="201"/>
      <c r="BN365" s="201"/>
      <c r="BO365" s="201"/>
      <c r="BP365" s="201"/>
      <c r="BQ365" s="201"/>
      <c r="BR365" s="201"/>
      <c r="BS365" s="201"/>
      <c r="BT365" s="201"/>
      <c r="BU365" s="201"/>
      <c r="BV365" s="201"/>
      <c r="BW365" s="201"/>
      <c r="BX365" s="201"/>
      <c r="BY365" s="201"/>
      <c r="BZ365" s="173"/>
      <c r="CA365" s="173"/>
      <c r="CB365" s="173"/>
      <c r="CC365" s="173"/>
      <c r="CD365" s="173"/>
      <c r="CE365" s="173"/>
      <c r="CF365" s="173"/>
      <c r="CG365" s="173"/>
      <c r="CH365" s="173"/>
      <c r="CI365" s="173"/>
      <c r="CJ365" s="173"/>
      <c r="CK365" s="173"/>
      <c r="CL365" s="173"/>
      <c r="CM365" s="173"/>
      <c r="CN365" s="173"/>
      <c r="CO365" s="173"/>
      <c r="CP365" s="173"/>
      <c r="CQ365" s="173"/>
      <c r="CR365" s="173"/>
      <c r="CS365" s="173"/>
      <c r="CT365" s="173"/>
      <c r="CU365" s="173"/>
      <c r="CV365" s="173"/>
      <c r="CW365" s="173"/>
      <c r="CX365" s="173"/>
      <c r="CY365" s="173"/>
      <c r="CZ365" s="173"/>
    </row>
    <row r="366" s="134" customFormat="true" ht="15" customHeight="true" x14ac:dyDescent="0.2">
      <c r="B366" s="136"/>
      <c r="AB366" s="173"/>
      <c r="AC366" s="173"/>
      <c r="AD366" s="173"/>
      <c r="AE366" s="173"/>
      <c r="AF366" s="173"/>
      <c r="AG366" s="173"/>
      <c r="AH366" s="173"/>
      <c r="AI366" s="173"/>
      <c r="AJ366" s="173"/>
      <c r="AK366" s="173"/>
      <c r="AL366" s="173"/>
      <c r="AM366" s="173"/>
      <c r="AN366" s="173"/>
      <c r="AO366" s="173"/>
      <c r="AP366" s="173"/>
      <c r="AQ366" s="173"/>
      <c r="AR366" s="173"/>
      <c r="AS366" s="173"/>
      <c r="AT366" s="173"/>
      <c r="AU366" s="173"/>
      <c r="AV366" s="173"/>
      <c r="AW366" s="173"/>
      <c r="AX366" s="173"/>
      <c r="AY366" s="173"/>
      <c r="AZ366" s="173"/>
      <c r="BA366" s="201"/>
      <c r="BB366" s="138"/>
      <c r="BC366" s="201"/>
      <c r="BD366" s="201"/>
      <c r="BE366" s="201"/>
      <c r="BF366" s="201"/>
      <c r="BG366" s="201"/>
      <c r="BH366" s="201"/>
      <c r="BI366" s="201"/>
      <c r="BJ366" s="201"/>
      <c r="BK366" s="201"/>
      <c r="BL366" s="201"/>
      <c r="BM366" s="201"/>
      <c r="BN366" s="201"/>
      <c r="BO366" s="201"/>
      <c r="BP366" s="201"/>
      <c r="BQ366" s="201"/>
      <c r="BR366" s="201"/>
      <c r="BS366" s="201"/>
      <c r="BT366" s="201"/>
      <c r="BU366" s="201"/>
      <c r="BV366" s="201"/>
      <c r="BW366" s="201"/>
      <c r="BX366" s="201"/>
      <c r="BY366" s="201"/>
      <c r="BZ366" s="173"/>
      <c r="CA366" s="173"/>
      <c r="CB366" s="173"/>
      <c r="CC366" s="173"/>
      <c r="CD366" s="173"/>
      <c r="CE366" s="173"/>
      <c r="CF366" s="173"/>
      <c r="CG366" s="173"/>
      <c r="CH366" s="173"/>
      <c r="CI366" s="173"/>
      <c r="CJ366" s="173"/>
      <c r="CK366" s="173"/>
      <c r="CL366" s="173"/>
      <c r="CM366" s="173"/>
      <c r="CN366" s="173"/>
      <c r="CO366" s="173"/>
      <c r="CP366" s="173"/>
      <c r="CQ366" s="173"/>
      <c r="CR366" s="173"/>
      <c r="CS366" s="173"/>
      <c r="CT366" s="173"/>
      <c r="CU366" s="173"/>
      <c r="CV366" s="173"/>
      <c r="CW366" s="173"/>
      <c r="CX366" s="173"/>
      <c r="CY366" s="173"/>
      <c r="CZ366" s="173"/>
    </row>
    <row r="367" s="134" customFormat="true" ht="15" customHeight="true" x14ac:dyDescent="0.2">
      <c r="B367" s="136"/>
      <c r="AB367" s="173"/>
      <c r="AC367" s="173"/>
      <c r="AD367" s="173"/>
      <c r="AE367" s="173"/>
      <c r="AF367" s="173"/>
      <c r="AG367" s="173"/>
      <c r="AH367" s="173"/>
      <c r="AI367" s="173"/>
      <c r="AJ367" s="173"/>
      <c r="AK367" s="173"/>
      <c r="AL367" s="173"/>
      <c r="AM367" s="173"/>
      <c r="AN367" s="173"/>
      <c r="AO367" s="173"/>
      <c r="AP367" s="173"/>
      <c r="AQ367" s="173"/>
      <c r="AR367" s="173"/>
      <c r="AS367" s="173"/>
      <c r="AT367" s="173"/>
      <c r="AU367" s="173"/>
      <c r="AV367" s="173"/>
      <c r="AW367" s="173"/>
      <c r="AX367" s="173"/>
      <c r="AY367" s="173"/>
      <c r="AZ367" s="173"/>
      <c r="BA367" s="201"/>
      <c r="BB367" s="138"/>
      <c r="BC367" s="201"/>
      <c r="BD367" s="201"/>
      <c r="BE367" s="201"/>
      <c r="BF367" s="201"/>
      <c r="BG367" s="201"/>
      <c r="BH367" s="201"/>
      <c r="BI367" s="201"/>
      <c r="BJ367" s="201"/>
      <c r="BK367" s="201"/>
      <c r="BL367" s="201"/>
      <c r="BM367" s="201"/>
      <c r="BN367" s="201"/>
      <c r="BO367" s="201"/>
      <c r="BP367" s="201"/>
      <c r="BQ367" s="201"/>
      <c r="BR367" s="201"/>
      <c r="BS367" s="201"/>
      <c r="BT367" s="201"/>
      <c r="BU367" s="201"/>
      <c r="BV367" s="201"/>
      <c r="BW367" s="201"/>
      <c r="BX367" s="201"/>
      <c r="BY367" s="201"/>
      <c r="BZ367" s="173"/>
      <c r="CA367" s="173"/>
      <c r="CB367" s="173"/>
      <c r="CC367" s="173"/>
      <c r="CD367" s="173"/>
      <c r="CE367" s="173"/>
      <c r="CF367" s="173"/>
      <c r="CG367" s="173"/>
      <c r="CH367" s="173"/>
      <c r="CI367" s="173"/>
      <c r="CJ367" s="173"/>
      <c r="CK367" s="173"/>
      <c r="CL367" s="173"/>
      <c r="CM367" s="173"/>
      <c r="CN367" s="173"/>
      <c r="CO367" s="173"/>
      <c r="CP367" s="173"/>
      <c r="CQ367" s="173"/>
      <c r="CR367" s="173"/>
      <c r="CS367" s="173"/>
      <c r="CT367" s="173"/>
      <c r="CU367" s="173"/>
      <c r="CV367" s="173"/>
      <c r="CW367" s="173"/>
      <c r="CX367" s="173"/>
      <c r="CY367" s="173"/>
      <c r="CZ367" s="173"/>
    </row>
    <row r="368" s="134" customFormat="true" ht="15" customHeight="true" x14ac:dyDescent="0.2">
      <c r="B368" s="136"/>
      <c r="AB368" s="173"/>
      <c r="AC368" s="173"/>
      <c r="AD368" s="173"/>
      <c r="AE368" s="173"/>
      <c r="AF368" s="173"/>
      <c r="AG368" s="173"/>
      <c r="AH368" s="173"/>
      <c r="AI368" s="173"/>
      <c r="AJ368" s="173"/>
      <c r="AK368" s="173"/>
      <c r="AL368" s="173"/>
      <c r="AM368" s="173"/>
      <c r="AN368" s="173"/>
      <c r="AO368" s="173"/>
      <c r="AP368" s="173"/>
      <c r="AQ368" s="173"/>
      <c r="AR368" s="173"/>
      <c r="AS368" s="173"/>
      <c r="AT368" s="173"/>
      <c r="AU368" s="173"/>
      <c r="AV368" s="173"/>
      <c r="AW368" s="173"/>
      <c r="AX368" s="173"/>
      <c r="AY368" s="173"/>
      <c r="AZ368" s="173"/>
      <c r="BA368" s="201"/>
      <c r="BB368" s="138"/>
      <c r="BC368" s="201"/>
      <c r="BD368" s="201"/>
      <c r="BE368" s="201"/>
      <c r="BF368" s="201"/>
      <c r="BG368" s="201"/>
      <c r="BH368" s="201"/>
      <c r="BI368" s="201"/>
      <c r="BJ368" s="201"/>
      <c r="BK368" s="201"/>
      <c r="BL368" s="201"/>
      <c r="BM368" s="201"/>
      <c r="BN368" s="201"/>
      <c r="BO368" s="201"/>
      <c r="BP368" s="201"/>
      <c r="BQ368" s="201"/>
      <c r="BR368" s="201"/>
      <c r="BS368" s="201"/>
      <c r="BT368" s="201"/>
      <c r="BU368" s="201"/>
      <c r="BV368" s="201"/>
      <c r="BW368" s="201"/>
      <c r="BX368" s="201"/>
      <c r="BY368" s="201"/>
      <c r="BZ368" s="173"/>
      <c r="CA368" s="173"/>
      <c r="CB368" s="173"/>
      <c r="CC368" s="173"/>
      <c r="CD368" s="173"/>
      <c r="CE368" s="173"/>
      <c r="CF368" s="173"/>
      <c r="CG368" s="173"/>
      <c r="CH368" s="173"/>
      <c r="CI368" s="173"/>
      <c r="CJ368" s="173"/>
      <c r="CK368" s="173"/>
      <c r="CL368" s="173"/>
      <c r="CM368" s="173"/>
      <c r="CN368" s="173"/>
      <c r="CO368" s="173"/>
      <c r="CP368" s="173"/>
      <c r="CQ368" s="173"/>
      <c r="CR368" s="173"/>
      <c r="CS368" s="173"/>
      <c r="CT368" s="173"/>
      <c r="CU368" s="173"/>
      <c r="CV368" s="173"/>
      <c r="CW368" s="173"/>
      <c r="CX368" s="173"/>
      <c r="CY368" s="173"/>
      <c r="CZ368" s="173"/>
    </row>
    <row r="369" s="134" customFormat="true" ht="15" customHeight="true" x14ac:dyDescent="0.2">
      <c r="B369" s="136"/>
      <c r="AB369" s="173"/>
      <c r="AC369" s="173"/>
      <c r="AD369" s="173"/>
      <c r="AE369" s="173"/>
      <c r="AF369" s="173"/>
      <c r="AG369" s="173"/>
      <c r="AH369" s="173"/>
      <c r="AI369" s="173"/>
      <c r="AJ369" s="173"/>
      <c r="AK369" s="173"/>
      <c r="AL369" s="173"/>
      <c r="AM369" s="173"/>
      <c r="AN369" s="173"/>
      <c r="AO369" s="173"/>
      <c r="AP369" s="173"/>
      <c r="AQ369" s="173"/>
      <c r="AR369" s="173"/>
      <c r="AS369" s="173"/>
      <c r="AT369" s="173"/>
      <c r="AU369" s="173"/>
      <c r="AV369" s="173"/>
      <c r="AW369" s="173"/>
      <c r="AX369" s="173"/>
      <c r="AY369" s="173"/>
      <c r="AZ369" s="173"/>
      <c r="BA369" s="201"/>
      <c r="BB369" s="138"/>
      <c r="BC369" s="201"/>
      <c r="BD369" s="201"/>
      <c r="BE369" s="201"/>
      <c r="BF369" s="201"/>
      <c r="BG369" s="201"/>
      <c r="BH369" s="201"/>
      <c r="BI369" s="201"/>
      <c r="BJ369" s="201"/>
      <c r="BK369" s="201"/>
      <c r="BL369" s="201"/>
      <c r="BM369" s="201"/>
      <c r="BN369" s="201"/>
      <c r="BO369" s="201"/>
      <c r="BP369" s="201"/>
      <c r="BQ369" s="201"/>
      <c r="BR369" s="201"/>
      <c r="BS369" s="201"/>
      <c r="BT369" s="201"/>
      <c r="BU369" s="201"/>
      <c r="BV369" s="201"/>
      <c r="BW369" s="201"/>
      <c r="BX369" s="201"/>
      <c r="BY369" s="201"/>
      <c r="BZ369" s="173"/>
      <c r="CA369" s="173"/>
      <c r="CB369" s="173"/>
      <c r="CC369" s="173"/>
      <c r="CD369" s="173"/>
      <c r="CE369" s="173"/>
      <c r="CF369" s="173"/>
      <c r="CG369" s="173"/>
      <c r="CH369" s="173"/>
      <c r="CI369" s="173"/>
      <c r="CJ369" s="173"/>
      <c r="CK369" s="173"/>
      <c r="CL369" s="173"/>
      <c r="CM369" s="173"/>
      <c r="CN369" s="173"/>
      <c r="CO369" s="173"/>
      <c r="CP369" s="173"/>
      <c r="CQ369" s="173"/>
      <c r="CR369" s="173"/>
      <c r="CS369" s="173"/>
      <c r="CT369" s="173"/>
      <c r="CU369" s="173"/>
      <c r="CV369" s="173"/>
      <c r="CW369" s="173"/>
      <c r="CX369" s="173"/>
      <c r="CY369" s="173"/>
      <c r="CZ369" s="173"/>
    </row>
    <row r="370" s="134" customFormat="true" ht="15" customHeight="true" x14ac:dyDescent="0.2">
      <c r="B370" s="136"/>
      <c r="AB370" s="173"/>
      <c r="AC370" s="173"/>
      <c r="AD370" s="173"/>
      <c r="AE370" s="173"/>
      <c r="AF370" s="173"/>
      <c r="AG370" s="173"/>
      <c r="AH370" s="173"/>
      <c r="AI370" s="173"/>
      <c r="AJ370" s="173"/>
      <c r="AK370" s="173"/>
      <c r="AL370" s="173"/>
      <c r="AM370" s="173"/>
      <c r="AN370" s="173"/>
      <c r="AO370" s="173"/>
      <c r="AP370" s="173"/>
      <c r="AQ370" s="173"/>
      <c r="AR370" s="173"/>
      <c r="AS370" s="173"/>
      <c r="AT370" s="173"/>
      <c r="AU370" s="173"/>
      <c r="AV370" s="173"/>
      <c r="AW370" s="173"/>
      <c r="AX370" s="173"/>
      <c r="AY370" s="173"/>
      <c r="AZ370" s="173"/>
      <c r="BA370" s="201"/>
      <c r="BB370" s="138"/>
      <c r="BC370" s="201"/>
      <c r="BD370" s="201"/>
      <c r="BE370" s="201"/>
      <c r="BF370" s="201"/>
      <c r="BG370" s="201"/>
      <c r="BH370" s="201"/>
      <c r="BI370" s="201"/>
      <c r="BJ370" s="201"/>
      <c r="BK370" s="201"/>
      <c r="BL370" s="201"/>
      <c r="BM370" s="201"/>
      <c r="BN370" s="201"/>
      <c r="BO370" s="201"/>
      <c r="BP370" s="201"/>
      <c r="BQ370" s="201"/>
      <c r="BR370" s="201"/>
      <c r="BS370" s="201"/>
      <c r="BT370" s="201"/>
      <c r="BU370" s="201"/>
      <c r="BV370" s="201"/>
      <c r="BW370" s="201"/>
      <c r="BX370" s="201"/>
      <c r="BY370" s="201"/>
      <c r="BZ370" s="173"/>
      <c r="CA370" s="173"/>
      <c r="CB370" s="173"/>
      <c r="CC370" s="173"/>
      <c r="CD370" s="173"/>
      <c r="CE370" s="173"/>
      <c r="CF370" s="173"/>
      <c r="CG370" s="173"/>
      <c r="CH370" s="173"/>
      <c r="CI370" s="173"/>
      <c r="CJ370" s="173"/>
      <c r="CK370" s="173"/>
      <c r="CL370" s="173"/>
      <c r="CM370" s="173"/>
      <c r="CN370" s="173"/>
      <c r="CO370" s="173"/>
      <c r="CP370" s="173"/>
      <c r="CQ370" s="173"/>
      <c r="CR370" s="173"/>
      <c r="CS370" s="173"/>
      <c r="CT370" s="173"/>
      <c r="CU370" s="173"/>
      <c r="CV370" s="173"/>
      <c r="CW370" s="173"/>
      <c r="CX370" s="173"/>
      <c r="CY370" s="173"/>
      <c r="CZ370" s="173"/>
    </row>
    <row r="371" s="134" customFormat="true" ht="15" customHeight="true" x14ac:dyDescent="0.2">
      <c r="B371" s="136"/>
      <c r="AB371" s="173"/>
      <c r="AC371" s="173"/>
      <c r="AD371" s="173"/>
      <c r="AE371" s="173"/>
      <c r="AF371" s="173"/>
      <c r="AG371" s="173"/>
      <c r="AH371" s="173"/>
      <c r="AI371" s="173"/>
      <c r="AJ371" s="173"/>
      <c r="AK371" s="173"/>
      <c r="AL371" s="173"/>
      <c r="AM371" s="173"/>
      <c r="AN371" s="173"/>
      <c r="AO371" s="173"/>
      <c r="AP371" s="173"/>
      <c r="AQ371" s="173"/>
      <c r="AR371" s="173"/>
      <c r="AS371" s="173"/>
      <c r="AT371" s="173"/>
      <c r="AU371" s="173"/>
      <c r="AV371" s="173"/>
      <c r="AW371" s="173"/>
      <c r="AX371" s="173"/>
      <c r="AY371" s="173"/>
      <c r="AZ371" s="173"/>
      <c r="BA371" s="201"/>
      <c r="BB371" s="138"/>
      <c r="BC371" s="201"/>
      <c r="BD371" s="201"/>
      <c r="BE371" s="201"/>
      <c r="BF371" s="201"/>
      <c r="BG371" s="201"/>
      <c r="BH371" s="201"/>
      <c r="BI371" s="201"/>
      <c r="BJ371" s="201"/>
      <c r="BK371" s="201"/>
      <c r="BL371" s="201"/>
      <c r="BM371" s="201"/>
      <c r="BN371" s="201"/>
      <c r="BO371" s="201"/>
      <c r="BP371" s="201"/>
      <c r="BQ371" s="201"/>
      <c r="BR371" s="201"/>
      <c r="BS371" s="201"/>
      <c r="BT371" s="201"/>
      <c r="BU371" s="201"/>
      <c r="BV371" s="201"/>
      <c r="BW371" s="201"/>
      <c r="BX371" s="201"/>
      <c r="BY371" s="201"/>
      <c r="BZ371" s="173"/>
      <c r="CA371" s="173"/>
      <c r="CB371" s="173"/>
      <c r="CC371" s="173"/>
      <c r="CD371" s="173"/>
      <c r="CE371" s="173"/>
      <c r="CF371" s="173"/>
      <c r="CG371" s="173"/>
      <c r="CH371" s="173"/>
      <c r="CI371" s="173"/>
      <c r="CJ371" s="173"/>
      <c r="CK371" s="173"/>
      <c r="CL371" s="173"/>
      <c r="CM371" s="173"/>
      <c r="CN371" s="173"/>
      <c r="CO371" s="173"/>
      <c r="CP371" s="173"/>
      <c r="CQ371" s="173"/>
      <c r="CR371" s="173"/>
      <c r="CS371" s="173"/>
      <c r="CT371" s="173"/>
      <c r="CU371" s="173"/>
      <c r="CV371" s="173"/>
      <c r="CW371" s="173"/>
      <c r="CX371" s="173"/>
      <c r="CY371" s="173"/>
      <c r="CZ371" s="173"/>
    </row>
    <row r="372" s="134" customFormat="true" ht="15" customHeight="true" x14ac:dyDescent="0.2">
      <c r="B372" s="136"/>
      <c r="AB372" s="173"/>
      <c r="AC372" s="173"/>
      <c r="AD372" s="173"/>
      <c r="AE372" s="173"/>
      <c r="AF372" s="173"/>
      <c r="AG372" s="173"/>
      <c r="AH372" s="173"/>
      <c r="AI372" s="173"/>
      <c r="AJ372" s="173"/>
      <c r="AK372" s="173"/>
      <c r="AL372" s="173"/>
      <c r="AM372" s="173"/>
      <c r="AN372" s="173"/>
      <c r="AO372" s="173"/>
      <c r="AP372" s="173"/>
      <c r="AQ372" s="173"/>
      <c r="AR372" s="173"/>
      <c r="AS372" s="173"/>
      <c r="AT372" s="173"/>
      <c r="AU372" s="173"/>
      <c r="AV372" s="173"/>
      <c r="AW372" s="173"/>
      <c r="AX372" s="173"/>
      <c r="AY372" s="173"/>
      <c r="AZ372" s="173"/>
      <c r="BA372" s="201"/>
      <c r="BB372" s="138"/>
      <c r="BC372" s="201"/>
      <c r="BD372" s="201"/>
      <c r="BE372" s="201"/>
      <c r="BF372" s="201"/>
      <c r="BG372" s="201"/>
      <c r="BH372" s="201"/>
      <c r="BI372" s="201"/>
      <c r="BJ372" s="201"/>
      <c r="BK372" s="201"/>
      <c r="BL372" s="201"/>
      <c r="BM372" s="201"/>
      <c r="BN372" s="201"/>
      <c r="BO372" s="201"/>
      <c r="BP372" s="201"/>
      <c r="BQ372" s="201"/>
      <c r="BR372" s="201"/>
      <c r="BS372" s="201"/>
      <c r="BT372" s="201"/>
      <c r="BU372" s="201"/>
      <c r="BV372" s="201"/>
      <c r="BW372" s="201"/>
      <c r="BX372" s="201"/>
      <c r="BY372" s="201"/>
      <c r="BZ372" s="173"/>
      <c r="CA372" s="173"/>
      <c r="CB372" s="173"/>
      <c r="CC372" s="173"/>
      <c r="CD372" s="173"/>
      <c r="CE372" s="173"/>
      <c r="CF372" s="173"/>
      <c r="CG372" s="173"/>
      <c r="CH372" s="173"/>
      <c r="CI372" s="173"/>
      <c r="CJ372" s="173"/>
      <c r="CK372" s="173"/>
      <c r="CL372" s="173"/>
      <c r="CM372" s="173"/>
      <c r="CN372" s="173"/>
      <c r="CO372" s="173"/>
      <c r="CP372" s="173"/>
      <c r="CQ372" s="173"/>
      <c r="CR372" s="173"/>
      <c r="CS372" s="173"/>
      <c r="CT372" s="173"/>
      <c r="CU372" s="173"/>
      <c r="CV372" s="173"/>
      <c r="CW372" s="173"/>
      <c r="CX372" s="173"/>
      <c r="CY372" s="173"/>
      <c r="CZ372" s="173"/>
    </row>
    <row r="373" s="134" customFormat="true" ht="15" customHeight="true" x14ac:dyDescent="0.2">
      <c r="B373" s="136"/>
      <c r="AB373" s="173"/>
      <c r="AC373" s="173"/>
      <c r="AD373" s="173"/>
      <c r="AE373" s="173"/>
      <c r="AF373" s="173"/>
      <c r="AG373" s="173"/>
      <c r="AH373" s="173"/>
      <c r="AI373" s="173"/>
      <c r="AJ373" s="173"/>
      <c r="AK373" s="173"/>
      <c r="AL373" s="173"/>
      <c r="AM373" s="173"/>
      <c r="AN373" s="173"/>
      <c r="AO373" s="173"/>
      <c r="AP373" s="173"/>
      <c r="AQ373" s="173"/>
      <c r="AR373" s="173"/>
      <c r="AS373" s="173"/>
      <c r="AT373" s="173"/>
      <c r="AU373" s="173"/>
      <c r="AV373" s="173"/>
      <c r="AW373" s="173"/>
      <c r="AX373" s="173"/>
      <c r="AY373" s="173"/>
      <c r="AZ373" s="173"/>
      <c r="BA373" s="201"/>
      <c r="BB373" s="138"/>
      <c r="BC373" s="201"/>
      <c r="BD373" s="201"/>
      <c r="BE373" s="201"/>
      <c r="BF373" s="201"/>
      <c r="BG373" s="201"/>
      <c r="BH373" s="201"/>
      <c r="BI373" s="201"/>
      <c r="BJ373" s="201"/>
      <c r="BK373" s="201"/>
      <c r="BL373" s="201"/>
      <c r="BM373" s="201"/>
      <c r="BN373" s="201"/>
      <c r="BO373" s="201"/>
      <c r="BP373" s="201"/>
      <c r="BQ373" s="201"/>
      <c r="BR373" s="201"/>
      <c r="BS373" s="201"/>
      <c r="BT373" s="201"/>
      <c r="BU373" s="201"/>
      <c r="BV373" s="201"/>
      <c r="BW373" s="201"/>
      <c r="BX373" s="201"/>
      <c r="BY373" s="201"/>
      <c r="BZ373" s="173"/>
      <c r="CA373" s="173"/>
      <c r="CB373" s="173"/>
      <c r="CC373" s="173"/>
      <c r="CD373" s="173"/>
      <c r="CE373" s="173"/>
      <c r="CF373" s="173"/>
      <c r="CG373" s="173"/>
      <c r="CH373" s="173"/>
      <c r="CI373" s="173"/>
      <c r="CJ373" s="173"/>
      <c r="CK373" s="173"/>
      <c r="CL373" s="173"/>
      <c r="CM373" s="173"/>
      <c r="CN373" s="173"/>
      <c r="CO373" s="173"/>
      <c r="CP373" s="173"/>
      <c r="CQ373" s="173"/>
      <c r="CR373" s="173"/>
      <c r="CS373" s="173"/>
      <c r="CT373" s="173"/>
      <c r="CU373" s="173"/>
      <c r="CV373" s="173"/>
      <c r="CW373" s="173"/>
      <c r="CX373" s="173"/>
      <c r="CY373" s="173"/>
      <c r="CZ373" s="173"/>
    </row>
    <row r="374" s="134" customFormat="true" ht="15" customHeight="true" x14ac:dyDescent="0.2">
      <c r="B374" s="136"/>
      <c r="AB374" s="173"/>
      <c r="AC374" s="173"/>
      <c r="AD374" s="173"/>
      <c r="AE374" s="173"/>
      <c r="AF374" s="173"/>
      <c r="AG374" s="173"/>
      <c r="AH374" s="173"/>
      <c r="AI374" s="173"/>
      <c r="AJ374" s="173"/>
      <c r="AK374" s="173"/>
      <c r="AL374" s="173"/>
      <c r="AM374" s="173"/>
      <c r="AN374" s="173"/>
      <c r="AO374" s="173"/>
      <c r="AP374" s="173"/>
      <c r="AQ374" s="173"/>
      <c r="AR374" s="173"/>
      <c r="AS374" s="173"/>
      <c r="AT374" s="173"/>
      <c r="AU374" s="173"/>
      <c r="AV374" s="173"/>
      <c r="AW374" s="173"/>
      <c r="AX374" s="173"/>
      <c r="AY374" s="173"/>
      <c r="AZ374" s="173"/>
      <c r="BA374" s="201"/>
      <c r="BB374" s="138"/>
      <c r="BC374" s="201"/>
      <c r="BD374" s="201"/>
      <c r="BE374" s="201"/>
      <c r="BF374" s="201"/>
      <c r="BG374" s="201"/>
      <c r="BH374" s="201"/>
      <c r="BI374" s="201"/>
      <c r="BJ374" s="201"/>
      <c r="BK374" s="201"/>
      <c r="BL374" s="201"/>
      <c r="BM374" s="201"/>
      <c r="BN374" s="201"/>
      <c r="BO374" s="201"/>
      <c r="BP374" s="201"/>
      <c r="BQ374" s="201"/>
      <c r="BR374" s="201"/>
      <c r="BS374" s="201"/>
      <c r="BT374" s="201"/>
      <c r="BU374" s="201"/>
      <c r="BV374" s="201"/>
      <c r="BW374" s="201"/>
      <c r="BX374" s="201"/>
      <c r="BY374" s="201"/>
      <c r="BZ374" s="173"/>
      <c r="CA374" s="173"/>
      <c r="CB374" s="173"/>
      <c r="CC374" s="173"/>
      <c r="CD374" s="173"/>
      <c r="CE374" s="173"/>
      <c r="CF374" s="173"/>
      <c r="CG374" s="173"/>
      <c r="CH374" s="173"/>
      <c r="CI374" s="173"/>
      <c r="CJ374" s="173"/>
      <c r="CK374" s="173"/>
      <c r="CL374" s="173"/>
      <c r="CM374" s="173"/>
      <c r="CN374" s="173"/>
      <c r="CO374" s="173"/>
      <c r="CP374" s="173"/>
      <c r="CQ374" s="173"/>
      <c r="CR374" s="173"/>
      <c r="CS374" s="173"/>
      <c r="CT374" s="173"/>
      <c r="CU374" s="173"/>
      <c r="CV374" s="173"/>
      <c r="CW374" s="173"/>
      <c r="CX374" s="173"/>
      <c r="CY374" s="173"/>
      <c r="CZ374" s="173"/>
    </row>
    <row r="375" s="134" customFormat="true" ht="15" customHeight="true" x14ac:dyDescent="0.2">
      <c r="B375" s="136"/>
      <c r="AB375" s="173"/>
      <c r="AC375" s="173"/>
      <c r="AD375" s="173"/>
      <c r="AE375" s="173"/>
      <c r="AF375" s="173"/>
      <c r="AG375" s="173"/>
      <c r="AH375" s="173"/>
      <c r="AI375" s="173"/>
      <c r="AJ375" s="173"/>
      <c r="AK375" s="173"/>
      <c r="AL375" s="173"/>
      <c r="AM375" s="173"/>
      <c r="AN375" s="173"/>
      <c r="AO375" s="173"/>
      <c r="AP375" s="173"/>
      <c r="AQ375" s="173"/>
      <c r="AR375" s="173"/>
      <c r="AS375" s="173"/>
      <c r="AT375" s="173"/>
      <c r="AU375" s="173"/>
      <c r="AV375" s="173"/>
      <c r="AW375" s="173"/>
      <c r="AX375" s="173"/>
      <c r="AY375" s="173"/>
      <c r="AZ375" s="173"/>
      <c r="BA375" s="135"/>
      <c r="BB375" s="133"/>
      <c r="BC375" s="133"/>
      <c r="BD375" s="133"/>
      <c r="BE375" s="133"/>
      <c r="BF375" s="133"/>
      <c r="BG375" s="133"/>
      <c r="BH375" s="133"/>
      <c r="BI375" s="133"/>
      <c r="BJ375" s="133"/>
      <c r="BK375" s="133"/>
      <c r="BL375" s="133"/>
      <c r="BM375" s="133"/>
      <c r="BN375" s="133"/>
      <c r="BO375" s="133"/>
      <c r="BP375" s="133"/>
      <c r="BQ375" s="133"/>
      <c r="BR375" s="133"/>
      <c r="BS375" s="133"/>
      <c r="BT375" s="133"/>
      <c r="BU375" s="133"/>
      <c r="BV375" s="133"/>
      <c r="BW375" s="133"/>
      <c r="BX375" s="133"/>
      <c r="BY375" s="135"/>
      <c r="BZ375" s="172"/>
      <c r="CA375" s="172"/>
      <c r="CB375" s="172"/>
      <c r="CC375" s="172"/>
      <c r="CD375" s="172"/>
      <c r="CE375" s="172"/>
      <c r="CF375" s="172"/>
      <c r="CG375" s="172"/>
      <c r="CH375" s="172"/>
      <c r="CI375" s="172"/>
      <c r="CJ375" s="172"/>
      <c r="CK375" s="172"/>
      <c r="CL375" s="172"/>
      <c r="CM375" s="172"/>
      <c r="CN375" s="172"/>
      <c r="CO375" s="172"/>
      <c r="CP375" s="172"/>
      <c r="CQ375" s="172"/>
      <c r="CR375" s="172"/>
      <c r="CS375" s="172"/>
      <c r="CT375" s="172"/>
      <c r="CU375" s="172"/>
      <c r="CV375" s="172"/>
      <c r="CW375" s="172"/>
      <c r="CX375" s="172"/>
      <c r="CY375" s="172"/>
      <c r="CZ375" s="172"/>
    </row>
    <row r="376" s="134" customFormat="true" ht="15" customHeight="true" x14ac:dyDescent="0.2">
      <c r="B376" s="136"/>
      <c r="AB376" s="173"/>
      <c r="AC376" s="173"/>
      <c r="AD376" s="173"/>
      <c r="AE376" s="173"/>
      <c r="AF376" s="173"/>
      <c r="AG376" s="173"/>
      <c r="AH376" s="173"/>
      <c r="AI376" s="173"/>
      <c r="AJ376" s="173"/>
      <c r="AK376" s="173"/>
      <c r="AL376" s="173"/>
      <c r="AM376" s="173"/>
      <c r="AN376" s="173"/>
      <c r="AO376" s="173"/>
      <c r="AP376" s="173"/>
      <c r="AQ376" s="173"/>
      <c r="AR376" s="173"/>
      <c r="AS376" s="173"/>
      <c r="AT376" s="173"/>
      <c r="AU376" s="173"/>
      <c r="AV376" s="173"/>
      <c r="AW376" s="173"/>
      <c r="AX376" s="173"/>
      <c r="AY376" s="173"/>
      <c r="AZ376" s="173"/>
      <c r="BA376" s="135"/>
      <c r="BB376" s="133"/>
      <c r="BC376" s="133"/>
      <c r="BD376" s="133"/>
      <c r="BE376" s="133"/>
      <c r="BF376" s="133"/>
      <c r="BG376" s="133"/>
      <c r="BH376" s="133"/>
      <c r="BI376" s="133"/>
      <c r="BJ376" s="133"/>
      <c r="BK376" s="133"/>
      <c r="BL376" s="133"/>
      <c r="BM376" s="133"/>
      <c r="BN376" s="133"/>
      <c r="BO376" s="133"/>
      <c r="BP376" s="133"/>
      <c r="BQ376" s="133"/>
      <c r="BR376" s="133"/>
      <c r="BS376" s="133"/>
      <c r="BT376" s="133"/>
      <c r="BU376" s="133"/>
      <c r="BV376" s="133"/>
      <c r="BW376" s="133"/>
      <c r="BX376" s="133"/>
      <c r="BY376" s="135"/>
      <c r="BZ376" s="172"/>
      <c r="CA376" s="172"/>
      <c r="CB376" s="172"/>
      <c r="CC376" s="172"/>
      <c r="CD376" s="172"/>
      <c r="CE376" s="172"/>
      <c r="CF376" s="172"/>
      <c r="CG376" s="172"/>
      <c r="CH376" s="172"/>
      <c r="CI376" s="172"/>
      <c r="CJ376" s="172"/>
      <c r="CK376" s="172"/>
      <c r="CL376" s="172"/>
      <c r="CM376" s="172"/>
      <c r="CN376" s="172"/>
      <c r="CO376" s="172"/>
      <c r="CP376" s="172"/>
      <c r="CQ376" s="172"/>
      <c r="CR376" s="172"/>
      <c r="CS376" s="172"/>
      <c r="CT376" s="172"/>
      <c r="CU376" s="172"/>
      <c r="CV376" s="172"/>
      <c r="CW376" s="172"/>
      <c r="CX376" s="172"/>
      <c r="CY376" s="172"/>
      <c r="CZ376" s="172"/>
    </row>
    <row r="377" s="134" customFormat="true" ht="15" customHeight="true" x14ac:dyDescent="0.2">
      <c r="B377" s="136"/>
      <c r="AB377" s="173"/>
      <c r="AC377" s="173"/>
      <c r="AD377" s="173"/>
      <c r="AE377" s="173"/>
      <c r="AF377" s="173"/>
      <c r="AG377" s="173"/>
      <c r="AH377" s="173"/>
      <c r="AI377" s="173"/>
      <c r="AJ377" s="173"/>
      <c r="AK377" s="173"/>
      <c r="AL377" s="173"/>
      <c r="AM377" s="173"/>
      <c r="AN377" s="173"/>
      <c r="AO377" s="173"/>
      <c r="AP377" s="173"/>
      <c r="AQ377" s="173"/>
      <c r="AR377" s="173"/>
      <c r="AS377" s="173"/>
      <c r="AT377" s="173"/>
      <c r="AU377" s="173"/>
      <c r="AV377" s="173"/>
      <c r="AW377" s="173"/>
      <c r="AX377" s="173"/>
      <c r="AY377" s="173"/>
      <c r="AZ377" s="173"/>
      <c r="BA377" s="135"/>
      <c r="BB377" s="133"/>
      <c r="BC377" s="133"/>
      <c r="BD377" s="133"/>
      <c r="BE377" s="133"/>
      <c r="BF377" s="133"/>
      <c r="BG377" s="133"/>
      <c r="BH377" s="133"/>
      <c r="BI377" s="133"/>
      <c r="BJ377" s="133"/>
      <c r="BK377" s="133"/>
      <c r="BL377" s="133"/>
      <c r="BM377" s="133"/>
      <c r="BN377" s="133"/>
      <c r="BO377" s="133"/>
      <c r="BP377" s="133"/>
      <c r="BQ377" s="133"/>
      <c r="BR377" s="133"/>
      <c r="BS377" s="133"/>
      <c r="BT377" s="133"/>
      <c r="BU377" s="133"/>
      <c r="BV377" s="133"/>
      <c r="BW377" s="133"/>
      <c r="BX377" s="133"/>
      <c r="BY377" s="135"/>
      <c r="BZ377" s="172"/>
      <c r="CA377" s="172"/>
      <c r="CB377" s="172"/>
      <c r="CC377" s="172"/>
      <c r="CD377" s="172"/>
      <c r="CE377" s="172"/>
      <c r="CF377" s="172"/>
      <c r="CG377" s="172"/>
      <c r="CH377" s="172"/>
      <c r="CI377" s="172"/>
      <c r="CJ377" s="172"/>
      <c r="CK377" s="172"/>
      <c r="CL377" s="172"/>
      <c r="CM377" s="172"/>
      <c r="CN377" s="172"/>
      <c r="CO377" s="172"/>
      <c r="CP377" s="172"/>
      <c r="CQ377" s="172"/>
      <c r="CR377" s="172"/>
      <c r="CS377" s="172"/>
      <c r="CT377" s="172"/>
      <c r="CU377" s="172"/>
      <c r="CV377" s="172"/>
      <c r="CW377" s="172"/>
      <c r="CX377" s="172"/>
      <c r="CY377" s="172"/>
      <c r="CZ377" s="172"/>
    </row>
    <row r="378" s="134" customFormat="true" ht="15" customHeight="true" x14ac:dyDescent="0.2">
      <c r="B378" s="136"/>
      <c r="AB378" s="173"/>
      <c r="AC378" s="173"/>
      <c r="AD378" s="173"/>
      <c r="AE378" s="173"/>
      <c r="AF378" s="173"/>
      <c r="AG378" s="173"/>
      <c r="AH378" s="173"/>
      <c r="AI378" s="173"/>
      <c r="AJ378" s="173"/>
      <c r="AK378" s="173"/>
      <c r="AL378" s="173"/>
      <c r="AM378" s="173"/>
      <c r="AN378" s="173"/>
      <c r="AO378" s="173"/>
      <c r="AP378" s="173"/>
      <c r="AQ378" s="173"/>
      <c r="AR378" s="173"/>
      <c r="AS378" s="173"/>
      <c r="AT378" s="173"/>
      <c r="AU378" s="173"/>
      <c r="AV378" s="173"/>
      <c r="AW378" s="173"/>
      <c r="AX378" s="173"/>
      <c r="AY378" s="173"/>
      <c r="AZ378" s="173"/>
      <c r="BA378" s="135"/>
      <c r="BB378" s="133"/>
      <c r="BC378" s="133"/>
      <c r="BD378" s="133"/>
      <c r="BE378" s="133"/>
      <c r="BF378" s="133"/>
      <c r="BG378" s="133"/>
      <c r="BH378" s="133"/>
      <c r="BI378" s="133"/>
      <c r="BJ378" s="133"/>
      <c r="BK378" s="133"/>
      <c r="BL378" s="133"/>
      <c r="BM378" s="133"/>
      <c r="BN378" s="133"/>
      <c r="BO378" s="133"/>
      <c r="BP378" s="133"/>
      <c r="BQ378" s="133"/>
      <c r="BR378" s="133"/>
      <c r="BS378" s="133"/>
      <c r="BT378" s="133"/>
      <c r="BU378" s="133"/>
      <c r="BV378" s="133"/>
      <c r="BW378" s="133"/>
      <c r="BX378" s="133"/>
      <c r="BY378" s="135"/>
      <c r="BZ378" s="172"/>
      <c r="CA378" s="172"/>
      <c r="CB378" s="172"/>
      <c r="CC378" s="172"/>
      <c r="CD378" s="172"/>
      <c r="CE378" s="172"/>
      <c r="CF378" s="172"/>
      <c r="CG378" s="172"/>
      <c r="CH378" s="172"/>
      <c r="CI378" s="172"/>
      <c r="CJ378" s="172"/>
      <c r="CK378" s="172"/>
      <c r="CL378" s="172"/>
      <c r="CM378" s="172"/>
      <c r="CN378" s="172"/>
      <c r="CO378" s="172"/>
      <c r="CP378" s="172"/>
      <c r="CQ378" s="172"/>
      <c r="CR378" s="172"/>
      <c r="CS378" s="172"/>
      <c r="CT378" s="172"/>
      <c r="CU378" s="172"/>
      <c r="CV378" s="172"/>
      <c r="CW378" s="172"/>
      <c r="CX378" s="172"/>
      <c r="CY378" s="172"/>
      <c r="CZ378" s="172"/>
    </row>
    <row r="379" s="134" customFormat="true" ht="15" customHeight="true" x14ac:dyDescent="0.2">
      <c r="B379" s="136"/>
      <c r="AB379" s="173"/>
      <c r="AC379" s="173"/>
      <c r="AD379" s="173"/>
      <c r="AE379" s="173"/>
      <c r="AF379" s="173"/>
      <c r="AG379" s="173"/>
      <c r="AH379" s="173"/>
      <c r="AI379" s="173"/>
      <c r="AJ379" s="173"/>
      <c r="AK379" s="173"/>
      <c r="AL379" s="173"/>
      <c r="AM379" s="173"/>
      <c r="AN379" s="173"/>
      <c r="AO379" s="173"/>
      <c r="AP379" s="173"/>
      <c r="AQ379" s="173"/>
      <c r="AR379" s="173"/>
      <c r="AS379" s="173"/>
      <c r="AT379" s="173"/>
      <c r="AU379" s="173"/>
      <c r="AV379" s="173"/>
      <c r="AW379" s="173"/>
      <c r="AX379" s="173"/>
      <c r="AY379" s="173"/>
      <c r="AZ379" s="173"/>
      <c r="BA379" s="135"/>
      <c r="BB379" s="133"/>
      <c r="BC379" s="133"/>
      <c r="BD379" s="133"/>
      <c r="BE379" s="133"/>
      <c r="BF379" s="133"/>
      <c r="BG379" s="133"/>
      <c r="BH379" s="133"/>
      <c r="BI379" s="133"/>
      <c r="BJ379" s="133"/>
      <c r="BK379" s="133"/>
      <c r="BL379" s="133"/>
      <c r="BM379" s="133"/>
      <c r="BN379" s="133"/>
      <c r="BO379" s="133"/>
      <c r="BP379" s="133"/>
      <c r="BQ379" s="133"/>
      <c r="BR379" s="133"/>
      <c r="BS379" s="133"/>
      <c r="BT379" s="133"/>
      <c r="BU379" s="133"/>
      <c r="BV379" s="133"/>
      <c r="BW379" s="133"/>
      <c r="BX379" s="133"/>
      <c r="BY379" s="135"/>
      <c r="BZ379" s="172"/>
      <c r="CA379" s="172"/>
      <c r="CB379" s="172"/>
      <c r="CC379" s="172"/>
      <c r="CD379" s="172"/>
      <c r="CE379" s="172"/>
      <c r="CF379" s="172"/>
      <c r="CG379" s="172"/>
      <c r="CH379" s="172"/>
      <c r="CI379" s="172"/>
      <c r="CJ379" s="172"/>
      <c r="CK379" s="172"/>
      <c r="CL379" s="172"/>
      <c r="CM379" s="172"/>
      <c r="CN379" s="172"/>
      <c r="CO379" s="172"/>
      <c r="CP379" s="172"/>
      <c r="CQ379" s="172"/>
      <c r="CR379" s="172"/>
      <c r="CS379" s="172"/>
      <c r="CT379" s="172"/>
      <c r="CU379" s="172"/>
      <c r="CV379" s="172"/>
      <c r="CW379" s="172"/>
      <c r="CX379" s="172"/>
      <c r="CY379" s="172"/>
      <c r="CZ379" s="172"/>
    </row>
    <row r="380" s="134" customFormat="true" ht="15" customHeight="true" x14ac:dyDescent="0.2">
      <c r="B380" s="136"/>
      <c r="AB380" s="173"/>
      <c r="AC380" s="173"/>
      <c r="AD380" s="173"/>
      <c r="AE380" s="173"/>
      <c r="AF380" s="173"/>
      <c r="AG380" s="173"/>
      <c r="AH380" s="173"/>
      <c r="AI380" s="173"/>
      <c r="AJ380" s="173"/>
      <c r="AK380" s="173"/>
      <c r="AL380" s="173"/>
      <c r="AM380" s="173"/>
      <c r="AN380" s="173"/>
      <c r="AO380" s="173"/>
      <c r="AP380" s="173"/>
      <c r="AQ380" s="173"/>
      <c r="AR380" s="173"/>
      <c r="AS380" s="173"/>
      <c r="AT380" s="173"/>
      <c r="AU380" s="173"/>
      <c r="AV380" s="173"/>
      <c r="AW380" s="173"/>
      <c r="AX380" s="173"/>
      <c r="AY380" s="173"/>
      <c r="AZ380" s="173"/>
      <c r="BA380" s="135"/>
      <c r="BB380" s="133"/>
      <c r="BC380" s="133"/>
      <c r="BD380" s="133"/>
      <c r="BE380" s="133"/>
      <c r="BF380" s="133"/>
      <c r="BG380" s="133"/>
      <c r="BH380" s="133"/>
      <c r="BI380" s="133"/>
      <c r="BJ380" s="133"/>
      <c r="BK380" s="133"/>
      <c r="BL380" s="133"/>
      <c r="BM380" s="133"/>
      <c r="BN380" s="133"/>
      <c r="BO380" s="133"/>
      <c r="BP380" s="133"/>
      <c r="BQ380" s="133"/>
      <c r="BR380" s="133"/>
      <c r="BS380" s="133"/>
      <c r="BT380" s="133"/>
      <c r="BU380" s="133"/>
      <c r="BV380" s="133"/>
      <c r="BW380" s="133"/>
      <c r="BX380" s="133"/>
      <c r="BY380" s="135"/>
      <c r="BZ380" s="172"/>
      <c r="CA380" s="172"/>
      <c r="CB380" s="172"/>
      <c r="CC380" s="172"/>
      <c r="CD380" s="172"/>
      <c r="CE380" s="172"/>
      <c r="CF380" s="172"/>
      <c r="CG380" s="172"/>
      <c r="CH380" s="172"/>
      <c r="CI380" s="172"/>
      <c r="CJ380" s="172"/>
      <c r="CK380" s="172"/>
      <c r="CL380" s="172"/>
      <c r="CM380" s="172"/>
      <c r="CN380" s="172"/>
      <c r="CO380" s="172"/>
      <c r="CP380" s="172"/>
      <c r="CQ380" s="172"/>
      <c r="CR380" s="172"/>
      <c r="CS380" s="172"/>
      <c r="CT380" s="172"/>
      <c r="CU380" s="172"/>
      <c r="CV380" s="172"/>
      <c r="CW380" s="172"/>
      <c r="CX380" s="172"/>
      <c r="CY380" s="172"/>
      <c r="CZ380" s="172"/>
    </row>
    <row r="381" s="134" customFormat="true" ht="15" customHeight="true" x14ac:dyDescent="0.2">
      <c r="B381" s="136"/>
      <c r="AB381" s="173"/>
      <c r="AC381" s="173"/>
      <c r="AD381" s="173"/>
      <c r="AE381" s="173"/>
      <c r="AF381" s="173"/>
      <c r="AG381" s="173"/>
      <c r="AH381" s="173"/>
      <c r="AI381" s="173"/>
      <c r="AJ381" s="173"/>
      <c r="AK381" s="173"/>
      <c r="AL381" s="173"/>
      <c r="AM381" s="173"/>
      <c r="AN381" s="173"/>
      <c r="AO381" s="173"/>
      <c r="AP381" s="173"/>
      <c r="AQ381" s="173"/>
      <c r="AR381" s="173"/>
      <c r="AS381" s="173"/>
      <c r="AT381" s="173"/>
      <c r="AU381" s="173"/>
      <c r="AV381" s="173"/>
      <c r="AW381" s="173"/>
      <c r="AX381" s="173"/>
      <c r="AY381" s="173"/>
      <c r="AZ381" s="173"/>
      <c r="BA381" s="135"/>
      <c r="BB381" s="133"/>
      <c r="BC381" s="133"/>
      <c r="BD381" s="133"/>
      <c r="BE381" s="133"/>
      <c r="BF381" s="133"/>
      <c r="BG381" s="133"/>
      <c r="BH381" s="133"/>
      <c r="BI381" s="133"/>
      <c r="BJ381" s="133"/>
      <c r="BK381" s="133"/>
      <c r="BL381" s="133"/>
      <c r="BM381" s="133"/>
      <c r="BN381" s="133"/>
      <c r="BO381" s="133"/>
      <c r="BP381" s="133"/>
      <c r="BQ381" s="133"/>
      <c r="BR381" s="133"/>
      <c r="BS381" s="133"/>
      <c r="BT381" s="133"/>
      <c r="BU381" s="133"/>
      <c r="BV381" s="133"/>
      <c r="BW381" s="133"/>
      <c r="BX381" s="133"/>
      <c r="BY381" s="135"/>
      <c r="BZ381" s="172"/>
      <c r="CA381" s="172"/>
      <c r="CB381" s="172"/>
      <c r="CC381" s="172"/>
      <c r="CD381" s="172"/>
      <c r="CE381" s="172"/>
      <c r="CF381" s="172"/>
      <c r="CG381" s="172"/>
      <c r="CH381" s="172"/>
      <c r="CI381" s="172"/>
      <c r="CJ381" s="172"/>
      <c r="CK381" s="172"/>
      <c r="CL381" s="172"/>
      <c r="CM381" s="172"/>
      <c r="CN381" s="172"/>
      <c r="CO381" s="172"/>
      <c r="CP381" s="172"/>
      <c r="CQ381" s="172"/>
      <c r="CR381" s="172"/>
      <c r="CS381" s="172"/>
      <c r="CT381" s="172"/>
      <c r="CU381" s="172"/>
      <c r="CV381" s="172"/>
      <c r="CW381" s="172"/>
      <c r="CX381" s="172"/>
      <c r="CY381" s="172"/>
      <c r="CZ381" s="172"/>
    </row>
    <row r="382" s="134" customFormat="true" ht="15" customHeight="true" x14ac:dyDescent="0.2">
      <c r="B382" s="136"/>
      <c r="AB382" s="173"/>
      <c r="AC382" s="173"/>
      <c r="AD382" s="173"/>
      <c r="AE382" s="173"/>
      <c r="AF382" s="173"/>
      <c r="AG382" s="173"/>
      <c r="AH382" s="173"/>
      <c r="AI382" s="173"/>
      <c r="AJ382" s="173"/>
      <c r="AK382" s="173"/>
      <c r="AL382" s="173"/>
      <c r="AM382" s="173"/>
      <c r="AN382" s="173"/>
      <c r="AO382" s="173"/>
      <c r="AP382" s="173"/>
      <c r="AQ382" s="173"/>
      <c r="AR382" s="173"/>
      <c r="AS382" s="173"/>
      <c r="AT382" s="173"/>
      <c r="AU382" s="173"/>
      <c r="AV382" s="173"/>
      <c r="AW382" s="173"/>
      <c r="AX382" s="173"/>
      <c r="AY382" s="173"/>
      <c r="AZ382" s="173"/>
      <c r="BA382" s="135"/>
      <c r="BB382" s="133"/>
      <c r="BC382" s="133"/>
      <c r="BD382" s="133"/>
      <c r="BE382" s="133"/>
      <c r="BF382" s="133"/>
      <c r="BG382" s="133"/>
      <c r="BH382" s="133"/>
      <c r="BI382" s="133"/>
      <c r="BJ382" s="133"/>
      <c r="BK382" s="133"/>
      <c r="BL382" s="133"/>
      <c r="BM382" s="133"/>
      <c r="BN382" s="133"/>
      <c r="BO382" s="133"/>
      <c r="BP382" s="133"/>
      <c r="BQ382" s="133"/>
      <c r="BR382" s="133"/>
      <c r="BS382" s="133"/>
      <c r="BT382" s="133"/>
      <c r="BU382" s="133"/>
      <c r="BV382" s="133"/>
      <c r="BW382" s="133"/>
      <c r="BX382" s="133"/>
      <c r="BY382" s="135"/>
      <c r="BZ382" s="172"/>
      <c r="CA382" s="172"/>
      <c r="CB382" s="172"/>
      <c r="CC382" s="172"/>
      <c r="CD382" s="172"/>
      <c r="CE382" s="172"/>
      <c r="CF382" s="172"/>
      <c r="CG382" s="172"/>
      <c r="CH382" s="172"/>
      <c r="CI382" s="172"/>
      <c r="CJ382" s="172"/>
      <c r="CK382" s="172"/>
      <c r="CL382" s="172"/>
      <c r="CM382" s="172"/>
      <c r="CN382" s="172"/>
      <c r="CO382" s="172"/>
      <c r="CP382" s="172"/>
      <c r="CQ382" s="172"/>
      <c r="CR382" s="172"/>
      <c r="CS382" s="172"/>
      <c r="CT382" s="172"/>
      <c r="CU382" s="172"/>
      <c r="CV382" s="172"/>
      <c r="CW382" s="172"/>
      <c r="CX382" s="172"/>
      <c r="CY382" s="172"/>
      <c r="CZ382" s="172"/>
    </row>
    <row r="383" s="134" customFormat="true" ht="15" customHeight="true" x14ac:dyDescent="0.2">
      <c r="B383" s="136"/>
      <c r="AB383" s="173"/>
      <c r="AC383" s="173"/>
      <c r="AD383" s="173"/>
      <c r="AE383" s="173"/>
      <c r="AF383" s="173"/>
      <c r="AG383" s="173"/>
      <c r="AH383" s="173"/>
      <c r="AI383" s="173"/>
      <c r="AJ383" s="173"/>
      <c r="AK383" s="173"/>
      <c r="AL383" s="173"/>
      <c r="AM383" s="173"/>
      <c r="AN383" s="173"/>
      <c r="AO383" s="173"/>
      <c r="AP383" s="173"/>
      <c r="AQ383" s="173"/>
      <c r="AR383" s="173"/>
      <c r="AS383" s="173"/>
      <c r="AT383" s="173"/>
      <c r="AU383" s="173"/>
      <c r="AV383" s="173"/>
      <c r="AW383" s="173"/>
      <c r="AX383" s="173"/>
      <c r="AY383" s="173"/>
      <c r="AZ383" s="173"/>
      <c r="BA383" s="135"/>
      <c r="BB383" s="133"/>
      <c r="BC383" s="133"/>
      <c r="BD383" s="133"/>
      <c r="BE383" s="133"/>
      <c r="BF383" s="133"/>
      <c r="BG383" s="133"/>
      <c r="BH383" s="133"/>
      <c r="BI383" s="133"/>
      <c r="BJ383" s="133"/>
      <c r="BK383" s="133"/>
      <c r="BL383" s="133"/>
      <c r="BM383" s="133"/>
      <c r="BN383" s="133"/>
      <c r="BO383" s="133"/>
      <c r="BP383" s="133"/>
      <c r="BQ383" s="133"/>
      <c r="BR383" s="133"/>
      <c r="BS383" s="133"/>
      <c r="BT383" s="133"/>
      <c r="BU383" s="133"/>
      <c r="BV383" s="133"/>
      <c r="BW383" s="133"/>
      <c r="BX383" s="133"/>
      <c r="BY383" s="135"/>
      <c r="BZ383" s="172"/>
      <c r="CA383" s="172"/>
      <c r="CB383" s="172"/>
      <c r="CC383" s="172"/>
      <c r="CD383" s="172"/>
      <c r="CE383" s="172"/>
      <c r="CF383" s="172"/>
      <c r="CG383" s="172"/>
      <c r="CH383" s="172"/>
      <c r="CI383" s="172"/>
      <c r="CJ383" s="172"/>
      <c r="CK383" s="172"/>
      <c r="CL383" s="172"/>
      <c r="CM383" s="172"/>
      <c r="CN383" s="172"/>
      <c r="CO383" s="172"/>
      <c r="CP383" s="172"/>
      <c r="CQ383" s="172"/>
      <c r="CR383" s="172"/>
      <c r="CS383" s="172"/>
      <c r="CT383" s="172"/>
      <c r="CU383" s="172"/>
      <c r="CV383" s="172"/>
      <c r="CW383" s="172"/>
      <c r="CX383" s="172"/>
      <c r="CY383" s="172"/>
      <c r="CZ383" s="172"/>
    </row>
    <row r="384" s="134" customFormat="true" ht="15" customHeight="true" x14ac:dyDescent="0.2">
      <c r="B384" s="136"/>
      <c r="AB384" s="173"/>
      <c r="AC384" s="173"/>
      <c r="AD384" s="173"/>
      <c r="AE384" s="173"/>
      <c r="AF384" s="173"/>
      <c r="AG384" s="173"/>
      <c r="AH384" s="173"/>
      <c r="AI384" s="173"/>
      <c r="AJ384" s="173"/>
      <c r="AK384" s="173"/>
      <c r="AL384" s="173"/>
      <c r="AM384" s="173"/>
      <c r="AN384" s="173"/>
      <c r="AO384" s="173"/>
      <c r="AP384" s="173"/>
      <c r="AQ384" s="173"/>
      <c r="AR384" s="173"/>
      <c r="AS384" s="173"/>
      <c r="AT384" s="173"/>
      <c r="AU384" s="173"/>
      <c r="AV384" s="173"/>
      <c r="AW384" s="173"/>
      <c r="AX384" s="173"/>
      <c r="AY384" s="173"/>
      <c r="AZ384" s="173"/>
      <c r="BA384" s="135"/>
      <c r="BB384" s="133"/>
      <c r="BC384" s="133"/>
      <c r="BD384" s="133"/>
      <c r="BE384" s="133"/>
      <c r="BF384" s="133"/>
      <c r="BG384" s="133"/>
      <c r="BH384" s="133"/>
      <c r="BI384" s="133"/>
      <c r="BJ384" s="133"/>
      <c r="BK384" s="133"/>
      <c r="BL384" s="133"/>
      <c r="BM384" s="133"/>
      <c r="BN384" s="133"/>
      <c r="BO384" s="133"/>
      <c r="BP384" s="133"/>
      <c r="BQ384" s="133"/>
      <c r="BR384" s="133"/>
      <c r="BS384" s="133"/>
      <c r="BT384" s="133"/>
      <c r="BU384" s="133"/>
      <c r="BV384" s="133"/>
      <c r="BW384" s="133"/>
      <c r="BX384" s="133"/>
      <c r="BY384" s="135"/>
      <c r="BZ384" s="172"/>
      <c r="CA384" s="172"/>
      <c r="CB384" s="172"/>
      <c r="CC384" s="172"/>
      <c r="CD384" s="172"/>
      <c r="CE384" s="172"/>
      <c r="CF384" s="172"/>
      <c r="CG384" s="172"/>
      <c r="CH384" s="172"/>
      <c r="CI384" s="172"/>
      <c r="CJ384" s="172"/>
      <c r="CK384" s="172"/>
      <c r="CL384" s="172"/>
      <c r="CM384" s="172"/>
      <c r="CN384" s="172"/>
      <c r="CO384" s="172"/>
      <c r="CP384" s="172"/>
      <c r="CQ384" s="172"/>
      <c r="CR384" s="172"/>
      <c r="CS384" s="172"/>
      <c r="CT384" s="172"/>
      <c r="CU384" s="172"/>
      <c r="CV384" s="172"/>
      <c r="CW384" s="172"/>
      <c r="CX384" s="172"/>
      <c r="CY384" s="172"/>
      <c r="CZ384" s="172"/>
    </row>
    <row r="385" s="134" customFormat="true" ht="15" customHeight="true" x14ac:dyDescent="0.2">
      <c r="B385" s="136"/>
      <c r="AB385" s="173"/>
      <c r="AC385" s="173"/>
      <c r="AD385" s="173"/>
      <c r="AE385" s="173"/>
      <c r="AF385" s="173"/>
      <c r="AG385" s="173"/>
      <c r="AH385" s="173"/>
      <c r="AI385" s="173"/>
      <c r="AJ385" s="173"/>
      <c r="AK385" s="173"/>
      <c r="AL385" s="173"/>
      <c r="AM385" s="173"/>
      <c r="AN385" s="173"/>
      <c r="AO385" s="173"/>
      <c r="AP385" s="173"/>
      <c r="AQ385" s="173"/>
      <c r="AR385" s="173"/>
      <c r="AS385" s="173"/>
      <c r="AT385" s="173"/>
      <c r="AU385" s="173"/>
      <c r="AV385" s="173"/>
      <c r="AW385" s="173"/>
      <c r="AX385" s="173"/>
      <c r="AY385" s="173"/>
      <c r="AZ385" s="173"/>
      <c r="BA385" s="135"/>
      <c r="BB385" s="133"/>
      <c r="BC385" s="133"/>
      <c r="BD385" s="133"/>
      <c r="BE385" s="133"/>
      <c r="BF385" s="133"/>
      <c r="BG385" s="133"/>
      <c r="BH385" s="133"/>
      <c r="BI385" s="133"/>
      <c r="BJ385" s="133"/>
      <c r="BK385" s="133"/>
      <c r="BL385" s="133"/>
      <c r="BM385" s="133"/>
      <c r="BN385" s="133"/>
      <c r="BO385" s="133"/>
      <c r="BP385" s="133"/>
      <c r="BQ385" s="133"/>
      <c r="BR385" s="133"/>
      <c r="BS385" s="133"/>
      <c r="BT385" s="133"/>
      <c r="BU385" s="133"/>
      <c r="BV385" s="133"/>
      <c r="BW385" s="133"/>
      <c r="BX385" s="133"/>
      <c r="BY385" s="135"/>
      <c r="BZ385" s="172"/>
      <c r="CA385" s="172"/>
      <c r="CB385" s="172"/>
      <c r="CC385" s="172"/>
      <c r="CD385" s="172"/>
      <c r="CE385" s="172"/>
      <c r="CF385" s="172"/>
      <c r="CG385" s="172"/>
      <c r="CH385" s="172"/>
      <c r="CI385" s="172"/>
      <c r="CJ385" s="172"/>
      <c r="CK385" s="172"/>
      <c r="CL385" s="172"/>
      <c r="CM385" s="172"/>
      <c r="CN385" s="172"/>
      <c r="CO385" s="172"/>
      <c r="CP385" s="172"/>
      <c r="CQ385" s="172"/>
      <c r="CR385" s="172"/>
      <c r="CS385" s="172"/>
      <c r="CT385" s="172"/>
      <c r="CU385" s="172"/>
      <c r="CV385" s="172"/>
      <c r="CW385" s="172"/>
      <c r="CX385" s="172"/>
      <c r="CY385" s="172"/>
      <c r="CZ385" s="172"/>
    </row>
    <row r="386" s="134" customFormat="true" ht="15" customHeight="true" x14ac:dyDescent="0.2">
      <c r="B386" s="136"/>
      <c r="AB386" s="173"/>
      <c r="AC386" s="173"/>
      <c r="AD386" s="173"/>
      <c r="AE386" s="173"/>
      <c r="AF386" s="173"/>
      <c r="AG386" s="173"/>
      <c r="AH386" s="173"/>
      <c r="AI386" s="173"/>
      <c r="AJ386" s="173"/>
      <c r="AK386" s="173"/>
      <c r="AL386" s="173"/>
      <c r="AM386" s="173"/>
      <c r="AN386" s="173"/>
      <c r="AO386" s="173"/>
      <c r="AP386" s="173"/>
      <c r="AQ386" s="173"/>
      <c r="AR386" s="173"/>
      <c r="AS386" s="173"/>
      <c r="AT386" s="173"/>
      <c r="AU386" s="173"/>
      <c r="AV386" s="173"/>
      <c r="AW386" s="173"/>
      <c r="AX386" s="173"/>
      <c r="AY386" s="173"/>
      <c r="AZ386" s="173"/>
      <c r="BA386" s="135"/>
      <c r="BB386" s="133"/>
      <c r="BC386" s="133"/>
      <c r="BD386" s="133"/>
      <c r="BE386" s="133"/>
      <c r="BF386" s="133"/>
      <c r="BG386" s="133"/>
      <c r="BH386" s="133"/>
      <c r="BI386" s="133"/>
      <c r="BJ386" s="133"/>
      <c r="BK386" s="133"/>
      <c r="BL386" s="133"/>
      <c r="BM386" s="133"/>
      <c r="BN386" s="133"/>
      <c r="BO386" s="133"/>
      <c r="BP386" s="133"/>
      <c r="BQ386" s="133"/>
      <c r="BR386" s="133"/>
      <c r="BS386" s="133"/>
      <c r="BT386" s="133"/>
      <c r="BU386" s="133"/>
      <c r="BV386" s="133"/>
      <c r="BW386" s="133"/>
      <c r="BX386" s="133"/>
      <c r="BY386" s="135"/>
      <c r="BZ386" s="172"/>
      <c r="CA386" s="172"/>
      <c r="CB386" s="172"/>
      <c r="CC386" s="172"/>
      <c r="CD386" s="172"/>
      <c r="CE386" s="172"/>
      <c r="CF386" s="172"/>
      <c r="CG386" s="172"/>
      <c r="CH386" s="172"/>
      <c r="CI386" s="172"/>
      <c r="CJ386" s="172"/>
      <c r="CK386" s="172"/>
      <c r="CL386" s="172"/>
      <c r="CM386" s="172"/>
      <c r="CN386" s="172"/>
      <c r="CO386" s="172"/>
      <c r="CP386" s="172"/>
      <c r="CQ386" s="172"/>
      <c r="CR386" s="172"/>
      <c r="CS386" s="172"/>
      <c r="CT386" s="172"/>
      <c r="CU386" s="172"/>
      <c r="CV386" s="172"/>
      <c r="CW386" s="172"/>
      <c r="CX386" s="172"/>
      <c r="CY386" s="172"/>
      <c r="CZ386" s="172"/>
    </row>
    <row r="387" s="134" customFormat="true" ht="15" customHeight="true" x14ac:dyDescent="0.2">
      <c r="B387" s="136"/>
      <c r="AB387" s="173"/>
      <c r="AC387" s="173"/>
      <c r="AD387" s="173"/>
      <c r="AE387" s="173"/>
      <c r="AF387" s="173"/>
      <c r="AG387" s="173"/>
      <c r="AH387" s="173"/>
      <c r="AI387" s="173"/>
      <c r="AJ387" s="173"/>
      <c r="AK387" s="173"/>
      <c r="AL387" s="173"/>
      <c r="AM387" s="173"/>
      <c r="AN387" s="173"/>
      <c r="AO387" s="173"/>
      <c r="AP387" s="173"/>
      <c r="AQ387" s="173"/>
      <c r="AR387" s="173"/>
      <c r="AS387" s="173"/>
      <c r="AT387" s="173"/>
      <c r="AU387" s="173"/>
      <c r="AV387" s="173"/>
      <c r="AW387" s="173"/>
      <c r="AX387" s="173"/>
      <c r="AY387" s="173"/>
      <c r="AZ387" s="173"/>
      <c r="BA387" s="135"/>
      <c r="BB387" s="133"/>
      <c r="BC387" s="133"/>
      <c r="BD387" s="133"/>
      <c r="BE387" s="133"/>
      <c r="BF387" s="133"/>
      <c r="BG387" s="133"/>
      <c r="BH387" s="133"/>
      <c r="BI387" s="133"/>
      <c r="BJ387" s="133"/>
      <c r="BK387" s="133"/>
      <c r="BL387" s="133"/>
      <c r="BM387" s="133"/>
      <c r="BN387" s="133"/>
      <c r="BO387" s="133"/>
      <c r="BP387" s="133"/>
      <c r="BQ387" s="133"/>
      <c r="BR387" s="133"/>
      <c r="BS387" s="133"/>
      <c r="BT387" s="133"/>
      <c r="BU387" s="133"/>
      <c r="BV387" s="133"/>
      <c r="BW387" s="133"/>
      <c r="BX387" s="133"/>
      <c r="BY387" s="135"/>
      <c r="BZ387" s="172"/>
      <c r="CA387" s="172"/>
      <c r="CB387" s="172"/>
      <c r="CC387" s="172"/>
      <c r="CD387" s="172"/>
      <c r="CE387" s="172"/>
      <c r="CF387" s="172"/>
      <c r="CG387" s="172"/>
      <c r="CH387" s="172"/>
      <c r="CI387" s="172"/>
      <c r="CJ387" s="172"/>
      <c r="CK387" s="172"/>
      <c r="CL387" s="172"/>
      <c r="CM387" s="172"/>
      <c r="CN387" s="172"/>
      <c r="CO387" s="172"/>
      <c r="CP387" s="172"/>
      <c r="CQ387" s="172"/>
      <c r="CR387" s="172"/>
      <c r="CS387" s="172"/>
      <c r="CT387" s="172"/>
      <c r="CU387" s="172"/>
      <c r="CV387" s="172"/>
      <c r="CW387" s="172"/>
      <c r="CX387" s="172"/>
      <c r="CY387" s="172"/>
      <c r="CZ387" s="172"/>
    </row>
    <row r="388" s="134" customFormat="true" ht="15" customHeight="true" x14ac:dyDescent="0.2">
      <c r="B388" s="136"/>
      <c r="AB388" s="173"/>
      <c r="AC388" s="173"/>
      <c r="AD388" s="173"/>
      <c r="AE388" s="173"/>
      <c r="AF388" s="173"/>
      <c r="AG388" s="173"/>
      <c r="AH388" s="173"/>
      <c r="AI388" s="173"/>
      <c r="AJ388" s="173"/>
      <c r="AK388" s="173"/>
      <c r="AL388" s="173"/>
      <c r="AM388" s="173"/>
      <c r="AN388" s="173"/>
      <c r="AO388" s="173"/>
      <c r="AP388" s="173"/>
      <c r="AQ388" s="173"/>
      <c r="AR388" s="173"/>
      <c r="AS388" s="173"/>
      <c r="AT388" s="173"/>
      <c r="AU388" s="173"/>
      <c r="AV388" s="173"/>
      <c r="AW388" s="173"/>
      <c r="AX388" s="173"/>
      <c r="AY388" s="173"/>
      <c r="AZ388" s="173"/>
      <c r="BA388" s="135"/>
      <c r="BB388" s="133"/>
      <c r="BC388" s="133"/>
      <c r="BD388" s="133"/>
      <c r="BE388" s="133"/>
      <c r="BF388" s="133"/>
      <c r="BG388" s="133"/>
      <c r="BH388" s="133"/>
      <c r="BI388" s="133"/>
      <c r="BJ388" s="133"/>
      <c r="BK388" s="133"/>
      <c r="BL388" s="133"/>
      <c r="BM388" s="133"/>
      <c r="BN388" s="133"/>
      <c r="BO388" s="133"/>
      <c r="BP388" s="133"/>
      <c r="BQ388" s="133"/>
      <c r="BR388" s="133"/>
      <c r="BS388" s="133"/>
      <c r="BT388" s="133"/>
      <c r="BU388" s="133"/>
      <c r="BV388" s="133"/>
      <c r="BW388" s="133"/>
      <c r="BX388" s="133"/>
      <c r="BY388" s="135"/>
      <c r="BZ388" s="172"/>
      <c r="CA388" s="172"/>
      <c r="CB388" s="172"/>
      <c r="CC388" s="172"/>
      <c r="CD388" s="172"/>
      <c r="CE388" s="172"/>
      <c r="CF388" s="172"/>
      <c r="CG388" s="172"/>
      <c r="CH388" s="172"/>
      <c r="CI388" s="172"/>
      <c r="CJ388" s="172"/>
      <c r="CK388" s="172"/>
      <c r="CL388" s="172"/>
      <c r="CM388" s="172"/>
      <c r="CN388" s="172"/>
      <c r="CO388" s="172"/>
      <c r="CP388" s="172"/>
      <c r="CQ388" s="172"/>
      <c r="CR388" s="172"/>
      <c r="CS388" s="172"/>
      <c r="CT388" s="172"/>
      <c r="CU388" s="172"/>
      <c r="CV388" s="172"/>
      <c r="CW388" s="172"/>
      <c r="CX388" s="172"/>
      <c r="CY388" s="172"/>
      <c r="CZ388" s="172"/>
    </row>
    <row r="389" s="134" customFormat="true" ht="15" customHeight="true" x14ac:dyDescent="0.2">
      <c r="B389" s="136"/>
      <c r="AB389" s="173"/>
      <c r="AC389" s="173"/>
      <c r="AD389" s="173"/>
      <c r="AE389" s="173"/>
      <c r="AF389" s="173"/>
      <c r="AG389" s="173"/>
      <c r="AH389" s="173"/>
      <c r="AI389" s="173"/>
      <c r="AJ389" s="173"/>
      <c r="AK389" s="173"/>
      <c r="AL389" s="173"/>
      <c r="AM389" s="173"/>
      <c r="AN389" s="173"/>
      <c r="AO389" s="173"/>
      <c r="AP389" s="173"/>
      <c r="AQ389" s="173"/>
      <c r="AR389" s="173"/>
      <c r="AS389" s="173"/>
      <c r="AT389" s="173"/>
      <c r="AU389" s="173"/>
      <c r="AV389" s="173"/>
      <c r="AW389" s="173"/>
      <c r="AX389" s="173"/>
      <c r="AY389" s="173"/>
      <c r="AZ389" s="173"/>
      <c r="BA389" s="135"/>
      <c r="BB389" s="133"/>
      <c r="BC389" s="133"/>
      <c r="BD389" s="133"/>
      <c r="BE389" s="133"/>
      <c r="BF389" s="133"/>
      <c r="BG389" s="133"/>
      <c r="BH389" s="133"/>
      <c r="BI389" s="133"/>
      <c r="BJ389" s="133"/>
      <c r="BK389" s="133"/>
      <c r="BL389" s="133"/>
      <c r="BM389" s="133"/>
      <c r="BN389" s="133"/>
      <c r="BO389" s="133"/>
      <c r="BP389" s="133"/>
      <c r="BQ389" s="133"/>
      <c r="BR389" s="133"/>
      <c r="BS389" s="133"/>
      <c r="BT389" s="133"/>
      <c r="BU389" s="133"/>
      <c r="BV389" s="133"/>
      <c r="BW389" s="133"/>
      <c r="BX389" s="133"/>
      <c r="BY389" s="135"/>
      <c r="BZ389" s="172"/>
      <c r="CA389" s="172"/>
      <c r="CB389" s="172"/>
      <c r="CC389" s="172"/>
      <c r="CD389" s="172"/>
      <c r="CE389" s="172"/>
      <c r="CF389" s="172"/>
      <c r="CG389" s="172"/>
      <c r="CH389" s="172"/>
      <c r="CI389" s="172"/>
      <c r="CJ389" s="172"/>
      <c r="CK389" s="172"/>
      <c r="CL389" s="172"/>
      <c r="CM389" s="172"/>
      <c r="CN389" s="172"/>
      <c r="CO389" s="172"/>
      <c r="CP389" s="172"/>
      <c r="CQ389" s="172"/>
      <c r="CR389" s="172"/>
      <c r="CS389" s="172"/>
      <c r="CT389" s="172"/>
      <c r="CU389" s="172"/>
      <c r="CV389" s="172"/>
      <c r="CW389" s="172"/>
      <c r="CX389" s="172"/>
      <c r="CY389" s="172"/>
      <c r="CZ389" s="172"/>
    </row>
    <row r="390" s="373" customFormat="true" ht="15" customHeight="true" x14ac:dyDescent="0.2">
      <c r="B390" s="372"/>
      <c r="AB390" s="173"/>
      <c r="AC390" s="173"/>
      <c r="AD390" s="173"/>
      <c r="AE390" s="173"/>
      <c r="AF390" s="173"/>
      <c r="AG390" s="173"/>
      <c r="AH390" s="173"/>
      <c r="AI390" s="173"/>
      <c r="AJ390" s="173"/>
      <c r="AK390" s="173"/>
      <c r="AL390" s="173"/>
      <c r="AM390" s="173"/>
      <c r="AN390" s="173"/>
      <c r="AO390" s="173"/>
      <c r="AP390" s="173"/>
      <c r="AQ390" s="173"/>
      <c r="AR390" s="173"/>
      <c r="AS390" s="173"/>
      <c r="AT390" s="173"/>
      <c r="AU390" s="173"/>
      <c r="AV390" s="173"/>
      <c r="AW390" s="173"/>
      <c r="AX390" s="173"/>
      <c r="AY390" s="173"/>
      <c r="AZ390" s="173"/>
      <c r="BA390" s="135"/>
      <c r="BB390" s="133"/>
      <c r="BC390" s="133"/>
      <c r="BD390" s="133"/>
      <c r="BE390" s="133"/>
      <c r="BF390" s="133"/>
      <c r="BG390" s="133"/>
      <c r="BH390" s="133"/>
      <c r="BI390" s="133"/>
      <c r="BJ390" s="133"/>
      <c r="BK390" s="133"/>
      <c r="BL390" s="133"/>
      <c r="BM390" s="133"/>
      <c r="BN390" s="133"/>
      <c r="BO390" s="133"/>
      <c r="BP390" s="133"/>
      <c r="BQ390" s="133"/>
      <c r="BR390" s="133"/>
      <c r="BS390" s="133"/>
      <c r="BT390" s="133"/>
      <c r="BU390" s="133"/>
      <c r="BV390" s="133"/>
      <c r="BW390" s="133"/>
      <c r="BX390" s="133"/>
      <c r="BY390" s="135"/>
      <c r="BZ390" s="172"/>
      <c r="CA390" s="172"/>
      <c r="CB390" s="172"/>
      <c r="CC390" s="172"/>
      <c r="CD390" s="172"/>
      <c r="CE390" s="172"/>
      <c r="CF390" s="172"/>
      <c r="CG390" s="172"/>
      <c r="CH390" s="172"/>
      <c r="CI390" s="172"/>
      <c r="CJ390" s="172"/>
      <c r="CK390" s="172"/>
      <c r="CL390" s="172"/>
      <c r="CM390" s="172"/>
      <c r="CN390" s="172"/>
      <c r="CO390" s="172"/>
      <c r="CP390" s="172"/>
      <c r="CQ390" s="172"/>
      <c r="CR390" s="172"/>
      <c r="CS390" s="172"/>
      <c r="CT390" s="172"/>
      <c r="CU390" s="172"/>
      <c r="CV390" s="172"/>
      <c r="CW390" s="172"/>
      <c r="CX390" s="172"/>
      <c r="CY390" s="172"/>
      <c r="CZ390" s="172"/>
    </row>
    <row r="391" s="373" customFormat="true" ht="15" customHeight="true" x14ac:dyDescent="0.2">
      <c r="B391" s="372"/>
      <c r="AB391" s="173"/>
      <c r="AC391" s="173"/>
      <c r="AD391" s="173"/>
      <c r="AE391" s="173"/>
      <c r="AF391" s="173"/>
      <c r="AG391" s="173"/>
      <c r="AH391" s="173"/>
      <c r="AI391" s="173"/>
      <c r="AJ391" s="173"/>
      <c r="AK391" s="173"/>
      <c r="AL391" s="173"/>
      <c r="AM391" s="173"/>
      <c r="AN391" s="173"/>
      <c r="AO391" s="173"/>
      <c r="AP391" s="173"/>
      <c r="AQ391" s="173"/>
      <c r="AR391" s="173"/>
      <c r="AS391" s="173"/>
      <c r="AT391" s="173"/>
      <c r="AU391" s="173"/>
      <c r="AV391" s="173"/>
      <c r="AW391" s="173"/>
      <c r="AX391" s="173"/>
      <c r="AY391" s="173"/>
      <c r="AZ391" s="173"/>
      <c r="BA391" s="135"/>
      <c r="BB391" s="133"/>
      <c r="BC391" s="133"/>
      <c r="BD391" s="133"/>
      <c r="BE391" s="133"/>
      <c r="BF391" s="133"/>
      <c r="BG391" s="133"/>
      <c r="BH391" s="133"/>
      <c r="BI391" s="133"/>
      <c r="BJ391" s="133"/>
      <c r="BK391" s="133"/>
      <c r="BL391" s="133"/>
      <c r="BM391" s="133"/>
      <c r="BN391" s="133"/>
      <c r="BO391" s="133"/>
      <c r="BP391" s="133"/>
      <c r="BQ391" s="133"/>
      <c r="BR391" s="133"/>
      <c r="BS391" s="133"/>
      <c r="BT391" s="133"/>
      <c r="BU391" s="133"/>
      <c r="BV391" s="133"/>
      <c r="BW391" s="133"/>
      <c r="BX391" s="133"/>
      <c r="BY391" s="135"/>
      <c r="BZ391" s="172"/>
      <c r="CA391" s="172"/>
      <c r="CB391" s="172"/>
      <c r="CC391" s="172"/>
      <c r="CD391" s="172"/>
      <c r="CE391" s="172"/>
      <c r="CF391" s="172"/>
      <c r="CG391" s="172"/>
      <c r="CH391" s="172"/>
      <c r="CI391" s="172"/>
      <c r="CJ391" s="172"/>
      <c r="CK391" s="172"/>
      <c r="CL391" s="172"/>
      <c r="CM391" s="172"/>
      <c r="CN391" s="172"/>
      <c r="CO391" s="172"/>
      <c r="CP391" s="172"/>
      <c r="CQ391" s="172"/>
      <c r="CR391" s="172"/>
      <c r="CS391" s="172"/>
      <c r="CT391" s="172"/>
      <c r="CU391" s="172"/>
      <c r="CV391" s="172"/>
      <c r="CW391" s="172"/>
      <c r="CX391" s="172"/>
      <c r="CY391" s="172"/>
      <c r="CZ391" s="172"/>
    </row>
    <row r="392" s="373" customFormat="true" ht="15" customHeight="true" x14ac:dyDescent="0.2">
      <c r="AB392" s="173"/>
      <c r="AC392" s="173"/>
      <c r="AD392" s="173"/>
      <c r="AE392" s="173"/>
      <c r="AF392" s="173"/>
      <c r="AG392" s="173"/>
      <c r="AH392" s="173"/>
      <c r="AI392" s="173"/>
      <c r="AJ392" s="173"/>
      <c r="AK392" s="173"/>
      <c r="AL392" s="173"/>
      <c r="AM392" s="173"/>
      <c r="AN392" s="173"/>
      <c r="AO392" s="173"/>
      <c r="AP392" s="173"/>
      <c r="AQ392" s="173"/>
      <c r="AR392" s="173"/>
      <c r="AS392" s="173"/>
      <c r="AT392" s="173"/>
      <c r="AU392" s="173"/>
      <c r="AV392" s="173"/>
      <c r="AW392" s="173"/>
      <c r="AX392" s="173"/>
      <c r="AY392" s="173"/>
      <c r="AZ392" s="173"/>
      <c r="BA392" s="135"/>
      <c r="BB392" s="133"/>
      <c r="BC392" s="133"/>
      <c r="BD392" s="133"/>
      <c r="BE392" s="133"/>
      <c r="BF392" s="133"/>
      <c r="BG392" s="133"/>
      <c r="BH392" s="133"/>
      <c r="BI392" s="133"/>
      <c r="BJ392" s="133"/>
      <c r="BK392" s="133"/>
      <c r="BL392" s="133"/>
      <c r="BM392" s="133"/>
      <c r="BN392" s="133"/>
      <c r="BO392" s="133"/>
      <c r="BP392" s="133"/>
      <c r="BQ392" s="133"/>
      <c r="BR392" s="133"/>
      <c r="BS392" s="133"/>
      <c r="BT392" s="133"/>
      <c r="BU392" s="133"/>
      <c r="BV392" s="133"/>
      <c r="BW392" s="133"/>
      <c r="BX392" s="133"/>
      <c r="BY392" s="135"/>
      <c r="BZ392" s="172"/>
      <c r="CA392" s="172"/>
      <c r="CB392" s="172"/>
      <c r="CC392" s="172"/>
      <c r="CD392" s="172"/>
      <c r="CE392" s="172"/>
      <c r="CF392" s="172"/>
      <c r="CG392" s="172"/>
      <c r="CH392" s="172"/>
      <c r="CI392" s="172"/>
      <c r="CJ392" s="172"/>
      <c r="CK392" s="172"/>
      <c r="CL392" s="172"/>
      <c r="CM392" s="172"/>
      <c r="CN392" s="172"/>
      <c r="CO392" s="172"/>
      <c r="CP392" s="172"/>
      <c r="CQ392" s="172"/>
      <c r="CR392" s="172"/>
      <c r="CS392" s="172"/>
      <c r="CT392" s="172"/>
      <c r="CU392" s="172"/>
      <c r="CV392" s="172"/>
      <c r="CW392" s="172"/>
      <c r="CX392" s="172"/>
      <c r="CY392" s="172"/>
      <c r="CZ392" s="172"/>
    </row>
    <row r="393" s="373" customFormat="true" ht="15" customHeight="true" x14ac:dyDescent="0.2">
      <c r="AB393" s="173"/>
      <c r="AC393" s="173"/>
      <c r="AD393" s="173"/>
      <c r="AE393" s="173"/>
      <c r="AF393" s="173"/>
      <c r="AG393" s="173"/>
      <c r="AH393" s="173"/>
      <c r="AI393" s="173"/>
      <c r="AJ393" s="173"/>
      <c r="AK393" s="173"/>
      <c r="AL393" s="173"/>
      <c r="AM393" s="173"/>
      <c r="AN393" s="173"/>
      <c r="AO393" s="173"/>
      <c r="AP393" s="173"/>
      <c r="AQ393" s="173"/>
      <c r="AR393" s="173"/>
      <c r="AS393" s="173"/>
      <c r="AT393" s="173"/>
      <c r="AU393" s="173"/>
      <c r="AV393" s="173"/>
      <c r="AW393" s="173"/>
      <c r="AX393" s="173"/>
      <c r="AY393" s="173"/>
      <c r="AZ393" s="173"/>
      <c r="BA393" s="135"/>
      <c r="BB393" s="133"/>
      <c r="BC393" s="133"/>
      <c r="BD393" s="133"/>
      <c r="BE393" s="133"/>
      <c r="BF393" s="133"/>
      <c r="BG393" s="133"/>
      <c r="BH393" s="133"/>
      <c r="BI393" s="133"/>
      <c r="BJ393" s="133"/>
      <c r="BK393" s="133"/>
      <c r="BL393" s="133"/>
      <c r="BM393" s="133"/>
      <c r="BN393" s="133"/>
      <c r="BO393" s="133"/>
      <c r="BP393" s="133"/>
      <c r="BQ393" s="133"/>
      <c r="BR393" s="133"/>
      <c r="BS393" s="133"/>
      <c r="BT393" s="133"/>
      <c r="BU393" s="133"/>
      <c r="BV393" s="133"/>
      <c r="BW393" s="133"/>
      <c r="BX393" s="133"/>
      <c r="BY393" s="135"/>
      <c r="BZ393" s="172"/>
      <c r="CA393" s="172"/>
      <c r="CB393" s="172"/>
      <c r="CC393" s="172"/>
      <c r="CD393" s="172"/>
      <c r="CE393" s="172"/>
      <c r="CF393" s="172"/>
      <c r="CG393" s="172"/>
      <c r="CH393" s="172"/>
      <c r="CI393" s="172"/>
      <c r="CJ393" s="172"/>
      <c r="CK393" s="172"/>
      <c r="CL393" s="172"/>
      <c r="CM393" s="172"/>
      <c r="CN393" s="172"/>
      <c r="CO393" s="172"/>
      <c r="CP393" s="172"/>
      <c r="CQ393" s="172"/>
      <c r="CR393" s="172"/>
      <c r="CS393" s="172"/>
      <c r="CT393" s="172"/>
      <c r="CU393" s="172"/>
      <c r="CV393" s="172"/>
      <c r="CW393" s="172"/>
      <c r="CX393" s="172"/>
      <c r="CY393" s="172"/>
      <c r="CZ393" s="172"/>
    </row>
    <row r="394" s="373" customFormat="true" ht="15" customHeight="true" x14ac:dyDescent="0.2">
      <c r="AB394" s="173"/>
      <c r="AC394" s="173"/>
      <c r="AD394" s="173"/>
      <c r="AE394" s="173"/>
      <c r="AF394" s="173"/>
      <c r="AG394" s="173"/>
      <c r="AH394" s="173"/>
      <c r="AI394" s="173"/>
      <c r="AJ394" s="173"/>
      <c r="AK394" s="173"/>
      <c r="AL394" s="173"/>
      <c r="AM394" s="173"/>
      <c r="AN394" s="173"/>
      <c r="AO394" s="173"/>
      <c r="AP394" s="173"/>
      <c r="AQ394" s="173"/>
      <c r="AR394" s="173"/>
      <c r="AS394" s="173"/>
      <c r="AT394" s="173"/>
      <c r="AU394" s="173"/>
      <c r="AV394" s="173"/>
      <c r="AW394" s="173"/>
      <c r="AX394" s="173"/>
      <c r="AY394" s="173"/>
      <c r="AZ394" s="173"/>
      <c r="BA394" s="135"/>
      <c r="BB394" s="133"/>
      <c r="BC394" s="133"/>
      <c r="BD394" s="133"/>
      <c r="BE394" s="133"/>
      <c r="BF394" s="133"/>
      <c r="BG394" s="133"/>
      <c r="BH394" s="133"/>
      <c r="BI394" s="133"/>
      <c r="BJ394" s="133"/>
      <c r="BK394" s="133"/>
      <c r="BL394" s="133"/>
      <c r="BM394" s="133"/>
      <c r="BN394" s="133"/>
      <c r="BO394" s="133"/>
      <c r="BP394" s="133"/>
      <c r="BQ394" s="133"/>
      <c r="BR394" s="133"/>
      <c r="BS394" s="133"/>
      <c r="BT394" s="133"/>
      <c r="BU394" s="133"/>
      <c r="BV394" s="133"/>
      <c r="BW394" s="133"/>
      <c r="BX394" s="133"/>
      <c r="BY394" s="135"/>
      <c r="BZ394" s="172"/>
      <c r="CA394" s="172"/>
      <c r="CB394" s="172"/>
      <c r="CC394" s="172"/>
      <c r="CD394" s="172"/>
      <c r="CE394" s="172"/>
      <c r="CF394" s="172"/>
      <c r="CG394" s="172"/>
      <c r="CH394" s="172"/>
      <c r="CI394" s="172"/>
      <c r="CJ394" s="172"/>
      <c r="CK394" s="172"/>
      <c r="CL394" s="172"/>
      <c r="CM394" s="172"/>
      <c r="CN394" s="172"/>
      <c r="CO394" s="172"/>
      <c r="CP394" s="172"/>
      <c r="CQ394" s="172"/>
      <c r="CR394" s="172"/>
      <c r="CS394" s="172"/>
      <c r="CT394" s="172"/>
      <c r="CU394" s="172"/>
      <c r="CV394" s="172"/>
      <c r="CW394" s="172"/>
      <c r="CX394" s="172"/>
      <c r="CY394" s="172"/>
      <c r="CZ394" s="172"/>
    </row>
    <row r="395" s="373" customFormat="true" ht="15" customHeight="true" x14ac:dyDescent="0.2">
      <c r="AB395" s="173"/>
      <c r="AC395" s="173"/>
      <c r="AD395" s="173"/>
      <c r="AE395" s="173"/>
      <c r="AF395" s="173"/>
      <c r="AG395" s="173"/>
      <c r="AH395" s="173"/>
      <c r="AI395" s="173"/>
      <c r="AJ395" s="173"/>
      <c r="AK395" s="173"/>
      <c r="AL395" s="173"/>
      <c r="AM395" s="173"/>
      <c r="AN395" s="173"/>
      <c r="AO395" s="173"/>
      <c r="AP395" s="173"/>
      <c r="AQ395" s="173"/>
      <c r="AR395" s="173"/>
      <c r="AS395" s="173"/>
      <c r="AT395" s="173"/>
      <c r="AU395" s="173"/>
      <c r="AV395" s="173"/>
      <c r="AW395" s="173"/>
      <c r="AX395" s="173"/>
      <c r="AY395" s="173"/>
      <c r="AZ395" s="173"/>
      <c r="BA395" s="135"/>
      <c r="BB395" s="133"/>
      <c r="BC395" s="133"/>
      <c r="BD395" s="133"/>
      <c r="BE395" s="133"/>
      <c r="BF395" s="133"/>
      <c r="BG395" s="133"/>
      <c r="BH395" s="133"/>
      <c r="BI395" s="133"/>
      <c r="BJ395" s="133"/>
      <c r="BK395" s="133"/>
      <c r="BL395" s="133"/>
      <c r="BM395" s="133"/>
      <c r="BN395" s="133"/>
      <c r="BO395" s="133"/>
      <c r="BP395" s="133"/>
      <c r="BQ395" s="133"/>
      <c r="BR395" s="133"/>
      <c r="BS395" s="133"/>
      <c r="BT395" s="133"/>
      <c r="BU395" s="133"/>
      <c r="BV395" s="133"/>
      <c r="BW395" s="133"/>
      <c r="BX395" s="133"/>
      <c r="BY395" s="135"/>
      <c r="BZ395" s="172"/>
      <c r="CA395" s="172"/>
      <c r="CB395" s="172"/>
      <c r="CC395" s="172"/>
      <c r="CD395" s="172"/>
      <c r="CE395" s="172"/>
      <c r="CF395" s="172"/>
      <c r="CG395" s="172"/>
      <c r="CH395" s="172"/>
      <c r="CI395" s="172"/>
      <c r="CJ395" s="172"/>
      <c r="CK395" s="172"/>
      <c r="CL395" s="172"/>
      <c r="CM395" s="172"/>
      <c r="CN395" s="172"/>
      <c r="CO395" s="172"/>
      <c r="CP395" s="172"/>
      <c r="CQ395" s="172"/>
      <c r="CR395" s="172"/>
      <c r="CS395" s="172"/>
      <c r="CT395" s="172"/>
      <c r="CU395" s="172"/>
      <c r="CV395" s="172"/>
      <c r="CW395" s="172"/>
      <c r="CX395" s="172"/>
      <c r="CY395" s="172"/>
      <c r="CZ395" s="172"/>
    </row>
    <row r="396" s="373" customFormat="true" ht="15" customHeight="true" x14ac:dyDescent="0.2">
      <c r="AB396" s="173"/>
      <c r="AC396" s="173"/>
      <c r="AD396" s="173"/>
      <c r="AE396" s="173"/>
      <c r="AF396" s="173"/>
      <c r="AG396" s="173"/>
      <c r="AH396" s="173"/>
      <c r="AI396" s="173"/>
      <c r="AJ396" s="173"/>
      <c r="AK396" s="173"/>
      <c r="AL396" s="173"/>
      <c r="AM396" s="173"/>
      <c r="AN396" s="173"/>
      <c r="AO396" s="173"/>
      <c r="AP396" s="173"/>
      <c r="AQ396" s="173"/>
      <c r="AR396" s="173"/>
      <c r="AS396" s="173"/>
      <c r="AT396" s="173"/>
      <c r="AU396" s="173"/>
      <c r="AV396" s="173"/>
      <c r="AW396" s="173"/>
      <c r="AX396" s="173"/>
      <c r="AY396" s="173"/>
      <c r="AZ396" s="173"/>
      <c r="BA396" s="135"/>
      <c r="BB396" s="133"/>
      <c r="BC396" s="133"/>
      <c r="BD396" s="133"/>
      <c r="BE396" s="133"/>
      <c r="BF396" s="133"/>
      <c r="BG396" s="133"/>
      <c r="BH396" s="133"/>
      <c r="BI396" s="133"/>
      <c r="BJ396" s="133"/>
      <c r="BK396" s="133"/>
      <c r="BL396" s="133"/>
      <c r="BM396" s="133"/>
      <c r="BN396" s="133"/>
      <c r="BO396" s="133"/>
      <c r="BP396" s="133"/>
      <c r="BQ396" s="133"/>
      <c r="BR396" s="133"/>
      <c r="BS396" s="133"/>
      <c r="BT396" s="133"/>
      <c r="BU396" s="133"/>
      <c r="BV396" s="133"/>
      <c r="BW396" s="133"/>
      <c r="BX396" s="133"/>
      <c r="BY396" s="135"/>
      <c r="BZ396" s="172"/>
      <c r="CA396" s="172"/>
      <c r="CB396" s="172"/>
      <c r="CC396" s="172"/>
      <c r="CD396" s="172"/>
      <c r="CE396" s="172"/>
      <c r="CF396" s="172"/>
      <c r="CG396" s="172"/>
      <c r="CH396" s="172"/>
      <c r="CI396" s="172"/>
      <c r="CJ396" s="172"/>
      <c r="CK396" s="172"/>
      <c r="CL396" s="172"/>
      <c r="CM396" s="172"/>
      <c r="CN396" s="172"/>
      <c r="CO396" s="172"/>
      <c r="CP396" s="172"/>
      <c r="CQ396" s="172"/>
      <c r="CR396" s="172"/>
      <c r="CS396" s="172"/>
      <c r="CT396" s="172"/>
      <c r="CU396" s="172"/>
      <c r="CV396" s="172"/>
      <c r="CW396" s="172"/>
      <c r="CX396" s="172"/>
      <c r="CY396" s="172"/>
      <c r="CZ396" s="172"/>
    </row>
    <row r="397" s="373" customFormat="true" ht="15" customHeight="true" x14ac:dyDescent="0.2">
      <c r="AB397" s="173"/>
      <c r="AC397" s="173"/>
      <c r="AD397" s="173"/>
      <c r="AE397" s="173"/>
      <c r="AF397" s="173"/>
      <c r="AG397" s="173"/>
      <c r="AH397" s="173"/>
      <c r="AI397" s="173"/>
      <c r="AJ397" s="173"/>
      <c r="AK397" s="173"/>
      <c r="AL397" s="173"/>
      <c r="AM397" s="173"/>
      <c r="AN397" s="173"/>
      <c r="AO397" s="173"/>
      <c r="AP397" s="173"/>
      <c r="AQ397" s="173"/>
      <c r="AR397" s="173"/>
      <c r="AS397" s="173"/>
      <c r="AT397" s="173"/>
      <c r="AU397" s="173"/>
      <c r="AV397" s="173"/>
      <c r="AW397" s="173"/>
      <c r="AX397" s="173"/>
      <c r="AY397" s="173"/>
      <c r="AZ397" s="173"/>
      <c r="BA397" s="135"/>
      <c r="BB397" s="133"/>
      <c r="BC397" s="133"/>
      <c r="BD397" s="133"/>
      <c r="BE397" s="133"/>
      <c r="BF397" s="133"/>
      <c r="BG397" s="133"/>
      <c r="BH397" s="133"/>
      <c r="BI397" s="133"/>
      <c r="BJ397" s="133"/>
      <c r="BK397" s="133"/>
      <c r="BL397" s="133"/>
      <c r="BM397" s="133"/>
      <c r="BN397" s="133"/>
      <c r="BO397" s="133"/>
      <c r="BP397" s="133"/>
      <c r="BQ397" s="133"/>
      <c r="BR397" s="133"/>
      <c r="BS397" s="133"/>
      <c r="BT397" s="133"/>
      <c r="BU397" s="133"/>
      <c r="BV397" s="133"/>
      <c r="BW397" s="133"/>
      <c r="BX397" s="133"/>
      <c r="BY397" s="135"/>
      <c r="BZ397" s="172"/>
      <c r="CA397" s="172"/>
      <c r="CB397" s="172"/>
      <c r="CC397" s="172"/>
      <c r="CD397" s="172"/>
      <c r="CE397" s="172"/>
      <c r="CF397" s="172"/>
      <c r="CG397" s="172"/>
      <c r="CH397" s="172"/>
      <c r="CI397" s="172"/>
      <c r="CJ397" s="172"/>
      <c r="CK397" s="172"/>
      <c r="CL397" s="172"/>
      <c r="CM397" s="172"/>
      <c r="CN397" s="172"/>
      <c r="CO397" s="172"/>
      <c r="CP397" s="172"/>
      <c r="CQ397" s="172"/>
      <c r="CR397" s="172"/>
      <c r="CS397" s="172"/>
      <c r="CT397" s="172"/>
      <c r="CU397" s="172"/>
      <c r="CV397" s="172"/>
      <c r="CW397" s="172"/>
      <c r="CX397" s="172"/>
      <c r="CY397" s="172"/>
      <c r="CZ397" s="172"/>
    </row>
    <row r="398" s="373" customFormat="true" ht="15" customHeight="true" x14ac:dyDescent="0.2">
      <c r="AB398" s="173"/>
      <c r="AC398" s="173"/>
      <c r="AD398" s="173"/>
      <c r="AE398" s="173"/>
      <c r="AF398" s="173"/>
      <c r="AG398" s="173"/>
      <c r="AH398" s="173"/>
      <c r="AI398" s="173"/>
      <c r="AJ398" s="173"/>
      <c r="AK398" s="173"/>
      <c r="AL398" s="173"/>
      <c r="AM398" s="173"/>
      <c r="AN398" s="173"/>
      <c r="AO398" s="173"/>
      <c r="AP398" s="173"/>
      <c r="AQ398" s="173"/>
      <c r="AR398" s="173"/>
      <c r="AS398" s="173"/>
      <c r="AT398" s="173"/>
      <c r="AU398" s="173"/>
      <c r="AV398" s="173"/>
      <c r="AW398" s="173"/>
      <c r="AX398" s="173"/>
      <c r="AY398" s="173"/>
      <c r="AZ398" s="173"/>
      <c r="BA398" s="135"/>
      <c r="BB398" s="133"/>
      <c r="BC398" s="133"/>
      <c r="BD398" s="133"/>
      <c r="BE398" s="133"/>
      <c r="BF398" s="133"/>
      <c r="BG398" s="133"/>
      <c r="BH398" s="133"/>
      <c r="BI398" s="133"/>
      <c r="BJ398" s="133"/>
      <c r="BK398" s="133"/>
      <c r="BL398" s="133"/>
      <c r="BM398" s="133"/>
      <c r="BN398" s="133"/>
      <c r="BO398" s="133"/>
      <c r="BP398" s="133"/>
      <c r="BQ398" s="133"/>
      <c r="BR398" s="133"/>
      <c r="BS398" s="133"/>
      <c r="BT398" s="133"/>
      <c r="BU398" s="133"/>
      <c r="BV398" s="133"/>
      <c r="BW398" s="133"/>
      <c r="BX398" s="133"/>
      <c r="BY398" s="135"/>
      <c r="BZ398" s="172"/>
      <c r="CA398" s="172"/>
      <c r="CB398" s="172"/>
      <c r="CC398" s="172"/>
      <c r="CD398" s="172"/>
      <c r="CE398" s="172"/>
      <c r="CF398" s="172"/>
      <c r="CG398" s="172"/>
      <c r="CH398" s="172"/>
      <c r="CI398" s="172"/>
      <c r="CJ398" s="172"/>
      <c r="CK398" s="172"/>
      <c r="CL398" s="172"/>
      <c r="CM398" s="172"/>
      <c r="CN398" s="172"/>
      <c r="CO398" s="172"/>
      <c r="CP398" s="172"/>
      <c r="CQ398" s="172"/>
      <c r="CR398" s="172"/>
      <c r="CS398" s="172"/>
      <c r="CT398" s="172"/>
      <c r="CU398" s="172"/>
      <c r="CV398" s="172"/>
      <c r="CW398" s="172"/>
      <c r="CX398" s="172"/>
      <c r="CY398" s="172"/>
      <c r="CZ398" s="172"/>
    </row>
    <row r="399" s="365" customFormat="true" ht="15" customHeight="true" x14ac:dyDescent="0.25">
      <c r="A399" s="139"/>
      <c r="B399" s="139"/>
      <c r="C399" s="1154" t="s">
        <v>132</v>
      </c>
      <c r="D399" s="1155"/>
      <c r="E399" s="1155"/>
      <c r="F399" s="1155"/>
      <c r="G399" s="139"/>
      <c r="H399" s="1156" t="s">
        <v>133</v>
      </c>
      <c r="I399" s="1157"/>
      <c r="J399" s="1157"/>
      <c r="K399" s="1157"/>
      <c r="M399" s="1156" t="s">
        <v>134</v>
      </c>
      <c r="N399" s="1157"/>
      <c r="O399" s="1157"/>
      <c r="P399" s="1157"/>
      <c r="Z399" s="168"/>
      <c r="AA399" s="168"/>
      <c r="AB399" s="168"/>
      <c r="AC399" s="168"/>
      <c r="AD399" s="168"/>
      <c r="AE399" s="168"/>
      <c r="AF399" s="168"/>
      <c r="AG399" s="168"/>
      <c r="AH399" s="168"/>
      <c r="AI399" s="168"/>
      <c r="AJ399" s="168"/>
      <c r="AK399" s="168"/>
      <c r="AL399" s="168"/>
      <c r="AM399" s="168"/>
      <c r="AN399" s="168"/>
      <c r="AO399" s="168"/>
      <c r="AP399" s="168"/>
      <c r="AQ399" s="168"/>
      <c r="AR399" s="168"/>
      <c r="AS399" s="168"/>
      <c r="AT399" s="168"/>
      <c r="AU399" s="168"/>
      <c r="AV399" s="168"/>
      <c r="AW399" s="168"/>
      <c r="AX399" s="168"/>
      <c r="AY399" s="168"/>
      <c r="AZ399" s="168"/>
      <c r="BB399" s="139"/>
      <c r="BZ399" s="168"/>
      <c r="CA399" s="168"/>
      <c r="CB399" s="168"/>
      <c r="CC399" s="168"/>
      <c r="CD399" s="168"/>
      <c r="CE399" s="168"/>
      <c r="CF399" s="168"/>
      <c r="CG399" s="168"/>
      <c r="CH399" s="168"/>
      <c r="CI399" s="168"/>
      <c r="CJ399" s="168"/>
      <c r="CK399" s="168"/>
      <c r="CL399" s="168"/>
      <c r="CM399" s="168"/>
      <c r="CN399" s="168"/>
      <c r="CO399" s="168"/>
      <c r="CP399" s="168"/>
      <c r="CQ399" s="168"/>
      <c r="CR399" s="168"/>
      <c r="CS399" s="168"/>
      <c r="CT399" s="168"/>
      <c r="CU399" s="168"/>
      <c r="CV399" s="168"/>
      <c r="CW399" s="168"/>
      <c r="CX399" s="168"/>
      <c r="CY399" s="168"/>
      <c r="CZ399" s="168"/>
    </row>
    <row r="400" s="175" customFormat="true" ht="24" customHeight="true" x14ac:dyDescent="0.2">
      <c r="C400" s="1174" t="s">
        <v>188</v>
      </c>
      <c r="D400" s="1049"/>
      <c r="E400" s="1049"/>
      <c r="H400" s="1174" t="s">
        <v>188</v>
      </c>
      <c r="I400" s="1049"/>
      <c r="J400" s="1049"/>
      <c r="M400" s="1174" t="s">
        <v>188</v>
      </c>
      <c r="N400" s="1049"/>
      <c r="O400" s="1049"/>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365"/>
      <c r="BB400" s="139"/>
      <c r="BC400" s="365"/>
      <c r="BD400" s="365"/>
      <c r="BE400" s="365"/>
      <c r="BF400" s="365"/>
      <c r="BG400" s="365"/>
      <c r="BH400" s="365"/>
      <c r="BI400" s="365"/>
      <c r="BJ400" s="365"/>
      <c r="BK400" s="365"/>
      <c r="BL400" s="365"/>
      <c r="BM400" s="365"/>
      <c r="BN400" s="365"/>
      <c r="BO400" s="365"/>
      <c r="BP400" s="365"/>
      <c r="BQ400" s="365"/>
      <c r="BR400" s="365"/>
      <c r="BS400" s="365"/>
      <c r="BT400" s="365"/>
      <c r="BU400" s="365"/>
      <c r="BV400" s="365"/>
      <c r="BW400" s="365"/>
      <c r="BX400" s="365"/>
      <c r="BY400" s="365"/>
      <c r="BZ400" s="168"/>
      <c r="CA400" s="168"/>
      <c r="CB400" s="168"/>
      <c r="CC400" s="168"/>
      <c r="CD400" s="168"/>
      <c r="CE400" s="168"/>
      <c r="CF400" s="168"/>
      <c r="CG400" s="168"/>
      <c r="CH400" s="168"/>
      <c r="CI400" s="168"/>
      <c r="CJ400" s="168"/>
      <c r="CK400" s="168"/>
      <c r="CL400" s="168"/>
      <c r="CM400" s="168"/>
      <c r="CN400" s="168"/>
      <c r="CO400" s="168"/>
      <c r="CP400" s="168"/>
      <c r="CQ400" s="168"/>
      <c r="CR400" s="168"/>
      <c r="CS400" s="168"/>
      <c r="CT400" s="168"/>
      <c r="CU400" s="168"/>
      <c r="CV400" s="168"/>
      <c r="CW400" s="168"/>
      <c r="CX400" s="168"/>
      <c r="CY400" s="168"/>
      <c r="CZ400" s="168"/>
    </row>
    <row r="401" s="175" customFormat="true" ht="25.15" customHeight="true" x14ac:dyDescent="0.2">
      <c r="C401" s="1151"/>
      <c r="D401" s="1049"/>
      <c r="E401" s="384" t="s">
        <v>189</v>
      </c>
      <c r="H401" s="1151"/>
      <c r="I401" s="1049"/>
      <c r="J401" s="385" t="s">
        <v>189</v>
      </c>
      <c r="M401" s="1151"/>
      <c r="N401" s="1049"/>
      <c r="O401" s="386" t="s">
        <v>189</v>
      </c>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365"/>
      <c r="BB401" s="139"/>
      <c r="BC401" s="365"/>
      <c r="BD401" s="365"/>
      <c r="BE401" s="365"/>
      <c r="BF401" s="365"/>
      <c r="BG401" s="365"/>
      <c r="BH401" s="365"/>
      <c r="BI401" s="365"/>
      <c r="BJ401" s="365"/>
      <c r="BK401" s="365"/>
      <c r="BL401" s="365"/>
      <c r="BM401" s="365"/>
      <c r="BN401" s="365"/>
      <c r="BO401" s="365"/>
      <c r="BP401" s="365"/>
      <c r="BQ401" s="365"/>
      <c r="BR401" s="365"/>
      <c r="BS401" s="365"/>
      <c r="BT401" s="365"/>
      <c r="BU401" s="365"/>
      <c r="BV401" s="365"/>
      <c r="BW401" s="365"/>
      <c r="BX401" s="365"/>
      <c r="BY401" s="365"/>
      <c r="BZ401" s="168"/>
      <c r="CA401" s="168"/>
      <c r="CB401" s="168"/>
      <c r="CC401" s="168"/>
      <c r="CD401" s="168"/>
      <c r="CE401" s="168"/>
      <c r="CF401" s="168"/>
      <c r="CG401" s="168"/>
      <c r="CH401" s="168"/>
      <c r="CI401" s="168"/>
      <c r="CJ401" s="168"/>
      <c r="CK401" s="168"/>
      <c r="CL401" s="168"/>
      <c r="CM401" s="168"/>
      <c r="CN401" s="168"/>
      <c r="CO401" s="168"/>
      <c r="CP401" s="168"/>
      <c r="CQ401" s="168"/>
      <c r="CR401" s="168"/>
      <c r="CS401" s="168"/>
      <c r="CT401" s="168"/>
      <c r="CU401" s="168"/>
      <c r="CV401" s="168"/>
      <c r="CW401" s="168"/>
      <c r="CX401" s="168"/>
      <c r="CY401" s="168"/>
      <c r="CZ401" s="168"/>
    </row>
    <row r="402" s="175" customFormat="true" ht="25.15" customHeight="true" x14ac:dyDescent="0.2">
      <c r="B402" s="1153" t="s">
        <v>139</v>
      </c>
      <c r="C402" s="1049"/>
      <c r="D402" s="1049"/>
      <c r="E402" s="387" t="s">
        <v>190</v>
      </c>
      <c r="H402" s="1049"/>
      <c r="I402" s="1049"/>
      <c r="J402" s="388" t="s">
        <v>190</v>
      </c>
      <c r="M402" s="1049"/>
      <c r="N402" s="1049"/>
      <c r="O402" s="389" t="s">
        <v>190</v>
      </c>
      <c r="AB402" s="168"/>
      <c r="AC402" s="168"/>
      <c r="AD402" s="168"/>
      <c r="AE402" s="168"/>
      <c r="AF402" s="168"/>
      <c r="AG402" s="168"/>
      <c r="AH402" s="168"/>
      <c r="AI402" s="168"/>
      <c r="AJ402" s="168"/>
      <c r="AK402" s="168"/>
      <c r="AL402" s="168"/>
      <c r="AM402" s="168"/>
      <c r="AN402" s="168"/>
      <c r="AO402" s="168"/>
      <c r="AP402" s="168"/>
      <c r="AQ402" s="168"/>
      <c r="AR402" s="168"/>
      <c r="AS402" s="168"/>
      <c r="AT402" s="168"/>
      <c r="AU402" s="168"/>
      <c r="AV402" s="168"/>
      <c r="AW402" s="168"/>
      <c r="AX402" s="168"/>
      <c r="AY402" s="168"/>
      <c r="AZ402" s="168"/>
      <c r="BA402" s="365"/>
      <c r="BB402" s="139"/>
      <c r="BC402" s="365"/>
      <c r="BD402" s="365"/>
      <c r="BE402" s="365"/>
      <c r="BF402" s="365"/>
      <c r="BG402" s="365"/>
      <c r="BH402" s="365"/>
      <c r="BI402" s="365"/>
      <c r="BJ402" s="365"/>
      <c r="BK402" s="365"/>
      <c r="BL402" s="365"/>
      <c r="BM402" s="365"/>
      <c r="BN402" s="365"/>
      <c r="BO402" s="365"/>
      <c r="BP402" s="365"/>
      <c r="BQ402" s="365"/>
      <c r="BR402" s="365"/>
      <c r="BS402" s="365"/>
      <c r="BT402" s="365"/>
      <c r="BU402" s="365"/>
      <c r="BV402" s="365"/>
      <c r="BW402" s="365"/>
      <c r="BX402" s="365"/>
      <c r="BY402" s="365"/>
      <c r="BZ402" s="168"/>
      <c r="CA402" s="168"/>
      <c r="CB402" s="168"/>
      <c r="CC402" s="168"/>
      <c r="CD402" s="168"/>
      <c r="CE402" s="168"/>
      <c r="CF402" s="168"/>
      <c r="CG402" s="168"/>
      <c r="CH402" s="168"/>
      <c r="CI402" s="168"/>
      <c r="CJ402" s="168"/>
      <c r="CK402" s="168"/>
      <c r="CL402" s="168"/>
      <c r="CM402" s="168"/>
      <c r="CN402" s="168"/>
      <c r="CO402" s="168"/>
      <c r="CP402" s="168"/>
      <c r="CQ402" s="168"/>
      <c r="CR402" s="168"/>
      <c r="CS402" s="168"/>
      <c r="CT402" s="168"/>
      <c r="CU402" s="168"/>
      <c r="CV402" s="168"/>
      <c r="CW402" s="168"/>
      <c r="CX402" s="168"/>
      <c r="CY402" s="168"/>
      <c r="CZ402" s="168"/>
    </row>
    <row r="403" s="175" customFormat="true" ht="25.15" customHeight="true" x14ac:dyDescent="0.2">
      <c r="B403" s="1049"/>
      <c r="C403" s="1172" t="s">
        <v>285</v>
      </c>
      <c r="D403" s="1127"/>
      <c r="E403" s="517">
        <v>0.82956541567281039</v>
      </c>
      <c r="F403" s="473"/>
      <c r="G403" s="473"/>
      <c r="H403" s="1172" t="s">
        <v>286</v>
      </c>
      <c r="I403" s="1127"/>
      <c r="J403" s="518">
        <v>0.58889472079470873</v>
      </c>
      <c r="K403" s="473"/>
      <c r="L403" s="473"/>
      <c r="M403" s="1172" t="s">
        <v>287</v>
      </c>
      <c r="N403" s="1127"/>
      <c r="O403" s="519">
        <v>-0.82149413650919589</v>
      </c>
      <c r="P403" s="473"/>
      <c r="Q403" s="473"/>
      <c r="AB403" s="168"/>
      <c r="AC403" s="168"/>
      <c r="AD403" s="168"/>
      <c r="AE403" s="168"/>
      <c r="AF403" s="168"/>
      <c r="AG403" s="168"/>
      <c r="AH403" s="168"/>
      <c r="AI403" s="168"/>
      <c r="AJ403" s="168"/>
      <c r="AK403" s="168"/>
      <c r="AL403" s="168"/>
      <c r="AM403" s="168"/>
      <c r="AN403" s="168"/>
      <c r="AO403" s="168"/>
      <c r="AP403" s="168"/>
      <c r="AQ403" s="168"/>
      <c r="AR403" s="168"/>
      <c r="AS403" s="168"/>
      <c r="AT403" s="168"/>
      <c r="AU403" s="168"/>
      <c r="AV403" s="168"/>
      <c r="AW403" s="168"/>
      <c r="AX403" s="168"/>
      <c r="AY403" s="168"/>
      <c r="AZ403" s="168"/>
      <c r="BA403" s="170"/>
      <c r="BB403" s="255"/>
      <c r="BC403" s="170"/>
      <c r="BD403" s="170"/>
      <c r="BE403" s="170"/>
      <c r="BF403" s="170"/>
      <c r="BG403" s="170"/>
      <c r="BH403" s="170"/>
      <c r="BI403" s="170"/>
      <c r="BJ403" s="170"/>
      <c r="BK403" s="170"/>
      <c r="BL403" s="170"/>
      <c r="BM403" s="170"/>
      <c r="BN403" s="170"/>
      <c r="BO403" s="170"/>
      <c r="BP403" s="170"/>
      <c r="BQ403" s="170"/>
      <c r="BR403" s="170"/>
      <c r="BS403" s="170"/>
      <c r="BT403" s="170"/>
      <c r="BU403" s="170"/>
      <c r="BV403" s="170"/>
      <c r="BW403" s="170"/>
      <c r="BX403" s="170"/>
      <c r="BY403" s="170"/>
      <c r="BZ403" s="171"/>
      <c r="CA403" s="171"/>
      <c r="CB403" s="171"/>
      <c r="CC403" s="171"/>
      <c r="CD403" s="171"/>
      <c r="CE403" s="171"/>
      <c r="CF403" s="171"/>
      <c r="CG403" s="171"/>
      <c r="CH403" s="171"/>
      <c r="CI403" s="171"/>
      <c r="CJ403" s="171"/>
      <c r="CK403" s="171"/>
      <c r="CL403" s="171"/>
      <c r="CM403" s="171"/>
      <c r="CN403" s="171"/>
      <c r="CO403" s="171"/>
      <c r="CP403" s="171"/>
      <c r="CQ403" s="171"/>
      <c r="CR403" s="171"/>
      <c r="CS403" s="171"/>
      <c r="CT403" s="171"/>
      <c r="CU403" s="171"/>
      <c r="CV403" s="171"/>
      <c r="CW403" s="171"/>
      <c r="CX403" s="171"/>
      <c r="CY403" s="171"/>
      <c r="CZ403" s="171"/>
    </row>
    <row r="404" s="175" customFormat="true" ht="25.15" customHeight="true" x14ac:dyDescent="0.2">
      <c r="B404" s="1049"/>
      <c r="C404" s="1172" t="s">
        <v>288</v>
      </c>
      <c r="D404" s="1127"/>
      <c r="E404" s="520">
        <v>0.82782062011107793</v>
      </c>
      <c r="F404" s="473"/>
      <c r="G404" s="473"/>
      <c r="H404" s="1172" t="s">
        <v>288</v>
      </c>
      <c r="I404" s="1127"/>
      <c r="J404" s="521">
        <v>0.55804384577934296</v>
      </c>
      <c r="K404" s="473"/>
      <c r="L404" s="473"/>
      <c r="M404" s="1172" t="s">
        <v>289</v>
      </c>
      <c r="N404" s="1127"/>
      <c r="O404" s="522">
        <v>0.80467553693523186</v>
      </c>
      <c r="P404" s="473"/>
      <c r="Q404" s="473"/>
      <c r="AB404" s="168"/>
      <c r="AC404" s="168"/>
      <c r="AD404" s="168"/>
      <c r="AE404" s="168"/>
      <c r="AF404" s="168"/>
      <c r="AG404" s="168"/>
      <c r="AH404" s="168"/>
      <c r="AI404" s="168"/>
      <c r="AJ404" s="168"/>
      <c r="AK404" s="168"/>
      <c r="AL404" s="168"/>
      <c r="AM404" s="168"/>
      <c r="AN404" s="168"/>
      <c r="AO404" s="168"/>
      <c r="AP404" s="168"/>
      <c r="AQ404" s="168"/>
      <c r="AR404" s="168"/>
      <c r="AS404" s="168"/>
      <c r="AT404" s="168"/>
      <c r="AU404" s="168"/>
      <c r="AV404" s="168"/>
      <c r="AW404" s="168"/>
      <c r="AX404" s="168"/>
      <c r="AY404" s="168"/>
      <c r="AZ404" s="168"/>
      <c r="BA404" s="170"/>
      <c r="BB404" s="255"/>
      <c r="BC404" s="170"/>
      <c r="BD404" s="170"/>
      <c r="BE404" s="170"/>
      <c r="BF404" s="170"/>
      <c r="BG404" s="170"/>
      <c r="BH404" s="170"/>
      <c r="BI404" s="170"/>
      <c r="BJ404" s="170"/>
      <c r="BK404" s="170"/>
      <c r="BL404" s="170"/>
      <c r="BM404" s="170"/>
      <c r="BN404" s="170"/>
      <c r="BO404" s="170"/>
      <c r="BP404" s="170"/>
      <c r="BQ404" s="170"/>
      <c r="BR404" s="170"/>
      <c r="BS404" s="170"/>
      <c r="BT404" s="170"/>
      <c r="BU404" s="170"/>
      <c r="BV404" s="170"/>
      <c r="BW404" s="170"/>
      <c r="BX404" s="170"/>
      <c r="BY404" s="170"/>
      <c r="BZ404" s="171"/>
      <c r="CA404" s="171"/>
      <c r="CB404" s="171"/>
      <c r="CC404" s="171"/>
      <c r="CD404" s="171"/>
      <c r="CE404" s="171"/>
      <c r="CF404" s="171"/>
      <c r="CG404" s="171"/>
      <c r="CH404" s="171"/>
      <c r="CI404" s="171"/>
      <c r="CJ404" s="171"/>
      <c r="CK404" s="171"/>
      <c r="CL404" s="171"/>
      <c r="CM404" s="171"/>
      <c r="CN404" s="171"/>
      <c r="CO404" s="171"/>
      <c r="CP404" s="171"/>
      <c r="CQ404" s="171"/>
      <c r="CR404" s="171"/>
      <c r="CS404" s="171"/>
      <c r="CT404" s="171"/>
      <c r="CU404" s="171"/>
      <c r="CV404" s="171"/>
      <c r="CW404" s="171"/>
      <c r="CX404" s="171"/>
      <c r="CY404" s="171"/>
      <c r="CZ404" s="171"/>
    </row>
    <row r="405" s="175" customFormat="true" ht="25.15" customHeight="true" x14ac:dyDescent="0.2">
      <c r="B405" s="1049"/>
      <c r="C405" s="1172" t="s">
        <v>287</v>
      </c>
      <c r="D405" s="1127"/>
      <c r="E405" s="520">
        <v>-0.82477000559638414</v>
      </c>
      <c r="F405" s="473"/>
      <c r="G405" s="473"/>
      <c r="H405" s="1172" t="s">
        <v>290</v>
      </c>
      <c r="I405" s="1127"/>
      <c r="J405" s="521">
        <v>-0.54501259067997321</v>
      </c>
      <c r="K405" s="473"/>
      <c r="L405" s="473"/>
      <c r="M405" s="1172" t="s">
        <v>291</v>
      </c>
      <c r="N405" s="1127"/>
      <c r="O405" s="522">
        <v>-0.80333351482973436</v>
      </c>
      <c r="P405" s="473"/>
      <c r="Q405" s="473"/>
      <c r="AB405" s="168"/>
      <c r="AC405" s="168"/>
      <c r="AD405" s="168"/>
      <c r="AE405" s="168"/>
      <c r="AF405" s="168"/>
      <c r="AG405" s="168"/>
      <c r="AH405" s="168"/>
      <c r="AI405" s="168"/>
      <c r="AJ405" s="168"/>
      <c r="AK405" s="168"/>
      <c r="AL405" s="168"/>
      <c r="AM405" s="168"/>
      <c r="AN405" s="168"/>
      <c r="AO405" s="168"/>
      <c r="AP405" s="168"/>
      <c r="AQ405" s="168"/>
      <c r="AR405" s="168"/>
      <c r="AS405" s="168"/>
      <c r="AT405" s="168"/>
      <c r="AU405" s="168"/>
      <c r="AV405" s="168"/>
      <c r="AW405" s="168"/>
      <c r="AX405" s="168"/>
      <c r="AY405" s="168"/>
      <c r="AZ405" s="168"/>
      <c r="BA405" s="170"/>
      <c r="BB405" s="255"/>
      <c r="BC405" s="170"/>
      <c r="BD405" s="170"/>
      <c r="BE405" s="170"/>
      <c r="BF405" s="170"/>
      <c r="BG405" s="170"/>
      <c r="BH405" s="170"/>
      <c r="BI405" s="170"/>
      <c r="BJ405" s="170"/>
      <c r="BK405" s="170"/>
      <c r="BL405" s="170"/>
      <c r="BM405" s="170"/>
      <c r="BN405" s="170"/>
      <c r="BO405" s="170"/>
      <c r="BP405" s="170"/>
      <c r="BQ405" s="170"/>
      <c r="BR405" s="170"/>
      <c r="BS405" s="170"/>
      <c r="BT405" s="170"/>
      <c r="BU405" s="170"/>
      <c r="BV405" s="170"/>
      <c r="BW405" s="170"/>
      <c r="BX405" s="170"/>
      <c r="BY405" s="170"/>
      <c r="BZ405" s="171"/>
      <c r="CA405" s="171"/>
      <c r="CB405" s="171"/>
      <c r="CC405" s="171"/>
      <c r="CD405" s="171"/>
      <c r="CE405" s="171"/>
      <c r="CF405" s="171"/>
      <c r="CG405" s="171"/>
      <c r="CH405" s="171"/>
      <c r="CI405" s="171"/>
      <c r="CJ405" s="171"/>
      <c r="CK405" s="171"/>
      <c r="CL405" s="171"/>
      <c r="CM405" s="171"/>
      <c r="CN405" s="171"/>
      <c r="CO405" s="171"/>
      <c r="CP405" s="171"/>
      <c r="CQ405" s="171"/>
      <c r="CR405" s="171"/>
      <c r="CS405" s="171"/>
      <c r="CT405" s="171"/>
      <c r="CU405" s="171"/>
      <c r="CV405" s="171"/>
      <c r="CW405" s="171"/>
      <c r="CX405" s="171"/>
      <c r="CY405" s="171"/>
      <c r="CZ405" s="171"/>
    </row>
    <row r="406" s="175" customFormat="true" ht="25.15" customHeight="true" x14ac:dyDescent="0.2">
      <c r="B406" s="1049"/>
      <c r="C406" s="1172" t="s">
        <v>290</v>
      </c>
      <c r="D406" s="1127"/>
      <c r="E406" s="520">
        <v>-0.82326541443485235</v>
      </c>
      <c r="F406" s="473"/>
      <c r="G406" s="473"/>
      <c r="H406" s="1172" t="s">
        <v>292</v>
      </c>
      <c r="I406" s="1127"/>
      <c r="J406" s="521">
        <v>0.53580016361958394</v>
      </c>
      <c r="K406" s="473"/>
      <c r="L406" s="473"/>
      <c r="M406" s="1172" t="s">
        <v>293</v>
      </c>
      <c r="N406" s="1127"/>
      <c r="O406" s="522">
        <v>-0.79626728345191533</v>
      </c>
      <c r="P406" s="473"/>
      <c r="Q406" s="473"/>
      <c r="AB406" s="168"/>
      <c r="AC406" s="168"/>
      <c r="AD406" s="168"/>
      <c r="AE406" s="168"/>
      <c r="AF406" s="168"/>
      <c r="AG406" s="168"/>
      <c r="AH406" s="168"/>
      <c r="AI406" s="168"/>
      <c r="AJ406" s="168"/>
      <c r="AK406" s="168"/>
      <c r="AL406" s="168"/>
      <c r="AM406" s="168"/>
      <c r="AN406" s="168"/>
      <c r="AO406" s="168"/>
      <c r="AP406" s="168"/>
      <c r="AQ406" s="168"/>
      <c r="AR406" s="168"/>
      <c r="AS406" s="168"/>
      <c r="AT406" s="168"/>
      <c r="AU406" s="168"/>
      <c r="AV406" s="168"/>
      <c r="AW406" s="168"/>
      <c r="AX406" s="168"/>
      <c r="AY406" s="168"/>
      <c r="AZ406" s="168"/>
      <c r="BA406" s="170"/>
      <c r="BB406" s="255"/>
      <c r="BC406" s="170"/>
      <c r="BD406" s="170"/>
      <c r="BE406" s="170"/>
      <c r="BF406" s="170"/>
      <c r="BG406" s="170"/>
      <c r="BH406" s="170"/>
      <c r="BI406" s="170"/>
      <c r="BJ406" s="170"/>
      <c r="BK406" s="170"/>
      <c r="BL406" s="170"/>
      <c r="BM406" s="170"/>
      <c r="BN406" s="170"/>
      <c r="BO406" s="170"/>
      <c r="BP406" s="170"/>
      <c r="BQ406" s="170"/>
      <c r="BR406" s="170"/>
      <c r="BS406" s="170"/>
      <c r="BT406" s="170"/>
      <c r="BU406" s="170"/>
      <c r="BV406" s="170"/>
      <c r="BW406" s="170"/>
      <c r="BX406" s="170"/>
      <c r="BY406" s="170"/>
      <c r="BZ406" s="171"/>
      <c r="CA406" s="171"/>
      <c r="CB406" s="171"/>
      <c r="CC406" s="171"/>
      <c r="CD406" s="171"/>
      <c r="CE406" s="171"/>
      <c r="CF406" s="171"/>
      <c r="CG406" s="171"/>
      <c r="CH406" s="171"/>
      <c r="CI406" s="171"/>
      <c r="CJ406" s="171"/>
      <c r="CK406" s="171"/>
      <c r="CL406" s="171"/>
      <c r="CM406" s="171"/>
      <c r="CN406" s="171"/>
      <c r="CO406" s="171"/>
      <c r="CP406" s="171"/>
      <c r="CQ406" s="171"/>
      <c r="CR406" s="171"/>
      <c r="CS406" s="171"/>
      <c r="CT406" s="171"/>
      <c r="CU406" s="171"/>
      <c r="CV406" s="171"/>
      <c r="CW406" s="171"/>
      <c r="CX406" s="171"/>
      <c r="CY406" s="171"/>
      <c r="CZ406" s="171"/>
    </row>
    <row r="407" s="175" customFormat="true" ht="25.15" customHeight="true" x14ac:dyDescent="0.2">
      <c r="B407" s="1049"/>
      <c r="C407" s="1172" t="s">
        <v>289</v>
      </c>
      <c r="D407" s="1127"/>
      <c r="E407" s="520">
        <v>0.80732169818372146</v>
      </c>
      <c r="F407" s="473"/>
      <c r="G407" s="473"/>
      <c r="H407" s="1172" t="s">
        <v>294</v>
      </c>
      <c r="I407" s="1127"/>
      <c r="J407" s="521">
        <v>0.53294760804369856</v>
      </c>
      <c r="K407" s="473"/>
      <c r="L407" s="473"/>
      <c r="M407" s="1172" t="s">
        <v>295</v>
      </c>
      <c r="N407" s="1127"/>
      <c r="O407" s="522">
        <v>0.76862522174920067</v>
      </c>
      <c r="P407" s="473"/>
      <c r="Q407" s="473"/>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70"/>
      <c r="BB407" s="255"/>
      <c r="BC407" s="170"/>
      <c r="BD407" s="170"/>
      <c r="BE407" s="170"/>
      <c r="BF407" s="170"/>
      <c r="BG407" s="170"/>
      <c r="BH407" s="170"/>
      <c r="BI407" s="170"/>
      <c r="BJ407" s="170"/>
      <c r="BK407" s="170"/>
      <c r="BL407" s="170"/>
      <c r="BM407" s="170"/>
      <c r="BN407" s="170"/>
      <c r="BO407" s="170"/>
      <c r="BP407" s="170"/>
      <c r="BQ407" s="170"/>
      <c r="BR407" s="170"/>
      <c r="BS407" s="170"/>
      <c r="BT407" s="170"/>
      <c r="BU407" s="170"/>
      <c r="BV407" s="170"/>
      <c r="BW407" s="170"/>
      <c r="BX407" s="170"/>
      <c r="BY407" s="170"/>
      <c r="BZ407" s="171"/>
      <c r="CA407" s="171"/>
      <c r="CB407" s="171"/>
      <c r="CC407" s="171"/>
      <c r="CD407" s="171"/>
      <c r="CE407" s="171"/>
      <c r="CF407" s="171"/>
      <c r="CG407" s="171"/>
      <c r="CH407" s="171"/>
      <c r="CI407" s="171"/>
      <c r="CJ407" s="171"/>
      <c r="CK407" s="171"/>
      <c r="CL407" s="171"/>
      <c r="CM407" s="171"/>
      <c r="CN407" s="171"/>
      <c r="CO407" s="171"/>
      <c r="CP407" s="171"/>
      <c r="CQ407" s="171"/>
      <c r="CR407" s="171"/>
      <c r="CS407" s="171"/>
      <c r="CT407" s="171"/>
      <c r="CU407" s="171"/>
      <c r="CV407" s="171"/>
      <c r="CW407" s="171"/>
      <c r="CX407" s="171"/>
      <c r="CY407" s="171"/>
      <c r="CZ407" s="171"/>
    </row>
    <row r="408" s="175" customFormat="true" ht="25.15" customHeight="true" x14ac:dyDescent="0.2">
      <c r="B408" s="1049"/>
      <c r="C408" s="1172" t="s">
        <v>291</v>
      </c>
      <c r="D408" s="1127"/>
      <c r="E408" s="520">
        <v>-0.77917576272097999</v>
      </c>
      <c r="F408" s="473"/>
      <c r="G408" s="473"/>
      <c r="H408" s="1172" t="s">
        <v>285</v>
      </c>
      <c r="I408" s="1127"/>
      <c r="J408" s="521">
        <v>0.51776770551083651</v>
      </c>
      <c r="K408" s="473"/>
      <c r="L408" s="473"/>
      <c r="M408" s="1172" t="s">
        <v>296</v>
      </c>
      <c r="N408" s="1127"/>
      <c r="O408" s="522">
        <v>0.74666381243583813</v>
      </c>
      <c r="P408" s="473"/>
      <c r="Q408" s="473"/>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70"/>
      <c r="BB408" s="255"/>
      <c r="BC408" s="170"/>
      <c r="BD408" s="170"/>
      <c r="BE408" s="170"/>
      <c r="BF408" s="170"/>
      <c r="BG408" s="170"/>
      <c r="BH408" s="170"/>
      <c r="BI408" s="170"/>
      <c r="BJ408" s="170"/>
      <c r="BK408" s="170"/>
      <c r="BL408" s="170"/>
      <c r="BM408" s="170"/>
      <c r="BN408" s="170"/>
      <c r="BO408" s="170"/>
      <c r="BP408" s="170"/>
      <c r="BQ408" s="170"/>
      <c r="BR408" s="170"/>
      <c r="BS408" s="170"/>
      <c r="BT408" s="170"/>
      <c r="BU408" s="170"/>
      <c r="BV408" s="170"/>
      <c r="BW408" s="170"/>
      <c r="BX408" s="170"/>
      <c r="BY408" s="170"/>
      <c r="BZ408" s="171"/>
      <c r="CA408" s="171"/>
      <c r="CB408" s="171"/>
      <c r="CC408" s="171"/>
      <c r="CD408" s="171"/>
      <c r="CE408" s="171"/>
      <c r="CF408" s="171"/>
      <c r="CG408" s="171"/>
      <c r="CH408" s="171"/>
      <c r="CI408" s="171"/>
      <c r="CJ408" s="171"/>
      <c r="CK408" s="171"/>
      <c r="CL408" s="171"/>
      <c r="CM408" s="171"/>
      <c r="CN408" s="171"/>
      <c r="CO408" s="171"/>
      <c r="CP408" s="171"/>
      <c r="CQ408" s="171"/>
      <c r="CR408" s="171"/>
      <c r="CS408" s="171"/>
      <c r="CT408" s="171"/>
      <c r="CU408" s="171"/>
      <c r="CV408" s="171"/>
      <c r="CW408" s="171"/>
      <c r="CX408" s="171"/>
      <c r="CY408" s="171"/>
      <c r="CZ408" s="171"/>
    </row>
    <row r="409" s="175" customFormat="true" ht="25.15" customHeight="true" x14ac:dyDescent="0.2">
      <c r="B409" s="1049"/>
      <c r="C409" s="1172" t="s">
        <v>293</v>
      </c>
      <c r="D409" s="1127"/>
      <c r="E409" s="520">
        <v>-0.77703020368417608</v>
      </c>
      <c r="F409" s="473"/>
      <c r="G409" s="473"/>
      <c r="H409" s="1172" t="s">
        <v>297</v>
      </c>
      <c r="I409" s="1127"/>
      <c r="J409" s="521">
        <v>0.48321735537860055</v>
      </c>
      <c r="K409" s="473"/>
      <c r="L409" s="473"/>
      <c r="M409" s="1172" t="s">
        <v>298</v>
      </c>
      <c r="N409" s="1127"/>
      <c r="O409" s="522">
        <v>0.70379250317446473</v>
      </c>
      <c r="P409" s="473"/>
      <c r="Q409" s="473"/>
      <c r="AB409" s="168"/>
      <c r="AC409" s="168"/>
      <c r="AD409" s="168"/>
      <c r="AE409" s="168"/>
      <c r="AF409" s="168"/>
      <c r="AG409" s="168"/>
      <c r="AH409" s="168"/>
      <c r="AI409" s="168"/>
      <c r="AJ409" s="168"/>
      <c r="AK409" s="168"/>
      <c r="AL409" s="168"/>
      <c r="AM409" s="168"/>
      <c r="AN409" s="168"/>
      <c r="AO409" s="168"/>
      <c r="AP409" s="168"/>
      <c r="AQ409" s="168"/>
      <c r="AR409" s="168"/>
      <c r="AS409" s="168"/>
      <c r="AT409" s="168"/>
      <c r="AU409" s="168"/>
      <c r="AV409" s="168"/>
      <c r="AW409" s="168"/>
      <c r="AX409" s="168"/>
      <c r="AY409" s="168"/>
      <c r="AZ409" s="168"/>
      <c r="BA409" s="170"/>
      <c r="BB409" s="255"/>
      <c r="BC409" s="170"/>
      <c r="BD409" s="170"/>
      <c r="BE409" s="170"/>
      <c r="BF409" s="170"/>
      <c r="BG409" s="170"/>
      <c r="BH409" s="170"/>
      <c r="BI409" s="170"/>
      <c r="BJ409" s="170"/>
      <c r="BK409" s="170"/>
      <c r="BL409" s="170"/>
      <c r="BM409" s="170"/>
      <c r="BN409" s="170"/>
      <c r="BO409" s="170"/>
      <c r="BP409" s="170"/>
      <c r="BQ409" s="170"/>
      <c r="BR409" s="170"/>
      <c r="BS409" s="170"/>
      <c r="BT409" s="170"/>
      <c r="BU409" s="170"/>
      <c r="BV409" s="170"/>
      <c r="BW409" s="170"/>
      <c r="BX409" s="170"/>
      <c r="BY409" s="170"/>
      <c r="BZ409" s="171"/>
      <c r="CA409" s="171"/>
      <c r="CB409" s="171"/>
      <c r="CC409" s="171"/>
      <c r="CD409" s="171"/>
      <c r="CE409" s="171"/>
      <c r="CF409" s="171"/>
      <c r="CG409" s="171"/>
      <c r="CH409" s="171"/>
      <c r="CI409" s="171"/>
      <c r="CJ409" s="171"/>
      <c r="CK409" s="171"/>
      <c r="CL409" s="171"/>
      <c r="CM409" s="171"/>
      <c r="CN409" s="171"/>
      <c r="CO409" s="171"/>
      <c r="CP409" s="171"/>
      <c r="CQ409" s="171"/>
      <c r="CR409" s="171"/>
      <c r="CS409" s="171"/>
      <c r="CT409" s="171"/>
      <c r="CU409" s="171"/>
      <c r="CV409" s="171"/>
      <c r="CW409" s="171"/>
      <c r="CX409" s="171"/>
      <c r="CY409" s="171"/>
      <c r="CZ409" s="171"/>
    </row>
    <row r="410" s="175" customFormat="true" ht="25.15" customHeight="true" x14ac:dyDescent="0.2">
      <c r="B410" s="1049"/>
      <c r="C410" s="1172" t="s">
        <v>296</v>
      </c>
      <c r="D410" s="1127"/>
      <c r="E410" s="520">
        <v>0.73538461683033551</v>
      </c>
      <c r="F410" s="473"/>
      <c r="G410" s="473"/>
      <c r="H410" s="1172" t="s">
        <v>299</v>
      </c>
      <c r="I410" s="1127"/>
      <c r="J410" s="521">
        <v>0.46238840797279179</v>
      </c>
      <c r="K410" s="473"/>
      <c r="L410" s="473"/>
      <c r="M410" s="1172" t="s">
        <v>300</v>
      </c>
      <c r="N410" s="1127"/>
      <c r="O410" s="522">
        <v>0.53705878452287525</v>
      </c>
      <c r="P410" s="473"/>
      <c r="Q410" s="473"/>
      <c r="AB410" s="168"/>
      <c r="AC410" s="168"/>
      <c r="AD410" s="168"/>
      <c r="AE410" s="168"/>
      <c r="AF410" s="168"/>
      <c r="AG410" s="168"/>
      <c r="AH410" s="168"/>
      <c r="AI410" s="168"/>
      <c r="AJ410" s="168"/>
      <c r="AK410" s="168"/>
      <c r="AL410" s="168"/>
      <c r="AM410" s="168"/>
      <c r="AN410" s="168"/>
      <c r="AO410" s="168"/>
      <c r="AP410" s="168"/>
      <c r="AQ410" s="168"/>
      <c r="AR410" s="168"/>
      <c r="AS410" s="168"/>
      <c r="AT410" s="168"/>
      <c r="AU410" s="168"/>
      <c r="AV410" s="168"/>
      <c r="AW410" s="168"/>
      <c r="AX410" s="168"/>
      <c r="AY410" s="168"/>
      <c r="AZ410" s="168"/>
      <c r="BA410" s="170"/>
      <c r="BB410" s="255"/>
      <c r="BC410" s="170"/>
      <c r="BD410" s="170"/>
      <c r="BE410" s="170"/>
      <c r="BF410" s="170"/>
      <c r="BG410" s="170"/>
      <c r="BH410" s="170"/>
      <c r="BI410" s="170"/>
      <c r="BJ410" s="170"/>
      <c r="BK410" s="170"/>
      <c r="BL410" s="170"/>
      <c r="BM410" s="170"/>
      <c r="BN410" s="170"/>
      <c r="BO410" s="170"/>
      <c r="BP410" s="170"/>
      <c r="BQ410" s="170"/>
      <c r="BR410" s="170"/>
      <c r="BS410" s="170"/>
      <c r="BT410" s="170"/>
      <c r="BU410" s="170"/>
      <c r="BV410" s="170"/>
      <c r="BW410" s="170"/>
      <c r="BX410" s="170"/>
      <c r="BY410" s="170"/>
      <c r="BZ410" s="171"/>
      <c r="CA410" s="171"/>
      <c r="CB410" s="171"/>
      <c r="CC410" s="171"/>
      <c r="CD410" s="171"/>
      <c r="CE410" s="171"/>
      <c r="CF410" s="171"/>
      <c r="CG410" s="171"/>
      <c r="CH410" s="171"/>
      <c r="CI410" s="171"/>
      <c r="CJ410" s="171"/>
      <c r="CK410" s="171"/>
      <c r="CL410" s="171"/>
      <c r="CM410" s="171"/>
      <c r="CN410" s="171"/>
      <c r="CO410" s="171"/>
      <c r="CP410" s="171"/>
      <c r="CQ410" s="171"/>
      <c r="CR410" s="171"/>
      <c r="CS410" s="171"/>
      <c r="CT410" s="171"/>
      <c r="CU410" s="171"/>
      <c r="CV410" s="171"/>
      <c r="CW410" s="171"/>
      <c r="CX410" s="171"/>
      <c r="CY410" s="171"/>
      <c r="CZ410" s="171"/>
    </row>
    <row r="411" s="175" customFormat="true" ht="25.15" customHeight="true" x14ac:dyDescent="0.2">
      <c r="B411" s="1049"/>
      <c r="C411" s="1172" t="s">
        <v>292</v>
      </c>
      <c r="D411" s="1127"/>
      <c r="E411" s="520">
        <v>0.72955730479991421</v>
      </c>
      <c r="F411" s="473"/>
      <c r="G411" s="473"/>
      <c r="H411" s="1172" t="s">
        <v>295</v>
      </c>
      <c r="I411" s="1127"/>
      <c r="J411" s="521">
        <v>-0.45966491783348373</v>
      </c>
      <c r="K411" s="473"/>
      <c r="L411" s="473"/>
      <c r="M411" s="1172" t="s">
        <v>285</v>
      </c>
      <c r="N411" s="1127"/>
      <c r="O411" s="522">
        <v>0.48959437659015026</v>
      </c>
      <c r="P411" s="473"/>
      <c r="Q411" s="473"/>
      <c r="AB411" s="168"/>
      <c r="AC411" s="168"/>
      <c r="AD411" s="168"/>
      <c r="AE411" s="168"/>
      <c r="AF411" s="168"/>
      <c r="AG411" s="168"/>
      <c r="AH411" s="168"/>
      <c r="AI411" s="168"/>
      <c r="AJ411" s="168"/>
      <c r="AK411" s="168"/>
      <c r="AL411" s="168"/>
      <c r="AM411" s="168"/>
      <c r="AN411" s="168"/>
      <c r="AO411" s="168"/>
      <c r="AP411" s="168"/>
      <c r="AQ411" s="168"/>
      <c r="AR411" s="168"/>
      <c r="AS411" s="168"/>
      <c r="AT411" s="168"/>
      <c r="AU411" s="168"/>
      <c r="AV411" s="168"/>
      <c r="AW411" s="168"/>
      <c r="AX411" s="168"/>
      <c r="AY411" s="168"/>
      <c r="AZ411" s="168"/>
      <c r="BA411" s="170"/>
      <c r="BB411" s="255"/>
      <c r="BC411" s="170"/>
      <c r="BD411" s="170"/>
      <c r="BE411" s="170"/>
      <c r="BF411" s="170"/>
      <c r="BG411" s="170"/>
      <c r="BH411" s="170"/>
      <c r="BI411" s="170"/>
      <c r="BJ411" s="170"/>
      <c r="BK411" s="170"/>
      <c r="BL411" s="170"/>
      <c r="BM411" s="170"/>
      <c r="BN411" s="170"/>
      <c r="BO411" s="170"/>
      <c r="BP411" s="170"/>
      <c r="BQ411" s="170"/>
      <c r="BR411" s="170"/>
      <c r="BS411" s="170"/>
      <c r="BT411" s="170"/>
      <c r="BU411" s="170"/>
      <c r="BV411" s="170"/>
      <c r="BW411" s="170"/>
      <c r="BX411" s="170"/>
      <c r="BY411" s="170"/>
      <c r="BZ411" s="171"/>
      <c r="CA411" s="171"/>
      <c r="CB411" s="171"/>
      <c r="CC411" s="171"/>
      <c r="CD411" s="171"/>
      <c r="CE411" s="171"/>
      <c r="CF411" s="171"/>
      <c r="CG411" s="171"/>
      <c r="CH411" s="171"/>
      <c r="CI411" s="171"/>
      <c r="CJ411" s="171"/>
      <c r="CK411" s="171"/>
      <c r="CL411" s="171"/>
      <c r="CM411" s="171"/>
      <c r="CN411" s="171"/>
      <c r="CO411" s="171"/>
      <c r="CP411" s="171"/>
      <c r="CQ411" s="171"/>
      <c r="CR411" s="171"/>
      <c r="CS411" s="171"/>
      <c r="CT411" s="171"/>
      <c r="CU411" s="171"/>
      <c r="CV411" s="171"/>
      <c r="CW411" s="171"/>
      <c r="CX411" s="171"/>
      <c r="CY411" s="171"/>
      <c r="CZ411" s="171"/>
    </row>
    <row r="412" s="175" customFormat="true" ht="25.15" customHeight="true" x14ac:dyDescent="0.2">
      <c r="B412" s="1049"/>
      <c r="C412" s="1172" t="s">
        <v>298</v>
      </c>
      <c r="D412" s="1127"/>
      <c r="E412" s="520">
        <v>0.69114973591946738</v>
      </c>
      <c r="F412" s="473"/>
      <c r="G412" s="473"/>
      <c r="H412" s="1172" t="s">
        <v>301</v>
      </c>
      <c r="I412" s="1127"/>
      <c r="J412" s="521">
        <v>0.41435714421395997</v>
      </c>
      <c r="K412" s="473"/>
      <c r="L412" s="473"/>
      <c r="M412" s="1172" t="s">
        <v>292</v>
      </c>
      <c r="N412" s="1127"/>
      <c r="O412" s="522">
        <v>0.48347656238356074</v>
      </c>
      <c r="P412" s="473"/>
      <c r="Q412" s="473"/>
      <c r="AB412" s="168"/>
      <c r="AC412" s="168"/>
      <c r="AD412" s="168"/>
      <c r="AE412" s="168"/>
      <c r="AF412" s="168"/>
      <c r="AG412" s="168"/>
      <c r="AH412" s="168"/>
      <c r="AI412" s="168"/>
      <c r="AJ412" s="168"/>
      <c r="AK412" s="168"/>
      <c r="AL412" s="168"/>
      <c r="AM412" s="168"/>
      <c r="AN412" s="168"/>
      <c r="AO412" s="168"/>
      <c r="AP412" s="168"/>
      <c r="AQ412" s="168"/>
      <c r="AR412" s="168"/>
      <c r="AS412" s="168"/>
      <c r="AT412" s="168"/>
      <c r="AU412" s="168"/>
      <c r="AV412" s="168"/>
      <c r="AW412" s="168"/>
      <c r="AX412" s="168"/>
      <c r="AY412" s="168"/>
      <c r="AZ412" s="168"/>
      <c r="BA412" s="170"/>
      <c r="BB412" s="255"/>
      <c r="BC412" s="170"/>
      <c r="BD412" s="170"/>
      <c r="BE412" s="170"/>
      <c r="BF412" s="170"/>
      <c r="BG412" s="170"/>
      <c r="BH412" s="170"/>
      <c r="BI412" s="170"/>
      <c r="BJ412" s="170"/>
      <c r="BK412" s="170"/>
      <c r="BL412" s="170"/>
      <c r="BM412" s="170"/>
      <c r="BN412" s="170"/>
      <c r="BO412" s="170"/>
      <c r="BP412" s="170"/>
      <c r="BQ412" s="170"/>
      <c r="BR412" s="170"/>
      <c r="BS412" s="170"/>
      <c r="BT412" s="170"/>
      <c r="BU412" s="170"/>
      <c r="BV412" s="170"/>
      <c r="BW412" s="170"/>
      <c r="BX412" s="170"/>
      <c r="BY412" s="170"/>
      <c r="BZ412" s="171"/>
      <c r="CA412" s="171"/>
      <c r="CB412" s="171"/>
      <c r="CC412" s="171"/>
      <c r="CD412" s="171"/>
      <c r="CE412" s="171"/>
      <c r="CF412" s="171"/>
      <c r="CG412" s="171"/>
      <c r="CH412" s="171"/>
      <c r="CI412" s="171"/>
      <c r="CJ412" s="171"/>
      <c r="CK412" s="171"/>
      <c r="CL412" s="171"/>
      <c r="CM412" s="171"/>
      <c r="CN412" s="171"/>
      <c r="CO412" s="171"/>
      <c r="CP412" s="171"/>
      <c r="CQ412" s="171"/>
      <c r="CR412" s="171"/>
      <c r="CS412" s="171"/>
      <c r="CT412" s="171"/>
      <c r="CU412" s="171"/>
      <c r="CV412" s="171"/>
      <c r="CW412" s="171"/>
      <c r="CX412" s="171"/>
      <c r="CY412" s="171"/>
      <c r="CZ412" s="171"/>
    </row>
    <row r="413" s="175" customFormat="true" ht="25.15" customHeight="true" x14ac:dyDescent="0.2">
      <c r="B413" s="1049"/>
      <c r="C413" s="1172" t="s">
        <v>286</v>
      </c>
      <c r="D413" s="1127"/>
      <c r="E413" s="520">
        <v>0.65713758327745675</v>
      </c>
      <c r="F413" s="473"/>
      <c r="G413" s="473"/>
      <c r="H413" s="1172" t="s">
        <v>302</v>
      </c>
      <c r="I413" s="1127"/>
      <c r="J413" s="521">
        <v>0.40755803308735539</v>
      </c>
      <c r="K413" s="473"/>
      <c r="L413" s="473"/>
      <c r="M413" s="1172" t="s">
        <v>303</v>
      </c>
      <c r="N413" s="1127"/>
      <c r="O413" s="522">
        <v>0.47809931596169042</v>
      </c>
      <c r="P413" s="473"/>
      <c r="Q413" s="473"/>
      <c r="AB413" s="168"/>
      <c r="AC413" s="168"/>
      <c r="AD413" s="168"/>
      <c r="AE413" s="168"/>
      <c r="AF413" s="168"/>
      <c r="AG413" s="168"/>
      <c r="AH413" s="168"/>
      <c r="AI413" s="168"/>
      <c r="AJ413" s="168"/>
      <c r="AK413" s="168"/>
      <c r="AL413" s="168"/>
      <c r="AM413" s="168"/>
      <c r="AN413" s="168"/>
      <c r="AO413" s="168"/>
      <c r="AP413" s="168"/>
      <c r="AQ413" s="168"/>
      <c r="AR413" s="168"/>
      <c r="AS413" s="168"/>
      <c r="AT413" s="168"/>
      <c r="AU413" s="168"/>
      <c r="AV413" s="168"/>
      <c r="AW413" s="168"/>
      <c r="AX413" s="168"/>
      <c r="AY413" s="168"/>
      <c r="AZ413" s="168"/>
      <c r="BA413" s="170"/>
      <c r="BB413" s="255"/>
      <c r="BC413" s="170"/>
      <c r="BD413" s="170"/>
      <c r="BE413" s="170"/>
      <c r="BF413" s="170"/>
      <c r="BG413" s="170"/>
      <c r="BH413" s="170"/>
      <c r="BI413" s="170"/>
      <c r="BJ413" s="170"/>
      <c r="BK413" s="170"/>
      <c r="BL413" s="170"/>
      <c r="BM413" s="170"/>
      <c r="BN413" s="170"/>
      <c r="BO413" s="170"/>
      <c r="BP413" s="170"/>
      <c r="BQ413" s="170"/>
      <c r="BR413" s="170"/>
      <c r="BS413" s="170"/>
      <c r="BT413" s="170"/>
      <c r="BU413" s="170"/>
      <c r="BV413" s="170"/>
      <c r="BW413" s="170"/>
      <c r="BX413" s="170"/>
      <c r="BY413" s="170"/>
      <c r="BZ413" s="171"/>
      <c r="CA413" s="171"/>
      <c r="CB413" s="171"/>
      <c r="CC413" s="171"/>
      <c r="CD413" s="171"/>
      <c r="CE413" s="171"/>
      <c r="CF413" s="171"/>
      <c r="CG413" s="171"/>
      <c r="CH413" s="171"/>
      <c r="CI413" s="171"/>
      <c r="CJ413" s="171"/>
      <c r="CK413" s="171"/>
      <c r="CL413" s="171"/>
      <c r="CM413" s="171"/>
      <c r="CN413" s="171"/>
      <c r="CO413" s="171"/>
      <c r="CP413" s="171"/>
      <c r="CQ413" s="171"/>
      <c r="CR413" s="171"/>
      <c r="CS413" s="171"/>
      <c r="CT413" s="171"/>
      <c r="CU413" s="171"/>
      <c r="CV413" s="171"/>
      <c r="CW413" s="171"/>
      <c r="CX413" s="171"/>
      <c r="CY413" s="171"/>
      <c r="CZ413" s="171"/>
    </row>
    <row r="414" s="175" customFormat="true" ht="25.15" customHeight="true" x14ac:dyDescent="0.2">
      <c r="B414" s="1049"/>
      <c r="C414" s="1172" t="s">
        <v>295</v>
      </c>
      <c r="D414" s="1127"/>
      <c r="E414" s="520">
        <v>0.64523951837679916</v>
      </c>
      <c r="F414" s="473"/>
      <c r="G414" s="473"/>
      <c r="H414" s="1172" t="s">
        <v>304</v>
      </c>
      <c r="I414" s="1127"/>
      <c r="J414" s="521">
        <v>0.40418300993147072</v>
      </c>
      <c r="K414" s="473"/>
      <c r="L414" s="473"/>
      <c r="M414" s="1172" t="s">
        <v>288</v>
      </c>
      <c r="N414" s="1127"/>
      <c r="O414" s="522">
        <v>0.45345775017169049</v>
      </c>
      <c r="P414" s="473"/>
      <c r="Q414" s="473"/>
      <c r="AB414" s="168"/>
      <c r="AC414" s="168"/>
      <c r="AD414" s="168"/>
      <c r="AE414" s="168"/>
      <c r="AF414" s="168"/>
      <c r="AG414" s="168"/>
      <c r="AH414" s="168"/>
      <c r="AI414" s="168"/>
      <c r="AJ414" s="168"/>
      <c r="AK414" s="168"/>
      <c r="AL414" s="168"/>
      <c r="AM414" s="168"/>
      <c r="AN414" s="168"/>
      <c r="AO414" s="168"/>
      <c r="AP414" s="168"/>
      <c r="AQ414" s="168"/>
      <c r="AR414" s="168"/>
      <c r="AS414" s="168"/>
      <c r="AT414" s="168"/>
      <c r="AU414" s="168"/>
      <c r="AV414" s="168"/>
      <c r="AW414" s="168"/>
      <c r="AX414" s="168"/>
      <c r="AY414" s="168"/>
      <c r="AZ414" s="168"/>
      <c r="BA414" s="170"/>
      <c r="BB414" s="255"/>
      <c r="BC414" s="170"/>
      <c r="BD414" s="170"/>
      <c r="BE414" s="170"/>
      <c r="BF414" s="170"/>
      <c r="BG414" s="170"/>
      <c r="BH414" s="170"/>
      <c r="BI414" s="170"/>
      <c r="BJ414" s="170"/>
      <c r="BK414" s="170"/>
      <c r="BL414" s="170"/>
      <c r="BM414" s="170"/>
      <c r="BN414" s="170"/>
      <c r="BO414" s="170"/>
      <c r="BP414" s="170"/>
      <c r="BQ414" s="170"/>
      <c r="BR414" s="170"/>
      <c r="BS414" s="170"/>
      <c r="BT414" s="170"/>
      <c r="BU414" s="170"/>
      <c r="BV414" s="170"/>
      <c r="BW414" s="170"/>
      <c r="BX414" s="170"/>
      <c r="BY414" s="170"/>
      <c r="BZ414" s="171"/>
      <c r="CA414" s="171"/>
      <c r="CB414" s="171"/>
      <c r="CC414" s="171"/>
      <c r="CD414" s="171"/>
      <c r="CE414" s="171"/>
      <c r="CF414" s="171"/>
      <c r="CG414" s="171"/>
      <c r="CH414" s="171"/>
      <c r="CI414" s="171"/>
      <c r="CJ414" s="171"/>
      <c r="CK414" s="171"/>
      <c r="CL414" s="171"/>
      <c r="CM414" s="171"/>
      <c r="CN414" s="171"/>
      <c r="CO414" s="171"/>
      <c r="CP414" s="171"/>
      <c r="CQ414" s="171"/>
      <c r="CR414" s="171"/>
      <c r="CS414" s="171"/>
      <c r="CT414" s="171"/>
      <c r="CU414" s="171"/>
      <c r="CV414" s="171"/>
      <c r="CW414" s="171"/>
      <c r="CX414" s="171"/>
      <c r="CY414" s="171"/>
      <c r="CZ414" s="171"/>
    </row>
    <row r="415" s="175" customFormat="true" ht="25.15" customHeight="true" x14ac:dyDescent="0.2">
      <c r="B415" s="1049"/>
      <c r="C415" s="1172" t="s">
        <v>301</v>
      </c>
      <c r="D415" s="1127"/>
      <c r="E415" s="520">
        <v>0.62186014287957958</v>
      </c>
      <c r="F415" s="473"/>
      <c r="G415" s="473"/>
      <c r="H415" s="1172" t="s">
        <v>305</v>
      </c>
      <c r="I415" s="1127"/>
      <c r="J415" s="521">
        <v>0.40166036814148887</v>
      </c>
      <c r="K415" s="473"/>
      <c r="L415" s="473"/>
      <c r="M415" s="1172" t="s">
        <v>306</v>
      </c>
      <c r="N415" s="1127"/>
      <c r="O415" s="522">
        <v>0.44736315371425367</v>
      </c>
      <c r="P415" s="473"/>
      <c r="Q415" s="473"/>
      <c r="AB415" s="168"/>
      <c r="AC415" s="168"/>
      <c r="AD415" s="168"/>
      <c r="AE415" s="168"/>
      <c r="AF415" s="168"/>
      <c r="AG415" s="168"/>
      <c r="AH415" s="168"/>
      <c r="AI415" s="168"/>
      <c r="AJ415" s="168"/>
      <c r="AK415" s="168"/>
      <c r="AL415" s="168"/>
      <c r="AM415" s="168"/>
      <c r="AN415" s="168"/>
      <c r="AO415" s="168"/>
      <c r="AP415" s="168"/>
      <c r="AQ415" s="168"/>
      <c r="AR415" s="168"/>
      <c r="AS415" s="168"/>
      <c r="AT415" s="168"/>
      <c r="AU415" s="168"/>
      <c r="AV415" s="168"/>
      <c r="AW415" s="168"/>
      <c r="AX415" s="168"/>
      <c r="AY415" s="168"/>
      <c r="AZ415" s="168"/>
      <c r="BA415" s="170"/>
      <c r="BB415" s="255"/>
      <c r="BC415" s="170"/>
      <c r="BD415" s="170"/>
      <c r="BE415" s="170"/>
      <c r="BF415" s="170"/>
      <c r="BG415" s="170"/>
      <c r="BH415" s="170"/>
      <c r="BI415" s="170"/>
      <c r="BJ415" s="170"/>
      <c r="BK415" s="170"/>
      <c r="BL415" s="170"/>
      <c r="BM415" s="170"/>
      <c r="BN415" s="170"/>
      <c r="BO415" s="170"/>
      <c r="BP415" s="170"/>
      <c r="BQ415" s="170"/>
      <c r="BR415" s="170"/>
      <c r="BS415" s="170"/>
      <c r="BT415" s="170"/>
      <c r="BU415" s="170"/>
      <c r="BV415" s="170"/>
      <c r="BW415" s="170"/>
      <c r="BX415" s="170"/>
      <c r="BY415" s="170"/>
      <c r="BZ415" s="171"/>
      <c r="CA415" s="171"/>
      <c r="CB415" s="171"/>
      <c r="CC415" s="171"/>
      <c r="CD415" s="171"/>
      <c r="CE415" s="171"/>
      <c r="CF415" s="171"/>
      <c r="CG415" s="171"/>
      <c r="CH415" s="171"/>
      <c r="CI415" s="171"/>
      <c r="CJ415" s="171"/>
      <c r="CK415" s="171"/>
      <c r="CL415" s="171"/>
      <c r="CM415" s="171"/>
      <c r="CN415" s="171"/>
      <c r="CO415" s="171"/>
      <c r="CP415" s="171"/>
      <c r="CQ415" s="171"/>
      <c r="CR415" s="171"/>
      <c r="CS415" s="171"/>
      <c r="CT415" s="171"/>
      <c r="CU415" s="171"/>
      <c r="CV415" s="171"/>
      <c r="CW415" s="171"/>
      <c r="CX415" s="171"/>
      <c r="CY415" s="171"/>
      <c r="CZ415" s="171"/>
    </row>
    <row r="416" s="175" customFormat="true" ht="25.15" customHeight="true" x14ac:dyDescent="0.2">
      <c r="B416" s="1049"/>
      <c r="C416" s="1172" t="s">
        <v>307</v>
      </c>
      <c r="D416" s="1127"/>
      <c r="E416" s="520">
        <v>0.58770062897978292</v>
      </c>
      <c r="F416" s="473"/>
      <c r="G416" s="473"/>
      <c r="H416" s="1172" t="s">
        <v>308</v>
      </c>
      <c r="I416" s="1127"/>
      <c r="J416" s="521">
        <v>0.3946784894251581</v>
      </c>
      <c r="K416" s="473"/>
      <c r="L416" s="473"/>
      <c r="M416" s="1172" t="s">
        <v>301</v>
      </c>
      <c r="N416" s="1127"/>
      <c r="O416" s="522">
        <v>0.43429663215696024</v>
      </c>
      <c r="P416" s="473"/>
      <c r="Q416" s="473"/>
      <c r="AB416" s="168"/>
      <c r="AC416" s="168"/>
      <c r="AD416" s="168"/>
      <c r="AE416" s="168"/>
      <c r="AF416" s="168"/>
      <c r="AG416" s="168"/>
      <c r="AH416" s="168"/>
      <c r="AI416" s="168"/>
      <c r="AJ416" s="168"/>
      <c r="AK416" s="168"/>
      <c r="AL416" s="168"/>
      <c r="AM416" s="168"/>
      <c r="AN416" s="168"/>
      <c r="AO416" s="168"/>
      <c r="AP416" s="168"/>
      <c r="AQ416" s="168"/>
      <c r="AR416" s="168"/>
      <c r="AS416" s="168"/>
      <c r="AT416" s="168"/>
      <c r="AU416" s="168"/>
      <c r="AV416" s="168"/>
      <c r="AW416" s="168"/>
      <c r="AX416" s="168"/>
      <c r="AY416" s="168"/>
      <c r="AZ416" s="168"/>
      <c r="BA416" s="170"/>
      <c r="BB416" s="255"/>
      <c r="BC416" s="170"/>
      <c r="BD416" s="170"/>
      <c r="BE416" s="170"/>
      <c r="BF416" s="170"/>
      <c r="BG416" s="170"/>
      <c r="BH416" s="170"/>
      <c r="BI416" s="170"/>
      <c r="BJ416" s="170"/>
      <c r="BK416" s="170"/>
      <c r="BL416" s="170"/>
      <c r="BM416" s="170"/>
      <c r="BN416" s="170"/>
      <c r="BO416" s="170"/>
      <c r="BP416" s="170"/>
      <c r="BQ416" s="170"/>
      <c r="BR416" s="170"/>
      <c r="BS416" s="170"/>
      <c r="BT416" s="170"/>
      <c r="BU416" s="170"/>
      <c r="BV416" s="170"/>
      <c r="BW416" s="170"/>
      <c r="BX416" s="170"/>
      <c r="BY416" s="170"/>
      <c r="BZ416" s="171"/>
      <c r="CA416" s="171"/>
      <c r="CB416" s="171"/>
      <c r="CC416" s="171"/>
      <c r="CD416" s="171"/>
      <c r="CE416" s="171"/>
      <c r="CF416" s="171"/>
      <c r="CG416" s="171"/>
      <c r="CH416" s="171"/>
      <c r="CI416" s="171"/>
      <c r="CJ416" s="171"/>
      <c r="CK416" s="171"/>
      <c r="CL416" s="171"/>
      <c r="CM416" s="171"/>
      <c r="CN416" s="171"/>
      <c r="CO416" s="171"/>
      <c r="CP416" s="171"/>
      <c r="CQ416" s="171"/>
      <c r="CR416" s="171"/>
      <c r="CS416" s="171"/>
      <c r="CT416" s="171"/>
      <c r="CU416" s="171"/>
      <c r="CV416" s="171"/>
      <c r="CW416" s="171"/>
      <c r="CX416" s="171"/>
      <c r="CY416" s="171"/>
      <c r="CZ416" s="171"/>
    </row>
    <row r="417" s="175" customFormat="true" ht="25.15" customHeight="true" x14ac:dyDescent="0.2">
      <c r="B417" s="1049"/>
      <c r="C417" s="1172" t="s">
        <v>305</v>
      </c>
      <c r="D417" s="1127"/>
      <c r="E417" s="520">
        <v>0.58344387787892082</v>
      </c>
      <c r="F417" s="473"/>
      <c r="G417" s="473"/>
      <c r="H417" s="1172" t="s">
        <v>309</v>
      </c>
      <c r="I417" s="1127"/>
      <c r="J417" s="521">
        <v>0.38177281538473162</v>
      </c>
      <c r="K417" s="473"/>
      <c r="L417" s="473"/>
      <c r="M417" s="1172" t="s">
        <v>307</v>
      </c>
      <c r="N417" s="1127"/>
      <c r="O417" s="522">
        <v>0.43373516978462795</v>
      </c>
      <c r="P417" s="473"/>
      <c r="Q417" s="473"/>
      <c r="AB417" s="168"/>
      <c r="AC417" s="168"/>
      <c r="AD417" s="168"/>
      <c r="AE417" s="168"/>
      <c r="AF417" s="168"/>
      <c r="AG417" s="168"/>
      <c r="AH417" s="168"/>
      <c r="AI417" s="168"/>
      <c r="AJ417" s="168"/>
      <c r="AK417" s="168"/>
      <c r="AL417" s="168"/>
      <c r="AM417" s="168"/>
      <c r="AN417" s="168"/>
      <c r="AO417" s="168"/>
      <c r="AP417" s="168"/>
      <c r="AQ417" s="168"/>
      <c r="AR417" s="168"/>
      <c r="AS417" s="168"/>
      <c r="AT417" s="168"/>
      <c r="AU417" s="168"/>
      <c r="AV417" s="168"/>
      <c r="AW417" s="168"/>
      <c r="AX417" s="168"/>
      <c r="AY417" s="168"/>
      <c r="AZ417" s="168"/>
      <c r="BA417" s="170"/>
      <c r="BB417" s="255"/>
      <c r="BC417" s="170"/>
      <c r="BD417" s="170"/>
      <c r="BE417" s="170"/>
      <c r="BF417" s="170"/>
      <c r="BG417" s="170"/>
      <c r="BH417" s="170"/>
      <c r="BI417" s="170"/>
      <c r="BJ417" s="170"/>
      <c r="BK417" s="170"/>
      <c r="BL417" s="170"/>
      <c r="BM417" s="170"/>
      <c r="BN417" s="170"/>
      <c r="BO417" s="170"/>
      <c r="BP417" s="170"/>
      <c r="BQ417" s="170"/>
      <c r="BR417" s="170"/>
      <c r="BS417" s="170"/>
      <c r="BT417" s="170"/>
      <c r="BU417" s="170"/>
      <c r="BV417" s="170"/>
      <c r="BW417" s="170"/>
      <c r="BX417" s="170"/>
      <c r="BY417" s="170"/>
      <c r="BZ417" s="171"/>
      <c r="CA417" s="171"/>
      <c r="CB417" s="171"/>
      <c r="CC417" s="171"/>
      <c r="CD417" s="171"/>
      <c r="CE417" s="171"/>
      <c r="CF417" s="171"/>
      <c r="CG417" s="171"/>
      <c r="CH417" s="171"/>
      <c r="CI417" s="171"/>
      <c r="CJ417" s="171"/>
      <c r="CK417" s="171"/>
      <c r="CL417" s="171"/>
      <c r="CM417" s="171"/>
      <c r="CN417" s="171"/>
      <c r="CO417" s="171"/>
      <c r="CP417" s="171"/>
      <c r="CQ417" s="171"/>
      <c r="CR417" s="171"/>
      <c r="CS417" s="171"/>
      <c r="CT417" s="171"/>
      <c r="CU417" s="171"/>
      <c r="CV417" s="171"/>
      <c r="CW417" s="171"/>
      <c r="CX417" s="171"/>
      <c r="CY417" s="171"/>
      <c r="CZ417" s="171"/>
    </row>
    <row r="418" s="175" customFormat="true" ht="25.15" customHeight="true" x14ac:dyDescent="0.2">
      <c r="B418" s="1049"/>
      <c r="C418" s="1172" t="s">
        <v>294</v>
      </c>
      <c r="D418" s="1127"/>
      <c r="E418" s="520">
        <v>0.54938061570414309</v>
      </c>
      <c r="F418" s="473"/>
      <c r="G418" s="473"/>
      <c r="H418" s="1172" t="s">
        <v>310</v>
      </c>
      <c r="I418" s="1127"/>
      <c r="J418" s="521">
        <v>0.37812401681511981</v>
      </c>
      <c r="K418" s="473"/>
      <c r="L418" s="473"/>
      <c r="M418" s="1172" t="s">
        <v>290</v>
      </c>
      <c r="N418" s="1127"/>
      <c r="O418" s="522">
        <v>-0.43324713501461015</v>
      </c>
      <c r="P418" s="473"/>
      <c r="Q418" s="473"/>
      <c r="AB418" s="168"/>
      <c r="AC418" s="168"/>
      <c r="AD418" s="168"/>
      <c r="AE418" s="168"/>
      <c r="AF418" s="168"/>
      <c r="AG418" s="168"/>
      <c r="AH418" s="168"/>
      <c r="AI418" s="168"/>
      <c r="AJ418" s="168"/>
      <c r="AK418" s="168"/>
      <c r="AL418" s="168"/>
      <c r="AM418" s="168"/>
      <c r="AN418" s="168"/>
      <c r="AO418" s="168"/>
      <c r="AP418" s="168"/>
      <c r="AQ418" s="168"/>
      <c r="AR418" s="168"/>
      <c r="AS418" s="168"/>
      <c r="AT418" s="168"/>
      <c r="AU418" s="168"/>
      <c r="AV418" s="168"/>
      <c r="AW418" s="168"/>
      <c r="AX418" s="168"/>
      <c r="AY418" s="168"/>
      <c r="AZ418" s="168"/>
      <c r="BA418" s="170"/>
      <c r="BB418" s="255"/>
      <c r="BC418" s="170"/>
      <c r="BD418" s="170"/>
      <c r="BE418" s="170"/>
      <c r="BF418" s="170"/>
      <c r="BG418" s="170"/>
      <c r="BH418" s="170"/>
      <c r="BI418" s="170"/>
      <c r="BJ418" s="170"/>
      <c r="BK418" s="170"/>
      <c r="BL418" s="170"/>
      <c r="BM418" s="170"/>
      <c r="BN418" s="170"/>
      <c r="BO418" s="170"/>
      <c r="BP418" s="170"/>
      <c r="BQ418" s="170"/>
      <c r="BR418" s="170"/>
      <c r="BS418" s="170"/>
      <c r="BT418" s="170"/>
      <c r="BU418" s="170"/>
      <c r="BV418" s="170"/>
      <c r="BW418" s="170"/>
      <c r="BX418" s="170"/>
      <c r="BY418" s="170"/>
      <c r="BZ418" s="171"/>
      <c r="CA418" s="171"/>
      <c r="CB418" s="171"/>
      <c r="CC418" s="171"/>
      <c r="CD418" s="171"/>
      <c r="CE418" s="171"/>
      <c r="CF418" s="171"/>
      <c r="CG418" s="171"/>
      <c r="CH418" s="171"/>
      <c r="CI418" s="171"/>
      <c r="CJ418" s="171"/>
      <c r="CK418" s="171"/>
      <c r="CL418" s="171"/>
      <c r="CM418" s="171"/>
      <c r="CN418" s="171"/>
      <c r="CO418" s="171"/>
      <c r="CP418" s="171"/>
      <c r="CQ418" s="171"/>
      <c r="CR418" s="171"/>
      <c r="CS418" s="171"/>
      <c r="CT418" s="171"/>
      <c r="CU418" s="171"/>
      <c r="CV418" s="171"/>
      <c r="CW418" s="171"/>
      <c r="CX418" s="171"/>
      <c r="CY418" s="171"/>
      <c r="CZ418" s="171"/>
    </row>
    <row r="419" s="175" customFormat="true" ht="25.15" customHeight="true" x14ac:dyDescent="0.2">
      <c r="B419" s="1049"/>
      <c r="C419" s="1172" t="s">
        <v>303</v>
      </c>
      <c r="D419" s="1127"/>
      <c r="E419" s="520">
        <v>0.51691929733149566</v>
      </c>
      <c r="F419" s="473"/>
      <c r="G419" s="473"/>
      <c r="H419" s="1172" t="s">
        <v>311</v>
      </c>
      <c r="I419" s="1127"/>
      <c r="J419" s="521">
        <v>0.37080985637887975</v>
      </c>
      <c r="K419" s="473"/>
      <c r="L419" s="473"/>
      <c r="M419" s="1172" t="s">
        <v>305</v>
      </c>
      <c r="N419" s="1127"/>
      <c r="O419" s="522">
        <v>0.42763490745622268</v>
      </c>
      <c r="P419" s="473"/>
      <c r="Q419" s="473"/>
      <c r="AB419" s="168"/>
      <c r="AC419" s="168"/>
      <c r="AD419" s="168"/>
      <c r="AE419" s="168"/>
      <c r="AF419" s="168"/>
      <c r="AG419" s="168"/>
      <c r="AH419" s="168"/>
      <c r="AI419" s="168"/>
      <c r="AJ419" s="168"/>
      <c r="AK419" s="168"/>
      <c r="AL419" s="168"/>
      <c r="AM419" s="168"/>
      <c r="AN419" s="168"/>
      <c r="AO419" s="168"/>
      <c r="AP419" s="168"/>
      <c r="AQ419" s="168"/>
      <c r="AR419" s="168"/>
      <c r="AS419" s="168"/>
      <c r="AT419" s="168"/>
      <c r="AU419" s="168"/>
      <c r="AV419" s="168"/>
      <c r="AW419" s="168"/>
      <c r="AX419" s="168"/>
      <c r="AY419" s="168"/>
      <c r="AZ419" s="168"/>
      <c r="BA419" s="170"/>
      <c r="BB419" s="255"/>
      <c r="BC419" s="170"/>
      <c r="BD419" s="170"/>
      <c r="BE419" s="170"/>
      <c r="BF419" s="170"/>
      <c r="BG419" s="170"/>
      <c r="BH419" s="170"/>
      <c r="BI419" s="170"/>
      <c r="BJ419" s="170"/>
      <c r="BK419" s="170"/>
      <c r="BL419" s="170"/>
      <c r="BM419" s="170"/>
      <c r="BN419" s="170"/>
      <c r="BO419" s="170"/>
      <c r="BP419" s="170"/>
      <c r="BQ419" s="170"/>
      <c r="BR419" s="170"/>
      <c r="BS419" s="170"/>
      <c r="BT419" s="170"/>
      <c r="BU419" s="170"/>
      <c r="BV419" s="170"/>
      <c r="BW419" s="170"/>
      <c r="BX419" s="170"/>
      <c r="BY419" s="170"/>
      <c r="BZ419" s="171"/>
      <c r="CA419" s="171"/>
      <c r="CB419" s="171"/>
      <c r="CC419" s="171"/>
      <c r="CD419" s="171"/>
      <c r="CE419" s="171"/>
      <c r="CF419" s="171"/>
      <c r="CG419" s="171"/>
      <c r="CH419" s="171"/>
      <c r="CI419" s="171"/>
      <c r="CJ419" s="171"/>
      <c r="CK419" s="171"/>
      <c r="CL419" s="171"/>
      <c r="CM419" s="171"/>
      <c r="CN419" s="171"/>
      <c r="CO419" s="171"/>
      <c r="CP419" s="171"/>
      <c r="CQ419" s="171"/>
      <c r="CR419" s="171"/>
      <c r="CS419" s="171"/>
      <c r="CT419" s="171"/>
      <c r="CU419" s="171"/>
      <c r="CV419" s="171"/>
      <c r="CW419" s="171"/>
      <c r="CX419" s="171"/>
      <c r="CY419" s="171"/>
      <c r="CZ419" s="171"/>
    </row>
    <row r="420" s="175" customFormat="true" ht="25.15" customHeight="true" x14ac:dyDescent="0.2">
      <c r="B420" s="1049"/>
      <c r="C420" s="1172" t="s">
        <v>312</v>
      </c>
      <c r="D420" s="1127"/>
      <c r="E420" s="520">
        <v>0.47027705397254033</v>
      </c>
      <c r="F420" s="473"/>
      <c r="G420" s="473"/>
      <c r="H420" s="1172" t="s">
        <v>313</v>
      </c>
      <c r="I420" s="1127"/>
      <c r="J420" s="521">
        <v>0.36499327430698203</v>
      </c>
      <c r="K420" s="473"/>
      <c r="L420" s="473"/>
      <c r="M420" s="1172" t="s">
        <v>286</v>
      </c>
      <c r="N420" s="1127"/>
      <c r="O420" s="522">
        <v>0.41306157897657325</v>
      </c>
      <c r="P420" s="473"/>
      <c r="Q420" s="473"/>
      <c r="AB420" s="168"/>
      <c r="AC420" s="168"/>
      <c r="AD420" s="168"/>
      <c r="AE420" s="168"/>
      <c r="AF420" s="168"/>
      <c r="AG420" s="168"/>
      <c r="AH420" s="168"/>
      <c r="AI420" s="168"/>
      <c r="AJ420" s="168"/>
      <c r="AK420" s="168"/>
      <c r="AL420" s="168"/>
      <c r="AM420" s="168"/>
      <c r="AN420" s="168"/>
      <c r="AO420" s="168"/>
      <c r="AP420" s="168"/>
      <c r="AQ420" s="168"/>
      <c r="AR420" s="168"/>
      <c r="AS420" s="168"/>
      <c r="AT420" s="168"/>
      <c r="AU420" s="168"/>
      <c r="AV420" s="168"/>
      <c r="AW420" s="168"/>
      <c r="AX420" s="168"/>
      <c r="AY420" s="168"/>
      <c r="AZ420" s="168"/>
      <c r="BA420" s="170"/>
      <c r="BB420" s="255"/>
      <c r="BC420" s="170"/>
      <c r="BD420" s="170"/>
      <c r="BE420" s="170"/>
      <c r="BF420" s="170"/>
      <c r="BG420" s="170"/>
      <c r="BH420" s="170"/>
      <c r="BI420" s="170"/>
      <c r="BJ420" s="170"/>
      <c r="BK420" s="170"/>
      <c r="BL420" s="170"/>
      <c r="BM420" s="170"/>
      <c r="BN420" s="170"/>
      <c r="BO420" s="170"/>
      <c r="BP420" s="170"/>
      <c r="BQ420" s="170"/>
      <c r="BR420" s="170"/>
      <c r="BS420" s="170"/>
      <c r="BT420" s="170"/>
      <c r="BU420" s="170"/>
      <c r="BV420" s="170"/>
      <c r="BW420" s="170"/>
      <c r="BX420" s="170"/>
      <c r="BY420" s="170"/>
      <c r="BZ420" s="171"/>
      <c r="CA420" s="171"/>
      <c r="CB420" s="171"/>
      <c r="CC420" s="171"/>
      <c r="CD420" s="171"/>
      <c r="CE420" s="171"/>
      <c r="CF420" s="171"/>
      <c r="CG420" s="171"/>
      <c r="CH420" s="171"/>
      <c r="CI420" s="171"/>
      <c r="CJ420" s="171"/>
      <c r="CK420" s="171"/>
      <c r="CL420" s="171"/>
      <c r="CM420" s="171"/>
      <c r="CN420" s="171"/>
      <c r="CO420" s="171"/>
      <c r="CP420" s="171"/>
      <c r="CQ420" s="171"/>
      <c r="CR420" s="171"/>
      <c r="CS420" s="171"/>
      <c r="CT420" s="171"/>
      <c r="CU420" s="171"/>
      <c r="CV420" s="171"/>
      <c r="CW420" s="171"/>
      <c r="CX420" s="171"/>
      <c r="CY420" s="171"/>
      <c r="CZ420" s="171"/>
    </row>
    <row r="421" s="175" customFormat="true" ht="25.15" customHeight="true" x14ac:dyDescent="0.2">
      <c r="B421" s="1049"/>
      <c r="C421" s="1172" t="s">
        <v>299</v>
      </c>
      <c r="D421" s="1127"/>
      <c r="E421" s="520">
        <v>0.45261581165055881</v>
      </c>
      <c r="F421" s="473"/>
      <c r="G421" s="473"/>
      <c r="H421" s="1172" t="s">
        <v>314</v>
      </c>
      <c r="I421" s="1127"/>
      <c r="J421" s="521">
        <v>0.31699741143222648</v>
      </c>
      <c r="K421" s="473"/>
      <c r="L421" s="473"/>
      <c r="M421" s="1172" t="s">
        <v>312</v>
      </c>
      <c r="N421" s="1127"/>
      <c r="O421" s="522">
        <v>0.37542697334880598</v>
      </c>
      <c r="P421" s="473"/>
      <c r="Q421" s="473"/>
      <c r="AB421" s="168"/>
      <c r="AC421" s="168"/>
      <c r="AD421" s="168"/>
      <c r="AE421" s="168"/>
      <c r="AF421" s="168"/>
      <c r="AG421" s="168"/>
      <c r="AH421" s="168"/>
      <c r="AI421" s="168"/>
      <c r="AJ421" s="168"/>
      <c r="AK421" s="168"/>
      <c r="AL421" s="168"/>
      <c r="AM421" s="168"/>
      <c r="AN421" s="168"/>
      <c r="AO421" s="168"/>
      <c r="AP421" s="168"/>
      <c r="AQ421" s="168"/>
      <c r="AR421" s="168"/>
      <c r="AS421" s="168"/>
      <c r="AT421" s="168"/>
      <c r="AU421" s="168"/>
      <c r="AV421" s="168"/>
      <c r="AW421" s="168"/>
      <c r="AX421" s="168"/>
      <c r="AY421" s="168"/>
      <c r="AZ421" s="168"/>
      <c r="BA421" s="170"/>
      <c r="BB421" s="255"/>
      <c r="BC421" s="170"/>
      <c r="BD421" s="170"/>
      <c r="BE421" s="170"/>
      <c r="BF421" s="170"/>
      <c r="BG421" s="170"/>
      <c r="BH421" s="170"/>
      <c r="BI421" s="170"/>
      <c r="BJ421" s="170"/>
      <c r="BK421" s="170"/>
      <c r="BL421" s="170"/>
      <c r="BM421" s="170"/>
      <c r="BN421" s="170"/>
      <c r="BO421" s="170"/>
      <c r="BP421" s="170"/>
      <c r="BQ421" s="170"/>
      <c r="BR421" s="170"/>
      <c r="BS421" s="170"/>
      <c r="BT421" s="170"/>
      <c r="BU421" s="170"/>
      <c r="BV421" s="170"/>
      <c r="BW421" s="170"/>
      <c r="BX421" s="170"/>
      <c r="BY421" s="170"/>
      <c r="BZ421" s="171"/>
      <c r="CA421" s="171"/>
      <c r="CB421" s="171"/>
      <c r="CC421" s="171"/>
      <c r="CD421" s="171"/>
      <c r="CE421" s="171"/>
      <c r="CF421" s="171"/>
      <c r="CG421" s="171"/>
      <c r="CH421" s="171"/>
      <c r="CI421" s="171"/>
      <c r="CJ421" s="171"/>
      <c r="CK421" s="171"/>
      <c r="CL421" s="171"/>
      <c r="CM421" s="171"/>
      <c r="CN421" s="171"/>
      <c r="CO421" s="171"/>
      <c r="CP421" s="171"/>
      <c r="CQ421" s="171"/>
      <c r="CR421" s="171"/>
      <c r="CS421" s="171"/>
      <c r="CT421" s="171"/>
      <c r="CU421" s="171"/>
      <c r="CV421" s="171"/>
      <c r="CW421" s="171"/>
      <c r="CX421" s="171"/>
      <c r="CY421" s="171"/>
      <c r="CZ421" s="171"/>
    </row>
    <row r="422" s="175" customFormat="true" ht="25.15" customHeight="true" x14ac:dyDescent="0.2">
      <c r="B422" s="1049"/>
      <c r="C422" s="1172" t="s">
        <v>300</v>
      </c>
      <c r="D422" s="1127"/>
      <c r="E422" s="520">
        <v>0.41915579958147869</v>
      </c>
      <c r="F422" s="473"/>
      <c r="G422" s="473"/>
      <c r="H422" s="1172" t="s">
        <v>289</v>
      </c>
      <c r="I422" s="1127"/>
      <c r="J422" s="521">
        <v>0.30789071053646722</v>
      </c>
      <c r="K422" s="473"/>
      <c r="L422" s="473"/>
      <c r="M422" s="1172" t="s">
        <v>315</v>
      </c>
      <c r="N422" s="1127"/>
      <c r="O422" s="522">
        <v>0.36477467732471763</v>
      </c>
      <c r="P422" s="473"/>
      <c r="Q422" s="473"/>
      <c r="AB422" s="168"/>
      <c r="AC422" s="168"/>
      <c r="AD422" s="168"/>
      <c r="AE422" s="168"/>
      <c r="AF422" s="168"/>
      <c r="AG422" s="168"/>
      <c r="AH422" s="168"/>
      <c r="AI422" s="168"/>
      <c r="AJ422" s="168"/>
      <c r="AK422" s="168"/>
      <c r="AL422" s="168"/>
      <c r="AM422" s="168"/>
      <c r="AN422" s="168"/>
      <c r="AO422" s="168"/>
      <c r="AP422" s="168"/>
      <c r="AQ422" s="168"/>
      <c r="AR422" s="168"/>
      <c r="AS422" s="168"/>
      <c r="AT422" s="168"/>
      <c r="AU422" s="168"/>
      <c r="AV422" s="168"/>
      <c r="AW422" s="168"/>
      <c r="AX422" s="168"/>
      <c r="AY422" s="168"/>
      <c r="AZ422" s="168"/>
      <c r="BA422" s="170"/>
      <c r="BB422" s="255"/>
      <c r="BC422" s="170"/>
      <c r="BD422" s="170"/>
      <c r="BE422" s="170"/>
      <c r="BF422" s="170"/>
      <c r="BG422" s="170"/>
      <c r="BH422" s="170"/>
      <c r="BI422" s="170"/>
      <c r="BJ422" s="170"/>
      <c r="BK422" s="170"/>
      <c r="BL422" s="170"/>
      <c r="BM422" s="170"/>
      <c r="BN422" s="170"/>
      <c r="BO422" s="170"/>
      <c r="BP422" s="170"/>
      <c r="BQ422" s="170"/>
      <c r="BR422" s="170"/>
      <c r="BS422" s="170"/>
      <c r="BT422" s="170"/>
      <c r="BU422" s="170"/>
      <c r="BV422" s="170"/>
      <c r="BW422" s="170"/>
      <c r="BX422" s="170"/>
      <c r="BY422" s="170"/>
      <c r="BZ422" s="171"/>
      <c r="CA422" s="171"/>
      <c r="CB422" s="171"/>
      <c r="CC422" s="171"/>
      <c r="CD422" s="171"/>
      <c r="CE422" s="171"/>
      <c r="CF422" s="171"/>
      <c r="CG422" s="171"/>
      <c r="CH422" s="171"/>
      <c r="CI422" s="171"/>
      <c r="CJ422" s="171"/>
      <c r="CK422" s="171"/>
      <c r="CL422" s="171"/>
      <c r="CM422" s="171"/>
      <c r="CN422" s="171"/>
      <c r="CO422" s="171"/>
      <c r="CP422" s="171"/>
      <c r="CQ422" s="171"/>
      <c r="CR422" s="171"/>
      <c r="CS422" s="171"/>
      <c r="CT422" s="171"/>
      <c r="CU422" s="171"/>
      <c r="CV422" s="171"/>
      <c r="CW422" s="171"/>
      <c r="CX422" s="171"/>
      <c r="CY422" s="171"/>
      <c r="CZ422" s="171"/>
    </row>
    <row r="423" s="175" customFormat="true" ht="25.15" customHeight="true" x14ac:dyDescent="0.2">
      <c r="B423" s="1049"/>
      <c r="C423" s="1172" t="s">
        <v>315</v>
      </c>
      <c r="D423" s="1127"/>
      <c r="E423" s="520">
        <v>0.36445758199549916</v>
      </c>
      <c r="F423" s="473"/>
      <c r="G423" s="473"/>
      <c r="H423" s="1172" t="s">
        <v>316</v>
      </c>
      <c r="I423" s="1127"/>
      <c r="J423" s="521">
        <v>0.29053050221900811</v>
      </c>
      <c r="K423" s="473"/>
      <c r="L423" s="473"/>
      <c r="M423" s="1172" t="s">
        <v>294</v>
      </c>
      <c r="N423" s="1127"/>
      <c r="O423" s="522">
        <v>0.35280366314608841</v>
      </c>
      <c r="P423" s="473"/>
      <c r="Q423" s="473"/>
      <c r="AB423" s="168"/>
      <c r="AC423" s="168"/>
      <c r="AD423" s="168"/>
      <c r="AE423" s="168"/>
      <c r="AF423" s="168"/>
      <c r="AG423" s="168"/>
      <c r="AH423" s="168"/>
      <c r="AI423" s="168"/>
      <c r="AJ423" s="168"/>
      <c r="AK423" s="168"/>
      <c r="AL423" s="168"/>
      <c r="AM423" s="168"/>
      <c r="AN423" s="168"/>
      <c r="AO423" s="168"/>
      <c r="AP423" s="168"/>
      <c r="AQ423" s="168"/>
      <c r="AR423" s="168"/>
      <c r="AS423" s="168"/>
      <c r="AT423" s="168"/>
      <c r="AU423" s="168"/>
      <c r="AV423" s="168"/>
      <c r="AW423" s="168"/>
      <c r="AX423" s="168"/>
      <c r="AY423" s="168"/>
      <c r="AZ423" s="168"/>
      <c r="BA423" s="170"/>
      <c r="BB423" s="255"/>
      <c r="BC423" s="170"/>
      <c r="BD423" s="170"/>
      <c r="BE423" s="170"/>
      <c r="BF423" s="170"/>
      <c r="BG423" s="170"/>
      <c r="BH423" s="170"/>
      <c r="BI423" s="170"/>
      <c r="BJ423" s="170"/>
      <c r="BK423" s="170"/>
      <c r="BL423" s="170"/>
      <c r="BM423" s="170"/>
      <c r="BN423" s="170"/>
      <c r="BO423" s="170"/>
      <c r="BP423" s="170"/>
      <c r="BQ423" s="170"/>
      <c r="BR423" s="170"/>
      <c r="BS423" s="170"/>
      <c r="BT423" s="170"/>
      <c r="BU423" s="170"/>
      <c r="BV423" s="170"/>
      <c r="BW423" s="170"/>
      <c r="BX423" s="170"/>
      <c r="BY423" s="170"/>
      <c r="BZ423" s="171"/>
      <c r="CA423" s="171"/>
      <c r="CB423" s="171"/>
      <c r="CC423" s="171"/>
      <c r="CD423" s="171"/>
      <c r="CE423" s="171"/>
      <c r="CF423" s="171"/>
      <c r="CG423" s="171"/>
      <c r="CH423" s="171"/>
      <c r="CI423" s="171"/>
      <c r="CJ423" s="171"/>
      <c r="CK423" s="171"/>
      <c r="CL423" s="171"/>
      <c r="CM423" s="171"/>
      <c r="CN423" s="171"/>
      <c r="CO423" s="171"/>
      <c r="CP423" s="171"/>
      <c r="CQ423" s="171"/>
      <c r="CR423" s="171"/>
      <c r="CS423" s="171"/>
      <c r="CT423" s="171"/>
      <c r="CU423" s="171"/>
      <c r="CV423" s="171"/>
      <c r="CW423" s="171"/>
      <c r="CX423" s="171"/>
      <c r="CY423" s="171"/>
      <c r="CZ423" s="171"/>
    </row>
    <row r="424" s="175" customFormat="true" ht="25.15" customHeight="true" x14ac:dyDescent="0.2">
      <c r="B424" s="1049"/>
      <c r="C424" s="1172" t="s">
        <v>317</v>
      </c>
      <c r="D424" s="1127"/>
      <c r="E424" s="520">
        <v>0.36192661885245736</v>
      </c>
      <c r="F424" s="473"/>
      <c r="G424" s="473"/>
      <c r="H424" s="1172" t="s">
        <v>318</v>
      </c>
      <c r="I424" s="1127"/>
      <c r="J424" s="521">
        <v>0.28615293749545928</v>
      </c>
      <c r="K424" s="473"/>
      <c r="L424" s="473"/>
      <c r="M424" s="1172" t="s">
        <v>316</v>
      </c>
      <c r="N424" s="1127"/>
      <c r="O424" s="522">
        <v>0.32719564861379824</v>
      </c>
      <c r="P424" s="473"/>
      <c r="Q424" s="473"/>
      <c r="AB424" s="168"/>
      <c r="AC424" s="168"/>
      <c r="AD424" s="168"/>
      <c r="AE424" s="168"/>
      <c r="AF424" s="168"/>
      <c r="AG424" s="168"/>
      <c r="AH424" s="168"/>
      <c r="AI424" s="168"/>
      <c r="AJ424" s="168"/>
      <c r="AK424" s="168"/>
      <c r="AL424" s="168"/>
      <c r="AM424" s="168"/>
      <c r="AN424" s="168"/>
      <c r="AO424" s="168"/>
      <c r="AP424" s="168"/>
      <c r="AQ424" s="168"/>
      <c r="AR424" s="168"/>
      <c r="AS424" s="168"/>
      <c r="AT424" s="168"/>
      <c r="AU424" s="168"/>
      <c r="AV424" s="168"/>
      <c r="AW424" s="168"/>
      <c r="AX424" s="168"/>
      <c r="AY424" s="168"/>
      <c r="AZ424" s="168"/>
      <c r="BA424" s="170"/>
      <c r="BB424" s="255"/>
      <c r="BC424" s="170"/>
      <c r="BD424" s="170"/>
      <c r="BE424" s="170"/>
      <c r="BF424" s="170"/>
      <c r="BG424" s="170"/>
      <c r="BH424" s="170"/>
      <c r="BI424" s="170"/>
      <c r="BJ424" s="170"/>
      <c r="BK424" s="170"/>
      <c r="BL424" s="170"/>
      <c r="BM424" s="170"/>
      <c r="BN424" s="170"/>
      <c r="BO424" s="170"/>
      <c r="BP424" s="170"/>
      <c r="BQ424" s="170"/>
      <c r="BR424" s="170"/>
      <c r="BS424" s="170"/>
      <c r="BT424" s="170"/>
      <c r="BU424" s="170"/>
      <c r="BV424" s="170"/>
      <c r="BW424" s="170"/>
      <c r="BX424" s="170"/>
      <c r="BY424" s="170"/>
      <c r="BZ424" s="171"/>
      <c r="CA424" s="171"/>
      <c r="CB424" s="171"/>
      <c r="CC424" s="171"/>
      <c r="CD424" s="171"/>
      <c r="CE424" s="171"/>
      <c r="CF424" s="171"/>
      <c r="CG424" s="171"/>
      <c r="CH424" s="171"/>
      <c r="CI424" s="171"/>
      <c r="CJ424" s="171"/>
      <c r="CK424" s="171"/>
      <c r="CL424" s="171"/>
      <c r="CM424" s="171"/>
      <c r="CN424" s="171"/>
      <c r="CO424" s="171"/>
      <c r="CP424" s="171"/>
      <c r="CQ424" s="171"/>
      <c r="CR424" s="171"/>
      <c r="CS424" s="171"/>
      <c r="CT424" s="171"/>
      <c r="CU424" s="171"/>
      <c r="CV424" s="171"/>
      <c r="CW424" s="171"/>
      <c r="CX424" s="171"/>
      <c r="CY424" s="171"/>
      <c r="CZ424" s="171"/>
    </row>
    <row r="425" s="175" customFormat="true" ht="25.15" customHeight="true" x14ac:dyDescent="0.2">
      <c r="B425" s="1049"/>
      <c r="C425" s="1172" t="s">
        <v>297</v>
      </c>
      <c r="D425" s="1127"/>
      <c r="E425" s="520">
        <v>0.35982029000786042</v>
      </c>
      <c r="F425" s="473"/>
      <c r="G425" s="473"/>
      <c r="H425" s="1172" t="s">
        <v>296</v>
      </c>
      <c r="I425" s="1127"/>
      <c r="J425" s="521">
        <v>-0.26716097000483668</v>
      </c>
      <c r="K425" s="473"/>
      <c r="L425" s="473"/>
      <c r="M425" s="1172" t="s">
        <v>319</v>
      </c>
      <c r="N425" s="1127"/>
      <c r="O425" s="522">
        <v>-0.30001474021836372</v>
      </c>
      <c r="P425" s="473"/>
      <c r="Q425" s="473"/>
      <c r="AB425" s="168"/>
      <c r="AC425" s="168"/>
      <c r="AD425" s="168"/>
      <c r="AE425" s="168"/>
      <c r="AF425" s="168"/>
      <c r="AG425" s="168"/>
      <c r="AH425" s="168"/>
      <c r="AI425" s="168"/>
      <c r="AJ425" s="168"/>
      <c r="AK425" s="168"/>
      <c r="AL425" s="168"/>
      <c r="AM425" s="168"/>
      <c r="AN425" s="168"/>
      <c r="AO425" s="168"/>
      <c r="AP425" s="168"/>
      <c r="AQ425" s="168"/>
      <c r="AR425" s="168"/>
      <c r="AS425" s="168"/>
      <c r="AT425" s="168"/>
      <c r="AU425" s="168"/>
      <c r="AV425" s="168"/>
      <c r="AW425" s="168"/>
      <c r="AX425" s="168"/>
      <c r="AY425" s="168"/>
      <c r="AZ425" s="168"/>
      <c r="BA425" s="170"/>
      <c r="BB425" s="255"/>
      <c r="BC425" s="170"/>
      <c r="BD425" s="170"/>
      <c r="BE425" s="170"/>
      <c r="BF425" s="170"/>
      <c r="BG425" s="170"/>
      <c r="BH425" s="170"/>
      <c r="BI425" s="170"/>
      <c r="BJ425" s="170"/>
      <c r="BK425" s="170"/>
      <c r="BL425" s="170"/>
      <c r="BM425" s="170"/>
      <c r="BN425" s="170"/>
      <c r="BO425" s="170"/>
      <c r="BP425" s="170"/>
      <c r="BQ425" s="170"/>
      <c r="BR425" s="170"/>
      <c r="BS425" s="170"/>
      <c r="BT425" s="170"/>
      <c r="BU425" s="170"/>
      <c r="BV425" s="170"/>
      <c r="BW425" s="170"/>
      <c r="BX425" s="170"/>
      <c r="BY425" s="170"/>
      <c r="BZ425" s="171"/>
      <c r="CA425" s="171"/>
      <c r="CB425" s="171"/>
      <c r="CC425" s="171"/>
      <c r="CD425" s="171"/>
      <c r="CE425" s="171"/>
      <c r="CF425" s="171"/>
      <c r="CG425" s="171"/>
      <c r="CH425" s="171"/>
      <c r="CI425" s="171"/>
      <c r="CJ425" s="171"/>
      <c r="CK425" s="171"/>
      <c r="CL425" s="171"/>
      <c r="CM425" s="171"/>
      <c r="CN425" s="171"/>
      <c r="CO425" s="171"/>
      <c r="CP425" s="171"/>
      <c r="CQ425" s="171"/>
      <c r="CR425" s="171"/>
      <c r="CS425" s="171"/>
      <c r="CT425" s="171"/>
      <c r="CU425" s="171"/>
      <c r="CV425" s="171"/>
      <c r="CW425" s="171"/>
      <c r="CX425" s="171"/>
      <c r="CY425" s="171"/>
      <c r="CZ425" s="171"/>
    </row>
    <row r="426" s="175" customFormat="true" ht="25.15" customHeight="true" x14ac:dyDescent="0.2">
      <c r="B426" s="1049"/>
      <c r="C426" s="1172" t="s">
        <v>319</v>
      </c>
      <c r="D426" s="1127"/>
      <c r="E426" s="520">
        <v>-0.26193770692427992</v>
      </c>
      <c r="F426" s="473"/>
      <c r="G426" s="473"/>
      <c r="H426" s="1172" t="s">
        <v>320</v>
      </c>
      <c r="I426" s="1127"/>
      <c r="J426" s="521">
        <v>0.2668448353910951</v>
      </c>
      <c r="K426" s="473"/>
      <c r="L426" s="473"/>
      <c r="M426" s="1172" t="s">
        <v>297</v>
      </c>
      <c r="N426" s="1127"/>
      <c r="O426" s="522">
        <v>0.2666665370930747</v>
      </c>
      <c r="P426" s="473"/>
      <c r="Q426" s="473"/>
      <c r="AB426" s="168"/>
      <c r="AC426" s="168"/>
      <c r="AD426" s="168"/>
      <c r="AE426" s="168"/>
      <c r="AF426" s="168"/>
      <c r="AG426" s="168"/>
      <c r="AH426" s="168"/>
      <c r="AI426" s="168"/>
      <c r="AJ426" s="168"/>
      <c r="AK426" s="168"/>
      <c r="AL426" s="168"/>
      <c r="AM426" s="168"/>
      <c r="AN426" s="168"/>
      <c r="AO426" s="168"/>
      <c r="AP426" s="168"/>
      <c r="AQ426" s="168"/>
      <c r="AR426" s="168"/>
      <c r="AS426" s="168"/>
      <c r="AT426" s="168"/>
      <c r="AU426" s="168"/>
      <c r="AV426" s="168"/>
      <c r="AW426" s="168"/>
      <c r="AX426" s="168"/>
      <c r="AY426" s="168"/>
      <c r="AZ426" s="168"/>
      <c r="BA426" s="170"/>
      <c r="BB426" s="255"/>
      <c r="BC426" s="170"/>
      <c r="BD426" s="170"/>
      <c r="BE426" s="170"/>
      <c r="BF426" s="170"/>
      <c r="BG426" s="170"/>
      <c r="BH426" s="170"/>
      <c r="BI426" s="170"/>
      <c r="BJ426" s="170"/>
      <c r="BK426" s="170"/>
      <c r="BL426" s="170"/>
      <c r="BM426" s="170"/>
      <c r="BN426" s="170"/>
      <c r="BO426" s="170"/>
      <c r="BP426" s="170"/>
      <c r="BQ426" s="170"/>
      <c r="BR426" s="170"/>
      <c r="BS426" s="170"/>
      <c r="BT426" s="170"/>
      <c r="BU426" s="170"/>
      <c r="BV426" s="170"/>
      <c r="BW426" s="170"/>
      <c r="BX426" s="170"/>
      <c r="BY426" s="170"/>
      <c r="BZ426" s="171"/>
      <c r="CA426" s="171"/>
      <c r="CB426" s="171"/>
      <c r="CC426" s="171"/>
      <c r="CD426" s="171"/>
      <c r="CE426" s="171"/>
      <c r="CF426" s="171"/>
      <c r="CG426" s="171"/>
      <c r="CH426" s="171"/>
      <c r="CI426" s="171"/>
      <c r="CJ426" s="171"/>
      <c r="CK426" s="171"/>
      <c r="CL426" s="171"/>
      <c r="CM426" s="171"/>
      <c r="CN426" s="171"/>
      <c r="CO426" s="171"/>
      <c r="CP426" s="171"/>
      <c r="CQ426" s="171"/>
      <c r="CR426" s="171"/>
      <c r="CS426" s="171"/>
      <c r="CT426" s="171"/>
      <c r="CU426" s="171"/>
      <c r="CV426" s="171"/>
      <c r="CW426" s="171"/>
      <c r="CX426" s="171"/>
      <c r="CY426" s="171"/>
      <c r="CZ426" s="171"/>
    </row>
    <row r="427" s="175" customFormat="true" ht="25.15" customHeight="true" x14ac:dyDescent="0.2">
      <c r="B427" s="1049"/>
      <c r="C427" s="1172" t="s">
        <v>321</v>
      </c>
      <c r="D427" s="1127"/>
      <c r="E427" s="520">
        <v>-0.22025084545063381</v>
      </c>
      <c r="F427" s="473"/>
      <c r="G427" s="473"/>
      <c r="H427" s="1172" t="s">
        <v>319</v>
      </c>
      <c r="I427" s="1127"/>
      <c r="J427" s="521">
        <v>-0.26236881030202625</v>
      </c>
      <c r="K427" s="473"/>
      <c r="L427" s="473"/>
      <c r="M427" s="1172" t="s">
        <v>322</v>
      </c>
      <c r="N427" s="1127"/>
      <c r="O427" s="522">
        <v>0.25474234970119058</v>
      </c>
      <c r="P427" s="473"/>
      <c r="Q427" s="473"/>
      <c r="AB427" s="168"/>
      <c r="AC427" s="168"/>
      <c r="AD427" s="168"/>
      <c r="AE427" s="168"/>
      <c r="AF427" s="168"/>
      <c r="AG427" s="168"/>
      <c r="AH427" s="168"/>
      <c r="AI427" s="168"/>
      <c r="AJ427" s="168"/>
      <c r="AK427" s="168"/>
      <c r="AL427" s="168"/>
      <c r="AM427" s="168"/>
      <c r="AN427" s="168"/>
      <c r="AO427" s="168"/>
      <c r="AP427" s="168"/>
      <c r="AQ427" s="168"/>
      <c r="AR427" s="168"/>
      <c r="AS427" s="168"/>
      <c r="AT427" s="168"/>
      <c r="AU427" s="168"/>
      <c r="AV427" s="168"/>
      <c r="AW427" s="168"/>
      <c r="AX427" s="168"/>
      <c r="AY427" s="168"/>
      <c r="AZ427" s="168"/>
      <c r="BA427" s="170"/>
      <c r="BB427" s="255"/>
      <c r="BC427" s="170"/>
      <c r="BD427" s="170"/>
      <c r="BE427" s="170"/>
      <c r="BF427" s="170"/>
      <c r="BG427" s="170"/>
      <c r="BH427" s="170"/>
      <c r="BI427" s="170"/>
      <c r="BJ427" s="170"/>
      <c r="BK427" s="170"/>
      <c r="BL427" s="170"/>
      <c r="BM427" s="170"/>
      <c r="BN427" s="170"/>
      <c r="BO427" s="170"/>
      <c r="BP427" s="170"/>
      <c r="BQ427" s="170"/>
      <c r="BR427" s="170"/>
      <c r="BS427" s="170"/>
      <c r="BT427" s="170"/>
      <c r="BU427" s="170"/>
      <c r="BV427" s="170"/>
      <c r="BW427" s="170"/>
      <c r="BX427" s="170"/>
      <c r="BY427" s="170"/>
      <c r="BZ427" s="171"/>
      <c r="CA427" s="171"/>
      <c r="CB427" s="171"/>
      <c r="CC427" s="171"/>
      <c r="CD427" s="171"/>
      <c r="CE427" s="171"/>
      <c r="CF427" s="171"/>
      <c r="CG427" s="171"/>
      <c r="CH427" s="171"/>
      <c r="CI427" s="171"/>
      <c r="CJ427" s="171"/>
      <c r="CK427" s="171"/>
      <c r="CL427" s="171"/>
      <c r="CM427" s="171"/>
      <c r="CN427" s="171"/>
      <c r="CO427" s="171"/>
      <c r="CP427" s="171"/>
      <c r="CQ427" s="171"/>
      <c r="CR427" s="171"/>
      <c r="CS427" s="171"/>
      <c r="CT427" s="171"/>
      <c r="CU427" s="171"/>
      <c r="CV427" s="171"/>
      <c r="CW427" s="171"/>
      <c r="CX427" s="171"/>
      <c r="CY427" s="171"/>
      <c r="CZ427" s="171"/>
    </row>
    <row r="428" s="175" customFormat="true" ht="25.15" customHeight="true" x14ac:dyDescent="0.2">
      <c r="B428" s="1049"/>
      <c r="C428" s="1172" t="s">
        <v>302</v>
      </c>
      <c r="D428" s="1127"/>
      <c r="E428" s="520">
        <v>0.21314739150176851</v>
      </c>
      <c r="F428" s="473"/>
      <c r="G428" s="473"/>
      <c r="H428" s="1172" t="s">
        <v>323</v>
      </c>
      <c r="I428" s="1127"/>
      <c r="J428" s="521">
        <v>0.25276678596428015</v>
      </c>
      <c r="K428" s="473"/>
      <c r="L428" s="473"/>
      <c r="M428" s="1172" t="s">
        <v>317</v>
      </c>
      <c r="N428" s="1127"/>
      <c r="O428" s="522">
        <v>0.24618783814084566</v>
      </c>
      <c r="P428" s="473"/>
      <c r="Q428" s="473"/>
      <c r="AB428" s="168"/>
      <c r="AC428" s="168"/>
      <c r="AD428" s="168"/>
      <c r="AE428" s="168"/>
      <c r="AF428" s="168"/>
      <c r="AG428" s="168"/>
      <c r="AH428" s="168"/>
      <c r="AI428" s="168"/>
      <c r="AJ428" s="168"/>
      <c r="AK428" s="168"/>
      <c r="AL428" s="168"/>
      <c r="AM428" s="168"/>
      <c r="AN428" s="168"/>
      <c r="AO428" s="168"/>
      <c r="AP428" s="168"/>
      <c r="AQ428" s="168"/>
      <c r="AR428" s="168"/>
      <c r="AS428" s="168"/>
      <c r="AT428" s="168"/>
      <c r="AU428" s="168"/>
      <c r="AV428" s="168"/>
      <c r="AW428" s="168"/>
      <c r="AX428" s="168"/>
      <c r="AY428" s="168"/>
      <c r="AZ428" s="168"/>
      <c r="BA428" s="170"/>
      <c r="BB428" s="255"/>
      <c r="BC428" s="170"/>
      <c r="BD428" s="170"/>
      <c r="BE428" s="170"/>
      <c r="BF428" s="170"/>
      <c r="BG428" s="170"/>
      <c r="BH428" s="170"/>
      <c r="BI428" s="170"/>
      <c r="BJ428" s="170"/>
      <c r="BK428" s="170"/>
      <c r="BL428" s="170"/>
      <c r="BM428" s="170"/>
      <c r="BN428" s="170"/>
      <c r="BO428" s="170"/>
      <c r="BP428" s="170"/>
      <c r="BQ428" s="170"/>
      <c r="BR428" s="170"/>
      <c r="BS428" s="170"/>
      <c r="BT428" s="170"/>
      <c r="BU428" s="170"/>
      <c r="BV428" s="170"/>
      <c r="BW428" s="170"/>
      <c r="BX428" s="170"/>
      <c r="BY428" s="170"/>
      <c r="BZ428" s="171"/>
      <c r="CA428" s="171"/>
      <c r="CB428" s="171"/>
      <c r="CC428" s="171"/>
      <c r="CD428" s="171"/>
      <c r="CE428" s="171"/>
      <c r="CF428" s="171"/>
      <c r="CG428" s="171"/>
      <c r="CH428" s="171"/>
      <c r="CI428" s="171"/>
      <c r="CJ428" s="171"/>
      <c r="CK428" s="171"/>
      <c r="CL428" s="171"/>
      <c r="CM428" s="171"/>
      <c r="CN428" s="171"/>
      <c r="CO428" s="171"/>
      <c r="CP428" s="171"/>
      <c r="CQ428" s="171"/>
      <c r="CR428" s="171"/>
      <c r="CS428" s="171"/>
      <c r="CT428" s="171"/>
      <c r="CU428" s="171"/>
      <c r="CV428" s="171"/>
      <c r="CW428" s="171"/>
      <c r="CX428" s="171"/>
      <c r="CY428" s="171"/>
      <c r="CZ428" s="171"/>
    </row>
    <row r="429" s="175" customFormat="true" ht="25.15" customHeight="true" x14ac:dyDescent="0.2">
      <c r="B429" s="1049"/>
      <c r="C429" s="1172" t="s">
        <v>318</v>
      </c>
      <c r="D429" s="1127"/>
      <c r="E429" s="520">
        <v>0.20505130034865326</v>
      </c>
      <c r="F429" s="473"/>
      <c r="G429" s="473"/>
      <c r="H429" s="1172" t="s">
        <v>324</v>
      </c>
      <c r="I429" s="1127"/>
      <c r="J429" s="521">
        <v>0.24968900871614677</v>
      </c>
      <c r="K429" s="473"/>
      <c r="L429" s="473"/>
      <c r="M429" s="1172" t="s">
        <v>299</v>
      </c>
      <c r="N429" s="1127"/>
      <c r="O429" s="522">
        <v>0.23833429467867775</v>
      </c>
      <c r="P429" s="473"/>
      <c r="Q429" s="473"/>
      <c r="AB429" s="168"/>
      <c r="AC429" s="168"/>
      <c r="AD429" s="168"/>
      <c r="AE429" s="168"/>
      <c r="AF429" s="168"/>
      <c r="AG429" s="168"/>
      <c r="AH429" s="168"/>
      <c r="AI429" s="168"/>
      <c r="AJ429" s="168"/>
      <c r="AK429" s="168"/>
      <c r="AL429" s="168"/>
      <c r="AM429" s="168"/>
      <c r="AN429" s="168"/>
      <c r="AO429" s="168"/>
      <c r="AP429" s="168"/>
      <c r="AQ429" s="168"/>
      <c r="AR429" s="168"/>
      <c r="AS429" s="168"/>
      <c r="AT429" s="168"/>
      <c r="AU429" s="168"/>
      <c r="AV429" s="168"/>
      <c r="AW429" s="168"/>
      <c r="AX429" s="168"/>
      <c r="AY429" s="168"/>
      <c r="AZ429" s="168"/>
      <c r="BA429" s="170"/>
      <c r="BB429" s="255"/>
      <c r="BC429" s="170"/>
      <c r="BD429" s="170"/>
      <c r="BE429" s="170"/>
      <c r="BF429" s="170"/>
      <c r="BG429" s="170"/>
      <c r="BH429" s="170"/>
      <c r="BI429" s="170"/>
      <c r="BJ429" s="170"/>
      <c r="BK429" s="170"/>
      <c r="BL429" s="170"/>
      <c r="BM429" s="170"/>
      <c r="BN429" s="170"/>
      <c r="BO429" s="170"/>
      <c r="BP429" s="170"/>
      <c r="BQ429" s="170"/>
      <c r="BR429" s="170"/>
      <c r="BS429" s="170"/>
      <c r="BT429" s="170"/>
      <c r="BU429" s="170"/>
      <c r="BV429" s="170"/>
      <c r="BW429" s="170"/>
      <c r="BX429" s="170"/>
      <c r="BY429" s="170"/>
      <c r="BZ429" s="171"/>
      <c r="CA429" s="171"/>
      <c r="CB429" s="171"/>
      <c r="CC429" s="171"/>
      <c r="CD429" s="171"/>
      <c r="CE429" s="171"/>
      <c r="CF429" s="171"/>
      <c r="CG429" s="171"/>
      <c r="CH429" s="171"/>
      <c r="CI429" s="171"/>
      <c r="CJ429" s="171"/>
      <c r="CK429" s="171"/>
      <c r="CL429" s="171"/>
      <c r="CM429" s="171"/>
      <c r="CN429" s="171"/>
      <c r="CO429" s="171"/>
      <c r="CP429" s="171"/>
      <c r="CQ429" s="171"/>
      <c r="CR429" s="171"/>
      <c r="CS429" s="171"/>
      <c r="CT429" s="171"/>
      <c r="CU429" s="171"/>
      <c r="CV429" s="171"/>
      <c r="CW429" s="171"/>
      <c r="CX429" s="171"/>
      <c r="CY429" s="171"/>
      <c r="CZ429" s="171"/>
    </row>
    <row r="430" s="175" customFormat="true" ht="25.15" customHeight="true" x14ac:dyDescent="0.2">
      <c r="B430" s="1049"/>
      <c r="C430" s="1172" t="s">
        <v>325</v>
      </c>
      <c r="D430" s="1127"/>
      <c r="E430" s="520">
        <v>0.18681712734469455</v>
      </c>
      <c r="F430" s="473"/>
      <c r="G430" s="473"/>
      <c r="H430" s="1172" t="s">
        <v>312</v>
      </c>
      <c r="I430" s="1127"/>
      <c r="J430" s="521">
        <v>0.24308166982241899</v>
      </c>
      <c r="K430" s="473"/>
      <c r="L430" s="473"/>
      <c r="M430" s="1172" t="s">
        <v>326</v>
      </c>
      <c r="N430" s="1127"/>
      <c r="O430" s="522">
        <v>0.23681864258950841</v>
      </c>
      <c r="P430" s="473"/>
      <c r="Q430" s="473"/>
      <c r="AB430" s="168"/>
      <c r="AC430" s="168"/>
      <c r="AD430" s="168"/>
      <c r="AE430" s="168"/>
      <c r="AF430" s="168"/>
      <c r="AG430" s="168"/>
      <c r="AH430" s="168"/>
      <c r="AI430" s="168"/>
      <c r="AJ430" s="168"/>
      <c r="AK430" s="168"/>
      <c r="AL430" s="168"/>
      <c r="AM430" s="168"/>
      <c r="AN430" s="168"/>
      <c r="AO430" s="168"/>
      <c r="AP430" s="168"/>
      <c r="AQ430" s="168"/>
      <c r="AR430" s="168"/>
      <c r="AS430" s="168"/>
      <c r="AT430" s="168"/>
      <c r="AU430" s="168"/>
      <c r="AV430" s="168"/>
      <c r="AW430" s="168"/>
      <c r="AX430" s="168"/>
      <c r="AY430" s="168"/>
      <c r="AZ430" s="168"/>
      <c r="BA430" s="170"/>
      <c r="BB430" s="255"/>
      <c r="BC430" s="170"/>
      <c r="BD430" s="170"/>
      <c r="BE430" s="170"/>
      <c r="BF430" s="170"/>
      <c r="BG430" s="170"/>
      <c r="BH430" s="170"/>
      <c r="BI430" s="170"/>
      <c r="BJ430" s="170"/>
      <c r="BK430" s="170"/>
      <c r="BL430" s="170"/>
      <c r="BM430" s="170"/>
      <c r="BN430" s="170"/>
      <c r="BO430" s="170"/>
      <c r="BP430" s="170"/>
      <c r="BQ430" s="170"/>
      <c r="BR430" s="170"/>
      <c r="BS430" s="170"/>
      <c r="BT430" s="170"/>
      <c r="BU430" s="170"/>
      <c r="BV430" s="170"/>
      <c r="BW430" s="170"/>
      <c r="BX430" s="170"/>
      <c r="BY430" s="170"/>
      <c r="BZ430" s="171"/>
      <c r="CA430" s="171"/>
      <c r="CB430" s="171"/>
      <c r="CC430" s="171"/>
      <c r="CD430" s="171"/>
      <c r="CE430" s="171"/>
      <c r="CF430" s="171"/>
      <c r="CG430" s="171"/>
      <c r="CH430" s="171"/>
      <c r="CI430" s="171"/>
      <c r="CJ430" s="171"/>
      <c r="CK430" s="171"/>
      <c r="CL430" s="171"/>
      <c r="CM430" s="171"/>
      <c r="CN430" s="171"/>
      <c r="CO430" s="171"/>
      <c r="CP430" s="171"/>
      <c r="CQ430" s="171"/>
      <c r="CR430" s="171"/>
      <c r="CS430" s="171"/>
      <c r="CT430" s="171"/>
      <c r="CU430" s="171"/>
      <c r="CV430" s="171"/>
      <c r="CW430" s="171"/>
      <c r="CX430" s="171"/>
      <c r="CY430" s="171"/>
      <c r="CZ430" s="171"/>
    </row>
    <row r="431" s="175" customFormat="true" ht="25.15" customHeight="true" x14ac:dyDescent="0.2">
      <c r="B431" s="1049"/>
      <c r="C431" s="1172" t="s">
        <v>327</v>
      </c>
      <c r="D431" s="1127"/>
      <c r="E431" s="520">
        <v>0.17149755518650503</v>
      </c>
      <c r="F431" s="473"/>
      <c r="G431" s="473"/>
      <c r="H431" s="1172" t="s">
        <v>328</v>
      </c>
      <c r="I431" s="1127"/>
      <c r="J431" s="521">
        <v>0.20081798714060778</v>
      </c>
      <c r="K431" s="473"/>
      <c r="L431" s="473"/>
      <c r="M431" s="1172" t="s">
        <v>321</v>
      </c>
      <c r="N431" s="1127"/>
      <c r="O431" s="522">
        <v>-0.22401255000923864</v>
      </c>
      <c r="P431" s="473"/>
      <c r="Q431" s="473"/>
      <c r="AB431" s="168"/>
      <c r="AC431" s="168"/>
      <c r="AD431" s="168"/>
      <c r="AE431" s="168"/>
      <c r="AF431" s="168"/>
      <c r="AG431" s="168"/>
      <c r="AH431" s="168"/>
      <c r="AI431" s="168"/>
      <c r="AJ431" s="168"/>
      <c r="AK431" s="168"/>
      <c r="AL431" s="168"/>
      <c r="AM431" s="168"/>
      <c r="AN431" s="168"/>
      <c r="AO431" s="168"/>
      <c r="AP431" s="168"/>
      <c r="AQ431" s="168"/>
      <c r="AR431" s="168"/>
      <c r="AS431" s="168"/>
      <c r="AT431" s="168"/>
      <c r="AU431" s="168"/>
      <c r="AV431" s="168"/>
      <c r="AW431" s="168"/>
      <c r="AX431" s="168"/>
      <c r="AY431" s="168"/>
      <c r="AZ431" s="168"/>
      <c r="BA431" s="170"/>
      <c r="BB431" s="255"/>
      <c r="BC431" s="170"/>
      <c r="BD431" s="170"/>
      <c r="BE431" s="170"/>
      <c r="BF431" s="170"/>
      <c r="BG431" s="170"/>
      <c r="BH431" s="170"/>
      <c r="BI431" s="170"/>
      <c r="BJ431" s="170"/>
      <c r="BK431" s="170"/>
      <c r="BL431" s="170"/>
      <c r="BM431" s="170"/>
      <c r="BN431" s="170"/>
      <c r="BO431" s="170"/>
      <c r="BP431" s="170"/>
      <c r="BQ431" s="170"/>
      <c r="BR431" s="170"/>
      <c r="BS431" s="170"/>
      <c r="BT431" s="170"/>
      <c r="BU431" s="170"/>
      <c r="BV431" s="170"/>
      <c r="BW431" s="170"/>
      <c r="BX431" s="170"/>
      <c r="BY431" s="170"/>
      <c r="BZ431" s="171"/>
      <c r="CA431" s="171"/>
      <c r="CB431" s="171"/>
      <c r="CC431" s="171"/>
      <c r="CD431" s="171"/>
      <c r="CE431" s="171"/>
      <c r="CF431" s="171"/>
      <c r="CG431" s="171"/>
      <c r="CH431" s="171"/>
      <c r="CI431" s="171"/>
      <c r="CJ431" s="171"/>
      <c r="CK431" s="171"/>
      <c r="CL431" s="171"/>
      <c r="CM431" s="171"/>
      <c r="CN431" s="171"/>
      <c r="CO431" s="171"/>
      <c r="CP431" s="171"/>
      <c r="CQ431" s="171"/>
      <c r="CR431" s="171"/>
      <c r="CS431" s="171"/>
      <c r="CT431" s="171"/>
      <c r="CU431" s="171"/>
      <c r="CV431" s="171"/>
      <c r="CW431" s="171"/>
      <c r="CX431" s="171"/>
      <c r="CY431" s="171"/>
      <c r="CZ431" s="171"/>
    </row>
    <row r="432" s="175" customFormat="true" ht="25.15" customHeight="true" x14ac:dyDescent="0.2">
      <c r="B432" s="1049"/>
      <c r="C432" s="1172" t="s">
        <v>329</v>
      </c>
      <c r="D432" s="1127"/>
      <c r="E432" s="520">
        <v>-0.16522320918397884</v>
      </c>
      <c r="F432" s="473"/>
      <c r="G432" s="473"/>
      <c r="H432" s="1172" t="s">
        <v>298</v>
      </c>
      <c r="I432" s="1127"/>
      <c r="J432" s="521">
        <v>0.17938335783272646</v>
      </c>
      <c r="K432" s="473"/>
      <c r="L432" s="473"/>
      <c r="M432" s="1172" t="s">
        <v>304</v>
      </c>
      <c r="N432" s="1127"/>
      <c r="O432" s="522">
        <v>0.21862687912301385</v>
      </c>
      <c r="P432" s="473"/>
      <c r="Q432" s="473"/>
      <c r="AB432" s="168"/>
      <c r="AC432" s="168"/>
      <c r="AD432" s="168"/>
      <c r="AE432" s="168"/>
      <c r="AF432" s="168"/>
      <c r="AG432" s="168"/>
      <c r="AH432" s="168"/>
      <c r="AI432" s="168"/>
      <c r="AJ432" s="168"/>
      <c r="AK432" s="168"/>
      <c r="AL432" s="168"/>
      <c r="AM432" s="168"/>
      <c r="AN432" s="168"/>
      <c r="AO432" s="168"/>
      <c r="AP432" s="168"/>
      <c r="AQ432" s="168"/>
      <c r="AR432" s="168"/>
      <c r="AS432" s="168"/>
      <c r="AT432" s="168"/>
      <c r="AU432" s="168"/>
      <c r="AV432" s="168"/>
      <c r="AW432" s="168"/>
      <c r="AX432" s="168"/>
      <c r="AY432" s="168"/>
      <c r="AZ432" s="168"/>
      <c r="BA432" s="170"/>
      <c r="BB432" s="255"/>
      <c r="BC432" s="170"/>
      <c r="BD432" s="170"/>
      <c r="BE432" s="170"/>
      <c r="BF432" s="170"/>
      <c r="BG432" s="170"/>
      <c r="BH432" s="170"/>
      <c r="BI432" s="170"/>
      <c r="BJ432" s="170"/>
      <c r="BK432" s="170"/>
      <c r="BL432" s="170"/>
      <c r="BM432" s="170"/>
      <c r="BN432" s="170"/>
      <c r="BO432" s="170"/>
      <c r="BP432" s="170"/>
      <c r="BQ432" s="170"/>
      <c r="BR432" s="170"/>
      <c r="BS432" s="170"/>
      <c r="BT432" s="170"/>
      <c r="BU432" s="170"/>
      <c r="BV432" s="170"/>
      <c r="BW432" s="170"/>
      <c r="BX432" s="170"/>
      <c r="BY432" s="170"/>
      <c r="BZ432" s="171"/>
      <c r="CA432" s="171"/>
      <c r="CB432" s="171"/>
      <c r="CC432" s="171"/>
      <c r="CD432" s="171"/>
      <c r="CE432" s="171"/>
      <c r="CF432" s="171"/>
      <c r="CG432" s="171"/>
      <c r="CH432" s="171"/>
      <c r="CI432" s="171"/>
      <c r="CJ432" s="171"/>
      <c r="CK432" s="171"/>
      <c r="CL432" s="171"/>
      <c r="CM432" s="171"/>
      <c r="CN432" s="171"/>
      <c r="CO432" s="171"/>
      <c r="CP432" s="171"/>
      <c r="CQ432" s="171"/>
      <c r="CR432" s="171"/>
      <c r="CS432" s="171"/>
      <c r="CT432" s="171"/>
      <c r="CU432" s="171"/>
      <c r="CV432" s="171"/>
      <c r="CW432" s="171"/>
      <c r="CX432" s="171"/>
      <c r="CY432" s="171"/>
      <c r="CZ432" s="171"/>
    </row>
    <row r="433" s="175" customFormat="true" ht="25.15" customHeight="true" x14ac:dyDescent="0.2">
      <c r="B433" s="1049"/>
      <c r="C433" s="1172" t="s">
        <v>322</v>
      </c>
      <c r="D433" s="1127"/>
      <c r="E433" s="520">
        <v>0.16366785649874538</v>
      </c>
      <c r="F433" s="473"/>
      <c r="G433" s="473"/>
      <c r="H433" s="1172" t="s">
        <v>330</v>
      </c>
      <c r="I433" s="1127"/>
      <c r="J433" s="521">
        <v>0.16247682044887923</v>
      </c>
      <c r="K433" s="473"/>
      <c r="L433" s="473"/>
      <c r="M433" s="1172" t="s">
        <v>314</v>
      </c>
      <c r="N433" s="1127"/>
      <c r="O433" s="522">
        <v>0.19583923810103512</v>
      </c>
      <c r="P433" s="473"/>
      <c r="Q433" s="473"/>
      <c r="AB433" s="168"/>
      <c r="AC433" s="168"/>
      <c r="AD433" s="168"/>
      <c r="AE433" s="168"/>
      <c r="AF433" s="168"/>
      <c r="AG433" s="168"/>
      <c r="AH433" s="168"/>
      <c r="AI433" s="168"/>
      <c r="AJ433" s="168"/>
      <c r="AK433" s="168"/>
      <c r="AL433" s="168"/>
      <c r="AM433" s="168"/>
      <c r="AN433" s="168"/>
      <c r="AO433" s="168"/>
      <c r="AP433" s="168"/>
      <c r="AQ433" s="168"/>
      <c r="AR433" s="168"/>
      <c r="AS433" s="168"/>
      <c r="AT433" s="168"/>
      <c r="AU433" s="168"/>
      <c r="AV433" s="168"/>
      <c r="AW433" s="168"/>
      <c r="AX433" s="168"/>
      <c r="AY433" s="168"/>
      <c r="AZ433" s="168"/>
      <c r="BA433" s="170"/>
      <c r="BB433" s="255"/>
      <c r="BC433" s="170"/>
      <c r="BD433" s="170"/>
      <c r="BE433" s="170"/>
      <c r="BF433" s="170"/>
      <c r="BG433" s="170"/>
      <c r="BH433" s="170"/>
      <c r="BI433" s="170"/>
      <c r="BJ433" s="170"/>
      <c r="BK433" s="170"/>
      <c r="BL433" s="170"/>
      <c r="BM433" s="170"/>
      <c r="BN433" s="170"/>
      <c r="BO433" s="170"/>
      <c r="BP433" s="170"/>
      <c r="BQ433" s="170"/>
      <c r="BR433" s="170"/>
      <c r="BS433" s="170"/>
      <c r="BT433" s="170"/>
      <c r="BU433" s="170"/>
      <c r="BV433" s="170"/>
      <c r="BW433" s="170"/>
      <c r="BX433" s="170"/>
      <c r="BY433" s="170"/>
      <c r="BZ433" s="171"/>
      <c r="CA433" s="171"/>
      <c r="CB433" s="171"/>
      <c r="CC433" s="171"/>
      <c r="CD433" s="171"/>
      <c r="CE433" s="171"/>
      <c r="CF433" s="171"/>
      <c r="CG433" s="171"/>
      <c r="CH433" s="171"/>
      <c r="CI433" s="171"/>
      <c r="CJ433" s="171"/>
      <c r="CK433" s="171"/>
      <c r="CL433" s="171"/>
      <c r="CM433" s="171"/>
      <c r="CN433" s="171"/>
      <c r="CO433" s="171"/>
      <c r="CP433" s="171"/>
      <c r="CQ433" s="171"/>
      <c r="CR433" s="171"/>
      <c r="CS433" s="171"/>
      <c r="CT433" s="171"/>
      <c r="CU433" s="171"/>
      <c r="CV433" s="171"/>
      <c r="CW433" s="171"/>
      <c r="CX433" s="171"/>
      <c r="CY433" s="171"/>
      <c r="CZ433" s="171"/>
    </row>
    <row r="434" s="175" customFormat="true" ht="25.15" customHeight="true" x14ac:dyDescent="0.2">
      <c r="B434" s="1049"/>
      <c r="C434" s="1172" t="s">
        <v>323</v>
      </c>
      <c r="D434" s="1127"/>
      <c r="E434" s="520">
        <v>0.15916715852166036</v>
      </c>
      <c r="F434" s="473"/>
      <c r="G434" s="473"/>
      <c r="H434" s="1172" t="s">
        <v>303</v>
      </c>
      <c r="I434" s="1127"/>
      <c r="J434" s="521">
        <v>0.15900294989997663</v>
      </c>
      <c r="K434" s="473"/>
      <c r="L434" s="473"/>
      <c r="M434" s="1172" t="s">
        <v>331</v>
      </c>
      <c r="N434" s="1127"/>
      <c r="O434" s="522">
        <v>0.19425213584290052</v>
      </c>
      <c r="P434" s="473"/>
      <c r="Q434" s="473"/>
      <c r="AB434" s="168"/>
      <c r="AC434" s="168"/>
      <c r="AD434" s="168"/>
      <c r="AE434" s="168"/>
      <c r="AF434" s="168"/>
      <c r="AG434" s="168"/>
      <c r="AH434" s="168"/>
      <c r="AI434" s="168"/>
      <c r="AJ434" s="168"/>
      <c r="AK434" s="168"/>
      <c r="AL434" s="168"/>
      <c r="AM434" s="168"/>
      <c r="AN434" s="168"/>
      <c r="AO434" s="168"/>
      <c r="AP434" s="168"/>
      <c r="AQ434" s="168"/>
      <c r="AR434" s="168"/>
      <c r="AS434" s="168"/>
      <c r="AT434" s="168"/>
      <c r="AU434" s="168"/>
      <c r="AV434" s="168"/>
      <c r="AW434" s="168"/>
      <c r="AX434" s="168"/>
      <c r="AY434" s="168"/>
      <c r="AZ434" s="168"/>
      <c r="BA434" s="170"/>
      <c r="BB434" s="255"/>
      <c r="BC434" s="170"/>
      <c r="BD434" s="170"/>
      <c r="BE434" s="170"/>
      <c r="BF434" s="170"/>
      <c r="BG434" s="170"/>
      <c r="BH434" s="170"/>
      <c r="BI434" s="170"/>
      <c r="BJ434" s="170"/>
      <c r="BK434" s="170"/>
      <c r="BL434" s="170"/>
      <c r="BM434" s="170"/>
      <c r="BN434" s="170"/>
      <c r="BO434" s="170"/>
      <c r="BP434" s="170"/>
      <c r="BQ434" s="170"/>
      <c r="BR434" s="170"/>
      <c r="BS434" s="170"/>
      <c r="BT434" s="170"/>
      <c r="BU434" s="170"/>
      <c r="BV434" s="170"/>
      <c r="BW434" s="170"/>
      <c r="BX434" s="170"/>
      <c r="BY434" s="170"/>
      <c r="BZ434" s="171"/>
      <c r="CA434" s="171"/>
      <c r="CB434" s="171"/>
      <c r="CC434" s="171"/>
      <c r="CD434" s="171"/>
      <c r="CE434" s="171"/>
      <c r="CF434" s="171"/>
      <c r="CG434" s="171"/>
      <c r="CH434" s="171"/>
      <c r="CI434" s="171"/>
      <c r="CJ434" s="171"/>
      <c r="CK434" s="171"/>
      <c r="CL434" s="171"/>
      <c r="CM434" s="171"/>
      <c r="CN434" s="171"/>
      <c r="CO434" s="171"/>
      <c r="CP434" s="171"/>
      <c r="CQ434" s="171"/>
      <c r="CR434" s="171"/>
      <c r="CS434" s="171"/>
      <c r="CT434" s="171"/>
      <c r="CU434" s="171"/>
      <c r="CV434" s="171"/>
      <c r="CW434" s="171"/>
      <c r="CX434" s="171"/>
      <c r="CY434" s="171"/>
      <c r="CZ434" s="171"/>
    </row>
    <row r="435" s="175" customFormat="true" ht="25.15" customHeight="true" x14ac:dyDescent="0.2">
      <c r="B435" s="1049"/>
      <c r="C435" s="1172" t="s">
        <v>326</v>
      </c>
      <c r="D435" s="1127"/>
      <c r="E435" s="520">
        <v>-0.10693292047903041</v>
      </c>
      <c r="F435" s="473"/>
      <c r="G435" s="473"/>
      <c r="H435" s="1172" t="s">
        <v>332</v>
      </c>
      <c r="I435" s="1127"/>
      <c r="J435" s="521">
        <v>0.15836128339934566</v>
      </c>
      <c r="K435" s="473"/>
      <c r="L435" s="473"/>
      <c r="M435" s="1172" t="s">
        <v>325</v>
      </c>
      <c r="N435" s="1127"/>
      <c r="O435" s="522">
        <v>0.16320681364901404</v>
      </c>
      <c r="P435" s="473"/>
      <c r="Q435" s="473"/>
      <c r="AB435" s="168"/>
      <c r="AC435" s="168"/>
      <c r="AD435" s="168"/>
      <c r="AE435" s="168"/>
      <c r="AF435" s="168"/>
      <c r="AG435" s="168"/>
      <c r="AH435" s="168"/>
      <c r="AI435" s="168"/>
      <c r="AJ435" s="168"/>
      <c r="AK435" s="168"/>
      <c r="AL435" s="168"/>
      <c r="AM435" s="168"/>
      <c r="AN435" s="168"/>
      <c r="AO435" s="168"/>
      <c r="AP435" s="168"/>
      <c r="AQ435" s="168"/>
      <c r="AR435" s="168"/>
      <c r="AS435" s="168"/>
      <c r="AT435" s="168"/>
      <c r="AU435" s="168"/>
      <c r="AV435" s="168"/>
      <c r="AW435" s="168"/>
      <c r="AX435" s="168"/>
      <c r="AY435" s="168"/>
      <c r="AZ435" s="168"/>
      <c r="BA435" s="170"/>
      <c r="BB435" s="255"/>
      <c r="BC435" s="170"/>
      <c r="BD435" s="170"/>
      <c r="BE435" s="170"/>
      <c r="BF435" s="170"/>
      <c r="BG435" s="170"/>
      <c r="BH435" s="170"/>
      <c r="BI435" s="170"/>
      <c r="BJ435" s="170"/>
      <c r="BK435" s="170"/>
      <c r="BL435" s="170"/>
      <c r="BM435" s="170"/>
      <c r="BN435" s="170"/>
      <c r="BO435" s="170"/>
      <c r="BP435" s="170"/>
      <c r="BQ435" s="170"/>
      <c r="BR435" s="170"/>
      <c r="BS435" s="170"/>
      <c r="BT435" s="170"/>
      <c r="BU435" s="170"/>
      <c r="BV435" s="170"/>
      <c r="BW435" s="170"/>
      <c r="BX435" s="170"/>
      <c r="BY435" s="170"/>
      <c r="BZ435" s="171"/>
      <c r="CA435" s="171"/>
      <c r="CB435" s="171"/>
      <c r="CC435" s="171"/>
      <c r="CD435" s="171"/>
      <c r="CE435" s="171"/>
      <c r="CF435" s="171"/>
      <c r="CG435" s="171"/>
      <c r="CH435" s="171"/>
      <c r="CI435" s="171"/>
      <c r="CJ435" s="171"/>
      <c r="CK435" s="171"/>
      <c r="CL435" s="171"/>
      <c r="CM435" s="171"/>
      <c r="CN435" s="171"/>
      <c r="CO435" s="171"/>
      <c r="CP435" s="171"/>
      <c r="CQ435" s="171"/>
      <c r="CR435" s="171"/>
      <c r="CS435" s="171"/>
      <c r="CT435" s="171"/>
      <c r="CU435" s="171"/>
      <c r="CV435" s="171"/>
      <c r="CW435" s="171"/>
      <c r="CX435" s="171"/>
      <c r="CY435" s="171"/>
      <c r="CZ435" s="171"/>
    </row>
    <row r="436" s="175" customFormat="true" ht="25.15" customHeight="true" x14ac:dyDescent="0.2">
      <c r="B436" s="1049"/>
      <c r="C436" s="1172" t="s">
        <v>332</v>
      </c>
      <c r="D436" s="1127"/>
      <c r="E436" s="520">
        <v>0.10584758543464211</v>
      </c>
      <c r="F436" s="473"/>
      <c r="G436" s="473"/>
      <c r="H436" s="1172" t="s">
        <v>315</v>
      </c>
      <c r="I436" s="1127"/>
      <c r="J436" s="521">
        <v>0.15672608067862379</v>
      </c>
      <c r="K436" s="473"/>
      <c r="L436" s="473"/>
      <c r="M436" s="1172" t="s">
        <v>318</v>
      </c>
      <c r="N436" s="1127"/>
      <c r="O436" s="522">
        <v>0.1503443762167164</v>
      </c>
      <c r="P436" s="473"/>
      <c r="Q436" s="473"/>
      <c r="AB436" s="168"/>
      <c r="AC436" s="168"/>
      <c r="AD436" s="168"/>
      <c r="AE436" s="168"/>
      <c r="AF436" s="168"/>
      <c r="AG436" s="168"/>
      <c r="AH436" s="168"/>
      <c r="AI436" s="168"/>
      <c r="AJ436" s="168"/>
      <c r="AK436" s="168"/>
      <c r="AL436" s="168"/>
      <c r="AM436" s="168"/>
      <c r="AN436" s="168"/>
      <c r="AO436" s="168"/>
      <c r="AP436" s="168"/>
      <c r="AQ436" s="168"/>
      <c r="AR436" s="168"/>
      <c r="AS436" s="168"/>
      <c r="AT436" s="168"/>
      <c r="AU436" s="168"/>
      <c r="AV436" s="168"/>
      <c r="AW436" s="168"/>
      <c r="AX436" s="168"/>
      <c r="AY436" s="168"/>
      <c r="AZ436" s="168"/>
      <c r="BA436" s="170"/>
      <c r="BB436" s="255"/>
      <c r="BC436" s="170"/>
      <c r="BD436" s="170"/>
      <c r="BE436" s="170"/>
      <c r="BF436" s="170"/>
      <c r="BG436" s="170"/>
      <c r="BH436" s="170"/>
      <c r="BI436" s="170"/>
      <c r="BJ436" s="170"/>
      <c r="BK436" s="170"/>
      <c r="BL436" s="170"/>
      <c r="BM436" s="170"/>
      <c r="BN436" s="170"/>
      <c r="BO436" s="170"/>
      <c r="BP436" s="170"/>
      <c r="BQ436" s="170"/>
      <c r="BR436" s="170"/>
      <c r="BS436" s="170"/>
      <c r="BT436" s="170"/>
      <c r="BU436" s="170"/>
      <c r="BV436" s="170"/>
      <c r="BW436" s="170"/>
      <c r="BX436" s="170"/>
      <c r="BY436" s="170"/>
      <c r="BZ436" s="171"/>
      <c r="CA436" s="171"/>
      <c r="CB436" s="171"/>
      <c r="CC436" s="171"/>
      <c r="CD436" s="171"/>
      <c r="CE436" s="171"/>
      <c r="CF436" s="171"/>
      <c r="CG436" s="171"/>
      <c r="CH436" s="171"/>
      <c r="CI436" s="171"/>
      <c r="CJ436" s="171"/>
      <c r="CK436" s="171"/>
      <c r="CL436" s="171"/>
      <c r="CM436" s="171"/>
      <c r="CN436" s="171"/>
      <c r="CO436" s="171"/>
      <c r="CP436" s="171"/>
      <c r="CQ436" s="171"/>
      <c r="CR436" s="171"/>
      <c r="CS436" s="171"/>
      <c r="CT436" s="171"/>
      <c r="CU436" s="171"/>
      <c r="CV436" s="171"/>
      <c r="CW436" s="171"/>
      <c r="CX436" s="171"/>
      <c r="CY436" s="171"/>
      <c r="CZ436" s="171"/>
    </row>
    <row r="437" s="175" customFormat="true" ht="25.15" customHeight="true" x14ac:dyDescent="0.2">
      <c r="B437" s="1049"/>
      <c r="C437" s="1172" t="s">
        <v>330</v>
      </c>
      <c r="D437" s="1127"/>
      <c r="E437" s="520">
        <v>9.7207872917596888E-2</v>
      </c>
      <c r="F437" s="473"/>
      <c r="G437" s="473"/>
      <c r="H437" s="1172" t="s">
        <v>326</v>
      </c>
      <c r="I437" s="1127"/>
      <c r="J437" s="521">
        <v>0.14316423912161905</v>
      </c>
      <c r="K437" s="473"/>
      <c r="L437" s="473"/>
      <c r="M437" s="1172" t="s">
        <v>329</v>
      </c>
      <c r="N437" s="1127"/>
      <c r="O437" s="522">
        <v>-0.14639894727310065</v>
      </c>
      <c r="P437" s="473"/>
      <c r="Q437" s="473"/>
      <c r="AB437" s="168"/>
      <c r="AC437" s="168"/>
      <c r="AD437" s="168"/>
      <c r="AE437" s="168"/>
      <c r="AF437" s="168"/>
      <c r="AG437" s="168"/>
      <c r="AH437" s="168"/>
      <c r="AI437" s="168"/>
      <c r="AJ437" s="168"/>
      <c r="AK437" s="168"/>
      <c r="AL437" s="168"/>
      <c r="AM437" s="168"/>
      <c r="AN437" s="168"/>
      <c r="AO437" s="168"/>
      <c r="AP437" s="168"/>
      <c r="AQ437" s="168"/>
      <c r="AR437" s="168"/>
      <c r="AS437" s="168"/>
      <c r="AT437" s="168"/>
      <c r="AU437" s="168"/>
      <c r="AV437" s="168"/>
      <c r="AW437" s="168"/>
      <c r="AX437" s="168"/>
      <c r="AY437" s="168"/>
      <c r="AZ437" s="168"/>
      <c r="BA437" s="170"/>
      <c r="BB437" s="255"/>
      <c r="BC437" s="170"/>
      <c r="BD437" s="170"/>
      <c r="BE437" s="170"/>
      <c r="BF437" s="170"/>
      <c r="BG437" s="170"/>
      <c r="BH437" s="170"/>
      <c r="BI437" s="170"/>
      <c r="BJ437" s="170"/>
      <c r="BK437" s="170"/>
      <c r="BL437" s="170"/>
      <c r="BM437" s="170"/>
      <c r="BN437" s="170"/>
      <c r="BO437" s="170"/>
      <c r="BP437" s="170"/>
      <c r="BQ437" s="170"/>
      <c r="BR437" s="170"/>
      <c r="BS437" s="170"/>
      <c r="BT437" s="170"/>
      <c r="BU437" s="170"/>
      <c r="BV437" s="170"/>
      <c r="BW437" s="170"/>
      <c r="BX437" s="170"/>
      <c r="BY437" s="170"/>
      <c r="BZ437" s="171"/>
      <c r="CA437" s="171"/>
      <c r="CB437" s="171"/>
      <c r="CC437" s="171"/>
      <c r="CD437" s="171"/>
      <c r="CE437" s="171"/>
      <c r="CF437" s="171"/>
      <c r="CG437" s="171"/>
      <c r="CH437" s="171"/>
      <c r="CI437" s="171"/>
      <c r="CJ437" s="171"/>
      <c r="CK437" s="171"/>
      <c r="CL437" s="171"/>
      <c r="CM437" s="171"/>
      <c r="CN437" s="171"/>
      <c r="CO437" s="171"/>
      <c r="CP437" s="171"/>
      <c r="CQ437" s="171"/>
      <c r="CR437" s="171"/>
      <c r="CS437" s="171"/>
      <c r="CT437" s="171"/>
      <c r="CU437" s="171"/>
      <c r="CV437" s="171"/>
      <c r="CW437" s="171"/>
      <c r="CX437" s="171"/>
      <c r="CY437" s="171"/>
      <c r="CZ437" s="171"/>
    </row>
    <row r="438" s="175" customFormat="true" ht="25.15" customHeight="true" x14ac:dyDescent="0.2">
      <c r="B438" s="1049"/>
      <c r="C438" s="1172" t="s">
        <v>306</v>
      </c>
      <c r="D438" s="1127"/>
      <c r="E438" s="520">
        <v>-9.4815538794628645E-2</v>
      </c>
      <c r="F438" s="473"/>
      <c r="G438" s="473"/>
      <c r="H438" s="1172" t="s">
        <v>322</v>
      </c>
      <c r="I438" s="1127"/>
      <c r="J438" s="521">
        <v>0.13212522225716131</v>
      </c>
      <c r="K438" s="473"/>
      <c r="L438" s="473"/>
      <c r="M438" s="1172" t="s">
        <v>327</v>
      </c>
      <c r="N438" s="1127"/>
      <c r="O438" s="522">
        <v>0.13511118311915007</v>
      </c>
      <c r="P438" s="473"/>
      <c r="Q438" s="473"/>
      <c r="AB438" s="168"/>
      <c r="AC438" s="168"/>
      <c r="AD438" s="168"/>
      <c r="AE438" s="168"/>
      <c r="AF438" s="168"/>
      <c r="AG438" s="168"/>
      <c r="AH438" s="168"/>
      <c r="AI438" s="168"/>
      <c r="AJ438" s="168"/>
      <c r="AK438" s="168"/>
      <c r="AL438" s="168"/>
      <c r="AM438" s="168"/>
      <c r="AN438" s="168"/>
      <c r="AO438" s="168"/>
      <c r="AP438" s="168"/>
      <c r="AQ438" s="168"/>
      <c r="AR438" s="168"/>
      <c r="AS438" s="168"/>
      <c r="AT438" s="168"/>
      <c r="AU438" s="168"/>
      <c r="AV438" s="168"/>
      <c r="AW438" s="168"/>
      <c r="AX438" s="168"/>
      <c r="AY438" s="168"/>
      <c r="AZ438" s="168"/>
      <c r="BA438" s="170"/>
      <c r="BB438" s="255"/>
      <c r="BC438" s="170"/>
      <c r="BD438" s="170"/>
      <c r="BE438" s="170"/>
      <c r="BF438" s="170"/>
      <c r="BG438" s="170"/>
      <c r="BH438" s="170"/>
      <c r="BI438" s="170"/>
      <c r="BJ438" s="170"/>
      <c r="BK438" s="170"/>
      <c r="BL438" s="170"/>
      <c r="BM438" s="170"/>
      <c r="BN438" s="170"/>
      <c r="BO438" s="170"/>
      <c r="BP438" s="170"/>
      <c r="BQ438" s="170"/>
      <c r="BR438" s="170"/>
      <c r="BS438" s="170"/>
      <c r="BT438" s="170"/>
      <c r="BU438" s="170"/>
      <c r="BV438" s="170"/>
      <c r="BW438" s="170"/>
      <c r="BX438" s="170"/>
      <c r="BY438" s="170"/>
      <c r="BZ438" s="171"/>
      <c r="CA438" s="171"/>
      <c r="CB438" s="171"/>
      <c r="CC438" s="171"/>
      <c r="CD438" s="171"/>
      <c r="CE438" s="171"/>
      <c r="CF438" s="171"/>
      <c r="CG438" s="171"/>
      <c r="CH438" s="171"/>
      <c r="CI438" s="171"/>
      <c r="CJ438" s="171"/>
      <c r="CK438" s="171"/>
      <c r="CL438" s="171"/>
      <c r="CM438" s="171"/>
      <c r="CN438" s="171"/>
      <c r="CO438" s="171"/>
      <c r="CP438" s="171"/>
      <c r="CQ438" s="171"/>
      <c r="CR438" s="171"/>
      <c r="CS438" s="171"/>
      <c r="CT438" s="171"/>
      <c r="CU438" s="171"/>
      <c r="CV438" s="171"/>
      <c r="CW438" s="171"/>
      <c r="CX438" s="171"/>
      <c r="CY438" s="171"/>
      <c r="CZ438" s="171"/>
    </row>
    <row r="439" s="175" customFormat="true" ht="25.15" customHeight="true" x14ac:dyDescent="0.2">
      <c r="B439" s="1049"/>
      <c r="C439" s="1172" t="s">
        <v>333</v>
      </c>
      <c r="D439" s="1127"/>
      <c r="E439" s="520">
        <v>-8.9815544874350409E-2</v>
      </c>
      <c r="F439" s="473"/>
      <c r="G439" s="473"/>
      <c r="H439" s="1172" t="s">
        <v>334</v>
      </c>
      <c r="I439" s="1127"/>
      <c r="J439" s="521">
        <v>-0.12015945287582712</v>
      </c>
      <c r="K439" s="473"/>
      <c r="L439" s="473"/>
      <c r="M439" s="1172" t="s">
        <v>332</v>
      </c>
      <c r="N439" s="1127"/>
      <c r="O439" s="522">
        <v>0.13116630834735654</v>
      </c>
      <c r="P439" s="473"/>
      <c r="Q439" s="473"/>
      <c r="AB439" s="168"/>
      <c r="AC439" s="168"/>
      <c r="AD439" s="168"/>
      <c r="AE439" s="168"/>
      <c r="AF439" s="168"/>
      <c r="AG439" s="168"/>
      <c r="AH439" s="168"/>
      <c r="AI439" s="168"/>
      <c r="AJ439" s="168"/>
      <c r="AK439" s="168"/>
      <c r="AL439" s="168"/>
      <c r="AM439" s="168"/>
      <c r="AN439" s="168"/>
      <c r="AO439" s="168"/>
      <c r="AP439" s="168"/>
      <c r="AQ439" s="168"/>
      <c r="AR439" s="168"/>
      <c r="AS439" s="168"/>
      <c r="AT439" s="168"/>
      <c r="AU439" s="168"/>
      <c r="AV439" s="168"/>
      <c r="AW439" s="168"/>
      <c r="AX439" s="168"/>
      <c r="AY439" s="168"/>
      <c r="AZ439" s="168"/>
      <c r="BA439" s="170"/>
      <c r="BB439" s="255"/>
      <c r="BC439" s="170"/>
      <c r="BD439" s="170"/>
      <c r="BE439" s="170"/>
      <c r="BF439" s="170"/>
      <c r="BG439" s="170"/>
      <c r="BH439" s="170"/>
      <c r="BI439" s="170"/>
      <c r="BJ439" s="170"/>
      <c r="BK439" s="170"/>
      <c r="BL439" s="170"/>
      <c r="BM439" s="170"/>
      <c r="BN439" s="170"/>
      <c r="BO439" s="170"/>
      <c r="BP439" s="170"/>
      <c r="BQ439" s="170"/>
      <c r="BR439" s="170"/>
      <c r="BS439" s="170"/>
      <c r="BT439" s="170"/>
      <c r="BU439" s="170"/>
      <c r="BV439" s="170"/>
      <c r="BW439" s="170"/>
      <c r="BX439" s="170"/>
      <c r="BY439" s="170"/>
      <c r="BZ439" s="171"/>
      <c r="CA439" s="171"/>
      <c r="CB439" s="171"/>
      <c r="CC439" s="171"/>
      <c r="CD439" s="171"/>
      <c r="CE439" s="171"/>
      <c r="CF439" s="171"/>
      <c r="CG439" s="171"/>
      <c r="CH439" s="171"/>
      <c r="CI439" s="171"/>
      <c r="CJ439" s="171"/>
      <c r="CK439" s="171"/>
      <c r="CL439" s="171"/>
      <c r="CM439" s="171"/>
      <c r="CN439" s="171"/>
      <c r="CO439" s="171"/>
      <c r="CP439" s="171"/>
      <c r="CQ439" s="171"/>
      <c r="CR439" s="171"/>
      <c r="CS439" s="171"/>
      <c r="CT439" s="171"/>
      <c r="CU439" s="171"/>
      <c r="CV439" s="171"/>
      <c r="CW439" s="171"/>
      <c r="CX439" s="171"/>
      <c r="CY439" s="171"/>
      <c r="CZ439" s="171"/>
    </row>
    <row r="440" s="175" customFormat="true" ht="25.15" customHeight="true" x14ac:dyDescent="0.2">
      <c r="B440" s="1049"/>
      <c r="C440" s="1172" t="s">
        <v>328</v>
      </c>
      <c r="D440" s="1127"/>
      <c r="E440" s="520">
        <v>7.6929042507456427E-2</v>
      </c>
      <c r="F440" s="473"/>
      <c r="G440" s="473"/>
      <c r="H440" s="1172" t="s">
        <v>317</v>
      </c>
      <c r="I440" s="1127"/>
      <c r="J440" s="521">
        <v>-0.11928968728491923</v>
      </c>
      <c r="K440" s="473"/>
      <c r="L440" s="473"/>
      <c r="M440" s="1172" t="s">
        <v>313</v>
      </c>
      <c r="N440" s="1127"/>
      <c r="O440" s="522">
        <v>0.1262165012195578</v>
      </c>
      <c r="P440" s="473"/>
      <c r="Q440" s="473"/>
      <c r="AB440" s="168"/>
      <c r="AC440" s="168"/>
      <c r="AD440" s="168"/>
      <c r="AE440" s="168"/>
      <c r="AF440" s="168"/>
      <c r="AG440" s="168"/>
      <c r="AH440" s="168"/>
      <c r="AI440" s="168"/>
      <c r="AJ440" s="168"/>
      <c r="AK440" s="168"/>
      <c r="AL440" s="168"/>
      <c r="AM440" s="168"/>
      <c r="AN440" s="168"/>
      <c r="AO440" s="168"/>
      <c r="AP440" s="168"/>
      <c r="AQ440" s="168"/>
      <c r="AR440" s="168"/>
      <c r="AS440" s="168"/>
      <c r="AT440" s="168"/>
      <c r="AU440" s="168"/>
      <c r="AV440" s="168"/>
      <c r="AW440" s="168"/>
      <c r="AX440" s="168"/>
      <c r="AY440" s="168"/>
      <c r="AZ440" s="168"/>
      <c r="BA440" s="170"/>
      <c r="BB440" s="255"/>
      <c r="BC440" s="170"/>
      <c r="BD440" s="170"/>
      <c r="BE440" s="170"/>
      <c r="BF440" s="170"/>
      <c r="BG440" s="170"/>
      <c r="BH440" s="170"/>
      <c r="BI440" s="170"/>
      <c r="BJ440" s="170"/>
      <c r="BK440" s="170"/>
      <c r="BL440" s="170"/>
      <c r="BM440" s="170"/>
      <c r="BN440" s="170"/>
      <c r="BO440" s="170"/>
      <c r="BP440" s="170"/>
      <c r="BQ440" s="170"/>
      <c r="BR440" s="170"/>
      <c r="BS440" s="170"/>
      <c r="BT440" s="170"/>
      <c r="BU440" s="170"/>
      <c r="BV440" s="170"/>
      <c r="BW440" s="170"/>
      <c r="BX440" s="170"/>
      <c r="BY440" s="170"/>
      <c r="BZ440" s="171"/>
      <c r="CA440" s="171"/>
      <c r="CB440" s="171"/>
      <c r="CC440" s="171"/>
      <c r="CD440" s="171"/>
      <c r="CE440" s="171"/>
      <c r="CF440" s="171"/>
      <c r="CG440" s="171"/>
      <c r="CH440" s="171"/>
      <c r="CI440" s="171"/>
      <c r="CJ440" s="171"/>
      <c r="CK440" s="171"/>
      <c r="CL440" s="171"/>
      <c r="CM440" s="171"/>
      <c r="CN440" s="171"/>
      <c r="CO440" s="171"/>
      <c r="CP440" s="171"/>
      <c r="CQ440" s="171"/>
      <c r="CR440" s="171"/>
      <c r="CS440" s="171"/>
      <c r="CT440" s="171"/>
      <c r="CU440" s="171"/>
      <c r="CV440" s="171"/>
      <c r="CW440" s="171"/>
      <c r="CX440" s="171"/>
      <c r="CY440" s="171"/>
      <c r="CZ440" s="171"/>
    </row>
    <row r="441" s="175" customFormat="true" ht="25.15" customHeight="true" x14ac:dyDescent="0.2">
      <c r="B441" s="1049"/>
      <c r="C441" s="1172" t="s">
        <v>335</v>
      </c>
      <c r="D441" s="1127"/>
      <c r="E441" s="520">
        <v>-5.9413594117109864E-2</v>
      </c>
      <c r="F441" s="473"/>
      <c r="G441" s="473"/>
      <c r="H441" s="1172" t="s">
        <v>307</v>
      </c>
      <c r="I441" s="1127"/>
      <c r="J441" s="521">
        <v>0.11486984702499198</v>
      </c>
      <c r="K441" s="473"/>
      <c r="L441" s="473"/>
      <c r="M441" s="1172" t="s">
        <v>323</v>
      </c>
      <c r="N441" s="1127"/>
      <c r="O441" s="522">
        <v>0.11551967676703348</v>
      </c>
      <c r="P441" s="473"/>
      <c r="Q441" s="473"/>
      <c r="AB441" s="168"/>
      <c r="AC441" s="168"/>
      <c r="AD441" s="168"/>
      <c r="AE441" s="168"/>
      <c r="AF441" s="168"/>
      <c r="AG441" s="168"/>
      <c r="AH441" s="168"/>
      <c r="AI441" s="168"/>
      <c r="AJ441" s="168"/>
      <c r="AK441" s="168"/>
      <c r="AL441" s="168"/>
      <c r="AM441" s="168"/>
      <c r="AN441" s="168"/>
      <c r="AO441" s="168"/>
      <c r="AP441" s="168"/>
      <c r="AQ441" s="168"/>
      <c r="AR441" s="168"/>
      <c r="AS441" s="168"/>
      <c r="AT441" s="168"/>
      <c r="AU441" s="168"/>
      <c r="AV441" s="168"/>
      <c r="AW441" s="168"/>
      <c r="AX441" s="168"/>
      <c r="AY441" s="168"/>
      <c r="AZ441" s="168"/>
      <c r="BA441" s="170"/>
      <c r="BB441" s="255"/>
      <c r="BC441" s="170"/>
      <c r="BD441" s="170"/>
      <c r="BE441" s="170"/>
      <c r="BF441" s="170"/>
      <c r="BG441" s="170"/>
      <c r="BH441" s="170"/>
      <c r="BI441" s="170"/>
      <c r="BJ441" s="170"/>
      <c r="BK441" s="170"/>
      <c r="BL441" s="170"/>
      <c r="BM441" s="170"/>
      <c r="BN441" s="170"/>
      <c r="BO441" s="170"/>
      <c r="BP441" s="170"/>
      <c r="BQ441" s="170"/>
      <c r="BR441" s="170"/>
      <c r="BS441" s="170"/>
      <c r="BT441" s="170"/>
      <c r="BU441" s="170"/>
      <c r="BV441" s="170"/>
      <c r="BW441" s="170"/>
      <c r="BX441" s="170"/>
      <c r="BY441" s="170"/>
      <c r="BZ441" s="171"/>
      <c r="CA441" s="171"/>
      <c r="CB441" s="171"/>
      <c r="CC441" s="171"/>
      <c r="CD441" s="171"/>
      <c r="CE441" s="171"/>
      <c r="CF441" s="171"/>
      <c r="CG441" s="171"/>
      <c r="CH441" s="171"/>
      <c r="CI441" s="171"/>
      <c r="CJ441" s="171"/>
      <c r="CK441" s="171"/>
      <c r="CL441" s="171"/>
      <c r="CM441" s="171"/>
      <c r="CN441" s="171"/>
      <c r="CO441" s="171"/>
      <c r="CP441" s="171"/>
      <c r="CQ441" s="171"/>
      <c r="CR441" s="171"/>
      <c r="CS441" s="171"/>
      <c r="CT441" s="171"/>
      <c r="CU441" s="171"/>
      <c r="CV441" s="171"/>
      <c r="CW441" s="171"/>
      <c r="CX441" s="171"/>
      <c r="CY441" s="171"/>
      <c r="CZ441" s="171"/>
    </row>
    <row r="442" s="175" customFormat="true" ht="25.15" customHeight="true" x14ac:dyDescent="0.2">
      <c r="B442" s="1049"/>
      <c r="C442" s="1172" t="s">
        <v>324</v>
      </c>
      <c r="D442" s="1127"/>
      <c r="E442" s="520">
        <v>5.1597037656341015E-2</v>
      </c>
      <c r="F442" s="473"/>
      <c r="G442" s="473"/>
      <c r="H442" s="1172" t="s">
        <v>336</v>
      </c>
      <c r="I442" s="1127"/>
      <c r="J442" s="521">
        <v>0.10693153245403546</v>
      </c>
      <c r="K442" s="473"/>
      <c r="L442" s="473"/>
      <c r="M442" s="1172" t="s">
        <v>302</v>
      </c>
      <c r="N442" s="1127"/>
      <c r="O442" s="522">
        <v>0.11121188277932986</v>
      </c>
      <c r="P442" s="473"/>
      <c r="Q442" s="473"/>
      <c r="AB442" s="168"/>
      <c r="AC442" s="168"/>
      <c r="AD442" s="168"/>
      <c r="AE442" s="168"/>
      <c r="AF442" s="168"/>
      <c r="AG442" s="168"/>
      <c r="AH442" s="168"/>
      <c r="AI442" s="168"/>
      <c r="AJ442" s="168"/>
      <c r="AK442" s="168"/>
      <c r="AL442" s="168"/>
      <c r="AM442" s="168"/>
      <c r="AN442" s="168"/>
      <c r="AO442" s="168"/>
      <c r="AP442" s="168"/>
      <c r="AQ442" s="168"/>
      <c r="AR442" s="168"/>
      <c r="AS442" s="168"/>
      <c r="AT442" s="168"/>
      <c r="AU442" s="168"/>
      <c r="AV442" s="168"/>
      <c r="AW442" s="168"/>
      <c r="AX442" s="168"/>
      <c r="AY442" s="168"/>
      <c r="AZ442" s="168"/>
      <c r="BA442" s="170"/>
      <c r="BB442" s="255"/>
      <c r="BC442" s="170"/>
      <c r="BD442" s="170"/>
      <c r="BE442" s="170"/>
      <c r="BF442" s="170"/>
      <c r="BG442" s="170"/>
      <c r="BH442" s="170"/>
      <c r="BI442" s="170"/>
      <c r="BJ442" s="170"/>
      <c r="BK442" s="170"/>
      <c r="BL442" s="170"/>
      <c r="BM442" s="170"/>
      <c r="BN442" s="170"/>
      <c r="BO442" s="170"/>
      <c r="BP442" s="170"/>
      <c r="BQ442" s="170"/>
      <c r="BR442" s="170"/>
      <c r="BS442" s="170"/>
      <c r="BT442" s="170"/>
      <c r="BU442" s="170"/>
      <c r="BV442" s="170"/>
      <c r="BW442" s="170"/>
      <c r="BX442" s="170"/>
      <c r="BY442" s="170"/>
      <c r="BZ442" s="171"/>
      <c r="CA442" s="171"/>
      <c r="CB442" s="171"/>
      <c r="CC442" s="171"/>
      <c r="CD442" s="171"/>
      <c r="CE442" s="171"/>
      <c r="CF442" s="171"/>
      <c r="CG442" s="171"/>
      <c r="CH442" s="171"/>
      <c r="CI442" s="171"/>
      <c r="CJ442" s="171"/>
      <c r="CK442" s="171"/>
      <c r="CL442" s="171"/>
      <c r="CM442" s="171"/>
      <c r="CN442" s="171"/>
      <c r="CO442" s="171"/>
      <c r="CP442" s="171"/>
      <c r="CQ442" s="171"/>
      <c r="CR442" s="171"/>
      <c r="CS442" s="171"/>
      <c r="CT442" s="171"/>
      <c r="CU442" s="171"/>
      <c r="CV442" s="171"/>
      <c r="CW442" s="171"/>
      <c r="CX442" s="171"/>
      <c r="CY442" s="171"/>
      <c r="CZ442" s="171"/>
    </row>
    <row r="443" s="175" customFormat="true" ht="25.15" customHeight="true" x14ac:dyDescent="0.2">
      <c r="B443" s="1049"/>
      <c r="C443" s="1172" t="s">
        <v>337</v>
      </c>
      <c r="D443" s="1127"/>
      <c r="E443" s="520">
        <v>5.0028306458236631E-2</v>
      </c>
      <c r="F443" s="473"/>
      <c r="G443" s="473"/>
      <c r="H443" s="1172" t="s">
        <v>300</v>
      </c>
      <c r="I443" s="1127"/>
      <c r="J443" s="521">
        <v>9.9799484104006422E-2</v>
      </c>
      <c r="K443" s="473"/>
      <c r="L443" s="473"/>
      <c r="M443" s="1172" t="s">
        <v>333</v>
      </c>
      <c r="N443" s="1127"/>
      <c r="O443" s="522">
        <v>0.10551075430144304</v>
      </c>
      <c r="P443" s="473"/>
      <c r="Q443" s="473"/>
      <c r="AB443" s="168"/>
      <c r="AC443" s="168"/>
      <c r="AD443" s="168"/>
      <c r="AE443" s="168"/>
      <c r="AF443" s="168"/>
      <c r="AG443" s="168"/>
      <c r="AH443" s="168"/>
      <c r="AI443" s="168"/>
      <c r="AJ443" s="168"/>
      <c r="AK443" s="168"/>
      <c r="AL443" s="168"/>
      <c r="AM443" s="168"/>
      <c r="AN443" s="168"/>
      <c r="AO443" s="168"/>
      <c r="AP443" s="168"/>
      <c r="AQ443" s="168"/>
      <c r="AR443" s="168"/>
      <c r="AS443" s="168"/>
      <c r="AT443" s="168"/>
      <c r="AU443" s="168"/>
      <c r="AV443" s="168"/>
      <c r="AW443" s="168"/>
      <c r="AX443" s="168"/>
      <c r="AY443" s="168"/>
      <c r="AZ443" s="168"/>
      <c r="BA443" s="170"/>
      <c r="BB443" s="255"/>
      <c r="BC443" s="170"/>
      <c r="BD443" s="170"/>
      <c r="BE443" s="170"/>
      <c r="BF443" s="170"/>
      <c r="BG443" s="170"/>
      <c r="BH443" s="170"/>
      <c r="BI443" s="170"/>
      <c r="BJ443" s="170"/>
      <c r="BK443" s="170"/>
      <c r="BL443" s="170"/>
      <c r="BM443" s="170"/>
      <c r="BN443" s="170"/>
      <c r="BO443" s="170"/>
      <c r="BP443" s="170"/>
      <c r="BQ443" s="170"/>
      <c r="BR443" s="170"/>
      <c r="BS443" s="170"/>
      <c r="BT443" s="170"/>
      <c r="BU443" s="170"/>
      <c r="BV443" s="170"/>
      <c r="BW443" s="170"/>
      <c r="BX443" s="170"/>
      <c r="BY443" s="170"/>
      <c r="BZ443" s="171"/>
      <c r="CA443" s="171"/>
      <c r="CB443" s="171"/>
      <c r="CC443" s="171"/>
      <c r="CD443" s="171"/>
      <c r="CE443" s="171"/>
      <c r="CF443" s="171"/>
      <c r="CG443" s="171"/>
      <c r="CH443" s="171"/>
      <c r="CI443" s="171"/>
      <c r="CJ443" s="171"/>
      <c r="CK443" s="171"/>
      <c r="CL443" s="171"/>
      <c r="CM443" s="171"/>
      <c r="CN443" s="171"/>
      <c r="CO443" s="171"/>
      <c r="CP443" s="171"/>
      <c r="CQ443" s="171"/>
      <c r="CR443" s="171"/>
      <c r="CS443" s="171"/>
      <c r="CT443" s="171"/>
      <c r="CU443" s="171"/>
      <c r="CV443" s="171"/>
      <c r="CW443" s="171"/>
      <c r="CX443" s="171"/>
      <c r="CY443" s="171"/>
      <c r="CZ443" s="171"/>
    </row>
    <row r="444" s="175" customFormat="true" ht="25.15" customHeight="true" x14ac:dyDescent="0.2">
      <c r="B444" s="1049"/>
      <c r="C444" s="1172" t="s">
        <v>338</v>
      </c>
      <c r="D444" s="1127"/>
      <c r="E444" s="520">
        <v>-4.4844125625606468E-2</v>
      </c>
      <c r="F444" s="473"/>
      <c r="G444" s="473"/>
      <c r="H444" s="1172" t="s">
        <v>339</v>
      </c>
      <c r="I444" s="1127"/>
      <c r="J444" s="521">
        <v>-9.757223386696498E-2</v>
      </c>
      <c r="K444" s="473"/>
      <c r="L444" s="473"/>
      <c r="M444" s="1172" t="s">
        <v>340</v>
      </c>
      <c r="N444" s="1127"/>
      <c r="O444" s="522">
        <v>0.10543930155240397</v>
      </c>
      <c r="P444" s="473"/>
      <c r="Q444" s="473"/>
      <c r="AB444" s="168"/>
      <c r="AC444" s="168"/>
      <c r="AD444" s="168"/>
      <c r="AE444" s="168"/>
      <c r="AF444" s="168"/>
      <c r="AG444" s="168"/>
      <c r="AH444" s="168"/>
      <c r="AI444" s="168"/>
      <c r="AJ444" s="168"/>
      <c r="AK444" s="168"/>
      <c r="AL444" s="168"/>
      <c r="AM444" s="168"/>
      <c r="AN444" s="168"/>
      <c r="AO444" s="168"/>
      <c r="AP444" s="168"/>
      <c r="AQ444" s="168"/>
      <c r="AR444" s="168"/>
      <c r="AS444" s="168"/>
      <c r="AT444" s="168"/>
      <c r="AU444" s="168"/>
      <c r="AV444" s="168"/>
      <c r="AW444" s="168"/>
      <c r="AX444" s="168"/>
      <c r="AY444" s="168"/>
      <c r="AZ444" s="168"/>
      <c r="BA444" s="170"/>
      <c r="BB444" s="255"/>
      <c r="BC444" s="170"/>
      <c r="BD444" s="170"/>
      <c r="BE444" s="170"/>
      <c r="BF444" s="170"/>
      <c r="BG444" s="170"/>
      <c r="BH444" s="170"/>
      <c r="BI444" s="170"/>
      <c r="BJ444" s="170"/>
      <c r="BK444" s="170"/>
      <c r="BL444" s="170"/>
      <c r="BM444" s="170"/>
      <c r="BN444" s="170"/>
      <c r="BO444" s="170"/>
      <c r="BP444" s="170"/>
      <c r="BQ444" s="170"/>
      <c r="BR444" s="170"/>
      <c r="BS444" s="170"/>
      <c r="BT444" s="170"/>
      <c r="BU444" s="170"/>
      <c r="BV444" s="170"/>
      <c r="BW444" s="170"/>
      <c r="BX444" s="170"/>
      <c r="BY444" s="170"/>
      <c r="BZ444" s="171"/>
      <c r="CA444" s="171"/>
      <c r="CB444" s="171"/>
      <c r="CC444" s="171"/>
      <c r="CD444" s="171"/>
      <c r="CE444" s="171"/>
      <c r="CF444" s="171"/>
      <c r="CG444" s="171"/>
      <c r="CH444" s="171"/>
      <c r="CI444" s="171"/>
      <c r="CJ444" s="171"/>
      <c r="CK444" s="171"/>
      <c r="CL444" s="171"/>
      <c r="CM444" s="171"/>
      <c r="CN444" s="171"/>
      <c r="CO444" s="171"/>
      <c r="CP444" s="171"/>
      <c r="CQ444" s="171"/>
      <c r="CR444" s="171"/>
      <c r="CS444" s="171"/>
      <c r="CT444" s="171"/>
      <c r="CU444" s="171"/>
      <c r="CV444" s="171"/>
      <c r="CW444" s="171"/>
      <c r="CX444" s="171"/>
      <c r="CY444" s="171"/>
      <c r="CZ444" s="171"/>
    </row>
    <row r="445" s="175" customFormat="true" ht="25.15" customHeight="true" x14ac:dyDescent="0.2">
      <c r="B445" s="1049"/>
      <c r="C445" s="1172" t="s">
        <v>341</v>
      </c>
      <c r="D445" s="1127"/>
      <c r="E445" s="520">
        <v>4.058799439232872E-2</v>
      </c>
      <c r="F445" s="473"/>
      <c r="G445" s="473"/>
      <c r="H445" s="1172" t="s">
        <v>342</v>
      </c>
      <c r="I445" s="1127"/>
      <c r="J445" s="521">
        <v>-8.8006979184743372E-2</v>
      </c>
      <c r="K445" s="473"/>
      <c r="L445" s="473"/>
      <c r="M445" s="1172" t="s">
        <v>335</v>
      </c>
      <c r="N445" s="1127"/>
      <c r="O445" s="522">
        <v>-6.5535380562801143E-2</v>
      </c>
      <c r="P445" s="473"/>
      <c r="Q445" s="473"/>
      <c r="AB445" s="168"/>
      <c r="AC445" s="168"/>
      <c r="AD445" s="168"/>
      <c r="AE445" s="168"/>
      <c r="AF445" s="168"/>
      <c r="AG445" s="168"/>
      <c r="AH445" s="168"/>
      <c r="AI445" s="168"/>
      <c r="AJ445" s="168"/>
      <c r="AK445" s="168"/>
      <c r="AL445" s="168"/>
      <c r="AM445" s="168"/>
      <c r="AN445" s="168"/>
      <c r="AO445" s="168"/>
      <c r="AP445" s="168"/>
      <c r="AQ445" s="168"/>
      <c r="AR445" s="168"/>
      <c r="AS445" s="168"/>
      <c r="AT445" s="168"/>
      <c r="AU445" s="168"/>
      <c r="AV445" s="168"/>
      <c r="AW445" s="168"/>
      <c r="AX445" s="168"/>
      <c r="AY445" s="168"/>
      <c r="AZ445" s="168"/>
      <c r="BA445" s="170"/>
      <c r="BB445" s="255"/>
      <c r="BC445" s="170"/>
      <c r="BD445" s="170"/>
      <c r="BE445" s="170"/>
      <c r="BF445" s="170"/>
      <c r="BG445" s="170"/>
      <c r="BH445" s="170"/>
      <c r="BI445" s="170"/>
      <c r="BJ445" s="170"/>
      <c r="BK445" s="170"/>
      <c r="BL445" s="170"/>
      <c r="BM445" s="170"/>
      <c r="BN445" s="170"/>
      <c r="BO445" s="170"/>
      <c r="BP445" s="170"/>
      <c r="BQ445" s="170"/>
      <c r="BR445" s="170"/>
      <c r="BS445" s="170"/>
      <c r="BT445" s="170"/>
      <c r="BU445" s="170"/>
      <c r="BV445" s="170"/>
      <c r="BW445" s="170"/>
      <c r="BX445" s="170"/>
      <c r="BY445" s="170"/>
      <c r="BZ445" s="171"/>
      <c r="CA445" s="171"/>
      <c r="CB445" s="171"/>
      <c r="CC445" s="171"/>
      <c r="CD445" s="171"/>
      <c r="CE445" s="171"/>
      <c r="CF445" s="171"/>
      <c r="CG445" s="171"/>
      <c r="CH445" s="171"/>
      <c r="CI445" s="171"/>
      <c r="CJ445" s="171"/>
      <c r="CK445" s="171"/>
      <c r="CL445" s="171"/>
      <c r="CM445" s="171"/>
      <c r="CN445" s="171"/>
      <c r="CO445" s="171"/>
      <c r="CP445" s="171"/>
      <c r="CQ445" s="171"/>
      <c r="CR445" s="171"/>
      <c r="CS445" s="171"/>
      <c r="CT445" s="171"/>
      <c r="CU445" s="171"/>
      <c r="CV445" s="171"/>
      <c r="CW445" s="171"/>
      <c r="CX445" s="171"/>
      <c r="CY445" s="171"/>
      <c r="CZ445" s="171"/>
    </row>
    <row r="446" s="175" customFormat="true" ht="25.15" customHeight="true" x14ac:dyDescent="0.2">
      <c r="C446" s="1172" t="s">
        <v>339</v>
      </c>
      <c r="D446" s="1127"/>
      <c r="E446" s="520">
        <v>-3.6103767416373861E-2</v>
      </c>
      <c r="F446" s="473"/>
      <c r="G446" s="473"/>
      <c r="H446" s="1172" t="s">
        <v>325</v>
      </c>
      <c r="I446" s="1127"/>
      <c r="J446" s="521">
        <v>-8.6996902660066586E-2</v>
      </c>
      <c r="K446" s="473"/>
      <c r="L446" s="473"/>
      <c r="M446" s="1172" t="s">
        <v>343</v>
      </c>
      <c r="N446" s="1127"/>
      <c r="O446" s="522">
        <v>5.7790121164099116E-2</v>
      </c>
      <c r="P446" s="473"/>
      <c r="Q446" s="473"/>
      <c r="AB446" s="168"/>
      <c r="AC446" s="168"/>
      <c r="AD446" s="168"/>
      <c r="AE446" s="168"/>
      <c r="AF446" s="168"/>
      <c r="AG446" s="168"/>
      <c r="AH446" s="168"/>
      <c r="AI446" s="168"/>
      <c r="AJ446" s="168"/>
      <c r="AK446" s="168"/>
      <c r="AL446" s="168"/>
      <c r="AM446" s="168"/>
      <c r="AN446" s="168"/>
      <c r="AO446" s="168"/>
      <c r="AP446" s="168"/>
      <c r="AQ446" s="168"/>
      <c r="AR446" s="168"/>
      <c r="AS446" s="168"/>
      <c r="AT446" s="168"/>
      <c r="AU446" s="168"/>
      <c r="AV446" s="168"/>
      <c r="AW446" s="168"/>
      <c r="AX446" s="168"/>
      <c r="AY446" s="168"/>
      <c r="AZ446" s="168"/>
      <c r="BA446" s="170"/>
      <c r="BB446" s="255"/>
      <c r="BC446" s="170"/>
      <c r="BD446" s="170"/>
      <c r="BE446" s="170"/>
      <c r="BF446" s="170"/>
      <c r="BG446" s="170"/>
      <c r="BH446" s="170"/>
      <c r="BI446" s="170"/>
      <c r="BJ446" s="170"/>
      <c r="BK446" s="170"/>
      <c r="BL446" s="170"/>
      <c r="BM446" s="170"/>
      <c r="BN446" s="170"/>
      <c r="BO446" s="170"/>
      <c r="BP446" s="170"/>
      <c r="BQ446" s="170"/>
      <c r="BR446" s="170"/>
      <c r="BS446" s="170"/>
      <c r="BT446" s="170"/>
      <c r="BU446" s="170"/>
      <c r="BV446" s="170"/>
      <c r="BW446" s="170"/>
      <c r="BX446" s="170"/>
      <c r="BY446" s="170"/>
      <c r="BZ446" s="171"/>
      <c r="CA446" s="171"/>
      <c r="CB446" s="171"/>
      <c r="CC446" s="171"/>
      <c r="CD446" s="171"/>
      <c r="CE446" s="171"/>
      <c r="CF446" s="171"/>
      <c r="CG446" s="171"/>
      <c r="CH446" s="171"/>
      <c r="CI446" s="171"/>
      <c r="CJ446" s="171"/>
      <c r="CK446" s="171"/>
      <c r="CL446" s="171"/>
      <c r="CM446" s="171"/>
      <c r="CN446" s="171"/>
      <c r="CO446" s="171"/>
      <c r="CP446" s="171"/>
      <c r="CQ446" s="171"/>
      <c r="CR446" s="171"/>
      <c r="CS446" s="171"/>
      <c r="CT446" s="171"/>
      <c r="CU446" s="171"/>
      <c r="CV446" s="171"/>
      <c r="CW446" s="171"/>
      <c r="CX446" s="171"/>
      <c r="CY446" s="171"/>
      <c r="CZ446" s="171"/>
    </row>
    <row r="447" s="175" customFormat="true" ht="25.15" customHeight="true" x14ac:dyDescent="0.2">
      <c r="C447" s="1172" t="s">
        <v>343</v>
      </c>
      <c r="D447" s="1127"/>
      <c r="E447" s="520">
        <v>3.3679314684236877E-2</v>
      </c>
      <c r="F447" s="473"/>
      <c r="G447" s="473"/>
      <c r="H447" s="1172" t="s">
        <v>333</v>
      </c>
      <c r="I447" s="1127"/>
      <c r="J447" s="521">
        <v>-8.4181548843527826E-2</v>
      </c>
      <c r="K447" s="473"/>
      <c r="L447" s="473"/>
      <c r="M447" s="1172" t="s">
        <v>336</v>
      </c>
      <c r="N447" s="1127"/>
      <c r="O447" s="522">
        <v>-4.8337669418933048E-2</v>
      </c>
      <c r="P447" s="473"/>
      <c r="Q447" s="473"/>
      <c r="AB447" s="168"/>
      <c r="AC447" s="168"/>
      <c r="AD447" s="168"/>
      <c r="AE447" s="168"/>
      <c r="AF447" s="168"/>
      <c r="AG447" s="168"/>
      <c r="AH447" s="168"/>
      <c r="AI447" s="168"/>
      <c r="AJ447" s="168"/>
      <c r="AK447" s="168"/>
      <c r="AL447" s="168"/>
      <c r="AM447" s="168"/>
      <c r="AN447" s="168"/>
      <c r="AO447" s="168"/>
      <c r="AP447" s="168"/>
      <c r="AQ447" s="168"/>
      <c r="AR447" s="168"/>
      <c r="AS447" s="168"/>
      <c r="AT447" s="168"/>
      <c r="AU447" s="168"/>
      <c r="AV447" s="168"/>
      <c r="AW447" s="168"/>
      <c r="AX447" s="168"/>
      <c r="AY447" s="168"/>
      <c r="AZ447" s="168"/>
      <c r="BA447" s="170"/>
      <c r="BB447" s="255"/>
      <c r="BC447" s="170"/>
      <c r="BD447" s="170"/>
      <c r="BE447" s="170"/>
      <c r="BF447" s="170"/>
      <c r="BG447" s="170"/>
      <c r="BH447" s="170"/>
      <c r="BI447" s="170"/>
      <c r="BJ447" s="170"/>
      <c r="BK447" s="170"/>
      <c r="BL447" s="170"/>
      <c r="BM447" s="170"/>
      <c r="BN447" s="170"/>
      <c r="BO447" s="170"/>
      <c r="BP447" s="170"/>
      <c r="BQ447" s="170"/>
      <c r="BR447" s="170"/>
      <c r="BS447" s="170"/>
      <c r="BT447" s="170"/>
      <c r="BU447" s="170"/>
      <c r="BV447" s="170"/>
      <c r="BW447" s="170"/>
      <c r="BX447" s="170"/>
      <c r="BY447" s="170"/>
      <c r="BZ447" s="171"/>
      <c r="CA447" s="171"/>
      <c r="CB447" s="171"/>
      <c r="CC447" s="171"/>
      <c r="CD447" s="171"/>
      <c r="CE447" s="171"/>
      <c r="CF447" s="171"/>
      <c r="CG447" s="171"/>
      <c r="CH447" s="171"/>
      <c r="CI447" s="171"/>
      <c r="CJ447" s="171"/>
      <c r="CK447" s="171"/>
      <c r="CL447" s="171"/>
      <c r="CM447" s="171"/>
      <c r="CN447" s="171"/>
      <c r="CO447" s="171"/>
      <c r="CP447" s="171"/>
      <c r="CQ447" s="171"/>
      <c r="CR447" s="171"/>
      <c r="CS447" s="171"/>
      <c r="CT447" s="171"/>
      <c r="CU447" s="171"/>
      <c r="CV447" s="171"/>
      <c r="CW447" s="171"/>
      <c r="CX447" s="171"/>
      <c r="CY447" s="171"/>
      <c r="CZ447" s="171"/>
    </row>
    <row r="448" s="175" customFormat="true" ht="25.15" customHeight="true" x14ac:dyDescent="0.2">
      <c r="C448" s="1172" t="s">
        <v>342</v>
      </c>
      <c r="D448" s="1127"/>
      <c r="E448" s="520">
        <v>2.7639843046891686E-2</v>
      </c>
      <c r="F448" s="473"/>
      <c r="G448" s="473"/>
      <c r="H448" s="1172" t="s">
        <v>331</v>
      </c>
      <c r="I448" s="1127"/>
      <c r="J448" s="521">
        <v>-8.0453224716236754E-2</v>
      </c>
      <c r="K448" s="473"/>
      <c r="L448" s="473"/>
      <c r="M448" s="1172" t="s">
        <v>309</v>
      </c>
      <c r="N448" s="1127"/>
      <c r="O448" s="522">
        <v>4.1800572947101308E-2</v>
      </c>
      <c r="P448" s="473"/>
      <c r="Q448" s="473"/>
      <c r="AB448" s="168"/>
      <c r="AC448" s="168"/>
      <c r="AD448" s="168"/>
      <c r="AE448" s="168"/>
      <c r="AF448" s="168"/>
      <c r="AG448" s="168"/>
      <c r="AH448" s="168"/>
      <c r="AI448" s="168"/>
      <c r="AJ448" s="168"/>
      <c r="AK448" s="168"/>
      <c r="AL448" s="168"/>
      <c r="AM448" s="168"/>
      <c r="AN448" s="168"/>
      <c r="AO448" s="168"/>
      <c r="AP448" s="168"/>
      <c r="AQ448" s="168"/>
      <c r="AR448" s="168"/>
      <c r="AS448" s="168"/>
      <c r="AT448" s="168"/>
      <c r="AU448" s="168"/>
      <c r="AV448" s="168"/>
      <c r="AW448" s="168"/>
      <c r="AX448" s="168"/>
      <c r="AY448" s="168"/>
      <c r="AZ448" s="168"/>
      <c r="BA448" s="170"/>
      <c r="BB448" s="255"/>
      <c r="BC448" s="170"/>
      <c r="BD448" s="170"/>
      <c r="BE448" s="170"/>
      <c r="BF448" s="170"/>
      <c r="BG448" s="170"/>
      <c r="BH448" s="170"/>
      <c r="BI448" s="170"/>
      <c r="BJ448" s="170"/>
      <c r="BK448" s="170"/>
      <c r="BL448" s="170"/>
      <c r="BM448" s="170"/>
      <c r="BN448" s="170"/>
      <c r="BO448" s="170"/>
      <c r="BP448" s="170"/>
      <c r="BQ448" s="170"/>
      <c r="BR448" s="170"/>
      <c r="BS448" s="170"/>
      <c r="BT448" s="170"/>
      <c r="BU448" s="170"/>
      <c r="BV448" s="170"/>
      <c r="BW448" s="170"/>
      <c r="BX448" s="170"/>
      <c r="BY448" s="170"/>
      <c r="BZ448" s="171"/>
      <c r="CA448" s="171"/>
      <c r="CB448" s="171"/>
      <c r="CC448" s="171"/>
      <c r="CD448" s="171"/>
      <c r="CE448" s="171"/>
      <c r="CF448" s="171"/>
      <c r="CG448" s="171"/>
      <c r="CH448" s="171"/>
      <c r="CI448" s="171"/>
      <c r="CJ448" s="171"/>
      <c r="CK448" s="171"/>
      <c r="CL448" s="171"/>
      <c r="CM448" s="171"/>
      <c r="CN448" s="171"/>
      <c r="CO448" s="171"/>
      <c r="CP448" s="171"/>
      <c r="CQ448" s="171"/>
      <c r="CR448" s="171"/>
      <c r="CS448" s="171"/>
      <c r="CT448" s="171"/>
      <c r="CU448" s="171"/>
      <c r="CV448" s="171"/>
      <c r="CW448" s="171"/>
      <c r="CX448" s="171"/>
      <c r="CY448" s="171"/>
      <c r="CZ448" s="171"/>
    </row>
    <row r="449" s="175" customFormat="true" ht="25.15" customHeight="true" x14ac:dyDescent="0.2">
      <c r="C449" s="1172" t="s">
        <v>331</v>
      </c>
      <c r="D449" s="1127"/>
      <c r="E449" s="520">
        <v>2.5027741523905748E-2</v>
      </c>
      <c r="F449" s="473"/>
      <c r="G449" s="473"/>
      <c r="H449" s="1172" t="s">
        <v>287</v>
      </c>
      <c r="I449" s="1127"/>
      <c r="J449" s="521">
        <v>7.7380663576337216E-2</v>
      </c>
      <c r="K449" s="473"/>
      <c r="L449" s="473"/>
      <c r="M449" s="1172" t="s">
        <v>328</v>
      </c>
      <c r="N449" s="1127"/>
      <c r="O449" s="522">
        <v>4.0137604489840467E-2</v>
      </c>
      <c r="P449" s="473"/>
      <c r="Q449" s="473"/>
      <c r="AB449" s="168"/>
      <c r="AC449" s="168"/>
      <c r="AD449" s="168"/>
      <c r="AE449" s="168"/>
      <c r="AF449" s="168"/>
      <c r="AG449" s="168"/>
      <c r="AH449" s="168"/>
      <c r="AI449" s="168"/>
      <c r="AJ449" s="168"/>
      <c r="AK449" s="168"/>
      <c r="AL449" s="168"/>
      <c r="AM449" s="168"/>
      <c r="AN449" s="168"/>
      <c r="AO449" s="168"/>
      <c r="AP449" s="168"/>
      <c r="AQ449" s="168"/>
      <c r="AR449" s="168"/>
      <c r="AS449" s="168"/>
      <c r="AT449" s="168"/>
      <c r="AU449" s="168"/>
      <c r="AV449" s="168"/>
      <c r="AW449" s="168"/>
      <c r="AX449" s="168"/>
      <c r="AY449" s="168"/>
      <c r="AZ449" s="168"/>
      <c r="BA449" s="170"/>
      <c r="BB449" s="255"/>
      <c r="BC449" s="170"/>
      <c r="BD449" s="170"/>
      <c r="BE449" s="170"/>
      <c r="BF449" s="170"/>
      <c r="BG449" s="170"/>
      <c r="BH449" s="170"/>
      <c r="BI449" s="170"/>
      <c r="BJ449" s="170"/>
      <c r="BK449" s="170"/>
      <c r="BL449" s="170"/>
      <c r="BM449" s="170"/>
      <c r="BN449" s="170"/>
      <c r="BO449" s="170"/>
      <c r="BP449" s="170"/>
      <c r="BQ449" s="170"/>
      <c r="BR449" s="170"/>
      <c r="BS449" s="170"/>
      <c r="BT449" s="170"/>
      <c r="BU449" s="170"/>
      <c r="BV449" s="170"/>
      <c r="BW449" s="170"/>
      <c r="BX449" s="170"/>
      <c r="BY449" s="170"/>
      <c r="BZ449" s="171"/>
      <c r="CA449" s="171"/>
      <c r="CB449" s="171"/>
      <c r="CC449" s="171"/>
      <c r="CD449" s="171"/>
      <c r="CE449" s="171"/>
      <c r="CF449" s="171"/>
      <c r="CG449" s="171"/>
      <c r="CH449" s="171"/>
      <c r="CI449" s="171"/>
      <c r="CJ449" s="171"/>
      <c r="CK449" s="171"/>
      <c r="CL449" s="171"/>
      <c r="CM449" s="171"/>
      <c r="CN449" s="171"/>
      <c r="CO449" s="171"/>
      <c r="CP449" s="171"/>
      <c r="CQ449" s="171"/>
      <c r="CR449" s="171"/>
      <c r="CS449" s="171"/>
      <c r="CT449" s="171"/>
      <c r="CU449" s="171"/>
      <c r="CV449" s="171"/>
      <c r="CW449" s="171"/>
      <c r="CX449" s="171"/>
      <c r="CY449" s="171"/>
      <c r="CZ449" s="171"/>
    </row>
    <row r="450" s="175" customFormat="true" ht="25.15" customHeight="true" x14ac:dyDescent="0.2">
      <c r="C450" s="1172" t="s">
        <v>344</v>
      </c>
      <c r="D450" s="1127"/>
      <c r="E450" s="520">
        <v>-2.405331008764618E-2</v>
      </c>
      <c r="F450" s="473"/>
      <c r="G450" s="473"/>
      <c r="H450" s="1172" t="s">
        <v>340</v>
      </c>
      <c r="I450" s="1127"/>
      <c r="J450" s="521">
        <v>7.5073015136191149E-2</v>
      </c>
      <c r="K450" s="473"/>
      <c r="L450" s="473"/>
      <c r="M450" s="1172" t="s">
        <v>338</v>
      </c>
      <c r="N450" s="1127"/>
      <c r="O450" s="522">
        <v>-3.8658200881040689E-2</v>
      </c>
      <c r="P450" s="473"/>
      <c r="Q450" s="473"/>
      <c r="AB450" s="168"/>
      <c r="AC450" s="168"/>
      <c r="AD450" s="168"/>
      <c r="AE450" s="168"/>
      <c r="AF450" s="168"/>
      <c r="AG450" s="168"/>
      <c r="AH450" s="168"/>
      <c r="AI450" s="168"/>
      <c r="AJ450" s="168"/>
      <c r="AK450" s="168"/>
      <c r="AL450" s="168"/>
      <c r="AM450" s="168"/>
      <c r="AN450" s="168"/>
      <c r="AO450" s="168"/>
      <c r="AP450" s="168"/>
      <c r="AQ450" s="168"/>
      <c r="AR450" s="168"/>
      <c r="AS450" s="168"/>
      <c r="AT450" s="168"/>
      <c r="AU450" s="168"/>
      <c r="AV450" s="168"/>
      <c r="AW450" s="168"/>
      <c r="AX450" s="168"/>
      <c r="AY450" s="168"/>
      <c r="AZ450" s="168"/>
      <c r="BA450" s="170"/>
      <c r="BB450" s="255"/>
      <c r="BC450" s="170"/>
      <c r="BD450" s="170"/>
      <c r="BE450" s="170"/>
      <c r="BF450" s="170"/>
      <c r="BG450" s="170"/>
      <c r="BH450" s="170"/>
      <c r="BI450" s="170"/>
      <c r="BJ450" s="170"/>
      <c r="BK450" s="170"/>
      <c r="BL450" s="170"/>
      <c r="BM450" s="170"/>
      <c r="BN450" s="170"/>
      <c r="BO450" s="170"/>
      <c r="BP450" s="170"/>
      <c r="BQ450" s="170"/>
      <c r="BR450" s="170"/>
      <c r="BS450" s="170"/>
      <c r="BT450" s="170"/>
      <c r="BU450" s="170"/>
      <c r="BV450" s="170"/>
      <c r="BW450" s="170"/>
      <c r="BX450" s="170"/>
      <c r="BY450" s="170"/>
      <c r="BZ450" s="171"/>
      <c r="CA450" s="171"/>
      <c r="CB450" s="171"/>
      <c r="CC450" s="171"/>
      <c r="CD450" s="171"/>
      <c r="CE450" s="171"/>
      <c r="CF450" s="171"/>
      <c r="CG450" s="171"/>
      <c r="CH450" s="171"/>
      <c r="CI450" s="171"/>
      <c r="CJ450" s="171"/>
      <c r="CK450" s="171"/>
      <c r="CL450" s="171"/>
      <c r="CM450" s="171"/>
      <c r="CN450" s="171"/>
      <c r="CO450" s="171"/>
      <c r="CP450" s="171"/>
      <c r="CQ450" s="171"/>
      <c r="CR450" s="171"/>
      <c r="CS450" s="171"/>
      <c r="CT450" s="171"/>
      <c r="CU450" s="171"/>
      <c r="CV450" s="171"/>
      <c r="CW450" s="171"/>
      <c r="CX450" s="171"/>
      <c r="CY450" s="171"/>
      <c r="CZ450" s="171"/>
    </row>
    <row r="451" s="175" customFormat="true" ht="25.15" customHeight="true" x14ac:dyDescent="0.2">
      <c r="C451" s="1172" t="s">
        <v>345</v>
      </c>
      <c r="D451" s="1127"/>
      <c r="E451" s="520">
        <v>2.1036372369675562E-2</v>
      </c>
      <c r="F451" s="473"/>
      <c r="G451" s="473"/>
      <c r="H451" s="1172" t="s">
        <v>346</v>
      </c>
      <c r="I451" s="1127"/>
      <c r="J451" s="521">
        <v>-7.3860508622096893E-2</v>
      </c>
      <c r="K451" s="473"/>
      <c r="L451" s="473"/>
      <c r="M451" s="1172" t="s">
        <v>342</v>
      </c>
      <c r="N451" s="1127"/>
      <c r="O451" s="522">
        <v>3.5245497053834708E-2</v>
      </c>
      <c r="P451" s="473"/>
      <c r="Q451" s="473"/>
      <c r="AB451" s="168"/>
      <c r="AC451" s="168"/>
      <c r="AD451" s="168"/>
      <c r="AE451" s="168"/>
      <c r="AF451" s="168"/>
      <c r="AG451" s="168"/>
      <c r="AH451" s="168"/>
      <c r="AI451" s="168"/>
      <c r="AJ451" s="168"/>
      <c r="AK451" s="168"/>
      <c r="AL451" s="168"/>
      <c r="AM451" s="168"/>
      <c r="AN451" s="168"/>
      <c r="AO451" s="168"/>
      <c r="AP451" s="168"/>
      <c r="AQ451" s="168"/>
      <c r="AR451" s="168"/>
      <c r="AS451" s="168"/>
      <c r="AT451" s="168"/>
      <c r="AU451" s="168"/>
      <c r="AV451" s="168"/>
      <c r="AW451" s="168"/>
      <c r="AX451" s="168"/>
      <c r="AY451" s="168"/>
      <c r="AZ451" s="168"/>
      <c r="BA451" s="170"/>
      <c r="BB451" s="255"/>
      <c r="BC451" s="170"/>
      <c r="BD451" s="170"/>
      <c r="BE451" s="170"/>
      <c r="BF451" s="170"/>
      <c r="BG451" s="170"/>
      <c r="BH451" s="170"/>
      <c r="BI451" s="170"/>
      <c r="BJ451" s="170"/>
      <c r="BK451" s="170"/>
      <c r="BL451" s="170"/>
      <c r="BM451" s="170"/>
      <c r="BN451" s="170"/>
      <c r="BO451" s="170"/>
      <c r="BP451" s="170"/>
      <c r="BQ451" s="170"/>
      <c r="BR451" s="170"/>
      <c r="BS451" s="170"/>
      <c r="BT451" s="170"/>
      <c r="BU451" s="170"/>
      <c r="BV451" s="170"/>
      <c r="BW451" s="170"/>
      <c r="BX451" s="170"/>
      <c r="BY451" s="170"/>
      <c r="BZ451" s="171"/>
      <c r="CA451" s="171"/>
      <c r="CB451" s="171"/>
      <c r="CC451" s="171"/>
      <c r="CD451" s="171"/>
      <c r="CE451" s="171"/>
      <c r="CF451" s="171"/>
      <c r="CG451" s="171"/>
      <c r="CH451" s="171"/>
      <c r="CI451" s="171"/>
      <c r="CJ451" s="171"/>
      <c r="CK451" s="171"/>
      <c r="CL451" s="171"/>
      <c r="CM451" s="171"/>
      <c r="CN451" s="171"/>
      <c r="CO451" s="171"/>
      <c r="CP451" s="171"/>
      <c r="CQ451" s="171"/>
      <c r="CR451" s="171"/>
      <c r="CS451" s="171"/>
      <c r="CT451" s="171"/>
      <c r="CU451" s="171"/>
      <c r="CV451" s="171"/>
      <c r="CW451" s="171"/>
      <c r="CX451" s="171"/>
      <c r="CY451" s="171"/>
      <c r="CZ451" s="171"/>
    </row>
    <row r="452" s="175" customFormat="true" ht="25.15" customHeight="true" x14ac:dyDescent="0.2">
      <c r="C452" s="1172" t="s">
        <v>347</v>
      </c>
      <c r="D452" s="1127"/>
      <c r="E452" s="520">
        <v>-2.0412369788696344E-2</v>
      </c>
      <c r="F452" s="473"/>
      <c r="G452" s="473"/>
      <c r="H452" s="1172" t="s">
        <v>327</v>
      </c>
      <c r="I452" s="1127"/>
      <c r="J452" s="521">
        <v>6.3556213580675217E-2</v>
      </c>
      <c r="K452" s="473"/>
      <c r="L452" s="473"/>
      <c r="M452" s="1172" t="s">
        <v>339</v>
      </c>
      <c r="N452" s="1127"/>
      <c r="O452" s="522">
        <v>-3.443007997474358E-2</v>
      </c>
      <c r="P452" s="473"/>
      <c r="Q452" s="473"/>
      <c r="AB452" s="168"/>
      <c r="AC452" s="168"/>
      <c r="AD452" s="168"/>
      <c r="AE452" s="168"/>
      <c r="AF452" s="168"/>
      <c r="AG452" s="168"/>
      <c r="AH452" s="168"/>
      <c r="AI452" s="168"/>
      <c r="AJ452" s="168"/>
      <c r="AK452" s="168"/>
      <c r="AL452" s="168"/>
      <c r="AM452" s="168"/>
      <c r="AN452" s="168"/>
      <c r="AO452" s="168"/>
      <c r="AP452" s="168"/>
      <c r="AQ452" s="168"/>
      <c r="AR452" s="168"/>
      <c r="AS452" s="168"/>
      <c r="AT452" s="168"/>
      <c r="AU452" s="168"/>
      <c r="AV452" s="168"/>
      <c r="AW452" s="168"/>
      <c r="AX452" s="168"/>
      <c r="AY452" s="168"/>
      <c r="AZ452" s="168"/>
      <c r="BA452" s="170"/>
      <c r="BB452" s="255"/>
      <c r="BC452" s="170"/>
      <c r="BD452" s="170"/>
      <c r="BE452" s="170"/>
      <c r="BF452" s="170"/>
      <c r="BG452" s="170"/>
      <c r="BH452" s="170"/>
      <c r="BI452" s="170"/>
      <c r="BJ452" s="170"/>
      <c r="BK452" s="170"/>
      <c r="BL452" s="170"/>
      <c r="BM452" s="170"/>
      <c r="BN452" s="170"/>
      <c r="BO452" s="170"/>
      <c r="BP452" s="170"/>
      <c r="BQ452" s="170"/>
      <c r="BR452" s="170"/>
      <c r="BS452" s="170"/>
      <c r="BT452" s="170"/>
      <c r="BU452" s="170"/>
      <c r="BV452" s="170"/>
      <c r="BW452" s="170"/>
      <c r="BX452" s="170"/>
      <c r="BY452" s="170"/>
      <c r="BZ452" s="171"/>
      <c r="CA452" s="171"/>
      <c r="CB452" s="171"/>
      <c r="CC452" s="171"/>
      <c r="CD452" s="171"/>
      <c r="CE452" s="171"/>
      <c r="CF452" s="171"/>
      <c r="CG452" s="171"/>
      <c r="CH452" s="171"/>
      <c r="CI452" s="171"/>
      <c r="CJ452" s="171"/>
      <c r="CK452" s="171"/>
      <c r="CL452" s="171"/>
      <c r="CM452" s="171"/>
      <c r="CN452" s="171"/>
      <c r="CO452" s="171"/>
      <c r="CP452" s="171"/>
      <c r="CQ452" s="171"/>
      <c r="CR452" s="171"/>
      <c r="CS452" s="171"/>
      <c r="CT452" s="171"/>
      <c r="CU452" s="171"/>
      <c r="CV452" s="171"/>
      <c r="CW452" s="171"/>
      <c r="CX452" s="171"/>
      <c r="CY452" s="171"/>
      <c r="CZ452" s="171"/>
    </row>
    <row r="453" s="175" customFormat="true" ht="25.15" customHeight="true" x14ac:dyDescent="0.2">
      <c r="C453" s="1172" t="s">
        <v>334</v>
      </c>
      <c r="D453" s="1127"/>
      <c r="E453" s="520">
        <v>-1.678126060615804E-2</v>
      </c>
      <c r="F453" s="473"/>
      <c r="G453" s="473"/>
      <c r="H453" s="1172" t="s">
        <v>293</v>
      </c>
      <c r="I453" s="1127"/>
      <c r="J453" s="521">
        <v>-6.3117352446988073E-2</v>
      </c>
      <c r="K453" s="473"/>
      <c r="L453" s="473"/>
      <c r="M453" s="1172" t="s">
        <v>337</v>
      </c>
      <c r="N453" s="1127"/>
      <c r="O453" s="522">
        <v>3.4030319716188855E-2</v>
      </c>
      <c r="P453" s="473"/>
      <c r="Q453" s="473"/>
      <c r="AB453" s="168"/>
      <c r="AC453" s="168"/>
      <c r="AD453" s="168"/>
      <c r="AE453" s="168"/>
      <c r="AF453" s="168"/>
      <c r="AG453" s="168"/>
      <c r="AH453" s="168"/>
      <c r="AI453" s="168"/>
      <c r="AJ453" s="168"/>
      <c r="AK453" s="168"/>
      <c r="AL453" s="168"/>
      <c r="AM453" s="168"/>
      <c r="AN453" s="168"/>
      <c r="AO453" s="168"/>
      <c r="AP453" s="168"/>
      <c r="AQ453" s="168"/>
      <c r="AR453" s="168"/>
      <c r="AS453" s="168"/>
      <c r="AT453" s="168"/>
      <c r="AU453" s="168"/>
      <c r="AV453" s="168"/>
      <c r="AW453" s="168"/>
      <c r="AX453" s="168"/>
      <c r="AY453" s="168"/>
      <c r="AZ453" s="168"/>
      <c r="BA453" s="170"/>
      <c r="BB453" s="255"/>
      <c r="BC453" s="170"/>
      <c r="BD453" s="170"/>
      <c r="BE453" s="170"/>
      <c r="BF453" s="170"/>
      <c r="BG453" s="170"/>
      <c r="BH453" s="170"/>
      <c r="BI453" s="170"/>
      <c r="BJ453" s="170"/>
      <c r="BK453" s="170"/>
      <c r="BL453" s="170"/>
      <c r="BM453" s="170"/>
      <c r="BN453" s="170"/>
      <c r="BO453" s="170"/>
      <c r="BP453" s="170"/>
      <c r="BQ453" s="170"/>
      <c r="BR453" s="170"/>
      <c r="BS453" s="170"/>
      <c r="BT453" s="170"/>
      <c r="BU453" s="170"/>
      <c r="BV453" s="170"/>
      <c r="BW453" s="170"/>
      <c r="BX453" s="170"/>
      <c r="BY453" s="170"/>
      <c r="BZ453" s="171"/>
      <c r="CA453" s="171"/>
      <c r="CB453" s="171"/>
      <c r="CC453" s="171"/>
      <c r="CD453" s="171"/>
      <c r="CE453" s="171"/>
      <c r="CF453" s="171"/>
      <c r="CG453" s="171"/>
      <c r="CH453" s="171"/>
      <c r="CI453" s="171"/>
      <c r="CJ453" s="171"/>
      <c r="CK453" s="171"/>
      <c r="CL453" s="171"/>
      <c r="CM453" s="171"/>
      <c r="CN453" s="171"/>
      <c r="CO453" s="171"/>
      <c r="CP453" s="171"/>
      <c r="CQ453" s="171"/>
      <c r="CR453" s="171"/>
      <c r="CS453" s="171"/>
      <c r="CT453" s="171"/>
      <c r="CU453" s="171"/>
      <c r="CV453" s="171"/>
      <c r="CW453" s="171"/>
      <c r="CX453" s="171"/>
      <c r="CY453" s="171"/>
      <c r="CZ453" s="171"/>
    </row>
    <row r="454" s="175" customFormat="true" ht="25.15" customHeight="true" x14ac:dyDescent="0.2">
      <c r="C454" s="1172" t="s">
        <v>348</v>
      </c>
      <c r="D454" s="1127"/>
      <c r="E454" s="520">
        <v>-1.6500325935137419E-2</v>
      </c>
      <c r="F454" s="473"/>
      <c r="G454" s="473"/>
      <c r="H454" s="1172" t="s">
        <v>306</v>
      </c>
      <c r="I454" s="1127"/>
      <c r="J454" s="521">
        <v>-6.0390985008577411E-2</v>
      </c>
      <c r="K454" s="473"/>
      <c r="L454" s="473"/>
      <c r="M454" s="1172" t="s">
        <v>349</v>
      </c>
      <c r="N454" s="1127"/>
      <c r="O454" s="522">
        <v>3.156641145322666E-2</v>
      </c>
      <c r="P454" s="473"/>
      <c r="Q454" s="473"/>
      <c r="AB454" s="168"/>
      <c r="AC454" s="168"/>
      <c r="AD454" s="168"/>
      <c r="AE454" s="168"/>
      <c r="AF454" s="168"/>
      <c r="AG454" s="168"/>
      <c r="AH454" s="168"/>
      <c r="AI454" s="168"/>
      <c r="AJ454" s="168"/>
      <c r="AK454" s="168"/>
      <c r="AL454" s="168"/>
      <c r="AM454" s="168"/>
      <c r="AN454" s="168"/>
      <c r="AO454" s="168"/>
      <c r="AP454" s="168"/>
      <c r="AQ454" s="168"/>
      <c r="AR454" s="168"/>
      <c r="AS454" s="168"/>
      <c r="AT454" s="168"/>
      <c r="AU454" s="168"/>
      <c r="AV454" s="168"/>
      <c r="AW454" s="168"/>
      <c r="AX454" s="168"/>
      <c r="AY454" s="168"/>
      <c r="AZ454" s="168"/>
      <c r="BA454" s="170"/>
      <c r="BB454" s="255"/>
      <c r="BC454" s="170"/>
      <c r="BD454" s="170"/>
      <c r="BE454" s="170"/>
      <c r="BF454" s="170"/>
      <c r="BG454" s="170"/>
      <c r="BH454" s="170"/>
      <c r="BI454" s="170"/>
      <c r="BJ454" s="170"/>
      <c r="BK454" s="170"/>
      <c r="BL454" s="170"/>
      <c r="BM454" s="170"/>
      <c r="BN454" s="170"/>
      <c r="BO454" s="170"/>
      <c r="BP454" s="170"/>
      <c r="BQ454" s="170"/>
      <c r="BR454" s="170"/>
      <c r="BS454" s="170"/>
      <c r="BT454" s="170"/>
      <c r="BU454" s="170"/>
      <c r="BV454" s="170"/>
      <c r="BW454" s="170"/>
      <c r="BX454" s="170"/>
      <c r="BY454" s="170"/>
      <c r="BZ454" s="171"/>
      <c r="CA454" s="171"/>
      <c r="CB454" s="171"/>
      <c r="CC454" s="171"/>
      <c r="CD454" s="171"/>
      <c r="CE454" s="171"/>
      <c r="CF454" s="171"/>
      <c r="CG454" s="171"/>
      <c r="CH454" s="171"/>
      <c r="CI454" s="171"/>
      <c r="CJ454" s="171"/>
      <c r="CK454" s="171"/>
      <c r="CL454" s="171"/>
      <c r="CM454" s="171"/>
      <c r="CN454" s="171"/>
      <c r="CO454" s="171"/>
      <c r="CP454" s="171"/>
      <c r="CQ454" s="171"/>
      <c r="CR454" s="171"/>
      <c r="CS454" s="171"/>
      <c r="CT454" s="171"/>
      <c r="CU454" s="171"/>
      <c r="CV454" s="171"/>
      <c r="CW454" s="171"/>
      <c r="CX454" s="171"/>
      <c r="CY454" s="171"/>
      <c r="CZ454" s="171"/>
    </row>
    <row r="455" s="175" customFormat="true" ht="25.15" customHeight="true" x14ac:dyDescent="0.2">
      <c r="C455" s="1172" t="s">
        <v>350</v>
      </c>
      <c r="D455" s="1127"/>
      <c r="E455" s="520">
        <v>-1.445544035020916E-2</v>
      </c>
      <c r="F455" s="473"/>
      <c r="G455" s="473"/>
      <c r="H455" s="1172" t="s">
        <v>347</v>
      </c>
      <c r="I455" s="1127"/>
      <c r="J455" s="521">
        <v>-4.8044557511424855E-2</v>
      </c>
      <c r="K455" s="473"/>
      <c r="L455" s="473"/>
      <c r="M455" s="1172" t="s">
        <v>341</v>
      </c>
      <c r="N455" s="1127"/>
      <c r="O455" s="522">
        <v>3.1293316520270342E-2</v>
      </c>
      <c r="P455" s="473"/>
      <c r="Q455" s="473"/>
      <c r="AB455" s="168"/>
      <c r="AC455" s="168"/>
      <c r="AD455" s="168"/>
      <c r="AE455" s="168"/>
      <c r="AF455" s="168"/>
      <c r="AG455" s="168"/>
      <c r="AH455" s="168"/>
      <c r="AI455" s="168"/>
      <c r="AJ455" s="168"/>
      <c r="AK455" s="168"/>
      <c r="AL455" s="168"/>
      <c r="AM455" s="168"/>
      <c r="AN455" s="168"/>
      <c r="AO455" s="168"/>
      <c r="AP455" s="168"/>
      <c r="AQ455" s="168"/>
      <c r="AR455" s="168"/>
      <c r="AS455" s="168"/>
      <c r="AT455" s="168"/>
      <c r="AU455" s="168"/>
      <c r="AV455" s="168"/>
      <c r="AW455" s="168"/>
      <c r="AX455" s="168"/>
      <c r="AY455" s="168"/>
      <c r="AZ455" s="168"/>
      <c r="BA455" s="170"/>
      <c r="BB455" s="255"/>
      <c r="BC455" s="170"/>
      <c r="BD455" s="170"/>
      <c r="BE455" s="170"/>
      <c r="BF455" s="170"/>
      <c r="BG455" s="170"/>
      <c r="BH455" s="170"/>
      <c r="BI455" s="170"/>
      <c r="BJ455" s="170"/>
      <c r="BK455" s="170"/>
      <c r="BL455" s="170"/>
      <c r="BM455" s="170"/>
      <c r="BN455" s="170"/>
      <c r="BO455" s="170"/>
      <c r="BP455" s="170"/>
      <c r="BQ455" s="170"/>
      <c r="BR455" s="170"/>
      <c r="BS455" s="170"/>
      <c r="BT455" s="170"/>
      <c r="BU455" s="170"/>
      <c r="BV455" s="170"/>
      <c r="BW455" s="170"/>
      <c r="BX455" s="170"/>
      <c r="BY455" s="170"/>
      <c r="BZ455" s="171"/>
      <c r="CA455" s="171"/>
      <c r="CB455" s="171"/>
      <c r="CC455" s="171"/>
      <c r="CD455" s="171"/>
      <c r="CE455" s="171"/>
      <c r="CF455" s="171"/>
      <c r="CG455" s="171"/>
      <c r="CH455" s="171"/>
      <c r="CI455" s="171"/>
      <c r="CJ455" s="171"/>
      <c r="CK455" s="171"/>
      <c r="CL455" s="171"/>
      <c r="CM455" s="171"/>
      <c r="CN455" s="171"/>
      <c r="CO455" s="171"/>
      <c r="CP455" s="171"/>
      <c r="CQ455" s="171"/>
      <c r="CR455" s="171"/>
      <c r="CS455" s="171"/>
      <c r="CT455" s="171"/>
      <c r="CU455" s="171"/>
      <c r="CV455" s="171"/>
      <c r="CW455" s="171"/>
      <c r="CX455" s="171"/>
      <c r="CY455" s="171"/>
      <c r="CZ455" s="171"/>
    </row>
    <row r="456" s="175" customFormat="true" ht="25.15" customHeight="true" x14ac:dyDescent="0.2">
      <c r="C456" s="1172" t="s">
        <v>351</v>
      </c>
      <c r="D456" s="1127"/>
      <c r="E456" s="520">
        <v>1.2940472369006395E-2</v>
      </c>
      <c r="F456" s="473"/>
      <c r="G456" s="473"/>
      <c r="H456" s="1172" t="s">
        <v>341</v>
      </c>
      <c r="I456" s="1127"/>
      <c r="J456" s="521">
        <v>4.7842221858334491E-2</v>
      </c>
      <c r="K456" s="473"/>
      <c r="L456" s="473"/>
      <c r="M456" s="1172" t="s">
        <v>320</v>
      </c>
      <c r="N456" s="1127"/>
      <c r="O456" s="522">
        <v>2.7751877570518439E-2</v>
      </c>
      <c r="P456" s="473"/>
      <c r="Q456" s="473"/>
      <c r="AB456" s="168"/>
      <c r="AC456" s="168"/>
      <c r="AD456" s="168"/>
      <c r="AE456" s="168"/>
      <c r="AF456" s="168"/>
      <c r="AG456" s="168"/>
      <c r="AH456" s="168"/>
      <c r="AI456" s="168"/>
      <c r="AJ456" s="168"/>
      <c r="AK456" s="168"/>
      <c r="AL456" s="168"/>
      <c r="AM456" s="168"/>
      <c r="AN456" s="168"/>
      <c r="AO456" s="168"/>
      <c r="AP456" s="168"/>
      <c r="AQ456" s="168"/>
      <c r="AR456" s="168"/>
      <c r="AS456" s="168"/>
      <c r="AT456" s="168"/>
      <c r="AU456" s="168"/>
      <c r="AV456" s="168"/>
      <c r="AW456" s="168"/>
      <c r="AX456" s="168"/>
      <c r="AY456" s="168"/>
      <c r="AZ456" s="168"/>
      <c r="BA456" s="170"/>
      <c r="BB456" s="255"/>
      <c r="BC456" s="170"/>
      <c r="BD456" s="170"/>
      <c r="BE456" s="170"/>
      <c r="BF456" s="170"/>
      <c r="BG456" s="170"/>
      <c r="BH456" s="170"/>
      <c r="BI456" s="170"/>
      <c r="BJ456" s="170"/>
      <c r="BK456" s="170"/>
      <c r="BL456" s="170"/>
      <c r="BM456" s="170"/>
      <c r="BN456" s="170"/>
      <c r="BO456" s="170"/>
      <c r="BP456" s="170"/>
      <c r="BQ456" s="170"/>
      <c r="BR456" s="170"/>
      <c r="BS456" s="170"/>
      <c r="BT456" s="170"/>
      <c r="BU456" s="170"/>
      <c r="BV456" s="170"/>
      <c r="BW456" s="170"/>
      <c r="BX456" s="170"/>
      <c r="BY456" s="170"/>
      <c r="BZ456" s="171"/>
      <c r="CA456" s="171"/>
      <c r="CB456" s="171"/>
      <c r="CC456" s="171"/>
      <c r="CD456" s="171"/>
      <c r="CE456" s="171"/>
      <c r="CF456" s="171"/>
      <c r="CG456" s="171"/>
      <c r="CH456" s="171"/>
      <c r="CI456" s="171"/>
      <c r="CJ456" s="171"/>
      <c r="CK456" s="171"/>
      <c r="CL456" s="171"/>
      <c r="CM456" s="171"/>
      <c r="CN456" s="171"/>
      <c r="CO456" s="171"/>
      <c r="CP456" s="171"/>
      <c r="CQ456" s="171"/>
      <c r="CR456" s="171"/>
      <c r="CS456" s="171"/>
      <c r="CT456" s="171"/>
      <c r="CU456" s="171"/>
      <c r="CV456" s="171"/>
      <c r="CW456" s="171"/>
      <c r="CX456" s="171"/>
      <c r="CY456" s="171"/>
      <c r="CZ456" s="171"/>
    </row>
    <row r="457" s="175" customFormat="true" ht="25.15" customHeight="true" x14ac:dyDescent="0.2">
      <c r="C457" s="1172" t="s">
        <v>352</v>
      </c>
      <c r="D457" s="1127"/>
      <c r="E457" s="520">
        <v>-1.1241617866835961E-2</v>
      </c>
      <c r="F457" s="473"/>
      <c r="G457" s="473"/>
      <c r="H457" s="1172" t="s">
        <v>353</v>
      </c>
      <c r="I457" s="1127"/>
      <c r="J457" s="521">
        <v>4.4397944487588013E-2</v>
      </c>
      <c r="K457" s="473"/>
      <c r="L457" s="473"/>
      <c r="M457" s="1172" t="s">
        <v>354</v>
      </c>
      <c r="N457" s="1127"/>
      <c r="O457" s="522">
        <v>2.7073978098646912E-2</v>
      </c>
      <c r="P457" s="473"/>
      <c r="Q457" s="473"/>
      <c r="AB457" s="168"/>
      <c r="AC457" s="168"/>
      <c r="AD457" s="168"/>
      <c r="AE457" s="168"/>
      <c r="AF457" s="168"/>
      <c r="AG457" s="168"/>
      <c r="AH457" s="168"/>
      <c r="AI457" s="168"/>
      <c r="AJ457" s="168"/>
      <c r="AK457" s="168"/>
      <c r="AL457" s="168"/>
      <c r="AM457" s="168"/>
      <c r="AN457" s="168"/>
      <c r="AO457" s="168"/>
      <c r="AP457" s="168"/>
      <c r="AQ457" s="168"/>
      <c r="AR457" s="168"/>
      <c r="AS457" s="168"/>
      <c r="AT457" s="168"/>
      <c r="AU457" s="168"/>
      <c r="AV457" s="168"/>
      <c r="AW457" s="168"/>
      <c r="AX457" s="168"/>
      <c r="AY457" s="168"/>
      <c r="AZ457" s="168"/>
      <c r="BA457" s="170"/>
      <c r="BB457" s="255"/>
      <c r="BC457" s="170"/>
      <c r="BD457" s="170"/>
      <c r="BE457" s="170"/>
      <c r="BF457" s="170"/>
      <c r="BG457" s="170"/>
      <c r="BH457" s="170"/>
      <c r="BI457" s="170"/>
      <c r="BJ457" s="170"/>
      <c r="BK457" s="170"/>
      <c r="BL457" s="170"/>
      <c r="BM457" s="170"/>
      <c r="BN457" s="170"/>
      <c r="BO457" s="170"/>
      <c r="BP457" s="170"/>
      <c r="BQ457" s="170"/>
      <c r="BR457" s="170"/>
      <c r="BS457" s="170"/>
      <c r="BT457" s="170"/>
      <c r="BU457" s="170"/>
      <c r="BV457" s="170"/>
      <c r="BW457" s="170"/>
      <c r="BX457" s="170"/>
      <c r="BY457" s="170"/>
      <c r="BZ457" s="171"/>
      <c r="CA457" s="171"/>
      <c r="CB457" s="171"/>
      <c r="CC457" s="171"/>
      <c r="CD457" s="171"/>
      <c r="CE457" s="171"/>
      <c r="CF457" s="171"/>
      <c r="CG457" s="171"/>
      <c r="CH457" s="171"/>
      <c r="CI457" s="171"/>
      <c r="CJ457" s="171"/>
      <c r="CK457" s="171"/>
      <c r="CL457" s="171"/>
      <c r="CM457" s="171"/>
      <c r="CN457" s="171"/>
      <c r="CO457" s="171"/>
      <c r="CP457" s="171"/>
      <c r="CQ457" s="171"/>
      <c r="CR457" s="171"/>
      <c r="CS457" s="171"/>
      <c r="CT457" s="171"/>
      <c r="CU457" s="171"/>
      <c r="CV457" s="171"/>
      <c r="CW457" s="171"/>
      <c r="CX457" s="171"/>
      <c r="CY457" s="171"/>
      <c r="CZ457" s="171"/>
    </row>
    <row r="458" s="175" customFormat="true" ht="25.15" customHeight="true" x14ac:dyDescent="0.2">
      <c r="C458" s="1172" t="s">
        <v>346</v>
      </c>
      <c r="D458" s="1127"/>
      <c r="E458" s="520">
        <v>1.017003555670805E-2</v>
      </c>
      <c r="F458" s="473"/>
      <c r="G458" s="473"/>
      <c r="H458" s="1172" t="s">
        <v>321</v>
      </c>
      <c r="I458" s="1127"/>
      <c r="J458" s="521">
        <v>-4.3962215302664351E-2</v>
      </c>
      <c r="K458" s="473"/>
      <c r="L458" s="473"/>
      <c r="M458" s="1172" t="s">
        <v>347</v>
      </c>
      <c r="N458" s="1127"/>
      <c r="O458" s="522">
        <v>-2.0837112575784841E-2</v>
      </c>
      <c r="P458" s="473"/>
      <c r="Q458" s="473"/>
      <c r="AB458" s="168"/>
      <c r="AC458" s="168"/>
      <c r="AD458" s="168"/>
      <c r="AE458" s="168"/>
      <c r="AF458" s="168"/>
      <c r="AG458" s="168"/>
      <c r="AH458" s="168"/>
      <c r="AI458" s="168"/>
      <c r="AJ458" s="168"/>
      <c r="AK458" s="168"/>
      <c r="AL458" s="168"/>
      <c r="AM458" s="168"/>
      <c r="AN458" s="168"/>
      <c r="AO458" s="168"/>
      <c r="AP458" s="168"/>
      <c r="AQ458" s="168"/>
      <c r="AR458" s="168"/>
      <c r="AS458" s="168"/>
      <c r="AT458" s="168"/>
      <c r="AU458" s="168"/>
      <c r="AV458" s="168"/>
      <c r="AW458" s="168"/>
      <c r="AX458" s="168"/>
      <c r="AY458" s="168"/>
      <c r="AZ458" s="168"/>
      <c r="BA458" s="170"/>
      <c r="BB458" s="255"/>
      <c r="BC458" s="170"/>
      <c r="BD458" s="170"/>
      <c r="BE458" s="170"/>
      <c r="BF458" s="170"/>
      <c r="BG458" s="170"/>
      <c r="BH458" s="170"/>
      <c r="BI458" s="170"/>
      <c r="BJ458" s="170"/>
      <c r="BK458" s="170"/>
      <c r="BL458" s="170"/>
      <c r="BM458" s="170"/>
      <c r="BN458" s="170"/>
      <c r="BO458" s="170"/>
      <c r="BP458" s="170"/>
      <c r="BQ458" s="170"/>
      <c r="BR458" s="170"/>
      <c r="BS458" s="170"/>
      <c r="BT458" s="170"/>
      <c r="BU458" s="170"/>
      <c r="BV458" s="170"/>
      <c r="BW458" s="170"/>
      <c r="BX458" s="170"/>
      <c r="BY458" s="170"/>
      <c r="BZ458" s="171"/>
      <c r="CA458" s="171"/>
      <c r="CB458" s="171"/>
      <c r="CC458" s="171"/>
      <c r="CD458" s="171"/>
      <c r="CE458" s="171"/>
      <c r="CF458" s="171"/>
      <c r="CG458" s="171"/>
      <c r="CH458" s="171"/>
      <c r="CI458" s="171"/>
      <c r="CJ458" s="171"/>
      <c r="CK458" s="171"/>
      <c r="CL458" s="171"/>
      <c r="CM458" s="171"/>
      <c r="CN458" s="171"/>
      <c r="CO458" s="171"/>
      <c r="CP458" s="171"/>
      <c r="CQ458" s="171"/>
      <c r="CR458" s="171"/>
      <c r="CS458" s="171"/>
      <c r="CT458" s="171"/>
      <c r="CU458" s="171"/>
      <c r="CV458" s="171"/>
      <c r="CW458" s="171"/>
      <c r="CX458" s="171"/>
      <c r="CY458" s="171"/>
      <c r="CZ458" s="171"/>
    </row>
    <row r="459" s="175" customFormat="true" ht="25.15" customHeight="true" x14ac:dyDescent="0.2">
      <c r="C459" s="1172" t="s">
        <v>349</v>
      </c>
      <c r="D459" s="1127"/>
      <c r="E459" s="520">
        <v>1.0166565647748909E-2</v>
      </c>
      <c r="F459" s="473"/>
      <c r="G459" s="473"/>
      <c r="H459" s="1172" t="s">
        <v>291</v>
      </c>
      <c r="I459" s="1127"/>
      <c r="J459" s="521">
        <v>-4.3184292997090118E-2</v>
      </c>
      <c r="K459" s="473"/>
      <c r="L459" s="473"/>
      <c r="M459" s="1172" t="s">
        <v>330</v>
      </c>
      <c r="N459" s="1127"/>
      <c r="O459" s="522">
        <v>2.0110897010931734E-2</v>
      </c>
      <c r="P459" s="473"/>
      <c r="Q459" s="473"/>
      <c r="AB459" s="168"/>
      <c r="AC459" s="168"/>
      <c r="AD459" s="168"/>
      <c r="AE459" s="168"/>
      <c r="AF459" s="168"/>
      <c r="AG459" s="168"/>
      <c r="AH459" s="168"/>
      <c r="AI459" s="168"/>
      <c r="AJ459" s="168"/>
      <c r="AK459" s="168"/>
      <c r="AL459" s="168"/>
      <c r="AM459" s="168"/>
      <c r="AN459" s="168"/>
      <c r="AO459" s="168"/>
      <c r="AP459" s="168"/>
      <c r="AQ459" s="168"/>
      <c r="AR459" s="168"/>
      <c r="AS459" s="168"/>
      <c r="AT459" s="168"/>
      <c r="AU459" s="168"/>
      <c r="AV459" s="168"/>
      <c r="AW459" s="168"/>
      <c r="AX459" s="168"/>
      <c r="AY459" s="168"/>
      <c r="AZ459" s="168"/>
      <c r="BA459" s="170"/>
      <c r="BB459" s="255"/>
      <c r="BC459" s="170"/>
      <c r="BD459" s="170"/>
      <c r="BE459" s="170"/>
      <c r="BF459" s="170"/>
      <c r="BG459" s="170"/>
      <c r="BH459" s="170"/>
      <c r="BI459" s="170"/>
      <c r="BJ459" s="170"/>
      <c r="BK459" s="170"/>
      <c r="BL459" s="170"/>
      <c r="BM459" s="170"/>
      <c r="BN459" s="170"/>
      <c r="BO459" s="170"/>
      <c r="BP459" s="170"/>
      <c r="BQ459" s="170"/>
      <c r="BR459" s="170"/>
      <c r="BS459" s="170"/>
      <c r="BT459" s="170"/>
      <c r="BU459" s="170"/>
      <c r="BV459" s="170"/>
      <c r="BW459" s="170"/>
      <c r="BX459" s="170"/>
      <c r="BY459" s="170"/>
      <c r="BZ459" s="171"/>
      <c r="CA459" s="171"/>
      <c r="CB459" s="171"/>
      <c r="CC459" s="171"/>
      <c r="CD459" s="171"/>
      <c r="CE459" s="171"/>
      <c r="CF459" s="171"/>
      <c r="CG459" s="171"/>
      <c r="CH459" s="171"/>
      <c r="CI459" s="171"/>
      <c r="CJ459" s="171"/>
      <c r="CK459" s="171"/>
      <c r="CL459" s="171"/>
      <c r="CM459" s="171"/>
      <c r="CN459" s="171"/>
      <c r="CO459" s="171"/>
      <c r="CP459" s="171"/>
      <c r="CQ459" s="171"/>
      <c r="CR459" s="171"/>
      <c r="CS459" s="171"/>
      <c r="CT459" s="171"/>
      <c r="CU459" s="171"/>
      <c r="CV459" s="171"/>
      <c r="CW459" s="171"/>
      <c r="CX459" s="171"/>
      <c r="CY459" s="171"/>
      <c r="CZ459" s="171"/>
    </row>
    <row r="460" s="175" customFormat="true" ht="25.15" customHeight="true" x14ac:dyDescent="0.2">
      <c r="C460" s="1172" t="s">
        <v>355</v>
      </c>
      <c r="D460" s="1127"/>
      <c r="E460" s="520">
        <v>8.4677694639045484E-3</v>
      </c>
      <c r="F460" s="473"/>
      <c r="G460" s="473"/>
      <c r="H460" s="1172" t="s">
        <v>335</v>
      </c>
      <c r="I460" s="1127"/>
      <c r="J460" s="521">
        <v>-4.091392050438649E-2</v>
      </c>
      <c r="K460" s="473"/>
      <c r="L460" s="473"/>
      <c r="M460" s="1172" t="s">
        <v>353</v>
      </c>
      <c r="N460" s="1127"/>
      <c r="O460" s="522">
        <v>2.0034218341435754E-2</v>
      </c>
      <c r="P460" s="473"/>
      <c r="Q460" s="473"/>
      <c r="AB460" s="168"/>
      <c r="AC460" s="168"/>
      <c r="AD460" s="168"/>
      <c r="AE460" s="168"/>
      <c r="AF460" s="168"/>
      <c r="AG460" s="168"/>
      <c r="AH460" s="168"/>
      <c r="AI460" s="168"/>
      <c r="AJ460" s="168"/>
      <c r="AK460" s="168"/>
      <c r="AL460" s="168"/>
      <c r="AM460" s="168"/>
      <c r="AN460" s="168"/>
      <c r="AO460" s="168"/>
      <c r="AP460" s="168"/>
      <c r="AQ460" s="168"/>
      <c r="AR460" s="168"/>
      <c r="AS460" s="168"/>
      <c r="AT460" s="168"/>
      <c r="AU460" s="168"/>
      <c r="AV460" s="168"/>
      <c r="AW460" s="168"/>
      <c r="AX460" s="168"/>
      <c r="AY460" s="168"/>
      <c r="AZ460" s="168"/>
      <c r="BA460" s="170"/>
      <c r="BB460" s="255"/>
      <c r="BC460" s="170"/>
      <c r="BD460" s="170"/>
      <c r="BE460" s="170"/>
      <c r="BF460" s="170"/>
      <c r="BG460" s="170"/>
      <c r="BH460" s="170"/>
      <c r="BI460" s="170"/>
      <c r="BJ460" s="170"/>
      <c r="BK460" s="170"/>
      <c r="BL460" s="170"/>
      <c r="BM460" s="170"/>
      <c r="BN460" s="170"/>
      <c r="BO460" s="170"/>
      <c r="BP460" s="170"/>
      <c r="BQ460" s="170"/>
      <c r="BR460" s="170"/>
      <c r="BS460" s="170"/>
      <c r="BT460" s="170"/>
      <c r="BU460" s="170"/>
      <c r="BV460" s="170"/>
      <c r="BW460" s="170"/>
      <c r="BX460" s="170"/>
      <c r="BY460" s="170"/>
      <c r="BZ460" s="171"/>
      <c r="CA460" s="171"/>
      <c r="CB460" s="171"/>
      <c r="CC460" s="171"/>
      <c r="CD460" s="171"/>
      <c r="CE460" s="171"/>
      <c r="CF460" s="171"/>
      <c r="CG460" s="171"/>
      <c r="CH460" s="171"/>
      <c r="CI460" s="171"/>
      <c r="CJ460" s="171"/>
      <c r="CK460" s="171"/>
      <c r="CL460" s="171"/>
      <c r="CM460" s="171"/>
      <c r="CN460" s="171"/>
      <c r="CO460" s="171"/>
      <c r="CP460" s="171"/>
      <c r="CQ460" s="171"/>
      <c r="CR460" s="171"/>
      <c r="CS460" s="171"/>
      <c r="CT460" s="171"/>
      <c r="CU460" s="171"/>
      <c r="CV460" s="171"/>
      <c r="CW460" s="171"/>
      <c r="CX460" s="171"/>
      <c r="CY460" s="171"/>
      <c r="CZ460" s="171"/>
    </row>
    <row r="461" s="175" customFormat="true" ht="25.15" customHeight="true" x14ac:dyDescent="0.2">
      <c r="C461" s="1172" t="s">
        <v>356</v>
      </c>
      <c r="D461" s="1127"/>
      <c r="E461" s="520">
        <v>7.2207673719989251E-3</v>
      </c>
      <c r="F461" s="473"/>
      <c r="G461" s="473"/>
      <c r="H461" s="1172" t="s">
        <v>357</v>
      </c>
      <c r="I461" s="1127"/>
      <c r="J461" s="521">
        <v>3.3840591732527285E-2</v>
      </c>
      <c r="K461" s="473"/>
      <c r="L461" s="473"/>
      <c r="M461" s="1172" t="s">
        <v>346</v>
      </c>
      <c r="N461" s="1127"/>
      <c r="O461" s="522">
        <v>1.762202994350022E-2</v>
      </c>
      <c r="P461" s="473"/>
      <c r="Q461" s="473"/>
      <c r="AB461" s="168"/>
      <c r="AC461" s="168"/>
      <c r="AD461" s="168"/>
      <c r="AE461" s="168"/>
      <c r="AF461" s="168"/>
      <c r="AG461" s="168"/>
      <c r="AH461" s="168"/>
      <c r="AI461" s="168"/>
      <c r="AJ461" s="168"/>
      <c r="AK461" s="168"/>
      <c r="AL461" s="168"/>
      <c r="AM461" s="168"/>
      <c r="AN461" s="168"/>
      <c r="AO461" s="168"/>
      <c r="AP461" s="168"/>
      <c r="AQ461" s="168"/>
      <c r="AR461" s="168"/>
      <c r="AS461" s="168"/>
      <c r="AT461" s="168"/>
      <c r="AU461" s="168"/>
      <c r="AV461" s="168"/>
      <c r="AW461" s="168"/>
      <c r="AX461" s="168"/>
      <c r="AY461" s="168"/>
      <c r="AZ461" s="168"/>
      <c r="BA461" s="170"/>
      <c r="BB461" s="255"/>
      <c r="BC461" s="170"/>
      <c r="BD461" s="170"/>
      <c r="BE461" s="170"/>
      <c r="BF461" s="170"/>
      <c r="BG461" s="170"/>
      <c r="BH461" s="170"/>
      <c r="BI461" s="170"/>
      <c r="BJ461" s="170"/>
      <c r="BK461" s="170"/>
      <c r="BL461" s="170"/>
      <c r="BM461" s="170"/>
      <c r="BN461" s="170"/>
      <c r="BO461" s="170"/>
      <c r="BP461" s="170"/>
      <c r="BQ461" s="170"/>
      <c r="BR461" s="170"/>
      <c r="BS461" s="170"/>
      <c r="BT461" s="170"/>
      <c r="BU461" s="170"/>
      <c r="BV461" s="170"/>
      <c r="BW461" s="170"/>
      <c r="BX461" s="170"/>
      <c r="BY461" s="170"/>
      <c r="BZ461" s="171"/>
      <c r="CA461" s="171"/>
      <c r="CB461" s="171"/>
      <c r="CC461" s="171"/>
      <c r="CD461" s="171"/>
      <c r="CE461" s="171"/>
      <c r="CF461" s="171"/>
      <c r="CG461" s="171"/>
      <c r="CH461" s="171"/>
      <c r="CI461" s="171"/>
      <c r="CJ461" s="171"/>
      <c r="CK461" s="171"/>
      <c r="CL461" s="171"/>
      <c r="CM461" s="171"/>
      <c r="CN461" s="171"/>
      <c r="CO461" s="171"/>
      <c r="CP461" s="171"/>
      <c r="CQ461" s="171"/>
      <c r="CR461" s="171"/>
      <c r="CS461" s="171"/>
      <c r="CT461" s="171"/>
      <c r="CU461" s="171"/>
      <c r="CV461" s="171"/>
      <c r="CW461" s="171"/>
      <c r="CX461" s="171"/>
      <c r="CY461" s="171"/>
      <c r="CZ461" s="171"/>
    </row>
    <row r="462" s="175" customFormat="true" ht="25.15" customHeight="true" x14ac:dyDescent="0.2">
      <c r="C462" s="1172" t="s">
        <v>316</v>
      </c>
      <c r="D462" s="1127"/>
      <c r="E462" s="520">
        <v>-4.7959410132390311E-3</v>
      </c>
      <c r="F462" s="473"/>
      <c r="G462" s="473"/>
      <c r="H462" s="1172" t="s">
        <v>355</v>
      </c>
      <c r="I462" s="1127"/>
      <c r="J462" s="521">
        <v>3.190068109936036E-2</v>
      </c>
      <c r="K462" s="473"/>
      <c r="L462" s="473"/>
      <c r="M462" s="1172" t="s">
        <v>350</v>
      </c>
      <c r="N462" s="1127"/>
      <c r="O462" s="522">
        <v>1.6683653899208197E-2</v>
      </c>
      <c r="P462" s="473"/>
      <c r="Q462" s="473"/>
      <c r="AB462" s="168"/>
      <c r="AC462" s="168"/>
      <c r="AD462" s="168"/>
      <c r="AE462" s="168"/>
      <c r="AF462" s="168"/>
      <c r="AG462" s="168"/>
      <c r="AH462" s="168"/>
      <c r="AI462" s="168"/>
      <c r="AJ462" s="168"/>
      <c r="AK462" s="168"/>
      <c r="AL462" s="168"/>
      <c r="AM462" s="168"/>
      <c r="AN462" s="168"/>
      <c r="AO462" s="168"/>
      <c r="AP462" s="168"/>
      <c r="AQ462" s="168"/>
      <c r="AR462" s="168"/>
      <c r="AS462" s="168"/>
      <c r="AT462" s="168"/>
      <c r="AU462" s="168"/>
      <c r="AV462" s="168"/>
      <c r="AW462" s="168"/>
      <c r="AX462" s="168"/>
      <c r="AY462" s="168"/>
      <c r="AZ462" s="168"/>
      <c r="BA462" s="170"/>
      <c r="BB462" s="255"/>
      <c r="BC462" s="170"/>
      <c r="BD462" s="170"/>
      <c r="BE462" s="170"/>
      <c r="BF462" s="170"/>
      <c r="BG462" s="170"/>
      <c r="BH462" s="170"/>
      <c r="BI462" s="170"/>
      <c r="BJ462" s="170"/>
      <c r="BK462" s="170"/>
      <c r="BL462" s="170"/>
      <c r="BM462" s="170"/>
      <c r="BN462" s="170"/>
      <c r="BO462" s="170"/>
      <c r="BP462" s="170"/>
      <c r="BQ462" s="170"/>
      <c r="BR462" s="170"/>
      <c r="BS462" s="170"/>
      <c r="BT462" s="170"/>
      <c r="BU462" s="170"/>
      <c r="BV462" s="170"/>
      <c r="BW462" s="170"/>
      <c r="BX462" s="170"/>
      <c r="BY462" s="170"/>
      <c r="BZ462" s="171"/>
      <c r="CA462" s="171"/>
      <c r="CB462" s="171"/>
      <c r="CC462" s="171"/>
      <c r="CD462" s="171"/>
      <c r="CE462" s="171"/>
      <c r="CF462" s="171"/>
      <c r="CG462" s="171"/>
      <c r="CH462" s="171"/>
      <c r="CI462" s="171"/>
      <c r="CJ462" s="171"/>
      <c r="CK462" s="171"/>
      <c r="CL462" s="171"/>
      <c r="CM462" s="171"/>
      <c r="CN462" s="171"/>
      <c r="CO462" s="171"/>
      <c r="CP462" s="171"/>
      <c r="CQ462" s="171"/>
      <c r="CR462" s="171"/>
      <c r="CS462" s="171"/>
      <c r="CT462" s="171"/>
      <c r="CU462" s="171"/>
      <c r="CV462" s="171"/>
      <c r="CW462" s="171"/>
      <c r="CX462" s="171"/>
      <c r="CY462" s="171"/>
      <c r="CZ462" s="171"/>
    </row>
    <row r="463" s="175" customFormat="true" ht="25.15" customHeight="true" x14ac:dyDescent="0.2">
      <c r="C463" s="1172" t="s">
        <v>357</v>
      </c>
      <c r="D463" s="1127"/>
      <c r="E463" s="520">
        <v>-3.8755785927520165E-3</v>
      </c>
      <c r="F463" s="473"/>
      <c r="G463" s="473"/>
      <c r="H463" s="1172" t="s">
        <v>344</v>
      </c>
      <c r="I463" s="1127"/>
      <c r="J463" s="521">
        <v>-3.1843033250433916E-2</v>
      </c>
      <c r="K463" s="473"/>
      <c r="L463" s="473"/>
      <c r="M463" s="1172" t="s">
        <v>345</v>
      </c>
      <c r="N463" s="1127"/>
      <c r="O463" s="522">
        <v>1.6178547225488182E-2</v>
      </c>
      <c r="P463" s="473"/>
      <c r="Q463" s="473"/>
      <c r="AB463" s="168"/>
      <c r="AC463" s="168"/>
      <c r="AD463" s="168"/>
      <c r="AE463" s="168"/>
      <c r="AF463" s="168"/>
      <c r="AG463" s="168"/>
      <c r="AH463" s="168"/>
      <c r="AI463" s="168"/>
      <c r="AJ463" s="168"/>
      <c r="AK463" s="168"/>
      <c r="AL463" s="168"/>
      <c r="AM463" s="168"/>
      <c r="AN463" s="168"/>
      <c r="AO463" s="168"/>
      <c r="AP463" s="168"/>
      <c r="AQ463" s="168"/>
      <c r="AR463" s="168"/>
      <c r="AS463" s="168"/>
      <c r="AT463" s="168"/>
      <c r="AU463" s="168"/>
      <c r="AV463" s="168"/>
      <c r="AW463" s="168"/>
      <c r="AX463" s="168"/>
      <c r="AY463" s="168"/>
      <c r="AZ463" s="168"/>
      <c r="BA463" s="170"/>
      <c r="BB463" s="255"/>
      <c r="BC463" s="170"/>
      <c r="BD463" s="170"/>
      <c r="BE463" s="170"/>
      <c r="BF463" s="170"/>
      <c r="BG463" s="170"/>
      <c r="BH463" s="170"/>
      <c r="BI463" s="170"/>
      <c r="BJ463" s="170"/>
      <c r="BK463" s="170"/>
      <c r="BL463" s="170"/>
      <c r="BM463" s="170"/>
      <c r="BN463" s="170"/>
      <c r="BO463" s="170"/>
      <c r="BP463" s="170"/>
      <c r="BQ463" s="170"/>
      <c r="BR463" s="170"/>
      <c r="BS463" s="170"/>
      <c r="BT463" s="170"/>
      <c r="BU463" s="170"/>
      <c r="BV463" s="170"/>
      <c r="BW463" s="170"/>
      <c r="BX463" s="170"/>
      <c r="BY463" s="170"/>
      <c r="BZ463" s="171"/>
      <c r="CA463" s="171"/>
      <c r="CB463" s="171"/>
      <c r="CC463" s="171"/>
      <c r="CD463" s="171"/>
      <c r="CE463" s="171"/>
      <c r="CF463" s="171"/>
      <c r="CG463" s="171"/>
      <c r="CH463" s="171"/>
      <c r="CI463" s="171"/>
      <c r="CJ463" s="171"/>
      <c r="CK463" s="171"/>
      <c r="CL463" s="171"/>
      <c r="CM463" s="171"/>
      <c r="CN463" s="171"/>
      <c r="CO463" s="171"/>
      <c r="CP463" s="171"/>
      <c r="CQ463" s="171"/>
      <c r="CR463" s="171"/>
      <c r="CS463" s="171"/>
      <c r="CT463" s="171"/>
      <c r="CU463" s="171"/>
      <c r="CV463" s="171"/>
      <c r="CW463" s="171"/>
      <c r="CX463" s="171"/>
      <c r="CY463" s="171"/>
      <c r="CZ463" s="171"/>
    </row>
    <row r="464" s="175" customFormat="true" ht="25.15" customHeight="true" x14ac:dyDescent="0.2">
      <c r="C464" s="1172" t="s">
        <v>358</v>
      </c>
      <c r="D464" s="1127"/>
      <c r="E464" s="520">
        <v>1.3618848851309916E-3</v>
      </c>
      <c r="F464" s="473"/>
      <c r="G464" s="473"/>
      <c r="H464" s="1172" t="s">
        <v>358</v>
      </c>
      <c r="I464" s="1127"/>
      <c r="J464" s="521">
        <v>3.023500103537188E-2</v>
      </c>
      <c r="K464" s="473"/>
      <c r="L464" s="473"/>
      <c r="M464" s="1172" t="s">
        <v>344</v>
      </c>
      <c r="N464" s="1127"/>
      <c r="O464" s="522">
        <v>-1.5211985748080291E-2</v>
      </c>
      <c r="P464" s="473"/>
      <c r="Q464" s="473"/>
      <c r="AB464" s="168"/>
      <c r="AC464" s="168"/>
      <c r="AD464" s="168"/>
      <c r="AE464" s="168"/>
      <c r="AF464" s="168"/>
      <c r="AG464" s="168"/>
      <c r="AH464" s="168"/>
      <c r="AI464" s="168"/>
      <c r="AJ464" s="168"/>
      <c r="AK464" s="168"/>
      <c r="AL464" s="168"/>
      <c r="AM464" s="168"/>
      <c r="AN464" s="168"/>
      <c r="AO464" s="168"/>
      <c r="AP464" s="168"/>
      <c r="AQ464" s="168"/>
      <c r="AR464" s="168"/>
      <c r="AS464" s="168"/>
      <c r="AT464" s="168"/>
      <c r="AU464" s="168"/>
      <c r="AV464" s="168"/>
      <c r="AW464" s="168"/>
      <c r="AX464" s="168"/>
      <c r="AY464" s="168"/>
      <c r="AZ464" s="168"/>
      <c r="BA464" s="170"/>
      <c r="BB464" s="255"/>
      <c r="BC464" s="170"/>
      <c r="BD464" s="170"/>
      <c r="BE464" s="170"/>
      <c r="BF464" s="170"/>
      <c r="BG464" s="170"/>
      <c r="BH464" s="170"/>
      <c r="BI464" s="170"/>
      <c r="BJ464" s="170"/>
      <c r="BK464" s="170"/>
      <c r="BL464" s="170"/>
      <c r="BM464" s="170"/>
      <c r="BN464" s="170"/>
      <c r="BO464" s="170"/>
      <c r="BP464" s="170"/>
      <c r="BQ464" s="170"/>
      <c r="BR464" s="170"/>
      <c r="BS464" s="170"/>
      <c r="BT464" s="170"/>
      <c r="BU464" s="170"/>
      <c r="BV464" s="170"/>
      <c r="BW464" s="170"/>
      <c r="BX464" s="170"/>
      <c r="BY464" s="170"/>
      <c r="BZ464" s="171"/>
      <c r="CA464" s="171"/>
      <c r="CB464" s="171"/>
      <c r="CC464" s="171"/>
      <c r="CD464" s="171"/>
      <c r="CE464" s="171"/>
      <c r="CF464" s="171"/>
      <c r="CG464" s="171"/>
      <c r="CH464" s="171"/>
      <c r="CI464" s="171"/>
      <c r="CJ464" s="171"/>
      <c r="CK464" s="171"/>
      <c r="CL464" s="171"/>
      <c r="CM464" s="171"/>
      <c r="CN464" s="171"/>
      <c r="CO464" s="171"/>
      <c r="CP464" s="171"/>
      <c r="CQ464" s="171"/>
      <c r="CR464" s="171"/>
      <c r="CS464" s="171"/>
      <c r="CT464" s="171"/>
      <c r="CU464" s="171"/>
      <c r="CV464" s="171"/>
      <c r="CW464" s="171"/>
      <c r="CX464" s="171"/>
      <c r="CY464" s="171"/>
      <c r="CZ464" s="171"/>
    </row>
    <row r="465" s="175" customFormat="true" ht="25.15" customHeight="true" x14ac:dyDescent="0.2">
      <c r="C465" s="1172" t="s">
        <v>354</v>
      </c>
      <c r="D465" s="1127"/>
      <c r="E465" s="523">
        <v>-1.5978444928343072E-5</v>
      </c>
      <c r="F465" s="473"/>
      <c r="G465" s="473"/>
      <c r="H465" s="1172" t="s">
        <v>348</v>
      </c>
      <c r="I465" s="1127"/>
      <c r="J465" s="521">
        <v>-2.9127440531219052E-2</v>
      </c>
      <c r="K465" s="473"/>
      <c r="L465" s="473"/>
      <c r="M465" s="1172" t="s">
        <v>358</v>
      </c>
      <c r="N465" s="1127"/>
      <c r="O465" s="522">
        <v>-1.5199160485816651E-2</v>
      </c>
      <c r="P465" s="473"/>
      <c r="Q465" s="473"/>
      <c r="AB465" s="168"/>
      <c r="AC465" s="168"/>
      <c r="AD465" s="168"/>
      <c r="AE465" s="168"/>
      <c r="AF465" s="168"/>
      <c r="AG465" s="168"/>
      <c r="AH465" s="168"/>
      <c r="AI465" s="168"/>
      <c r="AJ465" s="168"/>
      <c r="AK465" s="168"/>
      <c r="AL465" s="168"/>
      <c r="AM465" s="168"/>
      <c r="AN465" s="168"/>
      <c r="AO465" s="168"/>
      <c r="AP465" s="168"/>
      <c r="AQ465" s="168"/>
      <c r="AR465" s="168"/>
      <c r="AS465" s="168"/>
      <c r="AT465" s="168"/>
      <c r="AU465" s="168"/>
      <c r="AV465" s="168"/>
      <c r="AW465" s="168"/>
      <c r="AX465" s="168"/>
      <c r="AY465" s="168"/>
      <c r="AZ465" s="168"/>
      <c r="BA465" s="170"/>
      <c r="BB465" s="255"/>
      <c r="BC465" s="170"/>
      <c r="BD465" s="170"/>
      <c r="BE465" s="170"/>
      <c r="BF465" s="170"/>
      <c r="BG465" s="170"/>
      <c r="BH465" s="170"/>
      <c r="BI465" s="170"/>
      <c r="BJ465" s="170"/>
      <c r="BK465" s="170"/>
      <c r="BL465" s="170"/>
      <c r="BM465" s="170"/>
      <c r="BN465" s="170"/>
      <c r="BO465" s="170"/>
      <c r="BP465" s="170"/>
      <c r="BQ465" s="170"/>
      <c r="BR465" s="170"/>
      <c r="BS465" s="170"/>
      <c r="BT465" s="170"/>
      <c r="BU465" s="170"/>
      <c r="BV465" s="170"/>
      <c r="BW465" s="170"/>
      <c r="BX465" s="170"/>
      <c r="BY465" s="170"/>
      <c r="BZ465" s="171"/>
      <c r="CA465" s="171"/>
      <c r="CB465" s="171"/>
      <c r="CC465" s="171"/>
      <c r="CD465" s="171"/>
      <c r="CE465" s="171"/>
      <c r="CF465" s="171"/>
      <c r="CG465" s="171"/>
      <c r="CH465" s="171"/>
      <c r="CI465" s="171"/>
      <c r="CJ465" s="171"/>
      <c r="CK465" s="171"/>
      <c r="CL465" s="171"/>
      <c r="CM465" s="171"/>
      <c r="CN465" s="171"/>
      <c r="CO465" s="171"/>
      <c r="CP465" s="171"/>
      <c r="CQ465" s="171"/>
      <c r="CR465" s="171"/>
      <c r="CS465" s="171"/>
      <c r="CT465" s="171"/>
      <c r="CU465" s="171"/>
      <c r="CV465" s="171"/>
      <c r="CW465" s="171"/>
      <c r="CX465" s="171"/>
      <c r="CY465" s="171"/>
      <c r="CZ465" s="171"/>
    </row>
    <row r="466" s="175" customFormat="true" ht="25.15" customHeight="true" x14ac:dyDescent="0.2">
      <c r="C466" s="1128"/>
      <c r="D466" s="1127"/>
      <c r="E466" s="474"/>
      <c r="F466" s="473"/>
      <c r="G466" s="473"/>
      <c r="H466" s="1172" t="s">
        <v>356</v>
      </c>
      <c r="I466" s="1127"/>
      <c r="J466" s="521">
        <v>-2.5352301572363362E-2</v>
      </c>
      <c r="K466" s="473"/>
      <c r="L466" s="473"/>
      <c r="M466" s="1172" t="s">
        <v>334</v>
      </c>
      <c r="N466" s="1127"/>
      <c r="O466" s="522">
        <v>-1.4606313893656409E-2</v>
      </c>
      <c r="P466" s="473"/>
      <c r="Q466" s="473"/>
      <c r="AB466" s="168"/>
      <c r="AC466" s="168"/>
      <c r="AD466" s="168"/>
      <c r="AE466" s="168"/>
      <c r="AF466" s="168"/>
      <c r="AG466" s="168"/>
      <c r="AH466" s="168"/>
      <c r="AI466" s="168"/>
      <c r="AJ466" s="168"/>
      <c r="AK466" s="168"/>
      <c r="AL466" s="168"/>
      <c r="AM466" s="168"/>
      <c r="AN466" s="168"/>
      <c r="AO466" s="168"/>
      <c r="AP466" s="168"/>
      <c r="AQ466" s="168"/>
      <c r="AR466" s="168"/>
      <c r="AS466" s="168"/>
      <c r="AT466" s="168"/>
      <c r="AU466" s="168"/>
      <c r="AV466" s="168"/>
      <c r="AW466" s="168"/>
      <c r="AX466" s="168"/>
      <c r="AY466" s="168"/>
      <c r="AZ466" s="168"/>
      <c r="BA466" s="170"/>
      <c r="BB466" s="255"/>
      <c r="BC466" s="170"/>
      <c r="BD466" s="170"/>
      <c r="BE466" s="170"/>
      <c r="BF466" s="170"/>
      <c r="BG466" s="170"/>
      <c r="BH466" s="170"/>
      <c r="BI466" s="170"/>
      <c r="BJ466" s="170"/>
      <c r="BK466" s="170"/>
      <c r="BL466" s="170"/>
      <c r="BM466" s="170"/>
      <c r="BN466" s="170"/>
      <c r="BO466" s="170"/>
      <c r="BP466" s="170"/>
      <c r="BQ466" s="170"/>
      <c r="BR466" s="170"/>
      <c r="BS466" s="170"/>
      <c r="BT466" s="170"/>
      <c r="BU466" s="170"/>
      <c r="BV466" s="170"/>
      <c r="BW466" s="170"/>
      <c r="BX466" s="170"/>
      <c r="BY466" s="170"/>
      <c r="BZ466" s="171"/>
      <c r="CA466" s="171"/>
      <c r="CB466" s="171"/>
      <c r="CC466" s="171"/>
      <c r="CD466" s="171"/>
      <c r="CE466" s="171"/>
      <c r="CF466" s="171"/>
      <c r="CG466" s="171"/>
      <c r="CH466" s="171"/>
      <c r="CI466" s="171"/>
      <c r="CJ466" s="171"/>
      <c r="CK466" s="171"/>
      <c r="CL466" s="171"/>
      <c r="CM466" s="171"/>
      <c r="CN466" s="171"/>
      <c r="CO466" s="171"/>
      <c r="CP466" s="171"/>
      <c r="CQ466" s="171"/>
      <c r="CR466" s="171"/>
      <c r="CS466" s="171"/>
      <c r="CT466" s="171"/>
      <c r="CU466" s="171"/>
      <c r="CV466" s="171"/>
      <c r="CW466" s="171"/>
      <c r="CX466" s="171"/>
      <c r="CY466" s="171"/>
      <c r="CZ466" s="171"/>
    </row>
    <row r="467" s="175" customFormat="true" ht="25.15" customHeight="true" x14ac:dyDescent="0.2">
      <c r="C467" s="1128"/>
      <c r="D467" s="1127"/>
      <c r="E467" s="474"/>
      <c r="F467" s="473"/>
      <c r="G467" s="473"/>
      <c r="H467" s="1172" t="s">
        <v>351</v>
      </c>
      <c r="I467" s="1127"/>
      <c r="J467" s="521">
        <v>2.4467497656749521E-2</v>
      </c>
      <c r="K467" s="473"/>
      <c r="L467" s="473"/>
      <c r="M467" s="1172" t="s">
        <v>352</v>
      </c>
      <c r="N467" s="1127"/>
      <c r="O467" s="522">
        <v>1.2974606813905738E-2</v>
      </c>
      <c r="P467" s="473"/>
      <c r="Q467" s="473"/>
      <c r="AB467" s="168"/>
      <c r="AC467" s="168"/>
      <c r="AD467" s="168"/>
      <c r="AE467" s="168"/>
      <c r="AF467" s="168"/>
      <c r="AG467" s="168"/>
      <c r="AH467" s="168"/>
      <c r="AI467" s="168"/>
      <c r="AJ467" s="168"/>
      <c r="AK467" s="168"/>
      <c r="AL467" s="168"/>
      <c r="AM467" s="168"/>
      <c r="AN467" s="168"/>
      <c r="AO467" s="168"/>
      <c r="AP467" s="168"/>
      <c r="AQ467" s="168"/>
      <c r="AR467" s="168"/>
      <c r="AS467" s="168"/>
      <c r="AT467" s="168"/>
      <c r="AU467" s="168"/>
      <c r="AV467" s="168"/>
      <c r="AW467" s="168"/>
      <c r="AX467" s="168"/>
      <c r="AY467" s="168"/>
      <c r="AZ467" s="168"/>
      <c r="BA467" s="170"/>
      <c r="BB467" s="255"/>
      <c r="BC467" s="170"/>
      <c r="BD467" s="170"/>
      <c r="BE467" s="170"/>
      <c r="BF467" s="170"/>
      <c r="BG467" s="170"/>
      <c r="BH467" s="170"/>
      <c r="BI467" s="170"/>
      <c r="BJ467" s="170"/>
      <c r="BK467" s="170"/>
      <c r="BL467" s="170"/>
      <c r="BM467" s="170"/>
      <c r="BN467" s="170"/>
      <c r="BO467" s="170"/>
      <c r="BP467" s="170"/>
      <c r="BQ467" s="170"/>
      <c r="BR467" s="170"/>
      <c r="BS467" s="170"/>
      <c r="BT467" s="170"/>
      <c r="BU467" s="170"/>
      <c r="BV467" s="170"/>
      <c r="BW467" s="170"/>
      <c r="BX467" s="170"/>
      <c r="BY467" s="170"/>
      <c r="BZ467" s="171"/>
      <c r="CA467" s="171"/>
      <c r="CB467" s="171"/>
      <c r="CC467" s="171"/>
      <c r="CD467" s="171"/>
      <c r="CE467" s="171"/>
      <c r="CF467" s="171"/>
      <c r="CG467" s="171"/>
      <c r="CH467" s="171"/>
      <c r="CI467" s="171"/>
      <c r="CJ467" s="171"/>
      <c r="CK467" s="171"/>
      <c r="CL467" s="171"/>
      <c r="CM467" s="171"/>
      <c r="CN467" s="171"/>
      <c r="CO467" s="171"/>
      <c r="CP467" s="171"/>
      <c r="CQ467" s="171"/>
      <c r="CR467" s="171"/>
      <c r="CS467" s="171"/>
      <c r="CT467" s="171"/>
      <c r="CU467" s="171"/>
      <c r="CV467" s="171"/>
      <c r="CW467" s="171"/>
      <c r="CX467" s="171"/>
      <c r="CY467" s="171"/>
      <c r="CZ467" s="171"/>
    </row>
    <row r="468" s="175" customFormat="true" ht="25.15" customHeight="true" x14ac:dyDescent="0.2">
      <c r="C468" s="1128"/>
      <c r="D468" s="1127"/>
      <c r="E468" s="473"/>
      <c r="F468" s="473"/>
      <c r="G468" s="473"/>
      <c r="H468" s="1172" t="s">
        <v>345</v>
      </c>
      <c r="I468" s="1127"/>
      <c r="J468" s="521">
        <v>2.116067740308961E-2</v>
      </c>
      <c r="K468" s="473"/>
      <c r="L468" s="473"/>
      <c r="M468" s="1172" t="s">
        <v>359</v>
      </c>
      <c r="N468" s="1127"/>
      <c r="O468" s="522">
        <v>-1.2231888989423956E-2</v>
      </c>
      <c r="P468" s="473"/>
      <c r="Q468" s="473"/>
      <c r="AB468" s="168"/>
      <c r="AC468" s="168"/>
      <c r="AD468" s="168"/>
      <c r="AE468" s="168"/>
      <c r="AF468" s="168"/>
      <c r="AG468" s="168"/>
      <c r="AH468" s="168"/>
      <c r="AI468" s="168"/>
      <c r="AJ468" s="168"/>
      <c r="AK468" s="168"/>
      <c r="AL468" s="168"/>
      <c r="AM468" s="168"/>
      <c r="AN468" s="168"/>
      <c r="AO468" s="168"/>
      <c r="AP468" s="168"/>
      <c r="AQ468" s="168"/>
      <c r="AR468" s="168"/>
      <c r="AS468" s="168"/>
      <c r="AT468" s="168"/>
      <c r="AU468" s="168"/>
      <c r="AV468" s="168"/>
      <c r="AW468" s="168"/>
      <c r="AX468" s="168"/>
      <c r="AY468" s="168"/>
      <c r="AZ468" s="168"/>
      <c r="BA468" s="170"/>
      <c r="BB468" s="255"/>
      <c r="BC468" s="170"/>
      <c r="BD468" s="170"/>
      <c r="BE468" s="170"/>
      <c r="BF468" s="170"/>
      <c r="BG468" s="170"/>
      <c r="BH468" s="170"/>
      <c r="BI468" s="170"/>
      <c r="BJ468" s="170"/>
      <c r="BK468" s="170"/>
      <c r="BL468" s="170"/>
      <c r="BM468" s="170"/>
      <c r="BN468" s="170"/>
      <c r="BO468" s="170"/>
      <c r="BP468" s="170"/>
      <c r="BQ468" s="170"/>
      <c r="BR468" s="170"/>
      <c r="BS468" s="170"/>
      <c r="BT468" s="170"/>
      <c r="BU468" s="170"/>
      <c r="BV468" s="170"/>
      <c r="BW468" s="170"/>
      <c r="BX468" s="170"/>
      <c r="BY468" s="170"/>
      <c r="BZ468" s="171"/>
      <c r="CA468" s="171"/>
      <c r="CB468" s="171"/>
      <c r="CC468" s="171"/>
      <c r="CD468" s="171"/>
      <c r="CE468" s="171"/>
      <c r="CF468" s="171"/>
      <c r="CG468" s="171"/>
      <c r="CH468" s="171"/>
      <c r="CI468" s="171"/>
      <c r="CJ468" s="171"/>
      <c r="CK468" s="171"/>
      <c r="CL468" s="171"/>
      <c r="CM468" s="171"/>
      <c r="CN468" s="171"/>
      <c r="CO468" s="171"/>
      <c r="CP468" s="171"/>
      <c r="CQ468" s="171"/>
      <c r="CR468" s="171"/>
      <c r="CS468" s="171"/>
      <c r="CT468" s="171"/>
      <c r="CU468" s="171"/>
      <c r="CV468" s="171"/>
      <c r="CW468" s="171"/>
      <c r="CX468" s="171"/>
      <c r="CY468" s="171"/>
      <c r="CZ468" s="171"/>
    </row>
    <row r="469" s="175" customFormat="true" ht="25.15" customHeight="true" x14ac:dyDescent="0.2">
      <c r="C469" s="1173" t="s">
        <v>240</v>
      </c>
      <c r="D469" s="1127"/>
      <c r="E469" s="1127"/>
      <c r="F469" s="473"/>
      <c r="G469" s="473"/>
      <c r="H469" s="1172" t="s">
        <v>343</v>
      </c>
      <c r="I469" s="1127"/>
      <c r="J469" s="521">
        <v>-1.8095515994808364E-2</v>
      </c>
      <c r="K469" s="473"/>
      <c r="L469" s="473"/>
      <c r="M469" s="1172" t="s">
        <v>324</v>
      </c>
      <c r="N469" s="1127"/>
      <c r="O469" s="522">
        <v>-1.0104010963677645E-2</v>
      </c>
      <c r="P469" s="473"/>
      <c r="Q469" s="473"/>
      <c r="AB469" s="168"/>
      <c r="AC469" s="168"/>
      <c r="AD469" s="168"/>
      <c r="AE469" s="168"/>
      <c r="AF469" s="168"/>
      <c r="AG469" s="168"/>
      <c r="AH469" s="168"/>
      <c r="AI469" s="168"/>
      <c r="AJ469" s="168"/>
      <c r="AK469" s="168"/>
      <c r="AL469" s="168"/>
      <c r="AM469" s="168"/>
      <c r="AN469" s="168"/>
      <c r="AO469" s="168"/>
      <c r="AP469" s="168"/>
      <c r="AQ469" s="168"/>
      <c r="AR469" s="168"/>
      <c r="AS469" s="168"/>
      <c r="AT469" s="168"/>
      <c r="AU469" s="168"/>
      <c r="AV469" s="168"/>
      <c r="AW469" s="168"/>
      <c r="AX469" s="168"/>
      <c r="AY469" s="168"/>
      <c r="AZ469" s="168"/>
      <c r="BA469" s="170"/>
      <c r="BB469" s="255"/>
      <c r="BC469" s="170"/>
      <c r="BD469" s="170"/>
      <c r="BE469" s="170"/>
      <c r="BF469" s="170"/>
      <c r="BG469" s="170"/>
      <c r="BH469" s="170"/>
      <c r="BI469" s="170"/>
      <c r="BJ469" s="170"/>
      <c r="BK469" s="170"/>
      <c r="BL469" s="170"/>
      <c r="BM469" s="170"/>
      <c r="BN469" s="170"/>
      <c r="BO469" s="170"/>
      <c r="BP469" s="170"/>
      <c r="BQ469" s="170"/>
      <c r="BR469" s="170"/>
      <c r="BS469" s="170"/>
      <c r="BT469" s="170"/>
      <c r="BU469" s="170"/>
      <c r="BV469" s="170"/>
      <c r="BW469" s="170"/>
      <c r="BX469" s="170"/>
      <c r="BY469" s="170"/>
      <c r="BZ469" s="171"/>
      <c r="CA469" s="171"/>
      <c r="CB469" s="171"/>
      <c r="CC469" s="171"/>
      <c r="CD469" s="171"/>
      <c r="CE469" s="171"/>
      <c r="CF469" s="171"/>
      <c r="CG469" s="171"/>
      <c r="CH469" s="171"/>
      <c r="CI469" s="171"/>
      <c r="CJ469" s="171"/>
      <c r="CK469" s="171"/>
      <c r="CL469" s="171"/>
      <c r="CM469" s="171"/>
      <c r="CN469" s="171"/>
      <c r="CO469" s="171"/>
      <c r="CP469" s="171"/>
      <c r="CQ469" s="171"/>
      <c r="CR469" s="171"/>
      <c r="CS469" s="171"/>
      <c r="CT469" s="171"/>
      <c r="CU469" s="171"/>
      <c r="CV469" s="171"/>
      <c r="CW469" s="171"/>
      <c r="CX469" s="171"/>
      <c r="CY469" s="171"/>
      <c r="CZ469" s="171"/>
    </row>
    <row r="470" s="175" customFormat="true" ht="25.15" customHeight="true" x14ac:dyDescent="0.2">
      <c r="C470" s="1128"/>
      <c r="D470" s="1127"/>
      <c r="E470" s="502" t="s">
        <v>241</v>
      </c>
      <c r="F470" s="473"/>
      <c r="G470" s="473"/>
      <c r="H470" s="1172" t="s">
        <v>338</v>
      </c>
      <c r="I470" s="1127"/>
      <c r="J470" s="521">
        <v>3.9864348015395514E-3</v>
      </c>
      <c r="K470" s="473"/>
      <c r="L470" s="473"/>
      <c r="M470" s="1172" t="s">
        <v>348</v>
      </c>
      <c r="N470" s="1127"/>
      <c r="O470" s="522">
        <v>8.4685245298225485E-3</v>
      </c>
      <c r="P470" s="473"/>
      <c r="Q470" s="473"/>
      <c r="AB470" s="168"/>
      <c r="AC470" s="168"/>
      <c r="AD470" s="168"/>
      <c r="AE470" s="168"/>
      <c r="AF470" s="168"/>
      <c r="AG470" s="168"/>
      <c r="AH470" s="168"/>
      <c r="AI470" s="168"/>
      <c r="AJ470" s="168"/>
      <c r="AK470" s="168"/>
      <c r="AL470" s="168"/>
      <c r="AM470" s="168"/>
      <c r="AN470" s="168"/>
      <c r="AO470" s="168"/>
      <c r="AP470" s="168"/>
      <c r="AQ470" s="168"/>
      <c r="AR470" s="168"/>
      <c r="AS470" s="168"/>
      <c r="AT470" s="168"/>
      <c r="AU470" s="168"/>
      <c r="AV470" s="168"/>
      <c r="AW470" s="168"/>
      <c r="AX470" s="168"/>
      <c r="AY470" s="168"/>
      <c r="AZ470" s="168"/>
      <c r="BA470" s="170"/>
      <c r="BB470" s="255"/>
      <c r="BC470" s="170"/>
      <c r="BD470" s="170"/>
      <c r="BE470" s="170"/>
      <c r="BF470" s="170"/>
      <c r="BG470" s="170"/>
      <c r="BH470" s="170"/>
      <c r="BI470" s="170"/>
      <c r="BJ470" s="170"/>
      <c r="BK470" s="170"/>
      <c r="BL470" s="170"/>
      <c r="BM470" s="170"/>
      <c r="BN470" s="170"/>
      <c r="BO470" s="170"/>
      <c r="BP470" s="170"/>
      <c r="BQ470" s="170"/>
      <c r="BR470" s="170"/>
      <c r="BS470" s="170"/>
      <c r="BT470" s="170"/>
      <c r="BU470" s="170"/>
      <c r="BV470" s="170"/>
      <c r="BW470" s="170"/>
      <c r="BX470" s="170"/>
      <c r="BY470" s="170"/>
      <c r="BZ470" s="171"/>
      <c r="CA470" s="171"/>
      <c r="CB470" s="171"/>
      <c r="CC470" s="171"/>
      <c r="CD470" s="171"/>
      <c r="CE470" s="171"/>
      <c r="CF470" s="171"/>
      <c r="CG470" s="171"/>
      <c r="CH470" s="171"/>
      <c r="CI470" s="171"/>
      <c r="CJ470" s="171"/>
      <c r="CK470" s="171"/>
      <c r="CL470" s="171"/>
      <c r="CM470" s="171"/>
      <c r="CN470" s="171"/>
      <c r="CO470" s="171"/>
      <c r="CP470" s="171"/>
      <c r="CQ470" s="171"/>
      <c r="CR470" s="171"/>
      <c r="CS470" s="171"/>
      <c r="CT470" s="171"/>
      <c r="CU470" s="171"/>
      <c r="CV470" s="171"/>
      <c r="CW470" s="171"/>
      <c r="CX470" s="171"/>
      <c r="CY470" s="171"/>
      <c r="CZ470" s="171"/>
    </row>
    <row r="471" s="175" customFormat="true" ht="25.15" customHeight="true" x14ac:dyDescent="0.2">
      <c r="C471" s="1172" t="s">
        <v>315</v>
      </c>
      <c r="D471" s="1127"/>
      <c r="E471" s="517">
        <v>0.13282932907400599</v>
      </c>
      <c r="F471" s="473"/>
      <c r="G471" s="473"/>
      <c r="H471" s="1172" t="s">
        <v>337</v>
      </c>
      <c r="I471" s="1127"/>
      <c r="J471" s="524">
        <v>5.30236117649388E-5</v>
      </c>
      <c r="K471" s="473"/>
      <c r="L471" s="473"/>
      <c r="M471" s="1172" t="s">
        <v>311</v>
      </c>
      <c r="N471" s="1127"/>
      <c r="O471" s="522">
        <v>-6.6066358771788587E-3</v>
      </c>
      <c r="P471" s="473"/>
      <c r="Q471" s="473"/>
      <c r="AB471" s="168"/>
      <c r="AC471" s="168"/>
      <c r="AD471" s="168"/>
      <c r="AE471" s="168"/>
      <c r="AF471" s="168"/>
      <c r="AG471" s="168"/>
      <c r="AH471" s="168"/>
      <c r="AI471" s="168"/>
      <c r="AJ471" s="168"/>
      <c r="AK471" s="168"/>
      <c r="AL471" s="168"/>
      <c r="AM471" s="168"/>
      <c r="AN471" s="168"/>
      <c r="AO471" s="168"/>
      <c r="AP471" s="168"/>
      <c r="AQ471" s="168"/>
      <c r="AR471" s="168"/>
      <c r="AS471" s="168"/>
      <c r="AT471" s="168"/>
      <c r="AU471" s="168"/>
      <c r="AV471" s="168"/>
      <c r="AW471" s="168"/>
      <c r="AX471" s="168"/>
      <c r="AY471" s="168"/>
      <c r="AZ471" s="168"/>
      <c r="BA471" s="170"/>
      <c r="BB471" s="255"/>
      <c r="BC471" s="170"/>
      <c r="BD471" s="170"/>
      <c r="BE471" s="170"/>
      <c r="BF471" s="170"/>
      <c r="BG471" s="170"/>
      <c r="BH471" s="170"/>
      <c r="BI471" s="170"/>
      <c r="BJ471" s="170"/>
      <c r="BK471" s="170"/>
      <c r="BL471" s="170"/>
      <c r="BM471" s="170"/>
      <c r="BN471" s="170"/>
      <c r="BO471" s="170"/>
      <c r="BP471" s="170"/>
      <c r="BQ471" s="170"/>
      <c r="BR471" s="170"/>
      <c r="BS471" s="170"/>
      <c r="BT471" s="170"/>
      <c r="BU471" s="170"/>
      <c r="BV471" s="170"/>
      <c r="BW471" s="170"/>
      <c r="BX471" s="170"/>
      <c r="BY471" s="170"/>
      <c r="BZ471" s="171"/>
      <c r="CA471" s="171"/>
      <c r="CB471" s="171"/>
      <c r="CC471" s="171"/>
      <c r="CD471" s="171"/>
      <c r="CE471" s="171"/>
      <c r="CF471" s="171"/>
      <c r="CG471" s="171"/>
      <c r="CH471" s="171"/>
      <c r="CI471" s="171"/>
      <c r="CJ471" s="171"/>
      <c r="CK471" s="171"/>
      <c r="CL471" s="171"/>
      <c r="CM471" s="171"/>
      <c r="CN471" s="171"/>
      <c r="CO471" s="171"/>
      <c r="CP471" s="171"/>
      <c r="CQ471" s="171"/>
      <c r="CR471" s="171"/>
      <c r="CS471" s="171"/>
      <c r="CT471" s="171"/>
      <c r="CU471" s="171"/>
      <c r="CV471" s="171"/>
      <c r="CW471" s="171"/>
      <c r="CX471" s="171"/>
      <c r="CY471" s="171"/>
      <c r="CZ471" s="171"/>
    </row>
    <row r="472" s="175" customFormat="true" ht="25.15" customHeight="true" x14ac:dyDescent="0.2">
      <c r="C472" s="1172" t="s">
        <v>289</v>
      </c>
      <c r="D472" s="1127"/>
      <c r="E472" s="520">
        <v>0.65176832435824783</v>
      </c>
      <c r="F472" s="473"/>
      <c r="G472" s="473"/>
      <c r="H472" s="1128"/>
      <c r="I472" s="1127"/>
      <c r="J472" s="474"/>
      <c r="K472" s="473"/>
      <c r="L472" s="473"/>
      <c r="M472" s="1172" t="s">
        <v>355</v>
      </c>
      <c r="N472" s="1127"/>
      <c r="O472" s="522">
        <v>-3.0448932529666861E-3</v>
      </c>
      <c r="P472" s="473"/>
      <c r="Q472" s="473"/>
      <c r="AB472" s="168"/>
      <c r="AC472" s="168"/>
      <c r="AD472" s="168"/>
      <c r="AE472" s="168"/>
      <c r="AF472" s="168"/>
      <c r="AG472" s="168"/>
      <c r="AH472" s="168"/>
      <c r="AI472" s="168"/>
      <c r="AJ472" s="168"/>
      <c r="AK472" s="168"/>
      <c r="AL472" s="168"/>
      <c r="AM472" s="168"/>
      <c r="AN472" s="168"/>
      <c r="AO472" s="168"/>
      <c r="AP472" s="168"/>
      <c r="AQ472" s="168"/>
      <c r="AR472" s="168"/>
      <c r="AS472" s="168"/>
      <c r="AT472" s="168"/>
      <c r="AU472" s="168"/>
      <c r="AV472" s="168"/>
      <c r="AW472" s="168"/>
      <c r="AX472" s="168"/>
      <c r="AY472" s="168"/>
      <c r="AZ472" s="168"/>
      <c r="BA472" s="170"/>
      <c r="BB472" s="255"/>
      <c r="BC472" s="170"/>
      <c r="BD472" s="170"/>
      <c r="BE472" s="170"/>
      <c r="BF472" s="170"/>
      <c r="BG472" s="170"/>
      <c r="BH472" s="170"/>
      <c r="BI472" s="170"/>
      <c r="BJ472" s="170"/>
      <c r="BK472" s="170"/>
      <c r="BL472" s="170"/>
      <c r="BM472" s="170"/>
      <c r="BN472" s="170"/>
      <c r="BO472" s="170"/>
      <c r="BP472" s="170"/>
      <c r="BQ472" s="170"/>
      <c r="BR472" s="170"/>
      <c r="BS472" s="170"/>
      <c r="BT472" s="170"/>
      <c r="BU472" s="170"/>
      <c r="BV472" s="170"/>
      <c r="BW472" s="170"/>
      <c r="BX472" s="170"/>
      <c r="BY472" s="170"/>
      <c r="BZ472" s="171"/>
      <c r="CA472" s="171"/>
      <c r="CB472" s="171"/>
      <c r="CC472" s="171"/>
      <c r="CD472" s="171"/>
      <c r="CE472" s="171"/>
      <c r="CF472" s="171"/>
      <c r="CG472" s="171"/>
      <c r="CH472" s="171"/>
      <c r="CI472" s="171"/>
      <c r="CJ472" s="171"/>
      <c r="CK472" s="171"/>
      <c r="CL472" s="171"/>
      <c r="CM472" s="171"/>
      <c r="CN472" s="171"/>
      <c r="CO472" s="171"/>
      <c r="CP472" s="171"/>
      <c r="CQ472" s="171"/>
      <c r="CR472" s="171"/>
      <c r="CS472" s="171"/>
      <c r="CT472" s="171"/>
      <c r="CU472" s="171"/>
      <c r="CV472" s="171"/>
      <c r="CW472" s="171"/>
      <c r="CX472" s="171"/>
      <c r="CY472" s="171"/>
      <c r="CZ472" s="171"/>
    </row>
    <row r="473" s="175" customFormat="true" ht="25.15" customHeight="true" x14ac:dyDescent="0.2">
      <c r="C473" s="1172" t="s">
        <v>300</v>
      </c>
      <c r="D473" s="1127"/>
      <c r="E473" s="520">
        <v>0.17569158432278872</v>
      </c>
      <c r="F473" s="473"/>
      <c r="G473" s="473"/>
      <c r="H473" s="1128"/>
      <c r="I473" s="1127"/>
      <c r="J473" s="474"/>
      <c r="K473" s="473"/>
      <c r="L473" s="473"/>
      <c r="M473" s="1172" t="s">
        <v>357</v>
      </c>
      <c r="N473" s="1127"/>
      <c r="O473" s="525">
        <v>4.4749647907478985E-4</v>
      </c>
      <c r="P473" s="473"/>
      <c r="Q473" s="473"/>
      <c r="AB473" s="168"/>
      <c r="AC473" s="168"/>
      <c r="AD473" s="168"/>
      <c r="AE473" s="168"/>
      <c r="AF473" s="168"/>
      <c r="AG473" s="168"/>
      <c r="AH473" s="168"/>
      <c r="AI473" s="168"/>
      <c r="AJ473" s="168"/>
      <c r="AK473" s="168"/>
      <c r="AL473" s="168"/>
      <c r="AM473" s="168"/>
      <c r="AN473" s="168"/>
      <c r="AO473" s="168"/>
      <c r="AP473" s="168"/>
      <c r="AQ473" s="168"/>
      <c r="AR473" s="168"/>
      <c r="AS473" s="168"/>
      <c r="AT473" s="168"/>
      <c r="AU473" s="168"/>
      <c r="AV473" s="168"/>
      <c r="AW473" s="168"/>
      <c r="AX473" s="168"/>
      <c r="AY473" s="168"/>
      <c r="AZ473" s="168"/>
      <c r="BA473" s="170"/>
      <c r="BB473" s="255"/>
      <c r="BC473" s="170"/>
      <c r="BD473" s="170"/>
      <c r="BE473" s="170"/>
      <c r="BF473" s="170"/>
      <c r="BG473" s="170"/>
      <c r="BH473" s="170"/>
      <c r="BI473" s="170"/>
      <c r="BJ473" s="170"/>
      <c r="BK473" s="170"/>
      <c r="BL473" s="170"/>
      <c r="BM473" s="170"/>
      <c r="BN473" s="170"/>
      <c r="BO473" s="170"/>
      <c r="BP473" s="170"/>
      <c r="BQ473" s="170"/>
      <c r="BR473" s="170"/>
      <c r="BS473" s="170"/>
      <c r="BT473" s="170"/>
      <c r="BU473" s="170"/>
      <c r="BV473" s="170"/>
      <c r="BW473" s="170"/>
      <c r="BX473" s="170"/>
      <c r="BY473" s="170"/>
      <c r="BZ473" s="171"/>
      <c r="CA473" s="171"/>
      <c r="CB473" s="171"/>
      <c r="CC473" s="171"/>
      <c r="CD473" s="171"/>
      <c r="CE473" s="171"/>
      <c r="CF473" s="171"/>
      <c r="CG473" s="171"/>
      <c r="CH473" s="171"/>
      <c r="CI473" s="171"/>
      <c r="CJ473" s="171"/>
      <c r="CK473" s="171"/>
      <c r="CL473" s="171"/>
      <c r="CM473" s="171"/>
      <c r="CN473" s="171"/>
      <c r="CO473" s="171"/>
      <c r="CP473" s="171"/>
      <c r="CQ473" s="171"/>
      <c r="CR473" s="171"/>
      <c r="CS473" s="171"/>
      <c r="CT473" s="171"/>
      <c r="CU473" s="171"/>
      <c r="CV473" s="171"/>
      <c r="CW473" s="171"/>
      <c r="CX473" s="171"/>
      <c r="CY473" s="171"/>
      <c r="CZ473" s="171"/>
    </row>
    <row r="474" s="175" customFormat="true" ht="25.15" customHeight="true" x14ac:dyDescent="0.2">
      <c r="C474" s="1172" t="s">
        <v>298</v>
      </c>
      <c r="D474" s="1127"/>
      <c r="E474" s="520">
        <v>0.47768795746154952</v>
      </c>
      <c r="F474" s="473"/>
      <c r="G474" s="473"/>
      <c r="H474" s="1128"/>
      <c r="I474" s="1127"/>
      <c r="J474" s="473"/>
      <c r="K474" s="473"/>
      <c r="L474" s="473"/>
      <c r="M474" s="1128"/>
      <c r="N474" s="1127"/>
      <c r="O474" s="474"/>
      <c r="P474" s="473"/>
      <c r="Q474" s="473"/>
      <c r="AB474" s="168"/>
      <c r="AC474" s="168"/>
      <c r="AD474" s="168"/>
      <c r="AE474" s="168"/>
      <c r="AF474" s="168"/>
      <c r="AG474" s="168"/>
      <c r="AH474" s="168"/>
      <c r="AI474" s="168"/>
      <c r="AJ474" s="168"/>
      <c r="AK474" s="168"/>
      <c r="AL474" s="168"/>
      <c r="AM474" s="168"/>
      <c r="AN474" s="168"/>
      <c r="AO474" s="168"/>
      <c r="AP474" s="168"/>
      <c r="AQ474" s="168"/>
      <c r="AR474" s="168"/>
      <c r="AS474" s="168"/>
      <c r="AT474" s="168"/>
      <c r="AU474" s="168"/>
      <c r="AV474" s="168"/>
      <c r="AW474" s="168"/>
      <c r="AX474" s="168"/>
      <c r="AY474" s="168"/>
      <c r="AZ474" s="168"/>
      <c r="BA474" s="170"/>
      <c r="BB474" s="255"/>
      <c r="BC474" s="170"/>
      <c r="BD474" s="170"/>
      <c r="BE474" s="170"/>
      <c r="BF474" s="170"/>
      <c r="BG474" s="170"/>
      <c r="BH474" s="170"/>
      <c r="BI474" s="170"/>
      <c r="BJ474" s="170"/>
      <c r="BK474" s="170"/>
      <c r="BL474" s="170"/>
      <c r="BM474" s="170"/>
      <c r="BN474" s="170"/>
      <c r="BO474" s="170"/>
      <c r="BP474" s="170"/>
      <c r="BQ474" s="170"/>
      <c r="BR474" s="170"/>
      <c r="BS474" s="170"/>
      <c r="BT474" s="170"/>
      <c r="BU474" s="170"/>
      <c r="BV474" s="170"/>
      <c r="BW474" s="170"/>
      <c r="BX474" s="170"/>
      <c r="BY474" s="170"/>
      <c r="BZ474" s="171"/>
      <c r="CA474" s="171"/>
      <c r="CB474" s="171"/>
      <c r="CC474" s="171"/>
      <c r="CD474" s="171"/>
      <c r="CE474" s="171"/>
      <c r="CF474" s="171"/>
      <c r="CG474" s="171"/>
      <c r="CH474" s="171"/>
      <c r="CI474" s="171"/>
      <c r="CJ474" s="171"/>
      <c r="CK474" s="171"/>
      <c r="CL474" s="171"/>
      <c r="CM474" s="171"/>
      <c r="CN474" s="171"/>
      <c r="CO474" s="171"/>
      <c r="CP474" s="171"/>
      <c r="CQ474" s="171"/>
      <c r="CR474" s="171"/>
      <c r="CS474" s="171"/>
      <c r="CT474" s="171"/>
      <c r="CU474" s="171"/>
      <c r="CV474" s="171"/>
      <c r="CW474" s="171"/>
      <c r="CX474" s="171"/>
      <c r="CY474" s="171"/>
      <c r="CZ474" s="171"/>
    </row>
    <row r="475" s="175" customFormat="true" ht="25.15" customHeight="true" x14ac:dyDescent="0.2">
      <c r="C475" s="1172" t="s">
        <v>316</v>
      </c>
      <c r="D475" s="1127"/>
      <c r="E475" s="526">
        <v>2.3001050202468226E-5</v>
      </c>
      <c r="F475" s="473"/>
      <c r="G475" s="473"/>
      <c r="H475" s="1173" t="s">
        <v>240</v>
      </c>
      <c r="I475" s="1127"/>
      <c r="J475" s="1127"/>
      <c r="K475" s="473"/>
      <c r="L475" s="473"/>
      <c r="M475" s="1128"/>
      <c r="N475" s="1127"/>
      <c r="O475" s="474"/>
      <c r="P475" s="473"/>
      <c r="Q475" s="473"/>
      <c r="AB475" s="168"/>
      <c r="AC475" s="168"/>
      <c r="AD475" s="168"/>
      <c r="AE475" s="168"/>
      <c r="AF475" s="168"/>
      <c r="AG475" s="168"/>
      <c r="AH475" s="168"/>
      <c r="AI475" s="168"/>
      <c r="AJ475" s="168"/>
      <c r="AK475" s="168"/>
      <c r="AL475" s="168"/>
      <c r="AM475" s="168"/>
      <c r="AN475" s="168"/>
      <c r="AO475" s="168"/>
      <c r="AP475" s="168"/>
      <c r="AQ475" s="168"/>
      <c r="AR475" s="168"/>
      <c r="AS475" s="168"/>
      <c r="AT475" s="168"/>
      <c r="AU475" s="168"/>
      <c r="AV475" s="168"/>
      <c r="AW475" s="168"/>
      <c r="AX475" s="168"/>
      <c r="AY475" s="168"/>
      <c r="AZ475" s="168"/>
      <c r="BA475" s="170"/>
      <c r="BB475" s="255"/>
      <c r="BC475" s="170"/>
      <c r="BD475" s="170"/>
      <c r="BE475" s="170"/>
      <c r="BF475" s="170"/>
      <c r="BG475" s="170"/>
      <c r="BH475" s="170"/>
      <c r="BI475" s="170"/>
      <c r="BJ475" s="170"/>
      <c r="BK475" s="170"/>
      <c r="BL475" s="170"/>
      <c r="BM475" s="170"/>
      <c r="BN475" s="170"/>
      <c r="BO475" s="170"/>
      <c r="BP475" s="170"/>
      <c r="BQ475" s="170"/>
      <c r="BR475" s="170"/>
      <c r="BS475" s="170"/>
      <c r="BT475" s="170"/>
      <c r="BU475" s="170"/>
      <c r="BV475" s="170"/>
      <c r="BW475" s="170"/>
      <c r="BX475" s="170"/>
      <c r="BY475" s="170"/>
      <c r="BZ475" s="171"/>
      <c r="CA475" s="171"/>
      <c r="CB475" s="171"/>
      <c r="CC475" s="171"/>
      <c r="CD475" s="171"/>
      <c r="CE475" s="171"/>
      <c r="CF475" s="171"/>
      <c r="CG475" s="171"/>
      <c r="CH475" s="171"/>
      <c r="CI475" s="171"/>
      <c r="CJ475" s="171"/>
      <c r="CK475" s="171"/>
      <c r="CL475" s="171"/>
      <c r="CM475" s="171"/>
      <c r="CN475" s="171"/>
      <c r="CO475" s="171"/>
      <c r="CP475" s="171"/>
      <c r="CQ475" s="171"/>
      <c r="CR475" s="171"/>
      <c r="CS475" s="171"/>
      <c r="CT475" s="171"/>
      <c r="CU475" s="171"/>
      <c r="CV475" s="171"/>
      <c r="CW475" s="171"/>
      <c r="CX475" s="171"/>
      <c r="CY475" s="171"/>
      <c r="CZ475" s="171"/>
    </row>
    <row r="476" s="175" customFormat="true" ht="25.15" customHeight="true" x14ac:dyDescent="0.2">
      <c r="C476" s="1172" t="s">
        <v>285</v>
      </c>
      <c r="D476" s="1127"/>
      <c r="E476" s="520">
        <v>0.68817877888040269</v>
      </c>
      <c r="F476" s="473"/>
      <c r="G476" s="473"/>
      <c r="H476" s="1128"/>
      <c r="I476" s="1127"/>
      <c r="J476" s="503" t="s">
        <v>241</v>
      </c>
      <c r="K476" s="473"/>
      <c r="L476" s="473"/>
      <c r="M476" s="1128"/>
      <c r="N476" s="1127"/>
      <c r="O476" s="473"/>
      <c r="P476" s="473"/>
      <c r="Q476" s="473"/>
      <c r="AB476" s="168"/>
      <c r="AC476" s="168"/>
      <c r="AD476" s="168"/>
      <c r="AE476" s="168"/>
      <c r="AF476" s="168"/>
      <c r="AG476" s="168"/>
      <c r="AH476" s="168"/>
      <c r="AI476" s="168"/>
      <c r="AJ476" s="168"/>
      <c r="AK476" s="168"/>
      <c r="AL476" s="168"/>
      <c r="AM476" s="168"/>
      <c r="AN476" s="168"/>
      <c r="AO476" s="168"/>
      <c r="AP476" s="168"/>
      <c r="AQ476" s="168"/>
      <c r="AR476" s="168"/>
      <c r="AS476" s="168"/>
      <c r="AT476" s="168"/>
      <c r="AU476" s="168"/>
      <c r="AV476" s="168"/>
      <c r="AW476" s="168"/>
      <c r="AX476" s="168"/>
      <c r="AY476" s="168"/>
      <c r="AZ476" s="168"/>
      <c r="BA476" s="170"/>
      <c r="BB476" s="255"/>
      <c r="BC476" s="170"/>
      <c r="BD476" s="170"/>
      <c r="BE476" s="170"/>
      <c r="BF476" s="170"/>
      <c r="BG476" s="170"/>
      <c r="BH476" s="170"/>
      <c r="BI476" s="170"/>
      <c r="BJ476" s="170"/>
      <c r="BK476" s="170"/>
      <c r="BL476" s="170"/>
      <c r="BM476" s="170"/>
      <c r="BN476" s="170"/>
      <c r="BO476" s="170"/>
      <c r="BP476" s="170"/>
      <c r="BQ476" s="170"/>
      <c r="BR476" s="170"/>
      <c r="BS476" s="170"/>
      <c r="BT476" s="170"/>
      <c r="BU476" s="170"/>
      <c r="BV476" s="170"/>
      <c r="BW476" s="170"/>
      <c r="BX476" s="170"/>
      <c r="BY476" s="170"/>
      <c r="BZ476" s="171"/>
      <c r="CA476" s="171"/>
      <c r="CB476" s="171"/>
      <c r="CC476" s="171"/>
      <c r="CD476" s="171"/>
      <c r="CE476" s="171"/>
      <c r="CF476" s="171"/>
      <c r="CG476" s="171"/>
      <c r="CH476" s="171"/>
      <c r="CI476" s="171"/>
      <c r="CJ476" s="171"/>
      <c r="CK476" s="171"/>
      <c r="CL476" s="171"/>
      <c r="CM476" s="171"/>
      <c r="CN476" s="171"/>
      <c r="CO476" s="171"/>
      <c r="CP476" s="171"/>
      <c r="CQ476" s="171"/>
      <c r="CR476" s="171"/>
      <c r="CS476" s="171"/>
      <c r="CT476" s="171"/>
      <c r="CU476" s="171"/>
      <c r="CV476" s="171"/>
      <c r="CW476" s="171"/>
      <c r="CX476" s="171"/>
      <c r="CY476" s="171"/>
      <c r="CZ476" s="171"/>
    </row>
    <row r="477" s="175" customFormat="true" ht="25.15" customHeight="true" x14ac:dyDescent="0.2">
      <c r="C477" s="1172" t="s">
        <v>305</v>
      </c>
      <c r="D477" s="1127"/>
      <c r="E477" s="520">
        <v>0.34040675863439307</v>
      </c>
      <c r="F477" s="473"/>
      <c r="G477" s="473"/>
      <c r="H477" s="1172" t="s">
        <v>315</v>
      </c>
      <c r="I477" s="1127"/>
      <c r="J477" s="518">
        <v>2.4563064364882491E-2</v>
      </c>
      <c r="K477" s="473"/>
      <c r="L477" s="473"/>
      <c r="M477" s="1173" t="s">
        <v>240</v>
      </c>
      <c r="N477" s="1127"/>
      <c r="O477" s="1127"/>
      <c r="P477" s="473"/>
      <c r="Q477" s="473"/>
      <c r="AB477" s="168"/>
      <c r="AC477" s="168"/>
      <c r="AD477" s="168"/>
      <c r="AE477" s="168"/>
      <c r="AF477" s="168"/>
      <c r="AG477" s="168"/>
      <c r="AH477" s="168"/>
      <c r="AI477" s="168"/>
      <c r="AJ477" s="168"/>
      <c r="AK477" s="168"/>
      <c r="AL477" s="168"/>
      <c r="AM477" s="168"/>
      <c r="AN477" s="168"/>
      <c r="AO477" s="168"/>
      <c r="AP477" s="168"/>
      <c r="AQ477" s="168"/>
      <c r="AR477" s="168"/>
      <c r="AS477" s="168"/>
      <c r="AT477" s="168"/>
      <c r="AU477" s="168"/>
      <c r="AV477" s="168"/>
      <c r="AW477" s="168"/>
      <c r="AX477" s="168"/>
      <c r="AY477" s="168"/>
      <c r="AZ477" s="168"/>
      <c r="BA477" s="170"/>
      <c r="BB477" s="255"/>
      <c r="BC477" s="170"/>
      <c r="BD477" s="170"/>
      <c r="BE477" s="170"/>
      <c r="BF477" s="170"/>
      <c r="BG477" s="170"/>
      <c r="BH477" s="170"/>
      <c r="BI477" s="170"/>
      <c r="BJ477" s="170"/>
      <c r="BK477" s="170"/>
      <c r="BL477" s="170"/>
      <c r="BM477" s="170"/>
      <c r="BN477" s="170"/>
      <c r="BO477" s="170"/>
      <c r="BP477" s="170"/>
      <c r="BQ477" s="170"/>
      <c r="BR477" s="170"/>
      <c r="BS477" s="170"/>
      <c r="BT477" s="170"/>
      <c r="BU477" s="170"/>
      <c r="BV477" s="170"/>
      <c r="BW477" s="170"/>
      <c r="BX477" s="170"/>
      <c r="BY477" s="170"/>
      <c r="BZ477" s="171"/>
      <c r="CA477" s="171"/>
      <c r="CB477" s="171"/>
      <c r="CC477" s="171"/>
      <c r="CD477" s="171"/>
      <c r="CE477" s="171"/>
      <c r="CF477" s="171"/>
      <c r="CG477" s="171"/>
      <c r="CH477" s="171"/>
      <c r="CI477" s="171"/>
      <c r="CJ477" s="171"/>
      <c r="CK477" s="171"/>
      <c r="CL477" s="171"/>
      <c r="CM477" s="171"/>
      <c r="CN477" s="171"/>
      <c r="CO477" s="171"/>
      <c r="CP477" s="171"/>
      <c r="CQ477" s="171"/>
      <c r="CR477" s="171"/>
      <c r="CS477" s="171"/>
      <c r="CT477" s="171"/>
      <c r="CU477" s="171"/>
      <c r="CV477" s="171"/>
      <c r="CW477" s="171"/>
      <c r="CX477" s="171"/>
      <c r="CY477" s="171"/>
      <c r="CZ477" s="171"/>
    </row>
    <row r="478" s="175" customFormat="true" ht="25.15" customHeight="true" x14ac:dyDescent="0.2">
      <c r="C478" s="1172" t="s">
        <v>292</v>
      </c>
      <c r="D478" s="1127"/>
      <c r="E478" s="520">
        <v>0.53225386098691496</v>
      </c>
      <c r="F478" s="473"/>
      <c r="G478" s="473"/>
      <c r="H478" s="1172" t="s">
        <v>289</v>
      </c>
      <c r="I478" s="1127"/>
      <c r="J478" s="521">
        <v>9.4796689634650641E-2</v>
      </c>
      <c r="K478" s="473"/>
      <c r="L478" s="473"/>
      <c r="M478" s="1128"/>
      <c r="N478" s="1127"/>
      <c r="O478" s="504" t="s">
        <v>241</v>
      </c>
      <c r="P478" s="473"/>
      <c r="Q478" s="473"/>
      <c r="AB478" s="168"/>
      <c r="AC478" s="168"/>
      <c r="AD478" s="168"/>
      <c r="AE478" s="168"/>
      <c r="AF478" s="168"/>
      <c r="AG478" s="168"/>
      <c r="AH478" s="168"/>
      <c r="AI478" s="168"/>
      <c r="AJ478" s="168"/>
      <c r="AK478" s="168"/>
      <c r="AL478" s="168"/>
      <c r="AM478" s="168"/>
      <c r="AN478" s="168"/>
      <c r="AO478" s="168"/>
      <c r="AP478" s="168"/>
      <c r="AQ478" s="168"/>
      <c r="AR478" s="168"/>
      <c r="AS478" s="168"/>
      <c r="AT478" s="168"/>
      <c r="AU478" s="168"/>
      <c r="AV478" s="168"/>
      <c r="AW478" s="168"/>
      <c r="AX478" s="168"/>
      <c r="AY478" s="168"/>
      <c r="AZ478" s="168"/>
      <c r="BA478" s="170"/>
      <c r="BB478" s="255"/>
      <c r="BC478" s="170"/>
      <c r="BD478" s="170"/>
      <c r="BE478" s="170"/>
      <c r="BF478" s="170"/>
      <c r="BG478" s="170"/>
      <c r="BH478" s="170"/>
      <c r="BI478" s="170"/>
      <c r="BJ478" s="170"/>
      <c r="BK478" s="170"/>
      <c r="BL478" s="170"/>
      <c r="BM478" s="170"/>
      <c r="BN478" s="170"/>
      <c r="BO478" s="170"/>
      <c r="BP478" s="170"/>
      <c r="BQ478" s="170"/>
      <c r="BR478" s="170"/>
      <c r="BS478" s="170"/>
      <c r="BT478" s="170"/>
      <c r="BU478" s="170"/>
      <c r="BV478" s="170"/>
      <c r="BW478" s="170"/>
      <c r="BX478" s="170"/>
      <c r="BY478" s="170"/>
      <c r="BZ478" s="171"/>
      <c r="CA478" s="171"/>
      <c r="CB478" s="171"/>
      <c r="CC478" s="171"/>
      <c r="CD478" s="171"/>
      <c r="CE478" s="171"/>
      <c r="CF478" s="171"/>
      <c r="CG478" s="171"/>
      <c r="CH478" s="171"/>
      <c r="CI478" s="171"/>
      <c r="CJ478" s="171"/>
      <c r="CK478" s="171"/>
      <c r="CL478" s="171"/>
      <c r="CM478" s="171"/>
      <c r="CN478" s="171"/>
      <c r="CO478" s="171"/>
      <c r="CP478" s="171"/>
      <c r="CQ478" s="171"/>
      <c r="CR478" s="171"/>
      <c r="CS478" s="171"/>
      <c r="CT478" s="171"/>
      <c r="CU478" s="171"/>
      <c r="CV478" s="171"/>
      <c r="CW478" s="171"/>
      <c r="CX478" s="171"/>
      <c r="CY478" s="171"/>
      <c r="CZ478" s="171"/>
    </row>
    <row r="479" s="175" customFormat="true" ht="25.15" customHeight="true" x14ac:dyDescent="0.2">
      <c r="C479" s="1172" t="s">
        <v>286</v>
      </c>
      <c r="D479" s="1127"/>
      <c r="E479" s="520">
        <v>0.4318298033557364</v>
      </c>
      <c r="F479" s="473"/>
      <c r="G479" s="473"/>
      <c r="H479" s="1172" t="s">
        <v>300</v>
      </c>
      <c r="I479" s="1127"/>
      <c r="J479" s="521">
        <v>9.959937027425831E-3</v>
      </c>
      <c r="K479" s="473"/>
      <c r="L479" s="473"/>
      <c r="M479" s="1172" t="s">
        <v>315</v>
      </c>
      <c r="N479" s="1127"/>
      <c r="O479" s="519">
        <v>0.13306056521735188</v>
      </c>
      <c r="P479" s="473"/>
      <c r="Q479" s="473"/>
      <c r="AB479" s="168"/>
      <c r="AC479" s="168"/>
      <c r="AD479" s="168"/>
      <c r="AE479" s="168"/>
      <c r="AF479" s="168"/>
      <c r="AG479" s="168"/>
      <c r="AH479" s="168"/>
      <c r="AI479" s="168"/>
      <c r="AJ479" s="168"/>
      <c r="AK479" s="168"/>
      <c r="AL479" s="168"/>
      <c r="AM479" s="168"/>
      <c r="AN479" s="168"/>
      <c r="AO479" s="168"/>
      <c r="AP479" s="168"/>
      <c r="AQ479" s="168"/>
      <c r="AR479" s="168"/>
      <c r="AS479" s="168"/>
      <c r="AT479" s="168"/>
      <c r="AU479" s="168"/>
      <c r="AV479" s="168"/>
      <c r="AW479" s="168"/>
      <c r="AX479" s="168"/>
      <c r="AY479" s="168"/>
      <c r="AZ479" s="168"/>
      <c r="BA479" s="170"/>
      <c r="BB479" s="255"/>
      <c r="BC479" s="170"/>
      <c r="BD479" s="170"/>
      <c r="BE479" s="170"/>
      <c r="BF479" s="170"/>
      <c r="BG479" s="170"/>
      <c r="BH479" s="170"/>
      <c r="BI479" s="170"/>
      <c r="BJ479" s="170"/>
      <c r="BK479" s="170"/>
      <c r="BL479" s="170"/>
      <c r="BM479" s="170"/>
      <c r="BN479" s="170"/>
      <c r="BO479" s="170"/>
      <c r="BP479" s="170"/>
      <c r="BQ479" s="170"/>
      <c r="BR479" s="170"/>
      <c r="BS479" s="170"/>
      <c r="BT479" s="170"/>
      <c r="BU479" s="170"/>
      <c r="BV479" s="170"/>
      <c r="BW479" s="170"/>
      <c r="BX479" s="170"/>
      <c r="BY479" s="170"/>
      <c r="BZ479" s="171"/>
      <c r="CA479" s="171"/>
      <c r="CB479" s="171"/>
      <c r="CC479" s="171"/>
      <c r="CD479" s="171"/>
      <c r="CE479" s="171"/>
      <c r="CF479" s="171"/>
      <c r="CG479" s="171"/>
      <c r="CH479" s="171"/>
      <c r="CI479" s="171"/>
      <c r="CJ479" s="171"/>
      <c r="CK479" s="171"/>
      <c r="CL479" s="171"/>
      <c r="CM479" s="171"/>
      <c r="CN479" s="171"/>
      <c r="CO479" s="171"/>
      <c r="CP479" s="171"/>
      <c r="CQ479" s="171"/>
      <c r="CR479" s="171"/>
      <c r="CS479" s="171"/>
      <c r="CT479" s="171"/>
      <c r="CU479" s="171"/>
      <c r="CV479" s="171"/>
      <c r="CW479" s="171"/>
      <c r="CX479" s="171"/>
      <c r="CY479" s="171"/>
      <c r="CZ479" s="171"/>
    </row>
    <row r="480" s="175" customFormat="true" ht="25.15" customHeight="true" x14ac:dyDescent="0.2">
      <c r="C480" s="1172" t="s">
        <v>322</v>
      </c>
      <c r="D480" s="1127"/>
      <c r="E480" s="520">
        <v>2.678716725089391E-2</v>
      </c>
      <c r="F480" s="473"/>
      <c r="G480" s="473"/>
      <c r="H480" s="1172" t="s">
        <v>298</v>
      </c>
      <c r="I480" s="1127"/>
      <c r="J480" s="521">
        <v>3.2178389067343986E-2</v>
      </c>
      <c r="K480" s="473"/>
      <c r="L480" s="473"/>
      <c r="M480" s="1172" t="s">
        <v>289</v>
      </c>
      <c r="N480" s="1127"/>
      <c r="O480" s="522">
        <v>0.64750271974200369</v>
      </c>
      <c r="P480" s="473"/>
      <c r="Q480" s="473"/>
      <c r="AB480" s="168"/>
      <c r="AC480" s="168"/>
      <c r="AD480" s="168"/>
      <c r="AE480" s="168"/>
      <c r="AF480" s="168"/>
      <c r="AG480" s="168"/>
      <c r="AH480" s="168"/>
      <c r="AI480" s="168"/>
      <c r="AJ480" s="168"/>
      <c r="AK480" s="168"/>
      <c r="AL480" s="168"/>
      <c r="AM480" s="168"/>
      <c r="AN480" s="168"/>
      <c r="AO480" s="168"/>
      <c r="AP480" s="168"/>
      <c r="AQ480" s="168"/>
      <c r="AR480" s="168"/>
      <c r="AS480" s="168"/>
      <c r="AT480" s="168"/>
      <c r="AU480" s="168"/>
      <c r="AV480" s="168"/>
      <c r="AW480" s="168"/>
      <c r="AX480" s="168"/>
      <c r="AY480" s="168"/>
      <c r="AZ480" s="168"/>
      <c r="BA480" s="170"/>
      <c r="BB480" s="255"/>
      <c r="BC480" s="170"/>
      <c r="BD480" s="170"/>
      <c r="BE480" s="170"/>
      <c r="BF480" s="170"/>
      <c r="BG480" s="170"/>
      <c r="BH480" s="170"/>
      <c r="BI480" s="170"/>
      <c r="BJ480" s="170"/>
      <c r="BK480" s="170"/>
      <c r="BL480" s="170"/>
      <c r="BM480" s="170"/>
      <c r="BN480" s="170"/>
      <c r="BO480" s="170"/>
      <c r="BP480" s="170"/>
      <c r="BQ480" s="170"/>
      <c r="BR480" s="170"/>
      <c r="BS480" s="170"/>
      <c r="BT480" s="170"/>
      <c r="BU480" s="170"/>
      <c r="BV480" s="170"/>
      <c r="BW480" s="170"/>
      <c r="BX480" s="170"/>
      <c r="BY480" s="170"/>
      <c r="BZ480" s="171"/>
      <c r="CA480" s="171"/>
      <c r="CB480" s="171"/>
      <c r="CC480" s="171"/>
      <c r="CD480" s="171"/>
      <c r="CE480" s="171"/>
      <c r="CF480" s="171"/>
      <c r="CG480" s="171"/>
      <c r="CH480" s="171"/>
      <c r="CI480" s="171"/>
      <c r="CJ480" s="171"/>
      <c r="CK480" s="171"/>
      <c r="CL480" s="171"/>
      <c r="CM480" s="171"/>
      <c r="CN480" s="171"/>
      <c r="CO480" s="171"/>
      <c r="CP480" s="171"/>
      <c r="CQ480" s="171"/>
      <c r="CR480" s="171"/>
      <c r="CS480" s="171"/>
      <c r="CT480" s="171"/>
      <c r="CU480" s="171"/>
      <c r="CV480" s="171"/>
      <c r="CW480" s="171"/>
      <c r="CX480" s="171"/>
      <c r="CY480" s="171"/>
      <c r="CZ480" s="171"/>
    </row>
    <row r="481" s="175" customFormat="true" ht="25.15" customHeight="true" x14ac:dyDescent="0.2">
      <c r="C481" s="1172" t="s">
        <v>332</v>
      </c>
      <c r="D481" s="1127"/>
      <c r="E481" s="520">
        <v>1.120371134234386E-2</v>
      </c>
      <c r="F481" s="473"/>
      <c r="G481" s="473"/>
      <c r="H481" s="1172" t="s">
        <v>316</v>
      </c>
      <c r="I481" s="1127"/>
      <c r="J481" s="521">
        <v>8.4407972719629076E-2</v>
      </c>
      <c r="K481" s="473"/>
      <c r="L481" s="473"/>
      <c r="M481" s="1172" t="s">
        <v>300</v>
      </c>
      <c r="N481" s="1127"/>
      <c r="O481" s="522">
        <v>0.28843213803318818</v>
      </c>
      <c r="P481" s="473"/>
      <c r="Q481" s="473"/>
      <c r="AB481" s="168"/>
      <c r="AC481" s="168"/>
      <c r="AD481" s="168"/>
      <c r="AE481" s="168"/>
      <c r="AF481" s="168"/>
      <c r="AG481" s="168"/>
      <c r="AH481" s="168"/>
      <c r="AI481" s="168"/>
      <c r="AJ481" s="168"/>
      <c r="AK481" s="168"/>
      <c r="AL481" s="168"/>
      <c r="AM481" s="168"/>
      <c r="AN481" s="168"/>
      <c r="AO481" s="168"/>
      <c r="AP481" s="168"/>
      <c r="AQ481" s="168"/>
      <c r="AR481" s="168"/>
      <c r="AS481" s="168"/>
      <c r="AT481" s="168"/>
      <c r="AU481" s="168"/>
      <c r="AV481" s="168"/>
      <c r="AW481" s="168"/>
      <c r="AX481" s="168"/>
      <c r="AY481" s="168"/>
      <c r="AZ481" s="168"/>
      <c r="BA481" s="170"/>
      <c r="BB481" s="255"/>
      <c r="BC481" s="170"/>
      <c r="BD481" s="170"/>
      <c r="BE481" s="170"/>
      <c r="BF481" s="170"/>
      <c r="BG481" s="170"/>
      <c r="BH481" s="170"/>
      <c r="BI481" s="170"/>
      <c r="BJ481" s="170"/>
      <c r="BK481" s="170"/>
      <c r="BL481" s="170"/>
      <c r="BM481" s="170"/>
      <c r="BN481" s="170"/>
      <c r="BO481" s="170"/>
      <c r="BP481" s="170"/>
      <c r="BQ481" s="170"/>
      <c r="BR481" s="170"/>
      <c r="BS481" s="170"/>
      <c r="BT481" s="170"/>
      <c r="BU481" s="170"/>
      <c r="BV481" s="170"/>
      <c r="BW481" s="170"/>
      <c r="BX481" s="170"/>
      <c r="BY481" s="170"/>
      <c r="BZ481" s="171"/>
      <c r="CA481" s="171"/>
      <c r="CB481" s="171"/>
      <c r="CC481" s="171"/>
      <c r="CD481" s="171"/>
      <c r="CE481" s="171"/>
      <c r="CF481" s="171"/>
      <c r="CG481" s="171"/>
      <c r="CH481" s="171"/>
      <c r="CI481" s="171"/>
      <c r="CJ481" s="171"/>
      <c r="CK481" s="171"/>
      <c r="CL481" s="171"/>
      <c r="CM481" s="171"/>
      <c r="CN481" s="171"/>
      <c r="CO481" s="171"/>
      <c r="CP481" s="171"/>
      <c r="CQ481" s="171"/>
      <c r="CR481" s="171"/>
      <c r="CS481" s="171"/>
      <c r="CT481" s="171"/>
      <c r="CU481" s="171"/>
      <c r="CV481" s="171"/>
      <c r="CW481" s="171"/>
      <c r="CX481" s="171"/>
      <c r="CY481" s="171"/>
      <c r="CZ481" s="171"/>
    </row>
    <row r="482" s="175" customFormat="true" ht="25.15" customHeight="true" x14ac:dyDescent="0.2">
      <c r="C482" s="1172" t="s">
        <v>297</v>
      </c>
      <c r="D482" s="1127"/>
      <c r="E482" s="520">
        <v>0.12947064110134077</v>
      </c>
      <c r="F482" s="473"/>
      <c r="G482" s="473"/>
      <c r="H482" s="1172" t="s">
        <v>285</v>
      </c>
      <c r="I482" s="1127"/>
      <c r="J482" s="521">
        <v>0.2680833968699563</v>
      </c>
      <c r="K482" s="473"/>
      <c r="L482" s="473"/>
      <c r="M482" s="1172" t="s">
        <v>298</v>
      </c>
      <c r="N482" s="1127"/>
      <c r="O482" s="522">
        <v>0.49532388752457895</v>
      </c>
      <c r="P482" s="473"/>
      <c r="Q482" s="473"/>
      <c r="AB482" s="168"/>
      <c r="AC482" s="168"/>
      <c r="AD482" s="168"/>
      <c r="AE482" s="168"/>
      <c r="AF482" s="168"/>
      <c r="AG482" s="168"/>
      <c r="AH482" s="168"/>
      <c r="AI482" s="168"/>
      <c r="AJ482" s="168"/>
      <c r="AK482" s="168"/>
      <c r="AL482" s="168"/>
      <c r="AM482" s="168"/>
      <c r="AN482" s="168"/>
      <c r="AO482" s="168"/>
      <c r="AP482" s="168"/>
      <c r="AQ482" s="168"/>
      <c r="AR482" s="168"/>
      <c r="AS482" s="168"/>
      <c r="AT482" s="168"/>
      <c r="AU482" s="168"/>
      <c r="AV482" s="168"/>
      <c r="AW482" s="168"/>
      <c r="AX482" s="168"/>
      <c r="AY482" s="168"/>
      <c r="AZ482" s="168"/>
      <c r="BA482" s="170"/>
      <c r="BB482" s="255"/>
      <c r="BC482" s="170"/>
      <c r="BD482" s="170"/>
      <c r="BE482" s="170"/>
      <c r="BF482" s="170"/>
      <c r="BG482" s="170"/>
      <c r="BH482" s="170"/>
      <c r="BI482" s="170"/>
      <c r="BJ482" s="170"/>
      <c r="BK482" s="170"/>
      <c r="BL482" s="170"/>
      <c r="BM482" s="170"/>
      <c r="BN482" s="170"/>
      <c r="BO482" s="170"/>
      <c r="BP482" s="170"/>
      <c r="BQ482" s="170"/>
      <c r="BR482" s="170"/>
      <c r="BS482" s="170"/>
      <c r="BT482" s="170"/>
      <c r="BU482" s="170"/>
      <c r="BV482" s="170"/>
      <c r="BW482" s="170"/>
      <c r="BX482" s="170"/>
      <c r="BY482" s="170"/>
      <c r="BZ482" s="171"/>
      <c r="CA482" s="171"/>
      <c r="CB482" s="171"/>
      <c r="CC482" s="171"/>
      <c r="CD482" s="171"/>
      <c r="CE482" s="171"/>
      <c r="CF482" s="171"/>
      <c r="CG482" s="171"/>
      <c r="CH482" s="171"/>
      <c r="CI482" s="171"/>
      <c r="CJ482" s="171"/>
      <c r="CK482" s="171"/>
      <c r="CL482" s="171"/>
      <c r="CM482" s="171"/>
      <c r="CN482" s="171"/>
      <c r="CO482" s="171"/>
      <c r="CP482" s="171"/>
      <c r="CQ482" s="171"/>
      <c r="CR482" s="171"/>
      <c r="CS482" s="171"/>
      <c r="CT482" s="171"/>
      <c r="CU482" s="171"/>
      <c r="CV482" s="171"/>
      <c r="CW482" s="171"/>
      <c r="CX482" s="171"/>
      <c r="CY482" s="171"/>
      <c r="CZ482" s="171"/>
    </row>
    <row r="483" s="175" customFormat="true" ht="25.15" customHeight="true" x14ac:dyDescent="0.2">
      <c r="C483" s="1172" t="s">
        <v>299</v>
      </c>
      <c r="D483" s="1127"/>
      <c r="E483" s="520">
        <v>0.20486107295609413</v>
      </c>
      <c r="F483" s="473"/>
      <c r="G483" s="473"/>
      <c r="H483" s="1172" t="s">
        <v>305</v>
      </c>
      <c r="I483" s="1127"/>
      <c r="J483" s="521">
        <v>0.16133105133555636</v>
      </c>
      <c r="K483" s="473"/>
      <c r="L483" s="473"/>
      <c r="M483" s="1172" t="s">
        <v>316</v>
      </c>
      <c r="N483" s="1127"/>
      <c r="O483" s="522">
        <v>0.10705699247180413</v>
      </c>
      <c r="P483" s="473"/>
      <c r="Q483" s="473"/>
      <c r="AB483" s="168"/>
      <c r="AC483" s="168"/>
      <c r="AD483" s="168"/>
      <c r="AE483" s="168"/>
      <c r="AF483" s="168"/>
      <c r="AG483" s="168"/>
      <c r="AH483" s="168"/>
      <c r="AI483" s="168"/>
      <c r="AJ483" s="168"/>
      <c r="AK483" s="168"/>
      <c r="AL483" s="168"/>
      <c r="AM483" s="168"/>
      <c r="AN483" s="168"/>
      <c r="AO483" s="168"/>
      <c r="AP483" s="168"/>
      <c r="AQ483" s="168"/>
      <c r="AR483" s="168"/>
      <c r="AS483" s="168"/>
      <c r="AT483" s="168"/>
      <c r="AU483" s="168"/>
      <c r="AV483" s="168"/>
      <c r="AW483" s="168"/>
      <c r="AX483" s="168"/>
      <c r="AY483" s="168"/>
      <c r="AZ483" s="168"/>
      <c r="BA483" s="170"/>
      <c r="BB483" s="255"/>
      <c r="BC483" s="170"/>
      <c r="BD483" s="170"/>
      <c r="BE483" s="170"/>
      <c r="BF483" s="170"/>
      <c r="BG483" s="170"/>
      <c r="BH483" s="170"/>
      <c r="BI483" s="170"/>
      <c r="BJ483" s="170"/>
      <c r="BK483" s="170"/>
      <c r="BL483" s="170"/>
      <c r="BM483" s="170"/>
      <c r="BN483" s="170"/>
      <c r="BO483" s="170"/>
      <c r="BP483" s="170"/>
      <c r="BQ483" s="170"/>
      <c r="BR483" s="170"/>
      <c r="BS483" s="170"/>
      <c r="BT483" s="170"/>
      <c r="BU483" s="170"/>
      <c r="BV483" s="170"/>
      <c r="BW483" s="170"/>
      <c r="BX483" s="170"/>
      <c r="BY483" s="170"/>
      <c r="BZ483" s="171"/>
      <c r="CA483" s="171"/>
      <c r="CB483" s="171"/>
      <c r="CC483" s="171"/>
      <c r="CD483" s="171"/>
      <c r="CE483" s="171"/>
      <c r="CF483" s="171"/>
      <c r="CG483" s="171"/>
      <c r="CH483" s="171"/>
      <c r="CI483" s="171"/>
      <c r="CJ483" s="171"/>
      <c r="CK483" s="171"/>
      <c r="CL483" s="171"/>
      <c r="CM483" s="171"/>
      <c r="CN483" s="171"/>
      <c r="CO483" s="171"/>
      <c r="CP483" s="171"/>
      <c r="CQ483" s="171"/>
      <c r="CR483" s="171"/>
      <c r="CS483" s="171"/>
      <c r="CT483" s="171"/>
      <c r="CU483" s="171"/>
      <c r="CV483" s="171"/>
      <c r="CW483" s="171"/>
      <c r="CX483" s="171"/>
      <c r="CY483" s="171"/>
      <c r="CZ483" s="171"/>
    </row>
    <row r="484" s="175" customFormat="true" ht="25.15" customHeight="true" x14ac:dyDescent="0.2">
      <c r="C484" s="1172" t="s">
        <v>294</v>
      </c>
      <c r="D484" s="1127"/>
      <c r="E484" s="520">
        <v>0.30181906091146338</v>
      </c>
      <c r="F484" s="473"/>
      <c r="G484" s="473"/>
      <c r="H484" s="1172" t="s">
        <v>292</v>
      </c>
      <c r="I484" s="1127"/>
      <c r="J484" s="521">
        <v>0.28708181533477289</v>
      </c>
      <c r="K484" s="473"/>
      <c r="L484" s="473"/>
      <c r="M484" s="1172" t="s">
        <v>285</v>
      </c>
      <c r="N484" s="1127"/>
      <c r="O484" s="522">
        <v>0.23970265358869788</v>
      </c>
      <c r="P484" s="473"/>
      <c r="Q484" s="473"/>
      <c r="AB484" s="168"/>
      <c r="AC484" s="168"/>
      <c r="AD484" s="168"/>
      <c r="AE484" s="168"/>
      <c r="AF484" s="168"/>
      <c r="AG484" s="168"/>
      <c r="AH484" s="168"/>
      <c r="AI484" s="168"/>
      <c r="AJ484" s="168"/>
      <c r="AK484" s="168"/>
      <c r="AL484" s="168"/>
      <c r="AM484" s="168"/>
      <c r="AN484" s="168"/>
      <c r="AO484" s="168"/>
      <c r="AP484" s="168"/>
      <c r="AQ484" s="168"/>
      <c r="AR484" s="168"/>
      <c r="AS484" s="168"/>
      <c r="AT484" s="168"/>
      <c r="AU484" s="168"/>
      <c r="AV484" s="168"/>
      <c r="AW484" s="168"/>
      <c r="AX484" s="168"/>
      <c r="AY484" s="168"/>
      <c r="AZ484" s="168"/>
      <c r="BA484" s="170"/>
      <c r="BB484" s="255"/>
      <c r="BC484" s="170"/>
      <c r="BD484" s="170"/>
      <c r="BE484" s="170"/>
      <c r="BF484" s="170"/>
      <c r="BG484" s="170"/>
      <c r="BH484" s="170"/>
      <c r="BI484" s="170"/>
      <c r="BJ484" s="170"/>
      <c r="BK484" s="170"/>
      <c r="BL484" s="170"/>
      <c r="BM484" s="170"/>
      <c r="BN484" s="170"/>
      <c r="BO484" s="170"/>
      <c r="BP484" s="170"/>
      <c r="BQ484" s="170"/>
      <c r="BR484" s="170"/>
      <c r="BS484" s="170"/>
      <c r="BT484" s="170"/>
      <c r="BU484" s="170"/>
      <c r="BV484" s="170"/>
      <c r="BW484" s="170"/>
      <c r="BX484" s="170"/>
      <c r="BY484" s="170"/>
      <c r="BZ484" s="171"/>
      <c r="CA484" s="171"/>
      <c r="CB484" s="171"/>
      <c r="CC484" s="171"/>
      <c r="CD484" s="171"/>
      <c r="CE484" s="171"/>
      <c r="CF484" s="171"/>
      <c r="CG484" s="171"/>
      <c r="CH484" s="171"/>
      <c r="CI484" s="171"/>
      <c r="CJ484" s="171"/>
      <c r="CK484" s="171"/>
      <c r="CL484" s="171"/>
      <c r="CM484" s="171"/>
      <c r="CN484" s="171"/>
      <c r="CO484" s="171"/>
      <c r="CP484" s="171"/>
      <c r="CQ484" s="171"/>
      <c r="CR484" s="171"/>
      <c r="CS484" s="171"/>
      <c r="CT484" s="171"/>
      <c r="CU484" s="171"/>
      <c r="CV484" s="171"/>
      <c r="CW484" s="171"/>
      <c r="CX484" s="171"/>
      <c r="CY484" s="171"/>
      <c r="CZ484" s="171"/>
    </row>
    <row r="485" s="175" customFormat="true" ht="25.15" customHeight="true" x14ac:dyDescent="0.2">
      <c r="C485" s="1172" t="s">
        <v>312</v>
      </c>
      <c r="D485" s="1127"/>
      <c r="E485" s="520">
        <v>0.2211605074930916</v>
      </c>
      <c r="F485" s="473"/>
      <c r="G485" s="473"/>
      <c r="H485" s="1172" t="s">
        <v>286</v>
      </c>
      <c r="I485" s="1127"/>
      <c r="J485" s="521">
        <v>0.34679699217987797</v>
      </c>
      <c r="K485" s="473"/>
      <c r="L485" s="473"/>
      <c r="M485" s="1172" t="s">
        <v>305</v>
      </c>
      <c r="N485" s="1127"/>
      <c r="O485" s="522">
        <v>0.18287161407509214</v>
      </c>
      <c r="P485" s="473"/>
      <c r="Q485" s="473"/>
      <c r="AB485" s="168"/>
      <c r="AC485" s="168"/>
      <c r="AD485" s="168"/>
      <c r="AE485" s="168"/>
      <c r="AF485" s="168"/>
      <c r="AG485" s="168"/>
      <c r="AH485" s="168"/>
      <c r="AI485" s="168"/>
      <c r="AJ485" s="168"/>
      <c r="AK485" s="168"/>
      <c r="AL485" s="168"/>
      <c r="AM485" s="168"/>
      <c r="AN485" s="168"/>
      <c r="AO485" s="168"/>
      <c r="AP485" s="168"/>
      <c r="AQ485" s="168"/>
      <c r="AR485" s="168"/>
      <c r="AS485" s="168"/>
      <c r="AT485" s="168"/>
      <c r="AU485" s="168"/>
      <c r="AV485" s="168"/>
      <c r="AW485" s="168"/>
      <c r="AX485" s="168"/>
      <c r="AY485" s="168"/>
      <c r="AZ485" s="168"/>
      <c r="BA485" s="170"/>
      <c r="BB485" s="255"/>
      <c r="BC485" s="170"/>
      <c r="BD485" s="170"/>
      <c r="BE485" s="170"/>
      <c r="BF485" s="170"/>
      <c r="BG485" s="170"/>
      <c r="BH485" s="170"/>
      <c r="BI485" s="170"/>
      <c r="BJ485" s="170"/>
      <c r="BK485" s="170"/>
      <c r="BL485" s="170"/>
      <c r="BM485" s="170"/>
      <c r="BN485" s="170"/>
      <c r="BO485" s="170"/>
      <c r="BP485" s="170"/>
      <c r="BQ485" s="170"/>
      <c r="BR485" s="170"/>
      <c r="BS485" s="170"/>
      <c r="BT485" s="170"/>
      <c r="BU485" s="170"/>
      <c r="BV485" s="170"/>
      <c r="BW485" s="170"/>
      <c r="BX485" s="170"/>
      <c r="BY485" s="170"/>
      <c r="BZ485" s="171"/>
      <c r="CA485" s="171"/>
      <c r="CB485" s="171"/>
      <c r="CC485" s="171"/>
      <c r="CD485" s="171"/>
      <c r="CE485" s="171"/>
      <c r="CF485" s="171"/>
      <c r="CG485" s="171"/>
      <c r="CH485" s="171"/>
      <c r="CI485" s="171"/>
      <c r="CJ485" s="171"/>
      <c r="CK485" s="171"/>
      <c r="CL485" s="171"/>
      <c r="CM485" s="171"/>
      <c r="CN485" s="171"/>
      <c r="CO485" s="171"/>
      <c r="CP485" s="171"/>
      <c r="CQ485" s="171"/>
      <c r="CR485" s="171"/>
      <c r="CS485" s="171"/>
      <c r="CT485" s="171"/>
      <c r="CU485" s="171"/>
      <c r="CV485" s="171"/>
      <c r="CW485" s="171"/>
      <c r="CX485" s="171"/>
      <c r="CY485" s="171"/>
      <c r="CZ485" s="171"/>
    </row>
    <row r="486" s="175" customFormat="true" ht="25.15" customHeight="true" x14ac:dyDescent="0.2">
      <c r="C486" s="1172" t="s">
        <v>326</v>
      </c>
      <c r="D486" s="1127"/>
      <c r="E486" s="520">
        <v>1.1434649482174642E-2</v>
      </c>
      <c r="F486" s="473"/>
      <c r="G486" s="473"/>
      <c r="H486" s="1172" t="s">
        <v>322</v>
      </c>
      <c r="I486" s="1127"/>
      <c r="J486" s="521">
        <v>1.7457074356504274E-2</v>
      </c>
      <c r="K486" s="473"/>
      <c r="L486" s="473"/>
      <c r="M486" s="1172" t="s">
        <v>292</v>
      </c>
      <c r="N486" s="1127"/>
      <c r="O486" s="522">
        <v>0.2337495863742251</v>
      </c>
      <c r="P486" s="473"/>
      <c r="Q486" s="473"/>
      <c r="AB486" s="168"/>
      <c r="AC486" s="168"/>
      <c r="AD486" s="168"/>
      <c r="AE486" s="168"/>
      <c r="AF486" s="168"/>
      <c r="AG486" s="168"/>
      <c r="AH486" s="168"/>
      <c r="AI486" s="168"/>
      <c r="AJ486" s="168"/>
      <c r="AK486" s="168"/>
      <c r="AL486" s="168"/>
      <c r="AM486" s="168"/>
      <c r="AN486" s="168"/>
      <c r="AO486" s="168"/>
      <c r="AP486" s="168"/>
      <c r="AQ486" s="168"/>
      <c r="AR486" s="168"/>
      <c r="AS486" s="168"/>
      <c r="AT486" s="168"/>
      <c r="AU486" s="168"/>
      <c r="AV486" s="168"/>
      <c r="AW486" s="168"/>
      <c r="AX486" s="168"/>
      <c r="AY486" s="168"/>
      <c r="AZ486" s="168"/>
      <c r="BA486" s="170"/>
      <c r="BB486" s="255"/>
      <c r="BC486" s="170"/>
      <c r="BD486" s="170"/>
      <c r="BE486" s="170"/>
      <c r="BF486" s="170"/>
      <c r="BG486" s="170"/>
      <c r="BH486" s="170"/>
      <c r="BI486" s="170"/>
      <c r="BJ486" s="170"/>
      <c r="BK486" s="170"/>
      <c r="BL486" s="170"/>
      <c r="BM486" s="170"/>
      <c r="BN486" s="170"/>
      <c r="BO486" s="170"/>
      <c r="BP486" s="170"/>
      <c r="BQ486" s="170"/>
      <c r="BR486" s="170"/>
      <c r="BS486" s="170"/>
      <c r="BT486" s="170"/>
      <c r="BU486" s="170"/>
      <c r="BV486" s="170"/>
      <c r="BW486" s="170"/>
      <c r="BX486" s="170"/>
      <c r="BY486" s="170"/>
      <c r="BZ486" s="171"/>
      <c r="CA486" s="171"/>
      <c r="CB486" s="171"/>
      <c r="CC486" s="171"/>
      <c r="CD486" s="171"/>
      <c r="CE486" s="171"/>
      <c r="CF486" s="171"/>
      <c r="CG486" s="171"/>
      <c r="CH486" s="171"/>
      <c r="CI486" s="171"/>
      <c r="CJ486" s="171"/>
      <c r="CK486" s="171"/>
      <c r="CL486" s="171"/>
      <c r="CM486" s="171"/>
      <c r="CN486" s="171"/>
      <c r="CO486" s="171"/>
      <c r="CP486" s="171"/>
      <c r="CQ486" s="171"/>
      <c r="CR486" s="171"/>
      <c r="CS486" s="171"/>
      <c r="CT486" s="171"/>
      <c r="CU486" s="171"/>
      <c r="CV486" s="171"/>
      <c r="CW486" s="171"/>
      <c r="CX486" s="171"/>
      <c r="CY486" s="171"/>
      <c r="CZ486" s="171"/>
    </row>
    <row r="487" s="175" customFormat="true" ht="25.15" customHeight="true" x14ac:dyDescent="0.2">
      <c r="C487" s="1172" t="s">
        <v>328</v>
      </c>
      <c r="D487" s="1127"/>
      <c r="E487" s="520">
        <v>5.9180775811140379E-3</v>
      </c>
      <c r="F487" s="473"/>
      <c r="G487" s="473"/>
      <c r="H487" s="1172" t="s">
        <v>332</v>
      </c>
      <c r="I487" s="1127"/>
      <c r="J487" s="521">
        <v>2.5078296079887871E-2</v>
      </c>
      <c r="K487" s="473"/>
      <c r="L487" s="473"/>
      <c r="M487" s="1172" t="s">
        <v>286</v>
      </c>
      <c r="N487" s="1127"/>
      <c r="O487" s="522">
        <v>0.17061986802661985</v>
      </c>
      <c r="P487" s="473"/>
      <c r="Q487" s="473"/>
      <c r="AB487" s="168"/>
      <c r="AC487" s="168"/>
      <c r="AD487" s="168"/>
      <c r="AE487" s="168"/>
      <c r="AF487" s="168"/>
      <c r="AG487" s="168"/>
      <c r="AH487" s="168"/>
      <c r="AI487" s="168"/>
      <c r="AJ487" s="168"/>
      <c r="AK487" s="168"/>
      <c r="AL487" s="168"/>
      <c r="AM487" s="168"/>
      <c r="AN487" s="168"/>
      <c r="AO487" s="168"/>
      <c r="AP487" s="168"/>
      <c r="AQ487" s="168"/>
      <c r="AR487" s="168"/>
      <c r="AS487" s="168"/>
      <c r="AT487" s="168"/>
      <c r="AU487" s="168"/>
      <c r="AV487" s="168"/>
      <c r="AW487" s="168"/>
      <c r="AX487" s="168"/>
      <c r="AY487" s="168"/>
      <c r="AZ487" s="168"/>
      <c r="BA487" s="170"/>
      <c r="BB487" s="255"/>
      <c r="BC487" s="170"/>
      <c r="BD487" s="170"/>
      <c r="BE487" s="170"/>
      <c r="BF487" s="170"/>
      <c r="BG487" s="170"/>
      <c r="BH487" s="170"/>
      <c r="BI487" s="170"/>
      <c r="BJ487" s="170"/>
      <c r="BK487" s="170"/>
      <c r="BL487" s="170"/>
      <c r="BM487" s="170"/>
      <c r="BN487" s="170"/>
      <c r="BO487" s="170"/>
      <c r="BP487" s="170"/>
      <c r="BQ487" s="170"/>
      <c r="BR487" s="170"/>
      <c r="BS487" s="170"/>
      <c r="BT487" s="170"/>
      <c r="BU487" s="170"/>
      <c r="BV487" s="170"/>
      <c r="BW487" s="170"/>
      <c r="BX487" s="170"/>
      <c r="BY487" s="170"/>
      <c r="BZ487" s="171"/>
      <c r="CA487" s="171"/>
      <c r="CB487" s="171"/>
      <c r="CC487" s="171"/>
      <c r="CD487" s="171"/>
      <c r="CE487" s="171"/>
      <c r="CF487" s="171"/>
      <c r="CG487" s="171"/>
      <c r="CH487" s="171"/>
      <c r="CI487" s="171"/>
      <c r="CJ487" s="171"/>
      <c r="CK487" s="171"/>
      <c r="CL487" s="171"/>
      <c r="CM487" s="171"/>
      <c r="CN487" s="171"/>
      <c r="CO487" s="171"/>
      <c r="CP487" s="171"/>
      <c r="CQ487" s="171"/>
      <c r="CR487" s="171"/>
      <c r="CS487" s="171"/>
      <c r="CT487" s="171"/>
      <c r="CU487" s="171"/>
      <c r="CV487" s="171"/>
      <c r="CW487" s="171"/>
      <c r="CX487" s="171"/>
      <c r="CY487" s="171"/>
      <c r="CZ487" s="171"/>
    </row>
    <row r="488" s="175" customFormat="true" ht="25.15" customHeight="true" x14ac:dyDescent="0.2">
      <c r="C488" s="1172" t="s">
        <v>301</v>
      </c>
      <c r="D488" s="1127"/>
      <c r="E488" s="520">
        <v>0.38671003730221115</v>
      </c>
      <c r="F488" s="473"/>
      <c r="G488" s="473"/>
      <c r="H488" s="1172" t="s">
        <v>297</v>
      </c>
      <c r="I488" s="1127"/>
      <c r="J488" s="521">
        <v>0.23349901253908875</v>
      </c>
      <c r="K488" s="473"/>
      <c r="L488" s="473"/>
      <c r="M488" s="1172" t="s">
        <v>322</v>
      </c>
      <c r="N488" s="1127"/>
      <c r="O488" s="522">
        <v>6.4893664731283676E-2</v>
      </c>
      <c r="P488" s="473"/>
      <c r="Q488" s="473"/>
      <c r="AB488" s="168"/>
      <c r="AC488" s="168"/>
      <c r="AD488" s="168"/>
      <c r="AE488" s="168"/>
      <c r="AF488" s="168"/>
      <c r="AG488" s="168"/>
      <c r="AH488" s="168"/>
      <c r="AI488" s="168"/>
      <c r="AJ488" s="168"/>
      <c r="AK488" s="168"/>
      <c r="AL488" s="168"/>
      <c r="AM488" s="168"/>
      <c r="AN488" s="168"/>
      <c r="AO488" s="168"/>
      <c r="AP488" s="168"/>
      <c r="AQ488" s="168"/>
      <c r="AR488" s="168"/>
      <c r="AS488" s="168"/>
      <c r="AT488" s="168"/>
      <c r="AU488" s="168"/>
      <c r="AV488" s="168"/>
      <c r="AW488" s="168"/>
      <c r="AX488" s="168"/>
      <c r="AY488" s="168"/>
      <c r="AZ488" s="168"/>
      <c r="BA488" s="170"/>
      <c r="BB488" s="255"/>
      <c r="BC488" s="170"/>
      <c r="BD488" s="170"/>
      <c r="BE488" s="170"/>
      <c r="BF488" s="170"/>
      <c r="BG488" s="170"/>
      <c r="BH488" s="170"/>
      <c r="BI488" s="170"/>
      <c r="BJ488" s="170"/>
      <c r="BK488" s="170"/>
      <c r="BL488" s="170"/>
      <c r="BM488" s="170"/>
      <c r="BN488" s="170"/>
      <c r="BO488" s="170"/>
      <c r="BP488" s="170"/>
      <c r="BQ488" s="170"/>
      <c r="BR488" s="170"/>
      <c r="BS488" s="170"/>
      <c r="BT488" s="170"/>
      <c r="BU488" s="170"/>
      <c r="BV488" s="170"/>
      <c r="BW488" s="170"/>
      <c r="BX488" s="170"/>
      <c r="BY488" s="170"/>
      <c r="BZ488" s="171"/>
      <c r="CA488" s="171"/>
      <c r="CB488" s="171"/>
      <c r="CC488" s="171"/>
      <c r="CD488" s="171"/>
      <c r="CE488" s="171"/>
      <c r="CF488" s="171"/>
      <c r="CG488" s="171"/>
      <c r="CH488" s="171"/>
      <c r="CI488" s="171"/>
      <c r="CJ488" s="171"/>
      <c r="CK488" s="171"/>
      <c r="CL488" s="171"/>
      <c r="CM488" s="171"/>
      <c r="CN488" s="171"/>
      <c r="CO488" s="171"/>
      <c r="CP488" s="171"/>
      <c r="CQ488" s="171"/>
      <c r="CR488" s="171"/>
      <c r="CS488" s="171"/>
      <c r="CT488" s="171"/>
      <c r="CU488" s="171"/>
      <c r="CV488" s="171"/>
      <c r="CW488" s="171"/>
      <c r="CX488" s="171"/>
      <c r="CY488" s="171"/>
      <c r="CZ488" s="171"/>
    </row>
    <row r="489" s="175" customFormat="true" ht="25.15" customHeight="true" x14ac:dyDescent="0.2">
      <c r="C489" s="1172" t="s">
        <v>319</v>
      </c>
      <c r="D489" s="1127"/>
      <c r="E489" s="520">
        <v>6.8611362308749965E-2</v>
      </c>
      <c r="F489" s="473"/>
      <c r="G489" s="473"/>
      <c r="H489" s="1172" t="s">
        <v>299</v>
      </c>
      <c r="I489" s="1127"/>
      <c r="J489" s="521">
        <v>0.21380303982761295</v>
      </c>
      <c r="K489" s="473"/>
      <c r="L489" s="473"/>
      <c r="M489" s="1172" t="s">
        <v>332</v>
      </c>
      <c r="N489" s="1127"/>
      <c r="O489" s="522">
        <v>1.7204600445473815E-2</v>
      </c>
      <c r="P489" s="473"/>
      <c r="Q489" s="473"/>
      <c r="AB489" s="168"/>
      <c r="AC489" s="168"/>
      <c r="AD489" s="168"/>
      <c r="AE489" s="168"/>
      <c r="AF489" s="168"/>
      <c r="AG489" s="168"/>
      <c r="AH489" s="168"/>
      <c r="AI489" s="168"/>
      <c r="AJ489" s="168"/>
      <c r="AK489" s="168"/>
      <c r="AL489" s="168"/>
      <c r="AM489" s="168"/>
      <c r="AN489" s="168"/>
      <c r="AO489" s="168"/>
      <c r="AP489" s="168"/>
      <c r="AQ489" s="168"/>
      <c r="AR489" s="168"/>
      <c r="AS489" s="168"/>
      <c r="AT489" s="168"/>
      <c r="AU489" s="168"/>
      <c r="AV489" s="168"/>
      <c r="AW489" s="168"/>
      <c r="AX489" s="168"/>
      <c r="AY489" s="168"/>
      <c r="AZ489" s="168"/>
      <c r="BA489" s="170"/>
      <c r="BB489" s="255"/>
      <c r="BC489" s="170"/>
      <c r="BD489" s="170"/>
      <c r="BE489" s="170"/>
      <c r="BF489" s="170"/>
      <c r="BG489" s="170"/>
      <c r="BH489" s="170"/>
      <c r="BI489" s="170"/>
      <c r="BJ489" s="170"/>
      <c r="BK489" s="170"/>
      <c r="BL489" s="170"/>
      <c r="BM489" s="170"/>
      <c r="BN489" s="170"/>
      <c r="BO489" s="170"/>
      <c r="BP489" s="170"/>
      <c r="BQ489" s="170"/>
      <c r="BR489" s="170"/>
      <c r="BS489" s="170"/>
      <c r="BT489" s="170"/>
      <c r="BU489" s="170"/>
      <c r="BV489" s="170"/>
      <c r="BW489" s="170"/>
      <c r="BX489" s="170"/>
      <c r="BY489" s="170"/>
      <c r="BZ489" s="171"/>
      <c r="CA489" s="171"/>
      <c r="CB489" s="171"/>
      <c r="CC489" s="171"/>
      <c r="CD489" s="171"/>
      <c r="CE489" s="171"/>
      <c r="CF489" s="171"/>
      <c r="CG489" s="171"/>
      <c r="CH489" s="171"/>
      <c r="CI489" s="171"/>
      <c r="CJ489" s="171"/>
      <c r="CK489" s="171"/>
      <c r="CL489" s="171"/>
      <c r="CM489" s="171"/>
      <c r="CN489" s="171"/>
      <c r="CO489" s="171"/>
      <c r="CP489" s="171"/>
      <c r="CQ489" s="171"/>
      <c r="CR489" s="171"/>
      <c r="CS489" s="171"/>
      <c r="CT489" s="171"/>
      <c r="CU489" s="171"/>
      <c r="CV489" s="171"/>
      <c r="CW489" s="171"/>
      <c r="CX489" s="171"/>
      <c r="CY489" s="171"/>
      <c r="CZ489" s="171"/>
    </row>
    <row r="490" s="175" customFormat="true" ht="25.15" customHeight="true" x14ac:dyDescent="0.2">
      <c r="C490" s="1172" t="s">
        <v>293</v>
      </c>
      <c r="D490" s="1127"/>
      <c r="E490" s="520">
        <v>0.60377593743747215</v>
      </c>
      <c r="F490" s="473"/>
      <c r="G490" s="473"/>
      <c r="H490" s="1172" t="s">
        <v>294</v>
      </c>
      <c r="I490" s="1127"/>
      <c r="J490" s="521">
        <v>0.28403315291949977</v>
      </c>
      <c r="K490" s="473"/>
      <c r="L490" s="473"/>
      <c r="M490" s="1172" t="s">
        <v>297</v>
      </c>
      <c r="N490" s="1127"/>
      <c r="O490" s="522">
        <v>7.1111042005212177E-2</v>
      </c>
      <c r="P490" s="473"/>
      <c r="Q490" s="473"/>
      <c r="AB490" s="168"/>
      <c r="AC490" s="168"/>
      <c r="AD490" s="168"/>
      <c r="AE490" s="168"/>
      <c r="AF490" s="168"/>
      <c r="AG490" s="168"/>
      <c r="AH490" s="168"/>
      <c r="AI490" s="168"/>
      <c r="AJ490" s="168"/>
      <c r="AK490" s="168"/>
      <c r="AL490" s="168"/>
      <c r="AM490" s="168"/>
      <c r="AN490" s="168"/>
      <c r="AO490" s="168"/>
      <c r="AP490" s="168"/>
      <c r="AQ490" s="168"/>
      <c r="AR490" s="168"/>
      <c r="AS490" s="168"/>
      <c r="AT490" s="168"/>
      <c r="AU490" s="168"/>
      <c r="AV490" s="168"/>
      <c r="AW490" s="168"/>
      <c r="AX490" s="168"/>
      <c r="AY490" s="168"/>
      <c r="AZ490" s="168"/>
      <c r="BA490" s="170"/>
      <c r="BB490" s="255"/>
      <c r="BC490" s="170"/>
      <c r="BD490" s="170"/>
      <c r="BE490" s="170"/>
      <c r="BF490" s="170"/>
      <c r="BG490" s="170"/>
      <c r="BH490" s="170"/>
      <c r="BI490" s="170"/>
      <c r="BJ490" s="170"/>
      <c r="BK490" s="170"/>
      <c r="BL490" s="170"/>
      <c r="BM490" s="170"/>
      <c r="BN490" s="170"/>
      <c r="BO490" s="170"/>
      <c r="BP490" s="170"/>
      <c r="BQ490" s="170"/>
      <c r="BR490" s="170"/>
      <c r="BS490" s="170"/>
      <c r="BT490" s="170"/>
      <c r="BU490" s="170"/>
      <c r="BV490" s="170"/>
      <c r="BW490" s="170"/>
      <c r="BX490" s="170"/>
      <c r="BY490" s="170"/>
      <c r="BZ490" s="171"/>
      <c r="CA490" s="171"/>
      <c r="CB490" s="171"/>
      <c r="CC490" s="171"/>
      <c r="CD490" s="171"/>
      <c r="CE490" s="171"/>
      <c r="CF490" s="171"/>
      <c r="CG490" s="171"/>
      <c r="CH490" s="171"/>
      <c r="CI490" s="171"/>
      <c r="CJ490" s="171"/>
      <c r="CK490" s="171"/>
      <c r="CL490" s="171"/>
      <c r="CM490" s="171"/>
      <c r="CN490" s="171"/>
      <c r="CO490" s="171"/>
      <c r="CP490" s="171"/>
      <c r="CQ490" s="171"/>
      <c r="CR490" s="171"/>
      <c r="CS490" s="171"/>
      <c r="CT490" s="171"/>
      <c r="CU490" s="171"/>
      <c r="CV490" s="171"/>
      <c r="CW490" s="171"/>
      <c r="CX490" s="171"/>
      <c r="CY490" s="171"/>
      <c r="CZ490" s="171"/>
    </row>
    <row r="491" s="175" customFormat="true" ht="25.15" customHeight="true" x14ac:dyDescent="0.2">
      <c r="C491" s="1172" t="s">
        <v>324</v>
      </c>
      <c r="D491" s="1127"/>
      <c r="E491" s="520">
        <v>2.6622542949098727E-3</v>
      </c>
      <c r="F491" s="473"/>
      <c r="G491" s="473"/>
      <c r="H491" s="1172" t="s">
        <v>312</v>
      </c>
      <c r="I491" s="1127"/>
      <c r="J491" s="521">
        <v>5.9088698203655525E-2</v>
      </c>
      <c r="K491" s="473"/>
      <c r="L491" s="473"/>
      <c r="M491" s="1172" t="s">
        <v>299</v>
      </c>
      <c r="N491" s="1127"/>
      <c r="O491" s="522">
        <v>5.6803236019982807E-2</v>
      </c>
      <c r="P491" s="473"/>
      <c r="Q491" s="473"/>
      <c r="AB491" s="168"/>
      <c r="AC491" s="168"/>
      <c r="AD491" s="168"/>
      <c r="AE491" s="168"/>
      <c r="AF491" s="168"/>
      <c r="AG491" s="168"/>
      <c r="AH491" s="168"/>
      <c r="AI491" s="168"/>
      <c r="AJ491" s="168"/>
      <c r="AK491" s="168"/>
      <c r="AL491" s="168"/>
      <c r="AM491" s="168"/>
      <c r="AN491" s="168"/>
      <c r="AO491" s="168"/>
      <c r="AP491" s="168"/>
      <c r="AQ491" s="168"/>
      <c r="AR491" s="168"/>
      <c r="AS491" s="168"/>
      <c r="AT491" s="168"/>
      <c r="AU491" s="168"/>
      <c r="AV491" s="168"/>
      <c r="AW491" s="168"/>
      <c r="AX491" s="168"/>
      <c r="AY491" s="168"/>
      <c r="AZ491" s="168"/>
      <c r="BA491" s="170"/>
      <c r="BB491" s="255"/>
      <c r="BC491" s="170"/>
      <c r="BD491" s="170"/>
      <c r="BE491" s="170"/>
      <c r="BF491" s="170"/>
      <c r="BG491" s="170"/>
      <c r="BH491" s="170"/>
      <c r="BI491" s="170"/>
      <c r="BJ491" s="170"/>
      <c r="BK491" s="170"/>
      <c r="BL491" s="170"/>
      <c r="BM491" s="170"/>
      <c r="BN491" s="170"/>
      <c r="BO491" s="170"/>
      <c r="BP491" s="170"/>
      <c r="BQ491" s="170"/>
      <c r="BR491" s="170"/>
      <c r="BS491" s="170"/>
      <c r="BT491" s="170"/>
      <c r="BU491" s="170"/>
      <c r="BV491" s="170"/>
      <c r="BW491" s="170"/>
      <c r="BX491" s="170"/>
      <c r="BY491" s="170"/>
      <c r="BZ491" s="171"/>
      <c r="CA491" s="171"/>
      <c r="CB491" s="171"/>
      <c r="CC491" s="171"/>
      <c r="CD491" s="171"/>
      <c r="CE491" s="171"/>
      <c r="CF491" s="171"/>
      <c r="CG491" s="171"/>
      <c r="CH491" s="171"/>
      <c r="CI491" s="171"/>
      <c r="CJ491" s="171"/>
      <c r="CK491" s="171"/>
      <c r="CL491" s="171"/>
      <c r="CM491" s="171"/>
      <c r="CN491" s="171"/>
      <c r="CO491" s="171"/>
      <c r="CP491" s="171"/>
      <c r="CQ491" s="171"/>
      <c r="CR491" s="171"/>
      <c r="CS491" s="171"/>
      <c r="CT491" s="171"/>
      <c r="CU491" s="171"/>
      <c r="CV491" s="171"/>
      <c r="CW491" s="171"/>
      <c r="CX491" s="171"/>
      <c r="CY491" s="171"/>
      <c r="CZ491" s="171"/>
    </row>
    <row r="492" s="175" customFormat="true" ht="25.15" customHeight="true" x14ac:dyDescent="0.2">
      <c r="C492" s="1172" t="s">
        <v>330</v>
      </c>
      <c r="D492" s="1127"/>
      <c r="E492" s="520">
        <v>9.4493705571636662E-3</v>
      </c>
      <c r="F492" s="473"/>
      <c r="G492" s="473"/>
      <c r="H492" s="1172" t="s">
        <v>326</v>
      </c>
      <c r="I492" s="1127"/>
      <c r="J492" s="521">
        <v>2.0495999363272118E-2</v>
      </c>
      <c r="K492" s="473"/>
      <c r="L492" s="473"/>
      <c r="M492" s="1172" t="s">
        <v>294</v>
      </c>
      <c r="N492" s="1127"/>
      <c r="O492" s="522">
        <v>0.12447042472929862</v>
      </c>
      <c r="P492" s="473"/>
      <c r="Q492" s="473"/>
      <c r="AB492" s="168"/>
      <c r="AC492" s="168"/>
      <c r="AD492" s="168"/>
      <c r="AE492" s="168"/>
      <c r="AF492" s="168"/>
      <c r="AG492" s="168"/>
      <c r="AH492" s="168"/>
      <c r="AI492" s="168"/>
      <c r="AJ492" s="168"/>
      <c r="AK492" s="168"/>
      <c r="AL492" s="168"/>
      <c r="AM492" s="168"/>
      <c r="AN492" s="168"/>
      <c r="AO492" s="168"/>
      <c r="AP492" s="168"/>
      <c r="AQ492" s="168"/>
      <c r="AR492" s="168"/>
      <c r="AS492" s="168"/>
      <c r="AT492" s="168"/>
      <c r="AU492" s="168"/>
      <c r="AV492" s="168"/>
      <c r="AW492" s="168"/>
      <c r="AX492" s="168"/>
      <c r="AY492" s="168"/>
      <c r="AZ492" s="168"/>
      <c r="BA492" s="170"/>
      <c r="BB492" s="255"/>
      <c r="BC492" s="170"/>
      <c r="BD492" s="170"/>
      <c r="BE492" s="170"/>
      <c r="BF492" s="170"/>
      <c r="BG492" s="170"/>
      <c r="BH492" s="170"/>
      <c r="BI492" s="170"/>
      <c r="BJ492" s="170"/>
      <c r="BK492" s="170"/>
      <c r="BL492" s="170"/>
      <c r="BM492" s="170"/>
      <c r="BN492" s="170"/>
      <c r="BO492" s="170"/>
      <c r="BP492" s="170"/>
      <c r="BQ492" s="170"/>
      <c r="BR492" s="170"/>
      <c r="BS492" s="170"/>
      <c r="BT492" s="170"/>
      <c r="BU492" s="170"/>
      <c r="BV492" s="170"/>
      <c r="BW492" s="170"/>
      <c r="BX492" s="170"/>
      <c r="BY492" s="170"/>
      <c r="BZ492" s="171"/>
      <c r="CA492" s="171"/>
      <c r="CB492" s="171"/>
      <c r="CC492" s="171"/>
      <c r="CD492" s="171"/>
      <c r="CE492" s="171"/>
      <c r="CF492" s="171"/>
      <c r="CG492" s="171"/>
      <c r="CH492" s="171"/>
      <c r="CI492" s="171"/>
      <c r="CJ492" s="171"/>
      <c r="CK492" s="171"/>
      <c r="CL492" s="171"/>
      <c r="CM492" s="171"/>
      <c r="CN492" s="171"/>
      <c r="CO492" s="171"/>
      <c r="CP492" s="171"/>
      <c r="CQ492" s="171"/>
      <c r="CR492" s="171"/>
      <c r="CS492" s="171"/>
      <c r="CT492" s="171"/>
      <c r="CU492" s="171"/>
      <c r="CV492" s="171"/>
      <c r="CW492" s="171"/>
      <c r="CX492" s="171"/>
      <c r="CY492" s="171"/>
      <c r="CZ492" s="171"/>
    </row>
    <row r="493" s="175" customFormat="true" ht="25.15" customHeight="true" x14ac:dyDescent="0.2">
      <c r="C493" s="1172" t="s">
        <v>341</v>
      </c>
      <c r="D493" s="1127"/>
      <c r="E493" s="520">
        <v>1.6473852887917077E-3</v>
      </c>
      <c r="F493" s="473"/>
      <c r="G493" s="473"/>
      <c r="H493" s="1172" t="s">
        <v>328</v>
      </c>
      <c r="I493" s="1127"/>
      <c r="J493" s="521">
        <v>4.0327863959205311E-2</v>
      </c>
      <c r="K493" s="473"/>
      <c r="L493" s="473"/>
      <c r="M493" s="1172" t="s">
        <v>312</v>
      </c>
      <c r="N493" s="1127"/>
      <c r="O493" s="522">
        <v>0.14094541231784508</v>
      </c>
      <c r="P493" s="473"/>
      <c r="Q493" s="473"/>
      <c r="AB493" s="168"/>
      <c r="AC493" s="168"/>
      <c r="AD493" s="168"/>
      <c r="AE493" s="168"/>
      <c r="AF493" s="168"/>
      <c r="AG493" s="168"/>
      <c r="AH493" s="168"/>
      <c r="AI493" s="168"/>
      <c r="AJ493" s="168"/>
      <c r="AK493" s="168"/>
      <c r="AL493" s="168"/>
      <c r="AM493" s="168"/>
      <c r="AN493" s="168"/>
      <c r="AO493" s="168"/>
      <c r="AP493" s="168"/>
      <c r="AQ493" s="168"/>
      <c r="AR493" s="168"/>
      <c r="AS493" s="168"/>
      <c r="AT493" s="168"/>
      <c r="AU493" s="168"/>
      <c r="AV493" s="168"/>
      <c r="AW493" s="168"/>
      <c r="AX493" s="168"/>
      <c r="AY493" s="168"/>
      <c r="AZ493" s="168"/>
      <c r="BA493" s="170"/>
      <c r="BB493" s="255"/>
      <c r="BC493" s="170"/>
      <c r="BD493" s="170"/>
      <c r="BE493" s="170"/>
      <c r="BF493" s="170"/>
      <c r="BG493" s="170"/>
      <c r="BH493" s="170"/>
      <c r="BI493" s="170"/>
      <c r="BJ493" s="170"/>
      <c r="BK493" s="170"/>
      <c r="BL493" s="170"/>
      <c r="BM493" s="170"/>
      <c r="BN493" s="170"/>
      <c r="BO493" s="170"/>
      <c r="BP493" s="170"/>
      <c r="BQ493" s="170"/>
      <c r="BR493" s="170"/>
      <c r="BS493" s="170"/>
      <c r="BT493" s="170"/>
      <c r="BU493" s="170"/>
      <c r="BV493" s="170"/>
      <c r="BW493" s="170"/>
      <c r="BX493" s="170"/>
      <c r="BY493" s="170"/>
      <c r="BZ493" s="171"/>
      <c r="CA493" s="171"/>
      <c r="CB493" s="171"/>
      <c r="CC493" s="171"/>
      <c r="CD493" s="171"/>
      <c r="CE493" s="171"/>
      <c r="CF493" s="171"/>
      <c r="CG493" s="171"/>
      <c r="CH493" s="171"/>
      <c r="CI493" s="171"/>
      <c r="CJ493" s="171"/>
      <c r="CK493" s="171"/>
      <c r="CL493" s="171"/>
      <c r="CM493" s="171"/>
      <c r="CN493" s="171"/>
      <c r="CO493" s="171"/>
      <c r="CP493" s="171"/>
      <c r="CQ493" s="171"/>
      <c r="CR493" s="171"/>
      <c r="CS493" s="171"/>
      <c r="CT493" s="171"/>
      <c r="CU493" s="171"/>
      <c r="CV493" s="171"/>
      <c r="CW493" s="171"/>
      <c r="CX493" s="171"/>
      <c r="CY493" s="171"/>
      <c r="CZ493" s="171"/>
    </row>
    <row r="494" s="175" customFormat="true" ht="25.15" customHeight="true" x14ac:dyDescent="0.2">
      <c r="C494" s="1172" t="s">
        <v>323</v>
      </c>
      <c r="D494" s="1127"/>
      <c r="E494" s="520">
        <v>2.5334184351859357E-2</v>
      </c>
      <c r="F494" s="473"/>
      <c r="G494" s="473"/>
      <c r="H494" s="1172" t="s">
        <v>301</v>
      </c>
      <c r="I494" s="1127"/>
      <c r="J494" s="521">
        <v>0.17169184296114842</v>
      </c>
      <c r="K494" s="473"/>
      <c r="L494" s="473"/>
      <c r="M494" s="1172" t="s">
        <v>326</v>
      </c>
      <c r="N494" s="1127"/>
      <c r="O494" s="522">
        <v>5.6083069477937328E-2</v>
      </c>
      <c r="P494" s="473"/>
      <c r="Q494" s="473"/>
      <c r="AB494" s="168"/>
      <c r="AC494" s="168"/>
      <c r="AD494" s="168"/>
      <c r="AE494" s="168"/>
      <c r="AF494" s="168"/>
      <c r="AG494" s="168"/>
      <c r="AH494" s="168"/>
      <c r="AI494" s="168"/>
      <c r="AJ494" s="168"/>
      <c r="AK494" s="168"/>
      <c r="AL494" s="168"/>
      <c r="AM494" s="168"/>
      <c r="AN494" s="168"/>
      <c r="AO494" s="168"/>
      <c r="AP494" s="168"/>
      <c r="AQ494" s="168"/>
      <c r="AR494" s="168"/>
      <c r="AS494" s="168"/>
      <c r="AT494" s="168"/>
      <c r="AU494" s="168"/>
      <c r="AV494" s="168"/>
      <c r="AW494" s="168"/>
      <c r="AX494" s="168"/>
      <c r="AY494" s="168"/>
      <c r="AZ494" s="168"/>
      <c r="BA494" s="170"/>
      <c r="BB494" s="255"/>
      <c r="BC494" s="170"/>
      <c r="BD494" s="170"/>
      <c r="BE494" s="170"/>
      <c r="BF494" s="170"/>
      <c r="BG494" s="170"/>
      <c r="BH494" s="170"/>
      <c r="BI494" s="170"/>
      <c r="BJ494" s="170"/>
      <c r="BK494" s="170"/>
      <c r="BL494" s="170"/>
      <c r="BM494" s="170"/>
      <c r="BN494" s="170"/>
      <c r="BO494" s="170"/>
      <c r="BP494" s="170"/>
      <c r="BQ494" s="170"/>
      <c r="BR494" s="170"/>
      <c r="BS494" s="170"/>
      <c r="BT494" s="170"/>
      <c r="BU494" s="170"/>
      <c r="BV494" s="170"/>
      <c r="BW494" s="170"/>
      <c r="BX494" s="170"/>
      <c r="BY494" s="170"/>
      <c r="BZ494" s="171"/>
      <c r="CA494" s="171"/>
      <c r="CB494" s="171"/>
      <c r="CC494" s="171"/>
      <c r="CD494" s="171"/>
      <c r="CE494" s="171"/>
      <c r="CF494" s="171"/>
      <c r="CG494" s="171"/>
      <c r="CH494" s="171"/>
      <c r="CI494" s="171"/>
      <c r="CJ494" s="171"/>
      <c r="CK494" s="171"/>
      <c r="CL494" s="171"/>
      <c r="CM494" s="171"/>
      <c r="CN494" s="171"/>
      <c r="CO494" s="171"/>
      <c r="CP494" s="171"/>
      <c r="CQ494" s="171"/>
      <c r="CR494" s="171"/>
      <c r="CS494" s="171"/>
      <c r="CT494" s="171"/>
      <c r="CU494" s="171"/>
      <c r="CV494" s="171"/>
      <c r="CW494" s="171"/>
      <c r="CX494" s="171"/>
      <c r="CY494" s="171"/>
      <c r="CZ494" s="171"/>
    </row>
    <row r="495" s="175" customFormat="true" ht="25.15" customHeight="true" x14ac:dyDescent="0.2">
      <c r="C495" s="1172" t="s">
        <v>295</v>
      </c>
      <c r="D495" s="1127"/>
      <c r="E495" s="520">
        <v>0.41633403607512376</v>
      </c>
      <c r="F495" s="473"/>
      <c r="G495" s="473"/>
      <c r="H495" s="1172" t="s">
        <v>319</v>
      </c>
      <c r="I495" s="1127"/>
      <c r="J495" s="521">
        <v>6.8837392619300636E-2</v>
      </c>
      <c r="K495" s="473"/>
      <c r="L495" s="473"/>
      <c r="M495" s="1172" t="s">
        <v>328</v>
      </c>
      <c r="N495" s="1127"/>
      <c r="O495" s="522">
        <v>1.6110272941828616E-3</v>
      </c>
      <c r="P495" s="473"/>
      <c r="Q495" s="473"/>
      <c r="AB495" s="168"/>
      <c r="AC495" s="168"/>
      <c r="AD495" s="168"/>
      <c r="AE495" s="168"/>
      <c r="AF495" s="168"/>
      <c r="AG495" s="168"/>
      <c r="AH495" s="168"/>
      <c r="AI495" s="168"/>
      <c r="AJ495" s="168"/>
      <c r="AK495" s="168"/>
      <c r="AL495" s="168"/>
      <c r="AM495" s="168"/>
      <c r="AN495" s="168"/>
      <c r="AO495" s="168"/>
      <c r="AP495" s="168"/>
      <c r="AQ495" s="168"/>
      <c r="AR495" s="168"/>
      <c r="AS495" s="168"/>
      <c r="AT495" s="168"/>
      <c r="AU495" s="168"/>
      <c r="AV495" s="168"/>
      <c r="AW495" s="168"/>
      <c r="AX495" s="168"/>
      <c r="AY495" s="168"/>
      <c r="AZ495" s="168"/>
      <c r="BA495" s="170"/>
      <c r="BB495" s="255"/>
      <c r="BC495" s="170"/>
      <c r="BD495" s="170"/>
      <c r="BE495" s="170"/>
      <c r="BF495" s="170"/>
      <c r="BG495" s="170"/>
      <c r="BH495" s="170"/>
      <c r="BI495" s="170"/>
      <c r="BJ495" s="170"/>
      <c r="BK495" s="170"/>
      <c r="BL495" s="170"/>
      <c r="BM495" s="170"/>
      <c r="BN495" s="170"/>
      <c r="BO495" s="170"/>
      <c r="BP495" s="170"/>
      <c r="BQ495" s="170"/>
      <c r="BR495" s="170"/>
      <c r="BS495" s="170"/>
      <c r="BT495" s="170"/>
      <c r="BU495" s="170"/>
      <c r="BV495" s="170"/>
      <c r="BW495" s="170"/>
      <c r="BX495" s="170"/>
      <c r="BY495" s="170"/>
      <c r="BZ495" s="171"/>
      <c r="CA495" s="171"/>
      <c r="CB495" s="171"/>
      <c r="CC495" s="171"/>
      <c r="CD495" s="171"/>
      <c r="CE495" s="171"/>
      <c r="CF495" s="171"/>
      <c r="CG495" s="171"/>
      <c r="CH495" s="171"/>
      <c r="CI495" s="171"/>
      <c r="CJ495" s="171"/>
      <c r="CK495" s="171"/>
      <c r="CL495" s="171"/>
      <c r="CM495" s="171"/>
      <c r="CN495" s="171"/>
      <c r="CO495" s="171"/>
      <c r="CP495" s="171"/>
      <c r="CQ495" s="171"/>
      <c r="CR495" s="171"/>
      <c r="CS495" s="171"/>
      <c r="CT495" s="171"/>
      <c r="CU495" s="171"/>
      <c r="CV495" s="171"/>
      <c r="CW495" s="171"/>
      <c r="CX495" s="171"/>
      <c r="CY495" s="171"/>
      <c r="CZ495" s="171"/>
    </row>
    <row r="496" s="175" customFormat="true" ht="25.15" customHeight="true" x14ac:dyDescent="0.2">
      <c r="C496" s="1172" t="s">
        <v>318</v>
      </c>
      <c r="D496" s="1127"/>
      <c r="E496" s="520">
        <v>4.2046035774673612E-2</v>
      </c>
      <c r="F496" s="473"/>
      <c r="G496" s="473"/>
      <c r="H496" s="1172" t="s">
        <v>336</v>
      </c>
      <c r="I496" s="1127"/>
      <c r="J496" s="521">
        <v>1.1434352632968438E-2</v>
      </c>
      <c r="K496" s="473"/>
      <c r="L496" s="473"/>
      <c r="M496" s="1172" t="s">
        <v>301</v>
      </c>
      <c r="N496" s="1127"/>
      <c r="O496" s="522">
        <v>0.18861356470287802</v>
      </c>
      <c r="P496" s="473"/>
      <c r="Q496" s="473"/>
      <c r="AB496" s="168"/>
      <c r="AC496" s="168"/>
      <c r="AD496" s="168"/>
      <c r="AE496" s="168"/>
      <c r="AF496" s="168"/>
      <c r="AG496" s="168"/>
      <c r="AH496" s="168"/>
      <c r="AI496" s="168"/>
      <c r="AJ496" s="168"/>
      <c r="AK496" s="168"/>
      <c r="AL496" s="168"/>
      <c r="AM496" s="168"/>
      <c r="AN496" s="168"/>
      <c r="AO496" s="168"/>
      <c r="AP496" s="168"/>
      <c r="AQ496" s="168"/>
      <c r="AR496" s="168"/>
      <c r="AS496" s="168"/>
      <c r="AT496" s="168"/>
      <c r="AU496" s="168"/>
      <c r="AV496" s="168"/>
      <c r="AW496" s="168"/>
      <c r="AX496" s="168"/>
      <c r="AY496" s="168"/>
      <c r="AZ496" s="168"/>
      <c r="BA496" s="170"/>
      <c r="BB496" s="255"/>
      <c r="BC496" s="170"/>
      <c r="BD496" s="170"/>
      <c r="BE496" s="170"/>
      <c r="BF496" s="170"/>
      <c r="BG496" s="170"/>
      <c r="BH496" s="170"/>
      <c r="BI496" s="170"/>
      <c r="BJ496" s="170"/>
      <c r="BK496" s="170"/>
      <c r="BL496" s="170"/>
      <c r="BM496" s="170"/>
      <c r="BN496" s="170"/>
      <c r="BO496" s="170"/>
      <c r="BP496" s="170"/>
      <c r="BQ496" s="170"/>
      <c r="BR496" s="170"/>
      <c r="BS496" s="170"/>
      <c r="BT496" s="170"/>
      <c r="BU496" s="170"/>
      <c r="BV496" s="170"/>
      <c r="BW496" s="170"/>
      <c r="BX496" s="170"/>
      <c r="BY496" s="170"/>
      <c r="BZ496" s="171"/>
      <c r="CA496" s="171"/>
      <c r="CB496" s="171"/>
      <c r="CC496" s="171"/>
      <c r="CD496" s="171"/>
      <c r="CE496" s="171"/>
      <c r="CF496" s="171"/>
      <c r="CG496" s="171"/>
      <c r="CH496" s="171"/>
      <c r="CI496" s="171"/>
      <c r="CJ496" s="171"/>
      <c r="CK496" s="171"/>
      <c r="CL496" s="171"/>
      <c r="CM496" s="171"/>
      <c r="CN496" s="171"/>
      <c r="CO496" s="171"/>
      <c r="CP496" s="171"/>
      <c r="CQ496" s="171"/>
      <c r="CR496" s="171"/>
      <c r="CS496" s="171"/>
      <c r="CT496" s="171"/>
      <c r="CU496" s="171"/>
      <c r="CV496" s="171"/>
      <c r="CW496" s="171"/>
      <c r="CX496" s="171"/>
      <c r="CY496" s="171"/>
      <c r="CZ496" s="171"/>
    </row>
    <row r="497" s="175" customFormat="true" ht="25.15" customHeight="true" x14ac:dyDescent="0.2">
      <c r="C497" s="1172" t="s">
        <v>355</v>
      </c>
      <c r="D497" s="1127"/>
      <c r="E497" s="526">
        <v>7.1703119693834326E-5</v>
      </c>
      <c r="F497" s="473"/>
      <c r="G497" s="473"/>
      <c r="H497" s="1172" t="s">
        <v>304</v>
      </c>
      <c r="I497" s="1127"/>
      <c r="J497" s="521">
        <v>0.16336390551726335</v>
      </c>
      <c r="K497" s="473"/>
      <c r="L497" s="473"/>
      <c r="M497" s="1172" t="s">
        <v>319</v>
      </c>
      <c r="N497" s="1127"/>
      <c r="O497" s="522">
        <v>9.0008844348292275E-2</v>
      </c>
      <c r="P497" s="473"/>
      <c r="Q497" s="473"/>
      <c r="AB497" s="168"/>
      <c r="AC497" s="168"/>
      <c r="AD497" s="168"/>
      <c r="AE497" s="168"/>
      <c r="AF497" s="168"/>
      <c r="AG497" s="168"/>
      <c r="AH497" s="168"/>
      <c r="AI497" s="168"/>
      <c r="AJ497" s="168"/>
      <c r="AK497" s="168"/>
      <c r="AL497" s="168"/>
      <c r="AM497" s="168"/>
      <c r="AN497" s="168"/>
      <c r="AO497" s="168"/>
      <c r="AP497" s="168"/>
      <c r="AQ497" s="168"/>
      <c r="AR497" s="168"/>
      <c r="AS497" s="168"/>
      <c r="AT497" s="168"/>
      <c r="AU497" s="168"/>
      <c r="AV497" s="168"/>
      <c r="AW497" s="168"/>
      <c r="AX497" s="168"/>
      <c r="AY497" s="168"/>
      <c r="AZ497" s="168"/>
      <c r="BA497" s="170"/>
      <c r="BB497" s="255"/>
      <c r="BC497" s="170"/>
      <c r="BD497" s="170"/>
      <c r="BE497" s="170"/>
      <c r="BF497" s="170"/>
      <c r="BG497" s="170"/>
      <c r="BH497" s="170"/>
      <c r="BI497" s="170"/>
      <c r="BJ497" s="170"/>
      <c r="BK497" s="170"/>
      <c r="BL497" s="170"/>
      <c r="BM497" s="170"/>
      <c r="BN497" s="170"/>
      <c r="BO497" s="170"/>
      <c r="BP497" s="170"/>
      <c r="BQ497" s="170"/>
      <c r="BR497" s="170"/>
      <c r="BS497" s="170"/>
      <c r="BT497" s="170"/>
      <c r="BU497" s="170"/>
      <c r="BV497" s="170"/>
      <c r="BW497" s="170"/>
      <c r="BX497" s="170"/>
      <c r="BY497" s="170"/>
      <c r="BZ497" s="171"/>
      <c r="CA497" s="171"/>
      <c r="CB497" s="171"/>
      <c r="CC497" s="171"/>
      <c r="CD497" s="171"/>
      <c r="CE497" s="171"/>
      <c r="CF497" s="171"/>
      <c r="CG497" s="171"/>
      <c r="CH497" s="171"/>
      <c r="CI497" s="171"/>
      <c r="CJ497" s="171"/>
      <c r="CK497" s="171"/>
      <c r="CL497" s="171"/>
      <c r="CM497" s="171"/>
      <c r="CN497" s="171"/>
      <c r="CO497" s="171"/>
      <c r="CP497" s="171"/>
      <c r="CQ497" s="171"/>
      <c r="CR497" s="171"/>
      <c r="CS497" s="171"/>
      <c r="CT497" s="171"/>
      <c r="CU497" s="171"/>
      <c r="CV497" s="171"/>
      <c r="CW497" s="171"/>
      <c r="CX497" s="171"/>
      <c r="CY497" s="171"/>
      <c r="CZ497" s="171"/>
    </row>
    <row r="498" s="175" customFormat="true" ht="25.15" customHeight="true" x14ac:dyDescent="0.2">
      <c r="C498" s="1172" t="s">
        <v>321</v>
      </c>
      <c r="D498" s="1127"/>
      <c r="E498" s="520">
        <v>4.8510434921718977E-2</v>
      </c>
      <c r="F498" s="473"/>
      <c r="G498" s="473"/>
      <c r="H498" s="1172" t="s">
        <v>311</v>
      </c>
      <c r="I498" s="1127"/>
      <c r="J498" s="521">
        <v>0.13749994958772543</v>
      </c>
      <c r="K498" s="473"/>
      <c r="L498" s="473"/>
      <c r="M498" s="1172" t="s">
        <v>336</v>
      </c>
      <c r="N498" s="1127"/>
      <c r="O498" s="522">
        <v>2.3365302848540551E-3</v>
      </c>
      <c r="P498" s="473"/>
      <c r="Q498" s="473"/>
      <c r="AB498" s="168"/>
      <c r="AC498" s="168"/>
      <c r="AD498" s="168"/>
      <c r="AE498" s="168"/>
      <c r="AF498" s="168"/>
      <c r="AG498" s="168"/>
      <c r="AH498" s="168"/>
      <c r="AI498" s="168"/>
      <c r="AJ498" s="168"/>
      <c r="AK498" s="168"/>
      <c r="AL498" s="168"/>
      <c r="AM498" s="168"/>
      <c r="AN498" s="168"/>
      <c r="AO498" s="168"/>
      <c r="AP498" s="168"/>
      <c r="AQ498" s="168"/>
      <c r="AR498" s="168"/>
      <c r="AS498" s="168"/>
      <c r="AT498" s="168"/>
      <c r="AU498" s="168"/>
      <c r="AV498" s="168"/>
      <c r="AW498" s="168"/>
      <c r="AX498" s="168"/>
      <c r="AY498" s="168"/>
      <c r="AZ498" s="168"/>
      <c r="BA498" s="170"/>
      <c r="BB498" s="255"/>
      <c r="BC498" s="170"/>
      <c r="BD498" s="170"/>
      <c r="BE498" s="170"/>
      <c r="BF498" s="170"/>
      <c r="BG498" s="170"/>
      <c r="BH498" s="170"/>
      <c r="BI498" s="170"/>
      <c r="BJ498" s="170"/>
      <c r="BK498" s="170"/>
      <c r="BL498" s="170"/>
      <c r="BM498" s="170"/>
      <c r="BN498" s="170"/>
      <c r="BO498" s="170"/>
      <c r="BP498" s="170"/>
      <c r="BQ498" s="170"/>
      <c r="BR498" s="170"/>
      <c r="BS498" s="170"/>
      <c r="BT498" s="170"/>
      <c r="BU498" s="170"/>
      <c r="BV498" s="170"/>
      <c r="BW498" s="170"/>
      <c r="BX498" s="170"/>
      <c r="BY498" s="170"/>
      <c r="BZ498" s="171"/>
      <c r="CA498" s="171"/>
      <c r="CB498" s="171"/>
      <c r="CC498" s="171"/>
      <c r="CD498" s="171"/>
      <c r="CE498" s="171"/>
      <c r="CF498" s="171"/>
      <c r="CG498" s="171"/>
      <c r="CH498" s="171"/>
      <c r="CI498" s="171"/>
      <c r="CJ498" s="171"/>
      <c r="CK498" s="171"/>
      <c r="CL498" s="171"/>
      <c r="CM498" s="171"/>
      <c r="CN498" s="171"/>
      <c r="CO498" s="171"/>
      <c r="CP498" s="171"/>
      <c r="CQ498" s="171"/>
      <c r="CR498" s="171"/>
      <c r="CS498" s="171"/>
      <c r="CT498" s="171"/>
      <c r="CU498" s="171"/>
      <c r="CV498" s="171"/>
      <c r="CW498" s="171"/>
      <c r="CX498" s="171"/>
      <c r="CY498" s="171"/>
      <c r="CZ498" s="171"/>
    </row>
    <row r="499" s="175" customFormat="true" ht="25.15" customHeight="true" x14ac:dyDescent="0.2">
      <c r="C499" s="1172" t="s">
        <v>329</v>
      </c>
      <c r="D499" s="1127"/>
      <c r="E499" s="520">
        <v>2.7298708853052831E-2</v>
      </c>
      <c r="F499" s="473"/>
      <c r="G499" s="473"/>
      <c r="H499" s="1172" t="s">
        <v>309</v>
      </c>
      <c r="I499" s="1127"/>
      <c r="J499" s="521">
        <v>0.14575048256678438</v>
      </c>
      <c r="K499" s="473"/>
      <c r="L499" s="473"/>
      <c r="M499" s="1172" t="s">
        <v>304</v>
      </c>
      <c r="N499" s="1127"/>
      <c r="O499" s="522">
        <v>4.7797712275068904E-2</v>
      </c>
      <c r="P499" s="473"/>
      <c r="Q499" s="473"/>
      <c r="AB499" s="168"/>
      <c r="AC499" s="168"/>
      <c r="AD499" s="168"/>
      <c r="AE499" s="168"/>
      <c r="AF499" s="168"/>
      <c r="AG499" s="168"/>
      <c r="AH499" s="168"/>
      <c r="AI499" s="168"/>
      <c r="AJ499" s="168"/>
      <c r="AK499" s="168"/>
      <c r="AL499" s="168"/>
      <c r="AM499" s="168"/>
      <c r="AN499" s="168"/>
      <c r="AO499" s="168"/>
      <c r="AP499" s="168"/>
      <c r="AQ499" s="168"/>
      <c r="AR499" s="168"/>
      <c r="AS499" s="168"/>
      <c r="AT499" s="168"/>
      <c r="AU499" s="168"/>
      <c r="AV499" s="168"/>
      <c r="AW499" s="168"/>
      <c r="AX499" s="168"/>
      <c r="AY499" s="168"/>
      <c r="AZ499" s="168"/>
      <c r="BA499" s="170"/>
      <c r="BB499" s="255"/>
      <c r="BC499" s="170"/>
      <c r="BD499" s="170"/>
      <c r="BE499" s="170"/>
      <c r="BF499" s="170"/>
      <c r="BG499" s="170"/>
      <c r="BH499" s="170"/>
      <c r="BI499" s="170"/>
      <c r="BJ499" s="170"/>
      <c r="BK499" s="170"/>
      <c r="BL499" s="170"/>
      <c r="BM499" s="170"/>
      <c r="BN499" s="170"/>
      <c r="BO499" s="170"/>
      <c r="BP499" s="170"/>
      <c r="BQ499" s="170"/>
      <c r="BR499" s="170"/>
      <c r="BS499" s="170"/>
      <c r="BT499" s="170"/>
      <c r="BU499" s="170"/>
      <c r="BV499" s="170"/>
      <c r="BW499" s="170"/>
      <c r="BX499" s="170"/>
      <c r="BY499" s="170"/>
      <c r="BZ499" s="171"/>
      <c r="CA499" s="171"/>
      <c r="CB499" s="171"/>
      <c r="CC499" s="171"/>
      <c r="CD499" s="171"/>
      <c r="CE499" s="171"/>
      <c r="CF499" s="171"/>
      <c r="CG499" s="171"/>
      <c r="CH499" s="171"/>
      <c r="CI499" s="171"/>
      <c r="CJ499" s="171"/>
      <c r="CK499" s="171"/>
      <c r="CL499" s="171"/>
      <c r="CM499" s="171"/>
      <c r="CN499" s="171"/>
      <c r="CO499" s="171"/>
      <c r="CP499" s="171"/>
      <c r="CQ499" s="171"/>
      <c r="CR499" s="171"/>
      <c r="CS499" s="171"/>
      <c r="CT499" s="171"/>
      <c r="CU499" s="171"/>
      <c r="CV499" s="171"/>
      <c r="CW499" s="171"/>
      <c r="CX499" s="171"/>
      <c r="CY499" s="171"/>
      <c r="CZ499" s="171"/>
    </row>
    <row r="500" s="175" customFormat="true" ht="25.15" customHeight="true" x14ac:dyDescent="0.2">
      <c r="C500" s="1172" t="s">
        <v>354</v>
      </c>
      <c r="D500" s="1127"/>
      <c r="E500" s="526">
        <v>2.5531070232809243E-10</v>
      </c>
      <c r="F500" s="473"/>
      <c r="G500" s="473"/>
      <c r="H500" s="1172" t="s">
        <v>310</v>
      </c>
      <c r="I500" s="1127"/>
      <c r="J500" s="521">
        <v>0.14297777209240101</v>
      </c>
      <c r="K500" s="473"/>
      <c r="L500" s="473"/>
      <c r="M500" s="1172" t="s">
        <v>311</v>
      </c>
      <c r="N500" s="1127"/>
      <c r="O500" s="527">
        <v>4.3647637613626866E-5</v>
      </c>
      <c r="P500" s="473"/>
      <c r="Q500" s="473"/>
      <c r="AB500" s="168"/>
      <c r="AC500" s="168"/>
      <c r="AD500" s="168"/>
      <c r="AE500" s="168"/>
      <c r="AF500" s="168"/>
      <c r="AG500" s="168"/>
      <c r="AH500" s="168"/>
      <c r="AI500" s="168"/>
      <c r="AJ500" s="168"/>
      <c r="AK500" s="168"/>
      <c r="AL500" s="168"/>
      <c r="AM500" s="168"/>
      <c r="AN500" s="168"/>
      <c r="AO500" s="168"/>
      <c r="AP500" s="168"/>
      <c r="AQ500" s="168"/>
      <c r="AR500" s="168"/>
      <c r="AS500" s="168"/>
      <c r="AT500" s="168"/>
      <c r="AU500" s="168"/>
      <c r="AV500" s="168"/>
      <c r="AW500" s="168"/>
      <c r="AX500" s="168"/>
      <c r="AY500" s="168"/>
      <c r="AZ500" s="168"/>
      <c r="BA500" s="170"/>
      <c r="BB500" s="255"/>
      <c r="BC500" s="170"/>
      <c r="BD500" s="170"/>
      <c r="BE500" s="170"/>
      <c r="BF500" s="170"/>
      <c r="BG500" s="170"/>
      <c r="BH500" s="170"/>
      <c r="BI500" s="170"/>
      <c r="BJ500" s="170"/>
      <c r="BK500" s="170"/>
      <c r="BL500" s="170"/>
      <c r="BM500" s="170"/>
      <c r="BN500" s="170"/>
      <c r="BO500" s="170"/>
      <c r="BP500" s="170"/>
      <c r="BQ500" s="170"/>
      <c r="BR500" s="170"/>
      <c r="BS500" s="170"/>
      <c r="BT500" s="170"/>
      <c r="BU500" s="170"/>
      <c r="BV500" s="170"/>
      <c r="BW500" s="170"/>
      <c r="BX500" s="170"/>
      <c r="BY500" s="170"/>
      <c r="BZ500" s="171"/>
      <c r="CA500" s="171"/>
      <c r="CB500" s="171"/>
      <c r="CC500" s="171"/>
      <c r="CD500" s="171"/>
      <c r="CE500" s="171"/>
      <c r="CF500" s="171"/>
      <c r="CG500" s="171"/>
      <c r="CH500" s="171"/>
      <c r="CI500" s="171"/>
      <c r="CJ500" s="171"/>
      <c r="CK500" s="171"/>
      <c r="CL500" s="171"/>
      <c r="CM500" s="171"/>
      <c r="CN500" s="171"/>
      <c r="CO500" s="171"/>
      <c r="CP500" s="171"/>
      <c r="CQ500" s="171"/>
      <c r="CR500" s="171"/>
      <c r="CS500" s="171"/>
      <c r="CT500" s="171"/>
      <c r="CU500" s="171"/>
      <c r="CV500" s="171"/>
      <c r="CW500" s="171"/>
      <c r="CX500" s="171"/>
      <c r="CY500" s="171"/>
      <c r="CZ500" s="171"/>
    </row>
    <row r="501" s="175" customFormat="true" ht="25.15" customHeight="true" x14ac:dyDescent="0.2">
      <c r="C501" s="1172" t="s">
        <v>351</v>
      </c>
      <c r="D501" s="1127"/>
      <c r="E501" s="520">
        <v>1.6745582513301796E-4</v>
      </c>
      <c r="F501" s="473"/>
      <c r="G501" s="473"/>
      <c r="H501" s="1172" t="s">
        <v>313</v>
      </c>
      <c r="I501" s="1127"/>
      <c r="J501" s="521">
        <v>0.13322009028933182</v>
      </c>
      <c r="K501" s="473"/>
      <c r="L501" s="473"/>
      <c r="M501" s="1172" t="s">
        <v>309</v>
      </c>
      <c r="N501" s="1127"/>
      <c r="O501" s="522">
        <v>1.7472878987059377E-3</v>
      </c>
      <c r="P501" s="473"/>
      <c r="Q501" s="473"/>
      <c r="AB501" s="168"/>
      <c r="AC501" s="168"/>
      <c r="AD501" s="168"/>
      <c r="AE501" s="168"/>
      <c r="AF501" s="168"/>
      <c r="AG501" s="168"/>
      <c r="AH501" s="168"/>
      <c r="AI501" s="168"/>
      <c r="AJ501" s="168"/>
      <c r="AK501" s="168"/>
      <c r="AL501" s="168"/>
      <c r="AM501" s="168"/>
      <c r="AN501" s="168"/>
      <c r="AO501" s="168"/>
      <c r="AP501" s="168"/>
      <c r="AQ501" s="168"/>
      <c r="AR501" s="168"/>
      <c r="AS501" s="168"/>
      <c r="AT501" s="168"/>
      <c r="AU501" s="168"/>
      <c r="AV501" s="168"/>
      <c r="AW501" s="168"/>
      <c r="AX501" s="168"/>
      <c r="AY501" s="168"/>
      <c r="AZ501" s="168"/>
      <c r="BA501" s="170"/>
      <c r="BB501" s="255"/>
      <c r="BC501" s="170"/>
      <c r="BD501" s="170"/>
      <c r="BE501" s="170"/>
      <c r="BF501" s="170"/>
      <c r="BG501" s="170"/>
      <c r="BH501" s="170"/>
      <c r="BI501" s="170"/>
      <c r="BJ501" s="170"/>
      <c r="BK501" s="170"/>
      <c r="BL501" s="170"/>
      <c r="BM501" s="170"/>
      <c r="BN501" s="170"/>
      <c r="BO501" s="170"/>
      <c r="BP501" s="170"/>
      <c r="BQ501" s="170"/>
      <c r="BR501" s="170"/>
      <c r="BS501" s="170"/>
      <c r="BT501" s="170"/>
      <c r="BU501" s="170"/>
      <c r="BV501" s="170"/>
      <c r="BW501" s="170"/>
      <c r="BX501" s="170"/>
      <c r="BY501" s="170"/>
      <c r="BZ501" s="171"/>
      <c r="CA501" s="171"/>
      <c r="CB501" s="171"/>
      <c r="CC501" s="171"/>
      <c r="CD501" s="171"/>
      <c r="CE501" s="171"/>
      <c r="CF501" s="171"/>
      <c r="CG501" s="171"/>
      <c r="CH501" s="171"/>
      <c r="CI501" s="171"/>
      <c r="CJ501" s="171"/>
      <c r="CK501" s="171"/>
      <c r="CL501" s="171"/>
      <c r="CM501" s="171"/>
      <c r="CN501" s="171"/>
      <c r="CO501" s="171"/>
      <c r="CP501" s="171"/>
      <c r="CQ501" s="171"/>
      <c r="CR501" s="171"/>
      <c r="CS501" s="171"/>
      <c r="CT501" s="171"/>
      <c r="CU501" s="171"/>
      <c r="CV501" s="171"/>
      <c r="CW501" s="171"/>
      <c r="CX501" s="171"/>
      <c r="CY501" s="171"/>
      <c r="CZ501" s="171"/>
    </row>
    <row r="502" s="175" customFormat="true" ht="25.15" customHeight="true" x14ac:dyDescent="0.2">
      <c r="C502" s="1172" t="s">
        <v>339</v>
      </c>
      <c r="D502" s="1127"/>
      <c r="E502" s="520">
        <v>1.3034820216556188E-3</v>
      </c>
      <c r="F502" s="473"/>
      <c r="G502" s="473"/>
      <c r="H502" s="1172" t="s">
        <v>308</v>
      </c>
      <c r="I502" s="1127"/>
      <c r="J502" s="521">
        <v>0.15577111001492464</v>
      </c>
      <c r="K502" s="473"/>
      <c r="L502" s="473"/>
      <c r="M502" s="1172" t="s">
        <v>313</v>
      </c>
      <c r="N502" s="1127"/>
      <c r="O502" s="522">
        <v>1.5930605180106635E-2</v>
      </c>
      <c r="P502" s="473"/>
      <c r="Q502" s="473"/>
      <c r="AB502" s="168"/>
      <c r="AC502" s="168"/>
      <c r="AD502" s="168"/>
      <c r="AE502" s="168"/>
      <c r="AF502" s="168"/>
      <c r="AG502" s="168"/>
      <c r="AH502" s="168"/>
      <c r="AI502" s="168"/>
      <c r="AJ502" s="168"/>
      <c r="AK502" s="168"/>
      <c r="AL502" s="168"/>
      <c r="AM502" s="168"/>
      <c r="AN502" s="168"/>
      <c r="AO502" s="168"/>
      <c r="AP502" s="168"/>
      <c r="AQ502" s="168"/>
      <c r="AR502" s="168"/>
      <c r="AS502" s="168"/>
      <c r="AT502" s="168"/>
      <c r="AU502" s="168"/>
      <c r="AV502" s="168"/>
      <c r="AW502" s="168"/>
      <c r="AX502" s="168"/>
      <c r="AY502" s="168"/>
      <c r="AZ502" s="168"/>
      <c r="BA502" s="170"/>
      <c r="BB502" s="255"/>
      <c r="BC502" s="170"/>
      <c r="BD502" s="170"/>
      <c r="BE502" s="170"/>
      <c r="BF502" s="170"/>
      <c r="BG502" s="170"/>
      <c r="BH502" s="170"/>
      <c r="BI502" s="170"/>
      <c r="BJ502" s="170"/>
      <c r="BK502" s="170"/>
      <c r="BL502" s="170"/>
      <c r="BM502" s="170"/>
      <c r="BN502" s="170"/>
      <c r="BO502" s="170"/>
      <c r="BP502" s="170"/>
      <c r="BQ502" s="170"/>
      <c r="BR502" s="170"/>
      <c r="BS502" s="170"/>
      <c r="BT502" s="170"/>
      <c r="BU502" s="170"/>
      <c r="BV502" s="170"/>
      <c r="BW502" s="170"/>
      <c r="BX502" s="170"/>
      <c r="BY502" s="170"/>
      <c r="BZ502" s="171"/>
      <c r="CA502" s="171"/>
      <c r="CB502" s="171"/>
      <c r="CC502" s="171"/>
      <c r="CD502" s="171"/>
      <c r="CE502" s="171"/>
      <c r="CF502" s="171"/>
      <c r="CG502" s="171"/>
      <c r="CH502" s="171"/>
      <c r="CI502" s="171"/>
      <c r="CJ502" s="171"/>
      <c r="CK502" s="171"/>
      <c r="CL502" s="171"/>
      <c r="CM502" s="171"/>
      <c r="CN502" s="171"/>
      <c r="CO502" s="171"/>
      <c r="CP502" s="171"/>
      <c r="CQ502" s="171"/>
      <c r="CR502" s="171"/>
      <c r="CS502" s="171"/>
      <c r="CT502" s="171"/>
      <c r="CU502" s="171"/>
      <c r="CV502" s="171"/>
      <c r="CW502" s="171"/>
      <c r="CX502" s="171"/>
      <c r="CY502" s="171"/>
      <c r="CZ502" s="171"/>
    </row>
    <row r="503" s="175" customFormat="true" ht="25.15" customHeight="true" x14ac:dyDescent="0.2">
      <c r="C503" s="1172" t="s">
        <v>303</v>
      </c>
      <c r="D503" s="1127"/>
      <c r="E503" s="520">
        <v>0.26720555995368722</v>
      </c>
      <c r="F503" s="473"/>
      <c r="G503" s="473"/>
      <c r="H503" s="1172" t="s">
        <v>340</v>
      </c>
      <c r="I503" s="1127"/>
      <c r="J503" s="521">
        <v>5.6359576016387853E-3</v>
      </c>
      <c r="K503" s="473"/>
      <c r="L503" s="473"/>
      <c r="M503" s="1172" t="s">
        <v>340</v>
      </c>
      <c r="N503" s="1127"/>
      <c r="O503" s="522">
        <v>1.1117446311858778E-2</v>
      </c>
      <c r="P503" s="473"/>
      <c r="Q503" s="473"/>
      <c r="AB503" s="168"/>
      <c r="AC503" s="168"/>
      <c r="AD503" s="168"/>
      <c r="AE503" s="168"/>
      <c r="AF503" s="168"/>
      <c r="AG503" s="168"/>
      <c r="AH503" s="168"/>
      <c r="AI503" s="168"/>
      <c r="AJ503" s="168"/>
      <c r="AK503" s="168"/>
      <c r="AL503" s="168"/>
      <c r="AM503" s="168"/>
      <c r="AN503" s="168"/>
      <c r="AO503" s="168"/>
      <c r="AP503" s="168"/>
      <c r="AQ503" s="168"/>
      <c r="AR503" s="168"/>
      <c r="AS503" s="168"/>
      <c r="AT503" s="168"/>
      <c r="AU503" s="168"/>
      <c r="AV503" s="168"/>
      <c r="AW503" s="168"/>
      <c r="AX503" s="168"/>
      <c r="AY503" s="168"/>
      <c r="AZ503" s="168"/>
      <c r="BA503" s="170"/>
      <c r="BB503" s="255"/>
      <c r="BC503" s="170"/>
      <c r="BD503" s="170"/>
      <c r="BE503" s="170"/>
      <c r="BF503" s="170"/>
      <c r="BG503" s="170"/>
      <c r="BH503" s="170"/>
      <c r="BI503" s="170"/>
      <c r="BJ503" s="170"/>
      <c r="BK503" s="170"/>
      <c r="BL503" s="170"/>
      <c r="BM503" s="170"/>
      <c r="BN503" s="170"/>
      <c r="BO503" s="170"/>
      <c r="BP503" s="170"/>
      <c r="BQ503" s="170"/>
      <c r="BR503" s="170"/>
      <c r="BS503" s="170"/>
      <c r="BT503" s="170"/>
      <c r="BU503" s="170"/>
      <c r="BV503" s="170"/>
      <c r="BW503" s="170"/>
      <c r="BX503" s="170"/>
      <c r="BY503" s="170"/>
      <c r="BZ503" s="171"/>
      <c r="CA503" s="171"/>
      <c r="CB503" s="171"/>
      <c r="CC503" s="171"/>
      <c r="CD503" s="171"/>
      <c r="CE503" s="171"/>
      <c r="CF503" s="171"/>
      <c r="CG503" s="171"/>
      <c r="CH503" s="171"/>
      <c r="CI503" s="171"/>
      <c r="CJ503" s="171"/>
      <c r="CK503" s="171"/>
      <c r="CL503" s="171"/>
      <c r="CM503" s="171"/>
      <c r="CN503" s="171"/>
      <c r="CO503" s="171"/>
      <c r="CP503" s="171"/>
      <c r="CQ503" s="171"/>
      <c r="CR503" s="171"/>
      <c r="CS503" s="171"/>
      <c r="CT503" s="171"/>
      <c r="CU503" s="171"/>
      <c r="CV503" s="171"/>
      <c r="CW503" s="171"/>
      <c r="CX503" s="171"/>
      <c r="CY503" s="171"/>
      <c r="CZ503" s="171"/>
    </row>
    <row r="504" s="175" customFormat="true" ht="25.15" customHeight="true" x14ac:dyDescent="0.2">
      <c r="C504" s="1172" t="s">
        <v>343</v>
      </c>
      <c r="D504" s="1127"/>
      <c r="E504" s="520">
        <v>1.1342962375998538E-3</v>
      </c>
      <c r="F504" s="473"/>
      <c r="G504" s="473"/>
      <c r="H504" s="1172" t="s">
        <v>314</v>
      </c>
      <c r="I504" s="1127"/>
      <c r="J504" s="521">
        <v>0.10048735885473227</v>
      </c>
      <c r="K504" s="473"/>
      <c r="L504" s="473"/>
      <c r="M504" s="1172" t="s">
        <v>314</v>
      </c>
      <c r="N504" s="1127"/>
      <c r="O504" s="522">
        <v>3.8353007179993924E-2</v>
      </c>
      <c r="P504" s="473"/>
      <c r="Q504" s="473"/>
      <c r="AB504" s="168"/>
      <c r="AC504" s="168"/>
      <c r="AD504" s="168"/>
      <c r="AE504" s="168"/>
      <c r="AF504" s="168"/>
      <c r="AG504" s="168"/>
      <c r="AH504" s="168"/>
      <c r="AI504" s="168"/>
      <c r="AJ504" s="168"/>
      <c r="AK504" s="168"/>
      <c r="AL504" s="168"/>
      <c r="AM504" s="168"/>
      <c r="AN504" s="168"/>
      <c r="AO504" s="168"/>
      <c r="AP504" s="168"/>
      <c r="AQ504" s="168"/>
      <c r="AR504" s="168"/>
      <c r="AS504" s="168"/>
      <c r="AT504" s="168"/>
      <c r="AU504" s="168"/>
      <c r="AV504" s="168"/>
      <c r="AW504" s="168"/>
      <c r="AX504" s="168"/>
      <c r="AY504" s="168"/>
      <c r="AZ504" s="168"/>
      <c r="BA504" s="170"/>
      <c r="BB504" s="255"/>
      <c r="BC504" s="170"/>
      <c r="BD504" s="170"/>
      <c r="BE504" s="170"/>
      <c r="BF504" s="170"/>
      <c r="BG504" s="170"/>
      <c r="BH504" s="170"/>
      <c r="BI504" s="170"/>
      <c r="BJ504" s="170"/>
      <c r="BK504" s="170"/>
      <c r="BL504" s="170"/>
      <c r="BM504" s="170"/>
      <c r="BN504" s="170"/>
      <c r="BO504" s="170"/>
      <c r="BP504" s="170"/>
      <c r="BQ504" s="170"/>
      <c r="BR504" s="170"/>
      <c r="BS504" s="170"/>
      <c r="BT504" s="170"/>
      <c r="BU504" s="170"/>
      <c r="BV504" s="170"/>
      <c r="BW504" s="170"/>
      <c r="BX504" s="170"/>
      <c r="BY504" s="170"/>
      <c r="BZ504" s="171"/>
      <c r="CA504" s="171"/>
      <c r="CB504" s="171"/>
      <c r="CC504" s="171"/>
      <c r="CD504" s="171"/>
      <c r="CE504" s="171"/>
      <c r="CF504" s="171"/>
      <c r="CG504" s="171"/>
      <c r="CH504" s="171"/>
      <c r="CI504" s="171"/>
      <c r="CJ504" s="171"/>
      <c r="CK504" s="171"/>
      <c r="CL504" s="171"/>
      <c r="CM504" s="171"/>
      <c r="CN504" s="171"/>
      <c r="CO504" s="171"/>
      <c r="CP504" s="171"/>
      <c r="CQ504" s="171"/>
      <c r="CR504" s="171"/>
      <c r="CS504" s="171"/>
      <c r="CT504" s="171"/>
      <c r="CU504" s="171"/>
      <c r="CV504" s="171"/>
      <c r="CW504" s="171"/>
      <c r="CX504" s="171"/>
      <c r="CY504" s="171"/>
      <c r="CZ504" s="171"/>
    </row>
    <row r="505" s="175" customFormat="true" ht="25.15" customHeight="true" x14ac:dyDescent="0.2">
      <c r="C505" s="1172" t="s">
        <v>333</v>
      </c>
      <c r="D505" s="1127"/>
      <c r="E505" s="520">
        <v>8.0668321010764522E-3</v>
      </c>
      <c r="F505" s="473"/>
      <c r="G505" s="473"/>
      <c r="H505" s="1172" t="s">
        <v>320</v>
      </c>
      <c r="I505" s="1127"/>
      <c r="J505" s="521">
        <v>7.1206166174900637E-2</v>
      </c>
      <c r="K505" s="473"/>
      <c r="L505" s="473"/>
      <c r="M505" s="1172" t="s">
        <v>320</v>
      </c>
      <c r="N505" s="1127"/>
      <c r="O505" s="522">
        <v>7.7016670868904438E-4</v>
      </c>
      <c r="P505" s="473"/>
      <c r="Q505" s="473"/>
      <c r="AB505" s="168"/>
      <c r="AC505" s="168"/>
      <c r="AD505" s="168"/>
      <c r="AE505" s="168"/>
      <c r="AF505" s="168"/>
      <c r="AG505" s="168"/>
      <c r="AH505" s="168"/>
      <c r="AI505" s="168"/>
      <c r="AJ505" s="168"/>
      <c r="AK505" s="168"/>
      <c r="AL505" s="168"/>
      <c r="AM505" s="168"/>
      <c r="AN505" s="168"/>
      <c r="AO505" s="168"/>
      <c r="AP505" s="168"/>
      <c r="AQ505" s="168"/>
      <c r="AR505" s="168"/>
      <c r="AS505" s="168"/>
      <c r="AT505" s="168"/>
      <c r="AU505" s="168"/>
      <c r="AV505" s="168"/>
      <c r="AW505" s="168"/>
      <c r="AX505" s="168"/>
      <c r="AY505" s="168"/>
      <c r="AZ505" s="168"/>
      <c r="BA505" s="170"/>
      <c r="BB505" s="255"/>
      <c r="BC505" s="170"/>
      <c r="BD505" s="170"/>
      <c r="BE505" s="170"/>
      <c r="BF505" s="170"/>
      <c r="BG505" s="170"/>
      <c r="BH505" s="170"/>
      <c r="BI505" s="170"/>
      <c r="BJ505" s="170"/>
      <c r="BK505" s="170"/>
      <c r="BL505" s="170"/>
      <c r="BM505" s="170"/>
      <c r="BN505" s="170"/>
      <c r="BO505" s="170"/>
      <c r="BP505" s="170"/>
      <c r="BQ505" s="170"/>
      <c r="BR505" s="170"/>
      <c r="BS505" s="170"/>
      <c r="BT505" s="170"/>
      <c r="BU505" s="170"/>
      <c r="BV505" s="170"/>
      <c r="BW505" s="170"/>
      <c r="BX505" s="170"/>
      <c r="BY505" s="170"/>
      <c r="BZ505" s="171"/>
      <c r="CA505" s="171"/>
      <c r="CB505" s="171"/>
      <c r="CC505" s="171"/>
      <c r="CD505" s="171"/>
      <c r="CE505" s="171"/>
      <c r="CF505" s="171"/>
      <c r="CG505" s="171"/>
      <c r="CH505" s="171"/>
      <c r="CI505" s="171"/>
      <c r="CJ505" s="171"/>
      <c r="CK505" s="171"/>
      <c r="CL505" s="171"/>
      <c r="CM505" s="171"/>
      <c r="CN505" s="171"/>
      <c r="CO505" s="171"/>
      <c r="CP505" s="171"/>
      <c r="CQ505" s="171"/>
      <c r="CR505" s="171"/>
      <c r="CS505" s="171"/>
      <c r="CT505" s="171"/>
      <c r="CU505" s="171"/>
      <c r="CV505" s="171"/>
      <c r="CW505" s="171"/>
      <c r="CX505" s="171"/>
      <c r="CY505" s="171"/>
      <c r="CZ505" s="171"/>
    </row>
    <row r="506" s="175" customFormat="true" ht="25.15" customHeight="true" x14ac:dyDescent="0.2">
      <c r="C506" s="1172" t="s">
        <v>325</v>
      </c>
      <c r="D506" s="1127"/>
      <c r="E506" s="520">
        <v>3.4900639069323822E-2</v>
      </c>
      <c r="F506" s="473"/>
      <c r="G506" s="473"/>
      <c r="H506" s="1172" t="s">
        <v>353</v>
      </c>
      <c r="I506" s="1127"/>
      <c r="J506" s="521">
        <v>1.9711774747229469E-3</v>
      </c>
      <c r="K506" s="473"/>
      <c r="L506" s="473"/>
      <c r="M506" s="1172" t="s">
        <v>353</v>
      </c>
      <c r="N506" s="1127"/>
      <c r="O506" s="522">
        <v>4.0136990455232079E-4</v>
      </c>
      <c r="P506" s="473"/>
      <c r="Q506" s="473"/>
      <c r="AB506" s="168"/>
      <c r="AC506" s="168"/>
      <c r="AD506" s="168"/>
      <c r="AE506" s="168"/>
      <c r="AF506" s="168"/>
      <c r="AG506" s="168"/>
      <c r="AH506" s="168"/>
      <c r="AI506" s="168"/>
      <c r="AJ506" s="168"/>
      <c r="AK506" s="168"/>
      <c r="AL506" s="168"/>
      <c r="AM506" s="168"/>
      <c r="AN506" s="168"/>
      <c r="AO506" s="168"/>
      <c r="AP506" s="168"/>
      <c r="AQ506" s="168"/>
      <c r="AR506" s="168"/>
      <c r="AS506" s="168"/>
      <c r="AT506" s="168"/>
      <c r="AU506" s="168"/>
      <c r="AV506" s="168"/>
      <c r="AW506" s="168"/>
      <c r="AX506" s="168"/>
      <c r="AY506" s="168"/>
      <c r="AZ506" s="168"/>
      <c r="BA506" s="170"/>
      <c r="BB506" s="255"/>
      <c r="BC506" s="170"/>
      <c r="BD506" s="170"/>
      <c r="BE506" s="170"/>
      <c r="BF506" s="170"/>
      <c r="BG506" s="170"/>
      <c r="BH506" s="170"/>
      <c r="BI506" s="170"/>
      <c r="BJ506" s="170"/>
      <c r="BK506" s="170"/>
      <c r="BL506" s="170"/>
      <c r="BM506" s="170"/>
      <c r="BN506" s="170"/>
      <c r="BO506" s="170"/>
      <c r="BP506" s="170"/>
      <c r="BQ506" s="170"/>
      <c r="BR506" s="170"/>
      <c r="BS506" s="170"/>
      <c r="BT506" s="170"/>
      <c r="BU506" s="170"/>
      <c r="BV506" s="170"/>
      <c r="BW506" s="170"/>
      <c r="BX506" s="170"/>
      <c r="BY506" s="170"/>
      <c r="BZ506" s="171"/>
      <c r="CA506" s="171"/>
      <c r="CB506" s="171"/>
      <c r="CC506" s="171"/>
      <c r="CD506" s="171"/>
      <c r="CE506" s="171"/>
      <c r="CF506" s="171"/>
      <c r="CG506" s="171"/>
      <c r="CH506" s="171"/>
      <c r="CI506" s="171"/>
      <c r="CJ506" s="171"/>
      <c r="CK506" s="171"/>
      <c r="CL506" s="171"/>
      <c r="CM506" s="171"/>
      <c r="CN506" s="171"/>
      <c r="CO506" s="171"/>
      <c r="CP506" s="171"/>
      <c r="CQ506" s="171"/>
      <c r="CR506" s="171"/>
      <c r="CS506" s="171"/>
      <c r="CT506" s="171"/>
      <c r="CU506" s="171"/>
      <c r="CV506" s="171"/>
      <c r="CW506" s="171"/>
      <c r="CX506" s="171"/>
      <c r="CY506" s="171"/>
      <c r="CZ506" s="171"/>
    </row>
    <row r="507" s="175" customFormat="true" ht="25.15" customHeight="true" x14ac:dyDescent="0.2">
      <c r="C507" s="1172" t="s">
        <v>344</v>
      </c>
      <c r="D507" s="1127"/>
      <c r="E507" s="520">
        <v>5.7856172617246147E-4</v>
      </c>
      <c r="F507" s="473"/>
      <c r="G507" s="473"/>
      <c r="H507" s="1172" t="s">
        <v>293</v>
      </c>
      <c r="I507" s="1127"/>
      <c r="J507" s="521">
        <v>3.9838001799173111E-3</v>
      </c>
      <c r="K507" s="473"/>
      <c r="L507" s="473"/>
      <c r="M507" s="1172" t="s">
        <v>359</v>
      </c>
      <c r="N507" s="1127"/>
      <c r="O507" s="522">
        <v>1.4961910824959099E-4</v>
      </c>
      <c r="P507" s="473"/>
      <c r="Q507" s="473"/>
      <c r="AB507" s="168"/>
      <c r="AC507" s="168"/>
      <c r="AD507" s="168"/>
      <c r="AE507" s="168"/>
      <c r="AF507" s="168"/>
      <c r="AG507" s="168"/>
      <c r="AH507" s="168"/>
      <c r="AI507" s="168"/>
      <c r="AJ507" s="168"/>
      <c r="AK507" s="168"/>
      <c r="AL507" s="168"/>
      <c r="AM507" s="168"/>
      <c r="AN507" s="168"/>
      <c r="AO507" s="168"/>
      <c r="AP507" s="168"/>
      <c r="AQ507" s="168"/>
      <c r="AR507" s="168"/>
      <c r="AS507" s="168"/>
      <c r="AT507" s="168"/>
      <c r="AU507" s="168"/>
      <c r="AV507" s="168"/>
      <c r="AW507" s="168"/>
      <c r="AX507" s="168"/>
      <c r="AY507" s="168"/>
      <c r="AZ507" s="168"/>
      <c r="BA507" s="170"/>
      <c r="BB507" s="255"/>
      <c r="BC507" s="170"/>
      <c r="BD507" s="170"/>
      <c r="BE507" s="170"/>
      <c r="BF507" s="170"/>
      <c r="BG507" s="170"/>
      <c r="BH507" s="170"/>
      <c r="BI507" s="170"/>
      <c r="BJ507" s="170"/>
      <c r="BK507" s="170"/>
      <c r="BL507" s="170"/>
      <c r="BM507" s="170"/>
      <c r="BN507" s="170"/>
      <c r="BO507" s="170"/>
      <c r="BP507" s="170"/>
      <c r="BQ507" s="170"/>
      <c r="BR507" s="170"/>
      <c r="BS507" s="170"/>
      <c r="BT507" s="170"/>
      <c r="BU507" s="170"/>
      <c r="BV507" s="170"/>
      <c r="BW507" s="170"/>
      <c r="BX507" s="170"/>
      <c r="BY507" s="170"/>
      <c r="BZ507" s="171"/>
      <c r="CA507" s="171"/>
      <c r="CB507" s="171"/>
      <c r="CC507" s="171"/>
      <c r="CD507" s="171"/>
      <c r="CE507" s="171"/>
      <c r="CF507" s="171"/>
      <c r="CG507" s="171"/>
      <c r="CH507" s="171"/>
      <c r="CI507" s="171"/>
      <c r="CJ507" s="171"/>
      <c r="CK507" s="171"/>
      <c r="CL507" s="171"/>
      <c r="CM507" s="171"/>
      <c r="CN507" s="171"/>
      <c r="CO507" s="171"/>
      <c r="CP507" s="171"/>
      <c r="CQ507" s="171"/>
      <c r="CR507" s="171"/>
      <c r="CS507" s="171"/>
      <c r="CT507" s="171"/>
      <c r="CU507" s="171"/>
      <c r="CV507" s="171"/>
      <c r="CW507" s="171"/>
      <c r="CX507" s="171"/>
      <c r="CY507" s="171"/>
      <c r="CZ507" s="171"/>
    </row>
    <row r="508" s="175" customFormat="true" ht="25.15" customHeight="true" x14ac:dyDescent="0.2">
      <c r="C508" s="1172" t="s">
        <v>335</v>
      </c>
      <c r="D508" s="1127"/>
      <c r="E508" s="520">
        <v>3.5299751659126719E-3</v>
      </c>
      <c r="F508" s="473"/>
      <c r="G508" s="473"/>
      <c r="H508" s="1172" t="s">
        <v>324</v>
      </c>
      <c r="I508" s="1127"/>
      <c r="J508" s="521">
        <v>6.2344601073652021E-2</v>
      </c>
      <c r="K508" s="473"/>
      <c r="L508" s="473"/>
      <c r="M508" s="1172" t="s">
        <v>293</v>
      </c>
      <c r="N508" s="1127"/>
      <c r="O508" s="522">
        <v>0.63404158669589283</v>
      </c>
      <c r="P508" s="473"/>
      <c r="Q508" s="473"/>
      <c r="AB508" s="168"/>
      <c r="AC508" s="168"/>
      <c r="AD508" s="168"/>
      <c r="AE508" s="168"/>
      <c r="AF508" s="168"/>
      <c r="AG508" s="168"/>
      <c r="AH508" s="168"/>
      <c r="AI508" s="168"/>
      <c r="AJ508" s="168"/>
      <c r="AK508" s="168"/>
      <c r="AL508" s="168"/>
      <c r="AM508" s="168"/>
      <c r="AN508" s="168"/>
      <c r="AO508" s="168"/>
      <c r="AP508" s="168"/>
      <c r="AQ508" s="168"/>
      <c r="AR508" s="168"/>
      <c r="AS508" s="168"/>
      <c r="AT508" s="168"/>
      <c r="AU508" s="168"/>
      <c r="AV508" s="168"/>
      <c r="AW508" s="168"/>
      <c r="AX508" s="168"/>
      <c r="AY508" s="168"/>
      <c r="AZ508" s="168"/>
      <c r="BA508" s="170"/>
      <c r="BB508" s="255"/>
      <c r="BC508" s="170"/>
      <c r="BD508" s="170"/>
      <c r="BE508" s="170"/>
      <c r="BF508" s="170"/>
      <c r="BG508" s="170"/>
      <c r="BH508" s="170"/>
      <c r="BI508" s="170"/>
      <c r="BJ508" s="170"/>
      <c r="BK508" s="170"/>
      <c r="BL508" s="170"/>
      <c r="BM508" s="170"/>
      <c r="BN508" s="170"/>
      <c r="BO508" s="170"/>
      <c r="BP508" s="170"/>
      <c r="BQ508" s="170"/>
      <c r="BR508" s="170"/>
      <c r="BS508" s="170"/>
      <c r="BT508" s="170"/>
      <c r="BU508" s="170"/>
      <c r="BV508" s="170"/>
      <c r="BW508" s="170"/>
      <c r="BX508" s="170"/>
      <c r="BY508" s="170"/>
      <c r="BZ508" s="171"/>
      <c r="CA508" s="171"/>
      <c r="CB508" s="171"/>
      <c r="CC508" s="171"/>
      <c r="CD508" s="171"/>
      <c r="CE508" s="171"/>
      <c r="CF508" s="171"/>
      <c r="CG508" s="171"/>
      <c r="CH508" s="171"/>
      <c r="CI508" s="171"/>
      <c r="CJ508" s="171"/>
      <c r="CK508" s="171"/>
      <c r="CL508" s="171"/>
      <c r="CM508" s="171"/>
      <c r="CN508" s="171"/>
      <c r="CO508" s="171"/>
      <c r="CP508" s="171"/>
      <c r="CQ508" s="171"/>
      <c r="CR508" s="171"/>
      <c r="CS508" s="171"/>
      <c r="CT508" s="171"/>
      <c r="CU508" s="171"/>
      <c r="CV508" s="171"/>
      <c r="CW508" s="171"/>
      <c r="CX508" s="171"/>
      <c r="CY508" s="171"/>
      <c r="CZ508" s="171"/>
    </row>
    <row r="509" s="175" customFormat="true" ht="25.15" customHeight="true" x14ac:dyDescent="0.2">
      <c r="C509" s="1172" t="s">
        <v>338</v>
      </c>
      <c r="D509" s="1127"/>
      <c r="E509" s="520">
        <v>2.0109956031251746E-3</v>
      </c>
      <c r="F509" s="473"/>
      <c r="G509" s="473"/>
      <c r="H509" s="1172" t="s">
        <v>330</v>
      </c>
      <c r="I509" s="1127"/>
      <c r="J509" s="521">
        <v>2.639871718317734E-2</v>
      </c>
      <c r="K509" s="473"/>
      <c r="L509" s="473"/>
      <c r="M509" s="1172" t="s">
        <v>324</v>
      </c>
      <c r="N509" s="1127"/>
      <c r="O509" s="522">
        <v>1.0209103755411804E-4</v>
      </c>
      <c r="P509" s="473"/>
      <c r="Q509" s="473"/>
      <c r="AB509" s="168"/>
      <c r="AC509" s="168"/>
      <c r="AD509" s="168"/>
      <c r="AE509" s="168"/>
      <c r="AF509" s="168"/>
      <c r="AG509" s="168"/>
      <c r="AH509" s="168"/>
      <c r="AI509" s="168"/>
      <c r="AJ509" s="168"/>
      <c r="AK509" s="168"/>
      <c r="AL509" s="168"/>
      <c r="AM509" s="168"/>
      <c r="AN509" s="168"/>
      <c r="AO509" s="168"/>
      <c r="AP509" s="168"/>
      <c r="AQ509" s="168"/>
      <c r="AR509" s="168"/>
      <c r="AS509" s="168"/>
      <c r="AT509" s="168"/>
      <c r="AU509" s="168"/>
      <c r="AV509" s="168"/>
      <c r="AW509" s="168"/>
      <c r="AX509" s="168"/>
      <c r="AY509" s="168"/>
      <c r="AZ509" s="168"/>
      <c r="BA509" s="170"/>
      <c r="BB509" s="255"/>
      <c r="BC509" s="170"/>
      <c r="BD509" s="170"/>
      <c r="BE509" s="170"/>
      <c r="BF509" s="170"/>
      <c r="BG509" s="170"/>
      <c r="BH509" s="170"/>
      <c r="BI509" s="170"/>
      <c r="BJ509" s="170"/>
      <c r="BK509" s="170"/>
      <c r="BL509" s="170"/>
      <c r="BM509" s="170"/>
      <c r="BN509" s="170"/>
      <c r="BO509" s="170"/>
      <c r="BP509" s="170"/>
      <c r="BQ509" s="170"/>
      <c r="BR509" s="170"/>
      <c r="BS509" s="170"/>
      <c r="BT509" s="170"/>
      <c r="BU509" s="170"/>
      <c r="BV509" s="170"/>
      <c r="BW509" s="170"/>
      <c r="BX509" s="170"/>
      <c r="BY509" s="170"/>
      <c r="BZ509" s="171"/>
      <c r="CA509" s="171"/>
      <c r="CB509" s="171"/>
      <c r="CC509" s="171"/>
      <c r="CD509" s="171"/>
      <c r="CE509" s="171"/>
      <c r="CF509" s="171"/>
      <c r="CG509" s="171"/>
      <c r="CH509" s="171"/>
      <c r="CI509" s="171"/>
      <c r="CJ509" s="171"/>
      <c r="CK509" s="171"/>
      <c r="CL509" s="171"/>
      <c r="CM509" s="171"/>
      <c r="CN509" s="171"/>
      <c r="CO509" s="171"/>
      <c r="CP509" s="171"/>
      <c r="CQ509" s="171"/>
      <c r="CR509" s="171"/>
      <c r="CS509" s="171"/>
      <c r="CT509" s="171"/>
      <c r="CU509" s="171"/>
      <c r="CV509" s="171"/>
      <c r="CW509" s="171"/>
      <c r="CX509" s="171"/>
      <c r="CY509" s="171"/>
      <c r="CZ509" s="171"/>
    </row>
    <row r="510" s="175" customFormat="true" ht="25.15" customHeight="true" x14ac:dyDescent="0.2">
      <c r="C510" s="1172" t="s">
        <v>287</v>
      </c>
      <c r="D510" s="1127"/>
      <c r="E510" s="520">
        <v>0.68024556213145948</v>
      </c>
      <c r="F510" s="473"/>
      <c r="G510" s="473"/>
      <c r="H510" s="1172" t="s">
        <v>341</v>
      </c>
      <c r="I510" s="1127"/>
      <c r="J510" s="521">
        <v>2.2888781923420987E-3</v>
      </c>
      <c r="K510" s="473"/>
      <c r="L510" s="473"/>
      <c r="M510" s="1172" t="s">
        <v>330</v>
      </c>
      <c r="N510" s="1127"/>
      <c r="O510" s="522">
        <v>4.0444817858430296E-4</v>
      </c>
      <c r="P510" s="473"/>
      <c r="Q510" s="473"/>
      <c r="AB510" s="168"/>
      <c r="AC510" s="168"/>
      <c r="AD510" s="168"/>
      <c r="AE510" s="168"/>
      <c r="AF510" s="168"/>
      <c r="AG510" s="168"/>
      <c r="AH510" s="168"/>
      <c r="AI510" s="168"/>
      <c r="AJ510" s="168"/>
      <c r="AK510" s="168"/>
      <c r="AL510" s="168"/>
      <c r="AM510" s="168"/>
      <c r="AN510" s="168"/>
      <c r="AO510" s="168"/>
      <c r="AP510" s="168"/>
      <c r="AQ510" s="168"/>
      <c r="AR510" s="168"/>
      <c r="AS510" s="168"/>
      <c r="AT510" s="168"/>
      <c r="AU510" s="168"/>
      <c r="AV510" s="168"/>
      <c r="AW510" s="168"/>
      <c r="AX510" s="168"/>
      <c r="AY510" s="168"/>
      <c r="AZ510" s="168"/>
      <c r="BA510" s="170"/>
      <c r="BB510" s="255"/>
      <c r="BC510" s="170"/>
      <c r="BD510" s="170"/>
      <c r="BE510" s="170"/>
      <c r="BF510" s="170"/>
      <c r="BG510" s="170"/>
      <c r="BH510" s="170"/>
      <c r="BI510" s="170"/>
      <c r="BJ510" s="170"/>
      <c r="BK510" s="170"/>
      <c r="BL510" s="170"/>
      <c r="BM510" s="170"/>
      <c r="BN510" s="170"/>
      <c r="BO510" s="170"/>
      <c r="BP510" s="170"/>
      <c r="BQ510" s="170"/>
      <c r="BR510" s="170"/>
      <c r="BS510" s="170"/>
      <c r="BT510" s="170"/>
      <c r="BU510" s="170"/>
      <c r="BV510" s="170"/>
      <c r="BW510" s="170"/>
      <c r="BX510" s="170"/>
      <c r="BY510" s="170"/>
      <c r="BZ510" s="171"/>
      <c r="CA510" s="171"/>
      <c r="CB510" s="171"/>
      <c r="CC510" s="171"/>
      <c r="CD510" s="171"/>
      <c r="CE510" s="171"/>
      <c r="CF510" s="171"/>
      <c r="CG510" s="171"/>
      <c r="CH510" s="171"/>
      <c r="CI510" s="171"/>
      <c r="CJ510" s="171"/>
      <c r="CK510" s="171"/>
      <c r="CL510" s="171"/>
      <c r="CM510" s="171"/>
      <c r="CN510" s="171"/>
      <c r="CO510" s="171"/>
      <c r="CP510" s="171"/>
      <c r="CQ510" s="171"/>
      <c r="CR510" s="171"/>
      <c r="CS510" s="171"/>
      <c r="CT510" s="171"/>
      <c r="CU510" s="171"/>
      <c r="CV510" s="171"/>
      <c r="CW510" s="171"/>
      <c r="CX510" s="171"/>
      <c r="CY510" s="171"/>
      <c r="CZ510" s="171"/>
    </row>
    <row r="511" s="175" customFormat="true" ht="25.15" customHeight="true" x14ac:dyDescent="0.2">
      <c r="C511" s="1172" t="s">
        <v>352</v>
      </c>
      <c r="D511" s="1127"/>
      <c r="E511" s="520">
        <v>1.2637397226396551E-4</v>
      </c>
      <c r="F511" s="473"/>
      <c r="G511" s="473"/>
      <c r="H511" s="1172" t="s">
        <v>323</v>
      </c>
      <c r="I511" s="1127"/>
      <c r="J511" s="521">
        <v>6.3891048086712213E-2</v>
      </c>
      <c r="K511" s="473"/>
      <c r="L511" s="473"/>
      <c r="M511" s="1172" t="s">
        <v>341</v>
      </c>
      <c r="N511" s="1127"/>
      <c r="O511" s="522">
        <v>9.7927165883782467E-4</v>
      </c>
      <c r="P511" s="473"/>
      <c r="Q511" s="473"/>
      <c r="AB511" s="168"/>
      <c r="AC511" s="168"/>
      <c r="AD511" s="168"/>
      <c r="AE511" s="168"/>
      <c r="AF511" s="168"/>
      <c r="AG511" s="168"/>
      <c r="AH511" s="168"/>
      <c r="AI511" s="168"/>
      <c r="AJ511" s="168"/>
      <c r="AK511" s="168"/>
      <c r="AL511" s="168"/>
      <c r="AM511" s="168"/>
      <c r="AN511" s="168"/>
      <c r="AO511" s="168"/>
      <c r="AP511" s="168"/>
      <c r="AQ511" s="168"/>
      <c r="AR511" s="168"/>
      <c r="AS511" s="168"/>
      <c r="AT511" s="168"/>
      <c r="AU511" s="168"/>
      <c r="AV511" s="168"/>
      <c r="AW511" s="168"/>
      <c r="AX511" s="168"/>
      <c r="AY511" s="168"/>
      <c r="AZ511" s="168"/>
      <c r="BA511" s="170"/>
      <c r="BB511" s="255"/>
      <c r="BC511" s="170"/>
      <c r="BD511" s="170"/>
      <c r="BE511" s="170"/>
      <c r="BF511" s="170"/>
      <c r="BG511" s="170"/>
      <c r="BH511" s="170"/>
      <c r="BI511" s="170"/>
      <c r="BJ511" s="170"/>
      <c r="BK511" s="170"/>
      <c r="BL511" s="170"/>
      <c r="BM511" s="170"/>
      <c r="BN511" s="170"/>
      <c r="BO511" s="170"/>
      <c r="BP511" s="170"/>
      <c r="BQ511" s="170"/>
      <c r="BR511" s="170"/>
      <c r="BS511" s="170"/>
      <c r="BT511" s="170"/>
      <c r="BU511" s="170"/>
      <c r="BV511" s="170"/>
      <c r="BW511" s="170"/>
      <c r="BX511" s="170"/>
      <c r="BY511" s="170"/>
      <c r="BZ511" s="171"/>
      <c r="CA511" s="171"/>
      <c r="CB511" s="171"/>
      <c r="CC511" s="171"/>
      <c r="CD511" s="171"/>
      <c r="CE511" s="171"/>
      <c r="CF511" s="171"/>
      <c r="CG511" s="171"/>
      <c r="CH511" s="171"/>
      <c r="CI511" s="171"/>
      <c r="CJ511" s="171"/>
      <c r="CK511" s="171"/>
      <c r="CL511" s="171"/>
      <c r="CM511" s="171"/>
      <c r="CN511" s="171"/>
      <c r="CO511" s="171"/>
      <c r="CP511" s="171"/>
      <c r="CQ511" s="171"/>
      <c r="CR511" s="171"/>
      <c r="CS511" s="171"/>
      <c r="CT511" s="171"/>
      <c r="CU511" s="171"/>
      <c r="CV511" s="171"/>
      <c r="CW511" s="171"/>
      <c r="CX511" s="171"/>
      <c r="CY511" s="171"/>
      <c r="CZ511" s="171"/>
    </row>
    <row r="512" s="175" customFormat="true" ht="25.15" customHeight="true" x14ac:dyDescent="0.2">
      <c r="C512" s="1172" t="s">
        <v>358</v>
      </c>
      <c r="D512" s="1127"/>
      <c r="E512" s="526">
        <v>1.8547304403482541E-6</v>
      </c>
      <c r="F512" s="473"/>
      <c r="G512" s="473"/>
      <c r="H512" s="1172" t="s">
        <v>295</v>
      </c>
      <c r="I512" s="1127"/>
      <c r="J512" s="521">
        <v>0.21129183668686335</v>
      </c>
      <c r="K512" s="473"/>
      <c r="L512" s="473"/>
      <c r="M512" s="1172" t="s">
        <v>323</v>
      </c>
      <c r="N512" s="1127"/>
      <c r="O512" s="522">
        <v>1.3344795720359895E-2</v>
      </c>
      <c r="P512" s="473"/>
      <c r="Q512" s="473"/>
      <c r="AB512" s="168"/>
      <c r="AC512" s="168"/>
      <c r="AD512" s="168"/>
      <c r="AE512" s="168"/>
      <c r="AF512" s="168"/>
      <c r="AG512" s="168"/>
      <c r="AH512" s="168"/>
      <c r="AI512" s="168"/>
      <c r="AJ512" s="168"/>
      <c r="AK512" s="168"/>
      <c r="AL512" s="168"/>
      <c r="AM512" s="168"/>
      <c r="AN512" s="168"/>
      <c r="AO512" s="168"/>
      <c r="AP512" s="168"/>
      <c r="AQ512" s="168"/>
      <c r="AR512" s="168"/>
      <c r="AS512" s="168"/>
      <c r="AT512" s="168"/>
      <c r="AU512" s="168"/>
      <c r="AV512" s="168"/>
      <c r="AW512" s="168"/>
      <c r="AX512" s="168"/>
      <c r="AY512" s="168"/>
      <c r="AZ512" s="168"/>
      <c r="BA512" s="170"/>
      <c r="BB512" s="255"/>
      <c r="BC512" s="170"/>
      <c r="BD512" s="170"/>
      <c r="BE512" s="170"/>
      <c r="BF512" s="170"/>
      <c r="BG512" s="170"/>
      <c r="BH512" s="170"/>
      <c r="BI512" s="170"/>
      <c r="BJ512" s="170"/>
      <c r="BK512" s="170"/>
      <c r="BL512" s="170"/>
      <c r="BM512" s="170"/>
      <c r="BN512" s="170"/>
      <c r="BO512" s="170"/>
      <c r="BP512" s="170"/>
      <c r="BQ512" s="170"/>
      <c r="BR512" s="170"/>
      <c r="BS512" s="170"/>
      <c r="BT512" s="170"/>
      <c r="BU512" s="170"/>
      <c r="BV512" s="170"/>
      <c r="BW512" s="170"/>
      <c r="BX512" s="170"/>
      <c r="BY512" s="170"/>
      <c r="BZ512" s="171"/>
      <c r="CA512" s="171"/>
      <c r="CB512" s="171"/>
      <c r="CC512" s="171"/>
      <c r="CD512" s="171"/>
      <c r="CE512" s="171"/>
      <c r="CF512" s="171"/>
      <c r="CG512" s="171"/>
      <c r="CH512" s="171"/>
      <c r="CI512" s="171"/>
      <c r="CJ512" s="171"/>
      <c r="CK512" s="171"/>
      <c r="CL512" s="171"/>
      <c r="CM512" s="171"/>
      <c r="CN512" s="171"/>
      <c r="CO512" s="171"/>
      <c r="CP512" s="171"/>
      <c r="CQ512" s="171"/>
      <c r="CR512" s="171"/>
      <c r="CS512" s="171"/>
      <c r="CT512" s="171"/>
      <c r="CU512" s="171"/>
      <c r="CV512" s="171"/>
      <c r="CW512" s="171"/>
      <c r="CX512" s="171"/>
      <c r="CY512" s="171"/>
      <c r="CZ512" s="171"/>
    </row>
    <row r="513" s="175" customFormat="true" ht="25.15" customHeight="true" x14ac:dyDescent="0.2">
      <c r="C513" s="1172" t="s">
        <v>331</v>
      </c>
      <c r="D513" s="1127"/>
      <c r="E513" s="520">
        <v>6.2638784578743602E-4</v>
      </c>
      <c r="F513" s="473"/>
      <c r="G513" s="473"/>
      <c r="H513" s="1172" t="s">
        <v>318</v>
      </c>
      <c r="I513" s="1127"/>
      <c r="J513" s="521">
        <v>8.1883503637280225E-2</v>
      </c>
      <c r="K513" s="473"/>
      <c r="L513" s="473"/>
      <c r="M513" s="1172" t="s">
        <v>295</v>
      </c>
      <c r="N513" s="1127"/>
      <c r="O513" s="522">
        <v>0.5907847315090079</v>
      </c>
      <c r="P513" s="473"/>
      <c r="Q513" s="473"/>
      <c r="AB513" s="168"/>
      <c r="AC513" s="168"/>
      <c r="AD513" s="168"/>
      <c r="AE513" s="168"/>
      <c r="AF513" s="168"/>
      <c r="AG513" s="168"/>
      <c r="AH513" s="168"/>
      <c r="AI513" s="168"/>
      <c r="AJ513" s="168"/>
      <c r="AK513" s="168"/>
      <c r="AL513" s="168"/>
      <c r="AM513" s="168"/>
      <c r="AN513" s="168"/>
      <c r="AO513" s="168"/>
      <c r="AP513" s="168"/>
      <c r="AQ513" s="168"/>
      <c r="AR513" s="168"/>
      <c r="AS513" s="168"/>
      <c r="AT513" s="168"/>
      <c r="AU513" s="168"/>
      <c r="AV513" s="168"/>
      <c r="AW513" s="168"/>
      <c r="AX513" s="168"/>
      <c r="AY513" s="168"/>
      <c r="AZ513" s="168"/>
      <c r="BA513" s="170"/>
      <c r="BB513" s="255"/>
      <c r="BC513" s="170"/>
      <c r="BD513" s="170"/>
      <c r="BE513" s="170"/>
      <c r="BF513" s="170"/>
      <c r="BG513" s="170"/>
      <c r="BH513" s="170"/>
      <c r="BI513" s="170"/>
      <c r="BJ513" s="170"/>
      <c r="BK513" s="170"/>
      <c r="BL513" s="170"/>
      <c r="BM513" s="170"/>
      <c r="BN513" s="170"/>
      <c r="BO513" s="170"/>
      <c r="BP513" s="170"/>
      <c r="BQ513" s="170"/>
      <c r="BR513" s="170"/>
      <c r="BS513" s="170"/>
      <c r="BT513" s="170"/>
      <c r="BU513" s="170"/>
      <c r="BV513" s="170"/>
      <c r="BW513" s="170"/>
      <c r="BX513" s="170"/>
      <c r="BY513" s="170"/>
      <c r="BZ513" s="171"/>
      <c r="CA513" s="171"/>
      <c r="CB513" s="171"/>
      <c r="CC513" s="171"/>
      <c r="CD513" s="171"/>
      <c r="CE513" s="171"/>
      <c r="CF513" s="171"/>
      <c r="CG513" s="171"/>
      <c r="CH513" s="171"/>
      <c r="CI513" s="171"/>
      <c r="CJ513" s="171"/>
      <c r="CK513" s="171"/>
      <c r="CL513" s="171"/>
      <c r="CM513" s="171"/>
      <c r="CN513" s="171"/>
      <c r="CO513" s="171"/>
      <c r="CP513" s="171"/>
      <c r="CQ513" s="171"/>
      <c r="CR513" s="171"/>
      <c r="CS513" s="171"/>
      <c r="CT513" s="171"/>
      <c r="CU513" s="171"/>
      <c r="CV513" s="171"/>
      <c r="CW513" s="171"/>
      <c r="CX513" s="171"/>
      <c r="CY513" s="171"/>
      <c r="CZ513" s="171"/>
    </row>
    <row r="514" s="175" customFormat="true" ht="25.15" customHeight="true" x14ac:dyDescent="0.2">
      <c r="C514" s="1172" t="s">
        <v>345</v>
      </c>
      <c r="D514" s="1127"/>
      <c r="E514" s="520">
        <v>4.4252896247564945E-4</v>
      </c>
      <c r="F514" s="473"/>
      <c r="G514" s="473"/>
      <c r="H514" s="1172" t="s">
        <v>355</v>
      </c>
      <c r="I514" s="1127"/>
      <c r="J514" s="521">
        <v>1.0176534546030873E-3</v>
      </c>
      <c r="K514" s="473"/>
      <c r="L514" s="473"/>
      <c r="M514" s="1172" t="s">
        <v>318</v>
      </c>
      <c r="N514" s="1127"/>
      <c r="O514" s="522">
        <v>2.2603431459993557E-2</v>
      </c>
      <c r="P514" s="473"/>
      <c r="Q514" s="473"/>
      <c r="AB514" s="168"/>
      <c r="AC514" s="168"/>
      <c r="AD514" s="168"/>
      <c r="AE514" s="168"/>
      <c r="AF514" s="168"/>
      <c r="AG514" s="168"/>
      <c r="AH514" s="168"/>
      <c r="AI514" s="168"/>
      <c r="AJ514" s="168"/>
      <c r="AK514" s="168"/>
      <c r="AL514" s="168"/>
      <c r="AM514" s="168"/>
      <c r="AN514" s="168"/>
      <c r="AO514" s="168"/>
      <c r="AP514" s="168"/>
      <c r="AQ514" s="168"/>
      <c r="AR514" s="168"/>
      <c r="AS514" s="168"/>
      <c r="AT514" s="168"/>
      <c r="AU514" s="168"/>
      <c r="AV514" s="168"/>
      <c r="AW514" s="168"/>
      <c r="AX514" s="168"/>
      <c r="AY514" s="168"/>
      <c r="AZ514" s="168"/>
      <c r="BA514" s="170"/>
      <c r="BB514" s="255"/>
      <c r="BC514" s="170"/>
      <c r="BD514" s="170"/>
      <c r="BE514" s="170"/>
      <c r="BF514" s="170"/>
      <c r="BG514" s="170"/>
      <c r="BH514" s="170"/>
      <c r="BI514" s="170"/>
      <c r="BJ514" s="170"/>
      <c r="BK514" s="170"/>
      <c r="BL514" s="170"/>
      <c r="BM514" s="170"/>
      <c r="BN514" s="170"/>
      <c r="BO514" s="170"/>
      <c r="BP514" s="170"/>
      <c r="BQ514" s="170"/>
      <c r="BR514" s="170"/>
      <c r="BS514" s="170"/>
      <c r="BT514" s="170"/>
      <c r="BU514" s="170"/>
      <c r="BV514" s="170"/>
      <c r="BW514" s="170"/>
      <c r="BX514" s="170"/>
      <c r="BY514" s="170"/>
      <c r="BZ514" s="171"/>
      <c r="CA514" s="171"/>
      <c r="CB514" s="171"/>
      <c r="CC514" s="171"/>
      <c r="CD514" s="171"/>
      <c r="CE514" s="171"/>
      <c r="CF514" s="171"/>
      <c r="CG514" s="171"/>
      <c r="CH514" s="171"/>
      <c r="CI514" s="171"/>
      <c r="CJ514" s="171"/>
      <c r="CK514" s="171"/>
      <c r="CL514" s="171"/>
      <c r="CM514" s="171"/>
      <c r="CN514" s="171"/>
      <c r="CO514" s="171"/>
      <c r="CP514" s="171"/>
      <c r="CQ514" s="171"/>
      <c r="CR514" s="171"/>
      <c r="CS514" s="171"/>
      <c r="CT514" s="171"/>
      <c r="CU514" s="171"/>
      <c r="CV514" s="171"/>
      <c r="CW514" s="171"/>
      <c r="CX514" s="171"/>
      <c r="CY514" s="171"/>
      <c r="CZ514" s="171"/>
    </row>
    <row r="515" s="175" customFormat="true" ht="25.15" customHeight="true" x14ac:dyDescent="0.2">
      <c r="C515" s="1172" t="s">
        <v>296</v>
      </c>
      <c r="D515" s="1127"/>
      <c r="E515" s="520">
        <v>0.54079053467069937</v>
      </c>
      <c r="F515" s="473"/>
      <c r="G515" s="473"/>
      <c r="H515" s="1172" t="s">
        <v>321</v>
      </c>
      <c r="I515" s="1127"/>
      <c r="J515" s="521">
        <v>1.9326763743178156E-3</v>
      </c>
      <c r="K515" s="473"/>
      <c r="L515" s="473"/>
      <c r="M515" s="1172" t="s">
        <v>355</v>
      </c>
      <c r="N515" s="1127"/>
      <c r="O515" s="527">
        <v>9.2713749219620472E-6</v>
      </c>
      <c r="P515" s="473"/>
      <c r="Q515" s="473"/>
      <c r="AB515" s="168"/>
      <c r="AC515" s="168"/>
      <c r="AD515" s="168"/>
      <c r="AE515" s="168"/>
      <c r="AF515" s="168"/>
      <c r="AG515" s="168"/>
      <c r="AH515" s="168"/>
      <c r="AI515" s="168"/>
      <c r="AJ515" s="168"/>
      <c r="AK515" s="168"/>
      <c r="AL515" s="168"/>
      <c r="AM515" s="168"/>
      <c r="AN515" s="168"/>
      <c r="AO515" s="168"/>
      <c r="AP515" s="168"/>
      <c r="AQ515" s="168"/>
      <c r="AR515" s="168"/>
      <c r="AS515" s="168"/>
      <c r="AT515" s="168"/>
      <c r="AU515" s="168"/>
      <c r="AV515" s="168"/>
      <c r="AW515" s="168"/>
      <c r="AX515" s="168"/>
      <c r="AY515" s="168"/>
      <c r="AZ515" s="168"/>
      <c r="BA515" s="170"/>
      <c r="BB515" s="255"/>
      <c r="BC515" s="170"/>
      <c r="BD515" s="170"/>
      <c r="BE515" s="170"/>
      <c r="BF515" s="170"/>
      <c r="BG515" s="170"/>
      <c r="BH515" s="170"/>
      <c r="BI515" s="170"/>
      <c r="BJ515" s="170"/>
      <c r="BK515" s="170"/>
      <c r="BL515" s="170"/>
      <c r="BM515" s="170"/>
      <c r="BN515" s="170"/>
      <c r="BO515" s="170"/>
      <c r="BP515" s="170"/>
      <c r="BQ515" s="170"/>
      <c r="BR515" s="170"/>
      <c r="BS515" s="170"/>
      <c r="BT515" s="170"/>
      <c r="BU515" s="170"/>
      <c r="BV515" s="170"/>
      <c r="BW515" s="170"/>
      <c r="BX515" s="170"/>
      <c r="BY515" s="170"/>
      <c r="BZ515" s="171"/>
      <c r="CA515" s="171"/>
      <c r="CB515" s="171"/>
      <c r="CC515" s="171"/>
      <c r="CD515" s="171"/>
      <c r="CE515" s="171"/>
      <c r="CF515" s="171"/>
      <c r="CG515" s="171"/>
      <c r="CH515" s="171"/>
      <c r="CI515" s="171"/>
      <c r="CJ515" s="171"/>
      <c r="CK515" s="171"/>
      <c r="CL515" s="171"/>
      <c r="CM515" s="171"/>
      <c r="CN515" s="171"/>
      <c r="CO515" s="171"/>
      <c r="CP515" s="171"/>
      <c r="CQ515" s="171"/>
      <c r="CR515" s="171"/>
      <c r="CS515" s="171"/>
      <c r="CT515" s="171"/>
      <c r="CU515" s="171"/>
      <c r="CV515" s="171"/>
      <c r="CW515" s="171"/>
      <c r="CX515" s="171"/>
      <c r="CY515" s="171"/>
      <c r="CZ515" s="171"/>
    </row>
    <row r="516" s="175" customFormat="true" ht="25.15" customHeight="true" x14ac:dyDescent="0.2">
      <c r="C516" s="1172" t="s">
        <v>302</v>
      </c>
      <c r="D516" s="1127"/>
      <c r="E516" s="520">
        <v>4.5431810504008178E-2</v>
      </c>
      <c r="F516" s="473"/>
      <c r="G516" s="473"/>
      <c r="H516" s="1172" t="s">
        <v>351</v>
      </c>
      <c r="I516" s="1127"/>
      <c r="J516" s="521">
        <v>5.9865844158304331E-4</v>
      </c>
      <c r="K516" s="473"/>
      <c r="L516" s="473"/>
      <c r="M516" s="1172" t="s">
        <v>321</v>
      </c>
      <c r="N516" s="1127"/>
      <c r="O516" s="522">
        <v>5.0181622561641645E-2</v>
      </c>
      <c r="P516" s="473"/>
      <c r="Q516" s="473"/>
      <c r="AB516" s="168"/>
      <c r="AC516" s="168"/>
      <c r="AD516" s="168"/>
      <c r="AE516" s="168"/>
      <c r="AF516" s="168"/>
      <c r="AG516" s="168"/>
      <c r="AH516" s="168"/>
      <c r="AI516" s="168"/>
      <c r="AJ516" s="168"/>
      <c r="AK516" s="168"/>
      <c r="AL516" s="168"/>
      <c r="AM516" s="168"/>
      <c r="AN516" s="168"/>
      <c r="AO516" s="168"/>
      <c r="AP516" s="168"/>
      <c r="AQ516" s="168"/>
      <c r="AR516" s="168"/>
      <c r="AS516" s="168"/>
      <c r="AT516" s="168"/>
      <c r="AU516" s="168"/>
      <c r="AV516" s="168"/>
      <c r="AW516" s="168"/>
      <c r="AX516" s="168"/>
      <c r="AY516" s="168"/>
      <c r="AZ516" s="168"/>
      <c r="BA516" s="170"/>
      <c r="BB516" s="255"/>
      <c r="BC516" s="170"/>
      <c r="BD516" s="170"/>
      <c r="BE516" s="170"/>
      <c r="BF516" s="170"/>
      <c r="BG516" s="170"/>
      <c r="BH516" s="170"/>
      <c r="BI516" s="170"/>
      <c r="BJ516" s="170"/>
      <c r="BK516" s="170"/>
      <c r="BL516" s="170"/>
      <c r="BM516" s="170"/>
      <c r="BN516" s="170"/>
      <c r="BO516" s="170"/>
      <c r="BP516" s="170"/>
      <c r="BQ516" s="170"/>
      <c r="BR516" s="170"/>
      <c r="BS516" s="170"/>
      <c r="BT516" s="170"/>
      <c r="BU516" s="170"/>
      <c r="BV516" s="170"/>
      <c r="BW516" s="170"/>
      <c r="BX516" s="170"/>
      <c r="BY516" s="170"/>
      <c r="BZ516" s="171"/>
      <c r="CA516" s="171"/>
      <c r="CB516" s="171"/>
      <c r="CC516" s="171"/>
      <c r="CD516" s="171"/>
      <c r="CE516" s="171"/>
      <c r="CF516" s="171"/>
      <c r="CG516" s="171"/>
      <c r="CH516" s="171"/>
      <c r="CI516" s="171"/>
      <c r="CJ516" s="171"/>
      <c r="CK516" s="171"/>
      <c r="CL516" s="171"/>
      <c r="CM516" s="171"/>
      <c r="CN516" s="171"/>
      <c r="CO516" s="171"/>
      <c r="CP516" s="171"/>
      <c r="CQ516" s="171"/>
      <c r="CR516" s="171"/>
      <c r="CS516" s="171"/>
      <c r="CT516" s="171"/>
      <c r="CU516" s="171"/>
      <c r="CV516" s="171"/>
      <c r="CW516" s="171"/>
      <c r="CX516" s="171"/>
      <c r="CY516" s="171"/>
      <c r="CZ516" s="171"/>
    </row>
    <row r="517" s="175" customFormat="true" ht="25.15" customHeight="true" x14ac:dyDescent="0.2">
      <c r="C517" s="1172" t="s">
        <v>337</v>
      </c>
      <c r="D517" s="1127"/>
      <c r="E517" s="520">
        <v>2.5028314470792409E-3</v>
      </c>
      <c r="F517" s="473"/>
      <c r="G517" s="473"/>
      <c r="H517" s="1172" t="s">
        <v>339</v>
      </c>
      <c r="I517" s="1127"/>
      <c r="J517" s="521">
        <v>9.5203408217897079E-3</v>
      </c>
      <c r="K517" s="473"/>
      <c r="L517" s="473"/>
      <c r="M517" s="1172" t="s">
        <v>329</v>
      </c>
      <c r="N517" s="1127"/>
      <c r="O517" s="522">
        <v>2.1432651762672107E-2</v>
      </c>
      <c r="P517" s="473"/>
      <c r="Q517" s="473"/>
      <c r="AB517" s="168"/>
      <c r="AC517" s="168"/>
      <c r="AD517" s="168"/>
      <c r="AE517" s="168"/>
      <c r="AF517" s="168"/>
      <c r="AG517" s="168"/>
      <c r="AH517" s="168"/>
      <c r="AI517" s="168"/>
      <c r="AJ517" s="168"/>
      <c r="AK517" s="168"/>
      <c r="AL517" s="168"/>
      <c r="AM517" s="168"/>
      <c r="AN517" s="168"/>
      <c r="AO517" s="168"/>
      <c r="AP517" s="168"/>
      <c r="AQ517" s="168"/>
      <c r="AR517" s="168"/>
      <c r="AS517" s="168"/>
      <c r="AT517" s="168"/>
      <c r="AU517" s="168"/>
      <c r="AV517" s="168"/>
      <c r="AW517" s="168"/>
      <c r="AX517" s="168"/>
      <c r="AY517" s="168"/>
      <c r="AZ517" s="168"/>
      <c r="BA517" s="170"/>
      <c r="BB517" s="255"/>
      <c r="BC517" s="170"/>
      <c r="BD517" s="170"/>
      <c r="BE517" s="170"/>
      <c r="BF517" s="170"/>
      <c r="BG517" s="170"/>
      <c r="BH517" s="170"/>
      <c r="BI517" s="170"/>
      <c r="BJ517" s="170"/>
      <c r="BK517" s="170"/>
      <c r="BL517" s="170"/>
      <c r="BM517" s="170"/>
      <c r="BN517" s="170"/>
      <c r="BO517" s="170"/>
      <c r="BP517" s="170"/>
      <c r="BQ517" s="170"/>
      <c r="BR517" s="170"/>
      <c r="BS517" s="170"/>
      <c r="BT517" s="170"/>
      <c r="BU517" s="170"/>
      <c r="BV517" s="170"/>
      <c r="BW517" s="170"/>
      <c r="BX517" s="170"/>
      <c r="BY517" s="170"/>
      <c r="BZ517" s="171"/>
      <c r="CA517" s="171"/>
      <c r="CB517" s="171"/>
      <c r="CC517" s="171"/>
      <c r="CD517" s="171"/>
      <c r="CE517" s="171"/>
      <c r="CF517" s="171"/>
      <c r="CG517" s="171"/>
      <c r="CH517" s="171"/>
      <c r="CI517" s="171"/>
      <c r="CJ517" s="171"/>
      <c r="CK517" s="171"/>
      <c r="CL517" s="171"/>
      <c r="CM517" s="171"/>
      <c r="CN517" s="171"/>
      <c r="CO517" s="171"/>
      <c r="CP517" s="171"/>
      <c r="CQ517" s="171"/>
      <c r="CR517" s="171"/>
      <c r="CS517" s="171"/>
      <c r="CT517" s="171"/>
      <c r="CU517" s="171"/>
      <c r="CV517" s="171"/>
      <c r="CW517" s="171"/>
      <c r="CX517" s="171"/>
      <c r="CY517" s="171"/>
      <c r="CZ517" s="171"/>
    </row>
    <row r="518" s="175" customFormat="true" ht="25.15" customHeight="true" x14ac:dyDescent="0.2">
      <c r="C518" s="1172" t="s">
        <v>357</v>
      </c>
      <c r="D518" s="1127"/>
      <c r="E518" s="526">
        <v>1.5020109428597701E-5</v>
      </c>
      <c r="F518" s="473"/>
      <c r="G518" s="473"/>
      <c r="H518" s="1172" t="s">
        <v>303</v>
      </c>
      <c r="I518" s="1127"/>
      <c r="J518" s="521">
        <v>2.5281938076894477E-2</v>
      </c>
      <c r="K518" s="473"/>
      <c r="L518" s="473"/>
      <c r="M518" s="1172" t="s">
        <v>354</v>
      </c>
      <c r="N518" s="1127"/>
      <c r="O518" s="522">
        <v>7.3300029008601265E-4</v>
      </c>
      <c r="P518" s="473"/>
      <c r="Q518" s="473"/>
      <c r="AB518" s="168"/>
      <c r="AC518" s="168"/>
      <c r="AD518" s="168"/>
      <c r="AE518" s="168"/>
      <c r="AF518" s="168"/>
      <c r="AG518" s="168"/>
      <c r="AH518" s="168"/>
      <c r="AI518" s="168"/>
      <c r="AJ518" s="168"/>
      <c r="AK518" s="168"/>
      <c r="AL518" s="168"/>
      <c r="AM518" s="168"/>
      <c r="AN518" s="168"/>
      <c r="AO518" s="168"/>
      <c r="AP518" s="168"/>
      <c r="AQ518" s="168"/>
      <c r="AR518" s="168"/>
      <c r="AS518" s="168"/>
      <c r="AT518" s="168"/>
      <c r="AU518" s="168"/>
      <c r="AV518" s="168"/>
      <c r="AW518" s="168"/>
      <c r="AX518" s="168"/>
      <c r="AY518" s="168"/>
      <c r="AZ518" s="168"/>
      <c r="BA518" s="170"/>
      <c r="BB518" s="255"/>
      <c r="BC518" s="170"/>
      <c r="BD518" s="170"/>
      <c r="BE518" s="170"/>
      <c r="BF518" s="170"/>
      <c r="BG518" s="170"/>
      <c r="BH518" s="170"/>
      <c r="BI518" s="170"/>
      <c r="BJ518" s="170"/>
      <c r="BK518" s="170"/>
      <c r="BL518" s="170"/>
      <c r="BM518" s="170"/>
      <c r="BN518" s="170"/>
      <c r="BO518" s="170"/>
      <c r="BP518" s="170"/>
      <c r="BQ518" s="170"/>
      <c r="BR518" s="170"/>
      <c r="BS518" s="170"/>
      <c r="BT518" s="170"/>
      <c r="BU518" s="170"/>
      <c r="BV518" s="170"/>
      <c r="BW518" s="170"/>
      <c r="BX518" s="170"/>
      <c r="BY518" s="170"/>
      <c r="BZ518" s="171"/>
      <c r="CA518" s="171"/>
      <c r="CB518" s="171"/>
      <c r="CC518" s="171"/>
      <c r="CD518" s="171"/>
      <c r="CE518" s="171"/>
      <c r="CF518" s="171"/>
      <c r="CG518" s="171"/>
      <c r="CH518" s="171"/>
      <c r="CI518" s="171"/>
      <c r="CJ518" s="171"/>
      <c r="CK518" s="171"/>
      <c r="CL518" s="171"/>
      <c r="CM518" s="171"/>
      <c r="CN518" s="171"/>
      <c r="CO518" s="171"/>
      <c r="CP518" s="171"/>
      <c r="CQ518" s="171"/>
      <c r="CR518" s="171"/>
      <c r="CS518" s="171"/>
      <c r="CT518" s="171"/>
      <c r="CU518" s="171"/>
      <c r="CV518" s="171"/>
      <c r="CW518" s="171"/>
      <c r="CX518" s="171"/>
      <c r="CY518" s="171"/>
      <c r="CZ518" s="171"/>
    </row>
    <row r="519" s="175" customFormat="true" ht="25.15" customHeight="true" x14ac:dyDescent="0.2">
      <c r="C519" s="1172" t="s">
        <v>288</v>
      </c>
      <c r="D519" s="1127"/>
      <c r="E519" s="520">
        <v>0.6852869790810896</v>
      </c>
      <c r="F519" s="473"/>
      <c r="G519" s="473"/>
      <c r="H519" s="1172" t="s">
        <v>343</v>
      </c>
      <c r="I519" s="1127"/>
      <c r="J519" s="521">
        <v>3.2744769911836533E-4</v>
      </c>
      <c r="K519" s="473"/>
      <c r="L519" s="473"/>
      <c r="M519" s="1172" t="s">
        <v>339</v>
      </c>
      <c r="N519" s="1127"/>
      <c r="O519" s="522">
        <v>1.1854304070672388E-3</v>
      </c>
      <c r="P519" s="473"/>
      <c r="Q519" s="473"/>
      <c r="AB519" s="168"/>
      <c r="AC519" s="168"/>
      <c r="AD519" s="168"/>
      <c r="AE519" s="168"/>
      <c r="AF519" s="168"/>
      <c r="AG519" s="168"/>
      <c r="AH519" s="168"/>
      <c r="AI519" s="168"/>
      <c r="AJ519" s="168"/>
      <c r="AK519" s="168"/>
      <c r="AL519" s="168"/>
      <c r="AM519" s="168"/>
      <c r="AN519" s="168"/>
      <c r="AO519" s="168"/>
      <c r="AP519" s="168"/>
      <c r="AQ519" s="168"/>
      <c r="AR519" s="168"/>
      <c r="AS519" s="168"/>
      <c r="AT519" s="168"/>
      <c r="AU519" s="168"/>
      <c r="AV519" s="168"/>
      <c r="AW519" s="168"/>
      <c r="AX519" s="168"/>
      <c r="AY519" s="168"/>
      <c r="AZ519" s="168"/>
      <c r="BA519" s="170"/>
      <c r="BB519" s="255"/>
      <c r="BC519" s="170"/>
      <c r="BD519" s="170"/>
      <c r="BE519" s="170"/>
      <c r="BF519" s="170"/>
      <c r="BG519" s="170"/>
      <c r="BH519" s="170"/>
      <c r="BI519" s="170"/>
      <c r="BJ519" s="170"/>
      <c r="BK519" s="170"/>
      <c r="BL519" s="170"/>
      <c r="BM519" s="170"/>
      <c r="BN519" s="170"/>
      <c r="BO519" s="170"/>
      <c r="BP519" s="170"/>
      <c r="BQ519" s="170"/>
      <c r="BR519" s="170"/>
      <c r="BS519" s="170"/>
      <c r="BT519" s="170"/>
      <c r="BU519" s="170"/>
      <c r="BV519" s="170"/>
      <c r="BW519" s="170"/>
      <c r="BX519" s="170"/>
      <c r="BY519" s="170"/>
      <c r="BZ519" s="171"/>
      <c r="CA519" s="171"/>
      <c r="CB519" s="171"/>
      <c r="CC519" s="171"/>
      <c r="CD519" s="171"/>
      <c r="CE519" s="171"/>
      <c r="CF519" s="171"/>
      <c r="CG519" s="171"/>
      <c r="CH519" s="171"/>
      <c r="CI519" s="171"/>
      <c r="CJ519" s="171"/>
      <c r="CK519" s="171"/>
      <c r="CL519" s="171"/>
      <c r="CM519" s="171"/>
      <c r="CN519" s="171"/>
      <c r="CO519" s="171"/>
      <c r="CP519" s="171"/>
      <c r="CQ519" s="171"/>
      <c r="CR519" s="171"/>
      <c r="CS519" s="171"/>
      <c r="CT519" s="171"/>
      <c r="CU519" s="171"/>
      <c r="CV519" s="171"/>
      <c r="CW519" s="171"/>
      <c r="CX519" s="171"/>
      <c r="CY519" s="171"/>
      <c r="CZ519" s="171"/>
    </row>
    <row r="520" s="175" customFormat="true" ht="25.15" customHeight="true" x14ac:dyDescent="0.2">
      <c r="C520" s="1172" t="s">
        <v>349</v>
      </c>
      <c r="D520" s="1127"/>
      <c r="E520" s="520">
        <v>1.0335905706998819E-4</v>
      </c>
      <c r="F520" s="473"/>
      <c r="G520" s="473"/>
      <c r="H520" s="1172" t="s">
        <v>333</v>
      </c>
      <c r="I520" s="1127"/>
      <c r="J520" s="521">
        <v>7.0865331656952612E-3</v>
      </c>
      <c r="K520" s="473"/>
      <c r="L520" s="473"/>
      <c r="M520" s="1172" t="s">
        <v>303</v>
      </c>
      <c r="N520" s="1127"/>
      <c r="O520" s="522">
        <v>0.22857895592303629</v>
      </c>
      <c r="P520" s="473"/>
      <c r="Q520" s="473"/>
      <c r="AB520" s="168"/>
      <c r="AC520" s="168"/>
      <c r="AD520" s="168"/>
      <c r="AE520" s="168"/>
      <c r="AF520" s="168"/>
      <c r="AG520" s="168"/>
      <c r="AH520" s="168"/>
      <c r="AI520" s="168"/>
      <c r="AJ520" s="168"/>
      <c r="AK520" s="168"/>
      <c r="AL520" s="168"/>
      <c r="AM520" s="168"/>
      <c r="AN520" s="168"/>
      <c r="AO520" s="168"/>
      <c r="AP520" s="168"/>
      <c r="AQ520" s="168"/>
      <c r="AR520" s="168"/>
      <c r="AS520" s="168"/>
      <c r="AT520" s="168"/>
      <c r="AU520" s="168"/>
      <c r="AV520" s="168"/>
      <c r="AW520" s="168"/>
      <c r="AX520" s="168"/>
      <c r="AY520" s="168"/>
      <c r="AZ520" s="168"/>
      <c r="BA520" s="170"/>
      <c r="BB520" s="255"/>
      <c r="BC520" s="170"/>
      <c r="BD520" s="170"/>
      <c r="BE520" s="170"/>
      <c r="BF520" s="170"/>
      <c r="BG520" s="170"/>
      <c r="BH520" s="170"/>
      <c r="BI520" s="170"/>
      <c r="BJ520" s="170"/>
      <c r="BK520" s="170"/>
      <c r="BL520" s="170"/>
      <c r="BM520" s="170"/>
      <c r="BN520" s="170"/>
      <c r="BO520" s="170"/>
      <c r="BP520" s="170"/>
      <c r="BQ520" s="170"/>
      <c r="BR520" s="170"/>
      <c r="BS520" s="170"/>
      <c r="BT520" s="170"/>
      <c r="BU520" s="170"/>
      <c r="BV520" s="170"/>
      <c r="BW520" s="170"/>
      <c r="BX520" s="170"/>
      <c r="BY520" s="170"/>
      <c r="BZ520" s="171"/>
      <c r="CA520" s="171"/>
      <c r="CB520" s="171"/>
      <c r="CC520" s="171"/>
      <c r="CD520" s="171"/>
      <c r="CE520" s="171"/>
      <c r="CF520" s="171"/>
      <c r="CG520" s="171"/>
      <c r="CH520" s="171"/>
      <c r="CI520" s="171"/>
      <c r="CJ520" s="171"/>
      <c r="CK520" s="171"/>
      <c r="CL520" s="171"/>
      <c r="CM520" s="171"/>
      <c r="CN520" s="171"/>
      <c r="CO520" s="171"/>
      <c r="CP520" s="171"/>
      <c r="CQ520" s="171"/>
      <c r="CR520" s="171"/>
      <c r="CS520" s="171"/>
      <c r="CT520" s="171"/>
      <c r="CU520" s="171"/>
      <c r="CV520" s="171"/>
      <c r="CW520" s="171"/>
      <c r="CX520" s="171"/>
      <c r="CY520" s="171"/>
      <c r="CZ520" s="171"/>
    </row>
    <row r="521" s="175" customFormat="true" ht="25.15" customHeight="true" x14ac:dyDescent="0.2">
      <c r="C521" s="1172" t="s">
        <v>356</v>
      </c>
      <c r="D521" s="1127"/>
      <c r="E521" s="526">
        <v>5.2139481440524264E-5</v>
      </c>
      <c r="F521" s="473"/>
      <c r="G521" s="473"/>
      <c r="H521" s="1172" t="s">
        <v>325</v>
      </c>
      <c r="I521" s="1127"/>
      <c r="J521" s="521">
        <v>7.5684610724451006E-3</v>
      </c>
      <c r="K521" s="473"/>
      <c r="L521" s="473"/>
      <c r="M521" s="1172" t="s">
        <v>343</v>
      </c>
      <c r="N521" s="1127"/>
      <c r="O521" s="522">
        <v>3.3396981041612568E-3</v>
      </c>
      <c r="P521" s="473"/>
      <c r="Q521" s="473"/>
      <c r="AB521" s="168"/>
      <c r="AC521" s="168"/>
      <c r="AD521" s="168"/>
      <c r="AE521" s="168"/>
      <c r="AF521" s="168"/>
      <c r="AG521" s="168"/>
      <c r="AH521" s="168"/>
      <c r="AI521" s="168"/>
      <c r="AJ521" s="168"/>
      <c r="AK521" s="168"/>
      <c r="AL521" s="168"/>
      <c r="AM521" s="168"/>
      <c r="AN521" s="168"/>
      <c r="AO521" s="168"/>
      <c r="AP521" s="168"/>
      <c r="AQ521" s="168"/>
      <c r="AR521" s="168"/>
      <c r="AS521" s="168"/>
      <c r="AT521" s="168"/>
      <c r="AU521" s="168"/>
      <c r="AV521" s="168"/>
      <c r="AW521" s="168"/>
      <c r="AX521" s="168"/>
      <c r="AY521" s="168"/>
      <c r="AZ521" s="168"/>
      <c r="BA521" s="170"/>
      <c r="BB521" s="255"/>
      <c r="BC521" s="170"/>
      <c r="BD521" s="170"/>
      <c r="BE521" s="170"/>
      <c r="BF521" s="170"/>
      <c r="BG521" s="170"/>
      <c r="BH521" s="170"/>
      <c r="BI521" s="170"/>
      <c r="BJ521" s="170"/>
      <c r="BK521" s="170"/>
      <c r="BL521" s="170"/>
      <c r="BM521" s="170"/>
      <c r="BN521" s="170"/>
      <c r="BO521" s="170"/>
      <c r="BP521" s="170"/>
      <c r="BQ521" s="170"/>
      <c r="BR521" s="170"/>
      <c r="BS521" s="170"/>
      <c r="BT521" s="170"/>
      <c r="BU521" s="170"/>
      <c r="BV521" s="170"/>
      <c r="BW521" s="170"/>
      <c r="BX521" s="170"/>
      <c r="BY521" s="170"/>
      <c r="BZ521" s="171"/>
      <c r="CA521" s="171"/>
      <c r="CB521" s="171"/>
      <c r="CC521" s="171"/>
      <c r="CD521" s="171"/>
      <c r="CE521" s="171"/>
      <c r="CF521" s="171"/>
      <c r="CG521" s="171"/>
      <c r="CH521" s="171"/>
      <c r="CI521" s="171"/>
      <c r="CJ521" s="171"/>
      <c r="CK521" s="171"/>
      <c r="CL521" s="171"/>
      <c r="CM521" s="171"/>
      <c r="CN521" s="171"/>
      <c r="CO521" s="171"/>
      <c r="CP521" s="171"/>
      <c r="CQ521" s="171"/>
      <c r="CR521" s="171"/>
      <c r="CS521" s="171"/>
      <c r="CT521" s="171"/>
      <c r="CU521" s="171"/>
      <c r="CV521" s="171"/>
      <c r="CW521" s="171"/>
      <c r="CX521" s="171"/>
      <c r="CY521" s="171"/>
      <c r="CZ521" s="171"/>
    </row>
    <row r="522" s="175" customFormat="true" ht="25.15" customHeight="true" x14ac:dyDescent="0.2">
      <c r="C522" s="1172" t="s">
        <v>342</v>
      </c>
      <c r="D522" s="1127"/>
      <c r="E522" s="520">
        <v>7.6396092365680669E-4</v>
      </c>
      <c r="F522" s="473"/>
      <c r="G522" s="473"/>
      <c r="H522" s="1172" t="s">
        <v>344</v>
      </c>
      <c r="I522" s="1127"/>
      <c r="J522" s="521">
        <v>1.0139787665882399E-3</v>
      </c>
      <c r="K522" s="473"/>
      <c r="L522" s="473"/>
      <c r="M522" s="1172" t="s">
        <v>333</v>
      </c>
      <c r="N522" s="1127"/>
      <c r="O522" s="522">
        <v>1.113251927325948E-2</v>
      </c>
      <c r="P522" s="473"/>
      <c r="Q522" s="473"/>
      <c r="AB522" s="168"/>
      <c r="AC522" s="168"/>
      <c r="AD522" s="168"/>
      <c r="AE522" s="168"/>
      <c r="AF522" s="168"/>
      <c r="AG522" s="168"/>
      <c r="AH522" s="168"/>
      <c r="AI522" s="168"/>
      <c r="AJ522" s="168"/>
      <c r="AK522" s="168"/>
      <c r="AL522" s="168"/>
      <c r="AM522" s="168"/>
      <c r="AN522" s="168"/>
      <c r="AO522" s="168"/>
      <c r="AP522" s="168"/>
      <c r="AQ522" s="168"/>
      <c r="AR522" s="168"/>
      <c r="AS522" s="168"/>
      <c r="AT522" s="168"/>
      <c r="AU522" s="168"/>
      <c r="AV522" s="168"/>
      <c r="AW522" s="168"/>
      <c r="AX522" s="168"/>
      <c r="AY522" s="168"/>
      <c r="AZ522" s="168"/>
      <c r="BA522" s="170"/>
      <c r="BB522" s="255"/>
      <c r="BC522" s="170"/>
      <c r="BD522" s="170"/>
      <c r="BE522" s="170"/>
      <c r="BF522" s="170"/>
      <c r="BG522" s="170"/>
      <c r="BH522" s="170"/>
      <c r="BI522" s="170"/>
      <c r="BJ522" s="170"/>
      <c r="BK522" s="170"/>
      <c r="BL522" s="170"/>
      <c r="BM522" s="170"/>
      <c r="BN522" s="170"/>
      <c r="BO522" s="170"/>
      <c r="BP522" s="170"/>
      <c r="BQ522" s="170"/>
      <c r="BR522" s="170"/>
      <c r="BS522" s="170"/>
      <c r="BT522" s="170"/>
      <c r="BU522" s="170"/>
      <c r="BV522" s="170"/>
      <c r="BW522" s="170"/>
      <c r="BX522" s="170"/>
      <c r="BY522" s="170"/>
      <c r="BZ522" s="171"/>
      <c r="CA522" s="171"/>
      <c r="CB522" s="171"/>
      <c r="CC522" s="171"/>
      <c r="CD522" s="171"/>
      <c r="CE522" s="171"/>
      <c r="CF522" s="171"/>
      <c r="CG522" s="171"/>
      <c r="CH522" s="171"/>
      <c r="CI522" s="171"/>
      <c r="CJ522" s="171"/>
      <c r="CK522" s="171"/>
      <c r="CL522" s="171"/>
      <c r="CM522" s="171"/>
      <c r="CN522" s="171"/>
      <c r="CO522" s="171"/>
      <c r="CP522" s="171"/>
      <c r="CQ522" s="171"/>
      <c r="CR522" s="171"/>
      <c r="CS522" s="171"/>
      <c r="CT522" s="171"/>
      <c r="CU522" s="171"/>
      <c r="CV522" s="171"/>
      <c r="CW522" s="171"/>
      <c r="CX522" s="171"/>
      <c r="CY522" s="171"/>
      <c r="CZ522" s="171"/>
    </row>
    <row r="523" s="175" customFormat="true" ht="25.15" customHeight="true" x14ac:dyDescent="0.2">
      <c r="C523" s="1172" t="s">
        <v>348</v>
      </c>
      <c r="D523" s="1127"/>
      <c r="E523" s="520">
        <v>2.7226075596576853E-4</v>
      </c>
      <c r="F523" s="473"/>
      <c r="G523" s="473"/>
      <c r="H523" s="1172" t="s">
        <v>335</v>
      </c>
      <c r="I523" s="1127"/>
      <c r="J523" s="521">
        <v>1.6739488910392573E-3</v>
      </c>
      <c r="K523" s="473"/>
      <c r="L523" s="473"/>
      <c r="M523" s="1172" t="s">
        <v>325</v>
      </c>
      <c r="N523" s="1127"/>
      <c r="O523" s="522">
        <v>2.6636464021463996E-2</v>
      </c>
      <c r="P523" s="473"/>
      <c r="Q523" s="473"/>
      <c r="AB523" s="168"/>
      <c r="AC523" s="168"/>
      <c r="AD523" s="168"/>
      <c r="AE523" s="168"/>
      <c r="AF523" s="168"/>
      <c r="AG523" s="168"/>
      <c r="AH523" s="168"/>
      <c r="AI523" s="168"/>
      <c r="AJ523" s="168"/>
      <c r="AK523" s="168"/>
      <c r="AL523" s="168"/>
      <c r="AM523" s="168"/>
      <c r="AN523" s="168"/>
      <c r="AO523" s="168"/>
      <c r="AP523" s="168"/>
      <c r="AQ523" s="168"/>
      <c r="AR523" s="168"/>
      <c r="AS523" s="168"/>
      <c r="AT523" s="168"/>
      <c r="AU523" s="168"/>
      <c r="AV523" s="168"/>
      <c r="AW523" s="168"/>
      <c r="AX523" s="168"/>
      <c r="AY523" s="168"/>
      <c r="AZ523" s="168"/>
      <c r="BA523" s="170"/>
      <c r="BB523" s="255"/>
      <c r="BC523" s="170"/>
      <c r="BD523" s="170"/>
      <c r="BE523" s="170"/>
      <c r="BF523" s="170"/>
      <c r="BG523" s="170"/>
      <c r="BH523" s="170"/>
      <c r="BI523" s="170"/>
      <c r="BJ523" s="170"/>
      <c r="BK523" s="170"/>
      <c r="BL523" s="170"/>
      <c r="BM523" s="170"/>
      <c r="BN523" s="170"/>
      <c r="BO523" s="170"/>
      <c r="BP523" s="170"/>
      <c r="BQ523" s="170"/>
      <c r="BR523" s="170"/>
      <c r="BS523" s="170"/>
      <c r="BT523" s="170"/>
      <c r="BU523" s="170"/>
      <c r="BV523" s="170"/>
      <c r="BW523" s="170"/>
      <c r="BX523" s="170"/>
      <c r="BY523" s="170"/>
      <c r="BZ523" s="171"/>
      <c r="CA523" s="171"/>
      <c r="CB523" s="171"/>
      <c r="CC523" s="171"/>
      <c r="CD523" s="171"/>
      <c r="CE523" s="171"/>
      <c r="CF523" s="171"/>
      <c r="CG523" s="171"/>
      <c r="CH523" s="171"/>
      <c r="CI523" s="171"/>
      <c r="CJ523" s="171"/>
      <c r="CK523" s="171"/>
      <c r="CL523" s="171"/>
      <c r="CM523" s="171"/>
      <c r="CN523" s="171"/>
      <c r="CO523" s="171"/>
      <c r="CP523" s="171"/>
      <c r="CQ523" s="171"/>
      <c r="CR523" s="171"/>
      <c r="CS523" s="171"/>
      <c r="CT523" s="171"/>
      <c r="CU523" s="171"/>
      <c r="CV523" s="171"/>
      <c r="CW523" s="171"/>
      <c r="CX523" s="171"/>
      <c r="CY523" s="171"/>
      <c r="CZ523" s="171"/>
    </row>
    <row r="524" s="175" customFormat="true" ht="25.15" customHeight="true" x14ac:dyDescent="0.2">
      <c r="C524" s="1172" t="s">
        <v>350</v>
      </c>
      <c r="D524" s="1127"/>
      <c r="E524" s="520">
        <v>2.0895975571845512E-4</v>
      </c>
      <c r="F524" s="473"/>
      <c r="G524" s="473"/>
      <c r="H524" s="1172" t="s">
        <v>338</v>
      </c>
      <c r="I524" s="1127"/>
      <c r="J524" s="528">
        <v>1.5891662426925681E-5</v>
      </c>
      <c r="K524" s="473"/>
      <c r="L524" s="473"/>
      <c r="M524" s="1172" t="s">
        <v>344</v>
      </c>
      <c r="N524" s="1127"/>
      <c r="O524" s="522">
        <v>2.3140451039979789E-4</v>
      </c>
      <c r="P524" s="473"/>
      <c r="Q524" s="473"/>
      <c r="AB524" s="168"/>
      <c r="AC524" s="168"/>
      <c r="AD524" s="168"/>
      <c r="AE524" s="168"/>
      <c r="AF524" s="168"/>
      <c r="AG524" s="168"/>
      <c r="AH524" s="168"/>
      <c r="AI524" s="168"/>
      <c r="AJ524" s="168"/>
      <c r="AK524" s="168"/>
      <c r="AL524" s="168"/>
      <c r="AM524" s="168"/>
      <c r="AN524" s="168"/>
      <c r="AO524" s="168"/>
      <c r="AP524" s="168"/>
      <c r="AQ524" s="168"/>
      <c r="AR524" s="168"/>
      <c r="AS524" s="168"/>
      <c r="AT524" s="168"/>
      <c r="AU524" s="168"/>
      <c r="AV524" s="168"/>
      <c r="AW524" s="168"/>
      <c r="AX524" s="168"/>
      <c r="AY524" s="168"/>
      <c r="AZ524" s="168"/>
      <c r="BA524" s="170"/>
      <c r="BB524" s="255"/>
      <c r="BC524" s="170"/>
      <c r="BD524" s="170"/>
      <c r="BE524" s="170"/>
      <c r="BF524" s="170"/>
      <c r="BG524" s="170"/>
      <c r="BH524" s="170"/>
      <c r="BI524" s="170"/>
      <c r="BJ524" s="170"/>
      <c r="BK524" s="170"/>
      <c r="BL524" s="170"/>
      <c r="BM524" s="170"/>
      <c r="BN524" s="170"/>
      <c r="BO524" s="170"/>
      <c r="BP524" s="170"/>
      <c r="BQ524" s="170"/>
      <c r="BR524" s="170"/>
      <c r="BS524" s="170"/>
      <c r="BT524" s="170"/>
      <c r="BU524" s="170"/>
      <c r="BV524" s="170"/>
      <c r="BW524" s="170"/>
      <c r="BX524" s="170"/>
      <c r="BY524" s="170"/>
      <c r="BZ524" s="171"/>
      <c r="CA524" s="171"/>
      <c r="CB524" s="171"/>
      <c r="CC524" s="171"/>
      <c r="CD524" s="171"/>
      <c r="CE524" s="171"/>
      <c r="CF524" s="171"/>
      <c r="CG524" s="171"/>
      <c r="CH524" s="171"/>
      <c r="CI524" s="171"/>
      <c r="CJ524" s="171"/>
      <c r="CK524" s="171"/>
      <c r="CL524" s="171"/>
      <c r="CM524" s="171"/>
      <c r="CN524" s="171"/>
      <c r="CO524" s="171"/>
      <c r="CP524" s="171"/>
      <c r="CQ524" s="171"/>
      <c r="CR524" s="171"/>
      <c r="CS524" s="171"/>
      <c r="CT524" s="171"/>
      <c r="CU524" s="171"/>
      <c r="CV524" s="171"/>
      <c r="CW524" s="171"/>
      <c r="CX524" s="171"/>
      <c r="CY524" s="171"/>
      <c r="CZ524" s="171"/>
    </row>
    <row r="525" s="175" customFormat="true" ht="25.15" customHeight="true" x14ac:dyDescent="0.2">
      <c r="C525" s="1172" t="s">
        <v>290</v>
      </c>
      <c r="D525" s="1127"/>
      <c r="E525" s="520">
        <v>0.67776594260458922</v>
      </c>
      <c r="F525" s="473"/>
      <c r="G525" s="473"/>
      <c r="H525" s="1172" t="s">
        <v>287</v>
      </c>
      <c r="I525" s="1127"/>
      <c r="J525" s="521">
        <v>5.9877670955142811E-3</v>
      </c>
      <c r="K525" s="473"/>
      <c r="L525" s="473"/>
      <c r="M525" s="1172" t="s">
        <v>335</v>
      </c>
      <c r="N525" s="1127"/>
      <c r="O525" s="522">
        <v>4.2948861055111739E-3</v>
      </c>
      <c r="P525" s="473"/>
      <c r="Q525" s="473"/>
      <c r="AB525" s="168"/>
      <c r="AC525" s="168"/>
      <c r="AD525" s="168"/>
      <c r="AE525" s="168"/>
      <c r="AF525" s="168"/>
      <c r="AG525" s="168"/>
      <c r="AH525" s="168"/>
      <c r="AI525" s="168"/>
      <c r="AJ525" s="168"/>
      <c r="AK525" s="168"/>
      <c r="AL525" s="168"/>
      <c r="AM525" s="168"/>
      <c r="AN525" s="168"/>
      <c r="AO525" s="168"/>
      <c r="AP525" s="168"/>
      <c r="AQ525" s="168"/>
      <c r="AR525" s="168"/>
      <c r="AS525" s="168"/>
      <c r="AT525" s="168"/>
      <c r="AU525" s="168"/>
      <c r="AV525" s="168"/>
      <c r="AW525" s="168"/>
      <c r="AX525" s="168"/>
      <c r="AY525" s="168"/>
      <c r="AZ525" s="168"/>
      <c r="BA525" s="170"/>
      <c r="BB525" s="255"/>
      <c r="BC525" s="170"/>
      <c r="BD525" s="170"/>
      <c r="BE525" s="170"/>
      <c r="BF525" s="170"/>
      <c r="BG525" s="170"/>
      <c r="BH525" s="170"/>
      <c r="BI525" s="170"/>
      <c r="BJ525" s="170"/>
      <c r="BK525" s="170"/>
      <c r="BL525" s="170"/>
      <c r="BM525" s="170"/>
      <c r="BN525" s="170"/>
      <c r="BO525" s="170"/>
      <c r="BP525" s="170"/>
      <c r="BQ525" s="170"/>
      <c r="BR525" s="170"/>
      <c r="BS525" s="170"/>
      <c r="BT525" s="170"/>
      <c r="BU525" s="170"/>
      <c r="BV525" s="170"/>
      <c r="BW525" s="170"/>
      <c r="BX525" s="170"/>
      <c r="BY525" s="170"/>
      <c r="BZ525" s="171"/>
      <c r="CA525" s="171"/>
      <c r="CB525" s="171"/>
      <c r="CC525" s="171"/>
      <c r="CD525" s="171"/>
      <c r="CE525" s="171"/>
      <c r="CF525" s="171"/>
      <c r="CG525" s="171"/>
      <c r="CH525" s="171"/>
      <c r="CI525" s="171"/>
      <c r="CJ525" s="171"/>
      <c r="CK525" s="171"/>
      <c r="CL525" s="171"/>
      <c r="CM525" s="171"/>
      <c r="CN525" s="171"/>
      <c r="CO525" s="171"/>
      <c r="CP525" s="171"/>
      <c r="CQ525" s="171"/>
      <c r="CR525" s="171"/>
      <c r="CS525" s="171"/>
      <c r="CT525" s="171"/>
      <c r="CU525" s="171"/>
      <c r="CV525" s="171"/>
      <c r="CW525" s="171"/>
      <c r="CX525" s="171"/>
      <c r="CY525" s="171"/>
      <c r="CZ525" s="171"/>
    </row>
    <row r="526" s="175" customFormat="true" ht="25.15" customHeight="true" x14ac:dyDescent="0.2">
      <c r="C526" s="1172" t="s">
        <v>347</v>
      </c>
      <c r="D526" s="1127"/>
      <c r="E526" s="520">
        <v>4.1666484039048324E-4</v>
      </c>
      <c r="F526" s="473"/>
      <c r="G526" s="473"/>
      <c r="H526" s="1172" t="s">
        <v>358</v>
      </c>
      <c r="I526" s="1127"/>
      <c r="J526" s="521">
        <v>9.1415528760893866E-4</v>
      </c>
      <c r="K526" s="473"/>
      <c r="L526" s="473"/>
      <c r="M526" s="1172" t="s">
        <v>338</v>
      </c>
      <c r="N526" s="1127"/>
      <c r="O526" s="522">
        <v>1.4944564953588951E-3</v>
      </c>
      <c r="P526" s="473"/>
      <c r="Q526" s="473"/>
      <c r="AB526" s="168"/>
      <c r="AC526" s="168"/>
      <c r="AD526" s="168"/>
      <c r="AE526" s="168"/>
      <c r="AF526" s="168"/>
      <c r="AG526" s="168"/>
      <c r="AH526" s="168"/>
      <c r="AI526" s="168"/>
      <c r="AJ526" s="168"/>
      <c r="AK526" s="168"/>
      <c r="AL526" s="168"/>
      <c r="AM526" s="168"/>
      <c r="AN526" s="168"/>
      <c r="AO526" s="168"/>
      <c r="AP526" s="168"/>
      <c r="AQ526" s="168"/>
      <c r="AR526" s="168"/>
      <c r="AS526" s="168"/>
      <c r="AT526" s="168"/>
      <c r="AU526" s="168"/>
      <c r="AV526" s="168"/>
      <c r="AW526" s="168"/>
      <c r="AX526" s="168"/>
      <c r="AY526" s="168"/>
      <c r="AZ526" s="168"/>
      <c r="BA526" s="170"/>
      <c r="BB526" s="255"/>
      <c r="BC526" s="170"/>
      <c r="BD526" s="170"/>
      <c r="BE526" s="170"/>
      <c r="BF526" s="170"/>
      <c r="BG526" s="170"/>
      <c r="BH526" s="170"/>
      <c r="BI526" s="170"/>
      <c r="BJ526" s="170"/>
      <c r="BK526" s="170"/>
      <c r="BL526" s="170"/>
      <c r="BM526" s="170"/>
      <c r="BN526" s="170"/>
      <c r="BO526" s="170"/>
      <c r="BP526" s="170"/>
      <c r="BQ526" s="170"/>
      <c r="BR526" s="170"/>
      <c r="BS526" s="170"/>
      <c r="BT526" s="170"/>
      <c r="BU526" s="170"/>
      <c r="BV526" s="170"/>
      <c r="BW526" s="170"/>
      <c r="BX526" s="170"/>
      <c r="BY526" s="170"/>
      <c r="BZ526" s="171"/>
      <c r="CA526" s="171"/>
      <c r="CB526" s="171"/>
      <c r="CC526" s="171"/>
      <c r="CD526" s="171"/>
      <c r="CE526" s="171"/>
      <c r="CF526" s="171"/>
      <c r="CG526" s="171"/>
      <c r="CH526" s="171"/>
      <c r="CI526" s="171"/>
      <c r="CJ526" s="171"/>
      <c r="CK526" s="171"/>
      <c r="CL526" s="171"/>
      <c r="CM526" s="171"/>
      <c r="CN526" s="171"/>
      <c r="CO526" s="171"/>
      <c r="CP526" s="171"/>
      <c r="CQ526" s="171"/>
      <c r="CR526" s="171"/>
      <c r="CS526" s="171"/>
      <c r="CT526" s="171"/>
      <c r="CU526" s="171"/>
      <c r="CV526" s="171"/>
      <c r="CW526" s="171"/>
      <c r="CX526" s="171"/>
      <c r="CY526" s="171"/>
      <c r="CZ526" s="171"/>
    </row>
    <row r="527" s="175" customFormat="true" ht="25.15" customHeight="true" x14ac:dyDescent="0.2">
      <c r="C527" s="1172" t="s">
        <v>291</v>
      </c>
      <c r="D527" s="1127"/>
      <c r="E527" s="520">
        <v>0.6071148692118209</v>
      </c>
      <c r="F527" s="473"/>
      <c r="G527" s="473"/>
      <c r="H527" s="1172" t="s">
        <v>331</v>
      </c>
      <c r="I527" s="1127"/>
      <c r="J527" s="521">
        <v>6.4727213672412885E-3</v>
      </c>
      <c r="K527" s="473"/>
      <c r="L527" s="473"/>
      <c r="M527" s="1172" t="s">
        <v>287</v>
      </c>
      <c r="N527" s="1127"/>
      <c r="O527" s="522">
        <v>0.67485261631898941</v>
      </c>
      <c r="P527" s="473"/>
      <c r="Q527" s="473"/>
      <c r="AB527" s="168"/>
      <c r="AC527" s="168"/>
      <c r="AD527" s="168"/>
      <c r="AE527" s="168"/>
      <c r="AF527" s="168"/>
      <c r="AG527" s="168"/>
      <c r="AH527" s="168"/>
      <c r="AI527" s="168"/>
      <c r="AJ527" s="168"/>
      <c r="AK527" s="168"/>
      <c r="AL527" s="168"/>
      <c r="AM527" s="168"/>
      <c r="AN527" s="168"/>
      <c r="AO527" s="168"/>
      <c r="AP527" s="168"/>
      <c r="AQ527" s="168"/>
      <c r="AR527" s="168"/>
      <c r="AS527" s="168"/>
      <c r="AT527" s="168"/>
      <c r="AU527" s="168"/>
      <c r="AV527" s="168"/>
      <c r="AW527" s="168"/>
      <c r="AX527" s="168"/>
      <c r="AY527" s="168"/>
      <c r="AZ527" s="168"/>
      <c r="BA527" s="170"/>
      <c r="BB527" s="255"/>
      <c r="BC527" s="170"/>
      <c r="BD527" s="170"/>
      <c r="BE527" s="170"/>
      <c r="BF527" s="170"/>
      <c r="BG527" s="170"/>
      <c r="BH527" s="170"/>
      <c r="BI527" s="170"/>
      <c r="BJ527" s="170"/>
      <c r="BK527" s="170"/>
      <c r="BL527" s="170"/>
      <c r="BM527" s="170"/>
      <c r="BN527" s="170"/>
      <c r="BO527" s="170"/>
      <c r="BP527" s="170"/>
      <c r="BQ527" s="170"/>
      <c r="BR527" s="170"/>
      <c r="BS527" s="170"/>
      <c r="BT527" s="170"/>
      <c r="BU527" s="170"/>
      <c r="BV527" s="170"/>
      <c r="BW527" s="170"/>
      <c r="BX527" s="170"/>
      <c r="BY527" s="170"/>
      <c r="BZ527" s="171"/>
      <c r="CA527" s="171"/>
      <c r="CB527" s="171"/>
      <c r="CC527" s="171"/>
      <c r="CD527" s="171"/>
      <c r="CE527" s="171"/>
      <c r="CF527" s="171"/>
      <c r="CG527" s="171"/>
      <c r="CH527" s="171"/>
      <c r="CI527" s="171"/>
      <c r="CJ527" s="171"/>
      <c r="CK527" s="171"/>
      <c r="CL527" s="171"/>
      <c r="CM527" s="171"/>
      <c r="CN527" s="171"/>
      <c r="CO527" s="171"/>
      <c r="CP527" s="171"/>
      <c r="CQ527" s="171"/>
      <c r="CR527" s="171"/>
      <c r="CS527" s="171"/>
      <c r="CT527" s="171"/>
      <c r="CU527" s="171"/>
      <c r="CV527" s="171"/>
      <c r="CW527" s="171"/>
      <c r="CX527" s="171"/>
      <c r="CY527" s="171"/>
      <c r="CZ527" s="171"/>
    </row>
    <row r="528" s="175" customFormat="true" ht="25.15" customHeight="true" x14ac:dyDescent="0.2">
      <c r="C528" s="1172" t="s">
        <v>306</v>
      </c>
      <c r="D528" s="1127"/>
      <c r="E528" s="520">
        <v>8.9899863969157296E-3</v>
      </c>
      <c r="F528" s="473"/>
      <c r="G528" s="473"/>
      <c r="H528" s="1172" t="s">
        <v>345</v>
      </c>
      <c r="I528" s="1127"/>
      <c r="J528" s="521">
        <v>4.4777426815762725E-4</v>
      </c>
      <c r="K528" s="473"/>
      <c r="L528" s="473"/>
      <c r="M528" s="1172" t="s">
        <v>352</v>
      </c>
      <c r="N528" s="1127"/>
      <c r="O528" s="522">
        <v>1.6834042197544919E-4</v>
      </c>
      <c r="P528" s="473"/>
      <c r="Q528" s="473"/>
      <c r="AB528" s="168"/>
      <c r="AC528" s="168"/>
      <c r="AD528" s="168"/>
      <c r="AE528" s="168"/>
      <c r="AF528" s="168"/>
      <c r="AG528" s="168"/>
      <c r="AH528" s="168"/>
      <c r="AI528" s="168"/>
      <c r="AJ528" s="168"/>
      <c r="AK528" s="168"/>
      <c r="AL528" s="168"/>
      <c r="AM528" s="168"/>
      <c r="AN528" s="168"/>
      <c r="AO528" s="168"/>
      <c r="AP528" s="168"/>
      <c r="AQ528" s="168"/>
      <c r="AR528" s="168"/>
      <c r="AS528" s="168"/>
      <c r="AT528" s="168"/>
      <c r="AU528" s="168"/>
      <c r="AV528" s="168"/>
      <c r="AW528" s="168"/>
      <c r="AX528" s="168"/>
      <c r="AY528" s="168"/>
      <c r="AZ528" s="168"/>
      <c r="BA528" s="170"/>
      <c r="BB528" s="255"/>
      <c r="BC528" s="170"/>
      <c r="BD528" s="170"/>
      <c r="BE528" s="170"/>
      <c r="BF528" s="170"/>
      <c r="BG528" s="170"/>
      <c r="BH528" s="170"/>
      <c r="BI528" s="170"/>
      <c r="BJ528" s="170"/>
      <c r="BK528" s="170"/>
      <c r="BL528" s="170"/>
      <c r="BM528" s="170"/>
      <c r="BN528" s="170"/>
      <c r="BO528" s="170"/>
      <c r="BP528" s="170"/>
      <c r="BQ528" s="170"/>
      <c r="BR528" s="170"/>
      <c r="BS528" s="170"/>
      <c r="BT528" s="170"/>
      <c r="BU528" s="170"/>
      <c r="BV528" s="170"/>
      <c r="BW528" s="170"/>
      <c r="BX528" s="170"/>
      <c r="BY528" s="170"/>
      <c r="BZ528" s="171"/>
      <c r="CA528" s="171"/>
      <c r="CB528" s="171"/>
      <c r="CC528" s="171"/>
      <c r="CD528" s="171"/>
      <c r="CE528" s="171"/>
      <c r="CF528" s="171"/>
      <c r="CG528" s="171"/>
      <c r="CH528" s="171"/>
      <c r="CI528" s="171"/>
      <c r="CJ528" s="171"/>
      <c r="CK528" s="171"/>
      <c r="CL528" s="171"/>
      <c r="CM528" s="171"/>
      <c r="CN528" s="171"/>
      <c r="CO528" s="171"/>
      <c r="CP528" s="171"/>
      <c r="CQ528" s="171"/>
      <c r="CR528" s="171"/>
      <c r="CS528" s="171"/>
      <c r="CT528" s="171"/>
      <c r="CU528" s="171"/>
      <c r="CV528" s="171"/>
      <c r="CW528" s="171"/>
      <c r="CX528" s="171"/>
      <c r="CY528" s="171"/>
      <c r="CZ528" s="171"/>
    </row>
    <row r="529" s="175" customFormat="true" ht="25.15" customHeight="true" x14ac:dyDescent="0.2">
      <c r="C529" s="1172" t="s">
        <v>307</v>
      </c>
      <c r="D529" s="1127"/>
      <c r="E529" s="520">
        <v>0.34539202930323248</v>
      </c>
      <c r="F529" s="473"/>
      <c r="G529" s="473"/>
      <c r="H529" s="1172" t="s">
        <v>296</v>
      </c>
      <c r="I529" s="1127"/>
      <c r="J529" s="521">
        <v>7.1374983893925242E-2</v>
      </c>
      <c r="K529" s="473"/>
      <c r="L529" s="473"/>
      <c r="M529" s="1172" t="s">
        <v>358</v>
      </c>
      <c r="N529" s="1127"/>
      <c r="O529" s="522">
        <v>2.3101447947361024E-4</v>
      </c>
      <c r="P529" s="473"/>
      <c r="Q529" s="473"/>
      <c r="AB529" s="168"/>
      <c r="AC529" s="168"/>
      <c r="AD529" s="168"/>
      <c r="AE529" s="168"/>
      <c r="AF529" s="168"/>
      <c r="AG529" s="168"/>
      <c r="AH529" s="168"/>
      <c r="AI529" s="168"/>
      <c r="AJ529" s="168"/>
      <c r="AK529" s="168"/>
      <c r="AL529" s="168"/>
      <c r="AM529" s="168"/>
      <c r="AN529" s="168"/>
      <c r="AO529" s="168"/>
      <c r="AP529" s="168"/>
      <c r="AQ529" s="168"/>
      <c r="AR529" s="168"/>
      <c r="AS529" s="168"/>
      <c r="AT529" s="168"/>
      <c r="AU529" s="168"/>
      <c r="AV529" s="168"/>
      <c r="AW529" s="168"/>
      <c r="AX529" s="168"/>
      <c r="AY529" s="168"/>
      <c r="AZ529" s="168"/>
      <c r="BA529" s="170"/>
      <c r="BB529" s="255"/>
      <c r="BC529" s="170"/>
      <c r="BD529" s="170"/>
      <c r="BE529" s="170"/>
      <c r="BF529" s="170"/>
      <c r="BG529" s="170"/>
      <c r="BH529" s="170"/>
      <c r="BI529" s="170"/>
      <c r="BJ529" s="170"/>
      <c r="BK529" s="170"/>
      <c r="BL529" s="170"/>
      <c r="BM529" s="170"/>
      <c r="BN529" s="170"/>
      <c r="BO529" s="170"/>
      <c r="BP529" s="170"/>
      <c r="BQ529" s="170"/>
      <c r="BR529" s="170"/>
      <c r="BS529" s="170"/>
      <c r="BT529" s="170"/>
      <c r="BU529" s="170"/>
      <c r="BV529" s="170"/>
      <c r="BW529" s="170"/>
      <c r="BX529" s="170"/>
      <c r="BY529" s="170"/>
      <c r="BZ529" s="171"/>
      <c r="CA529" s="171"/>
      <c r="CB529" s="171"/>
      <c r="CC529" s="171"/>
      <c r="CD529" s="171"/>
      <c r="CE529" s="171"/>
      <c r="CF529" s="171"/>
      <c r="CG529" s="171"/>
      <c r="CH529" s="171"/>
      <c r="CI529" s="171"/>
      <c r="CJ529" s="171"/>
      <c r="CK529" s="171"/>
      <c r="CL529" s="171"/>
      <c r="CM529" s="171"/>
      <c r="CN529" s="171"/>
      <c r="CO529" s="171"/>
      <c r="CP529" s="171"/>
      <c r="CQ529" s="171"/>
      <c r="CR529" s="171"/>
      <c r="CS529" s="171"/>
      <c r="CT529" s="171"/>
      <c r="CU529" s="171"/>
      <c r="CV529" s="171"/>
      <c r="CW529" s="171"/>
      <c r="CX529" s="171"/>
      <c r="CY529" s="171"/>
      <c r="CZ529" s="171"/>
    </row>
    <row r="530" s="175" customFormat="true" ht="25.15" customHeight="true" x14ac:dyDescent="0.2">
      <c r="C530" s="1172" t="s">
        <v>317</v>
      </c>
      <c r="D530" s="1127"/>
      <c r="E530" s="520">
        <v>0.13099087743397195</v>
      </c>
      <c r="F530" s="473"/>
      <c r="G530" s="473"/>
      <c r="H530" s="1172" t="s">
        <v>302</v>
      </c>
      <c r="I530" s="1127"/>
      <c r="J530" s="521">
        <v>0.16610355033403387</v>
      </c>
      <c r="K530" s="473"/>
      <c r="L530" s="473"/>
      <c r="M530" s="1172" t="s">
        <v>331</v>
      </c>
      <c r="N530" s="1127"/>
      <c r="O530" s="522">
        <v>3.7733892279528676E-2</v>
      </c>
      <c r="P530" s="473"/>
      <c r="Q530" s="473"/>
      <c r="AB530" s="168"/>
      <c r="AC530" s="168"/>
      <c r="AD530" s="168"/>
      <c r="AE530" s="168"/>
      <c r="AF530" s="168"/>
      <c r="AG530" s="168"/>
      <c r="AH530" s="168"/>
      <c r="AI530" s="168"/>
      <c r="AJ530" s="168"/>
      <c r="AK530" s="168"/>
      <c r="AL530" s="168"/>
      <c r="AM530" s="168"/>
      <c r="AN530" s="168"/>
      <c r="AO530" s="168"/>
      <c r="AP530" s="168"/>
      <c r="AQ530" s="168"/>
      <c r="AR530" s="168"/>
      <c r="AS530" s="168"/>
      <c r="AT530" s="168"/>
      <c r="AU530" s="168"/>
      <c r="AV530" s="168"/>
      <c r="AW530" s="168"/>
      <c r="AX530" s="168"/>
      <c r="AY530" s="168"/>
      <c r="AZ530" s="168"/>
      <c r="BA530" s="170"/>
      <c r="BB530" s="255"/>
      <c r="BC530" s="170"/>
      <c r="BD530" s="170"/>
      <c r="BE530" s="170"/>
      <c r="BF530" s="170"/>
      <c r="BG530" s="170"/>
      <c r="BH530" s="170"/>
      <c r="BI530" s="170"/>
      <c r="BJ530" s="170"/>
      <c r="BK530" s="170"/>
      <c r="BL530" s="170"/>
      <c r="BM530" s="170"/>
      <c r="BN530" s="170"/>
      <c r="BO530" s="170"/>
      <c r="BP530" s="170"/>
      <c r="BQ530" s="170"/>
      <c r="BR530" s="170"/>
      <c r="BS530" s="170"/>
      <c r="BT530" s="170"/>
      <c r="BU530" s="170"/>
      <c r="BV530" s="170"/>
      <c r="BW530" s="170"/>
      <c r="BX530" s="170"/>
      <c r="BY530" s="170"/>
      <c r="BZ530" s="171"/>
      <c r="CA530" s="171"/>
      <c r="CB530" s="171"/>
      <c r="CC530" s="171"/>
      <c r="CD530" s="171"/>
      <c r="CE530" s="171"/>
      <c r="CF530" s="171"/>
      <c r="CG530" s="171"/>
      <c r="CH530" s="171"/>
      <c r="CI530" s="171"/>
      <c r="CJ530" s="171"/>
      <c r="CK530" s="171"/>
      <c r="CL530" s="171"/>
      <c r="CM530" s="171"/>
      <c r="CN530" s="171"/>
      <c r="CO530" s="171"/>
      <c r="CP530" s="171"/>
      <c r="CQ530" s="171"/>
      <c r="CR530" s="171"/>
      <c r="CS530" s="171"/>
      <c r="CT530" s="171"/>
      <c r="CU530" s="171"/>
      <c r="CV530" s="171"/>
      <c r="CW530" s="171"/>
      <c r="CX530" s="171"/>
      <c r="CY530" s="171"/>
      <c r="CZ530" s="171"/>
    </row>
    <row r="531" s="175" customFormat="true" ht="25.15" customHeight="true" x14ac:dyDescent="0.2">
      <c r="C531" s="1172" t="s">
        <v>327</v>
      </c>
      <c r="D531" s="1127"/>
      <c r="E531" s="520">
        <v>2.941141143494834E-2</v>
      </c>
      <c r="F531" s="473"/>
      <c r="G531" s="473"/>
      <c r="H531" s="1172" t="s">
        <v>337</v>
      </c>
      <c r="I531" s="1127"/>
      <c r="J531" s="528">
        <v>2.8115034045989562E-9</v>
      </c>
      <c r="K531" s="473"/>
      <c r="L531" s="473"/>
      <c r="M531" s="1172" t="s">
        <v>345</v>
      </c>
      <c r="N531" s="1127"/>
      <c r="O531" s="522">
        <v>2.6174539032735135E-4</v>
      </c>
      <c r="P531" s="473"/>
      <c r="Q531" s="473"/>
      <c r="AB531" s="168"/>
      <c r="AC531" s="168"/>
      <c r="AD531" s="168"/>
      <c r="AE531" s="168"/>
      <c r="AF531" s="168"/>
      <c r="AG531" s="168"/>
      <c r="AH531" s="168"/>
      <c r="AI531" s="168"/>
      <c r="AJ531" s="168"/>
      <c r="AK531" s="168"/>
      <c r="AL531" s="168"/>
      <c r="AM531" s="168"/>
      <c r="AN531" s="168"/>
      <c r="AO531" s="168"/>
      <c r="AP531" s="168"/>
      <c r="AQ531" s="168"/>
      <c r="AR531" s="168"/>
      <c r="AS531" s="168"/>
      <c r="AT531" s="168"/>
      <c r="AU531" s="168"/>
      <c r="AV531" s="168"/>
      <c r="AW531" s="168"/>
      <c r="AX531" s="168"/>
      <c r="AY531" s="168"/>
      <c r="AZ531" s="168"/>
      <c r="BA531" s="170"/>
      <c r="BB531" s="255"/>
      <c r="BC531" s="170"/>
      <c r="BD531" s="170"/>
      <c r="BE531" s="170"/>
      <c r="BF531" s="170"/>
      <c r="BG531" s="170"/>
      <c r="BH531" s="170"/>
      <c r="BI531" s="170"/>
      <c r="BJ531" s="170"/>
      <c r="BK531" s="170"/>
      <c r="BL531" s="170"/>
      <c r="BM531" s="170"/>
      <c r="BN531" s="170"/>
      <c r="BO531" s="170"/>
      <c r="BP531" s="170"/>
      <c r="BQ531" s="170"/>
      <c r="BR531" s="170"/>
      <c r="BS531" s="170"/>
      <c r="BT531" s="170"/>
      <c r="BU531" s="170"/>
      <c r="BV531" s="170"/>
      <c r="BW531" s="170"/>
      <c r="BX531" s="170"/>
      <c r="BY531" s="170"/>
      <c r="BZ531" s="171"/>
      <c r="CA531" s="171"/>
      <c r="CB531" s="171"/>
      <c r="CC531" s="171"/>
      <c r="CD531" s="171"/>
      <c r="CE531" s="171"/>
      <c r="CF531" s="171"/>
      <c r="CG531" s="171"/>
      <c r="CH531" s="171"/>
      <c r="CI531" s="171"/>
      <c r="CJ531" s="171"/>
      <c r="CK531" s="171"/>
      <c r="CL531" s="171"/>
      <c r="CM531" s="171"/>
      <c r="CN531" s="171"/>
      <c r="CO531" s="171"/>
      <c r="CP531" s="171"/>
      <c r="CQ531" s="171"/>
      <c r="CR531" s="171"/>
      <c r="CS531" s="171"/>
      <c r="CT531" s="171"/>
      <c r="CU531" s="171"/>
      <c r="CV531" s="171"/>
      <c r="CW531" s="171"/>
      <c r="CX531" s="171"/>
      <c r="CY531" s="171"/>
      <c r="CZ531" s="171"/>
    </row>
    <row r="532" s="175" customFormat="true" ht="25.15" customHeight="true" x14ac:dyDescent="0.2">
      <c r="C532" s="1172" t="s">
        <v>334</v>
      </c>
      <c r="D532" s="1127"/>
      <c r="E532" s="520">
        <v>2.8161070753179168E-4</v>
      </c>
      <c r="F532" s="473"/>
      <c r="G532" s="473"/>
      <c r="H532" s="1172" t="s">
        <v>357</v>
      </c>
      <c r="I532" s="1127"/>
      <c r="J532" s="521">
        <v>1.145185648807594E-3</v>
      </c>
      <c r="K532" s="473"/>
      <c r="L532" s="473"/>
      <c r="M532" s="1172" t="s">
        <v>296</v>
      </c>
      <c r="N532" s="1127"/>
      <c r="O532" s="522">
        <v>0.55750684880122048</v>
      </c>
      <c r="P532" s="473"/>
      <c r="Q532" s="473"/>
      <c r="AB532" s="168"/>
      <c r="AC532" s="168"/>
      <c r="AD532" s="168"/>
      <c r="AE532" s="168"/>
      <c r="AF532" s="168"/>
      <c r="AG532" s="168"/>
      <c r="AH532" s="168"/>
      <c r="AI532" s="168"/>
      <c r="AJ532" s="168"/>
      <c r="AK532" s="168"/>
      <c r="AL532" s="168"/>
      <c r="AM532" s="168"/>
      <c r="AN532" s="168"/>
      <c r="AO532" s="168"/>
      <c r="AP532" s="168"/>
      <c r="AQ532" s="168"/>
      <c r="AR532" s="168"/>
      <c r="AS532" s="168"/>
      <c r="AT532" s="168"/>
      <c r="AU532" s="168"/>
      <c r="AV532" s="168"/>
      <c r="AW532" s="168"/>
      <c r="AX532" s="168"/>
      <c r="AY532" s="168"/>
      <c r="AZ532" s="168"/>
      <c r="BA532" s="170"/>
      <c r="BB532" s="255"/>
      <c r="BC532" s="170"/>
      <c r="BD532" s="170"/>
      <c r="BE532" s="170"/>
      <c r="BF532" s="170"/>
      <c r="BG532" s="170"/>
      <c r="BH532" s="170"/>
      <c r="BI532" s="170"/>
      <c r="BJ532" s="170"/>
      <c r="BK532" s="170"/>
      <c r="BL532" s="170"/>
      <c r="BM532" s="170"/>
      <c r="BN532" s="170"/>
      <c r="BO532" s="170"/>
      <c r="BP532" s="170"/>
      <c r="BQ532" s="170"/>
      <c r="BR532" s="170"/>
      <c r="BS532" s="170"/>
      <c r="BT532" s="170"/>
      <c r="BU532" s="170"/>
      <c r="BV532" s="170"/>
      <c r="BW532" s="170"/>
      <c r="BX532" s="170"/>
      <c r="BY532" s="170"/>
      <c r="BZ532" s="171"/>
      <c r="CA532" s="171"/>
      <c r="CB532" s="171"/>
      <c r="CC532" s="171"/>
      <c r="CD532" s="171"/>
      <c r="CE532" s="171"/>
      <c r="CF532" s="171"/>
      <c r="CG532" s="171"/>
      <c r="CH532" s="171"/>
      <c r="CI532" s="171"/>
      <c r="CJ532" s="171"/>
      <c r="CK532" s="171"/>
      <c r="CL532" s="171"/>
      <c r="CM532" s="171"/>
      <c r="CN532" s="171"/>
      <c r="CO532" s="171"/>
      <c r="CP532" s="171"/>
      <c r="CQ532" s="171"/>
      <c r="CR532" s="171"/>
      <c r="CS532" s="171"/>
      <c r="CT532" s="171"/>
      <c r="CU532" s="171"/>
      <c r="CV532" s="171"/>
      <c r="CW532" s="171"/>
      <c r="CX532" s="171"/>
      <c r="CY532" s="171"/>
      <c r="CZ532" s="171"/>
    </row>
    <row r="533" s="175" customFormat="true" ht="25.15" customHeight="true" x14ac:dyDescent="0.2">
      <c r="C533" s="1172" t="s">
        <v>346</v>
      </c>
      <c r="D533" s="1127"/>
      <c r="E533" s="523">
        <v>1.0342962322470603E-4</v>
      </c>
      <c r="F533" s="473"/>
      <c r="G533" s="473"/>
      <c r="H533" s="1172" t="s">
        <v>288</v>
      </c>
      <c r="I533" s="1127"/>
      <c r="J533" s="521">
        <v>0.31141293381219909</v>
      </c>
      <c r="K533" s="473"/>
      <c r="L533" s="473"/>
      <c r="M533" s="1172" t="s">
        <v>302</v>
      </c>
      <c r="N533" s="1127"/>
      <c r="O533" s="522">
        <v>1.2368082871323407E-2</v>
      </c>
      <c r="P533" s="473"/>
      <c r="Q533" s="473"/>
      <c r="AB533" s="168"/>
      <c r="AC533" s="168"/>
      <c r="AD533" s="168"/>
      <c r="AE533" s="168"/>
      <c r="AF533" s="168"/>
      <c r="AG533" s="168"/>
      <c r="AH533" s="168"/>
      <c r="AI533" s="168"/>
      <c r="AJ533" s="168"/>
      <c r="AK533" s="168"/>
      <c r="AL533" s="168"/>
      <c r="AM533" s="168"/>
      <c r="AN533" s="168"/>
      <c r="AO533" s="168"/>
      <c r="AP533" s="168"/>
      <c r="AQ533" s="168"/>
      <c r="AR533" s="168"/>
      <c r="AS533" s="168"/>
      <c r="AT533" s="168"/>
      <c r="AU533" s="168"/>
      <c r="AV533" s="168"/>
      <c r="AW533" s="168"/>
      <c r="AX533" s="168"/>
      <c r="AY533" s="168"/>
      <c r="AZ533" s="168"/>
      <c r="BA533" s="170"/>
      <c r="BB533" s="255"/>
      <c r="BC533" s="170"/>
      <c r="BD533" s="170"/>
      <c r="BE533" s="170"/>
      <c r="BF533" s="170"/>
      <c r="BG533" s="170"/>
      <c r="BH533" s="170"/>
      <c r="BI533" s="170"/>
      <c r="BJ533" s="170"/>
      <c r="BK533" s="170"/>
      <c r="BL533" s="170"/>
      <c r="BM533" s="170"/>
      <c r="BN533" s="170"/>
      <c r="BO533" s="170"/>
      <c r="BP533" s="170"/>
      <c r="BQ533" s="170"/>
      <c r="BR533" s="170"/>
      <c r="BS533" s="170"/>
      <c r="BT533" s="170"/>
      <c r="BU533" s="170"/>
      <c r="BV533" s="170"/>
      <c r="BW533" s="170"/>
      <c r="BX533" s="170"/>
      <c r="BY533" s="170"/>
      <c r="BZ533" s="171"/>
      <c r="CA533" s="171"/>
      <c r="CB533" s="171"/>
      <c r="CC533" s="171"/>
      <c r="CD533" s="171"/>
      <c r="CE533" s="171"/>
      <c r="CF533" s="171"/>
      <c r="CG533" s="171"/>
      <c r="CH533" s="171"/>
      <c r="CI533" s="171"/>
      <c r="CJ533" s="171"/>
      <c r="CK533" s="171"/>
      <c r="CL533" s="171"/>
      <c r="CM533" s="171"/>
      <c r="CN533" s="171"/>
      <c r="CO533" s="171"/>
      <c r="CP533" s="171"/>
      <c r="CQ533" s="171"/>
      <c r="CR533" s="171"/>
      <c r="CS533" s="171"/>
      <c r="CT533" s="171"/>
      <c r="CU533" s="171"/>
      <c r="CV533" s="171"/>
      <c r="CW533" s="171"/>
      <c r="CX533" s="171"/>
      <c r="CY533" s="171"/>
      <c r="CZ533" s="171"/>
    </row>
    <row r="534" s="175" customFormat="true" ht="25.15" customHeight="true" x14ac:dyDescent="0.2">
      <c r="C534" s="1128"/>
      <c r="D534" s="1127"/>
      <c r="E534" s="474"/>
      <c r="F534" s="473"/>
      <c r="G534" s="473"/>
      <c r="H534" s="1172" t="s">
        <v>356</v>
      </c>
      <c r="I534" s="1127"/>
      <c r="J534" s="521">
        <v>6.427391950160578E-4</v>
      </c>
      <c r="K534" s="473"/>
      <c r="L534" s="473"/>
      <c r="M534" s="1172" t="s">
        <v>337</v>
      </c>
      <c r="N534" s="1127"/>
      <c r="O534" s="522">
        <v>1.1580626599860318E-3</v>
      </c>
      <c r="P534" s="473"/>
      <c r="Q534" s="473"/>
      <c r="AB534" s="168"/>
      <c r="AC534" s="168"/>
      <c r="AD534" s="168"/>
      <c r="AE534" s="168"/>
      <c r="AF534" s="168"/>
      <c r="AG534" s="168"/>
      <c r="AH534" s="168"/>
      <c r="AI534" s="168"/>
      <c r="AJ534" s="168"/>
      <c r="AK534" s="168"/>
      <c r="AL534" s="168"/>
      <c r="AM534" s="168"/>
      <c r="AN534" s="168"/>
      <c r="AO534" s="168"/>
      <c r="AP534" s="168"/>
      <c r="AQ534" s="168"/>
      <c r="AR534" s="168"/>
      <c r="AS534" s="168"/>
      <c r="AT534" s="168"/>
      <c r="AU534" s="168"/>
      <c r="AV534" s="168"/>
      <c r="AW534" s="168"/>
      <c r="AX534" s="168"/>
      <c r="AY534" s="168"/>
      <c r="AZ534" s="168"/>
      <c r="BA534" s="170"/>
      <c r="BB534" s="255"/>
      <c r="BC534" s="170"/>
      <c r="BD534" s="170"/>
      <c r="BE534" s="170"/>
      <c r="BF534" s="170"/>
      <c r="BG534" s="170"/>
      <c r="BH534" s="170"/>
      <c r="BI534" s="170"/>
      <c r="BJ534" s="170"/>
      <c r="BK534" s="170"/>
      <c r="BL534" s="170"/>
      <c r="BM534" s="170"/>
      <c r="BN534" s="170"/>
      <c r="BO534" s="170"/>
      <c r="BP534" s="170"/>
      <c r="BQ534" s="170"/>
      <c r="BR534" s="170"/>
      <c r="BS534" s="170"/>
      <c r="BT534" s="170"/>
      <c r="BU534" s="170"/>
      <c r="BV534" s="170"/>
      <c r="BW534" s="170"/>
      <c r="BX534" s="170"/>
      <c r="BY534" s="170"/>
      <c r="BZ534" s="171"/>
      <c r="CA534" s="171"/>
      <c r="CB534" s="171"/>
      <c r="CC534" s="171"/>
      <c r="CD534" s="171"/>
      <c r="CE534" s="171"/>
      <c r="CF534" s="171"/>
      <c r="CG534" s="171"/>
      <c r="CH534" s="171"/>
      <c r="CI534" s="171"/>
      <c r="CJ534" s="171"/>
      <c r="CK534" s="171"/>
      <c r="CL534" s="171"/>
      <c r="CM534" s="171"/>
      <c r="CN534" s="171"/>
      <c r="CO534" s="171"/>
      <c r="CP534" s="171"/>
      <c r="CQ534" s="171"/>
      <c r="CR534" s="171"/>
      <c r="CS534" s="171"/>
      <c r="CT534" s="171"/>
      <c r="CU534" s="171"/>
      <c r="CV534" s="171"/>
      <c r="CW534" s="171"/>
      <c r="CX534" s="171"/>
      <c r="CY534" s="171"/>
      <c r="CZ534" s="171"/>
    </row>
    <row r="535" s="175" customFormat="true" ht="25.15" customHeight="true" x14ac:dyDescent="0.2">
      <c r="C535" s="1128"/>
      <c r="D535" s="1127"/>
      <c r="E535" s="473"/>
      <c r="F535" s="473"/>
      <c r="G535" s="473"/>
      <c r="H535" s="1172" t="s">
        <v>342</v>
      </c>
      <c r="I535" s="1127"/>
      <c r="J535" s="521">
        <v>7.7452283852238535E-3</v>
      </c>
      <c r="K535" s="473"/>
      <c r="L535" s="473"/>
      <c r="M535" s="1172" t="s">
        <v>357</v>
      </c>
      <c r="N535" s="1127"/>
      <c r="O535" s="527">
        <v>2.0025309878433382E-7</v>
      </c>
      <c r="P535" s="473"/>
      <c r="Q535" s="473"/>
      <c r="AB535" s="168"/>
      <c r="AC535" s="168"/>
      <c r="AD535" s="168"/>
      <c r="AE535" s="168"/>
      <c r="AF535" s="168"/>
      <c r="AG535" s="168"/>
      <c r="AH535" s="168"/>
      <c r="AI535" s="168"/>
      <c r="AJ535" s="168"/>
      <c r="AK535" s="168"/>
      <c r="AL535" s="168"/>
      <c r="AM535" s="168"/>
      <c r="AN535" s="168"/>
      <c r="AO535" s="168"/>
      <c r="AP535" s="168"/>
      <c r="AQ535" s="168"/>
      <c r="AR535" s="168"/>
      <c r="AS535" s="168"/>
      <c r="AT535" s="168"/>
      <c r="AU535" s="168"/>
      <c r="AV535" s="168"/>
      <c r="AW535" s="168"/>
      <c r="AX535" s="168"/>
      <c r="AY535" s="168"/>
      <c r="AZ535" s="168"/>
      <c r="BA535" s="170"/>
      <c r="BB535" s="255"/>
      <c r="BC535" s="170"/>
      <c r="BD535" s="170"/>
      <c r="BE535" s="170"/>
      <c r="BF535" s="170"/>
      <c r="BG535" s="170"/>
      <c r="BH535" s="170"/>
      <c r="BI535" s="170"/>
      <c r="BJ535" s="170"/>
      <c r="BK535" s="170"/>
      <c r="BL535" s="170"/>
      <c r="BM535" s="170"/>
      <c r="BN535" s="170"/>
      <c r="BO535" s="170"/>
      <c r="BP535" s="170"/>
      <c r="BQ535" s="170"/>
      <c r="BR535" s="170"/>
      <c r="BS535" s="170"/>
      <c r="BT535" s="170"/>
      <c r="BU535" s="170"/>
      <c r="BV535" s="170"/>
      <c r="BW535" s="170"/>
      <c r="BX535" s="170"/>
      <c r="BY535" s="170"/>
      <c r="BZ535" s="171"/>
      <c r="CA535" s="171"/>
      <c r="CB535" s="171"/>
      <c r="CC535" s="171"/>
      <c r="CD535" s="171"/>
      <c r="CE535" s="171"/>
      <c r="CF535" s="171"/>
      <c r="CG535" s="171"/>
      <c r="CH535" s="171"/>
      <c r="CI535" s="171"/>
      <c r="CJ535" s="171"/>
      <c r="CK535" s="171"/>
      <c r="CL535" s="171"/>
      <c r="CM535" s="171"/>
      <c r="CN535" s="171"/>
      <c r="CO535" s="171"/>
      <c r="CP535" s="171"/>
      <c r="CQ535" s="171"/>
      <c r="CR535" s="171"/>
      <c r="CS535" s="171"/>
      <c r="CT535" s="171"/>
      <c r="CU535" s="171"/>
      <c r="CV535" s="171"/>
      <c r="CW535" s="171"/>
      <c r="CX535" s="171"/>
      <c r="CY535" s="171"/>
      <c r="CZ535" s="171"/>
    </row>
    <row r="536" s="175" customFormat="true" ht="25.15" customHeight="true" x14ac:dyDescent="0.2">
      <c r="C536" s="1173" t="s">
        <v>242</v>
      </c>
      <c r="D536" s="1127"/>
      <c r="E536" s="1127"/>
      <c r="F536" s="1127"/>
      <c r="G536" s="1127"/>
      <c r="H536" s="1172" t="s">
        <v>348</v>
      </c>
      <c r="I536" s="1127"/>
      <c r="J536" s="521">
        <v>8.4840779189970241E-4</v>
      </c>
      <c r="K536" s="473"/>
      <c r="L536" s="473"/>
      <c r="M536" s="1172" t="s">
        <v>288</v>
      </c>
      <c r="N536" s="1127"/>
      <c r="O536" s="522">
        <v>0.20562393119077127</v>
      </c>
      <c r="P536" s="473"/>
      <c r="Q536" s="473"/>
      <c r="AB536" s="168"/>
      <c r="AC536" s="168"/>
      <c r="AD536" s="168"/>
      <c r="AE536" s="168"/>
      <c r="AF536" s="168"/>
      <c r="AG536" s="168"/>
      <c r="AH536" s="168"/>
      <c r="AI536" s="168"/>
      <c r="AJ536" s="168"/>
      <c r="AK536" s="168"/>
      <c r="AL536" s="168"/>
      <c r="AM536" s="168"/>
      <c r="AN536" s="168"/>
      <c r="AO536" s="168"/>
      <c r="AP536" s="168"/>
      <c r="AQ536" s="168"/>
      <c r="AR536" s="168"/>
      <c r="AS536" s="168"/>
      <c r="AT536" s="168"/>
      <c r="AU536" s="168"/>
      <c r="AV536" s="168"/>
      <c r="AW536" s="168"/>
      <c r="AX536" s="168"/>
      <c r="AY536" s="168"/>
      <c r="AZ536" s="168"/>
      <c r="BA536" s="170"/>
      <c r="BB536" s="255"/>
      <c r="BC536" s="170"/>
      <c r="BD536" s="170"/>
      <c r="BE536" s="170"/>
      <c r="BF536" s="170"/>
      <c r="BG536" s="170"/>
      <c r="BH536" s="170"/>
      <c r="BI536" s="170"/>
      <c r="BJ536" s="170"/>
      <c r="BK536" s="170"/>
      <c r="BL536" s="170"/>
      <c r="BM536" s="170"/>
      <c r="BN536" s="170"/>
      <c r="BO536" s="170"/>
      <c r="BP536" s="170"/>
      <c r="BQ536" s="170"/>
      <c r="BR536" s="170"/>
      <c r="BS536" s="170"/>
      <c r="BT536" s="170"/>
      <c r="BU536" s="170"/>
      <c r="BV536" s="170"/>
      <c r="BW536" s="170"/>
      <c r="BX536" s="170"/>
      <c r="BY536" s="170"/>
      <c r="BZ536" s="171"/>
      <c r="CA536" s="171"/>
      <c r="CB536" s="171"/>
      <c r="CC536" s="171"/>
      <c r="CD536" s="171"/>
      <c r="CE536" s="171"/>
      <c r="CF536" s="171"/>
      <c r="CG536" s="171"/>
      <c r="CH536" s="171"/>
      <c r="CI536" s="171"/>
      <c r="CJ536" s="171"/>
      <c r="CK536" s="171"/>
      <c r="CL536" s="171"/>
      <c r="CM536" s="171"/>
      <c r="CN536" s="171"/>
      <c r="CO536" s="171"/>
      <c r="CP536" s="171"/>
      <c r="CQ536" s="171"/>
      <c r="CR536" s="171"/>
      <c r="CS536" s="171"/>
      <c r="CT536" s="171"/>
      <c r="CU536" s="171"/>
      <c r="CV536" s="171"/>
      <c r="CW536" s="171"/>
      <c r="CX536" s="171"/>
      <c r="CY536" s="171"/>
      <c r="CZ536" s="171"/>
    </row>
    <row r="537" s="175" customFormat="true" ht="25.15" customHeight="true" x14ac:dyDescent="0.2">
      <c r="C537" s="1129" t="s">
        <v>189</v>
      </c>
      <c r="D537" s="1127"/>
      <c r="E537" s="1129" t="s">
        <v>243</v>
      </c>
      <c r="F537" s="1130"/>
      <c r="G537" s="1131"/>
      <c r="H537" s="1172" t="s">
        <v>290</v>
      </c>
      <c r="I537" s="1127"/>
      <c r="J537" s="521">
        <v>0.297038723999696</v>
      </c>
      <c r="K537" s="473"/>
      <c r="L537" s="473"/>
      <c r="M537" s="1172" t="s">
        <v>349</v>
      </c>
      <c r="N537" s="1127"/>
      <c r="O537" s="522">
        <v>9.9643833203439921E-4</v>
      </c>
      <c r="P537" s="473"/>
      <c r="Q537" s="473"/>
      <c r="AB537" s="168"/>
      <c r="AC537" s="168"/>
      <c r="AD537" s="168"/>
      <c r="AE537" s="168"/>
      <c r="AF537" s="168"/>
      <c r="AG537" s="168"/>
      <c r="AH537" s="168"/>
      <c r="AI537" s="168"/>
      <c r="AJ537" s="168"/>
      <c r="AK537" s="168"/>
      <c r="AL537" s="168"/>
      <c r="AM537" s="168"/>
      <c r="AN537" s="168"/>
      <c r="AO537" s="168"/>
      <c r="AP537" s="168"/>
      <c r="AQ537" s="168"/>
      <c r="AR537" s="168"/>
      <c r="AS537" s="168"/>
      <c r="AT537" s="168"/>
      <c r="AU537" s="168"/>
      <c r="AV537" s="168"/>
      <c r="AW537" s="168"/>
      <c r="AX537" s="168"/>
      <c r="AY537" s="168"/>
      <c r="AZ537" s="168"/>
      <c r="BA537" s="170"/>
      <c r="BB537" s="255"/>
      <c r="BC537" s="170"/>
      <c r="BD537" s="170"/>
      <c r="BE537" s="170"/>
      <c r="BF537" s="170"/>
      <c r="BG537" s="170"/>
      <c r="BH537" s="170"/>
      <c r="BI537" s="170"/>
      <c r="BJ537" s="170"/>
      <c r="BK537" s="170"/>
      <c r="BL537" s="170"/>
      <c r="BM537" s="170"/>
      <c r="BN537" s="170"/>
      <c r="BO537" s="170"/>
      <c r="BP537" s="170"/>
      <c r="BQ537" s="170"/>
      <c r="BR537" s="170"/>
      <c r="BS537" s="170"/>
      <c r="BT537" s="170"/>
      <c r="BU537" s="170"/>
      <c r="BV537" s="170"/>
      <c r="BW537" s="170"/>
      <c r="BX537" s="170"/>
      <c r="BY537" s="170"/>
      <c r="BZ537" s="171"/>
      <c r="CA537" s="171"/>
      <c r="CB537" s="171"/>
      <c r="CC537" s="171"/>
      <c r="CD537" s="171"/>
      <c r="CE537" s="171"/>
      <c r="CF537" s="171"/>
      <c r="CG537" s="171"/>
      <c r="CH537" s="171"/>
      <c r="CI537" s="171"/>
      <c r="CJ537" s="171"/>
      <c r="CK537" s="171"/>
      <c r="CL537" s="171"/>
      <c r="CM537" s="171"/>
      <c r="CN537" s="171"/>
      <c r="CO537" s="171"/>
      <c r="CP537" s="171"/>
      <c r="CQ537" s="171"/>
      <c r="CR537" s="171"/>
      <c r="CS537" s="171"/>
      <c r="CT537" s="171"/>
      <c r="CU537" s="171"/>
      <c r="CV537" s="171"/>
      <c r="CW537" s="171"/>
      <c r="CX537" s="171"/>
      <c r="CY537" s="171"/>
      <c r="CZ537" s="171"/>
    </row>
    <row r="538" s="175" customFormat="true" ht="25.15" customHeight="true" x14ac:dyDescent="0.2">
      <c r="C538" s="1127"/>
      <c r="D538" s="1127"/>
      <c r="E538" s="505" t="s">
        <v>175</v>
      </c>
      <c r="F538" s="506" t="s">
        <v>244</v>
      </c>
      <c r="G538" s="507" t="s">
        <v>245</v>
      </c>
      <c r="H538" s="1172" t="s">
        <v>347</v>
      </c>
      <c r="I538" s="1127"/>
      <c r="J538" s="521">
        <v>2.3082795064686104E-3</v>
      </c>
      <c r="K538" s="473"/>
      <c r="L538" s="473"/>
      <c r="M538" s="1172" t="s">
        <v>342</v>
      </c>
      <c r="N538" s="1127"/>
      <c r="O538" s="522">
        <v>1.2422450625718712E-3</v>
      </c>
      <c r="P538" s="473"/>
      <c r="Q538" s="473"/>
      <c r="AB538" s="168"/>
      <c r="AC538" s="168"/>
      <c r="AD538" s="168"/>
      <c r="AE538" s="168"/>
      <c r="AF538" s="168"/>
      <c r="AG538" s="168"/>
      <c r="AH538" s="168"/>
      <c r="AI538" s="168"/>
      <c r="AJ538" s="168"/>
      <c r="AK538" s="168"/>
      <c r="AL538" s="168"/>
      <c r="AM538" s="168"/>
      <c r="AN538" s="168"/>
      <c r="AO538" s="168"/>
      <c r="AP538" s="168"/>
      <c r="AQ538" s="168"/>
      <c r="AR538" s="168"/>
      <c r="AS538" s="168"/>
      <c r="AT538" s="168"/>
      <c r="AU538" s="168"/>
      <c r="AV538" s="168"/>
      <c r="AW538" s="168"/>
      <c r="AX538" s="168"/>
      <c r="AY538" s="168"/>
      <c r="AZ538" s="168"/>
      <c r="BA538" s="170"/>
      <c r="BB538" s="255"/>
      <c r="BC538" s="170"/>
      <c r="BD538" s="170"/>
      <c r="BE538" s="170"/>
      <c r="BF538" s="170"/>
      <c r="BG538" s="170"/>
      <c r="BH538" s="170"/>
      <c r="BI538" s="170"/>
      <c r="BJ538" s="170"/>
      <c r="BK538" s="170"/>
      <c r="BL538" s="170"/>
      <c r="BM538" s="170"/>
      <c r="BN538" s="170"/>
      <c r="BO538" s="170"/>
      <c r="BP538" s="170"/>
      <c r="BQ538" s="170"/>
      <c r="BR538" s="170"/>
      <c r="BS538" s="170"/>
      <c r="BT538" s="170"/>
      <c r="BU538" s="170"/>
      <c r="BV538" s="170"/>
      <c r="BW538" s="170"/>
      <c r="BX538" s="170"/>
      <c r="BY538" s="170"/>
      <c r="BZ538" s="171"/>
      <c r="CA538" s="171"/>
      <c r="CB538" s="171"/>
      <c r="CC538" s="171"/>
      <c r="CD538" s="171"/>
      <c r="CE538" s="171"/>
      <c r="CF538" s="171"/>
      <c r="CG538" s="171"/>
      <c r="CH538" s="171"/>
      <c r="CI538" s="171"/>
      <c r="CJ538" s="171"/>
      <c r="CK538" s="171"/>
      <c r="CL538" s="171"/>
      <c r="CM538" s="171"/>
      <c r="CN538" s="171"/>
      <c r="CO538" s="171"/>
      <c r="CP538" s="171"/>
      <c r="CQ538" s="171"/>
      <c r="CR538" s="171"/>
      <c r="CS538" s="171"/>
      <c r="CT538" s="171"/>
      <c r="CU538" s="171"/>
      <c r="CV538" s="171"/>
      <c r="CW538" s="171"/>
      <c r="CX538" s="171"/>
      <c r="CY538" s="171"/>
      <c r="CZ538" s="171"/>
    </row>
    <row r="539" s="175" customFormat="true" ht="25.15" customHeight="true" x14ac:dyDescent="0.2">
      <c r="C539" s="1172" t="s">
        <v>190</v>
      </c>
      <c r="D539" s="1127"/>
      <c r="E539" s="529">
        <v>10.052010919472384</v>
      </c>
      <c r="F539" s="530">
        <v>15.955572888051403</v>
      </c>
      <c r="G539" s="531">
        <v>15.955572888051403</v>
      </c>
      <c r="H539" s="1172" t="s">
        <v>291</v>
      </c>
      <c r="I539" s="1127"/>
      <c r="J539" s="521">
        <v>1.8648831616585265E-3</v>
      </c>
      <c r="K539" s="473"/>
      <c r="L539" s="473"/>
      <c r="M539" s="1172" t="s">
        <v>348</v>
      </c>
      <c r="N539" s="1127"/>
      <c r="O539" s="527">
        <v>7.1715907712206222E-5</v>
      </c>
      <c r="P539" s="473"/>
      <c r="Q539" s="473"/>
      <c r="AB539" s="168"/>
      <c r="AC539" s="168"/>
      <c r="AD539" s="168"/>
      <c r="AE539" s="168"/>
      <c r="AF539" s="168"/>
      <c r="AG539" s="168"/>
      <c r="AH539" s="168"/>
      <c r="AI539" s="168"/>
      <c r="AJ539" s="168"/>
      <c r="AK539" s="168"/>
      <c r="AL539" s="168"/>
      <c r="AM539" s="168"/>
      <c r="AN539" s="168"/>
      <c r="AO539" s="168"/>
      <c r="AP539" s="168"/>
      <c r="AQ539" s="168"/>
      <c r="AR539" s="168"/>
      <c r="AS539" s="168"/>
      <c r="AT539" s="168"/>
      <c r="AU539" s="168"/>
      <c r="AV539" s="168"/>
      <c r="AW539" s="168"/>
      <c r="AX539" s="168"/>
      <c r="AY539" s="168"/>
      <c r="AZ539" s="168"/>
      <c r="BA539" s="170"/>
      <c r="BB539" s="255"/>
      <c r="BC539" s="170"/>
      <c r="BD539" s="170"/>
      <c r="BE539" s="170"/>
      <c r="BF539" s="170"/>
      <c r="BG539" s="170"/>
      <c r="BH539" s="170"/>
      <c r="BI539" s="170"/>
      <c r="BJ539" s="170"/>
      <c r="BK539" s="170"/>
      <c r="BL539" s="170"/>
      <c r="BM539" s="170"/>
      <c r="BN539" s="170"/>
      <c r="BO539" s="170"/>
      <c r="BP539" s="170"/>
      <c r="BQ539" s="170"/>
      <c r="BR539" s="170"/>
      <c r="BS539" s="170"/>
      <c r="BT539" s="170"/>
      <c r="BU539" s="170"/>
      <c r="BV539" s="170"/>
      <c r="BW539" s="170"/>
      <c r="BX539" s="170"/>
      <c r="BY539" s="170"/>
      <c r="BZ539" s="171"/>
      <c r="CA539" s="171"/>
      <c r="CB539" s="171"/>
      <c r="CC539" s="171"/>
      <c r="CD539" s="171"/>
      <c r="CE539" s="171"/>
      <c r="CF539" s="171"/>
      <c r="CG539" s="171"/>
      <c r="CH539" s="171"/>
      <c r="CI539" s="171"/>
      <c r="CJ539" s="171"/>
      <c r="CK539" s="171"/>
      <c r="CL539" s="171"/>
      <c r="CM539" s="171"/>
      <c r="CN539" s="171"/>
      <c r="CO539" s="171"/>
      <c r="CP539" s="171"/>
      <c r="CQ539" s="171"/>
      <c r="CR539" s="171"/>
      <c r="CS539" s="171"/>
      <c r="CT539" s="171"/>
      <c r="CU539" s="171"/>
      <c r="CV539" s="171"/>
      <c r="CW539" s="171"/>
      <c r="CX539" s="171"/>
      <c r="CY539" s="171"/>
      <c r="CZ539" s="171"/>
    </row>
    <row r="540" s="175" customFormat="true" ht="25.15" customHeight="true" x14ac:dyDescent="0.2">
      <c r="C540" s="1128"/>
      <c r="D540" s="1127"/>
      <c r="E540" s="474"/>
      <c r="F540" s="474"/>
      <c r="G540" s="474"/>
      <c r="H540" s="1172" t="s">
        <v>306</v>
      </c>
      <c r="I540" s="1127"/>
      <c r="J540" s="521">
        <v>3.6470710703062218E-3</v>
      </c>
      <c r="K540" s="473"/>
      <c r="L540" s="473"/>
      <c r="M540" s="1172" t="s">
        <v>350</v>
      </c>
      <c r="N540" s="1127"/>
      <c r="O540" s="522">
        <v>2.7834430742856489E-4</v>
      </c>
      <c r="P540" s="473"/>
      <c r="Q540" s="473"/>
      <c r="AB540" s="168"/>
      <c r="AC540" s="168"/>
      <c r="AD540" s="168"/>
      <c r="AE540" s="168"/>
      <c r="AF540" s="168"/>
      <c r="AG540" s="168"/>
      <c r="AH540" s="168"/>
      <c r="AI540" s="168"/>
      <c r="AJ540" s="168"/>
      <c r="AK540" s="168"/>
      <c r="AL540" s="168"/>
      <c r="AM540" s="168"/>
      <c r="AN540" s="168"/>
      <c r="AO540" s="168"/>
      <c r="AP540" s="168"/>
      <c r="AQ540" s="168"/>
      <c r="AR540" s="168"/>
      <c r="AS540" s="168"/>
      <c r="AT540" s="168"/>
      <c r="AU540" s="168"/>
      <c r="AV540" s="168"/>
      <c r="AW540" s="168"/>
      <c r="AX540" s="168"/>
      <c r="AY540" s="168"/>
      <c r="AZ540" s="168"/>
      <c r="BA540" s="170"/>
      <c r="BB540" s="255"/>
      <c r="BC540" s="170"/>
      <c r="BD540" s="170"/>
      <c r="BE540" s="170"/>
      <c r="BF540" s="170"/>
      <c r="BG540" s="170"/>
      <c r="BH540" s="170"/>
      <c r="BI540" s="170"/>
      <c r="BJ540" s="170"/>
      <c r="BK540" s="170"/>
      <c r="BL540" s="170"/>
      <c r="BM540" s="170"/>
      <c r="BN540" s="170"/>
      <c r="BO540" s="170"/>
      <c r="BP540" s="170"/>
      <c r="BQ540" s="170"/>
      <c r="BR540" s="170"/>
      <c r="BS540" s="170"/>
      <c r="BT540" s="170"/>
      <c r="BU540" s="170"/>
      <c r="BV540" s="170"/>
      <c r="BW540" s="170"/>
      <c r="BX540" s="170"/>
      <c r="BY540" s="170"/>
      <c r="BZ540" s="171"/>
      <c r="CA540" s="171"/>
      <c r="CB540" s="171"/>
      <c r="CC540" s="171"/>
      <c r="CD540" s="171"/>
      <c r="CE540" s="171"/>
      <c r="CF540" s="171"/>
      <c r="CG540" s="171"/>
      <c r="CH540" s="171"/>
      <c r="CI540" s="171"/>
      <c r="CJ540" s="171"/>
      <c r="CK540" s="171"/>
      <c r="CL540" s="171"/>
      <c r="CM540" s="171"/>
      <c r="CN540" s="171"/>
      <c r="CO540" s="171"/>
      <c r="CP540" s="171"/>
      <c r="CQ540" s="171"/>
      <c r="CR540" s="171"/>
      <c r="CS540" s="171"/>
      <c r="CT540" s="171"/>
      <c r="CU540" s="171"/>
      <c r="CV540" s="171"/>
      <c r="CW540" s="171"/>
      <c r="CX540" s="171"/>
      <c r="CY540" s="171"/>
      <c r="CZ540" s="171"/>
    </row>
    <row r="541" s="175" customFormat="true" ht="25.15" customHeight="true" x14ac:dyDescent="0.2">
      <c r="C541" s="1128"/>
      <c r="D541" s="1127"/>
      <c r="E541" s="473"/>
      <c r="F541" s="473"/>
      <c r="G541" s="473"/>
      <c r="H541" s="1172" t="s">
        <v>307</v>
      </c>
      <c r="I541" s="1127"/>
      <c r="J541" s="521">
        <v>1.3195081755545058E-2</v>
      </c>
      <c r="K541" s="473"/>
      <c r="L541" s="473"/>
      <c r="M541" s="1172" t="s">
        <v>290</v>
      </c>
      <c r="N541" s="1127"/>
      <c r="O541" s="522">
        <v>0.18770307999836783</v>
      </c>
      <c r="P541" s="473"/>
      <c r="Q541" s="473"/>
      <c r="AB541" s="168"/>
      <c r="AC541" s="168"/>
      <c r="AD541" s="168"/>
      <c r="AE541" s="168"/>
      <c r="AF541" s="168"/>
      <c r="AG541" s="168"/>
      <c r="AH541" s="168"/>
      <c r="AI541" s="168"/>
      <c r="AJ541" s="168"/>
      <c r="AK541" s="168"/>
      <c r="AL541" s="168"/>
      <c r="AM541" s="168"/>
      <c r="AN541" s="168"/>
      <c r="AO541" s="168"/>
      <c r="AP541" s="168"/>
      <c r="AQ541" s="168"/>
      <c r="AR541" s="168"/>
      <c r="AS541" s="168"/>
      <c r="AT541" s="168"/>
      <c r="AU541" s="168"/>
      <c r="AV541" s="168"/>
      <c r="AW541" s="168"/>
      <c r="AX541" s="168"/>
      <c r="AY541" s="168"/>
      <c r="AZ541" s="168"/>
      <c r="BA541" s="170"/>
      <c r="BB541" s="255"/>
      <c r="BC541" s="170"/>
      <c r="BD541" s="170"/>
      <c r="BE541" s="170"/>
      <c r="BF541" s="170"/>
      <c r="BG541" s="170"/>
      <c r="BH541" s="170"/>
      <c r="BI541" s="170"/>
      <c r="BJ541" s="170"/>
      <c r="BK541" s="170"/>
      <c r="BL541" s="170"/>
      <c r="BM541" s="170"/>
      <c r="BN541" s="170"/>
      <c r="BO541" s="170"/>
      <c r="BP541" s="170"/>
      <c r="BQ541" s="170"/>
      <c r="BR541" s="170"/>
      <c r="BS541" s="170"/>
      <c r="BT541" s="170"/>
      <c r="BU541" s="170"/>
      <c r="BV541" s="170"/>
      <c r="BW541" s="170"/>
      <c r="BX541" s="170"/>
      <c r="BY541" s="170"/>
      <c r="BZ541" s="171"/>
      <c r="CA541" s="171"/>
      <c r="CB541" s="171"/>
      <c r="CC541" s="171"/>
      <c r="CD541" s="171"/>
      <c r="CE541" s="171"/>
      <c r="CF541" s="171"/>
      <c r="CG541" s="171"/>
      <c r="CH541" s="171"/>
      <c r="CI541" s="171"/>
      <c r="CJ541" s="171"/>
      <c r="CK541" s="171"/>
      <c r="CL541" s="171"/>
      <c r="CM541" s="171"/>
      <c r="CN541" s="171"/>
      <c r="CO541" s="171"/>
      <c r="CP541" s="171"/>
      <c r="CQ541" s="171"/>
      <c r="CR541" s="171"/>
      <c r="CS541" s="171"/>
      <c r="CT541" s="171"/>
      <c r="CU541" s="171"/>
      <c r="CV541" s="171"/>
      <c r="CW541" s="171"/>
      <c r="CX541" s="171"/>
      <c r="CY541" s="171"/>
      <c r="CZ541" s="171"/>
    </row>
    <row r="542" s="175" customFormat="true" ht="25.15" customHeight="true" x14ac:dyDescent="0.2">
      <c r="C542" s="1173" t="s">
        <v>246</v>
      </c>
      <c r="D542" s="1127"/>
      <c r="E542" s="1127"/>
      <c r="F542" s="473"/>
      <c r="G542" s="473"/>
      <c r="H542" s="1172" t="s">
        <v>317</v>
      </c>
      <c r="I542" s="1127"/>
      <c r="J542" s="521">
        <v>1.4230029492533821E-2</v>
      </c>
      <c r="K542" s="473"/>
      <c r="L542" s="473"/>
      <c r="M542" s="1172" t="s">
        <v>347</v>
      </c>
      <c r="N542" s="1127"/>
      <c r="O542" s="522">
        <v>4.3418526049593078E-4</v>
      </c>
      <c r="P542" s="473"/>
      <c r="Q542" s="473"/>
      <c r="AB542" s="168"/>
      <c r="AC542" s="168"/>
      <c r="AD542" s="168"/>
      <c r="AE542" s="168"/>
      <c r="AF542" s="168"/>
      <c r="AG542" s="168"/>
      <c r="AH542" s="168"/>
      <c r="AI542" s="168"/>
      <c r="AJ542" s="168"/>
      <c r="AK542" s="168"/>
      <c r="AL542" s="168"/>
      <c r="AM542" s="168"/>
      <c r="AN542" s="168"/>
      <c r="AO542" s="168"/>
      <c r="AP542" s="168"/>
      <c r="AQ542" s="168"/>
      <c r="AR542" s="168"/>
      <c r="AS542" s="168"/>
      <c r="AT542" s="168"/>
      <c r="AU542" s="168"/>
      <c r="AV542" s="168"/>
      <c r="AW542" s="168"/>
      <c r="AX542" s="168"/>
      <c r="AY542" s="168"/>
      <c r="AZ542" s="168"/>
      <c r="BA542" s="170"/>
      <c r="BB542" s="255"/>
      <c r="BC542" s="170"/>
      <c r="BD542" s="170"/>
      <c r="BE542" s="170"/>
      <c r="BF542" s="170"/>
      <c r="BG542" s="170"/>
      <c r="BH542" s="170"/>
      <c r="BI542" s="170"/>
      <c r="BJ542" s="170"/>
      <c r="BK542" s="170"/>
      <c r="BL542" s="170"/>
      <c r="BM542" s="170"/>
      <c r="BN542" s="170"/>
      <c r="BO542" s="170"/>
      <c r="BP542" s="170"/>
      <c r="BQ542" s="170"/>
      <c r="BR542" s="170"/>
      <c r="BS542" s="170"/>
      <c r="BT542" s="170"/>
      <c r="BU542" s="170"/>
      <c r="BV542" s="170"/>
      <c r="BW542" s="170"/>
      <c r="BX542" s="170"/>
      <c r="BY542" s="170"/>
      <c r="BZ542" s="171"/>
      <c r="CA542" s="171"/>
      <c r="CB542" s="171"/>
      <c r="CC542" s="171"/>
      <c r="CD542" s="171"/>
      <c r="CE542" s="171"/>
      <c r="CF542" s="171"/>
      <c r="CG542" s="171"/>
      <c r="CH542" s="171"/>
      <c r="CI542" s="171"/>
      <c r="CJ542" s="171"/>
      <c r="CK542" s="171"/>
      <c r="CL542" s="171"/>
      <c r="CM542" s="171"/>
      <c r="CN542" s="171"/>
      <c r="CO542" s="171"/>
      <c r="CP542" s="171"/>
      <c r="CQ542" s="171"/>
      <c r="CR542" s="171"/>
      <c r="CS542" s="171"/>
      <c r="CT542" s="171"/>
      <c r="CU542" s="171"/>
      <c r="CV542" s="171"/>
      <c r="CW542" s="171"/>
      <c r="CX542" s="171"/>
      <c r="CY542" s="171"/>
      <c r="CZ542" s="171"/>
    </row>
    <row r="543" s="175" customFormat="true" ht="25.15" customHeight="true" x14ac:dyDescent="0.2">
      <c r="C543" s="1128"/>
      <c r="D543" s="1127"/>
      <c r="E543" s="508" t="s">
        <v>189</v>
      </c>
      <c r="F543" s="473"/>
      <c r="G543" s="473"/>
      <c r="H543" s="1172" t="s">
        <v>327</v>
      </c>
      <c r="I543" s="1127"/>
      <c r="J543" s="521">
        <v>4.0393922847124049E-3</v>
      </c>
      <c r="K543" s="473"/>
      <c r="L543" s="473"/>
      <c r="M543" s="1172" t="s">
        <v>291</v>
      </c>
      <c r="N543" s="1127"/>
      <c r="O543" s="522">
        <v>0.64534473604869502</v>
      </c>
      <c r="P543" s="473"/>
      <c r="Q543" s="473"/>
      <c r="AB543" s="168"/>
      <c r="AC543" s="168"/>
      <c r="AD543" s="168"/>
      <c r="AE543" s="168"/>
      <c r="AF543" s="168"/>
      <c r="AG543" s="168"/>
      <c r="AH543" s="168"/>
      <c r="AI543" s="168"/>
      <c r="AJ543" s="168"/>
      <c r="AK543" s="168"/>
      <c r="AL543" s="168"/>
      <c r="AM543" s="168"/>
      <c r="AN543" s="168"/>
      <c r="AO543" s="168"/>
      <c r="AP543" s="168"/>
      <c r="AQ543" s="168"/>
      <c r="AR543" s="168"/>
      <c r="AS543" s="168"/>
      <c r="AT543" s="168"/>
      <c r="AU543" s="168"/>
      <c r="AV543" s="168"/>
      <c r="AW543" s="168"/>
      <c r="AX543" s="168"/>
      <c r="AY543" s="168"/>
      <c r="AZ543" s="168"/>
      <c r="BA543" s="170"/>
      <c r="BB543" s="255"/>
      <c r="BC543" s="170"/>
      <c r="BD543" s="170"/>
      <c r="BE543" s="170"/>
      <c r="BF543" s="170"/>
      <c r="BG543" s="170"/>
      <c r="BH543" s="170"/>
      <c r="BI543" s="170"/>
      <c r="BJ543" s="170"/>
      <c r="BK543" s="170"/>
      <c r="BL543" s="170"/>
      <c r="BM543" s="170"/>
      <c r="BN543" s="170"/>
      <c r="BO543" s="170"/>
      <c r="BP543" s="170"/>
      <c r="BQ543" s="170"/>
      <c r="BR543" s="170"/>
      <c r="BS543" s="170"/>
      <c r="BT543" s="170"/>
      <c r="BU543" s="170"/>
      <c r="BV543" s="170"/>
      <c r="BW543" s="170"/>
      <c r="BX543" s="170"/>
      <c r="BY543" s="170"/>
      <c r="BZ543" s="171"/>
      <c r="CA543" s="171"/>
      <c r="CB543" s="171"/>
      <c r="CC543" s="171"/>
      <c r="CD543" s="171"/>
      <c r="CE543" s="171"/>
      <c r="CF543" s="171"/>
      <c r="CG543" s="171"/>
      <c r="CH543" s="171"/>
      <c r="CI543" s="171"/>
      <c r="CJ543" s="171"/>
      <c r="CK543" s="171"/>
      <c r="CL543" s="171"/>
      <c r="CM543" s="171"/>
      <c r="CN543" s="171"/>
      <c r="CO543" s="171"/>
      <c r="CP543" s="171"/>
      <c r="CQ543" s="171"/>
      <c r="CR543" s="171"/>
      <c r="CS543" s="171"/>
      <c r="CT543" s="171"/>
      <c r="CU543" s="171"/>
      <c r="CV543" s="171"/>
      <c r="CW543" s="171"/>
      <c r="CX543" s="171"/>
      <c r="CY543" s="171"/>
      <c r="CZ543" s="171"/>
    </row>
    <row r="544" s="175" customFormat="true" ht="25.15" customHeight="true" x14ac:dyDescent="0.2">
      <c r="C544" s="1127"/>
      <c r="D544" s="1127"/>
      <c r="E544" s="532" t="s">
        <v>190</v>
      </c>
      <c r="F544" s="473"/>
      <c r="G544" s="473"/>
      <c r="H544" s="1172" t="s">
        <v>334</v>
      </c>
      <c r="I544" s="1127"/>
      <c r="J544" s="521">
        <v>1.4438294115418119E-2</v>
      </c>
      <c r="K544" s="473"/>
      <c r="L544" s="473"/>
      <c r="M544" s="1172" t="s">
        <v>306</v>
      </c>
      <c r="N544" s="1127"/>
      <c r="O544" s="522">
        <v>0.20013379130116296</v>
      </c>
      <c r="P544" s="473"/>
      <c r="Q544" s="473"/>
      <c r="AB544" s="168"/>
      <c r="AC544" s="168"/>
      <c r="AD544" s="168"/>
      <c r="AE544" s="168"/>
      <c r="AF544" s="168"/>
      <c r="AG544" s="168"/>
      <c r="AH544" s="168"/>
      <c r="AI544" s="168"/>
      <c r="AJ544" s="168"/>
      <c r="AK544" s="168"/>
      <c r="AL544" s="168"/>
      <c r="AM544" s="168"/>
      <c r="AN544" s="168"/>
      <c r="AO544" s="168"/>
      <c r="AP544" s="168"/>
      <c r="AQ544" s="168"/>
      <c r="AR544" s="168"/>
      <c r="AS544" s="168"/>
      <c r="AT544" s="168"/>
      <c r="AU544" s="168"/>
      <c r="AV544" s="168"/>
      <c r="AW544" s="168"/>
      <c r="AX544" s="168"/>
      <c r="AY544" s="168"/>
      <c r="AZ544" s="168"/>
      <c r="BA544" s="170"/>
      <c r="BB544" s="255"/>
      <c r="BC544" s="170"/>
      <c r="BD544" s="170"/>
      <c r="BE544" s="170"/>
      <c r="BF544" s="170"/>
      <c r="BG544" s="170"/>
      <c r="BH544" s="170"/>
      <c r="BI544" s="170"/>
      <c r="BJ544" s="170"/>
      <c r="BK544" s="170"/>
      <c r="BL544" s="170"/>
      <c r="BM544" s="170"/>
      <c r="BN544" s="170"/>
      <c r="BO544" s="170"/>
      <c r="BP544" s="170"/>
      <c r="BQ544" s="170"/>
      <c r="BR544" s="170"/>
      <c r="BS544" s="170"/>
      <c r="BT544" s="170"/>
      <c r="BU544" s="170"/>
      <c r="BV544" s="170"/>
      <c r="BW544" s="170"/>
      <c r="BX544" s="170"/>
      <c r="BY544" s="170"/>
      <c r="BZ544" s="171"/>
      <c r="CA544" s="171"/>
      <c r="CB544" s="171"/>
      <c r="CC544" s="171"/>
      <c r="CD544" s="171"/>
      <c r="CE544" s="171"/>
      <c r="CF544" s="171"/>
      <c r="CG544" s="171"/>
      <c r="CH544" s="171"/>
      <c r="CI544" s="171"/>
      <c r="CJ544" s="171"/>
      <c r="CK544" s="171"/>
      <c r="CL544" s="171"/>
      <c r="CM544" s="171"/>
      <c r="CN544" s="171"/>
      <c r="CO544" s="171"/>
      <c r="CP544" s="171"/>
      <c r="CQ544" s="171"/>
      <c r="CR544" s="171"/>
      <c r="CS544" s="171"/>
      <c r="CT544" s="171"/>
      <c r="CU544" s="171"/>
      <c r="CV544" s="171"/>
      <c r="CW544" s="171"/>
      <c r="CX544" s="171"/>
      <c r="CY544" s="171"/>
      <c r="CZ544" s="171"/>
    </row>
    <row r="545" s="175" customFormat="true" ht="25.15" customHeight="true" x14ac:dyDescent="0.2">
      <c r="C545" s="1172" t="s">
        <v>315</v>
      </c>
      <c r="D545" s="1127"/>
      <c r="E545" s="517">
        <v>3.6257181266037566E-2</v>
      </c>
      <c r="F545" s="473"/>
      <c r="G545" s="473"/>
      <c r="H545" s="1172" t="s">
        <v>346</v>
      </c>
      <c r="I545" s="1127"/>
      <c r="J545" s="524">
        <v>5.4553747339148497E-3</v>
      </c>
      <c r="K545" s="473"/>
      <c r="L545" s="473"/>
      <c r="M545" s="1172" t="s">
        <v>307</v>
      </c>
      <c r="N545" s="1127"/>
      <c r="O545" s="522">
        <v>0.18812619750810003</v>
      </c>
      <c r="P545" s="473"/>
      <c r="Q545" s="473"/>
      <c r="AB545" s="168"/>
      <c r="AC545" s="168"/>
      <c r="AD545" s="168"/>
      <c r="AE545" s="168"/>
      <c r="AF545" s="168"/>
      <c r="AG545" s="168"/>
      <c r="AH545" s="168"/>
      <c r="AI545" s="168"/>
      <c r="AJ545" s="168"/>
      <c r="AK545" s="168"/>
      <c r="AL545" s="168"/>
      <c r="AM545" s="168"/>
      <c r="AN545" s="168"/>
      <c r="AO545" s="168"/>
      <c r="AP545" s="168"/>
      <c r="AQ545" s="168"/>
      <c r="AR545" s="168"/>
      <c r="AS545" s="168"/>
      <c r="AT545" s="168"/>
      <c r="AU545" s="168"/>
      <c r="AV545" s="168"/>
      <c r="AW545" s="168"/>
      <c r="AX545" s="168"/>
      <c r="AY545" s="168"/>
      <c r="AZ545" s="168"/>
      <c r="BA545" s="170"/>
      <c r="BB545" s="255"/>
      <c r="BC545" s="170"/>
      <c r="BD545" s="170"/>
      <c r="BE545" s="170"/>
      <c r="BF545" s="170"/>
      <c r="BG545" s="170"/>
      <c r="BH545" s="170"/>
      <c r="BI545" s="170"/>
      <c r="BJ545" s="170"/>
      <c r="BK545" s="170"/>
      <c r="BL545" s="170"/>
      <c r="BM545" s="170"/>
      <c r="BN545" s="170"/>
      <c r="BO545" s="170"/>
      <c r="BP545" s="170"/>
      <c r="BQ545" s="170"/>
      <c r="BR545" s="170"/>
      <c r="BS545" s="170"/>
      <c r="BT545" s="170"/>
      <c r="BU545" s="170"/>
      <c r="BV545" s="170"/>
      <c r="BW545" s="170"/>
      <c r="BX545" s="170"/>
      <c r="BY545" s="170"/>
      <c r="BZ545" s="171"/>
      <c r="CA545" s="171"/>
      <c r="CB545" s="171"/>
      <c r="CC545" s="171"/>
      <c r="CD545" s="171"/>
      <c r="CE545" s="171"/>
      <c r="CF545" s="171"/>
      <c r="CG545" s="171"/>
      <c r="CH545" s="171"/>
      <c r="CI545" s="171"/>
      <c r="CJ545" s="171"/>
      <c r="CK545" s="171"/>
      <c r="CL545" s="171"/>
      <c r="CM545" s="171"/>
      <c r="CN545" s="171"/>
      <c r="CO545" s="171"/>
      <c r="CP545" s="171"/>
      <c r="CQ545" s="171"/>
      <c r="CR545" s="171"/>
      <c r="CS545" s="171"/>
      <c r="CT545" s="171"/>
      <c r="CU545" s="171"/>
      <c r="CV545" s="171"/>
      <c r="CW545" s="171"/>
      <c r="CX545" s="171"/>
      <c r="CY545" s="171"/>
      <c r="CZ545" s="171"/>
    </row>
    <row r="546" s="175" customFormat="true" ht="25.15" customHeight="true" x14ac:dyDescent="0.2">
      <c r="C546" s="1172" t="s">
        <v>289</v>
      </c>
      <c r="D546" s="1127"/>
      <c r="E546" s="520">
        <v>8.0314446994860275E-2</v>
      </c>
      <c r="F546" s="473"/>
      <c r="G546" s="473"/>
      <c r="H546" s="1128"/>
      <c r="I546" s="1127"/>
      <c r="J546" s="474"/>
      <c r="K546" s="473"/>
      <c r="L546" s="473"/>
      <c r="M546" s="1172" t="s">
        <v>317</v>
      </c>
      <c r="N546" s="1127"/>
      <c r="O546" s="522">
        <v>6.0608451648463221E-2</v>
      </c>
      <c r="P546" s="473"/>
      <c r="Q546" s="473"/>
      <c r="AB546" s="168"/>
      <c r="AC546" s="168"/>
      <c r="AD546" s="168"/>
      <c r="AE546" s="168"/>
      <c r="AF546" s="168"/>
      <c r="AG546" s="168"/>
      <c r="AH546" s="168"/>
      <c r="AI546" s="168"/>
      <c r="AJ546" s="168"/>
      <c r="AK546" s="168"/>
      <c r="AL546" s="168"/>
      <c r="AM546" s="168"/>
      <c r="AN546" s="168"/>
      <c r="AO546" s="168"/>
      <c r="AP546" s="168"/>
      <c r="AQ546" s="168"/>
      <c r="AR546" s="168"/>
      <c r="AS546" s="168"/>
      <c r="AT546" s="168"/>
      <c r="AU546" s="168"/>
      <c r="AV546" s="168"/>
      <c r="AW546" s="168"/>
      <c r="AX546" s="168"/>
      <c r="AY546" s="168"/>
      <c r="AZ546" s="168"/>
      <c r="BA546" s="170"/>
      <c r="BB546" s="255"/>
      <c r="BC546" s="170"/>
      <c r="BD546" s="170"/>
      <c r="BE546" s="170"/>
      <c r="BF546" s="170"/>
      <c r="BG546" s="170"/>
      <c r="BH546" s="170"/>
      <c r="BI546" s="170"/>
      <c r="BJ546" s="170"/>
      <c r="BK546" s="170"/>
      <c r="BL546" s="170"/>
      <c r="BM546" s="170"/>
      <c r="BN546" s="170"/>
      <c r="BO546" s="170"/>
      <c r="BP546" s="170"/>
      <c r="BQ546" s="170"/>
      <c r="BR546" s="170"/>
      <c r="BS546" s="170"/>
      <c r="BT546" s="170"/>
      <c r="BU546" s="170"/>
      <c r="BV546" s="170"/>
      <c r="BW546" s="170"/>
      <c r="BX546" s="170"/>
      <c r="BY546" s="170"/>
      <c r="BZ546" s="171"/>
      <c r="CA546" s="171"/>
      <c r="CB546" s="171"/>
      <c r="CC546" s="171"/>
      <c r="CD546" s="171"/>
      <c r="CE546" s="171"/>
      <c r="CF546" s="171"/>
      <c r="CG546" s="171"/>
      <c r="CH546" s="171"/>
      <c r="CI546" s="171"/>
      <c r="CJ546" s="171"/>
      <c r="CK546" s="171"/>
      <c r="CL546" s="171"/>
      <c r="CM546" s="171"/>
      <c r="CN546" s="171"/>
      <c r="CO546" s="171"/>
      <c r="CP546" s="171"/>
      <c r="CQ546" s="171"/>
      <c r="CR546" s="171"/>
      <c r="CS546" s="171"/>
      <c r="CT546" s="171"/>
      <c r="CU546" s="171"/>
      <c r="CV546" s="171"/>
      <c r="CW546" s="171"/>
      <c r="CX546" s="171"/>
      <c r="CY546" s="171"/>
      <c r="CZ546" s="171"/>
    </row>
    <row r="547" s="175" customFormat="true" ht="25.15" customHeight="true" x14ac:dyDescent="0.2">
      <c r="C547" s="1172" t="s">
        <v>300</v>
      </c>
      <c r="D547" s="1127"/>
      <c r="E547" s="520">
        <v>4.1698701179234257E-2</v>
      </c>
      <c r="F547" s="473"/>
      <c r="G547" s="473"/>
      <c r="H547" s="1128"/>
      <c r="I547" s="1127"/>
      <c r="J547" s="473"/>
      <c r="K547" s="473"/>
      <c r="L547" s="473"/>
      <c r="M547" s="1172" t="s">
        <v>327</v>
      </c>
      <c r="N547" s="1127"/>
      <c r="O547" s="522">
        <v>1.8255031803856504E-2</v>
      </c>
      <c r="P547" s="473"/>
      <c r="Q547" s="473"/>
      <c r="AB547" s="168"/>
      <c r="AC547" s="168"/>
      <c r="AD547" s="168"/>
      <c r="AE547" s="168"/>
      <c r="AF547" s="168"/>
      <c r="AG547" s="168"/>
      <c r="AH547" s="168"/>
      <c r="AI547" s="168"/>
      <c r="AJ547" s="168"/>
      <c r="AK547" s="168"/>
      <c r="AL547" s="168"/>
      <c r="AM547" s="168"/>
      <c r="AN547" s="168"/>
      <c r="AO547" s="168"/>
      <c r="AP547" s="168"/>
      <c r="AQ547" s="168"/>
      <c r="AR547" s="168"/>
      <c r="AS547" s="168"/>
      <c r="AT547" s="168"/>
      <c r="AU547" s="168"/>
      <c r="AV547" s="168"/>
      <c r="AW547" s="168"/>
      <c r="AX547" s="168"/>
      <c r="AY547" s="168"/>
      <c r="AZ547" s="168"/>
      <c r="BA547" s="170"/>
      <c r="BB547" s="255"/>
      <c r="BC547" s="170"/>
      <c r="BD547" s="170"/>
      <c r="BE547" s="170"/>
      <c r="BF547" s="170"/>
      <c r="BG547" s="170"/>
      <c r="BH547" s="170"/>
      <c r="BI547" s="170"/>
      <c r="BJ547" s="170"/>
      <c r="BK547" s="170"/>
      <c r="BL547" s="170"/>
      <c r="BM547" s="170"/>
      <c r="BN547" s="170"/>
      <c r="BO547" s="170"/>
      <c r="BP547" s="170"/>
      <c r="BQ547" s="170"/>
      <c r="BR547" s="170"/>
      <c r="BS547" s="170"/>
      <c r="BT547" s="170"/>
      <c r="BU547" s="170"/>
      <c r="BV547" s="170"/>
      <c r="BW547" s="170"/>
      <c r="BX547" s="170"/>
      <c r="BY547" s="170"/>
      <c r="BZ547" s="171"/>
      <c r="CA547" s="171"/>
      <c r="CB547" s="171"/>
      <c r="CC547" s="171"/>
      <c r="CD547" s="171"/>
      <c r="CE547" s="171"/>
      <c r="CF547" s="171"/>
      <c r="CG547" s="171"/>
      <c r="CH547" s="171"/>
      <c r="CI547" s="171"/>
      <c r="CJ547" s="171"/>
      <c r="CK547" s="171"/>
      <c r="CL547" s="171"/>
      <c r="CM547" s="171"/>
      <c r="CN547" s="171"/>
      <c r="CO547" s="171"/>
      <c r="CP547" s="171"/>
      <c r="CQ547" s="171"/>
      <c r="CR547" s="171"/>
      <c r="CS547" s="171"/>
      <c r="CT547" s="171"/>
      <c r="CU547" s="171"/>
      <c r="CV547" s="171"/>
      <c r="CW547" s="171"/>
      <c r="CX547" s="171"/>
      <c r="CY547" s="171"/>
      <c r="CZ547" s="171"/>
    </row>
    <row r="548" s="175" customFormat="true" ht="25.15" customHeight="true" x14ac:dyDescent="0.2">
      <c r="C548" s="1172" t="s">
        <v>298</v>
      </c>
      <c r="D548" s="1127"/>
      <c r="E548" s="520">
        <v>6.8757360239292784E-2</v>
      </c>
      <c r="F548" s="473"/>
      <c r="G548" s="473"/>
      <c r="H548" s="1173" t="s">
        <v>242</v>
      </c>
      <c r="I548" s="1127"/>
      <c r="J548" s="1127"/>
      <c r="K548" s="1127"/>
      <c r="L548" s="1127"/>
      <c r="M548" s="1172" t="s">
        <v>334</v>
      </c>
      <c r="N548" s="1127"/>
      <c r="O548" s="522">
        <v>2.1334440556002024E-4</v>
      </c>
      <c r="P548" s="473"/>
      <c r="Q548" s="473"/>
      <c r="AB548" s="168"/>
      <c r="AC548" s="168"/>
      <c r="AD548" s="168"/>
      <c r="AE548" s="168"/>
      <c r="AF548" s="168"/>
      <c r="AG548" s="168"/>
      <c r="AH548" s="168"/>
      <c r="AI548" s="168"/>
      <c r="AJ548" s="168"/>
      <c r="AK548" s="168"/>
      <c r="AL548" s="168"/>
      <c r="AM548" s="168"/>
      <c r="AN548" s="168"/>
      <c r="AO548" s="168"/>
      <c r="AP548" s="168"/>
      <c r="AQ548" s="168"/>
      <c r="AR548" s="168"/>
      <c r="AS548" s="168"/>
      <c r="AT548" s="168"/>
      <c r="AU548" s="168"/>
      <c r="AV548" s="168"/>
      <c r="AW548" s="168"/>
      <c r="AX548" s="168"/>
      <c r="AY548" s="168"/>
      <c r="AZ548" s="168"/>
      <c r="BA548" s="170"/>
      <c r="BB548" s="255"/>
      <c r="BC548" s="170"/>
      <c r="BD548" s="170"/>
      <c r="BE548" s="170"/>
      <c r="BF548" s="170"/>
      <c r="BG548" s="170"/>
      <c r="BH548" s="170"/>
      <c r="BI548" s="170"/>
      <c r="BJ548" s="170"/>
      <c r="BK548" s="170"/>
      <c r="BL548" s="170"/>
      <c r="BM548" s="170"/>
      <c r="BN548" s="170"/>
      <c r="BO548" s="170"/>
      <c r="BP548" s="170"/>
      <c r="BQ548" s="170"/>
      <c r="BR548" s="170"/>
      <c r="BS548" s="170"/>
      <c r="BT548" s="170"/>
      <c r="BU548" s="170"/>
      <c r="BV548" s="170"/>
      <c r="BW548" s="170"/>
      <c r="BX548" s="170"/>
      <c r="BY548" s="170"/>
      <c r="BZ548" s="171"/>
      <c r="CA548" s="171"/>
      <c r="CB548" s="171"/>
      <c r="CC548" s="171"/>
      <c r="CD548" s="171"/>
      <c r="CE548" s="171"/>
      <c r="CF548" s="171"/>
      <c r="CG548" s="171"/>
      <c r="CH548" s="171"/>
      <c r="CI548" s="171"/>
      <c r="CJ548" s="171"/>
      <c r="CK548" s="171"/>
      <c r="CL548" s="171"/>
      <c r="CM548" s="171"/>
      <c r="CN548" s="171"/>
      <c r="CO548" s="171"/>
      <c r="CP548" s="171"/>
      <c r="CQ548" s="171"/>
      <c r="CR548" s="171"/>
      <c r="CS548" s="171"/>
      <c r="CT548" s="171"/>
      <c r="CU548" s="171"/>
      <c r="CV548" s="171"/>
      <c r="CW548" s="171"/>
      <c r="CX548" s="171"/>
      <c r="CY548" s="171"/>
      <c r="CZ548" s="171"/>
    </row>
    <row r="549" s="175" customFormat="true" ht="25.15" customHeight="true" x14ac:dyDescent="0.2">
      <c r="C549" s="1172" t="s">
        <v>316</v>
      </c>
      <c r="D549" s="1127"/>
      <c r="E549" s="520">
        <v>-4.7711259484890843E-4</v>
      </c>
      <c r="F549" s="473"/>
      <c r="G549" s="473"/>
      <c r="H549" s="1129" t="s">
        <v>189</v>
      </c>
      <c r="I549" s="1127"/>
      <c r="J549" s="1129" t="s">
        <v>243</v>
      </c>
      <c r="K549" s="1130"/>
      <c r="L549" s="1131"/>
      <c r="M549" s="1172" t="s">
        <v>346</v>
      </c>
      <c r="N549" s="1127"/>
      <c r="O549" s="525">
        <v>3.1053593932961834E-4</v>
      </c>
      <c r="P549" s="473"/>
      <c r="Q549" s="473"/>
      <c r="AB549" s="168"/>
      <c r="AC549" s="168"/>
      <c r="AD549" s="168"/>
      <c r="AE549" s="168"/>
      <c r="AF549" s="168"/>
      <c r="AG549" s="168"/>
      <c r="AH549" s="168"/>
      <c r="AI549" s="168"/>
      <c r="AJ549" s="168"/>
      <c r="AK549" s="168"/>
      <c r="AL549" s="168"/>
      <c r="AM549" s="168"/>
      <c r="AN549" s="168"/>
      <c r="AO549" s="168"/>
      <c r="AP549" s="168"/>
      <c r="AQ549" s="168"/>
      <c r="AR549" s="168"/>
      <c r="AS549" s="168"/>
      <c r="AT549" s="168"/>
      <c r="AU549" s="168"/>
      <c r="AV549" s="168"/>
      <c r="AW549" s="168"/>
      <c r="AX549" s="168"/>
      <c r="AY549" s="168"/>
      <c r="AZ549" s="168"/>
      <c r="BA549" s="170"/>
      <c r="BB549" s="255"/>
      <c r="BC549" s="170"/>
      <c r="BD549" s="170"/>
      <c r="BE549" s="170"/>
      <c r="BF549" s="170"/>
      <c r="BG549" s="170"/>
      <c r="BH549" s="170"/>
      <c r="BI549" s="170"/>
      <c r="BJ549" s="170"/>
      <c r="BK549" s="170"/>
      <c r="BL549" s="170"/>
      <c r="BM549" s="170"/>
      <c r="BN549" s="170"/>
      <c r="BO549" s="170"/>
      <c r="BP549" s="170"/>
      <c r="BQ549" s="170"/>
      <c r="BR549" s="170"/>
      <c r="BS549" s="170"/>
      <c r="BT549" s="170"/>
      <c r="BU549" s="170"/>
      <c r="BV549" s="170"/>
      <c r="BW549" s="170"/>
      <c r="BX549" s="170"/>
      <c r="BY549" s="170"/>
      <c r="BZ549" s="171"/>
      <c r="CA549" s="171"/>
      <c r="CB549" s="171"/>
      <c r="CC549" s="171"/>
      <c r="CD549" s="171"/>
      <c r="CE549" s="171"/>
      <c r="CF549" s="171"/>
      <c r="CG549" s="171"/>
      <c r="CH549" s="171"/>
      <c r="CI549" s="171"/>
      <c r="CJ549" s="171"/>
      <c r="CK549" s="171"/>
      <c r="CL549" s="171"/>
      <c r="CM549" s="171"/>
      <c r="CN549" s="171"/>
      <c r="CO549" s="171"/>
      <c r="CP549" s="171"/>
      <c r="CQ549" s="171"/>
      <c r="CR549" s="171"/>
      <c r="CS549" s="171"/>
      <c r="CT549" s="171"/>
      <c r="CU549" s="171"/>
      <c r="CV549" s="171"/>
      <c r="CW549" s="171"/>
      <c r="CX549" s="171"/>
      <c r="CY549" s="171"/>
      <c r="CZ549" s="171"/>
    </row>
    <row r="550" s="175" customFormat="true" ht="25.15" customHeight="true" x14ac:dyDescent="0.2">
      <c r="C550" s="1172" t="s">
        <v>285</v>
      </c>
      <c r="D550" s="1127"/>
      <c r="E550" s="520">
        <v>8.2527309442711305E-2</v>
      </c>
      <c r="F550" s="473"/>
      <c r="G550" s="473"/>
      <c r="H550" s="1127"/>
      <c r="I550" s="1127"/>
      <c r="J550" s="509" t="s">
        <v>175</v>
      </c>
      <c r="K550" s="510" t="s">
        <v>244</v>
      </c>
      <c r="L550" s="511" t="s">
        <v>245</v>
      </c>
      <c r="M550" s="1128"/>
      <c r="N550" s="1127"/>
      <c r="O550" s="474"/>
      <c r="P550" s="473"/>
      <c r="Q550" s="473"/>
      <c r="AB550" s="168"/>
      <c r="AC550" s="168"/>
      <c r="AD550" s="168"/>
      <c r="AE550" s="168"/>
      <c r="AF550" s="168"/>
      <c r="AG550" s="168"/>
      <c r="AH550" s="168"/>
      <c r="AI550" s="168"/>
      <c r="AJ550" s="168"/>
      <c r="AK550" s="168"/>
      <c r="AL550" s="168"/>
      <c r="AM550" s="168"/>
      <c r="AN550" s="168"/>
      <c r="AO550" s="168"/>
      <c r="AP550" s="168"/>
      <c r="AQ550" s="168"/>
      <c r="AR550" s="168"/>
      <c r="AS550" s="168"/>
      <c r="AT550" s="168"/>
      <c r="AU550" s="168"/>
      <c r="AV550" s="168"/>
      <c r="AW550" s="168"/>
      <c r="AX550" s="168"/>
      <c r="AY550" s="168"/>
      <c r="AZ550" s="168"/>
      <c r="BA550" s="170"/>
      <c r="BB550" s="255"/>
      <c r="BC550" s="170"/>
      <c r="BD550" s="170"/>
      <c r="BE550" s="170"/>
      <c r="BF550" s="170"/>
      <c r="BG550" s="170"/>
      <c r="BH550" s="170"/>
      <c r="BI550" s="170"/>
      <c r="BJ550" s="170"/>
      <c r="BK550" s="170"/>
      <c r="BL550" s="170"/>
      <c r="BM550" s="170"/>
      <c r="BN550" s="170"/>
      <c r="BO550" s="170"/>
      <c r="BP550" s="170"/>
      <c r="BQ550" s="170"/>
      <c r="BR550" s="170"/>
      <c r="BS550" s="170"/>
      <c r="BT550" s="170"/>
      <c r="BU550" s="170"/>
      <c r="BV550" s="170"/>
      <c r="BW550" s="170"/>
      <c r="BX550" s="170"/>
      <c r="BY550" s="170"/>
      <c r="BZ550" s="171"/>
      <c r="CA550" s="171"/>
      <c r="CB550" s="171"/>
      <c r="CC550" s="171"/>
      <c r="CD550" s="171"/>
      <c r="CE550" s="171"/>
      <c r="CF550" s="171"/>
      <c r="CG550" s="171"/>
      <c r="CH550" s="171"/>
      <c r="CI550" s="171"/>
      <c r="CJ550" s="171"/>
      <c r="CK550" s="171"/>
      <c r="CL550" s="171"/>
      <c r="CM550" s="171"/>
      <c r="CN550" s="171"/>
      <c r="CO550" s="171"/>
      <c r="CP550" s="171"/>
      <c r="CQ550" s="171"/>
      <c r="CR550" s="171"/>
      <c r="CS550" s="171"/>
      <c r="CT550" s="171"/>
      <c r="CU550" s="171"/>
      <c r="CV550" s="171"/>
      <c r="CW550" s="171"/>
      <c r="CX550" s="171"/>
      <c r="CY550" s="171"/>
      <c r="CZ550" s="171"/>
    </row>
    <row r="551" s="175" customFormat="true" ht="25.15" customHeight="true" x14ac:dyDescent="0.2">
      <c r="C551" s="1172" t="s">
        <v>305</v>
      </c>
      <c r="D551" s="1127"/>
      <c r="E551" s="520">
        <v>5.8042503390908079E-2</v>
      </c>
      <c r="F551" s="473"/>
      <c r="G551" s="473"/>
      <c r="H551" s="1172" t="s">
        <v>190</v>
      </c>
      <c r="I551" s="1127"/>
      <c r="J551" s="533">
        <v>4.9502624976484961</v>
      </c>
      <c r="K551" s="534">
        <v>7.1742934748528926</v>
      </c>
      <c r="L551" s="535">
        <v>7.1742934748528926</v>
      </c>
      <c r="M551" s="1128"/>
      <c r="N551" s="1127"/>
      <c r="O551" s="473"/>
      <c r="P551" s="473"/>
      <c r="Q551" s="473"/>
      <c r="AB551" s="168"/>
      <c r="AC551" s="168"/>
      <c r="AD551" s="168"/>
      <c r="AE551" s="168"/>
      <c r="AF551" s="168"/>
      <c r="AG551" s="168"/>
      <c r="AH551" s="168"/>
      <c r="AI551" s="168"/>
      <c r="AJ551" s="168"/>
      <c r="AK551" s="168"/>
      <c r="AL551" s="168"/>
      <c r="AM551" s="168"/>
      <c r="AN551" s="168"/>
      <c r="AO551" s="168"/>
      <c r="AP551" s="168"/>
      <c r="AQ551" s="168"/>
      <c r="AR551" s="168"/>
      <c r="AS551" s="168"/>
      <c r="AT551" s="168"/>
      <c r="AU551" s="168"/>
      <c r="AV551" s="168"/>
      <c r="AW551" s="168"/>
      <c r="AX551" s="168"/>
      <c r="AY551" s="168"/>
      <c r="AZ551" s="168"/>
      <c r="BA551" s="170"/>
      <c r="BB551" s="255"/>
      <c r="BC551" s="170"/>
      <c r="BD551" s="170"/>
      <c r="BE551" s="170"/>
      <c r="BF551" s="170"/>
      <c r="BG551" s="170"/>
      <c r="BH551" s="170"/>
      <c r="BI551" s="170"/>
      <c r="BJ551" s="170"/>
      <c r="BK551" s="170"/>
      <c r="BL551" s="170"/>
      <c r="BM551" s="170"/>
      <c r="BN551" s="170"/>
      <c r="BO551" s="170"/>
      <c r="BP551" s="170"/>
      <c r="BQ551" s="170"/>
      <c r="BR551" s="170"/>
      <c r="BS551" s="170"/>
      <c r="BT551" s="170"/>
      <c r="BU551" s="170"/>
      <c r="BV551" s="170"/>
      <c r="BW551" s="170"/>
      <c r="BX551" s="170"/>
      <c r="BY551" s="170"/>
      <c r="BZ551" s="171"/>
      <c r="CA551" s="171"/>
      <c r="CB551" s="171"/>
      <c r="CC551" s="171"/>
      <c r="CD551" s="171"/>
      <c r="CE551" s="171"/>
      <c r="CF551" s="171"/>
      <c r="CG551" s="171"/>
      <c r="CH551" s="171"/>
      <c r="CI551" s="171"/>
      <c r="CJ551" s="171"/>
      <c r="CK551" s="171"/>
      <c r="CL551" s="171"/>
      <c r="CM551" s="171"/>
      <c r="CN551" s="171"/>
      <c r="CO551" s="171"/>
      <c r="CP551" s="171"/>
      <c r="CQ551" s="171"/>
      <c r="CR551" s="171"/>
      <c r="CS551" s="171"/>
      <c r="CT551" s="171"/>
      <c r="CU551" s="171"/>
      <c r="CV551" s="171"/>
      <c r="CW551" s="171"/>
      <c r="CX551" s="171"/>
      <c r="CY551" s="171"/>
      <c r="CZ551" s="171"/>
    </row>
    <row r="552" s="175" customFormat="true" ht="25.15" customHeight="true" x14ac:dyDescent="0.2">
      <c r="C552" s="1172" t="s">
        <v>292</v>
      </c>
      <c r="D552" s="1127"/>
      <c r="E552" s="520">
        <v>7.25782443577178E-2</v>
      </c>
      <c r="F552" s="473"/>
      <c r="G552" s="473"/>
      <c r="H552" s="1128"/>
      <c r="I552" s="1127"/>
      <c r="J552" s="474"/>
      <c r="K552" s="474"/>
      <c r="L552" s="474"/>
      <c r="M552" s="1173" t="s">
        <v>242</v>
      </c>
      <c r="N552" s="1127"/>
      <c r="O552" s="1127"/>
      <c r="P552" s="1127"/>
      <c r="Q552" s="1127"/>
      <c r="AB552" s="168"/>
      <c r="AC552" s="168"/>
      <c r="AD552" s="168"/>
      <c r="AE552" s="168"/>
      <c r="AF552" s="168"/>
      <c r="AG552" s="168"/>
      <c r="AH552" s="168"/>
      <c r="AI552" s="168"/>
      <c r="AJ552" s="168"/>
      <c r="AK552" s="168"/>
      <c r="AL552" s="168"/>
      <c r="AM552" s="168"/>
      <c r="AN552" s="168"/>
      <c r="AO552" s="168"/>
      <c r="AP552" s="168"/>
      <c r="AQ552" s="168"/>
      <c r="AR552" s="168"/>
      <c r="AS552" s="168"/>
      <c r="AT552" s="168"/>
      <c r="AU552" s="168"/>
      <c r="AV552" s="168"/>
      <c r="AW552" s="168"/>
      <c r="AX552" s="168"/>
      <c r="AY552" s="168"/>
      <c r="AZ552" s="168"/>
      <c r="BA552" s="170"/>
      <c r="BB552" s="255"/>
      <c r="BC552" s="170"/>
      <c r="BD552" s="170"/>
      <c r="BE552" s="170"/>
      <c r="BF552" s="170"/>
      <c r="BG552" s="170"/>
      <c r="BH552" s="170"/>
      <c r="BI552" s="170"/>
      <c r="BJ552" s="170"/>
      <c r="BK552" s="170"/>
      <c r="BL552" s="170"/>
      <c r="BM552" s="170"/>
      <c r="BN552" s="170"/>
      <c r="BO552" s="170"/>
      <c r="BP552" s="170"/>
      <c r="BQ552" s="170"/>
      <c r="BR552" s="170"/>
      <c r="BS552" s="170"/>
      <c r="BT552" s="170"/>
      <c r="BU552" s="170"/>
      <c r="BV552" s="170"/>
      <c r="BW552" s="170"/>
      <c r="BX552" s="170"/>
      <c r="BY552" s="170"/>
      <c r="BZ552" s="171"/>
      <c r="CA552" s="171"/>
      <c r="CB552" s="171"/>
      <c r="CC552" s="171"/>
      <c r="CD552" s="171"/>
      <c r="CE552" s="171"/>
      <c r="CF552" s="171"/>
      <c r="CG552" s="171"/>
      <c r="CH552" s="171"/>
      <c r="CI552" s="171"/>
      <c r="CJ552" s="171"/>
      <c r="CK552" s="171"/>
      <c r="CL552" s="171"/>
      <c r="CM552" s="171"/>
      <c r="CN552" s="171"/>
      <c r="CO552" s="171"/>
      <c r="CP552" s="171"/>
      <c r="CQ552" s="171"/>
      <c r="CR552" s="171"/>
      <c r="CS552" s="171"/>
      <c r="CT552" s="171"/>
      <c r="CU552" s="171"/>
      <c r="CV552" s="171"/>
      <c r="CW552" s="171"/>
      <c r="CX552" s="171"/>
      <c r="CY552" s="171"/>
      <c r="CZ552" s="171"/>
    </row>
    <row r="553" s="175" customFormat="true" ht="25.15" customHeight="true" x14ac:dyDescent="0.2">
      <c r="C553" s="1172" t="s">
        <v>286</v>
      </c>
      <c r="D553" s="1127"/>
      <c r="E553" s="520">
        <v>6.5373743476986698E-2</v>
      </c>
      <c r="F553" s="473"/>
      <c r="G553" s="473"/>
      <c r="H553" s="1128"/>
      <c r="I553" s="1127"/>
      <c r="J553" s="473"/>
      <c r="K553" s="473"/>
      <c r="L553" s="473"/>
      <c r="M553" s="1129" t="s">
        <v>189</v>
      </c>
      <c r="N553" s="1127"/>
      <c r="O553" s="1129" t="s">
        <v>243</v>
      </c>
      <c r="P553" s="1130"/>
      <c r="Q553" s="1131"/>
      <c r="AB553" s="168"/>
      <c r="AC553" s="168"/>
      <c r="AD553" s="168"/>
      <c r="AE553" s="168"/>
      <c r="AF553" s="168"/>
      <c r="AG553" s="168"/>
      <c r="AH553" s="168"/>
      <c r="AI553" s="168"/>
      <c r="AJ553" s="168"/>
      <c r="AK553" s="168"/>
      <c r="AL553" s="168"/>
      <c r="AM553" s="168"/>
      <c r="AN553" s="168"/>
      <c r="AO553" s="168"/>
      <c r="AP553" s="168"/>
      <c r="AQ553" s="168"/>
      <c r="AR553" s="168"/>
      <c r="AS553" s="168"/>
      <c r="AT553" s="168"/>
      <c r="AU553" s="168"/>
      <c r="AV553" s="168"/>
      <c r="AW553" s="168"/>
      <c r="AX553" s="168"/>
      <c r="AY553" s="168"/>
      <c r="AZ553" s="168"/>
      <c r="BA553" s="170"/>
      <c r="BB553" s="255"/>
      <c r="BC553" s="170"/>
      <c r="BD553" s="170"/>
      <c r="BE553" s="170"/>
      <c r="BF553" s="170"/>
      <c r="BG553" s="170"/>
      <c r="BH553" s="170"/>
      <c r="BI553" s="170"/>
      <c r="BJ553" s="170"/>
      <c r="BK553" s="170"/>
      <c r="BL553" s="170"/>
      <c r="BM553" s="170"/>
      <c r="BN553" s="170"/>
      <c r="BO553" s="170"/>
      <c r="BP553" s="170"/>
      <c r="BQ553" s="170"/>
      <c r="BR553" s="170"/>
      <c r="BS553" s="170"/>
      <c r="BT553" s="170"/>
      <c r="BU553" s="170"/>
      <c r="BV553" s="170"/>
      <c r="BW553" s="170"/>
      <c r="BX553" s="170"/>
      <c r="BY553" s="170"/>
      <c r="BZ553" s="171"/>
      <c r="CA553" s="171"/>
      <c r="CB553" s="171"/>
      <c r="CC553" s="171"/>
      <c r="CD553" s="171"/>
      <c r="CE553" s="171"/>
      <c r="CF553" s="171"/>
      <c r="CG553" s="171"/>
      <c r="CH553" s="171"/>
      <c r="CI553" s="171"/>
      <c r="CJ553" s="171"/>
      <c r="CK553" s="171"/>
      <c r="CL553" s="171"/>
      <c r="CM553" s="171"/>
      <c r="CN553" s="171"/>
      <c r="CO553" s="171"/>
      <c r="CP553" s="171"/>
      <c r="CQ553" s="171"/>
      <c r="CR553" s="171"/>
      <c r="CS553" s="171"/>
      <c r="CT553" s="171"/>
      <c r="CU553" s="171"/>
      <c r="CV553" s="171"/>
      <c r="CW553" s="171"/>
      <c r="CX553" s="171"/>
      <c r="CY553" s="171"/>
      <c r="CZ553" s="171"/>
    </row>
    <row r="554" s="175" customFormat="true" ht="25.15" customHeight="true" x14ac:dyDescent="0.2">
      <c r="C554" s="1172" t="s">
        <v>322</v>
      </c>
      <c r="D554" s="1127"/>
      <c r="E554" s="520">
        <v>1.6282100945761418E-2</v>
      </c>
      <c r="F554" s="473"/>
      <c r="G554" s="473"/>
      <c r="H554" s="1173" t="s">
        <v>246</v>
      </c>
      <c r="I554" s="1127"/>
      <c r="J554" s="1127"/>
      <c r="K554" s="473"/>
      <c r="L554" s="473"/>
      <c r="M554" s="1127"/>
      <c r="N554" s="1127"/>
      <c r="O554" s="512" t="s">
        <v>175</v>
      </c>
      <c r="P554" s="513" t="s">
        <v>244</v>
      </c>
      <c r="Q554" s="514" t="s">
        <v>245</v>
      </c>
      <c r="AB554" s="168"/>
      <c r="AC554" s="168"/>
      <c r="AD554" s="168"/>
      <c r="AE554" s="168"/>
      <c r="AF554" s="168"/>
      <c r="AG554" s="168"/>
      <c r="AH554" s="168"/>
      <c r="AI554" s="168"/>
      <c r="AJ554" s="168"/>
      <c r="AK554" s="168"/>
      <c r="AL554" s="168"/>
      <c r="AM554" s="168"/>
      <c r="AN554" s="168"/>
      <c r="AO554" s="168"/>
      <c r="AP554" s="168"/>
      <c r="AQ554" s="168"/>
      <c r="AR554" s="168"/>
      <c r="AS554" s="168"/>
      <c r="AT554" s="168"/>
      <c r="AU554" s="168"/>
      <c r="AV554" s="168"/>
      <c r="AW554" s="168"/>
      <c r="AX554" s="168"/>
      <c r="AY554" s="168"/>
      <c r="AZ554" s="168"/>
      <c r="BA554" s="170"/>
      <c r="BB554" s="255"/>
      <c r="BC554" s="170"/>
      <c r="BD554" s="170"/>
      <c r="BE554" s="170"/>
      <c r="BF554" s="170"/>
      <c r="BG554" s="170"/>
      <c r="BH554" s="170"/>
      <c r="BI554" s="170"/>
      <c r="BJ554" s="170"/>
      <c r="BK554" s="170"/>
      <c r="BL554" s="170"/>
      <c r="BM554" s="170"/>
      <c r="BN554" s="170"/>
      <c r="BO554" s="170"/>
      <c r="BP554" s="170"/>
      <c r="BQ554" s="170"/>
      <c r="BR554" s="170"/>
      <c r="BS554" s="170"/>
      <c r="BT554" s="170"/>
      <c r="BU554" s="170"/>
      <c r="BV554" s="170"/>
      <c r="BW554" s="170"/>
      <c r="BX554" s="170"/>
      <c r="BY554" s="170"/>
      <c r="BZ554" s="171"/>
      <c r="CA554" s="171"/>
      <c r="CB554" s="171"/>
      <c r="CC554" s="171"/>
      <c r="CD554" s="171"/>
      <c r="CE554" s="171"/>
      <c r="CF554" s="171"/>
      <c r="CG554" s="171"/>
      <c r="CH554" s="171"/>
      <c r="CI554" s="171"/>
      <c r="CJ554" s="171"/>
      <c r="CK554" s="171"/>
      <c r="CL554" s="171"/>
      <c r="CM554" s="171"/>
      <c r="CN554" s="171"/>
      <c r="CO554" s="171"/>
      <c r="CP554" s="171"/>
      <c r="CQ554" s="171"/>
      <c r="CR554" s="171"/>
      <c r="CS554" s="171"/>
      <c r="CT554" s="171"/>
      <c r="CU554" s="171"/>
      <c r="CV554" s="171"/>
      <c r="CW554" s="171"/>
      <c r="CX554" s="171"/>
      <c r="CY554" s="171"/>
      <c r="CZ554" s="171"/>
    </row>
    <row r="555" s="175" customFormat="true" ht="25.15" customHeight="true" x14ac:dyDescent="0.2">
      <c r="C555" s="1172" t="s">
        <v>332</v>
      </c>
      <c r="D555" s="1127"/>
      <c r="E555" s="520">
        <v>1.0529991091593234E-2</v>
      </c>
      <c r="F555" s="473"/>
      <c r="G555" s="473"/>
      <c r="H555" s="1128"/>
      <c r="I555" s="1127"/>
      <c r="J555" s="515" t="s">
        <v>189</v>
      </c>
      <c r="K555" s="473"/>
      <c r="L555" s="473"/>
      <c r="M555" s="1172" t="s">
        <v>190</v>
      </c>
      <c r="N555" s="1127"/>
      <c r="O555" s="536">
        <v>7.8338458528959256</v>
      </c>
      <c r="P555" s="537">
        <v>11.033585708304122</v>
      </c>
      <c r="Q555" s="538">
        <v>11.033585708304122</v>
      </c>
      <c r="AB555" s="168"/>
      <c r="AC555" s="168"/>
      <c r="AD555" s="168"/>
      <c r="AE555" s="168"/>
      <c r="AF555" s="168"/>
      <c r="AG555" s="168"/>
      <c r="AH555" s="168"/>
      <c r="AI555" s="168"/>
      <c r="AJ555" s="168"/>
      <c r="AK555" s="168"/>
      <c r="AL555" s="168"/>
      <c r="AM555" s="168"/>
      <c r="AN555" s="168"/>
      <c r="AO555" s="168"/>
      <c r="AP555" s="168"/>
      <c r="AQ555" s="168"/>
      <c r="AR555" s="168"/>
      <c r="AS555" s="168"/>
      <c r="AT555" s="168"/>
      <c r="AU555" s="168"/>
      <c r="AV555" s="168"/>
      <c r="AW555" s="168"/>
      <c r="AX555" s="168"/>
      <c r="AY555" s="168"/>
      <c r="AZ555" s="168"/>
      <c r="BA555" s="170"/>
      <c r="BB555" s="255"/>
      <c r="BC555" s="170"/>
      <c r="BD555" s="170"/>
      <c r="BE555" s="170"/>
      <c r="BF555" s="170"/>
      <c r="BG555" s="170"/>
      <c r="BH555" s="170"/>
      <c r="BI555" s="170"/>
      <c r="BJ555" s="170"/>
      <c r="BK555" s="170"/>
      <c r="BL555" s="170"/>
      <c r="BM555" s="170"/>
      <c r="BN555" s="170"/>
      <c r="BO555" s="170"/>
      <c r="BP555" s="170"/>
      <c r="BQ555" s="170"/>
      <c r="BR555" s="170"/>
      <c r="BS555" s="170"/>
      <c r="BT555" s="170"/>
      <c r="BU555" s="170"/>
      <c r="BV555" s="170"/>
      <c r="BW555" s="170"/>
      <c r="BX555" s="170"/>
      <c r="BY555" s="170"/>
      <c r="BZ555" s="171"/>
      <c r="CA555" s="171"/>
      <c r="CB555" s="171"/>
      <c r="CC555" s="171"/>
      <c r="CD555" s="171"/>
      <c r="CE555" s="171"/>
      <c r="CF555" s="171"/>
      <c r="CG555" s="171"/>
      <c r="CH555" s="171"/>
      <c r="CI555" s="171"/>
      <c r="CJ555" s="171"/>
      <c r="CK555" s="171"/>
      <c r="CL555" s="171"/>
      <c r="CM555" s="171"/>
      <c r="CN555" s="171"/>
      <c r="CO555" s="171"/>
      <c r="CP555" s="171"/>
      <c r="CQ555" s="171"/>
      <c r="CR555" s="171"/>
      <c r="CS555" s="171"/>
      <c r="CT555" s="171"/>
      <c r="CU555" s="171"/>
      <c r="CV555" s="171"/>
      <c r="CW555" s="171"/>
      <c r="CX555" s="171"/>
      <c r="CY555" s="171"/>
      <c r="CZ555" s="171"/>
    </row>
    <row r="556" s="175" customFormat="true" ht="25.15" customHeight="true" x14ac:dyDescent="0.2">
      <c r="C556" s="1172" t="s">
        <v>297</v>
      </c>
      <c r="D556" s="1127"/>
      <c r="E556" s="520">
        <v>3.5795851485878299E-2</v>
      </c>
      <c r="F556" s="473"/>
      <c r="G556" s="473"/>
      <c r="H556" s="1127"/>
      <c r="I556" s="1127"/>
      <c r="J556" s="539" t="s">
        <v>190</v>
      </c>
      <c r="K556" s="473"/>
      <c r="L556" s="473"/>
      <c r="M556" s="1128"/>
      <c r="N556" s="1127"/>
      <c r="O556" s="474"/>
      <c r="P556" s="474"/>
      <c r="Q556" s="474"/>
      <c r="AB556" s="168"/>
      <c r="AC556" s="168"/>
      <c r="AD556" s="168"/>
      <c r="AE556" s="168"/>
      <c r="AF556" s="168"/>
      <c r="AG556" s="168"/>
      <c r="AH556" s="168"/>
      <c r="AI556" s="168"/>
      <c r="AJ556" s="168"/>
      <c r="AK556" s="168"/>
      <c r="AL556" s="168"/>
      <c r="AM556" s="168"/>
      <c r="AN556" s="168"/>
      <c r="AO556" s="168"/>
      <c r="AP556" s="168"/>
      <c r="AQ556" s="168"/>
      <c r="AR556" s="168"/>
      <c r="AS556" s="168"/>
      <c r="AT556" s="168"/>
      <c r="AU556" s="168"/>
      <c r="AV556" s="168"/>
      <c r="AW556" s="168"/>
      <c r="AX556" s="168"/>
      <c r="AY556" s="168"/>
      <c r="AZ556" s="168"/>
      <c r="BA556" s="170"/>
      <c r="BB556" s="255"/>
      <c r="BC556" s="170"/>
      <c r="BD556" s="170"/>
      <c r="BE556" s="170"/>
      <c r="BF556" s="170"/>
      <c r="BG556" s="170"/>
      <c r="BH556" s="170"/>
      <c r="BI556" s="170"/>
      <c r="BJ556" s="170"/>
      <c r="BK556" s="170"/>
      <c r="BL556" s="170"/>
      <c r="BM556" s="170"/>
      <c r="BN556" s="170"/>
      <c r="BO556" s="170"/>
      <c r="BP556" s="170"/>
      <c r="BQ556" s="170"/>
      <c r="BR556" s="170"/>
      <c r="BS556" s="170"/>
      <c r="BT556" s="170"/>
      <c r="BU556" s="170"/>
      <c r="BV556" s="170"/>
      <c r="BW556" s="170"/>
      <c r="BX556" s="170"/>
      <c r="BY556" s="170"/>
      <c r="BZ556" s="171"/>
      <c r="CA556" s="171"/>
      <c r="CB556" s="171"/>
      <c r="CC556" s="171"/>
      <c r="CD556" s="171"/>
      <c r="CE556" s="171"/>
      <c r="CF556" s="171"/>
      <c r="CG556" s="171"/>
      <c r="CH556" s="171"/>
      <c r="CI556" s="171"/>
      <c r="CJ556" s="171"/>
      <c r="CK556" s="171"/>
      <c r="CL556" s="171"/>
      <c r="CM556" s="171"/>
      <c r="CN556" s="171"/>
      <c r="CO556" s="171"/>
      <c r="CP556" s="171"/>
      <c r="CQ556" s="171"/>
      <c r="CR556" s="171"/>
      <c r="CS556" s="171"/>
      <c r="CT556" s="171"/>
      <c r="CU556" s="171"/>
      <c r="CV556" s="171"/>
      <c r="CW556" s="171"/>
      <c r="CX556" s="171"/>
      <c r="CY556" s="171"/>
      <c r="CZ556" s="171"/>
    </row>
    <row r="557" s="175" customFormat="true" ht="25.15" customHeight="true" x14ac:dyDescent="0.2">
      <c r="C557" s="1172" t="s">
        <v>299</v>
      </c>
      <c r="D557" s="1127"/>
      <c r="E557" s="520">
        <v>4.5027389571749094E-2</v>
      </c>
      <c r="F557" s="473"/>
      <c r="G557" s="473"/>
      <c r="H557" s="1172" t="s">
        <v>315</v>
      </c>
      <c r="I557" s="1127"/>
      <c r="J557" s="518">
        <v>3.166015554792756E-2</v>
      </c>
      <c r="K557" s="473"/>
      <c r="L557" s="473"/>
      <c r="M557" s="1128"/>
      <c r="N557" s="1127"/>
      <c r="O557" s="473"/>
      <c r="P557" s="473"/>
      <c r="Q557" s="473"/>
      <c r="AB557" s="168"/>
      <c r="AC557" s="168"/>
      <c r="AD557" s="168"/>
      <c r="AE557" s="168"/>
      <c r="AF557" s="168"/>
      <c r="AG557" s="168"/>
      <c r="AH557" s="168"/>
      <c r="AI557" s="168"/>
      <c r="AJ557" s="168"/>
      <c r="AK557" s="168"/>
      <c r="AL557" s="168"/>
      <c r="AM557" s="168"/>
      <c r="AN557" s="168"/>
      <c r="AO557" s="168"/>
      <c r="AP557" s="168"/>
      <c r="AQ557" s="168"/>
      <c r="AR557" s="168"/>
      <c r="AS557" s="168"/>
      <c r="AT557" s="168"/>
      <c r="AU557" s="168"/>
      <c r="AV557" s="168"/>
      <c r="AW557" s="168"/>
      <c r="AX557" s="168"/>
      <c r="AY557" s="168"/>
      <c r="AZ557" s="168"/>
      <c r="BA557" s="170"/>
      <c r="BB557" s="255"/>
      <c r="BC557" s="170"/>
      <c r="BD557" s="170"/>
      <c r="BE557" s="170"/>
      <c r="BF557" s="170"/>
      <c r="BG557" s="170"/>
      <c r="BH557" s="170"/>
      <c r="BI557" s="170"/>
      <c r="BJ557" s="170"/>
      <c r="BK557" s="170"/>
      <c r="BL557" s="170"/>
      <c r="BM557" s="170"/>
      <c r="BN557" s="170"/>
      <c r="BO557" s="170"/>
      <c r="BP557" s="170"/>
      <c r="BQ557" s="170"/>
      <c r="BR557" s="170"/>
      <c r="BS557" s="170"/>
      <c r="BT557" s="170"/>
      <c r="BU557" s="170"/>
      <c r="BV557" s="170"/>
      <c r="BW557" s="170"/>
      <c r="BX557" s="170"/>
      <c r="BY557" s="170"/>
      <c r="BZ557" s="171"/>
      <c r="CA557" s="171"/>
      <c r="CB557" s="171"/>
      <c r="CC557" s="171"/>
      <c r="CD557" s="171"/>
      <c r="CE557" s="171"/>
      <c r="CF557" s="171"/>
      <c r="CG557" s="171"/>
      <c r="CH557" s="171"/>
      <c r="CI557" s="171"/>
      <c r="CJ557" s="171"/>
      <c r="CK557" s="171"/>
      <c r="CL557" s="171"/>
      <c r="CM557" s="171"/>
      <c r="CN557" s="171"/>
      <c r="CO557" s="171"/>
      <c r="CP557" s="171"/>
      <c r="CQ557" s="171"/>
      <c r="CR557" s="171"/>
      <c r="CS557" s="171"/>
      <c r="CT557" s="171"/>
      <c r="CU557" s="171"/>
      <c r="CV557" s="171"/>
      <c r="CW557" s="171"/>
      <c r="CX557" s="171"/>
      <c r="CY557" s="171"/>
      <c r="CZ557" s="171"/>
    </row>
    <row r="558" s="175" customFormat="true" ht="25.15" customHeight="true" x14ac:dyDescent="0.2">
      <c r="C558" s="1172" t="s">
        <v>294</v>
      </c>
      <c r="D558" s="1127"/>
      <c r="E558" s="520">
        <v>5.4653802120320352E-2</v>
      </c>
      <c r="F558" s="473"/>
      <c r="G558" s="473"/>
      <c r="H558" s="1172" t="s">
        <v>289</v>
      </c>
      <c r="I558" s="1127"/>
      <c r="J558" s="521">
        <v>6.219684525471595E-2</v>
      </c>
      <c r="K558" s="473"/>
      <c r="L558" s="473"/>
      <c r="M558" s="1173" t="s">
        <v>246</v>
      </c>
      <c r="N558" s="1127"/>
      <c r="O558" s="1127"/>
      <c r="P558" s="473"/>
      <c r="Q558" s="473"/>
      <c r="AB558" s="168"/>
      <c r="AC558" s="168"/>
      <c r="AD558" s="168"/>
      <c r="AE558" s="168"/>
      <c r="AF558" s="168"/>
      <c r="AG558" s="168"/>
      <c r="AH558" s="168"/>
      <c r="AI558" s="168"/>
      <c r="AJ558" s="168"/>
      <c r="AK558" s="168"/>
      <c r="AL558" s="168"/>
      <c r="AM558" s="168"/>
      <c r="AN558" s="168"/>
      <c r="AO558" s="168"/>
      <c r="AP558" s="168"/>
      <c r="AQ558" s="168"/>
      <c r="AR558" s="168"/>
      <c r="AS558" s="168"/>
      <c r="AT558" s="168"/>
      <c r="AU558" s="168"/>
      <c r="AV558" s="168"/>
      <c r="AW558" s="168"/>
      <c r="AX558" s="168"/>
      <c r="AY558" s="168"/>
      <c r="AZ558" s="168"/>
      <c r="BA558" s="170"/>
      <c r="BB558" s="255"/>
      <c r="BC558" s="170"/>
      <c r="BD558" s="170"/>
      <c r="BE558" s="170"/>
      <c r="BF558" s="170"/>
      <c r="BG558" s="170"/>
      <c r="BH558" s="170"/>
      <c r="BI558" s="170"/>
      <c r="BJ558" s="170"/>
      <c r="BK558" s="170"/>
      <c r="BL558" s="170"/>
      <c r="BM558" s="170"/>
      <c r="BN558" s="170"/>
      <c r="BO558" s="170"/>
      <c r="BP558" s="170"/>
      <c r="BQ558" s="170"/>
      <c r="BR558" s="170"/>
      <c r="BS558" s="170"/>
      <c r="BT558" s="170"/>
      <c r="BU558" s="170"/>
      <c r="BV558" s="170"/>
      <c r="BW558" s="170"/>
      <c r="BX558" s="170"/>
      <c r="BY558" s="170"/>
      <c r="BZ558" s="171"/>
      <c r="CA558" s="171"/>
      <c r="CB558" s="171"/>
      <c r="CC558" s="171"/>
      <c r="CD558" s="171"/>
      <c r="CE558" s="171"/>
      <c r="CF558" s="171"/>
      <c r="CG558" s="171"/>
      <c r="CH558" s="171"/>
      <c r="CI558" s="171"/>
      <c r="CJ558" s="171"/>
      <c r="CK558" s="171"/>
      <c r="CL558" s="171"/>
      <c r="CM558" s="171"/>
      <c r="CN558" s="171"/>
      <c r="CO558" s="171"/>
      <c r="CP558" s="171"/>
      <c r="CQ558" s="171"/>
      <c r="CR558" s="171"/>
      <c r="CS558" s="171"/>
      <c r="CT558" s="171"/>
      <c r="CU558" s="171"/>
      <c r="CV558" s="171"/>
      <c r="CW558" s="171"/>
      <c r="CX558" s="171"/>
      <c r="CY558" s="171"/>
      <c r="CZ558" s="171"/>
    </row>
    <row r="559" s="175" customFormat="true" ht="25.15" customHeight="true" x14ac:dyDescent="0.2">
      <c r="C559" s="1172" t="s">
        <v>312</v>
      </c>
      <c r="D559" s="1127"/>
      <c r="E559" s="520">
        <v>4.6784375558281278E-2</v>
      </c>
      <c r="F559" s="473"/>
      <c r="G559" s="473"/>
      <c r="H559" s="1172" t="s">
        <v>300</v>
      </c>
      <c r="I559" s="1127"/>
      <c r="J559" s="521">
        <v>2.0160442835387773E-2</v>
      </c>
      <c r="K559" s="473"/>
      <c r="L559" s="473"/>
      <c r="M559" s="1128"/>
      <c r="N559" s="1127"/>
      <c r="O559" s="516" t="s">
        <v>189</v>
      </c>
      <c r="P559" s="473"/>
      <c r="Q559" s="473"/>
      <c r="AB559" s="168"/>
      <c r="AC559" s="168"/>
      <c r="AD559" s="168"/>
      <c r="AE559" s="168"/>
      <c r="AF559" s="168"/>
      <c r="AG559" s="168"/>
      <c r="AH559" s="168"/>
      <c r="AI559" s="168"/>
      <c r="AJ559" s="168"/>
      <c r="AK559" s="168"/>
      <c r="AL559" s="168"/>
      <c r="AM559" s="168"/>
      <c r="AN559" s="168"/>
      <c r="AO559" s="168"/>
      <c r="AP559" s="168"/>
      <c r="AQ559" s="168"/>
      <c r="AR559" s="168"/>
      <c r="AS559" s="168"/>
      <c r="AT559" s="168"/>
      <c r="AU559" s="168"/>
      <c r="AV559" s="168"/>
      <c r="AW559" s="168"/>
      <c r="AX559" s="168"/>
      <c r="AY559" s="168"/>
      <c r="AZ559" s="168"/>
      <c r="BA559" s="170"/>
      <c r="BB559" s="255"/>
      <c r="BC559" s="170"/>
      <c r="BD559" s="170"/>
      <c r="BE559" s="170"/>
      <c r="BF559" s="170"/>
      <c r="BG559" s="170"/>
      <c r="BH559" s="170"/>
      <c r="BI559" s="170"/>
      <c r="BJ559" s="170"/>
      <c r="BK559" s="170"/>
      <c r="BL559" s="170"/>
      <c r="BM559" s="170"/>
      <c r="BN559" s="170"/>
      <c r="BO559" s="170"/>
      <c r="BP559" s="170"/>
      <c r="BQ559" s="170"/>
      <c r="BR559" s="170"/>
      <c r="BS559" s="170"/>
      <c r="BT559" s="170"/>
      <c r="BU559" s="170"/>
      <c r="BV559" s="170"/>
      <c r="BW559" s="170"/>
      <c r="BX559" s="170"/>
      <c r="BY559" s="170"/>
      <c r="BZ559" s="171"/>
      <c r="CA559" s="171"/>
      <c r="CB559" s="171"/>
      <c r="CC559" s="171"/>
      <c r="CD559" s="171"/>
      <c r="CE559" s="171"/>
      <c r="CF559" s="171"/>
      <c r="CG559" s="171"/>
      <c r="CH559" s="171"/>
      <c r="CI559" s="171"/>
      <c r="CJ559" s="171"/>
      <c r="CK559" s="171"/>
      <c r="CL559" s="171"/>
      <c r="CM559" s="171"/>
      <c r="CN559" s="171"/>
      <c r="CO559" s="171"/>
      <c r="CP559" s="171"/>
      <c r="CQ559" s="171"/>
      <c r="CR559" s="171"/>
      <c r="CS559" s="171"/>
      <c r="CT559" s="171"/>
      <c r="CU559" s="171"/>
      <c r="CV559" s="171"/>
      <c r="CW559" s="171"/>
      <c r="CX559" s="171"/>
      <c r="CY559" s="171"/>
      <c r="CZ559" s="171"/>
    </row>
    <row r="560" s="175" customFormat="true" ht="25.15" customHeight="true" x14ac:dyDescent="0.2">
      <c r="C560" s="1172" t="s">
        <v>326</v>
      </c>
      <c r="D560" s="1127"/>
      <c r="E560" s="520">
        <v>-1.0637963024083461E-2</v>
      </c>
      <c r="F560" s="473"/>
      <c r="G560" s="473"/>
      <c r="H560" s="1172" t="s">
        <v>298</v>
      </c>
      <c r="I560" s="1127"/>
      <c r="J560" s="521">
        <v>3.6237140539100342E-2</v>
      </c>
      <c r="K560" s="473"/>
      <c r="L560" s="473"/>
      <c r="M560" s="1127"/>
      <c r="N560" s="1127"/>
      <c r="O560" s="540" t="s">
        <v>190</v>
      </c>
      <c r="P560" s="473"/>
      <c r="Q560" s="473"/>
      <c r="AB560" s="168"/>
      <c r="AC560" s="168"/>
      <c r="AD560" s="168"/>
      <c r="AE560" s="168"/>
      <c r="AF560" s="168"/>
      <c r="AG560" s="168"/>
      <c r="AH560" s="168"/>
      <c r="AI560" s="168"/>
      <c r="AJ560" s="168"/>
      <c r="AK560" s="168"/>
      <c r="AL560" s="168"/>
      <c r="AM560" s="168"/>
      <c r="AN560" s="168"/>
      <c r="AO560" s="168"/>
      <c r="AP560" s="168"/>
      <c r="AQ560" s="168"/>
      <c r="AR560" s="168"/>
      <c r="AS560" s="168"/>
      <c r="AT560" s="168"/>
      <c r="AU560" s="168"/>
      <c r="AV560" s="168"/>
      <c r="AW560" s="168"/>
      <c r="AX560" s="168"/>
      <c r="AY560" s="168"/>
      <c r="AZ560" s="168"/>
      <c r="BA560" s="170"/>
      <c r="BB560" s="255"/>
      <c r="BC560" s="170"/>
      <c r="BD560" s="170"/>
      <c r="BE560" s="170"/>
      <c r="BF560" s="170"/>
      <c r="BG560" s="170"/>
      <c r="BH560" s="170"/>
      <c r="BI560" s="170"/>
      <c r="BJ560" s="170"/>
      <c r="BK560" s="170"/>
      <c r="BL560" s="170"/>
      <c r="BM560" s="170"/>
      <c r="BN560" s="170"/>
      <c r="BO560" s="170"/>
      <c r="BP560" s="170"/>
      <c r="BQ560" s="170"/>
      <c r="BR560" s="170"/>
      <c r="BS560" s="170"/>
      <c r="BT560" s="170"/>
      <c r="BU560" s="170"/>
      <c r="BV560" s="170"/>
      <c r="BW560" s="170"/>
      <c r="BX560" s="170"/>
      <c r="BY560" s="170"/>
      <c r="BZ560" s="171"/>
      <c r="CA560" s="171"/>
      <c r="CB560" s="171"/>
      <c r="CC560" s="171"/>
      <c r="CD560" s="171"/>
      <c r="CE560" s="171"/>
      <c r="CF560" s="171"/>
      <c r="CG560" s="171"/>
      <c r="CH560" s="171"/>
      <c r="CI560" s="171"/>
      <c r="CJ560" s="171"/>
      <c r="CK560" s="171"/>
      <c r="CL560" s="171"/>
      <c r="CM560" s="171"/>
      <c r="CN560" s="171"/>
      <c r="CO560" s="171"/>
      <c r="CP560" s="171"/>
      <c r="CQ560" s="171"/>
      <c r="CR560" s="171"/>
      <c r="CS560" s="171"/>
      <c r="CT560" s="171"/>
      <c r="CU560" s="171"/>
      <c r="CV560" s="171"/>
      <c r="CW560" s="171"/>
      <c r="CX560" s="171"/>
      <c r="CY560" s="171"/>
      <c r="CZ560" s="171"/>
    </row>
    <row r="561" s="175" customFormat="true" ht="25.15" customHeight="true" x14ac:dyDescent="0.2">
      <c r="C561" s="1172" t="s">
        <v>328</v>
      </c>
      <c r="D561" s="1127"/>
      <c r="E561" s="520">
        <v>7.6530997751337827E-3</v>
      </c>
      <c r="F561" s="473"/>
      <c r="G561" s="473"/>
      <c r="H561" s="1172" t="s">
        <v>316</v>
      </c>
      <c r="I561" s="1127"/>
      <c r="J561" s="521">
        <v>5.8689918435036049E-2</v>
      </c>
      <c r="K561" s="473"/>
      <c r="L561" s="473"/>
      <c r="M561" s="1172" t="s">
        <v>315</v>
      </c>
      <c r="N561" s="1127"/>
      <c r="O561" s="519">
        <v>4.6563933497602836E-2</v>
      </c>
      <c r="P561" s="473"/>
      <c r="Q561" s="473"/>
      <c r="AB561" s="168"/>
      <c r="AC561" s="168"/>
      <c r="AD561" s="168"/>
      <c r="AE561" s="168"/>
      <c r="AF561" s="168"/>
      <c r="AG561" s="168"/>
      <c r="AH561" s="168"/>
      <c r="AI561" s="168"/>
      <c r="AJ561" s="168"/>
      <c r="AK561" s="168"/>
      <c r="AL561" s="168"/>
      <c r="AM561" s="168"/>
      <c r="AN561" s="168"/>
      <c r="AO561" s="168"/>
      <c r="AP561" s="168"/>
      <c r="AQ561" s="168"/>
      <c r="AR561" s="168"/>
      <c r="AS561" s="168"/>
      <c r="AT561" s="168"/>
      <c r="AU561" s="168"/>
      <c r="AV561" s="168"/>
      <c r="AW561" s="168"/>
      <c r="AX561" s="168"/>
      <c r="AY561" s="168"/>
      <c r="AZ561" s="168"/>
      <c r="BA561" s="170"/>
      <c r="BB561" s="255"/>
      <c r="BC561" s="170"/>
      <c r="BD561" s="170"/>
      <c r="BE561" s="170"/>
      <c r="BF561" s="170"/>
      <c r="BG561" s="170"/>
      <c r="BH561" s="170"/>
      <c r="BI561" s="170"/>
      <c r="BJ561" s="170"/>
      <c r="BK561" s="170"/>
      <c r="BL561" s="170"/>
      <c r="BM561" s="170"/>
      <c r="BN561" s="170"/>
      <c r="BO561" s="170"/>
      <c r="BP561" s="170"/>
      <c r="BQ561" s="170"/>
      <c r="BR561" s="170"/>
      <c r="BS561" s="170"/>
      <c r="BT561" s="170"/>
      <c r="BU561" s="170"/>
      <c r="BV561" s="170"/>
      <c r="BW561" s="170"/>
      <c r="BX561" s="170"/>
      <c r="BY561" s="170"/>
      <c r="BZ561" s="171"/>
      <c r="CA561" s="171"/>
      <c r="CB561" s="171"/>
      <c r="CC561" s="171"/>
      <c r="CD561" s="171"/>
      <c r="CE561" s="171"/>
      <c r="CF561" s="171"/>
      <c r="CG561" s="171"/>
      <c r="CH561" s="171"/>
      <c r="CI561" s="171"/>
      <c r="CJ561" s="171"/>
      <c r="CK561" s="171"/>
      <c r="CL561" s="171"/>
      <c r="CM561" s="171"/>
      <c r="CN561" s="171"/>
      <c r="CO561" s="171"/>
      <c r="CP561" s="171"/>
      <c r="CQ561" s="171"/>
      <c r="CR561" s="171"/>
      <c r="CS561" s="171"/>
      <c r="CT561" s="171"/>
      <c r="CU561" s="171"/>
      <c r="CV561" s="171"/>
      <c r="CW561" s="171"/>
      <c r="CX561" s="171"/>
      <c r="CY561" s="171"/>
      <c r="CZ561" s="171"/>
    </row>
    <row r="562" s="175" customFormat="true" ht="25.15" customHeight="true" x14ac:dyDescent="0.2">
      <c r="C562" s="1172" t="s">
        <v>301</v>
      </c>
      <c r="D562" s="1127"/>
      <c r="E562" s="520">
        <v>6.186425262182467E-2</v>
      </c>
      <c r="F562" s="473"/>
      <c r="G562" s="473"/>
      <c r="H562" s="1172" t="s">
        <v>285</v>
      </c>
      <c r="I562" s="1127"/>
      <c r="J562" s="521">
        <v>0.10459398986554544</v>
      </c>
      <c r="K562" s="473"/>
      <c r="L562" s="473"/>
      <c r="M562" s="1172" t="s">
        <v>289</v>
      </c>
      <c r="N562" s="1127"/>
      <c r="O562" s="522">
        <v>0.10271781600575773</v>
      </c>
      <c r="P562" s="473"/>
      <c r="Q562" s="473"/>
      <c r="AB562" s="168"/>
      <c r="AC562" s="168"/>
      <c r="AD562" s="168"/>
      <c r="AE562" s="168"/>
      <c r="AF562" s="168"/>
      <c r="AG562" s="168"/>
      <c r="AH562" s="168"/>
      <c r="AI562" s="168"/>
      <c r="AJ562" s="168"/>
      <c r="AK562" s="168"/>
      <c r="AL562" s="168"/>
      <c r="AM562" s="168"/>
      <c r="AN562" s="168"/>
      <c r="AO562" s="168"/>
      <c r="AP562" s="168"/>
      <c r="AQ562" s="168"/>
      <c r="AR562" s="168"/>
      <c r="AS562" s="168"/>
      <c r="AT562" s="168"/>
      <c r="AU562" s="168"/>
      <c r="AV562" s="168"/>
      <c r="AW562" s="168"/>
      <c r="AX562" s="168"/>
      <c r="AY562" s="168"/>
      <c r="AZ562" s="168"/>
      <c r="BA562" s="170"/>
      <c r="BB562" s="255"/>
      <c r="BC562" s="170"/>
      <c r="BD562" s="170"/>
      <c r="BE562" s="170"/>
      <c r="BF562" s="170"/>
      <c r="BG562" s="170"/>
      <c r="BH562" s="170"/>
      <c r="BI562" s="170"/>
      <c r="BJ562" s="170"/>
      <c r="BK562" s="170"/>
      <c r="BL562" s="170"/>
      <c r="BM562" s="170"/>
      <c r="BN562" s="170"/>
      <c r="BO562" s="170"/>
      <c r="BP562" s="170"/>
      <c r="BQ562" s="170"/>
      <c r="BR562" s="170"/>
      <c r="BS562" s="170"/>
      <c r="BT562" s="170"/>
      <c r="BU562" s="170"/>
      <c r="BV562" s="170"/>
      <c r="BW562" s="170"/>
      <c r="BX562" s="170"/>
      <c r="BY562" s="170"/>
      <c r="BZ562" s="171"/>
      <c r="CA562" s="171"/>
      <c r="CB562" s="171"/>
      <c r="CC562" s="171"/>
      <c r="CD562" s="171"/>
      <c r="CE562" s="171"/>
      <c r="CF562" s="171"/>
      <c r="CG562" s="171"/>
      <c r="CH562" s="171"/>
      <c r="CI562" s="171"/>
      <c r="CJ562" s="171"/>
      <c r="CK562" s="171"/>
      <c r="CL562" s="171"/>
      <c r="CM562" s="171"/>
      <c r="CN562" s="171"/>
      <c r="CO562" s="171"/>
      <c r="CP562" s="171"/>
      <c r="CQ562" s="171"/>
      <c r="CR562" s="171"/>
      <c r="CS562" s="171"/>
      <c r="CT562" s="171"/>
      <c r="CU562" s="171"/>
      <c r="CV562" s="171"/>
      <c r="CW562" s="171"/>
      <c r="CX562" s="171"/>
      <c r="CY562" s="171"/>
      <c r="CZ562" s="171"/>
    </row>
    <row r="563" s="175" customFormat="true" ht="25.15" customHeight="true" x14ac:dyDescent="0.2">
      <c r="C563" s="1172" t="s">
        <v>319</v>
      </c>
      <c r="D563" s="1127"/>
      <c r="E563" s="520">
        <v>-2.6058239393359977E-2</v>
      </c>
      <c r="F563" s="473"/>
      <c r="G563" s="473"/>
      <c r="H563" s="1172" t="s">
        <v>305</v>
      </c>
      <c r="I563" s="1127"/>
      <c r="J563" s="521">
        <v>8.1139205917320142E-2</v>
      </c>
      <c r="K563" s="473"/>
      <c r="L563" s="473"/>
      <c r="M563" s="1172" t="s">
        <v>300</v>
      </c>
      <c r="N563" s="1127"/>
      <c r="O563" s="522">
        <v>6.8556210398796863E-2</v>
      </c>
      <c r="P563" s="473"/>
      <c r="Q563" s="473"/>
      <c r="AB563" s="168"/>
      <c r="AC563" s="168"/>
      <c r="AD563" s="168"/>
      <c r="AE563" s="168"/>
      <c r="AF563" s="168"/>
      <c r="AG563" s="168"/>
      <c r="AH563" s="168"/>
      <c r="AI563" s="168"/>
      <c r="AJ563" s="168"/>
      <c r="AK563" s="168"/>
      <c r="AL563" s="168"/>
      <c r="AM563" s="168"/>
      <c r="AN563" s="168"/>
      <c r="AO563" s="168"/>
      <c r="AP563" s="168"/>
      <c r="AQ563" s="168"/>
      <c r="AR563" s="168"/>
      <c r="AS563" s="168"/>
      <c r="AT563" s="168"/>
      <c r="AU563" s="168"/>
      <c r="AV563" s="168"/>
      <c r="AW563" s="168"/>
      <c r="AX563" s="168"/>
      <c r="AY563" s="168"/>
      <c r="AZ563" s="168"/>
      <c r="BA563" s="170"/>
      <c r="BB563" s="255"/>
      <c r="BC563" s="170"/>
      <c r="BD563" s="170"/>
      <c r="BE563" s="170"/>
      <c r="BF563" s="170"/>
      <c r="BG563" s="170"/>
      <c r="BH563" s="170"/>
      <c r="BI563" s="170"/>
      <c r="BJ563" s="170"/>
      <c r="BK563" s="170"/>
      <c r="BL563" s="170"/>
      <c r="BM563" s="170"/>
      <c r="BN563" s="170"/>
      <c r="BO563" s="170"/>
      <c r="BP563" s="170"/>
      <c r="BQ563" s="170"/>
      <c r="BR563" s="170"/>
      <c r="BS563" s="170"/>
      <c r="BT563" s="170"/>
      <c r="BU563" s="170"/>
      <c r="BV563" s="170"/>
      <c r="BW563" s="170"/>
      <c r="BX563" s="170"/>
      <c r="BY563" s="170"/>
      <c r="BZ563" s="171"/>
      <c r="CA563" s="171"/>
      <c r="CB563" s="171"/>
      <c r="CC563" s="171"/>
      <c r="CD563" s="171"/>
      <c r="CE563" s="171"/>
      <c r="CF563" s="171"/>
      <c r="CG563" s="171"/>
      <c r="CH563" s="171"/>
      <c r="CI563" s="171"/>
      <c r="CJ563" s="171"/>
      <c r="CK563" s="171"/>
      <c r="CL563" s="171"/>
      <c r="CM563" s="171"/>
      <c r="CN563" s="171"/>
      <c r="CO563" s="171"/>
      <c r="CP563" s="171"/>
      <c r="CQ563" s="171"/>
      <c r="CR563" s="171"/>
      <c r="CS563" s="171"/>
      <c r="CT563" s="171"/>
      <c r="CU563" s="171"/>
      <c r="CV563" s="171"/>
      <c r="CW563" s="171"/>
      <c r="CX563" s="171"/>
      <c r="CY563" s="171"/>
      <c r="CZ563" s="171"/>
    </row>
    <row r="564" s="175" customFormat="true" ht="25.15" customHeight="true" x14ac:dyDescent="0.2">
      <c r="C564" s="1172" t="s">
        <v>293</v>
      </c>
      <c r="D564" s="1127"/>
      <c r="E564" s="520">
        <v>-7.7300970911098194E-2</v>
      </c>
      <c r="F564" s="473"/>
      <c r="G564" s="473"/>
      <c r="H564" s="1172" t="s">
        <v>292</v>
      </c>
      <c r="I564" s="1127"/>
      <c r="J564" s="521">
        <v>0.1082367175223744</v>
      </c>
      <c r="K564" s="473"/>
      <c r="L564" s="473"/>
      <c r="M564" s="1172" t="s">
        <v>298</v>
      </c>
      <c r="N564" s="1127"/>
      <c r="O564" s="522">
        <v>8.9839973416670549E-2</v>
      </c>
      <c r="P564" s="473"/>
      <c r="Q564" s="473"/>
      <c r="AB564" s="168"/>
      <c r="AC564" s="168"/>
      <c r="AD564" s="168"/>
      <c r="AE564" s="168"/>
      <c r="AF564" s="168"/>
      <c r="AG564" s="168"/>
      <c r="AH564" s="168"/>
      <c r="AI564" s="168"/>
      <c r="AJ564" s="168"/>
      <c r="AK564" s="168"/>
      <c r="AL564" s="168"/>
      <c r="AM564" s="168"/>
      <c r="AN564" s="168"/>
      <c r="AO564" s="168"/>
      <c r="AP564" s="168"/>
      <c r="AQ564" s="168"/>
      <c r="AR564" s="168"/>
      <c r="AS564" s="168"/>
      <c r="AT564" s="168"/>
      <c r="AU564" s="168"/>
      <c r="AV564" s="168"/>
      <c r="AW564" s="168"/>
      <c r="AX564" s="168"/>
      <c r="AY564" s="168"/>
      <c r="AZ564" s="168"/>
      <c r="BA564" s="170"/>
      <c r="BB564" s="255"/>
      <c r="BC564" s="170"/>
      <c r="BD564" s="170"/>
      <c r="BE564" s="170"/>
      <c r="BF564" s="170"/>
      <c r="BG564" s="170"/>
      <c r="BH564" s="170"/>
      <c r="BI564" s="170"/>
      <c r="BJ564" s="170"/>
      <c r="BK564" s="170"/>
      <c r="BL564" s="170"/>
      <c r="BM564" s="170"/>
      <c r="BN564" s="170"/>
      <c r="BO564" s="170"/>
      <c r="BP564" s="170"/>
      <c r="BQ564" s="170"/>
      <c r="BR564" s="170"/>
      <c r="BS564" s="170"/>
      <c r="BT564" s="170"/>
      <c r="BU564" s="170"/>
      <c r="BV564" s="170"/>
      <c r="BW564" s="170"/>
      <c r="BX564" s="170"/>
      <c r="BY564" s="170"/>
      <c r="BZ564" s="171"/>
      <c r="CA564" s="171"/>
      <c r="CB564" s="171"/>
      <c r="CC564" s="171"/>
      <c r="CD564" s="171"/>
      <c r="CE564" s="171"/>
      <c r="CF564" s="171"/>
      <c r="CG564" s="171"/>
      <c r="CH564" s="171"/>
      <c r="CI564" s="171"/>
      <c r="CJ564" s="171"/>
      <c r="CK564" s="171"/>
      <c r="CL564" s="171"/>
      <c r="CM564" s="171"/>
      <c r="CN564" s="171"/>
      <c r="CO564" s="171"/>
      <c r="CP564" s="171"/>
      <c r="CQ564" s="171"/>
      <c r="CR564" s="171"/>
      <c r="CS564" s="171"/>
      <c r="CT564" s="171"/>
      <c r="CU564" s="171"/>
      <c r="CV564" s="171"/>
      <c r="CW564" s="171"/>
      <c r="CX564" s="171"/>
      <c r="CY564" s="171"/>
      <c r="CZ564" s="171"/>
    </row>
    <row r="565" s="175" customFormat="true" ht="25.15" customHeight="true" x14ac:dyDescent="0.2">
      <c r="C565" s="1172" t="s">
        <v>324</v>
      </c>
      <c r="D565" s="1127"/>
      <c r="E565" s="520">
        <v>5.1330065267228414E-3</v>
      </c>
      <c r="F565" s="473"/>
      <c r="G565" s="473"/>
      <c r="H565" s="1172" t="s">
        <v>286</v>
      </c>
      <c r="I565" s="1127"/>
      <c r="J565" s="521">
        <v>0.11896232191211052</v>
      </c>
      <c r="K565" s="473"/>
      <c r="L565" s="473"/>
      <c r="M565" s="1172" t="s">
        <v>316</v>
      </c>
      <c r="N565" s="1127"/>
      <c r="O565" s="522">
        <v>4.1766924542285234E-2</v>
      </c>
      <c r="P565" s="473"/>
      <c r="Q565" s="473"/>
      <c r="AB565" s="168"/>
      <c r="AC565" s="168"/>
      <c r="AD565" s="168"/>
      <c r="AE565" s="168"/>
      <c r="AF565" s="168"/>
      <c r="AG565" s="168"/>
      <c r="AH565" s="168"/>
      <c r="AI565" s="168"/>
      <c r="AJ565" s="168"/>
      <c r="AK565" s="168"/>
      <c r="AL565" s="168"/>
      <c r="AM565" s="168"/>
      <c r="AN565" s="168"/>
      <c r="AO565" s="168"/>
      <c r="AP565" s="168"/>
      <c r="AQ565" s="168"/>
      <c r="AR565" s="168"/>
      <c r="AS565" s="168"/>
      <c r="AT565" s="168"/>
      <c r="AU565" s="168"/>
      <c r="AV565" s="168"/>
      <c r="AW565" s="168"/>
      <c r="AX565" s="168"/>
      <c r="AY565" s="168"/>
      <c r="AZ565" s="168"/>
      <c r="BA565" s="170"/>
      <c r="BB565" s="255"/>
      <c r="BC565" s="170"/>
      <c r="BD565" s="170"/>
      <c r="BE565" s="170"/>
      <c r="BF565" s="170"/>
      <c r="BG565" s="170"/>
      <c r="BH565" s="170"/>
      <c r="BI565" s="170"/>
      <c r="BJ565" s="170"/>
      <c r="BK565" s="170"/>
      <c r="BL565" s="170"/>
      <c r="BM565" s="170"/>
      <c r="BN565" s="170"/>
      <c r="BO565" s="170"/>
      <c r="BP565" s="170"/>
      <c r="BQ565" s="170"/>
      <c r="BR565" s="170"/>
      <c r="BS565" s="170"/>
      <c r="BT565" s="170"/>
      <c r="BU565" s="170"/>
      <c r="BV565" s="170"/>
      <c r="BW565" s="170"/>
      <c r="BX565" s="170"/>
      <c r="BY565" s="170"/>
      <c r="BZ565" s="171"/>
      <c r="CA565" s="171"/>
      <c r="CB565" s="171"/>
      <c r="CC565" s="171"/>
      <c r="CD565" s="171"/>
      <c r="CE565" s="171"/>
      <c r="CF565" s="171"/>
      <c r="CG565" s="171"/>
      <c r="CH565" s="171"/>
      <c r="CI565" s="171"/>
      <c r="CJ565" s="171"/>
      <c r="CK565" s="171"/>
      <c r="CL565" s="171"/>
      <c r="CM565" s="171"/>
      <c r="CN565" s="171"/>
      <c r="CO565" s="171"/>
      <c r="CP565" s="171"/>
      <c r="CQ565" s="171"/>
      <c r="CR565" s="171"/>
      <c r="CS565" s="171"/>
      <c r="CT565" s="171"/>
      <c r="CU565" s="171"/>
      <c r="CV565" s="171"/>
      <c r="CW565" s="171"/>
      <c r="CX565" s="171"/>
      <c r="CY565" s="171"/>
      <c r="CZ565" s="171"/>
    </row>
    <row r="566" s="175" customFormat="true" ht="25.15" customHeight="true" x14ac:dyDescent="0.2">
      <c r="C566" s="1172" t="s">
        <v>330</v>
      </c>
      <c r="D566" s="1127"/>
      <c r="E566" s="520">
        <v>9.6704901831423003E-3</v>
      </c>
      <c r="F566" s="473"/>
      <c r="G566" s="473"/>
      <c r="H566" s="1172" t="s">
        <v>322</v>
      </c>
      <c r="I566" s="1127"/>
      <c r="J566" s="521">
        <v>2.6690548697149742E-2</v>
      </c>
      <c r="K566" s="473"/>
      <c r="L566" s="473"/>
      <c r="M566" s="1172" t="s">
        <v>285</v>
      </c>
      <c r="N566" s="1127"/>
      <c r="O566" s="522">
        <v>6.249732070093806E-2</v>
      </c>
      <c r="P566" s="473"/>
      <c r="Q566" s="473"/>
      <c r="AB566" s="168"/>
      <c r="AC566" s="168"/>
      <c r="AD566" s="168"/>
      <c r="AE566" s="168"/>
      <c r="AF566" s="168"/>
      <c r="AG566" s="168"/>
      <c r="AH566" s="168"/>
      <c r="AI566" s="168"/>
      <c r="AJ566" s="168"/>
      <c r="AK566" s="168"/>
      <c r="AL566" s="168"/>
      <c r="AM566" s="168"/>
      <c r="AN566" s="168"/>
      <c r="AO566" s="168"/>
      <c r="AP566" s="168"/>
      <c r="AQ566" s="168"/>
      <c r="AR566" s="168"/>
      <c r="AS566" s="168"/>
      <c r="AT566" s="168"/>
      <c r="AU566" s="168"/>
      <c r="AV566" s="168"/>
      <c r="AW566" s="168"/>
      <c r="AX566" s="168"/>
      <c r="AY566" s="168"/>
      <c r="AZ566" s="168"/>
      <c r="BA566" s="170"/>
      <c r="BB566" s="255"/>
      <c r="BC566" s="170"/>
      <c r="BD566" s="170"/>
      <c r="BE566" s="170"/>
      <c r="BF566" s="170"/>
      <c r="BG566" s="170"/>
      <c r="BH566" s="170"/>
      <c r="BI566" s="170"/>
      <c r="BJ566" s="170"/>
      <c r="BK566" s="170"/>
      <c r="BL566" s="170"/>
      <c r="BM566" s="170"/>
      <c r="BN566" s="170"/>
      <c r="BO566" s="170"/>
      <c r="BP566" s="170"/>
      <c r="BQ566" s="170"/>
      <c r="BR566" s="170"/>
      <c r="BS566" s="170"/>
      <c r="BT566" s="170"/>
      <c r="BU566" s="170"/>
      <c r="BV566" s="170"/>
      <c r="BW566" s="170"/>
      <c r="BX566" s="170"/>
      <c r="BY566" s="170"/>
      <c r="BZ566" s="171"/>
      <c r="CA566" s="171"/>
      <c r="CB566" s="171"/>
      <c r="CC566" s="171"/>
      <c r="CD566" s="171"/>
      <c r="CE566" s="171"/>
      <c r="CF566" s="171"/>
      <c r="CG566" s="171"/>
      <c r="CH566" s="171"/>
      <c r="CI566" s="171"/>
      <c r="CJ566" s="171"/>
      <c r="CK566" s="171"/>
      <c r="CL566" s="171"/>
      <c r="CM566" s="171"/>
      <c r="CN566" s="171"/>
      <c r="CO566" s="171"/>
      <c r="CP566" s="171"/>
      <c r="CQ566" s="171"/>
      <c r="CR566" s="171"/>
      <c r="CS566" s="171"/>
      <c r="CT566" s="171"/>
      <c r="CU566" s="171"/>
      <c r="CV566" s="171"/>
      <c r="CW566" s="171"/>
      <c r="CX566" s="171"/>
      <c r="CY566" s="171"/>
      <c r="CZ566" s="171"/>
    </row>
    <row r="567" s="175" customFormat="true" ht="25.15" customHeight="true" x14ac:dyDescent="0.2">
      <c r="C567" s="1172" t="s">
        <v>341</v>
      </c>
      <c r="D567" s="1127"/>
      <c r="E567" s="520">
        <v>4.0377984780839383E-3</v>
      </c>
      <c r="F567" s="473"/>
      <c r="G567" s="473"/>
      <c r="H567" s="1172" t="s">
        <v>332</v>
      </c>
      <c r="I567" s="1127"/>
      <c r="J567" s="521">
        <v>3.1990482014756065E-2</v>
      </c>
      <c r="K567" s="473"/>
      <c r="L567" s="473"/>
      <c r="M567" s="1172" t="s">
        <v>305</v>
      </c>
      <c r="N567" s="1127"/>
      <c r="O567" s="522">
        <v>5.4588118720531063E-2</v>
      </c>
      <c r="P567" s="473"/>
      <c r="Q567" s="473"/>
      <c r="AB567" s="168"/>
      <c r="AC567" s="168"/>
      <c r="AD567" s="168"/>
      <c r="AE567" s="168"/>
      <c r="AF567" s="168"/>
      <c r="AG567" s="168"/>
      <c r="AH567" s="168"/>
      <c r="AI567" s="168"/>
      <c r="AJ567" s="168"/>
      <c r="AK567" s="168"/>
      <c r="AL567" s="168"/>
      <c r="AM567" s="168"/>
      <c r="AN567" s="168"/>
      <c r="AO567" s="168"/>
      <c r="AP567" s="168"/>
      <c r="AQ567" s="168"/>
      <c r="AR567" s="168"/>
      <c r="AS567" s="168"/>
      <c r="AT567" s="168"/>
      <c r="AU567" s="168"/>
      <c r="AV567" s="168"/>
      <c r="AW567" s="168"/>
      <c r="AX567" s="168"/>
      <c r="AY567" s="168"/>
      <c r="AZ567" s="168"/>
      <c r="BA567" s="170"/>
      <c r="BB567" s="255"/>
      <c r="BC567" s="170"/>
      <c r="BD567" s="170"/>
      <c r="BE567" s="170"/>
      <c r="BF567" s="170"/>
      <c r="BG567" s="170"/>
      <c r="BH567" s="170"/>
      <c r="BI567" s="170"/>
      <c r="BJ567" s="170"/>
      <c r="BK567" s="170"/>
      <c r="BL567" s="170"/>
      <c r="BM567" s="170"/>
      <c r="BN567" s="170"/>
      <c r="BO567" s="170"/>
      <c r="BP567" s="170"/>
      <c r="BQ567" s="170"/>
      <c r="BR567" s="170"/>
      <c r="BS567" s="170"/>
      <c r="BT567" s="170"/>
      <c r="BU567" s="170"/>
      <c r="BV567" s="170"/>
      <c r="BW567" s="170"/>
      <c r="BX567" s="170"/>
      <c r="BY567" s="170"/>
      <c r="BZ567" s="171"/>
      <c r="CA567" s="171"/>
      <c r="CB567" s="171"/>
      <c r="CC567" s="171"/>
      <c r="CD567" s="171"/>
      <c r="CE567" s="171"/>
      <c r="CF567" s="171"/>
      <c r="CG567" s="171"/>
      <c r="CH567" s="171"/>
      <c r="CI567" s="171"/>
      <c r="CJ567" s="171"/>
      <c r="CK567" s="171"/>
      <c r="CL567" s="171"/>
      <c r="CM567" s="171"/>
      <c r="CN567" s="171"/>
      <c r="CO567" s="171"/>
      <c r="CP567" s="171"/>
      <c r="CQ567" s="171"/>
      <c r="CR567" s="171"/>
      <c r="CS567" s="171"/>
      <c r="CT567" s="171"/>
      <c r="CU567" s="171"/>
      <c r="CV567" s="171"/>
      <c r="CW567" s="171"/>
      <c r="CX567" s="171"/>
      <c r="CY567" s="171"/>
      <c r="CZ567" s="171"/>
    </row>
    <row r="568" s="175" customFormat="true" ht="25.15" customHeight="true" x14ac:dyDescent="0.2">
      <c r="C568" s="1172" t="s">
        <v>323</v>
      </c>
      <c r="D568" s="1127"/>
      <c r="E568" s="520">
        <v>1.583435989045014E-2</v>
      </c>
      <c r="F568" s="473"/>
      <c r="G568" s="473"/>
      <c r="H568" s="1172" t="s">
        <v>297</v>
      </c>
      <c r="I568" s="1127"/>
      <c r="J568" s="521">
        <v>9.7614491273572135E-2</v>
      </c>
      <c r="K568" s="473"/>
      <c r="L568" s="473"/>
      <c r="M568" s="1172" t="s">
        <v>292</v>
      </c>
      <c r="N568" s="1127"/>
      <c r="O568" s="522">
        <v>6.1716374238438038E-2</v>
      </c>
      <c r="P568" s="473"/>
      <c r="Q568" s="473"/>
      <c r="AB568" s="168"/>
      <c r="AC568" s="168"/>
      <c r="AD568" s="168"/>
      <c r="AE568" s="168"/>
      <c r="AF568" s="168"/>
      <c r="AG568" s="168"/>
      <c r="AH568" s="168"/>
      <c r="AI568" s="168"/>
      <c r="AJ568" s="168"/>
      <c r="AK568" s="168"/>
      <c r="AL568" s="168"/>
      <c r="AM568" s="168"/>
      <c r="AN568" s="168"/>
      <c r="AO568" s="168"/>
      <c r="AP568" s="168"/>
      <c r="AQ568" s="168"/>
      <c r="AR568" s="168"/>
      <c r="AS568" s="168"/>
      <c r="AT568" s="168"/>
      <c r="AU568" s="168"/>
      <c r="AV568" s="168"/>
      <c r="AW568" s="168"/>
      <c r="AX568" s="168"/>
      <c r="AY568" s="168"/>
      <c r="AZ568" s="168"/>
      <c r="BA568" s="170"/>
      <c r="BB568" s="255"/>
      <c r="BC568" s="170"/>
      <c r="BD568" s="170"/>
      <c r="BE568" s="170"/>
      <c r="BF568" s="170"/>
      <c r="BG568" s="170"/>
      <c r="BH568" s="170"/>
      <c r="BI568" s="170"/>
      <c r="BJ568" s="170"/>
      <c r="BK568" s="170"/>
      <c r="BL568" s="170"/>
      <c r="BM568" s="170"/>
      <c r="BN568" s="170"/>
      <c r="BO568" s="170"/>
      <c r="BP568" s="170"/>
      <c r="BQ568" s="170"/>
      <c r="BR568" s="170"/>
      <c r="BS568" s="170"/>
      <c r="BT568" s="170"/>
      <c r="BU568" s="170"/>
      <c r="BV568" s="170"/>
      <c r="BW568" s="170"/>
      <c r="BX568" s="170"/>
      <c r="BY568" s="170"/>
      <c r="BZ568" s="171"/>
      <c r="CA568" s="171"/>
      <c r="CB568" s="171"/>
      <c r="CC568" s="171"/>
      <c r="CD568" s="171"/>
      <c r="CE568" s="171"/>
      <c r="CF568" s="171"/>
      <c r="CG568" s="171"/>
      <c r="CH568" s="171"/>
      <c r="CI568" s="171"/>
      <c r="CJ568" s="171"/>
      <c r="CK568" s="171"/>
      <c r="CL568" s="171"/>
      <c r="CM568" s="171"/>
      <c r="CN568" s="171"/>
      <c r="CO568" s="171"/>
      <c r="CP568" s="171"/>
      <c r="CQ568" s="171"/>
      <c r="CR568" s="171"/>
      <c r="CS568" s="171"/>
      <c r="CT568" s="171"/>
      <c r="CU568" s="171"/>
      <c r="CV568" s="171"/>
      <c r="CW568" s="171"/>
      <c r="CX568" s="171"/>
      <c r="CY568" s="171"/>
      <c r="CZ568" s="171"/>
    </row>
    <row r="569" s="175" customFormat="true" ht="25.15" customHeight="true" x14ac:dyDescent="0.2">
      <c r="C569" s="1172" t="s">
        <v>295</v>
      </c>
      <c r="D569" s="1127"/>
      <c r="E569" s="520">
        <v>6.4190093260530087E-2</v>
      </c>
      <c r="F569" s="473"/>
      <c r="G569" s="473"/>
      <c r="H569" s="1172" t="s">
        <v>299</v>
      </c>
      <c r="I569" s="1127"/>
      <c r="J569" s="521">
        <v>9.3406846241474731E-2</v>
      </c>
      <c r="K569" s="473"/>
      <c r="L569" s="473"/>
      <c r="M569" s="1172" t="s">
        <v>286</v>
      </c>
      <c r="N569" s="1127"/>
      <c r="O569" s="522">
        <v>5.2727815524207362E-2</v>
      </c>
      <c r="P569" s="473"/>
      <c r="Q569" s="473"/>
      <c r="AB569" s="168"/>
      <c r="AC569" s="168"/>
      <c r="AD569" s="168"/>
      <c r="AE569" s="168"/>
      <c r="AF569" s="168"/>
      <c r="AG569" s="168"/>
      <c r="AH569" s="168"/>
      <c r="AI569" s="168"/>
      <c r="AJ569" s="168"/>
      <c r="AK569" s="168"/>
      <c r="AL569" s="168"/>
      <c r="AM569" s="168"/>
      <c r="AN569" s="168"/>
      <c r="AO569" s="168"/>
      <c r="AP569" s="168"/>
      <c r="AQ569" s="168"/>
      <c r="AR569" s="168"/>
      <c r="AS569" s="168"/>
      <c r="AT569" s="168"/>
      <c r="AU569" s="168"/>
      <c r="AV569" s="168"/>
      <c r="AW569" s="168"/>
      <c r="AX569" s="168"/>
      <c r="AY569" s="168"/>
      <c r="AZ569" s="168"/>
      <c r="BA569" s="170"/>
      <c r="BB569" s="255"/>
      <c r="BC569" s="170"/>
      <c r="BD569" s="170"/>
      <c r="BE569" s="170"/>
      <c r="BF569" s="170"/>
      <c r="BG569" s="170"/>
      <c r="BH569" s="170"/>
      <c r="BI569" s="170"/>
      <c r="BJ569" s="170"/>
      <c r="BK569" s="170"/>
      <c r="BL569" s="170"/>
      <c r="BM569" s="170"/>
      <c r="BN569" s="170"/>
      <c r="BO569" s="170"/>
      <c r="BP569" s="170"/>
      <c r="BQ569" s="170"/>
      <c r="BR569" s="170"/>
      <c r="BS569" s="170"/>
      <c r="BT569" s="170"/>
      <c r="BU569" s="170"/>
      <c r="BV569" s="170"/>
      <c r="BW569" s="170"/>
      <c r="BX569" s="170"/>
      <c r="BY569" s="170"/>
      <c r="BZ569" s="171"/>
      <c r="CA569" s="171"/>
      <c r="CB569" s="171"/>
      <c r="CC569" s="171"/>
      <c r="CD569" s="171"/>
      <c r="CE569" s="171"/>
      <c r="CF569" s="171"/>
      <c r="CG569" s="171"/>
      <c r="CH569" s="171"/>
      <c r="CI569" s="171"/>
      <c r="CJ569" s="171"/>
      <c r="CK569" s="171"/>
      <c r="CL569" s="171"/>
      <c r="CM569" s="171"/>
      <c r="CN569" s="171"/>
      <c r="CO569" s="171"/>
      <c r="CP569" s="171"/>
      <c r="CQ569" s="171"/>
      <c r="CR569" s="171"/>
      <c r="CS569" s="171"/>
      <c r="CT569" s="171"/>
      <c r="CU569" s="171"/>
      <c r="CV569" s="171"/>
      <c r="CW569" s="171"/>
      <c r="CX569" s="171"/>
      <c r="CY569" s="171"/>
      <c r="CZ569" s="171"/>
    </row>
    <row r="570" s="175" customFormat="true" ht="25.15" customHeight="true" x14ac:dyDescent="0.2">
      <c r="C570" s="1172" t="s">
        <v>318</v>
      </c>
      <c r="D570" s="1127"/>
      <c r="E570" s="520">
        <v>2.039903278969141E-2</v>
      </c>
      <c r="F570" s="473"/>
      <c r="G570" s="473"/>
      <c r="H570" s="1172" t="s">
        <v>294</v>
      </c>
      <c r="I570" s="1127"/>
      <c r="J570" s="521">
        <v>0.10766047422674303</v>
      </c>
      <c r="K570" s="473"/>
      <c r="L570" s="473"/>
      <c r="M570" s="1172" t="s">
        <v>322</v>
      </c>
      <c r="N570" s="1127"/>
      <c r="O570" s="522">
        <v>3.2518172361921109E-2</v>
      </c>
      <c r="P570" s="473"/>
      <c r="Q570" s="473"/>
      <c r="AB570" s="168"/>
      <c r="AC570" s="168"/>
      <c r="AD570" s="168"/>
      <c r="AE570" s="168"/>
      <c r="AF570" s="168"/>
      <c r="AG570" s="168"/>
      <c r="AH570" s="168"/>
      <c r="AI570" s="168"/>
      <c r="AJ570" s="168"/>
      <c r="AK570" s="168"/>
      <c r="AL570" s="168"/>
      <c r="AM570" s="168"/>
      <c r="AN570" s="168"/>
      <c r="AO570" s="168"/>
      <c r="AP570" s="168"/>
      <c r="AQ570" s="168"/>
      <c r="AR570" s="168"/>
      <c r="AS570" s="168"/>
      <c r="AT570" s="168"/>
      <c r="AU570" s="168"/>
      <c r="AV570" s="168"/>
      <c r="AW570" s="168"/>
      <c r="AX570" s="168"/>
      <c r="AY570" s="168"/>
      <c r="AZ570" s="168"/>
      <c r="BA570" s="170"/>
      <c r="BB570" s="255"/>
      <c r="BC570" s="170"/>
      <c r="BD570" s="170"/>
      <c r="BE570" s="170"/>
      <c r="BF570" s="170"/>
      <c r="BG570" s="170"/>
      <c r="BH570" s="170"/>
      <c r="BI570" s="170"/>
      <c r="BJ570" s="170"/>
      <c r="BK570" s="170"/>
      <c r="BL570" s="170"/>
      <c r="BM570" s="170"/>
      <c r="BN570" s="170"/>
      <c r="BO570" s="170"/>
      <c r="BP570" s="170"/>
      <c r="BQ570" s="170"/>
      <c r="BR570" s="170"/>
      <c r="BS570" s="170"/>
      <c r="BT570" s="170"/>
      <c r="BU570" s="170"/>
      <c r="BV570" s="170"/>
      <c r="BW570" s="170"/>
      <c r="BX570" s="170"/>
      <c r="BY570" s="170"/>
      <c r="BZ570" s="171"/>
      <c r="CA570" s="171"/>
      <c r="CB570" s="171"/>
      <c r="CC570" s="171"/>
      <c r="CD570" s="171"/>
      <c r="CE570" s="171"/>
      <c r="CF570" s="171"/>
      <c r="CG570" s="171"/>
      <c r="CH570" s="171"/>
      <c r="CI570" s="171"/>
      <c r="CJ570" s="171"/>
      <c r="CK570" s="171"/>
      <c r="CL570" s="171"/>
      <c r="CM570" s="171"/>
      <c r="CN570" s="171"/>
      <c r="CO570" s="171"/>
      <c r="CP570" s="171"/>
      <c r="CQ570" s="171"/>
      <c r="CR570" s="171"/>
      <c r="CS570" s="171"/>
      <c r="CT570" s="171"/>
      <c r="CU570" s="171"/>
      <c r="CV570" s="171"/>
      <c r="CW570" s="171"/>
      <c r="CX570" s="171"/>
      <c r="CY570" s="171"/>
      <c r="CZ570" s="171"/>
    </row>
    <row r="571" s="175" customFormat="true" ht="25.15" customHeight="true" x14ac:dyDescent="0.2">
      <c r="C571" s="1172" t="s">
        <v>355</v>
      </c>
      <c r="D571" s="1127"/>
      <c r="E571" s="520">
        <v>8.4239556957713796E-4</v>
      </c>
      <c r="F571" s="473"/>
      <c r="G571" s="473"/>
      <c r="H571" s="1172" t="s">
        <v>312</v>
      </c>
      <c r="I571" s="1127"/>
      <c r="J571" s="521">
        <v>4.91048040256227E-2</v>
      </c>
      <c r="K571" s="473"/>
      <c r="L571" s="473"/>
      <c r="M571" s="1172" t="s">
        <v>332</v>
      </c>
      <c r="N571" s="1127"/>
      <c r="O571" s="522">
        <v>1.674353961137345E-2</v>
      </c>
      <c r="P571" s="473"/>
      <c r="Q571" s="473"/>
      <c r="AB571" s="168"/>
      <c r="AC571" s="168"/>
      <c r="AD571" s="168"/>
      <c r="AE571" s="168"/>
      <c r="AF571" s="168"/>
      <c r="AG571" s="168"/>
      <c r="AH571" s="168"/>
      <c r="AI571" s="168"/>
      <c r="AJ571" s="168"/>
      <c r="AK571" s="168"/>
      <c r="AL571" s="168"/>
      <c r="AM571" s="168"/>
      <c r="AN571" s="168"/>
      <c r="AO571" s="168"/>
      <c r="AP571" s="168"/>
      <c r="AQ571" s="168"/>
      <c r="AR571" s="168"/>
      <c r="AS571" s="168"/>
      <c r="AT571" s="168"/>
      <c r="AU571" s="168"/>
      <c r="AV571" s="168"/>
      <c r="AW571" s="168"/>
      <c r="AX571" s="168"/>
      <c r="AY571" s="168"/>
      <c r="AZ571" s="168"/>
      <c r="BA571" s="170"/>
      <c r="BB571" s="255"/>
      <c r="BC571" s="170"/>
      <c r="BD571" s="170"/>
      <c r="BE571" s="170"/>
      <c r="BF571" s="170"/>
      <c r="BG571" s="170"/>
      <c r="BH571" s="170"/>
      <c r="BI571" s="170"/>
      <c r="BJ571" s="170"/>
      <c r="BK571" s="170"/>
      <c r="BL571" s="170"/>
      <c r="BM571" s="170"/>
      <c r="BN571" s="170"/>
      <c r="BO571" s="170"/>
      <c r="BP571" s="170"/>
      <c r="BQ571" s="170"/>
      <c r="BR571" s="170"/>
      <c r="BS571" s="170"/>
      <c r="BT571" s="170"/>
      <c r="BU571" s="170"/>
      <c r="BV571" s="170"/>
      <c r="BW571" s="170"/>
      <c r="BX571" s="170"/>
      <c r="BY571" s="170"/>
      <c r="BZ571" s="171"/>
      <c r="CA571" s="171"/>
      <c r="CB571" s="171"/>
      <c r="CC571" s="171"/>
      <c r="CD571" s="171"/>
      <c r="CE571" s="171"/>
      <c r="CF571" s="171"/>
      <c r="CG571" s="171"/>
      <c r="CH571" s="171"/>
      <c r="CI571" s="171"/>
      <c r="CJ571" s="171"/>
      <c r="CK571" s="171"/>
      <c r="CL571" s="171"/>
      <c r="CM571" s="171"/>
      <c r="CN571" s="171"/>
      <c r="CO571" s="171"/>
      <c r="CP571" s="171"/>
      <c r="CQ571" s="171"/>
      <c r="CR571" s="171"/>
      <c r="CS571" s="171"/>
      <c r="CT571" s="171"/>
      <c r="CU571" s="171"/>
      <c r="CV571" s="171"/>
      <c r="CW571" s="171"/>
      <c r="CX571" s="171"/>
      <c r="CY571" s="171"/>
      <c r="CZ571" s="171"/>
    </row>
    <row r="572" s="175" customFormat="true" ht="25.15" customHeight="true" x14ac:dyDescent="0.2">
      <c r="C572" s="1172" t="s">
        <v>321</v>
      </c>
      <c r="D572" s="1127"/>
      <c r="E572" s="520">
        <v>-2.1911122780813141E-2</v>
      </c>
      <c r="F572" s="473"/>
      <c r="G572" s="473"/>
      <c r="H572" s="1172" t="s">
        <v>326</v>
      </c>
      <c r="I572" s="1127"/>
      <c r="J572" s="521">
        <v>2.8920534858429381E-2</v>
      </c>
      <c r="K572" s="473"/>
      <c r="L572" s="473"/>
      <c r="M572" s="1172" t="s">
        <v>297</v>
      </c>
      <c r="N572" s="1127"/>
      <c r="O572" s="522">
        <v>3.4040309459816155E-2</v>
      </c>
      <c r="P572" s="473"/>
      <c r="Q572" s="473"/>
      <c r="AB572" s="168"/>
      <c r="AC572" s="168"/>
      <c r="AD572" s="168"/>
      <c r="AE572" s="168"/>
      <c r="AF572" s="168"/>
      <c r="AG572" s="168"/>
      <c r="AH572" s="168"/>
      <c r="AI572" s="168"/>
      <c r="AJ572" s="168"/>
      <c r="AK572" s="168"/>
      <c r="AL572" s="168"/>
      <c r="AM572" s="168"/>
      <c r="AN572" s="168"/>
      <c r="AO572" s="168"/>
      <c r="AP572" s="168"/>
      <c r="AQ572" s="168"/>
      <c r="AR572" s="168"/>
      <c r="AS572" s="168"/>
      <c r="AT572" s="168"/>
      <c r="AU572" s="168"/>
      <c r="AV572" s="168"/>
      <c r="AW572" s="168"/>
      <c r="AX572" s="168"/>
      <c r="AY572" s="168"/>
      <c r="AZ572" s="168"/>
      <c r="BA572" s="170"/>
      <c r="BB572" s="255"/>
      <c r="BC572" s="170"/>
      <c r="BD572" s="170"/>
      <c r="BE572" s="170"/>
      <c r="BF572" s="170"/>
      <c r="BG572" s="170"/>
      <c r="BH572" s="170"/>
      <c r="BI572" s="170"/>
      <c r="BJ572" s="170"/>
      <c r="BK572" s="170"/>
      <c r="BL572" s="170"/>
      <c r="BM572" s="170"/>
      <c r="BN572" s="170"/>
      <c r="BO572" s="170"/>
      <c r="BP572" s="170"/>
      <c r="BQ572" s="170"/>
      <c r="BR572" s="170"/>
      <c r="BS572" s="170"/>
      <c r="BT572" s="170"/>
      <c r="BU572" s="170"/>
      <c r="BV572" s="170"/>
      <c r="BW572" s="170"/>
      <c r="BX572" s="170"/>
      <c r="BY572" s="170"/>
      <c r="BZ572" s="171"/>
      <c r="CA572" s="171"/>
      <c r="CB572" s="171"/>
      <c r="CC572" s="171"/>
      <c r="CD572" s="171"/>
      <c r="CE572" s="171"/>
      <c r="CF572" s="171"/>
      <c r="CG572" s="171"/>
      <c r="CH572" s="171"/>
      <c r="CI572" s="171"/>
      <c r="CJ572" s="171"/>
      <c r="CK572" s="171"/>
      <c r="CL572" s="171"/>
      <c r="CM572" s="171"/>
      <c r="CN572" s="171"/>
      <c r="CO572" s="171"/>
      <c r="CP572" s="171"/>
      <c r="CQ572" s="171"/>
      <c r="CR572" s="171"/>
      <c r="CS572" s="171"/>
      <c r="CT572" s="171"/>
      <c r="CU572" s="171"/>
      <c r="CV572" s="171"/>
      <c r="CW572" s="171"/>
      <c r="CX572" s="171"/>
      <c r="CY572" s="171"/>
      <c r="CZ572" s="171"/>
    </row>
    <row r="573" s="175" customFormat="true" ht="25.15" customHeight="true" x14ac:dyDescent="0.2">
      <c r="C573" s="1172" t="s">
        <v>329</v>
      </c>
      <c r="D573" s="1127"/>
      <c r="E573" s="520">
        <v>-1.6436831446722224E-2</v>
      </c>
      <c r="F573" s="473"/>
      <c r="G573" s="473"/>
      <c r="H573" s="1172" t="s">
        <v>328</v>
      </c>
      <c r="I573" s="1127"/>
      <c r="J573" s="521">
        <v>4.0567139063029799E-2</v>
      </c>
      <c r="K573" s="473"/>
      <c r="L573" s="473"/>
      <c r="M573" s="1172" t="s">
        <v>299</v>
      </c>
      <c r="N573" s="1127"/>
      <c r="O573" s="522">
        <v>3.0423664079447403E-2</v>
      </c>
      <c r="P573" s="473"/>
      <c r="Q573" s="473"/>
      <c r="AB573" s="168"/>
      <c r="AC573" s="168"/>
      <c r="AD573" s="168"/>
      <c r="AE573" s="168"/>
      <c r="AF573" s="168"/>
      <c r="AG573" s="168"/>
      <c r="AH573" s="168"/>
      <c r="AI573" s="168"/>
      <c r="AJ573" s="168"/>
      <c r="AK573" s="168"/>
      <c r="AL573" s="168"/>
      <c r="AM573" s="168"/>
      <c r="AN573" s="168"/>
      <c r="AO573" s="168"/>
      <c r="AP573" s="168"/>
      <c r="AQ573" s="168"/>
      <c r="AR573" s="168"/>
      <c r="AS573" s="168"/>
      <c r="AT573" s="168"/>
      <c r="AU573" s="168"/>
      <c r="AV573" s="168"/>
      <c r="AW573" s="168"/>
      <c r="AX573" s="168"/>
      <c r="AY573" s="168"/>
      <c r="AZ573" s="168"/>
      <c r="BA573" s="170"/>
      <c r="BB573" s="255"/>
      <c r="BC573" s="170"/>
      <c r="BD573" s="170"/>
      <c r="BE573" s="170"/>
      <c r="BF573" s="170"/>
      <c r="BG573" s="170"/>
      <c r="BH573" s="170"/>
      <c r="BI573" s="170"/>
      <c r="BJ573" s="170"/>
      <c r="BK573" s="170"/>
      <c r="BL573" s="170"/>
      <c r="BM573" s="170"/>
      <c r="BN573" s="170"/>
      <c r="BO573" s="170"/>
      <c r="BP573" s="170"/>
      <c r="BQ573" s="170"/>
      <c r="BR573" s="170"/>
      <c r="BS573" s="170"/>
      <c r="BT573" s="170"/>
      <c r="BU573" s="170"/>
      <c r="BV573" s="170"/>
      <c r="BW573" s="170"/>
      <c r="BX573" s="170"/>
      <c r="BY573" s="170"/>
      <c r="BZ573" s="171"/>
      <c r="CA573" s="171"/>
      <c r="CB573" s="171"/>
      <c r="CC573" s="171"/>
      <c r="CD573" s="171"/>
      <c r="CE573" s="171"/>
      <c r="CF573" s="171"/>
      <c r="CG573" s="171"/>
      <c r="CH573" s="171"/>
      <c r="CI573" s="171"/>
      <c r="CJ573" s="171"/>
      <c r="CK573" s="171"/>
      <c r="CL573" s="171"/>
      <c r="CM573" s="171"/>
      <c r="CN573" s="171"/>
      <c r="CO573" s="171"/>
      <c r="CP573" s="171"/>
      <c r="CQ573" s="171"/>
      <c r="CR573" s="171"/>
      <c r="CS573" s="171"/>
      <c r="CT573" s="171"/>
      <c r="CU573" s="171"/>
      <c r="CV573" s="171"/>
      <c r="CW573" s="171"/>
      <c r="CX573" s="171"/>
      <c r="CY573" s="171"/>
      <c r="CZ573" s="171"/>
    </row>
    <row r="574" s="175" customFormat="true" ht="25.15" customHeight="true" x14ac:dyDescent="0.2">
      <c r="C574" s="1172" t="s">
        <v>354</v>
      </c>
      <c r="D574" s="1127"/>
      <c r="E574" s="520">
        <v>-1.5895769569241333E-6</v>
      </c>
      <c r="F574" s="473"/>
      <c r="G574" s="473"/>
      <c r="H574" s="1172" t="s">
        <v>301</v>
      </c>
      <c r="I574" s="1127"/>
      <c r="J574" s="521">
        <v>8.3704075169910769E-2</v>
      </c>
      <c r="K574" s="473"/>
      <c r="L574" s="473"/>
      <c r="M574" s="1172" t="s">
        <v>294</v>
      </c>
      <c r="N574" s="1127"/>
      <c r="O574" s="522">
        <v>4.5035818903134024E-2</v>
      </c>
      <c r="P574" s="473"/>
      <c r="Q574" s="473"/>
      <c r="AB574" s="168"/>
      <c r="AC574" s="168"/>
      <c r="AD574" s="168"/>
      <c r="AE574" s="168"/>
      <c r="AF574" s="168"/>
      <c r="AG574" s="168"/>
      <c r="AH574" s="168"/>
      <c r="AI574" s="168"/>
      <c r="AJ574" s="168"/>
      <c r="AK574" s="168"/>
      <c r="AL574" s="168"/>
      <c r="AM574" s="168"/>
      <c r="AN574" s="168"/>
      <c r="AO574" s="168"/>
      <c r="AP574" s="168"/>
      <c r="AQ574" s="168"/>
      <c r="AR574" s="168"/>
      <c r="AS574" s="168"/>
      <c r="AT574" s="168"/>
      <c r="AU574" s="168"/>
      <c r="AV574" s="168"/>
      <c r="AW574" s="168"/>
      <c r="AX574" s="168"/>
      <c r="AY574" s="168"/>
      <c r="AZ574" s="168"/>
      <c r="BA574" s="170"/>
      <c r="BB574" s="255"/>
      <c r="BC574" s="170"/>
      <c r="BD574" s="170"/>
      <c r="BE574" s="170"/>
      <c r="BF574" s="170"/>
      <c r="BG574" s="170"/>
      <c r="BH574" s="170"/>
      <c r="BI574" s="170"/>
      <c r="BJ574" s="170"/>
      <c r="BK574" s="170"/>
      <c r="BL574" s="170"/>
      <c r="BM574" s="170"/>
      <c r="BN574" s="170"/>
      <c r="BO574" s="170"/>
      <c r="BP574" s="170"/>
      <c r="BQ574" s="170"/>
      <c r="BR574" s="170"/>
      <c r="BS574" s="170"/>
      <c r="BT574" s="170"/>
      <c r="BU574" s="170"/>
      <c r="BV574" s="170"/>
      <c r="BW574" s="170"/>
      <c r="BX574" s="170"/>
      <c r="BY574" s="170"/>
      <c r="BZ574" s="171"/>
      <c r="CA574" s="171"/>
      <c r="CB574" s="171"/>
      <c r="CC574" s="171"/>
      <c r="CD574" s="171"/>
      <c r="CE574" s="171"/>
      <c r="CF574" s="171"/>
      <c r="CG574" s="171"/>
      <c r="CH574" s="171"/>
      <c r="CI574" s="171"/>
      <c r="CJ574" s="171"/>
      <c r="CK574" s="171"/>
      <c r="CL574" s="171"/>
      <c r="CM574" s="171"/>
      <c r="CN574" s="171"/>
      <c r="CO574" s="171"/>
      <c r="CP574" s="171"/>
      <c r="CQ574" s="171"/>
      <c r="CR574" s="171"/>
      <c r="CS574" s="171"/>
      <c r="CT574" s="171"/>
      <c r="CU574" s="171"/>
      <c r="CV574" s="171"/>
      <c r="CW574" s="171"/>
      <c r="CX574" s="171"/>
      <c r="CY574" s="171"/>
      <c r="CZ574" s="171"/>
    </row>
    <row r="575" s="175" customFormat="true" ht="25.15" customHeight="true" x14ac:dyDescent="0.2">
      <c r="C575" s="1172" t="s">
        <v>351</v>
      </c>
      <c r="D575" s="1127"/>
      <c r="E575" s="520">
        <v>1.2873516028458138E-3</v>
      </c>
      <c r="F575" s="473"/>
      <c r="G575" s="473"/>
      <c r="H575" s="1172" t="s">
        <v>319</v>
      </c>
      <c r="I575" s="1127"/>
      <c r="J575" s="521">
        <v>-5.3000989427663327E-2</v>
      </c>
      <c r="K575" s="473"/>
      <c r="L575" s="473"/>
      <c r="M575" s="1172" t="s">
        <v>312</v>
      </c>
      <c r="N575" s="1127"/>
      <c r="O575" s="522">
        <v>4.7923712107511347E-2</v>
      </c>
      <c r="P575" s="473"/>
      <c r="Q575" s="473"/>
      <c r="AB575" s="168"/>
      <c r="AC575" s="168"/>
      <c r="AD575" s="168"/>
      <c r="AE575" s="168"/>
      <c r="AF575" s="168"/>
      <c r="AG575" s="168"/>
      <c r="AH575" s="168"/>
      <c r="AI575" s="168"/>
      <c r="AJ575" s="168"/>
      <c r="AK575" s="168"/>
      <c r="AL575" s="168"/>
      <c r="AM575" s="168"/>
      <c r="AN575" s="168"/>
      <c r="AO575" s="168"/>
      <c r="AP575" s="168"/>
      <c r="AQ575" s="168"/>
      <c r="AR575" s="168"/>
      <c r="AS575" s="168"/>
      <c r="AT575" s="168"/>
      <c r="AU575" s="168"/>
      <c r="AV575" s="168"/>
      <c r="AW575" s="168"/>
      <c r="AX575" s="168"/>
      <c r="AY575" s="168"/>
      <c r="AZ575" s="168"/>
      <c r="BA575" s="170"/>
      <c r="BB575" s="255"/>
      <c r="BC575" s="170"/>
      <c r="BD575" s="170"/>
      <c r="BE575" s="170"/>
      <c r="BF575" s="170"/>
      <c r="BG575" s="170"/>
      <c r="BH575" s="170"/>
      <c r="BI575" s="170"/>
      <c r="BJ575" s="170"/>
      <c r="BK575" s="170"/>
      <c r="BL575" s="170"/>
      <c r="BM575" s="170"/>
      <c r="BN575" s="170"/>
      <c r="BO575" s="170"/>
      <c r="BP575" s="170"/>
      <c r="BQ575" s="170"/>
      <c r="BR575" s="170"/>
      <c r="BS575" s="170"/>
      <c r="BT575" s="170"/>
      <c r="BU575" s="170"/>
      <c r="BV575" s="170"/>
      <c r="BW575" s="170"/>
      <c r="BX575" s="170"/>
      <c r="BY575" s="170"/>
      <c r="BZ575" s="171"/>
      <c r="CA575" s="171"/>
      <c r="CB575" s="171"/>
      <c r="CC575" s="171"/>
      <c r="CD575" s="171"/>
      <c r="CE575" s="171"/>
      <c r="CF575" s="171"/>
      <c r="CG575" s="171"/>
      <c r="CH575" s="171"/>
      <c r="CI575" s="171"/>
      <c r="CJ575" s="171"/>
      <c r="CK575" s="171"/>
      <c r="CL575" s="171"/>
      <c r="CM575" s="171"/>
      <c r="CN575" s="171"/>
      <c r="CO575" s="171"/>
      <c r="CP575" s="171"/>
      <c r="CQ575" s="171"/>
      <c r="CR575" s="171"/>
      <c r="CS575" s="171"/>
      <c r="CT575" s="171"/>
      <c r="CU575" s="171"/>
      <c r="CV575" s="171"/>
      <c r="CW575" s="171"/>
      <c r="CX575" s="171"/>
      <c r="CY575" s="171"/>
      <c r="CZ575" s="171"/>
    </row>
    <row r="576" s="175" customFormat="true" ht="25.15" customHeight="true" x14ac:dyDescent="0.2">
      <c r="C576" s="1172" t="s">
        <v>339</v>
      </c>
      <c r="D576" s="1127"/>
      <c r="E576" s="520">
        <v>-3.5916960004922973E-3</v>
      </c>
      <c r="F576" s="473"/>
      <c r="G576" s="473"/>
      <c r="H576" s="1172" t="s">
        <v>336</v>
      </c>
      <c r="I576" s="1127"/>
      <c r="J576" s="521">
        <v>2.1601184281607434E-2</v>
      </c>
      <c r="K576" s="473"/>
      <c r="L576" s="473"/>
      <c r="M576" s="1172" t="s">
        <v>326</v>
      </c>
      <c r="N576" s="1127"/>
      <c r="O576" s="522">
        <v>3.0230189237380009E-2</v>
      </c>
      <c r="P576" s="473"/>
      <c r="Q576" s="473"/>
      <c r="AB576" s="168"/>
      <c r="AC576" s="168"/>
      <c r="AD576" s="168"/>
      <c r="AE576" s="168"/>
      <c r="AF576" s="168"/>
      <c r="AG576" s="168"/>
      <c r="AH576" s="168"/>
      <c r="AI576" s="168"/>
      <c r="AJ576" s="168"/>
      <c r="AK576" s="168"/>
      <c r="AL576" s="168"/>
      <c r="AM576" s="168"/>
      <c r="AN576" s="168"/>
      <c r="AO576" s="168"/>
      <c r="AP576" s="168"/>
      <c r="AQ576" s="168"/>
      <c r="AR576" s="168"/>
      <c r="AS576" s="168"/>
      <c r="AT576" s="168"/>
      <c r="AU576" s="168"/>
      <c r="AV576" s="168"/>
      <c r="AW576" s="168"/>
      <c r="AX576" s="168"/>
      <c r="AY576" s="168"/>
      <c r="AZ576" s="168"/>
      <c r="BA576" s="170"/>
      <c r="BB576" s="255"/>
      <c r="BC576" s="170"/>
      <c r="BD576" s="170"/>
      <c r="BE576" s="170"/>
      <c r="BF576" s="170"/>
      <c r="BG576" s="170"/>
      <c r="BH576" s="170"/>
      <c r="BI576" s="170"/>
      <c r="BJ576" s="170"/>
      <c r="BK576" s="170"/>
      <c r="BL576" s="170"/>
      <c r="BM576" s="170"/>
      <c r="BN576" s="170"/>
      <c r="BO576" s="170"/>
      <c r="BP576" s="170"/>
      <c r="BQ576" s="170"/>
      <c r="BR576" s="170"/>
      <c r="BS576" s="170"/>
      <c r="BT576" s="170"/>
      <c r="BU576" s="170"/>
      <c r="BV576" s="170"/>
      <c r="BW576" s="170"/>
      <c r="BX576" s="170"/>
      <c r="BY576" s="170"/>
      <c r="BZ576" s="171"/>
      <c r="CA576" s="171"/>
      <c r="CB576" s="171"/>
      <c r="CC576" s="171"/>
      <c r="CD576" s="171"/>
      <c r="CE576" s="171"/>
      <c r="CF576" s="171"/>
      <c r="CG576" s="171"/>
      <c r="CH576" s="171"/>
      <c r="CI576" s="171"/>
      <c r="CJ576" s="171"/>
      <c r="CK576" s="171"/>
      <c r="CL576" s="171"/>
      <c r="CM576" s="171"/>
      <c r="CN576" s="171"/>
      <c r="CO576" s="171"/>
      <c r="CP576" s="171"/>
      <c r="CQ576" s="171"/>
      <c r="CR576" s="171"/>
      <c r="CS576" s="171"/>
      <c r="CT576" s="171"/>
      <c r="CU576" s="171"/>
      <c r="CV576" s="171"/>
      <c r="CW576" s="171"/>
      <c r="CX576" s="171"/>
      <c r="CY576" s="171"/>
      <c r="CZ576" s="171"/>
    </row>
    <row r="577" s="175" customFormat="true" ht="25.15" customHeight="true" x14ac:dyDescent="0.2">
      <c r="C577" s="1172" t="s">
        <v>303</v>
      </c>
      <c r="D577" s="1127"/>
      <c r="E577" s="520">
        <v>5.1424466355297994E-2</v>
      </c>
      <c r="F577" s="473"/>
      <c r="G577" s="473"/>
      <c r="H577" s="1172" t="s">
        <v>304</v>
      </c>
      <c r="I577" s="1127"/>
      <c r="J577" s="521">
        <v>8.1648803497484865E-2</v>
      </c>
      <c r="K577" s="473"/>
      <c r="L577" s="473"/>
      <c r="M577" s="1172" t="s">
        <v>328</v>
      </c>
      <c r="N577" s="1127"/>
      <c r="O577" s="522">
        <v>5.1236142813561826E-3</v>
      </c>
      <c r="P577" s="473"/>
      <c r="Q577" s="473"/>
      <c r="AB577" s="168"/>
      <c r="AC577" s="168"/>
      <c r="AD577" s="168"/>
      <c r="AE577" s="168"/>
      <c r="AF577" s="168"/>
      <c r="AG577" s="168"/>
      <c r="AH577" s="168"/>
      <c r="AI577" s="168"/>
      <c r="AJ577" s="168"/>
      <c r="AK577" s="168"/>
      <c r="AL577" s="168"/>
      <c r="AM577" s="168"/>
      <c r="AN577" s="168"/>
      <c r="AO577" s="168"/>
      <c r="AP577" s="168"/>
      <c r="AQ577" s="168"/>
      <c r="AR577" s="168"/>
      <c r="AS577" s="168"/>
      <c r="AT577" s="168"/>
      <c r="AU577" s="168"/>
      <c r="AV577" s="168"/>
      <c r="AW577" s="168"/>
      <c r="AX577" s="168"/>
      <c r="AY577" s="168"/>
      <c r="AZ577" s="168"/>
      <c r="BA577" s="170"/>
      <c r="BB577" s="255"/>
      <c r="BC577" s="170"/>
      <c r="BD577" s="170"/>
      <c r="BE577" s="170"/>
      <c r="BF577" s="170"/>
      <c r="BG577" s="170"/>
      <c r="BH577" s="170"/>
      <c r="BI577" s="170"/>
      <c r="BJ577" s="170"/>
      <c r="BK577" s="170"/>
      <c r="BL577" s="170"/>
      <c r="BM577" s="170"/>
      <c r="BN577" s="170"/>
      <c r="BO577" s="170"/>
      <c r="BP577" s="170"/>
      <c r="BQ577" s="170"/>
      <c r="BR577" s="170"/>
      <c r="BS577" s="170"/>
      <c r="BT577" s="170"/>
      <c r="BU577" s="170"/>
      <c r="BV577" s="170"/>
      <c r="BW577" s="170"/>
      <c r="BX577" s="170"/>
      <c r="BY577" s="170"/>
      <c r="BZ577" s="171"/>
      <c r="CA577" s="171"/>
      <c r="CB577" s="171"/>
      <c r="CC577" s="171"/>
      <c r="CD577" s="171"/>
      <c r="CE577" s="171"/>
      <c r="CF577" s="171"/>
      <c r="CG577" s="171"/>
      <c r="CH577" s="171"/>
      <c r="CI577" s="171"/>
      <c r="CJ577" s="171"/>
      <c r="CK577" s="171"/>
      <c r="CL577" s="171"/>
      <c r="CM577" s="171"/>
      <c r="CN577" s="171"/>
      <c r="CO577" s="171"/>
      <c r="CP577" s="171"/>
      <c r="CQ577" s="171"/>
      <c r="CR577" s="171"/>
      <c r="CS577" s="171"/>
      <c r="CT577" s="171"/>
      <c r="CU577" s="171"/>
      <c r="CV577" s="171"/>
      <c r="CW577" s="171"/>
      <c r="CX577" s="171"/>
      <c r="CY577" s="171"/>
      <c r="CZ577" s="171"/>
    </row>
    <row r="578" s="175" customFormat="true" ht="25.15" customHeight="true" x14ac:dyDescent="0.2">
      <c r="C578" s="1172" t="s">
        <v>343</v>
      </c>
      <c r="D578" s="1127"/>
      <c r="E578" s="520">
        <v>3.3505051828977379E-3</v>
      </c>
      <c r="F578" s="473"/>
      <c r="G578" s="473"/>
      <c r="H578" s="1172" t="s">
        <v>311</v>
      </c>
      <c r="I578" s="1127"/>
      <c r="J578" s="521">
        <v>7.4907109785597045E-2</v>
      </c>
      <c r="K578" s="473"/>
      <c r="L578" s="473"/>
      <c r="M578" s="1172" t="s">
        <v>301</v>
      </c>
      <c r="N578" s="1127"/>
      <c r="O578" s="522">
        <v>5.5438496022539745E-2</v>
      </c>
      <c r="P578" s="473"/>
      <c r="Q578" s="473"/>
      <c r="AB578" s="168"/>
      <c r="AC578" s="168"/>
      <c r="AD578" s="168"/>
      <c r="AE578" s="168"/>
      <c r="AF578" s="168"/>
      <c r="AG578" s="168"/>
      <c r="AH578" s="168"/>
      <c r="AI578" s="168"/>
      <c r="AJ578" s="168"/>
      <c r="AK578" s="168"/>
      <c r="AL578" s="168"/>
      <c r="AM578" s="168"/>
      <c r="AN578" s="168"/>
      <c r="AO578" s="168"/>
      <c r="AP578" s="168"/>
      <c r="AQ578" s="168"/>
      <c r="AR578" s="168"/>
      <c r="AS578" s="168"/>
      <c r="AT578" s="168"/>
      <c r="AU578" s="168"/>
      <c r="AV578" s="168"/>
      <c r="AW578" s="168"/>
      <c r="AX578" s="168"/>
      <c r="AY578" s="168"/>
      <c r="AZ578" s="168"/>
      <c r="BA578" s="170"/>
      <c r="BB578" s="255"/>
      <c r="BC578" s="170"/>
      <c r="BD578" s="170"/>
      <c r="BE578" s="170"/>
      <c r="BF578" s="170"/>
      <c r="BG578" s="170"/>
      <c r="BH578" s="170"/>
      <c r="BI578" s="170"/>
      <c r="BJ578" s="170"/>
      <c r="BK578" s="170"/>
      <c r="BL578" s="170"/>
      <c r="BM578" s="170"/>
      <c r="BN578" s="170"/>
      <c r="BO578" s="170"/>
      <c r="BP578" s="170"/>
      <c r="BQ578" s="170"/>
      <c r="BR578" s="170"/>
      <c r="BS578" s="170"/>
      <c r="BT578" s="170"/>
      <c r="BU578" s="170"/>
      <c r="BV578" s="170"/>
      <c r="BW578" s="170"/>
      <c r="BX578" s="170"/>
      <c r="BY578" s="170"/>
      <c r="BZ578" s="171"/>
      <c r="CA578" s="171"/>
      <c r="CB578" s="171"/>
      <c r="CC578" s="171"/>
      <c r="CD578" s="171"/>
      <c r="CE578" s="171"/>
      <c r="CF578" s="171"/>
      <c r="CG578" s="171"/>
      <c r="CH578" s="171"/>
      <c r="CI578" s="171"/>
      <c r="CJ578" s="171"/>
      <c r="CK578" s="171"/>
      <c r="CL578" s="171"/>
      <c r="CM578" s="171"/>
      <c r="CN578" s="171"/>
      <c r="CO578" s="171"/>
      <c r="CP578" s="171"/>
      <c r="CQ578" s="171"/>
      <c r="CR578" s="171"/>
      <c r="CS578" s="171"/>
      <c r="CT578" s="171"/>
      <c r="CU578" s="171"/>
      <c r="CV578" s="171"/>
      <c r="CW578" s="171"/>
      <c r="CX578" s="171"/>
      <c r="CY578" s="171"/>
      <c r="CZ578" s="171"/>
    </row>
    <row r="579" s="175" customFormat="true" ht="25.15" customHeight="true" x14ac:dyDescent="0.2">
      <c r="C579" s="1172" t="s">
        <v>333</v>
      </c>
      <c r="D579" s="1127"/>
      <c r="E579" s="520">
        <v>-8.9350823028219225E-3</v>
      </c>
      <c r="F579" s="473"/>
      <c r="G579" s="473"/>
      <c r="H579" s="1172" t="s">
        <v>309</v>
      </c>
      <c r="I579" s="1127"/>
      <c r="J579" s="521">
        <v>7.7121731537687879E-2</v>
      </c>
      <c r="K579" s="473"/>
      <c r="L579" s="473"/>
      <c r="M579" s="1172" t="s">
        <v>319</v>
      </c>
      <c r="N579" s="1127"/>
      <c r="O579" s="522">
        <v>-3.8297248356943064E-2</v>
      </c>
      <c r="P579" s="473"/>
      <c r="Q579" s="473"/>
      <c r="AB579" s="168"/>
      <c r="AC579" s="168"/>
      <c r="AD579" s="168"/>
      <c r="AE579" s="168"/>
      <c r="AF579" s="168"/>
      <c r="AG579" s="168"/>
      <c r="AH579" s="168"/>
      <c r="AI579" s="168"/>
      <c r="AJ579" s="168"/>
      <c r="AK579" s="168"/>
      <c r="AL579" s="168"/>
      <c r="AM579" s="168"/>
      <c r="AN579" s="168"/>
      <c r="AO579" s="168"/>
      <c r="AP579" s="168"/>
      <c r="AQ579" s="168"/>
      <c r="AR579" s="168"/>
      <c r="AS579" s="168"/>
      <c r="AT579" s="168"/>
      <c r="AU579" s="168"/>
      <c r="AV579" s="168"/>
      <c r="AW579" s="168"/>
      <c r="AX579" s="168"/>
      <c r="AY579" s="168"/>
      <c r="AZ579" s="168"/>
      <c r="BA579" s="170"/>
      <c r="BB579" s="255"/>
      <c r="BC579" s="170"/>
      <c r="BD579" s="170"/>
      <c r="BE579" s="170"/>
      <c r="BF579" s="170"/>
      <c r="BG579" s="170"/>
      <c r="BH579" s="170"/>
      <c r="BI579" s="170"/>
      <c r="BJ579" s="170"/>
      <c r="BK579" s="170"/>
      <c r="BL579" s="170"/>
      <c r="BM579" s="170"/>
      <c r="BN579" s="170"/>
      <c r="BO579" s="170"/>
      <c r="BP579" s="170"/>
      <c r="BQ579" s="170"/>
      <c r="BR579" s="170"/>
      <c r="BS579" s="170"/>
      <c r="BT579" s="170"/>
      <c r="BU579" s="170"/>
      <c r="BV579" s="170"/>
      <c r="BW579" s="170"/>
      <c r="BX579" s="170"/>
      <c r="BY579" s="170"/>
      <c r="BZ579" s="171"/>
      <c r="CA579" s="171"/>
      <c r="CB579" s="171"/>
      <c r="CC579" s="171"/>
      <c r="CD579" s="171"/>
      <c r="CE579" s="171"/>
      <c r="CF579" s="171"/>
      <c r="CG579" s="171"/>
      <c r="CH579" s="171"/>
      <c r="CI579" s="171"/>
      <c r="CJ579" s="171"/>
      <c r="CK579" s="171"/>
      <c r="CL579" s="171"/>
      <c r="CM579" s="171"/>
      <c r="CN579" s="171"/>
      <c r="CO579" s="171"/>
      <c r="CP579" s="171"/>
      <c r="CQ579" s="171"/>
      <c r="CR579" s="171"/>
      <c r="CS579" s="171"/>
      <c r="CT579" s="171"/>
      <c r="CU579" s="171"/>
      <c r="CV579" s="171"/>
      <c r="CW579" s="171"/>
      <c r="CX579" s="171"/>
      <c r="CY579" s="171"/>
      <c r="CZ579" s="171"/>
    </row>
    <row r="580" s="175" customFormat="true" ht="25.15" customHeight="true" x14ac:dyDescent="0.2">
      <c r="C580" s="1172" t="s">
        <v>325</v>
      </c>
      <c r="D580" s="1127"/>
      <c r="E580" s="520">
        <v>1.8585050179641103E-2</v>
      </c>
      <c r="F580" s="473"/>
      <c r="G580" s="473"/>
      <c r="H580" s="1172" t="s">
        <v>310</v>
      </c>
      <c r="I580" s="1127"/>
      <c r="J580" s="521">
        <v>7.6384639601382462E-2</v>
      </c>
      <c r="K580" s="473"/>
      <c r="L580" s="473"/>
      <c r="M580" s="1172" t="s">
        <v>336</v>
      </c>
      <c r="N580" s="1127"/>
      <c r="O580" s="522">
        <v>-6.1703625941355658E-3</v>
      </c>
      <c r="P580" s="473"/>
      <c r="Q580" s="473"/>
      <c r="AB580" s="168"/>
      <c r="AC580" s="168"/>
      <c r="AD580" s="168"/>
      <c r="AE580" s="168"/>
      <c r="AF580" s="168"/>
      <c r="AG580" s="168"/>
      <c r="AH580" s="168"/>
      <c r="AI580" s="168"/>
      <c r="AJ580" s="168"/>
      <c r="AK580" s="168"/>
      <c r="AL580" s="168"/>
      <c r="AM580" s="168"/>
      <c r="AN580" s="168"/>
      <c r="AO580" s="168"/>
      <c r="AP580" s="168"/>
      <c r="AQ580" s="168"/>
      <c r="AR580" s="168"/>
      <c r="AS580" s="168"/>
      <c r="AT580" s="168"/>
      <c r="AU580" s="168"/>
      <c r="AV580" s="168"/>
      <c r="AW580" s="168"/>
      <c r="AX580" s="168"/>
      <c r="AY580" s="168"/>
      <c r="AZ580" s="168"/>
      <c r="BA580" s="170"/>
      <c r="BB580" s="255"/>
      <c r="BC580" s="170"/>
      <c r="BD580" s="170"/>
      <c r="BE580" s="170"/>
      <c r="BF580" s="170"/>
      <c r="BG580" s="170"/>
      <c r="BH580" s="170"/>
      <c r="BI580" s="170"/>
      <c r="BJ580" s="170"/>
      <c r="BK580" s="170"/>
      <c r="BL580" s="170"/>
      <c r="BM580" s="170"/>
      <c r="BN580" s="170"/>
      <c r="BO580" s="170"/>
      <c r="BP580" s="170"/>
      <c r="BQ580" s="170"/>
      <c r="BR580" s="170"/>
      <c r="BS580" s="170"/>
      <c r="BT580" s="170"/>
      <c r="BU580" s="170"/>
      <c r="BV580" s="170"/>
      <c r="BW580" s="170"/>
      <c r="BX580" s="170"/>
      <c r="BY580" s="170"/>
      <c r="BZ580" s="171"/>
      <c r="CA580" s="171"/>
      <c r="CB580" s="171"/>
      <c r="CC580" s="171"/>
      <c r="CD580" s="171"/>
      <c r="CE580" s="171"/>
      <c r="CF580" s="171"/>
      <c r="CG580" s="171"/>
      <c r="CH580" s="171"/>
      <c r="CI580" s="171"/>
      <c r="CJ580" s="171"/>
      <c r="CK580" s="171"/>
      <c r="CL580" s="171"/>
      <c r="CM580" s="171"/>
      <c r="CN580" s="171"/>
      <c r="CO580" s="171"/>
      <c r="CP580" s="171"/>
      <c r="CQ580" s="171"/>
      <c r="CR580" s="171"/>
      <c r="CS580" s="171"/>
      <c r="CT580" s="171"/>
      <c r="CU580" s="171"/>
      <c r="CV580" s="171"/>
      <c r="CW580" s="171"/>
      <c r="CX580" s="171"/>
      <c r="CY580" s="171"/>
      <c r="CZ580" s="171"/>
    </row>
    <row r="581" s="175" customFormat="true" ht="25.15" customHeight="true" x14ac:dyDescent="0.2">
      <c r="C581" s="1172" t="s">
        <v>344</v>
      </c>
      <c r="D581" s="1127"/>
      <c r="E581" s="520">
        <v>-2.3928853918225453E-3</v>
      </c>
      <c r="F581" s="473"/>
      <c r="G581" s="473"/>
      <c r="H581" s="1172" t="s">
        <v>313</v>
      </c>
      <c r="I581" s="1127"/>
      <c r="J581" s="521">
        <v>7.3732105010666266E-2</v>
      </c>
      <c r="K581" s="473"/>
      <c r="L581" s="473"/>
      <c r="M581" s="1172" t="s">
        <v>304</v>
      </c>
      <c r="N581" s="1127"/>
      <c r="O581" s="522">
        <v>2.7907988391448167E-2</v>
      </c>
      <c r="P581" s="473"/>
      <c r="Q581" s="473"/>
      <c r="AB581" s="168"/>
      <c r="AC581" s="168"/>
      <c r="AD581" s="168"/>
      <c r="AE581" s="168"/>
      <c r="AF581" s="168"/>
      <c r="AG581" s="168"/>
      <c r="AH581" s="168"/>
      <c r="AI581" s="168"/>
      <c r="AJ581" s="168"/>
      <c r="AK581" s="168"/>
      <c r="AL581" s="168"/>
      <c r="AM581" s="168"/>
      <c r="AN581" s="168"/>
      <c r="AO581" s="168"/>
      <c r="AP581" s="168"/>
      <c r="AQ581" s="168"/>
      <c r="AR581" s="168"/>
      <c r="AS581" s="168"/>
      <c r="AT581" s="168"/>
      <c r="AU581" s="168"/>
      <c r="AV581" s="168"/>
      <c r="AW581" s="168"/>
      <c r="AX581" s="168"/>
      <c r="AY581" s="168"/>
      <c r="AZ581" s="168"/>
      <c r="BA581" s="170"/>
      <c r="BB581" s="255"/>
      <c r="BC581" s="170"/>
      <c r="BD581" s="170"/>
      <c r="BE581" s="170"/>
      <c r="BF581" s="170"/>
      <c r="BG581" s="170"/>
      <c r="BH581" s="170"/>
      <c r="BI581" s="170"/>
      <c r="BJ581" s="170"/>
      <c r="BK581" s="170"/>
      <c r="BL581" s="170"/>
      <c r="BM581" s="170"/>
      <c r="BN581" s="170"/>
      <c r="BO581" s="170"/>
      <c r="BP581" s="170"/>
      <c r="BQ581" s="170"/>
      <c r="BR581" s="170"/>
      <c r="BS581" s="170"/>
      <c r="BT581" s="170"/>
      <c r="BU581" s="170"/>
      <c r="BV581" s="170"/>
      <c r="BW581" s="170"/>
      <c r="BX581" s="170"/>
      <c r="BY581" s="170"/>
      <c r="BZ581" s="171"/>
      <c r="CA581" s="171"/>
      <c r="CB581" s="171"/>
      <c r="CC581" s="171"/>
      <c r="CD581" s="171"/>
      <c r="CE581" s="171"/>
      <c r="CF581" s="171"/>
      <c r="CG581" s="171"/>
      <c r="CH581" s="171"/>
      <c r="CI581" s="171"/>
      <c r="CJ581" s="171"/>
      <c r="CK581" s="171"/>
      <c r="CL581" s="171"/>
      <c r="CM581" s="171"/>
      <c r="CN581" s="171"/>
      <c r="CO581" s="171"/>
      <c r="CP581" s="171"/>
      <c r="CQ581" s="171"/>
      <c r="CR581" s="171"/>
      <c r="CS581" s="171"/>
      <c r="CT581" s="171"/>
      <c r="CU581" s="171"/>
      <c r="CV581" s="171"/>
      <c r="CW581" s="171"/>
      <c r="CX581" s="171"/>
      <c r="CY581" s="171"/>
      <c r="CZ581" s="171"/>
    </row>
    <row r="582" s="175" customFormat="true" ht="25.15" customHeight="true" x14ac:dyDescent="0.2">
      <c r="C582" s="1172" t="s">
        <v>335</v>
      </c>
      <c r="D582" s="1127"/>
      <c r="E582" s="520">
        <v>-5.9106177453524299E-3</v>
      </c>
      <c r="F582" s="473"/>
      <c r="G582" s="473"/>
      <c r="H582" s="1172" t="s">
        <v>308</v>
      </c>
      <c r="I582" s="1127"/>
      <c r="J582" s="521">
        <v>7.9728800162141025E-2</v>
      </c>
      <c r="K582" s="473"/>
      <c r="L582" s="473"/>
      <c r="M582" s="1172" t="s">
        <v>311</v>
      </c>
      <c r="N582" s="1127"/>
      <c r="O582" s="522">
        <v>-8.4334514633532061E-4</v>
      </c>
      <c r="P582" s="473"/>
      <c r="Q582" s="473"/>
      <c r="AB582" s="168"/>
      <c r="AC582" s="168"/>
      <c r="AD582" s="168"/>
      <c r="AE582" s="168"/>
      <c r="AF582" s="168"/>
      <c r="AG582" s="168"/>
      <c r="AH582" s="168"/>
      <c r="AI582" s="168"/>
      <c r="AJ582" s="168"/>
      <c r="AK582" s="168"/>
      <c r="AL582" s="168"/>
      <c r="AM582" s="168"/>
      <c r="AN582" s="168"/>
      <c r="AO582" s="168"/>
      <c r="AP582" s="168"/>
      <c r="AQ582" s="168"/>
      <c r="AR582" s="168"/>
      <c r="AS582" s="168"/>
      <c r="AT582" s="168"/>
      <c r="AU582" s="168"/>
      <c r="AV582" s="168"/>
      <c r="AW582" s="168"/>
      <c r="AX582" s="168"/>
      <c r="AY582" s="168"/>
      <c r="AZ582" s="168"/>
      <c r="BA582" s="170"/>
      <c r="BB582" s="255"/>
      <c r="BC582" s="170"/>
      <c r="BD582" s="170"/>
      <c r="BE582" s="170"/>
      <c r="BF582" s="170"/>
      <c r="BG582" s="170"/>
      <c r="BH582" s="170"/>
      <c r="BI582" s="170"/>
      <c r="BJ582" s="170"/>
      <c r="BK582" s="170"/>
      <c r="BL582" s="170"/>
      <c r="BM582" s="170"/>
      <c r="BN582" s="170"/>
      <c r="BO582" s="170"/>
      <c r="BP582" s="170"/>
      <c r="BQ582" s="170"/>
      <c r="BR582" s="170"/>
      <c r="BS582" s="170"/>
      <c r="BT582" s="170"/>
      <c r="BU582" s="170"/>
      <c r="BV582" s="170"/>
      <c r="BW582" s="170"/>
      <c r="BX582" s="170"/>
      <c r="BY582" s="170"/>
      <c r="BZ582" s="171"/>
      <c r="CA582" s="171"/>
      <c r="CB582" s="171"/>
      <c r="CC582" s="171"/>
      <c r="CD582" s="171"/>
      <c r="CE582" s="171"/>
      <c r="CF582" s="171"/>
      <c r="CG582" s="171"/>
      <c r="CH582" s="171"/>
      <c r="CI582" s="171"/>
      <c r="CJ582" s="171"/>
      <c r="CK582" s="171"/>
      <c r="CL582" s="171"/>
      <c r="CM582" s="171"/>
      <c r="CN582" s="171"/>
      <c r="CO582" s="171"/>
      <c r="CP582" s="171"/>
      <c r="CQ582" s="171"/>
      <c r="CR582" s="171"/>
      <c r="CS582" s="171"/>
      <c r="CT582" s="171"/>
      <c r="CU582" s="171"/>
      <c r="CV582" s="171"/>
      <c r="CW582" s="171"/>
      <c r="CX582" s="171"/>
      <c r="CY582" s="171"/>
      <c r="CZ582" s="171"/>
    </row>
    <row r="583" s="175" customFormat="true" ht="25.15" customHeight="true" x14ac:dyDescent="0.2">
      <c r="C583" s="1172" t="s">
        <v>338</v>
      </c>
      <c r="D583" s="1127"/>
      <c r="E583" s="520">
        <v>-4.4612094022635895E-3</v>
      </c>
      <c r="F583" s="473"/>
      <c r="G583" s="473"/>
      <c r="H583" s="1172" t="s">
        <v>340</v>
      </c>
      <c r="I583" s="1127"/>
      <c r="J583" s="521">
        <v>1.5165461462266452E-2</v>
      </c>
      <c r="K583" s="473"/>
      <c r="L583" s="473"/>
      <c r="M583" s="1172" t="s">
        <v>309</v>
      </c>
      <c r="N583" s="1127"/>
      <c r="O583" s="522">
        <v>5.3358942379047401E-3</v>
      </c>
      <c r="P583" s="473"/>
      <c r="Q583" s="473"/>
      <c r="AB583" s="168"/>
      <c r="AC583" s="168"/>
      <c r="AD583" s="168"/>
      <c r="AE583" s="168"/>
      <c r="AF583" s="168"/>
      <c r="AG583" s="168"/>
      <c r="AH583" s="168"/>
      <c r="AI583" s="168"/>
      <c r="AJ583" s="168"/>
      <c r="AK583" s="168"/>
      <c r="AL583" s="168"/>
      <c r="AM583" s="168"/>
      <c r="AN583" s="168"/>
      <c r="AO583" s="168"/>
      <c r="AP583" s="168"/>
      <c r="AQ583" s="168"/>
      <c r="AR583" s="168"/>
      <c r="AS583" s="168"/>
      <c r="AT583" s="168"/>
      <c r="AU583" s="168"/>
      <c r="AV583" s="168"/>
      <c r="AW583" s="168"/>
      <c r="AX583" s="168"/>
      <c r="AY583" s="168"/>
      <c r="AZ583" s="168"/>
      <c r="BA583" s="170"/>
      <c r="BB583" s="255"/>
      <c r="BC583" s="170"/>
      <c r="BD583" s="170"/>
      <c r="BE583" s="170"/>
      <c r="BF583" s="170"/>
      <c r="BG583" s="170"/>
      <c r="BH583" s="170"/>
      <c r="BI583" s="170"/>
      <c r="BJ583" s="170"/>
      <c r="BK583" s="170"/>
      <c r="BL583" s="170"/>
      <c r="BM583" s="170"/>
      <c r="BN583" s="170"/>
      <c r="BO583" s="170"/>
      <c r="BP583" s="170"/>
      <c r="BQ583" s="170"/>
      <c r="BR583" s="170"/>
      <c r="BS583" s="170"/>
      <c r="BT583" s="170"/>
      <c r="BU583" s="170"/>
      <c r="BV583" s="170"/>
      <c r="BW583" s="170"/>
      <c r="BX583" s="170"/>
      <c r="BY583" s="170"/>
      <c r="BZ583" s="171"/>
      <c r="CA583" s="171"/>
      <c r="CB583" s="171"/>
      <c r="CC583" s="171"/>
      <c r="CD583" s="171"/>
      <c r="CE583" s="171"/>
      <c r="CF583" s="171"/>
      <c r="CG583" s="171"/>
      <c r="CH583" s="171"/>
      <c r="CI583" s="171"/>
      <c r="CJ583" s="171"/>
      <c r="CK583" s="171"/>
      <c r="CL583" s="171"/>
      <c r="CM583" s="171"/>
      <c r="CN583" s="171"/>
      <c r="CO583" s="171"/>
      <c r="CP583" s="171"/>
      <c r="CQ583" s="171"/>
      <c r="CR583" s="171"/>
      <c r="CS583" s="171"/>
      <c r="CT583" s="171"/>
      <c r="CU583" s="171"/>
      <c r="CV583" s="171"/>
      <c r="CW583" s="171"/>
      <c r="CX583" s="171"/>
      <c r="CY583" s="171"/>
      <c r="CZ583" s="171"/>
    </row>
    <row r="584" s="175" customFormat="true" ht="25.15" customHeight="true" x14ac:dyDescent="0.2">
      <c r="C584" s="1172" t="s">
        <v>287</v>
      </c>
      <c r="D584" s="1127"/>
      <c r="E584" s="520">
        <v>-8.2050249666827377E-2</v>
      </c>
      <c r="F584" s="473"/>
      <c r="G584" s="473"/>
      <c r="H584" s="1172" t="s">
        <v>314</v>
      </c>
      <c r="I584" s="1127"/>
      <c r="J584" s="521">
        <v>6.40364852536221E-2</v>
      </c>
      <c r="K584" s="473"/>
      <c r="L584" s="473"/>
      <c r="M584" s="1172" t="s">
        <v>313</v>
      </c>
      <c r="N584" s="1127"/>
      <c r="O584" s="522">
        <v>1.6111690680369918E-2</v>
      </c>
      <c r="P584" s="473"/>
      <c r="Q584" s="473"/>
      <c r="AB584" s="168"/>
      <c r="AC584" s="168"/>
      <c r="AD584" s="168"/>
      <c r="AE584" s="168"/>
      <c r="AF584" s="168"/>
      <c r="AG584" s="168"/>
      <c r="AH584" s="168"/>
      <c r="AI584" s="168"/>
      <c r="AJ584" s="168"/>
      <c r="AK584" s="168"/>
      <c r="AL584" s="168"/>
      <c r="AM584" s="168"/>
      <c r="AN584" s="168"/>
      <c r="AO584" s="168"/>
      <c r="AP584" s="168"/>
      <c r="AQ584" s="168"/>
      <c r="AR584" s="168"/>
      <c r="AS584" s="168"/>
      <c r="AT584" s="168"/>
      <c r="AU584" s="168"/>
      <c r="AV584" s="168"/>
      <c r="AW584" s="168"/>
      <c r="AX584" s="168"/>
      <c r="AY584" s="168"/>
      <c r="AZ584" s="168"/>
      <c r="BA584" s="170"/>
      <c r="BB584" s="255"/>
      <c r="BC584" s="170"/>
      <c r="BD584" s="170"/>
      <c r="BE584" s="170"/>
      <c r="BF584" s="170"/>
      <c r="BG584" s="170"/>
      <c r="BH584" s="170"/>
      <c r="BI584" s="170"/>
      <c r="BJ584" s="170"/>
      <c r="BK584" s="170"/>
      <c r="BL584" s="170"/>
      <c r="BM584" s="170"/>
      <c r="BN584" s="170"/>
      <c r="BO584" s="170"/>
      <c r="BP584" s="170"/>
      <c r="BQ584" s="170"/>
      <c r="BR584" s="170"/>
      <c r="BS584" s="170"/>
      <c r="BT584" s="170"/>
      <c r="BU584" s="170"/>
      <c r="BV584" s="170"/>
      <c r="BW584" s="170"/>
      <c r="BX584" s="170"/>
      <c r="BY584" s="170"/>
      <c r="BZ584" s="171"/>
      <c r="CA584" s="171"/>
      <c r="CB584" s="171"/>
      <c r="CC584" s="171"/>
      <c r="CD584" s="171"/>
      <c r="CE584" s="171"/>
      <c r="CF584" s="171"/>
      <c r="CG584" s="171"/>
      <c r="CH584" s="171"/>
      <c r="CI584" s="171"/>
      <c r="CJ584" s="171"/>
      <c r="CK584" s="171"/>
      <c r="CL584" s="171"/>
      <c r="CM584" s="171"/>
      <c r="CN584" s="171"/>
      <c r="CO584" s="171"/>
      <c r="CP584" s="171"/>
      <c r="CQ584" s="171"/>
      <c r="CR584" s="171"/>
      <c r="CS584" s="171"/>
      <c r="CT584" s="171"/>
      <c r="CU584" s="171"/>
      <c r="CV584" s="171"/>
      <c r="CW584" s="171"/>
      <c r="CX584" s="171"/>
      <c r="CY584" s="171"/>
      <c r="CZ584" s="171"/>
    </row>
    <row r="585" s="175" customFormat="true" ht="25.15" customHeight="true" x14ac:dyDescent="0.2">
      <c r="C585" s="1172" t="s">
        <v>352</v>
      </c>
      <c r="D585" s="1127"/>
      <c r="E585" s="520">
        <v>-1.1183451706224389E-3</v>
      </c>
      <c r="F585" s="473"/>
      <c r="G585" s="473"/>
      <c r="H585" s="1172" t="s">
        <v>320</v>
      </c>
      <c r="I585" s="1127"/>
      <c r="J585" s="521">
        <v>5.3905188970858275E-2</v>
      </c>
      <c r="K585" s="473"/>
      <c r="L585" s="473"/>
      <c r="M585" s="1172" t="s">
        <v>340</v>
      </c>
      <c r="N585" s="1127"/>
      <c r="O585" s="522">
        <v>1.3459455742727743E-2</v>
      </c>
      <c r="P585" s="473"/>
      <c r="Q585" s="473"/>
      <c r="AB585" s="168"/>
      <c r="AC585" s="168"/>
      <c r="AD585" s="168"/>
      <c r="AE585" s="168"/>
      <c r="AF585" s="168"/>
      <c r="AG585" s="168"/>
      <c r="AH585" s="168"/>
      <c r="AI585" s="168"/>
      <c r="AJ585" s="168"/>
      <c r="AK585" s="168"/>
      <c r="AL585" s="168"/>
      <c r="AM585" s="168"/>
      <c r="AN585" s="168"/>
      <c r="AO585" s="168"/>
      <c r="AP585" s="168"/>
      <c r="AQ585" s="168"/>
      <c r="AR585" s="168"/>
      <c r="AS585" s="168"/>
      <c r="AT585" s="168"/>
      <c r="AU585" s="168"/>
      <c r="AV585" s="168"/>
      <c r="AW585" s="168"/>
      <c r="AX585" s="168"/>
      <c r="AY585" s="168"/>
      <c r="AZ585" s="168"/>
      <c r="BA585" s="170"/>
      <c r="BB585" s="255"/>
      <c r="BC585" s="170"/>
      <c r="BD585" s="170"/>
      <c r="BE585" s="170"/>
      <c r="BF585" s="170"/>
      <c r="BG585" s="170"/>
      <c r="BH585" s="170"/>
      <c r="BI585" s="170"/>
      <c r="BJ585" s="170"/>
      <c r="BK585" s="170"/>
      <c r="BL585" s="170"/>
      <c r="BM585" s="170"/>
      <c r="BN585" s="170"/>
      <c r="BO585" s="170"/>
      <c r="BP585" s="170"/>
      <c r="BQ585" s="170"/>
      <c r="BR585" s="170"/>
      <c r="BS585" s="170"/>
      <c r="BT585" s="170"/>
      <c r="BU585" s="170"/>
      <c r="BV585" s="170"/>
      <c r="BW585" s="170"/>
      <c r="BX585" s="170"/>
      <c r="BY585" s="170"/>
      <c r="BZ585" s="171"/>
      <c r="CA585" s="171"/>
      <c r="CB585" s="171"/>
      <c r="CC585" s="171"/>
      <c r="CD585" s="171"/>
      <c r="CE585" s="171"/>
      <c r="CF585" s="171"/>
      <c r="CG585" s="171"/>
      <c r="CH585" s="171"/>
      <c r="CI585" s="171"/>
      <c r="CJ585" s="171"/>
      <c r="CK585" s="171"/>
      <c r="CL585" s="171"/>
      <c r="CM585" s="171"/>
      <c r="CN585" s="171"/>
      <c r="CO585" s="171"/>
      <c r="CP585" s="171"/>
      <c r="CQ585" s="171"/>
      <c r="CR585" s="171"/>
      <c r="CS585" s="171"/>
      <c r="CT585" s="171"/>
      <c r="CU585" s="171"/>
      <c r="CV585" s="171"/>
      <c r="CW585" s="171"/>
      <c r="CX585" s="171"/>
      <c r="CY585" s="171"/>
      <c r="CZ585" s="171"/>
    </row>
    <row r="586" s="175" customFormat="true" ht="25.15" customHeight="true" x14ac:dyDescent="0.2">
      <c r="C586" s="1172" t="s">
        <v>358</v>
      </c>
      <c r="D586" s="1127"/>
      <c r="E586" s="520">
        <v>1.3548382468355646E-4</v>
      </c>
      <c r="F586" s="473"/>
      <c r="G586" s="473"/>
      <c r="H586" s="1172" t="s">
        <v>353</v>
      </c>
      <c r="I586" s="1127"/>
      <c r="J586" s="521">
        <v>8.9688061004195609E-3</v>
      </c>
      <c r="K586" s="473"/>
      <c r="L586" s="473"/>
      <c r="M586" s="1172" t="s">
        <v>314</v>
      </c>
      <c r="N586" s="1127"/>
      <c r="O586" s="522">
        <v>2.4999118157097711E-2</v>
      </c>
      <c r="P586" s="473"/>
      <c r="Q586" s="473"/>
      <c r="AB586" s="168"/>
      <c r="AC586" s="168"/>
      <c r="AD586" s="168"/>
      <c r="AE586" s="168"/>
      <c r="AF586" s="168"/>
      <c r="AG586" s="168"/>
      <c r="AH586" s="168"/>
      <c r="AI586" s="168"/>
      <c r="AJ586" s="168"/>
      <c r="AK586" s="168"/>
      <c r="AL586" s="168"/>
      <c r="AM586" s="168"/>
      <c r="AN586" s="168"/>
      <c r="AO586" s="168"/>
      <c r="AP586" s="168"/>
      <c r="AQ586" s="168"/>
      <c r="AR586" s="168"/>
      <c r="AS586" s="168"/>
      <c r="AT586" s="168"/>
      <c r="AU586" s="168"/>
      <c r="AV586" s="168"/>
      <c r="AW586" s="168"/>
      <c r="AX586" s="168"/>
      <c r="AY586" s="168"/>
      <c r="AZ586" s="168"/>
      <c r="BA586" s="170"/>
      <c r="BB586" s="255"/>
      <c r="BC586" s="170"/>
      <c r="BD586" s="170"/>
      <c r="BE586" s="170"/>
      <c r="BF586" s="170"/>
      <c r="BG586" s="170"/>
      <c r="BH586" s="170"/>
      <c r="BI586" s="170"/>
      <c r="BJ586" s="170"/>
      <c r="BK586" s="170"/>
      <c r="BL586" s="170"/>
      <c r="BM586" s="170"/>
      <c r="BN586" s="170"/>
      <c r="BO586" s="170"/>
      <c r="BP586" s="170"/>
      <c r="BQ586" s="170"/>
      <c r="BR586" s="170"/>
      <c r="BS586" s="170"/>
      <c r="BT586" s="170"/>
      <c r="BU586" s="170"/>
      <c r="BV586" s="170"/>
      <c r="BW586" s="170"/>
      <c r="BX586" s="170"/>
      <c r="BY586" s="170"/>
      <c r="BZ586" s="171"/>
      <c r="CA586" s="171"/>
      <c r="CB586" s="171"/>
      <c r="CC586" s="171"/>
      <c r="CD586" s="171"/>
      <c r="CE586" s="171"/>
      <c r="CF586" s="171"/>
      <c r="CG586" s="171"/>
      <c r="CH586" s="171"/>
      <c r="CI586" s="171"/>
      <c r="CJ586" s="171"/>
      <c r="CK586" s="171"/>
      <c r="CL586" s="171"/>
      <c r="CM586" s="171"/>
      <c r="CN586" s="171"/>
      <c r="CO586" s="171"/>
      <c r="CP586" s="171"/>
      <c r="CQ586" s="171"/>
      <c r="CR586" s="171"/>
      <c r="CS586" s="171"/>
      <c r="CT586" s="171"/>
      <c r="CU586" s="171"/>
      <c r="CV586" s="171"/>
      <c r="CW586" s="171"/>
      <c r="CX586" s="171"/>
      <c r="CY586" s="171"/>
      <c r="CZ586" s="171"/>
    </row>
    <row r="587" s="175" customFormat="true" ht="25.15" customHeight="true" x14ac:dyDescent="0.2">
      <c r="C587" s="1172" t="s">
        <v>331</v>
      </c>
      <c r="D587" s="1127"/>
      <c r="E587" s="520">
        <v>2.4898243470292034E-3</v>
      </c>
      <c r="F587" s="473"/>
      <c r="G587" s="473"/>
      <c r="H587" s="1172" t="s">
        <v>293</v>
      </c>
      <c r="I587" s="1127"/>
      <c r="J587" s="521">
        <v>-1.2750304145885285E-2</v>
      </c>
      <c r="K587" s="473"/>
      <c r="L587" s="473"/>
      <c r="M587" s="1172" t="s">
        <v>320</v>
      </c>
      <c r="N587" s="1127"/>
      <c r="O587" s="522">
        <v>3.5425610985515433E-3</v>
      </c>
      <c r="P587" s="473"/>
      <c r="Q587" s="473"/>
      <c r="AB587" s="168"/>
      <c r="AC587" s="168"/>
      <c r="AD587" s="168"/>
      <c r="AE587" s="168"/>
      <c r="AF587" s="168"/>
      <c r="AG587" s="168"/>
      <c r="AH587" s="168"/>
      <c r="AI587" s="168"/>
      <c r="AJ587" s="168"/>
      <c r="AK587" s="168"/>
      <c r="AL587" s="168"/>
      <c r="AM587" s="168"/>
      <c r="AN587" s="168"/>
      <c r="AO587" s="168"/>
      <c r="AP587" s="168"/>
      <c r="AQ587" s="168"/>
      <c r="AR587" s="168"/>
      <c r="AS587" s="168"/>
      <c r="AT587" s="168"/>
      <c r="AU587" s="168"/>
      <c r="AV587" s="168"/>
      <c r="AW587" s="168"/>
      <c r="AX587" s="168"/>
      <c r="AY587" s="168"/>
      <c r="AZ587" s="168"/>
      <c r="BA587" s="170"/>
      <c r="BB587" s="255"/>
      <c r="BC587" s="170"/>
      <c r="BD587" s="170"/>
      <c r="BE587" s="170"/>
      <c r="BF587" s="170"/>
      <c r="BG587" s="170"/>
      <c r="BH587" s="170"/>
      <c r="BI587" s="170"/>
      <c r="BJ587" s="170"/>
      <c r="BK587" s="170"/>
      <c r="BL587" s="170"/>
      <c r="BM587" s="170"/>
      <c r="BN587" s="170"/>
      <c r="BO587" s="170"/>
      <c r="BP587" s="170"/>
      <c r="BQ587" s="170"/>
      <c r="BR587" s="170"/>
      <c r="BS587" s="170"/>
      <c r="BT587" s="170"/>
      <c r="BU587" s="170"/>
      <c r="BV587" s="170"/>
      <c r="BW587" s="170"/>
      <c r="BX587" s="170"/>
      <c r="BY587" s="170"/>
      <c r="BZ587" s="171"/>
      <c r="CA587" s="171"/>
      <c r="CB587" s="171"/>
      <c r="CC587" s="171"/>
      <c r="CD587" s="171"/>
      <c r="CE587" s="171"/>
      <c r="CF587" s="171"/>
      <c r="CG587" s="171"/>
      <c r="CH587" s="171"/>
      <c r="CI587" s="171"/>
      <c r="CJ587" s="171"/>
      <c r="CK587" s="171"/>
      <c r="CL587" s="171"/>
      <c r="CM587" s="171"/>
      <c r="CN587" s="171"/>
      <c r="CO587" s="171"/>
      <c r="CP587" s="171"/>
      <c r="CQ587" s="171"/>
      <c r="CR587" s="171"/>
      <c r="CS587" s="171"/>
      <c r="CT587" s="171"/>
      <c r="CU587" s="171"/>
      <c r="CV587" s="171"/>
      <c r="CW587" s="171"/>
      <c r="CX587" s="171"/>
      <c r="CY587" s="171"/>
      <c r="CZ587" s="171"/>
    </row>
    <row r="588" s="175" customFormat="true" ht="25.15" customHeight="true" x14ac:dyDescent="0.2">
      <c r="C588" s="1172" t="s">
        <v>345</v>
      </c>
      <c r="D588" s="1127"/>
      <c r="E588" s="520">
        <v>2.0927526380741072E-3</v>
      </c>
      <c r="F588" s="473"/>
      <c r="G588" s="473"/>
      <c r="H588" s="1172" t="s">
        <v>324</v>
      </c>
      <c r="I588" s="1127"/>
      <c r="J588" s="521">
        <v>5.0439549182443463E-2</v>
      </c>
      <c r="K588" s="473"/>
      <c r="L588" s="473"/>
      <c r="M588" s="1172" t="s">
        <v>353</v>
      </c>
      <c r="N588" s="1127"/>
      <c r="O588" s="522">
        <v>2.5573924631194698E-3</v>
      </c>
      <c r="P588" s="473"/>
      <c r="Q588" s="473"/>
      <c r="AB588" s="168"/>
      <c r="AC588" s="168"/>
      <c r="AD588" s="168"/>
      <c r="AE588" s="168"/>
      <c r="AF588" s="168"/>
      <c r="AG588" s="168"/>
      <c r="AH588" s="168"/>
      <c r="AI588" s="168"/>
      <c r="AJ588" s="168"/>
      <c r="AK588" s="168"/>
      <c r="AL588" s="168"/>
      <c r="AM588" s="168"/>
      <c r="AN588" s="168"/>
      <c r="AO588" s="168"/>
      <c r="AP588" s="168"/>
      <c r="AQ588" s="168"/>
      <c r="AR588" s="168"/>
      <c r="AS588" s="168"/>
      <c r="AT588" s="168"/>
      <c r="AU588" s="168"/>
      <c r="AV588" s="168"/>
      <c r="AW588" s="168"/>
      <c r="AX588" s="168"/>
      <c r="AY588" s="168"/>
      <c r="AZ588" s="168"/>
      <c r="BA588" s="170"/>
      <c r="BB588" s="255"/>
      <c r="BC588" s="170"/>
      <c r="BD588" s="170"/>
      <c r="BE588" s="170"/>
      <c r="BF588" s="170"/>
      <c r="BG588" s="170"/>
      <c r="BH588" s="170"/>
      <c r="BI588" s="170"/>
      <c r="BJ588" s="170"/>
      <c r="BK588" s="170"/>
      <c r="BL588" s="170"/>
      <c r="BM588" s="170"/>
      <c r="BN588" s="170"/>
      <c r="BO588" s="170"/>
      <c r="BP588" s="170"/>
      <c r="BQ588" s="170"/>
      <c r="BR588" s="170"/>
      <c r="BS588" s="170"/>
      <c r="BT588" s="170"/>
      <c r="BU588" s="170"/>
      <c r="BV588" s="170"/>
      <c r="BW588" s="170"/>
      <c r="BX588" s="170"/>
      <c r="BY588" s="170"/>
      <c r="BZ588" s="171"/>
      <c r="CA588" s="171"/>
      <c r="CB588" s="171"/>
      <c r="CC588" s="171"/>
      <c r="CD588" s="171"/>
      <c r="CE588" s="171"/>
      <c r="CF588" s="171"/>
      <c r="CG588" s="171"/>
      <c r="CH588" s="171"/>
      <c r="CI588" s="171"/>
      <c r="CJ588" s="171"/>
      <c r="CK588" s="171"/>
      <c r="CL588" s="171"/>
      <c r="CM588" s="171"/>
      <c r="CN588" s="171"/>
      <c r="CO588" s="171"/>
      <c r="CP588" s="171"/>
      <c r="CQ588" s="171"/>
      <c r="CR588" s="171"/>
      <c r="CS588" s="171"/>
      <c r="CT588" s="171"/>
      <c r="CU588" s="171"/>
      <c r="CV588" s="171"/>
      <c r="CW588" s="171"/>
      <c r="CX588" s="171"/>
      <c r="CY588" s="171"/>
      <c r="CZ588" s="171"/>
    </row>
    <row r="589" s="175" customFormat="true" ht="25.15" customHeight="true" x14ac:dyDescent="0.2">
      <c r="C589" s="1172" t="s">
        <v>296</v>
      </c>
      <c r="D589" s="1127"/>
      <c r="E589" s="520">
        <v>7.3157960404298367E-2</v>
      </c>
      <c r="F589" s="473"/>
      <c r="G589" s="473"/>
      <c r="H589" s="1172" t="s">
        <v>330</v>
      </c>
      <c r="I589" s="1127"/>
      <c r="J589" s="521">
        <v>3.2821859553116617E-2</v>
      </c>
      <c r="K589" s="473"/>
      <c r="L589" s="473"/>
      <c r="M589" s="1172" t="s">
        <v>359</v>
      </c>
      <c r="N589" s="1127"/>
      <c r="O589" s="522">
        <v>-1.5614155829862561E-3</v>
      </c>
      <c r="P589" s="473"/>
      <c r="Q589" s="473"/>
      <c r="AB589" s="168"/>
      <c r="AC589" s="168"/>
      <c r="AD589" s="168"/>
      <c r="AE589" s="168"/>
      <c r="AF589" s="168"/>
      <c r="AG589" s="168"/>
      <c r="AH589" s="168"/>
      <c r="AI589" s="168"/>
      <c r="AJ589" s="168"/>
      <c r="AK589" s="168"/>
      <c r="AL589" s="168"/>
      <c r="AM589" s="168"/>
      <c r="AN589" s="168"/>
      <c r="AO589" s="168"/>
      <c r="AP589" s="168"/>
      <c r="AQ589" s="168"/>
      <c r="AR589" s="168"/>
      <c r="AS589" s="168"/>
      <c r="AT589" s="168"/>
      <c r="AU589" s="168"/>
      <c r="AV589" s="168"/>
      <c r="AW589" s="168"/>
      <c r="AX589" s="168"/>
      <c r="AY589" s="168"/>
      <c r="AZ589" s="168"/>
      <c r="BA589" s="170"/>
      <c r="BB589" s="255"/>
      <c r="BC589" s="170"/>
      <c r="BD589" s="170"/>
      <c r="BE589" s="170"/>
      <c r="BF589" s="170"/>
      <c r="BG589" s="170"/>
      <c r="BH589" s="170"/>
      <c r="BI589" s="170"/>
      <c r="BJ589" s="170"/>
      <c r="BK589" s="170"/>
      <c r="BL589" s="170"/>
      <c r="BM589" s="170"/>
      <c r="BN589" s="170"/>
      <c r="BO589" s="170"/>
      <c r="BP589" s="170"/>
      <c r="BQ589" s="170"/>
      <c r="BR589" s="170"/>
      <c r="BS589" s="170"/>
      <c r="BT589" s="170"/>
      <c r="BU589" s="170"/>
      <c r="BV589" s="170"/>
      <c r="BW589" s="170"/>
      <c r="BX589" s="170"/>
      <c r="BY589" s="170"/>
      <c r="BZ589" s="171"/>
      <c r="CA589" s="171"/>
      <c r="CB589" s="171"/>
      <c r="CC589" s="171"/>
      <c r="CD589" s="171"/>
      <c r="CE589" s="171"/>
      <c r="CF589" s="171"/>
      <c r="CG589" s="171"/>
      <c r="CH589" s="171"/>
      <c r="CI589" s="171"/>
      <c r="CJ589" s="171"/>
      <c r="CK589" s="171"/>
      <c r="CL589" s="171"/>
      <c r="CM589" s="171"/>
      <c r="CN589" s="171"/>
      <c r="CO589" s="171"/>
      <c r="CP589" s="171"/>
      <c r="CQ589" s="171"/>
      <c r="CR589" s="171"/>
      <c r="CS589" s="171"/>
      <c r="CT589" s="171"/>
      <c r="CU589" s="171"/>
      <c r="CV589" s="171"/>
      <c r="CW589" s="171"/>
      <c r="CX589" s="171"/>
      <c r="CY589" s="171"/>
      <c r="CZ589" s="171"/>
    </row>
    <row r="590" s="175" customFormat="true" ht="25.15" customHeight="true" x14ac:dyDescent="0.2">
      <c r="C590" s="1172" t="s">
        <v>302</v>
      </c>
      <c r="D590" s="1127"/>
      <c r="E590" s="520">
        <v>2.1204452841258586E-2</v>
      </c>
      <c r="F590" s="473"/>
      <c r="G590" s="473"/>
      <c r="H590" s="1172" t="s">
        <v>341</v>
      </c>
      <c r="I590" s="1127"/>
      <c r="J590" s="521">
        <v>9.6645828137519561E-3</v>
      </c>
      <c r="K590" s="473"/>
      <c r="L590" s="473"/>
      <c r="M590" s="1172" t="s">
        <v>293</v>
      </c>
      <c r="N590" s="1127"/>
      <c r="O590" s="522">
        <v>-0.10164449216952111</v>
      </c>
      <c r="P590" s="473"/>
      <c r="Q590" s="473"/>
      <c r="AB590" s="168"/>
      <c r="AC590" s="168"/>
      <c r="AD590" s="168"/>
      <c r="AE590" s="168"/>
      <c r="AF590" s="168"/>
      <c r="AG590" s="168"/>
      <c r="AH590" s="168"/>
      <c r="AI590" s="168"/>
      <c r="AJ590" s="168"/>
      <c r="AK590" s="168"/>
      <c r="AL590" s="168"/>
      <c r="AM590" s="168"/>
      <c r="AN590" s="168"/>
      <c r="AO590" s="168"/>
      <c r="AP590" s="168"/>
      <c r="AQ590" s="168"/>
      <c r="AR590" s="168"/>
      <c r="AS590" s="168"/>
      <c r="AT590" s="168"/>
      <c r="AU590" s="168"/>
      <c r="AV590" s="168"/>
      <c r="AW590" s="168"/>
      <c r="AX590" s="168"/>
      <c r="AY590" s="168"/>
      <c r="AZ590" s="168"/>
      <c r="BA590" s="170"/>
      <c r="BB590" s="255"/>
      <c r="BC590" s="170"/>
      <c r="BD590" s="170"/>
      <c r="BE590" s="170"/>
      <c r="BF590" s="170"/>
      <c r="BG590" s="170"/>
      <c r="BH590" s="170"/>
      <c r="BI590" s="170"/>
      <c r="BJ590" s="170"/>
      <c r="BK590" s="170"/>
      <c r="BL590" s="170"/>
      <c r="BM590" s="170"/>
      <c r="BN590" s="170"/>
      <c r="BO590" s="170"/>
      <c r="BP590" s="170"/>
      <c r="BQ590" s="170"/>
      <c r="BR590" s="170"/>
      <c r="BS590" s="170"/>
      <c r="BT590" s="170"/>
      <c r="BU590" s="170"/>
      <c r="BV590" s="170"/>
      <c r="BW590" s="170"/>
      <c r="BX590" s="170"/>
      <c r="BY590" s="170"/>
      <c r="BZ590" s="171"/>
      <c r="CA590" s="171"/>
      <c r="CB590" s="171"/>
      <c r="CC590" s="171"/>
      <c r="CD590" s="171"/>
      <c r="CE590" s="171"/>
      <c r="CF590" s="171"/>
      <c r="CG590" s="171"/>
      <c r="CH590" s="171"/>
      <c r="CI590" s="171"/>
      <c r="CJ590" s="171"/>
      <c r="CK590" s="171"/>
      <c r="CL590" s="171"/>
      <c r="CM590" s="171"/>
      <c r="CN590" s="171"/>
      <c r="CO590" s="171"/>
      <c r="CP590" s="171"/>
      <c r="CQ590" s="171"/>
      <c r="CR590" s="171"/>
      <c r="CS590" s="171"/>
      <c r="CT590" s="171"/>
      <c r="CU590" s="171"/>
      <c r="CV590" s="171"/>
      <c r="CW590" s="171"/>
      <c r="CX590" s="171"/>
      <c r="CY590" s="171"/>
      <c r="CZ590" s="171"/>
    </row>
    <row r="591" s="175" customFormat="true" ht="25.15" customHeight="true" x14ac:dyDescent="0.2">
      <c r="C591" s="1172" t="s">
        <v>337</v>
      </c>
      <c r="D591" s="1127"/>
      <c r="E591" s="520">
        <v>4.9769450967590617E-3</v>
      </c>
      <c r="F591" s="473"/>
      <c r="G591" s="473"/>
      <c r="H591" s="1172" t="s">
        <v>323</v>
      </c>
      <c r="I591" s="1127"/>
      <c r="J591" s="521">
        <v>5.1061289393108132E-2</v>
      </c>
      <c r="K591" s="473"/>
      <c r="L591" s="473"/>
      <c r="M591" s="1172" t="s">
        <v>324</v>
      </c>
      <c r="N591" s="1127"/>
      <c r="O591" s="522">
        <v>-1.2897893516685053E-3</v>
      </c>
      <c r="P591" s="473"/>
      <c r="Q591" s="473"/>
      <c r="AB591" s="168"/>
      <c r="AC591" s="168"/>
      <c r="AD591" s="168"/>
      <c r="AE591" s="168"/>
      <c r="AF591" s="168"/>
      <c r="AG591" s="168"/>
      <c r="AH591" s="168"/>
      <c r="AI591" s="168"/>
      <c r="AJ591" s="168"/>
      <c r="AK591" s="168"/>
      <c r="AL591" s="168"/>
      <c r="AM591" s="168"/>
      <c r="AN591" s="168"/>
      <c r="AO591" s="168"/>
      <c r="AP591" s="168"/>
      <c r="AQ591" s="168"/>
      <c r="AR591" s="168"/>
      <c r="AS591" s="168"/>
      <c r="AT591" s="168"/>
      <c r="AU591" s="168"/>
      <c r="AV591" s="168"/>
      <c r="AW591" s="168"/>
      <c r="AX591" s="168"/>
      <c r="AY591" s="168"/>
      <c r="AZ591" s="168"/>
      <c r="BA591" s="170"/>
      <c r="BB591" s="255"/>
      <c r="BC591" s="170"/>
      <c r="BD591" s="170"/>
      <c r="BE591" s="170"/>
      <c r="BF591" s="170"/>
      <c r="BG591" s="170"/>
      <c r="BH591" s="170"/>
      <c r="BI591" s="170"/>
      <c r="BJ591" s="170"/>
      <c r="BK591" s="170"/>
      <c r="BL591" s="170"/>
      <c r="BM591" s="170"/>
      <c r="BN591" s="170"/>
      <c r="BO591" s="170"/>
      <c r="BP591" s="170"/>
      <c r="BQ591" s="170"/>
      <c r="BR591" s="170"/>
      <c r="BS591" s="170"/>
      <c r="BT591" s="170"/>
      <c r="BU591" s="170"/>
      <c r="BV591" s="170"/>
      <c r="BW591" s="170"/>
      <c r="BX591" s="170"/>
      <c r="BY591" s="170"/>
      <c r="BZ591" s="171"/>
      <c r="CA591" s="171"/>
      <c r="CB591" s="171"/>
      <c r="CC591" s="171"/>
      <c r="CD591" s="171"/>
      <c r="CE591" s="171"/>
      <c r="CF591" s="171"/>
      <c r="CG591" s="171"/>
      <c r="CH591" s="171"/>
      <c r="CI591" s="171"/>
      <c r="CJ591" s="171"/>
      <c r="CK591" s="171"/>
      <c r="CL591" s="171"/>
      <c r="CM591" s="171"/>
      <c r="CN591" s="171"/>
      <c r="CO591" s="171"/>
      <c r="CP591" s="171"/>
      <c r="CQ591" s="171"/>
      <c r="CR591" s="171"/>
      <c r="CS591" s="171"/>
      <c r="CT591" s="171"/>
      <c r="CU591" s="171"/>
      <c r="CV591" s="171"/>
      <c r="CW591" s="171"/>
      <c r="CX591" s="171"/>
      <c r="CY591" s="171"/>
      <c r="CZ591" s="171"/>
    </row>
    <row r="592" s="175" customFormat="true" ht="25.15" customHeight="true" x14ac:dyDescent="0.2">
      <c r="C592" s="1172" t="s">
        <v>357</v>
      </c>
      <c r="D592" s="1127"/>
      <c r="E592" s="520">
        <v>-3.8555256493448379E-4</v>
      </c>
      <c r="F592" s="473"/>
      <c r="G592" s="473"/>
      <c r="H592" s="1172" t="s">
        <v>295</v>
      </c>
      <c r="I592" s="1127"/>
      <c r="J592" s="521">
        <v>-9.2856675388797369E-2</v>
      </c>
      <c r="K592" s="473"/>
      <c r="L592" s="473"/>
      <c r="M592" s="1172" t="s">
        <v>330</v>
      </c>
      <c r="N592" s="1127"/>
      <c r="O592" s="522">
        <v>2.5671805890203178E-3</v>
      </c>
      <c r="P592" s="473"/>
      <c r="Q592" s="473"/>
      <c r="AB592" s="168"/>
      <c r="AC592" s="168"/>
      <c r="AD592" s="168"/>
      <c r="AE592" s="168"/>
      <c r="AF592" s="168"/>
      <c r="AG592" s="168"/>
      <c r="AH592" s="168"/>
      <c r="AI592" s="168"/>
      <c r="AJ592" s="168"/>
      <c r="AK592" s="168"/>
      <c r="AL592" s="168"/>
      <c r="AM592" s="168"/>
      <c r="AN592" s="168"/>
      <c r="AO592" s="168"/>
      <c r="AP592" s="168"/>
      <c r="AQ592" s="168"/>
      <c r="AR592" s="168"/>
      <c r="AS592" s="168"/>
      <c r="AT592" s="168"/>
      <c r="AU592" s="168"/>
      <c r="AV592" s="168"/>
      <c r="AW592" s="168"/>
      <c r="AX592" s="168"/>
      <c r="AY592" s="168"/>
      <c r="AZ592" s="168"/>
      <c r="BA592" s="170"/>
      <c r="BB592" s="255"/>
      <c r="BC592" s="170"/>
      <c r="BD592" s="170"/>
      <c r="BE592" s="170"/>
      <c r="BF592" s="170"/>
      <c r="BG592" s="170"/>
      <c r="BH592" s="170"/>
      <c r="BI592" s="170"/>
      <c r="BJ592" s="170"/>
      <c r="BK592" s="170"/>
      <c r="BL592" s="170"/>
      <c r="BM592" s="170"/>
      <c r="BN592" s="170"/>
      <c r="BO592" s="170"/>
      <c r="BP592" s="170"/>
      <c r="BQ592" s="170"/>
      <c r="BR592" s="170"/>
      <c r="BS592" s="170"/>
      <c r="BT592" s="170"/>
      <c r="BU592" s="170"/>
      <c r="BV592" s="170"/>
      <c r="BW592" s="170"/>
      <c r="BX592" s="170"/>
      <c r="BY592" s="170"/>
      <c r="BZ592" s="171"/>
      <c r="CA592" s="171"/>
      <c r="CB592" s="171"/>
      <c r="CC592" s="171"/>
      <c r="CD592" s="171"/>
      <c r="CE592" s="171"/>
      <c r="CF592" s="171"/>
      <c r="CG592" s="171"/>
      <c r="CH592" s="171"/>
      <c r="CI592" s="171"/>
      <c r="CJ592" s="171"/>
      <c r="CK592" s="171"/>
      <c r="CL592" s="171"/>
      <c r="CM592" s="171"/>
      <c r="CN592" s="171"/>
      <c r="CO592" s="171"/>
      <c r="CP592" s="171"/>
      <c r="CQ592" s="171"/>
      <c r="CR592" s="171"/>
      <c r="CS592" s="171"/>
      <c r="CT592" s="171"/>
      <c r="CU592" s="171"/>
      <c r="CV592" s="171"/>
      <c r="CW592" s="171"/>
      <c r="CX592" s="171"/>
      <c r="CY592" s="171"/>
      <c r="CZ592" s="171"/>
    </row>
    <row r="593" s="175" customFormat="true" ht="25.15" customHeight="true" x14ac:dyDescent="0.2">
      <c r="C593" s="1172" t="s">
        <v>288</v>
      </c>
      <c r="D593" s="1127"/>
      <c r="E593" s="520">
        <v>8.2353732675265454E-2</v>
      </c>
      <c r="F593" s="473"/>
      <c r="G593" s="473"/>
      <c r="H593" s="1172" t="s">
        <v>318</v>
      </c>
      <c r="I593" s="1127"/>
      <c r="J593" s="521">
        <v>5.7805608820014974E-2</v>
      </c>
      <c r="K593" s="473"/>
      <c r="L593" s="473"/>
      <c r="M593" s="1172" t="s">
        <v>341</v>
      </c>
      <c r="N593" s="1127"/>
      <c r="O593" s="522">
        <v>3.9946301098970679E-3</v>
      </c>
      <c r="P593" s="473"/>
      <c r="Q593" s="473"/>
      <c r="AB593" s="168"/>
      <c r="AC593" s="168"/>
      <c r="AD593" s="168"/>
      <c r="AE593" s="168"/>
      <c r="AF593" s="168"/>
      <c r="AG593" s="168"/>
      <c r="AH593" s="168"/>
      <c r="AI593" s="168"/>
      <c r="AJ593" s="168"/>
      <c r="AK593" s="168"/>
      <c r="AL593" s="168"/>
      <c r="AM593" s="168"/>
      <c r="AN593" s="168"/>
      <c r="AO593" s="168"/>
      <c r="AP593" s="168"/>
      <c r="AQ593" s="168"/>
      <c r="AR593" s="168"/>
      <c r="AS593" s="168"/>
      <c r="AT593" s="168"/>
      <c r="AU593" s="168"/>
      <c r="AV593" s="168"/>
      <c r="AW593" s="168"/>
      <c r="AX593" s="168"/>
      <c r="AY593" s="168"/>
      <c r="AZ593" s="168"/>
      <c r="BA593" s="170"/>
      <c r="BB593" s="255"/>
      <c r="BC593" s="170"/>
      <c r="BD593" s="170"/>
      <c r="BE593" s="170"/>
      <c r="BF593" s="170"/>
      <c r="BG593" s="170"/>
      <c r="BH593" s="170"/>
      <c r="BI593" s="170"/>
      <c r="BJ593" s="170"/>
      <c r="BK593" s="170"/>
      <c r="BL593" s="170"/>
      <c r="BM593" s="170"/>
      <c r="BN593" s="170"/>
      <c r="BO593" s="170"/>
      <c r="BP593" s="170"/>
      <c r="BQ593" s="170"/>
      <c r="BR593" s="170"/>
      <c r="BS593" s="170"/>
      <c r="BT593" s="170"/>
      <c r="BU593" s="170"/>
      <c r="BV593" s="170"/>
      <c r="BW593" s="170"/>
      <c r="BX593" s="170"/>
      <c r="BY593" s="170"/>
      <c r="BZ593" s="171"/>
      <c r="CA593" s="171"/>
      <c r="CB593" s="171"/>
      <c r="CC593" s="171"/>
      <c r="CD593" s="171"/>
      <c r="CE593" s="171"/>
      <c r="CF593" s="171"/>
      <c r="CG593" s="171"/>
      <c r="CH593" s="171"/>
      <c r="CI593" s="171"/>
      <c r="CJ593" s="171"/>
      <c r="CK593" s="171"/>
      <c r="CL593" s="171"/>
      <c r="CM593" s="171"/>
      <c r="CN593" s="171"/>
      <c r="CO593" s="171"/>
      <c r="CP593" s="171"/>
      <c r="CQ593" s="171"/>
      <c r="CR593" s="171"/>
      <c r="CS593" s="171"/>
      <c r="CT593" s="171"/>
      <c r="CU593" s="171"/>
      <c r="CV593" s="171"/>
      <c r="CW593" s="171"/>
      <c r="CX593" s="171"/>
      <c r="CY593" s="171"/>
      <c r="CZ593" s="171"/>
    </row>
    <row r="594" s="175" customFormat="true" ht="25.15" customHeight="true" x14ac:dyDescent="0.2">
      <c r="C594" s="1172" t="s">
        <v>349</v>
      </c>
      <c r="D594" s="1127"/>
      <c r="E594" s="520">
        <v>1.0113962001428603E-3</v>
      </c>
      <c r="F594" s="473"/>
      <c r="G594" s="473"/>
      <c r="H594" s="1172" t="s">
        <v>355</v>
      </c>
      <c r="I594" s="1127"/>
      <c r="J594" s="521">
        <v>6.4442403033200786E-3</v>
      </c>
      <c r="K594" s="473"/>
      <c r="L594" s="473"/>
      <c r="M594" s="1172" t="s">
        <v>323</v>
      </c>
      <c r="N594" s="1127"/>
      <c r="O594" s="522">
        <v>1.4746227962135547E-2</v>
      </c>
      <c r="P594" s="473"/>
      <c r="Q594" s="473"/>
      <c r="AB594" s="168"/>
      <c r="AC594" s="168"/>
      <c r="AD594" s="168"/>
      <c r="AE594" s="168"/>
      <c r="AF594" s="168"/>
      <c r="AG594" s="168"/>
      <c r="AH594" s="168"/>
      <c r="AI594" s="168"/>
      <c r="AJ594" s="168"/>
      <c r="AK594" s="168"/>
      <c r="AL594" s="168"/>
      <c r="AM594" s="168"/>
      <c r="AN594" s="168"/>
      <c r="AO594" s="168"/>
      <c r="AP594" s="168"/>
      <c r="AQ594" s="168"/>
      <c r="AR594" s="168"/>
      <c r="AS594" s="168"/>
      <c r="AT594" s="168"/>
      <c r="AU594" s="168"/>
      <c r="AV594" s="168"/>
      <c r="AW594" s="168"/>
      <c r="AX594" s="168"/>
      <c r="AY594" s="168"/>
      <c r="AZ594" s="168"/>
      <c r="BA594" s="170"/>
      <c r="BB594" s="255"/>
      <c r="BC594" s="170"/>
      <c r="BD594" s="170"/>
      <c r="BE594" s="170"/>
      <c r="BF594" s="170"/>
      <c r="BG594" s="170"/>
      <c r="BH594" s="170"/>
      <c r="BI594" s="170"/>
      <c r="BJ594" s="170"/>
      <c r="BK594" s="170"/>
      <c r="BL594" s="170"/>
      <c r="BM594" s="170"/>
      <c r="BN594" s="170"/>
      <c r="BO594" s="170"/>
      <c r="BP594" s="170"/>
      <c r="BQ594" s="170"/>
      <c r="BR594" s="170"/>
      <c r="BS594" s="170"/>
      <c r="BT594" s="170"/>
      <c r="BU594" s="170"/>
      <c r="BV594" s="170"/>
      <c r="BW594" s="170"/>
      <c r="BX594" s="170"/>
      <c r="BY594" s="170"/>
      <c r="BZ594" s="171"/>
      <c r="CA594" s="171"/>
      <c r="CB594" s="171"/>
      <c r="CC594" s="171"/>
      <c r="CD594" s="171"/>
      <c r="CE594" s="171"/>
      <c r="CF594" s="171"/>
      <c r="CG594" s="171"/>
      <c r="CH594" s="171"/>
      <c r="CI594" s="171"/>
      <c r="CJ594" s="171"/>
      <c r="CK594" s="171"/>
      <c r="CL594" s="171"/>
      <c r="CM594" s="171"/>
      <c r="CN594" s="171"/>
      <c r="CO594" s="171"/>
      <c r="CP594" s="171"/>
      <c r="CQ594" s="171"/>
      <c r="CR594" s="171"/>
      <c r="CS594" s="171"/>
      <c r="CT594" s="171"/>
      <c r="CU594" s="171"/>
      <c r="CV594" s="171"/>
      <c r="CW594" s="171"/>
      <c r="CX594" s="171"/>
      <c r="CY594" s="171"/>
      <c r="CZ594" s="171"/>
    </row>
    <row r="595" s="175" customFormat="true" ht="25.15" customHeight="true" x14ac:dyDescent="0.2">
      <c r="C595" s="1172" t="s">
        <v>356</v>
      </c>
      <c r="D595" s="1127"/>
      <c r="E595" s="520">
        <v>7.1834058178459807E-4</v>
      </c>
      <c r="F595" s="473"/>
      <c r="G595" s="473"/>
      <c r="H595" s="1172" t="s">
        <v>321</v>
      </c>
      <c r="I595" s="1127"/>
      <c r="J595" s="521">
        <v>-8.8807846702164874E-3</v>
      </c>
      <c r="K595" s="473"/>
      <c r="L595" s="473"/>
      <c r="M595" s="1172" t="s">
        <v>295</v>
      </c>
      <c r="N595" s="1127"/>
      <c r="O595" s="522">
        <v>9.8115949200744637E-2</v>
      </c>
      <c r="P595" s="473"/>
      <c r="Q595" s="473"/>
      <c r="AB595" s="168"/>
      <c r="AC595" s="168"/>
      <c r="AD595" s="168"/>
      <c r="AE595" s="168"/>
      <c r="AF595" s="168"/>
      <c r="AG595" s="168"/>
      <c r="AH595" s="168"/>
      <c r="AI595" s="168"/>
      <c r="AJ595" s="168"/>
      <c r="AK595" s="168"/>
      <c r="AL595" s="168"/>
      <c r="AM595" s="168"/>
      <c r="AN595" s="168"/>
      <c r="AO595" s="168"/>
      <c r="AP595" s="168"/>
      <c r="AQ595" s="168"/>
      <c r="AR595" s="168"/>
      <c r="AS595" s="168"/>
      <c r="AT595" s="168"/>
      <c r="AU595" s="168"/>
      <c r="AV595" s="168"/>
      <c r="AW595" s="168"/>
      <c r="AX595" s="168"/>
      <c r="AY595" s="168"/>
      <c r="AZ595" s="168"/>
      <c r="BA595" s="170"/>
      <c r="BB595" s="255"/>
      <c r="BC595" s="170"/>
      <c r="BD595" s="170"/>
      <c r="BE595" s="170"/>
      <c r="BF595" s="170"/>
      <c r="BG595" s="170"/>
      <c r="BH595" s="170"/>
      <c r="BI595" s="170"/>
      <c r="BJ595" s="170"/>
      <c r="BK595" s="170"/>
      <c r="BL595" s="170"/>
      <c r="BM595" s="170"/>
      <c r="BN595" s="170"/>
      <c r="BO595" s="170"/>
      <c r="BP595" s="170"/>
      <c r="BQ595" s="170"/>
      <c r="BR595" s="170"/>
      <c r="BS595" s="170"/>
      <c r="BT595" s="170"/>
      <c r="BU595" s="170"/>
      <c r="BV595" s="170"/>
      <c r="BW595" s="170"/>
      <c r="BX595" s="170"/>
      <c r="BY595" s="170"/>
      <c r="BZ595" s="171"/>
      <c r="CA595" s="171"/>
      <c r="CB595" s="171"/>
      <c r="CC595" s="171"/>
      <c r="CD595" s="171"/>
      <c r="CE595" s="171"/>
      <c r="CF595" s="171"/>
      <c r="CG595" s="171"/>
      <c r="CH595" s="171"/>
      <c r="CI595" s="171"/>
      <c r="CJ595" s="171"/>
      <c r="CK595" s="171"/>
      <c r="CL595" s="171"/>
      <c r="CM595" s="171"/>
      <c r="CN595" s="171"/>
      <c r="CO595" s="171"/>
      <c r="CP595" s="171"/>
      <c r="CQ595" s="171"/>
      <c r="CR595" s="171"/>
      <c r="CS595" s="171"/>
      <c r="CT595" s="171"/>
      <c r="CU595" s="171"/>
      <c r="CV595" s="171"/>
      <c r="CW595" s="171"/>
      <c r="CX595" s="171"/>
      <c r="CY595" s="171"/>
      <c r="CZ595" s="171"/>
    </row>
    <row r="596" s="175" customFormat="true" ht="25.15" customHeight="true" x14ac:dyDescent="0.2">
      <c r="C596" s="1172" t="s">
        <v>342</v>
      </c>
      <c r="D596" s="1127"/>
      <c r="E596" s="520">
        <v>2.7496829508361163E-3</v>
      </c>
      <c r="F596" s="473"/>
      <c r="G596" s="473"/>
      <c r="H596" s="1172" t="s">
        <v>351</v>
      </c>
      <c r="I596" s="1127"/>
      <c r="J596" s="521">
        <v>4.9426667107799272E-3</v>
      </c>
      <c r="K596" s="473"/>
      <c r="L596" s="473"/>
      <c r="M596" s="1172" t="s">
        <v>318</v>
      </c>
      <c r="N596" s="1127"/>
      <c r="O596" s="522">
        <v>1.9191643420088337E-2</v>
      </c>
      <c r="P596" s="473"/>
      <c r="Q596" s="473"/>
      <c r="AB596" s="168"/>
      <c r="AC596" s="168"/>
      <c r="AD596" s="168"/>
      <c r="AE596" s="168"/>
      <c r="AF596" s="168"/>
      <c r="AG596" s="168"/>
      <c r="AH596" s="168"/>
      <c r="AI596" s="168"/>
      <c r="AJ596" s="168"/>
      <c r="AK596" s="168"/>
      <c r="AL596" s="168"/>
      <c r="AM596" s="168"/>
      <c r="AN596" s="168"/>
      <c r="AO596" s="168"/>
      <c r="AP596" s="168"/>
      <c r="AQ596" s="168"/>
      <c r="AR596" s="168"/>
      <c r="AS596" s="168"/>
      <c r="AT596" s="168"/>
      <c r="AU596" s="168"/>
      <c r="AV596" s="168"/>
      <c r="AW596" s="168"/>
      <c r="AX596" s="168"/>
      <c r="AY596" s="168"/>
      <c r="AZ596" s="168"/>
      <c r="BA596" s="170"/>
      <c r="BB596" s="255"/>
      <c r="BC596" s="170"/>
      <c r="BD596" s="170"/>
      <c r="BE596" s="170"/>
      <c r="BF596" s="170"/>
      <c r="BG596" s="170"/>
      <c r="BH596" s="170"/>
      <c r="BI596" s="170"/>
      <c r="BJ596" s="170"/>
      <c r="BK596" s="170"/>
      <c r="BL596" s="170"/>
      <c r="BM596" s="170"/>
      <c r="BN596" s="170"/>
      <c r="BO596" s="170"/>
      <c r="BP596" s="170"/>
      <c r="BQ596" s="170"/>
      <c r="BR596" s="170"/>
      <c r="BS596" s="170"/>
      <c r="BT596" s="170"/>
      <c r="BU596" s="170"/>
      <c r="BV596" s="170"/>
      <c r="BW596" s="170"/>
      <c r="BX596" s="170"/>
      <c r="BY596" s="170"/>
      <c r="BZ596" s="171"/>
      <c r="CA596" s="171"/>
      <c r="CB596" s="171"/>
      <c r="CC596" s="171"/>
      <c r="CD596" s="171"/>
      <c r="CE596" s="171"/>
      <c r="CF596" s="171"/>
      <c r="CG596" s="171"/>
      <c r="CH596" s="171"/>
      <c r="CI596" s="171"/>
      <c r="CJ596" s="171"/>
      <c r="CK596" s="171"/>
      <c r="CL596" s="171"/>
      <c r="CM596" s="171"/>
      <c r="CN596" s="171"/>
      <c r="CO596" s="171"/>
      <c r="CP596" s="171"/>
      <c r="CQ596" s="171"/>
      <c r="CR596" s="171"/>
      <c r="CS596" s="171"/>
      <c r="CT596" s="171"/>
      <c r="CU596" s="171"/>
      <c r="CV596" s="171"/>
      <c r="CW596" s="171"/>
      <c r="CX596" s="171"/>
      <c r="CY596" s="171"/>
      <c r="CZ596" s="171"/>
    </row>
    <row r="597" s="175" customFormat="true" ht="25.15" customHeight="true" x14ac:dyDescent="0.2">
      <c r="C597" s="1172" t="s">
        <v>348</v>
      </c>
      <c r="D597" s="1127"/>
      <c r="E597" s="520">
        <v>-1.6414950269476526E-3</v>
      </c>
      <c r="F597" s="473"/>
      <c r="G597" s="473"/>
      <c r="H597" s="1172" t="s">
        <v>339</v>
      </c>
      <c r="I597" s="1127"/>
      <c r="J597" s="521">
        <v>-1.971051715203271E-2</v>
      </c>
      <c r="K597" s="473"/>
      <c r="L597" s="473"/>
      <c r="M597" s="1172" t="s">
        <v>355</v>
      </c>
      <c r="N597" s="1127"/>
      <c r="O597" s="522">
        <v>-3.8868434612369674E-4</v>
      </c>
      <c r="P597" s="473"/>
      <c r="Q597" s="473"/>
      <c r="AB597" s="168"/>
      <c r="AC597" s="168"/>
      <c r="AD597" s="168"/>
      <c r="AE597" s="168"/>
      <c r="AF597" s="168"/>
      <c r="AG597" s="168"/>
      <c r="AH597" s="168"/>
      <c r="AI597" s="168"/>
      <c r="AJ597" s="168"/>
      <c r="AK597" s="168"/>
      <c r="AL597" s="168"/>
      <c r="AM597" s="168"/>
      <c r="AN597" s="168"/>
      <c r="AO597" s="168"/>
      <c r="AP597" s="168"/>
      <c r="AQ597" s="168"/>
      <c r="AR597" s="168"/>
      <c r="AS597" s="168"/>
      <c r="AT597" s="168"/>
      <c r="AU597" s="168"/>
      <c r="AV597" s="168"/>
      <c r="AW597" s="168"/>
      <c r="AX597" s="168"/>
      <c r="AY597" s="168"/>
      <c r="AZ597" s="168"/>
      <c r="BA597" s="170"/>
      <c r="BB597" s="255"/>
      <c r="BC597" s="170"/>
      <c r="BD597" s="170"/>
      <c r="BE597" s="170"/>
      <c r="BF597" s="170"/>
      <c r="BG597" s="170"/>
      <c r="BH597" s="170"/>
      <c r="BI597" s="170"/>
      <c r="BJ597" s="170"/>
      <c r="BK597" s="170"/>
      <c r="BL597" s="170"/>
      <c r="BM597" s="170"/>
      <c r="BN597" s="170"/>
      <c r="BO597" s="170"/>
      <c r="BP597" s="170"/>
      <c r="BQ597" s="170"/>
      <c r="BR597" s="170"/>
      <c r="BS597" s="170"/>
      <c r="BT597" s="170"/>
      <c r="BU597" s="170"/>
      <c r="BV597" s="170"/>
      <c r="BW597" s="170"/>
      <c r="BX597" s="170"/>
      <c r="BY597" s="170"/>
      <c r="BZ597" s="171"/>
      <c r="CA597" s="171"/>
      <c r="CB597" s="171"/>
      <c r="CC597" s="171"/>
      <c r="CD597" s="171"/>
      <c r="CE597" s="171"/>
      <c r="CF597" s="171"/>
      <c r="CG597" s="171"/>
      <c r="CH597" s="171"/>
      <c r="CI597" s="171"/>
      <c r="CJ597" s="171"/>
      <c r="CK597" s="171"/>
      <c r="CL597" s="171"/>
      <c r="CM597" s="171"/>
      <c r="CN597" s="171"/>
      <c r="CO597" s="171"/>
      <c r="CP597" s="171"/>
      <c r="CQ597" s="171"/>
      <c r="CR597" s="171"/>
      <c r="CS597" s="171"/>
      <c r="CT597" s="171"/>
      <c r="CU597" s="171"/>
      <c r="CV597" s="171"/>
      <c r="CW597" s="171"/>
      <c r="CX597" s="171"/>
      <c r="CY597" s="171"/>
      <c r="CZ597" s="171"/>
    </row>
    <row r="598" s="175" customFormat="true" ht="25.15" customHeight="true" x14ac:dyDescent="0.2">
      <c r="C598" s="1172" t="s">
        <v>350</v>
      </c>
      <c r="D598" s="1127"/>
      <c r="E598" s="520">
        <v>-1.4380645291785961E-3</v>
      </c>
      <c r="F598" s="473"/>
      <c r="G598" s="473"/>
      <c r="H598" s="1172" t="s">
        <v>303</v>
      </c>
      <c r="I598" s="1127"/>
      <c r="J598" s="521">
        <v>3.2120104736972466E-2</v>
      </c>
      <c r="K598" s="473"/>
      <c r="L598" s="473"/>
      <c r="M598" s="1172" t="s">
        <v>321</v>
      </c>
      <c r="N598" s="1127"/>
      <c r="O598" s="522">
        <v>-2.8595475864058299E-2</v>
      </c>
      <c r="P598" s="473"/>
      <c r="Q598" s="473"/>
      <c r="AB598" s="168"/>
      <c r="AC598" s="168"/>
      <c r="AD598" s="168"/>
      <c r="AE598" s="168"/>
      <c r="AF598" s="168"/>
      <c r="AG598" s="168"/>
      <c r="AH598" s="168"/>
      <c r="AI598" s="168"/>
      <c r="AJ598" s="168"/>
      <c r="AK598" s="168"/>
      <c r="AL598" s="168"/>
      <c r="AM598" s="168"/>
      <c r="AN598" s="168"/>
      <c r="AO598" s="168"/>
      <c r="AP598" s="168"/>
      <c r="AQ598" s="168"/>
      <c r="AR598" s="168"/>
      <c r="AS598" s="168"/>
      <c r="AT598" s="168"/>
      <c r="AU598" s="168"/>
      <c r="AV598" s="168"/>
      <c r="AW598" s="168"/>
      <c r="AX598" s="168"/>
      <c r="AY598" s="168"/>
      <c r="AZ598" s="168"/>
      <c r="BA598" s="170"/>
      <c r="BB598" s="255"/>
      <c r="BC598" s="170"/>
      <c r="BD598" s="170"/>
      <c r="BE598" s="170"/>
      <c r="BF598" s="170"/>
      <c r="BG598" s="170"/>
      <c r="BH598" s="170"/>
      <c r="BI598" s="170"/>
      <c r="BJ598" s="170"/>
      <c r="BK598" s="170"/>
      <c r="BL598" s="170"/>
      <c r="BM598" s="170"/>
      <c r="BN598" s="170"/>
      <c r="BO598" s="170"/>
      <c r="BP598" s="170"/>
      <c r="BQ598" s="170"/>
      <c r="BR598" s="170"/>
      <c r="BS598" s="170"/>
      <c r="BT598" s="170"/>
      <c r="BU598" s="170"/>
      <c r="BV598" s="170"/>
      <c r="BW598" s="170"/>
      <c r="BX598" s="170"/>
      <c r="BY598" s="170"/>
      <c r="BZ598" s="171"/>
      <c r="CA598" s="171"/>
      <c r="CB598" s="171"/>
      <c r="CC598" s="171"/>
      <c r="CD598" s="171"/>
      <c r="CE598" s="171"/>
      <c r="CF598" s="171"/>
      <c r="CG598" s="171"/>
      <c r="CH598" s="171"/>
      <c r="CI598" s="171"/>
      <c r="CJ598" s="171"/>
      <c r="CK598" s="171"/>
      <c r="CL598" s="171"/>
      <c r="CM598" s="171"/>
      <c r="CN598" s="171"/>
      <c r="CO598" s="171"/>
      <c r="CP598" s="171"/>
      <c r="CQ598" s="171"/>
      <c r="CR598" s="171"/>
      <c r="CS598" s="171"/>
      <c r="CT598" s="171"/>
      <c r="CU598" s="171"/>
      <c r="CV598" s="171"/>
      <c r="CW598" s="171"/>
      <c r="CX598" s="171"/>
      <c r="CY598" s="171"/>
      <c r="CZ598" s="171"/>
    </row>
    <row r="599" s="175" customFormat="true" ht="25.15" customHeight="true" x14ac:dyDescent="0.2">
      <c r="C599" s="1172" t="s">
        <v>290</v>
      </c>
      <c r="D599" s="1127"/>
      <c r="E599" s="520">
        <v>-8.1900569053307837E-2</v>
      </c>
      <c r="F599" s="473"/>
      <c r="G599" s="473"/>
      <c r="H599" s="1172" t="s">
        <v>343</v>
      </c>
      <c r="I599" s="1127"/>
      <c r="J599" s="521">
        <v>-3.6554659482005659E-3</v>
      </c>
      <c r="K599" s="473"/>
      <c r="L599" s="473"/>
      <c r="M599" s="1172" t="s">
        <v>329</v>
      </c>
      <c r="N599" s="1127"/>
      <c r="O599" s="522">
        <v>-1.8688004592148259E-2</v>
      </c>
      <c r="P599" s="473"/>
      <c r="Q599" s="473"/>
      <c r="AB599" s="168"/>
      <c r="AC599" s="168"/>
      <c r="AD599" s="168"/>
      <c r="AE599" s="168"/>
      <c r="AF599" s="168"/>
      <c r="AG599" s="168"/>
      <c r="AH599" s="168"/>
      <c r="AI599" s="168"/>
      <c r="AJ599" s="168"/>
      <c r="AK599" s="168"/>
      <c r="AL599" s="168"/>
      <c r="AM599" s="168"/>
      <c r="AN599" s="168"/>
      <c r="AO599" s="168"/>
      <c r="AP599" s="168"/>
      <c r="AQ599" s="168"/>
      <c r="AR599" s="168"/>
      <c r="AS599" s="168"/>
      <c r="AT599" s="168"/>
      <c r="AU599" s="168"/>
      <c r="AV599" s="168"/>
      <c r="AW599" s="168"/>
      <c r="AX599" s="168"/>
      <c r="AY599" s="168"/>
      <c r="AZ599" s="168"/>
      <c r="BA599" s="170"/>
      <c r="BB599" s="255"/>
      <c r="BC599" s="170"/>
      <c r="BD599" s="170"/>
      <c r="BE599" s="170"/>
      <c r="BF599" s="170"/>
      <c r="BG599" s="170"/>
      <c r="BH599" s="170"/>
      <c r="BI599" s="170"/>
      <c r="BJ599" s="170"/>
      <c r="BK599" s="170"/>
      <c r="BL599" s="170"/>
      <c r="BM599" s="170"/>
      <c r="BN599" s="170"/>
      <c r="BO599" s="170"/>
      <c r="BP599" s="170"/>
      <c r="BQ599" s="170"/>
      <c r="BR599" s="170"/>
      <c r="BS599" s="170"/>
      <c r="BT599" s="170"/>
      <c r="BU599" s="170"/>
      <c r="BV599" s="170"/>
      <c r="BW599" s="170"/>
      <c r="BX599" s="170"/>
      <c r="BY599" s="170"/>
      <c r="BZ599" s="171"/>
      <c r="CA599" s="171"/>
      <c r="CB599" s="171"/>
      <c r="CC599" s="171"/>
      <c r="CD599" s="171"/>
      <c r="CE599" s="171"/>
      <c r="CF599" s="171"/>
      <c r="CG599" s="171"/>
      <c r="CH599" s="171"/>
      <c r="CI599" s="171"/>
      <c r="CJ599" s="171"/>
      <c r="CK599" s="171"/>
      <c r="CL599" s="171"/>
      <c r="CM599" s="171"/>
      <c r="CN599" s="171"/>
      <c r="CO599" s="171"/>
      <c r="CP599" s="171"/>
      <c r="CQ599" s="171"/>
      <c r="CR599" s="171"/>
      <c r="CS599" s="171"/>
      <c r="CT599" s="171"/>
      <c r="CU599" s="171"/>
      <c r="CV599" s="171"/>
      <c r="CW599" s="171"/>
      <c r="CX599" s="171"/>
      <c r="CY599" s="171"/>
      <c r="CZ599" s="171"/>
    </row>
    <row r="600" s="175" customFormat="true" ht="25.15" customHeight="true" x14ac:dyDescent="0.2">
      <c r="C600" s="1172" t="s">
        <v>347</v>
      </c>
      <c r="D600" s="1127"/>
      <c r="E600" s="520">
        <v>-2.0306752501784747E-3</v>
      </c>
      <c r="F600" s="473"/>
      <c r="G600" s="473"/>
      <c r="H600" s="1172" t="s">
        <v>333</v>
      </c>
      <c r="I600" s="1127"/>
      <c r="J600" s="521">
        <v>-1.7005471706503694E-2</v>
      </c>
      <c r="K600" s="473"/>
      <c r="L600" s="473"/>
      <c r="M600" s="1172" t="s">
        <v>354</v>
      </c>
      <c r="N600" s="1127"/>
      <c r="O600" s="522">
        <v>3.4560264022349277E-3</v>
      </c>
      <c r="P600" s="473"/>
      <c r="Q600" s="473"/>
      <c r="AB600" s="168"/>
      <c r="AC600" s="168"/>
      <c r="AD600" s="168"/>
      <c r="AE600" s="168"/>
      <c r="AF600" s="168"/>
      <c r="AG600" s="168"/>
      <c r="AH600" s="168"/>
      <c r="AI600" s="168"/>
      <c r="AJ600" s="168"/>
      <c r="AK600" s="168"/>
      <c r="AL600" s="168"/>
      <c r="AM600" s="168"/>
      <c r="AN600" s="168"/>
      <c r="AO600" s="168"/>
      <c r="AP600" s="168"/>
      <c r="AQ600" s="168"/>
      <c r="AR600" s="168"/>
      <c r="AS600" s="168"/>
      <c r="AT600" s="168"/>
      <c r="AU600" s="168"/>
      <c r="AV600" s="168"/>
      <c r="AW600" s="168"/>
      <c r="AX600" s="168"/>
      <c r="AY600" s="168"/>
      <c r="AZ600" s="168"/>
      <c r="BA600" s="170"/>
      <c r="BB600" s="255"/>
      <c r="BC600" s="170"/>
      <c r="BD600" s="170"/>
      <c r="BE600" s="170"/>
      <c r="BF600" s="170"/>
      <c r="BG600" s="170"/>
      <c r="BH600" s="170"/>
      <c r="BI600" s="170"/>
      <c r="BJ600" s="170"/>
      <c r="BK600" s="170"/>
      <c r="BL600" s="170"/>
      <c r="BM600" s="170"/>
      <c r="BN600" s="170"/>
      <c r="BO600" s="170"/>
      <c r="BP600" s="170"/>
      <c r="BQ600" s="170"/>
      <c r="BR600" s="170"/>
      <c r="BS600" s="170"/>
      <c r="BT600" s="170"/>
      <c r="BU600" s="170"/>
      <c r="BV600" s="170"/>
      <c r="BW600" s="170"/>
      <c r="BX600" s="170"/>
      <c r="BY600" s="170"/>
      <c r="BZ600" s="171"/>
      <c r="CA600" s="171"/>
      <c r="CB600" s="171"/>
      <c r="CC600" s="171"/>
      <c r="CD600" s="171"/>
      <c r="CE600" s="171"/>
      <c r="CF600" s="171"/>
      <c r="CG600" s="171"/>
      <c r="CH600" s="171"/>
      <c r="CI600" s="171"/>
      <c r="CJ600" s="171"/>
      <c r="CK600" s="171"/>
      <c r="CL600" s="171"/>
      <c r="CM600" s="171"/>
      <c r="CN600" s="171"/>
      <c r="CO600" s="171"/>
      <c r="CP600" s="171"/>
      <c r="CQ600" s="171"/>
      <c r="CR600" s="171"/>
      <c r="CS600" s="171"/>
      <c r="CT600" s="171"/>
      <c r="CU600" s="171"/>
      <c r="CV600" s="171"/>
      <c r="CW600" s="171"/>
      <c r="CX600" s="171"/>
      <c r="CY600" s="171"/>
      <c r="CZ600" s="171"/>
    </row>
    <row r="601" s="175" customFormat="true" ht="25.15" customHeight="true" x14ac:dyDescent="0.2">
      <c r="C601" s="1172" t="s">
        <v>291</v>
      </c>
      <c r="D601" s="1127"/>
      <c r="E601" s="520">
        <v>-7.7514416663793065E-2</v>
      </c>
      <c r="F601" s="473"/>
      <c r="G601" s="473"/>
      <c r="H601" s="1172" t="s">
        <v>325</v>
      </c>
      <c r="I601" s="1127"/>
      <c r="J601" s="521">
        <v>-1.7574199893721266E-2</v>
      </c>
      <c r="K601" s="473"/>
      <c r="L601" s="473"/>
      <c r="M601" s="1172" t="s">
        <v>339</v>
      </c>
      <c r="N601" s="1127"/>
      <c r="O601" s="522">
        <v>-4.3950417995544128E-3</v>
      </c>
      <c r="P601" s="473"/>
      <c r="Q601" s="473"/>
      <c r="AB601" s="168"/>
      <c r="AC601" s="168"/>
      <c r="AD601" s="168"/>
      <c r="AE601" s="168"/>
      <c r="AF601" s="168"/>
      <c r="AG601" s="168"/>
      <c r="AH601" s="168"/>
      <c r="AI601" s="168"/>
      <c r="AJ601" s="168"/>
      <c r="AK601" s="168"/>
      <c r="AL601" s="168"/>
      <c r="AM601" s="168"/>
      <c r="AN601" s="168"/>
      <c r="AO601" s="168"/>
      <c r="AP601" s="168"/>
      <c r="AQ601" s="168"/>
      <c r="AR601" s="168"/>
      <c r="AS601" s="168"/>
      <c r="AT601" s="168"/>
      <c r="AU601" s="168"/>
      <c r="AV601" s="168"/>
      <c r="AW601" s="168"/>
      <c r="AX601" s="168"/>
      <c r="AY601" s="168"/>
      <c r="AZ601" s="168"/>
      <c r="BA601" s="170"/>
      <c r="BB601" s="255"/>
      <c r="BC601" s="170"/>
      <c r="BD601" s="170"/>
      <c r="BE601" s="170"/>
      <c r="BF601" s="170"/>
      <c r="BG601" s="170"/>
      <c r="BH601" s="170"/>
      <c r="BI601" s="170"/>
      <c r="BJ601" s="170"/>
      <c r="BK601" s="170"/>
      <c r="BL601" s="170"/>
      <c r="BM601" s="170"/>
      <c r="BN601" s="170"/>
      <c r="BO601" s="170"/>
      <c r="BP601" s="170"/>
      <c r="BQ601" s="170"/>
      <c r="BR601" s="170"/>
      <c r="BS601" s="170"/>
      <c r="BT601" s="170"/>
      <c r="BU601" s="170"/>
      <c r="BV601" s="170"/>
      <c r="BW601" s="170"/>
      <c r="BX601" s="170"/>
      <c r="BY601" s="170"/>
      <c r="BZ601" s="171"/>
      <c r="CA601" s="171"/>
      <c r="CB601" s="171"/>
      <c r="CC601" s="171"/>
      <c r="CD601" s="171"/>
      <c r="CE601" s="171"/>
      <c r="CF601" s="171"/>
      <c r="CG601" s="171"/>
      <c r="CH601" s="171"/>
      <c r="CI601" s="171"/>
      <c r="CJ601" s="171"/>
      <c r="CK601" s="171"/>
      <c r="CL601" s="171"/>
      <c r="CM601" s="171"/>
      <c r="CN601" s="171"/>
      <c r="CO601" s="171"/>
      <c r="CP601" s="171"/>
      <c r="CQ601" s="171"/>
      <c r="CR601" s="171"/>
      <c r="CS601" s="171"/>
      <c r="CT601" s="171"/>
      <c r="CU601" s="171"/>
      <c r="CV601" s="171"/>
      <c r="CW601" s="171"/>
      <c r="CX601" s="171"/>
      <c r="CY601" s="171"/>
      <c r="CZ601" s="171"/>
    </row>
    <row r="602" s="175" customFormat="true" ht="25.15" customHeight="true" x14ac:dyDescent="0.2">
      <c r="C602" s="1172" t="s">
        <v>306</v>
      </c>
      <c r="D602" s="1127"/>
      <c r="E602" s="520">
        <v>-9.4324946077163022E-3</v>
      </c>
      <c r="F602" s="473"/>
      <c r="G602" s="473"/>
      <c r="H602" s="1172" t="s">
        <v>344</v>
      </c>
      <c r="I602" s="1127"/>
      <c r="J602" s="521">
        <v>-6.4325948907881523E-3</v>
      </c>
      <c r="K602" s="473"/>
      <c r="L602" s="473"/>
      <c r="M602" s="1172" t="s">
        <v>303</v>
      </c>
      <c r="N602" s="1127"/>
      <c r="O602" s="522">
        <v>6.1029962159001659E-2</v>
      </c>
      <c r="P602" s="473"/>
      <c r="Q602" s="473"/>
      <c r="AB602" s="168"/>
      <c r="AC602" s="168"/>
      <c r="AD602" s="168"/>
      <c r="AE602" s="168"/>
      <c r="AF602" s="168"/>
      <c r="AG602" s="168"/>
      <c r="AH602" s="168"/>
      <c r="AI602" s="168"/>
      <c r="AJ602" s="168"/>
      <c r="AK602" s="168"/>
      <c r="AL602" s="168"/>
      <c r="AM602" s="168"/>
      <c r="AN602" s="168"/>
      <c r="AO602" s="168"/>
      <c r="AP602" s="168"/>
      <c r="AQ602" s="168"/>
      <c r="AR602" s="168"/>
      <c r="AS602" s="168"/>
      <c r="AT602" s="168"/>
      <c r="AU602" s="168"/>
      <c r="AV602" s="168"/>
      <c r="AW602" s="168"/>
      <c r="AX602" s="168"/>
      <c r="AY602" s="168"/>
      <c r="AZ602" s="168"/>
      <c r="BA602" s="170"/>
      <c r="BB602" s="255"/>
      <c r="BC602" s="170"/>
      <c r="BD602" s="170"/>
      <c r="BE602" s="170"/>
      <c r="BF602" s="170"/>
      <c r="BG602" s="170"/>
      <c r="BH602" s="170"/>
      <c r="BI602" s="170"/>
      <c r="BJ602" s="170"/>
      <c r="BK602" s="170"/>
      <c r="BL602" s="170"/>
      <c r="BM602" s="170"/>
      <c r="BN602" s="170"/>
      <c r="BO602" s="170"/>
      <c r="BP602" s="170"/>
      <c r="BQ602" s="170"/>
      <c r="BR602" s="170"/>
      <c r="BS602" s="170"/>
      <c r="BT602" s="170"/>
      <c r="BU602" s="170"/>
      <c r="BV602" s="170"/>
      <c r="BW602" s="170"/>
      <c r="BX602" s="170"/>
      <c r="BY602" s="170"/>
      <c r="BZ602" s="171"/>
      <c r="CA602" s="171"/>
      <c r="CB602" s="171"/>
      <c r="CC602" s="171"/>
      <c r="CD602" s="171"/>
      <c r="CE602" s="171"/>
      <c r="CF602" s="171"/>
      <c r="CG602" s="171"/>
      <c r="CH602" s="171"/>
      <c r="CI602" s="171"/>
      <c r="CJ602" s="171"/>
      <c r="CK602" s="171"/>
      <c r="CL602" s="171"/>
      <c r="CM602" s="171"/>
      <c r="CN602" s="171"/>
      <c r="CO602" s="171"/>
      <c r="CP602" s="171"/>
      <c r="CQ602" s="171"/>
      <c r="CR602" s="171"/>
      <c r="CS602" s="171"/>
      <c r="CT602" s="171"/>
      <c r="CU602" s="171"/>
      <c r="CV602" s="171"/>
      <c r="CW602" s="171"/>
      <c r="CX602" s="171"/>
      <c r="CY602" s="171"/>
      <c r="CZ602" s="171"/>
    </row>
    <row r="603" s="175" customFormat="true" ht="25.15" customHeight="true" x14ac:dyDescent="0.2">
      <c r="C603" s="1172" t="s">
        <v>307</v>
      </c>
      <c r="D603" s="1127"/>
      <c r="E603" s="520">
        <v>5.8465975981115484E-2</v>
      </c>
      <c r="F603" s="473"/>
      <c r="G603" s="473"/>
      <c r="H603" s="1172" t="s">
        <v>335</v>
      </c>
      <c r="I603" s="1127"/>
      <c r="J603" s="521">
        <v>-8.2650001941960982E-3</v>
      </c>
      <c r="K603" s="473"/>
      <c r="L603" s="473"/>
      <c r="M603" s="1172" t="s">
        <v>343</v>
      </c>
      <c r="N603" s="1127"/>
      <c r="O603" s="522">
        <v>7.3769796150298175E-3</v>
      </c>
      <c r="P603" s="473"/>
      <c r="Q603" s="473"/>
      <c r="AB603" s="168"/>
      <c r="AC603" s="168"/>
      <c r="AD603" s="168"/>
      <c r="AE603" s="168"/>
      <c r="AF603" s="168"/>
      <c r="AG603" s="168"/>
      <c r="AH603" s="168"/>
      <c r="AI603" s="168"/>
      <c r="AJ603" s="168"/>
      <c r="AK603" s="168"/>
      <c r="AL603" s="168"/>
      <c r="AM603" s="168"/>
      <c r="AN603" s="168"/>
      <c r="AO603" s="168"/>
      <c r="AP603" s="168"/>
      <c r="AQ603" s="168"/>
      <c r="AR603" s="168"/>
      <c r="AS603" s="168"/>
      <c r="AT603" s="168"/>
      <c r="AU603" s="168"/>
      <c r="AV603" s="168"/>
      <c r="AW603" s="168"/>
      <c r="AX603" s="168"/>
      <c r="AY603" s="168"/>
      <c r="AZ603" s="168"/>
      <c r="BA603" s="170"/>
      <c r="BB603" s="255"/>
      <c r="BC603" s="170"/>
      <c r="BD603" s="170"/>
      <c r="BE603" s="170"/>
      <c r="BF603" s="170"/>
      <c r="BG603" s="170"/>
      <c r="BH603" s="170"/>
      <c r="BI603" s="170"/>
      <c r="BJ603" s="170"/>
      <c r="BK603" s="170"/>
      <c r="BL603" s="170"/>
      <c r="BM603" s="170"/>
      <c r="BN603" s="170"/>
      <c r="BO603" s="170"/>
      <c r="BP603" s="170"/>
      <c r="BQ603" s="170"/>
      <c r="BR603" s="170"/>
      <c r="BS603" s="170"/>
      <c r="BT603" s="170"/>
      <c r="BU603" s="170"/>
      <c r="BV603" s="170"/>
      <c r="BW603" s="170"/>
      <c r="BX603" s="170"/>
      <c r="BY603" s="170"/>
      <c r="BZ603" s="171"/>
      <c r="CA603" s="171"/>
      <c r="CB603" s="171"/>
      <c r="CC603" s="171"/>
      <c r="CD603" s="171"/>
      <c r="CE603" s="171"/>
      <c r="CF603" s="171"/>
      <c r="CG603" s="171"/>
      <c r="CH603" s="171"/>
      <c r="CI603" s="171"/>
      <c r="CJ603" s="171"/>
      <c r="CK603" s="171"/>
      <c r="CL603" s="171"/>
      <c r="CM603" s="171"/>
      <c r="CN603" s="171"/>
      <c r="CO603" s="171"/>
      <c r="CP603" s="171"/>
      <c r="CQ603" s="171"/>
      <c r="CR603" s="171"/>
      <c r="CS603" s="171"/>
      <c r="CT603" s="171"/>
      <c r="CU603" s="171"/>
      <c r="CV603" s="171"/>
      <c r="CW603" s="171"/>
      <c r="CX603" s="171"/>
      <c r="CY603" s="171"/>
      <c r="CZ603" s="171"/>
    </row>
    <row r="604" s="175" customFormat="true" ht="25.15" customHeight="true" x14ac:dyDescent="0.2">
      <c r="C604" s="1172" t="s">
        <v>317</v>
      </c>
      <c r="D604" s="1127"/>
      <c r="E604" s="520">
        <v>3.600539451776226E-2</v>
      </c>
      <c r="F604" s="473"/>
      <c r="G604" s="473"/>
      <c r="H604" s="1172" t="s">
        <v>338</v>
      </c>
      <c r="I604" s="1127"/>
      <c r="J604" s="521">
        <v>8.0529765915104729E-4</v>
      </c>
      <c r="K604" s="473"/>
      <c r="L604" s="473"/>
      <c r="M604" s="1172" t="s">
        <v>333</v>
      </c>
      <c r="N604" s="1127"/>
      <c r="O604" s="522">
        <v>1.3468576773493576E-2</v>
      </c>
      <c r="P604" s="473"/>
      <c r="Q604" s="473"/>
      <c r="AB604" s="168"/>
      <c r="AC604" s="168"/>
      <c r="AD604" s="168"/>
      <c r="AE604" s="168"/>
      <c r="AF604" s="168"/>
      <c r="AG604" s="168"/>
      <c r="AH604" s="168"/>
      <c r="AI604" s="168"/>
      <c r="AJ604" s="168"/>
      <c r="AK604" s="168"/>
      <c r="AL604" s="168"/>
      <c r="AM604" s="168"/>
      <c r="AN604" s="168"/>
      <c r="AO604" s="168"/>
      <c r="AP604" s="168"/>
      <c r="AQ604" s="168"/>
      <c r="AR604" s="168"/>
      <c r="AS604" s="168"/>
      <c r="AT604" s="168"/>
      <c r="AU604" s="168"/>
      <c r="AV604" s="168"/>
      <c r="AW604" s="168"/>
      <c r="AX604" s="168"/>
      <c r="AY604" s="168"/>
      <c r="AZ604" s="168"/>
      <c r="BA604" s="171"/>
      <c r="BB604" s="256"/>
      <c r="BC604" s="171"/>
      <c r="BD604" s="171"/>
      <c r="BE604" s="171"/>
      <c r="BF604" s="171"/>
      <c r="BG604" s="171"/>
      <c r="BH604" s="171"/>
      <c r="BI604" s="171"/>
      <c r="BJ604" s="171"/>
      <c r="BK604" s="171"/>
      <c r="BL604" s="171"/>
      <c r="BM604" s="171"/>
      <c r="BN604" s="171"/>
      <c r="BO604" s="171"/>
      <c r="BP604" s="171"/>
      <c r="BQ604" s="171"/>
      <c r="BR604" s="171"/>
      <c r="BS604" s="171"/>
      <c r="BT604" s="171"/>
      <c r="BU604" s="171"/>
      <c r="BV604" s="171"/>
      <c r="BW604" s="171"/>
      <c r="BX604" s="171"/>
      <c r="BY604" s="171"/>
      <c r="BZ604" s="171"/>
      <c r="CA604" s="171"/>
      <c r="CB604" s="171"/>
      <c r="CC604" s="171"/>
      <c r="CD604" s="171"/>
      <c r="CE604" s="171"/>
      <c r="CF604" s="171"/>
      <c r="CG604" s="171"/>
      <c r="CH604" s="171"/>
      <c r="CI604" s="171"/>
      <c r="CJ604" s="171"/>
      <c r="CK604" s="171"/>
      <c r="CL604" s="171"/>
      <c r="CM604" s="171"/>
      <c r="CN604" s="171"/>
      <c r="CO604" s="171"/>
      <c r="CP604" s="171"/>
      <c r="CQ604" s="171"/>
      <c r="CR604" s="171"/>
      <c r="CS604" s="171"/>
      <c r="CT604" s="171"/>
      <c r="CU604" s="171"/>
      <c r="CV604" s="171"/>
      <c r="CW604" s="171"/>
      <c r="CX604" s="171"/>
      <c r="CY604" s="171"/>
      <c r="CZ604" s="171"/>
    </row>
    <row r="605" s="175" customFormat="true" ht="25.15" customHeight="true" x14ac:dyDescent="0.2">
      <c r="C605" s="1172" t="s">
        <v>327</v>
      </c>
      <c r="D605" s="1127"/>
      <c r="E605" s="520">
        <v>1.7061019587064546E-2</v>
      </c>
      <c r="F605" s="473"/>
      <c r="G605" s="473"/>
      <c r="H605" s="1172" t="s">
        <v>287</v>
      </c>
      <c r="I605" s="1127"/>
      <c r="J605" s="521">
        <v>1.5631628345586731E-2</v>
      </c>
      <c r="K605" s="473"/>
      <c r="L605" s="473"/>
      <c r="M605" s="1172" t="s">
        <v>325</v>
      </c>
      <c r="N605" s="1127"/>
      <c r="O605" s="522">
        <v>2.0833549282652995E-2</v>
      </c>
      <c r="P605" s="473"/>
      <c r="Q605" s="473"/>
      <c r="AB605" s="168"/>
      <c r="AC605" s="168"/>
      <c r="AD605" s="168"/>
      <c r="AE605" s="168"/>
      <c r="AF605" s="168"/>
      <c r="AG605" s="168"/>
      <c r="AH605" s="168"/>
      <c r="AI605" s="168"/>
      <c r="AJ605" s="168"/>
      <c r="AK605" s="168"/>
      <c r="AL605" s="168"/>
      <c r="AM605" s="168"/>
      <c r="AN605" s="168"/>
      <c r="AO605" s="168"/>
      <c r="AP605" s="168"/>
      <c r="AQ605" s="168"/>
      <c r="AR605" s="168"/>
      <c r="AS605" s="168"/>
      <c r="AT605" s="168"/>
      <c r="AU605" s="168"/>
      <c r="AV605" s="168"/>
      <c r="AW605" s="168"/>
      <c r="AX605" s="168"/>
      <c r="AY605" s="168"/>
      <c r="AZ605" s="168"/>
      <c r="BA605" s="171"/>
      <c r="BB605" s="256"/>
      <c r="BC605" s="171"/>
      <c r="BD605" s="171"/>
      <c r="BE605" s="171"/>
      <c r="BF605" s="171"/>
      <c r="BG605" s="171"/>
      <c r="BH605" s="171"/>
      <c r="BI605" s="171"/>
      <c r="BJ605" s="171"/>
      <c r="BK605" s="171"/>
      <c r="BL605" s="171"/>
      <c r="BM605" s="171"/>
      <c r="BN605" s="171"/>
      <c r="BO605" s="171"/>
      <c r="BP605" s="171"/>
      <c r="BQ605" s="171"/>
      <c r="BR605" s="171"/>
      <c r="BS605" s="171"/>
      <c r="BT605" s="171"/>
      <c r="BU605" s="171"/>
      <c r="BV605" s="171"/>
      <c r="BW605" s="171"/>
      <c r="BX605" s="171"/>
      <c r="BY605" s="171"/>
      <c r="BZ605" s="171"/>
      <c r="CA605" s="171"/>
      <c r="CB605" s="171"/>
      <c r="CC605" s="171"/>
      <c r="CD605" s="171"/>
      <c r="CE605" s="171"/>
      <c r="CF605" s="171"/>
      <c r="CG605" s="171"/>
      <c r="CH605" s="171"/>
      <c r="CI605" s="171"/>
      <c r="CJ605" s="171"/>
      <c r="CK605" s="171"/>
      <c r="CL605" s="171"/>
      <c r="CM605" s="171"/>
      <c r="CN605" s="171"/>
      <c r="CO605" s="171"/>
      <c r="CP605" s="171"/>
      <c r="CQ605" s="171"/>
      <c r="CR605" s="171"/>
      <c r="CS605" s="171"/>
      <c r="CT605" s="171"/>
      <c r="CU605" s="171"/>
      <c r="CV605" s="171"/>
      <c r="CW605" s="171"/>
      <c r="CX605" s="171"/>
      <c r="CY605" s="171"/>
      <c r="CZ605" s="171"/>
    </row>
    <row r="606" s="175" customFormat="true" ht="25.15" customHeight="true" x14ac:dyDescent="0.2">
      <c r="C606" s="1172" t="s">
        <v>334</v>
      </c>
      <c r="D606" s="1127"/>
      <c r="E606" s="520">
        <v>-1.6694431333784171E-3</v>
      </c>
      <c r="F606" s="473"/>
      <c r="G606" s="473"/>
      <c r="H606" s="1172" t="s">
        <v>358</v>
      </c>
      <c r="I606" s="1127"/>
      <c r="J606" s="521">
        <v>6.1077571239372234E-3</v>
      </c>
      <c r="K606" s="473"/>
      <c r="L606" s="473"/>
      <c r="M606" s="1172" t="s">
        <v>344</v>
      </c>
      <c r="N606" s="1127"/>
      <c r="O606" s="522">
        <v>-1.9418285773975118E-3</v>
      </c>
      <c r="P606" s="473"/>
      <c r="Q606" s="473"/>
      <c r="AB606" s="168"/>
      <c r="AC606" s="168"/>
      <c r="AD606" s="168"/>
      <c r="AE606" s="168"/>
      <c r="AF606" s="168"/>
      <c r="AG606" s="168"/>
      <c r="AH606" s="168"/>
      <c r="AI606" s="168"/>
      <c r="AJ606" s="168"/>
      <c r="AK606" s="168"/>
      <c r="AL606" s="168"/>
      <c r="AM606" s="168"/>
      <c r="AN606" s="168"/>
      <c r="AO606" s="168"/>
      <c r="AP606" s="168"/>
      <c r="AQ606" s="168"/>
      <c r="AR606" s="168"/>
      <c r="AS606" s="168"/>
      <c r="AT606" s="168"/>
      <c r="AU606" s="168"/>
      <c r="AV606" s="168"/>
      <c r="AW606" s="168"/>
      <c r="AX606" s="168"/>
      <c r="AY606" s="168"/>
      <c r="AZ606" s="168"/>
      <c r="BA606" s="171"/>
      <c r="BB606" s="256"/>
      <c r="BC606" s="171"/>
      <c r="BD606" s="171"/>
      <c r="BE606" s="171"/>
      <c r="BF606" s="171"/>
      <c r="BG606" s="171"/>
      <c r="BH606" s="171"/>
      <c r="BI606" s="171"/>
      <c r="BJ606" s="171"/>
      <c r="BK606" s="171"/>
      <c r="BL606" s="171"/>
      <c r="BM606" s="171"/>
      <c r="BN606" s="171"/>
      <c r="BO606" s="171"/>
      <c r="BP606" s="171"/>
      <c r="BQ606" s="171"/>
      <c r="BR606" s="171"/>
      <c r="BS606" s="171"/>
      <c r="BT606" s="171"/>
      <c r="BU606" s="171"/>
      <c r="BV606" s="171"/>
      <c r="BW606" s="171"/>
      <c r="BX606" s="171"/>
      <c r="BY606" s="171"/>
      <c r="BZ606" s="171"/>
      <c r="CA606" s="171"/>
      <c r="CB606" s="171"/>
      <c r="CC606" s="171"/>
      <c r="CD606" s="171"/>
      <c r="CE606" s="171"/>
      <c r="CF606" s="171"/>
      <c r="CG606" s="171"/>
      <c r="CH606" s="171"/>
      <c r="CI606" s="171"/>
      <c r="CJ606" s="171"/>
      <c r="CK606" s="171"/>
      <c r="CL606" s="171"/>
      <c r="CM606" s="171"/>
      <c r="CN606" s="171"/>
      <c r="CO606" s="171"/>
      <c r="CP606" s="171"/>
      <c r="CQ606" s="171"/>
      <c r="CR606" s="171"/>
      <c r="CS606" s="171"/>
      <c r="CT606" s="171"/>
      <c r="CU606" s="171"/>
      <c r="CV606" s="171"/>
      <c r="CW606" s="171"/>
      <c r="CX606" s="171"/>
      <c r="CY606" s="171"/>
      <c r="CZ606" s="171"/>
    </row>
    <row r="607" s="175" customFormat="true" ht="25.15" customHeight="true" x14ac:dyDescent="0.2">
      <c r="C607" s="1172" t="s">
        <v>346</v>
      </c>
      <c r="D607" s="1127"/>
      <c r="E607" s="523">
        <v>1.0117413956452269E-3</v>
      </c>
      <c r="F607" s="473"/>
      <c r="G607" s="473"/>
      <c r="H607" s="1172" t="s">
        <v>331</v>
      </c>
      <c r="I607" s="1127"/>
      <c r="J607" s="521">
        <v>-1.6252314852889947E-2</v>
      </c>
      <c r="K607" s="473"/>
      <c r="L607" s="473"/>
      <c r="M607" s="1172" t="s">
        <v>335</v>
      </c>
      <c r="N607" s="1127"/>
      <c r="O607" s="522">
        <v>-8.3656714458550125E-3</v>
      </c>
      <c r="P607" s="473"/>
      <c r="Q607" s="473"/>
      <c r="AB607" s="168"/>
      <c r="AC607" s="168"/>
      <c r="AD607" s="168"/>
      <c r="AE607" s="168"/>
      <c r="AF607" s="168"/>
      <c r="AG607" s="168"/>
      <c r="AH607" s="168"/>
      <c r="AI607" s="168"/>
      <c r="AJ607" s="168"/>
      <c r="AK607" s="168"/>
      <c r="AL607" s="168"/>
      <c r="AM607" s="168"/>
      <c r="AN607" s="168"/>
      <c r="AO607" s="168"/>
      <c r="AP607" s="168"/>
      <c r="AQ607" s="168"/>
      <c r="AR607" s="168"/>
      <c r="AS607" s="168"/>
      <c r="AT607" s="168"/>
      <c r="AU607" s="168"/>
      <c r="AV607" s="168"/>
      <c r="AW607" s="168"/>
      <c r="AX607" s="168"/>
      <c r="AY607" s="168"/>
      <c r="AZ607" s="168"/>
      <c r="BA607" s="171"/>
      <c r="BB607" s="256"/>
      <c r="BC607" s="171"/>
      <c r="BD607" s="171"/>
      <c r="BE607" s="171"/>
      <c r="BF607" s="171"/>
      <c r="BG607" s="171"/>
      <c r="BH607" s="171"/>
      <c r="BI607" s="171"/>
      <c r="BJ607" s="171"/>
      <c r="BK607" s="171"/>
      <c r="BL607" s="171"/>
      <c r="BM607" s="171"/>
      <c r="BN607" s="171"/>
      <c r="BO607" s="171"/>
      <c r="BP607" s="171"/>
      <c r="BQ607" s="171"/>
      <c r="BR607" s="171"/>
      <c r="BS607" s="171"/>
      <c r="BT607" s="171"/>
      <c r="BU607" s="171"/>
      <c r="BV607" s="171"/>
      <c r="BW607" s="171"/>
      <c r="BX607" s="171"/>
      <c r="BY607" s="171"/>
      <c r="BZ607" s="171"/>
      <c r="CA607" s="171"/>
      <c r="CB607" s="171"/>
      <c r="CC607" s="171"/>
      <c r="CD607" s="171"/>
      <c r="CE607" s="171"/>
      <c r="CF607" s="171"/>
      <c r="CG607" s="171"/>
      <c r="CH607" s="171"/>
      <c r="CI607" s="171"/>
      <c r="CJ607" s="171"/>
      <c r="CK607" s="171"/>
      <c r="CL607" s="171"/>
      <c r="CM607" s="171"/>
      <c r="CN607" s="171"/>
      <c r="CO607" s="171"/>
      <c r="CP607" s="171"/>
      <c r="CQ607" s="171"/>
      <c r="CR607" s="171"/>
      <c r="CS607" s="171"/>
      <c r="CT607" s="171"/>
      <c r="CU607" s="171"/>
      <c r="CV607" s="171"/>
      <c r="CW607" s="171"/>
      <c r="CX607" s="171"/>
      <c r="CY607" s="171"/>
      <c r="CZ607" s="171"/>
    </row>
    <row r="608" s="175" customFormat="true" ht="25.15" customHeight="true" x14ac:dyDescent="0.2">
      <c r="C608" s="1128"/>
      <c r="D608" s="1127"/>
      <c r="E608" s="474"/>
      <c r="F608" s="473"/>
      <c r="G608" s="473"/>
      <c r="H608" s="1172" t="s">
        <v>345</v>
      </c>
      <c r="I608" s="1127"/>
      <c r="J608" s="521">
        <v>4.2746576394971942E-3</v>
      </c>
      <c r="K608" s="473"/>
      <c r="L608" s="473"/>
      <c r="M608" s="1172" t="s">
        <v>338</v>
      </c>
      <c r="N608" s="1127"/>
      <c r="O608" s="522">
        <v>-4.9347666021217372E-3</v>
      </c>
      <c r="P608" s="473"/>
      <c r="Q608" s="473"/>
      <c r="AB608" s="168"/>
      <c r="AC608" s="168"/>
      <c r="AD608" s="168"/>
      <c r="AE608" s="168"/>
      <c r="AF608" s="168"/>
      <c r="AG608" s="168"/>
      <c r="AH608" s="168"/>
      <c r="AI608" s="168"/>
      <c r="AJ608" s="168"/>
      <c r="AK608" s="168"/>
      <c r="AL608" s="168"/>
      <c r="AM608" s="168"/>
      <c r="AN608" s="168"/>
      <c r="AO608" s="168"/>
      <c r="AP608" s="168"/>
      <c r="AQ608" s="168"/>
      <c r="AR608" s="168"/>
      <c r="AS608" s="168"/>
      <c r="AT608" s="168"/>
      <c r="AU608" s="168"/>
      <c r="AV608" s="168"/>
      <c r="AW608" s="168"/>
      <c r="AX608" s="168"/>
      <c r="AY608" s="168"/>
      <c r="AZ608" s="168"/>
      <c r="BA608" s="171"/>
      <c r="BB608" s="256"/>
      <c r="BC608" s="171"/>
      <c r="BD608" s="171"/>
      <c r="BE608" s="171"/>
      <c r="BF608" s="171"/>
      <c r="BG608" s="171"/>
      <c r="BH608" s="171"/>
      <c r="BI608" s="171"/>
      <c r="BJ608" s="171"/>
      <c r="BK608" s="171"/>
      <c r="BL608" s="171"/>
      <c r="BM608" s="171"/>
      <c r="BN608" s="171"/>
      <c r="BO608" s="171"/>
      <c r="BP608" s="171"/>
      <c r="BQ608" s="171"/>
      <c r="BR608" s="171"/>
      <c r="BS608" s="171"/>
      <c r="BT608" s="171"/>
      <c r="BU608" s="171"/>
      <c r="BV608" s="171"/>
      <c r="BW608" s="171"/>
      <c r="BX608" s="171"/>
      <c r="BY608" s="171"/>
      <c r="BZ608" s="171"/>
      <c r="CA608" s="171"/>
      <c r="CB608" s="171"/>
      <c r="CC608" s="171"/>
      <c r="CD608" s="171"/>
      <c r="CE608" s="171"/>
      <c r="CF608" s="171"/>
      <c r="CG608" s="171"/>
      <c r="CH608" s="171"/>
      <c r="CI608" s="171"/>
      <c r="CJ608" s="171"/>
      <c r="CK608" s="171"/>
      <c r="CL608" s="171"/>
      <c r="CM608" s="171"/>
      <c r="CN608" s="171"/>
      <c r="CO608" s="171"/>
      <c r="CP608" s="171"/>
      <c r="CQ608" s="171"/>
      <c r="CR608" s="171"/>
      <c r="CS608" s="171"/>
      <c r="CT608" s="171"/>
      <c r="CU608" s="171"/>
      <c r="CV608" s="171"/>
      <c r="CW608" s="171"/>
      <c r="CX608" s="171"/>
      <c r="CY608" s="171"/>
      <c r="CZ608" s="171"/>
    </row>
    <row r="609" s="175" customFormat="true" ht="25.15" customHeight="true" x14ac:dyDescent="0.2">
      <c r="C609" s="1128"/>
      <c r="D609" s="1127"/>
      <c r="E609" s="473"/>
      <c r="F609" s="473"/>
      <c r="G609" s="473"/>
      <c r="H609" s="1172" t="s">
        <v>296</v>
      </c>
      <c r="I609" s="1127"/>
      <c r="J609" s="521">
        <v>-5.3969051162790882E-2</v>
      </c>
      <c r="K609" s="473"/>
      <c r="L609" s="473"/>
      <c r="M609" s="1172" t="s">
        <v>287</v>
      </c>
      <c r="N609" s="1127"/>
      <c r="O609" s="522">
        <v>-0.10486473080211496</v>
      </c>
      <c r="P609" s="473"/>
      <c r="Q609" s="473"/>
      <c r="AB609" s="168"/>
      <c r="AC609" s="168"/>
      <c r="AD609" s="168"/>
      <c r="AE609" s="168"/>
      <c r="AF609" s="168"/>
      <c r="AG609" s="168"/>
      <c r="AH609" s="168"/>
      <c r="AI609" s="168"/>
      <c r="AJ609" s="168"/>
      <c r="AK609" s="168"/>
      <c r="AL609" s="168"/>
      <c r="AM609" s="168"/>
      <c r="AN609" s="168"/>
      <c r="AO609" s="168"/>
      <c r="AP609" s="168"/>
      <c r="AQ609" s="168"/>
      <c r="AR609" s="168"/>
      <c r="AS609" s="168"/>
      <c r="AT609" s="168"/>
      <c r="AU609" s="168"/>
      <c r="AV609" s="168"/>
      <c r="AW609" s="168"/>
      <c r="AX609" s="168"/>
      <c r="AY609" s="168"/>
      <c r="AZ609" s="168"/>
      <c r="BA609" s="171"/>
      <c r="BB609" s="256"/>
      <c r="BC609" s="171"/>
      <c r="BD609" s="171"/>
      <c r="BE609" s="171"/>
      <c r="BF609" s="171"/>
      <c r="BG609" s="171"/>
      <c r="BH609" s="171"/>
      <c r="BI609" s="171"/>
      <c r="BJ609" s="171"/>
      <c r="BK609" s="171"/>
      <c r="BL609" s="171"/>
      <c r="BM609" s="171"/>
      <c r="BN609" s="171"/>
      <c r="BO609" s="171"/>
      <c r="BP609" s="171"/>
      <c r="BQ609" s="171"/>
      <c r="BR609" s="171"/>
      <c r="BS609" s="171"/>
      <c r="BT609" s="171"/>
      <c r="BU609" s="171"/>
      <c r="BV609" s="171"/>
      <c r="BW609" s="171"/>
      <c r="BX609" s="171"/>
      <c r="BY609" s="171"/>
      <c r="BZ609" s="171"/>
      <c r="CA609" s="171"/>
      <c r="CB609" s="171"/>
      <c r="CC609" s="171"/>
      <c r="CD609" s="171"/>
      <c r="CE609" s="171"/>
      <c r="CF609" s="171"/>
      <c r="CG609" s="171"/>
      <c r="CH609" s="171"/>
      <c r="CI609" s="171"/>
      <c r="CJ609" s="171"/>
      <c r="CK609" s="171"/>
      <c r="CL609" s="171"/>
      <c r="CM609" s="171"/>
      <c r="CN609" s="171"/>
      <c r="CO609" s="171"/>
      <c r="CP609" s="171"/>
      <c r="CQ609" s="171"/>
      <c r="CR609" s="171"/>
      <c r="CS609" s="171"/>
      <c r="CT609" s="171"/>
      <c r="CU609" s="171"/>
      <c r="CV609" s="171"/>
      <c r="CW609" s="171"/>
      <c r="CX609" s="171"/>
      <c r="CY609" s="171"/>
      <c r="CZ609" s="171"/>
    </row>
    <row r="610" s="175" customFormat="true" ht="25.15" customHeight="true" x14ac:dyDescent="0.2">
      <c r="C610" s="1173" t="s">
        <v>247</v>
      </c>
      <c r="D610" s="1127"/>
      <c r="E610" s="1127"/>
      <c r="F610" s="473"/>
      <c r="G610" s="473"/>
      <c r="H610" s="1172" t="s">
        <v>302</v>
      </c>
      <c r="I610" s="1127"/>
      <c r="J610" s="521">
        <v>8.2330590202227869E-2</v>
      </c>
      <c r="K610" s="473"/>
      <c r="L610" s="473"/>
      <c r="M610" s="1172" t="s">
        <v>352</v>
      </c>
      <c r="N610" s="1127"/>
      <c r="O610" s="522">
        <v>1.6562244212540173E-3</v>
      </c>
      <c r="P610" s="473"/>
      <c r="Q610" s="473"/>
      <c r="AB610" s="168"/>
      <c r="AC610" s="168"/>
      <c r="AD610" s="168"/>
      <c r="AE610" s="168"/>
      <c r="AF610" s="168"/>
      <c r="AG610" s="168"/>
      <c r="AH610" s="168"/>
      <c r="AI610" s="168"/>
      <c r="AJ610" s="168"/>
      <c r="AK610" s="168"/>
      <c r="AL610" s="168"/>
      <c r="AM610" s="168"/>
      <c r="AN610" s="168"/>
      <c r="AO610" s="168"/>
      <c r="AP610" s="168"/>
      <c r="AQ610" s="168"/>
      <c r="AR610" s="168"/>
      <c r="AS610" s="168"/>
      <c r="AT610" s="168"/>
      <c r="AU610" s="168"/>
      <c r="AV610" s="168"/>
      <c r="AW610" s="168"/>
      <c r="AX610" s="168"/>
      <c r="AY610" s="168"/>
      <c r="AZ610" s="168"/>
      <c r="BA610" s="171"/>
      <c r="BB610" s="256"/>
      <c r="BC610" s="171"/>
      <c r="BD610" s="171"/>
      <c r="BE610" s="171"/>
      <c r="BF610" s="171"/>
      <c r="BG610" s="171"/>
      <c r="BH610" s="171"/>
      <c r="BI610" s="171"/>
      <c r="BJ610" s="171"/>
      <c r="BK610" s="171"/>
      <c r="BL610" s="171"/>
      <c r="BM610" s="171"/>
      <c r="BN610" s="171"/>
      <c r="BO610" s="171"/>
      <c r="BP610" s="171"/>
      <c r="BQ610" s="171"/>
      <c r="BR610" s="171"/>
      <c r="BS610" s="171"/>
      <c r="BT610" s="171"/>
      <c r="BU610" s="171"/>
      <c r="BV610" s="171"/>
      <c r="BW610" s="171"/>
      <c r="BX610" s="171"/>
      <c r="BY610" s="171"/>
      <c r="BZ610" s="171"/>
      <c r="CA610" s="171"/>
      <c r="CB610" s="171"/>
      <c r="CC610" s="171"/>
      <c r="CD610" s="171"/>
      <c r="CE610" s="171"/>
      <c r="CF610" s="171"/>
      <c r="CG610" s="171"/>
      <c r="CH610" s="171"/>
      <c r="CI610" s="171"/>
      <c r="CJ610" s="171"/>
      <c r="CK610" s="171"/>
      <c r="CL610" s="171"/>
      <c r="CM610" s="171"/>
      <c r="CN610" s="171"/>
      <c r="CO610" s="171"/>
      <c r="CP610" s="171"/>
      <c r="CQ610" s="171"/>
      <c r="CR610" s="171"/>
      <c r="CS610" s="171"/>
      <c r="CT610" s="171"/>
      <c r="CU610" s="171"/>
      <c r="CV610" s="171"/>
      <c r="CW610" s="171"/>
      <c r="CX610" s="171"/>
      <c r="CY610" s="171"/>
      <c r="CZ610" s="171"/>
    </row>
    <row r="611" s="175" customFormat="true" ht="25.15" customHeight="true" x14ac:dyDescent="0.2">
      <c r="C611" s="1129" t="s">
        <v>189</v>
      </c>
      <c r="D611" s="1127"/>
      <c r="E611" s="541" t="s">
        <v>190</v>
      </c>
      <c r="F611" s="473"/>
      <c r="G611" s="473"/>
      <c r="H611" s="1172" t="s">
        <v>337</v>
      </c>
      <c r="I611" s="1127"/>
      <c r="J611" s="521">
        <v>1.0711272743642664E-5</v>
      </c>
      <c r="K611" s="473"/>
      <c r="L611" s="473"/>
      <c r="M611" s="1172" t="s">
        <v>358</v>
      </c>
      <c r="N611" s="1127"/>
      <c r="O611" s="522">
        <v>-1.9401914169906729E-3</v>
      </c>
      <c r="P611" s="473"/>
      <c r="Q611" s="473"/>
      <c r="AB611" s="168"/>
      <c r="AC611" s="168"/>
      <c r="AD611" s="168"/>
      <c r="AE611" s="168"/>
      <c r="AF611" s="168"/>
      <c r="AG611" s="168"/>
      <c r="AH611" s="168"/>
      <c r="AI611" s="168"/>
      <c r="AJ611" s="168"/>
      <c r="AK611" s="168"/>
      <c r="AL611" s="168"/>
      <c r="AM611" s="168"/>
      <c r="AN611" s="168"/>
      <c r="AO611" s="168"/>
      <c r="AP611" s="168"/>
      <c r="AQ611" s="168"/>
      <c r="AR611" s="168"/>
      <c r="AS611" s="168"/>
      <c r="AT611" s="168"/>
      <c r="AU611" s="168"/>
      <c r="AV611" s="168"/>
      <c r="AW611" s="168"/>
      <c r="AX611" s="168"/>
      <c r="AY611" s="168"/>
      <c r="AZ611" s="168"/>
      <c r="BA611" s="171"/>
      <c r="BB611" s="256"/>
      <c r="BC611" s="171"/>
      <c r="BD611" s="171"/>
      <c r="BE611" s="171"/>
      <c r="BF611" s="171"/>
      <c r="BG611" s="171"/>
      <c r="BH611" s="171"/>
      <c r="BI611" s="171"/>
      <c r="BJ611" s="171"/>
      <c r="BK611" s="171"/>
      <c r="BL611" s="171"/>
      <c r="BM611" s="171"/>
      <c r="BN611" s="171"/>
      <c r="BO611" s="171"/>
      <c r="BP611" s="171"/>
      <c r="BQ611" s="171"/>
      <c r="BR611" s="171"/>
      <c r="BS611" s="171"/>
      <c r="BT611" s="171"/>
      <c r="BU611" s="171"/>
      <c r="BV611" s="171"/>
      <c r="BW611" s="171"/>
      <c r="BX611" s="171"/>
      <c r="BY611" s="171"/>
      <c r="BZ611" s="171"/>
      <c r="CA611" s="171"/>
      <c r="CB611" s="171"/>
      <c r="CC611" s="171"/>
      <c r="CD611" s="171"/>
      <c r="CE611" s="171"/>
      <c r="CF611" s="171"/>
      <c r="CG611" s="171"/>
      <c r="CH611" s="171"/>
      <c r="CI611" s="171"/>
      <c r="CJ611" s="171"/>
      <c r="CK611" s="171"/>
      <c r="CL611" s="171"/>
      <c r="CM611" s="171"/>
      <c r="CN611" s="171"/>
      <c r="CO611" s="171"/>
      <c r="CP611" s="171"/>
      <c r="CQ611" s="171"/>
      <c r="CR611" s="171"/>
      <c r="CS611" s="171"/>
      <c r="CT611" s="171"/>
      <c r="CU611" s="171"/>
      <c r="CV611" s="171"/>
      <c r="CW611" s="171"/>
      <c r="CX611" s="171"/>
      <c r="CY611" s="171"/>
      <c r="CZ611" s="171"/>
    </row>
    <row r="612" s="175" customFormat="true" ht="25.15" customHeight="true" x14ac:dyDescent="0.2">
      <c r="C612" s="1172" t="s">
        <v>190</v>
      </c>
      <c r="D612" s="1127"/>
      <c r="E612" s="542">
        <v>1</v>
      </c>
      <c r="F612" s="473"/>
      <c r="G612" s="473"/>
      <c r="H612" s="1172" t="s">
        <v>357</v>
      </c>
      <c r="I612" s="1127"/>
      <c r="J612" s="521">
        <v>6.8361206599856965E-3</v>
      </c>
      <c r="K612" s="473"/>
      <c r="L612" s="473"/>
      <c r="M612" s="1172" t="s">
        <v>331</v>
      </c>
      <c r="N612" s="1127"/>
      <c r="O612" s="522">
        <v>2.4796522613614057E-2</v>
      </c>
      <c r="P612" s="473"/>
      <c r="Q612" s="473"/>
      <c r="AB612" s="168"/>
      <c r="AC612" s="168"/>
      <c r="AD612" s="168"/>
      <c r="AE612" s="168"/>
      <c r="AF612" s="168"/>
      <c r="AG612" s="168"/>
      <c r="AH612" s="168"/>
      <c r="AI612" s="168"/>
      <c r="AJ612" s="168"/>
      <c r="AK612" s="168"/>
      <c r="AL612" s="168"/>
      <c r="AM612" s="168"/>
      <c r="AN612" s="168"/>
      <c r="AO612" s="168"/>
      <c r="AP612" s="168"/>
      <c r="AQ612" s="168"/>
      <c r="AR612" s="168"/>
      <c r="AS612" s="168"/>
      <c r="AT612" s="168"/>
      <c r="AU612" s="168"/>
      <c r="AV612" s="168"/>
      <c r="AW612" s="168"/>
      <c r="AX612" s="168"/>
      <c r="AY612" s="168"/>
      <c r="AZ612" s="168"/>
      <c r="BA612" s="171"/>
      <c r="BB612" s="256"/>
      <c r="BC612" s="171"/>
      <c r="BD612" s="171"/>
      <c r="BE612" s="171"/>
      <c r="BF612" s="171"/>
      <c r="BG612" s="171"/>
      <c r="BH612" s="171"/>
      <c r="BI612" s="171"/>
      <c r="BJ612" s="171"/>
      <c r="BK612" s="171"/>
      <c r="BL612" s="171"/>
      <c r="BM612" s="171"/>
      <c r="BN612" s="171"/>
      <c r="BO612" s="171"/>
      <c r="BP612" s="171"/>
      <c r="BQ612" s="171"/>
      <c r="BR612" s="171"/>
      <c r="BS612" s="171"/>
      <c r="BT612" s="171"/>
      <c r="BU612" s="171"/>
      <c r="BV612" s="171"/>
      <c r="BW612" s="171"/>
      <c r="BX612" s="171"/>
      <c r="BY612" s="171"/>
      <c r="BZ612" s="171"/>
      <c r="CA612" s="171"/>
      <c r="CB612" s="171"/>
      <c r="CC612" s="171"/>
      <c r="CD612" s="171"/>
      <c r="CE612" s="171"/>
      <c r="CF612" s="171"/>
      <c r="CG612" s="171"/>
      <c r="CH612" s="171"/>
      <c r="CI612" s="171"/>
      <c r="CJ612" s="171"/>
      <c r="CK612" s="171"/>
      <c r="CL612" s="171"/>
      <c r="CM612" s="171"/>
      <c r="CN612" s="171"/>
      <c r="CO612" s="171"/>
      <c r="CP612" s="171"/>
      <c r="CQ612" s="171"/>
      <c r="CR612" s="171"/>
      <c r="CS612" s="171"/>
      <c r="CT612" s="171"/>
      <c r="CU612" s="171"/>
      <c r="CV612" s="171"/>
      <c r="CW612" s="171"/>
      <c r="CX612" s="171"/>
      <c r="CY612" s="171"/>
      <c r="CZ612" s="171"/>
    </row>
    <row r="613" s="175" customFormat="true" ht="25.15" customHeight="true" x14ac:dyDescent="0.2">
      <c r="C613" s="1128"/>
      <c r="D613" s="1127"/>
      <c r="E613" s="474"/>
      <c r="F613" s="473"/>
      <c r="G613" s="473"/>
      <c r="H613" s="1172" t="s">
        <v>288</v>
      </c>
      <c r="I613" s="1127"/>
      <c r="J613" s="521">
        <v>0.1127301523998835</v>
      </c>
      <c r="K613" s="473"/>
      <c r="L613" s="473"/>
      <c r="M613" s="1172" t="s">
        <v>345</v>
      </c>
      <c r="N613" s="1127"/>
      <c r="O613" s="522">
        <v>2.0652113316101928E-3</v>
      </c>
      <c r="P613" s="473"/>
      <c r="Q613" s="473"/>
      <c r="AB613" s="168"/>
      <c r="AC613" s="168"/>
      <c r="AD613" s="168"/>
      <c r="AE613" s="168"/>
      <c r="AF613" s="168"/>
      <c r="AG613" s="168"/>
      <c r="AH613" s="168"/>
      <c r="AI613" s="168"/>
      <c r="AJ613" s="168"/>
      <c r="AK613" s="168"/>
      <c r="AL613" s="168"/>
      <c r="AM613" s="168"/>
      <c r="AN613" s="168"/>
      <c r="AO613" s="168"/>
      <c r="AP613" s="168"/>
      <c r="AQ613" s="168"/>
      <c r="AR613" s="168"/>
      <c r="AS613" s="168"/>
      <c r="AT613" s="168"/>
      <c r="AU613" s="168"/>
      <c r="AV613" s="168"/>
      <c r="AW613" s="168"/>
      <c r="AX613" s="168"/>
      <c r="AY613" s="168"/>
      <c r="AZ613" s="168"/>
      <c r="BA613" s="171"/>
      <c r="BB613" s="256"/>
      <c r="BC613" s="171"/>
      <c r="BD613" s="171"/>
      <c r="BE613" s="171"/>
      <c r="BF613" s="171"/>
      <c r="BG613" s="171"/>
      <c r="BH613" s="171"/>
      <c r="BI613" s="171"/>
      <c r="BJ613" s="171"/>
      <c r="BK613" s="171"/>
      <c r="BL613" s="171"/>
      <c r="BM613" s="171"/>
      <c r="BN613" s="171"/>
      <c r="BO613" s="171"/>
      <c r="BP613" s="171"/>
      <c r="BQ613" s="171"/>
      <c r="BR613" s="171"/>
      <c r="BS613" s="171"/>
      <c r="BT613" s="171"/>
      <c r="BU613" s="171"/>
      <c r="BV613" s="171"/>
      <c r="BW613" s="171"/>
      <c r="BX613" s="171"/>
      <c r="BY613" s="171"/>
      <c r="BZ613" s="171"/>
      <c r="CA613" s="171"/>
      <c r="CB613" s="171"/>
      <c r="CC613" s="171"/>
      <c r="CD613" s="171"/>
      <c r="CE613" s="171"/>
      <c r="CF613" s="171"/>
      <c r="CG613" s="171"/>
      <c r="CH613" s="171"/>
      <c r="CI613" s="171"/>
      <c r="CJ613" s="171"/>
      <c r="CK613" s="171"/>
      <c r="CL613" s="171"/>
      <c r="CM613" s="171"/>
      <c r="CN613" s="171"/>
      <c r="CO613" s="171"/>
      <c r="CP613" s="171"/>
      <c r="CQ613" s="171"/>
      <c r="CR613" s="171"/>
      <c r="CS613" s="171"/>
      <c r="CT613" s="171"/>
      <c r="CU613" s="171"/>
      <c r="CV613" s="171"/>
      <c r="CW613" s="171"/>
      <c r="CX613" s="171"/>
      <c r="CY613" s="171"/>
      <c r="CZ613" s="171"/>
    </row>
    <row r="614" s="175" customFormat="true" ht="25.15" customHeight="true" x14ac:dyDescent="0.2">
      <c r="C614" s="1128"/>
      <c r="D614" s="1127"/>
      <c r="E614" s="473"/>
      <c r="F614" s="473"/>
      <c r="G614" s="473"/>
      <c r="H614" s="1172" t="s">
        <v>356</v>
      </c>
      <c r="I614" s="1127"/>
      <c r="J614" s="521">
        <v>-5.1214054980733576E-3</v>
      </c>
      <c r="K614" s="473"/>
      <c r="L614" s="473"/>
      <c r="M614" s="1172" t="s">
        <v>296</v>
      </c>
      <c r="N614" s="1127"/>
      <c r="O614" s="522">
        <v>9.5312548454067433E-2</v>
      </c>
      <c r="P614" s="473"/>
      <c r="Q614" s="473"/>
      <c r="AB614" s="168"/>
      <c r="AC614" s="168"/>
      <c r="AD614" s="168"/>
      <c r="AE614" s="168"/>
      <c r="AF614" s="168"/>
      <c r="AG614" s="168"/>
      <c r="AH614" s="168"/>
      <c r="AI614" s="168"/>
      <c r="AJ614" s="168"/>
      <c r="AK614" s="168"/>
      <c r="AL614" s="168"/>
      <c r="AM614" s="168"/>
      <c r="AN614" s="168"/>
      <c r="AO614" s="168"/>
      <c r="AP614" s="168"/>
      <c r="AQ614" s="168"/>
      <c r="AR614" s="168"/>
      <c r="AS614" s="168"/>
      <c r="AT614" s="168"/>
      <c r="AU614" s="168"/>
      <c r="AV614" s="168"/>
      <c r="AW614" s="168"/>
      <c r="AX614" s="168"/>
      <c r="AY614" s="168"/>
      <c r="AZ614" s="168"/>
      <c r="BA614" s="171"/>
      <c r="BB614" s="256"/>
      <c r="BC614" s="171"/>
      <c r="BD614" s="171"/>
      <c r="BE614" s="171"/>
      <c r="BF614" s="171"/>
      <c r="BG614" s="171"/>
      <c r="BH614" s="171"/>
      <c r="BI614" s="171"/>
      <c r="BJ614" s="171"/>
      <c r="BK614" s="171"/>
      <c r="BL614" s="171"/>
      <c r="BM614" s="171"/>
      <c r="BN614" s="171"/>
      <c r="BO614" s="171"/>
      <c r="BP614" s="171"/>
      <c r="BQ614" s="171"/>
      <c r="BR614" s="171"/>
      <c r="BS614" s="171"/>
      <c r="BT614" s="171"/>
      <c r="BU614" s="171"/>
      <c r="BV614" s="171"/>
      <c r="BW614" s="171"/>
      <c r="BX614" s="171"/>
      <c r="BY614" s="171"/>
      <c r="BZ614" s="171"/>
      <c r="CA614" s="171"/>
      <c r="CB614" s="171"/>
      <c r="CC614" s="171"/>
      <c r="CD614" s="171"/>
      <c r="CE614" s="171"/>
      <c r="CF614" s="171"/>
      <c r="CG614" s="171"/>
      <c r="CH614" s="171"/>
      <c r="CI614" s="171"/>
      <c r="CJ614" s="171"/>
      <c r="CK614" s="171"/>
      <c r="CL614" s="171"/>
      <c r="CM614" s="171"/>
      <c r="CN614" s="171"/>
      <c r="CO614" s="171"/>
      <c r="CP614" s="171"/>
      <c r="CQ614" s="171"/>
      <c r="CR614" s="171"/>
      <c r="CS614" s="171"/>
      <c r="CT614" s="171"/>
      <c r="CU614" s="171"/>
      <c r="CV614" s="171"/>
      <c r="CW614" s="171"/>
      <c r="CX614" s="171"/>
      <c r="CY614" s="171"/>
      <c r="CZ614" s="171"/>
    </row>
    <row r="615" s="175" customFormat="true" ht="25.15" customHeight="true" x14ac:dyDescent="0.2">
      <c r="C615" s="1128"/>
      <c r="D615" s="1127"/>
      <c r="E615" s="473"/>
      <c r="F615" s="473"/>
      <c r="G615" s="473"/>
      <c r="H615" s="1172" t="s">
        <v>342</v>
      </c>
      <c r="I615" s="1127"/>
      <c r="J615" s="521">
        <v>-1.7778244936818798E-2</v>
      </c>
      <c r="K615" s="473"/>
      <c r="L615" s="473"/>
      <c r="M615" s="1172" t="s">
        <v>302</v>
      </c>
      <c r="N615" s="1127"/>
      <c r="O615" s="522">
        <v>1.4196332793326326E-2</v>
      </c>
      <c r="P615" s="473"/>
      <c r="Q615" s="473"/>
      <c r="AB615" s="168"/>
      <c r="AC615" s="168"/>
      <c r="AD615" s="168"/>
      <c r="AE615" s="168"/>
      <c r="AF615" s="168"/>
      <c r="AG615" s="168"/>
      <c r="AH615" s="168"/>
      <c r="AI615" s="168"/>
      <c r="AJ615" s="168"/>
      <c r="AK615" s="168"/>
      <c r="AL615" s="168"/>
      <c r="AM615" s="168"/>
      <c r="AN615" s="168"/>
      <c r="AO615" s="168"/>
      <c r="AP615" s="168"/>
      <c r="AQ615" s="168"/>
      <c r="AR615" s="168"/>
      <c r="AS615" s="168"/>
      <c r="AT615" s="168"/>
      <c r="AU615" s="168"/>
      <c r="AV615" s="168"/>
      <c r="AW615" s="168"/>
      <c r="AX615" s="168"/>
      <c r="AY615" s="168"/>
      <c r="AZ615" s="168"/>
      <c r="BA615" s="171"/>
      <c r="BB615" s="256"/>
      <c r="BC615" s="171"/>
      <c r="BD615" s="171"/>
      <c r="BE615" s="171"/>
      <c r="BF615" s="171"/>
      <c r="BG615" s="171"/>
      <c r="BH615" s="171"/>
      <c r="BI615" s="171"/>
      <c r="BJ615" s="171"/>
      <c r="BK615" s="171"/>
      <c r="BL615" s="171"/>
      <c r="BM615" s="171"/>
      <c r="BN615" s="171"/>
      <c r="BO615" s="171"/>
      <c r="BP615" s="171"/>
      <c r="BQ615" s="171"/>
      <c r="BR615" s="171"/>
      <c r="BS615" s="171"/>
      <c r="BT615" s="171"/>
      <c r="BU615" s="171"/>
      <c r="BV615" s="171"/>
      <c r="BW615" s="171"/>
      <c r="BX615" s="171"/>
      <c r="BY615" s="171"/>
      <c r="BZ615" s="171"/>
      <c r="CA615" s="171"/>
      <c r="CB615" s="171"/>
      <c r="CC615" s="171"/>
      <c r="CD615" s="171"/>
      <c r="CE615" s="171"/>
      <c r="CF615" s="171"/>
      <c r="CG615" s="171"/>
      <c r="CH615" s="171"/>
      <c r="CI615" s="171"/>
      <c r="CJ615" s="171"/>
      <c r="CK615" s="171"/>
      <c r="CL615" s="171"/>
      <c r="CM615" s="171"/>
      <c r="CN615" s="171"/>
      <c r="CO615" s="171"/>
      <c r="CP615" s="171"/>
      <c r="CQ615" s="171"/>
      <c r="CR615" s="171"/>
      <c r="CS615" s="171"/>
      <c r="CT615" s="171"/>
      <c r="CU615" s="171"/>
      <c r="CV615" s="171"/>
      <c r="CW615" s="171"/>
      <c r="CX615" s="171"/>
      <c r="CY615" s="171"/>
      <c r="CZ615" s="171"/>
    </row>
    <row r="616" s="175" customFormat="true" ht="25.15" customHeight="true" x14ac:dyDescent="0.2">
      <c r="C616" s="1128"/>
      <c r="D616" s="1127"/>
      <c r="E616" s="473"/>
      <c r="F616" s="473"/>
      <c r="G616" s="473"/>
      <c r="H616" s="1172" t="s">
        <v>348</v>
      </c>
      <c r="I616" s="1127"/>
      <c r="J616" s="521">
        <v>-5.8840193919121146E-3</v>
      </c>
      <c r="K616" s="473"/>
      <c r="L616" s="473"/>
      <c r="M616" s="1172" t="s">
        <v>337</v>
      </c>
      <c r="N616" s="1127"/>
      <c r="O616" s="522">
        <v>4.3440119138429207E-3</v>
      </c>
      <c r="P616" s="473"/>
      <c r="Q616" s="473"/>
      <c r="AB616" s="168"/>
      <c r="AC616" s="168"/>
      <c r="AD616" s="168"/>
      <c r="AE616" s="168"/>
      <c r="AF616" s="168"/>
      <c r="AG616" s="168"/>
      <c r="AH616" s="168"/>
      <c r="AI616" s="168"/>
      <c r="AJ616" s="168"/>
      <c r="AK616" s="168"/>
      <c r="AL616" s="168"/>
      <c r="AM616" s="168"/>
      <c r="AN616" s="168"/>
      <c r="AO616" s="168"/>
      <c r="AP616" s="168"/>
      <c r="AQ616" s="168"/>
      <c r="AR616" s="168"/>
      <c r="AS616" s="168"/>
      <c r="AT616" s="168"/>
      <c r="AU616" s="168"/>
      <c r="AV616" s="168"/>
      <c r="AW616" s="168"/>
      <c r="AX616" s="168"/>
      <c r="AY616" s="168"/>
      <c r="AZ616" s="168"/>
      <c r="BA616" s="171"/>
      <c r="BB616" s="256"/>
      <c r="BC616" s="171"/>
      <c r="BD616" s="171"/>
      <c r="BE616" s="171"/>
      <c r="BF616" s="171"/>
      <c r="BG616" s="171"/>
      <c r="BH616" s="171"/>
      <c r="BI616" s="171"/>
      <c r="BJ616" s="171"/>
      <c r="BK616" s="171"/>
      <c r="BL616" s="171"/>
      <c r="BM616" s="171"/>
      <c r="BN616" s="171"/>
      <c r="BO616" s="171"/>
      <c r="BP616" s="171"/>
      <c r="BQ616" s="171"/>
      <c r="BR616" s="171"/>
      <c r="BS616" s="171"/>
      <c r="BT616" s="171"/>
      <c r="BU616" s="171"/>
      <c r="BV616" s="171"/>
      <c r="BW616" s="171"/>
      <c r="BX616" s="171"/>
      <c r="BY616" s="171"/>
      <c r="BZ616" s="171"/>
      <c r="CA616" s="171"/>
      <c r="CB616" s="171"/>
      <c r="CC616" s="171"/>
      <c r="CD616" s="171"/>
      <c r="CE616" s="171"/>
      <c r="CF616" s="171"/>
      <c r="CG616" s="171"/>
      <c r="CH616" s="171"/>
      <c r="CI616" s="171"/>
      <c r="CJ616" s="171"/>
      <c r="CK616" s="171"/>
      <c r="CL616" s="171"/>
      <c r="CM616" s="171"/>
      <c r="CN616" s="171"/>
      <c r="CO616" s="171"/>
      <c r="CP616" s="171"/>
      <c r="CQ616" s="171"/>
      <c r="CR616" s="171"/>
      <c r="CS616" s="171"/>
      <c r="CT616" s="171"/>
      <c r="CU616" s="171"/>
      <c r="CV616" s="171"/>
      <c r="CW616" s="171"/>
      <c r="CX616" s="171"/>
      <c r="CY616" s="171"/>
      <c r="CZ616" s="171"/>
    </row>
    <row r="617" s="175" customFormat="true" ht="25.15" customHeight="true" x14ac:dyDescent="0.2">
      <c r="C617" s="1128"/>
      <c r="D617" s="1127"/>
      <c r="E617" s="473"/>
      <c r="F617" s="473"/>
      <c r="G617" s="473"/>
      <c r="H617" s="1172" t="s">
        <v>290</v>
      </c>
      <c r="I617" s="1127"/>
      <c r="J617" s="521">
        <v>-0.11009771520982339</v>
      </c>
      <c r="K617" s="473"/>
      <c r="L617" s="473"/>
      <c r="M617" s="1172" t="s">
        <v>357</v>
      </c>
      <c r="N617" s="1127"/>
      <c r="O617" s="522">
        <v>5.7123472618415712E-5</v>
      </c>
      <c r="P617" s="473"/>
      <c r="Q617" s="473"/>
      <c r="AB617" s="168"/>
      <c r="AC617" s="168"/>
      <c r="AD617" s="168"/>
      <c r="AE617" s="168"/>
      <c r="AF617" s="168"/>
      <c r="AG617" s="168"/>
      <c r="AH617" s="168"/>
      <c r="AI617" s="168"/>
      <c r="AJ617" s="168"/>
      <c r="AK617" s="168"/>
      <c r="AL617" s="168"/>
      <c r="AM617" s="168"/>
      <c r="AN617" s="168"/>
      <c r="AO617" s="168"/>
      <c r="AP617" s="168"/>
      <c r="AQ617" s="168"/>
      <c r="AR617" s="168"/>
      <c r="AS617" s="168"/>
      <c r="AT617" s="168"/>
      <c r="AU617" s="168"/>
      <c r="AV617" s="168"/>
      <c r="AW617" s="168"/>
      <c r="AX617" s="168"/>
      <c r="AY617" s="168"/>
      <c r="AZ617" s="168"/>
      <c r="BA617" s="171"/>
      <c r="BB617" s="256"/>
      <c r="BC617" s="171"/>
      <c r="BD617" s="171"/>
      <c r="BE617" s="171"/>
      <c r="BF617" s="171"/>
      <c r="BG617" s="171"/>
      <c r="BH617" s="171"/>
      <c r="BI617" s="171"/>
      <c r="BJ617" s="171"/>
      <c r="BK617" s="171"/>
      <c r="BL617" s="171"/>
      <c r="BM617" s="171"/>
      <c r="BN617" s="171"/>
      <c r="BO617" s="171"/>
      <c r="BP617" s="171"/>
      <c r="BQ617" s="171"/>
      <c r="BR617" s="171"/>
      <c r="BS617" s="171"/>
      <c r="BT617" s="171"/>
      <c r="BU617" s="171"/>
      <c r="BV617" s="171"/>
      <c r="BW617" s="171"/>
      <c r="BX617" s="171"/>
      <c r="BY617" s="171"/>
      <c r="BZ617" s="171"/>
      <c r="CA617" s="171"/>
      <c r="CB617" s="171"/>
      <c r="CC617" s="171"/>
      <c r="CD617" s="171"/>
      <c r="CE617" s="171"/>
      <c r="CF617" s="171"/>
      <c r="CG617" s="171"/>
      <c r="CH617" s="171"/>
      <c r="CI617" s="171"/>
      <c r="CJ617" s="171"/>
      <c r="CK617" s="171"/>
      <c r="CL617" s="171"/>
      <c r="CM617" s="171"/>
      <c r="CN617" s="171"/>
      <c r="CO617" s="171"/>
      <c r="CP617" s="171"/>
      <c r="CQ617" s="171"/>
      <c r="CR617" s="171"/>
      <c r="CS617" s="171"/>
      <c r="CT617" s="171"/>
      <c r="CU617" s="171"/>
      <c r="CV617" s="171"/>
      <c r="CW617" s="171"/>
      <c r="CX617" s="171"/>
      <c r="CY617" s="171"/>
      <c r="CZ617" s="171"/>
    </row>
    <row r="618" s="175" customFormat="true" ht="25.15" customHeight="true" x14ac:dyDescent="0.2">
      <c r="C618" s="1128"/>
      <c r="D618" s="1127"/>
      <c r="E618" s="473"/>
      <c r="F618" s="473"/>
      <c r="G618" s="473"/>
      <c r="H618" s="1172" t="s">
        <v>347</v>
      </c>
      <c r="I618" s="1127"/>
      <c r="J618" s="521">
        <v>-9.705456535738715E-3</v>
      </c>
      <c r="K618" s="473"/>
      <c r="L618" s="473"/>
      <c r="M618" s="1172" t="s">
        <v>288</v>
      </c>
      <c r="N618" s="1127"/>
      <c r="O618" s="522">
        <v>5.7884436161589968E-2</v>
      </c>
      <c r="P618" s="473"/>
      <c r="Q618" s="473"/>
      <c r="AB618" s="168"/>
      <c r="AC618" s="168"/>
      <c r="AD618" s="168"/>
      <c r="AE618" s="168"/>
      <c r="AF618" s="168"/>
      <c r="AG618" s="168"/>
      <c r="AH618" s="168"/>
      <c r="AI618" s="168"/>
      <c r="AJ618" s="168"/>
      <c r="AK618" s="168"/>
      <c r="AL618" s="168"/>
      <c r="AM618" s="168"/>
      <c r="AN618" s="168"/>
      <c r="AO618" s="168"/>
      <c r="AP618" s="168"/>
      <c r="AQ618" s="168"/>
      <c r="AR618" s="168"/>
      <c r="AS618" s="168"/>
      <c r="AT618" s="168"/>
      <c r="AU618" s="168"/>
      <c r="AV618" s="168"/>
      <c r="AW618" s="168"/>
      <c r="AX618" s="168"/>
      <c r="AY618" s="168"/>
      <c r="AZ618" s="168"/>
      <c r="BA618" s="171"/>
      <c r="BB618" s="256"/>
      <c r="BC618" s="171"/>
      <c r="BD618" s="171"/>
      <c r="BE618" s="171"/>
      <c r="BF618" s="171"/>
      <c r="BG618" s="171"/>
      <c r="BH618" s="171"/>
      <c r="BI618" s="171"/>
      <c r="BJ618" s="171"/>
      <c r="BK618" s="171"/>
      <c r="BL618" s="171"/>
      <c r="BM618" s="171"/>
      <c r="BN618" s="171"/>
      <c r="BO618" s="171"/>
      <c r="BP618" s="171"/>
      <c r="BQ618" s="171"/>
      <c r="BR618" s="171"/>
      <c r="BS618" s="171"/>
      <c r="BT618" s="171"/>
      <c r="BU618" s="171"/>
      <c r="BV618" s="171"/>
      <c r="BW618" s="171"/>
      <c r="BX618" s="171"/>
      <c r="BY618" s="171"/>
      <c r="BZ618" s="171"/>
      <c r="CA618" s="171"/>
      <c r="CB618" s="171"/>
      <c r="CC618" s="171"/>
      <c r="CD618" s="171"/>
      <c r="CE618" s="171"/>
      <c r="CF618" s="171"/>
      <c r="CG618" s="171"/>
      <c r="CH618" s="171"/>
      <c r="CI618" s="171"/>
      <c r="CJ618" s="171"/>
      <c r="CK618" s="171"/>
      <c r="CL618" s="171"/>
      <c r="CM618" s="171"/>
      <c r="CN618" s="171"/>
      <c r="CO618" s="171"/>
      <c r="CP618" s="171"/>
      <c r="CQ618" s="171"/>
      <c r="CR618" s="171"/>
      <c r="CS618" s="171"/>
      <c r="CT618" s="171"/>
      <c r="CU618" s="171"/>
      <c r="CV618" s="171"/>
      <c r="CW618" s="171"/>
      <c r="CX618" s="171"/>
      <c r="CY618" s="171"/>
      <c r="CZ618" s="171"/>
    </row>
    <row r="619" s="175" customFormat="true" ht="25.15" customHeight="true" x14ac:dyDescent="0.2">
      <c r="C619" s="1128"/>
      <c r="D619" s="1127"/>
      <c r="E619" s="473"/>
      <c r="F619" s="473"/>
      <c r="G619" s="473"/>
      <c r="H619" s="1172" t="s">
        <v>291</v>
      </c>
      <c r="I619" s="1127"/>
      <c r="J619" s="521">
        <v>-8.7236369824032125E-3</v>
      </c>
      <c r="K619" s="473"/>
      <c r="L619" s="473"/>
      <c r="M619" s="1172" t="s">
        <v>349</v>
      </c>
      <c r="N619" s="1127"/>
      <c r="O619" s="522">
        <v>4.0294910119475424E-3</v>
      </c>
      <c r="P619" s="473"/>
      <c r="Q619" s="473"/>
      <c r="AB619" s="168"/>
      <c r="AC619" s="168"/>
      <c r="AD619" s="168"/>
      <c r="AE619" s="168"/>
      <c r="AF619" s="168"/>
      <c r="AG619" s="168"/>
      <c r="AH619" s="168"/>
      <c r="AI619" s="168"/>
      <c r="AJ619" s="168"/>
      <c r="AK619" s="168"/>
      <c r="AL619" s="168"/>
      <c r="AM619" s="168"/>
      <c r="AN619" s="168"/>
      <c r="AO619" s="168"/>
      <c r="AP619" s="168"/>
      <c r="AQ619" s="168"/>
      <c r="AR619" s="168"/>
      <c r="AS619" s="168"/>
      <c r="AT619" s="168"/>
      <c r="AU619" s="168"/>
      <c r="AV619" s="168"/>
      <c r="AW619" s="168"/>
      <c r="AX619" s="168"/>
      <c r="AY619" s="168"/>
      <c r="AZ619" s="168"/>
      <c r="BA619" s="171"/>
      <c r="BB619" s="256"/>
      <c r="BC619" s="171"/>
      <c r="BD619" s="171"/>
      <c r="BE619" s="171"/>
      <c r="BF619" s="171"/>
      <c r="BG619" s="171"/>
      <c r="BH619" s="171"/>
      <c r="BI619" s="171"/>
      <c r="BJ619" s="171"/>
      <c r="BK619" s="171"/>
      <c r="BL619" s="171"/>
      <c r="BM619" s="171"/>
      <c r="BN619" s="171"/>
      <c r="BO619" s="171"/>
      <c r="BP619" s="171"/>
      <c r="BQ619" s="171"/>
      <c r="BR619" s="171"/>
      <c r="BS619" s="171"/>
      <c r="BT619" s="171"/>
      <c r="BU619" s="171"/>
      <c r="BV619" s="171"/>
      <c r="BW619" s="171"/>
      <c r="BX619" s="171"/>
      <c r="BY619" s="171"/>
      <c r="BZ619" s="171"/>
      <c r="CA619" s="171"/>
      <c r="CB619" s="171"/>
      <c r="CC619" s="171"/>
      <c r="CD619" s="171"/>
      <c r="CE619" s="171"/>
      <c r="CF619" s="171"/>
      <c r="CG619" s="171"/>
      <c r="CH619" s="171"/>
      <c r="CI619" s="171"/>
      <c r="CJ619" s="171"/>
      <c r="CK619" s="171"/>
      <c r="CL619" s="171"/>
      <c r="CM619" s="171"/>
      <c r="CN619" s="171"/>
      <c r="CO619" s="171"/>
      <c r="CP619" s="171"/>
      <c r="CQ619" s="171"/>
      <c r="CR619" s="171"/>
      <c r="CS619" s="171"/>
      <c r="CT619" s="171"/>
      <c r="CU619" s="171"/>
      <c r="CV619" s="171"/>
      <c r="CW619" s="171"/>
      <c r="CX619" s="171"/>
      <c r="CY619" s="171"/>
      <c r="CZ619" s="171"/>
    </row>
    <row r="620" s="175" customFormat="true" ht="25.15" customHeight="true" x14ac:dyDescent="0.2">
      <c r="C620" s="1128"/>
      <c r="D620" s="1127"/>
      <c r="E620" s="473"/>
      <c r="F620" s="473"/>
      <c r="G620" s="473"/>
      <c r="H620" s="1172" t="s">
        <v>306</v>
      </c>
      <c r="I620" s="1127"/>
      <c r="J620" s="521">
        <v>-1.2199552051485088E-2</v>
      </c>
      <c r="K620" s="473"/>
      <c r="L620" s="473"/>
      <c r="M620" s="1172" t="s">
        <v>342</v>
      </c>
      <c r="N620" s="1127"/>
      <c r="O620" s="522">
        <v>4.499130786547908E-3</v>
      </c>
      <c r="P620" s="473"/>
      <c r="Q620" s="473"/>
      <c r="AB620" s="168"/>
      <c r="AC620" s="168"/>
      <c r="AD620" s="168"/>
      <c r="AE620" s="168"/>
      <c r="AF620" s="168"/>
      <c r="AG620" s="168"/>
      <c r="AH620" s="168"/>
      <c r="AI620" s="168"/>
      <c r="AJ620" s="168"/>
      <c r="AK620" s="168"/>
      <c r="AL620" s="168"/>
      <c r="AM620" s="168"/>
      <c r="AN620" s="168"/>
      <c r="AO620" s="168"/>
      <c r="AP620" s="168"/>
      <c r="AQ620" s="168"/>
      <c r="AR620" s="168"/>
      <c r="AS620" s="168"/>
      <c r="AT620" s="168"/>
      <c r="AU620" s="168"/>
      <c r="AV620" s="168"/>
      <c r="AW620" s="168"/>
      <c r="AX620" s="168"/>
      <c r="AY620" s="168"/>
      <c r="AZ620" s="168"/>
      <c r="BA620" s="171"/>
      <c r="BB620" s="256"/>
      <c r="BC620" s="171"/>
      <c r="BD620" s="171"/>
      <c r="BE620" s="171"/>
      <c r="BF620" s="171"/>
      <c r="BG620" s="171"/>
      <c r="BH620" s="171"/>
      <c r="BI620" s="171"/>
      <c r="BJ620" s="171"/>
      <c r="BK620" s="171"/>
      <c r="BL620" s="171"/>
      <c r="BM620" s="171"/>
      <c r="BN620" s="171"/>
      <c r="BO620" s="171"/>
      <c r="BP620" s="171"/>
      <c r="BQ620" s="171"/>
      <c r="BR620" s="171"/>
      <c r="BS620" s="171"/>
      <c r="BT620" s="171"/>
      <c r="BU620" s="171"/>
      <c r="BV620" s="171"/>
      <c r="BW620" s="171"/>
      <c r="BX620" s="171"/>
      <c r="BY620" s="171"/>
      <c r="BZ620" s="171"/>
      <c r="CA620" s="171"/>
      <c r="CB620" s="171"/>
      <c r="CC620" s="171"/>
      <c r="CD620" s="171"/>
      <c r="CE620" s="171"/>
      <c r="CF620" s="171"/>
      <c r="CG620" s="171"/>
      <c r="CH620" s="171"/>
      <c r="CI620" s="171"/>
      <c r="CJ620" s="171"/>
      <c r="CK620" s="171"/>
      <c r="CL620" s="171"/>
      <c r="CM620" s="171"/>
      <c r="CN620" s="171"/>
      <c r="CO620" s="171"/>
      <c r="CP620" s="171"/>
      <c r="CQ620" s="171"/>
      <c r="CR620" s="171"/>
      <c r="CS620" s="171"/>
      <c r="CT620" s="171"/>
      <c r="CU620" s="171"/>
      <c r="CV620" s="171"/>
      <c r="CW620" s="171"/>
      <c r="CX620" s="171"/>
      <c r="CY620" s="171"/>
      <c r="CZ620" s="171"/>
    </row>
    <row r="621" s="175" customFormat="true" ht="25.15" customHeight="true" x14ac:dyDescent="0.2">
      <c r="C621" s="1128"/>
      <c r="D621" s="1127"/>
      <c r="E621" s="473"/>
      <c r="F621" s="473"/>
      <c r="G621" s="473"/>
      <c r="H621" s="1172" t="s">
        <v>307</v>
      </c>
      <c r="I621" s="1127"/>
      <c r="J621" s="521">
        <v>2.3204799155511074E-2</v>
      </c>
      <c r="K621" s="473"/>
      <c r="L621" s="473"/>
      <c r="M621" s="1172" t="s">
        <v>348</v>
      </c>
      <c r="N621" s="1127"/>
      <c r="O621" s="522">
        <v>1.0810175090044697E-3</v>
      </c>
      <c r="P621" s="473"/>
      <c r="Q621" s="473"/>
      <c r="AB621" s="168"/>
      <c r="AC621" s="168"/>
      <c r="AD621" s="168"/>
      <c r="AE621" s="168"/>
      <c r="AF621" s="168"/>
      <c r="AG621" s="168"/>
      <c r="AH621" s="168"/>
      <c r="AI621" s="168"/>
      <c r="AJ621" s="168"/>
      <c r="AK621" s="168"/>
      <c r="AL621" s="168"/>
      <c r="AM621" s="168"/>
      <c r="AN621" s="168"/>
      <c r="AO621" s="168"/>
      <c r="AP621" s="168"/>
      <c r="AQ621" s="168"/>
      <c r="AR621" s="168"/>
      <c r="AS621" s="168"/>
      <c r="AT621" s="168"/>
      <c r="AU621" s="168"/>
      <c r="AV621" s="168"/>
      <c r="AW621" s="168"/>
      <c r="AX621" s="168"/>
      <c r="AY621" s="168"/>
      <c r="AZ621" s="168"/>
      <c r="BA621" s="171"/>
      <c r="BB621" s="256"/>
      <c r="BC621" s="171"/>
      <c r="BD621" s="171"/>
      <c r="BE621" s="171"/>
      <c r="BF621" s="171"/>
      <c r="BG621" s="171"/>
      <c r="BH621" s="171"/>
      <c r="BI621" s="171"/>
      <c r="BJ621" s="171"/>
      <c r="BK621" s="171"/>
      <c r="BL621" s="171"/>
      <c r="BM621" s="171"/>
      <c r="BN621" s="171"/>
      <c r="BO621" s="171"/>
      <c r="BP621" s="171"/>
      <c r="BQ621" s="171"/>
      <c r="BR621" s="171"/>
      <c r="BS621" s="171"/>
      <c r="BT621" s="171"/>
      <c r="BU621" s="171"/>
      <c r="BV621" s="171"/>
      <c r="BW621" s="171"/>
      <c r="BX621" s="171"/>
      <c r="BY621" s="171"/>
      <c r="BZ621" s="171"/>
      <c r="CA621" s="171"/>
      <c r="CB621" s="171"/>
      <c r="CC621" s="171"/>
      <c r="CD621" s="171"/>
      <c r="CE621" s="171"/>
      <c r="CF621" s="171"/>
      <c r="CG621" s="171"/>
      <c r="CH621" s="171"/>
      <c r="CI621" s="171"/>
      <c r="CJ621" s="171"/>
      <c r="CK621" s="171"/>
      <c r="CL621" s="171"/>
      <c r="CM621" s="171"/>
      <c r="CN621" s="171"/>
      <c r="CO621" s="171"/>
      <c r="CP621" s="171"/>
      <c r="CQ621" s="171"/>
      <c r="CR621" s="171"/>
      <c r="CS621" s="171"/>
      <c r="CT621" s="171"/>
      <c r="CU621" s="171"/>
      <c r="CV621" s="171"/>
      <c r="CW621" s="171"/>
      <c r="CX621" s="171"/>
      <c r="CY621" s="171"/>
      <c r="CZ621" s="171"/>
    </row>
    <row r="622" s="175" customFormat="true" ht="25.15" customHeight="true" x14ac:dyDescent="0.2">
      <c r="C622" s="1128"/>
      <c r="D622" s="1127"/>
      <c r="E622" s="473"/>
      <c r="F622" s="473"/>
      <c r="G622" s="473"/>
      <c r="H622" s="1172" t="s">
        <v>317</v>
      </c>
      <c r="I622" s="1127"/>
      <c r="J622" s="521">
        <v>-2.4097648830053948E-2</v>
      </c>
      <c r="K622" s="473"/>
      <c r="L622" s="473"/>
      <c r="M622" s="1172" t="s">
        <v>350</v>
      </c>
      <c r="N622" s="1127"/>
      <c r="O622" s="522">
        <v>2.1296888160035441E-3</v>
      </c>
      <c r="P622" s="473"/>
      <c r="Q622" s="473"/>
      <c r="AB622" s="168"/>
      <c r="AC622" s="168"/>
      <c r="AD622" s="168"/>
      <c r="AE622" s="168"/>
      <c r="AF622" s="168"/>
      <c r="AG622" s="168"/>
      <c r="AH622" s="168"/>
      <c r="AI622" s="168"/>
      <c r="AJ622" s="168"/>
      <c r="AK622" s="168"/>
      <c r="AL622" s="168"/>
      <c r="AM622" s="168"/>
      <c r="AN622" s="168"/>
      <c r="AO622" s="168"/>
      <c r="AP622" s="168"/>
      <c r="AQ622" s="168"/>
      <c r="AR622" s="168"/>
      <c r="AS622" s="168"/>
      <c r="AT622" s="168"/>
      <c r="AU622" s="168"/>
      <c r="AV622" s="168"/>
      <c r="AW622" s="168"/>
      <c r="AX622" s="168"/>
      <c r="AY622" s="168"/>
      <c r="AZ622" s="168"/>
      <c r="BA622" s="171"/>
      <c r="BB622" s="256"/>
      <c r="BC622" s="171"/>
      <c r="BD622" s="171"/>
      <c r="BE622" s="171"/>
      <c r="BF622" s="171"/>
      <c r="BG622" s="171"/>
      <c r="BH622" s="171"/>
      <c r="BI622" s="171"/>
      <c r="BJ622" s="171"/>
      <c r="BK622" s="171"/>
      <c r="BL622" s="171"/>
      <c r="BM622" s="171"/>
      <c r="BN622" s="171"/>
      <c r="BO622" s="171"/>
      <c r="BP622" s="171"/>
      <c r="BQ622" s="171"/>
      <c r="BR622" s="171"/>
      <c r="BS622" s="171"/>
      <c r="BT622" s="171"/>
      <c r="BU622" s="171"/>
      <c r="BV622" s="171"/>
      <c r="BW622" s="171"/>
      <c r="BX622" s="171"/>
      <c r="BY622" s="171"/>
      <c r="BZ622" s="171"/>
      <c r="CA622" s="171"/>
      <c r="CB622" s="171"/>
      <c r="CC622" s="171"/>
      <c r="CD622" s="171"/>
      <c r="CE622" s="171"/>
      <c r="CF622" s="171"/>
      <c r="CG622" s="171"/>
      <c r="CH622" s="171"/>
      <c r="CI622" s="171"/>
      <c r="CJ622" s="171"/>
      <c r="CK622" s="171"/>
      <c r="CL622" s="171"/>
      <c r="CM622" s="171"/>
      <c r="CN622" s="171"/>
      <c r="CO622" s="171"/>
      <c r="CP622" s="171"/>
      <c r="CQ622" s="171"/>
      <c r="CR622" s="171"/>
      <c r="CS622" s="171"/>
      <c r="CT622" s="171"/>
      <c r="CU622" s="171"/>
      <c r="CV622" s="171"/>
      <c r="CW622" s="171"/>
      <c r="CX622" s="171"/>
      <c r="CY622" s="171"/>
      <c r="CZ622" s="171"/>
    </row>
    <row r="623" s="175" customFormat="true" ht="25.15" customHeight="true" x14ac:dyDescent="0.2">
      <c r="C623" s="1128"/>
      <c r="D623" s="1127"/>
      <c r="E623" s="473"/>
      <c r="F623" s="473"/>
      <c r="G623" s="473"/>
      <c r="H623" s="1172" t="s">
        <v>327</v>
      </c>
      <c r="I623" s="1127"/>
      <c r="J623" s="521">
        <v>1.2838958259459184E-2</v>
      </c>
      <c r="K623" s="473"/>
      <c r="L623" s="473"/>
      <c r="M623" s="1172" t="s">
        <v>290</v>
      </c>
      <c r="N623" s="1127"/>
      <c r="O623" s="522">
        <v>-5.5304526429308332E-2</v>
      </c>
      <c r="P623" s="473"/>
      <c r="Q623" s="473"/>
      <c r="AB623" s="168"/>
      <c r="AC623" s="168"/>
      <c r="AD623" s="168"/>
      <c r="AE623" s="168"/>
      <c r="AF623" s="168"/>
      <c r="AG623" s="168"/>
      <c r="AH623" s="168"/>
      <c r="AI623" s="168"/>
      <c r="AJ623" s="168"/>
      <c r="AK623" s="168"/>
      <c r="AL623" s="168"/>
      <c r="AM623" s="168"/>
      <c r="AN623" s="168"/>
      <c r="AO623" s="168"/>
      <c r="AP623" s="168"/>
      <c r="AQ623" s="168"/>
      <c r="AR623" s="168"/>
      <c r="AS623" s="168"/>
      <c r="AT623" s="168"/>
      <c r="AU623" s="168"/>
      <c r="AV623" s="168"/>
      <c r="AW623" s="168"/>
      <c r="AX623" s="168"/>
      <c r="AY623" s="168"/>
      <c r="AZ623" s="168"/>
      <c r="BA623" s="171"/>
      <c r="BB623" s="256"/>
      <c r="BC623" s="171"/>
      <c r="BD623" s="171"/>
      <c r="BE623" s="171"/>
      <c r="BF623" s="171"/>
      <c r="BG623" s="171"/>
      <c r="BH623" s="171"/>
      <c r="BI623" s="171"/>
      <c r="BJ623" s="171"/>
      <c r="BK623" s="171"/>
      <c r="BL623" s="171"/>
      <c r="BM623" s="171"/>
      <c r="BN623" s="171"/>
      <c r="BO623" s="171"/>
      <c r="BP623" s="171"/>
      <c r="BQ623" s="171"/>
      <c r="BR623" s="171"/>
      <c r="BS623" s="171"/>
      <c r="BT623" s="171"/>
      <c r="BU623" s="171"/>
      <c r="BV623" s="171"/>
      <c r="BW623" s="171"/>
      <c r="BX623" s="171"/>
      <c r="BY623" s="171"/>
      <c r="BZ623" s="171"/>
      <c r="CA623" s="171"/>
      <c r="CB623" s="171"/>
      <c r="CC623" s="171"/>
      <c r="CD623" s="171"/>
      <c r="CE623" s="171"/>
      <c r="CF623" s="171"/>
      <c r="CG623" s="171"/>
      <c r="CH623" s="171"/>
      <c r="CI623" s="171"/>
      <c r="CJ623" s="171"/>
      <c r="CK623" s="171"/>
      <c r="CL623" s="171"/>
      <c r="CM623" s="171"/>
      <c r="CN623" s="171"/>
      <c r="CO623" s="171"/>
      <c r="CP623" s="171"/>
      <c r="CQ623" s="171"/>
      <c r="CR623" s="171"/>
      <c r="CS623" s="171"/>
      <c r="CT623" s="171"/>
      <c r="CU623" s="171"/>
      <c r="CV623" s="171"/>
      <c r="CW623" s="171"/>
      <c r="CX623" s="171"/>
      <c r="CY623" s="171"/>
      <c r="CZ623" s="171"/>
    </row>
    <row r="624" s="175" customFormat="true" ht="25.15" customHeight="true" x14ac:dyDescent="0.2">
      <c r="C624" s="1128"/>
      <c r="D624" s="1127"/>
      <c r="E624" s="473"/>
      <c r="F624" s="473"/>
      <c r="G624" s="473"/>
      <c r="H624" s="1172" t="s">
        <v>334</v>
      </c>
      <c r="I624" s="1127"/>
      <c r="J624" s="521">
        <v>-2.4273349733050717E-2</v>
      </c>
      <c r="K624" s="473"/>
      <c r="L624" s="473"/>
      <c r="M624" s="1172" t="s">
        <v>347</v>
      </c>
      <c r="N624" s="1127"/>
      <c r="O624" s="522">
        <v>-2.6598828936724634E-3</v>
      </c>
      <c r="P624" s="473"/>
      <c r="Q624" s="473"/>
      <c r="AB624" s="168"/>
      <c r="AC624" s="168"/>
      <c r="AD624" s="168"/>
      <c r="AE624" s="168"/>
      <c r="AF624" s="168"/>
      <c r="AG624" s="168"/>
      <c r="AH624" s="168"/>
      <c r="AI624" s="168"/>
      <c r="AJ624" s="168"/>
      <c r="AK624" s="168"/>
      <c r="AL624" s="168"/>
      <c r="AM624" s="168"/>
      <c r="AN624" s="168"/>
      <c r="AO624" s="168"/>
      <c r="AP624" s="168"/>
      <c r="AQ624" s="168"/>
      <c r="AR624" s="168"/>
      <c r="AS624" s="168"/>
      <c r="AT624" s="168"/>
      <c r="AU624" s="168"/>
      <c r="AV624" s="168"/>
      <c r="AW624" s="168"/>
      <c r="AX624" s="168"/>
      <c r="AY624" s="168"/>
      <c r="AZ624" s="168"/>
      <c r="BA624" s="171"/>
      <c r="BB624" s="256"/>
      <c r="BC624" s="171"/>
      <c r="BD624" s="171"/>
      <c r="BE624" s="171"/>
      <c r="BF624" s="171"/>
      <c r="BG624" s="171"/>
      <c r="BH624" s="171"/>
      <c r="BI624" s="171"/>
      <c r="BJ624" s="171"/>
      <c r="BK624" s="171"/>
      <c r="BL624" s="171"/>
      <c r="BM624" s="171"/>
      <c r="BN624" s="171"/>
      <c r="BO624" s="171"/>
      <c r="BP624" s="171"/>
      <c r="BQ624" s="171"/>
      <c r="BR624" s="171"/>
      <c r="BS624" s="171"/>
      <c r="BT624" s="171"/>
      <c r="BU624" s="171"/>
      <c r="BV624" s="171"/>
      <c r="BW624" s="171"/>
      <c r="BX624" s="171"/>
      <c r="BY624" s="171"/>
      <c r="BZ624" s="171"/>
      <c r="CA624" s="171"/>
      <c r="CB624" s="171"/>
      <c r="CC624" s="171"/>
      <c r="CD624" s="171"/>
      <c r="CE624" s="171"/>
      <c r="CF624" s="171"/>
      <c r="CG624" s="171"/>
      <c r="CH624" s="171"/>
      <c r="CI624" s="171"/>
      <c r="CJ624" s="171"/>
      <c r="CK624" s="171"/>
      <c r="CL624" s="171"/>
      <c r="CM624" s="171"/>
      <c r="CN624" s="171"/>
      <c r="CO624" s="171"/>
      <c r="CP624" s="171"/>
      <c r="CQ624" s="171"/>
      <c r="CR624" s="171"/>
      <c r="CS624" s="171"/>
      <c r="CT624" s="171"/>
      <c r="CU624" s="171"/>
      <c r="CV624" s="171"/>
      <c r="CW624" s="171"/>
      <c r="CX624" s="171"/>
      <c r="CY624" s="171"/>
      <c r="CZ624" s="171"/>
    </row>
    <row r="625" s="175" customFormat="true" ht="25.15" customHeight="true" x14ac:dyDescent="0.2">
      <c r="C625" s="1128"/>
      <c r="D625" s="1127"/>
      <c r="E625" s="473"/>
      <c r="F625" s="473"/>
      <c r="G625" s="473"/>
      <c r="H625" s="1172" t="s">
        <v>346</v>
      </c>
      <c r="I625" s="1127"/>
      <c r="J625" s="524">
        <v>-1.4920523640348881E-2</v>
      </c>
      <c r="K625" s="473"/>
      <c r="L625" s="473"/>
      <c r="M625" s="1172" t="s">
        <v>291</v>
      </c>
      <c r="N625" s="1127"/>
      <c r="O625" s="522">
        <v>-0.10254650524336872</v>
      </c>
      <c r="P625" s="473"/>
      <c r="Q625" s="473"/>
      <c r="AB625" s="168"/>
      <c r="AC625" s="168"/>
      <c r="AD625" s="168"/>
      <c r="AE625" s="168"/>
      <c r="AF625" s="168"/>
      <c r="AG625" s="168"/>
      <c r="AH625" s="168"/>
      <c r="AI625" s="168"/>
      <c r="AJ625" s="168"/>
      <c r="AK625" s="168"/>
      <c r="AL625" s="168"/>
      <c r="AM625" s="168"/>
      <c r="AN625" s="168"/>
      <c r="AO625" s="168"/>
      <c r="AP625" s="168"/>
      <c r="AQ625" s="168"/>
      <c r="AR625" s="168"/>
      <c r="AS625" s="168"/>
      <c r="AT625" s="168"/>
      <c r="AU625" s="168"/>
      <c r="AV625" s="168"/>
      <c r="AW625" s="168"/>
      <c r="AX625" s="168"/>
      <c r="AY625" s="168"/>
      <c r="AZ625" s="168"/>
      <c r="BA625" s="171"/>
      <c r="BB625" s="256"/>
      <c r="BC625" s="171"/>
      <c r="BD625" s="171"/>
      <c r="BE625" s="171"/>
      <c r="BF625" s="171"/>
      <c r="BG625" s="171"/>
      <c r="BH625" s="171"/>
      <c r="BI625" s="171"/>
      <c r="BJ625" s="171"/>
      <c r="BK625" s="171"/>
      <c r="BL625" s="171"/>
      <c r="BM625" s="171"/>
      <c r="BN625" s="171"/>
      <c r="BO625" s="171"/>
      <c r="BP625" s="171"/>
      <c r="BQ625" s="171"/>
      <c r="BR625" s="171"/>
      <c r="BS625" s="171"/>
      <c r="BT625" s="171"/>
      <c r="BU625" s="171"/>
      <c r="BV625" s="171"/>
      <c r="BW625" s="171"/>
      <c r="BX625" s="171"/>
      <c r="BY625" s="171"/>
      <c r="BZ625" s="171"/>
      <c r="CA625" s="171"/>
      <c r="CB625" s="171"/>
      <c r="CC625" s="171"/>
      <c r="CD625" s="171"/>
      <c r="CE625" s="171"/>
      <c r="CF625" s="171"/>
      <c r="CG625" s="171"/>
      <c r="CH625" s="171"/>
      <c r="CI625" s="171"/>
      <c r="CJ625" s="171"/>
      <c r="CK625" s="171"/>
      <c r="CL625" s="171"/>
      <c r="CM625" s="171"/>
      <c r="CN625" s="171"/>
      <c r="CO625" s="171"/>
      <c r="CP625" s="171"/>
      <c r="CQ625" s="171"/>
      <c r="CR625" s="171"/>
      <c r="CS625" s="171"/>
      <c r="CT625" s="171"/>
      <c r="CU625" s="171"/>
      <c r="CV625" s="171"/>
      <c r="CW625" s="171"/>
      <c r="CX625" s="171"/>
      <c r="CY625" s="171"/>
      <c r="CZ625" s="171"/>
    </row>
    <row r="626" s="175" customFormat="true" ht="25.15" customHeight="true" x14ac:dyDescent="0.2">
      <c r="C626" s="1128"/>
      <c r="D626" s="1127"/>
      <c r="E626" s="473"/>
      <c r="F626" s="473"/>
      <c r="G626" s="473"/>
      <c r="H626" s="1128"/>
      <c r="I626" s="1127"/>
      <c r="J626" s="474"/>
      <c r="K626" s="473"/>
      <c r="L626" s="473"/>
      <c r="M626" s="1172" t="s">
        <v>306</v>
      </c>
      <c r="N626" s="1127"/>
      <c r="O626" s="522">
        <v>5.710645347315299E-2</v>
      </c>
      <c r="P626" s="473"/>
      <c r="Q626" s="473"/>
      <c r="AB626" s="168"/>
      <c r="AC626" s="168"/>
      <c r="AD626" s="168"/>
      <c r="AE626" s="168"/>
      <c r="AF626" s="168"/>
      <c r="AG626" s="168"/>
      <c r="AH626" s="168"/>
      <c r="AI626" s="168"/>
      <c r="AJ626" s="168"/>
      <c r="AK626" s="168"/>
      <c r="AL626" s="168"/>
      <c r="AM626" s="168"/>
      <c r="AN626" s="168"/>
      <c r="AO626" s="168"/>
      <c r="AP626" s="168"/>
      <c r="AQ626" s="168"/>
      <c r="AR626" s="168"/>
      <c r="AS626" s="168"/>
      <c r="AT626" s="168"/>
      <c r="AU626" s="168"/>
      <c r="AV626" s="168"/>
      <c r="AW626" s="168"/>
      <c r="AX626" s="168"/>
      <c r="AY626" s="168"/>
      <c r="AZ626" s="168"/>
      <c r="BA626" s="171"/>
      <c r="BB626" s="256"/>
      <c r="BC626" s="171"/>
      <c r="BD626" s="171"/>
      <c r="BE626" s="171"/>
      <c r="BF626" s="171"/>
      <c r="BG626" s="171"/>
      <c r="BH626" s="171"/>
      <c r="BI626" s="171"/>
      <c r="BJ626" s="171"/>
      <c r="BK626" s="171"/>
      <c r="BL626" s="171"/>
      <c r="BM626" s="171"/>
      <c r="BN626" s="171"/>
      <c r="BO626" s="171"/>
      <c r="BP626" s="171"/>
      <c r="BQ626" s="171"/>
      <c r="BR626" s="171"/>
      <c r="BS626" s="171"/>
      <c r="BT626" s="171"/>
      <c r="BU626" s="171"/>
      <c r="BV626" s="171"/>
      <c r="BW626" s="171"/>
      <c r="BX626" s="171"/>
      <c r="BY626" s="171"/>
      <c r="BZ626" s="171"/>
      <c r="CA626" s="171"/>
      <c r="CB626" s="171"/>
      <c r="CC626" s="171"/>
      <c r="CD626" s="171"/>
      <c r="CE626" s="171"/>
      <c r="CF626" s="171"/>
      <c r="CG626" s="171"/>
      <c r="CH626" s="171"/>
      <c r="CI626" s="171"/>
      <c r="CJ626" s="171"/>
      <c r="CK626" s="171"/>
      <c r="CL626" s="171"/>
      <c r="CM626" s="171"/>
      <c r="CN626" s="171"/>
      <c r="CO626" s="171"/>
      <c r="CP626" s="171"/>
      <c r="CQ626" s="171"/>
      <c r="CR626" s="171"/>
      <c r="CS626" s="171"/>
      <c r="CT626" s="171"/>
      <c r="CU626" s="171"/>
      <c r="CV626" s="171"/>
      <c r="CW626" s="171"/>
      <c r="CX626" s="171"/>
      <c r="CY626" s="171"/>
      <c r="CZ626" s="171"/>
    </row>
    <row r="627" s="175" customFormat="true" ht="25.15" customHeight="true" x14ac:dyDescent="0.2">
      <c r="C627" s="1128"/>
      <c r="D627" s="1127"/>
      <c r="E627" s="473"/>
      <c r="F627" s="473"/>
      <c r="G627" s="473"/>
      <c r="H627" s="1128"/>
      <c r="I627" s="1127"/>
      <c r="J627" s="473"/>
      <c r="K627" s="473"/>
      <c r="L627" s="473"/>
      <c r="M627" s="1172" t="s">
        <v>307</v>
      </c>
      <c r="N627" s="1127"/>
      <c r="O627" s="522">
        <v>5.5366824664323688E-2</v>
      </c>
      <c r="P627" s="473"/>
      <c r="Q627" s="473"/>
      <c r="AB627" s="168"/>
      <c r="AC627" s="168"/>
      <c r="AD627" s="168"/>
      <c r="AE627" s="168"/>
      <c r="AF627" s="168"/>
      <c r="AG627" s="168"/>
      <c r="AH627" s="168"/>
      <c r="AI627" s="168"/>
      <c r="AJ627" s="168"/>
      <c r="AK627" s="168"/>
      <c r="AL627" s="168"/>
      <c r="AM627" s="168"/>
      <c r="AN627" s="168"/>
      <c r="AO627" s="168"/>
      <c r="AP627" s="168"/>
      <c r="AQ627" s="168"/>
      <c r="AR627" s="168"/>
      <c r="AS627" s="168"/>
      <c r="AT627" s="168"/>
      <c r="AU627" s="168"/>
      <c r="AV627" s="168"/>
      <c r="AW627" s="168"/>
      <c r="AX627" s="168"/>
      <c r="AY627" s="168"/>
      <c r="AZ627" s="168"/>
      <c r="BA627" s="171"/>
      <c r="BB627" s="256"/>
      <c r="BC627" s="171"/>
      <c r="BD627" s="171"/>
      <c r="BE627" s="171"/>
      <c r="BF627" s="171"/>
      <c r="BG627" s="171"/>
      <c r="BH627" s="171"/>
      <c r="BI627" s="171"/>
      <c r="BJ627" s="171"/>
      <c r="BK627" s="171"/>
      <c r="BL627" s="171"/>
      <c r="BM627" s="171"/>
      <c r="BN627" s="171"/>
      <c r="BO627" s="171"/>
      <c r="BP627" s="171"/>
      <c r="BQ627" s="171"/>
      <c r="BR627" s="171"/>
      <c r="BS627" s="171"/>
      <c r="BT627" s="171"/>
      <c r="BU627" s="171"/>
      <c r="BV627" s="171"/>
      <c r="BW627" s="171"/>
      <c r="BX627" s="171"/>
      <c r="BY627" s="171"/>
      <c r="BZ627" s="171"/>
      <c r="CA627" s="171"/>
      <c r="CB627" s="171"/>
      <c r="CC627" s="171"/>
      <c r="CD627" s="171"/>
      <c r="CE627" s="171"/>
      <c r="CF627" s="171"/>
      <c r="CG627" s="171"/>
      <c r="CH627" s="171"/>
      <c r="CI627" s="171"/>
      <c r="CJ627" s="171"/>
      <c r="CK627" s="171"/>
      <c r="CL627" s="171"/>
      <c r="CM627" s="171"/>
      <c r="CN627" s="171"/>
      <c r="CO627" s="171"/>
      <c r="CP627" s="171"/>
      <c r="CQ627" s="171"/>
      <c r="CR627" s="171"/>
      <c r="CS627" s="171"/>
      <c r="CT627" s="171"/>
      <c r="CU627" s="171"/>
      <c r="CV627" s="171"/>
      <c r="CW627" s="171"/>
      <c r="CX627" s="171"/>
      <c r="CY627" s="171"/>
      <c r="CZ627" s="171"/>
    </row>
    <row r="628" s="175" customFormat="true" ht="25.15" customHeight="true" x14ac:dyDescent="0.2">
      <c r="C628" s="1128"/>
      <c r="D628" s="1127"/>
      <c r="E628" s="473"/>
      <c r="F628" s="473"/>
      <c r="G628" s="473"/>
      <c r="H628" s="1173" t="s">
        <v>247</v>
      </c>
      <c r="I628" s="1127"/>
      <c r="J628" s="1127"/>
      <c r="K628" s="473"/>
      <c r="L628" s="473"/>
      <c r="M628" s="1172" t="s">
        <v>317</v>
      </c>
      <c r="N628" s="1127"/>
      <c r="O628" s="522">
        <v>3.1426178503351304E-2</v>
      </c>
      <c r="P628" s="473"/>
      <c r="Q628" s="473"/>
      <c r="AB628" s="168"/>
      <c r="AC628" s="168"/>
      <c r="AD628" s="168"/>
      <c r="AE628" s="168"/>
      <c r="AF628" s="168"/>
      <c r="AG628" s="168"/>
      <c r="AH628" s="168"/>
      <c r="AI628" s="168"/>
      <c r="AJ628" s="168"/>
      <c r="AK628" s="168"/>
      <c r="AL628" s="168"/>
      <c r="AM628" s="168"/>
      <c r="AN628" s="168"/>
      <c r="AO628" s="168"/>
      <c r="AP628" s="168"/>
      <c r="AQ628" s="168"/>
      <c r="AR628" s="168"/>
      <c r="AS628" s="168"/>
      <c r="AT628" s="168"/>
      <c r="AU628" s="168"/>
      <c r="AV628" s="168"/>
      <c r="AW628" s="168"/>
      <c r="AX628" s="168"/>
      <c r="AY628" s="168"/>
      <c r="AZ628" s="168"/>
      <c r="BA628" s="171"/>
      <c r="BB628" s="256"/>
      <c r="BC628" s="171"/>
      <c r="BD628" s="171"/>
      <c r="BE628" s="171"/>
      <c r="BF628" s="171"/>
      <c r="BG628" s="171"/>
      <c r="BH628" s="171"/>
      <c r="BI628" s="171"/>
      <c r="BJ628" s="171"/>
      <c r="BK628" s="171"/>
      <c r="BL628" s="171"/>
      <c r="BM628" s="171"/>
      <c r="BN628" s="171"/>
      <c r="BO628" s="171"/>
      <c r="BP628" s="171"/>
      <c r="BQ628" s="171"/>
      <c r="BR628" s="171"/>
      <c r="BS628" s="171"/>
      <c r="BT628" s="171"/>
      <c r="BU628" s="171"/>
      <c r="BV628" s="171"/>
      <c r="BW628" s="171"/>
      <c r="BX628" s="171"/>
      <c r="BY628" s="171"/>
      <c r="BZ628" s="171"/>
      <c r="CA628" s="171"/>
      <c r="CB628" s="171"/>
      <c r="CC628" s="171"/>
      <c r="CD628" s="171"/>
      <c r="CE628" s="171"/>
      <c r="CF628" s="171"/>
      <c r="CG628" s="171"/>
      <c r="CH628" s="171"/>
      <c r="CI628" s="171"/>
      <c r="CJ628" s="171"/>
      <c r="CK628" s="171"/>
      <c r="CL628" s="171"/>
      <c r="CM628" s="171"/>
      <c r="CN628" s="171"/>
      <c r="CO628" s="171"/>
      <c r="CP628" s="171"/>
      <c r="CQ628" s="171"/>
      <c r="CR628" s="171"/>
      <c r="CS628" s="171"/>
      <c r="CT628" s="171"/>
      <c r="CU628" s="171"/>
      <c r="CV628" s="171"/>
      <c r="CW628" s="171"/>
      <c r="CX628" s="171"/>
      <c r="CY628" s="171"/>
      <c r="CZ628" s="171"/>
    </row>
    <row r="629" s="175" customFormat="true" ht="25.15" customHeight="true" x14ac:dyDescent="0.2">
      <c r="C629" s="1128"/>
      <c r="D629" s="1127"/>
      <c r="E629" s="473"/>
      <c r="F629" s="473"/>
      <c r="G629" s="473"/>
      <c r="H629" s="1129" t="s">
        <v>189</v>
      </c>
      <c r="I629" s="1127"/>
      <c r="J629" s="543" t="s">
        <v>190</v>
      </c>
      <c r="K629" s="473"/>
      <c r="L629" s="473"/>
      <c r="M629" s="1172" t="s">
        <v>327</v>
      </c>
      <c r="N629" s="1127"/>
      <c r="O629" s="522">
        <v>1.7247107698602947E-2</v>
      </c>
      <c r="P629" s="473"/>
      <c r="Q629" s="473"/>
      <c r="AB629" s="168"/>
      <c r="AC629" s="168"/>
      <c r="AD629" s="168"/>
      <c r="AE629" s="168"/>
      <c r="AF629" s="168"/>
      <c r="AG629" s="168"/>
      <c r="AH629" s="168"/>
      <c r="AI629" s="168"/>
      <c r="AJ629" s="168"/>
      <c r="AK629" s="168"/>
      <c r="AL629" s="168"/>
      <c r="AM629" s="168"/>
      <c r="AN629" s="168"/>
      <c r="AO629" s="168"/>
      <c r="AP629" s="168"/>
      <c r="AQ629" s="168"/>
      <c r="AR629" s="168"/>
      <c r="AS629" s="168"/>
      <c r="AT629" s="168"/>
      <c r="AU629" s="168"/>
      <c r="AV629" s="168"/>
      <c r="AW629" s="168"/>
      <c r="AX629" s="168"/>
      <c r="AY629" s="168"/>
      <c r="AZ629" s="168"/>
      <c r="BA629" s="171"/>
      <c r="BB629" s="256"/>
      <c r="BC629" s="171"/>
      <c r="BD629" s="171"/>
      <c r="BE629" s="171"/>
      <c r="BF629" s="171"/>
      <c r="BG629" s="171"/>
      <c r="BH629" s="171"/>
      <c r="BI629" s="171"/>
      <c r="BJ629" s="171"/>
      <c r="BK629" s="171"/>
      <c r="BL629" s="171"/>
      <c r="BM629" s="171"/>
      <c r="BN629" s="171"/>
      <c r="BO629" s="171"/>
      <c r="BP629" s="171"/>
      <c r="BQ629" s="171"/>
      <c r="BR629" s="171"/>
      <c r="BS629" s="171"/>
      <c r="BT629" s="171"/>
      <c r="BU629" s="171"/>
      <c r="BV629" s="171"/>
      <c r="BW629" s="171"/>
      <c r="BX629" s="171"/>
      <c r="BY629" s="171"/>
      <c r="BZ629" s="171"/>
      <c r="CA629" s="171"/>
      <c r="CB629" s="171"/>
      <c r="CC629" s="171"/>
      <c r="CD629" s="171"/>
      <c r="CE629" s="171"/>
      <c r="CF629" s="171"/>
      <c r="CG629" s="171"/>
      <c r="CH629" s="171"/>
      <c r="CI629" s="171"/>
      <c r="CJ629" s="171"/>
      <c r="CK629" s="171"/>
      <c r="CL629" s="171"/>
      <c r="CM629" s="171"/>
      <c r="CN629" s="171"/>
      <c r="CO629" s="171"/>
      <c r="CP629" s="171"/>
      <c r="CQ629" s="171"/>
      <c r="CR629" s="171"/>
      <c r="CS629" s="171"/>
      <c r="CT629" s="171"/>
      <c r="CU629" s="171"/>
      <c r="CV629" s="171"/>
      <c r="CW629" s="171"/>
      <c r="CX629" s="171"/>
      <c r="CY629" s="171"/>
      <c r="CZ629" s="171"/>
    </row>
    <row r="630" s="175" customFormat="true" ht="25.15" customHeight="true" x14ac:dyDescent="0.2">
      <c r="C630" s="1128"/>
      <c r="D630" s="1127"/>
      <c r="E630" s="473"/>
      <c r="F630" s="473"/>
      <c r="G630" s="473"/>
      <c r="H630" s="1172" t="s">
        <v>190</v>
      </c>
      <c r="I630" s="1127"/>
      <c r="J630" s="544">
        <v>0.99999999999999978</v>
      </c>
      <c r="K630" s="473"/>
      <c r="L630" s="473"/>
      <c r="M630" s="1172" t="s">
        <v>334</v>
      </c>
      <c r="N630" s="1127"/>
      <c r="O630" s="522">
        <v>-1.8645138247463621E-3</v>
      </c>
      <c r="P630" s="473"/>
      <c r="Q630" s="473"/>
      <c r="AB630" s="168"/>
      <c r="AC630" s="168"/>
      <c r="AD630" s="168"/>
      <c r="AE630" s="168"/>
      <c r="AF630" s="168"/>
      <c r="AG630" s="168"/>
      <c r="AH630" s="168"/>
      <c r="AI630" s="168"/>
      <c r="AJ630" s="168"/>
      <c r="AK630" s="168"/>
      <c r="AL630" s="168"/>
      <c r="AM630" s="168"/>
      <c r="AN630" s="168"/>
      <c r="AO630" s="168"/>
      <c r="AP630" s="168"/>
      <c r="AQ630" s="168"/>
      <c r="AR630" s="168"/>
      <c r="AS630" s="168"/>
      <c r="AT630" s="168"/>
      <c r="AU630" s="168"/>
      <c r="AV630" s="168"/>
      <c r="AW630" s="168"/>
      <c r="AX630" s="168"/>
      <c r="AY630" s="168"/>
      <c r="AZ630" s="168"/>
      <c r="BA630" s="171"/>
      <c r="BB630" s="256"/>
      <c r="BC630" s="171"/>
      <c r="BD630" s="171"/>
      <c r="BE630" s="171"/>
      <c r="BF630" s="171"/>
      <c r="BG630" s="171"/>
      <c r="BH630" s="171"/>
      <c r="BI630" s="171"/>
      <c r="BJ630" s="171"/>
      <c r="BK630" s="171"/>
      <c r="BL630" s="171"/>
      <c r="BM630" s="171"/>
      <c r="BN630" s="171"/>
      <c r="BO630" s="171"/>
      <c r="BP630" s="171"/>
      <c r="BQ630" s="171"/>
      <c r="BR630" s="171"/>
      <c r="BS630" s="171"/>
      <c r="BT630" s="171"/>
      <c r="BU630" s="171"/>
      <c r="BV630" s="171"/>
      <c r="BW630" s="171"/>
      <c r="BX630" s="171"/>
      <c r="BY630" s="171"/>
      <c r="BZ630" s="171"/>
      <c r="CA630" s="171"/>
      <c r="CB630" s="171"/>
      <c r="CC630" s="171"/>
      <c r="CD630" s="171"/>
      <c r="CE630" s="171"/>
      <c r="CF630" s="171"/>
      <c r="CG630" s="171"/>
      <c r="CH630" s="171"/>
      <c r="CI630" s="171"/>
      <c r="CJ630" s="171"/>
      <c r="CK630" s="171"/>
      <c r="CL630" s="171"/>
      <c r="CM630" s="171"/>
      <c r="CN630" s="171"/>
      <c r="CO630" s="171"/>
      <c r="CP630" s="171"/>
      <c r="CQ630" s="171"/>
      <c r="CR630" s="171"/>
      <c r="CS630" s="171"/>
      <c r="CT630" s="171"/>
      <c r="CU630" s="171"/>
      <c r="CV630" s="171"/>
      <c r="CW630" s="171"/>
      <c r="CX630" s="171"/>
      <c r="CY630" s="171"/>
      <c r="CZ630" s="171"/>
    </row>
    <row r="631" s="175" customFormat="true" ht="25.15" customHeight="true" x14ac:dyDescent="0.2">
      <c r="C631" s="1128"/>
      <c r="D631" s="1127"/>
      <c r="E631" s="473"/>
      <c r="F631" s="473"/>
      <c r="G631" s="473"/>
      <c r="H631" s="1128"/>
      <c r="I631" s="1127"/>
      <c r="J631" s="474"/>
      <c r="K631" s="473"/>
      <c r="L631" s="473"/>
      <c r="M631" s="1172" t="s">
        <v>346</v>
      </c>
      <c r="N631" s="1127"/>
      <c r="O631" s="525">
        <v>2.2494736652222884E-3</v>
      </c>
      <c r="P631" s="473"/>
      <c r="Q631" s="473"/>
      <c r="AB631" s="168"/>
      <c r="AC631" s="168"/>
      <c r="AD631" s="168"/>
      <c r="AE631" s="168"/>
      <c r="AF631" s="168"/>
      <c r="AG631" s="168"/>
      <c r="AH631" s="168"/>
      <c r="AI631" s="168"/>
      <c r="AJ631" s="168"/>
      <c r="AK631" s="168"/>
      <c r="AL631" s="168"/>
      <c r="AM631" s="168"/>
      <c r="AN631" s="168"/>
      <c r="AO631" s="168"/>
      <c r="AP631" s="168"/>
      <c r="AQ631" s="168"/>
      <c r="AR631" s="168"/>
      <c r="AS631" s="168"/>
      <c r="AT631" s="168"/>
      <c r="AU631" s="168"/>
      <c r="AV631" s="168"/>
      <c r="AW631" s="168"/>
      <c r="AX631" s="168"/>
      <c r="AY631" s="168"/>
      <c r="AZ631" s="168"/>
      <c r="BA631" s="171"/>
      <c r="BB631" s="256"/>
      <c r="BC631" s="171"/>
      <c r="BD631" s="171"/>
      <c r="BE631" s="171"/>
      <c r="BF631" s="171"/>
      <c r="BG631" s="171"/>
      <c r="BH631" s="171"/>
      <c r="BI631" s="171"/>
      <c r="BJ631" s="171"/>
      <c r="BK631" s="171"/>
      <c r="BL631" s="171"/>
      <c r="BM631" s="171"/>
      <c r="BN631" s="171"/>
      <c r="BO631" s="171"/>
      <c r="BP631" s="171"/>
      <c r="BQ631" s="171"/>
      <c r="BR631" s="171"/>
      <c r="BS631" s="171"/>
      <c r="BT631" s="171"/>
      <c r="BU631" s="171"/>
      <c r="BV631" s="171"/>
      <c r="BW631" s="171"/>
      <c r="BX631" s="171"/>
      <c r="BY631" s="171"/>
      <c r="BZ631" s="171"/>
      <c r="CA631" s="171"/>
      <c r="CB631" s="171"/>
      <c r="CC631" s="171"/>
      <c r="CD631" s="171"/>
      <c r="CE631" s="171"/>
      <c r="CF631" s="171"/>
      <c r="CG631" s="171"/>
      <c r="CH631" s="171"/>
      <c r="CI631" s="171"/>
      <c r="CJ631" s="171"/>
      <c r="CK631" s="171"/>
      <c r="CL631" s="171"/>
      <c r="CM631" s="171"/>
      <c r="CN631" s="171"/>
      <c r="CO631" s="171"/>
      <c r="CP631" s="171"/>
      <c r="CQ631" s="171"/>
      <c r="CR631" s="171"/>
      <c r="CS631" s="171"/>
      <c r="CT631" s="171"/>
      <c r="CU631" s="171"/>
      <c r="CV631" s="171"/>
      <c r="CW631" s="171"/>
      <c r="CX631" s="171"/>
      <c r="CY631" s="171"/>
      <c r="CZ631" s="171"/>
    </row>
    <row r="632" s="175" customFormat="true" ht="25.15" customHeight="true" x14ac:dyDescent="0.2">
      <c r="C632" s="1128"/>
      <c r="D632" s="1127"/>
      <c r="E632" s="473"/>
      <c r="F632" s="473"/>
      <c r="G632" s="473"/>
      <c r="H632" s="1128"/>
      <c r="I632" s="1127"/>
      <c r="J632" s="473"/>
      <c r="K632" s="473"/>
      <c r="L632" s="473"/>
      <c r="M632" s="1128"/>
      <c r="N632" s="1127"/>
      <c r="O632" s="474"/>
      <c r="P632" s="473"/>
      <c r="Q632" s="473"/>
      <c r="AB632" s="168"/>
      <c r="AC632" s="168"/>
      <c r="AD632" s="168"/>
      <c r="AE632" s="168"/>
      <c r="AF632" s="168"/>
      <c r="AG632" s="168"/>
      <c r="AH632" s="168"/>
      <c r="AI632" s="168"/>
      <c r="AJ632" s="168"/>
      <c r="AK632" s="168"/>
      <c r="AL632" s="168"/>
      <c r="AM632" s="168"/>
      <c r="AN632" s="168"/>
      <c r="AO632" s="168"/>
      <c r="AP632" s="168"/>
      <c r="AQ632" s="168"/>
      <c r="AR632" s="168"/>
      <c r="AS632" s="168"/>
      <c r="AT632" s="168"/>
      <c r="AU632" s="168"/>
      <c r="AV632" s="168"/>
      <c r="AW632" s="168"/>
      <c r="AX632" s="168"/>
      <c r="AY632" s="168"/>
      <c r="AZ632" s="168"/>
      <c r="BA632" s="171"/>
      <c r="BB632" s="256"/>
      <c r="BC632" s="171"/>
      <c r="BD632" s="171"/>
      <c r="BE632" s="171"/>
      <c r="BF632" s="171"/>
      <c r="BG632" s="171"/>
      <c r="BH632" s="171"/>
      <c r="BI632" s="171"/>
      <c r="BJ632" s="171"/>
      <c r="BK632" s="171"/>
      <c r="BL632" s="171"/>
      <c r="BM632" s="171"/>
      <c r="BN632" s="171"/>
      <c r="BO632" s="171"/>
      <c r="BP632" s="171"/>
      <c r="BQ632" s="171"/>
      <c r="BR632" s="171"/>
      <c r="BS632" s="171"/>
      <c r="BT632" s="171"/>
      <c r="BU632" s="171"/>
      <c r="BV632" s="171"/>
      <c r="BW632" s="171"/>
      <c r="BX632" s="171"/>
      <c r="BY632" s="171"/>
      <c r="BZ632" s="171"/>
      <c r="CA632" s="171"/>
      <c r="CB632" s="171"/>
      <c r="CC632" s="171"/>
      <c r="CD632" s="171"/>
      <c r="CE632" s="171"/>
      <c r="CF632" s="171"/>
      <c r="CG632" s="171"/>
      <c r="CH632" s="171"/>
      <c r="CI632" s="171"/>
      <c r="CJ632" s="171"/>
      <c r="CK632" s="171"/>
      <c r="CL632" s="171"/>
      <c r="CM632" s="171"/>
      <c r="CN632" s="171"/>
      <c r="CO632" s="171"/>
      <c r="CP632" s="171"/>
      <c r="CQ632" s="171"/>
      <c r="CR632" s="171"/>
      <c r="CS632" s="171"/>
      <c r="CT632" s="171"/>
      <c r="CU632" s="171"/>
      <c r="CV632" s="171"/>
      <c r="CW632" s="171"/>
      <c r="CX632" s="171"/>
      <c r="CY632" s="171"/>
      <c r="CZ632" s="171"/>
    </row>
    <row r="633" s="175" customFormat="true" ht="25.15" customHeight="true" x14ac:dyDescent="0.2">
      <c r="C633" s="1128"/>
      <c r="D633" s="1127"/>
      <c r="E633" s="473"/>
      <c r="F633" s="473"/>
      <c r="G633" s="473"/>
      <c r="H633" s="1128"/>
      <c r="I633" s="1127"/>
      <c r="J633" s="473"/>
      <c r="K633" s="473"/>
      <c r="L633" s="473"/>
      <c r="M633" s="1128"/>
      <c r="N633" s="1127"/>
      <c r="O633" s="473"/>
      <c r="P633" s="473"/>
      <c r="Q633" s="473"/>
      <c r="AB633" s="168"/>
      <c r="AC633" s="168"/>
      <c r="AD633" s="168"/>
      <c r="AE633" s="168"/>
      <c r="AF633" s="168"/>
      <c r="AG633" s="168"/>
      <c r="AH633" s="168"/>
      <c r="AI633" s="168"/>
      <c r="AJ633" s="168"/>
      <c r="AK633" s="168"/>
      <c r="AL633" s="168"/>
      <c r="AM633" s="168"/>
      <c r="AN633" s="168"/>
      <c r="AO633" s="168"/>
      <c r="AP633" s="168"/>
      <c r="AQ633" s="168"/>
      <c r="AR633" s="168"/>
      <c r="AS633" s="168"/>
      <c r="AT633" s="168"/>
      <c r="AU633" s="168"/>
      <c r="AV633" s="168"/>
      <c r="AW633" s="168"/>
      <c r="AX633" s="168"/>
      <c r="AY633" s="168"/>
      <c r="AZ633" s="168"/>
      <c r="BA633" s="171"/>
      <c r="BB633" s="256"/>
      <c r="BC633" s="171"/>
      <c r="BD633" s="171"/>
      <c r="BE633" s="171"/>
      <c r="BF633" s="171"/>
      <c r="BG633" s="171"/>
      <c r="BH633" s="171"/>
      <c r="BI633" s="171"/>
      <c r="BJ633" s="171"/>
      <c r="BK633" s="171"/>
      <c r="BL633" s="171"/>
      <c r="BM633" s="171"/>
      <c r="BN633" s="171"/>
      <c r="BO633" s="171"/>
      <c r="BP633" s="171"/>
      <c r="BQ633" s="171"/>
      <c r="BR633" s="171"/>
      <c r="BS633" s="171"/>
      <c r="BT633" s="171"/>
      <c r="BU633" s="171"/>
      <c r="BV633" s="171"/>
      <c r="BW633" s="171"/>
      <c r="BX633" s="171"/>
      <c r="BY633" s="171"/>
      <c r="BZ633" s="171"/>
      <c r="CA633" s="171"/>
      <c r="CB633" s="171"/>
      <c r="CC633" s="171"/>
      <c r="CD633" s="171"/>
      <c r="CE633" s="171"/>
      <c r="CF633" s="171"/>
      <c r="CG633" s="171"/>
      <c r="CH633" s="171"/>
      <c r="CI633" s="171"/>
      <c r="CJ633" s="171"/>
      <c r="CK633" s="171"/>
      <c r="CL633" s="171"/>
      <c r="CM633" s="171"/>
      <c r="CN633" s="171"/>
      <c r="CO633" s="171"/>
      <c r="CP633" s="171"/>
      <c r="CQ633" s="171"/>
      <c r="CR633" s="171"/>
      <c r="CS633" s="171"/>
      <c r="CT633" s="171"/>
      <c r="CU633" s="171"/>
      <c r="CV633" s="171"/>
      <c r="CW633" s="171"/>
      <c r="CX633" s="171"/>
      <c r="CY633" s="171"/>
      <c r="CZ633" s="171"/>
    </row>
    <row r="634" s="175" customFormat="true" ht="25.15" customHeight="true" x14ac:dyDescent="0.2">
      <c r="C634" s="1128"/>
      <c r="D634" s="1127"/>
      <c r="E634" s="473"/>
      <c r="F634" s="473"/>
      <c r="G634" s="473"/>
      <c r="H634" s="1128"/>
      <c r="I634" s="1127"/>
      <c r="J634" s="473"/>
      <c r="K634" s="473"/>
      <c r="L634" s="473"/>
      <c r="M634" s="1173" t="s">
        <v>247</v>
      </c>
      <c r="N634" s="1127"/>
      <c r="O634" s="1127"/>
      <c r="P634" s="473"/>
      <c r="Q634" s="473"/>
      <c r="AB634" s="168"/>
      <c r="AC634" s="168"/>
      <c r="AD634" s="168"/>
      <c r="AE634" s="168"/>
      <c r="AF634" s="168"/>
      <c r="AG634" s="168"/>
      <c r="AH634" s="168"/>
      <c r="AI634" s="168"/>
      <c r="AJ634" s="168"/>
      <c r="AK634" s="168"/>
      <c r="AL634" s="168"/>
      <c r="AM634" s="168"/>
      <c r="AN634" s="168"/>
      <c r="AO634" s="168"/>
      <c r="AP634" s="168"/>
      <c r="AQ634" s="168"/>
      <c r="AR634" s="168"/>
      <c r="AS634" s="168"/>
      <c r="AT634" s="168"/>
      <c r="AU634" s="168"/>
      <c r="AV634" s="168"/>
      <c r="AW634" s="168"/>
      <c r="AX634" s="168"/>
      <c r="AY634" s="168"/>
      <c r="AZ634" s="168"/>
      <c r="BA634" s="171"/>
      <c r="BB634" s="256"/>
      <c r="BC634" s="171"/>
      <c r="BD634" s="171"/>
      <c r="BE634" s="171"/>
      <c r="BF634" s="171"/>
      <c r="BG634" s="171"/>
      <c r="BH634" s="171"/>
      <c r="BI634" s="171"/>
      <c r="BJ634" s="171"/>
      <c r="BK634" s="171"/>
      <c r="BL634" s="171"/>
      <c r="BM634" s="171"/>
      <c r="BN634" s="171"/>
      <c r="BO634" s="171"/>
      <c r="BP634" s="171"/>
      <c r="BQ634" s="171"/>
      <c r="BR634" s="171"/>
      <c r="BS634" s="171"/>
      <c r="BT634" s="171"/>
      <c r="BU634" s="171"/>
      <c r="BV634" s="171"/>
      <c r="BW634" s="171"/>
      <c r="BX634" s="171"/>
      <c r="BY634" s="171"/>
      <c r="BZ634" s="171"/>
      <c r="CA634" s="171"/>
      <c r="CB634" s="171"/>
      <c r="CC634" s="171"/>
      <c r="CD634" s="171"/>
      <c r="CE634" s="171"/>
      <c r="CF634" s="171"/>
      <c r="CG634" s="171"/>
      <c r="CH634" s="171"/>
      <c r="CI634" s="171"/>
      <c r="CJ634" s="171"/>
      <c r="CK634" s="171"/>
      <c r="CL634" s="171"/>
      <c r="CM634" s="171"/>
      <c r="CN634" s="171"/>
      <c r="CO634" s="171"/>
      <c r="CP634" s="171"/>
      <c r="CQ634" s="171"/>
      <c r="CR634" s="171"/>
      <c r="CS634" s="171"/>
      <c r="CT634" s="171"/>
      <c r="CU634" s="171"/>
      <c r="CV634" s="171"/>
      <c r="CW634" s="171"/>
      <c r="CX634" s="171"/>
      <c r="CY634" s="171"/>
      <c r="CZ634" s="171"/>
    </row>
    <row r="635" s="175" customFormat="true" ht="25.15" customHeight="true" x14ac:dyDescent="0.2">
      <c r="C635" s="1128"/>
      <c r="D635" s="1127"/>
      <c r="E635" s="473"/>
      <c r="F635" s="473"/>
      <c r="G635" s="473"/>
      <c r="H635" s="1128"/>
      <c r="I635" s="1127"/>
      <c r="J635" s="473"/>
      <c r="K635" s="473"/>
      <c r="L635" s="473"/>
      <c r="M635" s="1129" t="s">
        <v>189</v>
      </c>
      <c r="N635" s="1127"/>
      <c r="O635" s="545" t="s">
        <v>190</v>
      </c>
      <c r="P635" s="473"/>
      <c r="Q635" s="473"/>
      <c r="AB635" s="168"/>
      <c r="AC635" s="168"/>
      <c r="AD635" s="168"/>
      <c r="AE635" s="168"/>
      <c r="AF635" s="168"/>
      <c r="AG635" s="168"/>
      <c r="AH635" s="168"/>
      <c r="AI635" s="168"/>
      <c r="AJ635" s="168"/>
      <c r="AK635" s="168"/>
      <c r="AL635" s="168"/>
      <c r="AM635" s="168"/>
      <c r="AN635" s="168"/>
      <c r="AO635" s="168"/>
      <c r="AP635" s="168"/>
      <c r="AQ635" s="168"/>
      <c r="AR635" s="168"/>
      <c r="AS635" s="168"/>
      <c r="AT635" s="168"/>
      <c r="AU635" s="168"/>
      <c r="AV635" s="168"/>
      <c r="AW635" s="168"/>
      <c r="AX635" s="168"/>
      <c r="AY635" s="168"/>
      <c r="AZ635" s="168"/>
      <c r="BA635" s="171"/>
      <c r="BB635" s="256"/>
      <c r="BC635" s="171"/>
      <c r="BD635" s="171"/>
      <c r="BE635" s="171"/>
      <c r="BF635" s="171"/>
      <c r="BG635" s="171"/>
      <c r="BH635" s="171"/>
      <c r="BI635" s="171"/>
      <c r="BJ635" s="171"/>
      <c r="BK635" s="171"/>
      <c r="BL635" s="171"/>
      <c r="BM635" s="171"/>
      <c r="BN635" s="171"/>
      <c r="BO635" s="171"/>
      <c r="BP635" s="171"/>
      <c r="BQ635" s="171"/>
      <c r="BR635" s="171"/>
      <c r="BS635" s="171"/>
      <c r="BT635" s="171"/>
      <c r="BU635" s="171"/>
      <c r="BV635" s="171"/>
      <c r="BW635" s="171"/>
      <c r="BX635" s="171"/>
      <c r="BY635" s="171"/>
      <c r="BZ635" s="171"/>
      <c r="CA635" s="171"/>
      <c r="CB635" s="171"/>
      <c r="CC635" s="171"/>
      <c r="CD635" s="171"/>
      <c r="CE635" s="171"/>
      <c r="CF635" s="171"/>
      <c r="CG635" s="171"/>
      <c r="CH635" s="171"/>
      <c r="CI635" s="171"/>
      <c r="CJ635" s="171"/>
      <c r="CK635" s="171"/>
      <c r="CL635" s="171"/>
      <c r="CM635" s="171"/>
      <c r="CN635" s="171"/>
      <c r="CO635" s="171"/>
      <c r="CP635" s="171"/>
      <c r="CQ635" s="171"/>
      <c r="CR635" s="171"/>
      <c r="CS635" s="171"/>
      <c r="CT635" s="171"/>
      <c r="CU635" s="171"/>
      <c r="CV635" s="171"/>
      <c r="CW635" s="171"/>
      <c r="CX635" s="171"/>
      <c r="CY635" s="171"/>
      <c r="CZ635" s="171"/>
    </row>
    <row r="636" s="175" customFormat="true" ht="25.15" customHeight="true" x14ac:dyDescent="0.2">
      <c r="C636" s="1128"/>
      <c r="D636" s="1127"/>
      <c r="E636" s="473"/>
      <c r="F636" s="473"/>
      <c r="G636" s="473"/>
      <c r="H636" s="1128"/>
      <c r="I636" s="1127"/>
      <c r="J636" s="473"/>
      <c r="K636" s="473"/>
      <c r="L636" s="473"/>
      <c r="M636" s="1172" t="s">
        <v>190</v>
      </c>
      <c r="N636" s="1127"/>
      <c r="O636" s="546">
        <v>0.99999999999999989</v>
      </c>
      <c r="P636" s="473"/>
      <c r="Q636" s="473"/>
      <c r="AB636" s="168"/>
      <c r="AC636" s="168"/>
      <c r="AD636" s="168"/>
      <c r="AE636" s="168"/>
      <c r="AF636" s="168"/>
      <c r="AG636" s="168"/>
      <c r="AH636" s="168"/>
      <c r="AI636" s="168"/>
      <c r="AJ636" s="168"/>
      <c r="AK636" s="168"/>
      <c r="AL636" s="168"/>
      <c r="AM636" s="168"/>
      <c r="AN636" s="168"/>
      <c r="AO636" s="168"/>
      <c r="AP636" s="168"/>
      <c r="AQ636" s="168"/>
      <c r="AR636" s="168"/>
      <c r="AS636" s="168"/>
      <c r="AT636" s="168"/>
      <c r="AU636" s="168"/>
      <c r="AV636" s="168"/>
      <c r="AW636" s="168"/>
      <c r="AX636" s="168"/>
      <c r="AY636" s="168"/>
      <c r="AZ636" s="168"/>
      <c r="BA636" s="171"/>
      <c r="BB636" s="256"/>
      <c r="BC636" s="171"/>
      <c r="BD636" s="171"/>
      <c r="BE636" s="171"/>
      <c r="BF636" s="171"/>
      <c r="BG636" s="171"/>
      <c r="BH636" s="171"/>
      <c r="BI636" s="171"/>
      <c r="BJ636" s="171"/>
      <c r="BK636" s="171"/>
      <c r="BL636" s="171"/>
      <c r="BM636" s="171"/>
      <c r="BN636" s="171"/>
      <c r="BO636" s="171"/>
      <c r="BP636" s="171"/>
      <c r="BQ636" s="171"/>
      <c r="BR636" s="171"/>
      <c r="BS636" s="171"/>
      <c r="BT636" s="171"/>
      <c r="BU636" s="171"/>
      <c r="BV636" s="171"/>
      <c r="BW636" s="171"/>
      <c r="BX636" s="171"/>
      <c r="BY636" s="171"/>
      <c r="BZ636" s="171"/>
      <c r="CA636" s="171"/>
      <c r="CB636" s="171"/>
      <c r="CC636" s="171"/>
      <c r="CD636" s="171"/>
      <c r="CE636" s="171"/>
      <c r="CF636" s="171"/>
      <c r="CG636" s="171"/>
      <c r="CH636" s="171"/>
      <c r="CI636" s="171"/>
      <c r="CJ636" s="171"/>
      <c r="CK636" s="171"/>
      <c r="CL636" s="171"/>
      <c r="CM636" s="171"/>
      <c r="CN636" s="171"/>
      <c r="CO636" s="171"/>
      <c r="CP636" s="171"/>
      <c r="CQ636" s="171"/>
      <c r="CR636" s="171"/>
      <c r="CS636" s="171"/>
      <c r="CT636" s="171"/>
      <c r="CU636" s="171"/>
      <c r="CV636" s="171"/>
      <c r="CW636" s="171"/>
      <c r="CX636" s="171"/>
      <c r="CY636" s="171"/>
      <c r="CZ636" s="171"/>
    </row>
    <row r="637" s="175" customFormat="true" ht="25.15" customHeight="true" x14ac:dyDescent="0.2">
      <c r="C637" s="1128"/>
      <c r="D637" s="1127"/>
      <c r="E637" s="473"/>
      <c r="F637" s="473"/>
      <c r="G637" s="473"/>
      <c r="H637" s="1128"/>
      <c r="I637" s="1127"/>
      <c r="J637" s="473"/>
      <c r="K637" s="473"/>
      <c r="L637" s="473"/>
      <c r="M637" s="1128"/>
      <c r="N637" s="1127"/>
      <c r="O637" s="474"/>
      <c r="P637" s="473"/>
      <c r="Q637" s="473"/>
      <c r="AB637" s="168"/>
      <c r="AC637" s="168"/>
      <c r="AD637" s="168"/>
      <c r="AE637" s="168"/>
      <c r="AF637" s="168"/>
      <c r="AG637" s="168"/>
      <c r="AH637" s="168"/>
      <c r="AI637" s="168"/>
      <c r="AJ637" s="168"/>
      <c r="AK637" s="168"/>
      <c r="AL637" s="168"/>
      <c r="AM637" s="168"/>
      <c r="AN637" s="168"/>
      <c r="AO637" s="168"/>
      <c r="AP637" s="168"/>
      <c r="AQ637" s="168"/>
      <c r="AR637" s="168"/>
      <c r="AS637" s="168"/>
      <c r="AT637" s="168"/>
      <c r="AU637" s="168"/>
      <c r="AV637" s="168"/>
      <c r="AW637" s="168"/>
      <c r="AX637" s="168"/>
      <c r="AY637" s="168"/>
      <c r="AZ637" s="168"/>
      <c r="BA637" s="171"/>
      <c r="BB637" s="256"/>
      <c r="BC637" s="171"/>
      <c r="BD637" s="171"/>
      <c r="BE637" s="171"/>
      <c r="BF637" s="171"/>
      <c r="BG637" s="171"/>
      <c r="BH637" s="171"/>
      <c r="BI637" s="171"/>
      <c r="BJ637" s="171"/>
      <c r="BK637" s="171"/>
      <c r="BL637" s="171"/>
      <c r="BM637" s="171"/>
      <c r="BN637" s="171"/>
      <c r="BO637" s="171"/>
      <c r="BP637" s="171"/>
      <c r="BQ637" s="171"/>
      <c r="BR637" s="171"/>
      <c r="BS637" s="171"/>
      <c r="BT637" s="171"/>
      <c r="BU637" s="171"/>
      <c r="BV637" s="171"/>
      <c r="BW637" s="171"/>
      <c r="BX637" s="171"/>
      <c r="BY637" s="171"/>
      <c r="BZ637" s="171"/>
      <c r="CA637" s="171"/>
      <c r="CB637" s="171"/>
      <c r="CC637" s="171"/>
      <c r="CD637" s="171"/>
      <c r="CE637" s="171"/>
      <c r="CF637" s="171"/>
      <c r="CG637" s="171"/>
      <c r="CH637" s="171"/>
      <c r="CI637" s="171"/>
      <c r="CJ637" s="171"/>
      <c r="CK637" s="171"/>
      <c r="CL637" s="171"/>
      <c r="CM637" s="171"/>
      <c r="CN637" s="171"/>
      <c r="CO637" s="171"/>
      <c r="CP637" s="171"/>
      <c r="CQ637" s="171"/>
      <c r="CR637" s="171"/>
      <c r="CS637" s="171"/>
      <c r="CT637" s="171"/>
      <c r="CU637" s="171"/>
      <c r="CV637" s="171"/>
      <c r="CW637" s="171"/>
      <c r="CX637" s="171"/>
      <c r="CY637" s="171"/>
      <c r="CZ637" s="171"/>
    </row>
    <row r="638" s="175" customFormat="true" ht="25.15" customHeight="true" x14ac:dyDescent="0.2">
      <c r="C638" s="1128"/>
      <c r="D638" s="1127"/>
      <c r="E638" s="473"/>
      <c r="F638" s="473"/>
      <c r="G638" s="473"/>
      <c r="H638" s="1128"/>
      <c r="I638" s="1127"/>
      <c r="J638" s="473"/>
      <c r="K638" s="473"/>
      <c r="L638" s="473"/>
      <c r="M638" s="1128"/>
      <c r="N638" s="1127"/>
      <c r="O638" s="473"/>
      <c r="P638" s="473"/>
      <c r="Q638" s="473"/>
      <c r="AB638" s="168"/>
      <c r="AC638" s="168"/>
      <c r="AD638" s="168"/>
      <c r="AE638" s="168"/>
      <c r="AF638" s="168"/>
      <c r="AG638" s="168"/>
      <c r="AH638" s="168"/>
      <c r="AI638" s="168"/>
      <c r="AJ638" s="168"/>
      <c r="AK638" s="168"/>
      <c r="AL638" s="168"/>
      <c r="AM638" s="168"/>
      <c r="AN638" s="168"/>
      <c r="AO638" s="168"/>
      <c r="AP638" s="168"/>
      <c r="AQ638" s="168"/>
      <c r="AR638" s="168"/>
      <c r="AS638" s="168"/>
      <c r="AT638" s="168"/>
      <c r="AU638" s="168"/>
      <c r="AV638" s="168"/>
      <c r="AW638" s="168"/>
      <c r="AX638" s="168"/>
      <c r="AY638" s="168"/>
      <c r="AZ638" s="168"/>
      <c r="BA638" s="171"/>
      <c r="BB638" s="256"/>
      <c r="BC638" s="171"/>
      <c r="BD638" s="171"/>
      <c r="BE638" s="171"/>
      <c r="BF638" s="171"/>
      <c r="BG638" s="171"/>
      <c r="BH638" s="171"/>
      <c r="BI638" s="171"/>
      <c r="BJ638" s="171"/>
      <c r="BK638" s="171"/>
      <c r="BL638" s="171"/>
      <c r="BM638" s="171"/>
      <c r="BN638" s="171"/>
      <c r="BO638" s="171"/>
      <c r="BP638" s="171"/>
      <c r="BQ638" s="171"/>
      <c r="BR638" s="171"/>
      <c r="BS638" s="171"/>
      <c r="BT638" s="171"/>
      <c r="BU638" s="171"/>
      <c r="BV638" s="171"/>
      <c r="BW638" s="171"/>
      <c r="BX638" s="171"/>
      <c r="BY638" s="171"/>
      <c r="BZ638" s="171"/>
      <c r="CA638" s="171"/>
      <c r="CB638" s="171"/>
      <c r="CC638" s="171"/>
      <c r="CD638" s="171"/>
      <c r="CE638" s="171"/>
      <c r="CF638" s="171"/>
      <c r="CG638" s="171"/>
      <c r="CH638" s="171"/>
      <c r="CI638" s="171"/>
      <c r="CJ638" s="171"/>
      <c r="CK638" s="171"/>
      <c r="CL638" s="171"/>
      <c r="CM638" s="171"/>
      <c r="CN638" s="171"/>
      <c r="CO638" s="171"/>
      <c r="CP638" s="171"/>
      <c r="CQ638" s="171"/>
      <c r="CR638" s="171"/>
      <c r="CS638" s="171"/>
      <c r="CT638" s="171"/>
      <c r="CU638" s="171"/>
      <c r="CV638" s="171"/>
      <c r="CW638" s="171"/>
      <c r="CX638" s="171"/>
      <c r="CY638" s="171"/>
      <c r="CZ638" s="171"/>
    </row>
    <row r="639" s="175" customFormat="true" ht="25.15" customHeight="true" x14ac:dyDescent="0.2">
      <c r="C639" s="1128"/>
      <c r="D639" s="1127"/>
      <c r="E639" s="473"/>
      <c r="F639" s="473"/>
      <c r="G639" s="473"/>
      <c r="H639" s="1128"/>
      <c r="I639" s="1127"/>
      <c r="J639" s="473"/>
      <c r="K639" s="473"/>
      <c r="L639" s="473"/>
      <c r="M639" s="1128"/>
      <c r="N639" s="1127"/>
      <c r="O639" s="473"/>
      <c r="P639" s="473"/>
      <c r="Q639" s="473"/>
      <c r="AB639" s="168"/>
      <c r="AC639" s="168"/>
      <c r="AD639" s="168"/>
      <c r="AE639" s="168"/>
      <c r="AF639" s="168"/>
      <c r="AG639" s="168"/>
      <c r="AH639" s="168"/>
      <c r="AI639" s="168"/>
      <c r="AJ639" s="168"/>
      <c r="AK639" s="168"/>
      <c r="AL639" s="168"/>
      <c r="AM639" s="168"/>
      <c r="AN639" s="168"/>
      <c r="AO639" s="168"/>
      <c r="AP639" s="168"/>
      <c r="AQ639" s="168"/>
      <c r="AR639" s="168"/>
      <c r="AS639" s="168"/>
      <c r="AT639" s="168"/>
      <c r="AU639" s="168"/>
      <c r="AV639" s="168"/>
      <c r="AW639" s="168"/>
      <c r="AX639" s="168"/>
      <c r="AY639" s="168"/>
      <c r="AZ639" s="168"/>
      <c r="BA639" s="171"/>
      <c r="BB639" s="256"/>
      <c r="BC639" s="171"/>
      <c r="BD639" s="171"/>
      <c r="BE639" s="171"/>
      <c r="BF639" s="171"/>
      <c r="BG639" s="171"/>
      <c r="BH639" s="171"/>
      <c r="BI639" s="171"/>
      <c r="BJ639" s="171"/>
      <c r="BK639" s="171"/>
      <c r="BL639" s="171"/>
      <c r="BM639" s="171"/>
      <c r="BN639" s="171"/>
      <c r="BO639" s="171"/>
      <c r="BP639" s="171"/>
      <c r="BQ639" s="171"/>
      <c r="BR639" s="171"/>
      <c r="BS639" s="171"/>
      <c r="BT639" s="171"/>
      <c r="BU639" s="171"/>
      <c r="BV639" s="171"/>
      <c r="BW639" s="171"/>
      <c r="BX639" s="171"/>
      <c r="BY639" s="171"/>
      <c r="BZ639" s="171"/>
      <c r="CA639" s="171"/>
      <c r="CB639" s="171"/>
      <c r="CC639" s="171"/>
      <c r="CD639" s="171"/>
      <c r="CE639" s="171"/>
      <c r="CF639" s="171"/>
      <c r="CG639" s="171"/>
      <c r="CH639" s="171"/>
      <c r="CI639" s="171"/>
      <c r="CJ639" s="171"/>
      <c r="CK639" s="171"/>
      <c r="CL639" s="171"/>
      <c r="CM639" s="171"/>
      <c r="CN639" s="171"/>
      <c r="CO639" s="171"/>
      <c r="CP639" s="171"/>
      <c r="CQ639" s="171"/>
      <c r="CR639" s="171"/>
      <c r="CS639" s="171"/>
      <c r="CT639" s="171"/>
      <c r="CU639" s="171"/>
      <c r="CV639" s="171"/>
      <c r="CW639" s="171"/>
      <c r="CX639" s="171"/>
      <c r="CY639" s="171"/>
      <c r="CZ639" s="171"/>
    </row>
    <row r="640" s="175" customFormat="true" ht="25.15" customHeight="true" x14ac:dyDescent="0.2">
      <c r="C640" s="1128"/>
      <c r="D640" s="1127"/>
      <c r="E640" s="473"/>
      <c r="F640" s="473"/>
      <c r="G640" s="473"/>
      <c r="H640" s="1128"/>
      <c r="I640" s="1127"/>
      <c r="J640" s="473"/>
      <c r="K640" s="473"/>
      <c r="L640" s="473"/>
      <c r="M640" s="1128"/>
      <c r="N640" s="1127"/>
      <c r="O640" s="473"/>
      <c r="P640" s="473"/>
      <c r="Q640" s="473"/>
      <c r="AB640" s="168"/>
      <c r="AC640" s="168"/>
      <c r="AD640" s="168"/>
      <c r="AE640" s="168"/>
      <c r="AF640" s="168"/>
      <c r="AG640" s="168"/>
      <c r="AH640" s="168"/>
      <c r="AI640" s="168"/>
      <c r="AJ640" s="168"/>
      <c r="AK640" s="168"/>
      <c r="AL640" s="168"/>
      <c r="AM640" s="168"/>
      <c r="AN640" s="168"/>
      <c r="AO640" s="168"/>
      <c r="AP640" s="168"/>
      <c r="AQ640" s="168"/>
      <c r="AR640" s="168"/>
      <c r="AS640" s="168"/>
      <c r="AT640" s="168"/>
      <c r="AU640" s="168"/>
      <c r="AV640" s="168"/>
      <c r="AW640" s="168"/>
      <c r="AX640" s="168"/>
      <c r="AY640" s="168"/>
      <c r="AZ640" s="168"/>
      <c r="BA640" s="171"/>
      <c r="BB640" s="256"/>
      <c r="BC640" s="171"/>
      <c r="BD640" s="171"/>
      <c r="BE640" s="171"/>
      <c r="BF640" s="171"/>
      <c r="BG640" s="171"/>
      <c r="BH640" s="171"/>
      <c r="BI640" s="171"/>
      <c r="BJ640" s="171"/>
      <c r="BK640" s="171"/>
      <c r="BL640" s="171"/>
      <c r="BM640" s="171"/>
      <c r="BN640" s="171"/>
      <c r="BO640" s="171"/>
      <c r="BP640" s="171"/>
      <c r="BQ640" s="171"/>
      <c r="BR640" s="171"/>
      <c r="BS640" s="171"/>
      <c r="BT640" s="171"/>
      <c r="BU640" s="171"/>
      <c r="BV640" s="171"/>
      <c r="BW640" s="171"/>
      <c r="BX640" s="171"/>
      <c r="BY640" s="171"/>
      <c r="BZ640" s="171"/>
      <c r="CA640" s="171"/>
      <c r="CB640" s="171"/>
      <c r="CC640" s="171"/>
      <c r="CD640" s="171"/>
      <c r="CE640" s="171"/>
      <c r="CF640" s="171"/>
      <c r="CG640" s="171"/>
      <c r="CH640" s="171"/>
      <c r="CI640" s="171"/>
      <c r="CJ640" s="171"/>
      <c r="CK640" s="171"/>
      <c r="CL640" s="171"/>
      <c r="CM640" s="171"/>
      <c r="CN640" s="171"/>
      <c r="CO640" s="171"/>
      <c r="CP640" s="171"/>
      <c r="CQ640" s="171"/>
      <c r="CR640" s="171"/>
      <c r="CS640" s="171"/>
      <c r="CT640" s="171"/>
      <c r="CU640" s="171"/>
      <c r="CV640" s="171"/>
      <c r="CW640" s="171"/>
      <c r="CX640" s="171"/>
      <c r="CY640" s="171"/>
      <c r="CZ640" s="171"/>
    </row>
    <row r="641" s="175" customFormat="true" ht="25.15" customHeight="true" x14ac:dyDescent="0.2">
      <c r="C641" s="1128"/>
      <c r="D641" s="1127"/>
      <c r="E641" s="473"/>
      <c r="F641" s="473"/>
      <c r="G641" s="473"/>
      <c r="H641" s="1128"/>
      <c r="I641" s="1127"/>
      <c r="J641" s="473"/>
      <c r="K641" s="473"/>
      <c r="L641" s="473"/>
      <c r="M641" s="1128"/>
      <c r="N641" s="1127"/>
      <c r="O641" s="473"/>
      <c r="P641" s="473"/>
      <c r="Q641" s="473"/>
      <c r="AB641" s="168"/>
      <c r="AC641" s="168"/>
      <c r="AD641" s="168"/>
      <c r="AE641" s="168"/>
      <c r="AF641" s="168"/>
      <c r="AG641" s="168"/>
      <c r="AH641" s="168"/>
      <c r="AI641" s="168"/>
      <c r="AJ641" s="168"/>
      <c r="AK641" s="168"/>
      <c r="AL641" s="168"/>
      <c r="AM641" s="168"/>
      <c r="AN641" s="168"/>
      <c r="AO641" s="168"/>
      <c r="AP641" s="168"/>
      <c r="AQ641" s="168"/>
      <c r="AR641" s="168"/>
      <c r="AS641" s="168"/>
      <c r="AT641" s="168"/>
      <c r="AU641" s="168"/>
      <c r="AV641" s="168"/>
      <c r="AW641" s="168"/>
      <c r="AX641" s="168"/>
      <c r="AY641" s="168"/>
      <c r="AZ641" s="168"/>
      <c r="BA641" s="171"/>
      <c r="BB641" s="256"/>
      <c r="BC641" s="171"/>
      <c r="BD641" s="171"/>
      <c r="BE641" s="171"/>
      <c r="BF641" s="171"/>
      <c r="BG641" s="171"/>
      <c r="BH641" s="171"/>
      <c r="BI641" s="171"/>
      <c r="BJ641" s="171"/>
      <c r="BK641" s="171"/>
      <c r="BL641" s="171"/>
      <c r="BM641" s="171"/>
      <c r="BN641" s="171"/>
      <c r="BO641" s="171"/>
      <c r="BP641" s="171"/>
      <c r="BQ641" s="171"/>
      <c r="BR641" s="171"/>
      <c r="BS641" s="171"/>
      <c r="BT641" s="171"/>
      <c r="BU641" s="171"/>
      <c r="BV641" s="171"/>
      <c r="BW641" s="171"/>
      <c r="BX641" s="171"/>
      <c r="BY641" s="171"/>
      <c r="BZ641" s="171"/>
      <c r="CA641" s="171"/>
      <c r="CB641" s="171"/>
      <c r="CC641" s="171"/>
      <c r="CD641" s="171"/>
      <c r="CE641" s="171"/>
      <c r="CF641" s="171"/>
      <c r="CG641" s="171"/>
      <c r="CH641" s="171"/>
      <c r="CI641" s="171"/>
      <c r="CJ641" s="171"/>
      <c r="CK641" s="171"/>
      <c r="CL641" s="171"/>
      <c r="CM641" s="171"/>
      <c r="CN641" s="171"/>
      <c r="CO641" s="171"/>
      <c r="CP641" s="171"/>
      <c r="CQ641" s="171"/>
      <c r="CR641" s="171"/>
      <c r="CS641" s="171"/>
      <c r="CT641" s="171"/>
      <c r="CU641" s="171"/>
      <c r="CV641" s="171"/>
      <c r="CW641" s="171"/>
      <c r="CX641" s="171"/>
      <c r="CY641" s="171"/>
      <c r="CZ641" s="171"/>
    </row>
    <row r="642" s="175" customFormat="true" ht="25.15" customHeight="true" x14ac:dyDescent="0.2">
      <c r="C642" s="1128"/>
      <c r="D642" s="1127"/>
      <c r="E642" s="473"/>
      <c r="F642" s="473"/>
      <c r="G642" s="473"/>
      <c r="H642" s="1128"/>
      <c r="I642" s="1127"/>
      <c r="J642" s="473"/>
      <c r="K642" s="473"/>
      <c r="L642" s="473"/>
      <c r="M642" s="1128"/>
      <c r="N642" s="1127"/>
      <c r="O642" s="473"/>
      <c r="P642" s="473"/>
      <c r="Q642" s="473"/>
      <c r="AB642" s="168"/>
      <c r="AC642" s="168"/>
      <c r="AD642" s="168"/>
      <c r="AE642" s="168"/>
      <c r="AF642" s="168"/>
      <c r="AG642" s="168"/>
      <c r="AH642" s="168"/>
      <c r="AI642" s="168"/>
      <c r="AJ642" s="168"/>
      <c r="AK642" s="168"/>
      <c r="AL642" s="168"/>
      <c r="AM642" s="168"/>
      <c r="AN642" s="168"/>
      <c r="AO642" s="168"/>
      <c r="AP642" s="168"/>
      <c r="AQ642" s="168"/>
      <c r="AR642" s="168"/>
      <c r="AS642" s="168"/>
      <c r="AT642" s="168"/>
      <c r="AU642" s="168"/>
      <c r="AV642" s="168"/>
      <c r="AW642" s="168"/>
      <c r="AX642" s="168"/>
      <c r="AY642" s="168"/>
      <c r="AZ642" s="168"/>
      <c r="BA642" s="171"/>
      <c r="BB642" s="256"/>
      <c r="BC642" s="171"/>
      <c r="BD642" s="171"/>
      <c r="BE642" s="171"/>
      <c r="BF642" s="171"/>
      <c r="BG642" s="171"/>
      <c r="BH642" s="171"/>
      <c r="BI642" s="171"/>
      <c r="BJ642" s="171"/>
      <c r="BK642" s="171"/>
      <c r="BL642" s="171"/>
      <c r="BM642" s="171"/>
      <c r="BN642" s="171"/>
      <c r="BO642" s="171"/>
      <c r="BP642" s="171"/>
      <c r="BQ642" s="171"/>
      <c r="BR642" s="171"/>
      <c r="BS642" s="171"/>
      <c r="BT642" s="171"/>
      <c r="BU642" s="171"/>
      <c r="BV642" s="171"/>
      <c r="BW642" s="171"/>
      <c r="BX642" s="171"/>
      <c r="BY642" s="171"/>
      <c r="BZ642" s="171"/>
      <c r="CA642" s="171"/>
      <c r="CB642" s="171"/>
      <c r="CC642" s="171"/>
      <c r="CD642" s="171"/>
      <c r="CE642" s="171"/>
      <c r="CF642" s="171"/>
      <c r="CG642" s="171"/>
      <c r="CH642" s="171"/>
      <c r="CI642" s="171"/>
      <c r="CJ642" s="171"/>
      <c r="CK642" s="171"/>
      <c r="CL642" s="171"/>
      <c r="CM642" s="171"/>
      <c r="CN642" s="171"/>
      <c r="CO642" s="171"/>
      <c r="CP642" s="171"/>
      <c r="CQ642" s="171"/>
      <c r="CR642" s="171"/>
      <c r="CS642" s="171"/>
      <c r="CT642" s="171"/>
      <c r="CU642" s="171"/>
      <c r="CV642" s="171"/>
      <c r="CW642" s="171"/>
      <c r="CX642" s="171"/>
      <c r="CY642" s="171"/>
      <c r="CZ642" s="171"/>
    </row>
    <row r="643" s="175" customFormat="true" ht="25.15" customHeight="true" x14ac:dyDescent="0.2">
      <c r="C643" s="1128"/>
      <c r="D643" s="1127"/>
      <c r="E643" s="473"/>
      <c r="F643" s="473"/>
      <c r="G643" s="473"/>
      <c r="H643" s="1128"/>
      <c r="I643" s="1127"/>
      <c r="J643" s="473"/>
      <c r="K643" s="473"/>
      <c r="L643" s="473"/>
      <c r="M643" s="1128"/>
      <c r="N643" s="1127"/>
      <c r="O643" s="473"/>
      <c r="P643" s="473"/>
      <c r="Q643" s="473"/>
      <c r="AB643" s="168"/>
      <c r="AC643" s="168"/>
      <c r="AD643" s="168"/>
      <c r="AE643" s="168"/>
      <c r="AF643" s="168"/>
      <c r="AG643" s="168"/>
      <c r="AH643" s="168"/>
      <c r="AI643" s="168"/>
      <c r="AJ643" s="168"/>
      <c r="AK643" s="168"/>
      <c r="AL643" s="168"/>
      <c r="AM643" s="168"/>
      <c r="AN643" s="168"/>
      <c r="AO643" s="168"/>
      <c r="AP643" s="168"/>
      <c r="AQ643" s="168"/>
      <c r="AR643" s="168"/>
      <c r="AS643" s="168"/>
      <c r="AT643" s="168"/>
      <c r="AU643" s="168"/>
      <c r="AV643" s="168"/>
      <c r="AW643" s="168"/>
      <c r="AX643" s="168"/>
      <c r="AY643" s="168"/>
      <c r="AZ643" s="168"/>
      <c r="BA643" s="171"/>
      <c r="BB643" s="256"/>
      <c r="BC643" s="171"/>
      <c r="BD643" s="171"/>
      <c r="BE643" s="171"/>
      <c r="BF643" s="171"/>
      <c r="BG643" s="171"/>
      <c r="BH643" s="171"/>
      <c r="BI643" s="171"/>
      <c r="BJ643" s="171"/>
      <c r="BK643" s="171"/>
      <c r="BL643" s="171"/>
      <c r="BM643" s="171"/>
      <c r="BN643" s="171"/>
      <c r="BO643" s="171"/>
      <c r="BP643" s="171"/>
      <c r="BQ643" s="171"/>
      <c r="BR643" s="171"/>
      <c r="BS643" s="171"/>
      <c r="BT643" s="171"/>
      <c r="BU643" s="171"/>
      <c r="BV643" s="171"/>
      <c r="BW643" s="171"/>
      <c r="BX643" s="171"/>
      <c r="BY643" s="171"/>
      <c r="BZ643" s="171"/>
      <c r="CA643" s="171"/>
      <c r="CB643" s="171"/>
      <c r="CC643" s="171"/>
      <c r="CD643" s="171"/>
      <c r="CE643" s="171"/>
      <c r="CF643" s="171"/>
      <c r="CG643" s="171"/>
      <c r="CH643" s="171"/>
      <c r="CI643" s="171"/>
      <c r="CJ643" s="171"/>
      <c r="CK643" s="171"/>
      <c r="CL643" s="171"/>
      <c r="CM643" s="171"/>
      <c r="CN643" s="171"/>
      <c r="CO643" s="171"/>
      <c r="CP643" s="171"/>
      <c r="CQ643" s="171"/>
      <c r="CR643" s="171"/>
      <c r="CS643" s="171"/>
      <c r="CT643" s="171"/>
      <c r="CU643" s="171"/>
      <c r="CV643" s="171"/>
      <c r="CW643" s="171"/>
      <c r="CX643" s="171"/>
      <c r="CY643" s="171"/>
      <c r="CZ643" s="171"/>
    </row>
    <row r="644" s="175" customFormat="true" ht="25.15" customHeight="true" x14ac:dyDescent="0.2">
      <c r="C644" s="1128"/>
      <c r="D644" s="1127"/>
      <c r="E644" s="473"/>
      <c r="F644" s="473"/>
      <c r="G644" s="473"/>
      <c r="H644" s="1128"/>
      <c r="I644" s="1127"/>
      <c r="J644" s="473"/>
      <c r="K644" s="473"/>
      <c r="L644" s="473"/>
      <c r="M644" s="1128"/>
      <c r="N644" s="1127"/>
      <c r="O644" s="473"/>
      <c r="P644" s="473"/>
      <c r="Q644" s="473"/>
      <c r="AB644" s="168"/>
      <c r="AC644" s="168"/>
      <c r="AD644" s="168"/>
      <c r="AE644" s="168"/>
      <c r="AF644" s="168"/>
      <c r="AG644" s="168"/>
      <c r="AH644" s="168"/>
      <c r="AI644" s="168"/>
      <c r="AJ644" s="168"/>
      <c r="AK644" s="168"/>
      <c r="AL644" s="168"/>
      <c r="AM644" s="168"/>
      <c r="AN644" s="168"/>
      <c r="AO644" s="168"/>
      <c r="AP644" s="168"/>
      <c r="AQ644" s="168"/>
      <c r="AR644" s="168"/>
      <c r="AS644" s="168"/>
      <c r="AT644" s="168"/>
      <c r="AU644" s="168"/>
      <c r="AV644" s="168"/>
      <c r="AW644" s="168"/>
      <c r="AX644" s="168"/>
      <c r="AY644" s="168"/>
      <c r="AZ644" s="168"/>
      <c r="BA644" s="171"/>
      <c r="BB644" s="256"/>
      <c r="BC644" s="171"/>
      <c r="BD644" s="171"/>
      <c r="BE644" s="171"/>
      <c r="BF644" s="171"/>
      <c r="BG644" s="171"/>
      <c r="BH644" s="171"/>
      <c r="BI644" s="171"/>
      <c r="BJ644" s="171"/>
      <c r="BK644" s="171"/>
      <c r="BL644" s="171"/>
      <c r="BM644" s="171"/>
      <c r="BN644" s="171"/>
      <c r="BO644" s="171"/>
      <c r="BP644" s="171"/>
      <c r="BQ644" s="171"/>
      <c r="BR644" s="171"/>
      <c r="BS644" s="171"/>
      <c r="BT644" s="171"/>
      <c r="BU644" s="171"/>
      <c r="BV644" s="171"/>
      <c r="BW644" s="171"/>
      <c r="BX644" s="171"/>
      <c r="BY644" s="171"/>
      <c r="BZ644" s="171"/>
      <c r="CA644" s="171"/>
      <c r="CB644" s="171"/>
      <c r="CC644" s="171"/>
      <c r="CD644" s="171"/>
      <c r="CE644" s="171"/>
      <c r="CF644" s="171"/>
      <c r="CG644" s="171"/>
      <c r="CH644" s="171"/>
      <c r="CI644" s="171"/>
      <c r="CJ644" s="171"/>
      <c r="CK644" s="171"/>
      <c r="CL644" s="171"/>
      <c r="CM644" s="171"/>
      <c r="CN644" s="171"/>
      <c r="CO644" s="171"/>
      <c r="CP644" s="171"/>
      <c r="CQ644" s="171"/>
      <c r="CR644" s="171"/>
      <c r="CS644" s="171"/>
      <c r="CT644" s="171"/>
      <c r="CU644" s="171"/>
      <c r="CV644" s="171"/>
      <c r="CW644" s="171"/>
      <c r="CX644" s="171"/>
      <c r="CY644" s="171"/>
      <c r="CZ644" s="171"/>
    </row>
    <row r="645" s="175" customFormat="true" ht="25.15" customHeight="true" x14ac:dyDescent="0.2">
      <c r="C645" s="1128"/>
      <c r="D645" s="1127"/>
      <c r="E645" s="473"/>
      <c r="F645" s="473"/>
      <c r="G645" s="473"/>
      <c r="H645" s="1128"/>
      <c r="I645" s="1127"/>
      <c r="J645" s="473"/>
      <c r="K645" s="473"/>
      <c r="L645" s="473"/>
      <c r="M645" s="1128"/>
      <c r="N645" s="1127"/>
      <c r="O645" s="473"/>
      <c r="P645" s="473"/>
      <c r="Q645" s="473"/>
      <c r="AB645" s="168"/>
      <c r="AC645" s="168"/>
      <c r="AD645" s="168"/>
      <c r="AE645" s="168"/>
      <c r="AF645" s="168"/>
      <c r="AG645" s="168"/>
      <c r="AH645" s="168"/>
      <c r="AI645" s="168"/>
      <c r="AJ645" s="168"/>
      <c r="AK645" s="168"/>
      <c r="AL645" s="168"/>
      <c r="AM645" s="168"/>
      <c r="AN645" s="168"/>
      <c r="AO645" s="168"/>
      <c r="AP645" s="168"/>
      <c r="AQ645" s="168"/>
      <c r="AR645" s="168"/>
      <c r="AS645" s="168"/>
      <c r="AT645" s="168"/>
      <c r="AU645" s="168"/>
      <c r="AV645" s="168"/>
      <c r="AW645" s="168"/>
      <c r="AX645" s="168"/>
      <c r="AY645" s="168"/>
      <c r="AZ645" s="168"/>
      <c r="BA645" s="171"/>
      <c r="BB645" s="256"/>
      <c r="BC645" s="171"/>
      <c r="BD645" s="171"/>
      <c r="BE645" s="171"/>
      <c r="BF645" s="171"/>
      <c r="BG645" s="171"/>
      <c r="BH645" s="171"/>
      <c r="BI645" s="171"/>
      <c r="BJ645" s="171"/>
      <c r="BK645" s="171"/>
      <c r="BL645" s="171"/>
      <c r="BM645" s="171"/>
      <c r="BN645" s="171"/>
      <c r="BO645" s="171"/>
      <c r="BP645" s="171"/>
      <c r="BQ645" s="171"/>
      <c r="BR645" s="171"/>
      <c r="BS645" s="171"/>
      <c r="BT645" s="171"/>
      <c r="BU645" s="171"/>
      <c r="BV645" s="171"/>
      <c r="BW645" s="171"/>
      <c r="BX645" s="171"/>
      <c r="BY645" s="171"/>
      <c r="BZ645" s="171"/>
      <c r="CA645" s="171"/>
      <c r="CB645" s="171"/>
      <c r="CC645" s="171"/>
      <c r="CD645" s="171"/>
      <c r="CE645" s="171"/>
      <c r="CF645" s="171"/>
      <c r="CG645" s="171"/>
      <c r="CH645" s="171"/>
      <c r="CI645" s="171"/>
      <c r="CJ645" s="171"/>
      <c r="CK645" s="171"/>
      <c r="CL645" s="171"/>
      <c r="CM645" s="171"/>
      <c r="CN645" s="171"/>
      <c r="CO645" s="171"/>
      <c r="CP645" s="171"/>
      <c r="CQ645" s="171"/>
      <c r="CR645" s="171"/>
      <c r="CS645" s="171"/>
      <c r="CT645" s="171"/>
      <c r="CU645" s="171"/>
      <c r="CV645" s="171"/>
      <c r="CW645" s="171"/>
      <c r="CX645" s="171"/>
      <c r="CY645" s="171"/>
      <c r="CZ645" s="171"/>
    </row>
    <row r="646" s="175" customFormat="true" ht="25.15" customHeight="true" x14ac:dyDescent="0.2">
      <c r="C646" s="1128"/>
      <c r="D646" s="1127"/>
      <c r="E646" s="473"/>
      <c r="F646" s="473"/>
      <c r="G646" s="473"/>
      <c r="H646" s="1128"/>
      <c r="I646" s="1127"/>
      <c r="J646" s="473"/>
      <c r="K646" s="473"/>
      <c r="L646" s="473"/>
      <c r="M646" s="1128"/>
      <c r="N646" s="1127"/>
      <c r="O646" s="473"/>
      <c r="P646" s="473"/>
      <c r="Q646" s="473"/>
      <c r="AB646" s="168"/>
      <c r="AC646" s="168"/>
      <c r="AD646" s="168"/>
      <c r="AE646" s="168"/>
      <c r="AF646" s="168"/>
      <c r="AG646" s="168"/>
      <c r="AH646" s="168"/>
      <c r="AI646" s="168"/>
      <c r="AJ646" s="168"/>
      <c r="AK646" s="168"/>
      <c r="AL646" s="168"/>
      <c r="AM646" s="168"/>
      <c r="AN646" s="168"/>
      <c r="AO646" s="168"/>
      <c r="AP646" s="168"/>
      <c r="AQ646" s="168"/>
      <c r="AR646" s="168"/>
      <c r="AS646" s="168"/>
      <c r="AT646" s="168"/>
      <c r="AU646" s="168"/>
      <c r="AV646" s="168"/>
      <c r="AW646" s="168"/>
      <c r="AX646" s="168"/>
      <c r="AY646" s="168"/>
      <c r="AZ646" s="168"/>
      <c r="BA646" s="171"/>
      <c r="BB646" s="256"/>
      <c r="BC646" s="171"/>
      <c r="BD646" s="171"/>
      <c r="BE646" s="171"/>
      <c r="BF646" s="171"/>
      <c r="BG646" s="171"/>
      <c r="BH646" s="171"/>
      <c r="BI646" s="171"/>
      <c r="BJ646" s="171"/>
      <c r="BK646" s="171"/>
      <c r="BL646" s="171"/>
      <c r="BM646" s="171"/>
      <c r="BN646" s="171"/>
      <c r="BO646" s="171"/>
      <c r="BP646" s="171"/>
      <c r="BQ646" s="171"/>
      <c r="BR646" s="171"/>
      <c r="BS646" s="171"/>
      <c r="BT646" s="171"/>
      <c r="BU646" s="171"/>
      <c r="BV646" s="171"/>
      <c r="BW646" s="171"/>
      <c r="BX646" s="171"/>
      <c r="BY646" s="171"/>
      <c r="BZ646" s="171"/>
      <c r="CA646" s="171"/>
      <c r="CB646" s="171"/>
      <c r="CC646" s="171"/>
      <c r="CD646" s="171"/>
      <c r="CE646" s="171"/>
      <c r="CF646" s="171"/>
      <c r="CG646" s="171"/>
      <c r="CH646" s="171"/>
      <c r="CI646" s="171"/>
      <c r="CJ646" s="171"/>
      <c r="CK646" s="171"/>
      <c r="CL646" s="171"/>
      <c r="CM646" s="171"/>
      <c r="CN646" s="171"/>
      <c r="CO646" s="171"/>
      <c r="CP646" s="171"/>
      <c r="CQ646" s="171"/>
      <c r="CR646" s="171"/>
      <c r="CS646" s="171"/>
      <c r="CT646" s="171"/>
      <c r="CU646" s="171"/>
      <c r="CV646" s="171"/>
      <c r="CW646" s="171"/>
      <c r="CX646" s="171"/>
      <c r="CY646" s="171"/>
      <c r="CZ646" s="171"/>
    </row>
    <row r="647" s="175" customFormat="true" ht="25.15" customHeight="true" x14ac:dyDescent="0.2">
      <c r="C647" s="1128"/>
      <c r="D647" s="1127"/>
      <c r="E647" s="473"/>
      <c r="F647" s="473"/>
      <c r="G647" s="473"/>
      <c r="H647" s="1128"/>
      <c r="I647" s="1127"/>
      <c r="J647" s="473"/>
      <c r="K647" s="473"/>
      <c r="L647" s="473"/>
      <c r="M647" s="1128"/>
      <c r="N647" s="1127"/>
      <c r="O647" s="473"/>
      <c r="P647" s="473"/>
      <c r="Q647" s="473"/>
      <c r="AB647" s="168"/>
      <c r="AC647" s="168"/>
      <c r="AD647" s="168"/>
      <c r="AE647" s="168"/>
      <c r="AF647" s="168"/>
      <c r="AG647" s="168"/>
      <c r="AH647" s="168"/>
      <c r="AI647" s="168"/>
      <c r="AJ647" s="168"/>
      <c r="AK647" s="168"/>
      <c r="AL647" s="168"/>
      <c r="AM647" s="168"/>
      <c r="AN647" s="168"/>
      <c r="AO647" s="168"/>
      <c r="AP647" s="168"/>
      <c r="AQ647" s="168"/>
      <c r="AR647" s="168"/>
      <c r="AS647" s="168"/>
      <c r="AT647" s="168"/>
      <c r="AU647" s="168"/>
      <c r="AV647" s="168"/>
      <c r="AW647" s="168"/>
      <c r="AX647" s="168"/>
      <c r="AY647" s="168"/>
      <c r="AZ647" s="168"/>
      <c r="BA647" s="171"/>
      <c r="BB647" s="256"/>
      <c r="BC647" s="171"/>
      <c r="BD647" s="171"/>
      <c r="BE647" s="171"/>
      <c r="BF647" s="171"/>
      <c r="BG647" s="171"/>
      <c r="BH647" s="171"/>
      <c r="BI647" s="171"/>
      <c r="BJ647" s="171"/>
      <c r="BK647" s="171"/>
      <c r="BL647" s="171"/>
      <c r="BM647" s="171"/>
      <c r="BN647" s="171"/>
      <c r="BO647" s="171"/>
      <c r="BP647" s="171"/>
      <c r="BQ647" s="171"/>
      <c r="BR647" s="171"/>
      <c r="BS647" s="171"/>
      <c r="BT647" s="171"/>
      <c r="BU647" s="171"/>
      <c r="BV647" s="171"/>
      <c r="BW647" s="171"/>
      <c r="BX647" s="171"/>
      <c r="BY647" s="171"/>
      <c r="BZ647" s="171"/>
      <c r="CA647" s="171"/>
      <c r="CB647" s="171"/>
      <c r="CC647" s="171"/>
      <c r="CD647" s="171"/>
      <c r="CE647" s="171"/>
      <c r="CF647" s="171"/>
      <c r="CG647" s="171"/>
      <c r="CH647" s="171"/>
      <c r="CI647" s="171"/>
      <c r="CJ647" s="171"/>
      <c r="CK647" s="171"/>
      <c r="CL647" s="171"/>
      <c r="CM647" s="171"/>
      <c r="CN647" s="171"/>
      <c r="CO647" s="171"/>
      <c r="CP647" s="171"/>
      <c r="CQ647" s="171"/>
      <c r="CR647" s="171"/>
      <c r="CS647" s="171"/>
      <c r="CT647" s="171"/>
      <c r="CU647" s="171"/>
      <c r="CV647" s="171"/>
      <c r="CW647" s="171"/>
      <c r="CX647" s="171"/>
      <c r="CY647" s="171"/>
      <c r="CZ647" s="171"/>
    </row>
    <row r="648" s="175" customFormat="true" ht="25.15" customHeight="true" x14ac:dyDescent="0.2">
      <c r="C648" s="1128"/>
      <c r="D648" s="1127"/>
      <c r="E648" s="473"/>
      <c r="F648" s="473"/>
      <c r="G648" s="473"/>
      <c r="H648" s="1128"/>
      <c r="I648" s="1127"/>
      <c r="J648" s="473"/>
      <c r="K648" s="473"/>
      <c r="L648" s="473"/>
      <c r="M648" s="1128"/>
      <c r="N648" s="1127"/>
      <c r="O648" s="473"/>
      <c r="P648" s="473"/>
      <c r="Q648" s="473"/>
      <c r="AB648" s="168"/>
      <c r="AC648" s="168"/>
      <c r="AD648" s="168"/>
      <c r="AE648" s="168"/>
      <c r="AF648" s="168"/>
      <c r="AG648" s="168"/>
      <c r="AH648" s="168"/>
      <c r="AI648" s="168"/>
      <c r="AJ648" s="168"/>
      <c r="AK648" s="168"/>
      <c r="AL648" s="168"/>
      <c r="AM648" s="168"/>
      <c r="AN648" s="168"/>
      <c r="AO648" s="168"/>
      <c r="AP648" s="168"/>
      <c r="AQ648" s="168"/>
      <c r="AR648" s="168"/>
      <c r="AS648" s="168"/>
      <c r="AT648" s="168"/>
      <c r="AU648" s="168"/>
      <c r="AV648" s="168"/>
      <c r="AW648" s="168"/>
      <c r="AX648" s="168"/>
      <c r="AY648" s="168"/>
      <c r="AZ648" s="168"/>
      <c r="BA648" s="171"/>
      <c r="BB648" s="256"/>
      <c r="BC648" s="171"/>
      <c r="BD648" s="171"/>
      <c r="BE648" s="171"/>
      <c r="BF648" s="171"/>
      <c r="BG648" s="171"/>
      <c r="BH648" s="171"/>
      <c r="BI648" s="171"/>
      <c r="BJ648" s="171"/>
      <c r="BK648" s="171"/>
      <c r="BL648" s="171"/>
      <c r="BM648" s="171"/>
      <c r="BN648" s="171"/>
      <c r="BO648" s="171"/>
      <c r="BP648" s="171"/>
      <c r="BQ648" s="171"/>
      <c r="BR648" s="171"/>
      <c r="BS648" s="171"/>
      <c r="BT648" s="171"/>
      <c r="BU648" s="171"/>
      <c r="BV648" s="171"/>
      <c r="BW648" s="171"/>
      <c r="BX648" s="171"/>
      <c r="BY648" s="171"/>
      <c r="BZ648" s="171"/>
      <c r="CA648" s="171"/>
      <c r="CB648" s="171"/>
      <c r="CC648" s="171"/>
      <c r="CD648" s="171"/>
      <c r="CE648" s="171"/>
      <c r="CF648" s="171"/>
      <c r="CG648" s="171"/>
      <c r="CH648" s="171"/>
      <c r="CI648" s="171"/>
      <c r="CJ648" s="171"/>
      <c r="CK648" s="171"/>
      <c r="CL648" s="171"/>
      <c r="CM648" s="171"/>
      <c r="CN648" s="171"/>
      <c r="CO648" s="171"/>
      <c r="CP648" s="171"/>
      <c r="CQ648" s="171"/>
      <c r="CR648" s="171"/>
      <c r="CS648" s="171"/>
      <c r="CT648" s="171"/>
      <c r="CU648" s="171"/>
      <c r="CV648" s="171"/>
      <c r="CW648" s="171"/>
      <c r="CX648" s="171"/>
      <c r="CY648" s="171"/>
      <c r="CZ648" s="171"/>
    </row>
    <row r="649" s="175" customFormat="true" ht="25.15" customHeight="true" x14ac:dyDescent="0.2">
      <c r="C649" s="1128"/>
      <c r="D649" s="1127"/>
      <c r="E649" s="473"/>
      <c r="F649" s="473"/>
      <c r="G649" s="473"/>
      <c r="H649" s="1128"/>
      <c r="I649" s="1127"/>
      <c r="J649" s="473"/>
      <c r="K649" s="473"/>
      <c r="L649" s="473"/>
      <c r="M649" s="1128"/>
      <c r="N649" s="1127"/>
      <c r="O649" s="473"/>
      <c r="P649" s="473"/>
      <c r="Q649" s="473"/>
      <c r="AB649" s="168"/>
      <c r="AC649" s="168"/>
      <c r="AD649" s="168"/>
      <c r="AE649" s="168"/>
      <c r="AF649" s="168"/>
      <c r="AG649" s="168"/>
      <c r="AH649" s="168"/>
      <c r="AI649" s="168"/>
      <c r="AJ649" s="168"/>
      <c r="AK649" s="168"/>
      <c r="AL649" s="168"/>
      <c r="AM649" s="168"/>
      <c r="AN649" s="168"/>
      <c r="AO649" s="168"/>
      <c r="AP649" s="168"/>
      <c r="AQ649" s="168"/>
      <c r="AR649" s="168"/>
      <c r="AS649" s="168"/>
      <c r="AT649" s="168"/>
      <c r="AU649" s="168"/>
      <c r="AV649" s="168"/>
      <c r="AW649" s="168"/>
      <c r="AX649" s="168"/>
      <c r="AY649" s="168"/>
      <c r="AZ649" s="168"/>
      <c r="BA649" s="171"/>
      <c r="BB649" s="256"/>
      <c r="BC649" s="171"/>
      <c r="BD649" s="171"/>
      <c r="BE649" s="171"/>
      <c r="BF649" s="171"/>
      <c r="BG649" s="171"/>
      <c r="BH649" s="171"/>
      <c r="BI649" s="171"/>
      <c r="BJ649" s="171"/>
      <c r="BK649" s="171"/>
      <c r="BL649" s="171"/>
      <c r="BM649" s="171"/>
      <c r="BN649" s="171"/>
      <c r="BO649" s="171"/>
      <c r="BP649" s="171"/>
      <c r="BQ649" s="171"/>
      <c r="BR649" s="171"/>
      <c r="BS649" s="171"/>
      <c r="BT649" s="171"/>
      <c r="BU649" s="171"/>
      <c r="BV649" s="171"/>
      <c r="BW649" s="171"/>
      <c r="BX649" s="171"/>
      <c r="BY649" s="171"/>
      <c r="BZ649" s="171"/>
      <c r="CA649" s="171"/>
      <c r="CB649" s="171"/>
      <c r="CC649" s="171"/>
      <c r="CD649" s="171"/>
      <c r="CE649" s="171"/>
      <c r="CF649" s="171"/>
      <c r="CG649" s="171"/>
      <c r="CH649" s="171"/>
      <c r="CI649" s="171"/>
      <c r="CJ649" s="171"/>
      <c r="CK649" s="171"/>
      <c r="CL649" s="171"/>
      <c r="CM649" s="171"/>
      <c r="CN649" s="171"/>
      <c r="CO649" s="171"/>
      <c r="CP649" s="171"/>
      <c r="CQ649" s="171"/>
      <c r="CR649" s="171"/>
      <c r="CS649" s="171"/>
      <c r="CT649" s="171"/>
      <c r="CU649" s="171"/>
      <c r="CV649" s="171"/>
      <c r="CW649" s="171"/>
      <c r="CX649" s="171"/>
      <c r="CY649" s="171"/>
      <c r="CZ649" s="171"/>
    </row>
    <row r="650" s="175" customFormat="true" ht="25.15" customHeight="true" x14ac:dyDescent="0.2">
      <c r="C650" s="1128"/>
      <c r="D650" s="1127"/>
      <c r="E650" s="473"/>
      <c r="F650" s="473"/>
      <c r="G650" s="473"/>
      <c r="H650" s="1128"/>
      <c r="I650" s="1127"/>
      <c r="J650" s="473"/>
      <c r="K650" s="473"/>
      <c r="L650" s="473"/>
      <c r="M650" s="1128"/>
      <c r="N650" s="1127"/>
      <c r="O650" s="473"/>
      <c r="P650" s="473"/>
      <c r="Q650" s="473"/>
      <c r="AB650" s="168"/>
      <c r="AC650" s="168"/>
      <c r="AD650" s="168"/>
      <c r="AE650" s="168"/>
      <c r="AF650" s="168"/>
      <c r="AG650" s="168"/>
      <c r="AH650" s="168"/>
      <c r="AI650" s="168"/>
      <c r="AJ650" s="168"/>
      <c r="AK650" s="168"/>
      <c r="AL650" s="168"/>
      <c r="AM650" s="168"/>
      <c r="AN650" s="168"/>
      <c r="AO650" s="168"/>
      <c r="AP650" s="168"/>
      <c r="AQ650" s="168"/>
      <c r="AR650" s="168"/>
      <c r="AS650" s="168"/>
      <c r="AT650" s="168"/>
      <c r="AU650" s="168"/>
      <c r="AV650" s="168"/>
      <c r="AW650" s="168"/>
      <c r="AX650" s="168"/>
      <c r="AY650" s="168"/>
      <c r="AZ650" s="168"/>
      <c r="BA650" s="171"/>
      <c r="BB650" s="256"/>
      <c r="BC650" s="171"/>
      <c r="BD650" s="171"/>
      <c r="BE650" s="171"/>
      <c r="BF650" s="171"/>
      <c r="BG650" s="171"/>
      <c r="BH650" s="171"/>
      <c r="BI650" s="171"/>
      <c r="BJ650" s="171"/>
      <c r="BK650" s="171"/>
      <c r="BL650" s="171"/>
      <c r="BM650" s="171"/>
      <c r="BN650" s="171"/>
      <c r="BO650" s="171"/>
      <c r="BP650" s="171"/>
      <c r="BQ650" s="171"/>
      <c r="BR650" s="171"/>
      <c r="BS650" s="171"/>
      <c r="BT650" s="171"/>
      <c r="BU650" s="171"/>
      <c r="BV650" s="171"/>
      <c r="BW650" s="171"/>
      <c r="BX650" s="171"/>
      <c r="BY650" s="171"/>
      <c r="BZ650" s="171"/>
      <c r="CA650" s="171"/>
      <c r="CB650" s="171"/>
      <c r="CC650" s="171"/>
      <c r="CD650" s="171"/>
      <c r="CE650" s="171"/>
      <c r="CF650" s="171"/>
      <c r="CG650" s="171"/>
      <c r="CH650" s="171"/>
      <c r="CI650" s="171"/>
      <c r="CJ650" s="171"/>
      <c r="CK650" s="171"/>
      <c r="CL650" s="171"/>
      <c r="CM650" s="171"/>
      <c r="CN650" s="171"/>
      <c r="CO650" s="171"/>
      <c r="CP650" s="171"/>
      <c r="CQ650" s="171"/>
      <c r="CR650" s="171"/>
      <c r="CS650" s="171"/>
      <c r="CT650" s="171"/>
      <c r="CU650" s="171"/>
      <c r="CV650" s="171"/>
      <c r="CW650" s="171"/>
      <c r="CX650" s="171"/>
      <c r="CY650" s="171"/>
      <c r="CZ650" s="171"/>
    </row>
    <row r="651" s="175" customFormat="true" ht="25.15" customHeight="true" x14ac:dyDescent="0.2">
      <c r="C651" s="1128"/>
      <c r="D651" s="1127"/>
      <c r="E651" s="473"/>
      <c r="F651" s="473"/>
      <c r="G651" s="473"/>
      <c r="H651" s="1128"/>
      <c r="I651" s="1127"/>
      <c r="J651" s="473"/>
      <c r="K651" s="473"/>
      <c r="L651" s="473"/>
      <c r="M651" s="1128"/>
      <c r="N651" s="1127"/>
      <c r="O651" s="473"/>
      <c r="P651" s="473"/>
      <c r="Q651" s="473"/>
      <c r="AB651" s="168"/>
      <c r="AC651" s="168"/>
      <c r="AD651" s="168"/>
      <c r="AE651" s="168"/>
      <c r="AF651" s="168"/>
      <c r="AG651" s="168"/>
      <c r="AH651" s="168"/>
      <c r="AI651" s="168"/>
      <c r="AJ651" s="168"/>
      <c r="AK651" s="168"/>
      <c r="AL651" s="168"/>
      <c r="AM651" s="168"/>
      <c r="AN651" s="168"/>
      <c r="AO651" s="168"/>
      <c r="AP651" s="168"/>
      <c r="AQ651" s="168"/>
      <c r="AR651" s="168"/>
      <c r="AS651" s="168"/>
      <c r="AT651" s="168"/>
      <c r="AU651" s="168"/>
      <c r="AV651" s="168"/>
      <c r="AW651" s="168"/>
      <c r="AX651" s="168"/>
      <c r="AY651" s="168"/>
      <c r="AZ651" s="168"/>
      <c r="BA651" s="171"/>
      <c r="BB651" s="256"/>
      <c r="BC651" s="171"/>
      <c r="BD651" s="171"/>
      <c r="BE651" s="171"/>
      <c r="BF651" s="171"/>
      <c r="BG651" s="171"/>
      <c r="BH651" s="171"/>
      <c r="BI651" s="171"/>
      <c r="BJ651" s="171"/>
      <c r="BK651" s="171"/>
      <c r="BL651" s="171"/>
      <c r="BM651" s="171"/>
      <c r="BN651" s="171"/>
      <c r="BO651" s="171"/>
      <c r="BP651" s="171"/>
      <c r="BQ651" s="171"/>
      <c r="BR651" s="171"/>
      <c r="BS651" s="171"/>
      <c r="BT651" s="171"/>
      <c r="BU651" s="171"/>
      <c r="BV651" s="171"/>
      <c r="BW651" s="171"/>
      <c r="BX651" s="171"/>
      <c r="BY651" s="171"/>
      <c r="BZ651" s="171"/>
      <c r="CA651" s="171"/>
      <c r="CB651" s="171"/>
      <c r="CC651" s="171"/>
      <c r="CD651" s="171"/>
      <c r="CE651" s="171"/>
      <c r="CF651" s="171"/>
      <c r="CG651" s="171"/>
      <c r="CH651" s="171"/>
      <c r="CI651" s="171"/>
      <c r="CJ651" s="171"/>
      <c r="CK651" s="171"/>
      <c r="CL651" s="171"/>
      <c r="CM651" s="171"/>
      <c r="CN651" s="171"/>
      <c r="CO651" s="171"/>
      <c r="CP651" s="171"/>
      <c r="CQ651" s="171"/>
      <c r="CR651" s="171"/>
      <c r="CS651" s="171"/>
      <c r="CT651" s="171"/>
      <c r="CU651" s="171"/>
      <c r="CV651" s="171"/>
      <c r="CW651" s="171"/>
      <c r="CX651" s="171"/>
      <c r="CY651" s="171"/>
      <c r="CZ651" s="171"/>
    </row>
    <row r="652" s="175" customFormat="true" ht="25.15" customHeight="true" x14ac:dyDescent="0.2">
      <c r="C652" s="1128"/>
      <c r="D652" s="1127"/>
      <c r="E652" s="473"/>
      <c r="F652" s="473"/>
      <c r="G652" s="473"/>
      <c r="H652" s="1128"/>
      <c r="I652" s="1127"/>
      <c r="J652" s="473"/>
      <c r="K652" s="473"/>
      <c r="L652" s="473"/>
      <c r="M652" s="1128"/>
      <c r="N652" s="1127"/>
      <c r="O652" s="473"/>
      <c r="P652" s="473"/>
      <c r="Q652" s="473"/>
      <c r="AB652" s="168"/>
      <c r="AC652" s="168"/>
      <c r="AD652" s="168"/>
      <c r="AE652" s="168"/>
      <c r="AF652" s="168"/>
      <c r="AG652" s="168"/>
      <c r="AH652" s="168"/>
      <c r="AI652" s="168"/>
      <c r="AJ652" s="168"/>
      <c r="AK652" s="168"/>
      <c r="AL652" s="168"/>
      <c r="AM652" s="168"/>
      <c r="AN652" s="168"/>
      <c r="AO652" s="168"/>
      <c r="AP652" s="168"/>
      <c r="AQ652" s="168"/>
      <c r="AR652" s="168"/>
      <c r="AS652" s="168"/>
      <c r="AT652" s="168"/>
      <c r="AU652" s="168"/>
      <c r="AV652" s="168"/>
      <c r="AW652" s="168"/>
      <c r="AX652" s="168"/>
      <c r="AY652" s="168"/>
      <c r="AZ652" s="168"/>
      <c r="BA652" s="171"/>
      <c r="BB652" s="256"/>
      <c r="BC652" s="171"/>
      <c r="BD652" s="171"/>
      <c r="BE652" s="171"/>
      <c r="BF652" s="171"/>
      <c r="BG652" s="171"/>
      <c r="BH652" s="171"/>
      <c r="BI652" s="171"/>
      <c r="BJ652" s="171"/>
      <c r="BK652" s="171"/>
      <c r="BL652" s="171"/>
      <c r="BM652" s="171"/>
      <c r="BN652" s="171"/>
      <c r="BO652" s="171"/>
      <c r="BP652" s="171"/>
      <c r="BQ652" s="171"/>
      <c r="BR652" s="171"/>
      <c r="BS652" s="171"/>
      <c r="BT652" s="171"/>
      <c r="BU652" s="171"/>
      <c r="BV652" s="171"/>
      <c r="BW652" s="171"/>
      <c r="BX652" s="171"/>
      <c r="BY652" s="171"/>
      <c r="BZ652" s="171"/>
      <c r="CA652" s="171"/>
      <c r="CB652" s="171"/>
      <c r="CC652" s="171"/>
      <c r="CD652" s="171"/>
      <c r="CE652" s="171"/>
      <c r="CF652" s="171"/>
      <c r="CG652" s="171"/>
      <c r="CH652" s="171"/>
      <c r="CI652" s="171"/>
      <c r="CJ652" s="171"/>
      <c r="CK652" s="171"/>
      <c r="CL652" s="171"/>
      <c r="CM652" s="171"/>
      <c r="CN652" s="171"/>
      <c r="CO652" s="171"/>
      <c r="CP652" s="171"/>
      <c r="CQ652" s="171"/>
      <c r="CR652" s="171"/>
      <c r="CS652" s="171"/>
      <c r="CT652" s="171"/>
      <c r="CU652" s="171"/>
      <c r="CV652" s="171"/>
      <c r="CW652" s="171"/>
      <c r="CX652" s="171"/>
      <c r="CY652" s="171"/>
      <c r="CZ652" s="171"/>
    </row>
    <row r="653" s="175" customFormat="true" ht="25.15" customHeight="true" x14ac:dyDescent="0.2">
      <c r="C653" s="1128"/>
      <c r="D653" s="1127"/>
      <c r="E653" s="473"/>
      <c r="F653" s="473"/>
      <c r="G653" s="473"/>
      <c r="H653" s="1128"/>
      <c r="I653" s="1127"/>
      <c r="J653" s="473"/>
      <c r="K653" s="473"/>
      <c r="L653" s="473"/>
      <c r="M653" s="1128"/>
      <c r="N653" s="1127"/>
      <c r="O653" s="473"/>
      <c r="P653" s="473"/>
      <c r="Q653" s="473"/>
      <c r="AB653" s="168"/>
      <c r="AC653" s="168"/>
      <c r="AD653" s="168"/>
      <c r="AE653" s="168"/>
      <c r="AF653" s="168"/>
      <c r="AG653" s="168"/>
      <c r="AH653" s="168"/>
      <c r="AI653" s="168"/>
      <c r="AJ653" s="168"/>
      <c r="AK653" s="168"/>
      <c r="AL653" s="168"/>
      <c r="AM653" s="168"/>
      <c r="AN653" s="168"/>
      <c r="AO653" s="168"/>
      <c r="AP653" s="168"/>
      <c r="AQ653" s="168"/>
      <c r="AR653" s="168"/>
      <c r="AS653" s="168"/>
      <c r="AT653" s="168"/>
      <c r="AU653" s="168"/>
      <c r="AV653" s="168"/>
      <c r="AW653" s="168"/>
      <c r="AX653" s="168"/>
      <c r="AY653" s="168"/>
      <c r="AZ653" s="168"/>
      <c r="BA653" s="171"/>
      <c r="BB653" s="256"/>
      <c r="BC653" s="171"/>
      <c r="BD653" s="171"/>
      <c r="BE653" s="171"/>
      <c r="BF653" s="171"/>
      <c r="BG653" s="171"/>
      <c r="BH653" s="171"/>
      <c r="BI653" s="171"/>
      <c r="BJ653" s="171"/>
      <c r="BK653" s="171"/>
      <c r="BL653" s="171"/>
      <c r="BM653" s="171"/>
      <c r="BN653" s="171"/>
      <c r="BO653" s="171"/>
      <c r="BP653" s="171"/>
      <c r="BQ653" s="171"/>
      <c r="BR653" s="171"/>
      <c r="BS653" s="171"/>
      <c r="BT653" s="171"/>
      <c r="BU653" s="171"/>
      <c r="BV653" s="171"/>
      <c r="BW653" s="171"/>
      <c r="BX653" s="171"/>
      <c r="BY653" s="171"/>
      <c r="BZ653" s="171"/>
      <c r="CA653" s="171"/>
      <c r="CB653" s="171"/>
      <c r="CC653" s="171"/>
      <c r="CD653" s="171"/>
      <c r="CE653" s="171"/>
      <c r="CF653" s="171"/>
      <c r="CG653" s="171"/>
      <c r="CH653" s="171"/>
      <c r="CI653" s="171"/>
      <c r="CJ653" s="171"/>
      <c r="CK653" s="171"/>
      <c r="CL653" s="171"/>
      <c r="CM653" s="171"/>
      <c r="CN653" s="171"/>
      <c r="CO653" s="171"/>
      <c r="CP653" s="171"/>
      <c r="CQ653" s="171"/>
      <c r="CR653" s="171"/>
      <c r="CS653" s="171"/>
      <c r="CT653" s="171"/>
      <c r="CU653" s="171"/>
      <c r="CV653" s="171"/>
      <c r="CW653" s="171"/>
      <c r="CX653" s="171"/>
      <c r="CY653" s="171"/>
      <c r="CZ653" s="171"/>
    </row>
    <row r="654" s="175" customFormat="true" ht="25.15" customHeight="true" x14ac:dyDescent="0.2">
      <c r="C654" s="1128"/>
      <c r="D654" s="1127"/>
      <c r="E654" s="473"/>
      <c r="F654" s="473"/>
      <c r="G654" s="473"/>
      <c r="H654" s="1128"/>
      <c r="I654" s="1127"/>
      <c r="J654" s="473"/>
      <c r="K654" s="473"/>
      <c r="L654" s="473"/>
      <c r="M654" s="1128"/>
      <c r="N654" s="1127"/>
      <c r="O654" s="473"/>
      <c r="P654" s="473"/>
      <c r="Q654" s="473"/>
      <c r="AB654" s="168"/>
      <c r="AC654" s="168"/>
      <c r="AD654" s="168"/>
      <c r="AE654" s="168"/>
      <c r="AF654" s="168"/>
      <c r="AG654" s="168"/>
      <c r="AH654" s="168"/>
      <c r="AI654" s="168"/>
      <c r="AJ654" s="168"/>
      <c r="AK654" s="168"/>
      <c r="AL654" s="168"/>
      <c r="AM654" s="168"/>
      <c r="AN654" s="168"/>
      <c r="AO654" s="168"/>
      <c r="AP654" s="168"/>
      <c r="AQ654" s="168"/>
      <c r="AR654" s="168"/>
      <c r="AS654" s="168"/>
      <c r="AT654" s="168"/>
      <c r="AU654" s="168"/>
      <c r="AV654" s="168"/>
      <c r="AW654" s="168"/>
      <c r="AX654" s="168"/>
      <c r="AY654" s="168"/>
      <c r="AZ654" s="168"/>
      <c r="BA654" s="171"/>
      <c r="BB654" s="256"/>
      <c r="BC654" s="171"/>
      <c r="BD654" s="171"/>
      <c r="BE654" s="171"/>
      <c r="BF654" s="171"/>
      <c r="BG654" s="171"/>
      <c r="BH654" s="171"/>
      <c r="BI654" s="171"/>
      <c r="BJ654" s="171"/>
      <c r="BK654" s="171"/>
      <c r="BL654" s="171"/>
      <c r="BM654" s="171"/>
      <c r="BN654" s="171"/>
      <c r="BO654" s="171"/>
      <c r="BP654" s="171"/>
      <c r="BQ654" s="171"/>
      <c r="BR654" s="171"/>
      <c r="BS654" s="171"/>
      <c r="BT654" s="171"/>
      <c r="BU654" s="171"/>
      <c r="BV654" s="171"/>
      <c r="BW654" s="171"/>
      <c r="BX654" s="171"/>
      <c r="BY654" s="171"/>
      <c r="BZ654" s="171"/>
      <c r="CA654" s="171"/>
      <c r="CB654" s="171"/>
      <c r="CC654" s="171"/>
      <c r="CD654" s="171"/>
      <c r="CE654" s="171"/>
      <c r="CF654" s="171"/>
      <c r="CG654" s="171"/>
      <c r="CH654" s="171"/>
      <c r="CI654" s="171"/>
      <c r="CJ654" s="171"/>
      <c r="CK654" s="171"/>
      <c r="CL654" s="171"/>
      <c r="CM654" s="171"/>
      <c r="CN654" s="171"/>
      <c r="CO654" s="171"/>
      <c r="CP654" s="171"/>
      <c r="CQ654" s="171"/>
      <c r="CR654" s="171"/>
      <c r="CS654" s="171"/>
      <c r="CT654" s="171"/>
      <c r="CU654" s="171"/>
      <c r="CV654" s="171"/>
      <c r="CW654" s="171"/>
      <c r="CX654" s="171"/>
      <c r="CY654" s="171"/>
      <c r="CZ654" s="171"/>
    </row>
    <row r="655" s="175" customFormat="true" ht="25.15" customHeight="true" x14ac:dyDescent="0.2">
      <c r="C655" s="1128"/>
      <c r="D655" s="1127"/>
      <c r="E655" s="473"/>
      <c r="F655" s="473"/>
      <c r="G655" s="473"/>
      <c r="H655" s="1128"/>
      <c r="I655" s="1127"/>
      <c r="J655" s="473"/>
      <c r="K655" s="473"/>
      <c r="L655" s="473"/>
      <c r="M655" s="1128"/>
      <c r="N655" s="1127"/>
      <c r="O655" s="473"/>
      <c r="P655" s="473"/>
      <c r="Q655" s="473"/>
      <c r="AB655" s="168"/>
      <c r="AC655" s="168"/>
      <c r="AD655" s="168"/>
      <c r="AE655" s="168"/>
      <c r="AF655" s="168"/>
      <c r="AG655" s="168"/>
      <c r="AH655" s="168"/>
      <c r="AI655" s="168"/>
      <c r="AJ655" s="168"/>
      <c r="AK655" s="168"/>
      <c r="AL655" s="168"/>
      <c r="AM655" s="168"/>
      <c r="AN655" s="168"/>
      <c r="AO655" s="168"/>
      <c r="AP655" s="168"/>
      <c r="AQ655" s="168"/>
      <c r="AR655" s="168"/>
      <c r="AS655" s="168"/>
      <c r="AT655" s="168"/>
      <c r="AU655" s="168"/>
      <c r="AV655" s="168"/>
      <c r="AW655" s="168"/>
      <c r="AX655" s="168"/>
      <c r="AY655" s="168"/>
      <c r="AZ655" s="168"/>
      <c r="BA655" s="171"/>
      <c r="BB655" s="256"/>
      <c r="BC655" s="171"/>
      <c r="BD655" s="171"/>
      <c r="BE655" s="171"/>
      <c r="BF655" s="171"/>
      <c r="BG655" s="171"/>
      <c r="BH655" s="171"/>
      <c r="BI655" s="171"/>
      <c r="BJ655" s="171"/>
      <c r="BK655" s="171"/>
      <c r="BL655" s="171"/>
      <c r="BM655" s="171"/>
      <c r="BN655" s="171"/>
      <c r="BO655" s="171"/>
      <c r="BP655" s="171"/>
      <c r="BQ655" s="171"/>
      <c r="BR655" s="171"/>
      <c r="BS655" s="171"/>
      <c r="BT655" s="171"/>
      <c r="BU655" s="171"/>
      <c r="BV655" s="171"/>
      <c r="BW655" s="171"/>
      <c r="BX655" s="171"/>
      <c r="BY655" s="171"/>
      <c r="BZ655" s="171"/>
      <c r="CA655" s="171"/>
      <c r="CB655" s="171"/>
      <c r="CC655" s="171"/>
      <c r="CD655" s="171"/>
      <c r="CE655" s="171"/>
      <c r="CF655" s="171"/>
      <c r="CG655" s="171"/>
      <c r="CH655" s="171"/>
      <c r="CI655" s="171"/>
      <c r="CJ655" s="171"/>
      <c r="CK655" s="171"/>
      <c r="CL655" s="171"/>
      <c r="CM655" s="171"/>
      <c r="CN655" s="171"/>
      <c r="CO655" s="171"/>
      <c r="CP655" s="171"/>
      <c r="CQ655" s="171"/>
      <c r="CR655" s="171"/>
      <c r="CS655" s="171"/>
      <c r="CT655" s="171"/>
      <c r="CU655" s="171"/>
      <c r="CV655" s="171"/>
      <c r="CW655" s="171"/>
      <c r="CX655" s="171"/>
      <c r="CY655" s="171"/>
      <c r="CZ655" s="171"/>
    </row>
    <row r="656" s="175" customFormat="true" ht="25.15" customHeight="true" x14ac:dyDescent="0.2">
      <c r="C656" s="1128"/>
      <c r="D656" s="1127"/>
      <c r="E656" s="473"/>
      <c r="F656" s="473"/>
      <c r="G656" s="473"/>
      <c r="H656" s="1128"/>
      <c r="I656" s="1127"/>
      <c r="J656" s="473"/>
      <c r="K656" s="473"/>
      <c r="L656" s="473"/>
      <c r="M656" s="1128"/>
      <c r="N656" s="1127"/>
      <c r="O656" s="473"/>
      <c r="P656" s="473"/>
      <c r="Q656" s="473"/>
      <c r="AB656" s="168"/>
      <c r="AC656" s="168"/>
      <c r="AD656" s="168"/>
      <c r="AE656" s="168"/>
      <c r="AF656" s="168"/>
      <c r="AG656" s="168"/>
      <c r="AH656" s="168"/>
      <c r="AI656" s="168"/>
      <c r="AJ656" s="168"/>
      <c r="AK656" s="168"/>
      <c r="AL656" s="168"/>
      <c r="AM656" s="168"/>
      <c r="AN656" s="168"/>
      <c r="AO656" s="168"/>
      <c r="AP656" s="168"/>
      <c r="AQ656" s="168"/>
      <c r="AR656" s="168"/>
      <c r="AS656" s="168"/>
      <c r="AT656" s="168"/>
      <c r="AU656" s="168"/>
      <c r="AV656" s="168"/>
      <c r="AW656" s="168"/>
      <c r="AX656" s="168"/>
      <c r="AY656" s="168"/>
      <c r="AZ656" s="168"/>
      <c r="BA656" s="171"/>
      <c r="BB656" s="256"/>
      <c r="BC656" s="171"/>
      <c r="BD656" s="171"/>
      <c r="BE656" s="171"/>
      <c r="BF656" s="171"/>
      <c r="BG656" s="171"/>
      <c r="BH656" s="171"/>
      <c r="BI656" s="171"/>
      <c r="BJ656" s="171"/>
      <c r="BK656" s="171"/>
      <c r="BL656" s="171"/>
      <c r="BM656" s="171"/>
      <c r="BN656" s="171"/>
      <c r="BO656" s="171"/>
      <c r="BP656" s="171"/>
      <c r="BQ656" s="171"/>
      <c r="BR656" s="171"/>
      <c r="BS656" s="171"/>
      <c r="BT656" s="171"/>
      <c r="BU656" s="171"/>
      <c r="BV656" s="171"/>
      <c r="BW656" s="171"/>
      <c r="BX656" s="171"/>
      <c r="BY656" s="171"/>
      <c r="BZ656" s="171"/>
      <c r="CA656" s="171"/>
      <c r="CB656" s="171"/>
      <c r="CC656" s="171"/>
      <c r="CD656" s="171"/>
      <c r="CE656" s="171"/>
      <c r="CF656" s="171"/>
      <c r="CG656" s="171"/>
      <c r="CH656" s="171"/>
      <c r="CI656" s="171"/>
      <c r="CJ656" s="171"/>
      <c r="CK656" s="171"/>
      <c r="CL656" s="171"/>
      <c r="CM656" s="171"/>
      <c r="CN656" s="171"/>
      <c r="CO656" s="171"/>
      <c r="CP656" s="171"/>
      <c r="CQ656" s="171"/>
      <c r="CR656" s="171"/>
      <c r="CS656" s="171"/>
      <c r="CT656" s="171"/>
      <c r="CU656" s="171"/>
      <c r="CV656" s="171"/>
      <c r="CW656" s="171"/>
      <c r="CX656" s="171"/>
      <c r="CY656" s="171"/>
      <c r="CZ656" s="171"/>
    </row>
    <row r="657" s="175" customFormat="true" ht="25.15" customHeight="true" x14ac:dyDescent="0.2">
      <c r="C657" s="1128"/>
      <c r="D657" s="1127"/>
      <c r="E657" s="473"/>
      <c r="F657" s="473"/>
      <c r="G657" s="473"/>
      <c r="H657" s="1128"/>
      <c r="I657" s="1127"/>
      <c r="J657" s="473"/>
      <c r="K657" s="473"/>
      <c r="L657" s="473"/>
      <c r="M657" s="1128"/>
      <c r="N657" s="1127"/>
      <c r="O657" s="473"/>
      <c r="P657" s="473"/>
      <c r="Q657" s="473"/>
      <c r="AB657" s="168"/>
      <c r="AC657" s="168"/>
      <c r="AD657" s="168"/>
      <c r="AE657" s="168"/>
      <c r="AF657" s="168"/>
      <c r="AG657" s="168"/>
      <c r="AH657" s="168"/>
      <c r="AI657" s="168"/>
      <c r="AJ657" s="168"/>
      <c r="AK657" s="168"/>
      <c r="AL657" s="168"/>
      <c r="AM657" s="168"/>
      <c r="AN657" s="168"/>
      <c r="AO657" s="168"/>
      <c r="AP657" s="168"/>
      <c r="AQ657" s="168"/>
      <c r="AR657" s="168"/>
      <c r="AS657" s="168"/>
      <c r="AT657" s="168"/>
      <c r="AU657" s="168"/>
      <c r="AV657" s="168"/>
      <c r="AW657" s="168"/>
      <c r="AX657" s="168"/>
      <c r="AY657" s="168"/>
      <c r="AZ657" s="168"/>
      <c r="BA657" s="171"/>
      <c r="BB657" s="256"/>
      <c r="BC657" s="171"/>
      <c r="BD657" s="171"/>
      <c r="BE657" s="171"/>
      <c r="BF657" s="171"/>
      <c r="BG657" s="171"/>
      <c r="BH657" s="171"/>
      <c r="BI657" s="171"/>
      <c r="BJ657" s="171"/>
      <c r="BK657" s="171"/>
      <c r="BL657" s="171"/>
      <c r="BM657" s="171"/>
      <c r="BN657" s="171"/>
      <c r="BO657" s="171"/>
      <c r="BP657" s="171"/>
      <c r="BQ657" s="171"/>
      <c r="BR657" s="171"/>
      <c r="BS657" s="171"/>
      <c r="BT657" s="171"/>
      <c r="BU657" s="171"/>
      <c r="BV657" s="171"/>
      <c r="BW657" s="171"/>
      <c r="BX657" s="171"/>
      <c r="BY657" s="171"/>
      <c r="BZ657" s="171"/>
      <c r="CA657" s="171"/>
      <c r="CB657" s="171"/>
      <c r="CC657" s="171"/>
      <c r="CD657" s="171"/>
      <c r="CE657" s="171"/>
      <c r="CF657" s="171"/>
      <c r="CG657" s="171"/>
      <c r="CH657" s="171"/>
      <c r="CI657" s="171"/>
      <c r="CJ657" s="171"/>
      <c r="CK657" s="171"/>
      <c r="CL657" s="171"/>
      <c r="CM657" s="171"/>
      <c r="CN657" s="171"/>
      <c r="CO657" s="171"/>
      <c r="CP657" s="171"/>
      <c r="CQ657" s="171"/>
      <c r="CR657" s="171"/>
      <c r="CS657" s="171"/>
      <c r="CT657" s="171"/>
      <c r="CU657" s="171"/>
      <c r="CV657" s="171"/>
      <c r="CW657" s="171"/>
      <c r="CX657" s="171"/>
      <c r="CY657" s="171"/>
      <c r="CZ657" s="171"/>
    </row>
    <row r="658" s="175" customFormat="true" ht="25.15" customHeight="true" x14ac:dyDescent="0.2">
      <c r="C658" s="1128"/>
      <c r="D658" s="1127"/>
      <c r="E658" s="473"/>
      <c r="F658" s="473"/>
      <c r="G658" s="473"/>
      <c r="H658" s="1128"/>
      <c r="I658" s="1127"/>
      <c r="J658" s="473"/>
      <c r="K658" s="473"/>
      <c r="L658" s="473"/>
      <c r="M658" s="1128"/>
      <c r="N658" s="1127"/>
      <c r="O658" s="473"/>
      <c r="P658" s="473"/>
      <c r="Q658" s="473"/>
      <c r="AB658" s="168"/>
      <c r="AC658" s="168"/>
      <c r="AD658" s="168"/>
      <c r="AE658" s="168"/>
      <c r="AF658" s="168"/>
      <c r="AG658" s="168"/>
      <c r="AH658" s="168"/>
      <c r="AI658" s="168"/>
      <c r="AJ658" s="168"/>
      <c r="AK658" s="168"/>
      <c r="AL658" s="168"/>
      <c r="AM658" s="168"/>
      <c r="AN658" s="168"/>
      <c r="AO658" s="168"/>
      <c r="AP658" s="168"/>
      <c r="AQ658" s="168"/>
      <c r="AR658" s="168"/>
      <c r="AS658" s="168"/>
      <c r="AT658" s="168"/>
      <c r="AU658" s="168"/>
      <c r="AV658" s="168"/>
      <c r="AW658" s="168"/>
      <c r="AX658" s="168"/>
      <c r="AY658" s="168"/>
      <c r="AZ658" s="168"/>
      <c r="BA658" s="171"/>
      <c r="BB658" s="256"/>
      <c r="BC658" s="171"/>
      <c r="BD658" s="171"/>
      <c r="BE658" s="171"/>
      <c r="BF658" s="171"/>
      <c r="BG658" s="171"/>
      <c r="BH658" s="171"/>
      <c r="BI658" s="171"/>
      <c r="BJ658" s="171"/>
      <c r="BK658" s="171"/>
      <c r="BL658" s="171"/>
      <c r="BM658" s="171"/>
      <c r="BN658" s="171"/>
      <c r="BO658" s="171"/>
      <c r="BP658" s="171"/>
      <c r="BQ658" s="171"/>
      <c r="BR658" s="171"/>
      <c r="BS658" s="171"/>
      <c r="BT658" s="171"/>
      <c r="BU658" s="171"/>
      <c r="BV658" s="171"/>
      <c r="BW658" s="171"/>
      <c r="BX658" s="171"/>
      <c r="BY658" s="171"/>
      <c r="BZ658" s="171"/>
      <c r="CA658" s="171"/>
      <c r="CB658" s="171"/>
      <c r="CC658" s="171"/>
      <c r="CD658" s="171"/>
      <c r="CE658" s="171"/>
      <c r="CF658" s="171"/>
      <c r="CG658" s="171"/>
      <c r="CH658" s="171"/>
      <c r="CI658" s="171"/>
      <c r="CJ658" s="171"/>
      <c r="CK658" s="171"/>
      <c r="CL658" s="171"/>
      <c r="CM658" s="171"/>
      <c r="CN658" s="171"/>
      <c r="CO658" s="171"/>
      <c r="CP658" s="171"/>
      <c r="CQ658" s="171"/>
      <c r="CR658" s="171"/>
      <c r="CS658" s="171"/>
      <c r="CT658" s="171"/>
      <c r="CU658" s="171"/>
      <c r="CV658" s="171"/>
      <c r="CW658" s="171"/>
      <c r="CX658" s="171"/>
      <c r="CY658" s="171"/>
      <c r="CZ658" s="171"/>
    </row>
    <row r="659" s="175" customFormat="true" ht="25.15" customHeight="true" x14ac:dyDescent="0.2">
      <c r="C659" s="1128"/>
      <c r="D659" s="1127"/>
      <c r="E659" s="473"/>
      <c r="F659" s="473"/>
      <c r="G659" s="473"/>
      <c r="H659" s="1128"/>
      <c r="I659" s="1127"/>
      <c r="J659" s="473"/>
      <c r="K659" s="473"/>
      <c r="L659" s="473"/>
      <c r="M659" s="1128"/>
      <c r="N659" s="1127"/>
      <c r="O659" s="473"/>
      <c r="P659" s="473"/>
      <c r="Q659" s="473"/>
      <c r="AB659" s="168"/>
      <c r="AC659" s="168"/>
      <c r="AD659" s="168"/>
      <c r="AE659" s="168"/>
      <c r="AF659" s="168"/>
      <c r="AG659" s="168"/>
      <c r="AH659" s="168"/>
      <c r="AI659" s="168"/>
      <c r="AJ659" s="168"/>
      <c r="AK659" s="168"/>
      <c r="AL659" s="168"/>
      <c r="AM659" s="168"/>
      <c r="AN659" s="168"/>
      <c r="AO659" s="168"/>
      <c r="AP659" s="168"/>
      <c r="AQ659" s="168"/>
      <c r="AR659" s="168"/>
      <c r="AS659" s="168"/>
      <c r="AT659" s="168"/>
      <c r="AU659" s="168"/>
      <c r="AV659" s="168"/>
      <c r="AW659" s="168"/>
      <c r="AX659" s="168"/>
      <c r="AY659" s="168"/>
      <c r="AZ659" s="168"/>
      <c r="BA659" s="171"/>
      <c r="BB659" s="256"/>
      <c r="BC659" s="171"/>
      <c r="BD659" s="171"/>
      <c r="BE659" s="171"/>
      <c r="BF659" s="171"/>
      <c r="BG659" s="171"/>
      <c r="BH659" s="171"/>
      <c r="BI659" s="171"/>
      <c r="BJ659" s="171"/>
      <c r="BK659" s="171"/>
      <c r="BL659" s="171"/>
      <c r="BM659" s="171"/>
      <c r="BN659" s="171"/>
      <c r="BO659" s="171"/>
      <c r="BP659" s="171"/>
      <c r="BQ659" s="171"/>
      <c r="BR659" s="171"/>
      <c r="BS659" s="171"/>
      <c r="BT659" s="171"/>
      <c r="BU659" s="171"/>
      <c r="BV659" s="171"/>
      <c r="BW659" s="171"/>
      <c r="BX659" s="171"/>
      <c r="BY659" s="171"/>
      <c r="BZ659" s="171"/>
      <c r="CA659" s="171"/>
      <c r="CB659" s="171"/>
      <c r="CC659" s="171"/>
      <c r="CD659" s="171"/>
      <c r="CE659" s="171"/>
      <c r="CF659" s="171"/>
      <c r="CG659" s="171"/>
      <c r="CH659" s="171"/>
      <c r="CI659" s="171"/>
      <c r="CJ659" s="171"/>
      <c r="CK659" s="171"/>
      <c r="CL659" s="171"/>
      <c r="CM659" s="171"/>
      <c r="CN659" s="171"/>
      <c r="CO659" s="171"/>
      <c r="CP659" s="171"/>
      <c r="CQ659" s="171"/>
      <c r="CR659" s="171"/>
      <c r="CS659" s="171"/>
      <c r="CT659" s="171"/>
      <c r="CU659" s="171"/>
      <c r="CV659" s="171"/>
      <c r="CW659" s="171"/>
      <c r="CX659" s="171"/>
      <c r="CY659" s="171"/>
      <c r="CZ659" s="171"/>
    </row>
    <row r="660" s="175" customFormat="true" ht="25.15" customHeight="true" x14ac:dyDescent="0.2">
      <c r="C660" s="1128"/>
      <c r="D660" s="1127"/>
      <c r="E660" s="473"/>
      <c r="F660" s="473"/>
      <c r="G660" s="473"/>
      <c r="H660" s="1128"/>
      <c r="I660" s="1127"/>
      <c r="J660" s="473"/>
      <c r="K660" s="473"/>
      <c r="L660" s="473"/>
      <c r="M660" s="1128"/>
      <c r="N660" s="1127"/>
      <c r="O660" s="473"/>
      <c r="P660" s="473"/>
      <c r="Q660" s="473"/>
      <c r="AB660" s="168"/>
      <c r="AC660" s="168"/>
      <c r="AD660" s="168"/>
      <c r="AE660" s="168"/>
      <c r="AF660" s="168"/>
      <c r="AG660" s="168"/>
      <c r="AH660" s="168"/>
      <c r="AI660" s="168"/>
      <c r="AJ660" s="168"/>
      <c r="AK660" s="168"/>
      <c r="AL660" s="168"/>
      <c r="AM660" s="168"/>
      <c r="AN660" s="168"/>
      <c r="AO660" s="168"/>
      <c r="AP660" s="168"/>
      <c r="AQ660" s="168"/>
      <c r="AR660" s="168"/>
      <c r="AS660" s="168"/>
      <c r="AT660" s="168"/>
      <c r="AU660" s="168"/>
      <c r="AV660" s="168"/>
      <c r="AW660" s="168"/>
      <c r="AX660" s="168"/>
      <c r="AY660" s="168"/>
      <c r="AZ660" s="168"/>
      <c r="BA660" s="171"/>
      <c r="BB660" s="256"/>
      <c r="BC660" s="171"/>
      <c r="BD660" s="171"/>
      <c r="BE660" s="171"/>
      <c r="BF660" s="171"/>
      <c r="BG660" s="171"/>
      <c r="BH660" s="171"/>
      <c r="BI660" s="171"/>
      <c r="BJ660" s="171"/>
      <c r="BK660" s="171"/>
      <c r="BL660" s="171"/>
      <c r="BM660" s="171"/>
      <c r="BN660" s="171"/>
      <c r="BO660" s="171"/>
      <c r="BP660" s="171"/>
      <c r="BQ660" s="171"/>
      <c r="BR660" s="171"/>
      <c r="BS660" s="171"/>
      <c r="BT660" s="171"/>
      <c r="BU660" s="171"/>
      <c r="BV660" s="171"/>
      <c r="BW660" s="171"/>
      <c r="BX660" s="171"/>
      <c r="BY660" s="171"/>
      <c r="BZ660" s="171"/>
      <c r="CA660" s="171"/>
      <c r="CB660" s="171"/>
      <c r="CC660" s="171"/>
      <c r="CD660" s="171"/>
      <c r="CE660" s="171"/>
      <c r="CF660" s="171"/>
      <c r="CG660" s="171"/>
      <c r="CH660" s="171"/>
      <c r="CI660" s="171"/>
      <c r="CJ660" s="171"/>
      <c r="CK660" s="171"/>
      <c r="CL660" s="171"/>
      <c r="CM660" s="171"/>
      <c r="CN660" s="171"/>
      <c r="CO660" s="171"/>
      <c r="CP660" s="171"/>
      <c r="CQ660" s="171"/>
      <c r="CR660" s="171"/>
      <c r="CS660" s="171"/>
      <c r="CT660" s="171"/>
      <c r="CU660" s="171"/>
      <c r="CV660" s="171"/>
      <c r="CW660" s="171"/>
      <c r="CX660" s="171"/>
      <c r="CY660" s="171"/>
      <c r="CZ660" s="171"/>
    </row>
    <row r="661" s="175" customFormat="true" ht="25.15" customHeight="true" x14ac:dyDescent="0.2">
      <c r="C661" s="1128"/>
      <c r="D661" s="1127"/>
      <c r="E661" s="473"/>
      <c r="F661" s="473"/>
      <c r="G661" s="473"/>
      <c r="H661" s="1128"/>
      <c r="I661" s="1127"/>
      <c r="J661" s="473"/>
      <c r="K661" s="473"/>
      <c r="L661" s="473"/>
      <c r="M661" s="1128"/>
      <c r="N661" s="1127"/>
      <c r="O661" s="473"/>
      <c r="P661" s="473"/>
      <c r="Q661" s="473"/>
      <c r="AB661" s="168"/>
      <c r="AC661" s="168"/>
      <c r="AD661" s="168"/>
      <c r="AE661" s="168"/>
      <c r="AF661" s="168"/>
      <c r="AG661" s="168"/>
      <c r="AH661" s="168"/>
      <c r="AI661" s="168"/>
      <c r="AJ661" s="168"/>
      <c r="AK661" s="168"/>
      <c r="AL661" s="168"/>
      <c r="AM661" s="168"/>
      <c r="AN661" s="168"/>
      <c r="AO661" s="168"/>
      <c r="AP661" s="168"/>
      <c r="AQ661" s="168"/>
      <c r="AR661" s="168"/>
      <c r="AS661" s="168"/>
      <c r="AT661" s="168"/>
      <c r="AU661" s="168"/>
      <c r="AV661" s="168"/>
      <c r="AW661" s="168"/>
      <c r="AX661" s="168"/>
      <c r="AY661" s="168"/>
      <c r="AZ661" s="168"/>
      <c r="BA661" s="171"/>
      <c r="BB661" s="256"/>
      <c r="BC661" s="171"/>
      <c r="BD661" s="171"/>
      <c r="BE661" s="171"/>
      <c r="BF661" s="171"/>
      <c r="BG661" s="171"/>
      <c r="BH661" s="171"/>
      <c r="BI661" s="171"/>
      <c r="BJ661" s="171"/>
      <c r="BK661" s="171"/>
      <c r="BL661" s="171"/>
      <c r="BM661" s="171"/>
      <c r="BN661" s="171"/>
      <c r="BO661" s="171"/>
      <c r="BP661" s="171"/>
      <c r="BQ661" s="171"/>
      <c r="BR661" s="171"/>
      <c r="BS661" s="171"/>
      <c r="BT661" s="171"/>
      <c r="BU661" s="171"/>
      <c r="BV661" s="171"/>
      <c r="BW661" s="171"/>
      <c r="BX661" s="171"/>
      <c r="BY661" s="171"/>
      <c r="BZ661" s="171"/>
      <c r="CA661" s="171"/>
      <c r="CB661" s="171"/>
      <c r="CC661" s="171"/>
      <c r="CD661" s="171"/>
      <c r="CE661" s="171"/>
      <c r="CF661" s="171"/>
      <c r="CG661" s="171"/>
      <c r="CH661" s="171"/>
      <c r="CI661" s="171"/>
      <c r="CJ661" s="171"/>
      <c r="CK661" s="171"/>
      <c r="CL661" s="171"/>
      <c r="CM661" s="171"/>
      <c r="CN661" s="171"/>
      <c r="CO661" s="171"/>
      <c r="CP661" s="171"/>
      <c r="CQ661" s="171"/>
      <c r="CR661" s="171"/>
      <c r="CS661" s="171"/>
      <c r="CT661" s="171"/>
      <c r="CU661" s="171"/>
      <c r="CV661" s="171"/>
      <c r="CW661" s="171"/>
      <c r="CX661" s="171"/>
      <c r="CY661" s="171"/>
      <c r="CZ661" s="171"/>
    </row>
    <row r="662" s="175" customFormat="true" ht="25.15" customHeight="true" x14ac:dyDescent="0.2">
      <c r="C662" s="1128"/>
      <c r="D662" s="1127"/>
      <c r="E662" s="473"/>
      <c r="F662" s="473"/>
      <c r="G662" s="473"/>
      <c r="H662" s="1128"/>
      <c r="I662" s="1127"/>
      <c r="J662" s="473"/>
      <c r="K662" s="473"/>
      <c r="L662" s="473"/>
      <c r="M662" s="1128"/>
      <c r="N662" s="1127"/>
      <c r="O662" s="473"/>
      <c r="P662" s="473"/>
      <c r="Q662" s="473"/>
      <c r="AB662" s="168"/>
      <c r="AC662" s="168"/>
      <c r="AD662" s="168"/>
      <c r="AE662" s="168"/>
      <c r="AF662" s="168"/>
      <c r="AG662" s="168"/>
      <c r="AH662" s="168"/>
      <c r="AI662" s="168"/>
      <c r="AJ662" s="168"/>
      <c r="AK662" s="168"/>
      <c r="AL662" s="168"/>
      <c r="AM662" s="168"/>
      <c r="AN662" s="168"/>
      <c r="AO662" s="168"/>
      <c r="AP662" s="168"/>
      <c r="AQ662" s="168"/>
      <c r="AR662" s="168"/>
      <c r="AS662" s="168"/>
      <c r="AT662" s="168"/>
      <c r="AU662" s="168"/>
      <c r="AV662" s="168"/>
      <c r="AW662" s="168"/>
      <c r="AX662" s="168"/>
      <c r="AY662" s="168"/>
      <c r="AZ662" s="168"/>
      <c r="BA662" s="171"/>
      <c r="BB662" s="256"/>
      <c r="BC662" s="171"/>
      <c r="BD662" s="171"/>
      <c r="BE662" s="171"/>
      <c r="BF662" s="171"/>
      <c r="BG662" s="171"/>
      <c r="BH662" s="171"/>
      <c r="BI662" s="171"/>
      <c r="BJ662" s="171"/>
      <c r="BK662" s="171"/>
      <c r="BL662" s="171"/>
      <c r="BM662" s="171"/>
      <c r="BN662" s="171"/>
      <c r="BO662" s="171"/>
      <c r="BP662" s="171"/>
      <c r="BQ662" s="171"/>
      <c r="BR662" s="171"/>
      <c r="BS662" s="171"/>
      <c r="BT662" s="171"/>
      <c r="BU662" s="171"/>
      <c r="BV662" s="171"/>
      <c r="BW662" s="171"/>
      <c r="BX662" s="171"/>
      <c r="BY662" s="171"/>
      <c r="BZ662" s="171"/>
      <c r="CA662" s="171"/>
      <c r="CB662" s="171"/>
      <c r="CC662" s="171"/>
      <c r="CD662" s="171"/>
      <c r="CE662" s="171"/>
      <c r="CF662" s="171"/>
      <c r="CG662" s="171"/>
      <c r="CH662" s="171"/>
      <c r="CI662" s="171"/>
      <c r="CJ662" s="171"/>
      <c r="CK662" s="171"/>
      <c r="CL662" s="171"/>
      <c r="CM662" s="171"/>
      <c r="CN662" s="171"/>
      <c r="CO662" s="171"/>
      <c r="CP662" s="171"/>
      <c r="CQ662" s="171"/>
      <c r="CR662" s="171"/>
      <c r="CS662" s="171"/>
      <c r="CT662" s="171"/>
      <c r="CU662" s="171"/>
      <c r="CV662" s="171"/>
      <c r="CW662" s="171"/>
      <c r="CX662" s="171"/>
      <c r="CY662" s="171"/>
      <c r="CZ662" s="171"/>
    </row>
    <row r="663" s="175" customFormat="true" ht="25.15" customHeight="true" x14ac:dyDescent="0.2">
      <c r="C663" s="1128"/>
      <c r="D663" s="1127"/>
      <c r="E663" s="473"/>
      <c r="F663" s="473"/>
      <c r="G663" s="473"/>
      <c r="H663" s="1128"/>
      <c r="I663" s="1127"/>
      <c r="J663" s="473"/>
      <c r="K663" s="473"/>
      <c r="L663" s="473"/>
      <c r="M663" s="1128"/>
      <c r="N663" s="1127"/>
      <c r="O663" s="473"/>
      <c r="P663" s="473"/>
      <c r="Q663" s="473"/>
      <c r="AB663" s="168"/>
      <c r="AC663" s="168"/>
      <c r="AD663" s="168"/>
      <c r="AE663" s="168"/>
      <c r="AF663" s="168"/>
      <c r="AG663" s="168"/>
      <c r="AH663" s="168"/>
      <c r="AI663" s="168"/>
      <c r="AJ663" s="168"/>
      <c r="AK663" s="168"/>
      <c r="AL663" s="168"/>
      <c r="AM663" s="168"/>
      <c r="AN663" s="168"/>
      <c r="AO663" s="168"/>
      <c r="AP663" s="168"/>
      <c r="AQ663" s="168"/>
      <c r="AR663" s="168"/>
      <c r="AS663" s="168"/>
      <c r="AT663" s="168"/>
      <c r="AU663" s="168"/>
      <c r="AV663" s="168"/>
      <c r="AW663" s="168"/>
      <c r="AX663" s="168"/>
      <c r="AY663" s="168"/>
      <c r="AZ663" s="168"/>
      <c r="BA663" s="171"/>
      <c r="BB663" s="256"/>
      <c r="BC663" s="171"/>
      <c r="BD663" s="171"/>
      <c r="BE663" s="171"/>
      <c r="BF663" s="171"/>
      <c r="BG663" s="171"/>
      <c r="BH663" s="171"/>
      <c r="BI663" s="171"/>
      <c r="BJ663" s="171"/>
      <c r="BK663" s="171"/>
      <c r="BL663" s="171"/>
      <c r="BM663" s="171"/>
      <c r="BN663" s="171"/>
      <c r="BO663" s="171"/>
      <c r="BP663" s="171"/>
      <c r="BQ663" s="171"/>
      <c r="BR663" s="171"/>
      <c r="BS663" s="171"/>
      <c r="BT663" s="171"/>
      <c r="BU663" s="171"/>
      <c r="BV663" s="171"/>
      <c r="BW663" s="171"/>
      <c r="BX663" s="171"/>
      <c r="BY663" s="171"/>
      <c r="BZ663" s="171"/>
      <c r="CA663" s="171"/>
      <c r="CB663" s="171"/>
      <c r="CC663" s="171"/>
      <c r="CD663" s="171"/>
      <c r="CE663" s="171"/>
      <c r="CF663" s="171"/>
      <c r="CG663" s="171"/>
      <c r="CH663" s="171"/>
      <c r="CI663" s="171"/>
      <c r="CJ663" s="171"/>
      <c r="CK663" s="171"/>
      <c r="CL663" s="171"/>
      <c r="CM663" s="171"/>
      <c r="CN663" s="171"/>
      <c r="CO663" s="171"/>
      <c r="CP663" s="171"/>
      <c r="CQ663" s="171"/>
      <c r="CR663" s="171"/>
      <c r="CS663" s="171"/>
      <c r="CT663" s="171"/>
      <c r="CU663" s="171"/>
      <c r="CV663" s="171"/>
      <c r="CW663" s="171"/>
      <c r="CX663" s="171"/>
      <c r="CY663" s="171"/>
      <c r="CZ663" s="171"/>
    </row>
    <row r="664" s="175" customFormat="true" ht="25.15" customHeight="true" x14ac:dyDescent="0.2">
      <c r="C664" s="1128"/>
      <c r="D664" s="1127"/>
      <c r="E664" s="473"/>
      <c r="F664" s="473"/>
      <c r="G664" s="473"/>
      <c r="H664" s="1128"/>
      <c r="I664" s="1127"/>
      <c r="J664" s="473"/>
      <c r="K664" s="473"/>
      <c r="L664" s="473"/>
      <c r="M664" s="1128"/>
      <c r="N664" s="1127"/>
      <c r="O664" s="473"/>
      <c r="P664" s="473"/>
      <c r="Q664" s="473"/>
      <c r="AB664" s="168"/>
      <c r="AC664" s="168"/>
      <c r="AD664" s="168"/>
      <c r="AE664" s="168"/>
      <c r="AF664" s="168"/>
      <c r="AG664" s="168"/>
      <c r="AH664" s="168"/>
      <c r="AI664" s="168"/>
      <c r="AJ664" s="168"/>
      <c r="AK664" s="168"/>
      <c r="AL664" s="168"/>
      <c r="AM664" s="168"/>
      <c r="AN664" s="168"/>
      <c r="AO664" s="168"/>
      <c r="AP664" s="168"/>
      <c r="AQ664" s="168"/>
      <c r="AR664" s="168"/>
      <c r="AS664" s="168"/>
      <c r="AT664" s="168"/>
      <c r="AU664" s="168"/>
      <c r="AV664" s="168"/>
      <c r="AW664" s="168"/>
      <c r="AX664" s="168"/>
      <c r="AY664" s="168"/>
      <c r="AZ664" s="168"/>
      <c r="BA664" s="171"/>
      <c r="BB664" s="256"/>
      <c r="BC664" s="171"/>
      <c r="BD664" s="171"/>
      <c r="BE664" s="171"/>
      <c r="BF664" s="171"/>
      <c r="BG664" s="171"/>
      <c r="BH664" s="171"/>
      <c r="BI664" s="171"/>
      <c r="BJ664" s="171"/>
      <c r="BK664" s="171"/>
      <c r="BL664" s="171"/>
      <c r="BM664" s="171"/>
      <c r="BN664" s="171"/>
      <c r="BO664" s="171"/>
      <c r="BP664" s="171"/>
      <c r="BQ664" s="171"/>
      <c r="BR664" s="171"/>
      <c r="BS664" s="171"/>
      <c r="BT664" s="171"/>
      <c r="BU664" s="171"/>
      <c r="BV664" s="171"/>
      <c r="BW664" s="171"/>
      <c r="BX664" s="171"/>
      <c r="BY664" s="171"/>
      <c r="BZ664" s="171"/>
      <c r="CA664" s="171"/>
      <c r="CB664" s="171"/>
      <c r="CC664" s="171"/>
      <c r="CD664" s="171"/>
      <c r="CE664" s="171"/>
      <c r="CF664" s="171"/>
      <c r="CG664" s="171"/>
      <c r="CH664" s="171"/>
      <c r="CI664" s="171"/>
      <c r="CJ664" s="171"/>
      <c r="CK664" s="171"/>
      <c r="CL664" s="171"/>
      <c r="CM664" s="171"/>
      <c r="CN664" s="171"/>
      <c r="CO664" s="171"/>
      <c r="CP664" s="171"/>
      <c r="CQ664" s="171"/>
      <c r="CR664" s="171"/>
      <c r="CS664" s="171"/>
      <c r="CT664" s="171"/>
      <c r="CU664" s="171"/>
      <c r="CV664" s="171"/>
      <c r="CW664" s="171"/>
      <c r="CX664" s="171"/>
      <c r="CY664" s="171"/>
      <c r="CZ664" s="171"/>
    </row>
    <row r="665" s="175" customFormat="true" ht="25.15" customHeight="true" x14ac:dyDescent="0.2">
      <c r="C665" s="1128"/>
      <c r="D665" s="1127"/>
      <c r="E665" s="473"/>
      <c r="F665" s="473"/>
      <c r="G665" s="473"/>
      <c r="H665" s="1128"/>
      <c r="I665" s="1127"/>
      <c r="J665" s="473"/>
      <c r="K665" s="473"/>
      <c r="L665" s="473"/>
      <c r="M665" s="1128"/>
      <c r="N665" s="1127"/>
      <c r="O665" s="473"/>
      <c r="P665" s="473"/>
      <c r="Q665" s="473"/>
      <c r="AB665" s="168"/>
      <c r="AC665" s="168"/>
      <c r="AD665" s="168"/>
      <c r="AE665" s="168"/>
      <c r="AF665" s="168"/>
      <c r="AG665" s="168"/>
      <c r="AH665" s="168"/>
      <c r="AI665" s="168"/>
      <c r="AJ665" s="168"/>
      <c r="AK665" s="168"/>
      <c r="AL665" s="168"/>
      <c r="AM665" s="168"/>
      <c r="AN665" s="168"/>
      <c r="AO665" s="168"/>
      <c r="AP665" s="168"/>
      <c r="AQ665" s="168"/>
      <c r="AR665" s="168"/>
      <c r="AS665" s="168"/>
      <c r="AT665" s="168"/>
      <c r="AU665" s="168"/>
      <c r="AV665" s="168"/>
      <c r="AW665" s="168"/>
      <c r="AX665" s="168"/>
      <c r="AY665" s="168"/>
      <c r="AZ665" s="168"/>
      <c r="BA665" s="171"/>
      <c r="BB665" s="256"/>
      <c r="BC665" s="171"/>
      <c r="BD665" s="171"/>
      <c r="BE665" s="171"/>
      <c r="BF665" s="171"/>
      <c r="BG665" s="171"/>
      <c r="BH665" s="171"/>
      <c r="BI665" s="171"/>
      <c r="BJ665" s="171"/>
      <c r="BK665" s="171"/>
      <c r="BL665" s="171"/>
      <c r="BM665" s="171"/>
      <c r="BN665" s="171"/>
      <c r="BO665" s="171"/>
      <c r="BP665" s="171"/>
      <c r="BQ665" s="171"/>
      <c r="BR665" s="171"/>
      <c r="BS665" s="171"/>
      <c r="BT665" s="171"/>
      <c r="BU665" s="171"/>
      <c r="BV665" s="171"/>
      <c r="BW665" s="171"/>
      <c r="BX665" s="171"/>
      <c r="BY665" s="171"/>
      <c r="BZ665" s="171"/>
      <c r="CA665" s="171"/>
      <c r="CB665" s="171"/>
      <c r="CC665" s="171"/>
      <c r="CD665" s="171"/>
      <c r="CE665" s="171"/>
      <c r="CF665" s="171"/>
      <c r="CG665" s="171"/>
      <c r="CH665" s="171"/>
      <c r="CI665" s="171"/>
      <c r="CJ665" s="171"/>
      <c r="CK665" s="171"/>
      <c r="CL665" s="171"/>
      <c r="CM665" s="171"/>
      <c r="CN665" s="171"/>
      <c r="CO665" s="171"/>
      <c r="CP665" s="171"/>
      <c r="CQ665" s="171"/>
      <c r="CR665" s="171"/>
      <c r="CS665" s="171"/>
      <c r="CT665" s="171"/>
      <c r="CU665" s="171"/>
      <c r="CV665" s="171"/>
      <c r="CW665" s="171"/>
      <c r="CX665" s="171"/>
      <c r="CY665" s="171"/>
      <c r="CZ665" s="171"/>
    </row>
    <row r="666" s="175" customFormat="true" ht="25.15" customHeight="true" x14ac:dyDescent="0.2">
      <c r="C666" s="1128"/>
      <c r="D666" s="1127"/>
      <c r="E666" s="473"/>
      <c r="F666" s="473"/>
      <c r="G666" s="473"/>
      <c r="H666" s="1128"/>
      <c r="I666" s="1127"/>
      <c r="J666" s="473"/>
      <c r="K666" s="473"/>
      <c r="L666" s="473"/>
      <c r="M666" s="1128"/>
      <c r="N666" s="1127"/>
      <c r="O666" s="473"/>
      <c r="P666" s="473"/>
      <c r="Q666" s="473"/>
      <c r="AB666" s="168"/>
      <c r="AC666" s="168"/>
      <c r="AD666" s="168"/>
      <c r="AE666" s="168"/>
      <c r="AF666" s="168"/>
      <c r="AG666" s="168"/>
      <c r="AH666" s="168"/>
      <c r="AI666" s="168"/>
      <c r="AJ666" s="168"/>
      <c r="AK666" s="168"/>
      <c r="AL666" s="168"/>
      <c r="AM666" s="168"/>
      <c r="AN666" s="168"/>
      <c r="AO666" s="168"/>
      <c r="AP666" s="168"/>
      <c r="AQ666" s="168"/>
      <c r="AR666" s="168"/>
      <c r="AS666" s="168"/>
      <c r="AT666" s="168"/>
      <c r="AU666" s="168"/>
      <c r="AV666" s="168"/>
      <c r="AW666" s="168"/>
      <c r="AX666" s="168"/>
      <c r="AY666" s="168"/>
      <c r="AZ666" s="168"/>
      <c r="BA666" s="171"/>
      <c r="BB666" s="256"/>
      <c r="BC666" s="171"/>
      <c r="BD666" s="171"/>
      <c r="BE666" s="171"/>
      <c r="BF666" s="171"/>
      <c r="BG666" s="171"/>
      <c r="BH666" s="171"/>
      <c r="BI666" s="171"/>
      <c r="BJ666" s="171"/>
      <c r="BK666" s="171"/>
      <c r="BL666" s="171"/>
      <c r="BM666" s="171"/>
      <c r="BN666" s="171"/>
      <c r="BO666" s="171"/>
      <c r="BP666" s="171"/>
      <c r="BQ666" s="171"/>
      <c r="BR666" s="171"/>
      <c r="BS666" s="171"/>
      <c r="BT666" s="171"/>
      <c r="BU666" s="171"/>
      <c r="BV666" s="171"/>
      <c r="BW666" s="171"/>
      <c r="BX666" s="171"/>
      <c r="BY666" s="171"/>
      <c r="BZ666" s="171"/>
      <c r="CA666" s="171"/>
      <c r="CB666" s="171"/>
      <c r="CC666" s="171"/>
      <c r="CD666" s="171"/>
      <c r="CE666" s="171"/>
      <c r="CF666" s="171"/>
      <c r="CG666" s="171"/>
      <c r="CH666" s="171"/>
      <c r="CI666" s="171"/>
      <c r="CJ666" s="171"/>
      <c r="CK666" s="171"/>
      <c r="CL666" s="171"/>
      <c r="CM666" s="171"/>
      <c r="CN666" s="171"/>
      <c r="CO666" s="171"/>
      <c r="CP666" s="171"/>
      <c r="CQ666" s="171"/>
      <c r="CR666" s="171"/>
      <c r="CS666" s="171"/>
      <c r="CT666" s="171"/>
      <c r="CU666" s="171"/>
      <c r="CV666" s="171"/>
      <c r="CW666" s="171"/>
      <c r="CX666" s="171"/>
      <c r="CY666" s="171"/>
      <c r="CZ666" s="171"/>
    </row>
    <row r="667" s="175" customFormat="true" ht="25.15" customHeight="true" x14ac:dyDescent="0.2">
      <c r="C667" s="1128"/>
      <c r="D667" s="1127"/>
      <c r="E667" s="473"/>
      <c r="F667" s="473"/>
      <c r="G667" s="473"/>
      <c r="H667" s="1128"/>
      <c r="I667" s="1127"/>
      <c r="J667" s="473"/>
      <c r="K667" s="473"/>
      <c r="L667" s="473"/>
      <c r="M667" s="1128"/>
      <c r="N667" s="1127"/>
      <c r="O667" s="473"/>
      <c r="P667" s="473"/>
      <c r="Q667" s="473"/>
      <c r="AB667" s="168"/>
      <c r="AC667" s="168"/>
      <c r="AD667" s="168"/>
      <c r="AE667" s="168"/>
      <c r="AF667" s="168"/>
      <c r="AG667" s="168"/>
      <c r="AH667" s="168"/>
      <c r="AI667" s="168"/>
      <c r="AJ667" s="168"/>
      <c r="AK667" s="168"/>
      <c r="AL667" s="168"/>
      <c r="AM667" s="168"/>
      <c r="AN667" s="168"/>
      <c r="AO667" s="168"/>
      <c r="AP667" s="168"/>
      <c r="AQ667" s="168"/>
      <c r="AR667" s="168"/>
      <c r="AS667" s="168"/>
      <c r="AT667" s="168"/>
      <c r="AU667" s="168"/>
      <c r="AV667" s="168"/>
      <c r="AW667" s="168"/>
      <c r="AX667" s="168"/>
      <c r="AY667" s="168"/>
      <c r="AZ667" s="168"/>
      <c r="BA667" s="171"/>
      <c r="BB667" s="256"/>
      <c r="BC667" s="171"/>
      <c r="BD667" s="171"/>
      <c r="BE667" s="171"/>
      <c r="BF667" s="171"/>
      <c r="BG667" s="171"/>
      <c r="BH667" s="171"/>
      <c r="BI667" s="171"/>
      <c r="BJ667" s="171"/>
      <c r="BK667" s="171"/>
      <c r="BL667" s="171"/>
      <c r="BM667" s="171"/>
      <c r="BN667" s="171"/>
      <c r="BO667" s="171"/>
      <c r="BP667" s="171"/>
      <c r="BQ667" s="171"/>
      <c r="BR667" s="171"/>
      <c r="BS667" s="171"/>
      <c r="BT667" s="171"/>
      <c r="BU667" s="171"/>
      <c r="BV667" s="171"/>
      <c r="BW667" s="171"/>
      <c r="BX667" s="171"/>
      <c r="BY667" s="171"/>
      <c r="BZ667" s="171"/>
      <c r="CA667" s="171"/>
      <c r="CB667" s="171"/>
      <c r="CC667" s="171"/>
      <c r="CD667" s="171"/>
      <c r="CE667" s="171"/>
      <c r="CF667" s="171"/>
      <c r="CG667" s="171"/>
      <c r="CH667" s="171"/>
      <c r="CI667" s="171"/>
      <c r="CJ667" s="171"/>
      <c r="CK667" s="171"/>
      <c r="CL667" s="171"/>
      <c r="CM667" s="171"/>
      <c r="CN667" s="171"/>
      <c r="CO667" s="171"/>
      <c r="CP667" s="171"/>
      <c r="CQ667" s="171"/>
      <c r="CR667" s="171"/>
      <c r="CS667" s="171"/>
      <c r="CT667" s="171"/>
      <c r="CU667" s="171"/>
      <c r="CV667" s="171"/>
      <c r="CW667" s="171"/>
      <c r="CX667" s="171"/>
      <c r="CY667" s="171"/>
      <c r="CZ667" s="171"/>
    </row>
    <row r="668" s="175" customFormat="true" ht="25.15" customHeight="true" x14ac:dyDescent="0.2">
      <c r="C668" s="1128"/>
      <c r="D668" s="1127"/>
      <c r="E668" s="473"/>
      <c r="F668" s="473"/>
      <c r="G668" s="473"/>
      <c r="H668" s="1128"/>
      <c r="I668" s="1127"/>
      <c r="J668" s="473"/>
      <c r="K668" s="473"/>
      <c r="L668" s="473"/>
      <c r="M668" s="1128"/>
      <c r="N668" s="1127"/>
      <c r="O668" s="473"/>
      <c r="P668" s="473"/>
      <c r="Q668" s="473"/>
      <c r="AB668" s="168"/>
      <c r="AC668" s="168"/>
      <c r="AD668" s="168"/>
      <c r="AE668" s="168"/>
      <c r="AF668" s="168"/>
      <c r="AG668" s="168"/>
      <c r="AH668" s="168"/>
      <c r="AI668" s="168"/>
      <c r="AJ668" s="168"/>
      <c r="AK668" s="168"/>
      <c r="AL668" s="168"/>
      <c r="AM668" s="168"/>
      <c r="AN668" s="168"/>
      <c r="AO668" s="168"/>
      <c r="AP668" s="168"/>
      <c r="AQ668" s="168"/>
      <c r="AR668" s="168"/>
      <c r="AS668" s="168"/>
      <c r="AT668" s="168"/>
      <c r="AU668" s="168"/>
      <c r="AV668" s="168"/>
      <c r="AW668" s="168"/>
      <c r="AX668" s="168"/>
      <c r="AY668" s="168"/>
      <c r="AZ668" s="168"/>
      <c r="BA668" s="171"/>
      <c r="BB668" s="256"/>
      <c r="BC668" s="171"/>
      <c r="BD668" s="171"/>
      <c r="BE668" s="171"/>
      <c r="BF668" s="171"/>
      <c r="BG668" s="171"/>
      <c r="BH668" s="171"/>
      <c r="BI668" s="171"/>
      <c r="BJ668" s="171"/>
      <c r="BK668" s="171"/>
      <c r="BL668" s="171"/>
      <c r="BM668" s="171"/>
      <c r="BN668" s="171"/>
      <c r="BO668" s="171"/>
      <c r="BP668" s="171"/>
      <c r="BQ668" s="171"/>
      <c r="BR668" s="171"/>
      <c r="BS668" s="171"/>
      <c r="BT668" s="171"/>
      <c r="BU668" s="171"/>
      <c r="BV668" s="171"/>
      <c r="BW668" s="171"/>
      <c r="BX668" s="171"/>
      <c r="BY668" s="171"/>
      <c r="BZ668" s="171"/>
      <c r="CA668" s="171"/>
      <c r="CB668" s="171"/>
      <c r="CC668" s="171"/>
      <c r="CD668" s="171"/>
      <c r="CE668" s="171"/>
      <c r="CF668" s="171"/>
      <c r="CG668" s="171"/>
      <c r="CH668" s="171"/>
      <c r="CI668" s="171"/>
      <c r="CJ668" s="171"/>
      <c r="CK668" s="171"/>
      <c r="CL668" s="171"/>
      <c r="CM668" s="171"/>
      <c r="CN668" s="171"/>
      <c r="CO668" s="171"/>
      <c r="CP668" s="171"/>
      <c r="CQ668" s="171"/>
      <c r="CR668" s="171"/>
      <c r="CS668" s="171"/>
      <c r="CT668" s="171"/>
      <c r="CU668" s="171"/>
      <c r="CV668" s="171"/>
      <c r="CW668" s="171"/>
      <c r="CX668" s="171"/>
      <c r="CY668" s="171"/>
      <c r="CZ668" s="171"/>
    </row>
    <row r="669" s="175" customFormat="true" ht="25.15" customHeight="true" x14ac:dyDescent="0.2">
      <c r="C669" s="1128"/>
      <c r="D669" s="1127"/>
      <c r="E669" s="473"/>
      <c r="F669" s="473"/>
      <c r="G669" s="473"/>
      <c r="H669" s="1128"/>
      <c r="I669" s="1127"/>
      <c r="J669" s="473"/>
      <c r="K669" s="473"/>
      <c r="L669" s="473"/>
      <c r="M669" s="1128"/>
      <c r="N669" s="1127"/>
      <c r="O669" s="473"/>
      <c r="P669" s="473"/>
      <c r="Q669" s="473"/>
      <c r="AB669" s="168"/>
      <c r="AC669" s="168"/>
      <c r="AD669" s="168"/>
      <c r="AE669" s="168"/>
      <c r="AF669" s="168"/>
      <c r="AG669" s="168"/>
      <c r="AH669" s="168"/>
      <c r="AI669" s="168"/>
      <c r="AJ669" s="168"/>
      <c r="AK669" s="168"/>
      <c r="AL669" s="168"/>
      <c r="AM669" s="168"/>
      <c r="AN669" s="168"/>
      <c r="AO669" s="168"/>
      <c r="AP669" s="168"/>
      <c r="AQ669" s="168"/>
      <c r="AR669" s="168"/>
      <c r="AS669" s="168"/>
      <c r="AT669" s="168"/>
      <c r="AU669" s="168"/>
      <c r="AV669" s="168"/>
      <c r="AW669" s="168"/>
      <c r="AX669" s="168"/>
      <c r="AY669" s="168"/>
      <c r="AZ669" s="168"/>
      <c r="BA669" s="171"/>
      <c r="BB669" s="256"/>
      <c r="BC669" s="171"/>
      <c r="BD669" s="171"/>
      <c r="BE669" s="171"/>
      <c r="BF669" s="171"/>
      <c r="BG669" s="171"/>
      <c r="BH669" s="171"/>
      <c r="BI669" s="171"/>
      <c r="BJ669" s="171"/>
      <c r="BK669" s="171"/>
      <c r="BL669" s="171"/>
      <c r="BM669" s="171"/>
      <c r="BN669" s="171"/>
      <c r="BO669" s="171"/>
      <c r="BP669" s="171"/>
      <c r="BQ669" s="171"/>
      <c r="BR669" s="171"/>
      <c r="BS669" s="171"/>
      <c r="BT669" s="171"/>
      <c r="BU669" s="171"/>
      <c r="BV669" s="171"/>
      <c r="BW669" s="171"/>
      <c r="BX669" s="171"/>
      <c r="BY669" s="171"/>
      <c r="BZ669" s="171"/>
      <c r="CA669" s="171"/>
      <c r="CB669" s="171"/>
      <c r="CC669" s="171"/>
      <c r="CD669" s="171"/>
      <c r="CE669" s="171"/>
      <c r="CF669" s="171"/>
      <c r="CG669" s="171"/>
      <c r="CH669" s="171"/>
      <c r="CI669" s="171"/>
      <c r="CJ669" s="171"/>
      <c r="CK669" s="171"/>
      <c r="CL669" s="171"/>
      <c r="CM669" s="171"/>
      <c r="CN669" s="171"/>
      <c r="CO669" s="171"/>
      <c r="CP669" s="171"/>
      <c r="CQ669" s="171"/>
      <c r="CR669" s="171"/>
      <c r="CS669" s="171"/>
      <c r="CT669" s="171"/>
      <c r="CU669" s="171"/>
      <c r="CV669" s="171"/>
      <c r="CW669" s="171"/>
      <c r="CX669" s="171"/>
      <c r="CY669" s="171"/>
      <c r="CZ669" s="171"/>
    </row>
    <row r="670" s="175" customFormat="true" ht="25.15" customHeight="true" x14ac:dyDescent="0.2">
      <c r="C670" s="1128"/>
      <c r="D670" s="1127"/>
      <c r="E670" s="473"/>
      <c r="F670" s="473"/>
      <c r="G670" s="473"/>
      <c r="H670" s="1128"/>
      <c r="I670" s="1127"/>
      <c r="J670" s="473"/>
      <c r="K670" s="473"/>
      <c r="L670" s="473"/>
      <c r="M670" s="1128"/>
      <c r="N670" s="1127"/>
      <c r="O670" s="473"/>
      <c r="P670" s="473"/>
      <c r="Q670" s="473"/>
      <c r="AB670" s="168"/>
      <c r="AC670" s="168"/>
      <c r="AD670" s="168"/>
      <c r="AE670" s="168"/>
      <c r="AF670" s="168"/>
      <c r="AG670" s="168"/>
      <c r="AH670" s="168"/>
      <c r="AI670" s="168"/>
      <c r="AJ670" s="168"/>
      <c r="AK670" s="168"/>
      <c r="AL670" s="168"/>
      <c r="AM670" s="168"/>
      <c r="AN670" s="168"/>
      <c r="AO670" s="168"/>
      <c r="AP670" s="168"/>
      <c r="AQ670" s="168"/>
      <c r="AR670" s="168"/>
      <c r="AS670" s="168"/>
      <c r="AT670" s="168"/>
      <c r="AU670" s="168"/>
      <c r="AV670" s="168"/>
      <c r="AW670" s="168"/>
      <c r="AX670" s="168"/>
      <c r="AY670" s="168"/>
      <c r="AZ670" s="168"/>
      <c r="BA670" s="171"/>
      <c r="BB670" s="256"/>
      <c r="BC670" s="171"/>
      <c r="BD670" s="171"/>
      <c r="BE670" s="171"/>
      <c r="BF670" s="171"/>
      <c r="BG670" s="171"/>
      <c r="BH670" s="171"/>
      <c r="BI670" s="171"/>
      <c r="BJ670" s="171"/>
      <c r="BK670" s="171"/>
      <c r="BL670" s="171"/>
      <c r="BM670" s="171"/>
      <c r="BN670" s="171"/>
      <c r="BO670" s="171"/>
      <c r="BP670" s="171"/>
      <c r="BQ670" s="171"/>
      <c r="BR670" s="171"/>
      <c r="BS670" s="171"/>
      <c r="BT670" s="171"/>
      <c r="BU670" s="171"/>
      <c r="BV670" s="171"/>
      <c r="BW670" s="171"/>
      <c r="BX670" s="171"/>
      <c r="BY670" s="171"/>
      <c r="BZ670" s="171"/>
      <c r="CA670" s="171"/>
      <c r="CB670" s="171"/>
      <c r="CC670" s="171"/>
      <c r="CD670" s="171"/>
      <c r="CE670" s="171"/>
      <c r="CF670" s="171"/>
      <c r="CG670" s="171"/>
      <c r="CH670" s="171"/>
      <c r="CI670" s="171"/>
      <c r="CJ670" s="171"/>
      <c r="CK670" s="171"/>
      <c r="CL670" s="171"/>
      <c r="CM670" s="171"/>
      <c r="CN670" s="171"/>
      <c r="CO670" s="171"/>
      <c r="CP670" s="171"/>
      <c r="CQ670" s="171"/>
      <c r="CR670" s="171"/>
      <c r="CS670" s="171"/>
      <c r="CT670" s="171"/>
      <c r="CU670" s="171"/>
      <c r="CV670" s="171"/>
      <c r="CW670" s="171"/>
      <c r="CX670" s="171"/>
      <c r="CY670" s="171"/>
      <c r="CZ670" s="171"/>
    </row>
    <row r="671" s="175" customFormat="true" ht="25.15" customHeight="true" x14ac:dyDescent="0.2">
      <c r="C671" s="1128"/>
      <c r="D671" s="1127"/>
      <c r="E671" s="473"/>
      <c r="F671" s="473"/>
      <c r="G671" s="473"/>
      <c r="H671" s="1128"/>
      <c r="I671" s="1127"/>
      <c r="J671" s="473"/>
      <c r="K671" s="473"/>
      <c r="L671" s="473"/>
      <c r="M671" s="1128"/>
      <c r="N671" s="1127"/>
      <c r="O671" s="473"/>
      <c r="P671" s="473"/>
      <c r="Q671" s="473"/>
      <c r="AB671" s="168"/>
      <c r="AC671" s="168"/>
      <c r="AD671" s="168"/>
      <c r="AE671" s="168"/>
      <c r="AF671" s="168"/>
      <c r="AG671" s="168"/>
      <c r="AH671" s="168"/>
      <c r="AI671" s="168"/>
      <c r="AJ671" s="168"/>
      <c r="AK671" s="168"/>
      <c r="AL671" s="168"/>
      <c r="AM671" s="168"/>
      <c r="AN671" s="168"/>
      <c r="AO671" s="168"/>
      <c r="AP671" s="168"/>
      <c r="AQ671" s="168"/>
      <c r="AR671" s="168"/>
      <c r="AS671" s="168"/>
      <c r="AT671" s="168"/>
      <c r="AU671" s="168"/>
      <c r="AV671" s="168"/>
      <c r="AW671" s="168"/>
      <c r="AX671" s="168"/>
      <c r="AY671" s="168"/>
      <c r="AZ671" s="168"/>
      <c r="BA671" s="171"/>
      <c r="BB671" s="256"/>
      <c r="BC671" s="171"/>
      <c r="BD671" s="171"/>
      <c r="BE671" s="171"/>
      <c r="BF671" s="171"/>
      <c r="BG671" s="171"/>
      <c r="BH671" s="171"/>
      <c r="BI671" s="171"/>
      <c r="BJ671" s="171"/>
      <c r="BK671" s="171"/>
      <c r="BL671" s="171"/>
      <c r="BM671" s="171"/>
      <c r="BN671" s="171"/>
      <c r="BO671" s="171"/>
      <c r="BP671" s="171"/>
      <c r="BQ671" s="171"/>
      <c r="BR671" s="171"/>
      <c r="BS671" s="171"/>
      <c r="BT671" s="171"/>
      <c r="BU671" s="171"/>
      <c r="BV671" s="171"/>
      <c r="BW671" s="171"/>
      <c r="BX671" s="171"/>
      <c r="BY671" s="171"/>
      <c r="BZ671" s="171"/>
      <c r="CA671" s="171"/>
      <c r="CB671" s="171"/>
      <c r="CC671" s="171"/>
      <c r="CD671" s="171"/>
      <c r="CE671" s="171"/>
      <c r="CF671" s="171"/>
      <c r="CG671" s="171"/>
      <c r="CH671" s="171"/>
      <c r="CI671" s="171"/>
      <c r="CJ671" s="171"/>
      <c r="CK671" s="171"/>
      <c r="CL671" s="171"/>
      <c r="CM671" s="171"/>
      <c r="CN671" s="171"/>
      <c r="CO671" s="171"/>
      <c r="CP671" s="171"/>
      <c r="CQ671" s="171"/>
      <c r="CR671" s="171"/>
      <c r="CS671" s="171"/>
      <c r="CT671" s="171"/>
      <c r="CU671" s="171"/>
      <c r="CV671" s="171"/>
      <c r="CW671" s="171"/>
      <c r="CX671" s="171"/>
      <c r="CY671" s="171"/>
      <c r="CZ671" s="171"/>
    </row>
    <row r="672" s="175" customFormat="true" ht="25.15" customHeight="true" x14ac:dyDescent="0.2">
      <c r="C672" s="1128"/>
      <c r="D672" s="1127"/>
      <c r="E672" s="473"/>
      <c r="F672" s="473"/>
      <c r="G672" s="473"/>
      <c r="H672" s="1128"/>
      <c r="I672" s="1127"/>
      <c r="J672" s="473"/>
      <c r="K672" s="473"/>
      <c r="L672" s="473"/>
      <c r="M672" s="1128"/>
      <c r="N672" s="1127"/>
      <c r="O672" s="473"/>
      <c r="P672" s="473"/>
      <c r="Q672" s="473"/>
      <c r="AB672" s="168"/>
      <c r="AC672" s="168"/>
      <c r="AD672" s="168"/>
      <c r="AE672" s="168"/>
      <c r="AF672" s="168"/>
      <c r="AG672" s="168"/>
      <c r="AH672" s="168"/>
      <c r="AI672" s="168"/>
      <c r="AJ672" s="168"/>
      <c r="AK672" s="168"/>
      <c r="AL672" s="168"/>
      <c r="AM672" s="168"/>
      <c r="AN672" s="168"/>
      <c r="AO672" s="168"/>
      <c r="AP672" s="168"/>
      <c r="AQ672" s="168"/>
      <c r="AR672" s="168"/>
      <c r="AS672" s="168"/>
      <c r="AT672" s="168"/>
      <c r="AU672" s="168"/>
      <c r="AV672" s="168"/>
      <c r="AW672" s="168"/>
      <c r="AX672" s="168"/>
      <c r="AY672" s="168"/>
      <c r="AZ672" s="168"/>
      <c r="BA672" s="171"/>
      <c r="BB672" s="256"/>
      <c r="BC672" s="171"/>
      <c r="BD672" s="171"/>
      <c r="BE672" s="171"/>
      <c r="BF672" s="171"/>
      <c r="BG672" s="171"/>
      <c r="BH672" s="171"/>
      <c r="BI672" s="171"/>
      <c r="BJ672" s="171"/>
      <c r="BK672" s="171"/>
      <c r="BL672" s="171"/>
      <c r="BM672" s="171"/>
      <c r="BN672" s="171"/>
      <c r="BO672" s="171"/>
      <c r="BP672" s="171"/>
      <c r="BQ672" s="171"/>
      <c r="BR672" s="171"/>
      <c r="BS672" s="171"/>
      <c r="BT672" s="171"/>
      <c r="BU672" s="171"/>
      <c r="BV672" s="171"/>
      <c r="BW672" s="171"/>
      <c r="BX672" s="171"/>
      <c r="BY672" s="171"/>
      <c r="BZ672" s="171"/>
      <c r="CA672" s="171"/>
      <c r="CB672" s="171"/>
      <c r="CC672" s="171"/>
      <c r="CD672" s="171"/>
      <c r="CE672" s="171"/>
      <c r="CF672" s="171"/>
      <c r="CG672" s="171"/>
      <c r="CH672" s="171"/>
      <c r="CI672" s="171"/>
      <c r="CJ672" s="171"/>
      <c r="CK672" s="171"/>
      <c r="CL672" s="171"/>
      <c r="CM672" s="171"/>
      <c r="CN672" s="171"/>
      <c r="CO672" s="171"/>
      <c r="CP672" s="171"/>
      <c r="CQ672" s="171"/>
      <c r="CR672" s="171"/>
      <c r="CS672" s="171"/>
      <c r="CT672" s="171"/>
      <c r="CU672" s="171"/>
      <c r="CV672" s="171"/>
      <c r="CW672" s="171"/>
      <c r="CX672" s="171"/>
      <c r="CY672" s="171"/>
      <c r="CZ672" s="171"/>
    </row>
    <row r="673" s="175" customFormat="true" ht="25.15" customHeight="true" x14ac:dyDescent="0.2">
      <c r="C673" s="1128"/>
      <c r="D673" s="1127"/>
      <c r="E673" s="473"/>
      <c r="F673" s="473"/>
      <c r="G673" s="473"/>
      <c r="H673" s="1128"/>
      <c r="I673" s="1127"/>
      <c r="J673" s="473"/>
      <c r="K673" s="473"/>
      <c r="L673" s="473"/>
      <c r="M673" s="1128"/>
      <c r="N673" s="1127"/>
      <c r="O673" s="473"/>
      <c r="P673" s="473"/>
      <c r="Q673" s="473"/>
      <c r="AB673" s="168"/>
      <c r="AC673" s="168"/>
      <c r="AD673" s="168"/>
      <c r="AE673" s="168"/>
      <c r="AF673" s="168"/>
      <c r="AG673" s="168"/>
      <c r="AH673" s="168"/>
      <c r="AI673" s="168"/>
      <c r="AJ673" s="168"/>
      <c r="AK673" s="168"/>
      <c r="AL673" s="168"/>
      <c r="AM673" s="168"/>
      <c r="AN673" s="168"/>
      <c r="AO673" s="168"/>
      <c r="AP673" s="168"/>
      <c r="AQ673" s="168"/>
      <c r="AR673" s="168"/>
      <c r="AS673" s="168"/>
      <c r="AT673" s="168"/>
      <c r="AU673" s="168"/>
      <c r="AV673" s="168"/>
      <c r="AW673" s="168"/>
      <c r="AX673" s="168"/>
      <c r="AY673" s="168"/>
      <c r="AZ673" s="168"/>
      <c r="BA673" s="171"/>
      <c r="BB673" s="256"/>
      <c r="BC673" s="171"/>
      <c r="BD673" s="171"/>
      <c r="BE673" s="171"/>
      <c r="BF673" s="171"/>
      <c r="BG673" s="171"/>
      <c r="BH673" s="171"/>
      <c r="BI673" s="171"/>
      <c r="BJ673" s="171"/>
      <c r="BK673" s="171"/>
      <c r="BL673" s="171"/>
      <c r="BM673" s="171"/>
      <c r="BN673" s="171"/>
      <c r="BO673" s="171"/>
      <c r="BP673" s="171"/>
      <c r="BQ673" s="171"/>
      <c r="BR673" s="171"/>
      <c r="BS673" s="171"/>
      <c r="BT673" s="171"/>
      <c r="BU673" s="171"/>
      <c r="BV673" s="171"/>
      <c r="BW673" s="171"/>
      <c r="BX673" s="171"/>
      <c r="BY673" s="171"/>
      <c r="BZ673" s="171"/>
      <c r="CA673" s="171"/>
      <c r="CB673" s="171"/>
      <c r="CC673" s="171"/>
      <c r="CD673" s="171"/>
      <c r="CE673" s="171"/>
      <c r="CF673" s="171"/>
      <c r="CG673" s="171"/>
      <c r="CH673" s="171"/>
      <c r="CI673" s="171"/>
      <c r="CJ673" s="171"/>
      <c r="CK673" s="171"/>
      <c r="CL673" s="171"/>
      <c r="CM673" s="171"/>
      <c r="CN673" s="171"/>
      <c r="CO673" s="171"/>
      <c r="CP673" s="171"/>
      <c r="CQ673" s="171"/>
      <c r="CR673" s="171"/>
      <c r="CS673" s="171"/>
      <c r="CT673" s="171"/>
      <c r="CU673" s="171"/>
      <c r="CV673" s="171"/>
      <c r="CW673" s="171"/>
      <c r="CX673" s="171"/>
      <c r="CY673" s="171"/>
      <c r="CZ673" s="171"/>
    </row>
    <row r="674" s="175" customFormat="true" ht="25.15" customHeight="true" x14ac:dyDescent="0.2">
      <c r="C674" s="1128"/>
      <c r="D674" s="1127"/>
      <c r="E674" s="473"/>
      <c r="F674" s="473"/>
      <c r="G674" s="473"/>
      <c r="H674" s="1128"/>
      <c r="I674" s="1127"/>
      <c r="J674" s="473"/>
      <c r="K674" s="473"/>
      <c r="L674" s="473"/>
      <c r="M674" s="1128"/>
      <c r="N674" s="1127"/>
      <c r="O674" s="473"/>
      <c r="P674" s="473"/>
      <c r="Q674" s="473"/>
      <c r="AB674" s="168"/>
      <c r="AC674" s="168"/>
      <c r="AD674" s="168"/>
      <c r="AE674" s="168"/>
      <c r="AF674" s="168"/>
      <c r="AG674" s="168"/>
      <c r="AH674" s="168"/>
      <c r="AI674" s="168"/>
      <c r="AJ674" s="168"/>
      <c r="AK674" s="168"/>
      <c r="AL674" s="168"/>
      <c r="AM674" s="168"/>
      <c r="AN674" s="168"/>
      <c r="AO674" s="168"/>
      <c r="AP674" s="168"/>
      <c r="AQ674" s="168"/>
      <c r="AR674" s="168"/>
      <c r="AS674" s="168"/>
      <c r="AT674" s="168"/>
      <c r="AU674" s="168"/>
      <c r="AV674" s="168"/>
      <c r="AW674" s="168"/>
      <c r="AX674" s="168"/>
      <c r="AY674" s="168"/>
      <c r="AZ674" s="168"/>
      <c r="BA674" s="171"/>
      <c r="BB674" s="256"/>
      <c r="BC674" s="171"/>
      <c r="BD674" s="171"/>
      <c r="BE674" s="171"/>
      <c r="BF674" s="171"/>
      <c r="BG674" s="171"/>
      <c r="BH674" s="171"/>
      <c r="BI674" s="171"/>
      <c r="BJ674" s="171"/>
      <c r="BK674" s="171"/>
      <c r="BL674" s="171"/>
      <c r="BM674" s="171"/>
      <c r="BN674" s="171"/>
      <c r="BO674" s="171"/>
      <c r="BP674" s="171"/>
      <c r="BQ674" s="171"/>
      <c r="BR674" s="171"/>
      <c r="BS674" s="171"/>
      <c r="BT674" s="171"/>
      <c r="BU674" s="171"/>
      <c r="BV674" s="171"/>
      <c r="BW674" s="171"/>
      <c r="BX674" s="171"/>
      <c r="BY674" s="171"/>
      <c r="BZ674" s="171"/>
      <c r="CA674" s="171"/>
      <c r="CB674" s="171"/>
      <c r="CC674" s="171"/>
      <c r="CD674" s="171"/>
      <c r="CE674" s="171"/>
      <c r="CF674" s="171"/>
      <c r="CG674" s="171"/>
      <c r="CH674" s="171"/>
      <c r="CI674" s="171"/>
      <c r="CJ674" s="171"/>
      <c r="CK674" s="171"/>
      <c r="CL674" s="171"/>
      <c r="CM674" s="171"/>
      <c r="CN674" s="171"/>
      <c r="CO674" s="171"/>
      <c r="CP674" s="171"/>
      <c r="CQ674" s="171"/>
      <c r="CR674" s="171"/>
      <c r="CS674" s="171"/>
      <c r="CT674" s="171"/>
      <c r="CU674" s="171"/>
      <c r="CV674" s="171"/>
      <c r="CW674" s="171"/>
      <c r="CX674" s="171"/>
      <c r="CY674" s="171"/>
      <c r="CZ674" s="171"/>
    </row>
    <row r="675" s="175" customFormat="true" ht="25.15" customHeight="true" x14ac:dyDescent="0.2">
      <c r="C675" s="1128"/>
      <c r="D675" s="1127"/>
      <c r="E675" s="473"/>
      <c r="F675" s="473"/>
      <c r="G675" s="473"/>
      <c r="H675" s="1128"/>
      <c r="I675" s="1127"/>
      <c r="J675" s="473"/>
      <c r="K675" s="473"/>
      <c r="L675" s="473"/>
      <c r="M675" s="1128"/>
      <c r="N675" s="1127"/>
      <c r="O675" s="473"/>
      <c r="P675" s="473"/>
      <c r="Q675" s="473"/>
      <c r="AB675" s="168"/>
      <c r="AC675" s="168"/>
      <c r="AD675" s="168"/>
      <c r="AE675" s="168"/>
      <c r="AF675" s="168"/>
      <c r="AG675" s="168"/>
      <c r="AH675" s="168"/>
      <c r="AI675" s="168"/>
      <c r="AJ675" s="168"/>
      <c r="AK675" s="168"/>
      <c r="AL675" s="168"/>
      <c r="AM675" s="168"/>
      <c r="AN675" s="168"/>
      <c r="AO675" s="168"/>
      <c r="AP675" s="168"/>
      <c r="AQ675" s="168"/>
      <c r="AR675" s="168"/>
      <c r="AS675" s="168"/>
      <c r="AT675" s="168"/>
      <c r="AU675" s="168"/>
      <c r="AV675" s="168"/>
      <c r="AW675" s="168"/>
      <c r="AX675" s="168"/>
      <c r="AY675" s="168"/>
      <c r="AZ675" s="168"/>
      <c r="BA675" s="171"/>
      <c r="BB675" s="256"/>
      <c r="BC675" s="171"/>
      <c r="BD675" s="171"/>
      <c r="BE675" s="171"/>
      <c r="BF675" s="171"/>
      <c r="BG675" s="171"/>
      <c r="BH675" s="171"/>
      <c r="BI675" s="171"/>
      <c r="BJ675" s="171"/>
      <c r="BK675" s="171"/>
      <c r="BL675" s="171"/>
      <c r="BM675" s="171"/>
      <c r="BN675" s="171"/>
      <c r="BO675" s="171"/>
      <c r="BP675" s="171"/>
      <c r="BQ675" s="171"/>
      <c r="BR675" s="171"/>
      <c r="BS675" s="171"/>
      <c r="BT675" s="171"/>
      <c r="BU675" s="171"/>
      <c r="BV675" s="171"/>
      <c r="BW675" s="171"/>
      <c r="BX675" s="171"/>
      <c r="BY675" s="171"/>
      <c r="BZ675" s="171"/>
      <c r="CA675" s="171"/>
      <c r="CB675" s="171"/>
      <c r="CC675" s="171"/>
      <c r="CD675" s="171"/>
      <c r="CE675" s="171"/>
      <c r="CF675" s="171"/>
      <c r="CG675" s="171"/>
      <c r="CH675" s="171"/>
      <c r="CI675" s="171"/>
      <c r="CJ675" s="171"/>
      <c r="CK675" s="171"/>
      <c r="CL675" s="171"/>
      <c r="CM675" s="171"/>
      <c r="CN675" s="171"/>
      <c r="CO675" s="171"/>
      <c r="CP675" s="171"/>
      <c r="CQ675" s="171"/>
      <c r="CR675" s="171"/>
      <c r="CS675" s="171"/>
      <c r="CT675" s="171"/>
      <c r="CU675" s="171"/>
      <c r="CV675" s="171"/>
      <c r="CW675" s="171"/>
      <c r="CX675" s="171"/>
      <c r="CY675" s="171"/>
      <c r="CZ675" s="171"/>
    </row>
    <row r="676" s="175" customFormat="true" ht="25.15" customHeight="true" x14ac:dyDescent="0.2">
      <c r="C676" s="1128"/>
      <c r="D676" s="1127"/>
      <c r="E676" s="473"/>
      <c r="F676" s="473"/>
      <c r="G676" s="473"/>
      <c r="H676" s="1128"/>
      <c r="I676" s="1127"/>
      <c r="J676" s="473"/>
      <c r="K676" s="473"/>
      <c r="L676" s="473"/>
      <c r="M676" s="1128"/>
      <c r="N676" s="1127"/>
      <c r="O676" s="473"/>
      <c r="P676" s="473"/>
      <c r="Q676" s="473"/>
      <c r="AB676" s="168"/>
      <c r="AC676" s="168"/>
      <c r="AD676" s="168"/>
      <c r="AE676" s="168"/>
      <c r="AF676" s="168"/>
      <c r="AG676" s="168"/>
      <c r="AH676" s="168"/>
      <c r="AI676" s="168"/>
      <c r="AJ676" s="168"/>
      <c r="AK676" s="168"/>
      <c r="AL676" s="168"/>
      <c r="AM676" s="168"/>
      <c r="AN676" s="168"/>
      <c r="AO676" s="168"/>
      <c r="AP676" s="168"/>
      <c r="AQ676" s="168"/>
      <c r="AR676" s="168"/>
      <c r="AS676" s="168"/>
      <c r="AT676" s="168"/>
      <c r="AU676" s="168"/>
      <c r="AV676" s="168"/>
      <c r="AW676" s="168"/>
      <c r="AX676" s="168"/>
      <c r="AY676" s="168"/>
      <c r="AZ676" s="168"/>
      <c r="BA676" s="171"/>
      <c r="BB676" s="256"/>
      <c r="BC676" s="171"/>
      <c r="BD676" s="171"/>
      <c r="BE676" s="171"/>
      <c r="BF676" s="171"/>
      <c r="BG676" s="171"/>
      <c r="BH676" s="171"/>
      <c r="BI676" s="171"/>
      <c r="BJ676" s="171"/>
      <c r="BK676" s="171"/>
      <c r="BL676" s="171"/>
      <c r="BM676" s="171"/>
      <c r="BN676" s="171"/>
      <c r="BO676" s="171"/>
      <c r="BP676" s="171"/>
      <c r="BQ676" s="171"/>
      <c r="BR676" s="171"/>
      <c r="BS676" s="171"/>
      <c r="BT676" s="171"/>
      <c r="BU676" s="171"/>
      <c r="BV676" s="171"/>
      <c r="BW676" s="171"/>
      <c r="BX676" s="171"/>
      <c r="BY676" s="171"/>
      <c r="BZ676" s="171"/>
      <c r="CA676" s="171"/>
      <c r="CB676" s="171"/>
      <c r="CC676" s="171"/>
      <c r="CD676" s="171"/>
      <c r="CE676" s="171"/>
      <c r="CF676" s="171"/>
      <c r="CG676" s="171"/>
      <c r="CH676" s="171"/>
      <c r="CI676" s="171"/>
      <c r="CJ676" s="171"/>
      <c r="CK676" s="171"/>
      <c r="CL676" s="171"/>
      <c r="CM676" s="171"/>
      <c r="CN676" s="171"/>
      <c r="CO676" s="171"/>
      <c r="CP676" s="171"/>
      <c r="CQ676" s="171"/>
      <c r="CR676" s="171"/>
      <c r="CS676" s="171"/>
      <c r="CT676" s="171"/>
      <c r="CU676" s="171"/>
      <c r="CV676" s="171"/>
      <c r="CW676" s="171"/>
      <c r="CX676" s="171"/>
      <c r="CY676" s="171"/>
      <c r="CZ676" s="171"/>
    </row>
    <row r="677" s="175" customFormat="true" ht="25.15" customHeight="true" x14ac:dyDescent="0.2">
      <c r="C677" s="1128"/>
      <c r="D677" s="1127"/>
      <c r="E677" s="473"/>
      <c r="F677" s="473"/>
      <c r="G677" s="473"/>
      <c r="H677" s="1128"/>
      <c r="I677" s="1127"/>
      <c r="J677" s="473"/>
      <c r="K677" s="473"/>
      <c r="L677" s="473"/>
      <c r="M677" s="1128"/>
      <c r="N677" s="1127"/>
      <c r="O677" s="473"/>
      <c r="P677" s="473"/>
      <c r="Q677" s="473"/>
      <c r="AB677" s="168"/>
      <c r="AC677" s="168"/>
      <c r="AD677" s="168"/>
      <c r="AE677" s="168"/>
      <c r="AF677" s="168"/>
      <c r="AG677" s="168"/>
      <c r="AH677" s="168"/>
      <c r="AI677" s="168"/>
      <c r="AJ677" s="168"/>
      <c r="AK677" s="168"/>
      <c r="AL677" s="168"/>
      <c r="AM677" s="168"/>
      <c r="AN677" s="168"/>
      <c r="AO677" s="168"/>
      <c r="AP677" s="168"/>
      <c r="AQ677" s="168"/>
      <c r="AR677" s="168"/>
      <c r="AS677" s="168"/>
      <c r="AT677" s="168"/>
      <c r="AU677" s="168"/>
      <c r="AV677" s="168"/>
      <c r="AW677" s="168"/>
      <c r="AX677" s="168"/>
      <c r="AY677" s="168"/>
      <c r="AZ677" s="168"/>
      <c r="BA677" s="171"/>
      <c r="BB677" s="256"/>
      <c r="BC677" s="171"/>
      <c r="BD677" s="171"/>
      <c r="BE677" s="171"/>
      <c r="BF677" s="171"/>
      <c r="BG677" s="171"/>
      <c r="BH677" s="171"/>
      <c r="BI677" s="171"/>
      <c r="BJ677" s="171"/>
      <c r="BK677" s="171"/>
      <c r="BL677" s="171"/>
      <c r="BM677" s="171"/>
      <c r="BN677" s="171"/>
      <c r="BO677" s="171"/>
      <c r="BP677" s="171"/>
      <c r="BQ677" s="171"/>
      <c r="BR677" s="171"/>
      <c r="BS677" s="171"/>
      <c r="BT677" s="171"/>
      <c r="BU677" s="171"/>
      <c r="BV677" s="171"/>
      <c r="BW677" s="171"/>
      <c r="BX677" s="171"/>
      <c r="BY677" s="171"/>
      <c r="BZ677" s="171"/>
      <c r="CA677" s="171"/>
      <c r="CB677" s="171"/>
      <c r="CC677" s="171"/>
      <c r="CD677" s="171"/>
      <c r="CE677" s="171"/>
      <c r="CF677" s="171"/>
      <c r="CG677" s="171"/>
      <c r="CH677" s="171"/>
      <c r="CI677" s="171"/>
      <c r="CJ677" s="171"/>
      <c r="CK677" s="171"/>
      <c r="CL677" s="171"/>
      <c r="CM677" s="171"/>
      <c r="CN677" s="171"/>
      <c r="CO677" s="171"/>
      <c r="CP677" s="171"/>
      <c r="CQ677" s="171"/>
      <c r="CR677" s="171"/>
      <c r="CS677" s="171"/>
      <c r="CT677" s="171"/>
      <c r="CU677" s="171"/>
      <c r="CV677" s="171"/>
      <c r="CW677" s="171"/>
      <c r="CX677" s="171"/>
      <c r="CY677" s="171"/>
      <c r="CZ677" s="171"/>
    </row>
    <row r="678" s="175" customFormat="true" ht="25.15" customHeight="true" x14ac:dyDescent="0.2">
      <c r="C678" s="1128"/>
      <c r="D678" s="1127"/>
      <c r="E678" s="473"/>
      <c r="F678" s="473"/>
      <c r="G678" s="473"/>
      <c r="H678" s="1128"/>
      <c r="I678" s="1127"/>
      <c r="J678" s="473"/>
      <c r="K678" s="473"/>
      <c r="L678" s="473"/>
      <c r="M678" s="1128"/>
      <c r="N678" s="1127"/>
      <c r="O678" s="473"/>
      <c r="P678" s="473"/>
      <c r="Q678" s="473"/>
      <c r="AB678" s="168"/>
      <c r="AC678" s="168"/>
      <c r="AD678" s="168"/>
      <c r="AE678" s="168"/>
      <c r="AF678" s="168"/>
      <c r="AG678" s="168"/>
      <c r="AH678" s="168"/>
      <c r="AI678" s="168"/>
      <c r="AJ678" s="168"/>
      <c r="AK678" s="168"/>
      <c r="AL678" s="168"/>
      <c r="AM678" s="168"/>
      <c r="AN678" s="168"/>
      <c r="AO678" s="168"/>
      <c r="AP678" s="168"/>
      <c r="AQ678" s="168"/>
      <c r="AR678" s="168"/>
      <c r="AS678" s="168"/>
      <c r="AT678" s="168"/>
      <c r="AU678" s="168"/>
      <c r="AV678" s="168"/>
      <c r="AW678" s="168"/>
      <c r="AX678" s="168"/>
      <c r="AY678" s="168"/>
      <c r="AZ678" s="168"/>
      <c r="BA678" s="171"/>
      <c r="BB678" s="256"/>
      <c r="BC678" s="171"/>
      <c r="BD678" s="171"/>
      <c r="BE678" s="171"/>
      <c r="BF678" s="171"/>
      <c r="BG678" s="171"/>
      <c r="BH678" s="171"/>
      <c r="BI678" s="171"/>
      <c r="BJ678" s="171"/>
      <c r="BK678" s="171"/>
      <c r="BL678" s="171"/>
      <c r="BM678" s="171"/>
      <c r="BN678" s="171"/>
      <c r="BO678" s="171"/>
      <c r="BP678" s="171"/>
      <c r="BQ678" s="171"/>
      <c r="BR678" s="171"/>
      <c r="BS678" s="171"/>
      <c r="BT678" s="171"/>
      <c r="BU678" s="171"/>
      <c r="BV678" s="171"/>
      <c r="BW678" s="171"/>
      <c r="BX678" s="171"/>
      <c r="BY678" s="171"/>
      <c r="BZ678" s="171"/>
      <c r="CA678" s="171"/>
      <c r="CB678" s="171"/>
      <c r="CC678" s="171"/>
      <c r="CD678" s="171"/>
      <c r="CE678" s="171"/>
      <c r="CF678" s="171"/>
      <c r="CG678" s="171"/>
      <c r="CH678" s="171"/>
      <c r="CI678" s="171"/>
      <c r="CJ678" s="171"/>
      <c r="CK678" s="171"/>
      <c r="CL678" s="171"/>
      <c r="CM678" s="171"/>
      <c r="CN678" s="171"/>
      <c r="CO678" s="171"/>
      <c r="CP678" s="171"/>
      <c r="CQ678" s="171"/>
      <c r="CR678" s="171"/>
      <c r="CS678" s="171"/>
      <c r="CT678" s="171"/>
      <c r="CU678" s="171"/>
      <c r="CV678" s="171"/>
      <c r="CW678" s="171"/>
      <c r="CX678" s="171"/>
      <c r="CY678" s="171"/>
      <c r="CZ678" s="171"/>
    </row>
    <row r="679" s="175" customFormat="true" ht="25.15" customHeight="true" x14ac:dyDescent="0.2">
      <c r="C679" s="1128"/>
      <c r="D679" s="1127"/>
      <c r="E679" s="473"/>
      <c r="F679" s="473"/>
      <c r="G679" s="473"/>
      <c r="H679" s="1128"/>
      <c r="I679" s="1127"/>
      <c r="J679" s="473"/>
      <c r="K679" s="473"/>
      <c r="L679" s="473"/>
      <c r="M679" s="1128"/>
      <c r="N679" s="1127"/>
      <c r="O679" s="473"/>
      <c r="P679" s="473"/>
      <c r="Q679" s="473"/>
      <c r="AB679" s="168"/>
      <c r="AC679" s="168"/>
      <c r="AD679" s="168"/>
      <c r="AE679" s="168"/>
      <c r="AF679" s="168"/>
      <c r="AG679" s="168"/>
      <c r="AH679" s="168"/>
      <c r="AI679" s="168"/>
      <c r="AJ679" s="168"/>
      <c r="AK679" s="168"/>
      <c r="AL679" s="168"/>
      <c r="AM679" s="168"/>
      <c r="AN679" s="168"/>
      <c r="AO679" s="168"/>
      <c r="AP679" s="168"/>
      <c r="AQ679" s="168"/>
      <c r="AR679" s="168"/>
      <c r="AS679" s="168"/>
      <c r="AT679" s="168"/>
      <c r="AU679" s="168"/>
      <c r="AV679" s="168"/>
      <c r="AW679" s="168"/>
      <c r="AX679" s="168"/>
      <c r="AY679" s="168"/>
      <c r="AZ679" s="168"/>
      <c r="BA679" s="171"/>
      <c r="BB679" s="256"/>
      <c r="BC679" s="171"/>
      <c r="BD679" s="171"/>
      <c r="BE679" s="171"/>
      <c r="BF679" s="171"/>
      <c r="BG679" s="171"/>
      <c r="BH679" s="171"/>
      <c r="BI679" s="171"/>
      <c r="BJ679" s="171"/>
      <c r="BK679" s="171"/>
      <c r="BL679" s="171"/>
      <c r="BM679" s="171"/>
      <c r="BN679" s="171"/>
      <c r="BO679" s="171"/>
      <c r="BP679" s="171"/>
      <c r="BQ679" s="171"/>
      <c r="BR679" s="171"/>
      <c r="BS679" s="171"/>
      <c r="BT679" s="171"/>
      <c r="BU679" s="171"/>
      <c r="BV679" s="171"/>
      <c r="BW679" s="171"/>
      <c r="BX679" s="171"/>
      <c r="BY679" s="171"/>
      <c r="BZ679" s="171"/>
      <c r="CA679" s="171"/>
      <c r="CB679" s="171"/>
      <c r="CC679" s="171"/>
      <c r="CD679" s="171"/>
      <c r="CE679" s="171"/>
      <c r="CF679" s="171"/>
      <c r="CG679" s="171"/>
      <c r="CH679" s="171"/>
      <c r="CI679" s="171"/>
      <c r="CJ679" s="171"/>
      <c r="CK679" s="171"/>
      <c r="CL679" s="171"/>
      <c r="CM679" s="171"/>
      <c r="CN679" s="171"/>
      <c r="CO679" s="171"/>
      <c r="CP679" s="171"/>
      <c r="CQ679" s="171"/>
      <c r="CR679" s="171"/>
      <c r="CS679" s="171"/>
      <c r="CT679" s="171"/>
      <c r="CU679" s="171"/>
      <c r="CV679" s="171"/>
      <c r="CW679" s="171"/>
      <c r="CX679" s="171"/>
      <c r="CY679" s="171"/>
      <c r="CZ679" s="171"/>
    </row>
    <row r="680" s="175" customFormat="true" ht="25.15" customHeight="true" x14ac:dyDescent="0.2">
      <c r="C680" s="1128"/>
      <c r="D680" s="1127"/>
      <c r="E680" s="473"/>
      <c r="F680" s="473"/>
      <c r="G680" s="473"/>
      <c r="H680" s="1128"/>
      <c r="I680" s="1127"/>
      <c r="J680" s="473"/>
      <c r="K680" s="473"/>
      <c r="L680" s="473"/>
      <c r="M680" s="1128"/>
      <c r="N680" s="1127"/>
      <c r="O680" s="473"/>
      <c r="P680" s="473"/>
      <c r="Q680" s="473"/>
      <c r="AB680" s="168"/>
      <c r="AC680" s="168"/>
      <c r="AD680" s="168"/>
      <c r="AE680" s="168"/>
      <c r="AF680" s="168"/>
      <c r="AG680" s="168"/>
      <c r="AH680" s="168"/>
      <c r="AI680" s="168"/>
      <c r="AJ680" s="168"/>
      <c r="AK680" s="168"/>
      <c r="AL680" s="168"/>
      <c r="AM680" s="168"/>
      <c r="AN680" s="168"/>
      <c r="AO680" s="168"/>
      <c r="AP680" s="168"/>
      <c r="AQ680" s="168"/>
      <c r="AR680" s="168"/>
      <c r="AS680" s="168"/>
      <c r="AT680" s="168"/>
      <c r="AU680" s="168"/>
      <c r="AV680" s="168"/>
      <c r="AW680" s="168"/>
      <c r="AX680" s="168"/>
      <c r="AY680" s="168"/>
      <c r="AZ680" s="168"/>
      <c r="BA680" s="171"/>
      <c r="BB680" s="256"/>
      <c r="BC680" s="171"/>
      <c r="BD680" s="171"/>
      <c r="BE680" s="171"/>
      <c r="BF680" s="171"/>
      <c r="BG680" s="171"/>
      <c r="BH680" s="171"/>
      <c r="BI680" s="171"/>
      <c r="BJ680" s="171"/>
      <c r="BK680" s="171"/>
      <c r="BL680" s="171"/>
      <c r="BM680" s="171"/>
      <c r="BN680" s="171"/>
      <c r="BO680" s="171"/>
      <c r="BP680" s="171"/>
      <c r="BQ680" s="171"/>
      <c r="BR680" s="171"/>
      <c r="BS680" s="171"/>
      <c r="BT680" s="171"/>
      <c r="BU680" s="171"/>
      <c r="BV680" s="171"/>
      <c r="BW680" s="171"/>
      <c r="BX680" s="171"/>
      <c r="BY680" s="171"/>
      <c r="BZ680" s="171"/>
      <c r="CA680" s="171"/>
      <c r="CB680" s="171"/>
      <c r="CC680" s="171"/>
      <c r="CD680" s="171"/>
      <c r="CE680" s="171"/>
      <c r="CF680" s="171"/>
      <c r="CG680" s="171"/>
      <c r="CH680" s="171"/>
      <c r="CI680" s="171"/>
      <c r="CJ680" s="171"/>
      <c r="CK680" s="171"/>
      <c r="CL680" s="171"/>
      <c r="CM680" s="171"/>
      <c r="CN680" s="171"/>
      <c r="CO680" s="171"/>
      <c r="CP680" s="171"/>
      <c r="CQ680" s="171"/>
      <c r="CR680" s="171"/>
      <c r="CS680" s="171"/>
      <c r="CT680" s="171"/>
      <c r="CU680" s="171"/>
      <c r="CV680" s="171"/>
      <c r="CW680" s="171"/>
      <c r="CX680" s="171"/>
      <c r="CY680" s="171"/>
      <c r="CZ680" s="171"/>
    </row>
    <row r="681" s="175" customFormat="true" ht="25.15" customHeight="true" x14ac:dyDescent="0.2">
      <c r="C681" s="1128"/>
      <c r="D681" s="1127"/>
      <c r="E681" s="473"/>
      <c r="F681" s="473"/>
      <c r="G681" s="473"/>
      <c r="H681" s="1128"/>
      <c r="I681" s="1127"/>
      <c r="J681" s="473"/>
      <c r="K681" s="473"/>
      <c r="L681" s="473"/>
      <c r="M681" s="1128"/>
      <c r="N681" s="1127"/>
      <c r="O681" s="473"/>
      <c r="P681" s="473"/>
      <c r="Q681" s="473"/>
      <c r="AB681" s="168"/>
      <c r="AC681" s="168"/>
      <c r="AD681" s="168"/>
      <c r="AE681" s="168"/>
      <c r="AF681" s="168"/>
      <c r="AG681" s="168"/>
      <c r="AH681" s="168"/>
      <c r="AI681" s="168"/>
      <c r="AJ681" s="168"/>
      <c r="AK681" s="168"/>
      <c r="AL681" s="168"/>
      <c r="AM681" s="168"/>
      <c r="AN681" s="168"/>
      <c r="AO681" s="168"/>
      <c r="AP681" s="168"/>
      <c r="AQ681" s="168"/>
      <c r="AR681" s="168"/>
      <c r="AS681" s="168"/>
      <c r="AT681" s="168"/>
      <c r="AU681" s="168"/>
      <c r="AV681" s="168"/>
      <c r="AW681" s="168"/>
      <c r="AX681" s="168"/>
      <c r="AY681" s="168"/>
      <c r="AZ681" s="168"/>
      <c r="BA681" s="171"/>
      <c r="BB681" s="256"/>
      <c r="BC681" s="171"/>
      <c r="BD681" s="171"/>
      <c r="BE681" s="171"/>
      <c r="BF681" s="171"/>
      <c r="BG681" s="171"/>
      <c r="BH681" s="171"/>
      <c r="BI681" s="171"/>
      <c r="BJ681" s="171"/>
      <c r="BK681" s="171"/>
      <c r="BL681" s="171"/>
      <c r="BM681" s="171"/>
      <c r="BN681" s="171"/>
      <c r="BO681" s="171"/>
      <c r="BP681" s="171"/>
      <c r="BQ681" s="171"/>
      <c r="BR681" s="171"/>
      <c r="BS681" s="171"/>
      <c r="BT681" s="171"/>
      <c r="BU681" s="171"/>
      <c r="BV681" s="171"/>
      <c r="BW681" s="171"/>
      <c r="BX681" s="171"/>
      <c r="BY681" s="171"/>
      <c r="BZ681" s="171"/>
      <c r="CA681" s="171"/>
      <c r="CB681" s="171"/>
      <c r="CC681" s="171"/>
      <c r="CD681" s="171"/>
      <c r="CE681" s="171"/>
      <c r="CF681" s="171"/>
      <c r="CG681" s="171"/>
      <c r="CH681" s="171"/>
      <c r="CI681" s="171"/>
      <c r="CJ681" s="171"/>
      <c r="CK681" s="171"/>
      <c r="CL681" s="171"/>
      <c r="CM681" s="171"/>
      <c r="CN681" s="171"/>
      <c r="CO681" s="171"/>
      <c r="CP681" s="171"/>
      <c r="CQ681" s="171"/>
      <c r="CR681" s="171"/>
      <c r="CS681" s="171"/>
      <c r="CT681" s="171"/>
      <c r="CU681" s="171"/>
      <c r="CV681" s="171"/>
      <c r="CW681" s="171"/>
      <c r="CX681" s="171"/>
      <c r="CY681" s="171"/>
      <c r="CZ681" s="171"/>
    </row>
    <row r="682" s="175" customFormat="true" ht="25.15" customHeight="true" x14ac:dyDescent="0.2">
      <c r="C682" s="1128"/>
      <c r="D682" s="1127"/>
      <c r="E682" s="473"/>
      <c r="F682" s="473"/>
      <c r="G682" s="473"/>
      <c r="H682" s="1128"/>
      <c r="I682" s="1127"/>
      <c r="J682" s="473"/>
      <c r="K682" s="473"/>
      <c r="L682" s="473"/>
      <c r="M682" s="1128"/>
      <c r="N682" s="1127"/>
      <c r="O682" s="473"/>
      <c r="P682" s="473"/>
      <c r="Q682" s="473"/>
      <c r="AB682" s="168"/>
      <c r="AC682" s="168"/>
      <c r="AD682" s="168"/>
      <c r="AE682" s="168"/>
      <c r="AF682" s="168"/>
      <c r="AG682" s="168"/>
      <c r="AH682" s="168"/>
      <c r="AI682" s="168"/>
      <c r="AJ682" s="168"/>
      <c r="AK682" s="168"/>
      <c r="AL682" s="168"/>
      <c r="AM682" s="168"/>
      <c r="AN682" s="168"/>
      <c r="AO682" s="168"/>
      <c r="AP682" s="168"/>
      <c r="AQ682" s="168"/>
      <c r="AR682" s="168"/>
      <c r="AS682" s="168"/>
      <c r="AT682" s="168"/>
      <c r="AU682" s="168"/>
      <c r="AV682" s="168"/>
      <c r="AW682" s="168"/>
      <c r="AX682" s="168"/>
      <c r="AY682" s="168"/>
      <c r="AZ682" s="168"/>
      <c r="BA682" s="171"/>
      <c r="BB682" s="256"/>
      <c r="BC682" s="171"/>
      <c r="BD682" s="171"/>
      <c r="BE682" s="171"/>
      <c r="BF682" s="171"/>
      <c r="BG682" s="171"/>
      <c r="BH682" s="171"/>
      <c r="BI682" s="171"/>
      <c r="BJ682" s="171"/>
      <c r="BK682" s="171"/>
      <c r="BL682" s="171"/>
      <c r="BM682" s="171"/>
      <c r="BN682" s="171"/>
      <c r="BO682" s="171"/>
      <c r="BP682" s="171"/>
      <c r="BQ682" s="171"/>
      <c r="BR682" s="171"/>
      <c r="BS682" s="171"/>
      <c r="BT682" s="171"/>
      <c r="BU682" s="171"/>
      <c r="BV682" s="171"/>
      <c r="BW682" s="171"/>
      <c r="BX682" s="171"/>
      <c r="BY682" s="171"/>
      <c r="BZ682" s="171"/>
      <c r="CA682" s="171"/>
      <c r="CB682" s="171"/>
      <c r="CC682" s="171"/>
      <c r="CD682" s="171"/>
      <c r="CE682" s="171"/>
      <c r="CF682" s="171"/>
      <c r="CG682" s="171"/>
      <c r="CH682" s="171"/>
      <c r="CI682" s="171"/>
      <c r="CJ682" s="171"/>
      <c r="CK682" s="171"/>
      <c r="CL682" s="171"/>
      <c r="CM682" s="171"/>
      <c r="CN682" s="171"/>
      <c r="CO682" s="171"/>
      <c r="CP682" s="171"/>
      <c r="CQ682" s="171"/>
      <c r="CR682" s="171"/>
      <c r="CS682" s="171"/>
      <c r="CT682" s="171"/>
      <c r="CU682" s="171"/>
      <c r="CV682" s="171"/>
      <c r="CW682" s="171"/>
      <c r="CX682" s="171"/>
      <c r="CY682" s="171"/>
      <c r="CZ682" s="171"/>
    </row>
    <row r="683" s="175" customFormat="true" ht="25.15" customHeight="true" x14ac:dyDescent="0.2">
      <c r="C683" s="1128"/>
      <c r="D683" s="1127"/>
      <c r="E683" s="473"/>
      <c r="F683" s="473"/>
      <c r="G683" s="473"/>
      <c r="H683" s="1128"/>
      <c r="I683" s="1127"/>
      <c r="J683" s="473"/>
      <c r="K683" s="473"/>
      <c r="L683" s="473"/>
      <c r="M683" s="1128"/>
      <c r="N683" s="1127"/>
      <c r="O683" s="473"/>
      <c r="P683" s="473"/>
      <c r="Q683" s="473"/>
      <c r="AB683" s="168"/>
      <c r="AC683" s="168"/>
      <c r="AD683" s="168"/>
      <c r="AE683" s="168"/>
      <c r="AF683" s="168"/>
      <c r="AG683" s="168"/>
      <c r="AH683" s="168"/>
      <c r="AI683" s="168"/>
      <c r="AJ683" s="168"/>
      <c r="AK683" s="168"/>
      <c r="AL683" s="168"/>
      <c r="AM683" s="168"/>
      <c r="AN683" s="168"/>
      <c r="AO683" s="168"/>
      <c r="AP683" s="168"/>
      <c r="AQ683" s="168"/>
      <c r="AR683" s="168"/>
      <c r="AS683" s="168"/>
      <c r="AT683" s="168"/>
      <c r="AU683" s="168"/>
      <c r="AV683" s="168"/>
      <c r="AW683" s="168"/>
      <c r="AX683" s="168"/>
      <c r="AY683" s="168"/>
      <c r="AZ683" s="168"/>
      <c r="BA683" s="171"/>
      <c r="BB683" s="256"/>
      <c r="BC683" s="171"/>
      <c r="BD683" s="171"/>
      <c r="BE683" s="171"/>
      <c r="BF683" s="171"/>
      <c r="BG683" s="171"/>
      <c r="BH683" s="171"/>
      <c r="BI683" s="171"/>
      <c r="BJ683" s="171"/>
      <c r="BK683" s="171"/>
      <c r="BL683" s="171"/>
      <c r="BM683" s="171"/>
      <c r="BN683" s="171"/>
      <c r="BO683" s="171"/>
      <c r="BP683" s="171"/>
      <c r="BQ683" s="171"/>
      <c r="BR683" s="171"/>
      <c r="BS683" s="171"/>
      <c r="BT683" s="171"/>
      <c r="BU683" s="171"/>
      <c r="BV683" s="171"/>
      <c r="BW683" s="171"/>
      <c r="BX683" s="171"/>
      <c r="BY683" s="171"/>
      <c r="BZ683" s="171"/>
      <c r="CA683" s="171"/>
      <c r="CB683" s="171"/>
      <c r="CC683" s="171"/>
      <c r="CD683" s="171"/>
      <c r="CE683" s="171"/>
      <c r="CF683" s="171"/>
      <c r="CG683" s="171"/>
      <c r="CH683" s="171"/>
      <c r="CI683" s="171"/>
      <c r="CJ683" s="171"/>
      <c r="CK683" s="171"/>
      <c r="CL683" s="171"/>
      <c r="CM683" s="171"/>
      <c r="CN683" s="171"/>
      <c r="CO683" s="171"/>
      <c r="CP683" s="171"/>
      <c r="CQ683" s="171"/>
      <c r="CR683" s="171"/>
      <c r="CS683" s="171"/>
      <c r="CT683" s="171"/>
      <c r="CU683" s="171"/>
      <c r="CV683" s="171"/>
      <c r="CW683" s="171"/>
      <c r="CX683" s="171"/>
      <c r="CY683" s="171"/>
      <c r="CZ683" s="171"/>
    </row>
    <row r="684" s="175" customFormat="true" ht="25.15" customHeight="true" x14ac:dyDescent="0.2">
      <c r="C684" s="1128"/>
      <c r="D684" s="1127"/>
      <c r="E684" s="473"/>
      <c r="F684" s="473"/>
      <c r="G684" s="473"/>
      <c r="H684" s="1128"/>
      <c r="I684" s="1127"/>
      <c r="J684" s="473"/>
      <c r="K684" s="473"/>
      <c r="L684" s="473"/>
      <c r="M684" s="1128"/>
      <c r="N684" s="1127"/>
      <c r="O684" s="473"/>
      <c r="P684" s="473"/>
      <c r="Q684" s="473"/>
      <c r="AB684" s="168"/>
      <c r="AC684" s="168"/>
      <c r="AD684" s="168"/>
      <c r="AE684" s="168"/>
      <c r="AF684" s="168"/>
      <c r="AG684" s="168"/>
      <c r="AH684" s="168"/>
      <c r="AI684" s="168"/>
      <c r="AJ684" s="168"/>
      <c r="AK684" s="168"/>
      <c r="AL684" s="168"/>
      <c r="AM684" s="168"/>
      <c r="AN684" s="168"/>
      <c r="AO684" s="168"/>
      <c r="AP684" s="168"/>
      <c r="AQ684" s="168"/>
      <c r="AR684" s="168"/>
      <c r="AS684" s="168"/>
      <c r="AT684" s="168"/>
      <c r="AU684" s="168"/>
      <c r="AV684" s="168"/>
      <c r="AW684" s="168"/>
      <c r="AX684" s="168"/>
      <c r="AY684" s="168"/>
      <c r="AZ684" s="168"/>
      <c r="BA684" s="171"/>
      <c r="BB684" s="256"/>
      <c r="BC684" s="171"/>
      <c r="BD684" s="171"/>
      <c r="BE684" s="171"/>
      <c r="BF684" s="171"/>
      <c r="BG684" s="171"/>
      <c r="BH684" s="171"/>
      <c r="BI684" s="171"/>
      <c r="BJ684" s="171"/>
      <c r="BK684" s="171"/>
      <c r="BL684" s="171"/>
      <c r="BM684" s="171"/>
      <c r="BN684" s="171"/>
      <c r="BO684" s="171"/>
      <c r="BP684" s="171"/>
      <c r="BQ684" s="171"/>
      <c r="BR684" s="171"/>
      <c r="BS684" s="171"/>
      <c r="BT684" s="171"/>
      <c r="BU684" s="171"/>
      <c r="BV684" s="171"/>
      <c r="BW684" s="171"/>
      <c r="BX684" s="171"/>
      <c r="BY684" s="171"/>
      <c r="BZ684" s="171"/>
      <c r="CA684" s="171"/>
      <c r="CB684" s="171"/>
      <c r="CC684" s="171"/>
      <c r="CD684" s="171"/>
      <c r="CE684" s="171"/>
      <c r="CF684" s="171"/>
      <c r="CG684" s="171"/>
      <c r="CH684" s="171"/>
      <c r="CI684" s="171"/>
      <c r="CJ684" s="171"/>
      <c r="CK684" s="171"/>
      <c r="CL684" s="171"/>
      <c r="CM684" s="171"/>
      <c r="CN684" s="171"/>
      <c r="CO684" s="171"/>
      <c r="CP684" s="171"/>
      <c r="CQ684" s="171"/>
      <c r="CR684" s="171"/>
      <c r="CS684" s="171"/>
      <c r="CT684" s="171"/>
      <c r="CU684" s="171"/>
      <c r="CV684" s="171"/>
      <c r="CW684" s="171"/>
      <c r="CX684" s="171"/>
      <c r="CY684" s="171"/>
      <c r="CZ684" s="171"/>
    </row>
    <row r="685" s="175" customFormat="true" ht="25.15" customHeight="true" x14ac:dyDescent="0.2">
      <c r="C685" s="1128"/>
      <c r="D685" s="1127"/>
      <c r="E685" s="473"/>
      <c r="F685" s="473"/>
      <c r="G685" s="473"/>
      <c r="H685" s="1128"/>
      <c r="I685" s="1127"/>
      <c r="J685" s="473"/>
      <c r="K685" s="473"/>
      <c r="L685" s="473"/>
      <c r="M685" s="1128"/>
      <c r="N685" s="1127"/>
      <c r="O685" s="473"/>
      <c r="P685" s="473"/>
      <c r="Q685" s="473"/>
      <c r="AB685" s="168"/>
      <c r="AC685" s="168"/>
      <c r="AD685" s="168"/>
      <c r="AE685" s="168"/>
      <c r="AF685" s="168"/>
      <c r="AG685" s="168"/>
      <c r="AH685" s="168"/>
      <c r="AI685" s="168"/>
      <c r="AJ685" s="168"/>
      <c r="AK685" s="168"/>
      <c r="AL685" s="168"/>
      <c r="AM685" s="168"/>
      <c r="AN685" s="168"/>
      <c r="AO685" s="168"/>
      <c r="AP685" s="168"/>
      <c r="AQ685" s="168"/>
      <c r="AR685" s="168"/>
      <c r="AS685" s="168"/>
      <c r="AT685" s="168"/>
      <c r="AU685" s="168"/>
      <c r="AV685" s="168"/>
      <c r="AW685" s="168"/>
      <c r="AX685" s="168"/>
      <c r="AY685" s="168"/>
      <c r="AZ685" s="168"/>
      <c r="BA685" s="171"/>
      <c r="BB685" s="256"/>
      <c r="BC685" s="171"/>
      <c r="BD685" s="171"/>
      <c r="BE685" s="171"/>
      <c r="BF685" s="171"/>
      <c r="BG685" s="171"/>
      <c r="BH685" s="171"/>
      <c r="BI685" s="171"/>
      <c r="BJ685" s="171"/>
      <c r="BK685" s="171"/>
      <c r="BL685" s="171"/>
      <c r="BM685" s="171"/>
      <c r="BN685" s="171"/>
      <c r="BO685" s="171"/>
      <c r="BP685" s="171"/>
      <c r="BQ685" s="171"/>
      <c r="BR685" s="171"/>
      <c r="BS685" s="171"/>
      <c r="BT685" s="171"/>
      <c r="BU685" s="171"/>
      <c r="BV685" s="171"/>
      <c r="BW685" s="171"/>
      <c r="BX685" s="171"/>
      <c r="BY685" s="171"/>
      <c r="BZ685" s="171"/>
      <c r="CA685" s="171"/>
      <c r="CB685" s="171"/>
      <c r="CC685" s="171"/>
      <c r="CD685" s="171"/>
      <c r="CE685" s="171"/>
      <c r="CF685" s="171"/>
      <c r="CG685" s="171"/>
      <c r="CH685" s="171"/>
      <c r="CI685" s="171"/>
      <c r="CJ685" s="171"/>
      <c r="CK685" s="171"/>
      <c r="CL685" s="171"/>
      <c r="CM685" s="171"/>
      <c r="CN685" s="171"/>
      <c r="CO685" s="171"/>
      <c r="CP685" s="171"/>
      <c r="CQ685" s="171"/>
      <c r="CR685" s="171"/>
      <c r="CS685" s="171"/>
      <c r="CT685" s="171"/>
      <c r="CU685" s="171"/>
      <c r="CV685" s="171"/>
      <c r="CW685" s="171"/>
      <c r="CX685" s="171"/>
      <c r="CY685" s="171"/>
      <c r="CZ685" s="171"/>
    </row>
    <row r="686" s="175" customFormat="true" ht="25.15" customHeight="true" x14ac:dyDescent="0.2">
      <c r="C686" s="1128"/>
      <c r="D686" s="1127"/>
      <c r="E686" s="473"/>
      <c r="F686" s="473"/>
      <c r="G686" s="473"/>
      <c r="H686" s="1128"/>
      <c r="I686" s="1127"/>
      <c r="J686" s="473"/>
      <c r="K686" s="473"/>
      <c r="L686" s="473"/>
      <c r="M686" s="1128"/>
      <c r="N686" s="1127"/>
      <c r="O686" s="473"/>
      <c r="P686" s="473"/>
      <c r="Q686" s="473"/>
      <c r="AB686" s="168"/>
      <c r="AC686" s="168"/>
      <c r="AD686" s="168"/>
      <c r="AE686" s="168"/>
      <c r="AF686" s="168"/>
      <c r="AG686" s="168"/>
      <c r="AH686" s="168"/>
      <c r="AI686" s="168"/>
      <c r="AJ686" s="168"/>
      <c r="AK686" s="168"/>
      <c r="AL686" s="168"/>
      <c r="AM686" s="168"/>
      <c r="AN686" s="168"/>
      <c r="AO686" s="168"/>
      <c r="AP686" s="168"/>
      <c r="AQ686" s="168"/>
      <c r="AR686" s="168"/>
      <c r="AS686" s="168"/>
      <c r="AT686" s="168"/>
      <c r="AU686" s="168"/>
      <c r="AV686" s="168"/>
      <c r="AW686" s="168"/>
      <c r="AX686" s="168"/>
      <c r="AY686" s="168"/>
      <c r="AZ686" s="168"/>
      <c r="BA686" s="171"/>
      <c r="BB686" s="256"/>
      <c r="BC686" s="171"/>
      <c r="BD686" s="171"/>
      <c r="BE686" s="171"/>
      <c r="BF686" s="171"/>
      <c r="BG686" s="171"/>
      <c r="BH686" s="171"/>
      <c r="BI686" s="171"/>
      <c r="BJ686" s="171"/>
      <c r="BK686" s="171"/>
      <c r="BL686" s="171"/>
      <c r="BM686" s="171"/>
      <c r="BN686" s="171"/>
      <c r="BO686" s="171"/>
      <c r="BP686" s="171"/>
      <c r="BQ686" s="171"/>
      <c r="BR686" s="171"/>
      <c r="BS686" s="171"/>
      <c r="BT686" s="171"/>
      <c r="BU686" s="171"/>
      <c r="BV686" s="171"/>
      <c r="BW686" s="171"/>
      <c r="BX686" s="171"/>
      <c r="BY686" s="171"/>
      <c r="BZ686" s="171"/>
      <c r="CA686" s="171"/>
      <c r="CB686" s="171"/>
      <c r="CC686" s="171"/>
      <c r="CD686" s="171"/>
      <c r="CE686" s="171"/>
      <c r="CF686" s="171"/>
      <c r="CG686" s="171"/>
      <c r="CH686" s="171"/>
      <c r="CI686" s="171"/>
      <c r="CJ686" s="171"/>
      <c r="CK686" s="171"/>
      <c r="CL686" s="171"/>
      <c r="CM686" s="171"/>
      <c r="CN686" s="171"/>
      <c r="CO686" s="171"/>
      <c r="CP686" s="171"/>
      <c r="CQ686" s="171"/>
      <c r="CR686" s="171"/>
      <c r="CS686" s="171"/>
      <c r="CT686" s="171"/>
      <c r="CU686" s="171"/>
      <c r="CV686" s="171"/>
      <c r="CW686" s="171"/>
      <c r="CX686" s="171"/>
      <c r="CY686" s="171"/>
      <c r="CZ686" s="171"/>
    </row>
    <row r="687" s="175" customFormat="true" ht="25.15" customHeight="true" x14ac:dyDescent="0.2">
      <c r="C687" s="1128"/>
      <c r="D687" s="1127"/>
      <c r="E687" s="473"/>
      <c r="F687" s="473"/>
      <c r="G687" s="473"/>
      <c r="H687" s="1128"/>
      <c r="I687" s="1127"/>
      <c r="J687" s="473"/>
      <c r="K687" s="473"/>
      <c r="L687" s="473"/>
      <c r="M687" s="1128"/>
      <c r="N687" s="1127"/>
      <c r="O687" s="473"/>
      <c r="P687" s="473"/>
      <c r="Q687" s="473"/>
      <c r="AB687" s="168"/>
      <c r="AC687" s="168"/>
      <c r="AD687" s="168"/>
      <c r="AE687" s="168"/>
      <c r="AF687" s="168"/>
      <c r="AG687" s="168"/>
      <c r="AH687" s="168"/>
      <c r="AI687" s="168"/>
      <c r="AJ687" s="168"/>
      <c r="AK687" s="168"/>
      <c r="AL687" s="168"/>
      <c r="AM687" s="168"/>
      <c r="AN687" s="168"/>
      <c r="AO687" s="168"/>
      <c r="AP687" s="168"/>
      <c r="AQ687" s="168"/>
      <c r="AR687" s="168"/>
      <c r="AS687" s="168"/>
      <c r="AT687" s="168"/>
      <c r="AU687" s="168"/>
      <c r="AV687" s="168"/>
      <c r="AW687" s="168"/>
      <c r="AX687" s="168"/>
      <c r="AY687" s="168"/>
      <c r="AZ687" s="168"/>
      <c r="BA687" s="171"/>
      <c r="BB687" s="256"/>
      <c r="BC687" s="171"/>
      <c r="BD687" s="171"/>
      <c r="BE687" s="171"/>
      <c r="BF687" s="171"/>
      <c r="BG687" s="171"/>
      <c r="BH687" s="171"/>
      <c r="BI687" s="171"/>
      <c r="BJ687" s="171"/>
      <c r="BK687" s="171"/>
      <c r="BL687" s="171"/>
      <c r="BM687" s="171"/>
      <c r="BN687" s="171"/>
      <c r="BO687" s="171"/>
      <c r="BP687" s="171"/>
      <c r="BQ687" s="171"/>
      <c r="BR687" s="171"/>
      <c r="BS687" s="171"/>
      <c r="BT687" s="171"/>
      <c r="BU687" s="171"/>
      <c r="BV687" s="171"/>
      <c r="BW687" s="171"/>
      <c r="BX687" s="171"/>
      <c r="BY687" s="171"/>
      <c r="BZ687" s="171"/>
      <c r="CA687" s="171"/>
      <c r="CB687" s="171"/>
      <c r="CC687" s="171"/>
      <c r="CD687" s="171"/>
      <c r="CE687" s="171"/>
      <c r="CF687" s="171"/>
      <c r="CG687" s="171"/>
      <c r="CH687" s="171"/>
      <c r="CI687" s="171"/>
      <c r="CJ687" s="171"/>
      <c r="CK687" s="171"/>
      <c r="CL687" s="171"/>
      <c r="CM687" s="171"/>
      <c r="CN687" s="171"/>
      <c r="CO687" s="171"/>
      <c r="CP687" s="171"/>
      <c r="CQ687" s="171"/>
      <c r="CR687" s="171"/>
      <c r="CS687" s="171"/>
      <c r="CT687" s="171"/>
      <c r="CU687" s="171"/>
      <c r="CV687" s="171"/>
      <c r="CW687" s="171"/>
      <c r="CX687" s="171"/>
      <c r="CY687" s="171"/>
      <c r="CZ687" s="171"/>
    </row>
    <row r="688" s="175" customFormat="true" ht="25.15" customHeight="true" x14ac:dyDescent="0.2">
      <c r="C688" s="1128"/>
      <c r="D688" s="1127"/>
      <c r="E688" s="473"/>
      <c r="F688" s="473"/>
      <c r="G688" s="473"/>
      <c r="H688" s="1128"/>
      <c r="I688" s="1127"/>
      <c r="J688" s="473"/>
      <c r="K688" s="473"/>
      <c r="L688" s="473"/>
      <c r="M688" s="1128"/>
      <c r="N688" s="1127"/>
      <c r="O688" s="473"/>
      <c r="P688" s="473"/>
      <c r="Q688" s="473"/>
      <c r="AB688" s="168"/>
      <c r="AC688" s="168"/>
      <c r="AD688" s="168"/>
      <c r="AE688" s="168"/>
      <c r="AF688" s="168"/>
      <c r="AG688" s="168"/>
      <c r="AH688" s="168"/>
      <c r="AI688" s="168"/>
      <c r="AJ688" s="168"/>
      <c r="AK688" s="168"/>
      <c r="AL688" s="168"/>
      <c r="AM688" s="168"/>
      <c r="AN688" s="168"/>
      <c r="AO688" s="168"/>
      <c r="AP688" s="168"/>
      <c r="AQ688" s="168"/>
      <c r="AR688" s="168"/>
      <c r="AS688" s="168"/>
      <c r="AT688" s="168"/>
      <c r="AU688" s="168"/>
      <c r="AV688" s="168"/>
      <c r="AW688" s="168"/>
      <c r="AX688" s="168"/>
      <c r="AY688" s="168"/>
      <c r="AZ688" s="168"/>
      <c r="BA688" s="171"/>
      <c r="BB688" s="256"/>
      <c r="BC688" s="171"/>
      <c r="BD688" s="171"/>
      <c r="BE688" s="171"/>
      <c r="BF688" s="171"/>
      <c r="BG688" s="171"/>
      <c r="BH688" s="171"/>
      <c r="BI688" s="171"/>
      <c r="BJ688" s="171"/>
      <c r="BK688" s="171"/>
      <c r="BL688" s="171"/>
      <c r="BM688" s="171"/>
      <c r="BN688" s="171"/>
      <c r="BO688" s="171"/>
      <c r="BP688" s="171"/>
      <c r="BQ688" s="171"/>
      <c r="BR688" s="171"/>
      <c r="BS688" s="171"/>
      <c r="BT688" s="171"/>
      <c r="BU688" s="171"/>
      <c r="BV688" s="171"/>
      <c r="BW688" s="171"/>
      <c r="BX688" s="171"/>
      <c r="BY688" s="171"/>
      <c r="BZ688" s="171"/>
      <c r="CA688" s="171"/>
      <c r="CB688" s="171"/>
      <c r="CC688" s="171"/>
      <c r="CD688" s="171"/>
      <c r="CE688" s="171"/>
      <c r="CF688" s="171"/>
      <c r="CG688" s="171"/>
      <c r="CH688" s="171"/>
      <c r="CI688" s="171"/>
      <c r="CJ688" s="171"/>
      <c r="CK688" s="171"/>
      <c r="CL688" s="171"/>
      <c r="CM688" s="171"/>
      <c r="CN688" s="171"/>
      <c r="CO688" s="171"/>
      <c r="CP688" s="171"/>
      <c r="CQ688" s="171"/>
      <c r="CR688" s="171"/>
      <c r="CS688" s="171"/>
      <c r="CT688" s="171"/>
      <c r="CU688" s="171"/>
      <c r="CV688" s="171"/>
      <c r="CW688" s="171"/>
      <c r="CX688" s="171"/>
      <c r="CY688" s="171"/>
      <c r="CZ688" s="171"/>
    </row>
    <row r="689" s="175" customFormat="true" ht="25.15" customHeight="true" x14ac:dyDescent="0.2">
      <c r="C689" s="1128"/>
      <c r="D689" s="1127"/>
      <c r="E689" s="473"/>
      <c r="F689" s="473"/>
      <c r="G689" s="473"/>
      <c r="H689" s="1128"/>
      <c r="I689" s="1127"/>
      <c r="J689" s="473"/>
      <c r="K689" s="473"/>
      <c r="L689" s="473"/>
      <c r="M689" s="1128"/>
      <c r="N689" s="1127"/>
      <c r="O689" s="473"/>
      <c r="P689" s="473"/>
      <c r="Q689" s="473"/>
      <c r="AB689" s="168"/>
      <c r="AC689" s="168"/>
      <c r="AD689" s="168"/>
      <c r="AE689" s="168"/>
      <c r="AF689" s="168"/>
      <c r="AG689" s="168"/>
      <c r="AH689" s="168"/>
      <c r="AI689" s="168"/>
      <c r="AJ689" s="168"/>
      <c r="AK689" s="168"/>
      <c r="AL689" s="168"/>
      <c r="AM689" s="168"/>
      <c r="AN689" s="168"/>
      <c r="AO689" s="168"/>
      <c r="AP689" s="168"/>
      <c r="AQ689" s="168"/>
      <c r="AR689" s="168"/>
      <c r="AS689" s="168"/>
      <c r="AT689" s="168"/>
      <c r="AU689" s="168"/>
      <c r="AV689" s="168"/>
      <c r="AW689" s="168"/>
      <c r="AX689" s="168"/>
      <c r="AY689" s="168"/>
      <c r="AZ689" s="168"/>
      <c r="BA689" s="171"/>
      <c r="BB689" s="256"/>
      <c r="BC689" s="171"/>
      <c r="BD689" s="171"/>
      <c r="BE689" s="171"/>
      <c r="BF689" s="171"/>
      <c r="BG689" s="171"/>
      <c r="BH689" s="171"/>
      <c r="BI689" s="171"/>
      <c r="BJ689" s="171"/>
      <c r="BK689" s="171"/>
      <c r="BL689" s="171"/>
      <c r="BM689" s="171"/>
      <c r="BN689" s="171"/>
      <c r="BO689" s="171"/>
      <c r="BP689" s="171"/>
      <c r="BQ689" s="171"/>
      <c r="BR689" s="171"/>
      <c r="BS689" s="171"/>
      <c r="BT689" s="171"/>
      <c r="BU689" s="171"/>
      <c r="BV689" s="171"/>
      <c r="BW689" s="171"/>
      <c r="BX689" s="171"/>
      <c r="BY689" s="171"/>
      <c r="BZ689" s="171"/>
      <c r="CA689" s="171"/>
      <c r="CB689" s="171"/>
      <c r="CC689" s="171"/>
      <c r="CD689" s="171"/>
      <c r="CE689" s="171"/>
      <c r="CF689" s="171"/>
      <c r="CG689" s="171"/>
      <c r="CH689" s="171"/>
      <c r="CI689" s="171"/>
      <c r="CJ689" s="171"/>
      <c r="CK689" s="171"/>
      <c r="CL689" s="171"/>
      <c r="CM689" s="171"/>
      <c r="CN689" s="171"/>
      <c r="CO689" s="171"/>
      <c r="CP689" s="171"/>
      <c r="CQ689" s="171"/>
      <c r="CR689" s="171"/>
      <c r="CS689" s="171"/>
      <c r="CT689" s="171"/>
      <c r="CU689" s="171"/>
      <c r="CV689" s="171"/>
      <c r="CW689" s="171"/>
      <c r="CX689" s="171"/>
      <c r="CY689" s="171"/>
      <c r="CZ689" s="171"/>
    </row>
    <row r="690" s="175" customFormat="true" ht="25.15" customHeight="true" x14ac:dyDescent="0.2">
      <c r="C690" s="1128"/>
      <c r="D690" s="1127"/>
      <c r="E690" s="473"/>
      <c r="F690" s="473"/>
      <c r="G690" s="473"/>
      <c r="H690" s="1128"/>
      <c r="I690" s="1127"/>
      <c r="J690" s="473"/>
      <c r="K690" s="473"/>
      <c r="L690" s="473"/>
      <c r="M690" s="1128"/>
      <c r="N690" s="1127"/>
      <c r="O690" s="473"/>
      <c r="P690" s="473"/>
      <c r="Q690" s="473"/>
      <c r="AB690" s="168"/>
      <c r="AC690" s="168"/>
      <c r="AD690" s="168"/>
      <c r="AE690" s="168"/>
      <c r="AF690" s="168"/>
      <c r="AG690" s="168"/>
      <c r="AH690" s="168"/>
      <c r="AI690" s="168"/>
      <c r="AJ690" s="168"/>
      <c r="AK690" s="168"/>
      <c r="AL690" s="168"/>
      <c r="AM690" s="168"/>
      <c r="AN690" s="168"/>
      <c r="AO690" s="168"/>
      <c r="AP690" s="168"/>
      <c r="AQ690" s="168"/>
      <c r="AR690" s="168"/>
      <c r="AS690" s="168"/>
      <c r="AT690" s="168"/>
      <c r="AU690" s="168"/>
      <c r="AV690" s="168"/>
      <c r="AW690" s="168"/>
      <c r="AX690" s="168"/>
      <c r="AY690" s="168"/>
      <c r="AZ690" s="168"/>
      <c r="BA690" s="171"/>
      <c r="BB690" s="256"/>
      <c r="BC690" s="171"/>
      <c r="BD690" s="171"/>
      <c r="BE690" s="171"/>
      <c r="BF690" s="171"/>
      <c r="BG690" s="171"/>
      <c r="BH690" s="171"/>
      <c r="BI690" s="171"/>
      <c r="BJ690" s="171"/>
      <c r="BK690" s="171"/>
      <c r="BL690" s="171"/>
      <c r="BM690" s="171"/>
      <c r="BN690" s="171"/>
      <c r="BO690" s="171"/>
      <c r="BP690" s="171"/>
      <c r="BQ690" s="171"/>
      <c r="BR690" s="171"/>
      <c r="BS690" s="171"/>
      <c r="BT690" s="171"/>
      <c r="BU690" s="171"/>
      <c r="BV690" s="171"/>
      <c r="BW690" s="171"/>
      <c r="BX690" s="171"/>
      <c r="BY690" s="171"/>
      <c r="BZ690" s="171"/>
      <c r="CA690" s="171"/>
      <c r="CB690" s="171"/>
      <c r="CC690" s="171"/>
      <c r="CD690" s="171"/>
      <c r="CE690" s="171"/>
      <c r="CF690" s="171"/>
      <c r="CG690" s="171"/>
      <c r="CH690" s="171"/>
      <c r="CI690" s="171"/>
      <c r="CJ690" s="171"/>
      <c r="CK690" s="171"/>
      <c r="CL690" s="171"/>
      <c r="CM690" s="171"/>
      <c r="CN690" s="171"/>
      <c r="CO690" s="171"/>
      <c r="CP690" s="171"/>
      <c r="CQ690" s="171"/>
      <c r="CR690" s="171"/>
      <c r="CS690" s="171"/>
      <c r="CT690" s="171"/>
      <c r="CU690" s="171"/>
      <c r="CV690" s="171"/>
      <c r="CW690" s="171"/>
      <c r="CX690" s="171"/>
      <c r="CY690" s="171"/>
      <c r="CZ690" s="171"/>
    </row>
    <row r="691" s="175" customFormat="true" ht="25.15" customHeight="true" x14ac:dyDescent="0.2">
      <c r="C691" s="1128"/>
      <c r="D691" s="1127"/>
      <c r="E691" s="473"/>
      <c r="F691" s="473"/>
      <c r="G691" s="473"/>
      <c r="H691" s="1128"/>
      <c r="I691" s="1127"/>
      <c r="J691" s="473"/>
      <c r="K691" s="473"/>
      <c r="L691" s="473"/>
      <c r="M691" s="1128"/>
      <c r="N691" s="1127"/>
      <c r="O691" s="473"/>
      <c r="P691" s="473"/>
      <c r="Q691" s="473"/>
      <c r="AB691" s="168"/>
      <c r="AC691" s="168"/>
      <c r="AD691" s="168"/>
      <c r="AE691" s="168"/>
      <c r="AF691" s="168"/>
      <c r="AG691" s="168"/>
      <c r="AH691" s="168"/>
      <c r="AI691" s="168"/>
      <c r="AJ691" s="168"/>
      <c r="AK691" s="168"/>
      <c r="AL691" s="168"/>
      <c r="AM691" s="168"/>
      <c r="AN691" s="168"/>
      <c r="AO691" s="168"/>
      <c r="AP691" s="168"/>
      <c r="AQ691" s="168"/>
      <c r="AR691" s="168"/>
      <c r="AS691" s="168"/>
      <c r="AT691" s="168"/>
      <c r="AU691" s="168"/>
      <c r="AV691" s="168"/>
      <c r="AW691" s="168"/>
      <c r="AX691" s="168"/>
      <c r="AY691" s="168"/>
      <c r="AZ691" s="168"/>
      <c r="BA691" s="171"/>
      <c r="BB691" s="256"/>
      <c r="BC691" s="171"/>
      <c r="BD691" s="171"/>
      <c r="BE691" s="171"/>
      <c r="BF691" s="171"/>
      <c r="BG691" s="171"/>
      <c r="BH691" s="171"/>
      <c r="BI691" s="171"/>
      <c r="BJ691" s="171"/>
      <c r="BK691" s="171"/>
      <c r="BL691" s="171"/>
      <c r="BM691" s="171"/>
      <c r="BN691" s="171"/>
      <c r="BO691" s="171"/>
      <c r="BP691" s="171"/>
      <c r="BQ691" s="171"/>
      <c r="BR691" s="171"/>
      <c r="BS691" s="171"/>
      <c r="BT691" s="171"/>
      <c r="BU691" s="171"/>
      <c r="BV691" s="171"/>
      <c r="BW691" s="171"/>
      <c r="BX691" s="171"/>
      <c r="BY691" s="171"/>
      <c r="BZ691" s="171"/>
      <c r="CA691" s="171"/>
      <c r="CB691" s="171"/>
      <c r="CC691" s="171"/>
      <c r="CD691" s="171"/>
      <c r="CE691" s="171"/>
      <c r="CF691" s="171"/>
      <c r="CG691" s="171"/>
      <c r="CH691" s="171"/>
      <c r="CI691" s="171"/>
      <c r="CJ691" s="171"/>
      <c r="CK691" s="171"/>
      <c r="CL691" s="171"/>
      <c r="CM691" s="171"/>
      <c r="CN691" s="171"/>
      <c r="CO691" s="171"/>
      <c r="CP691" s="171"/>
      <c r="CQ691" s="171"/>
      <c r="CR691" s="171"/>
      <c r="CS691" s="171"/>
      <c r="CT691" s="171"/>
      <c r="CU691" s="171"/>
      <c r="CV691" s="171"/>
      <c r="CW691" s="171"/>
      <c r="CX691" s="171"/>
      <c r="CY691" s="171"/>
      <c r="CZ691" s="171"/>
    </row>
    <row r="692" s="175" customFormat="true" ht="25.15" customHeight="true" x14ac:dyDescent="0.2">
      <c r="C692" s="1128"/>
      <c r="D692" s="1127"/>
      <c r="E692" s="473"/>
      <c r="F692" s="473"/>
      <c r="G692" s="473"/>
      <c r="H692" s="1128"/>
      <c r="I692" s="1127"/>
      <c r="J692" s="473"/>
      <c r="K692" s="473"/>
      <c r="L692" s="473"/>
      <c r="M692" s="1128"/>
      <c r="N692" s="1127"/>
      <c r="O692" s="473"/>
      <c r="P692" s="473"/>
      <c r="Q692" s="473"/>
      <c r="AB692" s="168"/>
      <c r="AC692" s="168"/>
      <c r="AD692" s="168"/>
      <c r="AE692" s="168"/>
      <c r="AF692" s="168"/>
      <c r="AG692" s="168"/>
      <c r="AH692" s="168"/>
      <c r="AI692" s="168"/>
      <c r="AJ692" s="168"/>
      <c r="AK692" s="168"/>
      <c r="AL692" s="168"/>
      <c r="AM692" s="168"/>
      <c r="AN692" s="168"/>
      <c r="AO692" s="168"/>
      <c r="AP692" s="168"/>
      <c r="AQ692" s="168"/>
      <c r="AR692" s="168"/>
      <c r="AS692" s="168"/>
      <c r="AT692" s="168"/>
      <c r="AU692" s="168"/>
      <c r="AV692" s="168"/>
      <c r="AW692" s="168"/>
      <c r="AX692" s="168"/>
      <c r="AY692" s="168"/>
      <c r="AZ692" s="168"/>
      <c r="BA692" s="171"/>
      <c r="BB692" s="256"/>
      <c r="BC692" s="171"/>
      <c r="BD692" s="171"/>
      <c r="BE692" s="171"/>
      <c r="BF692" s="171"/>
      <c r="BG692" s="171"/>
      <c r="BH692" s="171"/>
      <c r="BI692" s="171"/>
      <c r="BJ692" s="171"/>
      <c r="BK692" s="171"/>
      <c r="BL692" s="171"/>
      <c r="BM692" s="171"/>
      <c r="BN692" s="171"/>
      <c r="BO692" s="171"/>
      <c r="BP692" s="171"/>
      <c r="BQ692" s="171"/>
      <c r="BR692" s="171"/>
      <c r="BS692" s="171"/>
      <c r="BT692" s="171"/>
      <c r="BU692" s="171"/>
      <c r="BV692" s="171"/>
      <c r="BW692" s="171"/>
      <c r="BX692" s="171"/>
      <c r="BY692" s="171"/>
      <c r="BZ692" s="171"/>
      <c r="CA692" s="171"/>
      <c r="CB692" s="171"/>
      <c r="CC692" s="171"/>
      <c r="CD692" s="171"/>
      <c r="CE692" s="171"/>
      <c r="CF692" s="171"/>
      <c r="CG692" s="171"/>
      <c r="CH692" s="171"/>
      <c r="CI692" s="171"/>
      <c r="CJ692" s="171"/>
      <c r="CK692" s="171"/>
      <c r="CL692" s="171"/>
      <c r="CM692" s="171"/>
      <c r="CN692" s="171"/>
      <c r="CO692" s="171"/>
      <c r="CP692" s="171"/>
      <c r="CQ692" s="171"/>
      <c r="CR692" s="171"/>
      <c r="CS692" s="171"/>
      <c r="CT692" s="171"/>
      <c r="CU692" s="171"/>
      <c r="CV692" s="171"/>
      <c r="CW692" s="171"/>
      <c r="CX692" s="171"/>
      <c r="CY692" s="171"/>
      <c r="CZ692" s="171"/>
    </row>
    <row r="693" s="175" customFormat="true" ht="25.15" customHeight="true" x14ac:dyDescent="0.2">
      <c r="C693" s="1128"/>
      <c r="D693" s="1127"/>
      <c r="E693" s="473"/>
      <c r="F693" s="473"/>
      <c r="G693" s="473"/>
      <c r="H693" s="1128"/>
      <c r="I693" s="1127"/>
      <c r="J693" s="473"/>
      <c r="K693" s="473"/>
      <c r="L693" s="473"/>
      <c r="M693" s="1128"/>
      <c r="N693" s="1127"/>
      <c r="O693" s="473"/>
      <c r="P693" s="473"/>
      <c r="Q693" s="473"/>
      <c r="AB693" s="168"/>
      <c r="AC693" s="168"/>
      <c r="AD693" s="168"/>
      <c r="AE693" s="168"/>
      <c r="AF693" s="168"/>
      <c r="AG693" s="168"/>
      <c r="AH693" s="168"/>
      <c r="AI693" s="168"/>
      <c r="AJ693" s="168"/>
      <c r="AK693" s="168"/>
      <c r="AL693" s="168"/>
      <c r="AM693" s="168"/>
      <c r="AN693" s="168"/>
      <c r="AO693" s="168"/>
      <c r="AP693" s="168"/>
      <c r="AQ693" s="168"/>
      <c r="AR693" s="168"/>
      <c r="AS693" s="168"/>
      <c r="AT693" s="168"/>
      <c r="AU693" s="168"/>
      <c r="AV693" s="168"/>
      <c r="AW693" s="168"/>
      <c r="AX693" s="168"/>
      <c r="AY693" s="168"/>
      <c r="AZ693" s="168"/>
      <c r="BA693" s="171"/>
      <c r="BB693" s="256"/>
      <c r="BC693" s="171"/>
      <c r="BD693" s="171"/>
      <c r="BE693" s="171"/>
      <c r="BF693" s="171"/>
      <c r="BG693" s="171"/>
      <c r="BH693" s="171"/>
      <c r="BI693" s="171"/>
      <c r="BJ693" s="171"/>
      <c r="BK693" s="171"/>
      <c r="BL693" s="171"/>
      <c r="BM693" s="171"/>
      <c r="BN693" s="171"/>
      <c r="BO693" s="171"/>
      <c r="BP693" s="171"/>
      <c r="BQ693" s="171"/>
      <c r="BR693" s="171"/>
      <c r="BS693" s="171"/>
      <c r="BT693" s="171"/>
      <c r="BU693" s="171"/>
      <c r="BV693" s="171"/>
      <c r="BW693" s="171"/>
      <c r="BX693" s="171"/>
      <c r="BY693" s="171"/>
      <c r="BZ693" s="171"/>
      <c r="CA693" s="171"/>
      <c r="CB693" s="171"/>
      <c r="CC693" s="171"/>
      <c r="CD693" s="171"/>
      <c r="CE693" s="171"/>
      <c r="CF693" s="171"/>
      <c r="CG693" s="171"/>
      <c r="CH693" s="171"/>
      <c r="CI693" s="171"/>
      <c r="CJ693" s="171"/>
      <c r="CK693" s="171"/>
      <c r="CL693" s="171"/>
      <c r="CM693" s="171"/>
      <c r="CN693" s="171"/>
      <c r="CO693" s="171"/>
      <c r="CP693" s="171"/>
      <c r="CQ693" s="171"/>
      <c r="CR693" s="171"/>
      <c r="CS693" s="171"/>
      <c r="CT693" s="171"/>
      <c r="CU693" s="171"/>
      <c r="CV693" s="171"/>
      <c r="CW693" s="171"/>
      <c r="CX693" s="171"/>
      <c r="CY693" s="171"/>
      <c r="CZ693" s="171"/>
    </row>
    <row r="694" s="175" customFormat="true" ht="25.15" customHeight="true" x14ac:dyDescent="0.2">
      <c r="C694" s="1128"/>
      <c r="D694" s="1127"/>
      <c r="E694" s="473"/>
      <c r="F694" s="473"/>
      <c r="G694" s="473"/>
      <c r="H694" s="1128"/>
      <c r="I694" s="1127"/>
      <c r="J694" s="473"/>
      <c r="K694" s="473"/>
      <c r="L694" s="473"/>
      <c r="M694" s="1128"/>
      <c r="N694" s="1127"/>
      <c r="O694" s="473"/>
      <c r="P694" s="473"/>
      <c r="Q694" s="473"/>
      <c r="AB694" s="168"/>
      <c r="AC694" s="168"/>
      <c r="AD694" s="168"/>
      <c r="AE694" s="168"/>
      <c r="AF694" s="168"/>
      <c r="AG694" s="168"/>
      <c r="AH694" s="168"/>
      <c r="AI694" s="168"/>
      <c r="AJ694" s="168"/>
      <c r="AK694" s="168"/>
      <c r="AL694" s="168"/>
      <c r="AM694" s="168"/>
      <c r="AN694" s="168"/>
      <c r="AO694" s="168"/>
      <c r="AP694" s="168"/>
      <c r="AQ694" s="168"/>
      <c r="AR694" s="168"/>
      <c r="AS694" s="168"/>
      <c r="AT694" s="168"/>
      <c r="AU694" s="168"/>
      <c r="AV694" s="168"/>
      <c r="AW694" s="168"/>
      <c r="AX694" s="168"/>
      <c r="AY694" s="168"/>
      <c r="AZ694" s="168"/>
      <c r="BA694" s="171"/>
      <c r="BB694" s="256"/>
      <c r="BC694" s="171"/>
      <c r="BD694" s="171"/>
      <c r="BE694" s="171"/>
      <c r="BF694" s="171"/>
      <c r="BG694" s="171"/>
      <c r="BH694" s="171"/>
      <c r="BI694" s="171"/>
      <c r="BJ694" s="171"/>
      <c r="BK694" s="171"/>
      <c r="BL694" s="171"/>
      <c r="BM694" s="171"/>
      <c r="BN694" s="171"/>
      <c r="BO694" s="171"/>
      <c r="BP694" s="171"/>
      <c r="BQ694" s="171"/>
      <c r="BR694" s="171"/>
      <c r="BS694" s="171"/>
      <c r="BT694" s="171"/>
      <c r="BU694" s="171"/>
      <c r="BV694" s="171"/>
      <c r="BW694" s="171"/>
      <c r="BX694" s="171"/>
      <c r="BY694" s="171"/>
      <c r="BZ694" s="171"/>
      <c r="CA694" s="171"/>
      <c r="CB694" s="171"/>
      <c r="CC694" s="171"/>
      <c r="CD694" s="171"/>
      <c r="CE694" s="171"/>
      <c r="CF694" s="171"/>
      <c r="CG694" s="171"/>
      <c r="CH694" s="171"/>
      <c r="CI694" s="171"/>
      <c r="CJ694" s="171"/>
      <c r="CK694" s="171"/>
      <c r="CL694" s="171"/>
      <c r="CM694" s="171"/>
      <c r="CN694" s="171"/>
      <c r="CO694" s="171"/>
      <c r="CP694" s="171"/>
      <c r="CQ694" s="171"/>
      <c r="CR694" s="171"/>
      <c r="CS694" s="171"/>
      <c r="CT694" s="171"/>
      <c r="CU694" s="171"/>
      <c r="CV694" s="171"/>
      <c r="CW694" s="171"/>
      <c r="CX694" s="171"/>
      <c r="CY694" s="171"/>
      <c r="CZ694" s="171"/>
    </row>
    <row r="695" s="175" customFormat="true" ht="25.15" customHeight="true" x14ac:dyDescent="0.2">
      <c r="C695" s="473"/>
      <c r="D695" s="473"/>
      <c r="E695" s="473"/>
      <c r="F695" s="473"/>
      <c r="G695" s="473"/>
      <c r="H695" s="473"/>
      <c r="I695" s="473"/>
      <c r="J695" s="473"/>
      <c r="K695" s="473"/>
      <c r="L695" s="473"/>
      <c r="M695" s="473"/>
      <c r="N695" s="473"/>
      <c r="O695" s="473"/>
      <c r="P695" s="473"/>
      <c r="Q695" s="473"/>
      <c r="AB695" s="168"/>
      <c r="AC695" s="168"/>
      <c r="AD695" s="168"/>
      <c r="AE695" s="168"/>
      <c r="AF695" s="168"/>
      <c r="AG695" s="168"/>
      <c r="AH695" s="168"/>
      <c r="AI695" s="168"/>
      <c r="AJ695" s="168"/>
      <c r="AK695" s="168"/>
      <c r="AL695" s="168"/>
      <c r="AM695" s="168"/>
      <c r="AN695" s="168"/>
      <c r="AO695" s="168"/>
      <c r="AP695" s="168"/>
      <c r="AQ695" s="168"/>
      <c r="AR695" s="168"/>
      <c r="AS695" s="168"/>
      <c r="AT695" s="168"/>
      <c r="AU695" s="168"/>
      <c r="AV695" s="168"/>
      <c r="AW695" s="168"/>
      <c r="AX695" s="168"/>
      <c r="AY695" s="168"/>
      <c r="AZ695" s="168"/>
      <c r="BA695" s="171"/>
      <c r="BB695" s="256"/>
      <c r="BC695" s="171"/>
      <c r="BD695" s="171"/>
      <c r="BE695" s="171"/>
      <c r="BF695" s="171"/>
      <c r="BG695" s="171"/>
      <c r="BH695" s="171"/>
      <c r="BI695" s="171"/>
      <c r="BJ695" s="171"/>
      <c r="BK695" s="171"/>
      <c r="BL695" s="171"/>
      <c r="BM695" s="171"/>
      <c r="BN695" s="171"/>
      <c r="BO695" s="171"/>
      <c r="BP695" s="171"/>
      <c r="BQ695" s="171"/>
      <c r="BR695" s="171"/>
      <c r="BS695" s="171"/>
      <c r="BT695" s="171"/>
      <c r="BU695" s="171"/>
      <c r="BV695" s="171"/>
      <c r="BW695" s="171"/>
      <c r="BX695" s="171"/>
      <c r="BY695" s="171"/>
      <c r="BZ695" s="171"/>
      <c r="CA695" s="171"/>
      <c r="CB695" s="171"/>
      <c r="CC695" s="171"/>
      <c r="CD695" s="171"/>
      <c r="CE695" s="171"/>
      <c r="CF695" s="171"/>
      <c r="CG695" s="171"/>
      <c r="CH695" s="171"/>
      <c r="CI695" s="171"/>
      <c r="CJ695" s="171"/>
      <c r="CK695" s="171"/>
      <c r="CL695" s="171"/>
      <c r="CM695" s="171"/>
      <c r="CN695" s="171"/>
      <c r="CO695" s="171"/>
      <c r="CP695" s="171"/>
      <c r="CQ695" s="171"/>
      <c r="CR695" s="171"/>
      <c r="CS695" s="171"/>
      <c r="CT695" s="171"/>
      <c r="CU695" s="171"/>
      <c r="CV695" s="171"/>
      <c r="CW695" s="171"/>
      <c r="CX695" s="171"/>
      <c r="CY695" s="171"/>
      <c r="CZ695" s="171"/>
    </row>
    <row r="696" s="175" customFormat="true" ht="25.15" customHeight="true" x14ac:dyDescent="0.2">
      <c r="C696" s="473"/>
      <c r="D696" s="473"/>
      <c r="E696" s="473"/>
      <c r="F696" s="473"/>
      <c r="G696" s="473"/>
      <c r="H696" s="473"/>
      <c r="I696" s="473"/>
      <c r="J696" s="473"/>
      <c r="K696" s="473"/>
      <c r="L696" s="473"/>
      <c r="M696" s="473"/>
      <c r="N696" s="473"/>
      <c r="O696" s="473"/>
      <c r="P696" s="473"/>
      <c r="Q696" s="473"/>
      <c r="AB696" s="168"/>
      <c r="AC696" s="168"/>
      <c r="AD696" s="168"/>
      <c r="AE696" s="168"/>
      <c r="AF696" s="168"/>
      <c r="AG696" s="168"/>
      <c r="AH696" s="168"/>
      <c r="AI696" s="168"/>
      <c r="AJ696" s="168"/>
      <c r="AK696" s="168"/>
      <c r="AL696" s="168"/>
      <c r="AM696" s="168"/>
      <c r="AN696" s="168"/>
      <c r="AO696" s="168"/>
      <c r="AP696" s="168"/>
      <c r="AQ696" s="168"/>
      <c r="AR696" s="168"/>
      <c r="AS696" s="168"/>
      <c r="AT696" s="168"/>
      <c r="AU696" s="168"/>
      <c r="AV696" s="168"/>
      <c r="AW696" s="168"/>
      <c r="AX696" s="168"/>
      <c r="AY696" s="168"/>
      <c r="AZ696" s="168"/>
      <c r="BA696" s="171"/>
      <c r="BB696" s="256"/>
      <c r="BC696" s="171"/>
      <c r="BD696" s="171"/>
      <c r="BE696" s="171"/>
      <c r="BF696" s="171"/>
      <c r="BG696" s="171"/>
      <c r="BH696" s="171"/>
      <c r="BI696" s="171"/>
      <c r="BJ696" s="171"/>
      <c r="BK696" s="171"/>
      <c r="BL696" s="171"/>
      <c r="BM696" s="171"/>
      <c r="BN696" s="171"/>
      <c r="BO696" s="171"/>
      <c r="BP696" s="171"/>
      <c r="BQ696" s="171"/>
      <c r="BR696" s="171"/>
      <c r="BS696" s="171"/>
      <c r="BT696" s="171"/>
      <c r="BU696" s="171"/>
      <c r="BV696" s="171"/>
      <c r="BW696" s="171"/>
      <c r="BX696" s="171"/>
      <c r="BY696" s="171"/>
      <c r="BZ696" s="171"/>
      <c r="CA696" s="171"/>
      <c r="CB696" s="171"/>
      <c r="CC696" s="171"/>
      <c r="CD696" s="171"/>
      <c r="CE696" s="171"/>
      <c r="CF696" s="171"/>
      <c r="CG696" s="171"/>
      <c r="CH696" s="171"/>
      <c r="CI696" s="171"/>
      <c r="CJ696" s="171"/>
      <c r="CK696" s="171"/>
      <c r="CL696" s="171"/>
      <c r="CM696" s="171"/>
      <c r="CN696" s="171"/>
      <c r="CO696" s="171"/>
      <c r="CP696" s="171"/>
      <c r="CQ696" s="171"/>
      <c r="CR696" s="171"/>
      <c r="CS696" s="171"/>
      <c r="CT696" s="171"/>
      <c r="CU696" s="171"/>
      <c r="CV696" s="171"/>
      <c r="CW696" s="171"/>
      <c r="CX696" s="171"/>
      <c r="CY696" s="171"/>
      <c r="CZ696" s="171"/>
    </row>
    <row r="697" s="175" customFormat="true" ht="25.15" customHeight="true" x14ac:dyDescent="0.2">
      <c r="C697" s="473"/>
      <c r="D697" s="473"/>
      <c r="E697" s="473"/>
      <c r="F697" s="473"/>
      <c r="G697" s="473"/>
      <c r="H697" s="473"/>
      <c r="I697" s="473"/>
      <c r="J697" s="473"/>
      <c r="K697" s="473"/>
      <c r="L697" s="473"/>
      <c r="M697" s="473"/>
      <c r="N697" s="473"/>
      <c r="O697" s="473"/>
      <c r="P697" s="473"/>
      <c r="Q697" s="473"/>
      <c r="AB697" s="168"/>
      <c r="AC697" s="168"/>
      <c r="AD697" s="168"/>
      <c r="AE697" s="168"/>
      <c r="AF697" s="168"/>
      <c r="AG697" s="168"/>
      <c r="AH697" s="168"/>
      <c r="AI697" s="168"/>
      <c r="AJ697" s="168"/>
      <c r="AK697" s="168"/>
      <c r="AL697" s="168"/>
      <c r="AM697" s="168"/>
      <c r="AN697" s="168"/>
      <c r="AO697" s="168"/>
      <c r="AP697" s="168"/>
      <c r="AQ697" s="168"/>
      <c r="AR697" s="168"/>
      <c r="AS697" s="168"/>
      <c r="AT697" s="168"/>
      <c r="AU697" s="168"/>
      <c r="AV697" s="168"/>
      <c r="AW697" s="168"/>
      <c r="AX697" s="168"/>
      <c r="AY697" s="168"/>
      <c r="AZ697" s="168"/>
      <c r="BA697" s="171"/>
      <c r="BB697" s="256"/>
      <c r="BC697" s="171"/>
      <c r="BD697" s="171"/>
      <c r="BE697" s="171"/>
      <c r="BF697" s="171"/>
      <c r="BG697" s="171"/>
      <c r="BH697" s="171"/>
      <c r="BI697" s="171"/>
      <c r="BJ697" s="171"/>
      <c r="BK697" s="171"/>
      <c r="BL697" s="171"/>
      <c r="BM697" s="171"/>
      <c r="BN697" s="171"/>
      <c r="BO697" s="171"/>
      <c r="BP697" s="171"/>
      <c r="BQ697" s="171"/>
      <c r="BR697" s="171"/>
      <c r="BS697" s="171"/>
      <c r="BT697" s="171"/>
      <c r="BU697" s="171"/>
      <c r="BV697" s="171"/>
      <c r="BW697" s="171"/>
      <c r="BX697" s="171"/>
      <c r="BY697" s="171"/>
      <c r="BZ697" s="171"/>
      <c r="CA697" s="171"/>
      <c r="CB697" s="171"/>
      <c r="CC697" s="171"/>
      <c r="CD697" s="171"/>
      <c r="CE697" s="171"/>
      <c r="CF697" s="171"/>
      <c r="CG697" s="171"/>
      <c r="CH697" s="171"/>
      <c r="CI697" s="171"/>
      <c r="CJ697" s="171"/>
      <c r="CK697" s="171"/>
      <c r="CL697" s="171"/>
      <c r="CM697" s="171"/>
      <c r="CN697" s="171"/>
      <c r="CO697" s="171"/>
      <c r="CP697" s="171"/>
      <c r="CQ697" s="171"/>
      <c r="CR697" s="171"/>
      <c r="CS697" s="171"/>
      <c r="CT697" s="171"/>
      <c r="CU697" s="171"/>
      <c r="CV697" s="171"/>
      <c r="CW697" s="171"/>
      <c r="CX697" s="171"/>
      <c r="CY697" s="171"/>
      <c r="CZ697" s="171"/>
    </row>
    <row r="698" s="175" customFormat="true" ht="25.15" customHeight="true" x14ac:dyDescent="0.2">
      <c r="C698" s="473"/>
      <c r="D698" s="473"/>
      <c r="E698" s="473"/>
      <c r="F698" s="473"/>
      <c r="G698" s="473"/>
      <c r="H698" s="473"/>
      <c r="I698" s="473"/>
      <c r="J698" s="473"/>
      <c r="K698" s="473"/>
      <c r="L698" s="473"/>
      <c r="M698" s="473"/>
      <c r="N698" s="473"/>
      <c r="O698" s="473"/>
      <c r="P698" s="473"/>
      <c r="Q698" s="473"/>
      <c r="AB698" s="168"/>
      <c r="AC698" s="168"/>
      <c r="AD698" s="168"/>
      <c r="AE698" s="168"/>
      <c r="AF698" s="168"/>
      <c r="AG698" s="168"/>
      <c r="AH698" s="168"/>
      <c r="AI698" s="168"/>
      <c r="AJ698" s="168"/>
      <c r="AK698" s="168"/>
      <c r="AL698" s="168"/>
      <c r="AM698" s="168"/>
      <c r="AN698" s="168"/>
      <c r="AO698" s="168"/>
      <c r="AP698" s="168"/>
      <c r="AQ698" s="168"/>
      <c r="AR698" s="168"/>
      <c r="AS698" s="168"/>
      <c r="AT698" s="168"/>
      <c r="AU698" s="168"/>
      <c r="AV698" s="168"/>
      <c r="AW698" s="168"/>
      <c r="AX698" s="168"/>
      <c r="AY698" s="168"/>
      <c r="AZ698" s="168"/>
      <c r="BA698" s="171"/>
      <c r="BB698" s="256"/>
      <c r="BC698" s="171"/>
      <c r="BD698" s="171"/>
      <c r="BE698" s="171"/>
      <c r="BF698" s="171"/>
      <c r="BG698" s="171"/>
      <c r="BH698" s="171"/>
      <c r="BI698" s="171"/>
      <c r="BJ698" s="171"/>
      <c r="BK698" s="171"/>
      <c r="BL698" s="171"/>
      <c r="BM698" s="171"/>
      <c r="BN698" s="171"/>
      <c r="BO698" s="171"/>
      <c r="BP698" s="171"/>
      <c r="BQ698" s="171"/>
      <c r="BR698" s="171"/>
      <c r="BS698" s="171"/>
      <c r="BT698" s="171"/>
      <c r="BU698" s="171"/>
      <c r="BV698" s="171"/>
      <c r="BW698" s="171"/>
      <c r="BX698" s="171"/>
      <c r="BY698" s="171"/>
      <c r="BZ698" s="171"/>
      <c r="CA698" s="171"/>
      <c r="CB698" s="171"/>
      <c r="CC698" s="171"/>
      <c r="CD698" s="171"/>
      <c r="CE698" s="171"/>
      <c r="CF698" s="171"/>
      <c r="CG698" s="171"/>
      <c r="CH698" s="171"/>
      <c r="CI698" s="171"/>
      <c r="CJ698" s="171"/>
      <c r="CK698" s="171"/>
      <c r="CL698" s="171"/>
      <c r="CM698" s="171"/>
      <c r="CN698" s="171"/>
      <c r="CO698" s="171"/>
      <c r="CP698" s="171"/>
      <c r="CQ698" s="171"/>
      <c r="CR698" s="171"/>
      <c r="CS698" s="171"/>
      <c r="CT698" s="171"/>
      <c r="CU698" s="171"/>
      <c r="CV698" s="171"/>
      <c r="CW698" s="171"/>
      <c r="CX698" s="171"/>
      <c r="CY698" s="171"/>
      <c r="CZ698" s="171"/>
    </row>
    <row r="699" s="175" customFormat="true" ht="25.15" customHeight="true" x14ac:dyDescent="0.2">
      <c r="C699" s="473"/>
      <c r="D699" s="473"/>
      <c r="E699" s="473"/>
      <c r="F699" s="473"/>
      <c r="G699" s="473"/>
      <c r="H699" s="473"/>
      <c r="I699" s="473"/>
      <c r="J699" s="473"/>
      <c r="K699" s="473"/>
      <c r="L699" s="473"/>
      <c r="M699" s="473"/>
      <c r="N699" s="473"/>
      <c r="O699" s="473"/>
      <c r="P699" s="473"/>
      <c r="Q699" s="473"/>
      <c r="AB699" s="168"/>
      <c r="AC699" s="168"/>
      <c r="AD699" s="168"/>
      <c r="AE699" s="168"/>
      <c r="AF699" s="168"/>
      <c r="AG699" s="168"/>
      <c r="AH699" s="168"/>
      <c r="AI699" s="168"/>
      <c r="AJ699" s="168"/>
      <c r="AK699" s="168"/>
      <c r="AL699" s="168"/>
      <c r="AM699" s="168"/>
      <c r="AN699" s="168"/>
      <c r="AO699" s="168"/>
      <c r="AP699" s="168"/>
      <c r="AQ699" s="168"/>
      <c r="AR699" s="168"/>
      <c r="AS699" s="168"/>
      <c r="AT699" s="168"/>
      <c r="AU699" s="168"/>
      <c r="AV699" s="168"/>
      <c r="AW699" s="168"/>
      <c r="AX699" s="168"/>
      <c r="AY699" s="168"/>
      <c r="AZ699" s="168"/>
      <c r="BA699" s="171"/>
      <c r="BB699" s="256"/>
      <c r="BC699" s="171"/>
      <c r="BD699" s="171"/>
      <c r="BE699" s="171"/>
      <c r="BF699" s="171"/>
      <c r="BG699" s="171"/>
      <c r="BH699" s="171"/>
      <c r="BI699" s="171"/>
      <c r="BJ699" s="171"/>
      <c r="BK699" s="171"/>
      <c r="BL699" s="171"/>
      <c r="BM699" s="171"/>
      <c r="BN699" s="171"/>
      <c r="BO699" s="171"/>
      <c r="BP699" s="171"/>
      <c r="BQ699" s="171"/>
      <c r="BR699" s="171"/>
      <c r="BS699" s="171"/>
      <c r="BT699" s="171"/>
      <c r="BU699" s="171"/>
      <c r="BV699" s="171"/>
      <c r="BW699" s="171"/>
      <c r="BX699" s="171"/>
      <c r="BY699" s="171"/>
      <c r="BZ699" s="171"/>
      <c r="CA699" s="171"/>
      <c r="CB699" s="171"/>
      <c r="CC699" s="171"/>
      <c r="CD699" s="171"/>
      <c r="CE699" s="171"/>
      <c r="CF699" s="171"/>
      <c r="CG699" s="171"/>
      <c r="CH699" s="171"/>
      <c r="CI699" s="171"/>
      <c r="CJ699" s="171"/>
      <c r="CK699" s="171"/>
      <c r="CL699" s="171"/>
      <c r="CM699" s="171"/>
      <c r="CN699" s="171"/>
      <c r="CO699" s="171"/>
      <c r="CP699" s="171"/>
      <c r="CQ699" s="171"/>
      <c r="CR699" s="171"/>
      <c r="CS699" s="171"/>
      <c r="CT699" s="171"/>
      <c r="CU699" s="171"/>
      <c r="CV699" s="171"/>
      <c r="CW699" s="171"/>
      <c r="CX699" s="171"/>
      <c r="CY699" s="171"/>
      <c r="CZ699" s="171"/>
    </row>
    <row r="700" s="175" customFormat="true" ht="25.15" customHeight="true" x14ac:dyDescent="0.2">
      <c r="C700" s="473"/>
      <c r="D700" s="473"/>
      <c r="E700" s="473"/>
      <c r="F700" s="473"/>
      <c r="G700" s="473"/>
      <c r="H700" s="473"/>
      <c r="I700" s="473"/>
      <c r="J700" s="473"/>
      <c r="K700" s="473"/>
      <c r="L700" s="473"/>
      <c r="M700" s="473"/>
      <c r="N700" s="473"/>
      <c r="O700" s="473"/>
      <c r="P700" s="473"/>
      <c r="Q700" s="473"/>
      <c r="AB700" s="168"/>
      <c r="AC700" s="168"/>
      <c r="AD700" s="168"/>
      <c r="AE700" s="168"/>
      <c r="AF700" s="168"/>
      <c r="AG700" s="168"/>
      <c r="AH700" s="168"/>
      <c r="AI700" s="168"/>
      <c r="AJ700" s="168"/>
      <c r="AK700" s="168"/>
      <c r="AL700" s="168"/>
      <c r="AM700" s="168"/>
      <c r="AN700" s="168"/>
      <c r="AO700" s="168"/>
      <c r="AP700" s="168"/>
      <c r="AQ700" s="168"/>
      <c r="AR700" s="168"/>
      <c r="AS700" s="168"/>
      <c r="AT700" s="168"/>
      <c r="AU700" s="168"/>
      <c r="AV700" s="168"/>
      <c r="AW700" s="168"/>
      <c r="AX700" s="168"/>
      <c r="AY700" s="168"/>
      <c r="AZ700" s="168"/>
      <c r="BA700" s="171"/>
      <c r="BB700" s="256"/>
      <c r="BC700" s="171"/>
      <c r="BD700" s="171"/>
      <c r="BE700" s="171"/>
      <c r="BF700" s="171"/>
      <c r="BG700" s="171"/>
      <c r="BH700" s="171"/>
      <c r="BI700" s="171"/>
      <c r="BJ700" s="171"/>
      <c r="BK700" s="171"/>
      <c r="BL700" s="171"/>
      <c r="BM700" s="171"/>
      <c r="BN700" s="171"/>
      <c r="BO700" s="171"/>
      <c r="BP700" s="171"/>
      <c r="BQ700" s="171"/>
      <c r="BR700" s="171"/>
      <c r="BS700" s="171"/>
      <c r="BT700" s="171"/>
      <c r="BU700" s="171"/>
      <c r="BV700" s="171"/>
      <c r="BW700" s="171"/>
      <c r="BX700" s="171"/>
      <c r="BY700" s="171"/>
      <c r="BZ700" s="171"/>
      <c r="CA700" s="171"/>
      <c r="CB700" s="171"/>
      <c r="CC700" s="171"/>
      <c r="CD700" s="171"/>
      <c r="CE700" s="171"/>
      <c r="CF700" s="171"/>
      <c r="CG700" s="171"/>
      <c r="CH700" s="171"/>
      <c r="CI700" s="171"/>
      <c r="CJ700" s="171"/>
      <c r="CK700" s="171"/>
      <c r="CL700" s="171"/>
      <c r="CM700" s="171"/>
      <c r="CN700" s="171"/>
      <c r="CO700" s="171"/>
      <c r="CP700" s="171"/>
      <c r="CQ700" s="171"/>
      <c r="CR700" s="171"/>
      <c r="CS700" s="171"/>
      <c r="CT700" s="171"/>
      <c r="CU700" s="171"/>
      <c r="CV700" s="171"/>
      <c r="CW700" s="171"/>
      <c r="CX700" s="171"/>
      <c r="CY700" s="171"/>
      <c r="CZ700" s="171"/>
    </row>
    <row r="701" ht="25.15" customHeight="true" x14ac:dyDescent="0.2">
      <c r="C701" s="474"/>
      <c r="D701" s="474"/>
      <c r="E701" s="474"/>
      <c r="F701" s="474"/>
      <c r="G701" s="474"/>
      <c r="H701" s="474"/>
      <c r="I701" s="474"/>
      <c r="J701" s="474"/>
      <c r="K701" s="474"/>
      <c r="L701" s="474"/>
      <c r="M701" s="474"/>
      <c r="N701" s="474"/>
      <c r="O701" s="474"/>
      <c r="P701" s="474"/>
      <c r="Q701" s="474"/>
      <c r="BA701" s="171"/>
      <c r="BB701" s="256"/>
      <c r="BC701" s="171"/>
      <c r="BD701" s="171"/>
      <c r="BE701" s="171"/>
      <c r="BF701" s="171"/>
      <c r="BG701" s="171"/>
      <c r="BH701" s="171"/>
      <c r="BI701" s="171"/>
      <c r="BJ701" s="171"/>
      <c r="BK701" s="171"/>
      <c r="BL701" s="171"/>
      <c r="BM701" s="171"/>
      <c r="BN701" s="171"/>
      <c r="BO701" s="171"/>
      <c r="BP701" s="171"/>
      <c r="BQ701" s="171"/>
      <c r="BR701" s="171"/>
      <c r="BS701" s="171"/>
      <c r="BT701" s="171"/>
      <c r="BU701" s="171"/>
      <c r="BV701" s="171"/>
      <c r="BW701" s="171"/>
      <c r="BX701" s="171"/>
      <c r="BY701" s="171"/>
      <c r="BZ701" s="171"/>
      <c r="CA701" s="171"/>
      <c r="CB701" s="171"/>
      <c r="CC701" s="171"/>
      <c r="CD701" s="171"/>
      <c r="CE701" s="171"/>
      <c r="CF701" s="171"/>
      <c r="CG701" s="171"/>
      <c r="CH701" s="171"/>
      <c r="CI701" s="171"/>
      <c r="CJ701" s="171"/>
      <c r="CK701" s="171"/>
      <c r="CL701" s="171"/>
      <c r="CM701" s="171"/>
      <c r="CN701" s="171"/>
      <c r="CO701" s="171"/>
      <c r="CP701" s="171"/>
      <c r="CQ701" s="171"/>
      <c r="CR701" s="171"/>
      <c r="CS701" s="171"/>
      <c r="CT701" s="171"/>
      <c r="CU701" s="171"/>
      <c r="CV701" s="171"/>
      <c r="CW701" s="171"/>
      <c r="CX701" s="171"/>
      <c r="CY701" s="171"/>
      <c r="CZ701" s="171"/>
    </row>
    <row r="702" ht="25.15" customHeight="true" x14ac:dyDescent="0.2">
      <c r="C702" s="474"/>
      <c r="D702" s="474"/>
      <c r="E702" s="474"/>
      <c r="F702" s="474"/>
      <c r="G702" s="474"/>
      <c r="H702" s="474"/>
      <c r="I702" s="474"/>
      <c r="J702" s="474"/>
      <c r="K702" s="474"/>
      <c r="L702" s="474"/>
      <c r="M702" s="474"/>
      <c r="N702" s="474"/>
      <c r="O702" s="474"/>
      <c r="P702" s="474"/>
      <c r="Q702" s="474"/>
      <c r="BA702" s="171"/>
      <c r="BB702" s="256"/>
      <c r="BC702" s="171"/>
      <c r="BD702" s="171"/>
      <c r="BE702" s="171"/>
      <c r="BF702" s="171"/>
      <c r="BG702" s="171"/>
      <c r="BH702" s="171"/>
      <c r="BI702" s="171"/>
      <c r="BJ702" s="171"/>
      <c r="BK702" s="171"/>
      <c r="BL702" s="171"/>
      <c r="BM702" s="171"/>
      <c r="BN702" s="171"/>
      <c r="BO702" s="171"/>
      <c r="BP702" s="171"/>
      <c r="BQ702" s="171"/>
      <c r="BR702" s="171"/>
      <c r="BS702" s="171"/>
      <c r="BT702" s="171"/>
      <c r="BU702" s="171"/>
      <c r="BV702" s="171"/>
      <c r="BW702" s="171"/>
      <c r="BX702" s="171"/>
      <c r="BY702" s="171"/>
      <c r="BZ702" s="171"/>
      <c r="CA702" s="171"/>
      <c r="CB702" s="171"/>
      <c r="CC702" s="171"/>
      <c r="CD702" s="171"/>
      <c r="CE702" s="171"/>
      <c r="CF702" s="171"/>
      <c r="CG702" s="171"/>
      <c r="CH702" s="171"/>
      <c r="CI702" s="171"/>
      <c r="CJ702" s="171"/>
      <c r="CK702" s="171"/>
      <c r="CL702" s="171"/>
      <c r="CM702" s="171"/>
      <c r="CN702" s="171"/>
      <c r="CO702" s="171"/>
      <c r="CP702" s="171"/>
      <c r="CQ702" s="171"/>
      <c r="CR702" s="171"/>
      <c r="CS702" s="171"/>
      <c r="CT702" s="171"/>
      <c r="CU702" s="171"/>
      <c r="CV702" s="171"/>
      <c r="CW702" s="171"/>
      <c r="CX702" s="171"/>
      <c r="CY702" s="171"/>
      <c r="CZ702" s="171"/>
    </row>
    <row r="703" ht="25.15" customHeight="true" x14ac:dyDescent="0.2">
      <c r="C703" s="474"/>
      <c r="D703" s="474"/>
      <c r="E703" s="474"/>
      <c r="F703" s="474"/>
      <c r="G703" s="474"/>
      <c r="H703" s="474"/>
      <c r="I703" s="474"/>
      <c r="J703" s="474"/>
      <c r="K703" s="474"/>
      <c r="L703" s="474"/>
      <c r="M703" s="474"/>
      <c r="N703" s="474"/>
      <c r="O703" s="474"/>
      <c r="P703" s="474"/>
      <c r="Q703" s="474"/>
      <c r="BA703" s="171"/>
      <c r="BB703" s="256"/>
      <c r="BC703" s="171"/>
      <c r="BD703" s="171"/>
      <c r="BE703" s="171"/>
      <c r="BF703" s="171"/>
      <c r="BG703" s="171"/>
      <c r="BH703" s="171"/>
      <c r="BI703" s="171"/>
      <c r="BJ703" s="171"/>
      <c r="BK703" s="171"/>
      <c r="BL703" s="171"/>
      <c r="BM703" s="171"/>
      <c r="BN703" s="171"/>
      <c r="BO703" s="171"/>
      <c r="BP703" s="171"/>
      <c r="BQ703" s="171"/>
      <c r="BR703" s="171"/>
      <c r="BS703" s="171"/>
      <c r="BT703" s="171"/>
      <c r="BU703" s="171"/>
      <c r="BV703" s="171"/>
      <c r="BW703" s="171"/>
      <c r="BX703" s="171"/>
      <c r="BY703" s="171"/>
      <c r="BZ703" s="171"/>
      <c r="CA703" s="171"/>
      <c r="CB703" s="171"/>
      <c r="CC703" s="171"/>
      <c r="CD703" s="171"/>
      <c r="CE703" s="171"/>
      <c r="CF703" s="171"/>
      <c r="CG703" s="171"/>
      <c r="CH703" s="171"/>
      <c r="CI703" s="171"/>
      <c r="CJ703" s="171"/>
      <c r="CK703" s="171"/>
      <c r="CL703" s="171"/>
      <c r="CM703" s="171"/>
      <c r="CN703" s="171"/>
      <c r="CO703" s="171"/>
      <c r="CP703" s="171"/>
      <c r="CQ703" s="171"/>
      <c r="CR703" s="171"/>
      <c r="CS703" s="171"/>
      <c r="CT703" s="171"/>
      <c r="CU703" s="171"/>
      <c r="CV703" s="171"/>
      <c r="CW703" s="171"/>
      <c r="CX703" s="171"/>
      <c r="CY703" s="171"/>
      <c r="CZ703" s="171"/>
    </row>
    <row r="704" ht="25.15" customHeight="true" x14ac:dyDescent="0.2">
      <c r="C704" s="474"/>
      <c r="D704" s="474"/>
      <c r="E704" s="474"/>
      <c r="F704" s="474"/>
      <c r="G704" s="474"/>
      <c r="H704" s="474"/>
      <c r="I704" s="474"/>
      <c r="J704" s="474"/>
      <c r="K704" s="474"/>
      <c r="L704" s="474"/>
      <c r="M704" s="474"/>
      <c r="N704" s="474"/>
      <c r="O704" s="474"/>
      <c r="P704" s="474"/>
      <c r="Q704" s="474"/>
      <c r="BA704" s="171"/>
      <c r="BB704" s="256"/>
      <c r="BC704" s="171"/>
      <c r="BD704" s="171"/>
      <c r="BE704" s="171"/>
      <c r="BF704" s="171"/>
      <c r="BG704" s="171"/>
      <c r="BH704" s="171"/>
      <c r="BI704" s="171"/>
      <c r="BJ704" s="171"/>
      <c r="BK704" s="171"/>
      <c r="BL704" s="171"/>
      <c r="BM704" s="171"/>
      <c r="BN704" s="171"/>
      <c r="BO704" s="171"/>
      <c r="BP704" s="171"/>
      <c r="BQ704" s="171"/>
      <c r="BR704" s="171"/>
      <c r="BS704" s="171"/>
      <c r="BT704" s="171"/>
      <c r="BU704" s="171"/>
      <c r="BV704" s="171"/>
      <c r="BW704" s="171"/>
      <c r="BX704" s="171"/>
      <c r="BY704" s="171"/>
      <c r="BZ704" s="171"/>
      <c r="CA704" s="171"/>
      <c r="CB704" s="171"/>
      <c r="CC704" s="171"/>
      <c r="CD704" s="171"/>
      <c r="CE704" s="171"/>
      <c r="CF704" s="171"/>
      <c r="CG704" s="171"/>
      <c r="CH704" s="171"/>
      <c r="CI704" s="171"/>
      <c r="CJ704" s="171"/>
      <c r="CK704" s="171"/>
      <c r="CL704" s="171"/>
      <c r="CM704" s="171"/>
      <c r="CN704" s="171"/>
      <c r="CO704" s="171"/>
      <c r="CP704" s="171"/>
      <c r="CQ704" s="171"/>
      <c r="CR704" s="171"/>
      <c r="CS704" s="171"/>
      <c r="CT704" s="171"/>
      <c r="CU704" s="171"/>
      <c r="CV704" s="171"/>
      <c r="CW704" s="171"/>
      <c r="CX704" s="171"/>
      <c r="CY704" s="171"/>
      <c r="CZ704" s="171"/>
    </row>
    <row r="705" ht="25.15" customHeight="true" x14ac:dyDescent="0.2">
      <c r="C705" s="474"/>
      <c r="D705" s="474"/>
      <c r="E705" s="474"/>
      <c r="F705" s="474"/>
      <c r="G705" s="474"/>
      <c r="H705" s="474"/>
      <c r="I705" s="474"/>
      <c r="J705" s="474"/>
      <c r="K705" s="474"/>
      <c r="L705" s="474"/>
      <c r="M705" s="474"/>
      <c r="N705" s="474"/>
      <c r="O705" s="474"/>
      <c r="P705" s="474"/>
      <c r="Q705" s="474"/>
      <c r="BA705" s="171"/>
      <c r="BB705" s="256"/>
      <c r="BC705" s="171"/>
      <c r="BD705" s="171"/>
      <c r="BE705" s="171"/>
      <c r="BF705" s="171"/>
      <c r="BG705" s="171"/>
      <c r="BH705" s="171"/>
      <c r="BI705" s="171"/>
      <c r="BJ705" s="171"/>
      <c r="BK705" s="171"/>
      <c r="BL705" s="171"/>
      <c r="BM705" s="171"/>
      <c r="BN705" s="171"/>
      <c r="BO705" s="171"/>
      <c r="BP705" s="171"/>
      <c r="BQ705" s="171"/>
      <c r="BR705" s="171"/>
      <c r="BS705" s="171"/>
      <c r="BT705" s="171"/>
      <c r="BU705" s="171"/>
      <c r="BV705" s="171"/>
      <c r="BW705" s="171"/>
      <c r="BX705" s="171"/>
      <c r="BY705" s="171"/>
      <c r="BZ705" s="171"/>
      <c r="CA705" s="171"/>
      <c r="CB705" s="171"/>
      <c r="CC705" s="171"/>
      <c r="CD705" s="171"/>
      <c r="CE705" s="171"/>
      <c r="CF705" s="171"/>
      <c r="CG705" s="171"/>
      <c r="CH705" s="171"/>
      <c r="CI705" s="171"/>
      <c r="CJ705" s="171"/>
      <c r="CK705" s="171"/>
      <c r="CL705" s="171"/>
      <c r="CM705" s="171"/>
      <c r="CN705" s="171"/>
      <c r="CO705" s="171"/>
      <c r="CP705" s="171"/>
      <c r="CQ705" s="171"/>
      <c r="CR705" s="171"/>
      <c r="CS705" s="171"/>
      <c r="CT705" s="171"/>
      <c r="CU705" s="171"/>
      <c r="CV705" s="171"/>
      <c r="CW705" s="171"/>
      <c r="CX705" s="171"/>
      <c r="CY705" s="171"/>
      <c r="CZ705" s="171"/>
    </row>
    <row r="706" ht="25.15" customHeight="true" x14ac:dyDescent="0.2">
      <c r="C706" s="474"/>
      <c r="D706" s="474"/>
      <c r="E706" s="474"/>
      <c r="F706" s="474"/>
      <c r="G706" s="474"/>
      <c r="H706" s="474"/>
      <c r="I706" s="474"/>
      <c r="J706" s="474"/>
      <c r="K706" s="474"/>
      <c r="L706" s="474"/>
      <c r="M706" s="474"/>
      <c r="N706" s="474"/>
      <c r="O706" s="474"/>
      <c r="P706" s="474"/>
      <c r="Q706" s="474"/>
      <c r="BA706" s="171"/>
      <c r="BB706" s="256"/>
      <c r="BC706" s="171"/>
      <c r="BD706" s="171"/>
      <c r="BE706" s="171"/>
      <c r="BF706" s="171"/>
      <c r="BG706" s="171"/>
      <c r="BH706" s="171"/>
      <c r="BI706" s="171"/>
      <c r="BJ706" s="171"/>
      <c r="BK706" s="171"/>
      <c r="BL706" s="171"/>
      <c r="BM706" s="171"/>
      <c r="BN706" s="171"/>
      <c r="BO706" s="171"/>
      <c r="BP706" s="171"/>
      <c r="BQ706" s="171"/>
      <c r="BR706" s="171"/>
      <c r="BS706" s="171"/>
      <c r="BT706" s="171"/>
      <c r="BU706" s="171"/>
      <c r="BV706" s="171"/>
      <c r="BW706" s="171"/>
      <c r="BX706" s="171"/>
      <c r="BY706" s="171"/>
      <c r="BZ706" s="171"/>
      <c r="CA706" s="171"/>
      <c r="CB706" s="171"/>
      <c r="CC706" s="171"/>
      <c r="CD706" s="171"/>
      <c r="CE706" s="171"/>
      <c r="CF706" s="171"/>
      <c r="CG706" s="171"/>
      <c r="CH706" s="171"/>
      <c r="CI706" s="171"/>
      <c r="CJ706" s="171"/>
      <c r="CK706" s="171"/>
      <c r="CL706" s="171"/>
      <c r="CM706" s="171"/>
      <c r="CN706" s="171"/>
      <c r="CO706" s="171"/>
      <c r="CP706" s="171"/>
      <c r="CQ706" s="171"/>
      <c r="CR706" s="171"/>
      <c r="CS706" s="171"/>
      <c r="CT706" s="171"/>
      <c r="CU706" s="171"/>
      <c r="CV706" s="171"/>
      <c r="CW706" s="171"/>
      <c r="CX706" s="171"/>
      <c r="CY706" s="171"/>
      <c r="CZ706" s="171"/>
    </row>
    <row r="707" ht="25.15" customHeight="true" x14ac:dyDescent="0.2">
      <c r="C707" s="474"/>
      <c r="D707" s="474"/>
      <c r="E707" s="474"/>
      <c r="F707" s="474"/>
      <c r="G707" s="474"/>
      <c r="H707" s="474"/>
      <c r="I707" s="474"/>
      <c r="J707" s="474"/>
      <c r="K707" s="474"/>
      <c r="L707" s="474"/>
      <c r="M707" s="474"/>
      <c r="N707" s="474"/>
      <c r="O707" s="474"/>
      <c r="P707" s="474"/>
      <c r="Q707" s="474"/>
      <c r="BA707" s="171"/>
      <c r="BB707" s="256"/>
      <c r="BC707" s="171"/>
      <c r="BD707" s="171"/>
      <c r="BE707" s="171"/>
      <c r="BF707" s="171"/>
      <c r="BG707" s="171"/>
      <c r="BH707" s="171"/>
      <c r="BI707" s="171"/>
      <c r="BJ707" s="171"/>
      <c r="BK707" s="171"/>
      <c r="BL707" s="171"/>
      <c r="BM707" s="171"/>
      <c r="BN707" s="171"/>
      <c r="BO707" s="171"/>
      <c r="BP707" s="171"/>
      <c r="BQ707" s="171"/>
      <c r="BR707" s="171"/>
      <c r="BS707" s="171"/>
      <c r="BT707" s="171"/>
      <c r="BU707" s="171"/>
      <c r="BV707" s="171"/>
      <c r="BW707" s="171"/>
      <c r="BX707" s="171"/>
      <c r="BY707" s="171"/>
      <c r="BZ707" s="171"/>
      <c r="CA707" s="171"/>
      <c r="CB707" s="171"/>
      <c r="CC707" s="171"/>
      <c r="CD707" s="171"/>
      <c r="CE707" s="171"/>
      <c r="CF707" s="171"/>
      <c r="CG707" s="171"/>
      <c r="CH707" s="171"/>
      <c r="CI707" s="171"/>
      <c r="CJ707" s="171"/>
      <c r="CK707" s="171"/>
      <c r="CL707" s="171"/>
      <c r="CM707" s="171"/>
      <c r="CN707" s="171"/>
      <c r="CO707" s="171"/>
      <c r="CP707" s="171"/>
      <c r="CQ707" s="171"/>
      <c r="CR707" s="171"/>
      <c r="CS707" s="171"/>
      <c r="CT707" s="171"/>
      <c r="CU707" s="171"/>
      <c r="CV707" s="171"/>
      <c r="CW707" s="171"/>
      <c r="CX707" s="171"/>
      <c r="CY707" s="171"/>
      <c r="CZ707" s="171"/>
    </row>
    <row r="708" ht="25.15" customHeight="true" x14ac:dyDescent="0.2">
      <c r="C708" s="474"/>
      <c r="D708" s="474"/>
      <c r="E708" s="474"/>
      <c r="F708" s="474"/>
      <c r="G708" s="474"/>
      <c r="H708" s="474"/>
      <c r="I708" s="474"/>
      <c r="J708" s="474"/>
      <c r="K708" s="474"/>
      <c r="L708" s="474"/>
      <c r="M708" s="474"/>
      <c r="N708" s="474"/>
      <c r="O708" s="474"/>
      <c r="P708" s="474"/>
      <c r="Q708" s="474"/>
      <c r="BA708" s="171"/>
      <c r="BB708" s="256"/>
      <c r="BC708" s="171"/>
      <c r="BD708" s="171"/>
      <c r="BE708" s="171"/>
      <c r="BF708" s="171"/>
      <c r="BG708" s="171"/>
      <c r="BH708" s="171"/>
      <c r="BI708" s="171"/>
      <c r="BJ708" s="171"/>
      <c r="BK708" s="171"/>
      <c r="BL708" s="171"/>
      <c r="BM708" s="171"/>
      <c r="BN708" s="171"/>
      <c r="BO708" s="171"/>
      <c r="BP708" s="171"/>
      <c r="BQ708" s="171"/>
      <c r="BR708" s="171"/>
      <c r="BS708" s="171"/>
      <c r="BT708" s="171"/>
      <c r="BU708" s="171"/>
      <c r="BV708" s="171"/>
      <c r="BW708" s="171"/>
      <c r="BX708" s="171"/>
      <c r="BY708" s="171"/>
      <c r="BZ708" s="171"/>
      <c r="CA708" s="171"/>
      <c r="CB708" s="171"/>
      <c r="CC708" s="171"/>
      <c r="CD708" s="171"/>
      <c r="CE708" s="171"/>
      <c r="CF708" s="171"/>
      <c r="CG708" s="171"/>
      <c r="CH708" s="171"/>
      <c r="CI708" s="171"/>
      <c r="CJ708" s="171"/>
      <c r="CK708" s="171"/>
      <c r="CL708" s="171"/>
      <c r="CM708" s="171"/>
      <c r="CN708" s="171"/>
      <c r="CO708" s="171"/>
      <c r="CP708" s="171"/>
      <c r="CQ708" s="171"/>
      <c r="CR708" s="171"/>
      <c r="CS708" s="171"/>
      <c r="CT708" s="171"/>
      <c r="CU708" s="171"/>
      <c r="CV708" s="171"/>
      <c r="CW708" s="171"/>
      <c r="CX708" s="171"/>
      <c r="CY708" s="171"/>
      <c r="CZ708" s="171"/>
    </row>
    <row r="709" ht="25.15" customHeight="true" x14ac:dyDescent="0.2">
      <c r="C709" s="474"/>
      <c r="D709" s="474"/>
      <c r="E709" s="474"/>
      <c r="F709" s="474"/>
      <c r="G709" s="474"/>
      <c r="H709" s="474"/>
      <c r="I709" s="474"/>
      <c r="J709" s="474"/>
      <c r="K709" s="474"/>
      <c r="L709" s="474"/>
      <c r="M709" s="474"/>
      <c r="N709" s="474"/>
      <c r="O709" s="474"/>
      <c r="P709" s="474"/>
      <c r="Q709" s="474"/>
      <c r="BA709" s="171"/>
      <c r="BB709" s="256"/>
      <c r="BC709" s="171"/>
      <c r="BD709" s="171"/>
      <c r="BE709" s="171"/>
      <c r="BF709" s="171"/>
      <c r="BG709" s="171"/>
      <c r="BH709" s="171"/>
      <c r="BI709" s="171"/>
      <c r="BJ709" s="171"/>
      <c r="BK709" s="171"/>
      <c r="BL709" s="171"/>
      <c r="BM709" s="171"/>
      <c r="BN709" s="171"/>
      <c r="BO709" s="171"/>
      <c r="BP709" s="171"/>
      <c r="BQ709" s="171"/>
      <c r="BR709" s="171"/>
      <c r="BS709" s="171"/>
      <c r="BT709" s="171"/>
      <c r="BU709" s="171"/>
      <c r="BV709" s="171"/>
      <c r="BW709" s="171"/>
      <c r="BX709" s="171"/>
      <c r="BY709" s="171"/>
      <c r="BZ709" s="171"/>
      <c r="CA709" s="171"/>
      <c r="CB709" s="171"/>
      <c r="CC709" s="171"/>
      <c r="CD709" s="171"/>
      <c r="CE709" s="171"/>
      <c r="CF709" s="171"/>
      <c r="CG709" s="171"/>
      <c r="CH709" s="171"/>
      <c r="CI709" s="171"/>
      <c r="CJ709" s="171"/>
      <c r="CK709" s="171"/>
      <c r="CL709" s="171"/>
      <c r="CM709" s="171"/>
      <c r="CN709" s="171"/>
      <c r="CO709" s="171"/>
      <c r="CP709" s="171"/>
      <c r="CQ709" s="171"/>
      <c r="CR709" s="171"/>
      <c r="CS709" s="171"/>
      <c r="CT709" s="171"/>
      <c r="CU709" s="171"/>
      <c r="CV709" s="171"/>
      <c r="CW709" s="171"/>
      <c r="CX709" s="171"/>
      <c r="CY709" s="171"/>
      <c r="CZ709" s="171"/>
    </row>
    <row r="710" ht="25.15" customHeight="true" x14ac:dyDescent="0.2">
      <c r="C710" s="474"/>
      <c r="D710" s="474"/>
      <c r="E710" s="474"/>
      <c r="F710" s="474"/>
      <c r="G710" s="474"/>
      <c r="H710" s="474"/>
      <c r="I710" s="474"/>
      <c r="J710" s="474"/>
      <c r="K710" s="474"/>
      <c r="L710" s="474"/>
      <c r="M710" s="474"/>
      <c r="N710" s="474"/>
      <c r="O710" s="474"/>
      <c r="P710" s="474"/>
      <c r="Q710" s="474"/>
      <c r="BA710" s="171"/>
      <c r="BB710" s="256"/>
      <c r="BC710" s="171"/>
      <c r="BD710" s="171"/>
      <c r="BE710" s="171"/>
      <c r="BF710" s="171"/>
      <c r="BG710" s="171"/>
      <c r="BH710" s="171"/>
      <c r="BI710" s="171"/>
      <c r="BJ710" s="171"/>
      <c r="BK710" s="171"/>
      <c r="BL710" s="171"/>
      <c r="BM710" s="171"/>
      <c r="BN710" s="171"/>
      <c r="BO710" s="171"/>
      <c r="BP710" s="171"/>
      <c r="BQ710" s="171"/>
      <c r="BR710" s="171"/>
      <c r="BS710" s="171"/>
      <c r="BT710" s="171"/>
      <c r="BU710" s="171"/>
      <c r="BV710" s="171"/>
      <c r="BW710" s="171"/>
      <c r="BX710" s="171"/>
      <c r="BY710" s="171"/>
      <c r="BZ710" s="171"/>
      <c r="CA710" s="171"/>
      <c r="CB710" s="171"/>
      <c r="CC710" s="171"/>
      <c r="CD710" s="171"/>
      <c r="CE710" s="171"/>
      <c r="CF710" s="171"/>
      <c r="CG710" s="171"/>
      <c r="CH710" s="171"/>
      <c r="CI710" s="171"/>
      <c r="CJ710" s="171"/>
      <c r="CK710" s="171"/>
      <c r="CL710" s="171"/>
      <c r="CM710" s="171"/>
      <c r="CN710" s="171"/>
      <c r="CO710" s="171"/>
      <c r="CP710" s="171"/>
      <c r="CQ710" s="171"/>
      <c r="CR710" s="171"/>
      <c r="CS710" s="171"/>
      <c r="CT710" s="171"/>
      <c r="CU710" s="171"/>
      <c r="CV710" s="171"/>
      <c r="CW710" s="171"/>
      <c r="CX710" s="171"/>
      <c r="CY710" s="171"/>
      <c r="CZ710" s="171"/>
    </row>
    <row r="711" ht="25.15" customHeight="true" x14ac:dyDescent="0.2">
      <c r="C711" s="474"/>
      <c r="D711" s="474"/>
      <c r="E711" s="474"/>
      <c r="F711" s="474"/>
      <c r="G711" s="474"/>
      <c r="H711" s="474"/>
      <c r="I711" s="474"/>
      <c r="J711" s="474"/>
      <c r="K711" s="474"/>
      <c r="L711" s="474"/>
      <c r="M711" s="474"/>
      <c r="N711" s="474"/>
      <c r="O711" s="474"/>
      <c r="P711" s="474"/>
      <c r="Q711" s="474"/>
      <c r="BA711" s="171"/>
      <c r="BB711" s="256"/>
      <c r="BC711" s="171"/>
      <c r="BD711" s="171"/>
      <c r="BE711" s="171"/>
      <c r="BF711" s="171"/>
      <c r="BG711" s="171"/>
      <c r="BH711" s="171"/>
      <c r="BI711" s="171"/>
      <c r="BJ711" s="171"/>
      <c r="BK711" s="171"/>
      <c r="BL711" s="171"/>
      <c r="BM711" s="171"/>
      <c r="BN711" s="171"/>
      <c r="BO711" s="171"/>
      <c r="BP711" s="171"/>
      <c r="BQ711" s="171"/>
      <c r="BR711" s="171"/>
      <c r="BS711" s="171"/>
      <c r="BT711" s="171"/>
      <c r="BU711" s="171"/>
      <c r="BV711" s="171"/>
      <c r="BW711" s="171"/>
      <c r="BX711" s="171"/>
      <c r="BY711" s="171"/>
      <c r="BZ711" s="171"/>
      <c r="CA711" s="171"/>
      <c r="CB711" s="171"/>
      <c r="CC711" s="171"/>
      <c r="CD711" s="171"/>
      <c r="CE711" s="171"/>
      <c r="CF711" s="171"/>
      <c r="CG711" s="171"/>
      <c r="CH711" s="171"/>
      <c r="CI711" s="171"/>
      <c r="CJ711" s="171"/>
      <c r="CK711" s="171"/>
      <c r="CL711" s="171"/>
      <c r="CM711" s="171"/>
      <c r="CN711" s="171"/>
      <c r="CO711" s="171"/>
      <c r="CP711" s="171"/>
      <c r="CQ711" s="171"/>
      <c r="CR711" s="171"/>
      <c r="CS711" s="171"/>
      <c r="CT711" s="171"/>
      <c r="CU711" s="171"/>
      <c r="CV711" s="171"/>
      <c r="CW711" s="171"/>
      <c r="CX711" s="171"/>
      <c r="CY711" s="171"/>
      <c r="CZ711" s="171"/>
    </row>
    <row r="712" ht="25.15" customHeight="true" x14ac:dyDescent="0.2">
      <c r="C712" s="474"/>
      <c r="D712" s="474"/>
      <c r="E712" s="474"/>
      <c r="F712" s="474"/>
      <c r="G712" s="474"/>
      <c r="H712" s="474"/>
      <c r="I712" s="474"/>
      <c r="J712" s="474"/>
      <c r="K712" s="474"/>
      <c r="L712" s="474"/>
      <c r="M712" s="474"/>
      <c r="N712" s="474"/>
      <c r="O712" s="474"/>
      <c r="P712" s="474"/>
      <c r="Q712" s="474"/>
      <c r="BA712" s="171"/>
      <c r="BB712" s="256"/>
      <c r="BC712" s="171"/>
      <c r="BD712" s="171"/>
      <c r="BE712" s="171"/>
      <c r="BF712" s="171"/>
      <c r="BG712" s="171"/>
      <c r="BH712" s="171"/>
      <c r="BI712" s="171"/>
      <c r="BJ712" s="171"/>
      <c r="BK712" s="171"/>
      <c r="BL712" s="171"/>
      <c r="BM712" s="171"/>
      <c r="BN712" s="171"/>
      <c r="BO712" s="171"/>
      <c r="BP712" s="171"/>
      <c r="BQ712" s="171"/>
      <c r="BR712" s="171"/>
      <c r="BS712" s="171"/>
      <c r="BT712" s="171"/>
      <c r="BU712" s="171"/>
      <c r="BV712" s="171"/>
      <c r="BW712" s="171"/>
      <c r="BX712" s="171"/>
      <c r="BY712" s="171"/>
      <c r="BZ712" s="171"/>
      <c r="CA712" s="171"/>
      <c r="CB712" s="171"/>
      <c r="CC712" s="171"/>
      <c r="CD712" s="171"/>
      <c r="CE712" s="171"/>
      <c r="CF712" s="171"/>
      <c r="CG712" s="171"/>
      <c r="CH712" s="171"/>
      <c r="CI712" s="171"/>
      <c r="CJ712" s="171"/>
      <c r="CK712" s="171"/>
      <c r="CL712" s="171"/>
      <c r="CM712" s="171"/>
      <c r="CN712" s="171"/>
      <c r="CO712" s="171"/>
      <c r="CP712" s="171"/>
      <c r="CQ712" s="171"/>
      <c r="CR712" s="171"/>
      <c r="CS712" s="171"/>
      <c r="CT712" s="171"/>
      <c r="CU712" s="171"/>
      <c r="CV712" s="171"/>
      <c r="CW712" s="171"/>
      <c r="CX712" s="171"/>
      <c r="CY712" s="171"/>
      <c r="CZ712" s="171"/>
    </row>
    <row r="713" ht="25.15" customHeight="true" x14ac:dyDescent="0.2">
      <c r="C713" s="474"/>
      <c r="D713" s="474"/>
      <c r="E713" s="474"/>
      <c r="F713" s="474"/>
      <c r="G713" s="474"/>
      <c r="H713" s="474"/>
      <c r="I713" s="474"/>
      <c r="J713" s="474"/>
      <c r="K713" s="474"/>
      <c r="L713" s="474"/>
      <c r="M713" s="474"/>
      <c r="N713" s="474"/>
      <c r="O713" s="474"/>
      <c r="P713" s="474"/>
      <c r="Q713" s="474"/>
      <c r="BA713" s="171"/>
      <c r="BB713" s="256"/>
      <c r="BC713" s="171"/>
      <c r="BD713" s="171"/>
      <c r="BE713" s="171"/>
      <c r="BF713" s="171"/>
      <c r="BG713" s="171"/>
      <c r="BH713" s="171"/>
      <c r="BI713" s="171"/>
      <c r="BJ713" s="171"/>
      <c r="BK713" s="171"/>
      <c r="BL713" s="171"/>
      <c r="BM713" s="171"/>
      <c r="BN713" s="171"/>
      <c r="BO713" s="171"/>
      <c r="BP713" s="171"/>
      <c r="BQ713" s="171"/>
      <c r="BR713" s="171"/>
      <c r="BS713" s="171"/>
      <c r="BT713" s="171"/>
      <c r="BU713" s="171"/>
      <c r="BV713" s="171"/>
      <c r="BW713" s="171"/>
      <c r="BX713" s="171"/>
      <c r="BY713" s="171"/>
      <c r="BZ713" s="171"/>
      <c r="CA713" s="171"/>
      <c r="CB713" s="171"/>
      <c r="CC713" s="171"/>
      <c r="CD713" s="171"/>
      <c r="CE713" s="171"/>
      <c r="CF713" s="171"/>
      <c r="CG713" s="171"/>
      <c r="CH713" s="171"/>
      <c r="CI713" s="171"/>
      <c r="CJ713" s="171"/>
      <c r="CK713" s="171"/>
      <c r="CL713" s="171"/>
      <c r="CM713" s="171"/>
      <c r="CN713" s="171"/>
      <c r="CO713" s="171"/>
      <c r="CP713" s="171"/>
      <c r="CQ713" s="171"/>
      <c r="CR713" s="171"/>
      <c r="CS713" s="171"/>
      <c r="CT713" s="171"/>
      <c r="CU713" s="171"/>
      <c r="CV713" s="171"/>
      <c r="CW713" s="171"/>
      <c r="CX713" s="171"/>
      <c r="CY713" s="171"/>
      <c r="CZ713" s="171"/>
    </row>
    <row r="714" ht="25.15" customHeight="true" x14ac:dyDescent="0.2">
      <c r="C714" s="474"/>
      <c r="D714" s="474"/>
      <c r="E714" s="474"/>
      <c r="F714" s="474"/>
      <c r="G714" s="474"/>
      <c r="H714" s="474"/>
      <c r="I714" s="474"/>
      <c r="J714" s="474"/>
      <c r="K714" s="474"/>
      <c r="L714" s="474"/>
      <c r="M714" s="474"/>
      <c r="N714" s="474"/>
      <c r="O714" s="474"/>
      <c r="P714" s="474"/>
      <c r="Q714" s="474"/>
      <c r="BA714" s="171"/>
      <c r="BB714" s="256"/>
      <c r="BC714" s="171"/>
      <c r="BD714" s="171"/>
      <c r="BE714" s="171"/>
      <c r="BF714" s="171"/>
      <c r="BG714" s="171"/>
      <c r="BH714" s="171"/>
      <c r="BI714" s="171"/>
      <c r="BJ714" s="171"/>
      <c r="BK714" s="171"/>
      <c r="BL714" s="171"/>
      <c r="BM714" s="171"/>
      <c r="BN714" s="171"/>
      <c r="BO714" s="171"/>
      <c r="BP714" s="171"/>
      <c r="BQ714" s="171"/>
      <c r="BR714" s="171"/>
      <c r="BS714" s="171"/>
      <c r="BT714" s="171"/>
      <c r="BU714" s="171"/>
      <c r="BV714" s="171"/>
      <c r="BW714" s="171"/>
      <c r="BX714" s="171"/>
      <c r="BY714" s="171"/>
      <c r="BZ714" s="171"/>
      <c r="CA714" s="171"/>
      <c r="CB714" s="171"/>
      <c r="CC714" s="171"/>
      <c r="CD714" s="171"/>
      <c r="CE714" s="171"/>
      <c r="CF714" s="171"/>
      <c r="CG714" s="171"/>
      <c r="CH714" s="171"/>
      <c r="CI714" s="171"/>
      <c r="CJ714" s="171"/>
      <c r="CK714" s="171"/>
      <c r="CL714" s="171"/>
      <c r="CM714" s="171"/>
      <c r="CN714" s="171"/>
      <c r="CO714" s="171"/>
      <c r="CP714" s="171"/>
      <c r="CQ714" s="171"/>
      <c r="CR714" s="171"/>
      <c r="CS714" s="171"/>
      <c r="CT714" s="171"/>
      <c r="CU714" s="171"/>
      <c r="CV714" s="171"/>
      <c r="CW714" s="171"/>
      <c r="CX714" s="171"/>
      <c r="CY714" s="171"/>
      <c r="CZ714" s="171"/>
    </row>
    <row r="715" ht="25.15" customHeight="true" x14ac:dyDescent="0.2">
      <c r="C715" s="474"/>
      <c r="D715" s="474"/>
      <c r="E715" s="474"/>
      <c r="F715" s="474"/>
      <c r="G715" s="474"/>
      <c r="H715" s="474"/>
      <c r="I715" s="474"/>
      <c r="J715" s="474"/>
      <c r="K715" s="474"/>
      <c r="L715" s="474"/>
      <c r="M715" s="474"/>
      <c r="N715" s="474"/>
      <c r="O715" s="474"/>
      <c r="P715" s="474"/>
      <c r="Q715" s="474"/>
      <c r="BA715" s="171"/>
      <c r="BB715" s="256"/>
      <c r="BC715" s="171"/>
      <c r="BD715" s="171"/>
      <c r="BE715" s="171"/>
      <c r="BF715" s="171"/>
      <c r="BG715" s="171"/>
      <c r="BH715" s="171"/>
      <c r="BI715" s="171"/>
      <c r="BJ715" s="171"/>
      <c r="BK715" s="171"/>
      <c r="BL715" s="171"/>
      <c r="BM715" s="171"/>
      <c r="BN715" s="171"/>
      <c r="BO715" s="171"/>
      <c r="BP715" s="171"/>
      <c r="BQ715" s="171"/>
      <c r="BR715" s="171"/>
      <c r="BS715" s="171"/>
      <c r="BT715" s="171"/>
      <c r="BU715" s="171"/>
      <c r="BV715" s="171"/>
      <c r="BW715" s="171"/>
      <c r="BX715" s="171"/>
      <c r="BY715" s="171"/>
      <c r="BZ715" s="171"/>
      <c r="CA715" s="171"/>
      <c r="CB715" s="171"/>
      <c r="CC715" s="171"/>
      <c r="CD715" s="171"/>
      <c r="CE715" s="171"/>
      <c r="CF715" s="171"/>
      <c r="CG715" s="171"/>
      <c r="CH715" s="171"/>
      <c r="CI715" s="171"/>
      <c r="CJ715" s="171"/>
      <c r="CK715" s="171"/>
      <c r="CL715" s="171"/>
      <c r="CM715" s="171"/>
      <c r="CN715" s="171"/>
      <c r="CO715" s="171"/>
      <c r="CP715" s="171"/>
      <c r="CQ715" s="171"/>
      <c r="CR715" s="171"/>
      <c r="CS715" s="171"/>
      <c r="CT715" s="171"/>
      <c r="CU715" s="171"/>
      <c r="CV715" s="171"/>
      <c r="CW715" s="171"/>
      <c r="CX715" s="171"/>
      <c r="CY715" s="171"/>
      <c r="CZ715" s="171"/>
    </row>
    <row r="716" ht="25.15" customHeight="true" x14ac:dyDescent="0.2">
      <c r="C716" s="474"/>
      <c r="D716" s="474"/>
      <c r="E716" s="474"/>
      <c r="F716" s="474"/>
      <c r="G716" s="474"/>
      <c r="H716" s="474"/>
      <c r="I716" s="474"/>
      <c r="J716" s="474"/>
      <c r="K716" s="474"/>
      <c r="L716" s="474"/>
      <c r="M716" s="474"/>
      <c r="N716" s="474"/>
      <c r="O716" s="474"/>
      <c r="P716" s="474"/>
      <c r="Q716" s="474"/>
      <c r="BA716" s="171"/>
      <c r="BB716" s="256"/>
      <c r="BC716" s="171"/>
      <c r="BD716" s="171"/>
      <c r="BE716" s="171"/>
      <c r="BF716" s="171"/>
      <c r="BG716" s="171"/>
      <c r="BH716" s="171"/>
      <c r="BI716" s="171"/>
      <c r="BJ716" s="171"/>
      <c r="BK716" s="171"/>
      <c r="BL716" s="171"/>
      <c r="BM716" s="171"/>
      <c r="BN716" s="171"/>
      <c r="BO716" s="171"/>
      <c r="BP716" s="171"/>
      <c r="BQ716" s="171"/>
      <c r="BR716" s="171"/>
      <c r="BS716" s="171"/>
      <c r="BT716" s="171"/>
      <c r="BU716" s="171"/>
      <c r="BV716" s="171"/>
      <c r="BW716" s="171"/>
      <c r="BX716" s="171"/>
      <c r="BY716" s="171"/>
      <c r="BZ716" s="171"/>
      <c r="CA716" s="171"/>
      <c r="CB716" s="171"/>
      <c r="CC716" s="171"/>
      <c r="CD716" s="171"/>
      <c r="CE716" s="171"/>
      <c r="CF716" s="171"/>
      <c r="CG716" s="171"/>
      <c r="CH716" s="171"/>
      <c r="CI716" s="171"/>
      <c r="CJ716" s="171"/>
      <c r="CK716" s="171"/>
      <c r="CL716" s="171"/>
      <c r="CM716" s="171"/>
      <c r="CN716" s="171"/>
      <c r="CO716" s="171"/>
      <c r="CP716" s="171"/>
      <c r="CQ716" s="171"/>
      <c r="CR716" s="171"/>
      <c r="CS716" s="171"/>
      <c r="CT716" s="171"/>
      <c r="CU716" s="171"/>
      <c r="CV716" s="171"/>
      <c r="CW716" s="171"/>
      <c r="CX716" s="171"/>
      <c r="CY716" s="171"/>
      <c r="CZ716" s="171"/>
    </row>
    <row r="717" ht="25.15" customHeight="true" x14ac:dyDescent="0.2">
      <c r="C717" s="474"/>
      <c r="D717" s="474"/>
      <c r="E717" s="474"/>
      <c r="F717" s="474"/>
      <c r="G717" s="474"/>
      <c r="H717" s="474"/>
      <c r="I717" s="474"/>
      <c r="J717" s="474"/>
      <c r="K717" s="474"/>
      <c r="L717" s="474"/>
      <c r="M717" s="474"/>
      <c r="N717" s="474"/>
      <c r="O717" s="474"/>
      <c r="P717" s="474"/>
      <c r="Q717" s="474"/>
      <c r="BA717" s="171"/>
      <c r="BB717" s="256"/>
      <c r="BC717" s="171"/>
      <c r="BD717" s="171"/>
      <c r="BE717" s="171"/>
      <c r="BF717" s="171"/>
      <c r="BG717" s="171"/>
      <c r="BH717" s="171"/>
      <c r="BI717" s="171"/>
      <c r="BJ717" s="171"/>
      <c r="BK717" s="171"/>
      <c r="BL717" s="171"/>
      <c r="BM717" s="171"/>
      <c r="BN717" s="171"/>
      <c r="BO717" s="171"/>
      <c r="BP717" s="171"/>
      <c r="BQ717" s="171"/>
      <c r="BR717" s="171"/>
      <c r="BS717" s="171"/>
      <c r="BT717" s="171"/>
      <c r="BU717" s="171"/>
      <c r="BV717" s="171"/>
      <c r="BW717" s="171"/>
      <c r="BX717" s="171"/>
      <c r="BY717" s="171"/>
      <c r="BZ717" s="171"/>
      <c r="CA717" s="171"/>
      <c r="CB717" s="171"/>
      <c r="CC717" s="171"/>
      <c r="CD717" s="171"/>
      <c r="CE717" s="171"/>
      <c r="CF717" s="171"/>
      <c r="CG717" s="171"/>
      <c r="CH717" s="171"/>
      <c r="CI717" s="171"/>
      <c r="CJ717" s="171"/>
      <c r="CK717" s="171"/>
      <c r="CL717" s="171"/>
      <c r="CM717" s="171"/>
      <c r="CN717" s="171"/>
      <c r="CO717" s="171"/>
      <c r="CP717" s="171"/>
      <c r="CQ717" s="171"/>
      <c r="CR717" s="171"/>
      <c r="CS717" s="171"/>
      <c r="CT717" s="171"/>
      <c r="CU717" s="171"/>
      <c r="CV717" s="171"/>
      <c r="CW717" s="171"/>
      <c r="CX717" s="171"/>
      <c r="CY717" s="171"/>
      <c r="CZ717" s="171"/>
    </row>
    <row r="718" ht="25.15" customHeight="true" x14ac:dyDescent="0.2">
      <c r="C718" s="474"/>
      <c r="D718" s="474"/>
      <c r="E718" s="474"/>
      <c r="F718" s="474"/>
      <c r="G718" s="474"/>
      <c r="H718" s="474"/>
      <c r="I718" s="474"/>
      <c r="J718" s="474"/>
      <c r="K718" s="474"/>
      <c r="L718" s="474"/>
      <c r="M718" s="474"/>
      <c r="N718" s="474"/>
      <c r="O718" s="474"/>
      <c r="P718" s="474"/>
      <c r="Q718" s="474"/>
      <c r="BA718" s="171"/>
      <c r="BB718" s="256"/>
      <c r="BC718" s="171"/>
      <c r="BD718" s="171"/>
      <c r="BE718" s="171"/>
      <c r="BF718" s="171"/>
      <c r="BG718" s="171"/>
      <c r="BH718" s="171"/>
      <c r="BI718" s="171"/>
      <c r="BJ718" s="171"/>
      <c r="BK718" s="171"/>
      <c r="BL718" s="171"/>
      <c r="BM718" s="171"/>
      <c r="BN718" s="171"/>
      <c r="BO718" s="171"/>
      <c r="BP718" s="171"/>
      <c r="BQ718" s="171"/>
      <c r="BR718" s="171"/>
      <c r="BS718" s="171"/>
      <c r="BT718" s="171"/>
      <c r="BU718" s="171"/>
      <c r="BV718" s="171"/>
      <c r="BW718" s="171"/>
      <c r="BX718" s="171"/>
      <c r="BY718" s="171"/>
      <c r="BZ718" s="171"/>
      <c r="CA718" s="171"/>
      <c r="CB718" s="171"/>
      <c r="CC718" s="171"/>
      <c r="CD718" s="171"/>
      <c r="CE718" s="171"/>
      <c r="CF718" s="171"/>
      <c r="CG718" s="171"/>
      <c r="CH718" s="171"/>
      <c r="CI718" s="171"/>
      <c r="CJ718" s="171"/>
      <c r="CK718" s="171"/>
      <c r="CL718" s="171"/>
      <c r="CM718" s="171"/>
      <c r="CN718" s="171"/>
      <c r="CO718" s="171"/>
      <c r="CP718" s="171"/>
      <c r="CQ718" s="171"/>
      <c r="CR718" s="171"/>
      <c r="CS718" s="171"/>
      <c r="CT718" s="171"/>
      <c r="CU718" s="171"/>
      <c r="CV718" s="171"/>
      <c r="CW718" s="171"/>
      <c r="CX718" s="171"/>
      <c r="CY718" s="171"/>
      <c r="CZ718" s="171"/>
    </row>
    <row r="719" ht="25.15" customHeight="true" x14ac:dyDescent="0.2">
      <c r="C719" s="474"/>
      <c r="D719" s="474"/>
      <c r="E719" s="474"/>
      <c r="F719" s="474"/>
      <c r="G719" s="474"/>
      <c r="H719" s="474"/>
      <c r="I719" s="474"/>
      <c r="J719" s="474"/>
      <c r="K719" s="474"/>
      <c r="L719" s="474"/>
      <c r="M719" s="474"/>
      <c r="N719" s="474"/>
      <c r="O719" s="474"/>
      <c r="P719" s="474"/>
      <c r="Q719" s="474"/>
      <c r="BA719" s="171"/>
      <c r="BB719" s="256"/>
      <c r="BC719" s="171"/>
      <c r="BD719" s="171"/>
      <c r="BE719" s="171"/>
      <c r="BF719" s="171"/>
      <c r="BG719" s="171"/>
      <c r="BH719" s="171"/>
      <c r="BI719" s="171"/>
      <c r="BJ719" s="171"/>
      <c r="BK719" s="171"/>
      <c r="BL719" s="171"/>
      <c r="BM719" s="171"/>
      <c r="BN719" s="171"/>
      <c r="BO719" s="171"/>
      <c r="BP719" s="171"/>
      <c r="BQ719" s="171"/>
      <c r="BR719" s="171"/>
      <c r="BS719" s="171"/>
      <c r="BT719" s="171"/>
      <c r="BU719" s="171"/>
      <c r="BV719" s="171"/>
      <c r="BW719" s="171"/>
      <c r="BX719" s="171"/>
      <c r="BY719" s="171"/>
      <c r="BZ719" s="171"/>
      <c r="CA719" s="171"/>
      <c r="CB719" s="171"/>
      <c r="CC719" s="171"/>
      <c r="CD719" s="171"/>
      <c r="CE719" s="171"/>
      <c r="CF719" s="171"/>
      <c r="CG719" s="171"/>
      <c r="CH719" s="171"/>
      <c r="CI719" s="171"/>
      <c r="CJ719" s="171"/>
      <c r="CK719" s="171"/>
      <c r="CL719" s="171"/>
      <c r="CM719" s="171"/>
      <c r="CN719" s="171"/>
      <c r="CO719" s="171"/>
      <c r="CP719" s="171"/>
      <c r="CQ719" s="171"/>
      <c r="CR719" s="171"/>
      <c r="CS719" s="171"/>
      <c r="CT719" s="171"/>
      <c r="CU719" s="171"/>
      <c r="CV719" s="171"/>
      <c r="CW719" s="171"/>
      <c r="CX719" s="171"/>
      <c r="CY719" s="171"/>
      <c r="CZ719" s="171"/>
    </row>
    <row r="720" ht="25.15" customHeight="true" x14ac:dyDescent="0.2">
      <c r="C720" s="474"/>
      <c r="D720" s="474"/>
      <c r="E720" s="474"/>
      <c r="F720" s="474"/>
      <c r="G720" s="474"/>
      <c r="H720" s="474"/>
      <c r="I720" s="474"/>
      <c r="J720" s="474"/>
      <c r="K720" s="474"/>
      <c r="L720" s="474"/>
      <c r="M720" s="474"/>
      <c r="N720" s="474"/>
      <c r="O720" s="474"/>
      <c r="P720" s="474"/>
      <c r="Q720" s="474"/>
      <c r="BA720" s="171"/>
      <c r="BB720" s="256"/>
      <c r="BC720" s="171"/>
      <c r="BD720" s="171"/>
      <c r="BE720" s="171"/>
      <c r="BF720" s="171"/>
      <c r="BG720" s="171"/>
      <c r="BH720" s="171"/>
      <c r="BI720" s="171"/>
      <c r="BJ720" s="171"/>
      <c r="BK720" s="171"/>
      <c r="BL720" s="171"/>
      <c r="BM720" s="171"/>
      <c r="BN720" s="171"/>
      <c r="BO720" s="171"/>
      <c r="BP720" s="171"/>
      <c r="BQ720" s="171"/>
      <c r="BR720" s="171"/>
      <c r="BS720" s="171"/>
      <c r="BT720" s="171"/>
      <c r="BU720" s="171"/>
      <c r="BV720" s="171"/>
      <c r="BW720" s="171"/>
      <c r="BX720" s="171"/>
      <c r="BY720" s="171"/>
      <c r="BZ720" s="171"/>
      <c r="CA720" s="171"/>
      <c r="CB720" s="171"/>
      <c r="CC720" s="171"/>
      <c r="CD720" s="171"/>
      <c r="CE720" s="171"/>
      <c r="CF720" s="171"/>
      <c r="CG720" s="171"/>
      <c r="CH720" s="171"/>
      <c r="CI720" s="171"/>
      <c r="CJ720" s="171"/>
      <c r="CK720" s="171"/>
      <c r="CL720" s="171"/>
      <c r="CM720" s="171"/>
      <c r="CN720" s="171"/>
      <c r="CO720" s="171"/>
      <c r="CP720" s="171"/>
      <c r="CQ720" s="171"/>
      <c r="CR720" s="171"/>
      <c r="CS720" s="171"/>
      <c r="CT720" s="171"/>
      <c r="CU720" s="171"/>
      <c r="CV720" s="171"/>
      <c r="CW720" s="171"/>
      <c r="CX720" s="171"/>
      <c r="CY720" s="171"/>
      <c r="CZ720" s="171"/>
    </row>
    <row r="721" ht="25.15" customHeight="true" x14ac:dyDescent="0.2">
      <c r="C721" s="474"/>
      <c r="D721" s="474"/>
      <c r="E721" s="474"/>
      <c r="F721" s="474"/>
      <c r="G721" s="474"/>
      <c r="H721" s="474"/>
      <c r="I721" s="474"/>
      <c r="J721" s="474"/>
      <c r="K721" s="474"/>
      <c r="L721" s="474"/>
      <c r="M721" s="474"/>
      <c r="N721" s="474"/>
      <c r="O721" s="474"/>
      <c r="P721" s="474"/>
      <c r="Q721" s="474"/>
      <c r="BA721" s="171"/>
      <c r="BB721" s="256"/>
      <c r="BC721" s="171"/>
      <c r="BD721" s="171"/>
      <c r="BE721" s="171"/>
      <c r="BF721" s="171"/>
      <c r="BG721" s="171"/>
      <c r="BH721" s="171"/>
      <c r="BI721" s="171"/>
      <c r="BJ721" s="171"/>
      <c r="BK721" s="171"/>
      <c r="BL721" s="171"/>
      <c r="BM721" s="171"/>
      <c r="BN721" s="171"/>
      <c r="BO721" s="171"/>
      <c r="BP721" s="171"/>
      <c r="BQ721" s="171"/>
      <c r="BR721" s="171"/>
      <c r="BS721" s="171"/>
      <c r="BT721" s="171"/>
      <c r="BU721" s="171"/>
      <c r="BV721" s="171"/>
      <c r="BW721" s="171"/>
      <c r="BX721" s="171"/>
      <c r="BY721" s="171"/>
      <c r="BZ721" s="171"/>
      <c r="CA721" s="171"/>
      <c r="CB721" s="171"/>
      <c r="CC721" s="171"/>
      <c r="CD721" s="171"/>
      <c r="CE721" s="171"/>
      <c r="CF721" s="171"/>
      <c r="CG721" s="171"/>
      <c r="CH721" s="171"/>
      <c r="CI721" s="171"/>
      <c r="CJ721" s="171"/>
      <c r="CK721" s="171"/>
      <c r="CL721" s="171"/>
      <c r="CM721" s="171"/>
      <c r="CN721" s="171"/>
      <c r="CO721" s="171"/>
      <c r="CP721" s="171"/>
      <c r="CQ721" s="171"/>
      <c r="CR721" s="171"/>
      <c r="CS721" s="171"/>
      <c r="CT721" s="171"/>
      <c r="CU721" s="171"/>
      <c r="CV721" s="171"/>
      <c r="CW721" s="171"/>
      <c r="CX721" s="171"/>
      <c r="CY721" s="171"/>
      <c r="CZ721" s="171"/>
    </row>
    <row r="722" ht="25.15" customHeight="true" x14ac:dyDescent="0.2">
      <c r="C722" s="474"/>
      <c r="D722" s="474"/>
      <c r="E722" s="474"/>
      <c r="F722" s="474"/>
      <c r="G722" s="474"/>
      <c r="H722" s="474"/>
      <c r="I722" s="474"/>
      <c r="J722" s="474"/>
      <c r="K722" s="474"/>
      <c r="L722" s="474"/>
      <c r="M722" s="474"/>
      <c r="N722" s="474"/>
      <c r="O722" s="474"/>
      <c r="P722" s="474"/>
      <c r="Q722" s="474"/>
      <c r="BA722" s="171"/>
      <c r="BB722" s="256"/>
      <c r="BC722" s="171"/>
      <c r="BD722" s="171"/>
      <c r="BE722" s="171"/>
      <c r="BF722" s="171"/>
      <c r="BG722" s="171"/>
      <c r="BH722" s="171"/>
      <c r="BI722" s="171"/>
      <c r="BJ722" s="171"/>
      <c r="BK722" s="171"/>
      <c r="BL722" s="171"/>
      <c r="BM722" s="171"/>
      <c r="BN722" s="171"/>
      <c r="BO722" s="171"/>
      <c r="BP722" s="171"/>
      <c r="BQ722" s="171"/>
      <c r="BR722" s="171"/>
      <c r="BS722" s="171"/>
      <c r="BT722" s="171"/>
      <c r="BU722" s="171"/>
      <c r="BV722" s="171"/>
      <c r="BW722" s="171"/>
      <c r="BX722" s="171"/>
      <c r="BY722" s="171"/>
      <c r="BZ722" s="171"/>
      <c r="CA722" s="171"/>
      <c r="CB722" s="171"/>
      <c r="CC722" s="171"/>
      <c r="CD722" s="171"/>
      <c r="CE722" s="171"/>
      <c r="CF722" s="171"/>
      <c r="CG722" s="171"/>
      <c r="CH722" s="171"/>
      <c r="CI722" s="171"/>
      <c r="CJ722" s="171"/>
      <c r="CK722" s="171"/>
      <c r="CL722" s="171"/>
      <c r="CM722" s="171"/>
      <c r="CN722" s="171"/>
      <c r="CO722" s="171"/>
      <c r="CP722" s="171"/>
      <c r="CQ722" s="171"/>
      <c r="CR722" s="171"/>
      <c r="CS722" s="171"/>
      <c r="CT722" s="171"/>
      <c r="CU722" s="171"/>
      <c r="CV722" s="171"/>
      <c r="CW722" s="171"/>
      <c r="CX722" s="171"/>
      <c r="CY722" s="171"/>
      <c r="CZ722" s="171"/>
    </row>
    <row r="723" ht="25.15" customHeight="true" x14ac:dyDescent="0.2">
      <c r="C723" s="474"/>
      <c r="D723" s="474"/>
      <c r="E723" s="474"/>
      <c r="F723" s="474"/>
      <c r="G723" s="474"/>
      <c r="H723" s="474"/>
      <c r="I723" s="474"/>
      <c r="J723" s="474"/>
      <c r="K723" s="474"/>
      <c r="L723" s="474"/>
      <c r="M723" s="474"/>
      <c r="N723" s="474"/>
      <c r="O723" s="474"/>
      <c r="P723" s="474"/>
      <c r="Q723" s="474"/>
      <c r="BA723" s="171"/>
      <c r="BB723" s="256"/>
      <c r="BC723" s="171"/>
      <c r="BD723" s="171"/>
      <c r="BE723" s="171"/>
      <c r="BF723" s="171"/>
      <c r="BG723" s="171"/>
      <c r="BH723" s="171"/>
      <c r="BI723" s="171"/>
      <c r="BJ723" s="171"/>
      <c r="BK723" s="171"/>
      <c r="BL723" s="171"/>
      <c r="BM723" s="171"/>
      <c r="BN723" s="171"/>
      <c r="BO723" s="171"/>
      <c r="BP723" s="171"/>
      <c r="BQ723" s="171"/>
      <c r="BR723" s="171"/>
      <c r="BS723" s="171"/>
      <c r="BT723" s="171"/>
      <c r="BU723" s="171"/>
      <c r="BV723" s="171"/>
      <c r="BW723" s="171"/>
      <c r="BX723" s="171"/>
      <c r="BY723" s="171"/>
      <c r="BZ723" s="171"/>
      <c r="CA723" s="171"/>
      <c r="CB723" s="171"/>
      <c r="CC723" s="171"/>
      <c r="CD723" s="171"/>
      <c r="CE723" s="171"/>
      <c r="CF723" s="171"/>
      <c r="CG723" s="171"/>
      <c r="CH723" s="171"/>
      <c r="CI723" s="171"/>
      <c r="CJ723" s="171"/>
      <c r="CK723" s="171"/>
      <c r="CL723" s="171"/>
      <c r="CM723" s="171"/>
      <c r="CN723" s="171"/>
      <c r="CO723" s="171"/>
      <c r="CP723" s="171"/>
      <c r="CQ723" s="171"/>
      <c r="CR723" s="171"/>
      <c r="CS723" s="171"/>
      <c r="CT723" s="171"/>
      <c r="CU723" s="171"/>
      <c r="CV723" s="171"/>
      <c r="CW723" s="171"/>
      <c r="CX723" s="171"/>
      <c r="CY723" s="171"/>
      <c r="CZ723" s="171"/>
    </row>
    <row r="724" ht="25.15" customHeight="true" x14ac:dyDescent="0.2">
      <c r="C724" s="474"/>
      <c r="D724" s="474"/>
      <c r="E724" s="474"/>
      <c r="F724" s="474"/>
      <c r="G724" s="474"/>
      <c r="H724" s="474"/>
      <c r="I724" s="474"/>
      <c r="J724" s="474"/>
      <c r="K724" s="474"/>
      <c r="L724" s="474"/>
      <c r="M724" s="474"/>
      <c r="N724" s="474"/>
      <c r="O724" s="474"/>
      <c r="P724" s="474"/>
      <c r="Q724" s="474"/>
      <c r="BA724" s="171"/>
      <c r="BB724" s="256"/>
      <c r="BC724" s="171"/>
      <c r="BD724" s="171"/>
      <c r="BE724" s="171"/>
      <c r="BF724" s="171"/>
      <c r="BG724" s="171"/>
      <c r="BH724" s="171"/>
      <c r="BI724" s="171"/>
      <c r="BJ724" s="171"/>
      <c r="BK724" s="171"/>
      <c r="BL724" s="171"/>
      <c r="BM724" s="171"/>
      <c r="BN724" s="171"/>
      <c r="BO724" s="171"/>
      <c r="BP724" s="171"/>
      <c r="BQ724" s="171"/>
      <c r="BR724" s="171"/>
      <c r="BS724" s="171"/>
      <c r="BT724" s="171"/>
      <c r="BU724" s="171"/>
      <c r="BV724" s="171"/>
      <c r="BW724" s="171"/>
      <c r="BX724" s="171"/>
      <c r="BY724" s="171"/>
      <c r="BZ724" s="171"/>
      <c r="CA724" s="171"/>
      <c r="CB724" s="171"/>
      <c r="CC724" s="171"/>
      <c r="CD724" s="171"/>
      <c r="CE724" s="171"/>
      <c r="CF724" s="171"/>
      <c r="CG724" s="171"/>
      <c r="CH724" s="171"/>
      <c r="CI724" s="171"/>
      <c r="CJ724" s="171"/>
      <c r="CK724" s="171"/>
      <c r="CL724" s="171"/>
      <c r="CM724" s="171"/>
      <c r="CN724" s="171"/>
      <c r="CO724" s="171"/>
      <c r="CP724" s="171"/>
      <c r="CQ724" s="171"/>
      <c r="CR724" s="171"/>
      <c r="CS724" s="171"/>
      <c r="CT724" s="171"/>
      <c r="CU724" s="171"/>
      <c r="CV724" s="171"/>
      <c r="CW724" s="171"/>
      <c r="CX724" s="171"/>
      <c r="CY724" s="171"/>
      <c r="CZ724" s="171"/>
    </row>
    <row r="725" ht="25.15" customHeight="true" x14ac:dyDescent="0.2">
      <c r="C725" s="474"/>
      <c r="D725" s="474"/>
      <c r="E725" s="474"/>
      <c r="F725" s="474"/>
      <c r="G725" s="474"/>
      <c r="H725" s="474"/>
      <c r="I725" s="474"/>
      <c r="J725" s="474"/>
      <c r="K725" s="474"/>
      <c r="L725" s="474"/>
      <c r="M725" s="474"/>
      <c r="N725" s="474"/>
      <c r="O725" s="474"/>
      <c r="P725" s="474"/>
      <c r="Q725" s="474"/>
      <c r="BA725" s="171"/>
      <c r="BB725" s="256"/>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c r="CD725" s="171"/>
      <c r="CE725" s="171"/>
      <c r="CF725" s="171"/>
      <c r="CG725" s="171"/>
      <c r="CH725" s="171"/>
      <c r="CI725" s="171"/>
      <c r="CJ725" s="171"/>
      <c r="CK725" s="171"/>
      <c r="CL725" s="171"/>
      <c r="CM725" s="171"/>
      <c r="CN725" s="171"/>
      <c r="CO725" s="171"/>
      <c r="CP725" s="171"/>
      <c r="CQ725" s="171"/>
      <c r="CR725" s="171"/>
      <c r="CS725" s="171"/>
      <c r="CT725" s="171"/>
      <c r="CU725" s="171"/>
      <c r="CV725" s="171"/>
      <c r="CW725" s="171"/>
      <c r="CX725" s="171"/>
      <c r="CY725" s="171"/>
      <c r="CZ725" s="171"/>
    </row>
    <row r="726" ht="25.15" customHeight="true" x14ac:dyDescent="0.2">
      <c r="C726" s="474"/>
      <c r="D726" s="474"/>
      <c r="E726" s="474"/>
      <c r="F726" s="474"/>
      <c r="G726" s="474"/>
      <c r="H726" s="474"/>
      <c r="I726" s="474"/>
      <c r="J726" s="474"/>
      <c r="K726" s="474"/>
      <c r="L726" s="474"/>
      <c r="M726" s="474"/>
      <c r="N726" s="474"/>
      <c r="O726" s="474"/>
      <c r="P726" s="474"/>
      <c r="Q726" s="474"/>
      <c r="BA726" s="171"/>
      <c r="BB726" s="256"/>
      <c r="BC726" s="171"/>
      <c r="BD726" s="171"/>
      <c r="BE726" s="171"/>
      <c r="BF726" s="171"/>
      <c r="BG726" s="171"/>
      <c r="BH726" s="171"/>
      <c r="BI726" s="171"/>
      <c r="BJ726" s="171"/>
      <c r="BK726" s="171"/>
      <c r="BL726" s="171"/>
      <c r="BM726" s="171"/>
      <c r="BN726" s="171"/>
      <c r="BO726" s="171"/>
      <c r="BP726" s="171"/>
      <c r="BQ726" s="171"/>
      <c r="BR726" s="171"/>
      <c r="BS726" s="171"/>
      <c r="BT726" s="171"/>
      <c r="BU726" s="171"/>
      <c r="BV726" s="171"/>
      <c r="BW726" s="171"/>
      <c r="BX726" s="171"/>
      <c r="BY726" s="171"/>
      <c r="BZ726" s="171"/>
      <c r="CA726" s="171"/>
      <c r="CB726" s="171"/>
      <c r="CC726" s="171"/>
      <c r="CD726" s="171"/>
      <c r="CE726" s="171"/>
      <c r="CF726" s="171"/>
      <c r="CG726" s="171"/>
      <c r="CH726" s="171"/>
      <c r="CI726" s="171"/>
      <c r="CJ726" s="171"/>
      <c r="CK726" s="171"/>
      <c r="CL726" s="171"/>
      <c r="CM726" s="171"/>
      <c r="CN726" s="171"/>
      <c r="CO726" s="171"/>
      <c r="CP726" s="171"/>
      <c r="CQ726" s="171"/>
      <c r="CR726" s="171"/>
      <c r="CS726" s="171"/>
      <c r="CT726" s="171"/>
      <c r="CU726" s="171"/>
      <c r="CV726" s="171"/>
      <c r="CW726" s="171"/>
      <c r="CX726" s="171"/>
      <c r="CY726" s="171"/>
      <c r="CZ726" s="171"/>
    </row>
    <row r="727" ht="25.15" customHeight="true" x14ac:dyDescent="0.2">
      <c r="C727" s="474"/>
      <c r="D727" s="474"/>
      <c r="E727" s="474"/>
      <c r="F727" s="474"/>
      <c r="G727" s="474"/>
      <c r="H727" s="474"/>
      <c r="I727" s="474"/>
      <c r="J727" s="474"/>
      <c r="K727" s="474"/>
      <c r="L727" s="474"/>
      <c r="M727" s="474"/>
      <c r="N727" s="474"/>
      <c r="O727" s="474"/>
      <c r="P727" s="474"/>
      <c r="Q727" s="474"/>
      <c r="BA727" s="171"/>
      <c r="BB727" s="256"/>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c r="CM727" s="171"/>
      <c r="CN727" s="171"/>
      <c r="CO727" s="171"/>
      <c r="CP727" s="171"/>
      <c r="CQ727" s="171"/>
      <c r="CR727" s="171"/>
      <c r="CS727" s="171"/>
      <c r="CT727" s="171"/>
      <c r="CU727" s="171"/>
      <c r="CV727" s="171"/>
      <c r="CW727" s="171"/>
      <c r="CX727" s="171"/>
      <c r="CY727" s="171"/>
      <c r="CZ727" s="171"/>
    </row>
    <row r="728" ht="25.15" customHeight="true" x14ac:dyDescent="0.2">
      <c r="C728" s="474"/>
      <c r="D728" s="474"/>
      <c r="E728" s="474"/>
      <c r="F728" s="474"/>
      <c r="G728" s="474"/>
      <c r="H728" s="474"/>
      <c r="I728" s="474"/>
      <c r="J728" s="474"/>
      <c r="K728" s="474"/>
      <c r="L728" s="474"/>
      <c r="M728" s="474"/>
      <c r="N728" s="474"/>
      <c r="O728" s="474"/>
      <c r="P728" s="474"/>
      <c r="Q728" s="474"/>
      <c r="BA728" s="171"/>
      <c r="BB728" s="256"/>
      <c r="BC728" s="171"/>
      <c r="BD728" s="171"/>
      <c r="BE728" s="171"/>
      <c r="BF728" s="171"/>
      <c r="BG728" s="171"/>
      <c r="BH728" s="171"/>
      <c r="BI728" s="171"/>
      <c r="BJ728" s="171"/>
      <c r="BK728" s="171"/>
      <c r="BL728" s="171"/>
      <c r="BM728" s="171"/>
      <c r="BN728" s="171"/>
      <c r="BO728" s="171"/>
      <c r="BP728" s="171"/>
      <c r="BQ728" s="171"/>
      <c r="BR728" s="171"/>
      <c r="BS728" s="171"/>
      <c r="BT728" s="171"/>
      <c r="BU728" s="171"/>
      <c r="BV728" s="171"/>
      <c r="BW728" s="171"/>
      <c r="BX728" s="171"/>
      <c r="BY728" s="171"/>
      <c r="BZ728" s="171"/>
      <c r="CA728" s="171"/>
      <c r="CB728" s="171"/>
      <c r="CC728" s="171"/>
      <c r="CD728" s="171"/>
      <c r="CE728" s="171"/>
      <c r="CF728" s="171"/>
      <c r="CG728" s="171"/>
      <c r="CH728" s="171"/>
      <c r="CI728" s="171"/>
      <c r="CJ728" s="171"/>
      <c r="CK728" s="171"/>
      <c r="CL728" s="171"/>
      <c r="CM728" s="171"/>
      <c r="CN728" s="171"/>
      <c r="CO728" s="171"/>
      <c r="CP728" s="171"/>
      <c r="CQ728" s="171"/>
      <c r="CR728" s="171"/>
      <c r="CS728" s="171"/>
      <c r="CT728" s="171"/>
      <c r="CU728" s="171"/>
      <c r="CV728" s="171"/>
      <c r="CW728" s="171"/>
      <c r="CX728" s="171"/>
      <c r="CY728" s="171"/>
      <c r="CZ728" s="171"/>
    </row>
    <row r="729" ht="25.15" customHeight="true" x14ac:dyDescent="0.2">
      <c r="C729" s="474"/>
      <c r="D729" s="474"/>
      <c r="E729" s="474"/>
      <c r="F729" s="474"/>
      <c r="G729" s="474"/>
      <c r="H729" s="474"/>
      <c r="I729" s="474"/>
      <c r="J729" s="474"/>
      <c r="K729" s="474"/>
      <c r="L729" s="474"/>
      <c r="M729" s="474"/>
      <c r="N729" s="474"/>
      <c r="O729" s="474"/>
      <c r="P729" s="474"/>
      <c r="Q729" s="474"/>
      <c r="BA729" s="171"/>
      <c r="BB729" s="256"/>
      <c r="BC729" s="171"/>
      <c r="BD729" s="171"/>
      <c r="BE729" s="171"/>
      <c r="BF729" s="171"/>
      <c r="BG729" s="171"/>
      <c r="BH729" s="171"/>
      <c r="BI729" s="171"/>
      <c r="BJ729" s="171"/>
      <c r="BK729" s="171"/>
      <c r="BL729" s="171"/>
      <c r="BM729" s="171"/>
      <c r="BN729" s="171"/>
      <c r="BO729" s="171"/>
      <c r="BP729" s="171"/>
      <c r="BQ729" s="171"/>
      <c r="BR729" s="171"/>
      <c r="BS729" s="171"/>
      <c r="BT729" s="171"/>
      <c r="BU729" s="171"/>
      <c r="BV729" s="171"/>
      <c r="BW729" s="171"/>
      <c r="BX729" s="171"/>
      <c r="BY729" s="171"/>
      <c r="BZ729" s="171"/>
      <c r="CA729" s="171"/>
      <c r="CB729" s="171"/>
      <c r="CC729" s="171"/>
      <c r="CD729" s="171"/>
      <c r="CE729" s="171"/>
      <c r="CF729" s="171"/>
      <c r="CG729" s="171"/>
      <c r="CH729" s="171"/>
      <c r="CI729" s="171"/>
      <c r="CJ729" s="171"/>
      <c r="CK729" s="171"/>
      <c r="CL729" s="171"/>
      <c r="CM729" s="171"/>
      <c r="CN729" s="171"/>
      <c r="CO729" s="171"/>
      <c r="CP729" s="171"/>
      <c r="CQ729" s="171"/>
      <c r="CR729" s="171"/>
      <c r="CS729" s="171"/>
      <c r="CT729" s="171"/>
      <c r="CU729" s="171"/>
      <c r="CV729" s="171"/>
      <c r="CW729" s="171"/>
      <c r="CX729" s="171"/>
      <c r="CY729" s="171"/>
      <c r="CZ729" s="171"/>
    </row>
    <row r="730" ht="25.15" customHeight="true" x14ac:dyDescent="0.2">
      <c r="C730" s="474"/>
      <c r="D730" s="474"/>
      <c r="E730" s="474"/>
      <c r="F730" s="474"/>
      <c r="G730" s="474"/>
      <c r="H730" s="474"/>
      <c r="I730" s="474"/>
      <c r="J730" s="474"/>
      <c r="K730" s="474"/>
      <c r="L730" s="474"/>
      <c r="M730" s="474"/>
      <c r="N730" s="474"/>
      <c r="O730" s="474"/>
      <c r="P730" s="474"/>
      <c r="Q730" s="474"/>
      <c r="BA730" s="171"/>
      <c r="BB730" s="256"/>
      <c r="BC730" s="171"/>
      <c r="BD730" s="171"/>
      <c r="BE730" s="171"/>
      <c r="BF730" s="171"/>
      <c r="BG730" s="171"/>
      <c r="BH730" s="171"/>
      <c r="BI730" s="171"/>
      <c r="BJ730" s="171"/>
      <c r="BK730" s="171"/>
      <c r="BL730" s="171"/>
      <c r="BM730" s="171"/>
      <c r="BN730" s="171"/>
      <c r="BO730" s="171"/>
      <c r="BP730" s="171"/>
      <c r="BQ730" s="171"/>
      <c r="BR730" s="171"/>
      <c r="BS730" s="171"/>
      <c r="BT730" s="171"/>
      <c r="BU730" s="171"/>
      <c r="BV730" s="171"/>
      <c r="BW730" s="171"/>
      <c r="BX730" s="171"/>
      <c r="BY730" s="171"/>
      <c r="BZ730" s="171"/>
      <c r="CA730" s="171"/>
      <c r="CB730" s="171"/>
      <c r="CC730" s="171"/>
      <c r="CD730" s="171"/>
      <c r="CE730" s="171"/>
      <c r="CF730" s="171"/>
      <c r="CG730" s="171"/>
      <c r="CH730" s="171"/>
      <c r="CI730" s="171"/>
      <c r="CJ730" s="171"/>
      <c r="CK730" s="171"/>
      <c r="CL730" s="171"/>
      <c r="CM730" s="171"/>
      <c r="CN730" s="171"/>
      <c r="CO730" s="171"/>
      <c r="CP730" s="171"/>
      <c r="CQ730" s="171"/>
      <c r="CR730" s="171"/>
      <c r="CS730" s="171"/>
      <c r="CT730" s="171"/>
      <c r="CU730" s="171"/>
      <c r="CV730" s="171"/>
      <c r="CW730" s="171"/>
      <c r="CX730" s="171"/>
      <c r="CY730" s="171"/>
      <c r="CZ730" s="171"/>
    </row>
    <row r="731" ht="25.15" customHeight="true" x14ac:dyDescent="0.2">
      <c r="C731" s="474"/>
      <c r="D731" s="474"/>
      <c r="E731" s="474"/>
      <c r="F731" s="474"/>
      <c r="G731" s="474"/>
      <c r="H731" s="474"/>
      <c r="I731" s="474"/>
      <c r="J731" s="474"/>
      <c r="K731" s="474"/>
      <c r="L731" s="474"/>
      <c r="M731" s="474"/>
      <c r="N731" s="474"/>
      <c r="O731" s="474"/>
      <c r="P731" s="474"/>
      <c r="Q731" s="474"/>
      <c r="BA731" s="171"/>
      <c r="BB731" s="256"/>
      <c r="BC731" s="171"/>
      <c r="BD731" s="171"/>
      <c r="BE731" s="171"/>
      <c r="BF731" s="171"/>
      <c r="BG731" s="171"/>
      <c r="BH731" s="171"/>
      <c r="BI731" s="171"/>
      <c r="BJ731" s="171"/>
      <c r="BK731" s="171"/>
      <c r="BL731" s="171"/>
      <c r="BM731" s="171"/>
      <c r="BN731" s="171"/>
      <c r="BO731" s="171"/>
      <c r="BP731" s="171"/>
      <c r="BQ731" s="171"/>
      <c r="BR731" s="171"/>
      <c r="BS731" s="171"/>
      <c r="BT731" s="171"/>
      <c r="BU731" s="171"/>
      <c r="BV731" s="171"/>
      <c r="BW731" s="171"/>
      <c r="BX731" s="171"/>
      <c r="BY731" s="171"/>
      <c r="BZ731" s="171"/>
      <c r="CA731" s="171"/>
      <c r="CB731" s="171"/>
      <c r="CC731" s="171"/>
      <c r="CD731" s="171"/>
      <c r="CE731" s="171"/>
      <c r="CF731" s="171"/>
      <c r="CG731" s="171"/>
      <c r="CH731" s="171"/>
      <c r="CI731" s="171"/>
      <c r="CJ731" s="171"/>
      <c r="CK731" s="171"/>
      <c r="CL731" s="171"/>
      <c r="CM731" s="171"/>
      <c r="CN731" s="171"/>
      <c r="CO731" s="171"/>
      <c r="CP731" s="171"/>
      <c r="CQ731" s="171"/>
      <c r="CR731" s="171"/>
      <c r="CS731" s="171"/>
      <c r="CT731" s="171"/>
      <c r="CU731" s="171"/>
      <c r="CV731" s="171"/>
      <c r="CW731" s="171"/>
      <c r="CX731" s="171"/>
      <c r="CY731" s="171"/>
      <c r="CZ731" s="171"/>
    </row>
    <row r="732" ht="25.15" customHeight="true" x14ac:dyDescent="0.2">
      <c r="C732" s="474"/>
      <c r="D732" s="474"/>
      <c r="E732" s="474"/>
      <c r="F732" s="474"/>
      <c r="G732" s="474"/>
      <c r="H732" s="474"/>
      <c r="I732" s="474"/>
      <c r="J732" s="474"/>
      <c r="K732" s="474"/>
      <c r="L732" s="474"/>
      <c r="M732" s="474"/>
      <c r="N732" s="474"/>
      <c r="O732" s="474"/>
      <c r="P732" s="474"/>
      <c r="Q732" s="474"/>
      <c r="BA732" s="171"/>
      <c r="BB732" s="256"/>
      <c r="BC732" s="171"/>
      <c r="BD732" s="171"/>
      <c r="BE732" s="171"/>
      <c r="BF732" s="171"/>
      <c r="BG732" s="171"/>
      <c r="BH732" s="171"/>
      <c r="BI732" s="171"/>
      <c r="BJ732" s="171"/>
      <c r="BK732" s="171"/>
      <c r="BL732" s="171"/>
      <c r="BM732" s="171"/>
      <c r="BN732" s="171"/>
      <c r="BO732" s="171"/>
      <c r="BP732" s="171"/>
      <c r="BQ732" s="171"/>
      <c r="BR732" s="171"/>
      <c r="BS732" s="171"/>
      <c r="BT732" s="171"/>
      <c r="BU732" s="171"/>
      <c r="BV732" s="171"/>
      <c r="BW732" s="171"/>
      <c r="BX732" s="171"/>
      <c r="BY732" s="171"/>
      <c r="BZ732" s="171"/>
      <c r="CA732" s="171"/>
      <c r="CB732" s="171"/>
      <c r="CC732" s="171"/>
      <c r="CD732" s="171"/>
      <c r="CE732" s="171"/>
      <c r="CF732" s="171"/>
      <c r="CG732" s="171"/>
      <c r="CH732" s="171"/>
      <c r="CI732" s="171"/>
      <c r="CJ732" s="171"/>
      <c r="CK732" s="171"/>
      <c r="CL732" s="171"/>
      <c r="CM732" s="171"/>
      <c r="CN732" s="171"/>
      <c r="CO732" s="171"/>
      <c r="CP732" s="171"/>
      <c r="CQ732" s="171"/>
      <c r="CR732" s="171"/>
      <c r="CS732" s="171"/>
      <c r="CT732" s="171"/>
      <c r="CU732" s="171"/>
      <c r="CV732" s="171"/>
      <c r="CW732" s="171"/>
      <c r="CX732" s="171"/>
      <c r="CY732" s="171"/>
      <c r="CZ732" s="171"/>
    </row>
    <row r="733" ht="25.15" customHeight="true" x14ac:dyDescent="0.2">
      <c r="C733" s="474"/>
      <c r="D733" s="474"/>
      <c r="E733" s="474"/>
      <c r="F733" s="474"/>
      <c r="G733" s="474"/>
      <c r="H733" s="474"/>
      <c r="I733" s="474"/>
      <c r="J733" s="474"/>
      <c r="K733" s="474"/>
      <c r="L733" s="474"/>
      <c r="M733" s="474"/>
      <c r="N733" s="474"/>
      <c r="O733" s="474"/>
      <c r="P733" s="474"/>
      <c r="Q733" s="474"/>
      <c r="BA733" s="171"/>
      <c r="BB733" s="256"/>
      <c r="BC733" s="171"/>
      <c r="BD733" s="171"/>
      <c r="BE733" s="171"/>
      <c r="BF733" s="171"/>
      <c r="BG733" s="171"/>
      <c r="BH733" s="171"/>
      <c r="BI733" s="171"/>
      <c r="BJ733" s="171"/>
      <c r="BK733" s="171"/>
      <c r="BL733" s="171"/>
      <c r="BM733" s="171"/>
      <c r="BN733" s="171"/>
      <c r="BO733" s="171"/>
      <c r="BP733" s="171"/>
      <c r="BQ733" s="171"/>
      <c r="BR733" s="171"/>
      <c r="BS733" s="171"/>
      <c r="BT733" s="171"/>
      <c r="BU733" s="171"/>
      <c r="BV733" s="171"/>
      <c r="BW733" s="171"/>
      <c r="BX733" s="171"/>
      <c r="BY733" s="171"/>
      <c r="BZ733" s="171"/>
      <c r="CA733" s="171"/>
      <c r="CB733" s="171"/>
      <c r="CC733" s="171"/>
      <c r="CD733" s="171"/>
      <c r="CE733" s="171"/>
      <c r="CF733" s="171"/>
      <c r="CG733" s="171"/>
      <c r="CH733" s="171"/>
      <c r="CI733" s="171"/>
      <c r="CJ733" s="171"/>
      <c r="CK733" s="171"/>
      <c r="CL733" s="171"/>
      <c r="CM733" s="171"/>
      <c r="CN733" s="171"/>
      <c r="CO733" s="171"/>
      <c r="CP733" s="171"/>
      <c r="CQ733" s="171"/>
      <c r="CR733" s="171"/>
      <c r="CS733" s="171"/>
      <c r="CT733" s="171"/>
      <c r="CU733" s="171"/>
      <c r="CV733" s="171"/>
      <c r="CW733" s="171"/>
      <c r="CX733" s="171"/>
      <c r="CY733" s="171"/>
      <c r="CZ733" s="171"/>
    </row>
    <row r="734" ht="25.15" customHeight="true" x14ac:dyDescent="0.2">
      <c r="C734" s="474"/>
      <c r="D734" s="474"/>
      <c r="E734" s="474"/>
      <c r="F734" s="474"/>
      <c r="G734" s="474"/>
      <c r="H734" s="474"/>
      <c r="I734" s="474"/>
      <c r="J734" s="474"/>
      <c r="K734" s="474"/>
      <c r="L734" s="474"/>
      <c r="M734" s="474"/>
      <c r="N734" s="474"/>
      <c r="O734" s="474"/>
      <c r="P734" s="474"/>
      <c r="Q734" s="474"/>
      <c r="BA734" s="171"/>
      <c r="BB734" s="256"/>
      <c r="BC734" s="171"/>
      <c r="BD734" s="171"/>
      <c r="BE734" s="171"/>
      <c r="BF734" s="171"/>
      <c r="BG734" s="171"/>
      <c r="BH734" s="171"/>
      <c r="BI734" s="171"/>
      <c r="BJ734" s="171"/>
      <c r="BK734" s="171"/>
      <c r="BL734" s="171"/>
      <c r="BM734" s="171"/>
      <c r="BN734" s="171"/>
      <c r="BO734" s="171"/>
      <c r="BP734" s="171"/>
      <c r="BQ734" s="171"/>
      <c r="BR734" s="171"/>
      <c r="BS734" s="171"/>
      <c r="BT734" s="171"/>
      <c r="BU734" s="171"/>
      <c r="BV734" s="171"/>
      <c r="BW734" s="171"/>
      <c r="BX734" s="171"/>
      <c r="BY734" s="171"/>
      <c r="BZ734" s="171"/>
      <c r="CA734" s="171"/>
      <c r="CB734" s="171"/>
      <c r="CC734" s="171"/>
      <c r="CD734" s="171"/>
      <c r="CE734" s="171"/>
      <c r="CF734" s="171"/>
      <c r="CG734" s="171"/>
      <c r="CH734" s="171"/>
      <c r="CI734" s="171"/>
      <c r="CJ734" s="171"/>
      <c r="CK734" s="171"/>
      <c r="CL734" s="171"/>
      <c r="CM734" s="171"/>
      <c r="CN734" s="171"/>
      <c r="CO734" s="171"/>
      <c r="CP734" s="171"/>
      <c r="CQ734" s="171"/>
      <c r="CR734" s="171"/>
      <c r="CS734" s="171"/>
      <c r="CT734" s="171"/>
      <c r="CU734" s="171"/>
      <c r="CV734" s="171"/>
      <c r="CW734" s="171"/>
      <c r="CX734" s="171"/>
      <c r="CY734" s="171"/>
      <c r="CZ734" s="171"/>
    </row>
    <row r="735" ht="25.15" customHeight="true" x14ac:dyDescent="0.2">
      <c r="C735" s="474"/>
      <c r="D735" s="474"/>
      <c r="E735" s="474"/>
      <c r="F735" s="474"/>
      <c r="G735" s="474"/>
      <c r="H735" s="474"/>
      <c r="I735" s="474"/>
      <c r="J735" s="474"/>
      <c r="K735" s="474"/>
      <c r="L735" s="474"/>
      <c r="M735" s="474"/>
      <c r="N735" s="474"/>
      <c r="O735" s="474"/>
      <c r="P735" s="474"/>
      <c r="Q735" s="474"/>
      <c r="BA735" s="171"/>
      <c r="BB735" s="256"/>
      <c r="BC735" s="171"/>
      <c r="BD735" s="171"/>
      <c r="BE735" s="171"/>
      <c r="BF735" s="171"/>
      <c r="BG735" s="171"/>
      <c r="BH735" s="171"/>
      <c r="BI735" s="171"/>
      <c r="BJ735" s="171"/>
      <c r="BK735" s="171"/>
      <c r="BL735" s="171"/>
      <c r="BM735" s="171"/>
      <c r="BN735" s="171"/>
      <c r="BO735" s="171"/>
      <c r="BP735" s="171"/>
      <c r="BQ735" s="171"/>
      <c r="BR735" s="171"/>
      <c r="BS735" s="171"/>
      <c r="BT735" s="171"/>
      <c r="BU735" s="171"/>
      <c r="BV735" s="171"/>
      <c r="BW735" s="171"/>
      <c r="BX735" s="171"/>
      <c r="BY735" s="171"/>
      <c r="BZ735" s="171"/>
      <c r="CA735" s="171"/>
      <c r="CB735" s="171"/>
      <c r="CC735" s="171"/>
      <c r="CD735" s="171"/>
      <c r="CE735" s="171"/>
      <c r="CF735" s="171"/>
      <c r="CG735" s="171"/>
      <c r="CH735" s="171"/>
      <c r="CI735" s="171"/>
      <c r="CJ735" s="171"/>
      <c r="CK735" s="171"/>
      <c r="CL735" s="171"/>
      <c r="CM735" s="171"/>
      <c r="CN735" s="171"/>
      <c r="CO735" s="171"/>
      <c r="CP735" s="171"/>
      <c r="CQ735" s="171"/>
      <c r="CR735" s="171"/>
      <c r="CS735" s="171"/>
      <c r="CT735" s="171"/>
      <c r="CU735" s="171"/>
      <c r="CV735" s="171"/>
      <c r="CW735" s="171"/>
      <c r="CX735" s="171"/>
      <c r="CY735" s="171"/>
      <c r="CZ735" s="171"/>
    </row>
    <row r="736" ht="25.15" customHeight="true" x14ac:dyDescent="0.2">
      <c r="C736" s="474"/>
      <c r="D736" s="474"/>
      <c r="E736" s="474"/>
      <c r="F736" s="474"/>
      <c r="G736" s="474"/>
      <c r="H736" s="474"/>
      <c r="I736" s="474"/>
      <c r="J736" s="474"/>
      <c r="K736" s="474"/>
      <c r="L736" s="474"/>
      <c r="M736" s="474"/>
      <c r="N736" s="474"/>
      <c r="O736" s="474"/>
      <c r="P736" s="474"/>
      <c r="Q736" s="474"/>
      <c r="BA736" s="171"/>
      <c r="BB736" s="256"/>
      <c r="BC736" s="171"/>
      <c r="BD736" s="171"/>
      <c r="BE736" s="171"/>
      <c r="BF736" s="171"/>
      <c r="BG736" s="171"/>
      <c r="BH736" s="171"/>
      <c r="BI736" s="171"/>
      <c r="BJ736" s="171"/>
      <c r="BK736" s="171"/>
      <c r="BL736" s="171"/>
      <c r="BM736" s="171"/>
      <c r="BN736" s="171"/>
      <c r="BO736" s="171"/>
      <c r="BP736" s="171"/>
      <c r="BQ736" s="171"/>
      <c r="BR736" s="171"/>
      <c r="BS736" s="171"/>
      <c r="BT736" s="171"/>
      <c r="BU736" s="171"/>
      <c r="BV736" s="171"/>
      <c r="BW736" s="171"/>
      <c r="BX736" s="171"/>
      <c r="BY736" s="171"/>
      <c r="BZ736" s="171"/>
      <c r="CA736" s="171"/>
      <c r="CB736" s="171"/>
      <c r="CC736" s="171"/>
      <c r="CD736" s="171"/>
      <c r="CE736" s="171"/>
      <c r="CF736" s="171"/>
      <c r="CG736" s="171"/>
      <c r="CH736" s="171"/>
      <c r="CI736" s="171"/>
      <c r="CJ736" s="171"/>
      <c r="CK736" s="171"/>
      <c r="CL736" s="171"/>
      <c r="CM736" s="171"/>
      <c r="CN736" s="171"/>
      <c r="CO736" s="171"/>
      <c r="CP736" s="171"/>
      <c r="CQ736" s="171"/>
      <c r="CR736" s="171"/>
      <c r="CS736" s="171"/>
      <c r="CT736" s="171"/>
      <c r="CU736" s="171"/>
      <c r="CV736" s="171"/>
      <c r="CW736" s="171"/>
      <c r="CX736" s="171"/>
      <c r="CY736" s="171"/>
      <c r="CZ736" s="171"/>
    </row>
    <row r="737" ht="25.15" customHeight="true" x14ac:dyDescent="0.2">
      <c r="C737" s="474"/>
      <c r="D737" s="474"/>
      <c r="E737" s="474"/>
      <c r="F737" s="474"/>
      <c r="G737" s="474"/>
      <c r="H737" s="474"/>
      <c r="I737" s="474"/>
      <c r="J737" s="474"/>
      <c r="K737" s="474"/>
      <c r="L737" s="474"/>
      <c r="M737" s="474"/>
      <c r="N737" s="474"/>
      <c r="O737" s="474"/>
      <c r="P737" s="474"/>
      <c r="Q737" s="474"/>
      <c r="BA737" s="171"/>
      <c r="BB737" s="256"/>
      <c r="BC737" s="171"/>
      <c r="BD737" s="171"/>
      <c r="BE737" s="171"/>
      <c r="BF737" s="171"/>
      <c r="BG737" s="171"/>
      <c r="BH737" s="171"/>
      <c r="BI737" s="171"/>
      <c r="BJ737" s="171"/>
      <c r="BK737" s="171"/>
      <c r="BL737" s="171"/>
      <c r="BM737" s="171"/>
      <c r="BN737" s="171"/>
      <c r="BO737" s="171"/>
      <c r="BP737" s="171"/>
      <c r="BQ737" s="171"/>
      <c r="BR737" s="171"/>
      <c r="BS737" s="171"/>
      <c r="BT737" s="171"/>
      <c r="BU737" s="171"/>
      <c r="BV737" s="171"/>
      <c r="BW737" s="171"/>
      <c r="BX737" s="171"/>
      <c r="BY737" s="171"/>
      <c r="BZ737" s="171"/>
      <c r="CA737" s="171"/>
      <c r="CB737" s="171"/>
      <c r="CC737" s="171"/>
      <c r="CD737" s="171"/>
      <c r="CE737" s="171"/>
      <c r="CF737" s="171"/>
      <c r="CG737" s="171"/>
      <c r="CH737" s="171"/>
      <c r="CI737" s="171"/>
      <c r="CJ737" s="171"/>
      <c r="CK737" s="171"/>
      <c r="CL737" s="171"/>
      <c r="CM737" s="171"/>
      <c r="CN737" s="171"/>
      <c r="CO737" s="171"/>
      <c r="CP737" s="171"/>
      <c r="CQ737" s="171"/>
      <c r="CR737" s="171"/>
      <c r="CS737" s="171"/>
      <c r="CT737" s="171"/>
      <c r="CU737" s="171"/>
      <c r="CV737" s="171"/>
      <c r="CW737" s="171"/>
      <c r="CX737" s="171"/>
      <c r="CY737" s="171"/>
      <c r="CZ737" s="171"/>
    </row>
    <row r="738" ht="25.15" customHeight="true" x14ac:dyDescent="0.2">
      <c r="C738" s="474"/>
      <c r="D738" s="474"/>
      <c r="E738" s="474"/>
      <c r="F738" s="474"/>
      <c r="G738" s="474"/>
      <c r="H738" s="474"/>
      <c r="I738" s="474"/>
      <c r="J738" s="474"/>
      <c r="K738" s="474"/>
      <c r="L738" s="474"/>
      <c r="M738" s="474"/>
      <c r="N738" s="474"/>
      <c r="O738" s="474"/>
      <c r="P738" s="474"/>
      <c r="Q738" s="474"/>
      <c r="BA738" s="171"/>
      <c r="BB738" s="256"/>
      <c r="BC738" s="171"/>
      <c r="BD738" s="171"/>
      <c r="BE738" s="171"/>
      <c r="BF738" s="171"/>
      <c r="BG738" s="171"/>
      <c r="BH738" s="171"/>
      <c r="BI738" s="171"/>
      <c r="BJ738" s="171"/>
      <c r="BK738" s="171"/>
      <c r="BL738" s="171"/>
      <c r="BM738" s="171"/>
      <c r="BN738" s="171"/>
      <c r="BO738" s="171"/>
      <c r="BP738" s="171"/>
      <c r="BQ738" s="171"/>
      <c r="BR738" s="171"/>
      <c r="BS738" s="171"/>
      <c r="BT738" s="171"/>
      <c r="BU738" s="171"/>
      <c r="BV738" s="171"/>
      <c r="BW738" s="171"/>
      <c r="BX738" s="171"/>
      <c r="BY738" s="171"/>
      <c r="BZ738" s="171"/>
      <c r="CA738" s="171"/>
      <c r="CB738" s="171"/>
      <c r="CC738" s="171"/>
      <c r="CD738" s="171"/>
      <c r="CE738" s="171"/>
      <c r="CF738" s="171"/>
      <c r="CG738" s="171"/>
      <c r="CH738" s="171"/>
      <c r="CI738" s="171"/>
      <c r="CJ738" s="171"/>
      <c r="CK738" s="171"/>
      <c r="CL738" s="171"/>
      <c r="CM738" s="171"/>
      <c r="CN738" s="171"/>
      <c r="CO738" s="171"/>
      <c r="CP738" s="171"/>
      <c r="CQ738" s="171"/>
      <c r="CR738" s="171"/>
      <c r="CS738" s="171"/>
      <c r="CT738" s="171"/>
      <c r="CU738" s="171"/>
      <c r="CV738" s="171"/>
      <c r="CW738" s="171"/>
      <c r="CX738" s="171"/>
      <c r="CY738" s="171"/>
      <c r="CZ738" s="171"/>
    </row>
    <row r="739" ht="25.15" customHeight="true" x14ac:dyDescent="0.2">
      <c r="C739" s="474"/>
      <c r="D739" s="474"/>
      <c r="E739" s="474"/>
      <c r="F739" s="474"/>
      <c r="G739" s="474"/>
      <c r="H739" s="474"/>
      <c r="I739" s="474"/>
      <c r="J739" s="474"/>
      <c r="K739" s="474"/>
      <c r="L739" s="474"/>
      <c r="M739" s="474"/>
      <c r="N739" s="474"/>
      <c r="O739" s="474"/>
      <c r="P739" s="474"/>
      <c r="Q739" s="474"/>
      <c r="BA739" s="171"/>
      <c r="BB739" s="256"/>
      <c r="BC739" s="171"/>
      <c r="BD739" s="171"/>
      <c r="BE739" s="171"/>
      <c r="BF739" s="171"/>
      <c r="BG739" s="171"/>
      <c r="BH739" s="171"/>
      <c r="BI739" s="171"/>
      <c r="BJ739" s="171"/>
      <c r="BK739" s="171"/>
      <c r="BL739" s="171"/>
      <c r="BM739" s="171"/>
      <c r="BN739" s="171"/>
      <c r="BO739" s="171"/>
      <c r="BP739" s="171"/>
      <c r="BQ739" s="171"/>
      <c r="BR739" s="171"/>
      <c r="BS739" s="171"/>
      <c r="BT739" s="171"/>
      <c r="BU739" s="171"/>
      <c r="BV739" s="171"/>
      <c r="BW739" s="171"/>
      <c r="BX739" s="171"/>
      <c r="BY739" s="171"/>
      <c r="BZ739" s="171"/>
      <c r="CA739" s="171"/>
      <c r="CB739" s="171"/>
      <c r="CC739" s="171"/>
      <c r="CD739" s="171"/>
      <c r="CE739" s="171"/>
      <c r="CF739" s="171"/>
      <c r="CG739" s="171"/>
      <c r="CH739" s="171"/>
      <c r="CI739" s="171"/>
      <c r="CJ739" s="171"/>
      <c r="CK739" s="171"/>
      <c r="CL739" s="171"/>
      <c r="CM739" s="171"/>
      <c r="CN739" s="171"/>
      <c r="CO739" s="171"/>
      <c r="CP739" s="171"/>
      <c r="CQ739" s="171"/>
      <c r="CR739" s="171"/>
      <c r="CS739" s="171"/>
      <c r="CT739" s="171"/>
      <c r="CU739" s="171"/>
      <c r="CV739" s="171"/>
      <c r="CW739" s="171"/>
      <c r="CX739" s="171"/>
      <c r="CY739" s="171"/>
      <c r="CZ739" s="171"/>
    </row>
    <row r="740" ht="25.15" customHeight="true" x14ac:dyDescent="0.2">
      <c r="C740" s="474"/>
      <c r="D740" s="474"/>
      <c r="E740" s="474"/>
      <c r="F740" s="474"/>
      <c r="G740" s="474"/>
      <c r="H740" s="474"/>
      <c r="I740" s="474"/>
      <c r="J740" s="474"/>
      <c r="K740" s="474"/>
      <c r="L740" s="474"/>
      <c r="M740" s="474"/>
      <c r="N740" s="474"/>
      <c r="O740" s="474"/>
      <c r="P740" s="474"/>
      <c r="Q740" s="474"/>
      <c r="BA740" s="171"/>
      <c r="BB740" s="256"/>
      <c r="BC740" s="171"/>
      <c r="BD740" s="171"/>
      <c r="BE740" s="171"/>
      <c r="BF740" s="171"/>
      <c r="BG740" s="171"/>
      <c r="BH740" s="171"/>
      <c r="BI740" s="171"/>
      <c r="BJ740" s="171"/>
      <c r="BK740" s="171"/>
      <c r="BL740" s="171"/>
      <c r="BM740" s="171"/>
      <c r="BN740" s="171"/>
      <c r="BO740" s="171"/>
      <c r="BP740" s="171"/>
      <c r="BQ740" s="171"/>
      <c r="BR740" s="171"/>
      <c r="BS740" s="171"/>
      <c r="BT740" s="171"/>
      <c r="BU740" s="171"/>
      <c r="BV740" s="171"/>
      <c r="BW740" s="171"/>
      <c r="BX740" s="171"/>
      <c r="BY740" s="171"/>
      <c r="BZ740" s="171"/>
      <c r="CA740" s="171"/>
      <c r="CB740" s="171"/>
      <c r="CC740" s="171"/>
      <c r="CD740" s="171"/>
      <c r="CE740" s="171"/>
      <c r="CF740" s="171"/>
      <c r="CG740" s="171"/>
      <c r="CH740" s="171"/>
      <c r="CI740" s="171"/>
      <c r="CJ740" s="171"/>
      <c r="CK740" s="171"/>
      <c r="CL740" s="171"/>
      <c r="CM740" s="171"/>
      <c r="CN740" s="171"/>
      <c r="CO740" s="171"/>
      <c r="CP740" s="171"/>
      <c r="CQ740" s="171"/>
      <c r="CR740" s="171"/>
      <c r="CS740" s="171"/>
      <c r="CT740" s="171"/>
      <c r="CU740" s="171"/>
      <c r="CV740" s="171"/>
      <c r="CW740" s="171"/>
      <c r="CX740" s="171"/>
      <c r="CY740" s="171"/>
      <c r="CZ740" s="171"/>
    </row>
    <row r="741" ht="25.15" customHeight="true" x14ac:dyDescent="0.2">
      <c r="C741" s="474"/>
      <c r="D741" s="474"/>
      <c r="E741" s="474"/>
      <c r="F741" s="474"/>
      <c r="G741" s="474"/>
      <c r="H741" s="474"/>
      <c r="I741" s="474"/>
      <c r="J741" s="474"/>
      <c r="K741" s="474"/>
      <c r="L741" s="474"/>
      <c r="M741" s="474"/>
      <c r="N741" s="474"/>
      <c r="O741" s="474"/>
      <c r="P741" s="474"/>
      <c r="Q741" s="474"/>
      <c r="BA741" s="171"/>
      <c r="BB741" s="256"/>
      <c r="BC741" s="171"/>
      <c r="BD741" s="171"/>
      <c r="BE741" s="171"/>
      <c r="BF741" s="171"/>
      <c r="BG741" s="171"/>
      <c r="BH741" s="171"/>
      <c r="BI741" s="171"/>
      <c r="BJ741" s="171"/>
      <c r="BK741" s="171"/>
      <c r="BL741" s="171"/>
      <c r="BM741" s="171"/>
      <c r="BN741" s="171"/>
      <c r="BO741" s="171"/>
      <c r="BP741" s="171"/>
      <c r="BQ741" s="171"/>
      <c r="BR741" s="171"/>
      <c r="BS741" s="171"/>
      <c r="BT741" s="171"/>
      <c r="BU741" s="171"/>
      <c r="BV741" s="171"/>
      <c r="BW741" s="171"/>
      <c r="BX741" s="171"/>
      <c r="BY741" s="171"/>
      <c r="BZ741" s="171"/>
      <c r="CA741" s="171"/>
      <c r="CB741" s="171"/>
      <c r="CC741" s="171"/>
      <c r="CD741" s="171"/>
      <c r="CE741" s="171"/>
      <c r="CF741" s="171"/>
      <c r="CG741" s="171"/>
      <c r="CH741" s="171"/>
      <c r="CI741" s="171"/>
      <c r="CJ741" s="171"/>
      <c r="CK741" s="171"/>
      <c r="CL741" s="171"/>
      <c r="CM741" s="171"/>
      <c r="CN741" s="171"/>
      <c r="CO741" s="171"/>
      <c r="CP741" s="171"/>
      <c r="CQ741" s="171"/>
      <c r="CR741" s="171"/>
      <c r="CS741" s="171"/>
      <c r="CT741" s="171"/>
      <c r="CU741" s="171"/>
      <c r="CV741" s="171"/>
      <c r="CW741" s="171"/>
      <c r="CX741" s="171"/>
      <c r="CY741" s="171"/>
      <c r="CZ741" s="171"/>
    </row>
    <row r="742" ht="25.15" customHeight="true" x14ac:dyDescent="0.2">
      <c r="C742" s="474"/>
      <c r="D742" s="474"/>
      <c r="E742" s="474"/>
      <c r="F742" s="474"/>
      <c r="G742" s="474"/>
      <c r="H742" s="474"/>
      <c r="I742" s="474"/>
      <c r="J742" s="474"/>
      <c r="K742" s="474"/>
      <c r="L742" s="474"/>
      <c r="M742" s="474"/>
      <c r="N742" s="474"/>
      <c r="O742" s="474"/>
      <c r="P742" s="474"/>
      <c r="Q742" s="474"/>
      <c r="BA742" s="171"/>
      <c r="BB742" s="256"/>
      <c r="BC742" s="171"/>
      <c r="BD742" s="171"/>
      <c r="BE742" s="171"/>
      <c r="BF742" s="171"/>
      <c r="BG742" s="171"/>
      <c r="BH742" s="171"/>
      <c r="BI742" s="171"/>
      <c r="BJ742" s="171"/>
      <c r="BK742" s="171"/>
      <c r="BL742" s="171"/>
      <c r="BM742" s="171"/>
      <c r="BN742" s="171"/>
      <c r="BO742" s="171"/>
      <c r="BP742" s="171"/>
      <c r="BQ742" s="171"/>
      <c r="BR742" s="171"/>
      <c r="BS742" s="171"/>
      <c r="BT742" s="171"/>
      <c r="BU742" s="171"/>
      <c r="BV742" s="171"/>
      <c r="BW742" s="171"/>
      <c r="BX742" s="171"/>
      <c r="BY742" s="171"/>
      <c r="BZ742" s="171"/>
      <c r="CA742" s="171"/>
      <c r="CB742" s="171"/>
      <c r="CC742" s="171"/>
      <c r="CD742" s="171"/>
      <c r="CE742" s="171"/>
      <c r="CF742" s="171"/>
      <c r="CG742" s="171"/>
      <c r="CH742" s="171"/>
      <c r="CI742" s="171"/>
      <c r="CJ742" s="171"/>
      <c r="CK742" s="171"/>
      <c r="CL742" s="171"/>
      <c r="CM742" s="171"/>
      <c r="CN742" s="171"/>
      <c r="CO742" s="171"/>
      <c r="CP742" s="171"/>
      <c r="CQ742" s="171"/>
      <c r="CR742" s="171"/>
      <c r="CS742" s="171"/>
      <c r="CT742" s="171"/>
      <c r="CU742" s="171"/>
      <c r="CV742" s="171"/>
      <c r="CW742" s="171"/>
      <c r="CX742" s="171"/>
      <c r="CY742" s="171"/>
      <c r="CZ742" s="171"/>
    </row>
    <row r="743" ht="25.15" customHeight="true" x14ac:dyDescent="0.2">
      <c r="C743" s="474"/>
      <c r="D743" s="474"/>
      <c r="E743" s="474"/>
      <c r="F743" s="474"/>
      <c r="G743" s="474"/>
      <c r="H743" s="474"/>
      <c r="I743" s="474"/>
      <c r="J743" s="474"/>
      <c r="K743" s="474"/>
      <c r="L743" s="474"/>
      <c r="M743" s="474"/>
      <c r="N743" s="474"/>
      <c r="O743" s="474"/>
      <c r="P743" s="474"/>
      <c r="Q743" s="474"/>
      <c r="BA743" s="171"/>
      <c r="BB743" s="256"/>
      <c r="BC743" s="171"/>
      <c r="BD743" s="171"/>
      <c r="BE743" s="171"/>
      <c r="BF743" s="171"/>
      <c r="BG743" s="171"/>
      <c r="BH743" s="171"/>
      <c r="BI743" s="171"/>
      <c r="BJ743" s="171"/>
      <c r="BK743" s="171"/>
      <c r="BL743" s="171"/>
      <c r="BM743" s="171"/>
      <c r="BN743" s="171"/>
      <c r="BO743" s="171"/>
      <c r="BP743" s="171"/>
      <c r="BQ743" s="171"/>
      <c r="BR743" s="171"/>
      <c r="BS743" s="171"/>
      <c r="BT743" s="171"/>
      <c r="BU743" s="171"/>
      <c r="BV743" s="171"/>
      <c r="BW743" s="171"/>
      <c r="BX743" s="171"/>
      <c r="BY743" s="171"/>
      <c r="BZ743" s="171"/>
      <c r="CA743" s="171"/>
      <c r="CB743" s="171"/>
      <c r="CC743" s="171"/>
      <c r="CD743" s="171"/>
      <c r="CE743" s="171"/>
      <c r="CF743" s="171"/>
      <c r="CG743" s="171"/>
      <c r="CH743" s="171"/>
      <c r="CI743" s="171"/>
      <c r="CJ743" s="171"/>
      <c r="CK743" s="171"/>
      <c r="CL743" s="171"/>
      <c r="CM743" s="171"/>
      <c r="CN743" s="171"/>
      <c r="CO743" s="171"/>
      <c r="CP743" s="171"/>
      <c r="CQ743" s="171"/>
      <c r="CR743" s="171"/>
      <c r="CS743" s="171"/>
      <c r="CT743" s="171"/>
      <c r="CU743" s="171"/>
      <c r="CV743" s="171"/>
      <c r="CW743" s="171"/>
      <c r="CX743" s="171"/>
      <c r="CY743" s="171"/>
      <c r="CZ743" s="171"/>
    </row>
    <row r="744" ht="25.15" customHeight="true" x14ac:dyDescent="0.2">
      <c r="C744" s="474"/>
      <c r="D744" s="474"/>
      <c r="E744" s="474"/>
      <c r="F744" s="474"/>
      <c r="G744" s="474"/>
      <c r="H744" s="474"/>
      <c r="I744" s="474"/>
      <c r="J744" s="474"/>
      <c r="K744" s="474"/>
      <c r="L744" s="474"/>
      <c r="M744" s="474"/>
      <c r="N744" s="474"/>
      <c r="O744" s="474"/>
      <c r="P744" s="474"/>
      <c r="Q744" s="474"/>
      <c r="BA744" s="171"/>
      <c r="BB744" s="256"/>
      <c r="BC744" s="171"/>
      <c r="BD744" s="171"/>
      <c r="BE744" s="171"/>
      <c r="BF744" s="171"/>
      <c r="BG744" s="171"/>
      <c r="BH744" s="171"/>
      <c r="BI744" s="171"/>
      <c r="BJ744" s="171"/>
      <c r="BK744" s="171"/>
      <c r="BL744" s="171"/>
      <c r="BM744" s="171"/>
      <c r="BN744" s="171"/>
      <c r="BO744" s="171"/>
      <c r="BP744" s="171"/>
      <c r="BQ744" s="171"/>
      <c r="BR744" s="171"/>
      <c r="BS744" s="171"/>
      <c r="BT744" s="171"/>
      <c r="BU744" s="171"/>
      <c r="BV744" s="171"/>
      <c r="BW744" s="171"/>
      <c r="BX744" s="171"/>
      <c r="BY744" s="171"/>
      <c r="BZ744" s="171"/>
      <c r="CA744" s="171"/>
      <c r="CB744" s="171"/>
      <c r="CC744" s="171"/>
      <c r="CD744" s="171"/>
      <c r="CE744" s="171"/>
      <c r="CF744" s="171"/>
      <c r="CG744" s="171"/>
      <c r="CH744" s="171"/>
      <c r="CI744" s="171"/>
      <c r="CJ744" s="171"/>
      <c r="CK744" s="171"/>
      <c r="CL744" s="171"/>
      <c r="CM744" s="171"/>
      <c r="CN744" s="171"/>
      <c r="CO744" s="171"/>
      <c r="CP744" s="171"/>
      <c r="CQ744" s="171"/>
      <c r="CR744" s="171"/>
      <c r="CS744" s="171"/>
      <c r="CT744" s="171"/>
      <c r="CU744" s="171"/>
      <c r="CV744" s="171"/>
      <c r="CW744" s="171"/>
      <c r="CX744" s="171"/>
      <c r="CY744" s="171"/>
      <c r="CZ744" s="171"/>
    </row>
    <row r="745" ht="25.15" customHeight="true" x14ac:dyDescent="0.2">
      <c r="C745" s="474"/>
      <c r="D745" s="474"/>
      <c r="E745" s="474"/>
      <c r="F745" s="474"/>
      <c r="G745" s="474"/>
      <c r="H745" s="474"/>
      <c r="I745" s="474"/>
      <c r="J745" s="474"/>
      <c r="K745" s="474"/>
      <c r="L745" s="474"/>
      <c r="M745" s="474"/>
      <c r="N745" s="474"/>
      <c r="O745" s="474"/>
      <c r="P745" s="474"/>
      <c r="Q745" s="474"/>
      <c r="BA745" s="171"/>
      <c r="BB745" s="256"/>
      <c r="BC745" s="171"/>
      <c r="BD745" s="171"/>
      <c r="BE745" s="171"/>
      <c r="BF745" s="171"/>
      <c r="BG745" s="171"/>
      <c r="BH745" s="171"/>
      <c r="BI745" s="171"/>
      <c r="BJ745" s="171"/>
      <c r="BK745" s="171"/>
      <c r="BL745" s="171"/>
      <c r="BM745" s="171"/>
      <c r="BN745" s="171"/>
      <c r="BO745" s="171"/>
      <c r="BP745" s="171"/>
      <c r="BQ745" s="171"/>
      <c r="BR745" s="171"/>
      <c r="BS745" s="171"/>
      <c r="BT745" s="171"/>
      <c r="BU745" s="171"/>
      <c r="BV745" s="171"/>
      <c r="BW745" s="171"/>
      <c r="BX745" s="171"/>
      <c r="BY745" s="171"/>
      <c r="BZ745" s="171"/>
      <c r="CA745" s="171"/>
      <c r="CB745" s="171"/>
      <c r="CC745" s="171"/>
      <c r="CD745" s="171"/>
      <c r="CE745" s="171"/>
      <c r="CF745" s="171"/>
      <c r="CG745" s="171"/>
      <c r="CH745" s="171"/>
      <c r="CI745" s="171"/>
      <c r="CJ745" s="171"/>
      <c r="CK745" s="171"/>
      <c r="CL745" s="171"/>
      <c r="CM745" s="171"/>
      <c r="CN745" s="171"/>
      <c r="CO745" s="171"/>
      <c r="CP745" s="171"/>
      <c r="CQ745" s="171"/>
      <c r="CR745" s="171"/>
      <c r="CS745" s="171"/>
      <c r="CT745" s="171"/>
      <c r="CU745" s="171"/>
      <c r="CV745" s="171"/>
      <c r="CW745" s="171"/>
      <c r="CX745" s="171"/>
      <c r="CY745" s="171"/>
      <c r="CZ745" s="171"/>
    </row>
    <row r="746" ht="25.15" customHeight="true" x14ac:dyDescent="0.2">
      <c r="C746" s="474"/>
      <c r="D746" s="474"/>
      <c r="E746" s="474"/>
      <c r="F746" s="474"/>
      <c r="G746" s="474"/>
      <c r="H746" s="474"/>
      <c r="I746" s="474"/>
      <c r="J746" s="474"/>
      <c r="K746" s="474"/>
      <c r="L746" s="474"/>
      <c r="M746" s="474"/>
      <c r="N746" s="474"/>
      <c r="O746" s="474"/>
      <c r="P746" s="474"/>
      <c r="Q746" s="474"/>
      <c r="BA746" s="171"/>
      <c r="BB746" s="256"/>
      <c r="BC746" s="171"/>
      <c r="BD746" s="171"/>
      <c r="BE746" s="171"/>
      <c r="BF746" s="171"/>
      <c r="BG746" s="171"/>
      <c r="BH746" s="171"/>
      <c r="BI746" s="171"/>
      <c r="BJ746" s="171"/>
      <c r="BK746" s="171"/>
      <c r="BL746" s="171"/>
      <c r="BM746" s="171"/>
      <c r="BN746" s="171"/>
      <c r="BO746" s="171"/>
      <c r="BP746" s="171"/>
      <c r="BQ746" s="171"/>
      <c r="BR746" s="171"/>
      <c r="BS746" s="171"/>
      <c r="BT746" s="171"/>
      <c r="BU746" s="171"/>
      <c r="BV746" s="171"/>
      <c r="BW746" s="171"/>
      <c r="BX746" s="171"/>
      <c r="BY746" s="171"/>
      <c r="BZ746" s="171"/>
      <c r="CA746" s="171"/>
      <c r="CB746" s="171"/>
      <c r="CC746" s="171"/>
      <c r="CD746" s="171"/>
      <c r="CE746" s="171"/>
      <c r="CF746" s="171"/>
      <c r="CG746" s="171"/>
      <c r="CH746" s="171"/>
      <c r="CI746" s="171"/>
      <c r="CJ746" s="171"/>
      <c r="CK746" s="171"/>
      <c r="CL746" s="171"/>
      <c r="CM746" s="171"/>
      <c r="CN746" s="171"/>
      <c r="CO746" s="171"/>
      <c r="CP746" s="171"/>
      <c r="CQ746" s="171"/>
      <c r="CR746" s="171"/>
      <c r="CS746" s="171"/>
      <c r="CT746" s="171"/>
      <c r="CU746" s="171"/>
      <c r="CV746" s="171"/>
      <c r="CW746" s="171"/>
      <c r="CX746" s="171"/>
      <c r="CY746" s="171"/>
      <c r="CZ746" s="171"/>
    </row>
    <row r="747" ht="25.15" customHeight="true" x14ac:dyDescent="0.2">
      <c r="C747" s="474"/>
      <c r="D747" s="474"/>
      <c r="E747" s="474"/>
      <c r="F747" s="474"/>
      <c r="G747" s="474"/>
      <c r="H747" s="474"/>
      <c r="I747" s="474"/>
      <c r="J747" s="474"/>
      <c r="K747" s="474"/>
      <c r="L747" s="474"/>
      <c r="M747" s="474"/>
      <c r="N747" s="474"/>
      <c r="O747" s="474"/>
      <c r="P747" s="474"/>
      <c r="Q747" s="474"/>
      <c r="BA747" s="171"/>
      <c r="BB747" s="256"/>
      <c r="BC747" s="171"/>
      <c r="BD747" s="171"/>
      <c r="BE747" s="171"/>
      <c r="BF747" s="171"/>
      <c r="BG747" s="171"/>
      <c r="BH747" s="171"/>
      <c r="BI747" s="171"/>
      <c r="BJ747" s="171"/>
      <c r="BK747" s="171"/>
      <c r="BL747" s="171"/>
      <c r="BM747" s="171"/>
      <c r="BN747" s="171"/>
      <c r="BO747" s="171"/>
      <c r="BP747" s="171"/>
      <c r="BQ747" s="171"/>
      <c r="BR747" s="171"/>
      <c r="BS747" s="171"/>
      <c r="BT747" s="171"/>
      <c r="BU747" s="171"/>
      <c r="BV747" s="171"/>
      <c r="BW747" s="171"/>
      <c r="BX747" s="171"/>
      <c r="BY747" s="171"/>
      <c r="BZ747" s="171"/>
      <c r="CA747" s="171"/>
      <c r="CB747" s="171"/>
      <c r="CC747" s="171"/>
      <c r="CD747" s="171"/>
      <c r="CE747" s="171"/>
      <c r="CF747" s="171"/>
      <c r="CG747" s="171"/>
      <c r="CH747" s="171"/>
      <c r="CI747" s="171"/>
      <c r="CJ747" s="171"/>
      <c r="CK747" s="171"/>
      <c r="CL747" s="171"/>
      <c r="CM747" s="171"/>
      <c r="CN747" s="171"/>
      <c r="CO747" s="171"/>
      <c r="CP747" s="171"/>
      <c r="CQ747" s="171"/>
      <c r="CR747" s="171"/>
      <c r="CS747" s="171"/>
      <c r="CT747" s="171"/>
      <c r="CU747" s="171"/>
      <c r="CV747" s="171"/>
      <c r="CW747" s="171"/>
      <c r="CX747" s="171"/>
      <c r="CY747" s="171"/>
      <c r="CZ747" s="171"/>
    </row>
    <row r="748" ht="25.15" customHeight="true" x14ac:dyDescent="0.2">
      <c r="C748" s="474"/>
      <c r="D748" s="474"/>
      <c r="E748" s="474"/>
      <c r="F748" s="474"/>
      <c r="G748" s="474"/>
      <c r="H748" s="474"/>
      <c r="I748" s="474"/>
      <c r="J748" s="474"/>
      <c r="K748" s="474"/>
      <c r="L748" s="474"/>
      <c r="M748" s="474"/>
      <c r="N748" s="474"/>
      <c r="O748" s="474"/>
      <c r="P748" s="474"/>
      <c r="Q748" s="474"/>
      <c r="BA748" s="171"/>
      <c r="BB748" s="256"/>
      <c r="BC748" s="171"/>
      <c r="BD748" s="171"/>
      <c r="BE748" s="171"/>
      <c r="BF748" s="171"/>
      <c r="BG748" s="171"/>
      <c r="BH748" s="171"/>
      <c r="BI748" s="171"/>
      <c r="BJ748" s="171"/>
      <c r="BK748" s="171"/>
      <c r="BL748" s="171"/>
      <c r="BM748" s="171"/>
      <c r="BN748" s="171"/>
      <c r="BO748" s="171"/>
      <c r="BP748" s="171"/>
      <c r="BQ748" s="171"/>
      <c r="BR748" s="171"/>
      <c r="BS748" s="171"/>
      <c r="BT748" s="171"/>
      <c r="BU748" s="171"/>
      <c r="BV748" s="171"/>
      <c r="BW748" s="171"/>
      <c r="BX748" s="171"/>
      <c r="BY748" s="171"/>
      <c r="BZ748" s="171"/>
      <c r="CA748" s="171"/>
      <c r="CB748" s="171"/>
      <c r="CC748" s="171"/>
      <c r="CD748" s="171"/>
      <c r="CE748" s="171"/>
      <c r="CF748" s="171"/>
      <c r="CG748" s="171"/>
      <c r="CH748" s="171"/>
      <c r="CI748" s="171"/>
      <c r="CJ748" s="171"/>
      <c r="CK748" s="171"/>
      <c r="CL748" s="171"/>
      <c r="CM748" s="171"/>
      <c r="CN748" s="171"/>
      <c r="CO748" s="171"/>
      <c r="CP748" s="171"/>
      <c r="CQ748" s="171"/>
      <c r="CR748" s="171"/>
      <c r="CS748" s="171"/>
      <c r="CT748" s="171"/>
      <c r="CU748" s="171"/>
      <c r="CV748" s="171"/>
      <c r="CW748" s="171"/>
      <c r="CX748" s="171"/>
      <c r="CY748" s="171"/>
      <c r="CZ748" s="171"/>
    </row>
    <row r="749" ht="25.15" customHeight="true" x14ac:dyDescent="0.2">
      <c r="C749" s="474"/>
      <c r="D749" s="474"/>
      <c r="E749" s="474"/>
      <c r="F749" s="474"/>
      <c r="G749" s="474"/>
      <c r="H749" s="474"/>
      <c r="I749" s="474"/>
      <c r="J749" s="474"/>
      <c r="K749" s="474"/>
      <c r="L749" s="474"/>
      <c r="M749" s="474"/>
      <c r="N749" s="474"/>
      <c r="O749" s="474"/>
      <c r="P749" s="474"/>
      <c r="Q749" s="474"/>
      <c r="BA749" s="171"/>
      <c r="BB749" s="256"/>
      <c r="BC749" s="171"/>
      <c r="BD749" s="171"/>
      <c r="BE749" s="171"/>
      <c r="BF749" s="171"/>
      <c r="BG749" s="171"/>
      <c r="BH749" s="171"/>
      <c r="BI749" s="171"/>
      <c r="BJ749" s="171"/>
      <c r="BK749" s="171"/>
      <c r="BL749" s="171"/>
      <c r="BM749" s="171"/>
      <c r="BN749" s="171"/>
      <c r="BO749" s="171"/>
      <c r="BP749" s="171"/>
      <c r="BQ749" s="171"/>
      <c r="BR749" s="171"/>
      <c r="BS749" s="171"/>
      <c r="BT749" s="171"/>
      <c r="BU749" s="171"/>
      <c r="BV749" s="171"/>
      <c r="BW749" s="171"/>
      <c r="BX749" s="171"/>
      <c r="BY749" s="171"/>
      <c r="BZ749" s="171"/>
      <c r="CA749" s="171"/>
      <c r="CB749" s="171"/>
      <c r="CC749" s="171"/>
      <c r="CD749" s="171"/>
      <c r="CE749" s="171"/>
      <c r="CF749" s="171"/>
      <c r="CG749" s="171"/>
      <c r="CH749" s="171"/>
      <c r="CI749" s="171"/>
      <c r="CJ749" s="171"/>
      <c r="CK749" s="171"/>
      <c r="CL749" s="171"/>
      <c r="CM749" s="171"/>
      <c r="CN749" s="171"/>
      <c r="CO749" s="171"/>
      <c r="CP749" s="171"/>
      <c r="CQ749" s="171"/>
      <c r="CR749" s="171"/>
      <c r="CS749" s="171"/>
      <c r="CT749" s="171"/>
      <c r="CU749" s="171"/>
      <c r="CV749" s="171"/>
      <c r="CW749" s="171"/>
      <c r="CX749" s="171"/>
      <c r="CY749" s="171"/>
      <c r="CZ749" s="171"/>
    </row>
    <row r="750" ht="25.15" customHeight="true" x14ac:dyDescent="0.2">
      <c r="C750" s="474"/>
      <c r="D750" s="474"/>
      <c r="E750" s="474"/>
      <c r="F750" s="474"/>
      <c r="G750" s="474"/>
      <c r="H750" s="474"/>
      <c r="I750" s="474"/>
      <c r="J750" s="474"/>
      <c r="K750" s="474"/>
      <c r="L750" s="474"/>
      <c r="M750" s="474"/>
      <c r="N750" s="474"/>
      <c r="O750" s="474"/>
      <c r="P750" s="474"/>
      <c r="Q750" s="474"/>
      <c r="BA750" s="171"/>
      <c r="BB750" s="256"/>
      <c r="BC750" s="171"/>
      <c r="BD750" s="171"/>
      <c r="BE750" s="171"/>
      <c r="BF750" s="171"/>
      <c r="BG750" s="171"/>
      <c r="BH750" s="171"/>
      <c r="BI750" s="171"/>
      <c r="BJ750" s="171"/>
      <c r="BK750" s="171"/>
      <c r="BL750" s="171"/>
      <c r="BM750" s="171"/>
      <c r="BN750" s="171"/>
      <c r="BO750" s="171"/>
      <c r="BP750" s="171"/>
      <c r="BQ750" s="171"/>
      <c r="BR750" s="171"/>
      <c r="BS750" s="171"/>
      <c r="BT750" s="171"/>
      <c r="BU750" s="171"/>
      <c r="BV750" s="171"/>
      <c r="BW750" s="171"/>
      <c r="BX750" s="171"/>
      <c r="BY750" s="171"/>
      <c r="BZ750" s="171"/>
      <c r="CA750" s="171"/>
      <c r="CB750" s="171"/>
      <c r="CC750" s="171"/>
      <c r="CD750" s="171"/>
      <c r="CE750" s="171"/>
      <c r="CF750" s="171"/>
      <c r="CG750" s="171"/>
      <c r="CH750" s="171"/>
      <c r="CI750" s="171"/>
      <c r="CJ750" s="171"/>
      <c r="CK750" s="171"/>
      <c r="CL750" s="171"/>
      <c r="CM750" s="171"/>
      <c r="CN750" s="171"/>
      <c r="CO750" s="171"/>
      <c r="CP750" s="171"/>
      <c r="CQ750" s="171"/>
      <c r="CR750" s="171"/>
      <c r="CS750" s="171"/>
      <c r="CT750" s="171"/>
      <c r="CU750" s="171"/>
      <c r="CV750" s="171"/>
      <c r="CW750" s="171"/>
      <c r="CX750" s="171"/>
      <c r="CY750" s="171"/>
      <c r="CZ750" s="171"/>
    </row>
    <row r="751" ht="25.15" customHeight="true" x14ac:dyDescent="0.2">
      <c r="C751" s="474"/>
      <c r="D751" s="474"/>
      <c r="E751" s="474"/>
      <c r="F751" s="474"/>
      <c r="G751" s="474"/>
      <c r="H751" s="474"/>
      <c r="I751" s="474"/>
      <c r="J751" s="474"/>
      <c r="K751" s="474"/>
      <c r="L751" s="474"/>
      <c r="M751" s="474"/>
      <c r="N751" s="474"/>
      <c r="O751" s="474"/>
      <c r="P751" s="474"/>
      <c r="Q751" s="474"/>
      <c r="BA751" s="171"/>
      <c r="BB751" s="256"/>
      <c r="BC751" s="171"/>
      <c r="BD751" s="171"/>
      <c r="BE751" s="171"/>
      <c r="BF751" s="171"/>
      <c r="BG751" s="171"/>
      <c r="BH751" s="171"/>
      <c r="BI751" s="171"/>
      <c r="BJ751" s="171"/>
      <c r="BK751" s="171"/>
      <c r="BL751" s="171"/>
      <c r="BM751" s="171"/>
      <c r="BN751" s="171"/>
      <c r="BO751" s="171"/>
      <c r="BP751" s="171"/>
      <c r="BQ751" s="171"/>
      <c r="BR751" s="171"/>
      <c r="BS751" s="171"/>
      <c r="BT751" s="171"/>
      <c r="BU751" s="171"/>
      <c r="BV751" s="171"/>
      <c r="BW751" s="171"/>
      <c r="BX751" s="171"/>
      <c r="BY751" s="171"/>
      <c r="BZ751" s="171"/>
      <c r="CA751" s="171"/>
      <c r="CB751" s="171"/>
      <c r="CC751" s="171"/>
      <c r="CD751" s="171"/>
      <c r="CE751" s="171"/>
      <c r="CF751" s="171"/>
      <c r="CG751" s="171"/>
      <c r="CH751" s="171"/>
      <c r="CI751" s="171"/>
      <c r="CJ751" s="171"/>
      <c r="CK751" s="171"/>
      <c r="CL751" s="171"/>
      <c r="CM751" s="171"/>
      <c r="CN751" s="171"/>
      <c r="CO751" s="171"/>
      <c r="CP751" s="171"/>
      <c r="CQ751" s="171"/>
      <c r="CR751" s="171"/>
      <c r="CS751" s="171"/>
      <c r="CT751" s="171"/>
      <c r="CU751" s="171"/>
      <c r="CV751" s="171"/>
      <c r="CW751" s="171"/>
      <c r="CX751" s="171"/>
      <c r="CY751" s="171"/>
      <c r="CZ751" s="171"/>
    </row>
    <row r="752" ht="25.15" customHeight="true" x14ac:dyDescent="0.2">
      <c r="C752" s="474"/>
      <c r="D752" s="474"/>
      <c r="E752" s="474"/>
      <c r="F752" s="474"/>
      <c r="G752" s="474"/>
      <c r="H752" s="474"/>
      <c r="I752" s="474"/>
      <c r="J752" s="474"/>
      <c r="K752" s="474"/>
      <c r="L752" s="474"/>
      <c r="M752" s="474"/>
      <c r="N752" s="474"/>
      <c r="O752" s="474"/>
      <c r="P752" s="474"/>
      <c r="Q752" s="474"/>
      <c r="BA752" s="171"/>
      <c r="BB752" s="256"/>
      <c r="BC752" s="171"/>
      <c r="BD752" s="171"/>
      <c r="BE752" s="171"/>
      <c r="BF752" s="171"/>
      <c r="BG752" s="171"/>
      <c r="BH752" s="171"/>
      <c r="BI752" s="171"/>
      <c r="BJ752" s="171"/>
      <c r="BK752" s="171"/>
      <c r="BL752" s="171"/>
      <c r="BM752" s="171"/>
      <c r="BN752" s="171"/>
      <c r="BO752" s="171"/>
      <c r="BP752" s="171"/>
      <c r="BQ752" s="171"/>
      <c r="BR752" s="171"/>
      <c r="BS752" s="171"/>
      <c r="BT752" s="171"/>
      <c r="BU752" s="171"/>
      <c r="BV752" s="171"/>
      <c r="BW752" s="171"/>
      <c r="BX752" s="171"/>
      <c r="BY752" s="171"/>
      <c r="BZ752" s="171"/>
      <c r="CA752" s="171"/>
      <c r="CB752" s="171"/>
      <c r="CC752" s="171"/>
      <c r="CD752" s="171"/>
      <c r="CE752" s="171"/>
      <c r="CF752" s="171"/>
      <c r="CG752" s="171"/>
      <c r="CH752" s="171"/>
      <c r="CI752" s="171"/>
      <c r="CJ752" s="171"/>
      <c r="CK752" s="171"/>
      <c r="CL752" s="171"/>
      <c r="CM752" s="171"/>
      <c r="CN752" s="171"/>
      <c r="CO752" s="171"/>
      <c r="CP752" s="171"/>
      <c r="CQ752" s="171"/>
      <c r="CR752" s="171"/>
      <c r="CS752" s="171"/>
      <c r="CT752" s="171"/>
      <c r="CU752" s="171"/>
      <c r="CV752" s="171"/>
      <c r="CW752" s="171"/>
      <c r="CX752" s="171"/>
      <c r="CY752" s="171"/>
      <c r="CZ752" s="171"/>
    </row>
    <row r="753" ht="25.15" customHeight="true" x14ac:dyDescent="0.2">
      <c r="C753" s="474"/>
      <c r="D753" s="474"/>
      <c r="E753" s="474"/>
      <c r="F753" s="474"/>
      <c r="G753" s="474"/>
      <c r="H753" s="474"/>
      <c r="I753" s="474"/>
      <c r="J753" s="474"/>
      <c r="K753" s="474"/>
      <c r="L753" s="474"/>
      <c r="M753" s="474"/>
      <c r="N753" s="474"/>
      <c r="O753" s="474"/>
      <c r="P753" s="474"/>
      <c r="Q753" s="474"/>
      <c r="BA753" s="171"/>
      <c r="BB753" s="256"/>
      <c r="BC753" s="171"/>
      <c r="BD753" s="171"/>
      <c r="BE753" s="171"/>
      <c r="BF753" s="171"/>
      <c r="BG753" s="171"/>
      <c r="BH753" s="171"/>
      <c r="BI753" s="171"/>
      <c r="BJ753" s="171"/>
      <c r="BK753" s="171"/>
      <c r="BL753" s="171"/>
      <c r="BM753" s="171"/>
      <c r="BN753" s="171"/>
      <c r="BO753" s="171"/>
      <c r="BP753" s="171"/>
      <c r="BQ753" s="171"/>
      <c r="BR753" s="171"/>
      <c r="BS753" s="171"/>
      <c r="BT753" s="171"/>
      <c r="BU753" s="171"/>
      <c r="BV753" s="171"/>
      <c r="BW753" s="171"/>
      <c r="BX753" s="171"/>
      <c r="BY753" s="171"/>
      <c r="BZ753" s="171"/>
      <c r="CA753" s="171"/>
      <c r="CB753" s="171"/>
      <c r="CC753" s="171"/>
      <c r="CD753" s="171"/>
      <c r="CE753" s="171"/>
      <c r="CF753" s="171"/>
      <c r="CG753" s="171"/>
      <c r="CH753" s="171"/>
      <c r="CI753" s="171"/>
      <c r="CJ753" s="171"/>
      <c r="CK753" s="171"/>
      <c r="CL753" s="171"/>
      <c r="CM753" s="171"/>
      <c r="CN753" s="171"/>
      <c r="CO753" s="171"/>
      <c r="CP753" s="171"/>
      <c r="CQ753" s="171"/>
      <c r="CR753" s="171"/>
      <c r="CS753" s="171"/>
      <c r="CT753" s="171"/>
      <c r="CU753" s="171"/>
      <c r="CV753" s="171"/>
      <c r="CW753" s="171"/>
      <c r="CX753" s="171"/>
      <c r="CY753" s="171"/>
      <c r="CZ753" s="171"/>
    </row>
    <row r="754" ht="25.15" customHeight="true" x14ac:dyDescent="0.2">
      <c r="C754" s="474"/>
      <c r="D754" s="474"/>
      <c r="E754" s="474"/>
      <c r="F754" s="474"/>
      <c r="G754" s="474"/>
      <c r="H754" s="474"/>
      <c r="I754" s="474"/>
      <c r="J754" s="474"/>
      <c r="K754" s="474"/>
      <c r="L754" s="474"/>
      <c r="M754" s="474"/>
      <c r="N754" s="474"/>
      <c r="O754" s="474"/>
      <c r="P754" s="474"/>
      <c r="Q754" s="474"/>
      <c r="BA754" s="171"/>
      <c r="BB754" s="256"/>
      <c r="BC754" s="171"/>
      <c r="BD754" s="171"/>
      <c r="BE754" s="171"/>
      <c r="BF754" s="171"/>
      <c r="BG754" s="171"/>
      <c r="BH754" s="171"/>
      <c r="BI754" s="171"/>
      <c r="BJ754" s="171"/>
      <c r="BK754" s="171"/>
      <c r="BL754" s="171"/>
      <c r="BM754" s="171"/>
      <c r="BN754" s="171"/>
      <c r="BO754" s="171"/>
      <c r="BP754" s="171"/>
      <c r="BQ754" s="171"/>
      <c r="BR754" s="171"/>
      <c r="BS754" s="171"/>
      <c r="BT754" s="171"/>
      <c r="BU754" s="171"/>
      <c r="BV754" s="171"/>
      <c r="BW754" s="171"/>
      <c r="BX754" s="171"/>
      <c r="BY754" s="171"/>
      <c r="BZ754" s="171"/>
      <c r="CA754" s="171"/>
      <c r="CB754" s="171"/>
      <c r="CC754" s="171"/>
      <c r="CD754" s="171"/>
      <c r="CE754" s="171"/>
      <c r="CF754" s="171"/>
      <c r="CG754" s="171"/>
      <c r="CH754" s="171"/>
      <c r="CI754" s="171"/>
      <c r="CJ754" s="171"/>
      <c r="CK754" s="171"/>
      <c r="CL754" s="171"/>
      <c r="CM754" s="171"/>
      <c r="CN754" s="171"/>
      <c r="CO754" s="171"/>
      <c r="CP754" s="171"/>
      <c r="CQ754" s="171"/>
      <c r="CR754" s="171"/>
      <c r="CS754" s="171"/>
      <c r="CT754" s="171"/>
      <c r="CU754" s="171"/>
      <c r="CV754" s="171"/>
      <c r="CW754" s="171"/>
      <c r="CX754" s="171"/>
      <c r="CY754" s="171"/>
      <c r="CZ754" s="171"/>
    </row>
    <row r="755" ht="25.15" customHeight="true" x14ac:dyDescent="0.2">
      <c r="C755" s="474"/>
      <c r="D755" s="474"/>
      <c r="E755" s="474"/>
      <c r="F755" s="474"/>
      <c r="G755" s="474"/>
      <c r="H755" s="474"/>
      <c r="I755" s="474"/>
      <c r="J755" s="474"/>
      <c r="K755" s="474"/>
      <c r="L755" s="474"/>
      <c r="M755" s="474"/>
      <c r="N755" s="474"/>
      <c r="O755" s="474"/>
      <c r="P755" s="474"/>
      <c r="Q755" s="474"/>
      <c r="BA755" s="171"/>
      <c r="BB755" s="256"/>
      <c r="BC755" s="171"/>
      <c r="BD755" s="171"/>
      <c r="BE755" s="171"/>
      <c r="BF755" s="171"/>
      <c r="BG755" s="171"/>
      <c r="BH755" s="171"/>
      <c r="BI755" s="171"/>
      <c r="BJ755" s="171"/>
      <c r="BK755" s="171"/>
      <c r="BL755" s="171"/>
      <c r="BM755" s="171"/>
      <c r="BN755" s="171"/>
      <c r="BO755" s="171"/>
      <c r="BP755" s="171"/>
      <c r="BQ755" s="171"/>
      <c r="BR755" s="171"/>
      <c r="BS755" s="171"/>
      <c r="BT755" s="171"/>
      <c r="BU755" s="171"/>
      <c r="BV755" s="171"/>
      <c r="BW755" s="171"/>
      <c r="BX755" s="171"/>
      <c r="BY755" s="171"/>
      <c r="BZ755" s="171"/>
      <c r="CA755" s="171"/>
      <c r="CB755" s="171"/>
      <c r="CC755" s="171"/>
      <c r="CD755" s="171"/>
      <c r="CE755" s="171"/>
      <c r="CF755" s="171"/>
      <c r="CG755" s="171"/>
      <c r="CH755" s="171"/>
      <c r="CI755" s="171"/>
      <c r="CJ755" s="171"/>
      <c r="CK755" s="171"/>
      <c r="CL755" s="171"/>
      <c r="CM755" s="171"/>
      <c r="CN755" s="171"/>
      <c r="CO755" s="171"/>
      <c r="CP755" s="171"/>
      <c r="CQ755" s="171"/>
      <c r="CR755" s="171"/>
      <c r="CS755" s="171"/>
      <c r="CT755" s="171"/>
      <c r="CU755" s="171"/>
      <c r="CV755" s="171"/>
      <c r="CW755" s="171"/>
      <c r="CX755" s="171"/>
      <c r="CY755" s="171"/>
      <c r="CZ755" s="171"/>
    </row>
    <row r="756" ht="25.15" customHeight="true" x14ac:dyDescent="0.2">
      <c r="C756" s="474"/>
      <c r="D756" s="474"/>
      <c r="E756" s="474"/>
      <c r="F756" s="474"/>
      <c r="G756" s="474"/>
      <c r="H756" s="474"/>
      <c r="I756" s="474"/>
      <c r="J756" s="474"/>
      <c r="K756" s="474"/>
      <c r="L756" s="474"/>
      <c r="M756" s="474"/>
      <c r="N756" s="474"/>
      <c r="O756" s="474"/>
      <c r="P756" s="474"/>
      <c r="Q756" s="474"/>
      <c r="BA756" s="171"/>
      <c r="BB756" s="256"/>
      <c r="BC756" s="171"/>
      <c r="BD756" s="171"/>
      <c r="BE756" s="171"/>
      <c r="BF756" s="171"/>
      <c r="BG756" s="171"/>
      <c r="BH756" s="171"/>
      <c r="BI756" s="171"/>
      <c r="BJ756" s="171"/>
      <c r="BK756" s="171"/>
      <c r="BL756" s="171"/>
      <c r="BM756" s="171"/>
      <c r="BN756" s="171"/>
      <c r="BO756" s="171"/>
      <c r="BP756" s="171"/>
      <c r="BQ756" s="171"/>
      <c r="BR756" s="171"/>
      <c r="BS756" s="171"/>
      <c r="BT756" s="171"/>
      <c r="BU756" s="171"/>
      <c r="BV756" s="171"/>
      <c r="BW756" s="171"/>
      <c r="BX756" s="171"/>
      <c r="BY756" s="171"/>
      <c r="BZ756" s="171"/>
      <c r="CA756" s="171"/>
      <c r="CB756" s="171"/>
      <c r="CC756" s="171"/>
      <c r="CD756" s="171"/>
      <c r="CE756" s="171"/>
      <c r="CF756" s="171"/>
      <c r="CG756" s="171"/>
      <c r="CH756" s="171"/>
      <c r="CI756" s="171"/>
      <c r="CJ756" s="171"/>
      <c r="CK756" s="171"/>
      <c r="CL756" s="171"/>
      <c r="CM756" s="171"/>
      <c r="CN756" s="171"/>
      <c r="CO756" s="171"/>
      <c r="CP756" s="171"/>
      <c r="CQ756" s="171"/>
      <c r="CR756" s="171"/>
      <c r="CS756" s="171"/>
      <c r="CT756" s="171"/>
      <c r="CU756" s="171"/>
      <c r="CV756" s="171"/>
      <c r="CW756" s="171"/>
      <c r="CX756" s="171"/>
      <c r="CY756" s="171"/>
      <c r="CZ756" s="171"/>
    </row>
    <row r="757" ht="25.15" customHeight="true" x14ac:dyDescent="0.2">
      <c r="C757" s="474"/>
      <c r="D757" s="474"/>
      <c r="E757" s="474"/>
      <c r="F757" s="474"/>
      <c r="G757" s="474"/>
      <c r="H757" s="474"/>
      <c r="I757" s="474"/>
      <c r="J757" s="474"/>
      <c r="K757" s="474"/>
      <c r="L757" s="474"/>
      <c r="M757" s="474"/>
      <c r="N757" s="474"/>
      <c r="O757" s="474"/>
      <c r="P757" s="474"/>
      <c r="Q757" s="474"/>
      <c r="BA757" s="171"/>
      <c r="BB757" s="256"/>
      <c r="BC757" s="171"/>
      <c r="BD757" s="171"/>
      <c r="BE757" s="171"/>
      <c r="BF757" s="171"/>
      <c r="BG757" s="171"/>
      <c r="BH757" s="171"/>
      <c r="BI757" s="171"/>
      <c r="BJ757" s="171"/>
      <c r="BK757" s="171"/>
      <c r="BL757" s="171"/>
      <c r="BM757" s="171"/>
      <c r="BN757" s="171"/>
      <c r="BO757" s="171"/>
      <c r="BP757" s="171"/>
      <c r="BQ757" s="171"/>
      <c r="BR757" s="171"/>
      <c r="BS757" s="171"/>
      <c r="BT757" s="171"/>
      <c r="BU757" s="171"/>
      <c r="BV757" s="171"/>
      <c r="BW757" s="171"/>
      <c r="BX757" s="171"/>
      <c r="BY757" s="171"/>
      <c r="BZ757" s="171"/>
      <c r="CA757" s="171"/>
      <c r="CB757" s="171"/>
      <c r="CC757" s="171"/>
      <c r="CD757" s="171"/>
      <c r="CE757" s="171"/>
      <c r="CF757" s="171"/>
      <c r="CG757" s="171"/>
      <c r="CH757" s="171"/>
      <c r="CI757" s="171"/>
      <c r="CJ757" s="171"/>
      <c r="CK757" s="171"/>
      <c r="CL757" s="171"/>
      <c r="CM757" s="171"/>
      <c r="CN757" s="171"/>
      <c r="CO757" s="171"/>
      <c r="CP757" s="171"/>
      <c r="CQ757" s="171"/>
      <c r="CR757" s="171"/>
      <c r="CS757" s="171"/>
      <c r="CT757" s="171"/>
      <c r="CU757" s="171"/>
      <c r="CV757" s="171"/>
      <c r="CW757" s="171"/>
      <c r="CX757" s="171"/>
      <c r="CY757" s="171"/>
      <c r="CZ757" s="171"/>
    </row>
    <row r="758" ht="25.15" customHeight="true" x14ac:dyDescent="0.2">
      <c r="C758" s="474"/>
      <c r="D758" s="474"/>
      <c r="E758" s="474"/>
      <c r="F758" s="474"/>
      <c r="G758" s="474"/>
      <c r="H758" s="474"/>
      <c r="I758" s="474"/>
      <c r="J758" s="474"/>
      <c r="K758" s="474"/>
      <c r="L758" s="474"/>
      <c r="M758" s="474"/>
      <c r="N758" s="474"/>
      <c r="O758" s="474"/>
      <c r="P758" s="474"/>
      <c r="Q758" s="474"/>
      <c r="BA758" s="171"/>
      <c r="BB758" s="256"/>
      <c r="BC758" s="171"/>
      <c r="BD758" s="171"/>
      <c r="BE758" s="171"/>
      <c r="BF758" s="171"/>
      <c r="BG758" s="171"/>
      <c r="BH758" s="171"/>
      <c r="BI758" s="171"/>
      <c r="BJ758" s="171"/>
      <c r="BK758" s="171"/>
      <c r="BL758" s="171"/>
      <c r="BM758" s="171"/>
      <c r="BN758" s="171"/>
      <c r="BO758" s="171"/>
      <c r="BP758" s="171"/>
      <c r="BQ758" s="171"/>
      <c r="BR758" s="171"/>
      <c r="BS758" s="171"/>
      <c r="BT758" s="171"/>
      <c r="BU758" s="171"/>
      <c r="BV758" s="171"/>
      <c r="BW758" s="171"/>
      <c r="BX758" s="171"/>
      <c r="BY758" s="171"/>
      <c r="BZ758" s="171"/>
      <c r="CA758" s="171"/>
      <c r="CB758" s="171"/>
      <c r="CC758" s="171"/>
      <c r="CD758" s="171"/>
      <c r="CE758" s="171"/>
      <c r="CF758" s="171"/>
      <c r="CG758" s="171"/>
      <c r="CH758" s="171"/>
      <c r="CI758" s="171"/>
      <c r="CJ758" s="171"/>
      <c r="CK758" s="171"/>
      <c r="CL758" s="171"/>
      <c r="CM758" s="171"/>
      <c r="CN758" s="171"/>
      <c r="CO758" s="171"/>
      <c r="CP758" s="171"/>
      <c r="CQ758" s="171"/>
      <c r="CR758" s="171"/>
      <c r="CS758" s="171"/>
      <c r="CT758" s="171"/>
      <c r="CU758" s="171"/>
      <c r="CV758" s="171"/>
      <c r="CW758" s="171"/>
      <c r="CX758" s="171"/>
      <c r="CY758" s="171"/>
      <c r="CZ758" s="171"/>
    </row>
    <row r="759" ht="25.15" customHeight="true" x14ac:dyDescent="0.2">
      <c r="C759" s="474"/>
      <c r="D759" s="474"/>
      <c r="E759" s="474"/>
      <c r="F759" s="474"/>
      <c r="G759" s="474"/>
      <c r="H759" s="474"/>
      <c r="I759" s="474"/>
      <c r="J759" s="474"/>
      <c r="K759" s="474"/>
      <c r="L759" s="474"/>
      <c r="M759" s="474"/>
      <c r="N759" s="474"/>
      <c r="O759" s="474"/>
      <c r="P759" s="474"/>
      <c r="Q759" s="474"/>
      <c r="BA759" s="171"/>
      <c r="BB759" s="256"/>
      <c r="BC759" s="171"/>
      <c r="BD759" s="171"/>
      <c r="BE759" s="171"/>
      <c r="BF759" s="171"/>
      <c r="BG759" s="171"/>
      <c r="BH759" s="171"/>
      <c r="BI759" s="171"/>
      <c r="BJ759" s="171"/>
      <c r="BK759" s="171"/>
      <c r="BL759" s="171"/>
      <c r="BM759" s="171"/>
      <c r="BN759" s="171"/>
      <c r="BO759" s="171"/>
      <c r="BP759" s="171"/>
      <c r="BQ759" s="171"/>
      <c r="BR759" s="171"/>
      <c r="BS759" s="171"/>
      <c r="BT759" s="171"/>
      <c r="BU759" s="171"/>
      <c r="BV759" s="171"/>
      <c r="BW759" s="171"/>
      <c r="BX759" s="171"/>
      <c r="BY759" s="171"/>
      <c r="BZ759" s="171"/>
      <c r="CA759" s="171"/>
      <c r="CB759" s="171"/>
      <c r="CC759" s="171"/>
      <c r="CD759" s="171"/>
      <c r="CE759" s="171"/>
      <c r="CF759" s="171"/>
      <c r="CG759" s="171"/>
      <c r="CH759" s="171"/>
      <c r="CI759" s="171"/>
      <c r="CJ759" s="171"/>
      <c r="CK759" s="171"/>
      <c r="CL759" s="171"/>
      <c r="CM759" s="171"/>
      <c r="CN759" s="171"/>
      <c r="CO759" s="171"/>
      <c r="CP759" s="171"/>
      <c r="CQ759" s="171"/>
      <c r="CR759" s="171"/>
      <c r="CS759" s="171"/>
      <c r="CT759" s="171"/>
      <c r="CU759" s="171"/>
      <c r="CV759" s="171"/>
      <c r="CW759" s="171"/>
      <c r="CX759" s="171"/>
      <c r="CY759" s="171"/>
      <c r="CZ759" s="171"/>
    </row>
    <row r="760" ht="25.15" customHeight="true" x14ac:dyDescent="0.2">
      <c r="C760" s="474"/>
      <c r="D760" s="474"/>
      <c r="E760" s="474"/>
      <c r="F760" s="474"/>
      <c r="G760" s="474"/>
      <c r="H760" s="474"/>
      <c r="I760" s="474"/>
      <c r="J760" s="474"/>
      <c r="K760" s="474"/>
      <c r="L760" s="474"/>
      <c r="M760" s="474"/>
      <c r="N760" s="474"/>
      <c r="O760" s="474"/>
      <c r="P760" s="474"/>
      <c r="Q760" s="474"/>
      <c r="BA760" s="171"/>
      <c r="BB760" s="256"/>
      <c r="BC760" s="171"/>
      <c r="BD760" s="171"/>
      <c r="BE760" s="171"/>
      <c r="BF760" s="171"/>
      <c r="BG760" s="171"/>
      <c r="BH760" s="171"/>
      <c r="BI760" s="171"/>
      <c r="BJ760" s="171"/>
      <c r="BK760" s="171"/>
      <c r="BL760" s="171"/>
      <c r="BM760" s="171"/>
      <c r="BN760" s="171"/>
      <c r="BO760" s="171"/>
      <c r="BP760" s="171"/>
      <c r="BQ760" s="171"/>
      <c r="BR760" s="171"/>
      <c r="BS760" s="171"/>
      <c r="BT760" s="171"/>
      <c r="BU760" s="171"/>
      <c r="BV760" s="171"/>
      <c r="BW760" s="171"/>
      <c r="BX760" s="171"/>
      <c r="BY760" s="171"/>
      <c r="BZ760" s="171"/>
      <c r="CA760" s="171"/>
      <c r="CB760" s="171"/>
      <c r="CC760" s="171"/>
      <c r="CD760" s="171"/>
      <c r="CE760" s="171"/>
      <c r="CF760" s="171"/>
      <c r="CG760" s="171"/>
      <c r="CH760" s="171"/>
      <c r="CI760" s="171"/>
      <c r="CJ760" s="171"/>
      <c r="CK760" s="171"/>
      <c r="CL760" s="171"/>
      <c r="CM760" s="171"/>
      <c r="CN760" s="171"/>
      <c r="CO760" s="171"/>
      <c r="CP760" s="171"/>
      <c r="CQ760" s="171"/>
      <c r="CR760" s="171"/>
      <c r="CS760" s="171"/>
      <c r="CT760" s="171"/>
      <c r="CU760" s="171"/>
      <c r="CV760" s="171"/>
      <c r="CW760" s="171"/>
      <c r="CX760" s="171"/>
      <c r="CY760" s="171"/>
      <c r="CZ760" s="171"/>
    </row>
    <row r="761" ht="25.15" customHeight="true" x14ac:dyDescent="0.2">
      <c r="C761" s="474"/>
      <c r="D761" s="474"/>
      <c r="E761" s="474"/>
      <c r="F761" s="474"/>
      <c r="G761" s="474"/>
      <c r="H761" s="474"/>
      <c r="I761" s="474"/>
      <c r="J761" s="474"/>
      <c r="K761" s="474"/>
      <c r="L761" s="474"/>
      <c r="M761" s="474"/>
      <c r="N761" s="474"/>
      <c r="O761" s="474"/>
      <c r="P761" s="474"/>
      <c r="Q761" s="474"/>
      <c r="BA761" s="171"/>
      <c r="BB761" s="256"/>
      <c r="BC761" s="171"/>
      <c r="BD761" s="171"/>
      <c r="BE761" s="171"/>
      <c r="BF761" s="171"/>
      <c r="BG761" s="171"/>
      <c r="BH761" s="171"/>
      <c r="BI761" s="171"/>
      <c r="BJ761" s="171"/>
      <c r="BK761" s="171"/>
      <c r="BL761" s="171"/>
      <c r="BM761" s="171"/>
      <c r="BN761" s="171"/>
      <c r="BO761" s="171"/>
      <c r="BP761" s="171"/>
      <c r="BQ761" s="171"/>
      <c r="BR761" s="171"/>
      <c r="BS761" s="171"/>
      <c r="BT761" s="171"/>
      <c r="BU761" s="171"/>
      <c r="BV761" s="171"/>
      <c r="BW761" s="171"/>
      <c r="BX761" s="171"/>
      <c r="BY761" s="171"/>
      <c r="BZ761" s="171"/>
      <c r="CA761" s="171"/>
      <c r="CB761" s="171"/>
      <c r="CC761" s="171"/>
      <c r="CD761" s="171"/>
      <c r="CE761" s="171"/>
      <c r="CF761" s="171"/>
      <c r="CG761" s="171"/>
      <c r="CH761" s="171"/>
      <c r="CI761" s="171"/>
      <c r="CJ761" s="171"/>
      <c r="CK761" s="171"/>
      <c r="CL761" s="171"/>
      <c r="CM761" s="171"/>
      <c r="CN761" s="171"/>
      <c r="CO761" s="171"/>
      <c r="CP761" s="171"/>
      <c r="CQ761" s="171"/>
      <c r="CR761" s="171"/>
      <c r="CS761" s="171"/>
      <c r="CT761" s="171"/>
      <c r="CU761" s="171"/>
      <c r="CV761" s="171"/>
      <c r="CW761" s="171"/>
      <c r="CX761" s="171"/>
      <c r="CY761" s="171"/>
      <c r="CZ761" s="171"/>
    </row>
    <row r="762" ht="25.15" customHeight="true" x14ac:dyDescent="0.2">
      <c r="C762" s="474"/>
      <c r="D762" s="474"/>
      <c r="E762" s="474"/>
      <c r="F762" s="474"/>
      <c r="G762" s="474"/>
      <c r="H762" s="474"/>
      <c r="I762" s="474"/>
      <c r="J762" s="474"/>
      <c r="K762" s="474"/>
      <c r="L762" s="474"/>
      <c r="M762" s="474"/>
      <c r="N762" s="474"/>
      <c r="O762" s="474"/>
      <c r="P762" s="474"/>
      <c r="Q762" s="474"/>
      <c r="BA762" s="171"/>
      <c r="BB762" s="256"/>
      <c r="BC762" s="171"/>
      <c r="BD762" s="171"/>
      <c r="BE762" s="171"/>
      <c r="BF762" s="171"/>
      <c r="BG762" s="171"/>
      <c r="BH762" s="171"/>
      <c r="BI762" s="171"/>
      <c r="BJ762" s="171"/>
      <c r="BK762" s="171"/>
      <c r="BL762" s="171"/>
      <c r="BM762" s="171"/>
      <c r="BN762" s="171"/>
      <c r="BO762" s="171"/>
      <c r="BP762" s="171"/>
      <c r="BQ762" s="171"/>
      <c r="BR762" s="171"/>
      <c r="BS762" s="171"/>
      <c r="BT762" s="171"/>
      <c r="BU762" s="171"/>
      <c r="BV762" s="171"/>
      <c r="BW762" s="171"/>
      <c r="BX762" s="171"/>
      <c r="BY762" s="171"/>
      <c r="BZ762" s="171"/>
      <c r="CA762" s="171"/>
      <c r="CB762" s="171"/>
      <c r="CC762" s="171"/>
      <c r="CD762" s="171"/>
      <c r="CE762" s="171"/>
      <c r="CF762" s="171"/>
      <c r="CG762" s="171"/>
      <c r="CH762" s="171"/>
      <c r="CI762" s="171"/>
      <c r="CJ762" s="171"/>
      <c r="CK762" s="171"/>
      <c r="CL762" s="171"/>
      <c r="CM762" s="171"/>
      <c r="CN762" s="171"/>
      <c r="CO762" s="171"/>
      <c r="CP762" s="171"/>
      <c r="CQ762" s="171"/>
      <c r="CR762" s="171"/>
      <c r="CS762" s="171"/>
      <c r="CT762" s="171"/>
      <c r="CU762" s="171"/>
      <c r="CV762" s="171"/>
      <c r="CW762" s="171"/>
      <c r="CX762" s="171"/>
      <c r="CY762" s="171"/>
      <c r="CZ762" s="171"/>
    </row>
    <row r="763" ht="25.15" customHeight="true" x14ac:dyDescent="0.2">
      <c r="C763" s="474"/>
      <c r="D763" s="474"/>
      <c r="E763" s="474"/>
      <c r="F763" s="474"/>
      <c r="G763" s="474"/>
      <c r="H763" s="474"/>
      <c r="I763" s="474"/>
      <c r="J763" s="474"/>
      <c r="K763" s="474"/>
      <c r="L763" s="474"/>
      <c r="M763" s="474"/>
      <c r="N763" s="474"/>
      <c r="O763" s="474"/>
      <c r="P763" s="474"/>
      <c r="Q763" s="474"/>
      <c r="BA763" s="171"/>
      <c r="BB763" s="256"/>
      <c r="BC763" s="171"/>
      <c r="BD763" s="171"/>
      <c r="BE763" s="171"/>
      <c r="BF763" s="171"/>
      <c r="BG763" s="171"/>
      <c r="BH763" s="171"/>
      <c r="BI763" s="171"/>
      <c r="BJ763" s="171"/>
      <c r="BK763" s="171"/>
      <c r="BL763" s="171"/>
      <c r="BM763" s="171"/>
      <c r="BN763" s="171"/>
      <c r="BO763" s="171"/>
      <c r="BP763" s="171"/>
      <c r="BQ763" s="171"/>
      <c r="BR763" s="171"/>
      <c r="BS763" s="171"/>
      <c r="BT763" s="171"/>
      <c r="BU763" s="171"/>
      <c r="BV763" s="171"/>
      <c r="BW763" s="171"/>
      <c r="BX763" s="171"/>
      <c r="BY763" s="171"/>
      <c r="BZ763" s="171"/>
      <c r="CA763" s="171"/>
      <c r="CB763" s="171"/>
      <c r="CC763" s="171"/>
      <c r="CD763" s="171"/>
      <c r="CE763" s="171"/>
      <c r="CF763" s="171"/>
      <c r="CG763" s="171"/>
      <c r="CH763" s="171"/>
      <c r="CI763" s="171"/>
      <c r="CJ763" s="171"/>
      <c r="CK763" s="171"/>
      <c r="CL763" s="171"/>
      <c r="CM763" s="171"/>
      <c r="CN763" s="171"/>
      <c r="CO763" s="171"/>
      <c r="CP763" s="171"/>
      <c r="CQ763" s="171"/>
      <c r="CR763" s="171"/>
      <c r="CS763" s="171"/>
      <c r="CT763" s="171"/>
      <c r="CU763" s="171"/>
      <c r="CV763" s="171"/>
      <c r="CW763" s="171"/>
      <c r="CX763" s="171"/>
      <c r="CY763" s="171"/>
      <c r="CZ763" s="171"/>
    </row>
    <row r="764" ht="25.15" customHeight="true" x14ac:dyDescent="0.2">
      <c r="C764" s="474"/>
      <c r="D764" s="474"/>
      <c r="E764" s="474"/>
      <c r="F764" s="474"/>
      <c r="G764" s="474"/>
      <c r="H764" s="474"/>
      <c r="I764" s="474"/>
      <c r="J764" s="474"/>
      <c r="K764" s="474"/>
      <c r="L764" s="474"/>
      <c r="M764" s="474"/>
      <c r="N764" s="474"/>
      <c r="O764" s="474"/>
      <c r="P764" s="474"/>
      <c r="Q764" s="474"/>
      <c r="BA764" s="171"/>
      <c r="BB764" s="256"/>
      <c r="BC764" s="171"/>
      <c r="BD764" s="171"/>
      <c r="BE764" s="171"/>
      <c r="BF764" s="171"/>
      <c r="BG764" s="171"/>
      <c r="BH764" s="171"/>
      <c r="BI764" s="171"/>
      <c r="BJ764" s="171"/>
      <c r="BK764" s="171"/>
      <c r="BL764" s="171"/>
      <c r="BM764" s="171"/>
      <c r="BN764" s="171"/>
      <c r="BO764" s="171"/>
      <c r="BP764" s="171"/>
      <c r="BQ764" s="171"/>
      <c r="BR764" s="171"/>
      <c r="BS764" s="171"/>
      <c r="BT764" s="171"/>
      <c r="BU764" s="171"/>
      <c r="BV764" s="171"/>
      <c r="BW764" s="171"/>
      <c r="BX764" s="171"/>
      <c r="BY764" s="171"/>
      <c r="BZ764" s="171"/>
      <c r="CA764" s="171"/>
      <c r="CB764" s="171"/>
      <c r="CC764" s="171"/>
      <c r="CD764" s="171"/>
      <c r="CE764" s="171"/>
      <c r="CF764" s="171"/>
      <c r="CG764" s="171"/>
      <c r="CH764" s="171"/>
      <c r="CI764" s="171"/>
      <c r="CJ764" s="171"/>
      <c r="CK764" s="171"/>
      <c r="CL764" s="171"/>
      <c r="CM764" s="171"/>
      <c r="CN764" s="171"/>
      <c r="CO764" s="171"/>
      <c r="CP764" s="171"/>
      <c r="CQ764" s="171"/>
      <c r="CR764" s="171"/>
      <c r="CS764" s="171"/>
      <c r="CT764" s="171"/>
      <c r="CU764" s="171"/>
      <c r="CV764" s="171"/>
      <c r="CW764" s="171"/>
      <c r="CX764" s="171"/>
      <c r="CY764" s="171"/>
      <c r="CZ764" s="171"/>
    </row>
    <row r="765" ht="25.15" customHeight="true" x14ac:dyDescent="0.2">
      <c r="C765" s="474"/>
      <c r="D765" s="474"/>
      <c r="E765" s="474"/>
      <c r="F765" s="474"/>
      <c r="G765" s="474"/>
      <c r="H765" s="474"/>
      <c r="I765" s="474"/>
      <c r="J765" s="474"/>
      <c r="K765" s="474"/>
      <c r="L765" s="474"/>
      <c r="M765" s="474"/>
      <c r="N765" s="474"/>
      <c r="O765" s="474"/>
      <c r="P765" s="474"/>
      <c r="Q765" s="474"/>
      <c r="BA765" s="171"/>
      <c r="BB765" s="256"/>
      <c r="BC765" s="171"/>
      <c r="BD765" s="171"/>
      <c r="BE765" s="171"/>
      <c r="BF765" s="171"/>
      <c r="BG765" s="171"/>
      <c r="BH765" s="171"/>
      <c r="BI765" s="171"/>
      <c r="BJ765" s="171"/>
      <c r="BK765" s="171"/>
      <c r="BL765" s="171"/>
      <c r="BM765" s="171"/>
      <c r="BN765" s="171"/>
      <c r="BO765" s="171"/>
      <c r="BP765" s="171"/>
      <c r="BQ765" s="171"/>
      <c r="BR765" s="171"/>
      <c r="BS765" s="171"/>
      <c r="BT765" s="171"/>
      <c r="BU765" s="171"/>
      <c r="BV765" s="171"/>
      <c r="BW765" s="171"/>
      <c r="BX765" s="171"/>
      <c r="BY765" s="171"/>
      <c r="BZ765" s="171"/>
      <c r="CA765" s="171"/>
      <c r="CB765" s="171"/>
      <c r="CC765" s="171"/>
      <c r="CD765" s="171"/>
      <c r="CE765" s="171"/>
      <c r="CF765" s="171"/>
      <c r="CG765" s="171"/>
      <c r="CH765" s="171"/>
      <c r="CI765" s="171"/>
      <c r="CJ765" s="171"/>
      <c r="CK765" s="171"/>
      <c r="CL765" s="171"/>
      <c r="CM765" s="171"/>
      <c r="CN765" s="171"/>
      <c r="CO765" s="171"/>
      <c r="CP765" s="171"/>
      <c r="CQ765" s="171"/>
      <c r="CR765" s="171"/>
      <c r="CS765" s="171"/>
      <c r="CT765" s="171"/>
      <c r="CU765" s="171"/>
      <c r="CV765" s="171"/>
      <c r="CW765" s="171"/>
      <c r="CX765" s="171"/>
      <c r="CY765" s="171"/>
      <c r="CZ765" s="171"/>
    </row>
    <row r="766" ht="25.15" customHeight="true" x14ac:dyDescent="0.2">
      <c r="C766" s="474"/>
      <c r="D766" s="474"/>
      <c r="E766" s="474"/>
      <c r="F766" s="474"/>
      <c r="G766" s="474"/>
      <c r="H766" s="474"/>
      <c r="I766" s="474"/>
      <c r="J766" s="474"/>
      <c r="K766" s="474"/>
      <c r="L766" s="474"/>
      <c r="M766" s="474"/>
      <c r="N766" s="474"/>
      <c r="O766" s="474"/>
      <c r="P766" s="474"/>
      <c r="Q766" s="474"/>
      <c r="BA766" s="171"/>
      <c r="BB766" s="256"/>
      <c r="BC766" s="171"/>
      <c r="BD766" s="171"/>
      <c r="BE766" s="171"/>
      <c r="BF766" s="171"/>
      <c r="BG766" s="171"/>
      <c r="BH766" s="171"/>
      <c r="BI766" s="171"/>
      <c r="BJ766" s="171"/>
      <c r="BK766" s="171"/>
      <c r="BL766" s="171"/>
      <c r="BM766" s="171"/>
      <c r="BN766" s="171"/>
      <c r="BO766" s="171"/>
      <c r="BP766" s="171"/>
      <c r="BQ766" s="171"/>
      <c r="BR766" s="171"/>
      <c r="BS766" s="171"/>
      <c r="BT766" s="171"/>
      <c r="BU766" s="171"/>
      <c r="BV766" s="171"/>
      <c r="BW766" s="171"/>
      <c r="BX766" s="171"/>
      <c r="BY766" s="171"/>
      <c r="BZ766" s="171"/>
      <c r="CA766" s="171"/>
      <c r="CB766" s="171"/>
      <c r="CC766" s="171"/>
      <c r="CD766" s="171"/>
      <c r="CE766" s="171"/>
      <c r="CF766" s="171"/>
      <c r="CG766" s="171"/>
      <c r="CH766" s="171"/>
      <c r="CI766" s="171"/>
      <c r="CJ766" s="171"/>
      <c r="CK766" s="171"/>
      <c r="CL766" s="171"/>
      <c r="CM766" s="171"/>
      <c r="CN766" s="171"/>
      <c r="CO766" s="171"/>
      <c r="CP766" s="171"/>
      <c r="CQ766" s="171"/>
      <c r="CR766" s="171"/>
      <c r="CS766" s="171"/>
      <c r="CT766" s="171"/>
      <c r="CU766" s="171"/>
      <c r="CV766" s="171"/>
      <c r="CW766" s="171"/>
      <c r="CX766" s="171"/>
      <c r="CY766" s="171"/>
      <c r="CZ766" s="171"/>
    </row>
    <row r="767" ht="25.15" customHeight="true" x14ac:dyDescent="0.2">
      <c r="C767" s="474"/>
      <c r="D767" s="474"/>
      <c r="E767" s="474"/>
      <c r="F767" s="474"/>
      <c r="G767" s="474"/>
      <c r="H767" s="474"/>
      <c r="I767" s="474"/>
      <c r="J767" s="474"/>
      <c r="K767" s="474"/>
      <c r="L767" s="474"/>
      <c r="M767" s="474"/>
      <c r="N767" s="474"/>
      <c r="O767" s="474"/>
      <c r="P767" s="474"/>
      <c r="Q767" s="474"/>
      <c r="BA767" s="171"/>
      <c r="BB767" s="256"/>
      <c r="BC767" s="171"/>
      <c r="BD767" s="171"/>
      <c r="BE767" s="171"/>
      <c r="BF767" s="171"/>
      <c r="BG767" s="171"/>
      <c r="BH767" s="171"/>
      <c r="BI767" s="171"/>
      <c r="BJ767" s="171"/>
      <c r="BK767" s="171"/>
      <c r="BL767" s="171"/>
      <c r="BM767" s="171"/>
      <c r="BN767" s="171"/>
      <c r="BO767" s="171"/>
      <c r="BP767" s="171"/>
      <c r="BQ767" s="171"/>
      <c r="BR767" s="171"/>
      <c r="BS767" s="171"/>
      <c r="BT767" s="171"/>
      <c r="BU767" s="171"/>
      <c r="BV767" s="171"/>
      <c r="BW767" s="171"/>
      <c r="BX767" s="171"/>
      <c r="BY767" s="171"/>
      <c r="BZ767" s="171"/>
      <c r="CA767" s="171"/>
      <c r="CB767" s="171"/>
      <c r="CC767" s="171"/>
      <c r="CD767" s="171"/>
      <c r="CE767" s="171"/>
      <c r="CF767" s="171"/>
      <c r="CG767" s="171"/>
      <c r="CH767" s="171"/>
      <c r="CI767" s="171"/>
      <c r="CJ767" s="171"/>
      <c r="CK767" s="171"/>
      <c r="CL767" s="171"/>
      <c r="CM767" s="171"/>
      <c r="CN767" s="171"/>
      <c r="CO767" s="171"/>
      <c r="CP767" s="171"/>
      <c r="CQ767" s="171"/>
      <c r="CR767" s="171"/>
      <c r="CS767" s="171"/>
      <c r="CT767" s="171"/>
      <c r="CU767" s="171"/>
      <c r="CV767" s="171"/>
      <c r="CW767" s="171"/>
      <c r="CX767" s="171"/>
      <c r="CY767" s="171"/>
      <c r="CZ767" s="171"/>
    </row>
    <row r="768" ht="25.15" customHeight="true" x14ac:dyDescent="0.2">
      <c r="C768" s="474"/>
      <c r="D768" s="474"/>
      <c r="E768" s="474"/>
      <c r="F768" s="474"/>
      <c r="G768" s="474"/>
      <c r="H768" s="474"/>
      <c r="I768" s="474"/>
      <c r="J768" s="474"/>
      <c r="K768" s="474"/>
      <c r="L768" s="474"/>
      <c r="M768" s="474"/>
      <c r="N768" s="474"/>
      <c r="O768" s="474"/>
      <c r="P768" s="474"/>
      <c r="Q768" s="474"/>
      <c r="BA768" s="169"/>
      <c r="BB768" s="257"/>
      <c r="BC768" s="169"/>
      <c r="BD768" s="169"/>
      <c r="BE768" s="169"/>
      <c r="BF768" s="169"/>
      <c r="BG768" s="169"/>
      <c r="BH768" s="169"/>
      <c r="BI768" s="169"/>
      <c r="BJ768" s="169"/>
      <c r="BK768" s="169"/>
      <c r="BL768" s="169"/>
      <c r="BM768" s="169"/>
      <c r="BN768" s="169"/>
      <c r="BO768" s="169"/>
      <c r="BP768" s="169"/>
      <c r="BQ768" s="169"/>
      <c r="BR768" s="169"/>
      <c r="BS768" s="169"/>
      <c r="BT768" s="169"/>
      <c r="BU768" s="169"/>
      <c r="BV768" s="169"/>
      <c r="BW768" s="169"/>
      <c r="BX768" s="169"/>
      <c r="BY768" s="169"/>
      <c r="BZ768" s="169"/>
      <c r="CA768" s="169"/>
      <c r="CB768" s="169"/>
      <c r="CC768" s="169"/>
      <c r="CD768" s="169"/>
      <c r="CE768" s="169"/>
      <c r="CF768" s="169"/>
      <c r="CG768" s="169"/>
      <c r="CH768" s="169"/>
      <c r="CI768" s="169"/>
      <c r="CJ768" s="169"/>
      <c r="CK768" s="169"/>
      <c r="CL768" s="169"/>
      <c r="CM768" s="169"/>
      <c r="CN768" s="169"/>
      <c r="CO768" s="169"/>
      <c r="CP768" s="169"/>
      <c r="CQ768" s="169"/>
      <c r="CR768" s="169"/>
      <c r="CS768" s="169"/>
      <c r="CT768" s="169"/>
      <c r="CU768" s="169"/>
      <c r="CV768" s="169"/>
      <c r="CW768" s="169"/>
      <c r="CX768" s="169"/>
      <c r="CY768" s="169"/>
      <c r="CZ768" s="169"/>
    </row>
    <row r="769" ht="25.15" customHeight="true" x14ac:dyDescent="0.2">
      <c r="C769" s="474"/>
      <c r="D769" s="474"/>
      <c r="E769" s="474"/>
      <c r="F769" s="474"/>
      <c r="G769" s="474"/>
      <c r="H769" s="474"/>
      <c r="I769" s="474"/>
      <c r="J769" s="474"/>
      <c r="K769" s="474"/>
      <c r="L769" s="474"/>
      <c r="M769" s="474"/>
      <c r="N769" s="474"/>
      <c r="O769" s="474"/>
      <c r="P769" s="474"/>
      <c r="Q769" s="474"/>
      <c r="BA769" s="169"/>
      <c r="BB769" s="257"/>
      <c r="BC769" s="169"/>
      <c r="BD769" s="169"/>
      <c r="BE769" s="169"/>
      <c r="BF769" s="169"/>
      <c r="BG769" s="169"/>
      <c r="BH769" s="169"/>
      <c r="BI769" s="169"/>
      <c r="BJ769" s="169"/>
      <c r="BK769" s="169"/>
      <c r="BL769" s="169"/>
      <c r="BM769" s="169"/>
      <c r="BN769" s="169"/>
      <c r="BO769" s="169"/>
      <c r="BP769" s="169"/>
      <c r="BQ769" s="169"/>
      <c r="BR769" s="169"/>
      <c r="BS769" s="169"/>
      <c r="BT769" s="169"/>
      <c r="BU769" s="169"/>
      <c r="BV769" s="169"/>
      <c r="BW769" s="169"/>
      <c r="BX769" s="169"/>
      <c r="BY769" s="169"/>
      <c r="BZ769" s="169"/>
      <c r="CA769" s="169"/>
      <c r="CB769" s="169"/>
      <c r="CC769" s="169"/>
      <c r="CD769" s="169"/>
      <c r="CE769" s="169"/>
      <c r="CF769" s="169"/>
      <c r="CG769" s="169"/>
      <c r="CH769" s="169"/>
      <c r="CI769" s="169"/>
      <c r="CJ769" s="169"/>
      <c r="CK769" s="169"/>
      <c r="CL769" s="169"/>
      <c r="CM769" s="169"/>
      <c r="CN769" s="169"/>
      <c r="CO769" s="169"/>
      <c r="CP769" s="169"/>
      <c r="CQ769" s="169"/>
      <c r="CR769" s="169"/>
      <c r="CS769" s="169"/>
      <c r="CT769" s="169"/>
      <c r="CU769" s="169"/>
      <c r="CV769" s="169"/>
      <c r="CW769" s="169"/>
      <c r="CX769" s="169"/>
      <c r="CY769" s="169"/>
      <c r="CZ769" s="169"/>
    </row>
    <row r="770" ht="25.15" customHeight="true" x14ac:dyDescent="0.2">
      <c r="C770" s="474"/>
      <c r="D770" s="474"/>
      <c r="E770" s="474"/>
      <c r="F770" s="474"/>
      <c r="G770" s="474"/>
      <c r="H770" s="474"/>
      <c r="I770" s="474"/>
      <c r="J770" s="474"/>
      <c r="K770" s="474"/>
      <c r="L770" s="474"/>
      <c r="M770" s="474"/>
      <c r="N770" s="474"/>
      <c r="O770" s="474"/>
      <c r="P770" s="474"/>
      <c r="Q770" s="474"/>
      <c r="BA770" s="169"/>
      <c r="BB770" s="257"/>
      <c r="BC770" s="169"/>
      <c r="BD770" s="169"/>
      <c r="BE770" s="169"/>
      <c r="BF770" s="169"/>
      <c r="BG770" s="169"/>
      <c r="BH770" s="169"/>
      <c r="BI770" s="169"/>
      <c r="BJ770" s="169"/>
      <c r="BK770" s="169"/>
      <c r="BL770" s="169"/>
      <c r="BM770" s="169"/>
      <c r="BN770" s="169"/>
      <c r="BO770" s="169"/>
      <c r="BP770" s="169"/>
      <c r="BQ770" s="169"/>
      <c r="BR770" s="169"/>
      <c r="BS770" s="169"/>
      <c r="BT770" s="169"/>
      <c r="BU770" s="169"/>
      <c r="BV770" s="169"/>
      <c r="BW770" s="169"/>
      <c r="BX770" s="169"/>
      <c r="BY770" s="169"/>
      <c r="BZ770" s="169"/>
      <c r="CA770" s="169"/>
      <c r="CB770" s="169"/>
      <c r="CC770" s="169"/>
      <c r="CD770" s="169"/>
      <c r="CE770" s="169"/>
      <c r="CF770" s="169"/>
      <c r="CG770" s="169"/>
      <c r="CH770" s="169"/>
      <c r="CI770" s="169"/>
      <c r="CJ770" s="169"/>
      <c r="CK770" s="169"/>
      <c r="CL770" s="169"/>
      <c r="CM770" s="169"/>
      <c r="CN770" s="169"/>
      <c r="CO770" s="169"/>
      <c r="CP770" s="169"/>
      <c r="CQ770" s="169"/>
      <c r="CR770" s="169"/>
      <c r="CS770" s="169"/>
      <c r="CT770" s="169"/>
      <c r="CU770" s="169"/>
      <c r="CV770" s="169"/>
      <c r="CW770" s="169"/>
      <c r="CX770" s="169"/>
      <c r="CY770" s="169"/>
      <c r="CZ770" s="169"/>
    </row>
    <row r="771" ht="25.15" customHeight="true" x14ac:dyDescent="0.2">
      <c r="C771" s="474"/>
      <c r="D771" s="474"/>
      <c r="E771" s="474"/>
      <c r="F771" s="474"/>
      <c r="G771" s="474"/>
      <c r="H771" s="474"/>
      <c r="I771" s="474"/>
      <c r="J771" s="474"/>
      <c r="K771" s="474"/>
      <c r="L771" s="474"/>
      <c r="M771" s="474"/>
      <c r="N771" s="474"/>
      <c r="O771" s="474"/>
      <c r="P771" s="474"/>
      <c r="Q771" s="474"/>
      <c r="BA771" s="169"/>
      <c r="BB771" s="257"/>
      <c r="BC771" s="169"/>
      <c r="BD771" s="169"/>
      <c r="BE771" s="169"/>
      <c r="BF771" s="169"/>
      <c r="BG771" s="169"/>
      <c r="BH771" s="169"/>
      <c r="BI771" s="169"/>
      <c r="BJ771" s="169"/>
      <c r="BK771" s="169"/>
      <c r="BL771" s="169"/>
      <c r="BM771" s="169"/>
      <c r="BN771" s="169"/>
      <c r="BO771" s="169"/>
      <c r="BP771" s="169"/>
      <c r="BQ771" s="169"/>
      <c r="BR771" s="169"/>
      <c r="BS771" s="169"/>
      <c r="BT771" s="169"/>
      <c r="BU771" s="169"/>
      <c r="BV771" s="169"/>
      <c r="BW771" s="169"/>
      <c r="BX771" s="169"/>
      <c r="BY771" s="169"/>
      <c r="BZ771" s="169"/>
      <c r="CA771" s="169"/>
      <c r="CB771" s="169"/>
      <c r="CC771" s="169"/>
      <c r="CD771" s="169"/>
      <c r="CE771" s="169"/>
      <c r="CF771" s="169"/>
      <c r="CG771" s="169"/>
      <c r="CH771" s="169"/>
      <c r="CI771" s="169"/>
      <c r="CJ771" s="169"/>
      <c r="CK771" s="169"/>
      <c r="CL771" s="169"/>
      <c r="CM771" s="169"/>
      <c r="CN771" s="169"/>
      <c r="CO771" s="169"/>
      <c r="CP771" s="169"/>
      <c r="CQ771" s="169"/>
      <c r="CR771" s="169"/>
      <c r="CS771" s="169"/>
      <c r="CT771" s="169"/>
      <c r="CU771" s="169"/>
      <c r="CV771" s="169"/>
      <c r="CW771" s="169"/>
      <c r="CX771" s="169"/>
      <c r="CY771" s="169"/>
      <c r="CZ771" s="169"/>
    </row>
    <row r="772" ht="25.15" customHeight="true" x14ac:dyDescent="0.2">
      <c r="C772" s="474"/>
      <c r="D772" s="474"/>
      <c r="E772" s="474"/>
      <c r="F772" s="474"/>
      <c r="G772" s="474"/>
      <c r="H772" s="474"/>
      <c r="I772" s="474"/>
      <c r="J772" s="474"/>
      <c r="K772" s="474"/>
      <c r="L772" s="474"/>
      <c r="M772" s="474"/>
      <c r="N772" s="474"/>
      <c r="O772" s="474"/>
      <c r="P772" s="474"/>
      <c r="Q772" s="474"/>
      <c r="BA772" s="169"/>
      <c r="BB772" s="257"/>
      <c r="BC772" s="169"/>
      <c r="BD772" s="169"/>
      <c r="BE772" s="169"/>
      <c r="BF772" s="169"/>
      <c r="BG772" s="169"/>
      <c r="BH772" s="169"/>
      <c r="BI772" s="169"/>
      <c r="BJ772" s="169"/>
      <c r="BK772" s="169"/>
      <c r="BL772" s="169"/>
      <c r="BM772" s="169"/>
      <c r="BN772" s="169"/>
      <c r="BO772" s="169"/>
      <c r="BP772" s="169"/>
      <c r="BQ772" s="169"/>
      <c r="BR772" s="169"/>
      <c r="BS772" s="169"/>
      <c r="BT772" s="169"/>
      <c r="BU772" s="169"/>
      <c r="BV772" s="169"/>
      <c r="BW772" s="169"/>
      <c r="BX772" s="169"/>
      <c r="BY772" s="169"/>
      <c r="BZ772" s="169"/>
      <c r="CA772" s="169"/>
      <c r="CB772" s="169"/>
      <c r="CC772" s="169"/>
      <c r="CD772" s="169"/>
      <c r="CE772" s="169"/>
      <c r="CF772" s="169"/>
      <c r="CG772" s="169"/>
      <c r="CH772" s="169"/>
      <c r="CI772" s="169"/>
      <c r="CJ772" s="169"/>
      <c r="CK772" s="169"/>
      <c r="CL772" s="169"/>
      <c r="CM772" s="169"/>
      <c r="CN772" s="169"/>
      <c r="CO772" s="169"/>
      <c r="CP772" s="169"/>
      <c r="CQ772" s="169"/>
      <c r="CR772" s="169"/>
      <c r="CS772" s="169"/>
      <c r="CT772" s="169"/>
      <c r="CU772" s="169"/>
      <c r="CV772" s="169"/>
      <c r="CW772" s="169"/>
      <c r="CX772" s="169"/>
      <c r="CY772" s="169"/>
      <c r="CZ772" s="169"/>
    </row>
    <row r="773" ht="25.15" customHeight="true" x14ac:dyDescent="0.2">
      <c r="C773" s="474"/>
      <c r="D773" s="474"/>
      <c r="E773" s="474"/>
      <c r="F773" s="474"/>
      <c r="G773" s="474"/>
      <c r="H773" s="474"/>
      <c r="I773" s="474"/>
      <c r="J773" s="474"/>
      <c r="K773" s="474"/>
      <c r="L773" s="474"/>
      <c r="M773" s="474"/>
      <c r="N773" s="474"/>
      <c r="O773" s="474"/>
      <c r="P773" s="474"/>
      <c r="Q773" s="474"/>
      <c r="BA773" s="169"/>
      <c r="BB773" s="257"/>
      <c r="BC773" s="169"/>
      <c r="BD773" s="169"/>
      <c r="BE773" s="169"/>
      <c r="BF773" s="169"/>
      <c r="BG773" s="169"/>
      <c r="BH773" s="169"/>
      <c r="BI773" s="169"/>
      <c r="BJ773" s="169"/>
      <c r="BK773" s="169"/>
      <c r="BL773" s="169"/>
      <c r="BM773" s="169"/>
      <c r="BN773" s="169"/>
      <c r="BO773" s="169"/>
      <c r="BP773" s="169"/>
      <c r="BQ773" s="169"/>
      <c r="BR773" s="169"/>
      <c r="BS773" s="169"/>
      <c r="BT773" s="169"/>
      <c r="BU773" s="169"/>
      <c r="BV773" s="169"/>
      <c r="BW773" s="169"/>
      <c r="BX773" s="169"/>
      <c r="BY773" s="169"/>
      <c r="BZ773" s="169"/>
      <c r="CA773" s="169"/>
      <c r="CB773" s="169"/>
      <c r="CC773" s="169"/>
      <c r="CD773" s="169"/>
      <c r="CE773" s="169"/>
      <c r="CF773" s="169"/>
      <c r="CG773" s="169"/>
      <c r="CH773" s="169"/>
      <c r="CI773" s="169"/>
      <c r="CJ773" s="169"/>
      <c r="CK773" s="169"/>
      <c r="CL773" s="169"/>
      <c r="CM773" s="169"/>
      <c r="CN773" s="169"/>
      <c r="CO773" s="169"/>
      <c r="CP773" s="169"/>
      <c r="CQ773" s="169"/>
      <c r="CR773" s="169"/>
      <c r="CS773" s="169"/>
      <c r="CT773" s="169"/>
      <c r="CU773" s="169"/>
      <c r="CV773" s="169"/>
      <c r="CW773" s="169"/>
      <c r="CX773" s="169"/>
      <c r="CY773" s="169"/>
      <c r="CZ773" s="169"/>
    </row>
    <row r="774" ht="25.15" customHeight="true" x14ac:dyDescent="0.2">
      <c r="C774" s="474"/>
      <c r="D774" s="474"/>
      <c r="E774" s="474"/>
      <c r="F774" s="474"/>
      <c r="G774" s="474"/>
      <c r="H774" s="474"/>
      <c r="I774" s="474"/>
      <c r="J774" s="474"/>
      <c r="K774" s="474"/>
      <c r="L774" s="474"/>
      <c r="M774" s="474"/>
      <c r="N774" s="474"/>
      <c r="O774" s="474"/>
      <c r="P774" s="474"/>
      <c r="Q774" s="474"/>
      <c r="BA774" s="169"/>
      <c r="BB774" s="257"/>
      <c r="BC774" s="169"/>
      <c r="BD774" s="169"/>
      <c r="BE774" s="169"/>
      <c r="BF774" s="169"/>
      <c r="BG774" s="169"/>
      <c r="BH774" s="169"/>
      <c r="BI774" s="169"/>
      <c r="BJ774" s="169"/>
      <c r="BK774" s="169"/>
      <c r="BL774" s="169"/>
      <c r="BM774" s="169"/>
      <c r="BN774" s="169"/>
      <c r="BO774" s="169"/>
      <c r="BP774" s="169"/>
      <c r="BQ774" s="169"/>
      <c r="BR774" s="169"/>
      <c r="BS774" s="169"/>
      <c r="BT774" s="169"/>
      <c r="BU774" s="169"/>
      <c r="BV774" s="169"/>
      <c r="BW774" s="169"/>
      <c r="BX774" s="169"/>
      <c r="BY774" s="169"/>
      <c r="BZ774" s="169"/>
      <c r="CA774" s="169"/>
      <c r="CB774" s="169"/>
      <c r="CC774" s="169"/>
      <c r="CD774" s="169"/>
      <c r="CE774" s="169"/>
      <c r="CF774" s="169"/>
      <c r="CG774" s="169"/>
      <c r="CH774" s="169"/>
      <c r="CI774" s="169"/>
      <c r="CJ774" s="169"/>
      <c r="CK774" s="169"/>
      <c r="CL774" s="169"/>
      <c r="CM774" s="169"/>
      <c r="CN774" s="169"/>
      <c r="CO774" s="169"/>
      <c r="CP774" s="169"/>
      <c r="CQ774" s="169"/>
      <c r="CR774" s="169"/>
      <c r="CS774" s="169"/>
      <c r="CT774" s="169"/>
      <c r="CU774" s="169"/>
      <c r="CV774" s="169"/>
      <c r="CW774" s="169"/>
      <c r="CX774" s="169"/>
      <c r="CY774" s="169"/>
      <c r="CZ774" s="169"/>
    </row>
    <row r="775" ht="25.15" customHeight="true" x14ac:dyDescent="0.2">
      <c r="C775" s="474"/>
      <c r="D775" s="474"/>
      <c r="E775" s="474"/>
      <c r="F775" s="474"/>
      <c r="G775" s="474"/>
      <c r="H775" s="474"/>
      <c r="I775" s="474"/>
      <c r="J775" s="474"/>
      <c r="K775" s="474"/>
      <c r="L775" s="474"/>
      <c r="M775" s="474"/>
      <c r="N775" s="474"/>
      <c r="O775" s="474"/>
      <c r="P775" s="474"/>
      <c r="Q775" s="474"/>
      <c r="BA775" s="169"/>
      <c r="BB775" s="257"/>
      <c r="BC775" s="169"/>
      <c r="BD775" s="169"/>
      <c r="BE775" s="169"/>
      <c r="BF775" s="169"/>
      <c r="BG775" s="169"/>
      <c r="BH775" s="169"/>
      <c r="BI775" s="169"/>
      <c r="BJ775" s="169"/>
      <c r="BK775" s="169"/>
      <c r="BL775" s="169"/>
      <c r="BM775" s="169"/>
      <c r="BN775" s="169"/>
      <c r="BO775" s="169"/>
      <c r="BP775" s="169"/>
      <c r="BQ775" s="169"/>
      <c r="BR775" s="169"/>
      <c r="BS775" s="169"/>
      <c r="BT775" s="169"/>
      <c r="BU775" s="169"/>
      <c r="BV775" s="169"/>
      <c r="BW775" s="169"/>
      <c r="BX775" s="169"/>
      <c r="BY775" s="169"/>
      <c r="BZ775" s="169"/>
      <c r="CA775" s="169"/>
      <c r="CB775" s="169"/>
      <c r="CC775" s="169"/>
      <c r="CD775" s="169"/>
      <c r="CE775" s="169"/>
      <c r="CF775" s="169"/>
      <c r="CG775" s="169"/>
      <c r="CH775" s="169"/>
      <c r="CI775" s="169"/>
      <c r="CJ775" s="169"/>
      <c r="CK775" s="169"/>
      <c r="CL775" s="169"/>
      <c r="CM775" s="169"/>
      <c r="CN775" s="169"/>
      <c r="CO775" s="169"/>
      <c r="CP775" s="169"/>
      <c r="CQ775" s="169"/>
      <c r="CR775" s="169"/>
      <c r="CS775" s="169"/>
      <c r="CT775" s="169"/>
      <c r="CU775" s="169"/>
      <c r="CV775" s="169"/>
      <c r="CW775" s="169"/>
      <c r="CX775" s="169"/>
      <c r="CY775" s="169"/>
      <c r="CZ775" s="169"/>
    </row>
    <row r="776" ht="25.15" customHeight="true" x14ac:dyDescent="0.2">
      <c r="C776" s="474"/>
      <c r="D776" s="474"/>
      <c r="E776" s="474"/>
      <c r="F776" s="474"/>
      <c r="G776" s="474"/>
      <c r="H776" s="474"/>
      <c r="I776" s="474"/>
      <c r="J776" s="474"/>
      <c r="K776" s="474"/>
      <c r="L776" s="474"/>
      <c r="M776" s="474"/>
      <c r="N776" s="474"/>
      <c r="O776" s="474"/>
      <c r="P776" s="474"/>
      <c r="Q776" s="474"/>
      <c r="BA776" s="169"/>
      <c r="BB776" s="257"/>
      <c r="BC776" s="169"/>
      <c r="BD776" s="169"/>
      <c r="BE776" s="169"/>
      <c r="BF776" s="169"/>
      <c r="BG776" s="169"/>
      <c r="BH776" s="169"/>
      <c r="BI776" s="169"/>
      <c r="BJ776" s="169"/>
      <c r="BK776" s="169"/>
      <c r="BL776" s="169"/>
      <c r="BM776" s="169"/>
      <c r="BN776" s="169"/>
      <c r="BO776" s="169"/>
      <c r="BP776" s="169"/>
      <c r="BQ776" s="169"/>
      <c r="BR776" s="169"/>
      <c r="BS776" s="169"/>
      <c r="BT776" s="169"/>
      <c r="BU776" s="169"/>
      <c r="BV776" s="169"/>
      <c r="BW776" s="169"/>
      <c r="BX776" s="169"/>
      <c r="BY776" s="169"/>
      <c r="BZ776" s="169"/>
      <c r="CA776" s="169"/>
      <c r="CB776" s="169"/>
      <c r="CC776" s="169"/>
      <c r="CD776" s="169"/>
      <c r="CE776" s="169"/>
      <c r="CF776" s="169"/>
      <c r="CG776" s="169"/>
      <c r="CH776" s="169"/>
      <c r="CI776" s="169"/>
      <c r="CJ776" s="169"/>
      <c r="CK776" s="169"/>
      <c r="CL776" s="169"/>
      <c r="CM776" s="169"/>
      <c r="CN776" s="169"/>
      <c r="CO776" s="169"/>
      <c r="CP776" s="169"/>
      <c r="CQ776" s="169"/>
      <c r="CR776" s="169"/>
      <c r="CS776" s="169"/>
      <c r="CT776" s="169"/>
      <c r="CU776" s="169"/>
      <c r="CV776" s="169"/>
      <c r="CW776" s="169"/>
      <c r="CX776" s="169"/>
      <c r="CY776" s="169"/>
      <c r="CZ776" s="169"/>
    </row>
    <row r="777" ht="25.15" customHeight="true" x14ac:dyDescent="0.2">
      <c r="C777" s="474"/>
      <c r="D777" s="474"/>
      <c r="E777" s="474"/>
      <c r="F777" s="474"/>
      <c r="G777" s="474"/>
      <c r="H777" s="474"/>
      <c r="I777" s="474"/>
      <c r="J777" s="474"/>
      <c r="K777" s="474"/>
      <c r="L777" s="474"/>
      <c r="M777" s="474"/>
      <c r="N777" s="474"/>
      <c r="O777" s="474"/>
      <c r="P777" s="474"/>
      <c r="Q777" s="474"/>
      <c r="BA777" s="169"/>
      <c r="BB777" s="257"/>
      <c r="BC777" s="169"/>
      <c r="BD777" s="169"/>
      <c r="BE777" s="169"/>
      <c r="BF777" s="169"/>
      <c r="BG777" s="169"/>
      <c r="BH777" s="169"/>
      <c r="BI777" s="169"/>
      <c r="BJ777" s="169"/>
      <c r="BK777" s="169"/>
      <c r="BL777" s="169"/>
      <c r="BM777" s="169"/>
      <c r="BN777" s="169"/>
      <c r="BO777" s="169"/>
      <c r="BP777" s="169"/>
      <c r="BQ777" s="169"/>
      <c r="BR777" s="169"/>
      <c r="BS777" s="169"/>
      <c r="BT777" s="169"/>
      <c r="BU777" s="169"/>
      <c r="BV777" s="169"/>
      <c r="BW777" s="169"/>
      <c r="BX777" s="169"/>
      <c r="BY777" s="169"/>
      <c r="BZ777" s="169"/>
      <c r="CA777" s="169"/>
      <c r="CB777" s="169"/>
      <c r="CC777" s="169"/>
      <c r="CD777" s="169"/>
      <c r="CE777" s="169"/>
      <c r="CF777" s="169"/>
      <c r="CG777" s="169"/>
      <c r="CH777" s="169"/>
      <c r="CI777" s="169"/>
      <c r="CJ777" s="169"/>
      <c r="CK777" s="169"/>
      <c r="CL777" s="169"/>
      <c r="CM777" s="169"/>
      <c r="CN777" s="169"/>
      <c r="CO777" s="169"/>
      <c r="CP777" s="169"/>
      <c r="CQ777" s="169"/>
      <c r="CR777" s="169"/>
      <c r="CS777" s="169"/>
      <c r="CT777" s="169"/>
      <c r="CU777" s="169"/>
      <c r="CV777" s="169"/>
      <c r="CW777" s="169"/>
      <c r="CX777" s="169"/>
      <c r="CY777" s="169"/>
      <c r="CZ777" s="169"/>
    </row>
    <row r="778" ht="25.15" customHeight="true" x14ac:dyDescent="0.2">
      <c r="C778" s="474"/>
      <c r="D778" s="474"/>
      <c r="E778" s="474"/>
      <c r="F778" s="474"/>
      <c r="G778" s="474"/>
      <c r="H778" s="474"/>
      <c r="I778" s="474"/>
      <c r="J778" s="474"/>
      <c r="K778" s="474"/>
      <c r="L778" s="474"/>
      <c r="M778" s="474"/>
      <c r="N778" s="474"/>
      <c r="O778" s="474"/>
      <c r="P778" s="474"/>
      <c r="Q778" s="474"/>
      <c r="BA778" s="169"/>
      <c r="BB778" s="257"/>
      <c r="BC778" s="169"/>
      <c r="BD778" s="169"/>
      <c r="BE778" s="169"/>
      <c r="BF778" s="169"/>
      <c r="BG778" s="169"/>
      <c r="BH778" s="169"/>
      <c r="BI778" s="169"/>
      <c r="BJ778" s="169"/>
      <c r="BK778" s="169"/>
      <c r="BL778" s="169"/>
      <c r="BM778" s="169"/>
      <c r="BN778" s="169"/>
      <c r="BO778" s="169"/>
      <c r="BP778" s="169"/>
      <c r="BQ778" s="169"/>
      <c r="BR778" s="169"/>
      <c r="BS778" s="169"/>
      <c r="BT778" s="169"/>
      <c r="BU778" s="169"/>
      <c r="BV778" s="169"/>
      <c r="BW778" s="169"/>
      <c r="BX778" s="169"/>
      <c r="BY778" s="169"/>
      <c r="BZ778" s="169"/>
      <c r="CA778" s="169"/>
      <c r="CB778" s="169"/>
      <c r="CC778" s="169"/>
      <c r="CD778" s="169"/>
      <c r="CE778" s="169"/>
      <c r="CF778" s="169"/>
      <c r="CG778" s="169"/>
      <c r="CH778" s="169"/>
      <c r="CI778" s="169"/>
      <c r="CJ778" s="169"/>
      <c r="CK778" s="169"/>
      <c r="CL778" s="169"/>
      <c r="CM778" s="169"/>
      <c r="CN778" s="169"/>
      <c r="CO778" s="169"/>
      <c r="CP778" s="169"/>
      <c r="CQ778" s="169"/>
      <c r="CR778" s="169"/>
      <c r="CS778" s="169"/>
      <c r="CT778" s="169"/>
      <c r="CU778" s="169"/>
      <c r="CV778" s="169"/>
      <c r="CW778" s="169"/>
      <c r="CX778" s="169"/>
      <c r="CY778" s="169"/>
      <c r="CZ778" s="169"/>
    </row>
    <row r="779" ht="25.15" customHeight="true" x14ac:dyDescent="0.2">
      <c r="C779" s="474"/>
      <c r="D779" s="474"/>
      <c r="E779" s="474"/>
      <c r="F779" s="474"/>
      <c r="G779" s="474"/>
      <c r="H779" s="474"/>
      <c r="I779" s="474"/>
      <c r="J779" s="474"/>
      <c r="K779" s="474"/>
      <c r="L779" s="474"/>
      <c r="M779" s="474"/>
      <c r="N779" s="474"/>
      <c r="O779" s="474"/>
      <c r="P779" s="474"/>
      <c r="Q779" s="474"/>
      <c r="BA779" s="169"/>
      <c r="BB779" s="257"/>
      <c r="BC779" s="169"/>
      <c r="BD779" s="169"/>
      <c r="BE779" s="169"/>
      <c r="BF779" s="169"/>
      <c r="BG779" s="169"/>
      <c r="BH779" s="169"/>
      <c r="BI779" s="169"/>
      <c r="BJ779" s="169"/>
      <c r="BK779" s="169"/>
      <c r="BL779" s="169"/>
      <c r="BM779" s="169"/>
      <c r="BN779" s="169"/>
      <c r="BO779" s="169"/>
      <c r="BP779" s="169"/>
      <c r="BQ779" s="169"/>
      <c r="BR779" s="169"/>
      <c r="BS779" s="169"/>
      <c r="BT779" s="169"/>
      <c r="BU779" s="169"/>
      <c r="BV779" s="169"/>
      <c r="BW779" s="169"/>
      <c r="BX779" s="169"/>
      <c r="BY779" s="169"/>
      <c r="BZ779" s="169"/>
      <c r="CA779" s="169"/>
      <c r="CB779" s="169"/>
      <c r="CC779" s="169"/>
      <c r="CD779" s="169"/>
      <c r="CE779" s="169"/>
      <c r="CF779" s="169"/>
      <c r="CG779" s="169"/>
      <c r="CH779" s="169"/>
      <c r="CI779" s="169"/>
      <c r="CJ779" s="169"/>
      <c r="CK779" s="169"/>
      <c r="CL779" s="169"/>
      <c r="CM779" s="169"/>
      <c r="CN779" s="169"/>
      <c r="CO779" s="169"/>
      <c r="CP779" s="169"/>
      <c r="CQ779" s="169"/>
      <c r="CR779" s="169"/>
      <c r="CS779" s="169"/>
      <c r="CT779" s="169"/>
      <c r="CU779" s="169"/>
      <c r="CV779" s="169"/>
      <c r="CW779" s="169"/>
      <c r="CX779" s="169"/>
      <c r="CY779" s="169"/>
      <c r="CZ779" s="169"/>
    </row>
    <row r="780" ht="25.15" customHeight="true" x14ac:dyDescent="0.2">
      <c r="C780" s="474"/>
      <c r="D780" s="474"/>
      <c r="E780" s="474"/>
      <c r="F780" s="474"/>
      <c r="G780" s="474"/>
      <c r="H780" s="474"/>
      <c r="I780" s="474"/>
      <c r="J780" s="474"/>
      <c r="K780" s="474"/>
      <c r="L780" s="474"/>
      <c r="M780" s="474"/>
      <c r="N780" s="474"/>
      <c r="O780" s="474"/>
      <c r="P780" s="474"/>
      <c r="Q780" s="474"/>
      <c r="BA780" s="169"/>
      <c r="BB780" s="257"/>
      <c r="BC780" s="169"/>
      <c r="BD780" s="169"/>
      <c r="BE780" s="169"/>
      <c r="BF780" s="169"/>
      <c r="BG780" s="169"/>
      <c r="BH780" s="169"/>
      <c r="BI780" s="169"/>
      <c r="BJ780" s="169"/>
      <c r="BK780" s="169"/>
      <c r="BL780" s="169"/>
      <c r="BM780" s="169"/>
      <c r="BN780" s="169"/>
      <c r="BO780" s="169"/>
      <c r="BP780" s="169"/>
      <c r="BQ780" s="169"/>
      <c r="BR780" s="169"/>
      <c r="BS780" s="169"/>
      <c r="BT780" s="169"/>
      <c r="BU780" s="169"/>
      <c r="BV780" s="169"/>
      <c r="BW780" s="169"/>
      <c r="BX780" s="169"/>
      <c r="BY780" s="169"/>
      <c r="BZ780" s="169"/>
      <c r="CA780" s="169"/>
      <c r="CB780" s="169"/>
      <c r="CC780" s="169"/>
      <c r="CD780" s="169"/>
      <c r="CE780" s="169"/>
      <c r="CF780" s="169"/>
      <c r="CG780" s="169"/>
      <c r="CH780" s="169"/>
      <c r="CI780" s="169"/>
      <c r="CJ780" s="169"/>
      <c r="CK780" s="169"/>
      <c r="CL780" s="169"/>
      <c r="CM780" s="169"/>
      <c r="CN780" s="169"/>
      <c r="CO780" s="169"/>
      <c r="CP780" s="169"/>
      <c r="CQ780" s="169"/>
      <c r="CR780" s="169"/>
      <c r="CS780" s="169"/>
      <c r="CT780" s="169"/>
      <c r="CU780" s="169"/>
      <c r="CV780" s="169"/>
      <c r="CW780" s="169"/>
      <c r="CX780" s="169"/>
      <c r="CY780" s="169"/>
      <c r="CZ780" s="169"/>
    </row>
    <row r="781" ht="25.15" customHeight="true" x14ac:dyDescent="0.2">
      <c r="C781" s="474"/>
      <c r="D781" s="474"/>
      <c r="E781" s="474"/>
      <c r="F781" s="474"/>
      <c r="G781" s="474"/>
      <c r="H781" s="474"/>
      <c r="I781" s="474"/>
      <c r="J781" s="474"/>
      <c r="K781" s="474"/>
      <c r="L781" s="474"/>
      <c r="M781" s="474"/>
      <c r="N781" s="474"/>
      <c r="O781" s="474"/>
      <c r="P781" s="474"/>
      <c r="Q781" s="474"/>
      <c r="BA781" s="169"/>
      <c r="BB781" s="257"/>
      <c r="BC781" s="169"/>
      <c r="BD781" s="169"/>
      <c r="BE781" s="169"/>
      <c r="BF781" s="169"/>
      <c r="BG781" s="169"/>
      <c r="BH781" s="169"/>
      <c r="BI781" s="169"/>
      <c r="BJ781" s="169"/>
      <c r="BK781" s="169"/>
      <c r="BL781" s="169"/>
      <c r="BM781" s="169"/>
      <c r="BN781" s="169"/>
      <c r="BO781" s="169"/>
      <c r="BP781" s="169"/>
      <c r="BQ781" s="169"/>
      <c r="BR781" s="169"/>
      <c r="BS781" s="169"/>
      <c r="BT781" s="169"/>
      <c r="BU781" s="169"/>
      <c r="BV781" s="169"/>
      <c r="BW781" s="169"/>
      <c r="BX781" s="169"/>
      <c r="BY781" s="169"/>
      <c r="BZ781" s="169"/>
      <c r="CA781" s="169"/>
      <c r="CB781" s="169"/>
      <c r="CC781" s="169"/>
      <c r="CD781" s="169"/>
      <c r="CE781" s="169"/>
      <c r="CF781" s="169"/>
      <c r="CG781" s="169"/>
      <c r="CH781" s="169"/>
      <c r="CI781" s="169"/>
      <c r="CJ781" s="169"/>
      <c r="CK781" s="169"/>
      <c r="CL781" s="169"/>
      <c r="CM781" s="169"/>
      <c r="CN781" s="169"/>
      <c r="CO781" s="169"/>
      <c r="CP781" s="169"/>
      <c r="CQ781" s="169"/>
      <c r="CR781" s="169"/>
      <c r="CS781" s="169"/>
      <c r="CT781" s="169"/>
      <c r="CU781" s="169"/>
      <c r="CV781" s="169"/>
      <c r="CW781" s="169"/>
      <c r="CX781" s="169"/>
      <c r="CY781" s="169"/>
      <c r="CZ781" s="169"/>
    </row>
    <row r="782" ht="25.15" customHeight="true" x14ac:dyDescent="0.2">
      <c r="C782" s="474"/>
      <c r="D782" s="474"/>
      <c r="E782" s="474"/>
      <c r="F782" s="474"/>
      <c r="G782" s="474"/>
      <c r="H782" s="474"/>
      <c r="I782" s="474"/>
      <c r="J782" s="474"/>
      <c r="K782" s="474"/>
      <c r="L782" s="474"/>
      <c r="M782" s="474"/>
      <c r="N782" s="474"/>
      <c r="O782" s="474"/>
      <c r="P782" s="474"/>
      <c r="Q782" s="474"/>
      <c r="BA782" s="169"/>
      <c r="BB782" s="257"/>
      <c r="BC782" s="169"/>
      <c r="BD782" s="169"/>
      <c r="BE782" s="169"/>
      <c r="BF782" s="169"/>
      <c r="BG782" s="169"/>
      <c r="BH782" s="169"/>
      <c r="BI782" s="169"/>
      <c r="BJ782" s="169"/>
      <c r="BK782" s="169"/>
      <c r="BL782" s="169"/>
      <c r="BM782" s="169"/>
      <c r="BN782" s="169"/>
      <c r="BO782" s="169"/>
      <c r="BP782" s="169"/>
      <c r="BQ782" s="169"/>
      <c r="BR782" s="169"/>
      <c r="BS782" s="169"/>
      <c r="BT782" s="169"/>
      <c r="BU782" s="169"/>
      <c r="BV782" s="169"/>
      <c r="BW782" s="169"/>
      <c r="BX782" s="169"/>
      <c r="BY782" s="169"/>
      <c r="BZ782" s="169"/>
      <c r="CA782" s="169"/>
      <c r="CB782" s="169"/>
      <c r="CC782" s="169"/>
      <c r="CD782" s="169"/>
      <c r="CE782" s="169"/>
      <c r="CF782" s="169"/>
      <c r="CG782" s="169"/>
      <c r="CH782" s="169"/>
      <c r="CI782" s="169"/>
      <c r="CJ782" s="169"/>
      <c r="CK782" s="169"/>
      <c r="CL782" s="169"/>
      <c r="CM782" s="169"/>
      <c r="CN782" s="169"/>
      <c r="CO782" s="169"/>
      <c r="CP782" s="169"/>
      <c r="CQ782" s="169"/>
      <c r="CR782" s="169"/>
      <c r="CS782" s="169"/>
      <c r="CT782" s="169"/>
      <c r="CU782" s="169"/>
      <c r="CV782" s="169"/>
      <c r="CW782" s="169"/>
      <c r="CX782" s="169"/>
      <c r="CY782" s="169"/>
      <c r="CZ782" s="169"/>
    </row>
    <row r="783" ht="25.15" customHeight="true" x14ac:dyDescent="0.2">
      <c r="C783" s="474"/>
      <c r="D783" s="474"/>
      <c r="E783" s="474"/>
      <c r="F783" s="474"/>
      <c r="G783" s="474"/>
      <c r="H783" s="474"/>
      <c r="I783" s="474"/>
      <c r="J783" s="474"/>
      <c r="K783" s="474"/>
      <c r="L783" s="474"/>
      <c r="M783" s="474"/>
      <c r="N783" s="474"/>
      <c r="O783" s="474"/>
      <c r="P783" s="474"/>
      <c r="Q783" s="474"/>
      <c r="BA783" s="169"/>
      <c r="BB783" s="257"/>
      <c r="BC783" s="169"/>
      <c r="BD783" s="169"/>
      <c r="BE783" s="169"/>
      <c r="BF783" s="169"/>
      <c r="BG783" s="169"/>
      <c r="BH783" s="169"/>
      <c r="BI783" s="169"/>
      <c r="BJ783" s="169"/>
      <c r="BK783" s="169"/>
      <c r="BL783" s="169"/>
      <c r="BM783" s="169"/>
      <c r="BN783" s="169"/>
      <c r="BO783" s="169"/>
      <c r="BP783" s="169"/>
      <c r="BQ783" s="169"/>
      <c r="BR783" s="169"/>
      <c r="BS783" s="169"/>
      <c r="BT783" s="169"/>
      <c r="BU783" s="169"/>
      <c r="BV783" s="169"/>
      <c r="BW783" s="169"/>
      <c r="BX783" s="169"/>
      <c r="BY783" s="169"/>
      <c r="BZ783" s="169"/>
      <c r="CA783" s="169"/>
      <c r="CB783" s="169"/>
      <c r="CC783" s="169"/>
      <c r="CD783" s="169"/>
      <c r="CE783" s="169"/>
      <c r="CF783" s="169"/>
      <c r="CG783" s="169"/>
      <c r="CH783" s="169"/>
      <c r="CI783" s="169"/>
      <c r="CJ783" s="169"/>
      <c r="CK783" s="169"/>
      <c r="CL783" s="169"/>
      <c r="CM783" s="169"/>
      <c r="CN783" s="169"/>
      <c r="CO783" s="169"/>
      <c r="CP783" s="169"/>
      <c r="CQ783" s="169"/>
      <c r="CR783" s="169"/>
      <c r="CS783" s="169"/>
      <c r="CT783" s="169"/>
      <c r="CU783" s="169"/>
      <c r="CV783" s="169"/>
      <c r="CW783" s="169"/>
      <c r="CX783" s="169"/>
      <c r="CY783" s="169"/>
      <c r="CZ783" s="169"/>
    </row>
    <row r="784" ht="25.15" customHeight="true" x14ac:dyDescent="0.2">
      <c r="C784" s="474"/>
      <c r="D784" s="474"/>
      <c r="E784" s="474"/>
      <c r="F784" s="474"/>
      <c r="G784" s="474"/>
      <c r="H784" s="474"/>
      <c r="I784" s="474"/>
      <c r="J784" s="474"/>
      <c r="K784" s="474"/>
      <c r="L784" s="474"/>
      <c r="M784" s="474"/>
      <c r="N784" s="474"/>
      <c r="O784" s="474"/>
      <c r="P784" s="474"/>
      <c r="Q784" s="474"/>
      <c r="BA784" s="169"/>
      <c r="BB784" s="257"/>
      <c r="BC784" s="169"/>
      <c r="BD784" s="169"/>
      <c r="BE784" s="169"/>
      <c r="BF784" s="169"/>
      <c r="BG784" s="169"/>
      <c r="BH784" s="169"/>
      <c r="BI784" s="169"/>
      <c r="BJ784" s="169"/>
      <c r="BK784" s="169"/>
      <c r="BL784" s="169"/>
      <c r="BM784" s="169"/>
      <c r="BN784" s="169"/>
      <c r="BO784" s="169"/>
      <c r="BP784" s="169"/>
      <c r="BQ784" s="169"/>
      <c r="BR784" s="169"/>
      <c r="BS784" s="169"/>
      <c r="BT784" s="169"/>
      <c r="BU784" s="169"/>
      <c r="BV784" s="169"/>
      <c r="BW784" s="169"/>
      <c r="BX784" s="169"/>
      <c r="BY784" s="169"/>
      <c r="BZ784" s="169"/>
      <c r="CA784" s="169"/>
      <c r="CB784" s="169"/>
      <c r="CC784" s="169"/>
      <c r="CD784" s="169"/>
      <c r="CE784" s="169"/>
      <c r="CF784" s="169"/>
      <c r="CG784" s="169"/>
      <c r="CH784" s="169"/>
      <c r="CI784" s="169"/>
      <c r="CJ784" s="169"/>
      <c r="CK784" s="169"/>
      <c r="CL784" s="169"/>
      <c r="CM784" s="169"/>
      <c r="CN784" s="169"/>
      <c r="CO784" s="169"/>
      <c r="CP784" s="169"/>
      <c r="CQ784" s="169"/>
      <c r="CR784" s="169"/>
      <c r="CS784" s="169"/>
      <c r="CT784" s="169"/>
      <c r="CU784" s="169"/>
      <c r="CV784" s="169"/>
      <c r="CW784" s="169"/>
      <c r="CX784" s="169"/>
      <c r="CY784" s="169"/>
      <c r="CZ784" s="169"/>
    </row>
    <row r="785" ht="25.15" customHeight="true" x14ac:dyDescent="0.2">
      <c r="C785" s="474"/>
      <c r="D785" s="474"/>
      <c r="E785" s="474"/>
      <c r="F785" s="474"/>
      <c r="G785" s="474"/>
      <c r="H785" s="474"/>
      <c r="I785" s="474"/>
      <c r="J785" s="474"/>
      <c r="K785" s="474"/>
      <c r="L785" s="474"/>
      <c r="M785" s="474"/>
      <c r="N785" s="474"/>
      <c r="O785" s="474"/>
      <c r="P785" s="474"/>
      <c r="Q785" s="474"/>
      <c r="BA785" s="169"/>
      <c r="BB785" s="257"/>
      <c r="BC785" s="169"/>
      <c r="BD785" s="169"/>
      <c r="BE785" s="169"/>
      <c r="BF785" s="169"/>
      <c r="BG785" s="169"/>
      <c r="BH785" s="169"/>
      <c r="BI785" s="169"/>
      <c r="BJ785" s="169"/>
      <c r="BK785" s="169"/>
      <c r="BL785" s="169"/>
      <c r="BM785" s="169"/>
      <c r="BN785" s="169"/>
      <c r="BO785" s="169"/>
      <c r="BP785" s="169"/>
      <c r="BQ785" s="169"/>
      <c r="BR785" s="169"/>
      <c r="BS785" s="169"/>
      <c r="BT785" s="169"/>
      <c r="BU785" s="169"/>
      <c r="BV785" s="169"/>
      <c r="BW785" s="169"/>
      <c r="BX785" s="169"/>
      <c r="BY785" s="169"/>
      <c r="BZ785" s="169"/>
      <c r="CA785" s="169"/>
      <c r="CB785" s="169"/>
      <c r="CC785" s="169"/>
      <c r="CD785" s="169"/>
      <c r="CE785" s="169"/>
      <c r="CF785" s="169"/>
      <c r="CG785" s="169"/>
      <c r="CH785" s="169"/>
      <c r="CI785" s="169"/>
      <c r="CJ785" s="169"/>
      <c r="CK785" s="169"/>
      <c r="CL785" s="169"/>
      <c r="CM785" s="169"/>
      <c r="CN785" s="169"/>
      <c r="CO785" s="169"/>
      <c r="CP785" s="169"/>
      <c r="CQ785" s="169"/>
      <c r="CR785" s="169"/>
      <c r="CS785" s="169"/>
      <c r="CT785" s="169"/>
      <c r="CU785" s="169"/>
      <c r="CV785" s="169"/>
      <c r="CW785" s="169"/>
      <c r="CX785" s="169"/>
      <c r="CY785" s="169"/>
      <c r="CZ785" s="169"/>
    </row>
    <row r="786" ht="25.15" customHeight="true" x14ac:dyDescent="0.2">
      <c r="C786" s="474"/>
      <c r="D786" s="474"/>
      <c r="E786" s="474"/>
      <c r="F786" s="474"/>
      <c r="G786" s="474"/>
      <c r="H786" s="474"/>
      <c r="I786" s="474"/>
      <c r="J786" s="474"/>
      <c r="K786" s="474"/>
      <c r="L786" s="474"/>
      <c r="M786" s="474"/>
      <c r="N786" s="474"/>
      <c r="O786" s="474"/>
      <c r="P786" s="474"/>
      <c r="Q786" s="474"/>
      <c r="BA786" s="169"/>
      <c r="BB786" s="257"/>
      <c r="BC786" s="169"/>
      <c r="BD786" s="169"/>
      <c r="BE786" s="169"/>
      <c r="BF786" s="169"/>
      <c r="BG786" s="169"/>
      <c r="BH786" s="169"/>
      <c r="BI786" s="169"/>
      <c r="BJ786" s="169"/>
      <c r="BK786" s="169"/>
      <c r="BL786" s="169"/>
      <c r="BM786" s="169"/>
      <c r="BN786" s="169"/>
      <c r="BO786" s="169"/>
      <c r="BP786" s="169"/>
      <c r="BQ786" s="169"/>
      <c r="BR786" s="169"/>
      <c r="BS786" s="169"/>
      <c r="BT786" s="169"/>
      <c r="BU786" s="169"/>
      <c r="BV786" s="169"/>
      <c r="BW786" s="169"/>
      <c r="BX786" s="169"/>
      <c r="BY786" s="169"/>
      <c r="BZ786" s="169"/>
      <c r="CA786" s="169"/>
      <c r="CB786" s="169"/>
      <c r="CC786" s="169"/>
      <c r="CD786" s="169"/>
      <c r="CE786" s="169"/>
      <c r="CF786" s="169"/>
      <c r="CG786" s="169"/>
      <c r="CH786" s="169"/>
      <c r="CI786" s="169"/>
      <c r="CJ786" s="169"/>
      <c r="CK786" s="169"/>
      <c r="CL786" s="169"/>
      <c r="CM786" s="169"/>
      <c r="CN786" s="169"/>
      <c r="CO786" s="169"/>
      <c r="CP786" s="169"/>
      <c r="CQ786" s="169"/>
      <c r="CR786" s="169"/>
      <c r="CS786" s="169"/>
      <c r="CT786" s="169"/>
      <c r="CU786" s="169"/>
      <c r="CV786" s="169"/>
      <c r="CW786" s="169"/>
      <c r="CX786" s="169"/>
      <c r="CY786" s="169"/>
      <c r="CZ786" s="169"/>
    </row>
    <row r="787" ht="25.15" customHeight="true" x14ac:dyDescent="0.2">
      <c r="C787" s="474"/>
      <c r="D787" s="474"/>
      <c r="E787" s="474"/>
      <c r="F787" s="474"/>
      <c r="G787" s="474"/>
      <c r="H787" s="474"/>
      <c r="I787" s="474"/>
      <c r="J787" s="474"/>
      <c r="K787" s="474"/>
      <c r="L787" s="474"/>
      <c r="M787" s="474"/>
      <c r="N787" s="474"/>
      <c r="O787" s="474"/>
      <c r="P787" s="474"/>
      <c r="Q787" s="474"/>
      <c r="BA787" s="169"/>
      <c r="BB787" s="257"/>
      <c r="BC787" s="169"/>
      <c r="BD787" s="169"/>
      <c r="BE787" s="169"/>
      <c r="BF787" s="169"/>
      <c r="BG787" s="169"/>
      <c r="BH787" s="169"/>
      <c r="BI787" s="169"/>
      <c r="BJ787" s="169"/>
      <c r="BK787" s="169"/>
      <c r="BL787" s="169"/>
      <c r="BM787" s="169"/>
      <c r="BN787" s="169"/>
      <c r="BO787" s="169"/>
      <c r="BP787" s="169"/>
      <c r="BQ787" s="169"/>
      <c r="BR787" s="169"/>
      <c r="BS787" s="169"/>
      <c r="BT787" s="169"/>
      <c r="BU787" s="169"/>
      <c r="BV787" s="169"/>
      <c r="BW787" s="169"/>
      <c r="BX787" s="169"/>
      <c r="BY787" s="169"/>
      <c r="BZ787" s="169"/>
      <c r="CA787" s="169"/>
      <c r="CB787" s="169"/>
      <c r="CC787" s="169"/>
      <c r="CD787" s="169"/>
      <c r="CE787" s="169"/>
      <c r="CF787" s="169"/>
      <c r="CG787" s="169"/>
      <c r="CH787" s="169"/>
      <c r="CI787" s="169"/>
      <c r="CJ787" s="169"/>
      <c r="CK787" s="169"/>
      <c r="CL787" s="169"/>
      <c r="CM787" s="169"/>
      <c r="CN787" s="169"/>
      <c r="CO787" s="169"/>
      <c r="CP787" s="169"/>
      <c r="CQ787" s="169"/>
      <c r="CR787" s="169"/>
      <c r="CS787" s="169"/>
      <c r="CT787" s="169"/>
      <c r="CU787" s="169"/>
      <c r="CV787" s="169"/>
      <c r="CW787" s="169"/>
      <c r="CX787" s="169"/>
      <c r="CY787" s="169"/>
      <c r="CZ787" s="169"/>
    </row>
    <row r="788" ht="25.15" customHeight="true" x14ac:dyDescent="0.2">
      <c r="C788" s="474"/>
      <c r="D788" s="474"/>
      <c r="E788" s="474"/>
      <c r="F788" s="474"/>
      <c r="G788" s="474"/>
      <c r="H788" s="474"/>
      <c r="I788" s="474"/>
      <c r="J788" s="474"/>
      <c r="K788" s="474"/>
      <c r="L788" s="474"/>
      <c r="M788" s="474"/>
      <c r="N788" s="474"/>
      <c r="O788" s="474"/>
      <c r="P788" s="474"/>
      <c r="Q788" s="474"/>
      <c r="BA788" s="169"/>
      <c r="BB788" s="257"/>
      <c r="BC788" s="169"/>
      <c r="BD788" s="169"/>
      <c r="BE788" s="169"/>
      <c r="BF788" s="169"/>
      <c r="BG788" s="169"/>
      <c r="BH788" s="169"/>
      <c r="BI788" s="169"/>
      <c r="BJ788" s="169"/>
      <c r="BK788" s="169"/>
      <c r="BL788" s="169"/>
      <c r="BM788" s="169"/>
      <c r="BN788" s="169"/>
      <c r="BO788" s="169"/>
      <c r="BP788" s="169"/>
      <c r="BQ788" s="169"/>
      <c r="BR788" s="169"/>
      <c r="BS788" s="169"/>
      <c r="BT788" s="169"/>
      <c r="BU788" s="169"/>
      <c r="BV788" s="169"/>
      <c r="BW788" s="169"/>
      <c r="BX788" s="169"/>
      <c r="BY788" s="169"/>
      <c r="BZ788" s="169"/>
      <c r="CA788" s="169"/>
      <c r="CB788" s="169"/>
      <c r="CC788" s="169"/>
      <c r="CD788" s="169"/>
      <c r="CE788" s="169"/>
      <c r="CF788" s="169"/>
      <c r="CG788" s="169"/>
      <c r="CH788" s="169"/>
      <c r="CI788" s="169"/>
      <c r="CJ788" s="169"/>
      <c r="CK788" s="169"/>
      <c r="CL788" s="169"/>
      <c r="CM788" s="169"/>
      <c r="CN788" s="169"/>
      <c r="CO788" s="169"/>
      <c r="CP788" s="169"/>
      <c r="CQ788" s="169"/>
      <c r="CR788" s="169"/>
      <c r="CS788" s="169"/>
      <c r="CT788" s="169"/>
      <c r="CU788" s="169"/>
      <c r="CV788" s="169"/>
      <c r="CW788" s="169"/>
      <c r="CX788" s="169"/>
      <c r="CY788" s="169"/>
      <c r="CZ788" s="169"/>
    </row>
    <row r="789" ht="25.15" customHeight="true" x14ac:dyDescent="0.2">
      <c r="C789" s="474"/>
      <c r="D789" s="474"/>
      <c r="E789" s="474"/>
      <c r="F789" s="474"/>
      <c r="G789" s="474"/>
      <c r="H789" s="474"/>
      <c r="I789" s="474"/>
      <c r="J789" s="474"/>
      <c r="K789" s="474"/>
      <c r="L789" s="474"/>
      <c r="M789" s="474"/>
      <c r="N789" s="474"/>
      <c r="O789" s="474"/>
      <c r="P789" s="474"/>
      <c r="Q789" s="474"/>
      <c r="BA789" s="169"/>
      <c r="BB789" s="257"/>
      <c r="BC789" s="169"/>
      <c r="BD789" s="169"/>
      <c r="BE789" s="169"/>
      <c r="BF789" s="169"/>
      <c r="BG789" s="169"/>
      <c r="BH789" s="169"/>
      <c r="BI789" s="169"/>
      <c r="BJ789" s="169"/>
      <c r="BK789" s="169"/>
      <c r="BL789" s="169"/>
      <c r="BM789" s="169"/>
      <c r="BN789" s="169"/>
      <c r="BO789" s="169"/>
      <c r="BP789" s="169"/>
      <c r="BQ789" s="169"/>
      <c r="BR789" s="169"/>
      <c r="BS789" s="169"/>
      <c r="BT789" s="169"/>
      <c r="BU789" s="169"/>
      <c r="BV789" s="169"/>
      <c r="BW789" s="169"/>
      <c r="BX789" s="169"/>
      <c r="BY789" s="169"/>
      <c r="BZ789" s="169"/>
      <c r="CA789" s="169"/>
      <c r="CB789" s="169"/>
      <c r="CC789" s="169"/>
      <c r="CD789" s="169"/>
      <c r="CE789" s="169"/>
      <c r="CF789" s="169"/>
      <c r="CG789" s="169"/>
      <c r="CH789" s="169"/>
      <c r="CI789" s="169"/>
      <c r="CJ789" s="169"/>
      <c r="CK789" s="169"/>
      <c r="CL789" s="169"/>
      <c r="CM789" s="169"/>
      <c r="CN789" s="169"/>
      <c r="CO789" s="169"/>
      <c r="CP789" s="169"/>
      <c r="CQ789" s="169"/>
      <c r="CR789" s="169"/>
      <c r="CS789" s="169"/>
      <c r="CT789" s="169"/>
      <c r="CU789" s="169"/>
      <c r="CV789" s="169"/>
      <c r="CW789" s="169"/>
      <c r="CX789" s="169"/>
      <c r="CY789" s="169"/>
      <c r="CZ789" s="169"/>
    </row>
    <row r="790" ht="25.15" customHeight="true" x14ac:dyDescent="0.2">
      <c r="C790" s="474"/>
      <c r="D790" s="474"/>
      <c r="E790" s="474"/>
      <c r="F790" s="474"/>
      <c r="G790" s="474"/>
      <c r="H790" s="474"/>
      <c r="I790" s="474"/>
      <c r="J790" s="474"/>
      <c r="K790" s="474"/>
      <c r="L790" s="474"/>
      <c r="M790" s="474"/>
      <c r="N790" s="474"/>
      <c r="O790" s="474"/>
      <c r="P790" s="474"/>
      <c r="Q790" s="474"/>
      <c r="BA790" s="169"/>
      <c r="BB790" s="257"/>
      <c r="BC790" s="169"/>
      <c r="BD790" s="169"/>
      <c r="BE790" s="169"/>
      <c r="BF790" s="169"/>
      <c r="BG790" s="169"/>
      <c r="BH790" s="169"/>
      <c r="BI790" s="169"/>
      <c r="BJ790" s="169"/>
      <c r="BK790" s="169"/>
      <c r="BL790" s="169"/>
      <c r="BM790" s="169"/>
      <c r="BN790" s="169"/>
      <c r="BO790" s="169"/>
      <c r="BP790" s="169"/>
      <c r="BQ790" s="169"/>
      <c r="BR790" s="169"/>
      <c r="BS790" s="169"/>
      <c r="BT790" s="169"/>
      <c r="BU790" s="169"/>
      <c r="BV790" s="169"/>
      <c r="BW790" s="169"/>
      <c r="BX790" s="169"/>
      <c r="BY790" s="169"/>
      <c r="BZ790" s="169"/>
      <c r="CA790" s="169"/>
      <c r="CB790" s="169"/>
      <c r="CC790" s="169"/>
      <c r="CD790" s="169"/>
      <c r="CE790" s="169"/>
      <c r="CF790" s="169"/>
      <c r="CG790" s="169"/>
      <c r="CH790" s="169"/>
      <c r="CI790" s="169"/>
      <c r="CJ790" s="169"/>
      <c r="CK790" s="169"/>
      <c r="CL790" s="169"/>
      <c r="CM790" s="169"/>
      <c r="CN790" s="169"/>
      <c r="CO790" s="169"/>
      <c r="CP790" s="169"/>
      <c r="CQ790" s="169"/>
      <c r="CR790" s="169"/>
      <c r="CS790" s="169"/>
      <c r="CT790" s="169"/>
      <c r="CU790" s="169"/>
      <c r="CV790" s="169"/>
      <c r="CW790" s="169"/>
      <c r="CX790" s="169"/>
      <c r="CY790" s="169"/>
      <c r="CZ790" s="169"/>
    </row>
    <row r="791" ht="25.15" customHeight="true" x14ac:dyDescent="0.2">
      <c r="C791" s="474"/>
      <c r="D791" s="474"/>
      <c r="E791" s="474"/>
      <c r="F791" s="474"/>
      <c r="G791" s="474"/>
      <c r="H791" s="474"/>
      <c r="I791" s="474"/>
      <c r="J791" s="474"/>
      <c r="K791" s="474"/>
      <c r="L791" s="474"/>
      <c r="M791" s="474"/>
      <c r="N791" s="474"/>
      <c r="O791" s="474"/>
      <c r="P791" s="474"/>
      <c r="Q791" s="474"/>
      <c r="BA791" s="169"/>
      <c r="BB791" s="257"/>
      <c r="BC791" s="169"/>
      <c r="BD791" s="169"/>
      <c r="BE791" s="169"/>
      <c r="BF791" s="169"/>
      <c r="BG791" s="169"/>
      <c r="BH791" s="169"/>
      <c r="BI791" s="169"/>
      <c r="BJ791" s="169"/>
      <c r="BK791" s="169"/>
      <c r="BL791" s="169"/>
      <c r="BM791" s="169"/>
      <c r="BN791" s="169"/>
      <c r="BO791" s="169"/>
      <c r="BP791" s="169"/>
      <c r="BQ791" s="169"/>
      <c r="BR791" s="169"/>
      <c r="BS791" s="169"/>
      <c r="BT791" s="169"/>
      <c r="BU791" s="169"/>
      <c r="BV791" s="169"/>
      <c r="BW791" s="169"/>
      <c r="BX791" s="169"/>
      <c r="BY791" s="169"/>
      <c r="BZ791" s="169"/>
      <c r="CA791" s="169"/>
      <c r="CB791" s="169"/>
      <c r="CC791" s="169"/>
      <c r="CD791" s="169"/>
      <c r="CE791" s="169"/>
      <c r="CF791" s="169"/>
      <c r="CG791" s="169"/>
      <c r="CH791" s="169"/>
      <c r="CI791" s="169"/>
      <c r="CJ791" s="169"/>
      <c r="CK791" s="169"/>
      <c r="CL791" s="169"/>
      <c r="CM791" s="169"/>
      <c r="CN791" s="169"/>
      <c r="CO791" s="169"/>
      <c r="CP791" s="169"/>
      <c r="CQ791" s="169"/>
      <c r="CR791" s="169"/>
      <c r="CS791" s="169"/>
      <c r="CT791" s="169"/>
      <c r="CU791" s="169"/>
      <c r="CV791" s="169"/>
      <c r="CW791" s="169"/>
      <c r="CX791" s="169"/>
      <c r="CY791" s="169"/>
      <c r="CZ791" s="169"/>
    </row>
    <row r="792" ht="25.15" customHeight="true" x14ac:dyDescent="0.2">
      <c r="C792" s="474"/>
      <c r="D792" s="474"/>
      <c r="E792" s="474"/>
      <c r="F792" s="474"/>
      <c r="G792" s="474"/>
      <c r="H792" s="474"/>
      <c r="I792" s="474"/>
      <c r="J792" s="474"/>
      <c r="K792" s="474"/>
      <c r="L792" s="474"/>
      <c r="M792" s="474"/>
      <c r="N792" s="474"/>
      <c r="O792" s="474"/>
      <c r="P792" s="474"/>
      <c r="Q792" s="474"/>
      <c r="BA792" s="169"/>
      <c r="BB792" s="257"/>
      <c r="BC792" s="169"/>
      <c r="BD792" s="169"/>
      <c r="BE792" s="169"/>
      <c r="BF792" s="169"/>
      <c r="BG792" s="169"/>
      <c r="BH792" s="169"/>
      <c r="BI792" s="169"/>
      <c r="BJ792" s="169"/>
      <c r="BK792" s="169"/>
      <c r="BL792" s="169"/>
      <c r="BM792" s="169"/>
      <c r="BN792" s="169"/>
      <c r="BO792" s="169"/>
      <c r="BP792" s="169"/>
      <c r="BQ792" s="169"/>
      <c r="BR792" s="169"/>
      <c r="BS792" s="169"/>
      <c r="BT792" s="169"/>
      <c r="BU792" s="169"/>
      <c r="BV792" s="169"/>
      <c r="BW792" s="169"/>
      <c r="BX792" s="169"/>
      <c r="BY792" s="169"/>
      <c r="BZ792" s="169"/>
      <c r="CA792" s="169"/>
      <c r="CB792" s="169"/>
      <c r="CC792" s="169"/>
      <c r="CD792" s="169"/>
      <c r="CE792" s="169"/>
      <c r="CF792" s="169"/>
      <c r="CG792" s="169"/>
      <c r="CH792" s="169"/>
      <c r="CI792" s="169"/>
      <c r="CJ792" s="169"/>
      <c r="CK792" s="169"/>
      <c r="CL792" s="169"/>
      <c r="CM792" s="169"/>
      <c r="CN792" s="169"/>
      <c r="CO792" s="169"/>
      <c r="CP792" s="169"/>
      <c r="CQ792" s="169"/>
      <c r="CR792" s="169"/>
      <c r="CS792" s="169"/>
      <c r="CT792" s="169"/>
      <c r="CU792" s="169"/>
      <c r="CV792" s="169"/>
      <c r="CW792" s="169"/>
      <c r="CX792" s="169"/>
      <c r="CY792" s="169"/>
      <c r="CZ792" s="169"/>
    </row>
    <row r="793" ht="25.15" customHeight="true" x14ac:dyDescent="0.2">
      <c r="C793" s="474"/>
      <c r="D793" s="474"/>
      <c r="E793" s="474"/>
      <c r="F793" s="474"/>
      <c r="G793" s="474"/>
      <c r="H793" s="474"/>
      <c r="I793" s="474"/>
      <c r="J793" s="474"/>
      <c r="K793" s="474"/>
      <c r="L793" s="474"/>
      <c r="M793" s="474"/>
      <c r="N793" s="474"/>
      <c r="O793" s="474"/>
      <c r="P793" s="474"/>
      <c r="Q793" s="474"/>
      <c r="BA793" s="169"/>
      <c r="BB793" s="257"/>
      <c r="BC793" s="169"/>
      <c r="BD793" s="169"/>
      <c r="BE793" s="169"/>
      <c r="BF793" s="169"/>
      <c r="BG793" s="169"/>
      <c r="BH793" s="169"/>
      <c r="BI793" s="169"/>
      <c r="BJ793" s="169"/>
      <c r="BK793" s="169"/>
      <c r="BL793" s="169"/>
      <c r="BM793" s="169"/>
      <c r="BN793" s="169"/>
      <c r="BO793" s="169"/>
      <c r="BP793" s="169"/>
      <c r="BQ793" s="169"/>
      <c r="BR793" s="169"/>
      <c r="BS793" s="169"/>
      <c r="BT793" s="169"/>
      <c r="BU793" s="169"/>
      <c r="BV793" s="169"/>
      <c r="BW793" s="169"/>
      <c r="BX793" s="169"/>
      <c r="BY793" s="169"/>
      <c r="BZ793" s="169"/>
      <c r="CA793" s="169"/>
      <c r="CB793" s="169"/>
      <c r="CC793" s="169"/>
      <c r="CD793" s="169"/>
      <c r="CE793" s="169"/>
      <c r="CF793" s="169"/>
      <c r="CG793" s="169"/>
      <c r="CH793" s="169"/>
      <c r="CI793" s="169"/>
      <c r="CJ793" s="169"/>
      <c r="CK793" s="169"/>
      <c r="CL793" s="169"/>
      <c r="CM793" s="169"/>
      <c r="CN793" s="169"/>
      <c r="CO793" s="169"/>
      <c r="CP793" s="169"/>
      <c r="CQ793" s="169"/>
      <c r="CR793" s="169"/>
      <c r="CS793" s="169"/>
      <c r="CT793" s="169"/>
      <c r="CU793" s="169"/>
      <c r="CV793" s="169"/>
      <c r="CW793" s="169"/>
      <c r="CX793" s="169"/>
      <c r="CY793" s="169"/>
      <c r="CZ793" s="169"/>
    </row>
    <row r="794" ht="25.15" customHeight="true" x14ac:dyDescent="0.2">
      <c r="C794" s="474"/>
      <c r="D794" s="474"/>
      <c r="E794" s="474"/>
      <c r="F794" s="474"/>
      <c r="G794" s="474"/>
      <c r="H794" s="474"/>
      <c r="I794" s="474"/>
      <c r="J794" s="474"/>
      <c r="K794" s="474"/>
      <c r="L794" s="474"/>
      <c r="M794" s="474"/>
      <c r="N794" s="474"/>
      <c r="O794" s="474"/>
      <c r="P794" s="474"/>
      <c r="Q794" s="474"/>
      <c r="BA794" s="169"/>
      <c r="BB794" s="257"/>
      <c r="BC794" s="169"/>
      <c r="BD794" s="169"/>
      <c r="BE794" s="169"/>
      <c r="BF794" s="169"/>
      <c r="BG794" s="169"/>
      <c r="BH794" s="169"/>
      <c r="BI794" s="169"/>
      <c r="BJ794" s="169"/>
      <c r="BK794" s="169"/>
      <c r="BL794" s="169"/>
      <c r="BM794" s="169"/>
      <c r="BN794" s="169"/>
      <c r="BO794" s="169"/>
      <c r="BP794" s="169"/>
      <c r="BQ794" s="169"/>
      <c r="BR794" s="169"/>
      <c r="BS794" s="169"/>
      <c r="BT794" s="169"/>
      <c r="BU794" s="169"/>
      <c r="BV794" s="169"/>
      <c r="BW794" s="169"/>
      <c r="BX794" s="169"/>
      <c r="BY794" s="169"/>
      <c r="BZ794" s="169"/>
      <c r="CA794" s="169"/>
      <c r="CB794" s="169"/>
      <c r="CC794" s="169"/>
      <c r="CD794" s="169"/>
      <c r="CE794" s="169"/>
      <c r="CF794" s="169"/>
      <c r="CG794" s="169"/>
      <c r="CH794" s="169"/>
      <c r="CI794" s="169"/>
      <c r="CJ794" s="169"/>
      <c r="CK794" s="169"/>
      <c r="CL794" s="169"/>
      <c r="CM794" s="169"/>
      <c r="CN794" s="169"/>
      <c r="CO794" s="169"/>
      <c r="CP794" s="169"/>
      <c r="CQ794" s="169"/>
      <c r="CR794" s="169"/>
      <c r="CS794" s="169"/>
      <c r="CT794" s="169"/>
      <c r="CU794" s="169"/>
      <c r="CV794" s="169"/>
      <c r="CW794" s="169"/>
      <c r="CX794" s="169"/>
      <c r="CY794" s="169"/>
      <c r="CZ794" s="169"/>
    </row>
    <row r="795" ht="25.15" customHeight="true" x14ac:dyDescent="0.2">
      <c r="C795" s="474"/>
      <c r="D795" s="474"/>
      <c r="E795" s="474"/>
      <c r="F795" s="474"/>
      <c r="G795" s="474"/>
      <c r="H795" s="474"/>
      <c r="I795" s="474"/>
      <c r="J795" s="474"/>
      <c r="K795" s="474"/>
      <c r="L795" s="474"/>
      <c r="M795" s="474"/>
      <c r="N795" s="474"/>
      <c r="O795" s="474"/>
      <c r="P795" s="474"/>
      <c r="Q795" s="474"/>
      <c r="BA795" s="169"/>
      <c r="BB795" s="257"/>
      <c r="BC795" s="169"/>
      <c r="BD795" s="169"/>
      <c r="BE795" s="169"/>
      <c r="BF795" s="169"/>
      <c r="BG795" s="169"/>
      <c r="BH795" s="169"/>
      <c r="BI795" s="169"/>
      <c r="BJ795" s="169"/>
      <c r="BK795" s="169"/>
      <c r="BL795" s="169"/>
      <c r="BM795" s="169"/>
      <c r="BN795" s="169"/>
      <c r="BO795" s="169"/>
      <c r="BP795" s="169"/>
      <c r="BQ795" s="169"/>
      <c r="BR795" s="169"/>
      <c r="BS795" s="169"/>
      <c r="BT795" s="169"/>
      <c r="BU795" s="169"/>
      <c r="BV795" s="169"/>
      <c r="BW795" s="169"/>
      <c r="BX795" s="169"/>
      <c r="BY795" s="169"/>
      <c r="BZ795" s="169"/>
      <c r="CA795" s="169"/>
      <c r="CB795" s="169"/>
      <c r="CC795" s="169"/>
      <c r="CD795" s="169"/>
      <c r="CE795" s="169"/>
      <c r="CF795" s="169"/>
      <c r="CG795" s="169"/>
      <c r="CH795" s="169"/>
      <c r="CI795" s="169"/>
      <c r="CJ795" s="169"/>
      <c r="CK795" s="169"/>
      <c r="CL795" s="169"/>
      <c r="CM795" s="169"/>
      <c r="CN795" s="169"/>
      <c r="CO795" s="169"/>
      <c r="CP795" s="169"/>
      <c r="CQ795" s="169"/>
      <c r="CR795" s="169"/>
      <c r="CS795" s="169"/>
      <c r="CT795" s="169"/>
      <c r="CU795" s="169"/>
      <c r="CV795" s="169"/>
      <c r="CW795" s="169"/>
      <c r="CX795" s="169"/>
      <c r="CY795" s="169"/>
      <c r="CZ795" s="169"/>
    </row>
    <row r="796" ht="25.15" customHeight="true" x14ac:dyDescent="0.2">
      <c r="C796" s="474"/>
      <c r="D796" s="474"/>
      <c r="E796" s="474"/>
      <c r="F796" s="474"/>
      <c r="G796" s="474"/>
      <c r="H796" s="474"/>
      <c r="I796" s="474"/>
      <c r="J796" s="474"/>
      <c r="K796" s="474"/>
      <c r="L796" s="474"/>
      <c r="M796" s="474"/>
      <c r="N796" s="474"/>
      <c r="O796" s="474"/>
      <c r="P796" s="474"/>
      <c r="Q796" s="474"/>
      <c r="BA796" s="169"/>
      <c r="BB796" s="257"/>
      <c r="BC796" s="169"/>
      <c r="BD796" s="169"/>
      <c r="BE796" s="169"/>
      <c r="BF796" s="169"/>
      <c r="BG796" s="169"/>
      <c r="BH796" s="169"/>
      <c r="BI796" s="169"/>
      <c r="BJ796" s="169"/>
      <c r="BK796" s="169"/>
      <c r="BL796" s="169"/>
      <c r="BM796" s="169"/>
      <c r="BN796" s="169"/>
      <c r="BO796" s="169"/>
      <c r="BP796" s="169"/>
      <c r="BQ796" s="169"/>
      <c r="BR796" s="169"/>
      <c r="BS796" s="169"/>
      <c r="BT796" s="169"/>
      <c r="BU796" s="169"/>
      <c r="BV796" s="169"/>
      <c r="BW796" s="169"/>
      <c r="BX796" s="169"/>
      <c r="BY796" s="169"/>
      <c r="BZ796" s="169"/>
      <c r="CA796" s="169"/>
      <c r="CB796" s="169"/>
      <c r="CC796" s="169"/>
      <c r="CD796" s="169"/>
      <c r="CE796" s="169"/>
      <c r="CF796" s="169"/>
      <c r="CG796" s="169"/>
      <c r="CH796" s="169"/>
      <c r="CI796" s="169"/>
      <c r="CJ796" s="169"/>
      <c r="CK796" s="169"/>
      <c r="CL796" s="169"/>
      <c r="CM796" s="169"/>
      <c r="CN796" s="169"/>
      <c r="CO796" s="169"/>
      <c r="CP796" s="169"/>
      <c r="CQ796" s="169"/>
      <c r="CR796" s="169"/>
      <c r="CS796" s="169"/>
      <c r="CT796" s="169"/>
      <c r="CU796" s="169"/>
      <c r="CV796" s="169"/>
      <c r="CW796" s="169"/>
      <c r="CX796" s="169"/>
      <c r="CY796" s="169"/>
      <c r="CZ796" s="169"/>
    </row>
    <row r="797" ht="25.15" customHeight="true" x14ac:dyDescent="0.2">
      <c r="C797" s="474"/>
      <c r="D797" s="474"/>
      <c r="E797" s="474"/>
      <c r="F797" s="474"/>
      <c r="G797" s="474"/>
      <c r="H797" s="474"/>
      <c r="I797" s="474"/>
      <c r="J797" s="474"/>
      <c r="K797" s="474"/>
      <c r="L797" s="474"/>
      <c r="M797" s="474"/>
      <c r="N797" s="474"/>
      <c r="O797" s="474"/>
      <c r="P797" s="474"/>
      <c r="Q797" s="474"/>
      <c r="BA797" s="169"/>
      <c r="BB797" s="257"/>
      <c r="BC797" s="169"/>
      <c r="BD797" s="169"/>
      <c r="BE797" s="169"/>
      <c r="BF797" s="169"/>
      <c r="BG797" s="169"/>
      <c r="BH797" s="169"/>
      <c r="BI797" s="169"/>
      <c r="BJ797" s="169"/>
      <c r="BK797" s="169"/>
      <c r="BL797" s="169"/>
      <c r="BM797" s="169"/>
      <c r="BN797" s="169"/>
      <c r="BO797" s="169"/>
      <c r="BP797" s="169"/>
      <c r="BQ797" s="169"/>
      <c r="BR797" s="169"/>
      <c r="BS797" s="169"/>
      <c r="BT797" s="169"/>
      <c r="BU797" s="169"/>
      <c r="BV797" s="169"/>
      <c r="BW797" s="169"/>
      <c r="BX797" s="169"/>
      <c r="BY797" s="169"/>
      <c r="BZ797" s="169"/>
      <c r="CA797" s="169"/>
      <c r="CB797" s="169"/>
      <c r="CC797" s="169"/>
      <c r="CD797" s="169"/>
      <c r="CE797" s="169"/>
      <c r="CF797" s="169"/>
      <c r="CG797" s="169"/>
      <c r="CH797" s="169"/>
      <c r="CI797" s="169"/>
      <c r="CJ797" s="169"/>
      <c r="CK797" s="169"/>
      <c r="CL797" s="169"/>
      <c r="CM797" s="169"/>
      <c r="CN797" s="169"/>
      <c r="CO797" s="169"/>
      <c r="CP797" s="169"/>
      <c r="CQ797" s="169"/>
      <c r="CR797" s="169"/>
      <c r="CS797" s="169"/>
      <c r="CT797" s="169"/>
      <c r="CU797" s="169"/>
      <c r="CV797" s="169"/>
      <c r="CW797" s="169"/>
      <c r="CX797" s="169"/>
      <c r="CY797" s="169"/>
      <c r="CZ797" s="169"/>
    </row>
    <row r="798" ht="25.15" customHeight="true" x14ac:dyDescent="0.2">
      <c r="C798" s="474"/>
      <c r="D798" s="474"/>
      <c r="E798" s="474"/>
      <c r="F798" s="474"/>
      <c r="G798" s="474"/>
      <c r="H798" s="474"/>
      <c r="I798" s="474"/>
      <c r="J798" s="474"/>
      <c r="K798" s="474"/>
      <c r="L798" s="474"/>
      <c r="M798" s="474"/>
      <c r="N798" s="474"/>
      <c r="O798" s="474"/>
      <c r="P798" s="474"/>
      <c r="Q798" s="474"/>
      <c r="BA798" s="169"/>
      <c r="BB798" s="257"/>
      <c r="BC798" s="169"/>
      <c r="BD798" s="169"/>
      <c r="BE798" s="169"/>
      <c r="BF798" s="169"/>
      <c r="BG798" s="169"/>
      <c r="BH798" s="169"/>
      <c r="BI798" s="169"/>
      <c r="BJ798" s="169"/>
      <c r="BK798" s="169"/>
      <c r="BL798" s="169"/>
      <c r="BM798" s="169"/>
      <c r="BN798" s="169"/>
      <c r="BO798" s="169"/>
      <c r="BP798" s="169"/>
      <c r="BQ798" s="169"/>
      <c r="BR798" s="169"/>
      <c r="BS798" s="169"/>
      <c r="BT798" s="169"/>
      <c r="BU798" s="169"/>
      <c r="BV798" s="169"/>
      <c r="BW798" s="169"/>
      <c r="BX798" s="169"/>
      <c r="BY798" s="169"/>
      <c r="BZ798" s="169"/>
      <c r="CA798" s="169"/>
      <c r="CB798" s="169"/>
      <c r="CC798" s="169"/>
      <c r="CD798" s="169"/>
      <c r="CE798" s="169"/>
      <c r="CF798" s="169"/>
      <c r="CG798" s="169"/>
      <c r="CH798" s="169"/>
      <c r="CI798" s="169"/>
      <c r="CJ798" s="169"/>
      <c r="CK798" s="169"/>
      <c r="CL798" s="169"/>
      <c r="CM798" s="169"/>
      <c r="CN798" s="169"/>
      <c r="CO798" s="169"/>
      <c r="CP798" s="169"/>
      <c r="CQ798" s="169"/>
      <c r="CR798" s="169"/>
      <c r="CS798" s="169"/>
      <c r="CT798" s="169"/>
      <c r="CU798" s="169"/>
      <c r="CV798" s="169"/>
      <c r="CW798" s="169"/>
      <c r="CX798" s="169"/>
      <c r="CY798" s="169"/>
      <c r="CZ798" s="169"/>
    </row>
    <row r="799" ht="25.15" customHeight="true" x14ac:dyDescent="0.2">
      <c r="C799" s="474"/>
      <c r="D799" s="474"/>
      <c r="E799" s="474"/>
      <c r="F799" s="474"/>
      <c r="G799" s="474"/>
      <c r="H799" s="474"/>
      <c r="I799" s="474"/>
      <c r="J799" s="474"/>
      <c r="K799" s="474"/>
      <c r="L799" s="474"/>
      <c r="M799" s="474"/>
      <c r="N799" s="474"/>
      <c r="O799" s="474"/>
      <c r="P799" s="474"/>
      <c r="Q799" s="474"/>
      <c r="BA799" s="169"/>
      <c r="BB799" s="257"/>
      <c r="BC799" s="169"/>
      <c r="BD799" s="169"/>
      <c r="BE799" s="169"/>
      <c r="BF799" s="169"/>
      <c r="BG799" s="169"/>
      <c r="BH799" s="169"/>
      <c r="BI799" s="169"/>
      <c r="BJ799" s="169"/>
      <c r="BK799" s="169"/>
      <c r="BL799" s="169"/>
      <c r="BM799" s="169"/>
      <c r="BN799" s="169"/>
      <c r="BO799" s="169"/>
      <c r="BP799" s="169"/>
      <c r="BQ799" s="169"/>
      <c r="BR799" s="169"/>
      <c r="BS799" s="169"/>
      <c r="BT799" s="169"/>
      <c r="BU799" s="169"/>
      <c r="BV799" s="169"/>
      <c r="BW799" s="169"/>
      <c r="BX799" s="169"/>
      <c r="BY799" s="169"/>
      <c r="BZ799" s="169"/>
      <c r="CA799" s="169"/>
      <c r="CB799" s="169"/>
      <c r="CC799" s="169"/>
      <c r="CD799" s="169"/>
      <c r="CE799" s="169"/>
      <c r="CF799" s="169"/>
      <c r="CG799" s="169"/>
      <c r="CH799" s="169"/>
      <c r="CI799" s="169"/>
      <c r="CJ799" s="169"/>
      <c r="CK799" s="169"/>
      <c r="CL799" s="169"/>
      <c r="CM799" s="169"/>
      <c r="CN799" s="169"/>
      <c r="CO799" s="169"/>
      <c r="CP799" s="169"/>
      <c r="CQ799" s="169"/>
      <c r="CR799" s="169"/>
      <c r="CS799" s="169"/>
      <c r="CT799" s="169"/>
      <c r="CU799" s="169"/>
      <c r="CV799" s="169"/>
      <c r="CW799" s="169"/>
      <c r="CX799" s="169"/>
      <c r="CY799" s="169"/>
      <c r="CZ799" s="169"/>
    </row>
    <row r="800" ht="25.15" customHeight="true" x14ac:dyDescent="0.2">
      <c r="C800" s="474"/>
      <c r="D800" s="474"/>
      <c r="E800" s="474"/>
      <c r="F800" s="474"/>
      <c r="G800" s="474"/>
      <c r="H800" s="474"/>
      <c r="I800" s="474"/>
      <c r="J800" s="474"/>
      <c r="K800" s="474"/>
      <c r="L800" s="474"/>
      <c r="M800" s="474"/>
      <c r="N800" s="474"/>
      <c r="O800" s="474"/>
      <c r="P800" s="474"/>
      <c r="Q800" s="474"/>
      <c r="BA800" s="169"/>
      <c r="BB800" s="257"/>
      <c r="BC800" s="169"/>
      <c r="BD800" s="169"/>
      <c r="BE800" s="169"/>
      <c r="BF800" s="169"/>
      <c r="BG800" s="169"/>
      <c r="BH800" s="169"/>
      <c r="BI800" s="169"/>
      <c r="BJ800" s="169"/>
      <c r="BK800" s="169"/>
      <c r="BL800" s="169"/>
      <c r="BM800" s="169"/>
      <c r="BN800" s="169"/>
      <c r="BO800" s="169"/>
      <c r="BP800" s="169"/>
      <c r="BQ800" s="169"/>
      <c r="BR800" s="169"/>
      <c r="BS800" s="169"/>
      <c r="BT800" s="169"/>
      <c r="BU800" s="169"/>
      <c r="BV800" s="169"/>
      <c r="BW800" s="169"/>
      <c r="BX800" s="169"/>
      <c r="BY800" s="169"/>
      <c r="BZ800" s="169"/>
      <c r="CA800" s="169"/>
      <c r="CB800" s="169"/>
      <c r="CC800" s="169"/>
      <c r="CD800" s="169"/>
      <c r="CE800" s="169"/>
      <c r="CF800" s="169"/>
      <c r="CG800" s="169"/>
      <c r="CH800" s="169"/>
      <c r="CI800" s="169"/>
      <c r="CJ800" s="169"/>
      <c r="CK800" s="169"/>
      <c r="CL800" s="169"/>
      <c r="CM800" s="169"/>
      <c r="CN800" s="169"/>
      <c r="CO800" s="169"/>
      <c r="CP800" s="169"/>
      <c r="CQ800" s="169"/>
      <c r="CR800" s="169"/>
      <c r="CS800" s="169"/>
      <c r="CT800" s="169"/>
      <c r="CU800" s="169"/>
      <c r="CV800" s="169"/>
      <c r="CW800" s="169"/>
      <c r="CX800" s="169"/>
      <c r="CY800" s="169"/>
      <c r="CZ800" s="169"/>
    </row>
    <row r="801" ht="25.15" customHeight="true" x14ac:dyDescent="0.2">
      <c r="C801" s="474"/>
      <c r="D801" s="474"/>
      <c r="E801" s="474"/>
      <c r="F801" s="474"/>
      <c r="G801" s="474"/>
      <c r="H801" s="474"/>
      <c r="I801" s="474"/>
      <c r="J801" s="474"/>
      <c r="K801" s="474"/>
      <c r="L801" s="474"/>
      <c r="M801" s="474"/>
      <c r="N801" s="474"/>
      <c r="O801" s="474"/>
      <c r="P801" s="474"/>
      <c r="Q801" s="474"/>
    </row>
    <row r="802" ht="25.15" customHeight="true" x14ac:dyDescent="0.2">
      <c r="C802" s="474"/>
      <c r="D802" s="474"/>
      <c r="E802" s="474"/>
      <c r="F802" s="474"/>
      <c r="G802" s="474"/>
      <c r="H802" s="474"/>
      <c r="I802" s="474"/>
      <c r="J802" s="474"/>
      <c r="K802" s="474"/>
      <c r="L802" s="474"/>
      <c r="M802" s="474"/>
      <c r="N802" s="474"/>
      <c r="O802" s="474"/>
      <c r="P802" s="474"/>
      <c r="Q802" s="474"/>
    </row>
    <row r="803" ht="25.15" customHeight="true" x14ac:dyDescent="0.2">
      <c r="C803" s="474"/>
      <c r="D803" s="474"/>
      <c r="E803" s="474"/>
      <c r="F803" s="474"/>
      <c r="G803" s="474"/>
      <c r="H803" s="474"/>
      <c r="I803" s="474"/>
      <c r="J803" s="474"/>
      <c r="K803" s="474"/>
      <c r="L803" s="474"/>
      <c r="M803" s="474"/>
      <c r="N803" s="474"/>
      <c r="O803" s="474"/>
      <c r="P803" s="474"/>
      <c r="Q803" s="474"/>
    </row>
    <row r="804" ht="25.15" customHeight="true" x14ac:dyDescent="0.2">
      <c r="C804" s="474"/>
      <c r="D804" s="474"/>
      <c r="E804" s="474"/>
      <c r="F804" s="474"/>
      <c r="G804" s="474"/>
      <c r="H804" s="474"/>
      <c r="I804" s="474"/>
      <c r="J804" s="474"/>
      <c r="K804" s="474"/>
      <c r="L804" s="474"/>
      <c r="M804" s="474"/>
      <c r="N804" s="474"/>
      <c r="O804" s="474"/>
      <c r="P804" s="474"/>
      <c r="Q804" s="474"/>
    </row>
    <row r="805" ht="25.15" customHeight="true" x14ac:dyDescent="0.2">
      <c r="C805" s="474"/>
      <c r="D805" s="474"/>
      <c r="E805" s="474"/>
      <c r="F805" s="474"/>
      <c r="G805" s="474"/>
      <c r="H805" s="474"/>
      <c r="I805" s="474"/>
      <c r="J805" s="474"/>
      <c r="K805" s="474"/>
      <c r="L805" s="474"/>
      <c r="M805" s="474"/>
      <c r="N805" s="474"/>
      <c r="O805" s="474"/>
      <c r="P805" s="474"/>
      <c r="Q805" s="474"/>
    </row>
    <row r="806" ht="25.15" customHeight="true" x14ac:dyDescent="0.2">
      <c r="C806" s="474"/>
      <c r="D806" s="474"/>
      <c r="E806" s="474"/>
      <c r="F806" s="474"/>
      <c r="G806" s="474"/>
      <c r="H806" s="474"/>
      <c r="I806" s="474"/>
      <c r="J806" s="474"/>
      <c r="K806" s="474"/>
      <c r="L806" s="474"/>
      <c r="M806" s="474"/>
      <c r="N806" s="474"/>
      <c r="O806" s="474"/>
      <c r="P806" s="474"/>
      <c r="Q806" s="474"/>
    </row>
    <row r="807" ht="25.15" customHeight="true" x14ac:dyDescent="0.2">
      <c r="C807" s="474"/>
      <c r="D807" s="474"/>
      <c r="E807" s="474"/>
      <c r="F807" s="474"/>
      <c r="G807" s="474"/>
      <c r="H807" s="474"/>
      <c r="I807" s="474"/>
      <c r="J807" s="474"/>
      <c r="K807" s="474"/>
      <c r="L807" s="474"/>
      <c r="M807" s="474"/>
      <c r="N807" s="474"/>
      <c r="O807" s="474"/>
      <c r="P807" s="474"/>
      <c r="Q807" s="474"/>
    </row>
    <row r="808" ht="25.15" customHeight="true" x14ac:dyDescent="0.2">
      <c r="C808" s="474"/>
      <c r="D808" s="474"/>
      <c r="E808" s="474"/>
      <c r="F808" s="474"/>
      <c r="G808" s="474"/>
      <c r="H808" s="474"/>
      <c r="I808" s="474"/>
      <c r="J808" s="474"/>
      <c r="K808" s="474"/>
      <c r="L808" s="474"/>
      <c r="M808" s="474"/>
      <c r="N808" s="474"/>
      <c r="O808" s="474"/>
      <c r="P808" s="474"/>
      <c r="Q808" s="474"/>
    </row>
    <row r="809" ht="25.15" customHeight="true" x14ac:dyDescent="0.2">
      <c r="C809" s="474"/>
      <c r="D809" s="474"/>
      <c r="E809" s="474"/>
      <c r="F809" s="474"/>
      <c r="G809" s="474"/>
      <c r="H809" s="474"/>
      <c r="I809" s="474"/>
      <c r="J809" s="474"/>
      <c r="K809" s="474"/>
      <c r="L809" s="474"/>
      <c r="M809" s="474"/>
      <c r="N809" s="474"/>
      <c r="O809" s="474"/>
      <c r="P809" s="474"/>
      <c r="Q809" s="474"/>
    </row>
    <row r="810" ht="25.15" customHeight="true" x14ac:dyDescent="0.2">
      <c r="C810" s="474"/>
      <c r="D810" s="474"/>
      <c r="E810" s="474"/>
      <c r="F810" s="474"/>
      <c r="G810" s="474"/>
      <c r="H810" s="474"/>
      <c r="I810" s="474"/>
      <c r="J810" s="474"/>
      <c r="K810" s="474"/>
      <c r="L810" s="474"/>
      <c r="M810" s="474"/>
      <c r="N810" s="474"/>
      <c r="O810" s="474"/>
      <c r="P810" s="474"/>
      <c r="Q810" s="474"/>
    </row>
    <row r="811" ht="25.15" customHeight="true" x14ac:dyDescent="0.2">
      <c r="C811" s="474"/>
      <c r="D811" s="474"/>
      <c r="E811" s="474"/>
      <c r="F811" s="474"/>
      <c r="G811" s="474"/>
      <c r="H811" s="474"/>
      <c r="I811" s="474"/>
      <c r="J811" s="474"/>
      <c r="K811" s="474"/>
      <c r="L811" s="474"/>
      <c r="M811" s="474"/>
      <c r="N811" s="474"/>
      <c r="O811" s="474"/>
      <c r="P811" s="474"/>
      <c r="Q811" s="474"/>
    </row>
    <row r="812" ht="25.15" customHeight="true" x14ac:dyDescent="0.2">
      <c r="C812" s="474"/>
      <c r="D812" s="474"/>
      <c r="E812" s="474"/>
      <c r="F812" s="474"/>
      <c r="G812" s="474"/>
      <c r="H812" s="474"/>
      <c r="I812" s="474"/>
      <c r="J812" s="474"/>
      <c r="K812" s="474"/>
      <c r="L812" s="474"/>
      <c r="M812" s="474"/>
      <c r="N812" s="474"/>
      <c r="O812" s="474"/>
      <c r="P812" s="474"/>
      <c r="Q812" s="474"/>
    </row>
    <row r="813" ht="25.15" customHeight="true" x14ac:dyDescent="0.2">
      <c r="C813" s="474"/>
      <c r="D813" s="474"/>
      <c r="E813" s="474"/>
      <c r="F813" s="474"/>
      <c r="G813" s="474"/>
      <c r="H813" s="474"/>
      <c r="I813" s="474"/>
      <c r="J813" s="474"/>
      <c r="K813" s="474"/>
      <c r="L813" s="474"/>
      <c r="M813" s="474"/>
      <c r="N813" s="474"/>
      <c r="O813" s="474"/>
      <c r="P813" s="474"/>
      <c r="Q813" s="474"/>
    </row>
    <row r="814" ht="25.15" customHeight="true" x14ac:dyDescent="0.2">
      <c r="C814" s="474"/>
      <c r="D814" s="474"/>
      <c r="E814" s="474"/>
      <c r="F814" s="474"/>
      <c r="G814" s="474"/>
      <c r="H814" s="474"/>
      <c r="I814" s="474"/>
      <c r="J814" s="474"/>
      <c r="K814" s="474"/>
      <c r="L814" s="474"/>
      <c r="M814" s="474"/>
      <c r="N814" s="474"/>
      <c r="O814" s="474"/>
      <c r="P814" s="474"/>
      <c r="Q814" s="474"/>
    </row>
    <row r="815" ht="25.15" customHeight="true" x14ac:dyDescent="0.2">
      <c r="C815" s="474"/>
      <c r="D815" s="474"/>
      <c r="E815" s="474"/>
      <c r="F815" s="474"/>
      <c r="G815" s="474"/>
      <c r="H815" s="474"/>
      <c r="I815" s="474"/>
      <c r="J815" s="474"/>
      <c r="K815" s="474"/>
      <c r="L815" s="474"/>
      <c r="M815" s="474"/>
      <c r="N815" s="474"/>
      <c r="O815" s="474"/>
      <c r="P815" s="474"/>
      <c r="Q815" s="474"/>
    </row>
    <row r="816" ht="25.15" customHeight="true" x14ac:dyDescent="0.2">
      <c r="C816" s="474"/>
      <c r="D816" s="474"/>
      <c r="E816" s="474"/>
      <c r="F816" s="474"/>
      <c r="G816" s="474"/>
      <c r="H816" s="474"/>
      <c r="I816" s="474"/>
      <c r="J816" s="474"/>
      <c r="K816" s="474"/>
      <c r="L816" s="474"/>
      <c r="M816" s="474"/>
      <c r="N816" s="474"/>
      <c r="O816" s="474"/>
      <c r="P816" s="474"/>
      <c r="Q816" s="474"/>
    </row>
    <row r="817" ht="25.15" customHeight="true" x14ac:dyDescent="0.2">
      <c r="C817" s="474"/>
      <c r="D817" s="474"/>
      <c r="E817" s="474"/>
      <c r="F817" s="474"/>
      <c r="G817" s="474"/>
      <c r="H817" s="474"/>
      <c r="I817" s="474"/>
      <c r="J817" s="474"/>
      <c r="K817" s="474"/>
      <c r="L817" s="474"/>
      <c r="M817" s="474"/>
      <c r="N817" s="474"/>
      <c r="O817" s="474"/>
      <c r="P817" s="474"/>
      <c r="Q817" s="474"/>
    </row>
    <row r="818" ht="25.15" customHeight="true" x14ac:dyDescent="0.2">
      <c r="C818" s="474"/>
      <c r="D818" s="474"/>
      <c r="E818" s="474"/>
      <c r="F818" s="474"/>
      <c r="G818" s="474"/>
      <c r="H818" s="474"/>
      <c r="I818" s="474"/>
      <c r="J818" s="474"/>
      <c r="K818" s="474"/>
      <c r="L818" s="474"/>
      <c r="M818" s="474"/>
      <c r="N818" s="474"/>
      <c r="O818" s="474"/>
      <c r="P818" s="474"/>
      <c r="Q818" s="474"/>
    </row>
    <row r="819" ht="25.15" customHeight="true" x14ac:dyDescent="0.2">
      <c r="C819" s="474"/>
      <c r="D819" s="474"/>
      <c r="E819" s="474"/>
      <c r="F819" s="474"/>
      <c r="G819" s="474"/>
      <c r="H819" s="474"/>
      <c r="I819" s="474"/>
      <c r="J819" s="474"/>
      <c r="K819" s="474"/>
      <c r="L819" s="474"/>
      <c r="M819" s="474"/>
      <c r="N819" s="474"/>
      <c r="O819" s="474"/>
      <c r="P819" s="474"/>
      <c r="Q819" s="474"/>
    </row>
    <row r="820" ht="25.15" customHeight="true" x14ac:dyDescent="0.2">
      <c r="C820" s="474"/>
      <c r="D820" s="474"/>
      <c r="E820" s="474"/>
      <c r="F820" s="474"/>
      <c r="G820" s="474"/>
      <c r="H820" s="474"/>
      <c r="I820" s="474"/>
      <c r="J820" s="474"/>
      <c r="K820" s="474"/>
      <c r="L820" s="474"/>
      <c r="M820" s="474"/>
      <c r="N820" s="474"/>
      <c r="O820" s="474"/>
      <c r="P820" s="474"/>
      <c r="Q820" s="474"/>
    </row>
    <row r="821" ht="25.15" customHeight="true" x14ac:dyDescent="0.2">
      <c r="C821" s="474"/>
      <c r="D821" s="474"/>
      <c r="E821" s="474"/>
      <c r="F821" s="474"/>
      <c r="G821" s="474"/>
      <c r="H821" s="474"/>
      <c r="I821" s="474"/>
      <c r="J821" s="474"/>
      <c r="K821" s="474"/>
      <c r="L821" s="474"/>
      <c r="M821" s="474"/>
      <c r="N821" s="474"/>
      <c r="O821" s="474"/>
      <c r="P821" s="474"/>
      <c r="Q821" s="474"/>
    </row>
    <row r="822" ht="25.15" customHeight="true" x14ac:dyDescent="0.2">
      <c r="C822" s="474"/>
      <c r="D822" s="474"/>
      <c r="E822" s="474"/>
      <c r="F822" s="474"/>
      <c r="G822" s="474"/>
      <c r="H822" s="474"/>
      <c r="I822" s="474"/>
      <c r="J822" s="474"/>
      <c r="K822" s="474"/>
      <c r="L822" s="474"/>
      <c r="M822" s="474"/>
      <c r="N822" s="474"/>
      <c r="O822" s="474"/>
      <c r="P822" s="474"/>
      <c r="Q822" s="474"/>
    </row>
    <row r="823" ht="25.15" customHeight="true" x14ac:dyDescent="0.2">
      <c r="C823" s="474"/>
      <c r="D823" s="474"/>
      <c r="E823" s="474"/>
      <c r="F823" s="474"/>
      <c r="G823" s="474"/>
      <c r="H823" s="474"/>
      <c r="I823" s="474"/>
      <c r="J823" s="474"/>
      <c r="K823" s="474"/>
      <c r="L823" s="474"/>
      <c r="M823" s="474"/>
      <c r="N823" s="474"/>
      <c r="O823" s="474"/>
      <c r="P823" s="474"/>
      <c r="Q823" s="474"/>
    </row>
    <row r="824" ht="25.15" customHeight="true" x14ac:dyDescent="0.2">
      <c r="C824" s="474"/>
      <c r="D824" s="474"/>
      <c r="E824" s="474"/>
      <c r="F824" s="474"/>
      <c r="G824" s="474"/>
      <c r="H824" s="474"/>
      <c r="I824" s="474"/>
      <c r="J824" s="474"/>
      <c r="K824" s="474"/>
      <c r="L824" s="474"/>
      <c r="M824" s="474"/>
      <c r="N824" s="474"/>
      <c r="O824" s="474"/>
      <c r="P824" s="474"/>
      <c r="Q824" s="474"/>
    </row>
    <row r="825" ht="25.15" customHeight="true" x14ac:dyDescent="0.2">
      <c r="C825" s="474"/>
      <c r="D825" s="474"/>
      <c r="E825" s="474"/>
      <c r="F825" s="474"/>
      <c r="G825" s="474"/>
      <c r="H825" s="474"/>
      <c r="I825" s="474"/>
      <c r="J825" s="474"/>
      <c r="K825" s="474"/>
      <c r="L825" s="474"/>
      <c r="M825" s="474"/>
      <c r="N825" s="474"/>
      <c r="O825" s="474"/>
      <c r="P825" s="474"/>
      <c r="Q825" s="474"/>
    </row>
    <row r="826" ht="25.15" customHeight="true" x14ac:dyDescent="0.2">
      <c r="C826" s="474"/>
      <c r="D826" s="474"/>
      <c r="E826" s="474"/>
      <c r="F826" s="474"/>
      <c r="G826" s="474"/>
      <c r="H826" s="474"/>
      <c r="I826" s="474"/>
      <c r="J826" s="474"/>
      <c r="K826" s="474"/>
      <c r="L826" s="474"/>
      <c r="M826" s="474"/>
      <c r="N826" s="474"/>
      <c r="O826" s="474"/>
      <c r="P826" s="474"/>
      <c r="Q826" s="474"/>
    </row>
    <row r="827" ht="25.15" customHeight="true" x14ac:dyDescent="0.2">
      <c r="C827" s="474"/>
      <c r="D827" s="474"/>
      <c r="E827" s="474"/>
      <c r="F827" s="474"/>
      <c r="G827" s="474"/>
      <c r="H827" s="474"/>
      <c r="I827" s="474"/>
      <c r="J827" s="474"/>
      <c r="K827" s="474"/>
      <c r="L827" s="474"/>
      <c r="M827" s="474"/>
      <c r="N827" s="474"/>
      <c r="O827" s="474"/>
      <c r="P827" s="474"/>
      <c r="Q827" s="474"/>
    </row>
    <row r="828" ht="25.15" customHeight="true" x14ac:dyDescent="0.2">
      <c r="C828" s="474"/>
      <c r="D828" s="474"/>
      <c r="E828" s="474"/>
      <c r="F828" s="474"/>
      <c r="G828" s="474"/>
      <c r="H828" s="474"/>
      <c r="I828" s="474"/>
      <c r="J828" s="474"/>
      <c r="K828" s="474"/>
      <c r="L828" s="474"/>
      <c r="M828" s="474"/>
      <c r="N828" s="474"/>
      <c r="O828" s="474"/>
      <c r="P828" s="474"/>
      <c r="Q828" s="474"/>
    </row>
    <row r="829" ht="25.15" customHeight="true" x14ac:dyDescent="0.2">
      <c r="C829" s="474"/>
      <c r="D829" s="474"/>
      <c r="E829" s="474"/>
      <c r="F829" s="474"/>
      <c r="G829" s="474"/>
      <c r="H829" s="474"/>
      <c r="I829" s="474"/>
      <c r="J829" s="474"/>
      <c r="K829" s="474"/>
      <c r="L829" s="474"/>
      <c r="M829" s="474"/>
      <c r="N829" s="474"/>
      <c r="O829" s="474"/>
      <c r="P829" s="474"/>
      <c r="Q829" s="474"/>
    </row>
    <row r="830" ht="25.15" customHeight="true" x14ac:dyDescent="0.2">
      <c r="C830" s="474"/>
      <c r="D830" s="474"/>
      <c r="E830" s="474"/>
      <c r="F830" s="474"/>
      <c r="G830" s="474"/>
      <c r="H830" s="474"/>
      <c r="I830" s="474"/>
      <c r="J830" s="474"/>
      <c r="K830" s="474"/>
      <c r="L830" s="474"/>
      <c r="M830" s="474"/>
      <c r="N830" s="474"/>
      <c r="O830" s="474"/>
      <c r="P830" s="474"/>
      <c r="Q830" s="474"/>
    </row>
    <row r="831" ht="25.15" customHeight="true" x14ac:dyDescent="0.2">
      <c r="C831" s="474"/>
      <c r="D831" s="474"/>
      <c r="E831" s="474"/>
      <c r="F831" s="474"/>
      <c r="G831" s="474"/>
      <c r="H831" s="474"/>
      <c r="I831" s="474"/>
      <c r="J831" s="474"/>
      <c r="K831" s="474"/>
      <c r="L831" s="474"/>
      <c r="M831" s="474"/>
      <c r="N831" s="474"/>
      <c r="O831" s="474"/>
      <c r="P831" s="474"/>
      <c r="Q831" s="474"/>
    </row>
    <row r="832" ht="25.15" customHeight="true" x14ac:dyDescent="0.2">
      <c r="C832" s="474"/>
      <c r="D832" s="474"/>
      <c r="E832" s="474"/>
      <c r="F832" s="474"/>
      <c r="G832" s="474"/>
      <c r="H832" s="474"/>
      <c r="I832" s="474"/>
      <c r="J832" s="474"/>
      <c r="K832" s="474"/>
      <c r="L832" s="474"/>
      <c r="M832" s="474"/>
      <c r="N832" s="474"/>
      <c r="O832" s="474"/>
      <c r="P832" s="474"/>
      <c r="Q832" s="474"/>
    </row>
    <row r="833" ht="25.15" customHeight="true" x14ac:dyDescent="0.2">
      <c r="C833" s="474"/>
      <c r="D833" s="474"/>
      <c r="E833" s="474"/>
      <c r="F833" s="474"/>
      <c r="G833" s="474"/>
      <c r="H833" s="474"/>
      <c r="I833" s="474"/>
      <c r="J833" s="474"/>
      <c r="K833" s="474"/>
      <c r="L833" s="474"/>
      <c r="M833" s="474"/>
      <c r="N833" s="474"/>
      <c r="O833" s="474"/>
      <c r="P833" s="474"/>
      <c r="Q833" s="474"/>
    </row>
    <row r="834" ht="25.15" customHeight="true" x14ac:dyDescent="0.2">
      <c r="C834" s="474"/>
      <c r="D834" s="474"/>
      <c r="E834" s="474"/>
      <c r="F834" s="474"/>
      <c r="G834" s="474"/>
      <c r="H834" s="474"/>
      <c r="I834" s="474"/>
      <c r="J834" s="474"/>
      <c r="K834" s="474"/>
      <c r="L834" s="474"/>
      <c r="M834" s="474"/>
      <c r="N834" s="474"/>
      <c r="O834" s="474"/>
      <c r="P834" s="474"/>
      <c r="Q834" s="474"/>
    </row>
    <row r="835" ht="25.15" customHeight="true" x14ac:dyDescent="0.2">
      <c r="C835" s="474"/>
      <c r="D835" s="474"/>
      <c r="E835" s="474"/>
      <c r="F835" s="474"/>
      <c r="G835" s="474"/>
      <c r="H835" s="474"/>
      <c r="I835" s="474"/>
      <c r="J835" s="474"/>
      <c r="K835" s="474"/>
      <c r="L835" s="474"/>
      <c r="M835" s="474"/>
      <c r="N835" s="474"/>
      <c r="O835" s="474"/>
      <c r="P835" s="474"/>
      <c r="Q835" s="474"/>
    </row>
    <row r="836" ht="25.15" customHeight="true" x14ac:dyDescent="0.2">
      <c r="C836" s="474"/>
      <c r="D836" s="474"/>
      <c r="E836" s="474"/>
      <c r="F836" s="474"/>
      <c r="G836" s="474"/>
      <c r="H836" s="474"/>
      <c r="I836" s="474"/>
      <c r="J836" s="474"/>
      <c r="K836" s="474"/>
      <c r="L836" s="474"/>
      <c r="M836" s="474"/>
      <c r="N836" s="474"/>
      <c r="O836" s="474"/>
      <c r="P836" s="474"/>
      <c r="Q836" s="474"/>
    </row>
    <row r="837" ht="25.15" customHeight="true" x14ac:dyDescent="0.2">
      <c r="C837" s="474"/>
      <c r="D837" s="474"/>
      <c r="E837" s="474"/>
      <c r="F837" s="474"/>
      <c r="G837" s="474"/>
      <c r="H837" s="474"/>
      <c r="I837" s="474"/>
      <c r="J837" s="474"/>
      <c r="K837" s="474"/>
      <c r="L837" s="474"/>
      <c r="M837" s="474"/>
      <c r="N837" s="474"/>
      <c r="O837" s="474"/>
      <c r="P837" s="474"/>
      <c r="Q837" s="474"/>
    </row>
    <row r="838" ht="25.15" customHeight="true" x14ac:dyDescent="0.2">
      <c r="C838" s="474"/>
      <c r="D838" s="474"/>
      <c r="E838" s="474"/>
      <c r="F838" s="474"/>
      <c r="G838" s="474"/>
      <c r="H838" s="474"/>
      <c r="I838" s="474"/>
      <c r="J838" s="474"/>
      <c r="K838" s="474"/>
      <c r="L838" s="474"/>
      <c r="M838" s="474"/>
      <c r="N838" s="474"/>
      <c r="O838" s="474"/>
      <c r="P838" s="474"/>
      <c r="Q838" s="474"/>
    </row>
    <row r="839" ht="25.15" customHeight="true" x14ac:dyDescent="0.2">
      <c r="C839" s="474"/>
      <c r="D839" s="474"/>
      <c r="E839" s="474"/>
      <c r="F839" s="474"/>
      <c r="G839" s="474"/>
      <c r="H839" s="474"/>
      <c r="I839" s="474"/>
      <c r="J839" s="474"/>
      <c r="K839" s="474"/>
      <c r="L839" s="474"/>
      <c r="M839" s="474"/>
      <c r="N839" s="474"/>
      <c r="O839" s="474"/>
      <c r="P839" s="474"/>
      <c r="Q839" s="474"/>
    </row>
    <row r="840" ht="25.15" customHeight="true" x14ac:dyDescent="0.2">
      <c r="C840" s="474"/>
      <c r="D840" s="474"/>
      <c r="E840" s="474"/>
      <c r="F840" s="474"/>
      <c r="G840" s="474"/>
      <c r="H840" s="474"/>
      <c r="I840" s="474"/>
      <c r="J840" s="474"/>
      <c r="K840" s="474"/>
      <c r="L840" s="474"/>
      <c r="M840" s="474"/>
      <c r="N840" s="474"/>
      <c r="O840" s="474"/>
      <c r="P840" s="474"/>
      <c r="Q840" s="474"/>
    </row>
    <row r="841" ht="25.15" customHeight="true" x14ac:dyDescent="0.2">
      <c r="C841" s="474"/>
      <c r="D841" s="474"/>
      <c r="E841" s="474"/>
      <c r="F841" s="474"/>
      <c r="G841" s="474"/>
      <c r="H841" s="474"/>
      <c r="I841" s="474"/>
      <c r="J841" s="474"/>
      <c r="K841" s="474"/>
      <c r="L841" s="474"/>
      <c r="M841" s="474"/>
      <c r="N841" s="474"/>
      <c r="O841" s="474"/>
      <c r="P841" s="474"/>
      <c r="Q841" s="474"/>
    </row>
    <row r="842" ht="25.15" customHeight="true" x14ac:dyDescent="0.2">
      <c r="C842" s="474"/>
      <c r="D842" s="474"/>
      <c r="E842" s="474"/>
      <c r="F842" s="474"/>
      <c r="G842" s="474"/>
      <c r="H842" s="474"/>
      <c r="I842" s="474"/>
      <c r="J842" s="474"/>
      <c r="K842" s="474"/>
      <c r="L842" s="474"/>
      <c r="M842" s="474"/>
      <c r="N842" s="474"/>
      <c r="O842" s="474"/>
      <c r="P842" s="474"/>
      <c r="Q842" s="474"/>
    </row>
    <row r="843" ht="25.15" customHeight="true" x14ac:dyDescent="0.2">
      <c r="C843" s="474"/>
      <c r="D843" s="474"/>
      <c r="E843" s="474"/>
      <c r="F843" s="474"/>
      <c r="G843" s="474"/>
      <c r="H843" s="474"/>
      <c r="I843" s="474"/>
      <c r="J843" s="474"/>
      <c r="K843" s="474"/>
      <c r="L843" s="474"/>
      <c r="M843" s="474"/>
      <c r="N843" s="474"/>
      <c r="O843" s="474"/>
      <c r="P843" s="474"/>
      <c r="Q843" s="474"/>
    </row>
    <row r="844" ht="25.15" customHeight="true" x14ac:dyDescent="0.2">
      <c r="C844" s="474"/>
      <c r="D844" s="474"/>
      <c r="E844" s="474"/>
      <c r="F844" s="474"/>
      <c r="G844" s="474"/>
      <c r="H844" s="474"/>
      <c r="I844" s="474"/>
      <c r="J844" s="474"/>
      <c r="K844" s="474"/>
      <c r="L844" s="474"/>
      <c r="M844" s="474"/>
      <c r="N844" s="474"/>
      <c r="O844" s="474"/>
      <c r="P844" s="474"/>
      <c r="Q844" s="474"/>
    </row>
    <row r="845" ht="25.15" customHeight="true" x14ac:dyDescent="0.2">
      <c r="C845" s="474"/>
      <c r="D845" s="474"/>
      <c r="E845" s="474"/>
      <c r="F845" s="474"/>
      <c r="G845" s="474"/>
      <c r="H845" s="474"/>
      <c r="I845" s="474"/>
      <c r="J845" s="474"/>
      <c r="K845" s="474"/>
      <c r="L845" s="474"/>
      <c r="M845" s="474"/>
      <c r="N845" s="474"/>
      <c r="O845" s="474"/>
      <c r="P845" s="474"/>
      <c r="Q845" s="474"/>
    </row>
    <row r="846" ht="25.15" customHeight="true" x14ac:dyDescent="0.2">
      <c r="C846" s="474"/>
      <c r="D846" s="474"/>
      <c r="E846" s="474"/>
      <c r="F846" s="474"/>
      <c r="G846" s="474"/>
      <c r="H846" s="474"/>
      <c r="I846" s="474"/>
      <c r="J846" s="474"/>
      <c r="K846" s="474"/>
      <c r="L846" s="474"/>
      <c r="M846" s="474"/>
      <c r="N846" s="474"/>
      <c r="O846" s="474"/>
      <c r="P846" s="474"/>
      <c r="Q846" s="474"/>
    </row>
    <row r="847" ht="25.15" customHeight="true" x14ac:dyDescent="0.2">
      <c r="C847" s="474"/>
      <c r="D847" s="474"/>
      <c r="E847" s="474"/>
      <c r="F847" s="474"/>
      <c r="G847" s="474"/>
      <c r="H847" s="474"/>
      <c r="I847" s="474"/>
      <c r="J847" s="474"/>
      <c r="K847" s="474"/>
      <c r="L847" s="474"/>
      <c r="M847" s="474"/>
      <c r="N847" s="474"/>
      <c r="O847" s="474"/>
      <c r="P847" s="474"/>
      <c r="Q847" s="474"/>
    </row>
    <row r="848" ht="25.15" customHeight="true" x14ac:dyDescent="0.2">
      <c r="C848" s="474"/>
      <c r="D848" s="474"/>
      <c r="E848" s="474"/>
      <c r="F848" s="474"/>
      <c r="G848" s="474"/>
      <c r="H848" s="474"/>
      <c r="I848" s="474"/>
      <c r="J848" s="474"/>
      <c r="K848" s="474"/>
      <c r="L848" s="474"/>
      <c r="M848" s="474"/>
      <c r="N848" s="474"/>
      <c r="O848" s="474"/>
      <c r="P848" s="474"/>
      <c r="Q848" s="474"/>
    </row>
    <row r="849" ht="25.15" customHeight="true" x14ac:dyDescent="0.2">
      <c r="C849" s="474"/>
      <c r="D849" s="474"/>
      <c r="E849" s="474"/>
      <c r="F849" s="474"/>
      <c r="G849" s="474"/>
      <c r="H849" s="474"/>
      <c r="I849" s="474"/>
      <c r="J849" s="474"/>
      <c r="K849" s="474"/>
      <c r="L849" s="474"/>
      <c r="M849" s="474"/>
      <c r="N849" s="474"/>
      <c r="O849" s="474"/>
      <c r="P849" s="474"/>
      <c r="Q849" s="474"/>
    </row>
    <row r="850" ht="25.15" customHeight="true" x14ac:dyDescent="0.2">
      <c r="C850" s="474"/>
      <c r="D850" s="474"/>
      <c r="E850" s="474"/>
      <c r="F850" s="474"/>
      <c r="G850" s="474"/>
      <c r="H850" s="474"/>
      <c r="I850" s="474"/>
      <c r="J850" s="474"/>
      <c r="K850" s="474"/>
      <c r="L850" s="474"/>
      <c r="M850" s="474"/>
      <c r="N850" s="474"/>
      <c r="O850" s="474"/>
      <c r="P850" s="474"/>
      <c r="Q850" s="474"/>
    </row>
    <row r="851" ht="25.15" customHeight="true" x14ac:dyDescent="0.2">
      <c r="C851" s="474"/>
      <c r="D851" s="474"/>
      <c r="E851" s="474"/>
      <c r="F851" s="474"/>
      <c r="G851" s="474"/>
      <c r="H851" s="474"/>
      <c r="I851" s="474"/>
      <c r="J851" s="474"/>
      <c r="K851" s="474"/>
      <c r="L851" s="474"/>
      <c r="M851" s="474"/>
      <c r="N851" s="474"/>
      <c r="O851" s="474"/>
      <c r="P851" s="474"/>
      <c r="Q851" s="474"/>
    </row>
    <row r="852" ht="25.15" customHeight="true" x14ac:dyDescent="0.2">
      <c r="C852" s="474"/>
      <c r="D852" s="474"/>
      <c r="E852" s="474"/>
      <c r="F852" s="474"/>
      <c r="G852" s="474"/>
      <c r="H852" s="474"/>
      <c r="I852" s="474"/>
      <c r="J852" s="474"/>
      <c r="K852" s="474"/>
      <c r="L852" s="474"/>
      <c r="M852" s="474"/>
      <c r="N852" s="474"/>
      <c r="O852" s="474"/>
      <c r="P852" s="474"/>
      <c r="Q852" s="474"/>
    </row>
    <row r="853" ht="25.15" customHeight="true" x14ac:dyDescent="0.2">
      <c r="C853" s="474"/>
      <c r="D853" s="474"/>
      <c r="E853" s="474"/>
      <c r="F853" s="474"/>
      <c r="G853" s="474"/>
      <c r="H853" s="474"/>
      <c r="I853" s="474"/>
      <c r="J853" s="474"/>
      <c r="K853" s="474"/>
      <c r="L853" s="474"/>
      <c r="M853" s="474"/>
      <c r="N853" s="474"/>
      <c r="O853" s="474"/>
      <c r="P853" s="474"/>
      <c r="Q853" s="474"/>
    </row>
    <row r="854" ht="25.15" customHeight="true" x14ac:dyDescent="0.2">
      <c r="C854" s="474"/>
      <c r="D854" s="474"/>
      <c r="E854" s="474"/>
      <c r="F854" s="474"/>
      <c r="G854" s="474"/>
      <c r="H854" s="474"/>
      <c r="I854" s="474"/>
      <c r="J854" s="474"/>
      <c r="K854" s="474"/>
      <c r="L854" s="474"/>
      <c r="M854" s="474"/>
      <c r="N854" s="474"/>
      <c r="O854" s="474"/>
      <c r="P854" s="474"/>
      <c r="Q854" s="474"/>
    </row>
    <row r="855" ht="25.15" customHeight="true" x14ac:dyDescent="0.2">
      <c r="C855" s="474"/>
      <c r="D855" s="474"/>
      <c r="E855" s="474"/>
      <c r="F855" s="474"/>
      <c r="G855" s="474"/>
      <c r="H855" s="474"/>
      <c r="I855" s="474"/>
      <c r="J855" s="474"/>
      <c r="K855" s="474"/>
      <c r="L855" s="474"/>
      <c r="M855" s="474"/>
      <c r="N855" s="474"/>
      <c r="O855" s="474"/>
      <c r="P855" s="474"/>
      <c r="Q855" s="474"/>
    </row>
    <row r="856" ht="25.15" customHeight="true" x14ac:dyDescent="0.2">
      <c r="C856" s="474"/>
      <c r="D856" s="474"/>
      <c r="E856" s="474"/>
      <c r="F856" s="474"/>
      <c r="G856" s="474"/>
      <c r="H856" s="474"/>
      <c r="I856" s="474"/>
      <c r="J856" s="474"/>
      <c r="K856" s="474"/>
      <c r="L856" s="474"/>
      <c r="M856" s="474"/>
      <c r="N856" s="474"/>
      <c r="O856" s="474"/>
      <c r="P856" s="474"/>
      <c r="Q856" s="474"/>
    </row>
    <row r="857" ht="25.15" customHeight="true" x14ac:dyDescent="0.2">
      <c r="C857" s="474"/>
      <c r="D857" s="474"/>
      <c r="E857" s="474"/>
      <c r="F857" s="474"/>
      <c r="G857" s="474"/>
      <c r="H857" s="474"/>
      <c r="I857" s="474"/>
      <c r="J857" s="474"/>
      <c r="K857" s="474"/>
      <c r="L857" s="474"/>
      <c r="M857" s="474"/>
      <c r="N857" s="474"/>
      <c r="O857" s="474"/>
      <c r="P857" s="474"/>
      <c r="Q857" s="474"/>
    </row>
    <row r="858" ht="25.15" customHeight="true" x14ac:dyDescent="0.2">
      <c r="C858" s="474"/>
      <c r="D858" s="474"/>
      <c r="E858" s="474"/>
      <c r="F858" s="474"/>
      <c r="G858" s="474"/>
      <c r="H858" s="474"/>
      <c r="I858" s="474"/>
      <c r="J858" s="474"/>
      <c r="K858" s="474"/>
      <c r="L858" s="474"/>
      <c r="M858" s="474"/>
      <c r="N858" s="474"/>
      <c r="O858" s="474"/>
      <c r="P858" s="474"/>
      <c r="Q858" s="474"/>
    </row>
    <row r="859" ht="25.15" customHeight="true" x14ac:dyDescent="0.2">
      <c r="C859" s="474"/>
      <c r="D859" s="474"/>
      <c r="E859" s="474"/>
      <c r="F859" s="474"/>
      <c r="G859" s="474"/>
      <c r="H859" s="474"/>
      <c r="I859" s="474"/>
      <c r="J859" s="474"/>
      <c r="K859" s="474"/>
      <c r="L859" s="474"/>
      <c r="M859" s="474"/>
      <c r="N859" s="474"/>
      <c r="O859" s="474"/>
      <c r="P859" s="474"/>
      <c r="Q859" s="474"/>
    </row>
    <row r="860" ht="25.15" customHeight="true" x14ac:dyDescent="0.2">
      <c r="C860" s="474"/>
      <c r="D860" s="474"/>
      <c r="E860" s="474"/>
      <c r="F860" s="474"/>
      <c r="G860" s="474"/>
      <c r="H860" s="474"/>
      <c r="I860" s="474"/>
      <c r="J860" s="474"/>
      <c r="K860" s="474"/>
      <c r="L860" s="474"/>
      <c r="M860" s="474"/>
      <c r="N860" s="474"/>
      <c r="O860" s="474"/>
      <c r="P860" s="474"/>
      <c r="Q860" s="474"/>
    </row>
    <row r="861" ht="25.15" customHeight="true" x14ac:dyDescent="0.2">
      <c r="C861" s="474"/>
      <c r="D861" s="474"/>
      <c r="E861" s="474"/>
      <c r="F861" s="474"/>
      <c r="G861" s="474"/>
      <c r="H861" s="474"/>
      <c r="I861" s="474"/>
      <c r="J861" s="474"/>
      <c r="K861" s="474"/>
      <c r="L861" s="474"/>
      <c r="M861" s="474"/>
      <c r="N861" s="474"/>
      <c r="O861" s="474"/>
      <c r="P861" s="474"/>
      <c r="Q861" s="474"/>
    </row>
    <row r="862" ht="25.15" customHeight="true" x14ac:dyDescent="0.2">
      <c r="C862" s="474"/>
      <c r="D862" s="474"/>
      <c r="E862" s="474"/>
      <c r="F862" s="474"/>
      <c r="G862" s="474"/>
      <c r="H862" s="474"/>
      <c r="I862" s="474"/>
      <c r="J862" s="474"/>
      <c r="K862" s="474"/>
      <c r="L862" s="474"/>
      <c r="M862" s="474"/>
      <c r="N862" s="474"/>
      <c r="O862" s="474"/>
      <c r="P862" s="474"/>
      <c r="Q862" s="474"/>
    </row>
    <row r="863" ht="25.15" customHeight="true" x14ac:dyDescent="0.2">
      <c r="C863" s="474"/>
      <c r="D863" s="474"/>
      <c r="E863" s="474"/>
      <c r="F863" s="474"/>
      <c r="G863" s="474"/>
      <c r="H863" s="474"/>
      <c r="I863" s="474"/>
      <c r="J863" s="474"/>
      <c r="K863" s="474"/>
      <c r="L863" s="474"/>
      <c r="M863" s="474"/>
      <c r="N863" s="474"/>
      <c r="O863" s="474"/>
      <c r="P863" s="474"/>
      <c r="Q863" s="474"/>
    </row>
    <row r="864" ht="25.15" customHeight="true" x14ac:dyDescent="0.2">
      <c r="C864" s="474"/>
      <c r="D864" s="474"/>
      <c r="E864" s="474"/>
      <c r="F864" s="474"/>
      <c r="G864" s="474"/>
      <c r="H864" s="474"/>
      <c r="I864" s="474"/>
      <c r="J864" s="474"/>
      <c r="K864" s="474"/>
      <c r="L864" s="474"/>
      <c r="M864" s="474"/>
      <c r="N864" s="474"/>
      <c r="O864" s="474"/>
      <c r="P864" s="474"/>
      <c r="Q864" s="474"/>
    </row>
    <row r="865" ht="25.15" customHeight="true" x14ac:dyDescent="0.2">
      <c r="C865" s="474"/>
      <c r="D865" s="474"/>
      <c r="E865" s="474"/>
      <c r="F865" s="474"/>
      <c r="G865" s="474"/>
      <c r="H865" s="474"/>
      <c r="I865" s="474"/>
      <c r="J865" s="474"/>
      <c r="K865" s="474"/>
      <c r="L865" s="474"/>
      <c r="M865" s="474"/>
      <c r="N865" s="474"/>
      <c r="O865" s="474"/>
      <c r="P865" s="474"/>
      <c r="Q865" s="474"/>
    </row>
    <row r="866" ht="25.15" customHeight="true" x14ac:dyDescent="0.2">
      <c r="C866" s="474"/>
      <c r="D866" s="474"/>
      <c r="E866" s="474"/>
      <c r="F866" s="474"/>
      <c r="G866" s="474"/>
      <c r="H866" s="474"/>
      <c r="I866" s="474"/>
      <c r="J866" s="474"/>
      <c r="K866" s="474"/>
      <c r="L866" s="474"/>
      <c r="M866" s="474"/>
      <c r="N866" s="474"/>
      <c r="O866" s="474"/>
      <c r="P866" s="474"/>
      <c r="Q866" s="474"/>
    </row>
    <row r="867" ht="25.15" customHeight="true" x14ac:dyDescent="0.2">
      <c r="C867" s="474"/>
      <c r="D867" s="474"/>
      <c r="E867" s="474"/>
      <c r="F867" s="474"/>
      <c r="G867" s="474"/>
      <c r="H867" s="474"/>
      <c r="I867" s="474"/>
      <c r="J867" s="474"/>
      <c r="K867" s="474"/>
      <c r="L867" s="474"/>
      <c r="M867" s="474"/>
      <c r="N867" s="474"/>
      <c r="O867" s="474"/>
      <c r="P867" s="474"/>
      <c r="Q867" s="474"/>
    </row>
    <row r="868" ht="25.15" customHeight="true" x14ac:dyDescent="0.2">
      <c r="C868" s="474"/>
      <c r="D868" s="474"/>
      <c r="E868" s="474"/>
      <c r="F868" s="474"/>
      <c r="G868" s="474"/>
      <c r="H868" s="474"/>
      <c r="I868" s="474"/>
      <c r="J868" s="474"/>
      <c r="K868" s="474"/>
      <c r="L868" s="474"/>
      <c r="M868" s="474"/>
      <c r="N868" s="474"/>
      <c r="O868" s="474"/>
      <c r="P868" s="474"/>
      <c r="Q868" s="474"/>
    </row>
    <row r="869" ht="25.15" customHeight="true" x14ac:dyDescent="0.2">
      <c r="C869" s="474"/>
      <c r="D869" s="474"/>
      <c r="E869" s="474"/>
      <c r="F869" s="474"/>
      <c r="G869" s="474"/>
      <c r="H869" s="474"/>
      <c r="I869" s="474"/>
      <c r="J869" s="474"/>
      <c r="K869" s="474"/>
      <c r="L869" s="474"/>
      <c r="M869" s="474"/>
      <c r="N869" s="474"/>
      <c r="O869" s="474"/>
      <c r="P869" s="474"/>
      <c r="Q869" s="474"/>
    </row>
    <row r="870" ht="25.15" customHeight="true" x14ac:dyDescent="0.2">
      <c r="C870" s="474"/>
      <c r="D870" s="474"/>
      <c r="E870" s="474"/>
      <c r="F870" s="474"/>
      <c r="G870" s="474"/>
      <c r="H870" s="474"/>
      <c r="I870" s="474"/>
      <c r="J870" s="474"/>
      <c r="K870" s="474"/>
      <c r="L870" s="474"/>
      <c r="M870" s="474"/>
      <c r="N870" s="474"/>
      <c r="O870" s="474"/>
      <c r="P870" s="474"/>
      <c r="Q870" s="474"/>
    </row>
    <row r="871" ht="25.15" customHeight="true" x14ac:dyDescent="0.2">
      <c r="C871" s="474"/>
      <c r="D871" s="474"/>
      <c r="E871" s="474"/>
      <c r="F871" s="474"/>
      <c r="G871" s="474"/>
      <c r="H871" s="474"/>
      <c r="I871" s="474"/>
      <c r="J871" s="474"/>
      <c r="K871" s="474"/>
      <c r="L871" s="474"/>
      <c r="M871" s="474"/>
      <c r="N871" s="474"/>
      <c r="O871" s="474"/>
      <c r="P871" s="474"/>
      <c r="Q871" s="474"/>
    </row>
    <row r="872" ht="25.15" customHeight="true" x14ac:dyDescent="0.2">
      <c r="C872" s="474"/>
      <c r="D872" s="474"/>
      <c r="E872" s="474"/>
      <c r="F872" s="474"/>
      <c r="G872" s="474"/>
      <c r="H872" s="474"/>
      <c r="I872" s="474"/>
      <c r="J872" s="474"/>
      <c r="K872" s="474"/>
      <c r="L872" s="474"/>
      <c r="M872" s="474"/>
      <c r="N872" s="474"/>
      <c r="O872" s="474"/>
      <c r="P872" s="474"/>
      <c r="Q872" s="474"/>
    </row>
    <row r="873" ht="25.15" customHeight="true" x14ac:dyDescent="0.2">
      <c r="C873" s="474"/>
      <c r="D873" s="474"/>
      <c r="E873" s="474"/>
      <c r="F873" s="474"/>
      <c r="G873" s="474"/>
      <c r="H873" s="474"/>
      <c r="I873" s="474"/>
      <c r="J873" s="474"/>
      <c r="K873" s="474"/>
      <c r="L873" s="474"/>
      <c r="M873" s="474"/>
      <c r="N873" s="474"/>
      <c r="O873" s="474"/>
      <c r="P873" s="474"/>
      <c r="Q873" s="474"/>
    </row>
    <row r="874" ht="25.15" customHeight="true" x14ac:dyDescent="0.2">
      <c r="C874" s="474"/>
      <c r="D874" s="474"/>
      <c r="E874" s="474"/>
      <c r="F874" s="474"/>
      <c r="G874" s="474"/>
      <c r="H874" s="474"/>
      <c r="I874" s="474"/>
      <c r="J874" s="474"/>
      <c r="K874" s="474"/>
      <c r="L874" s="474"/>
      <c r="M874" s="474"/>
      <c r="N874" s="474"/>
      <c r="O874" s="474"/>
      <c r="P874" s="474"/>
      <c r="Q874" s="474"/>
    </row>
    <row r="875" ht="25.15" customHeight="true" x14ac:dyDescent="0.2">
      <c r="C875" s="474"/>
      <c r="D875" s="474"/>
      <c r="E875" s="474"/>
      <c r="F875" s="474"/>
      <c r="G875" s="474"/>
      <c r="H875" s="474"/>
      <c r="I875" s="474"/>
      <c r="J875" s="474"/>
      <c r="K875" s="474"/>
      <c r="L875" s="474"/>
      <c r="M875" s="474"/>
      <c r="N875" s="474"/>
      <c r="O875" s="474"/>
      <c r="P875" s="474"/>
      <c r="Q875" s="474"/>
    </row>
    <row r="876" ht="25.15" customHeight="true" x14ac:dyDescent="0.2">
      <c r="C876" s="474"/>
      <c r="D876" s="474"/>
      <c r="E876" s="474"/>
      <c r="F876" s="474"/>
      <c r="G876" s="474"/>
      <c r="H876" s="474"/>
      <c r="I876" s="474"/>
      <c r="J876" s="474"/>
      <c r="K876" s="474"/>
      <c r="L876" s="474"/>
      <c r="M876" s="474"/>
      <c r="N876" s="474"/>
      <c r="O876" s="474"/>
      <c r="P876" s="474"/>
      <c r="Q876" s="474"/>
    </row>
    <row r="877" ht="25.15" customHeight="true" x14ac:dyDescent="0.2">
      <c r="C877" s="474"/>
      <c r="D877" s="474"/>
      <c r="E877" s="474"/>
      <c r="F877" s="474"/>
      <c r="G877" s="474"/>
      <c r="H877" s="474"/>
      <c r="I877" s="474"/>
      <c r="J877" s="474"/>
      <c r="K877" s="474"/>
      <c r="L877" s="474"/>
      <c r="M877" s="474"/>
      <c r="N877" s="474"/>
      <c r="O877" s="474"/>
      <c r="P877" s="474"/>
      <c r="Q877" s="474"/>
    </row>
    <row r="878" ht="25.15" customHeight="true" x14ac:dyDescent="0.2">
      <c r="C878" s="474"/>
      <c r="D878" s="474"/>
      <c r="E878" s="474"/>
      <c r="F878" s="474"/>
      <c r="G878" s="474"/>
      <c r="H878" s="474"/>
      <c r="I878" s="474"/>
      <c r="J878" s="474"/>
      <c r="K878" s="474"/>
      <c r="L878" s="474"/>
      <c r="M878" s="474"/>
      <c r="N878" s="474"/>
      <c r="O878" s="474"/>
      <c r="P878" s="474"/>
      <c r="Q878" s="474"/>
    </row>
    <row r="879" ht="25.15" customHeight="true" x14ac:dyDescent="0.2">
      <c r="C879" s="474"/>
      <c r="D879" s="474"/>
      <c r="E879" s="474"/>
      <c r="F879" s="474"/>
      <c r="G879" s="474"/>
      <c r="H879" s="474"/>
      <c r="I879" s="474"/>
      <c r="J879" s="474"/>
      <c r="K879" s="474"/>
      <c r="L879" s="474"/>
      <c r="M879" s="474"/>
      <c r="N879" s="474"/>
      <c r="O879" s="474"/>
      <c r="P879" s="474"/>
      <c r="Q879" s="474"/>
    </row>
    <row r="880" ht="25.15" customHeight="true" x14ac:dyDescent="0.2">
      <c r="C880" s="474"/>
      <c r="D880" s="474"/>
      <c r="E880" s="474"/>
      <c r="F880" s="474"/>
      <c r="G880" s="474"/>
      <c r="H880" s="474"/>
      <c r="I880" s="474"/>
      <c r="J880" s="474"/>
      <c r="K880" s="474"/>
      <c r="L880" s="474"/>
      <c r="M880" s="474"/>
      <c r="N880" s="474"/>
      <c r="O880" s="474"/>
      <c r="P880" s="474"/>
      <c r="Q880" s="474"/>
    </row>
    <row r="881" ht="25.15" customHeight="true" x14ac:dyDescent="0.2">
      <c r="C881" s="474"/>
      <c r="D881" s="474"/>
      <c r="E881" s="474"/>
      <c r="F881" s="474"/>
      <c r="G881" s="474"/>
      <c r="H881" s="474"/>
      <c r="I881" s="474"/>
      <c r="J881" s="474"/>
      <c r="K881" s="474"/>
      <c r="L881" s="474"/>
      <c r="M881" s="474"/>
      <c r="N881" s="474"/>
      <c r="O881" s="474"/>
      <c r="P881" s="474"/>
      <c r="Q881" s="474"/>
    </row>
    <row r="882" ht="25.15" customHeight="true" x14ac:dyDescent="0.2">
      <c r="C882" s="474"/>
      <c r="D882" s="474"/>
      <c r="E882" s="474"/>
      <c r="F882" s="474"/>
      <c r="G882" s="474"/>
      <c r="H882" s="474"/>
      <c r="I882" s="474"/>
      <c r="J882" s="474"/>
      <c r="K882" s="474"/>
      <c r="L882" s="474"/>
      <c r="M882" s="474"/>
      <c r="N882" s="474"/>
      <c r="O882" s="474"/>
      <c r="P882" s="474"/>
      <c r="Q882" s="474"/>
    </row>
    <row r="883" ht="25.15" customHeight="true" x14ac:dyDescent="0.2">
      <c r="C883" s="474"/>
      <c r="D883" s="474"/>
      <c r="E883" s="474"/>
      <c r="F883" s="474"/>
      <c r="G883" s="474"/>
      <c r="H883" s="474"/>
      <c r="I883" s="474"/>
      <c r="J883" s="474"/>
      <c r="K883" s="474"/>
      <c r="L883" s="474"/>
      <c r="M883" s="474"/>
      <c r="N883" s="474"/>
      <c r="O883" s="474"/>
      <c r="P883" s="474"/>
      <c r="Q883" s="474"/>
    </row>
    <row r="884" ht="25.15" customHeight="true" x14ac:dyDescent="0.2">
      <c r="C884" s="474"/>
      <c r="D884" s="474"/>
      <c r="E884" s="474"/>
      <c r="F884" s="474"/>
      <c r="G884" s="474"/>
      <c r="H884" s="474"/>
      <c r="I884" s="474"/>
      <c r="J884" s="474"/>
      <c r="K884" s="474"/>
      <c r="L884" s="474"/>
      <c r="M884" s="474"/>
      <c r="N884" s="474"/>
      <c r="O884" s="474"/>
      <c r="P884" s="474"/>
      <c r="Q884" s="474"/>
    </row>
    <row r="885" ht="25.15" customHeight="true" x14ac:dyDescent="0.2">
      <c r="C885" s="474"/>
      <c r="D885" s="474"/>
      <c r="E885" s="474"/>
      <c r="F885" s="474"/>
      <c r="G885" s="474"/>
      <c r="H885" s="474"/>
      <c r="I885" s="474"/>
      <c r="J885" s="474"/>
      <c r="K885" s="474"/>
      <c r="L885" s="474"/>
      <c r="M885" s="474"/>
      <c r="N885" s="474"/>
      <c r="O885" s="474"/>
      <c r="P885" s="474"/>
      <c r="Q885" s="474"/>
    </row>
    <row r="886" ht="25.15" customHeight="true" x14ac:dyDescent="0.2">
      <c r="C886" s="474"/>
      <c r="D886" s="474"/>
      <c r="E886" s="474"/>
      <c r="F886" s="474"/>
      <c r="G886" s="474"/>
      <c r="H886" s="474"/>
      <c r="I886" s="474"/>
      <c r="J886" s="474"/>
      <c r="K886" s="474"/>
      <c r="L886" s="474"/>
      <c r="M886" s="474"/>
      <c r="N886" s="474"/>
      <c r="O886" s="474"/>
      <c r="P886" s="474"/>
      <c r="Q886" s="474"/>
    </row>
    <row r="887" ht="25.15" customHeight="true" x14ac:dyDescent="0.2">
      <c r="C887" s="474"/>
      <c r="D887" s="474"/>
      <c r="E887" s="474"/>
      <c r="F887" s="474"/>
      <c r="G887" s="474"/>
      <c r="H887" s="474"/>
      <c r="I887" s="474"/>
      <c r="J887" s="474"/>
      <c r="K887" s="474"/>
      <c r="L887" s="474"/>
      <c r="M887" s="474"/>
      <c r="N887" s="474"/>
      <c r="O887" s="474"/>
      <c r="P887" s="474"/>
      <c r="Q887" s="474"/>
    </row>
    <row r="888" ht="25.15" customHeight="true" x14ac:dyDescent="0.2">
      <c r="C888" s="474"/>
      <c r="D888" s="474"/>
      <c r="E888" s="474"/>
      <c r="F888" s="474"/>
      <c r="G888" s="474"/>
      <c r="H888" s="474"/>
      <c r="I888" s="474"/>
      <c r="J888" s="474"/>
      <c r="K888" s="474"/>
      <c r="L888" s="474"/>
      <c r="M888" s="474"/>
      <c r="N888" s="474"/>
      <c r="O888" s="474"/>
      <c r="P888" s="474"/>
      <c r="Q888" s="474"/>
    </row>
    <row r="889" ht="25.15" customHeight="true" x14ac:dyDescent="0.2">
      <c r="C889" s="474"/>
      <c r="D889" s="474"/>
      <c r="E889" s="474"/>
      <c r="F889" s="474"/>
      <c r="G889" s="474"/>
      <c r="H889" s="474"/>
      <c r="I889" s="474"/>
      <c r="J889" s="474"/>
      <c r="K889" s="474"/>
      <c r="L889" s="474"/>
      <c r="M889" s="474"/>
      <c r="N889" s="474"/>
      <c r="O889" s="474"/>
      <c r="P889" s="474"/>
      <c r="Q889" s="474"/>
    </row>
    <row r="890" ht="25.15" customHeight="true" x14ac:dyDescent="0.2">
      <c r="C890" s="474"/>
      <c r="D890" s="474"/>
      <c r="E890" s="474"/>
      <c r="F890" s="474"/>
      <c r="G890" s="474"/>
      <c r="H890" s="474"/>
      <c r="I890" s="474"/>
      <c r="J890" s="474"/>
      <c r="K890" s="474"/>
      <c r="L890" s="474"/>
      <c r="M890" s="474"/>
      <c r="N890" s="474"/>
      <c r="O890" s="474"/>
      <c r="P890" s="474"/>
      <c r="Q890" s="474"/>
    </row>
    <row r="891" ht="25.15" customHeight="true" x14ac:dyDescent="0.2">
      <c r="C891" s="474"/>
      <c r="D891" s="474"/>
      <c r="E891" s="474"/>
      <c r="F891" s="474"/>
      <c r="G891" s="474"/>
      <c r="H891" s="474"/>
      <c r="I891" s="474"/>
      <c r="J891" s="474"/>
      <c r="K891" s="474"/>
      <c r="L891" s="474"/>
      <c r="M891" s="474"/>
      <c r="N891" s="474"/>
      <c r="O891" s="474"/>
      <c r="P891" s="474"/>
      <c r="Q891" s="474"/>
    </row>
    <row r="892" ht="25.15" customHeight="true" x14ac:dyDescent="0.2">
      <c r="C892" s="474"/>
      <c r="D892" s="474"/>
      <c r="E892" s="474"/>
      <c r="F892" s="474"/>
      <c r="G892" s="474"/>
      <c r="H892" s="474"/>
      <c r="I892" s="474"/>
      <c r="J892" s="474"/>
      <c r="K892" s="474"/>
      <c r="L892" s="474"/>
      <c r="M892" s="474"/>
      <c r="N892" s="474"/>
      <c r="O892" s="474"/>
      <c r="P892" s="474"/>
      <c r="Q892" s="474"/>
    </row>
    <row r="893" ht="25.15" customHeight="true" x14ac:dyDescent="0.2">
      <c r="C893" s="474"/>
      <c r="D893" s="474"/>
      <c r="E893" s="474"/>
      <c r="F893" s="474"/>
      <c r="G893" s="474"/>
      <c r="H893" s="474"/>
      <c r="I893" s="474"/>
      <c r="J893" s="474"/>
      <c r="K893" s="474"/>
      <c r="L893" s="474"/>
      <c r="M893" s="474"/>
      <c r="N893" s="474"/>
      <c r="O893" s="474"/>
      <c r="P893" s="474"/>
      <c r="Q893" s="474"/>
    </row>
    <row r="894" ht="25.15" customHeight="true" x14ac:dyDescent="0.2">
      <c r="C894" s="474"/>
      <c r="D894" s="474"/>
      <c r="E894" s="474"/>
      <c r="F894" s="474"/>
      <c r="G894" s="474"/>
      <c r="H894" s="474"/>
      <c r="I894" s="474"/>
      <c r="J894" s="474"/>
      <c r="K894" s="474"/>
      <c r="L894" s="474"/>
      <c r="M894" s="474"/>
      <c r="N894" s="474"/>
      <c r="O894" s="474"/>
      <c r="P894" s="474"/>
      <c r="Q894" s="474"/>
    </row>
    <row r="895" ht="25.15" customHeight="true" x14ac:dyDescent="0.2">
      <c r="C895" s="474"/>
      <c r="D895" s="474"/>
      <c r="E895" s="474"/>
      <c r="F895" s="474"/>
      <c r="G895" s="474"/>
      <c r="H895" s="474"/>
      <c r="I895" s="474"/>
      <c r="J895" s="474"/>
      <c r="K895" s="474"/>
      <c r="L895" s="474"/>
      <c r="M895" s="474"/>
      <c r="N895" s="474"/>
      <c r="O895" s="474"/>
      <c r="P895" s="474"/>
      <c r="Q895" s="474"/>
    </row>
    <row r="896" ht="25.15" customHeight="true" x14ac:dyDescent="0.2">
      <c r="C896" s="474"/>
      <c r="D896" s="474"/>
      <c r="E896" s="474"/>
      <c r="F896" s="474"/>
      <c r="G896" s="474"/>
      <c r="H896" s="474"/>
      <c r="I896" s="474"/>
      <c r="J896" s="474"/>
      <c r="K896" s="474"/>
      <c r="L896" s="474"/>
      <c r="M896" s="474"/>
      <c r="N896" s="474"/>
      <c r="O896" s="474"/>
      <c r="P896" s="474"/>
      <c r="Q896" s="474"/>
    </row>
    <row r="897" ht="25.15" customHeight="true" x14ac:dyDescent="0.2">
      <c r="C897" s="474"/>
      <c r="D897" s="474"/>
      <c r="E897" s="474"/>
      <c r="F897" s="474"/>
      <c r="G897" s="474"/>
      <c r="H897" s="474"/>
      <c r="I897" s="474"/>
      <c r="J897" s="474"/>
      <c r="K897" s="474"/>
      <c r="L897" s="474"/>
      <c r="M897" s="474"/>
      <c r="N897" s="474"/>
      <c r="O897" s="474"/>
      <c r="P897" s="474"/>
      <c r="Q897" s="474"/>
    </row>
    <row r="898" ht="25.15" customHeight="true" x14ac:dyDescent="0.2">
      <c r="C898" s="474"/>
      <c r="D898" s="474"/>
      <c r="E898" s="474"/>
      <c r="F898" s="474"/>
      <c r="G898" s="474"/>
      <c r="H898" s="474"/>
      <c r="I898" s="474"/>
      <c r="J898" s="474"/>
      <c r="K898" s="474"/>
      <c r="L898" s="474"/>
      <c r="M898" s="474"/>
      <c r="N898" s="474"/>
      <c r="O898" s="474"/>
      <c r="P898" s="474"/>
      <c r="Q898" s="474"/>
    </row>
    <row r="899" ht="25.15" customHeight="true" x14ac:dyDescent="0.2">
      <c r="C899" s="474"/>
      <c r="D899" s="474"/>
      <c r="E899" s="474"/>
      <c r="F899" s="474"/>
      <c r="G899" s="474"/>
      <c r="H899" s="474"/>
      <c r="I899" s="474"/>
      <c r="J899" s="474"/>
      <c r="K899" s="474"/>
      <c r="L899" s="474"/>
      <c r="M899" s="474"/>
      <c r="N899" s="474"/>
      <c r="O899" s="474"/>
      <c r="P899" s="474"/>
      <c r="Q899" s="474"/>
    </row>
    <row r="900" ht="25.15" customHeight="true" x14ac:dyDescent="0.2">
      <c r="C900" s="474"/>
      <c r="D900" s="474"/>
      <c r="E900" s="474"/>
      <c r="F900" s="474"/>
      <c r="G900" s="474"/>
      <c r="H900" s="474"/>
      <c r="I900" s="474"/>
      <c r="J900" s="474"/>
      <c r="K900" s="474"/>
      <c r="L900" s="474"/>
      <c r="M900" s="474"/>
      <c r="N900" s="474"/>
      <c r="O900" s="474"/>
      <c r="P900" s="474"/>
      <c r="Q900" s="474"/>
    </row>
    <row r="901" ht="25.15" customHeight="true" x14ac:dyDescent="0.2">
      <c r="C901" s="474"/>
      <c r="D901" s="474"/>
      <c r="E901" s="474"/>
      <c r="F901" s="474"/>
      <c r="G901" s="474"/>
      <c r="H901" s="474"/>
      <c r="I901" s="474"/>
      <c r="J901" s="474"/>
      <c r="K901" s="474"/>
      <c r="L901" s="474"/>
      <c r="M901" s="474"/>
      <c r="N901" s="474"/>
      <c r="O901" s="474"/>
      <c r="P901" s="474"/>
      <c r="Q901" s="474"/>
    </row>
    <row r="902" ht="25.15" customHeight="true" x14ac:dyDescent="0.2">
      <c r="C902" s="474"/>
      <c r="D902" s="474"/>
      <c r="E902" s="474"/>
      <c r="F902" s="474"/>
      <c r="G902" s="474"/>
      <c r="H902" s="474"/>
      <c r="I902" s="474"/>
      <c r="J902" s="474"/>
      <c r="K902" s="474"/>
      <c r="L902" s="474"/>
      <c r="M902" s="474"/>
      <c r="N902" s="474"/>
      <c r="O902" s="474"/>
      <c r="P902" s="474"/>
      <c r="Q902" s="474"/>
    </row>
    <row r="903" ht="25.15" customHeight="true" x14ac:dyDescent="0.2">
      <c r="C903" s="474"/>
      <c r="D903" s="474"/>
      <c r="E903" s="474"/>
      <c r="F903" s="474"/>
      <c r="G903" s="474"/>
      <c r="H903" s="474"/>
      <c r="I903" s="474"/>
      <c r="J903" s="474"/>
      <c r="K903" s="474"/>
      <c r="L903" s="474"/>
      <c r="M903" s="474"/>
      <c r="N903" s="474"/>
      <c r="O903" s="474"/>
      <c r="P903" s="474"/>
      <c r="Q903" s="474"/>
    </row>
    <row r="904" ht="25.15" customHeight="true" x14ac:dyDescent="0.2">
      <c r="C904" s="474"/>
      <c r="D904" s="474"/>
      <c r="E904" s="474"/>
      <c r="F904" s="474"/>
      <c r="G904" s="474"/>
      <c r="H904" s="474"/>
      <c r="I904" s="474"/>
      <c r="J904" s="474"/>
      <c r="K904" s="474"/>
      <c r="L904" s="474"/>
      <c r="M904" s="474"/>
      <c r="N904" s="474"/>
      <c r="O904" s="474"/>
      <c r="P904" s="474"/>
      <c r="Q904" s="474"/>
    </row>
    <row r="905" ht="25.15" customHeight="true" x14ac:dyDescent="0.2">
      <c r="C905" s="474"/>
      <c r="D905" s="474"/>
      <c r="E905" s="474"/>
      <c r="F905" s="474"/>
      <c r="G905" s="474"/>
      <c r="H905" s="474"/>
      <c r="I905" s="474"/>
      <c r="J905" s="474"/>
      <c r="K905" s="474"/>
      <c r="L905" s="474"/>
      <c r="M905" s="474"/>
      <c r="N905" s="474"/>
      <c r="O905" s="474"/>
      <c r="P905" s="474"/>
      <c r="Q905" s="474"/>
    </row>
    <row r="906" ht="25.15" customHeight="true" x14ac:dyDescent="0.2">
      <c r="C906" s="474"/>
      <c r="D906" s="474"/>
      <c r="E906" s="474"/>
      <c r="F906" s="474"/>
      <c r="G906" s="474"/>
      <c r="H906" s="474"/>
      <c r="I906" s="474"/>
      <c r="J906" s="474"/>
      <c r="K906" s="474"/>
      <c r="L906" s="474"/>
      <c r="M906" s="474"/>
      <c r="N906" s="474"/>
      <c r="O906" s="474"/>
      <c r="P906" s="474"/>
      <c r="Q906" s="474"/>
    </row>
    <row r="907" ht="25.15" customHeight="true" x14ac:dyDescent="0.2">
      <c r="C907" s="474"/>
      <c r="D907" s="474"/>
      <c r="E907" s="474"/>
      <c r="F907" s="474"/>
      <c r="G907" s="474"/>
      <c r="H907" s="474"/>
      <c r="I907" s="474"/>
      <c r="J907" s="474"/>
      <c r="K907" s="474"/>
      <c r="L907" s="474"/>
      <c r="M907" s="474"/>
      <c r="N907" s="474"/>
      <c r="O907" s="474"/>
      <c r="P907" s="474"/>
      <c r="Q907" s="474"/>
    </row>
    <row r="908" ht="25.15" customHeight="true" x14ac:dyDescent="0.2">
      <c r="C908" s="474"/>
      <c r="D908" s="474"/>
      <c r="E908" s="474"/>
      <c r="F908" s="474"/>
      <c r="G908" s="474"/>
      <c r="H908" s="474"/>
      <c r="I908" s="474"/>
      <c r="J908" s="474"/>
      <c r="K908" s="474"/>
      <c r="L908" s="474"/>
      <c r="M908" s="474"/>
      <c r="N908" s="474"/>
      <c r="O908" s="474"/>
      <c r="P908" s="474"/>
      <c r="Q908" s="474"/>
    </row>
    <row r="909" ht="25.15" customHeight="true" x14ac:dyDescent="0.2">
      <c r="C909" s="474"/>
      <c r="D909" s="474"/>
      <c r="E909" s="474"/>
      <c r="F909" s="474"/>
      <c r="G909" s="474"/>
      <c r="H909" s="474"/>
      <c r="I909" s="474"/>
      <c r="J909" s="474"/>
      <c r="K909" s="474"/>
      <c r="L909" s="474"/>
      <c r="M909" s="474"/>
      <c r="N909" s="474"/>
      <c r="O909" s="474"/>
      <c r="P909" s="474"/>
      <c r="Q909" s="474"/>
    </row>
    <row r="910" ht="25.15" customHeight="true" x14ac:dyDescent="0.2">
      <c r="C910" s="474"/>
      <c r="D910" s="474"/>
      <c r="E910" s="474"/>
      <c r="F910" s="474"/>
      <c r="G910" s="474"/>
      <c r="H910" s="474"/>
      <c r="I910" s="474"/>
      <c r="J910" s="474"/>
      <c r="K910" s="474"/>
      <c r="L910" s="474"/>
      <c r="M910" s="474"/>
      <c r="N910" s="474"/>
      <c r="O910" s="474"/>
      <c r="P910" s="474"/>
      <c r="Q910" s="474"/>
    </row>
    <row r="911" ht="25.15" customHeight="true" x14ac:dyDescent="0.2">
      <c r="C911" s="474"/>
      <c r="D911" s="474"/>
      <c r="E911" s="474"/>
      <c r="F911" s="474"/>
      <c r="G911" s="474"/>
      <c r="H911" s="474"/>
      <c r="I911" s="474"/>
      <c r="J911" s="474"/>
      <c r="K911" s="474"/>
      <c r="L911" s="474"/>
      <c r="M911" s="474"/>
      <c r="N911" s="474"/>
      <c r="O911" s="474"/>
      <c r="P911" s="474"/>
      <c r="Q911" s="474"/>
    </row>
    <row r="912" ht="25.15" customHeight="true" x14ac:dyDescent="0.2">
      <c r="C912" s="474"/>
      <c r="D912" s="474"/>
      <c r="E912" s="474"/>
      <c r="F912" s="474"/>
      <c r="G912" s="474"/>
      <c r="H912" s="474"/>
      <c r="I912" s="474"/>
      <c r="J912" s="474"/>
      <c r="K912" s="474"/>
      <c r="L912" s="474"/>
      <c r="M912" s="474"/>
      <c r="N912" s="474"/>
      <c r="O912" s="474"/>
      <c r="P912" s="474"/>
      <c r="Q912" s="474"/>
    </row>
    <row r="913" ht="25.15" customHeight="true" x14ac:dyDescent="0.2">
      <c r="C913" s="474"/>
      <c r="D913" s="474"/>
      <c r="E913" s="474"/>
      <c r="F913" s="474"/>
      <c r="G913" s="474"/>
      <c r="H913" s="474"/>
      <c r="I913" s="474"/>
      <c r="J913" s="474"/>
      <c r="K913" s="474"/>
      <c r="L913" s="474"/>
      <c r="M913" s="474"/>
      <c r="N913" s="474"/>
      <c r="O913" s="474"/>
      <c r="P913" s="474"/>
      <c r="Q913" s="474"/>
    </row>
    <row r="914" ht="25.15" customHeight="true" x14ac:dyDescent="0.2">
      <c r="C914" s="474"/>
      <c r="D914" s="474"/>
      <c r="E914" s="474"/>
      <c r="F914" s="474"/>
      <c r="G914" s="474"/>
      <c r="H914" s="474"/>
      <c r="I914" s="474"/>
      <c r="J914" s="474"/>
      <c r="K914" s="474"/>
      <c r="L914" s="474"/>
      <c r="M914" s="474"/>
      <c r="N914" s="474"/>
      <c r="O914" s="474"/>
      <c r="P914" s="474"/>
      <c r="Q914" s="474"/>
    </row>
    <row r="915" ht="25.15" customHeight="true" x14ac:dyDescent="0.2">
      <c r="C915" s="474"/>
      <c r="D915" s="474"/>
      <c r="E915" s="474"/>
      <c r="F915" s="474"/>
      <c r="G915" s="474"/>
      <c r="H915" s="474"/>
      <c r="I915" s="474"/>
      <c r="J915" s="474"/>
      <c r="K915" s="474"/>
      <c r="L915" s="474"/>
      <c r="M915" s="474"/>
      <c r="N915" s="474"/>
      <c r="O915" s="474"/>
      <c r="P915" s="474"/>
      <c r="Q915" s="474"/>
    </row>
    <row r="916" ht="25.15" customHeight="true" x14ac:dyDescent="0.2">
      <c r="C916" s="474"/>
      <c r="D916" s="474"/>
      <c r="E916" s="474"/>
      <c r="F916" s="474"/>
      <c r="G916" s="474"/>
      <c r="H916" s="474"/>
      <c r="I916" s="474"/>
      <c r="J916" s="474"/>
      <c r="K916" s="474"/>
      <c r="L916" s="474"/>
      <c r="M916" s="474"/>
      <c r="N916" s="474"/>
      <c r="O916" s="474"/>
      <c r="P916" s="474"/>
      <c r="Q916" s="474"/>
    </row>
    <row r="917" ht="25.15" customHeight="true" x14ac:dyDescent="0.2">
      <c r="C917" s="474"/>
      <c r="D917" s="474"/>
      <c r="E917" s="474"/>
      <c r="F917" s="474"/>
      <c r="G917" s="474"/>
      <c r="H917" s="474"/>
      <c r="I917" s="474"/>
      <c r="J917" s="474"/>
      <c r="K917" s="474"/>
      <c r="L917" s="474"/>
      <c r="M917" s="474"/>
      <c r="N917" s="474"/>
      <c r="O917" s="474"/>
      <c r="P917" s="474"/>
      <c r="Q917" s="474"/>
    </row>
    <row r="918" ht="25.15" customHeight="true" x14ac:dyDescent="0.2">
      <c r="C918" s="474"/>
      <c r="D918" s="474"/>
      <c r="E918" s="474"/>
      <c r="F918" s="474"/>
      <c r="G918" s="474"/>
      <c r="H918" s="474"/>
      <c r="I918" s="474"/>
      <c r="J918" s="474"/>
      <c r="K918" s="474"/>
      <c r="L918" s="474"/>
      <c r="M918" s="474"/>
      <c r="N918" s="474"/>
      <c r="O918" s="474"/>
      <c r="P918" s="474"/>
      <c r="Q918" s="474"/>
    </row>
    <row r="919" ht="25.15" customHeight="true" x14ac:dyDescent="0.2">
      <c r="C919" s="474"/>
      <c r="D919" s="474"/>
      <c r="E919" s="474"/>
      <c r="F919" s="474"/>
      <c r="G919" s="474"/>
      <c r="H919" s="474"/>
      <c r="I919" s="474"/>
      <c r="J919" s="474"/>
      <c r="K919" s="474"/>
      <c r="L919" s="474"/>
      <c r="M919" s="474"/>
      <c r="N919" s="474"/>
      <c r="O919" s="474"/>
      <c r="P919" s="474"/>
      <c r="Q919" s="474"/>
    </row>
    <row r="920" ht="25.15" customHeight="true" x14ac:dyDescent="0.2">
      <c r="C920" s="474"/>
      <c r="D920" s="474"/>
      <c r="E920" s="474"/>
      <c r="F920" s="474"/>
      <c r="G920" s="474"/>
      <c r="H920" s="474"/>
      <c r="I920" s="474"/>
      <c r="J920" s="474"/>
      <c r="K920" s="474"/>
      <c r="L920" s="474"/>
      <c r="M920" s="474"/>
      <c r="N920" s="474"/>
      <c r="O920" s="474"/>
      <c r="P920" s="474"/>
      <c r="Q920" s="474"/>
    </row>
    <row r="921" ht="25.15" customHeight="true" x14ac:dyDescent="0.2">
      <c r="C921" s="474"/>
      <c r="D921" s="474"/>
      <c r="E921" s="474"/>
      <c r="F921" s="474"/>
      <c r="G921" s="474"/>
      <c r="H921" s="474"/>
      <c r="I921" s="474"/>
      <c r="J921" s="474"/>
      <c r="K921" s="474"/>
      <c r="L921" s="474"/>
      <c r="M921" s="474"/>
      <c r="N921" s="474"/>
      <c r="O921" s="474"/>
      <c r="P921" s="474"/>
      <c r="Q921" s="474"/>
    </row>
    <row r="922" ht="25.15" customHeight="true" x14ac:dyDescent="0.2">
      <c r="C922" s="474"/>
      <c r="D922" s="474"/>
      <c r="E922" s="474"/>
      <c r="F922" s="474"/>
      <c r="G922" s="474"/>
      <c r="H922" s="474"/>
      <c r="I922" s="474"/>
      <c r="J922" s="474"/>
      <c r="K922" s="474"/>
      <c r="L922" s="474"/>
      <c r="M922" s="474"/>
      <c r="N922" s="474"/>
      <c r="O922" s="474"/>
      <c r="P922" s="474"/>
      <c r="Q922" s="474"/>
    </row>
    <row r="923" ht="25.15" customHeight="true" x14ac:dyDescent="0.2">
      <c r="C923" s="474"/>
      <c r="D923" s="474"/>
      <c r="E923" s="474"/>
      <c r="F923" s="474"/>
      <c r="G923" s="474"/>
      <c r="H923" s="474"/>
      <c r="I923" s="474"/>
      <c r="J923" s="474"/>
      <c r="K923" s="474"/>
      <c r="L923" s="474"/>
      <c r="M923" s="474"/>
      <c r="N923" s="474"/>
      <c r="O923" s="474"/>
      <c r="P923" s="474"/>
      <c r="Q923" s="474"/>
    </row>
    <row r="924" ht="25.15" customHeight="true" x14ac:dyDescent="0.2">
      <c r="C924" s="474"/>
      <c r="D924" s="474"/>
      <c r="E924" s="474"/>
      <c r="F924" s="474"/>
      <c r="G924" s="474"/>
      <c r="H924" s="474"/>
      <c r="I924" s="474"/>
      <c r="J924" s="474"/>
      <c r="K924" s="474"/>
      <c r="L924" s="474"/>
      <c r="M924" s="474"/>
      <c r="N924" s="474"/>
      <c r="O924" s="474"/>
      <c r="P924" s="474"/>
      <c r="Q924" s="474"/>
    </row>
    <row r="925" ht="25.15" customHeight="true" x14ac:dyDescent="0.2">
      <c r="C925" s="474"/>
      <c r="D925" s="474"/>
      <c r="E925" s="474"/>
      <c r="F925" s="474"/>
      <c r="G925" s="474"/>
      <c r="H925" s="474"/>
      <c r="I925" s="474"/>
      <c r="J925" s="474"/>
      <c r="K925" s="474"/>
      <c r="L925" s="474"/>
      <c r="M925" s="474"/>
      <c r="N925" s="474"/>
      <c r="O925" s="474"/>
      <c r="P925" s="474"/>
      <c r="Q925" s="474"/>
    </row>
    <row r="926" ht="25.15" customHeight="true" x14ac:dyDescent="0.2">
      <c r="C926" s="474"/>
      <c r="D926" s="474"/>
      <c r="E926" s="474"/>
      <c r="F926" s="474"/>
      <c r="G926" s="474"/>
      <c r="H926" s="474"/>
      <c r="I926" s="474"/>
      <c r="J926" s="474"/>
      <c r="K926" s="474"/>
      <c r="L926" s="474"/>
      <c r="M926" s="474"/>
      <c r="N926" s="474"/>
      <c r="O926" s="474"/>
      <c r="P926" s="474"/>
      <c r="Q926" s="474"/>
    </row>
    <row r="927" ht="25.15" customHeight="true" x14ac:dyDescent="0.2">
      <c r="C927" s="474"/>
      <c r="D927" s="474"/>
      <c r="E927" s="474"/>
      <c r="F927" s="474"/>
      <c r="G927" s="474"/>
      <c r="H927" s="474"/>
      <c r="I927" s="474"/>
      <c r="J927" s="474"/>
      <c r="K927" s="474"/>
      <c r="L927" s="474"/>
      <c r="M927" s="474"/>
      <c r="N927" s="474"/>
      <c r="O927" s="474"/>
      <c r="P927" s="474"/>
      <c r="Q927" s="474"/>
    </row>
    <row r="928" ht="25.15" customHeight="true" x14ac:dyDescent="0.2">
      <c r="C928" s="474"/>
      <c r="D928" s="474"/>
      <c r="E928" s="474"/>
      <c r="F928" s="474"/>
      <c r="G928" s="474"/>
      <c r="H928" s="474"/>
      <c r="I928" s="474"/>
      <c r="J928" s="474"/>
      <c r="K928" s="474"/>
      <c r="L928" s="474"/>
      <c r="M928" s="474"/>
      <c r="N928" s="474"/>
      <c r="O928" s="474"/>
      <c r="P928" s="474"/>
      <c r="Q928" s="474"/>
    </row>
    <row r="929" ht="25.15" customHeight="true" x14ac:dyDescent="0.2">
      <c r="C929" s="474"/>
      <c r="D929" s="474"/>
      <c r="E929" s="474"/>
      <c r="F929" s="474"/>
      <c r="G929" s="474"/>
      <c r="H929" s="474"/>
      <c r="I929" s="474"/>
      <c r="J929" s="474"/>
      <c r="K929" s="474"/>
      <c r="L929" s="474"/>
      <c r="M929" s="474"/>
      <c r="N929" s="474"/>
      <c r="O929" s="474"/>
      <c r="P929" s="474"/>
      <c r="Q929" s="474"/>
    </row>
    <row r="930" ht="25.15" customHeight="true" x14ac:dyDescent="0.2">
      <c r="C930" s="474"/>
      <c r="D930" s="474"/>
      <c r="E930" s="474"/>
      <c r="F930" s="474"/>
      <c r="G930" s="474"/>
      <c r="H930" s="474"/>
      <c r="I930" s="474"/>
      <c r="J930" s="474"/>
      <c r="K930" s="474"/>
      <c r="L930" s="474"/>
      <c r="M930" s="474"/>
      <c r="N930" s="474"/>
      <c r="O930" s="474"/>
      <c r="P930" s="474"/>
      <c r="Q930" s="474"/>
    </row>
    <row r="931" ht="25.15" customHeight="true" x14ac:dyDescent="0.2">
      <c r="C931" s="474"/>
      <c r="D931" s="474"/>
      <c r="E931" s="474"/>
      <c r="F931" s="474"/>
      <c r="G931" s="474"/>
      <c r="H931" s="474"/>
      <c r="I931" s="474"/>
      <c r="J931" s="474"/>
      <c r="K931" s="474"/>
      <c r="L931" s="474"/>
      <c r="M931" s="474"/>
      <c r="N931" s="474"/>
      <c r="O931" s="474"/>
      <c r="P931" s="474"/>
      <c r="Q931" s="474"/>
    </row>
    <row r="932" ht="25.15" customHeight="true" x14ac:dyDescent="0.2">
      <c r="C932" s="474"/>
      <c r="D932" s="474"/>
      <c r="E932" s="474"/>
      <c r="F932" s="474"/>
      <c r="G932" s="474"/>
      <c r="H932" s="474"/>
      <c r="I932" s="474"/>
      <c r="J932" s="474"/>
      <c r="K932" s="474"/>
      <c r="L932" s="474"/>
      <c r="M932" s="474"/>
      <c r="N932" s="474"/>
      <c r="O932" s="474"/>
      <c r="P932" s="474"/>
      <c r="Q932" s="474"/>
    </row>
    <row r="933" ht="25.15" customHeight="true" x14ac:dyDescent="0.2">
      <c r="C933" s="474"/>
      <c r="D933" s="474"/>
      <c r="E933" s="474"/>
      <c r="F933" s="474"/>
      <c r="G933" s="474"/>
      <c r="H933" s="474"/>
      <c r="I933" s="474"/>
      <c r="J933" s="474"/>
      <c r="K933" s="474"/>
      <c r="L933" s="474"/>
      <c r="M933" s="474"/>
      <c r="N933" s="474"/>
      <c r="O933" s="474"/>
      <c r="P933" s="474"/>
      <c r="Q933" s="474"/>
    </row>
    <row r="934" ht="25.15" customHeight="true" x14ac:dyDescent="0.2">
      <c r="C934" s="474"/>
      <c r="D934" s="474"/>
      <c r="E934" s="474"/>
      <c r="F934" s="474"/>
      <c r="G934" s="474"/>
      <c r="H934" s="474"/>
      <c r="I934" s="474"/>
      <c r="J934" s="474"/>
      <c r="K934" s="474"/>
      <c r="L934" s="474"/>
      <c r="M934" s="474"/>
      <c r="N934" s="474"/>
      <c r="O934" s="474"/>
      <c r="P934" s="474"/>
      <c r="Q934" s="474"/>
    </row>
    <row r="935" ht="25.15" customHeight="true" x14ac:dyDescent="0.2">
      <c r="C935" s="474"/>
      <c r="D935" s="474"/>
      <c r="E935" s="474"/>
      <c r="F935" s="474"/>
      <c r="G935" s="474"/>
      <c r="H935" s="474"/>
      <c r="I935" s="474"/>
      <c r="J935" s="474"/>
      <c r="K935" s="474"/>
      <c r="L935" s="474"/>
      <c r="M935" s="474"/>
      <c r="N935" s="474"/>
      <c r="O935" s="474"/>
      <c r="P935" s="474"/>
      <c r="Q935" s="474"/>
    </row>
    <row r="936" ht="25.15" customHeight="true" x14ac:dyDescent="0.2">
      <c r="C936" s="474"/>
      <c r="D936" s="474"/>
      <c r="E936" s="474"/>
      <c r="F936" s="474"/>
      <c r="G936" s="474"/>
      <c r="H936" s="474"/>
      <c r="I936" s="474"/>
      <c r="J936" s="474"/>
      <c r="K936" s="474"/>
      <c r="L936" s="474"/>
      <c r="M936" s="474"/>
      <c r="N936" s="474"/>
      <c r="O936" s="474"/>
      <c r="P936" s="474"/>
      <c r="Q936" s="474"/>
    </row>
    <row r="937" ht="25.15" customHeight="true" x14ac:dyDescent="0.2">
      <c r="C937" s="474"/>
      <c r="D937" s="474"/>
      <c r="E937" s="474"/>
      <c r="F937" s="474"/>
      <c r="G937" s="474"/>
      <c r="H937" s="474"/>
      <c r="I937" s="474"/>
      <c r="J937" s="474"/>
      <c r="K937" s="474"/>
      <c r="L937" s="474"/>
      <c r="M937" s="474"/>
      <c r="N937" s="474"/>
      <c r="O937" s="474"/>
      <c r="P937" s="474"/>
      <c r="Q937" s="474"/>
    </row>
    <row r="938" ht="25.15" customHeight="true" x14ac:dyDescent="0.2">
      <c r="C938" s="474"/>
      <c r="D938" s="474"/>
      <c r="E938" s="474"/>
      <c r="F938" s="474"/>
      <c r="G938" s="474"/>
      <c r="H938" s="474"/>
      <c r="I938" s="474"/>
      <c r="J938" s="474"/>
      <c r="K938" s="474"/>
      <c r="L938" s="474"/>
      <c r="M938" s="474"/>
      <c r="N938" s="474"/>
      <c r="O938" s="474"/>
      <c r="P938" s="474"/>
      <c r="Q938" s="474"/>
    </row>
    <row r="939" ht="25.15" customHeight="true" x14ac:dyDescent="0.2">
      <c r="C939" s="474"/>
      <c r="D939" s="474"/>
      <c r="E939" s="474"/>
      <c r="F939" s="474"/>
      <c r="G939" s="474"/>
      <c r="H939" s="474"/>
      <c r="I939" s="474"/>
      <c r="J939" s="474"/>
      <c r="K939" s="474"/>
      <c r="L939" s="474"/>
      <c r="M939" s="474"/>
      <c r="N939" s="474"/>
      <c r="O939" s="474"/>
      <c r="P939" s="474"/>
      <c r="Q939" s="474"/>
    </row>
    <row r="940" ht="25.15" customHeight="true" x14ac:dyDescent="0.2">
      <c r="C940" s="474"/>
      <c r="D940" s="474"/>
      <c r="E940" s="474"/>
      <c r="F940" s="474"/>
      <c r="G940" s="474"/>
      <c r="H940" s="474"/>
      <c r="I940" s="474"/>
      <c r="J940" s="474"/>
      <c r="K940" s="474"/>
      <c r="L940" s="474"/>
      <c r="M940" s="474"/>
      <c r="N940" s="474"/>
      <c r="O940" s="474"/>
      <c r="P940" s="474"/>
      <c r="Q940" s="474"/>
    </row>
    <row r="941" ht="25.15" customHeight="true" x14ac:dyDescent="0.2">
      <c r="C941" s="474"/>
      <c r="D941" s="474"/>
      <c r="E941" s="474"/>
      <c r="F941" s="474"/>
      <c r="G941" s="474"/>
      <c r="H941" s="474"/>
      <c r="I941" s="474"/>
      <c r="J941" s="474"/>
      <c r="K941" s="474"/>
      <c r="L941" s="474"/>
      <c r="M941" s="474"/>
      <c r="N941" s="474"/>
      <c r="O941" s="474"/>
      <c r="P941" s="474"/>
      <c r="Q941" s="474"/>
    </row>
    <row r="942" ht="25.15" customHeight="true" x14ac:dyDescent="0.2">
      <c r="C942" s="474"/>
      <c r="D942" s="474"/>
      <c r="E942" s="474"/>
      <c r="F942" s="474"/>
      <c r="G942" s="474"/>
      <c r="H942" s="474"/>
      <c r="I942" s="474"/>
      <c r="J942" s="474"/>
      <c r="K942" s="474"/>
      <c r="L942" s="474"/>
      <c r="M942" s="474"/>
      <c r="N942" s="474"/>
      <c r="O942" s="474"/>
      <c r="P942" s="474"/>
      <c r="Q942" s="474"/>
    </row>
    <row r="943" ht="25.15" customHeight="true" x14ac:dyDescent="0.2">
      <c r="C943" s="474"/>
      <c r="D943" s="474"/>
      <c r="E943" s="474"/>
      <c r="F943" s="474"/>
      <c r="G943" s="474"/>
      <c r="H943" s="474"/>
      <c r="I943" s="474"/>
      <c r="J943" s="474"/>
      <c r="K943" s="474"/>
      <c r="L943" s="474"/>
      <c r="M943" s="474"/>
      <c r="N943" s="474"/>
      <c r="O943" s="474"/>
      <c r="P943" s="474"/>
      <c r="Q943" s="474"/>
    </row>
    <row r="944" ht="25.15" customHeight="true" x14ac:dyDescent="0.2">
      <c r="C944" s="474"/>
      <c r="D944" s="474"/>
      <c r="E944" s="474"/>
      <c r="F944" s="474"/>
      <c r="G944" s="474"/>
      <c r="H944" s="474"/>
      <c r="I944" s="474"/>
      <c r="J944" s="474"/>
      <c r="K944" s="474"/>
      <c r="L944" s="474"/>
      <c r="M944" s="474"/>
      <c r="N944" s="474"/>
      <c r="O944" s="474"/>
      <c r="P944" s="474"/>
      <c r="Q944" s="474"/>
    </row>
    <row r="945" ht="25.15" customHeight="true" x14ac:dyDescent="0.2">
      <c r="C945" s="474"/>
      <c r="D945" s="474"/>
      <c r="E945" s="474"/>
      <c r="F945" s="474"/>
      <c r="G945" s="474"/>
      <c r="H945" s="474"/>
      <c r="I945" s="474"/>
      <c r="J945" s="474"/>
      <c r="K945" s="474"/>
      <c r="L945" s="474"/>
      <c r="M945" s="474"/>
      <c r="N945" s="474"/>
      <c r="O945" s="474"/>
      <c r="P945" s="474"/>
      <c r="Q945" s="474"/>
    </row>
    <row r="946" ht="25.15" customHeight="true" x14ac:dyDescent="0.2">
      <c r="C946" s="474"/>
      <c r="D946" s="474"/>
      <c r="E946" s="474"/>
      <c r="F946" s="474"/>
      <c r="G946" s="474"/>
      <c r="H946" s="474"/>
      <c r="I946" s="474"/>
      <c r="J946" s="474"/>
      <c r="K946" s="474"/>
      <c r="L946" s="474"/>
      <c r="M946" s="474"/>
      <c r="N946" s="474"/>
      <c r="O946" s="474"/>
      <c r="P946" s="474"/>
      <c r="Q946" s="474"/>
    </row>
    <row r="947" ht="25.15" customHeight="true" x14ac:dyDescent="0.2">
      <c r="C947" s="474"/>
      <c r="D947" s="474"/>
      <c r="E947" s="474"/>
      <c r="F947" s="474"/>
      <c r="G947" s="474"/>
      <c r="H947" s="474"/>
      <c r="I947" s="474"/>
      <c r="J947" s="474"/>
      <c r="K947" s="474"/>
      <c r="L947" s="474"/>
      <c r="M947" s="474"/>
      <c r="N947" s="474"/>
      <c r="O947" s="474"/>
      <c r="P947" s="474"/>
      <c r="Q947" s="474"/>
    </row>
    <row r="948" ht="25.15" customHeight="true" x14ac:dyDescent="0.2">
      <c r="C948" s="474"/>
      <c r="D948" s="474"/>
      <c r="E948" s="474"/>
      <c r="F948" s="474"/>
      <c r="G948" s="474"/>
      <c r="H948" s="474"/>
      <c r="I948" s="474"/>
      <c r="J948" s="474"/>
      <c r="K948" s="474"/>
      <c r="L948" s="474"/>
      <c r="M948" s="474"/>
      <c r="N948" s="474"/>
      <c r="O948" s="474"/>
      <c r="P948" s="474"/>
      <c r="Q948" s="474"/>
    </row>
    <row r="949" ht="25.15" customHeight="true" x14ac:dyDescent="0.2">
      <c r="C949" s="474"/>
      <c r="D949" s="474"/>
      <c r="E949" s="474"/>
      <c r="F949" s="474"/>
      <c r="G949" s="474"/>
      <c r="H949" s="474"/>
      <c r="I949" s="474"/>
      <c r="J949" s="474"/>
      <c r="K949" s="474"/>
      <c r="L949" s="474"/>
      <c r="M949" s="474"/>
      <c r="N949" s="474"/>
      <c r="O949" s="474"/>
      <c r="P949" s="474"/>
      <c r="Q949" s="474"/>
    </row>
    <row r="950" ht="25.15" customHeight="true" x14ac:dyDescent="0.2">
      <c r="C950" s="474"/>
      <c r="D950" s="474"/>
      <c r="E950" s="474"/>
      <c r="F950" s="474"/>
      <c r="G950" s="474"/>
      <c r="H950" s="474"/>
      <c r="I950" s="474"/>
      <c r="J950" s="474"/>
      <c r="K950" s="474"/>
      <c r="L950" s="474"/>
      <c r="M950" s="474"/>
      <c r="N950" s="474"/>
      <c r="O950" s="474"/>
      <c r="P950" s="474"/>
      <c r="Q950" s="474"/>
    </row>
    <row r="951" ht="25.15" customHeight="true" x14ac:dyDescent="0.2">
      <c r="C951" s="474"/>
      <c r="D951" s="474"/>
      <c r="E951" s="474"/>
      <c r="F951" s="474"/>
      <c r="G951" s="474"/>
      <c r="H951" s="474"/>
      <c r="I951" s="474"/>
      <c r="J951" s="474"/>
      <c r="K951" s="474"/>
      <c r="L951" s="474"/>
      <c r="M951" s="474"/>
      <c r="N951" s="474"/>
      <c r="O951" s="474"/>
      <c r="P951" s="474"/>
      <c r="Q951" s="474"/>
    </row>
    <row r="952" ht="25.15" customHeight="true" x14ac:dyDescent="0.2">
      <c r="C952" s="474"/>
      <c r="D952" s="474"/>
      <c r="E952" s="474"/>
      <c r="F952" s="474"/>
      <c r="G952" s="474"/>
      <c r="H952" s="474"/>
      <c r="I952" s="474"/>
      <c r="J952" s="474"/>
      <c r="K952" s="474"/>
      <c r="L952" s="474"/>
      <c r="M952" s="474"/>
      <c r="N952" s="474"/>
      <c r="O952" s="474"/>
      <c r="P952" s="474"/>
      <c r="Q952" s="474"/>
    </row>
    <row r="953" ht="25.15" customHeight="true" x14ac:dyDescent="0.2">
      <c r="C953" s="474"/>
      <c r="D953" s="474"/>
      <c r="E953" s="474"/>
      <c r="F953" s="474"/>
      <c r="G953" s="474"/>
      <c r="H953" s="474"/>
      <c r="I953" s="474"/>
      <c r="J953" s="474"/>
      <c r="K953" s="474"/>
      <c r="L953" s="474"/>
      <c r="M953" s="474"/>
      <c r="N953" s="474"/>
      <c r="O953" s="474"/>
      <c r="P953" s="474"/>
      <c r="Q953" s="474"/>
    </row>
    <row r="954" ht="25.15" customHeight="true" x14ac:dyDescent="0.2">
      <c r="C954" s="474"/>
      <c r="D954" s="474"/>
      <c r="E954" s="474"/>
      <c r="F954" s="474"/>
      <c r="G954" s="474"/>
      <c r="H954" s="474"/>
      <c r="I954" s="474"/>
      <c r="J954" s="474"/>
      <c r="K954" s="474"/>
      <c r="L954" s="474"/>
      <c r="M954" s="474"/>
      <c r="N954" s="474"/>
      <c r="O954" s="474"/>
      <c r="P954" s="474"/>
      <c r="Q954" s="474"/>
    </row>
    <row r="955" ht="25.15" customHeight="true" x14ac:dyDescent="0.2">
      <c r="C955" s="474"/>
      <c r="D955" s="474"/>
      <c r="E955" s="474"/>
      <c r="F955" s="474"/>
      <c r="G955" s="474"/>
      <c r="H955" s="474"/>
      <c r="I955" s="474"/>
      <c r="J955" s="474"/>
      <c r="K955" s="474"/>
      <c r="L955" s="474"/>
      <c r="M955" s="474"/>
      <c r="N955" s="474"/>
      <c r="O955" s="474"/>
      <c r="P955" s="474"/>
      <c r="Q955" s="474"/>
    </row>
    <row r="956" ht="25.15" customHeight="true" x14ac:dyDescent="0.2">
      <c r="C956" s="474"/>
      <c r="D956" s="474"/>
      <c r="E956" s="474"/>
      <c r="F956" s="474"/>
      <c r="G956" s="474"/>
      <c r="H956" s="474"/>
      <c r="I956" s="474"/>
      <c r="J956" s="474"/>
      <c r="K956" s="474"/>
      <c r="L956" s="474"/>
      <c r="M956" s="474"/>
      <c r="N956" s="474"/>
      <c r="O956" s="474"/>
      <c r="P956" s="474"/>
      <c r="Q956" s="474"/>
    </row>
    <row r="957" ht="25.15" customHeight="true" x14ac:dyDescent="0.2">
      <c r="C957" s="474"/>
      <c r="D957" s="474"/>
      <c r="E957" s="474"/>
      <c r="F957" s="474"/>
      <c r="G957" s="474"/>
      <c r="H957" s="474"/>
      <c r="I957" s="474"/>
      <c r="J957" s="474"/>
      <c r="K957" s="474"/>
      <c r="L957" s="474"/>
      <c r="M957" s="474"/>
      <c r="N957" s="474"/>
      <c r="O957" s="474"/>
      <c r="P957" s="474"/>
      <c r="Q957" s="474"/>
    </row>
    <row r="958" ht="25.15" customHeight="true" x14ac:dyDescent="0.2">
      <c r="C958" s="474"/>
      <c r="D958" s="474"/>
      <c r="E958" s="474"/>
      <c r="F958" s="474"/>
      <c r="G958" s="474"/>
      <c r="H958" s="474"/>
      <c r="I958" s="474"/>
      <c r="J958" s="474"/>
      <c r="K958" s="474"/>
      <c r="L958" s="474"/>
      <c r="M958" s="474"/>
      <c r="N958" s="474"/>
      <c r="O958" s="474"/>
      <c r="P958" s="474"/>
      <c r="Q958" s="474"/>
    </row>
    <row r="959" ht="25.15" customHeight="true" x14ac:dyDescent="0.2">
      <c r="C959" s="474"/>
      <c r="D959" s="474"/>
      <c r="E959" s="474"/>
      <c r="F959" s="474"/>
      <c r="G959" s="474"/>
      <c r="H959" s="474"/>
      <c r="I959" s="474"/>
      <c r="J959" s="474"/>
      <c r="K959" s="474"/>
      <c r="L959" s="474"/>
      <c r="M959" s="474"/>
      <c r="N959" s="474"/>
      <c r="O959" s="474"/>
      <c r="P959" s="474"/>
      <c r="Q959" s="474"/>
    </row>
    <row r="960" ht="25.15" customHeight="true" x14ac:dyDescent="0.2">
      <c r="C960" s="474"/>
      <c r="D960" s="474"/>
      <c r="E960" s="474"/>
      <c r="F960" s="474"/>
      <c r="G960" s="474"/>
      <c r="H960" s="474"/>
      <c r="I960" s="474"/>
      <c r="J960" s="474"/>
      <c r="K960" s="474"/>
      <c r="L960" s="474"/>
      <c r="M960" s="474"/>
      <c r="N960" s="474"/>
      <c r="O960" s="474"/>
      <c r="P960" s="474"/>
      <c r="Q960" s="474"/>
    </row>
    <row r="961" ht="25.15" customHeight="true" x14ac:dyDescent="0.2">
      <c r="C961" s="474"/>
      <c r="D961" s="474"/>
      <c r="E961" s="474"/>
      <c r="F961" s="474"/>
      <c r="G961" s="474"/>
      <c r="H961" s="474"/>
      <c r="I961" s="474"/>
      <c r="J961" s="474"/>
      <c r="K961" s="474"/>
      <c r="L961" s="474"/>
      <c r="M961" s="474"/>
      <c r="N961" s="474"/>
      <c r="O961" s="474"/>
      <c r="P961" s="474"/>
      <c r="Q961" s="474"/>
    </row>
    <row r="962" ht="25.15" customHeight="true" x14ac:dyDescent="0.2">
      <c r="C962" s="474"/>
      <c r="D962" s="474"/>
      <c r="E962" s="474"/>
      <c r="F962" s="474"/>
      <c r="G962" s="474"/>
      <c r="H962" s="474"/>
      <c r="I962" s="474"/>
      <c r="J962" s="474"/>
      <c r="K962" s="474"/>
      <c r="L962" s="474"/>
      <c r="M962" s="474"/>
      <c r="N962" s="474"/>
      <c r="O962" s="474"/>
      <c r="P962" s="474"/>
      <c r="Q962" s="474"/>
    </row>
    <row r="963" ht="25.15" customHeight="true" x14ac:dyDescent="0.2">
      <c r="C963" s="474"/>
      <c r="D963" s="474"/>
      <c r="E963" s="474"/>
      <c r="F963" s="474"/>
      <c r="G963" s="474"/>
      <c r="H963" s="474"/>
      <c r="I963" s="474"/>
      <c r="J963" s="474"/>
      <c r="K963" s="474"/>
      <c r="L963" s="474"/>
      <c r="M963" s="474"/>
      <c r="N963" s="474"/>
      <c r="O963" s="474"/>
      <c r="P963" s="474"/>
      <c r="Q963" s="474"/>
    </row>
    <row r="964" ht="25.15" customHeight="true" x14ac:dyDescent="0.2">
      <c r="C964" s="474"/>
      <c r="D964" s="474"/>
      <c r="E964" s="474"/>
      <c r="F964" s="474"/>
      <c r="G964" s="474"/>
      <c r="H964" s="474"/>
      <c r="I964" s="474"/>
      <c r="J964" s="474"/>
      <c r="K964" s="474"/>
      <c r="L964" s="474"/>
      <c r="M964" s="474"/>
      <c r="N964" s="474"/>
      <c r="O964" s="474"/>
      <c r="P964" s="474"/>
      <c r="Q964" s="474"/>
    </row>
    <row r="965" ht="25.15" customHeight="true" x14ac:dyDescent="0.2">
      <c r="C965" s="474"/>
      <c r="D965" s="474"/>
      <c r="E965" s="474"/>
      <c r="F965" s="474"/>
      <c r="G965" s="474"/>
      <c r="H965" s="474"/>
      <c r="I965" s="474"/>
      <c r="J965" s="474"/>
      <c r="K965" s="474"/>
      <c r="L965" s="474"/>
      <c r="M965" s="474"/>
      <c r="N965" s="474"/>
      <c r="O965" s="474"/>
      <c r="P965" s="474"/>
      <c r="Q965" s="474"/>
    </row>
    <row r="966" ht="25.15" customHeight="true" x14ac:dyDescent="0.2">
      <c r="C966" s="474"/>
      <c r="D966" s="474"/>
      <c r="E966" s="474"/>
      <c r="F966" s="474"/>
      <c r="G966" s="474"/>
      <c r="H966" s="474"/>
      <c r="I966" s="474"/>
      <c r="J966" s="474"/>
      <c r="K966" s="474"/>
      <c r="L966" s="474"/>
      <c r="M966" s="474"/>
      <c r="N966" s="474"/>
      <c r="O966" s="474"/>
      <c r="P966" s="474"/>
      <c r="Q966" s="474"/>
    </row>
    <row r="967" ht="25.15" customHeight="true" x14ac:dyDescent="0.2">
      <c r="C967" s="474"/>
      <c r="D967" s="474"/>
      <c r="E967" s="474"/>
      <c r="F967" s="474"/>
      <c r="G967" s="474"/>
      <c r="H967" s="474"/>
      <c r="I967" s="474"/>
      <c r="J967" s="474"/>
      <c r="K967" s="474"/>
      <c r="L967" s="474"/>
      <c r="M967" s="474"/>
      <c r="N967" s="474"/>
      <c r="O967" s="474"/>
      <c r="P967" s="474"/>
      <c r="Q967" s="474"/>
    </row>
    <row r="968" ht="25.15" customHeight="true" x14ac:dyDescent="0.2">
      <c r="C968" s="474"/>
      <c r="D968" s="474"/>
      <c r="E968" s="474"/>
      <c r="F968" s="474"/>
      <c r="G968" s="474"/>
      <c r="H968" s="474"/>
      <c r="I968" s="474"/>
      <c r="J968" s="474"/>
      <c r="K968" s="474"/>
      <c r="L968" s="474"/>
      <c r="M968" s="474"/>
      <c r="N968" s="474"/>
      <c r="O968" s="474"/>
      <c r="P968" s="474"/>
      <c r="Q968" s="474"/>
    </row>
    <row r="969" ht="25.15" customHeight="true" x14ac:dyDescent="0.2">
      <c r="C969" s="474"/>
      <c r="D969" s="474"/>
      <c r="E969" s="474"/>
      <c r="F969" s="474"/>
      <c r="G969" s="474"/>
      <c r="H969" s="474"/>
      <c r="I969" s="474"/>
      <c r="J969" s="474"/>
      <c r="K969" s="474"/>
      <c r="L969" s="474"/>
      <c r="M969" s="474"/>
      <c r="N969" s="474"/>
      <c r="O969" s="474"/>
      <c r="P969" s="474"/>
      <c r="Q969" s="474"/>
    </row>
    <row r="970" ht="25.15" customHeight="true" x14ac:dyDescent="0.2">
      <c r="C970" s="474"/>
      <c r="D970" s="474"/>
      <c r="E970" s="474"/>
      <c r="F970" s="474"/>
      <c r="G970" s="474"/>
      <c r="H970" s="474"/>
      <c r="I970" s="474"/>
      <c r="J970" s="474"/>
      <c r="K970" s="474"/>
      <c r="L970" s="474"/>
      <c r="M970" s="474"/>
      <c r="N970" s="474"/>
      <c r="O970" s="474"/>
      <c r="P970" s="474"/>
      <c r="Q970" s="474"/>
    </row>
    <row r="971" ht="25.15" customHeight="true" x14ac:dyDescent="0.2">
      <c r="C971" s="474"/>
      <c r="D971" s="474"/>
      <c r="E971" s="474"/>
      <c r="F971" s="474"/>
      <c r="G971" s="474"/>
      <c r="H971" s="474"/>
      <c r="I971" s="474"/>
      <c r="J971" s="474"/>
      <c r="K971" s="474"/>
      <c r="L971" s="474"/>
      <c r="M971" s="474"/>
      <c r="N971" s="474"/>
      <c r="O971" s="474"/>
      <c r="P971" s="474"/>
      <c r="Q971" s="474"/>
    </row>
    <row r="972" ht="25.15" customHeight="true" x14ac:dyDescent="0.2">
      <c r="C972" s="474"/>
      <c r="D972" s="474"/>
      <c r="E972" s="474"/>
      <c r="F972" s="474"/>
      <c r="G972" s="474"/>
      <c r="H972" s="474"/>
      <c r="I972" s="474"/>
      <c r="J972" s="474"/>
      <c r="K972" s="474"/>
      <c r="L972" s="474"/>
      <c r="M972" s="474"/>
      <c r="N972" s="474"/>
      <c r="O972" s="474"/>
      <c r="P972" s="474"/>
      <c r="Q972" s="474"/>
    </row>
    <row r="973" ht="25.15" customHeight="true" x14ac:dyDescent="0.2">
      <c r="C973" s="474"/>
      <c r="D973" s="474"/>
      <c r="E973" s="474"/>
      <c r="F973" s="474"/>
      <c r="G973" s="474"/>
      <c r="H973" s="474"/>
      <c r="I973" s="474"/>
      <c r="J973" s="474"/>
      <c r="K973" s="474"/>
      <c r="L973" s="474"/>
      <c r="M973" s="474"/>
      <c r="N973" s="474"/>
      <c r="O973" s="474"/>
      <c r="P973" s="474"/>
      <c r="Q973" s="474"/>
    </row>
    <row r="974" ht="25.15" customHeight="true" x14ac:dyDescent="0.2">
      <c r="C974" s="474"/>
      <c r="D974" s="474"/>
      <c r="E974" s="474"/>
      <c r="F974" s="474"/>
      <c r="G974" s="474"/>
      <c r="H974" s="474"/>
      <c r="I974" s="474"/>
      <c r="J974" s="474"/>
      <c r="K974" s="474"/>
      <c r="L974" s="474"/>
      <c r="M974" s="474"/>
      <c r="N974" s="474"/>
      <c r="O974" s="474"/>
      <c r="P974" s="474"/>
      <c r="Q974" s="474"/>
    </row>
    <row r="975" ht="25.15" customHeight="true" x14ac:dyDescent="0.2">
      <c r="C975" s="474"/>
      <c r="D975" s="474"/>
      <c r="E975" s="474"/>
      <c r="F975" s="474"/>
      <c r="G975" s="474"/>
      <c r="H975" s="474"/>
      <c r="I975" s="474"/>
      <c r="J975" s="474"/>
      <c r="K975" s="474"/>
      <c r="L975" s="474"/>
      <c r="M975" s="474"/>
      <c r="N975" s="474"/>
      <c r="O975" s="474"/>
      <c r="P975" s="474"/>
      <c r="Q975" s="474"/>
    </row>
    <row r="976" ht="25.15" customHeight="true" x14ac:dyDescent="0.2">
      <c r="C976" s="474"/>
      <c r="D976" s="474"/>
      <c r="E976" s="474"/>
      <c r="F976" s="474"/>
      <c r="G976" s="474"/>
      <c r="H976" s="474"/>
      <c r="I976" s="474"/>
      <c r="J976" s="474"/>
      <c r="K976" s="474"/>
      <c r="L976" s="474"/>
      <c r="M976" s="474"/>
      <c r="N976" s="474"/>
      <c r="O976" s="474"/>
      <c r="P976" s="474"/>
      <c r="Q976" s="474"/>
    </row>
    <row r="977" ht="25.15" customHeight="true" x14ac:dyDescent="0.2">
      <c r="C977" s="474"/>
      <c r="D977" s="474"/>
      <c r="E977" s="474"/>
      <c r="F977" s="474"/>
      <c r="G977" s="474"/>
      <c r="H977" s="474"/>
      <c r="I977" s="474"/>
      <c r="J977" s="474"/>
      <c r="K977" s="474"/>
      <c r="L977" s="474"/>
      <c r="M977" s="474"/>
      <c r="N977" s="474"/>
      <c r="O977" s="474"/>
      <c r="P977" s="474"/>
      <c r="Q977" s="474"/>
    </row>
    <row r="978" ht="25.15" customHeight="true" x14ac:dyDescent="0.2">
      <c r="C978" s="474"/>
      <c r="D978" s="474"/>
      <c r="E978" s="474"/>
      <c r="F978" s="474"/>
      <c r="G978" s="474"/>
      <c r="H978" s="474"/>
      <c r="I978" s="474"/>
      <c r="J978" s="474"/>
      <c r="K978" s="474"/>
      <c r="L978" s="474"/>
      <c r="M978" s="474"/>
      <c r="N978" s="474"/>
      <c r="O978" s="474"/>
      <c r="P978" s="474"/>
      <c r="Q978" s="474"/>
    </row>
    <row r="979" ht="25.15" customHeight="true" x14ac:dyDescent="0.2">
      <c r="C979" s="474"/>
      <c r="D979" s="474"/>
      <c r="E979" s="474"/>
      <c r="F979" s="474"/>
      <c r="G979" s="474"/>
      <c r="H979" s="474"/>
      <c r="I979" s="474"/>
      <c r="J979" s="474"/>
      <c r="K979" s="474"/>
      <c r="L979" s="474"/>
      <c r="M979" s="474"/>
      <c r="N979" s="474"/>
      <c r="O979" s="474"/>
      <c r="P979" s="474"/>
      <c r="Q979" s="474"/>
    </row>
    <row r="980" ht="25.15" customHeight="true" x14ac:dyDescent="0.2">
      <c r="C980" s="474"/>
      <c r="D980" s="474"/>
      <c r="E980" s="474"/>
      <c r="F980" s="474"/>
      <c r="G980" s="474"/>
      <c r="H980" s="474"/>
      <c r="I980" s="474"/>
      <c r="J980" s="474"/>
      <c r="K980" s="474"/>
      <c r="L980" s="474"/>
      <c r="M980" s="474"/>
      <c r="N980" s="474"/>
      <c r="O980" s="474"/>
      <c r="P980" s="474"/>
      <c r="Q980" s="474"/>
    </row>
    <row r="981" ht="25.15" customHeight="true" x14ac:dyDescent="0.2">
      <c r="C981" s="474"/>
      <c r="D981" s="474"/>
      <c r="E981" s="474"/>
      <c r="F981" s="474"/>
      <c r="G981" s="474"/>
      <c r="H981" s="474"/>
      <c r="I981" s="474"/>
      <c r="J981" s="474"/>
      <c r="K981" s="474"/>
      <c r="L981" s="474"/>
      <c r="M981" s="474"/>
      <c r="N981" s="474"/>
      <c r="O981" s="474"/>
      <c r="P981" s="474"/>
      <c r="Q981" s="474"/>
    </row>
    <row r="982" ht="25.15" customHeight="true" x14ac:dyDescent="0.2">
      <c r="C982" s="474"/>
      <c r="D982" s="474"/>
      <c r="E982" s="474"/>
      <c r="F982" s="474"/>
      <c r="G982" s="474"/>
      <c r="H982" s="474"/>
      <c r="I982" s="474"/>
      <c r="J982" s="474"/>
      <c r="K982" s="474"/>
      <c r="L982" s="474"/>
      <c r="M982" s="474"/>
      <c r="N982" s="474"/>
      <c r="O982" s="474"/>
      <c r="P982" s="474"/>
      <c r="Q982" s="474"/>
    </row>
    <row r="983" ht="25.15" customHeight="true" x14ac:dyDescent="0.2">
      <c r="C983" s="474"/>
      <c r="D983" s="474"/>
      <c r="E983" s="474"/>
      <c r="F983" s="474"/>
      <c r="G983" s="474"/>
      <c r="H983" s="474"/>
      <c r="I983" s="474"/>
      <c r="J983" s="474"/>
      <c r="K983" s="474"/>
      <c r="L983" s="474"/>
      <c r="M983" s="474"/>
      <c r="N983" s="474"/>
      <c r="O983" s="474"/>
      <c r="P983" s="474"/>
      <c r="Q983" s="474"/>
    </row>
    <row r="984" ht="25.15" customHeight="true" x14ac:dyDescent="0.2">
      <c r="C984" s="474"/>
      <c r="D984" s="474"/>
      <c r="E984" s="474"/>
      <c r="F984" s="474"/>
      <c r="G984" s="474"/>
      <c r="H984" s="474"/>
      <c r="I984" s="474"/>
      <c r="J984" s="474"/>
      <c r="K984" s="474"/>
      <c r="L984" s="474"/>
      <c r="M984" s="474"/>
      <c r="N984" s="474"/>
      <c r="O984" s="474"/>
      <c r="P984" s="474"/>
      <c r="Q984" s="474"/>
    </row>
    <row r="985" ht="25.15" customHeight="true" x14ac:dyDescent="0.2">
      <c r="C985" s="474"/>
      <c r="D985" s="474"/>
      <c r="E985" s="474"/>
      <c r="F985" s="474"/>
      <c r="G985" s="474"/>
      <c r="H985" s="474"/>
      <c r="I985" s="474"/>
      <c r="J985" s="474"/>
      <c r="K985" s="474"/>
      <c r="L985" s="474"/>
      <c r="M985" s="474"/>
      <c r="N985" s="474"/>
      <c r="O985" s="474"/>
      <c r="P985" s="474"/>
      <c r="Q985" s="474"/>
    </row>
    <row r="986" ht="25.15" customHeight="true" x14ac:dyDescent="0.2">
      <c r="C986" s="474"/>
      <c r="D986" s="474"/>
      <c r="E986" s="474"/>
      <c r="F986" s="474"/>
      <c r="G986" s="474"/>
      <c r="H986" s="474"/>
      <c r="I986" s="474"/>
      <c r="J986" s="474"/>
      <c r="K986" s="474"/>
      <c r="L986" s="474"/>
      <c r="M986" s="474"/>
      <c r="N986" s="474"/>
      <c r="O986" s="474"/>
      <c r="P986" s="474"/>
      <c r="Q986" s="474"/>
    </row>
    <row r="987" ht="25.15" customHeight="true" x14ac:dyDescent="0.2">
      <c r="C987" s="474"/>
      <c r="D987" s="474"/>
      <c r="E987" s="474"/>
      <c r="F987" s="474"/>
      <c r="G987" s="474"/>
      <c r="H987" s="474"/>
      <c r="I987" s="474"/>
      <c r="J987" s="474"/>
      <c r="K987" s="474"/>
      <c r="L987" s="474"/>
      <c r="M987" s="474"/>
      <c r="N987" s="474"/>
      <c r="O987" s="474"/>
      <c r="P987" s="474"/>
      <c r="Q987" s="474"/>
    </row>
    <row r="988" ht="25.15" customHeight="true" x14ac:dyDescent="0.2">
      <c r="C988" s="474"/>
      <c r="D988" s="474"/>
      <c r="E988" s="474"/>
      <c r="F988" s="474"/>
      <c r="G988" s="474"/>
      <c r="H988" s="474"/>
      <c r="I988" s="474"/>
      <c r="J988" s="474"/>
      <c r="K988" s="474"/>
      <c r="L988" s="474"/>
      <c r="M988" s="474"/>
      <c r="N988" s="474"/>
      <c r="O988" s="474"/>
      <c r="P988" s="474"/>
      <c r="Q988" s="474"/>
    </row>
    <row r="989" ht="25.15" customHeight="true" x14ac:dyDescent="0.2">
      <c r="C989" s="474"/>
      <c r="D989" s="474"/>
      <c r="E989" s="474"/>
      <c r="F989" s="474"/>
      <c r="G989" s="474"/>
      <c r="H989" s="474"/>
      <c r="I989" s="474"/>
      <c r="J989" s="474"/>
      <c r="K989" s="474"/>
      <c r="L989" s="474"/>
      <c r="M989" s="474"/>
      <c r="N989" s="474"/>
      <c r="O989" s="474"/>
      <c r="P989" s="474"/>
      <c r="Q989" s="474"/>
    </row>
    <row r="990" ht="25.15" customHeight="true" x14ac:dyDescent="0.2">
      <c r="C990" s="474"/>
      <c r="D990" s="474"/>
      <c r="E990" s="474"/>
      <c r="F990" s="474"/>
      <c r="G990" s="474"/>
      <c r="H990" s="474"/>
      <c r="I990" s="474"/>
      <c r="J990" s="474"/>
      <c r="K990" s="474"/>
      <c r="L990" s="474"/>
      <c r="M990" s="474"/>
      <c r="N990" s="474"/>
      <c r="O990" s="474"/>
      <c r="P990" s="474"/>
      <c r="Q990" s="474"/>
    </row>
    <row r="991" ht="25.15" customHeight="true" x14ac:dyDescent="0.2">
      <c r="C991" s="474"/>
      <c r="D991" s="474"/>
      <c r="E991" s="474"/>
      <c r="F991" s="474"/>
      <c r="G991" s="474"/>
      <c r="H991" s="474"/>
      <c r="I991" s="474"/>
      <c r="J991" s="474"/>
      <c r="K991" s="474"/>
      <c r="L991" s="474"/>
      <c r="M991" s="474"/>
      <c r="N991" s="474"/>
      <c r="O991" s="474"/>
      <c r="P991" s="474"/>
      <c r="Q991" s="474"/>
    </row>
    <row r="992" ht="25.15" customHeight="true" x14ac:dyDescent="0.2">
      <c r="C992" s="474"/>
      <c r="D992" s="474"/>
      <c r="E992" s="474"/>
      <c r="F992" s="474"/>
      <c r="G992" s="474"/>
      <c r="H992" s="474"/>
      <c r="I992" s="474"/>
      <c r="J992" s="474"/>
      <c r="K992" s="474"/>
      <c r="L992" s="474"/>
      <c r="M992" s="474"/>
      <c r="N992" s="474"/>
      <c r="O992" s="474"/>
      <c r="P992" s="474"/>
      <c r="Q992" s="474"/>
    </row>
    <row r="993" ht="25.15" customHeight="true" x14ac:dyDescent="0.2">
      <c r="C993" s="474"/>
      <c r="D993" s="474"/>
      <c r="E993" s="474"/>
      <c r="F993" s="474"/>
      <c r="G993" s="474"/>
      <c r="H993" s="474"/>
      <c r="I993" s="474"/>
      <c r="J993" s="474"/>
      <c r="K993" s="474"/>
      <c r="L993" s="474"/>
      <c r="M993" s="474"/>
      <c r="N993" s="474"/>
      <c r="O993" s="474"/>
      <c r="P993" s="474"/>
      <c r="Q993" s="474"/>
    </row>
    <row r="994" ht="25.15" customHeight="true" x14ac:dyDescent="0.2">
      <c r="C994" s="474"/>
      <c r="D994" s="474"/>
      <c r="E994" s="474"/>
      <c r="F994" s="474"/>
      <c r="G994" s="474"/>
      <c r="H994" s="474"/>
      <c r="I994" s="474"/>
      <c r="J994" s="474"/>
      <c r="K994" s="474"/>
      <c r="L994" s="474"/>
      <c r="M994" s="474"/>
      <c r="N994" s="474"/>
      <c r="O994" s="474"/>
      <c r="P994" s="474"/>
      <c r="Q994" s="474"/>
    </row>
    <row r="995" ht="25.15" customHeight="true" x14ac:dyDescent="0.2">
      <c r="C995" s="474"/>
      <c r="D995" s="474"/>
      <c r="E995" s="474"/>
      <c r="F995" s="474"/>
      <c r="G995" s="474"/>
      <c r="H995" s="474"/>
      <c r="I995" s="474"/>
      <c r="J995" s="474"/>
      <c r="K995" s="474"/>
      <c r="L995" s="474"/>
      <c r="M995" s="474"/>
      <c r="N995" s="474"/>
      <c r="O995" s="474"/>
      <c r="P995" s="474"/>
      <c r="Q995" s="474"/>
    </row>
    <row r="996" ht="25.15" customHeight="true" x14ac:dyDescent="0.2">
      <c r="C996" s="474"/>
      <c r="D996" s="474"/>
      <c r="E996" s="474"/>
      <c r="F996" s="474"/>
      <c r="G996" s="474"/>
      <c r="H996" s="474"/>
      <c r="I996" s="474"/>
      <c r="J996" s="474"/>
      <c r="K996" s="474"/>
      <c r="L996" s="474"/>
      <c r="M996" s="474"/>
      <c r="N996" s="474"/>
      <c r="O996" s="474"/>
      <c r="P996" s="474"/>
      <c r="Q996" s="474"/>
    </row>
    <row r="997" ht="25.15" customHeight="true" x14ac:dyDescent="0.2">
      <c r="C997" s="474"/>
      <c r="D997" s="474"/>
      <c r="E997" s="474"/>
      <c r="F997" s="474"/>
      <c r="G997" s="474"/>
      <c r="H997" s="474"/>
      <c r="I997" s="474"/>
      <c r="J997" s="474"/>
      <c r="K997" s="474"/>
      <c r="L997" s="474"/>
      <c r="M997" s="474"/>
      <c r="N997" s="474"/>
      <c r="O997" s="474"/>
      <c r="P997" s="474"/>
      <c r="Q997" s="474"/>
    </row>
    <row r="998" ht="25.15" customHeight="true" x14ac:dyDescent="0.2">
      <c r="C998" s="474"/>
      <c r="D998" s="474"/>
      <c r="E998" s="474"/>
      <c r="F998" s="474"/>
      <c r="G998" s="474"/>
      <c r="H998" s="474"/>
      <c r="I998" s="474"/>
      <c r="J998" s="474"/>
      <c r="K998" s="474"/>
      <c r="L998" s="474"/>
      <c r="M998" s="474"/>
      <c r="N998" s="474"/>
      <c r="O998" s="474"/>
      <c r="P998" s="474"/>
      <c r="Q998" s="474"/>
    </row>
    <row r="999" ht="25.15" customHeight="true" x14ac:dyDescent="0.2">
      <c r="C999" s="474"/>
      <c r="D999" s="474"/>
      <c r="E999" s="474"/>
      <c r="F999" s="474"/>
      <c r="G999" s="474"/>
      <c r="H999" s="474"/>
      <c r="I999" s="474"/>
      <c r="J999" s="474"/>
      <c r="K999" s="474"/>
      <c r="L999" s="474"/>
      <c r="M999" s="474"/>
      <c r="N999" s="474"/>
      <c r="O999" s="474"/>
      <c r="P999" s="474"/>
      <c r="Q999" s="474"/>
    </row>
    <row r="1000" ht="25.15" customHeight="true" x14ac:dyDescent="0.2">
      <c r="C1000" s="474"/>
      <c r="D1000" s="474"/>
      <c r="E1000" s="474"/>
      <c r="F1000" s="474"/>
      <c r="G1000" s="474"/>
      <c r="H1000" s="474"/>
      <c r="I1000" s="474"/>
      <c r="J1000" s="474"/>
      <c r="K1000" s="474"/>
      <c r="L1000" s="474"/>
      <c r="M1000" s="474"/>
      <c r="N1000" s="474"/>
      <c r="O1000" s="474"/>
      <c r="P1000" s="474"/>
      <c r="Q1000" s="474"/>
    </row>
    <row r="1001" ht="25.15" customHeight="true" x14ac:dyDescent="0.2">
      <c r="C1001" s="474"/>
      <c r="D1001" s="474"/>
      <c r="E1001" s="474"/>
      <c r="F1001" s="474"/>
      <c r="G1001" s="474"/>
      <c r="H1001" s="474"/>
      <c r="I1001" s="474"/>
      <c r="J1001" s="474"/>
      <c r="K1001" s="474"/>
      <c r="L1001" s="474"/>
      <c r="M1001" s="474"/>
      <c r="N1001" s="474"/>
      <c r="O1001" s="474"/>
      <c r="P1001" s="474"/>
      <c r="Q1001" s="474"/>
    </row>
    <row r="1002" ht="25.15" customHeight="true" x14ac:dyDescent="0.2">
      <c r="C1002" s="474"/>
      <c r="D1002" s="474"/>
      <c r="E1002" s="474"/>
      <c r="F1002" s="474"/>
      <c r="G1002" s="474"/>
      <c r="H1002" s="474"/>
      <c r="I1002" s="474"/>
      <c r="J1002" s="474"/>
      <c r="K1002" s="474"/>
      <c r="L1002" s="474"/>
      <c r="M1002" s="474"/>
      <c r="N1002" s="474"/>
      <c r="O1002" s="474"/>
      <c r="P1002" s="474"/>
      <c r="Q1002" s="474"/>
    </row>
    <row r="1003" ht="25.15" customHeight="true" x14ac:dyDescent="0.2">
      <c r="C1003" s="474"/>
      <c r="D1003" s="474"/>
      <c r="E1003" s="474"/>
      <c r="F1003" s="474"/>
      <c r="G1003" s="474"/>
      <c r="H1003" s="474"/>
      <c r="I1003" s="474"/>
      <c r="J1003" s="474"/>
      <c r="K1003" s="474"/>
      <c r="L1003" s="474"/>
      <c r="M1003" s="474"/>
      <c r="N1003" s="474"/>
      <c r="O1003" s="474"/>
      <c r="P1003" s="474"/>
      <c r="Q1003" s="474"/>
    </row>
    <row r="1004" ht="25.15" customHeight="true" x14ac:dyDescent="0.2">
      <c r="C1004" s="474"/>
      <c r="D1004" s="474"/>
      <c r="E1004" s="474"/>
      <c r="F1004" s="474"/>
      <c r="G1004" s="474"/>
      <c r="H1004" s="474"/>
      <c r="I1004" s="474"/>
      <c r="J1004" s="474"/>
      <c r="K1004" s="474"/>
      <c r="L1004" s="474"/>
      <c r="M1004" s="474"/>
      <c r="N1004" s="474"/>
      <c r="O1004" s="474"/>
      <c r="P1004" s="474"/>
      <c r="Q1004" s="474"/>
    </row>
    <row r="1005" ht="25.15" customHeight="true" x14ac:dyDescent="0.2">
      <c r="C1005" s="474"/>
      <c r="D1005" s="474"/>
      <c r="E1005" s="474"/>
      <c r="F1005" s="474"/>
      <c r="G1005" s="474"/>
      <c r="H1005" s="474"/>
      <c r="I1005" s="474"/>
      <c r="J1005" s="474"/>
      <c r="K1005" s="474"/>
      <c r="L1005" s="474"/>
      <c r="M1005" s="474"/>
      <c r="N1005" s="474"/>
      <c r="O1005" s="474"/>
      <c r="P1005" s="474"/>
      <c r="Q1005" s="474"/>
    </row>
    <row r="1006" ht="25.15" customHeight="true" x14ac:dyDescent="0.2">
      <c r="C1006" s="474"/>
      <c r="D1006" s="474"/>
      <c r="E1006" s="474"/>
      <c r="F1006" s="474"/>
      <c r="G1006" s="474"/>
      <c r="H1006" s="474"/>
      <c r="I1006" s="474"/>
      <c r="J1006" s="474"/>
      <c r="K1006" s="474"/>
      <c r="L1006" s="474"/>
      <c r="M1006" s="474"/>
      <c r="N1006" s="474"/>
      <c r="O1006" s="474"/>
      <c r="P1006" s="474"/>
      <c r="Q1006" s="474"/>
    </row>
    <row r="1007" ht="25.15" customHeight="true" x14ac:dyDescent="0.2">
      <c r="C1007" s="474"/>
      <c r="D1007" s="474"/>
      <c r="E1007" s="474"/>
      <c r="F1007" s="474"/>
      <c r="G1007" s="474"/>
      <c r="H1007" s="474"/>
      <c r="I1007" s="474"/>
      <c r="J1007" s="474"/>
      <c r="K1007" s="474"/>
      <c r="L1007" s="474"/>
      <c r="M1007" s="474"/>
      <c r="N1007" s="474"/>
      <c r="O1007" s="474"/>
      <c r="P1007" s="474"/>
      <c r="Q1007" s="474"/>
    </row>
    <row r="1008" ht="25.15" customHeight="true" x14ac:dyDescent="0.2">
      <c r="C1008" s="474"/>
      <c r="D1008" s="474"/>
      <c r="E1008" s="474"/>
      <c r="F1008" s="474"/>
      <c r="G1008" s="474"/>
      <c r="H1008" s="474"/>
      <c r="I1008" s="474"/>
      <c r="J1008" s="474"/>
      <c r="K1008" s="474"/>
      <c r="L1008" s="474"/>
      <c r="M1008" s="474"/>
      <c r="N1008" s="474"/>
      <c r="O1008" s="474"/>
      <c r="P1008" s="474"/>
      <c r="Q1008" s="474"/>
    </row>
    <row r="1009" ht="25.15" customHeight="true" x14ac:dyDescent="0.2">
      <c r="C1009" s="474"/>
      <c r="D1009" s="474"/>
      <c r="E1009" s="474"/>
      <c r="F1009" s="474"/>
      <c r="G1009" s="474"/>
      <c r="H1009" s="474"/>
      <c r="I1009" s="474"/>
      <c r="J1009" s="474"/>
      <c r="K1009" s="474"/>
      <c r="L1009" s="474"/>
      <c r="M1009" s="474"/>
      <c r="N1009" s="474"/>
      <c r="O1009" s="474"/>
      <c r="P1009" s="474"/>
      <c r="Q1009" s="474"/>
    </row>
    <row r="1010" ht="25.15" customHeight="true" x14ac:dyDescent="0.2">
      <c r="C1010" s="474"/>
      <c r="D1010" s="474"/>
      <c r="E1010" s="474"/>
      <c r="F1010" s="474"/>
      <c r="G1010" s="474"/>
      <c r="H1010" s="474"/>
      <c r="I1010" s="474"/>
      <c r="J1010" s="474"/>
      <c r="K1010" s="474"/>
      <c r="L1010" s="474"/>
      <c r="M1010" s="474"/>
      <c r="N1010" s="474"/>
      <c r="O1010" s="474"/>
      <c r="P1010" s="474"/>
      <c r="Q1010" s="474"/>
    </row>
    <row r="1011" ht="25.15" customHeight="true" x14ac:dyDescent="0.2">
      <c r="C1011" s="474"/>
      <c r="D1011" s="474"/>
      <c r="E1011" s="474"/>
      <c r="F1011" s="474"/>
      <c r="G1011" s="474"/>
      <c r="H1011" s="474"/>
      <c r="I1011" s="474"/>
      <c r="J1011" s="474"/>
      <c r="K1011" s="474"/>
      <c r="L1011" s="474"/>
      <c r="M1011" s="474"/>
      <c r="N1011" s="474"/>
      <c r="O1011" s="474"/>
      <c r="P1011" s="474"/>
      <c r="Q1011" s="474"/>
    </row>
    <row r="1012" ht="25.15" customHeight="true" x14ac:dyDescent="0.2">
      <c r="C1012" s="474"/>
      <c r="D1012" s="474"/>
      <c r="E1012" s="474"/>
      <c r="F1012" s="474"/>
      <c r="G1012" s="474"/>
      <c r="H1012" s="474"/>
      <c r="I1012" s="474"/>
      <c r="J1012" s="474"/>
      <c r="K1012" s="474"/>
      <c r="L1012" s="474"/>
      <c r="M1012" s="474"/>
      <c r="N1012" s="474"/>
      <c r="O1012" s="474"/>
      <c r="P1012" s="474"/>
      <c r="Q1012" s="474"/>
    </row>
    <row r="1013" ht="25.15" customHeight="true" x14ac:dyDescent="0.2">
      <c r="C1013" s="474"/>
      <c r="D1013" s="474"/>
      <c r="E1013" s="474"/>
      <c r="F1013" s="474"/>
      <c r="G1013" s="474"/>
      <c r="H1013" s="474"/>
      <c r="I1013" s="474"/>
      <c r="J1013" s="474"/>
      <c r="K1013" s="474"/>
      <c r="L1013" s="474"/>
      <c r="M1013" s="474"/>
      <c r="N1013" s="474"/>
      <c r="O1013" s="474"/>
      <c r="P1013" s="474"/>
      <c r="Q1013" s="474"/>
    </row>
    <row r="1014" ht="25.15" customHeight="true" x14ac:dyDescent="0.2">
      <c r="C1014" s="474"/>
      <c r="D1014" s="474"/>
      <c r="E1014" s="474"/>
      <c r="F1014" s="474"/>
      <c r="G1014" s="474"/>
      <c r="H1014" s="474"/>
      <c r="I1014" s="474"/>
      <c r="J1014" s="474"/>
      <c r="K1014" s="474"/>
      <c r="L1014" s="474"/>
      <c r="M1014" s="474"/>
      <c r="N1014" s="474"/>
      <c r="O1014" s="474"/>
      <c r="P1014" s="474"/>
      <c r="Q1014" s="474"/>
    </row>
    <row r="1015" ht="25.15" customHeight="true" x14ac:dyDescent="0.2">
      <c r="C1015" s="474"/>
      <c r="D1015" s="474"/>
      <c r="E1015" s="474"/>
      <c r="F1015" s="474"/>
      <c r="G1015" s="474"/>
      <c r="H1015" s="474"/>
      <c r="I1015" s="474"/>
      <c r="J1015" s="474"/>
      <c r="K1015" s="474"/>
      <c r="L1015" s="474"/>
      <c r="M1015" s="474"/>
      <c r="N1015" s="474"/>
      <c r="O1015" s="474"/>
      <c r="P1015" s="474"/>
      <c r="Q1015" s="474"/>
    </row>
    <row r="1016" ht="25.15" customHeight="true" x14ac:dyDescent="0.2">
      <c r="C1016" s="474"/>
      <c r="D1016" s="474"/>
      <c r="E1016" s="474"/>
      <c r="F1016" s="474"/>
      <c r="G1016" s="474"/>
      <c r="H1016" s="474"/>
      <c r="I1016" s="474"/>
      <c r="J1016" s="474"/>
      <c r="K1016" s="474"/>
      <c r="L1016" s="474"/>
      <c r="M1016" s="474"/>
      <c r="N1016" s="474"/>
      <c r="O1016" s="474"/>
      <c r="P1016" s="474"/>
      <c r="Q1016" s="474"/>
    </row>
    <row r="1017" ht="25.15" customHeight="true" x14ac:dyDescent="0.2">
      <c r="C1017" s="474"/>
      <c r="D1017" s="474"/>
      <c r="E1017" s="474"/>
      <c r="F1017" s="474"/>
      <c r="G1017" s="474"/>
      <c r="H1017" s="474"/>
      <c r="I1017" s="474"/>
      <c r="J1017" s="474"/>
      <c r="K1017" s="474"/>
      <c r="L1017" s="474"/>
      <c r="M1017" s="474"/>
      <c r="N1017" s="474"/>
      <c r="O1017" s="474"/>
      <c r="P1017" s="474"/>
      <c r="Q1017" s="474"/>
    </row>
    <row r="1018" ht="25.15" customHeight="true" x14ac:dyDescent="0.2">
      <c r="C1018" s="474"/>
      <c r="D1018" s="474"/>
      <c r="E1018" s="474"/>
      <c r="F1018" s="474"/>
      <c r="G1018" s="474"/>
      <c r="H1018" s="474"/>
      <c r="I1018" s="474"/>
      <c r="J1018" s="474"/>
      <c r="K1018" s="474"/>
      <c r="L1018" s="474"/>
      <c r="M1018" s="474"/>
      <c r="N1018" s="474"/>
      <c r="O1018" s="474"/>
      <c r="P1018" s="474"/>
      <c r="Q1018" s="474"/>
    </row>
    <row r="1019" ht="25.15" customHeight="true" x14ac:dyDescent="0.2">
      <c r="C1019" s="474"/>
      <c r="D1019" s="474"/>
      <c r="E1019" s="474"/>
      <c r="F1019" s="474"/>
      <c r="G1019" s="474"/>
      <c r="H1019" s="474"/>
      <c r="I1019" s="474"/>
      <c r="J1019" s="474"/>
      <c r="K1019" s="474"/>
      <c r="L1019" s="474"/>
      <c r="M1019" s="474"/>
      <c r="N1019" s="474"/>
      <c r="O1019" s="474"/>
      <c r="P1019" s="474"/>
      <c r="Q1019" s="474"/>
    </row>
    <row r="1020" ht="25.15" customHeight="true" x14ac:dyDescent="0.2">
      <c r="C1020" s="474"/>
      <c r="D1020" s="474"/>
      <c r="E1020" s="474"/>
      <c r="F1020" s="474"/>
      <c r="G1020" s="474"/>
      <c r="H1020" s="474"/>
      <c r="I1020" s="474"/>
      <c r="J1020" s="474"/>
      <c r="K1020" s="474"/>
      <c r="L1020" s="474"/>
      <c r="M1020" s="474"/>
      <c r="N1020" s="474"/>
      <c r="O1020" s="474"/>
      <c r="P1020" s="474"/>
      <c r="Q1020" s="474"/>
    </row>
    <row r="1021" ht="25.15" customHeight="true" x14ac:dyDescent="0.2">
      <c r="C1021" s="474"/>
      <c r="D1021" s="474"/>
      <c r="E1021" s="474"/>
      <c r="F1021" s="474"/>
      <c r="G1021" s="474"/>
      <c r="H1021" s="474"/>
      <c r="I1021" s="474"/>
      <c r="J1021" s="474"/>
      <c r="K1021" s="474"/>
      <c r="L1021" s="474"/>
      <c r="M1021" s="474"/>
      <c r="N1021" s="474"/>
      <c r="O1021" s="474"/>
      <c r="P1021" s="474"/>
      <c r="Q1021" s="474"/>
    </row>
    <row r="1022" ht="25.15" customHeight="true" x14ac:dyDescent="0.2">
      <c r="C1022" s="474"/>
      <c r="D1022" s="474"/>
      <c r="E1022" s="474"/>
      <c r="F1022" s="474"/>
      <c r="G1022" s="474"/>
      <c r="H1022" s="474"/>
      <c r="I1022" s="474"/>
      <c r="J1022" s="474"/>
      <c r="K1022" s="474"/>
      <c r="L1022" s="474"/>
      <c r="M1022" s="474"/>
      <c r="N1022" s="474"/>
      <c r="O1022" s="474"/>
      <c r="P1022" s="474"/>
      <c r="Q1022" s="474"/>
    </row>
    <row r="1023" ht="25.15" customHeight="true" x14ac:dyDescent="0.2">
      <c r="C1023" s="474"/>
      <c r="D1023" s="474"/>
      <c r="E1023" s="474"/>
      <c r="F1023" s="474"/>
      <c r="G1023" s="474"/>
      <c r="H1023" s="474"/>
      <c r="I1023" s="474"/>
      <c r="J1023" s="474"/>
      <c r="K1023" s="474"/>
      <c r="L1023" s="474"/>
      <c r="M1023" s="474"/>
      <c r="N1023" s="474"/>
      <c r="O1023" s="474"/>
      <c r="P1023" s="474"/>
      <c r="Q1023" s="474"/>
    </row>
    <row r="1024" ht="25.15" customHeight="true" x14ac:dyDescent="0.2">
      <c r="C1024" s="474"/>
      <c r="D1024" s="474"/>
      <c r="E1024" s="474"/>
      <c r="F1024" s="474"/>
      <c r="G1024" s="474"/>
      <c r="H1024" s="474"/>
      <c r="I1024" s="474"/>
      <c r="J1024" s="474"/>
      <c r="K1024" s="474"/>
      <c r="L1024" s="474"/>
      <c r="M1024" s="474"/>
      <c r="N1024" s="474"/>
      <c r="O1024" s="474"/>
      <c r="P1024" s="474"/>
      <c r="Q1024" s="474"/>
    </row>
    <row r="1025" s="175" customFormat="true" ht="21" customHeight="true" x14ac:dyDescent="0.2">
      <c r="A1025" s="1174" t="s">
        <v>282</v>
      </c>
      <c r="B1025" s="1174"/>
      <c r="C1025" s="1174"/>
      <c r="AB1025" s="168"/>
      <c r="AC1025" s="168"/>
      <c r="AD1025" s="168"/>
      <c r="AE1025" s="168"/>
      <c r="AF1025" s="168"/>
      <c r="AG1025" s="168"/>
      <c r="AH1025" s="168"/>
      <c r="AI1025" s="168"/>
      <c r="AJ1025" s="168"/>
      <c r="AK1025" s="168"/>
      <c r="AL1025" s="168"/>
      <c r="AM1025" s="168"/>
      <c r="AN1025" s="168"/>
      <c r="AO1025" s="168"/>
      <c r="AP1025" s="168"/>
      <c r="AQ1025" s="168"/>
      <c r="AR1025" s="168"/>
      <c r="AS1025" s="168"/>
      <c r="AT1025" s="168"/>
      <c r="AU1025" s="168"/>
      <c r="AV1025" s="168"/>
      <c r="AW1025" s="168"/>
      <c r="AX1025" s="168"/>
      <c r="AY1025" s="168"/>
      <c r="AZ1025" s="168"/>
      <c r="BA1025" s="183"/>
      <c r="BB1025" s="258"/>
      <c r="BC1025"/>
      <c r="BD1025"/>
      <c r="BE1025"/>
      <c r="BF1025"/>
      <c r="BG1025"/>
      <c r="BH1025"/>
      <c r="BI1025"/>
      <c r="BJ1025"/>
      <c r="BK1025"/>
      <c r="BL1025"/>
      <c r="BM1025"/>
      <c r="BN1025"/>
      <c r="BO1025"/>
      <c r="BP1025"/>
      <c r="BQ1025"/>
      <c r="BR1025"/>
      <c r="BS1025"/>
      <c r="BT1025"/>
      <c r="BU1025"/>
      <c r="BV1025"/>
      <c r="BW1025"/>
      <c r="BX1025"/>
      <c r="BY1025" s="183"/>
      <c r="BZ1025" s="185"/>
      <c r="CA1025" s="185"/>
      <c r="CB1025" s="185"/>
      <c r="CC1025" s="185"/>
      <c r="CD1025" s="185"/>
      <c r="CE1025" s="185"/>
      <c r="CF1025" s="185"/>
      <c r="CG1025" s="185"/>
      <c r="CH1025" s="185"/>
      <c r="CI1025" s="185"/>
      <c r="CJ1025" s="185"/>
      <c r="CK1025" s="185"/>
      <c r="CL1025" s="185"/>
      <c r="CM1025" s="185"/>
      <c r="CN1025" s="185"/>
      <c r="CO1025" s="185"/>
      <c r="CP1025" s="185"/>
      <c r="CQ1025" s="185"/>
      <c r="CR1025" s="185"/>
      <c r="CS1025" s="185"/>
      <c r="CT1025" s="185"/>
      <c r="CU1025" s="185"/>
      <c r="CV1025" s="185"/>
      <c r="CW1025" s="185"/>
      <c r="CX1025" s="185"/>
      <c r="CY1025" s="185"/>
      <c r="CZ1025" s="185"/>
    </row>
    <row r="1026" s="175" customFormat="true" ht="15.95" customHeight="true" x14ac:dyDescent="0.2">
      <c r="A1026" s="1133" t="s">
        <v>177</v>
      </c>
      <c r="B1026" s="1133"/>
      <c r="C1026" s="375" t="s">
        <v>178</v>
      </c>
      <c r="AB1026" s="168"/>
      <c r="AC1026" s="168"/>
      <c r="AD1026" s="168"/>
      <c r="AE1026" s="168"/>
      <c r="AF1026" s="168"/>
      <c r="AG1026" s="168"/>
      <c r="AH1026" s="168"/>
      <c r="AI1026" s="168"/>
      <c r="AJ1026" s="168"/>
      <c r="AK1026" s="168"/>
      <c r="AL1026" s="168"/>
      <c r="AM1026" s="168"/>
      <c r="AN1026" s="168"/>
      <c r="AO1026" s="168"/>
      <c r="AP1026" s="168"/>
      <c r="AQ1026" s="168"/>
      <c r="AR1026" s="168"/>
      <c r="AS1026" s="168"/>
      <c r="AT1026" s="168"/>
      <c r="AU1026" s="168"/>
      <c r="AV1026" s="168"/>
      <c r="AW1026" s="168"/>
      <c r="AX1026" s="168"/>
      <c r="AY1026" s="168"/>
      <c r="AZ1026" s="168"/>
      <c r="BA1026" s="183"/>
      <c r="BB1026" s="258"/>
      <c r="BC1026"/>
      <c r="BD1026"/>
      <c r="BE1026"/>
      <c r="BF1026"/>
      <c r="BG1026"/>
      <c r="BH1026"/>
      <c r="BI1026"/>
      <c r="BJ1026"/>
      <c r="BK1026"/>
      <c r="BL1026"/>
      <c r="BM1026"/>
      <c r="BN1026"/>
      <c r="BO1026"/>
      <c r="BP1026"/>
      <c r="BQ1026"/>
      <c r="BR1026"/>
      <c r="BS1026"/>
      <c r="BT1026"/>
      <c r="BU1026"/>
      <c r="BV1026"/>
      <c r="BW1026"/>
      <c r="BX1026"/>
      <c r="BY1026" s="183"/>
      <c r="BZ1026" s="185"/>
      <c r="CA1026" s="185"/>
      <c r="CB1026" s="185"/>
      <c r="CC1026" s="185"/>
      <c r="CD1026" s="185"/>
      <c r="CE1026" s="185"/>
      <c r="CF1026" s="185"/>
      <c r="CG1026" s="185"/>
      <c r="CH1026" s="185"/>
      <c r="CI1026" s="185"/>
      <c r="CJ1026" s="185"/>
      <c r="CK1026" s="185"/>
      <c r="CL1026" s="185"/>
      <c r="CM1026" s="185"/>
      <c r="CN1026" s="185"/>
      <c r="CO1026" s="185"/>
      <c r="CP1026" s="185"/>
      <c r="CQ1026" s="185"/>
      <c r="CR1026" s="185"/>
      <c r="CS1026" s="185"/>
      <c r="CT1026" s="185"/>
      <c r="CU1026" s="185"/>
      <c r="CV1026" s="185"/>
      <c r="CW1026" s="185"/>
      <c r="CX1026" s="185"/>
      <c r="CY1026" s="185"/>
      <c r="CZ1026" s="185"/>
    </row>
    <row r="1027" s="175" customFormat="true" ht="17.1" hidden="true" customHeight="true" x14ac:dyDescent="0.2">
      <c r="A1027" s="376" t="s">
        <v>179</v>
      </c>
      <c r="B1027" s="377" t="s">
        <v>180</v>
      </c>
      <c r="C1027" s="378">
        <v>9285</v>
      </c>
      <c r="AB1027" s="168"/>
      <c r="AC1027" s="168"/>
      <c r="AD1027" s="168"/>
      <c r="AE1027" s="168"/>
      <c r="AF1027" s="168"/>
      <c r="AG1027" s="168"/>
      <c r="AH1027" s="168"/>
      <c r="AI1027" s="168"/>
      <c r="AJ1027" s="168"/>
      <c r="AK1027" s="168"/>
      <c r="AL1027" s="168"/>
      <c r="AM1027" s="168"/>
      <c r="AN1027" s="168"/>
      <c r="AO1027" s="168"/>
      <c r="AP1027" s="168"/>
      <c r="AQ1027" s="168"/>
      <c r="AR1027" s="168"/>
      <c r="AS1027" s="168"/>
      <c r="AT1027" s="168"/>
      <c r="AU1027" s="168"/>
      <c r="AV1027" s="168"/>
      <c r="AW1027" s="168"/>
      <c r="AX1027" s="168"/>
      <c r="AY1027" s="168"/>
      <c r="AZ1027" s="168"/>
      <c r="BA1027" s="183"/>
      <c r="BB1027" s="258"/>
      <c r="BC1027"/>
      <c r="BD1027"/>
      <c r="BE1027"/>
      <c r="BF1027"/>
      <c r="BG1027"/>
      <c r="BH1027"/>
      <c r="BI1027"/>
      <c r="BJ1027"/>
      <c r="BK1027"/>
      <c r="BL1027"/>
      <c r="BM1027"/>
      <c r="BN1027"/>
      <c r="BO1027"/>
      <c r="BP1027"/>
      <c r="BQ1027"/>
      <c r="BR1027"/>
      <c r="BS1027"/>
      <c r="BT1027"/>
      <c r="BU1027"/>
      <c r="BV1027"/>
      <c r="BW1027"/>
      <c r="BX1027"/>
      <c r="BY1027" s="183"/>
      <c r="BZ1027" s="185"/>
      <c r="CA1027" s="185"/>
      <c r="CB1027" s="185"/>
      <c r="CC1027" s="185"/>
      <c r="CD1027" s="185"/>
      <c r="CE1027" s="185"/>
      <c r="CF1027" s="185"/>
      <c r="CG1027" s="185"/>
      <c r="CH1027" s="185"/>
      <c r="CI1027" s="185"/>
      <c r="CJ1027" s="185"/>
      <c r="CK1027" s="185"/>
      <c r="CL1027" s="185"/>
      <c r="CM1027" s="185"/>
      <c r="CN1027" s="185"/>
      <c r="CO1027" s="185"/>
      <c r="CP1027" s="185"/>
      <c r="CQ1027" s="185"/>
      <c r="CR1027" s="185"/>
      <c r="CS1027" s="185"/>
      <c r="CT1027" s="185"/>
      <c r="CU1027" s="185"/>
      <c r="CV1027" s="185"/>
      <c r="CW1027" s="185"/>
      <c r="CX1027" s="185"/>
      <c r="CY1027" s="185"/>
      <c r="CZ1027" s="185"/>
    </row>
    <row r="1028" s="175" customFormat="true" ht="17.1" hidden="true" customHeight="true" x14ac:dyDescent="0.2">
      <c r="A1028" s="379" t="s">
        <v>181</v>
      </c>
      <c r="B1028" s="380" t="s">
        <v>180</v>
      </c>
      <c r="C1028" s="381">
        <v>9285</v>
      </c>
      <c r="AB1028" s="168"/>
      <c r="AC1028" s="168"/>
      <c r="AD1028" s="168"/>
      <c r="AE1028" s="168"/>
      <c r="AF1028" s="168"/>
      <c r="AG1028" s="168"/>
      <c r="AH1028" s="168"/>
      <c r="AI1028" s="168"/>
      <c r="AJ1028" s="168"/>
      <c r="AK1028" s="168"/>
      <c r="AL1028" s="168"/>
      <c r="AM1028" s="168"/>
      <c r="AN1028" s="168"/>
      <c r="AO1028" s="168"/>
      <c r="AP1028" s="168"/>
      <c r="AQ1028" s="168"/>
      <c r="AR1028" s="168"/>
      <c r="AS1028" s="168"/>
      <c r="AT1028" s="168"/>
      <c r="AU1028" s="168"/>
      <c r="AV1028" s="168"/>
      <c r="AW1028" s="168"/>
      <c r="AX1028" s="168"/>
      <c r="AY1028" s="168"/>
      <c r="AZ1028" s="168"/>
      <c r="BA1028" s="183"/>
      <c r="BB1028" s="258"/>
      <c r="BC1028"/>
      <c r="BD1028"/>
      <c r="BE1028"/>
      <c r="BF1028"/>
      <c r="BG1028"/>
      <c r="BH1028"/>
      <c r="BI1028"/>
      <c r="BJ1028"/>
      <c r="BK1028"/>
      <c r="BL1028"/>
      <c r="BM1028"/>
      <c r="BN1028"/>
      <c r="BO1028"/>
      <c r="BP1028"/>
      <c r="BQ1028"/>
      <c r="BR1028"/>
      <c r="BS1028"/>
      <c r="BT1028"/>
      <c r="BU1028"/>
      <c r="BV1028"/>
      <c r="BW1028"/>
      <c r="BX1028"/>
      <c r="BY1028" s="183"/>
      <c r="BZ1028" s="185"/>
      <c r="CA1028" s="185"/>
      <c r="CB1028" s="185"/>
      <c r="CC1028" s="185"/>
      <c r="CD1028" s="185"/>
      <c r="CE1028" s="185"/>
      <c r="CF1028" s="185"/>
      <c r="CG1028" s="185"/>
      <c r="CH1028" s="185"/>
      <c r="CI1028" s="185"/>
      <c r="CJ1028" s="185"/>
      <c r="CK1028" s="185"/>
      <c r="CL1028" s="185"/>
      <c r="CM1028" s="185"/>
      <c r="CN1028" s="185"/>
      <c r="CO1028" s="185"/>
      <c r="CP1028" s="185"/>
      <c r="CQ1028" s="185"/>
      <c r="CR1028" s="185"/>
      <c r="CS1028" s="185"/>
      <c r="CT1028" s="185"/>
      <c r="CU1028" s="185"/>
      <c r="CV1028" s="185"/>
      <c r="CW1028" s="185"/>
      <c r="CX1028" s="185"/>
      <c r="CY1028" s="185"/>
      <c r="CZ1028" s="185"/>
    </row>
    <row r="1029" s="175" customFormat="true" ht="17.1" hidden="true" customHeight="true" x14ac:dyDescent="0.2">
      <c r="A1029" s="379" t="s">
        <v>182</v>
      </c>
      <c r="B1029" s="380" t="s">
        <v>180</v>
      </c>
      <c r="C1029" s="381">
        <v>9285</v>
      </c>
      <c r="AB1029" s="168"/>
      <c r="AC1029" s="168"/>
      <c r="AD1029" s="168"/>
      <c r="AE1029" s="168"/>
      <c r="AF1029" s="168"/>
      <c r="AG1029" s="168"/>
      <c r="AH1029" s="168"/>
      <c r="AI1029" s="168"/>
      <c r="AJ1029" s="168"/>
      <c r="AK1029" s="168"/>
      <c r="AL1029" s="168"/>
      <c r="AM1029" s="168"/>
      <c r="AN1029" s="168"/>
      <c r="AO1029" s="168"/>
      <c r="AP1029" s="168"/>
      <c r="AQ1029" s="168"/>
      <c r="AR1029" s="168"/>
      <c r="AS1029" s="168"/>
      <c r="AT1029" s="168"/>
      <c r="AU1029" s="168"/>
      <c r="AV1029" s="168"/>
      <c r="AW1029" s="168"/>
      <c r="AX1029" s="168"/>
      <c r="AY1029" s="168"/>
      <c r="AZ1029" s="168"/>
      <c r="BA1029" s="183"/>
      <c r="BB1029" s="258"/>
      <c r="BC1029"/>
      <c r="BD1029"/>
      <c r="BE1029"/>
      <c r="BF1029"/>
      <c r="BG1029"/>
      <c r="BH1029"/>
      <c r="BI1029"/>
      <c r="BJ1029"/>
      <c r="BK1029"/>
      <c r="BL1029"/>
      <c r="BM1029"/>
      <c r="BN1029"/>
      <c r="BO1029"/>
      <c r="BP1029"/>
      <c r="BQ1029"/>
      <c r="BR1029"/>
      <c r="BS1029"/>
      <c r="BT1029"/>
      <c r="BU1029"/>
      <c r="BV1029"/>
      <c r="BW1029"/>
      <c r="BX1029"/>
      <c r="BY1029" s="183"/>
      <c r="BZ1029" s="185"/>
      <c r="CA1029" s="185"/>
      <c r="CB1029" s="185"/>
      <c r="CC1029" s="185"/>
      <c r="CD1029" s="185"/>
      <c r="CE1029" s="185"/>
      <c r="CF1029" s="185"/>
      <c r="CG1029" s="185"/>
      <c r="CH1029" s="185"/>
      <c r="CI1029" s="185"/>
      <c r="CJ1029" s="185"/>
      <c r="CK1029" s="185"/>
      <c r="CL1029" s="185"/>
      <c r="CM1029" s="185"/>
      <c r="CN1029" s="185"/>
      <c r="CO1029" s="185"/>
      <c r="CP1029" s="185"/>
      <c r="CQ1029" s="185"/>
      <c r="CR1029" s="185"/>
      <c r="CS1029" s="185"/>
      <c r="CT1029" s="185"/>
      <c r="CU1029" s="185"/>
      <c r="CV1029" s="185"/>
      <c r="CW1029" s="185"/>
      <c r="CX1029" s="185"/>
      <c r="CY1029" s="185"/>
      <c r="CZ1029" s="185"/>
    </row>
    <row r="1030" s="175" customFormat="true" ht="17.1" hidden="true" customHeight="true" x14ac:dyDescent="0.2">
      <c r="A1030" s="379" t="s">
        <v>183</v>
      </c>
      <c r="B1030" s="380" t="s">
        <v>180</v>
      </c>
      <c r="C1030" s="381">
        <v>9285</v>
      </c>
      <c r="AB1030" s="168"/>
      <c r="AC1030" s="168"/>
      <c r="AD1030" s="168"/>
      <c r="AE1030" s="168"/>
      <c r="AF1030" s="168"/>
      <c r="AG1030" s="168"/>
      <c r="AH1030" s="168"/>
      <c r="AI1030" s="168"/>
      <c r="AJ1030" s="168"/>
      <c r="AK1030" s="168"/>
      <c r="AL1030" s="168"/>
      <c r="AM1030" s="168"/>
      <c r="AN1030" s="168"/>
      <c r="AO1030" s="168"/>
      <c r="AP1030" s="168"/>
      <c r="AQ1030" s="168"/>
      <c r="AR1030" s="168"/>
      <c r="AS1030" s="168"/>
      <c r="AT1030" s="168"/>
      <c r="AU1030" s="168"/>
      <c r="AV1030" s="168"/>
      <c r="AW1030" s="168"/>
      <c r="AX1030" s="168"/>
      <c r="AY1030" s="168"/>
      <c r="AZ1030" s="168"/>
      <c r="BA1030" s="183"/>
      <c r="BB1030" s="258"/>
      <c r="BC1030"/>
      <c r="BD1030"/>
      <c r="BE1030"/>
      <c r="BF1030"/>
      <c r="BG1030"/>
      <c r="BH1030"/>
      <c r="BI1030"/>
      <c r="BJ1030"/>
      <c r="BK1030"/>
      <c r="BL1030"/>
      <c r="BM1030"/>
      <c r="BN1030"/>
      <c r="BO1030"/>
      <c r="BP1030"/>
      <c r="BQ1030"/>
      <c r="BR1030"/>
      <c r="BS1030"/>
      <c r="BT1030"/>
      <c r="BU1030"/>
      <c r="BV1030"/>
      <c r="BW1030"/>
      <c r="BX1030"/>
      <c r="BY1030" s="183"/>
      <c r="BZ1030" s="185"/>
      <c r="CA1030" s="185"/>
      <c r="CB1030" s="185"/>
      <c r="CC1030" s="185"/>
      <c r="CD1030" s="185"/>
      <c r="CE1030" s="185"/>
      <c r="CF1030" s="185"/>
      <c r="CG1030" s="185"/>
      <c r="CH1030" s="185"/>
      <c r="CI1030" s="185"/>
      <c r="CJ1030" s="185"/>
      <c r="CK1030" s="185"/>
      <c r="CL1030" s="185"/>
      <c r="CM1030" s="185"/>
      <c r="CN1030" s="185"/>
      <c r="CO1030" s="185"/>
      <c r="CP1030" s="185"/>
      <c r="CQ1030" s="185"/>
      <c r="CR1030" s="185"/>
      <c r="CS1030" s="185"/>
      <c r="CT1030" s="185"/>
      <c r="CU1030" s="185"/>
      <c r="CV1030" s="185"/>
      <c r="CW1030" s="185"/>
      <c r="CX1030" s="185"/>
      <c r="CY1030" s="185"/>
      <c r="CZ1030" s="185"/>
    </row>
    <row r="1031" s="175" customFormat="true" ht="17.1" customHeight="true" x14ac:dyDescent="0.2">
      <c r="A1031" s="1134" t="s">
        <v>184</v>
      </c>
      <c r="B1031" s="380" t="s">
        <v>185</v>
      </c>
      <c r="C1031" s="381">
        <v>3056</v>
      </c>
      <c r="AB1031" s="168"/>
      <c r="AC1031" s="168"/>
      <c r="AD1031" s="168"/>
      <c r="AE1031" s="168"/>
      <c r="AF1031" s="168"/>
      <c r="AG1031" s="168"/>
      <c r="AH1031" s="168"/>
      <c r="AI1031" s="168"/>
      <c r="AJ1031" s="168"/>
      <c r="AK1031" s="168"/>
      <c r="AL1031" s="168"/>
      <c r="AM1031" s="168"/>
      <c r="AN1031" s="168"/>
      <c r="AO1031" s="168"/>
      <c r="AP1031" s="168"/>
      <c r="AQ1031" s="168"/>
      <c r="AR1031" s="168"/>
      <c r="AS1031" s="168"/>
      <c r="AT1031" s="168"/>
      <c r="AU1031" s="168"/>
      <c r="AV1031" s="168"/>
      <c r="AW1031" s="168"/>
      <c r="AX1031" s="168"/>
      <c r="AY1031" s="168"/>
      <c r="AZ1031" s="168"/>
      <c r="BA1031" s="183"/>
      <c r="BB1031" s="258"/>
      <c r="BC1031"/>
      <c r="BD1031"/>
      <c r="BE1031"/>
      <c r="BF1031"/>
      <c r="BG1031"/>
      <c r="BH1031"/>
      <c r="BI1031"/>
      <c r="BJ1031"/>
      <c r="BK1031"/>
      <c r="BL1031"/>
      <c r="BM1031"/>
      <c r="BN1031"/>
      <c r="BO1031"/>
      <c r="BP1031"/>
      <c r="BQ1031"/>
      <c r="BR1031"/>
      <c r="BS1031"/>
      <c r="BT1031"/>
      <c r="BU1031"/>
      <c r="BV1031"/>
      <c r="BW1031"/>
      <c r="BX1031"/>
      <c r="BY1031" s="183"/>
      <c r="BZ1031" s="185"/>
      <c r="CA1031" s="185"/>
      <c r="CB1031" s="185"/>
      <c r="CC1031" s="185"/>
      <c r="CD1031" s="185"/>
      <c r="CE1031" s="185"/>
      <c r="CF1031" s="185"/>
      <c r="CG1031" s="185"/>
      <c r="CH1031" s="185"/>
      <c r="CI1031" s="185"/>
      <c r="CJ1031" s="185"/>
      <c r="CK1031" s="185"/>
      <c r="CL1031" s="185"/>
      <c r="CM1031" s="185"/>
      <c r="CN1031" s="185"/>
      <c r="CO1031" s="185"/>
      <c r="CP1031" s="185"/>
      <c r="CQ1031" s="185"/>
      <c r="CR1031" s="185"/>
      <c r="CS1031" s="185"/>
      <c r="CT1031" s="185"/>
      <c r="CU1031" s="185"/>
      <c r="CV1031" s="185"/>
      <c r="CW1031" s="185"/>
      <c r="CX1031" s="185"/>
      <c r="CY1031" s="185"/>
      <c r="CZ1031" s="185"/>
    </row>
    <row r="1032" s="175" customFormat="true" ht="17.1" customHeight="true" x14ac:dyDescent="0.2">
      <c r="A1032" s="1134"/>
      <c r="B1032" s="380" t="s">
        <v>186</v>
      </c>
      <c r="C1032" s="381">
        <v>6229</v>
      </c>
      <c r="AB1032" s="168"/>
      <c r="AC1032" s="168"/>
      <c r="AD1032" s="168"/>
      <c r="AE1032" s="168"/>
      <c r="AF1032" s="168"/>
      <c r="AG1032" s="168"/>
      <c r="AH1032" s="168"/>
      <c r="AI1032" s="168"/>
      <c r="AJ1032" s="168"/>
      <c r="AK1032" s="168"/>
      <c r="AL1032" s="168"/>
      <c r="AM1032" s="168"/>
      <c r="AN1032" s="168"/>
      <c r="AO1032" s="168"/>
      <c r="AP1032" s="168"/>
      <c r="AQ1032" s="168"/>
      <c r="AR1032" s="168"/>
      <c r="AS1032" s="168"/>
      <c r="AT1032" s="168"/>
      <c r="AU1032" s="168"/>
      <c r="AV1032" s="168"/>
      <c r="AW1032" s="168"/>
      <c r="AX1032" s="168"/>
      <c r="AY1032" s="168"/>
      <c r="AZ1032" s="168"/>
      <c r="BA1032" s="183"/>
      <c r="BB1032" s="258"/>
      <c r="BC1032"/>
      <c r="BD1032"/>
      <c r="BE1032"/>
      <c r="BF1032"/>
      <c r="BG1032"/>
      <c r="BH1032"/>
      <c r="BI1032"/>
      <c r="BJ1032"/>
      <c r="BK1032"/>
      <c r="BL1032"/>
      <c r="BM1032"/>
      <c r="BN1032"/>
      <c r="BO1032"/>
      <c r="BP1032"/>
      <c r="BQ1032"/>
      <c r="BR1032"/>
      <c r="BS1032"/>
      <c r="BT1032"/>
      <c r="BU1032"/>
      <c r="BV1032"/>
      <c r="BW1032"/>
      <c r="BX1032"/>
      <c r="BY1032" s="183"/>
      <c r="BZ1032" s="185"/>
      <c r="CA1032" s="185"/>
      <c r="CB1032" s="185"/>
      <c r="CC1032" s="185"/>
      <c r="CD1032" s="185"/>
      <c r="CE1032" s="185"/>
      <c r="CF1032" s="185"/>
      <c r="CG1032" s="185"/>
      <c r="CH1032" s="185"/>
      <c r="CI1032" s="185"/>
      <c r="CJ1032" s="185"/>
      <c r="CK1032" s="185"/>
      <c r="CL1032" s="185"/>
      <c r="CM1032" s="185"/>
      <c r="CN1032" s="185"/>
      <c r="CO1032" s="185"/>
      <c r="CP1032" s="185"/>
      <c r="CQ1032" s="185"/>
      <c r="CR1032" s="185"/>
      <c r="CS1032" s="185"/>
      <c r="CT1032" s="185"/>
      <c r="CU1032" s="185"/>
      <c r="CV1032" s="185"/>
      <c r="CW1032" s="185"/>
      <c r="CX1032" s="185"/>
      <c r="CY1032" s="185"/>
      <c r="CZ1032" s="185"/>
    </row>
    <row r="1033" s="175" customFormat="true" ht="17.1" customHeight="true" x14ac:dyDescent="0.2">
      <c r="A1033" s="1135"/>
      <c r="B1033" s="382" t="s">
        <v>283</v>
      </c>
      <c r="C1033" s="383">
        <v>0</v>
      </c>
      <c r="AB1033" s="168"/>
      <c r="AC1033" s="168"/>
      <c r="AD1033" s="168"/>
      <c r="AE1033" s="168"/>
      <c r="AF1033" s="168"/>
      <c r="AG1033" s="168"/>
      <c r="AH1033" s="168"/>
      <c r="AI1033" s="168"/>
      <c r="AJ1033" s="168"/>
      <c r="AK1033" s="168"/>
      <c r="AL1033" s="168"/>
      <c r="AM1033" s="168"/>
      <c r="AN1033" s="168"/>
      <c r="AO1033" s="168"/>
      <c r="AP1033" s="168"/>
      <c r="AQ1033" s="168"/>
      <c r="AR1033" s="168"/>
      <c r="AS1033" s="168"/>
      <c r="AT1033" s="168"/>
      <c r="AU1033" s="168"/>
      <c r="AV1033" s="168"/>
      <c r="AW1033" s="168"/>
      <c r="AX1033" s="168"/>
      <c r="AY1033" s="168"/>
      <c r="AZ1033" s="168"/>
      <c r="BA1033" s="365"/>
      <c r="BB1033" s="139"/>
      <c r="BC1033" s="365"/>
      <c r="BD1033" s="365"/>
      <c r="BE1033" s="365"/>
      <c r="BF1033" s="365"/>
      <c r="BG1033" s="365"/>
      <c r="BH1033" s="365"/>
      <c r="BI1033" s="365"/>
      <c r="BJ1033" s="365"/>
      <c r="BK1033" s="365"/>
      <c r="BL1033" s="365"/>
      <c r="BM1033" s="365"/>
      <c r="BN1033" s="365"/>
      <c r="BO1033" s="365"/>
      <c r="BP1033" s="365"/>
      <c r="BQ1033" s="365"/>
      <c r="BR1033" s="365"/>
      <c r="BS1033" s="365"/>
      <c r="BT1033" s="365"/>
      <c r="BU1033" s="365"/>
      <c r="BV1033" s="365"/>
      <c r="BW1033" s="365"/>
      <c r="BX1033" s="365"/>
      <c r="BY1033" s="365"/>
      <c r="BZ1033" s="168"/>
      <c r="CA1033" s="168"/>
      <c r="CB1033" s="168"/>
      <c r="CC1033" s="168"/>
      <c r="CD1033" s="168"/>
      <c r="CE1033" s="168"/>
      <c r="CF1033" s="168"/>
      <c r="CG1033" s="168"/>
      <c r="CH1033" s="168"/>
      <c r="CI1033" s="168"/>
      <c r="CJ1033" s="168"/>
      <c r="CK1033" s="168"/>
      <c r="CL1033" s="168"/>
      <c r="CM1033" s="168"/>
      <c r="CN1033" s="168"/>
      <c r="CO1033" s="168"/>
      <c r="CP1033" s="168"/>
      <c r="CQ1033" s="168"/>
      <c r="CR1033" s="168"/>
      <c r="CS1033" s="168"/>
      <c r="CT1033" s="168"/>
      <c r="CU1033" s="168"/>
      <c r="CV1033" s="168"/>
      <c r="CW1033" s="168"/>
      <c r="CX1033" s="168"/>
      <c r="CY1033" s="168"/>
      <c r="CZ1033" s="168"/>
    </row>
    <row r="1034" s="175" customFormat="true" ht="12.95" customHeight="true" x14ac:dyDescent="0.2">
      <c r="A1034" s="1136" t="s">
        <v>284</v>
      </c>
      <c r="B1034" s="1136"/>
      <c r="C1034" s="1136"/>
      <c r="AB1034" s="168"/>
      <c r="AC1034" s="168"/>
      <c r="AD1034" s="168"/>
      <c r="AE1034" s="168"/>
      <c r="AF1034" s="168"/>
      <c r="AG1034" s="168"/>
      <c r="AH1034" s="168"/>
      <c r="AI1034" s="168"/>
      <c r="AJ1034" s="168"/>
      <c r="AK1034" s="168"/>
      <c r="AL1034" s="168"/>
      <c r="AM1034" s="168"/>
      <c r="AN1034" s="168"/>
      <c r="AO1034" s="168"/>
      <c r="AP1034" s="168"/>
      <c r="AQ1034" s="168"/>
      <c r="AR1034" s="168"/>
      <c r="AS1034" s="168"/>
      <c r="AT1034" s="168"/>
      <c r="AU1034" s="168"/>
      <c r="AV1034" s="168"/>
      <c r="AW1034" s="168"/>
      <c r="AX1034" s="168"/>
      <c r="AY1034" s="168"/>
      <c r="AZ1034" s="168"/>
      <c r="BA1034" s="183"/>
      <c r="BB1034" s="258"/>
      <c r="BC1034"/>
      <c r="BD1034"/>
      <c r="BE1034"/>
      <c r="BF1034"/>
      <c r="BG1034"/>
      <c r="BH1034"/>
      <c r="BI1034"/>
      <c r="BJ1034"/>
      <c r="BK1034"/>
      <c r="BL1034"/>
      <c r="BM1034"/>
      <c r="BN1034"/>
      <c r="BO1034"/>
      <c r="BP1034"/>
      <c r="BQ1034"/>
      <c r="BR1034"/>
      <c r="BS1034"/>
      <c r="BT1034"/>
      <c r="BU1034"/>
      <c r="BV1034"/>
      <c r="BW1034"/>
      <c r="BX1034"/>
      <c r="BY1034" s="183"/>
      <c r="BZ1034" s="185"/>
      <c r="CA1034" s="185"/>
      <c r="CB1034" s="185"/>
      <c r="CC1034" s="185"/>
      <c r="CD1034" s="185"/>
      <c r="CE1034" s="185"/>
      <c r="CF1034" s="185"/>
      <c r="CG1034" s="185"/>
      <c r="CH1034" s="185"/>
      <c r="CI1034" s="185"/>
      <c r="CJ1034" s="185"/>
      <c r="CK1034" s="185"/>
      <c r="CL1034" s="185"/>
      <c r="CM1034" s="185"/>
      <c r="CN1034" s="185"/>
      <c r="CO1034" s="185"/>
      <c r="CP1034" s="185"/>
      <c r="CQ1034" s="185"/>
      <c r="CR1034" s="185"/>
      <c r="CS1034" s="185"/>
      <c r="CT1034" s="185"/>
      <c r="CU1034" s="185"/>
      <c r="CV1034" s="185"/>
      <c r="CW1034" s="185"/>
      <c r="CX1034" s="185"/>
      <c r="CY1034" s="185"/>
      <c r="CZ1034" s="185"/>
    </row>
    <row r="1035" s="175" customFormat="true" ht="15" customHeight="true" x14ac:dyDescent="0.2">
      <c r="B1035" s="352"/>
      <c r="AB1035" s="168"/>
      <c r="AC1035" s="168"/>
      <c r="AD1035" s="168"/>
      <c r="AE1035" s="168"/>
      <c r="AF1035" s="168"/>
      <c r="AG1035" s="168"/>
      <c r="AH1035" s="168"/>
      <c r="AI1035" s="168"/>
      <c r="AJ1035" s="168"/>
      <c r="AK1035" s="168"/>
      <c r="AL1035" s="168"/>
      <c r="AM1035" s="168"/>
      <c r="AN1035" s="168"/>
      <c r="AO1035" s="168"/>
      <c r="AP1035" s="168"/>
      <c r="AQ1035" s="168"/>
      <c r="AR1035" s="168"/>
      <c r="AS1035" s="168"/>
      <c r="AT1035" s="168"/>
      <c r="AU1035" s="168"/>
      <c r="AV1035" s="168"/>
      <c r="AW1035" s="168"/>
      <c r="AX1035" s="168"/>
      <c r="AY1035" s="168"/>
      <c r="AZ1035" s="168"/>
      <c r="BA1035" s="349"/>
      <c r="BB1035" s="197"/>
      <c r="BC1035" s="349"/>
      <c r="BD1035" s="349"/>
      <c r="BE1035" s="349"/>
      <c r="BF1035" s="349"/>
      <c r="BG1035" s="349"/>
      <c r="BH1035" s="349"/>
      <c r="BI1035" s="349"/>
      <c r="BJ1035" s="349"/>
      <c r="BK1035" s="349"/>
      <c r="BL1035" s="349"/>
      <c r="BM1035" s="349"/>
      <c r="BN1035" s="349"/>
      <c r="BO1035" s="349"/>
      <c r="BP1035" s="349"/>
      <c r="BQ1035" s="349"/>
      <c r="BR1035" s="349"/>
      <c r="BS1035" s="349"/>
      <c r="BT1035" s="349"/>
      <c r="BU1035" s="349"/>
      <c r="BV1035" s="349"/>
      <c r="BW1035" s="349"/>
      <c r="BX1035" s="349"/>
      <c r="BY1035" s="349"/>
      <c r="BZ1035" s="168"/>
      <c r="CA1035" s="168"/>
      <c r="CB1035" s="168"/>
      <c r="CC1035" s="168"/>
      <c r="CD1035" s="168"/>
      <c r="CE1035" s="168"/>
      <c r="CF1035" s="168"/>
      <c r="CG1035" s="168"/>
      <c r="CH1035" s="168"/>
      <c r="CI1035" s="168"/>
      <c r="CJ1035" s="168"/>
      <c r="CK1035" s="168"/>
      <c r="CL1035" s="168"/>
      <c r="CM1035" s="168"/>
      <c r="CN1035" s="168"/>
      <c r="CO1035" s="168"/>
      <c r="CP1035" s="168"/>
      <c r="CQ1035" s="168"/>
      <c r="CR1035" s="168"/>
      <c r="CS1035" s="168"/>
      <c r="CT1035" s="168"/>
      <c r="CU1035" s="168"/>
      <c r="CV1035" s="168"/>
      <c r="CW1035" s="168"/>
      <c r="CX1035" s="168"/>
      <c r="CY1035" s="168"/>
      <c r="CZ1035" s="168"/>
    </row>
    <row r="1036" ht="15" customHeight="true" x14ac:dyDescent="0.25">
      <c r="A1036" s="259" t="s">
        <v>121</v>
      </c>
      <c r="B1036" s="121" t="s">
        <v>122</v>
      </c>
    </row>
    <row r="1037" ht="15" customHeight="true" x14ac:dyDescent="0.2">
      <c r="A1037" s="260" t="str">
        <f>R15</f>
        <v>Bulawayo</v>
      </c>
      <c r="B1037" s="260">
        <f>BR122+BR123</f>
        <v>2592.8825910000023</v>
      </c>
    </row>
    <row r="1038" ht="15" customHeight="true" x14ac:dyDescent="0.2">
      <c r="A1038" s="260" t="str">
        <f>S15</f>
        <v>Harare</v>
      </c>
      <c r="B1038" s="260">
        <f>BS122+BS123</f>
        <v>5730.1682769999898</v>
      </c>
    </row>
    <row r="1039" ht="15" customHeight="true" x14ac:dyDescent="0.2">
      <c r="A1039" s="260" t="str">
        <f>T15</f>
        <v>Manicaland</v>
      </c>
      <c r="B1039" s="260">
        <f>BT122+BT123</f>
        <v>5301.7087089999968</v>
      </c>
    </row>
    <row r="1040" ht="15" customHeight="true" x14ac:dyDescent="0.2">
      <c r="A1040" s="260" t="str">
        <f>U15</f>
        <v>Mashonaland Central</v>
      </c>
      <c r="B1040" s="260">
        <f>BU122+BU123</f>
        <v>4437.1686860000027</v>
      </c>
    </row>
    <row r="1041" ht="15" customHeight="true" x14ac:dyDescent="0.2">
      <c r="A1041" s="260" t="str">
        <f>V15</f>
        <v>Mashonaland East</v>
      </c>
      <c r="B1041" s="260">
        <f>BV122+BV123</f>
        <v>3837.4265549999936</v>
      </c>
    </row>
    <row r="1042" ht="15" customHeight="true" x14ac:dyDescent="0.2">
      <c r="A1042" s="260" t="str">
        <f>W15</f>
        <v>Mashonaland West</v>
      </c>
      <c r="B1042" s="260">
        <f>BW122+BW123</f>
        <v>4203.3055589999985</v>
      </c>
    </row>
    <row r="1043" ht="15" customHeight="true" x14ac:dyDescent="0.2">
      <c r="A1043" s="260" t="str">
        <f>X15</f>
        <v>Masvingo</v>
      </c>
      <c r="B1043" s="260">
        <f>BX122+XR123</f>
        <v>1963.9543130000022</v>
      </c>
    </row>
    <row r="1044" ht="15" customHeight="true" x14ac:dyDescent="0.2">
      <c r="A1044" s="260" t="str">
        <f>Y15</f>
        <v>Matebeleland North</v>
      </c>
      <c r="B1044" s="260">
        <f>BY122+BY123</f>
        <v>3093.9318219999986</v>
      </c>
    </row>
    <row r="1045" ht="15" customHeight="true" x14ac:dyDescent="0.2">
      <c r="A1045" s="260" t="str">
        <f>Z15</f>
        <v>Matebeleland South</v>
      </c>
      <c r="B1045" s="260">
        <f>BZ122+BZ123</f>
        <v>2266.7858699999992</v>
      </c>
    </row>
    <row r="1046" ht="15" customHeight="true" x14ac:dyDescent="0.2">
      <c r="A1046" s="197" t="str">
        <f>AA15</f>
        <v>Midlands</v>
      </c>
      <c r="B1046" s="260">
        <f>CA122+CA123</f>
        <v>5867.3162529999972</v>
      </c>
    </row>
    <row r="1047" ht="15" customHeight="true" x14ac:dyDescent="0.2">
      <c r="A1047" s="197">
        <f>AB15</f>
        <v>0</v>
      </c>
      <c r="B1047" s="260">
        <f>CB122+CB123</f>
        <v>0</v>
      </c>
    </row>
    <row r="1048" ht="15" customHeight="true" x14ac:dyDescent="0.2">
      <c r="A1048" s="197">
        <f>AC15</f>
        <v>0</v>
      </c>
      <c r="B1048" s="260">
        <f>CC122+CC123</f>
        <v>0</v>
      </c>
    </row>
    <row r="1049" ht="15" customHeight="true" x14ac:dyDescent="0.2">
      <c r="A1049" s="197">
        <f>AD15</f>
        <v>0</v>
      </c>
      <c r="B1049" s="260">
        <f>CD122+CD123</f>
        <v>0</v>
      </c>
    </row>
    <row r="1050" ht="15" customHeight="true" x14ac:dyDescent="0.2">
      <c r="A1050" s="197">
        <f>AE15</f>
        <v>0</v>
      </c>
      <c r="B1050" s="260">
        <f>CE122+CE123</f>
        <v>0</v>
      </c>
    </row>
    <row r="1051" ht="15" customHeight="true" x14ac:dyDescent="0.2">
      <c r="A1051" s="197">
        <f>AF15</f>
        <v>0</v>
      </c>
      <c r="B1051" s="260">
        <f>CF122+CF123</f>
        <v>0</v>
      </c>
    </row>
    <row r="1052" ht="15" customHeight="true" x14ac:dyDescent="0.2">
      <c r="A1052" s="197">
        <f>AG15</f>
        <v>0</v>
      </c>
      <c r="B1052" s="260">
        <f>CG122+CG123</f>
        <v>0</v>
      </c>
    </row>
    <row r="1053" ht="15" customHeight="true" x14ac:dyDescent="0.2">
      <c r="A1053" s="197">
        <f>AH15</f>
        <v>0</v>
      </c>
      <c r="B1053" s="260">
        <f>CH122+CH123</f>
        <v>0</v>
      </c>
    </row>
    <row r="1054" ht="15" customHeight="true" x14ac:dyDescent="0.2">
      <c r="A1054" s="197">
        <f>AI15</f>
        <v>0</v>
      </c>
      <c r="B1054" s="260">
        <f>CI122+CI123</f>
        <v>0</v>
      </c>
    </row>
    <row r="1055" ht="15" customHeight="true" x14ac:dyDescent="0.2">
      <c r="A1055" s="197">
        <f>AJ15</f>
        <v>0</v>
      </c>
      <c r="B1055" s="260">
        <f>CJ122+CJ123</f>
        <v>0</v>
      </c>
    </row>
    <row r="1056" ht="15" customHeight="true" x14ac:dyDescent="0.2">
      <c r="A1056" s="197">
        <f>AK15</f>
        <v>0</v>
      </c>
      <c r="B1056" s="260">
        <f>CK122+CK123</f>
        <v>0</v>
      </c>
    </row>
    <row r="1057" ht="15" customHeight="true" x14ac:dyDescent="0.2">
      <c r="A1057" s="197">
        <f>AL15</f>
        <v>0</v>
      </c>
      <c r="B1057" s="260">
        <f>CL122+CL123</f>
        <v>0</v>
      </c>
    </row>
    <row r="1058" ht="15" customHeight="true" x14ac:dyDescent="0.2">
      <c r="A1058" s="197">
        <f>AM15</f>
        <v>0</v>
      </c>
      <c r="B1058" s="260">
        <f>CM122+CM123</f>
        <v>0</v>
      </c>
    </row>
    <row r="1059" ht="15" customHeight="true" x14ac:dyDescent="0.2">
      <c r="A1059" s="197">
        <f>AN15</f>
        <v>0</v>
      </c>
      <c r="B1059" s="260">
        <f>CN122+CN123</f>
        <v>0</v>
      </c>
    </row>
    <row r="1060" ht="15" customHeight="true" x14ac:dyDescent="0.2">
      <c r="A1060" s="197">
        <f>AO15</f>
        <v>0</v>
      </c>
      <c r="B1060" s="260">
        <f>CO122+CO123</f>
        <v>0</v>
      </c>
    </row>
    <row r="1061" ht="15" customHeight="true" x14ac:dyDescent="0.2">
      <c r="A1061" s="197">
        <f>AP15</f>
        <v>0</v>
      </c>
      <c r="B1061" s="260">
        <f>CP122+CP123</f>
        <v>0</v>
      </c>
    </row>
    <row r="1062" ht="15" customHeight="true" x14ac:dyDescent="0.2">
      <c r="A1062" s="197">
        <f>AQ15</f>
        <v>0</v>
      </c>
      <c r="B1062" s="260">
        <f>CQ122+CQ123</f>
        <v>0</v>
      </c>
    </row>
    <row r="1063" ht="15" customHeight="true" x14ac:dyDescent="0.2">
      <c r="A1063" s="197">
        <f>AR15</f>
        <v>0</v>
      </c>
      <c r="B1063" s="260">
        <f>CR122+CR123</f>
        <v>0</v>
      </c>
    </row>
    <row r="1064" ht="15" customHeight="true" x14ac:dyDescent="0.2">
      <c r="A1064" s="197">
        <f>AS15</f>
        <v>0</v>
      </c>
      <c r="B1064" s="260">
        <f>CS122+CS123</f>
        <v>0</v>
      </c>
    </row>
    <row r="1065" ht="15" customHeight="true" x14ac:dyDescent="0.2">
      <c r="A1065" s="197">
        <f>AT15</f>
        <v>0</v>
      </c>
      <c r="B1065" s="260">
        <f>CT122+CT123</f>
        <v>0</v>
      </c>
    </row>
    <row r="1066" ht="15" customHeight="true" x14ac:dyDescent="0.2">
      <c r="A1066" s="197">
        <f>AU15</f>
        <v>0</v>
      </c>
      <c r="B1066" s="260">
        <f>CU122+CU123</f>
        <v>0</v>
      </c>
    </row>
    <row r="1067" ht="15" customHeight="true" x14ac:dyDescent="0.2">
      <c r="A1067" s="197">
        <f>AV15</f>
        <v>0</v>
      </c>
      <c r="B1067" s="260">
        <f>CV122+CV123</f>
        <v>0</v>
      </c>
    </row>
    <row r="1068" ht="15" customHeight="true" x14ac:dyDescent="0.2">
      <c r="A1068" s="197">
        <f>AW15</f>
        <v>0</v>
      </c>
      <c r="B1068" s="260">
        <f>CW122+CW123</f>
        <v>0</v>
      </c>
    </row>
    <row r="1069" ht="15" customHeight="true" x14ac:dyDescent="0.2">
      <c r="A1069" s="197">
        <f>AX15</f>
        <v>0</v>
      </c>
      <c r="B1069" s="260">
        <f>CX122+CX123</f>
        <v>0</v>
      </c>
    </row>
    <row r="1070" ht="15" customHeight="true" x14ac:dyDescent="0.2">
      <c r="A1070" s="197">
        <f>AY15</f>
        <v>0</v>
      </c>
      <c r="B1070" s="260">
        <f>CY122+CY123</f>
        <v>0</v>
      </c>
    </row>
    <row r="1071" ht="15" customHeight="true" x14ac:dyDescent="0.2">
      <c r="A1071" s="197"/>
      <c r="B1071" s="260"/>
    </row>
    <row r="1072" ht="15" customHeight="true" x14ac:dyDescent="0.2">
      <c r="A1072" s="260">
        <f>34-COUNTIF(A1037:A1071,"0")</f>
        <v>10</v>
      </c>
      <c r="B1072" s="197" t="s">
        <v>140</v>
      </c>
    </row>
    <row r="1100" s="168" customFormat="true" ht="17.1" customHeight="true" x14ac:dyDescent="0.2">
      <c r="A1100" s="749"/>
      <c r="B1100" s="744"/>
      <c r="BA1100" s="349"/>
      <c r="BB1100" s="197"/>
      <c r="BC1100" s="349"/>
      <c r="BD1100" s="349"/>
      <c r="BE1100" s="349"/>
      <c r="BF1100" s="349"/>
      <c r="BG1100" s="349"/>
      <c r="BH1100" s="349"/>
      <c r="BI1100" s="349"/>
      <c r="BJ1100" s="349"/>
      <c r="BK1100" s="349"/>
      <c r="BL1100" s="349"/>
      <c r="BM1100" s="349"/>
      <c r="BN1100" s="349"/>
      <c r="BO1100" s="349"/>
      <c r="BP1100" s="349"/>
      <c r="BQ1100" s="349"/>
      <c r="BR1100" s="349"/>
      <c r="BS1100" s="349"/>
      <c r="BT1100" s="349"/>
      <c r="BU1100" s="349"/>
      <c r="BV1100" s="349"/>
      <c r="BW1100" s="349"/>
      <c r="BX1100" s="349"/>
      <c r="BY1100" s="349"/>
    </row>
    <row r="1101" s="168" customFormat="true" ht="17.1" customHeight="true" x14ac:dyDescent="0.2">
      <c r="A1101" s="750"/>
      <c r="B1101" s="745"/>
      <c r="BA1101" s="349"/>
      <c r="BB1101" s="197"/>
      <c r="BC1101" s="349"/>
      <c r="BD1101" s="349"/>
      <c r="BE1101" s="349"/>
      <c r="BF1101" s="349"/>
      <c r="BG1101" s="349"/>
      <c r="BH1101" s="349"/>
      <c r="BI1101" s="349"/>
      <c r="BJ1101" s="349"/>
      <c r="BK1101" s="349"/>
      <c r="BL1101" s="349"/>
      <c r="BM1101" s="349"/>
      <c r="BN1101" s="349"/>
      <c r="BO1101" s="349"/>
      <c r="BP1101" s="349"/>
      <c r="BQ1101" s="349"/>
      <c r="BR1101" s="349"/>
      <c r="BS1101" s="349"/>
      <c r="BT1101" s="349"/>
      <c r="BU1101" s="349"/>
      <c r="BV1101" s="349"/>
      <c r="BW1101" s="349"/>
      <c r="BX1101" s="349"/>
      <c r="BY1101" s="349"/>
    </row>
    <row r="1102" s="168" customFormat="true" ht="15" customHeight="true" x14ac:dyDescent="0.2">
      <c r="BA1102" s="349"/>
      <c r="BB1102" s="197"/>
      <c r="BC1102" s="349"/>
      <c r="BD1102" s="349"/>
      <c r="BE1102" s="349"/>
      <c r="BF1102" s="349"/>
      <c r="BG1102" s="349"/>
      <c r="BH1102" s="349"/>
      <c r="BI1102" s="349"/>
      <c r="BJ1102" s="349"/>
      <c r="BK1102" s="349"/>
      <c r="BL1102" s="349"/>
      <c r="BM1102" s="349"/>
      <c r="BN1102" s="349"/>
      <c r="BO1102" s="349"/>
      <c r="BP1102" s="349"/>
      <c r="BQ1102" s="349"/>
      <c r="BR1102" s="349"/>
      <c r="BS1102" s="349"/>
      <c r="BT1102" s="349"/>
      <c r="BU1102" s="349"/>
      <c r="BV1102" s="349"/>
      <c r="BW1102" s="349"/>
      <c r="BX1102" s="349"/>
      <c r="BY1102" s="349"/>
    </row>
    <row r="1103" s="168" customFormat="true" ht="15" customHeight="true" x14ac:dyDescent="0.2">
      <c r="BA1103" s="349"/>
      <c r="BB1103" s="197"/>
      <c r="BC1103" s="349"/>
      <c r="BD1103" s="349"/>
      <c r="BE1103" s="349"/>
      <c r="BF1103" s="349"/>
      <c r="BG1103" s="349"/>
      <c r="BH1103" s="349"/>
      <c r="BI1103" s="349"/>
      <c r="BJ1103" s="349"/>
      <c r="BK1103" s="349"/>
      <c r="BL1103" s="349"/>
      <c r="BM1103" s="349"/>
      <c r="BN1103" s="349"/>
      <c r="BO1103" s="349"/>
      <c r="BP1103" s="349"/>
      <c r="BQ1103" s="349"/>
      <c r="BR1103" s="349"/>
      <c r="BS1103" s="349"/>
      <c r="BT1103" s="349"/>
      <c r="BU1103" s="349"/>
      <c r="BV1103" s="349"/>
      <c r="BW1103" s="349"/>
      <c r="BX1103" s="349"/>
      <c r="BY1103" s="349"/>
    </row>
    <row r="1104" s="168" customFormat="true" ht="15" customHeight="true" x14ac:dyDescent="0.2">
      <c r="BA1104" s="349"/>
      <c r="BB1104" s="197"/>
      <c r="BC1104" s="349"/>
      <c r="BD1104" s="349"/>
      <c r="BE1104" s="349"/>
      <c r="BF1104" s="349"/>
      <c r="BG1104" s="349"/>
      <c r="BH1104" s="349"/>
      <c r="BI1104" s="349"/>
      <c r="BJ1104" s="349"/>
      <c r="BK1104" s="349"/>
      <c r="BL1104" s="349"/>
      <c r="BM1104" s="349"/>
      <c r="BN1104" s="349"/>
      <c r="BO1104" s="349"/>
      <c r="BP1104" s="349"/>
      <c r="BQ1104" s="349"/>
      <c r="BR1104" s="349"/>
      <c r="BS1104" s="349"/>
      <c r="BT1104" s="349"/>
      <c r="BU1104" s="349"/>
      <c r="BV1104" s="349"/>
      <c r="BW1104" s="349"/>
      <c r="BX1104" s="349"/>
      <c r="BY1104" s="349"/>
    </row>
    <row r="1105" s="168" customFormat="true" ht="15" customHeight="true" x14ac:dyDescent="0.2">
      <c r="BA1105" s="349"/>
      <c r="BB1105" s="197"/>
      <c r="BC1105" s="349"/>
      <c r="BD1105" s="349"/>
      <c r="BE1105" s="349"/>
      <c r="BF1105" s="349"/>
      <c r="BG1105" s="349"/>
      <c r="BH1105" s="349"/>
      <c r="BI1105" s="349"/>
      <c r="BJ1105" s="349"/>
      <c r="BK1105" s="349"/>
      <c r="BL1105" s="349"/>
      <c r="BM1105" s="349"/>
      <c r="BN1105" s="349"/>
      <c r="BO1105" s="349"/>
      <c r="BP1105" s="349"/>
      <c r="BQ1105" s="349"/>
      <c r="BR1105" s="349"/>
      <c r="BS1105" s="349"/>
      <c r="BT1105" s="349"/>
      <c r="BU1105" s="349"/>
      <c r="BV1105" s="349"/>
      <c r="BW1105" s="349"/>
      <c r="BX1105" s="349"/>
      <c r="BY1105" s="349"/>
    </row>
    <row r="1106" s="168" customFormat="true" ht="15" customHeight="true" x14ac:dyDescent="0.2">
      <c r="BA1106" s="349"/>
      <c r="BB1106" s="197"/>
      <c r="BC1106" s="349"/>
      <c r="BD1106" s="349"/>
      <c r="BE1106" s="349"/>
      <c r="BF1106" s="349"/>
      <c r="BG1106" s="349"/>
      <c r="BH1106" s="349"/>
      <c r="BI1106" s="349"/>
      <c r="BJ1106" s="349"/>
      <c r="BK1106" s="349"/>
      <c r="BL1106" s="349"/>
      <c r="BM1106" s="349"/>
      <c r="BN1106" s="349"/>
      <c r="BO1106" s="349"/>
      <c r="BP1106" s="349"/>
      <c r="BQ1106" s="349"/>
      <c r="BR1106" s="349"/>
      <c r="BS1106" s="349"/>
      <c r="BT1106" s="349"/>
      <c r="BU1106" s="349"/>
      <c r="BV1106" s="349"/>
      <c r="BW1106" s="349"/>
      <c r="BX1106" s="349"/>
      <c r="BY1106" s="349"/>
    </row>
    <row r="1107" s="168" customFormat="true" ht="15" customHeight="true" x14ac:dyDescent="0.2">
      <c r="BA1107" s="349"/>
      <c r="BB1107" s="197"/>
      <c r="BC1107" s="349"/>
      <c r="BD1107" s="349"/>
      <c r="BE1107" s="349"/>
      <c r="BF1107" s="349"/>
      <c r="BG1107" s="349"/>
      <c r="BH1107" s="349"/>
      <c r="BI1107" s="349"/>
      <c r="BJ1107" s="349"/>
      <c r="BK1107" s="349"/>
      <c r="BL1107" s="349"/>
      <c r="BM1107" s="349"/>
      <c r="BN1107" s="349"/>
      <c r="BO1107" s="349"/>
      <c r="BP1107" s="349"/>
      <c r="BQ1107" s="349"/>
      <c r="BR1107" s="349"/>
      <c r="BS1107" s="349"/>
      <c r="BT1107" s="349"/>
      <c r="BU1107" s="349"/>
      <c r="BV1107" s="349"/>
      <c r="BW1107" s="349"/>
      <c r="BX1107" s="349"/>
      <c r="BY1107" s="349"/>
    </row>
    <row r="1108" s="168" customFormat="true" ht="15" customHeight="true" x14ac:dyDescent="0.2">
      <c r="BA1108" s="349"/>
      <c r="BB1108" s="197"/>
      <c r="BC1108" s="349"/>
      <c r="BD1108" s="349"/>
      <c r="BE1108" s="349"/>
      <c r="BF1108" s="349"/>
      <c r="BG1108" s="349"/>
      <c r="BH1108" s="349"/>
      <c r="BI1108" s="349"/>
      <c r="BJ1108" s="349"/>
      <c r="BK1108" s="349"/>
      <c r="BL1108" s="349"/>
      <c r="BM1108" s="349"/>
      <c r="BN1108" s="349"/>
      <c r="BO1108" s="349"/>
      <c r="BP1108" s="349"/>
      <c r="BQ1108" s="349"/>
      <c r="BR1108" s="349"/>
      <c r="BS1108" s="349"/>
      <c r="BT1108" s="349"/>
      <c r="BU1108" s="349"/>
      <c r="BV1108" s="349"/>
      <c r="BW1108" s="349"/>
      <c r="BX1108" s="349"/>
      <c r="BY1108" s="349"/>
    </row>
    <row r="1109" s="168" customFormat="true" ht="15" customHeight="true" x14ac:dyDescent="0.2">
      <c r="BA1109" s="349"/>
      <c r="BB1109" s="197"/>
      <c r="BC1109" s="349"/>
      <c r="BD1109" s="349"/>
      <c r="BE1109" s="349"/>
      <c r="BF1109" s="349"/>
      <c r="BG1109" s="349"/>
      <c r="BH1109" s="349"/>
      <c r="BI1109" s="349"/>
      <c r="BJ1109" s="349"/>
      <c r="BK1109" s="349"/>
      <c r="BL1109" s="349"/>
      <c r="BM1109" s="349"/>
      <c r="BN1109" s="349"/>
      <c r="BO1109" s="349"/>
      <c r="BP1109" s="349"/>
      <c r="BQ1109" s="349"/>
      <c r="BR1109" s="349"/>
      <c r="BS1109" s="349"/>
      <c r="BT1109" s="349"/>
      <c r="BU1109" s="349"/>
      <c r="BV1109" s="349"/>
      <c r="BW1109" s="349"/>
      <c r="BX1109" s="349"/>
      <c r="BY1109" s="349"/>
    </row>
    <row r="1110" s="168" customFormat="true" ht="15" customHeight="true" x14ac:dyDescent="0.2">
      <c r="BA1110" s="349"/>
      <c r="BB1110" s="197"/>
      <c r="BC1110" s="349"/>
      <c r="BD1110" s="349"/>
      <c r="BE1110" s="349"/>
      <c r="BF1110" s="349"/>
      <c r="BG1110" s="349"/>
      <c r="BH1110" s="349"/>
      <c r="BI1110" s="349"/>
      <c r="BJ1110" s="349"/>
      <c r="BK1110" s="349"/>
      <c r="BL1110" s="349"/>
      <c r="BM1110" s="349"/>
      <c r="BN1110" s="349"/>
      <c r="BO1110" s="349"/>
      <c r="BP1110" s="349"/>
      <c r="BQ1110" s="349"/>
      <c r="BR1110" s="349"/>
      <c r="BS1110" s="349"/>
      <c r="BT1110" s="349"/>
      <c r="BU1110" s="349"/>
      <c r="BV1110" s="349"/>
      <c r="BW1110" s="349"/>
      <c r="BX1110" s="349"/>
      <c r="BY1110" s="349"/>
    </row>
    <row r="1111" s="168" customFormat="true" ht="15" customHeight="true" x14ac:dyDescent="0.2">
      <c r="BA1111" s="349"/>
      <c r="BB1111" s="197"/>
      <c r="BC1111" s="349"/>
      <c r="BD1111" s="349"/>
      <c r="BE1111" s="349"/>
      <c r="BF1111" s="349"/>
      <c r="BG1111" s="349"/>
      <c r="BH1111" s="349"/>
      <c r="BI1111" s="349"/>
      <c r="BJ1111" s="349"/>
      <c r="BK1111" s="349"/>
      <c r="BL1111" s="349"/>
      <c r="BM1111" s="349"/>
      <c r="BN1111" s="349"/>
      <c r="BO1111" s="349"/>
      <c r="BP1111" s="349"/>
      <c r="BQ1111" s="349"/>
      <c r="BR1111" s="349"/>
      <c r="BS1111" s="349"/>
      <c r="BT1111" s="349"/>
      <c r="BU1111" s="349"/>
      <c r="BV1111" s="349"/>
      <c r="BW1111" s="349"/>
      <c r="BX1111" s="349"/>
      <c r="BY1111" s="349"/>
    </row>
    <row r="1112" s="168" customFormat="true" ht="15" customHeight="true" x14ac:dyDescent="0.2">
      <c r="BA1112" s="349"/>
      <c r="BB1112" s="197"/>
      <c r="BC1112" s="349"/>
      <c r="BD1112" s="349"/>
      <c r="BE1112" s="349"/>
      <c r="BF1112" s="349"/>
      <c r="BG1112" s="349"/>
      <c r="BH1112" s="349"/>
      <c r="BI1112" s="349"/>
      <c r="BJ1112" s="349"/>
      <c r="BK1112" s="349"/>
      <c r="BL1112" s="349"/>
      <c r="BM1112" s="349"/>
      <c r="BN1112" s="349"/>
      <c r="BO1112" s="349"/>
      <c r="BP1112" s="349"/>
      <c r="BQ1112" s="349"/>
      <c r="BR1112" s="349"/>
      <c r="BS1112" s="349"/>
      <c r="BT1112" s="349"/>
      <c r="BU1112" s="349"/>
      <c r="BV1112" s="349"/>
      <c r="BW1112" s="349"/>
      <c r="BX1112" s="349"/>
      <c r="BY1112" s="349"/>
    </row>
    <row r="1113" s="168" customFormat="true" ht="15" customHeight="true" x14ac:dyDescent="0.2">
      <c r="BA1113" s="349"/>
      <c r="BB1113" s="197"/>
      <c r="BC1113" s="349"/>
      <c r="BD1113" s="349"/>
      <c r="BE1113" s="349"/>
      <c r="BF1113" s="349"/>
      <c r="BG1113" s="349"/>
      <c r="BH1113" s="349"/>
      <c r="BI1113" s="349"/>
      <c r="BJ1113" s="349"/>
      <c r="BK1113" s="349"/>
      <c r="BL1113" s="349"/>
      <c r="BM1113" s="349"/>
      <c r="BN1113" s="349"/>
      <c r="BO1113" s="349"/>
      <c r="BP1113" s="349"/>
      <c r="BQ1113" s="349"/>
      <c r="BR1113" s="349"/>
      <c r="BS1113" s="349"/>
      <c r="BT1113" s="349"/>
      <c r="BU1113" s="349"/>
      <c r="BV1113" s="349"/>
      <c r="BW1113" s="349"/>
      <c r="BX1113" s="349"/>
      <c r="BY1113" s="349"/>
    </row>
    <row r="1114" s="168" customFormat="true" ht="17.1" customHeight="true" x14ac:dyDescent="0.2">
      <c r="A1114" s="750"/>
      <c r="B1114" s="745"/>
      <c r="C1114" s="746"/>
      <c r="D1114" s="746"/>
      <c r="E1114" s="746"/>
      <c r="F1114" s="746"/>
      <c r="G1114" s="746"/>
      <c r="H1114" s="746"/>
      <c r="I1114" s="746"/>
      <c r="J1114" s="746"/>
      <c r="K1114" s="746"/>
      <c r="L1114" s="746"/>
      <c r="M1114" s="746"/>
      <c r="N1114" s="746"/>
      <c r="O1114" s="746"/>
      <c r="P1114" s="746"/>
      <c r="Q1114" s="746"/>
      <c r="R1114" s="746"/>
      <c r="S1114" s="746"/>
      <c r="T1114" s="746"/>
      <c r="U1114" s="746"/>
      <c r="V1114" s="746"/>
      <c r="W1114" s="746"/>
      <c r="X1114" s="746"/>
      <c r="Y1114" s="746"/>
      <c r="Z1114" s="746"/>
      <c r="AA1114" s="746"/>
      <c r="BA1114" s="349"/>
      <c r="BB1114" s="197"/>
      <c r="BC1114" s="349"/>
      <c r="BD1114" s="349"/>
      <c r="BE1114" s="349"/>
      <c r="BF1114" s="349"/>
      <c r="BG1114" s="349"/>
      <c r="BH1114" s="349"/>
      <c r="BI1114" s="349"/>
      <c r="BJ1114" s="349"/>
      <c r="BK1114" s="349"/>
      <c r="BL1114" s="349"/>
      <c r="BM1114" s="349"/>
      <c r="BN1114" s="349"/>
      <c r="BO1114" s="349"/>
      <c r="BP1114" s="349"/>
      <c r="BQ1114" s="349"/>
      <c r="BR1114" s="349"/>
      <c r="BS1114" s="349"/>
      <c r="BT1114" s="349"/>
      <c r="BU1114" s="349"/>
      <c r="BV1114" s="349"/>
      <c r="BW1114" s="349"/>
      <c r="BX1114" s="349"/>
      <c r="BY1114" s="349"/>
    </row>
    <row r="1115" s="168" customFormat="true" ht="17.1" customHeight="true" x14ac:dyDescent="0.2">
      <c r="A1115" s="750"/>
      <c r="B1115" s="745"/>
      <c r="C1115" s="746"/>
      <c r="D1115" s="746"/>
      <c r="E1115" s="746"/>
      <c r="F1115" s="746"/>
      <c r="G1115" s="746"/>
      <c r="H1115" s="746"/>
      <c r="I1115" s="746"/>
      <c r="J1115" s="746"/>
      <c r="K1115" s="746"/>
      <c r="L1115" s="746"/>
      <c r="M1115" s="746"/>
      <c r="N1115" s="746"/>
      <c r="O1115" s="746"/>
      <c r="P1115" s="746"/>
      <c r="Q1115" s="746"/>
      <c r="R1115" s="746"/>
      <c r="S1115" s="746"/>
      <c r="T1115" s="746"/>
      <c r="U1115" s="746"/>
      <c r="V1115" s="746"/>
      <c r="W1115" s="746"/>
      <c r="X1115" s="746"/>
      <c r="Y1115" s="746"/>
      <c r="Z1115" s="746"/>
      <c r="AA1115" s="746"/>
      <c r="BA1115" s="349"/>
      <c r="BB1115" s="197"/>
      <c r="BC1115" s="349"/>
      <c r="BD1115" s="349"/>
      <c r="BE1115" s="349"/>
      <c r="BF1115" s="349"/>
      <c r="BG1115" s="349"/>
      <c r="BH1115" s="349"/>
      <c r="BI1115" s="349"/>
      <c r="BJ1115" s="349"/>
      <c r="BK1115" s="349"/>
      <c r="BL1115" s="349"/>
      <c r="BM1115" s="349"/>
      <c r="BN1115" s="349"/>
      <c r="BO1115" s="349"/>
      <c r="BP1115" s="349"/>
      <c r="BQ1115" s="349"/>
      <c r="BR1115" s="349"/>
      <c r="BS1115" s="349"/>
      <c r="BT1115" s="349"/>
      <c r="BU1115" s="349"/>
      <c r="BV1115" s="349"/>
      <c r="BW1115" s="349"/>
      <c r="BX1115" s="349"/>
      <c r="BY1115" s="349"/>
    </row>
    <row r="1116" s="168" customFormat="true" ht="17.1" customHeight="true" x14ac:dyDescent="0.2">
      <c r="A1116" s="750"/>
      <c r="B1116" s="745"/>
      <c r="C1116" s="746"/>
      <c r="D1116" s="746"/>
      <c r="E1116" s="746"/>
      <c r="F1116" s="746"/>
      <c r="G1116" s="746"/>
      <c r="H1116" s="746"/>
      <c r="I1116" s="746"/>
      <c r="J1116" s="746"/>
      <c r="K1116" s="746"/>
      <c r="L1116" s="746"/>
      <c r="M1116" s="746"/>
      <c r="N1116" s="746"/>
      <c r="O1116" s="746"/>
      <c r="P1116" s="746"/>
      <c r="Q1116" s="746"/>
      <c r="R1116" s="746"/>
      <c r="S1116" s="746"/>
      <c r="T1116" s="746"/>
      <c r="U1116" s="746"/>
      <c r="V1116" s="746"/>
      <c r="W1116" s="746"/>
      <c r="X1116" s="746"/>
      <c r="Y1116" s="746"/>
      <c r="Z1116" s="746"/>
      <c r="AA1116" s="746"/>
      <c r="BA1116" s="349"/>
      <c r="BB1116" s="197"/>
      <c r="BC1116" s="349"/>
      <c r="BD1116" s="349"/>
      <c r="BE1116" s="349"/>
      <c r="BF1116" s="349"/>
      <c r="BG1116" s="349"/>
      <c r="BH1116" s="349"/>
      <c r="BI1116" s="349"/>
      <c r="BJ1116" s="349"/>
      <c r="BK1116" s="349"/>
      <c r="BL1116" s="349"/>
      <c r="BM1116" s="349"/>
      <c r="BN1116" s="349"/>
      <c r="BO1116" s="349"/>
      <c r="BP1116" s="349"/>
      <c r="BQ1116" s="349"/>
      <c r="BR1116" s="349"/>
      <c r="BS1116" s="349"/>
      <c r="BT1116" s="349"/>
      <c r="BU1116" s="349"/>
      <c r="BV1116" s="349"/>
      <c r="BW1116" s="349"/>
      <c r="BX1116" s="349"/>
      <c r="BY1116" s="349"/>
    </row>
    <row r="1117" s="168" customFormat="true" ht="17.1" customHeight="true" x14ac:dyDescent="0.2">
      <c r="A1117" s="751"/>
      <c r="B1117" s="747"/>
      <c r="C1117" s="748"/>
      <c r="D1117" s="748"/>
      <c r="E1117" s="748"/>
      <c r="F1117" s="748"/>
      <c r="G1117" s="748"/>
      <c r="H1117" s="748"/>
      <c r="I1117" s="748"/>
      <c r="J1117" s="748"/>
      <c r="K1117" s="748"/>
      <c r="L1117" s="748"/>
      <c r="M1117" s="748"/>
      <c r="N1117" s="748"/>
      <c r="O1117" s="748"/>
      <c r="P1117" s="748"/>
      <c r="Q1117" s="748"/>
      <c r="R1117" s="748"/>
      <c r="S1117" s="748"/>
      <c r="T1117" s="748"/>
      <c r="U1117" s="748"/>
      <c r="V1117" s="748"/>
      <c r="W1117" s="748"/>
      <c r="X1117" s="748"/>
      <c r="Y1117" s="748"/>
      <c r="Z1117" s="748"/>
      <c r="AA1117" s="748"/>
      <c r="BA1117" s="349"/>
      <c r="BB1117" s="197"/>
      <c r="BC1117" s="349"/>
      <c r="BD1117" s="349"/>
      <c r="BE1117" s="349"/>
      <c r="BF1117" s="349"/>
      <c r="BG1117" s="349"/>
      <c r="BH1117" s="349"/>
      <c r="BI1117" s="349"/>
      <c r="BJ1117" s="349"/>
      <c r="BK1117" s="349"/>
      <c r="BL1117" s="349"/>
      <c r="BM1117" s="349"/>
      <c r="BN1117" s="349"/>
      <c r="BO1117" s="349"/>
      <c r="BP1117" s="349"/>
      <c r="BQ1117" s="349"/>
      <c r="BR1117" s="349"/>
      <c r="BS1117" s="349"/>
      <c r="BT1117" s="349"/>
      <c r="BU1117" s="349"/>
      <c r="BV1117" s="349"/>
      <c r="BW1117" s="349"/>
      <c r="BX1117" s="349"/>
      <c r="BY1117" s="349"/>
    </row>
    <row r="1118" s="168" customFormat="true" ht="15" customHeight="true" x14ac:dyDescent="0.2">
      <c r="BA1118" s="349"/>
      <c r="BB1118" s="197"/>
      <c r="BC1118" s="349"/>
      <c r="BD1118" s="349"/>
      <c r="BE1118" s="349"/>
      <c r="BF1118" s="349"/>
      <c r="BG1118" s="349"/>
      <c r="BH1118" s="349"/>
      <c r="BI1118" s="349"/>
      <c r="BJ1118" s="349"/>
      <c r="BK1118" s="349"/>
      <c r="BL1118" s="349"/>
      <c r="BM1118" s="349"/>
      <c r="BN1118" s="349"/>
      <c r="BO1118" s="349"/>
      <c r="BP1118" s="349"/>
      <c r="BQ1118" s="349"/>
      <c r="BR1118" s="349"/>
      <c r="BS1118" s="349"/>
      <c r="BT1118" s="349"/>
      <c r="BU1118" s="349"/>
      <c r="BV1118" s="349"/>
      <c r="BW1118" s="349"/>
      <c r="BX1118" s="349"/>
      <c r="BY1118" s="349"/>
    </row>
    <row r="1119" s="168" customFormat="true" ht="15" customHeight="true" x14ac:dyDescent="0.2">
      <c r="BA1119" s="349"/>
      <c r="BB1119" s="197"/>
      <c r="BC1119" s="349"/>
      <c r="BD1119" s="349"/>
      <c r="BE1119" s="349"/>
      <c r="BF1119" s="349"/>
      <c r="BG1119" s="349"/>
      <c r="BH1119" s="349"/>
      <c r="BI1119" s="349"/>
      <c r="BJ1119" s="349"/>
      <c r="BK1119" s="349"/>
      <c r="BL1119" s="349"/>
      <c r="BM1119" s="349"/>
      <c r="BN1119" s="349"/>
      <c r="BO1119" s="349"/>
      <c r="BP1119" s="349"/>
      <c r="BQ1119" s="349"/>
      <c r="BR1119" s="349"/>
      <c r="BS1119" s="349"/>
      <c r="BT1119" s="349"/>
      <c r="BU1119" s="349"/>
      <c r="BV1119" s="349"/>
      <c r="BW1119" s="349"/>
      <c r="BX1119" s="349"/>
      <c r="BY1119" s="349"/>
    </row>
    <row r="1120" s="168" customFormat="true" ht="15" customHeight="true" x14ac:dyDescent="0.2">
      <c r="BA1120" s="349"/>
      <c r="BB1120" s="197"/>
      <c r="BC1120" s="349"/>
      <c r="BD1120" s="349"/>
      <c r="BE1120" s="349"/>
      <c r="BF1120" s="349"/>
      <c r="BG1120" s="349"/>
      <c r="BH1120" s="349"/>
      <c r="BI1120" s="349"/>
      <c r="BJ1120" s="349"/>
      <c r="BK1120" s="349"/>
      <c r="BL1120" s="349"/>
      <c r="BM1120" s="349"/>
      <c r="BN1120" s="349"/>
      <c r="BO1120" s="349"/>
      <c r="BP1120" s="349"/>
      <c r="BQ1120" s="349"/>
      <c r="BR1120" s="349"/>
      <c r="BS1120" s="349"/>
      <c r="BT1120" s="349"/>
      <c r="BU1120" s="349"/>
      <c r="BV1120" s="349"/>
      <c r="BW1120" s="349"/>
      <c r="BX1120" s="349"/>
      <c r="BY1120" s="349"/>
    </row>
    <row r="1121" s="168" customFormat="true" ht="15" customHeight="true" x14ac:dyDescent="0.2">
      <c r="BA1121" s="349"/>
      <c r="BB1121" s="197"/>
      <c r="BC1121" s="349"/>
      <c r="BD1121" s="349"/>
      <c r="BE1121" s="349"/>
      <c r="BF1121" s="349"/>
      <c r="BG1121" s="349"/>
      <c r="BH1121" s="349"/>
      <c r="BI1121" s="349"/>
      <c r="BJ1121" s="349"/>
      <c r="BK1121" s="349"/>
      <c r="BL1121" s="349"/>
      <c r="BM1121" s="349"/>
      <c r="BN1121" s="349"/>
      <c r="BO1121" s="349"/>
      <c r="BP1121" s="349"/>
      <c r="BQ1121" s="349"/>
      <c r="BR1121" s="349"/>
      <c r="BS1121" s="349"/>
      <c r="BT1121" s="349"/>
      <c r="BU1121" s="349"/>
      <c r="BV1121" s="349"/>
      <c r="BW1121" s="349"/>
      <c r="BX1121" s="349"/>
      <c r="BY1121" s="349"/>
    </row>
    <row r="1122" s="168" customFormat="true" ht="15" customHeight="true" x14ac:dyDescent="0.2">
      <c r="BA1122" s="349"/>
      <c r="BB1122" s="197"/>
      <c r="BC1122" s="349"/>
      <c r="BD1122" s="349"/>
      <c r="BE1122" s="349"/>
      <c r="BF1122" s="349"/>
      <c r="BG1122" s="349"/>
      <c r="BH1122" s="349"/>
      <c r="BI1122" s="349"/>
      <c r="BJ1122" s="349"/>
      <c r="BK1122" s="349"/>
      <c r="BL1122" s="349"/>
      <c r="BM1122" s="349"/>
      <c r="BN1122" s="349"/>
      <c r="BO1122" s="349"/>
      <c r="BP1122" s="349"/>
      <c r="BQ1122" s="349"/>
      <c r="BR1122" s="349"/>
      <c r="BS1122" s="349"/>
      <c r="BT1122" s="349"/>
      <c r="BU1122" s="349"/>
      <c r="BV1122" s="349"/>
      <c r="BW1122" s="349"/>
      <c r="BX1122" s="349"/>
      <c r="BY1122" s="349"/>
    </row>
    <row r="1123" s="168" customFormat="true" ht="15" customHeight="true" x14ac:dyDescent="0.2">
      <c r="BA1123" s="349"/>
      <c r="BB1123" s="197"/>
      <c r="BC1123" s="349"/>
      <c r="BD1123" s="349"/>
      <c r="BE1123" s="349"/>
      <c r="BF1123" s="349"/>
      <c r="BG1123" s="349"/>
      <c r="BH1123" s="349"/>
      <c r="BI1123" s="349"/>
      <c r="BJ1123" s="349"/>
      <c r="BK1123" s="349"/>
      <c r="BL1123" s="349"/>
      <c r="BM1123" s="349"/>
      <c r="BN1123" s="349"/>
      <c r="BO1123" s="349"/>
      <c r="BP1123" s="349"/>
      <c r="BQ1123" s="349"/>
      <c r="BR1123" s="349"/>
      <c r="BS1123" s="349"/>
      <c r="BT1123" s="349"/>
      <c r="BU1123" s="349"/>
      <c r="BV1123" s="349"/>
      <c r="BW1123" s="349"/>
      <c r="BX1123" s="349"/>
      <c r="BY1123" s="349"/>
    </row>
    <row r="1124" s="168" customFormat="true" ht="15" customHeight="true" x14ac:dyDescent="0.2">
      <c r="BA1124" s="349"/>
      <c r="BB1124" s="197"/>
      <c r="BC1124" s="349"/>
      <c r="BD1124" s="349"/>
      <c r="BE1124" s="349"/>
      <c r="BF1124" s="349"/>
      <c r="BG1124" s="349"/>
      <c r="BH1124" s="349"/>
      <c r="BI1124" s="349"/>
      <c r="BJ1124" s="349"/>
      <c r="BK1124" s="349"/>
      <c r="BL1124" s="349"/>
      <c r="BM1124" s="349"/>
      <c r="BN1124" s="349"/>
      <c r="BO1124" s="349"/>
      <c r="BP1124" s="349"/>
      <c r="BQ1124" s="349"/>
      <c r="BR1124" s="349"/>
      <c r="BS1124" s="349"/>
      <c r="BT1124" s="349"/>
      <c r="BU1124" s="349"/>
      <c r="BV1124" s="349"/>
      <c r="BW1124" s="349"/>
      <c r="BX1124" s="349"/>
      <c r="BY1124" s="349"/>
    </row>
    <row r="1125" s="168" customFormat="true" ht="15" customHeight="true" x14ac:dyDescent="0.2">
      <c r="BA1125" s="349"/>
      <c r="BB1125" s="197"/>
      <c r="BC1125" s="349"/>
      <c r="BD1125" s="349"/>
      <c r="BE1125" s="349"/>
      <c r="BF1125" s="349"/>
      <c r="BG1125" s="349"/>
      <c r="BH1125" s="349"/>
      <c r="BI1125" s="349"/>
      <c r="BJ1125" s="349"/>
      <c r="BK1125" s="349"/>
      <c r="BL1125" s="349"/>
      <c r="BM1125" s="349"/>
      <c r="BN1125" s="349"/>
      <c r="BO1125" s="349"/>
      <c r="BP1125" s="349"/>
      <c r="BQ1125" s="349"/>
      <c r="BR1125" s="349"/>
      <c r="BS1125" s="349"/>
      <c r="BT1125" s="349"/>
      <c r="BU1125" s="349"/>
      <c r="BV1125" s="349"/>
      <c r="BW1125" s="349"/>
      <c r="BX1125" s="349"/>
      <c r="BY1125" s="349"/>
    </row>
    <row r="1126" s="168" customFormat="true" ht="15" customHeight="true" x14ac:dyDescent="0.2">
      <c r="BA1126" s="349"/>
      <c r="BB1126" s="197"/>
      <c r="BC1126" s="349"/>
      <c r="BD1126" s="349"/>
      <c r="BE1126" s="349"/>
      <c r="BF1126" s="349"/>
      <c r="BG1126" s="349"/>
      <c r="BH1126" s="349"/>
      <c r="BI1126" s="349"/>
      <c r="BJ1126" s="349"/>
      <c r="BK1126" s="349"/>
      <c r="BL1126" s="349"/>
      <c r="BM1126" s="349"/>
      <c r="BN1126" s="349"/>
      <c r="BO1126" s="349"/>
      <c r="BP1126" s="349"/>
      <c r="BQ1126" s="349"/>
      <c r="BR1126" s="349"/>
      <c r="BS1126" s="349"/>
      <c r="BT1126" s="349"/>
      <c r="BU1126" s="349"/>
      <c r="BV1126" s="349"/>
      <c r="BW1126" s="349"/>
      <c r="BX1126" s="349"/>
      <c r="BY1126" s="349"/>
    </row>
    <row r="1127" s="168" customFormat="true" ht="15" customHeight="true" x14ac:dyDescent="0.2">
      <c r="BA1127" s="349"/>
      <c r="BB1127" s="197"/>
      <c r="BC1127" s="349"/>
      <c r="BD1127" s="349"/>
      <c r="BE1127" s="349"/>
      <c r="BF1127" s="349"/>
      <c r="BG1127" s="349"/>
      <c r="BH1127" s="349"/>
      <c r="BI1127" s="349"/>
      <c r="BJ1127" s="349"/>
      <c r="BK1127" s="349"/>
      <c r="BL1127" s="349"/>
      <c r="BM1127" s="349"/>
      <c r="BN1127" s="349"/>
      <c r="BO1127" s="349"/>
      <c r="BP1127" s="349"/>
      <c r="BQ1127" s="349"/>
      <c r="BR1127" s="349"/>
      <c r="BS1127" s="349"/>
      <c r="BT1127" s="349"/>
      <c r="BU1127" s="349"/>
      <c r="BV1127" s="349"/>
      <c r="BW1127" s="349"/>
      <c r="BX1127" s="349"/>
      <c r="BY1127" s="349"/>
    </row>
    <row r="1128" s="168" customFormat="true" ht="15" customHeight="true" x14ac:dyDescent="0.2">
      <c r="BA1128" s="349"/>
      <c r="BB1128" s="197"/>
      <c r="BC1128" s="349"/>
      <c r="BD1128" s="349"/>
      <c r="BE1128" s="349"/>
      <c r="BF1128" s="349"/>
      <c r="BG1128" s="349"/>
      <c r="BH1128" s="349"/>
      <c r="BI1128" s="349"/>
      <c r="BJ1128" s="349"/>
      <c r="BK1128" s="349"/>
      <c r="BL1128" s="349"/>
      <c r="BM1128" s="349"/>
      <c r="BN1128" s="349"/>
      <c r="BO1128" s="349"/>
      <c r="BP1128" s="349"/>
      <c r="BQ1128" s="349"/>
      <c r="BR1128" s="349"/>
      <c r="BS1128" s="349"/>
      <c r="BT1128" s="349"/>
      <c r="BU1128" s="349"/>
      <c r="BV1128" s="349"/>
      <c r="BW1128" s="349"/>
      <c r="BX1128" s="349"/>
      <c r="BY1128" s="349"/>
    </row>
    <row r="1129" s="168" customFormat="true" ht="15" customHeight="true" x14ac:dyDescent="0.2">
      <c r="BA1129" s="349"/>
      <c r="BB1129" s="197"/>
      <c r="BC1129" s="349"/>
      <c r="BD1129" s="349"/>
      <c r="BE1129" s="349"/>
      <c r="BF1129" s="349"/>
      <c r="BG1129" s="349"/>
      <c r="BH1129" s="349"/>
      <c r="BI1129" s="349"/>
      <c r="BJ1129" s="349"/>
      <c r="BK1129" s="349"/>
      <c r="BL1129" s="349"/>
      <c r="BM1129" s="349"/>
      <c r="BN1129" s="349"/>
      <c r="BO1129" s="349"/>
      <c r="BP1129" s="349"/>
      <c r="BQ1129" s="349"/>
      <c r="BR1129" s="349"/>
      <c r="BS1129" s="349"/>
      <c r="BT1129" s="349"/>
      <c r="BU1129" s="349"/>
      <c r="BV1129" s="349"/>
      <c r="BW1129" s="349"/>
      <c r="BX1129" s="349"/>
      <c r="BY1129" s="349"/>
    </row>
    <row r="1130" s="168" customFormat="true" ht="15" customHeight="true" x14ac:dyDescent="0.2">
      <c r="BA1130" s="349"/>
      <c r="BB1130" s="197"/>
      <c r="BC1130" s="349"/>
      <c r="BD1130" s="349"/>
      <c r="BE1130" s="349"/>
      <c r="BF1130" s="349"/>
      <c r="BG1130" s="349"/>
      <c r="BH1130" s="349"/>
      <c r="BI1130" s="349"/>
      <c r="BJ1130" s="349"/>
      <c r="BK1130" s="349"/>
      <c r="BL1130" s="349"/>
      <c r="BM1130" s="349"/>
      <c r="BN1130" s="349"/>
      <c r="BO1130" s="349"/>
      <c r="BP1130" s="349"/>
      <c r="BQ1130" s="349"/>
      <c r="BR1130" s="349"/>
      <c r="BS1130" s="349"/>
      <c r="BT1130" s="349"/>
      <c r="BU1130" s="349"/>
      <c r="BV1130" s="349"/>
      <c r="BW1130" s="349"/>
      <c r="BX1130" s="349"/>
      <c r="BY1130" s="349"/>
    </row>
    <row r="1131" s="168" customFormat="true" ht="15" customHeight="true" x14ac:dyDescent="0.2">
      <c r="BA1131" s="349"/>
      <c r="BB1131" s="197"/>
      <c r="BC1131" s="349"/>
      <c r="BD1131" s="349"/>
      <c r="BE1131" s="349"/>
      <c r="BF1131" s="349"/>
      <c r="BG1131" s="349"/>
      <c r="BH1131" s="349"/>
      <c r="BI1131" s="349"/>
      <c r="BJ1131" s="349"/>
      <c r="BK1131" s="349"/>
      <c r="BL1131" s="349"/>
      <c r="BM1131" s="349"/>
      <c r="BN1131" s="349"/>
      <c r="BO1131" s="349"/>
      <c r="BP1131" s="349"/>
      <c r="BQ1131" s="349"/>
      <c r="BR1131" s="349"/>
      <c r="BS1131" s="349"/>
      <c r="BT1131" s="349"/>
      <c r="BU1131" s="349"/>
      <c r="BV1131" s="349"/>
      <c r="BW1131" s="349"/>
      <c r="BX1131" s="349"/>
      <c r="BY1131" s="349"/>
    </row>
    <row r="1132" s="168" customFormat="true" ht="15" customHeight="true" x14ac:dyDescent="0.2">
      <c r="BA1132" s="349"/>
      <c r="BB1132" s="197"/>
      <c r="BC1132" s="349"/>
      <c r="BD1132" s="349"/>
      <c r="BE1132" s="349"/>
      <c r="BF1132" s="349"/>
      <c r="BG1132" s="349"/>
      <c r="BH1132" s="349"/>
      <c r="BI1132" s="349"/>
      <c r="BJ1132" s="349"/>
      <c r="BK1132" s="349"/>
      <c r="BL1132" s="349"/>
      <c r="BM1132" s="349"/>
      <c r="BN1132" s="349"/>
      <c r="BO1132" s="349"/>
      <c r="BP1132" s="349"/>
      <c r="BQ1132" s="349"/>
      <c r="BR1132" s="349"/>
      <c r="BS1132" s="349"/>
      <c r="BT1132" s="349"/>
      <c r="BU1132" s="349"/>
      <c r="BV1132" s="349"/>
      <c r="BW1132" s="349"/>
      <c r="BX1132" s="349"/>
      <c r="BY1132" s="349"/>
    </row>
    <row r="1133" s="168" customFormat="true" ht="15" customHeight="true" x14ac:dyDescent="0.2">
      <c r="BA1133" s="349"/>
      <c r="BB1133" s="197"/>
      <c r="BC1133" s="349"/>
      <c r="BD1133" s="349"/>
      <c r="BE1133" s="349"/>
      <c r="BF1133" s="349"/>
      <c r="BG1133" s="349"/>
      <c r="BH1133" s="349"/>
      <c r="BI1133" s="349"/>
      <c r="BJ1133" s="349"/>
      <c r="BK1133" s="349"/>
      <c r="BL1133" s="349"/>
      <c r="BM1133" s="349"/>
      <c r="BN1133" s="349"/>
      <c r="BO1133" s="349"/>
      <c r="BP1133" s="349"/>
      <c r="BQ1133" s="349"/>
      <c r="BR1133" s="349"/>
      <c r="BS1133" s="349"/>
      <c r="BT1133" s="349"/>
      <c r="BU1133" s="349"/>
      <c r="BV1133" s="349"/>
      <c r="BW1133" s="349"/>
      <c r="BX1133" s="349"/>
      <c r="BY1133" s="349"/>
    </row>
    <row r="1134" s="168" customFormat="true" ht="15" customHeight="true" x14ac:dyDescent="0.2">
      <c r="BA1134" s="349"/>
      <c r="BB1134" s="197"/>
      <c r="BC1134" s="349"/>
      <c r="BD1134" s="349"/>
      <c r="BE1134" s="349"/>
      <c r="BF1134" s="349"/>
      <c r="BG1134" s="349"/>
      <c r="BH1134" s="349"/>
      <c r="BI1134" s="349"/>
      <c r="BJ1134" s="349"/>
      <c r="BK1134" s="349"/>
      <c r="BL1134" s="349"/>
      <c r="BM1134" s="349"/>
      <c r="BN1134" s="349"/>
      <c r="BO1134" s="349"/>
      <c r="BP1134" s="349"/>
      <c r="BQ1134" s="349"/>
      <c r="BR1134" s="349"/>
      <c r="BS1134" s="349"/>
      <c r="BT1134" s="349"/>
      <c r="BU1134" s="349"/>
      <c r="BV1134" s="349"/>
      <c r="BW1134" s="349"/>
      <c r="BX1134" s="349"/>
      <c r="BY1134" s="349"/>
    </row>
    <row r="1135" s="168" customFormat="true" ht="15" customHeight="true" x14ac:dyDescent="0.2">
      <c r="BA1135" s="349"/>
      <c r="BB1135" s="197"/>
      <c r="BC1135" s="349"/>
      <c r="BD1135" s="349"/>
      <c r="BE1135" s="349"/>
      <c r="BF1135" s="349"/>
      <c r="BG1135" s="349"/>
      <c r="BH1135" s="349"/>
      <c r="BI1135" s="349"/>
      <c r="BJ1135" s="349"/>
      <c r="BK1135" s="349"/>
      <c r="BL1135" s="349"/>
      <c r="BM1135" s="349"/>
      <c r="BN1135" s="349"/>
      <c r="BO1135" s="349"/>
      <c r="BP1135" s="349"/>
      <c r="BQ1135" s="349"/>
      <c r="BR1135" s="349"/>
      <c r="BS1135" s="349"/>
      <c r="BT1135" s="349"/>
      <c r="BU1135" s="349"/>
      <c r="BV1135" s="349"/>
      <c r="BW1135" s="349"/>
      <c r="BX1135" s="349"/>
      <c r="BY1135" s="349"/>
    </row>
    <row r="1136" s="168" customFormat="true" ht="15" customHeight="true" x14ac:dyDescent="0.2">
      <c r="BA1136" s="349"/>
      <c r="BB1136" s="197"/>
      <c r="BC1136" s="349"/>
      <c r="BD1136" s="349"/>
      <c r="BE1136" s="349"/>
      <c r="BF1136" s="349"/>
      <c r="BG1136" s="349"/>
      <c r="BH1136" s="349"/>
      <c r="BI1136" s="349"/>
      <c r="BJ1136" s="349"/>
      <c r="BK1136" s="349"/>
      <c r="BL1136" s="349"/>
      <c r="BM1136" s="349"/>
      <c r="BN1136" s="349"/>
      <c r="BO1136" s="349"/>
      <c r="BP1136" s="349"/>
      <c r="BQ1136" s="349"/>
      <c r="BR1136" s="349"/>
      <c r="BS1136" s="349"/>
      <c r="BT1136" s="349"/>
      <c r="BU1136" s="349"/>
      <c r="BV1136" s="349"/>
      <c r="BW1136" s="349"/>
      <c r="BX1136" s="349"/>
      <c r="BY1136" s="349"/>
    </row>
    <row r="1137" s="168" customFormat="true" ht="15" customHeight="true" x14ac:dyDescent="0.2">
      <c r="BA1137" s="349"/>
      <c r="BB1137" s="197"/>
      <c r="BC1137" s="349"/>
      <c r="BD1137" s="349"/>
      <c r="BE1137" s="349"/>
      <c r="BF1137" s="349"/>
      <c r="BG1137" s="349"/>
      <c r="BH1137" s="349"/>
      <c r="BI1137" s="349"/>
      <c r="BJ1137" s="349"/>
      <c r="BK1137" s="349"/>
      <c r="BL1137" s="349"/>
      <c r="BM1137" s="349"/>
      <c r="BN1137" s="349"/>
      <c r="BO1137" s="349"/>
      <c r="BP1137" s="349"/>
      <c r="BQ1137" s="349"/>
      <c r="BR1137" s="349"/>
      <c r="BS1137" s="349"/>
      <c r="BT1137" s="349"/>
      <c r="BU1137" s="349"/>
      <c r="BV1137" s="349"/>
      <c r="BW1137" s="349"/>
      <c r="BX1137" s="349"/>
      <c r="BY1137" s="349"/>
    </row>
    <row r="1138" s="168" customFormat="true" ht="15" customHeight="true" x14ac:dyDescent="0.2">
      <c r="BA1138" s="349"/>
      <c r="BB1138" s="197"/>
      <c r="BC1138" s="349"/>
      <c r="BD1138" s="349"/>
      <c r="BE1138" s="349"/>
      <c r="BF1138" s="349"/>
      <c r="BG1138" s="349"/>
      <c r="BH1138" s="349"/>
      <c r="BI1138" s="349"/>
      <c r="BJ1138" s="349"/>
      <c r="BK1138" s="349"/>
      <c r="BL1138" s="349"/>
      <c r="BM1138" s="349"/>
      <c r="BN1138" s="349"/>
      <c r="BO1138" s="349"/>
      <c r="BP1138" s="349"/>
      <c r="BQ1138" s="349"/>
      <c r="BR1138" s="349"/>
      <c r="BS1138" s="349"/>
      <c r="BT1138" s="349"/>
      <c r="BU1138" s="349"/>
      <c r="BV1138" s="349"/>
      <c r="BW1138" s="349"/>
      <c r="BX1138" s="349"/>
      <c r="BY1138" s="349"/>
    </row>
    <row r="1139" s="168" customFormat="true" ht="15" customHeight="true" x14ac:dyDescent="0.2">
      <c r="BA1139" s="349"/>
      <c r="BB1139" s="197"/>
      <c r="BC1139" s="349"/>
      <c r="BD1139" s="349"/>
      <c r="BE1139" s="349"/>
      <c r="BF1139" s="349"/>
      <c r="BG1139" s="349"/>
      <c r="BH1139" s="349"/>
      <c r="BI1139" s="349"/>
      <c r="BJ1139" s="349"/>
      <c r="BK1139" s="349"/>
      <c r="BL1139" s="349"/>
      <c r="BM1139" s="349"/>
      <c r="BN1139" s="349"/>
      <c r="BO1139" s="349"/>
      <c r="BP1139" s="349"/>
      <c r="BQ1139" s="349"/>
      <c r="BR1139" s="349"/>
      <c r="BS1139" s="349"/>
      <c r="BT1139" s="349"/>
      <c r="BU1139" s="349"/>
      <c r="BV1139" s="349"/>
      <c r="BW1139" s="349"/>
      <c r="BX1139" s="349"/>
      <c r="BY1139" s="349"/>
    </row>
    <row r="1140" s="168" customFormat="true" ht="15" customHeight="true" x14ac:dyDescent="0.2">
      <c r="BA1140" s="349"/>
      <c r="BB1140" s="197"/>
      <c r="BC1140" s="349"/>
      <c r="BD1140" s="349"/>
      <c r="BE1140" s="349"/>
      <c r="BF1140" s="349"/>
      <c r="BG1140" s="349"/>
      <c r="BH1140" s="349"/>
      <c r="BI1140" s="349"/>
      <c r="BJ1140" s="349"/>
      <c r="BK1140" s="349"/>
      <c r="BL1140" s="349"/>
      <c r="BM1140" s="349"/>
      <c r="BN1140" s="349"/>
      <c r="BO1140" s="349"/>
      <c r="BP1140" s="349"/>
      <c r="BQ1140" s="349"/>
      <c r="BR1140" s="349"/>
      <c r="BS1140" s="349"/>
      <c r="BT1140" s="349"/>
      <c r="BU1140" s="349"/>
      <c r="BV1140" s="349"/>
      <c r="BW1140" s="349"/>
      <c r="BX1140" s="349"/>
      <c r="BY1140" s="349"/>
    </row>
    <row r="1141" s="168" customFormat="true" ht="15" customHeight="true" x14ac:dyDescent="0.2">
      <c r="BA1141" s="349"/>
      <c r="BB1141" s="197"/>
      <c r="BC1141" s="349"/>
      <c r="BD1141" s="349"/>
      <c r="BE1141" s="349"/>
      <c r="BF1141" s="349"/>
      <c r="BG1141" s="349"/>
      <c r="BH1141" s="349"/>
      <c r="BI1141" s="349"/>
      <c r="BJ1141" s="349"/>
      <c r="BK1141" s="349"/>
      <c r="BL1141" s="349"/>
      <c r="BM1141" s="349"/>
      <c r="BN1141" s="349"/>
      <c r="BO1141" s="349"/>
      <c r="BP1141" s="349"/>
      <c r="BQ1141" s="349"/>
      <c r="BR1141" s="349"/>
      <c r="BS1141" s="349"/>
      <c r="BT1141" s="349"/>
      <c r="BU1141" s="349"/>
      <c r="BV1141" s="349"/>
      <c r="BW1141" s="349"/>
      <c r="BX1141" s="349"/>
      <c r="BY1141" s="349"/>
    </row>
    <row r="1142" s="168" customFormat="true" ht="15" customHeight="true" x14ac:dyDescent="0.2">
      <c r="BA1142" s="349"/>
      <c r="BB1142" s="197"/>
      <c r="BC1142" s="349"/>
      <c r="BD1142" s="349"/>
      <c r="BE1142" s="349"/>
      <c r="BF1142" s="349"/>
      <c r="BG1142" s="349"/>
      <c r="BH1142" s="349"/>
      <c r="BI1142" s="349"/>
      <c r="BJ1142" s="349"/>
      <c r="BK1142" s="349"/>
      <c r="BL1142" s="349"/>
      <c r="BM1142" s="349"/>
      <c r="BN1142" s="349"/>
      <c r="BO1142" s="349"/>
      <c r="BP1142" s="349"/>
      <c r="BQ1142" s="349"/>
      <c r="BR1142" s="349"/>
      <c r="BS1142" s="349"/>
      <c r="BT1142" s="349"/>
      <c r="BU1142" s="349"/>
      <c r="BV1142" s="349"/>
      <c r="BW1142" s="349"/>
      <c r="BX1142" s="349"/>
      <c r="BY1142" s="349"/>
    </row>
    <row r="1143" s="168" customFormat="true" ht="15" customHeight="true" x14ac:dyDescent="0.2">
      <c r="BA1143" s="349"/>
      <c r="BB1143" s="197"/>
      <c r="BC1143" s="349"/>
      <c r="BD1143" s="349"/>
      <c r="BE1143" s="349"/>
      <c r="BF1143" s="349"/>
      <c r="BG1143" s="349"/>
      <c r="BH1143" s="349"/>
      <c r="BI1143" s="349"/>
      <c r="BJ1143" s="349"/>
      <c r="BK1143" s="349"/>
      <c r="BL1143" s="349"/>
      <c r="BM1143" s="349"/>
      <c r="BN1143" s="349"/>
      <c r="BO1143" s="349"/>
      <c r="BP1143" s="349"/>
      <c r="BQ1143" s="349"/>
      <c r="BR1143" s="349"/>
      <c r="BS1143" s="349"/>
      <c r="BT1143" s="349"/>
      <c r="BU1143" s="349"/>
      <c r="BV1143" s="349"/>
      <c r="BW1143" s="349"/>
      <c r="BX1143" s="349"/>
      <c r="BY1143" s="349"/>
    </row>
    <row r="1144" s="168" customFormat="true" ht="15" customHeight="true" x14ac:dyDescent="0.2">
      <c r="BA1144" s="349"/>
      <c r="BB1144" s="197"/>
      <c r="BC1144" s="349"/>
      <c r="BD1144" s="349"/>
      <c r="BE1144" s="349"/>
      <c r="BF1144" s="349"/>
      <c r="BG1144" s="349"/>
      <c r="BH1144" s="349"/>
      <c r="BI1144" s="349"/>
      <c r="BJ1144" s="349"/>
      <c r="BK1144" s="349"/>
      <c r="BL1144" s="349"/>
      <c r="BM1144" s="349"/>
      <c r="BN1144" s="349"/>
      <c r="BO1144" s="349"/>
      <c r="BP1144" s="349"/>
      <c r="BQ1144" s="349"/>
      <c r="BR1144" s="349"/>
      <c r="BS1144" s="349"/>
      <c r="BT1144" s="349"/>
      <c r="BU1144" s="349"/>
      <c r="BV1144" s="349"/>
      <c r="BW1144" s="349"/>
      <c r="BX1144" s="349"/>
      <c r="BY1144" s="349"/>
    </row>
    <row r="1145" s="168" customFormat="true" ht="15" customHeight="true" x14ac:dyDescent="0.2">
      <c r="BA1145" s="349"/>
      <c r="BB1145" s="197"/>
      <c r="BC1145" s="349"/>
      <c r="BD1145" s="349"/>
      <c r="BE1145" s="349"/>
      <c r="BF1145" s="349"/>
      <c r="BG1145" s="349"/>
      <c r="BH1145" s="349"/>
      <c r="BI1145" s="349"/>
      <c r="BJ1145" s="349"/>
      <c r="BK1145" s="349"/>
      <c r="BL1145" s="349"/>
      <c r="BM1145" s="349"/>
      <c r="BN1145" s="349"/>
      <c r="BO1145" s="349"/>
      <c r="BP1145" s="349"/>
      <c r="BQ1145" s="349"/>
      <c r="BR1145" s="349"/>
      <c r="BS1145" s="349"/>
      <c r="BT1145" s="349"/>
      <c r="BU1145" s="349"/>
      <c r="BV1145" s="349"/>
      <c r="BW1145" s="349"/>
      <c r="BX1145" s="349"/>
      <c r="BY1145" s="349"/>
    </row>
    <row r="1146" s="168" customFormat="true" ht="15" customHeight="true" x14ac:dyDescent="0.2">
      <c r="BA1146" s="349"/>
      <c r="BB1146" s="197"/>
      <c r="BC1146" s="349"/>
      <c r="BD1146" s="349"/>
      <c r="BE1146" s="349"/>
      <c r="BF1146" s="349"/>
      <c r="BG1146" s="349"/>
      <c r="BH1146" s="349"/>
      <c r="BI1146" s="349"/>
      <c r="BJ1146" s="349"/>
      <c r="BK1146" s="349"/>
      <c r="BL1146" s="349"/>
      <c r="BM1146" s="349"/>
      <c r="BN1146" s="349"/>
      <c r="BO1146" s="349"/>
      <c r="BP1146" s="349"/>
      <c r="BQ1146" s="349"/>
      <c r="BR1146" s="349"/>
      <c r="BS1146" s="349"/>
      <c r="BT1146" s="349"/>
      <c r="BU1146" s="349"/>
      <c r="BV1146" s="349"/>
      <c r="BW1146" s="349"/>
      <c r="BX1146" s="349"/>
      <c r="BY1146" s="349"/>
    </row>
    <row r="1147" s="168" customFormat="true" ht="15" customHeight="true" x14ac:dyDescent="0.2">
      <c r="BA1147" s="349"/>
      <c r="BB1147" s="197"/>
      <c r="BC1147" s="349"/>
      <c r="BD1147" s="349"/>
      <c r="BE1147" s="349"/>
      <c r="BF1147" s="349"/>
      <c r="BG1147" s="349"/>
      <c r="BH1147" s="349"/>
      <c r="BI1147" s="349"/>
      <c r="BJ1147" s="349"/>
      <c r="BK1147" s="349"/>
      <c r="BL1147" s="349"/>
      <c r="BM1147" s="349"/>
      <c r="BN1147" s="349"/>
      <c r="BO1147" s="349"/>
      <c r="BP1147" s="349"/>
      <c r="BQ1147" s="349"/>
      <c r="BR1147" s="349"/>
      <c r="BS1147" s="349"/>
      <c r="BT1147" s="349"/>
      <c r="BU1147" s="349"/>
      <c r="BV1147" s="349"/>
      <c r="BW1147" s="349"/>
      <c r="BX1147" s="349"/>
      <c r="BY1147" s="349"/>
    </row>
    <row r="1148" s="168" customFormat="true" ht="15" customHeight="true" x14ac:dyDescent="0.2">
      <c r="BA1148" s="349"/>
      <c r="BB1148" s="197"/>
      <c r="BC1148" s="349"/>
      <c r="BD1148" s="349"/>
      <c r="BE1148" s="349"/>
      <c r="BF1148" s="349"/>
      <c r="BG1148" s="349"/>
      <c r="BH1148" s="349"/>
      <c r="BI1148" s="349"/>
      <c r="BJ1148" s="349"/>
      <c r="BK1148" s="349"/>
      <c r="BL1148" s="349"/>
      <c r="BM1148" s="349"/>
      <c r="BN1148" s="349"/>
      <c r="BO1148" s="349"/>
      <c r="BP1148" s="349"/>
      <c r="BQ1148" s="349"/>
      <c r="BR1148" s="349"/>
      <c r="BS1148" s="349"/>
      <c r="BT1148" s="349"/>
      <c r="BU1148" s="349"/>
      <c r="BV1148" s="349"/>
      <c r="BW1148" s="349"/>
      <c r="BX1148" s="349"/>
      <c r="BY1148" s="349"/>
    </row>
    <row r="1149" s="168" customFormat="true" ht="15" customHeight="true" x14ac:dyDescent="0.2">
      <c r="BA1149" s="349"/>
      <c r="BB1149" s="197"/>
      <c r="BC1149" s="349"/>
      <c r="BD1149" s="349"/>
      <c r="BE1149" s="349"/>
      <c r="BF1149" s="349"/>
      <c r="BG1149" s="349"/>
      <c r="BH1149" s="349"/>
      <c r="BI1149" s="349"/>
      <c r="BJ1149" s="349"/>
      <c r="BK1149" s="349"/>
      <c r="BL1149" s="349"/>
      <c r="BM1149" s="349"/>
      <c r="BN1149" s="349"/>
      <c r="BO1149" s="349"/>
      <c r="BP1149" s="349"/>
      <c r="BQ1149" s="349"/>
      <c r="BR1149" s="349"/>
      <c r="BS1149" s="349"/>
      <c r="BT1149" s="349"/>
      <c r="BU1149" s="349"/>
      <c r="BV1149" s="349"/>
      <c r="BW1149" s="349"/>
      <c r="BX1149" s="349"/>
      <c r="BY1149" s="349"/>
    </row>
    <row r="1150" s="168" customFormat="true" ht="15" customHeight="true" x14ac:dyDescent="0.2">
      <c r="BA1150" s="349"/>
      <c r="BB1150" s="197"/>
      <c r="BC1150" s="349"/>
      <c r="BD1150" s="349"/>
      <c r="BE1150" s="349"/>
      <c r="BF1150" s="349"/>
      <c r="BG1150" s="349"/>
      <c r="BH1150" s="349"/>
      <c r="BI1150" s="349"/>
      <c r="BJ1150" s="349"/>
      <c r="BK1150" s="349"/>
      <c r="BL1150" s="349"/>
      <c r="BM1150" s="349"/>
      <c r="BN1150" s="349"/>
      <c r="BO1150" s="349"/>
      <c r="BP1150" s="349"/>
      <c r="BQ1150" s="349"/>
      <c r="BR1150" s="349"/>
      <c r="BS1150" s="349"/>
      <c r="BT1150" s="349"/>
      <c r="BU1150" s="349"/>
      <c r="BV1150" s="349"/>
      <c r="BW1150" s="349"/>
      <c r="BX1150" s="349"/>
      <c r="BY1150" s="349"/>
    </row>
    <row r="1151" s="168" customFormat="true" ht="15" customHeight="true" x14ac:dyDescent="0.2">
      <c r="BA1151" s="349"/>
      <c r="BB1151" s="197"/>
      <c r="BC1151" s="349"/>
      <c r="BD1151" s="349"/>
      <c r="BE1151" s="349"/>
      <c r="BF1151" s="349"/>
      <c r="BG1151" s="349"/>
      <c r="BH1151" s="349"/>
      <c r="BI1151" s="349"/>
      <c r="BJ1151" s="349"/>
      <c r="BK1151" s="349"/>
      <c r="BL1151" s="349"/>
      <c r="BM1151" s="349"/>
      <c r="BN1151" s="349"/>
      <c r="BO1151" s="349"/>
      <c r="BP1151" s="349"/>
      <c r="BQ1151" s="349"/>
      <c r="BR1151" s="349"/>
      <c r="BS1151" s="349"/>
      <c r="BT1151" s="349"/>
      <c r="BU1151" s="349"/>
      <c r="BV1151" s="349"/>
      <c r="BW1151" s="349"/>
      <c r="BX1151" s="349"/>
      <c r="BY1151" s="349"/>
    </row>
    <row r="1152" s="168" customFormat="true" ht="15" customHeight="true" x14ac:dyDescent="0.2">
      <c r="BA1152" s="349"/>
      <c r="BB1152" s="197"/>
      <c r="BC1152" s="349"/>
      <c r="BD1152" s="349"/>
      <c r="BE1152" s="349"/>
      <c r="BF1152" s="349"/>
      <c r="BG1152" s="349"/>
      <c r="BH1152" s="349"/>
      <c r="BI1152" s="349"/>
      <c r="BJ1152" s="349"/>
      <c r="BK1152" s="349"/>
      <c r="BL1152" s="349"/>
      <c r="BM1152" s="349"/>
      <c r="BN1152" s="349"/>
      <c r="BO1152" s="349"/>
      <c r="BP1152" s="349"/>
      <c r="BQ1152" s="349"/>
      <c r="BR1152" s="349"/>
      <c r="BS1152" s="349"/>
      <c r="BT1152" s="349"/>
      <c r="BU1152" s="349"/>
      <c r="BV1152" s="349"/>
      <c r="BW1152" s="349"/>
      <c r="BX1152" s="349"/>
      <c r="BY1152" s="349"/>
    </row>
    <row r="1153" s="168" customFormat="true" ht="15" customHeight="true" x14ac:dyDescent="0.2">
      <c r="BA1153" s="349"/>
      <c r="BB1153" s="197"/>
      <c r="BC1153" s="349"/>
      <c r="BD1153" s="349"/>
      <c r="BE1153" s="349"/>
      <c r="BF1153" s="349"/>
      <c r="BG1153" s="349"/>
      <c r="BH1153" s="349"/>
      <c r="BI1153" s="349"/>
      <c r="BJ1153" s="349"/>
      <c r="BK1153" s="349"/>
      <c r="BL1153" s="349"/>
      <c r="BM1153" s="349"/>
      <c r="BN1153" s="349"/>
      <c r="BO1153" s="349"/>
      <c r="BP1153" s="349"/>
      <c r="BQ1153" s="349"/>
      <c r="BR1153" s="349"/>
      <c r="BS1153" s="349"/>
      <c r="BT1153" s="349"/>
      <c r="BU1153" s="349"/>
      <c r="BV1153" s="349"/>
      <c r="BW1153" s="349"/>
      <c r="BX1153" s="349"/>
      <c r="BY1153" s="349"/>
    </row>
    <row r="1154" s="168" customFormat="true" ht="15" customHeight="true" x14ac:dyDescent="0.2">
      <c r="BA1154" s="349"/>
      <c r="BB1154" s="197"/>
      <c r="BC1154" s="349"/>
      <c r="BD1154" s="349"/>
      <c r="BE1154" s="349"/>
      <c r="BF1154" s="349"/>
      <c r="BG1154" s="349"/>
      <c r="BH1154" s="349"/>
      <c r="BI1154" s="349"/>
      <c r="BJ1154" s="349"/>
      <c r="BK1154" s="349"/>
      <c r="BL1154" s="349"/>
      <c r="BM1154" s="349"/>
      <c r="BN1154" s="349"/>
      <c r="BO1154" s="349"/>
      <c r="BP1154" s="349"/>
      <c r="BQ1154" s="349"/>
      <c r="BR1154" s="349"/>
      <c r="BS1154" s="349"/>
      <c r="BT1154" s="349"/>
      <c r="BU1154" s="349"/>
      <c r="BV1154" s="349"/>
      <c r="BW1154" s="349"/>
      <c r="BX1154" s="349"/>
      <c r="BY1154" s="349"/>
    </row>
    <row r="1155" s="168" customFormat="true" ht="15" customHeight="true" x14ac:dyDescent="0.2">
      <c r="BA1155" s="349"/>
      <c r="BB1155" s="197"/>
      <c r="BC1155" s="349"/>
      <c r="BD1155" s="349"/>
      <c r="BE1155" s="349"/>
      <c r="BF1155" s="349"/>
      <c r="BG1155" s="349"/>
      <c r="BH1155" s="349"/>
      <c r="BI1155" s="349"/>
      <c r="BJ1155" s="349"/>
      <c r="BK1155" s="349"/>
      <c r="BL1155" s="349"/>
      <c r="BM1155" s="349"/>
      <c r="BN1155" s="349"/>
      <c r="BO1155" s="349"/>
      <c r="BP1155" s="349"/>
      <c r="BQ1155" s="349"/>
      <c r="BR1155" s="349"/>
      <c r="BS1155" s="349"/>
      <c r="BT1155" s="349"/>
      <c r="BU1155" s="349"/>
      <c r="BV1155" s="349"/>
      <c r="BW1155" s="349"/>
      <c r="BX1155" s="349"/>
      <c r="BY1155" s="349"/>
    </row>
    <row r="1156" s="168" customFormat="true" ht="15" customHeight="true" x14ac:dyDescent="0.2">
      <c r="BA1156" s="349"/>
      <c r="BB1156" s="197"/>
      <c r="BC1156" s="349"/>
      <c r="BD1156" s="349"/>
      <c r="BE1156" s="349"/>
      <c r="BF1156" s="349"/>
      <c r="BG1156" s="349"/>
      <c r="BH1156" s="349"/>
      <c r="BI1156" s="349"/>
      <c r="BJ1156" s="349"/>
      <c r="BK1156" s="349"/>
      <c r="BL1156" s="349"/>
      <c r="BM1156" s="349"/>
      <c r="BN1156" s="349"/>
      <c r="BO1156" s="349"/>
      <c r="BP1156" s="349"/>
      <c r="BQ1156" s="349"/>
      <c r="BR1156" s="349"/>
      <c r="BS1156" s="349"/>
      <c r="BT1156" s="349"/>
      <c r="BU1156" s="349"/>
      <c r="BV1156" s="349"/>
      <c r="BW1156" s="349"/>
      <c r="BX1156" s="349"/>
      <c r="BY1156" s="349"/>
    </row>
    <row r="1157" s="168" customFormat="true" ht="15" customHeight="true" x14ac:dyDescent="0.2">
      <c r="BA1157" s="349"/>
      <c r="BB1157" s="197"/>
      <c r="BC1157" s="349"/>
      <c r="BD1157" s="349"/>
      <c r="BE1157" s="349"/>
      <c r="BF1157" s="349"/>
      <c r="BG1157" s="349"/>
      <c r="BH1157" s="349"/>
      <c r="BI1157" s="349"/>
      <c r="BJ1157" s="349"/>
      <c r="BK1157" s="349"/>
      <c r="BL1157" s="349"/>
      <c r="BM1157" s="349"/>
      <c r="BN1157" s="349"/>
      <c r="BO1157" s="349"/>
      <c r="BP1157" s="349"/>
      <c r="BQ1157" s="349"/>
      <c r="BR1157" s="349"/>
      <c r="BS1157" s="349"/>
      <c r="BT1157" s="349"/>
      <c r="BU1157" s="349"/>
      <c r="BV1157" s="349"/>
      <c r="BW1157" s="349"/>
      <c r="BX1157" s="349"/>
      <c r="BY1157" s="349"/>
    </row>
    <row r="1158" s="168" customFormat="true" ht="15" customHeight="true" x14ac:dyDescent="0.2">
      <c r="BA1158" s="349"/>
      <c r="BB1158" s="197"/>
      <c r="BC1158" s="349"/>
      <c r="BD1158" s="349"/>
      <c r="BE1158" s="349"/>
      <c r="BF1158" s="349"/>
      <c r="BG1158" s="349"/>
      <c r="BH1158" s="349"/>
      <c r="BI1158" s="349"/>
      <c r="BJ1158" s="349"/>
      <c r="BK1158" s="349"/>
      <c r="BL1158" s="349"/>
      <c r="BM1158" s="349"/>
      <c r="BN1158" s="349"/>
      <c r="BO1158" s="349"/>
      <c r="BP1158" s="349"/>
      <c r="BQ1158" s="349"/>
      <c r="BR1158" s="349"/>
      <c r="BS1158" s="349"/>
      <c r="BT1158" s="349"/>
      <c r="BU1158" s="349"/>
      <c r="BV1158" s="349"/>
      <c r="BW1158" s="349"/>
      <c r="BX1158" s="349"/>
      <c r="BY1158" s="349"/>
    </row>
    <row r="1159" s="168" customFormat="true" ht="15" customHeight="true" x14ac:dyDescent="0.2">
      <c r="BA1159" s="349"/>
      <c r="BB1159" s="197"/>
      <c r="BC1159" s="349"/>
      <c r="BD1159" s="349"/>
      <c r="BE1159" s="349"/>
      <c r="BF1159" s="349"/>
      <c r="BG1159" s="349"/>
      <c r="BH1159" s="349"/>
      <c r="BI1159" s="349"/>
      <c r="BJ1159" s="349"/>
      <c r="BK1159" s="349"/>
      <c r="BL1159" s="349"/>
      <c r="BM1159" s="349"/>
      <c r="BN1159" s="349"/>
      <c r="BO1159" s="349"/>
      <c r="BP1159" s="349"/>
      <c r="BQ1159" s="349"/>
      <c r="BR1159" s="349"/>
      <c r="BS1159" s="349"/>
      <c r="BT1159" s="349"/>
      <c r="BU1159" s="349"/>
      <c r="BV1159" s="349"/>
      <c r="BW1159" s="349"/>
      <c r="BX1159" s="349"/>
      <c r="BY1159" s="349"/>
    </row>
    <row r="1160" s="168" customFormat="true" ht="15" customHeight="true" x14ac:dyDescent="0.2">
      <c r="BA1160" s="349"/>
      <c r="BB1160" s="197"/>
      <c r="BC1160" s="349"/>
      <c r="BD1160" s="349"/>
      <c r="BE1160" s="349"/>
      <c r="BF1160" s="349"/>
      <c r="BG1160" s="349"/>
      <c r="BH1160" s="349"/>
      <c r="BI1160" s="349"/>
      <c r="BJ1160" s="349"/>
      <c r="BK1160" s="349"/>
      <c r="BL1160" s="349"/>
      <c r="BM1160" s="349"/>
      <c r="BN1160" s="349"/>
      <c r="BO1160" s="349"/>
      <c r="BP1160" s="349"/>
      <c r="BQ1160" s="349"/>
      <c r="BR1160" s="349"/>
      <c r="BS1160" s="349"/>
      <c r="BT1160" s="349"/>
      <c r="BU1160" s="349"/>
      <c r="BV1160" s="349"/>
      <c r="BW1160" s="349"/>
      <c r="BX1160" s="349"/>
      <c r="BY1160" s="349"/>
    </row>
    <row r="1161" s="168" customFormat="true" ht="15" customHeight="true" x14ac:dyDescent="0.2">
      <c r="BA1161" s="349"/>
      <c r="BB1161" s="197"/>
      <c r="BC1161" s="349"/>
      <c r="BD1161" s="349"/>
      <c r="BE1161" s="349"/>
      <c r="BF1161" s="349"/>
      <c r="BG1161" s="349"/>
      <c r="BH1161" s="349"/>
      <c r="BI1161" s="349"/>
      <c r="BJ1161" s="349"/>
      <c r="BK1161" s="349"/>
      <c r="BL1161" s="349"/>
      <c r="BM1161" s="349"/>
      <c r="BN1161" s="349"/>
      <c r="BO1161" s="349"/>
      <c r="BP1161" s="349"/>
      <c r="BQ1161" s="349"/>
      <c r="BR1161" s="349"/>
      <c r="BS1161" s="349"/>
      <c r="BT1161" s="349"/>
      <c r="BU1161" s="349"/>
      <c r="BV1161" s="349"/>
      <c r="BW1161" s="349"/>
      <c r="BX1161" s="349"/>
      <c r="BY1161" s="349"/>
    </row>
    <row r="1162" s="168" customFormat="true" ht="15" customHeight="true" x14ac:dyDescent="0.2">
      <c r="BA1162" s="349"/>
      <c r="BB1162" s="197"/>
      <c r="BC1162" s="349"/>
      <c r="BD1162" s="349"/>
      <c r="BE1162" s="349"/>
      <c r="BF1162" s="349"/>
      <c r="BG1162" s="349"/>
      <c r="BH1162" s="349"/>
      <c r="BI1162" s="349"/>
      <c r="BJ1162" s="349"/>
      <c r="BK1162" s="349"/>
      <c r="BL1162" s="349"/>
      <c r="BM1162" s="349"/>
      <c r="BN1162" s="349"/>
      <c r="BO1162" s="349"/>
      <c r="BP1162" s="349"/>
      <c r="BQ1162" s="349"/>
      <c r="BR1162" s="349"/>
      <c r="BS1162" s="349"/>
      <c r="BT1162" s="349"/>
      <c r="BU1162" s="349"/>
      <c r="BV1162" s="349"/>
      <c r="BW1162" s="349"/>
      <c r="BX1162" s="349"/>
      <c r="BY1162" s="349"/>
    </row>
    <row r="1163" s="168" customFormat="true" ht="15" customHeight="true" x14ac:dyDescent="0.2">
      <c r="BA1163" s="349"/>
      <c r="BB1163" s="197"/>
      <c r="BC1163" s="349"/>
      <c r="BD1163" s="349"/>
      <c r="BE1163" s="349"/>
      <c r="BF1163" s="349"/>
      <c r="BG1163" s="349"/>
      <c r="BH1163" s="349"/>
      <c r="BI1163" s="349"/>
      <c r="BJ1163" s="349"/>
      <c r="BK1163" s="349"/>
      <c r="BL1163" s="349"/>
      <c r="BM1163" s="349"/>
      <c r="BN1163" s="349"/>
      <c r="BO1163" s="349"/>
      <c r="BP1163" s="349"/>
      <c r="BQ1163" s="349"/>
      <c r="BR1163" s="349"/>
      <c r="BS1163" s="349"/>
      <c r="BT1163" s="349"/>
      <c r="BU1163" s="349"/>
      <c r="BV1163" s="349"/>
      <c r="BW1163" s="349"/>
      <c r="BX1163" s="349"/>
      <c r="BY1163" s="349"/>
    </row>
    <row r="1164" s="168" customFormat="true" ht="15" customHeight="true" x14ac:dyDescent="0.2">
      <c r="BA1164" s="349"/>
      <c r="BB1164" s="197"/>
      <c r="BC1164" s="349"/>
      <c r="BD1164" s="349"/>
      <c r="BE1164" s="349"/>
      <c r="BF1164" s="349"/>
      <c r="BG1164" s="349"/>
      <c r="BH1164" s="349"/>
      <c r="BI1164" s="349"/>
      <c r="BJ1164" s="349"/>
      <c r="BK1164" s="349"/>
      <c r="BL1164" s="349"/>
      <c r="BM1164" s="349"/>
      <c r="BN1164" s="349"/>
      <c r="BO1164" s="349"/>
      <c r="BP1164" s="349"/>
      <c r="BQ1164" s="349"/>
      <c r="BR1164" s="349"/>
      <c r="BS1164" s="349"/>
      <c r="BT1164" s="349"/>
      <c r="BU1164" s="349"/>
      <c r="BV1164" s="349"/>
      <c r="BW1164" s="349"/>
      <c r="BX1164" s="349"/>
      <c r="BY1164" s="349"/>
    </row>
    <row r="1165" s="168" customFormat="true" ht="15" customHeight="true" x14ac:dyDescent="0.2">
      <c r="BA1165" s="349"/>
      <c r="BB1165" s="197"/>
      <c r="BC1165" s="349"/>
      <c r="BD1165" s="349"/>
      <c r="BE1165" s="349"/>
      <c r="BF1165" s="349"/>
      <c r="BG1165" s="349"/>
      <c r="BH1165" s="349"/>
      <c r="BI1165" s="349"/>
      <c r="BJ1165" s="349"/>
      <c r="BK1165" s="349"/>
      <c r="BL1165" s="349"/>
      <c r="BM1165" s="349"/>
      <c r="BN1165" s="349"/>
      <c r="BO1165" s="349"/>
      <c r="BP1165" s="349"/>
      <c r="BQ1165" s="349"/>
      <c r="BR1165" s="349"/>
      <c r="BS1165" s="349"/>
      <c r="BT1165" s="349"/>
      <c r="BU1165" s="349"/>
      <c r="BV1165" s="349"/>
      <c r="BW1165" s="349"/>
      <c r="BX1165" s="349"/>
      <c r="BY1165" s="349"/>
    </row>
    <row r="1166" s="168" customFormat="true" ht="15" customHeight="true" x14ac:dyDescent="0.2">
      <c r="BA1166" s="349"/>
      <c r="BB1166" s="197"/>
      <c r="BC1166" s="349"/>
      <c r="BD1166" s="349"/>
      <c r="BE1166" s="349"/>
      <c r="BF1166" s="349"/>
      <c r="BG1166" s="349"/>
      <c r="BH1166" s="349"/>
      <c r="BI1166" s="349"/>
      <c r="BJ1166" s="349"/>
      <c r="BK1166" s="349"/>
      <c r="BL1166" s="349"/>
      <c r="BM1166" s="349"/>
      <c r="BN1166" s="349"/>
      <c r="BO1166" s="349"/>
      <c r="BP1166" s="349"/>
      <c r="BQ1166" s="349"/>
      <c r="BR1166" s="349"/>
      <c r="BS1166" s="349"/>
      <c r="BT1166" s="349"/>
      <c r="BU1166" s="349"/>
      <c r="BV1166" s="349"/>
      <c r="BW1166" s="349"/>
      <c r="BX1166" s="349"/>
      <c r="BY1166" s="349"/>
    </row>
    <row r="1167" s="168" customFormat="true" ht="15" customHeight="true" x14ac:dyDescent="0.2">
      <c r="BA1167" s="349"/>
      <c r="BB1167" s="197"/>
      <c r="BC1167" s="349"/>
      <c r="BD1167" s="349"/>
      <c r="BE1167" s="349"/>
      <c r="BF1167" s="349"/>
      <c r="BG1167" s="349"/>
      <c r="BH1167" s="349"/>
      <c r="BI1167" s="349"/>
      <c r="BJ1167" s="349"/>
      <c r="BK1167" s="349"/>
      <c r="BL1167" s="349"/>
      <c r="BM1167" s="349"/>
      <c r="BN1167" s="349"/>
      <c r="BO1167" s="349"/>
      <c r="BP1167" s="349"/>
      <c r="BQ1167" s="349"/>
      <c r="BR1167" s="349"/>
      <c r="BS1167" s="349"/>
      <c r="BT1167" s="349"/>
      <c r="BU1167" s="349"/>
      <c r="BV1167" s="349"/>
      <c r="BW1167" s="349"/>
      <c r="BX1167" s="349"/>
      <c r="BY1167" s="349"/>
    </row>
    <row r="1168" s="168" customFormat="true" ht="15" customHeight="true" x14ac:dyDescent="0.2">
      <c r="BA1168" s="349"/>
      <c r="BB1168" s="197"/>
      <c r="BC1168" s="349"/>
      <c r="BD1168" s="349"/>
      <c r="BE1168" s="349"/>
      <c r="BF1168" s="349"/>
      <c r="BG1168" s="349"/>
      <c r="BH1168" s="349"/>
      <c r="BI1168" s="349"/>
      <c r="BJ1168" s="349"/>
      <c r="BK1168" s="349"/>
      <c r="BL1168" s="349"/>
      <c r="BM1168" s="349"/>
      <c r="BN1168" s="349"/>
      <c r="BO1168" s="349"/>
      <c r="BP1168" s="349"/>
      <c r="BQ1168" s="349"/>
      <c r="BR1168" s="349"/>
      <c r="BS1168" s="349"/>
      <c r="BT1168" s="349"/>
      <c r="BU1168" s="349"/>
      <c r="BV1168" s="349"/>
      <c r="BW1168" s="349"/>
      <c r="BX1168" s="349"/>
      <c r="BY1168" s="349"/>
    </row>
    <row r="1169" s="168" customFormat="true" ht="15" customHeight="true" x14ac:dyDescent="0.2">
      <c r="BA1169" s="349"/>
      <c r="BB1169" s="197"/>
      <c r="BC1169" s="349"/>
      <c r="BD1169" s="349"/>
      <c r="BE1169" s="349"/>
      <c r="BF1169" s="349"/>
      <c r="BG1169" s="349"/>
      <c r="BH1169" s="349"/>
      <c r="BI1169" s="349"/>
      <c r="BJ1169" s="349"/>
      <c r="BK1169" s="349"/>
      <c r="BL1169" s="349"/>
      <c r="BM1169" s="349"/>
      <c r="BN1169" s="349"/>
      <c r="BO1169" s="349"/>
      <c r="BP1169" s="349"/>
      <c r="BQ1169" s="349"/>
      <c r="BR1169" s="349"/>
      <c r="BS1169" s="349"/>
      <c r="BT1169" s="349"/>
      <c r="BU1169" s="349"/>
      <c r="BV1169" s="349"/>
      <c r="BW1169" s="349"/>
      <c r="BX1169" s="349"/>
      <c r="BY1169" s="349"/>
    </row>
    <row r="1170" s="168" customFormat="true" ht="15" customHeight="true" x14ac:dyDescent="0.2">
      <c r="A1170" s="276"/>
      <c r="B1170" s="734"/>
      <c r="C1170" s="735"/>
      <c r="D1170" s="735"/>
      <c r="E1170" s="735"/>
      <c r="F1170" s="735"/>
      <c r="G1170" s="735"/>
      <c r="H1170" s="735"/>
      <c r="I1170" s="735"/>
      <c r="J1170" s="735"/>
      <c r="K1170" s="735"/>
      <c r="L1170" s="735"/>
      <c r="M1170" s="735"/>
      <c r="N1170" s="735"/>
      <c r="O1170" s="735"/>
      <c r="P1170" s="735"/>
      <c r="Q1170" s="735"/>
      <c r="R1170" s="735"/>
      <c r="S1170" s="735"/>
      <c r="T1170" s="735"/>
      <c r="U1170" s="735"/>
      <c r="V1170" s="735"/>
      <c r="W1170" s="735"/>
      <c r="X1170" s="735"/>
      <c r="Y1170" s="735"/>
      <c r="Z1170" s="735"/>
      <c r="AA1170" s="735"/>
      <c r="BA1170" s="349"/>
      <c r="BB1170" s="197"/>
      <c r="BC1170" s="349"/>
      <c r="BD1170" s="349"/>
      <c r="BE1170" s="349"/>
      <c r="BF1170" s="349"/>
      <c r="BG1170" s="349"/>
      <c r="BH1170" s="349"/>
      <c r="BI1170" s="349"/>
      <c r="BJ1170" s="349"/>
      <c r="BK1170" s="349"/>
      <c r="BL1170" s="349"/>
      <c r="BM1170" s="349"/>
      <c r="BN1170" s="349"/>
      <c r="BO1170" s="349"/>
      <c r="BP1170" s="349"/>
      <c r="BQ1170" s="349"/>
      <c r="BR1170" s="349"/>
      <c r="BS1170" s="349"/>
      <c r="BT1170" s="349"/>
      <c r="BU1170" s="349"/>
      <c r="BV1170" s="349"/>
      <c r="BW1170" s="349"/>
      <c r="BX1170" s="349"/>
      <c r="BY1170" s="349"/>
    </row>
    <row r="1171" s="168" customFormat="true" ht="15" customHeight="true" x14ac:dyDescent="0.2">
      <c r="A1171" s="276"/>
      <c r="B1171" s="734"/>
      <c r="C1171" s="735"/>
      <c r="D1171" s="735"/>
      <c r="E1171" s="735"/>
      <c r="F1171" s="735"/>
      <c r="G1171" s="735"/>
      <c r="H1171" s="735"/>
      <c r="I1171" s="735"/>
      <c r="J1171" s="735"/>
      <c r="K1171" s="735"/>
      <c r="L1171" s="735"/>
      <c r="M1171" s="735"/>
      <c r="N1171" s="735"/>
      <c r="O1171" s="735"/>
      <c r="P1171" s="735"/>
      <c r="Q1171" s="735"/>
      <c r="R1171" s="735"/>
      <c r="S1171" s="735"/>
      <c r="T1171" s="735"/>
      <c r="U1171" s="735"/>
      <c r="V1171" s="735"/>
      <c r="W1171" s="735"/>
      <c r="X1171" s="735"/>
      <c r="Y1171" s="735"/>
      <c r="Z1171" s="735"/>
      <c r="AA1171" s="735"/>
      <c r="BA1171" s="349"/>
      <c r="BB1171" s="197"/>
      <c r="BC1171" s="349"/>
      <c r="BD1171" s="349"/>
      <c r="BE1171" s="349"/>
      <c r="BF1171" s="349"/>
      <c r="BG1171" s="349"/>
      <c r="BH1171" s="349"/>
      <c r="BI1171" s="349"/>
      <c r="BJ1171" s="349"/>
      <c r="BK1171" s="349"/>
      <c r="BL1171" s="349"/>
      <c r="BM1171" s="349"/>
      <c r="BN1171" s="349"/>
      <c r="BO1171" s="349"/>
      <c r="BP1171" s="349"/>
      <c r="BQ1171" s="349"/>
      <c r="BR1171" s="349"/>
      <c r="BS1171" s="349"/>
      <c r="BT1171" s="349"/>
      <c r="BU1171" s="349"/>
      <c r="BV1171" s="349"/>
      <c r="BW1171" s="349"/>
      <c r="BX1171" s="349"/>
      <c r="BY1171" s="349"/>
    </row>
    <row r="1172" s="168" customFormat="true" ht="15" customHeight="true" x14ac:dyDescent="0.2">
      <c r="A1172" s="276"/>
      <c r="B1172" s="734"/>
      <c r="C1172" s="735"/>
      <c r="D1172" s="735"/>
      <c r="E1172" s="735"/>
      <c r="F1172" s="735"/>
      <c r="G1172" s="735"/>
      <c r="H1172" s="735"/>
      <c r="I1172" s="735"/>
      <c r="J1172" s="735"/>
      <c r="K1172" s="735"/>
      <c r="L1172" s="735"/>
      <c r="M1172" s="735"/>
      <c r="N1172" s="735"/>
      <c r="O1172" s="735"/>
      <c r="P1172" s="735"/>
      <c r="Q1172" s="735"/>
      <c r="R1172" s="735"/>
      <c r="S1172" s="735"/>
      <c r="T1172" s="735"/>
      <c r="U1172" s="735"/>
      <c r="V1172" s="735"/>
      <c r="W1172" s="735"/>
      <c r="X1172" s="735"/>
      <c r="Y1172" s="735"/>
      <c r="Z1172" s="735"/>
      <c r="AA1172" s="735"/>
      <c r="BA1172" s="349"/>
      <c r="BB1172" s="197"/>
      <c r="BC1172" s="349"/>
      <c r="BD1172" s="349"/>
      <c r="BE1172" s="349"/>
      <c r="BF1172" s="349"/>
      <c r="BG1172" s="349"/>
      <c r="BH1172" s="349"/>
      <c r="BI1172" s="349"/>
      <c r="BJ1172" s="349"/>
      <c r="BK1172" s="349"/>
      <c r="BL1172" s="349"/>
      <c r="BM1172" s="349"/>
      <c r="BN1172" s="349"/>
      <c r="BO1172" s="349"/>
      <c r="BP1172" s="349"/>
      <c r="BQ1172" s="349"/>
      <c r="BR1172" s="349"/>
      <c r="BS1172" s="349"/>
      <c r="BT1172" s="349"/>
      <c r="BU1172" s="349"/>
      <c r="BV1172" s="349"/>
      <c r="BW1172" s="349"/>
      <c r="BX1172" s="349"/>
      <c r="BY1172" s="349"/>
    </row>
    <row r="1173" s="168" customFormat="true" ht="15" customHeight="true" x14ac:dyDescent="0.2">
      <c r="A1173" s="276"/>
      <c r="B1173" s="734"/>
      <c r="C1173" s="735"/>
      <c r="D1173" s="735"/>
      <c r="E1173" s="735"/>
      <c r="F1173" s="735"/>
      <c r="G1173" s="735"/>
      <c r="H1173" s="735"/>
      <c r="I1173" s="735"/>
      <c r="J1173" s="735"/>
      <c r="K1173" s="735"/>
      <c r="L1173" s="735"/>
      <c r="M1173" s="735"/>
      <c r="N1173" s="735"/>
      <c r="O1173" s="735"/>
      <c r="P1173" s="735"/>
      <c r="Q1173" s="735"/>
      <c r="R1173" s="735"/>
      <c r="S1173" s="735"/>
      <c r="T1173" s="735"/>
      <c r="U1173" s="735"/>
      <c r="V1173" s="735"/>
      <c r="W1173" s="735"/>
      <c r="X1173" s="735"/>
      <c r="Y1173" s="735"/>
      <c r="Z1173" s="735"/>
      <c r="AA1173" s="735"/>
      <c r="BA1173" s="349"/>
      <c r="BB1173" s="197"/>
      <c r="BC1173" s="349"/>
      <c r="BD1173" s="349"/>
      <c r="BE1173" s="349"/>
      <c r="BF1173" s="349"/>
      <c r="BG1173" s="349"/>
      <c r="BH1173" s="349"/>
      <c r="BI1173" s="349"/>
      <c r="BJ1173" s="349"/>
      <c r="BK1173" s="349"/>
      <c r="BL1173" s="349"/>
      <c r="BM1173" s="349"/>
      <c r="BN1173" s="349"/>
      <c r="BO1173" s="349"/>
      <c r="BP1173" s="349"/>
      <c r="BQ1173" s="349"/>
      <c r="BR1173" s="349"/>
      <c r="BS1173" s="349"/>
      <c r="BT1173" s="349"/>
      <c r="BU1173" s="349"/>
      <c r="BV1173" s="349"/>
      <c r="BW1173" s="349"/>
      <c r="BX1173" s="349"/>
      <c r="BY1173" s="349"/>
    </row>
    <row r="1174" s="168" customFormat="true" ht="15" customHeight="true" x14ac:dyDescent="0.2">
      <c r="A1174" s="276"/>
      <c r="B1174" s="734"/>
      <c r="C1174" s="735"/>
      <c r="D1174" s="735"/>
      <c r="E1174" s="735"/>
      <c r="F1174" s="735"/>
      <c r="G1174" s="735"/>
      <c r="H1174" s="735"/>
      <c r="I1174" s="735"/>
      <c r="J1174" s="735"/>
      <c r="K1174" s="735"/>
      <c r="L1174" s="735"/>
      <c r="M1174" s="735"/>
      <c r="N1174" s="735"/>
      <c r="O1174" s="735"/>
      <c r="P1174" s="735"/>
      <c r="Q1174" s="735"/>
      <c r="R1174" s="735"/>
      <c r="S1174" s="735"/>
      <c r="T1174" s="735"/>
      <c r="U1174" s="735"/>
      <c r="V1174" s="735"/>
      <c r="W1174" s="735"/>
      <c r="X1174" s="735"/>
      <c r="Y1174" s="735"/>
      <c r="Z1174" s="735"/>
      <c r="AA1174" s="735"/>
      <c r="BA1174" s="349"/>
      <c r="BB1174" s="197"/>
      <c r="BC1174" s="349"/>
      <c r="BD1174" s="349"/>
      <c r="BE1174" s="349"/>
      <c r="BF1174" s="349"/>
      <c r="BG1174" s="349"/>
      <c r="BH1174" s="349"/>
      <c r="BI1174" s="349"/>
      <c r="BJ1174" s="349"/>
      <c r="BK1174" s="349"/>
      <c r="BL1174" s="349"/>
      <c r="BM1174" s="349"/>
      <c r="BN1174" s="349"/>
      <c r="BO1174" s="349"/>
      <c r="BP1174" s="349"/>
      <c r="BQ1174" s="349"/>
      <c r="BR1174" s="349"/>
      <c r="BS1174" s="349"/>
      <c r="BT1174" s="349"/>
      <c r="BU1174" s="349"/>
      <c r="BV1174" s="349"/>
      <c r="BW1174" s="349"/>
      <c r="BX1174" s="349"/>
      <c r="BY1174" s="349"/>
    </row>
    <row r="1175" s="168" customFormat="true" ht="15" customHeight="true" x14ac:dyDescent="0.2">
      <c r="A1175" s="276"/>
      <c r="B1175" s="734"/>
      <c r="C1175" s="735"/>
      <c r="D1175" s="735"/>
      <c r="E1175" s="735"/>
      <c r="F1175" s="735"/>
      <c r="G1175" s="735"/>
      <c r="H1175" s="735"/>
      <c r="I1175" s="735"/>
      <c r="J1175" s="735"/>
      <c r="K1175" s="735"/>
      <c r="L1175" s="735"/>
      <c r="M1175" s="735"/>
      <c r="N1175" s="735"/>
      <c r="O1175" s="735"/>
      <c r="P1175" s="735"/>
      <c r="Q1175" s="735"/>
      <c r="R1175" s="735"/>
      <c r="S1175" s="735"/>
      <c r="T1175" s="735"/>
      <c r="U1175" s="735"/>
      <c r="V1175" s="735"/>
      <c r="W1175" s="735"/>
      <c r="X1175" s="735"/>
      <c r="Y1175" s="735"/>
      <c r="Z1175" s="735"/>
      <c r="AA1175" s="735"/>
      <c r="BA1175" s="349"/>
      <c r="BB1175" s="197"/>
      <c r="BC1175" s="349"/>
      <c r="BD1175" s="349"/>
      <c r="BE1175" s="349"/>
      <c r="BF1175" s="349"/>
      <c r="BG1175" s="349"/>
      <c r="BH1175" s="349"/>
      <c r="BI1175" s="349"/>
      <c r="BJ1175" s="349"/>
      <c r="BK1175" s="349"/>
      <c r="BL1175" s="349"/>
      <c r="BM1175" s="349"/>
      <c r="BN1175" s="349"/>
      <c r="BO1175" s="349"/>
      <c r="BP1175" s="349"/>
      <c r="BQ1175" s="349"/>
      <c r="BR1175" s="349"/>
      <c r="BS1175" s="349"/>
      <c r="BT1175" s="349"/>
      <c r="BU1175" s="349"/>
      <c r="BV1175" s="349"/>
      <c r="BW1175" s="349"/>
      <c r="BX1175" s="349"/>
      <c r="BY1175" s="349"/>
    </row>
    <row r="1176" s="168" customFormat="true" ht="15" customHeight="true" x14ac:dyDescent="0.2">
      <c r="A1176" s="736"/>
      <c r="B1176" s="276"/>
      <c r="C1176" s="737"/>
      <c r="D1176" s="738"/>
      <c r="E1176" s="738"/>
      <c r="F1176" s="738"/>
      <c r="G1176" s="738"/>
      <c r="H1176" s="737"/>
      <c r="I1176" s="738"/>
      <c r="J1176" s="738"/>
      <c r="K1176" s="738"/>
      <c r="L1176" s="738"/>
      <c r="M1176" s="737"/>
      <c r="N1176" s="738"/>
      <c r="O1176" s="738"/>
      <c r="P1176" s="738"/>
      <c r="Q1176" s="738"/>
      <c r="R1176" s="737"/>
      <c r="S1176" s="738"/>
      <c r="T1176" s="738"/>
      <c r="U1176" s="738"/>
      <c r="BA1176" s="349"/>
      <c r="BB1176" s="197"/>
      <c r="BC1176" s="349"/>
      <c r="BD1176" s="349"/>
      <c r="BE1176" s="349"/>
      <c r="BF1176" s="349"/>
      <c r="BG1176" s="349"/>
      <c r="BH1176" s="349"/>
      <c r="BI1176" s="349"/>
      <c r="BJ1176" s="349"/>
      <c r="BK1176" s="349"/>
      <c r="BL1176" s="349"/>
      <c r="BM1176" s="349"/>
      <c r="BN1176" s="349"/>
      <c r="BO1176" s="349"/>
      <c r="BP1176" s="349"/>
      <c r="BQ1176" s="349"/>
      <c r="BR1176" s="349"/>
      <c r="BS1176" s="349"/>
      <c r="BT1176" s="349"/>
      <c r="BU1176" s="349"/>
      <c r="BV1176" s="349"/>
      <c r="BW1176" s="349"/>
      <c r="BX1176" s="349"/>
      <c r="BY1176" s="349"/>
    </row>
    <row r="1177" s="168" customFormat="true" ht="15" customHeight="true" x14ac:dyDescent="0.2">
      <c r="A1177" s="738"/>
      <c r="B1177" s="738"/>
      <c r="C1177" s="737"/>
      <c r="D1177" s="737"/>
      <c r="E1177" s="737"/>
      <c r="F1177" s="737"/>
      <c r="G1177" s="737"/>
      <c r="H1177" s="737"/>
      <c r="I1177" s="737"/>
      <c r="J1177" s="737"/>
      <c r="K1177" s="737"/>
      <c r="L1177" s="737"/>
      <c r="M1177" s="737"/>
      <c r="N1177" s="737"/>
      <c r="O1177" s="737"/>
      <c r="P1177" s="737"/>
      <c r="Q1177" s="737"/>
      <c r="R1177" s="737"/>
      <c r="S1177" s="737"/>
      <c r="T1177" s="737"/>
      <c r="U1177" s="737"/>
      <c r="BA1177" s="349"/>
      <c r="BB1177" s="197"/>
      <c r="BC1177" s="349"/>
      <c r="BD1177" s="349"/>
      <c r="BE1177" s="349"/>
      <c r="BF1177" s="349"/>
      <c r="BG1177" s="349"/>
      <c r="BH1177" s="349"/>
      <c r="BI1177" s="349"/>
      <c r="BJ1177" s="349"/>
      <c r="BK1177" s="349"/>
      <c r="BL1177" s="349"/>
      <c r="BM1177" s="349"/>
      <c r="BN1177" s="349"/>
      <c r="BO1177" s="349"/>
      <c r="BP1177" s="349"/>
      <c r="BQ1177" s="349"/>
      <c r="BR1177" s="349"/>
      <c r="BS1177" s="349"/>
      <c r="BT1177" s="349"/>
      <c r="BU1177" s="349"/>
      <c r="BV1177" s="349"/>
      <c r="BW1177" s="349"/>
      <c r="BX1177" s="349"/>
      <c r="BY1177" s="349"/>
    </row>
    <row r="1178" s="168" customFormat="true" ht="15" customHeight="true" x14ac:dyDescent="0.2">
      <c r="BA1178" s="349"/>
      <c r="BB1178" s="197"/>
      <c r="BC1178" s="349"/>
      <c r="BD1178" s="349"/>
      <c r="BE1178" s="349"/>
      <c r="BF1178" s="349"/>
      <c r="BG1178" s="349"/>
      <c r="BH1178" s="349"/>
      <c r="BI1178" s="349"/>
      <c r="BJ1178" s="349"/>
      <c r="BK1178" s="349"/>
      <c r="BL1178" s="349"/>
      <c r="BM1178" s="349"/>
      <c r="BN1178" s="349"/>
      <c r="BO1178" s="349"/>
      <c r="BP1178" s="349"/>
      <c r="BQ1178" s="349"/>
      <c r="BR1178" s="349"/>
      <c r="BS1178" s="349"/>
      <c r="BT1178" s="349"/>
      <c r="BU1178" s="349"/>
      <c r="BV1178" s="349"/>
      <c r="BW1178" s="349"/>
      <c r="BX1178" s="349"/>
      <c r="BY1178" s="349"/>
    </row>
    <row r="1179" s="168" customFormat="true" ht="15" customHeight="true" x14ac:dyDescent="0.2">
      <c r="BA1179" s="349"/>
      <c r="BB1179" s="197"/>
      <c r="BC1179" s="349"/>
      <c r="BD1179" s="349"/>
      <c r="BE1179" s="349"/>
      <c r="BF1179" s="349"/>
      <c r="BG1179" s="349"/>
      <c r="BH1179" s="349"/>
      <c r="BI1179" s="349"/>
      <c r="BJ1179" s="349"/>
      <c r="BK1179" s="349"/>
      <c r="BL1179" s="349"/>
      <c r="BM1179" s="349"/>
      <c r="BN1179" s="349"/>
      <c r="BO1179" s="349"/>
      <c r="BP1179" s="349"/>
      <c r="BQ1179" s="349"/>
      <c r="BR1179" s="349"/>
      <c r="BS1179" s="349"/>
      <c r="BT1179" s="349"/>
      <c r="BU1179" s="349"/>
      <c r="BV1179" s="349"/>
      <c r="BW1179" s="349"/>
      <c r="BX1179" s="349"/>
      <c r="BY1179" s="349"/>
    </row>
    <row r="1180" s="168" customFormat="true" ht="15" customHeight="true" x14ac:dyDescent="0.2">
      <c r="BA1180" s="349"/>
      <c r="BB1180" s="197"/>
      <c r="BC1180" s="349"/>
      <c r="BD1180" s="349"/>
      <c r="BE1180" s="349"/>
      <c r="BF1180" s="349"/>
      <c r="BG1180" s="349"/>
      <c r="BH1180" s="349"/>
      <c r="BI1180" s="349"/>
      <c r="BJ1180" s="349"/>
      <c r="BK1180" s="349"/>
      <c r="BL1180" s="349"/>
      <c r="BM1180" s="349"/>
      <c r="BN1180" s="349"/>
      <c r="BO1180" s="349"/>
      <c r="BP1180" s="349"/>
      <c r="BQ1180" s="349"/>
      <c r="BR1180" s="349"/>
      <c r="BS1180" s="349"/>
      <c r="BT1180" s="349"/>
      <c r="BU1180" s="349"/>
      <c r="BV1180" s="349"/>
      <c r="BW1180" s="349"/>
      <c r="BX1180" s="349"/>
      <c r="BY1180" s="349"/>
    </row>
    <row r="1181" s="168" customFormat="true" ht="15" customHeight="true" x14ac:dyDescent="0.2">
      <c r="BA1181" s="349"/>
      <c r="BB1181" s="197"/>
      <c r="BC1181" s="349"/>
      <c r="BD1181" s="349"/>
      <c r="BE1181" s="349"/>
      <c r="BF1181" s="349"/>
      <c r="BG1181" s="349"/>
      <c r="BH1181" s="349"/>
      <c r="BI1181" s="349"/>
      <c r="BJ1181" s="349"/>
      <c r="BK1181" s="349"/>
      <c r="BL1181" s="349"/>
      <c r="BM1181" s="349"/>
      <c r="BN1181" s="349"/>
      <c r="BO1181" s="349"/>
      <c r="BP1181" s="349"/>
      <c r="BQ1181" s="349"/>
      <c r="BR1181" s="349"/>
      <c r="BS1181" s="349"/>
      <c r="BT1181" s="349"/>
      <c r="BU1181" s="349"/>
      <c r="BV1181" s="349"/>
      <c r="BW1181" s="349"/>
      <c r="BX1181" s="349"/>
      <c r="BY1181" s="349"/>
    </row>
    <row r="1182" s="168" customFormat="true" ht="15" customHeight="true" x14ac:dyDescent="0.2">
      <c r="BA1182" s="349"/>
      <c r="BB1182" s="197"/>
      <c r="BC1182" s="349"/>
      <c r="BD1182" s="349"/>
      <c r="BE1182" s="349"/>
      <c r="BF1182" s="349"/>
      <c r="BG1182" s="349"/>
      <c r="BH1182" s="349"/>
      <c r="BI1182" s="349"/>
      <c r="BJ1182" s="349"/>
      <c r="BK1182" s="349"/>
      <c r="BL1182" s="349"/>
      <c r="BM1182" s="349"/>
      <c r="BN1182" s="349"/>
      <c r="BO1182" s="349"/>
      <c r="BP1182" s="349"/>
      <c r="BQ1182" s="349"/>
      <c r="BR1182" s="349"/>
      <c r="BS1182" s="349"/>
      <c r="BT1182" s="349"/>
      <c r="BU1182" s="349"/>
      <c r="BV1182" s="349"/>
      <c r="BW1182" s="349"/>
      <c r="BX1182" s="349"/>
      <c r="BY1182" s="349"/>
    </row>
    <row r="1183" s="168" customFormat="true" ht="15" customHeight="true" x14ac:dyDescent="0.2">
      <c r="BA1183" s="349"/>
      <c r="BB1183" s="197"/>
      <c r="BC1183" s="349"/>
      <c r="BD1183" s="349"/>
      <c r="BE1183" s="349"/>
      <c r="BF1183" s="349"/>
      <c r="BG1183" s="349"/>
      <c r="BH1183" s="349"/>
      <c r="BI1183" s="349"/>
      <c r="BJ1183" s="349"/>
      <c r="BK1183" s="349"/>
      <c r="BL1183" s="349"/>
      <c r="BM1183" s="349"/>
      <c r="BN1183" s="349"/>
      <c r="BO1183" s="349"/>
      <c r="BP1183" s="349"/>
      <c r="BQ1183" s="349"/>
      <c r="BR1183" s="349"/>
      <c r="BS1183" s="349"/>
      <c r="BT1183" s="349"/>
      <c r="BU1183" s="349"/>
      <c r="BV1183" s="349"/>
      <c r="BW1183" s="349"/>
      <c r="BX1183" s="349"/>
      <c r="BY1183" s="349"/>
    </row>
    <row r="1184" s="168" customFormat="true" ht="15" customHeight="true" x14ac:dyDescent="0.2">
      <c r="BA1184" s="349"/>
      <c r="BB1184" s="197"/>
      <c r="BC1184" s="349"/>
      <c r="BD1184" s="349"/>
      <c r="BE1184" s="349"/>
      <c r="BF1184" s="349"/>
      <c r="BG1184" s="349"/>
      <c r="BH1184" s="349"/>
      <c r="BI1184" s="349"/>
      <c r="BJ1184" s="349"/>
      <c r="BK1184" s="349"/>
      <c r="BL1184" s="349"/>
      <c r="BM1184" s="349"/>
      <c r="BN1184" s="349"/>
      <c r="BO1184" s="349"/>
      <c r="BP1184" s="349"/>
      <c r="BQ1184" s="349"/>
      <c r="BR1184" s="349"/>
      <c r="BS1184" s="349"/>
      <c r="BT1184" s="349"/>
      <c r="BU1184" s="349"/>
      <c r="BV1184" s="349"/>
      <c r="BW1184" s="349"/>
      <c r="BX1184" s="349"/>
      <c r="BY1184" s="349"/>
    </row>
    <row r="1185" s="168" customFormat="true" ht="15" customHeight="true" x14ac:dyDescent="0.2">
      <c r="BA1185" s="349"/>
      <c r="BB1185" s="197"/>
      <c r="BC1185" s="349"/>
      <c r="BD1185" s="349"/>
      <c r="BE1185" s="349"/>
      <c r="BF1185" s="349"/>
      <c r="BG1185" s="349"/>
      <c r="BH1185" s="349"/>
      <c r="BI1185" s="349"/>
      <c r="BJ1185" s="349"/>
      <c r="BK1185" s="349"/>
      <c r="BL1185" s="349"/>
      <c r="BM1185" s="349"/>
      <c r="BN1185" s="349"/>
      <c r="BO1185" s="349"/>
      <c r="BP1185" s="349"/>
      <c r="BQ1185" s="349"/>
      <c r="BR1185" s="349"/>
      <c r="BS1185" s="349"/>
      <c r="BT1185" s="349"/>
      <c r="BU1185" s="349"/>
      <c r="BV1185" s="349"/>
      <c r="BW1185" s="349"/>
      <c r="BX1185" s="349"/>
      <c r="BY1185" s="349"/>
    </row>
    <row r="1186" s="168" customFormat="true" ht="15" customHeight="true" x14ac:dyDescent="0.2">
      <c r="BA1186" s="349"/>
      <c r="BB1186" s="197"/>
      <c r="BC1186" s="349"/>
      <c r="BD1186" s="349"/>
      <c r="BE1186" s="349"/>
      <c r="BF1186" s="349"/>
      <c r="BG1186" s="349"/>
      <c r="BH1186" s="349"/>
      <c r="BI1186" s="349"/>
      <c r="BJ1186" s="349"/>
      <c r="BK1186" s="349"/>
      <c r="BL1186" s="349"/>
      <c r="BM1186" s="349"/>
      <c r="BN1186" s="349"/>
      <c r="BO1186" s="349"/>
      <c r="BP1186" s="349"/>
      <c r="BQ1186" s="349"/>
      <c r="BR1186" s="349"/>
      <c r="BS1186" s="349"/>
      <c r="BT1186" s="349"/>
      <c r="BU1186" s="349"/>
      <c r="BV1186" s="349"/>
      <c r="BW1186" s="349"/>
      <c r="BX1186" s="349"/>
      <c r="BY1186" s="349"/>
    </row>
    <row r="1187" s="168" customFormat="true" ht="15" customHeight="true" x14ac:dyDescent="0.2">
      <c r="BA1187" s="349"/>
      <c r="BB1187" s="197"/>
      <c r="BC1187" s="349"/>
      <c r="BD1187" s="349"/>
      <c r="BE1187" s="349"/>
      <c r="BF1187" s="349"/>
      <c r="BG1187" s="349"/>
      <c r="BH1187" s="349"/>
      <c r="BI1187" s="349"/>
      <c r="BJ1187" s="349"/>
      <c r="BK1187" s="349"/>
      <c r="BL1187" s="349"/>
      <c r="BM1187" s="349"/>
      <c r="BN1187" s="349"/>
      <c r="BO1187" s="349"/>
      <c r="BP1187" s="349"/>
      <c r="BQ1187" s="349"/>
      <c r="BR1187" s="349"/>
      <c r="BS1187" s="349"/>
      <c r="BT1187" s="349"/>
      <c r="BU1187" s="349"/>
      <c r="BV1187" s="349"/>
      <c r="BW1187" s="349"/>
      <c r="BX1187" s="349"/>
      <c r="BY1187" s="349"/>
    </row>
    <row r="1188" s="168" customFormat="true" ht="15" customHeight="true" x14ac:dyDescent="0.2">
      <c r="BA1188" s="349"/>
      <c r="BB1188" s="197"/>
      <c r="BC1188" s="349"/>
      <c r="BD1188" s="349"/>
      <c r="BE1188" s="349"/>
      <c r="BF1188" s="349"/>
      <c r="BG1188" s="349"/>
      <c r="BH1188" s="349"/>
      <c r="BI1188" s="349"/>
      <c r="BJ1188" s="349"/>
      <c r="BK1188" s="349"/>
      <c r="BL1188" s="349"/>
      <c r="BM1188" s="349"/>
      <c r="BN1188" s="349"/>
      <c r="BO1188" s="349"/>
      <c r="BP1188" s="349"/>
      <c r="BQ1188" s="349"/>
      <c r="BR1188" s="349"/>
      <c r="BS1188" s="349"/>
      <c r="BT1188" s="349"/>
      <c r="BU1188" s="349"/>
      <c r="BV1188" s="349"/>
      <c r="BW1188" s="349"/>
      <c r="BX1188" s="349"/>
      <c r="BY1188" s="349"/>
    </row>
    <row r="1189" s="168" customFormat="true" ht="15" customHeight="true" x14ac:dyDescent="0.2">
      <c r="BA1189" s="349"/>
      <c r="BB1189" s="197"/>
      <c r="BC1189" s="349"/>
      <c r="BD1189" s="349"/>
      <c r="BE1189" s="349"/>
      <c r="BF1189" s="349"/>
      <c r="BG1189" s="349"/>
      <c r="BH1189" s="349"/>
      <c r="BI1189" s="349"/>
      <c r="BJ1189" s="349"/>
      <c r="BK1189" s="349"/>
      <c r="BL1189" s="349"/>
      <c r="BM1189" s="349"/>
      <c r="BN1189" s="349"/>
      <c r="BO1189" s="349"/>
      <c r="BP1189" s="349"/>
      <c r="BQ1189" s="349"/>
      <c r="BR1189" s="349"/>
      <c r="BS1189" s="349"/>
      <c r="BT1189" s="349"/>
      <c r="BU1189" s="349"/>
      <c r="BV1189" s="349"/>
      <c r="BW1189" s="349"/>
      <c r="BX1189" s="349"/>
      <c r="BY1189" s="349"/>
    </row>
    <row r="1190" s="168" customFormat="true" ht="15" customHeight="true" x14ac:dyDescent="0.2">
      <c r="BA1190" s="349"/>
      <c r="BB1190" s="197"/>
      <c r="BC1190" s="349"/>
      <c r="BD1190" s="349"/>
      <c r="BE1190" s="349"/>
      <c r="BF1190" s="349"/>
      <c r="BG1190" s="349"/>
      <c r="BH1190" s="349"/>
      <c r="BI1190" s="349"/>
      <c r="BJ1190" s="349"/>
      <c r="BK1190" s="349"/>
      <c r="BL1190" s="349"/>
      <c r="BM1190" s="349"/>
      <c r="BN1190" s="349"/>
      <c r="BO1190" s="349"/>
      <c r="BP1190" s="349"/>
      <c r="BQ1190" s="349"/>
      <c r="BR1190" s="349"/>
      <c r="BS1190" s="349"/>
      <c r="BT1190" s="349"/>
      <c r="BU1190" s="349"/>
      <c r="BV1190" s="349"/>
      <c r="BW1190" s="349"/>
      <c r="BX1190" s="349"/>
      <c r="BY1190" s="349"/>
    </row>
    <row r="1191" s="168" customFormat="true" ht="15" customHeight="true" x14ac:dyDescent="0.2">
      <c r="BA1191" s="349"/>
      <c r="BB1191" s="197"/>
      <c r="BC1191" s="349"/>
      <c r="BD1191" s="349"/>
      <c r="BE1191" s="349"/>
      <c r="BF1191" s="349"/>
      <c r="BG1191" s="349"/>
      <c r="BH1191" s="349"/>
      <c r="BI1191" s="349"/>
      <c r="BJ1191" s="349"/>
      <c r="BK1191" s="349"/>
      <c r="BL1191" s="349"/>
      <c r="BM1191" s="349"/>
      <c r="BN1191" s="349"/>
      <c r="BO1191" s="349"/>
      <c r="BP1191" s="349"/>
      <c r="BQ1191" s="349"/>
      <c r="BR1191" s="349"/>
      <c r="BS1191" s="349"/>
      <c r="BT1191" s="349"/>
      <c r="BU1191" s="349"/>
      <c r="BV1191" s="349"/>
      <c r="BW1191" s="349"/>
      <c r="BX1191" s="349"/>
      <c r="BY1191" s="349"/>
    </row>
    <row r="1192" s="168" customFormat="true" ht="15" customHeight="true" x14ac:dyDescent="0.2">
      <c r="BA1192" s="349"/>
      <c r="BB1192" s="197"/>
      <c r="BC1192" s="349"/>
      <c r="BD1192" s="349"/>
      <c r="BE1192" s="349"/>
      <c r="BF1192" s="349"/>
      <c r="BG1192" s="349"/>
      <c r="BH1192" s="349"/>
      <c r="BI1192" s="349"/>
      <c r="BJ1192" s="349"/>
      <c r="BK1192" s="349"/>
      <c r="BL1192" s="349"/>
      <c r="BM1192" s="349"/>
      <c r="BN1192" s="349"/>
      <c r="BO1192" s="349"/>
      <c r="BP1192" s="349"/>
      <c r="BQ1192" s="349"/>
      <c r="BR1192" s="349"/>
      <c r="BS1192" s="349"/>
      <c r="BT1192" s="349"/>
      <c r="BU1192" s="349"/>
      <c r="BV1192" s="349"/>
      <c r="BW1192" s="349"/>
      <c r="BX1192" s="349"/>
      <c r="BY1192" s="349"/>
    </row>
    <row r="1193" s="168" customFormat="true" ht="15" customHeight="true" x14ac:dyDescent="0.2">
      <c r="BA1193" s="349"/>
      <c r="BB1193" s="197"/>
      <c r="BC1193" s="349"/>
      <c r="BD1193" s="349"/>
      <c r="BE1193" s="349"/>
      <c r="BF1193" s="349"/>
      <c r="BG1193" s="349"/>
      <c r="BH1193" s="349"/>
      <c r="BI1193" s="349"/>
      <c r="BJ1193" s="349"/>
      <c r="BK1193" s="349"/>
      <c r="BL1193" s="349"/>
      <c r="BM1193" s="349"/>
      <c r="BN1193" s="349"/>
      <c r="BO1193" s="349"/>
      <c r="BP1193" s="349"/>
      <c r="BQ1193" s="349"/>
      <c r="BR1193" s="349"/>
      <c r="BS1193" s="349"/>
      <c r="BT1193" s="349"/>
      <c r="BU1193" s="349"/>
      <c r="BV1193" s="349"/>
      <c r="BW1193" s="349"/>
      <c r="BX1193" s="349"/>
      <c r="BY1193" s="349"/>
    </row>
    <row r="1194" s="168" customFormat="true" ht="15" customHeight="true" x14ac:dyDescent="0.2">
      <c r="BA1194" s="349"/>
      <c r="BB1194" s="197"/>
      <c r="BC1194" s="349"/>
      <c r="BD1194" s="349"/>
      <c r="BE1194" s="349"/>
      <c r="BF1194" s="349"/>
      <c r="BG1194" s="349"/>
      <c r="BH1194" s="349"/>
      <c r="BI1194" s="349"/>
      <c r="BJ1194" s="349"/>
      <c r="BK1194" s="349"/>
      <c r="BL1194" s="349"/>
      <c r="BM1194" s="349"/>
      <c r="BN1194" s="349"/>
      <c r="BO1194" s="349"/>
      <c r="BP1194" s="349"/>
      <c r="BQ1194" s="349"/>
      <c r="BR1194" s="349"/>
      <c r="BS1194" s="349"/>
      <c r="BT1194" s="349"/>
      <c r="BU1194" s="349"/>
      <c r="BV1194" s="349"/>
      <c r="BW1194" s="349"/>
      <c r="BX1194" s="349"/>
      <c r="BY1194" s="349"/>
    </row>
    <row r="1195" s="168" customFormat="true" ht="15" customHeight="true" x14ac:dyDescent="0.2">
      <c r="BA1195" s="349"/>
      <c r="BB1195" s="197"/>
      <c r="BC1195" s="349"/>
      <c r="BD1195" s="349"/>
      <c r="BE1195" s="349"/>
      <c r="BF1195" s="349"/>
      <c r="BG1195" s="349"/>
      <c r="BH1195" s="349"/>
      <c r="BI1195" s="349"/>
      <c r="BJ1195" s="349"/>
      <c r="BK1195" s="349"/>
      <c r="BL1195" s="349"/>
      <c r="BM1195" s="349"/>
      <c r="BN1195" s="349"/>
      <c r="BO1195" s="349"/>
      <c r="BP1195" s="349"/>
      <c r="BQ1195" s="349"/>
      <c r="BR1195" s="349"/>
      <c r="BS1195" s="349"/>
      <c r="BT1195" s="349"/>
      <c r="BU1195" s="349"/>
      <c r="BV1195" s="349"/>
      <c r="BW1195" s="349"/>
      <c r="BX1195" s="349"/>
      <c r="BY1195" s="349"/>
    </row>
    <row r="1196" s="168" customFormat="true" ht="15" customHeight="true" x14ac:dyDescent="0.2">
      <c r="BA1196" s="349"/>
      <c r="BB1196" s="197"/>
      <c r="BC1196" s="349"/>
      <c r="BD1196" s="349"/>
      <c r="BE1196" s="349"/>
      <c r="BF1196" s="349"/>
      <c r="BG1196" s="349"/>
      <c r="BH1196" s="349"/>
      <c r="BI1196" s="349"/>
      <c r="BJ1196" s="349"/>
      <c r="BK1196" s="349"/>
      <c r="BL1196" s="349"/>
      <c r="BM1196" s="349"/>
      <c r="BN1196" s="349"/>
      <c r="BO1196" s="349"/>
      <c r="BP1196" s="349"/>
      <c r="BQ1196" s="349"/>
      <c r="BR1196" s="349"/>
      <c r="BS1196" s="349"/>
      <c r="BT1196" s="349"/>
      <c r="BU1196" s="349"/>
      <c r="BV1196" s="349"/>
      <c r="BW1196" s="349"/>
      <c r="BX1196" s="349"/>
      <c r="BY1196" s="349"/>
    </row>
    <row r="1197" s="168" customFormat="true" ht="15" customHeight="true" x14ac:dyDescent="0.2">
      <c r="BA1197" s="349"/>
      <c r="BB1197" s="197"/>
      <c r="BC1197" s="349"/>
      <c r="BD1197" s="349"/>
      <c r="BE1197" s="349"/>
      <c r="BF1197" s="349"/>
      <c r="BG1197" s="349"/>
      <c r="BH1197" s="349"/>
      <c r="BI1197" s="349"/>
      <c r="BJ1197" s="349"/>
      <c r="BK1197" s="349"/>
      <c r="BL1197" s="349"/>
      <c r="BM1197" s="349"/>
      <c r="BN1197" s="349"/>
      <c r="BO1197" s="349"/>
      <c r="BP1197" s="349"/>
      <c r="BQ1197" s="349"/>
      <c r="BR1197" s="349"/>
      <c r="BS1197" s="349"/>
      <c r="BT1197" s="349"/>
      <c r="BU1197" s="349"/>
      <c r="BV1197" s="349"/>
      <c r="BW1197" s="349"/>
      <c r="BX1197" s="349"/>
      <c r="BY1197" s="349"/>
    </row>
    <row r="1198" s="168" customFormat="true" ht="15" customHeight="true" x14ac:dyDescent="0.2">
      <c r="BA1198" s="349"/>
      <c r="BB1198" s="197"/>
      <c r="BC1198" s="349"/>
      <c r="BD1198" s="349"/>
      <c r="BE1198" s="349"/>
      <c r="BF1198" s="349"/>
      <c r="BG1198" s="349"/>
      <c r="BH1198" s="349"/>
      <c r="BI1198" s="349"/>
      <c r="BJ1198" s="349"/>
      <c r="BK1198" s="349"/>
      <c r="BL1198" s="349"/>
      <c r="BM1198" s="349"/>
      <c r="BN1198" s="349"/>
      <c r="BO1198" s="349"/>
      <c r="BP1198" s="349"/>
      <c r="BQ1198" s="349"/>
      <c r="BR1198" s="349"/>
      <c r="BS1198" s="349"/>
      <c r="BT1198" s="349"/>
      <c r="BU1198" s="349"/>
      <c r="BV1198" s="349"/>
      <c r="BW1198" s="349"/>
      <c r="BX1198" s="349"/>
      <c r="BY1198" s="349"/>
    </row>
    <row r="1199" s="168" customFormat="true" ht="15" customHeight="true" x14ac:dyDescent="0.2">
      <c r="BA1199" s="349"/>
      <c r="BB1199" s="197"/>
      <c r="BC1199" s="349"/>
      <c r="BD1199" s="349"/>
      <c r="BE1199" s="349"/>
      <c r="BF1199" s="349"/>
      <c r="BG1199" s="349"/>
      <c r="BH1199" s="349"/>
      <c r="BI1199" s="349"/>
      <c r="BJ1199" s="349"/>
      <c r="BK1199" s="349"/>
      <c r="BL1199" s="349"/>
      <c r="BM1199" s="349"/>
      <c r="BN1199" s="349"/>
      <c r="BO1199" s="349"/>
      <c r="BP1199" s="349"/>
      <c r="BQ1199" s="349"/>
      <c r="BR1199" s="349"/>
      <c r="BS1199" s="349"/>
      <c r="BT1199" s="349"/>
      <c r="BU1199" s="349"/>
      <c r="BV1199" s="349"/>
      <c r="BW1199" s="349"/>
      <c r="BX1199" s="349"/>
      <c r="BY1199" s="349"/>
    </row>
    <row r="1200" s="168" customFormat="true" ht="15" customHeight="true" x14ac:dyDescent="0.2">
      <c r="BA1200" s="349"/>
      <c r="BB1200" s="197"/>
      <c r="BC1200" s="349"/>
      <c r="BD1200" s="349"/>
      <c r="BE1200" s="349"/>
      <c r="BF1200" s="349"/>
      <c r="BG1200" s="349"/>
      <c r="BH1200" s="349"/>
      <c r="BI1200" s="349"/>
      <c r="BJ1200" s="349"/>
      <c r="BK1200" s="349"/>
      <c r="BL1200" s="349"/>
      <c r="BM1200" s="349"/>
      <c r="BN1200" s="349"/>
      <c r="BO1200" s="349"/>
      <c r="BP1200" s="349"/>
      <c r="BQ1200" s="349"/>
      <c r="BR1200" s="349"/>
      <c r="BS1200" s="349"/>
      <c r="BT1200" s="349"/>
      <c r="BU1200" s="349"/>
      <c r="BV1200" s="349"/>
      <c r="BW1200" s="349"/>
      <c r="BX1200" s="349"/>
      <c r="BY1200" s="349"/>
    </row>
  </sheetData>
  <mergeCells count="999">
    <mergeCell ref="BA347:BA348"/>
    <mergeCell ref="BA349:BA350"/>
    <mergeCell ref="BA351:BA352"/>
    <mergeCell ref="BA353:BA354"/>
    <mergeCell ref="BA271:BA273"/>
    <mergeCell ref="BA274:BA276"/>
    <mergeCell ref="BA277:BA284"/>
    <mergeCell ref="BC339:BG339"/>
    <mergeCell ref="BH339:BL339"/>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135:BA139"/>
    <mergeCell ref="BC220:BG220"/>
    <mergeCell ref="BH220:BL220"/>
    <mergeCell ref="BM220:BQ220"/>
    <mergeCell ref="BA140:BA143"/>
    <mergeCell ref="BA148:BA150"/>
    <mergeCell ref="BA153:BA165"/>
    <mergeCell ref="BM339:BQ339"/>
    <mergeCell ref="BA341:BA342"/>
    <mergeCell ref="BC56:BG56"/>
    <mergeCell ref="BH56:BL56"/>
    <mergeCell ref="BM56:BQ56"/>
    <mergeCell ref="BM120:BQ120"/>
    <mergeCell ref="BA122:BA123"/>
    <mergeCell ref="BA124:BA127"/>
    <mergeCell ref="BA128:BA129"/>
    <mergeCell ref="BC133:BG133"/>
    <mergeCell ref="BH133:BL133"/>
    <mergeCell ref="BM133:BQ133"/>
    <mergeCell ref="A35:A36"/>
    <mergeCell ref="BM14:BQ14"/>
    <mergeCell ref="BA16:BA17"/>
    <mergeCell ref="BA18:BA21"/>
    <mergeCell ref="BA22:BA23"/>
    <mergeCell ref="BC27:BG27"/>
    <mergeCell ref="BH27:BL27"/>
    <mergeCell ref="BM27:BQ27"/>
    <mergeCell ref="BA41:BA42"/>
    <mergeCell ref="C27:G27"/>
    <mergeCell ref="H27:L27"/>
    <mergeCell ref="M27:Q27"/>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M14:Q14"/>
    <mergeCell ref="A16:A17"/>
    <mergeCell ref="A18:A21"/>
    <mergeCell ref="A22:A23"/>
    <mergeCell ref="A24:A26"/>
    <mergeCell ref="A29:A30"/>
    <mergeCell ref="A144:A147"/>
    <mergeCell ref="BA144:BA147"/>
    <mergeCell ref="A58:A70"/>
    <mergeCell ref="M133:Q133"/>
    <mergeCell ref="A135:A139"/>
    <mergeCell ref="M120:Q120"/>
    <mergeCell ref="A122:A123"/>
    <mergeCell ref="A124:A127"/>
    <mergeCell ref="A128:A129"/>
    <mergeCell ref="A130:A132"/>
    <mergeCell ref="C14:G14"/>
    <mergeCell ref="H14:L14"/>
    <mergeCell ref="A37:A38"/>
    <mergeCell ref="A41:A42"/>
    <mergeCell ref="A43:A44"/>
    <mergeCell ref="BA29:BA30"/>
    <mergeCell ref="A31:A32"/>
    <mergeCell ref="BA31:BA32"/>
    <mergeCell ref="A153:A164"/>
    <mergeCell ref="C133:G133"/>
    <mergeCell ref="H133:L133"/>
    <mergeCell ref="C220:G220"/>
    <mergeCell ref="H220:L220"/>
    <mergeCell ref="M220:Q220"/>
    <mergeCell ref="A208:B208"/>
    <mergeCell ref="A45:A46"/>
    <mergeCell ref="A140:A143"/>
    <mergeCell ref="A108:B108"/>
    <mergeCell ref="C120:G120"/>
    <mergeCell ref="H120:L120"/>
    <mergeCell ref="A148:A150"/>
    <mergeCell ref="H56:L56"/>
    <mergeCell ref="M56:Q56"/>
    <mergeCell ref="A1025:C1025"/>
    <mergeCell ref="A1026:B1026"/>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70:D470"/>
    <mergeCell ref="H470:I470"/>
    <mergeCell ref="M470:N470"/>
    <mergeCell ref="C471:D471"/>
    <mergeCell ref="H471:I471"/>
    <mergeCell ref="M471:N471"/>
    <mergeCell ref="C468:D468"/>
    <mergeCell ref="H468:I468"/>
    <mergeCell ref="M468:N468"/>
    <mergeCell ref="C469:E469"/>
    <mergeCell ref="H469:I469"/>
    <mergeCell ref="M469:N469"/>
    <mergeCell ref="C474:D474"/>
    <mergeCell ref="H474:I474"/>
    <mergeCell ref="M474:N474"/>
    <mergeCell ref="C475:D475"/>
    <mergeCell ref="H475:J475"/>
    <mergeCell ref="M475:N475"/>
    <mergeCell ref="C472:D472"/>
    <mergeCell ref="H472:I472"/>
    <mergeCell ref="M472:N472"/>
    <mergeCell ref="C473:D473"/>
    <mergeCell ref="H473:I473"/>
    <mergeCell ref="M473:N473"/>
    <mergeCell ref="C478:D478"/>
    <mergeCell ref="H478:I478"/>
    <mergeCell ref="M478:N478"/>
    <mergeCell ref="C479:D479"/>
    <mergeCell ref="H479:I479"/>
    <mergeCell ref="M479:N479"/>
    <mergeCell ref="C476:D476"/>
    <mergeCell ref="H476:I476"/>
    <mergeCell ref="M476:N476"/>
    <mergeCell ref="C477:D477"/>
    <mergeCell ref="H477:I477"/>
    <mergeCell ref="M477:O477"/>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8:D498"/>
    <mergeCell ref="H498:I498"/>
    <mergeCell ref="M498:N498"/>
    <mergeCell ref="C499:D499"/>
    <mergeCell ref="H499:I499"/>
    <mergeCell ref="M499:N499"/>
    <mergeCell ref="C496:D496"/>
    <mergeCell ref="H496:I496"/>
    <mergeCell ref="M496:N496"/>
    <mergeCell ref="C497:D497"/>
    <mergeCell ref="H497:I497"/>
    <mergeCell ref="M497:N497"/>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6:G536"/>
    <mergeCell ref="H536:I536"/>
    <mergeCell ref="M536:N536"/>
    <mergeCell ref="C537:D538"/>
    <mergeCell ref="E537:G537"/>
    <mergeCell ref="H537:I537"/>
    <mergeCell ref="M537:N537"/>
    <mergeCell ref="H538:I538"/>
    <mergeCell ref="M538:N538"/>
    <mergeCell ref="C541:D541"/>
    <mergeCell ref="H541:I541"/>
    <mergeCell ref="M541:N541"/>
    <mergeCell ref="C542:E542"/>
    <mergeCell ref="H542:I542"/>
    <mergeCell ref="M542:N542"/>
    <mergeCell ref="C539:D539"/>
    <mergeCell ref="H539:I539"/>
    <mergeCell ref="M539:N539"/>
    <mergeCell ref="C540:D540"/>
    <mergeCell ref="H540:I540"/>
    <mergeCell ref="M540:N540"/>
    <mergeCell ref="C546:D546"/>
    <mergeCell ref="H546:I546"/>
    <mergeCell ref="M546:N546"/>
    <mergeCell ref="C547:D547"/>
    <mergeCell ref="H547:I547"/>
    <mergeCell ref="M547:N547"/>
    <mergeCell ref="C543:D544"/>
    <mergeCell ref="H543:I543"/>
    <mergeCell ref="M543:N543"/>
    <mergeCell ref="H544:I544"/>
    <mergeCell ref="M544:N544"/>
    <mergeCell ref="C545:D545"/>
    <mergeCell ref="H545:I545"/>
    <mergeCell ref="M545:N545"/>
    <mergeCell ref="C548:D548"/>
    <mergeCell ref="H548:L548"/>
    <mergeCell ref="M548:N548"/>
    <mergeCell ref="C549:D549"/>
    <mergeCell ref="H549:I550"/>
    <mergeCell ref="J549:L549"/>
    <mergeCell ref="M549:N549"/>
    <mergeCell ref="C550:D550"/>
    <mergeCell ref="M550:N550"/>
    <mergeCell ref="O553:Q553"/>
    <mergeCell ref="C554:D554"/>
    <mergeCell ref="H554:J554"/>
    <mergeCell ref="C551:D551"/>
    <mergeCell ref="H551:I551"/>
    <mergeCell ref="M551:N551"/>
    <mergeCell ref="C552:D552"/>
    <mergeCell ref="H552:I552"/>
    <mergeCell ref="M552:Q552"/>
    <mergeCell ref="C555:D555"/>
    <mergeCell ref="H555:I556"/>
    <mergeCell ref="M555:N555"/>
    <mergeCell ref="C556:D556"/>
    <mergeCell ref="M556:N556"/>
    <mergeCell ref="C557:D557"/>
    <mergeCell ref="H557:I557"/>
    <mergeCell ref="M557:N557"/>
    <mergeCell ref="C553:D553"/>
    <mergeCell ref="H553:I553"/>
    <mergeCell ref="M553:N554"/>
    <mergeCell ref="C561:D561"/>
    <mergeCell ref="H561:I561"/>
    <mergeCell ref="M561:N561"/>
    <mergeCell ref="C562:D562"/>
    <mergeCell ref="H562:I562"/>
    <mergeCell ref="M562:N562"/>
    <mergeCell ref="C558:D558"/>
    <mergeCell ref="H558:I558"/>
    <mergeCell ref="M558:O558"/>
    <mergeCell ref="C559:D559"/>
    <mergeCell ref="H559:I559"/>
    <mergeCell ref="M559:N560"/>
    <mergeCell ref="C560:D560"/>
    <mergeCell ref="H560:I560"/>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97:D597"/>
    <mergeCell ref="H597:I597"/>
    <mergeCell ref="M597:N597"/>
    <mergeCell ref="C598:D598"/>
    <mergeCell ref="H598:I598"/>
    <mergeCell ref="M598:N598"/>
    <mergeCell ref="C595:D595"/>
    <mergeCell ref="H595:I595"/>
    <mergeCell ref="M595:N595"/>
    <mergeCell ref="C596:D596"/>
    <mergeCell ref="H596:I596"/>
    <mergeCell ref="M596:N596"/>
    <mergeCell ref="C601:D601"/>
    <mergeCell ref="H601:I601"/>
    <mergeCell ref="M601:N601"/>
    <mergeCell ref="C602:D602"/>
    <mergeCell ref="H602:I602"/>
    <mergeCell ref="M602:N602"/>
    <mergeCell ref="C599:D599"/>
    <mergeCell ref="H599:I599"/>
    <mergeCell ref="M599:N599"/>
    <mergeCell ref="C600:D600"/>
    <mergeCell ref="H600:I600"/>
    <mergeCell ref="M600:N600"/>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9:D609"/>
    <mergeCell ref="H609:I609"/>
    <mergeCell ref="M609:N609"/>
    <mergeCell ref="C610:E610"/>
    <mergeCell ref="H610:I610"/>
    <mergeCell ref="M610:N610"/>
    <mergeCell ref="C607:D607"/>
    <mergeCell ref="H607:I607"/>
    <mergeCell ref="M607:N607"/>
    <mergeCell ref="C608:D608"/>
    <mergeCell ref="H608:I608"/>
    <mergeCell ref="M608:N608"/>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9:D629"/>
    <mergeCell ref="H629:I629"/>
    <mergeCell ref="M629:N629"/>
    <mergeCell ref="C630:D630"/>
    <mergeCell ref="H630:I630"/>
    <mergeCell ref="M630:N630"/>
    <mergeCell ref="C627:D627"/>
    <mergeCell ref="H627:I627"/>
    <mergeCell ref="M627:N627"/>
    <mergeCell ref="C628:D628"/>
    <mergeCell ref="H628:J628"/>
    <mergeCell ref="M628:N628"/>
    <mergeCell ref="C633:D633"/>
    <mergeCell ref="H633:I633"/>
    <mergeCell ref="M633:N633"/>
    <mergeCell ref="C634:D634"/>
    <mergeCell ref="H634:I634"/>
    <mergeCell ref="M634:O634"/>
    <mergeCell ref="C631:D631"/>
    <mergeCell ref="H631:I631"/>
    <mergeCell ref="M631:N631"/>
    <mergeCell ref="C632:D632"/>
    <mergeCell ref="H632:I632"/>
    <mergeCell ref="M632:N632"/>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82:D682"/>
    <mergeCell ref="H682:I682"/>
    <mergeCell ref="M682:N682"/>
    <mergeCell ref="C685:D685"/>
    <mergeCell ref="H685:I685"/>
    <mergeCell ref="M685:N685"/>
    <mergeCell ref="C686:D686"/>
    <mergeCell ref="H686:I686"/>
    <mergeCell ref="M686:N686"/>
    <mergeCell ref="C683:D683"/>
    <mergeCell ref="H683:I683"/>
    <mergeCell ref="M683:N683"/>
    <mergeCell ref="C684:D684"/>
    <mergeCell ref="C675:D675"/>
    <mergeCell ref="H675:I675"/>
    <mergeCell ref="M675:N675"/>
    <mergeCell ref="C676:D676"/>
    <mergeCell ref="H676:I676"/>
    <mergeCell ref="M676:N676"/>
    <mergeCell ref="C681:D681"/>
    <mergeCell ref="H681:I681"/>
    <mergeCell ref="M681:N681"/>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93:D693"/>
    <mergeCell ref="H693:I693"/>
    <mergeCell ref="M693:N693"/>
    <mergeCell ref="C694:D694"/>
    <mergeCell ref="H694:I694"/>
    <mergeCell ref="M694:N694"/>
    <mergeCell ref="C691:D691"/>
    <mergeCell ref="H691:I691"/>
    <mergeCell ref="M691:N691"/>
    <mergeCell ref="C692:D692"/>
    <mergeCell ref="H692:I692"/>
    <mergeCell ref="M692:N692"/>
    <mergeCell ref="H684:I684"/>
    <mergeCell ref="M684:N684"/>
    <mergeCell ref="C689:D689"/>
    <mergeCell ref="H689:I689"/>
    <mergeCell ref="M689:N689"/>
    <mergeCell ref="C690:D690"/>
    <mergeCell ref="H690:I690"/>
    <mergeCell ref="M690:N690"/>
    <mergeCell ref="C687:D687"/>
    <mergeCell ref="H687:I687"/>
    <mergeCell ref="M687:N687"/>
    <mergeCell ref="C688:D688"/>
    <mergeCell ref="H688:I688"/>
    <mergeCell ref="M688:N688"/>
  </mergeCells>
  <conditionalFormatting sqref="BC1:CZ1048576">
    <cfRule type="cellIs" dxfId="7"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190500</xdr:rowOff>
                  </from>
                  <to>
                    <xdr:col>1</xdr:col>
                    <xdr:colOff>1704975</xdr:colOff>
                    <xdr:row>400</xdr:row>
                    <xdr:rowOff>76200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E9E94-0CE5-4FE1-AE4C-64FB159A0B0E}">
  <sheetPr codeName="Feuil9"/>
  <dimension ref="A1:CZ1200"/>
  <sheetViews>
    <sheetView showGridLines="false" workbookViewId="0"/>
  </sheetViews>
  <sheetFormatPr defaultColWidth="9.140625" defaultRowHeight="15" customHeight="true" x14ac:dyDescent="0.2"/>
  <cols>
    <col min="1" max="1" width="31.5703125" style="348" customWidth="true"/>
    <col min="2" max="2" width="41.5703125" style="348" customWidth="true"/>
    <col min="3" max="17" width="10.7109375" style="348" customWidth="true"/>
    <col min="18" max="27" width="12.5703125" style="348" customWidth="true"/>
    <col min="28" max="52" width="12.5703125" style="168" customWidth="true"/>
    <col min="53" max="53" width="31.5703125" style="349" customWidth="true"/>
    <col min="54" max="54" width="41.5703125" style="197" customWidth="true"/>
    <col min="55" max="69" width="9.140625" style="349"/>
    <col min="70" max="77" width="12.5703125" style="349" customWidth="true"/>
    <col min="78" max="104" width="12.5703125" style="168" customWidth="true"/>
    <col min="105" max="16384" width="9.140625" style="348"/>
  </cols>
  <sheetData>
    <row r="1" s="114" customFormat="true" ht="18" customHeight="true" x14ac:dyDescent="0.2">
      <c r="AB1" s="168"/>
      <c r="AC1" s="168"/>
      <c r="AD1" s="168"/>
      <c r="AE1" s="168"/>
      <c r="AF1" s="168"/>
      <c r="AG1" s="168"/>
      <c r="AH1" s="168"/>
      <c r="AI1" s="168"/>
      <c r="AJ1" s="168"/>
      <c r="AK1" s="168"/>
      <c r="AL1" s="168"/>
      <c r="AM1" s="168"/>
      <c r="AN1" s="168"/>
      <c r="AO1" s="168"/>
      <c r="AP1" s="168"/>
      <c r="AQ1" s="168"/>
      <c r="AR1" s="168"/>
      <c r="AS1" s="168"/>
      <c r="AT1" s="168"/>
      <c r="AU1" s="168"/>
      <c r="AV1" s="168"/>
      <c r="AW1" s="168"/>
      <c r="AX1" s="168"/>
      <c r="AY1" s="168"/>
      <c r="AZ1" s="168"/>
      <c r="BB1" s="137"/>
      <c r="BZ1" s="168"/>
      <c r="CA1" s="168"/>
      <c r="CB1" s="168"/>
      <c r="CC1" s="168"/>
      <c r="CD1" s="168"/>
      <c r="CE1" s="168"/>
      <c r="CF1" s="168"/>
      <c r="CG1" s="168"/>
      <c r="CH1" s="168"/>
      <c r="CI1" s="168"/>
      <c r="CJ1" s="168"/>
      <c r="CK1" s="168"/>
      <c r="CL1" s="168"/>
      <c r="CM1" s="168"/>
      <c r="CN1" s="168"/>
      <c r="CO1" s="168"/>
      <c r="CP1" s="168"/>
      <c r="CQ1" s="168"/>
      <c r="CR1" s="168"/>
      <c r="CS1" s="168"/>
      <c r="CT1" s="168"/>
      <c r="CU1" s="168"/>
      <c r="CV1" s="168"/>
      <c r="CW1" s="168"/>
      <c r="CX1" s="168"/>
      <c r="CY1" s="168"/>
      <c r="CZ1" s="168"/>
    </row>
    <row r="2" s="114" customFormat="true" ht="22.5" customHeight="true" x14ac:dyDescent="0.35">
      <c r="A2" s="186" t="str">
        <f>A1026</f>
        <v>Zimbabwe</v>
      </c>
      <c r="B2" s="187"/>
      <c r="AB2" s="168"/>
      <c r="AC2" s="168"/>
      <c r="AD2" s="168"/>
      <c r="AE2" s="168"/>
      <c r="AF2" s="168"/>
      <c r="AG2" s="168"/>
      <c r="AH2" s="168"/>
      <c r="AI2" s="168"/>
      <c r="AJ2" s="168"/>
      <c r="AK2" s="168"/>
      <c r="AL2" s="168"/>
      <c r="AM2" s="168"/>
      <c r="AN2" s="168"/>
      <c r="AO2" s="168"/>
      <c r="AP2" s="168"/>
      <c r="AQ2" s="168"/>
      <c r="AR2" s="168"/>
      <c r="AS2" s="168"/>
      <c r="AT2" s="168"/>
      <c r="AU2" s="168"/>
      <c r="AV2" s="168"/>
      <c r="AW2" s="168"/>
      <c r="AX2" s="168"/>
      <c r="AY2" s="168"/>
      <c r="AZ2" s="168"/>
      <c r="BB2" s="137"/>
      <c r="BZ2" s="168"/>
      <c r="CA2" s="168"/>
      <c r="CB2" s="168"/>
      <c r="CC2" s="168"/>
      <c r="CD2" s="168"/>
      <c r="CE2" s="168"/>
      <c r="CF2" s="168"/>
      <c r="CG2" s="168"/>
      <c r="CH2" s="168"/>
      <c r="CI2" s="168"/>
      <c r="CJ2" s="168"/>
      <c r="CK2" s="168"/>
      <c r="CL2" s="168"/>
      <c r="CM2" s="168"/>
      <c r="CN2" s="168"/>
      <c r="CO2" s="168"/>
      <c r="CP2" s="168"/>
      <c r="CQ2" s="168"/>
      <c r="CR2" s="168"/>
      <c r="CS2" s="168"/>
      <c r="CT2" s="168"/>
      <c r="CU2" s="168"/>
      <c r="CV2" s="168"/>
      <c r="CW2" s="168"/>
      <c r="CX2" s="168"/>
      <c r="CY2" s="168"/>
      <c r="CZ2" s="168"/>
    </row>
    <row r="3" s="114" customFormat="true" ht="22.5" customHeight="true" x14ac:dyDescent="0.35">
      <c r="A3" s="141" t="str">
        <f>A1034</f>
        <v>2009</v>
      </c>
      <c r="B3" s="189"/>
      <c r="AB3" s="168"/>
      <c r="AC3" s="168"/>
      <c r="AD3" s="168"/>
      <c r="AE3" s="168"/>
      <c r="AF3" s="168"/>
      <c r="AG3" s="168"/>
      <c r="AH3" s="168"/>
      <c r="AI3" s="168"/>
      <c r="AJ3" s="168"/>
      <c r="AK3" s="168"/>
      <c r="AL3" s="168"/>
      <c r="AM3" s="168"/>
      <c r="AN3" s="168"/>
      <c r="AO3" s="168"/>
      <c r="AP3" s="168"/>
      <c r="AQ3" s="168"/>
      <c r="AR3" s="168"/>
      <c r="AS3" s="168"/>
      <c r="AT3" s="168"/>
      <c r="AU3" s="168"/>
      <c r="AV3" s="168"/>
      <c r="AW3" s="168"/>
      <c r="AX3" s="168"/>
      <c r="AY3" s="168"/>
      <c r="AZ3" s="168"/>
      <c r="BB3" s="137"/>
      <c r="BZ3" s="168"/>
      <c r="CA3" s="168"/>
      <c r="CB3" s="168"/>
      <c r="CC3" s="168"/>
      <c r="CD3" s="168"/>
      <c r="CE3" s="168"/>
      <c r="CF3" s="168"/>
      <c r="CG3" s="168"/>
      <c r="CH3" s="168"/>
      <c r="CI3" s="168"/>
      <c r="CJ3" s="168"/>
      <c r="CK3" s="168"/>
      <c r="CL3" s="168"/>
      <c r="CM3" s="168"/>
      <c r="CN3" s="168"/>
      <c r="CO3" s="168"/>
      <c r="CP3" s="168"/>
      <c r="CQ3" s="168"/>
      <c r="CR3" s="168"/>
      <c r="CS3" s="168"/>
      <c r="CT3" s="168"/>
      <c r="CU3" s="168"/>
      <c r="CV3" s="168"/>
      <c r="CW3" s="168"/>
      <c r="CX3" s="168"/>
      <c r="CY3" s="168"/>
      <c r="CZ3" s="168"/>
    </row>
    <row r="4" s="114" customFormat="true" ht="22.5" customHeight="true" x14ac:dyDescent="0.35">
      <c r="A4" s="188" t="s">
        <v>96</v>
      </c>
      <c r="B4" s="189"/>
      <c r="AB4" s="168"/>
      <c r="AC4" s="168"/>
      <c r="AD4" s="168"/>
      <c r="AE4" s="168"/>
      <c r="AF4" s="168"/>
      <c r="AG4" s="168"/>
      <c r="AH4" s="168"/>
      <c r="AI4" s="168"/>
      <c r="AJ4" s="168"/>
      <c r="AK4" s="168"/>
      <c r="AL4" s="168"/>
      <c r="AM4" s="168"/>
      <c r="AN4" s="168"/>
      <c r="AO4" s="168"/>
      <c r="AP4" s="168"/>
      <c r="AQ4" s="168"/>
      <c r="AR4" s="168"/>
      <c r="AS4" s="168"/>
      <c r="AT4" s="168"/>
      <c r="AU4" s="168"/>
      <c r="AV4" s="168"/>
      <c r="AW4" s="168"/>
      <c r="AX4" s="168"/>
      <c r="AY4" s="168"/>
      <c r="AZ4" s="168"/>
      <c r="BB4" s="137"/>
      <c r="BZ4" s="168"/>
      <c r="CA4" s="168"/>
      <c r="CB4" s="168"/>
      <c r="CC4" s="168"/>
      <c r="CD4" s="168"/>
      <c r="CE4" s="168"/>
      <c r="CF4" s="168"/>
      <c r="CG4" s="168"/>
      <c r="CH4" s="168"/>
      <c r="CI4" s="168"/>
      <c r="CJ4" s="168"/>
      <c r="CK4" s="168"/>
      <c r="CL4" s="168"/>
      <c r="CM4" s="168"/>
      <c r="CN4" s="168"/>
      <c r="CO4" s="168"/>
      <c r="CP4" s="168"/>
      <c r="CQ4" s="168"/>
      <c r="CR4" s="168"/>
      <c r="CS4" s="168"/>
      <c r="CT4" s="168"/>
      <c r="CU4" s="168"/>
      <c r="CV4" s="168"/>
      <c r="CW4" s="168"/>
      <c r="CX4" s="168"/>
      <c r="CY4" s="168"/>
      <c r="CZ4" s="168"/>
    </row>
    <row r="5" s="114" customFormat="true" ht="20.1" customHeight="true" x14ac:dyDescent="0.35">
      <c r="A5" s="188" t="s">
        <v>97</v>
      </c>
      <c r="B5" s="189"/>
      <c r="AB5" s="168"/>
      <c r="AC5" s="168"/>
      <c r="AD5" s="168"/>
      <c r="AE5" s="168"/>
      <c r="AF5" s="168"/>
      <c r="AG5" s="168"/>
      <c r="AH5" s="168"/>
      <c r="AI5" s="168"/>
      <c r="AJ5" s="168"/>
      <c r="AK5" s="168"/>
      <c r="AL5" s="168"/>
      <c r="AM5" s="168"/>
      <c r="AN5" s="168"/>
      <c r="AO5" s="168"/>
      <c r="AP5" s="168"/>
      <c r="AQ5" s="168"/>
      <c r="AR5" s="168"/>
      <c r="AS5" s="168"/>
      <c r="AT5" s="168"/>
      <c r="AU5" s="168"/>
      <c r="AV5" s="168"/>
      <c r="AW5" s="168"/>
      <c r="AX5" s="168"/>
      <c r="AY5" s="168"/>
      <c r="AZ5" s="168"/>
      <c r="BB5" s="137"/>
      <c r="BZ5" s="168"/>
      <c r="CA5" s="168"/>
      <c r="CB5" s="168"/>
      <c r="CC5" s="168"/>
      <c r="CD5" s="168"/>
      <c r="CE5" s="168"/>
      <c r="CF5" s="168"/>
      <c r="CG5" s="168"/>
      <c r="CH5" s="168"/>
      <c r="CI5" s="168"/>
      <c r="CJ5" s="168"/>
      <c r="CK5" s="168"/>
      <c r="CL5" s="168"/>
      <c r="CM5" s="168"/>
      <c r="CN5" s="168"/>
      <c r="CO5" s="168"/>
      <c r="CP5" s="168"/>
      <c r="CQ5" s="168"/>
      <c r="CR5" s="168"/>
      <c r="CS5" s="168"/>
      <c r="CT5" s="168"/>
      <c r="CU5" s="168"/>
      <c r="CV5" s="168"/>
      <c r="CW5" s="168"/>
      <c r="CX5" s="168"/>
      <c r="CY5" s="168"/>
      <c r="CZ5" s="168"/>
    </row>
    <row r="6" s="114" customFormat="true" ht="15" customHeight="true" x14ac:dyDescent="0.2">
      <c r="A6" s="190" t="s">
        <v>98</v>
      </c>
      <c r="B6" s="191"/>
      <c r="AB6" s="168"/>
      <c r="AC6" s="168"/>
      <c r="AD6" s="168"/>
      <c r="AE6" s="168"/>
      <c r="AF6" s="168"/>
      <c r="AG6" s="168"/>
      <c r="AH6" s="168"/>
      <c r="AI6" s="168"/>
      <c r="AJ6" s="168"/>
      <c r="AK6" s="168"/>
      <c r="AL6" s="168"/>
      <c r="AM6" s="168"/>
      <c r="AN6" s="168"/>
      <c r="AO6" s="168"/>
      <c r="AP6" s="168"/>
      <c r="AQ6" s="168"/>
      <c r="AR6" s="168"/>
      <c r="AS6" s="168"/>
      <c r="AT6" s="168"/>
      <c r="AU6" s="168"/>
      <c r="AV6" s="168"/>
      <c r="AW6" s="168"/>
      <c r="AX6" s="168"/>
      <c r="AY6" s="168"/>
      <c r="AZ6" s="168"/>
      <c r="BB6" s="137"/>
      <c r="BZ6" s="168"/>
      <c r="CA6" s="168"/>
      <c r="CB6" s="168"/>
      <c r="CC6" s="168"/>
      <c r="CD6" s="168"/>
      <c r="CE6" s="168"/>
      <c r="CF6" s="168"/>
      <c r="CG6" s="168"/>
      <c r="CH6" s="168"/>
      <c r="CI6" s="168"/>
      <c r="CJ6" s="168"/>
      <c r="CK6" s="168"/>
      <c r="CL6" s="168"/>
      <c r="CM6" s="168"/>
      <c r="CN6" s="168"/>
      <c r="CO6" s="168"/>
      <c r="CP6" s="168"/>
      <c r="CQ6" s="168"/>
      <c r="CR6" s="168"/>
      <c r="CS6" s="168"/>
      <c r="CT6" s="168"/>
      <c r="CU6" s="168"/>
      <c r="CV6" s="168"/>
      <c r="CW6" s="168"/>
      <c r="CX6" s="168"/>
      <c r="CY6" s="168"/>
      <c r="CZ6" s="168"/>
    </row>
    <row r="7" s="114" customFormat="true" ht="15" customHeight="true" x14ac:dyDescent="0.2">
      <c r="A7" s="192" t="s">
        <v>40</v>
      </c>
      <c r="B7" s="193"/>
      <c r="AB7" s="168"/>
      <c r="AC7" s="168"/>
      <c r="AD7" s="168"/>
      <c r="AE7" s="168"/>
      <c r="AF7" s="168"/>
      <c r="AG7" s="168"/>
      <c r="AH7" s="168"/>
      <c r="AI7" s="168"/>
      <c r="AJ7" s="168"/>
      <c r="AK7" s="168"/>
      <c r="AL7" s="168"/>
      <c r="AM7" s="168"/>
      <c r="AN7" s="168"/>
      <c r="AO7" s="168"/>
      <c r="AP7" s="168"/>
      <c r="AQ7" s="168"/>
      <c r="AR7" s="168"/>
      <c r="AS7" s="168"/>
      <c r="AT7" s="168"/>
      <c r="AU7" s="168"/>
      <c r="AV7" s="168"/>
      <c r="AW7" s="168"/>
      <c r="AX7" s="168"/>
      <c r="AY7" s="168"/>
      <c r="AZ7" s="168"/>
      <c r="BB7" s="137"/>
      <c r="BZ7" s="168"/>
      <c r="CA7" s="168"/>
      <c r="CB7" s="168"/>
      <c r="CC7" s="168"/>
      <c r="CD7" s="168"/>
      <c r="CE7" s="168"/>
      <c r="CF7" s="168"/>
      <c r="CG7" s="168"/>
      <c r="CH7" s="168"/>
      <c r="CI7" s="168"/>
      <c r="CJ7" s="168"/>
      <c r="CK7" s="168"/>
      <c r="CL7" s="168"/>
      <c r="CM7" s="168"/>
      <c r="CN7" s="168"/>
      <c r="CO7" s="168"/>
      <c r="CP7" s="168"/>
      <c r="CQ7" s="168"/>
      <c r="CR7" s="168"/>
      <c r="CS7" s="168"/>
      <c r="CT7" s="168"/>
      <c r="CU7" s="168"/>
      <c r="CV7" s="168"/>
      <c r="CW7" s="168"/>
      <c r="CX7" s="168"/>
      <c r="CY7" s="168"/>
      <c r="CZ7" s="168"/>
    </row>
    <row r="8" s="114" customFormat="true" ht="15" customHeight="true" x14ac:dyDescent="0.2">
      <c r="A8" s="192" t="s">
        <v>39</v>
      </c>
      <c r="B8" s="193"/>
      <c r="AB8" s="168"/>
      <c r="AC8" s="168"/>
      <c r="AD8" s="168"/>
      <c r="AE8" s="168"/>
      <c r="AF8" s="168"/>
      <c r="AG8" s="168"/>
      <c r="AH8" s="168"/>
      <c r="AI8" s="168"/>
      <c r="AJ8" s="168"/>
      <c r="AK8" s="168"/>
      <c r="AL8" s="168"/>
      <c r="AM8" s="168"/>
      <c r="AN8" s="168"/>
      <c r="AO8" s="168"/>
      <c r="AP8" s="168"/>
      <c r="AQ8" s="168"/>
      <c r="AR8" s="168"/>
      <c r="AS8" s="168"/>
      <c r="AT8" s="168"/>
      <c r="AU8" s="168"/>
      <c r="AV8" s="168"/>
      <c r="AW8" s="168"/>
      <c r="AX8" s="168"/>
      <c r="AY8" s="168"/>
      <c r="AZ8" s="168"/>
      <c r="BB8" s="137"/>
      <c r="BZ8" s="168"/>
      <c r="CA8" s="168"/>
      <c r="CB8" s="168"/>
      <c r="CC8" s="168"/>
      <c r="CD8" s="168"/>
      <c r="CE8" s="168"/>
      <c r="CF8" s="168"/>
      <c r="CG8" s="168"/>
      <c r="CH8" s="168"/>
      <c r="CI8" s="168"/>
      <c r="CJ8" s="168"/>
      <c r="CK8" s="168"/>
      <c r="CL8" s="168"/>
      <c r="CM8" s="168"/>
      <c r="CN8" s="168"/>
      <c r="CO8" s="168"/>
      <c r="CP8" s="168"/>
      <c r="CQ8" s="168"/>
      <c r="CR8" s="168"/>
      <c r="CS8" s="168"/>
      <c r="CT8" s="168"/>
      <c r="CU8" s="168"/>
      <c r="CV8" s="168"/>
      <c r="CW8" s="168"/>
      <c r="CX8" s="168"/>
      <c r="CY8" s="168"/>
      <c r="CZ8" s="168"/>
    </row>
    <row r="9" s="114" customFormat="true" ht="15" customHeight="true" x14ac:dyDescent="0.2">
      <c r="A9" s="192" t="s">
        <v>136</v>
      </c>
      <c r="B9" s="194" t="str">
        <f>A1025</f>
        <v>MICS09</v>
      </c>
      <c r="AB9" s="168"/>
      <c r="AC9" s="168"/>
      <c r="AD9" s="168"/>
      <c r="AE9" s="168"/>
      <c r="AF9" s="168"/>
      <c r="AG9" s="168"/>
      <c r="AH9" s="168"/>
      <c r="AI9" s="168"/>
      <c r="AJ9" s="168"/>
      <c r="AK9" s="168"/>
      <c r="AL9" s="168"/>
      <c r="AM9" s="168"/>
      <c r="AN9" s="168"/>
      <c r="AO9" s="168"/>
      <c r="AP9" s="168"/>
      <c r="AQ9" s="168"/>
      <c r="AR9" s="168"/>
      <c r="AS9" s="168"/>
      <c r="AT9" s="168"/>
      <c r="AU9" s="168"/>
      <c r="AV9" s="168"/>
      <c r="AW9" s="168"/>
      <c r="AX9" s="168"/>
      <c r="AY9" s="168"/>
      <c r="AZ9" s="168"/>
      <c r="BB9" s="137"/>
      <c r="BZ9" s="168"/>
      <c r="CA9" s="168"/>
      <c r="CB9" s="168"/>
      <c r="CC9" s="168"/>
      <c r="CD9" s="168"/>
      <c r="CE9" s="168"/>
      <c r="CF9" s="168"/>
      <c r="CG9" s="168"/>
      <c r="CH9" s="168"/>
      <c r="CI9" s="168"/>
      <c r="CJ9" s="168"/>
      <c r="CK9" s="168"/>
      <c r="CL9" s="168"/>
      <c r="CM9" s="168"/>
      <c r="CN9" s="168"/>
      <c r="CO9" s="168"/>
      <c r="CP9" s="168"/>
      <c r="CQ9" s="168"/>
      <c r="CR9" s="168"/>
      <c r="CS9" s="168"/>
      <c r="CT9" s="168"/>
      <c r="CU9" s="168"/>
      <c r="CV9" s="168"/>
      <c r="CW9" s="168"/>
      <c r="CX9" s="168"/>
      <c r="CY9" s="168"/>
      <c r="CZ9" s="168"/>
    </row>
    <row r="10" s="114" customFormat="true" ht="15" customHeight="true" x14ac:dyDescent="0.2">
      <c r="A10" s="792" t="str">
        <f>B1028</f>
        <v/>
      </c>
      <c r="B10" s="793"/>
      <c r="AB10" s="168"/>
      <c r="AC10" s="168"/>
      <c r="AD10" s="168"/>
      <c r="AE10" s="168"/>
      <c r="AF10" s="168"/>
      <c r="AG10" s="168"/>
      <c r="AH10" s="168"/>
      <c r="AI10" s="168"/>
      <c r="AJ10" s="168"/>
      <c r="AK10" s="168"/>
      <c r="AL10" s="168"/>
      <c r="AM10" s="168"/>
      <c r="AN10" s="168"/>
      <c r="AO10" s="168"/>
      <c r="AP10" s="168"/>
      <c r="AQ10" s="168"/>
      <c r="AR10" s="168"/>
      <c r="AS10" s="168"/>
      <c r="AT10" s="168"/>
      <c r="AU10" s="168"/>
      <c r="AV10" s="168"/>
      <c r="AW10" s="168"/>
      <c r="AX10" s="168"/>
      <c r="AY10" s="168"/>
      <c r="AZ10" s="168"/>
      <c r="BB10" s="137"/>
      <c r="BZ10" s="168"/>
      <c r="CA10" s="168"/>
      <c r="CB10" s="168"/>
      <c r="CC10" s="168"/>
      <c r="CD10" s="168"/>
      <c r="CE10" s="168"/>
      <c r="CF10" s="168"/>
      <c r="CG10" s="168"/>
      <c r="CH10" s="168"/>
      <c r="CI10" s="168"/>
      <c r="CJ10" s="168"/>
      <c r="CK10" s="168"/>
      <c r="CL10" s="168"/>
      <c r="CM10" s="168"/>
      <c r="CN10" s="168"/>
      <c r="CO10" s="168"/>
      <c r="CP10" s="168"/>
      <c r="CQ10" s="168"/>
      <c r="CR10" s="168"/>
      <c r="CS10" s="168"/>
      <c r="CT10" s="168"/>
      <c r="CU10" s="168"/>
      <c r="CV10" s="168"/>
      <c r="CW10" s="168"/>
      <c r="CX10" s="168"/>
      <c r="CY10" s="168"/>
      <c r="CZ10" s="168"/>
    </row>
    <row r="11" s="114" customFormat="true" ht="15" customHeight="true" x14ac:dyDescent="0.2">
      <c r="A11" s="792" t="str">
        <f>B1027</f>
        <v/>
      </c>
      <c r="B11" s="794"/>
      <c r="AB11" s="168"/>
      <c r="AC11" s="168"/>
      <c r="AD11" s="168"/>
      <c r="AE11" s="168"/>
      <c r="AF11" s="168"/>
      <c r="AG11" s="168"/>
      <c r="AH11" s="168"/>
      <c r="AI11" s="168"/>
      <c r="AJ11" s="168"/>
      <c r="AK11" s="168"/>
      <c r="AL11" s="168"/>
      <c r="AM11" s="168"/>
      <c r="AN11" s="168"/>
      <c r="AO11" s="168"/>
      <c r="AP11" s="168"/>
      <c r="AQ11" s="168"/>
      <c r="AR11" s="168"/>
      <c r="AS11" s="168"/>
      <c r="AT11" s="168"/>
      <c r="AU11" s="168"/>
      <c r="AV11" s="168"/>
      <c r="AW11" s="168"/>
      <c r="AX11" s="168"/>
      <c r="AY11" s="168"/>
      <c r="AZ11" s="168"/>
      <c r="BB11" s="137"/>
      <c r="BZ11" s="168"/>
      <c r="CA11" s="168"/>
      <c r="CB11" s="168"/>
      <c r="CC11" s="168"/>
      <c r="CD11" s="168"/>
      <c r="CE11" s="168"/>
      <c r="CF11" s="168"/>
      <c r="CG11" s="168"/>
      <c r="CH11" s="168"/>
      <c r="CI11" s="168"/>
      <c r="CJ11" s="168"/>
      <c r="CK11" s="168"/>
      <c r="CL11" s="168"/>
      <c r="CM11" s="168"/>
      <c r="CN11" s="168"/>
      <c r="CO11" s="168"/>
      <c r="CP11" s="168"/>
      <c r="CQ11" s="168"/>
      <c r="CR11" s="168"/>
      <c r="CS11" s="168"/>
      <c r="CT11" s="168"/>
      <c r="CU11" s="168"/>
      <c r="CV11" s="168"/>
      <c r="CW11" s="168"/>
      <c r="CX11" s="168"/>
      <c r="CY11" s="168"/>
      <c r="CZ11" s="168"/>
    </row>
    <row r="12" s="114" customFormat="true" ht="18" customHeight="true" x14ac:dyDescent="0.2">
      <c r="A12" s="795"/>
      <c r="B12" s="793"/>
      <c r="AB12" s="168"/>
      <c r="AC12" s="168"/>
      <c r="AD12" s="168"/>
      <c r="AE12" s="168"/>
      <c r="AF12" s="168"/>
      <c r="AG12" s="168"/>
      <c r="AH12" s="168"/>
      <c r="AI12" s="168"/>
      <c r="AJ12" s="168"/>
      <c r="AK12" s="168"/>
      <c r="AL12" s="168"/>
      <c r="AM12" s="168"/>
      <c r="AN12" s="168"/>
      <c r="AO12" s="168"/>
      <c r="AP12" s="168"/>
      <c r="AQ12" s="168"/>
      <c r="AR12" s="168"/>
      <c r="AS12" s="168"/>
      <c r="AT12" s="168"/>
      <c r="AU12" s="168"/>
      <c r="AV12" s="168"/>
      <c r="AW12" s="168"/>
      <c r="AX12" s="168"/>
      <c r="AY12" s="168"/>
      <c r="AZ12" s="168"/>
      <c r="BB12" s="137"/>
      <c r="BZ12" s="168"/>
      <c r="CA12" s="168"/>
      <c r="CB12" s="168"/>
      <c r="CC12" s="168"/>
      <c r="CD12" s="168"/>
      <c r="CE12" s="168"/>
      <c r="CF12" s="168"/>
      <c r="CG12" s="168"/>
      <c r="CH12" s="168"/>
      <c r="CI12" s="168"/>
      <c r="CJ12" s="168"/>
      <c r="CK12" s="168"/>
      <c r="CL12" s="168"/>
      <c r="CM12" s="168"/>
      <c r="CN12" s="168"/>
      <c r="CO12" s="168"/>
      <c r="CP12" s="168"/>
      <c r="CQ12" s="168"/>
      <c r="CR12" s="168"/>
      <c r="CS12" s="168"/>
      <c r="CT12" s="168"/>
      <c r="CU12" s="168"/>
      <c r="CV12" s="168"/>
      <c r="CW12" s="168"/>
      <c r="CX12" s="168"/>
      <c r="CY12" s="168"/>
      <c r="CZ12" s="168"/>
    </row>
    <row r="13" s="114" customFormat="true" ht="18" customHeight="true" x14ac:dyDescent="0.2">
      <c r="A13" s="796"/>
      <c r="B13" s="797"/>
      <c r="AB13" s="168"/>
      <c r="AC13" s="168"/>
      <c r="AD13" s="168"/>
      <c r="AE13" s="168"/>
      <c r="AF13" s="168"/>
      <c r="AG13" s="168"/>
      <c r="AH13" s="168"/>
      <c r="AI13" s="168"/>
      <c r="AJ13" s="168"/>
      <c r="AK13" s="168"/>
      <c r="AL13" s="168"/>
      <c r="AM13" s="168"/>
      <c r="AN13" s="168"/>
      <c r="AO13" s="168"/>
      <c r="AP13" s="168"/>
      <c r="AQ13" s="168"/>
      <c r="AR13" s="168"/>
      <c r="AS13" s="168"/>
      <c r="AT13" s="168"/>
      <c r="AU13" s="168"/>
      <c r="AV13" s="168"/>
      <c r="AW13" s="168"/>
      <c r="AX13" s="168"/>
      <c r="AY13" s="168"/>
      <c r="AZ13" s="168"/>
      <c r="BB13" s="137"/>
      <c r="BZ13" s="168"/>
      <c r="CA13" s="168"/>
      <c r="CB13" s="168"/>
      <c r="CC13" s="168"/>
      <c r="CD13" s="168"/>
      <c r="CE13" s="168"/>
      <c r="CF13" s="168"/>
      <c r="CG13" s="168"/>
      <c r="CH13" s="168"/>
      <c r="CI13" s="168"/>
      <c r="CJ13" s="168"/>
      <c r="CK13" s="168"/>
      <c r="CL13" s="168"/>
      <c r="CM13" s="168"/>
      <c r="CN13" s="168"/>
      <c r="CO13" s="168"/>
      <c r="CP13" s="168"/>
      <c r="CQ13" s="168"/>
      <c r="CR13" s="168"/>
      <c r="CS13" s="168"/>
      <c r="CT13" s="168"/>
      <c r="CU13" s="168"/>
      <c r="CV13" s="168"/>
      <c r="CW13" s="168"/>
      <c r="CX13" s="168"/>
      <c r="CY13" s="168"/>
      <c r="CZ13" s="168"/>
    </row>
    <row r="14" s="138" customFormat="true" ht="15" customHeight="true" x14ac:dyDescent="0.2">
      <c r="A14" s="118" t="s">
        <v>96</v>
      </c>
      <c r="B14" s="165"/>
      <c r="C14" s="1137" t="s">
        <v>115</v>
      </c>
      <c r="D14" s="1138"/>
      <c r="E14" s="1138"/>
      <c r="F14" s="1138"/>
      <c r="G14" s="1139"/>
      <c r="H14" s="1140" t="s">
        <v>38</v>
      </c>
      <c r="I14" s="1141"/>
      <c r="J14" s="1141"/>
      <c r="K14" s="1141"/>
      <c r="L14" s="1142"/>
      <c r="M14" s="1143" t="s">
        <v>37</v>
      </c>
      <c r="N14" s="1144"/>
      <c r="O14" s="1144"/>
      <c r="P14" s="1144"/>
      <c r="Q14" s="1145"/>
      <c r="R14" s="961" t="s">
        <v>141</v>
      </c>
      <c r="S14" s="265"/>
      <c r="T14" s="265"/>
      <c r="U14" s="265"/>
      <c r="V14" s="265"/>
      <c r="W14" s="265"/>
      <c r="X14" s="265"/>
      <c r="Y14" s="265"/>
      <c r="Z14" s="265"/>
      <c r="AA14" s="265"/>
      <c r="AB14" s="276"/>
      <c r="AC14" s="276"/>
      <c r="AD14" s="276"/>
      <c r="AE14" s="276"/>
      <c r="AF14" s="276"/>
      <c r="AG14" s="276"/>
      <c r="AH14" s="276"/>
      <c r="AI14" s="276"/>
      <c r="AJ14" s="276"/>
      <c r="AK14" s="276"/>
      <c r="AL14" s="276"/>
      <c r="AM14" s="276"/>
      <c r="AN14" s="276"/>
      <c r="AO14" s="276"/>
      <c r="AP14" s="276"/>
      <c r="AQ14" s="276"/>
      <c r="AR14" s="276"/>
      <c r="AS14" s="276"/>
      <c r="AT14" s="276"/>
      <c r="AU14" s="276"/>
      <c r="AV14" s="276"/>
      <c r="AW14" s="276"/>
      <c r="AX14" s="276"/>
      <c r="AY14" s="276"/>
      <c r="AZ14" s="3"/>
      <c r="BA14" s="174" t="s">
        <v>131</v>
      </c>
      <c r="BB14" s="118" t="s">
        <v>96</v>
      </c>
      <c r="BC14" s="1143" t="s">
        <v>115</v>
      </c>
      <c r="BD14" s="1144"/>
      <c r="BE14" s="1144"/>
      <c r="BF14" s="1144"/>
      <c r="BG14" s="1167"/>
      <c r="BH14" s="1143" t="s">
        <v>38</v>
      </c>
      <c r="BI14" s="1144"/>
      <c r="BJ14" s="1144"/>
      <c r="BK14" s="1144"/>
      <c r="BL14" s="1167"/>
      <c r="BM14" s="1143" t="s">
        <v>37</v>
      </c>
      <c r="BN14" s="1144"/>
      <c r="BO14" s="1144"/>
      <c r="BP14" s="1144"/>
      <c r="BQ14" s="1145"/>
      <c r="BR14" s="956" t="s">
        <v>141</v>
      </c>
      <c r="BS14" s="265"/>
      <c r="BT14" s="265"/>
      <c r="BU14" s="265"/>
      <c r="BV14" s="265"/>
      <c r="BW14" s="265"/>
      <c r="BX14" s="265"/>
      <c r="BY14" s="265"/>
      <c r="BZ14" s="279"/>
      <c r="CA14" s="279"/>
      <c r="CB14" s="172"/>
      <c r="CC14" s="172"/>
      <c r="CD14" s="172"/>
      <c r="CE14" s="172"/>
      <c r="CF14" s="172"/>
      <c r="CG14" s="172"/>
      <c r="CH14" s="172"/>
      <c r="CI14" s="172"/>
      <c r="CJ14" s="172"/>
      <c r="CK14" s="172"/>
      <c r="CL14" s="172"/>
      <c r="CM14" s="172"/>
      <c r="CN14" s="172"/>
      <c r="CO14" s="172"/>
      <c r="CP14" s="172"/>
      <c r="CQ14" s="172"/>
      <c r="CR14" s="172"/>
      <c r="CS14" s="172"/>
      <c r="CT14" s="172"/>
      <c r="CU14" s="172"/>
      <c r="CV14" s="172"/>
      <c r="CW14" s="172"/>
      <c r="CX14" s="172"/>
      <c r="CY14" s="172"/>
      <c r="CZ14" s="172"/>
    </row>
    <row r="15" s="138" customFormat="true" ht="24" x14ac:dyDescent="0.2">
      <c r="A15" s="159" t="s">
        <v>87</v>
      </c>
      <c r="B15" s="205"/>
      <c r="C15" s="251" t="s">
        <v>0</v>
      </c>
      <c r="D15" s="252" t="s">
        <v>1</v>
      </c>
      <c r="E15" s="252" t="s">
        <v>2</v>
      </c>
      <c r="F15" s="252" t="s">
        <v>3</v>
      </c>
      <c r="G15" s="253" t="s">
        <v>4</v>
      </c>
      <c r="H15" s="212" t="s">
        <v>0</v>
      </c>
      <c r="I15" s="211" t="s">
        <v>1</v>
      </c>
      <c r="J15" s="211" t="s">
        <v>2</v>
      </c>
      <c r="K15" s="211" t="s">
        <v>3</v>
      </c>
      <c r="L15" s="214" t="s">
        <v>4</v>
      </c>
      <c r="M15" s="213" t="s">
        <v>0</v>
      </c>
      <c r="N15" s="211" t="s">
        <v>1</v>
      </c>
      <c r="O15" s="211" t="s">
        <v>2</v>
      </c>
      <c r="P15" s="211" t="s">
        <v>3</v>
      </c>
      <c r="Q15" s="284" t="s">
        <v>4</v>
      </c>
      <c r="R15" s="212" t="s">
        <v>360</v>
      </c>
      <c r="S15" s="211" t="s">
        <v>361</v>
      </c>
      <c r="T15" s="211" t="s">
        <v>362</v>
      </c>
      <c r="U15" s="211" t="s">
        <v>363</v>
      </c>
      <c r="V15" s="211" t="s">
        <v>364</v>
      </c>
      <c r="W15" s="211" t="s">
        <v>365</v>
      </c>
      <c r="X15" s="211" t="s">
        <v>366</v>
      </c>
      <c r="Y15" s="211" t="s">
        <v>367</v>
      </c>
      <c r="Z15" s="211" t="s">
        <v>368</v>
      </c>
      <c r="AA15" s="214" t="s">
        <v>369</v>
      </c>
      <c r="AB15" s="276"/>
      <c r="AC15" s="276"/>
      <c r="AD15" s="276"/>
      <c r="AE15" s="276"/>
      <c r="AF15" s="276"/>
      <c r="AG15" s="276"/>
      <c r="AH15" s="276"/>
      <c r="AI15" s="276"/>
      <c r="AJ15" s="276"/>
      <c r="AK15" s="276"/>
      <c r="AL15" s="276"/>
      <c r="AM15" s="276"/>
      <c r="AN15" s="276"/>
      <c r="AO15" s="276"/>
      <c r="AP15" s="276"/>
      <c r="AQ15" s="276"/>
      <c r="AR15" s="276"/>
      <c r="AS15" s="276"/>
      <c r="AT15" s="276"/>
      <c r="AU15" s="276"/>
      <c r="AV15" s="276"/>
      <c r="AW15" s="276"/>
      <c r="AX15" s="276"/>
      <c r="AY15" s="276"/>
      <c r="AZ15" s="3"/>
      <c r="BA15" s="159" t="s">
        <v>120</v>
      </c>
      <c r="BB15" s="158"/>
      <c r="BC15" s="297" t="s">
        <v>0</v>
      </c>
      <c r="BD15" s="435" t="s">
        <v>1</v>
      </c>
      <c r="BE15" s="435" t="s">
        <v>2</v>
      </c>
      <c r="BF15" s="435" t="s">
        <v>3</v>
      </c>
      <c r="BG15" s="298" t="s">
        <v>4</v>
      </c>
      <c r="BH15" s="297" t="s">
        <v>0</v>
      </c>
      <c r="BI15" s="435" t="s">
        <v>1</v>
      </c>
      <c r="BJ15" s="435" t="s">
        <v>2</v>
      </c>
      <c r="BK15" s="435" t="s">
        <v>3</v>
      </c>
      <c r="BL15" s="298" t="s">
        <v>4</v>
      </c>
      <c r="BM15" s="297" t="s">
        <v>0</v>
      </c>
      <c r="BN15" s="435" t="s">
        <v>1</v>
      </c>
      <c r="BO15" s="435" t="s">
        <v>2</v>
      </c>
      <c r="BP15" s="435" t="s">
        <v>3</v>
      </c>
      <c r="BQ15" s="298" t="s">
        <v>4</v>
      </c>
      <c r="BR15" s="297" t="s">
        <v>360</v>
      </c>
      <c r="BS15" s="435" t="s">
        <v>361</v>
      </c>
      <c r="BT15" s="435" t="s">
        <v>362</v>
      </c>
      <c r="BU15" s="435" t="s">
        <v>363</v>
      </c>
      <c r="BV15" s="435" t="s">
        <v>364</v>
      </c>
      <c r="BW15" s="435" t="s">
        <v>365</v>
      </c>
      <c r="BX15" s="435" t="s">
        <v>366</v>
      </c>
      <c r="BY15" s="436" t="s">
        <v>367</v>
      </c>
      <c r="BZ15" s="436" t="s">
        <v>368</v>
      </c>
      <c r="CA15" s="436" t="s">
        <v>369</v>
      </c>
      <c r="CB15" s="2"/>
      <c r="CC15" s="2"/>
      <c r="CD15" s="2"/>
      <c r="CE15" s="2"/>
      <c r="CF15" s="2"/>
      <c r="CG15" s="2"/>
      <c r="CH15" s="2"/>
      <c r="CI15" s="2"/>
      <c r="CJ15" s="2"/>
      <c r="CK15" s="2"/>
      <c r="CL15" s="2"/>
      <c r="CM15" s="2"/>
      <c r="CN15" s="2"/>
      <c r="CO15" s="2"/>
      <c r="CP15" s="2"/>
      <c r="CQ15" s="2"/>
      <c r="CR15" s="2"/>
      <c r="CS15" s="2"/>
      <c r="CT15" s="2"/>
      <c r="CU15" s="2"/>
      <c r="CV15" s="2"/>
      <c r="CW15" s="2"/>
      <c r="CX15" s="2"/>
      <c r="CY15" s="2"/>
      <c r="CZ15" s="2"/>
    </row>
    <row r="16" s="138" customFormat="true" ht="15" customHeight="true" x14ac:dyDescent="0.2">
      <c r="A16" s="1146" t="s">
        <v>13</v>
      </c>
      <c r="B16" s="208" t="s">
        <v>14</v>
      </c>
      <c r="C16" s="836">
        <v>53.279566331582814</v>
      </c>
      <c r="D16" s="837">
        <v>56.950508668788004</v>
      </c>
      <c r="E16" s="837">
        <v>68.514727014938003</v>
      </c>
      <c r="F16" s="837">
        <v>87.479691144535195</v>
      </c>
      <c r="G16" s="838">
        <v>98.32479201441204</v>
      </c>
      <c r="H16" s="839">
        <v>95.78062431347287</v>
      </c>
      <c r="I16" s="837">
        <v>98.504042840102031</v>
      </c>
      <c r="J16" s="837">
        <v>98.23916859542021</v>
      </c>
      <c r="K16" s="837">
        <v>99.450216715172786</v>
      </c>
      <c r="L16" s="840">
        <v>98.703997605135356</v>
      </c>
      <c r="M16" s="836">
        <v>52.383756046862338</v>
      </c>
      <c r="N16" s="837">
        <v>53.090700091552904</v>
      </c>
      <c r="O16" s="837">
        <v>59.496637010909701</v>
      </c>
      <c r="P16" s="837">
        <v>66.69918843020352</v>
      </c>
      <c r="Q16" s="838">
        <v>74.103929112256836</v>
      </c>
      <c r="R16" s="839">
        <v>100</v>
      </c>
      <c r="S16" s="837">
        <v>98.017292870438496</v>
      </c>
      <c r="T16" s="837">
        <v>66.082732323215083</v>
      </c>
      <c r="U16" s="837">
        <v>64.056341807186143</v>
      </c>
      <c r="V16" s="837">
        <v>71.872648069437545</v>
      </c>
      <c r="W16" s="837">
        <v>63.120224387808612</v>
      </c>
      <c r="X16" s="837">
        <v>59.47086898098506</v>
      </c>
      <c r="Y16" s="837">
        <v>74.502313479463794</v>
      </c>
      <c r="Z16" s="837">
        <v>64.088977002548091</v>
      </c>
      <c r="AA16" s="840">
        <v>69.186463533410475</v>
      </c>
      <c r="AB16" s="276"/>
      <c r="AC16" s="276"/>
      <c r="AD16" s="276"/>
      <c r="AE16" s="276"/>
      <c r="AF16" s="276"/>
      <c r="AG16" s="276"/>
      <c r="AH16" s="276"/>
      <c r="AI16" s="276"/>
      <c r="AJ16" s="276"/>
      <c r="AK16" s="276"/>
      <c r="AL16" s="276"/>
      <c r="AM16" s="276"/>
      <c r="AN16" s="276"/>
      <c r="AO16" s="276"/>
      <c r="AP16" s="276"/>
      <c r="AQ16" s="276"/>
      <c r="AR16" s="276"/>
      <c r="AS16" s="276"/>
      <c r="AT16" s="276"/>
      <c r="AU16" s="276"/>
      <c r="AV16" s="276"/>
      <c r="AW16" s="276"/>
      <c r="AX16" s="276"/>
      <c r="AY16" s="276"/>
      <c r="AZ16" s="3"/>
      <c r="BA16" s="1168" t="s">
        <v>13</v>
      </c>
      <c r="BB16" s="261" t="s">
        <v>14</v>
      </c>
      <c r="BC16" s="907" t="s">
        <v>35</v>
      </c>
      <c r="BD16" s="911" t="s">
        <v>35</v>
      </c>
      <c r="BE16" s="911" t="s">
        <v>35</v>
      </c>
      <c r="BF16" s="911" t="s">
        <v>35</v>
      </c>
      <c r="BG16" s="916" t="s">
        <v>35</v>
      </c>
      <c r="BH16" s="907" t="s">
        <v>35</v>
      </c>
      <c r="BI16" s="911" t="s">
        <v>35</v>
      </c>
      <c r="BJ16" s="911" t="s">
        <v>35</v>
      </c>
      <c r="BK16" s="911" t="s">
        <v>35</v>
      </c>
      <c r="BL16" s="916" t="s">
        <v>35</v>
      </c>
      <c r="BM16" s="907" t="s">
        <v>35</v>
      </c>
      <c r="BN16" s="911" t="s">
        <v>35</v>
      </c>
      <c r="BO16" s="911" t="s">
        <v>35</v>
      </c>
      <c r="BP16" s="911" t="s">
        <v>35</v>
      </c>
      <c r="BQ16" s="916" t="s">
        <v>35</v>
      </c>
      <c r="BR16" s="907" t="s">
        <v>35</v>
      </c>
      <c r="BS16" s="911" t="s">
        <v>35</v>
      </c>
      <c r="BT16" s="911" t="s">
        <v>35</v>
      </c>
      <c r="BU16" s="911" t="s">
        <v>35</v>
      </c>
      <c r="BV16" s="911" t="s">
        <v>35</v>
      </c>
      <c r="BW16" s="911" t="s">
        <v>35</v>
      </c>
      <c r="BX16" s="911" t="s">
        <v>35</v>
      </c>
      <c r="BY16" s="922" t="s">
        <v>35</v>
      </c>
      <c r="BZ16" s="922" t="s">
        <v>35</v>
      </c>
      <c r="CA16" s="922" t="s">
        <v>35</v>
      </c>
      <c r="CB16" s="968"/>
      <c r="CC16" s="968"/>
      <c r="CD16" s="968"/>
      <c r="CE16" s="968"/>
      <c r="CF16" s="968"/>
      <c r="CG16" s="968"/>
      <c r="CH16" s="968"/>
      <c r="CI16" s="968"/>
      <c r="CJ16" s="968"/>
      <c r="CK16" s="968"/>
      <c r="CL16" s="968"/>
      <c r="CM16" s="968"/>
      <c r="CN16" s="968"/>
      <c r="CO16" s="968"/>
      <c r="CP16" s="968"/>
      <c r="CQ16" s="968"/>
      <c r="CR16" s="968"/>
      <c r="CS16" s="968"/>
      <c r="CT16" s="968"/>
      <c r="CU16" s="968"/>
      <c r="CV16" s="968"/>
      <c r="CW16" s="968"/>
      <c r="CX16" s="968"/>
      <c r="CY16" s="968"/>
      <c r="CZ16" s="968"/>
    </row>
    <row r="17" s="138" customFormat="true" ht="15" customHeight="true" x14ac:dyDescent="0.2">
      <c r="A17" s="1147"/>
      <c r="B17" s="209" t="s">
        <v>51</v>
      </c>
      <c r="C17" s="841">
        <v>46.720433668417186</v>
      </c>
      <c r="D17" s="842">
        <v>43.049491331211996</v>
      </c>
      <c r="E17" s="842">
        <v>31.485272985061997</v>
      </c>
      <c r="F17" s="842">
        <v>12.520308855464801</v>
      </c>
      <c r="G17" s="843">
        <v>1.6752079855879516</v>
      </c>
      <c r="H17" s="844">
        <v>4.2193756865271315</v>
      </c>
      <c r="I17" s="842">
        <v>1.4959571598979742</v>
      </c>
      <c r="J17" s="842">
        <v>1.7608314045797893</v>
      </c>
      <c r="K17" s="842">
        <v>0.54978328482720862</v>
      </c>
      <c r="L17" s="845">
        <v>1.296002394864632</v>
      </c>
      <c r="M17" s="841">
        <v>47.616243953137662</v>
      </c>
      <c r="N17" s="842">
        <v>46.909299908447096</v>
      </c>
      <c r="O17" s="842">
        <v>40.503362989090306</v>
      </c>
      <c r="P17" s="842">
        <v>33.300811569796473</v>
      </c>
      <c r="Q17" s="843">
        <v>25.896070887743168</v>
      </c>
      <c r="R17" s="844">
        <v>0</v>
      </c>
      <c r="S17" s="842">
        <v>1.9827071295615017</v>
      </c>
      <c r="T17" s="842">
        <v>33.917267676784917</v>
      </c>
      <c r="U17" s="842">
        <v>35.943658192813857</v>
      </c>
      <c r="V17" s="842">
        <v>28.127351930562465</v>
      </c>
      <c r="W17" s="842">
        <v>36.879775612191395</v>
      </c>
      <c r="X17" s="842">
        <v>40.52913101901494</v>
      </c>
      <c r="Y17" s="842">
        <v>25.497686520536206</v>
      </c>
      <c r="Z17" s="842">
        <v>35.911022997451909</v>
      </c>
      <c r="AA17" s="845">
        <v>30.813536466589525</v>
      </c>
      <c r="AB17" s="276"/>
      <c r="AC17" s="276"/>
      <c r="AD17" s="276"/>
      <c r="AE17" s="276"/>
      <c r="AF17" s="276"/>
      <c r="AG17" s="276"/>
      <c r="AH17" s="276"/>
      <c r="AI17" s="276"/>
      <c r="AJ17" s="276"/>
      <c r="AK17" s="276"/>
      <c r="AL17" s="276"/>
      <c r="AM17" s="276"/>
      <c r="AN17" s="276"/>
      <c r="AO17" s="276"/>
      <c r="AP17" s="276"/>
      <c r="AQ17" s="276"/>
      <c r="AR17" s="276"/>
      <c r="AS17" s="276"/>
      <c r="AT17" s="276"/>
      <c r="AU17" s="276"/>
      <c r="AV17" s="276"/>
      <c r="AW17" s="276"/>
      <c r="AX17" s="276"/>
      <c r="AY17" s="276"/>
      <c r="AZ17" s="3"/>
      <c r="BA17" s="1165"/>
      <c r="BB17" s="262" t="s">
        <v>51</v>
      </c>
      <c r="BC17" s="908" t="s">
        <v>35</v>
      </c>
      <c r="BD17" s="912" t="s">
        <v>35</v>
      </c>
      <c r="BE17" s="912" t="s">
        <v>35</v>
      </c>
      <c r="BF17" s="912" t="s">
        <v>35</v>
      </c>
      <c r="BG17" s="917" t="s">
        <v>35</v>
      </c>
      <c r="BH17" s="908" t="s">
        <v>35</v>
      </c>
      <c r="BI17" s="912" t="s">
        <v>35</v>
      </c>
      <c r="BJ17" s="912" t="s">
        <v>35</v>
      </c>
      <c r="BK17" s="912" t="s">
        <v>35</v>
      </c>
      <c r="BL17" s="917" t="s">
        <v>35</v>
      </c>
      <c r="BM17" s="908" t="s">
        <v>35</v>
      </c>
      <c r="BN17" s="912" t="s">
        <v>35</v>
      </c>
      <c r="BO17" s="912" t="s">
        <v>35</v>
      </c>
      <c r="BP17" s="912" t="s">
        <v>35</v>
      </c>
      <c r="BQ17" s="917" t="s">
        <v>35</v>
      </c>
      <c r="BR17" s="908" t="s">
        <v>35</v>
      </c>
      <c r="BS17" s="912" t="s">
        <v>35</v>
      </c>
      <c r="BT17" s="912" t="s">
        <v>35</v>
      </c>
      <c r="BU17" s="912" t="s">
        <v>35</v>
      </c>
      <c r="BV17" s="912" t="s">
        <v>35</v>
      </c>
      <c r="BW17" s="912" t="s">
        <v>35</v>
      </c>
      <c r="BX17" s="912" t="s">
        <v>35</v>
      </c>
      <c r="BY17" s="923" t="s">
        <v>35</v>
      </c>
      <c r="BZ17" s="923" t="s">
        <v>35</v>
      </c>
      <c r="CA17" s="923" t="s">
        <v>35</v>
      </c>
      <c r="CB17" s="968"/>
      <c r="CC17" s="968"/>
      <c r="CD17" s="968"/>
      <c r="CE17" s="968"/>
      <c r="CF17" s="968"/>
      <c r="CG17" s="968"/>
      <c r="CH17" s="968"/>
      <c r="CI17" s="968"/>
      <c r="CJ17" s="968"/>
      <c r="CK17" s="968"/>
      <c r="CL17" s="968"/>
      <c r="CM17" s="968"/>
      <c r="CN17" s="968"/>
      <c r="CO17" s="968"/>
      <c r="CP17" s="968"/>
      <c r="CQ17" s="968"/>
      <c r="CR17" s="968"/>
      <c r="CS17" s="968"/>
      <c r="CT17" s="968"/>
      <c r="CU17" s="968"/>
      <c r="CV17" s="968"/>
      <c r="CW17" s="968"/>
      <c r="CX17" s="968"/>
      <c r="CY17" s="968"/>
      <c r="CZ17" s="968"/>
    </row>
    <row r="18" s="138" customFormat="true" ht="15" customHeight="true" x14ac:dyDescent="0.2">
      <c r="A18" s="1147" t="s">
        <v>60</v>
      </c>
      <c r="B18" s="209" t="s">
        <v>15</v>
      </c>
      <c r="C18" s="841">
        <f>C16*C23/100</f>
        <v>39.831665531603385</v>
      </c>
      <c r="D18" s="842">
        <f>D16*D23/100</f>
        <v>45.449331694432949</v>
      </c>
      <c r="E18" s="842">
        <f t="shared" ref="E18:AA18" si="0">E16*E23/100</f>
        <v>58.396933132035826</v>
      </c>
      <c r="F18" s="842">
        <f t="shared" si="0"/>
        <v>81.427296327431918</v>
      </c>
      <c r="G18" s="843">
        <f t="shared" si="0"/>
        <v>94.716623466200403</v>
      </c>
      <c r="H18" s="844">
        <f t="shared" si="0"/>
        <v>91.361550665827522</v>
      </c>
      <c r="I18" s="842">
        <f t="shared" si="0"/>
        <v>95.544054701291358</v>
      </c>
      <c r="J18" s="842">
        <f t="shared" si="0"/>
        <v>95.114934536441908</v>
      </c>
      <c r="K18" s="842">
        <f t="shared" si="0"/>
        <v>96.082864573068036</v>
      </c>
      <c r="L18" s="845">
        <f t="shared" si="0"/>
        <v>95.811734419060443</v>
      </c>
      <c r="M18" s="841">
        <f t="shared" si="0"/>
        <v>39.820386439654811</v>
      </c>
      <c r="N18" s="842">
        <f t="shared" si="0"/>
        <v>39.221012248706295</v>
      </c>
      <c r="O18" s="842">
        <f t="shared" si="0"/>
        <v>48.294668242157705</v>
      </c>
      <c r="P18" s="842">
        <f t="shared" si="0"/>
        <v>56.925993999998845</v>
      </c>
      <c r="Q18" s="843">
        <f t="shared" si="0"/>
        <v>64.007605973313744</v>
      </c>
      <c r="R18" s="844">
        <f t="shared" si="0"/>
        <v>100</v>
      </c>
      <c r="S18" s="842">
        <f t="shared" si="0"/>
        <v>92.368406518412471</v>
      </c>
      <c r="T18" s="842">
        <f t="shared" si="0"/>
        <v>58.171117871172498</v>
      </c>
      <c r="U18" s="842">
        <f t="shared" si="0"/>
        <v>53.614955575873807</v>
      </c>
      <c r="V18" s="842">
        <f t="shared" si="0"/>
        <v>67.019563004058199</v>
      </c>
      <c r="W18" s="842">
        <f t="shared" si="0"/>
        <v>57.838550609559867</v>
      </c>
      <c r="X18" s="842">
        <f t="shared" si="0"/>
        <v>47.375859767583982</v>
      </c>
      <c r="Y18" s="842">
        <f t="shared" si="0"/>
        <v>56.028487546833006</v>
      </c>
      <c r="Z18" s="842">
        <f t="shared" si="0"/>
        <v>47.227649049422816</v>
      </c>
      <c r="AA18" s="845">
        <f t="shared" si="0"/>
        <v>56.927487841163185</v>
      </c>
      <c r="AB18" s="276"/>
      <c r="AC18" s="276"/>
      <c r="AD18" s="276"/>
      <c r="AE18" s="276"/>
      <c r="AF18" s="276"/>
      <c r="AG18" s="276"/>
      <c r="AH18" s="276"/>
      <c r="AI18" s="276"/>
      <c r="AJ18" s="276"/>
      <c r="AK18" s="276"/>
      <c r="AL18" s="276"/>
      <c r="AM18" s="276"/>
      <c r="AN18" s="276"/>
      <c r="AO18" s="276"/>
      <c r="AP18" s="276"/>
      <c r="AQ18" s="276"/>
      <c r="AR18" s="276"/>
      <c r="AS18" s="276"/>
      <c r="AT18" s="276"/>
      <c r="AU18" s="276"/>
      <c r="AV18" s="276"/>
      <c r="AW18" s="276"/>
      <c r="AX18" s="276"/>
      <c r="AY18" s="276"/>
      <c r="AZ18" s="3"/>
      <c r="BA18" s="1165" t="s">
        <v>60</v>
      </c>
      <c r="BB18" s="262" t="s">
        <v>15</v>
      </c>
      <c r="BC18" s="908" t="s">
        <v>35</v>
      </c>
      <c r="BD18" s="912" t="s">
        <v>35</v>
      </c>
      <c r="BE18" s="912" t="s">
        <v>35</v>
      </c>
      <c r="BF18" s="912" t="s">
        <v>35</v>
      </c>
      <c r="BG18" s="917" t="s">
        <v>35</v>
      </c>
      <c r="BH18" s="908" t="s">
        <v>35</v>
      </c>
      <c r="BI18" s="912" t="s">
        <v>35</v>
      </c>
      <c r="BJ18" s="912" t="s">
        <v>35</v>
      </c>
      <c r="BK18" s="912" t="s">
        <v>35</v>
      </c>
      <c r="BL18" s="917" t="s">
        <v>35</v>
      </c>
      <c r="BM18" s="908" t="s">
        <v>35</v>
      </c>
      <c r="BN18" s="912" t="s">
        <v>35</v>
      </c>
      <c r="BO18" s="912" t="s">
        <v>35</v>
      </c>
      <c r="BP18" s="912" t="s">
        <v>35</v>
      </c>
      <c r="BQ18" s="917" t="s">
        <v>35</v>
      </c>
      <c r="BR18" s="908" t="s">
        <v>35</v>
      </c>
      <c r="BS18" s="912" t="s">
        <v>35</v>
      </c>
      <c r="BT18" s="912" t="s">
        <v>35</v>
      </c>
      <c r="BU18" s="912" t="s">
        <v>35</v>
      </c>
      <c r="BV18" s="912" t="s">
        <v>35</v>
      </c>
      <c r="BW18" s="912" t="s">
        <v>35</v>
      </c>
      <c r="BX18" s="912" t="s">
        <v>35</v>
      </c>
      <c r="BY18" s="923" t="s">
        <v>35</v>
      </c>
      <c r="BZ18" s="923" t="s">
        <v>35</v>
      </c>
      <c r="CA18" s="923" t="s">
        <v>35</v>
      </c>
      <c r="CB18" s="968"/>
      <c r="CC18" s="968"/>
      <c r="CD18" s="968"/>
      <c r="CE18" s="968"/>
      <c r="CF18" s="968"/>
      <c r="CG18" s="968"/>
      <c r="CH18" s="968"/>
      <c r="CI18" s="968"/>
      <c r="CJ18" s="968"/>
      <c r="CK18" s="968"/>
      <c r="CL18" s="968"/>
      <c r="CM18" s="968"/>
      <c r="CN18" s="968"/>
      <c r="CO18" s="968"/>
      <c r="CP18" s="968"/>
      <c r="CQ18" s="968"/>
      <c r="CR18" s="968"/>
      <c r="CS18" s="968"/>
      <c r="CT18" s="968"/>
      <c r="CU18" s="968"/>
      <c r="CV18" s="968"/>
      <c r="CW18" s="968"/>
      <c r="CX18" s="968"/>
      <c r="CY18" s="968"/>
      <c r="CZ18" s="968"/>
    </row>
    <row r="19" s="138" customFormat="true" ht="15" customHeight="true" x14ac:dyDescent="0.2">
      <c r="A19" s="1147"/>
      <c r="B19" s="209" t="s">
        <v>16</v>
      </c>
      <c r="C19" s="841">
        <f>C16*C22/100</f>
        <v>13.447900799979427</v>
      </c>
      <c r="D19" s="842">
        <f>D16*D22/100</f>
        <v>11.501176974355049</v>
      </c>
      <c r="E19" s="842">
        <f t="shared" ref="E19:AA19" si="1">E16*E22/100</f>
        <v>10.117793882902173</v>
      </c>
      <c r="F19" s="842">
        <f t="shared" si="1"/>
        <v>6.0523948171032824</v>
      </c>
      <c r="G19" s="843">
        <f t="shared" si="1"/>
        <v>3.6081685482116512</v>
      </c>
      <c r="H19" s="844">
        <f t="shared" si="1"/>
        <v>4.4190736476453454</v>
      </c>
      <c r="I19" s="842">
        <f t="shared" si="1"/>
        <v>2.9599881388106803</v>
      </c>
      <c r="J19" s="842">
        <f t="shared" si="1"/>
        <v>3.1242340589783071</v>
      </c>
      <c r="K19" s="842">
        <f t="shared" si="1"/>
        <v>3.3673521421047394</v>
      </c>
      <c r="L19" s="845">
        <f t="shared" si="1"/>
        <v>2.8922631860749077</v>
      </c>
      <c r="M19" s="841">
        <f t="shared" si="1"/>
        <v>12.56336960720753</v>
      </c>
      <c r="N19" s="842">
        <f t="shared" si="1"/>
        <v>13.869687842846604</v>
      </c>
      <c r="O19" s="842">
        <f t="shared" si="1"/>
        <v>11.201968768751994</v>
      </c>
      <c r="P19" s="842">
        <f t="shared" si="1"/>
        <v>9.773194430204672</v>
      </c>
      <c r="Q19" s="843">
        <f t="shared" si="1"/>
        <v>10.096323138943102</v>
      </c>
      <c r="R19" s="844">
        <f t="shared" si="1"/>
        <v>0</v>
      </c>
      <c r="S19" s="842">
        <f t="shared" si="1"/>
        <v>5.6488863520260271</v>
      </c>
      <c r="T19" s="842">
        <f t="shared" si="1"/>
        <v>7.9116144520425875</v>
      </c>
      <c r="U19" s="842">
        <f t="shared" si="1"/>
        <v>10.441386231312336</v>
      </c>
      <c r="V19" s="842">
        <f t="shared" si="1"/>
        <v>4.8530850653793438</v>
      </c>
      <c r="W19" s="842">
        <f t="shared" si="1"/>
        <v>5.2816737782487486</v>
      </c>
      <c r="X19" s="842">
        <f t="shared" si="1"/>
        <v>12.095009213401079</v>
      </c>
      <c r="Y19" s="842">
        <f t="shared" si="1"/>
        <v>18.473825932630781</v>
      </c>
      <c r="Z19" s="842">
        <f t="shared" si="1"/>
        <v>16.861327953125283</v>
      </c>
      <c r="AA19" s="845">
        <f t="shared" si="1"/>
        <v>12.258975692247295</v>
      </c>
      <c r="AB19" s="276"/>
      <c r="AC19" s="276"/>
      <c r="AD19" s="276"/>
      <c r="AE19" s="276"/>
      <c r="AF19" s="276"/>
      <c r="AG19" s="276"/>
      <c r="AH19" s="276"/>
      <c r="AI19" s="276"/>
      <c r="AJ19" s="276"/>
      <c r="AK19" s="276"/>
      <c r="AL19" s="276"/>
      <c r="AM19" s="276"/>
      <c r="AN19" s="276"/>
      <c r="AO19" s="276"/>
      <c r="AP19" s="276"/>
      <c r="AQ19" s="276"/>
      <c r="AR19" s="276"/>
      <c r="AS19" s="276"/>
      <c r="AT19" s="276"/>
      <c r="AU19" s="276"/>
      <c r="AV19" s="276"/>
      <c r="AW19" s="276"/>
      <c r="AX19" s="276"/>
      <c r="AY19" s="276"/>
      <c r="AZ19" s="3"/>
      <c r="BA19" s="1165"/>
      <c r="BB19" s="262" t="s">
        <v>16</v>
      </c>
      <c r="BC19" s="908" t="s">
        <v>35</v>
      </c>
      <c r="BD19" s="912" t="s">
        <v>35</v>
      </c>
      <c r="BE19" s="912" t="s">
        <v>35</v>
      </c>
      <c r="BF19" s="912" t="s">
        <v>35</v>
      </c>
      <c r="BG19" s="917" t="s">
        <v>35</v>
      </c>
      <c r="BH19" s="908" t="s">
        <v>35</v>
      </c>
      <c r="BI19" s="912" t="s">
        <v>35</v>
      </c>
      <c r="BJ19" s="912" t="s">
        <v>35</v>
      </c>
      <c r="BK19" s="912" t="s">
        <v>35</v>
      </c>
      <c r="BL19" s="917" t="s">
        <v>35</v>
      </c>
      <c r="BM19" s="908" t="s">
        <v>35</v>
      </c>
      <c r="BN19" s="912" t="s">
        <v>35</v>
      </c>
      <c r="BO19" s="912" t="s">
        <v>35</v>
      </c>
      <c r="BP19" s="912" t="s">
        <v>35</v>
      </c>
      <c r="BQ19" s="917" t="s">
        <v>35</v>
      </c>
      <c r="BR19" s="908" t="s">
        <v>35</v>
      </c>
      <c r="BS19" s="912" t="s">
        <v>35</v>
      </c>
      <c r="BT19" s="912" t="s">
        <v>35</v>
      </c>
      <c r="BU19" s="912" t="s">
        <v>35</v>
      </c>
      <c r="BV19" s="912" t="s">
        <v>35</v>
      </c>
      <c r="BW19" s="912" t="s">
        <v>35</v>
      </c>
      <c r="BX19" s="912" t="s">
        <v>35</v>
      </c>
      <c r="BY19" s="923" t="s">
        <v>35</v>
      </c>
      <c r="BZ19" s="923" t="s">
        <v>35</v>
      </c>
      <c r="CA19" s="923" t="s">
        <v>35</v>
      </c>
      <c r="CB19" s="968"/>
      <c r="CC19" s="968"/>
      <c r="CD19" s="968"/>
      <c r="CE19" s="968"/>
      <c r="CF19" s="968"/>
      <c r="CG19" s="968"/>
      <c r="CH19" s="968"/>
      <c r="CI19" s="968"/>
      <c r="CJ19" s="968"/>
      <c r="CK19" s="968"/>
      <c r="CL19" s="968"/>
      <c r="CM19" s="968"/>
      <c r="CN19" s="968"/>
      <c r="CO19" s="968"/>
      <c r="CP19" s="968"/>
      <c r="CQ19" s="968"/>
      <c r="CR19" s="968"/>
      <c r="CS19" s="968"/>
      <c r="CT19" s="968"/>
      <c r="CU19" s="968"/>
      <c r="CV19" s="968"/>
      <c r="CW19" s="968"/>
      <c r="CX19" s="968"/>
      <c r="CY19" s="968"/>
      <c r="CZ19" s="968"/>
    </row>
    <row r="20" s="138" customFormat="true" ht="15" customHeight="true" x14ac:dyDescent="0.2">
      <c r="A20" s="1147"/>
      <c r="B20" s="209" t="s">
        <v>22</v>
      </c>
      <c r="C20" s="841">
        <f>100-C18-C19-C21</f>
        <v>31.742341822565351</v>
      </c>
      <c r="D20" s="842">
        <f>100-D18-D19-D21</f>
        <v>31.209852367355722</v>
      </c>
      <c r="E20" s="842">
        <f t="shared" ref="E20:AA20" si="2">100-E18-E19-E21</f>
        <v>23.516301849674406</v>
      </c>
      <c r="F20" s="842">
        <f t="shared" si="2"/>
        <v>9.1257245071040209</v>
      </c>
      <c r="G20" s="843">
        <f t="shared" si="2"/>
        <v>1.3718038797130754</v>
      </c>
      <c r="H20" s="844">
        <f t="shared" si="2"/>
        <v>3.9595087300786518</v>
      </c>
      <c r="I20" s="842">
        <f t="shared" si="2"/>
        <v>1.4959571598979613</v>
      </c>
      <c r="J20" s="842">
        <f t="shared" si="2"/>
        <v>1.7608314045797853</v>
      </c>
      <c r="K20" s="842">
        <f t="shared" si="2"/>
        <v>0.54978328482722416</v>
      </c>
      <c r="L20" s="845">
        <f t="shared" si="2"/>
        <v>0.74619531711287712</v>
      </c>
      <c r="M20" s="841">
        <f t="shared" si="2"/>
        <v>32.103835086749164</v>
      </c>
      <c r="N20" s="842">
        <f t="shared" si="2"/>
        <v>32.238465607803846</v>
      </c>
      <c r="O20" s="842">
        <f t="shared" si="2"/>
        <v>30.677934564670316</v>
      </c>
      <c r="P20" s="842">
        <f t="shared" si="2"/>
        <v>24.599069459773087</v>
      </c>
      <c r="Q20" s="843">
        <f t="shared" si="2"/>
        <v>18.767091740404744</v>
      </c>
      <c r="R20" s="844">
        <f t="shared" si="2"/>
        <v>0</v>
      </c>
      <c r="S20" s="842">
        <f t="shared" si="2"/>
        <v>1.9827071295615024</v>
      </c>
      <c r="T20" s="842">
        <f t="shared" si="2"/>
        <v>31.003876138601935</v>
      </c>
      <c r="U20" s="842">
        <f t="shared" si="2"/>
        <v>17.983969157089856</v>
      </c>
      <c r="V20" s="842">
        <f t="shared" si="2"/>
        <v>23.933587889225524</v>
      </c>
      <c r="W20" s="842">
        <f t="shared" si="2"/>
        <v>26.778535848609778</v>
      </c>
      <c r="X20" s="842">
        <f t="shared" si="2"/>
        <v>33.599003894156724</v>
      </c>
      <c r="Y20" s="842">
        <f t="shared" si="2"/>
        <v>12.295807220180775</v>
      </c>
      <c r="Z20" s="842">
        <f t="shared" si="2"/>
        <v>13.111459128757147</v>
      </c>
      <c r="AA20" s="845">
        <f t="shared" si="2"/>
        <v>22.120075461061823</v>
      </c>
      <c r="AB20" s="276"/>
      <c r="AC20" s="276"/>
      <c r="AD20" s="276"/>
      <c r="AE20" s="276"/>
      <c r="AF20" s="276"/>
      <c r="AG20" s="276"/>
      <c r="AH20" s="276"/>
      <c r="AI20" s="276"/>
      <c r="AJ20" s="276"/>
      <c r="AK20" s="276"/>
      <c r="AL20" s="276"/>
      <c r="AM20" s="276"/>
      <c r="AN20" s="276"/>
      <c r="AO20" s="276"/>
      <c r="AP20" s="276"/>
      <c r="AQ20" s="276"/>
      <c r="AR20" s="276"/>
      <c r="AS20" s="276"/>
      <c r="AT20" s="276"/>
      <c r="AU20" s="276"/>
      <c r="AV20" s="276"/>
      <c r="AW20" s="276"/>
      <c r="AX20" s="276"/>
      <c r="AY20" s="276"/>
      <c r="AZ20" s="3"/>
      <c r="BA20" s="1165"/>
      <c r="BB20" s="262" t="s">
        <v>22</v>
      </c>
      <c r="BC20" s="908" t="s">
        <v>35</v>
      </c>
      <c r="BD20" s="912" t="s">
        <v>35</v>
      </c>
      <c r="BE20" s="912" t="s">
        <v>35</v>
      </c>
      <c r="BF20" s="912" t="s">
        <v>35</v>
      </c>
      <c r="BG20" s="917" t="s">
        <v>35</v>
      </c>
      <c r="BH20" s="908" t="s">
        <v>35</v>
      </c>
      <c r="BI20" s="912" t="s">
        <v>35</v>
      </c>
      <c r="BJ20" s="912" t="s">
        <v>35</v>
      </c>
      <c r="BK20" s="912" t="s">
        <v>35</v>
      </c>
      <c r="BL20" s="917" t="s">
        <v>35</v>
      </c>
      <c r="BM20" s="908" t="s">
        <v>35</v>
      </c>
      <c r="BN20" s="912" t="s">
        <v>35</v>
      </c>
      <c r="BO20" s="912" t="s">
        <v>35</v>
      </c>
      <c r="BP20" s="912" t="s">
        <v>35</v>
      </c>
      <c r="BQ20" s="917" t="s">
        <v>35</v>
      </c>
      <c r="BR20" s="908" t="s">
        <v>35</v>
      </c>
      <c r="BS20" s="912" t="s">
        <v>35</v>
      </c>
      <c r="BT20" s="912" t="s">
        <v>35</v>
      </c>
      <c r="BU20" s="912" t="s">
        <v>35</v>
      </c>
      <c r="BV20" s="912" t="s">
        <v>35</v>
      </c>
      <c r="BW20" s="912" t="s">
        <v>35</v>
      </c>
      <c r="BX20" s="912" t="s">
        <v>35</v>
      </c>
      <c r="BY20" s="923" t="s">
        <v>35</v>
      </c>
      <c r="BZ20" s="923" t="s">
        <v>35</v>
      </c>
      <c r="CA20" s="923" t="s">
        <v>35</v>
      </c>
      <c r="CB20" s="968"/>
      <c r="CC20" s="968"/>
      <c r="CD20" s="968"/>
      <c r="CE20" s="968"/>
      <c r="CF20" s="968"/>
      <c r="CG20" s="968"/>
      <c r="CH20" s="968"/>
      <c r="CI20" s="968"/>
      <c r="CJ20" s="968"/>
      <c r="CK20" s="968"/>
      <c r="CL20" s="968"/>
      <c r="CM20" s="968"/>
      <c r="CN20" s="968"/>
      <c r="CO20" s="968"/>
      <c r="CP20" s="968"/>
      <c r="CQ20" s="968"/>
      <c r="CR20" s="968"/>
      <c r="CS20" s="968"/>
      <c r="CT20" s="968"/>
      <c r="CU20" s="968"/>
      <c r="CV20" s="968"/>
      <c r="CW20" s="968"/>
      <c r="CX20" s="968"/>
      <c r="CY20" s="968"/>
      <c r="CZ20" s="968"/>
    </row>
    <row r="21" s="138" customFormat="true" ht="15" customHeight="true" x14ac:dyDescent="0.2">
      <c r="A21" s="1147"/>
      <c r="B21" s="209" t="s">
        <v>17</v>
      </c>
      <c r="C21" s="841">
        <v>14.978091845851838</v>
      </c>
      <c r="D21" s="842">
        <v>11.839638963856283</v>
      </c>
      <c r="E21" s="842">
        <v>7.9689711353875943</v>
      </c>
      <c r="F21" s="842">
        <v>3.3945843483607794</v>
      </c>
      <c r="G21" s="843">
        <v>0.30340410587487038</v>
      </c>
      <c r="H21" s="844">
        <v>0.25986695644848073</v>
      </c>
      <c r="I21" s="842">
        <v>0</v>
      </c>
      <c r="J21" s="842">
        <v>0</v>
      </c>
      <c r="K21" s="842">
        <v>0</v>
      </c>
      <c r="L21" s="845">
        <v>0.5498070777517724</v>
      </c>
      <c r="M21" s="841">
        <v>15.512408866388489</v>
      </c>
      <c r="N21" s="842">
        <v>14.670834300643259</v>
      </c>
      <c r="O21" s="842">
        <v>9.8254284244199841</v>
      </c>
      <c r="P21" s="842">
        <v>8.7017421100233925</v>
      </c>
      <c r="Q21" s="843">
        <v>7.1289791473384083</v>
      </c>
      <c r="R21" s="844">
        <v>0</v>
      </c>
      <c r="S21" s="842">
        <v>0</v>
      </c>
      <c r="T21" s="842">
        <v>2.9133915381829825</v>
      </c>
      <c r="U21" s="842">
        <v>17.959689035724001</v>
      </c>
      <c r="V21" s="842">
        <v>4.1937640413369346</v>
      </c>
      <c r="W21" s="842">
        <v>10.101239763581601</v>
      </c>
      <c r="X21" s="842">
        <v>6.9301271248582195</v>
      </c>
      <c r="Y21" s="842">
        <v>13.201879300355438</v>
      </c>
      <c r="Z21" s="842">
        <v>22.799563868694754</v>
      </c>
      <c r="AA21" s="845">
        <v>8.6934610055276949</v>
      </c>
      <c r="AB21" s="276"/>
      <c r="AC21" s="276"/>
      <c r="AD21" s="276"/>
      <c r="AE21" s="276"/>
      <c r="AF21" s="276"/>
      <c r="AG21" s="276"/>
      <c r="AH21" s="276"/>
      <c r="AI21" s="276"/>
      <c r="AJ21" s="276"/>
      <c r="AK21" s="276"/>
      <c r="AL21" s="276"/>
      <c r="AM21" s="276"/>
      <c r="AN21" s="276"/>
      <c r="AO21" s="276"/>
      <c r="AP21" s="276"/>
      <c r="AQ21" s="276"/>
      <c r="AR21" s="276"/>
      <c r="AS21" s="276"/>
      <c r="AT21" s="276"/>
      <c r="AU21" s="276"/>
      <c r="AV21" s="276"/>
      <c r="AW21" s="276"/>
      <c r="AX21" s="276"/>
      <c r="AY21" s="276"/>
      <c r="AZ21" s="3"/>
      <c r="BA21" s="1165"/>
      <c r="BB21" s="262" t="s">
        <v>17</v>
      </c>
      <c r="BC21" s="908" t="s">
        <v>35</v>
      </c>
      <c r="BD21" s="912" t="s">
        <v>35</v>
      </c>
      <c r="BE21" s="912" t="s">
        <v>35</v>
      </c>
      <c r="BF21" s="912" t="s">
        <v>35</v>
      </c>
      <c r="BG21" s="917" t="s">
        <v>35</v>
      </c>
      <c r="BH21" s="908" t="s">
        <v>35</v>
      </c>
      <c r="BI21" s="912" t="s">
        <v>35</v>
      </c>
      <c r="BJ21" s="912" t="s">
        <v>35</v>
      </c>
      <c r="BK21" s="912" t="s">
        <v>35</v>
      </c>
      <c r="BL21" s="917" t="s">
        <v>35</v>
      </c>
      <c r="BM21" s="908" t="s">
        <v>35</v>
      </c>
      <c r="BN21" s="912" t="s">
        <v>35</v>
      </c>
      <c r="BO21" s="912" t="s">
        <v>35</v>
      </c>
      <c r="BP21" s="912" t="s">
        <v>35</v>
      </c>
      <c r="BQ21" s="917" t="s">
        <v>35</v>
      </c>
      <c r="BR21" s="908" t="s">
        <v>35</v>
      </c>
      <c r="BS21" s="912" t="s">
        <v>35</v>
      </c>
      <c r="BT21" s="912" t="s">
        <v>35</v>
      </c>
      <c r="BU21" s="912" t="s">
        <v>35</v>
      </c>
      <c r="BV21" s="912" t="s">
        <v>35</v>
      </c>
      <c r="BW21" s="912" t="s">
        <v>35</v>
      </c>
      <c r="BX21" s="912" t="s">
        <v>35</v>
      </c>
      <c r="BY21" s="923" t="s">
        <v>35</v>
      </c>
      <c r="BZ21" s="923" t="s">
        <v>35</v>
      </c>
      <c r="CA21" s="923" t="s">
        <v>35</v>
      </c>
      <c r="CB21" s="968"/>
      <c r="CC21" s="968"/>
      <c r="CD21" s="968"/>
      <c r="CE21" s="968"/>
      <c r="CF21" s="968"/>
      <c r="CG21" s="968"/>
      <c r="CH21" s="968"/>
      <c r="CI21" s="968"/>
      <c r="CJ21" s="968"/>
      <c r="CK21" s="968"/>
      <c r="CL21" s="968"/>
      <c r="CM21" s="968"/>
      <c r="CN21" s="968"/>
      <c r="CO21" s="968"/>
      <c r="CP21" s="968"/>
      <c r="CQ21" s="968"/>
      <c r="CR21" s="968"/>
      <c r="CS21" s="968"/>
      <c r="CT21" s="968"/>
      <c r="CU21" s="968"/>
      <c r="CV21" s="968"/>
      <c r="CW21" s="968"/>
      <c r="CX21" s="968"/>
      <c r="CY21" s="968"/>
      <c r="CZ21" s="968"/>
    </row>
    <row r="22" s="138" customFormat="true" ht="15" customHeight="true" x14ac:dyDescent="0.2">
      <c r="A22" s="1147" t="s">
        <v>54</v>
      </c>
      <c r="B22" s="209" t="s">
        <v>49</v>
      </c>
      <c r="C22" s="841">
        <v>25.240259495145033</v>
      </c>
      <c r="D22" s="842">
        <v>20.195038188760417</v>
      </c>
      <c r="E22" s="842">
        <v>14.767327148068807</v>
      </c>
      <c r="F22" s="842">
        <v>6.9186284701250598</v>
      </c>
      <c r="G22" s="843">
        <v>3.6696426956924362</v>
      </c>
      <c r="H22" s="844">
        <v>4.6137448772337368</v>
      </c>
      <c r="I22" s="842">
        <v>3.0049407653404843</v>
      </c>
      <c r="J22" s="842">
        <v>3.1802325932183786</v>
      </c>
      <c r="K22" s="842">
        <v>3.3859676261429343</v>
      </c>
      <c r="L22" s="845">
        <v>2.9302391557081466</v>
      </c>
      <c r="M22" s="841">
        <v>23.983331008124694</v>
      </c>
      <c r="N22" s="842">
        <v>26.124514875352656</v>
      </c>
      <c r="O22" s="842">
        <v>18.827902435389628</v>
      </c>
      <c r="P22" s="842">
        <v>14.652643698103915</v>
      </c>
      <c r="Q22" s="843">
        <v>13.624544959888185</v>
      </c>
      <c r="R22" s="844">
        <v>0</v>
      </c>
      <c r="S22" s="842">
        <v>5.7631527933472464</v>
      </c>
      <c r="T22" s="842">
        <v>11.972287122370107</v>
      </c>
      <c r="U22" s="842">
        <v>16.300316154084484</v>
      </c>
      <c r="V22" s="842">
        <v>6.7523393053372471</v>
      </c>
      <c r="W22" s="842">
        <v>8.3676410048835006</v>
      </c>
      <c r="X22" s="842">
        <v>20.337703855089593</v>
      </c>
      <c r="Y22" s="842">
        <v>24.796311778590614</v>
      </c>
      <c r="Z22" s="842">
        <v>26.309248082482107</v>
      </c>
      <c r="AA22" s="845">
        <v>17.718748821909905</v>
      </c>
      <c r="AB22" s="276"/>
      <c r="AC22" s="276"/>
      <c r="AD22" s="276"/>
      <c r="AE22" s="276"/>
      <c r="AF22" s="276"/>
      <c r="AG22" s="276"/>
      <c r="AH22" s="276"/>
      <c r="AI22" s="276"/>
      <c r="AJ22" s="276"/>
      <c r="AK22" s="276"/>
      <c r="AL22" s="276"/>
      <c r="AM22" s="276"/>
      <c r="AN22" s="276"/>
      <c r="AO22" s="276"/>
      <c r="AP22" s="276"/>
      <c r="AQ22" s="276"/>
      <c r="AR22" s="276"/>
      <c r="AS22" s="276"/>
      <c r="AT22" s="276"/>
      <c r="AU22" s="276"/>
      <c r="AV22" s="276"/>
      <c r="AW22" s="276"/>
      <c r="AX22" s="276"/>
      <c r="AY22" s="276"/>
      <c r="AZ22" s="3"/>
      <c r="BA22" s="1165" t="s">
        <v>54</v>
      </c>
      <c r="BB22" s="262" t="s">
        <v>49</v>
      </c>
      <c r="BC22" s="908" t="s">
        <v>35</v>
      </c>
      <c r="BD22" s="912" t="s">
        <v>35</v>
      </c>
      <c r="BE22" s="912" t="s">
        <v>35</v>
      </c>
      <c r="BF22" s="912" t="s">
        <v>35</v>
      </c>
      <c r="BG22" s="917" t="s">
        <v>35</v>
      </c>
      <c r="BH22" s="908" t="s">
        <v>35</v>
      </c>
      <c r="BI22" s="912" t="s">
        <v>35</v>
      </c>
      <c r="BJ22" s="912" t="s">
        <v>35</v>
      </c>
      <c r="BK22" s="912" t="s">
        <v>35</v>
      </c>
      <c r="BL22" s="917" t="s">
        <v>35</v>
      </c>
      <c r="BM22" s="908" t="s">
        <v>35</v>
      </c>
      <c r="BN22" s="912" t="s">
        <v>35</v>
      </c>
      <c r="BO22" s="912" t="s">
        <v>35</v>
      </c>
      <c r="BP22" s="912" t="s">
        <v>35</v>
      </c>
      <c r="BQ22" s="917" t="s">
        <v>35</v>
      </c>
      <c r="BR22" s="908" t="s">
        <v>35</v>
      </c>
      <c r="BS22" s="912" t="s">
        <v>35</v>
      </c>
      <c r="BT22" s="912" t="s">
        <v>35</v>
      </c>
      <c r="BU22" s="912" t="s">
        <v>35</v>
      </c>
      <c r="BV22" s="912" t="s">
        <v>35</v>
      </c>
      <c r="BW22" s="912" t="s">
        <v>35</v>
      </c>
      <c r="BX22" s="912" t="s">
        <v>35</v>
      </c>
      <c r="BY22" s="923" t="s">
        <v>35</v>
      </c>
      <c r="BZ22" s="923" t="s">
        <v>35</v>
      </c>
      <c r="CA22" s="923" t="s">
        <v>35</v>
      </c>
      <c r="CB22" s="968"/>
      <c r="CC22" s="968"/>
      <c r="CD22" s="968"/>
      <c r="CE22" s="968"/>
      <c r="CF22" s="968"/>
      <c r="CG22" s="968"/>
      <c r="CH22" s="968"/>
      <c r="CI22" s="968"/>
      <c r="CJ22" s="968"/>
      <c r="CK22" s="968"/>
      <c r="CL22" s="968"/>
      <c r="CM22" s="968"/>
      <c r="CN22" s="968"/>
      <c r="CO22" s="968"/>
      <c r="CP22" s="968"/>
      <c r="CQ22" s="968"/>
      <c r="CR22" s="968"/>
      <c r="CS22" s="968"/>
      <c r="CT22" s="968"/>
      <c r="CU22" s="968"/>
      <c r="CV22" s="968"/>
      <c r="CW22" s="968"/>
      <c r="CX22" s="968"/>
      <c r="CY22" s="968"/>
      <c r="CZ22" s="968"/>
    </row>
    <row r="23" s="138" customFormat="true" ht="15" customHeight="true" x14ac:dyDescent="0.2">
      <c r="A23" s="1148"/>
      <c r="B23" s="210" t="s">
        <v>48</v>
      </c>
      <c r="C23" s="847">
        <v>74.75974050485496</v>
      </c>
      <c r="D23" s="848">
        <v>79.804961811239579</v>
      </c>
      <c r="E23" s="848">
        <v>85.232672851931184</v>
      </c>
      <c r="F23" s="848">
        <v>93.081371529874943</v>
      </c>
      <c r="G23" s="849">
        <v>96.330357304307569</v>
      </c>
      <c r="H23" s="850">
        <v>95.386255122766258</v>
      </c>
      <c r="I23" s="848">
        <v>96.995059234659522</v>
      </c>
      <c r="J23" s="848">
        <v>96.819767406781622</v>
      </c>
      <c r="K23" s="848">
        <v>96.614032373857057</v>
      </c>
      <c r="L23" s="851">
        <v>97.069760844291849</v>
      </c>
      <c r="M23" s="847">
        <v>76.016668991875306</v>
      </c>
      <c r="N23" s="848">
        <v>73.875485124647341</v>
      </c>
      <c r="O23" s="848">
        <v>81.172097564610368</v>
      </c>
      <c r="P23" s="848">
        <v>85.347356301896085</v>
      </c>
      <c r="Q23" s="849">
        <v>86.375455040111817</v>
      </c>
      <c r="R23" s="850">
        <v>100</v>
      </c>
      <c r="S23" s="848">
        <v>94.236847206652754</v>
      </c>
      <c r="T23" s="848">
        <v>88.027712877629895</v>
      </c>
      <c r="U23" s="848">
        <v>83.699683845915516</v>
      </c>
      <c r="V23" s="848">
        <v>93.247660694662756</v>
      </c>
      <c r="W23" s="848">
        <v>91.632358995116505</v>
      </c>
      <c r="X23" s="848">
        <v>79.6622961449104</v>
      </c>
      <c r="Y23" s="848">
        <v>75.203688221409379</v>
      </c>
      <c r="Z23" s="848">
        <v>73.6907519175179</v>
      </c>
      <c r="AA23" s="851">
        <v>82.281251178090102</v>
      </c>
      <c r="AB23" s="276"/>
      <c r="AC23" s="276"/>
      <c r="AD23" s="276"/>
      <c r="AE23" s="276"/>
      <c r="AF23" s="276"/>
      <c r="AG23" s="276"/>
      <c r="AH23" s="276"/>
      <c r="AI23" s="276"/>
      <c r="AJ23" s="276"/>
      <c r="AK23" s="276"/>
      <c r="AL23" s="276"/>
      <c r="AM23" s="276"/>
      <c r="AN23" s="276"/>
      <c r="AO23" s="276"/>
      <c r="AP23" s="276"/>
      <c r="AQ23" s="276"/>
      <c r="AR23" s="276"/>
      <c r="AS23" s="276"/>
      <c r="AT23" s="276"/>
      <c r="AU23" s="276"/>
      <c r="AV23" s="276"/>
      <c r="AW23" s="276"/>
      <c r="AX23" s="276"/>
      <c r="AY23" s="276"/>
      <c r="AZ23" s="3"/>
      <c r="BA23" s="1166"/>
      <c r="BB23" s="263" t="s">
        <v>48</v>
      </c>
      <c r="BC23" s="909" t="s">
        <v>35</v>
      </c>
      <c r="BD23" s="913" t="s">
        <v>35</v>
      </c>
      <c r="BE23" s="913" t="s">
        <v>35</v>
      </c>
      <c r="BF23" s="913" t="s">
        <v>35</v>
      </c>
      <c r="BG23" s="918" t="s">
        <v>35</v>
      </c>
      <c r="BH23" s="909" t="s">
        <v>35</v>
      </c>
      <c r="BI23" s="913" t="s">
        <v>35</v>
      </c>
      <c r="BJ23" s="913" t="s">
        <v>35</v>
      </c>
      <c r="BK23" s="913" t="s">
        <v>35</v>
      </c>
      <c r="BL23" s="918" t="s">
        <v>35</v>
      </c>
      <c r="BM23" s="909" t="s">
        <v>35</v>
      </c>
      <c r="BN23" s="913" t="s">
        <v>35</v>
      </c>
      <c r="BO23" s="913" t="s">
        <v>35</v>
      </c>
      <c r="BP23" s="913" t="s">
        <v>35</v>
      </c>
      <c r="BQ23" s="918" t="s">
        <v>35</v>
      </c>
      <c r="BR23" s="909" t="s">
        <v>35</v>
      </c>
      <c r="BS23" s="913" t="s">
        <v>35</v>
      </c>
      <c r="BT23" s="913" t="s">
        <v>35</v>
      </c>
      <c r="BU23" s="913" t="s">
        <v>35</v>
      </c>
      <c r="BV23" s="913" t="s">
        <v>35</v>
      </c>
      <c r="BW23" s="913" t="s">
        <v>35</v>
      </c>
      <c r="BX23" s="913" t="s">
        <v>35</v>
      </c>
      <c r="BY23" s="924" t="s">
        <v>35</v>
      </c>
      <c r="BZ23" s="924" t="s">
        <v>35</v>
      </c>
      <c r="CA23" s="924" t="s">
        <v>35</v>
      </c>
      <c r="CB23" s="968"/>
      <c r="CC23" s="968"/>
      <c r="CD23" s="968"/>
      <c r="CE23" s="968"/>
      <c r="CF23" s="968"/>
      <c r="CG23" s="968"/>
      <c r="CH23" s="968"/>
      <c r="CI23" s="968"/>
      <c r="CJ23" s="968"/>
      <c r="CK23" s="968"/>
      <c r="CL23" s="968"/>
      <c r="CM23" s="968"/>
      <c r="CN23" s="968"/>
      <c r="CO23" s="968"/>
      <c r="CP23" s="968"/>
      <c r="CQ23" s="968"/>
      <c r="CR23" s="968"/>
      <c r="CS23" s="968"/>
      <c r="CT23" s="968"/>
      <c r="CU23" s="968"/>
      <c r="CV23" s="968"/>
      <c r="CW23" s="968"/>
      <c r="CX23" s="968"/>
      <c r="CY23" s="968"/>
      <c r="CZ23" s="968"/>
    </row>
    <row r="24" s="134" customFormat="true" ht="15" hidden="true" customHeight="true" x14ac:dyDescent="0.2">
      <c r="A24" s="1159" t="s">
        <v>47</v>
      </c>
      <c r="B24" s="206" t="s">
        <v>59</v>
      </c>
      <c r="C24" s="215"/>
      <c r="D24" s="216"/>
      <c r="E24" s="216"/>
      <c r="F24" s="216"/>
      <c r="G24" s="217"/>
      <c r="H24" s="218"/>
      <c r="I24" s="216"/>
      <c r="J24" s="216"/>
      <c r="K24" s="216"/>
      <c r="L24" s="219"/>
      <c r="M24" s="215"/>
      <c r="N24" s="216"/>
      <c r="O24" s="216"/>
      <c r="P24" s="216"/>
      <c r="Q24" s="217"/>
      <c r="R24" s="218"/>
      <c r="S24" s="216"/>
      <c r="T24" s="216"/>
      <c r="U24" s="216"/>
      <c r="V24" s="216"/>
      <c r="W24" s="216"/>
      <c r="X24" s="216"/>
      <c r="Y24" s="216"/>
      <c r="Z24" s="216"/>
      <c r="AA24" s="219"/>
      <c r="AB24" s="738"/>
      <c r="AC24" s="738"/>
      <c r="AD24" s="738"/>
      <c r="AE24" s="738"/>
      <c r="AF24" s="738"/>
      <c r="AG24" s="738"/>
      <c r="AH24" s="738"/>
      <c r="AI24" s="738"/>
      <c r="AJ24" s="738"/>
      <c r="AK24" s="738"/>
      <c r="AL24" s="738"/>
      <c r="AM24" s="738"/>
      <c r="AN24" s="738"/>
      <c r="AO24" s="738"/>
      <c r="AP24" s="738"/>
      <c r="AQ24" s="738"/>
      <c r="AR24" s="738"/>
      <c r="AS24" s="738"/>
      <c r="AT24" s="738"/>
      <c r="AU24" s="738"/>
      <c r="AV24" s="738"/>
      <c r="AW24" s="738"/>
      <c r="AX24" s="738"/>
      <c r="AY24" s="738"/>
      <c r="AZ24" s="173"/>
      <c r="BB24" s="136"/>
      <c r="BZ24" s="173"/>
      <c r="CA24" s="173"/>
      <c r="CB24" s="173"/>
      <c r="CC24" s="173"/>
      <c r="CD24" s="173"/>
      <c r="CE24" s="173"/>
      <c r="CF24" s="173"/>
      <c r="CG24" s="173"/>
      <c r="CH24" s="173"/>
      <c r="CI24" s="173"/>
      <c r="CJ24" s="173"/>
      <c r="CK24" s="173"/>
      <c r="CL24" s="173"/>
      <c r="CM24" s="173"/>
      <c r="CN24" s="173"/>
      <c r="CO24" s="173"/>
      <c r="CP24" s="173"/>
      <c r="CQ24" s="173"/>
      <c r="CR24" s="173"/>
      <c r="CS24" s="173"/>
      <c r="CT24" s="173"/>
      <c r="CU24" s="173"/>
      <c r="CV24" s="173"/>
      <c r="CW24" s="173"/>
      <c r="CX24" s="173"/>
      <c r="CY24" s="173"/>
      <c r="CZ24" s="173"/>
    </row>
    <row r="25" s="134" customFormat="true" ht="15" hidden="true" customHeight="true" x14ac:dyDescent="0.2">
      <c r="A25" s="1160"/>
      <c r="B25" s="202" t="s">
        <v>58</v>
      </c>
      <c r="C25" s="220"/>
      <c r="D25" s="221"/>
      <c r="E25" s="221"/>
      <c r="F25" s="221"/>
      <c r="G25" s="222"/>
      <c r="H25" s="223"/>
      <c r="I25" s="221"/>
      <c r="J25" s="221"/>
      <c r="K25" s="221"/>
      <c r="L25" s="224"/>
      <c r="M25" s="220"/>
      <c r="N25" s="221"/>
      <c r="O25" s="221"/>
      <c r="P25" s="221"/>
      <c r="Q25" s="222"/>
      <c r="R25" s="223"/>
      <c r="S25" s="221"/>
      <c r="T25" s="221"/>
      <c r="U25" s="221"/>
      <c r="V25" s="221"/>
      <c r="W25" s="221"/>
      <c r="X25" s="221"/>
      <c r="Y25" s="221"/>
      <c r="Z25" s="221"/>
      <c r="AA25" s="224"/>
      <c r="AB25" s="738"/>
      <c r="AC25" s="738"/>
      <c r="AD25" s="738"/>
      <c r="AE25" s="738"/>
      <c r="AF25" s="738"/>
      <c r="AG25" s="738"/>
      <c r="AH25" s="738"/>
      <c r="AI25" s="738"/>
      <c r="AJ25" s="738"/>
      <c r="AK25" s="738"/>
      <c r="AL25" s="738"/>
      <c r="AM25" s="738"/>
      <c r="AN25" s="738"/>
      <c r="AO25" s="738"/>
      <c r="AP25" s="738"/>
      <c r="AQ25" s="738"/>
      <c r="AR25" s="738"/>
      <c r="AS25" s="738"/>
      <c r="AT25" s="738"/>
      <c r="AU25" s="738"/>
      <c r="AV25" s="738"/>
      <c r="AW25" s="738"/>
      <c r="AX25" s="738"/>
      <c r="AY25" s="738"/>
      <c r="AZ25" s="173"/>
      <c r="BB25" s="136"/>
      <c r="BZ25" s="173"/>
      <c r="CA25" s="173"/>
      <c r="CB25" s="173"/>
      <c r="CC25" s="173"/>
      <c r="CD25" s="173"/>
      <c r="CE25" s="173"/>
      <c r="CF25" s="173"/>
      <c r="CG25" s="173"/>
      <c r="CH25" s="173"/>
      <c r="CI25" s="173"/>
      <c r="CJ25" s="173"/>
      <c r="CK25" s="173"/>
      <c r="CL25" s="173"/>
      <c r="CM25" s="173"/>
      <c r="CN25" s="173"/>
      <c r="CO25" s="173"/>
      <c r="CP25" s="173"/>
      <c r="CQ25" s="173"/>
      <c r="CR25" s="173"/>
      <c r="CS25" s="173"/>
      <c r="CT25" s="173"/>
      <c r="CU25" s="173"/>
      <c r="CV25" s="173"/>
      <c r="CW25" s="173"/>
      <c r="CX25" s="173"/>
      <c r="CY25" s="173"/>
      <c r="CZ25" s="173"/>
    </row>
    <row r="26" s="134" customFormat="true" ht="15" hidden="true" customHeight="true" x14ac:dyDescent="0.2">
      <c r="A26" s="1161"/>
      <c r="B26" s="203" t="s">
        <v>46</v>
      </c>
      <c r="C26" s="225"/>
      <c r="D26" s="226"/>
      <c r="E26" s="226"/>
      <c r="F26" s="226"/>
      <c r="G26" s="227"/>
      <c r="H26" s="228"/>
      <c r="I26" s="226"/>
      <c r="J26" s="226"/>
      <c r="K26" s="226"/>
      <c r="L26" s="229"/>
      <c r="M26" s="225"/>
      <c r="N26" s="226"/>
      <c r="O26" s="226"/>
      <c r="P26" s="226"/>
      <c r="Q26" s="227"/>
      <c r="R26" s="962"/>
      <c r="S26" s="963"/>
      <c r="T26" s="963"/>
      <c r="U26" s="963"/>
      <c r="V26" s="963"/>
      <c r="W26" s="963"/>
      <c r="X26" s="963"/>
      <c r="Y26" s="963"/>
      <c r="Z26" s="963"/>
      <c r="AA26" s="964"/>
      <c r="AB26" s="738"/>
      <c r="AC26" s="738"/>
      <c r="AD26" s="738"/>
      <c r="AE26" s="738"/>
      <c r="AF26" s="738"/>
      <c r="AG26" s="738"/>
      <c r="AH26" s="738"/>
      <c r="AI26" s="738"/>
      <c r="AJ26" s="738"/>
      <c r="AK26" s="738"/>
      <c r="AL26" s="738"/>
      <c r="AM26" s="738"/>
      <c r="AN26" s="738"/>
      <c r="AO26" s="738"/>
      <c r="AP26" s="738"/>
      <c r="AQ26" s="738"/>
      <c r="AR26" s="738"/>
      <c r="AS26" s="738"/>
      <c r="AT26" s="738"/>
      <c r="AU26" s="738"/>
      <c r="AV26" s="738"/>
      <c r="AW26" s="738"/>
      <c r="AX26" s="738"/>
      <c r="AY26" s="738"/>
      <c r="AZ26" s="173"/>
      <c r="BB26" s="136"/>
      <c r="BZ26" s="173"/>
      <c r="CA26" s="173"/>
      <c r="CB26" s="173"/>
      <c r="CC26" s="173"/>
      <c r="CD26" s="173"/>
      <c r="CE26" s="173"/>
      <c r="CF26" s="173"/>
      <c r="CG26" s="173"/>
      <c r="CH26" s="173"/>
      <c r="CI26" s="173"/>
      <c r="CJ26" s="173"/>
      <c r="CK26" s="173"/>
      <c r="CL26" s="173"/>
      <c r="CM26" s="173"/>
      <c r="CN26" s="173"/>
      <c r="CO26" s="173"/>
      <c r="CP26" s="173"/>
      <c r="CQ26" s="173"/>
      <c r="CR26" s="173"/>
      <c r="CS26" s="173"/>
      <c r="CT26" s="173"/>
      <c r="CU26" s="173"/>
      <c r="CV26" s="173"/>
      <c r="CW26" s="173"/>
      <c r="CX26" s="173"/>
      <c r="CY26" s="173"/>
      <c r="CZ26" s="173"/>
    </row>
    <row r="27" s="138" customFormat="true" ht="15" customHeight="true" x14ac:dyDescent="0.2">
      <c r="A27" s="133"/>
      <c r="B27" s="205"/>
      <c r="C27" s="1162" t="s">
        <v>115</v>
      </c>
      <c r="D27" s="1163"/>
      <c r="E27" s="1163"/>
      <c r="F27" s="1163"/>
      <c r="G27" s="1164"/>
      <c r="H27" s="1140" t="s">
        <v>38</v>
      </c>
      <c r="I27" s="1141"/>
      <c r="J27" s="1141"/>
      <c r="K27" s="1141"/>
      <c r="L27" s="1142"/>
      <c r="M27" s="1158" t="s">
        <v>37</v>
      </c>
      <c r="N27" s="1141"/>
      <c r="O27" s="1141"/>
      <c r="P27" s="1141"/>
      <c r="Q27" s="1142"/>
      <c r="R27" s="961" t="s">
        <v>141</v>
      </c>
      <c r="S27" s="265"/>
      <c r="T27" s="265"/>
      <c r="U27" s="265"/>
      <c r="V27" s="265"/>
      <c r="W27" s="265"/>
      <c r="X27" s="265"/>
      <c r="Y27" s="265"/>
      <c r="Z27" s="265"/>
      <c r="AA27" s="265"/>
      <c r="AB27" s="276"/>
      <c r="AC27" s="276"/>
      <c r="AD27" s="276"/>
      <c r="AE27" s="276"/>
      <c r="AF27" s="276"/>
      <c r="AG27" s="276"/>
      <c r="AH27" s="276"/>
      <c r="AI27" s="276"/>
      <c r="AJ27" s="276"/>
      <c r="AK27" s="276"/>
      <c r="AL27" s="276"/>
      <c r="AM27" s="276"/>
      <c r="AN27" s="276"/>
      <c r="AO27" s="276"/>
      <c r="AP27" s="276"/>
      <c r="AQ27" s="276"/>
      <c r="AR27" s="276"/>
      <c r="AS27" s="276"/>
      <c r="AT27" s="276"/>
      <c r="AU27" s="276"/>
      <c r="AV27" s="276"/>
      <c r="AW27" s="276"/>
      <c r="AX27" s="276"/>
      <c r="AY27" s="276"/>
      <c r="AZ27" s="3"/>
      <c r="BA27" s="174" t="s">
        <v>131</v>
      </c>
      <c r="BB27" s="118" t="s">
        <v>96</v>
      </c>
      <c r="BC27" s="1143" t="s">
        <v>115</v>
      </c>
      <c r="BD27" s="1144"/>
      <c r="BE27" s="1144"/>
      <c r="BF27" s="1144"/>
      <c r="BG27" s="1167"/>
      <c r="BH27" s="1143" t="s">
        <v>38</v>
      </c>
      <c r="BI27" s="1144"/>
      <c r="BJ27" s="1144"/>
      <c r="BK27" s="1144"/>
      <c r="BL27" s="1167"/>
      <c r="BM27" s="1143" t="s">
        <v>37</v>
      </c>
      <c r="BN27" s="1144"/>
      <c r="BO27" s="1144"/>
      <c r="BP27" s="1144"/>
      <c r="BQ27" s="1145"/>
      <c r="BR27" s="956" t="s">
        <v>141</v>
      </c>
      <c r="BS27" s="265"/>
      <c r="BT27" s="265"/>
      <c r="BU27" s="265"/>
      <c r="BV27" s="265"/>
      <c r="BW27" s="265"/>
      <c r="BX27" s="265"/>
      <c r="BY27" s="265"/>
      <c r="BZ27" s="279"/>
      <c r="CA27" s="279"/>
      <c r="CB27" s="172"/>
      <c r="CC27" s="172"/>
      <c r="CD27" s="172"/>
      <c r="CE27" s="172"/>
      <c r="CF27" s="172"/>
      <c r="CG27" s="172"/>
      <c r="CH27" s="172"/>
      <c r="CI27" s="172"/>
      <c r="CJ27" s="172"/>
      <c r="CK27" s="172"/>
      <c r="CL27" s="172"/>
      <c r="CM27" s="172"/>
      <c r="CN27" s="172"/>
      <c r="CO27" s="172"/>
      <c r="CP27" s="172"/>
      <c r="CQ27" s="172"/>
      <c r="CR27" s="172"/>
      <c r="CS27" s="172"/>
      <c r="CT27" s="172"/>
      <c r="CU27" s="172"/>
      <c r="CV27" s="172"/>
      <c r="CW27" s="172"/>
      <c r="CX27" s="172"/>
      <c r="CY27" s="172"/>
      <c r="CZ27" s="172"/>
    </row>
    <row r="28" s="138" customFormat="true" ht="24" x14ac:dyDescent="0.2">
      <c r="A28" s="159" t="s">
        <v>69</v>
      </c>
      <c r="B28" s="205"/>
      <c r="C28" s="251" t="s">
        <v>0</v>
      </c>
      <c r="D28" s="252" t="s">
        <v>1</v>
      </c>
      <c r="E28" s="252" t="s">
        <v>2</v>
      </c>
      <c r="F28" s="252" t="s">
        <v>3</v>
      </c>
      <c r="G28" s="253" t="s">
        <v>4</v>
      </c>
      <c r="H28" s="212" t="s">
        <v>0</v>
      </c>
      <c r="I28" s="211" t="s">
        <v>1</v>
      </c>
      <c r="J28" s="211" t="s">
        <v>2</v>
      </c>
      <c r="K28" s="211" t="s">
        <v>3</v>
      </c>
      <c r="L28" s="214" t="s">
        <v>4</v>
      </c>
      <c r="M28" s="213" t="s">
        <v>0</v>
      </c>
      <c r="N28" s="211" t="s">
        <v>1</v>
      </c>
      <c r="O28" s="211" t="s">
        <v>2</v>
      </c>
      <c r="P28" s="211" t="s">
        <v>3</v>
      </c>
      <c r="Q28" s="284" t="s">
        <v>4</v>
      </c>
      <c r="R28" s="212" t="s">
        <v>360</v>
      </c>
      <c r="S28" s="211" t="s">
        <v>361</v>
      </c>
      <c r="T28" s="211" t="s">
        <v>362</v>
      </c>
      <c r="U28" s="211" t="s">
        <v>363</v>
      </c>
      <c r="V28" s="211" t="s">
        <v>364</v>
      </c>
      <c r="W28" s="211" t="s">
        <v>365</v>
      </c>
      <c r="X28" s="211" t="s">
        <v>366</v>
      </c>
      <c r="Y28" s="211" t="s">
        <v>367</v>
      </c>
      <c r="Z28" s="211" t="s">
        <v>368</v>
      </c>
      <c r="AA28" s="214" t="s">
        <v>369</v>
      </c>
      <c r="AB28" s="276"/>
      <c r="AC28" s="276"/>
      <c r="AD28" s="276"/>
      <c r="AE28" s="276"/>
      <c r="AF28" s="276"/>
      <c r="AG28" s="276"/>
      <c r="AH28" s="276"/>
      <c r="AI28" s="276"/>
      <c r="AJ28" s="276"/>
      <c r="AK28" s="276"/>
      <c r="AL28" s="276"/>
      <c r="AM28" s="276"/>
      <c r="AN28" s="276"/>
      <c r="AO28" s="276"/>
      <c r="AP28" s="276"/>
      <c r="AQ28" s="276"/>
      <c r="AR28" s="276"/>
      <c r="AS28" s="276"/>
      <c r="AT28" s="276"/>
      <c r="AU28" s="276"/>
      <c r="AV28" s="276"/>
      <c r="AW28" s="276"/>
      <c r="AX28" s="276"/>
      <c r="AY28" s="276"/>
      <c r="AZ28" s="3"/>
      <c r="BA28" s="159" t="s">
        <v>120</v>
      </c>
      <c r="BB28" s="158"/>
      <c r="BC28" s="297" t="s">
        <v>0</v>
      </c>
      <c r="BD28" s="435" t="s">
        <v>1</v>
      </c>
      <c r="BE28" s="435" t="s">
        <v>2</v>
      </c>
      <c r="BF28" s="435" t="s">
        <v>3</v>
      </c>
      <c r="BG28" s="298" t="s">
        <v>4</v>
      </c>
      <c r="BH28" s="297" t="s">
        <v>0</v>
      </c>
      <c r="BI28" s="435" t="s">
        <v>1</v>
      </c>
      <c r="BJ28" s="435" t="s">
        <v>2</v>
      </c>
      <c r="BK28" s="435" t="s">
        <v>3</v>
      </c>
      <c r="BL28" s="298" t="s">
        <v>4</v>
      </c>
      <c r="BM28" s="297" t="s">
        <v>0</v>
      </c>
      <c r="BN28" s="435" t="s">
        <v>1</v>
      </c>
      <c r="BO28" s="435" t="s">
        <v>2</v>
      </c>
      <c r="BP28" s="435" t="s">
        <v>3</v>
      </c>
      <c r="BQ28" s="298" t="s">
        <v>4</v>
      </c>
      <c r="BR28" s="297" t="s">
        <v>360</v>
      </c>
      <c r="BS28" s="435" t="s">
        <v>361</v>
      </c>
      <c r="BT28" s="435" t="s">
        <v>362</v>
      </c>
      <c r="BU28" s="435" t="s">
        <v>363</v>
      </c>
      <c r="BV28" s="435" t="s">
        <v>364</v>
      </c>
      <c r="BW28" s="435" t="s">
        <v>365</v>
      </c>
      <c r="BX28" s="435" t="s">
        <v>366</v>
      </c>
      <c r="BY28" s="436" t="s">
        <v>367</v>
      </c>
      <c r="BZ28" s="436" t="s">
        <v>368</v>
      </c>
      <c r="CA28" s="436" t="s">
        <v>369</v>
      </c>
      <c r="CB28" s="2"/>
      <c r="CC28" s="2"/>
      <c r="CD28" s="2"/>
      <c r="CE28" s="2"/>
      <c r="CF28" s="2"/>
      <c r="CG28" s="2"/>
      <c r="CH28" s="2"/>
      <c r="CI28" s="2"/>
      <c r="CJ28" s="2"/>
      <c r="CK28" s="2"/>
      <c r="CL28" s="2"/>
      <c r="CM28" s="2"/>
      <c r="CN28" s="2"/>
      <c r="CO28" s="2"/>
      <c r="CP28" s="2"/>
      <c r="CQ28" s="2"/>
      <c r="CR28" s="2"/>
      <c r="CS28" s="2"/>
      <c r="CT28" s="2"/>
      <c r="CU28" s="2"/>
      <c r="CV28" s="2"/>
      <c r="CW28" s="2"/>
      <c r="CX28" s="2"/>
      <c r="CY28" s="2"/>
      <c r="CZ28" s="2"/>
    </row>
    <row r="29" s="138" customFormat="true" ht="15" customHeight="true" x14ac:dyDescent="0.2">
      <c r="A29" s="1146" t="s">
        <v>57</v>
      </c>
      <c r="B29" s="208" t="s">
        <v>49</v>
      </c>
      <c r="C29" s="836">
        <v>2.6912318082296691</v>
      </c>
      <c r="D29" s="837">
        <v>4.7183111379826421</v>
      </c>
      <c r="E29" s="837">
        <v>9.3791370140540344</v>
      </c>
      <c r="F29" s="837">
        <v>49.925586390544687</v>
      </c>
      <c r="G29" s="838">
        <v>77.45005604571088</v>
      </c>
      <c r="H29" s="839">
        <v>66.880183758237948</v>
      </c>
      <c r="I29" s="837">
        <v>79.081892213207325</v>
      </c>
      <c r="J29" s="837">
        <v>80.268796325843169</v>
      </c>
      <c r="K29" s="837">
        <v>81.551582581193898</v>
      </c>
      <c r="L29" s="840">
        <v>76.475430894040173</v>
      </c>
      <c r="M29" s="836">
        <v>2.6666720724416231</v>
      </c>
      <c r="N29" s="837">
        <v>2.3518852634564507</v>
      </c>
      <c r="O29" s="837">
        <v>5.7968813999111326</v>
      </c>
      <c r="P29" s="837">
        <v>7.4511051724770709</v>
      </c>
      <c r="Q29" s="838">
        <v>14.004228608274763</v>
      </c>
      <c r="R29" s="839">
        <v>99.527121705299109</v>
      </c>
      <c r="S29" s="837">
        <v>61.663876744856935</v>
      </c>
      <c r="T29" s="837">
        <v>18.590786960891741</v>
      </c>
      <c r="U29" s="837">
        <v>12.561205167928744</v>
      </c>
      <c r="V29" s="837">
        <v>14.809308526884019</v>
      </c>
      <c r="W29" s="837">
        <v>23.313006290845355</v>
      </c>
      <c r="X29" s="837">
        <v>14.902083750256054</v>
      </c>
      <c r="Y29" s="837">
        <v>15.521155486408563</v>
      </c>
      <c r="Z29" s="837">
        <v>9.434366649535578</v>
      </c>
      <c r="AA29" s="840">
        <v>26.579136220230982</v>
      </c>
      <c r="AB29" s="276"/>
      <c r="AC29" s="276"/>
      <c r="AD29" s="276"/>
      <c r="AE29" s="276"/>
      <c r="AF29" s="276"/>
      <c r="AG29" s="276"/>
      <c r="AH29" s="276"/>
      <c r="AI29" s="276"/>
      <c r="AJ29" s="276"/>
      <c r="AK29" s="276"/>
      <c r="AL29" s="276"/>
      <c r="AM29" s="276"/>
      <c r="AN29" s="276"/>
      <c r="AO29" s="276"/>
      <c r="AP29" s="276"/>
      <c r="AQ29" s="276"/>
      <c r="AR29" s="276"/>
      <c r="AS29" s="276"/>
      <c r="AT29" s="276"/>
      <c r="AU29" s="276"/>
      <c r="AV29" s="276"/>
      <c r="AW29" s="276"/>
      <c r="AX29" s="276"/>
      <c r="AY29" s="276"/>
      <c r="AZ29" s="3"/>
      <c r="BA29" s="1168" t="s">
        <v>57</v>
      </c>
      <c r="BB29" s="261" t="s">
        <v>49</v>
      </c>
      <c r="BC29" s="907" t="s">
        <v>35</v>
      </c>
      <c r="BD29" s="911" t="s">
        <v>35</v>
      </c>
      <c r="BE29" s="911" t="s">
        <v>35</v>
      </c>
      <c r="BF29" s="911" t="s">
        <v>35</v>
      </c>
      <c r="BG29" s="916" t="s">
        <v>35</v>
      </c>
      <c r="BH29" s="907" t="s">
        <v>35</v>
      </c>
      <c r="BI29" s="911" t="s">
        <v>35</v>
      </c>
      <c r="BJ29" s="911" t="s">
        <v>35</v>
      </c>
      <c r="BK29" s="911" t="s">
        <v>35</v>
      </c>
      <c r="BL29" s="916" t="s">
        <v>35</v>
      </c>
      <c r="BM29" s="907" t="s">
        <v>35</v>
      </c>
      <c r="BN29" s="911" t="s">
        <v>35</v>
      </c>
      <c r="BO29" s="911" t="s">
        <v>35</v>
      </c>
      <c r="BP29" s="911" t="s">
        <v>35</v>
      </c>
      <c r="BQ29" s="916" t="s">
        <v>35</v>
      </c>
      <c r="BR29" s="907" t="s">
        <v>35</v>
      </c>
      <c r="BS29" s="911" t="s">
        <v>35</v>
      </c>
      <c r="BT29" s="911" t="s">
        <v>35</v>
      </c>
      <c r="BU29" s="911" t="s">
        <v>35</v>
      </c>
      <c r="BV29" s="911" t="s">
        <v>35</v>
      </c>
      <c r="BW29" s="911" t="s">
        <v>35</v>
      </c>
      <c r="BX29" s="911" t="s">
        <v>35</v>
      </c>
      <c r="BY29" s="922" t="s">
        <v>35</v>
      </c>
      <c r="BZ29" s="922" t="s">
        <v>35</v>
      </c>
      <c r="CA29" s="922" t="s">
        <v>35</v>
      </c>
      <c r="CB29" s="968"/>
      <c r="CC29" s="968"/>
      <c r="CD29" s="968"/>
      <c r="CE29" s="968"/>
      <c r="CF29" s="968"/>
      <c r="CG29" s="968"/>
      <c r="CH29" s="968"/>
      <c r="CI29" s="968"/>
      <c r="CJ29" s="968"/>
      <c r="CK29" s="968"/>
      <c r="CL29" s="968"/>
      <c r="CM29" s="968"/>
      <c r="CN29" s="968"/>
      <c r="CO29" s="968"/>
      <c r="CP29" s="968"/>
      <c r="CQ29" s="968"/>
      <c r="CR29" s="968"/>
      <c r="CS29" s="968"/>
      <c r="CT29" s="968"/>
      <c r="CU29" s="968"/>
      <c r="CV29" s="968"/>
      <c r="CW29" s="968"/>
      <c r="CX29" s="968"/>
      <c r="CY29" s="968"/>
      <c r="CZ29" s="968"/>
    </row>
    <row r="30" s="138" customFormat="true" ht="15" customHeight="true" x14ac:dyDescent="0.2">
      <c r="A30" s="1147"/>
      <c r="B30" s="209" t="s">
        <v>48</v>
      </c>
      <c r="C30" s="841">
        <v>97.308768191770341</v>
      </c>
      <c r="D30" s="842">
        <v>95.281688862017361</v>
      </c>
      <c r="E30" s="842">
        <v>90.620862985945962</v>
      </c>
      <c r="F30" s="842">
        <v>50.074413609455306</v>
      </c>
      <c r="G30" s="843">
        <v>22.549943954289123</v>
      </c>
      <c r="H30" s="844">
        <v>33.119816241762059</v>
      </c>
      <c r="I30" s="842">
        <v>20.918107786792675</v>
      </c>
      <c r="J30" s="842">
        <v>19.731203674156824</v>
      </c>
      <c r="K30" s="842">
        <v>18.448417418806091</v>
      </c>
      <c r="L30" s="845">
        <v>23.524569105959827</v>
      </c>
      <c r="M30" s="841">
        <v>97.333327927558372</v>
      </c>
      <c r="N30" s="842">
        <v>97.648114736543548</v>
      </c>
      <c r="O30" s="842">
        <v>94.203118600088871</v>
      </c>
      <c r="P30" s="842">
        <v>92.548894827522929</v>
      </c>
      <c r="Q30" s="843">
        <v>85.995771391725242</v>
      </c>
      <c r="R30" s="844">
        <v>0.47287829470089954</v>
      </c>
      <c r="S30" s="842">
        <v>38.336123255143065</v>
      </c>
      <c r="T30" s="842">
        <v>81.409213039108266</v>
      </c>
      <c r="U30" s="842">
        <v>87.438794832071252</v>
      </c>
      <c r="V30" s="842">
        <v>85.19069147311599</v>
      </c>
      <c r="W30" s="842">
        <v>76.686993709154649</v>
      </c>
      <c r="X30" s="842">
        <v>85.097916249743946</v>
      </c>
      <c r="Y30" s="842">
        <v>84.47884451359144</v>
      </c>
      <c r="Z30" s="842">
        <v>90.565633350464424</v>
      </c>
      <c r="AA30" s="845">
        <v>73.420863779769022</v>
      </c>
      <c r="AB30" s="276"/>
      <c r="AC30" s="276"/>
      <c r="AD30" s="276"/>
      <c r="AE30" s="276"/>
      <c r="AF30" s="276"/>
      <c r="AG30" s="276"/>
      <c r="AH30" s="276"/>
      <c r="AI30" s="276"/>
      <c r="AJ30" s="276"/>
      <c r="AK30" s="276"/>
      <c r="AL30" s="276"/>
      <c r="AM30" s="276"/>
      <c r="AN30" s="276"/>
      <c r="AO30" s="276"/>
      <c r="AP30" s="276"/>
      <c r="AQ30" s="276"/>
      <c r="AR30" s="276"/>
      <c r="AS30" s="276"/>
      <c r="AT30" s="276"/>
      <c r="AU30" s="276"/>
      <c r="AV30" s="276"/>
      <c r="AW30" s="276"/>
      <c r="AX30" s="276"/>
      <c r="AY30" s="276"/>
      <c r="AZ30" s="3"/>
      <c r="BA30" s="1165"/>
      <c r="BB30" s="262" t="s">
        <v>48</v>
      </c>
      <c r="BC30" s="908" t="s">
        <v>35</v>
      </c>
      <c r="BD30" s="912" t="s">
        <v>35</v>
      </c>
      <c r="BE30" s="912" t="s">
        <v>35</v>
      </c>
      <c r="BF30" s="912" t="s">
        <v>35</v>
      </c>
      <c r="BG30" s="917" t="s">
        <v>35</v>
      </c>
      <c r="BH30" s="908" t="s">
        <v>35</v>
      </c>
      <c r="BI30" s="912" t="s">
        <v>35</v>
      </c>
      <c r="BJ30" s="912" t="s">
        <v>35</v>
      </c>
      <c r="BK30" s="912" t="s">
        <v>35</v>
      </c>
      <c r="BL30" s="917" t="s">
        <v>35</v>
      </c>
      <c r="BM30" s="908" t="s">
        <v>35</v>
      </c>
      <c r="BN30" s="912" t="s">
        <v>35</v>
      </c>
      <c r="BO30" s="912" t="s">
        <v>35</v>
      </c>
      <c r="BP30" s="912" t="s">
        <v>35</v>
      </c>
      <c r="BQ30" s="917" t="s">
        <v>35</v>
      </c>
      <c r="BR30" s="908" t="s">
        <v>35</v>
      </c>
      <c r="BS30" s="912" t="s">
        <v>35</v>
      </c>
      <c r="BT30" s="912" t="s">
        <v>35</v>
      </c>
      <c r="BU30" s="912" t="s">
        <v>35</v>
      </c>
      <c r="BV30" s="912" t="s">
        <v>35</v>
      </c>
      <c r="BW30" s="912" t="s">
        <v>35</v>
      </c>
      <c r="BX30" s="912" t="s">
        <v>35</v>
      </c>
      <c r="BY30" s="923" t="s">
        <v>35</v>
      </c>
      <c r="BZ30" s="923" t="s">
        <v>35</v>
      </c>
      <c r="CA30" s="923" t="s">
        <v>35</v>
      </c>
      <c r="CB30" s="968"/>
      <c r="CC30" s="968"/>
      <c r="CD30" s="968"/>
      <c r="CE30" s="968"/>
      <c r="CF30" s="968"/>
      <c r="CG30" s="968"/>
      <c r="CH30" s="968"/>
      <c r="CI30" s="968"/>
      <c r="CJ30" s="968"/>
      <c r="CK30" s="968"/>
      <c r="CL30" s="968"/>
      <c r="CM30" s="968"/>
      <c r="CN30" s="968"/>
      <c r="CO30" s="968"/>
      <c r="CP30" s="968"/>
      <c r="CQ30" s="968"/>
      <c r="CR30" s="968"/>
      <c r="CS30" s="968"/>
      <c r="CT30" s="968"/>
      <c r="CU30" s="968"/>
      <c r="CV30" s="968"/>
      <c r="CW30" s="968"/>
      <c r="CX30" s="968"/>
      <c r="CY30" s="968"/>
      <c r="CZ30" s="968"/>
    </row>
    <row r="31" s="133" customFormat="true" ht="15" customHeight="true" x14ac:dyDescent="0.2">
      <c r="A31" s="1147" t="s">
        <v>104</v>
      </c>
      <c r="B31" s="209" t="s">
        <v>49</v>
      </c>
      <c r="C31" s="841">
        <v>0.43618281520554619</v>
      </c>
      <c r="D31" s="842">
        <v>1.2717872392310741</v>
      </c>
      <c r="E31" s="842">
        <v>4.7521882597783422</v>
      </c>
      <c r="F31" s="842">
        <v>43.806502315180992</v>
      </c>
      <c r="G31" s="843">
        <v>75.206950652958895</v>
      </c>
      <c r="H31" s="844">
        <v>59.906415123499556</v>
      </c>
      <c r="I31" s="842">
        <v>74.407185694592869</v>
      </c>
      <c r="J31" s="842">
        <v>77.006352543053964</v>
      </c>
      <c r="K31" s="842">
        <v>79.274580532015221</v>
      </c>
      <c r="L31" s="845">
        <v>75.236365608283293</v>
      </c>
      <c r="M31" s="841">
        <v>0.44707699067164008</v>
      </c>
      <c r="N31" s="842">
        <v>0.46246813241937895</v>
      </c>
      <c r="O31" s="842">
        <v>1.2165153359709262</v>
      </c>
      <c r="P31" s="842">
        <v>2.3635490232721867</v>
      </c>
      <c r="Q31" s="843">
        <v>8.9657031466262591</v>
      </c>
      <c r="R31" s="844">
        <v>99.225327651810446</v>
      </c>
      <c r="S31" s="842">
        <v>59.98037864076332</v>
      </c>
      <c r="T31" s="842">
        <v>16.819774444387598</v>
      </c>
      <c r="U31" s="842">
        <v>6.7384330683288027</v>
      </c>
      <c r="V31" s="842">
        <v>8.1113426399229613</v>
      </c>
      <c r="W31" s="842">
        <v>15.379396262411719</v>
      </c>
      <c r="X31" s="842">
        <v>11.463005296916966</v>
      </c>
      <c r="Y31" s="842">
        <v>7.5984652021718988</v>
      </c>
      <c r="Z31" s="842">
        <v>8.587436631726634</v>
      </c>
      <c r="AA31" s="845">
        <v>24.727561787584442</v>
      </c>
      <c r="AB31" s="276"/>
      <c r="AC31" s="276"/>
      <c r="AD31" s="276"/>
      <c r="AE31" s="276"/>
      <c r="AF31" s="276"/>
      <c r="AG31" s="276"/>
      <c r="AH31" s="276"/>
      <c r="AI31" s="276"/>
      <c r="AJ31" s="276"/>
      <c r="AK31" s="276"/>
      <c r="AL31" s="276"/>
      <c r="AM31" s="276"/>
      <c r="AN31" s="276"/>
      <c r="AO31" s="276"/>
      <c r="AP31" s="276"/>
      <c r="AQ31" s="276"/>
      <c r="AR31" s="276"/>
      <c r="AS31" s="276"/>
      <c r="AT31" s="276"/>
      <c r="AU31" s="276"/>
      <c r="AV31" s="276"/>
      <c r="AW31" s="276"/>
      <c r="AX31" s="276"/>
      <c r="AY31" s="276"/>
      <c r="AZ31" s="3"/>
      <c r="BA31" s="1165" t="s">
        <v>104</v>
      </c>
      <c r="BB31" s="262" t="s">
        <v>49</v>
      </c>
      <c r="BC31" s="908" t="s">
        <v>35</v>
      </c>
      <c r="BD31" s="912" t="s">
        <v>35</v>
      </c>
      <c r="BE31" s="912" t="s">
        <v>35</v>
      </c>
      <c r="BF31" s="912" t="s">
        <v>35</v>
      </c>
      <c r="BG31" s="917" t="s">
        <v>35</v>
      </c>
      <c r="BH31" s="908" t="s">
        <v>35</v>
      </c>
      <c r="BI31" s="912" t="s">
        <v>35</v>
      </c>
      <c r="BJ31" s="912" t="s">
        <v>35</v>
      </c>
      <c r="BK31" s="912" t="s">
        <v>35</v>
      </c>
      <c r="BL31" s="917" t="s">
        <v>35</v>
      </c>
      <c r="BM31" s="908" t="s">
        <v>35</v>
      </c>
      <c r="BN31" s="912" t="s">
        <v>35</v>
      </c>
      <c r="BO31" s="912" t="s">
        <v>35</v>
      </c>
      <c r="BP31" s="912" t="s">
        <v>35</v>
      </c>
      <c r="BQ31" s="917" t="s">
        <v>35</v>
      </c>
      <c r="BR31" s="908" t="s">
        <v>35</v>
      </c>
      <c r="BS31" s="912" t="s">
        <v>35</v>
      </c>
      <c r="BT31" s="912" t="s">
        <v>35</v>
      </c>
      <c r="BU31" s="912" t="s">
        <v>35</v>
      </c>
      <c r="BV31" s="912" t="s">
        <v>35</v>
      </c>
      <c r="BW31" s="912" t="s">
        <v>35</v>
      </c>
      <c r="BX31" s="912" t="s">
        <v>35</v>
      </c>
      <c r="BY31" s="923" t="s">
        <v>35</v>
      </c>
      <c r="BZ31" s="923" t="s">
        <v>35</v>
      </c>
      <c r="CA31" s="923" t="s">
        <v>35</v>
      </c>
      <c r="CB31" s="968"/>
      <c r="CC31" s="968"/>
      <c r="CD31" s="968"/>
      <c r="CE31" s="968"/>
      <c r="CF31" s="968"/>
      <c r="CG31" s="968"/>
      <c r="CH31" s="968"/>
      <c r="CI31" s="968"/>
      <c r="CJ31" s="968"/>
      <c r="CK31" s="968"/>
      <c r="CL31" s="968"/>
      <c r="CM31" s="968"/>
      <c r="CN31" s="968"/>
      <c r="CO31" s="968"/>
      <c r="CP31" s="968"/>
      <c r="CQ31" s="968"/>
      <c r="CR31" s="968"/>
      <c r="CS31" s="968"/>
      <c r="CT31" s="968"/>
      <c r="CU31" s="968"/>
      <c r="CV31" s="968"/>
      <c r="CW31" s="968"/>
      <c r="CX31" s="968"/>
      <c r="CY31" s="968"/>
      <c r="CZ31" s="968"/>
    </row>
    <row r="32" s="133" customFormat="true" ht="15" customHeight="true" x14ac:dyDescent="0.2">
      <c r="A32" s="1147"/>
      <c r="B32" s="209" t="s">
        <v>48</v>
      </c>
      <c r="C32" s="841">
        <v>99.563817184794459</v>
      </c>
      <c r="D32" s="842">
        <v>98.728212760768926</v>
      </c>
      <c r="E32" s="842">
        <v>95.24781174022165</v>
      </c>
      <c r="F32" s="842">
        <v>56.193497684819008</v>
      </c>
      <c r="G32" s="843">
        <v>24.793049347041109</v>
      </c>
      <c r="H32" s="844">
        <v>40.093584876500444</v>
      </c>
      <c r="I32" s="842">
        <v>25.592814305407135</v>
      </c>
      <c r="J32" s="842">
        <v>22.993647456946032</v>
      </c>
      <c r="K32" s="842">
        <v>20.725419467984775</v>
      </c>
      <c r="L32" s="845">
        <v>24.763634391716707</v>
      </c>
      <c r="M32" s="841">
        <v>99.552923009328367</v>
      </c>
      <c r="N32" s="842">
        <v>99.537531867580626</v>
      </c>
      <c r="O32" s="842">
        <v>98.783484664029075</v>
      </c>
      <c r="P32" s="842">
        <v>97.636450976727815</v>
      </c>
      <c r="Q32" s="843">
        <v>91.034296853373746</v>
      </c>
      <c r="R32" s="844">
        <v>0.77467234818955721</v>
      </c>
      <c r="S32" s="842">
        <v>40.019621359236687</v>
      </c>
      <c r="T32" s="842">
        <v>83.180225555612395</v>
      </c>
      <c r="U32" s="842">
        <v>93.261566931671197</v>
      </c>
      <c r="V32" s="842">
        <v>91.888657360077048</v>
      </c>
      <c r="W32" s="842">
        <v>84.620603737588283</v>
      </c>
      <c r="X32" s="842">
        <v>88.536994703083025</v>
      </c>
      <c r="Y32" s="842">
        <v>92.401534797828106</v>
      </c>
      <c r="Z32" s="842">
        <v>91.412563368273368</v>
      </c>
      <c r="AA32" s="845">
        <v>75.272438212415565</v>
      </c>
      <c r="AB32" s="276"/>
      <c r="AC32" s="276"/>
      <c r="AD32" s="276"/>
      <c r="AE32" s="276"/>
      <c r="AF32" s="276"/>
      <c r="AG32" s="276"/>
      <c r="AH32" s="276"/>
      <c r="AI32" s="276"/>
      <c r="AJ32" s="276"/>
      <c r="AK32" s="276"/>
      <c r="AL32" s="276"/>
      <c r="AM32" s="276"/>
      <c r="AN32" s="276"/>
      <c r="AO32" s="276"/>
      <c r="AP32" s="276"/>
      <c r="AQ32" s="276"/>
      <c r="AR32" s="276"/>
      <c r="AS32" s="276"/>
      <c r="AT32" s="276"/>
      <c r="AU32" s="276"/>
      <c r="AV32" s="276"/>
      <c r="AW32" s="276"/>
      <c r="AX32" s="276"/>
      <c r="AY32" s="276"/>
      <c r="AZ32" s="3"/>
      <c r="BA32" s="1165"/>
      <c r="BB32" s="262" t="s">
        <v>48</v>
      </c>
      <c r="BC32" s="908" t="s">
        <v>35</v>
      </c>
      <c r="BD32" s="912" t="s">
        <v>35</v>
      </c>
      <c r="BE32" s="912" t="s">
        <v>35</v>
      </c>
      <c r="BF32" s="912" t="s">
        <v>35</v>
      </c>
      <c r="BG32" s="917" t="s">
        <v>35</v>
      </c>
      <c r="BH32" s="908" t="s">
        <v>35</v>
      </c>
      <c r="BI32" s="912" t="s">
        <v>35</v>
      </c>
      <c r="BJ32" s="912" t="s">
        <v>35</v>
      </c>
      <c r="BK32" s="912" t="s">
        <v>35</v>
      </c>
      <c r="BL32" s="917" t="s">
        <v>35</v>
      </c>
      <c r="BM32" s="908" t="s">
        <v>35</v>
      </c>
      <c r="BN32" s="912" t="s">
        <v>35</v>
      </c>
      <c r="BO32" s="912" t="s">
        <v>35</v>
      </c>
      <c r="BP32" s="912" t="s">
        <v>35</v>
      </c>
      <c r="BQ32" s="917" t="s">
        <v>35</v>
      </c>
      <c r="BR32" s="908" t="s">
        <v>35</v>
      </c>
      <c r="BS32" s="912" t="s">
        <v>35</v>
      </c>
      <c r="BT32" s="912" t="s">
        <v>35</v>
      </c>
      <c r="BU32" s="912" t="s">
        <v>35</v>
      </c>
      <c r="BV32" s="912" t="s">
        <v>35</v>
      </c>
      <c r="BW32" s="912" t="s">
        <v>35</v>
      </c>
      <c r="BX32" s="912" t="s">
        <v>35</v>
      </c>
      <c r="BY32" s="923" t="s">
        <v>35</v>
      </c>
      <c r="BZ32" s="923" t="s">
        <v>35</v>
      </c>
      <c r="CA32" s="923" t="s">
        <v>35</v>
      </c>
      <c r="CB32" s="968"/>
      <c r="CC32" s="968"/>
      <c r="CD32" s="968"/>
      <c r="CE32" s="968"/>
      <c r="CF32" s="968"/>
      <c r="CG32" s="968"/>
      <c r="CH32" s="968"/>
      <c r="CI32" s="968"/>
      <c r="CJ32" s="968"/>
      <c r="CK32" s="968"/>
      <c r="CL32" s="968"/>
      <c r="CM32" s="968"/>
      <c r="CN32" s="968"/>
      <c r="CO32" s="968"/>
      <c r="CP32" s="968"/>
      <c r="CQ32" s="968"/>
      <c r="CR32" s="968"/>
      <c r="CS32" s="968"/>
      <c r="CT32" s="968"/>
      <c r="CU32" s="968"/>
      <c r="CV32" s="968"/>
      <c r="CW32" s="968"/>
      <c r="CX32" s="968"/>
      <c r="CY32" s="968"/>
      <c r="CZ32" s="968"/>
    </row>
    <row r="33" s="133" customFormat="true" ht="15" customHeight="true" x14ac:dyDescent="0.2">
      <c r="A33" s="1147" t="s">
        <v>105</v>
      </c>
      <c r="B33" s="209" t="s">
        <v>49</v>
      </c>
      <c r="C33" s="892" t="s">
        <v>35</v>
      </c>
      <c r="D33" s="895" t="s">
        <v>35</v>
      </c>
      <c r="E33" s="895" t="s">
        <v>35</v>
      </c>
      <c r="F33" s="895" t="s">
        <v>35</v>
      </c>
      <c r="G33" s="898" t="s">
        <v>35</v>
      </c>
      <c r="H33" s="901" t="s">
        <v>35</v>
      </c>
      <c r="I33" s="895" t="s">
        <v>35</v>
      </c>
      <c r="J33" s="895" t="s">
        <v>35</v>
      </c>
      <c r="K33" s="895" t="s">
        <v>35</v>
      </c>
      <c r="L33" s="904" t="s">
        <v>35</v>
      </c>
      <c r="M33" s="892" t="s">
        <v>35</v>
      </c>
      <c r="N33" s="895" t="s">
        <v>35</v>
      </c>
      <c r="O33" s="895" t="s">
        <v>35</v>
      </c>
      <c r="P33" s="895" t="s">
        <v>35</v>
      </c>
      <c r="Q33" s="898" t="s">
        <v>35</v>
      </c>
      <c r="R33" s="901" t="s">
        <v>35</v>
      </c>
      <c r="S33" s="895" t="s">
        <v>35</v>
      </c>
      <c r="T33" s="895" t="s">
        <v>35</v>
      </c>
      <c r="U33" s="895" t="s">
        <v>35</v>
      </c>
      <c r="V33" s="895" t="s">
        <v>35</v>
      </c>
      <c r="W33" s="895" t="s">
        <v>35</v>
      </c>
      <c r="X33" s="895" t="s">
        <v>35</v>
      </c>
      <c r="Y33" s="895" t="s">
        <v>35</v>
      </c>
      <c r="Z33" s="895" t="s">
        <v>35</v>
      </c>
      <c r="AA33" s="904" t="s">
        <v>35</v>
      </c>
      <c r="AB33" s="966"/>
      <c r="AC33" s="966"/>
      <c r="AD33" s="966"/>
      <c r="AE33" s="966"/>
      <c r="AF33" s="966"/>
      <c r="AG33" s="966"/>
      <c r="AH33" s="966"/>
      <c r="AI33" s="966"/>
      <c r="AJ33" s="966"/>
      <c r="AK33" s="966"/>
      <c r="AL33" s="966"/>
      <c r="AM33" s="966"/>
      <c r="AN33" s="966"/>
      <c r="AO33" s="966"/>
      <c r="AP33" s="966"/>
      <c r="AQ33" s="966"/>
      <c r="AR33" s="966"/>
      <c r="AS33" s="966"/>
      <c r="AT33" s="966"/>
      <c r="AU33" s="966"/>
      <c r="AV33" s="966"/>
      <c r="AW33" s="966"/>
      <c r="AX33" s="966"/>
      <c r="AY33" s="966"/>
      <c r="AZ33" s="172"/>
      <c r="BA33" s="1165" t="s">
        <v>105</v>
      </c>
      <c r="BB33" s="262" t="s">
        <v>49</v>
      </c>
      <c r="BC33" s="908" t="s">
        <v>35</v>
      </c>
      <c r="BD33" s="912" t="s">
        <v>35</v>
      </c>
      <c r="BE33" s="912" t="s">
        <v>35</v>
      </c>
      <c r="BF33" s="912" t="s">
        <v>35</v>
      </c>
      <c r="BG33" s="917" t="s">
        <v>35</v>
      </c>
      <c r="BH33" s="908" t="s">
        <v>35</v>
      </c>
      <c r="BI33" s="912" t="s">
        <v>35</v>
      </c>
      <c r="BJ33" s="912" t="s">
        <v>35</v>
      </c>
      <c r="BK33" s="912" t="s">
        <v>35</v>
      </c>
      <c r="BL33" s="917" t="s">
        <v>35</v>
      </c>
      <c r="BM33" s="908" t="s">
        <v>35</v>
      </c>
      <c r="BN33" s="912" t="s">
        <v>35</v>
      </c>
      <c r="BO33" s="912" t="s">
        <v>35</v>
      </c>
      <c r="BP33" s="912" t="s">
        <v>35</v>
      </c>
      <c r="BQ33" s="917" t="s">
        <v>35</v>
      </c>
      <c r="BR33" s="908" t="s">
        <v>35</v>
      </c>
      <c r="BS33" s="912" t="s">
        <v>35</v>
      </c>
      <c r="BT33" s="912" t="s">
        <v>35</v>
      </c>
      <c r="BU33" s="912" t="s">
        <v>35</v>
      </c>
      <c r="BV33" s="912" t="s">
        <v>35</v>
      </c>
      <c r="BW33" s="912" t="s">
        <v>35</v>
      </c>
      <c r="BX33" s="912" t="s">
        <v>35</v>
      </c>
      <c r="BY33" s="923" t="s">
        <v>35</v>
      </c>
      <c r="BZ33" s="923" t="s">
        <v>35</v>
      </c>
      <c r="CA33" s="923" t="s">
        <v>35</v>
      </c>
      <c r="CB33" s="968"/>
      <c r="CC33" s="968"/>
      <c r="CD33" s="968"/>
      <c r="CE33" s="968"/>
      <c r="CF33" s="968"/>
      <c r="CG33" s="968"/>
      <c r="CH33" s="968"/>
      <c r="CI33" s="968"/>
      <c r="CJ33" s="968"/>
      <c r="CK33" s="968"/>
      <c r="CL33" s="968"/>
      <c r="CM33" s="968"/>
      <c r="CN33" s="968"/>
      <c r="CO33" s="968"/>
      <c r="CP33" s="968"/>
      <c r="CQ33" s="968"/>
      <c r="CR33" s="968"/>
      <c r="CS33" s="968"/>
      <c r="CT33" s="968"/>
      <c r="CU33" s="968"/>
      <c r="CV33" s="968"/>
      <c r="CW33" s="968"/>
      <c r="CX33" s="968"/>
      <c r="CY33" s="968"/>
      <c r="CZ33" s="968"/>
    </row>
    <row r="34" s="133" customFormat="true" ht="15" customHeight="true" x14ac:dyDescent="0.2">
      <c r="A34" s="1147"/>
      <c r="B34" s="209" t="s">
        <v>48</v>
      </c>
      <c r="C34" s="892" t="s">
        <v>35</v>
      </c>
      <c r="D34" s="895" t="s">
        <v>35</v>
      </c>
      <c r="E34" s="895" t="s">
        <v>35</v>
      </c>
      <c r="F34" s="895" t="s">
        <v>35</v>
      </c>
      <c r="G34" s="898" t="s">
        <v>35</v>
      </c>
      <c r="H34" s="901" t="s">
        <v>35</v>
      </c>
      <c r="I34" s="895" t="s">
        <v>35</v>
      </c>
      <c r="J34" s="895" t="s">
        <v>35</v>
      </c>
      <c r="K34" s="895" t="s">
        <v>35</v>
      </c>
      <c r="L34" s="904" t="s">
        <v>35</v>
      </c>
      <c r="M34" s="892" t="s">
        <v>35</v>
      </c>
      <c r="N34" s="895" t="s">
        <v>35</v>
      </c>
      <c r="O34" s="895" t="s">
        <v>35</v>
      </c>
      <c r="P34" s="895" t="s">
        <v>35</v>
      </c>
      <c r="Q34" s="898" t="s">
        <v>35</v>
      </c>
      <c r="R34" s="901" t="s">
        <v>35</v>
      </c>
      <c r="S34" s="895" t="s">
        <v>35</v>
      </c>
      <c r="T34" s="895" t="s">
        <v>35</v>
      </c>
      <c r="U34" s="895" t="s">
        <v>35</v>
      </c>
      <c r="V34" s="895" t="s">
        <v>35</v>
      </c>
      <c r="W34" s="895" t="s">
        <v>35</v>
      </c>
      <c r="X34" s="895" t="s">
        <v>35</v>
      </c>
      <c r="Y34" s="895" t="s">
        <v>35</v>
      </c>
      <c r="Z34" s="895" t="s">
        <v>35</v>
      </c>
      <c r="AA34" s="904" t="s">
        <v>35</v>
      </c>
      <c r="AB34" s="966"/>
      <c r="AC34" s="966"/>
      <c r="AD34" s="966"/>
      <c r="AE34" s="966"/>
      <c r="AF34" s="966"/>
      <c r="AG34" s="966"/>
      <c r="AH34" s="966"/>
      <c r="AI34" s="966"/>
      <c r="AJ34" s="966"/>
      <c r="AK34" s="966"/>
      <c r="AL34" s="966"/>
      <c r="AM34" s="966"/>
      <c r="AN34" s="966"/>
      <c r="AO34" s="966"/>
      <c r="AP34" s="966"/>
      <c r="AQ34" s="966"/>
      <c r="AR34" s="966"/>
      <c r="AS34" s="966"/>
      <c r="AT34" s="966"/>
      <c r="AU34" s="966"/>
      <c r="AV34" s="966"/>
      <c r="AW34" s="966"/>
      <c r="AX34" s="966"/>
      <c r="AY34" s="966"/>
      <c r="AZ34" s="172"/>
      <c r="BA34" s="1165"/>
      <c r="BB34" s="262" t="s">
        <v>48</v>
      </c>
      <c r="BC34" s="908" t="s">
        <v>35</v>
      </c>
      <c r="BD34" s="912" t="s">
        <v>35</v>
      </c>
      <c r="BE34" s="912" t="s">
        <v>35</v>
      </c>
      <c r="BF34" s="912" t="s">
        <v>35</v>
      </c>
      <c r="BG34" s="917" t="s">
        <v>35</v>
      </c>
      <c r="BH34" s="908" t="s">
        <v>35</v>
      </c>
      <c r="BI34" s="912" t="s">
        <v>35</v>
      </c>
      <c r="BJ34" s="912" t="s">
        <v>35</v>
      </c>
      <c r="BK34" s="912" t="s">
        <v>35</v>
      </c>
      <c r="BL34" s="917" t="s">
        <v>35</v>
      </c>
      <c r="BM34" s="908" t="s">
        <v>35</v>
      </c>
      <c r="BN34" s="912" t="s">
        <v>35</v>
      </c>
      <c r="BO34" s="912" t="s">
        <v>35</v>
      </c>
      <c r="BP34" s="912" t="s">
        <v>35</v>
      </c>
      <c r="BQ34" s="917" t="s">
        <v>35</v>
      </c>
      <c r="BR34" s="908" t="s">
        <v>35</v>
      </c>
      <c r="BS34" s="912" t="s">
        <v>35</v>
      </c>
      <c r="BT34" s="912" t="s">
        <v>35</v>
      </c>
      <c r="BU34" s="912" t="s">
        <v>35</v>
      </c>
      <c r="BV34" s="912" t="s">
        <v>35</v>
      </c>
      <c r="BW34" s="912" t="s">
        <v>35</v>
      </c>
      <c r="BX34" s="912" t="s">
        <v>35</v>
      </c>
      <c r="BY34" s="923" t="s">
        <v>35</v>
      </c>
      <c r="BZ34" s="923" t="s">
        <v>35</v>
      </c>
      <c r="CA34" s="923" t="s">
        <v>35</v>
      </c>
      <c r="CB34" s="968"/>
      <c r="CC34" s="968"/>
      <c r="CD34" s="968"/>
      <c r="CE34" s="968"/>
      <c r="CF34" s="968"/>
      <c r="CG34" s="968"/>
      <c r="CH34" s="968"/>
      <c r="CI34" s="968"/>
      <c r="CJ34" s="968"/>
      <c r="CK34" s="968"/>
      <c r="CL34" s="968"/>
      <c r="CM34" s="968"/>
      <c r="CN34" s="968"/>
      <c r="CO34" s="968"/>
      <c r="CP34" s="968"/>
      <c r="CQ34" s="968"/>
      <c r="CR34" s="968"/>
      <c r="CS34" s="968"/>
      <c r="CT34" s="968"/>
      <c r="CU34" s="968"/>
      <c r="CV34" s="968"/>
      <c r="CW34" s="968"/>
      <c r="CX34" s="968"/>
      <c r="CY34" s="968"/>
      <c r="CZ34" s="968"/>
    </row>
    <row r="35" s="138" customFormat="true" ht="15" customHeight="true" x14ac:dyDescent="0.2">
      <c r="A35" s="1147" t="s">
        <v>55</v>
      </c>
      <c r="B35" s="209" t="s">
        <v>49</v>
      </c>
      <c r="C35" s="841">
        <v>4.4321974537062099</v>
      </c>
      <c r="D35" s="842">
        <v>10.293982483420898</v>
      </c>
      <c r="E35" s="842">
        <v>19.248905539708073</v>
      </c>
      <c r="F35" s="842">
        <v>54.199232303459198</v>
      </c>
      <c r="G35" s="843">
        <v>78.815560515536291</v>
      </c>
      <c r="H35" s="844">
        <v>66.439344181067895</v>
      </c>
      <c r="I35" s="842">
        <v>77.035604445479095</v>
      </c>
      <c r="J35" s="842">
        <v>80.290454296311836</v>
      </c>
      <c r="K35" s="842">
        <v>80.717178559373053</v>
      </c>
      <c r="L35" s="845">
        <v>79.605938461609739</v>
      </c>
      <c r="M35" s="841">
        <v>3.9997886866406303</v>
      </c>
      <c r="N35" s="842">
        <v>6.4345868223097211</v>
      </c>
      <c r="O35" s="842">
        <v>11.965033713794069</v>
      </c>
      <c r="P35" s="842">
        <v>17.042971419098556</v>
      </c>
      <c r="Q35" s="843">
        <v>26.372563441100176</v>
      </c>
      <c r="R35" s="844">
        <v>99.253400919976613</v>
      </c>
      <c r="S35" s="842">
        <v>66.580796657660997</v>
      </c>
      <c r="T35" s="842">
        <v>27.513491263755242</v>
      </c>
      <c r="U35" s="842">
        <v>11.668521343232264</v>
      </c>
      <c r="V35" s="842">
        <v>29.41854610122725</v>
      </c>
      <c r="W35" s="842">
        <v>25.667456483033231</v>
      </c>
      <c r="X35" s="842">
        <v>17.48685259221195</v>
      </c>
      <c r="Y35" s="842">
        <v>9.6534077539069809</v>
      </c>
      <c r="Z35" s="842">
        <v>9.376001602138194</v>
      </c>
      <c r="AA35" s="845">
        <v>35.224014692262685</v>
      </c>
      <c r="AB35" s="276"/>
      <c r="AC35" s="276"/>
      <c r="AD35" s="276"/>
      <c r="AE35" s="276"/>
      <c r="AF35" s="276"/>
      <c r="AG35" s="276"/>
      <c r="AH35" s="276"/>
      <c r="AI35" s="276"/>
      <c r="AJ35" s="276"/>
      <c r="AK35" s="276"/>
      <c r="AL35" s="276"/>
      <c r="AM35" s="276"/>
      <c r="AN35" s="276"/>
      <c r="AO35" s="276"/>
      <c r="AP35" s="276"/>
      <c r="AQ35" s="276"/>
      <c r="AR35" s="276"/>
      <c r="AS35" s="276"/>
      <c r="AT35" s="276"/>
      <c r="AU35" s="276"/>
      <c r="AV35" s="276"/>
      <c r="AW35" s="276"/>
      <c r="AX35" s="276"/>
      <c r="AY35" s="276"/>
      <c r="AZ35" s="3"/>
      <c r="BA35" s="1165" t="s">
        <v>55</v>
      </c>
      <c r="BB35" s="262" t="s">
        <v>49</v>
      </c>
      <c r="BC35" s="908" t="s">
        <v>35</v>
      </c>
      <c r="BD35" s="912" t="s">
        <v>35</v>
      </c>
      <c r="BE35" s="912" t="s">
        <v>35</v>
      </c>
      <c r="BF35" s="912" t="s">
        <v>35</v>
      </c>
      <c r="BG35" s="917" t="s">
        <v>35</v>
      </c>
      <c r="BH35" s="908" t="s">
        <v>35</v>
      </c>
      <c r="BI35" s="912" t="s">
        <v>35</v>
      </c>
      <c r="BJ35" s="912" t="s">
        <v>35</v>
      </c>
      <c r="BK35" s="912" t="s">
        <v>35</v>
      </c>
      <c r="BL35" s="917" t="s">
        <v>35</v>
      </c>
      <c r="BM35" s="908" t="s">
        <v>35</v>
      </c>
      <c r="BN35" s="912" t="s">
        <v>35</v>
      </c>
      <c r="BO35" s="912" t="s">
        <v>35</v>
      </c>
      <c r="BP35" s="912" t="s">
        <v>35</v>
      </c>
      <c r="BQ35" s="917" t="s">
        <v>35</v>
      </c>
      <c r="BR35" s="908" t="s">
        <v>35</v>
      </c>
      <c r="BS35" s="912" t="s">
        <v>35</v>
      </c>
      <c r="BT35" s="912" t="s">
        <v>35</v>
      </c>
      <c r="BU35" s="912" t="s">
        <v>35</v>
      </c>
      <c r="BV35" s="912" t="s">
        <v>35</v>
      </c>
      <c r="BW35" s="912" t="s">
        <v>35</v>
      </c>
      <c r="BX35" s="912" t="s">
        <v>35</v>
      </c>
      <c r="BY35" s="923" t="s">
        <v>35</v>
      </c>
      <c r="BZ35" s="923" t="s">
        <v>35</v>
      </c>
      <c r="CA35" s="923" t="s">
        <v>35</v>
      </c>
      <c r="CB35" s="968"/>
      <c r="CC35" s="968"/>
      <c r="CD35" s="968"/>
      <c r="CE35" s="968"/>
      <c r="CF35" s="968"/>
      <c r="CG35" s="968"/>
      <c r="CH35" s="968"/>
      <c r="CI35" s="968"/>
      <c r="CJ35" s="968"/>
      <c r="CK35" s="968"/>
      <c r="CL35" s="968"/>
      <c r="CM35" s="968"/>
      <c r="CN35" s="968"/>
      <c r="CO35" s="968"/>
      <c r="CP35" s="968"/>
      <c r="CQ35" s="968"/>
      <c r="CR35" s="968"/>
      <c r="CS35" s="968"/>
      <c r="CT35" s="968"/>
      <c r="CU35" s="968"/>
      <c r="CV35" s="968"/>
      <c r="CW35" s="968"/>
      <c r="CX35" s="968"/>
      <c r="CY35" s="968"/>
      <c r="CZ35" s="968"/>
    </row>
    <row r="36" s="138" customFormat="true" ht="15" customHeight="true" x14ac:dyDescent="0.2">
      <c r="A36" s="1147"/>
      <c r="B36" s="209" t="s">
        <v>48</v>
      </c>
      <c r="C36" s="841">
        <v>95.567802546293791</v>
      </c>
      <c r="D36" s="842">
        <v>89.706017516579109</v>
      </c>
      <c r="E36" s="842">
        <v>80.751094460291924</v>
      </c>
      <c r="F36" s="842">
        <v>45.800767696540795</v>
      </c>
      <c r="G36" s="843">
        <v>21.184439484463716</v>
      </c>
      <c r="H36" s="844">
        <v>33.560655818932112</v>
      </c>
      <c r="I36" s="842">
        <v>22.964395554520905</v>
      </c>
      <c r="J36" s="842">
        <v>19.709545703688157</v>
      </c>
      <c r="K36" s="842">
        <v>19.282821440626947</v>
      </c>
      <c r="L36" s="845">
        <v>20.394061538390265</v>
      </c>
      <c r="M36" s="841">
        <v>96.000211313359372</v>
      </c>
      <c r="N36" s="842">
        <v>93.565413177690289</v>
      </c>
      <c r="O36" s="842">
        <v>88.034966286205929</v>
      </c>
      <c r="P36" s="842">
        <v>82.957028580901451</v>
      </c>
      <c r="Q36" s="843">
        <v>73.627436558899817</v>
      </c>
      <c r="R36" s="844">
        <v>0.74659908002339348</v>
      </c>
      <c r="S36" s="842">
        <v>33.419203342339003</v>
      </c>
      <c r="T36" s="842">
        <v>72.486508736244758</v>
      </c>
      <c r="U36" s="842">
        <v>88.331478656767743</v>
      </c>
      <c r="V36" s="842">
        <v>70.58145389877275</v>
      </c>
      <c r="W36" s="842">
        <v>74.332543516966766</v>
      </c>
      <c r="X36" s="842">
        <v>82.513147407788054</v>
      </c>
      <c r="Y36" s="842">
        <v>90.34659224609301</v>
      </c>
      <c r="Z36" s="842">
        <v>90.623998397861811</v>
      </c>
      <c r="AA36" s="845">
        <v>64.775985307737315</v>
      </c>
      <c r="AB36" s="276"/>
      <c r="AC36" s="276"/>
      <c r="AD36" s="276"/>
      <c r="AE36" s="276"/>
      <c r="AF36" s="276"/>
      <c r="AG36" s="276"/>
      <c r="AH36" s="276"/>
      <c r="AI36" s="276"/>
      <c r="AJ36" s="276"/>
      <c r="AK36" s="276"/>
      <c r="AL36" s="276"/>
      <c r="AM36" s="276"/>
      <c r="AN36" s="276"/>
      <c r="AO36" s="276"/>
      <c r="AP36" s="276"/>
      <c r="AQ36" s="276"/>
      <c r="AR36" s="276"/>
      <c r="AS36" s="276"/>
      <c r="AT36" s="276"/>
      <c r="AU36" s="276"/>
      <c r="AV36" s="276"/>
      <c r="AW36" s="276"/>
      <c r="AX36" s="276"/>
      <c r="AY36" s="276"/>
      <c r="AZ36" s="3"/>
      <c r="BA36" s="1165"/>
      <c r="BB36" s="262" t="s">
        <v>48</v>
      </c>
      <c r="BC36" s="908" t="s">
        <v>35</v>
      </c>
      <c r="BD36" s="912" t="s">
        <v>35</v>
      </c>
      <c r="BE36" s="912" t="s">
        <v>35</v>
      </c>
      <c r="BF36" s="912" t="s">
        <v>35</v>
      </c>
      <c r="BG36" s="917" t="s">
        <v>35</v>
      </c>
      <c r="BH36" s="908" t="s">
        <v>35</v>
      </c>
      <c r="BI36" s="912" t="s">
        <v>35</v>
      </c>
      <c r="BJ36" s="912" t="s">
        <v>35</v>
      </c>
      <c r="BK36" s="912" t="s">
        <v>35</v>
      </c>
      <c r="BL36" s="917" t="s">
        <v>35</v>
      </c>
      <c r="BM36" s="908" t="s">
        <v>35</v>
      </c>
      <c r="BN36" s="912" t="s">
        <v>35</v>
      </c>
      <c r="BO36" s="912" t="s">
        <v>35</v>
      </c>
      <c r="BP36" s="912" t="s">
        <v>35</v>
      </c>
      <c r="BQ36" s="917" t="s">
        <v>35</v>
      </c>
      <c r="BR36" s="908" t="s">
        <v>35</v>
      </c>
      <c r="BS36" s="912" t="s">
        <v>35</v>
      </c>
      <c r="BT36" s="912" t="s">
        <v>35</v>
      </c>
      <c r="BU36" s="912" t="s">
        <v>35</v>
      </c>
      <c r="BV36" s="912" t="s">
        <v>35</v>
      </c>
      <c r="BW36" s="912" t="s">
        <v>35</v>
      </c>
      <c r="BX36" s="912" t="s">
        <v>35</v>
      </c>
      <c r="BY36" s="923" t="s">
        <v>35</v>
      </c>
      <c r="BZ36" s="923" t="s">
        <v>35</v>
      </c>
      <c r="CA36" s="923" t="s">
        <v>35</v>
      </c>
      <c r="CB36" s="968"/>
      <c r="CC36" s="968"/>
      <c r="CD36" s="968"/>
      <c r="CE36" s="968"/>
      <c r="CF36" s="968"/>
      <c r="CG36" s="968"/>
      <c r="CH36" s="968"/>
      <c r="CI36" s="968"/>
      <c r="CJ36" s="968"/>
      <c r="CK36" s="968"/>
      <c r="CL36" s="968"/>
      <c r="CM36" s="968"/>
      <c r="CN36" s="968"/>
      <c r="CO36" s="968"/>
      <c r="CP36" s="968"/>
      <c r="CQ36" s="968"/>
      <c r="CR36" s="968"/>
      <c r="CS36" s="968"/>
      <c r="CT36" s="968"/>
      <c r="CU36" s="968"/>
      <c r="CV36" s="968"/>
      <c r="CW36" s="968"/>
      <c r="CX36" s="968"/>
      <c r="CY36" s="968"/>
      <c r="CZ36" s="968"/>
    </row>
    <row r="37" s="138" customFormat="true" ht="15" customHeight="true" x14ac:dyDescent="0.2">
      <c r="A37" s="1147" t="s">
        <v>156</v>
      </c>
      <c r="B37" s="209" t="s">
        <v>49</v>
      </c>
      <c r="C37" s="841">
        <v>3.7170497252927523</v>
      </c>
      <c r="D37" s="842">
        <v>11.997660900582442</v>
      </c>
      <c r="E37" s="842">
        <v>22.101688133196522</v>
      </c>
      <c r="F37" s="842">
        <v>60.409626747019864</v>
      </c>
      <c r="G37" s="843">
        <v>79.858426445239346</v>
      </c>
      <c r="H37" s="844">
        <v>69.253253968131332</v>
      </c>
      <c r="I37" s="842">
        <v>78.144394153720228</v>
      </c>
      <c r="J37" s="842">
        <v>81.254130052491462</v>
      </c>
      <c r="K37" s="842">
        <v>80.861581543367549</v>
      </c>
      <c r="L37" s="845">
        <v>80.651179681772078</v>
      </c>
      <c r="M37" s="841">
        <v>3.4840128666258527</v>
      </c>
      <c r="N37" s="842">
        <v>5.8878286910928859</v>
      </c>
      <c r="O37" s="842">
        <v>14.046035612437791</v>
      </c>
      <c r="P37" s="842">
        <v>19.461549651911429</v>
      </c>
      <c r="Q37" s="843">
        <v>30.844529148125421</v>
      </c>
      <c r="R37" s="844">
        <v>99.253400919976613</v>
      </c>
      <c r="S37" s="842">
        <v>67.747614668449316</v>
      </c>
      <c r="T37" s="842">
        <v>33.678379879303364</v>
      </c>
      <c r="U37" s="842">
        <v>17.357952554524562</v>
      </c>
      <c r="V37" s="842">
        <v>35.86356200914733</v>
      </c>
      <c r="W37" s="842">
        <v>33.874458585484582</v>
      </c>
      <c r="X37" s="842">
        <v>26.875982381905999</v>
      </c>
      <c r="Y37" s="842">
        <v>12.007482015589915</v>
      </c>
      <c r="Z37" s="842">
        <v>13.968426464216208</v>
      </c>
      <c r="AA37" s="845">
        <v>45.126210135589325</v>
      </c>
      <c r="AB37" s="276"/>
      <c r="AC37" s="276"/>
      <c r="AD37" s="276"/>
      <c r="AE37" s="276"/>
      <c r="AF37" s="276"/>
      <c r="AG37" s="276"/>
      <c r="AH37" s="276"/>
      <c r="AI37" s="276"/>
      <c r="AJ37" s="276"/>
      <c r="AK37" s="276"/>
      <c r="AL37" s="276"/>
      <c r="AM37" s="276"/>
      <c r="AN37" s="276"/>
      <c r="AO37" s="276"/>
      <c r="AP37" s="276"/>
      <c r="AQ37" s="276"/>
      <c r="AR37" s="276"/>
      <c r="AS37" s="276"/>
      <c r="AT37" s="276"/>
      <c r="AU37" s="276"/>
      <c r="AV37" s="276"/>
      <c r="AW37" s="276"/>
      <c r="AX37" s="276"/>
      <c r="AY37" s="276"/>
      <c r="AZ37" s="3"/>
      <c r="BA37" s="1165" t="s">
        <v>126</v>
      </c>
      <c r="BB37" s="262" t="s">
        <v>49</v>
      </c>
      <c r="BC37" s="908" t="s">
        <v>35</v>
      </c>
      <c r="BD37" s="912" t="s">
        <v>35</v>
      </c>
      <c r="BE37" s="912" t="s">
        <v>35</v>
      </c>
      <c r="BF37" s="912" t="s">
        <v>35</v>
      </c>
      <c r="BG37" s="917" t="s">
        <v>35</v>
      </c>
      <c r="BH37" s="908" t="s">
        <v>35</v>
      </c>
      <c r="BI37" s="912" t="s">
        <v>35</v>
      </c>
      <c r="BJ37" s="912" t="s">
        <v>35</v>
      </c>
      <c r="BK37" s="912" t="s">
        <v>35</v>
      </c>
      <c r="BL37" s="917" t="s">
        <v>35</v>
      </c>
      <c r="BM37" s="908" t="s">
        <v>35</v>
      </c>
      <c r="BN37" s="912" t="s">
        <v>35</v>
      </c>
      <c r="BO37" s="912" t="s">
        <v>35</v>
      </c>
      <c r="BP37" s="912" t="s">
        <v>35</v>
      </c>
      <c r="BQ37" s="917" t="s">
        <v>35</v>
      </c>
      <c r="BR37" s="908" t="s">
        <v>35</v>
      </c>
      <c r="BS37" s="912" t="s">
        <v>35</v>
      </c>
      <c r="BT37" s="912" t="s">
        <v>35</v>
      </c>
      <c r="BU37" s="912" t="s">
        <v>35</v>
      </c>
      <c r="BV37" s="912" t="s">
        <v>35</v>
      </c>
      <c r="BW37" s="912" t="s">
        <v>35</v>
      </c>
      <c r="BX37" s="912" t="s">
        <v>35</v>
      </c>
      <c r="BY37" s="923" t="s">
        <v>35</v>
      </c>
      <c r="BZ37" s="923" t="s">
        <v>35</v>
      </c>
      <c r="CA37" s="923" t="s">
        <v>35</v>
      </c>
      <c r="CB37" s="968"/>
      <c r="CC37" s="968"/>
      <c r="CD37" s="968"/>
      <c r="CE37" s="968"/>
      <c r="CF37" s="968"/>
      <c r="CG37" s="968"/>
      <c r="CH37" s="968"/>
      <c r="CI37" s="968"/>
      <c r="CJ37" s="968"/>
      <c r="CK37" s="968"/>
      <c r="CL37" s="968"/>
      <c r="CM37" s="968"/>
      <c r="CN37" s="968"/>
      <c r="CO37" s="968"/>
      <c r="CP37" s="968"/>
      <c r="CQ37" s="968"/>
      <c r="CR37" s="968"/>
      <c r="CS37" s="968"/>
      <c r="CT37" s="968"/>
      <c r="CU37" s="968"/>
      <c r="CV37" s="968"/>
      <c r="CW37" s="968"/>
      <c r="CX37" s="968"/>
      <c r="CY37" s="968"/>
      <c r="CZ37" s="968"/>
    </row>
    <row r="38" s="138" customFormat="true" ht="15" customHeight="true" x14ac:dyDescent="0.2">
      <c r="A38" s="1147"/>
      <c r="B38" s="209" t="s">
        <v>48</v>
      </c>
      <c r="C38" s="841">
        <v>96.282950274707247</v>
      </c>
      <c r="D38" s="842">
        <v>88.002339099417554</v>
      </c>
      <c r="E38" s="842">
        <v>77.898311866803482</v>
      </c>
      <c r="F38" s="842">
        <v>39.590373252980129</v>
      </c>
      <c r="G38" s="843">
        <v>20.141573554760654</v>
      </c>
      <c r="H38" s="844">
        <v>30.746746031868668</v>
      </c>
      <c r="I38" s="842">
        <v>21.855605846279765</v>
      </c>
      <c r="J38" s="842">
        <v>18.745869947508524</v>
      </c>
      <c r="K38" s="842">
        <v>19.138418456632454</v>
      </c>
      <c r="L38" s="845">
        <v>19.348820318227922</v>
      </c>
      <c r="M38" s="841">
        <v>96.515987133374153</v>
      </c>
      <c r="N38" s="842">
        <v>94.112171308907108</v>
      </c>
      <c r="O38" s="842">
        <v>85.953964387562209</v>
      </c>
      <c r="P38" s="842">
        <v>80.538450348088574</v>
      </c>
      <c r="Q38" s="843">
        <v>69.155470851874583</v>
      </c>
      <c r="R38" s="844">
        <v>0.74659908002339348</v>
      </c>
      <c r="S38" s="842">
        <v>32.252385331550677</v>
      </c>
      <c r="T38" s="842">
        <v>66.321620120696636</v>
      </c>
      <c r="U38" s="842">
        <v>82.642047445475441</v>
      </c>
      <c r="V38" s="842">
        <v>64.13643799085267</v>
      </c>
      <c r="W38" s="842">
        <v>66.125541414515425</v>
      </c>
      <c r="X38" s="842">
        <v>73.124017618094001</v>
      </c>
      <c r="Y38" s="842">
        <v>87.992517984410085</v>
      </c>
      <c r="Z38" s="842">
        <v>86.031573535783792</v>
      </c>
      <c r="AA38" s="845">
        <v>54.873789864410682</v>
      </c>
      <c r="AB38" s="276"/>
      <c r="AC38" s="276"/>
      <c r="AD38" s="276"/>
      <c r="AE38" s="276"/>
      <c r="AF38" s="276"/>
      <c r="AG38" s="276"/>
      <c r="AH38" s="276"/>
      <c r="AI38" s="276"/>
      <c r="AJ38" s="276"/>
      <c r="AK38" s="276"/>
      <c r="AL38" s="276"/>
      <c r="AM38" s="276"/>
      <c r="AN38" s="276"/>
      <c r="AO38" s="276"/>
      <c r="AP38" s="276"/>
      <c r="AQ38" s="276"/>
      <c r="AR38" s="276"/>
      <c r="AS38" s="276"/>
      <c r="AT38" s="276"/>
      <c r="AU38" s="276"/>
      <c r="AV38" s="276"/>
      <c r="AW38" s="276"/>
      <c r="AX38" s="276"/>
      <c r="AY38" s="276"/>
      <c r="AZ38" s="3"/>
      <c r="BA38" s="1165"/>
      <c r="BB38" s="262" t="s">
        <v>48</v>
      </c>
      <c r="BC38" s="908" t="s">
        <v>35</v>
      </c>
      <c r="BD38" s="912" t="s">
        <v>35</v>
      </c>
      <c r="BE38" s="912" t="s">
        <v>35</v>
      </c>
      <c r="BF38" s="912" t="s">
        <v>35</v>
      </c>
      <c r="BG38" s="917" t="s">
        <v>35</v>
      </c>
      <c r="BH38" s="908" t="s">
        <v>35</v>
      </c>
      <c r="BI38" s="912" t="s">
        <v>35</v>
      </c>
      <c r="BJ38" s="912" t="s">
        <v>35</v>
      </c>
      <c r="BK38" s="912" t="s">
        <v>35</v>
      </c>
      <c r="BL38" s="917" t="s">
        <v>35</v>
      </c>
      <c r="BM38" s="908" t="s">
        <v>35</v>
      </c>
      <c r="BN38" s="912" t="s">
        <v>35</v>
      </c>
      <c r="BO38" s="912" t="s">
        <v>35</v>
      </c>
      <c r="BP38" s="912" t="s">
        <v>35</v>
      </c>
      <c r="BQ38" s="917" t="s">
        <v>35</v>
      </c>
      <c r="BR38" s="908" t="s">
        <v>35</v>
      </c>
      <c r="BS38" s="912" t="s">
        <v>35</v>
      </c>
      <c r="BT38" s="912" t="s">
        <v>35</v>
      </c>
      <c r="BU38" s="912" t="s">
        <v>35</v>
      </c>
      <c r="BV38" s="912" t="s">
        <v>35</v>
      </c>
      <c r="BW38" s="912" t="s">
        <v>35</v>
      </c>
      <c r="BX38" s="912" t="s">
        <v>35</v>
      </c>
      <c r="BY38" s="923" t="s">
        <v>35</v>
      </c>
      <c r="BZ38" s="923" t="s">
        <v>35</v>
      </c>
      <c r="CA38" s="923" t="s">
        <v>35</v>
      </c>
      <c r="CB38" s="968"/>
      <c r="CC38" s="968"/>
      <c r="CD38" s="968"/>
      <c r="CE38" s="968"/>
      <c r="CF38" s="968"/>
      <c r="CG38" s="968"/>
      <c r="CH38" s="968"/>
      <c r="CI38" s="968"/>
      <c r="CJ38" s="968"/>
      <c r="CK38" s="968"/>
      <c r="CL38" s="968"/>
      <c r="CM38" s="968"/>
      <c r="CN38" s="968"/>
      <c r="CO38" s="968"/>
      <c r="CP38" s="968"/>
      <c r="CQ38" s="968"/>
      <c r="CR38" s="968"/>
      <c r="CS38" s="968"/>
      <c r="CT38" s="968"/>
      <c r="CU38" s="968"/>
      <c r="CV38" s="968"/>
      <c r="CW38" s="968"/>
      <c r="CX38" s="968"/>
      <c r="CY38" s="968"/>
      <c r="CZ38" s="968"/>
    </row>
    <row r="39" s="133" customFormat="true" ht="15" customHeight="true" x14ac:dyDescent="0.2">
      <c r="A39" s="1147" t="s">
        <v>123</v>
      </c>
      <c r="B39" s="209" t="s">
        <v>49</v>
      </c>
      <c r="C39" s="892" t="s">
        <v>35</v>
      </c>
      <c r="D39" s="895" t="s">
        <v>35</v>
      </c>
      <c r="E39" s="895" t="s">
        <v>35</v>
      </c>
      <c r="F39" s="895" t="s">
        <v>35</v>
      </c>
      <c r="G39" s="898" t="s">
        <v>35</v>
      </c>
      <c r="H39" s="901" t="s">
        <v>35</v>
      </c>
      <c r="I39" s="895" t="s">
        <v>35</v>
      </c>
      <c r="J39" s="895" t="s">
        <v>35</v>
      </c>
      <c r="K39" s="895" t="s">
        <v>35</v>
      </c>
      <c r="L39" s="904" t="s">
        <v>35</v>
      </c>
      <c r="M39" s="892" t="s">
        <v>35</v>
      </c>
      <c r="N39" s="895" t="s">
        <v>35</v>
      </c>
      <c r="O39" s="895" t="s">
        <v>35</v>
      </c>
      <c r="P39" s="895" t="s">
        <v>35</v>
      </c>
      <c r="Q39" s="898" t="s">
        <v>35</v>
      </c>
      <c r="R39" s="901" t="s">
        <v>35</v>
      </c>
      <c r="S39" s="895" t="s">
        <v>35</v>
      </c>
      <c r="T39" s="895" t="s">
        <v>35</v>
      </c>
      <c r="U39" s="895" t="s">
        <v>35</v>
      </c>
      <c r="V39" s="895" t="s">
        <v>35</v>
      </c>
      <c r="W39" s="895" t="s">
        <v>35</v>
      </c>
      <c r="X39" s="895" t="s">
        <v>35</v>
      </c>
      <c r="Y39" s="895" t="s">
        <v>35</v>
      </c>
      <c r="Z39" s="895" t="s">
        <v>35</v>
      </c>
      <c r="AA39" s="904" t="s">
        <v>35</v>
      </c>
      <c r="AB39" s="966"/>
      <c r="AC39" s="966"/>
      <c r="AD39" s="966"/>
      <c r="AE39" s="966"/>
      <c r="AF39" s="966"/>
      <c r="AG39" s="966"/>
      <c r="AH39" s="966"/>
      <c r="AI39" s="966"/>
      <c r="AJ39" s="966"/>
      <c r="AK39" s="966"/>
      <c r="AL39" s="966"/>
      <c r="AM39" s="966"/>
      <c r="AN39" s="966"/>
      <c r="AO39" s="966"/>
      <c r="AP39" s="966"/>
      <c r="AQ39" s="966"/>
      <c r="AR39" s="966"/>
      <c r="AS39" s="966"/>
      <c r="AT39" s="966"/>
      <c r="AU39" s="966"/>
      <c r="AV39" s="966"/>
      <c r="AW39" s="966"/>
      <c r="AX39" s="966"/>
      <c r="AY39" s="966"/>
      <c r="AZ39" s="172"/>
      <c r="BA39" s="1165" t="s">
        <v>123</v>
      </c>
      <c r="BB39" s="262" t="s">
        <v>49</v>
      </c>
      <c r="BC39" s="908" t="s">
        <v>35</v>
      </c>
      <c r="BD39" s="912" t="s">
        <v>35</v>
      </c>
      <c r="BE39" s="912" t="s">
        <v>35</v>
      </c>
      <c r="BF39" s="912" t="s">
        <v>35</v>
      </c>
      <c r="BG39" s="917" t="s">
        <v>35</v>
      </c>
      <c r="BH39" s="908" t="s">
        <v>35</v>
      </c>
      <c r="BI39" s="912" t="s">
        <v>35</v>
      </c>
      <c r="BJ39" s="912" t="s">
        <v>35</v>
      </c>
      <c r="BK39" s="912" t="s">
        <v>35</v>
      </c>
      <c r="BL39" s="917" t="s">
        <v>35</v>
      </c>
      <c r="BM39" s="908" t="s">
        <v>35</v>
      </c>
      <c r="BN39" s="912" t="s">
        <v>35</v>
      </c>
      <c r="BO39" s="912" t="s">
        <v>35</v>
      </c>
      <c r="BP39" s="912" t="s">
        <v>35</v>
      </c>
      <c r="BQ39" s="917" t="s">
        <v>35</v>
      </c>
      <c r="BR39" s="908" t="s">
        <v>35</v>
      </c>
      <c r="BS39" s="912" t="s">
        <v>35</v>
      </c>
      <c r="BT39" s="912" t="s">
        <v>35</v>
      </c>
      <c r="BU39" s="912" t="s">
        <v>35</v>
      </c>
      <c r="BV39" s="912" t="s">
        <v>35</v>
      </c>
      <c r="BW39" s="912" t="s">
        <v>35</v>
      </c>
      <c r="BX39" s="912" t="s">
        <v>35</v>
      </c>
      <c r="BY39" s="923" t="s">
        <v>35</v>
      </c>
      <c r="BZ39" s="923" t="s">
        <v>35</v>
      </c>
      <c r="CA39" s="923" t="s">
        <v>35</v>
      </c>
      <c r="CB39" s="968"/>
      <c r="CC39" s="968"/>
      <c r="CD39" s="968"/>
      <c r="CE39" s="968"/>
      <c r="CF39" s="968"/>
      <c r="CG39" s="968"/>
      <c r="CH39" s="968"/>
      <c r="CI39" s="968"/>
      <c r="CJ39" s="968"/>
      <c r="CK39" s="968"/>
      <c r="CL39" s="968"/>
      <c r="CM39" s="968"/>
      <c r="CN39" s="968"/>
      <c r="CO39" s="968"/>
      <c r="CP39" s="968"/>
      <c r="CQ39" s="968"/>
      <c r="CR39" s="968"/>
      <c r="CS39" s="968"/>
      <c r="CT39" s="968"/>
      <c r="CU39" s="968"/>
      <c r="CV39" s="968"/>
      <c r="CW39" s="968"/>
      <c r="CX39" s="968"/>
      <c r="CY39" s="968"/>
      <c r="CZ39" s="968"/>
    </row>
    <row r="40" s="133" customFormat="true" ht="15" customHeight="true" x14ac:dyDescent="0.2">
      <c r="A40" s="1147"/>
      <c r="B40" s="209" t="s">
        <v>48</v>
      </c>
      <c r="C40" s="892" t="s">
        <v>35</v>
      </c>
      <c r="D40" s="895" t="s">
        <v>35</v>
      </c>
      <c r="E40" s="895" t="s">
        <v>35</v>
      </c>
      <c r="F40" s="895" t="s">
        <v>35</v>
      </c>
      <c r="G40" s="898" t="s">
        <v>35</v>
      </c>
      <c r="H40" s="901" t="s">
        <v>35</v>
      </c>
      <c r="I40" s="895" t="s">
        <v>35</v>
      </c>
      <c r="J40" s="895" t="s">
        <v>35</v>
      </c>
      <c r="K40" s="895" t="s">
        <v>35</v>
      </c>
      <c r="L40" s="904" t="s">
        <v>35</v>
      </c>
      <c r="M40" s="892" t="s">
        <v>35</v>
      </c>
      <c r="N40" s="895" t="s">
        <v>35</v>
      </c>
      <c r="O40" s="895" t="s">
        <v>35</v>
      </c>
      <c r="P40" s="895" t="s">
        <v>35</v>
      </c>
      <c r="Q40" s="898" t="s">
        <v>35</v>
      </c>
      <c r="R40" s="901" t="s">
        <v>35</v>
      </c>
      <c r="S40" s="895" t="s">
        <v>35</v>
      </c>
      <c r="T40" s="895" t="s">
        <v>35</v>
      </c>
      <c r="U40" s="895" t="s">
        <v>35</v>
      </c>
      <c r="V40" s="895" t="s">
        <v>35</v>
      </c>
      <c r="W40" s="895" t="s">
        <v>35</v>
      </c>
      <c r="X40" s="895" t="s">
        <v>35</v>
      </c>
      <c r="Y40" s="895" t="s">
        <v>35</v>
      </c>
      <c r="Z40" s="895" t="s">
        <v>35</v>
      </c>
      <c r="AA40" s="904" t="s">
        <v>35</v>
      </c>
      <c r="AB40" s="966"/>
      <c r="AC40" s="966"/>
      <c r="AD40" s="966"/>
      <c r="AE40" s="966"/>
      <c r="AF40" s="966"/>
      <c r="AG40" s="966"/>
      <c r="AH40" s="966"/>
      <c r="AI40" s="966"/>
      <c r="AJ40" s="966"/>
      <c r="AK40" s="966"/>
      <c r="AL40" s="966"/>
      <c r="AM40" s="966"/>
      <c r="AN40" s="966"/>
      <c r="AO40" s="966"/>
      <c r="AP40" s="966"/>
      <c r="AQ40" s="966"/>
      <c r="AR40" s="966"/>
      <c r="AS40" s="966"/>
      <c r="AT40" s="966"/>
      <c r="AU40" s="966"/>
      <c r="AV40" s="966"/>
      <c r="AW40" s="966"/>
      <c r="AX40" s="966"/>
      <c r="AY40" s="966"/>
      <c r="AZ40" s="172"/>
      <c r="BA40" s="1165"/>
      <c r="BB40" s="262" t="s">
        <v>48</v>
      </c>
      <c r="BC40" s="908" t="s">
        <v>35</v>
      </c>
      <c r="BD40" s="912" t="s">
        <v>35</v>
      </c>
      <c r="BE40" s="912" t="s">
        <v>35</v>
      </c>
      <c r="BF40" s="912" t="s">
        <v>35</v>
      </c>
      <c r="BG40" s="917" t="s">
        <v>35</v>
      </c>
      <c r="BH40" s="908" t="s">
        <v>35</v>
      </c>
      <c r="BI40" s="912" t="s">
        <v>35</v>
      </c>
      <c r="BJ40" s="912" t="s">
        <v>35</v>
      </c>
      <c r="BK40" s="912" t="s">
        <v>35</v>
      </c>
      <c r="BL40" s="917" t="s">
        <v>35</v>
      </c>
      <c r="BM40" s="908" t="s">
        <v>35</v>
      </c>
      <c r="BN40" s="912" t="s">
        <v>35</v>
      </c>
      <c r="BO40" s="912" t="s">
        <v>35</v>
      </c>
      <c r="BP40" s="912" t="s">
        <v>35</v>
      </c>
      <c r="BQ40" s="917" t="s">
        <v>35</v>
      </c>
      <c r="BR40" s="908" t="s">
        <v>35</v>
      </c>
      <c r="BS40" s="912" t="s">
        <v>35</v>
      </c>
      <c r="BT40" s="912" t="s">
        <v>35</v>
      </c>
      <c r="BU40" s="912" t="s">
        <v>35</v>
      </c>
      <c r="BV40" s="912" t="s">
        <v>35</v>
      </c>
      <c r="BW40" s="912" t="s">
        <v>35</v>
      </c>
      <c r="BX40" s="912" t="s">
        <v>35</v>
      </c>
      <c r="BY40" s="923" t="s">
        <v>35</v>
      </c>
      <c r="BZ40" s="923" t="s">
        <v>35</v>
      </c>
      <c r="CA40" s="923" t="s">
        <v>35</v>
      </c>
      <c r="CB40" s="968"/>
      <c r="CC40" s="968"/>
      <c r="CD40" s="968"/>
      <c r="CE40" s="968"/>
      <c r="CF40" s="968"/>
      <c r="CG40" s="968"/>
      <c r="CH40" s="968"/>
      <c r="CI40" s="968"/>
      <c r="CJ40" s="968"/>
      <c r="CK40" s="968"/>
      <c r="CL40" s="968"/>
      <c r="CM40" s="968"/>
      <c r="CN40" s="968"/>
      <c r="CO40" s="968"/>
      <c r="CP40" s="968"/>
      <c r="CQ40" s="968"/>
      <c r="CR40" s="968"/>
      <c r="CS40" s="968"/>
      <c r="CT40" s="968"/>
      <c r="CU40" s="968"/>
      <c r="CV40" s="968"/>
      <c r="CW40" s="968"/>
      <c r="CX40" s="968"/>
      <c r="CY40" s="968"/>
      <c r="CZ40" s="968"/>
    </row>
    <row r="41" s="138" customFormat="true" ht="15" customHeight="true" x14ac:dyDescent="0.2">
      <c r="A41" s="1147" t="s">
        <v>56</v>
      </c>
      <c r="B41" s="209" t="s">
        <v>49</v>
      </c>
      <c r="C41" s="841">
        <v>26.036686570813849</v>
      </c>
      <c r="D41" s="842">
        <v>21.802489572183205</v>
      </c>
      <c r="E41" s="842">
        <v>16.067833956921191</v>
      </c>
      <c r="F41" s="842">
        <v>9.1105808860569724</v>
      </c>
      <c r="G41" s="843">
        <v>3.8041753113863574</v>
      </c>
      <c r="H41" s="844">
        <v>5.3481307583520117</v>
      </c>
      <c r="I41" s="842">
        <v>3.0056234683583707</v>
      </c>
      <c r="J41" s="842">
        <v>3.12044739943823</v>
      </c>
      <c r="K41" s="842">
        <v>3.3739130389918763</v>
      </c>
      <c r="L41" s="845">
        <v>2.9111456038576584</v>
      </c>
      <c r="M41" s="841">
        <v>25.841968162549495</v>
      </c>
      <c r="N41" s="842">
        <v>25.860023794564039</v>
      </c>
      <c r="O41" s="842">
        <v>19.747289690764852</v>
      </c>
      <c r="P41" s="842">
        <v>16.439718679675551</v>
      </c>
      <c r="Q41" s="843">
        <v>16.077708165028675</v>
      </c>
      <c r="R41" s="844">
        <v>0</v>
      </c>
      <c r="S41" s="842">
        <v>5.7838697061320676</v>
      </c>
      <c r="T41" s="842">
        <v>11.966209022765055</v>
      </c>
      <c r="U41" s="842">
        <v>24.199550563520685</v>
      </c>
      <c r="V41" s="842">
        <v>7.7782198078044189</v>
      </c>
      <c r="W41" s="842">
        <v>11.178484241558696</v>
      </c>
      <c r="X41" s="842">
        <v>18.3046745842265</v>
      </c>
      <c r="Y41" s="842">
        <v>28.325819041823273</v>
      </c>
      <c r="Z41" s="842">
        <v>28.997896056124763</v>
      </c>
      <c r="AA41" s="845">
        <v>24.506649541482734</v>
      </c>
      <c r="AB41" s="276"/>
      <c r="AC41" s="276"/>
      <c r="AD41" s="276"/>
      <c r="AE41" s="276"/>
      <c r="AF41" s="276"/>
      <c r="AG41" s="276"/>
      <c r="AH41" s="276"/>
      <c r="AI41" s="276"/>
      <c r="AJ41" s="276"/>
      <c r="AK41" s="276"/>
      <c r="AL41" s="276"/>
      <c r="AM41" s="276"/>
      <c r="AN41" s="276"/>
      <c r="AO41" s="276"/>
      <c r="AP41" s="276"/>
      <c r="AQ41" s="276"/>
      <c r="AR41" s="276"/>
      <c r="AS41" s="276"/>
      <c r="AT41" s="276"/>
      <c r="AU41" s="276"/>
      <c r="AV41" s="276"/>
      <c r="AW41" s="276"/>
      <c r="AX41" s="276"/>
      <c r="AY41" s="276"/>
      <c r="AZ41" s="3"/>
      <c r="BA41" s="1165" t="s">
        <v>56</v>
      </c>
      <c r="BB41" s="262" t="s">
        <v>49</v>
      </c>
      <c r="BC41" s="908" t="s">
        <v>35</v>
      </c>
      <c r="BD41" s="912" t="s">
        <v>35</v>
      </c>
      <c r="BE41" s="912" t="s">
        <v>35</v>
      </c>
      <c r="BF41" s="912" t="s">
        <v>35</v>
      </c>
      <c r="BG41" s="917" t="s">
        <v>35</v>
      </c>
      <c r="BH41" s="908" t="s">
        <v>35</v>
      </c>
      <c r="BI41" s="912" t="s">
        <v>35</v>
      </c>
      <c r="BJ41" s="912" t="s">
        <v>35</v>
      </c>
      <c r="BK41" s="912" t="s">
        <v>35</v>
      </c>
      <c r="BL41" s="917" t="s">
        <v>35</v>
      </c>
      <c r="BM41" s="908" t="s">
        <v>35</v>
      </c>
      <c r="BN41" s="912" t="s">
        <v>35</v>
      </c>
      <c r="BO41" s="912" t="s">
        <v>35</v>
      </c>
      <c r="BP41" s="912" t="s">
        <v>35</v>
      </c>
      <c r="BQ41" s="917" t="s">
        <v>35</v>
      </c>
      <c r="BR41" s="908" t="s">
        <v>35</v>
      </c>
      <c r="BS41" s="912" t="s">
        <v>35</v>
      </c>
      <c r="BT41" s="912" t="s">
        <v>35</v>
      </c>
      <c r="BU41" s="912" t="s">
        <v>35</v>
      </c>
      <c r="BV41" s="912" t="s">
        <v>35</v>
      </c>
      <c r="BW41" s="912" t="s">
        <v>35</v>
      </c>
      <c r="BX41" s="912" t="s">
        <v>35</v>
      </c>
      <c r="BY41" s="923" t="s">
        <v>35</v>
      </c>
      <c r="BZ41" s="923" t="s">
        <v>35</v>
      </c>
      <c r="CA41" s="923" t="s">
        <v>35</v>
      </c>
      <c r="CB41" s="968"/>
      <c r="CC41" s="968"/>
      <c r="CD41" s="968"/>
      <c r="CE41" s="968"/>
      <c r="CF41" s="968"/>
      <c r="CG41" s="968"/>
      <c r="CH41" s="968"/>
      <c r="CI41" s="968"/>
      <c r="CJ41" s="968"/>
      <c r="CK41" s="968"/>
      <c r="CL41" s="968"/>
      <c r="CM41" s="968"/>
      <c r="CN41" s="968"/>
      <c r="CO41" s="968"/>
      <c r="CP41" s="968"/>
      <c r="CQ41" s="968"/>
      <c r="CR41" s="968"/>
      <c r="CS41" s="968"/>
      <c r="CT41" s="968"/>
      <c r="CU41" s="968"/>
      <c r="CV41" s="968"/>
      <c r="CW41" s="968"/>
      <c r="CX41" s="968"/>
      <c r="CY41" s="968"/>
      <c r="CZ41" s="968"/>
    </row>
    <row r="42" s="138" customFormat="true" ht="15" customHeight="true" x14ac:dyDescent="0.2">
      <c r="A42" s="1147"/>
      <c r="B42" s="209" t="s">
        <v>48</v>
      </c>
      <c r="C42" s="841">
        <v>73.963313429186144</v>
      </c>
      <c r="D42" s="842">
        <v>78.197510427816795</v>
      </c>
      <c r="E42" s="842">
        <v>83.932166043078809</v>
      </c>
      <c r="F42" s="842">
        <v>90.889419113943021</v>
      </c>
      <c r="G42" s="843">
        <v>96.195824688613641</v>
      </c>
      <c r="H42" s="844">
        <v>94.651869241647987</v>
      </c>
      <c r="I42" s="842">
        <v>96.99437653164162</v>
      </c>
      <c r="J42" s="842">
        <v>96.879552600561766</v>
      </c>
      <c r="K42" s="842">
        <v>96.626086961008127</v>
      </c>
      <c r="L42" s="845">
        <v>97.088854396142338</v>
      </c>
      <c r="M42" s="841">
        <v>74.158031837450494</v>
      </c>
      <c r="N42" s="842">
        <v>74.139976205435957</v>
      </c>
      <c r="O42" s="842">
        <v>80.252710309235141</v>
      </c>
      <c r="P42" s="842">
        <v>83.560281320324449</v>
      </c>
      <c r="Q42" s="843">
        <v>83.922291834971332</v>
      </c>
      <c r="R42" s="844">
        <v>100</v>
      </c>
      <c r="S42" s="842">
        <v>94.216130293867934</v>
      </c>
      <c r="T42" s="842">
        <v>88.033790977234943</v>
      </c>
      <c r="U42" s="842">
        <v>75.800449436479312</v>
      </c>
      <c r="V42" s="842">
        <v>92.221780192195581</v>
      </c>
      <c r="W42" s="842">
        <v>88.821515758441308</v>
      </c>
      <c r="X42" s="842">
        <v>81.695325415773496</v>
      </c>
      <c r="Y42" s="842">
        <v>71.67418095817672</v>
      </c>
      <c r="Z42" s="842">
        <v>71.002103943875241</v>
      </c>
      <c r="AA42" s="845">
        <v>75.493350458517256</v>
      </c>
      <c r="AB42" s="276"/>
      <c r="AC42" s="276"/>
      <c r="AD42" s="276"/>
      <c r="AE42" s="276"/>
      <c r="AF42" s="276"/>
      <c r="AG42" s="276"/>
      <c r="AH42" s="276"/>
      <c r="AI42" s="276"/>
      <c r="AJ42" s="276"/>
      <c r="AK42" s="276"/>
      <c r="AL42" s="276"/>
      <c r="AM42" s="276"/>
      <c r="AN42" s="276"/>
      <c r="AO42" s="276"/>
      <c r="AP42" s="276"/>
      <c r="AQ42" s="276"/>
      <c r="AR42" s="276"/>
      <c r="AS42" s="276"/>
      <c r="AT42" s="276"/>
      <c r="AU42" s="276"/>
      <c r="AV42" s="276"/>
      <c r="AW42" s="276"/>
      <c r="AX42" s="276"/>
      <c r="AY42" s="276"/>
      <c r="AZ42" s="3"/>
      <c r="BA42" s="1165"/>
      <c r="BB42" s="262" t="s">
        <v>48</v>
      </c>
      <c r="BC42" s="908" t="s">
        <v>35</v>
      </c>
      <c r="BD42" s="912" t="s">
        <v>35</v>
      </c>
      <c r="BE42" s="912" t="s">
        <v>35</v>
      </c>
      <c r="BF42" s="912" t="s">
        <v>35</v>
      </c>
      <c r="BG42" s="917" t="s">
        <v>35</v>
      </c>
      <c r="BH42" s="908" t="s">
        <v>35</v>
      </c>
      <c r="BI42" s="912" t="s">
        <v>35</v>
      </c>
      <c r="BJ42" s="912" t="s">
        <v>35</v>
      </c>
      <c r="BK42" s="912" t="s">
        <v>35</v>
      </c>
      <c r="BL42" s="917" t="s">
        <v>35</v>
      </c>
      <c r="BM42" s="908" t="s">
        <v>35</v>
      </c>
      <c r="BN42" s="912" t="s">
        <v>35</v>
      </c>
      <c r="BO42" s="912" t="s">
        <v>35</v>
      </c>
      <c r="BP42" s="912" t="s">
        <v>35</v>
      </c>
      <c r="BQ42" s="917" t="s">
        <v>35</v>
      </c>
      <c r="BR42" s="908" t="s">
        <v>35</v>
      </c>
      <c r="BS42" s="912" t="s">
        <v>35</v>
      </c>
      <c r="BT42" s="912" t="s">
        <v>35</v>
      </c>
      <c r="BU42" s="912" t="s">
        <v>35</v>
      </c>
      <c r="BV42" s="912" t="s">
        <v>35</v>
      </c>
      <c r="BW42" s="912" t="s">
        <v>35</v>
      </c>
      <c r="BX42" s="912" t="s">
        <v>35</v>
      </c>
      <c r="BY42" s="923" t="s">
        <v>35</v>
      </c>
      <c r="BZ42" s="923" t="s">
        <v>35</v>
      </c>
      <c r="CA42" s="923" t="s">
        <v>35</v>
      </c>
      <c r="CB42" s="968"/>
      <c r="CC42" s="968"/>
      <c r="CD42" s="968"/>
      <c r="CE42" s="968"/>
      <c r="CF42" s="968"/>
      <c r="CG42" s="968"/>
      <c r="CH42" s="968"/>
      <c r="CI42" s="968"/>
      <c r="CJ42" s="968"/>
      <c r="CK42" s="968"/>
      <c r="CL42" s="968"/>
      <c r="CM42" s="968"/>
      <c r="CN42" s="968"/>
      <c r="CO42" s="968"/>
      <c r="CP42" s="968"/>
      <c r="CQ42" s="968"/>
      <c r="CR42" s="968"/>
      <c r="CS42" s="968"/>
      <c r="CT42" s="968"/>
      <c r="CU42" s="968"/>
      <c r="CV42" s="968"/>
      <c r="CW42" s="968"/>
      <c r="CX42" s="968"/>
      <c r="CY42" s="968"/>
      <c r="CZ42" s="968"/>
    </row>
    <row r="43" s="138" customFormat="true" ht="15" customHeight="true" x14ac:dyDescent="0.2">
      <c r="A43" s="1147" t="s">
        <v>53</v>
      </c>
      <c r="B43" s="209" t="s">
        <v>49</v>
      </c>
      <c r="C43" s="841">
        <v>97.999254136053565</v>
      </c>
      <c r="D43" s="842">
        <v>98.559242791275267</v>
      </c>
      <c r="E43" s="842">
        <v>97.672756917946586</v>
      </c>
      <c r="F43" s="842">
        <v>89.243591732835753</v>
      </c>
      <c r="G43" s="843">
        <v>85.563907034703078</v>
      </c>
      <c r="H43" s="844">
        <v>84.424324225837609</v>
      </c>
      <c r="I43" s="842">
        <v>83.566812657960782</v>
      </c>
      <c r="J43" s="842">
        <v>86.279817614518166</v>
      </c>
      <c r="K43" s="842">
        <v>82.419243494594951</v>
      </c>
      <c r="L43" s="845">
        <v>86.243559244287056</v>
      </c>
      <c r="M43" s="841">
        <v>98.515317136385832</v>
      </c>
      <c r="N43" s="842">
        <v>98.105354698649833</v>
      </c>
      <c r="O43" s="842">
        <v>98.332759573768143</v>
      </c>
      <c r="P43" s="842">
        <v>98.242632834807381</v>
      </c>
      <c r="Q43" s="843">
        <v>97.319613542845673</v>
      </c>
      <c r="R43" s="844">
        <v>90.84966310086017</v>
      </c>
      <c r="S43" s="842">
        <v>85.544011278548453</v>
      </c>
      <c r="T43" s="842">
        <v>93.864770527014414</v>
      </c>
      <c r="U43" s="842">
        <v>98.118780906623158</v>
      </c>
      <c r="V43" s="842">
        <v>96.810783640659864</v>
      </c>
      <c r="W43" s="842">
        <v>96.486845288785076</v>
      </c>
      <c r="X43" s="842">
        <v>96.590220135634581</v>
      </c>
      <c r="Y43" s="842">
        <v>90.313466238931611</v>
      </c>
      <c r="Z43" s="842">
        <v>97.618188915165376</v>
      </c>
      <c r="AA43" s="845">
        <v>94.353613181729756</v>
      </c>
      <c r="AB43" s="276"/>
      <c r="AC43" s="276"/>
      <c r="AD43" s="276"/>
      <c r="AE43" s="276"/>
      <c r="AF43" s="276"/>
      <c r="AG43" s="276"/>
      <c r="AH43" s="276"/>
      <c r="AI43" s="276"/>
      <c r="AJ43" s="276"/>
      <c r="AK43" s="276"/>
      <c r="AL43" s="276"/>
      <c r="AM43" s="276"/>
      <c r="AN43" s="276"/>
      <c r="AO43" s="276"/>
      <c r="AP43" s="276"/>
      <c r="AQ43" s="276"/>
      <c r="AR43" s="276"/>
      <c r="AS43" s="276"/>
      <c r="AT43" s="276"/>
      <c r="AU43" s="276"/>
      <c r="AV43" s="276"/>
      <c r="AW43" s="276"/>
      <c r="AX43" s="276"/>
      <c r="AY43" s="276"/>
      <c r="AZ43" s="3"/>
      <c r="BA43" s="1165" t="s">
        <v>53</v>
      </c>
      <c r="BB43" s="262" t="s">
        <v>49</v>
      </c>
      <c r="BC43" s="908" t="s">
        <v>35</v>
      </c>
      <c r="BD43" s="912" t="s">
        <v>35</v>
      </c>
      <c r="BE43" s="912" t="s">
        <v>35</v>
      </c>
      <c r="BF43" s="912" t="s">
        <v>35</v>
      </c>
      <c r="BG43" s="917" t="s">
        <v>35</v>
      </c>
      <c r="BH43" s="908" t="s">
        <v>35</v>
      </c>
      <c r="BI43" s="912" t="s">
        <v>35</v>
      </c>
      <c r="BJ43" s="912" t="s">
        <v>35</v>
      </c>
      <c r="BK43" s="912" t="s">
        <v>35</v>
      </c>
      <c r="BL43" s="917" t="s">
        <v>35</v>
      </c>
      <c r="BM43" s="908" t="s">
        <v>35</v>
      </c>
      <c r="BN43" s="912" t="s">
        <v>35</v>
      </c>
      <c r="BO43" s="912" t="s">
        <v>35</v>
      </c>
      <c r="BP43" s="912" t="s">
        <v>35</v>
      </c>
      <c r="BQ43" s="917" t="s">
        <v>35</v>
      </c>
      <c r="BR43" s="908" t="s">
        <v>35</v>
      </c>
      <c r="BS43" s="912" t="s">
        <v>35</v>
      </c>
      <c r="BT43" s="912" t="s">
        <v>35</v>
      </c>
      <c r="BU43" s="912" t="s">
        <v>35</v>
      </c>
      <c r="BV43" s="912" t="s">
        <v>35</v>
      </c>
      <c r="BW43" s="912" t="s">
        <v>35</v>
      </c>
      <c r="BX43" s="912" t="s">
        <v>35</v>
      </c>
      <c r="BY43" s="923" t="s">
        <v>35</v>
      </c>
      <c r="BZ43" s="923" t="s">
        <v>35</v>
      </c>
      <c r="CA43" s="923" t="s">
        <v>35</v>
      </c>
      <c r="CB43" s="968"/>
      <c r="CC43" s="968"/>
      <c r="CD43" s="968"/>
      <c r="CE43" s="968"/>
      <c r="CF43" s="968"/>
      <c r="CG43" s="968"/>
      <c r="CH43" s="968"/>
      <c r="CI43" s="968"/>
      <c r="CJ43" s="968"/>
      <c r="CK43" s="968"/>
      <c r="CL43" s="968"/>
      <c r="CM43" s="968"/>
      <c r="CN43" s="968"/>
      <c r="CO43" s="968"/>
      <c r="CP43" s="968"/>
      <c r="CQ43" s="968"/>
      <c r="CR43" s="968"/>
      <c r="CS43" s="968"/>
      <c r="CT43" s="968"/>
      <c r="CU43" s="968"/>
      <c r="CV43" s="968"/>
      <c r="CW43" s="968"/>
      <c r="CX43" s="968"/>
      <c r="CY43" s="968"/>
      <c r="CZ43" s="968"/>
    </row>
    <row r="44" s="138" customFormat="true" ht="15" customHeight="true" x14ac:dyDescent="0.2">
      <c r="A44" s="1147"/>
      <c r="B44" s="209" t="s">
        <v>48</v>
      </c>
      <c r="C44" s="841">
        <v>2.0007458639464413</v>
      </c>
      <c r="D44" s="842">
        <v>1.4407572087247251</v>
      </c>
      <c r="E44" s="842">
        <v>2.3272430820534233</v>
      </c>
      <c r="F44" s="842">
        <v>10.756408267164247</v>
      </c>
      <c r="G44" s="843">
        <v>14.436092965296924</v>
      </c>
      <c r="H44" s="844">
        <v>15.575675774162386</v>
      </c>
      <c r="I44" s="842">
        <v>16.433187342039211</v>
      </c>
      <c r="J44" s="842">
        <v>13.720182385481838</v>
      </c>
      <c r="K44" s="842">
        <v>17.580756505405045</v>
      </c>
      <c r="L44" s="845">
        <v>13.756440755712942</v>
      </c>
      <c r="M44" s="841">
        <v>1.4846828636141769</v>
      </c>
      <c r="N44" s="842">
        <v>1.8946453013501678</v>
      </c>
      <c r="O44" s="842">
        <v>1.667240426231855</v>
      </c>
      <c r="P44" s="842">
        <v>1.7573671651926102</v>
      </c>
      <c r="Q44" s="843">
        <v>2.6803864571543277</v>
      </c>
      <c r="R44" s="844">
        <v>9.1503368991398375</v>
      </c>
      <c r="S44" s="842">
        <v>14.455988721451554</v>
      </c>
      <c r="T44" s="842">
        <v>6.1352294729855847</v>
      </c>
      <c r="U44" s="842">
        <v>1.8812190933768365</v>
      </c>
      <c r="V44" s="842">
        <v>3.1892163593401386</v>
      </c>
      <c r="W44" s="842">
        <v>3.5131547112149288</v>
      </c>
      <c r="X44" s="842">
        <v>3.4097798643654129</v>
      </c>
      <c r="Y44" s="842">
        <v>9.6865337610683842</v>
      </c>
      <c r="Z44" s="842">
        <v>2.3818110848346299</v>
      </c>
      <c r="AA44" s="845">
        <v>5.6463868182702441</v>
      </c>
      <c r="AB44" s="276"/>
      <c r="AC44" s="276"/>
      <c r="AD44" s="276"/>
      <c r="AE44" s="276"/>
      <c r="AF44" s="276"/>
      <c r="AG44" s="276"/>
      <c r="AH44" s="276"/>
      <c r="AI44" s="276"/>
      <c r="AJ44" s="276"/>
      <c r="AK44" s="276"/>
      <c r="AL44" s="276"/>
      <c r="AM44" s="276"/>
      <c r="AN44" s="276"/>
      <c r="AO44" s="276"/>
      <c r="AP44" s="276"/>
      <c r="AQ44" s="276"/>
      <c r="AR44" s="276"/>
      <c r="AS44" s="276"/>
      <c r="AT44" s="276"/>
      <c r="AU44" s="276"/>
      <c r="AV44" s="276"/>
      <c r="AW44" s="276"/>
      <c r="AX44" s="276"/>
      <c r="AY44" s="276"/>
      <c r="AZ44" s="3"/>
      <c r="BA44" s="1165"/>
      <c r="BB44" s="262" t="s">
        <v>48</v>
      </c>
      <c r="BC44" s="908" t="s">
        <v>35</v>
      </c>
      <c r="BD44" s="912" t="s">
        <v>35</v>
      </c>
      <c r="BE44" s="912" t="s">
        <v>35</v>
      </c>
      <c r="BF44" s="912" t="s">
        <v>35</v>
      </c>
      <c r="BG44" s="917" t="s">
        <v>35</v>
      </c>
      <c r="BH44" s="908" t="s">
        <v>35</v>
      </c>
      <c r="BI44" s="912" t="s">
        <v>35</v>
      </c>
      <c r="BJ44" s="912" t="s">
        <v>35</v>
      </c>
      <c r="BK44" s="912" t="s">
        <v>35</v>
      </c>
      <c r="BL44" s="917" t="s">
        <v>35</v>
      </c>
      <c r="BM44" s="908" t="s">
        <v>35</v>
      </c>
      <c r="BN44" s="912" t="s">
        <v>35</v>
      </c>
      <c r="BO44" s="912" t="s">
        <v>35</v>
      </c>
      <c r="BP44" s="912" t="s">
        <v>35</v>
      </c>
      <c r="BQ44" s="917" t="s">
        <v>35</v>
      </c>
      <c r="BR44" s="908" t="s">
        <v>35</v>
      </c>
      <c r="BS44" s="912" t="s">
        <v>35</v>
      </c>
      <c r="BT44" s="912" t="s">
        <v>35</v>
      </c>
      <c r="BU44" s="912" t="s">
        <v>35</v>
      </c>
      <c r="BV44" s="912" t="s">
        <v>35</v>
      </c>
      <c r="BW44" s="912" t="s">
        <v>35</v>
      </c>
      <c r="BX44" s="912" t="s">
        <v>35</v>
      </c>
      <c r="BY44" s="923" t="s">
        <v>35</v>
      </c>
      <c r="BZ44" s="923" t="s">
        <v>35</v>
      </c>
      <c r="CA44" s="923" t="s">
        <v>35</v>
      </c>
      <c r="CB44" s="968"/>
      <c r="CC44" s="968"/>
      <c r="CD44" s="968"/>
      <c r="CE44" s="968"/>
      <c r="CF44" s="968"/>
      <c r="CG44" s="968"/>
      <c r="CH44" s="968"/>
      <c r="CI44" s="968"/>
      <c r="CJ44" s="968"/>
      <c r="CK44" s="968"/>
      <c r="CL44" s="968"/>
      <c r="CM44" s="968"/>
      <c r="CN44" s="968"/>
      <c r="CO44" s="968"/>
      <c r="CP44" s="968"/>
      <c r="CQ44" s="968"/>
      <c r="CR44" s="968"/>
      <c r="CS44" s="968"/>
      <c r="CT44" s="968"/>
      <c r="CU44" s="968"/>
      <c r="CV44" s="968"/>
      <c r="CW44" s="968"/>
      <c r="CX44" s="968"/>
      <c r="CY44" s="968"/>
      <c r="CZ44" s="968"/>
    </row>
    <row r="45" s="138" customFormat="true" ht="15" customHeight="true" x14ac:dyDescent="0.2">
      <c r="A45" s="1147" t="s">
        <v>52</v>
      </c>
      <c r="B45" s="209" t="s">
        <v>49</v>
      </c>
      <c r="C45" s="841">
        <v>97.462837700803149</v>
      </c>
      <c r="D45" s="842">
        <v>97.58119412901587</v>
      </c>
      <c r="E45" s="842">
        <v>96.837446749849036</v>
      </c>
      <c r="F45" s="842">
        <v>87.915628371452769</v>
      </c>
      <c r="G45" s="843">
        <v>85.420110325900552</v>
      </c>
      <c r="H45" s="844">
        <v>83.834871354760239</v>
      </c>
      <c r="I45" s="842">
        <v>83.577519122496767</v>
      </c>
      <c r="J45" s="842">
        <v>86.356817759463837</v>
      </c>
      <c r="K45" s="842">
        <v>82.321454599160703</v>
      </c>
      <c r="L45" s="845">
        <v>86.061922855787756</v>
      </c>
      <c r="M45" s="841">
        <v>98.602659041025447</v>
      </c>
      <c r="N45" s="842">
        <v>96.899661653989881</v>
      </c>
      <c r="O45" s="842">
        <v>97.338912851994763</v>
      </c>
      <c r="P45" s="842">
        <v>97.657665276356013</v>
      </c>
      <c r="Q45" s="843">
        <v>96.536183921401715</v>
      </c>
      <c r="R45" s="844">
        <v>90.84966310086017</v>
      </c>
      <c r="S45" s="842">
        <v>85.385044577239839</v>
      </c>
      <c r="T45" s="842">
        <v>91.324456439725481</v>
      </c>
      <c r="U45" s="842">
        <v>97.10594897813418</v>
      </c>
      <c r="V45" s="842">
        <v>95.919904510307177</v>
      </c>
      <c r="W45" s="842">
        <v>94.721440099752343</v>
      </c>
      <c r="X45" s="842">
        <v>94.281757546555014</v>
      </c>
      <c r="Y45" s="842">
        <v>88.911453759286346</v>
      </c>
      <c r="Z45" s="842">
        <v>96.611415226053239</v>
      </c>
      <c r="AA45" s="845">
        <v>91.990664871137568</v>
      </c>
      <c r="AB45" s="276"/>
      <c r="AC45" s="276"/>
      <c r="AD45" s="276"/>
      <c r="AE45" s="276"/>
      <c r="AF45" s="276"/>
      <c r="AG45" s="276"/>
      <c r="AH45" s="276"/>
      <c r="AI45" s="276"/>
      <c r="AJ45" s="276"/>
      <c r="AK45" s="276"/>
      <c r="AL45" s="276"/>
      <c r="AM45" s="276"/>
      <c r="AN45" s="276"/>
      <c r="AO45" s="276"/>
      <c r="AP45" s="276"/>
      <c r="AQ45" s="276"/>
      <c r="AR45" s="276"/>
      <c r="AS45" s="276"/>
      <c r="AT45" s="276"/>
      <c r="AU45" s="276"/>
      <c r="AV45" s="276"/>
      <c r="AW45" s="276"/>
      <c r="AX45" s="276"/>
      <c r="AY45" s="276"/>
      <c r="AZ45" s="3"/>
      <c r="BA45" s="1165" t="s">
        <v>52</v>
      </c>
      <c r="BB45" s="262" t="s">
        <v>49</v>
      </c>
      <c r="BC45" s="908" t="s">
        <v>35</v>
      </c>
      <c r="BD45" s="912" t="s">
        <v>35</v>
      </c>
      <c r="BE45" s="912" t="s">
        <v>35</v>
      </c>
      <c r="BF45" s="912" t="s">
        <v>35</v>
      </c>
      <c r="BG45" s="917" t="s">
        <v>35</v>
      </c>
      <c r="BH45" s="908" t="s">
        <v>35</v>
      </c>
      <c r="BI45" s="912" t="s">
        <v>35</v>
      </c>
      <c r="BJ45" s="912" t="s">
        <v>35</v>
      </c>
      <c r="BK45" s="912" t="s">
        <v>35</v>
      </c>
      <c r="BL45" s="917" t="s">
        <v>35</v>
      </c>
      <c r="BM45" s="908" t="s">
        <v>35</v>
      </c>
      <c r="BN45" s="912" t="s">
        <v>35</v>
      </c>
      <c r="BO45" s="912" t="s">
        <v>35</v>
      </c>
      <c r="BP45" s="912" t="s">
        <v>35</v>
      </c>
      <c r="BQ45" s="917" t="s">
        <v>35</v>
      </c>
      <c r="BR45" s="908" t="s">
        <v>35</v>
      </c>
      <c r="BS45" s="912" t="s">
        <v>35</v>
      </c>
      <c r="BT45" s="912" t="s">
        <v>35</v>
      </c>
      <c r="BU45" s="912" t="s">
        <v>35</v>
      </c>
      <c r="BV45" s="912" t="s">
        <v>35</v>
      </c>
      <c r="BW45" s="912" t="s">
        <v>35</v>
      </c>
      <c r="BX45" s="912" t="s">
        <v>35</v>
      </c>
      <c r="BY45" s="923" t="s">
        <v>35</v>
      </c>
      <c r="BZ45" s="923" t="s">
        <v>35</v>
      </c>
      <c r="CA45" s="923" t="s">
        <v>35</v>
      </c>
      <c r="CB45" s="968"/>
      <c r="CC45" s="968"/>
      <c r="CD45" s="968"/>
      <c r="CE45" s="968"/>
      <c r="CF45" s="968"/>
      <c r="CG45" s="968"/>
      <c r="CH45" s="968"/>
      <c r="CI45" s="968"/>
      <c r="CJ45" s="968"/>
      <c r="CK45" s="968"/>
      <c r="CL45" s="968"/>
      <c r="CM45" s="968"/>
      <c r="CN45" s="968"/>
      <c r="CO45" s="968"/>
      <c r="CP45" s="968"/>
      <c r="CQ45" s="968"/>
      <c r="CR45" s="968"/>
      <c r="CS45" s="968"/>
      <c r="CT45" s="968"/>
      <c r="CU45" s="968"/>
      <c r="CV45" s="968"/>
      <c r="CW45" s="968"/>
      <c r="CX45" s="968"/>
      <c r="CY45" s="968"/>
      <c r="CZ45" s="968"/>
    </row>
    <row r="46" s="138" customFormat="true" ht="15" customHeight="true" x14ac:dyDescent="0.2">
      <c r="A46" s="1147"/>
      <c r="B46" s="209" t="s">
        <v>48</v>
      </c>
      <c r="C46" s="841">
        <v>2.5371622991968481</v>
      </c>
      <c r="D46" s="842">
        <v>2.4188058709841274</v>
      </c>
      <c r="E46" s="842">
        <v>3.1625532501509639</v>
      </c>
      <c r="F46" s="842">
        <v>12.084371628547233</v>
      </c>
      <c r="G46" s="843">
        <v>14.579889674099439</v>
      </c>
      <c r="H46" s="844">
        <v>16.165128645239772</v>
      </c>
      <c r="I46" s="842">
        <v>16.422480877503236</v>
      </c>
      <c r="J46" s="842">
        <v>13.643182240536165</v>
      </c>
      <c r="K46" s="842">
        <v>17.678545400839297</v>
      </c>
      <c r="L46" s="845">
        <v>13.938077144212253</v>
      </c>
      <c r="M46" s="841">
        <v>1.3973409589745498</v>
      </c>
      <c r="N46" s="842">
        <v>3.1003383460101199</v>
      </c>
      <c r="O46" s="842">
        <v>2.6610871480052354</v>
      </c>
      <c r="P46" s="842">
        <v>2.3423347236439929</v>
      </c>
      <c r="Q46" s="843">
        <v>3.463816078598283</v>
      </c>
      <c r="R46" s="844">
        <v>9.1503368991398375</v>
      </c>
      <c r="S46" s="842">
        <v>14.614955422760159</v>
      </c>
      <c r="T46" s="842">
        <v>8.6755435602745106</v>
      </c>
      <c r="U46" s="842">
        <v>2.8940510218658124</v>
      </c>
      <c r="V46" s="842">
        <v>4.080095489692825</v>
      </c>
      <c r="W46" s="842">
        <v>5.2785599002476591</v>
      </c>
      <c r="X46" s="842">
        <v>5.7182424534449865</v>
      </c>
      <c r="Y46" s="842">
        <v>11.088546240713651</v>
      </c>
      <c r="Z46" s="842">
        <v>3.3885847739467567</v>
      </c>
      <c r="AA46" s="845">
        <v>8.009335128862439</v>
      </c>
      <c r="AB46" s="276"/>
      <c r="AC46" s="276"/>
      <c r="AD46" s="276"/>
      <c r="AE46" s="276"/>
      <c r="AF46" s="276"/>
      <c r="AG46" s="276"/>
      <c r="AH46" s="276"/>
      <c r="AI46" s="276"/>
      <c r="AJ46" s="276"/>
      <c r="AK46" s="276"/>
      <c r="AL46" s="276"/>
      <c r="AM46" s="276"/>
      <c r="AN46" s="276"/>
      <c r="AO46" s="276"/>
      <c r="AP46" s="276"/>
      <c r="AQ46" s="276"/>
      <c r="AR46" s="276"/>
      <c r="AS46" s="276"/>
      <c r="AT46" s="276"/>
      <c r="AU46" s="276"/>
      <c r="AV46" s="276"/>
      <c r="AW46" s="276"/>
      <c r="AX46" s="276"/>
      <c r="AY46" s="276"/>
      <c r="AZ46" s="3"/>
      <c r="BA46" s="1165"/>
      <c r="BB46" s="262" t="s">
        <v>48</v>
      </c>
      <c r="BC46" s="908" t="s">
        <v>35</v>
      </c>
      <c r="BD46" s="912" t="s">
        <v>35</v>
      </c>
      <c r="BE46" s="912" t="s">
        <v>35</v>
      </c>
      <c r="BF46" s="912" t="s">
        <v>35</v>
      </c>
      <c r="BG46" s="917" t="s">
        <v>35</v>
      </c>
      <c r="BH46" s="908" t="s">
        <v>35</v>
      </c>
      <c r="BI46" s="912" t="s">
        <v>35</v>
      </c>
      <c r="BJ46" s="912" t="s">
        <v>35</v>
      </c>
      <c r="BK46" s="912" t="s">
        <v>35</v>
      </c>
      <c r="BL46" s="917" t="s">
        <v>35</v>
      </c>
      <c r="BM46" s="908" t="s">
        <v>35</v>
      </c>
      <c r="BN46" s="912" t="s">
        <v>35</v>
      </c>
      <c r="BO46" s="912" t="s">
        <v>35</v>
      </c>
      <c r="BP46" s="912" t="s">
        <v>35</v>
      </c>
      <c r="BQ46" s="917" t="s">
        <v>35</v>
      </c>
      <c r="BR46" s="908" t="s">
        <v>35</v>
      </c>
      <c r="BS46" s="912" t="s">
        <v>35</v>
      </c>
      <c r="BT46" s="912" t="s">
        <v>35</v>
      </c>
      <c r="BU46" s="912" t="s">
        <v>35</v>
      </c>
      <c r="BV46" s="912" t="s">
        <v>35</v>
      </c>
      <c r="BW46" s="912" t="s">
        <v>35</v>
      </c>
      <c r="BX46" s="912" t="s">
        <v>35</v>
      </c>
      <c r="BY46" s="923" t="s">
        <v>35</v>
      </c>
      <c r="BZ46" s="923" t="s">
        <v>35</v>
      </c>
      <c r="CA46" s="923" t="s">
        <v>35</v>
      </c>
      <c r="CB46" s="968"/>
      <c r="CC46" s="968"/>
      <c r="CD46" s="968"/>
      <c r="CE46" s="968"/>
      <c r="CF46" s="968"/>
      <c r="CG46" s="968"/>
      <c r="CH46" s="968"/>
      <c r="CI46" s="968"/>
      <c r="CJ46" s="968"/>
      <c r="CK46" s="968"/>
      <c r="CL46" s="968"/>
      <c r="CM46" s="968"/>
      <c r="CN46" s="968"/>
      <c r="CO46" s="968"/>
      <c r="CP46" s="968"/>
      <c r="CQ46" s="968"/>
      <c r="CR46" s="968"/>
      <c r="CS46" s="968"/>
      <c r="CT46" s="968"/>
      <c r="CU46" s="968"/>
      <c r="CV46" s="968"/>
      <c r="CW46" s="968"/>
      <c r="CX46" s="968"/>
      <c r="CY46" s="968"/>
      <c r="CZ46" s="968"/>
    </row>
    <row r="47" s="133" customFormat="true" ht="15" customHeight="true" x14ac:dyDescent="0.2">
      <c r="A47" s="1147" t="s">
        <v>102</v>
      </c>
      <c r="B47" s="209" t="s">
        <v>101</v>
      </c>
      <c r="C47" s="892" t="s">
        <v>35</v>
      </c>
      <c r="D47" s="895" t="s">
        <v>35</v>
      </c>
      <c r="E47" s="895" t="s">
        <v>35</v>
      </c>
      <c r="F47" s="895" t="s">
        <v>35</v>
      </c>
      <c r="G47" s="898" t="s">
        <v>35</v>
      </c>
      <c r="H47" s="901" t="s">
        <v>35</v>
      </c>
      <c r="I47" s="895" t="s">
        <v>35</v>
      </c>
      <c r="J47" s="895" t="s">
        <v>35</v>
      </c>
      <c r="K47" s="895" t="s">
        <v>35</v>
      </c>
      <c r="L47" s="904" t="s">
        <v>35</v>
      </c>
      <c r="M47" s="892" t="s">
        <v>35</v>
      </c>
      <c r="N47" s="895" t="s">
        <v>35</v>
      </c>
      <c r="O47" s="895" t="s">
        <v>35</v>
      </c>
      <c r="P47" s="895" t="s">
        <v>35</v>
      </c>
      <c r="Q47" s="898" t="s">
        <v>35</v>
      </c>
      <c r="R47" s="901" t="s">
        <v>35</v>
      </c>
      <c r="S47" s="895" t="s">
        <v>35</v>
      </c>
      <c r="T47" s="895" t="s">
        <v>35</v>
      </c>
      <c r="U47" s="895" t="s">
        <v>35</v>
      </c>
      <c r="V47" s="895" t="s">
        <v>35</v>
      </c>
      <c r="W47" s="895" t="s">
        <v>35</v>
      </c>
      <c r="X47" s="895" t="s">
        <v>35</v>
      </c>
      <c r="Y47" s="895" t="s">
        <v>35</v>
      </c>
      <c r="Z47" s="895" t="s">
        <v>35</v>
      </c>
      <c r="AA47" s="904" t="s">
        <v>35</v>
      </c>
      <c r="AB47" s="966"/>
      <c r="AC47" s="966"/>
      <c r="AD47" s="966"/>
      <c r="AE47" s="966"/>
      <c r="AF47" s="966"/>
      <c r="AG47" s="966"/>
      <c r="AH47" s="966"/>
      <c r="AI47" s="966"/>
      <c r="AJ47" s="966"/>
      <c r="AK47" s="966"/>
      <c r="AL47" s="966"/>
      <c r="AM47" s="966"/>
      <c r="AN47" s="966"/>
      <c r="AO47" s="966"/>
      <c r="AP47" s="966"/>
      <c r="AQ47" s="966"/>
      <c r="AR47" s="966"/>
      <c r="AS47" s="966"/>
      <c r="AT47" s="966"/>
      <c r="AU47" s="966"/>
      <c r="AV47" s="966"/>
      <c r="AW47" s="966"/>
      <c r="AX47" s="966"/>
      <c r="AY47" s="966"/>
      <c r="AZ47" s="172"/>
      <c r="BA47" s="1165" t="s">
        <v>102</v>
      </c>
      <c r="BB47" s="262" t="s">
        <v>101</v>
      </c>
      <c r="BC47" s="908" t="s">
        <v>35</v>
      </c>
      <c r="BD47" s="912" t="s">
        <v>35</v>
      </c>
      <c r="BE47" s="912" t="s">
        <v>35</v>
      </c>
      <c r="BF47" s="912" t="s">
        <v>35</v>
      </c>
      <c r="BG47" s="917" t="s">
        <v>35</v>
      </c>
      <c r="BH47" s="908" t="s">
        <v>35</v>
      </c>
      <c r="BI47" s="912" t="s">
        <v>35</v>
      </c>
      <c r="BJ47" s="912" t="s">
        <v>35</v>
      </c>
      <c r="BK47" s="912" t="s">
        <v>35</v>
      </c>
      <c r="BL47" s="917" t="s">
        <v>35</v>
      </c>
      <c r="BM47" s="908" t="s">
        <v>35</v>
      </c>
      <c r="BN47" s="912" t="s">
        <v>35</v>
      </c>
      <c r="BO47" s="912" t="s">
        <v>35</v>
      </c>
      <c r="BP47" s="912" t="s">
        <v>35</v>
      </c>
      <c r="BQ47" s="917" t="s">
        <v>35</v>
      </c>
      <c r="BR47" s="908" t="s">
        <v>35</v>
      </c>
      <c r="BS47" s="912" t="s">
        <v>35</v>
      </c>
      <c r="BT47" s="912" t="s">
        <v>35</v>
      </c>
      <c r="BU47" s="912" t="s">
        <v>35</v>
      </c>
      <c r="BV47" s="912" t="s">
        <v>35</v>
      </c>
      <c r="BW47" s="912" t="s">
        <v>35</v>
      </c>
      <c r="BX47" s="912" t="s">
        <v>35</v>
      </c>
      <c r="BY47" s="923" t="s">
        <v>35</v>
      </c>
      <c r="BZ47" s="923" t="s">
        <v>35</v>
      </c>
      <c r="CA47" s="923" t="s">
        <v>35</v>
      </c>
      <c r="CB47" s="968"/>
      <c r="CC47" s="968"/>
      <c r="CD47" s="968"/>
      <c r="CE47" s="968"/>
      <c r="CF47" s="968"/>
      <c r="CG47" s="968"/>
      <c r="CH47" s="968"/>
      <c r="CI47" s="968"/>
      <c r="CJ47" s="968"/>
      <c r="CK47" s="968"/>
      <c r="CL47" s="968"/>
      <c r="CM47" s="968"/>
      <c r="CN47" s="968"/>
      <c r="CO47" s="968"/>
      <c r="CP47" s="968"/>
      <c r="CQ47" s="968"/>
      <c r="CR47" s="968"/>
      <c r="CS47" s="968"/>
      <c r="CT47" s="968"/>
      <c r="CU47" s="968"/>
      <c r="CV47" s="968"/>
      <c r="CW47" s="968"/>
      <c r="CX47" s="968"/>
      <c r="CY47" s="968"/>
      <c r="CZ47" s="968"/>
    </row>
    <row r="48" s="133" customFormat="true" ht="15" customHeight="true" x14ac:dyDescent="0.2">
      <c r="A48" s="1147"/>
      <c r="B48" s="209" t="s">
        <v>100</v>
      </c>
      <c r="C48" s="892" t="s">
        <v>35</v>
      </c>
      <c r="D48" s="895" t="s">
        <v>35</v>
      </c>
      <c r="E48" s="895" t="s">
        <v>35</v>
      </c>
      <c r="F48" s="895" t="s">
        <v>35</v>
      </c>
      <c r="G48" s="898" t="s">
        <v>35</v>
      </c>
      <c r="H48" s="901" t="s">
        <v>35</v>
      </c>
      <c r="I48" s="895" t="s">
        <v>35</v>
      </c>
      <c r="J48" s="895" t="s">
        <v>35</v>
      </c>
      <c r="K48" s="895" t="s">
        <v>35</v>
      </c>
      <c r="L48" s="904" t="s">
        <v>35</v>
      </c>
      <c r="M48" s="892" t="s">
        <v>35</v>
      </c>
      <c r="N48" s="895" t="s">
        <v>35</v>
      </c>
      <c r="O48" s="895" t="s">
        <v>35</v>
      </c>
      <c r="P48" s="895" t="s">
        <v>35</v>
      </c>
      <c r="Q48" s="898" t="s">
        <v>35</v>
      </c>
      <c r="R48" s="901" t="s">
        <v>35</v>
      </c>
      <c r="S48" s="895" t="s">
        <v>35</v>
      </c>
      <c r="T48" s="895" t="s">
        <v>35</v>
      </c>
      <c r="U48" s="895" t="s">
        <v>35</v>
      </c>
      <c r="V48" s="895" t="s">
        <v>35</v>
      </c>
      <c r="W48" s="895" t="s">
        <v>35</v>
      </c>
      <c r="X48" s="895" t="s">
        <v>35</v>
      </c>
      <c r="Y48" s="895" t="s">
        <v>35</v>
      </c>
      <c r="Z48" s="895" t="s">
        <v>35</v>
      </c>
      <c r="AA48" s="904" t="s">
        <v>35</v>
      </c>
      <c r="AB48" s="966"/>
      <c r="AC48" s="966"/>
      <c r="AD48" s="966"/>
      <c r="AE48" s="966"/>
      <c r="AF48" s="966"/>
      <c r="AG48" s="966"/>
      <c r="AH48" s="966"/>
      <c r="AI48" s="966"/>
      <c r="AJ48" s="966"/>
      <c r="AK48" s="966"/>
      <c r="AL48" s="966"/>
      <c r="AM48" s="966"/>
      <c r="AN48" s="966"/>
      <c r="AO48" s="966"/>
      <c r="AP48" s="966"/>
      <c r="AQ48" s="966"/>
      <c r="AR48" s="966"/>
      <c r="AS48" s="966"/>
      <c r="AT48" s="966"/>
      <c r="AU48" s="966"/>
      <c r="AV48" s="966"/>
      <c r="AW48" s="966"/>
      <c r="AX48" s="966"/>
      <c r="AY48" s="966"/>
      <c r="AZ48" s="172"/>
      <c r="BA48" s="1165"/>
      <c r="BB48" s="262" t="s">
        <v>100</v>
      </c>
      <c r="BC48" s="908" t="s">
        <v>35</v>
      </c>
      <c r="BD48" s="912" t="s">
        <v>35</v>
      </c>
      <c r="BE48" s="912" t="s">
        <v>35</v>
      </c>
      <c r="BF48" s="912" t="s">
        <v>35</v>
      </c>
      <c r="BG48" s="917" t="s">
        <v>35</v>
      </c>
      <c r="BH48" s="908" t="s">
        <v>35</v>
      </c>
      <c r="BI48" s="912" t="s">
        <v>35</v>
      </c>
      <c r="BJ48" s="912" t="s">
        <v>35</v>
      </c>
      <c r="BK48" s="912" t="s">
        <v>35</v>
      </c>
      <c r="BL48" s="917" t="s">
        <v>35</v>
      </c>
      <c r="BM48" s="908" t="s">
        <v>35</v>
      </c>
      <c r="BN48" s="912" t="s">
        <v>35</v>
      </c>
      <c r="BO48" s="912" t="s">
        <v>35</v>
      </c>
      <c r="BP48" s="912" t="s">
        <v>35</v>
      </c>
      <c r="BQ48" s="917" t="s">
        <v>35</v>
      </c>
      <c r="BR48" s="908" t="s">
        <v>35</v>
      </c>
      <c r="BS48" s="912" t="s">
        <v>35</v>
      </c>
      <c r="BT48" s="912" t="s">
        <v>35</v>
      </c>
      <c r="BU48" s="912" t="s">
        <v>35</v>
      </c>
      <c r="BV48" s="912" t="s">
        <v>35</v>
      </c>
      <c r="BW48" s="912" t="s">
        <v>35</v>
      </c>
      <c r="BX48" s="912" t="s">
        <v>35</v>
      </c>
      <c r="BY48" s="923" t="s">
        <v>35</v>
      </c>
      <c r="BZ48" s="923" t="s">
        <v>35</v>
      </c>
      <c r="CA48" s="923" t="s">
        <v>35</v>
      </c>
      <c r="CB48" s="968"/>
      <c r="CC48" s="968"/>
      <c r="CD48" s="968"/>
      <c r="CE48" s="968"/>
      <c r="CF48" s="968"/>
      <c r="CG48" s="968"/>
      <c r="CH48" s="968"/>
      <c r="CI48" s="968"/>
      <c r="CJ48" s="968"/>
      <c r="CK48" s="968"/>
      <c r="CL48" s="968"/>
      <c r="CM48" s="968"/>
      <c r="CN48" s="968"/>
      <c r="CO48" s="968"/>
      <c r="CP48" s="968"/>
      <c r="CQ48" s="968"/>
      <c r="CR48" s="968"/>
      <c r="CS48" s="968"/>
      <c r="CT48" s="968"/>
      <c r="CU48" s="968"/>
      <c r="CV48" s="968"/>
      <c r="CW48" s="968"/>
      <c r="CX48" s="968"/>
      <c r="CY48" s="968"/>
      <c r="CZ48" s="968"/>
    </row>
    <row r="49" s="133" customFormat="true" ht="15" customHeight="true" x14ac:dyDescent="0.2">
      <c r="A49" s="1147"/>
      <c r="B49" s="209" t="s">
        <v>68</v>
      </c>
      <c r="C49" s="892" t="s">
        <v>35</v>
      </c>
      <c r="D49" s="895" t="s">
        <v>35</v>
      </c>
      <c r="E49" s="895" t="s">
        <v>35</v>
      </c>
      <c r="F49" s="895" t="s">
        <v>35</v>
      </c>
      <c r="G49" s="898" t="s">
        <v>35</v>
      </c>
      <c r="H49" s="901" t="s">
        <v>35</v>
      </c>
      <c r="I49" s="895" t="s">
        <v>35</v>
      </c>
      <c r="J49" s="895" t="s">
        <v>35</v>
      </c>
      <c r="K49" s="895" t="s">
        <v>35</v>
      </c>
      <c r="L49" s="904" t="s">
        <v>35</v>
      </c>
      <c r="M49" s="892" t="s">
        <v>35</v>
      </c>
      <c r="N49" s="895" t="s">
        <v>35</v>
      </c>
      <c r="O49" s="895" t="s">
        <v>35</v>
      </c>
      <c r="P49" s="895" t="s">
        <v>35</v>
      </c>
      <c r="Q49" s="898" t="s">
        <v>35</v>
      </c>
      <c r="R49" s="901" t="s">
        <v>35</v>
      </c>
      <c r="S49" s="895" t="s">
        <v>35</v>
      </c>
      <c r="T49" s="895" t="s">
        <v>35</v>
      </c>
      <c r="U49" s="895" t="s">
        <v>35</v>
      </c>
      <c r="V49" s="895" t="s">
        <v>35</v>
      </c>
      <c r="W49" s="895" t="s">
        <v>35</v>
      </c>
      <c r="X49" s="895" t="s">
        <v>35</v>
      </c>
      <c r="Y49" s="895" t="s">
        <v>35</v>
      </c>
      <c r="Z49" s="895" t="s">
        <v>35</v>
      </c>
      <c r="AA49" s="904" t="s">
        <v>35</v>
      </c>
      <c r="AB49" s="966"/>
      <c r="AC49" s="966"/>
      <c r="AD49" s="966"/>
      <c r="AE49" s="966"/>
      <c r="AF49" s="966"/>
      <c r="AG49" s="966"/>
      <c r="AH49" s="966"/>
      <c r="AI49" s="966"/>
      <c r="AJ49" s="966"/>
      <c r="AK49" s="966"/>
      <c r="AL49" s="966"/>
      <c r="AM49" s="966"/>
      <c r="AN49" s="966"/>
      <c r="AO49" s="966"/>
      <c r="AP49" s="966"/>
      <c r="AQ49" s="966"/>
      <c r="AR49" s="966"/>
      <c r="AS49" s="966"/>
      <c r="AT49" s="966"/>
      <c r="AU49" s="966"/>
      <c r="AV49" s="966"/>
      <c r="AW49" s="966"/>
      <c r="AX49" s="966"/>
      <c r="AY49" s="966"/>
      <c r="AZ49" s="172"/>
      <c r="BA49" s="1165"/>
      <c r="BB49" s="262" t="s">
        <v>68</v>
      </c>
      <c r="BC49" s="908" t="s">
        <v>35</v>
      </c>
      <c r="BD49" s="912" t="s">
        <v>35</v>
      </c>
      <c r="BE49" s="912" t="s">
        <v>35</v>
      </c>
      <c r="BF49" s="912" t="s">
        <v>35</v>
      </c>
      <c r="BG49" s="917" t="s">
        <v>35</v>
      </c>
      <c r="BH49" s="908" t="s">
        <v>35</v>
      </c>
      <c r="BI49" s="912" t="s">
        <v>35</v>
      </c>
      <c r="BJ49" s="912" t="s">
        <v>35</v>
      </c>
      <c r="BK49" s="912" t="s">
        <v>35</v>
      </c>
      <c r="BL49" s="917" t="s">
        <v>35</v>
      </c>
      <c r="BM49" s="908" t="s">
        <v>35</v>
      </c>
      <c r="BN49" s="912" t="s">
        <v>35</v>
      </c>
      <c r="BO49" s="912" t="s">
        <v>35</v>
      </c>
      <c r="BP49" s="912" t="s">
        <v>35</v>
      </c>
      <c r="BQ49" s="917" t="s">
        <v>35</v>
      </c>
      <c r="BR49" s="908" t="s">
        <v>35</v>
      </c>
      <c r="BS49" s="912" t="s">
        <v>35</v>
      </c>
      <c r="BT49" s="912" t="s">
        <v>35</v>
      </c>
      <c r="BU49" s="912" t="s">
        <v>35</v>
      </c>
      <c r="BV49" s="912" t="s">
        <v>35</v>
      </c>
      <c r="BW49" s="912" t="s">
        <v>35</v>
      </c>
      <c r="BX49" s="912" t="s">
        <v>35</v>
      </c>
      <c r="BY49" s="923" t="s">
        <v>35</v>
      </c>
      <c r="BZ49" s="923" t="s">
        <v>35</v>
      </c>
      <c r="CA49" s="923" t="s">
        <v>35</v>
      </c>
      <c r="CB49" s="968"/>
      <c r="CC49" s="968"/>
      <c r="CD49" s="968"/>
      <c r="CE49" s="968"/>
      <c r="CF49" s="968"/>
      <c r="CG49" s="968"/>
      <c r="CH49" s="968"/>
      <c r="CI49" s="968"/>
      <c r="CJ49" s="968"/>
      <c r="CK49" s="968"/>
      <c r="CL49" s="968"/>
      <c r="CM49" s="968"/>
      <c r="CN49" s="968"/>
      <c r="CO49" s="968"/>
      <c r="CP49" s="968"/>
      <c r="CQ49" s="968"/>
      <c r="CR49" s="968"/>
      <c r="CS49" s="968"/>
      <c r="CT49" s="968"/>
      <c r="CU49" s="968"/>
      <c r="CV49" s="968"/>
      <c r="CW49" s="968"/>
      <c r="CX49" s="968"/>
      <c r="CY49" s="968"/>
      <c r="CZ49" s="968"/>
    </row>
    <row r="50" s="133" customFormat="true" ht="15" customHeight="true" x14ac:dyDescent="0.2">
      <c r="A50" s="1147" t="s">
        <v>103</v>
      </c>
      <c r="B50" s="209" t="s">
        <v>101</v>
      </c>
      <c r="C50" s="892" t="s">
        <v>35</v>
      </c>
      <c r="D50" s="895" t="s">
        <v>35</v>
      </c>
      <c r="E50" s="895" t="s">
        <v>35</v>
      </c>
      <c r="F50" s="895" t="s">
        <v>35</v>
      </c>
      <c r="G50" s="898" t="s">
        <v>35</v>
      </c>
      <c r="H50" s="901" t="s">
        <v>35</v>
      </c>
      <c r="I50" s="895" t="s">
        <v>35</v>
      </c>
      <c r="J50" s="895" t="s">
        <v>35</v>
      </c>
      <c r="K50" s="895" t="s">
        <v>35</v>
      </c>
      <c r="L50" s="904" t="s">
        <v>35</v>
      </c>
      <c r="M50" s="892" t="s">
        <v>35</v>
      </c>
      <c r="N50" s="895" t="s">
        <v>35</v>
      </c>
      <c r="O50" s="895" t="s">
        <v>35</v>
      </c>
      <c r="P50" s="895" t="s">
        <v>35</v>
      </c>
      <c r="Q50" s="898" t="s">
        <v>35</v>
      </c>
      <c r="R50" s="901" t="s">
        <v>35</v>
      </c>
      <c r="S50" s="895" t="s">
        <v>35</v>
      </c>
      <c r="T50" s="895" t="s">
        <v>35</v>
      </c>
      <c r="U50" s="895" t="s">
        <v>35</v>
      </c>
      <c r="V50" s="895" t="s">
        <v>35</v>
      </c>
      <c r="W50" s="895" t="s">
        <v>35</v>
      </c>
      <c r="X50" s="895" t="s">
        <v>35</v>
      </c>
      <c r="Y50" s="895" t="s">
        <v>35</v>
      </c>
      <c r="Z50" s="895" t="s">
        <v>35</v>
      </c>
      <c r="AA50" s="904" t="s">
        <v>35</v>
      </c>
      <c r="AB50" s="966"/>
      <c r="AC50" s="966"/>
      <c r="AD50" s="966"/>
      <c r="AE50" s="966"/>
      <c r="AF50" s="966"/>
      <c r="AG50" s="966"/>
      <c r="AH50" s="966"/>
      <c r="AI50" s="966"/>
      <c r="AJ50" s="966"/>
      <c r="AK50" s="966"/>
      <c r="AL50" s="966"/>
      <c r="AM50" s="966"/>
      <c r="AN50" s="966"/>
      <c r="AO50" s="966"/>
      <c r="AP50" s="966"/>
      <c r="AQ50" s="966"/>
      <c r="AR50" s="966"/>
      <c r="AS50" s="966"/>
      <c r="AT50" s="966"/>
      <c r="AU50" s="966"/>
      <c r="AV50" s="966"/>
      <c r="AW50" s="966"/>
      <c r="AX50" s="966"/>
      <c r="AY50" s="966"/>
      <c r="AZ50" s="172"/>
      <c r="BA50" s="1165" t="s">
        <v>103</v>
      </c>
      <c r="BB50" s="262" t="s">
        <v>101</v>
      </c>
      <c r="BC50" s="908" t="s">
        <v>35</v>
      </c>
      <c r="BD50" s="912" t="s">
        <v>35</v>
      </c>
      <c r="BE50" s="912" t="s">
        <v>35</v>
      </c>
      <c r="BF50" s="912" t="s">
        <v>35</v>
      </c>
      <c r="BG50" s="917" t="s">
        <v>35</v>
      </c>
      <c r="BH50" s="908" t="s">
        <v>35</v>
      </c>
      <c r="BI50" s="912" t="s">
        <v>35</v>
      </c>
      <c r="BJ50" s="912" t="s">
        <v>35</v>
      </c>
      <c r="BK50" s="912" t="s">
        <v>35</v>
      </c>
      <c r="BL50" s="917" t="s">
        <v>35</v>
      </c>
      <c r="BM50" s="908" t="s">
        <v>35</v>
      </c>
      <c r="BN50" s="912" t="s">
        <v>35</v>
      </c>
      <c r="BO50" s="912" t="s">
        <v>35</v>
      </c>
      <c r="BP50" s="912" t="s">
        <v>35</v>
      </c>
      <c r="BQ50" s="917" t="s">
        <v>35</v>
      </c>
      <c r="BR50" s="908" t="s">
        <v>35</v>
      </c>
      <c r="BS50" s="912" t="s">
        <v>35</v>
      </c>
      <c r="BT50" s="912" t="s">
        <v>35</v>
      </c>
      <c r="BU50" s="912" t="s">
        <v>35</v>
      </c>
      <c r="BV50" s="912" t="s">
        <v>35</v>
      </c>
      <c r="BW50" s="912" t="s">
        <v>35</v>
      </c>
      <c r="BX50" s="912" t="s">
        <v>35</v>
      </c>
      <c r="BY50" s="923" t="s">
        <v>35</v>
      </c>
      <c r="BZ50" s="923" t="s">
        <v>35</v>
      </c>
      <c r="CA50" s="923" t="s">
        <v>35</v>
      </c>
      <c r="CB50" s="968"/>
      <c r="CC50" s="968"/>
      <c r="CD50" s="968"/>
      <c r="CE50" s="968"/>
      <c r="CF50" s="968"/>
      <c r="CG50" s="968"/>
      <c r="CH50" s="968"/>
      <c r="CI50" s="968"/>
      <c r="CJ50" s="968"/>
      <c r="CK50" s="968"/>
      <c r="CL50" s="968"/>
      <c r="CM50" s="968"/>
      <c r="CN50" s="968"/>
      <c r="CO50" s="968"/>
      <c r="CP50" s="968"/>
      <c r="CQ50" s="968"/>
      <c r="CR50" s="968"/>
      <c r="CS50" s="968"/>
      <c r="CT50" s="968"/>
      <c r="CU50" s="968"/>
      <c r="CV50" s="968"/>
      <c r="CW50" s="968"/>
      <c r="CX50" s="968"/>
      <c r="CY50" s="968"/>
      <c r="CZ50" s="968"/>
    </row>
    <row r="51" s="133" customFormat="true" ht="15" customHeight="true" x14ac:dyDescent="0.2">
      <c r="A51" s="1147"/>
      <c r="B51" s="209" t="s">
        <v>100</v>
      </c>
      <c r="C51" s="892" t="s">
        <v>35</v>
      </c>
      <c r="D51" s="895" t="s">
        <v>35</v>
      </c>
      <c r="E51" s="895" t="s">
        <v>35</v>
      </c>
      <c r="F51" s="895" t="s">
        <v>35</v>
      </c>
      <c r="G51" s="898" t="s">
        <v>35</v>
      </c>
      <c r="H51" s="901" t="s">
        <v>35</v>
      </c>
      <c r="I51" s="895" t="s">
        <v>35</v>
      </c>
      <c r="J51" s="895" t="s">
        <v>35</v>
      </c>
      <c r="K51" s="895" t="s">
        <v>35</v>
      </c>
      <c r="L51" s="904" t="s">
        <v>35</v>
      </c>
      <c r="M51" s="892" t="s">
        <v>35</v>
      </c>
      <c r="N51" s="895" t="s">
        <v>35</v>
      </c>
      <c r="O51" s="895" t="s">
        <v>35</v>
      </c>
      <c r="P51" s="895" t="s">
        <v>35</v>
      </c>
      <c r="Q51" s="898" t="s">
        <v>35</v>
      </c>
      <c r="R51" s="901" t="s">
        <v>35</v>
      </c>
      <c r="S51" s="895" t="s">
        <v>35</v>
      </c>
      <c r="T51" s="895" t="s">
        <v>35</v>
      </c>
      <c r="U51" s="895" t="s">
        <v>35</v>
      </c>
      <c r="V51" s="895" t="s">
        <v>35</v>
      </c>
      <c r="W51" s="895" t="s">
        <v>35</v>
      </c>
      <c r="X51" s="895" t="s">
        <v>35</v>
      </c>
      <c r="Y51" s="895" t="s">
        <v>35</v>
      </c>
      <c r="Z51" s="895" t="s">
        <v>35</v>
      </c>
      <c r="AA51" s="904" t="s">
        <v>35</v>
      </c>
      <c r="AB51" s="966"/>
      <c r="AC51" s="966"/>
      <c r="AD51" s="966"/>
      <c r="AE51" s="966"/>
      <c r="AF51" s="966"/>
      <c r="AG51" s="966"/>
      <c r="AH51" s="966"/>
      <c r="AI51" s="966"/>
      <c r="AJ51" s="966"/>
      <c r="AK51" s="966"/>
      <c r="AL51" s="966"/>
      <c r="AM51" s="966"/>
      <c r="AN51" s="966"/>
      <c r="AO51" s="966"/>
      <c r="AP51" s="966"/>
      <c r="AQ51" s="966"/>
      <c r="AR51" s="966"/>
      <c r="AS51" s="966"/>
      <c r="AT51" s="966"/>
      <c r="AU51" s="966"/>
      <c r="AV51" s="966"/>
      <c r="AW51" s="966"/>
      <c r="AX51" s="966"/>
      <c r="AY51" s="966"/>
      <c r="AZ51" s="172"/>
      <c r="BA51" s="1165"/>
      <c r="BB51" s="262" t="s">
        <v>100</v>
      </c>
      <c r="BC51" s="908" t="s">
        <v>35</v>
      </c>
      <c r="BD51" s="912" t="s">
        <v>35</v>
      </c>
      <c r="BE51" s="912" t="s">
        <v>35</v>
      </c>
      <c r="BF51" s="912" t="s">
        <v>35</v>
      </c>
      <c r="BG51" s="917" t="s">
        <v>35</v>
      </c>
      <c r="BH51" s="908" t="s">
        <v>35</v>
      </c>
      <c r="BI51" s="912" t="s">
        <v>35</v>
      </c>
      <c r="BJ51" s="912" t="s">
        <v>35</v>
      </c>
      <c r="BK51" s="912" t="s">
        <v>35</v>
      </c>
      <c r="BL51" s="917" t="s">
        <v>35</v>
      </c>
      <c r="BM51" s="908" t="s">
        <v>35</v>
      </c>
      <c r="BN51" s="912" t="s">
        <v>35</v>
      </c>
      <c r="BO51" s="912" t="s">
        <v>35</v>
      </c>
      <c r="BP51" s="912" t="s">
        <v>35</v>
      </c>
      <c r="BQ51" s="917" t="s">
        <v>35</v>
      </c>
      <c r="BR51" s="908" t="s">
        <v>35</v>
      </c>
      <c r="BS51" s="912" t="s">
        <v>35</v>
      </c>
      <c r="BT51" s="912" t="s">
        <v>35</v>
      </c>
      <c r="BU51" s="912" t="s">
        <v>35</v>
      </c>
      <c r="BV51" s="912" t="s">
        <v>35</v>
      </c>
      <c r="BW51" s="912" t="s">
        <v>35</v>
      </c>
      <c r="BX51" s="912" t="s">
        <v>35</v>
      </c>
      <c r="BY51" s="923" t="s">
        <v>35</v>
      </c>
      <c r="BZ51" s="923" t="s">
        <v>35</v>
      </c>
      <c r="CA51" s="923" t="s">
        <v>35</v>
      </c>
      <c r="CB51" s="968"/>
      <c r="CC51" s="968"/>
      <c r="CD51" s="968"/>
      <c r="CE51" s="968"/>
      <c r="CF51" s="968"/>
      <c r="CG51" s="968"/>
      <c r="CH51" s="968"/>
      <c r="CI51" s="968"/>
      <c r="CJ51" s="968"/>
      <c r="CK51" s="968"/>
      <c r="CL51" s="968"/>
      <c r="CM51" s="968"/>
      <c r="CN51" s="968"/>
      <c r="CO51" s="968"/>
      <c r="CP51" s="968"/>
      <c r="CQ51" s="968"/>
      <c r="CR51" s="968"/>
      <c r="CS51" s="968"/>
      <c r="CT51" s="968"/>
      <c r="CU51" s="968"/>
      <c r="CV51" s="968"/>
      <c r="CW51" s="968"/>
      <c r="CX51" s="968"/>
      <c r="CY51" s="968"/>
      <c r="CZ51" s="968"/>
    </row>
    <row r="52" s="133" customFormat="true" ht="15" customHeight="true" x14ac:dyDescent="0.2">
      <c r="A52" s="1147"/>
      <c r="B52" s="209" t="s">
        <v>68</v>
      </c>
      <c r="C52" s="892" t="s">
        <v>35</v>
      </c>
      <c r="D52" s="895" t="s">
        <v>35</v>
      </c>
      <c r="E52" s="895" t="s">
        <v>35</v>
      </c>
      <c r="F52" s="895" t="s">
        <v>35</v>
      </c>
      <c r="G52" s="898" t="s">
        <v>35</v>
      </c>
      <c r="H52" s="901" t="s">
        <v>35</v>
      </c>
      <c r="I52" s="895" t="s">
        <v>35</v>
      </c>
      <c r="J52" s="895" t="s">
        <v>35</v>
      </c>
      <c r="K52" s="895" t="s">
        <v>35</v>
      </c>
      <c r="L52" s="904" t="s">
        <v>35</v>
      </c>
      <c r="M52" s="892" t="s">
        <v>35</v>
      </c>
      <c r="N52" s="895" t="s">
        <v>35</v>
      </c>
      <c r="O52" s="895" t="s">
        <v>35</v>
      </c>
      <c r="P52" s="895" t="s">
        <v>35</v>
      </c>
      <c r="Q52" s="898" t="s">
        <v>35</v>
      </c>
      <c r="R52" s="901" t="s">
        <v>35</v>
      </c>
      <c r="S52" s="895" t="s">
        <v>35</v>
      </c>
      <c r="T52" s="895" t="s">
        <v>35</v>
      </c>
      <c r="U52" s="895" t="s">
        <v>35</v>
      </c>
      <c r="V52" s="895" t="s">
        <v>35</v>
      </c>
      <c r="W52" s="895" t="s">
        <v>35</v>
      </c>
      <c r="X52" s="895" t="s">
        <v>35</v>
      </c>
      <c r="Y52" s="895" t="s">
        <v>35</v>
      </c>
      <c r="Z52" s="895" t="s">
        <v>35</v>
      </c>
      <c r="AA52" s="904" t="s">
        <v>35</v>
      </c>
      <c r="AB52" s="966"/>
      <c r="AC52" s="966"/>
      <c r="AD52" s="966"/>
      <c r="AE52" s="966"/>
      <c r="AF52" s="966"/>
      <c r="AG52" s="966"/>
      <c r="AH52" s="966"/>
      <c r="AI52" s="966"/>
      <c r="AJ52" s="966"/>
      <c r="AK52" s="966"/>
      <c r="AL52" s="966"/>
      <c r="AM52" s="966"/>
      <c r="AN52" s="966"/>
      <c r="AO52" s="966"/>
      <c r="AP52" s="966"/>
      <c r="AQ52" s="966"/>
      <c r="AR52" s="966"/>
      <c r="AS52" s="966"/>
      <c r="AT52" s="966"/>
      <c r="AU52" s="966"/>
      <c r="AV52" s="966"/>
      <c r="AW52" s="966"/>
      <c r="AX52" s="966"/>
      <c r="AY52" s="966"/>
      <c r="AZ52" s="172"/>
      <c r="BA52" s="1165"/>
      <c r="BB52" s="262" t="s">
        <v>68</v>
      </c>
      <c r="BC52" s="908" t="s">
        <v>35</v>
      </c>
      <c r="BD52" s="912" t="s">
        <v>35</v>
      </c>
      <c r="BE52" s="912" t="s">
        <v>35</v>
      </c>
      <c r="BF52" s="912" t="s">
        <v>35</v>
      </c>
      <c r="BG52" s="917" t="s">
        <v>35</v>
      </c>
      <c r="BH52" s="908" t="s">
        <v>35</v>
      </c>
      <c r="BI52" s="912" t="s">
        <v>35</v>
      </c>
      <c r="BJ52" s="912" t="s">
        <v>35</v>
      </c>
      <c r="BK52" s="912" t="s">
        <v>35</v>
      </c>
      <c r="BL52" s="917" t="s">
        <v>35</v>
      </c>
      <c r="BM52" s="908" t="s">
        <v>35</v>
      </c>
      <c r="BN52" s="912" t="s">
        <v>35</v>
      </c>
      <c r="BO52" s="912" t="s">
        <v>35</v>
      </c>
      <c r="BP52" s="912" t="s">
        <v>35</v>
      </c>
      <c r="BQ52" s="917" t="s">
        <v>35</v>
      </c>
      <c r="BR52" s="908" t="s">
        <v>35</v>
      </c>
      <c r="BS52" s="912" t="s">
        <v>35</v>
      </c>
      <c r="BT52" s="912" t="s">
        <v>35</v>
      </c>
      <c r="BU52" s="912" t="s">
        <v>35</v>
      </c>
      <c r="BV52" s="912" t="s">
        <v>35</v>
      </c>
      <c r="BW52" s="912" t="s">
        <v>35</v>
      </c>
      <c r="BX52" s="912" t="s">
        <v>35</v>
      </c>
      <c r="BY52" s="923" t="s">
        <v>35</v>
      </c>
      <c r="BZ52" s="923" t="s">
        <v>35</v>
      </c>
      <c r="CA52" s="923" t="s">
        <v>35</v>
      </c>
      <c r="CB52" s="968"/>
      <c r="CC52" s="968"/>
      <c r="CD52" s="968"/>
      <c r="CE52" s="968"/>
      <c r="CF52" s="968"/>
      <c r="CG52" s="968"/>
      <c r="CH52" s="968"/>
      <c r="CI52" s="968"/>
      <c r="CJ52" s="968"/>
      <c r="CK52" s="968"/>
      <c r="CL52" s="968"/>
      <c r="CM52" s="968"/>
      <c r="CN52" s="968"/>
      <c r="CO52" s="968"/>
      <c r="CP52" s="968"/>
      <c r="CQ52" s="968"/>
      <c r="CR52" s="968"/>
      <c r="CS52" s="968"/>
      <c r="CT52" s="968"/>
      <c r="CU52" s="968"/>
      <c r="CV52" s="968"/>
      <c r="CW52" s="968"/>
      <c r="CX52" s="968"/>
      <c r="CY52" s="968"/>
      <c r="CZ52" s="968"/>
    </row>
    <row r="53" s="133" customFormat="true" ht="15" customHeight="true" x14ac:dyDescent="0.2">
      <c r="A53" s="1147" t="s">
        <v>106</v>
      </c>
      <c r="B53" s="209" t="s">
        <v>101</v>
      </c>
      <c r="C53" s="892" t="s">
        <v>35</v>
      </c>
      <c r="D53" s="895" t="s">
        <v>35</v>
      </c>
      <c r="E53" s="895" t="s">
        <v>35</v>
      </c>
      <c r="F53" s="895" t="s">
        <v>35</v>
      </c>
      <c r="G53" s="898" t="s">
        <v>35</v>
      </c>
      <c r="H53" s="901" t="s">
        <v>35</v>
      </c>
      <c r="I53" s="895" t="s">
        <v>35</v>
      </c>
      <c r="J53" s="895" t="s">
        <v>35</v>
      </c>
      <c r="K53" s="895" t="s">
        <v>35</v>
      </c>
      <c r="L53" s="904" t="s">
        <v>35</v>
      </c>
      <c r="M53" s="892" t="s">
        <v>35</v>
      </c>
      <c r="N53" s="895" t="s">
        <v>35</v>
      </c>
      <c r="O53" s="895" t="s">
        <v>35</v>
      </c>
      <c r="P53" s="895" t="s">
        <v>35</v>
      </c>
      <c r="Q53" s="898" t="s">
        <v>35</v>
      </c>
      <c r="R53" s="901" t="s">
        <v>35</v>
      </c>
      <c r="S53" s="895" t="s">
        <v>35</v>
      </c>
      <c r="T53" s="895" t="s">
        <v>35</v>
      </c>
      <c r="U53" s="895" t="s">
        <v>35</v>
      </c>
      <c r="V53" s="895" t="s">
        <v>35</v>
      </c>
      <c r="W53" s="895" t="s">
        <v>35</v>
      </c>
      <c r="X53" s="895" t="s">
        <v>35</v>
      </c>
      <c r="Y53" s="895" t="s">
        <v>35</v>
      </c>
      <c r="Z53" s="895" t="s">
        <v>35</v>
      </c>
      <c r="AA53" s="904" t="s">
        <v>35</v>
      </c>
      <c r="AB53" s="966"/>
      <c r="AC53" s="966"/>
      <c r="AD53" s="966"/>
      <c r="AE53" s="966"/>
      <c r="AF53" s="966"/>
      <c r="AG53" s="966"/>
      <c r="AH53" s="966"/>
      <c r="AI53" s="966"/>
      <c r="AJ53" s="966"/>
      <c r="AK53" s="966"/>
      <c r="AL53" s="966"/>
      <c r="AM53" s="966"/>
      <c r="AN53" s="966"/>
      <c r="AO53" s="966"/>
      <c r="AP53" s="966"/>
      <c r="AQ53" s="966"/>
      <c r="AR53" s="966"/>
      <c r="AS53" s="966"/>
      <c r="AT53" s="966"/>
      <c r="AU53" s="966"/>
      <c r="AV53" s="966"/>
      <c r="AW53" s="966"/>
      <c r="AX53" s="966"/>
      <c r="AY53" s="966"/>
      <c r="AZ53" s="172"/>
      <c r="BA53" s="1165" t="s">
        <v>106</v>
      </c>
      <c r="BB53" s="262" t="s">
        <v>101</v>
      </c>
      <c r="BC53" s="908" t="s">
        <v>35</v>
      </c>
      <c r="BD53" s="912" t="s">
        <v>35</v>
      </c>
      <c r="BE53" s="912" t="s">
        <v>35</v>
      </c>
      <c r="BF53" s="912" t="s">
        <v>35</v>
      </c>
      <c r="BG53" s="917" t="s">
        <v>35</v>
      </c>
      <c r="BH53" s="908" t="s">
        <v>35</v>
      </c>
      <c r="BI53" s="912" t="s">
        <v>35</v>
      </c>
      <c r="BJ53" s="912" t="s">
        <v>35</v>
      </c>
      <c r="BK53" s="912" t="s">
        <v>35</v>
      </c>
      <c r="BL53" s="917" t="s">
        <v>35</v>
      </c>
      <c r="BM53" s="908" t="s">
        <v>35</v>
      </c>
      <c r="BN53" s="912" t="s">
        <v>35</v>
      </c>
      <c r="BO53" s="912" t="s">
        <v>35</v>
      </c>
      <c r="BP53" s="912" t="s">
        <v>35</v>
      </c>
      <c r="BQ53" s="917" t="s">
        <v>35</v>
      </c>
      <c r="BR53" s="908" t="s">
        <v>35</v>
      </c>
      <c r="BS53" s="912" t="s">
        <v>35</v>
      </c>
      <c r="BT53" s="912" t="s">
        <v>35</v>
      </c>
      <c r="BU53" s="912" t="s">
        <v>35</v>
      </c>
      <c r="BV53" s="912" t="s">
        <v>35</v>
      </c>
      <c r="BW53" s="912" t="s">
        <v>35</v>
      </c>
      <c r="BX53" s="912" t="s">
        <v>35</v>
      </c>
      <c r="BY53" s="923" t="s">
        <v>35</v>
      </c>
      <c r="BZ53" s="923" t="s">
        <v>35</v>
      </c>
      <c r="CA53" s="923" t="s">
        <v>35</v>
      </c>
      <c r="CB53" s="968"/>
      <c r="CC53" s="968"/>
      <c r="CD53" s="968"/>
      <c r="CE53" s="968"/>
      <c r="CF53" s="968"/>
      <c r="CG53" s="968"/>
      <c r="CH53" s="968"/>
      <c r="CI53" s="968"/>
      <c r="CJ53" s="968"/>
      <c r="CK53" s="968"/>
      <c r="CL53" s="968"/>
      <c r="CM53" s="968"/>
      <c r="CN53" s="968"/>
      <c r="CO53" s="968"/>
      <c r="CP53" s="968"/>
      <c r="CQ53" s="968"/>
      <c r="CR53" s="968"/>
      <c r="CS53" s="968"/>
      <c r="CT53" s="968"/>
      <c r="CU53" s="968"/>
      <c r="CV53" s="968"/>
      <c r="CW53" s="968"/>
      <c r="CX53" s="968"/>
      <c r="CY53" s="968"/>
      <c r="CZ53" s="968"/>
    </row>
    <row r="54" s="133" customFormat="true" ht="15" customHeight="true" x14ac:dyDescent="0.2">
      <c r="A54" s="1147"/>
      <c r="B54" s="209" t="s">
        <v>100</v>
      </c>
      <c r="C54" s="892" t="s">
        <v>35</v>
      </c>
      <c r="D54" s="895" t="s">
        <v>35</v>
      </c>
      <c r="E54" s="895" t="s">
        <v>35</v>
      </c>
      <c r="F54" s="895" t="s">
        <v>35</v>
      </c>
      <c r="G54" s="898" t="s">
        <v>35</v>
      </c>
      <c r="H54" s="901" t="s">
        <v>35</v>
      </c>
      <c r="I54" s="895" t="s">
        <v>35</v>
      </c>
      <c r="J54" s="895" t="s">
        <v>35</v>
      </c>
      <c r="K54" s="895" t="s">
        <v>35</v>
      </c>
      <c r="L54" s="904" t="s">
        <v>35</v>
      </c>
      <c r="M54" s="892" t="s">
        <v>35</v>
      </c>
      <c r="N54" s="895" t="s">
        <v>35</v>
      </c>
      <c r="O54" s="895" t="s">
        <v>35</v>
      </c>
      <c r="P54" s="895" t="s">
        <v>35</v>
      </c>
      <c r="Q54" s="898" t="s">
        <v>35</v>
      </c>
      <c r="R54" s="901" t="s">
        <v>35</v>
      </c>
      <c r="S54" s="895" t="s">
        <v>35</v>
      </c>
      <c r="T54" s="895" t="s">
        <v>35</v>
      </c>
      <c r="U54" s="895" t="s">
        <v>35</v>
      </c>
      <c r="V54" s="895" t="s">
        <v>35</v>
      </c>
      <c r="W54" s="895" t="s">
        <v>35</v>
      </c>
      <c r="X54" s="895" t="s">
        <v>35</v>
      </c>
      <c r="Y54" s="895" t="s">
        <v>35</v>
      </c>
      <c r="Z54" s="895" t="s">
        <v>35</v>
      </c>
      <c r="AA54" s="904" t="s">
        <v>35</v>
      </c>
      <c r="AB54" s="966"/>
      <c r="AC54" s="966"/>
      <c r="AD54" s="966"/>
      <c r="AE54" s="966"/>
      <c r="AF54" s="966"/>
      <c r="AG54" s="966"/>
      <c r="AH54" s="966"/>
      <c r="AI54" s="966"/>
      <c r="AJ54" s="966"/>
      <c r="AK54" s="966"/>
      <c r="AL54" s="966"/>
      <c r="AM54" s="966"/>
      <c r="AN54" s="966"/>
      <c r="AO54" s="966"/>
      <c r="AP54" s="966"/>
      <c r="AQ54" s="966"/>
      <c r="AR54" s="966"/>
      <c r="AS54" s="966"/>
      <c r="AT54" s="966"/>
      <c r="AU54" s="966"/>
      <c r="AV54" s="966"/>
      <c r="AW54" s="966"/>
      <c r="AX54" s="966"/>
      <c r="AY54" s="966"/>
      <c r="AZ54" s="172"/>
      <c r="BA54" s="1165"/>
      <c r="BB54" s="262" t="s">
        <v>100</v>
      </c>
      <c r="BC54" s="908" t="s">
        <v>35</v>
      </c>
      <c r="BD54" s="912" t="s">
        <v>35</v>
      </c>
      <c r="BE54" s="912" t="s">
        <v>35</v>
      </c>
      <c r="BF54" s="912" t="s">
        <v>35</v>
      </c>
      <c r="BG54" s="917" t="s">
        <v>35</v>
      </c>
      <c r="BH54" s="908" t="s">
        <v>35</v>
      </c>
      <c r="BI54" s="912" t="s">
        <v>35</v>
      </c>
      <c r="BJ54" s="912" t="s">
        <v>35</v>
      </c>
      <c r="BK54" s="912" t="s">
        <v>35</v>
      </c>
      <c r="BL54" s="917" t="s">
        <v>35</v>
      </c>
      <c r="BM54" s="908" t="s">
        <v>35</v>
      </c>
      <c r="BN54" s="912" t="s">
        <v>35</v>
      </c>
      <c r="BO54" s="912" t="s">
        <v>35</v>
      </c>
      <c r="BP54" s="912" t="s">
        <v>35</v>
      </c>
      <c r="BQ54" s="917" t="s">
        <v>35</v>
      </c>
      <c r="BR54" s="908" t="s">
        <v>35</v>
      </c>
      <c r="BS54" s="912" t="s">
        <v>35</v>
      </c>
      <c r="BT54" s="912" t="s">
        <v>35</v>
      </c>
      <c r="BU54" s="912" t="s">
        <v>35</v>
      </c>
      <c r="BV54" s="912" t="s">
        <v>35</v>
      </c>
      <c r="BW54" s="912" t="s">
        <v>35</v>
      </c>
      <c r="BX54" s="912" t="s">
        <v>35</v>
      </c>
      <c r="BY54" s="923" t="s">
        <v>35</v>
      </c>
      <c r="BZ54" s="923" t="s">
        <v>35</v>
      </c>
      <c r="CA54" s="923" t="s">
        <v>35</v>
      </c>
      <c r="CB54" s="968"/>
      <c r="CC54" s="968"/>
      <c r="CD54" s="968"/>
      <c r="CE54" s="968"/>
      <c r="CF54" s="968"/>
      <c r="CG54" s="968"/>
      <c r="CH54" s="968"/>
      <c r="CI54" s="968"/>
      <c r="CJ54" s="968"/>
      <c r="CK54" s="968"/>
      <c r="CL54" s="968"/>
      <c r="CM54" s="968"/>
      <c r="CN54" s="968"/>
      <c r="CO54" s="968"/>
      <c r="CP54" s="968"/>
      <c r="CQ54" s="968"/>
      <c r="CR54" s="968"/>
      <c r="CS54" s="968"/>
      <c r="CT54" s="968"/>
      <c r="CU54" s="968"/>
      <c r="CV54" s="968"/>
      <c r="CW54" s="968"/>
      <c r="CX54" s="968"/>
      <c r="CY54" s="968"/>
      <c r="CZ54" s="968"/>
    </row>
    <row r="55" s="133" customFormat="true" ht="15" customHeight="true" x14ac:dyDescent="0.2">
      <c r="A55" s="1148"/>
      <c r="B55" s="210" t="s">
        <v>68</v>
      </c>
      <c r="C55" s="893" t="s">
        <v>35</v>
      </c>
      <c r="D55" s="896" t="s">
        <v>35</v>
      </c>
      <c r="E55" s="896" t="s">
        <v>35</v>
      </c>
      <c r="F55" s="896" t="s">
        <v>35</v>
      </c>
      <c r="G55" s="899" t="s">
        <v>35</v>
      </c>
      <c r="H55" s="902" t="s">
        <v>35</v>
      </c>
      <c r="I55" s="896" t="s">
        <v>35</v>
      </c>
      <c r="J55" s="896" t="s">
        <v>35</v>
      </c>
      <c r="K55" s="896" t="s">
        <v>35</v>
      </c>
      <c r="L55" s="905" t="s">
        <v>35</v>
      </c>
      <c r="M55" s="893" t="s">
        <v>35</v>
      </c>
      <c r="N55" s="896" t="s">
        <v>35</v>
      </c>
      <c r="O55" s="896" t="s">
        <v>35</v>
      </c>
      <c r="P55" s="896" t="s">
        <v>35</v>
      </c>
      <c r="Q55" s="899" t="s">
        <v>35</v>
      </c>
      <c r="R55" s="957" t="s">
        <v>35</v>
      </c>
      <c r="S55" s="958" t="s">
        <v>35</v>
      </c>
      <c r="T55" s="958" t="s">
        <v>35</v>
      </c>
      <c r="U55" s="958" t="s">
        <v>35</v>
      </c>
      <c r="V55" s="958" t="s">
        <v>35</v>
      </c>
      <c r="W55" s="958" t="s">
        <v>35</v>
      </c>
      <c r="X55" s="958" t="s">
        <v>35</v>
      </c>
      <c r="Y55" s="958" t="s">
        <v>35</v>
      </c>
      <c r="Z55" s="958" t="s">
        <v>35</v>
      </c>
      <c r="AA55" s="965" t="s">
        <v>35</v>
      </c>
      <c r="AB55" s="966"/>
      <c r="AC55" s="966"/>
      <c r="AD55" s="966"/>
      <c r="AE55" s="966"/>
      <c r="AF55" s="966"/>
      <c r="AG55" s="966"/>
      <c r="AH55" s="966"/>
      <c r="AI55" s="966"/>
      <c r="AJ55" s="966"/>
      <c r="AK55" s="966"/>
      <c r="AL55" s="966"/>
      <c r="AM55" s="966"/>
      <c r="AN55" s="966"/>
      <c r="AO55" s="966"/>
      <c r="AP55" s="966"/>
      <c r="AQ55" s="966"/>
      <c r="AR55" s="966"/>
      <c r="AS55" s="966"/>
      <c r="AT55" s="966"/>
      <c r="AU55" s="966"/>
      <c r="AV55" s="966"/>
      <c r="AW55" s="966"/>
      <c r="AX55" s="966"/>
      <c r="AY55" s="966"/>
      <c r="AZ55" s="172"/>
      <c r="BA55" s="1166"/>
      <c r="BB55" s="263" t="s">
        <v>68</v>
      </c>
      <c r="BC55" s="910" t="s">
        <v>35</v>
      </c>
      <c r="BD55" s="914" t="s">
        <v>35</v>
      </c>
      <c r="BE55" s="914" t="s">
        <v>35</v>
      </c>
      <c r="BF55" s="914" t="s">
        <v>35</v>
      </c>
      <c r="BG55" s="919" t="s">
        <v>35</v>
      </c>
      <c r="BH55" s="910" t="s">
        <v>35</v>
      </c>
      <c r="BI55" s="914" t="s">
        <v>35</v>
      </c>
      <c r="BJ55" s="914" t="s">
        <v>35</v>
      </c>
      <c r="BK55" s="914" t="s">
        <v>35</v>
      </c>
      <c r="BL55" s="919" t="s">
        <v>35</v>
      </c>
      <c r="BM55" s="910" t="s">
        <v>35</v>
      </c>
      <c r="BN55" s="914" t="s">
        <v>35</v>
      </c>
      <c r="BO55" s="914" t="s">
        <v>35</v>
      </c>
      <c r="BP55" s="914" t="s">
        <v>35</v>
      </c>
      <c r="BQ55" s="919" t="s">
        <v>35</v>
      </c>
      <c r="BR55" s="959" t="s">
        <v>35</v>
      </c>
      <c r="BS55" s="960" t="s">
        <v>35</v>
      </c>
      <c r="BT55" s="960" t="s">
        <v>35</v>
      </c>
      <c r="BU55" s="960" t="s">
        <v>35</v>
      </c>
      <c r="BV55" s="960" t="s">
        <v>35</v>
      </c>
      <c r="BW55" s="960" t="s">
        <v>35</v>
      </c>
      <c r="BX55" s="960" t="s">
        <v>35</v>
      </c>
      <c r="BY55" s="960" t="s">
        <v>35</v>
      </c>
      <c r="BZ55" s="921" t="s">
        <v>35</v>
      </c>
      <c r="CA55" s="921" t="s">
        <v>35</v>
      </c>
      <c r="CB55" s="968"/>
      <c r="CC55" s="968"/>
      <c r="CD55" s="968"/>
      <c r="CE55" s="968"/>
      <c r="CF55" s="968"/>
      <c r="CG55" s="968"/>
      <c r="CH55" s="968"/>
      <c r="CI55" s="968"/>
      <c r="CJ55" s="968"/>
      <c r="CK55" s="968"/>
      <c r="CL55" s="968"/>
      <c r="CM55" s="968"/>
      <c r="CN55" s="968"/>
      <c r="CO55" s="968"/>
      <c r="CP55" s="968"/>
      <c r="CQ55" s="968"/>
      <c r="CR55" s="968"/>
      <c r="CS55" s="968"/>
      <c r="CT55" s="968"/>
      <c r="CU55" s="968"/>
      <c r="CV55" s="968"/>
      <c r="CW55" s="968"/>
      <c r="CX55" s="968"/>
      <c r="CY55" s="968"/>
      <c r="CZ55" s="968"/>
    </row>
    <row r="56" s="138" customFormat="true" ht="15" customHeight="true" x14ac:dyDescent="0.2">
      <c r="A56" s="135"/>
      <c r="B56" s="205"/>
      <c r="C56" s="1162" t="s">
        <v>115</v>
      </c>
      <c r="D56" s="1163"/>
      <c r="E56" s="1163"/>
      <c r="F56" s="1163"/>
      <c r="G56" s="1164"/>
      <c r="H56" s="1140" t="s">
        <v>38</v>
      </c>
      <c r="I56" s="1141"/>
      <c r="J56" s="1141"/>
      <c r="K56" s="1141"/>
      <c r="L56" s="1142"/>
      <c r="M56" s="1158" t="s">
        <v>37</v>
      </c>
      <c r="N56" s="1141"/>
      <c r="O56" s="1141"/>
      <c r="P56" s="1141"/>
      <c r="Q56" s="1142"/>
      <c r="R56" s="961" t="s">
        <v>141</v>
      </c>
      <c r="S56" s="265"/>
      <c r="T56" s="265"/>
      <c r="U56" s="265"/>
      <c r="V56" s="265"/>
      <c r="W56" s="265"/>
      <c r="X56" s="265"/>
      <c r="Y56" s="265"/>
      <c r="Z56" s="265"/>
      <c r="AA56" s="265"/>
      <c r="AB56" s="276"/>
      <c r="AC56" s="276"/>
      <c r="AD56" s="276"/>
      <c r="AE56" s="276"/>
      <c r="AF56" s="276"/>
      <c r="AG56" s="276"/>
      <c r="AH56" s="276"/>
      <c r="AI56" s="276"/>
      <c r="AJ56" s="276"/>
      <c r="AK56" s="276"/>
      <c r="AL56" s="276"/>
      <c r="AM56" s="276"/>
      <c r="AN56" s="276"/>
      <c r="AO56" s="276"/>
      <c r="AP56" s="276"/>
      <c r="AQ56" s="276"/>
      <c r="AR56" s="276"/>
      <c r="AS56" s="276"/>
      <c r="AT56" s="276"/>
      <c r="AU56" s="276"/>
      <c r="AV56" s="276"/>
      <c r="AW56" s="276"/>
      <c r="AX56" s="276"/>
      <c r="AY56" s="276"/>
      <c r="AZ56" s="3"/>
      <c r="BA56" s="174" t="s">
        <v>131</v>
      </c>
      <c r="BB56" s="118" t="s">
        <v>96</v>
      </c>
      <c r="BC56" s="1158" t="s">
        <v>115</v>
      </c>
      <c r="BD56" s="1141"/>
      <c r="BE56" s="1141"/>
      <c r="BF56" s="1141"/>
      <c r="BG56" s="1169"/>
      <c r="BH56" s="1158" t="s">
        <v>38</v>
      </c>
      <c r="BI56" s="1141"/>
      <c r="BJ56" s="1141"/>
      <c r="BK56" s="1141"/>
      <c r="BL56" s="1169"/>
      <c r="BM56" s="1158" t="s">
        <v>37</v>
      </c>
      <c r="BN56" s="1141"/>
      <c r="BO56" s="1141"/>
      <c r="BP56" s="1141"/>
      <c r="BQ56" s="1142"/>
      <c r="BR56" s="956" t="s">
        <v>141</v>
      </c>
      <c r="BS56" s="265"/>
      <c r="BT56" s="265"/>
      <c r="BU56" s="265"/>
      <c r="BV56" s="265"/>
      <c r="BW56" s="265"/>
      <c r="BX56" s="265"/>
      <c r="BY56" s="265"/>
      <c r="BZ56" s="172"/>
      <c r="CA56" s="172"/>
      <c r="CB56" s="172"/>
      <c r="CC56" s="172"/>
      <c r="CD56" s="172"/>
      <c r="CE56" s="172"/>
      <c r="CF56" s="172"/>
      <c r="CG56" s="172"/>
      <c r="CH56" s="172"/>
      <c r="CI56" s="172"/>
      <c r="CJ56" s="172"/>
      <c r="CK56" s="172"/>
      <c r="CL56" s="172"/>
      <c r="CM56" s="172"/>
      <c r="CN56" s="172"/>
      <c r="CO56" s="172"/>
      <c r="CP56" s="172"/>
      <c r="CQ56" s="172"/>
      <c r="CR56" s="172"/>
      <c r="CS56" s="172"/>
      <c r="CT56" s="172"/>
      <c r="CU56" s="172"/>
      <c r="CV56" s="172"/>
      <c r="CW56" s="172"/>
      <c r="CX56" s="172"/>
      <c r="CY56" s="172"/>
      <c r="CZ56" s="172"/>
    </row>
    <row r="57" s="138" customFormat="true" ht="24" x14ac:dyDescent="0.2">
      <c r="A57" s="159" t="s">
        <v>69</v>
      </c>
      <c r="B57" s="205"/>
      <c r="C57" s="251" t="s">
        <v>0</v>
      </c>
      <c r="D57" s="252" t="s">
        <v>1</v>
      </c>
      <c r="E57" s="252" t="s">
        <v>2</v>
      </c>
      <c r="F57" s="252" t="s">
        <v>3</v>
      </c>
      <c r="G57" s="253" t="s">
        <v>4</v>
      </c>
      <c r="H57" s="212" t="s">
        <v>0</v>
      </c>
      <c r="I57" s="211" t="s">
        <v>1</v>
      </c>
      <c r="J57" s="211" t="s">
        <v>2</v>
      </c>
      <c r="K57" s="211" t="s">
        <v>3</v>
      </c>
      <c r="L57" s="214" t="s">
        <v>4</v>
      </c>
      <c r="M57" s="213" t="s">
        <v>0</v>
      </c>
      <c r="N57" s="211" t="s">
        <v>1</v>
      </c>
      <c r="O57" s="211" t="s">
        <v>2</v>
      </c>
      <c r="P57" s="211" t="s">
        <v>3</v>
      </c>
      <c r="Q57" s="284" t="s">
        <v>4</v>
      </c>
      <c r="R57" s="212" t="s">
        <v>360</v>
      </c>
      <c r="S57" s="211" t="s">
        <v>361</v>
      </c>
      <c r="T57" s="211" t="s">
        <v>362</v>
      </c>
      <c r="U57" s="211" t="s">
        <v>363</v>
      </c>
      <c r="V57" s="211" t="s">
        <v>364</v>
      </c>
      <c r="W57" s="211" t="s">
        <v>365</v>
      </c>
      <c r="X57" s="211" t="s">
        <v>366</v>
      </c>
      <c r="Y57" s="211" t="s">
        <v>367</v>
      </c>
      <c r="Z57" s="211" t="s">
        <v>368</v>
      </c>
      <c r="AA57" s="214" t="s">
        <v>369</v>
      </c>
      <c r="AB57" s="276"/>
      <c r="AC57" s="276"/>
      <c r="AD57" s="276"/>
      <c r="AE57" s="276"/>
      <c r="AF57" s="276"/>
      <c r="AG57" s="276"/>
      <c r="AH57" s="276"/>
      <c r="AI57" s="276"/>
      <c r="AJ57" s="276"/>
      <c r="AK57" s="276"/>
      <c r="AL57" s="276"/>
      <c r="AM57" s="276"/>
      <c r="AN57" s="276"/>
      <c r="AO57" s="276"/>
      <c r="AP57" s="276"/>
      <c r="AQ57" s="276"/>
      <c r="AR57" s="276"/>
      <c r="AS57" s="276"/>
      <c r="AT57" s="276"/>
      <c r="AU57" s="276"/>
      <c r="AV57" s="276"/>
      <c r="AW57" s="276"/>
      <c r="AX57" s="276"/>
      <c r="AY57" s="276"/>
      <c r="AZ57" s="3"/>
      <c r="BA57" s="159" t="s">
        <v>120</v>
      </c>
      <c r="BB57" s="158"/>
      <c r="BC57" s="297" t="s">
        <v>0</v>
      </c>
      <c r="BD57" s="435" t="s">
        <v>1</v>
      </c>
      <c r="BE57" s="435" t="s">
        <v>2</v>
      </c>
      <c r="BF57" s="435" t="s">
        <v>3</v>
      </c>
      <c r="BG57" s="298" t="s">
        <v>4</v>
      </c>
      <c r="BH57" s="297" t="s">
        <v>0</v>
      </c>
      <c r="BI57" s="435" t="s">
        <v>1</v>
      </c>
      <c r="BJ57" s="435" t="s">
        <v>2</v>
      </c>
      <c r="BK57" s="435" t="s">
        <v>3</v>
      </c>
      <c r="BL57" s="298" t="s">
        <v>4</v>
      </c>
      <c r="BM57" s="297" t="s">
        <v>0</v>
      </c>
      <c r="BN57" s="435" t="s">
        <v>1</v>
      </c>
      <c r="BO57" s="435" t="s">
        <v>2</v>
      </c>
      <c r="BP57" s="435" t="s">
        <v>3</v>
      </c>
      <c r="BQ57" s="298" t="s">
        <v>4</v>
      </c>
      <c r="BR57" s="297" t="s">
        <v>360</v>
      </c>
      <c r="BS57" s="435" t="s">
        <v>361</v>
      </c>
      <c r="BT57" s="435" t="s">
        <v>362</v>
      </c>
      <c r="BU57" s="435" t="s">
        <v>363</v>
      </c>
      <c r="BV57" s="435" t="s">
        <v>364</v>
      </c>
      <c r="BW57" s="435" t="s">
        <v>365</v>
      </c>
      <c r="BX57" s="435" t="s">
        <v>366</v>
      </c>
      <c r="BY57" s="436" t="s">
        <v>367</v>
      </c>
      <c r="BZ57" s="436" t="s">
        <v>368</v>
      </c>
      <c r="CA57" s="436" t="s">
        <v>369</v>
      </c>
      <c r="CB57" s="2"/>
      <c r="CC57" s="2"/>
      <c r="CD57" s="2"/>
      <c r="CE57" s="2"/>
      <c r="CF57" s="2"/>
      <c r="CG57" s="2"/>
      <c r="CH57" s="2"/>
      <c r="CI57" s="2"/>
      <c r="CJ57" s="2"/>
      <c r="CK57" s="2"/>
      <c r="CL57" s="2"/>
      <c r="CM57" s="2"/>
      <c r="CN57" s="2"/>
      <c r="CO57" s="2"/>
      <c r="CP57" s="2"/>
      <c r="CQ57" s="2"/>
      <c r="CR57" s="2"/>
      <c r="CS57" s="2"/>
      <c r="CT57" s="2"/>
      <c r="CU57" s="2"/>
      <c r="CV57" s="2"/>
      <c r="CW57" s="2"/>
      <c r="CX57" s="2"/>
      <c r="CY57" s="2"/>
      <c r="CZ57" s="2"/>
    </row>
    <row r="58" s="138" customFormat="true" ht="15" customHeight="true" x14ac:dyDescent="0.2">
      <c r="A58" s="1146" t="s">
        <v>157</v>
      </c>
      <c r="B58" s="208" t="s">
        <v>370</v>
      </c>
      <c r="C58" s="836">
        <v>0</v>
      </c>
      <c r="D58" s="837">
        <v>0.29123930637348233</v>
      </c>
      <c r="E58" s="837">
        <v>1.3133302826637443</v>
      </c>
      <c r="F58" s="837">
        <v>28.302228159803661</v>
      </c>
      <c r="G58" s="838">
        <v>60.726552773976927</v>
      </c>
      <c r="H58" s="839">
        <v>33.059437930131018</v>
      </c>
      <c r="I58" s="837">
        <v>51.591489656281389</v>
      </c>
      <c r="J58" s="837">
        <v>58.551005225195738</v>
      </c>
      <c r="K58" s="837">
        <v>64.792847132812327</v>
      </c>
      <c r="L58" s="840">
        <v>64.592646689184917</v>
      </c>
      <c r="M58" s="836">
        <v>0</v>
      </c>
      <c r="N58" s="837">
        <v>0</v>
      </c>
      <c r="O58" s="837">
        <v>0.4628925185470949</v>
      </c>
      <c r="P58" s="837">
        <v>0.54161890530316881</v>
      </c>
      <c r="Q58" s="838">
        <v>4.8312251163404074</v>
      </c>
      <c r="R58" s="839">
        <v>81.593671463535756</v>
      </c>
      <c r="S58" s="837">
        <v>42.538980060075701</v>
      </c>
      <c r="T58" s="837">
        <v>8.990012713072467</v>
      </c>
      <c r="U58" s="837">
        <v>4.344649823338786</v>
      </c>
      <c r="V58" s="837">
        <v>4.4935253596663038</v>
      </c>
      <c r="W58" s="837">
        <v>11.180028897973044</v>
      </c>
      <c r="X58" s="837">
        <v>8.785676476360706</v>
      </c>
      <c r="Y58" s="837">
        <v>5.3712070271952141</v>
      </c>
      <c r="Z58" s="837">
        <v>6.4689087570897783</v>
      </c>
      <c r="AA58" s="840">
        <v>19.061945629479069</v>
      </c>
      <c r="AB58" s="276"/>
      <c r="AC58" s="276"/>
      <c r="AD58" s="276"/>
      <c r="AE58" s="276"/>
      <c r="AF58" s="276"/>
      <c r="AG58" s="276"/>
      <c r="AH58" s="276"/>
      <c r="AI58" s="276"/>
      <c r="AJ58" s="276"/>
      <c r="AK58" s="276"/>
      <c r="AL58" s="276"/>
      <c r="AM58" s="276"/>
      <c r="AN58" s="276"/>
      <c r="AO58" s="276"/>
      <c r="AP58" s="276"/>
      <c r="AQ58" s="276"/>
      <c r="AR58" s="276"/>
      <c r="AS58" s="276"/>
      <c r="AT58" s="276"/>
      <c r="AU58" s="276"/>
      <c r="AV58" s="276"/>
      <c r="AW58" s="276"/>
      <c r="AX58" s="276"/>
      <c r="AY58" s="276"/>
      <c r="AZ58" s="3"/>
      <c r="BA58" s="196"/>
      <c r="BB58" s="261"/>
      <c r="BC58" s="286"/>
      <c r="BD58" s="269"/>
      <c r="BE58" s="269"/>
      <c r="BF58" s="269"/>
      <c r="BG58" s="287"/>
      <c r="BH58" s="286"/>
      <c r="BI58" s="269"/>
      <c r="BJ58" s="269"/>
      <c r="BK58" s="269"/>
      <c r="BL58" s="287"/>
      <c r="BM58" s="286"/>
      <c r="BN58" s="269"/>
      <c r="BO58" s="269"/>
      <c r="BP58" s="269"/>
      <c r="BQ58" s="287"/>
      <c r="BR58" s="286"/>
      <c r="BS58" s="269"/>
      <c r="BT58" s="269"/>
      <c r="BU58" s="269"/>
      <c r="BV58" s="269"/>
      <c r="BW58" s="269"/>
      <c r="BX58" s="269"/>
      <c r="BY58" s="270"/>
      <c r="BZ58" s="270"/>
      <c r="CA58" s="270"/>
      <c r="CB58" s="969"/>
      <c r="CC58" s="969"/>
      <c r="CD58" s="969"/>
      <c r="CE58" s="969"/>
      <c r="CF58" s="969"/>
      <c r="CG58" s="969"/>
      <c r="CH58" s="969"/>
      <c r="CI58" s="969"/>
      <c r="CJ58" s="969"/>
      <c r="CK58" s="969"/>
      <c r="CL58" s="969"/>
      <c r="CM58" s="969"/>
      <c r="CN58" s="969"/>
      <c r="CO58" s="969"/>
      <c r="CP58" s="969"/>
      <c r="CQ58" s="969"/>
      <c r="CR58" s="969"/>
      <c r="CS58" s="969"/>
      <c r="CT58" s="969"/>
      <c r="CU58" s="969"/>
      <c r="CV58" s="969"/>
      <c r="CW58" s="969"/>
      <c r="CX58" s="969"/>
      <c r="CY58" s="969"/>
      <c r="CZ58" s="969"/>
    </row>
    <row r="59" s="138" customFormat="true" ht="15" customHeight="true" x14ac:dyDescent="0.2">
      <c r="A59" s="1147"/>
      <c r="B59" s="209" t="s">
        <v>371</v>
      </c>
      <c r="C59" s="841">
        <v>0.43618281520554619</v>
      </c>
      <c r="D59" s="842">
        <v>0.98054793285759168</v>
      </c>
      <c r="E59" s="842">
        <v>3.4388579771145977</v>
      </c>
      <c r="F59" s="842">
        <v>15.504274155377336</v>
      </c>
      <c r="G59" s="843">
        <v>14.319482053057969</v>
      </c>
      <c r="H59" s="844">
        <v>26.846977193368538</v>
      </c>
      <c r="I59" s="842">
        <v>22.815696038311479</v>
      </c>
      <c r="J59" s="842">
        <v>18.455347317858223</v>
      </c>
      <c r="K59" s="842">
        <v>14.481733399202898</v>
      </c>
      <c r="L59" s="845">
        <v>10.137436593163176</v>
      </c>
      <c r="M59" s="841">
        <v>0.44707699067164008</v>
      </c>
      <c r="N59" s="842">
        <v>0.46246813241937895</v>
      </c>
      <c r="O59" s="842">
        <v>0.75362281742383141</v>
      </c>
      <c r="P59" s="842">
        <v>1.8219301179690184</v>
      </c>
      <c r="Q59" s="843">
        <v>4.1344780302858517</v>
      </c>
      <c r="R59" s="844">
        <v>17.63165618827469</v>
      </c>
      <c r="S59" s="842">
        <v>17.231771606603889</v>
      </c>
      <c r="T59" s="842">
        <v>7.8297617313151306</v>
      </c>
      <c r="U59" s="842">
        <v>2.393783244990018</v>
      </c>
      <c r="V59" s="842">
        <v>3.6178172802566562</v>
      </c>
      <c r="W59" s="842">
        <v>4.1993673644386771</v>
      </c>
      <c r="X59" s="842">
        <v>2.6773288205562626</v>
      </c>
      <c r="Y59" s="842">
        <v>2.2272581749766847</v>
      </c>
      <c r="Z59" s="842">
        <v>2.1185278746368561</v>
      </c>
      <c r="AA59" s="845">
        <v>5.665616158105375</v>
      </c>
      <c r="AB59" s="276"/>
      <c r="AC59" s="276"/>
      <c r="AD59" s="276"/>
      <c r="AE59" s="276"/>
      <c r="AF59" s="276"/>
      <c r="AG59" s="276"/>
      <c r="AH59" s="276"/>
      <c r="AI59" s="276"/>
      <c r="AJ59" s="276"/>
      <c r="AK59" s="276"/>
      <c r="AL59" s="276"/>
      <c r="AM59" s="276"/>
      <c r="AN59" s="276"/>
      <c r="AO59" s="276"/>
      <c r="AP59" s="276"/>
      <c r="AQ59" s="276"/>
      <c r="AR59" s="276"/>
      <c r="AS59" s="276"/>
      <c r="AT59" s="276"/>
      <c r="AU59" s="276"/>
      <c r="AV59" s="276"/>
      <c r="AW59" s="276"/>
      <c r="AX59" s="276"/>
      <c r="AY59" s="276"/>
      <c r="AZ59" s="3"/>
      <c r="BA59" s="350"/>
      <c r="BB59" s="262"/>
      <c r="BC59" s="289"/>
      <c r="BD59" s="273"/>
      <c r="BE59" s="273"/>
      <c r="BF59" s="273"/>
      <c r="BG59" s="293"/>
      <c r="BH59" s="289"/>
      <c r="BI59" s="273"/>
      <c r="BJ59" s="273"/>
      <c r="BK59" s="273"/>
      <c r="BL59" s="293"/>
      <c r="BM59" s="289"/>
      <c r="BN59" s="273"/>
      <c r="BO59" s="273"/>
      <c r="BP59" s="273"/>
      <c r="BQ59" s="293"/>
      <c r="BR59" s="289"/>
      <c r="BS59" s="273"/>
      <c r="BT59" s="273"/>
      <c r="BU59" s="273"/>
      <c r="BV59" s="273"/>
      <c r="BW59" s="273"/>
      <c r="BX59" s="273"/>
      <c r="BY59" s="274"/>
      <c r="BZ59" s="274"/>
      <c r="CA59" s="274"/>
      <c r="CB59" s="969"/>
      <c r="CC59" s="969"/>
      <c r="CD59" s="969"/>
      <c r="CE59" s="969"/>
      <c r="CF59" s="969"/>
      <c r="CG59" s="969"/>
      <c r="CH59" s="969"/>
      <c r="CI59" s="969"/>
      <c r="CJ59" s="969"/>
      <c r="CK59" s="969"/>
      <c r="CL59" s="969"/>
      <c r="CM59" s="969"/>
      <c r="CN59" s="969"/>
      <c r="CO59" s="969"/>
      <c r="CP59" s="969"/>
      <c r="CQ59" s="969"/>
      <c r="CR59" s="969"/>
      <c r="CS59" s="969"/>
      <c r="CT59" s="969"/>
      <c r="CU59" s="969"/>
      <c r="CV59" s="969"/>
      <c r="CW59" s="969"/>
      <c r="CX59" s="969"/>
      <c r="CY59" s="969"/>
      <c r="CZ59" s="969"/>
    </row>
    <row r="60" s="138" customFormat="true" ht="15" customHeight="true" x14ac:dyDescent="0.2">
      <c r="A60" s="1147"/>
      <c r="B60" s="209" t="s">
        <v>372</v>
      </c>
      <c r="C60" s="841">
        <v>2.2550489930241229</v>
      </c>
      <c r="D60" s="842">
        <v>3.4465238987515683</v>
      </c>
      <c r="E60" s="842">
        <v>4.6269487542756931</v>
      </c>
      <c r="F60" s="842">
        <v>6.1190840753636948</v>
      </c>
      <c r="G60" s="843">
        <v>2.2431053927519882</v>
      </c>
      <c r="H60" s="844">
        <v>6.9737686347383852</v>
      </c>
      <c r="I60" s="842">
        <v>4.6747065186144585</v>
      </c>
      <c r="J60" s="842">
        <v>3.2624437827892097</v>
      </c>
      <c r="K60" s="842">
        <v>2.2770020491786815</v>
      </c>
      <c r="L60" s="845">
        <v>1.2390652857568778</v>
      </c>
      <c r="M60" s="841">
        <v>2.2195950817699832</v>
      </c>
      <c r="N60" s="842">
        <v>1.8894171310370718</v>
      </c>
      <c r="O60" s="842">
        <v>4.5803660639402066</v>
      </c>
      <c r="P60" s="842">
        <v>5.0875561492048842</v>
      </c>
      <c r="Q60" s="843">
        <v>5.0385254616485042</v>
      </c>
      <c r="R60" s="844">
        <v>0.30179405348865768</v>
      </c>
      <c r="S60" s="842">
        <v>1.6834981040936163</v>
      </c>
      <c r="T60" s="842">
        <v>1.7710125165041419</v>
      </c>
      <c r="U60" s="842">
        <v>5.8227720995999404</v>
      </c>
      <c r="V60" s="842">
        <v>6.6979658869610574</v>
      </c>
      <c r="W60" s="842">
        <v>7.9336100284336357</v>
      </c>
      <c r="X60" s="842">
        <v>3.4390784533390866</v>
      </c>
      <c r="Y60" s="842">
        <v>7.9226902842366647</v>
      </c>
      <c r="Z60" s="842">
        <v>0.84693001780894361</v>
      </c>
      <c r="AA60" s="845">
        <v>1.8515744326465362</v>
      </c>
      <c r="AB60" s="276"/>
      <c r="AC60" s="276"/>
      <c r="AD60" s="276"/>
      <c r="AE60" s="276"/>
      <c r="AF60" s="276"/>
      <c r="AG60" s="276"/>
      <c r="AH60" s="276"/>
      <c r="AI60" s="276"/>
      <c r="AJ60" s="276"/>
      <c r="AK60" s="276"/>
      <c r="AL60" s="276"/>
      <c r="AM60" s="276"/>
      <c r="AN60" s="276"/>
      <c r="AO60" s="276"/>
      <c r="AP60" s="276"/>
      <c r="AQ60" s="276"/>
      <c r="AR60" s="276"/>
      <c r="AS60" s="276"/>
      <c r="AT60" s="276"/>
      <c r="AU60" s="276"/>
      <c r="AV60" s="276"/>
      <c r="AW60" s="276"/>
      <c r="AX60" s="276"/>
      <c r="AY60" s="276"/>
      <c r="AZ60" s="3"/>
      <c r="BA60" s="350"/>
      <c r="BB60" s="262"/>
      <c r="BC60" s="289"/>
      <c r="BD60" s="273"/>
      <c r="BE60" s="273"/>
      <c r="BF60" s="273"/>
      <c r="BG60" s="293"/>
      <c r="BH60" s="289"/>
      <c r="BI60" s="273"/>
      <c r="BJ60" s="273"/>
      <c r="BK60" s="273"/>
      <c r="BL60" s="293"/>
      <c r="BM60" s="289"/>
      <c r="BN60" s="273"/>
      <c r="BO60" s="273"/>
      <c r="BP60" s="273"/>
      <c r="BQ60" s="293"/>
      <c r="BR60" s="289"/>
      <c r="BS60" s="273"/>
      <c r="BT60" s="273"/>
      <c r="BU60" s="273"/>
      <c r="BV60" s="273"/>
      <c r="BW60" s="273"/>
      <c r="BX60" s="273"/>
      <c r="BY60" s="274"/>
      <c r="BZ60" s="274"/>
      <c r="CA60" s="274"/>
      <c r="CB60" s="969"/>
      <c r="CC60" s="969"/>
      <c r="CD60" s="969"/>
      <c r="CE60" s="969"/>
      <c r="CF60" s="969"/>
      <c r="CG60" s="969"/>
      <c r="CH60" s="969"/>
      <c r="CI60" s="969"/>
      <c r="CJ60" s="969"/>
      <c r="CK60" s="969"/>
      <c r="CL60" s="969"/>
      <c r="CM60" s="969"/>
      <c r="CN60" s="969"/>
      <c r="CO60" s="969"/>
      <c r="CP60" s="969"/>
      <c r="CQ60" s="969"/>
      <c r="CR60" s="969"/>
      <c r="CS60" s="969"/>
      <c r="CT60" s="969"/>
      <c r="CU60" s="969"/>
      <c r="CV60" s="969"/>
      <c r="CW60" s="969"/>
      <c r="CX60" s="969"/>
      <c r="CY60" s="969"/>
      <c r="CZ60" s="969"/>
    </row>
    <row r="61" s="138" customFormat="true" ht="15" customHeight="true" x14ac:dyDescent="0.2">
      <c r="A61" s="1147"/>
      <c r="B61" s="209" t="s">
        <v>373</v>
      </c>
      <c r="C61" s="841">
        <v>35.513358255083546</v>
      </c>
      <c r="D61" s="842">
        <v>35.433122671130242</v>
      </c>
      <c r="E61" s="842">
        <v>37.03798214446396</v>
      </c>
      <c r="F61" s="842">
        <v>21.482725457286307</v>
      </c>
      <c r="G61" s="843">
        <v>15.085872084788306</v>
      </c>
      <c r="H61" s="844">
        <v>14.74260761686223</v>
      </c>
      <c r="I61" s="842">
        <v>12.174609915333631</v>
      </c>
      <c r="J61" s="842">
        <v>12.373537746955938</v>
      </c>
      <c r="K61" s="842">
        <v>12.117177268439013</v>
      </c>
      <c r="L61" s="845">
        <v>18.261682082001538</v>
      </c>
      <c r="M61" s="841">
        <v>36.09505128416599</v>
      </c>
      <c r="N61" s="842">
        <v>34.569995436140914</v>
      </c>
      <c r="O61" s="842">
        <v>35.034106760091319</v>
      </c>
      <c r="P61" s="842">
        <v>37.467977911576604</v>
      </c>
      <c r="Q61" s="843">
        <v>36.289180602692618</v>
      </c>
      <c r="R61" s="844">
        <v>0.47287829470089954</v>
      </c>
      <c r="S61" s="842">
        <v>23.029707545306632</v>
      </c>
      <c r="T61" s="842">
        <v>27.313730180948582</v>
      </c>
      <c r="U61" s="842">
        <v>38.504942874867893</v>
      </c>
      <c r="V61" s="842">
        <v>22.856303201941198</v>
      </c>
      <c r="W61" s="842">
        <v>26.894160887448766</v>
      </c>
      <c r="X61" s="842">
        <v>31.630377267448083</v>
      </c>
      <c r="Y61" s="842">
        <v>44.642672535192176</v>
      </c>
      <c r="Z61" s="842">
        <v>49.942794577970147</v>
      </c>
      <c r="AA61" s="845">
        <v>28.615107556111475</v>
      </c>
      <c r="AB61" s="276"/>
      <c r="AC61" s="276"/>
      <c r="AD61" s="276"/>
      <c r="AE61" s="276"/>
      <c r="AF61" s="276"/>
      <c r="AG61" s="276"/>
      <c r="AH61" s="276"/>
      <c r="AI61" s="276"/>
      <c r="AJ61" s="276"/>
      <c r="AK61" s="276"/>
      <c r="AL61" s="276"/>
      <c r="AM61" s="276"/>
      <c r="AN61" s="276"/>
      <c r="AO61" s="276"/>
      <c r="AP61" s="276"/>
      <c r="AQ61" s="276"/>
      <c r="AR61" s="276"/>
      <c r="AS61" s="276"/>
      <c r="AT61" s="276"/>
      <c r="AU61" s="276"/>
      <c r="AV61" s="276"/>
      <c r="AW61" s="276"/>
      <c r="AX61" s="276"/>
      <c r="AY61" s="276"/>
      <c r="AZ61" s="3"/>
      <c r="BA61" s="350"/>
      <c r="BB61" s="262"/>
      <c r="BC61" s="289"/>
      <c r="BD61" s="273"/>
      <c r="BE61" s="273"/>
      <c r="BF61" s="273"/>
      <c r="BG61" s="293"/>
      <c r="BH61" s="289"/>
      <c r="BI61" s="273"/>
      <c r="BJ61" s="273"/>
      <c r="BK61" s="273"/>
      <c r="BL61" s="293"/>
      <c r="BM61" s="289"/>
      <c r="BN61" s="273"/>
      <c r="BO61" s="273"/>
      <c r="BP61" s="273"/>
      <c r="BQ61" s="293"/>
      <c r="BR61" s="289"/>
      <c r="BS61" s="273"/>
      <c r="BT61" s="273"/>
      <c r="BU61" s="273"/>
      <c r="BV61" s="273"/>
      <c r="BW61" s="273"/>
      <c r="BX61" s="273"/>
      <c r="BY61" s="274"/>
      <c r="BZ61" s="274"/>
      <c r="CA61" s="274"/>
      <c r="CB61" s="969"/>
      <c r="CC61" s="969"/>
      <c r="CD61" s="969"/>
      <c r="CE61" s="969"/>
      <c r="CF61" s="969"/>
      <c r="CG61" s="969"/>
      <c r="CH61" s="969"/>
      <c r="CI61" s="969"/>
      <c r="CJ61" s="969"/>
      <c r="CK61" s="969"/>
      <c r="CL61" s="969"/>
      <c r="CM61" s="969"/>
      <c r="CN61" s="969"/>
      <c r="CO61" s="969"/>
      <c r="CP61" s="969"/>
      <c r="CQ61" s="969"/>
      <c r="CR61" s="969"/>
      <c r="CS61" s="969"/>
      <c r="CT61" s="969"/>
      <c r="CU61" s="969"/>
      <c r="CV61" s="969"/>
      <c r="CW61" s="969"/>
      <c r="CX61" s="969"/>
      <c r="CY61" s="969"/>
      <c r="CZ61" s="969"/>
    </row>
    <row r="62" s="138" customFormat="true" ht="15" customHeight="true" x14ac:dyDescent="0.2">
      <c r="A62" s="1147"/>
      <c r="B62" s="209" t="s">
        <v>374</v>
      </c>
      <c r="C62" s="841">
        <v>14.712291364726729</v>
      </c>
      <c r="D62" s="842">
        <v>16.633594878144862</v>
      </c>
      <c r="E62" s="842">
        <v>21.431901793549024</v>
      </c>
      <c r="F62" s="842">
        <v>15.661882799927444</v>
      </c>
      <c r="G62" s="843">
        <v>5.5742882051121159</v>
      </c>
      <c r="H62" s="844">
        <v>14.005280613600505</v>
      </c>
      <c r="I62" s="842">
        <v>6.9686355630686103</v>
      </c>
      <c r="J62" s="842">
        <v>5.596834522621096</v>
      </c>
      <c r="K62" s="842">
        <v>5.6003676476411144</v>
      </c>
      <c r="L62" s="845">
        <v>3.7281873512163486</v>
      </c>
      <c r="M62" s="841">
        <v>13.184210157025559</v>
      </c>
      <c r="N62" s="842">
        <v>16.074984829204126</v>
      </c>
      <c r="O62" s="842">
        <v>18.422983458984262</v>
      </c>
      <c r="P62" s="842">
        <v>21.133003050993885</v>
      </c>
      <c r="Q62" s="843">
        <v>22.962764096816006</v>
      </c>
      <c r="R62" s="844">
        <v>0</v>
      </c>
      <c r="S62" s="842">
        <v>13.002239212948005</v>
      </c>
      <c r="T62" s="842">
        <v>19.388615494409809</v>
      </c>
      <c r="U62" s="842">
        <v>12.822070396320024</v>
      </c>
      <c r="V62" s="842">
        <v>34.014836876996277</v>
      </c>
      <c r="W62" s="842">
        <v>12.867419473487249</v>
      </c>
      <c r="X62" s="842">
        <v>11.491272430746712</v>
      </c>
      <c r="Y62" s="842">
        <v>14.338485457863055</v>
      </c>
      <c r="Z62" s="842">
        <v>4.6589747294508221</v>
      </c>
      <c r="AA62" s="845">
        <v>13.915203870828382</v>
      </c>
      <c r="AB62" s="276"/>
      <c r="AC62" s="276"/>
      <c r="AD62" s="276"/>
      <c r="AE62" s="276"/>
      <c r="AF62" s="276"/>
      <c r="AG62" s="276"/>
      <c r="AH62" s="276"/>
      <c r="AI62" s="276"/>
      <c r="AJ62" s="276"/>
      <c r="AK62" s="276"/>
      <c r="AL62" s="276"/>
      <c r="AM62" s="276"/>
      <c r="AN62" s="276"/>
      <c r="AO62" s="276"/>
      <c r="AP62" s="276"/>
      <c r="AQ62" s="276"/>
      <c r="AR62" s="276"/>
      <c r="AS62" s="276"/>
      <c r="AT62" s="276"/>
      <c r="AU62" s="276"/>
      <c r="AV62" s="276"/>
      <c r="AW62" s="276"/>
      <c r="AX62" s="276"/>
      <c r="AY62" s="276"/>
      <c r="AZ62" s="3"/>
      <c r="BA62" s="350"/>
      <c r="BB62" s="262"/>
      <c r="BC62" s="289"/>
      <c r="BD62" s="273"/>
      <c r="BE62" s="273"/>
      <c r="BF62" s="273"/>
      <c r="BG62" s="293"/>
      <c r="BH62" s="289"/>
      <c r="BI62" s="273"/>
      <c r="BJ62" s="273"/>
      <c r="BK62" s="273"/>
      <c r="BL62" s="293"/>
      <c r="BM62" s="289"/>
      <c r="BN62" s="273"/>
      <c r="BO62" s="273"/>
      <c r="BP62" s="273"/>
      <c r="BQ62" s="293"/>
      <c r="BR62" s="289"/>
      <c r="BS62" s="273"/>
      <c r="BT62" s="273"/>
      <c r="BU62" s="273"/>
      <c r="BV62" s="273"/>
      <c r="BW62" s="273"/>
      <c r="BX62" s="273"/>
      <c r="BY62" s="274"/>
      <c r="BZ62" s="274"/>
      <c r="CA62" s="274"/>
      <c r="CB62" s="969"/>
      <c r="CC62" s="969"/>
      <c r="CD62" s="969"/>
      <c r="CE62" s="969"/>
      <c r="CF62" s="969"/>
      <c r="CG62" s="969"/>
      <c r="CH62" s="969"/>
      <c r="CI62" s="969"/>
      <c r="CJ62" s="969"/>
      <c r="CK62" s="969"/>
      <c r="CL62" s="969"/>
      <c r="CM62" s="969"/>
      <c r="CN62" s="969"/>
      <c r="CO62" s="969"/>
      <c r="CP62" s="969"/>
      <c r="CQ62" s="969"/>
      <c r="CR62" s="969"/>
      <c r="CS62" s="969"/>
      <c r="CT62" s="969"/>
      <c r="CU62" s="969"/>
      <c r="CV62" s="969"/>
      <c r="CW62" s="969"/>
      <c r="CX62" s="969"/>
      <c r="CY62" s="969"/>
      <c r="CZ62" s="969"/>
    </row>
    <row r="63" s="138" customFormat="true" ht="15" customHeight="true" x14ac:dyDescent="0.2">
      <c r="A63" s="1147"/>
      <c r="B63" s="209" t="s">
        <v>375</v>
      </c>
      <c r="C63" s="841">
        <v>29.246650947710034</v>
      </c>
      <c r="D63" s="842">
        <v>27.719723453349577</v>
      </c>
      <c r="E63" s="842">
        <v>21.233658158254958</v>
      </c>
      <c r="F63" s="842">
        <v>8.3622078610303028</v>
      </c>
      <c r="G63" s="843">
        <v>1.2354628477249672</v>
      </c>
      <c r="H63" s="844">
        <v>3.5749855000709672</v>
      </c>
      <c r="I63" s="842">
        <v>1.0876656271351759</v>
      </c>
      <c r="J63" s="842">
        <v>1.7003246882121046</v>
      </c>
      <c r="K63" s="842">
        <v>0.3426329037970669</v>
      </c>
      <c r="L63" s="845">
        <v>0.71609183363193318</v>
      </c>
      <c r="M63" s="841">
        <v>29.712137375450904</v>
      </c>
      <c r="N63" s="842">
        <v>28.783586355645781</v>
      </c>
      <c r="O63" s="842">
        <v>27.352244034998218</v>
      </c>
      <c r="P63" s="842">
        <v>22.110514891760769</v>
      </c>
      <c r="Q63" s="843">
        <v>17.295546716060045</v>
      </c>
      <c r="R63" s="844">
        <v>0</v>
      </c>
      <c r="S63" s="842">
        <v>1.8342716548380198</v>
      </c>
      <c r="T63" s="842">
        <v>26.088757503417437</v>
      </c>
      <c r="U63" s="842">
        <v>16.709606536359473</v>
      </c>
      <c r="V63" s="842">
        <v>22.361880372338064</v>
      </c>
      <c r="W63" s="842">
        <v>26.256211085175867</v>
      </c>
      <c r="X63" s="842">
        <v>29.074502929150658</v>
      </c>
      <c r="Y63" s="842">
        <v>11.014855244546014</v>
      </c>
      <c r="Z63" s="842">
        <v>12.847850785871225</v>
      </c>
      <c r="AA63" s="845">
        <v>20.304258942813487</v>
      </c>
      <c r="AB63" s="276"/>
      <c r="AC63" s="276"/>
      <c r="AD63" s="276"/>
      <c r="AE63" s="276"/>
      <c r="AF63" s="276"/>
      <c r="AG63" s="276"/>
      <c r="AH63" s="276"/>
      <c r="AI63" s="276"/>
      <c r="AJ63" s="276"/>
      <c r="AK63" s="276"/>
      <c r="AL63" s="276"/>
      <c r="AM63" s="276"/>
      <c r="AN63" s="276"/>
      <c r="AO63" s="276"/>
      <c r="AP63" s="276"/>
      <c r="AQ63" s="276"/>
      <c r="AR63" s="276"/>
      <c r="AS63" s="276"/>
      <c r="AT63" s="276"/>
      <c r="AU63" s="276"/>
      <c r="AV63" s="276"/>
      <c r="AW63" s="276"/>
      <c r="AX63" s="276"/>
      <c r="AY63" s="276"/>
      <c r="AZ63" s="3"/>
      <c r="BA63" s="350"/>
      <c r="BB63" s="262"/>
      <c r="BC63" s="289"/>
      <c r="BD63" s="273"/>
      <c r="BE63" s="273"/>
      <c r="BF63" s="273"/>
      <c r="BG63" s="293"/>
      <c r="BH63" s="289"/>
      <c r="BI63" s="273"/>
      <c r="BJ63" s="273"/>
      <c r="BK63" s="273"/>
      <c r="BL63" s="293"/>
      <c r="BM63" s="289"/>
      <c r="BN63" s="273"/>
      <c r="BO63" s="273"/>
      <c r="BP63" s="273"/>
      <c r="BQ63" s="293"/>
      <c r="BR63" s="289"/>
      <c r="BS63" s="273"/>
      <c r="BT63" s="273"/>
      <c r="BU63" s="273"/>
      <c r="BV63" s="273"/>
      <c r="BW63" s="273"/>
      <c r="BX63" s="273"/>
      <c r="BY63" s="274"/>
      <c r="BZ63" s="274"/>
      <c r="CA63" s="274"/>
      <c r="CB63" s="969"/>
      <c r="CC63" s="969"/>
      <c r="CD63" s="969"/>
      <c r="CE63" s="969"/>
      <c r="CF63" s="969"/>
      <c r="CG63" s="969"/>
      <c r="CH63" s="969"/>
      <c r="CI63" s="969"/>
      <c r="CJ63" s="969"/>
      <c r="CK63" s="969"/>
      <c r="CL63" s="969"/>
      <c r="CM63" s="969"/>
      <c r="CN63" s="969"/>
      <c r="CO63" s="969"/>
      <c r="CP63" s="969"/>
      <c r="CQ63" s="969"/>
      <c r="CR63" s="969"/>
      <c r="CS63" s="969"/>
      <c r="CT63" s="969"/>
      <c r="CU63" s="969"/>
      <c r="CV63" s="969"/>
      <c r="CW63" s="969"/>
      <c r="CX63" s="969"/>
      <c r="CY63" s="969"/>
      <c r="CZ63" s="969"/>
    </row>
    <row r="64" s="138" customFormat="true" ht="15" customHeight="true" x14ac:dyDescent="0.2">
      <c r="A64" s="1147"/>
      <c r="B64" s="209" t="s">
        <v>376</v>
      </c>
      <c r="C64" s="841">
        <v>0.31810899184874042</v>
      </c>
      <c r="D64" s="842">
        <v>0.16547998153025839</v>
      </c>
      <c r="E64" s="842">
        <v>0.494138802082081</v>
      </c>
      <c r="F64" s="842">
        <v>0.26854976810083292</v>
      </c>
      <c r="G64" s="843">
        <v>7.586709558641315E-2</v>
      </c>
      <c r="H64" s="844">
        <v>0</v>
      </c>
      <c r="I64" s="842">
        <v>0</v>
      </c>
      <c r="J64" s="842">
        <v>0</v>
      </c>
      <c r="K64" s="842">
        <v>0</v>
      </c>
      <c r="L64" s="845">
        <v>0.2386972778773111</v>
      </c>
      <c r="M64" s="841">
        <v>0.37246837754059076</v>
      </c>
      <c r="N64" s="842">
        <v>9.3834562751412803E-2</v>
      </c>
      <c r="O64" s="842">
        <v>0.24266539192298792</v>
      </c>
      <c r="P64" s="842">
        <v>0.64710229515596651</v>
      </c>
      <c r="Q64" s="843">
        <v>0.47153341856405173</v>
      </c>
      <c r="R64" s="844">
        <v>0</v>
      </c>
      <c r="S64" s="842">
        <v>9.8832974252094599E-2</v>
      </c>
      <c r="T64" s="842">
        <v>0.67020037052887638</v>
      </c>
      <c r="U64" s="842">
        <v>0.16812336806948455</v>
      </c>
      <c r="V64" s="842">
        <v>0.10337090124696394</v>
      </c>
      <c r="W64" s="842">
        <v>0</v>
      </c>
      <c r="X64" s="842">
        <v>1.113932593557512</v>
      </c>
      <c r="Y64" s="842">
        <v>0</v>
      </c>
      <c r="Z64" s="842">
        <v>5.2841045591542013E-2</v>
      </c>
      <c r="AA64" s="845">
        <v>7.7015886239635289E-2</v>
      </c>
      <c r="AB64" s="276"/>
      <c r="AC64" s="276"/>
      <c r="AD64" s="276"/>
      <c r="AE64" s="276"/>
      <c r="AF64" s="276"/>
      <c r="AG64" s="276"/>
      <c r="AH64" s="276"/>
      <c r="AI64" s="276"/>
      <c r="AJ64" s="276"/>
      <c r="AK64" s="276"/>
      <c r="AL64" s="276"/>
      <c r="AM64" s="276"/>
      <c r="AN64" s="276"/>
      <c r="AO64" s="276"/>
      <c r="AP64" s="276"/>
      <c r="AQ64" s="276"/>
      <c r="AR64" s="276"/>
      <c r="AS64" s="276"/>
      <c r="AT64" s="276"/>
      <c r="AU64" s="276"/>
      <c r="AV64" s="276"/>
      <c r="AW64" s="276"/>
      <c r="AX64" s="276"/>
      <c r="AY64" s="276"/>
      <c r="AZ64" s="3"/>
      <c r="BA64" s="350"/>
      <c r="BB64" s="262"/>
      <c r="BC64" s="289"/>
      <c r="BD64" s="273"/>
      <c r="BE64" s="273"/>
      <c r="BF64" s="273"/>
      <c r="BG64" s="293"/>
      <c r="BH64" s="289"/>
      <c r="BI64" s="273"/>
      <c r="BJ64" s="273"/>
      <c r="BK64" s="273"/>
      <c r="BL64" s="293"/>
      <c r="BM64" s="289"/>
      <c r="BN64" s="273"/>
      <c r="BO64" s="273"/>
      <c r="BP64" s="273"/>
      <c r="BQ64" s="293"/>
      <c r="BR64" s="289"/>
      <c r="BS64" s="273"/>
      <c r="BT64" s="273"/>
      <c r="BU64" s="273"/>
      <c r="BV64" s="273"/>
      <c r="BW64" s="273"/>
      <c r="BX64" s="273"/>
      <c r="BY64" s="274"/>
      <c r="BZ64" s="274"/>
      <c r="CA64" s="274"/>
      <c r="CB64" s="969"/>
      <c r="CC64" s="969"/>
      <c r="CD64" s="969"/>
      <c r="CE64" s="969"/>
      <c r="CF64" s="969"/>
      <c r="CG64" s="969"/>
      <c r="CH64" s="969"/>
      <c r="CI64" s="969"/>
      <c r="CJ64" s="969"/>
      <c r="CK64" s="969"/>
      <c r="CL64" s="969"/>
      <c r="CM64" s="969"/>
      <c r="CN64" s="969"/>
      <c r="CO64" s="969"/>
      <c r="CP64" s="969"/>
      <c r="CQ64" s="969"/>
      <c r="CR64" s="969"/>
      <c r="CS64" s="969"/>
      <c r="CT64" s="969"/>
      <c r="CU64" s="969"/>
      <c r="CV64" s="969"/>
      <c r="CW64" s="969"/>
      <c r="CX64" s="969"/>
      <c r="CY64" s="969"/>
      <c r="CZ64" s="969"/>
    </row>
    <row r="65" s="138" customFormat="true" ht="15" customHeight="true" x14ac:dyDescent="0.2">
      <c r="A65" s="1147"/>
      <c r="B65" s="209" t="s">
        <v>377</v>
      </c>
      <c r="C65" s="841">
        <v>2.2557254733164771</v>
      </c>
      <c r="D65" s="842">
        <v>3.0950663067473019</v>
      </c>
      <c r="E65" s="842">
        <v>1.9944941594140071</v>
      </c>
      <c r="F65" s="842">
        <v>0.5331802043667041</v>
      </c>
      <c r="G65" s="843">
        <v>0.10210948221320201</v>
      </c>
      <c r="H65" s="844">
        <v>0</v>
      </c>
      <c r="I65" s="842">
        <v>0</v>
      </c>
      <c r="J65" s="842">
        <v>0</v>
      </c>
      <c r="K65" s="842">
        <v>0.17685410220524056</v>
      </c>
      <c r="L65" s="845">
        <v>0</v>
      </c>
      <c r="M65" s="841">
        <v>2.2430178047196341</v>
      </c>
      <c r="N65" s="842">
        <v>2.948475553948251</v>
      </c>
      <c r="O65" s="842">
        <v>3.0779949880106181</v>
      </c>
      <c r="P65" s="842">
        <v>2.0756172911697619</v>
      </c>
      <c r="Q65" s="843">
        <v>1.2723302842848883</v>
      </c>
      <c r="R65" s="844">
        <v>0</v>
      </c>
      <c r="S65" s="842">
        <v>7.3248865659542889E-2</v>
      </c>
      <c r="T65" s="842">
        <v>4.6381562044453055</v>
      </c>
      <c r="U65" s="842">
        <v>0.99092109444523169</v>
      </c>
      <c r="V65" s="842">
        <v>1.5889708900805901</v>
      </c>
      <c r="W65" s="842">
        <v>0.4897590854114815</v>
      </c>
      <c r="X65" s="842">
        <v>3.1756629820459765</v>
      </c>
      <c r="Y65" s="842">
        <v>1.1562065877161747</v>
      </c>
      <c r="Z65" s="842">
        <v>0.15215880478596311</v>
      </c>
      <c r="AA65" s="845">
        <v>1.8243471183348725</v>
      </c>
      <c r="AB65" s="276"/>
      <c r="AC65" s="276"/>
      <c r="AD65" s="276"/>
      <c r="AE65" s="276"/>
      <c r="AF65" s="276"/>
      <c r="AG65" s="276"/>
      <c r="AH65" s="276"/>
      <c r="AI65" s="276"/>
      <c r="AJ65" s="276"/>
      <c r="AK65" s="276"/>
      <c r="AL65" s="276"/>
      <c r="AM65" s="276"/>
      <c r="AN65" s="276"/>
      <c r="AO65" s="276"/>
      <c r="AP65" s="276"/>
      <c r="AQ65" s="276"/>
      <c r="AR65" s="276"/>
      <c r="AS65" s="276"/>
      <c r="AT65" s="276"/>
      <c r="AU65" s="276"/>
      <c r="AV65" s="276"/>
      <c r="AW65" s="276"/>
      <c r="AX65" s="276"/>
      <c r="AY65" s="276"/>
      <c r="AZ65" s="3"/>
      <c r="BA65" s="350"/>
      <c r="BB65" s="262"/>
      <c r="BC65" s="289"/>
      <c r="BD65" s="273"/>
      <c r="BE65" s="273"/>
      <c r="BF65" s="273"/>
      <c r="BG65" s="293"/>
      <c r="BH65" s="289"/>
      <c r="BI65" s="273"/>
      <c r="BJ65" s="273"/>
      <c r="BK65" s="273"/>
      <c r="BL65" s="293"/>
      <c r="BM65" s="289"/>
      <c r="BN65" s="273"/>
      <c r="BO65" s="273"/>
      <c r="BP65" s="273"/>
      <c r="BQ65" s="293"/>
      <c r="BR65" s="289"/>
      <c r="BS65" s="273"/>
      <c r="BT65" s="273"/>
      <c r="BU65" s="273"/>
      <c r="BV65" s="273"/>
      <c r="BW65" s="273"/>
      <c r="BX65" s="273"/>
      <c r="BY65" s="274"/>
      <c r="BZ65" s="274"/>
      <c r="CA65" s="274"/>
      <c r="CB65" s="969"/>
      <c r="CC65" s="969"/>
      <c r="CD65" s="969"/>
      <c r="CE65" s="969"/>
      <c r="CF65" s="969"/>
      <c r="CG65" s="969"/>
      <c r="CH65" s="969"/>
      <c r="CI65" s="969"/>
      <c r="CJ65" s="969"/>
      <c r="CK65" s="969"/>
      <c r="CL65" s="969"/>
      <c r="CM65" s="969"/>
      <c r="CN65" s="969"/>
      <c r="CO65" s="969"/>
      <c r="CP65" s="969"/>
      <c r="CQ65" s="969"/>
      <c r="CR65" s="969"/>
      <c r="CS65" s="969"/>
      <c r="CT65" s="969"/>
      <c r="CU65" s="969"/>
      <c r="CV65" s="969"/>
      <c r="CW65" s="969"/>
      <c r="CX65" s="969"/>
      <c r="CY65" s="969"/>
      <c r="CZ65" s="969"/>
    </row>
    <row r="66" s="138" customFormat="true" ht="15" customHeight="true" x14ac:dyDescent="0.2">
      <c r="A66" s="1147"/>
      <c r="B66" s="209" t="s">
        <v>378</v>
      </c>
      <c r="C66" s="841">
        <v>0</v>
      </c>
      <c r="D66" s="842">
        <v>0</v>
      </c>
      <c r="E66" s="842">
        <v>3.9605068066184369E-3</v>
      </c>
      <c r="F66" s="842">
        <v>0.14094672867592486</v>
      </c>
      <c r="G66" s="843">
        <v>0.1387085832143353</v>
      </c>
      <c r="H66" s="844">
        <v>0.15255232477219052</v>
      </c>
      <c r="I66" s="842">
        <v>0.27890514849245879</v>
      </c>
      <c r="J66" s="842">
        <v>0</v>
      </c>
      <c r="K66" s="842">
        <v>0.1810892178987554</v>
      </c>
      <c r="L66" s="845">
        <v>0</v>
      </c>
      <c r="M66" s="841">
        <v>0</v>
      </c>
      <c r="N66" s="842">
        <v>0</v>
      </c>
      <c r="O66" s="842">
        <v>0</v>
      </c>
      <c r="P66" s="842">
        <v>0</v>
      </c>
      <c r="Q66" s="843">
        <v>0.13050492308498571</v>
      </c>
      <c r="R66" s="844">
        <v>0</v>
      </c>
      <c r="S66" s="842">
        <v>0.22263639307483285</v>
      </c>
      <c r="T66" s="842">
        <v>0.11939931643607982</v>
      </c>
      <c r="U66" s="842">
        <v>0</v>
      </c>
      <c r="V66" s="842">
        <v>0</v>
      </c>
      <c r="W66" s="842">
        <v>4.5637736027234255E-2</v>
      </c>
      <c r="X66" s="842">
        <v>1.5036395960363899E-2</v>
      </c>
      <c r="Y66" s="842">
        <v>0</v>
      </c>
      <c r="Z66" s="842">
        <v>0</v>
      </c>
      <c r="AA66" s="845">
        <v>0</v>
      </c>
      <c r="AB66" s="276"/>
      <c r="AC66" s="276"/>
      <c r="AD66" s="276"/>
      <c r="AE66" s="276"/>
      <c r="AF66" s="276"/>
      <c r="AG66" s="276"/>
      <c r="AH66" s="276"/>
      <c r="AI66" s="276"/>
      <c r="AJ66" s="276"/>
      <c r="AK66" s="276"/>
      <c r="AL66" s="276"/>
      <c r="AM66" s="276"/>
      <c r="AN66" s="276"/>
      <c r="AO66" s="276"/>
      <c r="AP66" s="276"/>
      <c r="AQ66" s="276"/>
      <c r="AR66" s="276"/>
      <c r="AS66" s="276"/>
      <c r="AT66" s="276"/>
      <c r="AU66" s="276"/>
      <c r="AV66" s="276"/>
      <c r="AW66" s="276"/>
      <c r="AX66" s="276"/>
      <c r="AY66" s="276"/>
      <c r="AZ66" s="3"/>
      <c r="BA66" s="350"/>
      <c r="BB66" s="262"/>
      <c r="BC66" s="289"/>
      <c r="BD66" s="273"/>
      <c r="BE66" s="273"/>
      <c r="BF66" s="273"/>
      <c r="BG66" s="293"/>
      <c r="BH66" s="289"/>
      <c r="BI66" s="273"/>
      <c r="BJ66" s="273"/>
      <c r="BK66" s="273"/>
      <c r="BL66" s="293"/>
      <c r="BM66" s="289"/>
      <c r="BN66" s="273"/>
      <c r="BO66" s="273"/>
      <c r="BP66" s="273"/>
      <c r="BQ66" s="293"/>
      <c r="BR66" s="289"/>
      <c r="BS66" s="273"/>
      <c r="BT66" s="273"/>
      <c r="BU66" s="273"/>
      <c r="BV66" s="273"/>
      <c r="BW66" s="273"/>
      <c r="BX66" s="273"/>
      <c r="BY66" s="274"/>
      <c r="BZ66" s="274"/>
      <c r="CA66" s="274"/>
      <c r="CB66" s="969"/>
      <c r="CC66" s="969"/>
      <c r="CD66" s="969"/>
      <c r="CE66" s="969"/>
      <c r="CF66" s="969"/>
      <c r="CG66" s="969"/>
      <c r="CH66" s="969"/>
      <c r="CI66" s="969"/>
      <c r="CJ66" s="969"/>
      <c r="CK66" s="969"/>
      <c r="CL66" s="969"/>
      <c r="CM66" s="969"/>
      <c r="CN66" s="969"/>
      <c r="CO66" s="969"/>
      <c r="CP66" s="969"/>
      <c r="CQ66" s="969"/>
      <c r="CR66" s="969"/>
      <c r="CS66" s="969"/>
      <c r="CT66" s="969"/>
      <c r="CU66" s="969"/>
      <c r="CV66" s="969"/>
      <c r="CW66" s="969"/>
      <c r="CX66" s="969"/>
      <c r="CY66" s="969"/>
      <c r="CZ66" s="969"/>
    </row>
    <row r="67" s="138" customFormat="true" ht="15" customHeight="true" x14ac:dyDescent="0.2">
      <c r="A67" s="1147"/>
      <c r="B67" s="209" t="s">
        <v>379</v>
      </c>
      <c r="C67" s="841">
        <v>4.4575911694132241E-2</v>
      </c>
      <c r="D67" s="842">
        <v>0</v>
      </c>
      <c r="E67" s="842">
        <v>0.16760675398228242</v>
      </c>
      <c r="F67" s="842">
        <v>0</v>
      </c>
      <c r="G67" s="843">
        <v>0</v>
      </c>
      <c r="H67" s="844">
        <v>0</v>
      </c>
      <c r="I67" s="842">
        <v>0</v>
      </c>
      <c r="J67" s="842">
        <v>0</v>
      </c>
      <c r="K67" s="842">
        <v>0</v>
      </c>
      <c r="L67" s="845">
        <v>0</v>
      </c>
      <c r="M67" s="841">
        <v>6.5354155688576845E-2</v>
      </c>
      <c r="N67" s="842">
        <v>0</v>
      </c>
      <c r="O67" s="842">
        <v>0</v>
      </c>
      <c r="P67" s="842">
        <v>0</v>
      </c>
      <c r="Q67" s="843">
        <v>0.24571746282441462</v>
      </c>
      <c r="R67" s="844">
        <v>0</v>
      </c>
      <c r="S67" s="842">
        <v>0</v>
      </c>
      <c r="T67" s="842">
        <v>0</v>
      </c>
      <c r="U67" s="842">
        <v>0</v>
      </c>
      <c r="V67" s="842">
        <v>8.8828562369078837E-2</v>
      </c>
      <c r="W67" s="842">
        <v>0</v>
      </c>
      <c r="X67" s="842">
        <v>0.31816654301633412</v>
      </c>
      <c r="Y67" s="842">
        <v>0</v>
      </c>
      <c r="Z67" s="842">
        <v>0</v>
      </c>
      <c r="AA67" s="845">
        <v>0</v>
      </c>
      <c r="AB67" s="276"/>
      <c r="AC67" s="276"/>
      <c r="AD67" s="276"/>
      <c r="AE67" s="276"/>
      <c r="AF67" s="276"/>
      <c r="AG67" s="276"/>
      <c r="AH67" s="276"/>
      <c r="AI67" s="276"/>
      <c r="AJ67" s="276"/>
      <c r="AK67" s="276"/>
      <c r="AL67" s="276"/>
      <c r="AM67" s="276"/>
      <c r="AN67" s="276"/>
      <c r="AO67" s="276"/>
      <c r="AP67" s="276"/>
      <c r="AQ67" s="276"/>
      <c r="AR67" s="276"/>
      <c r="AS67" s="276"/>
      <c r="AT67" s="276"/>
      <c r="AU67" s="276"/>
      <c r="AV67" s="276"/>
      <c r="AW67" s="276"/>
      <c r="AX67" s="276"/>
      <c r="AY67" s="276"/>
      <c r="AZ67" s="3"/>
      <c r="BA67" s="350"/>
      <c r="BB67" s="262"/>
      <c r="BC67" s="289"/>
      <c r="BD67" s="273"/>
      <c r="BE67" s="273"/>
      <c r="BF67" s="273"/>
      <c r="BG67" s="293"/>
      <c r="BH67" s="289"/>
      <c r="BI67" s="273"/>
      <c r="BJ67" s="273"/>
      <c r="BK67" s="273"/>
      <c r="BL67" s="293"/>
      <c r="BM67" s="289"/>
      <c r="BN67" s="273"/>
      <c r="BO67" s="273"/>
      <c r="BP67" s="273"/>
      <c r="BQ67" s="293"/>
      <c r="BR67" s="289"/>
      <c r="BS67" s="273"/>
      <c r="BT67" s="273"/>
      <c r="BU67" s="273"/>
      <c r="BV67" s="273"/>
      <c r="BW67" s="273"/>
      <c r="BX67" s="273"/>
      <c r="BY67" s="274"/>
      <c r="BZ67" s="274"/>
      <c r="CA67" s="274"/>
      <c r="CB67" s="969"/>
      <c r="CC67" s="969"/>
      <c r="CD67" s="969"/>
      <c r="CE67" s="969"/>
      <c r="CF67" s="969"/>
      <c r="CG67" s="969"/>
      <c r="CH67" s="969"/>
      <c r="CI67" s="969"/>
      <c r="CJ67" s="969"/>
      <c r="CK67" s="969"/>
      <c r="CL67" s="969"/>
      <c r="CM67" s="969"/>
      <c r="CN67" s="969"/>
      <c r="CO67" s="969"/>
      <c r="CP67" s="969"/>
      <c r="CQ67" s="969"/>
      <c r="CR67" s="969"/>
      <c r="CS67" s="969"/>
      <c r="CT67" s="969"/>
      <c r="CU67" s="969"/>
      <c r="CV67" s="969"/>
      <c r="CW67" s="969"/>
      <c r="CX67" s="969"/>
      <c r="CY67" s="969"/>
      <c r="CZ67" s="969"/>
    </row>
    <row r="68" s="138" customFormat="true" ht="15" customHeight="true" x14ac:dyDescent="0.2">
      <c r="A68" s="1147"/>
      <c r="B68" s="209" t="s">
        <v>380</v>
      </c>
      <c r="C68" s="841">
        <v>14.978091845851838</v>
      </c>
      <c r="D68" s="842">
        <v>11.839638963856283</v>
      </c>
      <c r="E68" s="842">
        <v>7.952643571965119</v>
      </c>
      <c r="F68" s="842">
        <v>3.258549112278212</v>
      </c>
      <c r="G68" s="843">
        <v>0.28119532156397198</v>
      </c>
      <c r="H68" s="844">
        <v>0.24819966279929401</v>
      </c>
      <c r="I68" s="842">
        <v>0</v>
      </c>
      <c r="J68" s="842">
        <v>0</v>
      </c>
      <c r="K68" s="842">
        <v>0</v>
      </c>
      <c r="L68" s="845">
        <v>0.4932511744119068</v>
      </c>
      <c r="M68" s="841">
        <v>15.512408866388489</v>
      </c>
      <c r="N68" s="842">
        <v>14.670834300643259</v>
      </c>
      <c r="O68" s="842">
        <v>9.8254284244199841</v>
      </c>
      <c r="P68" s="842">
        <v>8.7017421100233925</v>
      </c>
      <c r="Q68" s="843">
        <v>7.1042182945185921</v>
      </c>
      <c r="R68" s="844">
        <v>0</v>
      </c>
      <c r="S68" s="842">
        <v>0</v>
      </c>
      <c r="T68" s="842">
        <v>2.9116334093481435</v>
      </c>
      <c r="U68" s="842">
        <v>17.959689035724001</v>
      </c>
      <c r="V68" s="842">
        <v>4.1765006681438104</v>
      </c>
      <c r="W68" s="842">
        <v>9.7765682642200407</v>
      </c>
      <c r="X68" s="842">
        <v>6.9301271248582195</v>
      </c>
      <c r="Y68" s="842">
        <v>13.201879300355438</v>
      </c>
      <c r="Z68" s="842">
        <v>22.799563868694754</v>
      </c>
      <c r="AA68" s="845">
        <v>8.6849304054411665</v>
      </c>
      <c r="AB68" s="276"/>
      <c r="AC68" s="276"/>
      <c r="AD68" s="276"/>
      <c r="AE68" s="276"/>
      <c r="AF68" s="276"/>
      <c r="AG68" s="276"/>
      <c r="AH68" s="276"/>
      <c r="AI68" s="276"/>
      <c r="AJ68" s="276"/>
      <c r="AK68" s="276"/>
      <c r="AL68" s="276"/>
      <c r="AM68" s="276"/>
      <c r="AN68" s="276"/>
      <c r="AO68" s="276"/>
      <c r="AP68" s="276"/>
      <c r="AQ68" s="276"/>
      <c r="AR68" s="276"/>
      <c r="AS68" s="276"/>
      <c r="AT68" s="276"/>
      <c r="AU68" s="276"/>
      <c r="AV68" s="276"/>
      <c r="AW68" s="276"/>
      <c r="AX68" s="276"/>
      <c r="AY68" s="276"/>
      <c r="AZ68" s="3"/>
      <c r="BA68" s="350"/>
      <c r="BB68" s="262"/>
      <c r="BC68" s="289"/>
      <c r="BD68" s="273"/>
      <c r="BE68" s="273"/>
      <c r="BF68" s="273"/>
      <c r="BG68" s="293"/>
      <c r="BH68" s="289"/>
      <c r="BI68" s="273"/>
      <c r="BJ68" s="273"/>
      <c r="BK68" s="273"/>
      <c r="BL68" s="293"/>
      <c r="BM68" s="289"/>
      <c r="BN68" s="273"/>
      <c r="BO68" s="273"/>
      <c r="BP68" s="273"/>
      <c r="BQ68" s="293"/>
      <c r="BR68" s="289"/>
      <c r="BS68" s="273"/>
      <c r="BT68" s="273"/>
      <c r="BU68" s="273"/>
      <c r="BV68" s="273"/>
      <c r="BW68" s="273"/>
      <c r="BX68" s="273"/>
      <c r="BY68" s="274"/>
      <c r="BZ68" s="274"/>
      <c r="CA68" s="274"/>
      <c r="CB68" s="969"/>
      <c r="CC68" s="969"/>
      <c r="CD68" s="969"/>
      <c r="CE68" s="969"/>
      <c r="CF68" s="969"/>
      <c r="CG68" s="969"/>
      <c r="CH68" s="969"/>
      <c r="CI68" s="969"/>
      <c r="CJ68" s="969"/>
      <c r="CK68" s="969"/>
      <c r="CL68" s="969"/>
      <c r="CM68" s="969"/>
      <c r="CN68" s="969"/>
      <c r="CO68" s="969"/>
      <c r="CP68" s="969"/>
      <c r="CQ68" s="969"/>
      <c r="CR68" s="969"/>
      <c r="CS68" s="969"/>
      <c r="CT68" s="969"/>
      <c r="CU68" s="969"/>
      <c r="CV68" s="969"/>
      <c r="CW68" s="969"/>
      <c r="CX68" s="969"/>
      <c r="CY68" s="969"/>
      <c r="CZ68" s="969"/>
    </row>
    <row r="69" s="138" customFormat="true" ht="15" customHeight="true" x14ac:dyDescent="0.2">
      <c r="A69" s="1147"/>
      <c r="B69" s="209" t="s">
        <v>381</v>
      </c>
      <c r="C69" s="841">
        <v>0</v>
      </c>
      <c r="D69" s="842">
        <v>0</v>
      </c>
      <c r="E69" s="842">
        <v>0</v>
      </c>
      <c r="F69" s="842">
        <v>0</v>
      </c>
      <c r="G69" s="843">
        <v>0.16091582592399664</v>
      </c>
      <c r="H69" s="844">
        <v>0</v>
      </c>
      <c r="I69" s="842">
        <v>0</v>
      </c>
      <c r="J69" s="842">
        <v>0</v>
      </c>
      <c r="K69" s="842">
        <v>0</v>
      </c>
      <c r="L69" s="845">
        <v>0.50628232593519806</v>
      </c>
      <c r="M69" s="841">
        <v>0</v>
      </c>
      <c r="N69" s="842">
        <v>0</v>
      </c>
      <c r="O69" s="842">
        <v>0</v>
      </c>
      <c r="P69" s="842">
        <v>0</v>
      </c>
      <c r="Q69" s="843">
        <v>0</v>
      </c>
      <c r="R69" s="844">
        <v>0</v>
      </c>
      <c r="S69" s="842">
        <v>0.20962697408373004</v>
      </c>
      <c r="T69" s="842">
        <v>0</v>
      </c>
      <c r="U69" s="842">
        <v>0</v>
      </c>
      <c r="V69" s="842">
        <v>0</v>
      </c>
      <c r="W69" s="842">
        <v>0</v>
      </c>
      <c r="X69" s="842">
        <v>0</v>
      </c>
      <c r="Y69" s="842">
        <v>0</v>
      </c>
      <c r="Z69" s="842">
        <v>0</v>
      </c>
      <c r="AA69" s="845">
        <v>0</v>
      </c>
      <c r="AB69" s="276"/>
      <c r="AC69" s="276"/>
      <c r="AD69" s="276"/>
      <c r="AE69" s="276"/>
      <c r="AF69" s="276"/>
      <c r="AG69" s="276"/>
      <c r="AH69" s="276"/>
      <c r="AI69" s="276"/>
      <c r="AJ69" s="276"/>
      <c r="AK69" s="276"/>
      <c r="AL69" s="276"/>
      <c r="AM69" s="276"/>
      <c r="AN69" s="276"/>
      <c r="AO69" s="276"/>
      <c r="AP69" s="276"/>
      <c r="AQ69" s="276"/>
      <c r="AR69" s="276"/>
      <c r="AS69" s="276"/>
      <c r="AT69" s="276"/>
      <c r="AU69" s="276"/>
      <c r="AV69" s="276"/>
      <c r="AW69" s="276"/>
      <c r="AX69" s="276"/>
      <c r="AY69" s="276"/>
      <c r="AZ69" s="3"/>
      <c r="BA69" s="350"/>
      <c r="BB69" s="262"/>
      <c r="BC69" s="289"/>
      <c r="BD69" s="273"/>
      <c r="BE69" s="273"/>
      <c r="BF69" s="273"/>
      <c r="BG69" s="293"/>
      <c r="BH69" s="289"/>
      <c r="BI69" s="273"/>
      <c r="BJ69" s="273"/>
      <c r="BK69" s="273"/>
      <c r="BL69" s="293"/>
      <c r="BM69" s="289"/>
      <c r="BN69" s="273"/>
      <c r="BO69" s="273"/>
      <c r="BP69" s="273"/>
      <c r="BQ69" s="293"/>
      <c r="BR69" s="289"/>
      <c r="BS69" s="273"/>
      <c r="BT69" s="273"/>
      <c r="BU69" s="273"/>
      <c r="BV69" s="273"/>
      <c r="BW69" s="273"/>
      <c r="BX69" s="273"/>
      <c r="BY69" s="274"/>
      <c r="BZ69" s="274"/>
      <c r="CA69" s="274"/>
      <c r="CB69" s="969"/>
      <c r="CC69" s="969"/>
      <c r="CD69" s="969"/>
      <c r="CE69" s="969"/>
      <c r="CF69" s="969"/>
      <c r="CG69" s="969"/>
      <c r="CH69" s="969"/>
      <c r="CI69" s="969"/>
      <c r="CJ69" s="969"/>
      <c r="CK69" s="969"/>
      <c r="CL69" s="969"/>
      <c r="CM69" s="969"/>
      <c r="CN69" s="969"/>
      <c r="CO69" s="969"/>
      <c r="CP69" s="969"/>
      <c r="CQ69" s="969"/>
      <c r="CR69" s="969"/>
      <c r="CS69" s="969"/>
      <c r="CT69" s="969"/>
      <c r="CU69" s="969"/>
      <c r="CV69" s="969"/>
      <c r="CW69" s="969"/>
      <c r="CX69" s="969"/>
      <c r="CY69" s="969"/>
      <c r="CZ69" s="969"/>
    </row>
    <row r="70" s="138" customFormat="true" ht="15" customHeight="true" x14ac:dyDescent="0.2">
      <c r="A70" s="1147"/>
      <c r="B70" s="209" t="s">
        <v>382</v>
      </c>
      <c r="C70" s="841">
        <v>0.23996540153883536</v>
      </c>
      <c r="D70" s="842">
        <v>0.3950626072588399</v>
      </c>
      <c r="E70" s="842">
        <v>0.23971475715139501</v>
      </c>
      <c r="F70" s="842">
        <v>0.36637167778958274</v>
      </c>
      <c r="G70" s="843">
        <v>5.6440334085810381E-2</v>
      </c>
      <c r="H70" s="844">
        <v>0.39619052365687057</v>
      </c>
      <c r="I70" s="842">
        <v>0.40829153276279834</v>
      </c>
      <c r="J70" s="842">
        <v>6.0506716367684718E-2</v>
      </c>
      <c r="K70" s="842">
        <v>3.0296278824901136E-2</v>
      </c>
      <c r="L70" s="845">
        <v>8.6659386820791939E-2</v>
      </c>
      <c r="M70" s="841">
        <v>0.14867990657863481</v>
      </c>
      <c r="N70" s="842">
        <v>0.50640369820980768</v>
      </c>
      <c r="O70" s="842">
        <v>0.24769554166148297</v>
      </c>
      <c r="P70" s="842">
        <v>0.31788730767546597</v>
      </c>
      <c r="Q70" s="843">
        <v>0.22397559287964092</v>
      </c>
      <c r="R70" s="844">
        <v>0</v>
      </c>
      <c r="S70" s="842">
        <v>7.518660906393905E-2</v>
      </c>
      <c r="T70" s="842">
        <v>0.1833718883522425</v>
      </c>
      <c r="U70" s="842">
        <v>0.2834415262851499</v>
      </c>
      <c r="V70" s="842">
        <v>0</v>
      </c>
      <c r="W70" s="842">
        <v>0.35723717738400662</v>
      </c>
      <c r="X70" s="842">
        <v>1.3488379829600883</v>
      </c>
      <c r="Y70" s="842">
        <v>0.1247453879185802</v>
      </c>
      <c r="Z70" s="842">
        <v>0.11144953809996136</v>
      </c>
      <c r="AA70" s="845">
        <v>0</v>
      </c>
      <c r="AB70" s="276"/>
      <c r="AC70" s="276"/>
      <c r="AD70" s="276"/>
      <c r="AE70" s="276"/>
      <c r="AF70" s="276"/>
      <c r="AG70" s="276"/>
      <c r="AH70" s="276"/>
      <c r="AI70" s="276"/>
      <c r="AJ70" s="276"/>
      <c r="AK70" s="276"/>
      <c r="AL70" s="276"/>
      <c r="AM70" s="276"/>
      <c r="AN70" s="276"/>
      <c r="AO70" s="276"/>
      <c r="AP70" s="276"/>
      <c r="AQ70" s="276"/>
      <c r="AR70" s="276"/>
      <c r="AS70" s="276"/>
      <c r="AT70" s="276"/>
      <c r="AU70" s="276"/>
      <c r="AV70" s="276"/>
      <c r="AW70" s="276"/>
      <c r="AX70" s="276"/>
      <c r="AY70" s="276"/>
      <c r="AZ70" s="3"/>
      <c r="BA70" s="350"/>
      <c r="BB70" s="262"/>
      <c r="BC70" s="289"/>
      <c r="BD70" s="273"/>
      <c r="BE70" s="273"/>
      <c r="BF70" s="273"/>
      <c r="BG70" s="293"/>
      <c r="BH70" s="289"/>
      <c r="BI70" s="273"/>
      <c r="BJ70" s="273"/>
      <c r="BK70" s="273"/>
      <c r="BL70" s="293"/>
      <c r="BM70" s="289"/>
      <c r="BN70" s="273"/>
      <c r="BO70" s="273"/>
      <c r="BP70" s="273"/>
      <c r="BQ70" s="293"/>
      <c r="BR70" s="289"/>
      <c r="BS70" s="273"/>
      <c r="BT70" s="273"/>
      <c r="BU70" s="273"/>
      <c r="BV70" s="273"/>
      <c r="BW70" s="273"/>
      <c r="BX70" s="273"/>
      <c r="BY70" s="274"/>
      <c r="BZ70" s="274"/>
      <c r="CA70" s="274"/>
      <c r="CB70" s="969"/>
      <c r="CC70" s="969"/>
      <c r="CD70" s="969"/>
      <c r="CE70" s="969"/>
      <c r="CF70" s="969"/>
      <c r="CG70" s="969"/>
      <c r="CH70" s="969"/>
      <c r="CI70" s="969"/>
      <c r="CJ70" s="969"/>
      <c r="CK70" s="969"/>
      <c r="CL70" s="969"/>
      <c r="CM70" s="969"/>
      <c r="CN70" s="969"/>
      <c r="CO70" s="969"/>
      <c r="CP70" s="969"/>
      <c r="CQ70" s="969"/>
      <c r="CR70" s="969"/>
      <c r="CS70" s="969"/>
      <c r="CT70" s="969"/>
      <c r="CU70" s="969"/>
      <c r="CV70" s="969"/>
      <c r="CW70" s="969"/>
      <c r="CX70" s="969"/>
      <c r="CY70" s="969"/>
      <c r="CZ70" s="969"/>
    </row>
    <row r="71" s="138" customFormat="true" ht="15" customHeight="true" x14ac:dyDescent="0.2">
      <c r="A71" s="1147"/>
      <c r="B71" s="209" t="s">
        <v>165</v>
      </c>
      <c r="C71" s="841">
        <v>0</v>
      </c>
      <c r="D71" s="842">
        <v>0</v>
      </c>
      <c r="E71" s="842">
        <v>6.476233827651949E-2</v>
      </c>
      <c r="F71" s="842">
        <v>0</v>
      </c>
      <c r="G71" s="843">
        <v>0</v>
      </c>
      <c r="H71" s="844">
        <v>0</v>
      </c>
      <c r="I71" s="842">
        <v>0</v>
      </c>
      <c r="J71" s="842">
        <v>0</v>
      </c>
      <c r="K71" s="842">
        <v>0</v>
      </c>
      <c r="L71" s="845">
        <v>0</v>
      </c>
      <c r="M71" s="841">
        <v>0</v>
      </c>
      <c r="N71" s="842">
        <v>0</v>
      </c>
      <c r="O71" s="842">
        <v>0</v>
      </c>
      <c r="P71" s="842">
        <v>9.5049969167080195E-2</v>
      </c>
      <c r="Q71" s="843">
        <v>0</v>
      </c>
      <c r="R71" s="844">
        <v>0</v>
      </c>
      <c r="S71" s="842">
        <v>0</v>
      </c>
      <c r="T71" s="842">
        <v>9.5348671221789583E-2</v>
      </c>
      <c r="U71" s="842">
        <v>0</v>
      </c>
      <c r="V71" s="842">
        <v>0</v>
      </c>
      <c r="W71" s="842">
        <v>0</v>
      </c>
      <c r="X71" s="842">
        <v>0</v>
      </c>
      <c r="Y71" s="842">
        <v>0</v>
      </c>
      <c r="Z71" s="842">
        <v>0</v>
      </c>
      <c r="AA71" s="845">
        <v>0</v>
      </c>
      <c r="AB71" s="276"/>
      <c r="AC71" s="276"/>
      <c r="AD71" s="276"/>
      <c r="AE71" s="276"/>
      <c r="AF71" s="276"/>
      <c r="AG71" s="276"/>
      <c r="AH71" s="276"/>
      <c r="AI71" s="276"/>
      <c r="AJ71" s="276"/>
      <c r="AK71" s="276"/>
      <c r="AL71" s="276"/>
      <c r="AM71" s="276"/>
      <c r="AN71" s="276"/>
      <c r="AO71" s="276"/>
      <c r="AP71" s="276"/>
      <c r="AQ71" s="276"/>
      <c r="AR71" s="276"/>
      <c r="AS71" s="276"/>
      <c r="AT71" s="276"/>
      <c r="AU71" s="276"/>
      <c r="AV71" s="276"/>
      <c r="AW71" s="276"/>
      <c r="AX71" s="276"/>
      <c r="AY71" s="276"/>
      <c r="AZ71" s="3"/>
      <c r="BA71" s="350"/>
      <c r="BB71" s="262"/>
      <c r="BC71" s="289"/>
      <c r="BD71" s="273"/>
      <c r="BE71" s="273"/>
      <c r="BF71" s="273"/>
      <c r="BG71" s="293"/>
      <c r="BH71" s="289"/>
      <c r="BI71" s="273"/>
      <c r="BJ71" s="273"/>
      <c r="BK71" s="273"/>
      <c r="BL71" s="293"/>
      <c r="BM71" s="289"/>
      <c r="BN71" s="273"/>
      <c r="BO71" s="273"/>
      <c r="BP71" s="273"/>
      <c r="BQ71" s="293"/>
      <c r="BR71" s="289"/>
      <c r="BS71" s="273"/>
      <c r="BT71" s="273"/>
      <c r="BU71" s="273"/>
      <c r="BV71" s="273"/>
      <c r="BW71" s="273"/>
      <c r="BX71" s="273"/>
      <c r="BY71" s="274"/>
      <c r="BZ71" s="274"/>
      <c r="CA71" s="274"/>
      <c r="CB71" s="969"/>
      <c r="CC71" s="969"/>
      <c r="CD71" s="969"/>
      <c r="CE71" s="969"/>
      <c r="CF71" s="969"/>
      <c r="CG71" s="969"/>
      <c r="CH71" s="969"/>
      <c r="CI71" s="969"/>
      <c r="CJ71" s="969"/>
      <c r="CK71" s="969"/>
      <c r="CL71" s="969"/>
      <c r="CM71" s="969"/>
      <c r="CN71" s="969"/>
      <c r="CO71" s="969"/>
      <c r="CP71" s="969"/>
      <c r="CQ71" s="969"/>
      <c r="CR71" s="969"/>
      <c r="CS71" s="969"/>
      <c r="CT71" s="969"/>
      <c r="CU71" s="969"/>
      <c r="CV71" s="969"/>
      <c r="CW71" s="969"/>
      <c r="CX71" s="969"/>
      <c r="CY71" s="969"/>
      <c r="CZ71" s="969"/>
    </row>
    <row r="72" s="138" customFormat="true" ht="15" customHeight="true" x14ac:dyDescent="0.2">
      <c r="A72" s="823"/>
      <c r="B72" s="829"/>
      <c r="C72" s="841"/>
      <c r="D72" s="842"/>
      <c r="E72" s="842"/>
      <c r="F72" s="842"/>
      <c r="G72" s="843"/>
      <c r="H72" s="844"/>
      <c r="I72" s="842"/>
      <c r="J72" s="842"/>
      <c r="K72" s="842"/>
      <c r="L72" s="845"/>
      <c r="M72" s="841"/>
      <c r="N72" s="842"/>
      <c r="O72" s="842"/>
      <c r="P72" s="842"/>
      <c r="Q72" s="843"/>
      <c r="R72" s="844"/>
      <c r="S72" s="842"/>
      <c r="T72" s="842"/>
      <c r="U72" s="842"/>
      <c r="V72" s="842"/>
      <c r="W72" s="842"/>
      <c r="X72" s="842"/>
      <c r="Y72" s="842"/>
      <c r="Z72" s="842"/>
      <c r="AA72" s="845"/>
      <c r="AB72" s="276"/>
      <c r="AC72" s="276"/>
      <c r="AD72" s="276"/>
      <c r="AE72" s="276"/>
      <c r="AF72" s="276"/>
      <c r="AG72" s="276"/>
      <c r="AH72" s="276"/>
      <c r="AI72" s="276"/>
      <c r="AJ72" s="276"/>
      <c r="AK72" s="276"/>
      <c r="AL72" s="276"/>
      <c r="AM72" s="276"/>
      <c r="AN72" s="276"/>
      <c r="AO72" s="276"/>
      <c r="AP72" s="276"/>
      <c r="AQ72" s="276"/>
      <c r="AR72" s="276"/>
      <c r="AS72" s="276"/>
      <c r="AT72" s="276"/>
      <c r="AU72" s="276"/>
      <c r="AV72" s="276"/>
      <c r="AW72" s="276"/>
      <c r="AX72" s="276"/>
      <c r="AY72" s="276"/>
      <c r="AZ72" s="3"/>
      <c r="BA72" s="350"/>
      <c r="BB72" s="262"/>
      <c r="BC72" s="289"/>
      <c r="BD72" s="273"/>
      <c r="BE72" s="273"/>
      <c r="BF72" s="273"/>
      <c r="BG72" s="293"/>
      <c r="BH72" s="289"/>
      <c r="BI72" s="273"/>
      <c r="BJ72" s="273"/>
      <c r="BK72" s="273"/>
      <c r="BL72" s="293"/>
      <c r="BM72" s="289"/>
      <c r="BN72" s="273"/>
      <c r="BO72" s="273"/>
      <c r="BP72" s="273"/>
      <c r="BQ72" s="293"/>
      <c r="BR72" s="289"/>
      <c r="BS72" s="273"/>
      <c r="BT72" s="273"/>
      <c r="BU72" s="273"/>
      <c r="BV72" s="273"/>
      <c r="BW72" s="273"/>
      <c r="BX72" s="273"/>
      <c r="BY72" s="274"/>
      <c r="BZ72" s="274"/>
      <c r="CA72" s="274"/>
      <c r="CB72" s="969"/>
      <c r="CC72" s="969"/>
      <c r="CD72" s="969"/>
      <c r="CE72" s="969"/>
      <c r="CF72" s="969"/>
      <c r="CG72" s="969"/>
      <c r="CH72" s="969"/>
      <c r="CI72" s="969"/>
      <c r="CJ72" s="969"/>
      <c r="CK72" s="969"/>
      <c r="CL72" s="969"/>
      <c r="CM72" s="969"/>
      <c r="CN72" s="969"/>
      <c r="CO72" s="969"/>
      <c r="CP72" s="969"/>
      <c r="CQ72" s="969"/>
      <c r="CR72" s="969"/>
      <c r="CS72" s="969"/>
      <c r="CT72" s="969"/>
      <c r="CU72" s="969"/>
      <c r="CV72" s="969"/>
      <c r="CW72" s="969"/>
      <c r="CX72" s="969"/>
      <c r="CY72" s="969"/>
      <c r="CZ72" s="969"/>
    </row>
    <row r="73" s="138" customFormat="true" ht="15" customHeight="true" x14ac:dyDescent="0.2">
      <c r="A73" s="823"/>
      <c r="B73" s="829"/>
      <c r="C73" s="841"/>
      <c r="D73" s="842"/>
      <c r="E73" s="842"/>
      <c r="F73" s="842"/>
      <c r="G73" s="843"/>
      <c r="H73" s="844"/>
      <c r="I73" s="842"/>
      <c r="J73" s="842"/>
      <c r="K73" s="842"/>
      <c r="L73" s="845"/>
      <c r="M73" s="841"/>
      <c r="N73" s="842"/>
      <c r="O73" s="842"/>
      <c r="P73" s="842"/>
      <c r="Q73" s="843"/>
      <c r="R73" s="844"/>
      <c r="S73" s="842"/>
      <c r="T73" s="842"/>
      <c r="U73" s="842"/>
      <c r="V73" s="842"/>
      <c r="W73" s="842"/>
      <c r="X73" s="842"/>
      <c r="Y73" s="842"/>
      <c r="Z73" s="842"/>
      <c r="AA73" s="845"/>
      <c r="AB73" s="276"/>
      <c r="AC73" s="276"/>
      <c r="AD73" s="276"/>
      <c r="AE73" s="276"/>
      <c r="AF73" s="276"/>
      <c r="AG73" s="276"/>
      <c r="AH73" s="276"/>
      <c r="AI73" s="276"/>
      <c r="AJ73" s="276"/>
      <c r="AK73" s="276"/>
      <c r="AL73" s="276"/>
      <c r="AM73" s="276"/>
      <c r="AN73" s="276"/>
      <c r="AO73" s="276"/>
      <c r="AP73" s="276"/>
      <c r="AQ73" s="276"/>
      <c r="AR73" s="276"/>
      <c r="AS73" s="276"/>
      <c r="AT73" s="276"/>
      <c r="AU73" s="276"/>
      <c r="AV73" s="276"/>
      <c r="AW73" s="276"/>
      <c r="AX73" s="276"/>
      <c r="AY73" s="276"/>
      <c r="AZ73" s="3"/>
      <c r="BA73" s="350"/>
      <c r="BB73" s="262"/>
      <c r="BC73" s="289"/>
      <c r="BD73" s="273"/>
      <c r="BE73" s="273"/>
      <c r="BF73" s="273"/>
      <c r="BG73" s="293"/>
      <c r="BH73" s="289"/>
      <c r="BI73" s="273"/>
      <c r="BJ73" s="273"/>
      <c r="BK73" s="273"/>
      <c r="BL73" s="293"/>
      <c r="BM73" s="289"/>
      <c r="BN73" s="273"/>
      <c r="BO73" s="273"/>
      <c r="BP73" s="273"/>
      <c r="BQ73" s="293"/>
      <c r="BR73" s="289"/>
      <c r="BS73" s="273"/>
      <c r="BT73" s="273"/>
      <c r="BU73" s="273"/>
      <c r="BV73" s="273"/>
      <c r="BW73" s="273"/>
      <c r="BX73" s="273"/>
      <c r="BY73" s="274"/>
      <c r="BZ73" s="274"/>
      <c r="CA73" s="274"/>
      <c r="CB73" s="969"/>
      <c r="CC73" s="969"/>
      <c r="CD73" s="969"/>
      <c r="CE73" s="969"/>
      <c r="CF73" s="969"/>
      <c r="CG73" s="969"/>
      <c r="CH73" s="969"/>
      <c r="CI73" s="969"/>
      <c r="CJ73" s="969"/>
      <c r="CK73" s="969"/>
      <c r="CL73" s="969"/>
      <c r="CM73" s="969"/>
      <c r="CN73" s="969"/>
      <c r="CO73" s="969"/>
      <c r="CP73" s="969"/>
      <c r="CQ73" s="969"/>
      <c r="CR73" s="969"/>
      <c r="CS73" s="969"/>
      <c r="CT73" s="969"/>
      <c r="CU73" s="969"/>
      <c r="CV73" s="969"/>
      <c r="CW73" s="969"/>
      <c r="CX73" s="969"/>
      <c r="CY73" s="969"/>
      <c r="CZ73" s="969"/>
    </row>
    <row r="74" s="138" customFormat="true" ht="15" customHeight="true" x14ac:dyDescent="0.2">
      <c r="A74" s="823"/>
      <c r="B74" s="829"/>
      <c r="C74" s="841"/>
      <c r="D74" s="842"/>
      <c r="E74" s="842"/>
      <c r="F74" s="842"/>
      <c r="G74" s="843"/>
      <c r="H74" s="844"/>
      <c r="I74" s="842"/>
      <c r="J74" s="842"/>
      <c r="K74" s="842"/>
      <c r="L74" s="845"/>
      <c r="M74" s="841"/>
      <c r="N74" s="842"/>
      <c r="O74" s="842"/>
      <c r="P74" s="842"/>
      <c r="Q74" s="843"/>
      <c r="R74" s="844"/>
      <c r="S74" s="842"/>
      <c r="T74" s="842"/>
      <c r="U74" s="842"/>
      <c r="V74" s="842"/>
      <c r="W74" s="842"/>
      <c r="X74" s="842"/>
      <c r="Y74" s="842"/>
      <c r="Z74" s="842"/>
      <c r="AA74" s="845"/>
      <c r="AB74" s="276"/>
      <c r="AC74" s="276"/>
      <c r="AD74" s="276"/>
      <c r="AE74" s="276"/>
      <c r="AF74" s="276"/>
      <c r="AG74" s="276"/>
      <c r="AH74" s="276"/>
      <c r="AI74" s="276"/>
      <c r="AJ74" s="276"/>
      <c r="AK74" s="276"/>
      <c r="AL74" s="276"/>
      <c r="AM74" s="276"/>
      <c r="AN74" s="276"/>
      <c r="AO74" s="276"/>
      <c r="AP74" s="276"/>
      <c r="AQ74" s="276"/>
      <c r="AR74" s="276"/>
      <c r="AS74" s="276"/>
      <c r="AT74" s="276"/>
      <c r="AU74" s="276"/>
      <c r="AV74" s="276"/>
      <c r="AW74" s="276"/>
      <c r="AX74" s="276"/>
      <c r="AY74" s="276"/>
      <c r="AZ74" s="3"/>
      <c r="BA74" s="350"/>
      <c r="BB74" s="262"/>
      <c r="BC74" s="289"/>
      <c r="BD74" s="273"/>
      <c r="BE74" s="273"/>
      <c r="BF74" s="273"/>
      <c r="BG74" s="293"/>
      <c r="BH74" s="289"/>
      <c r="BI74" s="273"/>
      <c r="BJ74" s="273"/>
      <c r="BK74" s="273"/>
      <c r="BL74" s="293"/>
      <c r="BM74" s="289"/>
      <c r="BN74" s="273"/>
      <c r="BO74" s="273"/>
      <c r="BP74" s="273"/>
      <c r="BQ74" s="293"/>
      <c r="BR74" s="289"/>
      <c r="BS74" s="273"/>
      <c r="BT74" s="273"/>
      <c r="BU74" s="273"/>
      <c r="BV74" s="273"/>
      <c r="BW74" s="273"/>
      <c r="BX74" s="273"/>
      <c r="BY74" s="274"/>
      <c r="BZ74" s="274"/>
      <c r="CA74" s="274"/>
      <c r="CB74" s="969"/>
      <c r="CC74" s="969"/>
      <c r="CD74" s="969"/>
      <c r="CE74" s="969"/>
      <c r="CF74" s="969"/>
      <c r="CG74" s="969"/>
      <c r="CH74" s="969"/>
      <c r="CI74" s="969"/>
      <c r="CJ74" s="969"/>
      <c r="CK74" s="969"/>
      <c r="CL74" s="969"/>
      <c r="CM74" s="969"/>
      <c r="CN74" s="969"/>
      <c r="CO74" s="969"/>
      <c r="CP74" s="969"/>
      <c r="CQ74" s="969"/>
      <c r="CR74" s="969"/>
      <c r="CS74" s="969"/>
      <c r="CT74" s="969"/>
      <c r="CU74" s="969"/>
      <c r="CV74" s="969"/>
      <c r="CW74" s="969"/>
      <c r="CX74" s="969"/>
      <c r="CY74" s="969"/>
      <c r="CZ74" s="969"/>
    </row>
    <row r="75" s="138" customFormat="true" ht="15" customHeight="true" x14ac:dyDescent="0.2">
      <c r="A75" s="823"/>
      <c r="B75" s="829"/>
      <c r="C75" s="841"/>
      <c r="D75" s="842"/>
      <c r="E75" s="842"/>
      <c r="F75" s="842"/>
      <c r="G75" s="843"/>
      <c r="H75" s="844"/>
      <c r="I75" s="842"/>
      <c r="J75" s="842"/>
      <c r="K75" s="842"/>
      <c r="L75" s="845"/>
      <c r="M75" s="841"/>
      <c r="N75" s="842"/>
      <c r="O75" s="842"/>
      <c r="P75" s="842"/>
      <c r="Q75" s="843"/>
      <c r="R75" s="844"/>
      <c r="S75" s="842"/>
      <c r="T75" s="842"/>
      <c r="U75" s="842"/>
      <c r="V75" s="842"/>
      <c r="W75" s="842"/>
      <c r="X75" s="842"/>
      <c r="Y75" s="842"/>
      <c r="Z75" s="842"/>
      <c r="AA75" s="845"/>
      <c r="AB75" s="276"/>
      <c r="AC75" s="276"/>
      <c r="AD75" s="276"/>
      <c r="AE75" s="276"/>
      <c r="AF75" s="276"/>
      <c r="AG75" s="276"/>
      <c r="AH75" s="276"/>
      <c r="AI75" s="276"/>
      <c r="AJ75" s="276"/>
      <c r="AK75" s="276"/>
      <c r="AL75" s="276"/>
      <c r="AM75" s="276"/>
      <c r="AN75" s="276"/>
      <c r="AO75" s="276"/>
      <c r="AP75" s="276"/>
      <c r="AQ75" s="276"/>
      <c r="AR75" s="276"/>
      <c r="AS75" s="276"/>
      <c r="AT75" s="276"/>
      <c r="AU75" s="276"/>
      <c r="AV75" s="276"/>
      <c r="AW75" s="276"/>
      <c r="AX75" s="276"/>
      <c r="AY75" s="276"/>
      <c r="AZ75" s="3"/>
      <c r="BA75" s="350"/>
      <c r="BB75" s="262"/>
      <c r="BC75" s="289"/>
      <c r="BD75" s="273"/>
      <c r="BE75" s="273"/>
      <c r="BF75" s="273"/>
      <c r="BG75" s="293"/>
      <c r="BH75" s="289"/>
      <c r="BI75" s="273"/>
      <c r="BJ75" s="273"/>
      <c r="BK75" s="273"/>
      <c r="BL75" s="293"/>
      <c r="BM75" s="289"/>
      <c r="BN75" s="273"/>
      <c r="BO75" s="273"/>
      <c r="BP75" s="273"/>
      <c r="BQ75" s="293"/>
      <c r="BR75" s="289"/>
      <c r="BS75" s="273"/>
      <c r="BT75" s="273"/>
      <c r="BU75" s="273"/>
      <c r="BV75" s="273"/>
      <c r="BW75" s="273"/>
      <c r="BX75" s="273"/>
      <c r="BY75" s="274"/>
      <c r="BZ75" s="274"/>
      <c r="CA75" s="274"/>
      <c r="CB75" s="969"/>
      <c r="CC75" s="969"/>
      <c r="CD75" s="969"/>
      <c r="CE75" s="969"/>
      <c r="CF75" s="969"/>
      <c r="CG75" s="969"/>
      <c r="CH75" s="969"/>
      <c r="CI75" s="969"/>
      <c r="CJ75" s="969"/>
      <c r="CK75" s="969"/>
      <c r="CL75" s="969"/>
      <c r="CM75" s="969"/>
      <c r="CN75" s="969"/>
      <c r="CO75" s="969"/>
      <c r="CP75" s="969"/>
      <c r="CQ75" s="969"/>
      <c r="CR75" s="969"/>
      <c r="CS75" s="969"/>
      <c r="CT75" s="969"/>
      <c r="CU75" s="969"/>
      <c r="CV75" s="969"/>
      <c r="CW75" s="969"/>
      <c r="CX75" s="969"/>
      <c r="CY75" s="969"/>
      <c r="CZ75" s="969"/>
    </row>
    <row r="76" s="138" customFormat="true" ht="15" customHeight="true" x14ac:dyDescent="0.2">
      <c r="A76" s="823"/>
      <c r="B76" s="829"/>
      <c r="C76" s="841"/>
      <c r="D76" s="842"/>
      <c r="E76" s="842"/>
      <c r="F76" s="842"/>
      <c r="G76" s="843"/>
      <c r="H76" s="844"/>
      <c r="I76" s="842"/>
      <c r="J76" s="842"/>
      <c r="K76" s="842"/>
      <c r="L76" s="845"/>
      <c r="M76" s="841"/>
      <c r="N76" s="842"/>
      <c r="O76" s="842"/>
      <c r="P76" s="842"/>
      <c r="Q76" s="843"/>
      <c r="R76" s="844"/>
      <c r="S76" s="842"/>
      <c r="T76" s="842"/>
      <c r="U76" s="842"/>
      <c r="V76" s="842"/>
      <c r="W76" s="842"/>
      <c r="X76" s="842"/>
      <c r="Y76" s="842"/>
      <c r="Z76" s="842"/>
      <c r="AA76" s="845"/>
      <c r="AB76" s="276"/>
      <c r="AC76" s="276"/>
      <c r="AD76" s="276"/>
      <c r="AE76" s="276"/>
      <c r="AF76" s="276"/>
      <c r="AG76" s="276"/>
      <c r="AH76" s="276"/>
      <c r="AI76" s="276"/>
      <c r="AJ76" s="276"/>
      <c r="AK76" s="276"/>
      <c r="AL76" s="276"/>
      <c r="AM76" s="276"/>
      <c r="AN76" s="276"/>
      <c r="AO76" s="276"/>
      <c r="AP76" s="276"/>
      <c r="AQ76" s="276"/>
      <c r="AR76" s="276"/>
      <c r="AS76" s="276"/>
      <c r="AT76" s="276"/>
      <c r="AU76" s="276"/>
      <c r="AV76" s="276"/>
      <c r="AW76" s="276"/>
      <c r="AX76" s="276"/>
      <c r="AY76" s="276"/>
      <c r="AZ76" s="3"/>
      <c r="BA76" s="350"/>
      <c r="BB76" s="262"/>
      <c r="BC76" s="289"/>
      <c r="BD76" s="273"/>
      <c r="BE76" s="273"/>
      <c r="BF76" s="273"/>
      <c r="BG76" s="293"/>
      <c r="BH76" s="289"/>
      <c r="BI76" s="273"/>
      <c r="BJ76" s="273"/>
      <c r="BK76" s="273"/>
      <c r="BL76" s="293"/>
      <c r="BM76" s="289"/>
      <c r="BN76" s="273"/>
      <c r="BO76" s="273"/>
      <c r="BP76" s="273"/>
      <c r="BQ76" s="293"/>
      <c r="BR76" s="289"/>
      <c r="BS76" s="273"/>
      <c r="BT76" s="273"/>
      <c r="BU76" s="273"/>
      <c r="BV76" s="273"/>
      <c r="BW76" s="273"/>
      <c r="BX76" s="273"/>
      <c r="BY76" s="274"/>
      <c r="BZ76" s="274"/>
      <c r="CA76" s="274"/>
      <c r="CB76" s="969"/>
      <c r="CC76" s="969"/>
      <c r="CD76" s="969"/>
      <c r="CE76" s="969"/>
      <c r="CF76" s="969"/>
      <c r="CG76" s="969"/>
      <c r="CH76" s="969"/>
      <c r="CI76" s="969"/>
      <c r="CJ76" s="969"/>
      <c r="CK76" s="969"/>
      <c r="CL76" s="969"/>
      <c r="CM76" s="969"/>
      <c r="CN76" s="969"/>
      <c r="CO76" s="969"/>
      <c r="CP76" s="969"/>
      <c r="CQ76" s="969"/>
      <c r="CR76" s="969"/>
      <c r="CS76" s="969"/>
      <c r="CT76" s="969"/>
      <c r="CU76" s="969"/>
      <c r="CV76" s="969"/>
      <c r="CW76" s="969"/>
      <c r="CX76" s="969"/>
      <c r="CY76" s="969"/>
      <c r="CZ76" s="969"/>
    </row>
    <row r="77" s="138" customFormat="true" ht="15" customHeight="true" x14ac:dyDescent="0.2">
      <c r="A77" s="823"/>
      <c r="B77" s="829"/>
      <c r="C77" s="841"/>
      <c r="D77" s="842"/>
      <c r="E77" s="842"/>
      <c r="F77" s="842"/>
      <c r="G77" s="843"/>
      <c r="H77" s="844"/>
      <c r="I77" s="842"/>
      <c r="J77" s="842"/>
      <c r="K77" s="842"/>
      <c r="L77" s="845"/>
      <c r="M77" s="841"/>
      <c r="N77" s="842"/>
      <c r="O77" s="842"/>
      <c r="P77" s="842"/>
      <c r="Q77" s="843"/>
      <c r="R77" s="844"/>
      <c r="S77" s="842"/>
      <c r="T77" s="842"/>
      <c r="U77" s="842"/>
      <c r="V77" s="842"/>
      <c r="W77" s="842"/>
      <c r="X77" s="842"/>
      <c r="Y77" s="842"/>
      <c r="Z77" s="842"/>
      <c r="AA77" s="845"/>
      <c r="AB77" s="276"/>
      <c r="AC77" s="276"/>
      <c r="AD77" s="276"/>
      <c r="AE77" s="276"/>
      <c r="AF77" s="276"/>
      <c r="AG77" s="276"/>
      <c r="AH77" s="276"/>
      <c r="AI77" s="276"/>
      <c r="AJ77" s="276"/>
      <c r="AK77" s="276"/>
      <c r="AL77" s="276"/>
      <c r="AM77" s="276"/>
      <c r="AN77" s="276"/>
      <c r="AO77" s="276"/>
      <c r="AP77" s="276"/>
      <c r="AQ77" s="276"/>
      <c r="AR77" s="276"/>
      <c r="AS77" s="276"/>
      <c r="AT77" s="276"/>
      <c r="AU77" s="276"/>
      <c r="AV77" s="276"/>
      <c r="AW77" s="276"/>
      <c r="AX77" s="276"/>
      <c r="AY77" s="276"/>
      <c r="AZ77" s="3"/>
      <c r="BA77" s="350"/>
      <c r="BB77" s="262"/>
      <c r="BC77" s="289"/>
      <c r="BD77" s="273"/>
      <c r="BE77" s="273"/>
      <c r="BF77" s="273"/>
      <c r="BG77" s="293"/>
      <c r="BH77" s="289"/>
      <c r="BI77" s="273"/>
      <c r="BJ77" s="273"/>
      <c r="BK77" s="273"/>
      <c r="BL77" s="293"/>
      <c r="BM77" s="289"/>
      <c r="BN77" s="273"/>
      <c r="BO77" s="273"/>
      <c r="BP77" s="273"/>
      <c r="BQ77" s="293"/>
      <c r="BR77" s="289"/>
      <c r="BS77" s="273"/>
      <c r="BT77" s="273"/>
      <c r="BU77" s="273"/>
      <c r="BV77" s="273"/>
      <c r="BW77" s="273"/>
      <c r="BX77" s="273"/>
      <c r="BY77" s="274"/>
      <c r="BZ77" s="274"/>
      <c r="CA77" s="274"/>
      <c r="CB77" s="969"/>
      <c r="CC77" s="969"/>
      <c r="CD77" s="969"/>
      <c r="CE77" s="969"/>
      <c r="CF77" s="969"/>
      <c r="CG77" s="969"/>
      <c r="CH77" s="969"/>
      <c r="CI77" s="969"/>
      <c r="CJ77" s="969"/>
      <c r="CK77" s="969"/>
      <c r="CL77" s="969"/>
      <c r="CM77" s="969"/>
      <c r="CN77" s="969"/>
      <c r="CO77" s="969"/>
      <c r="CP77" s="969"/>
      <c r="CQ77" s="969"/>
      <c r="CR77" s="969"/>
      <c r="CS77" s="969"/>
      <c r="CT77" s="969"/>
      <c r="CU77" s="969"/>
      <c r="CV77" s="969"/>
      <c r="CW77" s="969"/>
      <c r="CX77" s="969"/>
      <c r="CY77" s="969"/>
      <c r="CZ77" s="969"/>
    </row>
    <row r="78" s="138" customFormat="true" ht="15" customHeight="true" x14ac:dyDescent="0.2">
      <c r="A78" s="823"/>
      <c r="B78" s="829"/>
      <c r="C78" s="841"/>
      <c r="D78" s="842"/>
      <c r="E78" s="842"/>
      <c r="F78" s="842"/>
      <c r="G78" s="843"/>
      <c r="H78" s="844"/>
      <c r="I78" s="842"/>
      <c r="J78" s="842"/>
      <c r="K78" s="842"/>
      <c r="L78" s="845"/>
      <c r="M78" s="841"/>
      <c r="N78" s="842"/>
      <c r="O78" s="842"/>
      <c r="P78" s="842"/>
      <c r="Q78" s="843"/>
      <c r="R78" s="844"/>
      <c r="S78" s="842"/>
      <c r="T78" s="842"/>
      <c r="U78" s="842"/>
      <c r="V78" s="842"/>
      <c r="W78" s="842"/>
      <c r="X78" s="842"/>
      <c r="Y78" s="842"/>
      <c r="Z78" s="842"/>
      <c r="AA78" s="845"/>
      <c r="AB78" s="276"/>
      <c r="AC78" s="276"/>
      <c r="AD78" s="276"/>
      <c r="AE78" s="276"/>
      <c r="AF78" s="276"/>
      <c r="AG78" s="276"/>
      <c r="AH78" s="276"/>
      <c r="AI78" s="276"/>
      <c r="AJ78" s="276"/>
      <c r="AK78" s="276"/>
      <c r="AL78" s="276"/>
      <c r="AM78" s="276"/>
      <c r="AN78" s="276"/>
      <c r="AO78" s="276"/>
      <c r="AP78" s="276"/>
      <c r="AQ78" s="276"/>
      <c r="AR78" s="276"/>
      <c r="AS78" s="276"/>
      <c r="AT78" s="276"/>
      <c r="AU78" s="276"/>
      <c r="AV78" s="276"/>
      <c r="AW78" s="276"/>
      <c r="AX78" s="276"/>
      <c r="AY78" s="276"/>
      <c r="AZ78" s="3"/>
      <c r="BA78" s="350"/>
      <c r="BB78" s="262"/>
      <c r="BC78" s="289"/>
      <c r="BD78" s="273"/>
      <c r="BE78" s="273"/>
      <c r="BF78" s="273"/>
      <c r="BG78" s="293"/>
      <c r="BH78" s="289"/>
      <c r="BI78" s="273"/>
      <c r="BJ78" s="273"/>
      <c r="BK78" s="273"/>
      <c r="BL78" s="293"/>
      <c r="BM78" s="289"/>
      <c r="BN78" s="273"/>
      <c r="BO78" s="273"/>
      <c r="BP78" s="273"/>
      <c r="BQ78" s="293"/>
      <c r="BR78" s="289"/>
      <c r="BS78" s="273"/>
      <c r="BT78" s="273"/>
      <c r="BU78" s="273"/>
      <c r="BV78" s="273"/>
      <c r="BW78" s="273"/>
      <c r="BX78" s="273"/>
      <c r="BY78" s="274"/>
      <c r="BZ78" s="274"/>
      <c r="CA78" s="274"/>
      <c r="CB78" s="969"/>
      <c r="CC78" s="969"/>
      <c r="CD78" s="969"/>
      <c r="CE78" s="969"/>
      <c r="CF78" s="969"/>
      <c r="CG78" s="969"/>
      <c r="CH78" s="969"/>
      <c r="CI78" s="969"/>
      <c r="CJ78" s="969"/>
      <c r="CK78" s="969"/>
      <c r="CL78" s="969"/>
      <c r="CM78" s="969"/>
      <c r="CN78" s="969"/>
      <c r="CO78" s="969"/>
      <c r="CP78" s="969"/>
      <c r="CQ78" s="969"/>
      <c r="CR78" s="969"/>
      <c r="CS78" s="969"/>
      <c r="CT78" s="969"/>
      <c r="CU78" s="969"/>
      <c r="CV78" s="969"/>
      <c r="CW78" s="969"/>
      <c r="CX78" s="969"/>
      <c r="CY78" s="969"/>
      <c r="CZ78" s="969"/>
    </row>
    <row r="79" s="138" customFormat="true" ht="15" customHeight="true" x14ac:dyDescent="0.2">
      <c r="A79" s="823"/>
      <c r="B79" s="829"/>
      <c r="C79" s="841"/>
      <c r="D79" s="842"/>
      <c r="E79" s="842"/>
      <c r="F79" s="842"/>
      <c r="G79" s="843"/>
      <c r="H79" s="844"/>
      <c r="I79" s="842"/>
      <c r="J79" s="842"/>
      <c r="K79" s="842"/>
      <c r="L79" s="845"/>
      <c r="M79" s="841"/>
      <c r="N79" s="842"/>
      <c r="O79" s="842"/>
      <c r="P79" s="842"/>
      <c r="Q79" s="843"/>
      <c r="R79" s="844"/>
      <c r="S79" s="842"/>
      <c r="T79" s="842"/>
      <c r="U79" s="842"/>
      <c r="V79" s="842"/>
      <c r="W79" s="842"/>
      <c r="X79" s="842"/>
      <c r="Y79" s="842"/>
      <c r="Z79" s="842"/>
      <c r="AA79" s="845"/>
      <c r="AB79" s="276"/>
      <c r="AC79" s="276"/>
      <c r="AD79" s="276"/>
      <c r="AE79" s="276"/>
      <c r="AF79" s="276"/>
      <c r="AG79" s="276"/>
      <c r="AH79" s="276"/>
      <c r="AI79" s="276"/>
      <c r="AJ79" s="276"/>
      <c r="AK79" s="276"/>
      <c r="AL79" s="276"/>
      <c r="AM79" s="276"/>
      <c r="AN79" s="276"/>
      <c r="AO79" s="276"/>
      <c r="AP79" s="276"/>
      <c r="AQ79" s="276"/>
      <c r="AR79" s="276"/>
      <c r="AS79" s="276"/>
      <c r="AT79" s="276"/>
      <c r="AU79" s="276"/>
      <c r="AV79" s="276"/>
      <c r="AW79" s="276"/>
      <c r="AX79" s="276"/>
      <c r="AY79" s="276"/>
      <c r="AZ79" s="3"/>
      <c r="BA79" s="350"/>
      <c r="BB79" s="262"/>
      <c r="BC79" s="289"/>
      <c r="BD79" s="273"/>
      <c r="BE79" s="273"/>
      <c r="BF79" s="273"/>
      <c r="BG79" s="293"/>
      <c r="BH79" s="289"/>
      <c r="BI79" s="273"/>
      <c r="BJ79" s="273"/>
      <c r="BK79" s="273"/>
      <c r="BL79" s="293"/>
      <c r="BM79" s="289"/>
      <c r="BN79" s="273"/>
      <c r="BO79" s="273"/>
      <c r="BP79" s="273"/>
      <c r="BQ79" s="293"/>
      <c r="BR79" s="289"/>
      <c r="BS79" s="273"/>
      <c r="BT79" s="273"/>
      <c r="BU79" s="273"/>
      <c r="BV79" s="273"/>
      <c r="BW79" s="273"/>
      <c r="BX79" s="273"/>
      <c r="BY79" s="274"/>
      <c r="BZ79" s="274"/>
      <c r="CA79" s="274"/>
      <c r="CB79" s="969"/>
      <c r="CC79" s="969"/>
      <c r="CD79" s="969"/>
      <c r="CE79" s="969"/>
      <c r="CF79" s="969"/>
      <c r="CG79" s="969"/>
      <c r="CH79" s="969"/>
      <c r="CI79" s="969"/>
      <c r="CJ79" s="969"/>
      <c r="CK79" s="969"/>
      <c r="CL79" s="969"/>
      <c r="CM79" s="969"/>
      <c r="CN79" s="969"/>
      <c r="CO79" s="969"/>
      <c r="CP79" s="969"/>
      <c r="CQ79" s="969"/>
      <c r="CR79" s="969"/>
      <c r="CS79" s="969"/>
      <c r="CT79" s="969"/>
      <c r="CU79" s="969"/>
      <c r="CV79" s="969"/>
      <c r="CW79" s="969"/>
      <c r="CX79" s="969"/>
      <c r="CY79" s="969"/>
      <c r="CZ79" s="969"/>
    </row>
    <row r="80" s="138" customFormat="true" ht="15" customHeight="true" x14ac:dyDescent="0.2">
      <c r="A80" s="823"/>
      <c r="B80" s="829"/>
      <c r="C80" s="841"/>
      <c r="D80" s="842"/>
      <c r="E80" s="842"/>
      <c r="F80" s="842"/>
      <c r="G80" s="843"/>
      <c r="H80" s="844"/>
      <c r="I80" s="842"/>
      <c r="J80" s="842"/>
      <c r="K80" s="842"/>
      <c r="L80" s="845"/>
      <c r="M80" s="841"/>
      <c r="N80" s="842"/>
      <c r="O80" s="842"/>
      <c r="P80" s="842"/>
      <c r="Q80" s="843"/>
      <c r="R80" s="844"/>
      <c r="S80" s="842"/>
      <c r="T80" s="842"/>
      <c r="U80" s="842"/>
      <c r="V80" s="842"/>
      <c r="W80" s="842"/>
      <c r="X80" s="842"/>
      <c r="Y80" s="842"/>
      <c r="Z80" s="842"/>
      <c r="AA80" s="845"/>
      <c r="AB80" s="276"/>
      <c r="AC80" s="276"/>
      <c r="AD80" s="276"/>
      <c r="AE80" s="276"/>
      <c r="AF80" s="276"/>
      <c r="AG80" s="276"/>
      <c r="AH80" s="276"/>
      <c r="AI80" s="276"/>
      <c r="AJ80" s="276"/>
      <c r="AK80" s="276"/>
      <c r="AL80" s="276"/>
      <c r="AM80" s="276"/>
      <c r="AN80" s="276"/>
      <c r="AO80" s="276"/>
      <c r="AP80" s="276"/>
      <c r="AQ80" s="276"/>
      <c r="AR80" s="276"/>
      <c r="AS80" s="276"/>
      <c r="AT80" s="276"/>
      <c r="AU80" s="276"/>
      <c r="AV80" s="276"/>
      <c r="AW80" s="276"/>
      <c r="AX80" s="276"/>
      <c r="AY80" s="276"/>
      <c r="AZ80" s="3"/>
      <c r="BA80" s="350"/>
      <c r="BB80" s="262"/>
      <c r="BC80" s="289"/>
      <c r="BD80" s="273"/>
      <c r="BE80" s="273"/>
      <c r="BF80" s="273"/>
      <c r="BG80" s="293"/>
      <c r="BH80" s="289"/>
      <c r="BI80" s="273"/>
      <c r="BJ80" s="273"/>
      <c r="BK80" s="273"/>
      <c r="BL80" s="293"/>
      <c r="BM80" s="289"/>
      <c r="BN80" s="273"/>
      <c r="BO80" s="273"/>
      <c r="BP80" s="273"/>
      <c r="BQ80" s="293"/>
      <c r="BR80" s="289"/>
      <c r="BS80" s="273"/>
      <c r="BT80" s="273"/>
      <c r="BU80" s="273"/>
      <c r="BV80" s="273"/>
      <c r="BW80" s="273"/>
      <c r="BX80" s="273"/>
      <c r="BY80" s="274"/>
      <c r="BZ80" s="274"/>
      <c r="CA80" s="274"/>
      <c r="CB80" s="969"/>
      <c r="CC80" s="969"/>
      <c r="CD80" s="969"/>
      <c r="CE80" s="969"/>
      <c r="CF80" s="969"/>
      <c r="CG80" s="969"/>
      <c r="CH80" s="969"/>
      <c r="CI80" s="969"/>
      <c r="CJ80" s="969"/>
      <c r="CK80" s="969"/>
      <c r="CL80" s="969"/>
      <c r="CM80" s="969"/>
      <c r="CN80" s="969"/>
      <c r="CO80" s="969"/>
      <c r="CP80" s="969"/>
      <c r="CQ80" s="969"/>
      <c r="CR80" s="969"/>
      <c r="CS80" s="969"/>
      <c r="CT80" s="969"/>
      <c r="CU80" s="969"/>
      <c r="CV80" s="969"/>
      <c r="CW80" s="969"/>
      <c r="CX80" s="969"/>
      <c r="CY80" s="969"/>
      <c r="CZ80" s="969"/>
    </row>
    <row r="81" s="138" customFormat="true" ht="15" customHeight="true" x14ac:dyDescent="0.2">
      <c r="A81" s="823"/>
      <c r="B81" s="829"/>
      <c r="C81" s="841"/>
      <c r="D81" s="842"/>
      <c r="E81" s="842"/>
      <c r="F81" s="842"/>
      <c r="G81" s="843"/>
      <c r="H81" s="844"/>
      <c r="I81" s="842"/>
      <c r="J81" s="842"/>
      <c r="K81" s="842"/>
      <c r="L81" s="845"/>
      <c r="M81" s="841"/>
      <c r="N81" s="842"/>
      <c r="O81" s="842"/>
      <c r="P81" s="842"/>
      <c r="Q81" s="843"/>
      <c r="R81" s="844"/>
      <c r="S81" s="842"/>
      <c r="T81" s="842"/>
      <c r="U81" s="842"/>
      <c r="V81" s="842"/>
      <c r="W81" s="842"/>
      <c r="X81" s="842"/>
      <c r="Y81" s="842"/>
      <c r="Z81" s="842"/>
      <c r="AA81" s="845"/>
      <c r="AB81" s="276"/>
      <c r="AC81" s="276"/>
      <c r="AD81" s="276"/>
      <c r="AE81" s="276"/>
      <c r="AF81" s="276"/>
      <c r="AG81" s="276"/>
      <c r="AH81" s="276"/>
      <c r="AI81" s="276"/>
      <c r="AJ81" s="276"/>
      <c r="AK81" s="276"/>
      <c r="AL81" s="276"/>
      <c r="AM81" s="276"/>
      <c r="AN81" s="276"/>
      <c r="AO81" s="276"/>
      <c r="AP81" s="276"/>
      <c r="AQ81" s="276"/>
      <c r="AR81" s="276"/>
      <c r="AS81" s="276"/>
      <c r="AT81" s="276"/>
      <c r="AU81" s="276"/>
      <c r="AV81" s="276"/>
      <c r="AW81" s="276"/>
      <c r="AX81" s="276"/>
      <c r="AY81" s="276"/>
      <c r="AZ81" s="3"/>
      <c r="BA81" s="350"/>
      <c r="BB81" s="262"/>
      <c r="BC81" s="289"/>
      <c r="BD81" s="273"/>
      <c r="BE81" s="273"/>
      <c r="BF81" s="273"/>
      <c r="BG81" s="293"/>
      <c r="BH81" s="289"/>
      <c r="BI81" s="273"/>
      <c r="BJ81" s="273"/>
      <c r="BK81" s="273"/>
      <c r="BL81" s="293"/>
      <c r="BM81" s="289"/>
      <c r="BN81" s="273"/>
      <c r="BO81" s="273"/>
      <c r="BP81" s="273"/>
      <c r="BQ81" s="293"/>
      <c r="BR81" s="289"/>
      <c r="BS81" s="273"/>
      <c r="BT81" s="273"/>
      <c r="BU81" s="273"/>
      <c r="BV81" s="273"/>
      <c r="BW81" s="273"/>
      <c r="BX81" s="273"/>
      <c r="BY81" s="274"/>
      <c r="BZ81" s="274"/>
      <c r="CA81" s="274"/>
      <c r="CB81" s="969"/>
      <c r="CC81" s="969"/>
      <c r="CD81" s="969"/>
      <c r="CE81" s="969"/>
      <c r="CF81" s="969"/>
      <c r="CG81" s="969"/>
      <c r="CH81" s="969"/>
      <c r="CI81" s="969"/>
      <c r="CJ81" s="969"/>
      <c r="CK81" s="969"/>
      <c r="CL81" s="969"/>
      <c r="CM81" s="969"/>
      <c r="CN81" s="969"/>
      <c r="CO81" s="969"/>
      <c r="CP81" s="969"/>
      <c r="CQ81" s="969"/>
      <c r="CR81" s="969"/>
      <c r="CS81" s="969"/>
      <c r="CT81" s="969"/>
      <c r="CU81" s="969"/>
      <c r="CV81" s="969"/>
      <c r="CW81" s="969"/>
      <c r="CX81" s="969"/>
      <c r="CY81" s="969"/>
      <c r="CZ81" s="969"/>
    </row>
    <row r="82" s="138" customFormat="true" ht="15" customHeight="true" x14ac:dyDescent="0.2">
      <c r="A82" s="823"/>
      <c r="B82" s="829"/>
      <c r="C82" s="841"/>
      <c r="D82" s="842"/>
      <c r="E82" s="842"/>
      <c r="F82" s="842"/>
      <c r="G82" s="843"/>
      <c r="H82" s="844"/>
      <c r="I82" s="842"/>
      <c r="J82" s="842"/>
      <c r="K82" s="842"/>
      <c r="L82" s="845"/>
      <c r="M82" s="841"/>
      <c r="N82" s="842"/>
      <c r="O82" s="842"/>
      <c r="P82" s="842"/>
      <c r="Q82" s="843"/>
      <c r="R82" s="844"/>
      <c r="S82" s="842"/>
      <c r="T82" s="842"/>
      <c r="U82" s="842"/>
      <c r="V82" s="842"/>
      <c r="W82" s="842"/>
      <c r="X82" s="842"/>
      <c r="Y82" s="842"/>
      <c r="Z82" s="842"/>
      <c r="AA82" s="845"/>
      <c r="AB82" s="276"/>
      <c r="AC82" s="276"/>
      <c r="AD82" s="276"/>
      <c r="AE82" s="276"/>
      <c r="AF82" s="276"/>
      <c r="AG82" s="276"/>
      <c r="AH82" s="276"/>
      <c r="AI82" s="276"/>
      <c r="AJ82" s="276"/>
      <c r="AK82" s="276"/>
      <c r="AL82" s="276"/>
      <c r="AM82" s="276"/>
      <c r="AN82" s="276"/>
      <c r="AO82" s="276"/>
      <c r="AP82" s="276"/>
      <c r="AQ82" s="276"/>
      <c r="AR82" s="276"/>
      <c r="AS82" s="276"/>
      <c r="AT82" s="276"/>
      <c r="AU82" s="276"/>
      <c r="AV82" s="276"/>
      <c r="AW82" s="276"/>
      <c r="AX82" s="276"/>
      <c r="AY82" s="276"/>
      <c r="AZ82" s="3"/>
      <c r="BA82" s="350"/>
      <c r="BB82" s="262"/>
      <c r="BC82" s="289"/>
      <c r="BD82" s="273"/>
      <c r="BE82" s="273"/>
      <c r="BF82" s="273"/>
      <c r="BG82" s="293"/>
      <c r="BH82" s="289"/>
      <c r="BI82" s="273"/>
      <c r="BJ82" s="273"/>
      <c r="BK82" s="273"/>
      <c r="BL82" s="293"/>
      <c r="BM82" s="289"/>
      <c r="BN82" s="273"/>
      <c r="BO82" s="273"/>
      <c r="BP82" s="273"/>
      <c r="BQ82" s="293"/>
      <c r="BR82" s="289"/>
      <c r="BS82" s="273"/>
      <c r="BT82" s="273"/>
      <c r="BU82" s="273"/>
      <c r="BV82" s="273"/>
      <c r="BW82" s="273"/>
      <c r="BX82" s="273"/>
      <c r="BY82" s="274"/>
      <c r="BZ82" s="274"/>
      <c r="CA82" s="274"/>
      <c r="CB82" s="969"/>
      <c r="CC82" s="969"/>
      <c r="CD82" s="969"/>
      <c r="CE82" s="969"/>
      <c r="CF82" s="969"/>
      <c r="CG82" s="969"/>
      <c r="CH82" s="969"/>
      <c r="CI82" s="969"/>
      <c r="CJ82" s="969"/>
      <c r="CK82" s="969"/>
      <c r="CL82" s="969"/>
      <c r="CM82" s="969"/>
      <c r="CN82" s="969"/>
      <c r="CO82" s="969"/>
      <c r="CP82" s="969"/>
      <c r="CQ82" s="969"/>
      <c r="CR82" s="969"/>
      <c r="CS82" s="969"/>
      <c r="CT82" s="969"/>
      <c r="CU82" s="969"/>
      <c r="CV82" s="969"/>
      <c r="CW82" s="969"/>
      <c r="CX82" s="969"/>
      <c r="CY82" s="969"/>
      <c r="CZ82" s="969"/>
    </row>
    <row r="83" s="138" customFormat="true" ht="15" customHeight="true" x14ac:dyDescent="0.2">
      <c r="A83" s="823"/>
      <c r="B83" s="829"/>
      <c r="C83" s="841"/>
      <c r="D83" s="842"/>
      <c r="E83" s="842"/>
      <c r="F83" s="842"/>
      <c r="G83" s="843"/>
      <c r="H83" s="844"/>
      <c r="I83" s="842"/>
      <c r="J83" s="842"/>
      <c r="K83" s="842"/>
      <c r="L83" s="845"/>
      <c r="M83" s="841"/>
      <c r="N83" s="842"/>
      <c r="O83" s="842"/>
      <c r="P83" s="842"/>
      <c r="Q83" s="843"/>
      <c r="R83" s="844"/>
      <c r="S83" s="842"/>
      <c r="T83" s="842"/>
      <c r="U83" s="842"/>
      <c r="V83" s="842"/>
      <c r="W83" s="842"/>
      <c r="X83" s="842"/>
      <c r="Y83" s="842"/>
      <c r="Z83" s="842"/>
      <c r="AA83" s="845"/>
      <c r="AB83" s="276"/>
      <c r="AC83" s="276"/>
      <c r="AD83" s="276"/>
      <c r="AE83" s="276"/>
      <c r="AF83" s="276"/>
      <c r="AG83" s="276"/>
      <c r="AH83" s="276"/>
      <c r="AI83" s="276"/>
      <c r="AJ83" s="276"/>
      <c r="AK83" s="276"/>
      <c r="AL83" s="276"/>
      <c r="AM83" s="276"/>
      <c r="AN83" s="276"/>
      <c r="AO83" s="276"/>
      <c r="AP83" s="276"/>
      <c r="AQ83" s="276"/>
      <c r="AR83" s="276"/>
      <c r="AS83" s="276"/>
      <c r="AT83" s="276"/>
      <c r="AU83" s="276"/>
      <c r="AV83" s="276"/>
      <c r="AW83" s="276"/>
      <c r="AX83" s="276"/>
      <c r="AY83" s="276"/>
      <c r="AZ83" s="3"/>
      <c r="BA83" s="350"/>
      <c r="BB83" s="262"/>
      <c r="BC83" s="289"/>
      <c r="BD83" s="273"/>
      <c r="BE83" s="273"/>
      <c r="BF83" s="273"/>
      <c r="BG83" s="293"/>
      <c r="BH83" s="289"/>
      <c r="BI83" s="273"/>
      <c r="BJ83" s="273"/>
      <c r="BK83" s="273"/>
      <c r="BL83" s="293"/>
      <c r="BM83" s="289"/>
      <c r="BN83" s="273"/>
      <c r="BO83" s="273"/>
      <c r="BP83" s="273"/>
      <c r="BQ83" s="293"/>
      <c r="BR83" s="289"/>
      <c r="BS83" s="273"/>
      <c r="BT83" s="273"/>
      <c r="BU83" s="273"/>
      <c r="BV83" s="273"/>
      <c r="BW83" s="273"/>
      <c r="BX83" s="273"/>
      <c r="BY83" s="274"/>
      <c r="BZ83" s="274"/>
      <c r="CA83" s="274"/>
      <c r="CB83" s="969"/>
      <c r="CC83" s="969"/>
      <c r="CD83" s="969"/>
      <c r="CE83" s="969"/>
      <c r="CF83" s="969"/>
      <c r="CG83" s="969"/>
      <c r="CH83" s="969"/>
      <c r="CI83" s="969"/>
      <c r="CJ83" s="969"/>
      <c r="CK83" s="969"/>
      <c r="CL83" s="969"/>
      <c r="CM83" s="969"/>
      <c r="CN83" s="969"/>
      <c r="CO83" s="969"/>
      <c r="CP83" s="969"/>
      <c r="CQ83" s="969"/>
      <c r="CR83" s="969"/>
      <c r="CS83" s="969"/>
      <c r="CT83" s="969"/>
      <c r="CU83" s="969"/>
      <c r="CV83" s="969"/>
      <c r="CW83" s="969"/>
      <c r="CX83" s="969"/>
      <c r="CY83" s="969"/>
      <c r="CZ83" s="969"/>
    </row>
    <row r="84" s="138" customFormat="true" ht="15" customHeight="true" x14ac:dyDescent="0.2">
      <c r="A84" s="823"/>
      <c r="B84" s="829"/>
      <c r="C84" s="841"/>
      <c r="D84" s="842"/>
      <c r="E84" s="842"/>
      <c r="F84" s="842"/>
      <c r="G84" s="843"/>
      <c r="H84" s="844"/>
      <c r="I84" s="842"/>
      <c r="J84" s="842"/>
      <c r="K84" s="842"/>
      <c r="L84" s="845"/>
      <c r="M84" s="841"/>
      <c r="N84" s="842"/>
      <c r="O84" s="842"/>
      <c r="P84" s="842"/>
      <c r="Q84" s="843"/>
      <c r="R84" s="844"/>
      <c r="S84" s="842"/>
      <c r="T84" s="842"/>
      <c r="U84" s="842"/>
      <c r="V84" s="842"/>
      <c r="W84" s="842"/>
      <c r="X84" s="842"/>
      <c r="Y84" s="842"/>
      <c r="Z84" s="842"/>
      <c r="AA84" s="845"/>
      <c r="AB84" s="276"/>
      <c r="AC84" s="276"/>
      <c r="AD84" s="276"/>
      <c r="AE84" s="276"/>
      <c r="AF84" s="276"/>
      <c r="AG84" s="276"/>
      <c r="AH84" s="276"/>
      <c r="AI84" s="276"/>
      <c r="AJ84" s="276"/>
      <c r="AK84" s="276"/>
      <c r="AL84" s="276"/>
      <c r="AM84" s="276"/>
      <c r="AN84" s="276"/>
      <c r="AO84" s="276"/>
      <c r="AP84" s="276"/>
      <c r="AQ84" s="276"/>
      <c r="AR84" s="276"/>
      <c r="AS84" s="276"/>
      <c r="AT84" s="276"/>
      <c r="AU84" s="276"/>
      <c r="AV84" s="276"/>
      <c r="AW84" s="276"/>
      <c r="AX84" s="276"/>
      <c r="AY84" s="276"/>
      <c r="AZ84" s="3"/>
      <c r="BA84" s="350"/>
      <c r="BB84" s="262"/>
      <c r="BC84" s="289"/>
      <c r="BD84" s="273"/>
      <c r="BE84" s="273"/>
      <c r="BF84" s="273"/>
      <c r="BG84" s="293"/>
      <c r="BH84" s="289"/>
      <c r="BI84" s="273"/>
      <c r="BJ84" s="273"/>
      <c r="BK84" s="273"/>
      <c r="BL84" s="293"/>
      <c r="BM84" s="289"/>
      <c r="BN84" s="273"/>
      <c r="BO84" s="273"/>
      <c r="BP84" s="273"/>
      <c r="BQ84" s="293"/>
      <c r="BR84" s="289"/>
      <c r="BS84" s="273"/>
      <c r="BT84" s="273"/>
      <c r="BU84" s="273"/>
      <c r="BV84" s="273"/>
      <c r="BW84" s="273"/>
      <c r="BX84" s="273"/>
      <c r="BY84" s="274"/>
      <c r="BZ84" s="274"/>
      <c r="CA84" s="274"/>
      <c r="CB84" s="969"/>
      <c r="CC84" s="969"/>
      <c r="CD84" s="969"/>
      <c r="CE84" s="969"/>
      <c r="CF84" s="969"/>
      <c r="CG84" s="969"/>
      <c r="CH84" s="969"/>
      <c r="CI84" s="969"/>
      <c r="CJ84" s="969"/>
      <c r="CK84" s="969"/>
      <c r="CL84" s="969"/>
      <c r="CM84" s="969"/>
      <c r="CN84" s="969"/>
      <c r="CO84" s="969"/>
      <c r="CP84" s="969"/>
      <c r="CQ84" s="969"/>
      <c r="CR84" s="969"/>
      <c r="CS84" s="969"/>
      <c r="CT84" s="969"/>
      <c r="CU84" s="969"/>
      <c r="CV84" s="969"/>
      <c r="CW84" s="969"/>
      <c r="CX84" s="969"/>
      <c r="CY84" s="969"/>
      <c r="CZ84" s="969"/>
    </row>
    <row r="85" s="138" customFormat="true" ht="15" customHeight="true" x14ac:dyDescent="0.2">
      <c r="A85" s="823"/>
      <c r="B85" s="829"/>
      <c r="C85" s="841"/>
      <c r="D85" s="842"/>
      <c r="E85" s="842"/>
      <c r="F85" s="842"/>
      <c r="G85" s="843"/>
      <c r="H85" s="844"/>
      <c r="I85" s="842"/>
      <c r="J85" s="842"/>
      <c r="K85" s="842"/>
      <c r="L85" s="845"/>
      <c r="M85" s="841"/>
      <c r="N85" s="842"/>
      <c r="O85" s="842"/>
      <c r="P85" s="842"/>
      <c r="Q85" s="843"/>
      <c r="R85" s="844"/>
      <c r="S85" s="842"/>
      <c r="T85" s="842"/>
      <c r="U85" s="842"/>
      <c r="V85" s="842"/>
      <c r="W85" s="842"/>
      <c r="X85" s="842"/>
      <c r="Y85" s="842"/>
      <c r="Z85" s="842"/>
      <c r="AA85" s="845"/>
      <c r="AB85" s="276"/>
      <c r="AC85" s="276"/>
      <c r="AD85" s="276"/>
      <c r="AE85" s="276"/>
      <c r="AF85" s="276"/>
      <c r="AG85" s="276"/>
      <c r="AH85" s="276"/>
      <c r="AI85" s="276"/>
      <c r="AJ85" s="276"/>
      <c r="AK85" s="276"/>
      <c r="AL85" s="276"/>
      <c r="AM85" s="276"/>
      <c r="AN85" s="276"/>
      <c r="AO85" s="276"/>
      <c r="AP85" s="276"/>
      <c r="AQ85" s="276"/>
      <c r="AR85" s="276"/>
      <c r="AS85" s="276"/>
      <c r="AT85" s="276"/>
      <c r="AU85" s="276"/>
      <c r="AV85" s="276"/>
      <c r="AW85" s="276"/>
      <c r="AX85" s="276"/>
      <c r="AY85" s="276"/>
      <c r="AZ85" s="3"/>
      <c r="BA85" s="350"/>
      <c r="BB85" s="262"/>
      <c r="BC85" s="289"/>
      <c r="BD85" s="273"/>
      <c r="BE85" s="273"/>
      <c r="BF85" s="273"/>
      <c r="BG85" s="293"/>
      <c r="BH85" s="289"/>
      <c r="BI85" s="273"/>
      <c r="BJ85" s="273"/>
      <c r="BK85" s="273"/>
      <c r="BL85" s="293"/>
      <c r="BM85" s="289"/>
      <c r="BN85" s="273"/>
      <c r="BO85" s="273"/>
      <c r="BP85" s="273"/>
      <c r="BQ85" s="293"/>
      <c r="BR85" s="289"/>
      <c r="BS85" s="273"/>
      <c r="BT85" s="273"/>
      <c r="BU85" s="273"/>
      <c r="BV85" s="273"/>
      <c r="BW85" s="273"/>
      <c r="BX85" s="273"/>
      <c r="BY85" s="274"/>
      <c r="BZ85" s="274"/>
      <c r="CA85" s="274"/>
      <c r="CB85" s="969"/>
      <c r="CC85" s="969"/>
      <c r="CD85" s="969"/>
      <c r="CE85" s="969"/>
      <c r="CF85" s="969"/>
      <c r="CG85" s="969"/>
      <c r="CH85" s="969"/>
      <c r="CI85" s="969"/>
      <c r="CJ85" s="969"/>
      <c r="CK85" s="969"/>
      <c r="CL85" s="969"/>
      <c r="CM85" s="969"/>
      <c r="CN85" s="969"/>
      <c r="CO85" s="969"/>
      <c r="CP85" s="969"/>
      <c r="CQ85" s="969"/>
      <c r="CR85" s="969"/>
      <c r="CS85" s="969"/>
      <c r="CT85" s="969"/>
      <c r="CU85" s="969"/>
      <c r="CV85" s="969"/>
      <c r="CW85" s="969"/>
      <c r="CX85" s="969"/>
      <c r="CY85" s="969"/>
      <c r="CZ85" s="969"/>
    </row>
    <row r="86" s="138" customFormat="true" ht="15" customHeight="true" x14ac:dyDescent="0.2">
      <c r="A86" s="823"/>
      <c r="B86" s="829"/>
      <c r="C86" s="841"/>
      <c r="D86" s="842"/>
      <c r="E86" s="842"/>
      <c r="F86" s="842"/>
      <c r="G86" s="843"/>
      <c r="H86" s="844"/>
      <c r="I86" s="842"/>
      <c r="J86" s="842"/>
      <c r="K86" s="842"/>
      <c r="L86" s="845"/>
      <c r="M86" s="841"/>
      <c r="N86" s="842"/>
      <c r="O86" s="842"/>
      <c r="P86" s="842"/>
      <c r="Q86" s="843"/>
      <c r="R86" s="844"/>
      <c r="S86" s="842"/>
      <c r="T86" s="842"/>
      <c r="U86" s="842"/>
      <c r="V86" s="842"/>
      <c r="W86" s="842"/>
      <c r="X86" s="842"/>
      <c r="Y86" s="842"/>
      <c r="Z86" s="842"/>
      <c r="AA86" s="845"/>
      <c r="AB86" s="276"/>
      <c r="AC86" s="276"/>
      <c r="AD86" s="276"/>
      <c r="AE86" s="276"/>
      <c r="AF86" s="276"/>
      <c r="AG86" s="276"/>
      <c r="AH86" s="276"/>
      <c r="AI86" s="276"/>
      <c r="AJ86" s="276"/>
      <c r="AK86" s="276"/>
      <c r="AL86" s="276"/>
      <c r="AM86" s="276"/>
      <c r="AN86" s="276"/>
      <c r="AO86" s="276"/>
      <c r="AP86" s="276"/>
      <c r="AQ86" s="276"/>
      <c r="AR86" s="276"/>
      <c r="AS86" s="276"/>
      <c r="AT86" s="276"/>
      <c r="AU86" s="276"/>
      <c r="AV86" s="276"/>
      <c r="AW86" s="276"/>
      <c r="AX86" s="276"/>
      <c r="AY86" s="276"/>
      <c r="AZ86" s="3"/>
      <c r="BA86" s="350"/>
      <c r="BB86" s="262"/>
      <c r="BC86" s="289"/>
      <c r="BD86" s="273"/>
      <c r="BE86" s="273"/>
      <c r="BF86" s="273"/>
      <c r="BG86" s="293"/>
      <c r="BH86" s="289"/>
      <c r="BI86" s="273"/>
      <c r="BJ86" s="273"/>
      <c r="BK86" s="273"/>
      <c r="BL86" s="293"/>
      <c r="BM86" s="289"/>
      <c r="BN86" s="273"/>
      <c r="BO86" s="273"/>
      <c r="BP86" s="273"/>
      <c r="BQ86" s="293"/>
      <c r="BR86" s="289"/>
      <c r="BS86" s="273"/>
      <c r="BT86" s="273"/>
      <c r="BU86" s="273"/>
      <c r="BV86" s="273"/>
      <c r="BW86" s="273"/>
      <c r="BX86" s="273"/>
      <c r="BY86" s="274"/>
      <c r="BZ86" s="274"/>
      <c r="CA86" s="274"/>
      <c r="CB86" s="969"/>
      <c r="CC86" s="969"/>
      <c r="CD86" s="969"/>
      <c r="CE86" s="969"/>
      <c r="CF86" s="969"/>
      <c r="CG86" s="969"/>
      <c r="CH86" s="969"/>
      <c r="CI86" s="969"/>
      <c r="CJ86" s="969"/>
      <c r="CK86" s="969"/>
      <c r="CL86" s="969"/>
      <c r="CM86" s="969"/>
      <c r="CN86" s="969"/>
      <c r="CO86" s="969"/>
      <c r="CP86" s="969"/>
      <c r="CQ86" s="969"/>
      <c r="CR86" s="969"/>
      <c r="CS86" s="969"/>
      <c r="CT86" s="969"/>
      <c r="CU86" s="969"/>
      <c r="CV86" s="969"/>
      <c r="CW86" s="969"/>
      <c r="CX86" s="969"/>
      <c r="CY86" s="969"/>
      <c r="CZ86" s="969"/>
    </row>
    <row r="87" s="138" customFormat="true" ht="15" customHeight="true" x14ac:dyDescent="0.2">
      <c r="A87" s="823"/>
      <c r="B87" s="829"/>
      <c r="C87" s="841"/>
      <c r="D87" s="842"/>
      <c r="E87" s="842"/>
      <c r="F87" s="842"/>
      <c r="G87" s="843"/>
      <c r="H87" s="844"/>
      <c r="I87" s="842"/>
      <c r="J87" s="842"/>
      <c r="K87" s="842"/>
      <c r="L87" s="845"/>
      <c r="M87" s="841"/>
      <c r="N87" s="842"/>
      <c r="O87" s="842"/>
      <c r="P87" s="842"/>
      <c r="Q87" s="843"/>
      <c r="R87" s="844"/>
      <c r="S87" s="842"/>
      <c r="T87" s="842"/>
      <c r="U87" s="842"/>
      <c r="V87" s="842"/>
      <c r="W87" s="842"/>
      <c r="X87" s="842"/>
      <c r="Y87" s="842"/>
      <c r="Z87" s="842"/>
      <c r="AA87" s="845"/>
      <c r="AB87" s="276"/>
      <c r="AC87" s="276"/>
      <c r="AD87" s="276"/>
      <c r="AE87" s="276"/>
      <c r="AF87" s="276"/>
      <c r="AG87" s="276"/>
      <c r="AH87" s="276"/>
      <c r="AI87" s="276"/>
      <c r="AJ87" s="276"/>
      <c r="AK87" s="276"/>
      <c r="AL87" s="276"/>
      <c r="AM87" s="276"/>
      <c r="AN87" s="276"/>
      <c r="AO87" s="276"/>
      <c r="AP87" s="276"/>
      <c r="AQ87" s="276"/>
      <c r="AR87" s="276"/>
      <c r="AS87" s="276"/>
      <c r="AT87" s="276"/>
      <c r="AU87" s="276"/>
      <c r="AV87" s="276"/>
      <c r="AW87" s="276"/>
      <c r="AX87" s="276"/>
      <c r="AY87" s="276"/>
      <c r="AZ87" s="3"/>
      <c r="BA87" s="350"/>
      <c r="BB87" s="262"/>
      <c r="BC87" s="289"/>
      <c r="BD87" s="273"/>
      <c r="BE87" s="273"/>
      <c r="BF87" s="273"/>
      <c r="BG87" s="293"/>
      <c r="BH87" s="289"/>
      <c r="BI87" s="273"/>
      <c r="BJ87" s="273"/>
      <c r="BK87" s="273"/>
      <c r="BL87" s="293"/>
      <c r="BM87" s="289"/>
      <c r="BN87" s="273"/>
      <c r="BO87" s="273"/>
      <c r="BP87" s="273"/>
      <c r="BQ87" s="293"/>
      <c r="BR87" s="289"/>
      <c r="BS87" s="273"/>
      <c r="BT87" s="273"/>
      <c r="BU87" s="273"/>
      <c r="BV87" s="273"/>
      <c r="BW87" s="273"/>
      <c r="BX87" s="273"/>
      <c r="BY87" s="274"/>
      <c r="BZ87" s="274"/>
      <c r="CA87" s="274"/>
      <c r="CB87" s="969"/>
      <c r="CC87" s="969"/>
      <c r="CD87" s="969"/>
      <c r="CE87" s="969"/>
      <c r="CF87" s="969"/>
      <c r="CG87" s="969"/>
      <c r="CH87" s="969"/>
      <c r="CI87" s="969"/>
      <c r="CJ87" s="969"/>
      <c r="CK87" s="969"/>
      <c r="CL87" s="969"/>
      <c r="CM87" s="969"/>
      <c r="CN87" s="969"/>
      <c r="CO87" s="969"/>
      <c r="CP87" s="969"/>
      <c r="CQ87" s="969"/>
      <c r="CR87" s="969"/>
      <c r="CS87" s="969"/>
      <c r="CT87" s="969"/>
      <c r="CU87" s="969"/>
      <c r="CV87" s="969"/>
      <c r="CW87" s="969"/>
      <c r="CX87" s="969"/>
      <c r="CY87" s="969"/>
      <c r="CZ87" s="969"/>
    </row>
    <row r="88" s="138" customFormat="true" ht="15" customHeight="true" x14ac:dyDescent="0.2">
      <c r="A88" s="823"/>
      <c r="B88" s="829"/>
      <c r="C88" s="841"/>
      <c r="D88" s="842"/>
      <c r="E88" s="842"/>
      <c r="F88" s="842"/>
      <c r="G88" s="843"/>
      <c r="H88" s="844"/>
      <c r="I88" s="842"/>
      <c r="J88" s="842"/>
      <c r="K88" s="842"/>
      <c r="L88" s="845"/>
      <c r="M88" s="841"/>
      <c r="N88" s="842"/>
      <c r="O88" s="842"/>
      <c r="P88" s="842"/>
      <c r="Q88" s="843"/>
      <c r="R88" s="844"/>
      <c r="S88" s="842"/>
      <c r="T88" s="842"/>
      <c r="U88" s="842"/>
      <c r="V88" s="842"/>
      <c r="W88" s="842"/>
      <c r="X88" s="842"/>
      <c r="Y88" s="842"/>
      <c r="Z88" s="842"/>
      <c r="AA88" s="845"/>
      <c r="AB88" s="276"/>
      <c r="AC88" s="276"/>
      <c r="AD88" s="276"/>
      <c r="AE88" s="276"/>
      <c r="AF88" s="276"/>
      <c r="AG88" s="276"/>
      <c r="AH88" s="276"/>
      <c r="AI88" s="276"/>
      <c r="AJ88" s="276"/>
      <c r="AK88" s="276"/>
      <c r="AL88" s="276"/>
      <c r="AM88" s="276"/>
      <c r="AN88" s="276"/>
      <c r="AO88" s="276"/>
      <c r="AP88" s="276"/>
      <c r="AQ88" s="276"/>
      <c r="AR88" s="276"/>
      <c r="AS88" s="276"/>
      <c r="AT88" s="276"/>
      <c r="AU88" s="276"/>
      <c r="AV88" s="276"/>
      <c r="AW88" s="276"/>
      <c r="AX88" s="276"/>
      <c r="AY88" s="276"/>
      <c r="AZ88" s="3"/>
      <c r="BA88" s="350"/>
      <c r="BB88" s="262"/>
      <c r="BC88" s="289"/>
      <c r="BD88" s="273"/>
      <c r="BE88" s="273"/>
      <c r="BF88" s="273"/>
      <c r="BG88" s="293"/>
      <c r="BH88" s="289"/>
      <c r="BI88" s="273"/>
      <c r="BJ88" s="273"/>
      <c r="BK88" s="273"/>
      <c r="BL88" s="293"/>
      <c r="BM88" s="289"/>
      <c r="BN88" s="273"/>
      <c r="BO88" s="273"/>
      <c r="BP88" s="273"/>
      <c r="BQ88" s="293"/>
      <c r="BR88" s="289"/>
      <c r="BS88" s="273"/>
      <c r="BT88" s="273"/>
      <c r="BU88" s="273"/>
      <c r="BV88" s="273"/>
      <c r="BW88" s="273"/>
      <c r="BX88" s="273"/>
      <c r="BY88" s="274"/>
      <c r="BZ88" s="274"/>
      <c r="CA88" s="274"/>
      <c r="CB88" s="969"/>
      <c r="CC88" s="969"/>
      <c r="CD88" s="969"/>
      <c r="CE88" s="969"/>
      <c r="CF88" s="969"/>
      <c r="CG88" s="969"/>
      <c r="CH88" s="969"/>
      <c r="CI88" s="969"/>
      <c r="CJ88" s="969"/>
      <c r="CK88" s="969"/>
      <c r="CL88" s="969"/>
      <c r="CM88" s="969"/>
      <c r="CN88" s="969"/>
      <c r="CO88" s="969"/>
      <c r="CP88" s="969"/>
      <c r="CQ88" s="969"/>
      <c r="CR88" s="969"/>
      <c r="CS88" s="969"/>
      <c r="CT88" s="969"/>
      <c r="CU88" s="969"/>
      <c r="CV88" s="969"/>
      <c r="CW88" s="969"/>
      <c r="CX88" s="969"/>
      <c r="CY88" s="969"/>
      <c r="CZ88" s="969"/>
    </row>
    <row r="89" s="138" customFormat="true" ht="15" customHeight="true" x14ac:dyDescent="0.2">
      <c r="A89" s="823"/>
      <c r="B89" s="829"/>
      <c r="C89" s="841"/>
      <c r="D89" s="842"/>
      <c r="E89" s="842"/>
      <c r="F89" s="842"/>
      <c r="G89" s="843"/>
      <c r="H89" s="844"/>
      <c r="I89" s="842"/>
      <c r="J89" s="842"/>
      <c r="K89" s="842"/>
      <c r="L89" s="845"/>
      <c r="M89" s="841"/>
      <c r="N89" s="842"/>
      <c r="O89" s="842"/>
      <c r="P89" s="842"/>
      <c r="Q89" s="843"/>
      <c r="R89" s="844"/>
      <c r="S89" s="842"/>
      <c r="T89" s="842"/>
      <c r="U89" s="842"/>
      <c r="V89" s="842"/>
      <c r="W89" s="842"/>
      <c r="X89" s="842"/>
      <c r="Y89" s="842"/>
      <c r="Z89" s="842"/>
      <c r="AA89" s="845"/>
      <c r="AB89" s="276"/>
      <c r="AC89" s="276"/>
      <c r="AD89" s="276"/>
      <c r="AE89" s="276"/>
      <c r="AF89" s="276"/>
      <c r="AG89" s="276"/>
      <c r="AH89" s="276"/>
      <c r="AI89" s="276"/>
      <c r="AJ89" s="276"/>
      <c r="AK89" s="276"/>
      <c r="AL89" s="276"/>
      <c r="AM89" s="276"/>
      <c r="AN89" s="276"/>
      <c r="AO89" s="276"/>
      <c r="AP89" s="276"/>
      <c r="AQ89" s="276"/>
      <c r="AR89" s="276"/>
      <c r="AS89" s="276"/>
      <c r="AT89" s="276"/>
      <c r="AU89" s="276"/>
      <c r="AV89" s="276"/>
      <c r="AW89" s="276"/>
      <c r="AX89" s="276"/>
      <c r="AY89" s="276"/>
      <c r="AZ89" s="3"/>
      <c r="BA89" s="350"/>
      <c r="BB89" s="262"/>
      <c r="BC89" s="289"/>
      <c r="BD89" s="273"/>
      <c r="BE89" s="273"/>
      <c r="BF89" s="273"/>
      <c r="BG89" s="293"/>
      <c r="BH89" s="289"/>
      <c r="BI89" s="273"/>
      <c r="BJ89" s="273"/>
      <c r="BK89" s="273"/>
      <c r="BL89" s="293"/>
      <c r="BM89" s="289"/>
      <c r="BN89" s="273"/>
      <c r="BO89" s="273"/>
      <c r="BP89" s="273"/>
      <c r="BQ89" s="293"/>
      <c r="BR89" s="289"/>
      <c r="BS89" s="273"/>
      <c r="BT89" s="273"/>
      <c r="BU89" s="273"/>
      <c r="BV89" s="273"/>
      <c r="BW89" s="273"/>
      <c r="BX89" s="273"/>
      <c r="BY89" s="274"/>
      <c r="BZ89" s="274"/>
      <c r="CA89" s="274"/>
      <c r="CB89" s="969"/>
      <c r="CC89" s="969"/>
      <c r="CD89" s="969"/>
      <c r="CE89" s="969"/>
      <c r="CF89" s="969"/>
      <c r="CG89" s="969"/>
      <c r="CH89" s="969"/>
      <c r="CI89" s="969"/>
      <c r="CJ89" s="969"/>
      <c r="CK89" s="969"/>
      <c r="CL89" s="969"/>
      <c r="CM89" s="969"/>
      <c r="CN89" s="969"/>
      <c r="CO89" s="969"/>
      <c r="CP89" s="969"/>
      <c r="CQ89" s="969"/>
      <c r="CR89" s="969"/>
      <c r="CS89" s="969"/>
      <c r="CT89" s="969"/>
      <c r="CU89" s="969"/>
      <c r="CV89" s="969"/>
      <c r="CW89" s="969"/>
      <c r="CX89" s="969"/>
      <c r="CY89" s="969"/>
      <c r="CZ89" s="969"/>
    </row>
    <row r="90" s="138" customFormat="true" ht="15" customHeight="true" x14ac:dyDescent="0.2">
      <c r="A90" s="823"/>
      <c r="B90" s="829"/>
      <c r="C90" s="841"/>
      <c r="D90" s="842"/>
      <c r="E90" s="842"/>
      <c r="F90" s="842"/>
      <c r="G90" s="843"/>
      <c r="H90" s="844"/>
      <c r="I90" s="842"/>
      <c r="J90" s="842"/>
      <c r="K90" s="842"/>
      <c r="L90" s="845"/>
      <c r="M90" s="841"/>
      <c r="N90" s="842"/>
      <c r="O90" s="842"/>
      <c r="P90" s="842"/>
      <c r="Q90" s="843"/>
      <c r="R90" s="844"/>
      <c r="S90" s="842"/>
      <c r="T90" s="842"/>
      <c r="U90" s="842"/>
      <c r="V90" s="842"/>
      <c r="W90" s="842"/>
      <c r="X90" s="842"/>
      <c r="Y90" s="842"/>
      <c r="Z90" s="842"/>
      <c r="AA90" s="845"/>
      <c r="AB90" s="276"/>
      <c r="AC90" s="276"/>
      <c r="AD90" s="276"/>
      <c r="AE90" s="276"/>
      <c r="AF90" s="276"/>
      <c r="AG90" s="276"/>
      <c r="AH90" s="276"/>
      <c r="AI90" s="276"/>
      <c r="AJ90" s="276"/>
      <c r="AK90" s="276"/>
      <c r="AL90" s="276"/>
      <c r="AM90" s="276"/>
      <c r="AN90" s="276"/>
      <c r="AO90" s="276"/>
      <c r="AP90" s="276"/>
      <c r="AQ90" s="276"/>
      <c r="AR90" s="276"/>
      <c r="AS90" s="276"/>
      <c r="AT90" s="276"/>
      <c r="AU90" s="276"/>
      <c r="AV90" s="276"/>
      <c r="AW90" s="276"/>
      <c r="AX90" s="276"/>
      <c r="AY90" s="276"/>
      <c r="AZ90" s="3"/>
      <c r="BA90" s="350"/>
      <c r="BB90" s="262"/>
      <c r="BC90" s="289"/>
      <c r="BD90" s="273"/>
      <c r="BE90" s="273"/>
      <c r="BF90" s="273"/>
      <c r="BG90" s="293"/>
      <c r="BH90" s="289"/>
      <c r="BI90" s="273"/>
      <c r="BJ90" s="273"/>
      <c r="BK90" s="273"/>
      <c r="BL90" s="293"/>
      <c r="BM90" s="289"/>
      <c r="BN90" s="273"/>
      <c r="BO90" s="273"/>
      <c r="BP90" s="273"/>
      <c r="BQ90" s="293"/>
      <c r="BR90" s="289"/>
      <c r="BS90" s="273"/>
      <c r="BT90" s="273"/>
      <c r="BU90" s="273"/>
      <c r="BV90" s="273"/>
      <c r="BW90" s="273"/>
      <c r="BX90" s="273"/>
      <c r="BY90" s="274"/>
      <c r="BZ90" s="274"/>
      <c r="CA90" s="274"/>
      <c r="CB90" s="969"/>
      <c r="CC90" s="969"/>
      <c r="CD90" s="969"/>
      <c r="CE90" s="969"/>
      <c r="CF90" s="969"/>
      <c r="CG90" s="969"/>
      <c r="CH90" s="969"/>
      <c r="CI90" s="969"/>
      <c r="CJ90" s="969"/>
      <c r="CK90" s="969"/>
      <c r="CL90" s="969"/>
      <c r="CM90" s="969"/>
      <c r="CN90" s="969"/>
      <c r="CO90" s="969"/>
      <c r="CP90" s="969"/>
      <c r="CQ90" s="969"/>
      <c r="CR90" s="969"/>
      <c r="CS90" s="969"/>
      <c r="CT90" s="969"/>
      <c r="CU90" s="969"/>
      <c r="CV90" s="969"/>
      <c r="CW90" s="969"/>
      <c r="CX90" s="969"/>
      <c r="CY90" s="969"/>
      <c r="CZ90" s="969"/>
    </row>
    <row r="91" s="373" customFormat="true" ht="15" customHeight="true" x14ac:dyDescent="0.2">
      <c r="A91" s="803"/>
      <c r="B91" s="830"/>
      <c r="C91" s="863"/>
      <c r="D91" s="861"/>
      <c r="E91" s="861"/>
      <c r="F91" s="861"/>
      <c r="G91" s="862"/>
      <c r="H91" s="860"/>
      <c r="I91" s="861"/>
      <c r="J91" s="861"/>
      <c r="K91" s="861"/>
      <c r="L91" s="864"/>
      <c r="M91" s="863"/>
      <c r="N91" s="861"/>
      <c r="O91" s="861"/>
      <c r="P91" s="861"/>
      <c r="Q91" s="862"/>
      <c r="R91" s="860"/>
      <c r="S91" s="861"/>
      <c r="T91" s="861"/>
      <c r="U91" s="861"/>
      <c r="V91" s="861"/>
      <c r="W91" s="861"/>
      <c r="X91" s="861"/>
      <c r="Y91" s="861"/>
      <c r="Z91" s="861"/>
      <c r="AA91" s="864"/>
      <c r="AB91" s="738"/>
      <c r="AC91" s="738"/>
      <c r="AD91" s="738"/>
      <c r="AE91" s="738"/>
      <c r="AF91" s="738"/>
      <c r="AG91" s="738"/>
      <c r="AH91" s="738"/>
      <c r="AI91" s="738"/>
      <c r="AJ91" s="738"/>
      <c r="AK91" s="738"/>
      <c r="AL91" s="738"/>
      <c r="AM91" s="738"/>
      <c r="AN91" s="738"/>
      <c r="AO91" s="738"/>
      <c r="AP91" s="738"/>
      <c r="AQ91" s="738"/>
      <c r="AR91" s="738"/>
      <c r="AS91" s="738"/>
      <c r="AT91" s="738"/>
      <c r="AU91" s="738"/>
      <c r="AV91" s="738"/>
      <c r="AW91" s="738"/>
      <c r="AX91" s="738"/>
      <c r="AY91" s="738"/>
      <c r="AZ91" s="173"/>
      <c r="BA91" s="350"/>
      <c r="BB91" s="262"/>
      <c r="BC91" s="289"/>
      <c r="BD91" s="273"/>
      <c r="BE91" s="273"/>
      <c r="BF91" s="273"/>
      <c r="BG91" s="293"/>
      <c r="BH91" s="289"/>
      <c r="BI91" s="273"/>
      <c r="BJ91" s="273"/>
      <c r="BK91" s="273"/>
      <c r="BL91" s="293"/>
      <c r="BM91" s="289"/>
      <c r="BN91" s="273"/>
      <c r="BO91" s="273"/>
      <c r="BP91" s="273"/>
      <c r="BQ91" s="293"/>
      <c r="BR91" s="289"/>
      <c r="BS91" s="273"/>
      <c r="BT91" s="273"/>
      <c r="BU91" s="273"/>
      <c r="BV91" s="273"/>
      <c r="BW91" s="273"/>
      <c r="BX91" s="273"/>
      <c r="BY91" s="274"/>
      <c r="BZ91" s="274"/>
      <c r="CA91" s="274"/>
      <c r="CB91" s="969"/>
      <c r="CC91" s="969"/>
      <c r="CD91" s="969"/>
      <c r="CE91" s="969"/>
      <c r="CF91" s="969"/>
      <c r="CG91" s="969"/>
      <c r="CH91" s="969"/>
      <c r="CI91" s="969"/>
      <c r="CJ91" s="969"/>
      <c r="CK91" s="969"/>
      <c r="CL91" s="969"/>
      <c r="CM91" s="969"/>
      <c r="CN91" s="969"/>
      <c r="CO91" s="969"/>
      <c r="CP91" s="969"/>
      <c r="CQ91" s="969"/>
      <c r="CR91" s="969"/>
      <c r="CS91" s="969"/>
      <c r="CT91" s="969"/>
      <c r="CU91" s="969"/>
      <c r="CV91" s="969"/>
      <c r="CW91" s="969"/>
      <c r="CX91" s="969"/>
      <c r="CY91" s="969"/>
      <c r="CZ91" s="969"/>
    </row>
    <row r="92" s="373" customFormat="true" ht="15" customHeight="true" x14ac:dyDescent="0.2">
      <c r="A92" s="803"/>
      <c r="B92" s="830"/>
      <c r="C92" s="863"/>
      <c r="D92" s="861"/>
      <c r="E92" s="861"/>
      <c r="F92" s="861"/>
      <c r="G92" s="862"/>
      <c r="H92" s="860"/>
      <c r="I92" s="861"/>
      <c r="J92" s="861"/>
      <c r="K92" s="861"/>
      <c r="L92" s="864"/>
      <c r="M92" s="863"/>
      <c r="N92" s="861"/>
      <c r="O92" s="861"/>
      <c r="P92" s="861"/>
      <c r="Q92" s="862"/>
      <c r="R92" s="860"/>
      <c r="S92" s="861"/>
      <c r="T92" s="861"/>
      <c r="U92" s="861"/>
      <c r="V92" s="861"/>
      <c r="W92" s="861"/>
      <c r="X92" s="861"/>
      <c r="Y92" s="861"/>
      <c r="Z92" s="861"/>
      <c r="AA92" s="864"/>
      <c r="AB92" s="738"/>
      <c r="AC92" s="738"/>
      <c r="AD92" s="738"/>
      <c r="AE92" s="738"/>
      <c r="AF92" s="738"/>
      <c r="AG92" s="738"/>
      <c r="AH92" s="738"/>
      <c r="AI92" s="738"/>
      <c r="AJ92" s="738"/>
      <c r="AK92" s="738"/>
      <c r="AL92" s="738"/>
      <c r="AM92" s="738"/>
      <c r="AN92" s="738"/>
      <c r="AO92" s="738"/>
      <c r="AP92" s="738"/>
      <c r="AQ92" s="738"/>
      <c r="AR92" s="738"/>
      <c r="AS92" s="738"/>
      <c r="AT92" s="738"/>
      <c r="AU92" s="738"/>
      <c r="AV92" s="738"/>
      <c r="AW92" s="738"/>
      <c r="AX92" s="738"/>
      <c r="AY92" s="738"/>
      <c r="AZ92" s="173"/>
      <c r="BA92" s="350"/>
      <c r="BB92" s="262"/>
      <c r="BC92" s="289"/>
      <c r="BD92" s="273"/>
      <c r="BE92" s="273"/>
      <c r="BF92" s="273"/>
      <c r="BG92" s="293"/>
      <c r="BH92" s="289"/>
      <c r="BI92" s="273"/>
      <c r="BJ92" s="273"/>
      <c r="BK92" s="273"/>
      <c r="BL92" s="293"/>
      <c r="BM92" s="289"/>
      <c r="BN92" s="273"/>
      <c r="BO92" s="273"/>
      <c r="BP92" s="273"/>
      <c r="BQ92" s="293"/>
      <c r="BR92" s="289"/>
      <c r="BS92" s="273"/>
      <c r="BT92" s="273"/>
      <c r="BU92" s="273"/>
      <c r="BV92" s="273"/>
      <c r="BW92" s="273"/>
      <c r="BX92" s="273"/>
      <c r="BY92" s="274"/>
      <c r="BZ92" s="274"/>
      <c r="CA92" s="274"/>
      <c r="CB92" s="969"/>
      <c r="CC92" s="969"/>
      <c r="CD92" s="969"/>
      <c r="CE92" s="969"/>
      <c r="CF92" s="969"/>
      <c r="CG92" s="969"/>
      <c r="CH92" s="969"/>
      <c r="CI92" s="969"/>
      <c r="CJ92" s="969"/>
      <c r="CK92" s="969"/>
      <c r="CL92" s="969"/>
      <c r="CM92" s="969"/>
      <c r="CN92" s="969"/>
      <c r="CO92" s="969"/>
      <c r="CP92" s="969"/>
      <c r="CQ92" s="969"/>
      <c r="CR92" s="969"/>
      <c r="CS92" s="969"/>
      <c r="CT92" s="969"/>
      <c r="CU92" s="969"/>
      <c r="CV92" s="969"/>
      <c r="CW92" s="969"/>
      <c r="CX92" s="969"/>
      <c r="CY92" s="969"/>
      <c r="CZ92" s="969"/>
    </row>
    <row r="93" s="373" customFormat="true" ht="15" customHeight="true" x14ac:dyDescent="0.2">
      <c r="A93" s="824"/>
      <c r="B93" s="831"/>
      <c r="C93" s="808"/>
      <c r="D93" s="809"/>
      <c r="E93" s="809"/>
      <c r="F93" s="809"/>
      <c r="G93" s="820"/>
      <c r="H93" s="818"/>
      <c r="I93" s="809"/>
      <c r="J93" s="809"/>
      <c r="K93" s="809"/>
      <c r="L93" s="814"/>
      <c r="M93" s="808"/>
      <c r="N93" s="809"/>
      <c r="O93" s="809"/>
      <c r="P93" s="809"/>
      <c r="Q93" s="820"/>
      <c r="R93" s="818"/>
      <c r="S93" s="809"/>
      <c r="T93" s="809"/>
      <c r="U93" s="809"/>
      <c r="V93" s="809"/>
      <c r="W93" s="809"/>
      <c r="X93" s="809"/>
      <c r="Y93" s="809"/>
      <c r="Z93" s="809"/>
      <c r="AA93" s="814"/>
      <c r="AB93" s="738"/>
      <c r="AC93" s="738"/>
      <c r="AD93" s="738"/>
      <c r="AE93" s="738"/>
      <c r="AF93" s="738"/>
      <c r="AG93" s="738"/>
      <c r="AH93" s="738"/>
      <c r="AI93" s="738"/>
      <c r="AJ93" s="738"/>
      <c r="AK93" s="738"/>
      <c r="AL93" s="738"/>
      <c r="AM93" s="738"/>
      <c r="AN93" s="738"/>
      <c r="AO93" s="738"/>
      <c r="AP93" s="738"/>
      <c r="AQ93" s="738"/>
      <c r="AR93" s="738"/>
      <c r="AS93" s="738"/>
      <c r="AT93" s="738"/>
      <c r="AU93" s="738"/>
      <c r="AV93" s="738"/>
      <c r="AW93" s="738"/>
      <c r="AX93" s="738"/>
      <c r="AY93" s="738"/>
      <c r="AZ93" s="173"/>
      <c r="BA93" s="350"/>
      <c r="BB93" s="262"/>
      <c r="BC93" s="289"/>
      <c r="BD93" s="273"/>
      <c r="BE93" s="273"/>
      <c r="BF93" s="273"/>
      <c r="BG93" s="293"/>
      <c r="BH93" s="289"/>
      <c r="BI93" s="273"/>
      <c r="BJ93" s="273"/>
      <c r="BK93" s="273"/>
      <c r="BL93" s="293"/>
      <c r="BM93" s="289"/>
      <c r="BN93" s="273"/>
      <c r="BO93" s="273"/>
      <c r="BP93" s="273"/>
      <c r="BQ93" s="293"/>
      <c r="BR93" s="289"/>
      <c r="BS93" s="273"/>
      <c r="BT93" s="273"/>
      <c r="BU93" s="273"/>
      <c r="BV93" s="273"/>
      <c r="BW93" s="273"/>
      <c r="BX93" s="273"/>
      <c r="BY93" s="274"/>
      <c r="BZ93" s="274"/>
      <c r="CA93" s="274"/>
      <c r="CB93" s="969"/>
      <c r="CC93" s="969"/>
      <c r="CD93" s="969"/>
      <c r="CE93" s="969"/>
      <c r="CF93" s="969"/>
      <c r="CG93" s="969"/>
      <c r="CH93" s="969"/>
      <c r="CI93" s="969"/>
      <c r="CJ93" s="969"/>
      <c r="CK93" s="969"/>
      <c r="CL93" s="969"/>
      <c r="CM93" s="969"/>
      <c r="CN93" s="969"/>
      <c r="CO93" s="969"/>
      <c r="CP93" s="969"/>
      <c r="CQ93" s="969"/>
      <c r="CR93" s="969"/>
      <c r="CS93" s="969"/>
      <c r="CT93" s="969"/>
      <c r="CU93" s="969"/>
      <c r="CV93" s="969"/>
      <c r="CW93" s="969"/>
      <c r="CX93" s="969"/>
      <c r="CY93" s="969"/>
      <c r="CZ93" s="969"/>
    </row>
    <row r="94" s="373" customFormat="true" ht="15" customHeight="true" x14ac:dyDescent="0.2">
      <c r="A94" s="888"/>
      <c r="B94" s="831"/>
      <c r="C94" s="808"/>
      <c r="D94" s="810"/>
      <c r="E94" s="810"/>
      <c r="F94" s="810"/>
      <c r="G94" s="821"/>
      <c r="H94" s="818"/>
      <c r="I94" s="810"/>
      <c r="J94" s="810"/>
      <c r="K94" s="810"/>
      <c r="L94" s="815"/>
      <c r="M94" s="808"/>
      <c r="N94" s="810"/>
      <c r="O94" s="810"/>
      <c r="P94" s="810"/>
      <c r="Q94" s="821"/>
      <c r="R94" s="818"/>
      <c r="S94" s="810"/>
      <c r="T94" s="810"/>
      <c r="U94" s="810"/>
      <c r="V94" s="810"/>
      <c r="W94" s="810"/>
      <c r="X94" s="810"/>
      <c r="Y94" s="810"/>
      <c r="Z94" s="810"/>
      <c r="AA94" s="815"/>
      <c r="AB94" s="738"/>
      <c r="AC94" s="738"/>
      <c r="AD94" s="738"/>
      <c r="AE94" s="738"/>
      <c r="AF94" s="738"/>
      <c r="AG94" s="738"/>
      <c r="AH94" s="738"/>
      <c r="AI94" s="738"/>
      <c r="AJ94" s="738"/>
      <c r="AK94" s="738"/>
      <c r="AL94" s="738"/>
      <c r="AM94" s="738"/>
      <c r="AN94" s="738"/>
      <c r="AO94" s="738"/>
      <c r="AP94" s="738"/>
      <c r="AQ94" s="738"/>
      <c r="AR94" s="738"/>
      <c r="AS94" s="738"/>
      <c r="AT94" s="738"/>
      <c r="AU94" s="738"/>
      <c r="AV94" s="738"/>
      <c r="AW94" s="738"/>
      <c r="AX94" s="738"/>
      <c r="AY94" s="738"/>
      <c r="AZ94" s="173"/>
      <c r="BA94" s="350"/>
      <c r="BB94" s="262"/>
      <c r="BC94" s="289"/>
      <c r="BD94" s="273"/>
      <c r="BE94" s="273"/>
      <c r="BF94" s="273"/>
      <c r="BG94" s="293"/>
      <c r="BH94" s="289"/>
      <c r="BI94" s="273"/>
      <c r="BJ94" s="273"/>
      <c r="BK94" s="273"/>
      <c r="BL94" s="293"/>
      <c r="BM94" s="289"/>
      <c r="BN94" s="273"/>
      <c r="BO94" s="273"/>
      <c r="BP94" s="273"/>
      <c r="BQ94" s="293"/>
      <c r="BR94" s="289"/>
      <c r="BS94" s="273"/>
      <c r="BT94" s="273"/>
      <c r="BU94" s="273"/>
      <c r="BV94" s="273"/>
      <c r="BW94" s="273"/>
      <c r="BX94" s="273"/>
      <c r="BY94" s="274"/>
      <c r="BZ94" s="274"/>
      <c r="CA94" s="274"/>
      <c r="CB94" s="969"/>
      <c r="CC94" s="969"/>
      <c r="CD94" s="969"/>
      <c r="CE94" s="969"/>
      <c r="CF94" s="969"/>
      <c r="CG94" s="969"/>
      <c r="CH94" s="969"/>
      <c r="CI94" s="969"/>
      <c r="CJ94" s="969"/>
      <c r="CK94" s="969"/>
      <c r="CL94" s="969"/>
      <c r="CM94" s="969"/>
      <c r="CN94" s="969"/>
      <c r="CO94" s="969"/>
      <c r="CP94" s="969"/>
      <c r="CQ94" s="969"/>
      <c r="CR94" s="969"/>
      <c r="CS94" s="969"/>
      <c r="CT94" s="969"/>
      <c r="CU94" s="969"/>
      <c r="CV94" s="969"/>
      <c r="CW94" s="969"/>
      <c r="CX94" s="969"/>
      <c r="CY94" s="969"/>
      <c r="CZ94" s="969"/>
    </row>
    <row r="95" s="373" customFormat="true" ht="15" customHeight="true" x14ac:dyDescent="0.2">
      <c r="A95" s="824"/>
      <c r="B95" s="832"/>
      <c r="C95" s="865"/>
      <c r="D95" s="866"/>
      <c r="E95" s="866"/>
      <c r="F95" s="866"/>
      <c r="G95" s="867"/>
      <c r="H95" s="868"/>
      <c r="I95" s="866"/>
      <c r="J95" s="866"/>
      <c r="K95" s="866"/>
      <c r="L95" s="869"/>
      <c r="M95" s="865"/>
      <c r="N95" s="866"/>
      <c r="O95" s="866"/>
      <c r="P95" s="866"/>
      <c r="Q95" s="867"/>
      <c r="R95" s="868"/>
      <c r="S95" s="866"/>
      <c r="T95" s="866"/>
      <c r="U95" s="866"/>
      <c r="V95" s="866"/>
      <c r="W95" s="866"/>
      <c r="X95" s="866"/>
      <c r="Y95" s="866"/>
      <c r="Z95" s="866"/>
      <c r="AA95" s="869"/>
      <c r="AB95" s="738"/>
      <c r="AC95" s="738"/>
      <c r="AD95" s="738"/>
      <c r="AE95" s="738"/>
      <c r="AF95" s="738"/>
      <c r="AG95" s="738"/>
      <c r="AH95" s="738"/>
      <c r="AI95" s="738"/>
      <c r="AJ95" s="738"/>
      <c r="AK95" s="738"/>
      <c r="AL95" s="738"/>
      <c r="AM95" s="738"/>
      <c r="AN95" s="738"/>
      <c r="AO95" s="738"/>
      <c r="AP95" s="738"/>
      <c r="AQ95" s="738"/>
      <c r="AR95" s="738"/>
      <c r="AS95" s="738"/>
      <c r="AT95" s="738"/>
      <c r="AU95" s="738"/>
      <c r="AV95" s="738"/>
      <c r="AW95" s="738"/>
      <c r="AX95" s="738"/>
      <c r="AY95" s="738"/>
      <c r="AZ95" s="173"/>
      <c r="BA95" s="350"/>
      <c r="BB95" s="262"/>
      <c r="BC95" s="289"/>
      <c r="BD95" s="273"/>
      <c r="BE95" s="273"/>
      <c r="BF95" s="273"/>
      <c r="BG95" s="293"/>
      <c r="BH95" s="289"/>
      <c r="BI95" s="273"/>
      <c r="BJ95" s="273"/>
      <c r="BK95" s="273"/>
      <c r="BL95" s="293"/>
      <c r="BM95" s="289"/>
      <c r="BN95" s="273"/>
      <c r="BO95" s="273"/>
      <c r="BP95" s="273"/>
      <c r="BQ95" s="293"/>
      <c r="BR95" s="289"/>
      <c r="BS95" s="273"/>
      <c r="BT95" s="273"/>
      <c r="BU95" s="273"/>
      <c r="BV95" s="273"/>
      <c r="BW95" s="273"/>
      <c r="BX95" s="273"/>
      <c r="BY95" s="274"/>
      <c r="BZ95" s="274"/>
      <c r="CA95" s="274"/>
      <c r="CB95" s="969"/>
      <c r="CC95" s="969"/>
      <c r="CD95" s="969"/>
      <c r="CE95" s="969"/>
      <c r="CF95" s="969"/>
      <c r="CG95" s="969"/>
      <c r="CH95" s="969"/>
      <c r="CI95" s="969"/>
      <c r="CJ95" s="969"/>
      <c r="CK95" s="969"/>
      <c r="CL95" s="969"/>
      <c r="CM95" s="969"/>
      <c r="CN95" s="969"/>
      <c r="CO95" s="969"/>
      <c r="CP95" s="969"/>
      <c r="CQ95" s="969"/>
      <c r="CR95" s="969"/>
      <c r="CS95" s="969"/>
      <c r="CT95" s="969"/>
      <c r="CU95" s="969"/>
      <c r="CV95" s="969"/>
      <c r="CW95" s="969"/>
      <c r="CX95" s="969"/>
      <c r="CY95" s="969"/>
      <c r="CZ95" s="969"/>
    </row>
    <row r="96" s="134" customFormat="true" ht="15" customHeight="true" x14ac:dyDescent="0.2">
      <c r="A96" s="888"/>
      <c r="B96" s="832"/>
      <c r="C96" s="865"/>
      <c r="D96" s="866"/>
      <c r="E96" s="866"/>
      <c r="F96" s="866"/>
      <c r="G96" s="867"/>
      <c r="H96" s="868"/>
      <c r="I96" s="866"/>
      <c r="J96" s="866"/>
      <c r="K96" s="866"/>
      <c r="L96" s="869"/>
      <c r="M96" s="865"/>
      <c r="N96" s="866"/>
      <c r="O96" s="866"/>
      <c r="P96" s="866"/>
      <c r="Q96" s="867"/>
      <c r="R96" s="868"/>
      <c r="S96" s="866"/>
      <c r="T96" s="866"/>
      <c r="U96" s="866"/>
      <c r="V96" s="866"/>
      <c r="W96" s="866"/>
      <c r="X96" s="866"/>
      <c r="Y96" s="866"/>
      <c r="Z96" s="866"/>
      <c r="AA96" s="869"/>
      <c r="AB96" s="738"/>
      <c r="AC96" s="738"/>
      <c r="AD96" s="738"/>
      <c r="AE96" s="738"/>
      <c r="AF96" s="738"/>
      <c r="AG96" s="738"/>
      <c r="AH96" s="738"/>
      <c r="AI96" s="738"/>
      <c r="AJ96" s="738"/>
      <c r="AK96" s="738"/>
      <c r="AL96" s="738"/>
      <c r="AM96" s="738"/>
      <c r="AN96" s="738"/>
      <c r="AO96" s="738"/>
      <c r="AP96" s="738"/>
      <c r="AQ96" s="738"/>
      <c r="AR96" s="738"/>
      <c r="AS96" s="738"/>
      <c r="AT96" s="738"/>
      <c r="AU96" s="738"/>
      <c r="AV96" s="738"/>
      <c r="AW96" s="738"/>
      <c r="AX96" s="738"/>
      <c r="AY96" s="738"/>
      <c r="AZ96" s="173"/>
      <c r="BA96" s="350"/>
      <c r="BB96" s="262"/>
      <c r="BC96" s="289"/>
      <c r="BD96" s="273"/>
      <c r="BE96" s="273"/>
      <c r="BF96" s="273"/>
      <c r="BG96" s="293"/>
      <c r="BH96" s="289"/>
      <c r="BI96" s="273"/>
      <c r="BJ96" s="273"/>
      <c r="BK96" s="273"/>
      <c r="BL96" s="293"/>
      <c r="BM96" s="289"/>
      <c r="BN96" s="273"/>
      <c r="BO96" s="273"/>
      <c r="BP96" s="273"/>
      <c r="BQ96" s="293"/>
      <c r="BR96" s="289"/>
      <c r="BS96" s="273"/>
      <c r="BT96" s="273"/>
      <c r="BU96" s="273"/>
      <c r="BV96" s="273"/>
      <c r="BW96" s="273"/>
      <c r="BX96" s="273"/>
      <c r="BY96" s="274"/>
      <c r="BZ96" s="274"/>
      <c r="CA96" s="274"/>
      <c r="CB96" s="969"/>
      <c r="CC96" s="969"/>
      <c r="CD96" s="969"/>
      <c r="CE96" s="969"/>
      <c r="CF96" s="969"/>
      <c r="CG96" s="969"/>
      <c r="CH96" s="969"/>
      <c r="CI96" s="969"/>
      <c r="CJ96" s="969"/>
      <c r="CK96" s="969"/>
      <c r="CL96" s="969"/>
      <c r="CM96" s="969"/>
      <c r="CN96" s="969"/>
      <c r="CO96" s="969"/>
      <c r="CP96" s="969"/>
      <c r="CQ96" s="969"/>
      <c r="CR96" s="969"/>
      <c r="CS96" s="969"/>
      <c r="CT96" s="969"/>
      <c r="CU96" s="969"/>
      <c r="CV96" s="969"/>
      <c r="CW96" s="969"/>
      <c r="CX96" s="969"/>
      <c r="CY96" s="969"/>
      <c r="CZ96" s="969"/>
    </row>
    <row r="97" s="134" customFormat="true" ht="15" customHeight="true" x14ac:dyDescent="0.2">
      <c r="A97" s="824"/>
      <c r="B97" s="832"/>
      <c r="C97" s="865"/>
      <c r="D97" s="866"/>
      <c r="E97" s="866"/>
      <c r="F97" s="866"/>
      <c r="G97" s="867"/>
      <c r="H97" s="868"/>
      <c r="I97" s="866"/>
      <c r="J97" s="866"/>
      <c r="K97" s="866"/>
      <c r="L97" s="869"/>
      <c r="M97" s="865"/>
      <c r="N97" s="866"/>
      <c r="O97" s="866"/>
      <c r="P97" s="866"/>
      <c r="Q97" s="867"/>
      <c r="R97" s="868"/>
      <c r="S97" s="866"/>
      <c r="T97" s="866"/>
      <c r="U97" s="866"/>
      <c r="V97" s="866"/>
      <c r="W97" s="866"/>
      <c r="X97" s="866"/>
      <c r="Y97" s="866"/>
      <c r="Z97" s="866"/>
      <c r="AA97" s="869"/>
      <c r="AB97" s="738"/>
      <c r="AC97" s="738"/>
      <c r="AD97" s="738"/>
      <c r="AE97" s="738"/>
      <c r="AF97" s="738"/>
      <c r="AG97" s="738"/>
      <c r="AH97" s="738"/>
      <c r="AI97" s="738"/>
      <c r="AJ97" s="738"/>
      <c r="AK97" s="738"/>
      <c r="AL97" s="738"/>
      <c r="AM97" s="738"/>
      <c r="AN97" s="738"/>
      <c r="AO97" s="738"/>
      <c r="AP97" s="738"/>
      <c r="AQ97" s="738"/>
      <c r="AR97" s="738"/>
      <c r="AS97" s="738"/>
      <c r="AT97" s="738"/>
      <c r="AU97" s="738"/>
      <c r="AV97" s="738"/>
      <c r="AW97" s="738"/>
      <c r="AX97" s="738"/>
      <c r="AY97" s="738"/>
      <c r="AZ97" s="173"/>
      <c r="BA97" s="350"/>
      <c r="BB97" s="262"/>
      <c r="BC97" s="289"/>
      <c r="BD97" s="273"/>
      <c r="BE97" s="273"/>
      <c r="BF97" s="273"/>
      <c r="BG97" s="293"/>
      <c r="BH97" s="289"/>
      <c r="BI97" s="273"/>
      <c r="BJ97" s="273"/>
      <c r="BK97" s="273"/>
      <c r="BL97" s="293"/>
      <c r="BM97" s="289"/>
      <c r="BN97" s="273"/>
      <c r="BO97" s="273"/>
      <c r="BP97" s="273"/>
      <c r="BQ97" s="293"/>
      <c r="BR97" s="289"/>
      <c r="BS97" s="273"/>
      <c r="BT97" s="273"/>
      <c r="BU97" s="273"/>
      <c r="BV97" s="273"/>
      <c r="BW97" s="273"/>
      <c r="BX97" s="273"/>
      <c r="BY97" s="274"/>
      <c r="BZ97" s="274"/>
      <c r="CA97" s="274"/>
      <c r="CB97" s="969"/>
      <c r="CC97" s="969"/>
      <c r="CD97" s="969"/>
      <c r="CE97" s="969"/>
      <c r="CF97" s="969"/>
      <c r="CG97" s="969"/>
      <c r="CH97" s="969"/>
      <c r="CI97" s="969"/>
      <c r="CJ97" s="969"/>
      <c r="CK97" s="969"/>
      <c r="CL97" s="969"/>
      <c r="CM97" s="969"/>
      <c r="CN97" s="969"/>
      <c r="CO97" s="969"/>
      <c r="CP97" s="969"/>
      <c r="CQ97" s="969"/>
      <c r="CR97" s="969"/>
      <c r="CS97" s="969"/>
      <c r="CT97" s="969"/>
      <c r="CU97" s="969"/>
      <c r="CV97" s="969"/>
      <c r="CW97" s="969"/>
      <c r="CX97" s="969"/>
      <c r="CY97" s="969"/>
      <c r="CZ97" s="969"/>
    </row>
    <row r="98" s="134" customFormat="true" ht="15" customHeight="true" x14ac:dyDescent="0.2">
      <c r="A98" s="888"/>
      <c r="B98" s="832"/>
      <c r="C98" s="865"/>
      <c r="D98" s="866"/>
      <c r="E98" s="866"/>
      <c r="F98" s="866"/>
      <c r="G98" s="867"/>
      <c r="H98" s="868"/>
      <c r="I98" s="866"/>
      <c r="J98" s="866"/>
      <c r="K98" s="866"/>
      <c r="L98" s="869"/>
      <c r="M98" s="865"/>
      <c r="N98" s="866"/>
      <c r="O98" s="866"/>
      <c r="P98" s="866"/>
      <c r="Q98" s="867"/>
      <c r="R98" s="868"/>
      <c r="S98" s="866"/>
      <c r="T98" s="866"/>
      <c r="U98" s="866"/>
      <c r="V98" s="866"/>
      <c r="W98" s="866"/>
      <c r="X98" s="866"/>
      <c r="Y98" s="866"/>
      <c r="Z98" s="866"/>
      <c r="AA98" s="869"/>
      <c r="AB98" s="738"/>
      <c r="AC98" s="738"/>
      <c r="AD98" s="738"/>
      <c r="AE98" s="738"/>
      <c r="AF98" s="738"/>
      <c r="AG98" s="738"/>
      <c r="AH98" s="738"/>
      <c r="AI98" s="738"/>
      <c r="AJ98" s="738"/>
      <c r="AK98" s="738"/>
      <c r="AL98" s="738"/>
      <c r="AM98" s="738"/>
      <c r="AN98" s="738"/>
      <c r="AO98" s="738"/>
      <c r="AP98" s="738"/>
      <c r="AQ98" s="738"/>
      <c r="AR98" s="738"/>
      <c r="AS98" s="738"/>
      <c r="AT98" s="738"/>
      <c r="AU98" s="738"/>
      <c r="AV98" s="738"/>
      <c r="AW98" s="738"/>
      <c r="AX98" s="738"/>
      <c r="AY98" s="738"/>
      <c r="AZ98" s="173"/>
      <c r="BA98" s="350"/>
      <c r="BB98" s="262"/>
      <c r="BC98" s="289"/>
      <c r="BD98" s="273"/>
      <c r="BE98" s="273"/>
      <c r="BF98" s="273"/>
      <c r="BG98" s="293"/>
      <c r="BH98" s="289"/>
      <c r="BI98" s="273"/>
      <c r="BJ98" s="273"/>
      <c r="BK98" s="273"/>
      <c r="BL98" s="293"/>
      <c r="BM98" s="289"/>
      <c r="BN98" s="273"/>
      <c r="BO98" s="273"/>
      <c r="BP98" s="273"/>
      <c r="BQ98" s="293"/>
      <c r="BR98" s="289"/>
      <c r="BS98" s="273"/>
      <c r="BT98" s="273"/>
      <c r="BU98" s="273"/>
      <c r="BV98" s="273"/>
      <c r="BW98" s="273"/>
      <c r="BX98" s="273"/>
      <c r="BY98" s="274"/>
      <c r="BZ98" s="274"/>
      <c r="CA98" s="274"/>
      <c r="CB98" s="969"/>
      <c r="CC98" s="969"/>
      <c r="CD98" s="969"/>
      <c r="CE98" s="969"/>
      <c r="CF98" s="969"/>
      <c r="CG98" s="969"/>
      <c r="CH98" s="969"/>
      <c r="CI98" s="969"/>
      <c r="CJ98" s="969"/>
      <c r="CK98" s="969"/>
      <c r="CL98" s="969"/>
      <c r="CM98" s="969"/>
      <c r="CN98" s="969"/>
      <c r="CO98" s="969"/>
      <c r="CP98" s="969"/>
      <c r="CQ98" s="969"/>
      <c r="CR98" s="969"/>
      <c r="CS98" s="969"/>
      <c r="CT98" s="969"/>
      <c r="CU98" s="969"/>
      <c r="CV98" s="969"/>
      <c r="CW98" s="969"/>
      <c r="CX98" s="969"/>
      <c r="CY98" s="969"/>
      <c r="CZ98" s="969"/>
    </row>
    <row r="99" s="134" customFormat="true" ht="15" customHeight="true" x14ac:dyDescent="0.2">
      <c r="A99" s="888"/>
      <c r="B99" s="832"/>
      <c r="C99" s="865"/>
      <c r="D99" s="866"/>
      <c r="E99" s="866"/>
      <c r="F99" s="866"/>
      <c r="G99" s="867"/>
      <c r="H99" s="868"/>
      <c r="I99" s="866"/>
      <c r="J99" s="866"/>
      <c r="K99" s="866"/>
      <c r="L99" s="869"/>
      <c r="M99" s="865"/>
      <c r="N99" s="866"/>
      <c r="O99" s="866"/>
      <c r="P99" s="866"/>
      <c r="Q99" s="867"/>
      <c r="R99" s="868"/>
      <c r="S99" s="866"/>
      <c r="T99" s="866"/>
      <c r="U99" s="866"/>
      <c r="V99" s="866"/>
      <c r="W99" s="866"/>
      <c r="X99" s="866"/>
      <c r="Y99" s="866"/>
      <c r="Z99" s="866"/>
      <c r="AA99" s="869"/>
      <c r="AB99" s="738"/>
      <c r="AC99" s="738"/>
      <c r="AD99" s="738"/>
      <c r="AE99" s="738"/>
      <c r="AF99" s="738"/>
      <c r="AG99" s="738"/>
      <c r="AH99" s="738"/>
      <c r="AI99" s="738"/>
      <c r="AJ99" s="738"/>
      <c r="AK99" s="738"/>
      <c r="AL99" s="738"/>
      <c r="AM99" s="738"/>
      <c r="AN99" s="738"/>
      <c r="AO99" s="738"/>
      <c r="AP99" s="738"/>
      <c r="AQ99" s="738"/>
      <c r="AR99" s="738"/>
      <c r="AS99" s="738"/>
      <c r="AT99" s="738"/>
      <c r="AU99" s="738"/>
      <c r="AV99" s="738"/>
      <c r="AW99" s="738"/>
      <c r="AX99" s="738"/>
      <c r="AY99" s="738"/>
      <c r="AZ99" s="173"/>
      <c r="BA99" s="350"/>
      <c r="BB99" s="262"/>
      <c r="BC99" s="289"/>
      <c r="BD99" s="273"/>
      <c r="BE99" s="273"/>
      <c r="BF99" s="273"/>
      <c r="BG99" s="293"/>
      <c r="BH99" s="289"/>
      <c r="BI99" s="273"/>
      <c r="BJ99" s="273"/>
      <c r="BK99" s="273"/>
      <c r="BL99" s="293"/>
      <c r="BM99" s="289"/>
      <c r="BN99" s="273"/>
      <c r="BO99" s="273"/>
      <c r="BP99" s="273"/>
      <c r="BQ99" s="293"/>
      <c r="BR99" s="289"/>
      <c r="BS99" s="273"/>
      <c r="BT99" s="273"/>
      <c r="BU99" s="273"/>
      <c r="BV99" s="273"/>
      <c r="BW99" s="273"/>
      <c r="BX99" s="273"/>
      <c r="BY99" s="274"/>
      <c r="BZ99" s="274"/>
      <c r="CA99" s="274"/>
      <c r="CB99" s="969"/>
      <c r="CC99" s="969"/>
      <c r="CD99" s="969"/>
      <c r="CE99" s="969"/>
      <c r="CF99" s="969"/>
      <c r="CG99" s="969"/>
      <c r="CH99" s="969"/>
      <c r="CI99" s="969"/>
      <c r="CJ99" s="969"/>
      <c r="CK99" s="969"/>
      <c r="CL99" s="969"/>
      <c r="CM99" s="969"/>
      <c r="CN99" s="969"/>
      <c r="CO99" s="969"/>
      <c r="CP99" s="969"/>
      <c r="CQ99" s="969"/>
      <c r="CR99" s="969"/>
      <c r="CS99" s="969"/>
      <c r="CT99" s="969"/>
      <c r="CU99" s="969"/>
      <c r="CV99" s="969"/>
      <c r="CW99" s="969"/>
      <c r="CX99" s="969"/>
      <c r="CY99" s="969"/>
      <c r="CZ99" s="969"/>
    </row>
    <row r="100" s="134" customFormat="true" ht="15" customHeight="true" x14ac:dyDescent="0.2">
      <c r="A100" s="888"/>
      <c r="B100" s="832"/>
      <c r="C100" s="865"/>
      <c r="D100" s="866"/>
      <c r="E100" s="866"/>
      <c r="F100" s="866"/>
      <c r="G100" s="867"/>
      <c r="H100" s="868"/>
      <c r="I100" s="866"/>
      <c r="J100" s="866"/>
      <c r="K100" s="866"/>
      <c r="L100" s="869"/>
      <c r="M100" s="865"/>
      <c r="N100" s="866"/>
      <c r="O100" s="866"/>
      <c r="P100" s="866"/>
      <c r="Q100" s="867"/>
      <c r="R100" s="868"/>
      <c r="S100" s="866"/>
      <c r="T100" s="866"/>
      <c r="U100" s="866"/>
      <c r="V100" s="866"/>
      <c r="W100" s="866"/>
      <c r="X100" s="866"/>
      <c r="Y100" s="866"/>
      <c r="Z100" s="866"/>
      <c r="AA100" s="869"/>
      <c r="AB100" s="738"/>
      <c r="AC100" s="738"/>
      <c r="AD100" s="738"/>
      <c r="AE100" s="738"/>
      <c r="AF100" s="738"/>
      <c r="AG100" s="738"/>
      <c r="AH100" s="738"/>
      <c r="AI100" s="738"/>
      <c r="AJ100" s="738"/>
      <c r="AK100" s="738"/>
      <c r="AL100" s="738"/>
      <c r="AM100" s="738"/>
      <c r="AN100" s="738"/>
      <c r="AO100" s="738"/>
      <c r="AP100" s="738"/>
      <c r="AQ100" s="738"/>
      <c r="AR100" s="738"/>
      <c r="AS100" s="738"/>
      <c r="AT100" s="738"/>
      <c r="AU100" s="738"/>
      <c r="AV100" s="738"/>
      <c r="AW100" s="738"/>
      <c r="AX100" s="738"/>
      <c r="AY100" s="738"/>
      <c r="AZ100" s="173"/>
      <c r="BA100" s="350"/>
      <c r="BB100" s="262"/>
      <c r="BC100" s="289"/>
      <c r="BD100" s="273"/>
      <c r="BE100" s="273"/>
      <c r="BF100" s="273"/>
      <c r="BG100" s="293"/>
      <c r="BH100" s="289"/>
      <c r="BI100" s="273"/>
      <c r="BJ100" s="273"/>
      <c r="BK100" s="273"/>
      <c r="BL100" s="293"/>
      <c r="BM100" s="289"/>
      <c r="BN100" s="273"/>
      <c r="BO100" s="273"/>
      <c r="BP100" s="273"/>
      <c r="BQ100" s="293"/>
      <c r="BR100" s="289"/>
      <c r="BS100" s="273"/>
      <c r="BT100" s="273"/>
      <c r="BU100" s="273"/>
      <c r="BV100" s="273"/>
      <c r="BW100" s="273"/>
      <c r="BX100" s="273"/>
      <c r="BY100" s="274"/>
      <c r="BZ100" s="274"/>
      <c r="CA100" s="274"/>
      <c r="CB100" s="969"/>
      <c r="CC100" s="969"/>
      <c r="CD100" s="969"/>
      <c r="CE100" s="969"/>
      <c r="CF100" s="969"/>
      <c r="CG100" s="969"/>
      <c r="CH100" s="969"/>
      <c r="CI100" s="969"/>
      <c r="CJ100" s="969"/>
      <c r="CK100" s="969"/>
      <c r="CL100" s="969"/>
      <c r="CM100" s="969"/>
      <c r="CN100" s="969"/>
      <c r="CO100" s="969"/>
      <c r="CP100" s="969"/>
      <c r="CQ100" s="969"/>
      <c r="CR100" s="969"/>
      <c r="CS100" s="969"/>
      <c r="CT100" s="969"/>
      <c r="CU100" s="969"/>
      <c r="CV100" s="969"/>
      <c r="CW100" s="969"/>
      <c r="CX100" s="969"/>
      <c r="CY100" s="969"/>
      <c r="CZ100" s="969"/>
    </row>
    <row r="101" s="134" customFormat="true" ht="15" customHeight="true" x14ac:dyDescent="0.2">
      <c r="A101" s="824"/>
      <c r="B101" s="832"/>
      <c r="C101" s="865"/>
      <c r="D101" s="866"/>
      <c r="E101" s="866"/>
      <c r="F101" s="866"/>
      <c r="G101" s="867"/>
      <c r="H101" s="868"/>
      <c r="I101" s="866"/>
      <c r="J101" s="866"/>
      <c r="K101" s="866"/>
      <c r="L101" s="869"/>
      <c r="M101" s="865"/>
      <c r="N101" s="866"/>
      <c r="O101" s="866"/>
      <c r="P101" s="866"/>
      <c r="Q101" s="867"/>
      <c r="R101" s="868"/>
      <c r="S101" s="866"/>
      <c r="T101" s="866"/>
      <c r="U101" s="866"/>
      <c r="V101" s="866"/>
      <c r="W101" s="866"/>
      <c r="X101" s="866"/>
      <c r="Y101" s="866"/>
      <c r="Z101" s="866"/>
      <c r="AA101" s="869"/>
      <c r="AB101" s="738"/>
      <c r="AC101" s="738"/>
      <c r="AD101" s="738"/>
      <c r="AE101" s="738"/>
      <c r="AF101" s="738"/>
      <c r="AG101" s="738"/>
      <c r="AH101" s="738"/>
      <c r="AI101" s="738"/>
      <c r="AJ101" s="738"/>
      <c r="AK101" s="738"/>
      <c r="AL101" s="738"/>
      <c r="AM101" s="738"/>
      <c r="AN101" s="738"/>
      <c r="AO101" s="738"/>
      <c r="AP101" s="738"/>
      <c r="AQ101" s="738"/>
      <c r="AR101" s="738"/>
      <c r="AS101" s="738"/>
      <c r="AT101" s="738"/>
      <c r="AU101" s="738"/>
      <c r="AV101" s="738"/>
      <c r="AW101" s="738"/>
      <c r="AX101" s="738"/>
      <c r="AY101" s="738"/>
      <c r="AZ101" s="173"/>
      <c r="BA101" s="350"/>
      <c r="BB101" s="262"/>
      <c r="BC101" s="289"/>
      <c r="BD101" s="273"/>
      <c r="BE101" s="273"/>
      <c r="BF101" s="273"/>
      <c r="BG101" s="293"/>
      <c r="BH101" s="289"/>
      <c r="BI101" s="273"/>
      <c r="BJ101" s="273"/>
      <c r="BK101" s="273"/>
      <c r="BL101" s="293"/>
      <c r="BM101" s="289"/>
      <c r="BN101" s="273"/>
      <c r="BO101" s="273"/>
      <c r="BP101" s="273"/>
      <c r="BQ101" s="293"/>
      <c r="BR101" s="289"/>
      <c r="BS101" s="273"/>
      <c r="BT101" s="273"/>
      <c r="BU101" s="273"/>
      <c r="BV101" s="273"/>
      <c r="BW101" s="273"/>
      <c r="BX101" s="273"/>
      <c r="BY101" s="274"/>
      <c r="BZ101" s="274"/>
      <c r="CA101" s="274"/>
      <c r="CB101" s="969"/>
      <c r="CC101" s="969"/>
      <c r="CD101" s="969"/>
      <c r="CE101" s="969"/>
      <c r="CF101" s="969"/>
      <c r="CG101" s="969"/>
      <c r="CH101" s="969"/>
      <c r="CI101" s="969"/>
      <c r="CJ101" s="969"/>
      <c r="CK101" s="969"/>
      <c r="CL101" s="969"/>
      <c r="CM101" s="969"/>
      <c r="CN101" s="969"/>
      <c r="CO101" s="969"/>
      <c r="CP101" s="969"/>
      <c r="CQ101" s="969"/>
      <c r="CR101" s="969"/>
      <c r="CS101" s="969"/>
      <c r="CT101" s="969"/>
      <c r="CU101" s="969"/>
      <c r="CV101" s="969"/>
      <c r="CW101" s="969"/>
      <c r="CX101" s="969"/>
      <c r="CY101" s="969"/>
      <c r="CZ101" s="969"/>
    </row>
    <row r="102" s="134" customFormat="true" ht="15" customHeight="true" x14ac:dyDescent="0.2">
      <c r="A102" s="888"/>
      <c r="B102" s="832"/>
      <c r="C102" s="865"/>
      <c r="D102" s="866"/>
      <c r="E102" s="866"/>
      <c r="F102" s="866"/>
      <c r="G102" s="867"/>
      <c r="H102" s="868"/>
      <c r="I102" s="866"/>
      <c r="J102" s="866"/>
      <c r="K102" s="866"/>
      <c r="L102" s="869"/>
      <c r="M102" s="865"/>
      <c r="N102" s="866"/>
      <c r="O102" s="866"/>
      <c r="P102" s="866"/>
      <c r="Q102" s="867"/>
      <c r="R102" s="868"/>
      <c r="S102" s="866"/>
      <c r="T102" s="866"/>
      <c r="U102" s="866"/>
      <c r="V102" s="866"/>
      <c r="W102" s="866"/>
      <c r="X102" s="866"/>
      <c r="Y102" s="866"/>
      <c r="Z102" s="866"/>
      <c r="AA102" s="869"/>
      <c r="AB102" s="738"/>
      <c r="AC102" s="738"/>
      <c r="AD102" s="738"/>
      <c r="AE102" s="738"/>
      <c r="AF102" s="738"/>
      <c r="AG102" s="738"/>
      <c r="AH102" s="738"/>
      <c r="AI102" s="738"/>
      <c r="AJ102" s="738"/>
      <c r="AK102" s="738"/>
      <c r="AL102" s="738"/>
      <c r="AM102" s="738"/>
      <c r="AN102" s="738"/>
      <c r="AO102" s="738"/>
      <c r="AP102" s="738"/>
      <c r="AQ102" s="738"/>
      <c r="AR102" s="738"/>
      <c r="AS102" s="738"/>
      <c r="AT102" s="738"/>
      <c r="AU102" s="738"/>
      <c r="AV102" s="738"/>
      <c r="AW102" s="738"/>
      <c r="AX102" s="738"/>
      <c r="AY102" s="738"/>
      <c r="AZ102" s="173"/>
      <c r="BA102" s="350"/>
      <c r="BB102" s="262"/>
      <c r="BC102" s="289"/>
      <c r="BD102" s="273"/>
      <c r="BE102" s="273"/>
      <c r="BF102" s="273"/>
      <c r="BG102" s="293"/>
      <c r="BH102" s="289"/>
      <c r="BI102" s="273"/>
      <c r="BJ102" s="273"/>
      <c r="BK102" s="273"/>
      <c r="BL102" s="293"/>
      <c r="BM102" s="289"/>
      <c r="BN102" s="273"/>
      <c r="BO102" s="273"/>
      <c r="BP102" s="273"/>
      <c r="BQ102" s="293"/>
      <c r="BR102" s="289"/>
      <c r="BS102" s="273"/>
      <c r="BT102" s="273"/>
      <c r="BU102" s="273"/>
      <c r="BV102" s="273"/>
      <c r="BW102" s="273"/>
      <c r="BX102" s="273"/>
      <c r="BY102" s="274"/>
      <c r="BZ102" s="274"/>
      <c r="CA102" s="274"/>
      <c r="CB102" s="969"/>
      <c r="CC102" s="969"/>
      <c r="CD102" s="969"/>
      <c r="CE102" s="969"/>
      <c r="CF102" s="969"/>
      <c r="CG102" s="969"/>
      <c r="CH102" s="969"/>
      <c r="CI102" s="969"/>
      <c r="CJ102" s="969"/>
      <c r="CK102" s="969"/>
      <c r="CL102" s="969"/>
      <c r="CM102" s="969"/>
      <c r="CN102" s="969"/>
      <c r="CO102" s="969"/>
      <c r="CP102" s="969"/>
      <c r="CQ102" s="969"/>
      <c r="CR102" s="969"/>
      <c r="CS102" s="969"/>
      <c r="CT102" s="969"/>
      <c r="CU102" s="969"/>
      <c r="CV102" s="969"/>
      <c r="CW102" s="969"/>
      <c r="CX102" s="969"/>
      <c r="CY102" s="969"/>
      <c r="CZ102" s="969"/>
    </row>
    <row r="103" s="134" customFormat="true" ht="15" customHeight="true" x14ac:dyDescent="0.2">
      <c r="A103" s="888"/>
      <c r="B103" s="832"/>
      <c r="C103" s="865"/>
      <c r="D103" s="866"/>
      <c r="E103" s="866"/>
      <c r="F103" s="866"/>
      <c r="G103" s="867"/>
      <c r="H103" s="868"/>
      <c r="I103" s="866"/>
      <c r="J103" s="866"/>
      <c r="K103" s="866"/>
      <c r="L103" s="869"/>
      <c r="M103" s="865"/>
      <c r="N103" s="866"/>
      <c r="O103" s="866"/>
      <c r="P103" s="866"/>
      <c r="Q103" s="867"/>
      <c r="R103" s="868"/>
      <c r="S103" s="866"/>
      <c r="T103" s="866"/>
      <c r="U103" s="866"/>
      <c r="V103" s="866"/>
      <c r="W103" s="866"/>
      <c r="X103" s="866"/>
      <c r="Y103" s="866"/>
      <c r="Z103" s="866"/>
      <c r="AA103" s="869"/>
      <c r="AB103" s="738"/>
      <c r="AC103" s="738"/>
      <c r="AD103" s="738"/>
      <c r="AE103" s="738"/>
      <c r="AF103" s="738"/>
      <c r="AG103" s="738"/>
      <c r="AH103" s="738"/>
      <c r="AI103" s="738"/>
      <c r="AJ103" s="738"/>
      <c r="AK103" s="738"/>
      <c r="AL103" s="738"/>
      <c r="AM103" s="738"/>
      <c r="AN103" s="738"/>
      <c r="AO103" s="738"/>
      <c r="AP103" s="738"/>
      <c r="AQ103" s="738"/>
      <c r="AR103" s="738"/>
      <c r="AS103" s="738"/>
      <c r="AT103" s="738"/>
      <c r="AU103" s="738"/>
      <c r="AV103" s="738"/>
      <c r="AW103" s="738"/>
      <c r="AX103" s="738"/>
      <c r="AY103" s="738"/>
      <c r="AZ103" s="173"/>
      <c r="BA103" s="350"/>
      <c r="BB103" s="262"/>
      <c r="BC103" s="289"/>
      <c r="BD103" s="273"/>
      <c r="BE103" s="273"/>
      <c r="BF103" s="273"/>
      <c r="BG103" s="293"/>
      <c r="BH103" s="289"/>
      <c r="BI103" s="273"/>
      <c r="BJ103" s="273"/>
      <c r="BK103" s="273"/>
      <c r="BL103" s="293"/>
      <c r="BM103" s="289"/>
      <c r="BN103" s="273"/>
      <c r="BO103" s="273"/>
      <c r="BP103" s="273"/>
      <c r="BQ103" s="293"/>
      <c r="BR103" s="289"/>
      <c r="BS103" s="273"/>
      <c r="BT103" s="273"/>
      <c r="BU103" s="273"/>
      <c r="BV103" s="273"/>
      <c r="BW103" s="273"/>
      <c r="BX103" s="273"/>
      <c r="BY103" s="274"/>
      <c r="BZ103" s="274"/>
      <c r="CA103" s="274"/>
      <c r="CB103" s="969"/>
      <c r="CC103" s="969"/>
      <c r="CD103" s="969"/>
      <c r="CE103" s="969"/>
      <c r="CF103" s="969"/>
      <c r="CG103" s="969"/>
      <c r="CH103" s="969"/>
      <c r="CI103" s="969"/>
      <c r="CJ103" s="969"/>
      <c r="CK103" s="969"/>
      <c r="CL103" s="969"/>
      <c r="CM103" s="969"/>
      <c r="CN103" s="969"/>
      <c r="CO103" s="969"/>
      <c r="CP103" s="969"/>
      <c r="CQ103" s="969"/>
      <c r="CR103" s="969"/>
      <c r="CS103" s="969"/>
      <c r="CT103" s="969"/>
      <c r="CU103" s="969"/>
      <c r="CV103" s="969"/>
      <c r="CW103" s="969"/>
      <c r="CX103" s="969"/>
      <c r="CY103" s="969"/>
      <c r="CZ103" s="969"/>
    </row>
    <row r="104" s="134" customFormat="true" ht="15" customHeight="true" x14ac:dyDescent="0.2">
      <c r="A104" s="888"/>
      <c r="B104" s="832"/>
      <c r="C104" s="865"/>
      <c r="D104" s="866"/>
      <c r="E104" s="866"/>
      <c r="F104" s="866"/>
      <c r="G104" s="867"/>
      <c r="H104" s="868"/>
      <c r="I104" s="866"/>
      <c r="J104" s="866"/>
      <c r="K104" s="866"/>
      <c r="L104" s="869"/>
      <c r="M104" s="865"/>
      <c r="N104" s="866"/>
      <c r="O104" s="866"/>
      <c r="P104" s="866"/>
      <c r="Q104" s="867"/>
      <c r="R104" s="868"/>
      <c r="S104" s="866"/>
      <c r="T104" s="866"/>
      <c r="U104" s="866"/>
      <c r="V104" s="866"/>
      <c r="W104" s="866"/>
      <c r="X104" s="866"/>
      <c r="Y104" s="866"/>
      <c r="Z104" s="866"/>
      <c r="AA104" s="869"/>
      <c r="AB104" s="738"/>
      <c r="AC104" s="738"/>
      <c r="AD104" s="738"/>
      <c r="AE104" s="738"/>
      <c r="AF104" s="738"/>
      <c r="AG104" s="738"/>
      <c r="AH104" s="738"/>
      <c r="AI104" s="738"/>
      <c r="AJ104" s="738"/>
      <c r="AK104" s="738"/>
      <c r="AL104" s="738"/>
      <c r="AM104" s="738"/>
      <c r="AN104" s="738"/>
      <c r="AO104" s="738"/>
      <c r="AP104" s="738"/>
      <c r="AQ104" s="738"/>
      <c r="AR104" s="738"/>
      <c r="AS104" s="738"/>
      <c r="AT104" s="738"/>
      <c r="AU104" s="738"/>
      <c r="AV104" s="738"/>
      <c r="AW104" s="738"/>
      <c r="AX104" s="738"/>
      <c r="AY104" s="738"/>
      <c r="AZ104" s="173"/>
      <c r="BA104" s="350"/>
      <c r="BB104" s="262"/>
      <c r="BC104" s="289"/>
      <c r="BD104" s="273"/>
      <c r="BE104" s="273"/>
      <c r="BF104" s="273"/>
      <c r="BG104" s="293"/>
      <c r="BH104" s="289"/>
      <c r="BI104" s="273"/>
      <c r="BJ104" s="273"/>
      <c r="BK104" s="273"/>
      <c r="BL104" s="293"/>
      <c r="BM104" s="289"/>
      <c r="BN104" s="273"/>
      <c r="BO104" s="273"/>
      <c r="BP104" s="273"/>
      <c r="BQ104" s="293"/>
      <c r="BR104" s="289"/>
      <c r="BS104" s="273"/>
      <c r="BT104" s="273"/>
      <c r="BU104" s="273"/>
      <c r="BV104" s="273"/>
      <c r="BW104" s="273"/>
      <c r="BX104" s="273"/>
      <c r="BY104" s="274"/>
      <c r="BZ104" s="274"/>
      <c r="CA104" s="274"/>
      <c r="CB104" s="969"/>
      <c r="CC104" s="969"/>
      <c r="CD104" s="969"/>
      <c r="CE104" s="969"/>
      <c r="CF104" s="969"/>
      <c r="CG104" s="969"/>
      <c r="CH104" s="969"/>
      <c r="CI104" s="969"/>
      <c r="CJ104" s="969"/>
      <c r="CK104" s="969"/>
      <c r="CL104" s="969"/>
      <c r="CM104" s="969"/>
      <c r="CN104" s="969"/>
      <c r="CO104" s="969"/>
      <c r="CP104" s="969"/>
      <c r="CQ104" s="969"/>
      <c r="CR104" s="969"/>
      <c r="CS104" s="969"/>
      <c r="CT104" s="969"/>
      <c r="CU104" s="969"/>
      <c r="CV104" s="969"/>
      <c r="CW104" s="969"/>
      <c r="CX104" s="969"/>
      <c r="CY104" s="969"/>
      <c r="CZ104" s="969"/>
    </row>
    <row r="105" s="134" customFormat="true" ht="15" customHeight="true" x14ac:dyDescent="0.2">
      <c r="A105" s="827"/>
      <c r="B105" s="833"/>
      <c r="C105" s="870"/>
      <c r="D105" s="871"/>
      <c r="E105" s="871"/>
      <c r="F105" s="871"/>
      <c r="G105" s="872"/>
      <c r="H105" s="873"/>
      <c r="I105" s="871"/>
      <c r="J105" s="871"/>
      <c r="K105" s="871"/>
      <c r="L105" s="874"/>
      <c r="M105" s="870"/>
      <c r="N105" s="871"/>
      <c r="O105" s="871"/>
      <c r="P105" s="871"/>
      <c r="Q105" s="872"/>
      <c r="R105" s="873"/>
      <c r="S105" s="871"/>
      <c r="T105" s="871"/>
      <c r="U105" s="871"/>
      <c r="V105" s="871"/>
      <c r="W105" s="871"/>
      <c r="X105" s="871"/>
      <c r="Y105" s="871"/>
      <c r="Z105" s="871"/>
      <c r="AA105" s="874"/>
      <c r="AB105" s="738"/>
      <c r="AC105" s="738"/>
      <c r="AD105" s="738"/>
      <c r="AE105" s="738"/>
      <c r="AF105" s="738"/>
      <c r="AG105" s="738"/>
      <c r="AH105" s="738"/>
      <c r="AI105" s="738"/>
      <c r="AJ105" s="738"/>
      <c r="AK105" s="738"/>
      <c r="AL105" s="738"/>
      <c r="AM105" s="738"/>
      <c r="AN105" s="738"/>
      <c r="AO105" s="738"/>
      <c r="AP105" s="738"/>
      <c r="AQ105" s="738"/>
      <c r="AR105" s="738"/>
      <c r="AS105" s="738"/>
      <c r="AT105" s="738"/>
      <c r="AU105" s="738"/>
      <c r="AV105" s="738"/>
      <c r="AW105" s="738"/>
      <c r="AX105" s="738"/>
      <c r="AY105" s="738"/>
      <c r="AZ105" s="173"/>
      <c r="BA105" s="350"/>
      <c r="BB105" s="262"/>
      <c r="BC105" s="292"/>
      <c r="BD105" s="291"/>
      <c r="BE105" s="291"/>
      <c r="BF105" s="291"/>
      <c r="BG105" s="295"/>
      <c r="BH105" s="292"/>
      <c r="BI105" s="291"/>
      <c r="BJ105" s="291"/>
      <c r="BK105" s="291"/>
      <c r="BL105" s="295"/>
      <c r="BM105" s="292"/>
      <c r="BN105" s="291"/>
      <c r="BO105" s="291"/>
      <c r="BP105" s="291"/>
      <c r="BQ105" s="295"/>
      <c r="BR105" s="292"/>
      <c r="BS105" s="291"/>
      <c r="BT105" s="291"/>
      <c r="BU105" s="291"/>
      <c r="BV105" s="291"/>
      <c r="BW105" s="291"/>
      <c r="BX105" s="291"/>
      <c r="BY105" s="294"/>
      <c r="BZ105" s="294"/>
      <c r="CA105" s="294"/>
      <c r="CB105" s="969"/>
      <c r="CC105" s="969"/>
      <c r="CD105" s="969"/>
      <c r="CE105" s="969"/>
      <c r="CF105" s="969"/>
      <c r="CG105" s="969"/>
      <c r="CH105" s="969"/>
      <c r="CI105" s="969"/>
      <c r="CJ105" s="969"/>
      <c r="CK105" s="969"/>
      <c r="CL105" s="969"/>
      <c r="CM105" s="969"/>
      <c r="CN105" s="969"/>
      <c r="CO105" s="969"/>
      <c r="CP105" s="969"/>
      <c r="CQ105" s="969"/>
      <c r="CR105" s="969"/>
      <c r="CS105" s="969"/>
      <c r="CT105" s="969"/>
      <c r="CU105" s="969"/>
      <c r="CV105" s="969"/>
      <c r="CW105" s="969"/>
      <c r="CX105" s="969"/>
      <c r="CY105" s="969"/>
      <c r="CZ105" s="969"/>
    </row>
    <row r="106" s="134" customFormat="true" ht="250.15" customHeight="true" x14ac:dyDescent="0.2">
      <c r="A106" s="353"/>
      <c r="B106" s="798"/>
      <c r="C106" s="799"/>
      <c r="D106" s="799"/>
      <c r="E106" s="799"/>
      <c r="F106" s="799"/>
      <c r="G106" s="799"/>
      <c r="H106" s="799"/>
      <c r="I106" s="799"/>
      <c r="J106" s="799"/>
      <c r="K106" s="799"/>
      <c r="L106" s="799"/>
      <c r="M106" s="799"/>
      <c r="N106" s="799"/>
      <c r="O106" s="799"/>
      <c r="P106" s="799"/>
      <c r="Q106" s="799"/>
      <c r="R106" s="799"/>
      <c r="S106" s="799"/>
      <c r="T106" s="799"/>
      <c r="U106" s="799"/>
      <c r="V106" s="799"/>
      <c r="W106" s="799"/>
      <c r="X106" s="799"/>
      <c r="Y106" s="799"/>
      <c r="Z106" s="799"/>
      <c r="AA106" s="799"/>
      <c r="AB106" s="173"/>
      <c r="AC106" s="173"/>
      <c r="AD106" s="173"/>
      <c r="AE106" s="173"/>
      <c r="AF106" s="173"/>
      <c r="AG106" s="173"/>
      <c r="AH106" s="173"/>
      <c r="AI106" s="173"/>
      <c r="AJ106" s="173"/>
      <c r="AK106" s="173"/>
      <c r="AL106" s="173"/>
      <c r="AM106" s="173"/>
      <c r="AN106" s="173"/>
      <c r="AO106" s="173"/>
      <c r="AP106" s="173"/>
      <c r="AQ106" s="173"/>
      <c r="AR106" s="173"/>
      <c r="AS106" s="173"/>
      <c r="AT106" s="173"/>
      <c r="AU106" s="173"/>
      <c r="AV106" s="173"/>
      <c r="AW106" s="173"/>
      <c r="AX106" s="173"/>
      <c r="AY106" s="173"/>
      <c r="AZ106" s="173"/>
      <c r="BA106" s="266"/>
      <c r="BB106" s="267"/>
      <c r="BC106" s="267"/>
      <c r="BD106" s="267"/>
      <c r="BE106" s="267"/>
      <c r="BF106" s="267"/>
      <c r="BG106" s="267"/>
      <c r="BH106" s="267"/>
      <c r="BI106" s="267"/>
      <c r="BJ106" s="267"/>
      <c r="BK106" s="267"/>
      <c r="BL106" s="267"/>
      <c r="BM106" s="267"/>
      <c r="BN106" s="267"/>
      <c r="BO106" s="267"/>
      <c r="BP106" s="267"/>
      <c r="BQ106" s="267"/>
      <c r="BR106" s="267"/>
      <c r="BS106" s="267"/>
      <c r="BT106" s="267"/>
      <c r="BU106" s="267"/>
      <c r="BV106" s="267"/>
      <c r="BW106" s="267"/>
      <c r="BX106" s="267"/>
      <c r="BY106" s="266"/>
      <c r="BZ106" s="266"/>
      <c r="CA106" s="266"/>
      <c r="CB106" s="172"/>
      <c r="CC106" s="172"/>
      <c r="CD106" s="172"/>
      <c r="CE106" s="172"/>
      <c r="CF106" s="172"/>
      <c r="CG106" s="172"/>
      <c r="CH106" s="172"/>
      <c r="CI106" s="172"/>
      <c r="CJ106" s="172"/>
      <c r="CK106" s="172"/>
      <c r="CL106" s="172"/>
      <c r="CM106" s="172"/>
      <c r="CN106" s="172"/>
      <c r="CO106" s="172"/>
      <c r="CP106" s="172"/>
      <c r="CQ106" s="172"/>
      <c r="CR106" s="172"/>
      <c r="CS106" s="172"/>
      <c r="CT106" s="172"/>
      <c r="CU106" s="172"/>
      <c r="CV106" s="172"/>
      <c r="CW106" s="172"/>
      <c r="CX106" s="172"/>
      <c r="CY106" s="172"/>
      <c r="CZ106" s="172"/>
    </row>
    <row r="107" s="114" customFormat="true" ht="18" customHeight="true" x14ac:dyDescent="0.2">
      <c r="A107" s="353"/>
      <c r="B107" s="115"/>
      <c r="C107" s="248"/>
      <c r="D107" s="248"/>
      <c r="E107" s="248"/>
      <c r="F107" s="248"/>
      <c r="G107" s="248"/>
      <c r="H107" s="248"/>
      <c r="I107" s="248"/>
      <c r="J107" s="248"/>
      <c r="K107" s="248"/>
      <c r="L107" s="248"/>
      <c r="M107" s="248"/>
      <c r="N107" s="248"/>
      <c r="O107" s="248"/>
      <c r="P107" s="248"/>
      <c r="Q107" s="248"/>
      <c r="R107" s="248"/>
      <c r="S107" s="248"/>
      <c r="T107" s="248"/>
      <c r="U107" s="248"/>
      <c r="V107" s="248"/>
      <c r="W107" s="248"/>
      <c r="X107" s="248"/>
      <c r="Y107" s="248"/>
      <c r="Z107" s="248"/>
      <c r="AA107" s="248"/>
      <c r="AB107" s="168"/>
      <c r="AC107" s="168"/>
      <c r="AD107" s="168"/>
      <c r="AE107" s="168"/>
      <c r="AF107" s="168"/>
      <c r="AG107" s="168"/>
      <c r="AH107" s="168"/>
      <c r="AI107" s="168"/>
      <c r="AJ107" s="168"/>
      <c r="AK107" s="168"/>
      <c r="AL107" s="168"/>
      <c r="AM107" s="168"/>
      <c r="AN107" s="168"/>
      <c r="AO107" s="168"/>
      <c r="AP107" s="168"/>
      <c r="AQ107" s="168"/>
      <c r="AR107" s="168"/>
      <c r="AS107" s="168"/>
      <c r="AT107" s="168"/>
      <c r="AU107" s="168"/>
      <c r="AV107" s="168"/>
      <c r="AW107" s="168"/>
      <c r="AX107" s="168"/>
      <c r="AY107" s="168"/>
      <c r="AZ107" s="168"/>
      <c r="BB107" s="137"/>
      <c r="BZ107" s="168"/>
      <c r="CA107" s="168"/>
      <c r="CB107" s="168"/>
      <c r="CC107" s="168"/>
      <c r="CD107" s="168"/>
      <c r="CE107" s="168"/>
      <c r="CF107" s="168"/>
      <c r="CG107" s="168"/>
      <c r="CH107" s="168"/>
      <c r="CI107" s="168"/>
      <c r="CJ107" s="168"/>
      <c r="CK107" s="168"/>
      <c r="CL107" s="168"/>
      <c r="CM107" s="168"/>
      <c r="CN107" s="168"/>
      <c r="CO107" s="168"/>
      <c r="CP107" s="168"/>
      <c r="CQ107" s="168"/>
      <c r="CR107" s="168"/>
      <c r="CS107" s="168"/>
      <c r="CT107" s="168"/>
      <c r="CU107" s="168"/>
      <c r="CV107" s="168"/>
      <c r="CW107" s="168"/>
      <c r="CX107" s="168"/>
      <c r="CY107" s="168"/>
      <c r="CZ107" s="168"/>
    </row>
    <row r="108" s="114" customFormat="true" ht="22.5" customHeight="true" x14ac:dyDescent="0.35">
      <c r="A108" s="1149" t="str">
        <f>A1026</f>
        <v>Zimbabwe</v>
      </c>
      <c r="B108" s="1150"/>
      <c r="C108" s="116"/>
      <c r="D108" s="116"/>
      <c r="E108" s="116"/>
      <c r="F108" s="116"/>
      <c r="G108" s="116"/>
      <c r="H108" s="116"/>
      <c r="I108" s="116"/>
      <c r="J108" s="116"/>
      <c r="K108" s="116"/>
      <c r="L108" s="116"/>
      <c r="M108" s="116"/>
      <c r="N108" s="116"/>
      <c r="O108" s="116"/>
      <c r="P108" s="116"/>
      <c r="Q108" s="116"/>
      <c r="R108" s="116"/>
      <c r="S108" s="116"/>
      <c r="T108" s="116"/>
      <c r="U108" s="116"/>
      <c r="AB108" s="168"/>
      <c r="AC108" s="168"/>
      <c r="AD108" s="168"/>
      <c r="AE108" s="168"/>
      <c r="AF108" s="168"/>
      <c r="AG108" s="168"/>
      <c r="AH108" s="168"/>
      <c r="AI108" s="168"/>
      <c r="AJ108" s="168"/>
      <c r="AK108" s="168"/>
      <c r="AL108" s="168"/>
      <c r="AM108" s="168"/>
      <c r="AN108" s="168"/>
      <c r="AO108" s="168"/>
      <c r="AP108" s="168"/>
      <c r="AQ108" s="168"/>
      <c r="AR108" s="168"/>
      <c r="AS108" s="168"/>
      <c r="AT108" s="168"/>
      <c r="AU108" s="168"/>
      <c r="AV108" s="168"/>
      <c r="AW108" s="168"/>
      <c r="AX108" s="168"/>
      <c r="AY108" s="168"/>
      <c r="AZ108" s="168"/>
      <c r="BB108" s="137"/>
      <c r="BZ108" s="168"/>
      <c r="CA108" s="168"/>
      <c r="CB108" s="168"/>
      <c r="CC108" s="168"/>
      <c r="CD108" s="168"/>
      <c r="CE108" s="168"/>
      <c r="CF108" s="168"/>
      <c r="CG108" s="168"/>
      <c r="CH108" s="168"/>
      <c r="CI108" s="168"/>
      <c r="CJ108" s="168"/>
      <c r="CK108" s="168"/>
      <c r="CL108" s="168"/>
      <c r="CM108" s="168"/>
      <c r="CN108" s="168"/>
      <c r="CO108" s="168"/>
      <c r="CP108" s="168"/>
      <c r="CQ108" s="168"/>
      <c r="CR108" s="168"/>
      <c r="CS108" s="168"/>
      <c r="CT108" s="168"/>
      <c r="CU108" s="168"/>
      <c r="CV108" s="168"/>
      <c r="CW108" s="168"/>
      <c r="CX108" s="168"/>
      <c r="CY108" s="168"/>
      <c r="CZ108" s="168"/>
    </row>
    <row r="109" s="114" customFormat="true" ht="22.5" customHeight="true" x14ac:dyDescent="0.35">
      <c r="A109" s="141" t="str">
        <f>A1034</f>
        <v>2009</v>
      </c>
      <c r="B109" s="142"/>
      <c r="C109" s="116"/>
      <c r="D109" s="116"/>
      <c r="E109" s="116"/>
      <c r="F109" s="116"/>
      <c r="G109" s="116"/>
      <c r="H109" s="116"/>
      <c r="I109" s="116"/>
      <c r="J109" s="116"/>
      <c r="K109" s="116"/>
      <c r="L109" s="116"/>
      <c r="M109" s="116"/>
      <c r="N109" s="116"/>
      <c r="O109" s="116"/>
      <c r="P109" s="116"/>
      <c r="Q109" s="116"/>
      <c r="R109" s="116"/>
      <c r="S109" s="116"/>
      <c r="T109" s="116"/>
      <c r="U109" s="116"/>
      <c r="AB109" s="168"/>
      <c r="AC109" s="168"/>
      <c r="AD109" s="168"/>
      <c r="AE109" s="168"/>
      <c r="AF109" s="168"/>
      <c r="AG109" s="168"/>
      <c r="AH109" s="168"/>
      <c r="AI109" s="168"/>
      <c r="AJ109" s="168"/>
      <c r="AK109" s="168"/>
      <c r="AL109" s="168"/>
      <c r="AM109" s="168"/>
      <c r="AN109" s="168"/>
      <c r="AO109" s="168"/>
      <c r="AP109" s="168"/>
      <c r="AQ109" s="168"/>
      <c r="AR109" s="168"/>
      <c r="AS109" s="168"/>
      <c r="AT109" s="168"/>
      <c r="AU109" s="168"/>
      <c r="AV109" s="168"/>
      <c r="AW109" s="168"/>
      <c r="AX109" s="168"/>
      <c r="AY109" s="168"/>
      <c r="AZ109" s="168"/>
      <c r="BB109" s="137"/>
      <c r="BZ109" s="168"/>
      <c r="CA109" s="168"/>
      <c r="CB109" s="168"/>
      <c r="CC109" s="168"/>
      <c r="CD109" s="168"/>
      <c r="CE109" s="168"/>
      <c r="CF109" s="168"/>
      <c r="CG109" s="168"/>
      <c r="CH109" s="168"/>
      <c r="CI109" s="168"/>
      <c r="CJ109" s="168"/>
      <c r="CK109" s="168"/>
      <c r="CL109" s="168"/>
      <c r="CM109" s="168"/>
      <c r="CN109" s="168"/>
      <c r="CO109" s="168"/>
      <c r="CP109" s="168"/>
      <c r="CQ109" s="168"/>
      <c r="CR109" s="168"/>
      <c r="CS109" s="168"/>
      <c r="CT109" s="168"/>
      <c r="CU109" s="168"/>
      <c r="CV109" s="168"/>
      <c r="CW109" s="168"/>
      <c r="CX109" s="168"/>
      <c r="CY109" s="168"/>
      <c r="CZ109" s="168"/>
    </row>
    <row r="110" s="114" customFormat="true" ht="22.5" customHeight="true" x14ac:dyDescent="0.35">
      <c r="A110" s="143" t="s">
        <v>99</v>
      </c>
      <c r="B110" s="144"/>
      <c r="C110" s="116"/>
      <c r="D110" s="116"/>
      <c r="E110" s="116"/>
      <c r="F110" s="116"/>
      <c r="G110" s="116"/>
      <c r="H110" s="116"/>
      <c r="I110" s="116"/>
      <c r="J110" s="116"/>
      <c r="K110" s="116"/>
      <c r="L110" s="116"/>
      <c r="M110" s="116"/>
      <c r="N110" s="116"/>
      <c r="O110" s="116"/>
      <c r="P110" s="116"/>
      <c r="Q110" s="116"/>
      <c r="R110" s="116"/>
      <c r="S110" s="116"/>
      <c r="T110" s="116"/>
      <c r="U110" s="116"/>
      <c r="AB110" s="168"/>
      <c r="AC110" s="168"/>
      <c r="AD110" s="168"/>
      <c r="AE110" s="168"/>
      <c r="AF110" s="168"/>
      <c r="AG110" s="168"/>
      <c r="AH110" s="168"/>
      <c r="AI110" s="168"/>
      <c r="AJ110" s="168"/>
      <c r="AK110" s="168"/>
      <c r="AL110" s="168"/>
      <c r="AM110" s="168"/>
      <c r="AN110" s="168"/>
      <c r="AO110" s="168"/>
      <c r="AP110" s="168"/>
      <c r="AQ110" s="168"/>
      <c r="AR110" s="168"/>
      <c r="AS110" s="168"/>
      <c r="AT110" s="168"/>
      <c r="AU110" s="168"/>
      <c r="AV110" s="168"/>
      <c r="AW110" s="168"/>
      <c r="AX110" s="168"/>
      <c r="AY110" s="168"/>
      <c r="AZ110" s="168"/>
      <c r="BB110" s="137"/>
      <c r="BZ110" s="168"/>
      <c r="CA110" s="168"/>
      <c r="CB110" s="168"/>
      <c r="CC110" s="168"/>
      <c r="CD110" s="168"/>
      <c r="CE110" s="168"/>
      <c r="CF110" s="168"/>
      <c r="CG110" s="168"/>
      <c r="CH110" s="168"/>
      <c r="CI110" s="168"/>
      <c r="CJ110" s="168"/>
      <c r="CK110" s="168"/>
      <c r="CL110" s="168"/>
      <c r="CM110" s="168"/>
      <c r="CN110" s="168"/>
      <c r="CO110" s="168"/>
      <c r="CP110" s="168"/>
      <c r="CQ110" s="168"/>
      <c r="CR110" s="168"/>
      <c r="CS110" s="168"/>
      <c r="CT110" s="168"/>
      <c r="CU110" s="168"/>
      <c r="CV110" s="168"/>
      <c r="CW110" s="168"/>
      <c r="CX110" s="168"/>
      <c r="CY110" s="168"/>
      <c r="CZ110" s="168"/>
    </row>
    <row r="111" s="114" customFormat="true" ht="20.1" customHeight="true" x14ac:dyDescent="0.35">
      <c r="A111" s="145" t="s">
        <v>97</v>
      </c>
      <c r="B111" s="142"/>
      <c r="C111" s="116"/>
      <c r="D111" s="116"/>
      <c r="E111" s="116"/>
      <c r="F111" s="116"/>
      <c r="G111" s="116"/>
      <c r="H111" s="116"/>
      <c r="I111" s="116"/>
      <c r="J111" s="116"/>
      <c r="K111" s="116"/>
      <c r="L111" s="116"/>
      <c r="M111" s="116"/>
      <c r="N111" s="116"/>
      <c r="O111" s="116"/>
      <c r="P111" s="116"/>
      <c r="Q111" s="116"/>
      <c r="R111" s="116"/>
      <c r="S111" s="116"/>
      <c r="T111" s="116"/>
      <c r="U111" s="116"/>
      <c r="AB111" s="168"/>
      <c r="AC111" s="168"/>
      <c r="AD111" s="168"/>
      <c r="AE111" s="168"/>
      <c r="AF111" s="168"/>
      <c r="AG111" s="168"/>
      <c r="AH111" s="168"/>
      <c r="AI111" s="168"/>
      <c r="AJ111" s="168"/>
      <c r="AK111" s="168"/>
      <c r="AL111" s="168"/>
      <c r="AM111" s="168"/>
      <c r="AN111" s="168"/>
      <c r="AO111" s="168"/>
      <c r="AP111" s="168"/>
      <c r="AQ111" s="168"/>
      <c r="AR111" s="168"/>
      <c r="AS111" s="168"/>
      <c r="AT111" s="168"/>
      <c r="AU111" s="168"/>
      <c r="AV111" s="168"/>
      <c r="AW111" s="168"/>
      <c r="AX111" s="168"/>
      <c r="AY111" s="168"/>
      <c r="AZ111" s="168"/>
      <c r="BB111" s="137"/>
      <c r="BZ111" s="168"/>
      <c r="CA111" s="168"/>
      <c r="CB111" s="168"/>
      <c r="CC111" s="168"/>
      <c r="CD111" s="168"/>
      <c r="CE111" s="168"/>
      <c r="CF111" s="168"/>
      <c r="CG111" s="168"/>
      <c r="CH111" s="168"/>
      <c r="CI111" s="168"/>
      <c r="CJ111" s="168"/>
      <c r="CK111" s="168"/>
      <c r="CL111" s="168"/>
      <c r="CM111" s="168"/>
      <c r="CN111" s="168"/>
      <c r="CO111" s="168"/>
      <c r="CP111" s="168"/>
      <c r="CQ111" s="168"/>
      <c r="CR111" s="168"/>
      <c r="CS111" s="168"/>
      <c r="CT111" s="168"/>
      <c r="CU111" s="168"/>
      <c r="CV111" s="168"/>
      <c r="CW111" s="168"/>
      <c r="CX111" s="168"/>
      <c r="CY111" s="168"/>
      <c r="CZ111" s="168"/>
    </row>
    <row r="112" s="114" customFormat="true" ht="15" customHeight="true" x14ac:dyDescent="0.2">
      <c r="A112" s="246" t="s">
        <v>98</v>
      </c>
      <c r="B112" s="181"/>
      <c r="C112" s="116"/>
      <c r="D112" s="116"/>
      <c r="E112" s="116"/>
      <c r="F112" s="116"/>
      <c r="G112" s="116"/>
      <c r="H112" s="116"/>
      <c r="I112" s="116"/>
      <c r="J112" s="116"/>
      <c r="K112" s="116"/>
      <c r="L112" s="116"/>
      <c r="M112" s="116"/>
      <c r="N112" s="116"/>
      <c r="O112" s="116"/>
      <c r="P112" s="116"/>
      <c r="Q112" s="116"/>
      <c r="R112" s="116"/>
      <c r="S112" s="116"/>
      <c r="T112" s="116"/>
      <c r="U112" s="116"/>
      <c r="AB112" s="168"/>
      <c r="AC112" s="168"/>
      <c r="AD112" s="168"/>
      <c r="AE112" s="168"/>
      <c r="AF112" s="168"/>
      <c r="AG112" s="168"/>
      <c r="AH112" s="168"/>
      <c r="AI112" s="168"/>
      <c r="AJ112" s="168"/>
      <c r="AK112" s="168"/>
      <c r="AL112" s="168"/>
      <c r="AM112" s="168"/>
      <c r="AN112" s="168"/>
      <c r="AO112" s="168"/>
      <c r="AP112" s="168"/>
      <c r="AQ112" s="168"/>
      <c r="AR112" s="168"/>
      <c r="AS112" s="168"/>
      <c r="AT112" s="168"/>
      <c r="AU112" s="168"/>
      <c r="AV112" s="168"/>
      <c r="AW112" s="168"/>
      <c r="AX112" s="168"/>
      <c r="AY112" s="168"/>
      <c r="AZ112" s="168"/>
      <c r="BB112" s="137"/>
      <c r="BZ112" s="168"/>
      <c r="CA112" s="168"/>
      <c r="CB112" s="168"/>
      <c r="CC112" s="168"/>
      <c r="CD112" s="168"/>
      <c r="CE112" s="168"/>
      <c r="CF112" s="168"/>
      <c r="CG112" s="168"/>
      <c r="CH112" s="168"/>
      <c r="CI112" s="168"/>
      <c r="CJ112" s="168"/>
      <c r="CK112" s="168"/>
      <c r="CL112" s="168"/>
      <c r="CM112" s="168"/>
      <c r="CN112" s="168"/>
      <c r="CO112" s="168"/>
      <c r="CP112" s="168"/>
      <c r="CQ112" s="168"/>
      <c r="CR112" s="168"/>
      <c r="CS112" s="168"/>
      <c r="CT112" s="168"/>
      <c r="CU112" s="168"/>
      <c r="CV112" s="168"/>
      <c r="CW112" s="168"/>
      <c r="CX112" s="168"/>
      <c r="CY112" s="168"/>
      <c r="CZ112" s="168"/>
    </row>
    <row r="113" s="114" customFormat="true" ht="15" customHeight="true" x14ac:dyDescent="0.2">
      <c r="A113" s="156" t="s">
        <v>40</v>
      </c>
      <c r="B113" s="155"/>
      <c r="C113" s="116"/>
      <c r="D113" s="116"/>
      <c r="E113" s="116"/>
      <c r="F113" s="116"/>
      <c r="G113" s="116"/>
      <c r="H113" s="116"/>
      <c r="I113" s="116"/>
      <c r="J113" s="116"/>
      <c r="K113" s="116"/>
      <c r="L113" s="116"/>
      <c r="M113" s="116"/>
      <c r="N113" s="116"/>
      <c r="O113" s="116"/>
      <c r="P113" s="116"/>
      <c r="Q113" s="116"/>
      <c r="R113" s="116"/>
      <c r="S113" s="116"/>
      <c r="T113" s="116"/>
      <c r="U113" s="116"/>
      <c r="AB113" s="168"/>
      <c r="AC113" s="168"/>
      <c r="AD113" s="168"/>
      <c r="AE113" s="168"/>
      <c r="AF113" s="168"/>
      <c r="AG113" s="168"/>
      <c r="AH113" s="168"/>
      <c r="AI113" s="168"/>
      <c r="AJ113" s="168"/>
      <c r="AK113" s="168"/>
      <c r="AL113" s="168"/>
      <c r="AM113" s="168"/>
      <c r="AN113" s="168"/>
      <c r="AO113" s="168"/>
      <c r="AP113" s="168"/>
      <c r="AQ113" s="168"/>
      <c r="AR113" s="168"/>
      <c r="AS113" s="168"/>
      <c r="AT113" s="168"/>
      <c r="AU113" s="168"/>
      <c r="AV113" s="168"/>
      <c r="AW113" s="168"/>
      <c r="AX113" s="168"/>
      <c r="AY113" s="168"/>
      <c r="AZ113" s="168"/>
      <c r="BB113" s="137"/>
      <c r="BZ113" s="168"/>
      <c r="CA113" s="168"/>
      <c r="CB113" s="168"/>
      <c r="CC113" s="168"/>
      <c r="CD113" s="168"/>
      <c r="CE113" s="168"/>
      <c r="CF113" s="168"/>
      <c r="CG113" s="168"/>
      <c r="CH113" s="168"/>
      <c r="CI113" s="168"/>
      <c r="CJ113" s="168"/>
      <c r="CK113" s="168"/>
      <c r="CL113" s="168"/>
      <c r="CM113" s="168"/>
      <c r="CN113" s="168"/>
      <c r="CO113" s="168"/>
      <c r="CP113" s="168"/>
      <c r="CQ113" s="168"/>
      <c r="CR113" s="168"/>
      <c r="CS113" s="168"/>
      <c r="CT113" s="168"/>
      <c r="CU113" s="168"/>
      <c r="CV113" s="168"/>
      <c r="CW113" s="168"/>
      <c r="CX113" s="168"/>
      <c r="CY113" s="168"/>
      <c r="CZ113" s="168"/>
    </row>
    <row r="114" s="114" customFormat="true" ht="15" customHeight="true" x14ac:dyDescent="0.2">
      <c r="A114" s="154" t="s">
        <v>39</v>
      </c>
      <c r="B114" s="155"/>
      <c r="C114" s="116"/>
      <c r="D114" s="116"/>
      <c r="E114" s="116"/>
      <c r="F114" s="116"/>
      <c r="G114" s="116"/>
      <c r="H114" s="116"/>
      <c r="I114" s="116"/>
      <c r="J114" s="116"/>
      <c r="K114" s="116"/>
      <c r="L114" s="116"/>
      <c r="M114" s="116"/>
      <c r="N114" s="116"/>
      <c r="O114" s="116"/>
      <c r="P114" s="116"/>
      <c r="Q114" s="116"/>
      <c r="R114" s="116"/>
      <c r="S114" s="116"/>
      <c r="T114" s="116"/>
      <c r="U114" s="116"/>
      <c r="AB114" s="168"/>
      <c r="AC114" s="168"/>
      <c r="AD114" s="168"/>
      <c r="AE114" s="168"/>
      <c r="AF114" s="168"/>
      <c r="AG114" s="168"/>
      <c r="AH114" s="168"/>
      <c r="AI114" s="168"/>
      <c r="AJ114" s="168"/>
      <c r="AK114" s="168"/>
      <c r="AL114" s="168"/>
      <c r="AM114" s="168"/>
      <c r="AN114" s="168"/>
      <c r="AO114" s="168"/>
      <c r="AP114" s="168"/>
      <c r="AQ114" s="168"/>
      <c r="AR114" s="168"/>
      <c r="AS114" s="168"/>
      <c r="AT114" s="168"/>
      <c r="AU114" s="168"/>
      <c r="AV114" s="168"/>
      <c r="AW114" s="168"/>
      <c r="AX114" s="168"/>
      <c r="AY114" s="168"/>
      <c r="AZ114" s="168"/>
      <c r="BB114" s="137"/>
      <c r="BZ114" s="168"/>
      <c r="CA114" s="168"/>
      <c r="CB114" s="168"/>
      <c r="CC114" s="168"/>
      <c r="CD114" s="168"/>
      <c r="CE114" s="168"/>
      <c r="CF114" s="168"/>
      <c r="CG114" s="168"/>
      <c r="CH114" s="168"/>
      <c r="CI114" s="168"/>
      <c r="CJ114" s="168"/>
      <c r="CK114" s="168"/>
      <c r="CL114" s="168"/>
      <c r="CM114" s="168"/>
      <c r="CN114" s="168"/>
      <c r="CO114" s="168"/>
      <c r="CP114" s="168"/>
      <c r="CQ114" s="168"/>
      <c r="CR114" s="168"/>
      <c r="CS114" s="168"/>
      <c r="CT114" s="168"/>
      <c r="CU114" s="168"/>
      <c r="CV114" s="168"/>
      <c r="CW114" s="168"/>
      <c r="CX114" s="168"/>
      <c r="CY114" s="168"/>
      <c r="CZ114" s="168"/>
    </row>
    <row r="115" s="114" customFormat="true" ht="15" customHeight="true" x14ac:dyDescent="0.2">
      <c r="A115" s="154" t="s">
        <v>136</v>
      </c>
      <c r="B115" s="180" t="str">
        <f>A1025</f>
        <v>MICS09</v>
      </c>
      <c r="C115" s="116"/>
      <c r="D115" s="116"/>
      <c r="E115" s="116"/>
      <c r="F115" s="116"/>
      <c r="G115" s="116"/>
      <c r="H115" s="116"/>
      <c r="I115" s="116"/>
      <c r="J115" s="116"/>
      <c r="K115" s="116"/>
      <c r="L115" s="116"/>
      <c r="M115" s="116"/>
      <c r="N115" s="116"/>
      <c r="O115" s="116"/>
      <c r="P115" s="116"/>
      <c r="Q115" s="116"/>
      <c r="R115" s="116"/>
      <c r="S115" s="116"/>
      <c r="T115" s="116"/>
      <c r="U115" s="116"/>
      <c r="AB115" s="168"/>
      <c r="AC115" s="168"/>
      <c r="AD115" s="168"/>
      <c r="AE115" s="168"/>
      <c r="AF115" s="168"/>
      <c r="AG115" s="168"/>
      <c r="AH115" s="168"/>
      <c r="AI115" s="168"/>
      <c r="AJ115" s="168"/>
      <c r="AK115" s="168"/>
      <c r="AL115" s="168"/>
      <c r="AM115" s="168"/>
      <c r="AN115" s="168"/>
      <c r="AO115" s="168"/>
      <c r="AP115" s="168"/>
      <c r="AQ115" s="168"/>
      <c r="AR115" s="168"/>
      <c r="AS115" s="168"/>
      <c r="AT115" s="168"/>
      <c r="AU115" s="168"/>
      <c r="AV115" s="168"/>
      <c r="AW115" s="168"/>
      <c r="AX115" s="168"/>
      <c r="AY115" s="168"/>
      <c r="AZ115" s="168"/>
      <c r="BB115" s="137"/>
      <c r="BZ115" s="168"/>
      <c r="CA115" s="168"/>
      <c r="CB115" s="168"/>
      <c r="CC115" s="168"/>
      <c r="CD115" s="168"/>
      <c r="CE115" s="168"/>
      <c r="CF115" s="168"/>
      <c r="CG115" s="168"/>
      <c r="CH115" s="168"/>
      <c r="CI115" s="168"/>
      <c r="CJ115" s="168"/>
      <c r="CK115" s="168"/>
      <c r="CL115" s="168"/>
      <c r="CM115" s="168"/>
      <c r="CN115" s="168"/>
      <c r="CO115" s="168"/>
      <c r="CP115" s="168"/>
      <c r="CQ115" s="168"/>
      <c r="CR115" s="168"/>
      <c r="CS115" s="168"/>
      <c r="CT115" s="168"/>
      <c r="CU115" s="168"/>
      <c r="CV115" s="168"/>
      <c r="CW115" s="168"/>
      <c r="CX115" s="168"/>
      <c r="CY115" s="168"/>
      <c r="CZ115" s="168"/>
    </row>
    <row r="116" s="114" customFormat="true" ht="15" customHeight="true" x14ac:dyDescent="0.2">
      <c r="A116" s="792" t="str">
        <f>B1030</f>
        <v/>
      </c>
      <c r="B116" s="793"/>
      <c r="C116" s="116"/>
      <c r="D116" s="116"/>
      <c r="E116" s="116"/>
      <c r="F116" s="116"/>
      <c r="G116" s="116"/>
      <c r="H116" s="116"/>
      <c r="I116" s="116"/>
      <c r="J116" s="116"/>
      <c r="K116" s="116"/>
      <c r="L116" s="116"/>
      <c r="M116" s="116"/>
      <c r="N116" s="116"/>
      <c r="O116" s="116"/>
      <c r="P116" s="116"/>
      <c r="Q116" s="116"/>
      <c r="R116" s="116"/>
      <c r="S116" s="116"/>
      <c r="T116" s="116"/>
      <c r="U116" s="116"/>
      <c r="AB116" s="168"/>
      <c r="AC116" s="168"/>
      <c r="AD116" s="168"/>
      <c r="AE116" s="168"/>
      <c r="AF116" s="168"/>
      <c r="AG116" s="168"/>
      <c r="AH116" s="168"/>
      <c r="AI116" s="168"/>
      <c r="AJ116" s="168"/>
      <c r="AK116" s="168"/>
      <c r="AL116" s="168"/>
      <c r="AM116" s="168"/>
      <c r="AN116" s="168"/>
      <c r="AO116" s="168"/>
      <c r="AP116" s="168"/>
      <c r="AQ116" s="168"/>
      <c r="AR116" s="168"/>
      <c r="AS116" s="168"/>
      <c r="AT116" s="168"/>
      <c r="AU116" s="168"/>
      <c r="AV116" s="168"/>
      <c r="AW116" s="168"/>
      <c r="AX116" s="168"/>
      <c r="AY116" s="168"/>
      <c r="AZ116" s="168"/>
      <c r="BB116" s="137"/>
      <c r="BZ116" s="168"/>
      <c r="CA116" s="168"/>
      <c r="CB116" s="168"/>
      <c r="CC116" s="168"/>
      <c r="CD116" s="168"/>
      <c r="CE116" s="168"/>
      <c r="CF116" s="168"/>
      <c r="CG116" s="168"/>
      <c r="CH116" s="168"/>
      <c r="CI116" s="168"/>
      <c r="CJ116" s="168"/>
      <c r="CK116" s="168"/>
      <c r="CL116" s="168"/>
      <c r="CM116" s="168"/>
      <c r="CN116" s="168"/>
      <c r="CO116" s="168"/>
      <c r="CP116" s="168"/>
      <c r="CQ116" s="168"/>
      <c r="CR116" s="168"/>
      <c r="CS116" s="168"/>
      <c r="CT116" s="168"/>
      <c r="CU116" s="168"/>
      <c r="CV116" s="168"/>
      <c r="CW116" s="168"/>
      <c r="CX116" s="168"/>
      <c r="CY116" s="168"/>
      <c r="CZ116" s="168"/>
    </row>
    <row r="117" s="114" customFormat="true" ht="15" customHeight="true" x14ac:dyDescent="0.2">
      <c r="A117" s="792" t="str">
        <f>B1029</f>
        <v/>
      </c>
      <c r="B117" s="794"/>
      <c r="C117" s="116"/>
      <c r="D117" s="116"/>
      <c r="E117" s="116"/>
      <c r="F117" s="116"/>
      <c r="G117" s="116"/>
      <c r="H117" s="116"/>
      <c r="I117" s="116"/>
      <c r="J117" s="116"/>
      <c r="K117" s="116"/>
      <c r="L117" s="116"/>
      <c r="M117" s="116"/>
      <c r="N117" s="116"/>
      <c r="O117" s="116"/>
      <c r="P117" s="116"/>
      <c r="Q117" s="116"/>
      <c r="R117" s="116"/>
      <c r="S117" s="116"/>
      <c r="T117" s="116"/>
      <c r="U117" s="116"/>
      <c r="AB117" s="168"/>
      <c r="AC117" s="168"/>
      <c r="AD117" s="168"/>
      <c r="AE117" s="168"/>
      <c r="AF117" s="168"/>
      <c r="AG117" s="168"/>
      <c r="AH117" s="168"/>
      <c r="AI117" s="168"/>
      <c r="AJ117" s="168"/>
      <c r="AK117" s="168"/>
      <c r="AL117" s="168"/>
      <c r="AM117" s="168"/>
      <c r="AN117" s="168"/>
      <c r="AO117" s="168"/>
      <c r="AP117" s="168"/>
      <c r="AQ117" s="168"/>
      <c r="AR117" s="168"/>
      <c r="AS117" s="168"/>
      <c r="AT117" s="168"/>
      <c r="AU117" s="168"/>
      <c r="AV117" s="168"/>
      <c r="AW117" s="168"/>
      <c r="AX117" s="168"/>
      <c r="AY117" s="168"/>
      <c r="AZ117" s="168"/>
      <c r="BB117" s="137"/>
      <c r="BZ117" s="168"/>
      <c r="CA117" s="168"/>
      <c r="CB117" s="168"/>
      <c r="CC117" s="168"/>
      <c r="CD117" s="168"/>
      <c r="CE117" s="168"/>
      <c r="CF117" s="168"/>
      <c r="CG117" s="168"/>
      <c r="CH117" s="168"/>
      <c r="CI117" s="168"/>
      <c r="CJ117" s="168"/>
      <c r="CK117" s="168"/>
      <c r="CL117" s="168"/>
      <c r="CM117" s="168"/>
      <c r="CN117" s="168"/>
      <c r="CO117" s="168"/>
      <c r="CP117" s="168"/>
      <c r="CQ117" s="168"/>
      <c r="CR117" s="168"/>
      <c r="CS117" s="168"/>
      <c r="CT117" s="168"/>
      <c r="CU117" s="168"/>
      <c r="CV117" s="168"/>
      <c r="CW117" s="168"/>
      <c r="CX117" s="168"/>
      <c r="CY117" s="168"/>
      <c r="CZ117" s="168"/>
    </row>
    <row r="118" s="114" customFormat="true" ht="21" customHeight="true" x14ac:dyDescent="0.2">
      <c r="A118" s="795"/>
      <c r="B118" s="793"/>
      <c r="C118" s="116"/>
      <c r="D118" s="116"/>
      <c r="E118" s="116"/>
      <c r="F118" s="116"/>
      <c r="G118" s="116"/>
      <c r="H118" s="116"/>
      <c r="I118" s="116"/>
      <c r="J118" s="116"/>
      <c r="K118" s="116"/>
      <c r="L118" s="116"/>
      <c r="M118" s="116"/>
      <c r="N118" s="116"/>
      <c r="O118" s="116"/>
      <c r="P118" s="116"/>
      <c r="Q118" s="116"/>
      <c r="R118" s="116"/>
      <c r="S118" s="116"/>
      <c r="T118" s="116"/>
      <c r="U118" s="116"/>
      <c r="AB118" s="168"/>
      <c r="AC118" s="168"/>
      <c r="AD118" s="168"/>
      <c r="AE118" s="168"/>
      <c r="AF118" s="168"/>
      <c r="AG118" s="168"/>
      <c r="AH118" s="168"/>
      <c r="AI118" s="168"/>
      <c r="AJ118" s="168"/>
      <c r="AK118" s="168"/>
      <c r="AL118" s="168"/>
      <c r="AM118" s="168"/>
      <c r="AN118" s="168"/>
      <c r="AO118" s="168"/>
      <c r="AP118" s="168"/>
      <c r="AQ118" s="168"/>
      <c r="AR118" s="168"/>
      <c r="AS118" s="168"/>
      <c r="AT118" s="168"/>
      <c r="AU118" s="168"/>
      <c r="AV118" s="168"/>
      <c r="AW118" s="168"/>
      <c r="AX118" s="168"/>
      <c r="AY118" s="168"/>
      <c r="AZ118" s="168"/>
      <c r="BB118" s="137"/>
      <c r="BZ118" s="168"/>
      <c r="CA118" s="168"/>
      <c r="CB118" s="168"/>
      <c r="CC118" s="168"/>
      <c r="CD118" s="168"/>
      <c r="CE118" s="168"/>
      <c r="CF118" s="168"/>
      <c r="CG118" s="168"/>
      <c r="CH118" s="168"/>
      <c r="CI118" s="168"/>
      <c r="CJ118" s="168"/>
      <c r="CK118" s="168"/>
      <c r="CL118" s="168"/>
      <c r="CM118" s="168"/>
      <c r="CN118" s="168"/>
      <c r="CO118" s="168"/>
      <c r="CP118" s="168"/>
      <c r="CQ118" s="168"/>
      <c r="CR118" s="168"/>
      <c r="CS118" s="168"/>
      <c r="CT118" s="168"/>
      <c r="CU118" s="168"/>
      <c r="CV118" s="168"/>
      <c r="CW118" s="168"/>
      <c r="CX118" s="168"/>
      <c r="CY118" s="168"/>
      <c r="CZ118" s="168"/>
    </row>
    <row r="119" s="114" customFormat="true" ht="15" customHeight="true" x14ac:dyDescent="0.2">
      <c r="A119" s="796"/>
      <c r="B119" s="797"/>
      <c r="C119" s="116"/>
      <c r="D119" s="116"/>
      <c r="E119" s="116"/>
      <c r="F119" s="116"/>
      <c r="G119" s="116"/>
      <c r="H119" s="116"/>
      <c r="I119" s="116"/>
      <c r="J119" s="116"/>
      <c r="K119" s="116"/>
      <c r="L119" s="116"/>
      <c r="M119" s="116"/>
      <c r="N119" s="116"/>
      <c r="O119" s="116"/>
      <c r="P119" s="116"/>
      <c r="Q119" s="116"/>
      <c r="R119" s="116"/>
      <c r="S119" s="116"/>
      <c r="T119" s="116"/>
      <c r="U119" s="116"/>
      <c r="AB119" s="168"/>
      <c r="AC119" s="168"/>
      <c r="AD119" s="168"/>
      <c r="AE119" s="168"/>
      <c r="AF119" s="168"/>
      <c r="AG119" s="168"/>
      <c r="AH119" s="168"/>
      <c r="AI119" s="168"/>
      <c r="AJ119" s="168"/>
      <c r="AK119" s="168"/>
      <c r="AL119" s="168"/>
      <c r="AM119" s="168"/>
      <c r="AN119" s="168"/>
      <c r="AO119" s="168"/>
      <c r="AP119" s="168"/>
      <c r="AQ119" s="168"/>
      <c r="AR119" s="168"/>
      <c r="AS119" s="168"/>
      <c r="AT119" s="168"/>
      <c r="AU119" s="168"/>
      <c r="AV119" s="168"/>
      <c r="AW119" s="168"/>
      <c r="AX119" s="168"/>
      <c r="AY119" s="168"/>
      <c r="AZ119" s="168"/>
      <c r="BB119" s="137"/>
      <c r="BZ119" s="168"/>
      <c r="CA119" s="168"/>
      <c r="CB119" s="168"/>
      <c r="CC119" s="168"/>
      <c r="CD119" s="168"/>
      <c r="CE119" s="168"/>
      <c r="CF119" s="168"/>
      <c r="CG119" s="168"/>
      <c r="CH119" s="168"/>
      <c r="CI119" s="168"/>
      <c r="CJ119" s="168"/>
      <c r="CK119" s="168"/>
      <c r="CL119" s="168"/>
      <c r="CM119" s="168"/>
      <c r="CN119" s="168"/>
      <c r="CO119" s="168"/>
      <c r="CP119" s="168"/>
      <c r="CQ119" s="168"/>
      <c r="CR119" s="168"/>
      <c r="CS119" s="168"/>
      <c r="CT119" s="168"/>
      <c r="CU119" s="168"/>
      <c r="CV119" s="168"/>
      <c r="CW119" s="168"/>
      <c r="CX119" s="168"/>
      <c r="CY119" s="168"/>
      <c r="CZ119" s="168"/>
    </row>
    <row r="120" s="138" customFormat="true" ht="15" customHeight="true" x14ac:dyDescent="0.2">
      <c r="A120" s="119" t="s">
        <v>99</v>
      </c>
      <c r="B120" s="164"/>
      <c r="C120" s="1137" t="s">
        <v>115</v>
      </c>
      <c r="D120" s="1138"/>
      <c r="E120" s="1138"/>
      <c r="F120" s="1138"/>
      <c r="G120" s="1139"/>
      <c r="H120" s="1140" t="s">
        <v>38</v>
      </c>
      <c r="I120" s="1141"/>
      <c r="J120" s="1141"/>
      <c r="K120" s="1141"/>
      <c r="L120" s="1142"/>
      <c r="M120" s="1143" t="s">
        <v>37</v>
      </c>
      <c r="N120" s="1144"/>
      <c r="O120" s="1144"/>
      <c r="P120" s="1144"/>
      <c r="Q120" s="1145"/>
      <c r="R120" s="961" t="s">
        <v>141</v>
      </c>
      <c r="S120" s="265"/>
      <c r="T120" s="265"/>
      <c r="U120" s="265"/>
      <c r="V120" s="265"/>
      <c r="W120" s="265"/>
      <c r="X120" s="265"/>
      <c r="Y120" s="265"/>
      <c r="Z120" s="265"/>
      <c r="AA120" s="265"/>
      <c r="AB120" s="276"/>
      <c r="AC120" s="276"/>
      <c r="AD120" s="276"/>
      <c r="AE120" s="276"/>
      <c r="AF120" s="276"/>
      <c r="AG120" s="276"/>
      <c r="AH120" s="276"/>
      <c r="AI120" s="276"/>
      <c r="AJ120" s="276"/>
      <c r="AK120" s="276"/>
      <c r="AL120" s="276"/>
      <c r="AM120" s="276"/>
      <c r="AN120" s="276"/>
      <c r="AO120" s="276"/>
      <c r="AP120" s="276"/>
      <c r="AQ120" s="276"/>
      <c r="AR120" s="276"/>
      <c r="AS120" s="276"/>
      <c r="AT120" s="276"/>
      <c r="AU120" s="276"/>
      <c r="AV120" s="276"/>
      <c r="AW120" s="276"/>
      <c r="AX120" s="276"/>
      <c r="AY120" s="276"/>
      <c r="AZ120" s="3"/>
      <c r="BA120" s="174" t="s">
        <v>131</v>
      </c>
      <c r="BB120" s="119" t="s">
        <v>99</v>
      </c>
      <c r="BC120" s="1143" t="s">
        <v>115</v>
      </c>
      <c r="BD120" s="1144"/>
      <c r="BE120" s="1144"/>
      <c r="BF120" s="1144"/>
      <c r="BG120" s="1167"/>
      <c r="BH120" s="1143" t="s">
        <v>38</v>
      </c>
      <c r="BI120" s="1144"/>
      <c r="BJ120" s="1144"/>
      <c r="BK120" s="1144"/>
      <c r="BL120" s="1167"/>
      <c r="BM120" s="1143" t="s">
        <v>37</v>
      </c>
      <c r="BN120" s="1144"/>
      <c r="BO120" s="1144"/>
      <c r="BP120" s="1144"/>
      <c r="BQ120" s="1145"/>
      <c r="BR120" s="956" t="s">
        <v>141</v>
      </c>
      <c r="BS120" s="265"/>
      <c r="BT120" s="265"/>
      <c r="BU120" s="265"/>
      <c r="BV120" s="265"/>
      <c r="BW120" s="265"/>
      <c r="BX120" s="265"/>
      <c r="BY120" s="265"/>
      <c r="BZ120" s="279"/>
      <c r="CA120" s="279"/>
      <c r="CB120" s="172"/>
      <c r="CC120" s="172"/>
      <c r="CD120" s="172"/>
      <c r="CE120" s="172"/>
      <c r="CF120" s="172"/>
      <c r="CG120" s="172"/>
      <c r="CH120" s="172"/>
      <c r="CI120" s="172"/>
      <c r="CJ120" s="172"/>
      <c r="CK120" s="172"/>
      <c r="CL120" s="172"/>
      <c r="CM120" s="172"/>
      <c r="CN120" s="172"/>
      <c r="CO120" s="172"/>
      <c r="CP120" s="172"/>
      <c r="CQ120" s="172"/>
      <c r="CR120" s="172"/>
      <c r="CS120" s="172"/>
      <c r="CT120" s="172"/>
      <c r="CU120" s="172"/>
      <c r="CV120" s="172"/>
      <c r="CW120" s="172"/>
      <c r="CX120" s="172"/>
      <c r="CY120" s="172"/>
      <c r="CZ120" s="172"/>
    </row>
    <row r="121" s="138" customFormat="true" ht="24" x14ac:dyDescent="0.2">
      <c r="A121" s="159" t="s">
        <v>87</v>
      </c>
      <c r="B121" s="205"/>
      <c r="C121" s="251" t="s">
        <v>0</v>
      </c>
      <c r="D121" s="252" t="s">
        <v>1</v>
      </c>
      <c r="E121" s="252" t="s">
        <v>2</v>
      </c>
      <c r="F121" s="252" t="s">
        <v>3</v>
      </c>
      <c r="G121" s="253" t="s">
        <v>4</v>
      </c>
      <c r="H121" s="212" t="s">
        <v>0</v>
      </c>
      <c r="I121" s="211" t="s">
        <v>1</v>
      </c>
      <c r="J121" s="211" t="s">
        <v>2</v>
      </c>
      <c r="K121" s="211" t="s">
        <v>3</v>
      </c>
      <c r="L121" s="214" t="s">
        <v>4</v>
      </c>
      <c r="M121" s="213" t="s">
        <v>0</v>
      </c>
      <c r="N121" s="211" t="s">
        <v>1</v>
      </c>
      <c r="O121" s="211" t="s">
        <v>2</v>
      </c>
      <c r="P121" s="211" t="s">
        <v>3</v>
      </c>
      <c r="Q121" s="284" t="s">
        <v>4</v>
      </c>
      <c r="R121" s="212" t="s">
        <v>360</v>
      </c>
      <c r="S121" s="211" t="s">
        <v>361</v>
      </c>
      <c r="T121" s="211" t="s">
        <v>362</v>
      </c>
      <c r="U121" s="211" t="s">
        <v>363</v>
      </c>
      <c r="V121" s="211" t="s">
        <v>364</v>
      </c>
      <c r="W121" s="211" t="s">
        <v>365</v>
      </c>
      <c r="X121" s="211" t="s">
        <v>366</v>
      </c>
      <c r="Y121" s="211" t="s">
        <v>367</v>
      </c>
      <c r="Z121" s="211" t="s">
        <v>368</v>
      </c>
      <c r="AA121" s="214" t="s">
        <v>369</v>
      </c>
      <c r="AB121" s="276"/>
      <c r="AC121" s="276"/>
      <c r="AD121" s="276"/>
      <c r="AE121" s="276"/>
      <c r="AF121" s="276"/>
      <c r="AG121" s="276"/>
      <c r="AH121" s="276"/>
      <c r="AI121" s="276"/>
      <c r="AJ121" s="276"/>
      <c r="AK121" s="276"/>
      <c r="AL121" s="276"/>
      <c r="AM121" s="276"/>
      <c r="AN121" s="276"/>
      <c r="AO121" s="276"/>
      <c r="AP121" s="276"/>
      <c r="AQ121" s="276"/>
      <c r="AR121" s="276"/>
      <c r="AS121" s="276"/>
      <c r="AT121" s="276"/>
      <c r="AU121" s="276"/>
      <c r="AV121" s="276"/>
      <c r="AW121" s="276"/>
      <c r="AX121" s="276"/>
      <c r="AY121" s="276"/>
      <c r="AZ121" s="3"/>
      <c r="BA121" s="159" t="s">
        <v>117</v>
      </c>
      <c r="BB121" s="158"/>
      <c r="BC121" s="297" t="s">
        <v>0</v>
      </c>
      <c r="BD121" s="435" t="s">
        <v>1</v>
      </c>
      <c r="BE121" s="435" t="s">
        <v>2</v>
      </c>
      <c r="BF121" s="435" t="s">
        <v>3</v>
      </c>
      <c r="BG121" s="298" t="s">
        <v>4</v>
      </c>
      <c r="BH121" s="297" t="s">
        <v>0</v>
      </c>
      <c r="BI121" s="435" t="s">
        <v>1</v>
      </c>
      <c r="BJ121" s="435" t="s">
        <v>2</v>
      </c>
      <c r="BK121" s="435" t="s">
        <v>3</v>
      </c>
      <c r="BL121" s="298" t="s">
        <v>4</v>
      </c>
      <c r="BM121" s="297" t="s">
        <v>0</v>
      </c>
      <c r="BN121" s="435" t="s">
        <v>1</v>
      </c>
      <c r="BO121" s="435" t="s">
        <v>2</v>
      </c>
      <c r="BP121" s="435" t="s">
        <v>3</v>
      </c>
      <c r="BQ121" s="298" t="s">
        <v>4</v>
      </c>
      <c r="BR121" s="297" t="s">
        <v>360</v>
      </c>
      <c r="BS121" s="435" t="s">
        <v>361</v>
      </c>
      <c r="BT121" s="435" t="s">
        <v>362</v>
      </c>
      <c r="BU121" s="435" t="s">
        <v>363</v>
      </c>
      <c r="BV121" s="435" t="s">
        <v>364</v>
      </c>
      <c r="BW121" s="435" t="s">
        <v>365</v>
      </c>
      <c r="BX121" s="435" t="s">
        <v>366</v>
      </c>
      <c r="BY121" s="436" t="s">
        <v>367</v>
      </c>
      <c r="BZ121" s="436" t="s">
        <v>368</v>
      </c>
      <c r="CA121" s="436" t="s">
        <v>369</v>
      </c>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row>
    <row r="122" s="138" customFormat="true" ht="15" customHeight="true" x14ac:dyDescent="0.2">
      <c r="A122" s="1146" t="s">
        <v>18</v>
      </c>
      <c r="B122" s="208" t="s">
        <v>14</v>
      </c>
      <c r="C122" s="836">
        <v>16.338374587028508</v>
      </c>
      <c r="D122" s="837">
        <v>34.762405745999075</v>
      </c>
      <c r="E122" s="837">
        <v>63.068935853109906</v>
      </c>
      <c r="F122" s="837">
        <v>89.138301939564329</v>
      </c>
      <c r="G122" s="838">
        <v>99.095386624599996</v>
      </c>
      <c r="H122" s="839">
        <v>91.18704247556775</v>
      </c>
      <c r="I122" s="837">
        <v>99.752192694861648</v>
      </c>
      <c r="J122" s="837">
        <v>98.651185743652363</v>
      </c>
      <c r="K122" s="837">
        <v>99.438050585441957</v>
      </c>
      <c r="L122" s="840">
        <v>99.661333684031234</v>
      </c>
      <c r="M122" s="836">
        <v>15.116912422498178</v>
      </c>
      <c r="N122" s="837">
        <v>21.756739514869174</v>
      </c>
      <c r="O122" s="837">
        <v>42.092749895042701</v>
      </c>
      <c r="P122" s="837">
        <v>61.230968462393797</v>
      </c>
      <c r="Q122" s="838">
        <v>75.41596539374919</v>
      </c>
      <c r="R122" s="839">
        <v>99.069232889474975</v>
      </c>
      <c r="S122" s="837">
        <v>98.237173387950492</v>
      </c>
      <c r="T122" s="837">
        <v>59.055817525185638</v>
      </c>
      <c r="U122" s="837">
        <v>50.060087103494389</v>
      </c>
      <c r="V122" s="837">
        <v>59.183674331882742</v>
      </c>
      <c r="W122" s="837">
        <v>53.522459421045966</v>
      </c>
      <c r="X122" s="837">
        <v>41.206441103740758</v>
      </c>
      <c r="Y122" s="837">
        <v>30.803501022121893</v>
      </c>
      <c r="Z122" s="837">
        <v>47.321658290647463</v>
      </c>
      <c r="AA122" s="840">
        <v>51.547176042617117</v>
      </c>
      <c r="AB122" s="276"/>
      <c r="AC122" s="276"/>
      <c r="AD122" s="276"/>
      <c r="AE122" s="276"/>
      <c r="AF122" s="276"/>
      <c r="AG122" s="276"/>
      <c r="AH122" s="276"/>
      <c r="AI122" s="276"/>
      <c r="AJ122" s="276"/>
      <c r="AK122" s="276"/>
      <c r="AL122" s="276"/>
      <c r="AM122" s="276"/>
      <c r="AN122" s="276"/>
      <c r="AO122" s="276"/>
      <c r="AP122" s="276"/>
      <c r="AQ122" s="276"/>
      <c r="AR122" s="276"/>
      <c r="AS122" s="276"/>
      <c r="AT122" s="276"/>
      <c r="AU122" s="276"/>
      <c r="AV122" s="276"/>
      <c r="AW122" s="276"/>
      <c r="AX122" s="276"/>
      <c r="AY122" s="276"/>
      <c r="AZ122" s="3"/>
      <c r="BA122" s="1168" t="s">
        <v>18</v>
      </c>
      <c r="BB122" s="261" t="s">
        <v>14</v>
      </c>
      <c r="BC122" s="325">
        <v>1705.5777360200882</v>
      </c>
      <c r="BD122" s="321">
        <v>3627.8683265000582</v>
      </c>
      <c r="BE122" s="321">
        <v>6586.2454718500376</v>
      </c>
      <c r="BF122" s="321">
        <v>9303.5670861452818</v>
      </c>
      <c r="BG122" s="334">
        <v>10343.846586823463</v>
      </c>
      <c r="BH122" s="325">
        <v>3030.4176286458969</v>
      </c>
      <c r="BI122" s="321">
        <v>3300.2981878817081</v>
      </c>
      <c r="BJ122" s="321">
        <v>3278.5665427744389</v>
      </c>
      <c r="BK122" s="321">
        <v>3300.0353711843491</v>
      </c>
      <c r="BL122" s="334">
        <v>3306.445137411356</v>
      </c>
      <c r="BM122" s="325">
        <v>1076.348209053278</v>
      </c>
      <c r="BN122" s="321">
        <v>1550.5462182164192</v>
      </c>
      <c r="BO122" s="321">
        <v>2995.6192383915186</v>
      </c>
      <c r="BP122" s="321">
        <v>4356.7644338458776</v>
      </c>
      <c r="BQ122" s="334">
        <v>5372.0642399340868</v>
      </c>
      <c r="BR122" s="325">
        <v>2727.3086626827717</v>
      </c>
      <c r="BS122" s="321">
        <v>7871.4743649959564</v>
      </c>
      <c r="BT122" s="321">
        <v>4188.8322767615318</v>
      </c>
      <c r="BU122" s="321">
        <v>2752.4225255846977</v>
      </c>
      <c r="BV122" s="321">
        <v>3100.3604963421822</v>
      </c>
      <c r="BW122" s="321">
        <v>2894.2450324892998</v>
      </c>
      <c r="BX122" s="321">
        <v>2266.8590800464153</v>
      </c>
      <c r="BY122" s="329">
        <v>958.7167441546917</v>
      </c>
      <c r="BZ122" s="329">
        <v>1454.3133387714624</v>
      </c>
      <c r="CA122" s="329">
        <v>3352.5726855099201</v>
      </c>
      <c r="CB122" s="970"/>
      <c r="CC122" s="970"/>
      <c r="CD122" s="970"/>
      <c r="CE122" s="970"/>
      <c r="CF122" s="970"/>
      <c r="CG122" s="970"/>
      <c r="CH122" s="970"/>
      <c r="CI122" s="970"/>
      <c r="CJ122" s="970"/>
      <c r="CK122" s="970"/>
      <c r="CL122" s="970"/>
      <c r="CM122" s="970"/>
      <c r="CN122" s="970"/>
      <c r="CO122" s="970"/>
      <c r="CP122" s="970"/>
      <c r="CQ122" s="970"/>
      <c r="CR122" s="970"/>
      <c r="CS122" s="970"/>
      <c r="CT122" s="970"/>
      <c r="CU122" s="970"/>
      <c r="CV122" s="970"/>
      <c r="CW122" s="970"/>
      <c r="CX122" s="970"/>
      <c r="CY122" s="970"/>
      <c r="CZ122" s="968"/>
    </row>
    <row r="123" s="138" customFormat="true" ht="15" customHeight="true" x14ac:dyDescent="0.2">
      <c r="A123" s="1147"/>
      <c r="B123" s="209" t="s">
        <v>51</v>
      </c>
      <c r="C123" s="841">
        <v>83.661625412971503</v>
      </c>
      <c r="D123" s="842">
        <v>65.237594254000925</v>
      </c>
      <c r="E123" s="842">
        <v>36.931064146890094</v>
      </c>
      <c r="F123" s="842">
        <v>10.861698060435669</v>
      </c>
      <c r="G123" s="843">
        <v>0.9046133753999992</v>
      </c>
      <c r="H123" s="844">
        <v>8.8129575244322549</v>
      </c>
      <c r="I123" s="842">
        <v>0.24780730513835092</v>
      </c>
      <c r="J123" s="842">
        <v>1.3488142563476457</v>
      </c>
      <c r="K123" s="842">
        <v>0.56194941455804015</v>
      </c>
      <c r="L123" s="845">
        <v>0.33866631596877728</v>
      </c>
      <c r="M123" s="841">
        <v>84.883087577501826</v>
      </c>
      <c r="N123" s="842">
        <v>78.243260485130833</v>
      </c>
      <c r="O123" s="842">
        <v>57.907250104957299</v>
      </c>
      <c r="P123" s="842">
        <v>38.769031537606203</v>
      </c>
      <c r="Q123" s="843">
        <v>24.584034606250814</v>
      </c>
      <c r="R123" s="844">
        <v>0.93076711052502303</v>
      </c>
      <c r="S123" s="842">
        <v>1.7628266120495013</v>
      </c>
      <c r="T123" s="842">
        <v>40.944182474814369</v>
      </c>
      <c r="U123" s="842">
        <v>49.939912896505611</v>
      </c>
      <c r="V123" s="842">
        <v>40.816325668117258</v>
      </c>
      <c r="W123" s="842">
        <v>46.477540578954034</v>
      </c>
      <c r="X123" s="842">
        <v>58.793558896259249</v>
      </c>
      <c r="Y123" s="842">
        <v>69.196498977878107</v>
      </c>
      <c r="Z123" s="842">
        <v>52.678341709352537</v>
      </c>
      <c r="AA123" s="845">
        <v>48.452823957382883</v>
      </c>
      <c r="AB123" s="276"/>
      <c r="AC123" s="276"/>
      <c r="AD123" s="276"/>
      <c r="AE123" s="276"/>
      <c r="AF123" s="276"/>
      <c r="AG123" s="276"/>
      <c r="AH123" s="276"/>
      <c r="AI123" s="276"/>
      <c r="AJ123" s="276"/>
      <c r="AK123" s="276"/>
      <c r="AL123" s="276"/>
      <c r="AM123" s="276"/>
      <c r="AN123" s="276"/>
      <c r="AO123" s="276"/>
      <c r="AP123" s="276"/>
      <c r="AQ123" s="276"/>
      <c r="AR123" s="276"/>
      <c r="AS123" s="276"/>
      <c r="AT123" s="276"/>
      <c r="AU123" s="276"/>
      <c r="AV123" s="276"/>
      <c r="AW123" s="276"/>
      <c r="AX123" s="276"/>
      <c r="AY123" s="276"/>
      <c r="AZ123" s="3"/>
      <c r="BA123" s="1165"/>
      <c r="BB123" s="262" t="s">
        <v>51</v>
      </c>
      <c r="BC123" s="326">
        <v>8733.5129271000624</v>
      </c>
      <c r="BD123" s="322">
        <v>6808.3148105591536</v>
      </c>
      <c r="BE123" s="322">
        <v>3856.6855571269989</v>
      </c>
      <c r="BF123" s="322">
        <v>1133.660103186965</v>
      </c>
      <c r="BG123" s="335">
        <v>94.426010072231293</v>
      </c>
      <c r="BH123" s="326">
        <v>292.88088655471802</v>
      </c>
      <c r="BI123" s="322">
        <v>8.1986969709396362</v>
      </c>
      <c r="BJ123" s="322">
        <v>44.826397776603699</v>
      </c>
      <c r="BK123" s="322">
        <v>18.649329245090485</v>
      </c>
      <c r="BL123" s="335">
        <v>11.235868036746979</v>
      </c>
      <c r="BM123" s="326">
        <v>6043.8108483701944</v>
      </c>
      <c r="BN123" s="322">
        <v>5576.1936002969742</v>
      </c>
      <c r="BO123" s="322">
        <v>4121.0914679914713</v>
      </c>
      <c r="BP123" s="322">
        <v>2758.5312135219574</v>
      </c>
      <c r="BQ123" s="335">
        <v>1751.181099280715</v>
      </c>
      <c r="BR123" s="326">
        <v>25.623386085033417</v>
      </c>
      <c r="BS123" s="322">
        <v>141.25044530630112</v>
      </c>
      <c r="BT123" s="322">
        <v>2904.1730397343636</v>
      </c>
      <c r="BU123" s="322">
        <v>2745.8150621652603</v>
      </c>
      <c r="BV123" s="322">
        <v>2138.1795763075352</v>
      </c>
      <c r="BW123" s="322">
        <v>2513.2886716723442</v>
      </c>
      <c r="BX123" s="322">
        <v>3234.3660180866718</v>
      </c>
      <c r="BY123" s="330">
        <v>2153.6461767554283</v>
      </c>
      <c r="BZ123" s="330">
        <v>1618.937665745616</v>
      </c>
      <c r="CA123" s="330">
        <v>3151.3193661868572</v>
      </c>
      <c r="CB123" s="970"/>
      <c r="CC123" s="970"/>
      <c r="CD123" s="970"/>
      <c r="CE123" s="970"/>
      <c r="CF123" s="970"/>
      <c r="CG123" s="970"/>
      <c r="CH123" s="970"/>
      <c r="CI123" s="970"/>
      <c r="CJ123" s="970"/>
      <c r="CK123" s="970"/>
      <c r="CL123" s="970"/>
      <c r="CM123" s="970"/>
      <c r="CN123" s="970"/>
      <c r="CO123" s="970"/>
      <c r="CP123" s="970"/>
      <c r="CQ123" s="970"/>
      <c r="CR123" s="970"/>
      <c r="CS123" s="970"/>
      <c r="CT123" s="970"/>
      <c r="CU123" s="970"/>
      <c r="CV123" s="970"/>
      <c r="CW123" s="970"/>
      <c r="CX123" s="970"/>
      <c r="CY123" s="970"/>
      <c r="CZ123" s="968"/>
    </row>
    <row r="124" s="138" customFormat="true" ht="15" customHeight="true" x14ac:dyDescent="0.2">
      <c r="A124" s="1147" t="s">
        <v>50</v>
      </c>
      <c r="B124" s="209" t="s">
        <v>15</v>
      </c>
      <c r="C124" s="841">
        <f>C122*C129/100</f>
        <v>8.0588493145265989</v>
      </c>
      <c r="D124" s="842">
        <f>D122*D129/100</f>
        <v>19.445178930617914</v>
      </c>
      <c r="E124" s="842">
        <f t="shared" ref="E124:AA124" si="3">E122*E129/100</f>
        <v>39.332819827900408</v>
      </c>
      <c r="F124" s="842">
        <f t="shared" si="3"/>
        <v>40.215441764020547</v>
      </c>
      <c r="G124" s="843">
        <f t="shared" si="3"/>
        <v>60.939866764664302</v>
      </c>
      <c r="H124" s="844">
        <f t="shared" si="3"/>
        <v>27.846587389456896</v>
      </c>
      <c r="I124" s="842">
        <f t="shared" si="3"/>
        <v>32.95246839309528</v>
      </c>
      <c r="J124" s="842">
        <f t="shared" si="3"/>
        <v>43.508866126484712</v>
      </c>
      <c r="K124" s="842">
        <f t="shared" si="3"/>
        <v>59.036073133991337</v>
      </c>
      <c r="L124" s="845">
        <f t="shared" si="3"/>
        <v>75.538071444842842</v>
      </c>
      <c r="M124" s="841">
        <f t="shared" si="3"/>
        <v>6.587322968948973</v>
      </c>
      <c r="N124" s="842">
        <f t="shared" si="3"/>
        <v>11.557374854598343</v>
      </c>
      <c r="O124" s="842">
        <f t="shared" si="3"/>
        <v>24.596948100261667</v>
      </c>
      <c r="P124" s="842">
        <f t="shared" si="3"/>
        <v>38.887853914052215</v>
      </c>
      <c r="Q124" s="843">
        <f t="shared" si="3"/>
        <v>53.338500491430302</v>
      </c>
      <c r="R124" s="844">
        <f t="shared" si="3"/>
        <v>64.781295446380682</v>
      </c>
      <c r="S124" s="842">
        <f t="shared" si="3"/>
        <v>38.926262186857862</v>
      </c>
      <c r="T124" s="842">
        <f t="shared" si="3"/>
        <v>34.826732240599767</v>
      </c>
      <c r="U124" s="842">
        <f t="shared" si="3"/>
        <v>26.968385230625437</v>
      </c>
      <c r="V124" s="842">
        <f t="shared" si="3"/>
        <v>30.477689879545927</v>
      </c>
      <c r="W124" s="842">
        <f t="shared" si="3"/>
        <v>28.098317999644806</v>
      </c>
      <c r="X124" s="842">
        <f t="shared" si="3"/>
        <v>25.789424767298584</v>
      </c>
      <c r="Y124" s="842">
        <f t="shared" si="3"/>
        <v>20.801273812216504</v>
      </c>
      <c r="Z124" s="842">
        <f t="shared" si="3"/>
        <v>39.485784404240945</v>
      </c>
      <c r="AA124" s="845">
        <f t="shared" si="3"/>
        <v>35.057702916465935</v>
      </c>
      <c r="AB124" s="276"/>
      <c r="AC124" s="276"/>
      <c r="AD124" s="276"/>
      <c r="AE124" s="276"/>
      <c r="AF124" s="276"/>
      <c r="AG124" s="276"/>
      <c r="AH124" s="276"/>
      <c r="AI124" s="276"/>
      <c r="AJ124" s="276"/>
      <c r="AK124" s="276"/>
      <c r="AL124" s="276"/>
      <c r="AM124" s="276"/>
      <c r="AN124" s="276"/>
      <c r="AO124" s="276"/>
      <c r="AP124" s="276"/>
      <c r="AQ124" s="276"/>
      <c r="AR124" s="276"/>
      <c r="AS124" s="276"/>
      <c r="AT124" s="276"/>
      <c r="AU124" s="276"/>
      <c r="AV124" s="276"/>
      <c r="AW124" s="276"/>
      <c r="AX124" s="276"/>
      <c r="AY124" s="276"/>
      <c r="AZ124" s="3"/>
      <c r="BA124" s="1165" t="s">
        <v>50</v>
      </c>
      <c r="BB124" s="262" t="s">
        <v>15</v>
      </c>
      <c r="BC124" s="326">
        <v>838.3818564414978</v>
      </c>
      <c r="BD124" s="322">
        <v>2025.7706384807825</v>
      </c>
      <c r="BE124" s="322">
        <v>4103.6059200316668</v>
      </c>
      <c r="BF124" s="322">
        <v>4196.2872445136309</v>
      </c>
      <c r="BG124" s="335">
        <v>6331.5463711321354</v>
      </c>
      <c r="BH124" s="326">
        <v>925.23118054866791</v>
      </c>
      <c r="BI124" s="322">
        <v>1090.2313902676105</v>
      </c>
      <c r="BJ124" s="322">
        <v>1439.0425375699997</v>
      </c>
      <c r="BK124" s="322">
        <v>1951.5218228697777</v>
      </c>
      <c r="BL124" s="335">
        <v>2491.4603588879108</v>
      </c>
      <c r="BM124" s="326">
        <v>466.4758263528347</v>
      </c>
      <c r="BN124" s="322">
        <v>823.6640357375145</v>
      </c>
      <c r="BO124" s="322">
        <v>1746.7706585675478</v>
      </c>
      <c r="BP124" s="322">
        <v>2763.0209514051676</v>
      </c>
      <c r="BQ124" s="335">
        <v>3798.1732683926821</v>
      </c>
      <c r="BR124" s="326">
        <v>1779.5421303212643</v>
      </c>
      <c r="BS124" s="322">
        <v>3106.3071208000183</v>
      </c>
      <c r="BT124" s="322">
        <v>2470.2619693875313</v>
      </c>
      <c r="BU124" s="322">
        <v>1482.7858935594559</v>
      </c>
      <c r="BV124" s="322">
        <v>1595.3420859873295</v>
      </c>
      <c r="BW124" s="322">
        <v>1514.1964728832245</v>
      </c>
      <c r="BX124" s="322">
        <v>1414.7468752861023</v>
      </c>
      <c r="BY124" s="330">
        <v>641.12260586023331</v>
      </c>
      <c r="BZ124" s="330">
        <v>1211.171723023057</v>
      </c>
      <c r="CA124" s="330">
        <v>2280.115153491497</v>
      </c>
      <c r="CB124" s="970"/>
      <c r="CC124" s="970"/>
      <c r="CD124" s="970"/>
      <c r="CE124" s="970"/>
      <c r="CF124" s="970"/>
      <c r="CG124" s="970"/>
      <c r="CH124" s="970"/>
      <c r="CI124" s="970"/>
      <c r="CJ124" s="970"/>
      <c r="CK124" s="970"/>
      <c r="CL124" s="970"/>
      <c r="CM124" s="970"/>
      <c r="CN124" s="970"/>
      <c r="CO124" s="970"/>
      <c r="CP124" s="970"/>
      <c r="CQ124" s="970"/>
      <c r="CR124" s="970"/>
      <c r="CS124" s="970"/>
      <c r="CT124" s="970"/>
      <c r="CU124" s="970"/>
      <c r="CV124" s="970"/>
      <c r="CW124" s="970"/>
      <c r="CX124" s="970"/>
      <c r="CY124" s="970"/>
      <c r="CZ124" s="968"/>
    </row>
    <row r="125" s="138" customFormat="true" ht="15" customHeight="true" x14ac:dyDescent="0.2">
      <c r="A125" s="1147"/>
      <c r="B125" s="209" t="s">
        <v>16</v>
      </c>
      <c r="C125" s="841">
        <f>C122*C128/100</f>
        <v>8.2795252725019068</v>
      </c>
      <c r="D125" s="842">
        <f>D122*D128/100</f>
        <v>15.31722681538116</v>
      </c>
      <c r="E125" s="842">
        <f t="shared" ref="E125:AA125" si="4">E122*E128/100</f>
        <v>23.736116025209505</v>
      </c>
      <c r="F125" s="842">
        <f t="shared" si="4"/>
        <v>48.922860175543782</v>
      </c>
      <c r="G125" s="843">
        <f t="shared" si="4"/>
        <v>38.155519859935687</v>
      </c>
      <c r="H125" s="844">
        <f t="shared" si="4"/>
        <v>63.340455086110858</v>
      </c>
      <c r="I125" s="842">
        <f t="shared" si="4"/>
        <v>66.799724301766375</v>
      </c>
      <c r="J125" s="842">
        <f t="shared" si="4"/>
        <v>55.142319617167651</v>
      </c>
      <c r="K125" s="842">
        <f t="shared" si="4"/>
        <v>40.401977451450612</v>
      </c>
      <c r="L125" s="845">
        <f t="shared" si="4"/>
        <v>24.123262239188392</v>
      </c>
      <c r="M125" s="841">
        <f t="shared" si="4"/>
        <v>8.5295894535492067</v>
      </c>
      <c r="N125" s="842">
        <f t="shared" si="4"/>
        <v>10.199364660270831</v>
      </c>
      <c r="O125" s="842">
        <f t="shared" si="4"/>
        <v>17.495801794781038</v>
      </c>
      <c r="P125" s="842">
        <f t="shared" si="4"/>
        <v>22.343114548341582</v>
      </c>
      <c r="Q125" s="843">
        <f t="shared" si="4"/>
        <v>22.07746490231888</v>
      </c>
      <c r="R125" s="844">
        <f t="shared" si="4"/>
        <v>34.2879374430943</v>
      </c>
      <c r="S125" s="842">
        <f t="shared" si="4"/>
        <v>59.310911201092622</v>
      </c>
      <c r="T125" s="842">
        <f t="shared" si="4"/>
        <v>24.229085284585871</v>
      </c>
      <c r="U125" s="842">
        <f t="shared" si="4"/>
        <v>23.091701872868953</v>
      </c>
      <c r="V125" s="842">
        <f t="shared" si="4"/>
        <v>28.705984452336821</v>
      </c>
      <c r="W125" s="842">
        <f t="shared" si="4"/>
        <v>25.424141421401163</v>
      </c>
      <c r="X125" s="842">
        <f t="shared" si="4"/>
        <v>15.417016336442172</v>
      </c>
      <c r="Y125" s="842">
        <f t="shared" si="4"/>
        <v>10.002227209905389</v>
      </c>
      <c r="Z125" s="842">
        <f t="shared" si="4"/>
        <v>7.8358738864065183</v>
      </c>
      <c r="AA125" s="845">
        <f t="shared" si="4"/>
        <v>16.489473126151189</v>
      </c>
      <c r="AB125" s="276"/>
      <c r="AC125" s="276"/>
      <c r="AD125" s="276"/>
      <c r="AE125" s="276"/>
      <c r="AF125" s="276"/>
      <c r="AG125" s="276"/>
      <c r="AH125" s="276"/>
      <c r="AI125" s="276"/>
      <c r="AJ125" s="276"/>
      <c r="AK125" s="276"/>
      <c r="AL125" s="276"/>
      <c r="AM125" s="276"/>
      <c r="AN125" s="276"/>
      <c r="AO125" s="276"/>
      <c r="AP125" s="276"/>
      <c r="AQ125" s="276"/>
      <c r="AR125" s="276"/>
      <c r="AS125" s="276"/>
      <c r="AT125" s="276"/>
      <c r="AU125" s="276"/>
      <c r="AV125" s="276"/>
      <c r="AW125" s="276"/>
      <c r="AX125" s="276"/>
      <c r="AY125" s="276"/>
      <c r="AZ125" s="3"/>
      <c r="BA125" s="1165"/>
      <c r="BB125" s="262" t="s">
        <v>16</v>
      </c>
      <c r="BC125" s="326">
        <v>861.33931750059128</v>
      </c>
      <c r="BD125" s="322">
        <v>1595.7265529036522</v>
      </c>
      <c r="BE125" s="322">
        <v>2476.396725833416</v>
      </c>
      <c r="BF125" s="322">
        <v>5104.8643285930157</v>
      </c>
      <c r="BG125" s="335">
        <v>3964.2922791540623</v>
      </c>
      <c r="BH125" s="326">
        <v>2104.5510250926018</v>
      </c>
      <c r="BI125" s="322">
        <v>2210.0667976140976</v>
      </c>
      <c r="BJ125" s="322">
        <v>1823.8154797852039</v>
      </c>
      <c r="BK125" s="322">
        <v>1335.5451421141624</v>
      </c>
      <c r="BL125" s="335">
        <v>795.65377360582352</v>
      </c>
      <c r="BM125" s="326">
        <v>604.01582062244415</v>
      </c>
      <c r="BN125" s="322">
        <v>726.88218247890472</v>
      </c>
      <c r="BO125" s="322">
        <v>1242.4774447083473</v>
      </c>
      <c r="BP125" s="322">
        <v>1587.5006564557552</v>
      </c>
      <c r="BQ125" s="335">
        <v>1572.1108815073967</v>
      </c>
      <c r="BR125" s="326">
        <v>941.88961213827133</v>
      </c>
      <c r="BS125" s="322">
        <v>4732.9976076483727</v>
      </c>
      <c r="BT125" s="322">
        <v>1718.5703073740005</v>
      </c>
      <c r="BU125" s="322">
        <v>1269.6366320252419</v>
      </c>
      <c r="BV125" s="322">
        <v>1502.6028973162174</v>
      </c>
      <c r="BW125" s="322">
        <v>1370.0871798396111</v>
      </c>
      <c r="BX125" s="322">
        <v>845.74106964468956</v>
      </c>
      <c r="BY125" s="330">
        <v>308.28179231286049</v>
      </c>
      <c r="BZ125" s="330">
        <v>240.35457366704941</v>
      </c>
      <c r="CA125" s="330">
        <v>1072.4575320184231</v>
      </c>
      <c r="CB125" s="970"/>
      <c r="CC125" s="970"/>
      <c r="CD125" s="970"/>
      <c r="CE125" s="970"/>
      <c r="CF125" s="970"/>
      <c r="CG125" s="970"/>
      <c r="CH125" s="970"/>
      <c r="CI125" s="970"/>
      <c r="CJ125" s="970"/>
      <c r="CK125" s="970"/>
      <c r="CL125" s="970"/>
      <c r="CM125" s="970"/>
      <c r="CN125" s="970"/>
      <c r="CO125" s="970"/>
      <c r="CP125" s="970"/>
      <c r="CQ125" s="970"/>
      <c r="CR125" s="970"/>
      <c r="CS125" s="970"/>
      <c r="CT125" s="970"/>
      <c r="CU125" s="970"/>
      <c r="CV125" s="970"/>
      <c r="CW125" s="970"/>
      <c r="CX125" s="970"/>
      <c r="CY125" s="970"/>
      <c r="CZ125" s="968"/>
    </row>
    <row r="126" s="138" customFormat="true" ht="15" customHeight="true" x14ac:dyDescent="0.2">
      <c r="A126" s="1147"/>
      <c r="B126" s="209" t="s">
        <v>22</v>
      </c>
      <c r="C126" s="841">
        <f>100-C124-C125-C127</f>
        <v>9.9172692942589151</v>
      </c>
      <c r="D126" s="842">
        <f>100-D124-D125-D127</f>
        <v>11.090335960086335</v>
      </c>
      <c r="E126" s="842">
        <f t="shared" ref="E126:AA126" si="5">100-E124-E125-E127</f>
        <v>7.8058454770290773</v>
      </c>
      <c r="F126" s="842">
        <f t="shared" si="5"/>
        <v>3.5275423428543915</v>
      </c>
      <c r="G126" s="843">
        <f t="shared" si="5"/>
        <v>0.83874145475883466</v>
      </c>
      <c r="H126" s="844">
        <f t="shared" si="5"/>
        <v>3.9527897726353993</v>
      </c>
      <c r="I126" s="842">
        <f t="shared" si="5"/>
        <v>0.24780730513835181</v>
      </c>
      <c r="J126" s="842">
        <f t="shared" si="5"/>
        <v>1.3488142563476373</v>
      </c>
      <c r="K126" s="842">
        <f t="shared" si="5"/>
        <v>0.56194941455805036</v>
      </c>
      <c r="L126" s="845">
        <f t="shared" si="5"/>
        <v>0.33866631596876573</v>
      </c>
      <c r="M126" s="841">
        <f t="shared" si="5"/>
        <v>9.2561474365627845</v>
      </c>
      <c r="N126" s="842">
        <f t="shared" si="5"/>
        <v>11.185683248025697</v>
      </c>
      <c r="O126" s="842">
        <f t="shared" si="5"/>
        <v>10.319719211740335</v>
      </c>
      <c r="P126" s="842">
        <f t="shared" si="5"/>
        <v>7.7566756765343357</v>
      </c>
      <c r="Q126" s="843">
        <f t="shared" si="5"/>
        <v>7.1145781309355201</v>
      </c>
      <c r="R126" s="844">
        <f t="shared" si="5"/>
        <v>0.93076711052501793</v>
      </c>
      <c r="S126" s="842">
        <f t="shared" si="5"/>
        <v>1.4688548602755636</v>
      </c>
      <c r="T126" s="842">
        <f t="shared" si="5"/>
        <v>13.595181397386348</v>
      </c>
      <c r="U126" s="842">
        <f t="shared" si="5"/>
        <v>19.205310749502733</v>
      </c>
      <c r="V126" s="842">
        <f t="shared" si="5"/>
        <v>8.88123744527784</v>
      </c>
      <c r="W126" s="842">
        <f t="shared" si="5"/>
        <v>5.6479887136591742</v>
      </c>
      <c r="X126" s="842">
        <f t="shared" si="5"/>
        <v>3.0502394061859448</v>
      </c>
      <c r="Y126" s="842">
        <f t="shared" si="5"/>
        <v>0.27927822014163439</v>
      </c>
      <c r="Z126" s="842">
        <f t="shared" si="5"/>
        <v>1.0498229546180582</v>
      </c>
      <c r="AA126" s="845">
        <f t="shared" si="5"/>
        <v>4.8282157381956026</v>
      </c>
      <c r="AB126" s="276"/>
      <c r="AC126" s="276"/>
      <c r="AD126" s="276"/>
      <c r="AE126" s="276"/>
      <c r="AF126" s="276"/>
      <c r="AG126" s="276"/>
      <c r="AH126" s="276"/>
      <c r="AI126" s="276"/>
      <c r="AJ126" s="276"/>
      <c r="AK126" s="276"/>
      <c r="AL126" s="276"/>
      <c r="AM126" s="276"/>
      <c r="AN126" s="276"/>
      <c r="AO126" s="276"/>
      <c r="AP126" s="276"/>
      <c r="AQ126" s="276"/>
      <c r="AR126" s="276"/>
      <c r="AS126" s="276"/>
      <c r="AT126" s="276"/>
      <c r="AU126" s="276"/>
      <c r="AV126" s="276"/>
      <c r="AW126" s="276"/>
      <c r="AX126" s="276"/>
      <c r="AY126" s="276"/>
      <c r="AZ126" s="3"/>
      <c r="BA126" s="1165"/>
      <c r="BB126" s="262" t="s">
        <v>22</v>
      </c>
      <c r="BC126" s="326">
        <v>1039.5916169285774</v>
      </c>
      <c r="BD126" s="322">
        <v>1160.8575662970543</v>
      </c>
      <c r="BE126" s="322">
        <v>816.9772961139679</v>
      </c>
      <c r="BF126" s="322">
        <v>368.3547660112381</v>
      </c>
      <c r="BG126" s="335">
        <v>87.581743180751801</v>
      </c>
      <c r="BH126" s="326">
        <v>131.39388644695282</v>
      </c>
      <c r="BI126" s="322">
        <v>8.1986969709396362</v>
      </c>
      <c r="BJ126" s="322">
        <v>44.826397776603699</v>
      </c>
      <c r="BK126" s="322">
        <v>18.649329245090485</v>
      </c>
      <c r="BL126" s="335">
        <v>11.235868036746979</v>
      </c>
      <c r="BM126" s="326">
        <v>663.48155876994133</v>
      </c>
      <c r="BN126" s="322">
        <v>797.17454200983047</v>
      </c>
      <c r="BO126" s="322">
        <v>737.45642790198326</v>
      </c>
      <c r="BP126" s="322">
        <v>553.84645420312881</v>
      </c>
      <c r="BQ126" s="335">
        <v>507.09982717037201</v>
      </c>
      <c r="BR126" s="326">
        <v>25.623386085033417</v>
      </c>
      <c r="BS126" s="322">
        <v>117.78986746072769</v>
      </c>
      <c r="BT126" s="322">
        <v>964.30693930387497</v>
      </c>
      <c r="BU126" s="322">
        <v>1055.9536144733429</v>
      </c>
      <c r="BV126" s="322">
        <v>466.01857873797417</v>
      </c>
      <c r="BW126" s="322">
        <v>309.48408001661301</v>
      </c>
      <c r="BX126" s="322">
        <v>171.35201796889305</v>
      </c>
      <c r="BY126" s="330">
        <v>15.109961807727814</v>
      </c>
      <c r="BZ126" s="330">
        <v>33.702603042125702</v>
      </c>
      <c r="CA126" s="330">
        <v>314.02193963527679</v>
      </c>
      <c r="CB126" s="970"/>
      <c r="CC126" s="970"/>
      <c r="CD126" s="970"/>
      <c r="CE126" s="970"/>
      <c r="CF126" s="970"/>
      <c r="CG126" s="970"/>
      <c r="CH126" s="970"/>
      <c r="CI126" s="970"/>
      <c r="CJ126" s="970"/>
      <c r="CK126" s="970"/>
      <c r="CL126" s="970"/>
      <c r="CM126" s="970"/>
      <c r="CN126" s="970"/>
      <c r="CO126" s="970"/>
      <c r="CP126" s="970"/>
      <c r="CQ126" s="970"/>
      <c r="CR126" s="970"/>
      <c r="CS126" s="970"/>
      <c r="CT126" s="970"/>
      <c r="CU126" s="970"/>
      <c r="CV126" s="970"/>
      <c r="CW126" s="970"/>
      <c r="CX126" s="970"/>
      <c r="CY126" s="970"/>
      <c r="CZ126" s="968"/>
    </row>
    <row r="127" s="138" customFormat="true" ht="15" customHeight="true" x14ac:dyDescent="0.2">
      <c r="A127" s="1147"/>
      <c r="B127" s="209" t="s">
        <v>19</v>
      </c>
      <c r="C127" s="841">
        <v>73.744356118712574</v>
      </c>
      <c r="D127" s="842">
        <v>54.147258293914589</v>
      </c>
      <c r="E127" s="842">
        <v>29.12521866986101</v>
      </c>
      <c r="F127" s="842">
        <v>7.3341557175812797</v>
      </c>
      <c r="G127" s="843">
        <v>6.5871920641176307E-2</v>
      </c>
      <c r="H127" s="844">
        <v>4.8601677517968431</v>
      </c>
      <c r="I127" s="842">
        <v>0</v>
      </c>
      <c r="J127" s="842">
        <v>0</v>
      </c>
      <c r="K127" s="842">
        <v>0</v>
      </c>
      <c r="L127" s="845">
        <v>0</v>
      </c>
      <c r="M127" s="841">
        <v>75.626940140939041</v>
      </c>
      <c r="N127" s="842">
        <v>67.057577237105122</v>
      </c>
      <c r="O127" s="842">
        <v>47.587530893216957</v>
      </c>
      <c r="P127" s="842">
        <v>31.012355861071867</v>
      </c>
      <c r="Q127" s="843">
        <v>17.469456475315297</v>
      </c>
      <c r="R127" s="844">
        <v>0</v>
      </c>
      <c r="S127" s="842">
        <v>0.29397175177395196</v>
      </c>
      <c r="T127" s="842">
        <v>27.349001077428014</v>
      </c>
      <c r="U127" s="842">
        <v>30.734602147002871</v>
      </c>
      <c r="V127" s="842">
        <v>31.935088222839418</v>
      </c>
      <c r="W127" s="842">
        <v>40.82955186529486</v>
      </c>
      <c r="X127" s="842">
        <v>55.743319490073297</v>
      </c>
      <c r="Y127" s="842">
        <v>68.917220757736473</v>
      </c>
      <c r="Z127" s="842">
        <v>51.628518754734479</v>
      </c>
      <c r="AA127" s="845">
        <v>43.62460821918728</v>
      </c>
      <c r="AB127" s="276"/>
      <c r="AC127" s="276"/>
      <c r="AD127" s="276"/>
      <c r="AE127" s="276"/>
      <c r="AF127" s="276"/>
      <c r="AG127" s="276"/>
      <c r="AH127" s="276"/>
      <c r="AI127" s="276"/>
      <c r="AJ127" s="276"/>
      <c r="AK127" s="276"/>
      <c r="AL127" s="276"/>
      <c r="AM127" s="276"/>
      <c r="AN127" s="276"/>
      <c r="AO127" s="276"/>
      <c r="AP127" s="276"/>
      <c r="AQ127" s="276"/>
      <c r="AR127" s="276"/>
      <c r="AS127" s="276"/>
      <c r="AT127" s="276"/>
      <c r="AU127" s="276"/>
      <c r="AV127" s="276"/>
      <c r="AW127" s="276"/>
      <c r="AX127" s="276"/>
      <c r="AY127" s="276"/>
      <c r="AZ127" s="3"/>
      <c r="BA127" s="1165"/>
      <c r="BB127" s="262" t="s">
        <v>19</v>
      </c>
      <c r="BC127" s="326">
        <v>7693.9213101714849</v>
      </c>
      <c r="BD127" s="322">
        <v>5647.4572442620993</v>
      </c>
      <c r="BE127" s="322">
        <v>3039.708261013031</v>
      </c>
      <c r="BF127" s="322">
        <v>765.30533717572689</v>
      </c>
      <c r="BG127" s="335">
        <v>6.8442668914794922</v>
      </c>
      <c r="BH127" s="326">
        <v>161.4870001077652</v>
      </c>
      <c r="BI127" s="322">
        <v>0</v>
      </c>
      <c r="BJ127" s="322">
        <v>0</v>
      </c>
      <c r="BK127" s="322">
        <v>0</v>
      </c>
      <c r="BL127" s="335">
        <v>0</v>
      </c>
      <c r="BM127" s="326">
        <v>5380.3292896002531</v>
      </c>
      <c r="BN127" s="322">
        <v>4779.0190582871437</v>
      </c>
      <c r="BO127" s="322">
        <v>3383.635040089488</v>
      </c>
      <c r="BP127" s="322">
        <v>2204.6847593188286</v>
      </c>
      <c r="BQ127" s="335">
        <v>1244.081272110343</v>
      </c>
      <c r="BR127" s="326">
        <v>0</v>
      </c>
      <c r="BS127" s="322">
        <v>23.460577845573425</v>
      </c>
      <c r="BT127" s="322">
        <v>1939.8661004304886</v>
      </c>
      <c r="BU127" s="322">
        <v>1689.8614476919174</v>
      </c>
      <c r="BV127" s="322">
        <v>1672.160997569561</v>
      </c>
      <c r="BW127" s="322">
        <v>2203.8045916557312</v>
      </c>
      <c r="BX127" s="322">
        <v>3063.0140001177788</v>
      </c>
      <c r="BY127" s="330">
        <v>2138.5362149477005</v>
      </c>
      <c r="BZ127" s="330">
        <v>1585.2350627034903</v>
      </c>
      <c r="CA127" s="330">
        <v>2837.2974265515804</v>
      </c>
      <c r="CB127" s="970"/>
      <c r="CC127" s="970"/>
      <c r="CD127" s="970"/>
      <c r="CE127" s="970"/>
      <c r="CF127" s="970"/>
      <c r="CG127" s="970"/>
      <c r="CH127" s="970"/>
      <c r="CI127" s="970"/>
      <c r="CJ127" s="970"/>
      <c r="CK127" s="970"/>
      <c r="CL127" s="970"/>
      <c r="CM127" s="970"/>
      <c r="CN127" s="970"/>
      <c r="CO127" s="970"/>
      <c r="CP127" s="970"/>
      <c r="CQ127" s="970"/>
      <c r="CR127" s="970"/>
      <c r="CS127" s="970"/>
      <c r="CT127" s="970"/>
      <c r="CU127" s="970"/>
      <c r="CV127" s="970"/>
      <c r="CW127" s="970"/>
      <c r="CX127" s="970"/>
      <c r="CY127" s="970"/>
      <c r="CZ127" s="968"/>
    </row>
    <row r="128" s="138" customFormat="true" ht="15" customHeight="true" x14ac:dyDescent="0.2">
      <c r="A128" s="1147" t="s">
        <v>166</v>
      </c>
      <c r="B128" s="209" t="s">
        <v>49</v>
      </c>
      <c r="C128" s="841">
        <v>50.67533020742011</v>
      </c>
      <c r="D128" s="842">
        <v>44.062620197522065</v>
      </c>
      <c r="E128" s="842">
        <v>37.635193465911449</v>
      </c>
      <c r="F128" s="842">
        <v>54.884218244042195</v>
      </c>
      <c r="G128" s="843">
        <v>38.503830662146839</v>
      </c>
      <c r="H128" s="844">
        <v>69.462122431574656</v>
      </c>
      <c r="I128" s="842">
        <v>66.965670124269167</v>
      </c>
      <c r="J128" s="842">
        <v>55.89625629078234</v>
      </c>
      <c r="K128" s="842">
        <v>40.630299179824817</v>
      </c>
      <c r="L128" s="845">
        <v>24.205237224367661</v>
      </c>
      <c r="M128" s="841">
        <v>56.424150746913107</v>
      </c>
      <c r="N128" s="842">
        <v>46.879104533564394</v>
      </c>
      <c r="O128" s="842">
        <v>41.564881929563676</v>
      </c>
      <c r="P128" s="842">
        <v>36.489892466855309</v>
      </c>
      <c r="Q128" s="843">
        <v>29.274258821791545</v>
      </c>
      <c r="R128" s="844">
        <v>34.610076653512692</v>
      </c>
      <c r="S128" s="842">
        <v>60.375221675878898</v>
      </c>
      <c r="T128" s="842">
        <v>41.027431843192844</v>
      </c>
      <c r="U128" s="842">
        <v>46.127969823802125</v>
      </c>
      <c r="V128" s="842">
        <v>48.503214402274217</v>
      </c>
      <c r="W128" s="842">
        <v>47.501818295375173</v>
      </c>
      <c r="X128" s="842">
        <v>37.414093339506096</v>
      </c>
      <c r="Y128" s="842">
        <v>32.47107269632167</v>
      </c>
      <c r="Z128" s="842">
        <v>16.558747451915018</v>
      </c>
      <c r="AA128" s="845">
        <v>31.989091143457323</v>
      </c>
      <c r="AB128" s="276"/>
      <c r="AC128" s="276"/>
      <c r="AD128" s="276"/>
      <c r="AE128" s="276"/>
      <c r="AF128" s="276"/>
      <c r="AG128" s="276"/>
      <c r="AH128" s="276"/>
      <c r="AI128" s="276"/>
      <c r="AJ128" s="276"/>
      <c r="AK128" s="276"/>
      <c r="AL128" s="276"/>
      <c r="AM128" s="276"/>
      <c r="AN128" s="276"/>
      <c r="AO128" s="276"/>
      <c r="AP128" s="276"/>
      <c r="AQ128" s="276"/>
      <c r="AR128" s="276"/>
      <c r="AS128" s="276"/>
      <c r="AT128" s="276"/>
      <c r="AU128" s="276"/>
      <c r="AV128" s="276"/>
      <c r="AW128" s="276"/>
      <c r="AX128" s="276"/>
      <c r="AY128" s="276"/>
      <c r="AZ128" s="3"/>
      <c r="BA128" s="1165" t="s">
        <v>109</v>
      </c>
      <c r="BB128" s="262" t="s">
        <v>49</v>
      </c>
      <c r="BC128" s="908" t="s">
        <v>35</v>
      </c>
      <c r="BD128" s="912" t="s">
        <v>35</v>
      </c>
      <c r="BE128" s="912" t="s">
        <v>35</v>
      </c>
      <c r="BF128" s="912" t="s">
        <v>35</v>
      </c>
      <c r="BG128" s="917" t="s">
        <v>35</v>
      </c>
      <c r="BH128" s="908" t="s">
        <v>35</v>
      </c>
      <c r="BI128" s="912" t="s">
        <v>35</v>
      </c>
      <c r="BJ128" s="912" t="s">
        <v>35</v>
      </c>
      <c r="BK128" s="912" t="s">
        <v>35</v>
      </c>
      <c r="BL128" s="917" t="s">
        <v>35</v>
      </c>
      <c r="BM128" s="908" t="s">
        <v>35</v>
      </c>
      <c r="BN128" s="912" t="s">
        <v>35</v>
      </c>
      <c r="BO128" s="912" t="s">
        <v>35</v>
      </c>
      <c r="BP128" s="912" t="s">
        <v>35</v>
      </c>
      <c r="BQ128" s="917" t="s">
        <v>35</v>
      </c>
      <c r="BR128" s="908" t="s">
        <v>35</v>
      </c>
      <c r="BS128" s="912" t="s">
        <v>35</v>
      </c>
      <c r="BT128" s="912" t="s">
        <v>35</v>
      </c>
      <c r="BU128" s="912" t="s">
        <v>35</v>
      </c>
      <c r="BV128" s="912" t="s">
        <v>35</v>
      </c>
      <c r="BW128" s="912" t="s">
        <v>35</v>
      </c>
      <c r="BX128" s="912" t="s">
        <v>35</v>
      </c>
      <c r="BY128" s="923" t="s">
        <v>35</v>
      </c>
      <c r="BZ128" s="923" t="s">
        <v>35</v>
      </c>
      <c r="CA128" s="923" t="s">
        <v>35</v>
      </c>
      <c r="CB128" s="968"/>
      <c r="CC128" s="968"/>
      <c r="CD128" s="968"/>
      <c r="CE128" s="968"/>
      <c r="CF128" s="968"/>
      <c r="CG128" s="968"/>
      <c r="CH128" s="968"/>
      <c r="CI128" s="968"/>
      <c r="CJ128" s="968"/>
      <c r="CK128" s="968"/>
      <c r="CL128" s="968"/>
      <c r="CM128" s="968"/>
      <c r="CN128" s="968"/>
      <c r="CO128" s="968"/>
      <c r="CP128" s="968"/>
      <c r="CQ128" s="968"/>
      <c r="CR128" s="968"/>
      <c r="CS128" s="968"/>
      <c r="CT128" s="968"/>
      <c r="CU128" s="968"/>
      <c r="CV128" s="968"/>
      <c r="CW128" s="968"/>
      <c r="CX128" s="968"/>
      <c r="CY128" s="968"/>
      <c r="CZ128" s="968"/>
    </row>
    <row r="129" s="138" customFormat="true" ht="15" customHeight="true" x14ac:dyDescent="0.2">
      <c r="A129" s="1148"/>
      <c r="B129" s="210" t="s">
        <v>48</v>
      </c>
      <c r="C129" s="847">
        <v>49.324669792579883</v>
      </c>
      <c r="D129" s="848">
        <v>55.937379802477935</v>
      </c>
      <c r="E129" s="848">
        <v>62.364806534088558</v>
      </c>
      <c r="F129" s="848">
        <v>45.115781755957805</v>
      </c>
      <c r="G129" s="849">
        <v>61.496169337853161</v>
      </c>
      <c r="H129" s="850">
        <v>30.537877568425344</v>
      </c>
      <c r="I129" s="848">
        <v>33.03432987573084</v>
      </c>
      <c r="J129" s="848">
        <v>44.10374370921766</v>
      </c>
      <c r="K129" s="848">
        <v>59.369700820175176</v>
      </c>
      <c r="L129" s="851">
        <v>75.794762775632336</v>
      </c>
      <c r="M129" s="847">
        <v>43.575849253086901</v>
      </c>
      <c r="N129" s="848">
        <v>53.120895466435606</v>
      </c>
      <c r="O129" s="848">
        <v>58.435118070436332</v>
      </c>
      <c r="P129" s="848">
        <v>63.510107533144691</v>
      </c>
      <c r="Q129" s="849">
        <v>70.725741178208452</v>
      </c>
      <c r="R129" s="850">
        <v>65.389923346487308</v>
      </c>
      <c r="S129" s="848">
        <v>39.624778324121095</v>
      </c>
      <c r="T129" s="848">
        <v>58.972568156807156</v>
      </c>
      <c r="U129" s="848">
        <v>53.872030176197875</v>
      </c>
      <c r="V129" s="848">
        <v>51.49678559772579</v>
      </c>
      <c r="W129" s="848">
        <v>52.498181704624834</v>
      </c>
      <c r="X129" s="848">
        <v>62.585906660493904</v>
      </c>
      <c r="Y129" s="848">
        <v>67.52892730367833</v>
      </c>
      <c r="Z129" s="848">
        <v>83.441252548084989</v>
      </c>
      <c r="AA129" s="851">
        <v>68.010908856542684</v>
      </c>
      <c r="AB129" s="276"/>
      <c r="AC129" s="276"/>
      <c r="AD129" s="276"/>
      <c r="AE129" s="276"/>
      <c r="AF129" s="276"/>
      <c r="AG129" s="276"/>
      <c r="AH129" s="276"/>
      <c r="AI129" s="276"/>
      <c r="AJ129" s="276"/>
      <c r="AK129" s="276"/>
      <c r="AL129" s="276"/>
      <c r="AM129" s="276"/>
      <c r="AN129" s="276"/>
      <c r="AO129" s="276"/>
      <c r="AP129" s="276"/>
      <c r="AQ129" s="276"/>
      <c r="AR129" s="276"/>
      <c r="AS129" s="276"/>
      <c r="AT129" s="276"/>
      <c r="AU129" s="276"/>
      <c r="AV129" s="276"/>
      <c r="AW129" s="276"/>
      <c r="AX129" s="276"/>
      <c r="AY129" s="276"/>
      <c r="AZ129" s="3"/>
      <c r="BA129" s="1166"/>
      <c r="BB129" s="263" t="s">
        <v>48</v>
      </c>
      <c r="BC129" s="909" t="s">
        <v>35</v>
      </c>
      <c r="BD129" s="913" t="s">
        <v>35</v>
      </c>
      <c r="BE129" s="913" t="s">
        <v>35</v>
      </c>
      <c r="BF129" s="913" t="s">
        <v>35</v>
      </c>
      <c r="BG129" s="918" t="s">
        <v>35</v>
      </c>
      <c r="BH129" s="909" t="s">
        <v>35</v>
      </c>
      <c r="BI129" s="913" t="s">
        <v>35</v>
      </c>
      <c r="BJ129" s="913" t="s">
        <v>35</v>
      </c>
      <c r="BK129" s="913" t="s">
        <v>35</v>
      </c>
      <c r="BL129" s="918" t="s">
        <v>35</v>
      </c>
      <c r="BM129" s="909" t="s">
        <v>35</v>
      </c>
      <c r="BN129" s="913" t="s">
        <v>35</v>
      </c>
      <c r="BO129" s="913" t="s">
        <v>35</v>
      </c>
      <c r="BP129" s="913" t="s">
        <v>35</v>
      </c>
      <c r="BQ129" s="918" t="s">
        <v>35</v>
      </c>
      <c r="BR129" s="909" t="s">
        <v>35</v>
      </c>
      <c r="BS129" s="913" t="s">
        <v>35</v>
      </c>
      <c r="BT129" s="913" t="s">
        <v>35</v>
      </c>
      <c r="BU129" s="913" t="s">
        <v>35</v>
      </c>
      <c r="BV129" s="913" t="s">
        <v>35</v>
      </c>
      <c r="BW129" s="913" t="s">
        <v>35</v>
      </c>
      <c r="BX129" s="913" t="s">
        <v>35</v>
      </c>
      <c r="BY129" s="924" t="s">
        <v>35</v>
      </c>
      <c r="BZ129" s="924" t="s">
        <v>35</v>
      </c>
      <c r="CA129" s="924" t="s">
        <v>35</v>
      </c>
      <c r="CB129" s="968"/>
      <c r="CC129" s="968"/>
      <c r="CD129" s="968"/>
      <c r="CE129" s="968"/>
      <c r="CF129" s="968"/>
      <c r="CG129" s="968"/>
      <c r="CH129" s="968"/>
      <c r="CI129" s="968"/>
      <c r="CJ129" s="968"/>
      <c r="CK129" s="968"/>
      <c r="CL129" s="968"/>
      <c r="CM129" s="968"/>
      <c r="CN129" s="968"/>
      <c r="CO129" s="968"/>
      <c r="CP129" s="968"/>
      <c r="CQ129" s="968"/>
      <c r="CR129" s="968"/>
      <c r="CS129" s="968"/>
      <c r="CT129" s="968"/>
      <c r="CU129" s="968"/>
      <c r="CV129" s="968"/>
      <c r="CW129" s="968"/>
      <c r="CX129" s="968"/>
      <c r="CY129" s="968"/>
      <c r="CZ129" s="968"/>
    </row>
    <row r="130" s="134" customFormat="true" ht="15" hidden="true" customHeight="true" x14ac:dyDescent="0.2">
      <c r="A130" s="1159" t="s">
        <v>47</v>
      </c>
      <c r="B130" s="206" t="s">
        <v>42</v>
      </c>
      <c r="C130" s="215"/>
      <c r="D130" s="216"/>
      <c r="E130" s="216"/>
      <c r="F130" s="216"/>
      <c r="G130" s="217"/>
      <c r="H130" s="218"/>
      <c r="I130" s="216"/>
      <c r="J130" s="216"/>
      <c r="K130" s="216"/>
      <c r="L130" s="219"/>
      <c r="M130" s="215"/>
      <c r="N130" s="216"/>
      <c r="O130" s="216"/>
      <c r="P130" s="216"/>
      <c r="Q130" s="217"/>
      <c r="R130" s="218"/>
      <c r="S130" s="216"/>
      <c r="T130" s="216"/>
      <c r="U130" s="216"/>
      <c r="V130" s="216"/>
      <c r="W130" s="216"/>
      <c r="X130" s="216"/>
      <c r="Y130" s="216"/>
      <c r="Z130" s="216"/>
      <c r="AA130" s="219"/>
      <c r="AB130" s="738"/>
      <c r="AC130" s="738"/>
      <c r="AD130" s="738"/>
      <c r="AE130" s="738"/>
      <c r="AF130" s="738"/>
      <c r="AG130" s="738"/>
      <c r="AH130" s="738"/>
      <c r="AI130" s="738"/>
      <c r="AJ130" s="738"/>
      <c r="AK130" s="738"/>
      <c r="AL130" s="738"/>
      <c r="AM130" s="738"/>
      <c r="AN130" s="738"/>
      <c r="AO130" s="738"/>
      <c r="AP130" s="738"/>
      <c r="AQ130" s="738"/>
      <c r="AR130" s="738"/>
      <c r="AS130" s="738"/>
      <c r="AT130" s="738"/>
      <c r="AU130" s="738"/>
      <c r="AV130" s="738"/>
      <c r="AW130" s="738"/>
      <c r="AX130" s="738"/>
      <c r="AY130" s="738"/>
      <c r="AZ130" s="173"/>
      <c r="BB130" s="136"/>
      <c r="BZ130" s="173"/>
      <c r="CA130" s="173"/>
      <c r="CB130" s="173"/>
      <c r="CC130" s="173"/>
      <c r="CD130" s="173"/>
      <c r="CE130" s="173"/>
      <c r="CF130" s="173"/>
      <c r="CG130" s="173"/>
      <c r="CH130" s="173"/>
      <c r="CI130" s="173"/>
      <c r="CJ130" s="173"/>
      <c r="CK130" s="173"/>
      <c r="CL130" s="173"/>
      <c r="CM130" s="173"/>
      <c r="CN130" s="173"/>
      <c r="CO130" s="173"/>
      <c r="CP130" s="173"/>
      <c r="CQ130" s="173"/>
      <c r="CR130" s="173"/>
      <c r="CS130" s="173"/>
      <c r="CT130" s="173"/>
      <c r="CU130" s="173"/>
      <c r="CV130" s="173"/>
      <c r="CW130" s="173"/>
      <c r="CX130" s="173"/>
      <c r="CY130" s="173"/>
      <c r="CZ130" s="173"/>
    </row>
    <row r="131" s="134" customFormat="true" ht="15" hidden="true" customHeight="true" x14ac:dyDescent="0.2">
      <c r="A131" s="1160"/>
      <c r="B131" s="202" t="s">
        <v>46</v>
      </c>
      <c r="C131" s="220"/>
      <c r="D131" s="221"/>
      <c r="E131" s="221"/>
      <c r="F131" s="221"/>
      <c r="G131" s="222"/>
      <c r="H131" s="223"/>
      <c r="I131" s="221"/>
      <c r="J131" s="221"/>
      <c r="K131" s="221"/>
      <c r="L131" s="224"/>
      <c r="M131" s="220"/>
      <c r="N131" s="221"/>
      <c r="O131" s="221"/>
      <c r="P131" s="221"/>
      <c r="Q131" s="222"/>
      <c r="R131" s="223"/>
      <c r="S131" s="221"/>
      <c r="T131" s="221"/>
      <c r="U131" s="221"/>
      <c r="V131" s="221"/>
      <c r="W131" s="221"/>
      <c r="X131" s="221"/>
      <c r="Y131" s="221"/>
      <c r="Z131" s="221"/>
      <c r="AA131" s="224"/>
      <c r="AB131" s="738"/>
      <c r="AC131" s="738"/>
      <c r="AD131" s="738"/>
      <c r="AE131" s="738"/>
      <c r="AF131" s="738"/>
      <c r="AG131" s="738"/>
      <c r="AH131" s="738"/>
      <c r="AI131" s="738"/>
      <c r="AJ131" s="738"/>
      <c r="AK131" s="738"/>
      <c r="AL131" s="738"/>
      <c r="AM131" s="738"/>
      <c r="AN131" s="738"/>
      <c r="AO131" s="738"/>
      <c r="AP131" s="738"/>
      <c r="AQ131" s="738"/>
      <c r="AR131" s="738"/>
      <c r="AS131" s="738"/>
      <c r="AT131" s="738"/>
      <c r="AU131" s="738"/>
      <c r="AV131" s="738"/>
      <c r="AW131" s="738"/>
      <c r="AX131" s="738"/>
      <c r="AY131" s="738"/>
      <c r="AZ131" s="173"/>
      <c r="BB131" s="136"/>
      <c r="BZ131" s="173"/>
      <c r="CA131" s="173"/>
      <c r="CB131" s="173"/>
      <c r="CC131" s="173"/>
      <c r="CD131" s="173"/>
      <c r="CE131" s="173"/>
      <c r="CF131" s="173"/>
      <c r="CG131" s="173"/>
      <c r="CH131" s="173"/>
      <c r="CI131" s="173"/>
      <c r="CJ131" s="173"/>
      <c r="CK131" s="173"/>
      <c r="CL131" s="173"/>
      <c r="CM131" s="173"/>
      <c r="CN131" s="173"/>
      <c r="CO131" s="173"/>
      <c r="CP131" s="173"/>
      <c r="CQ131" s="173"/>
      <c r="CR131" s="173"/>
      <c r="CS131" s="173"/>
      <c r="CT131" s="173"/>
      <c r="CU131" s="173"/>
      <c r="CV131" s="173"/>
      <c r="CW131" s="173"/>
      <c r="CX131" s="173"/>
      <c r="CY131" s="173"/>
      <c r="CZ131" s="173"/>
    </row>
    <row r="132" s="134" customFormat="true" ht="15" hidden="true" customHeight="true" x14ac:dyDescent="0.2">
      <c r="A132" s="1161"/>
      <c r="B132" s="203" t="s">
        <v>46</v>
      </c>
      <c r="C132" s="225"/>
      <c r="D132" s="226"/>
      <c r="E132" s="226"/>
      <c r="F132" s="226"/>
      <c r="G132" s="227"/>
      <c r="H132" s="228"/>
      <c r="I132" s="226"/>
      <c r="J132" s="226"/>
      <c r="K132" s="226"/>
      <c r="L132" s="229"/>
      <c r="M132" s="225"/>
      <c r="N132" s="226"/>
      <c r="O132" s="226"/>
      <c r="P132" s="226"/>
      <c r="Q132" s="227"/>
      <c r="R132" s="962"/>
      <c r="S132" s="963"/>
      <c r="T132" s="963"/>
      <c r="U132" s="963"/>
      <c r="V132" s="963"/>
      <c r="W132" s="963"/>
      <c r="X132" s="963"/>
      <c r="Y132" s="963"/>
      <c r="Z132" s="963"/>
      <c r="AA132" s="964"/>
      <c r="AB132" s="738"/>
      <c r="AC132" s="738"/>
      <c r="AD132" s="738"/>
      <c r="AE132" s="738"/>
      <c r="AF132" s="738"/>
      <c r="AG132" s="738"/>
      <c r="AH132" s="738"/>
      <c r="AI132" s="738"/>
      <c r="AJ132" s="738"/>
      <c r="AK132" s="738"/>
      <c r="AL132" s="738"/>
      <c r="AM132" s="738"/>
      <c r="AN132" s="738"/>
      <c r="AO132" s="738"/>
      <c r="AP132" s="738"/>
      <c r="AQ132" s="738"/>
      <c r="AR132" s="738"/>
      <c r="AS132" s="738"/>
      <c r="AT132" s="738"/>
      <c r="AU132" s="738"/>
      <c r="AV132" s="738"/>
      <c r="AW132" s="738"/>
      <c r="AX132" s="738"/>
      <c r="AY132" s="738"/>
      <c r="AZ132" s="173"/>
      <c r="BB132" s="136"/>
      <c r="BZ132" s="173"/>
      <c r="CA132" s="173"/>
      <c r="CB132" s="173"/>
      <c r="CC132" s="173"/>
      <c r="CD132" s="173"/>
      <c r="CE132" s="173"/>
      <c r="CF132" s="173"/>
      <c r="CG132" s="173"/>
      <c r="CH132" s="173"/>
      <c r="CI132" s="173"/>
      <c r="CJ132" s="173"/>
      <c r="CK132" s="173"/>
      <c r="CL132" s="173"/>
      <c r="CM132" s="173"/>
      <c r="CN132" s="173"/>
      <c r="CO132" s="173"/>
      <c r="CP132" s="173"/>
      <c r="CQ132" s="173"/>
      <c r="CR132" s="173"/>
      <c r="CS132" s="173"/>
      <c r="CT132" s="173"/>
      <c r="CU132" s="173"/>
      <c r="CV132" s="173"/>
      <c r="CW132" s="173"/>
      <c r="CX132" s="173"/>
      <c r="CY132" s="173"/>
      <c r="CZ132" s="173"/>
    </row>
    <row r="133" s="138" customFormat="true" ht="15" customHeight="true" x14ac:dyDescent="0.2">
      <c r="A133" s="133"/>
      <c r="B133" s="205"/>
      <c r="C133" s="1162" t="s">
        <v>115</v>
      </c>
      <c r="D133" s="1163"/>
      <c r="E133" s="1163"/>
      <c r="F133" s="1163"/>
      <c r="G133" s="1164"/>
      <c r="H133" s="1140" t="s">
        <v>38</v>
      </c>
      <c r="I133" s="1141"/>
      <c r="J133" s="1141"/>
      <c r="K133" s="1141"/>
      <c r="L133" s="1142"/>
      <c r="M133" s="1158" t="s">
        <v>37</v>
      </c>
      <c r="N133" s="1141"/>
      <c r="O133" s="1141"/>
      <c r="P133" s="1141"/>
      <c r="Q133" s="1142"/>
      <c r="R133" s="961" t="s">
        <v>141</v>
      </c>
      <c r="S133" s="265"/>
      <c r="T133" s="265"/>
      <c r="U133" s="265"/>
      <c r="V133" s="265"/>
      <c r="W133" s="265"/>
      <c r="X133" s="265"/>
      <c r="Y133" s="265"/>
      <c r="Z133" s="265"/>
      <c r="AA133" s="265"/>
      <c r="AB133" s="276"/>
      <c r="AC133" s="276"/>
      <c r="AD133" s="276"/>
      <c r="AE133" s="276"/>
      <c r="AF133" s="276"/>
      <c r="AG133" s="276"/>
      <c r="AH133" s="276"/>
      <c r="AI133" s="276"/>
      <c r="AJ133" s="276"/>
      <c r="AK133" s="276"/>
      <c r="AL133" s="276"/>
      <c r="AM133" s="276"/>
      <c r="AN133" s="276"/>
      <c r="AO133" s="276"/>
      <c r="AP133" s="276"/>
      <c r="AQ133" s="276"/>
      <c r="AR133" s="276"/>
      <c r="AS133" s="276"/>
      <c r="AT133" s="276"/>
      <c r="AU133" s="276"/>
      <c r="AV133" s="276"/>
      <c r="AW133" s="276"/>
      <c r="AX133" s="276"/>
      <c r="AY133" s="276"/>
      <c r="AZ133" s="3"/>
      <c r="BA133" s="174" t="s">
        <v>131</v>
      </c>
      <c r="BB133" s="119" t="s">
        <v>99</v>
      </c>
      <c r="BC133" s="1143" t="s">
        <v>115</v>
      </c>
      <c r="BD133" s="1144"/>
      <c r="BE133" s="1144"/>
      <c r="BF133" s="1144"/>
      <c r="BG133" s="1167"/>
      <c r="BH133" s="1143" t="s">
        <v>38</v>
      </c>
      <c r="BI133" s="1144"/>
      <c r="BJ133" s="1144"/>
      <c r="BK133" s="1144"/>
      <c r="BL133" s="1167"/>
      <c r="BM133" s="1143" t="s">
        <v>37</v>
      </c>
      <c r="BN133" s="1144"/>
      <c r="BO133" s="1144"/>
      <c r="BP133" s="1144"/>
      <c r="BQ133" s="1145"/>
      <c r="BR133" s="956" t="s">
        <v>141</v>
      </c>
      <c r="BS133" s="265"/>
      <c r="BT133" s="265"/>
      <c r="BU133" s="265"/>
      <c r="BV133" s="265"/>
      <c r="BW133" s="265"/>
      <c r="BX133" s="265"/>
      <c r="BY133" s="265"/>
      <c r="BZ133" s="279"/>
      <c r="CA133" s="279"/>
      <c r="CB133" s="172"/>
      <c r="CC133" s="172"/>
      <c r="CD133" s="172"/>
      <c r="CE133" s="172"/>
      <c r="CF133" s="172"/>
      <c r="CG133" s="172"/>
      <c r="CH133" s="172"/>
      <c r="CI133" s="172"/>
      <c r="CJ133" s="172"/>
      <c r="CK133" s="172"/>
      <c r="CL133" s="172"/>
      <c r="CM133" s="172"/>
      <c r="CN133" s="172"/>
      <c r="CO133" s="172"/>
      <c r="CP133" s="172"/>
      <c r="CQ133" s="172"/>
      <c r="CR133" s="172"/>
      <c r="CS133" s="172"/>
      <c r="CT133" s="172"/>
      <c r="CU133" s="172"/>
      <c r="CV133" s="172"/>
      <c r="CW133" s="172"/>
      <c r="CX133" s="172"/>
      <c r="CY133" s="172"/>
      <c r="CZ133" s="172"/>
    </row>
    <row r="134" s="138" customFormat="true" ht="24" x14ac:dyDescent="0.2">
      <c r="A134" s="159" t="s">
        <v>69</v>
      </c>
      <c r="B134" s="205"/>
      <c r="C134" s="251" t="s">
        <v>0</v>
      </c>
      <c r="D134" s="252" t="s">
        <v>1</v>
      </c>
      <c r="E134" s="252" t="s">
        <v>2</v>
      </c>
      <c r="F134" s="252" t="s">
        <v>3</v>
      </c>
      <c r="G134" s="253" t="s">
        <v>4</v>
      </c>
      <c r="H134" s="212" t="s">
        <v>0</v>
      </c>
      <c r="I134" s="211" t="s">
        <v>1</v>
      </c>
      <c r="J134" s="211" t="s">
        <v>2</v>
      </c>
      <c r="K134" s="211" t="s">
        <v>3</v>
      </c>
      <c r="L134" s="214" t="s">
        <v>4</v>
      </c>
      <c r="M134" s="213" t="s">
        <v>0</v>
      </c>
      <c r="N134" s="211" t="s">
        <v>1</v>
      </c>
      <c r="O134" s="211" t="s">
        <v>2</v>
      </c>
      <c r="P134" s="211" t="s">
        <v>3</v>
      </c>
      <c r="Q134" s="284" t="s">
        <v>4</v>
      </c>
      <c r="R134" s="212" t="s">
        <v>360</v>
      </c>
      <c r="S134" s="211" t="s">
        <v>361</v>
      </c>
      <c r="T134" s="211" t="s">
        <v>362</v>
      </c>
      <c r="U134" s="211" t="s">
        <v>363</v>
      </c>
      <c r="V134" s="211" t="s">
        <v>364</v>
      </c>
      <c r="W134" s="211" t="s">
        <v>365</v>
      </c>
      <c r="X134" s="211" t="s">
        <v>366</v>
      </c>
      <c r="Y134" s="211" t="s">
        <v>367</v>
      </c>
      <c r="Z134" s="211" t="s">
        <v>368</v>
      </c>
      <c r="AA134" s="214" t="s">
        <v>369</v>
      </c>
      <c r="AB134" s="276"/>
      <c r="AC134" s="276"/>
      <c r="AD134" s="276"/>
      <c r="AE134" s="276"/>
      <c r="AF134" s="276"/>
      <c r="AG134" s="276"/>
      <c r="AH134" s="276"/>
      <c r="AI134" s="276"/>
      <c r="AJ134" s="276"/>
      <c r="AK134" s="276"/>
      <c r="AL134" s="276"/>
      <c r="AM134" s="276"/>
      <c r="AN134" s="276"/>
      <c r="AO134" s="276"/>
      <c r="AP134" s="276"/>
      <c r="AQ134" s="276"/>
      <c r="AR134" s="276"/>
      <c r="AS134" s="276"/>
      <c r="AT134" s="276"/>
      <c r="AU134" s="276"/>
      <c r="AV134" s="276"/>
      <c r="AW134" s="276"/>
      <c r="AX134" s="276"/>
      <c r="AY134" s="276"/>
      <c r="AZ134" s="3"/>
      <c r="BA134" s="159" t="s">
        <v>117</v>
      </c>
      <c r="BB134" s="158"/>
      <c r="BC134" s="297" t="s">
        <v>0</v>
      </c>
      <c r="BD134" s="435" t="s">
        <v>1</v>
      </c>
      <c r="BE134" s="435" t="s">
        <v>2</v>
      </c>
      <c r="BF134" s="435" t="s">
        <v>3</v>
      </c>
      <c r="BG134" s="298" t="s">
        <v>4</v>
      </c>
      <c r="BH134" s="297" t="s">
        <v>0</v>
      </c>
      <c r="BI134" s="435" t="s">
        <v>1</v>
      </c>
      <c r="BJ134" s="435" t="s">
        <v>2</v>
      </c>
      <c r="BK134" s="435" t="s">
        <v>3</v>
      </c>
      <c r="BL134" s="298" t="s">
        <v>4</v>
      </c>
      <c r="BM134" s="297" t="s">
        <v>0</v>
      </c>
      <c r="BN134" s="435" t="s">
        <v>1</v>
      </c>
      <c r="BO134" s="435" t="s">
        <v>2</v>
      </c>
      <c r="BP134" s="435" t="s">
        <v>3</v>
      </c>
      <c r="BQ134" s="298" t="s">
        <v>4</v>
      </c>
      <c r="BR134" s="297" t="s">
        <v>360</v>
      </c>
      <c r="BS134" s="435" t="s">
        <v>361</v>
      </c>
      <c r="BT134" s="435" t="s">
        <v>362</v>
      </c>
      <c r="BU134" s="435" t="s">
        <v>363</v>
      </c>
      <c r="BV134" s="435" t="s">
        <v>364</v>
      </c>
      <c r="BW134" s="435" t="s">
        <v>365</v>
      </c>
      <c r="BX134" s="435" t="s">
        <v>366</v>
      </c>
      <c r="BY134" s="436" t="s">
        <v>367</v>
      </c>
      <c r="BZ134" s="436" t="s">
        <v>368</v>
      </c>
      <c r="CA134" s="436" t="s">
        <v>369</v>
      </c>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row>
    <row r="135" s="138" customFormat="true" ht="15" customHeight="true" x14ac:dyDescent="0.2">
      <c r="A135" s="1146" t="s">
        <v>45</v>
      </c>
      <c r="B135" s="208" t="s">
        <v>44</v>
      </c>
      <c r="C135" s="836">
        <v>0</v>
      </c>
      <c r="D135" s="837">
        <v>0.7188349411541396</v>
      </c>
      <c r="E135" s="837">
        <v>2.2926683185397483</v>
      </c>
      <c r="F135" s="837">
        <v>49.620729890722757</v>
      </c>
      <c r="G135" s="838">
        <v>86.414996628580411</v>
      </c>
      <c r="H135" s="839">
        <v>62.819172545147772</v>
      </c>
      <c r="I135" s="837">
        <v>89.691040797082081</v>
      </c>
      <c r="J135" s="837">
        <v>90.817641537039449</v>
      </c>
      <c r="K135" s="837">
        <v>92.519455149600134</v>
      </c>
      <c r="L135" s="840">
        <v>90.079684814309857</v>
      </c>
      <c r="M135" s="836">
        <v>0</v>
      </c>
      <c r="N135" s="837">
        <v>0</v>
      </c>
      <c r="O135" s="837">
        <v>0.96642915432389276</v>
      </c>
      <c r="P135" s="837">
        <v>1.0833479451931618</v>
      </c>
      <c r="Q135" s="838">
        <v>3.3065539142721181</v>
      </c>
      <c r="R135" s="839">
        <v>93.840360011662668</v>
      </c>
      <c r="S135" s="837">
        <v>84.868044057703543</v>
      </c>
      <c r="T135" s="837">
        <v>11.505563057359693</v>
      </c>
      <c r="U135" s="837">
        <v>5.2733978031188053</v>
      </c>
      <c r="V135" s="837">
        <v>6.722204245235595</v>
      </c>
      <c r="W135" s="837">
        <v>22.458667978628526</v>
      </c>
      <c r="X135" s="837">
        <v>11.95047410629169</v>
      </c>
      <c r="Y135" s="837">
        <v>7.9614095475963857</v>
      </c>
      <c r="Z135" s="837">
        <v>6.1674514044127582</v>
      </c>
      <c r="AA135" s="840">
        <v>20.952169916875722</v>
      </c>
      <c r="AB135" s="276"/>
      <c r="AC135" s="276"/>
      <c r="AD135" s="276"/>
      <c r="AE135" s="276"/>
      <c r="AF135" s="276"/>
      <c r="AG135" s="276"/>
      <c r="AH135" s="276"/>
      <c r="AI135" s="276"/>
      <c r="AJ135" s="276"/>
      <c r="AK135" s="276"/>
      <c r="AL135" s="276"/>
      <c r="AM135" s="276"/>
      <c r="AN135" s="276"/>
      <c r="AO135" s="276"/>
      <c r="AP135" s="276"/>
      <c r="AQ135" s="276"/>
      <c r="AR135" s="276"/>
      <c r="AS135" s="276"/>
      <c r="AT135" s="276"/>
      <c r="AU135" s="276"/>
      <c r="AV135" s="276"/>
      <c r="AW135" s="276"/>
      <c r="AX135" s="276"/>
      <c r="AY135" s="276"/>
      <c r="AZ135" s="3"/>
      <c r="BA135" s="1168" t="s">
        <v>45</v>
      </c>
      <c r="BB135" s="261" t="s">
        <v>44</v>
      </c>
      <c r="BC135" s="907" t="s">
        <v>35</v>
      </c>
      <c r="BD135" s="911" t="s">
        <v>35</v>
      </c>
      <c r="BE135" s="911" t="s">
        <v>35</v>
      </c>
      <c r="BF135" s="911" t="s">
        <v>35</v>
      </c>
      <c r="BG135" s="916" t="s">
        <v>35</v>
      </c>
      <c r="BH135" s="907" t="s">
        <v>35</v>
      </c>
      <c r="BI135" s="911" t="s">
        <v>35</v>
      </c>
      <c r="BJ135" s="911" t="s">
        <v>35</v>
      </c>
      <c r="BK135" s="911" t="s">
        <v>35</v>
      </c>
      <c r="BL135" s="916" t="s">
        <v>35</v>
      </c>
      <c r="BM135" s="907" t="s">
        <v>35</v>
      </c>
      <c r="BN135" s="911" t="s">
        <v>35</v>
      </c>
      <c r="BO135" s="911" t="s">
        <v>35</v>
      </c>
      <c r="BP135" s="911" t="s">
        <v>35</v>
      </c>
      <c r="BQ135" s="916" t="s">
        <v>35</v>
      </c>
      <c r="BR135" s="907" t="s">
        <v>35</v>
      </c>
      <c r="BS135" s="911" t="s">
        <v>35</v>
      </c>
      <c r="BT135" s="911" t="s">
        <v>35</v>
      </c>
      <c r="BU135" s="911" t="s">
        <v>35</v>
      </c>
      <c r="BV135" s="911" t="s">
        <v>35</v>
      </c>
      <c r="BW135" s="911" t="s">
        <v>35</v>
      </c>
      <c r="BX135" s="911" t="s">
        <v>35</v>
      </c>
      <c r="BY135" s="922" t="s">
        <v>35</v>
      </c>
      <c r="BZ135" s="922" t="s">
        <v>35</v>
      </c>
      <c r="CA135" s="922" t="s">
        <v>35</v>
      </c>
      <c r="CB135" s="968"/>
      <c r="CC135" s="968"/>
      <c r="CD135" s="968"/>
      <c r="CE135" s="968"/>
      <c r="CF135" s="968"/>
      <c r="CG135" s="968"/>
      <c r="CH135" s="968"/>
      <c r="CI135" s="968"/>
      <c r="CJ135" s="968"/>
      <c r="CK135" s="968"/>
      <c r="CL135" s="968"/>
      <c r="CM135" s="968"/>
      <c r="CN135" s="968"/>
      <c r="CO135" s="968"/>
      <c r="CP135" s="968"/>
      <c r="CQ135" s="968"/>
      <c r="CR135" s="968"/>
      <c r="CS135" s="968"/>
      <c r="CT135" s="968"/>
      <c r="CU135" s="968"/>
      <c r="CV135" s="968"/>
      <c r="CW135" s="968"/>
      <c r="CX135" s="968"/>
      <c r="CY135" s="968"/>
      <c r="CZ135" s="968"/>
    </row>
    <row r="136" s="138" customFormat="true" ht="15" customHeight="true" x14ac:dyDescent="0.2">
      <c r="A136" s="1147"/>
      <c r="B136" s="209" t="s">
        <v>43</v>
      </c>
      <c r="C136" s="841">
        <v>0</v>
      </c>
      <c r="D136" s="842">
        <v>0.19167522006114412</v>
      </c>
      <c r="E136" s="842">
        <v>1.0749222045961686</v>
      </c>
      <c r="F136" s="842">
        <v>4.6339726885448069</v>
      </c>
      <c r="G136" s="843">
        <v>7.5538101334726298</v>
      </c>
      <c r="H136" s="844">
        <v>7.17515569381451</v>
      </c>
      <c r="I136" s="842">
        <v>5.1116165418498616</v>
      </c>
      <c r="J136" s="842">
        <v>4.4804090972440251</v>
      </c>
      <c r="K136" s="842">
        <v>4.663749905815961</v>
      </c>
      <c r="L136" s="845">
        <v>7.4576711795977957</v>
      </c>
      <c r="M136" s="841">
        <v>0</v>
      </c>
      <c r="N136" s="842">
        <v>0</v>
      </c>
      <c r="O136" s="842">
        <v>0.28107896778775926</v>
      </c>
      <c r="P136" s="842">
        <v>0.6165588080685982</v>
      </c>
      <c r="Q136" s="843">
        <v>5.36077200352325</v>
      </c>
      <c r="R136" s="844">
        <v>5.0900724262398214</v>
      </c>
      <c r="S136" s="842">
        <v>5.1464971536630699</v>
      </c>
      <c r="T136" s="842">
        <v>2.4426289672902874</v>
      </c>
      <c r="U136" s="842">
        <v>0.84062501205344931</v>
      </c>
      <c r="V136" s="842">
        <v>4.9483813227084763</v>
      </c>
      <c r="W136" s="842">
        <v>2.0369162231177094</v>
      </c>
      <c r="X136" s="842">
        <v>0.76209053551419148</v>
      </c>
      <c r="Y136" s="842">
        <v>1.3408932818704735</v>
      </c>
      <c r="Z136" s="842">
        <v>1.136842983453163</v>
      </c>
      <c r="AA136" s="845">
        <v>2.2211403446909976</v>
      </c>
      <c r="AB136" s="276"/>
      <c r="AC136" s="276"/>
      <c r="AD136" s="276"/>
      <c r="AE136" s="276"/>
      <c r="AF136" s="276"/>
      <c r="AG136" s="276"/>
      <c r="AH136" s="276"/>
      <c r="AI136" s="276"/>
      <c r="AJ136" s="276"/>
      <c r="AK136" s="276"/>
      <c r="AL136" s="276"/>
      <c r="AM136" s="276"/>
      <c r="AN136" s="276"/>
      <c r="AO136" s="276"/>
      <c r="AP136" s="276"/>
      <c r="AQ136" s="276"/>
      <c r="AR136" s="276"/>
      <c r="AS136" s="276"/>
      <c r="AT136" s="276"/>
      <c r="AU136" s="276"/>
      <c r="AV136" s="276"/>
      <c r="AW136" s="276"/>
      <c r="AX136" s="276"/>
      <c r="AY136" s="276"/>
      <c r="AZ136" s="3"/>
      <c r="BA136" s="1165"/>
      <c r="BB136" s="262" t="s">
        <v>43</v>
      </c>
      <c r="BC136" s="908" t="s">
        <v>35</v>
      </c>
      <c r="BD136" s="912" t="s">
        <v>35</v>
      </c>
      <c r="BE136" s="912" t="s">
        <v>35</v>
      </c>
      <c r="BF136" s="912" t="s">
        <v>35</v>
      </c>
      <c r="BG136" s="917" t="s">
        <v>35</v>
      </c>
      <c r="BH136" s="908" t="s">
        <v>35</v>
      </c>
      <c r="BI136" s="912" t="s">
        <v>35</v>
      </c>
      <c r="BJ136" s="912" t="s">
        <v>35</v>
      </c>
      <c r="BK136" s="912" t="s">
        <v>35</v>
      </c>
      <c r="BL136" s="917" t="s">
        <v>35</v>
      </c>
      <c r="BM136" s="908" t="s">
        <v>35</v>
      </c>
      <c r="BN136" s="912" t="s">
        <v>35</v>
      </c>
      <c r="BO136" s="912" t="s">
        <v>35</v>
      </c>
      <c r="BP136" s="912" t="s">
        <v>35</v>
      </c>
      <c r="BQ136" s="917" t="s">
        <v>35</v>
      </c>
      <c r="BR136" s="908" t="s">
        <v>35</v>
      </c>
      <c r="BS136" s="912" t="s">
        <v>35</v>
      </c>
      <c r="BT136" s="912" t="s">
        <v>35</v>
      </c>
      <c r="BU136" s="912" t="s">
        <v>35</v>
      </c>
      <c r="BV136" s="912" t="s">
        <v>35</v>
      </c>
      <c r="BW136" s="912" t="s">
        <v>35</v>
      </c>
      <c r="BX136" s="912" t="s">
        <v>35</v>
      </c>
      <c r="BY136" s="923" t="s">
        <v>35</v>
      </c>
      <c r="BZ136" s="923" t="s">
        <v>35</v>
      </c>
      <c r="CA136" s="923" t="s">
        <v>35</v>
      </c>
      <c r="CB136" s="968"/>
      <c r="CC136" s="968"/>
      <c r="CD136" s="968"/>
      <c r="CE136" s="968"/>
      <c r="CF136" s="968"/>
      <c r="CG136" s="968"/>
      <c r="CH136" s="968"/>
      <c r="CI136" s="968"/>
      <c r="CJ136" s="968"/>
      <c r="CK136" s="968"/>
      <c r="CL136" s="968"/>
      <c r="CM136" s="968"/>
      <c r="CN136" s="968"/>
      <c r="CO136" s="968"/>
      <c r="CP136" s="968"/>
      <c r="CQ136" s="968"/>
      <c r="CR136" s="968"/>
      <c r="CS136" s="968"/>
      <c r="CT136" s="968"/>
      <c r="CU136" s="968"/>
      <c r="CV136" s="968"/>
      <c r="CW136" s="968"/>
      <c r="CX136" s="968"/>
      <c r="CY136" s="968"/>
      <c r="CZ136" s="968"/>
    </row>
    <row r="137" s="138" customFormat="true" ht="15" customHeight="true" x14ac:dyDescent="0.2">
      <c r="A137" s="1147"/>
      <c r="B137" s="209" t="s">
        <v>42</v>
      </c>
      <c r="C137" s="841">
        <v>16.338374587028508</v>
      </c>
      <c r="D137" s="842">
        <v>33.85189558478379</v>
      </c>
      <c r="E137" s="842">
        <v>59.701345329973989</v>
      </c>
      <c r="F137" s="842">
        <v>34.88359936029677</v>
      </c>
      <c r="G137" s="843">
        <v>5.1265798625469614</v>
      </c>
      <c r="H137" s="844">
        <v>21.192714236605458</v>
      </c>
      <c r="I137" s="842">
        <v>4.9495353559297053</v>
      </c>
      <c r="J137" s="842">
        <v>3.3531351093688779</v>
      </c>
      <c r="K137" s="842">
        <v>2.2548455300258592</v>
      </c>
      <c r="L137" s="845">
        <v>2.1239776901235756</v>
      </c>
      <c r="M137" s="841">
        <v>15.116912422498178</v>
      </c>
      <c r="N137" s="842">
        <v>21.756739514869174</v>
      </c>
      <c r="O137" s="842">
        <v>40.845241772931047</v>
      </c>
      <c r="P137" s="842">
        <v>59.53106170913204</v>
      </c>
      <c r="Q137" s="843">
        <v>66.748639475953823</v>
      </c>
      <c r="R137" s="844">
        <v>0.13880045157248366</v>
      </c>
      <c r="S137" s="842">
        <v>8.2226321765838897</v>
      </c>
      <c r="T137" s="842">
        <v>45.107625500535654</v>
      </c>
      <c r="U137" s="842">
        <v>43.946064288322134</v>
      </c>
      <c r="V137" s="842">
        <v>47.513088763938669</v>
      </c>
      <c r="W137" s="842">
        <v>29.026875219299729</v>
      </c>
      <c r="X137" s="842">
        <v>28.493876461934882</v>
      </c>
      <c r="Y137" s="842">
        <v>21.501198192655036</v>
      </c>
      <c r="Z137" s="842">
        <v>40.01736390278154</v>
      </c>
      <c r="AA137" s="845">
        <v>28.373865781050402</v>
      </c>
      <c r="AB137" s="276"/>
      <c r="AC137" s="276"/>
      <c r="AD137" s="276"/>
      <c r="AE137" s="276"/>
      <c r="AF137" s="276"/>
      <c r="AG137" s="276"/>
      <c r="AH137" s="276"/>
      <c r="AI137" s="276"/>
      <c r="AJ137" s="276"/>
      <c r="AK137" s="276"/>
      <c r="AL137" s="276"/>
      <c r="AM137" s="276"/>
      <c r="AN137" s="276"/>
      <c r="AO137" s="276"/>
      <c r="AP137" s="276"/>
      <c r="AQ137" s="276"/>
      <c r="AR137" s="276"/>
      <c r="AS137" s="276"/>
      <c r="AT137" s="276"/>
      <c r="AU137" s="276"/>
      <c r="AV137" s="276"/>
      <c r="AW137" s="276"/>
      <c r="AX137" s="276"/>
      <c r="AY137" s="276"/>
      <c r="AZ137" s="3"/>
      <c r="BA137" s="1165"/>
      <c r="BB137" s="262" t="s">
        <v>42</v>
      </c>
      <c r="BC137" s="908" t="s">
        <v>35</v>
      </c>
      <c r="BD137" s="912" t="s">
        <v>35</v>
      </c>
      <c r="BE137" s="912" t="s">
        <v>35</v>
      </c>
      <c r="BF137" s="912" t="s">
        <v>35</v>
      </c>
      <c r="BG137" s="917" t="s">
        <v>35</v>
      </c>
      <c r="BH137" s="908" t="s">
        <v>35</v>
      </c>
      <c r="BI137" s="912" t="s">
        <v>35</v>
      </c>
      <c r="BJ137" s="912" t="s">
        <v>35</v>
      </c>
      <c r="BK137" s="912" t="s">
        <v>35</v>
      </c>
      <c r="BL137" s="917" t="s">
        <v>35</v>
      </c>
      <c r="BM137" s="908" t="s">
        <v>35</v>
      </c>
      <c r="BN137" s="912" t="s">
        <v>35</v>
      </c>
      <c r="BO137" s="912" t="s">
        <v>35</v>
      </c>
      <c r="BP137" s="912" t="s">
        <v>35</v>
      </c>
      <c r="BQ137" s="917" t="s">
        <v>35</v>
      </c>
      <c r="BR137" s="908" t="s">
        <v>35</v>
      </c>
      <c r="BS137" s="912" t="s">
        <v>35</v>
      </c>
      <c r="BT137" s="912" t="s">
        <v>35</v>
      </c>
      <c r="BU137" s="912" t="s">
        <v>35</v>
      </c>
      <c r="BV137" s="912" t="s">
        <v>35</v>
      </c>
      <c r="BW137" s="912" t="s">
        <v>35</v>
      </c>
      <c r="BX137" s="912" t="s">
        <v>35</v>
      </c>
      <c r="BY137" s="923" t="s">
        <v>35</v>
      </c>
      <c r="BZ137" s="923" t="s">
        <v>35</v>
      </c>
      <c r="CA137" s="923" t="s">
        <v>35</v>
      </c>
      <c r="CB137" s="968"/>
      <c r="CC137" s="968"/>
      <c r="CD137" s="968"/>
      <c r="CE137" s="968"/>
      <c r="CF137" s="968"/>
      <c r="CG137" s="968"/>
      <c r="CH137" s="968"/>
      <c r="CI137" s="968"/>
      <c r="CJ137" s="968"/>
      <c r="CK137" s="968"/>
      <c r="CL137" s="968"/>
      <c r="CM137" s="968"/>
      <c r="CN137" s="968"/>
      <c r="CO137" s="968"/>
      <c r="CP137" s="968"/>
      <c r="CQ137" s="968"/>
      <c r="CR137" s="968"/>
      <c r="CS137" s="968"/>
      <c r="CT137" s="968"/>
      <c r="CU137" s="968"/>
      <c r="CV137" s="968"/>
      <c r="CW137" s="968"/>
      <c r="CX137" s="968"/>
      <c r="CY137" s="968"/>
      <c r="CZ137" s="968"/>
    </row>
    <row r="138" s="138" customFormat="true" ht="15" customHeight="true" x14ac:dyDescent="0.2">
      <c r="A138" s="1147"/>
      <c r="B138" s="209" t="s">
        <v>41</v>
      </c>
      <c r="C138" s="841">
        <v>9.9586415184735344</v>
      </c>
      <c r="D138" s="842">
        <v>11.123392058681041</v>
      </c>
      <c r="E138" s="842">
        <v>7.8232566493738203</v>
      </c>
      <c r="F138" s="842">
        <v>3.5292397044660353</v>
      </c>
      <c r="G138" s="843">
        <v>0.83904441436793187</v>
      </c>
      <c r="H138" s="844">
        <v>3.9537190488896266</v>
      </c>
      <c r="I138" s="842">
        <v>0.24780730513835092</v>
      </c>
      <c r="J138" s="842">
        <v>1.3488142563476457</v>
      </c>
      <c r="K138" s="842">
        <v>0.56194941455804015</v>
      </c>
      <c r="L138" s="845">
        <v>0.33866631596877728</v>
      </c>
      <c r="M138" s="841">
        <v>9.3183530510908454</v>
      </c>
      <c r="N138" s="842">
        <v>11.185683248025709</v>
      </c>
      <c r="O138" s="842">
        <v>10.362321279134717</v>
      </c>
      <c r="P138" s="842">
        <v>7.7838853317080865</v>
      </c>
      <c r="Q138" s="843">
        <v>7.1189437260947948</v>
      </c>
      <c r="R138" s="844">
        <v>0.93076711052502303</v>
      </c>
      <c r="S138" s="842">
        <v>1.4700351035303358</v>
      </c>
      <c r="T138" s="842">
        <v>13.595181397386352</v>
      </c>
      <c r="U138" s="842">
        <v>19.20531074950274</v>
      </c>
      <c r="V138" s="842">
        <v>8.895962849860501</v>
      </c>
      <c r="W138" s="842">
        <v>5.7232020538019706</v>
      </c>
      <c r="X138" s="842">
        <v>3.1147974298860013</v>
      </c>
      <c r="Y138" s="842">
        <v>0.48548200167187905</v>
      </c>
      <c r="Z138" s="842">
        <v>1.0966433588597047</v>
      </c>
      <c r="AA138" s="845">
        <v>4.8282157381956043</v>
      </c>
      <c r="AB138" s="276"/>
      <c r="AC138" s="276"/>
      <c r="AD138" s="276"/>
      <c r="AE138" s="276"/>
      <c r="AF138" s="276"/>
      <c r="AG138" s="276"/>
      <c r="AH138" s="276"/>
      <c r="AI138" s="276"/>
      <c r="AJ138" s="276"/>
      <c r="AK138" s="276"/>
      <c r="AL138" s="276"/>
      <c r="AM138" s="276"/>
      <c r="AN138" s="276"/>
      <c r="AO138" s="276"/>
      <c r="AP138" s="276"/>
      <c r="AQ138" s="276"/>
      <c r="AR138" s="276"/>
      <c r="AS138" s="276"/>
      <c r="AT138" s="276"/>
      <c r="AU138" s="276"/>
      <c r="AV138" s="276"/>
      <c r="AW138" s="276"/>
      <c r="AX138" s="276"/>
      <c r="AY138" s="276"/>
      <c r="AZ138" s="3"/>
      <c r="BA138" s="1165"/>
      <c r="BB138" s="262" t="s">
        <v>41</v>
      </c>
      <c r="BC138" s="908" t="s">
        <v>35</v>
      </c>
      <c r="BD138" s="912" t="s">
        <v>35</v>
      </c>
      <c r="BE138" s="912" t="s">
        <v>35</v>
      </c>
      <c r="BF138" s="912" t="s">
        <v>35</v>
      </c>
      <c r="BG138" s="917" t="s">
        <v>35</v>
      </c>
      <c r="BH138" s="908" t="s">
        <v>35</v>
      </c>
      <c r="BI138" s="912" t="s">
        <v>35</v>
      </c>
      <c r="BJ138" s="912" t="s">
        <v>35</v>
      </c>
      <c r="BK138" s="912" t="s">
        <v>35</v>
      </c>
      <c r="BL138" s="917" t="s">
        <v>35</v>
      </c>
      <c r="BM138" s="908" t="s">
        <v>35</v>
      </c>
      <c r="BN138" s="912" t="s">
        <v>35</v>
      </c>
      <c r="BO138" s="912" t="s">
        <v>35</v>
      </c>
      <c r="BP138" s="912" t="s">
        <v>35</v>
      </c>
      <c r="BQ138" s="917" t="s">
        <v>35</v>
      </c>
      <c r="BR138" s="908" t="s">
        <v>35</v>
      </c>
      <c r="BS138" s="912" t="s">
        <v>35</v>
      </c>
      <c r="BT138" s="912" t="s">
        <v>35</v>
      </c>
      <c r="BU138" s="912" t="s">
        <v>35</v>
      </c>
      <c r="BV138" s="912" t="s">
        <v>35</v>
      </c>
      <c r="BW138" s="912" t="s">
        <v>35</v>
      </c>
      <c r="BX138" s="912" t="s">
        <v>35</v>
      </c>
      <c r="BY138" s="923" t="s">
        <v>35</v>
      </c>
      <c r="BZ138" s="923" t="s">
        <v>35</v>
      </c>
      <c r="CA138" s="923" t="s">
        <v>35</v>
      </c>
      <c r="CB138" s="968"/>
      <c r="CC138" s="968"/>
      <c r="CD138" s="968"/>
      <c r="CE138" s="968"/>
      <c r="CF138" s="968"/>
      <c r="CG138" s="968"/>
      <c r="CH138" s="968"/>
      <c r="CI138" s="968"/>
      <c r="CJ138" s="968"/>
      <c r="CK138" s="968"/>
      <c r="CL138" s="968"/>
      <c r="CM138" s="968"/>
      <c r="CN138" s="968"/>
      <c r="CO138" s="968"/>
      <c r="CP138" s="968"/>
      <c r="CQ138" s="968"/>
      <c r="CR138" s="968"/>
      <c r="CS138" s="968"/>
      <c r="CT138" s="968"/>
      <c r="CU138" s="968"/>
      <c r="CV138" s="968"/>
      <c r="CW138" s="968"/>
      <c r="CX138" s="968"/>
      <c r="CY138" s="968"/>
      <c r="CZ138" s="968"/>
    </row>
    <row r="139" s="138" customFormat="true" ht="15" customHeight="true" x14ac:dyDescent="0.2">
      <c r="A139" s="1147"/>
      <c r="B139" s="209" t="s">
        <v>19</v>
      </c>
      <c r="C139" s="841">
        <v>73.702983894497962</v>
      </c>
      <c r="D139" s="842">
        <v>54.114202195319884</v>
      </c>
      <c r="E139" s="842">
        <v>29.107807497516276</v>
      </c>
      <c r="F139" s="842">
        <v>7.3324583559696341</v>
      </c>
      <c r="G139" s="843">
        <v>6.5568961032067247E-2</v>
      </c>
      <c r="H139" s="844">
        <v>4.8592384755426297</v>
      </c>
      <c r="I139" s="842">
        <v>0</v>
      </c>
      <c r="J139" s="842">
        <v>0</v>
      </c>
      <c r="K139" s="842">
        <v>0</v>
      </c>
      <c r="L139" s="845">
        <v>0</v>
      </c>
      <c r="M139" s="841">
        <v>75.564734526410987</v>
      </c>
      <c r="N139" s="842">
        <v>67.057577237105122</v>
      </c>
      <c r="O139" s="842">
        <v>47.544928825822581</v>
      </c>
      <c r="P139" s="842">
        <v>30.985146205898118</v>
      </c>
      <c r="Q139" s="843">
        <v>17.465090880156016</v>
      </c>
      <c r="R139" s="844">
        <v>0</v>
      </c>
      <c r="S139" s="842">
        <v>0.29279150851916558</v>
      </c>
      <c r="T139" s="842">
        <v>27.349001077428014</v>
      </c>
      <c r="U139" s="842">
        <v>30.734602147002871</v>
      </c>
      <c r="V139" s="842">
        <v>31.920362818256759</v>
      </c>
      <c r="W139" s="842">
        <v>40.754338525152065</v>
      </c>
      <c r="X139" s="842">
        <v>55.678761466373238</v>
      </c>
      <c r="Y139" s="842">
        <v>68.711016976206224</v>
      </c>
      <c r="Z139" s="842">
        <v>51.581698350492836</v>
      </c>
      <c r="AA139" s="845">
        <v>43.62460821918728</v>
      </c>
      <c r="AB139" s="276"/>
      <c r="AC139" s="276"/>
      <c r="AD139" s="276"/>
      <c r="AE139" s="276"/>
      <c r="AF139" s="276"/>
      <c r="AG139" s="276"/>
      <c r="AH139" s="276"/>
      <c r="AI139" s="276"/>
      <c r="AJ139" s="276"/>
      <c r="AK139" s="276"/>
      <c r="AL139" s="276"/>
      <c r="AM139" s="276"/>
      <c r="AN139" s="276"/>
      <c r="AO139" s="276"/>
      <c r="AP139" s="276"/>
      <c r="AQ139" s="276"/>
      <c r="AR139" s="276"/>
      <c r="AS139" s="276"/>
      <c r="AT139" s="276"/>
      <c r="AU139" s="276"/>
      <c r="AV139" s="276"/>
      <c r="AW139" s="276"/>
      <c r="AX139" s="276"/>
      <c r="AY139" s="276"/>
      <c r="AZ139" s="3"/>
      <c r="BA139" s="1165"/>
      <c r="BB139" s="262" t="s">
        <v>19</v>
      </c>
      <c r="BC139" s="908" t="s">
        <v>35</v>
      </c>
      <c r="BD139" s="912" t="s">
        <v>35</v>
      </c>
      <c r="BE139" s="912" t="s">
        <v>35</v>
      </c>
      <c r="BF139" s="912" t="s">
        <v>35</v>
      </c>
      <c r="BG139" s="917" t="s">
        <v>35</v>
      </c>
      <c r="BH139" s="908" t="s">
        <v>35</v>
      </c>
      <c r="BI139" s="912" t="s">
        <v>35</v>
      </c>
      <c r="BJ139" s="912" t="s">
        <v>35</v>
      </c>
      <c r="BK139" s="912" t="s">
        <v>35</v>
      </c>
      <c r="BL139" s="917" t="s">
        <v>35</v>
      </c>
      <c r="BM139" s="908" t="s">
        <v>35</v>
      </c>
      <c r="BN139" s="912" t="s">
        <v>35</v>
      </c>
      <c r="BO139" s="912" t="s">
        <v>35</v>
      </c>
      <c r="BP139" s="912" t="s">
        <v>35</v>
      </c>
      <c r="BQ139" s="917" t="s">
        <v>35</v>
      </c>
      <c r="BR139" s="908" t="s">
        <v>35</v>
      </c>
      <c r="BS139" s="912" t="s">
        <v>35</v>
      </c>
      <c r="BT139" s="912" t="s">
        <v>35</v>
      </c>
      <c r="BU139" s="912" t="s">
        <v>35</v>
      </c>
      <c r="BV139" s="912" t="s">
        <v>35</v>
      </c>
      <c r="BW139" s="912" t="s">
        <v>35</v>
      </c>
      <c r="BX139" s="912" t="s">
        <v>35</v>
      </c>
      <c r="BY139" s="923" t="s">
        <v>35</v>
      </c>
      <c r="BZ139" s="923" t="s">
        <v>35</v>
      </c>
      <c r="CA139" s="923" t="s">
        <v>35</v>
      </c>
      <c r="CB139" s="968"/>
      <c r="CC139" s="968"/>
      <c r="CD139" s="968"/>
      <c r="CE139" s="968"/>
      <c r="CF139" s="968"/>
      <c r="CG139" s="968"/>
      <c r="CH139" s="968"/>
      <c r="CI139" s="968"/>
      <c r="CJ139" s="968"/>
      <c r="CK139" s="968"/>
      <c r="CL139" s="968"/>
      <c r="CM139" s="968"/>
      <c r="CN139" s="968"/>
      <c r="CO139" s="968"/>
      <c r="CP139" s="968"/>
      <c r="CQ139" s="968"/>
      <c r="CR139" s="968"/>
      <c r="CS139" s="968"/>
      <c r="CT139" s="968"/>
      <c r="CU139" s="968"/>
      <c r="CV139" s="968"/>
      <c r="CW139" s="968"/>
      <c r="CX139" s="968"/>
      <c r="CY139" s="968"/>
      <c r="CZ139" s="968"/>
    </row>
    <row r="140" s="133" customFormat="true" ht="15" customHeight="true" x14ac:dyDescent="0.2">
      <c r="A140" s="1147" t="s">
        <v>107</v>
      </c>
      <c r="B140" s="209" t="s">
        <v>64</v>
      </c>
      <c r="C140" s="892" t="s">
        <v>35</v>
      </c>
      <c r="D140" s="895" t="s">
        <v>35</v>
      </c>
      <c r="E140" s="895" t="s">
        <v>35</v>
      </c>
      <c r="F140" s="895" t="s">
        <v>35</v>
      </c>
      <c r="G140" s="898" t="s">
        <v>35</v>
      </c>
      <c r="H140" s="901" t="s">
        <v>35</v>
      </c>
      <c r="I140" s="895" t="s">
        <v>35</v>
      </c>
      <c r="J140" s="895" t="s">
        <v>35</v>
      </c>
      <c r="K140" s="895" t="s">
        <v>35</v>
      </c>
      <c r="L140" s="904" t="s">
        <v>35</v>
      </c>
      <c r="M140" s="892" t="s">
        <v>35</v>
      </c>
      <c r="N140" s="895" t="s">
        <v>35</v>
      </c>
      <c r="O140" s="895" t="s">
        <v>35</v>
      </c>
      <c r="P140" s="895" t="s">
        <v>35</v>
      </c>
      <c r="Q140" s="898" t="s">
        <v>35</v>
      </c>
      <c r="R140" s="901" t="s">
        <v>35</v>
      </c>
      <c r="S140" s="895" t="s">
        <v>35</v>
      </c>
      <c r="T140" s="895" t="s">
        <v>35</v>
      </c>
      <c r="U140" s="895" t="s">
        <v>35</v>
      </c>
      <c r="V140" s="895" t="s">
        <v>35</v>
      </c>
      <c r="W140" s="895" t="s">
        <v>35</v>
      </c>
      <c r="X140" s="895" t="s">
        <v>35</v>
      </c>
      <c r="Y140" s="895" t="s">
        <v>35</v>
      </c>
      <c r="Z140" s="895" t="s">
        <v>35</v>
      </c>
      <c r="AA140" s="904" t="s">
        <v>35</v>
      </c>
      <c r="AB140" s="966"/>
      <c r="AC140" s="966"/>
      <c r="AD140" s="966"/>
      <c r="AE140" s="966"/>
      <c r="AF140" s="966"/>
      <c r="AG140" s="966"/>
      <c r="AH140" s="966"/>
      <c r="AI140" s="966"/>
      <c r="AJ140" s="966"/>
      <c r="AK140" s="966"/>
      <c r="AL140" s="966"/>
      <c r="AM140" s="966"/>
      <c r="AN140" s="966"/>
      <c r="AO140" s="966"/>
      <c r="AP140" s="966"/>
      <c r="AQ140" s="966"/>
      <c r="AR140" s="966"/>
      <c r="AS140" s="966"/>
      <c r="AT140" s="966"/>
      <c r="AU140" s="966"/>
      <c r="AV140" s="966"/>
      <c r="AW140" s="966"/>
      <c r="AX140" s="966"/>
      <c r="AY140" s="966"/>
      <c r="AZ140" s="172"/>
      <c r="BA140" s="1165" t="s">
        <v>107</v>
      </c>
      <c r="BB140" s="262" t="s">
        <v>64</v>
      </c>
      <c r="BC140" s="908" t="s">
        <v>35</v>
      </c>
      <c r="BD140" s="912" t="s">
        <v>35</v>
      </c>
      <c r="BE140" s="912" t="s">
        <v>35</v>
      </c>
      <c r="BF140" s="912" t="s">
        <v>35</v>
      </c>
      <c r="BG140" s="917" t="s">
        <v>35</v>
      </c>
      <c r="BH140" s="908" t="s">
        <v>35</v>
      </c>
      <c r="BI140" s="912" t="s">
        <v>35</v>
      </c>
      <c r="BJ140" s="912" t="s">
        <v>35</v>
      </c>
      <c r="BK140" s="912" t="s">
        <v>35</v>
      </c>
      <c r="BL140" s="917" t="s">
        <v>35</v>
      </c>
      <c r="BM140" s="908" t="s">
        <v>35</v>
      </c>
      <c r="BN140" s="912" t="s">
        <v>35</v>
      </c>
      <c r="BO140" s="912" t="s">
        <v>35</v>
      </c>
      <c r="BP140" s="912" t="s">
        <v>35</v>
      </c>
      <c r="BQ140" s="917" t="s">
        <v>35</v>
      </c>
      <c r="BR140" s="908" t="s">
        <v>35</v>
      </c>
      <c r="BS140" s="912" t="s">
        <v>35</v>
      </c>
      <c r="BT140" s="912" t="s">
        <v>35</v>
      </c>
      <c r="BU140" s="912" t="s">
        <v>35</v>
      </c>
      <c r="BV140" s="912" t="s">
        <v>35</v>
      </c>
      <c r="BW140" s="912" t="s">
        <v>35</v>
      </c>
      <c r="BX140" s="912" t="s">
        <v>35</v>
      </c>
      <c r="BY140" s="923" t="s">
        <v>35</v>
      </c>
      <c r="BZ140" s="923" t="s">
        <v>35</v>
      </c>
      <c r="CA140" s="923" t="s">
        <v>35</v>
      </c>
      <c r="CB140" s="968"/>
      <c r="CC140" s="968"/>
      <c r="CD140" s="968"/>
      <c r="CE140" s="968"/>
      <c r="CF140" s="968"/>
      <c r="CG140" s="968"/>
      <c r="CH140" s="968"/>
      <c r="CI140" s="968"/>
      <c r="CJ140" s="968"/>
      <c r="CK140" s="968"/>
      <c r="CL140" s="968"/>
      <c r="CM140" s="968"/>
      <c r="CN140" s="968"/>
      <c r="CO140" s="968"/>
      <c r="CP140" s="968"/>
      <c r="CQ140" s="968"/>
      <c r="CR140" s="968"/>
      <c r="CS140" s="968"/>
      <c r="CT140" s="968"/>
      <c r="CU140" s="968"/>
      <c r="CV140" s="968"/>
      <c r="CW140" s="968"/>
      <c r="CX140" s="968"/>
      <c r="CY140" s="968"/>
      <c r="CZ140" s="968"/>
    </row>
    <row r="141" s="133" customFormat="true" ht="15" customHeight="true" x14ac:dyDescent="0.2">
      <c r="A141" s="1147"/>
      <c r="B141" s="209" t="s">
        <v>65</v>
      </c>
      <c r="C141" s="892" t="s">
        <v>35</v>
      </c>
      <c r="D141" s="895" t="s">
        <v>35</v>
      </c>
      <c r="E141" s="895" t="s">
        <v>35</v>
      </c>
      <c r="F141" s="895" t="s">
        <v>35</v>
      </c>
      <c r="G141" s="898" t="s">
        <v>35</v>
      </c>
      <c r="H141" s="901" t="s">
        <v>35</v>
      </c>
      <c r="I141" s="895" t="s">
        <v>35</v>
      </c>
      <c r="J141" s="895" t="s">
        <v>35</v>
      </c>
      <c r="K141" s="895" t="s">
        <v>35</v>
      </c>
      <c r="L141" s="904" t="s">
        <v>35</v>
      </c>
      <c r="M141" s="892" t="s">
        <v>35</v>
      </c>
      <c r="N141" s="895" t="s">
        <v>35</v>
      </c>
      <c r="O141" s="895" t="s">
        <v>35</v>
      </c>
      <c r="P141" s="895" t="s">
        <v>35</v>
      </c>
      <c r="Q141" s="898" t="s">
        <v>35</v>
      </c>
      <c r="R141" s="901" t="s">
        <v>35</v>
      </c>
      <c r="S141" s="895" t="s">
        <v>35</v>
      </c>
      <c r="T141" s="895" t="s">
        <v>35</v>
      </c>
      <c r="U141" s="895" t="s">
        <v>35</v>
      </c>
      <c r="V141" s="895" t="s">
        <v>35</v>
      </c>
      <c r="W141" s="895" t="s">
        <v>35</v>
      </c>
      <c r="X141" s="895" t="s">
        <v>35</v>
      </c>
      <c r="Y141" s="895" t="s">
        <v>35</v>
      </c>
      <c r="Z141" s="895" t="s">
        <v>35</v>
      </c>
      <c r="AA141" s="904" t="s">
        <v>35</v>
      </c>
      <c r="AB141" s="966"/>
      <c r="AC141" s="966"/>
      <c r="AD141" s="966"/>
      <c r="AE141" s="966"/>
      <c r="AF141" s="966"/>
      <c r="AG141" s="966"/>
      <c r="AH141" s="966"/>
      <c r="AI141" s="966"/>
      <c r="AJ141" s="966"/>
      <c r="AK141" s="966"/>
      <c r="AL141" s="966"/>
      <c r="AM141" s="966"/>
      <c r="AN141" s="966"/>
      <c r="AO141" s="966"/>
      <c r="AP141" s="966"/>
      <c r="AQ141" s="966"/>
      <c r="AR141" s="966"/>
      <c r="AS141" s="966"/>
      <c r="AT141" s="966"/>
      <c r="AU141" s="966"/>
      <c r="AV141" s="966"/>
      <c r="AW141" s="966"/>
      <c r="AX141" s="966"/>
      <c r="AY141" s="966"/>
      <c r="AZ141" s="172"/>
      <c r="BA141" s="1165"/>
      <c r="BB141" s="262" t="s">
        <v>65</v>
      </c>
      <c r="BC141" s="908" t="s">
        <v>35</v>
      </c>
      <c r="BD141" s="912" t="s">
        <v>35</v>
      </c>
      <c r="BE141" s="912" t="s">
        <v>35</v>
      </c>
      <c r="BF141" s="912" t="s">
        <v>35</v>
      </c>
      <c r="BG141" s="917" t="s">
        <v>35</v>
      </c>
      <c r="BH141" s="908" t="s">
        <v>35</v>
      </c>
      <c r="BI141" s="912" t="s">
        <v>35</v>
      </c>
      <c r="BJ141" s="912" t="s">
        <v>35</v>
      </c>
      <c r="BK141" s="912" t="s">
        <v>35</v>
      </c>
      <c r="BL141" s="917" t="s">
        <v>35</v>
      </c>
      <c r="BM141" s="908" t="s">
        <v>35</v>
      </c>
      <c r="BN141" s="912" t="s">
        <v>35</v>
      </c>
      <c r="BO141" s="912" t="s">
        <v>35</v>
      </c>
      <c r="BP141" s="912" t="s">
        <v>35</v>
      </c>
      <c r="BQ141" s="917" t="s">
        <v>35</v>
      </c>
      <c r="BR141" s="908" t="s">
        <v>35</v>
      </c>
      <c r="BS141" s="912" t="s">
        <v>35</v>
      </c>
      <c r="BT141" s="912" t="s">
        <v>35</v>
      </c>
      <c r="BU141" s="912" t="s">
        <v>35</v>
      </c>
      <c r="BV141" s="912" t="s">
        <v>35</v>
      </c>
      <c r="BW141" s="912" t="s">
        <v>35</v>
      </c>
      <c r="BX141" s="912" t="s">
        <v>35</v>
      </c>
      <c r="BY141" s="923" t="s">
        <v>35</v>
      </c>
      <c r="BZ141" s="923" t="s">
        <v>35</v>
      </c>
      <c r="CA141" s="923" t="s">
        <v>35</v>
      </c>
      <c r="CB141" s="968"/>
      <c r="CC141" s="968"/>
      <c r="CD141" s="968"/>
      <c r="CE141" s="968"/>
      <c r="CF141" s="968"/>
      <c r="CG141" s="968"/>
      <c r="CH141" s="968"/>
      <c r="CI141" s="968"/>
      <c r="CJ141" s="968"/>
      <c r="CK141" s="968"/>
      <c r="CL141" s="968"/>
      <c r="CM141" s="968"/>
      <c r="CN141" s="968"/>
      <c r="CO141" s="968"/>
      <c r="CP141" s="968"/>
      <c r="CQ141" s="968"/>
      <c r="CR141" s="968"/>
      <c r="CS141" s="968"/>
      <c r="CT141" s="968"/>
      <c r="CU141" s="968"/>
      <c r="CV141" s="968"/>
      <c r="CW141" s="968"/>
      <c r="CX141" s="968"/>
      <c r="CY141" s="968"/>
      <c r="CZ141" s="968"/>
    </row>
    <row r="142" s="133" customFormat="true" ht="15" customHeight="true" x14ac:dyDescent="0.2">
      <c r="A142" s="1147"/>
      <c r="B142" s="209" t="s">
        <v>66</v>
      </c>
      <c r="C142" s="892" t="s">
        <v>35</v>
      </c>
      <c r="D142" s="895" t="s">
        <v>35</v>
      </c>
      <c r="E142" s="895" t="s">
        <v>35</v>
      </c>
      <c r="F142" s="895" t="s">
        <v>35</v>
      </c>
      <c r="G142" s="898" t="s">
        <v>35</v>
      </c>
      <c r="H142" s="901" t="s">
        <v>35</v>
      </c>
      <c r="I142" s="895" t="s">
        <v>35</v>
      </c>
      <c r="J142" s="895" t="s">
        <v>35</v>
      </c>
      <c r="K142" s="895" t="s">
        <v>35</v>
      </c>
      <c r="L142" s="904" t="s">
        <v>35</v>
      </c>
      <c r="M142" s="892" t="s">
        <v>35</v>
      </c>
      <c r="N142" s="895" t="s">
        <v>35</v>
      </c>
      <c r="O142" s="895" t="s">
        <v>35</v>
      </c>
      <c r="P142" s="895" t="s">
        <v>35</v>
      </c>
      <c r="Q142" s="898" t="s">
        <v>35</v>
      </c>
      <c r="R142" s="901" t="s">
        <v>35</v>
      </c>
      <c r="S142" s="895" t="s">
        <v>35</v>
      </c>
      <c r="T142" s="895" t="s">
        <v>35</v>
      </c>
      <c r="U142" s="895" t="s">
        <v>35</v>
      </c>
      <c r="V142" s="895" t="s">
        <v>35</v>
      </c>
      <c r="W142" s="895" t="s">
        <v>35</v>
      </c>
      <c r="X142" s="895" t="s">
        <v>35</v>
      </c>
      <c r="Y142" s="895" t="s">
        <v>35</v>
      </c>
      <c r="Z142" s="895" t="s">
        <v>35</v>
      </c>
      <c r="AA142" s="904" t="s">
        <v>35</v>
      </c>
      <c r="AB142" s="966"/>
      <c r="AC142" s="966"/>
      <c r="AD142" s="966"/>
      <c r="AE142" s="966"/>
      <c r="AF142" s="966"/>
      <c r="AG142" s="966"/>
      <c r="AH142" s="966"/>
      <c r="AI142" s="966"/>
      <c r="AJ142" s="966"/>
      <c r="AK142" s="966"/>
      <c r="AL142" s="966"/>
      <c r="AM142" s="966"/>
      <c r="AN142" s="966"/>
      <c r="AO142" s="966"/>
      <c r="AP142" s="966"/>
      <c r="AQ142" s="966"/>
      <c r="AR142" s="966"/>
      <c r="AS142" s="966"/>
      <c r="AT142" s="966"/>
      <c r="AU142" s="966"/>
      <c r="AV142" s="966"/>
      <c r="AW142" s="966"/>
      <c r="AX142" s="966"/>
      <c r="AY142" s="966"/>
      <c r="AZ142" s="172"/>
      <c r="BA142" s="1165"/>
      <c r="BB142" s="262" t="s">
        <v>66</v>
      </c>
      <c r="BC142" s="908" t="s">
        <v>35</v>
      </c>
      <c r="BD142" s="912" t="s">
        <v>35</v>
      </c>
      <c r="BE142" s="912" t="s">
        <v>35</v>
      </c>
      <c r="BF142" s="912" t="s">
        <v>35</v>
      </c>
      <c r="BG142" s="917" t="s">
        <v>35</v>
      </c>
      <c r="BH142" s="908" t="s">
        <v>35</v>
      </c>
      <c r="BI142" s="912" t="s">
        <v>35</v>
      </c>
      <c r="BJ142" s="912" t="s">
        <v>35</v>
      </c>
      <c r="BK142" s="912" t="s">
        <v>35</v>
      </c>
      <c r="BL142" s="917" t="s">
        <v>35</v>
      </c>
      <c r="BM142" s="908" t="s">
        <v>35</v>
      </c>
      <c r="BN142" s="912" t="s">
        <v>35</v>
      </c>
      <c r="BO142" s="912" t="s">
        <v>35</v>
      </c>
      <c r="BP142" s="912" t="s">
        <v>35</v>
      </c>
      <c r="BQ142" s="917" t="s">
        <v>35</v>
      </c>
      <c r="BR142" s="908" t="s">
        <v>35</v>
      </c>
      <c r="BS142" s="912" t="s">
        <v>35</v>
      </c>
      <c r="BT142" s="912" t="s">
        <v>35</v>
      </c>
      <c r="BU142" s="912" t="s">
        <v>35</v>
      </c>
      <c r="BV142" s="912" t="s">
        <v>35</v>
      </c>
      <c r="BW142" s="912" t="s">
        <v>35</v>
      </c>
      <c r="BX142" s="912" t="s">
        <v>35</v>
      </c>
      <c r="BY142" s="923" t="s">
        <v>35</v>
      </c>
      <c r="BZ142" s="923" t="s">
        <v>35</v>
      </c>
      <c r="CA142" s="923" t="s">
        <v>35</v>
      </c>
      <c r="CB142" s="968"/>
      <c r="CC142" s="968"/>
      <c r="CD142" s="968"/>
      <c r="CE142" s="968"/>
      <c r="CF142" s="968"/>
      <c r="CG142" s="968"/>
      <c r="CH142" s="968"/>
      <c r="CI142" s="968"/>
      <c r="CJ142" s="968"/>
      <c r="CK142" s="968"/>
      <c r="CL142" s="968"/>
      <c r="CM142" s="968"/>
      <c r="CN142" s="968"/>
      <c r="CO142" s="968"/>
      <c r="CP142" s="968"/>
      <c r="CQ142" s="968"/>
      <c r="CR142" s="968"/>
      <c r="CS142" s="968"/>
      <c r="CT142" s="968"/>
      <c r="CU142" s="968"/>
      <c r="CV142" s="968"/>
      <c r="CW142" s="968"/>
      <c r="CX142" s="968"/>
      <c r="CY142" s="968"/>
      <c r="CZ142" s="968"/>
    </row>
    <row r="143" s="133" customFormat="true" ht="15" customHeight="true" x14ac:dyDescent="0.2">
      <c r="A143" s="1147"/>
      <c r="B143" s="209" t="s">
        <v>67</v>
      </c>
      <c r="C143" s="892" t="s">
        <v>35</v>
      </c>
      <c r="D143" s="895" t="s">
        <v>35</v>
      </c>
      <c r="E143" s="895" t="s">
        <v>35</v>
      </c>
      <c r="F143" s="895" t="s">
        <v>35</v>
      </c>
      <c r="G143" s="898" t="s">
        <v>35</v>
      </c>
      <c r="H143" s="901" t="s">
        <v>35</v>
      </c>
      <c r="I143" s="895" t="s">
        <v>35</v>
      </c>
      <c r="J143" s="895" t="s">
        <v>35</v>
      </c>
      <c r="K143" s="895" t="s">
        <v>35</v>
      </c>
      <c r="L143" s="904" t="s">
        <v>35</v>
      </c>
      <c r="M143" s="892" t="s">
        <v>35</v>
      </c>
      <c r="N143" s="895" t="s">
        <v>35</v>
      </c>
      <c r="O143" s="895" t="s">
        <v>35</v>
      </c>
      <c r="P143" s="895" t="s">
        <v>35</v>
      </c>
      <c r="Q143" s="898" t="s">
        <v>35</v>
      </c>
      <c r="R143" s="901" t="s">
        <v>35</v>
      </c>
      <c r="S143" s="895" t="s">
        <v>35</v>
      </c>
      <c r="T143" s="895" t="s">
        <v>35</v>
      </c>
      <c r="U143" s="895" t="s">
        <v>35</v>
      </c>
      <c r="V143" s="895" t="s">
        <v>35</v>
      </c>
      <c r="W143" s="895" t="s">
        <v>35</v>
      </c>
      <c r="X143" s="895" t="s">
        <v>35</v>
      </c>
      <c r="Y143" s="895" t="s">
        <v>35</v>
      </c>
      <c r="Z143" s="895" t="s">
        <v>35</v>
      </c>
      <c r="AA143" s="904" t="s">
        <v>35</v>
      </c>
      <c r="AB143" s="966"/>
      <c r="AC143" s="966"/>
      <c r="AD143" s="966"/>
      <c r="AE143" s="966"/>
      <c r="AF143" s="966"/>
      <c r="AG143" s="966"/>
      <c r="AH143" s="966"/>
      <c r="AI143" s="966"/>
      <c r="AJ143" s="966"/>
      <c r="AK143" s="966"/>
      <c r="AL143" s="966"/>
      <c r="AM143" s="966"/>
      <c r="AN143" s="966"/>
      <c r="AO143" s="966"/>
      <c r="AP143" s="966"/>
      <c r="AQ143" s="966"/>
      <c r="AR143" s="966"/>
      <c r="AS143" s="966"/>
      <c r="AT143" s="966"/>
      <c r="AU143" s="966"/>
      <c r="AV143" s="966"/>
      <c r="AW143" s="966"/>
      <c r="AX143" s="966"/>
      <c r="AY143" s="966"/>
      <c r="AZ143" s="172"/>
      <c r="BA143" s="1165"/>
      <c r="BB143" s="262" t="s">
        <v>67</v>
      </c>
      <c r="BC143" s="908" t="s">
        <v>35</v>
      </c>
      <c r="BD143" s="912" t="s">
        <v>35</v>
      </c>
      <c r="BE143" s="912" t="s">
        <v>35</v>
      </c>
      <c r="BF143" s="912" t="s">
        <v>35</v>
      </c>
      <c r="BG143" s="917" t="s">
        <v>35</v>
      </c>
      <c r="BH143" s="908" t="s">
        <v>35</v>
      </c>
      <c r="BI143" s="912" t="s">
        <v>35</v>
      </c>
      <c r="BJ143" s="912" t="s">
        <v>35</v>
      </c>
      <c r="BK143" s="912" t="s">
        <v>35</v>
      </c>
      <c r="BL143" s="917" t="s">
        <v>35</v>
      </c>
      <c r="BM143" s="908" t="s">
        <v>35</v>
      </c>
      <c r="BN143" s="912" t="s">
        <v>35</v>
      </c>
      <c r="BO143" s="912" t="s">
        <v>35</v>
      </c>
      <c r="BP143" s="912" t="s">
        <v>35</v>
      </c>
      <c r="BQ143" s="917" t="s">
        <v>35</v>
      </c>
      <c r="BR143" s="908" t="s">
        <v>35</v>
      </c>
      <c r="BS143" s="912" t="s">
        <v>35</v>
      </c>
      <c r="BT143" s="912" t="s">
        <v>35</v>
      </c>
      <c r="BU143" s="912" t="s">
        <v>35</v>
      </c>
      <c r="BV143" s="912" t="s">
        <v>35</v>
      </c>
      <c r="BW143" s="912" t="s">
        <v>35</v>
      </c>
      <c r="BX143" s="912" t="s">
        <v>35</v>
      </c>
      <c r="BY143" s="923" t="s">
        <v>35</v>
      </c>
      <c r="BZ143" s="923" t="s">
        <v>35</v>
      </c>
      <c r="CA143" s="923" t="s">
        <v>35</v>
      </c>
      <c r="CB143" s="968"/>
      <c r="CC143" s="968"/>
      <c r="CD143" s="968"/>
      <c r="CE143" s="968"/>
      <c r="CF143" s="968"/>
      <c r="CG143" s="968"/>
      <c r="CH143" s="968"/>
      <c r="CI143" s="968"/>
      <c r="CJ143" s="968"/>
      <c r="CK143" s="968"/>
      <c r="CL143" s="968"/>
      <c r="CM143" s="968"/>
      <c r="CN143" s="968"/>
      <c r="CO143" s="968"/>
      <c r="CP143" s="968"/>
      <c r="CQ143" s="968"/>
      <c r="CR143" s="968"/>
      <c r="CS143" s="968"/>
      <c r="CT143" s="968"/>
      <c r="CU143" s="968"/>
      <c r="CV143" s="968"/>
      <c r="CW143" s="968"/>
      <c r="CX143" s="968"/>
      <c r="CY143" s="968"/>
      <c r="CZ143" s="968"/>
    </row>
    <row r="144" s="133" customFormat="true" ht="15" customHeight="true" x14ac:dyDescent="0.2">
      <c r="A144" s="1147" t="s">
        <v>108</v>
      </c>
      <c r="B144" s="209" t="s">
        <v>64</v>
      </c>
      <c r="C144" s="892" t="s">
        <v>35</v>
      </c>
      <c r="D144" s="895" t="s">
        <v>35</v>
      </c>
      <c r="E144" s="895" t="s">
        <v>35</v>
      </c>
      <c r="F144" s="895" t="s">
        <v>35</v>
      </c>
      <c r="G144" s="898" t="s">
        <v>35</v>
      </c>
      <c r="H144" s="901" t="s">
        <v>35</v>
      </c>
      <c r="I144" s="895" t="s">
        <v>35</v>
      </c>
      <c r="J144" s="895" t="s">
        <v>35</v>
      </c>
      <c r="K144" s="895" t="s">
        <v>35</v>
      </c>
      <c r="L144" s="904" t="s">
        <v>35</v>
      </c>
      <c r="M144" s="892" t="s">
        <v>35</v>
      </c>
      <c r="N144" s="895" t="s">
        <v>35</v>
      </c>
      <c r="O144" s="895" t="s">
        <v>35</v>
      </c>
      <c r="P144" s="895" t="s">
        <v>35</v>
      </c>
      <c r="Q144" s="898" t="s">
        <v>35</v>
      </c>
      <c r="R144" s="901" t="s">
        <v>35</v>
      </c>
      <c r="S144" s="895" t="s">
        <v>35</v>
      </c>
      <c r="T144" s="895" t="s">
        <v>35</v>
      </c>
      <c r="U144" s="895" t="s">
        <v>35</v>
      </c>
      <c r="V144" s="895" t="s">
        <v>35</v>
      </c>
      <c r="W144" s="895" t="s">
        <v>35</v>
      </c>
      <c r="X144" s="895" t="s">
        <v>35</v>
      </c>
      <c r="Y144" s="895" t="s">
        <v>35</v>
      </c>
      <c r="Z144" s="895" t="s">
        <v>35</v>
      </c>
      <c r="AA144" s="904" t="s">
        <v>35</v>
      </c>
      <c r="AB144" s="966"/>
      <c r="AC144" s="966"/>
      <c r="AD144" s="966"/>
      <c r="AE144" s="966"/>
      <c r="AF144" s="966"/>
      <c r="AG144" s="966"/>
      <c r="AH144" s="966"/>
      <c r="AI144" s="966"/>
      <c r="AJ144" s="966"/>
      <c r="AK144" s="966"/>
      <c r="AL144" s="966"/>
      <c r="AM144" s="966"/>
      <c r="AN144" s="966"/>
      <c r="AO144" s="966"/>
      <c r="AP144" s="966"/>
      <c r="AQ144" s="966"/>
      <c r="AR144" s="966"/>
      <c r="AS144" s="966"/>
      <c r="AT144" s="966"/>
      <c r="AU144" s="966"/>
      <c r="AV144" s="966"/>
      <c r="AW144" s="966"/>
      <c r="AX144" s="966"/>
      <c r="AY144" s="966"/>
      <c r="AZ144" s="172"/>
      <c r="BA144" s="1165" t="s">
        <v>108</v>
      </c>
      <c r="BB144" s="262" t="s">
        <v>64</v>
      </c>
      <c r="BC144" s="908" t="s">
        <v>35</v>
      </c>
      <c r="BD144" s="912" t="s">
        <v>35</v>
      </c>
      <c r="BE144" s="912" t="s">
        <v>35</v>
      </c>
      <c r="BF144" s="912" t="s">
        <v>35</v>
      </c>
      <c r="BG144" s="917" t="s">
        <v>35</v>
      </c>
      <c r="BH144" s="908" t="s">
        <v>35</v>
      </c>
      <c r="BI144" s="912" t="s">
        <v>35</v>
      </c>
      <c r="BJ144" s="912" t="s">
        <v>35</v>
      </c>
      <c r="BK144" s="912" t="s">
        <v>35</v>
      </c>
      <c r="BL144" s="917" t="s">
        <v>35</v>
      </c>
      <c r="BM144" s="908" t="s">
        <v>35</v>
      </c>
      <c r="BN144" s="912" t="s">
        <v>35</v>
      </c>
      <c r="BO144" s="912" t="s">
        <v>35</v>
      </c>
      <c r="BP144" s="912" t="s">
        <v>35</v>
      </c>
      <c r="BQ144" s="917" t="s">
        <v>35</v>
      </c>
      <c r="BR144" s="908" t="s">
        <v>35</v>
      </c>
      <c r="BS144" s="912" t="s">
        <v>35</v>
      </c>
      <c r="BT144" s="912" t="s">
        <v>35</v>
      </c>
      <c r="BU144" s="912" t="s">
        <v>35</v>
      </c>
      <c r="BV144" s="912" t="s">
        <v>35</v>
      </c>
      <c r="BW144" s="912" t="s">
        <v>35</v>
      </c>
      <c r="BX144" s="912" t="s">
        <v>35</v>
      </c>
      <c r="BY144" s="923" t="s">
        <v>35</v>
      </c>
      <c r="BZ144" s="923" t="s">
        <v>35</v>
      </c>
      <c r="CA144" s="923" t="s">
        <v>35</v>
      </c>
      <c r="CB144" s="968"/>
      <c r="CC144" s="968"/>
      <c r="CD144" s="968"/>
      <c r="CE144" s="968"/>
      <c r="CF144" s="968"/>
      <c r="CG144" s="968"/>
      <c r="CH144" s="968"/>
      <c r="CI144" s="968"/>
      <c r="CJ144" s="968"/>
      <c r="CK144" s="968"/>
      <c r="CL144" s="968"/>
      <c r="CM144" s="968"/>
      <c r="CN144" s="968"/>
      <c r="CO144" s="968"/>
      <c r="CP144" s="968"/>
      <c r="CQ144" s="968"/>
      <c r="CR144" s="968"/>
      <c r="CS144" s="968"/>
      <c r="CT144" s="968"/>
      <c r="CU144" s="968"/>
      <c r="CV144" s="968"/>
      <c r="CW144" s="968"/>
      <c r="CX144" s="968"/>
      <c r="CY144" s="968"/>
      <c r="CZ144" s="968"/>
    </row>
    <row r="145" s="133" customFormat="true" ht="15" customHeight="true" x14ac:dyDescent="0.2">
      <c r="A145" s="1147"/>
      <c r="B145" s="209" t="s">
        <v>65</v>
      </c>
      <c r="C145" s="892" t="s">
        <v>35</v>
      </c>
      <c r="D145" s="895" t="s">
        <v>35</v>
      </c>
      <c r="E145" s="895" t="s">
        <v>35</v>
      </c>
      <c r="F145" s="895" t="s">
        <v>35</v>
      </c>
      <c r="G145" s="898" t="s">
        <v>35</v>
      </c>
      <c r="H145" s="901" t="s">
        <v>35</v>
      </c>
      <c r="I145" s="895" t="s">
        <v>35</v>
      </c>
      <c r="J145" s="895" t="s">
        <v>35</v>
      </c>
      <c r="K145" s="895" t="s">
        <v>35</v>
      </c>
      <c r="L145" s="904" t="s">
        <v>35</v>
      </c>
      <c r="M145" s="892" t="s">
        <v>35</v>
      </c>
      <c r="N145" s="895" t="s">
        <v>35</v>
      </c>
      <c r="O145" s="895" t="s">
        <v>35</v>
      </c>
      <c r="P145" s="895" t="s">
        <v>35</v>
      </c>
      <c r="Q145" s="898" t="s">
        <v>35</v>
      </c>
      <c r="R145" s="901" t="s">
        <v>35</v>
      </c>
      <c r="S145" s="895" t="s">
        <v>35</v>
      </c>
      <c r="T145" s="895" t="s">
        <v>35</v>
      </c>
      <c r="U145" s="895" t="s">
        <v>35</v>
      </c>
      <c r="V145" s="895" t="s">
        <v>35</v>
      </c>
      <c r="W145" s="895" t="s">
        <v>35</v>
      </c>
      <c r="X145" s="895" t="s">
        <v>35</v>
      </c>
      <c r="Y145" s="895" t="s">
        <v>35</v>
      </c>
      <c r="Z145" s="895" t="s">
        <v>35</v>
      </c>
      <c r="AA145" s="904" t="s">
        <v>35</v>
      </c>
      <c r="AB145" s="966"/>
      <c r="AC145" s="966"/>
      <c r="AD145" s="966"/>
      <c r="AE145" s="966"/>
      <c r="AF145" s="966"/>
      <c r="AG145" s="966"/>
      <c r="AH145" s="966"/>
      <c r="AI145" s="966"/>
      <c r="AJ145" s="966"/>
      <c r="AK145" s="966"/>
      <c r="AL145" s="966"/>
      <c r="AM145" s="966"/>
      <c r="AN145" s="966"/>
      <c r="AO145" s="966"/>
      <c r="AP145" s="966"/>
      <c r="AQ145" s="966"/>
      <c r="AR145" s="966"/>
      <c r="AS145" s="966"/>
      <c r="AT145" s="966"/>
      <c r="AU145" s="966"/>
      <c r="AV145" s="966"/>
      <c r="AW145" s="966"/>
      <c r="AX145" s="966"/>
      <c r="AY145" s="966"/>
      <c r="AZ145" s="172"/>
      <c r="BA145" s="1165"/>
      <c r="BB145" s="262" t="s">
        <v>65</v>
      </c>
      <c r="BC145" s="908" t="s">
        <v>35</v>
      </c>
      <c r="BD145" s="912" t="s">
        <v>35</v>
      </c>
      <c r="BE145" s="912" t="s">
        <v>35</v>
      </c>
      <c r="BF145" s="912" t="s">
        <v>35</v>
      </c>
      <c r="BG145" s="917" t="s">
        <v>35</v>
      </c>
      <c r="BH145" s="908" t="s">
        <v>35</v>
      </c>
      <c r="BI145" s="912" t="s">
        <v>35</v>
      </c>
      <c r="BJ145" s="912" t="s">
        <v>35</v>
      </c>
      <c r="BK145" s="912" t="s">
        <v>35</v>
      </c>
      <c r="BL145" s="917" t="s">
        <v>35</v>
      </c>
      <c r="BM145" s="908" t="s">
        <v>35</v>
      </c>
      <c r="BN145" s="912" t="s">
        <v>35</v>
      </c>
      <c r="BO145" s="912" t="s">
        <v>35</v>
      </c>
      <c r="BP145" s="912" t="s">
        <v>35</v>
      </c>
      <c r="BQ145" s="917" t="s">
        <v>35</v>
      </c>
      <c r="BR145" s="908" t="s">
        <v>35</v>
      </c>
      <c r="BS145" s="912" t="s">
        <v>35</v>
      </c>
      <c r="BT145" s="912" t="s">
        <v>35</v>
      </c>
      <c r="BU145" s="912" t="s">
        <v>35</v>
      </c>
      <c r="BV145" s="912" t="s">
        <v>35</v>
      </c>
      <c r="BW145" s="912" t="s">
        <v>35</v>
      </c>
      <c r="BX145" s="912" t="s">
        <v>35</v>
      </c>
      <c r="BY145" s="923" t="s">
        <v>35</v>
      </c>
      <c r="BZ145" s="923" t="s">
        <v>35</v>
      </c>
      <c r="CA145" s="923" t="s">
        <v>35</v>
      </c>
      <c r="CB145" s="968"/>
      <c r="CC145" s="968"/>
      <c r="CD145" s="968"/>
      <c r="CE145" s="968"/>
      <c r="CF145" s="968"/>
      <c r="CG145" s="968"/>
      <c r="CH145" s="968"/>
      <c r="CI145" s="968"/>
      <c r="CJ145" s="968"/>
      <c r="CK145" s="968"/>
      <c r="CL145" s="968"/>
      <c r="CM145" s="968"/>
      <c r="CN145" s="968"/>
      <c r="CO145" s="968"/>
      <c r="CP145" s="968"/>
      <c r="CQ145" s="968"/>
      <c r="CR145" s="968"/>
      <c r="CS145" s="968"/>
      <c r="CT145" s="968"/>
      <c r="CU145" s="968"/>
      <c r="CV145" s="968"/>
      <c r="CW145" s="968"/>
      <c r="CX145" s="968"/>
      <c r="CY145" s="968"/>
      <c r="CZ145" s="968"/>
    </row>
    <row r="146" s="133" customFormat="true" ht="15" customHeight="true" x14ac:dyDescent="0.2">
      <c r="A146" s="1147"/>
      <c r="B146" s="209" t="s">
        <v>66</v>
      </c>
      <c r="C146" s="892" t="s">
        <v>35</v>
      </c>
      <c r="D146" s="895" t="s">
        <v>35</v>
      </c>
      <c r="E146" s="895" t="s">
        <v>35</v>
      </c>
      <c r="F146" s="895" t="s">
        <v>35</v>
      </c>
      <c r="G146" s="898" t="s">
        <v>35</v>
      </c>
      <c r="H146" s="901" t="s">
        <v>35</v>
      </c>
      <c r="I146" s="895" t="s">
        <v>35</v>
      </c>
      <c r="J146" s="895" t="s">
        <v>35</v>
      </c>
      <c r="K146" s="895" t="s">
        <v>35</v>
      </c>
      <c r="L146" s="904" t="s">
        <v>35</v>
      </c>
      <c r="M146" s="892" t="s">
        <v>35</v>
      </c>
      <c r="N146" s="895" t="s">
        <v>35</v>
      </c>
      <c r="O146" s="895" t="s">
        <v>35</v>
      </c>
      <c r="P146" s="895" t="s">
        <v>35</v>
      </c>
      <c r="Q146" s="898" t="s">
        <v>35</v>
      </c>
      <c r="R146" s="901" t="s">
        <v>35</v>
      </c>
      <c r="S146" s="895" t="s">
        <v>35</v>
      </c>
      <c r="T146" s="895" t="s">
        <v>35</v>
      </c>
      <c r="U146" s="895" t="s">
        <v>35</v>
      </c>
      <c r="V146" s="895" t="s">
        <v>35</v>
      </c>
      <c r="W146" s="895" t="s">
        <v>35</v>
      </c>
      <c r="X146" s="895" t="s">
        <v>35</v>
      </c>
      <c r="Y146" s="895" t="s">
        <v>35</v>
      </c>
      <c r="Z146" s="895" t="s">
        <v>35</v>
      </c>
      <c r="AA146" s="904" t="s">
        <v>35</v>
      </c>
      <c r="AB146" s="966"/>
      <c r="AC146" s="966"/>
      <c r="AD146" s="966"/>
      <c r="AE146" s="966"/>
      <c r="AF146" s="966"/>
      <c r="AG146" s="966"/>
      <c r="AH146" s="966"/>
      <c r="AI146" s="966"/>
      <c r="AJ146" s="966"/>
      <c r="AK146" s="966"/>
      <c r="AL146" s="966"/>
      <c r="AM146" s="966"/>
      <c r="AN146" s="966"/>
      <c r="AO146" s="966"/>
      <c r="AP146" s="966"/>
      <c r="AQ146" s="966"/>
      <c r="AR146" s="966"/>
      <c r="AS146" s="966"/>
      <c r="AT146" s="966"/>
      <c r="AU146" s="966"/>
      <c r="AV146" s="966"/>
      <c r="AW146" s="966"/>
      <c r="AX146" s="966"/>
      <c r="AY146" s="966"/>
      <c r="AZ146" s="172"/>
      <c r="BA146" s="1165"/>
      <c r="BB146" s="262" t="s">
        <v>66</v>
      </c>
      <c r="BC146" s="908" t="s">
        <v>35</v>
      </c>
      <c r="BD146" s="912" t="s">
        <v>35</v>
      </c>
      <c r="BE146" s="912" t="s">
        <v>35</v>
      </c>
      <c r="BF146" s="912" t="s">
        <v>35</v>
      </c>
      <c r="BG146" s="917" t="s">
        <v>35</v>
      </c>
      <c r="BH146" s="908" t="s">
        <v>35</v>
      </c>
      <c r="BI146" s="912" t="s">
        <v>35</v>
      </c>
      <c r="BJ146" s="912" t="s">
        <v>35</v>
      </c>
      <c r="BK146" s="912" t="s">
        <v>35</v>
      </c>
      <c r="BL146" s="917" t="s">
        <v>35</v>
      </c>
      <c r="BM146" s="908" t="s">
        <v>35</v>
      </c>
      <c r="BN146" s="912" t="s">
        <v>35</v>
      </c>
      <c r="BO146" s="912" t="s">
        <v>35</v>
      </c>
      <c r="BP146" s="912" t="s">
        <v>35</v>
      </c>
      <c r="BQ146" s="917" t="s">
        <v>35</v>
      </c>
      <c r="BR146" s="908" t="s">
        <v>35</v>
      </c>
      <c r="BS146" s="912" t="s">
        <v>35</v>
      </c>
      <c r="BT146" s="912" t="s">
        <v>35</v>
      </c>
      <c r="BU146" s="912" t="s">
        <v>35</v>
      </c>
      <c r="BV146" s="912" t="s">
        <v>35</v>
      </c>
      <c r="BW146" s="912" t="s">
        <v>35</v>
      </c>
      <c r="BX146" s="912" t="s">
        <v>35</v>
      </c>
      <c r="BY146" s="923" t="s">
        <v>35</v>
      </c>
      <c r="BZ146" s="923" t="s">
        <v>35</v>
      </c>
      <c r="CA146" s="923" t="s">
        <v>35</v>
      </c>
      <c r="CB146" s="968"/>
      <c r="CC146" s="968"/>
      <c r="CD146" s="968"/>
      <c r="CE146" s="968"/>
      <c r="CF146" s="968"/>
      <c r="CG146" s="968"/>
      <c r="CH146" s="968"/>
      <c r="CI146" s="968"/>
      <c r="CJ146" s="968"/>
      <c r="CK146" s="968"/>
      <c r="CL146" s="968"/>
      <c r="CM146" s="968"/>
      <c r="CN146" s="968"/>
      <c r="CO146" s="968"/>
      <c r="CP146" s="968"/>
      <c r="CQ146" s="968"/>
      <c r="CR146" s="968"/>
      <c r="CS146" s="968"/>
      <c r="CT146" s="968"/>
      <c r="CU146" s="968"/>
      <c r="CV146" s="968"/>
      <c r="CW146" s="968"/>
      <c r="CX146" s="968"/>
      <c r="CY146" s="968"/>
      <c r="CZ146" s="968"/>
    </row>
    <row r="147" s="133" customFormat="true" ht="15" customHeight="true" x14ac:dyDescent="0.2">
      <c r="A147" s="1147"/>
      <c r="B147" s="209" t="s">
        <v>67</v>
      </c>
      <c r="C147" s="892" t="s">
        <v>35</v>
      </c>
      <c r="D147" s="895" t="s">
        <v>35</v>
      </c>
      <c r="E147" s="895" t="s">
        <v>35</v>
      </c>
      <c r="F147" s="895" t="s">
        <v>35</v>
      </c>
      <c r="G147" s="898" t="s">
        <v>35</v>
      </c>
      <c r="H147" s="901" t="s">
        <v>35</v>
      </c>
      <c r="I147" s="895" t="s">
        <v>35</v>
      </c>
      <c r="J147" s="895" t="s">
        <v>35</v>
      </c>
      <c r="K147" s="895" t="s">
        <v>35</v>
      </c>
      <c r="L147" s="904" t="s">
        <v>35</v>
      </c>
      <c r="M147" s="892" t="s">
        <v>35</v>
      </c>
      <c r="N147" s="895" t="s">
        <v>35</v>
      </c>
      <c r="O147" s="895" t="s">
        <v>35</v>
      </c>
      <c r="P147" s="895" t="s">
        <v>35</v>
      </c>
      <c r="Q147" s="898" t="s">
        <v>35</v>
      </c>
      <c r="R147" s="901" t="s">
        <v>35</v>
      </c>
      <c r="S147" s="895" t="s">
        <v>35</v>
      </c>
      <c r="T147" s="895" t="s">
        <v>35</v>
      </c>
      <c r="U147" s="895" t="s">
        <v>35</v>
      </c>
      <c r="V147" s="895" t="s">
        <v>35</v>
      </c>
      <c r="W147" s="895" t="s">
        <v>35</v>
      </c>
      <c r="X147" s="895" t="s">
        <v>35</v>
      </c>
      <c r="Y147" s="895" t="s">
        <v>35</v>
      </c>
      <c r="Z147" s="895" t="s">
        <v>35</v>
      </c>
      <c r="AA147" s="904" t="s">
        <v>35</v>
      </c>
      <c r="AB147" s="966"/>
      <c r="AC147" s="966"/>
      <c r="AD147" s="966"/>
      <c r="AE147" s="966"/>
      <c r="AF147" s="966"/>
      <c r="AG147" s="966"/>
      <c r="AH147" s="966"/>
      <c r="AI147" s="966"/>
      <c r="AJ147" s="966"/>
      <c r="AK147" s="966"/>
      <c r="AL147" s="966"/>
      <c r="AM147" s="966"/>
      <c r="AN147" s="966"/>
      <c r="AO147" s="966"/>
      <c r="AP147" s="966"/>
      <c r="AQ147" s="966"/>
      <c r="AR147" s="966"/>
      <c r="AS147" s="966"/>
      <c r="AT147" s="966"/>
      <c r="AU147" s="966"/>
      <c r="AV147" s="966"/>
      <c r="AW147" s="966"/>
      <c r="AX147" s="966"/>
      <c r="AY147" s="966"/>
      <c r="AZ147" s="172"/>
      <c r="BA147" s="1165"/>
      <c r="BB147" s="262" t="s">
        <v>67</v>
      </c>
      <c r="BC147" s="908" t="s">
        <v>35</v>
      </c>
      <c r="BD147" s="912" t="s">
        <v>35</v>
      </c>
      <c r="BE147" s="912" t="s">
        <v>35</v>
      </c>
      <c r="BF147" s="912" t="s">
        <v>35</v>
      </c>
      <c r="BG147" s="917" t="s">
        <v>35</v>
      </c>
      <c r="BH147" s="908" t="s">
        <v>35</v>
      </c>
      <c r="BI147" s="912" t="s">
        <v>35</v>
      </c>
      <c r="BJ147" s="912" t="s">
        <v>35</v>
      </c>
      <c r="BK147" s="912" t="s">
        <v>35</v>
      </c>
      <c r="BL147" s="917" t="s">
        <v>35</v>
      </c>
      <c r="BM147" s="908" t="s">
        <v>35</v>
      </c>
      <c r="BN147" s="912" t="s">
        <v>35</v>
      </c>
      <c r="BO147" s="912" t="s">
        <v>35</v>
      </c>
      <c r="BP147" s="912" t="s">
        <v>35</v>
      </c>
      <c r="BQ147" s="917" t="s">
        <v>35</v>
      </c>
      <c r="BR147" s="908" t="s">
        <v>35</v>
      </c>
      <c r="BS147" s="912" t="s">
        <v>35</v>
      </c>
      <c r="BT147" s="912" t="s">
        <v>35</v>
      </c>
      <c r="BU147" s="912" t="s">
        <v>35</v>
      </c>
      <c r="BV147" s="912" t="s">
        <v>35</v>
      </c>
      <c r="BW147" s="912" t="s">
        <v>35</v>
      </c>
      <c r="BX147" s="912" t="s">
        <v>35</v>
      </c>
      <c r="BY147" s="923" t="s">
        <v>35</v>
      </c>
      <c r="BZ147" s="923" t="s">
        <v>35</v>
      </c>
      <c r="CA147" s="923" t="s">
        <v>35</v>
      </c>
      <c r="CB147" s="968"/>
      <c r="CC147" s="968"/>
      <c r="CD147" s="968"/>
      <c r="CE147" s="968"/>
      <c r="CF147" s="968"/>
      <c r="CG147" s="968"/>
      <c r="CH147" s="968"/>
      <c r="CI147" s="968"/>
      <c r="CJ147" s="968"/>
      <c r="CK147" s="968"/>
      <c r="CL147" s="968"/>
      <c r="CM147" s="968"/>
      <c r="CN147" s="968"/>
      <c r="CO147" s="968"/>
      <c r="CP147" s="968"/>
      <c r="CQ147" s="968"/>
      <c r="CR147" s="968"/>
      <c r="CS147" s="968"/>
      <c r="CT147" s="968"/>
      <c r="CU147" s="968"/>
      <c r="CV147" s="968"/>
      <c r="CW147" s="968"/>
      <c r="CX147" s="968"/>
      <c r="CY147" s="968"/>
      <c r="CZ147" s="968"/>
    </row>
    <row r="148" s="133" customFormat="true" ht="15" customHeight="true" x14ac:dyDescent="0.2">
      <c r="A148" s="1147" t="s">
        <v>109</v>
      </c>
      <c r="B148" s="209" t="s">
        <v>49</v>
      </c>
      <c r="C148" s="805">
        <v>8.2510952849905106</v>
      </c>
      <c r="D148" s="806">
        <v>15.290327238865494</v>
      </c>
      <c r="E148" s="806">
        <v>23.713617555855844</v>
      </c>
      <c r="F148" s="806">
        <v>48.910158186559649</v>
      </c>
      <c r="G148" s="807">
        <v>37.978432181710112</v>
      </c>
      <c r="H148" s="817">
        <v>63.327173754222855</v>
      </c>
      <c r="I148" s="806">
        <v>66.799724301766375</v>
      </c>
      <c r="J148" s="806">
        <v>54.878117406207224</v>
      </c>
      <c r="K148" s="806">
        <v>40.243206651760019</v>
      </c>
      <c r="L148" s="813">
        <v>23.982226510000423</v>
      </c>
      <c r="M148" s="805">
        <v>8.4831787569787185</v>
      </c>
      <c r="N148" s="806">
        <v>10.199364660270833</v>
      </c>
      <c r="O148" s="806">
        <v>17.458591419122421</v>
      </c>
      <c r="P148" s="806">
        <v>22.311099006026826</v>
      </c>
      <c r="Q148" s="807">
        <v>22.070149301928872</v>
      </c>
      <c r="R148" s="817">
        <v>34.214052343204585</v>
      </c>
      <c r="S148" s="806">
        <v>59.06851563856258</v>
      </c>
      <c r="T148" s="806">
        <v>24.229085284585871</v>
      </c>
      <c r="U148" s="806">
        <v>23.091701872868953</v>
      </c>
      <c r="V148" s="806">
        <v>28.683619414524831</v>
      </c>
      <c r="W148" s="806">
        <v>25.336636899464732</v>
      </c>
      <c r="X148" s="806">
        <v>15.373685943731022</v>
      </c>
      <c r="Y148" s="806">
        <v>9.9050721315852339</v>
      </c>
      <c r="Z148" s="806">
        <v>7.8208572392484426</v>
      </c>
      <c r="AA148" s="813">
        <v>16.489473126151186</v>
      </c>
      <c r="AB148" s="967"/>
      <c r="AC148" s="967"/>
      <c r="AD148" s="967"/>
      <c r="AE148" s="967"/>
      <c r="AF148" s="967"/>
      <c r="AG148" s="967"/>
      <c r="AH148" s="967"/>
      <c r="AI148" s="967"/>
      <c r="AJ148" s="967"/>
      <c r="AK148" s="967"/>
      <c r="AL148" s="967"/>
      <c r="AM148" s="967"/>
      <c r="AN148" s="967"/>
      <c r="AO148" s="967"/>
      <c r="AP148" s="967"/>
      <c r="AQ148" s="967"/>
      <c r="AR148" s="967"/>
      <c r="AS148" s="967"/>
      <c r="AT148" s="967"/>
      <c r="AU148" s="967"/>
      <c r="AV148" s="967"/>
      <c r="AW148" s="967"/>
      <c r="AX148" s="967"/>
      <c r="AY148" s="967"/>
      <c r="AZ148" s="172"/>
      <c r="BA148" s="1165" t="s">
        <v>109</v>
      </c>
      <c r="BB148" s="262" t="s">
        <v>49</v>
      </c>
      <c r="BC148" s="908" t="s">
        <v>35</v>
      </c>
      <c r="BD148" s="912" t="s">
        <v>35</v>
      </c>
      <c r="BE148" s="912" t="s">
        <v>35</v>
      </c>
      <c r="BF148" s="912" t="s">
        <v>35</v>
      </c>
      <c r="BG148" s="917" t="s">
        <v>35</v>
      </c>
      <c r="BH148" s="908" t="s">
        <v>35</v>
      </c>
      <c r="BI148" s="912" t="s">
        <v>35</v>
      </c>
      <c r="BJ148" s="912" t="s">
        <v>35</v>
      </c>
      <c r="BK148" s="912" t="s">
        <v>35</v>
      </c>
      <c r="BL148" s="917" t="s">
        <v>35</v>
      </c>
      <c r="BM148" s="908" t="s">
        <v>35</v>
      </c>
      <c r="BN148" s="912" t="s">
        <v>35</v>
      </c>
      <c r="BO148" s="912" t="s">
        <v>35</v>
      </c>
      <c r="BP148" s="912" t="s">
        <v>35</v>
      </c>
      <c r="BQ148" s="917" t="s">
        <v>35</v>
      </c>
      <c r="BR148" s="908" t="s">
        <v>35</v>
      </c>
      <c r="BS148" s="912" t="s">
        <v>35</v>
      </c>
      <c r="BT148" s="912" t="s">
        <v>35</v>
      </c>
      <c r="BU148" s="912" t="s">
        <v>35</v>
      </c>
      <c r="BV148" s="912" t="s">
        <v>35</v>
      </c>
      <c r="BW148" s="912" t="s">
        <v>35</v>
      </c>
      <c r="BX148" s="912" t="s">
        <v>35</v>
      </c>
      <c r="BY148" s="923" t="s">
        <v>35</v>
      </c>
      <c r="BZ148" s="923" t="s">
        <v>35</v>
      </c>
      <c r="CA148" s="923" t="s">
        <v>35</v>
      </c>
      <c r="CB148" s="968"/>
      <c r="CC148" s="968"/>
      <c r="CD148" s="968"/>
      <c r="CE148" s="968"/>
      <c r="CF148" s="968"/>
      <c r="CG148" s="968"/>
      <c r="CH148" s="968"/>
      <c r="CI148" s="968"/>
      <c r="CJ148" s="968"/>
      <c r="CK148" s="968"/>
      <c r="CL148" s="968"/>
      <c r="CM148" s="968"/>
      <c r="CN148" s="968"/>
      <c r="CO148" s="968"/>
      <c r="CP148" s="968"/>
      <c r="CQ148" s="968"/>
      <c r="CR148" s="968"/>
      <c r="CS148" s="968"/>
      <c r="CT148" s="968"/>
      <c r="CU148" s="968"/>
      <c r="CV148" s="968"/>
      <c r="CW148" s="968"/>
      <c r="CX148" s="968"/>
      <c r="CY148" s="968"/>
      <c r="CZ148" s="968"/>
    </row>
    <row r="149" s="133" customFormat="true" ht="15" customHeight="true" x14ac:dyDescent="0.2">
      <c r="A149" s="1147"/>
      <c r="B149" s="209" t="s">
        <v>48</v>
      </c>
      <c r="C149" s="805">
        <v>8.0311770775531617</v>
      </c>
      <c r="D149" s="806">
        <v>19.411029989376171</v>
      </c>
      <c r="E149" s="806">
        <v>39.295537896831689</v>
      </c>
      <c r="F149" s="806">
        <v>40.20500050820587</v>
      </c>
      <c r="G149" s="807">
        <v>60.65703220871157</v>
      </c>
      <c r="H149" s="817">
        <v>27.840748470734809</v>
      </c>
      <c r="I149" s="806">
        <v>32.952468393095273</v>
      </c>
      <c r="J149" s="806">
        <v>43.300403031228562</v>
      </c>
      <c r="K149" s="806">
        <v>58.804074476169724</v>
      </c>
      <c r="L149" s="813">
        <v>75.096441001910051</v>
      </c>
      <c r="M149" s="805">
        <v>6.5514804176528525</v>
      </c>
      <c r="N149" s="806">
        <v>11.557374854598343</v>
      </c>
      <c r="O149" s="806">
        <v>24.54463488309095</v>
      </c>
      <c r="P149" s="806">
        <v>38.832131345480967</v>
      </c>
      <c r="Q149" s="807">
        <v>53.320826217833961</v>
      </c>
      <c r="R149" s="817">
        <v>64.641701967099991</v>
      </c>
      <c r="S149" s="806">
        <v>38.767175890105747</v>
      </c>
      <c r="T149" s="806">
        <v>34.82673224059976</v>
      </c>
      <c r="U149" s="806">
        <v>26.968385230625437</v>
      </c>
      <c r="V149" s="806">
        <v>30.453944493363128</v>
      </c>
      <c r="W149" s="806">
        <v>28.001609527054764</v>
      </c>
      <c r="X149" s="806">
        <v>25.716942136510923</v>
      </c>
      <c r="Y149" s="806">
        <v>20.599223874340325</v>
      </c>
      <c r="Z149" s="806">
        <v>39.410113955640824</v>
      </c>
      <c r="AA149" s="813">
        <v>35.057702916465935</v>
      </c>
      <c r="AB149" s="967"/>
      <c r="AC149" s="967"/>
      <c r="AD149" s="967"/>
      <c r="AE149" s="967"/>
      <c r="AF149" s="967"/>
      <c r="AG149" s="967"/>
      <c r="AH149" s="967"/>
      <c r="AI149" s="967"/>
      <c r="AJ149" s="967"/>
      <c r="AK149" s="967"/>
      <c r="AL149" s="967"/>
      <c r="AM149" s="967"/>
      <c r="AN149" s="967"/>
      <c r="AO149" s="967"/>
      <c r="AP149" s="967"/>
      <c r="AQ149" s="967"/>
      <c r="AR149" s="967"/>
      <c r="AS149" s="967"/>
      <c r="AT149" s="967"/>
      <c r="AU149" s="967"/>
      <c r="AV149" s="967"/>
      <c r="AW149" s="967"/>
      <c r="AX149" s="967"/>
      <c r="AY149" s="967"/>
      <c r="AZ149" s="172"/>
      <c r="BA149" s="1165"/>
      <c r="BB149" s="262" t="s">
        <v>48</v>
      </c>
      <c r="BC149" s="908" t="s">
        <v>35</v>
      </c>
      <c r="BD149" s="912" t="s">
        <v>35</v>
      </c>
      <c r="BE149" s="912" t="s">
        <v>35</v>
      </c>
      <c r="BF149" s="912" t="s">
        <v>35</v>
      </c>
      <c r="BG149" s="917" t="s">
        <v>35</v>
      </c>
      <c r="BH149" s="908" t="s">
        <v>35</v>
      </c>
      <c r="BI149" s="912" t="s">
        <v>35</v>
      </c>
      <c r="BJ149" s="912" t="s">
        <v>35</v>
      </c>
      <c r="BK149" s="912" t="s">
        <v>35</v>
      </c>
      <c r="BL149" s="917" t="s">
        <v>35</v>
      </c>
      <c r="BM149" s="908" t="s">
        <v>35</v>
      </c>
      <c r="BN149" s="912" t="s">
        <v>35</v>
      </c>
      <c r="BO149" s="912" t="s">
        <v>35</v>
      </c>
      <c r="BP149" s="912" t="s">
        <v>35</v>
      </c>
      <c r="BQ149" s="917" t="s">
        <v>35</v>
      </c>
      <c r="BR149" s="908" t="s">
        <v>35</v>
      </c>
      <c r="BS149" s="912" t="s">
        <v>35</v>
      </c>
      <c r="BT149" s="912" t="s">
        <v>35</v>
      </c>
      <c r="BU149" s="912" t="s">
        <v>35</v>
      </c>
      <c r="BV149" s="912" t="s">
        <v>35</v>
      </c>
      <c r="BW149" s="912" t="s">
        <v>35</v>
      </c>
      <c r="BX149" s="912" t="s">
        <v>35</v>
      </c>
      <c r="BY149" s="923" t="s">
        <v>35</v>
      </c>
      <c r="BZ149" s="923" t="s">
        <v>35</v>
      </c>
      <c r="CA149" s="923" t="s">
        <v>35</v>
      </c>
      <c r="CB149" s="968"/>
      <c r="CC149" s="968"/>
      <c r="CD149" s="968"/>
      <c r="CE149" s="968"/>
      <c r="CF149" s="968"/>
      <c r="CG149" s="968"/>
      <c r="CH149" s="968"/>
      <c r="CI149" s="968"/>
      <c r="CJ149" s="968"/>
      <c r="CK149" s="968"/>
      <c r="CL149" s="968"/>
      <c r="CM149" s="968"/>
      <c r="CN149" s="968"/>
      <c r="CO149" s="968"/>
      <c r="CP149" s="968"/>
      <c r="CQ149" s="968"/>
      <c r="CR149" s="968"/>
      <c r="CS149" s="968"/>
      <c r="CT149" s="968"/>
      <c r="CU149" s="968"/>
      <c r="CV149" s="968"/>
      <c r="CW149" s="968"/>
      <c r="CX149" s="968"/>
      <c r="CY149" s="968"/>
      <c r="CZ149" s="968"/>
    </row>
    <row r="150" s="133" customFormat="true" ht="15" customHeight="true" x14ac:dyDescent="0.2">
      <c r="A150" s="1147"/>
      <c r="B150" s="209" t="s">
        <v>111</v>
      </c>
      <c r="C150" s="805">
        <v>83.717727637456335</v>
      </c>
      <c r="D150" s="806">
        <v>65.298642771758324</v>
      </c>
      <c r="E150" s="806">
        <v>36.99084454731247</v>
      </c>
      <c r="F150" s="806">
        <v>10.884841305234481</v>
      </c>
      <c r="G150" s="807">
        <v>1.3645356095783168</v>
      </c>
      <c r="H150" s="817">
        <v>8.8320777750423289</v>
      </c>
      <c r="I150" s="806">
        <v>0.24780730513835092</v>
      </c>
      <c r="J150" s="806">
        <v>1.8214795625642088</v>
      </c>
      <c r="K150" s="806">
        <v>0.9527188720702533</v>
      </c>
      <c r="L150" s="813">
        <v>0.9213324880895255</v>
      </c>
      <c r="M150" s="805">
        <v>84.965340825368429</v>
      </c>
      <c r="N150" s="806">
        <v>78.243260485130833</v>
      </c>
      <c r="O150" s="806">
        <v>57.996773697786629</v>
      </c>
      <c r="P150" s="806">
        <v>38.856769648492211</v>
      </c>
      <c r="Q150" s="807">
        <v>24.60902448023716</v>
      </c>
      <c r="R150" s="817">
        <v>1.1442456896954227</v>
      </c>
      <c r="S150" s="806">
        <v>2.1643084713316743</v>
      </c>
      <c r="T150" s="806">
        <v>40.944182474814369</v>
      </c>
      <c r="U150" s="806">
        <v>49.939912896505611</v>
      </c>
      <c r="V150" s="806">
        <v>40.862436092112041</v>
      </c>
      <c r="W150" s="806">
        <v>46.661753573480503</v>
      </c>
      <c r="X150" s="806">
        <v>58.909371919758058</v>
      </c>
      <c r="Y150" s="806">
        <v>69.495703994074447</v>
      </c>
      <c r="Z150" s="806">
        <v>52.769028805110729</v>
      </c>
      <c r="AA150" s="813">
        <v>48.452823957382883</v>
      </c>
      <c r="AB150" s="967"/>
      <c r="AC150" s="967"/>
      <c r="AD150" s="967"/>
      <c r="AE150" s="967"/>
      <c r="AF150" s="967"/>
      <c r="AG150" s="967"/>
      <c r="AH150" s="967"/>
      <c r="AI150" s="967"/>
      <c r="AJ150" s="967"/>
      <c r="AK150" s="967"/>
      <c r="AL150" s="967"/>
      <c r="AM150" s="967"/>
      <c r="AN150" s="967"/>
      <c r="AO150" s="967"/>
      <c r="AP150" s="967"/>
      <c r="AQ150" s="967"/>
      <c r="AR150" s="967"/>
      <c r="AS150" s="967"/>
      <c r="AT150" s="967"/>
      <c r="AU150" s="967"/>
      <c r="AV150" s="967"/>
      <c r="AW150" s="967"/>
      <c r="AX150" s="967"/>
      <c r="AY150" s="967"/>
      <c r="AZ150" s="172"/>
      <c r="BA150" s="1165"/>
      <c r="BB150" s="262" t="s">
        <v>111</v>
      </c>
      <c r="BC150" s="908" t="s">
        <v>35</v>
      </c>
      <c r="BD150" s="912" t="s">
        <v>35</v>
      </c>
      <c r="BE150" s="912" t="s">
        <v>35</v>
      </c>
      <c r="BF150" s="912" t="s">
        <v>35</v>
      </c>
      <c r="BG150" s="917" t="s">
        <v>35</v>
      </c>
      <c r="BH150" s="908" t="s">
        <v>35</v>
      </c>
      <c r="BI150" s="912" t="s">
        <v>35</v>
      </c>
      <c r="BJ150" s="912" t="s">
        <v>35</v>
      </c>
      <c r="BK150" s="912" t="s">
        <v>35</v>
      </c>
      <c r="BL150" s="917" t="s">
        <v>35</v>
      </c>
      <c r="BM150" s="908" t="s">
        <v>35</v>
      </c>
      <c r="BN150" s="912" t="s">
        <v>35</v>
      </c>
      <c r="BO150" s="912" t="s">
        <v>35</v>
      </c>
      <c r="BP150" s="912" t="s">
        <v>35</v>
      </c>
      <c r="BQ150" s="917" t="s">
        <v>35</v>
      </c>
      <c r="BR150" s="908" t="s">
        <v>35</v>
      </c>
      <c r="BS150" s="912" t="s">
        <v>35</v>
      </c>
      <c r="BT150" s="912" t="s">
        <v>35</v>
      </c>
      <c r="BU150" s="912" t="s">
        <v>35</v>
      </c>
      <c r="BV150" s="912" t="s">
        <v>35</v>
      </c>
      <c r="BW150" s="912" t="s">
        <v>35</v>
      </c>
      <c r="BX150" s="912" t="s">
        <v>35</v>
      </c>
      <c r="BY150" s="923" t="s">
        <v>35</v>
      </c>
      <c r="BZ150" s="923" t="s">
        <v>35</v>
      </c>
      <c r="CA150" s="923" t="s">
        <v>35</v>
      </c>
      <c r="CB150" s="968"/>
      <c r="CC150" s="968"/>
      <c r="CD150" s="968"/>
      <c r="CE150" s="968"/>
      <c r="CF150" s="968"/>
      <c r="CG150" s="968"/>
      <c r="CH150" s="968"/>
      <c r="CI150" s="968"/>
      <c r="CJ150" s="968"/>
      <c r="CK150" s="968"/>
      <c r="CL150" s="968"/>
      <c r="CM150" s="968"/>
      <c r="CN150" s="968"/>
      <c r="CO150" s="968"/>
      <c r="CP150" s="968"/>
      <c r="CQ150" s="968"/>
      <c r="CR150" s="968"/>
      <c r="CS150" s="968"/>
      <c r="CT150" s="968"/>
      <c r="CU150" s="968"/>
      <c r="CV150" s="968"/>
      <c r="CW150" s="968"/>
      <c r="CX150" s="968"/>
      <c r="CY150" s="968"/>
      <c r="CZ150" s="968"/>
    </row>
    <row r="151" s="133" customFormat="true" ht="15" customHeight="true" x14ac:dyDescent="0.2">
      <c r="A151" s="1147" t="s">
        <v>110</v>
      </c>
      <c r="B151" s="209" t="s">
        <v>49</v>
      </c>
      <c r="C151" s="805">
        <v>46.114464045343247</v>
      </c>
      <c r="D151" s="806">
        <v>41.722663762998359</v>
      </c>
      <c r="E151" s="806">
        <v>37.6349881084478</v>
      </c>
      <c r="F151" s="806">
        <v>54.252065996734174</v>
      </c>
      <c r="G151" s="807">
        <v>38.494636836685359</v>
      </c>
      <c r="H151" s="817">
        <v>69.741174108896104</v>
      </c>
      <c r="I151" s="806">
        <v>67.047531606904727</v>
      </c>
      <c r="J151" s="806">
        <v>55.994733391454687</v>
      </c>
      <c r="K151" s="806">
        <v>40.412748020820956</v>
      </c>
      <c r="L151" s="813">
        <v>24.063722231567031</v>
      </c>
      <c r="M151" s="805">
        <v>49.935855429080327</v>
      </c>
      <c r="N151" s="806">
        <v>44.155743903796299</v>
      </c>
      <c r="O151" s="806">
        <v>39.250654964069369</v>
      </c>
      <c r="P151" s="806">
        <v>36.256972862903744</v>
      </c>
      <c r="Q151" s="807">
        <v>29.516199943081677</v>
      </c>
      <c r="R151" s="817">
        <v>34.61119752416824</v>
      </c>
      <c r="S151" s="806">
        <v>60.530609120325352</v>
      </c>
      <c r="T151" s="806">
        <v>39.30095663437848</v>
      </c>
      <c r="U151" s="806">
        <v>43.83553952133127</v>
      </c>
      <c r="V151" s="806">
        <v>48.019895528957065</v>
      </c>
      <c r="W151" s="806">
        <v>46.287607325025256</v>
      </c>
      <c r="X151" s="806">
        <v>35.98034119091367</v>
      </c>
      <c r="Y151" s="806">
        <v>32.051816157821825</v>
      </c>
      <c r="Z151" s="806">
        <v>17.000455156270061</v>
      </c>
      <c r="AA151" s="813">
        <v>32.340137388342946</v>
      </c>
      <c r="AB151" s="967"/>
      <c r="AC151" s="967"/>
      <c r="AD151" s="967"/>
      <c r="AE151" s="967"/>
      <c r="AF151" s="967"/>
      <c r="AG151" s="967"/>
      <c r="AH151" s="967"/>
      <c r="AI151" s="967"/>
      <c r="AJ151" s="967"/>
      <c r="AK151" s="967"/>
      <c r="AL151" s="967"/>
      <c r="AM151" s="967"/>
      <c r="AN151" s="967"/>
      <c r="AO151" s="967"/>
      <c r="AP151" s="967"/>
      <c r="AQ151" s="967"/>
      <c r="AR151" s="967"/>
      <c r="AS151" s="967"/>
      <c r="AT151" s="967"/>
      <c r="AU151" s="967"/>
      <c r="AV151" s="967"/>
      <c r="AW151" s="967"/>
      <c r="AX151" s="967"/>
      <c r="AY151" s="967"/>
      <c r="AZ151" s="172"/>
      <c r="BA151" s="1165" t="s">
        <v>110</v>
      </c>
      <c r="BB151" s="262" t="s">
        <v>49</v>
      </c>
      <c r="BC151" s="908" t="s">
        <v>35</v>
      </c>
      <c r="BD151" s="912" t="s">
        <v>35</v>
      </c>
      <c r="BE151" s="912" t="s">
        <v>35</v>
      </c>
      <c r="BF151" s="912" t="s">
        <v>35</v>
      </c>
      <c r="BG151" s="917" t="s">
        <v>35</v>
      </c>
      <c r="BH151" s="908" t="s">
        <v>35</v>
      </c>
      <c r="BI151" s="912" t="s">
        <v>35</v>
      </c>
      <c r="BJ151" s="912" t="s">
        <v>35</v>
      </c>
      <c r="BK151" s="912" t="s">
        <v>35</v>
      </c>
      <c r="BL151" s="917" t="s">
        <v>35</v>
      </c>
      <c r="BM151" s="908" t="s">
        <v>35</v>
      </c>
      <c r="BN151" s="912" t="s">
        <v>35</v>
      </c>
      <c r="BO151" s="912" t="s">
        <v>35</v>
      </c>
      <c r="BP151" s="912" t="s">
        <v>35</v>
      </c>
      <c r="BQ151" s="917" t="s">
        <v>35</v>
      </c>
      <c r="BR151" s="908" t="s">
        <v>35</v>
      </c>
      <c r="BS151" s="912" t="s">
        <v>35</v>
      </c>
      <c r="BT151" s="912" t="s">
        <v>35</v>
      </c>
      <c r="BU151" s="912" t="s">
        <v>35</v>
      </c>
      <c r="BV151" s="912" t="s">
        <v>35</v>
      </c>
      <c r="BW151" s="912" t="s">
        <v>35</v>
      </c>
      <c r="BX151" s="912" t="s">
        <v>35</v>
      </c>
      <c r="BY151" s="923" t="s">
        <v>35</v>
      </c>
      <c r="BZ151" s="923" t="s">
        <v>35</v>
      </c>
      <c r="CA151" s="923" t="s">
        <v>35</v>
      </c>
      <c r="CB151" s="968"/>
      <c r="CC151" s="968"/>
      <c r="CD151" s="968"/>
      <c r="CE151" s="968"/>
      <c r="CF151" s="968"/>
      <c r="CG151" s="968"/>
      <c r="CH151" s="968"/>
      <c r="CI151" s="968"/>
      <c r="CJ151" s="968"/>
      <c r="CK151" s="968"/>
      <c r="CL151" s="968"/>
      <c r="CM151" s="968"/>
      <c r="CN151" s="968"/>
      <c r="CO151" s="968"/>
      <c r="CP151" s="968"/>
      <c r="CQ151" s="968"/>
      <c r="CR151" s="968"/>
      <c r="CS151" s="968"/>
      <c r="CT151" s="968"/>
      <c r="CU151" s="968"/>
      <c r="CV151" s="968"/>
      <c r="CW151" s="968"/>
      <c r="CX151" s="968"/>
      <c r="CY151" s="968"/>
      <c r="CZ151" s="968"/>
    </row>
    <row r="152" s="133" customFormat="true" ht="15" customHeight="true" x14ac:dyDescent="0.2">
      <c r="A152" s="1175"/>
      <c r="B152" s="264" t="s">
        <v>48</v>
      </c>
      <c r="C152" s="805">
        <v>53.669754840135809</v>
      </c>
      <c r="D152" s="806">
        <v>58.126843365197203</v>
      </c>
      <c r="E152" s="806">
        <v>62.280450258255996</v>
      </c>
      <c r="F152" s="806">
        <v>45.72290311568937</v>
      </c>
      <c r="G152" s="807">
        <v>61.043864308954973</v>
      </c>
      <c r="H152" s="817">
        <v>30.238680604988954</v>
      </c>
      <c r="I152" s="806">
        <v>32.952468393095273</v>
      </c>
      <c r="J152" s="806">
        <v>43.530621593254729</v>
      </c>
      <c r="K152" s="806">
        <v>59.196044177822237</v>
      </c>
      <c r="L152" s="813">
        <v>75.351631596660823</v>
      </c>
      <c r="M152" s="805">
        <v>49.725196455500267</v>
      </c>
      <c r="N152" s="806">
        <v>55.809323615434202</v>
      </c>
      <c r="O152" s="806">
        <v>60.578276272211681</v>
      </c>
      <c r="P152" s="806">
        <v>63.615717203506584</v>
      </c>
      <c r="Q152" s="807">
        <v>70.453377929149781</v>
      </c>
      <c r="R152" s="817">
        <v>65.173567416294219</v>
      </c>
      <c r="S152" s="806">
        <v>39.066214775169186</v>
      </c>
      <c r="T152" s="806">
        <v>60.69904336562152</v>
      </c>
      <c r="U152" s="806">
        <v>56.16446047866873</v>
      </c>
      <c r="V152" s="806">
        <v>51.912096836207809</v>
      </c>
      <c r="W152" s="806">
        <v>53.401097646447404</v>
      </c>
      <c r="X152" s="806">
        <v>63.757343146308656</v>
      </c>
      <c r="Y152" s="806">
        <v>66.979986534251225</v>
      </c>
      <c r="Z152" s="806">
        <v>82.81112587826766</v>
      </c>
      <c r="AA152" s="813">
        <v>67.637670822300038</v>
      </c>
      <c r="AB152" s="967"/>
      <c r="AC152" s="967"/>
      <c r="AD152" s="967"/>
      <c r="AE152" s="967"/>
      <c r="AF152" s="967"/>
      <c r="AG152" s="967"/>
      <c r="AH152" s="967"/>
      <c r="AI152" s="967"/>
      <c r="AJ152" s="967"/>
      <c r="AK152" s="967"/>
      <c r="AL152" s="967"/>
      <c r="AM152" s="967"/>
      <c r="AN152" s="967"/>
      <c r="AO152" s="967"/>
      <c r="AP152" s="967"/>
      <c r="AQ152" s="967"/>
      <c r="AR152" s="967"/>
      <c r="AS152" s="967"/>
      <c r="AT152" s="967"/>
      <c r="AU152" s="967"/>
      <c r="AV152" s="967"/>
      <c r="AW152" s="967"/>
      <c r="AX152" s="967"/>
      <c r="AY152" s="967"/>
      <c r="AZ152" s="172"/>
      <c r="BA152" s="1165"/>
      <c r="BB152" s="262" t="s">
        <v>48</v>
      </c>
      <c r="BC152" s="908" t="s">
        <v>35</v>
      </c>
      <c r="BD152" s="912" t="s">
        <v>35</v>
      </c>
      <c r="BE152" s="912" t="s">
        <v>35</v>
      </c>
      <c r="BF152" s="912" t="s">
        <v>35</v>
      </c>
      <c r="BG152" s="917" t="s">
        <v>35</v>
      </c>
      <c r="BH152" s="908" t="s">
        <v>35</v>
      </c>
      <c r="BI152" s="912" t="s">
        <v>35</v>
      </c>
      <c r="BJ152" s="912" t="s">
        <v>35</v>
      </c>
      <c r="BK152" s="912" t="s">
        <v>35</v>
      </c>
      <c r="BL152" s="917" t="s">
        <v>35</v>
      </c>
      <c r="BM152" s="908" t="s">
        <v>35</v>
      </c>
      <c r="BN152" s="912" t="s">
        <v>35</v>
      </c>
      <c r="BO152" s="912" t="s">
        <v>35</v>
      </c>
      <c r="BP152" s="912" t="s">
        <v>35</v>
      </c>
      <c r="BQ152" s="917" t="s">
        <v>35</v>
      </c>
      <c r="BR152" s="908" t="s">
        <v>35</v>
      </c>
      <c r="BS152" s="912" t="s">
        <v>35</v>
      </c>
      <c r="BT152" s="912" t="s">
        <v>35</v>
      </c>
      <c r="BU152" s="912" t="s">
        <v>35</v>
      </c>
      <c r="BV152" s="912" t="s">
        <v>35</v>
      </c>
      <c r="BW152" s="912" t="s">
        <v>35</v>
      </c>
      <c r="BX152" s="912" t="s">
        <v>35</v>
      </c>
      <c r="BY152" s="923" t="s">
        <v>35</v>
      </c>
      <c r="BZ152" s="923" t="s">
        <v>35</v>
      </c>
      <c r="CA152" s="923" t="s">
        <v>35</v>
      </c>
      <c r="CB152" s="968"/>
      <c r="CC152" s="968"/>
      <c r="CD152" s="968"/>
      <c r="CE152" s="968"/>
      <c r="CF152" s="968"/>
      <c r="CG152" s="968"/>
      <c r="CH152" s="968"/>
      <c r="CI152" s="968"/>
      <c r="CJ152" s="968"/>
      <c r="CK152" s="968"/>
      <c r="CL152" s="968"/>
      <c r="CM152" s="968"/>
      <c r="CN152" s="968"/>
      <c r="CO152" s="968"/>
      <c r="CP152" s="968"/>
      <c r="CQ152" s="968"/>
      <c r="CR152" s="968"/>
      <c r="CS152" s="968"/>
      <c r="CT152" s="968"/>
      <c r="CU152" s="968"/>
      <c r="CV152" s="968"/>
      <c r="CW152" s="968"/>
      <c r="CX152" s="968"/>
      <c r="CY152" s="968"/>
      <c r="CZ152" s="968"/>
    </row>
    <row r="153" s="138" customFormat="true" ht="15" customHeight="true" x14ac:dyDescent="0.2">
      <c r="A153" s="1146" t="s">
        <v>383</v>
      </c>
      <c r="B153" s="208" t="s">
        <v>384</v>
      </c>
      <c r="C153" s="841">
        <v>0</v>
      </c>
      <c r="D153" s="842">
        <v>0.7188349411541396</v>
      </c>
      <c r="E153" s="842">
        <v>2.2926683185397483</v>
      </c>
      <c r="F153" s="842">
        <v>49.620729890722757</v>
      </c>
      <c r="G153" s="843">
        <v>86.414996628580411</v>
      </c>
      <c r="H153" s="844">
        <v>62.819172545147772</v>
      </c>
      <c r="I153" s="842">
        <v>89.691040797082081</v>
      </c>
      <c r="J153" s="842">
        <v>90.817641537039449</v>
      </c>
      <c r="K153" s="842">
        <v>92.519455149600134</v>
      </c>
      <c r="L153" s="845">
        <v>90.079684814309857</v>
      </c>
      <c r="M153" s="841">
        <v>0</v>
      </c>
      <c r="N153" s="842">
        <v>0</v>
      </c>
      <c r="O153" s="842">
        <v>0.96642915432389276</v>
      </c>
      <c r="P153" s="842">
        <v>1.0833479451931618</v>
      </c>
      <c r="Q153" s="843">
        <v>3.3065539142721181</v>
      </c>
      <c r="R153" s="844">
        <v>93.840360011662668</v>
      </c>
      <c r="S153" s="842">
        <v>84.868044057703543</v>
      </c>
      <c r="T153" s="842">
        <v>11.505563057359693</v>
      </c>
      <c r="U153" s="842">
        <v>5.2733978031188053</v>
      </c>
      <c r="V153" s="842">
        <v>6.722204245235595</v>
      </c>
      <c r="W153" s="842">
        <v>22.458667978628526</v>
      </c>
      <c r="X153" s="842">
        <v>11.95047410629169</v>
      </c>
      <c r="Y153" s="842">
        <v>7.9614095475963857</v>
      </c>
      <c r="Z153" s="842">
        <v>6.1674514044127582</v>
      </c>
      <c r="AA153" s="845">
        <v>20.952169916875722</v>
      </c>
      <c r="AB153" s="276"/>
      <c r="AC153" s="276"/>
      <c r="AD153" s="276"/>
      <c r="AE153" s="276"/>
      <c r="AF153" s="276"/>
      <c r="AG153" s="276"/>
      <c r="AH153" s="276"/>
      <c r="AI153" s="276"/>
      <c r="AJ153" s="276"/>
      <c r="AK153" s="276"/>
      <c r="AL153" s="276"/>
      <c r="AM153" s="276"/>
      <c r="AN153" s="276"/>
      <c r="AO153" s="276"/>
      <c r="AP153" s="276"/>
      <c r="AQ153" s="276"/>
      <c r="AR153" s="276"/>
      <c r="AS153" s="276"/>
      <c r="AT153" s="276"/>
      <c r="AU153" s="276"/>
      <c r="AV153" s="276"/>
      <c r="AW153" s="276"/>
      <c r="AX153" s="276"/>
      <c r="AY153" s="276"/>
      <c r="AZ153" s="3"/>
      <c r="BA153" s="1165" t="s">
        <v>383</v>
      </c>
      <c r="BB153" s="195" t="s">
        <v>384</v>
      </c>
      <c r="BC153" s="288">
        <v>0</v>
      </c>
      <c r="BD153" s="271">
        <v>75.018930912017822</v>
      </c>
      <c r="BE153" s="271">
        <v>239.42177122831345</v>
      </c>
      <c r="BF153" s="271">
        <v>5179.0283116996288</v>
      </c>
      <c r="BG153" s="290">
        <v>9020.2329126894474</v>
      </c>
      <c r="BH153" s="288">
        <v>2087.6686284542084</v>
      </c>
      <c r="BI153" s="271">
        <v>2967.4252907633781</v>
      </c>
      <c r="BJ153" s="271">
        <v>3018.2270876169205</v>
      </c>
      <c r="BK153" s="271">
        <v>3070.4290029704571</v>
      </c>
      <c r="BL153" s="290">
        <v>2988.5565928518772</v>
      </c>
      <c r="BM153" s="288">
        <v>0</v>
      </c>
      <c r="BN153" s="271">
        <v>0</v>
      </c>
      <c r="BO153" s="271">
        <v>68.777967095375061</v>
      </c>
      <c r="BP153" s="271">
        <v>77.083409190177917</v>
      </c>
      <c r="BQ153" s="290">
        <v>235.53394758701324</v>
      </c>
      <c r="BR153" s="288">
        <v>2583.3613454401493</v>
      </c>
      <c r="BS153" s="271">
        <v>6800.2428222298622</v>
      </c>
      <c r="BT153" s="271">
        <v>816.09019935131073</v>
      </c>
      <c r="BU153" s="271">
        <v>289.94394016265869</v>
      </c>
      <c r="BV153" s="271">
        <v>352.14536315202713</v>
      </c>
      <c r="BW153" s="271">
        <v>1214.4600404500961</v>
      </c>
      <c r="BX153" s="271">
        <v>657.42248088121414</v>
      </c>
      <c r="BY153" s="272">
        <v>247.78795874118805</v>
      </c>
      <c r="BZ153" s="272">
        <v>189.54126223921776</v>
      </c>
      <c r="CA153" s="272">
        <v>1362.7065138816833</v>
      </c>
      <c r="CB153" s="969"/>
      <c r="CC153" s="969"/>
      <c r="CD153" s="969"/>
      <c r="CE153" s="969"/>
      <c r="CF153" s="969"/>
      <c r="CG153" s="969"/>
      <c r="CH153" s="969"/>
      <c r="CI153" s="969"/>
      <c r="CJ153" s="969"/>
      <c r="CK153" s="969"/>
      <c r="CL153" s="969"/>
      <c r="CM153" s="969"/>
      <c r="CN153" s="969"/>
      <c r="CO153" s="969"/>
      <c r="CP153" s="969"/>
      <c r="CQ153" s="969"/>
      <c r="CR153" s="969"/>
      <c r="CS153" s="969"/>
      <c r="CT153" s="969"/>
      <c r="CU153" s="969"/>
      <c r="CV153" s="969"/>
      <c r="CW153" s="969"/>
      <c r="CX153" s="969"/>
      <c r="CY153" s="969"/>
      <c r="CZ153" s="969"/>
    </row>
    <row r="154" s="138" customFormat="true" ht="15" customHeight="true" x14ac:dyDescent="0.2">
      <c r="A154" s="1147"/>
      <c r="B154" s="209" t="s">
        <v>385</v>
      </c>
      <c r="C154" s="841">
        <v>0</v>
      </c>
      <c r="D154" s="842">
        <v>0.19167522006114412</v>
      </c>
      <c r="E154" s="842">
        <v>1.0749222045961686</v>
      </c>
      <c r="F154" s="842">
        <v>4.6339726885448069</v>
      </c>
      <c r="G154" s="843">
        <v>7.5538101334726298</v>
      </c>
      <c r="H154" s="844">
        <v>7.17515569381451</v>
      </c>
      <c r="I154" s="842">
        <v>5.1116165418498616</v>
      </c>
      <c r="J154" s="842">
        <v>4.4804090972440251</v>
      </c>
      <c r="K154" s="842">
        <v>4.663749905815961</v>
      </c>
      <c r="L154" s="845">
        <v>7.4576711795977957</v>
      </c>
      <c r="M154" s="841">
        <v>0</v>
      </c>
      <c r="N154" s="842">
        <v>0</v>
      </c>
      <c r="O154" s="842">
        <v>0.28107896778775926</v>
      </c>
      <c r="P154" s="842">
        <v>0.6165588080685982</v>
      </c>
      <c r="Q154" s="843">
        <v>5.36077200352325</v>
      </c>
      <c r="R154" s="844">
        <v>5.0900724262398214</v>
      </c>
      <c r="S154" s="842">
        <v>5.1464971536630699</v>
      </c>
      <c r="T154" s="842">
        <v>2.4426289672902874</v>
      </c>
      <c r="U154" s="842">
        <v>0.84062501205344931</v>
      </c>
      <c r="V154" s="842">
        <v>4.9483813227084763</v>
      </c>
      <c r="W154" s="842">
        <v>2.0369162231177094</v>
      </c>
      <c r="X154" s="842">
        <v>0.76209053551419148</v>
      </c>
      <c r="Y154" s="842">
        <v>1.3408932818704735</v>
      </c>
      <c r="Z154" s="842">
        <v>1.136842983453163</v>
      </c>
      <c r="AA154" s="845">
        <v>2.2211403446909976</v>
      </c>
      <c r="AB154" s="276"/>
      <c r="AC154" s="276"/>
      <c r="AD154" s="276"/>
      <c r="AE154" s="276"/>
      <c r="AF154" s="276"/>
      <c r="AG154" s="276"/>
      <c r="AH154" s="276"/>
      <c r="AI154" s="276"/>
      <c r="AJ154" s="276"/>
      <c r="AK154" s="276"/>
      <c r="AL154" s="276"/>
      <c r="AM154" s="276"/>
      <c r="AN154" s="276"/>
      <c r="AO154" s="276"/>
      <c r="AP154" s="276"/>
      <c r="AQ154" s="276"/>
      <c r="AR154" s="276"/>
      <c r="AS154" s="276"/>
      <c r="AT154" s="276"/>
      <c r="AU154" s="276"/>
      <c r="AV154" s="276"/>
      <c r="AW154" s="276"/>
      <c r="AX154" s="276"/>
      <c r="AY154" s="276"/>
      <c r="AZ154" s="3"/>
      <c r="BA154" s="1165"/>
      <c r="BB154" s="262" t="s">
        <v>385</v>
      </c>
      <c r="BC154" s="289">
        <v>0</v>
      </c>
      <c r="BD154" s="273">
        <v>20.003576993942261</v>
      </c>
      <c r="BE154" s="273">
        <v>112.25338444113731</v>
      </c>
      <c r="BF154" s="273">
        <v>483.65825739502907</v>
      </c>
      <c r="BG154" s="293">
        <v>788.48729318380356</v>
      </c>
      <c r="BH154" s="289">
        <v>238.45184263586998</v>
      </c>
      <c r="BI154" s="273">
        <v>169.1176740527153</v>
      </c>
      <c r="BJ154" s="273">
        <v>148.90159964561462</v>
      </c>
      <c r="BK154" s="273">
        <v>154.77515459060669</v>
      </c>
      <c r="BL154" s="293">
        <v>247.42174017429352</v>
      </c>
      <c r="BM154" s="289">
        <v>0</v>
      </c>
      <c r="BN154" s="273">
        <v>0</v>
      </c>
      <c r="BO154" s="273">
        <v>20.003576993942261</v>
      </c>
      <c r="BP154" s="273">
        <v>43.869982033967972</v>
      </c>
      <c r="BQ154" s="293">
        <v>381.86094188690186</v>
      </c>
      <c r="BR154" s="289">
        <v>140.12623512744904</v>
      </c>
      <c r="BS154" s="273">
        <v>412.3746542930603</v>
      </c>
      <c r="BT154" s="273">
        <v>173.25580251216888</v>
      </c>
      <c r="BU154" s="273">
        <v>46.219560384750366</v>
      </c>
      <c r="BV154" s="273">
        <v>259.22293853759766</v>
      </c>
      <c r="BW154" s="273">
        <v>110.14693129062653</v>
      </c>
      <c r="BX154" s="273">
        <v>41.924315810203552</v>
      </c>
      <c r="BY154" s="274">
        <v>41.733465313911438</v>
      </c>
      <c r="BZ154" s="274">
        <v>34.938038408756256</v>
      </c>
      <c r="CA154" s="274">
        <v>144.46057033538818</v>
      </c>
      <c r="CB154" s="969"/>
      <c r="CC154" s="969"/>
      <c r="CD154" s="969"/>
      <c r="CE154" s="969"/>
      <c r="CF154" s="969"/>
      <c r="CG154" s="969"/>
      <c r="CH154" s="969"/>
      <c r="CI154" s="969"/>
      <c r="CJ154" s="969"/>
      <c r="CK154" s="969"/>
      <c r="CL154" s="969"/>
      <c r="CM154" s="969"/>
      <c r="CN154" s="969"/>
      <c r="CO154" s="969"/>
      <c r="CP154" s="969"/>
      <c r="CQ154" s="969"/>
      <c r="CR154" s="969"/>
      <c r="CS154" s="969"/>
      <c r="CT154" s="969"/>
      <c r="CU154" s="969"/>
      <c r="CV154" s="969"/>
      <c r="CW154" s="969"/>
      <c r="CX154" s="969"/>
      <c r="CY154" s="969"/>
      <c r="CZ154" s="969"/>
    </row>
    <row r="155" s="138" customFormat="true" ht="15" customHeight="true" x14ac:dyDescent="0.2">
      <c r="A155" s="1147"/>
      <c r="B155" s="209" t="s">
        <v>386</v>
      </c>
      <c r="C155" s="841">
        <v>4.9673571080864634E-2</v>
      </c>
      <c r="D155" s="842">
        <v>7.8231636176070124E-2</v>
      </c>
      <c r="E155" s="842">
        <v>0.26366115126270301</v>
      </c>
      <c r="F155" s="842">
        <v>1.0148644215361622</v>
      </c>
      <c r="G155" s="843">
        <v>0.18420484469863696</v>
      </c>
      <c r="H155" s="844">
        <v>3.023470565411166</v>
      </c>
      <c r="I155" s="842">
        <v>0.7945783791421549</v>
      </c>
      <c r="J155" s="842">
        <v>0</v>
      </c>
      <c r="K155" s="842">
        <v>0.47285123831915782</v>
      </c>
      <c r="L155" s="845">
        <v>0</v>
      </c>
      <c r="M155" s="841">
        <v>2.9102932516432173E-2</v>
      </c>
      <c r="N155" s="842">
        <v>4.3684687732092956E-2</v>
      </c>
      <c r="O155" s="842">
        <v>0.11472149366883613</v>
      </c>
      <c r="P155" s="842">
        <v>3.5341258481440131E-2</v>
      </c>
      <c r="Q155" s="843">
        <v>0.1082488517147295</v>
      </c>
      <c r="R155" s="844">
        <v>0</v>
      </c>
      <c r="S155" s="842">
        <v>1.7210887217496222</v>
      </c>
      <c r="T155" s="842">
        <v>0.12886924118260851</v>
      </c>
      <c r="U155" s="842">
        <v>8.831753953776425E-2</v>
      </c>
      <c r="V155" s="842">
        <v>0.12034097044915328</v>
      </c>
      <c r="W155" s="842">
        <v>0</v>
      </c>
      <c r="X155" s="842">
        <v>0</v>
      </c>
      <c r="Y155" s="842">
        <v>0</v>
      </c>
      <c r="Z155" s="842">
        <v>0</v>
      </c>
      <c r="AA155" s="845">
        <v>0.12036645079147301</v>
      </c>
      <c r="AB155" s="276"/>
      <c r="AC155" s="276"/>
      <c r="AD155" s="276"/>
      <c r="AE155" s="276"/>
      <c r="AF155" s="276"/>
      <c r="AG155" s="276"/>
      <c r="AH155" s="276"/>
      <c r="AI155" s="276"/>
      <c r="AJ155" s="276"/>
      <c r="AK155" s="276"/>
      <c r="AL155" s="276"/>
      <c r="AM155" s="276"/>
      <c r="AN155" s="276"/>
      <c r="AO155" s="276"/>
      <c r="AP155" s="276"/>
      <c r="AQ155" s="276"/>
      <c r="AR155" s="276"/>
      <c r="AS155" s="276"/>
      <c r="AT155" s="276"/>
      <c r="AU155" s="276"/>
      <c r="AV155" s="276"/>
      <c r="AW155" s="276"/>
      <c r="AX155" s="276"/>
      <c r="AY155" s="276"/>
      <c r="AZ155" s="3"/>
      <c r="BA155" s="1165"/>
      <c r="BB155" s="262" t="s">
        <v>386</v>
      </c>
      <c r="BC155" s="289">
        <v>5.1854691207408905</v>
      </c>
      <c r="BD155" s="273">
        <v>8.1643968224525452</v>
      </c>
      <c r="BE155" s="273">
        <v>27.533952176570892</v>
      </c>
      <c r="BF155" s="273">
        <v>105.92370533943176</v>
      </c>
      <c r="BG155" s="293">
        <v>19.227803826332092</v>
      </c>
      <c r="BH155" s="289">
        <v>100.47895240783691</v>
      </c>
      <c r="BI155" s="273">
        <v>26.288600921630859</v>
      </c>
      <c r="BJ155" s="273">
        <v>0</v>
      </c>
      <c r="BK155" s="273">
        <v>15.692441701889038</v>
      </c>
      <c r="BL155" s="293">
        <v>0</v>
      </c>
      <c r="BM155" s="289">
        <v>2.0721750855445862</v>
      </c>
      <c r="BN155" s="273">
        <v>3.1132940351963043</v>
      </c>
      <c r="BO155" s="273">
        <v>8.1643968224525452</v>
      </c>
      <c r="BP155" s="273">
        <v>2.5146350264549255</v>
      </c>
      <c r="BQ155" s="293">
        <v>7.7108312845230103</v>
      </c>
      <c r="BR155" s="289">
        <v>0</v>
      </c>
      <c r="BS155" s="273">
        <v>137.90610301494598</v>
      </c>
      <c r="BT155" s="273">
        <v>9.1407021284103394</v>
      </c>
      <c r="BU155" s="273">
        <v>4.8559081554412842</v>
      </c>
      <c r="BV155" s="273">
        <v>6.3041099607944489</v>
      </c>
      <c r="BW155" s="273">
        <v>0</v>
      </c>
      <c r="BX155" s="273">
        <v>0</v>
      </c>
      <c r="BY155" s="274">
        <v>0</v>
      </c>
      <c r="BZ155" s="274">
        <v>0</v>
      </c>
      <c r="CA155" s="274">
        <v>7.8285040259361267</v>
      </c>
      <c r="CB155" s="969"/>
      <c r="CC155" s="969"/>
      <c r="CD155" s="969"/>
      <c r="CE155" s="969"/>
      <c r="CF155" s="969"/>
      <c r="CG155" s="969"/>
      <c r="CH155" s="969"/>
      <c r="CI155" s="969"/>
      <c r="CJ155" s="969"/>
      <c r="CK155" s="969"/>
      <c r="CL155" s="969"/>
      <c r="CM155" s="969"/>
      <c r="CN155" s="969"/>
      <c r="CO155" s="969"/>
      <c r="CP155" s="969"/>
      <c r="CQ155" s="969"/>
      <c r="CR155" s="969"/>
      <c r="CS155" s="969"/>
      <c r="CT155" s="969"/>
      <c r="CU155" s="969"/>
      <c r="CV155" s="969"/>
      <c r="CW155" s="969"/>
      <c r="CX155" s="969"/>
      <c r="CY155" s="969"/>
      <c r="CZ155" s="969"/>
    </row>
    <row r="156" s="138" customFormat="true" ht="15" customHeight="true" x14ac:dyDescent="0.2">
      <c r="A156" s="1147"/>
      <c r="B156" s="209" t="s">
        <v>387</v>
      </c>
      <c r="C156" s="841">
        <v>0</v>
      </c>
      <c r="D156" s="842">
        <v>0</v>
      </c>
      <c r="E156" s="842">
        <v>0</v>
      </c>
      <c r="F156" s="842">
        <v>0</v>
      </c>
      <c r="G156" s="843">
        <v>0.22054575206532784</v>
      </c>
      <c r="H156" s="844">
        <v>0</v>
      </c>
      <c r="I156" s="842">
        <v>0</v>
      </c>
      <c r="J156" s="842">
        <v>0.62178198871254498</v>
      </c>
      <c r="K156" s="842">
        <v>0</v>
      </c>
      <c r="L156" s="845">
        <v>0</v>
      </c>
      <c r="M156" s="841">
        <v>0</v>
      </c>
      <c r="N156" s="842">
        <v>0</v>
      </c>
      <c r="O156" s="842">
        <v>0</v>
      </c>
      <c r="P156" s="842">
        <v>0</v>
      </c>
      <c r="Q156" s="843">
        <v>3.3087560103915205E-2</v>
      </c>
      <c r="R156" s="844">
        <v>0</v>
      </c>
      <c r="S156" s="842">
        <v>0.23771242881283675</v>
      </c>
      <c r="T156" s="842">
        <v>0</v>
      </c>
      <c r="U156" s="842">
        <v>4.2866610351891918E-2</v>
      </c>
      <c r="V156" s="842">
        <v>0</v>
      </c>
      <c r="W156" s="842">
        <v>0</v>
      </c>
      <c r="X156" s="842">
        <v>0</v>
      </c>
      <c r="Y156" s="842">
        <v>5.1954608087911781E-2</v>
      </c>
      <c r="Z156" s="842">
        <v>0</v>
      </c>
      <c r="AA156" s="845">
        <v>0</v>
      </c>
      <c r="AB156" s="276"/>
      <c r="AC156" s="276"/>
      <c r="AD156" s="276"/>
      <c r="AE156" s="276"/>
      <c r="AF156" s="276"/>
      <c r="AG156" s="276"/>
      <c r="AH156" s="276"/>
      <c r="AI156" s="276"/>
      <c r="AJ156" s="276"/>
      <c r="AK156" s="276"/>
      <c r="AL156" s="276"/>
      <c r="AM156" s="276"/>
      <c r="AN156" s="276"/>
      <c r="AO156" s="276"/>
      <c r="AP156" s="276"/>
      <c r="AQ156" s="276"/>
      <c r="AR156" s="276"/>
      <c r="AS156" s="276"/>
      <c r="AT156" s="276"/>
      <c r="AU156" s="276"/>
      <c r="AV156" s="276"/>
      <c r="AW156" s="276"/>
      <c r="AX156" s="276"/>
      <c r="AY156" s="276"/>
      <c r="AZ156" s="3"/>
      <c r="BA156" s="1165"/>
      <c r="BB156" s="262" t="s">
        <v>387</v>
      </c>
      <c r="BC156" s="289">
        <v>0</v>
      </c>
      <c r="BD156" s="273">
        <v>0</v>
      </c>
      <c r="BE156" s="273">
        <v>0</v>
      </c>
      <c r="BF156" s="273">
        <v>0</v>
      </c>
      <c r="BG156" s="293">
        <v>23.021166801452637</v>
      </c>
      <c r="BH156" s="289">
        <v>0</v>
      </c>
      <c r="BI156" s="273">
        <v>0</v>
      </c>
      <c r="BJ156" s="273">
        <v>20.664258718490601</v>
      </c>
      <c r="BK156" s="273">
        <v>0</v>
      </c>
      <c r="BL156" s="293">
        <v>0</v>
      </c>
      <c r="BM156" s="289">
        <v>0</v>
      </c>
      <c r="BN156" s="273">
        <v>0</v>
      </c>
      <c r="BO156" s="273">
        <v>0</v>
      </c>
      <c r="BP156" s="273">
        <v>0</v>
      </c>
      <c r="BQ156" s="293">
        <v>2.3569080829620361</v>
      </c>
      <c r="BR156" s="289">
        <v>0</v>
      </c>
      <c r="BS156" s="273">
        <v>19.047242760658264</v>
      </c>
      <c r="BT156" s="273">
        <v>0</v>
      </c>
      <c r="BU156" s="273">
        <v>2.3569080829620361</v>
      </c>
      <c r="BV156" s="273">
        <v>0</v>
      </c>
      <c r="BW156" s="273">
        <v>0</v>
      </c>
      <c r="BX156" s="273">
        <v>0</v>
      </c>
      <c r="BY156" s="274">
        <v>1.6170159578323364</v>
      </c>
      <c r="BZ156" s="274">
        <v>0</v>
      </c>
      <c r="CA156" s="274">
        <v>0</v>
      </c>
      <c r="CB156" s="969"/>
      <c r="CC156" s="969"/>
      <c r="CD156" s="969"/>
      <c r="CE156" s="969"/>
      <c r="CF156" s="969"/>
      <c r="CG156" s="969"/>
      <c r="CH156" s="969"/>
      <c r="CI156" s="969"/>
      <c r="CJ156" s="969"/>
      <c r="CK156" s="969"/>
      <c r="CL156" s="969"/>
      <c r="CM156" s="969"/>
      <c r="CN156" s="969"/>
      <c r="CO156" s="969"/>
      <c r="CP156" s="969"/>
      <c r="CQ156" s="969"/>
      <c r="CR156" s="969"/>
      <c r="CS156" s="969"/>
      <c r="CT156" s="969"/>
      <c r="CU156" s="969"/>
      <c r="CV156" s="969"/>
      <c r="CW156" s="969"/>
      <c r="CX156" s="969"/>
      <c r="CY156" s="969"/>
      <c r="CZ156" s="969"/>
    </row>
    <row r="157" s="138" customFormat="true" ht="15" customHeight="true" x14ac:dyDescent="0.2">
      <c r="A157" s="1147"/>
      <c r="B157" s="209" t="s">
        <v>388</v>
      </c>
      <c r="C157" s="841">
        <v>0</v>
      </c>
      <c r="D157" s="842">
        <v>0</v>
      </c>
      <c r="E157" s="842">
        <v>0</v>
      </c>
      <c r="F157" s="842">
        <v>0.53050486012191278</v>
      </c>
      <c r="G157" s="843">
        <v>0.36322874548860801</v>
      </c>
      <c r="H157" s="844">
        <v>0.59399070173819557</v>
      </c>
      <c r="I157" s="842">
        <v>1.0769214712942066</v>
      </c>
      <c r="J157" s="842">
        <v>0.58371074754571739</v>
      </c>
      <c r="K157" s="842">
        <v>0.30649160531228531</v>
      </c>
      <c r="L157" s="845">
        <v>0.25151046167221447</v>
      </c>
      <c r="M157" s="841">
        <v>0</v>
      </c>
      <c r="N157" s="842">
        <v>0</v>
      </c>
      <c r="O157" s="842">
        <v>0</v>
      </c>
      <c r="P157" s="842">
        <v>0</v>
      </c>
      <c r="Q157" s="843">
        <v>0</v>
      </c>
      <c r="R157" s="844">
        <v>0.13880045157248366</v>
      </c>
      <c r="S157" s="842">
        <v>1.0304061576198227</v>
      </c>
      <c r="T157" s="842">
        <v>0</v>
      </c>
      <c r="U157" s="842">
        <v>0.12549679860093751</v>
      </c>
      <c r="V157" s="842">
        <v>0</v>
      </c>
      <c r="W157" s="842">
        <v>0</v>
      </c>
      <c r="X157" s="842">
        <v>0</v>
      </c>
      <c r="Y157" s="842">
        <v>0</v>
      </c>
      <c r="Z157" s="842">
        <v>0</v>
      </c>
      <c r="AA157" s="845">
        <v>0</v>
      </c>
      <c r="AB157" s="276"/>
      <c r="AC157" s="276"/>
      <c r="AD157" s="276"/>
      <c r="AE157" s="276"/>
      <c r="AF157" s="276"/>
      <c r="AG157" s="276"/>
      <c r="AH157" s="276"/>
      <c r="AI157" s="276"/>
      <c r="AJ157" s="276"/>
      <c r="AK157" s="276"/>
      <c r="AL157" s="276"/>
      <c r="AM157" s="276"/>
      <c r="AN157" s="276"/>
      <c r="AO157" s="276"/>
      <c r="AP157" s="276"/>
      <c r="AQ157" s="276"/>
      <c r="AR157" s="276"/>
      <c r="AS157" s="276"/>
      <c r="AT157" s="276"/>
      <c r="AU157" s="276"/>
      <c r="AV157" s="276"/>
      <c r="AW157" s="276"/>
      <c r="AX157" s="276"/>
      <c r="AY157" s="276"/>
      <c r="AZ157" s="3"/>
      <c r="BA157" s="1165"/>
      <c r="BB157" s="262" t="s">
        <v>388</v>
      </c>
      <c r="BC157" s="289">
        <v>0</v>
      </c>
      <c r="BD157" s="273">
        <v>0</v>
      </c>
      <c r="BE157" s="273">
        <v>0</v>
      </c>
      <c r="BF157" s="273">
        <v>55.369997501373291</v>
      </c>
      <c r="BG157" s="293">
        <v>37.914806604385376</v>
      </c>
      <c r="BH157" s="289">
        <v>19.740084171295166</v>
      </c>
      <c r="BI157" s="273">
        <v>35.629913330078125</v>
      </c>
      <c r="BJ157" s="273">
        <v>19.399001777172089</v>
      </c>
      <c r="BK157" s="273">
        <v>10.171490013599396</v>
      </c>
      <c r="BL157" s="293">
        <v>8.3443148136138916</v>
      </c>
      <c r="BM157" s="289">
        <v>0</v>
      </c>
      <c r="BN157" s="273">
        <v>0</v>
      </c>
      <c r="BO157" s="273">
        <v>0</v>
      </c>
      <c r="BP157" s="273">
        <v>0</v>
      </c>
      <c r="BQ157" s="293">
        <v>0</v>
      </c>
      <c r="BR157" s="289">
        <v>3.8210821151733398</v>
      </c>
      <c r="BS157" s="273">
        <v>82.563609838485718</v>
      </c>
      <c r="BT157" s="273">
        <v>0</v>
      </c>
      <c r="BU157" s="273">
        <v>6.9001121520996094</v>
      </c>
      <c r="BV157" s="273">
        <v>0</v>
      </c>
      <c r="BW157" s="273">
        <v>0</v>
      </c>
      <c r="BX157" s="273">
        <v>0</v>
      </c>
      <c r="BY157" s="274">
        <v>0</v>
      </c>
      <c r="BZ157" s="274">
        <v>0</v>
      </c>
      <c r="CA157" s="274">
        <v>0</v>
      </c>
      <c r="CB157" s="969"/>
      <c r="CC157" s="969"/>
      <c r="CD157" s="969"/>
      <c r="CE157" s="969"/>
      <c r="CF157" s="969"/>
      <c r="CG157" s="969"/>
      <c r="CH157" s="969"/>
      <c r="CI157" s="969"/>
      <c r="CJ157" s="969"/>
      <c r="CK157" s="969"/>
      <c r="CL157" s="969"/>
      <c r="CM157" s="969"/>
      <c r="CN157" s="969"/>
      <c r="CO157" s="969"/>
      <c r="CP157" s="969"/>
      <c r="CQ157" s="969"/>
      <c r="CR157" s="969"/>
      <c r="CS157" s="969"/>
      <c r="CT157" s="969"/>
      <c r="CU157" s="969"/>
      <c r="CV157" s="969"/>
      <c r="CW157" s="969"/>
      <c r="CX157" s="969"/>
      <c r="CY157" s="969"/>
      <c r="CZ157" s="969"/>
    </row>
    <row r="158" s="138" customFormat="true" ht="15" customHeight="true" x14ac:dyDescent="0.2">
      <c r="A158" s="1147"/>
      <c r="B158" s="209" t="s">
        <v>389</v>
      </c>
      <c r="C158" s="841">
        <v>7.3537721464151291</v>
      </c>
      <c r="D158" s="842">
        <v>18.840666583260976</v>
      </c>
      <c r="E158" s="842">
        <v>33.996459043786864</v>
      </c>
      <c r="F158" s="842">
        <v>20.121866186375883</v>
      </c>
      <c r="G158" s="843">
        <v>2.9929256200692729</v>
      </c>
      <c r="H158" s="844">
        <v>5.1083730248698309</v>
      </c>
      <c r="I158" s="842">
        <v>1.3647128231465362</v>
      </c>
      <c r="J158" s="842">
        <v>0.61840653987619987</v>
      </c>
      <c r="K158" s="842">
        <v>0.2737108742913244</v>
      </c>
      <c r="L158" s="845">
        <v>1.280565819157073</v>
      </c>
      <c r="M158" s="841">
        <v>6.408959851334199</v>
      </c>
      <c r="N158" s="842">
        <v>12.00813143602158</v>
      </c>
      <c r="O158" s="842">
        <v>22.630318335065063</v>
      </c>
      <c r="P158" s="842">
        <v>33.891242825677367</v>
      </c>
      <c r="Q158" s="843">
        <v>43.176432778116776</v>
      </c>
      <c r="R158" s="844">
        <v>0</v>
      </c>
      <c r="S158" s="842">
        <v>0.60949570132528397</v>
      </c>
      <c r="T158" s="842">
        <v>20.255547052562388</v>
      </c>
      <c r="U158" s="842">
        <v>23.616493601631383</v>
      </c>
      <c r="V158" s="842">
        <v>26.754804817811902</v>
      </c>
      <c r="W158" s="842">
        <v>19.856534407465542</v>
      </c>
      <c r="X158" s="842">
        <v>19.363766893986089</v>
      </c>
      <c r="Y158" s="842">
        <v>16.047842500036399</v>
      </c>
      <c r="Z158" s="842">
        <v>23.880596825161696</v>
      </c>
      <c r="AA158" s="845">
        <v>17.50840075922903</v>
      </c>
      <c r="AB158" s="276"/>
      <c r="AC158" s="276"/>
      <c r="AD158" s="276"/>
      <c r="AE158" s="276"/>
      <c r="AF158" s="276"/>
      <c r="AG158" s="276"/>
      <c r="AH158" s="276"/>
      <c r="AI158" s="276"/>
      <c r="AJ158" s="276"/>
      <c r="AK158" s="276"/>
      <c r="AL158" s="276"/>
      <c r="AM158" s="276"/>
      <c r="AN158" s="276"/>
      <c r="AO158" s="276"/>
      <c r="AP158" s="276"/>
      <c r="AQ158" s="276"/>
      <c r="AR158" s="276"/>
      <c r="AS158" s="276"/>
      <c r="AT158" s="276"/>
      <c r="AU158" s="276"/>
      <c r="AV158" s="276"/>
      <c r="AW158" s="276"/>
      <c r="AX158" s="276"/>
      <c r="AY158" s="276"/>
      <c r="AZ158" s="3"/>
      <c r="BA158" s="1165"/>
      <c r="BB158" s="262" t="s">
        <v>389</v>
      </c>
      <c r="BC158" s="289">
        <v>767.66694152355194</v>
      </c>
      <c r="BD158" s="273">
        <v>1966.2464688718319</v>
      </c>
      <c r="BE158" s="273">
        <v>3550.2267702370882</v>
      </c>
      <c r="BF158" s="273">
        <v>2100.1648886054754</v>
      </c>
      <c r="BG158" s="293">
        <v>312.40973484516144</v>
      </c>
      <c r="BH158" s="289">
        <v>169.76648488640785</v>
      </c>
      <c r="BI158" s="273">
        <v>45.151481240987778</v>
      </c>
      <c r="BJ158" s="273">
        <v>20.552079290151596</v>
      </c>
      <c r="BK158" s="273">
        <v>9.0836009085178375</v>
      </c>
      <c r="BL158" s="293">
        <v>42.48508894443512</v>
      </c>
      <c r="BM158" s="289">
        <v>456.32813534140587</v>
      </c>
      <c r="BN158" s="273">
        <v>855.78828451037407</v>
      </c>
      <c r="BO158" s="273">
        <v>1610.5342878401279</v>
      </c>
      <c r="BP158" s="273">
        <v>2411.4621256142855</v>
      </c>
      <c r="BQ158" s="293">
        <v>3075.5632355064154</v>
      </c>
      <c r="BR158" s="289">
        <v>0</v>
      </c>
      <c r="BS158" s="273">
        <v>48.837213277816772</v>
      </c>
      <c r="BT158" s="273">
        <v>1436.7270293235779</v>
      </c>
      <c r="BU158" s="273">
        <v>1298.4909281134605</v>
      </c>
      <c r="BV158" s="273">
        <v>1401.5611717402935</v>
      </c>
      <c r="BW158" s="273">
        <v>1073.7487905621529</v>
      </c>
      <c r="BX158" s="273">
        <v>1065.2444043159485</v>
      </c>
      <c r="BY158" s="274">
        <v>499.46709957718849</v>
      </c>
      <c r="BZ158" s="274">
        <v>733.91068181395531</v>
      </c>
      <c r="CA158" s="274">
        <v>1138.7274853587151</v>
      </c>
      <c r="CB158" s="969"/>
      <c r="CC158" s="969"/>
      <c r="CD158" s="969"/>
      <c r="CE158" s="969"/>
      <c r="CF158" s="969"/>
      <c r="CG158" s="969"/>
      <c r="CH158" s="969"/>
      <c r="CI158" s="969"/>
      <c r="CJ158" s="969"/>
      <c r="CK158" s="969"/>
      <c r="CL158" s="969"/>
      <c r="CM158" s="969"/>
      <c r="CN158" s="969"/>
      <c r="CO158" s="969"/>
      <c r="CP158" s="969"/>
      <c r="CQ158" s="969"/>
      <c r="CR158" s="969"/>
      <c r="CS158" s="969"/>
      <c r="CT158" s="969"/>
      <c r="CU158" s="969"/>
      <c r="CV158" s="969"/>
      <c r="CW158" s="969"/>
      <c r="CX158" s="969"/>
      <c r="CY158" s="969"/>
      <c r="CZ158" s="969"/>
    </row>
    <row r="159" s="138" customFormat="true" ht="15" customHeight="true" x14ac:dyDescent="0.2">
      <c r="A159" s="1147"/>
      <c r="B159" s="209" t="s">
        <v>390</v>
      </c>
      <c r="C159" s="841">
        <v>8.9349288695325129</v>
      </c>
      <c r="D159" s="842">
        <v>14.903952837771611</v>
      </c>
      <c r="E159" s="842">
        <v>25.3976864950451</v>
      </c>
      <c r="F159" s="842">
        <v>13.216363892262809</v>
      </c>
      <c r="G159" s="843">
        <v>1.5862206522904443</v>
      </c>
      <c r="H159" s="844">
        <v>12.466879944586266</v>
      </c>
      <c r="I159" s="842">
        <v>1.7133226823468068</v>
      </c>
      <c r="J159" s="842">
        <v>2.1510178219469602</v>
      </c>
      <c r="K159" s="842">
        <v>1.2017918121030917</v>
      </c>
      <c r="L159" s="845">
        <v>0.59190140929428814</v>
      </c>
      <c r="M159" s="841">
        <v>8.6788496386475451</v>
      </c>
      <c r="N159" s="842">
        <v>9.7049233911155017</v>
      </c>
      <c r="O159" s="842">
        <v>18.057610075367688</v>
      </c>
      <c r="P159" s="842">
        <v>25.540577116000918</v>
      </c>
      <c r="Q159" s="843">
        <v>23.463957846122309</v>
      </c>
      <c r="R159" s="844">
        <v>0</v>
      </c>
      <c r="S159" s="842">
        <v>4.8616415958891608</v>
      </c>
      <c r="T159" s="842">
        <v>24.72320920679066</v>
      </c>
      <c r="U159" s="842">
        <v>20.115756348552051</v>
      </c>
      <c r="V159" s="842">
        <v>20.493287210569484</v>
      </c>
      <c r="W159" s="842">
        <v>9.1703408118341869</v>
      </c>
      <c r="X159" s="842">
        <v>9.1301095679487894</v>
      </c>
      <c r="Y159" s="842">
        <v>5.4533556926186364</v>
      </c>
      <c r="Z159" s="842">
        <v>16.136767077619847</v>
      </c>
      <c r="AA159" s="845">
        <v>10.745098571029896</v>
      </c>
      <c r="AB159" s="276"/>
      <c r="AC159" s="276"/>
      <c r="AD159" s="276"/>
      <c r="AE159" s="276"/>
      <c r="AF159" s="276"/>
      <c r="AG159" s="276"/>
      <c r="AH159" s="276"/>
      <c r="AI159" s="276"/>
      <c r="AJ159" s="276"/>
      <c r="AK159" s="276"/>
      <c r="AL159" s="276"/>
      <c r="AM159" s="276"/>
      <c r="AN159" s="276"/>
      <c r="AO159" s="276"/>
      <c r="AP159" s="276"/>
      <c r="AQ159" s="276"/>
      <c r="AR159" s="276"/>
      <c r="AS159" s="276"/>
      <c r="AT159" s="276"/>
      <c r="AU159" s="276"/>
      <c r="AV159" s="276"/>
      <c r="AW159" s="276"/>
      <c r="AX159" s="276"/>
      <c r="AY159" s="276"/>
      <c r="AZ159" s="3"/>
      <c r="BA159" s="1165"/>
      <c r="BB159" s="262" t="s">
        <v>390</v>
      </c>
      <c r="BC159" s="289">
        <v>932.72532537579536</v>
      </c>
      <c r="BD159" s="273">
        <v>1555.4038128107786</v>
      </c>
      <c r="BE159" s="273">
        <v>2652.2628836333752</v>
      </c>
      <c r="BF159" s="273">
        <v>1379.4219256043434</v>
      </c>
      <c r="BG159" s="293">
        <v>165.57403567433357</v>
      </c>
      <c r="BH159" s="289">
        <v>414.31163609027863</v>
      </c>
      <c r="BI159" s="273">
        <v>56.685227572917938</v>
      </c>
      <c r="BJ159" s="273">
        <v>71.486774444580078</v>
      </c>
      <c r="BK159" s="273">
        <v>39.883680999279022</v>
      </c>
      <c r="BL159" s="293">
        <v>19.63740062713623</v>
      </c>
      <c r="BM159" s="289">
        <v>617.94789862632751</v>
      </c>
      <c r="BN159" s="273">
        <v>691.64463967084885</v>
      </c>
      <c r="BO159" s="273">
        <v>1285.1078695505857</v>
      </c>
      <c r="BP159" s="273">
        <v>1817.2875718474388</v>
      </c>
      <c r="BQ159" s="293">
        <v>1671.3952836692333</v>
      </c>
      <c r="BR159" s="289">
        <v>0</v>
      </c>
      <c r="BS159" s="273">
        <v>389.54996234178543</v>
      </c>
      <c r="BT159" s="273">
        <v>1753.618543446064</v>
      </c>
      <c r="BU159" s="273">
        <v>1106.0120766162872</v>
      </c>
      <c r="BV159" s="273">
        <v>1073.5490627288818</v>
      </c>
      <c r="BW159" s="273">
        <v>495.88927018642426</v>
      </c>
      <c r="BX159" s="273">
        <v>502.26787903904915</v>
      </c>
      <c r="BY159" s="274">
        <v>169.72822052240372</v>
      </c>
      <c r="BZ159" s="274">
        <v>495.92335630953312</v>
      </c>
      <c r="CA159" s="274">
        <v>698.8496119081974</v>
      </c>
      <c r="CB159" s="969"/>
      <c r="CC159" s="969"/>
      <c r="CD159" s="969"/>
      <c r="CE159" s="969"/>
      <c r="CF159" s="969"/>
      <c r="CG159" s="969"/>
      <c r="CH159" s="969"/>
      <c r="CI159" s="969"/>
      <c r="CJ159" s="969"/>
      <c r="CK159" s="969"/>
      <c r="CL159" s="969"/>
      <c r="CM159" s="969"/>
      <c r="CN159" s="969"/>
      <c r="CO159" s="969"/>
      <c r="CP159" s="969"/>
      <c r="CQ159" s="969"/>
      <c r="CR159" s="969"/>
      <c r="CS159" s="969"/>
      <c r="CT159" s="969"/>
      <c r="CU159" s="969"/>
      <c r="CV159" s="969"/>
      <c r="CW159" s="969"/>
      <c r="CX159" s="969"/>
      <c r="CY159" s="969"/>
      <c r="CZ159" s="969"/>
    </row>
    <row r="160" s="138" customFormat="true" ht="15" customHeight="true" x14ac:dyDescent="0.2">
      <c r="A160" s="1147"/>
      <c r="B160" s="209" t="s">
        <v>391</v>
      </c>
      <c r="C160" s="841">
        <v>9.661224409105639</v>
      </c>
      <c r="D160" s="842">
        <v>10.965487876752263</v>
      </c>
      <c r="E160" s="842">
        <v>7.6255364414067701</v>
      </c>
      <c r="F160" s="842">
        <v>3.3052355353681695</v>
      </c>
      <c r="G160" s="843">
        <v>0.22094631017127525</v>
      </c>
      <c r="H160" s="844">
        <v>3.700860023659664</v>
      </c>
      <c r="I160" s="842">
        <v>0.2238181326189875</v>
      </c>
      <c r="J160" s="842">
        <v>0</v>
      </c>
      <c r="K160" s="842">
        <v>0.37815397490119634</v>
      </c>
      <c r="L160" s="845">
        <v>0</v>
      </c>
      <c r="M160" s="841">
        <v>9.1502966648949258</v>
      </c>
      <c r="N160" s="842">
        <v>10.809668040173252</v>
      </c>
      <c r="O160" s="842">
        <v>10.239184283431717</v>
      </c>
      <c r="P160" s="842">
        <v>7.6859718046447592</v>
      </c>
      <c r="Q160" s="843">
        <v>6.6946885243061374</v>
      </c>
      <c r="R160" s="844">
        <v>0</v>
      </c>
      <c r="S160" s="842">
        <v>1.1048895706286146</v>
      </c>
      <c r="T160" s="842">
        <v>13.514898429591209</v>
      </c>
      <c r="U160" s="842">
        <v>18.822919670799966</v>
      </c>
      <c r="V160" s="842">
        <v>8.6181601335691962</v>
      </c>
      <c r="W160" s="842">
        <v>5.6538773800693933</v>
      </c>
      <c r="X160" s="842">
        <v>2.9438098848818859</v>
      </c>
      <c r="Y160" s="842">
        <v>4.7854443743773185E-2</v>
      </c>
      <c r="Z160" s="842">
        <v>0.44734139096356845</v>
      </c>
      <c r="AA160" s="845">
        <v>4.6254257982356304</v>
      </c>
      <c r="AB160" s="276"/>
      <c r="AC160" s="276"/>
      <c r="AD160" s="276"/>
      <c r="AE160" s="276"/>
      <c r="AF160" s="276"/>
      <c r="AG160" s="276"/>
      <c r="AH160" s="276"/>
      <c r="AI160" s="276"/>
      <c r="AJ160" s="276"/>
      <c r="AK160" s="276"/>
      <c r="AL160" s="276"/>
      <c r="AM160" s="276"/>
      <c r="AN160" s="276"/>
      <c r="AO160" s="276"/>
      <c r="AP160" s="276"/>
      <c r="AQ160" s="276"/>
      <c r="AR160" s="276"/>
      <c r="AS160" s="276"/>
      <c r="AT160" s="276"/>
      <c r="AU160" s="276"/>
      <c r="AV160" s="276"/>
      <c r="AW160" s="276"/>
      <c r="AX160" s="276"/>
      <c r="AY160" s="276"/>
      <c r="AZ160" s="3"/>
      <c r="BA160" s="1165"/>
      <c r="BB160" s="262" t="s">
        <v>391</v>
      </c>
      <c r="BC160" s="289">
        <v>1008.5439752340317</v>
      </c>
      <c r="BD160" s="273">
        <v>1144.3783966898918</v>
      </c>
      <c r="BE160" s="273">
        <v>796.3295111656189</v>
      </c>
      <c r="BF160" s="273">
        <v>344.97494196891785</v>
      </c>
      <c r="BG160" s="293">
        <v>23.062978148460388</v>
      </c>
      <c r="BH160" s="289">
        <v>122.99062621593475</v>
      </c>
      <c r="BI160" s="273">
        <v>7.4050159454345703</v>
      </c>
      <c r="BJ160" s="273">
        <v>0</v>
      </c>
      <c r="BK160" s="273">
        <v>12.549738109111786</v>
      </c>
      <c r="BL160" s="293">
        <v>0</v>
      </c>
      <c r="BM160" s="289">
        <v>651.51567676663399</v>
      </c>
      <c r="BN160" s="273">
        <v>770.37691646814346</v>
      </c>
      <c r="BO160" s="273">
        <v>728.69312414526939</v>
      </c>
      <c r="BP160" s="273">
        <v>546.87961727380753</v>
      </c>
      <c r="BQ160" s="293">
        <v>476.87908828258514</v>
      </c>
      <c r="BR160" s="289">
        <v>0</v>
      </c>
      <c r="BS160" s="273">
        <v>88.53176075220108</v>
      </c>
      <c r="BT160" s="273">
        <v>958.61246412992477</v>
      </c>
      <c r="BU160" s="273">
        <v>1034.9288444519043</v>
      </c>
      <c r="BV160" s="273">
        <v>451.4657721221447</v>
      </c>
      <c r="BW160" s="273">
        <v>305.73532491922379</v>
      </c>
      <c r="BX160" s="273">
        <v>161.94560822844505</v>
      </c>
      <c r="BY160" s="274">
        <v>1.4894039630889893</v>
      </c>
      <c r="BZ160" s="274">
        <v>13.747923791408539</v>
      </c>
      <c r="CA160" s="274">
        <v>300.83270084857941</v>
      </c>
      <c r="CB160" s="969"/>
      <c r="CC160" s="969"/>
      <c r="CD160" s="969"/>
      <c r="CE160" s="969"/>
      <c r="CF160" s="969"/>
      <c r="CG160" s="969"/>
      <c r="CH160" s="969"/>
      <c r="CI160" s="969"/>
      <c r="CJ160" s="969"/>
      <c r="CK160" s="969"/>
      <c r="CL160" s="969"/>
      <c r="CM160" s="969"/>
      <c r="CN160" s="969"/>
      <c r="CO160" s="969"/>
      <c r="CP160" s="969"/>
      <c r="CQ160" s="969"/>
      <c r="CR160" s="969"/>
      <c r="CS160" s="969"/>
      <c r="CT160" s="969"/>
      <c r="CU160" s="969"/>
      <c r="CV160" s="969"/>
      <c r="CW160" s="969"/>
      <c r="CX160" s="969"/>
      <c r="CY160" s="969"/>
      <c r="CZ160" s="969"/>
    </row>
    <row r="161" s="138" customFormat="true" ht="15" customHeight="true" x14ac:dyDescent="0.2">
      <c r="A161" s="1147"/>
      <c r="B161" s="209" t="s">
        <v>392</v>
      </c>
      <c r="C161" s="841">
        <v>0</v>
      </c>
      <c r="D161" s="842">
        <v>2.9044527575137709E-2</v>
      </c>
      <c r="E161" s="842">
        <v>4.3538639879324527E-2</v>
      </c>
      <c r="F161" s="842">
        <v>0</v>
      </c>
      <c r="G161" s="843">
        <v>0</v>
      </c>
      <c r="H161" s="844">
        <v>0</v>
      </c>
      <c r="I161" s="842">
        <v>0</v>
      </c>
      <c r="J161" s="842">
        <v>0</v>
      </c>
      <c r="K161" s="842">
        <v>0</v>
      </c>
      <c r="L161" s="845">
        <v>0</v>
      </c>
      <c r="M161" s="841">
        <v>0</v>
      </c>
      <c r="N161" s="842">
        <v>0</v>
      </c>
      <c r="O161" s="842">
        <v>4.2591868829463579E-2</v>
      </c>
      <c r="P161" s="842">
        <v>6.3900508972308381E-2</v>
      </c>
      <c r="Q161" s="843">
        <v>0</v>
      </c>
      <c r="R161" s="844">
        <v>0</v>
      </c>
      <c r="S161" s="842">
        <v>0</v>
      </c>
      <c r="T161" s="842">
        <v>0</v>
      </c>
      <c r="U161" s="842">
        <v>0</v>
      </c>
      <c r="V161" s="842">
        <v>0.14465576510813283</v>
      </c>
      <c r="W161" s="842">
        <v>0</v>
      </c>
      <c r="X161" s="842">
        <v>0</v>
      </c>
      <c r="Y161" s="842">
        <v>0</v>
      </c>
      <c r="Z161" s="842">
        <v>0</v>
      </c>
      <c r="AA161" s="845">
        <v>0</v>
      </c>
      <c r="AB161" s="276"/>
      <c r="AC161" s="276"/>
      <c r="AD161" s="276"/>
      <c r="AE161" s="276"/>
      <c r="AF161" s="276"/>
      <c r="AG161" s="276"/>
      <c r="AH161" s="276"/>
      <c r="AI161" s="276"/>
      <c r="AJ161" s="276"/>
      <c r="AK161" s="276"/>
      <c r="AL161" s="276"/>
      <c r="AM161" s="276"/>
      <c r="AN161" s="276"/>
      <c r="AO161" s="276"/>
      <c r="AP161" s="276"/>
      <c r="AQ161" s="276"/>
      <c r="AR161" s="276"/>
      <c r="AS161" s="276"/>
      <c r="AT161" s="276"/>
      <c r="AU161" s="276"/>
      <c r="AV161" s="276"/>
      <c r="AW161" s="276"/>
      <c r="AX161" s="276"/>
      <c r="AY161" s="276"/>
      <c r="AZ161" s="3"/>
      <c r="BA161" s="1165"/>
      <c r="BB161" s="262" t="s">
        <v>392</v>
      </c>
      <c r="BC161" s="289">
        <v>0</v>
      </c>
      <c r="BD161" s="273">
        <v>3.0311400890350342</v>
      </c>
      <c r="BE161" s="273">
        <v>4.5467101335525513</v>
      </c>
      <c r="BF161" s="273">
        <v>0</v>
      </c>
      <c r="BG161" s="293">
        <v>0</v>
      </c>
      <c r="BH161" s="289">
        <v>0</v>
      </c>
      <c r="BI161" s="273">
        <v>0</v>
      </c>
      <c r="BJ161" s="273">
        <v>0</v>
      </c>
      <c r="BK161" s="273">
        <v>0</v>
      </c>
      <c r="BL161" s="293">
        <v>0</v>
      </c>
      <c r="BM161" s="289">
        <v>0</v>
      </c>
      <c r="BN161" s="273">
        <v>0</v>
      </c>
      <c r="BO161" s="273">
        <v>3.0311400890350342</v>
      </c>
      <c r="BP161" s="273">
        <v>4.5467101335525513</v>
      </c>
      <c r="BQ161" s="293">
        <v>0</v>
      </c>
      <c r="BR161" s="289">
        <v>0</v>
      </c>
      <c r="BS161" s="273">
        <v>0</v>
      </c>
      <c r="BT161" s="273">
        <v>0</v>
      </c>
      <c r="BU161" s="273">
        <v>0</v>
      </c>
      <c r="BV161" s="273">
        <v>7.5778502225875854</v>
      </c>
      <c r="BW161" s="273">
        <v>0</v>
      </c>
      <c r="BX161" s="273">
        <v>0</v>
      </c>
      <c r="BY161" s="274">
        <v>0</v>
      </c>
      <c r="BZ161" s="274">
        <v>0</v>
      </c>
      <c r="CA161" s="274">
        <v>0</v>
      </c>
      <c r="CB161" s="969"/>
      <c r="CC161" s="969"/>
      <c r="CD161" s="969"/>
      <c r="CE161" s="969"/>
      <c r="CF161" s="969"/>
      <c r="CG161" s="969"/>
      <c r="CH161" s="969"/>
      <c r="CI161" s="969"/>
      <c r="CJ161" s="969"/>
      <c r="CK161" s="969"/>
      <c r="CL161" s="969"/>
      <c r="CM161" s="969"/>
      <c r="CN161" s="969"/>
      <c r="CO161" s="969"/>
      <c r="CP161" s="969"/>
      <c r="CQ161" s="969"/>
      <c r="CR161" s="969"/>
      <c r="CS161" s="969"/>
      <c r="CT161" s="969"/>
      <c r="CU161" s="969"/>
      <c r="CV161" s="969"/>
      <c r="CW161" s="969"/>
      <c r="CX161" s="969"/>
      <c r="CY161" s="969"/>
      <c r="CZ161" s="969"/>
    </row>
    <row r="162" s="138" customFormat="true" ht="15" customHeight="true" x14ac:dyDescent="0.2">
      <c r="A162" s="1147"/>
      <c r="B162" s="209" t="s">
        <v>393</v>
      </c>
      <c r="C162" s="841">
        <v>0</v>
      </c>
      <c r="D162" s="842">
        <v>0</v>
      </c>
      <c r="E162" s="842">
        <v>0</v>
      </c>
      <c r="F162" s="842">
        <v>1.5208656688364068E-2</v>
      </c>
      <c r="G162" s="843">
        <v>0.12149095667297871</v>
      </c>
      <c r="H162" s="844">
        <v>2.3882327208188052E-2</v>
      </c>
      <c r="I162" s="842">
        <v>2.3989172519363413E-2</v>
      </c>
      <c r="J162" s="842">
        <v>0.30993970155930045</v>
      </c>
      <c r="K162" s="842">
        <v>7.174658912933457E-2</v>
      </c>
      <c r="L162" s="845">
        <v>0</v>
      </c>
      <c r="M162" s="841">
        <v>0</v>
      </c>
      <c r="N162" s="842">
        <v>0</v>
      </c>
      <c r="O162" s="842">
        <v>0</v>
      </c>
      <c r="P162" s="842">
        <v>0</v>
      </c>
      <c r="Q162" s="843">
        <v>0</v>
      </c>
      <c r="R162" s="844">
        <v>0.11469171327546546</v>
      </c>
      <c r="S162" s="842">
        <v>0</v>
      </c>
      <c r="T162" s="842">
        <v>0</v>
      </c>
      <c r="U162" s="842">
        <v>0</v>
      </c>
      <c r="V162" s="842">
        <v>0</v>
      </c>
      <c r="W162" s="842">
        <v>0</v>
      </c>
      <c r="X162" s="842">
        <v>0</v>
      </c>
      <c r="Y162" s="842">
        <v>0</v>
      </c>
      <c r="Z162" s="842">
        <v>0.36155635646874074</v>
      </c>
      <c r="AA162" s="845">
        <v>0</v>
      </c>
      <c r="AB162" s="276"/>
      <c r="AC162" s="276"/>
      <c r="AD162" s="276"/>
      <c r="AE162" s="276"/>
      <c r="AF162" s="276"/>
      <c r="AG162" s="276"/>
      <c r="AH162" s="276"/>
      <c r="AI162" s="276"/>
      <c r="AJ162" s="276"/>
      <c r="AK162" s="276"/>
      <c r="AL162" s="276"/>
      <c r="AM162" s="276"/>
      <c r="AN162" s="276"/>
      <c r="AO162" s="276"/>
      <c r="AP162" s="276"/>
      <c r="AQ162" s="276"/>
      <c r="AR162" s="276"/>
      <c r="AS162" s="276"/>
      <c r="AT162" s="276"/>
      <c r="AU162" s="276"/>
      <c r="AV162" s="276"/>
      <c r="AW162" s="276"/>
      <c r="AX162" s="276"/>
      <c r="AY162" s="276"/>
      <c r="AZ162" s="3"/>
      <c r="BA162" s="1165"/>
      <c r="BB162" s="262" t="s">
        <v>393</v>
      </c>
      <c r="BC162" s="289">
        <v>0</v>
      </c>
      <c r="BD162" s="273">
        <v>0</v>
      </c>
      <c r="BE162" s="273">
        <v>0</v>
      </c>
      <c r="BF162" s="273">
        <v>1.5873620510101318</v>
      </c>
      <c r="BG162" s="293">
        <v>12.681557238101959</v>
      </c>
      <c r="BH162" s="289">
        <v>0.79368102550506592</v>
      </c>
      <c r="BI162" s="273">
        <v>0.79368102550506592</v>
      </c>
      <c r="BJ162" s="273">
        <v>10.300514161586761</v>
      </c>
      <c r="BK162" s="273">
        <v>2.3810430765151978</v>
      </c>
      <c r="BL162" s="293">
        <v>0</v>
      </c>
      <c r="BM162" s="289">
        <v>0</v>
      </c>
      <c r="BN162" s="273">
        <v>0</v>
      </c>
      <c r="BO162" s="273">
        <v>0</v>
      </c>
      <c r="BP162" s="273">
        <v>0</v>
      </c>
      <c r="BQ162" s="293">
        <v>0</v>
      </c>
      <c r="BR162" s="289">
        <v>3.1573849320411682</v>
      </c>
      <c r="BS162" s="273">
        <v>0</v>
      </c>
      <c r="BT162" s="273">
        <v>0</v>
      </c>
      <c r="BU162" s="273">
        <v>0</v>
      </c>
      <c r="BV162" s="273">
        <v>0</v>
      </c>
      <c r="BW162" s="273">
        <v>0</v>
      </c>
      <c r="BX162" s="273">
        <v>0</v>
      </c>
      <c r="BY162" s="274">
        <v>0</v>
      </c>
      <c r="BZ162" s="274">
        <v>11.111534357070923</v>
      </c>
      <c r="CA162" s="274">
        <v>0</v>
      </c>
      <c r="CB162" s="969"/>
      <c r="CC162" s="969"/>
      <c r="CD162" s="969"/>
      <c r="CE162" s="969"/>
      <c r="CF162" s="969"/>
      <c r="CG162" s="969"/>
      <c r="CH162" s="969"/>
      <c r="CI162" s="969"/>
      <c r="CJ162" s="969"/>
      <c r="CK162" s="969"/>
      <c r="CL162" s="969"/>
      <c r="CM162" s="969"/>
      <c r="CN162" s="969"/>
      <c r="CO162" s="969"/>
      <c r="CP162" s="969"/>
      <c r="CQ162" s="969"/>
      <c r="CR162" s="969"/>
      <c r="CS162" s="969"/>
      <c r="CT162" s="969"/>
      <c r="CU162" s="969"/>
      <c r="CV162" s="969"/>
      <c r="CW162" s="969"/>
      <c r="CX162" s="969"/>
      <c r="CY162" s="969"/>
      <c r="CZ162" s="969"/>
    </row>
    <row r="163" s="138" customFormat="true" ht="15" customHeight="true" x14ac:dyDescent="0.2">
      <c r="A163" s="1147"/>
      <c r="B163" s="209" t="s">
        <v>394</v>
      </c>
      <c r="C163" s="841">
        <v>73.702983894497962</v>
      </c>
      <c r="D163" s="842">
        <v>54.114202195319884</v>
      </c>
      <c r="E163" s="842">
        <v>29.107807497516276</v>
      </c>
      <c r="F163" s="842">
        <v>7.3324583559696341</v>
      </c>
      <c r="G163" s="843">
        <v>6.5568961032067247E-2</v>
      </c>
      <c r="H163" s="844">
        <v>4.8592384755426297</v>
      </c>
      <c r="I163" s="842">
        <v>0</v>
      </c>
      <c r="J163" s="842">
        <v>0</v>
      </c>
      <c r="K163" s="842">
        <v>0</v>
      </c>
      <c r="L163" s="845">
        <v>0</v>
      </c>
      <c r="M163" s="841">
        <v>75.564734526410987</v>
      </c>
      <c r="N163" s="842">
        <v>67.057577237105122</v>
      </c>
      <c r="O163" s="842">
        <v>47.544928825822581</v>
      </c>
      <c r="P163" s="842">
        <v>30.985146205898118</v>
      </c>
      <c r="Q163" s="843">
        <v>17.465090880156016</v>
      </c>
      <c r="R163" s="844">
        <v>0</v>
      </c>
      <c r="S163" s="842">
        <v>0.29279150851916558</v>
      </c>
      <c r="T163" s="842">
        <v>27.349001077428014</v>
      </c>
      <c r="U163" s="842">
        <v>30.734602147002871</v>
      </c>
      <c r="V163" s="842">
        <v>31.920362818256759</v>
      </c>
      <c r="W163" s="842">
        <v>40.754338525152065</v>
      </c>
      <c r="X163" s="842">
        <v>55.678761466373238</v>
      </c>
      <c r="Y163" s="842">
        <v>68.711016976206224</v>
      </c>
      <c r="Z163" s="842">
        <v>51.581698350492836</v>
      </c>
      <c r="AA163" s="845">
        <v>43.62460821918728</v>
      </c>
      <c r="AB163" s="276"/>
      <c r="AC163" s="276"/>
      <c r="AD163" s="276"/>
      <c r="AE163" s="276"/>
      <c r="AF163" s="276"/>
      <c r="AG163" s="276"/>
      <c r="AH163" s="276"/>
      <c r="AI163" s="276"/>
      <c r="AJ163" s="276"/>
      <c r="AK163" s="276"/>
      <c r="AL163" s="276"/>
      <c r="AM163" s="276"/>
      <c r="AN163" s="276"/>
      <c r="AO163" s="276"/>
      <c r="AP163" s="276"/>
      <c r="AQ163" s="276"/>
      <c r="AR163" s="276"/>
      <c r="AS163" s="276"/>
      <c r="AT163" s="276"/>
      <c r="AU163" s="276"/>
      <c r="AV163" s="276"/>
      <c r="AW163" s="276"/>
      <c r="AX163" s="276"/>
      <c r="AY163" s="276"/>
      <c r="AZ163" s="3"/>
      <c r="BA163" s="1165"/>
      <c r="BB163" s="262" t="s">
        <v>394</v>
      </c>
      <c r="BC163" s="289">
        <v>7693.9213101714849</v>
      </c>
      <c r="BD163" s="273">
        <v>5647.4572442620993</v>
      </c>
      <c r="BE163" s="273">
        <v>3039.708261013031</v>
      </c>
      <c r="BF163" s="273">
        <v>765.30533717572689</v>
      </c>
      <c r="BG163" s="293">
        <v>6.8442668914794922</v>
      </c>
      <c r="BH163" s="289">
        <v>161.4870001077652</v>
      </c>
      <c r="BI163" s="273">
        <v>0</v>
      </c>
      <c r="BJ163" s="273">
        <v>0</v>
      </c>
      <c r="BK163" s="273">
        <v>0</v>
      </c>
      <c r="BL163" s="293">
        <v>0</v>
      </c>
      <c r="BM163" s="289">
        <v>5380.3292896002531</v>
      </c>
      <c r="BN163" s="273">
        <v>4779.0190582871437</v>
      </c>
      <c r="BO163" s="273">
        <v>3383.635040089488</v>
      </c>
      <c r="BP163" s="273">
        <v>2204.6847593188286</v>
      </c>
      <c r="BQ163" s="293">
        <v>1244.081272110343</v>
      </c>
      <c r="BR163" s="289">
        <v>0</v>
      </c>
      <c r="BS163" s="273">
        <v>23.460577845573425</v>
      </c>
      <c r="BT163" s="273">
        <v>1939.8661004304886</v>
      </c>
      <c r="BU163" s="273">
        <v>1689.8614476919174</v>
      </c>
      <c r="BV163" s="273">
        <v>1672.160997569561</v>
      </c>
      <c r="BW163" s="273">
        <v>2203.8045916557312</v>
      </c>
      <c r="BX163" s="273">
        <v>3063.0140001177788</v>
      </c>
      <c r="BY163" s="274">
        <v>2138.5362149477005</v>
      </c>
      <c r="BZ163" s="274">
        <v>1585.2350627034903</v>
      </c>
      <c r="CA163" s="274">
        <v>2837.2974265515804</v>
      </c>
      <c r="CB163" s="969"/>
      <c r="CC163" s="969"/>
      <c r="CD163" s="969"/>
      <c r="CE163" s="969"/>
      <c r="CF163" s="969"/>
      <c r="CG163" s="969"/>
      <c r="CH163" s="969"/>
      <c r="CI163" s="969"/>
      <c r="CJ163" s="969"/>
      <c r="CK163" s="969"/>
      <c r="CL163" s="969"/>
      <c r="CM163" s="969"/>
      <c r="CN163" s="969"/>
      <c r="CO163" s="969"/>
      <c r="CP163" s="969"/>
      <c r="CQ163" s="969"/>
      <c r="CR163" s="969"/>
      <c r="CS163" s="969"/>
      <c r="CT163" s="969"/>
      <c r="CU163" s="969"/>
      <c r="CV163" s="969"/>
      <c r="CW163" s="969"/>
      <c r="CX163" s="969"/>
      <c r="CY163" s="969"/>
      <c r="CZ163" s="969"/>
    </row>
    <row r="164" s="138" customFormat="true" ht="15" customHeight="true" x14ac:dyDescent="0.2">
      <c r="A164" s="1147"/>
      <c r="B164" s="209" t="s">
        <v>382</v>
      </c>
      <c r="C164" s="841">
        <v>0.29741710936789473</v>
      </c>
      <c r="D164" s="842">
        <v>0.11862196636758346</v>
      </c>
      <c r="E164" s="842">
        <v>6.6713424707964791E-2</v>
      </c>
      <c r="F164" s="842">
        <v>0.15423624038588971</v>
      </c>
      <c r="G164" s="843">
        <v>0</v>
      </c>
      <c r="H164" s="844">
        <v>0.11280223790437686</v>
      </c>
      <c r="I164" s="842">
        <v>0</v>
      </c>
      <c r="J164" s="842">
        <v>0</v>
      </c>
      <c r="K164" s="842">
        <v>0</v>
      </c>
      <c r="L164" s="845">
        <v>0</v>
      </c>
      <c r="M164" s="841">
        <v>0.16805638619591964</v>
      </c>
      <c r="N164" s="842">
        <v>0.31849151454165259</v>
      </c>
      <c r="O164" s="842">
        <v>0.12313699570300146</v>
      </c>
      <c r="P164" s="842">
        <v>9.7913527063327788E-2</v>
      </c>
      <c r="Q164" s="843">
        <v>0.17336524479910675</v>
      </c>
      <c r="R164" s="844">
        <v>0</v>
      </c>
      <c r="S164" s="842">
        <v>0</v>
      </c>
      <c r="T164" s="842">
        <v>0</v>
      </c>
      <c r="U164" s="842">
        <v>0.3395244683508849</v>
      </c>
      <c r="V164" s="842">
        <v>0.27780271629130593</v>
      </c>
      <c r="W164" s="842">
        <v>6.9324673732577474E-2</v>
      </c>
      <c r="X164" s="842">
        <v>0.17098754500411531</v>
      </c>
      <c r="Y164" s="842">
        <v>0.25395425056132331</v>
      </c>
      <c r="Z164" s="842">
        <v>0.21344591936075455</v>
      </c>
      <c r="AA164" s="845">
        <v>8.6909974268560092E-2</v>
      </c>
      <c r="AB164" s="276"/>
      <c r="AC164" s="276"/>
      <c r="AD164" s="276"/>
      <c r="AE164" s="276"/>
      <c r="AF164" s="276"/>
      <c r="AG164" s="276"/>
      <c r="AH164" s="276"/>
      <c r="AI164" s="276"/>
      <c r="AJ164" s="276"/>
      <c r="AK164" s="276"/>
      <c r="AL164" s="276"/>
      <c r="AM164" s="276"/>
      <c r="AN164" s="276"/>
      <c r="AO164" s="276"/>
      <c r="AP164" s="276"/>
      <c r="AQ164" s="276"/>
      <c r="AR164" s="276"/>
      <c r="AS164" s="276"/>
      <c r="AT164" s="276"/>
      <c r="AU164" s="276"/>
      <c r="AV164" s="276"/>
      <c r="AW164" s="276"/>
      <c r="AX164" s="276"/>
      <c r="AY164" s="276"/>
      <c r="AZ164" s="3"/>
      <c r="BA164" s="1165"/>
      <c r="BB164" s="262" t="s">
        <v>382</v>
      </c>
      <c r="BC164" s="289">
        <v>31.047641694545746</v>
      </c>
      <c r="BD164" s="273">
        <v>12.379605650901794</v>
      </c>
      <c r="BE164" s="273">
        <v>6.9668369293212891</v>
      </c>
      <c r="BF164" s="273">
        <v>16.097986817359924</v>
      </c>
      <c r="BG164" s="293">
        <v>0</v>
      </c>
      <c r="BH164" s="289">
        <v>3.7487550973892212</v>
      </c>
      <c r="BI164" s="273">
        <v>0</v>
      </c>
      <c r="BJ164" s="273">
        <v>0</v>
      </c>
      <c r="BK164" s="273">
        <v>0</v>
      </c>
      <c r="BL164" s="293">
        <v>0</v>
      </c>
      <c r="BM164" s="289">
        <v>11.965882003307343</v>
      </c>
      <c r="BN164" s="273">
        <v>22.698061585426331</v>
      </c>
      <c r="BO164" s="273">
        <v>8.7633037567138672</v>
      </c>
      <c r="BP164" s="273">
        <v>6.9668369293212891</v>
      </c>
      <c r="BQ164" s="293">
        <v>12.349231719970703</v>
      </c>
      <c r="BR164" s="289">
        <v>0</v>
      </c>
      <c r="BS164" s="273">
        <v>0</v>
      </c>
      <c r="BT164" s="273">
        <v>0</v>
      </c>
      <c r="BU164" s="273">
        <v>18.667861938476563</v>
      </c>
      <c r="BV164" s="273">
        <v>14.552806615829468</v>
      </c>
      <c r="BW164" s="273">
        <v>3.7487550973892212</v>
      </c>
      <c r="BX164" s="273">
        <v>9.406409740447998</v>
      </c>
      <c r="BY164" s="274">
        <v>7.9039779305458069</v>
      </c>
      <c r="BZ164" s="274">
        <v>6.5597288608551025</v>
      </c>
      <c r="CA164" s="274">
        <v>5.6525309085845947</v>
      </c>
      <c r="CB164" s="969"/>
      <c r="CC164" s="969"/>
      <c r="CD164" s="969"/>
      <c r="CE164" s="969"/>
      <c r="CF164" s="969"/>
      <c r="CG164" s="969"/>
      <c r="CH164" s="969"/>
      <c r="CI164" s="969"/>
      <c r="CJ164" s="969"/>
      <c r="CK164" s="969"/>
      <c r="CL164" s="969"/>
      <c r="CM164" s="969"/>
      <c r="CN164" s="969"/>
      <c r="CO164" s="969"/>
      <c r="CP164" s="969"/>
      <c r="CQ164" s="969"/>
      <c r="CR164" s="969"/>
      <c r="CS164" s="969"/>
      <c r="CT164" s="969"/>
      <c r="CU164" s="969"/>
      <c r="CV164" s="969"/>
      <c r="CW164" s="969"/>
      <c r="CX164" s="969"/>
      <c r="CY164" s="969"/>
      <c r="CZ164" s="969"/>
    </row>
    <row r="165" s="138" customFormat="true" ht="15" customHeight="true" x14ac:dyDescent="0.2">
      <c r="A165" s="1148"/>
      <c r="B165" s="210" t="s">
        <v>165</v>
      </c>
      <c r="C165" s="841">
        <v>0</v>
      </c>
      <c r="D165" s="842">
        <v>3.9282215561194989E-2</v>
      </c>
      <c r="E165" s="842">
        <v>0.1310067832590853</v>
      </c>
      <c r="F165" s="842">
        <v>5.4559272023612208E-2</v>
      </c>
      <c r="G165" s="843">
        <v>0.27606139545835012</v>
      </c>
      <c r="H165" s="844">
        <v>0.11617446011739682</v>
      </c>
      <c r="I165" s="842">
        <v>0</v>
      </c>
      <c r="J165" s="842">
        <v>0.4170925660758002</v>
      </c>
      <c r="K165" s="842">
        <v>0.11204885052750926</v>
      </c>
      <c r="L165" s="845">
        <v>0.33866631596877728</v>
      </c>
      <c r="M165" s="841">
        <v>0</v>
      </c>
      <c r="N165" s="842">
        <v>5.7523693310805223E-2</v>
      </c>
      <c r="O165" s="842">
        <v>0</v>
      </c>
      <c r="P165" s="842">
        <v>0</v>
      </c>
      <c r="Q165" s="843">
        <v>0.2178023968856351</v>
      </c>
      <c r="R165" s="844">
        <v>0.81607539724955747</v>
      </c>
      <c r="S165" s="842">
        <v>0.12743310408888447</v>
      </c>
      <c r="T165" s="842">
        <v>8.0282967795143212E-2</v>
      </c>
      <c r="U165" s="842">
        <v>0</v>
      </c>
      <c r="V165" s="842">
        <v>0</v>
      </c>
      <c r="W165" s="842">
        <v>0</v>
      </c>
      <c r="X165" s="842">
        <v>0</v>
      </c>
      <c r="Y165" s="842">
        <v>0.13171869927887081</v>
      </c>
      <c r="Z165" s="842">
        <v>7.4299692066640916E-2</v>
      </c>
      <c r="AA165" s="845">
        <v>0.11587996569141347</v>
      </c>
      <c r="AB165" s="276"/>
      <c r="AC165" s="276"/>
      <c r="AD165" s="276"/>
      <c r="AE165" s="276"/>
      <c r="AF165" s="276"/>
      <c r="AG165" s="276"/>
      <c r="AH165" s="276"/>
      <c r="AI165" s="276"/>
      <c r="AJ165" s="276"/>
      <c r="AK165" s="276"/>
      <c r="AL165" s="276"/>
      <c r="AM165" s="276"/>
      <c r="AN165" s="276"/>
      <c r="AO165" s="276"/>
      <c r="AP165" s="276"/>
      <c r="AQ165" s="276"/>
      <c r="AR165" s="276"/>
      <c r="AS165" s="276"/>
      <c r="AT165" s="276"/>
      <c r="AU165" s="276"/>
      <c r="AV165" s="276"/>
      <c r="AW165" s="276"/>
      <c r="AX165" s="276"/>
      <c r="AY165" s="276"/>
      <c r="AZ165" s="3"/>
      <c r="BA165" s="1165"/>
      <c r="BB165" s="262" t="s">
        <v>165</v>
      </c>
      <c r="BC165" s="289">
        <v>0</v>
      </c>
      <c r="BD165" s="273">
        <v>4.0995639562606812</v>
      </c>
      <c r="BE165" s="273">
        <v>13.68094801902771</v>
      </c>
      <c r="BF165" s="273">
        <v>5.6944751739501953</v>
      </c>
      <c r="BG165" s="293">
        <v>28.816040992736816</v>
      </c>
      <c r="BH165" s="289">
        <v>3.8608241081237793</v>
      </c>
      <c r="BI165" s="273">
        <v>0</v>
      </c>
      <c r="BJ165" s="273">
        <v>13.861624896526337</v>
      </c>
      <c r="BK165" s="273">
        <v>3.718548059463501</v>
      </c>
      <c r="BL165" s="293">
        <v>11.235868036746979</v>
      </c>
      <c r="BM165" s="289">
        <v>0</v>
      </c>
      <c r="BN165" s="273">
        <v>4.0995639562606812</v>
      </c>
      <c r="BO165" s="273">
        <v>0</v>
      </c>
      <c r="BP165" s="273">
        <v>0</v>
      </c>
      <c r="BQ165" s="293">
        <v>15.514599084854126</v>
      </c>
      <c r="BR165" s="289">
        <v>22.466001152992249</v>
      </c>
      <c r="BS165" s="273">
        <v>10.210863947868347</v>
      </c>
      <c r="BT165" s="273">
        <v>5.6944751739501953</v>
      </c>
      <c r="BU165" s="273">
        <v>0</v>
      </c>
      <c r="BV165" s="273">
        <v>0</v>
      </c>
      <c r="BW165" s="273">
        <v>0</v>
      </c>
      <c r="BX165" s="273">
        <v>0</v>
      </c>
      <c r="BY165" s="274">
        <v>4.0995639562606812</v>
      </c>
      <c r="BZ165" s="274">
        <v>2.2834160327911377</v>
      </c>
      <c r="CA165" s="274">
        <v>7.536707878112793</v>
      </c>
      <c r="CB165" s="969"/>
      <c r="CC165" s="969"/>
      <c r="CD165" s="969"/>
      <c r="CE165" s="969"/>
      <c r="CF165" s="969"/>
      <c r="CG165" s="969"/>
      <c r="CH165" s="969"/>
      <c r="CI165" s="969"/>
      <c r="CJ165" s="969"/>
      <c r="CK165" s="969"/>
      <c r="CL165" s="969"/>
      <c r="CM165" s="969"/>
      <c r="CN165" s="969"/>
      <c r="CO165" s="969"/>
      <c r="CP165" s="969"/>
      <c r="CQ165" s="969"/>
      <c r="CR165" s="969"/>
      <c r="CS165" s="969"/>
      <c r="CT165" s="969"/>
      <c r="CU165" s="969"/>
      <c r="CV165" s="969"/>
      <c r="CW165" s="969"/>
      <c r="CX165" s="969"/>
      <c r="CY165" s="969"/>
      <c r="CZ165" s="969"/>
    </row>
    <row r="166" s="201" customFormat="true" ht="15" customHeight="true" x14ac:dyDescent="0.2">
      <c r="A166" s="825"/>
      <c r="B166" s="935"/>
      <c r="C166" s="863"/>
      <c r="D166" s="861"/>
      <c r="E166" s="861"/>
      <c r="F166" s="861"/>
      <c r="G166" s="862"/>
      <c r="H166" s="860"/>
      <c r="I166" s="861"/>
      <c r="J166" s="861"/>
      <c r="K166" s="861"/>
      <c r="L166" s="864"/>
      <c r="M166" s="863"/>
      <c r="N166" s="861"/>
      <c r="O166" s="861"/>
      <c r="P166" s="861"/>
      <c r="Q166" s="862"/>
      <c r="R166" s="860"/>
      <c r="S166" s="861"/>
      <c r="T166" s="861"/>
      <c r="U166" s="861"/>
      <c r="V166" s="861"/>
      <c r="W166" s="861"/>
      <c r="X166" s="861"/>
      <c r="Y166" s="861"/>
      <c r="Z166" s="861"/>
      <c r="AA166" s="864"/>
      <c r="AB166" s="738"/>
      <c r="AC166" s="738"/>
      <c r="AD166" s="738"/>
      <c r="AE166" s="738"/>
      <c r="AF166" s="738"/>
      <c r="AG166" s="738"/>
      <c r="AH166" s="738"/>
      <c r="AI166" s="738"/>
      <c r="AJ166" s="738"/>
      <c r="AK166" s="738"/>
      <c r="AL166" s="738"/>
      <c r="AM166" s="738"/>
      <c r="AN166" s="738"/>
      <c r="AO166" s="738"/>
      <c r="AP166" s="738"/>
      <c r="AQ166" s="738"/>
      <c r="AR166" s="738"/>
      <c r="AS166" s="738"/>
      <c r="AT166" s="738"/>
      <c r="AU166" s="738"/>
      <c r="AV166" s="738"/>
      <c r="AW166" s="738"/>
      <c r="AX166" s="738"/>
      <c r="AY166" s="738"/>
      <c r="AZ166" s="173"/>
      <c r="BA166" s="1166"/>
      <c r="BB166" s="262" t="s">
        <v>175</v>
      </c>
      <c r="BC166" s="289">
        <v>10439.090663120151</v>
      </c>
      <c r="BD166" s="273">
        <v>10436.183137059212</v>
      </c>
      <c r="BE166" s="273">
        <v>10442.931028977036</v>
      </c>
      <c r="BF166" s="273">
        <v>10437.227189332247</v>
      </c>
      <c r="BG166" s="293">
        <v>10438.272596895695</v>
      </c>
      <c r="BH166" s="289">
        <v>3323.2985152006149</v>
      </c>
      <c r="BI166" s="273">
        <v>3308.4968848526478</v>
      </c>
      <c r="BJ166" s="273">
        <v>3323.3929405510426</v>
      </c>
      <c r="BK166" s="273">
        <v>3318.6847004294395</v>
      </c>
      <c r="BL166" s="293">
        <v>3317.681005448103</v>
      </c>
      <c r="BM166" s="289">
        <v>7120.1590574234724</v>
      </c>
      <c r="BN166" s="273">
        <v>7126.7398185133934</v>
      </c>
      <c r="BO166" s="273">
        <v>7116.7107063829899</v>
      </c>
      <c r="BP166" s="273">
        <v>7115.295647367835</v>
      </c>
      <c r="BQ166" s="293">
        <v>7123.2453392148018</v>
      </c>
      <c r="BR166" s="289">
        <v>2752.9320487678051</v>
      </c>
      <c r="BS166" s="273">
        <v>8012.7248103022575</v>
      </c>
      <c r="BT166" s="273">
        <v>7093.0053164958954</v>
      </c>
      <c r="BU166" s="273">
        <v>5498.237587749958</v>
      </c>
      <c r="BV166" s="273">
        <v>5238.5400726497173</v>
      </c>
      <c r="BW166" s="273">
        <v>5407.533704161644</v>
      </c>
      <c r="BX166" s="273">
        <v>5501.2250981330872</v>
      </c>
      <c r="BY166" s="274">
        <v>3112.36292091012</v>
      </c>
      <c r="BZ166" s="274">
        <v>3073.2510045170784</v>
      </c>
      <c r="CA166" s="274">
        <v>6503.8920516967773</v>
      </c>
      <c r="CB166" s="969"/>
      <c r="CC166" s="969"/>
      <c r="CD166" s="969"/>
      <c r="CE166" s="969"/>
      <c r="CF166" s="969"/>
      <c r="CG166" s="969"/>
      <c r="CH166" s="969"/>
      <c r="CI166" s="969"/>
      <c r="CJ166" s="969"/>
      <c r="CK166" s="969"/>
      <c r="CL166" s="969"/>
      <c r="CM166" s="969"/>
      <c r="CN166" s="969"/>
      <c r="CO166" s="969"/>
      <c r="CP166" s="969"/>
      <c r="CQ166" s="969"/>
      <c r="CR166" s="969"/>
      <c r="CS166" s="969"/>
      <c r="CT166" s="969"/>
      <c r="CU166" s="969"/>
      <c r="CV166" s="969"/>
      <c r="CW166" s="969"/>
      <c r="CX166" s="969"/>
      <c r="CY166" s="969"/>
      <c r="CZ166" s="969"/>
    </row>
    <row r="167" s="201" customFormat="true" ht="15" customHeight="true" x14ac:dyDescent="0.2">
      <c r="A167" s="804"/>
      <c r="B167" s="890"/>
      <c r="C167" s="863"/>
      <c r="D167" s="861"/>
      <c r="E167" s="861"/>
      <c r="F167" s="861"/>
      <c r="G167" s="862"/>
      <c r="H167" s="860"/>
      <c r="I167" s="861"/>
      <c r="J167" s="861"/>
      <c r="K167" s="861"/>
      <c r="L167" s="864"/>
      <c r="M167" s="863"/>
      <c r="N167" s="861"/>
      <c r="O167" s="861"/>
      <c r="P167" s="861"/>
      <c r="Q167" s="862"/>
      <c r="R167" s="860"/>
      <c r="S167" s="861"/>
      <c r="T167" s="861"/>
      <c r="U167" s="861"/>
      <c r="V167" s="861"/>
      <c r="W167" s="861"/>
      <c r="X167" s="861"/>
      <c r="Y167" s="861"/>
      <c r="Z167" s="861"/>
      <c r="AA167" s="864"/>
      <c r="AB167" s="738"/>
      <c r="AC167" s="738"/>
      <c r="AD167" s="738"/>
      <c r="AE167" s="738"/>
      <c r="AF167" s="738"/>
      <c r="AG167" s="738"/>
      <c r="AH167" s="738"/>
      <c r="AI167" s="738"/>
      <c r="AJ167" s="738"/>
      <c r="AK167" s="738"/>
      <c r="AL167" s="738"/>
      <c r="AM167" s="738"/>
      <c r="AN167" s="738"/>
      <c r="AO167" s="738"/>
      <c r="AP167" s="738"/>
      <c r="AQ167" s="738"/>
      <c r="AR167" s="738"/>
      <c r="AS167" s="738"/>
      <c r="AT167" s="738"/>
      <c r="AU167" s="738"/>
      <c r="AV167" s="738"/>
      <c r="AW167" s="738"/>
      <c r="AX167" s="738"/>
      <c r="AY167" s="738"/>
      <c r="AZ167" s="173"/>
      <c r="BA167" s="350"/>
      <c r="BB167" s="262"/>
      <c r="BC167" s="289"/>
      <c r="BD167" s="273"/>
      <c r="BE167" s="273"/>
      <c r="BF167" s="273"/>
      <c r="BG167" s="293"/>
      <c r="BH167" s="289"/>
      <c r="BI167" s="273"/>
      <c r="BJ167" s="273"/>
      <c r="BK167" s="273"/>
      <c r="BL167" s="293"/>
      <c r="BM167" s="289"/>
      <c r="BN167" s="273"/>
      <c r="BO167" s="273"/>
      <c r="BP167" s="273"/>
      <c r="BQ167" s="293"/>
      <c r="BR167" s="289"/>
      <c r="BS167" s="273"/>
      <c r="BT167" s="273"/>
      <c r="BU167" s="273"/>
      <c r="BV167" s="273"/>
      <c r="BW167" s="273"/>
      <c r="BX167" s="273"/>
      <c r="BY167" s="274"/>
      <c r="BZ167" s="274"/>
      <c r="CA167" s="274"/>
      <c r="CB167" s="969"/>
      <c r="CC167" s="969"/>
      <c r="CD167" s="969"/>
      <c r="CE167" s="969"/>
      <c r="CF167" s="969"/>
      <c r="CG167" s="969"/>
      <c r="CH167" s="969"/>
      <c r="CI167" s="969"/>
      <c r="CJ167" s="969"/>
      <c r="CK167" s="969"/>
      <c r="CL167" s="969"/>
      <c r="CM167" s="969"/>
      <c r="CN167" s="969"/>
      <c r="CO167" s="969"/>
      <c r="CP167" s="969"/>
      <c r="CQ167" s="969"/>
      <c r="CR167" s="969"/>
      <c r="CS167" s="969"/>
      <c r="CT167" s="969"/>
      <c r="CU167" s="969"/>
      <c r="CV167" s="969"/>
      <c r="CW167" s="969"/>
      <c r="CX167" s="969"/>
      <c r="CY167" s="969"/>
      <c r="CZ167" s="969"/>
    </row>
    <row r="168" s="201" customFormat="true" ht="15" customHeight="true" x14ac:dyDescent="0.2">
      <c r="A168" s="804"/>
      <c r="B168" s="890"/>
      <c r="C168" s="863"/>
      <c r="D168" s="861"/>
      <c r="E168" s="861"/>
      <c r="F168" s="861"/>
      <c r="G168" s="862"/>
      <c r="H168" s="860"/>
      <c r="I168" s="861"/>
      <c r="J168" s="861"/>
      <c r="K168" s="861"/>
      <c r="L168" s="864"/>
      <c r="M168" s="863"/>
      <c r="N168" s="861"/>
      <c r="O168" s="861"/>
      <c r="P168" s="861"/>
      <c r="Q168" s="862"/>
      <c r="R168" s="860"/>
      <c r="S168" s="861"/>
      <c r="T168" s="861"/>
      <c r="U168" s="861"/>
      <c r="V168" s="861"/>
      <c r="W168" s="861"/>
      <c r="X168" s="861"/>
      <c r="Y168" s="861"/>
      <c r="Z168" s="861"/>
      <c r="AA168" s="864"/>
      <c r="AB168" s="738"/>
      <c r="AC168" s="738"/>
      <c r="AD168" s="738"/>
      <c r="AE168" s="738"/>
      <c r="AF168" s="738"/>
      <c r="AG168" s="738"/>
      <c r="AH168" s="738"/>
      <c r="AI168" s="738"/>
      <c r="AJ168" s="738"/>
      <c r="AK168" s="738"/>
      <c r="AL168" s="738"/>
      <c r="AM168" s="738"/>
      <c r="AN168" s="738"/>
      <c r="AO168" s="738"/>
      <c r="AP168" s="738"/>
      <c r="AQ168" s="738"/>
      <c r="AR168" s="738"/>
      <c r="AS168" s="738"/>
      <c r="AT168" s="738"/>
      <c r="AU168" s="738"/>
      <c r="AV168" s="738"/>
      <c r="AW168" s="738"/>
      <c r="AX168" s="738"/>
      <c r="AY168" s="738"/>
      <c r="AZ168" s="173"/>
      <c r="BA168" s="350"/>
      <c r="BB168" s="262"/>
      <c r="BC168" s="289"/>
      <c r="BD168" s="273"/>
      <c r="BE168" s="273"/>
      <c r="BF168" s="273"/>
      <c r="BG168" s="293"/>
      <c r="BH168" s="289"/>
      <c r="BI168" s="273"/>
      <c r="BJ168" s="273"/>
      <c r="BK168" s="273"/>
      <c r="BL168" s="293"/>
      <c r="BM168" s="289"/>
      <c r="BN168" s="273"/>
      <c r="BO168" s="273"/>
      <c r="BP168" s="273"/>
      <c r="BQ168" s="293"/>
      <c r="BR168" s="289"/>
      <c r="BS168" s="273"/>
      <c r="BT168" s="273"/>
      <c r="BU168" s="273"/>
      <c r="BV168" s="273"/>
      <c r="BW168" s="273"/>
      <c r="BX168" s="273"/>
      <c r="BY168" s="274"/>
      <c r="BZ168" s="274"/>
      <c r="CA168" s="274"/>
      <c r="CB168" s="969"/>
      <c r="CC168" s="969"/>
      <c r="CD168" s="969"/>
      <c r="CE168" s="969"/>
      <c r="CF168" s="969"/>
      <c r="CG168" s="969"/>
      <c r="CH168" s="969"/>
      <c r="CI168" s="969"/>
      <c r="CJ168" s="969"/>
      <c r="CK168" s="969"/>
      <c r="CL168" s="969"/>
      <c r="CM168" s="969"/>
      <c r="CN168" s="969"/>
      <c r="CO168" s="969"/>
      <c r="CP168" s="969"/>
      <c r="CQ168" s="969"/>
      <c r="CR168" s="969"/>
      <c r="CS168" s="969"/>
      <c r="CT168" s="969"/>
      <c r="CU168" s="969"/>
      <c r="CV168" s="969"/>
      <c r="CW168" s="969"/>
      <c r="CX168" s="969"/>
      <c r="CY168" s="969"/>
      <c r="CZ168" s="969"/>
    </row>
    <row r="169" s="201" customFormat="true" ht="15" customHeight="true" x14ac:dyDescent="0.2">
      <c r="A169" s="804"/>
      <c r="B169" s="890"/>
      <c r="C169" s="863"/>
      <c r="D169" s="861"/>
      <c r="E169" s="861"/>
      <c r="F169" s="861"/>
      <c r="G169" s="862"/>
      <c r="H169" s="860"/>
      <c r="I169" s="861"/>
      <c r="J169" s="861"/>
      <c r="K169" s="861"/>
      <c r="L169" s="864"/>
      <c r="M169" s="863"/>
      <c r="N169" s="861"/>
      <c r="O169" s="861"/>
      <c r="P169" s="861"/>
      <c r="Q169" s="862"/>
      <c r="R169" s="860"/>
      <c r="S169" s="861"/>
      <c r="T169" s="861"/>
      <c r="U169" s="861"/>
      <c r="V169" s="861"/>
      <c r="W169" s="861"/>
      <c r="X169" s="861"/>
      <c r="Y169" s="861"/>
      <c r="Z169" s="861"/>
      <c r="AA169" s="864"/>
      <c r="AB169" s="738"/>
      <c r="AC169" s="738"/>
      <c r="AD169" s="738"/>
      <c r="AE169" s="738"/>
      <c r="AF169" s="738"/>
      <c r="AG169" s="738"/>
      <c r="AH169" s="738"/>
      <c r="AI169" s="738"/>
      <c r="AJ169" s="738"/>
      <c r="AK169" s="738"/>
      <c r="AL169" s="738"/>
      <c r="AM169" s="738"/>
      <c r="AN169" s="738"/>
      <c r="AO169" s="738"/>
      <c r="AP169" s="738"/>
      <c r="AQ169" s="738"/>
      <c r="AR169" s="738"/>
      <c r="AS169" s="738"/>
      <c r="AT169" s="738"/>
      <c r="AU169" s="738"/>
      <c r="AV169" s="738"/>
      <c r="AW169" s="738"/>
      <c r="AX169" s="738"/>
      <c r="AY169" s="738"/>
      <c r="AZ169" s="173"/>
      <c r="BA169" s="350"/>
      <c r="BB169" s="262"/>
      <c r="BC169" s="289"/>
      <c r="BD169" s="273"/>
      <c r="BE169" s="273"/>
      <c r="BF169" s="273"/>
      <c r="BG169" s="293"/>
      <c r="BH169" s="289"/>
      <c r="BI169" s="273"/>
      <c r="BJ169" s="273"/>
      <c r="BK169" s="273"/>
      <c r="BL169" s="293"/>
      <c r="BM169" s="289"/>
      <c r="BN169" s="273"/>
      <c r="BO169" s="273"/>
      <c r="BP169" s="273"/>
      <c r="BQ169" s="293"/>
      <c r="BR169" s="289"/>
      <c r="BS169" s="273"/>
      <c r="BT169" s="273"/>
      <c r="BU169" s="273"/>
      <c r="BV169" s="273"/>
      <c r="BW169" s="273"/>
      <c r="BX169" s="273"/>
      <c r="BY169" s="274"/>
      <c r="BZ169" s="274"/>
      <c r="CA169" s="274"/>
      <c r="CB169" s="969"/>
      <c r="CC169" s="969"/>
      <c r="CD169" s="969"/>
      <c r="CE169" s="969"/>
      <c r="CF169" s="969"/>
      <c r="CG169" s="969"/>
      <c r="CH169" s="969"/>
      <c r="CI169" s="969"/>
      <c r="CJ169" s="969"/>
      <c r="CK169" s="969"/>
      <c r="CL169" s="969"/>
      <c r="CM169" s="969"/>
      <c r="CN169" s="969"/>
      <c r="CO169" s="969"/>
      <c r="CP169" s="969"/>
      <c r="CQ169" s="969"/>
      <c r="CR169" s="969"/>
      <c r="CS169" s="969"/>
      <c r="CT169" s="969"/>
      <c r="CU169" s="969"/>
      <c r="CV169" s="969"/>
      <c r="CW169" s="969"/>
      <c r="CX169" s="969"/>
      <c r="CY169" s="969"/>
      <c r="CZ169" s="969"/>
    </row>
    <row r="170" s="201" customFormat="true" ht="15" customHeight="true" x14ac:dyDescent="0.2">
      <c r="A170" s="804"/>
      <c r="B170" s="890"/>
      <c r="C170" s="863"/>
      <c r="D170" s="861"/>
      <c r="E170" s="861"/>
      <c r="F170" s="861"/>
      <c r="G170" s="862"/>
      <c r="H170" s="860"/>
      <c r="I170" s="861"/>
      <c r="J170" s="861"/>
      <c r="K170" s="861"/>
      <c r="L170" s="864"/>
      <c r="M170" s="863"/>
      <c r="N170" s="861"/>
      <c r="O170" s="861"/>
      <c r="P170" s="861"/>
      <c r="Q170" s="862"/>
      <c r="R170" s="860"/>
      <c r="S170" s="861"/>
      <c r="T170" s="861"/>
      <c r="U170" s="861"/>
      <c r="V170" s="861"/>
      <c r="W170" s="861"/>
      <c r="X170" s="861"/>
      <c r="Y170" s="861"/>
      <c r="Z170" s="861"/>
      <c r="AA170" s="864"/>
      <c r="AB170" s="738"/>
      <c r="AC170" s="738"/>
      <c r="AD170" s="738"/>
      <c r="AE170" s="738"/>
      <c r="AF170" s="738"/>
      <c r="AG170" s="738"/>
      <c r="AH170" s="738"/>
      <c r="AI170" s="738"/>
      <c r="AJ170" s="738"/>
      <c r="AK170" s="738"/>
      <c r="AL170" s="738"/>
      <c r="AM170" s="738"/>
      <c r="AN170" s="738"/>
      <c r="AO170" s="738"/>
      <c r="AP170" s="738"/>
      <c r="AQ170" s="738"/>
      <c r="AR170" s="738"/>
      <c r="AS170" s="738"/>
      <c r="AT170" s="738"/>
      <c r="AU170" s="738"/>
      <c r="AV170" s="738"/>
      <c r="AW170" s="738"/>
      <c r="AX170" s="738"/>
      <c r="AY170" s="738"/>
      <c r="AZ170" s="173"/>
      <c r="BA170" s="350"/>
      <c r="BB170" s="262"/>
      <c r="BC170" s="289"/>
      <c r="BD170" s="273"/>
      <c r="BE170" s="273"/>
      <c r="BF170" s="273"/>
      <c r="BG170" s="293"/>
      <c r="BH170" s="289"/>
      <c r="BI170" s="273"/>
      <c r="BJ170" s="273"/>
      <c r="BK170" s="273"/>
      <c r="BL170" s="293"/>
      <c r="BM170" s="289"/>
      <c r="BN170" s="273"/>
      <c r="BO170" s="273"/>
      <c r="BP170" s="273"/>
      <c r="BQ170" s="293"/>
      <c r="BR170" s="289"/>
      <c r="BS170" s="273"/>
      <c r="BT170" s="273"/>
      <c r="BU170" s="273"/>
      <c r="BV170" s="273"/>
      <c r="BW170" s="273"/>
      <c r="BX170" s="273"/>
      <c r="BY170" s="274"/>
      <c r="BZ170" s="274"/>
      <c r="CA170" s="274"/>
      <c r="CB170" s="969"/>
      <c r="CC170" s="969"/>
      <c r="CD170" s="969"/>
      <c r="CE170" s="969"/>
      <c r="CF170" s="969"/>
      <c r="CG170" s="969"/>
      <c r="CH170" s="969"/>
      <c r="CI170" s="969"/>
      <c r="CJ170" s="969"/>
      <c r="CK170" s="969"/>
      <c r="CL170" s="969"/>
      <c r="CM170" s="969"/>
      <c r="CN170" s="969"/>
      <c r="CO170" s="969"/>
      <c r="CP170" s="969"/>
      <c r="CQ170" s="969"/>
      <c r="CR170" s="969"/>
      <c r="CS170" s="969"/>
      <c r="CT170" s="969"/>
      <c r="CU170" s="969"/>
      <c r="CV170" s="969"/>
      <c r="CW170" s="969"/>
      <c r="CX170" s="969"/>
      <c r="CY170" s="969"/>
      <c r="CZ170" s="969"/>
    </row>
    <row r="171" s="201" customFormat="true" ht="15" customHeight="true" x14ac:dyDescent="0.2">
      <c r="A171" s="804"/>
      <c r="B171" s="890"/>
      <c r="C171" s="863"/>
      <c r="D171" s="861"/>
      <c r="E171" s="861"/>
      <c r="F171" s="861"/>
      <c r="G171" s="862"/>
      <c r="H171" s="860"/>
      <c r="I171" s="861"/>
      <c r="J171" s="861"/>
      <c r="K171" s="861"/>
      <c r="L171" s="864"/>
      <c r="M171" s="863"/>
      <c r="N171" s="861"/>
      <c r="O171" s="861"/>
      <c r="P171" s="861"/>
      <c r="Q171" s="862"/>
      <c r="R171" s="860"/>
      <c r="S171" s="861"/>
      <c r="T171" s="861"/>
      <c r="U171" s="861"/>
      <c r="V171" s="861"/>
      <c r="W171" s="861"/>
      <c r="X171" s="861"/>
      <c r="Y171" s="861"/>
      <c r="Z171" s="861"/>
      <c r="AA171" s="864"/>
      <c r="AB171" s="738"/>
      <c r="AC171" s="738"/>
      <c r="AD171" s="738"/>
      <c r="AE171" s="738"/>
      <c r="AF171" s="738"/>
      <c r="AG171" s="738"/>
      <c r="AH171" s="738"/>
      <c r="AI171" s="738"/>
      <c r="AJ171" s="738"/>
      <c r="AK171" s="738"/>
      <c r="AL171" s="738"/>
      <c r="AM171" s="738"/>
      <c r="AN171" s="738"/>
      <c r="AO171" s="738"/>
      <c r="AP171" s="738"/>
      <c r="AQ171" s="738"/>
      <c r="AR171" s="738"/>
      <c r="AS171" s="738"/>
      <c r="AT171" s="738"/>
      <c r="AU171" s="738"/>
      <c r="AV171" s="738"/>
      <c r="AW171" s="738"/>
      <c r="AX171" s="738"/>
      <c r="AY171" s="738"/>
      <c r="AZ171" s="173"/>
      <c r="BA171" s="350"/>
      <c r="BB171" s="262"/>
      <c r="BC171" s="289"/>
      <c r="BD171" s="273"/>
      <c r="BE171" s="273"/>
      <c r="BF171" s="273"/>
      <c r="BG171" s="293"/>
      <c r="BH171" s="289"/>
      <c r="BI171" s="273"/>
      <c r="BJ171" s="273"/>
      <c r="BK171" s="273"/>
      <c r="BL171" s="293"/>
      <c r="BM171" s="289"/>
      <c r="BN171" s="273"/>
      <c r="BO171" s="273"/>
      <c r="BP171" s="273"/>
      <c r="BQ171" s="293"/>
      <c r="BR171" s="289"/>
      <c r="BS171" s="273"/>
      <c r="BT171" s="273"/>
      <c r="BU171" s="273"/>
      <c r="BV171" s="273"/>
      <c r="BW171" s="273"/>
      <c r="BX171" s="273"/>
      <c r="BY171" s="274"/>
      <c r="BZ171" s="274"/>
      <c r="CA171" s="274"/>
      <c r="CB171" s="969"/>
      <c r="CC171" s="969"/>
      <c r="CD171" s="969"/>
      <c r="CE171" s="969"/>
      <c r="CF171" s="969"/>
      <c r="CG171" s="969"/>
      <c r="CH171" s="969"/>
      <c r="CI171" s="969"/>
      <c r="CJ171" s="969"/>
      <c r="CK171" s="969"/>
      <c r="CL171" s="969"/>
      <c r="CM171" s="969"/>
      <c r="CN171" s="969"/>
      <c r="CO171" s="969"/>
      <c r="CP171" s="969"/>
      <c r="CQ171" s="969"/>
      <c r="CR171" s="969"/>
      <c r="CS171" s="969"/>
      <c r="CT171" s="969"/>
      <c r="CU171" s="969"/>
      <c r="CV171" s="969"/>
      <c r="CW171" s="969"/>
      <c r="CX171" s="969"/>
      <c r="CY171" s="969"/>
      <c r="CZ171" s="969"/>
    </row>
    <row r="172" s="138" customFormat="true" ht="15" customHeight="true" x14ac:dyDescent="0.2">
      <c r="A172" s="803"/>
      <c r="B172" s="830"/>
      <c r="C172" s="878"/>
      <c r="D172" s="809"/>
      <c r="E172" s="809"/>
      <c r="F172" s="809"/>
      <c r="G172" s="820"/>
      <c r="H172" s="846"/>
      <c r="I172" s="809"/>
      <c r="J172" s="809"/>
      <c r="K172" s="809"/>
      <c r="L172" s="814"/>
      <c r="M172" s="878"/>
      <c r="N172" s="809"/>
      <c r="O172" s="809"/>
      <c r="P172" s="809"/>
      <c r="Q172" s="820"/>
      <c r="R172" s="846"/>
      <c r="S172" s="809"/>
      <c r="T172" s="809"/>
      <c r="U172" s="809"/>
      <c r="V172" s="809"/>
      <c r="W172" s="809"/>
      <c r="X172" s="809"/>
      <c r="Y172" s="809"/>
      <c r="Z172" s="809"/>
      <c r="AA172" s="814"/>
      <c r="AB172" s="276"/>
      <c r="AC172" s="276"/>
      <c r="AD172" s="276"/>
      <c r="AE172" s="276"/>
      <c r="AF172" s="276"/>
      <c r="AG172" s="276"/>
      <c r="AH172" s="276"/>
      <c r="AI172" s="276"/>
      <c r="AJ172" s="276"/>
      <c r="AK172" s="276"/>
      <c r="AL172" s="276"/>
      <c r="AM172" s="276"/>
      <c r="AN172" s="276"/>
      <c r="AO172" s="276"/>
      <c r="AP172" s="276"/>
      <c r="AQ172" s="276"/>
      <c r="AR172" s="276"/>
      <c r="AS172" s="276"/>
      <c r="AT172" s="276"/>
      <c r="AU172" s="276"/>
      <c r="AV172" s="276"/>
      <c r="AW172" s="276"/>
      <c r="AX172" s="276"/>
      <c r="AY172" s="276"/>
      <c r="AZ172" s="3"/>
      <c r="BA172" s="350"/>
      <c r="BB172" s="262"/>
      <c r="BC172" s="289"/>
      <c r="BD172" s="273"/>
      <c r="BE172" s="273"/>
      <c r="BF172" s="273"/>
      <c r="BG172" s="293"/>
      <c r="BH172" s="289"/>
      <c r="BI172" s="273"/>
      <c r="BJ172" s="273"/>
      <c r="BK172" s="273"/>
      <c r="BL172" s="293"/>
      <c r="BM172" s="289"/>
      <c r="BN172" s="273"/>
      <c r="BO172" s="273"/>
      <c r="BP172" s="273"/>
      <c r="BQ172" s="293"/>
      <c r="BR172" s="289"/>
      <c r="BS172" s="273"/>
      <c r="BT172" s="273"/>
      <c r="BU172" s="273"/>
      <c r="BV172" s="273"/>
      <c r="BW172" s="273"/>
      <c r="BX172" s="273"/>
      <c r="BY172" s="274"/>
      <c r="BZ172" s="274"/>
      <c r="CA172" s="274"/>
      <c r="CB172" s="969"/>
      <c r="CC172" s="969"/>
      <c r="CD172" s="969"/>
      <c r="CE172" s="969"/>
      <c r="CF172" s="969"/>
      <c r="CG172" s="969"/>
      <c r="CH172" s="969"/>
      <c r="CI172" s="969"/>
      <c r="CJ172" s="969"/>
      <c r="CK172" s="969"/>
      <c r="CL172" s="969"/>
      <c r="CM172" s="969"/>
      <c r="CN172" s="969"/>
      <c r="CO172" s="969"/>
      <c r="CP172" s="969"/>
      <c r="CQ172" s="969"/>
      <c r="CR172" s="969"/>
      <c r="CS172" s="969"/>
      <c r="CT172" s="969"/>
      <c r="CU172" s="969"/>
      <c r="CV172" s="969"/>
      <c r="CW172" s="969"/>
      <c r="CX172" s="969"/>
      <c r="CY172" s="969"/>
      <c r="CZ172" s="969"/>
    </row>
    <row r="173" s="138" customFormat="true" ht="15" customHeight="true" x14ac:dyDescent="0.2">
      <c r="A173" s="823"/>
      <c r="B173" s="829"/>
      <c r="C173" s="811"/>
      <c r="D173" s="812"/>
      <c r="E173" s="812"/>
      <c r="F173" s="812"/>
      <c r="G173" s="822"/>
      <c r="H173" s="819"/>
      <c r="I173" s="812"/>
      <c r="J173" s="812"/>
      <c r="K173" s="812"/>
      <c r="L173" s="816"/>
      <c r="M173" s="811"/>
      <c r="N173" s="812"/>
      <c r="O173" s="812"/>
      <c r="P173" s="812"/>
      <c r="Q173" s="822"/>
      <c r="R173" s="819"/>
      <c r="S173" s="812"/>
      <c r="T173" s="812"/>
      <c r="U173" s="812"/>
      <c r="V173" s="812"/>
      <c r="W173" s="812"/>
      <c r="X173" s="812"/>
      <c r="Y173" s="812"/>
      <c r="Z173" s="812"/>
      <c r="AA173" s="816"/>
      <c r="AB173" s="276"/>
      <c r="AC173" s="276"/>
      <c r="AD173" s="276"/>
      <c r="AE173" s="276"/>
      <c r="AF173" s="276"/>
      <c r="AG173" s="276"/>
      <c r="AH173" s="276"/>
      <c r="AI173" s="276"/>
      <c r="AJ173" s="276"/>
      <c r="AK173" s="276"/>
      <c r="AL173" s="276"/>
      <c r="AM173" s="276"/>
      <c r="AN173" s="276"/>
      <c r="AO173" s="276"/>
      <c r="AP173" s="276"/>
      <c r="AQ173" s="276"/>
      <c r="AR173" s="276"/>
      <c r="AS173" s="276"/>
      <c r="AT173" s="276"/>
      <c r="AU173" s="276"/>
      <c r="AV173" s="276"/>
      <c r="AW173" s="276"/>
      <c r="AX173" s="276"/>
      <c r="AY173" s="276"/>
      <c r="AZ173" s="3"/>
      <c r="BA173" s="350"/>
      <c r="BB173" s="262"/>
      <c r="BC173" s="289"/>
      <c r="BD173" s="273"/>
      <c r="BE173" s="273"/>
      <c r="BF173" s="273"/>
      <c r="BG173" s="293"/>
      <c r="BH173" s="289"/>
      <c r="BI173" s="273"/>
      <c r="BJ173" s="273"/>
      <c r="BK173" s="273"/>
      <c r="BL173" s="293"/>
      <c r="BM173" s="289"/>
      <c r="BN173" s="273"/>
      <c r="BO173" s="273"/>
      <c r="BP173" s="273"/>
      <c r="BQ173" s="293"/>
      <c r="BR173" s="289"/>
      <c r="BS173" s="273"/>
      <c r="BT173" s="273"/>
      <c r="BU173" s="273"/>
      <c r="BV173" s="273"/>
      <c r="BW173" s="273"/>
      <c r="BX173" s="273"/>
      <c r="BY173" s="274"/>
      <c r="BZ173" s="274"/>
      <c r="CA173" s="274"/>
      <c r="CB173" s="969"/>
      <c r="CC173" s="969"/>
      <c r="CD173" s="969"/>
      <c r="CE173" s="969"/>
      <c r="CF173" s="969"/>
      <c r="CG173" s="969"/>
      <c r="CH173" s="969"/>
      <c r="CI173" s="969"/>
      <c r="CJ173" s="969"/>
      <c r="CK173" s="969"/>
      <c r="CL173" s="969"/>
      <c r="CM173" s="969"/>
      <c r="CN173" s="969"/>
      <c r="CO173" s="969"/>
      <c r="CP173" s="969"/>
      <c r="CQ173" s="969"/>
      <c r="CR173" s="969"/>
      <c r="CS173" s="969"/>
      <c r="CT173" s="969"/>
      <c r="CU173" s="969"/>
      <c r="CV173" s="969"/>
      <c r="CW173" s="969"/>
      <c r="CX173" s="969"/>
      <c r="CY173" s="969"/>
      <c r="CZ173" s="969"/>
    </row>
    <row r="174" s="138" customFormat="true" ht="15" customHeight="true" x14ac:dyDescent="0.2">
      <c r="A174" s="823"/>
      <c r="B174" s="829"/>
      <c r="C174" s="811"/>
      <c r="D174" s="812"/>
      <c r="E174" s="812"/>
      <c r="F174" s="812"/>
      <c r="G174" s="822"/>
      <c r="H174" s="819"/>
      <c r="I174" s="812"/>
      <c r="J174" s="812"/>
      <c r="K174" s="812"/>
      <c r="L174" s="816"/>
      <c r="M174" s="811"/>
      <c r="N174" s="812"/>
      <c r="O174" s="812"/>
      <c r="P174" s="812"/>
      <c r="Q174" s="822"/>
      <c r="R174" s="819"/>
      <c r="S174" s="812"/>
      <c r="T174" s="812"/>
      <c r="U174" s="812"/>
      <c r="V174" s="812"/>
      <c r="W174" s="812"/>
      <c r="X174" s="812"/>
      <c r="Y174" s="812"/>
      <c r="Z174" s="812"/>
      <c r="AA174" s="816"/>
      <c r="AB174" s="276"/>
      <c r="AC174" s="276"/>
      <c r="AD174" s="276"/>
      <c r="AE174" s="276"/>
      <c r="AF174" s="276"/>
      <c r="AG174" s="276"/>
      <c r="AH174" s="276"/>
      <c r="AI174" s="276"/>
      <c r="AJ174" s="276"/>
      <c r="AK174" s="276"/>
      <c r="AL174" s="276"/>
      <c r="AM174" s="276"/>
      <c r="AN174" s="276"/>
      <c r="AO174" s="276"/>
      <c r="AP174" s="276"/>
      <c r="AQ174" s="276"/>
      <c r="AR174" s="276"/>
      <c r="AS174" s="276"/>
      <c r="AT174" s="276"/>
      <c r="AU174" s="276"/>
      <c r="AV174" s="276"/>
      <c r="AW174" s="276"/>
      <c r="AX174" s="276"/>
      <c r="AY174" s="276"/>
      <c r="AZ174" s="3"/>
      <c r="BA174" s="350"/>
      <c r="BB174" s="262"/>
      <c r="BC174" s="289"/>
      <c r="BD174" s="273"/>
      <c r="BE174" s="273"/>
      <c r="BF174" s="273"/>
      <c r="BG174" s="293"/>
      <c r="BH174" s="289"/>
      <c r="BI174" s="273"/>
      <c r="BJ174" s="273"/>
      <c r="BK174" s="273"/>
      <c r="BL174" s="293"/>
      <c r="BM174" s="289"/>
      <c r="BN174" s="273"/>
      <c r="BO174" s="273"/>
      <c r="BP174" s="273"/>
      <c r="BQ174" s="293"/>
      <c r="BR174" s="289"/>
      <c r="BS174" s="273"/>
      <c r="BT174" s="273"/>
      <c r="BU174" s="273"/>
      <c r="BV174" s="273"/>
      <c r="BW174" s="273"/>
      <c r="BX174" s="273"/>
      <c r="BY174" s="274"/>
      <c r="BZ174" s="274"/>
      <c r="CA174" s="274"/>
      <c r="CB174" s="969"/>
      <c r="CC174" s="969"/>
      <c r="CD174" s="969"/>
      <c r="CE174" s="969"/>
      <c r="CF174" s="969"/>
      <c r="CG174" s="969"/>
      <c r="CH174" s="969"/>
      <c r="CI174" s="969"/>
      <c r="CJ174" s="969"/>
      <c r="CK174" s="969"/>
      <c r="CL174" s="969"/>
      <c r="CM174" s="969"/>
      <c r="CN174" s="969"/>
      <c r="CO174" s="969"/>
      <c r="CP174" s="969"/>
      <c r="CQ174" s="969"/>
      <c r="CR174" s="969"/>
      <c r="CS174" s="969"/>
      <c r="CT174" s="969"/>
      <c r="CU174" s="969"/>
      <c r="CV174" s="969"/>
      <c r="CW174" s="969"/>
      <c r="CX174" s="969"/>
      <c r="CY174" s="969"/>
      <c r="CZ174" s="969"/>
    </row>
    <row r="175" s="138" customFormat="true" ht="15" customHeight="true" x14ac:dyDescent="0.2">
      <c r="A175" s="823"/>
      <c r="B175" s="829"/>
      <c r="C175" s="855"/>
      <c r="D175" s="856"/>
      <c r="E175" s="856"/>
      <c r="F175" s="856"/>
      <c r="G175" s="857"/>
      <c r="H175" s="858"/>
      <c r="I175" s="856"/>
      <c r="J175" s="856"/>
      <c r="K175" s="856"/>
      <c r="L175" s="859"/>
      <c r="M175" s="855"/>
      <c r="N175" s="856"/>
      <c r="O175" s="856"/>
      <c r="P175" s="856"/>
      <c r="Q175" s="857"/>
      <c r="R175" s="858"/>
      <c r="S175" s="856"/>
      <c r="T175" s="856"/>
      <c r="U175" s="856"/>
      <c r="V175" s="856"/>
      <c r="W175" s="856"/>
      <c r="X175" s="856"/>
      <c r="Y175" s="856"/>
      <c r="Z175" s="856"/>
      <c r="AA175" s="859"/>
      <c r="AB175" s="276"/>
      <c r="AC175" s="276"/>
      <c r="AD175" s="276"/>
      <c r="AE175" s="276"/>
      <c r="AF175" s="276"/>
      <c r="AG175" s="276"/>
      <c r="AH175" s="276"/>
      <c r="AI175" s="276"/>
      <c r="AJ175" s="276"/>
      <c r="AK175" s="276"/>
      <c r="AL175" s="276"/>
      <c r="AM175" s="276"/>
      <c r="AN175" s="276"/>
      <c r="AO175" s="276"/>
      <c r="AP175" s="276"/>
      <c r="AQ175" s="276"/>
      <c r="AR175" s="276"/>
      <c r="AS175" s="276"/>
      <c r="AT175" s="276"/>
      <c r="AU175" s="276"/>
      <c r="AV175" s="276"/>
      <c r="AW175" s="276"/>
      <c r="AX175" s="276"/>
      <c r="AY175" s="276"/>
      <c r="AZ175" s="3"/>
      <c r="BA175" s="350"/>
      <c r="BB175" s="262"/>
      <c r="BC175" s="289"/>
      <c r="BD175" s="273"/>
      <c r="BE175" s="273"/>
      <c r="BF175" s="273"/>
      <c r="BG175" s="293"/>
      <c r="BH175" s="289"/>
      <c r="BI175" s="273"/>
      <c r="BJ175" s="273"/>
      <c r="BK175" s="273"/>
      <c r="BL175" s="293"/>
      <c r="BM175" s="289"/>
      <c r="BN175" s="273"/>
      <c r="BO175" s="273"/>
      <c r="BP175" s="273"/>
      <c r="BQ175" s="293"/>
      <c r="BR175" s="289"/>
      <c r="BS175" s="273"/>
      <c r="BT175" s="273"/>
      <c r="BU175" s="273"/>
      <c r="BV175" s="273"/>
      <c r="BW175" s="273"/>
      <c r="BX175" s="273"/>
      <c r="BY175" s="274"/>
      <c r="BZ175" s="274"/>
      <c r="CA175" s="274"/>
      <c r="CB175" s="969"/>
      <c r="CC175" s="969"/>
      <c r="CD175" s="969"/>
      <c r="CE175" s="969"/>
      <c r="CF175" s="969"/>
      <c r="CG175" s="969"/>
      <c r="CH175" s="969"/>
      <c r="CI175" s="969"/>
      <c r="CJ175" s="969"/>
      <c r="CK175" s="969"/>
      <c r="CL175" s="969"/>
      <c r="CM175" s="969"/>
      <c r="CN175" s="969"/>
      <c r="CO175" s="969"/>
      <c r="CP175" s="969"/>
      <c r="CQ175" s="969"/>
      <c r="CR175" s="969"/>
      <c r="CS175" s="969"/>
      <c r="CT175" s="969"/>
      <c r="CU175" s="969"/>
      <c r="CV175" s="969"/>
      <c r="CW175" s="969"/>
      <c r="CX175" s="969"/>
      <c r="CY175" s="969"/>
      <c r="CZ175" s="969"/>
    </row>
    <row r="176" s="138" customFormat="true" ht="15" customHeight="true" x14ac:dyDescent="0.2">
      <c r="A176" s="823"/>
      <c r="B176" s="829"/>
      <c r="C176" s="855"/>
      <c r="D176" s="856"/>
      <c r="E176" s="856"/>
      <c r="F176" s="856"/>
      <c r="G176" s="857"/>
      <c r="H176" s="858"/>
      <c r="I176" s="856"/>
      <c r="J176" s="856"/>
      <c r="K176" s="856"/>
      <c r="L176" s="859"/>
      <c r="M176" s="855"/>
      <c r="N176" s="856"/>
      <c r="O176" s="856"/>
      <c r="P176" s="856"/>
      <c r="Q176" s="857"/>
      <c r="R176" s="858"/>
      <c r="S176" s="856"/>
      <c r="T176" s="856"/>
      <c r="U176" s="856"/>
      <c r="V176" s="856"/>
      <c r="W176" s="856"/>
      <c r="X176" s="856"/>
      <c r="Y176" s="856"/>
      <c r="Z176" s="856"/>
      <c r="AA176" s="859"/>
      <c r="AB176" s="276"/>
      <c r="AC176" s="276"/>
      <c r="AD176" s="276"/>
      <c r="AE176" s="276"/>
      <c r="AF176" s="276"/>
      <c r="AG176" s="276"/>
      <c r="AH176" s="276"/>
      <c r="AI176" s="276"/>
      <c r="AJ176" s="276"/>
      <c r="AK176" s="276"/>
      <c r="AL176" s="276"/>
      <c r="AM176" s="276"/>
      <c r="AN176" s="276"/>
      <c r="AO176" s="276"/>
      <c r="AP176" s="276"/>
      <c r="AQ176" s="276"/>
      <c r="AR176" s="276"/>
      <c r="AS176" s="276"/>
      <c r="AT176" s="276"/>
      <c r="AU176" s="276"/>
      <c r="AV176" s="276"/>
      <c r="AW176" s="276"/>
      <c r="AX176" s="276"/>
      <c r="AY176" s="276"/>
      <c r="AZ176" s="3"/>
      <c r="BA176" s="350"/>
      <c r="BB176" s="262"/>
      <c r="BC176" s="289"/>
      <c r="BD176" s="273"/>
      <c r="BE176" s="273"/>
      <c r="BF176" s="273"/>
      <c r="BG176" s="293"/>
      <c r="BH176" s="289"/>
      <c r="BI176" s="273"/>
      <c r="BJ176" s="273"/>
      <c r="BK176" s="273"/>
      <c r="BL176" s="293"/>
      <c r="BM176" s="289"/>
      <c r="BN176" s="273"/>
      <c r="BO176" s="273"/>
      <c r="BP176" s="273"/>
      <c r="BQ176" s="293"/>
      <c r="BR176" s="289"/>
      <c r="BS176" s="273"/>
      <c r="BT176" s="273"/>
      <c r="BU176" s="273"/>
      <c r="BV176" s="273"/>
      <c r="BW176" s="273"/>
      <c r="BX176" s="273"/>
      <c r="BY176" s="274"/>
      <c r="BZ176" s="274"/>
      <c r="CA176" s="274"/>
      <c r="CB176" s="969"/>
      <c r="CC176" s="969"/>
      <c r="CD176" s="969"/>
      <c r="CE176" s="969"/>
      <c r="CF176" s="969"/>
      <c r="CG176" s="969"/>
      <c r="CH176" s="969"/>
      <c r="CI176" s="969"/>
      <c r="CJ176" s="969"/>
      <c r="CK176" s="969"/>
      <c r="CL176" s="969"/>
      <c r="CM176" s="969"/>
      <c r="CN176" s="969"/>
      <c r="CO176" s="969"/>
      <c r="CP176" s="969"/>
      <c r="CQ176" s="969"/>
      <c r="CR176" s="969"/>
      <c r="CS176" s="969"/>
      <c r="CT176" s="969"/>
      <c r="CU176" s="969"/>
      <c r="CV176" s="969"/>
      <c r="CW176" s="969"/>
      <c r="CX176" s="969"/>
      <c r="CY176" s="969"/>
      <c r="CZ176" s="969"/>
    </row>
    <row r="177" s="138" customFormat="true" ht="15" customHeight="true" x14ac:dyDescent="0.2">
      <c r="A177" s="823"/>
      <c r="B177" s="829"/>
      <c r="C177" s="855"/>
      <c r="D177" s="856"/>
      <c r="E177" s="856"/>
      <c r="F177" s="856"/>
      <c r="G177" s="857"/>
      <c r="H177" s="858"/>
      <c r="I177" s="856"/>
      <c r="J177" s="856"/>
      <c r="K177" s="856"/>
      <c r="L177" s="859"/>
      <c r="M177" s="855"/>
      <c r="N177" s="856"/>
      <c r="O177" s="856"/>
      <c r="P177" s="856"/>
      <c r="Q177" s="857"/>
      <c r="R177" s="858"/>
      <c r="S177" s="856"/>
      <c r="T177" s="856"/>
      <c r="U177" s="856"/>
      <c r="V177" s="856"/>
      <c r="W177" s="856"/>
      <c r="X177" s="856"/>
      <c r="Y177" s="856"/>
      <c r="Z177" s="856"/>
      <c r="AA177" s="859"/>
      <c r="AB177" s="276"/>
      <c r="AC177" s="276"/>
      <c r="AD177" s="276"/>
      <c r="AE177" s="276"/>
      <c r="AF177" s="276"/>
      <c r="AG177" s="276"/>
      <c r="AH177" s="276"/>
      <c r="AI177" s="276"/>
      <c r="AJ177" s="276"/>
      <c r="AK177" s="276"/>
      <c r="AL177" s="276"/>
      <c r="AM177" s="276"/>
      <c r="AN177" s="276"/>
      <c r="AO177" s="276"/>
      <c r="AP177" s="276"/>
      <c r="AQ177" s="276"/>
      <c r="AR177" s="276"/>
      <c r="AS177" s="276"/>
      <c r="AT177" s="276"/>
      <c r="AU177" s="276"/>
      <c r="AV177" s="276"/>
      <c r="AW177" s="276"/>
      <c r="AX177" s="276"/>
      <c r="AY177" s="276"/>
      <c r="AZ177" s="3"/>
      <c r="BA177" s="350"/>
      <c r="BB177" s="262"/>
      <c r="BC177" s="289"/>
      <c r="BD177" s="273"/>
      <c r="BE177" s="273"/>
      <c r="BF177" s="273"/>
      <c r="BG177" s="293"/>
      <c r="BH177" s="289"/>
      <c r="BI177" s="273"/>
      <c r="BJ177" s="273"/>
      <c r="BK177" s="273"/>
      <c r="BL177" s="293"/>
      <c r="BM177" s="289"/>
      <c r="BN177" s="273"/>
      <c r="BO177" s="273"/>
      <c r="BP177" s="273"/>
      <c r="BQ177" s="293"/>
      <c r="BR177" s="289"/>
      <c r="BS177" s="273"/>
      <c r="BT177" s="273"/>
      <c r="BU177" s="273"/>
      <c r="BV177" s="273"/>
      <c r="BW177" s="273"/>
      <c r="BX177" s="273"/>
      <c r="BY177" s="274"/>
      <c r="BZ177" s="274"/>
      <c r="CA177" s="274"/>
      <c r="CB177" s="969"/>
      <c r="CC177" s="969"/>
      <c r="CD177" s="969"/>
      <c r="CE177" s="969"/>
      <c r="CF177" s="969"/>
      <c r="CG177" s="969"/>
      <c r="CH177" s="969"/>
      <c r="CI177" s="969"/>
      <c r="CJ177" s="969"/>
      <c r="CK177" s="969"/>
      <c r="CL177" s="969"/>
      <c r="CM177" s="969"/>
      <c r="CN177" s="969"/>
      <c r="CO177" s="969"/>
      <c r="CP177" s="969"/>
      <c r="CQ177" s="969"/>
      <c r="CR177" s="969"/>
      <c r="CS177" s="969"/>
      <c r="CT177" s="969"/>
      <c r="CU177" s="969"/>
      <c r="CV177" s="969"/>
      <c r="CW177" s="969"/>
      <c r="CX177" s="969"/>
      <c r="CY177" s="969"/>
      <c r="CZ177" s="969"/>
    </row>
    <row r="178" s="138" customFormat="true" ht="15" customHeight="true" x14ac:dyDescent="0.2">
      <c r="A178" s="823"/>
      <c r="B178" s="829"/>
      <c r="C178" s="855"/>
      <c r="D178" s="856"/>
      <c r="E178" s="856"/>
      <c r="F178" s="856"/>
      <c r="G178" s="857"/>
      <c r="H178" s="858"/>
      <c r="I178" s="856"/>
      <c r="J178" s="856"/>
      <c r="K178" s="856"/>
      <c r="L178" s="859"/>
      <c r="M178" s="855"/>
      <c r="N178" s="856"/>
      <c r="O178" s="856"/>
      <c r="P178" s="856"/>
      <c r="Q178" s="857"/>
      <c r="R178" s="858"/>
      <c r="S178" s="856"/>
      <c r="T178" s="856"/>
      <c r="U178" s="856"/>
      <c r="V178" s="856"/>
      <c r="W178" s="856"/>
      <c r="X178" s="856"/>
      <c r="Y178" s="856"/>
      <c r="Z178" s="856"/>
      <c r="AA178" s="859"/>
      <c r="AB178" s="276"/>
      <c r="AC178" s="276"/>
      <c r="AD178" s="276"/>
      <c r="AE178" s="276"/>
      <c r="AF178" s="276"/>
      <c r="AG178" s="276"/>
      <c r="AH178" s="276"/>
      <c r="AI178" s="276"/>
      <c r="AJ178" s="276"/>
      <c r="AK178" s="276"/>
      <c r="AL178" s="276"/>
      <c r="AM178" s="276"/>
      <c r="AN178" s="276"/>
      <c r="AO178" s="276"/>
      <c r="AP178" s="276"/>
      <c r="AQ178" s="276"/>
      <c r="AR178" s="276"/>
      <c r="AS178" s="276"/>
      <c r="AT178" s="276"/>
      <c r="AU178" s="276"/>
      <c r="AV178" s="276"/>
      <c r="AW178" s="276"/>
      <c r="AX178" s="276"/>
      <c r="AY178" s="276"/>
      <c r="AZ178" s="3"/>
      <c r="BA178" s="350"/>
      <c r="BB178" s="262"/>
      <c r="BC178" s="289"/>
      <c r="BD178" s="273"/>
      <c r="BE178" s="273"/>
      <c r="BF178" s="273"/>
      <c r="BG178" s="293"/>
      <c r="BH178" s="289"/>
      <c r="BI178" s="273"/>
      <c r="BJ178" s="273"/>
      <c r="BK178" s="273"/>
      <c r="BL178" s="293"/>
      <c r="BM178" s="289"/>
      <c r="BN178" s="273"/>
      <c r="BO178" s="273"/>
      <c r="BP178" s="273"/>
      <c r="BQ178" s="293"/>
      <c r="BR178" s="289"/>
      <c r="BS178" s="273"/>
      <c r="BT178" s="273"/>
      <c r="BU178" s="273"/>
      <c r="BV178" s="273"/>
      <c r="BW178" s="273"/>
      <c r="BX178" s="273"/>
      <c r="BY178" s="274"/>
      <c r="BZ178" s="274"/>
      <c r="CA178" s="274"/>
      <c r="CB178" s="969"/>
      <c r="CC178" s="969"/>
      <c r="CD178" s="969"/>
      <c r="CE178" s="969"/>
      <c r="CF178" s="969"/>
      <c r="CG178" s="969"/>
      <c r="CH178" s="969"/>
      <c r="CI178" s="969"/>
      <c r="CJ178" s="969"/>
      <c r="CK178" s="969"/>
      <c r="CL178" s="969"/>
      <c r="CM178" s="969"/>
      <c r="CN178" s="969"/>
      <c r="CO178" s="969"/>
      <c r="CP178" s="969"/>
      <c r="CQ178" s="969"/>
      <c r="CR178" s="969"/>
      <c r="CS178" s="969"/>
      <c r="CT178" s="969"/>
      <c r="CU178" s="969"/>
      <c r="CV178" s="969"/>
      <c r="CW178" s="969"/>
      <c r="CX178" s="969"/>
      <c r="CY178" s="969"/>
      <c r="CZ178" s="969"/>
    </row>
    <row r="179" s="138" customFormat="true" ht="15" customHeight="true" x14ac:dyDescent="0.2">
      <c r="A179" s="823"/>
      <c r="B179" s="829"/>
      <c r="C179" s="855"/>
      <c r="D179" s="856"/>
      <c r="E179" s="856"/>
      <c r="F179" s="856"/>
      <c r="G179" s="857"/>
      <c r="H179" s="858"/>
      <c r="I179" s="856"/>
      <c r="J179" s="856"/>
      <c r="K179" s="856"/>
      <c r="L179" s="859"/>
      <c r="M179" s="855"/>
      <c r="N179" s="856"/>
      <c r="O179" s="856"/>
      <c r="P179" s="856"/>
      <c r="Q179" s="857"/>
      <c r="R179" s="858"/>
      <c r="S179" s="856"/>
      <c r="T179" s="856"/>
      <c r="U179" s="856"/>
      <c r="V179" s="856"/>
      <c r="W179" s="856"/>
      <c r="X179" s="856"/>
      <c r="Y179" s="856"/>
      <c r="Z179" s="856"/>
      <c r="AA179" s="859"/>
      <c r="AB179" s="276"/>
      <c r="AC179" s="276"/>
      <c r="AD179" s="276"/>
      <c r="AE179" s="276"/>
      <c r="AF179" s="276"/>
      <c r="AG179" s="276"/>
      <c r="AH179" s="276"/>
      <c r="AI179" s="276"/>
      <c r="AJ179" s="276"/>
      <c r="AK179" s="276"/>
      <c r="AL179" s="276"/>
      <c r="AM179" s="276"/>
      <c r="AN179" s="276"/>
      <c r="AO179" s="276"/>
      <c r="AP179" s="276"/>
      <c r="AQ179" s="276"/>
      <c r="AR179" s="276"/>
      <c r="AS179" s="276"/>
      <c r="AT179" s="276"/>
      <c r="AU179" s="276"/>
      <c r="AV179" s="276"/>
      <c r="AW179" s="276"/>
      <c r="AX179" s="276"/>
      <c r="AY179" s="276"/>
      <c r="AZ179" s="3"/>
      <c r="BA179" s="350"/>
      <c r="BB179" s="262"/>
      <c r="BC179" s="289"/>
      <c r="BD179" s="273"/>
      <c r="BE179" s="273"/>
      <c r="BF179" s="273"/>
      <c r="BG179" s="293"/>
      <c r="BH179" s="289"/>
      <c r="BI179" s="273"/>
      <c r="BJ179" s="273"/>
      <c r="BK179" s="273"/>
      <c r="BL179" s="293"/>
      <c r="BM179" s="289"/>
      <c r="BN179" s="273"/>
      <c r="BO179" s="273"/>
      <c r="BP179" s="273"/>
      <c r="BQ179" s="293"/>
      <c r="BR179" s="289"/>
      <c r="BS179" s="273"/>
      <c r="BT179" s="273"/>
      <c r="BU179" s="273"/>
      <c r="BV179" s="273"/>
      <c r="BW179" s="273"/>
      <c r="BX179" s="273"/>
      <c r="BY179" s="274"/>
      <c r="BZ179" s="274"/>
      <c r="CA179" s="274"/>
      <c r="CB179" s="969"/>
      <c r="CC179" s="969"/>
      <c r="CD179" s="969"/>
      <c r="CE179" s="969"/>
      <c r="CF179" s="969"/>
      <c r="CG179" s="969"/>
      <c r="CH179" s="969"/>
      <c r="CI179" s="969"/>
      <c r="CJ179" s="969"/>
      <c r="CK179" s="969"/>
      <c r="CL179" s="969"/>
      <c r="CM179" s="969"/>
      <c r="CN179" s="969"/>
      <c r="CO179" s="969"/>
      <c r="CP179" s="969"/>
      <c r="CQ179" s="969"/>
      <c r="CR179" s="969"/>
      <c r="CS179" s="969"/>
      <c r="CT179" s="969"/>
      <c r="CU179" s="969"/>
      <c r="CV179" s="969"/>
      <c r="CW179" s="969"/>
      <c r="CX179" s="969"/>
      <c r="CY179" s="969"/>
      <c r="CZ179" s="969"/>
    </row>
    <row r="180" s="138" customFormat="true" ht="15" customHeight="true" x14ac:dyDescent="0.2">
      <c r="A180" s="823"/>
      <c r="B180" s="829"/>
      <c r="C180" s="855"/>
      <c r="D180" s="856"/>
      <c r="E180" s="856"/>
      <c r="F180" s="856"/>
      <c r="G180" s="857"/>
      <c r="H180" s="858"/>
      <c r="I180" s="856"/>
      <c r="J180" s="856"/>
      <c r="K180" s="856"/>
      <c r="L180" s="859"/>
      <c r="M180" s="855"/>
      <c r="N180" s="856"/>
      <c r="O180" s="856"/>
      <c r="P180" s="856"/>
      <c r="Q180" s="857"/>
      <c r="R180" s="858"/>
      <c r="S180" s="856"/>
      <c r="T180" s="856"/>
      <c r="U180" s="856"/>
      <c r="V180" s="856"/>
      <c r="W180" s="856"/>
      <c r="X180" s="856"/>
      <c r="Y180" s="856"/>
      <c r="Z180" s="856"/>
      <c r="AA180" s="859"/>
      <c r="AB180" s="276"/>
      <c r="AC180" s="276"/>
      <c r="AD180" s="276"/>
      <c r="AE180" s="276"/>
      <c r="AF180" s="276"/>
      <c r="AG180" s="276"/>
      <c r="AH180" s="276"/>
      <c r="AI180" s="276"/>
      <c r="AJ180" s="276"/>
      <c r="AK180" s="276"/>
      <c r="AL180" s="276"/>
      <c r="AM180" s="276"/>
      <c r="AN180" s="276"/>
      <c r="AO180" s="276"/>
      <c r="AP180" s="276"/>
      <c r="AQ180" s="276"/>
      <c r="AR180" s="276"/>
      <c r="AS180" s="276"/>
      <c r="AT180" s="276"/>
      <c r="AU180" s="276"/>
      <c r="AV180" s="276"/>
      <c r="AW180" s="276"/>
      <c r="AX180" s="276"/>
      <c r="AY180" s="276"/>
      <c r="AZ180" s="3"/>
      <c r="BA180" s="350"/>
      <c r="BB180" s="262"/>
      <c r="BC180" s="289"/>
      <c r="BD180" s="273"/>
      <c r="BE180" s="273"/>
      <c r="BF180" s="273"/>
      <c r="BG180" s="293"/>
      <c r="BH180" s="289"/>
      <c r="BI180" s="273"/>
      <c r="BJ180" s="273"/>
      <c r="BK180" s="273"/>
      <c r="BL180" s="293"/>
      <c r="BM180" s="289"/>
      <c r="BN180" s="273"/>
      <c r="BO180" s="273"/>
      <c r="BP180" s="273"/>
      <c r="BQ180" s="293"/>
      <c r="BR180" s="289"/>
      <c r="BS180" s="273"/>
      <c r="BT180" s="273"/>
      <c r="BU180" s="273"/>
      <c r="BV180" s="273"/>
      <c r="BW180" s="273"/>
      <c r="BX180" s="273"/>
      <c r="BY180" s="274"/>
      <c r="BZ180" s="274"/>
      <c r="CA180" s="274"/>
      <c r="CB180" s="969"/>
      <c r="CC180" s="969"/>
      <c r="CD180" s="969"/>
      <c r="CE180" s="969"/>
      <c r="CF180" s="969"/>
      <c r="CG180" s="969"/>
      <c r="CH180" s="969"/>
      <c r="CI180" s="969"/>
      <c r="CJ180" s="969"/>
      <c r="CK180" s="969"/>
      <c r="CL180" s="969"/>
      <c r="CM180" s="969"/>
      <c r="CN180" s="969"/>
      <c r="CO180" s="969"/>
      <c r="CP180" s="969"/>
      <c r="CQ180" s="969"/>
      <c r="CR180" s="969"/>
      <c r="CS180" s="969"/>
      <c r="CT180" s="969"/>
      <c r="CU180" s="969"/>
      <c r="CV180" s="969"/>
      <c r="CW180" s="969"/>
      <c r="CX180" s="969"/>
      <c r="CY180" s="969"/>
      <c r="CZ180" s="969"/>
    </row>
    <row r="181" s="138" customFormat="true" ht="15" customHeight="true" x14ac:dyDescent="0.2">
      <c r="A181" s="823"/>
      <c r="B181" s="829"/>
      <c r="C181" s="855"/>
      <c r="D181" s="856"/>
      <c r="E181" s="856"/>
      <c r="F181" s="856"/>
      <c r="G181" s="857"/>
      <c r="H181" s="858"/>
      <c r="I181" s="856"/>
      <c r="J181" s="856"/>
      <c r="K181" s="856"/>
      <c r="L181" s="859"/>
      <c r="M181" s="855"/>
      <c r="N181" s="856"/>
      <c r="O181" s="856"/>
      <c r="P181" s="856"/>
      <c r="Q181" s="857"/>
      <c r="R181" s="858"/>
      <c r="S181" s="856"/>
      <c r="T181" s="856"/>
      <c r="U181" s="856"/>
      <c r="V181" s="856"/>
      <c r="W181" s="856"/>
      <c r="X181" s="856"/>
      <c r="Y181" s="856"/>
      <c r="Z181" s="856"/>
      <c r="AA181" s="859"/>
      <c r="AB181" s="276"/>
      <c r="AC181" s="276"/>
      <c r="AD181" s="276"/>
      <c r="AE181" s="276"/>
      <c r="AF181" s="276"/>
      <c r="AG181" s="276"/>
      <c r="AH181" s="276"/>
      <c r="AI181" s="276"/>
      <c r="AJ181" s="276"/>
      <c r="AK181" s="276"/>
      <c r="AL181" s="276"/>
      <c r="AM181" s="276"/>
      <c r="AN181" s="276"/>
      <c r="AO181" s="276"/>
      <c r="AP181" s="276"/>
      <c r="AQ181" s="276"/>
      <c r="AR181" s="276"/>
      <c r="AS181" s="276"/>
      <c r="AT181" s="276"/>
      <c r="AU181" s="276"/>
      <c r="AV181" s="276"/>
      <c r="AW181" s="276"/>
      <c r="AX181" s="276"/>
      <c r="AY181" s="276"/>
      <c r="AZ181" s="3"/>
      <c r="BA181" s="350"/>
      <c r="BB181" s="262"/>
      <c r="BC181" s="289"/>
      <c r="BD181" s="273"/>
      <c r="BE181" s="273"/>
      <c r="BF181" s="273"/>
      <c r="BG181" s="293"/>
      <c r="BH181" s="289"/>
      <c r="BI181" s="273"/>
      <c r="BJ181" s="273"/>
      <c r="BK181" s="273"/>
      <c r="BL181" s="293"/>
      <c r="BM181" s="289"/>
      <c r="BN181" s="273"/>
      <c r="BO181" s="273"/>
      <c r="BP181" s="273"/>
      <c r="BQ181" s="293"/>
      <c r="BR181" s="289"/>
      <c r="BS181" s="273"/>
      <c r="BT181" s="273"/>
      <c r="BU181" s="273"/>
      <c r="BV181" s="273"/>
      <c r="BW181" s="273"/>
      <c r="BX181" s="273"/>
      <c r="BY181" s="274"/>
      <c r="BZ181" s="274"/>
      <c r="CA181" s="274"/>
      <c r="CB181" s="969"/>
      <c r="CC181" s="969"/>
      <c r="CD181" s="969"/>
      <c r="CE181" s="969"/>
      <c r="CF181" s="969"/>
      <c r="CG181" s="969"/>
      <c r="CH181" s="969"/>
      <c r="CI181" s="969"/>
      <c r="CJ181" s="969"/>
      <c r="CK181" s="969"/>
      <c r="CL181" s="969"/>
      <c r="CM181" s="969"/>
      <c r="CN181" s="969"/>
      <c r="CO181" s="969"/>
      <c r="CP181" s="969"/>
      <c r="CQ181" s="969"/>
      <c r="CR181" s="969"/>
      <c r="CS181" s="969"/>
      <c r="CT181" s="969"/>
      <c r="CU181" s="969"/>
      <c r="CV181" s="969"/>
      <c r="CW181" s="969"/>
      <c r="CX181" s="969"/>
      <c r="CY181" s="969"/>
      <c r="CZ181" s="969"/>
    </row>
    <row r="182" s="138" customFormat="true" ht="15" customHeight="true" x14ac:dyDescent="0.2">
      <c r="A182" s="823"/>
      <c r="B182" s="829"/>
      <c r="C182" s="855"/>
      <c r="D182" s="856"/>
      <c r="E182" s="856"/>
      <c r="F182" s="856"/>
      <c r="G182" s="857"/>
      <c r="H182" s="858"/>
      <c r="I182" s="856"/>
      <c r="J182" s="856"/>
      <c r="K182" s="856"/>
      <c r="L182" s="859"/>
      <c r="M182" s="855"/>
      <c r="N182" s="856"/>
      <c r="O182" s="856"/>
      <c r="P182" s="856"/>
      <c r="Q182" s="857"/>
      <c r="R182" s="858"/>
      <c r="S182" s="856"/>
      <c r="T182" s="856"/>
      <c r="U182" s="856"/>
      <c r="V182" s="856"/>
      <c r="W182" s="856"/>
      <c r="X182" s="856"/>
      <c r="Y182" s="856"/>
      <c r="Z182" s="856"/>
      <c r="AA182" s="859"/>
      <c r="AB182" s="276"/>
      <c r="AC182" s="276"/>
      <c r="AD182" s="276"/>
      <c r="AE182" s="276"/>
      <c r="AF182" s="276"/>
      <c r="AG182" s="276"/>
      <c r="AH182" s="276"/>
      <c r="AI182" s="276"/>
      <c r="AJ182" s="276"/>
      <c r="AK182" s="276"/>
      <c r="AL182" s="276"/>
      <c r="AM182" s="276"/>
      <c r="AN182" s="276"/>
      <c r="AO182" s="276"/>
      <c r="AP182" s="276"/>
      <c r="AQ182" s="276"/>
      <c r="AR182" s="276"/>
      <c r="AS182" s="276"/>
      <c r="AT182" s="276"/>
      <c r="AU182" s="276"/>
      <c r="AV182" s="276"/>
      <c r="AW182" s="276"/>
      <c r="AX182" s="276"/>
      <c r="AY182" s="276"/>
      <c r="AZ182" s="3"/>
      <c r="BA182" s="350"/>
      <c r="BB182" s="262"/>
      <c r="BC182" s="289"/>
      <c r="BD182" s="273"/>
      <c r="BE182" s="273"/>
      <c r="BF182" s="273"/>
      <c r="BG182" s="293"/>
      <c r="BH182" s="289"/>
      <c r="BI182" s="273"/>
      <c r="BJ182" s="273"/>
      <c r="BK182" s="273"/>
      <c r="BL182" s="293"/>
      <c r="BM182" s="289"/>
      <c r="BN182" s="273"/>
      <c r="BO182" s="273"/>
      <c r="BP182" s="273"/>
      <c r="BQ182" s="293"/>
      <c r="BR182" s="289"/>
      <c r="BS182" s="273"/>
      <c r="BT182" s="273"/>
      <c r="BU182" s="273"/>
      <c r="BV182" s="273"/>
      <c r="BW182" s="273"/>
      <c r="BX182" s="273"/>
      <c r="BY182" s="274"/>
      <c r="BZ182" s="274"/>
      <c r="CA182" s="274"/>
      <c r="CB182" s="969"/>
      <c r="CC182" s="969"/>
      <c r="CD182" s="969"/>
      <c r="CE182" s="969"/>
      <c r="CF182" s="969"/>
      <c r="CG182" s="969"/>
      <c r="CH182" s="969"/>
      <c r="CI182" s="969"/>
      <c r="CJ182" s="969"/>
      <c r="CK182" s="969"/>
      <c r="CL182" s="969"/>
      <c r="CM182" s="969"/>
      <c r="CN182" s="969"/>
      <c r="CO182" s="969"/>
      <c r="CP182" s="969"/>
      <c r="CQ182" s="969"/>
      <c r="CR182" s="969"/>
      <c r="CS182" s="969"/>
      <c r="CT182" s="969"/>
      <c r="CU182" s="969"/>
      <c r="CV182" s="969"/>
      <c r="CW182" s="969"/>
      <c r="CX182" s="969"/>
      <c r="CY182" s="969"/>
      <c r="CZ182" s="969"/>
    </row>
    <row r="183" s="138" customFormat="true" ht="15" customHeight="true" x14ac:dyDescent="0.2">
      <c r="A183" s="823"/>
      <c r="B183" s="829"/>
      <c r="C183" s="855"/>
      <c r="D183" s="856"/>
      <c r="E183" s="856"/>
      <c r="F183" s="856"/>
      <c r="G183" s="857"/>
      <c r="H183" s="858"/>
      <c r="I183" s="856"/>
      <c r="J183" s="856"/>
      <c r="K183" s="856"/>
      <c r="L183" s="859"/>
      <c r="M183" s="855"/>
      <c r="N183" s="856"/>
      <c r="O183" s="856"/>
      <c r="P183" s="856"/>
      <c r="Q183" s="857"/>
      <c r="R183" s="858"/>
      <c r="S183" s="856"/>
      <c r="T183" s="856"/>
      <c r="U183" s="856"/>
      <c r="V183" s="856"/>
      <c r="W183" s="856"/>
      <c r="X183" s="856"/>
      <c r="Y183" s="856"/>
      <c r="Z183" s="856"/>
      <c r="AA183" s="859"/>
      <c r="AB183" s="276"/>
      <c r="AC183" s="276"/>
      <c r="AD183" s="276"/>
      <c r="AE183" s="276"/>
      <c r="AF183" s="276"/>
      <c r="AG183" s="276"/>
      <c r="AH183" s="276"/>
      <c r="AI183" s="276"/>
      <c r="AJ183" s="276"/>
      <c r="AK183" s="276"/>
      <c r="AL183" s="276"/>
      <c r="AM183" s="276"/>
      <c r="AN183" s="276"/>
      <c r="AO183" s="276"/>
      <c r="AP183" s="276"/>
      <c r="AQ183" s="276"/>
      <c r="AR183" s="276"/>
      <c r="AS183" s="276"/>
      <c r="AT183" s="276"/>
      <c r="AU183" s="276"/>
      <c r="AV183" s="276"/>
      <c r="AW183" s="276"/>
      <c r="AX183" s="276"/>
      <c r="AY183" s="276"/>
      <c r="AZ183" s="3"/>
      <c r="BA183" s="350"/>
      <c r="BB183" s="262"/>
      <c r="BC183" s="289"/>
      <c r="BD183" s="273"/>
      <c r="BE183" s="273"/>
      <c r="BF183" s="273"/>
      <c r="BG183" s="293"/>
      <c r="BH183" s="289"/>
      <c r="BI183" s="273"/>
      <c r="BJ183" s="273"/>
      <c r="BK183" s="273"/>
      <c r="BL183" s="293"/>
      <c r="BM183" s="289"/>
      <c r="BN183" s="273"/>
      <c r="BO183" s="273"/>
      <c r="BP183" s="273"/>
      <c r="BQ183" s="293"/>
      <c r="BR183" s="289"/>
      <c r="BS183" s="273"/>
      <c r="BT183" s="273"/>
      <c r="BU183" s="273"/>
      <c r="BV183" s="273"/>
      <c r="BW183" s="273"/>
      <c r="BX183" s="273"/>
      <c r="BY183" s="274"/>
      <c r="BZ183" s="274"/>
      <c r="CA183" s="274"/>
      <c r="CB183" s="969"/>
      <c r="CC183" s="969"/>
      <c r="CD183" s="969"/>
      <c r="CE183" s="969"/>
      <c r="CF183" s="969"/>
      <c r="CG183" s="969"/>
      <c r="CH183" s="969"/>
      <c r="CI183" s="969"/>
      <c r="CJ183" s="969"/>
      <c r="CK183" s="969"/>
      <c r="CL183" s="969"/>
      <c r="CM183" s="969"/>
      <c r="CN183" s="969"/>
      <c r="CO183" s="969"/>
      <c r="CP183" s="969"/>
      <c r="CQ183" s="969"/>
      <c r="CR183" s="969"/>
      <c r="CS183" s="969"/>
      <c r="CT183" s="969"/>
      <c r="CU183" s="969"/>
      <c r="CV183" s="969"/>
      <c r="CW183" s="969"/>
      <c r="CX183" s="969"/>
      <c r="CY183" s="969"/>
      <c r="CZ183" s="969"/>
    </row>
    <row r="184" s="138" customFormat="true" ht="15" customHeight="true" x14ac:dyDescent="0.2">
      <c r="A184" s="823"/>
      <c r="B184" s="829"/>
      <c r="C184" s="855"/>
      <c r="D184" s="856"/>
      <c r="E184" s="856"/>
      <c r="F184" s="856"/>
      <c r="G184" s="857"/>
      <c r="H184" s="858"/>
      <c r="I184" s="856"/>
      <c r="J184" s="856"/>
      <c r="K184" s="856"/>
      <c r="L184" s="859"/>
      <c r="M184" s="855"/>
      <c r="N184" s="856"/>
      <c r="O184" s="856"/>
      <c r="P184" s="856"/>
      <c r="Q184" s="857"/>
      <c r="R184" s="858"/>
      <c r="S184" s="856"/>
      <c r="T184" s="856"/>
      <c r="U184" s="856"/>
      <c r="V184" s="856"/>
      <c r="W184" s="856"/>
      <c r="X184" s="856"/>
      <c r="Y184" s="856"/>
      <c r="Z184" s="856"/>
      <c r="AA184" s="859"/>
      <c r="AB184" s="276"/>
      <c r="AC184" s="276"/>
      <c r="AD184" s="276"/>
      <c r="AE184" s="276"/>
      <c r="AF184" s="276"/>
      <c r="AG184" s="276"/>
      <c r="AH184" s="276"/>
      <c r="AI184" s="276"/>
      <c r="AJ184" s="276"/>
      <c r="AK184" s="276"/>
      <c r="AL184" s="276"/>
      <c r="AM184" s="276"/>
      <c r="AN184" s="276"/>
      <c r="AO184" s="276"/>
      <c r="AP184" s="276"/>
      <c r="AQ184" s="276"/>
      <c r="AR184" s="276"/>
      <c r="AS184" s="276"/>
      <c r="AT184" s="276"/>
      <c r="AU184" s="276"/>
      <c r="AV184" s="276"/>
      <c r="AW184" s="276"/>
      <c r="AX184" s="276"/>
      <c r="AY184" s="276"/>
      <c r="AZ184" s="3"/>
      <c r="BA184" s="350"/>
      <c r="BB184" s="262"/>
      <c r="BC184" s="289"/>
      <c r="BD184" s="273"/>
      <c r="BE184" s="273"/>
      <c r="BF184" s="273"/>
      <c r="BG184" s="293"/>
      <c r="BH184" s="289"/>
      <c r="BI184" s="273"/>
      <c r="BJ184" s="273"/>
      <c r="BK184" s="273"/>
      <c r="BL184" s="293"/>
      <c r="BM184" s="289"/>
      <c r="BN184" s="273"/>
      <c r="BO184" s="273"/>
      <c r="BP184" s="273"/>
      <c r="BQ184" s="293"/>
      <c r="BR184" s="289"/>
      <c r="BS184" s="273"/>
      <c r="BT184" s="273"/>
      <c r="BU184" s="273"/>
      <c r="BV184" s="273"/>
      <c r="BW184" s="273"/>
      <c r="BX184" s="273"/>
      <c r="BY184" s="274"/>
      <c r="BZ184" s="274"/>
      <c r="CA184" s="274"/>
      <c r="CB184" s="969"/>
      <c r="CC184" s="969"/>
      <c r="CD184" s="969"/>
      <c r="CE184" s="969"/>
      <c r="CF184" s="969"/>
      <c r="CG184" s="969"/>
      <c r="CH184" s="969"/>
      <c r="CI184" s="969"/>
      <c r="CJ184" s="969"/>
      <c r="CK184" s="969"/>
      <c r="CL184" s="969"/>
      <c r="CM184" s="969"/>
      <c r="CN184" s="969"/>
      <c r="CO184" s="969"/>
      <c r="CP184" s="969"/>
      <c r="CQ184" s="969"/>
      <c r="CR184" s="969"/>
      <c r="CS184" s="969"/>
      <c r="CT184" s="969"/>
      <c r="CU184" s="969"/>
      <c r="CV184" s="969"/>
      <c r="CW184" s="969"/>
      <c r="CX184" s="969"/>
      <c r="CY184" s="969"/>
      <c r="CZ184" s="969"/>
    </row>
    <row r="185" s="138" customFormat="true" ht="15" customHeight="true" x14ac:dyDescent="0.2">
      <c r="A185" s="823"/>
      <c r="B185" s="829"/>
      <c r="C185" s="855"/>
      <c r="D185" s="856"/>
      <c r="E185" s="856"/>
      <c r="F185" s="856"/>
      <c r="G185" s="857"/>
      <c r="H185" s="858"/>
      <c r="I185" s="856"/>
      <c r="J185" s="856"/>
      <c r="K185" s="856"/>
      <c r="L185" s="859"/>
      <c r="M185" s="855"/>
      <c r="N185" s="856"/>
      <c r="O185" s="856"/>
      <c r="P185" s="856"/>
      <c r="Q185" s="857"/>
      <c r="R185" s="858"/>
      <c r="S185" s="856"/>
      <c r="T185" s="856"/>
      <c r="U185" s="856"/>
      <c r="V185" s="856"/>
      <c r="W185" s="856"/>
      <c r="X185" s="856"/>
      <c r="Y185" s="856"/>
      <c r="Z185" s="856"/>
      <c r="AA185" s="859"/>
      <c r="AB185" s="276"/>
      <c r="AC185" s="276"/>
      <c r="AD185" s="276"/>
      <c r="AE185" s="276"/>
      <c r="AF185" s="276"/>
      <c r="AG185" s="276"/>
      <c r="AH185" s="276"/>
      <c r="AI185" s="276"/>
      <c r="AJ185" s="276"/>
      <c r="AK185" s="276"/>
      <c r="AL185" s="276"/>
      <c r="AM185" s="276"/>
      <c r="AN185" s="276"/>
      <c r="AO185" s="276"/>
      <c r="AP185" s="276"/>
      <c r="AQ185" s="276"/>
      <c r="AR185" s="276"/>
      <c r="AS185" s="276"/>
      <c r="AT185" s="276"/>
      <c r="AU185" s="276"/>
      <c r="AV185" s="276"/>
      <c r="AW185" s="276"/>
      <c r="AX185" s="276"/>
      <c r="AY185" s="276"/>
      <c r="AZ185" s="3"/>
      <c r="BA185" s="350"/>
      <c r="BB185" s="262"/>
      <c r="BC185" s="289"/>
      <c r="BD185" s="273"/>
      <c r="BE185" s="273"/>
      <c r="BF185" s="273"/>
      <c r="BG185" s="293"/>
      <c r="BH185" s="289"/>
      <c r="BI185" s="273"/>
      <c r="BJ185" s="273"/>
      <c r="BK185" s="273"/>
      <c r="BL185" s="293"/>
      <c r="BM185" s="289"/>
      <c r="BN185" s="273"/>
      <c r="BO185" s="273"/>
      <c r="BP185" s="273"/>
      <c r="BQ185" s="293"/>
      <c r="BR185" s="289"/>
      <c r="BS185" s="273"/>
      <c r="BT185" s="273"/>
      <c r="BU185" s="273"/>
      <c r="BV185" s="273"/>
      <c r="BW185" s="273"/>
      <c r="BX185" s="273"/>
      <c r="BY185" s="274"/>
      <c r="BZ185" s="274"/>
      <c r="CA185" s="274"/>
      <c r="CB185" s="969"/>
      <c r="CC185" s="969"/>
      <c r="CD185" s="969"/>
      <c r="CE185" s="969"/>
      <c r="CF185" s="969"/>
      <c r="CG185" s="969"/>
      <c r="CH185" s="969"/>
      <c r="CI185" s="969"/>
      <c r="CJ185" s="969"/>
      <c r="CK185" s="969"/>
      <c r="CL185" s="969"/>
      <c r="CM185" s="969"/>
      <c r="CN185" s="969"/>
      <c r="CO185" s="969"/>
      <c r="CP185" s="969"/>
      <c r="CQ185" s="969"/>
      <c r="CR185" s="969"/>
      <c r="CS185" s="969"/>
      <c r="CT185" s="969"/>
      <c r="CU185" s="969"/>
      <c r="CV185" s="969"/>
      <c r="CW185" s="969"/>
      <c r="CX185" s="969"/>
      <c r="CY185" s="969"/>
      <c r="CZ185" s="969"/>
    </row>
    <row r="186" s="138" customFormat="true" ht="15" customHeight="true" x14ac:dyDescent="0.2">
      <c r="A186" s="823"/>
      <c r="B186" s="829"/>
      <c r="C186" s="855"/>
      <c r="D186" s="856"/>
      <c r="E186" s="856"/>
      <c r="F186" s="856"/>
      <c r="G186" s="857"/>
      <c r="H186" s="858"/>
      <c r="I186" s="856"/>
      <c r="J186" s="856"/>
      <c r="K186" s="856"/>
      <c r="L186" s="859"/>
      <c r="M186" s="855"/>
      <c r="N186" s="856"/>
      <c r="O186" s="856"/>
      <c r="P186" s="856"/>
      <c r="Q186" s="857"/>
      <c r="R186" s="858"/>
      <c r="S186" s="856"/>
      <c r="T186" s="856"/>
      <c r="U186" s="856"/>
      <c r="V186" s="856"/>
      <c r="W186" s="856"/>
      <c r="X186" s="856"/>
      <c r="Y186" s="856"/>
      <c r="Z186" s="856"/>
      <c r="AA186" s="859"/>
      <c r="AB186" s="276"/>
      <c r="AC186" s="276"/>
      <c r="AD186" s="276"/>
      <c r="AE186" s="276"/>
      <c r="AF186" s="276"/>
      <c r="AG186" s="276"/>
      <c r="AH186" s="276"/>
      <c r="AI186" s="276"/>
      <c r="AJ186" s="276"/>
      <c r="AK186" s="276"/>
      <c r="AL186" s="276"/>
      <c r="AM186" s="276"/>
      <c r="AN186" s="276"/>
      <c r="AO186" s="276"/>
      <c r="AP186" s="276"/>
      <c r="AQ186" s="276"/>
      <c r="AR186" s="276"/>
      <c r="AS186" s="276"/>
      <c r="AT186" s="276"/>
      <c r="AU186" s="276"/>
      <c r="AV186" s="276"/>
      <c r="AW186" s="276"/>
      <c r="AX186" s="276"/>
      <c r="AY186" s="276"/>
      <c r="AZ186" s="3"/>
      <c r="BA186" s="350"/>
      <c r="BB186" s="262"/>
      <c r="BC186" s="289"/>
      <c r="BD186" s="273"/>
      <c r="BE186" s="273"/>
      <c r="BF186" s="273"/>
      <c r="BG186" s="293"/>
      <c r="BH186" s="289"/>
      <c r="BI186" s="273"/>
      <c r="BJ186" s="273"/>
      <c r="BK186" s="273"/>
      <c r="BL186" s="293"/>
      <c r="BM186" s="289"/>
      <c r="BN186" s="273"/>
      <c r="BO186" s="273"/>
      <c r="BP186" s="273"/>
      <c r="BQ186" s="293"/>
      <c r="BR186" s="289"/>
      <c r="BS186" s="273"/>
      <c r="BT186" s="273"/>
      <c r="BU186" s="273"/>
      <c r="BV186" s="273"/>
      <c r="BW186" s="273"/>
      <c r="BX186" s="273"/>
      <c r="BY186" s="274"/>
      <c r="BZ186" s="274"/>
      <c r="CA186" s="274"/>
      <c r="CB186" s="969"/>
      <c r="CC186" s="969"/>
      <c r="CD186" s="969"/>
      <c r="CE186" s="969"/>
      <c r="CF186" s="969"/>
      <c r="CG186" s="969"/>
      <c r="CH186" s="969"/>
      <c r="CI186" s="969"/>
      <c r="CJ186" s="969"/>
      <c r="CK186" s="969"/>
      <c r="CL186" s="969"/>
      <c r="CM186" s="969"/>
      <c r="CN186" s="969"/>
      <c r="CO186" s="969"/>
      <c r="CP186" s="969"/>
      <c r="CQ186" s="969"/>
      <c r="CR186" s="969"/>
      <c r="CS186" s="969"/>
      <c r="CT186" s="969"/>
      <c r="CU186" s="969"/>
      <c r="CV186" s="969"/>
      <c r="CW186" s="969"/>
      <c r="CX186" s="969"/>
      <c r="CY186" s="969"/>
      <c r="CZ186" s="969"/>
    </row>
    <row r="187" s="138" customFormat="true" ht="15" customHeight="true" x14ac:dyDescent="0.2">
      <c r="A187" s="823"/>
      <c r="B187" s="829"/>
      <c r="C187" s="855"/>
      <c r="D187" s="856"/>
      <c r="E187" s="856"/>
      <c r="F187" s="856"/>
      <c r="G187" s="857"/>
      <c r="H187" s="858"/>
      <c r="I187" s="856"/>
      <c r="J187" s="856"/>
      <c r="K187" s="856"/>
      <c r="L187" s="859"/>
      <c r="M187" s="855"/>
      <c r="N187" s="856"/>
      <c r="O187" s="856"/>
      <c r="P187" s="856"/>
      <c r="Q187" s="857"/>
      <c r="R187" s="858"/>
      <c r="S187" s="856"/>
      <c r="T187" s="856"/>
      <c r="U187" s="856"/>
      <c r="V187" s="856"/>
      <c r="W187" s="856"/>
      <c r="X187" s="856"/>
      <c r="Y187" s="856"/>
      <c r="Z187" s="856"/>
      <c r="AA187" s="859"/>
      <c r="AB187" s="276"/>
      <c r="AC187" s="276"/>
      <c r="AD187" s="276"/>
      <c r="AE187" s="276"/>
      <c r="AF187" s="276"/>
      <c r="AG187" s="276"/>
      <c r="AH187" s="276"/>
      <c r="AI187" s="276"/>
      <c r="AJ187" s="276"/>
      <c r="AK187" s="276"/>
      <c r="AL187" s="276"/>
      <c r="AM187" s="276"/>
      <c r="AN187" s="276"/>
      <c r="AO187" s="276"/>
      <c r="AP187" s="276"/>
      <c r="AQ187" s="276"/>
      <c r="AR187" s="276"/>
      <c r="AS187" s="276"/>
      <c r="AT187" s="276"/>
      <c r="AU187" s="276"/>
      <c r="AV187" s="276"/>
      <c r="AW187" s="276"/>
      <c r="AX187" s="276"/>
      <c r="AY187" s="276"/>
      <c r="AZ187" s="3"/>
      <c r="BA187" s="350"/>
      <c r="BB187" s="262"/>
      <c r="BC187" s="289"/>
      <c r="BD187" s="273"/>
      <c r="BE187" s="273"/>
      <c r="BF187" s="273"/>
      <c r="BG187" s="293"/>
      <c r="BH187" s="289"/>
      <c r="BI187" s="273"/>
      <c r="BJ187" s="273"/>
      <c r="BK187" s="273"/>
      <c r="BL187" s="293"/>
      <c r="BM187" s="289"/>
      <c r="BN187" s="273"/>
      <c r="BO187" s="273"/>
      <c r="BP187" s="273"/>
      <c r="BQ187" s="293"/>
      <c r="BR187" s="289"/>
      <c r="BS187" s="273"/>
      <c r="BT187" s="273"/>
      <c r="BU187" s="273"/>
      <c r="BV187" s="273"/>
      <c r="BW187" s="273"/>
      <c r="BX187" s="273"/>
      <c r="BY187" s="274"/>
      <c r="BZ187" s="274"/>
      <c r="CA187" s="274"/>
      <c r="CB187" s="969"/>
      <c r="CC187" s="969"/>
      <c r="CD187" s="969"/>
      <c r="CE187" s="969"/>
      <c r="CF187" s="969"/>
      <c r="CG187" s="969"/>
      <c r="CH187" s="969"/>
      <c r="CI187" s="969"/>
      <c r="CJ187" s="969"/>
      <c r="CK187" s="969"/>
      <c r="CL187" s="969"/>
      <c r="CM187" s="969"/>
      <c r="CN187" s="969"/>
      <c r="CO187" s="969"/>
      <c r="CP187" s="969"/>
      <c r="CQ187" s="969"/>
      <c r="CR187" s="969"/>
      <c r="CS187" s="969"/>
      <c r="CT187" s="969"/>
      <c r="CU187" s="969"/>
      <c r="CV187" s="969"/>
      <c r="CW187" s="969"/>
      <c r="CX187" s="969"/>
      <c r="CY187" s="969"/>
      <c r="CZ187" s="969"/>
    </row>
    <row r="188" s="138" customFormat="true" ht="15" customHeight="true" x14ac:dyDescent="0.2">
      <c r="A188" s="823"/>
      <c r="B188" s="829"/>
      <c r="C188" s="855"/>
      <c r="D188" s="856"/>
      <c r="E188" s="856"/>
      <c r="F188" s="856"/>
      <c r="G188" s="857"/>
      <c r="H188" s="858"/>
      <c r="I188" s="856"/>
      <c r="J188" s="856"/>
      <c r="K188" s="856"/>
      <c r="L188" s="859"/>
      <c r="M188" s="855"/>
      <c r="N188" s="856"/>
      <c r="O188" s="856"/>
      <c r="P188" s="856"/>
      <c r="Q188" s="857"/>
      <c r="R188" s="858"/>
      <c r="S188" s="856"/>
      <c r="T188" s="856"/>
      <c r="U188" s="856"/>
      <c r="V188" s="856"/>
      <c r="W188" s="856"/>
      <c r="X188" s="856"/>
      <c r="Y188" s="856"/>
      <c r="Z188" s="856"/>
      <c r="AA188" s="859"/>
      <c r="AB188" s="276"/>
      <c r="AC188" s="276"/>
      <c r="AD188" s="276"/>
      <c r="AE188" s="276"/>
      <c r="AF188" s="276"/>
      <c r="AG188" s="276"/>
      <c r="AH188" s="276"/>
      <c r="AI188" s="276"/>
      <c r="AJ188" s="276"/>
      <c r="AK188" s="276"/>
      <c r="AL188" s="276"/>
      <c r="AM188" s="276"/>
      <c r="AN188" s="276"/>
      <c r="AO188" s="276"/>
      <c r="AP188" s="276"/>
      <c r="AQ188" s="276"/>
      <c r="AR188" s="276"/>
      <c r="AS188" s="276"/>
      <c r="AT188" s="276"/>
      <c r="AU188" s="276"/>
      <c r="AV188" s="276"/>
      <c r="AW188" s="276"/>
      <c r="AX188" s="276"/>
      <c r="AY188" s="276"/>
      <c r="AZ188" s="3"/>
      <c r="BA188" s="350"/>
      <c r="BB188" s="262"/>
      <c r="BC188" s="289"/>
      <c r="BD188" s="273"/>
      <c r="BE188" s="273"/>
      <c r="BF188" s="273"/>
      <c r="BG188" s="293"/>
      <c r="BH188" s="289"/>
      <c r="BI188" s="273"/>
      <c r="BJ188" s="273"/>
      <c r="BK188" s="273"/>
      <c r="BL188" s="293"/>
      <c r="BM188" s="289"/>
      <c r="BN188" s="273"/>
      <c r="BO188" s="273"/>
      <c r="BP188" s="273"/>
      <c r="BQ188" s="293"/>
      <c r="BR188" s="289"/>
      <c r="BS188" s="273"/>
      <c r="BT188" s="273"/>
      <c r="BU188" s="273"/>
      <c r="BV188" s="273"/>
      <c r="BW188" s="273"/>
      <c r="BX188" s="273"/>
      <c r="BY188" s="274"/>
      <c r="BZ188" s="274"/>
      <c r="CA188" s="274"/>
      <c r="CB188" s="969"/>
      <c r="CC188" s="969"/>
      <c r="CD188" s="969"/>
      <c r="CE188" s="969"/>
      <c r="CF188" s="969"/>
      <c r="CG188" s="969"/>
      <c r="CH188" s="969"/>
      <c r="CI188" s="969"/>
      <c r="CJ188" s="969"/>
      <c r="CK188" s="969"/>
      <c r="CL188" s="969"/>
      <c r="CM188" s="969"/>
      <c r="CN188" s="969"/>
      <c r="CO188" s="969"/>
      <c r="CP188" s="969"/>
      <c r="CQ188" s="969"/>
      <c r="CR188" s="969"/>
      <c r="CS188" s="969"/>
      <c r="CT188" s="969"/>
      <c r="CU188" s="969"/>
      <c r="CV188" s="969"/>
      <c r="CW188" s="969"/>
      <c r="CX188" s="969"/>
      <c r="CY188" s="969"/>
      <c r="CZ188" s="969"/>
    </row>
    <row r="189" s="138" customFormat="true" ht="15" customHeight="true" x14ac:dyDescent="0.2">
      <c r="A189" s="823"/>
      <c r="B189" s="829"/>
      <c r="C189" s="855"/>
      <c r="D189" s="856"/>
      <c r="E189" s="856"/>
      <c r="F189" s="856"/>
      <c r="G189" s="857"/>
      <c r="H189" s="858"/>
      <c r="I189" s="856"/>
      <c r="J189" s="856"/>
      <c r="K189" s="856"/>
      <c r="L189" s="859"/>
      <c r="M189" s="855"/>
      <c r="N189" s="856"/>
      <c r="O189" s="856"/>
      <c r="P189" s="856"/>
      <c r="Q189" s="857"/>
      <c r="R189" s="858"/>
      <c r="S189" s="856"/>
      <c r="T189" s="856"/>
      <c r="U189" s="856"/>
      <c r="V189" s="856"/>
      <c r="W189" s="856"/>
      <c r="X189" s="856"/>
      <c r="Y189" s="856"/>
      <c r="Z189" s="856"/>
      <c r="AA189" s="859"/>
      <c r="AB189" s="276"/>
      <c r="AC189" s="276"/>
      <c r="AD189" s="276"/>
      <c r="AE189" s="276"/>
      <c r="AF189" s="276"/>
      <c r="AG189" s="276"/>
      <c r="AH189" s="276"/>
      <c r="AI189" s="276"/>
      <c r="AJ189" s="276"/>
      <c r="AK189" s="276"/>
      <c r="AL189" s="276"/>
      <c r="AM189" s="276"/>
      <c r="AN189" s="276"/>
      <c r="AO189" s="276"/>
      <c r="AP189" s="276"/>
      <c r="AQ189" s="276"/>
      <c r="AR189" s="276"/>
      <c r="AS189" s="276"/>
      <c r="AT189" s="276"/>
      <c r="AU189" s="276"/>
      <c r="AV189" s="276"/>
      <c r="AW189" s="276"/>
      <c r="AX189" s="276"/>
      <c r="AY189" s="276"/>
      <c r="AZ189" s="3"/>
      <c r="BA189" s="350"/>
      <c r="BB189" s="262"/>
      <c r="BC189" s="289"/>
      <c r="BD189" s="273"/>
      <c r="BE189" s="273"/>
      <c r="BF189" s="273"/>
      <c r="BG189" s="293"/>
      <c r="BH189" s="289"/>
      <c r="BI189" s="273"/>
      <c r="BJ189" s="273"/>
      <c r="BK189" s="273"/>
      <c r="BL189" s="293"/>
      <c r="BM189" s="289"/>
      <c r="BN189" s="273"/>
      <c r="BO189" s="273"/>
      <c r="BP189" s="273"/>
      <c r="BQ189" s="293"/>
      <c r="BR189" s="289"/>
      <c r="BS189" s="273"/>
      <c r="BT189" s="273"/>
      <c r="BU189" s="273"/>
      <c r="BV189" s="273"/>
      <c r="BW189" s="273"/>
      <c r="BX189" s="273"/>
      <c r="BY189" s="274"/>
      <c r="BZ189" s="274"/>
      <c r="CA189" s="274"/>
      <c r="CB189" s="969"/>
      <c r="CC189" s="969"/>
      <c r="CD189" s="969"/>
      <c r="CE189" s="969"/>
      <c r="CF189" s="969"/>
      <c r="CG189" s="969"/>
      <c r="CH189" s="969"/>
      <c r="CI189" s="969"/>
      <c r="CJ189" s="969"/>
      <c r="CK189" s="969"/>
      <c r="CL189" s="969"/>
      <c r="CM189" s="969"/>
      <c r="CN189" s="969"/>
      <c r="CO189" s="969"/>
      <c r="CP189" s="969"/>
      <c r="CQ189" s="969"/>
      <c r="CR189" s="969"/>
      <c r="CS189" s="969"/>
      <c r="CT189" s="969"/>
      <c r="CU189" s="969"/>
      <c r="CV189" s="969"/>
      <c r="CW189" s="969"/>
      <c r="CX189" s="969"/>
      <c r="CY189" s="969"/>
      <c r="CZ189" s="969"/>
    </row>
    <row r="190" s="138" customFormat="true" ht="15" customHeight="true" x14ac:dyDescent="0.2">
      <c r="A190" s="823"/>
      <c r="B190" s="829"/>
      <c r="C190" s="855"/>
      <c r="D190" s="856"/>
      <c r="E190" s="856"/>
      <c r="F190" s="856"/>
      <c r="G190" s="857"/>
      <c r="H190" s="858"/>
      <c r="I190" s="856"/>
      <c r="J190" s="856"/>
      <c r="K190" s="856"/>
      <c r="L190" s="859"/>
      <c r="M190" s="855"/>
      <c r="N190" s="856"/>
      <c r="O190" s="856"/>
      <c r="P190" s="856"/>
      <c r="Q190" s="857"/>
      <c r="R190" s="858"/>
      <c r="S190" s="856"/>
      <c r="T190" s="856"/>
      <c r="U190" s="856"/>
      <c r="V190" s="856"/>
      <c r="W190" s="856"/>
      <c r="X190" s="856"/>
      <c r="Y190" s="856"/>
      <c r="Z190" s="856"/>
      <c r="AA190" s="859"/>
      <c r="AB190" s="276"/>
      <c r="AC190" s="276"/>
      <c r="AD190" s="276"/>
      <c r="AE190" s="276"/>
      <c r="AF190" s="276"/>
      <c r="AG190" s="276"/>
      <c r="AH190" s="276"/>
      <c r="AI190" s="276"/>
      <c r="AJ190" s="276"/>
      <c r="AK190" s="276"/>
      <c r="AL190" s="276"/>
      <c r="AM190" s="276"/>
      <c r="AN190" s="276"/>
      <c r="AO190" s="276"/>
      <c r="AP190" s="276"/>
      <c r="AQ190" s="276"/>
      <c r="AR190" s="276"/>
      <c r="AS190" s="276"/>
      <c r="AT190" s="276"/>
      <c r="AU190" s="276"/>
      <c r="AV190" s="276"/>
      <c r="AW190" s="276"/>
      <c r="AX190" s="276"/>
      <c r="AY190" s="276"/>
      <c r="AZ190" s="3"/>
      <c r="BA190" s="350"/>
      <c r="BB190" s="262"/>
      <c r="BC190" s="289"/>
      <c r="BD190" s="273"/>
      <c r="BE190" s="273"/>
      <c r="BF190" s="273"/>
      <c r="BG190" s="293"/>
      <c r="BH190" s="289"/>
      <c r="BI190" s="273"/>
      <c r="BJ190" s="273"/>
      <c r="BK190" s="273"/>
      <c r="BL190" s="293"/>
      <c r="BM190" s="289"/>
      <c r="BN190" s="273"/>
      <c r="BO190" s="273"/>
      <c r="BP190" s="273"/>
      <c r="BQ190" s="293"/>
      <c r="BR190" s="289"/>
      <c r="BS190" s="273"/>
      <c r="BT190" s="273"/>
      <c r="BU190" s="273"/>
      <c r="BV190" s="273"/>
      <c r="BW190" s="273"/>
      <c r="BX190" s="273"/>
      <c r="BY190" s="274"/>
      <c r="BZ190" s="274"/>
      <c r="CA190" s="274"/>
      <c r="CB190" s="969"/>
      <c r="CC190" s="969"/>
      <c r="CD190" s="969"/>
      <c r="CE190" s="969"/>
      <c r="CF190" s="969"/>
      <c r="CG190" s="969"/>
      <c r="CH190" s="969"/>
      <c r="CI190" s="969"/>
      <c r="CJ190" s="969"/>
      <c r="CK190" s="969"/>
      <c r="CL190" s="969"/>
      <c r="CM190" s="969"/>
      <c r="CN190" s="969"/>
      <c r="CO190" s="969"/>
      <c r="CP190" s="969"/>
      <c r="CQ190" s="969"/>
      <c r="CR190" s="969"/>
      <c r="CS190" s="969"/>
      <c r="CT190" s="969"/>
      <c r="CU190" s="969"/>
      <c r="CV190" s="969"/>
      <c r="CW190" s="969"/>
      <c r="CX190" s="969"/>
      <c r="CY190" s="969"/>
      <c r="CZ190" s="969"/>
    </row>
    <row r="191" s="138" customFormat="true" ht="15" customHeight="true" x14ac:dyDescent="0.2">
      <c r="A191" s="823"/>
      <c r="B191" s="829"/>
      <c r="C191" s="855"/>
      <c r="D191" s="856"/>
      <c r="E191" s="856"/>
      <c r="F191" s="856"/>
      <c r="G191" s="857"/>
      <c r="H191" s="858"/>
      <c r="I191" s="856"/>
      <c r="J191" s="856"/>
      <c r="K191" s="856"/>
      <c r="L191" s="859"/>
      <c r="M191" s="855"/>
      <c r="N191" s="856"/>
      <c r="O191" s="856"/>
      <c r="P191" s="856"/>
      <c r="Q191" s="857"/>
      <c r="R191" s="858"/>
      <c r="S191" s="856"/>
      <c r="T191" s="856"/>
      <c r="U191" s="856"/>
      <c r="V191" s="856"/>
      <c r="W191" s="856"/>
      <c r="X191" s="856"/>
      <c r="Y191" s="856"/>
      <c r="Z191" s="856"/>
      <c r="AA191" s="859"/>
      <c r="AB191" s="276"/>
      <c r="AC191" s="276"/>
      <c r="AD191" s="276"/>
      <c r="AE191" s="276"/>
      <c r="AF191" s="276"/>
      <c r="AG191" s="276"/>
      <c r="AH191" s="276"/>
      <c r="AI191" s="276"/>
      <c r="AJ191" s="276"/>
      <c r="AK191" s="276"/>
      <c r="AL191" s="276"/>
      <c r="AM191" s="276"/>
      <c r="AN191" s="276"/>
      <c r="AO191" s="276"/>
      <c r="AP191" s="276"/>
      <c r="AQ191" s="276"/>
      <c r="AR191" s="276"/>
      <c r="AS191" s="276"/>
      <c r="AT191" s="276"/>
      <c r="AU191" s="276"/>
      <c r="AV191" s="276"/>
      <c r="AW191" s="276"/>
      <c r="AX191" s="276"/>
      <c r="AY191" s="276"/>
      <c r="AZ191" s="3"/>
      <c r="BA191" s="350"/>
      <c r="BB191" s="262"/>
      <c r="BC191" s="289"/>
      <c r="BD191" s="273"/>
      <c r="BE191" s="273"/>
      <c r="BF191" s="273"/>
      <c r="BG191" s="293"/>
      <c r="BH191" s="289"/>
      <c r="BI191" s="273"/>
      <c r="BJ191" s="273"/>
      <c r="BK191" s="273"/>
      <c r="BL191" s="293"/>
      <c r="BM191" s="289"/>
      <c r="BN191" s="273"/>
      <c r="BO191" s="273"/>
      <c r="BP191" s="273"/>
      <c r="BQ191" s="293"/>
      <c r="BR191" s="289"/>
      <c r="BS191" s="273"/>
      <c r="BT191" s="273"/>
      <c r="BU191" s="273"/>
      <c r="BV191" s="273"/>
      <c r="BW191" s="273"/>
      <c r="BX191" s="273"/>
      <c r="BY191" s="274"/>
      <c r="BZ191" s="274"/>
      <c r="CA191" s="274"/>
      <c r="CB191" s="969"/>
      <c r="CC191" s="969"/>
      <c r="CD191" s="969"/>
      <c r="CE191" s="969"/>
      <c r="CF191" s="969"/>
      <c r="CG191" s="969"/>
      <c r="CH191" s="969"/>
      <c r="CI191" s="969"/>
      <c r="CJ191" s="969"/>
      <c r="CK191" s="969"/>
      <c r="CL191" s="969"/>
      <c r="CM191" s="969"/>
      <c r="CN191" s="969"/>
      <c r="CO191" s="969"/>
      <c r="CP191" s="969"/>
      <c r="CQ191" s="969"/>
      <c r="CR191" s="969"/>
      <c r="CS191" s="969"/>
      <c r="CT191" s="969"/>
      <c r="CU191" s="969"/>
      <c r="CV191" s="969"/>
      <c r="CW191" s="969"/>
      <c r="CX191" s="969"/>
      <c r="CY191" s="969"/>
      <c r="CZ191" s="969"/>
    </row>
    <row r="192" s="138" customFormat="true" ht="15" customHeight="true" x14ac:dyDescent="0.2">
      <c r="A192" s="823"/>
      <c r="B192" s="829"/>
      <c r="C192" s="855"/>
      <c r="D192" s="856"/>
      <c r="E192" s="856"/>
      <c r="F192" s="856"/>
      <c r="G192" s="857"/>
      <c r="H192" s="858"/>
      <c r="I192" s="856"/>
      <c r="J192" s="856"/>
      <c r="K192" s="856"/>
      <c r="L192" s="859"/>
      <c r="M192" s="855"/>
      <c r="N192" s="856"/>
      <c r="O192" s="856"/>
      <c r="P192" s="856"/>
      <c r="Q192" s="857"/>
      <c r="R192" s="858"/>
      <c r="S192" s="856"/>
      <c r="T192" s="856"/>
      <c r="U192" s="856"/>
      <c r="V192" s="856"/>
      <c r="W192" s="856"/>
      <c r="X192" s="856"/>
      <c r="Y192" s="856"/>
      <c r="Z192" s="856"/>
      <c r="AA192" s="859"/>
      <c r="AB192" s="276"/>
      <c r="AC192" s="276"/>
      <c r="AD192" s="276"/>
      <c r="AE192" s="276"/>
      <c r="AF192" s="276"/>
      <c r="AG192" s="276"/>
      <c r="AH192" s="276"/>
      <c r="AI192" s="276"/>
      <c r="AJ192" s="276"/>
      <c r="AK192" s="276"/>
      <c r="AL192" s="276"/>
      <c r="AM192" s="276"/>
      <c r="AN192" s="276"/>
      <c r="AO192" s="276"/>
      <c r="AP192" s="276"/>
      <c r="AQ192" s="276"/>
      <c r="AR192" s="276"/>
      <c r="AS192" s="276"/>
      <c r="AT192" s="276"/>
      <c r="AU192" s="276"/>
      <c r="AV192" s="276"/>
      <c r="AW192" s="276"/>
      <c r="AX192" s="276"/>
      <c r="AY192" s="276"/>
      <c r="AZ192" s="3"/>
      <c r="BA192" s="350"/>
      <c r="BB192" s="262"/>
      <c r="BC192" s="289"/>
      <c r="BD192" s="273"/>
      <c r="BE192" s="273"/>
      <c r="BF192" s="273"/>
      <c r="BG192" s="293"/>
      <c r="BH192" s="289"/>
      <c r="BI192" s="273"/>
      <c r="BJ192" s="273"/>
      <c r="BK192" s="273"/>
      <c r="BL192" s="293"/>
      <c r="BM192" s="289"/>
      <c r="BN192" s="273"/>
      <c r="BO192" s="273"/>
      <c r="BP192" s="273"/>
      <c r="BQ192" s="293"/>
      <c r="BR192" s="289"/>
      <c r="BS192" s="273"/>
      <c r="BT192" s="273"/>
      <c r="BU192" s="273"/>
      <c r="BV192" s="273"/>
      <c r="BW192" s="273"/>
      <c r="BX192" s="273"/>
      <c r="BY192" s="274"/>
      <c r="BZ192" s="274"/>
      <c r="CA192" s="274"/>
      <c r="CB192" s="969"/>
      <c r="CC192" s="969"/>
      <c r="CD192" s="969"/>
      <c r="CE192" s="969"/>
      <c r="CF192" s="969"/>
      <c r="CG192" s="969"/>
      <c r="CH192" s="969"/>
      <c r="CI192" s="969"/>
      <c r="CJ192" s="969"/>
      <c r="CK192" s="969"/>
      <c r="CL192" s="969"/>
      <c r="CM192" s="969"/>
      <c r="CN192" s="969"/>
      <c r="CO192" s="969"/>
      <c r="CP192" s="969"/>
      <c r="CQ192" s="969"/>
      <c r="CR192" s="969"/>
      <c r="CS192" s="969"/>
      <c r="CT192" s="969"/>
      <c r="CU192" s="969"/>
      <c r="CV192" s="969"/>
      <c r="CW192" s="969"/>
      <c r="CX192" s="969"/>
      <c r="CY192" s="969"/>
      <c r="CZ192" s="969"/>
    </row>
    <row r="193" s="138" customFormat="true" ht="15" customHeight="true" x14ac:dyDescent="0.2">
      <c r="A193" s="823"/>
      <c r="B193" s="829"/>
      <c r="C193" s="855"/>
      <c r="D193" s="856"/>
      <c r="E193" s="856"/>
      <c r="F193" s="856"/>
      <c r="G193" s="857"/>
      <c r="H193" s="858"/>
      <c r="I193" s="856"/>
      <c r="J193" s="856"/>
      <c r="K193" s="856"/>
      <c r="L193" s="859"/>
      <c r="M193" s="855"/>
      <c r="N193" s="856"/>
      <c r="O193" s="856"/>
      <c r="P193" s="856"/>
      <c r="Q193" s="857"/>
      <c r="R193" s="858"/>
      <c r="S193" s="856"/>
      <c r="T193" s="856"/>
      <c r="U193" s="856"/>
      <c r="V193" s="856"/>
      <c r="W193" s="856"/>
      <c r="X193" s="856"/>
      <c r="Y193" s="856"/>
      <c r="Z193" s="856"/>
      <c r="AA193" s="859"/>
      <c r="AB193" s="276"/>
      <c r="AC193" s="276"/>
      <c r="AD193" s="276"/>
      <c r="AE193" s="276"/>
      <c r="AF193" s="276"/>
      <c r="AG193" s="276"/>
      <c r="AH193" s="276"/>
      <c r="AI193" s="276"/>
      <c r="AJ193" s="276"/>
      <c r="AK193" s="276"/>
      <c r="AL193" s="276"/>
      <c r="AM193" s="276"/>
      <c r="AN193" s="276"/>
      <c r="AO193" s="276"/>
      <c r="AP193" s="276"/>
      <c r="AQ193" s="276"/>
      <c r="AR193" s="276"/>
      <c r="AS193" s="276"/>
      <c r="AT193" s="276"/>
      <c r="AU193" s="276"/>
      <c r="AV193" s="276"/>
      <c r="AW193" s="276"/>
      <c r="AX193" s="276"/>
      <c r="AY193" s="276"/>
      <c r="AZ193" s="3"/>
      <c r="BA193" s="350"/>
      <c r="BB193" s="262"/>
      <c r="BC193" s="289"/>
      <c r="BD193" s="273"/>
      <c r="BE193" s="273"/>
      <c r="BF193" s="273"/>
      <c r="BG193" s="293"/>
      <c r="BH193" s="289"/>
      <c r="BI193" s="273"/>
      <c r="BJ193" s="273"/>
      <c r="BK193" s="273"/>
      <c r="BL193" s="293"/>
      <c r="BM193" s="289"/>
      <c r="BN193" s="273"/>
      <c r="BO193" s="273"/>
      <c r="BP193" s="273"/>
      <c r="BQ193" s="293"/>
      <c r="BR193" s="289"/>
      <c r="BS193" s="273"/>
      <c r="BT193" s="273"/>
      <c r="BU193" s="273"/>
      <c r="BV193" s="273"/>
      <c r="BW193" s="273"/>
      <c r="BX193" s="273"/>
      <c r="BY193" s="274"/>
      <c r="BZ193" s="274"/>
      <c r="CA193" s="274"/>
      <c r="CB193" s="969"/>
      <c r="CC193" s="969"/>
      <c r="CD193" s="969"/>
      <c r="CE193" s="969"/>
      <c r="CF193" s="969"/>
      <c r="CG193" s="969"/>
      <c r="CH193" s="969"/>
      <c r="CI193" s="969"/>
      <c r="CJ193" s="969"/>
      <c r="CK193" s="969"/>
      <c r="CL193" s="969"/>
      <c r="CM193" s="969"/>
      <c r="CN193" s="969"/>
      <c r="CO193" s="969"/>
      <c r="CP193" s="969"/>
      <c r="CQ193" s="969"/>
      <c r="CR193" s="969"/>
      <c r="CS193" s="969"/>
      <c r="CT193" s="969"/>
      <c r="CU193" s="969"/>
      <c r="CV193" s="969"/>
      <c r="CW193" s="969"/>
      <c r="CX193" s="969"/>
      <c r="CY193" s="969"/>
      <c r="CZ193" s="969"/>
    </row>
    <row r="194" s="138" customFormat="true" ht="15" customHeight="true" x14ac:dyDescent="0.2">
      <c r="A194" s="823"/>
      <c r="B194" s="829"/>
      <c r="C194" s="855"/>
      <c r="D194" s="856"/>
      <c r="E194" s="856"/>
      <c r="F194" s="856"/>
      <c r="G194" s="857"/>
      <c r="H194" s="858"/>
      <c r="I194" s="856"/>
      <c r="J194" s="856"/>
      <c r="K194" s="856"/>
      <c r="L194" s="859"/>
      <c r="M194" s="855"/>
      <c r="N194" s="856"/>
      <c r="O194" s="856"/>
      <c r="P194" s="856"/>
      <c r="Q194" s="857"/>
      <c r="R194" s="858"/>
      <c r="S194" s="856"/>
      <c r="T194" s="856"/>
      <c r="U194" s="856"/>
      <c r="V194" s="856"/>
      <c r="W194" s="856"/>
      <c r="X194" s="856"/>
      <c r="Y194" s="856"/>
      <c r="Z194" s="856"/>
      <c r="AA194" s="859"/>
      <c r="AB194" s="276"/>
      <c r="AC194" s="276"/>
      <c r="AD194" s="276"/>
      <c r="AE194" s="276"/>
      <c r="AF194" s="276"/>
      <c r="AG194" s="276"/>
      <c r="AH194" s="276"/>
      <c r="AI194" s="276"/>
      <c r="AJ194" s="276"/>
      <c r="AK194" s="276"/>
      <c r="AL194" s="276"/>
      <c r="AM194" s="276"/>
      <c r="AN194" s="276"/>
      <c r="AO194" s="276"/>
      <c r="AP194" s="276"/>
      <c r="AQ194" s="276"/>
      <c r="AR194" s="276"/>
      <c r="AS194" s="276"/>
      <c r="AT194" s="276"/>
      <c r="AU194" s="276"/>
      <c r="AV194" s="276"/>
      <c r="AW194" s="276"/>
      <c r="AX194" s="276"/>
      <c r="AY194" s="276"/>
      <c r="AZ194" s="3"/>
      <c r="BA194" s="350"/>
      <c r="BB194" s="262"/>
      <c r="BC194" s="289"/>
      <c r="BD194" s="273"/>
      <c r="BE194" s="273"/>
      <c r="BF194" s="273"/>
      <c r="BG194" s="293"/>
      <c r="BH194" s="289"/>
      <c r="BI194" s="273"/>
      <c r="BJ194" s="273"/>
      <c r="BK194" s="273"/>
      <c r="BL194" s="293"/>
      <c r="BM194" s="289"/>
      <c r="BN194" s="273"/>
      <c r="BO194" s="273"/>
      <c r="BP194" s="273"/>
      <c r="BQ194" s="293"/>
      <c r="BR194" s="289"/>
      <c r="BS194" s="273"/>
      <c r="BT194" s="273"/>
      <c r="BU194" s="273"/>
      <c r="BV194" s="273"/>
      <c r="BW194" s="273"/>
      <c r="BX194" s="273"/>
      <c r="BY194" s="274"/>
      <c r="BZ194" s="274"/>
      <c r="CA194" s="274"/>
      <c r="CB194" s="969"/>
      <c r="CC194" s="969"/>
      <c r="CD194" s="969"/>
      <c r="CE194" s="969"/>
      <c r="CF194" s="969"/>
      <c r="CG194" s="969"/>
      <c r="CH194" s="969"/>
      <c r="CI194" s="969"/>
      <c r="CJ194" s="969"/>
      <c r="CK194" s="969"/>
      <c r="CL194" s="969"/>
      <c r="CM194" s="969"/>
      <c r="CN194" s="969"/>
      <c r="CO194" s="969"/>
      <c r="CP194" s="969"/>
      <c r="CQ194" s="969"/>
      <c r="CR194" s="969"/>
      <c r="CS194" s="969"/>
      <c r="CT194" s="969"/>
      <c r="CU194" s="969"/>
      <c r="CV194" s="969"/>
      <c r="CW194" s="969"/>
      <c r="CX194" s="969"/>
      <c r="CY194" s="969"/>
      <c r="CZ194" s="969"/>
    </row>
    <row r="195" s="134" customFormat="true" ht="15" customHeight="true" x14ac:dyDescent="0.2">
      <c r="A195" s="803"/>
      <c r="B195" s="830"/>
      <c r="C195" s="863"/>
      <c r="D195" s="861"/>
      <c r="E195" s="861"/>
      <c r="F195" s="861"/>
      <c r="G195" s="862"/>
      <c r="H195" s="860"/>
      <c r="I195" s="861"/>
      <c r="J195" s="861"/>
      <c r="K195" s="861"/>
      <c r="L195" s="864"/>
      <c r="M195" s="863"/>
      <c r="N195" s="861"/>
      <c r="O195" s="861"/>
      <c r="P195" s="861"/>
      <c r="Q195" s="862"/>
      <c r="R195" s="860"/>
      <c r="S195" s="861"/>
      <c r="T195" s="861"/>
      <c r="U195" s="861"/>
      <c r="V195" s="861"/>
      <c r="W195" s="861"/>
      <c r="X195" s="861"/>
      <c r="Y195" s="861"/>
      <c r="Z195" s="861"/>
      <c r="AA195" s="864"/>
      <c r="AB195" s="738"/>
      <c r="AC195" s="738"/>
      <c r="AD195" s="738"/>
      <c r="AE195" s="738"/>
      <c r="AF195" s="738"/>
      <c r="AG195" s="738"/>
      <c r="AH195" s="738"/>
      <c r="AI195" s="738"/>
      <c r="AJ195" s="738"/>
      <c r="AK195" s="738"/>
      <c r="AL195" s="738"/>
      <c r="AM195" s="738"/>
      <c r="AN195" s="738"/>
      <c r="AO195" s="738"/>
      <c r="AP195" s="738"/>
      <c r="AQ195" s="738"/>
      <c r="AR195" s="738"/>
      <c r="AS195" s="738"/>
      <c r="AT195" s="738"/>
      <c r="AU195" s="738"/>
      <c r="AV195" s="738"/>
      <c r="AW195" s="738"/>
      <c r="AX195" s="738"/>
      <c r="AY195" s="738"/>
      <c r="AZ195" s="173"/>
      <c r="BA195" s="350"/>
      <c r="BB195" s="262"/>
      <c r="BC195" s="289"/>
      <c r="BD195" s="273"/>
      <c r="BE195" s="273"/>
      <c r="BF195" s="273"/>
      <c r="BG195" s="293"/>
      <c r="BH195" s="289"/>
      <c r="BI195" s="273"/>
      <c r="BJ195" s="273"/>
      <c r="BK195" s="273"/>
      <c r="BL195" s="293"/>
      <c r="BM195" s="289"/>
      <c r="BN195" s="273"/>
      <c r="BO195" s="273"/>
      <c r="BP195" s="273"/>
      <c r="BQ195" s="293"/>
      <c r="BR195" s="289"/>
      <c r="BS195" s="273"/>
      <c r="BT195" s="273"/>
      <c r="BU195" s="273"/>
      <c r="BV195" s="273"/>
      <c r="BW195" s="273"/>
      <c r="BX195" s="273"/>
      <c r="BY195" s="274"/>
      <c r="BZ195" s="274"/>
      <c r="CA195" s="274"/>
      <c r="CB195" s="969"/>
      <c r="CC195" s="969"/>
      <c r="CD195" s="969"/>
      <c r="CE195" s="969"/>
      <c r="CF195" s="969"/>
      <c r="CG195" s="969"/>
      <c r="CH195" s="969"/>
      <c r="CI195" s="969"/>
      <c r="CJ195" s="969"/>
      <c r="CK195" s="969"/>
      <c r="CL195" s="969"/>
      <c r="CM195" s="969"/>
      <c r="CN195" s="969"/>
      <c r="CO195" s="969"/>
      <c r="CP195" s="969"/>
      <c r="CQ195" s="969"/>
      <c r="CR195" s="969"/>
      <c r="CS195" s="969"/>
      <c r="CT195" s="969"/>
      <c r="CU195" s="969"/>
      <c r="CV195" s="969"/>
      <c r="CW195" s="969"/>
      <c r="CX195" s="969"/>
      <c r="CY195" s="969"/>
      <c r="CZ195" s="969"/>
    </row>
    <row r="196" s="134" customFormat="true" ht="15" customHeight="true" x14ac:dyDescent="0.2">
      <c r="A196" s="803"/>
      <c r="B196" s="830"/>
      <c r="C196" s="863"/>
      <c r="D196" s="861"/>
      <c r="E196" s="861"/>
      <c r="F196" s="861"/>
      <c r="G196" s="862"/>
      <c r="H196" s="860"/>
      <c r="I196" s="861"/>
      <c r="J196" s="861"/>
      <c r="K196" s="861"/>
      <c r="L196" s="864"/>
      <c r="M196" s="863"/>
      <c r="N196" s="861"/>
      <c r="O196" s="861"/>
      <c r="P196" s="861"/>
      <c r="Q196" s="862"/>
      <c r="R196" s="860"/>
      <c r="S196" s="861"/>
      <c r="T196" s="861"/>
      <c r="U196" s="861"/>
      <c r="V196" s="861"/>
      <c r="W196" s="861"/>
      <c r="X196" s="861"/>
      <c r="Y196" s="861"/>
      <c r="Z196" s="861"/>
      <c r="AA196" s="864"/>
      <c r="AB196" s="738"/>
      <c r="AC196" s="738"/>
      <c r="AD196" s="738"/>
      <c r="AE196" s="738"/>
      <c r="AF196" s="738"/>
      <c r="AG196" s="738"/>
      <c r="AH196" s="738"/>
      <c r="AI196" s="738"/>
      <c r="AJ196" s="738"/>
      <c r="AK196" s="738"/>
      <c r="AL196" s="738"/>
      <c r="AM196" s="738"/>
      <c r="AN196" s="738"/>
      <c r="AO196" s="738"/>
      <c r="AP196" s="738"/>
      <c r="AQ196" s="738"/>
      <c r="AR196" s="738"/>
      <c r="AS196" s="738"/>
      <c r="AT196" s="738"/>
      <c r="AU196" s="738"/>
      <c r="AV196" s="738"/>
      <c r="AW196" s="738"/>
      <c r="AX196" s="738"/>
      <c r="AY196" s="738"/>
      <c r="AZ196" s="173"/>
      <c r="BA196" s="350"/>
      <c r="BB196" s="262"/>
      <c r="BC196" s="289"/>
      <c r="BD196" s="273"/>
      <c r="BE196" s="273"/>
      <c r="BF196" s="273"/>
      <c r="BG196" s="293"/>
      <c r="BH196" s="289"/>
      <c r="BI196" s="273"/>
      <c r="BJ196" s="273"/>
      <c r="BK196" s="273"/>
      <c r="BL196" s="293"/>
      <c r="BM196" s="289"/>
      <c r="BN196" s="273"/>
      <c r="BO196" s="273"/>
      <c r="BP196" s="273"/>
      <c r="BQ196" s="293"/>
      <c r="BR196" s="289"/>
      <c r="BS196" s="273"/>
      <c r="BT196" s="273"/>
      <c r="BU196" s="273"/>
      <c r="BV196" s="273"/>
      <c r="BW196" s="273"/>
      <c r="BX196" s="273"/>
      <c r="BY196" s="274"/>
      <c r="BZ196" s="274"/>
      <c r="CA196" s="274"/>
      <c r="CB196" s="969"/>
      <c r="CC196" s="969"/>
      <c r="CD196" s="969"/>
      <c r="CE196" s="969"/>
      <c r="CF196" s="969"/>
      <c r="CG196" s="969"/>
      <c r="CH196" s="969"/>
      <c r="CI196" s="969"/>
      <c r="CJ196" s="969"/>
      <c r="CK196" s="969"/>
      <c r="CL196" s="969"/>
      <c r="CM196" s="969"/>
      <c r="CN196" s="969"/>
      <c r="CO196" s="969"/>
      <c r="CP196" s="969"/>
      <c r="CQ196" s="969"/>
      <c r="CR196" s="969"/>
      <c r="CS196" s="969"/>
      <c r="CT196" s="969"/>
      <c r="CU196" s="969"/>
      <c r="CV196" s="969"/>
      <c r="CW196" s="969"/>
      <c r="CX196" s="969"/>
      <c r="CY196" s="969"/>
      <c r="CZ196" s="969"/>
    </row>
    <row r="197" s="134" customFormat="true" ht="15" customHeight="true" x14ac:dyDescent="0.2">
      <c r="A197" s="803"/>
      <c r="B197" s="830"/>
      <c r="C197" s="863"/>
      <c r="D197" s="861"/>
      <c r="E197" s="861"/>
      <c r="F197" s="861"/>
      <c r="G197" s="862"/>
      <c r="H197" s="860"/>
      <c r="I197" s="861"/>
      <c r="J197" s="861"/>
      <c r="K197" s="861"/>
      <c r="L197" s="864"/>
      <c r="M197" s="863"/>
      <c r="N197" s="861"/>
      <c r="O197" s="861"/>
      <c r="P197" s="861"/>
      <c r="Q197" s="862"/>
      <c r="R197" s="860"/>
      <c r="S197" s="861"/>
      <c r="T197" s="861"/>
      <c r="U197" s="861"/>
      <c r="V197" s="861"/>
      <c r="W197" s="861"/>
      <c r="X197" s="861"/>
      <c r="Y197" s="861"/>
      <c r="Z197" s="861"/>
      <c r="AA197" s="864"/>
      <c r="AB197" s="738"/>
      <c r="AC197" s="738"/>
      <c r="AD197" s="738"/>
      <c r="AE197" s="738"/>
      <c r="AF197" s="738"/>
      <c r="AG197" s="738"/>
      <c r="AH197" s="738"/>
      <c r="AI197" s="738"/>
      <c r="AJ197" s="738"/>
      <c r="AK197" s="738"/>
      <c r="AL197" s="738"/>
      <c r="AM197" s="738"/>
      <c r="AN197" s="738"/>
      <c r="AO197" s="738"/>
      <c r="AP197" s="738"/>
      <c r="AQ197" s="738"/>
      <c r="AR197" s="738"/>
      <c r="AS197" s="738"/>
      <c r="AT197" s="738"/>
      <c r="AU197" s="738"/>
      <c r="AV197" s="738"/>
      <c r="AW197" s="738"/>
      <c r="AX197" s="738"/>
      <c r="AY197" s="738"/>
      <c r="AZ197" s="173"/>
      <c r="BA197" s="350"/>
      <c r="BB197" s="262"/>
      <c r="BC197" s="289"/>
      <c r="BD197" s="273"/>
      <c r="BE197" s="273"/>
      <c r="BF197" s="273"/>
      <c r="BG197" s="293"/>
      <c r="BH197" s="289"/>
      <c r="BI197" s="273"/>
      <c r="BJ197" s="273"/>
      <c r="BK197" s="273"/>
      <c r="BL197" s="293"/>
      <c r="BM197" s="289"/>
      <c r="BN197" s="273"/>
      <c r="BO197" s="273"/>
      <c r="BP197" s="273"/>
      <c r="BQ197" s="293"/>
      <c r="BR197" s="289"/>
      <c r="BS197" s="273"/>
      <c r="BT197" s="273"/>
      <c r="BU197" s="273"/>
      <c r="BV197" s="273"/>
      <c r="BW197" s="273"/>
      <c r="BX197" s="273"/>
      <c r="BY197" s="274"/>
      <c r="BZ197" s="274"/>
      <c r="CA197" s="274"/>
      <c r="CB197" s="969"/>
      <c r="CC197" s="969"/>
      <c r="CD197" s="969"/>
      <c r="CE197" s="969"/>
      <c r="CF197" s="969"/>
      <c r="CG197" s="969"/>
      <c r="CH197" s="969"/>
      <c r="CI197" s="969"/>
      <c r="CJ197" s="969"/>
      <c r="CK197" s="969"/>
      <c r="CL197" s="969"/>
      <c r="CM197" s="969"/>
      <c r="CN197" s="969"/>
      <c r="CO197" s="969"/>
      <c r="CP197" s="969"/>
      <c r="CQ197" s="969"/>
      <c r="CR197" s="969"/>
      <c r="CS197" s="969"/>
      <c r="CT197" s="969"/>
      <c r="CU197" s="969"/>
      <c r="CV197" s="969"/>
      <c r="CW197" s="969"/>
      <c r="CX197" s="969"/>
      <c r="CY197" s="969"/>
      <c r="CZ197" s="969"/>
    </row>
    <row r="198" s="134" customFormat="true" ht="15" customHeight="true" x14ac:dyDescent="0.2">
      <c r="A198" s="803"/>
      <c r="B198" s="830"/>
      <c r="C198" s="863"/>
      <c r="D198" s="861"/>
      <c r="E198" s="861"/>
      <c r="F198" s="861"/>
      <c r="G198" s="862"/>
      <c r="H198" s="860"/>
      <c r="I198" s="861"/>
      <c r="J198" s="861"/>
      <c r="K198" s="861"/>
      <c r="L198" s="864"/>
      <c r="M198" s="863"/>
      <c r="N198" s="861"/>
      <c r="O198" s="861"/>
      <c r="P198" s="861"/>
      <c r="Q198" s="862"/>
      <c r="R198" s="860"/>
      <c r="S198" s="861"/>
      <c r="T198" s="861"/>
      <c r="U198" s="861"/>
      <c r="V198" s="861"/>
      <c r="W198" s="861"/>
      <c r="X198" s="861"/>
      <c r="Y198" s="861"/>
      <c r="Z198" s="861"/>
      <c r="AA198" s="864"/>
      <c r="AB198" s="738"/>
      <c r="AC198" s="738"/>
      <c r="AD198" s="738"/>
      <c r="AE198" s="738"/>
      <c r="AF198" s="738"/>
      <c r="AG198" s="738"/>
      <c r="AH198" s="738"/>
      <c r="AI198" s="738"/>
      <c r="AJ198" s="738"/>
      <c r="AK198" s="738"/>
      <c r="AL198" s="738"/>
      <c r="AM198" s="738"/>
      <c r="AN198" s="738"/>
      <c r="AO198" s="738"/>
      <c r="AP198" s="738"/>
      <c r="AQ198" s="738"/>
      <c r="AR198" s="738"/>
      <c r="AS198" s="738"/>
      <c r="AT198" s="738"/>
      <c r="AU198" s="738"/>
      <c r="AV198" s="738"/>
      <c r="AW198" s="738"/>
      <c r="AX198" s="738"/>
      <c r="AY198" s="738"/>
      <c r="AZ198" s="173"/>
      <c r="BA198" s="350"/>
      <c r="BB198" s="262"/>
      <c r="BC198" s="289"/>
      <c r="BD198" s="273"/>
      <c r="BE198" s="273"/>
      <c r="BF198" s="273"/>
      <c r="BG198" s="293"/>
      <c r="BH198" s="289"/>
      <c r="BI198" s="273"/>
      <c r="BJ198" s="273"/>
      <c r="BK198" s="273"/>
      <c r="BL198" s="293"/>
      <c r="BM198" s="289"/>
      <c r="BN198" s="273"/>
      <c r="BO198" s="273"/>
      <c r="BP198" s="273"/>
      <c r="BQ198" s="293"/>
      <c r="BR198" s="289"/>
      <c r="BS198" s="273"/>
      <c r="BT198" s="273"/>
      <c r="BU198" s="273"/>
      <c r="BV198" s="273"/>
      <c r="BW198" s="273"/>
      <c r="BX198" s="273"/>
      <c r="BY198" s="274"/>
      <c r="BZ198" s="274"/>
      <c r="CA198" s="274"/>
      <c r="CB198" s="969"/>
      <c r="CC198" s="969"/>
      <c r="CD198" s="969"/>
      <c r="CE198" s="969"/>
      <c r="CF198" s="969"/>
      <c r="CG198" s="969"/>
      <c r="CH198" s="969"/>
      <c r="CI198" s="969"/>
      <c r="CJ198" s="969"/>
      <c r="CK198" s="969"/>
      <c r="CL198" s="969"/>
      <c r="CM198" s="969"/>
      <c r="CN198" s="969"/>
      <c r="CO198" s="969"/>
      <c r="CP198" s="969"/>
      <c r="CQ198" s="969"/>
      <c r="CR198" s="969"/>
      <c r="CS198" s="969"/>
      <c r="CT198" s="969"/>
      <c r="CU198" s="969"/>
      <c r="CV198" s="969"/>
      <c r="CW198" s="969"/>
      <c r="CX198" s="969"/>
      <c r="CY198" s="969"/>
      <c r="CZ198" s="969"/>
    </row>
    <row r="199" s="134" customFormat="true" ht="15" customHeight="true" x14ac:dyDescent="0.2">
      <c r="A199" s="803"/>
      <c r="B199" s="830"/>
      <c r="C199" s="863"/>
      <c r="D199" s="861"/>
      <c r="E199" s="861"/>
      <c r="F199" s="861"/>
      <c r="G199" s="862"/>
      <c r="H199" s="860"/>
      <c r="I199" s="861"/>
      <c r="J199" s="861"/>
      <c r="K199" s="861"/>
      <c r="L199" s="864"/>
      <c r="M199" s="863"/>
      <c r="N199" s="861"/>
      <c r="O199" s="861"/>
      <c r="P199" s="861"/>
      <c r="Q199" s="862"/>
      <c r="R199" s="860"/>
      <c r="S199" s="861"/>
      <c r="T199" s="861"/>
      <c r="U199" s="861"/>
      <c r="V199" s="861"/>
      <c r="W199" s="861"/>
      <c r="X199" s="861"/>
      <c r="Y199" s="861"/>
      <c r="Z199" s="861"/>
      <c r="AA199" s="864"/>
      <c r="AB199" s="738"/>
      <c r="AC199" s="738"/>
      <c r="AD199" s="738"/>
      <c r="AE199" s="738"/>
      <c r="AF199" s="738"/>
      <c r="AG199" s="738"/>
      <c r="AH199" s="738"/>
      <c r="AI199" s="738"/>
      <c r="AJ199" s="738"/>
      <c r="AK199" s="738"/>
      <c r="AL199" s="738"/>
      <c r="AM199" s="738"/>
      <c r="AN199" s="738"/>
      <c r="AO199" s="738"/>
      <c r="AP199" s="738"/>
      <c r="AQ199" s="738"/>
      <c r="AR199" s="738"/>
      <c r="AS199" s="738"/>
      <c r="AT199" s="738"/>
      <c r="AU199" s="738"/>
      <c r="AV199" s="738"/>
      <c r="AW199" s="738"/>
      <c r="AX199" s="738"/>
      <c r="AY199" s="738"/>
      <c r="AZ199" s="173"/>
      <c r="BA199" s="350"/>
      <c r="BB199" s="262"/>
      <c r="BC199" s="289"/>
      <c r="BD199" s="273"/>
      <c r="BE199" s="273"/>
      <c r="BF199" s="273"/>
      <c r="BG199" s="293"/>
      <c r="BH199" s="289"/>
      <c r="BI199" s="273"/>
      <c r="BJ199" s="273"/>
      <c r="BK199" s="273"/>
      <c r="BL199" s="293"/>
      <c r="BM199" s="289"/>
      <c r="BN199" s="273"/>
      <c r="BO199" s="273"/>
      <c r="BP199" s="273"/>
      <c r="BQ199" s="293"/>
      <c r="BR199" s="289"/>
      <c r="BS199" s="273"/>
      <c r="BT199" s="273"/>
      <c r="BU199" s="273"/>
      <c r="BV199" s="273"/>
      <c r="BW199" s="273"/>
      <c r="BX199" s="273"/>
      <c r="BY199" s="274"/>
      <c r="BZ199" s="274"/>
      <c r="CA199" s="274"/>
      <c r="CB199" s="969"/>
      <c r="CC199" s="969"/>
      <c r="CD199" s="969"/>
      <c r="CE199" s="969"/>
      <c r="CF199" s="969"/>
      <c r="CG199" s="969"/>
      <c r="CH199" s="969"/>
      <c r="CI199" s="969"/>
      <c r="CJ199" s="969"/>
      <c r="CK199" s="969"/>
      <c r="CL199" s="969"/>
      <c r="CM199" s="969"/>
      <c r="CN199" s="969"/>
      <c r="CO199" s="969"/>
      <c r="CP199" s="969"/>
      <c r="CQ199" s="969"/>
      <c r="CR199" s="969"/>
      <c r="CS199" s="969"/>
      <c r="CT199" s="969"/>
      <c r="CU199" s="969"/>
      <c r="CV199" s="969"/>
      <c r="CW199" s="969"/>
      <c r="CX199" s="969"/>
      <c r="CY199" s="969"/>
      <c r="CZ199" s="969"/>
    </row>
    <row r="200" s="134" customFormat="true" ht="15" customHeight="true" x14ac:dyDescent="0.2">
      <c r="A200" s="803"/>
      <c r="B200" s="830"/>
      <c r="C200" s="863"/>
      <c r="D200" s="861"/>
      <c r="E200" s="861"/>
      <c r="F200" s="861"/>
      <c r="G200" s="862"/>
      <c r="H200" s="860"/>
      <c r="I200" s="861"/>
      <c r="J200" s="861"/>
      <c r="K200" s="861"/>
      <c r="L200" s="864"/>
      <c r="M200" s="863"/>
      <c r="N200" s="861"/>
      <c r="O200" s="861"/>
      <c r="P200" s="861"/>
      <c r="Q200" s="862"/>
      <c r="R200" s="860"/>
      <c r="S200" s="861"/>
      <c r="T200" s="861"/>
      <c r="U200" s="861"/>
      <c r="V200" s="861"/>
      <c r="W200" s="861"/>
      <c r="X200" s="861"/>
      <c r="Y200" s="861"/>
      <c r="Z200" s="861"/>
      <c r="AA200" s="864"/>
      <c r="AB200" s="738"/>
      <c r="AC200" s="738"/>
      <c r="AD200" s="738"/>
      <c r="AE200" s="738"/>
      <c r="AF200" s="738"/>
      <c r="AG200" s="738"/>
      <c r="AH200" s="738"/>
      <c r="AI200" s="738"/>
      <c r="AJ200" s="738"/>
      <c r="AK200" s="738"/>
      <c r="AL200" s="738"/>
      <c r="AM200" s="738"/>
      <c r="AN200" s="738"/>
      <c r="AO200" s="738"/>
      <c r="AP200" s="738"/>
      <c r="AQ200" s="738"/>
      <c r="AR200" s="738"/>
      <c r="AS200" s="738"/>
      <c r="AT200" s="738"/>
      <c r="AU200" s="738"/>
      <c r="AV200" s="738"/>
      <c r="AW200" s="738"/>
      <c r="AX200" s="738"/>
      <c r="AY200" s="738"/>
      <c r="AZ200" s="173"/>
      <c r="BA200" s="350"/>
      <c r="BB200" s="262"/>
      <c r="BC200" s="289"/>
      <c r="BD200" s="273"/>
      <c r="BE200" s="273"/>
      <c r="BF200" s="273"/>
      <c r="BG200" s="293"/>
      <c r="BH200" s="289"/>
      <c r="BI200" s="273"/>
      <c r="BJ200" s="273"/>
      <c r="BK200" s="273"/>
      <c r="BL200" s="293"/>
      <c r="BM200" s="289"/>
      <c r="BN200" s="273"/>
      <c r="BO200" s="273"/>
      <c r="BP200" s="273"/>
      <c r="BQ200" s="293"/>
      <c r="BR200" s="289"/>
      <c r="BS200" s="273"/>
      <c r="BT200" s="273"/>
      <c r="BU200" s="273"/>
      <c r="BV200" s="273"/>
      <c r="BW200" s="273"/>
      <c r="BX200" s="273"/>
      <c r="BY200" s="274"/>
      <c r="BZ200" s="274"/>
      <c r="CA200" s="274"/>
      <c r="CB200" s="969"/>
      <c r="CC200" s="969"/>
      <c r="CD200" s="969"/>
      <c r="CE200" s="969"/>
      <c r="CF200" s="969"/>
      <c r="CG200" s="969"/>
      <c r="CH200" s="969"/>
      <c r="CI200" s="969"/>
      <c r="CJ200" s="969"/>
      <c r="CK200" s="969"/>
      <c r="CL200" s="969"/>
      <c r="CM200" s="969"/>
      <c r="CN200" s="969"/>
      <c r="CO200" s="969"/>
      <c r="CP200" s="969"/>
      <c r="CQ200" s="969"/>
      <c r="CR200" s="969"/>
      <c r="CS200" s="969"/>
      <c r="CT200" s="969"/>
      <c r="CU200" s="969"/>
      <c r="CV200" s="969"/>
      <c r="CW200" s="969"/>
      <c r="CX200" s="969"/>
      <c r="CY200" s="969"/>
      <c r="CZ200" s="969"/>
    </row>
    <row r="201" s="134" customFormat="true" ht="15" customHeight="true" x14ac:dyDescent="0.2">
      <c r="A201" s="803"/>
      <c r="B201" s="830"/>
      <c r="C201" s="863"/>
      <c r="D201" s="861"/>
      <c r="E201" s="861"/>
      <c r="F201" s="861"/>
      <c r="G201" s="862"/>
      <c r="H201" s="860"/>
      <c r="I201" s="861"/>
      <c r="J201" s="861"/>
      <c r="K201" s="861"/>
      <c r="L201" s="864"/>
      <c r="M201" s="863"/>
      <c r="N201" s="861"/>
      <c r="O201" s="861"/>
      <c r="P201" s="861"/>
      <c r="Q201" s="862"/>
      <c r="R201" s="860"/>
      <c r="S201" s="861"/>
      <c r="T201" s="861"/>
      <c r="U201" s="861"/>
      <c r="V201" s="861"/>
      <c r="W201" s="861"/>
      <c r="X201" s="861"/>
      <c r="Y201" s="861"/>
      <c r="Z201" s="861"/>
      <c r="AA201" s="864"/>
      <c r="AB201" s="738"/>
      <c r="AC201" s="738"/>
      <c r="AD201" s="738"/>
      <c r="AE201" s="738"/>
      <c r="AF201" s="738"/>
      <c r="AG201" s="738"/>
      <c r="AH201" s="738"/>
      <c r="AI201" s="738"/>
      <c r="AJ201" s="738"/>
      <c r="AK201" s="738"/>
      <c r="AL201" s="738"/>
      <c r="AM201" s="738"/>
      <c r="AN201" s="738"/>
      <c r="AO201" s="738"/>
      <c r="AP201" s="738"/>
      <c r="AQ201" s="738"/>
      <c r="AR201" s="738"/>
      <c r="AS201" s="738"/>
      <c r="AT201" s="738"/>
      <c r="AU201" s="738"/>
      <c r="AV201" s="738"/>
      <c r="AW201" s="738"/>
      <c r="AX201" s="738"/>
      <c r="AY201" s="738"/>
      <c r="AZ201" s="173"/>
      <c r="BA201" s="350"/>
      <c r="BB201" s="262"/>
      <c r="BC201" s="289"/>
      <c r="BD201" s="273"/>
      <c r="BE201" s="273"/>
      <c r="BF201" s="273"/>
      <c r="BG201" s="293"/>
      <c r="BH201" s="289"/>
      <c r="BI201" s="273"/>
      <c r="BJ201" s="273"/>
      <c r="BK201" s="273"/>
      <c r="BL201" s="293"/>
      <c r="BM201" s="289"/>
      <c r="BN201" s="273"/>
      <c r="BO201" s="273"/>
      <c r="BP201" s="273"/>
      <c r="BQ201" s="293"/>
      <c r="BR201" s="289"/>
      <c r="BS201" s="273"/>
      <c r="BT201" s="273"/>
      <c r="BU201" s="273"/>
      <c r="BV201" s="273"/>
      <c r="BW201" s="273"/>
      <c r="BX201" s="273"/>
      <c r="BY201" s="274"/>
      <c r="BZ201" s="274"/>
      <c r="CA201" s="274"/>
      <c r="CB201" s="969"/>
      <c r="CC201" s="969"/>
      <c r="CD201" s="969"/>
      <c r="CE201" s="969"/>
      <c r="CF201" s="969"/>
      <c r="CG201" s="969"/>
      <c r="CH201" s="969"/>
      <c r="CI201" s="969"/>
      <c r="CJ201" s="969"/>
      <c r="CK201" s="969"/>
      <c r="CL201" s="969"/>
      <c r="CM201" s="969"/>
      <c r="CN201" s="969"/>
      <c r="CO201" s="969"/>
      <c r="CP201" s="969"/>
      <c r="CQ201" s="969"/>
      <c r="CR201" s="969"/>
      <c r="CS201" s="969"/>
      <c r="CT201" s="969"/>
      <c r="CU201" s="969"/>
      <c r="CV201" s="969"/>
      <c r="CW201" s="969"/>
      <c r="CX201" s="969"/>
      <c r="CY201" s="969"/>
      <c r="CZ201" s="969"/>
    </row>
    <row r="202" s="134" customFormat="true" ht="15" customHeight="true" x14ac:dyDescent="0.2">
      <c r="A202" s="803"/>
      <c r="B202" s="830"/>
      <c r="C202" s="863"/>
      <c r="D202" s="861"/>
      <c r="E202" s="861"/>
      <c r="F202" s="861"/>
      <c r="G202" s="862"/>
      <c r="H202" s="860"/>
      <c r="I202" s="861"/>
      <c r="J202" s="861"/>
      <c r="K202" s="861"/>
      <c r="L202" s="864"/>
      <c r="M202" s="863"/>
      <c r="N202" s="861"/>
      <c r="O202" s="861"/>
      <c r="P202" s="861"/>
      <c r="Q202" s="862"/>
      <c r="R202" s="860"/>
      <c r="S202" s="861"/>
      <c r="T202" s="861"/>
      <c r="U202" s="861"/>
      <c r="V202" s="861"/>
      <c r="W202" s="861"/>
      <c r="X202" s="861"/>
      <c r="Y202" s="861"/>
      <c r="Z202" s="861"/>
      <c r="AA202" s="864"/>
      <c r="AB202" s="738"/>
      <c r="AC202" s="738"/>
      <c r="AD202" s="738"/>
      <c r="AE202" s="738"/>
      <c r="AF202" s="738"/>
      <c r="AG202" s="738"/>
      <c r="AH202" s="738"/>
      <c r="AI202" s="738"/>
      <c r="AJ202" s="738"/>
      <c r="AK202" s="738"/>
      <c r="AL202" s="738"/>
      <c r="AM202" s="738"/>
      <c r="AN202" s="738"/>
      <c r="AO202" s="738"/>
      <c r="AP202" s="738"/>
      <c r="AQ202" s="738"/>
      <c r="AR202" s="738"/>
      <c r="AS202" s="738"/>
      <c r="AT202" s="738"/>
      <c r="AU202" s="738"/>
      <c r="AV202" s="738"/>
      <c r="AW202" s="738"/>
      <c r="AX202" s="738"/>
      <c r="AY202" s="738"/>
      <c r="AZ202" s="173"/>
      <c r="BA202" s="350"/>
      <c r="BB202" s="262"/>
      <c r="BC202" s="289"/>
      <c r="BD202" s="273"/>
      <c r="BE202" s="273"/>
      <c r="BF202" s="273"/>
      <c r="BG202" s="293"/>
      <c r="BH202" s="289"/>
      <c r="BI202" s="273"/>
      <c r="BJ202" s="273"/>
      <c r="BK202" s="273"/>
      <c r="BL202" s="293"/>
      <c r="BM202" s="289"/>
      <c r="BN202" s="273"/>
      <c r="BO202" s="273"/>
      <c r="BP202" s="273"/>
      <c r="BQ202" s="293"/>
      <c r="BR202" s="289"/>
      <c r="BS202" s="273"/>
      <c r="BT202" s="273"/>
      <c r="BU202" s="273"/>
      <c r="BV202" s="273"/>
      <c r="BW202" s="273"/>
      <c r="BX202" s="273"/>
      <c r="BY202" s="274"/>
      <c r="BZ202" s="274"/>
      <c r="CA202" s="274"/>
      <c r="CB202" s="969"/>
      <c r="CC202" s="969"/>
      <c r="CD202" s="969"/>
      <c r="CE202" s="969"/>
      <c r="CF202" s="969"/>
      <c r="CG202" s="969"/>
      <c r="CH202" s="969"/>
      <c r="CI202" s="969"/>
      <c r="CJ202" s="969"/>
      <c r="CK202" s="969"/>
      <c r="CL202" s="969"/>
      <c r="CM202" s="969"/>
      <c r="CN202" s="969"/>
      <c r="CO202" s="969"/>
      <c r="CP202" s="969"/>
      <c r="CQ202" s="969"/>
      <c r="CR202" s="969"/>
      <c r="CS202" s="969"/>
      <c r="CT202" s="969"/>
      <c r="CU202" s="969"/>
      <c r="CV202" s="969"/>
      <c r="CW202" s="969"/>
      <c r="CX202" s="969"/>
      <c r="CY202" s="969"/>
      <c r="CZ202" s="969"/>
    </row>
    <row r="203" s="372" customFormat="true" ht="15" customHeight="true" x14ac:dyDescent="0.2">
      <c r="A203" s="823"/>
      <c r="B203" s="829"/>
      <c r="C203" s="841"/>
      <c r="D203" s="842"/>
      <c r="E203" s="842"/>
      <c r="F203" s="842"/>
      <c r="G203" s="843"/>
      <c r="H203" s="844"/>
      <c r="I203" s="842"/>
      <c r="J203" s="842"/>
      <c r="K203" s="842"/>
      <c r="L203" s="845"/>
      <c r="M203" s="841"/>
      <c r="N203" s="842"/>
      <c r="O203" s="842"/>
      <c r="P203" s="842"/>
      <c r="Q203" s="843"/>
      <c r="R203" s="844"/>
      <c r="S203" s="842"/>
      <c r="T203" s="842"/>
      <c r="U203" s="842"/>
      <c r="V203" s="842"/>
      <c r="W203" s="842"/>
      <c r="X203" s="842"/>
      <c r="Y203" s="842"/>
      <c r="Z203" s="842"/>
      <c r="AA203" s="845"/>
      <c r="AB203" s="276"/>
      <c r="AC203" s="276"/>
      <c r="AD203" s="276"/>
      <c r="AE203" s="276"/>
      <c r="AF203" s="276"/>
      <c r="AG203" s="276"/>
      <c r="AH203" s="276"/>
      <c r="AI203" s="276"/>
      <c r="AJ203" s="276"/>
      <c r="AK203" s="276"/>
      <c r="AL203" s="276"/>
      <c r="AM203" s="276"/>
      <c r="AN203" s="276"/>
      <c r="AO203" s="276"/>
      <c r="AP203" s="276"/>
      <c r="AQ203" s="276"/>
      <c r="AR203" s="276"/>
      <c r="AS203" s="276"/>
      <c r="AT203" s="276"/>
      <c r="AU203" s="276"/>
      <c r="AV203" s="276"/>
      <c r="AW203" s="276"/>
      <c r="AX203" s="276"/>
      <c r="AY203" s="276"/>
      <c r="AZ203" s="3"/>
      <c r="BA203" s="350"/>
      <c r="BB203" s="262"/>
      <c r="BC203" s="289"/>
      <c r="BD203" s="273"/>
      <c r="BE203" s="273"/>
      <c r="BF203" s="273"/>
      <c r="BG203" s="293"/>
      <c r="BH203" s="289"/>
      <c r="BI203" s="273"/>
      <c r="BJ203" s="273"/>
      <c r="BK203" s="273"/>
      <c r="BL203" s="293"/>
      <c r="BM203" s="289"/>
      <c r="BN203" s="273"/>
      <c r="BO203" s="273"/>
      <c r="BP203" s="273"/>
      <c r="BQ203" s="293"/>
      <c r="BR203" s="289"/>
      <c r="BS203" s="273"/>
      <c r="BT203" s="273"/>
      <c r="BU203" s="273"/>
      <c r="BV203" s="273"/>
      <c r="BW203" s="273"/>
      <c r="BX203" s="273"/>
      <c r="BY203" s="274"/>
      <c r="BZ203" s="274"/>
      <c r="CA203" s="274"/>
      <c r="CB203" s="969"/>
      <c r="CC203" s="969"/>
      <c r="CD203" s="969"/>
      <c r="CE203" s="969"/>
      <c r="CF203" s="969"/>
      <c r="CG203" s="969"/>
      <c r="CH203" s="969"/>
      <c r="CI203" s="969"/>
      <c r="CJ203" s="969"/>
      <c r="CK203" s="969"/>
      <c r="CL203" s="969"/>
      <c r="CM203" s="969"/>
      <c r="CN203" s="969"/>
      <c r="CO203" s="969"/>
      <c r="CP203" s="969"/>
      <c r="CQ203" s="969"/>
      <c r="CR203" s="969"/>
      <c r="CS203" s="969"/>
      <c r="CT203" s="969"/>
      <c r="CU203" s="969"/>
      <c r="CV203" s="969"/>
      <c r="CW203" s="969"/>
      <c r="CX203" s="969"/>
      <c r="CY203" s="969"/>
      <c r="CZ203" s="969"/>
    </row>
    <row r="204" s="372" customFormat="true" ht="15" customHeight="true" x14ac:dyDescent="0.2">
      <c r="A204" s="823"/>
      <c r="B204" s="829"/>
      <c r="C204" s="841"/>
      <c r="D204" s="842"/>
      <c r="E204" s="842"/>
      <c r="F204" s="842"/>
      <c r="G204" s="843"/>
      <c r="H204" s="844"/>
      <c r="I204" s="842"/>
      <c r="J204" s="842"/>
      <c r="K204" s="842"/>
      <c r="L204" s="845"/>
      <c r="M204" s="841"/>
      <c r="N204" s="842"/>
      <c r="O204" s="842"/>
      <c r="P204" s="842"/>
      <c r="Q204" s="843"/>
      <c r="R204" s="844"/>
      <c r="S204" s="842"/>
      <c r="T204" s="842"/>
      <c r="U204" s="842"/>
      <c r="V204" s="842"/>
      <c r="W204" s="842"/>
      <c r="X204" s="842"/>
      <c r="Y204" s="842"/>
      <c r="Z204" s="842"/>
      <c r="AA204" s="845"/>
      <c r="AB204" s="276"/>
      <c r="AC204" s="276"/>
      <c r="AD204" s="276"/>
      <c r="AE204" s="276"/>
      <c r="AF204" s="276"/>
      <c r="AG204" s="276"/>
      <c r="AH204" s="276"/>
      <c r="AI204" s="276"/>
      <c r="AJ204" s="276"/>
      <c r="AK204" s="276"/>
      <c r="AL204" s="276"/>
      <c r="AM204" s="276"/>
      <c r="AN204" s="276"/>
      <c r="AO204" s="276"/>
      <c r="AP204" s="276"/>
      <c r="AQ204" s="276"/>
      <c r="AR204" s="276"/>
      <c r="AS204" s="276"/>
      <c r="AT204" s="276"/>
      <c r="AU204" s="276"/>
      <c r="AV204" s="276"/>
      <c r="AW204" s="276"/>
      <c r="AX204" s="276"/>
      <c r="AY204" s="276"/>
      <c r="AZ204" s="3"/>
      <c r="BA204" s="350"/>
      <c r="BB204" s="262"/>
      <c r="BC204" s="289"/>
      <c r="BD204" s="273"/>
      <c r="BE204" s="273"/>
      <c r="BF204" s="273"/>
      <c r="BG204" s="293"/>
      <c r="BH204" s="289"/>
      <c r="BI204" s="273"/>
      <c r="BJ204" s="273"/>
      <c r="BK204" s="273"/>
      <c r="BL204" s="293"/>
      <c r="BM204" s="289"/>
      <c r="BN204" s="273"/>
      <c r="BO204" s="273"/>
      <c r="BP204" s="273"/>
      <c r="BQ204" s="293"/>
      <c r="BR204" s="289"/>
      <c r="BS204" s="273"/>
      <c r="BT204" s="273"/>
      <c r="BU204" s="273"/>
      <c r="BV204" s="273"/>
      <c r="BW204" s="273"/>
      <c r="BX204" s="273"/>
      <c r="BY204" s="274"/>
      <c r="BZ204" s="274"/>
      <c r="CA204" s="274"/>
      <c r="CB204" s="969"/>
      <c r="CC204" s="969"/>
      <c r="CD204" s="969"/>
      <c r="CE204" s="969"/>
      <c r="CF204" s="969"/>
      <c r="CG204" s="969"/>
      <c r="CH204" s="969"/>
      <c r="CI204" s="969"/>
      <c r="CJ204" s="969"/>
      <c r="CK204" s="969"/>
      <c r="CL204" s="969"/>
      <c r="CM204" s="969"/>
      <c r="CN204" s="969"/>
      <c r="CO204" s="969"/>
      <c r="CP204" s="969"/>
      <c r="CQ204" s="969"/>
      <c r="CR204" s="969"/>
      <c r="CS204" s="969"/>
      <c r="CT204" s="969"/>
      <c r="CU204" s="969"/>
      <c r="CV204" s="969"/>
      <c r="CW204" s="969"/>
      <c r="CX204" s="969"/>
      <c r="CY204" s="969"/>
      <c r="CZ204" s="969"/>
    </row>
    <row r="205" s="372" customFormat="true" ht="15" customHeight="true" x14ac:dyDescent="0.2">
      <c r="A205" s="828"/>
      <c r="B205" s="891"/>
      <c r="C205" s="847"/>
      <c r="D205" s="848"/>
      <c r="E205" s="848"/>
      <c r="F205" s="848"/>
      <c r="G205" s="849"/>
      <c r="H205" s="850"/>
      <c r="I205" s="848"/>
      <c r="J205" s="848"/>
      <c r="K205" s="848"/>
      <c r="L205" s="851"/>
      <c r="M205" s="847"/>
      <c r="N205" s="848"/>
      <c r="O205" s="848"/>
      <c r="P205" s="848"/>
      <c r="Q205" s="849"/>
      <c r="R205" s="850"/>
      <c r="S205" s="848"/>
      <c r="T205" s="848"/>
      <c r="U205" s="848"/>
      <c r="V205" s="848"/>
      <c r="W205" s="848"/>
      <c r="X205" s="848"/>
      <c r="Y205" s="848"/>
      <c r="Z205" s="848"/>
      <c r="AA205" s="851"/>
      <c r="AB205" s="276"/>
      <c r="AC205" s="276"/>
      <c r="AD205" s="276"/>
      <c r="AE205" s="276"/>
      <c r="AF205" s="276"/>
      <c r="AG205" s="276"/>
      <c r="AH205" s="276"/>
      <c r="AI205" s="276"/>
      <c r="AJ205" s="276"/>
      <c r="AK205" s="276"/>
      <c r="AL205" s="276"/>
      <c r="AM205" s="276"/>
      <c r="AN205" s="276"/>
      <c r="AO205" s="276"/>
      <c r="AP205" s="276"/>
      <c r="AQ205" s="276"/>
      <c r="AR205" s="276"/>
      <c r="AS205" s="276"/>
      <c r="AT205" s="276"/>
      <c r="AU205" s="276"/>
      <c r="AV205" s="276"/>
      <c r="AW205" s="276"/>
      <c r="AX205" s="276"/>
      <c r="AY205" s="276"/>
      <c r="AZ205" s="3"/>
      <c r="BA205" s="350"/>
      <c r="BB205" s="262"/>
      <c r="BC205" s="292"/>
      <c r="BD205" s="291"/>
      <c r="BE205" s="291"/>
      <c r="BF205" s="291"/>
      <c r="BG205" s="295"/>
      <c r="BH205" s="292"/>
      <c r="BI205" s="291"/>
      <c r="BJ205" s="291"/>
      <c r="BK205" s="291"/>
      <c r="BL205" s="295"/>
      <c r="BM205" s="292"/>
      <c r="BN205" s="291"/>
      <c r="BO205" s="291"/>
      <c r="BP205" s="291"/>
      <c r="BQ205" s="295"/>
      <c r="BR205" s="292"/>
      <c r="BS205" s="291"/>
      <c r="BT205" s="291"/>
      <c r="BU205" s="291"/>
      <c r="BV205" s="291"/>
      <c r="BW205" s="291"/>
      <c r="BX205" s="291"/>
      <c r="BY205" s="294"/>
      <c r="BZ205" s="294"/>
      <c r="CA205" s="294"/>
      <c r="CB205" s="969"/>
      <c r="CC205" s="969"/>
      <c r="CD205" s="969"/>
      <c r="CE205" s="969"/>
      <c r="CF205" s="969"/>
      <c r="CG205" s="969"/>
      <c r="CH205" s="969"/>
      <c r="CI205" s="969"/>
      <c r="CJ205" s="969"/>
      <c r="CK205" s="969"/>
      <c r="CL205" s="969"/>
      <c r="CM205" s="969"/>
      <c r="CN205" s="969"/>
      <c r="CO205" s="969"/>
      <c r="CP205" s="969"/>
      <c r="CQ205" s="969"/>
      <c r="CR205" s="969"/>
      <c r="CS205" s="969"/>
      <c r="CT205" s="969"/>
      <c r="CU205" s="969"/>
      <c r="CV205" s="969"/>
      <c r="CW205" s="969"/>
      <c r="CX205" s="969"/>
      <c r="CY205" s="969"/>
      <c r="CZ205" s="969"/>
    </row>
    <row r="206" s="373" customFormat="true" ht="250.15" customHeight="true" x14ac:dyDescent="0.2">
      <c r="B206" s="372"/>
      <c r="AB206" s="173"/>
      <c r="AC206" s="173"/>
      <c r="AD206" s="173"/>
      <c r="AE206" s="173"/>
      <c r="AF206" s="173"/>
      <c r="AG206" s="173"/>
      <c r="AH206" s="173"/>
      <c r="AI206" s="173"/>
      <c r="AJ206" s="173"/>
      <c r="AK206" s="173"/>
      <c r="AL206" s="173"/>
      <c r="AM206" s="173"/>
      <c r="AN206" s="173"/>
      <c r="AO206" s="173"/>
      <c r="AP206" s="173"/>
      <c r="AQ206" s="173"/>
      <c r="AR206" s="173"/>
      <c r="AS206" s="173"/>
      <c r="AT206" s="173"/>
      <c r="AU206" s="173"/>
      <c r="AV206" s="173"/>
      <c r="AW206" s="173"/>
      <c r="AX206" s="173"/>
      <c r="AY206" s="173"/>
      <c r="AZ206" s="173"/>
      <c r="BA206" s="135"/>
      <c r="BB206" s="133"/>
      <c r="BC206" s="133"/>
      <c r="BD206" s="133"/>
      <c r="BE206" s="133"/>
      <c r="BF206" s="133"/>
      <c r="BG206" s="133"/>
      <c r="BH206" s="133"/>
      <c r="BI206" s="133"/>
      <c r="BJ206" s="133"/>
      <c r="BK206" s="133"/>
      <c r="BL206" s="133"/>
      <c r="BM206" s="133"/>
      <c r="BN206" s="133"/>
      <c r="BO206" s="133"/>
      <c r="BP206" s="133"/>
      <c r="BQ206" s="133"/>
      <c r="BR206" s="133"/>
      <c r="BS206" s="133"/>
      <c r="BT206" s="133"/>
      <c r="BU206" s="133"/>
      <c r="BV206" s="133"/>
      <c r="BW206" s="133"/>
      <c r="BX206" s="133"/>
      <c r="BY206" s="135"/>
      <c r="BZ206" s="172"/>
      <c r="CA206" s="172"/>
      <c r="CB206" s="172"/>
      <c r="CC206" s="172"/>
      <c r="CD206" s="172"/>
      <c r="CE206" s="172"/>
      <c r="CF206" s="172"/>
      <c r="CG206" s="172"/>
      <c r="CH206" s="172"/>
      <c r="CI206" s="172"/>
      <c r="CJ206" s="172"/>
      <c r="CK206" s="172"/>
      <c r="CL206" s="172"/>
      <c r="CM206" s="172"/>
      <c r="CN206" s="172"/>
      <c r="CO206" s="172"/>
      <c r="CP206" s="172"/>
      <c r="CQ206" s="172"/>
      <c r="CR206" s="172"/>
      <c r="CS206" s="172"/>
      <c r="CT206" s="172"/>
      <c r="CU206" s="172"/>
      <c r="CV206" s="172"/>
      <c r="CW206" s="172"/>
      <c r="CX206" s="172"/>
      <c r="CY206" s="172"/>
      <c r="CZ206" s="172"/>
    </row>
    <row r="207" s="114" customFormat="true" ht="18" customHeight="true" x14ac:dyDescent="0.2">
      <c r="AB207" s="168"/>
      <c r="AC207" s="168"/>
      <c r="AD207" s="168"/>
      <c r="AE207" s="168"/>
      <c r="AF207" s="168"/>
      <c r="AG207" s="168"/>
      <c r="AH207" s="168"/>
      <c r="AI207" s="168"/>
      <c r="AJ207" s="168"/>
      <c r="AK207" s="168"/>
      <c r="AL207" s="168"/>
      <c r="AM207" s="168"/>
      <c r="AN207" s="168"/>
      <c r="AO207" s="168"/>
      <c r="AP207" s="168"/>
      <c r="AQ207" s="168"/>
      <c r="AR207" s="168"/>
      <c r="AS207" s="168"/>
      <c r="AT207" s="168"/>
      <c r="AU207" s="168"/>
      <c r="AV207" s="168"/>
      <c r="AW207" s="168"/>
      <c r="AX207" s="168"/>
      <c r="AY207" s="168"/>
      <c r="AZ207" s="168"/>
      <c r="BB207" s="137"/>
      <c r="BZ207" s="168"/>
      <c r="CA207" s="168"/>
      <c r="CB207" s="168"/>
      <c r="CC207" s="168"/>
      <c r="CD207" s="168"/>
      <c r="CE207" s="168"/>
      <c r="CF207" s="168"/>
      <c r="CG207" s="168"/>
      <c r="CH207" s="168"/>
      <c r="CI207" s="168"/>
      <c r="CJ207" s="168"/>
      <c r="CK207" s="168"/>
      <c r="CL207" s="168"/>
      <c r="CM207" s="168"/>
      <c r="CN207" s="168"/>
      <c r="CO207" s="168"/>
      <c r="CP207" s="168"/>
      <c r="CQ207" s="168"/>
      <c r="CR207" s="168"/>
      <c r="CS207" s="168"/>
      <c r="CT207" s="168"/>
      <c r="CU207" s="168"/>
      <c r="CV207" s="168"/>
      <c r="CW207" s="168"/>
      <c r="CX207" s="168"/>
      <c r="CY207" s="168"/>
      <c r="CZ207" s="168"/>
    </row>
    <row r="208" s="114" customFormat="true" ht="22.5" customHeight="true" x14ac:dyDescent="0.35">
      <c r="A208" s="1149" t="str">
        <f>A1026</f>
        <v>Zimbabwe</v>
      </c>
      <c r="B208" s="1150"/>
      <c r="AB208" s="168"/>
      <c r="AC208" s="168"/>
      <c r="AD208" s="168"/>
      <c r="AE208" s="168"/>
      <c r="AF208" s="168"/>
      <c r="AG208" s="168"/>
      <c r="AH208" s="168"/>
      <c r="AI208" s="168"/>
      <c r="AJ208" s="168"/>
      <c r="AK208" s="168"/>
      <c r="AL208" s="168"/>
      <c r="AM208" s="168"/>
      <c r="AN208" s="168"/>
      <c r="AO208" s="168"/>
      <c r="AP208" s="168"/>
      <c r="AQ208" s="168"/>
      <c r="AR208" s="168"/>
      <c r="AS208" s="168"/>
      <c r="AT208" s="168"/>
      <c r="AU208" s="168"/>
      <c r="AV208" s="168"/>
      <c r="AW208" s="168"/>
      <c r="AX208" s="168"/>
      <c r="AY208" s="168"/>
      <c r="AZ208" s="168"/>
      <c r="BB208" s="137"/>
      <c r="BZ208" s="168"/>
      <c r="CA208" s="168"/>
      <c r="CB208" s="168"/>
      <c r="CC208" s="168"/>
      <c r="CD208" s="168"/>
      <c r="CE208" s="168"/>
      <c r="CF208" s="168"/>
      <c r="CG208" s="168"/>
      <c r="CH208" s="168"/>
      <c r="CI208" s="168"/>
      <c r="CJ208" s="168"/>
      <c r="CK208" s="168"/>
      <c r="CL208" s="168"/>
      <c r="CM208" s="168"/>
      <c r="CN208" s="168"/>
      <c r="CO208" s="168"/>
      <c r="CP208" s="168"/>
      <c r="CQ208" s="168"/>
      <c r="CR208" s="168"/>
      <c r="CS208" s="168"/>
      <c r="CT208" s="168"/>
      <c r="CU208" s="168"/>
      <c r="CV208" s="168"/>
      <c r="CW208" s="168"/>
      <c r="CX208" s="168"/>
      <c r="CY208" s="168"/>
      <c r="CZ208" s="168"/>
    </row>
    <row r="209" s="114" customFormat="true" ht="22.5" customHeight="true" x14ac:dyDescent="0.35">
      <c r="A209" s="141" t="str">
        <f>A1034</f>
        <v>2009</v>
      </c>
      <c r="B209" s="142"/>
      <c r="AB209" s="168"/>
      <c r="AC209" s="168"/>
      <c r="AD209" s="168"/>
      <c r="AE209" s="168"/>
      <c r="AF209" s="168"/>
      <c r="AG209" s="168"/>
      <c r="AH209" s="168"/>
      <c r="AI209" s="168"/>
      <c r="AJ209" s="168"/>
      <c r="AK209" s="168"/>
      <c r="AL209" s="168"/>
      <c r="AM209" s="168"/>
      <c r="AN209" s="168"/>
      <c r="AO209" s="168"/>
      <c r="AP209" s="168"/>
      <c r="AQ209" s="168"/>
      <c r="AR209" s="168"/>
      <c r="AS209" s="168"/>
      <c r="AT209" s="168"/>
      <c r="AU209" s="168"/>
      <c r="AV209" s="168"/>
      <c r="AW209" s="168"/>
      <c r="AX209" s="168"/>
      <c r="AY209" s="168"/>
      <c r="AZ209" s="168"/>
      <c r="BB209" s="137"/>
      <c r="BZ209" s="168"/>
      <c r="CA209" s="168"/>
      <c r="CB209" s="168"/>
      <c r="CC209" s="168"/>
      <c r="CD209" s="168"/>
      <c r="CE209" s="168"/>
      <c r="CF209" s="168"/>
      <c r="CG209" s="168"/>
      <c r="CH209" s="168"/>
      <c r="CI209" s="168"/>
      <c r="CJ209" s="168"/>
      <c r="CK209" s="168"/>
      <c r="CL209" s="168"/>
      <c r="CM209" s="168"/>
      <c r="CN209" s="168"/>
      <c r="CO209" s="168"/>
      <c r="CP209" s="168"/>
      <c r="CQ209" s="168"/>
      <c r="CR209" s="168"/>
      <c r="CS209" s="168"/>
      <c r="CT209" s="168"/>
      <c r="CU209" s="168"/>
      <c r="CV209" s="168"/>
      <c r="CW209" s="168"/>
      <c r="CX209" s="168"/>
      <c r="CY209" s="168"/>
      <c r="CZ209" s="168"/>
    </row>
    <row r="210" s="114" customFormat="true" ht="22.5" customHeight="true" x14ac:dyDescent="0.35">
      <c r="A210" s="146" t="s">
        <v>112</v>
      </c>
      <c r="B210" s="144"/>
      <c r="AB210" s="168"/>
      <c r="AC210" s="168"/>
      <c r="AD210" s="168"/>
      <c r="AE210" s="168"/>
      <c r="AF210" s="168"/>
      <c r="AG210" s="168"/>
      <c r="AH210" s="168"/>
      <c r="AI210" s="168"/>
      <c r="AJ210" s="168"/>
      <c r="AK210" s="168"/>
      <c r="AL210" s="168"/>
      <c r="AM210" s="168"/>
      <c r="AN210" s="168"/>
      <c r="AO210" s="168"/>
      <c r="AP210" s="168"/>
      <c r="AQ210" s="168"/>
      <c r="AR210" s="168"/>
      <c r="AS210" s="168"/>
      <c r="AT210" s="168"/>
      <c r="AU210" s="168"/>
      <c r="AV210" s="168"/>
      <c r="AW210" s="168"/>
      <c r="AX210" s="168"/>
      <c r="AY210" s="168"/>
      <c r="AZ210" s="168"/>
      <c r="BB210" s="137"/>
      <c r="BZ210" s="168"/>
      <c r="CA210" s="168"/>
      <c r="CB210" s="168"/>
      <c r="CC210" s="168"/>
      <c r="CD210" s="168"/>
      <c r="CE210" s="168"/>
      <c r="CF210" s="168"/>
      <c r="CG210" s="168"/>
      <c r="CH210" s="168"/>
      <c r="CI210" s="168"/>
      <c r="CJ210" s="168"/>
      <c r="CK210" s="168"/>
      <c r="CL210" s="168"/>
      <c r="CM210" s="168"/>
      <c r="CN210" s="168"/>
      <c r="CO210" s="168"/>
      <c r="CP210" s="168"/>
      <c r="CQ210" s="168"/>
      <c r="CR210" s="168"/>
      <c r="CS210" s="168"/>
      <c r="CT210" s="168"/>
      <c r="CU210" s="168"/>
      <c r="CV210" s="168"/>
      <c r="CW210" s="168"/>
      <c r="CX210" s="168"/>
      <c r="CY210" s="168"/>
      <c r="CZ210" s="168"/>
    </row>
    <row r="211" s="114" customFormat="true" ht="20.1" customHeight="true" x14ac:dyDescent="0.35">
      <c r="A211" s="147" t="s">
        <v>97</v>
      </c>
      <c r="B211" s="142"/>
      <c r="AB211" s="168"/>
      <c r="AC211" s="168"/>
      <c r="AD211" s="168"/>
      <c r="AE211" s="168"/>
      <c r="AF211" s="168"/>
      <c r="AG211" s="168"/>
      <c r="AH211" s="168"/>
      <c r="AI211" s="168"/>
      <c r="AJ211" s="168"/>
      <c r="AK211" s="168"/>
      <c r="AL211" s="168"/>
      <c r="AM211" s="168"/>
      <c r="AN211" s="168"/>
      <c r="AO211" s="168"/>
      <c r="AP211" s="168"/>
      <c r="AQ211" s="168"/>
      <c r="AR211" s="168"/>
      <c r="AS211" s="168"/>
      <c r="AT211" s="168"/>
      <c r="AU211" s="168"/>
      <c r="AV211" s="168"/>
      <c r="AW211" s="168"/>
      <c r="AX211" s="168"/>
      <c r="AY211" s="168"/>
      <c r="AZ211" s="168"/>
      <c r="BB211" s="137"/>
      <c r="BZ211" s="168"/>
      <c r="CA211" s="168"/>
      <c r="CB211" s="168"/>
      <c r="CC211" s="168"/>
      <c r="CD211" s="168"/>
      <c r="CE211" s="168"/>
      <c r="CF211" s="168"/>
      <c r="CG211" s="168"/>
      <c r="CH211" s="168"/>
      <c r="CI211" s="168"/>
      <c r="CJ211" s="168"/>
      <c r="CK211" s="168"/>
      <c r="CL211" s="168"/>
      <c r="CM211" s="168"/>
      <c r="CN211" s="168"/>
      <c r="CO211" s="168"/>
      <c r="CP211" s="168"/>
      <c r="CQ211" s="168"/>
      <c r="CR211" s="168"/>
      <c r="CS211" s="168"/>
      <c r="CT211" s="168"/>
      <c r="CU211" s="168"/>
      <c r="CV211" s="168"/>
      <c r="CW211" s="168"/>
      <c r="CX211" s="168"/>
      <c r="CY211" s="168"/>
      <c r="CZ211" s="168"/>
    </row>
    <row r="212" s="114" customFormat="true" ht="15" customHeight="true" x14ac:dyDescent="0.2">
      <c r="A212" s="246" t="s">
        <v>98</v>
      </c>
      <c r="B212" s="181"/>
      <c r="AB212" s="168"/>
      <c r="AC212" s="168"/>
      <c r="AD212" s="168"/>
      <c r="AE212" s="168"/>
      <c r="AF212" s="168"/>
      <c r="AG212" s="168"/>
      <c r="AH212" s="168"/>
      <c r="AI212" s="168"/>
      <c r="AJ212" s="168"/>
      <c r="AK212" s="168"/>
      <c r="AL212" s="168"/>
      <c r="AM212" s="168"/>
      <c r="AN212" s="168"/>
      <c r="AO212" s="168"/>
      <c r="AP212" s="168"/>
      <c r="AQ212" s="168"/>
      <c r="AR212" s="168"/>
      <c r="AS212" s="168"/>
      <c r="AT212" s="168"/>
      <c r="AU212" s="168"/>
      <c r="AV212" s="168"/>
      <c r="AW212" s="168"/>
      <c r="AX212" s="168"/>
      <c r="AY212" s="168"/>
      <c r="AZ212" s="168"/>
      <c r="BB212" s="137"/>
      <c r="BZ212" s="168"/>
      <c r="CA212" s="168"/>
      <c r="CB212" s="168"/>
      <c r="CC212" s="168"/>
      <c r="CD212" s="168"/>
      <c r="CE212" s="168"/>
      <c r="CF212" s="168"/>
      <c r="CG212" s="168"/>
      <c r="CH212" s="168"/>
      <c r="CI212" s="168"/>
      <c r="CJ212" s="168"/>
      <c r="CK212" s="168"/>
      <c r="CL212" s="168"/>
      <c r="CM212" s="168"/>
      <c r="CN212" s="168"/>
      <c r="CO212" s="168"/>
      <c r="CP212" s="168"/>
      <c r="CQ212" s="168"/>
      <c r="CR212" s="168"/>
      <c r="CS212" s="168"/>
      <c r="CT212" s="168"/>
      <c r="CU212" s="168"/>
      <c r="CV212" s="168"/>
      <c r="CW212" s="168"/>
      <c r="CX212" s="168"/>
      <c r="CY212" s="168"/>
      <c r="CZ212" s="168"/>
    </row>
    <row r="213" s="114" customFormat="true" ht="15" customHeight="true" x14ac:dyDescent="0.2">
      <c r="A213" s="156" t="s">
        <v>40</v>
      </c>
      <c r="B213" s="155"/>
      <c r="AB213" s="168"/>
      <c r="AC213" s="168"/>
      <c r="AD213" s="168"/>
      <c r="AE213" s="168"/>
      <c r="AF213" s="168"/>
      <c r="AG213" s="168"/>
      <c r="AH213" s="168"/>
      <c r="AI213" s="168"/>
      <c r="AJ213" s="168"/>
      <c r="AK213" s="168"/>
      <c r="AL213" s="168"/>
      <c r="AM213" s="168"/>
      <c r="AN213" s="168"/>
      <c r="AO213" s="168"/>
      <c r="AP213" s="168"/>
      <c r="AQ213" s="168"/>
      <c r="AR213" s="168"/>
      <c r="AS213" s="168"/>
      <c r="AT213" s="168"/>
      <c r="AU213" s="168"/>
      <c r="AV213" s="168"/>
      <c r="AW213" s="168"/>
      <c r="AX213" s="168"/>
      <c r="AY213" s="168"/>
      <c r="AZ213" s="168"/>
      <c r="BB213" s="137"/>
      <c r="BZ213" s="168"/>
      <c r="CA213" s="168"/>
      <c r="CB213" s="168"/>
      <c r="CC213" s="168"/>
      <c r="CD213" s="168"/>
      <c r="CE213" s="168"/>
      <c r="CF213" s="168"/>
      <c r="CG213" s="168"/>
      <c r="CH213" s="168"/>
      <c r="CI213" s="168"/>
      <c r="CJ213" s="168"/>
      <c r="CK213" s="168"/>
      <c r="CL213" s="168"/>
      <c r="CM213" s="168"/>
      <c r="CN213" s="168"/>
      <c r="CO213" s="168"/>
      <c r="CP213" s="168"/>
      <c r="CQ213" s="168"/>
      <c r="CR213" s="168"/>
      <c r="CS213" s="168"/>
      <c r="CT213" s="168"/>
      <c r="CU213" s="168"/>
      <c r="CV213" s="168"/>
      <c r="CW213" s="168"/>
      <c r="CX213" s="168"/>
      <c r="CY213" s="168"/>
      <c r="CZ213" s="168"/>
    </row>
    <row r="214" s="114" customFormat="true" ht="15" customHeight="true" x14ac:dyDescent="0.2">
      <c r="A214" s="154" t="s">
        <v>39</v>
      </c>
      <c r="B214" s="155"/>
      <c r="AB214" s="168"/>
      <c r="AC214" s="168"/>
      <c r="AD214" s="168"/>
      <c r="AE214" s="168"/>
      <c r="AF214" s="168"/>
      <c r="AG214" s="168"/>
      <c r="AH214" s="168"/>
      <c r="AI214" s="168"/>
      <c r="AJ214" s="168"/>
      <c r="AK214" s="168"/>
      <c r="AL214" s="168"/>
      <c r="AM214" s="168"/>
      <c r="AN214" s="168"/>
      <c r="AO214" s="168"/>
      <c r="AP214" s="168"/>
      <c r="AQ214" s="168"/>
      <c r="AR214" s="168"/>
      <c r="AS214" s="168"/>
      <c r="AT214" s="168"/>
      <c r="AU214" s="168"/>
      <c r="AV214" s="168"/>
      <c r="AW214" s="168"/>
      <c r="AX214" s="168"/>
      <c r="AY214" s="168"/>
      <c r="AZ214" s="168"/>
      <c r="BB214" s="137"/>
      <c r="BZ214" s="168"/>
      <c r="CA214" s="168"/>
      <c r="CB214" s="168"/>
      <c r="CC214" s="168"/>
      <c r="CD214" s="168"/>
      <c r="CE214" s="168"/>
      <c r="CF214" s="168"/>
      <c r="CG214" s="168"/>
      <c r="CH214" s="168"/>
      <c r="CI214" s="168"/>
      <c r="CJ214" s="168"/>
      <c r="CK214" s="168"/>
      <c r="CL214" s="168"/>
      <c r="CM214" s="168"/>
      <c r="CN214" s="168"/>
      <c r="CO214" s="168"/>
      <c r="CP214" s="168"/>
      <c r="CQ214" s="168"/>
      <c r="CR214" s="168"/>
      <c r="CS214" s="168"/>
      <c r="CT214" s="168"/>
      <c r="CU214" s="168"/>
      <c r="CV214" s="168"/>
      <c r="CW214" s="168"/>
      <c r="CX214" s="168"/>
      <c r="CY214" s="168"/>
      <c r="CZ214" s="168"/>
    </row>
    <row r="215" s="114" customFormat="true" ht="15" customHeight="true" x14ac:dyDescent="0.2">
      <c r="A215" s="154" t="s">
        <v>136</v>
      </c>
      <c r="B215" s="180" t="str">
        <f>A1025</f>
        <v>MICS09</v>
      </c>
      <c r="AB215" s="168"/>
      <c r="AC215" s="168"/>
      <c r="AD215" s="168"/>
      <c r="AE215" s="168"/>
      <c r="AF215" s="168"/>
      <c r="AG215" s="168"/>
      <c r="AH215" s="168"/>
      <c r="AI215" s="168"/>
      <c r="AJ215" s="168"/>
      <c r="AK215" s="168"/>
      <c r="AL215" s="168"/>
      <c r="AM215" s="168"/>
      <c r="AN215" s="168"/>
      <c r="AO215" s="168"/>
      <c r="AP215" s="168"/>
      <c r="AQ215" s="168"/>
      <c r="AR215" s="168"/>
      <c r="AS215" s="168"/>
      <c r="AT215" s="168"/>
      <c r="AU215" s="168"/>
      <c r="AV215" s="168"/>
      <c r="AW215" s="168"/>
      <c r="AX215" s="168"/>
      <c r="AY215" s="168"/>
      <c r="AZ215" s="168"/>
      <c r="BB215" s="137"/>
      <c r="BZ215" s="168"/>
      <c r="CA215" s="168"/>
      <c r="CB215" s="168"/>
      <c r="CC215" s="168"/>
      <c r="CD215" s="168"/>
      <c r="CE215" s="168"/>
      <c r="CF215" s="168"/>
      <c r="CG215" s="168"/>
      <c r="CH215" s="168"/>
      <c r="CI215" s="168"/>
      <c r="CJ215" s="168"/>
      <c r="CK215" s="168"/>
      <c r="CL215" s="168"/>
      <c r="CM215" s="168"/>
      <c r="CN215" s="168"/>
      <c r="CO215" s="168"/>
      <c r="CP215" s="168"/>
      <c r="CQ215" s="168"/>
      <c r="CR215" s="168"/>
      <c r="CS215" s="168"/>
      <c r="CT215" s="168"/>
      <c r="CU215" s="168"/>
      <c r="CV215" s="168"/>
      <c r="CW215" s="168"/>
      <c r="CX215" s="168"/>
      <c r="CY215" s="168"/>
      <c r="CZ215" s="168"/>
    </row>
    <row r="216" s="114" customFormat="true" ht="15" customHeight="true" x14ac:dyDescent="0.2">
      <c r="A216" s="795"/>
      <c r="B216" s="793"/>
      <c r="AB216" s="168"/>
      <c r="AC216" s="168"/>
      <c r="AD216" s="168"/>
      <c r="AE216" s="168"/>
      <c r="AF216" s="168"/>
      <c r="AG216" s="168"/>
      <c r="AH216" s="168"/>
      <c r="AI216" s="168"/>
      <c r="AJ216" s="168"/>
      <c r="AK216" s="168"/>
      <c r="AL216" s="168"/>
      <c r="AM216" s="168"/>
      <c r="AN216" s="168"/>
      <c r="AO216" s="168"/>
      <c r="AP216" s="168"/>
      <c r="AQ216" s="168"/>
      <c r="AR216" s="168"/>
      <c r="AS216" s="168"/>
      <c r="AT216" s="168"/>
      <c r="AU216" s="168"/>
      <c r="AV216" s="168"/>
      <c r="AW216" s="168"/>
      <c r="AX216" s="168"/>
      <c r="AY216" s="168"/>
      <c r="AZ216" s="168"/>
      <c r="BB216" s="137"/>
      <c r="BZ216" s="168"/>
      <c r="CA216" s="168"/>
      <c r="CB216" s="168"/>
      <c r="CC216" s="168"/>
      <c r="CD216" s="168"/>
      <c r="CE216" s="168"/>
      <c r="CF216" s="168"/>
      <c r="CG216" s="168"/>
      <c r="CH216" s="168"/>
      <c r="CI216" s="168"/>
      <c r="CJ216" s="168"/>
      <c r="CK216" s="168"/>
      <c r="CL216" s="168"/>
      <c r="CM216" s="168"/>
      <c r="CN216" s="168"/>
      <c r="CO216" s="168"/>
      <c r="CP216" s="168"/>
      <c r="CQ216" s="168"/>
      <c r="CR216" s="168"/>
      <c r="CS216" s="168"/>
      <c r="CT216" s="168"/>
      <c r="CU216" s="168"/>
      <c r="CV216" s="168"/>
      <c r="CW216" s="168"/>
      <c r="CX216" s="168"/>
      <c r="CY216" s="168"/>
      <c r="CZ216" s="168"/>
    </row>
    <row r="217" s="114" customFormat="true" ht="15" customHeight="true" x14ac:dyDescent="0.2">
      <c r="A217" s="795"/>
      <c r="B217" s="794"/>
      <c r="AB217" s="168"/>
      <c r="AC217" s="168"/>
      <c r="AD217" s="168"/>
      <c r="AE217" s="168"/>
      <c r="AF217" s="168"/>
      <c r="AG217" s="168"/>
      <c r="AH217" s="168"/>
      <c r="AI217" s="168"/>
      <c r="AJ217" s="168"/>
      <c r="AK217" s="168"/>
      <c r="AL217" s="168"/>
      <c r="AM217" s="168"/>
      <c r="AN217" s="168"/>
      <c r="AO217" s="168"/>
      <c r="AP217" s="168"/>
      <c r="AQ217" s="168"/>
      <c r="AR217" s="168"/>
      <c r="AS217" s="168"/>
      <c r="AT217" s="168"/>
      <c r="AU217" s="168"/>
      <c r="AV217" s="168"/>
      <c r="AW217" s="168"/>
      <c r="AX217" s="168"/>
      <c r="AY217" s="168"/>
      <c r="AZ217" s="168"/>
      <c r="BB217" s="137"/>
      <c r="BZ217" s="168"/>
      <c r="CA217" s="168"/>
      <c r="CB217" s="168"/>
      <c r="CC217" s="168"/>
      <c r="CD217" s="168"/>
      <c r="CE217" s="168"/>
      <c r="CF217" s="168"/>
      <c r="CG217" s="168"/>
      <c r="CH217" s="168"/>
      <c r="CI217" s="168"/>
      <c r="CJ217" s="168"/>
      <c r="CK217" s="168"/>
      <c r="CL217" s="168"/>
      <c r="CM217" s="168"/>
      <c r="CN217" s="168"/>
      <c r="CO217" s="168"/>
      <c r="CP217" s="168"/>
      <c r="CQ217" s="168"/>
      <c r="CR217" s="168"/>
      <c r="CS217" s="168"/>
      <c r="CT217" s="168"/>
      <c r="CU217" s="168"/>
      <c r="CV217" s="168"/>
      <c r="CW217" s="168"/>
      <c r="CX217" s="168"/>
      <c r="CY217" s="168"/>
      <c r="CZ217" s="168"/>
    </row>
    <row r="218" s="114" customFormat="true" ht="18" customHeight="true" x14ac:dyDescent="0.2">
      <c r="A218" s="795"/>
      <c r="B218" s="793"/>
      <c r="AB218" s="168"/>
      <c r="AC218" s="168"/>
      <c r="AD218" s="168"/>
      <c r="AE218" s="168"/>
      <c r="AF218" s="168"/>
      <c r="AG218" s="168"/>
      <c r="AH218" s="168"/>
      <c r="AI218" s="168"/>
      <c r="AJ218" s="168"/>
      <c r="AK218" s="168"/>
      <c r="AL218" s="168"/>
      <c r="AM218" s="168"/>
      <c r="AN218" s="168"/>
      <c r="AO218" s="168"/>
      <c r="AP218" s="168"/>
      <c r="AQ218" s="168"/>
      <c r="AR218" s="168"/>
      <c r="AS218" s="168"/>
      <c r="AT218" s="168"/>
      <c r="AU218" s="168"/>
      <c r="AV218" s="168"/>
      <c r="AW218" s="168"/>
      <c r="AX218" s="168"/>
      <c r="AY218" s="168"/>
      <c r="AZ218" s="168"/>
      <c r="BB218" s="137"/>
      <c r="BZ218" s="168"/>
      <c r="CA218" s="168"/>
      <c r="CB218" s="168"/>
      <c r="CC218" s="168"/>
      <c r="CD218" s="168"/>
      <c r="CE218" s="168"/>
      <c r="CF218" s="168"/>
      <c r="CG218" s="168"/>
      <c r="CH218" s="168"/>
      <c r="CI218" s="168"/>
      <c r="CJ218" s="168"/>
      <c r="CK218" s="168"/>
      <c r="CL218" s="168"/>
      <c r="CM218" s="168"/>
      <c r="CN218" s="168"/>
      <c r="CO218" s="168"/>
      <c r="CP218" s="168"/>
      <c r="CQ218" s="168"/>
      <c r="CR218" s="168"/>
      <c r="CS218" s="168"/>
      <c r="CT218" s="168"/>
      <c r="CU218" s="168"/>
      <c r="CV218" s="168"/>
      <c r="CW218" s="168"/>
      <c r="CX218" s="168"/>
      <c r="CY218" s="168"/>
      <c r="CZ218" s="168"/>
    </row>
    <row r="219" s="114" customFormat="true" ht="18" customHeight="true" x14ac:dyDescent="0.2">
      <c r="A219" s="796"/>
      <c r="B219" s="797"/>
      <c r="AB219" s="168"/>
      <c r="AC219" s="168"/>
      <c r="AD219" s="168"/>
      <c r="AE219" s="168"/>
      <c r="AF219" s="168"/>
      <c r="AG219" s="168"/>
      <c r="AH219" s="168"/>
      <c r="AI219" s="168"/>
      <c r="AJ219" s="168"/>
      <c r="AK219" s="168"/>
      <c r="AL219" s="168"/>
      <c r="AM219" s="168"/>
      <c r="AN219" s="168"/>
      <c r="AO219" s="168"/>
      <c r="AP219" s="168"/>
      <c r="AQ219" s="168"/>
      <c r="AR219" s="168"/>
      <c r="AS219" s="168"/>
      <c r="AT219" s="168"/>
      <c r="AU219" s="168"/>
      <c r="AV219" s="168"/>
      <c r="AW219" s="168"/>
      <c r="AX219" s="168"/>
      <c r="AY219" s="168"/>
      <c r="AZ219" s="168"/>
      <c r="BB219" s="137"/>
      <c r="BZ219" s="168"/>
      <c r="CA219" s="168"/>
      <c r="CB219" s="168"/>
      <c r="CC219" s="168"/>
      <c r="CD219" s="168"/>
      <c r="CE219" s="168"/>
      <c r="CF219" s="168"/>
      <c r="CG219" s="168"/>
      <c r="CH219" s="168"/>
      <c r="CI219" s="168"/>
      <c r="CJ219" s="168"/>
      <c r="CK219" s="168"/>
      <c r="CL219" s="168"/>
      <c r="CM219" s="168"/>
      <c r="CN219" s="168"/>
      <c r="CO219" s="168"/>
      <c r="CP219" s="168"/>
      <c r="CQ219" s="168"/>
      <c r="CR219" s="168"/>
      <c r="CS219" s="168"/>
      <c r="CT219" s="168"/>
      <c r="CU219" s="168"/>
      <c r="CV219" s="168"/>
      <c r="CW219" s="168"/>
      <c r="CX219" s="168"/>
      <c r="CY219" s="168"/>
      <c r="CZ219" s="168"/>
    </row>
    <row r="220" s="138" customFormat="true" ht="15" customHeight="true" x14ac:dyDescent="0.2">
      <c r="A220" s="117" t="s">
        <v>86</v>
      </c>
      <c r="B220" s="163"/>
      <c r="C220" s="1137" t="s">
        <v>115</v>
      </c>
      <c r="D220" s="1138"/>
      <c r="E220" s="1138"/>
      <c r="F220" s="1138"/>
      <c r="G220" s="1139"/>
      <c r="H220" s="1140" t="s">
        <v>38</v>
      </c>
      <c r="I220" s="1141"/>
      <c r="J220" s="1141"/>
      <c r="K220" s="1141"/>
      <c r="L220" s="1142"/>
      <c r="M220" s="1143" t="s">
        <v>37</v>
      </c>
      <c r="N220" s="1144"/>
      <c r="O220" s="1144"/>
      <c r="P220" s="1144"/>
      <c r="Q220" s="1145"/>
      <c r="R220" s="961" t="s">
        <v>141</v>
      </c>
      <c r="S220" s="265"/>
      <c r="T220" s="265"/>
      <c r="U220" s="265"/>
      <c r="V220" s="265"/>
      <c r="W220" s="265"/>
      <c r="X220" s="265"/>
      <c r="Y220" s="265"/>
      <c r="Z220" s="265"/>
      <c r="AA220" s="265"/>
      <c r="AB220" s="276"/>
      <c r="AC220" s="276"/>
      <c r="AD220" s="276"/>
      <c r="AE220" s="276"/>
      <c r="AF220" s="276"/>
      <c r="AG220" s="276"/>
      <c r="AH220" s="276"/>
      <c r="AI220" s="276"/>
      <c r="AJ220" s="276"/>
      <c r="AK220" s="276"/>
      <c r="AL220" s="276"/>
      <c r="AM220" s="276"/>
      <c r="AN220" s="276"/>
      <c r="AO220" s="276"/>
      <c r="AP220" s="276"/>
      <c r="AQ220" s="276"/>
      <c r="AR220" s="276"/>
      <c r="AS220" s="276"/>
      <c r="AT220" s="276"/>
      <c r="AU220" s="276"/>
      <c r="AV220" s="276"/>
      <c r="AW220" s="276"/>
      <c r="AX220" s="276"/>
      <c r="AY220" s="276"/>
      <c r="AZ220" s="3"/>
      <c r="BA220" s="174" t="s">
        <v>131</v>
      </c>
      <c r="BB220" s="117" t="s">
        <v>86</v>
      </c>
      <c r="BC220" s="1143" t="s">
        <v>115</v>
      </c>
      <c r="BD220" s="1144"/>
      <c r="BE220" s="1144"/>
      <c r="BF220" s="1144"/>
      <c r="BG220" s="1167"/>
      <c r="BH220" s="1143" t="s">
        <v>38</v>
      </c>
      <c r="BI220" s="1144"/>
      <c r="BJ220" s="1144"/>
      <c r="BK220" s="1144"/>
      <c r="BL220" s="1167"/>
      <c r="BM220" s="1143" t="s">
        <v>37</v>
      </c>
      <c r="BN220" s="1144"/>
      <c r="BO220" s="1144"/>
      <c r="BP220" s="1144"/>
      <c r="BQ220" s="1145"/>
      <c r="BR220" s="956" t="s">
        <v>141</v>
      </c>
      <c r="BS220" s="265"/>
      <c r="BT220" s="265"/>
      <c r="BU220" s="265"/>
      <c r="BV220" s="265"/>
      <c r="BW220" s="265"/>
      <c r="BX220" s="265"/>
      <c r="BY220" s="265"/>
      <c r="BZ220" s="279"/>
      <c r="CA220" s="279"/>
      <c r="CB220" s="172"/>
      <c r="CC220" s="172"/>
      <c r="CD220" s="172"/>
      <c r="CE220" s="172"/>
      <c r="CF220" s="172"/>
      <c r="CG220" s="172"/>
      <c r="CH220" s="172"/>
      <c r="CI220" s="172"/>
      <c r="CJ220" s="172"/>
      <c r="CK220" s="172"/>
      <c r="CL220" s="172"/>
      <c r="CM220" s="172"/>
      <c r="CN220" s="172"/>
      <c r="CO220" s="172"/>
      <c r="CP220" s="172"/>
      <c r="CQ220" s="172"/>
      <c r="CR220" s="172"/>
      <c r="CS220" s="172"/>
      <c r="CT220" s="172"/>
      <c r="CU220" s="172"/>
      <c r="CV220" s="172"/>
      <c r="CW220" s="172"/>
      <c r="CX220" s="172"/>
      <c r="CY220" s="172"/>
      <c r="CZ220" s="172"/>
    </row>
    <row r="221" s="138" customFormat="true" ht="24" x14ac:dyDescent="0.2">
      <c r="A221" s="159" t="s">
        <v>87</v>
      </c>
      <c r="B221" s="205"/>
      <c r="C221" s="251" t="s">
        <v>0</v>
      </c>
      <c r="D221" s="252" t="s">
        <v>1</v>
      </c>
      <c r="E221" s="252" t="s">
        <v>2</v>
      </c>
      <c r="F221" s="252" t="s">
        <v>3</v>
      </c>
      <c r="G221" s="253" t="s">
        <v>4</v>
      </c>
      <c r="H221" s="212" t="s">
        <v>0</v>
      </c>
      <c r="I221" s="211" t="s">
        <v>1</v>
      </c>
      <c r="J221" s="211" t="s">
        <v>2</v>
      </c>
      <c r="K221" s="211" t="s">
        <v>3</v>
      </c>
      <c r="L221" s="214" t="s">
        <v>4</v>
      </c>
      <c r="M221" s="213" t="s">
        <v>0</v>
      </c>
      <c r="N221" s="211" t="s">
        <v>1</v>
      </c>
      <c r="O221" s="211" t="s">
        <v>2</v>
      </c>
      <c r="P221" s="211" t="s">
        <v>3</v>
      </c>
      <c r="Q221" s="284" t="s">
        <v>4</v>
      </c>
      <c r="R221" s="212" t="s">
        <v>360</v>
      </c>
      <c r="S221" s="211" t="s">
        <v>361</v>
      </c>
      <c r="T221" s="211" t="s">
        <v>362</v>
      </c>
      <c r="U221" s="211" t="s">
        <v>363</v>
      </c>
      <c r="V221" s="211" t="s">
        <v>364</v>
      </c>
      <c r="W221" s="211" t="s">
        <v>365</v>
      </c>
      <c r="X221" s="211" t="s">
        <v>366</v>
      </c>
      <c r="Y221" s="211" t="s">
        <v>367</v>
      </c>
      <c r="Z221" s="211" t="s">
        <v>368</v>
      </c>
      <c r="AA221" s="214" t="s">
        <v>369</v>
      </c>
      <c r="AB221" s="276"/>
      <c r="AC221" s="276"/>
      <c r="AD221" s="276"/>
      <c r="AE221" s="276"/>
      <c r="AF221" s="276"/>
      <c r="AG221" s="276"/>
      <c r="AH221" s="276"/>
      <c r="AI221" s="276"/>
      <c r="AJ221" s="276"/>
      <c r="AK221" s="276"/>
      <c r="AL221" s="276"/>
      <c r="AM221" s="276"/>
      <c r="AN221" s="276"/>
      <c r="AO221" s="276"/>
      <c r="AP221" s="276"/>
      <c r="AQ221" s="276"/>
      <c r="AR221" s="276"/>
      <c r="AS221" s="276"/>
      <c r="AT221" s="276"/>
      <c r="AU221" s="276"/>
      <c r="AV221" s="276"/>
      <c r="AW221" s="276"/>
      <c r="AX221" s="276"/>
      <c r="AY221" s="276"/>
      <c r="AZ221" s="3"/>
      <c r="BA221" s="159" t="s">
        <v>118</v>
      </c>
      <c r="BB221" s="158"/>
      <c r="BC221" s="297" t="s">
        <v>0</v>
      </c>
      <c r="BD221" s="435" t="s">
        <v>1</v>
      </c>
      <c r="BE221" s="435" t="s">
        <v>2</v>
      </c>
      <c r="BF221" s="435" t="s">
        <v>3</v>
      </c>
      <c r="BG221" s="298" t="s">
        <v>4</v>
      </c>
      <c r="BH221" s="297" t="s">
        <v>0</v>
      </c>
      <c r="BI221" s="435" t="s">
        <v>1</v>
      </c>
      <c r="BJ221" s="435" t="s">
        <v>2</v>
      </c>
      <c r="BK221" s="435" t="s">
        <v>3</v>
      </c>
      <c r="BL221" s="298" t="s">
        <v>4</v>
      </c>
      <c r="BM221" s="297" t="s">
        <v>0</v>
      </c>
      <c r="BN221" s="435" t="s">
        <v>1</v>
      </c>
      <c r="BO221" s="435" t="s">
        <v>2</v>
      </c>
      <c r="BP221" s="435" t="s">
        <v>3</v>
      </c>
      <c r="BQ221" s="298" t="s">
        <v>4</v>
      </c>
      <c r="BR221" s="297" t="s">
        <v>360</v>
      </c>
      <c r="BS221" s="435" t="s">
        <v>361</v>
      </c>
      <c r="BT221" s="435" t="s">
        <v>362</v>
      </c>
      <c r="BU221" s="435" t="s">
        <v>363</v>
      </c>
      <c r="BV221" s="435" t="s">
        <v>364</v>
      </c>
      <c r="BW221" s="435" t="s">
        <v>365</v>
      </c>
      <c r="BX221" s="435" t="s">
        <v>366</v>
      </c>
      <c r="BY221" s="436" t="s">
        <v>367</v>
      </c>
      <c r="BZ221" s="436" t="s">
        <v>368</v>
      </c>
      <c r="CA221" s="436" t="s">
        <v>369</v>
      </c>
      <c r="CB221" s="2"/>
      <c r="CC221" s="2"/>
      <c r="CD221" s="2"/>
      <c r="CE221" s="2"/>
      <c r="CF221" s="2"/>
      <c r="CG221" s="2"/>
      <c r="CH221" s="2"/>
      <c r="CI221" s="2"/>
      <c r="CJ221" s="2"/>
      <c r="CK221" s="2"/>
      <c r="CL221" s="2"/>
      <c r="CM221" s="2"/>
      <c r="CN221" s="2"/>
      <c r="CO221" s="2"/>
      <c r="CP221" s="2"/>
      <c r="CQ221" s="2"/>
      <c r="CR221" s="2"/>
      <c r="CS221" s="2"/>
      <c r="CT221" s="2"/>
      <c r="CU221" s="2"/>
      <c r="CV221" s="2"/>
      <c r="CW221" s="2"/>
      <c r="CX221" s="2"/>
      <c r="CY221" s="2"/>
      <c r="CZ221" s="2"/>
    </row>
    <row r="222" s="138" customFormat="true" ht="15" customHeight="true" x14ac:dyDescent="0.2">
      <c r="A222" s="1146" t="s">
        <v>36</v>
      </c>
      <c r="B222" s="208" t="s">
        <v>15</v>
      </c>
      <c r="C222" s="894" t="s">
        <v>35</v>
      </c>
      <c r="D222" s="897" t="s">
        <v>35</v>
      </c>
      <c r="E222" s="897" t="s">
        <v>35</v>
      </c>
      <c r="F222" s="897" t="s">
        <v>35</v>
      </c>
      <c r="G222" s="900" t="s">
        <v>35</v>
      </c>
      <c r="H222" s="903" t="s">
        <v>35</v>
      </c>
      <c r="I222" s="897" t="s">
        <v>35</v>
      </c>
      <c r="J222" s="897" t="s">
        <v>35</v>
      </c>
      <c r="K222" s="897" t="s">
        <v>35</v>
      </c>
      <c r="L222" s="906" t="s">
        <v>35</v>
      </c>
      <c r="M222" s="894" t="s">
        <v>35</v>
      </c>
      <c r="N222" s="897" t="s">
        <v>35</v>
      </c>
      <c r="O222" s="897" t="s">
        <v>35</v>
      </c>
      <c r="P222" s="897" t="s">
        <v>35</v>
      </c>
      <c r="Q222" s="900" t="s">
        <v>35</v>
      </c>
      <c r="R222" s="903" t="s">
        <v>35</v>
      </c>
      <c r="S222" s="897" t="s">
        <v>35</v>
      </c>
      <c r="T222" s="897" t="s">
        <v>35</v>
      </c>
      <c r="U222" s="897" t="s">
        <v>35</v>
      </c>
      <c r="V222" s="897" t="s">
        <v>35</v>
      </c>
      <c r="W222" s="897" t="s">
        <v>35</v>
      </c>
      <c r="X222" s="897" t="s">
        <v>35</v>
      </c>
      <c r="Y222" s="897" t="s">
        <v>35</v>
      </c>
      <c r="Z222" s="897" t="s">
        <v>35</v>
      </c>
      <c r="AA222" s="906" t="s">
        <v>35</v>
      </c>
      <c r="AB222" s="276"/>
      <c r="AC222" s="276"/>
      <c r="AD222" s="276"/>
      <c r="AE222" s="276"/>
      <c r="AF222" s="276"/>
      <c r="AG222" s="276"/>
      <c r="AH222" s="276"/>
      <c r="AI222" s="276"/>
      <c r="AJ222" s="276"/>
      <c r="AK222" s="276"/>
      <c r="AL222" s="276"/>
      <c r="AM222" s="276"/>
      <c r="AN222" s="276"/>
      <c r="AO222" s="276"/>
      <c r="AP222" s="276"/>
      <c r="AQ222" s="276"/>
      <c r="AR222" s="276"/>
      <c r="AS222" s="276"/>
      <c r="AT222" s="276"/>
      <c r="AU222" s="276"/>
      <c r="AV222" s="276"/>
      <c r="AW222" s="276"/>
      <c r="AX222" s="276"/>
      <c r="AY222" s="276"/>
      <c r="AZ222" s="3"/>
      <c r="BA222" s="1168" t="s">
        <v>36</v>
      </c>
      <c r="BB222" s="261" t="s">
        <v>15</v>
      </c>
      <c r="BC222" s="907" t="s">
        <v>35</v>
      </c>
      <c r="BD222" s="911" t="s">
        <v>35</v>
      </c>
      <c r="BE222" s="911" t="s">
        <v>35</v>
      </c>
      <c r="BF222" s="911" t="s">
        <v>35</v>
      </c>
      <c r="BG222" s="916" t="s">
        <v>35</v>
      </c>
      <c r="BH222" s="907" t="s">
        <v>35</v>
      </c>
      <c r="BI222" s="911" t="s">
        <v>35</v>
      </c>
      <c r="BJ222" s="911" t="s">
        <v>35</v>
      </c>
      <c r="BK222" s="911" t="s">
        <v>35</v>
      </c>
      <c r="BL222" s="916" t="s">
        <v>35</v>
      </c>
      <c r="BM222" s="907" t="s">
        <v>35</v>
      </c>
      <c r="BN222" s="911" t="s">
        <v>35</v>
      </c>
      <c r="BO222" s="911" t="s">
        <v>35</v>
      </c>
      <c r="BP222" s="911" t="s">
        <v>35</v>
      </c>
      <c r="BQ222" s="916" t="s">
        <v>35</v>
      </c>
      <c r="BR222" s="907" t="s">
        <v>35</v>
      </c>
      <c r="BS222" s="911" t="s">
        <v>35</v>
      </c>
      <c r="BT222" s="911" t="s">
        <v>35</v>
      </c>
      <c r="BU222" s="911" t="s">
        <v>35</v>
      </c>
      <c r="BV222" s="911" t="s">
        <v>35</v>
      </c>
      <c r="BW222" s="911" t="s">
        <v>35</v>
      </c>
      <c r="BX222" s="911" t="s">
        <v>35</v>
      </c>
      <c r="BY222" s="922" t="s">
        <v>35</v>
      </c>
      <c r="BZ222" s="922" t="s">
        <v>35</v>
      </c>
      <c r="CA222" s="922" t="s">
        <v>35</v>
      </c>
      <c r="CB222" s="970"/>
      <c r="CC222" s="970"/>
      <c r="CD222" s="970"/>
      <c r="CE222" s="970"/>
      <c r="CF222" s="970"/>
      <c r="CG222" s="970"/>
      <c r="CH222" s="970"/>
      <c r="CI222" s="970"/>
      <c r="CJ222" s="970"/>
      <c r="CK222" s="970"/>
      <c r="CL222" s="970"/>
      <c r="CM222" s="970"/>
      <c r="CN222" s="970"/>
      <c r="CO222" s="970"/>
      <c r="CP222" s="970"/>
      <c r="CQ222" s="970"/>
      <c r="CR222" s="970"/>
      <c r="CS222" s="970"/>
      <c r="CT222" s="970"/>
      <c r="CU222" s="970"/>
      <c r="CV222" s="970"/>
      <c r="CW222" s="970"/>
      <c r="CX222" s="970"/>
      <c r="CY222" s="970"/>
      <c r="CZ222" s="968"/>
    </row>
    <row r="223" s="138" customFormat="true" ht="15" customHeight="true" x14ac:dyDescent="0.2">
      <c r="A223" s="1147"/>
      <c r="B223" s="209" t="s">
        <v>16</v>
      </c>
      <c r="C223" s="892" t="s">
        <v>35</v>
      </c>
      <c r="D223" s="895" t="s">
        <v>35</v>
      </c>
      <c r="E223" s="895" t="s">
        <v>35</v>
      </c>
      <c r="F223" s="895" t="s">
        <v>35</v>
      </c>
      <c r="G223" s="898" t="s">
        <v>35</v>
      </c>
      <c r="H223" s="901" t="s">
        <v>35</v>
      </c>
      <c r="I223" s="895" t="s">
        <v>35</v>
      </c>
      <c r="J223" s="895" t="s">
        <v>35</v>
      </c>
      <c r="K223" s="895" t="s">
        <v>35</v>
      </c>
      <c r="L223" s="904" t="s">
        <v>35</v>
      </c>
      <c r="M223" s="892" t="s">
        <v>35</v>
      </c>
      <c r="N223" s="895" t="s">
        <v>35</v>
      </c>
      <c r="O223" s="895" t="s">
        <v>35</v>
      </c>
      <c r="P223" s="895" t="s">
        <v>35</v>
      </c>
      <c r="Q223" s="898" t="s">
        <v>35</v>
      </c>
      <c r="R223" s="901" t="s">
        <v>35</v>
      </c>
      <c r="S223" s="895" t="s">
        <v>35</v>
      </c>
      <c r="T223" s="895" t="s">
        <v>35</v>
      </c>
      <c r="U223" s="895" t="s">
        <v>35</v>
      </c>
      <c r="V223" s="895" t="s">
        <v>35</v>
      </c>
      <c r="W223" s="895" t="s">
        <v>35</v>
      </c>
      <c r="X223" s="895" t="s">
        <v>35</v>
      </c>
      <c r="Y223" s="895" t="s">
        <v>35</v>
      </c>
      <c r="Z223" s="895" t="s">
        <v>35</v>
      </c>
      <c r="AA223" s="904" t="s">
        <v>35</v>
      </c>
      <c r="AB223" s="276"/>
      <c r="AC223" s="276"/>
      <c r="AD223" s="276"/>
      <c r="AE223" s="276"/>
      <c r="AF223" s="276"/>
      <c r="AG223" s="276"/>
      <c r="AH223" s="276"/>
      <c r="AI223" s="276"/>
      <c r="AJ223" s="276"/>
      <c r="AK223" s="276"/>
      <c r="AL223" s="276"/>
      <c r="AM223" s="276"/>
      <c r="AN223" s="276"/>
      <c r="AO223" s="276"/>
      <c r="AP223" s="276"/>
      <c r="AQ223" s="276"/>
      <c r="AR223" s="276"/>
      <c r="AS223" s="276"/>
      <c r="AT223" s="276"/>
      <c r="AU223" s="276"/>
      <c r="AV223" s="276"/>
      <c r="AW223" s="276"/>
      <c r="AX223" s="276"/>
      <c r="AY223" s="276"/>
      <c r="AZ223" s="3"/>
      <c r="BA223" s="1165"/>
      <c r="BB223" s="262" t="s">
        <v>16</v>
      </c>
      <c r="BC223" s="908" t="s">
        <v>35</v>
      </c>
      <c r="BD223" s="912" t="s">
        <v>35</v>
      </c>
      <c r="BE223" s="912" t="s">
        <v>35</v>
      </c>
      <c r="BF223" s="912" t="s">
        <v>35</v>
      </c>
      <c r="BG223" s="917" t="s">
        <v>35</v>
      </c>
      <c r="BH223" s="908" t="s">
        <v>35</v>
      </c>
      <c r="BI223" s="912" t="s">
        <v>35</v>
      </c>
      <c r="BJ223" s="912" t="s">
        <v>35</v>
      </c>
      <c r="BK223" s="912" t="s">
        <v>35</v>
      </c>
      <c r="BL223" s="917" t="s">
        <v>35</v>
      </c>
      <c r="BM223" s="908" t="s">
        <v>35</v>
      </c>
      <c r="BN223" s="912" t="s">
        <v>35</v>
      </c>
      <c r="BO223" s="912" t="s">
        <v>35</v>
      </c>
      <c r="BP223" s="912" t="s">
        <v>35</v>
      </c>
      <c r="BQ223" s="917" t="s">
        <v>35</v>
      </c>
      <c r="BR223" s="908" t="s">
        <v>35</v>
      </c>
      <c r="BS223" s="912" t="s">
        <v>35</v>
      </c>
      <c r="BT223" s="912" t="s">
        <v>35</v>
      </c>
      <c r="BU223" s="912" t="s">
        <v>35</v>
      </c>
      <c r="BV223" s="912" t="s">
        <v>35</v>
      </c>
      <c r="BW223" s="912" t="s">
        <v>35</v>
      </c>
      <c r="BX223" s="912" t="s">
        <v>35</v>
      </c>
      <c r="BY223" s="923" t="s">
        <v>35</v>
      </c>
      <c r="BZ223" s="923" t="s">
        <v>35</v>
      </c>
      <c r="CA223" s="923" t="s">
        <v>35</v>
      </c>
      <c r="CB223" s="970"/>
      <c r="CC223" s="970"/>
      <c r="CD223" s="970"/>
      <c r="CE223" s="970"/>
      <c r="CF223" s="970"/>
      <c r="CG223" s="970"/>
      <c r="CH223" s="970"/>
      <c r="CI223" s="970"/>
      <c r="CJ223" s="970"/>
      <c r="CK223" s="970"/>
      <c r="CL223" s="970"/>
      <c r="CM223" s="970"/>
      <c r="CN223" s="970"/>
      <c r="CO223" s="970"/>
      <c r="CP223" s="970"/>
      <c r="CQ223" s="970"/>
      <c r="CR223" s="970"/>
      <c r="CS223" s="970"/>
      <c r="CT223" s="970"/>
      <c r="CU223" s="970"/>
      <c r="CV223" s="970"/>
      <c r="CW223" s="970"/>
      <c r="CX223" s="970"/>
      <c r="CY223" s="970"/>
      <c r="CZ223" s="968"/>
    </row>
    <row r="224" s="138" customFormat="true" ht="15" customHeight="true" x14ac:dyDescent="0.2">
      <c r="A224" s="1148"/>
      <c r="B224" s="210" t="s">
        <v>20</v>
      </c>
      <c r="C224" s="892" t="s">
        <v>35</v>
      </c>
      <c r="D224" s="895" t="s">
        <v>35</v>
      </c>
      <c r="E224" s="895" t="s">
        <v>35</v>
      </c>
      <c r="F224" s="895" t="s">
        <v>35</v>
      </c>
      <c r="G224" s="898" t="s">
        <v>35</v>
      </c>
      <c r="H224" s="901" t="s">
        <v>35</v>
      </c>
      <c r="I224" s="895" t="s">
        <v>35</v>
      </c>
      <c r="J224" s="895" t="s">
        <v>35</v>
      </c>
      <c r="K224" s="895" t="s">
        <v>35</v>
      </c>
      <c r="L224" s="904" t="s">
        <v>35</v>
      </c>
      <c r="M224" s="892" t="s">
        <v>35</v>
      </c>
      <c r="N224" s="895" t="s">
        <v>35</v>
      </c>
      <c r="O224" s="895" t="s">
        <v>35</v>
      </c>
      <c r="P224" s="895" t="s">
        <v>35</v>
      </c>
      <c r="Q224" s="898" t="s">
        <v>35</v>
      </c>
      <c r="R224" s="901" t="s">
        <v>35</v>
      </c>
      <c r="S224" s="895" t="s">
        <v>35</v>
      </c>
      <c r="T224" s="895" t="s">
        <v>35</v>
      </c>
      <c r="U224" s="895" t="s">
        <v>35</v>
      </c>
      <c r="V224" s="895" t="s">
        <v>35</v>
      </c>
      <c r="W224" s="895" t="s">
        <v>35</v>
      </c>
      <c r="X224" s="895" t="s">
        <v>35</v>
      </c>
      <c r="Y224" s="895" t="s">
        <v>35</v>
      </c>
      <c r="Z224" s="895" t="s">
        <v>35</v>
      </c>
      <c r="AA224" s="904" t="s">
        <v>35</v>
      </c>
      <c r="AB224" s="276"/>
      <c r="AC224" s="276"/>
      <c r="AD224" s="276"/>
      <c r="AE224" s="276"/>
      <c r="AF224" s="276"/>
      <c r="AG224" s="276"/>
      <c r="AH224" s="276"/>
      <c r="AI224" s="276"/>
      <c r="AJ224" s="276"/>
      <c r="AK224" s="276"/>
      <c r="AL224" s="276"/>
      <c r="AM224" s="276"/>
      <c r="AN224" s="276"/>
      <c r="AO224" s="276"/>
      <c r="AP224" s="276"/>
      <c r="AQ224" s="276"/>
      <c r="AR224" s="276"/>
      <c r="AS224" s="276"/>
      <c r="AT224" s="276"/>
      <c r="AU224" s="276"/>
      <c r="AV224" s="276"/>
      <c r="AW224" s="276"/>
      <c r="AX224" s="276"/>
      <c r="AY224" s="276"/>
      <c r="AZ224" s="3"/>
      <c r="BA224" s="1165"/>
      <c r="BB224" s="262" t="s">
        <v>20</v>
      </c>
      <c r="BC224" s="908" t="s">
        <v>35</v>
      </c>
      <c r="BD224" s="912" t="s">
        <v>35</v>
      </c>
      <c r="BE224" s="912" t="s">
        <v>35</v>
      </c>
      <c r="BF224" s="912" t="s">
        <v>35</v>
      </c>
      <c r="BG224" s="917" t="s">
        <v>35</v>
      </c>
      <c r="BH224" s="908" t="s">
        <v>35</v>
      </c>
      <c r="BI224" s="912" t="s">
        <v>35</v>
      </c>
      <c r="BJ224" s="912" t="s">
        <v>35</v>
      </c>
      <c r="BK224" s="912" t="s">
        <v>35</v>
      </c>
      <c r="BL224" s="917" t="s">
        <v>35</v>
      </c>
      <c r="BM224" s="908" t="s">
        <v>35</v>
      </c>
      <c r="BN224" s="912" t="s">
        <v>35</v>
      </c>
      <c r="BO224" s="912" t="s">
        <v>35</v>
      </c>
      <c r="BP224" s="912" t="s">
        <v>35</v>
      </c>
      <c r="BQ224" s="917" t="s">
        <v>35</v>
      </c>
      <c r="BR224" s="908" t="s">
        <v>35</v>
      </c>
      <c r="BS224" s="912" t="s">
        <v>35</v>
      </c>
      <c r="BT224" s="912" t="s">
        <v>35</v>
      </c>
      <c r="BU224" s="912" t="s">
        <v>35</v>
      </c>
      <c r="BV224" s="912" t="s">
        <v>35</v>
      </c>
      <c r="BW224" s="912" t="s">
        <v>35</v>
      </c>
      <c r="BX224" s="912" t="s">
        <v>35</v>
      </c>
      <c r="BY224" s="923" t="s">
        <v>35</v>
      </c>
      <c r="BZ224" s="923" t="s">
        <v>35</v>
      </c>
      <c r="CA224" s="923" t="s">
        <v>35</v>
      </c>
      <c r="CB224" s="970"/>
      <c r="CC224" s="970"/>
      <c r="CD224" s="970"/>
      <c r="CE224" s="970"/>
      <c r="CF224" s="970"/>
      <c r="CG224" s="970"/>
      <c r="CH224" s="970"/>
      <c r="CI224" s="970"/>
      <c r="CJ224" s="970"/>
      <c r="CK224" s="970"/>
      <c r="CL224" s="970"/>
      <c r="CM224" s="970"/>
      <c r="CN224" s="970"/>
      <c r="CO224" s="970"/>
      <c r="CP224" s="970"/>
      <c r="CQ224" s="970"/>
      <c r="CR224" s="970"/>
      <c r="CS224" s="970"/>
      <c r="CT224" s="970"/>
      <c r="CU224" s="970"/>
      <c r="CV224" s="970"/>
      <c r="CW224" s="970"/>
      <c r="CX224" s="970"/>
      <c r="CY224" s="970"/>
      <c r="CZ224" s="968"/>
    </row>
    <row r="225" s="138" customFormat="true" ht="15" customHeight="true" x14ac:dyDescent="0.2">
      <c r="A225" s="886"/>
      <c r="B225" s="834"/>
      <c r="C225" s="878"/>
      <c r="D225" s="809"/>
      <c r="E225" s="809"/>
      <c r="F225" s="809"/>
      <c r="G225" s="820"/>
      <c r="H225" s="846"/>
      <c r="I225" s="809"/>
      <c r="J225" s="809"/>
      <c r="K225" s="809"/>
      <c r="L225" s="814"/>
      <c r="M225" s="878"/>
      <c r="N225" s="809"/>
      <c r="O225" s="809"/>
      <c r="P225" s="809"/>
      <c r="Q225" s="820"/>
      <c r="R225" s="846"/>
      <c r="S225" s="809"/>
      <c r="T225" s="809"/>
      <c r="U225" s="809"/>
      <c r="V225" s="809"/>
      <c r="W225" s="809"/>
      <c r="X225" s="809"/>
      <c r="Y225" s="809"/>
      <c r="Z225" s="809"/>
      <c r="AA225" s="814"/>
      <c r="AB225" s="276"/>
      <c r="AC225" s="276"/>
      <c r="AD225" s="276"/>
      <c r="AE225" s="276"/>
      <c r="AF225" s="276"/>
      <c r="AG225" s="276"/>
      <c r="AH225" s="276"/>
      <c r="AI225" s="276"/>
      <c r="AJ225" s="276"/>
      <c r="AK225" s="276"/>
      <c r="AL225" s="276"/>
      <c r="AM225" s="276"/>
      <c r="AN225" s="276"/>
      <c r="AO225" s="276"/>
      <c r="AP225" s="276"/>
      <c r="AQ225" s="276"/>
      <c r="AR225" s="276"/>
      <c r="AS225" s="276"/>
      <c r="AT225" s="276"/>
      <c r="AU225" s="276"/>
      <c r="AV225" s="276"/>
      <c r="AW225" s="276"/>
      <c r="AX225" s="276"/>
      <c r="AY225" s="276"/>
      <c r="AZ225" s="3"/>
      <c r="BA225" s="1165" t="s">
        <v>70</v>
      </c>
      <c r="BB225" s="262" t="s">
        <v>71</v>
      </c>
      <c r="BC225" s="908" t="s">
        <v>35</v>
      </c>
      <c r="BD225" s="912" t="s">
        <v>35</v>
      </c>
      <c r="BE225" s="912" t="s">
        <v>35</v>
      </c>
      <c r="BF225" s="912" t="s">
        <v>35</v>
      </c>
      <c r="BG225" s="917" t="s">
        <v>35</v>
      </c>
      <c r="BH225" s="908" t="s">
        <v>35</v>
      </c>
      <c r="BI225" s="912" t="s">
        <v>35</v>
      </c>
      <c r="BJ225" s="912" t="s">
        <v>35</v>
      </c>
      <c r="BK225" s="912" t="s">
        <v>35</v>
      </c>
      <c r="BL225" s="917" t="s">
        <v>35</v>
      </c>
      <c r="BM225" s="908" t="s">
        <v>35</v>
      </c>
      <c r="BN225" s="912" t="s">
        <v>35</v>
      </c>
      <c r="BO225" s="912" t="s">
        <v>35</v>
      </c>
      <c r="BP225" s="912" t="s">
        <v>35</v>
      </c>
      <c r="BQ225" s="917" t="s">
        <v>35</v>
      </c>
      <c r="BR225" s="908" t="s">
        <v>35</v>
      </c>
      <c r="BS225" s="912" t="s">
        <v>35</v>
      </c>
      <c r="BT225" s="912" t="s">
        <v>35</v>
      </c>
      <c r="BU225" s="912" t="s">
        <v>35</v>
      </c>
      <c r="BV225" s="912" t="s">
        <v>35</v>
      </c>
      <c r="BW225" s="912" t="s">
        <v>35</v>
      </c>
      <c r="BX225" s="912" t="s">
        <v>35</v>
      </c>
      <c r="BY225" s="923" t="s">
        <v>35</v>
      </c>
      <c r="BZ225" s="923" t="s">
        <v>35</v>
      </c>
      <c r="CA225" s="923" t="s">
        <v>35</v>
      </c>
      <c r="CB225" s="968"/>
      <c r="CC225" s="968"/>
      <c r="CD225" s="968"/>
      <c r="CE225" s="968"/>
      <c r="CF225" s="968"/>
      <c r="CG225" s="968"/>
      <c r="CH225" s="968"/>
      <c r="CI225" s="968"/>
      <c r="CJ225" s="968"/>
      <c r="CK225" s="968"/>
      <c r="CL225" s="968"/>
      <c r="CM225" s="968"/>
      <c r="CN225" s="968"/>
      <c r="CO225" s="968"/>
      <c r="CP225" s="968"/>
      <c r="CQ225" s="968"/>
      <c r="CR225" s="968"/>
      <c r="CS225" s="968"/>
      <c r="CT225" s="968"/>
      <c r="CU225" s="968"/>
      <c r="CV225" s="968"/>
      <c r="CW225" s="968"/>
      <c r="CX225" s="968"/>
      <c r="CY225" s="968"/>
      <c r="CZ225" s="968"/>
    </row>
    <row r="226" s="138" customFormat="true" ht="15" customHeight="true" x14ac:dyDescent="0.2">
      <c r="A226" s="823"/>
      <c r="B226" s="829"/>
      <c r="C226" s="811"/>
      <c r="D226" s="812"/>
      <c r="E226" s="812"/>
      <c r="F226" s="812"/>
      <c r="G226" s="822"/>
      <c r="H226" s="819"/>
      <c r="I226" s="812"/>
      <c r="J226" s="812"/>
      <c r="K226" s="812"/>
      <c r="L226" s="816"/>
      <c r="M226" s="811"/>
      <c r="N226" s="812"/>
      <c r="O226" s="812"/>
      <c r="P226" s="812"/>
      <c r="Q226" s="822"/>
      <c r="R226" s="819"/>
      <c r="S226" s="812"/>
      <c r="T226" s="812"/>
      <c r="U226" s="812"/>
      <c r="V226" s="812"/>
      <c r="W226" s="812"/>
      <c r="X226" s="812"/>
      <c r="Y226" s="812"/>
      <c r="Z226" s="812"/>
      <c r="AA226" s="816"/>
      <c r="AB226" s="276"/>
      <c r="AC226" s="276"/>
      <c r="AD226" s="276"/>
      <c r="AE226" s="276"/>
      <c r="AF226" s="276"/>
      <c r="AG226" s="276"/>
      <c r="AH226" s="276"/>
      <c r="AI226" s="276"/>
      <c r="AJ226" s="276"/>
      <c r="AK226" s="276"/>
      <c r="AL226" s="276"/>
      <c r="AM226" s="276"/>
      <c r="AN226" s="276"/>
      <c r="AO226" s="276"/>
      <c r="AP226" s="276"/>
      <c r="AQ226" s="276"/>
      <c r="AR226" s="276"/>
      <c r="AS226" s="276"/>
      <c r="AT226" s="276"/>
      <c r="AU226" s="276"/>
      <c r="AV226" s="276"/>
      <c r="AW226" s="276"/>
      <c r="AX226" s="276"/>
      <c r="AY226" s="276"/>
      <c r="AZ226" s="3"/>
      <c r="BA226" s="1165"/>
      <c r="BB226" s="262" t="s">
        <v>72</v>
      </c>
      <c r="BC226" s="908" t="s">
        <v>35</v>
      </c>
      <c r="BD226" s="912" t="s">
        <v>35</v>
      </c>
      <c r="BE226" s="912" t="s">
        <v>35</v>
      </c>
      <c r="BF226" s="912" t="s">
        <v>35</v>
      </c>
      <c r="BG226" s="917" t="s">
        <v>35</v>
      </c>
      <c r="BH226" s="908" t="s">
        <v>35</v>
      </c>
      <c r="BI226" s="912" t="s">
        <v>35</v>
      </c>
      <c r="BJ226" s="912" t="s">
        <v>35</v>
      </c>
      <c r="BK226" s="912" t="s">
        <v>35</v>
      </c>
      <c r="BL226" s="917" t="s">
        <v>35</v>
      </c>
      <c r="BM226" s="908" t="s">
        <v>35</v>
      </c>
      <c r="BN226" s="912" t="s">
        <v>35</v>
      </c>
      <c r="BO226" s="912" t="s">
        <v>35</v>
      </c>
      <c r="BP226" s="912" t="s">
        <v>35</v>
      </c>
      <c r="BQ226" s="917" t="s">
        <v>35</v>
      </c>
      <c r="BR226" s="908" t="s">
        <v>35</v>
      </c>
      <c r="BS226" s="912" t="s">
        <v>35</v>
      </c>
      <c r="BT226" s="912" t="s">
        <v>35</v>
      </c>
      <c r="BU226" s="912" t="s">
        <v>35</v>
      </c>
      <c r="BV226" s="912" t="s">
        <v>35</v>
      </c>
      <c r="BW226" s="912" t="s">
        <v>35</v>
      </c>
      <c r="BX226" s="912" t="s">
        <v>35</v>
      </c>
      <c r="BY226" s="923" t="s">
        <v>35</v>
      </c>
      <c r="BZ226" s="923" t="s">
        <v>35</v>
      </c>
      <c r="CA226" s="923" t="s">
        <v>35</v>
      </c>
      <c r="CB226" s="968"/>
      <c r="CC226" s="968"/>
      <c r="CD226" s="968"/>
      <c r="CE226" s="968"/>
      <c r="CF226" s="968"/>
      <c r="CG226" s="968"/>
      <c r="CH226" s="968"/>
      <c r="CI226" s="968"/>
      <c r="CJ226" s="968"/>
      <c r="CK226" s="968"/>
      <c r="CL226" s="968"/>
      <c r="CM226" s="968"/>
      <c r="CN226" s="968"/>
      <c r="CO226" s="968"/>
      <c r="CP226" s="968"/>
      <c r="CQ226" s="968"/>
      <c r="CR226" s="968"/>
      <c r="CS226" s="968"/>
      <c r="CT226" s="968"/>
      <c r="CU226" s="968"/>
      <c r="CV226" s="968"/>
      <c r="CW226" s="968"/>
      <c r="CX226" s="968"/>
      <c r="CY226" s="968"/>
      <c r="CZ226" s="968"/>
    </row>
    <row r="227" s="138" customFormat="true" ht="15" customHeight="true" x14ac:dyDescent="0.2">
      <c r="A227" s="823"/>
      <c r="B227" s="829"/>
      <c r="C227" s="811"/>
      <c r="D227" s="812"/>
      <c r="E227" s="812"/>
      <c r="F227" s="812"/>
      <c r="G227" s="822"/>
      <c r="H227" s="819"/>
      <c r="I227" s="812"/>
      <c r="J227" s="812"/>
      <c r="K227" s="812"/>
      <c r="L227" s="816"/>
      <c r="M227" s="811"/>
      <c r="N227" s="812"/>
      <c r="O227" s="812"/>
      <c r="P227" s="812"/>
      <c r="Q227" s="822"/>
      <c r="R227" s="819"/>
      <c r="S227" s="812"/>
      <c r="T227" s="812"/>
      <c r="U227" s="812"/>
      <c r="V227" s="812"/>
      <c r="W227" s="812"/>
      <c r="X227" s="812"/>
      <c r="Y227" s="812"/>
      <c r="Z227" s="812"/>
      <c r="AA227" s="816"/>
      <c r="AB227" s="276"/>
      <c r="AC227" s="276"/>
      <c r="AD227" s="276"/>
      <c r="AE227" s="276"/>
      <c r="AF227" s="276"/>
      <c r="AG227" s="276"/>
      <c r="AH227" s="276"/>
      <c r="AI227" s="276"/>
      <c r="AJ227" s="276"/>
      <c r="AK227" s="276"/>
      <c r="AL227" s="276"/>
      <c r="AM227" s="276"/>
      <c r="AN227" s="276"/>
      <c r="AO227" s="276"/>
      <c r="AP227" s="276"/>
      <c r="AQ227" s="276"/>
      <c r="AR227" s="276"/>
      <c r="AS227" s="276"/>
      <c r="AT227" s="276"/>
      <c r="AU227" s="276"/>
      <c r="AV227" s="276"/>
      <c r="AW227" s="276"/>
      <c r="AX227" s="276"/>
      <c r="AY227" s="276"/>
      <c r="AZ227" s="3"/>
      <c r="BA227" s="1165" t="s">
        <v>95</v>
      </c>
      <c r="BB227" s="262" t="s">
        <v>61</v>
      </c>
      <c r="BC227" s="908" t="s">
        <v>35</v>
      </c>
      <c r="BD227" s="912" t="s">
        <v>35</v>
      </c>
      <c r="BE227" s="912" t="s">
        <v>35</v>
      </c>
      <c r="BF227" s="912" t="s">
        <v>35</v>
      </c>
      <c r="BG227" s="917" t="s">
        <v>35</v>
      </c>
      <c r="BH227" s="908" t="s">
        <v>35</v>
      </c>
      <c r="BI227" s="912" t="s">
        <v>35</v>
      </c>
      <c r="BJ227" s="912" t="s">
        <v>35</v>
      </c>
      <c r="BK227" s="912" t="s">
        <v>35</v>
      </c>
      <c r="BL227" s="917" t="s">
        <v>35</v>
      </c>
      <c r="BM227" s="908" t="s">
        <v>35</v>
      </c>
      <c r="BN227" s="912" t="s">
        <v>35</v>
      </c>
      <c r="BO227" s="912" t="s">
        <v>35</v>
      </c>
      <c r="BP227" s="912" t="s">
        <v>35</v>
      </c>
      <c r="BQ227" s="917" t="s">
        <v>35</v>
      </c>
      <c r="BR227" s="908" t="s">
        <v>35</v>
      </c>
      <c r="BS227" s="912" t="s">
        <v>35</v>
      </c>
      <c r="BT227" s="912" t="s">
        <v>35</v>
      </c>
      <c r="BU227" s="912" t="s">
        <v>35</v>
      </c>
      <c r="BV227" s="912" t="s">
        <v>35</v>
      </c>
      <c r="BW227" s="912" t="s">
        <v>35</v>
      </c>
      <c r="BX227" s="912" t="s">
        <v>35</v>
      </c>
      <c r="BY227" s="923" t="s">
        <v>35</v>
      </c>
      <c r="BZ227" s="923" t="s">
        <v>35</v>
      </c>
      <c r="CA227" s="923" t="s">
        <v>35</v>
      </c>
      <c r="CB227" s="968"/>
      <c r="CC227" s="968"/>
      <c r="CD227" s="968"/>
      <c r="CE227" s="968"/>
      <c r="CF227" s="968"/>
      <c r="CG227" s="968"/>
      <c r="CH227" s="968"/>
      <c r="CI227" s="968"/>
      <c r="CJ227" s="968"/>
      <c r="CK227" s="968"/>
      <c r="CL227" s="968"/>
      <c r="CM227" s="968"/>
      <c r="CN227" s="968"/>
      <c r="CO227" s="968"/>
      <c r="CP227" s="968"/>
      <c r="CQ227" s="968"/>
      <c r="CR227" s="968"/>
      <c r="CS227" s="968"/>
      <c r="CT227" s="968"/>
      <c r="CU227" s="968"/>
      <c r="CV227" s="968"/>
      <c r="CW227" s="968"/>
      <c r="CX227" s="968"/>
      <c r="CY227" s="968"/>
      <c r="CZ227" s="968"/>
    </row>
    <row r="228" s="138" customFormat="true" ht="15" customHeight="true" x14ac:dyDescent="0.2">
      <c r="A228" s="823"/>
      <c r="B228" s="829"/>
      <c r="C228" s="855"/>
      <c r="D228" s="856"/>
      <c r="E228" s="856"/>
      <c r="F228" s="856"/>
      <c r="G228" s="857"/>
      <c r="H228" s="858"/>
      <c r="I228" s="856"/>
      <c r="J228" s="856"/>
      <c r="K228" s="856"/>
      <c r="L228" s="859"/>
      <c r="M228" s="855"/>
      <c r="N228" s="856"/>
      <c r="O228" s="856"/>
      <c r="P228" s="856"/>
      <c r="Q228" s="857"/>
      <c r="R228" s="858"/>
      <c r="S228" s="856"/>
      <c r="T228" s="856"/>
      <c r="U228" s="856"/>
      <c r="V228" s="856"/>
      <c r="W228" s="856"/>
      <c r="X228" s="856"/>
      <c r="Y228" s="856"/>
      <c r="Z228" s="856"/>
      <c r="AA228" s="859"/>
      <c r="AB228" s="276"/>
      <c r="AC228" s="276"/>
      <c r="AD228" s="276"/>
      <c r="AE228" s="276"/>
      <c r="AF228" s="276"/>
      <c r="AG228" s="276"/>
      <c r="AH228" s="276"/>
      <c r="AI228" s="276"/>
      <c r="AJ228" s="276"/>
      <c r="AK228" s="276"/>
      <c r="AL228" s="276"/>
      <c r="AM228" s="276"/>
      <c r="AN228" s="276"/>
      <c r="AO228" s="276"/>
      <c r="AP228" s="276"/>
      <c r="AQ228" s="276"/>
      <c r="AR228" s="276"/>
      <c r="AS228" s="276"/>
      <c r="AT228" s="276"/>
      <c r="AU228" s="276"/>
      <c r="AV228" s="276"/>
      <c r="AW228" s="276"/>
      <c r="AX228" s="276"/>
      <c r="AY228" s="276"/>
      <c r="AZ228" s="3"/>
      <c r="BA228" s="1165"/>
      <c r="BB228" s="262" t="s">
        <v>92</v>
      </c>
      <c r="BC228" s="908" t="s">
        <v>35</v>
      </c>
      <c r="BD228" s="912" t="s">
        <v>35</v>
      </c>
      <c r="BE228" s="912" t="s">
        <v>35</v>
      </c>
      <c r="BF228" s="912" t="s">
        <v>35</v>
      </c>
      <c r="BG228" s="917" t="s">
        <v>35</v>
      </c>
      <c r="BH228" s="908" t="s">
        <v>35</v>
      </c>
      <c r="BI228" s="912" t="s">
        <v>35</v>
      </c>
      <c r="BJ228" s="912" t="s">
        <v>35</v>
      </c>
      <c r="BK228" s="912" t="s">
        <v>35</v>
      </c>
      <c r="BL228" s="917" t="s">
        <v>35</v>
      </c>
      <c r="BM228" s="908" t="s">
        <v>35</v>
      </c>
      <c r="BN228" s="912" t="s">
        <v>35</v>
      </c>
      <c r="BO228" s="912" t="s">
        <v>35</v>
      </c>
      <c r="BP228" s="912" t="s">
        <v>35</v>
      </c>
      <c r="BQ228" s="917" t="s">
        <v>35</v>
      </c>
      <c r="BR228" s="908" t="s">
        <v>35</v>
      </c>
      <c r="BS228" s="912" t="s">
        <v>35</v>
      </c>
      <c r="BT228" s="912" t="s">
        <v>35</v>
      </c>
      <c r="BU228" s="912" t="s">
        <v>35</v>
      </c>
      <c r="BV228" s="912" t="s">
        <v>35</v>
      </c>
      <c r="BW228" s="912" t="s">
        <v>35</v>
      </c>
      <c r="BX228" s="912" t="s">
        <v>35</v>
      </c>
      <c r="BY228" s="923" t="s">
        <v>35</v>
      </c>
      <c r="BZ228" s="923" t="s">
        <v>35</v>
      </c>
      <c r="CA228" s="923" t="s">
        <v>35</v>
      </c>
      <c r="CB228" s="968"/>
      <c r="CC228" s="968"/>
      <c r="CD228" s="968"/>
      <c r="CE228" s="968"/>
      <c r="CF228" s="968"/>
      <c r="CG228" s="968"/>
      <c r="CH228" s="968"/>
      <c r="CI228" s="968"/>
      <c r="CJ228" s="968"/>
      <c r="CK228" s="968"/>
      <c r="CL228" s="968"/>
      <c r="CM228" s="968"/>
      <c r="CN228" s="968"/>
      <c r="CO228" s="968"/>
      <c r="CP228" s="968"/>
      <c r="CQ228" s="968"/>
      <c r="CR228" s="968"/>
      <c r="CS228" s="968"/>
      <c r="CT228" s="968"/>
      <c r="CU228" s="968"/>
      <c r="CV228" s="968"/>
      <c r="CW228" s="968"/>
      <c r="CX228" s="968"/>
      <c r="CY228" s="968"/>
      <c r="CZ228" s="968"/>
    </row>
    <row r="229" s="138" customFormat="true" ht="15" customHeight="true" x14ac:dyDescent="0.2">
      <c r="A229" s="823"/>
      <c r="B229" s="829"/>
      <c r="C229" s="855"/>
      <c r="D229" s="856"/>
      <c r="E229" s="856"/>
      <c r="F229" s="856"/>
      <c r="G229" s="857"/>
      <c r="H229" s="858"/>
      <c r="I229" s="856"/>
      <c r="J229" s="856"/>
      <c r="K229" s="856"/>
      <c r="L229" s="859"/>
      <c r="M229" s="855"/>
      <c r="N229" s="856"/>
      <c r="O229" s="856"/>
      <c r="P229" s="856"/>
      <c r="Q229" s="857"/>
      <c r="R229" s="858"/>
      <c r="S229" s="856"/>
      <c r="T229" s="856"/>
      <c r="U229" s="856"/>
      <c r="V229" s="856"/>
      <c r="W229" s="856"/>
      <c r="X229" s="856"/>
      <c r="Y229" s="856"/>
      <c r="Z229" s="856"/>
      <c r="AA229" s="859"/>
      <c r="AB229" s="276"/>
      <c r="AC229" s="276"/>
      <c r="AD229" s="276"/>
      <c r="AE229" s="276"/>
      <c r="AF229" s="276"/>
      <c r="AG229" s="276"/>
      <c r="AH229" s="276"/>
      <c r="AI229" s="276"/>
      <c r="AJ229" s="276"/>
      <c r="AK229" s="276"/>
      <c r="AL229" s="276"/>
      <c r="AM229" s="276"/>
      <c r="AN229" s="276"/>
      <c r="AO229" s="276"/>
      <c r="AP229" s="276"/>
      <c r="AQ229" s="276"/>
      <c r="AR229" s="276"/>
      <c r="AS229" s="276"/>
      <c r="AT229" s="276"/>
      <c r="AU229" s="276"/>
      <c r="AV229" s="276"/>
      <c r="AW229" s="276"/>
      <c r="AX229" s="276"/>
      <c r="AY229" s="276"/>
      <c r="AZ229" s="3"/>
      <c r="BA229" s="1165"/>
      <c r="BB229" s="262" t="s">
        <v>93</v>
      </c>
      <c r="BC229" s="908" t="s">
        <v>35</v>
      </c>
      <c r="BD229" s="912" t="s">
        <v>35</v>
      </c>
      <c r="BE229" s="912" t="s">
        <v>35</v>
      </c>
      <c r="BF229" s="912" t="s">
        <v>35</v>
      </c>
      <c r="BG229" s="917" t="s">
        <v>35</v>
      </c>
      <c r="BH229" s="908" t="s">
        <v>35</v>
      </c>
      <c r="BI229" s="912" t="s">
        <v>35</v>
      </c>
      <c r="BJ229" s="912" t="s">
        <v>35</v>
      </c>
      <c r="BK229" s="912" t="s">
        <v>35</v>
      </c>
      <c r="BL229" s="917" t="s">
        <v>35</v>
      </c>
      <c r="BM229" s="908" t="s">
        <v>35</v>
      </c>
      <c r="BN229" s="912" t="s">
        <v>35</v>
      </c>
      <c r="BO229" s="912" t="s">
        <v>35</v>
      </c>
      <c r="BP229" s="912" t="s">
        <v>35</v>
      </c>
      <c r="BQ229" s="917" t="s">
        <v>35</v>
      </c>
      <c r="BR229" s="908" t="s">
        <v>35</v>
      </c>
      <c r="BS229" s="912" t="s">
        <v>35</v>
      </c>
      <c r="BT229" s="912" t="s">
        <v>35</v>
      </c>
      <c r="BU229" s="912" t="s">
        <v>35</v>
      </c>
      <c r="BV229" s="912" t="s">
        <v>35</v>
      </c>
      <c r="BW229" s="912" t="s">
        <v>35</v>
      </c>
      <c r="BX229" s="912" t="s">
        <v>35</v>
      </c>
      <c r="BY229" s="923" t="s">
        <v>35</v>
      </c>
      <c r="BZ229" s="923" t="s">
        <v>35</v>
      </c>
      <c r="CA229" s="923" t="s">
        <v>35</v>
      </c>
      <c r="CB229" s="968"/>
      <c r="CC229" s="968"/>
      <c r="CD229" s="968"/>
      <c r="CE229" s="968"/>
      <c r="CF229" s="968"/>
      <c r="CG229" s="968"/>
      <c r="CH229" s="968"/>
      <c r="CI229" s="968"/>
      <c r="CJ229" s="968"/>
      <c r="CK229" s="968"/>
      <c r="CL229" s="968"/>
      <c r="CM229" s="968"/>
      <c r="CN229" s="968"/>
      <c r="CO229" s="968"/>
      <c r="CP229" s="968"/>
      <c r="CQ229" s="968"/>
      <c r="CR229" s="968"/>
      <c r="CS229" s="968"/>
      <c r="CT229" s="968"/>
      <c r="CU229" s="968"/>
      <c r="CV229" s="968"/>
      <c r="CW229" s="968"/>
      <c r="CX229" s="968"/>
      <c r="CY229" s="968"/>
      <c r="CZ229" s="968"/>
    </row>
    <row r="230" s="138" customFormat="true" ht="15" customHeight="true" x14ac:dyDescent="0.2">
      <c r="A230" s="823"/>
      <c r="B230" s="829"/>
      <c r="C230" s="855"/>
      <c r="D230" s="856"/>
      <c r="E230" s="856"/>
      <c r="F230" s="856"/>
      <c r="G230" s="857"/>
      <c r="H230" s="858"/>
      <c r="I230" s="856"/>
      <c r="J230" s="856"/>
      <c r="K230" s="856"/>
      <c r="L230" s="859"/>
      <c r="M230" s="855"/>
      <c r="N230" s="856"/>
      <c r="O230" s="856"/>
      <c r="P230" s="856"/>
      <c r="Q230" s="857"/>
      <c r="R230" s="858"/>
      <c r="S230" s="856"/>
      <c r="T230" s="856"/>
      <c r="U230" s="856"/>
      <c r="V230" s="856"/>
      <c r="W230" s="856"/>
      <c r="X230" s="856"/>
      <c r="Y230" s="856"/>
      <c r="Z230" s="856"/>
      <c r="AA230" s="859"/>
      <c r="AB230" s="276"/>
      <c r="AC230" s="276"/>
      <c r="AD230" s="276"/>
      <c r="AE230" s="276"/>
      <c r="AF230" s="276"/>
      <c r="AG230" s="276"/>
      <c r="AH230" s="276"/>
      <c r="AI230" s="276"/>
      <c r="AJ230" s="276"/>
      <c r="AK230" s="276"/>
      <c r="AL230" s="276"/>
      <c r="AM230" s="276"/>
      <c r="AN230" s="276"/>
      <c r="AO230" s="276"/>
      <c r="AP230" s="276"/>
      <c r="AQ230" s="276"/>
      <c r="AR230" s="276"/>
      <c r="AS230" s="276"/>
      <c r="AT230" s="276"/>
      <c r="AU230" s="276"/>
      <c r="AV230" s="276"/>
      <c r="AW230" s="276"/>
      <c r="AX230" s="276"/>
      <c r="AY230" s="276"/>
      <c r="AZ230" s="3"/>
      <c r="BA230" s="1165"/>
      <c r="BB230" s="262" t="s">
        <v>94</v>
      </c>
      <c r="BC230" s="908" t="s">
        <v>35</v>
      </c>
      <c r="BD230" s="912" t="s">
        <v>35</v>
      </c>
      <c r="BE230" s="912" t="s">
        <v>35</v>
      </c>
      <c r="BF230" s="912" t="s">
        <v>35</v>
      </c>
      <c r="BG230" s="917" t="s">
        <v>35</v>
      </c>
      <c r="BH230" s="908" t="s">
        <v>35</v>
      </c>
      <c r="BI230" s="912" t="s">
        <v>35</v>
      </c>
      <c r="BJ230" s="912" t="s">
        <v>35</v>
      </c>
      <c r="BK230" s="912" t="s">
        <v>35</v>
      </c>
      <c r="BL230" s="917" t="s">
        <v>35</v>
      </c>
      <c r="BM230" s="908" t="s">
        <v>35</v>
      </c>
      <c r="BN230" s="912" t="s">
        <v>35</v>
      </c>
      <c r="BO230" s="912" t="s">
        <v>35</v>
      </c>
      <c r="BP230" s="912" t="s">
        <v>35</v>
      </c>
      <c r="BQ230" s="917" t="s">
        <v>35</v>
      </c>
      <c r="BR230" s="908" t="s">
        <v>35</v>
      </c>
      <c r="BS230" s="912" t="s">
        <v>35</v>
      </c>
      <c r="BT230" s="912" t="s">
        <v>35</v>
      </c>
      <c r="BU230" s="912" t="s">
        <v>35</v>
      </c>
      <c r="BV230" s="912" t="s">
        <v>35</v>
      </c>
      <c r="BW230" s="912" t="s">
        <v>35</v>
      </c>
      <c r="BX230" s="912" t="s">
        <v>35</v>
      </c>
      <c r="BY230" s="923" t="s">
        <v>35</v>
      </c>
      <c r="BZ230" s="923" t="s">
        <v>35</v>
      </c>
      <c r="CA230" s="923" t="s">
        <v>35</v>
      </c>
      <c r="CB230" s="968"/>
      <c r="CC230" s="968"/>
      <c r="CD230" s="968"/>
      <c r="CE230" s="968"/>
      <c r="CF230" s="968"/>
      <c r="CG230" s="968"/>
      <c r="CH230" s="968"/>
      <c r="CI230" s="968"/>
      <c r="CJ230" s="968"/>
      <c r="CK230" s="968"/>
      <c r="CL230" s="968"/>
      <c r="CM230" s="968"/>
      <c r="CN230" s="968"/>
      <c r="CO230" s="968"/>
      <c r="CP230" s="968"/>
      <c r="CQ230" s="968"/>
      <c r="CR230" s="968"/>
      <c r="CS230" s="968"/>
      <c r="CT230" s="968"/>
      <c r="CU230" s="968"/>
      <c r="CV230" s="968"/>
      <c r="CW230" s="968"/>
      <c r="CX230" s="968"/>
      <c r="CY230" s="968"/>
      <c r="CZ230" s="968"/>
    </row>
    <row r="231" s="138" customFormat="true" ht="15" customHeight="true" x14ac:dyDescent="0.2">
      <c r="A231" s="803"/>
      <c r="B231" s="830"/>
      <c r="C231" s="878"/>
      <c r="D231" s="809"/>
      <c r="E231" s="809"/>
      <c r="F231" s="809"/>
      <c r="G231" s="820"/>
      <c r="H231" s="846"/>
      <c r="I231" s="809"/>
      <c r="J231" s="809"/>
      <c r="K231" s="809"/>
      <c r="L231" s="814"/>
      <c r="M231" s="878"/>
      <c r="N231" s="809"/>
      <c r="O231" s="809"/>
      <c r="P231" s="809"/>
      <c r="Q231" s="820"/>
      <c r="R231" s="846"/>
      <c r="S231" s="809"/>
      <c r="T231" s="809"/>
      <c r="U231" s="809"/>
      <c r="V231" s="809"/>
      <c r="W231" s="809"/>
      <c r="X231" s="809"/>
      <c r="Y231" s="809"/>
      <c r="Z231" s="809"/>
      <c r="AA231" s="814"/>
      <c r="AB231" s="276"/>
      <c r="AC231" s="276"/>
      <c r="AD231" s="276"/>
      <c r="AE231" s="276"/>
      <c r="AF231" s="276"/>
      <c r="AG231" s="276"/>
      <c r="AH231" s="276"/>
      <c r="AI231" s="276"/>
      <c r="AJ231" s="276"/>
      <c r="AK231" s="276"/>
      <c r="AL231" s="276"/>
      <c r="AM231" s="276"/>
      <c r="AN231" s="276"/>
      <c r="AO231" s="276"/>
      <c r="AP231" s="276"/>
      <c r="AQ231" s="276"/>
      <c r="AR231" s="276"/>
      <c r="AS231" s="276"/>
      <c r="AT231" s="276"/>
      <c r="AU231" s="276"/>
      <c r="AV231" s="276"/>
      <c r="AW231" s="276"/>
      <c r="AX231" s="276"/>
      <c r="AY231" s="276"/>
      <c r="AZ231" s="3"/>
      <c r="BA231" s="1"/>
      <c r="BB231" s="262"/>
      <c r="BC231" s="289"/>
      <c r="BD231" s="273"/>
      <c r="BE231" s="273"/>
      <c r="BF231" s="273"/>
      <c r="BG231" s="293"/>
      <c r="BH231" s="289"/>
      <c r="BI231" s="273"/>
      <c r="BJ231" s="273"/>
      <c r="BK231" s="273"/>
      <c r="BL231" s="293"/>
      <c r="BM231" s="289"/>
      <c r="BN231" s="273"/>
      <c r="BO231" s="273"/>
      <c r="BP231" s="273"/>
      <c r="BQ231" s="293"/>
      <c r="BR231" s="289"/>
      <c r="BS231" s="273"/>
      <c r="BT231" s="273"/>
      <c r="BU231" s="273"/>
      <c r="BV231" s="273"/>
      <c r="BW231" s="273"/>
      <c r="BX231" s="273"/>
      <c r="BY231" s="274"/>
      <c r="BZ231" s="274"/>
      <c r="CA231" s="274"/>
      <c r="CB231" s="969"/>
      <c r="CC231" s="969"/>
      <c r="CD231" s="969"/>
      <c r="CE231" s="969"/>
      <c r="CF231" s="969"/>
      <c r="CG231" s="969"/>
      <c r="CH231" s="969"/>
      <c r="CI231" s="969"/>
      <c r="CJ231" s="969"/>
      <c r="CK231" s="969"/>
      <c r="CL231" s="969"/>
      <c r="CM231" s="969"/>
      <c r="CN231" s="969"/>
      <c r="CO231" s="969"/>
      <c r="CP231" s="969"/>
      <c r="CQ231" s="969"/>
      <c r="CR231" s="969"/>
      <c r="CS231" s="969"/>
      <c r="CT231" s="969"/>
      <c r="CU231" s="969"/>
      <c r="CV231" s="969"/>
      <c r="CW231" s="969"/>
      <c r="CX231" s="969"/>
      <c r="CY231" s="969"/>
      <c r="CZ231" s="969"/>
    </row>
    <row r="232" s="138" customFormat="true" ht="15" customHeight="true" x14ac:dyDescent="0.2">
      <c r="A232" s="803"/>
      <c r="B232" s="830"/>
      <c r="C232" s="878"/>
      <c r="D232" s="809"/>
      <c r="E232" s="809"/>
      <c r="F232" s="809"/>
      <c r="G232" s="820"/>
      <c r="H232" s="846"/>
      <c r="I232" s="809"/>
      <c r="J232" s="809"/>
      <c r="K232" s="809"/>
      <c r="L232" s="814"/>
      <c r="M232" s="878"/>
      <c r="N232" s="809"/>
      <c r="O232" s="809"/>
      <c r="P232" s="809"/>
      <c r="Q232" s="820"/>
      <c r="R232" s="846"/>
      <c r="S232" s="809"/>
      <c r="T232" s="809"/>
      <c r="U232" s="809"/>
      <c r="V232" s="809"/>
      <c r="W232" s="809"/>
      <c r="X232" s="809"/>
      <c r="Y232" s="809"/>
      <c r="Z232" s="809"/>
      <c r="AA232" s="814"/>
      <c r="AB232" s="276"/>
      <c r="AC232" s="276"/>
      <c r="AD232" s="276"/>
      <c r="AE232" s="276"/>
      <c r="AF232" s="276"/>
      <c r="AG232" s="276"/>
      <c r="AH232" s="276"/>
      <c r="AI232" s="276"/>
      <c r="AJ232" s="276"/>
      <c r="AK232" s="276"/>
      <c r="AL232" s="276"/>
      <c r="AM232" s="276"/>
      <c r="AN232" s="276"/>
      <c r="AO232" s="276"/>
      <c r="AP232" s="276"/>
      <c r="AQ232" s="276"/>
      <c r="AR232" s="276"/>
      <c r="AS232" s="276"/>
      <c r="AT232" s="276"/>
      <c r="AU232" s="276"/>
      <c r="AV232" s="276"/>
      <c r="AW232" s="276"/>
      <c r="AX232" s="276"/>
      <c r="AY232" s="276"/>
      <c r="AZ232" s="3"/>
      <c r="BA232" s="350"/>
      <c r="BB232" s="262"/>
      <c r="BC232" s="289"/>
      <c r="BD232" s="273"/>
      <c r="BE232" s="273"/>
      <c r="BF232" s="273"/>
      <c r="BG232" s="293"/>
      <c r="BH232" s="289"/>
      <c r="BI232" s="273"/>
      <c r="BJ232" s="273"/>
      <c r="BK232" s="273"/>
      <c r="BL232" s="293"/>
      <c r="BM232" s="289"/>
      <c r="BN232" s="273"/>
      <c r="BO232" s="273"/>
      <c r="BP232" s="273"/>
      <c r="BQ232" s="293"/>
      <c r="BR232" s="289"/>
      <c r="BS232" s="273"/>
      <c r="BT232" s="273"/>
      <c r="BU232" s="273"/>
      <c r="BV232" s="273"/>
      <c r="BW232" s="273"/>
      <c r="BX232" s="273"/>
      <c r="BY232" s="274"/>
      <c r="BZ232" s="274"/>
      <c r="CA232" s="274"/>
      <c r="CB232" s="969"/>
      <c r="CC232" s="969"/>
      <c r="CD232" s="969"/>
      <c r="CE232" s="969"/>
      <c r="CF232" s="969"/>
      <c r="CG232" s="969"/>
      <c r="CH232" s="969"/>
      <c r="CI232" s="969"/>
      <c r="CJ232" s="969"/>
      <c r="CK232" s="969"/>
      <c r="CL232" s="969"/>
      <c r="CM232" s="969"/>
      <c r="CN232" s="969"/>
      <c r="CO232" s="969"/>
      <c r="CP232" s="969"/>
      <c r="CQ232" s="969"/>
      <c r="CR232" s="969"/>
      <c r="CS232" s="969"/>
      <c r="CT232" s="969"/>
      <c r="CU232" s="969"/>
      <c r="CV232" s="969"/>
      <c r="CW232" s="969"/>
      <c r="CX232" s="969"/>
      <c r="CY232" s="969"/>
      <c r="CZ232" s="969"/>
    </row>
    <row r="233" s="138" customFormat="true" ht="15" customHeight="true" x14ac:dyDescent="0.2">
      <c r="A233" s="803"/>
      <c r="B233" s="830"/>
      <c r="C233" s="878"/>
      <c r="D233" s="809"/>
      <c r="E233" s="809"/>
      <c r="F233" s="809"/>
      <c r="G233" s="820"/>
      <c r="H233" s="846"/>
      <c r="I233" s="809"/>
      <c r="J233" s="809"/>
      <c r="K233" s="809"/>
      <c r="L233" s="814"/>
      <c r="M233" s="878"/>
      <c r="N233" s="809"/>
      <c r="O233" s="809"/>
      <c r="P233" s="809"/>
      <c r="Q233" s="820"/>
      <c r="R233" s="846"/>
      <c r="S233" s="809"/>
      <c r="T233" s="809"/>
      <c r="U233" s="809"/>
      <c r="V233" s="809"/>
      <c r="W233" s="809"/>
      <c r="X233" s="809"/>
      <c r="Y233" s="809"/>
      <c r="Z233" s="809"/>
      <c r="AA233" s="814"/>
      <c r="AB233" s="276"/>
      <c r="AC233" s="276"/>
      <c r="AD233" s="276"/>
      <c r="AE233" s="276"/>
      <c r="AF233" s="276"/>
      <c r="AG233" s="276"/>
      <c r="AH233" s="276"/>
      <c r="AI233" s="276"/>
      <c r="AJ233" s="276"/>
      <c r="AK233" s="276"/>
      <c r="AL233" s="276"/>
      <c r="AM233" s="276"/>
      <c r="AN233" s="276"/>
      <c r="AO233" s="276"/>
      <c r="AP233" s="276"/>
      <c r="AQ233" s="276"/>
      <c r="AR233" s="276"/>
      <c r="AS233" s="276"/>
      <c r="AT233" s="276"/>
      <c r="AU233" s="276"/>
      <c r="AV233" s="276"/>
      <c r="AW233" s="276"/>
      <c r="AX233" s="276"/>
      <c r="AY233" s="276"/>
      <c r="AZ233" s="3"/>
      <c r="BA233" s="350"/>
      <c r="BB233" s="262"/>
      <c r="BC233" s="289"/>
      <c r="BD233" s="273"/>
      <c r="BE233" s="273"/>
      <c r="BF233" s="273"/>
      <c r="BG233" s="293"/>
      <c r="BH233" s="289"/>
      <c r="BI233" s="273"/>
      <c r="BJ233" s="273"/>
      <c r="BK233" s="273"/>
      <c r="BL233" s="293"/>
      <c r="BM233" s="289"/>
      <c r="BN233" s="273"/>
      <c r="BO233" s="273"/>
      <c r="BP233" s="273"/>
      <c r="BQ233" s="293"/>
      <c r="BR233" s="289"/>
      <c r="BS233" s="273"/>
      <c r="BT233" s="273"/>
      <c r="BU233" s="273"/>
      <c r="BV233" s="273"/>
      <c r="BW233" s="273"/>
      <c r="BX233" s="273"/>
      <c r="BY233" s="274"/>
      <c r="BZ233" s="274"/>
      <c r="CA233" s="274"/>
      <c r="CB233" s="969"/>
      <c r="CC233" s="969"/>
      <c r="CD233" s="969"/>
      <c r="CE233" s="969"/>
      <c r="CF233" s="969"/>
      <c r="CG233" s="969"/>
      <c r="CH233" s="969"/>
      <c r="CI233" s="969"/>
      <c r="CJ233" s="969"/>
      <c r="CK233" s="969"/>
      <c r="CL233" s="969"/>
      <c r="CM233" s="969"/>
      <c r="CN233" s="969"/>
      <c r="CO233" s="969"/>
      <c r="CP233" s="969"/>
      <c r="CQ233" s="969"/>
      <c r="CR233" s="969"/>
      <c r="CS233" s="969"/>
      <c r="CT233" s="969"/>
      <c r="CU233" s="969"/>
      <c r="CV233" s="969"/>
      <c r="CW233" s="969"/>
      <c r="CX233" s="969"/>
      <c r="CY233" s="969"/>
      <c r="CZ233" s="969"/>
    </row>
    <row r="234" s="138" customFormat="true" ht="15" customHeight="true" x14ac:dyDescent="0.2">
      <c r="A234" s="803"/>
      <c r="B234" s="830"/>
      <c r="C234" s="878"/>
      <c r="D234" s="809"/>
      <c r="E234" s="809"/>
      <c r="F234" s="809"/>
      <c r="G234" s="820"/>
      <c r="H234" s="846"/>
      <c r="I234" s="809"/>
      <c r="J234" s="809"/>
      <c r="K234" s="809"/>
      <c r="L234" s="814"/>
      <c r="M234" s="878"/>
      <c r="N234" s="809"/>
      <c r="O234" s="809"/>
      <c r="P234" s="809"/>
      <c r="Q234" s="820"/>
      <c r="R234" s="846"/>
      <c r="S234" s="809"/>
      <c r="T234" s="809"/>
      <c r="U234" s="809"/>
      <c r="V234" s="809"/>
      <c r="W234" s="809"/>
      <c r="X234" s="809"/>
      <c r="Y234" s="809"/>
      <c r="Z234" s="809"/>
      <c r="AA234" s="814"/>
      <c r="AB234" s="276"/>
      <c r="AC234" s="276"/>
      <c r="AD234" s="276"/>
      <c r="AE234" s="276"/>
      <c r="AF234" s="276"/>
      <c r="AG234" s="276"/>
      <c r="AH234" s="276"/>
      <c r="AI234" s="276"/>
      <c r="AJ234" s="276"/>
      <c r="AK234" s="276"/>
      <c r="AL234" s="276"/>
      <c r="AM234" s="276"/>
      <c r="AN234" s="276"/>
      <c r="AO234" s="276"/>
      <c r="AP234" s="276"/>
      <c r="AQ234" s="276"/>
      <c r="AR234" s="276"/>
      <c r="AS234" s="276"/>
      <c r="AT234" s="276"/>
      <c r="AU234" s="276"/>
      <c r="AV234" s="276"/>
      <c r="AW234" s="276"/>
      <c r="AX234" s="276"/>
      <c r="AY234" s="276"/>
      <c r="AZ234" s="3"/>
      <c r="BA234" s="350"/>
      <c r="BB234" s="262"/>
      <c r="BC234" s="289"/>
      <c r="BD234" s="273"/>
      <c r="BE234" s="273"/>
      <c r="BF234" s="273"/>
      <c r="BG234" s="293"/>
      <c r="BH234" s="289"/>
      <c r="BI234" s="273"/>
      <c r="BJ234" s="273"/>
      <c r="BK234" s="273"/>
      <c r="BL234" s="293"/>
      <c r="BM234" s="289"/>
      <c r="BN234" s="273"/>
      <c r="BO234" s="273"/>
      <c r="BP234" s="273"/>
      <c r="BQ234" s="293"/>
      <c r="BR234" s="289"/>
      <c r="BS234" s="273"/>
      <c r="BT234" s="273"/>
      <c r="BU234" s="273"/>
      <c r="BV234" s="273"/>
      <c r="BW234" s="273"/>
      <c r="BX234" s="273"/>
      <c r="BY234" s="274"/>
      <c r="BZ234" s="274"/>
      <c r="CA234" s="274"/>
      <c r="CB234" s="969"/>
      <c r="CC234" s="969"/>
      <c r="CD234" s="969"/>
      <c r="CE234" s="969"/>
      <c r="CF234" s="969"/>
      <c r="CG234" s="969"/>
      <c r="CH234" s="969"/>
      <c r="CI234" s="969"/>
      <c r="CJ234" s="969"/>
      <c r="CK234" s="969"/>
      <c r="CL234" s="969"/>
      <c r="CM234" s="969"/>
      <c r="CN234" s="969"/>
      <c r="CO234" s="969"/>
      <c r="CP234" s="969"/>
      <c r="CQ234" s="969"/>
      <c r="CR234" s="969"/>
      <c r="CS234" s="969"/>
      <c r="CT234" s="969"/>
      <c r="CU234" s="969"/>
      <c r="CV234" s="969"/>
      <c r="CW234" s="969"/>
      <c r="CX234" s="969"/>
      <c r="CY234" s="969"/>
      <c r="CZ234" s="969"/>
    </row>
    <row r="235" s="138" customFormat="true" ht="15" customHeight="true" x14ac:dyDescent="0.2">
      <c r="A235" s="803"/>
      <c r="B235" s="830"/>
      <c r="C235" s="878"/>
      <c r="D235" s="809"/>
      <c r="E235" s="809"/>
      <c r="F235" s="809"/>
      <c r="G235" s="820"/>
      <c r="H235" s="846"/>
      <c r="I235" s="809"/>
      <c r="J235" s="809"/>
      <c r="K235" s="809"/>
      <c r="L235" s="814"/>
      <c r="M235" s="878"/>
      <c r="N235" s="809"/>
      <c r="O235" s="809"/>
      <c r="P235" s="809"/>
      <c r="Q235" s="820"/>
      <c r="R235" s="846"/>
      <c r="S235" s="809"/>
      <c r="T235" s="809"/>
      <c r="U235" s="809"/>
      <c r="V235" s="809"/>
      <c r="W235" s="809"/>
      <c r="X235" s="809"/>
      <c r="Y235" s="809"/>
      <c r="Z235" s="809"/>
      <c r="AA235" s="814"/>
      <c r="AB235" s="276"/>
      <c r="AC235" s="276"/>
      <c r="AD235" s="276"/>
      <c r="AE235" s="276"/>
      <c r="AF235" s="276"/>
      <c r="AG235" s="276"/>
      <c r="AH235" s="276"/>
      <c r="AI235" s="276"/>
      <c r="AJ235" s="276"/>
      <c r="AK235" s="276"/>
      <c r="AL235" s="276"/>
      <c r="AM235" s="276"/>
      <c r="AN235" s="276"/>
      <c r="AO235" s="276"/>
      <c r="AP235" s="276"/>
      <c r="AQ235" s="276"/>
      <c r="AR235" s="276"/>
      <c r="AS235" s="276"/>
      <c r="AT235" s="276"/>
      <c r="AU235" s="276"/>
      <c r="AV235" s="276"/>
      <c r="AW235" s="276"/>
      <c r="AX235" s="276"/>
      <c r="AY235" s="276"/>
      <c r="AZ235" s="3"/>
      <c r="BA235" s="350"/>
      <c r="BB235" s="262"/>
      <c r="BC235" s="289"/>
      <c r="BD235" s="273"/>
      <c r="BE235" s="273"/>
      <c r="BF235" s="273"/>
      <c r="BG235" s="293"/>
      <c r="BH235" s="289"/>
      <c r="BI235" s="273"/>
      <c r="BJ235" s="273"/>
      <c r="BK235" s="273"/>
      <c r="BL235" s="293"/>
      <c r="BM235" s="289"/>
      <c r="BN235" s="273"/>
      <c r="BO235" s="273"/>
      <c r="BP235" s="273"/>
      <c r="BQ235" s="293"/>
      <c r="BR235" s="289"/>
      <c r="BS235" s="273"/>
      <c r="BT235" s="273"/>
      <c r="BU235" s="273"/>
      <c r="BV235" s="273"/>
      <c r="BW235" s="273"/>
      <c r="BX235" s="273"/>
      <c r="BY235" s="274"/>
      <c r="BZ235" s="274"/>
      <c r="CA235" s="274"/>
      <c r="CB235" s="969"/>
      <c r="CC235" s="969"/>
      <c r="CD235" s="969"/>
      <c r="CE235" s="969"/>
      <c r="CF235" s="969"/>
      <c r="CG235" s="969"/>
      <c r="CH235" s="969"/>
      <c r="CI235" s="969"/>
      <c r="CJ235" s="969"/>
      <c r="CK235" s="969"/>
      <c r="CL235" s="969"/>
      <c r="CM235" s="969"/>
      <c r="CN235" s="969"/>
      <c r="CO235" s="969"/>
      <c r="CP235" s="969"/>
      <c r="CQ235" s="969"/>
      <c r="CR235" s="969"/>
      <c r="CS235" s="969"/>
      <c r="CT235" s="969"/>
      <c r="CU235" s="969"/>
      <c r="CV235" s="969"/>
      <c r="CW235" s="969"/>
      <c r="CX235" s="969"/>
      <c r="CY235" s="969"/>
      <c r="CZ235" s="969"/>
    </row>
    <row r="236" s="138" customFormat="true" ht="15" customHeight="true" x14ac:dyDescent="0.2">
      <c r="A236" s="803"/>
      <c r="B236" s="830"/>
      <c r="C236" s="878"/>
      <c r="D236" s="809"/>
      <c r="E236" s="809"/>
      <c r="F236" s="809"/>
      <c r="G236" s="820"/>
      <c r="H236" s="846"/>
      <c r="I236" s="809"/>
      <c r="J236" s="809"/>
      <c r="K236" s="809"/>
      <c r="L236" s="814"/>
      <c r="M236" s="878"/>
      <c r="N236" s="809"/>
      <c r="O236" s="809"/>
      <c r="P236" s="809"/>
      <c r="Q236" s="820"/>
      <c r="R236" s="846"/>
      <c r="S236" s="809"/>
      <c r="T236" s="809"/>
      <c r="U236" s="809"/>
      <c r="V236" s="809"/>
      <c r="W236" s="809"/>
      <c r="X236" s="809"/>
      <c r="Y236" s="809"/>
      <c r="Z236" s="809"/>
      <c r="AA236" s="814"/>
      <c r="AB236" s="276"/>
      <c r="AC236" s="276"/>
      <c r="AD236" s="276"/>
      <c r="AE236" s="276"/>
      <c r="AF236" s="276"/>
      <c r="AG236" s="276"/>
      <c r="AH236" s="276"/>
      <c r="AI236" s="276"/>
      <c r="AJ236" s="276"/>
      <c r="AK236" s="276"/>
      <c r="AL236" s="276"/>
      <c r="AM236" s="276"/>
      <c r="AN236" s="276"/>
      <c r="AO236" s="276"/>
      <c r="AP236" s="276"/>
      <c r="AQ236" s="276"/>
      <c r="AR236" s="276"/>
      <c r="AS236" s="276"/>
      <c r="AT236" s="276"/>
      <c r="AU236" s="276"/>
      <c r="AV236" s="276"/>
      <c r="AW236" s="276"/>
      <c r="AX236" s="276"/>
      <c r="AY236" s="276"/>
      <c r="AZ236" s="3"/>
      <c r="BA236" s="350"/>
      <c r="BB236" s="262"/>
      <c r="BC236" s="289"/>
      <c r="BD236" s="273"/>
      <c r="BE236" s="273"/>
      <c r="BF236" s="273"/>
      <c r="BG236" s="293"/>
      <c r="BH236" s="289"/>
      <c r="BI236" s="273"/>
      <c r="BJ236" s="273"/>
      <c r="BK236" s="273"/>
      <c r="BL236" s="293"/>
      <c r="BM236" s="289"/>
      <c r="BN236" s="273"/>
      <c r="BO236" s="273"/>
      <c r="BP236" s="273"/>
      <c r="BQ236" s="293"/>
      <c r="BR236" s="289"/>
      <c r="BS236" s="273"/>
      <c r="BT236" s="273"/>
      <c r="BU236" s="273"/>
      <c r="BV236" s="273"/>
      <c r="BW236" s="273"/>
      <c r="BX236" s="273"/>
      <c r="BY236" s="274"/>
      <c r="BZ236" s="274"/>
      <c r="CA236" s="274"/>
      <c r="CB236" s="969"/>
      <c r="CC236" s="969"/>
      <c r="CD236" s="969"/>
      <c r="CE236" s="969"/>
      <c r="CF236" s="969"/>
      <c r="CG236" s="969"/>
      <c r="CH236" s="969"/>
      <c r="CI236" s="969"/>
      <c r="CJ236" s="969"/>
      <c r="CK236" s="969"/>
      <c r="CL236" s="969"/>
      <c r="CM236" s="969"/>
      <c r="CN236" s="969"/>
      <c r="CO236" s="969"/>
      <c r="CP236" s="969"/>
      <c r="CQ236" s="969"/>
      <c r="CR236" s="969"/>
      <c r="CS236" s="969"/>
      <c r="CT236" s="969"/>
      <c r="CU236" s="969"/>
      <c r="CV236" s="969"/>
      <c r="CW236" s="969"/>
      <c r="CX236" s="969"/>
      <c r="CY236" s="969"/>
      <c r="CZ236" s="969"/>
    </row>
    <row r="237" s="138" customFormat="true" ht="15" customHeight="true" x14ac:dyDescent="0.2">
      <c r="A237" s="803"/>
      <c r="B237" s="830"/>
      <c r="C237" s="878"/>
      <c r="D237" s="809"/>
      <c r="E237" s="809"/>
      <c r="F237" s="809"/>
      <c r="G237" s="820"/>
      <c r="H237" s="846"/>
      <c r="I237" s="809"/>
      <c r="J237" s="809"/>
      <c r="K237" s="809"/>
      <c r="L237" s="814"/>
      <c r="M237" s="878"/>
      <c r="N237" s="809"/>
      <c r="O237" s="809"/>
      <c r="P237" s="809"/>
      <c r="Q237" s="820"/>
      <c r="R237" s="846"/>
      <c r="S237" s="809"/>
      <c r="T237" s="809"/>
      <c r="U237" s="809"/>
      <c r="V237" s="809"/>
      <c r="W237" s="809"/>
      <c r="X237" s="809"/>
      <c r="Y237" s="809"/>
      <c r="Z237" s="809"/>
      <c r="AA237" s="814"/>
      <c r="AB237" s="276"/>
      <c r="AC237" s="276"/>
      <c r="AD237" s="276"/>
      <c r="AE237" s="276"/>
      <c r="AF237" s="276"/>
      <c r="AG237" s="276"/>
      <c r="AH237" s="276"/>
      <c r="AI237" s="276"/>
      <c r="AJ237" s="276"/>
      <c r="AK237" s="276"/>
      <c r="AL237" s="276"/>
      <c r="AM237" s="276"/>
      <c r="AN237" s="276"/>
      <c r="AO237" s="276"/>
      <c r="AP237" s="276"/>
      <c r="AQ237" s="276"/>
      <c r="AR237" s="276"/>
      <c r="AS237" s="276"/>
      <c r="AT237" s="276"/>
      <c r="AU237" s="276"/>
      <c r="AV237" s="276"/>
      <c r="AW237" s="276"/>
      <c r="AX237" s="276"/>
      <c r="AY237" s="276"/>
      <c r="AZ237" s="3"/>
      <c r="BA237" s="350"/>
      <c r="BB237" s="262"/>
      <c r="BC237" s="289"/>
      <c r="BD237" s="273"/>
      <c r="BE237" s="273"/>
      <c r="BF237" s="273"/>
      <c r="BG237" s="293"/>
      <c r="BH237" s="289"/>
      <c r="BI237" s="273"/>
      <c r="BJ237" s="273"/>
      <c r="BK237" s="273"/>
      <c r="BL237" s="293"/>
      <c r="BM237" s="289"/>
      <c r="BN237" s="273"/>
      <c r="BO237" s="273"/>
      <c r="BP237" s="273"/>
      <c r="BQ237" s="293"/>
      <c r="BR237" s="289"/>
      <c r="BS237" s="273"/>
      <c r="BT237" s="273"/>
      <c r="BU237" s="273"/>
      <c r="BV237" s="273"/>
      <c r="BW237" s="273"/>
      <c r="BX237" s="273"/>
      <c r="BY237" s="274"/>
      <c r="BZ237" s="274"/>
      <c r="CA237" s="274"/>
      <c r="CB237" s="969"/>
      <c r="CC237" s="969"/>
      <c r="CD237" s="969"/>
      <c r="CE237" s="969"/>
      <c r="CF237" s="969"/>
      <c r="CG237" s="969"/>
      <c r="CH237" s="969"/>
      <c r="CI237" s="969"/>
      <c r="CJ237" s="969"/>
      <c r="CK237" s="969"/>
      <c r="CL237" s="969"/>
      <c r="CM237" s="969"/>
      <c r="CN237" s="969"/>
      <c r="CO237" s="969"/>
      <c r="CP237" s="969"/>
      <c r="CQ237" s="969"/>
      <c r="CR237" s="969"/>
      <c r="CS237" s="969"/>
      <c r="CT237" s="969"/>
      <c r="CU237" s="969"/>
      <c r="CV237" s="969"/>
      <c r="CW237" s="969"/>
      <c r="CX237" s="969"/>
      <c r="CY237" s="969"/>
      <c r="CZ237" s="969"/>
    </row>
    <row r="238" s="138" customFormat="true" ht="15" customHeight="true" x14ac:dyDescent="0.2">
      <c r="A238" s="803"/>
      <c r="B238" s="830"/>
      <c r="C238" s="878"/>
      <c r="D238" s="809"/>
      <c r="E238" s="809"/>
      <c r="F238" s="809"/>
      <c r="G238" s="820"/>
      <c r="H238" s="846"/>
      <c r="I238" s="809"/>
      <c r="J238" s="809"/>
      <c r="K238" s="809"/>
      <c r="L238" s="814"/>
      <c r="M238" s="878"/>
      <c r="N238" s="809"/>
      <c r="O238" s="809"/>
      <c r="P238" s="809"/>
      <c r="Q238" s="820"/>
      <c r="R238" s="846"/>
      <c r="S238" s="809"/>
      <c r="T238" s="809"/>
      <c r="U238" s="809"/>
      <c r="V238" s="809"/>
      <c r="W238" s="809"/>
      <c r="X238" s="809"/>
      <c r="Y238" s="809"/>
      <c r="Z238" s="809"/>
      <c r="AA238" s="814"/>
      <c r="AB238" s="276"/>
      <c r="AC238" s="276"/>
      <c r="AD238" s="276"/>
      <c r="AE238" s="276"/>
      <c r="AF238" s="276"/>
      <c r="AG238" s="276"/>
      <c r="AH238" s="276"/>
      <c r="AI238" s="276"/>
      <c r="AJ238" s="276"/>
      <c r="AK238" s="276"/>
      <c r="AL238" s="276"/>
      <c r="AM238" s="276"/>
      <c r="AN238" s="276"/>
      <c r="AO238" s="276"/>
      <c r="AP238" s="276"/>
      <c r="AQ238" s="276"/>
      <c r="AR238" s="276"/>
      <c r="AS238" s="276"/>
      <c r="AT238" s="276"/>
      <c r="AU238" s="276"/>
      <c r="AV238" s="276"/>
      <c r="AW238" s="276"/>
      <c r="AX238" s="276"/>
      <c r="AY238" s="276"/>
      <c r="AZ238" s="3"/>
      <c r="BA238" s="350"/>
      <c r="BB238" s="262"/>
      <c r="BC238" s="289"/>
      <c r="BD238" s="273"/>
      <c r="BE238" s="273"/>
      <c r="BF238" s="273"/>
      <c r="BG238" s="293"/>
      <c r="BH238" s="289"/>
      <c r="BI238" s="273"/>
      <c r="BJ238" s="273"/>
      <c r="BK238" s="273"/>
      <c r="BL238" s="293"/>
      <c r="BM238" s="289"/>
      <c r="BN238" s="273"/>
      <c r="BO238" s="273"/>
      <c r="BP238" s="273"/>
      <c r="BQ238" s="293"/>
      <c r="BR238" s="289"/>
      <c r="BS238" s="273"/>
      <c r="BT238" s="273"/>
      <c r="BU238" s="273"/>
      <c r="BV238" s="273"/>
      <c r="BW238" s="273"/>
      <c r="BX238" s="273"/>
      <c r="BY238" s="274"/>
      <c r="BZ238" s="274"/>
      <c r="CA238" s="274"/>
      <c r="CB238" s="969"/>
      <c r="CC238" s="969"/>
      <c r="CD238" s="969"/>
      <c r="CE238" s="969"/>
      <c r="CF238" s="969"/>
      <c r="CG238" s="969"/>
      <c r="CH238" s="969"/>
      <c r="CI238" s="969"/>
      <c r="CJ238" s="969"/>
      <c r="CK238" s="969"/>
      <c r="CL238" s="969"/>
      <c r="CM238" s="969"/>
      <c r="CN238" s="969"/>
      <c r="CO238" s="969"/>
      <c r="CP238" s="969"/>
      <c r="CQ238" s="969"/>
      <c r="CR238" s="969"/>
      <c r="CS238" s="969"/>
      <c r="CT238" s="969"/>
      <c r="CU238" s="969"/>
      <c r="CV238" s="969"/>
      <c r="CW238" s="969"/>
      <c r="CX238" s="969"/>
      <c r="CY238" s="969"/>
      <c r="CZ238" s="969"/>
    </row>
    <row r="239" s="138" customFormat="true" ht="15" customHeight="true" x14ac:dyDescent="0.2">
      <c r="A239" s="803"/>
      <c r="B239" s="830"/>
      <c r="C239" s="878"/>
      <c r="D239" s="809"/>
      <c r="E239" s="809"/>
      <c r="F239" s="809"/>
      <c r="G239" s="820"/>
      <c r="H239" s="846"/>
      <c r="I239" s="809"/>
      <c r="J239" s="809"/>
      <c r="K239" s="809"/>
      <c r="L239" s="814"/>
      <c r="M239" s="878"/>
      <c r="N239" s="809"/>
      <c r="O239" s="809"/>
      <c r="P239" s="809"/>
      <c r="Q239" s="820"/>
      <c r="R239" s="846"/>
      <c r="S239" s="809"/>
      <c r="T239" s="809"/>
      <c r="U239" s="809"/>
      <c r="V239" s="809"/>
      <c r="W239" s="809"/>
      <c r="X239" s="809"/>
      <c r="Y239" s="809"/>
      <c r="Z239" s="809"/>
      <c r="AA239" s="814"/>
      <c r="AB239" s="276"/>
      <c r="AC239" s="276"/>
      <c r="AD239" s="276"/>
      <c r="AE239" s="276"/>
      <c r="AF239" s="276"/>
      <c r="AG239" s="276"/>
      <c r="AH239" s="276"/>
      <c r="AI239" s="276"/>
      <c r="AJ239" s="276"/>
      <c r="AK239" s="276"/>
      <c r="AL239" s="276"/>
      <c r="AM239" s="276"/>
      <c r="AN239" s="276"/>
      <c r="AO239" s="276"/>
      <c r="AP239" s="276"/>
      <c r="AQ239" s="276"/>
      <c r="AR239" s="276"/>
      <c r="AS239" s="276"/>
      <c r="AT239" s="276"/>
      <c r="AU239" s="276"/>
      <c r="AV239" s="276"/>
      <c r="AW239" s="276"/>
      <c r="AX239" s="276"/>
      <c r="AY239" s="276"/>
      <c r="AZ239" s="3"/>
      <c r="BA239" s="350"/>
      <c r="BB239" s="262"/>
      <c r="BC239" s="289"/>
      <c r="BD239" s="273"/>
      <c r="BE239" s="273"/>
      <c r="BF239" s="273"/>
      <c r="BG239" s="293"/>
      <c r="BH239" s="289"/>
      <c r="BI239" s="273"/>
      <c r="BJ239" s="273"/>
      <c r="BK239" s="273"/>
      <c r="BL239" s="293"/>
      <c r="BM239" s="289"/>
      <c r="BN239" s="273"/>
      <c r="BO239" s="273"/>
      <c r="BP239" s="273"/>
      <c r="BQ239" s="293"/>
      <c r="BR239" s="289"/>
      <c r="BS239" s="273"/>
      <c r="BT239" s="273"/>
      <c r="BU239" s="273"/>
      <c r="BV239" s="273"/>
      <c r="BW239" s="273"/>
      <c r="BX239" s="273"/>
      <c r="BY239" s="274"/>
      <c r="BZ239" s="274"/>
      <c r="CA239" s="274"/>
      <c r="CB239" s="969"/>
      <c r="CC239" s="969"/>
      <c r="CD239" s="969"/>
      <c r="CE239" s="969"/>
      <c r="CF239" s="969"/>
      <c r="CG239" s="969"/>
      <c r="CH239" s="969"/>
      <c r="CI239" s="969"/>
      <c r="CJ239" s="969"/>
      <c r="CK239" s="969"/>
      <c r="CL239" s="969"/>
      <c r="CM239" s="969"/>
      <c r="CN239" s="969"/>
      <c r="CO239" s="969"/>
      <c r="CP239" s="969"/>
      <c r="CQ239" s="969"/>
      <c r="CR239" s="969"/>
      <c r="CS239" s="969"/>
      <c r="CT239" s="969"/>
      <c r="CU239" s="969"/>
      <c r="CV239" s="969"/>
      <c r="CW239" s="969"/>
      <c r="CX239" s="969"/>
      <c r="CY239" s="969"/>
      <c r="CZ239" s="969"/>
    </row>
    <row r="240" s="138" customFormat="true" ht="15" customHeight="true" x14ac:dyDescent="0.2">
      <c r="A240" s="803"/>
      <c r="B240" s="830"/>
      <c r="C240" s="878"/>
      <c r="D240" s="809"/>
      <c r="E240" s="809"/>
      <c r="F240" s="809"/>
      <c r="G240" s="820"/>
      <c r="H240" s="846"/>
      <c r="I240" s="809"/>
      <c r="J240" s="809"/>
      <c r="K240" s="809"/>
      <c r="L240" s="814"/>
      <c r="M240" s="878"/>
      <c r="N240" s="809"/>
      <c r="O240" s="809"/>
      <c r="P240" s="809"/>
      <c r="Q240" s="820"/>
      <c r="R240" s="846"/>
      <c r="S240" s="809"/>
      <c r="T240" s="809"/>
      <c r="U240" s="809"/>
      <c r="V240" s="809"/>
      <c r="W240" s="809"/>
      <c r="X240" s="809"/>
      <c r="Y240" s="809"/>
      <c r="Z240" s="809"/>
      <c r="AA240" s="814"/>
      <c r="AB240" s="276"/>
      <c r="AC240" s="276"/>
      <c r="AD240" s="276"/>
      <c r="AE240" s="276"/>
      <c r="AF240" s="276"/>
      <c r="AG240" s="276"/>
      <c r="AH240" s="276"/>
      <c r="AI240" s="276"/>
      <c r="AJ240" s="276"/>
      <c r="AK240" s="276"/>
      <c r="AL240" s="276"/>
      <c r="AM240" s="276"/>
      <c r="AN240" s="276"/>
      <c r="AO240" s="276"/>
      <c r="AP240" s="276"/>
      <c r="AQ240" s="276"/>
      <c r="AR240" s="276"/>
      <c r="AS240" s="276"/>
      <c r="AT240" s="276"/>
      <c r="AU240" s="276"/>
      <c r="AV240" s="276"/>
      <c r="AW240" s="276"/>
      <c r="AX240" s="276"/>
      <c r="AY240" s="276"/>
      <c r="AZ240" s="3"/>
      <c r="BA240" s="350"/>
      <c r="BB240" s="262"/>
      <c r="BC240" s="289"/>
      <c r="BD240" s="273"/>
      <c r="BE240" s="273"/>
      <c r="BF240" s="273"/>
      <c r="BG240" s="293"/>
      <c r="BH240" s="289"/>
      <c r="BI240" s="273"/>
      <c r="BJ240" s="273"/>
      <c r="BK240" s="273"/>
      <c r="BL240" s="293"/>
      <c r="BM240" s="289"/>
      <c r="BN240" s="273"/>
      <c r="BO240" s="273"/>
      <c r="BP240" s="273"/>
      <c r="BQ240" s="293"/>
      <c r="BR240" s="289"/>
      <c r="BS240" s="273"/>
      <c r="BT240" s="273"/>
      <c r="BU240" s="273"/>
      <c r="BV240" s="273"/>
      <c r="BW240" s="273"/>
      <c r="BX240" s="273"/>
      <c r="BY240" s="274"/>
      <c r="BZ240" s="274"/>
      <c r="CA240" s="274"/>
      <c r="CB240" s="969"/>
      <c r="CC240" s="969"/>
      <c r="CD240" s="969"/>
      <c r="CE240" s="969"/>
      <c r="CF240" s="969"/>
      <c r="CG240" s="969"/>
      <c r="CH240" s="969"/>
      <c r="CI240" s="969"/>
      <c r="CJ240" s="969"/>
      <c r="CK240" s="969"/>
      <c r="CL240" s="969"/>
      <c r="CM240" s="969"/>
      <c r="CN240" s="969"/>
      <c r="CO240" s="969"/>
      <c r="CP240" s="969"/>
      <c r="CQ240" s="969"/>
      <c r="CR240" s="969"/>
      <c r="CS240" s="969"/>
      <c r="CT240" s="969"/>
      <c r="CU240" s="969"/>
      <c r="CV240" s="969"/>
      <c r="CW240" s="969"/>
      <c r="CX240" s="969"/>
      <c r="CY240" s="969"/>
      <c r="CZ240" s="969"/>
    </row>
    <row r="241" s="138" customFormat="true" ht="15" customHeight="true" x14ac:dyDescent="0.2">
      <c r="A241" s="803"/>
      <c r="B241" s="830"/>
      <c r="C241" s="878"/>
      <c r="D241" s="809"/>
      <c r="E241" s="809"/>
      <c r="F241" s="809"/>
      <c r="G241" s="820"/>
      <c r="H241" s="846"/>
      <c r="I241" s="809"/>
      <c r="J241" s="809"/>
      <c r="K241" s="809"/>
      <c r="L241" s="814"/>
      <c r="M241" s="878"/>
      <c r="N241" s="809"/>
      <c r="O241" s="809"/>
      <c r="P241" s="809"/>
      <c r="Q241" s="820"/>
      <c r="R241" s="846"/>
      <c r="S241" s="809"/>
      <c r="T241" s="809"/>
      <c r="U241" s="809"/>
      <c r="V241" s="809"/>
      <c r="W241" s="809"/>
      <c r="X241" s="809"/>
      <c r="Y241" s="809"/>
      <c r="Z241" s="809"/>
      <c r="AA241" s="814"/>
      <c r="AB241" s="276"/>
      <c r="AC241" s="276"/>
      <c r="AD241" s="276"/>
      <c r="AE241" s="276"/>
      <c r="AF241" s="276"/>
      <c r="AG241" s="276"/>
      <c r="AH241" s="276"/>
      <c r="AI241" s="276"/>
      <c r="AJ241" s="276"/>
      <c r="AK241" s="276"/>
      <c r="AL241" s="276"/>
      <c r="AM241" s="276"/>
      <c r="AN241" s="276"/>
      <c r="AO241" s="276"/>
      <c r="AP241" s="276"/>
      <c r="AQ241" s="276"/>
      <c r="AR241" s="276"/>
      <c r="AS241" s="276"/>
      <c r="AT241" s="276"/>
      <c r="AU241" s="276"/>
      <c r="AV241" s="276"/>
      <c r="AW241" s="276"/>
      <c r="AX241" s="276"/>
      <c r="AY241" s="276"/>
      <c r="AZ241" s="3"/>
      <c r="BA241" s="350"/>
      <c r="BB241" s="262"/>
      <c r="BC241" s="289"/>
      <c r="BD241" s="273"/>
      <c r="BE241" s="273"/>
      <c r="BF241" s="273"/>
      <c r="BG241" s="293"/>
      <c r="BH241" s="289"/>
      <c r="BI241" s="273"/>
      <c r="BJ241" s="273"/>
      <c r="BK241" s="273"/>
      <c r="BL241" s="293"/>
      <c r="BM241" s="289"/>
      <c r="BN241" s="273"/>
      <c r="BO241" s="273"/>
      <c r="BP241" s="273"/>
      <c r="BQ241" s="293"/>
      <c r="BR241" s="289"/>
      <c r="BS241" s="273"/>
      <c r="BT241" s="273"/>
      <c r="BU241" s="273"/>
      <c r="BV241" s="273"/>
      <c r="BW241" s="273"/>
      <c r="BX241" s="273"/>
      <c r="BY241" s="274"/>
      <c r="BZ241" s="274"/>
      <c r="CA241" s="274"/>
      <c r="CB241" s="969"/>
      <c r="CC241" s="969"/>
      <c r="CD241" s="969"/>
      <c r="CE241" s="969"/>
      <c r="CF241" s="969"/>
      <c r="CG241" s="969"/>
      <c r="CH241" s="969"/>
      <c r="CI241" s="969"/>
      <c r="CJ241" s="969"/>
      <c r="CK241" s="969"/>
      <c r="CL241" s="969"/>
      <c r="CM241" s="969"/>
      <c r="CN241" s="969"/>
      <c r="CO241" s="969"/>
      <c r="CP241" s="969"/>
      <c r="CQ241" s="969"/>
      <c r="CR241" s="969"/>
      <c r="CS241" s="969"/>
      <c r="CT241" s="969"/>
      <c r="CU241" s="969"/>
      <c r="CV241" s="969"/>
      <c r="CW241" s="969"/>
      <c r="CX241" s="969"/>
      <c r="CY241" s="969"/>
      <c r="CZ241" s="969"/>
    </row>
    <row r="242" s="138" customFormat="true" ht="15" customHeight="true" x14ac:dyDescent="0.2">
      <c r="A242" s="803"/>
      <c r="B242" s="830"/>
      <c r="C242" s="878"/>
      <c r="D242" s="809"/>
      <c r="E242" s="809"/>
      <c r="F242" s="809"/>
      <c r="G242" s="820"/>
      <c r="H242" s="846"/>
      <c r="I242" s="809"/>
      <c r="J242" s="809"/>
      <c r="K242" s="809"/>
      <c r="L242" s="814"/>
      <c r="M242" s="878"/>
      <c r="N242" s="809"/>
      <c r="O242" s="809"/>
      <c r="P242" s="809"/>
      <c r="Q242" s="820"/>
      <c r="R242" s="846"/>
      <c r="S242" s="809"/>
      <c r="T242" s="809"/>
      <c r="U242" s="809"/>
      <c r="V242" s="809"/>
      <c r="W242" s="809"/>
      <c r="X242" s="809"/>
      <c r="Y242" s="809"/>
      <c r="Z242" s="809"/>
      <c r="AA242" s="814"/>
      <c r="AB242" s="276"/>
      <c r="AC242" s="276"/>
      <c r="AD242" s="276"/>
      <c r="AE242" s="276"/>
      <c r="AF242" s="276"/>
      <c r="AG242" s="276"/>
      <c r="AH242" s="276"/>
      <c r="AI242" s="276"/>
      <c r="AJ242" s="276"/>
      <c r="AK242" s="276"/>
      <c r="AL242" s="276"/>
      <c r="AM242" s="276"/>
      <c r="AN242" s="276"/>
      <c r="AO242" s="276"/>
      <c r="AP242" s="276"/>
      <c r="AQ242" s="276"/>
      <c r="AR242" s="276"/>
      <c r="AS242" s="276"/>
      <c r="AT242" s="276"/>
      <c r="AU242" s="276"/>
      <c r="AV242" s="276"/>
      <c r="AW242" s="276"/>
      <c r="AX242" s="276"/>
      <c r="AY242" s="276"/>
      <c r="AZ242" s="3"/>
      <c r="BA242" s="350"/>
      <c r="BB242" s="262"/>
      <c r="BC242" s="289"/>
      <c r="BD242" s="273"/>
      <c r="BE242" s="273"/>
      <c r="BF242" s="273"/>
      <c r="BG242" s="293"/>
      <c r="BH242" s="289"/>
      <c r="BI242" s="273"/>
      <c r="BJ242" s="273"/>
      <c r="BK242" s="273"/>
      <c r="BL242" s="293"/>
      <c r="BM242" s="289"/>
      <c r="BN242" s="273"/>
      <c r="BO242" s="273"/>
      <c r="BP242" s="273"/>
      <c r="BQ242" s="293"/>
      <c r="BR242" s="289"/>
      <c r="BS242" s="273"/>
      <c r="BT242" s="273"/>
      <c r="BU242" s="273"/>
      <c r="BV242" s="273"/>
      <c r="BW242" s="273"/>
      <c r="BX242" s="273"/>
      <c r="BY242" s="274"/>
      <c r="BZ242" s="274"/>
      <c r="CA242" s="274"/>
      <c r="CB242" s="969"/>
      <c r="CC242" s="969"/>
      <c r="CD242" s="969"/>
      <c r="CE242" s="969"/>
      <c r="CF242" s="969"/>
      <c r="CG242" s="969"/>
      <c r="CH242" s="969"/>
      <c r="CI242" s="969"/>
      <c r="CJ242" s="969"/>
      <c r="CK242" s="969"/>
      <c r="CL242" s="969"/>
      <c r="CM242" s="969"/>
      <c r="CN242" s="969"/>
      <c r="CO242" s="969"/>
      <c r="CP242" s="969"/>
      <c r="CQ242" s="969"/>
      <c r="CR242" s="969"/>
      <c r="CS242" s="969"/>
      <c r="CT242" s="969"/>
      <c r="CU242" s="969"/>
      <c r="CV242" s="969"/>
      <c r="CW242" s="969"/>
      <c r="CX242" s="969"/>
      <c r="CY242" s="969"/>
      <c r="CZ242" s="969"/>
    </row>
    <row r="243" s="138" customFormat="true" ht="15" customHeight="true" x14ac:dyDescent="0.2">
      <c r="A243" s="803"/>
      <c r="B243" s="830"/>
      <c r="C243" s="878"/>
      <c r="D243" s="809"/>
      <c r="E243" s="809"/>
      <c r="F243" s="809"/>
      <c r="G243" s="820"/>
      <c r="H243" s="846"/>
      <c r="I243" s="809"/>
      <c r="J243" s="809"/>
      <c r="K243" s="809"/>
      <c r="L243" s="814"/>
      <c r="M243" s="878"/>
      <c r="N243" s="809"/>
      <c r="O243" s="809"/>
      <c r="P243" s="809"/>
      <c r="Q243" s="820"/>
      <c r="R243" s="846"/>
      <c r="S243" s="809"/>
      <c r="T243" s="809"/>
      <c r="U243" s="809"/>
      <c r="V243" s="809"/>
      <c r="W243" s="809"/>
      <c r="X243" s="809"/>
      <c r="Y243" s="809"/>
      <c r="Z243" s="809"/>
      <c r="AA243" s="814"/>
      <c r="AB243" s="276"/>
      <c r="AC243" s="276"/>
      <c r="AD243" s="276"/>
      <c r="AE243" s="276"/>
      <c r="AF243" s="276"/>
      <c r="AG243" s="276"/>
      <c r="AH243" s="276"/>
      <c r="AI243" s="276"/>
      <c r="AJ243" s="276"/>
      <c r="AK243" s="276"/>
      <c r="AL243" s="276"/>
      <c r="AM243" s="276"/>
      <c r="AN243" s="276"/>
      <c r="AO243" s="276"/>
      <c r="AP243" s="276"/>
      <c r="AQ243" s="276"/>
      <c r="AR243" s="276"/>
      <c r="AS243" s="276"/>
      <c r="AT243" s="276"/>
      <c r="AU243" s="276"/>
      <c r="AV243" s="276"/>
      <c r="AW243" s="276"/>
      <c r="AX243" s="276"/>
      <c r="AY243" s="276"/>
      <c r="AZ243" s="3"/>
      <c r="BA243" s="350"/>
      <c r="BB243" s="262"/>
      <c r="BC243" s="289"/>
      <c r="BD243" s="273"/>
      <c r="BE243" s="273"/>
      <c r="BF243" s="273"/>
      <c r="BG243" s="293"/>
      <c r="BH243" s="289"/>
      <c r="BI243" s="273"/>
      <c r="BJ243" s="273"/>
      <c r="BK243" s="273"/>
      <c r="BL243" s="293"/>
      <c r="BM243" s="289"/>
      <c r="BN243" s="273"/>
      <c r="BO243" s="273"/>
      <c r="BP243" s="273"/>
      <c r="BQ243" s="293"/>
      <c r="BR243" s="289"/>
      <c r="BS243" s="273"/>
      <c r="BT243" s="273"/>
      <c r="BU243" s="273"/>
      <c r="BV243" s="273"/>
      <c r="BW243" s="273"/>
      <c r="BX243" s="273"/>
      <c r="BY243" s="274"/>
      <c r="BZ243" s="274"/>
      <c r="CA243" s="274"/>
      <c r="CB243" s="969"/>
      <c r="CC243" s="969"/>
      <c r="CD243" s="969"/>
      <c r="CE243" s="969"/>
      <c r="CF243" s="969"/>
      <c r="CG243" s="969"/>
      <c r="CH243" s="969"/>
      <c r="CI243" s="969"/>
      <c r="CJ243" s="969"/>
      <c r="CK243" s="969"/>
      <c r="CL243" s="969"/>
      <c r="CM243" s="969"/>
      <c r="CN243" s="969"/>
      <c r="CO243" s="969"/>
      <c r="CP243" s="969"/>
      <c r="CQ243" s="969"/>
      <c r="CR243" s="969"/>
      <c r="CS243" s="969"/>
      <c r="CT243" s="969"/>
      <c r="CU243" s="969"/>
      <c r="CV243" s="969"/>
      <c r="CW243" s="969"/>
      <c r="CX243" s="969"/>
      <c r="CY243" s="969"/>
      <c r="CZ243" s="969"/>
    </row>
    <row r="244" s="138" customFormat="true" ht="15" customHeight="true" x14ac:dyDescent="0.2">
      <c r="A244" s="803"/>
      <c r="B244" s="830"/>
      <c r="C244" s="878"/>
      <c r="D244" s="809"/>
      <c r="E244" s="809"/>
      <c r="F244" s="809"/>
      <c r="G244" s="820"/>
      <c r="H244" s="846"/>
      <c r="I244" s="809"/>
      <c r="J244" s="809"/>
      <c r="K244" s="809"/>
      <c r="L244" s="814"/>
      <c r="M244" s="878"/>
      <c r="N244" s="809"/>
      <c r="O244" s="809"/>
      <c r="P244" s="809"/>
      <c r="Q244" s="820"/>
      <c r="R244" s="846"/>
      <c r="S244" s="809"/>
      <c r="T244" s="809"/>
      <c r="U244" s="809"/>
      <c r="V244" s="809"/>
      <c r="W244" s="809"/>
      <c r="X244" s="809"/>
      <c r="Y244" s="809"/>
      <c r="Z244" s="809"/>
      <c r="AA244" s="814"/>
      <c r="AB244" s="276"/>
      <c r="AC244" s="276"/>
      <c r="AD244" s="276"/>
      <c r="AE244" s="276"/>
      <c r="AF244" s="276"/>
      <c r="AG244" s="276"/>
      <c r="AH244" s="276"/>
      <c r="AI244" s="276"/>
      <c r="AJ244" s="276"/>
      <c r="AK244" s="276"/>
      <c r="AL244" s="276"/>
      <c r="AM244" s="276"/>
      <c r="AN244" s="276"/>
      <c r="AO244" s="276"/>
      <c r="AP244" s="276"/>
      <c r="AQ244" s="276"/>
      <c r="AR244" s="276"/>
      <c r="AS244" s="276"/>
      <c r="AT244" s="276"/>
      <c r="AU244" s="276"/>
      <c r="AV244" s="276"/>
      <c r="AW244" s="276"/>
      <c r="AX244" s="276"/>
      <c r="AY244" s="276"/>
      <c r="AZ244" s="3"/>
      <c r="BA244" s="350"/>
      <c r="BB244" s="262"/>
      <c r="BC244" s="289"/>
      <c r="BD244" s="273"/>
      <c r="BE244" s="273"/>
      <c r="BF244" s="273"/>
      <c r="BG244" s="293"/>
      <c r="BH244" s="289"/>
      <c r="BI244" s="273"/>
      <c r="BJ244" s="273"/>
      <c r="BK244" s="273"/>
      <c r="BL244" s="293"/>
      <c r="BM244" s="289"/>
      <c r="BN244" s="273"/>
      <c r="BO244" s="273"/>
      <c r="BP244" s="273"/>
      <c r="BQ244" s="293"/>
      <c r="BR244" s="289"/>
      <c r="BS244" s="273"/>
      <c r="BT244" s="273"/>
      <c r="BU244" s="273"/>
      <c r="BV244" s="273"/>
      <c r="BW244" s="273"/>
      <c r="BX244" s="273"/>
      <c r="BY244" s="274"/>
      <c r="BZ244" s="274"/>
      <c r="CA244" s="274"/>
      <c r="CB244" s="969"/>
      <c r="CC244" s="969"/>
      <c r="CD244" s="969"/>
      <c r="CE244" s="969"/>
      <c r="CF244" s="969"/>
      <c r="CG244" s="969"/>
      <c r="CH244" s="969"/>
      <c r="CI244" s="969"/>
      <c r="CJ244" s="969"/>
      <c r="CK244" s="969"/>
      <c r="CL244" s="969"/>
      <c r="CM244" s="969"/>
      <c r="CN244" s="969"/>
      <c r="CO244" s="969"/>
      <c r="CP244" s="969"/>
      <c r="CQ244" s="969"/>
      <c r="CR244" s="969"/>
      <c r="CS244" s="969"/>
      <c r="CT244" s="969"/>
      <c r="CU244" s="969"/>
      <c r="CV244" s="969"/>
      <c r="CW244" s="969"/>
      <c r="CX244" s="969"/>
      <c r="CY244" s="969"/>
      <c r="CZ244" s="969"/>
    </row>
    <row r="245" s="138" customFormat="true" ht="15" customHeight="true" x14ac:dyDescent="0.2">
      <c r="A245" s="803"/>
      <c r="B245" s="830"/>
      <c r="C245" s="878"/>
      <c r="D245" s="809"/>
      <c r="E245" s="809"/>
      <c r="F245" s="809"/>
      <c r="G245" s="820"/>
      <c r="H245" s="846"/>
      <c r="I245" s="809"/>
      <c r="J245" s="809"/>
      <c r="K245" s="809"/>
      <c r="L245" s="814"/>
      <c r="M245" s="878"/>
      <c r="N245" s="809"/>
      <c r="O245" s="809"/>
      <c r="P245" s="809"/>
      <c r="Q245" s="820"/>
      <c r="R245" s="846"/>
      <c r="S245" s="809"/>
      <c r="T245" s="809"/>
      <c r="U245" s="809"/>
      <c r="V245" s="809"/>
      <c r="W245" s="809"/>
      <c r="X245" s="809"/>
      <c r="Y245" s="809"/>
      <c r="Z245" s="809"/>
      <c r="AA245" s="814"/>
      <c r="AB245" s="276"/>
      <c r="AC245" s="276"/>
      <c r="AD245" s="276"/>
      <c r="AE245" s="276"/>
      <c r="AF245" s="276"/>
      <c r="AG245" s="276"/>
      <c r="AH245" s="276"/>
      <c r="AI245" s="276"/>
      <c r="AJ245" s="276"/>
      <c r="AK245" s="276"/>
      <c r="AL245" s="276"/>
      <c r="AM245" s="276"/>
      <c r="AN245" s="276"/>
      <c r="AO245" s="276"/>
      <c r="AP245" s="276"/>
      <c r="AQ245" s="276"/>
      <c r="AR245" s="276"/>
      <c r="AS245" s="276"/>
      <c r="AT245" s="276"/>
      <c r="AU245" s="276"/>
      <c r="AV245" s="276"/>
      <c r="AW245" s="276"/>
      <c r="AX245" s="276"/>
      <c r="AY245" s="276"/>
      <c r="AZ245" s="3"/>
      <c r="BA245" s="350"/>
      <c r="BB245" s="262"/>
      <c r="BC245" s="289"/>
      <c r="BD245" s="273"/>
      <c r="BE245" s="273"/>
      <c r="BF245" s="273"/>
      <c r="BG245" s="293"/>
      <c r="BH245" s="289"/>
      <c r="BI245" s="273"/>
      <c r="BJ245" s="273"/>
      <c r="BK245" s="273"/>
      <c r="BL245" s="293"/>
      <c r="BM245" s="289"/>
      <c r="BN245" s="273"/>
      <c r="BO245" s="273"/>
      <c r="BP245" s="273"/>
      <c r="BQ245" s="293"/>
      <c r="BR245" s="289"/>
      <c r="BS245" s="273"/>
      <c r="BT245" s="273"/>
      <c r="BU245" s="273"/>
      <c r="BV245" s="273"/>
      <c r="BW245" s="273"/>
      <c r="BX245" s="273"/>
      <c r="BY245" s="274"/>
      <c r="BZ245" s="274"/>
      <c r="CA245" s="274"/>
      <c r="CB245" s="969"/>
      <c r="CC245" s="969"/>
      <c r="CD245" s="969"/>
      <c r="CE245" s="969"/>
      <c r="CF245" s="969"/>
      <c r="CG245" s="969"/>
      <c r="CH245" s="969"/>
      <c r="CI245" s="969"/>
      <c r="CJ245" s="969"/>
      <c r="CK245" s="969"/>
      <c r="CL245" s="969"/>
      <c r="CM245" s="969"/>
      <c r="CN245" s="969"/>
      <c r="CO245" s="969"/>
      <c r="CP245" s="969"/>
      <c r="CQ245" s="969"/>
      <c r="CR245" s="969"/>
      <c r="CS245" s="969"/>
      <c r="CT245" s="969"/>
      <c r="CU245" s="969"/>
      <c r="CV245" s="969"/>
      <c r="CW245" s="969"/>
      <c r="CX245" s="969"/>
      <c r="CY245" s="969"/>
      <c r="CZ245" s="969"/>
    </row>
    <row r="246" s="138" customFormat="true" ht="15" customHeight="true" x14ac:dyDescent="0.2">
      <c r="A246" s="803"/>
      <c r="B246" s="830"/>
      <c r="C246" s="878"/>
      <c r="D246" s="809"/>
      <c r="E246" s="809"/>
      <c r="F246" s="809"/>
      <c r="G246" s="820"/>
      <c r="H246" s="846"/>
      <c r="I246" s="809"/>
      <c r="J246" s="809"/>
      <c r="K246" s="809"/>
      <c r="L246" s="814"/>
      <c r="M246" s="878"/>
      <c r="N246" s="809"/>
      <c r="O246" s="809"/>
      <c r="P246" s="809"/>
      <c r="Q246" s="820"/>
      <c r="R246" s="846"/>
      <c r="S246" s="809"/>
      <c r="T246" s="809"/>
      <c r="U246" s="809"/>
      <c r="V246" s="809"/>
      <c r="W246" s="809"/>
      <c r="X246" s="809"/>
      <c r="Y246" s="809"/>
      <c r="Z246" s="809"/>
      <c r="AA246" s="814"/>
      <c r="AB246" s="276"/>
      <c r="AC246" s="276"/>
      <c r="AD246" s="276"/>
      <c r="AE246" s="276"/>
      <c r="AF246" s="276"/>
      <c r="AG246" s="276"/>
      <c r="AH246" s="276"/>
      <c r="AI246" s="276"/>
      <c r="AJ246" s="276"/>
      <c r="AK246" s="276"/>
      <c r="AL246" s="276"/>
      <c r="AM246" s="276"/>
      <c r="AN246" s="276"/>
      <c r="AO246" s="276"/>
      <c r="AP246" s="276"/>
      <c r="AQ246" s="276"/>
      <c r="AR246" s="276"/>
      <c r="AS246" s="276"/>
      <c r="AT246" s="276"/>
      <c r="AU246" s="276"/>
      <c r="AV246" s="276"/>
      <c r="AW246" s="276"/>
      <c r="AX246" s="276"/>
      <c r="AY246" s="276"/>
      <c r="AZ246" s="3"/>
      <c r="BA246" s="350"/>
      <c r="BB246" s="262"/>
      <c r="BC246" s="289"/>
      <c r="BD246" s="273"/>
      <c r="BE246" s="273"/>
      <c r="BF246" s="273"/>
      <c r="BG246" s="293"/>
      <c r="BH246" s="289"/>
      <c r="BI246" s="273"/>
      <c r="BJ246" s="273"/>
      <c r="BK246" s="273"/>
      <c r="BL246" s="293"/>
      <c r="BM246" s="289"/>
      <c r="BN246" s="273"/>
      <c r="BO246" s="273"/>
      <c r="BP246" s="273"/>
      <c r="BQ246" s="293"/>
      <c r="BR246" s="289"/>
      <c r="BS246" s="273"/>
      <c r="BT246" s="273"/>
      <c r="BU246" s="273"/>
      <c r="BV246" s="273"/>
      <c r="BW246" s="273"/>
      <c r="BX246" s="273"/>
      <c r="BY246" s="274"/>
      <c r="BZ246" s="274"/>
      <c r="CA246" s="274"/>
      <c r="CB246" s="969"/>
      <c r="CC246" s="969"/>
      <c r="CD246" s="969"/>
      <c r="CE246" s="969"/>
      <c r="CF246" s="969"/>
      <c r="CG246" s="969"/>
      <c r="CH246" s="969"/>
      <c r="CI246" s="969"/>
      <c r="CJ246" s="969"/>
      <c r="CK246" s="969"/>
      <c r="CL246" s="969"/>
      <c r="CM246" s="969"/>
      <c r="CN246" s="969"/>
      <c r="CO246" s="969"/>
      <c r="CP246" s="969"/>
      <c r="CQ246" s="969"/>
      <c r="CR246" s="969"/>
      <c r="CS246" s="969"/>
      <c r="CT246" s="969"/>
      <c r="CU246" s="969"/>
      <c r="CV246" s="969"/>
      <c r="CW246" s="969"/>
      <c r="CX246" s="969"/>
      <c r="CY246" s="969"/>
      <c r="CZ246" s="969"/>
    </row>
    <row r="247" s="138" customFormat="true" ht="15" customHeight="true" x14ac:dyDescent="0.2">
      <c r="A247" s="803"/>
      <c r="B247" s="830"/>
      <c r="C247" s="878"/>
      <c r="D247" s="809"/>
      <c r="E247" s="809"/>
      <c r="F247" s="809"/>
      <c r="G247" s="820"/>
      <c r="H247" s="846"/>
      <c r="I247" s="809"/>
      <c r="J247" s="809"/>
      <c r="K247" s="809"/>
      <c r="L247" s="814"/>
      <c r="M247" s="878"/>
      <c r="N247" s="809"/>
      <c r="O247" s="809"/>
      <c r="P247" s="809"/>
      <c r="Q247" s="820"/>
      <c r="R247" s="846"/>
      <c r="S247" s="809"/>
      <c r="T247" s="809"/>
      <c r="U247" s="809"/>
      <c r="V247" s="809"/>
      <c r="W247" s="809"/>
      <c r="X247" s="809"/>
      <c r="Y247" s="809"/>
      <c r="Z247" s="809"/>
      <c r="AA247" s="814"/>
      <c r="AB247" s="276"/>
      <c r="AC247" s="276"/>
      <c r="AD247" s="276"/>
      <c r="AE247" s="276"/>
      <c r="AF247" s="276"/>
      <c r="AG247" s="276"/>
      <c r="AH247" s="276"/>
      <c r="AI247" s="276"/>
      <c r="AJ247" s="276"/>
      <c r="AK247" s="276"/>
      <c r="AL247" s="276"/>
      <c r="AM247" s="276"/>
      <c r="AN247" s="276"/>
      <c r="AO247" s="276"/>
      <c r="AP247" s="276"/>
      <c r="AQ247" s="276"/>
      <c r="AR247" s="276"/>
      <c r="AS247" s="276"/>
      <c r="AT247" s="276"/>
      <c r="AU247" s="276"/>
      <c r="AV247" s="276"/>
      <c r="AW247" s="276"/>
      <c r="AX247" s="276"/>
      <c r="AY247" s="276"/>
      <c r="AZ247" s="3"/>
      <c r="BA247" s="350"/>
      <c r="BB247" s="262"/>
      <c r="BC247" s="289"/>
      <c r="BD247" s="273"/>
      <c r="BE247" s="273"/>
      <c r="BF247" s="273"/>
      <c r="BG247" s="293"/>
      <c r="BH247" s="289"/>
      <c r="BI247" s="273"/>
      <c r="BJ247" s="273"/>
      <c r="BK247" s="273"/>
      <c r="BL247" s="293"/>
      <c r="BM247" s="289"/>
      <c r="BN247" s="273"/>
      <c r="BO247" s="273"/>
      <c r="BP247" s="273"/>
      <c r="BQ247" s="293"/>
      <c r="BR247" s="289"/>
      <c r="BS247" s="273"/>
      <c r="BT247" s="273"/>
      <c r="BU247" s="273"/>
      <c r="BV247" s="273"/>
      <c r="BW247" s="273"/>
      <c r="BX247" s="273"/>
      <c r="BY247" s="274"/>
      <c r="BZ247" s="274"/>
      <c r="CA247" s="274"/>
      <c r="CB247" s="969"/>
      <c r="CC247" s="969"/>
      <c r="CD247" s="969"/>
      <c r="CE247" s="969"/>
      <c r="CF247" s="969"/>
      <c r="CG247" s="969"/>
      <c r="CH247" s="969"/>
      <c r="CI247" s="969"/>
      <c r="CJ247" s="969"/>
      <c r="CK247" s="969"/>
      <c r="CL247" s="969"/>
      <c r="CM247" s="969"/>
      <c r="CN247" s="969"/>
      <c r="CO247" s="969"/>
      <c r="CP247" s="969"/>
      <c r="CQ247" s="969"/>
      <c r="CR247" s="969"/>
      <c r="CS247" s="969"/>
      <c r="CT247" s="969"/>
      <c r="CU247" s="969"/>
      <c r="CV247" s="969"/>
      <c r="CW247" s="969"/>
      <c r="CX247" s="969"/>
      <c r="CY247" s="969"/>
      <c r="CZ247" s="969"/>
    </row>
    <row r="248" s="138" customFormat="true" ht="15" customHeight="true" x14ac:dyDescent="0.2">
      <c r="A248" s="887"/>
      <c r="B248" s="835"/>
      <c r="C248" s="884"/>
      <c r="D248" s="853"/>
      <c r="E248" s="853"/>
      <c r="F248" s="853"/>
      <c r="G248" s="854"/>
      <c r="H248" s="852"/>
      <c r="I248" s="853"/>
      <c r="J248" s="853"/>
      <c r="K248" s="853"/>
      <c r="L248" s="885"/>
      <c r="M248" s="884"/>
      <c r="N248" s="853"/>
      <c r="O248" s="853"/>
      <c r="P248" s="853"/>
      <c r="Q248" s="854"/>
      <c r="R248" s="852"/>
      <c r="S248" s="853"/>
      <c r="T248" s="853"/>
      <c r="U248" s="853"/>
      <c r="V248" s="853"/>
      <c r="W248" s="853"/>
      <c r="X248" s="853"/>
      <c r="Y248" s="853"/>
      <c r="Z248" s="853"/>
      <c r="AA248" s="885"/>
      <c r="AB248" s="276"/>
      <c r="AC248" s="276"/>
      <c r="AD248" s="276"/>
      <c r="AE248" s="276"/>
      <c r="AF248" s="276"/>
      <c r="AG248" s="276"/>
      <c r="AH248" s="276"/>
      <c r="AI248" s="276"/>
      <c r="AJ248" s="276"/>
      <c r="AK248" s="276"/>
      <c r="AL248" s="276"/>
      <c r="AM248" s="276"/>
      <c r="AN248" s="276"/>
      <c r="AO248" s="276"/>
      <c r="AP248" s="276"/>
      <c r="AQ248" s="276"/>
      <c r="AR248" s="276"/>
      <c r="AS248" s="276"/>
      <c r="AT248" s="276"/>
      <c r="AU248" s="276"/>
      <c r="AV248" s="276"/>
      <c r="AW248" s="276"/>
      <c r="AX248" s="276"/>
      <c r="AY248" s="276"/>
      <c r="AZ248" s="3"/>
      <c r="BA248" s="350"/>
      <c r="BB248" s="262"/>
      <c r="BC248" s="292"/>
      <c r="BD248" s="291"/>
      <c r="BE248" s="291"/>
      <c r="BF248" s="291"/>
      <c r="BG248" s="295"/>
      <c r="BH248" s="292"/>
      <c r="BI248" s="291"/>
      <c r="BJ248" s="291"/>
      <c r="BK248" s="291"/>
      <c r="BL248" s="295"/>
      <c r="BM248" s="292"/>
      <c r="BN248" s="291"/>
      <c r="BO248" s="291"/>
      <c r="BP248" s="291"/>
      <c r="BQ248" s="295"/>
      <c r="BR248" s="292"/>
      <c r="BS248" s="291"/>
      <c r="BT248" s="291"/>
      <c r="BU248" s="291"/>
      <c r="BV248" s="291"/>
      <c r="BW248" s="291"/>
      <c r="BX248" s="291"/>
      <c r="BY248" s="294"/>
      <c r="BZ248" s="294"/>
      <c r="CA248" s="294"/>
      <c r="CB248" s="969"/>
      <c r="CC248" s="969"/>
      <c r="CD248" s="969"/>
      <c r="CE248" s="969"/>
      <c r="CF248" s="969"/>
      <c r="CG248" s="969"/>
      <c r="CH248" s="969"/>
      <c r="CI248" s="969"/>
      <c r="CJ248" s="969"/>
      <c r="CK248" s="969"/>
      <c r="CL248" s="969"/>
      <c r="CM248" s="969"/>
      <c r="CN248" s="969"/>
      <c r="CO248" s="969"/>
      <c r="CP248" s="969"/>
      <c r="CQ248" s="969"/>
      <c r="CR248" s="969"/>
      <c r="CS248" s="969"/>
      <c r="CT248" s="969"/>
      <c r="CU248" s="969"/>
      <c r="CV248" s="969"/>
      <c r="CW248" s="969"/>
      <c r="CX248" s="969"/>
      <c r="CY248" s="969"/>
      <c r="CZ248" s="969"/>
    </row>
    <row r="249" s="138" customFormat="true" ht="250.15" customHeight="true" x14ac:dyDescent="0.2">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135"/>
      <c r="BB249" s="133"/>
      <c r="BC249" s="133"/>
      <c r="BD249" s="133"/>
      <c r="BE249" s="133"/>
      <c r="BF249" s="133"/>
      <c r="BG249" s="133"/>
      <c r="BH249" s="133"/>
      <c r="BI249" s="133"/>
      <c r="BJ249" s="133"/>
      <c r="BK249" s="133"/>
      <c r="BL249" s="133"/>
      <c r="BM249" s="133"/>
      <c r="BN249" s="133"/>
      <c r="BO249" s="133"/>
      <c r="BP249" s="133"/>
      <c r="BQ249" s="133"/>
      <c r="BR249" s="133"/>
      <c r="BS249" s="133"/>
      <c r="BT249" s="133"/>
      <c r="BU249" s="133"/>
      <c r="BV249" s="133"/>
      <c r="BW249" s="133"/>
      <c r="BX249" s="133"/>
      <c r="BY249" s="135"/>
      <c r="BZ249" s="172"/>
      <c r="CA249" s="172"/>
      <c r="CB249" s="172"/>
      <c r="CC249" s="172"/>
      <c r="CD249" s="172"/>
      <c r="CE249" s="172"/>
      <c r="CF249" s="172"/>
      <c r="CG249" s="172"/>
      <c r="CH249" s="172"/>
      <c r="CI249" s="172"/>
      <c r="CJ249" s="172"/>
      <c r="CK249" s="172"/>
      <c r="CL249" s="172"/>
      <c r="CM249" s="172"/>
      <c r="CN249" s="172"/>
      <c r="CO249" s="172"/>
      <c r="CP249" s="172"/>
      <c r="CQ249" s="172"/>
      <c r="CR249" s="172"/>
      <c r="CS249" s="172"/>
      <c r="CT249" s="172"/>
      <c r="CU249" s="172"/>
      <c r="CV249" s="172"/>
      <c r="CW249" s="172"/>
      <c r="CX249" s="172"/>
      <c r="CY249" s="172"/>
      <c r="CZ249" s="172"/>
    </row>
    <row r="250" s="351" customFormat="true" ht="19.15" customHeight="true" x14ac:dyDescent="0.2">
      <c r="AB250" s="971"/>
      <c r="AC250" s="971"/>
      <c r="AD250" s="971"/>
      <c r="AE250" s="971"/>
      <c r="AF250" s="971"/>
      <c r="AG250" s="971"/>
      <c r="AH250" s="971"/>
      <c r="AI250" s="971"/>
      <c r="AJ250" s="971"/>
      <c r="AK250" s="971"/>
      <c r="AL250" s="971"/>
      <c r="AM250" s="971"/>
      <c r="AN250" s="971"/>
      <c r="AO250" s="971"/>
      <c r="AP250" s="971"/>
      <c r="AQ250" s="971"/>
      <c r="AR250" s="971"/>
      <c r="AS250" s="971"/>
      <c r="AT250" s="971"/>
      <c r="AU250" s="971"/>
      <c r="AV250" s="971"/>
      <c r="AW250" s="971"/>
      <c r="AX250" s="971"/>
      <c r="AY250" s="971"/>
      <c r="AZ250" s="971"/>
      <c r="BA250" s="349"/>
      <c r="BB250" s="197"/>
      <c r="BC250" s="349"/>
      <c r="BD250" s="349"/>
      <c r="BE250" s="349"/>
      <c r="BF250" s="349"/>
      <c r="BG250" s="349"/>
      <c r="BH250" s="349"/>
      <c r="BI250" s="349"/>
      <c r="BJ250" s="349"/>
      <c r="BK250" s="349"/>
      <c r="BL250" s="349"/>
      <c r="BM250" s="349"/>
      <c r="BN250" s="349"/>
      <c r="BO250" s="349"/>
      <c r="BP250" s="349"/>
      <c r="BQ250" s="349"/>
      <c r="BR250" s="349"/>
      <c r="BS250" s="349"/>
      <c r="BT250" s="349"/>
      <c r="BU250" s="349"/>
      <c r="BV250" s="349"/>
      <c r="BW250" s="349"/>
      <c r="BX250" s="349"/>
      <c r="BY250" s="349"/>
      <c r="BZ250" s="168"/>
      <c r="CA250" s="168"/>
      <c r="CB250" s="168"/>
      <c r="CC250" s="168"/>
      <c r="CD250" s="168"/>
      <c r="CE250" s="168"/>
      <c r="CF250" s="168"/>
      <c r="CG250" s="168"/>
      <c r="CH250" s="168"/>
      <c r="CI250" s="168"/>
      <c r="CJ250" s="168"/>
      <c r="CK250" s="168"/>
      <c r="CL250" s="168"/>
      <c r="CM250" s="168"/>
      <c r="CN250" s="168"/>
      <c r="CO250" s="168"/>
      <c r="CP250" s="168"/>
      <c r="CQ250" s="168"/>
      <c r="CR250" s="168"/>
      <c r="CS250" s="168"/>
      <c r="CT250" s="168"/>
      <c r="CU250" s="168"/>
      <c r="CV250" s="168"/>
      <c r="CW250" s="168"/>
      <c r="CX250" s="168"/>
      <c r="CY250" s="168"/>
      <c r="CZ250" s="168"/>
    </row>
    <row r="251" s="351" customFormat="true" ht="12.75" x14ac:dyDescent="0.2">
      <c r="AB251" s="971"/>
      <c r="AC251" s="971"/>
      <c r="AD251" s="971"/>
      <c r="AE251" s="971"/>
      <c r="AF251" s="971"/>
      <c r="AG251" s="971"/>
      <c r="AH251" s="971"/>
      <c r="AI251" s="971"/>
      <c r="AJ251" s="971"/>
      <c r="AK251" s="971"/>
      <c r="AL251" s="971"/>
      <c r="AM251" s="971"/>
      <c r="AN251" s="971"/>
      <c r="AO251" s="971"/>
      <c r="AP251" s="971"/>
      <c r="AQ251" s="971"/>
      <c r="AR251" s="971"/>
      <c r="AS251" s="971"/>
      <c r="AT251" s="971"/>
      <c r="AU251" s="971"/>
      <c r="AV251" s="971"/>
      <c r="AW251" s="971"/>
      <c r="AX251" s="971"/>
      <c r="AY251" s="971"/>
      <c r="AZ251" s="971"/>
      <c r="BA251" s="349"/>
      <c r="BB251" s="197"/>
      <c r="BC251" s="349"/>
      <c r="BD251" s="349"/>
      <c r="BE251" s="349"/>
      <c r="BF251" s="349"/>
      <c r="BG251" s="349"/>
      <c r="BH251" s="349"/>
      <c r="BI251" s="349"/>
      <c r="BJ251" s="349"/>
      <c r="BK251" s="349"/>
      <c r="BL251" s="349"/>
      <c r="BM251" s="349"/>
      <c r="BN251" s="349"/>
      <c r="BO251" s="349"/>
      <c r="BP251" s="349"/>
      <c r="BQ251" s="349"/>
      <c r="BR251" s="349"/>
      <c r="BS251" s="349"/>
      <c r="BT251" s="349"/>
      <c r="BU251" s="349"/>
      <c r="BV251" s="349"/>
      <c r="BW251" s="349"/>
      <c r="BX251" s="349"/>
      <c r="BY251" s="349"/>
      <c r="BZ251" s="168"/>
      <c r="CA251" s="168"/>
      <c r="CB251" s="168"/>
      <c r="CC251" s="168"/>
      <c r="CD251" s="168"/>
      <c r="CE251" s="168"/>
      <c r="CF251" s="168"/>
      <c r="CG251" s="168"/>
      <c r="CH251" s="168"/>
      <c r="CI251" s="168"/>
      <c r="CJ251" s="168"/>
      <c r="CK251" s="168"/>
      <c r="CL251" s="168"/>
      <c r="CM251" s="168"/>
      <c r="CN251" s="168"/>
      <c r="CO251" s="168"/>
      <c r="CP251" s="168"/>
      <c r="CQ251" s="168"/>
      <c r="CR251" s="168"/>
      <c r="CS251" s="168"/>
      <c r="CT251" s="168"/>
      <c r="CU251" s="168"/>
      <c r="CV251" s="168"/>
      <c r="CW251" s="168"/>
      <c r="CX251" s="168"/>
      <c r="CY251" s="168"/>
      <c r="CZ251" s="168"/>
    </row>
    <row r="252" s="351" customFormat="true" ht="12.75" x14ac:dyDescent="0.2">
      <c r="AB252" s="971"/>
      <c r="AC252" s="971"/>
      <c r="AD252" s="971"/>
      <c r="AE252" s="971"/>
      <c r="AF252" s="971"/>
      <c r="AG252" s="971"/>
      <c r="AH252" s="971"/>
      <c r="AI252" s="971"/>
      <c r="AJ252" s="971"/>
      <c r="AK252" s="971"/>
      <c r="AL252" s="971"/>
      <c r="AM252" s="971"/>
      <c r="AN252" s="971"/>
      <c r="AO252" s="971"/>
      <c r="AP252" s="971"/>
      <c r="AQ252" s="971"/>
      <c r="AR252" s="971"/>
      <c r="AS252" s="971"/>
      <c r="AT252" s="971"/>
      <c r="AU252" s="971"/>
      <c r="AV252" s="971"/>
      <c r="AW252" s="971"/>
      <c r="AX252" s="971"/>
      <c r="AY252" s="971"/>
      <c r="AZ252" s="971"/>
      <c r="BA252" s="349"/>
      <c r="BB252" s="197"/>
      <c r="BC252" s="349"/>
      <c r="BD252" s="349"/>
      <c r="BE252" s="349"/>
      <c r="BF252" s="349"/>
      <c r="BG252" s="349"/>
      <c r="BH252" s="349"/>
      <c r="BI252" s="349"/>
      <c r="BJ252" s="349"/>
      <c r="BK252" s="349"/>
      <c r="BL252" s="349"/>
      <c r="BM252" s="349"/>
      <c r="BN252" s="349"/>
      <c r="BO252" s="349"/>
      <c r="BP252" s="349"/>
      <c r="BQ252" s="349"/>
      <c r="BR252" s="349"/>
      <c r="BS252" s="349"/>
      <c r="BT252" s="349"/>
      <c r="BU252" s="349"/>
      <c r="BV252" s="349"/>
      <c r="BW252" s="349"/>
      <c r="BX252" s="349"/>
      <c r="BY252" s="349"/>
      <c r="BZ252" s="168"/>
      <c r="CA252" s="168"/>
      <c r="CB252" s="168"/>
      <c r="CC252" s="168"/>
      <c r="CD252" s="168"/>
      <c r="CE252" s="168"/>
      <c r="CF252" s="168"/>
      <c r="CG252" s="168"/>
      <c r="CH252" s="168"/>
      <c r="CI252" s="168"/>
      <c r="CJ252" s="168"/>
      <c r="CK252" s="168"/>
      <c r="CL252" s="168"/>
      <c r="CM252" s="168"/>
      <c r="CN252" s="168"/>
      <c r="CO252" s="168"/>
      <c r="CP252" s="168"/>
      <c r="CQ252" s="168"/>
      <c r="CR252" s="168"/>
      <c r="CS252" s="168"/>
      <c r="CT252" s="168"/>
      <c r="CU252" s="168"/>
      <c r="CV252" s="168"/>
      <c r="CW252" s="168"/>
      <c r="CX252" s="168"/>
      <c r="CY252" s="168"/>
      <c r="CZ252" s="168"/>
    </row>
    <row r="253" s="351" customFormat="true" ht="12.75" x14ac:dyDescent="0.2">
      <c r="AB253" s="971"/>
      <c r="AC253" s="971"/>
      <c r="AD253" s="971"/>
      <c r="AE253" s="971"/>
      <c r="AF253" s="971"/>
      <c r="AG253" s="971"/>
      <c r="AH253" s="971"/>
      <c r="AI253" s="971"/>
      <c r="AJ253" s="971"/>
      <c r="AK253" s="971"/>
      <c r="AL253" s="971"/>
      <c r="AM253" s="971"/>
      <c r="AN253" s="971"/>
      <c r="AO253" s="971"/>
      <c r="AP253" s="971"/>
      <c r="AQ253" s="971"/>
      <c r="AR253" s="971"/>
      <c r="AS253" s="971"/>
      <c r="AT253" s="971"/>
      <c r="AU253" s="971"/>
      <c r="AV253" s="971"/>
      <c r="AW253" s="971"/>
      <c r="AX253" s="971"/>
      <c r="AY253" s="971"/>
      <c r="AZ253" s="971"/>
      <c r="BA253" s="349"/>
      <c r="BB253" s="197"/>
      <c r="BC253" s="349"/>
      <c r="BD253" s="349"/>
      <c r="BE253" s="349"/>
      <c r="BF253" s="349"/>
      <c r="BG253" s="349"/>
      <c r="BH253" s="349"/>
      <c r="BI253" s="349"/>
      <c r="BJ253" s="349"/>
      <c r="BK253" s="349"/>
      <c r="BL253" s="349"/>
      <c r="BM253" s="349"/>
      <c r="BN253" s="349"/>
      <c r="BO253" s="349"/>
      <c r="BP253" s="349"/>
      <c r="BQ253" s="349"/>
      <c r="BR253" s="349"/>
      <c r="BS253" s="349"/>
      <c r="BT253" s="349"/>
      <c r="BU253" s="349"/>
      <c r="BV253" s="349"/>
      <c r="BW253" s="349"/>
      <c r="BX253" s="349"/>
      <c r="BY253" s="349"/>
      <c r="BZ253" s="168"/>
      <c r="CA253" s="168"/>
      <c r="CB253" s="168"/>
      <c r="CC253" s="168"/>
      <c r="CD253" s="168"/>
      <c r="CE253" s="168"/>
      <c r="CF253" s="168"/>
      <c r="CG253" s="168"/>
      <c r="CH253" s="168"/>
      <c r="CI253" s="168"/>
      <c r="CJ253" s="168"/>
      <c r="CK253" s="168"/>
      <c r="CL253" s="168"/>
      <c r="CM253" s="168"/>
      <c r="CN253" s="168"/>
      <c r="CO253" s="168"/>
      <c r="CP253" s="168"/>
      <c r="CQ253" s="168"/>
      <c r="CR253" s="168"/>
      <c r="CS253" s="168"/>
      <c r="CT253" s="168"/>
      <c r="CU253" s="168"/>
      <c r="CV253" s="168"/>
      <c r="CW253" s="168"/>
      <c r="CX253" s="168"/>
      <c r="CY253" s="168"/>
      <c r="CZ253" s="168"/>
    </row>
    <row r="254" s="351" customFormat="true" ht="12.75" x14ac:dyDescent="0.2">
      <c r="AB254" s="971"/>
      <c r="AC254" s="971"/>
      <c r="AD254" s="971"/>
      <c r="AE254" s="971"/>
      <c r="AF254" s="971"/>
      <c r="AG254" s="971"/>
      <c r="AH254" s="971"/>
      <c r="AI254" s="971"/>
      <c r="AJ254" s="971"/>
      <c r="AK254" s="971"/>
      <c r="AL254" s="971"/>
      <c r="AM254" s="971"/>
      <c r="AN254" s="971"/>
      <c r="AO254" s="971"/>
      <c r="AP254" s="971"/>
      <c r="AQ254" s="971"/>
      <c r="AR254" s="971"/>
      <c r="AS254" s="971"/>
      <c r="AT254" s="971"/>
      <c r="AU254" s="971"/>
      <c r="AV254" s="971"/>
      <c r="AW254" s="971"/>
      <c r="AX254" s="971"/>
      <c r="AY254" s="971"/>
      <c r="AZ254" s="971"/>
      <c r="BA254" s="349"/>
      <c r="BB254" s="197"/>
      <c r="BC254" s="349"/>
      <c r="BD254" s="349"/>
      <c r="BE254" s="349"/>
      <c r="BF254" s="349"/>
      <c r="BG254" s="349"/>
      <c r="BH254" s="349"/>
      <c r="BI254" s="349"/>
      <c r="BJ254" s="349"/>
      <c r="BK254" s="349"/>
      <c r="BL254" s="349"/>
      <c r="BM254" s="349"/>
      <c r="BN254" s="349"/>
      <c r="BO254" s="349"/>
      <c r="BP254" s="349"/>
      <c r="BQ254" s="349"/>
      <c r="BR254" s="349"/>
      <c r="BS254" s="349"/>
      <c r="BT254" s="349"/>
      <c r="BU254" s="349"/>
      <c r="BV254" s="349"/>
      <c r="BW254" s="349"/>
      <c r="BX254" s="349"/>
      <c r="BY254" s="349"/>
      <c r="BZ254" s="168"/>
      <c r="CA254" s="168"/>
      <c r="CB254" s="168"/>
      <c r="CC254" s="168"/>
      <c r="CD254" s="168"/>
      <c r="CE254" s="168"/>
      <c r="CF254" s="168"/>
      <c r="CG254" s="168"/>
      <c r="CH254" s="168"/>
      <c r="CI254" s="168"/>
      <c r="CJ254" s="168"/>
      <c r="CK254" s="168"/>
      <c r="CL254" s="168"/>
      <c r="CM254" s="168"/>
      <c r="CN254" s="168"/>
      <c r="CO254" s="168"/>
      <c r="CP254" s="168"/>
      <c r="CQ254" s="168"/>
      <c r="CR254" s="168"/>
      <c r="CS254" s="168"/>
      <c r="CT254" s="168"/>
      <c r="CU254" s="168"/>
      <c r="CV254" s="168"/>
      <c r="CW254" s="168"/>
      <c r="CX254" s="168"/>
      <c r="CY254" s="168"/>
      <c r="CZ254" s="168"/>
    </row>
    <row r="255" s="351" customFormat="true" ht="12.75" x14ac:dyDescent="0.2">
      <c r="AB255" s="971"/>
      <c r="AC255" s="971"/>
      <c r="AD255" s="971"/>
      <c r="AE255" s="971"/>
      <c r="AF255" s="971"/>
      <c r="AG255" s="971"/>
      <c r="AH255" s="971"/>
      <c r="AI255" s="971"/>
      <c r="AJ255" s="971"/>
      <c r="AK255" s="971"/>
      <c r="AL255" s="971"/>
      <c r="AM255" s="971"/>
      <c r="AN255" s="971"/>
      <c r="AO255" s="971"/>
      <c r="AP255" s="971"/>
      <c r="AQ255" s="971"/>
      <c r="AR255" s="971"/>
      <c r="AS255" s="971"/>
      <c r="AT255" s="971"/>
      <c r="AU255" s="971"/>
      <c r="AV255" s="971"/>
      <c r="AW255" s="971"/>
      <c r="AX255" s="971"/>
      <c r="AY255" s="971"/>
      <c r="AZ255" s="971"/>
      <c r="BA255" s="349"/>
      <c r="BB255" s="197"/>
      <c r="BC255" s="349"/>
      <c r="BD255" s="349"/>
      <c r="BE255" s="349"/>
      <c r="BF255" s="349"/>
      <c r="BG255" s="349"/>
      <c r="BH255" s="349"/>
      <c r="BI255" s="349"/>
      <c r="BJ255" s="349"/>
      <c r="BK255" s="349"/>
      <c r="BL255" s="349"/>
      <c r="BM255" s="349"/>
      <c r="BN255" s="349"/>
      <c r="BO255" s="349"/>
      <c r="BP255" s="349"/>
      <c r="BQ255" s="349"/>
      <c r="BR255" s="349"/>
      <c r="BS255" s="349"/>
      <c r="BT255" s="349"/>
      <c r="BU255" s="349"/>
      <c r="BV255" s="349"/>
      <c r="BW255" s="349"/>
      <c r="BX255" s="349"/>
      <c r="BY255" s="349"/>
      <c r="BZ255" s="168"/>
      <c r="CA255" s="168"/>
      <c r="CB255" s="168"/>
      <c r="CC255" s="168"/>
      <c r="CD255" s="168"/>
      <c r="CE255" s="168"/>
      <c r="CF255" s="168"/>
      <c r="CG255" s="168"/>
      <c r="CH255" s="168"/>
      <c r="CI255" s="168"/>
      <c r="CJ255" s="168"/>
      <c r="CK255" s="168"/>
      <c r="CL255" s="168"/>
      <c r="CM255" s="168"/>
      <c r="CN255" s="168"/>
      <c r="CO255" s="168"/>
      <c r="CP255" s="168"/>
      <c r="CQ255" s="168"/>
      <c r="CR255" s="168"/>
      <c r="CS255" s="168"/>
      <c r="CT255" s="168"/>
      <c r="CU255" s="168"/>
      <c r="CV255" s="168"/>
      <c r="CW255" s="168"/>
      <c r="CX255" s="168"/>
      <c r="CY255" s="168"/>
      <c r="CZ255" s="168"/>
    </row>
    <row r="256" s="351" customFormat="true" ht="12.75" x14ac:dyDescent="0.2">
      <c r="AB256" s="971"/>
      <c r="AC256" s="971"/>
      <c r="AD256" s="971"/>
      <c r="AE256" s="971"/>
      <c r="AF256" s="971"/>
      <c r="AG256" s="971"/>
      <c r="AH256" s="971"/>
      <c r="AI256" s="971"/>
      <c r="AJ256" s="971"/>
      <c r="AK256" s="971"/>
      <c r="AL256" s="971"/>
      <c r="AM256" s="971"/>
      <c r="AN256" s="971"/>
      <c r="AO256" s="971"/>
      <c r="AP256" s="971"/>
      <c r="AQ256" s="971"/>
      <c r="AR256" s="971"/>
      <c r="AS256" s="971"/>
      <c r="AT256" s="971"/>
      <c r="AU256" s="971"/>
      <c r="AV256" s="971"/>
      <c r="AW256" s="971"/>
      <c r="AX256" s="971"/>
      <c r="AY256" s="971"/>
      <c r="AZ256" s="971"/>
      <c r="BA256" s="349"/>
      <c r="BB256" s="197"/>
      <c r="BC256" s="349"/>
      <c r="BD256" s="349"/>
      <c r="BE256" s="349"/>
      <c r="BF256" s="349"/>
      <c r="BG256" s="349"/>
      <c r="BH256" s="349"/>
      <c r="BI256" s="349"/>
      <c r="BJ256" s="349"/>
      <c r="BK256" s="349"/>
      <c r="BL256" s="349"/>
      <c r="BM256" s="349"/>
      <c r="BN256" s="349"/>
      <c r="BO256" s="349"/>
      <c r="BP256" s="349"/>
      <c r="BQ256" s="349"/>
      <c r="BR256" s="349"/>
      <c r="BS256" s="349"/>
      <c r="BT256" s="349"/>
      <c r="BU256" s="349"/>
      <c r="BV256" s="349"/>
      <c r="BW256" s="349"/>
      <c r="BX256" s="349"/>
      <c r="BY256" s="349"/>
      <c r="BZ256" s="168"/>
      <c r="CA256" s="168"/>
      <c r="CB256" s="168"/>
      <c r="CC256" s="168"/>
      <c r="CD256" s="168"/>
      <c r="CE256" s="168"/>
      <c r="CF256" s="168"/>
      <c r="CG256" s="168"/>
      <c r="CH256" s="168"/>
      <c r="CI256" s="168"/>
      <c r="CJ256" s="168"/>
      <c r="CK256" s="168"/>
      <c r="CL256" s="168"/>
      <c r="CM256" s="168"/>
      <c r="CN256" s="168"/>
      <c r="CO256" s="168"/>
      <c r="CP256" s="168"/>
      <c r="CQ256" s="168"/>
      <c r="CR256" s="168"/>
      <c r="CS256" s="168"/>
      <c r="CT256" s="168"/>
      <c r="CU256" s="168"/>
      <c r="CV256" s="168"/>
      <c r="CW256" s="168"/>
      <c r="CX256" s="168"/>
      <c r="CY256" s="168"/>
      <c r="CZ256" s="168"/>
    </row>
    <row r="257" s="351" customFormat="true" ht="18" customHeight="true" x14ac:dyDescent="0.2">
      <c r="AB257" s="971"/>
      <c r="AC257" s="971"/>
      <c r="AD257" s="971"/>
      <c r="AE257" s="971"/>
      <c r="AF257" s="971"/>
      <c r="AG257" s="971"/>
      <c r="AH257" s="971"/>
      <c r="AI257" s="971"/>
      <c r="AJ257" s="971"/>
      <c r="AK257" s="971"/>
      <c r="AL257" s="971"/>
      <c r="AM257" s="971"/>
      <c r="AN257" s="971"/>
      <c r="AO257" s="971"/>
      <c r="AP257" s="971"/>
      <c r="AQ257" s="971"/>
      <c r="AR257" s="971"/>
      <c r="AS257" s="971"/>
      <c r="AT257" s="971"/>
      <c r="AU257" s="971"/>
      <c r="AV257" s="971"/>
      <c r="AW257" s="971"/>
      <c r="AX257" s="971"/>
      <c r="AY257" s="971"/>
      <c r="AZ257" s="971"/>
      <c r="BA257" s="349"/>
      <c r="BB257" s="197"/>
      <c r="BC257" s="349"/>
      <c r="BD257" s="349"/>
      <c r="BE257" s="349"/>
      <c r="BF257" s="349"/>
      <c r="BG257" s="349"/>
      <c r="BH257" s="349"/>
      <c r="BI257" s="349"/>
      <c r="BJ257" s="349"/>
      <c r="BK257" s="349"/>
      <c r="BL257" s="349"/>
      <c r="BM257" s="349"/>
      <c r="BN257" s="349"/>
      <c r="BO257" s="349"/>
      <c r="BP257" s="349"/>
      <c r="BQ257" s="349"/>
      <c r="BR257" s="349"/>
      <c r="BS257" s="349"/>
      <c r="BT257" s="349"/>
      <c r="BU257" s="349"/>
      <c r="BV257" s="349"/>
      <c r="BW257" s="349"/>
      <c r="BX257" s="349"/>
      <c r="BY257" s="349"/>
      <c r="BZ257" s="168"/>
      <c r="CA257" s="168"/>
      <c r="CB257" s="168"/>
      <c r="CC257" s="168"/>
      <c r="CD257" s="168"/>
      <c r="CE257" s="168"/>
      <c r="CF257" s="168"/>
      <c r="CG257" s="168"/>
      <c r="CH257" s="168"/>
      <c r="CI257" s="168"/>
      <c r="CJ257" s="168"/>
      <c r="CK257" s="168"/>
      <c r="CL257" s="168"/>
      <c r="CM257" s="168"/>
      <c r="CN257" s="168"/>
      <c r="CO257" s="168"/>
      <c r="CP257" s="168"/>
      <c r="CQ257" s="168"/>
      <c r="CR257" s="168"/>
      <c r="CS257" s="168"/>
      <c r="CT257" s="168"/>
      <c r="CU257" s="168"/>
      <c r="CV257" s="168"/>
      <c r="CW257" s="168"/>
      <c r="CX257" s="168"/>
      <c r="CY257" s="168"/>
      <c r="CZ257" s="168"/>
    </row>
    <row r="258" s="351" customFormat="true" ht="18" customHeight="true" x14ac:dyDescent="0.2">
      <c r="AB258" s="971"/>
      <c r="AC258" s="971"/>
      <c r="AD258" s="971"/>
      <c r="AE258" s="971"/>
      <c r="AF258" s="971"/>
      <c r="AG258" s="971"/>
      <c r="AH258" s="971"/>
      <c r="AI258" s="971"/>
      <c r="AJ258" s="971"/>
      <c r="AK258" s="971"/>
      <c r="AL258" s="971"/>
      <c r="AM258" s="971"/>
      <c r="AN258" s="971"/>
      <c r="AO258" s="971"/>
      <c r="AP258" s="971"/>
      <c r="AQ258" s="971"/>
      <c r="AR258" s="971"/>
      <c r="AS258" s="971"/>
      <c r="AT258" s="971"/>
      <c r="AU258" s="971"/>
      <c r="AV258" s="971"/>
      <c r="AW258" s="971"/>
      <c r="AX258" s="971"/>
      <c r="AY258" s="971"/>
      <c r="AZ258" s="971"/>
      <c r="BA258" s="349"/>
      <c r="BB258" s="197"/>
      <c r="BC258" s="349"/>
      <c r="BD258" s="349"/>
      <c r="BE258" s="349"/>
      <c r="BF258" s="349"/>
      <c r="BG258" s="349"/>
      <c r="BH258" s="349"/>
      <c r="BI258" s="349"/>
      <c r="BJ258" s="349"/>
      <c r="BK258" s="349"/>
      <c r="BL258" s="349"/>
      <c r="BM258" s="349"/>
      <c r="BN258" s="349"/>
      <c r="BO258" s="349"/>
      <c r="BP258" s="349"/>
      <c r="BQ258" s="349"/>
      <c r="BR258" s="349"/>
      <c r="BS258" s="349"/>
      <c r="BT258" s="349"/>
      <c r="BU258" s="349"/>
      <c r="BV258" s="349"/>
      <c r="BW258" s="349"/>
      <c r="BX258" s="349"/>
      <c r="BY258" s="349"/>
      <c r="BZ258" s="168"/>
      <c r="CA258" s="168"/>
      <c r="CB258" s="168"/>
      <c r="CC258" s="168"/>
      <c r="CD258" s="168"/>
      <c r="CE258" s="168"/>
      <c r="CF258" s="168"/>
      <c r="CG258" s="168"/>
      <c r="CH258" s="168"/>
      <c r="CI258" s="168"/>
      <c r="CJ258" s="168"/>
      <c r="CK258" s="168"/>
      <c r="CL258" s="168"/>
      <c r="CM258" s="168"/>
      <c r="CN258" s="168"/>
      <c r="CO258" s="168"/>
      <c r="CP258" s="168"/>
      <c r="CQ258" s="168"/>
      <c r="CR258" s="168"/>
      <c r="CS258" s="168"/>
      <c r="CT258" s="168"/>
      <c r="CU258" s="168"/>
      <c r="CV258" s="168"/>
      <c r="CW258" s="168"/>
      <c r="CX258" s="168"/>
      <c r="CY258" s="168"/>
      <c r="CZ258" s="168"/>
    </row>
    <row r="259" s="138" customFormat="true" ht="15" customHeight="true" x14ac:dyDescent="0.2">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174" t="s">
        <v>131</v>
      </c>
      <c r="BB259" s="140" t="s">
        <v>85</v>
      </c>
      <c r="BC259" s="1143" t="s">
        <v>115</v>
      </c>
      <c r="BD259" s="1144"/>
      <c r="BE259" s="1144"/>
      <c r="BF259" s="1144"/>
      <c r="BG259" s="1167"/>
      <c r="BH259" s="1143" t="s">
        <v>38</v>
      </c>
      <c r="BI259" s="1144"/>
      <c r="BJ259" s="1144"/>
      <c r="BK259" s="1144"/>
      <c r="BL259" s="1167"/>
      <c r="BM259" s="1143" t="s">
        <v>37</v>
      </c>
      <c r="BN259" s="1144"/>
      <c r="BO259" s="1144"/>
      <c r="BP259" s="1144"/>
      <c r="BQ259" s="1145"/>
      <c r="BR259" s="956" t="s">
        <v>141</v>
      </c>
      <c r="BS259" s="265"/>
      <c r="BT259" s="265"/>
      <c r="BU259" s="265"/>
      <c r="BV259" s="265"/>
      <c r="BW259" s="265"/>
      <c r="BX259" s="265"/>
      <c r="BY259" s="265"/>
      <c r="BZ259" s="279"/>
      <c r="CA259" s="279"/>
      <c r="CB259" s="172"/>
      <c r="CC259" s="172"/>
      <c r="CD259" s="172"/>
      <c r="CE259" s="172"/>
      <c r="CF259" s="172"/>
      <c r="CG259" s="172"/>
      <c r="CH259" s="172"/>
      <c r="CI259" s="172"/>
      <c r="CJ259" s="172"/>
      <c r="CK259" s="172"/>
      <c r="CL259" s="172"/>
      <c r="CM259" s="172"/>
      <c r="CN259" s="172"/>
      <c r="CO259" s="172"/>
      <c r="CP259" s="172"/>
      <c r="CQ259" s="172"/>
      <c r="CR259" s="172"/>
      <c r="CS259" s="172"/>
      <c r="CT259" s="172"/>
      <c r="CU259" s="172"/>
      <c r="CV259" s="172"/>
      <c r="CW259" s="172"/>
      <c r="CX259" s="172"/>
      <c r="CY259" s="172"/>
      <c r="CZ259" s="172"/>
    </row>
    <row r="260" s="138" customFormat="true" ht="24" x14ac:dyDescent="0.2">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159" t="s">
        <v>119</v>
      </c>
      <c r="BB260" s="158"/>
      <c r="BC260" s="297" t="s">
        <v>0</v>
      </c>
      <c r="BD260" s="435" t="s">
        <v>1</v>
      </c>
      <c r="BE260" s="435" t="s">
        <v>2</v>
      </c>
      <c r="BF260" s="435" t="s">
        <v>3</v>
      </c>
      <c r="BG260" s="298" t="s">
        <v>4</v>
      </c>
      <c r="BH260" s="297" t="s">
        <v>0</v>
      </c>
      <c r="BI260" s="435" t="s">
        <v>1</v>
      </c>
      <c r="BJ260" s="435" t="s">
        <v>2</v>
      </c>
      <c r="BK260" s="435" t="s">
        <v>3</v>
      </c>
      <c r="BL260" s="298" t="s">
        <v>4</v>
      </c>
      <c r="BM260" s="297" t="s">
        <v>0</v>
      </c>
      <c r="BN260" s="435" t="s">
        <v>1</v>
      </c>
      <c r="BO260" s="435" t="s">
        <v>2</v>
      </c>
      <c r="BP260" s="435" t="s">
        <v>3</v>
      </c>
      <c r="BQ260" s="298" t="s">
        <v>4</v>
      </c>
      <c r="BR260" s="297" t="s">
        <v>360</v>
      </c>
      <c r="BS260" s="435" t="s">
        <v>361</v>
      </c>
      <c r="BT260" s="435" t="s">
        <v>362</v>
      </c>
      <c r="BU260" s="435" t="s">
        <v>363</v>
      </c>
      <c r="BV260" s="435" t="s">
        <v>364</v>
      </c>
      <c r="BW260" s="435" t="s">
        <v>365</v>
      </c>
      <c r="BX260" s="435" t="s">
        <v>366</v>
      </c>
      <c r="BY260" s="436" t="s">
        <v>367</v>
      </c>
      <c r="BZ260" s="436" t="s">
        <v>368</v>
      </c>
      <c r="CA260" s="436" t="s">
        <v>369</v>
      </c>
      <c r="CB260" s="2"/>
      <c r="CC260" s="2"/>
      <c r="CD260" s="2"/>
      <c r="CE260" s="2"/>
      <c r="CF260" s="2"/>
      <c r="CG260" s="2"/>
      <c r="CH260" s="2"/>
      <c r="CI260" s="2"/>
      <c r="CJ260" s="2"/>
      <c r="CK260" s="2"/>
      <c r="CL260" s="2"/>
      <c r="CM260" s="2"/>
      <c r="CN260" s="2"/>
      <c r="CO260" s="2"/>
      <c r="CP260" s="2"/>
      <c r="CQ260" s="2"/>
      <c r="CR260" s="2"/>
      <c r="CS260" s="2"/>
      <c r="CT260" s="2"/>
      <c r="CU260" s="2"/>
      <c r="CV260" s="2"/>
      <c r="CW260" s="2"/>
      <c r="CX260" s="2"/>
      <c r="CY260" s="2"/>
      <c r="CZ260" s="2"/>
    </row>
    <row r="261" s="138" customFormat="true" ht="15" customHeight="true" x14ac:dyDescent="0.2">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1168" t="s">
        <v>73</v>
      </c>
      <c r="BB261" s="261" t="s">
        <v>49</v>
      </c>
      <c r="BC261" s="907" t="s">
        <v>35</v>
      </c>
      <c r="BD261" s="911" t="s">
        <v>35</v>
      </c>
      <c r="BE261" s="911" t="s">
        <v>35</v>
      </c>
      <c r="BF261" s="911" t="s">
        <v>35</v>
      </c>
      <c r="BG261" s="916" t="s">
        <v>35</v>
      </c>
      <c r="BH261" s="907" t="s">
        <v>35</v>
      </c>
      <c r="BI261" s="911" t="s">
        <v>35</v>
      </c>
      <c r="BJ261" s="911" t="s">
        <v>35</v>
      </c>
      <c r="BK261" s="911" t="s">
        <v>35</v>
      </c>
      <c r="BL261" s="916" t="s">
        <v>35</v>
      </c>
      <c r="BM261" s="907" t="s">
        <v>35</v>
      </c>
      <c r="BN261" s="911" t="s">
        <v>35</v>
      </c>
      <c r="BO261" s="911" t="s">
        <v>35</v>
      </c>
      <c r="BP261" s="911" t="s">
        <v>35</v>
      </c>
      <c r="BQ261" s="916" t="s">
        <v>35</v>
      </c>
      <c r="BR261" s="907" t="s">
        <v>35</v>
      </c>
      <c r="BS261" s="911" t="s">
        <v>35</v>
      </c>
      <c r="BT261" s="911" t="s">
        <v>35</v>
      </c>
      <c r="BU261" s="911" t="s">
        <v>35</v>
      </c>
      <c r="BV261" s="911" t="s">
        <v>35</v>
      </c>
      <c r="BW261" s="911" t="s">
        <v>35</v>
      </c>
      <c r="BX261" s="911" t="s">
        <v>35</v>
      </c>
      <c r="BY261" s="922" t="s">
        <v>35</v>
      </c>
      <c r="BZ261" s="922" t="s">
        <v>35</v>
      </c>
      <c r="CA261" s="922" t="s">
        <v>35</v>
      </c>
      <c r="CB261" s="968"/>
      <c r="CC261" s="968"/>
      <c r="CD261" s="968"/>
      <c r="CE261" s="968"/>
      <c r="CF261" s="968"/>
      <c r="CG261" s="968"/>
      <c r="CH261" s="968"/>
      <c r="CI261" s="968"/>
      <c r="CJ261" s="968"/>
      <c r="CK261" s="968"/>
      <c r="CL261" s="968"/>
      <c r="CM261" s="968"/>
      <c r="CN261" s="968"/>
      <c r="CO261" s="968"/>
      <c r="CP261" s="968"/>
      <c r="CQ261" s="968"/>
      <c r="CR261" s="968"/>
      <c r="CS261" s="968"/>
      <c r="CT261" s="968"/>
      <c r="CU261" s="968"/>
      <c r="CV261" s="968"/>
      <c r="CW261" s="968"/>
      <c r="CX261" s="968"/>
      <c r="CY261" s="968"/>
      <c r="CZ261" s="968"/>
    </row>
    <row r="262" s="138" customFormat="true" ht="15" customHeight="true" x14ac:dyDescent="0.2">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1165"/>
      <c r="BB262" s="262" t="s">
        <v>48</v>
      </c>
      <c r="BC262" s="908" t="s">
        <v>35</v>
      </c>
      <c r="BD262" s="912" t="s">
        <v>35</v>
      </c>
      <c r="BE262" s="912" t="s">
        <v>35</v>
      </c>
      <c r="BF262" s="912" t="s">
        <v>35</v>
      </c>
      <c r="BG262" s="917" t="s">
        <v>35</v>
      </c>
      <c r="BH262" s="908" t="s">
        <v>35</v>
      </c>
      <c r="BI262" s="912" t="s">
        <v>35</v>
      </c>
      <c r="BJ262" s="912" t="s">
        <v>35</v>
      </c>
      <c r="BK262" s="912" t="s">
        <v>35</v>
      </c>
      <c r="BL262" s="917" t="s">
        <v>35</v>
      </c>
      <c r="BM262" s="908" t="s">
        <v>35</v>
      </c>
      <c r="BN262" s="912" t="s">
        <v>35</v>
      </c>
      <c r="BO262" s="912" t="s">
        <v>35</v>
      </c>
      <c r="BP262" s="912" t="s">
        <v>35</v>
      </c>
      <c r="BQ262" s="917" t="s">
        <v>35</v>
      </c>
      <c r="BR262" s="908" t="s">
        <v>35</v>
      </c>
      <c r="BS262" s="912" t="s">
        <v>35</v>
      </c>
      <c r="BT262" s="912" t="s">
        <v>35</v>
      </c>
      <c r="BU262" s="912" t="s">
        <v>35</v>
      </c>
      <c r="BV262" s="912" t="s">
        <v>35</v>
      </c>
      <c r="BW262" s="912" t="s">
        <v>35</v>
      </c>
      <c r="BX262" s="912" t="s">
        <v>35</v>
      </c>
      <c r="BY262" s="923" t="s">
        <v>35</v>
      </c>
      <c r="BZ262" s="923" t="s">
        <v>35</v>
      </c>
      <c r="CA262" s="923" t="s">
        <v>35</v>
      </c>
      <c r="CB262" s="968"/>
      <c r="CC262" s="968"/>
      <c r="CD262" s="968"/>
      <c r="CE262" s="968"/>
      <c r="CF262" s="968"/>
      <c r="CG262" s="968"/>
      <c r="CH262" s="968"/>
      <c r="CI262" s="968"/>
      <c r="CJ262" s="968"/>
      <c r="CK262" s="968"/>
      <c r="CL262" s="968"/>
      <c r="CM262" s="968"/>
      <c r="CN262" s="968"/>
      <c r="CO262" s="968"/>
      <c r="CP262" s="968"/>
      <c r="CQ262" s="968"/>
      <c r="CR262" s="968"/>
      <c r="CS262" s="968"/>
      <c r="CT262" s="968"/>
      <c r="CU262" s="968"/>
      <c r="CV262" s="968"/>
      <c r="CW262" s="968"/>
      <c r="CX262" s="968"/>
      <c r="CY262" s="968"/>
      <c r="CZ262" s="968"/>
    </row>
    <row r="263" s="138" customFormat="true" ht="15" customHeight="true" x14ac:dyDescent="0.2">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1165"/>
      <c r="BB263" s="262" t="s">
        <v>113</v>
      </c>
      <c r="BC263" s="908" t="s">
        <v>35</v>
      </c>
      <c r="BD263" s="912" t="s">
        <v>35</v>
      </c>
      <c r="BE263" s="912" t="s">
        <v>35</v>
      </c>
      <c r="BF263" s="912" t="s">
        <v>35</v>
      </c>
      <c r="BG263" s="917" t="s">
        <v>35</v>
      </c>
      <c r="BH263" s="908" t="s">
        <v>35</v>
      </c>
      <c r="BI263" s="912" t="s">
        <v>35</v>
      </c>
      <c r="BJ263" s="912" t="s">
        <v>35</v>
      </c>
      <c r="BK263" s="912" t="s">
        <v>35</v>
      </c>
      <c r="BL263" s="917" t="s">
        <v>35</v>
      </c>
      <c r="BM263" s="908" t="s">
        <v>35</v>
      </c>
      <c r="BN263" s="912" t="s">
        <v>35</v>
      </c>
      <c r="BO263" s="912" t="s">
        <v>35</v>
      </c>
      <c r="BP263" s="912" t="s">
        <v>35</v>
      </c>
      <c r="BQ263" s="917" t="s">
        <v>35</v>
      </c>
      <c r="BR263" s="908" t="s">
        <v>35</v>
      </c>
      <c r="BS263" s="912" t="s">
        <v>35</v>
      </c>
      <c r="BT263" s="912" t="s">
        <v>35</v>
      </c>
      <c r="BU263" s="912" t="s">
        <v>35</v>
      </c>
      <c r="BV263" s="912" t="s">
        <v>35</v>
      </c>
      <c r="BW263" s="912" t="s">
        <v>35</v>
      </c>
      <c r="BX263" s="912" t="s">
        <v>35</v>
      </c>
      <c r="BY263" s="923" t="s">
        <v>35</v>
      </c>
      <c r="BZ263" s="923" t="s">
        <v>35</v>
      </c>
      <c r="CA263" s="923" t="s">
        <v>35</v>
      </c>
      <c r="CB263" s="968"/>
      <c r="CC263" s="968"/>
      <c r="CD263" s="968"/>
      <c r="CE263" s="968"/>
      <c r="CF263" s="968"/>
      <c r="CG263" s="968"/>
      <c r="CH263" s="968"/>
      <c r="CI263" s="968"/>
      <c r="CJ263" s="968"/>
      <c r="CK263" s="968"/>
      <c r="CL263" s="968"/>
      <c r="CM263" s="968"/>
      <c r="CN263" s="968"/>
      <c r="CO263" s="968"/>
      <c r="CP263" s="968"/>
      <c r="CQ263" s="968"/>
      <c r="CR263" s="968"/>
      <c r="CS263" s="968"/>
      <c r="CT263" s="968"/>
      <c r="CU263" s="968"/>
      <c r="CV263" s="968"/>
      <c r="CW263" s="968"/>
      <c r="CX263" s="968"/>
      <c r="CY263" s="968"/>
      <c r="CZ263" s="968"/>
    </row>
    <row r="264" s="138" customFormat="true" ht="15" customHeight="true" x14ac:dyDescent="0.2">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1165" t="s">
        <v>74</v>
      </c>
      <c r="BB264" s="262" t="s">
        <v>89</v>
      </c>
      <c r="BC264" s="908" t="s">
        <v>35</v>
      </c>
      <c r="BD264" s="912" t="s">
        <v>35</v>
      </c>
      <c r="BE264" s="912" t="s">
        <v>35</v>
      </c>
      <c r="BF264" s="912" t="s">
        <v>35</v>
      </c>
      <c r="BG264" s="917" t="s">
        <v>35</v>
      </c>
      <c r="BH264" s="908" t="s">
        <v>35</v>
      </c>
      <c r="BI264" s="912" t="s">
        <v>35</v>
      </c>
      <c r="BJ264" s="912" t="s">
        <v>35</v>
      </c>
      <c r="BK264" s="912" t="s">
        <v>35</v>
      </c>
      <c r="BL264" s="917" t="s">
        <v>35</v>
      </c>
      <c r="BM264" s="908" t="s">
        <v>35</v>
      </c>
      <c r="BN264" s="912" t="s">
        <v>35</v>
      </c>
      <c r="BO264" s="912" t="s">
        <v>35</v>
      </c>
      <c r="BP264" s="912" t="s">
        <v>35</v>
      </c>
      <c r="BQ264" s="917" t="s">
        <v>35</v>
      </c>
      <c r="BR264" s="908" t="s">
        <v>35</v>
      </c>
      <c r="BS264" s="912" t="s">
        <v>35</v>
      </c>
      <c r="BT264" s="912" t="s">
        <v>35</v>
      </c>
      <c r="BU264" s="912" t="s">
        <v>35</v>
      </c>
      <c r="BV264" s="912" t="s">
        <v>35</v>
      </c>
      <c r="BW264" s="912" t="s">
        <v>35</v>
      </c>
      <c r="BX264" s="912" t="s">
        <v>35</v>
      </c>
      <c r="BY264" s="923" t="s">
        <v>35</v>
      </c>
      <c r="BZ264" s="923" t="s">
        <v>35</v>
      </c>
      <c r="CA264" s="923" t="s">
        <v>35</v>
      </c>
      <c r="CB264" s="968"/>
      <c r="CC264" s="968"/>
      <c r="CD264" s="968"/>
      <c r="CE264" s="968"/>
      <c r="CF264" s="968"/>
      <c r="CG264" s="968"/>
      <c r="CH264" s="968"/>
      <c r="CI264" s="968"/>
      <c r="CJ264" s="968"/>
      <c r="CK264" s="968"/>
      <c r="CL264" s="968"/>
      <c r="CM264" s="968"/>
      <c r="CN264" s="968"/>
      <c r="CO264" s="968"/>
      <c r="CP264" s="968"/>
      <c r="CQ264" s="968"/>
      <c r="CR264" s="968"/>
      <c r="CS264" s="968"/>
      <c r="CT264" s="968"/>
      <c r="CU264" s="968"/>
      <c r="CV264" s="968"/>
      <c r="CW264" s="968"/>
      <c r="CX264" s="968"/>
      <c r="CY264" s="968"/>
      <c r="CZ264" s="968"/>
    </row>
    <row r="265" s="138" customFormat="true" ht="15" customHeight="true" x14ac:dyDescent="0.2">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1165"/>
      <c r="BB265" s="262" t="s">
        <v>90</v>
      </c>
      <c r="BC265" s="908" t="s">
        <v>35</v>
      </c>
      <c r="BD265" s="912" t="s">
        <v>35</v>
      </c>
      <c r="BE265" s="912" t="s">
        <v>35</v>
      </c>
      <c r="BF265" s="912" t="s">
        <v>35</v>
      </c>
      <c r="BG265" s="917" t="s">
        <v>35</v>
      </c>
      <c r="BH265" s="908" t="s">
        <v>35</v>
      </c>
      <c r="BI265" s="912" t="s">
        <v>35</v>
      </c>
      <c r="BJ265" s="912" t="s">
        <v>35</v>
      </c>
      <c r="BK265" s="912" t="s">
        <v>35</v>
      </c>
      <c r="BL265" s="917" t="s">
        <v>35</v>
      </c>
      <c r="BM265" s="908" t="s">
        <v>35</v>
      </c>
      <c r="BN265" s="912" t="s">
        <v>35</v>
      </c>
      <c r="BO265" s="912" t="s">
        <v>35</v>
      </c>
      <c r="BP265" s="912" t="s">
        <v>35</v>
      </c>
      <c r="BQ265" s="917" t="s">
        <v>35</v>
      </c>
      <c r="BR265" s="908" t="s">
        <v>35</v>
      </c>
      <c r="BS265" s="912" t="s">
        <v>35</v>
      </c>
      <c r="BT265" s="912" t="s">
        <v>35</v>
      </c>
      <c r="BU265" s="912" t="s">
        <v>35</v>
      </c>
      <c r="BV265" s="912" t="s">
        <v>35</v>
      </c>
      <c r="BW265" s="912" t="s">
        <v>35</v>
      </c>
      <c r="BX265" s="912" t="s">
        <v>35</v>
      </c>
      <c r="BY265" s="923" t="s">
        <v>35</v>
      </c>
      <c r="BZ265" s="923" t="s">
        <v>35</v>
      </c>
      <c r="CA265" s="923" t="s">
        <v>35</v>
      </c>
      <c r="CB265" s="968"/>
      <c r="CC265" s="968"/>
      <c r="CD265" s="968"/>
      <c r="CE265" s="968"/>
      <c r="CF265" s="968"/>
      <c r="CG265" s="968"/>
      <c r="CH265" s="968"/>
      <c r="CI265" s="968"/>
      <c r="CJ265" s="968"/>
      <c r="CK265" s="968"/>
      <c r="CL265" s="968"/>
      <c r="CM265" s="968"/>
      <c r="CN265" s="968"/>
      <c r="CO265" s="968"/>
      <c r="CP265" s="968"/>
      <c r="CQ265" s="968"/>
      <c r="CR265" s="968"/>
      <c r="CS265" s="968"/>
      <c r="CT265" s="968"/>
      <c r="CU265" s="968"/>
      <c r="CV265" s="968"/>
      <c r="CW265" s="968"/>
      <c r="CX265" s="968"/>
      <c r="CY265" s="968"/>
      <c r="CZ265" s="968"/>
    </row>
    <row r="266" s="138" customFormat="true" ht="15" customHeight="true" x14ac:dyDescent="0.2">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1165"/>
      <c r="BB266" s="262" t="s">
        <v>91</v>
      </c>
      <c r="BC266" s="908" t="s">
        <v>35</v>
      </c>
      <c r="BD266" s="912" t="s">
        <v>35</v>
      </c>
      <c r="BE266" s="912" t="s">
        <v>35</v>
      </c>
      <c r="BF266" s="912" t="s">
        <v>35</v>
      </c>
      <c r="BG266" s="917" t="s">
        <v>35</v>
      </c>
      <c r="BH266" s="908" t="s">
        <v>35</v>
      </c>
      <c r="BI266" s="912" t="s">
        <v>35</v>
      </c>
      <c r="BJ266" s="912" t="s">
        <v>35</v>
      </c>
      <c r="BK266" s="912" t="s">
        <v>35</v>
      </c>
      <c r="BL266" s="917" t="s">
        <v>35</v>
      </c>
      <c r="BM266" s="908" t="s">
        <v>35</v>
      </c>
      <c r="BN266" s="912" t="s">
        <v>35</v>
      </c>
      <c r="BO266" s="912" t="s">
        <v>35</v>
      </c>
      <c r="BP266" s="912" t="s">
        <v>35</v>
      </c>
      <c r="BQ266" s="917" t="s">
        <v>35</v>
      </c>
      <c r="BR266" s="908" t="s">
        <v>35</v>
      </c>
      <c r="BS266" s="912" t="s">
        <v>35</v>
      </c>
      <c r="BT266" s="912" t="s">
        <v>35</v>
      </c>
      <c r="BU266" s="912" t="s">
        <v>35</v>
      </c>
      <c r="BV266" s="912" t="s">
        <v>35</v>
      </c>
      <c r="BW266" s="912" t="s">
        <v>35</v>
      </c>
      <c r="BX266" s="912" t="s">
        <v>35</v>
      </c>
      <c r="BY266" s="923" t="s">
        <v>35</v>
      </c>
      <c r="BZ266" s="923" t="s">
        <v>35</v>
      </c>
      <c r="CA266" s="923" t="s">
        <v>35</v>
      </c>
      <c r="CB266" s="968"/>
      <c r="CC266" s="968"/>
      <c r="CD266" s="968"/>
      <c r="CE266" s="968"/>
      <c r="CF266" s="968"/>
      <c r="CG266" s="968"/>
      <c r="CH266" s="968"/>
      <c r="CI266" s="968"/>
      <c r="CJ266" s="968"/>
      <c r="CK266" s="968"/>
      <c r="CL266" s="968"/>
      <c r="CM266" s="968"/>
      <c r="CN266" s="968"/>
      <c r="CO266" s="968"/>
      <c r="CP266" s="968"/>
      <c r="CQ266" s="968"/>
      <c r="CR266" s="968"/>
      <c r="CS266" s="968"/>
      <c r="CT266" s="968"/>
      <c r="CU266" s="968"/>
      <c r="CV266" s="968"/>
      <c r="CW266" s="968"/>
      <c r="CX266" s="968"/>
      <c r="CY266" s="968"/>
      <c r="CZ266" s="968"/>
    </row>
    <row r="267" s="138" customFormat="true" ht="15" customHeight="true" x14ac:dyDescent="0.2">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1165"/>
      <c r="BB267" s="262" t="s">
        <v>113</v>
      </c>
      <c r="BC267" s="908" t="s">
        <v>35</v>
      </c>
      <c r="BD267" s="912" t="s">
        <v>35</v>
      </c>
      <c r="BE267" s="912" t="s">
        <v>35</v>
      </c>
      <c r="BF267" s="912" t="s">
        <v>35</v>
      </c>
      <c r="BG267" s="917" t="s">
        <v>35</v>
      </c>
      <c r="BH267" s="908" t="s">
        <v>35</v>
      </c>
      <c r="BI267" s="912" t="s">
        <v>35</v>
      </c>
      <c r="BJ267" s="912" t="s">
        <v>35</v>
      </c>
      <c r="BK267" s="912" t="s">
        <v>35</v>
      </c>
      <c r="BL267" s="917" t="s">
        <v>35</v>
      </c>
      <c r="BM267" s="908" t="s">
        <v>35</v>
      </c>
      <c r="BN267" s="912" t="s">
        <v>35</v>
      </c>
      <c r="BO267" s="912" t="s">
        <v>35</v>
      </c>
      <c r="BP267" s="912" t="s">
        <v>35</v>
      </c>
      <c r="BQ267" s="917" t="s">
        <v>35</v>
      </c>
      <c r="BR267" s="908" t="s">
        <v>35</v>
      </c>
      <c r="BS267" s="912" t="s">
        <v>35</v>
      </c>
      <c r="BT267" s="912" t="s">
        <v>35</v>
      </c>
      <c r="BU267" s="912" t="s">
        <v>35</v>
      </c>
      <c r="BV267" s="912" t="s">
        <v>35</v>
      </c>
      <c r="BW267" s="912" t="s">
        <v>35</v>
      </c>
      <c r="BX267" s="912" t="s">
        <v>35</v>
      </c>
      <c r="BY267" s="923" t="s">
        <v>35</v>
      </c>
      <c r="BZ267" s="923" t="s">
        <v>35</v>
      </c>
      <c r="CA267" s="923" t="s">
        <v>35</v>
      </c>
      <c r="CB267" s="968"/>
      <c r="CC267" s="968"/>
      <c r="CD267" s="968"/>
      <c r="CE267" s="968"/>
      <c r="CF267" s="968"/>
      <c r="CG267" s="968"/>
      <c r="CH267" s="968"/>
      <c r="CI267" s="968"/>
      <c r="CJ267" s="968"/>
      <c r="CK267" s="968"/>
      <c r="CL267" s="968"/>
      <c r="CM267" s="968"/>
      <c r="CN267" s="968"/>
      <c r="CO267" s="968"/>
      <c r="CP267" s="968"/>
      <c r="CQ267" s="968"/>
      <c r="CR267" s="968"/>
      <c r="CS267" s="968"/>
      <c r="CT267" s="968"/>
      <c r="CU267" s="968"/>
      <c r="CV267" s="968"/>
      <c r="CW267" s="968"/>
      <c r="CX267" s="968"/>
      <c r="CY267" s="968"/>
      <c r="CZ267" s="968"/>
    </row>
    <row r="268" s="138" customFormat="true" ht="15" customHeight="true" x14ac:dyDescent="0.2">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1165" t="s">
        <v>116</v>
      </c>
      <c r="BB268" s="262" t="s">
        <v>89</v>
      </c>
      <c r="BC268" s="908" t="s">
        <v>35</v>
      </c>
      <c r="BD268" s="912" t="s">
        <v>35</v>
      </c>
      <c r="BE268" s="912" t="s">
        <v>35</v>
      </c>
      <c r="BF268" s="912" t="s">
        <v>35</v>
      </c>
      <c r="BG268" s="917" t="s">
        <v>35</v>
      </c>
      <c r="BH268" s="908" t="s">
        <v>35</v>
      </c>
      <c r="BI268" s="912" t="s">
        <v>35</v>
      </c>
      <c r="BJ268" s="912" t="s">
        <v>35</v>
      </c>
      <c r="BK268" s="912" t="s">
        <v>35</v>
      </c>
      <c r="BL268" s="917" t="s">
        <v>35</v>
      </c>
      <c r="BM268" s="908" t="s">
        <v>35</v>
      </c>
      <c r="BN268" s="912" t="s">
        <v>35</v>
      </c>
      <c r="BO268" s="912" t="s">
        <v>35</v>
      </c>
      <c r="BP268" s="912" t="s">
        <v>35</v>
      </c>
      <c r="BQ268" s="917" t="s">
        <v>35</v>
      </c>
      <c r="BR268" s="908" t="s">
        <v>35</v>
      </c>
      <c r="BS268" s="912" t="s">
        <v>35</v>
      </c>
      <c r="BT268" s="912" t="s">
        <v>35</v>
      </c>
      <c r="BU268" s="912" t="s">
        <v>35</v>
      </c>
      <c r="BV268" s="912" t="s">
        <v>35</v>
      </c>
      <c r="BW268" s="912" t="s">
        <v>35</v>
      </c>
      <c r="BX268" s="912" t="s">
        <v>35</v>
      </c>
      <c r="BY268" s="923" t="s">
        <v>35</v>
      </c>
      <c r="BZ268" s="923" t="s">
        <v>35</v>
      </c>
      <c r="CA268" s="923" t="s">
        <v>35</v>
      </c>
      <c r="CB268" s="968"/>
      <c r="CC268" s="968"/>
      <c r="CD268" s="968"/>
      <c r="CE268" s="968"/>
      <c r="CF268" s="968"/>
      <c r="CG268" s="968"/>
      <c r="CH268" s="968"/>
      <c r="CI268" s="968"/>
      <c r="CJ268" s="968"/>
      <c r="CK268" s="968"/>
      <c r="CL268" s="968"/>
      <c r="CM268" s="968"/>
      <c r="CN268" s="968"/>
      <c r="CO268" s="968"/>
      <c r="CP268" s="968"/>
      <c r="CQ268" s="968"/>
      <c r="CR268" s="968"/>
      <c r="CS268" s="968"/>
      <c r="CT268" s="968"/>
      <c r="CU268" s="968"/>
      <c r="CV268" s="968"/>
      <c r="CW268" s="968"/>
      <c r="CX268" s="968"/>
      <c r="CY268" s="968"/>
      <c r="CZ268" s="968"/>
    </row>
    <row r="269" s="138" customFormat="true" ht="15" customHeight="true" x14ac:dyDescent="0.2">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1165"/>
      <c r="BB269" s="262" t="s">
        <v>90</v>
      </c>
      <c r="BC269" s="908" t="s">
        <v>35</v>
      </c>
      <c r="BD269" s="912" t="s">
        <v>35</v>
      </c>
      <c r="BE269" s="912" t="s">
        <v>35</v>
      </c>
      <c r="BF269" s="912" t="s">
        <v>35</v>
      </c>
      <c r="BG269" s="917" t="s">
        <v>35</v>
      </c>
      <c r="BH269" s="908" t="s">
        <v>35</v>
      </c>
      <c r="BI269" s="912" t="s">
        <v>35</v>
      </c>
      <c r="BJ269" s="912" t="s">
        <v>35</v>
      </c>
      <c r="BK269" s="912" t="s">
        <v>35</v>
      </c>
      <c r="BL269" s="917" t="s">
        <v>35</v>
      </c>
      <c r="BM269" s="908" t="s">
        <v>35</v>
      </c>
      <c r="BN269" s="912" t="s">
        <v>35</v>
      </c>
      <c r="BO269" s="912" t="s">
        <v>35</v>
      </c>
      <c r="BP269" s="912" t="s">
        <v>35</v>
      </c>
      <c r="BQ269" s="917" t="s">
        <v>35</v>
      </c>
      <c r="BR269" s="908" t="s">
        <v>35</v>
      </c>
      <c r="BS269" s="912" t="s">
        <v>35</v>
      </c>
      <c r="BT269" s="912" t="s">
        <v>35</v>
      </c>
      <c r="BU269" s="912" t="s">
        <v>35</v>
      </c>
      <c r="BV269" s="912" t="s">
        <v>35</v>
      </c>
      <c r="BW269" s="912" t="s">
        <v>35</v>
      </c>
      <c r="BX269" s="912" t="s">
        <v>35</v>
      </c>
      <c r="BY269" s="923" t="s">
        <v>35</v>
      </c>
      <c r="BZ269" s="923" t="s">
        <v>35</v>
      </c>
      <c r="CA269" s="923" t="s">
        <v>35</v>
      </c>
      <c r="CB269" s="968"/>
      <c r="CC269" s="968"/>
      <c r="CD269" s="968"/>
      <c r="CE269" s="968"/>
      <c r="CF269" s="968"/>
      <c r="CG269" s="968"/>
      <c r="CH269" s="968"/>
      <c r="CI269" s="968"/>
      <c r="CJ269" s="968"/>
      <c r="CK269" s="968"/>
      <c r="CL269" s="968"/>
      <c r="CM269" s="968"/>
      <c r="CN269" s="968"/>
      <c r="CO269" s="968"/>
      <c r="CP269" s="968"/>
      <c r="CQ269" s="968"/>
      <c r="CR269" s="968"/>
      <c r="CS269" s="968"/>
      <c r="CT269" s="968"/>
      <c r="CU269" s="968"/>
      <c r="CV269" s="968"/>
      <c r="CW269" s="968"/>
      <c r="CX269" s="968"/>
      <c r="CY269" s="968"/>
      <c r="CZ269" s="968"/>
    </row>
    <row r="270" s="138" customFormat="true" ht="15" customHeight="true" x14ac:dyDescent="0.2">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1165"/>
      <c r="BB270" s="262" t="s">
        <v>91</v>
      </c>
      <c r="BC270" s="908" t="s">
        <v>35</v>
      </c>
      <c r="BD270" s="912" t="s">
        <v>35</v>
      </c>
      <c r="BE270" s="912" t="s">
        <v>35</v>
      </c>
      <c r="BF270" s="912" t="s">
        <v>35</v>
      </c>
      <c r="BG270" s="917" t="s">
        <v>35</v>
      </c>
      <c r="BH270" s="908" t="s">
        <v>35</v>
      </c>
      <c r="BI270" s="912" t="s">
        <v>35</v>
      </c>
      <c r="BJ270" s="912" t="s">
        <v>35</v>
      </c>
      <c r="BK270" s="912" t="s">
        <v>35</v>
      </c>
      <c r="BL270" s="917" t="s">
        <v>35</v>
      </c>
      <c r="BM270" s="908" t="s">
        <v>35</v>
      </c>
      <c r="BN270" s="912" t="s">
        <v>35</v>
      </c>
      <c r="BO270" s="912" t="s">
        <v>35</v>
      </c>
      <c r="BP270" s="912" t="s">
        <v>35</v>
      </c>
      <c r="BQ270" s="917" t="s">
        <v>35</v>
      </c>
      <c r="BR270" s="908" t="s">
        <v>35</v>
      </c>
      <c r="BS270" s="912" t="s">
        <v>35</v>
      </c>
      <c r="BT270" s="912" t="s">
        <v>35</v>
      </c>
      <c r="BU270" s="912" t="s">
        <v>35</v>
      </c>
      <c r="BV270" s="912" t="s">
        <v>35</v>
      </c>
      <c r="BW270" s="912" t="s">
        <v>35</v>
      </c>
      <c r="BX270" s="912" t="s">
        <v>35</v>
      </c>
      <c r="BY270" s="923" t="s">
        <v>35</v>
      </c>
      <c r="BZ270" s="923" t="s">
        <v>35</v>
      </c>
      <c r="CA270" s="923" t="s">
        <v>35</v>
      </c>
      <c r="CB270" s="968"/>
      <c r="CC270" s="968"/>
      <c r="CD270" s="968"/>
      <c r="CE270" s="968"/>
      <c r="CF270" s="968"/>
      <c r="CG270" s="968"/>
      <c r="CH270" s="968"/>
      <c r="CI270" s="968"/>
      <c r="CJ270" s="968"/>
      <c r="CK270" s="968"/>
      <c r="CL270" s="968"/>
      <c r="CM270" s="968"/>
      <c r="CN270" s="968"/>
      <c r="CO270" s="968"/>
      <c r="CP270" s="968"/>
      <c r="CQ270" s="968"/>
      <c r="CR270" s="968"/>
      <c r="CS270" s="968"/>
      <c r="CT270" s="968"/>
      <c r="CU270" s="968"/>
      <c r="CV270" s="968"/>
      <c r="CW270" s="968"/>
      <c r="CX270" s="968"/>
      <c r="CY270" s="968"/>
      <c r="CZ270" s="968"/>
    </row>
    <row r="271" s="138" customFormat="true" ht="15" customHeight="true" x14ac:dyDescent="0.2">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1165" t="s">
        <v>75</v>
      </c>
      <c r="BB271" s="262" t="s">
        <v>49</v>
      </c>
      <c r="BC271" s="908" t="s">
        <v>35</v>
      </c>
      <c r="BD271" s="915" t="s">
        <v>35</v>
      </c>
      <c r="BE271" s="915" t="s">
        <v>35</v>
      </c>
      <c r="BF271" s="915" t="s">
        <v>35</v>
      </c>
      <c r="BG271" s="920" t="s">
        <v>35</v>
      </c>
      <c r="BH271" s="908" t="s">
        <v>35</v>
      </c>
      <c r="BI271" s="915" t="s">
        <v>35</v>
      </c>
      <c r="BJ271" s="915" t="s">
        <v>35</v>
      </c>
      <c r="BK271" s="915" t="s">
        <v>35</v>
      </c>
      <c r="BL271" s="920" t="s">
        <v>35</v>
      </c>
      <c r="BM271" s="908" t="s">
        <v>35</v>
      </c>
      <c r="BN271" s="915" t="s">
        <v>35</v>
      </c>
      <c r="BO271" s="915" t="s">
        <v>35</v>
      </c>
      <c r="BP271" s="915" t="s">
        <v>35</v>
      </c>
      <c r="BQ271" s="920" t="s">
        <v>35</v>
      </c>
      <c r="BR271" s="908" t="s">
        <v>35</v>
      </c>
      <c r="BS271" s="915" t="s">
        <v>35</v>
      </c>
      <c r="BT271" s="915" t="s">
        <v>35</v>
      </c>
      <c r="BU271" s="915" t="s">
        <v>35</v>
      </c>
      <c r="BV271" s="915" t="s">
        <v>35</v>
      </c>
      <c r="BW271" s="915" t="s">
        <v>35</v>
      </c>
      <c r="BX271" s="915" t="s">
        <v>35</v>
      </c>
      <c r="BY271" s="925" t="s">
        <v>35</v>
      </c>
      <c r="BZ271" s="925" t="s">
        <v>35</v>
      </c>
      <c r="CA271" s="925" t="s">
        <v>35</v>
      </c>
      <c r="CB271" s="968"/>
      <c r="CC271" s="968"/>
      <c r="CD271" s="968"/>
      <c r="CE271" s="968"/>
      <c r="CF271" s="968"/>
      <c r="CG271" s="968"/>
      <c r="CH271" s="968"/>
      <c r="CI271" s="968"/>
      <c r="CJ271" s="968"/>
      <c r="CK271" s="968"/>
      <c r="CL271" s="968"/>
      <c r="CM271" s="968"/>
      <c r="CN271" s="968"/>
      <c r="CO271" s="968"/>
      <c r="CP271" s="968"/>
      <c r="CQ271" s="968"/>
      <c r="CR271" s="968"/>
      <c r="CS271" s="968"/>
      <c r="CT271" s="968"/>
      <c r="CU271" s="968"/>
      <c r="CV271" s="968"/>
      <c r="CW271" s="968"/>
      <c r="CX271" s="968"/>
      <c r="CY271" s="968"/>
      <c r="CZ271" s="968"/>
    </row>
    <row r="272" s="138" customFormat="true" ht="15" customHeight="true" x14ac:dyDescent="0.2">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1165"/>
      <c r="BB272" s="262" t="s">
        <v>48</v>
      </c>
      <c r="BC272" s="908" t="s">
        <v>35</v>
      </c>
      <c r="BD272" s="915" t="s">
        <v>35</v>
      </c>
      <c r="BE272" s="915" t="s">
        <v>35</v>
      </c>
      <c r="BF272" s="915" t="s">
        <v>35</v>
      </c>
      <c r="BG272" s="920" t="s">
        <v>35</v>
      </c>
      <c r="BH272" s="908" t="s">
        <v>35</v>
      </c>
      <c r="BI272" s="915" t="s">
        <v>35</v>
      </c>
      <c r="BJ272" s="915" t="s">
        <v>35</v>
      </c>
      <c r="BK272" s="915" t="s">
        <v>35</v>
      </c>
      <c r="BL272" s="920" t="s">
        <v>35</v>
      </c>
      <c r="BM272" s="908" t="s">
        <v>35</v>
      </c>
      <c r="BN272" s="915" t="s">
        <v>35</v>
      </c>
      <c r="BO272" s="915" t="s">
        <v>35</v>
      </c>
      <c r="BP272" s="915" t="s">
        <v>35</v>
      </c>
      <c r="BQ272" s="920" t="s">
        <v>35</v>
      </c>
      <c r="BR272" s="908" t="s">
        <v>35</v>
      </c>
      <c r="BS272" s="915" t="s">
        <v>35</v>
      </c>
      <c r="BT272" s="915" t="s">
        <v>35</v>
      </c>
      <c r="BU272" s="915" t="s">
        <v>35</v>
      </c>
      <c r="BV272" s="915" t="s">
        <v>35</v>
      </c>
      <c r="BW272" s="915" t="s">
        <v>35</v>
      </c>
      <c r="BX272" s="915" t="s">
        <v>35</v>
      </c>
      <c r="BY272" s="925" t="s">
        <v>35</v>
      </c>
      <c r="BZ272" s="925" t="s">
        <v>35</v>
      </c>
      <c r="CA272" s="925" t="s">
        <v>35</v>
      </c>
      <c r="CB272" s="968"/>
      <c r="CC272" s="968"/>
      <c r="CD272" s="968"/>
      <c r="CE272" s="968"/>
      <c r="CF272" s="968"/>
      <c r="CG272" s="968"/>
      <c r="CH272" s="968"/>
      <c r="CI272" s="968"/>
      <c r="CJ272" s="968"/>
      <c r="CK272" s="968"/>
      <c r="CL272" s="968"/>
      <c r="CM272" s="968"/>
      <c r="CN272" s="968"/>
      <c r="CO272" s="968"/>
      <c r="CP272" s="968"/>
      <c r="CQ272" s="968"/>
      <c r="CR272" s="968"/>
      <c r="CS272" s="968"/>
      <c r="CT272" s="968"/>
      <c r="CU272" s="968"/>
      <c r="CV272" s="968"/>
      <c r="CW272" s="968"/>
      <c r="CX272" s="968"/>
      <c r="CY272" s="968"/>
      <c r="CZ272" s="968"/>
    </row>
    <row r="273" s="138" customFormat="true" ht="15" customHeight="true" x14ac:dyDescent="0.2">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1165"/>
      <c r="BB273" s="262" t="s">
        <v>113</v>
      </c>
      <c r="BC273" s="908" t="s">
        <v>35</v>
      </c>
      <c r="BD273" s="915" t="s">
        <v>35</v>
      </c>
      <c r="BE273" s="915" t="s">
        <v>35</v>
      </c>
      <c r="BF273" s="915" t="s">
        <v>35</v>
      </c>
      <c r="BG273" s="920" t="s">
        <v>35</v>
      </c>
      <c r="BH273" s="908" t="s">
        <v>35</v>
      </c>
      <c r="BI273" s="915" t="s">
        <v>35</v>
      </c>
      <c r="BJ273" s="915" t="s">
        <v>35</v>
      </c>
      <c r="BK273" s="915" t="s">
        <v>35</v>
      </c>
      <c r="BL273" s="920" t="s">
        <v>35</v>
      </c>
      <c r="BM273" s="908" t="s">
        <v>35</v>
      </c>
      <c r="BN273" s="915" t="s">
        <v>35</v>
      </c>
      <c r="BO273" s="915" t="s">
        <v>35</v>
      </c>
      <c r="BP273" s="915" t="s">
        <v>35</v>
      </c>
      <c r="BQ273" s="920" t="s">
        <v>35</v>
      </c>
      <c r="BR273" s="908" t="s">
        <v>35</v>
      </c>
      <c r="BS273" s="915" t="s">
        <v>35</v>
      </c>
      <c r="BT273" s="915" t="s">
        <v>35</v>
      </c>
      <c r="BU273" s="915" t="s">
        <v>35</v>
      </c>
      <c r="BV273" s="915" t="s">
        <v>35</v>
      </c>
      <c r="BW273" s="915" t="s">
        <v>35</v>
      </c>
      <c r="BX273" s="915" t="s">
        <v>35</v>
      </c>
      <c r="BY273" s="925" t="s">
        <v>35</v>
      </c>
      <c r="BZ273" s="925" t="s">
        <v>35</v>
      </c>
      <c r="CA273" s="925" t="s">
        <v>35</v>
      </c>
      <c r="CB273" s="968"/>
      <c r="CC273" s="968"/>
      <c r="CD273" s="968"/>
      <c r="CE273" s="968"/>
      <c r="CF273" s="968"/>
      <c r="CG273" s="968"/>
      <c r="CH273" s="968"/>
      <c r="CI273" s="968"/>
      <c r="CJ273" s="968"/>
      <c r="CK273" s="968"/>
      <c r="CL273" s="968"/>
      <c r="CM273" s="968"/>
      <c r="CN273" s="968"/>
      <c r="CO273" s="968"/>
      <c r="CP273" s="968"/>
      <c r="CQ273" s="968"/>
      <c r="CR273" s="968"/>
      <c r="CS273" s="968"/>
      <c r="CT273" s="968"/>
      <c r="CU273" s="968"/>
      <c r="CV273" s="968"/>
      <c r="CW273" s="968"/>
      <c r="CX273" s="968"/>
      <c r="CY273" s="968"/>
      <c r="CZ273" s="968"/>
    </row>
    <row r="274" s="138" customFormat="true" ht="15" customHeight="true" x14ac:dyDescent="0.2">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1165" t="s">
        <v>76</v>
      </c>
      <c r="BB274" s="262" t="s">
        <v>49</v>
      </c>
      <c r="BC274" s="908" t="s">
        <v>35</v>
      </c>
      <c r="BD274" s="912" t="s">
        <v>35</v>
      </c>
      <c r="BE274" s="912" t="s">
        <v>35</v>
      </c>
      <c r="BF274" s="912" t="s">
        <v>35</v>
      </c>
      <c r="BG274" s="917" t="s">
        <v>35</v>
      </c>
      <c r="BH274" s="908" t="s">
        <v>35</v>
      </c>
      <c r="BI274" s="912" t="s">
        <v>35</v>
      </c>
      <c r="BJ274" s="912" t="s">
        <v>35</v>
      </c>
      <c r="BK274" s="912" t="s">
        <v>35</v>
      </c>
      <c r="BL274" s="917" t="s">
        <v>35</v>
      </c>
      <c r="BM274" s="908" t="s">
        <v>35</v>
      </c>
      <c r="BN274" s="912" t="s">
        <v>35</v>
      </c>
      <c r="BO274" s="912" t="s">
        <v>35</v>
      </c>
      <c r="BP274" s="912" t="s">
        <v>35</v>
      </c>
      <c r="BQ274" s="917" t="s">
        <v>35</v>
      </c>
      <c r="BR274" s="908" t="s">
        <v>35</v>
      </c>
      <c r="BS274" s="912" t="s">
        <v>35</v>
      </c>
      <c r="BT274" s="912" t="s">
        <v>35</v>
      </c>
      <c r="BU274" s="912" t="s">
        <v>35</v>
      </c>
      <c r="BV274" s="912" t="s">
        <v>35</v>
      </c>
      <c r="BW274" s="912" t="s">
        <v>35</v>
      </c>
      <c r="BX274" s="912" t="s">
        <v>35</v>
      </c>
      <c r="BY274" s="923" t="s">
        <v>35</v>
      </c>
      <c r="BZ274" s="923" t="s">
        <v>35</v>
      </c>
      <c r="CA274" s="923" t="s">
        <v>35</v>
      </c>
      <c r="CB274" s="968"/>
      <c r="CC274" s="968"/>
      <c r="CD274" s="968"/>
      <c r="CE274" s="968"/>
      <c r="CF274" s="968"/>
      <c r="CG274" s="968"/>
      <c r="CH274" s="968"/>
      <c r="CI274" s="968"/>
      <c r="CJ274" s="968"/>
      <c r="CK274" s="968"/>
      <c r="CL274" s="968"/>
      <c r="CM274" s="968"/>
      <c r="CN274" s="968"/>
      <c r="CO274" s="968"/>
      <c r="CP274" s="968"/>
      <c r="CQ274" s="968"/>
      <c r="CR274" s="968"/>
      <c r="CS274" s="968"/>
      <c r="CT274" s="968"/>
      <c r="CU274" s="968"/>
      <c r="CV274" s="968"/>
      <c r="CW274" s="968"/>
      <c r="CX274" s="968"/>
      <c r="CY274" s="968"/>
      <c r="CZ274" s="968"/>
    </row>
    <row r="275" s="138" customFormat="true" ht="15" customHeight="true" x14ac:dyDescent="0.2">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1165"/>
      <c r="BB275" s="262" t="s">
        <v>48</v>
      </c>
      <c r="BC275" s="908" t="s">
        <v>35</v>
      </c>
      <c r="BD275" s="912" t="s">
        <v>35</v>
      </c>
      <c r="BE275" s="912" t="s">
        <v>35</v>
      </c>
      <c r="BF275" s="912" t="s">
        <v>35</v>
      </c>
      <c r="BG275" s="917" t="s">
        <v>35</v>
      </c>
      <c r="BH275" s="908" t="s">
        <v>35</v>
      </c>
      <c r="BI275" s="912" t="s">
        <v>35</v>
      </c>
      <c r="BJ275" s="912" t="s">
        <v>35</v>
      </c>
      <c r="BK275" s="912" t="s">
        <v>35</v>
      </c>
      <c r="BL275" s="917" t="s">
        <v>35</v>
      </c>
      <c r="BM275" s="908" t="s">
        <v>35</v>
      </c>
      <c r="BN275" s="912" t="s">
        <v>35</v>
      </c>
      <c r="BO275" s="912" t="s">
        <v>35</v>
      </c>
      <c r="BP275" s="912" t="s">
        <v>35</v>
      </c>
      <c r="BQ275" s="917" t="s">
        <v>35</v>
      </c>
      <c r="BR275" s="908" t="s">
        <v>35</v>
      </c>
      <c r="BS275" s="912" t="s">
        <v>35</v>
      </c>
      <c r="BT275" s="912" t="s">
        <v>35</v>
      </c>
      <c r="BU275" s="912" t="s">
        <v>35</v>
      </c>
      <c r="BV275" s="912" t="s">
        <v>35</v>
      </c>
      <c r="BW275" s="912" t="s">
        <v>35</v>
      </c>
      <c r="BX275" s="912" t="s">
        <v>35</v>
      </c>
      <c r="BY275" s="923" t="s">
        <v>35</v>
      </c>
      <c r="BZ275" s="923" t="s">
        <v>35</v>
      </c>
      <c r="CA275" s="923" t="s">
        <v>35</v>
      </c>
      <c r="CB275" s="968"/>
      <c r="CC275" s="968"/>
      <c r="CD275" s="968"/>
      <c r="CE275" s="968"/>
      <c r="CF275" s="968"/>
      <c r="CG275" s="968"/>
      <c r="CH275" s="968"/>
      <c r="CI275" s="968"/>
      <c r="CJ275" s="968"/>
      <c r="CK275" s="968"/>
      <c r="CL275" s="968"/>
      <c r="CM275" s="968"/>
      <c r="CN275" s="968"/>
      <c r="CO275" s="968"/>
      <c r="CP275" s="968"/>
      <c r="CQ275" s="968"/>
      <c r="CR275" s="968"/>
      <c r="CS275" s="968"/>
      <c r="CT275" s="968"/>
      <c r="CU275" s="968"/>
      <c r="CV275" s="968"/>
      <c r="CW275" s="968"/>
      <c r="CX275" s="968"/>
      <c r="CY275" s="968"/>
      <c r="CZ275" s="968"/>
    </row>
    <row r="276" s="138" customFormat="true" ht="15" customHeight="true" x14ac:dyDescent="0.2">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1165"/>
      <c r="BB276" s="262" t="s">
        <v>114</v>
      </c>
      <c r="BC276" s="908" t="s">
        <v>35</v>
      </c>
      <c r="BD276" s="912" t="s">
        <v>35</v>
      </c>
      <c r="BE276" s="912" t="s">
        <v>35</v>
      </c>
      <c r="BF276" s="912" t="s">
        <v>35</v>
      </c>
      <c r="BG276" s="917" t="s">
        <v>35</v>
      </c>
      <c r="BH276" s="908" t="s">
        <v>35</v>
      </c>
      <c r="BI276" s="912" t="s">
        <v>35</v>
      </c>
      <c r="BJ276" s="912" t="s">
        <v>35</v>
      </c>
      <c r="BK276" s="912" t="s">
        <v>35</v>
      </c>
      <c r="BL276" s="917" t="s">
        <v>35</v>
      </c>
      <c r="BM276" s="908" t="s">
        <v>35</v>
      </c>
      <c r="BN276" s="912" t="s">
        <v>35</v>
      </c>
      <c r="BO276" s="912" t="s">
        <v>35</v>
      </c>
      <c r="BP276" s="912" t="s">
        <v>35</v>
      </c>
      <c r="BQ276" s="917" t="s">
        <v>35</v>
      </c>
      <c r="BR276" s="908" t="s">
        <v>35</v>
      </c>
      <c r="BS276" s="912" t="s">
        <v>35</v>
      </c>
      <c r="BT276" s="912" t="s">
        <v>35</v>
      </c>
      <c r="BU276" s="912" t="s">
        <v>35</v>
      </c>
      <c r="BV276" s="912" t="s">
        <v>35</v>
      </c>
      <c r="BW276" s="912" t="s">
        <v>35</v>
      </c>
      <c r="BX276" s="912" t="s">
        <v>35</v>
      </c>
      <c r="BY276" s="923" t="s">
        <v>35</v>
      </c>
      <c r="BZ276" s="923" t="s">
        <v>35</v>
      </c>
      <c r="CA276" s="923" t="s">
        <v>35</v>
      </c>
      <c r="CB276" s="968"/>
      <c r="CC276" s="968"/>
      <c r="CD276" s="968"/>
      <c r="CE276" s="968"/>
      <c r="CF276" s="968"/>
      <c r="CG276" s="968"/>
      <c r="CH276" s="968"/>
      <c r="CI276" s="968"/>
      <c r="CJ276" s="968"/>
      <c r="CK276" s="968"/>
      <c r="CL276" s="968"/>
      <c r="CM276" s="968"/>
      <c r="CN276" s="968"/>
      <c r="CO276" s="968"/>
      <c r="CP276" s="968"/>
      <c r="CQ276" s="968"/>
      <c r="CR276" s="968"/>
      <c r="CS276" s="968"/>
      <c r="CT276" s="968"/>
      <c r="CU276" s="968"/>
      <c r="CV276" s="968"/>
      <c r="CW276" s="968"/>
      <c r="CX276" s="968"/>
      <c r="CY276" s="968"/>
      <c r="CZ276" s="968"/>
    </row>
    <row r="277" s="138" customFormat="true" ht="15" customHeight="true" x14ac:dyDescent="0.2">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1165" t="s">
        <v>77</v>
      </c>
      <c r="BB277" s="262" t="s">
        <v>78</v>
      </c>
      <c r="BC277" s="908" t="s">
        <v>35</v>
      </c>
      <c r="BD277" s="912" t="s">
        <v>35</v>
      </c>
      <c r="BE277" s="912" t="s">
        <v>35</v>
      </c>
      <c r="BF277" s="912" t="s">
        <v>35</v>
      </c>
      <c r="BG277" s="917" t="s">
        <v>35</v>
      </c>
      <c r="BH277" s="908" t="s">
        <v>35</v>
      </c>
      <c r="BI277" s="912" t="s">
        <v>35</v>
      </c>
      <c r="BJ277" s="912" t="s">
        <v>35</v>
      </c>
      <c r="BK277" s="912" t="s">
        <v>35</v>
      </c>
      <c r="BL277" s="917" t="s">
        <v>35</v>
      </c>
      <c r="BM277" s="908" t="s">
        <v>35</v>
      </c>
      <c r="BN277" s="912" t="s">
        <v>35</v>
      </c>
      <c r="BO277" s="912" t="s">
        <v>35</v>
      </c>
      <c r="BP277" s="912" t="s">
        <v>35</v>
      </c>
      <c r="BQ277" s="917" t="s">
        <v>35</v>
      </c>
      <c r="BR277" s="908" t="s">
        <v>35</v>
      </c>
      <c r="BS277" s="912" t="s">
        <v>35</v>
      </c>
      <c r="BT277" s="912" t="s">
        <v>35</v>
      </c>
      <c r="BU277" s="912" t="s">
        <v>35</v>
      </c>
      <c r="BV277" s="912" t="s">
        <v>35</v>
      </c>
      <c r="BW277" s="912" t="s">
        <v>35</v>
      </c>
      <c r="BX277" s="912" t="s">
        <v>35</v>
      </c>
      <c r="BY277" s="923" t="s">
        <v>35</v>
      </c>
      <c r="BZ277" s="923" t="s">
        <v>35</v>
      </c>
      <c r="CA277" s="923" t="s">
        <v>35</v>
      </c>
      <c r="CB277" s="968"/>
      <c r="CC277" s="968"/>
      <c r="CD277" s="968"/>
      <c r="CE277" s="968"/>
      <c r="CF277" s="968"/>
      <c r="CG277" s="968"/>
      <c r="CH277" s="968"/>
      <c r="CI277" s="968"/>
      <c r="CJ277" s="968"/>
      <c r="CK277" s="968"/>
      <c r="CL277" s="968"/>
      <c r="CM277" s="968"/>
      <c r="CN277" s="968"/>
      <c r="CO277" s="968"/>
      <c r="CP277" s="968"/>
      <c r="CQ277" s="968"/>
      <c r="CR277" s="968"/>
      <c r="CS277" s="968"/>
      <c r="CT277" s="968"/>
      <c r="CU277" s="968"/>
      <c r="CV277" s="968"/>
      <c r="CW277" s="968"/>
      <c r="CX277" s="968"/>
      <c r="CY277" s="968"/>
      <c r="CZ277" s="968"/>
    </row>
    <row r="278" s="138" customFormat="true" ht="15" customHeight="true" x14ac:dyDescent="0.2">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1165"/>
      <c r="BB278" s="262" t="s">
        <v>79</v>
      </c>
      <c r="BC278" s="908" t="s">
        <v>35</v>
      </c>
      <c r="BD278" s="912" t="s">
        <v>35</v>
      </c>
      <c r="BE278" s="912" t="s">
        <v>35</v>
      </c>
      <c r="BF278" s="912" t="s">
        <v>35</v>
      </c>
      <c r="BG278" s="917" t="s">
        <v>35</v>
      </c>
      <c r="BH278" s="908" t="s">
        <v>35</v>
      </c>
      <c r="BI278" s="912" t="s">
        <v>35</v>
      </c>
      <c r="BJ278" s="912" t="s">
        <v>35</v>
      </c>
      <c r="BK278" s="912" t="s">
        <v>35</v>
      </c>
      <c r="BL278" s="917" t="s">
        <v>35</v>
      </c>
      <c r="BM278" s="908" t="s">
        <v>35</v>
      </c>
      <c r="BN278" s="912" t="s">
        <v>35</v>
      </c>
      <c r="BO278" s="912" t="s">
        <v>35</v>
      </c>
      <c r="BP278" s="912" t="s">
        <v>35</v>
      </c>
      <c r="BQ278" s="917" t="s">
        <v>35</v>
      </c>
      <c r="BR278" s="908" t="s">
        <v>35</v>
      </c>
      <c r="BS278" s="912" t="s">
        <v>35</v>
      </c>
      <c r="BT278" s="912" t="s">
        <v>35</v>
      </c>
      <c r="BU278" s="912" t="s">
        <v>35</v>
      </c>
      <c r="BV278" s="912" t="s">
        <v>35</v>
      </c>
      <c r="BW278" s="912" t="s">
        <v>35</v>
      </c>
      <c r="BX278" s="912" t="s">
        <v>35</v>
      </c>
      <c r="BY278" s="923" t="s">
        <v>35</v>
      </c>
      <c r="BZ278" s="923" t="s">
        <v>35</v>
      </c>
      <c r="CA278" s="923" t="s">
        <v>35</v>
      </c>
      <c r="CB278" s="968"/>
      <c r="CC278" s="968"/>
      <c r="CD278" s="968"/>
      <c r="CE278" s="968"/>
      <c r="CF278" s="968"/>
      <c r="CG278" s="968"/>
      <c r="CH278" s="968"/>
      <c r="CI278" s="968"/>
      <c r="CJ278" s="968"/>
      <c r="CK278" s="968"/>
      <c r="CL278" s="968"/>
      <c r="CM278" s="968"/>
      <c r="CN278" s="968"/>
      <c r="CO278" s="968"/>
      <c r="CP278" s="968"/>
      <c r="CQ278" s="968"/>
      <c r="CR278" s="968"/>
      <c r="CS278" s="968"/>
      <c r="CT278" s="968"/>
      <c r="CU278" s="968"/>
      <c r="CV278" s="968"/>
      <c r="CW278" s="968"/>
      <c r="CX278" s="968"/>
      <c r="CY278" s="968"/>
      <c r="CZ278" s="968"/>
    </row>
    <row r="279" s="138" customFormat="true" ht="15" customHeight="true" x14ac:dyDescent="0.2">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1165"/>
      <c r="BB279" s="262" t="s">
        <v>80</v>
      </c>
      <c r="BC279" s="908" t="s">
        <v>35</v>
      </c>
      <c r="BD279" s="915" t="s">
        <v>35</v>
      </c>
      <c r="BE279" s="915" t="s">
        <v>35</v>
      </c>
      <c r="BF279" s="915" t="s">
        <v>35</v>
      </c>
      <c r="BG279" s="920" t="s">
        <v>35</v>
      </c>
      <c r="BH279" s="908" t="s">
        <v>35</v>
      </c>
      <c r="BI279" s="915" t="s">
        <v>35</v>
      </c>
      <c r="BJ279" s="915" t="s">
        <v>35</v>
      </c>
      <c r="BK279" s="915" t="s">
        <v>35</v>
      </c>
      <c r="BL279" s="920" t="s">
        <v>35</v>
      </c>
      <c r="BM279" s="908" t="s">
        <v>35</v>
      </c>
      <c r="BN279" s="915" t="s">
        <v>35</v>
      </c>
      <c r="BO279" s="915" t="s">
        <v>35</v>
      </c>
      <c r="BP279" s="915" t="s">
        <v>35</v>
      </c>
      <c r="BQ279" s="920" t="s">
        <v>35</v>
      </c>
      <c r="BR279" s="908" t="s">
        <v>35</v>
      </c>
      <c r="BS279" s="915" t="s">
        <v>35</v>
      </c>
      <c r="BT279" s="915" t="s">
        <v>35</v>
      </c>
      <c r="BU279" s="915" t="s">
        <v>35</v>
      </c>
      <c r="BV279" s="915" t="s">
        <v>35</v>
      </c>
      <c r="BW279" s="915" t="s">
        <v>35</v>
      </c>
      <c r="BX279" s="915" t="s">
        <v>35</v>
      </c>
      <c r="BY279" s="925" t="s">
        <v>35</v>
      </c>
      <c r="BZ279" s="925" t="s">
        <v>35</v>
      </c>
      <c r="CA279" s="925" t="s">
        <v>35</v>
      </c>
      <c r="CB279" s="968"/>
      <c r="CC279" s="968"/>
      <c r="CD279" s="968"/>
      <c r="CE279" s="968"/>
      <c r="CF279" s="968"/>
      <c r="CG279" s="968"/>
      <c r="CH279" s="968"/>
      <c r="CI279" s="968"/>
      <c r="CJ279" s="968"/>
      <c r="CK279" s="968"/>
      <c r="CL279" s="968"/>
      <c r="CM279" s="968"/>
      <c r="CN279" s="968"/>
      <c r="CO279" s="968"/>
      <c r="CP279" s="968"/>
      <c r="CQ279" s="968"/>
      <c r="CR279" s="968"/>
      <c r="CS279" s="968"/>
      <c r="CT279" s="968"/>
      <c r="CU279" s="968"/>
      <c r="CV279" s="968"/>
      <c r="CW279" s="968"/>
      <c r="CX279" s="968"/>
      <c r="CY279" s="968"/>
      <c r="CZ279" s="968"/>
    </row>
    <row r="280" s="373" customFormat="true" ht="15" customHeight="true" x14ac:dyDescent="0.2">
      <c r="B280" s="372"/>
      <c r="AB280" s="173"/>
      <c r="AC280" s="173"/>
      <c r="AD280" s="173"/>
      <c r="AE280" s="173"/>
      <c r="AF280" s="173"/>
      <c r="AG280" s="173"/>
      <c r="AH280" s="173"/>
      <c r="AI280" s="173"/>
      <c r="AJ280" s="173"/>
      <c r="AK280" s="173"/>
      <c r="AL280" s="173"/>
      <c r="AM280" s="173"/>
      <c r="AN280" s="173"/>
      <c r="AO280" s="173"/>
      <c r="AP280" s="173"/>
      <c r="AQ280" s="173"/>
      <c r="AR280" s="173"/>
      <c r="AS280" s="173"/>
      <c r="AT280" s="173"/>
      <c r="AU280" s="173"/>
      <c r="AV280" s="173"/>
      <c r="AW280" s="173"/>
      <c r="AX280" s="173"/>
      <c r="AY280" s="173"/>
      <c r="AZ280" s="173"/>
      <c r="BA280" s="1165"/>
      <c r="BB280" s="262" t="s">
        <v>81</v>
      </c>
      <c r="BC280" s="908" t="s">
        <v>35</v>
      </c>
      <c r="BD280" s="915" t="s">
        <v>35</v>
      </c>
      <c r="BE280" s="915" t="s">
        <v>35</v>
      </c>
      <c r="BF280" s="915" t="s">
        <v>35</v>
      </c>
      <c r="BG280" s="920" t="s">
        <v>35</v>
      </c>
      <c r="BH280" s="908" t="s">
        <v>35</v>
      </c>
      <c r="BI280" s="915" t="s">
        <v>35</v>
      </c>
      <c r="BJ280" s="915" t="s">
        <v>35</v>
      </c>
      <c r="BK280" s="915" t="s">
        <v>35</v>
      </c>
      <c r="BL280" s="920" t="s">
        <v>35</v>
      </c>
      <c r="BM280" s="908" t="s">
        <v>35</v>
      </c>
      <c r="BN280" s="915" t="s">
        <v>35</v>
      </c>
      <c r="BO280" s="915" t="s">
        <v>35</v>
      </c>
      <c r="BP280" s="915" t="s">
        <v>35</v>
      </c>
      <c r="BQ280" s="920" t="s">
        <v>35</v>
      </c>
      <c r="BR280" s="908" t="s">
        <v>35</v>
      </c>
      <c r="BS280" s="915" t="s">
        <v>35</v>
      </c>
      <c r="BT280" s="915" t="s">
        <v>35</v>
      </c>
      <c r="BU280" s="915" t="s">
        <v>35</v>
      </c>
      <c r="BV280" s="915" t="s">
        <v>35</v>
      </c>
      <c r="BW280" s="915" t="s">
        <v>35</v>
      </c>
      <c r="BX280" s="915" t="s">
        <v>35</v>
      </c>
      <c r="BY280" s="925" t="s">
        <v>35</v>
      </c>
      <c r="BZ280" s="925" t="s">
        <v>35</v>
      </c>
      <c r="CA280" s="925" t="s">
        <v>35</v>
      </c>
      <c r="CB280" s="968"/>
      <c r="CC280" s="968"/>
      <c r="CD280" s="968"/>
      <c r="CE280" s="968"/>
      <c r="CF280" s="968"/>
      <c r="CG280" s="968"/>
      <c r="CH280" s="968"/>
      <c r="CI280" s="968"/>
      <c r="CJ280" s="968"/>
      <c r="CK280" s="968"/>
      <c r="CL280" s="968"/>
      <c r="CM280" s="968"/>
      <c r="CN280" s="968"/>
      <c r="CO280" s="968"/>
      <c r="CP280" s="968"/>
      <c r="CQ280" s="968"/>
      <c r="CR280" s="968"/>
      <c r="CS280" s="968"/>
      <c r="CT280" s="968"/>
      <c r="CU280" s="968"/>
      <c r="CV280" s="968"/>
      <c r="CW280" s="968"/>
      <c r="CX280" s="968"/>
      <c r="CY280" s="968"/>
      <c r="CZ280" s="968"/>
    </row>
    <row r="281" s="373" customFormat="true" ht="15" customHeight="true" x14ac:dyDescent="0.2">
      <c r="B281" s="372"/>
      <c r="AB281" s="173"/>
      <c r="AC281" s="173"/>
      <c r="AD281" s="173"/>
      <c r="AE281" s="173"/>
      <c r="AF281" s="173"/>
      <c r="AG281" s="173"/>
      <c r="AH281" s="173"/>
      <c r="AI281" s="173"/>
      <c r="AJ281" s="173"/>
      <c r="AK281" s="173"/>
      <c r="AL281" s="173"/>
      <c r="AM281" s="173"/>
      <c r="AN281" s="173"/>
      <c r="AO281" s="173"/>
      <c r="AP281" s="173"/>
      <c r="AQ281" s="173"/>
      <c r="AR281" s="173"/>
      <c r="AS281" s="173"/>
      <c r="AT281" s="173"/>
      <c r="AU281" s="173"/>
      <c r="AV281" s="173"/>
      <c r="AW281" s="173"/>
      <c r="AX281" s="173"/>
      <c r="AY281" s="173"/>
      <c r="AZ281" s="173"/>
      <c r="BA281" s="1165"/>
      <c r="BB281" s="262" t="s">
        <v>82</v>
      </c>
      <c r="BC281" s="908" t="s">
        <v>35</v>
      </c>
      <c r="BD281" s="915" t="s">
        <v>35</v>
      </c>
      <c r="BE281" s="915" t="s">
        <v>35</v>
      </c>
      <c r="BF281" s="915" t="s">
        <v>35</v>
      </c>
      <c r="BG281" s="920" t="s">
        <v>35</v>
      </c>
      <c r="BH281" s="908" t="s">
        <v>35</v>
      </c>
      <c r="BI281" s="915" t="s">
        <v>35</v>
      </c>
      <c r="BJ281" s="915" t="s">
        <v>35</v>
      </c>
      <c r="BK281" s="915" t="s">
        <v>35</v>
      </c>
      <c r="BL281" s="920" t="s">
        <v>35</v>
      </c>
      <c r="BM281" s="908" t="s">
        <v>35</v>
      </c>
      <c r="BN281" s="915" t="s">
        <v>35</v>
      </c>
      <c r="BO281" s="915" t="s">
        <v>35</v>
      </c>
      <c r="BP281" s="915" t="s">
        <v>35</v>
      </c>
      <c r="BQ281" s="920" t="s">
        <v>35</v>
      </c>
      <c r="BR281" s="908" t="s">
        <v>35</v>
      </c>
      <c r="BS281" s="915" t="s">
        <v>35</v>
      </c>
      <c r="BT281" s="915" t="s">
        <v>35</v>
      </c>
      <c r="BU281" s="915" t="s">
        <v>35</v>
      </c>
      <c r="BV281" s="915" t="s">
        <v>35</v>
      </c>
      <c r="BW281" s="915" t="s">
        <v>35</v>
      </c>
      <c r="BX281" s="915" t="s">
        <v>35</v>
      </c>
      <c r="BY281" s="925" t="s">
        <v>35</v>
      </c>
      <c r="BZ281" s="925" t="s">
        <v>35</v>
      </c>
      <c r="CA281" s="925" t="s">
        <v>35</v>
      </c>
      <c r="CB281" s="968"/>
      <c r="CC281" s="968"/>
      <c r="CD281" s="968"/>
      <c r="CE281" s="968"/>
      <c r="CF281" s="968"/>
      <c r="CG281" s="968"/>
      <c r="CH281" s="968"/>
      <c r="CI281" s="968"/>
      <c r="CJ281" s="968"/>
      <c r="CK281" s="968"/>
      <c r="CL281" s="968"/>
      <c r="CM281" s="968"/>
      <c r="CN281" s="968"/>
      <c r="CO281" s="968"/>
      <c r="CP281" s="968"/>
      <c r="CQ281" s="968"/>
      <c r="CR281" s="968"/>
      <c r="CS281" s="968"/>
      <c r="CT281" s="968"/>
      <c r="CU281" s="968"/>
      <c r="CV281" s="968"/>
      <c r="CW281" s="968"/>
      <c r="CX281" s="968"/>
      <c r="CY281" s="968"/>
      <c r="CZ281" s="968"/>
    </row>
    <row r="282" s="373" customFormat="true" ht="15" customHeight="true" x14ac:dyDescent="0.2">
      <c r="B282" s="372"/>
      <c r="AB282" s="173"/>
      <c r="AC282" s="173"/>
      <c r="AD282" s="173"/>
      <c r="AE282" s="173"/>
      <c r="AF282" s="173"/>
      <c r="AG282" s="173"/>
      <c r="AH282" s="173"/>
      <c r="AI282" s="173"/>
      <c r="AJ282" s="173"/>
      <c r="AK282" s="173"/>
      <c r="AL282" s="173"/>
      <c r="AM282" s="173"/>
      <c r="AN282" s="173"/>
      <c r="AO282" s="173"/>
      <c r="AP282" s="173"/>
      <c r="AQ282" s="173"/>
      <c r="AR282" s="173"/>
      <c r="AS282" s="173"/>
      <c r="AT282" s="173"/>
      <c r="AU282" s="173"/>
      <c r="AV282" s="173"/>
      <c r="AW282" s="173"/>
      <c r="AX282" s="173"/>
      <c r="AY282" s="173"/>
      <c r="AZ282" s="173"/>
      <c r="BA282" s="1165"/>
      <c r="BB282" s="262" t="s">
        <v>83</v>
      </c>
      <c r="BC282" s="908" t="s">
        <v>35</v>
      </c>
      <c r="BD282" s="915" t="s">
        <v>35</v>
      </c>
      <c r="BE282" s="915" t="s">
        <v>35</v>
      </c>
      <c r="BF282" s="915" t="s">
        <v>35</v>
      </c>
      <c r="BG282" s="920" t="s">
        <v>35</v>
      </c>
      <c r="BH282" s="908" t="s">
        <v>35</v>
      </c>
      <c r="BI282" s="915" t="s">
        <v>35</v>
      </c>
      <c r="BJ282" s="915" t="s">
        <v>35</v>
      </c>
      <c r="BK282" s="915" t="s">
        <v>35</v>
      </c>
      <c r="BL282" s="920" t="s">
        <v>35</v>
      </c>
      <c r="BM282" s="908" t="s">
        <v>35</v>
      </c>
      <c r="BN282" s="915" t="s">
        <v>35</v>
      </c>
      <c r="BO282" s="915" t="s">
        <v>35</v>
      </c>
      <c r="BP282" s="915" t="s">
        <v>35</v>
      </c>
      <c r="BQ282" s="920" t="s">
        <v>35</v>
      </c>
      <c r="BR282" s="908" t="s">
        <v>35</v>
      </c>
      <c r="BS282" s="915" t="s">
        <v>35</v>
      </c>
      <c r="BT282" s="915" t="s">
        <v>35</v>
      </c>
      <c r="BU282" s="915" t="s">
        <v>35</v>
      </c>
      <c r="BV282" s="915" t="s">
        <v>35</v>
      </c>
      <c r="BW282" s="915" t="s">
        <v>35</v>
      </c>
      <c r="BX282" s="915" t="s">
        <v>35</v>
      </c>
      <c r="BY282" s="925" t="s">
        <v>35</v>
      </c>
      <c r="BZ282" s="925" t="s">
        <v>35</v>
      </c>
      <c r="CA282" s="925" t="s">
        <v>35</v>
      </c>
      <c r="CB282" s="968"/>
      <c r="CC282" s="968"/>
      <c r="CD282" s="968"/>
      <c r="CE282" s="968"/>
      <c r="CF282" s="968"/>
      <c r="CG282" s="968"/>
      <c r="CH282" s="968"/>
      <c r="CI282" s="968"/>
      <c r="CJ282" s="968"/>
      <c r="CK282" s="968"/>
      <c r="CL282" s="968"/>
      <c r="CM282" s="968"/>
      <c r="CN282" s="968"/>
      <c r="CO282" s="968"/>
      <c r="CP282" s="968"/>
      <c r="CQ282" s="968"/>
      <c r="CR282" s="968"/>
      <c r="CS282" s="968"/>
      <c r="CT282" s="968"/>
      <c r="CU282" s="968"/>
      <c r="CV282" s="968"/>
      <c r="CW282" s="968"/>
      <c r="CX282" s="968"/>
      <c r="CY282" s="968"/>
      <c r="CZ282" s="968"/>
    </row>
    <row r="283" s="373" customFormat="true" ht="15" customHeight="true" x14ac:dyDescent="0.2">
      <c r="B283" s="372"/>
      <c r="AB283" s="173"/>
      <c r="AC283" s="173"/>
      <c r="AD283" s="173"/>
      <c r="AE283" s="173"/>
      <c r="AF283" s="173"/>
      <c r="AG283" s="173"/>
      <c r="AH283" s="173"/>
      <c r="AI283" s="173"/>
      <c r="AJ283" s="173"/>
      <c r="AK283" s="173"/>
      <c r="AL283" s="173"/>
      <c r="AM283" s="173"/>
      <c r="AN283" s="173"/>
      <c r="AO283" s="173"/>
      <c r="AP283" s="173"/>
      <c r="AQ283" s="173"/>
      <c r="AR283" s="173"/>
      <c r="AS283" s="173"/>
      <c r="AT283" s="173"/>
      <c r="AU283" s="173"/>
      <c r="AV283" s="173"/>
      <c r="AW283" s="173"/>
      <c r="AX283" s="173"/>
      <c r="AY283" s="173"/>
      <c r="AZ283" s="173"/>
      <c r="BA283" s="1165"/>
      <c r="BB283" s="262" t="s">
        <v>84</v>
      </c>
      <c r="BC283" s="908" t="s">
        <v>35</v>
      </c>
      <c r="BD283" s="915" t="s">
        <v>35</v>
      </c>
      <c r="BE283" s="915" t="s">
        <v>35</v>
      </c>
      <c r="BF283" s="915" t="s">
        <v>35</v>
      </c>
      <c r="BG283" s="920" t="s">
        <v>35</v>
      </c>
      <c r="BH283" s="908" t="s">
        <v>35</v>
      </c>
      <c r="BI283" s="915" t="s">
        <v>35</v>
      </c>
      <c r="BJ283" s="915" t="s">
        <v>35</v>
      </c>
      <c r="BK283" s="915" t="s">
        <v>35</v>
      </c>
      <c r="BL283" s="920" t="s">
        <v>35</v>
      </c>
      <c r="BM283" s="908" t="s">
        <v>35</v>
      </c>
      <c r="BN283" s="915" t="s">
        <v>35</v>
      </c>
      <c r="BO283" s="915" t="s">
        <v>35</v>
      </c>
      <c r="BP283" s="915" t="s">
        <v>35</v>
      </c>
      <c r="BQ283" s="920" t="s">
        <v>35</v>
      </c>
      <c r="BR283" s="908" t="s">
        <v>35</v>
      </c>
      <c r="BS283" s="915" t="s">
        <v>35</v>
      </c>
      <c r="BT283" s="915" t="s">
        <v>35</v>
      </c>
      <c r="BU283" s="915" t="s">
        <v>35</v>
      </c>
      <c r="BV283" s="915" t="s">
        <v>35</v>
      </c>
      <c r="BW283" s="915" t="s">
        <v>35</v>
      </c>
      <c r="BX283" s="915" t="s">
        <v>35</v>
      </c>
      <c r="BY283" s="925" t="s">
        <v>35</v>
      </c>
      <c r="BZ283" s="925" t="s">
        <v>35</v>
      </c>
      <c r="CA283" s="925" t="s">
        <v>35</v>
      </c>
      <c r="CB283" s="968"/>
      <c r="CC283" s="968"/>
      <c r="CD283" s="968"/>
      <c r="CE283" s="968"/>
      <c r="CF283" s="968"/>
      <c r="CG283" s="968"/>
      <c r="CH283" s="968"/>
      <c r="CI283" s="968"/>
      <c r="CJ283" s="968"/>
      <c r="CK283" s="968"/>
      <c r="CL283" s="968"/>
      <c r="CM283" s="968"/>
      <c r="CN283" s="968"/>
      <c r="CO283" s="968"/>
      <c r="CP283" s="968"/>
      <c r="CQ283" s="968"/>
      <c r="CR283" s="968"/>
      <c r="CS283" s="968"/>
      <c r="CT283" s="968"/>
      <c r="CU283" s="968"/>
      <c r="CV283" s="968"/>
      <c r="CW283" s="968"/>
      <c r="CX283" s="968"/>
      <c r="CY283" s="968"/>
      <c r="CZ283" s="968"/>
    </row>
    <row r="284" s="373" customFormat="true" ht="15" customHeight="true" x14ac:dyDescent="0.2">
      <c r="B284" s="372"/>
      <c r="AB284" s="173"/>
      <c r="AC284" s="173"/>
      <c r="AD284" s="173"/>
      <c r="AE284" s="173"/>
      <c r="AF284" s="173"/>
      <c r="AG284" s="173"/>
      <c r="AH284" s="173"/>
      <c r="AI284" s="173"/>
      <c r="AJ284" s="173"/>
      <c r="AK284" s="173"/>
      <c r="AL284" s="173"/>
      <c r="AM284" s="173"/>
      <c r="AN284" s="173"/>
      <c r="AO284" s="173"/>
      <c r="AP284" s="173"/>
      <c r="AQ284" s="173"/>
      <c r="AR284" s="173"/>
      <c r="AS284" s="173"/>
      <c r="AT284" s="173"/>
      <c r="AU284" s="173"/>
      <c r="AV284" s="173"/>
      <c r="AW284" s="173"/>
      <c r="AX284" s="173"/>
      <c r="AY284" s="173"/>
      <c r="AZ284" s="173"/>
      <c r="BA284" s="1166"/>
      <c r="BB284" s="263" t="s">
        <v>114</v>
      </c>
      <c r="BC284" s="909" t="s">
        <v>35</v>
      </c>
      <c r="BD284" s="913" t="s">
        <v>35</v>
      </c>
      <c r="BE284" s="913" t="s">
        <v>35</v>
      </c>
      <c r="BF284" s="913" t="s">
        <v>35</v>
      </c>
      <c r="BG284" s="918" t="s">
        <v>35</v>
      </c>
      <c r="BH284" s="909" t="s">
        <v>35</v>
      </c>
      <c r="BI284" s="913" t="s">
        <v>35</v>
      </c>
      <c r="BJ284" s="913" t="s">
        <v>35</v>
      </c>
      <c r="BK284" s="913" t="s">
        <v>35</v>
      </c>
      <c r="BL284" s="918" t="s">
        <v>35</v>
      </c>
      <c r="BM284" s="909" t="s">
        <v>35</v>
      </c>
      <c r="BN284" s="913" t="s">
        <v>35</v>
      </c>
      <c r="BO284" s="913" t="s">
        <v>35</v>
      </c>
      <c r="BP284" s="913" t="s">
        <v>35</v>
      </c>
      <c r="BQ284" s="918" t="s">
        <v>35</v>
      </c>
      <c r="BR284" s="909" t="s">
        <v>35</v>
      </c>
      <c r="BS284" s="913" t="s">
        <v>35</v>
      </c>
      <c r="BT284" s="913" t="s">
        <v>35</v>
      </c>
      <c r="BU284" s="913" t="s">
        <v>35</v>
      </c>
      <c r="BV284" s="913" t="s">
        <v>35</v>
      </c>
      <c r="BW284" s="913" t="s">
        <v>35</v>
      </c>
      <c r="BX284" s="913" t="s">
        <v>35</v>
      </c>
      <c r="BY284" s="924" t="s">
        <v>35</v>
      </c>
      <c r="BZ284" s="924" t="s">
        <v>35</v>
      </c>
      <c r="CA284" s="924" t="s">
        <v>35</v>
      </c>
      <c r="CB284" s="968"/>
      <c r="CC284" s="968"/>
      <c r="CD284" s="968"/>
      <c r="CE284" s="968"/>
      <c r="CF284" s="968"/>
      <c r="CG284" s="968"/>
      <c r="CH284" s="968"/>
      <c r="CI284" s="968"/>
      <c r="CJ284" s="968"/>
      <c r="CK284" s="968"/>
      <c r="CL284" s="968"/>
      <c r="CM284" s="968"/>
      <c r="CN284" s="968"/>
      <c r="CO284" s="968"/>
      <c r="CP284" s="968"/>
      <c r="CQ284" s="968"/>
      <c r="CR284" s="968"/>
      <c r="CS284" s="968"/>
      <c r="CT284" s="968"/>
      <c r="CU284" s="968"/>
      <c r="CV284" s="968"/>
      <c r="CW284" s="968"/>
      <c r="CX284" s="968"/>
      <c r="CY284" s="968"/>
      <c r="CZ284" s="968"/>
    </row>
    <row r="285" s="373" customFormat="true" ht="15" customHeight="true" x14ac:dyDescent="0.2">
      <c r="B285" s="372"/>
      <c r="AB285" s="173"/>
      <c r="AC285" s="173"/>
      <c r="AD285" s="173"/>
      <c r="AE285" s="173"/>
      <c r="AF285" s="173"/>
      <c r="AG285" s="173"/>
      <c r="AH285" s="173"/>
      <c r="AI285" s="173"/>
      <c r="AJ285" s="173"/>
      <c r="AK285" s="173"/>
      <c r="AL285" s="173"/>
      <c r="AM285" s="173"/>
      <c r="AN285" s="173"/>
      <c r="AO285" s="173"/>
      <c r="AP285" s="173"/>
      <c r="AQ285" s="173"/>
      <c r="AR285" s="173"/>
      <c r="AS285" s="173"/>
      <c r="AT285" s="173"/>
      <c r="AU285" s="173"/>
      <c r="AV285" s="173"/>
      <c r="AW285" s="173"/>
      <c r="AX285" s="173"/>
      <c r="AY285" s="173"/>
      <c r="AZ285" s="173"/>
      <c r="BA285" s="135"/>
      <c r="BB285" s="133"/>
      <c r="BC285" s="133"/>
      <c r="BD285" s="133"/>
      <c r="BE285" s="133"/>
      <c r="BF285" s="133"/>
      <c r="BG285" s="133"/>
      <c r="BH285" s="133"/>
      <c r="BI285" s="133"/>
      <c r="BJ285" s="133"/>
      <c r="BK285" s="133"/>
      <c r="BL285" s="133"/>
      <c r="BM285" s="133"/>
      <c r="BN285" s="133"/>
      <c r="BO285" s="133"/>
      <c r="BP285" s="133"/>
      <c r="BQ285" s="133"/>
      <c r="BR285" s="133"/>
      <c r="BS285" s="133"/>
      <c r="BT285" s="133"/>
      <c r="BU285" s="133"/>
      <c r="BV285" s="133"/>
      <c r="BW285" s="133"/>
      <c r="BX285" s="133"/>
      <c r="BY285" s="135"/>
      <c r="BZ285" s="172"/>
      <c r="CA285" s="172"/>
      <c r="CB285" s="172"/>
      <c r="CC285" s="172"/>
      <c r="CD285" s="172"/>
      <c r="CE285" s="172"/>
      <c r="CF285" s="172"/>
      <c r="CG285" s="172"/>
      <c r="CH285" s="172"/>
      <c r="CI285" s="172"/>
      <c r="CJ285" s="172"/>
      <c r="CK285" s="172"/>
      <c r="CL285" s="172"/>
      <c r="CM285" s="172"/>
      <c r="CN285" s="172"/>
      <c r="CO285" s="172"/>
      <c r="CP285" s="172"/>
      <c r="CQ285" s="172"/>
      <c r="CR285" s="172"/>
      <c r="CS285" s="172"/>
      <c r="CT285" s="172"/>
      <c r="CU285" s="172"/>
      <c r="CV285" s="172"/>
      <c r="CW285" s="172"/>
      <c r="CX285" s="172"/>
      <c r="CY285" s="172"/>
      <c r="CZ285" s="172"/>
    </row>
    <row r="286" s="373" customFormat="true" ht="15" customHeight="true" x14ac:dyDescent="0.2">
      <c r="B286" s="372"/>
      <c r="AB286" s="173"/>
      <c r="AC286" s="173"/>
      <c r="AD286" s="173"/>
      <c r="AE286" s="173"/>
      <c r="AF286" s="173"/>
      <c r="AG286" s="173"/>
      <c r="AH286" s="173"/>
      <c r="AI286" s="173"/>
      <c r="AJ286" s="173"/>
      <c r="AK286" s="173"/>
      <c r="AL286" s="173"/>
      <c r="AM286" s="173"/>
      <c r="AN286" s="173"/>
      <c r="AO286" s="173"/>
      <c r="AP286" s="173"/>
      <c r="AQ286" s="173"/>
      <c r="AR286" s="173"/>
      <c r="AS286" s="173"/>
      <c r="AT286" s="173"/>
      <c r="AU286" s="173"/>
      <c r="AV286" s="173"/>
      <c r="AW286" s="173"/>
      <c r="AX286" s="173"/>
      <c r="AY286" s="173"/>
      <c r="AZ286" s="173"/>
      <c r="BA286" s="135"/>
      <c r="BB286" s="133"/>
      <c r="BC286" s="133"/>
      <c r="BD286" s="133"/>
      <c r="BE286" s="133"/>
      <c r="BF286" s="133"/>
      <c r="BG286" s="133"/>
      <c r="BH286" s="133"/>
      <c r="BI286" s="133"/>
      <c r="BJ286" s="133"/>
      <c r="BK286" s="133"/>
      <c r="BL286" s="133"/>
      <c r="BM286" s="133"/>
      <c r="BN286" s="133"/>
      <c r="BO286" s="133"/>
      <c r="BP286" s="133"/>
      <c r="BQ286" s="133"/>
      <c r="BR286" s="133"/>
      <c r="BS286" s="133"/>
      <c r="BT286" s="133"/>
      <c r="BU286" s="133"/>
      <c r="BV286" s="133"/>
      <c r="BW286" s="133"/>
      <c r="BX286" s="133"/>
      <c r="BY286" s="135"/>
      <c r="BZ286" s="172"/>
      <c r="CA286" s="172"/>
      <c r="CB286" s="172"/>
      <c r="CC286" s="172"/>
      <c r="CD286" s="172"/>
      <c r="CE286" s="172"/>
      <c r="CF286" s="172"/>
      <c r="CG286" s="172"/>
      <c r="CH286" s="172"/>
      <c r="CI286" s="172"/>
      <c r="CJ286" s="172"/>
      <c r="CK286" s="172"/>
      <c r="CL286" s="172"/>
      <c r="CM286" s="172"/>
      <c r="CN286" s="172"/>
      <c r="CO286" s="172"/>
      <c r="CP286" s="172"/>
      <c r="CQ286" s="172"/>
      <c r="CR286" s="172"/>
      <c r="CS286" s="172"/>
      <c r="CT286" s="172"/>
      <c r="CU286" s="172"/>
      <c r="CV286" s="172"/>
      <c r="CW286" s="172"/>
      <c r="CX286" s="172"/>
      <c r="CY286" s="172"/>
      <c r="CZ286" s="172"/>
    </row>
    <row r="287" s="373" customFormat="true" ht="15" customHeight="true" x14ac:dyDescent="0.2">
      <c r="B287" s="372"/>
      <c r="AB287" s="173"/>
      <c r="AC287" s="173"/>
      <c r="AD287" s="173"/>
      <c r="AE287" s="173"/>
      <c r="AF287" s="173"/>
      <c r="AG287" s="173"/>
      <c r="AH287" s="173"/>
      <c r="AI287" s="173"/>
      <c r="AJ287" s="173"/>
      <c r="AK287" s="173"/>
      <c r="AL287" s="173"/>
      <c r="AM287" s="173"/>
      <c r="AN287" s="173"/>
      <c r="AO287" s="173"/>
      <c r="AP287" s="173"/>
      <c r="AQ287" s="173"/>
      <c r="AR287" s="173"/>
      <c r="AS287" s="173"/>
      <c r="AT287" s="173"/>
      <c r="AU287" s="173"/>
      <c r="AV287" s="173"/>
      <c r="AW287" s="173"/>
      <c r="AX287" s="173"/>
      <c r="AY287" s="173"/>
      <c r="AZ287" s="173"/>
      <c r="BA287" s="135"/>
      <c r="BB287" s="133"/>
      <c r="BC287" s="133"/>
      <c r="BD287" s="133"/>
      <c r="BE287" s="133"/>
      <c r="BF287" s="133"/>
      <c r="BG287" s="133"/>
      <c r="BH287" s="133"/>
      <c r="BI287" s="133"/>
      <c r="BJ287" s="133"/>
      <c r="BK287" s="133"/>
      <c r="BL287" s="133"/>
      <c r="BM287" s="133"/>
      <c r="BN287" s="133"/>
      <c r="BO287" s="133"/>
      <c r="BP287" s="133"/>
      <c r="BQ287" s="133"/>
      <c r="BR287" s="133"/>
      <c r="BS287" s="133"/>
      <c r="BT287" s="133"/>
      <c r="BU287" s="133"/>
      <c r="BV287" s="133"/>
      <c r="BW287" s="133"/>
      <c r="BX287" s="133"/>
      <c r="BY287" s="135"/>
      <c r="BZ287" s="172"/>
      <c r="CA287" s="172"/>
      <c r="CB287" s="172"/>
      <c r="CC287" s="172"/>
      <c r="CD287" s="172"/>
      <c r="CE287" s="172"/>
      <c r="CF287" s="172"/>
      <c r="CG287" s="172"/>
      <c r="CH287" s="172"/>
      <c r="CI287" s="172"/>
      <c r="CJ287" s="172"/>
      <c r="CK287" s="172"/>
      <c r="CL287" s="172"/>
      <c r="CM287" s="172"/>
      <c r="CN287" s="172"/>
      <c r="CO287" s="172"/>
      <c r="CP287" s="172"/>
      <c r="CQ287" s="172"/>
      <c r="CR287" s="172"/>
      <c r="CS287" s="172"/>
      <c r="CT287" s="172"/>
      <c r="CU287" s="172"/>
      <c r="CV287" s="172"/>
      <c r="CW287" s="172"/>
      <c r="CX287" s="172"/>
      <c r="CY287" s="172"/>
      <c r="CZ287" s="172"/>
    </row>
    <row r="288" s="373" customFormat="true" ht="15" customHeight="true" x14ac:dyDescent="0.2">
      <c r="B288" s="372"/>
      <c r="AB288" s="173"/>
      <c r="AC288" s="173"/>
      <c r="AD288" s="173"/>
      <c r="AE288" s="173"/>
      <c r="AF288" s="173"/>
      <c r="AG288" s="173"/>
      <c r="AH288" s="173"/>
      <c r="AI288" s="173"/>
      <c r="AJ288" s="173"/>
      <c r="AK288" s="173"/>
      <c r="AL288" s="173"/>
      <c r="AM288" s="173"/>
      <c r="AN288" s="173"/>
      <c r="AO288" s="173"/>
      <c r="AP288" s="173"/>
      <c r="AQ288" s="173"/>
      <c r="AR288" s="173"/>
      <c r="AS288" s="173"/>
      <c r="AT288" s="173"/>
      <c r="AU288" s="173"/>
      <c r="AV288" s="173"/>
      <c r="AW288" s="173"/>
      <c r="AX288" s="173"/>
      <c r="AY288" s="173"/>
      <c r="AZ288" s="173"/>
      <c r="BA288" s="135"/>
      <c r="BB288" s="133"/>
      <c r="BC288" s="133"/>
      <c r="BD288" s="133"/>
      <c r="BE288" s="133"/>
      <c r="BF288" s="133"/>
      <c r="BG288" s="133"/>
      <c r="BH288" s="133"/>
      <c r="BI288" s="133"/>
      <c r="BJ288" s="133"/>
      <c r="BK288" s="133"/>
      <c r="BL288" s="133"/>
      <c r="BM288" s="133"/>
      <c r="BN288" s="133"/>
      <c r="BO288" s="133"/>
      <c r="BP288" s="133"/>
      <c r="BQ288" s="133"/>
      <c r="BR288" s="133"/>
      <c r="BS288" s="133"/>
      <c r="BT288" s="133"/>
      <c r="BU288" s="133"/>
      <c r="BV288" s="133"/>
      <c r="BW288" s="133"/>
      <c r="BX288" s="133"/>
      <c r="BY288" s="135"/>
      <c r="BZ288" s="172"/>
      <c r="CA288" s="172"/>
      <c r="CB288" s="172"/>
      <c r="CC288" s="172"/>
      <c r="CD288" s="172"/>
      <c r="CE288" s="172"/>
      <c r="CF288" s="172"/>
      <c r="CG288" s="172"/>
      <c r="CH288" s="172"/>
      <c r="CI288" s="172"/>
      <c r="CJ288" s="172"/>
      <c r="CK288" s="172"/>
      <c r="CL288" s="172"/>
      <c r="CM288" s="172"/>
      <c r="CN288" s="172"/>
      <c r="CO288" s="172"/>
      <c r="CP288" s="172"/>
      <c r="CQ288" s="172"/>
      <c r="CR288" s="172"/>
      <c r="CS288" s="172"/>
      <c r="CT288" s="172"/>
      <c r="CU288" s="172"/>
      <c r="CV288" s="172"/>
      <c r="CW288" s="172"/>
      <c r="CX288" s="172"/>
      <c r="CY288" s="172"/>
      <c r="CZ288" s="172"/>
    </row>
    <row r="289" s="373" customFormat="true" ht="15" customHeight="true" x14ac:dyDescent="0.2">
      <c r="A289" s="364"/>
      <c r="B289" s="363"/>
      <c r="C289" s="364"/>
      <c r="AB289" s="173"/>
      <c r="AC289" s="173"/>
      <c r="AD289" s="173"/>
      <c r="AE289" s="173"/>
      <c r="AF289" s="173"/>
      <c r="AG289" s="173"/>
      <c r="AH289" s="173"/>
      <c r="AI289" s="173"/>
      <c r="AJ289" s="173"/>
      <c r="AK289" s="173"/>
      <c r="AL289" s="173"/>
      <c r="AM289" s="173"/>
      <c r="AN289" s="173"/>
      <c r="AO289" s="173"/>
      <c r="AP289" s="173"/>
      <c r="AQ289" s="173"/>
      <c r="AR289" s="173"/>
      <c r="AS289" s="173"/>
      <c r="AT289" s="173"/>
      <c r="AU289" s="173"/>
      <c r="AV289" s="173"/>
      <c r="AW289" s="173"/>
      <c r="AX289" s="173"/>
      <c r="AY289" s="173"/>
      <c r="AZ289" s="173"/>
      <c r="BA289" s="135"/>
      <c r="BB289" s="133"/>
      <c r="BC289" s="133"/>
      <c r="BD289" s="133"/>
      <c r="BE289" s="133"/>
      <c r="BF289" s="133"/>
      <c r="BG289" s="133"/>
      <c r="BH289" s="133"/>
      <c r="BI289" s="133"/>
      <c r="BJ289" s="133"/>
      <c r="BK289" s="133"/>
      <c r="BL289" s="133"/>
      <c r="BM289" s="133"/>
      <c r="BN289" s="133"/>
      <c r="BO289" s="133"/>
      <c r="BP289" s="133"/>
      <c r="BQ289" s="133"/>
      <c r="BR289" s="133"/>
      <c r="BS289" s="133"/>
      <c r="BT289" s="133"/>
      <c r="BU289" s="133"/>
      <c r="BV289" s="133"/>
      <c r="BW289" s="133"/>
      <c r="BX289" s="133"/>
      <c r="BY289" s="135"/>
      <c r="BZ289" s="172"/>
      <c r="CA289" s="172"/>
      <c r="CB289" s="172"/>
      <c r="CC289" s="172"/>
      <c r="CD289" s="172"/>
      <c r="CE289" s="172"/>
      <c r="CF289" s="172"/>
      <c r="CG289" s="172"/>
      <c r="CH289" s="172"/>
      <c r="CI289" s="172"/>
      <c r="CJ289" s="172"/>
      <c r="CK289" s="172"/>
      <c r="CL289" s="172"/>
      <c r="CM289" s="172"/>
      <c r="CN289" s="172"/>
      <c r="CO289" s="172"/>
      <c r="CP289" s="172"/>
      <c r="CQ289" s="172"/>
      <c r="CR289" s="172"/>
      <c r="CS289" s="172"/>
      <c r="CT289" s="172"/>
      <c r="CU289" s="172"/>
      <c r="CV289" s="172"/>
      <c r="CW289" s="172"/>
      <c r="CX289" s="172"/>
      <c r="CY289" s="172"/>
      <c r="CZ289" s="172"/>
    </row>
    <row r="290" s="373" customFormat="true" ht="15" customHeight="true" x14ac:dyDescent="0.2">
      <c r="A290" s="374"/>
      <c r="B290" s="800"/>
      <c r="C290" s="801"/>
      <c r="AB290" s="173"/>
      <c r="AC290" s="173"/>
      <c r="AD290" s="173"/>
      <c r="AE290" s="173"/>
      <c r="AF290" s="173"/>
      <c r="AG290" s="173"/>
      <c r="AH290" s="173"/>
      <c r="AI290" s="173"/>
      <c r="AJ290" s="173"/>
      <c r="AK290" s="173"/>
      <c r="AL290" s="173"/>
      <c r="AM290" s="173"/>
      <c r="AN290" s="173"/>
      <c r="AO290" s="173"/>
      <c r="AP290" s="173"/>
      <c r="AQ290" s="173"/>
      <c r="AR290" s="173"/>
      <c r="AS290" s="173"/>
      <c r="AT290" s="173"/>
      <c r="AU290" s="173"/>
      <c r="AV290" s="173"/>
      <c r="AW290" s="173"/>
      <c r="AX290" s="173"/>
      <c r="AY290" s="173"/>
      <c r="AZ290" s="173"/>
      <c r="BA290" s="135"/>
      <c r="BB290" s="133"/>
      <c r="BC290" s="133"/>
      <c r="BD290" s="133"/>
      <c r="BE290" s="133"/>
      <c r="BF290" s="133"/>
      <c r="BG290" s="133"/>
      <c r="BH290" s="133"/>
      <c r="BI290" s="133"/>
      <c r="BJ290" s="133"/>
      <c r="BK290" s="133"/>
      <c r="BL290" s="133"/>
      <c r="BM290" s="133"/>
      <c r="BN290" s="133"/>
      <c r="BO290" s="133"/>
      <c r="BP290" s="133"/>
      <c r="BQ290" s="133"/>
      <c r="BR290" s="133"/>
      <c r="BS290" s="133"/>
      <c r="BT290" s="133"/>
      <c r="BU290" s="133"/>
      <c r="BV290" s="133"/>
      <c r="BW290" s="133"/>
      <c r="BX290" s="133"/>
      <c r="BY290" s="135"/>
      <c r="BZ290" s="172"/>
      <c r="CA290" s="172"/>
      <c r="CB290" s="172"/>
      <c r="CC290" s="172"/>
      <c r="CD290" s="172"/>
      <c r="CE290" s="172"/>
      <c r="CF290" s="172"/>
      <c r="CG290" s="172"/>
      <c r="CH290" s="172"/>
      <c r="CI290" s="172"/>
      <c r="CJ290" s="172"/>
      <c r="CK290" s="172"/>
      <c r="CL290" s="172"/>
      <c r="CM290" s="172"/>
      <c r="CN290" s="172"/>
      <c r="CO290" s="172"/>
      <c r="CP290" s="172"/>
      <c r="CQ290" s="172"/>
      <c r="CR290" s="172"/>
      <c r="CS290" s="172"/>
      <c r="CT290" s="172"/>
      <c r="CU290" s="172"/>
      <c r="CV290" s="172"/>
      <c r="CW290" s="172"/>
      <c r="CX290" s="172"/>
      <c r="CY290" s="172"/>
      <c r="CZ290" s="172"/>
    </row>
    <row r="291" s="373" customFormat="true" ht="15" customHeight="true" x14ac:dyDescent="0.2">
      <c r="A291" s="374"/>
      <c r="B291" s="800"/>
      <c r="C291" s="801"/>
      <c r="AB291" s="173"/>
      <c r="AC291" s="173"/>
      <c r="AD291" s="173"/>
      <c r="AE291" s="173"/>
      <c r="AF291" s="173"/>
      <c r="AG291" s="173"/>
      <c r="AH291" s="173"/>
      <c r="AI291" s="173"/>
      <c r="AJ291" s="173"/>
      <c r="AK291" s="173"/>
      <c r="AL291" s="173"/>
      <c r="AM291" s="173"/>
      <c r="AN291" s="173"/>
      <c r="AO291" s="173"/>
      <c r="AP291" s="173"/>
      <c r="AQ291" s="173"/>
      <c r="AR291" s="173"/>
      <c r="AS291" s="173"/>
      <c r="AT291" s="173"/>
      <c r="AU291" s="173"/>
      <c r="AV291" s="173"/>
      <c r="AW291" s="173"/>
      <c r="AX291" s="173"/>
      <c r="AY291" s="173"/>
      <c r="AZ291" s="173"/>
      <c r="BA291" s="135"/>
      <c r="BB291" s="133"/>
      <c r="BC291" s="133"/>
      <c r="BD291" s="133"/>
      <c r="BE291" s="133"/>
      <c r="BF291" s="133"/>
      <c r="BG291" s="133"/>
      <c r="BH291" s="133"/>
      <c r="BI291" s="133"/>
      <c r="BJ291" s="133"/>
      <c r="BK291" s="133"/>
      <c r="BL291" s="133"/>
      <c r="BM291" s="133"/>
      <c r="BN291" s="133"/>
      <c r="BO291" s="133"/>
      <c r="BP291" s="133"/>
      <c r="BQ291" s="133"/>
      <c r="BR291" s="133"/>
      <c r="BS291" s="133"/>
      <c r="BT291" s="133"/>
      <c r="BU291" s="133"/>
      <c r="BV291" s="133"/>
      <c r="BW291" s="133"/>
      <c r="BX291" s="133"/>
      <c r="BY291" s="135"/>
      <c r="BZ291" s="172"/>
      <c r="CA291" s="172"/>
      <c r="CB291" s="172"/>
      <c r="CC291" s="172"/>
      <c r="CD291" s="172"/>
      <c r="CE291" s="172"/>
      <c r="CF291" s="172"/>
      <c r="CG291" s="172"/>
      <c r="CH291" s="172"/>
      <c r="CI291" s="172"/>
      <c r="CJ291" s="172"/>
      <c r="CK291" s="172"/>
      <c r="CL291" s="172"/>
      <c r="CM291" s="172"/>
      <c r="CN291" s="172"/>
      <c r="CO291" s="172"/>
      <c r="CP291" s="172"/>
      <c r="CQ291" s="172"/>
      <c r="CR291" s="172"/>
      <c r="CS291" s="172"/>
      <c r="CT291" s="172"/>
      <c r="CU291" s="172"/>
      <c r="CV291" s="172"/>
      <c r="CW291" s="172"/>
      <c r="CX291" s="172"/>
      <c r="CY291" s="172"/>
      <c r="CZ291" s="172"/>
    </row>
    <row r="292" s="373" customFormat="true" ht="15" customHeight="true" x14ac:dyDescent="0.2">
      <c r="A292" s="374"/>
      <c r="B292" s="800"/>
      <c r="C292" s="801"/>
      <c r="AB292" s="173"/>
      <c r="AC292" s="173"/>
      <c r="AD292" s="173"/>
      <c r="AE292" s="173"/>
      <c r="AF292" s="173"/>
      <c r="AG292" s="173"/>
      <c r="AH292" s="173"/>
      <c r="AI292" s="173"/>
      <c r="AJ292" s="173"/>
      <c r="AK292" s="173"/>
      <c r="AL292" s="173"/>
      <c r="AM292" s="173"/>
      <c r="AN292" s="173"/>
      <c r="AO292" s="173"/>
      <c r="AP292" s="173"/>
      <c r="AQ292" s="173"/>
      <c r="AR292" s="173"/>
      <c r="AS292" s="173"/>
      <c r="AT292" s="173"/>
      <c r="AU292" s="173"/>
      <c r="AV292" s="173"/>
      <c r="AW292" s="173"/>
      <c r="AX292" s="173"/>
      <c r="AY292" s="173"/>
      <c r="AZ292" s="173"/>
      <c r="BA292" s="135"/>
      <c r="BB292" s="133"/>
      <c r="BC292" s="133"/>
      <c r="BD292" s="133"/>
      <c r="BE292" s="133"/>
      <c r="BF292" s="133"/>
      <c r="BG292" s="133"/>
      <c r="BH292" s="133"/>
      <c r="BI292" s="133"/>
      <c r="BJ292" s="133"/>
      <c r="BK292" s="133"/>
      <c r="BL292" s="133"/>
      <c r="BM292" s="133"/>
      <c r="BN292" s="133"/>
      <c r="BO292" s="133"/>
      <c r="BP292" s="133"/>
      <c r="BQ292" s="133"/>
      <c r="BR292" s="133"/>
      <c r="BS292" s="133"/>
      <c r="BT292" s="133"/>
      <c r="BU292" s="133"/>
      <c r="BV292" s="133"/>
      <c r="BW292" s="133"/>
      <c r="BX292" s="133"/>
      <c r="BY292" s="135"/>
      <c r="BZ292" s="172"/>
      <c r="CA292" s="172"/>
      <c r="CB292" s="172"/>
      <c r="CC292" s="172"/>
      <c r="CD292" s="172"/>
      <c r="CE292" s="172"/>
      <c r="CF292" s="172"/>
      <c r="CG292" s="172"/>
      <c r="CH292" s="172"/>
      <c r="CI292" s="172"/>
      <c r="CJ292" s="172"/>
      <c r="CK292" s="172"/>
      <c r="CL292" s="172"/>
      <c r="CM292" s="172"/>
      <c r="CN292" s="172"/>
      <c r="CO292" s="172"/>
      <c r="CP292" s="172"/>
      <c r="CQ292" s="172"/>
      <c r="CR292" s="172"/>
      <c r="CS292" s="172"/>
      <c r="CT292" s="172"/>
      <c r="CU292" s="172"/>
      <c r="CV292" s="172"/>
      <c r="CW292" s="172"/>
      <c r="CX292" s="172"/>
      <c r="CY292" s="172"/>
      <c r="CZ292" s="172"/>
    </row>
    <row r="293" s="373" customFormat="true" ht="15" customHeight="true" x14ac:dyDescent="0.2">
      <c r="A293" s="374"/>
      <c r="B293" s="800"/>
      <c r="C293" s="802"/>
      <c r="AB293" s="173"/>
      <c r="AC293" s="173"/>
      <c r="AD293" s="173"/>
      <c r="AE293" s="173"/>
      <c r="AF293" s="173"/>
      <c r="AG293" s="173"/>
      <c r="AH293" s="173"/>
      <c r="AI293" s="173"/>
      <c r="AJ293" s="173"/>
      <c r="AK293" s="173"/>
      <c r="AL293" s="173"/>
      <c r="AM293" s="173"/>
      <c r="AN293" s="173"/>
      <c r="AO293" s="173"/>
      <c r="AP293" s="173"/>
      <c r="AQ293" s="173"/>
      <c r="AR293" s="173"/>
      <c r="AS293" s="173"/>
      <c r="AT293" s="173"/>
      <c r="AU293" s="173"/>
      <c r="AV293" s="173"/>
      <c r="AW293" s="173"/>
      <c r="AX293" s="173"/>
      <c r="AY293" s="173"/>
      <c r="AZ293" s="173"/>
      <c r="BA293" s="135"/>
      <c r="BB293" s="133"/>
      <c r="BC293" s="133"/>
      <c r="BD293" s="133"/>
      <c r="BE293" s="133"/>
      <c r="BF293" s="133"/>
      <c r="BG293" s="133"/>
      <c r="BH293" s="133"/>
      <c r="BI293" s="133"/>
      <c r="BJ293" s="133"/>
      <c r="BK293" s="133"/>
      <c r="BL293" s="133"/>
      <c r="BM293" s="133"/>
      <c r="BN293" s="133"/>
      <c r="BO293" s="133"/>
      <c r="BP293" s="133"/>
      <c r="BQ293" s="133"/>
      <c r="BR293" s="133"/>
      <c r="BS293" s="133"/>
      <c r="BT293" s="133"/>
      <c r="BU293" s="133"/>
      <c r="BV293" s="133"/>
      <c r="BW293" s="133"/>
      <c r="BX293" s="133"/>
      <c r="BY293" s="135"/>
      <c r="BZ293" s="172"/>
      <c r="CA293" s="172"/>
      <c r="CB293" s="172"/>
      <c r="CC293" s="172"/>
      <c r="CD293" s="172"/>
      <c r="CE293" s="172"/>
      <c r="CF293" s="172"/>
      <c r="CG293" s="172"/>
      <c r="CH293" s="172"/>
      <c r="CI293" s="172"/>
      <c r="CJ293" s="172"/>
      <c r="CK293" s="172"/>
      <c r="CL293" s="172"/>
      <c r="CM293" s="172"/>
      <c r="CN293" s="172"/>
      <c r="CO293" s="172"/>
      <c r="CP293" s="172"/>
      <c r="CQ293" s="172"/>
      <c r="CR293" s="172"/>
      <c r="CS293" s="172"/>
      <c r="CT293" s="172"/>
      <c r="CU293" s="172"/>
      <c r="CV293" s="172"/>
      <c r="CW293" s="172"/>
      <c r="CX293" s="172"/>
      <c r="CY293" s="172"/>
      <c r="CZ293" s="172"/>
    </row>
    <row r="294" s="373" customFormat="true" ht="15" customHeight="true" x14ac:dyDescent="0.2">
      <c r="A294" s="374"/>
      <c r="B294" s="800"/>
      <c r="C294" s="802"/>
      <c r="AB294" s="173"/>
      <c r="AC294" s="173"/>
      <c r="AD294" s="173"/>
      <c r="AE294" s="173"/>
      <c r="AF294" s="173"/>
      <c r="AG294" s="173"/>
      <c r="AH294" s="173"/>
      <c r="AI294" s="173"/>
      <c r="AJ294" s="173"/>
      <c r="AK294" s="173"/>
      <c r="AL294" s="173"/>
      <c r="AM294" s="173"/>
      <c r="AN294" s="173"/>
      <c r="AO294" s="173"/>
      <c r="AP294" s="173"/>
      <c r="AQ294" s="173"/>
      <c r="AR294" s="173"/>
      <c r="AS294" s="173"/>
      <c r="AT294" s="173"/>
      <c r="AU294" s="173"/>
      <c r="AV294" s="173"/>
      <c r="AW294" s="173"/>
      <c r="AX294" s="173"/>
      <c r="AY294" s="173"/>
      <c r="AZ294" s="173"/>
      <c r="BA294" s="135"/>
      <c r="BB294" s="133"/>
      <c r="BC294" s="133"/>
      <c r="BD294" s="133"/>
      <c r="BE294" s="133"/>
      <c r="BF294" s="133"/>
      <c r="BG294" s="133"/>
      <c r="BH294" s="133"/>
      <c r="BI294" s="133"/>
      <c r="BJ294" s="133"/>
      <c r="BK294" s="133"/>
      <c r="BL294" s="133"/>
      <c r="BM294" s="133"/>
      <c r="BN294" s="133"/>
      <c r="BO294" s="133"/>
      <c r="BP294" s="133"/>
      <c r="BQ294" s="133"/>
      <c r="BR294" s="133"/>
      <c r="BS294" s="133"/>
      <c r="BT294" s="133"/>
      <c r="BU294" s="133"/>
      <c r="BV294" s="133"/>
      <c r="BW294" s="133"/>
      <c r="BX294" s="133"/>
      <c r="BY294" s="135"/>
      <c r="BZ294" s="172"/>
      <c r="CA294" s="172"/>
      <c r="CB294" s="172"/>
      <c r="CC294" s="172"/>
      <c r="CD294" s="172"/>
      <c r="CE294" s="172"/>
      <c r="CF294" s="172"/>
      <c r="CG294" s="172"/>
      <c r="CH294" s="172"/>
      <c r="CI294" s="172"/>
      <c r="CJ294" s="172"/>
      <c r="CK294" s="172"/>
      <c r="CL294" s="172"/>
      <c r="CM294" s="172"/>
      <c r="CN294" s="172"/>
      <c r="CO294" s="172"/>
      <c r="CP294" s="172"/>
      <c r="CQ294" s="172"/>
      <c r="CR294" s="172"/>
      <c r="CS294" s="172"/>
      <c r="CT294" s="172"/>
      <c r="CU294" s="172"/>
      <c r="CV294" s="172"/>
      <c r="CW294" s="172"/>
      <c r="CX294" s="172"/>
      <c r="CY294" s="172"/>
      <c r="CZ294" s="172"/>
    </row>
    <row r="295" s="373" customFormat="true" ht="15" customHeight="true" x14ac:dyDescent="0.2">
      <c r="A295" s="374"/>
      <c r="B295" s="800"/>
      <c r="C295" s="802"/>
      <c r="AB295" s="173"/>
      <c r="AC295" s="173"/>
      <c r="AD295" s="173"/>
      <c r="AE295" s="173"/>
      <c r="AF295" s="173"/>
      <c r="AG295" s="173"/>
      <c r="AH295" s="173"/>
      <c r="AI295" s="173"/>
      <c r="AJ295" s="173"/>
      <c r="AK295" s="173"/>
      <c r="AL295" s="173"/>
      <c r="AM295" s="173"/>
      <c r="AN295" s="173"/>
      <c r="AO295" s="173"/>
      <c r="AP295" s="173"/>
      <c r="AQ295" s="173"/>
      <c r="AR295" s="173"/>
      <c r="AS295" s="173"/>
      <c r="AT295" s="173"/>
      <c r="AU295" s="173"/>
      <c r="AV295" s="173"/>
      <c r="AW295" s="173"/>
      <c r="AX295" s="173"/>
      <c r="AY295" s="173"/>
      <c r="AZ295" s="173"/>
      <c r="BA295" s="135"/>
      <c r="BB295" s="133"/>
      <c r="BC295" s="133"/>
      <c r="BD295" s="133"/>
      <c r="BE295" s="133"/>
      <c r="BF295" s="133"/>
      <c r="BG295" s="133"/>
      <c r="BH295" s="133"/>
      <c r="BI295" s="133"/>
      <c r="BJ295" s="133"/>
      <c r="BK295" s="133"/>
      <c r="BL295" s="133"/>
      <c r="BM295" s="133"/>
      <c r="BN295" s="133"/>
      <c r="BO295" s="133"/>
      <c r="BP295" s="133"/>
      <c r="BQ295" s="133"/>
      <c r="BR295" s="133"/>
      <c r="BS295" s="133"/>
      <c r="BT295" s="133"/>
      <c r="BU295" s="133"/>
      <c r="BV295" s="133"/>
      <c r="BW295" s="133"/>
      <c r="BX295" s="133"/>
      <c r="BY295" s="135"/>
      <c r="BZ295" s="172"/>
      <c r="CA295" s="172"/>
      <c r="CB295" s="172"/>
      <c r="CC295" s="172"/>
      <c r="CD295" s="172"/>
      <c r="CE295" s="172"/>
      <c r="CF295" s="172"/>
      <c r="CG295" s="172"/>
      <c r="CH295" s="172"/>
      <c r="CI295" s="172"/>
      <c r="CJ295" s="172"/>
      <c r="CK295" s="172"/>
      <c r="CL295" s="172"/>
      <c r="CM295" s="172"/>
      <c r="CN295" s="172"/>
      <c r="CO295" s="172"/>
      <c r="CP295" s="172"/>
      <c r="CQ295" s="172"/>
      <c r="CR295" s="172"/>
      <c r="CS295" s="172"/>
      <c r="CT295" s="172"/>
      <c r="CU295" s="172"/>
      <c r="CV295" s="172"/>
      <c r="CW295" s="172"/>
      <c r="CX295" s="172"/>
      <c r="CY295" s="172"/>
      <c r="CZ295" s="172"/>
    </row>
    <row r="296" s="373" customFormat="true" ht="15" customHeight="true" x14ac:dyDescent="0.2">
      <c r="A296" s="374"/>
      <c r="B296" s="800"/>
      <c r="C296" s="802"/>
      <c r="AB296" s="173"/>
      <c r="AC296" s="173"/>
      <c r="AD296" s="173"/>
      <c r="AE296" s="173"/>
      <c r="AF296" s="173"/>
      <c r="AG296" s="173"/>
      <c r="AH296" s="173"/>
      <c r="AI296" s="173"/>
      <c r="AJ296" s="173"/>
      <c r="AK296" s="173"/>
      <c r="AL296" s="173"/>
      <c r="AM296" s="173"/>
      <c r="AN296" s="173"/>
      <c r="AO296" s="173"/>
      <c r="AP296" s="173"/>
      <c r="AQ296" s="173"/>
      <c r="AR296" s="173"/>
      <c r="AS296" s="173"/>
      <c r="AT296" s="173"/>
      <c r="AU296" s="173"/>
      <c r="AV296" s="173"/>
      <c r="AW296" s="173"/>
      <c r="AX296" s="173"/>
      <c r="AY296" s="173"/>
      <c r="AZ296" s="173"/>
      <c r="BA296" s="135"/>
      <c r="BB296" s="133"/>
      <c r="BC296" s="133"/>
      <c r="BD296" s="133"/>
      <c r="BE296" s="133"/>
      <c r="BF296" s="133"/>
      <c r="BG296" s="133"/>
      <c r="BH296" s="133"/>
      <c r="BI296" s="133"/>
      <c r="BJ296" s="133"/>
      <c r="BK296" s="133"/>
      <c r="BL296" s="133"/>
      <c r="BM296" s="133"/>
      <c r="BN296" s="133"/>
      <c r="BO296" s="133"/>
      <c r="BP296" s="133"/>
      <c r="BQ296" s="133"/>
      <c r="BR296" s="133"/>
      <c r="BS296" s="133"/>
      <c r="BT296" s="133"/>
      <c r="BU296" s="133"/>
      <c r="BV296" s="133"/>
      <c r="BW296" s="133"/>
      <c r="BX296" s="133"/>
      <c r="BY296" s="135"/>
      <c r="BZ296" s="172"/>
      <c r="CA296" s="172"/>
      <c r="CB296" s="172"/>
      <c r="CC296" s="172"/>
      <c r="CD296" s="172"/>
      <c r="CE296" s="172"/>
      <c r="CF296" s="172"/>
      <c r="CG296" s="172"/>
      <c r="CH296" s="172"/>
      <c r="CI296" s="172"/>
      <c r="CJ296" s="172"/>
      <c r="CK296" s="172"/>
      <c r="CL296" s="172"/>
      <c r="CM296" s="172"/>
      <c r="CN296" s="172"/>
      <c r="CO296" s="172"/>
      <c r="CP296" s="172"/>
      <c r="CQ296" s="172"/>
      <c r="CR296" s="172"/>
      <c r="CS296" s="172"/>
      <c r="CT296" s="172"/>
      <c r="CU296" s="172"/>
      <c r="CV296" s="172"/>
      <c r="CW296" s="172"/>
      <c r="CX296" s="172"/>
      <c r="CY296" s="172"/>
      <c r="CZ296" s="172"/>
    </row>
    <row r="297" s="373" customFormat="true" ht="15" customHeight="true" x14ac:dyDescent="0.2">
      <c r="A297" s="374"/>
      <c r="B297" s="800"/>
      <c r="C297" s="802"/>
      <c r="AB297" s="173"/>
      <c r="AC297" s="173"/>
      <c r="AD297" s="173"/>
      <c r="AE297" s="173"/>
      <c r="AF297" s="173"/>
      <c r="AG297" s="173"/>
      <c r="AH297" s="173"/>
      <c r="AI297" s="173"/>
      <c r="AJ297" s="173"/>
      <c r="AK297" s="173"/>
      <c r="AL297" s="173"/>
      <c r="AM297" s="173"/>
      <c r="AN297" s="173"/>
      <c r="AO297" s="173"/>
      <c r="AP297" s="173"/>
      <c r="AQ297" s="173"/>
      <c r="AR297" s="173"/>
      <c r="AS297" s="173"/>
      <c r="AT297" s="173"/>
      <c r="AU297" s="173"/>
      <c r="AV297" s="173"/>
      <c r="AW297" s="173"/>
      <c r="AX297" s="173"/>
      <c r="AY297" s="173"/>
      <c r="AZ297" s="173"/>
      <c r="BA297" s="135"/>
      <c r="BB297" s="133"/>
      <c r="BC297" s="133"/>
      <c r="BD297" s="133"/>
      <c r="BE297" s="133"/>
      <c r="BF297" s="133"/>
      <c r="BG297" s="133"/>
      <c r="BH297" s="133"/>
      <c r="BI297" s="133"/>
      <c r="BJ297" s="133"/>
      <c r="BK297" s="133"/>
      <c r="BL297" s="133"/>
      <c r="BM297" s="133"/>
      <c r="BN297" s="133"/>
      <c r="BO297" s="133"/>
      <c r="BP297" s="133"/>
      <c r="BQ297" s="133"/>
      <c r="BR297" s="133"/>
      <c r="BS297" s="133"/>
      <c r="BT297" s="133"/>
      <c r="BU297" s="133"/>
      <c r="BV297" s="133"/>
      <c r="BW297" s="133"/>
      <c r="BX297" s="133"/>
      <c r="BY297" s="135"/>
      <c r="BZ297" s="172"/>
      <c r="CA297" s="172"/>
      <c r="CB297" s="172"/>
      <c r="CC297" s="172"/>
      <c r="CD297" s="172"/>
      <c r="CE297" s="172"/>
      <c r="CF297" s="172"/>
      <c r="CG297" s="172"/>
      <c r="CH297" s="172"/>
      <c r="CI297" s="172"/>
      <c r="CJ297" s="172"/>
      <c r="CK297" s="172"/>
      <c r="CL297" s="172"/>
      <c r="CM297" s="172"/>
      <c r="CN297" s="172"/>
      <c r="CO297" s="172"/>
      <c r="CP297" s="172"/>
      <c r="CQ297" s="172"/>
      <c r="CR297" s="172"/>
      <c r="CS297" s="172"/>
      <c r="CT297" s="172"/>
      <c r="CU297" s="172"/>
      <c r="CV297" s="172"/>
      <c r="CW297" s="172"/>
      <c r="CX297" s="172"/>
      <c r="CY297" s="172"/>
      <c r="CZ297" s="172"/>
    </row>
    <row r="298" s="373" customFormat="true" ht="15" customHeight="true" x14ac:dyDescent="0.2">
      <c r="B298" s="372"/>
      <c r="AB298" s="173"/>
      <c r="AC298" s="173"/>
      <c r="AD298" s="173"/>
      <c r="AE298" s="173"/>
      <c r="AF298" s="173"/>
      <c r="AG298" s="173"/>
      <c r="AH298" s="173"/>
      <c r="AI298" s="173"/>
      <c r="AJ298" s="173"/>
      <c r="AK298" s="173"/>
      <c r="AL298" s="173"/>
      <c r="AM298" s="173"/>
      <c r="AN298" s="173"/>
      <c r="AO298" s="173"/>
      <c r="AP298" s="173"/>
      <c r="AQ298" s="173"/>
      <c r="AR298" s="173"/>
      <c r="AS298" s="173"/>
      <c r="AT298" s="173"/>
      <c r="AU298" s="173"/>
      <c r="AV298" s="173"/>
      <c r="AW298" s="173"/>
      <c r="AX298" s="173"/>
      <c r="AY298" s="173"/>
      <c r="AZ298" s="173"/>
      <c r="BA298" s="135"/>
      <c r="BB298" s="133"/>
      <c r="BC298" s="133"/>
      <c r="BD298" s="133"/>
      <c r="BE298" s="133"/>
      <c r="BF298" s="133"/>
      <c r="BG298" s="133"/>
      <c r="BH298" s="133"/>
      <c r="BI298" s="133"/>
      <c r="BJ298" s="133"/>
      <c r="BK298" s="133"/>
      <c r="BL298" s="133"/>
      <c r="BM298" s="133"/>
      <c r="BN298" s="133"/>
      <c r="BO298" s="133"/>
      <c r="BP298" s="133"/>
      <c r="BQ298" s="133"/>
      <c r="BR298" s="133"/>
      <c r="BS298" s="133"/>
      <c r="BT298" s="133"/>
      <c r="BU298" s="133"/>
      <c r="BV298" s="133"/>
      <c r="BW298" s="133"/>
      <c r="BX298" s="133"/>
      <c r="BY298" s="135"/>
      <c r="BZ298" s="172"/>
      <c r="CA298" s="172"/>
      <c r="CB298" s="172"/>
      <c r="CC298" s="172"/>
      <c r="CD298" s="172"/>
      <c r="CE298" s="172"/>
      <c r="CF298" s="172"/>
      <c r="CG298" s="172"/>
      <c r="CH298" s="172"/>
      <c r="CI298" s="172"/>
      <c r="CJ298" s="172"/>
      <c r="CK298" s="172"/>
      <c r="CL298" s="172"/>
      <c r="CM298" s="172"/>
      <c r="CN298" s="172"/>
      <c r="CO298" s="172"/>
      <c r="CP298" s="172"/>
      <c r="CQ298" s="172"/>
      <c r="CR298" s="172"/>
      <c r="CS298" s="172"/>
      <c r="CT298" s="172"/>
      <c r="CU298" s="172"/>
      <c r="CV298" s="172"/>
      <c r="CW298" s="172"/>
      <c r="CX298" s="172"/>
      <c r="CY298" s="172"/>
      <c r="CZ298" s="172"/>
    </row>
    <row r="299" s="373" customFormat="true" ht="15" customHeight="true" x14ac:dyDescent="0.2">
      <c r="A299" s="364"/>
      <c r="B299" s="363"/>
      <c r="C299" s="364"/>
      <c r="D299" s="364"/>
      <c r="AB299" s="173"/>
      <c r="AC299" s="173"/>
      <c r="AD299" s="173"/>
      <c r="AE299" s="173"/>
      <c r="AF299" s="173"/>
      <c r="AG299" s="173"/>
      <c r="AH299" s="173"/>
      <c r="AI299" s="173"/>
      <c r="AJ299" s="173"/>
      <c r="AK299" s="173"/>
      <c r="AL299" s="173"/>
      <c r="AM299" s="173"/>
      <c r="AN299" s="173"/>
      <c r="AO299" s="173"/>
      <c r="AP299" s="173"/>
      <c r="AQ299" s="173"/>
      <c r="AR299" s="173"/>
      <c r="AS299" s="173"/>
      <c r="AT299" s="173"/>
      <c r="AU299" s="173"/>
      <c r="AV299" s="173"/>
      <c r="AW299" s="173"/>
      <c r="AX299" s="173"/>
      <c r="AY299" s="173"/>
      <c r="AZ299" s="173"/>
      <c r="BA299" s="135"/>
      <c r="BB299" s="133"/>
      <c r="BC299" s="133"/>
      <c r="BD299" s="133"/>
      <c r="BE299" s="133"/>
      <c r="BF299" s="133"/>
      <c r="BG299" s="133"/>
      <c r="BH299" s="133"/>
      <c r="BI299" s="133"/>
      <c r="BJ299" s="133"/>
      <c r="BK299" s="133"/>
      <c r="BL299" s="133"/>
      <c r="BM299" s="133"/>
      <c r="BN299" s="133"/>
      <c r="BO299" s="133"/>
      <c r="BP299" s="133"/>
      <c r="BQ299" s="133"/>
      <c r="BR299" s="133"/>
      <c r="BS299" s="133"/>
      <c r="BT299" s="133"/>
      <c r="BU299" s="133"/>
      <c r="BV299" s="133"/>
      <c r="BW299" s="133"/>
      <c r="BX299" s="133"/>
      <c r="BY299" s="135"/>
      <c r="BZ299" s="172"/>
      <c r="CA299" s="172"/>
      <c r="CB299" s="172"/>
      <c r="CC299" s="172"/>
      <c r="CD299" s="172"/>
      <c r="CE299" s="172"/>
      <c r="CF299" s="172"/>
      <c r="CG299" s="172"/>
      <c r="CH299" s="172"/>
      <c r="CI299" s="172"/>
      <c r="CJ299" s="172"/>
      <c r="CK299" s="172"/>
      <c r="CL299" s="172"/>
      <c r="CM299" s="172"/>
      <c r="CN299" s="172"/>
      <c r="CO299" s="172"/>
      <c r="CP299" s="172"/>
      <c r="CQ299" s="172"/>
      <c r="CR299" s="172"/>
      <c r="CS299" s="172"/>
      <c r="CT299" s="172"/>
      <c r="CU299" s="172"/>
      <c r="CV299" s="172"/>
      <c r="CW299" s="172"/>
      <c r="CX299" s="172"/>
      <c r="CY299" s="172"/>
      <c r="CZ299" s="172"/>
    </row>
    <row r="300" s="373" customFormat="true" ht="15" customHeight="true" x14ac:dyDescent="0.2">
      <c r="A300" s="374"/>
      <c r="B300" s="800"/>
      <c r="C300" s="801"/>
      <c r="D300" s="801"/>
      <c r="AB300" s="173"/>
      <c r="AC300" s="173"/>
      <c r="AD300" s="173"/>
      <c r="AE300" s="173"/>
      <c r="AF300" s="173"/>
      <c r="AG300" s="173"/>
      <c r="AH300" s="173"/>
      <c r="AI300" s="173"/>
      <c r="AJ300" s="173"/>
      <c r="AK300" s="173"/>
      <c r="AL300" s="173"/>
      <c r="AM300" s="173"/>
      <c r="AN300" s="173"/>
      <c r="AO300" s="173"/>
      <c r="AP300" s="173"/>
      <c r="AQ300" s="173"/>
      <c r="AR300" s="173"/>
      <c r="AS300" s="173"/>
      <c r="AT300" s="173"/>
      <c r="AU300" s="173"/>
      <c r="AV300" s="173"/>
      <c r="AW300" s="173"/>
      <c r="AX300" s="173"/>
      <c r="AY300" s="173"/>
      <c r="AZ300" s="173"/>
      <c r="BA300" s="135"/>
      <c r="BB300" s="133"/>
      <c r="BC300" s="133"/>
      <c r="BD300" s="133"/>
      <c r="BE300" s="133"/>
      <c r="BF300" s="133"/>
      <c r="BG300" s="133"/>
      <c r="BH300" s="133"/>
      <c r="BI300" s="133"/>
      <c r="BJ300" s="133"/>
      <c r="BK300" s="133"/>
      <c r="BL300" s="133"/>
      <c r="BM300" s="133"/>
      <c r="BN300" s="133"/>
      <c r="BO300" s="133"/>
      <c r="BP300" s="133"/>
      <c r="BQ300" s="133"/>
      <c r="BR300" s="133"/>
      <c r="BS300" s="133"/>
      <c r="BT300" s="133"/>
      <c r="BU300" s="133"/>
      <c r="BV300" s="133"/>
      <c r="BW300" s="133"/>
      <c r="BX300" s="133"/>
      <c r="BY300" s="135"/>
      <c r="BZ300" s="172"/>
      <c r="CA300" s="172"/>
      <c r="CB300" s="172"/>
      <c r="CC300" s="172"/>
      <c r="CD300" s="172"/>
      <c r="CE300" s="172"/>
      <c r="CF300" s="172"/>
      <c r="CG300" s="172"/>
      <c r="CH300" s="172"/>
      <c r="CI300" s="172"/>
      <c r="CJ300" s="172"/>
      <c r="CK300" s="172"/>
      <c r="CL300" s="172"/>
      <c r="CM300" s="172"/>
      <c r="CN300" s="172"/>
      <c r="CO300" s="172"/>
      <c r="CP300" s="172"/>
      <c r="CQ300" s="172"/>
      <c r="CR300" s="172"/>
      <c r="CS300" s="172"/>
      <c r="CT300" s="172"/>
      <c r="CU300" s="172"/>
      <c r="CV300" s="172"/>
      <c r="CW300" s="172"/>
      <c r="CX300" s="172"/>
      <c r="CY300" s="172"/>
      <c r="CZ300" s="172"/>
    </row>
    <row r="301" s="373" customFormat="true" ht="15" customHeight="true" x14ac:dyDescent="0.2">
      <c r="A301" s="374"/>
      <c r="B301" s="800"/>
      <c r="C301" s="801"/>
      <c r="D301" s="801"/>
      <c r="AB301" s="173"/>
      <c r="AC301" s="173"/>
      <c r="AD301" s="173"/>
      <c r="AE301" s="173"/>
      <c r="AF301" s="173"/>
      <c r="AG301" s="173"/>
      <c r="AH301" s="173"/>
      <c r="AI301" s="173"/>
      <c r="AJ301" s="173"/>
      <c r="AK301" s="173"/>
      <c r="AL301" s="173"/>
      <c r="AM301" s="173"/>
      <c r="AN301" s="173"/>
      <c r="AO301" s="173"/>
      <c r="AP301" s="173"/>
      <c r="AQ301" s="173"/>
      <c r="AR301" s="173"/>
      <c r="AS301" s="173"/>
      <c r="AT301" s="173"/>
      <c r="AU301" s="173"/>
      <c r="AV301" s="173"/>
      <c r="AW301" s="173"/>
      <c r="AX301" s="173"/>
      <c r="AY301" s="173"/>
      <c r="AZ301" s="173"/>
      <c r="BA301" s="135"/>
      <c r="BB301" s="133"/>
      <c r="BC301" s="133"/>
      <c r="BD301" s="133"/>
      <c r="BE301" s="133"/>
      <c r="BF301" s="133"/>
      <c r="BG301" s="133"/>
      <c r="BH301" s="133"/>
      <c r="BI301" s="133"/>
      <c r="BJ301" s="133"/>
      <c r="BK301" s="133"/>
      <c r="BL301" s="133"/>
      <c r="BM301" s="133"/>
      <c r="BN301" s="133"/>
      <c r="BO301" s="133"/>
      <c r="BP301" s="133"/>
      <c r="BQ301" s="133"/>
      <c r="BR301" s="133"/>
      <c r="BS301" s="133"/>
      <c r="BT301" s="133"/>
      <c r="BU301" s="133"/>
      <c r="BV301" s="133"/>
      <c r="BW301" s="133"/>
      <c r="BX301" s="133"/>
      <c r="BY301" s="135"/>
      <c r="BZ301" s="172"/>
      <c r="CA301" s="172"/>
      <c r="CB301" s="172"/>
      <c r="CC301" s="172"/>
      <c r="CD301" s="172"/>
      <c r="CE301" s="172"/>
      <c r="CF301" s="172"/>
      <c r="CG301" s="172"/>
      <c r="CH301" s="172"/>
      <c r="CI301" s="172"/>
      <c r="CJ301" s="172"/>
      <c r="CK301" s="172"/>
      <c r="CL301" s="172"/>
      <c r="CM301" s="172"/>
      <c r="CN301" s="172"/>
      <c r="CO301" s="172"/>
      <c r="CP301" s="172"/>
      <c r="CQ301" s="172"/>
      <c r="CR301" s="172"/>
      <c r="CS301" s="172"/>
      <c r="CT301" s="172"/>
      <c r="CU301" s="172"/>
      <c r="CV301" s="172"/>
      <c r="CW301" s="172"/>
      <c r="CX301" s="172"/>
      <c r="CY301" s="172"/>
      <c r="CZ301" s="172"/>
    </row>
    <row r="302" s="373" customFormat="true" ht="15" customHeight="true" x14ac:dyDescent="0.2">
      <c r="A302" s="374"/>
      <c r="B302" s="800"/>
      <c r="C302" s="801"/>
      <c r="D302" s="801"/>
      <c r="AB302" s="173"/>
      <c r="AC302" s="173"/>
      <c r="AD302" s="173"/>
      <c r="AE302" s="173"/>
      <c r="AF302" s="173"/>
      <c r="AG302" s="173"/>
      <c r="AH302" s="173"/>
      <c r="AI302" s="173"/>
      <c r="AJ302" s="173"/>
      <c r="AK302" s="173"/>
      <c r="AL302" s="173"/>
      <c r="AM302" s="173"/>
      <c r="AN302" s="173"/>
      <c r="AO302" s="173"/>
      <c r="AP302" s="173"/>
      <c r="AQ302" s="173"/>
      <c r="AR302" s="173"/>
      <c r="AS302" s="173"/>
      <c r="AT302" s="173"/>
      <c r="AU302" s="173"/>
      <c r="AV302" s="173"/>
      <c r="AW302" s="173"/>
      <c r="AX302" s="173"/>
      <c r="AY302" s="173"/>
      <c r="AZ302" s="173"/>
      <c r="BA302" s="135"/>
      <c r="BB302" s="133"/>
      <c r="BC302" s="133"/>
      <c r="BD302" s="133"/>
      <c r="BE302" s="133"/>
      <c r="BF302" s="133"/>
      <c r="BG302" s="133"/>
      <c r="BH302" s="133"/>
      <c r="BI302" s="133"/>
      <c r="BJ302" s="133"/>
      <c r="BK302" s="133"/>
      <c r="BL302" s="133"/>
      <c r="BM302" s="133"/>
      <c r="BN302" s="133"/>
      <c r="BO302" s="133"/>
      <c r="BP302" s="133"/>
      <c r="BQ302" s="133"/>
      <c r="BR302" s="133"/>
      <c r="BS302" s="133"/>
      <c r="BT302" s="133"/>
      <c r="BU302" s="133"/>
      <c r="BV302" s="133"/>
      <c r="BW302" s="133"/>
      <c r="BX302" s="133"/>
      <c r="BY302" s="135"/>
      <c r="BZ302" s="172"/>
      <c r="CA302" s="172"/>
      <c r="CB302" s="172"/>
      <c r="CC302" s="172"/>
      <c r="CD302" s="172"/>
      <c r="CE302" s="172"/>
      <c r="CF302" s="172"/>
      <c r="CG302" s="172"/>
      <c r="CH302" s="172"/>
      <c r="CI302" s="172"/>
      <c r="CJ302" s="172"/>
      <c r="CK302" s="172"/>
      <c r="CL302" s="172"/>
      <c r="CM302" s="172"/>
      <c r="CN302" s="172"/>
      <c r="CO302" s="172"/>
      <c r="CP302" s="172"/>
      <c r="CQ302" s="172"/>
      <c r="CR302" s="172"/>
      <c r="CS302" s="172"/>
      <c r="CT302" s="172"/>
      <c r="CU302" s="172"/>
      <c r="CV302" s="172"/>
      <c r="CW302" s="172"/>
      <c r="CX302" s="172"/>
      <c r="CY302" s="172"/>
      <c r="CZ302" s="172"/>
    </row>
    <row r="303" s="373" customFormat="true" ht="15" customHeight="true" x14ac:dyDescent="0.2">
      <c r="A303" s="374"/>
      <c r="B303" s="800"/>
      <c r="C303" s="802"/>
      <c r="D303" s="802"/>
      <c r="AB303" s="173"/>
      <c r="AC303" s="173"/>
      <c r="AD303" s="173"/>
      <c r="AE303" s="173"/>
      <c r="AF303" s="173"/>
      <c r="AG303" s="173"/>
      <c r="AH303" s="173"/>
      <c r="AI303" s="173"/>
      <c r="AJ303" s="173"/>
      <c r="AK303" s="173"/>
      <c r="AL303" s="173"/>
      <c r="AM303" s="173"/>
      <c r="AN303" s="173"/>
      <c r="AO303" s="173"/>
      <c r="AP303" s="173"/>
      <c r="AQ303" s="173"/>
      <c r="AR303" s="173"/>
      <c r="AS303" s="173"/>
      <c r="AT303" s="173"/>
      <c r="AU303" s="173"/>
      <c r="AV303" s="173"/>
      <c r="AW303" s="173"/>
      <c r="AX303" s="173"/>
      <c r="AY303" s="173"/>
      <c r="AZ303" s="173"/>
      <c r="BA303" s="135"/>
      <c r="BB303" s="133"/>
      <c r="BC303" s="133"/>
      <c r="BD303" s="133"/>
      <c r="BE303" s="133"/>
      <c r="BF303" s="133"/>
      <c r="BG303" s="133"/>
      <c r="BH303" s="133"/>
      <c r="BI303" s="133"/>
      <c r="BJ303" s="133"/>
      <c r="BK303" s="133"/>
      <c r="BL303" s="133"/>
      <c r="BM303" s="133"/>
      <c r="BN303" s="133"/>
      <c r="BO303" s="133"/>
      <c r="BP303" s="133"/>
      <c r="BQ303" s="133"/>
      <c r="BR303" s="133"/>
      <c r="BS303" s="133"/>
      <c r="BT303" s="133"/>
      <c r="BU303" s="133"/>
      <c r="BV303" s="133"/>
      <c r="BW303" s="133"/>
      <c r="BX303" s="133"/>
      <c r="BY303" s="135"/>
      <c r="BZ303" s="172"/>
      <c r="CA303" s="172"/>
      <c r="CB303" s="172"/>
      <c r="CC303" s="172"/>
      <c r="CD303" s="172"/>
      <c r="CE303" s="172"/>
      <c r="CF303" s="172"/>
      <c r="CG303" s="172"/>
      <c r="CH303" s="172"/>
      <c r="CI303" s="172"/>
      <c r="CJ303" s="172"/>
      <c r="CK303" s="172"/>
      <c r="CL303" s="172"/>
      <c r="CM303" s="172"/>
      <c r="CN303" s="172"/>
      <c r="CO303" s="172"/>
      <c r="CP303" s="172"/>
      <c r="CQ303" s="172"/>
      <c r="CR303" s="172"/>
      <c r="CS303" s="172"/>
      <c r="CT303" s="172"/>
      <c r="CU303" s="172"/>
      <c r="CV303" s="172"/>
      <c r="CW303" s="172"/>
      <c r="CX303" s="172"/>
      <c r="CY303" s="172"/>
      <c r="CZ303" s="172"/>
    </row>
    <row r="304" s="373" customFormat="true" ht="15" customHeight="true" x14ac:dyDescent="0.2">
      <c r="A304" s="374"/>
      <c r="B304" s="800"/>
      <c r="C304" s="802"/>
      <c r="D304" s="802"/>
      <c r="AB304" s="173"/>
      <c r="AC304" s="173"/>
      <c r="AD304" s="173"/>
      <c r="AE304" s="173"/>
      <c r="AF304" s="173"/>
      <c r="AG304" s="173"/>
      <c r="AH304" s="173"/>
      <c r="AI304" s="173"/>
      <c r="AJ304" s="173"/>
      <c r="AK304" s="173"/>
      <c r="AL304" s="173"/>
      <c r="AM304" s="173"/>
      <c r="AN304" s="173"/>
      <c r="AO304" s="173"/>
      <c r="AP304" s="173"/>
      <c r="AQ304" s="173"/>
      <c r="AR304" s="173"/>
      <c r="AS304" s="173"/>
      <c r="AT304" s="173"/>
      <c r="AU304" s="173"/>
      <c r="AV304" s="173"/>
      <c r="AW304" s="173"/>
      <c r="AX304" s="173"/>
      <c r="AY304" s="173"/>
      <c r="AZ304" s="173"/>
      <c r="BA304" s="135"/>
      <c r="BB304" s="133"/>
      <c r="BC304" s="133"/>
      <c r="BD304" s="133"/>
      <c r="BE304" s="133"/>
      <c r="BF304" s="133"/>
      <c r="BG304" s="133"/>
      <c r="BH304" s="133"/>
      <c r="BI304" s="133"/>
      <c r="BJ304" s="133"/>
      <c r="BK304" s="133"/>
      <c r="BL304" s="133"/>
      <c r="BM304" s="133"/>
      <c r="BN304" s="133"/>
      <c r="BO304" s="133"/>
      <c r="BP304" s="133"/>
      <c r="BQ304" s="133"/>
      <c r="BR304" s="133"/>
      <c r="BS304" s="133"/>
      <c r="BT304" s="133"/>
      <c r="BU304" s="133"/>
      <c r="BV304" s="133"/>
      <c r="BW304" s="133"/>
      <c r="BX304" s="133"/>
      <c r="BY304" s="135"/>
      <c r="BZ304" s="172"/>
      <c r="CA304" s="172"/>
      <c r="CB304" s="172"/>
      <c r="CC304" s="172"/>
      <c r="CD304" s="172"/>
      <c r="CE304" s="172"/>
      <c r="CF304" s="172"/>
      <c r="CG304" s="172"/>
      <c r="CH304" s="172"/>
      <c r="CI304" s="172"/>
      <c r="CJ304" s="172"/>
      <c r="CK304" s="172"/>
      <c r="CL304" s="172"/>
      <c r="CM304" s="172"/>
      <c r="CN304" s="172"/>
      <c r="CO304" s="172"/>
      <c r="CP304" s="172"/>
      <c r="CQ304" s="172"/>
      <c r="CR304" s="172"/>
      <c r="CS304" s="172"/>
      <c r="CT304" s="172"/>
      <c r="CU304" s="172"/>
      <c r="CV304" s="172"/>
      <c r="CW304" s="172"/>
      <c r="CX304" s="172"/>
      <c r="CY304" s="172"/>
      <c r="CZ304" s="172"/>
    </row>
    <row r="305" s="373" customFormat="true" ht="15" customHeight="true" x14ac:dyDescent="0.2">
      <c r="A305" s="374"/>
      <c r="B305" s="800"/>
      <c r="C305" s="802"/>
      <c r="D305" s="802"/>
      <c r="AB305" s="173"/>
      <c r="AC305" s="173"/>
      <c r="AD305" s="173"/>
      <c r="AE305" s="173"/>
      <c r="AF305" s="173"/>
      <c r="AG305" s="173"/>
      <c r="AH305" s="173"/>
      <c r="AI305" s="173"/>
      <c r="AJ305" s="173"/>
      <c r="AK305" s="173"/>
      <c r="AL305" s="173"/>
      <c r="AM305" s="173"/>
      <c r="AN305" s="173"/>
      <c r="AO305" s="173"/>
      <c r="AP305" s="173"/>
      <c r="AQ305" s="173"/>
      <c r="AR305" s="173"/>
      <c r="AS305" s="173"/>
      <c r="AT305" s="173"/>
      <c r="AU305" s="173"/>
      <c r="AV305" s="173"/>
      <c r="AW305" s="173"/>
      <c r="AX305" s="173"/>
      <c r="AY305" s="173"/>
      <c r="AZ305" s="173"/>
      <c r="BA305" s="135"/>
      <c r="BB305" s="133"/>
      <c r="BC305" s="133"/>
      <c r="BD305" s="133"/>
      <c r="BE305" s="133"/>
      <c r="BF305" s="133"/>
      <c r="BG305" s="133"/>
      <c r="BH305" s="133"/>
      <c r="BI305" s="133"/>
      <c r="BJ305" s="133"/>
      <c r="BK305" s="133"/>
      <c r="BL305" s="133"/>
      <c r="BM305" s="133"/>
      <c r="BN305" s="133"/>
      <c r="BO305" s="133"/>
      <c r="BP305" s="133"/>
      <c r="BQ305" s="133"/>
      <c r="BR305" s="133"/>
      <c r="BS305" s="133"/>
      <c r="BT305" s="133"/>
      <c r="BU305" s="133"/>
      <c r="BV305" s="133"/>
      <c r="BW305" s="133"/>
      <c r="BX305" s="133"/>
      <c r="BY305" s="135"/>
      <c r="BZ305" s="172"/>
      <c r="CA305" s="172"/>
      <c r="CB305" s="172"/>
      <c r="CC305" s="172"/>
      <c r="CD305" s="172"/>
      <c r="CE305" s="172"/>
      <c r="CF305" s="172"/>
      <c r="CG305" s="172"/>
      <c r="CH305" s="172"/>
      <c r="CI305" s="172"/>
      <c r="CJ305" s="172"/>
      <c r="CK305" s="172"/>
      <c r="CL305" s="172"/>
      <c r="CM305" s="172"/>
      <c r="CN305" s="172"/>
      <c r="CO305" s="172"/>
      <c r="CP305" s="172"/>
      <c r="CQ305" s="172"/>
      <c r="CR305" s="172"/>
      <c r="CS305" s="172"/>
      <c r="CT305" s="172"/>
      <c r="CU305" s="172"/>
      <c r="CV305" s="172"/>
      <c r="CW305" s="172"/>
      <c r="CX305" s="172"/>
      <c r="CY305" s="172"/>
      <c r="CZ305" s="172"/>
    </row>
    <row r="306" s="373" customFormat="true" ht="15" customHeight="true" x14ac:dyDescent="0.2">
      <c r="B306" s="372"/>
      <c r="AB306" s="173"/>
      <c r="AC306" s="173"/>
      <c r="AD306" s="173"/>
      <c r="AE306" s="173"/>
      <c r="AF306" s="173"/>
      <c r="AG306" s="173"/>
      <c r="AH306" s="173"/>
      <c r="AI306" s="173"/>
      <c r="AJ306" s="173"/>
      <c r="AK306" s="173"/>
      <c r="AL306" s="173"/>
      <c r="AM306" s="173"/>
      <c r="AN306" s="173"/>
      <c r="AO306" s="173"/>
      <c r="AP306" s="173"/>
      <c r="AQ306" s="173"/>
      <c r="AR306" s="173"/>
      <c r="AS306" s="173"/>
      <c r="AT306" s="173"/>
      <c r="AU306" s="173"/>
      <c r="AV306" s="173"/>
      <c r="AW306" s="173"/>
      <c r="AX306" s="173"/>
      <c r="AY306" s="173"/>
      <c r="AZ306" s="173"/>
      <c r="BA306" s="135"/>
      <c r="BB306" s="133"/>
      <c r="BC306" s="133"/>
      <c r="BD306" s="133"/>
      <c r="BE306" s="133"/>
      <c r="BF306" s="133"/>
      <c r="BG306" s="133"/>
      <c r="BH306" s="133"/>
      <c r="BI306" s="133"/>
      <c r="BJ306" s="133"/>
      <c r="BK306" s="133"/>
      <c r="BL306" s="133"/>
      <c r="BM306" s="133"/>
      <c r="BN306" s="133"/>
      <c r="BO306" s="133"/>
      <c r="BP306" s="133"/>
      <c r="BQ306" s="133"/>
      <c r="BR306" s="133"/>
      <c r="BS306" s="133"/>
      <c r="BT306" s="133"/>
      <c r="BU306" s="133"/>
      <c r="BV306" s="133"/>
      <c r="BW306" s="133"/>
      <c r="BX306" s="133"/>
      <c r="BY306" s="135"/>
      <c r="BZ306" s="172"/>
      <c r="CA306" s="172"/>
      <c r="CB306" s="172"/>
      <c r="CC306" s="172"/>
      <c r="CD306" s="172"/>
      <c r="CE306" s="172"/>
      <c r="CF306" s="172"/>
      <c r="CG306" s="172"/>
      <c r="CH306" s="172"/>
      <c r="CI306" s="172"/>
      <c r="CJ306" s="172"/>
      <c r="CK306" s="172"/>
      <c r="CL306" s="172"/>
      <c r="CM306" s="172"/>
      <c r="CN306" s="172"/>
      <c r="CO306" s="172"/>
      <c r="CP306" s="172"/>
      <c r="CQ306" s="172"/>
      <c r="CR306" s="172"/>
      <c r="CS306" s="172"/>
      <c r="CT306" s="172"/>
      <c r="CU306" s="172"/>
      <c r="CV306" s="172"/>
      <c r="CW306" s="172"/>
      <c r="CX306" s="172"/>
      <c r="CY306" s="172"/>
      <c r="CZ306" s="172"/>
    </row>
    <row r="307" s="373" customFormat="true" ht="15" customHeight="true" x14ac:dyDescent="0.2">
      <c r="B307" s="372"/>
      <c r="AB307" s="173"/>
      <c r="AC307" s="173"/>
      <c r="AD307" s="173"/>
      <c r="AE307" s="173"/>
      <c r="AF307" s="173"/>
      <c r="AG307" s="173"/>
      <c r="AH307" s="173"/>
      <c r="AI307" s="173"/>
      <c r="AJ307" s="173"/>
      <c r="AK307" s="173"/>
      <c r="AL307" s="173"/>
      <c r="AM307" s="173"/>
      <c r="AN307" s="173"/>
      <c r="AO307" s="173"/>
      <c r="AP307" s="173"/>
      <c r="AQ307" s="173"/>
      <c r="AR307" s="173"/>
      <c r="AS307" s="173"/>
      <c r="AT307" s="173"/>
      <c r="AU307" s="173"/>
      <c r="AV307" s="173"/>
      <c r="AW307" s="173"/>
      <c r="AX307" s="173"/>
      <c r="AY307" s="173"/>
      <c r="AZ307" s="173"/>
      <c r="BA307" s="135"/>
      <c r="BB307" s="133"/>
      <c r="BC307" s="133"/>
      <c r="BD307" s="133"/>
      <c r="BE307" s="133"/>
      <c r="BF307" s="133"/>
      <c r="BG307" s="133"/>
      <c r="BH307" s="133"/>
      <c r="BI307" s="133"/>
      <c r="BJ307" s="133"/>
      <c r="BK307" s="133"/>
      <c r="BL307" s="133"/>
      <c r="BM307" s="133"/>
      <c r="BN307" s="133"/>
      <c r="BO307" s="133"/>
      <c r="BP307" s="133"/>
      <c r="BQ307" s="133"/>
      <c r="BR307" s="133"/>
      <c r="BS307" s="133"/>
      <c r="BT307" s="133"/>
      <c r="BU307" s="133"/>
      <c r="BV307" s="133"/>
      <c r="BW307" s="133"/>
      <c r="BX307" s="133"/>
      <c r="BY307" s="135"/>
      <c r="BZ307" s="172"/>
      <c r="CA307" s="172"/>
      <c r="CB307" s="172"/>
      <c r="CC307" s="172"/>
      <c r="CD307" s="172"/>
      <c r="CE307" s="172"/>
      <c r="CF307" s="172"/>
      <c r="CG307" s="172"/>
      <c r="CH307" s="172"/>
      <c r="CI307" s="172"/>
      <c r="CJ307" s="172"/>
      <c r="CK307" s="172"/>
      <c r="CL307" s="172"/>
      <c r="CM307" s="172"/>
      <c r="CN307" s="172"/>
      <c r="CO307" s="172"/>
      <c r="CP307" s="172"/>
      <c r="CQ307" s="172"/>
      <c r="CR307" s="172"/>
      <c r="CS307" s="172"/>
      <c r="CT307" s="172"/>
      <c r="CU307" s="172"/>
      <c r="CV307" s="172"/>
      <c r="CW307" s="172"/>
      <c r="CX307" s="172"/>
      <c r="CY307" s="172"/>
      <c r="CZ307" s="172"/>
    </row>
    <row r="308" s="373" customFormat="true" ht="15" customHeight="true" x14ac:dyDescent="0.2">
      <c r="B308" s="372"/>
      <c r="AB308" s="173"/>
      <c r="AC308" s="173"/>
      <c r="AD308" s="173"/>
      <c r="AE308" s="173"/>
      <c r="AF308" s="173"/>
      <c r="AG308" s="173"/>
      <c r="AH308" s="173"/>
      <c r="AI308" s="173"/>
      <c r="AJ308" s="173"/>
      <c r="AK308" s="173"/>
      <c r="AL308" s="173"/>
      <c r="AM308" s="173"/>
      <c r="AN308" s="173"/>
      <c r="AO308" s="173"/>
      <c r="AP308" s="173"/>
      <c r="AQ308" s="173"/>
      <c r="AR308" s="173"/>
      <c r="AS308" s="173"/>
      <c r="AT308" s="173"/>
      <c r="AU308" s="173"/>
      <c r="AV308" s="173"/>
      <c r="AW308" s="173"/>
      <c r="AX308" s="173"/>
      <c r="AY308" s="173"/>
      <c r="AZ308" s="173"/>
      <c r="BA308" s="135"/>
      <c r="BB308" s="133"/>
      <c r="BC308" s="133"/>
      <c r="BD308" s="133"/>
      <c r="BE308" s="133"/>
      <c r="BF308" s="133"/>
      <c r="BG308" s="133"/>
      <c r="BH308" s="133"/>
      <c r="BI308" s="133"/>
      <c r="BJ308" s="133"/>
      <c r="BK308" s="133"/>
      <c r="BL308" s="133"/>
      <c r="BM308" s="133"/>
      <c r="BN308" s="133"/>
      <c r="BO308" s="133"/>
      <c r="BP308" s="133"/>
      <c r="BQ308" s="133"/>
      <c r="BR308" s="133"/>
      <c r="BS308" s="133"/>
      <c r="BT308" s="133"/>
      <c r="BU308" s="133"/>
      <c r="BV308" s="133"/>
      <c r="BW308" s="133"/>
      <c r="BX308" s="133"/>
      <c r="BY308" s="135"/>
      <c r="BZ308" s="172"/>
      <c r="CA308" s="172"/>
      <c r="CB308" s="172"/>
      <c r="CC308" s="172"/>
      <c r="CD308" s="172"/>
      <c r="CE308" s="172"/>
      <c r="CF308" s="172"/>
      <c r="CG308" s="172"/>
      <c r="CH308" s="172"/>
      <c r="CI308" s="172"/>
      <c r="CJ308" s="172"/>
      <c r="CK308" s="172"/>
      <c r="CL308" s="172"/>
      <c r="CM308" s="172"/>
      <c r="CN308" s="172"/>
      <c r="CO308" s="172"/>
      <c r="CP308" s="172"/>
      <c r="CQ308" s="172"/>
      <c r="CR308" s="172"/>
      <c r="CS308" s="172"/>
      <c r="CT308" s="172"/>
      <c r="CU308" s="172"/>
      <c r="CV308" s="172"/>
      <c r="CW308" s="172"/>
      <c r="CX308" s="172"/>
      <c r="CY308" s="172"/>
      <c r="CZ308" s="172"/>
    </row>
    <row r="309" s="373" customFormat="true" ht="15" customHeight="true" x14ac:dyDescent="0.2">
      <c r="B309" s="372"/>
      <c r="AB309" s="173"/>
      <c r="AC309" s="173"/>
      <c r="AD309" s="173"/>
      <c r="AE309" s="173"/>
      <c r="AF309" s="173"/>
      <c r="AG309" s="173"/>
      <c r="AH309" s="173"/>
      <c r="AI309" s="173"/>
      <c r="AJ309" s="173"/>
      <c r="AK309" s="173"/>
      <c r="AL309" s="173"/>
      <c r="AM309" s="173"/>
      <c r="AN309" s="173"/>
      <c r="AO309" s="173"/>
      <c r="AP309" s="173"/>
      <c r="AQ309" s="173"/>
      <c r="AR309" s="173"/>
      <c r="AS309" s="173"/>
      <c r="AT309" s="173"/>
      <c r="AU309" s="173"/>
      <c r="AV309" s="173"/>
      <c r="AW309" s="173"/>
      <c r="AX309" s="173"/>
      <c r="AY309" s="173"/>
      <c r="AZ309" s="173"/>
      <c r="BA309" s="135"/>
      <c r="BB309" s="133"/>
      <c r="BC309" s="133"/>
      <c r="BD309" s="133"/>
      <c r="BE309" s="133"/>
      <c r="BF309" s="133"/>
      <c r="BG309" s="133"/>
      <c r="BH309" s="133"/>
      <c r="BI309" s="133"/>
      <c r="BJ309" s="133"/>
      <c r="BK309" s="133"/>
      <c r="BL309" s="133"/>
      <c r="BM309" s="133"/>
      <c r="BN309" s="133"/>
      <c r="BO309" s="133"/>
      <c r="BP309" s="133"/>
      <c r="BQ309" s="133"/>
      <c r="BR309" s="133"/>
      <c r="BS309" s="133"/>
      <c r="BT309" s="133"/>
      <c r="BU309" s="133"/>
      <c r="BV309" s="133"/>
      <c r="BW309" s="133"/>
      <c r="BX309" s="133"/>
      <c r="BY309" s="135"/>
      <c r="BZ309" s="172"/>
      <c r="CA309" s="172"/>
      <c r="CB309" s="172"/>
      <c r="CC309" s="172"/>
      <c r="CD309" s="172"/>
      <c r="CE309" s="172"/>
      <c r="CF309" s="172"/>
      <c r="CG309" s="172"/>
      <c r="CH309" s="172"/>
      <c r="CI309" s="172"/>
      <c r="CJ309" s="172"/>
      <c r="CK309" s="172"/>
      <c r="CL309" s="172"/>
      <c r="CM309" s="172"/>
      <c r="CN309" s="172"/>
      <c r="CO309" s="172"/>
      <c r="CP309" s="172"/>
      <c r="CQ309" s="172"/>
      <c r="CR309" s="172"/>
      <c r="CS309" s="172"/>
      <c r="CT309" s="172"/>
      <c r="CU309" s="172"/>
      <c r="CV309" s="172"/>
      <c r="CW309" s="172"/>
      <c r="CX309" s="172"/>
      <c r="CY309" s="172"/>
      <c r="CZ309" s="172"/>
    </row>
    <row r="310" s="373" customFormat="true" ht="15" customHeight="true" x14ac:dyDescent="0.2">
      <c r="B310" s="372"/>
      <c r="AB310" s="173"/>
      <c r="AC310" s="173"/>
      <c r="AD310" s="173"/>
      <c r="AE310" s="173"/>
      <c r="AF310" s="173"/>
      <c r="AG310" s="173"/>
      <c r="AH310" s="173"/>
      <c r="AI310" s="173"/>
      <c r="AJ310" s="173"/>
      <c r="AK310" s="173"/>
      <c r="AL310" s="173"/>
      <c r="AM310" s="173"/>
      <c r="AN310" s="173"/>
      <c r="AO310" s="173"/>
      <c r="AP310" s="173"/>
      <c r="AQ310" s="173"/>
      <c r="AR310" s="173"/>
      <c r="AS310" s="173"/>
      <c r="AT310" s="173"/>
      <c r="AU310" s="173"/>
      <c r="AV310" s="173"/>
      <c r="AW310" s="173"/>
      <c r="AX310" s="173"/>
      <c r="AY310" s="173"/>
      <c r="AZ310" s="173"/>
      <c r="BA310" s="135"/>
      <c r="BB310" s="133"/>
      <c r="BC310" s="133"/>
      <c r="BD310" s="133"/>
      <c r="BE310" s="133"/>
      <c r="BF310" s="133"/>
      <c r="BG310" s="133"/>
      <c r="BH310" s="133"/>
      <c r="BI310" s="133"/>
      <c r="BJ310" s="133"/>
      <c r="BK310" s="133"/>
      <c r="BL310" s="133"/>
      <c r="BM310" s="133"/>
      <c r="BN310" s="133"/>
      <c r="BO310" s="133"/>
      <c r="BP310" s="133"/>
      <c r="BQ310" s="133"/>
      <c r="BR310" s="133"/>
      <c r="BS310" s="133"/>
      <c r="BT310" s="133"/>
      <c r="BU310" s="133"/>
      <c r="BV310" s="133"/>
      <c r="BW310" s="133"/>
      <c r="BX310" s="133"/>
      <c r="BY310" s="135"/>
      <c r="BZ310" s="172"/>
      <c r="CA310" s="172"/>
      <c r="CB310" s="172"/>
      <c r="CC310" s="172"/>
      <c r="CD310" s="172"/>
      <c r="CE310" s="172"/>
      <c r="CF310" s="172"/>
      <c r="CG310" s="172"/>
      <c r="CH310" s="172"/>
      <c r="CI310" s="172"/>
      <c r="CJ310" s="172"/>
      <c r="CK310" s="172"/>
      <c r="CL310" s="172"/>
      <c r="CM310" s="172"/>
      <c r="CN310" s="172"/>
      <c r="CO310" s="172"/>
      <c r="CP310" s="172"/>
      <c r="CQ310" s="172"/>
      <c r="CR310" s="172"/>
      <c r="CS310" s="172"/>
      <c r="CT310" s="172"/>
      <c r="CU310" s="172"/>
      <c r="CV310" s="172"/>
      <c r="CW310" s="172"/>
      <c r="CX310" s="172"/>
      <c r="CY310" s="172"/>
      <c r="CZ310" s="172"/>
    </row>
    <row r="311" s="373" customFormat="true" ht="15" customHeight="true" x14ac:dyDescent="0.2">
      <c r="B311" s="372"/>
      <c r="AB311" s="173"/>
      <c r="AC311" s="173"/>
      <c r="AD311" s="173"/>
      <c r="AE311" s="173"/>
      <c r="AF311" s="173"/>
      <c r="AG311" s="173"/>
      <c r="AH311" s="173"/>
      <c r="AI311" s="173"/>
      <c r="AJ311" s="173"/>
      <c r="AK311" s="173"/>
      <c r="AL311" s="173"/>
      <c r="AM311" s="173"/>
      <c r="AN311" s="173"/>
      <c r="AO311" s="173"/>
      <c r="AP311" s="173"/>
      <c r="AQ311" s="173"/>
      <c r="AR311" s="173"/>
      <c r="AS311" s="173"/>
      <c r="AT311" s="173"/>
      <c r="AU311" s="173"/>
      <c r="AV311" s="173"/>
      <c r="AW311" s="173"/>
      <c r="AX311" s="173"/>
      <c r="AY311" s="173"/>
      <c r="AZ311" s="173"/>
      <c r="BA311" s="135"/>
      <c r="BB311" s="133"/>
      <c r="BC311" s="133"/>
      <c r="BD311" s="133"/>
      <c r="BE311" s="133"/>
      <c r="BF311" s="133"/>
      <c r="BG311" s="133"/>
      <c r="BH311" s="133"/>
      <c r="BI311" s="133"/>
      <c r="BJ311" s="133"/>
      <c r="BK311" s="133"/>
      <c r="BL311" s="133"/>
      <c r="BM311" s="133"/>
      <c r="BN311" s="133"/>
      <c r="BO311" s="133"/>
      <c r="BP311" s="133"/>
      <c r="BQ311" s="133"/>
      <c r="BR311" s="133"/>
      <c r="BS311" s="133"/>
      <c r="BT311" s="133"/>
      <c r="BU311" s="133"/>
      <c r="BV311" s="133"/>
      <c r="BW311" s="133"/>
      <c r="BX311" s="133"/>
      <c r="BY311" s="135"/>
      <c r="BZ311" s="172"/>
      <c r="CA311" s="172"/>
      <c r="CB311" s="172"/>
      <c r="CC311" s="172"/>
      <c r="CD311" s="172"/>
      <c r="CE311" s="172"/>
      <c r="CF311" s="172"/>
      <c r="CG311" s="172"/>
      <c r="CH311" s="172"/>
      <c r="CI311" s="172"/>
      <c r="CJ311" s="172"/>
      <c r="CK311" s="172"/>
      <c r="CL311" s="172"/>
      <c r="CM311" s="172"/>
      <c r="CN311" s="172"/>
      <c r="CO311" s="172"/>
      <c r="CP311" s="172"/>
      <c r="CQ311" s="172"/>
      <c r="CR311" s="172"/>
      <c r="CS311" s="172"/>
      <c r="CT311" s="172"/>
      <c r="CU311" s="172"/>
      <c r="CV311" s="172"/>
      <c r="CW311" s="172"/>
      <c r="CX311" s="172"/>
      <c r="CY311" s="172"/>
      <c r="CZ311" s="172"/>
    </row>
    <row r="312" s="373" customFormat="true" ht="15" customHeight="true" x14ac:dyDescent="0.2">
      <c r="B312" s="372"/>
      <c r="AB312" s="173"/>
      <c r="AC312" s="173"/>
      <c r="AD312" s="173"/>
      <c r="AE312" s="173"/>
      <c r="AF312" s="173"/>
      <c r="AG312" s="173"/>
      <c r="AH312" s="173"/>
      <c r="AI312" s="173"/>
      <c r="AJ312" s="173"/>
      <c r="AK312" s="173"/>
      <c r="AL312" s="173"/>
      <c r="AM312" s="173"/>
      <c r="AN312" s="173"/>
      <c r="AO312" s="173"/>
      <c r="AP312" s="173"/>
      <c r="AQ312" s="173"/>
      <c r="AR312" s="173"/>
      <c r="AS312" s="173"/>
      <c r="AT312" s="173"/>
      <c r="AU312" s="173"/>
      <c r="AV312" s="173"/>
      <c r="AW312" s="173"/>
      <c r="AX312" s="173"/>
      <c r="AY312" s="173"/>
      <c r="AZ312" s="173"/>
      <c r="BA312" s="135"/>
      <c r="BB312" s="133"/>
      <c r="BC312" s="133"/>
      <c r="BD312" s="133"/>
      <c r="BE312" s="133"/>
      <c r="BF312" s="133"/>
      <c r="BG312" s="133"/>
      <c r="BH312" s="133"/>
      <c r="BI312" s="133"/>
      <c r="BJ312" s="133"/>
      <c r="BK312" s="133"/>
      <c r="BL312" s="133"/>
      <c r="BM312" s="133"/>
      <c r="BN312" s="133"/>
      <c r="BO312" s="133"/>
      <c r="BP312" s="133"/>
      <c r="BQ312" s="133"/>
      <c r="BR312" s="133"/>
      <c r="BS312" s="133"/>
      <c r="BT312" s="133"/>
      <c r="BU312" s="133"/>
      <c r="BV312" s="133"/>
      <c r="BW312" s="133"/>
      <c r="BX312" s="133"/>
      <c r="BY312" s="135"/>
      <c r="BZ312" s="172"/>
      <c r="CA312" s="172"/>
      <c r="CB312" s="172"/>
      <c r="CC312" s="172"/>
      <c r="CD312" s="172"/>
      <c r="CE312" s="172"/>
      <c r="CF312" s="172"/>
      <c r="CG312" s="172"/>
      <c r="CH312" s="172"/>
      <c r="CI312" s="172"/>
      <c r="CJ312" s="172"/>
      <c r="CK312" s="172"/>
      <c r="CL312" s="172"/>
      <c r="CM312" s="172"/>
      <c r="CN312" s="172"/>
      <c r="CO312" s="172"/>
      <c r="CP312" s="172"/>
      <c r="CQ312" s="172"/>
      <c r="CR312" s="172"/>
      <c r="CS312" s="172"/>
      <c r="CT312" s="172"/>
      <c r="CU312" s="172"/>
      <c r="CV312" s="172"/>
      <c r="CW312" s="172"/>
      <c r="CX312" s="172"/>
      <c r="CY312" s="172"/>
      <c r="CZ312" s="172"/>
    </row>
    <row r="313" s="373" customFormat="true" ht="15" customHeight="true" x14ac:dyDescent="0.2">
      <c r="B313" s="372"/>
      <c r="AB313" s="173"/>
      <c r="AC313" s="173"/>
      <c r="AD313" s="173"/>
      <c r="AE313" s="173"/>
      <c r="AF313" s="173"/>
      <c r="AG313" s="173"/>
      <c r="AH313" s="173"/>
      <c r="AI313" s="173"/>
      <c r="AJ313" s="173"/>
      <c r="AK313" s="173"/>
      <c r="AL313" s="173"/>
      <c r="AM313" s="173"/>
      <c r="AN313" s="173"/>
      <c r="AO313" s="173"/>
      <c r="AP313" s="173"/>
      <c r="AQ313" s="173"/>
      <c r="AR313" s="173"/>
      <c r="AS313" s="173"/>
      <c r="AT313" s="173"/>
      <c r="AU313" s="173"/>
      <c r="AV313" s="173"/>
      <c r="AW313" s="173"/>
      <c r="AX313" s="173"/>
      <c r="AY313" s="173"/>
      <c r="AZ313" s="173"/>
      <c r="BA313" s="135"/>
      <c r="BB313" s="133"/>
      <c r="BC313" s="133"/>
      <c r="BD313" s="133"/>
      <c r="BE313" s="133"/>
      <c r="BF313" s="133"/>
      <c r="BG313" s="133"/>
      <c r="BH313" s="133"/>
      <c r="BI313" s="133"/>
      <c r="BJ313" s="133"/>
      <c r="BK313" s="133"/>
      <c r="BL313" s="133"/>
      <c r="BM313" s="133"/>
      <c r="BN313" s="133"/>
      <c r="BO313" s="133"/>
      <c r="BP313" s="133"/>
      <c r="BQ313" s="133"/>
      <c r="BR313" s="133"/>
      <c r="BS313" s="133"/>
      <c r="BT313" s="133"/>
      <c r="BU313" s="133"/>
      <c r="BV313" s="133"/>
      <c r="BW313" s="133"/>
      <c r="BX313" s="133"/>
      <c r="BY313" s="135"/>
      <c r="BZ313" s="172"/>
      <c r="CA313" s="172"/>
      <c r="CB313" s="172"/>
      <c r="CC313" s="172"/>
      <c r="CD313" s="172"/>
      <c r="CE313" s="172"/>
      <c r="CF313" s="172"/>
      <c r="CG313" s="172"/>
      <c r="CH313" s="172"/>
      <c r="CI313" s="172"/>
      <c r="CJ313" s="172"/>
      <c r="CK313" s="172"/>
      <c r="CL313" s="172"/>
      <c r="CM313" s="172"/>
      <c r="CN313" s="172"/>
      <c r="CO313" s="172"/>
      <c r="CP313" s="172"/>
      <c r="CQ313" s="172"/>
      <c r="CR313" s="172"/>
      <c r="CS313" s="172"/>
      <c r="CT313" s="172"/>
      <c r="CU313" s="172"/>
      <c r="CV313" s="172"/>
      <c r="CW313" s="172"/>
      <c r="CX313" s="172"/>
      <c r="CY313" s="172"/>
      <c r="CZ313" s="172"/>
    </row>
    <row r="314" s="373" customFormat="true" ht="15" customHeight="true" x14ac:dyDescent="0.2">
      <c r="B314" s="372"/>
      <c r="AB314" s="173"/>
      <c r="AC314" s="173"/>
      <c r="AD314" s="173"/>
      <c r="AE314" s="173"/>
      <c r="AF314" s="173"/>
      <c r="AG314" s="173"/>
      <c r="AH314" s="173"/>
      <c r="AI314" s="173"/>
      <c r="AJ314" s="173"/>
      <c r="AK314" s="173"/>
      <c r="AL314" s="173"/>
      <c r="AM314" s="173"/>
      <c r="AN314" s="173"/>
      <c r="AO314" s="173"/>
      <c r="AP314" s="173"/>
      <c r="AQ314" s="173"/>
      <c r="AR314" s="173"/>
      <c r="AS314" s="173"/>
      <c r="AT314" s="173"/>
      <c r="AU314" s="173"/>
      <c r="AV314" s="173"/>
      <c r="AW314" s="173"/>
      <c r="AX314" s="173"/>
      <c r="AY314" s="173"/>
      <c r="AZ314" s="173"/>
      <c r="BA314" s="135"/>
      <c r="BB314" s="133"/>
      <c r="BC314" s="133"/>
      <c r="BD314" s="133"/>
      <c r="BE314" s="133"/>
      <c r="BF314" s="133"/>
      <c r="BG314" s="133"/>
      <c r="BH314" s="133"/>
      <c r="BI314" s="133"/>
      <c r="BJ314" s="133"/>
      <c r="BK314" s="133"/>
      <c r="BL314" s="133"/>
      <c r="BM314" s="133"/>
      <c r="BN314" s="133"/>
      <c r="BO314" s="133"/>
      <c r="BP314" s="133"/>
      <c r="BQ314" s="133"/>
      <c r="BR314" s="133"/>
      <c r="BS314" s="133"/>
      <c r="BT314" s="133"/>
      <c r="BU314" s="133"/>
      <c r="BV314" s="133"/>
      <c r="BW314" s="133"/>
      <c r="BX314" s="133"/>
      <c r="BY314" s="135"/>
      <c r="BZ314" s="172"/>
      <c r="CA314" s="172"/>
      <c r="CB314" s="172"/>
      <c r="CC314" s="172"/>
      <c r="CD314" s="172"/>
      <c r="CE314" s="172"/>
      <c r="CF314" s="172"/>
      <c r="CG314" s="172"/>
      <c r="CH314" s="172"/>
      <c r="CI314" s="172"/>
      <c r="CJ314" s="172"/>
      <c r="CK314" s="172"/>
      <c r="CL314" s="172"/>
      <c r="CM314" s="172"/>
      <c r="CN314" s="172"/>
      <c r="CO314" s="172"/>
      <c r="CP314" s="172"/>
      <c r="CQ314" s="172"/>
      <c r="CR314" s="172"/>
      <c r="CS314" s="172"/>
      <c r="CT314" s="172"/>
      <c r="CU314" s="172"/>
      <c r="CV314" s="172"/>
      <c r="CW314" s="172"/>
      <c r="CX314" s="172"/>
      <c r="CY314" s="172"/>
      <c r="CZ314" s="172"/>
    </row>
    <row r="315" s="373" customFormat="true" ht="15" customHeight="true" x14ac:dyDescent="0.2">
      <c r="B315" s="372"/>
      <c r="AB315" s="173"/>
      <c r="AC315" s="173"/>
      <c r="AD315" s="173"/>
      <c r="AE315" s="173"/>
      <c r="AF315" s="173"/>
      <c r="AG315" s="173"/>
      <c r="AH315" s="173"/>
      <c r="AI315" s="173"/>
      <c r="AJ315" s="173"/>
      <c r="AK315" s="173"/>
      <c r="AL315" s="173"/>
      <c r="AM315" s="173"/>
      <c r="AN315" s="173"/>
      <c r="AO315" s="173"/>
      <c r="AP315" s="173"/>
      <c r="AQ315" s="173"/>
      <c r="AR315" s="173"/>
      <c r="AS315" s="173"/>
      <c r="AT315" s="173"/>
      <c r="AU315" s="173"/>
      <c r="AV315" s="173"/>
      <c r="AW315" s="173"/>
      <c r="AX315" s="173"/>
      <c r="AY315" s="173"/>
      <c r="AZ315" s="173"/>
      <c r="BA315" s="135"/>
      <c r="BB315" s="133"/>
      <c r="BC315" s="133"/>
      <c r="BD315" s="133"/>
      <c r="BE315" s="133"/>
      <c r="BF315" s="133"/>
      <c r="BG315" s="133"/>
      <c r="BH315" s="133"/>
      <c r="BI315" s="133"/>
      <c r="BJ315" s="133"/>
      <c r="BK315" s="133"/>
      <c r="BL315" s="133"/>
      <c r="BM315" s="133"/>
      <c r="BN315" s="133"/>
      <c r="BO315" s="133"/>
      <c r="BP315" s="133"/>
      <c r="BQ315" s="133"/>
      <c r="BR315" s="133"/>
      <c r="BS315" s="133"/>
      <c r="BT315" s="133"/>
      <c r="BU315" s="133"/>
      <c r="BV315" s="133"/>
      <c r="BW315" s="133"/>
      <c r="BX315" s="133"/>
      <c r="BY315" s="135"/>
      <c r="BZ315" s="172"/>
      <c r="CA315" s="172"/>
      <c r="CB315" s="172"/>
      <c r="CC315" s="172"/>
      <c r="CD315" s="172"/>
      <c r="CE315" s="172"/>
      <c r="CF315" s="172"/>
      <c r="CG315" s="172"/>
      <c r="CH315" s="172"/>
      <c r="CI315" s="172"/>
      <c r="CJ315" s="172"/>
      <c r="CK315" s="172"/>
      <c r="CL315" s="172"/>
      <c r="CM315" s="172"/>
      <c r="CN315" s="172"/>
      <c r="CO315" s="172"/>
      <c r="CP315" s="172"/>
      <c r="CQ315" s="172"/>
      <c r="CR315" s="172"/>
      <c r="CS315" s="172"/>
      <c r="CT315" s="172"/>
      <c r="CU315" s="172"/>
      <c r="CV315" s="172"/>
      <c r="CW315" s="172"/>
      <c r="CX315" s="172"/>
      <c r="CY315" s="172"/>
      <c r="CZ315" s="172"/>
    </row>
    <row r="316" s="373" customFormat="true" ht="15" customHeight="true" x14ac:dyDescent="0.2">
      <c r="B316" s="372"/>
      <c r="AB316" s="173"/>
      <c r="AC316" s="173"/>
      <c r="AD316" s="173"/>
      <c r="AE316" s="173"/>
      <c r="AF316" s="173"/>
      <c r="AG316" s="173"/>
      <c r="AH316" s="173"/>
      <c r="AI316" s="173"/>
      <c r="AJ316" s="173"/>
      <c r="AK316" s="173"/>
      <c r="AL316" s="173"/>
      <c r="AM316" s="173"/>
      <c r="AN316" s="173"/>
      <c r="AO316" s="173"/>
      <c r="AP316" s="173"/>
      <c r="AQ316" s="173"/>
      <c r="AR316" s="173"/>
      <c r="AS316" s="173"/>
      <c r="AT316" s="173"/>
      <c r="AU316" s="173"/>
      <c r="AV316" s="173"/>
      <c r="AW316" s="173"/>
      <c r="AX316" s="173"/>
      <c r="AY316" s="173"/>
      <c r="AZ316" s="173"/>
      <c r="BA316" s="135"/>
      <c r="BB316" s="133"/>
      <c r="BC316" s="133"/>
      <c r="BD316" s="133"/>
      <c r="BE316" s="133"/>
      <c r="BF316" s="133"/>
      <c r="BG316" s="133"/>
      <c r="BH316" s="133"/>
      <c r="BI316" s="133"/>
      <c r="BJ316" s="133"/>
      <c r="BK316" s="133"/>
      <c r="BL316" s="133"/>
      <c r="BM316" s="133"/>
      <c r="BN316" s="133"/>
      <c r="BO316" s="133"/>
      <c r="BP316" s="133"/>
      <c r="BQ316" s="133"/>
      <c r="BR316" s="133"/>
      <c r="BS316" s="133"/>
      <c r="BT316" s="133"/>
      <c r="BU316" s="133"/>
      <c r="BV316" s="133"/>
      <c r="BW316" s="133"/>
      <c r="BX316" s="133"/>
      <c r="BY316" s="135"/>
      <c r="BZ316" s="172"/>
      <c r="CA316" s="172"/>
      <c r="CB316" s="172"/>
      <c r="CC316" s="172"/>
      <c r="CD316" s="172"/>
      <c r="CE316" s="172"/>
      <c r="CF316" s="172"/>
      <c r="CG316" s="172"/>
      <c r="CH316" s="172"/>
      <c r="CI316" s="172"/>
      <c r="CJ316" s="172"/>
      <c r="CK316" s="172"/>
      <c r="CL316" s="172"/>
      <c r="CM316" s="172"/>
      <c r="CN316" s="172"/>
      <c r="CO316" s="172"/>
      <c r="CP316" s="172"/>
      <c r="CQ316" s="172"/>
      <c r="CR316" s="172"/>
      <c r="CS316" s="172"/>
      <c r="CT316" s="172"/>
      <c r="CU316" s="172"/>
      <c r="CV316" s="172"/>
      <c r="CW316" s="172"/>
      <c r="CX316" s="172"/>
      <c r="CY316" s="172"/>
      <c r="CZ316" s="172"/>
    </row>
    <row r="317" s="373" customFormat="true" ht="15" customHeight="true" x14ac:dyDescent="0.2">
      <c r="B317" s="372"/>
      <c r="AB317" s="173"/>
      <c r="AC317" s="173"/>
      <c r="AD317" s="173"/>
      <c r="AE317" s="173"/>
      <c r="AF317" s="173"/>
      <c r="AG317" s="173"/>
      <c r="AH317" s="173"/>
      <c r="AI317" s="173"/>
      <c r="AJ317" s="173"/>
      <c r="AK317" s="173"/>
      <c r="AL317" s="173"/>
      <c r="AM317" s="173"/>
      <c r="AN317" s="173"/>
      <c r="AO317" s="173"/>
      <c r="AP317" s="173"/>
      <c r="AQ317" s="173"/>
      <c r="AR317" s="173"/>
      <c r="AS317" s="173"/>
      <c r="AT317" s="173"/>
      <c r="AU317" s="173"/>
      <c r="AV317" s="173"/>
      <c r="AW317" s="173"/>
      <c r="AX317" s="173"/>
      <c r="AY317" s="173"/>
      <c r="AZ317" s="173"/>
      <c r="BA317" s="135"/>
      <c r="BB317" s="133"/>
      <c r="BC317" s="133"/>
      <c r="BD317" s="133"/>
      <c r="BE317" s="133"/>
      <c r="BF317" s="133"/>
      <c r="BG317" s="133"/>
      <c r="BH317" s="133"/>
      <c r="BI317" s="133"/>
      <c r="BJ317" s="133"/>
      <c r="BK317" s="133"/>
      <c r="BL317" s="133"/>
      <c r="BM317" s="133"/>
      <c r="BN317" s="133"/>
      <c r="BO317" s="133"/>
      <c r="BP317" s="133"/>
      <c r="BQ317" s="133"/>
      <c r="BR317" s="133"/>
      <c r="BS317" s="133"/>
      <c r="BT317" s="133"/>
      <c r="BU317" s="133"/>
      <c r="BV317" s="133"/>
      <c r="BW317" s="133"/>
      <c r="BX317" s="133"/>
      <c r="BY317" s="135"/>
      <c r="BZ317" s="172"/>
      <c r="CA317" s="172"/>
      <c r="CB317" s="172"/>
      <c r="CC317" s="172"/>
      <c r="CD317" s="172"/>
      <c r="CE317" s="172"/>
      <c r="CF317" s="172"/>
      <c r="CG317" s="172"/>
      <c r="CH317" s="172"/>
      <c r="CI317" s="172"/>
      <c r="CJ317" s="172"/>
      <c r="CK317" s="172"/>
      <c r="CL317" s="172"/>
      <c r="CM317" s="172"/>
      <c r="CN317" s="172"/>
      <c r="CO317" s="172"/>
      <c r="CP317" s="172"/>
      <c r="CQ317" s="172"/>
      <c r="CR317" s="172"/>
      <c r="CS317" s="172"/>
      <c r="CT317" s="172"/>
      <c r="CU317" s="172"/>
      <c r="CV317" s="172"/>
      <c r="CW317" s="172"/>
      <c r="CX317" s="172"/>
      <c r="CY317" s="172"/>
      <c r="CZ317" s="172"/>
    </row>
    <row r="318" s="373" customFormat="true" ht="15" customHeight="true" x14ac:dyDescent="0.2">
      <c r="B318" s="372"/>
      <c r="AB318" s="173"/>
      <c r="AC318" s="173"/>
      <c r="AD318" s="173"/>
      <c r="AE318" s="173"/>
      <c r="AF318" s="173"/>
      <c r="AG318" s="173"/>
      <c r="AH318" s="173"/>
      <c r="AI318" s="173"/>
      <c r="AJ318" s="173"/>
      <c r="AK318" s="173"/>
      <c r="AL318" s="173"/>
      <c r="AM318" s="173"/>
      <c r="AN318" s="173"/>
      <c r="AO318" s="173"/>
      <c r="AP318" s="173"/>
      <c r="AQ318" s="173"/>
      <c r="AR318" s="173"/>
      <c r="AS318" s="173"/>
      <c r="AT318" s="173"/>
      <c r="AU318" s="173"/>
      <c r="AV318" s="173"/>
      <c r="AW318" s="173"/>
      <c r="AX318" s="173"/>
      <c r="AY318" s="173"/>
      <c r="AZ318" s="173"/>
      <c r="BA318" s="135"/>
      <c r="BB318" s="133"/>
      <c r="BC318" s="133"/>
      <c r="BD318" s="133"/>
      <c r="BE318" s="133"/>
      <c r="BF318" s="133"/>
      <c r="BG318" s="133"/>
      <c r="BH318" s="133"/>
      <c r="BI318" s="133"/>
      <c r="BJ318" s="133"/>
      <c r="BK318" s="133"/>
      <c r="BL318" s="133"/>
      <c r="BM318" s="133"/>
      <c r="BN318" s="133"/>
      <c r="BO318" s="133"/>
      <c r="BP318" s="133"/>
      <c r="BQ318" s="133"/>
      <c r="BR318" s="133"/>
      <c r="BS318" s="133"/>
      <c r="BT318" s="133"/>
      <c r="BU318" s="133"/>
      <c r="BV318" s="133"/>
      <c r="BW318" s="133"/>
      <c r="BX318" s="133"/>
      <c r="BY318" s="135"/>
      <c r="BZ318" s="172"/>
      <c r="CA318" s="172"/>
      <c r="CB318" s="172"/>
      <c r="CC318" s="172"/>
      <c r="CD318" s="172"/>
      <c r="CE318" s="172"/>
      <c r="CF318" s="172"/>
      <c r="CG318" s="172"/>
      <c r="CH318" s="172"/>
      <c r="CI318" s="172"/>
      <c r="CJ318" s="172"/>
      <c r="CK318" s="172"/>
      <c r="CL318" s="172"/>
      <c r="CM318" s="172"/>
      <c r="CN318" s="172"/>
      <c r="CO318" s="172"/>
      <c r="CP318" s="172"/>
      <c r="CQ318" s="172"/>
      <c r="CR318" s="172"/>
      <c r="CS318" s="172"/>
      <c r="CT318" s="172"/>
      <c r="CU318" s="172"/>
      <c r="CV318" s="172"/>
      <c r="CW318" s="172"/>
      <c r="CX318" s="172"/>
      <c r="CY318" s="172"/>
      <c r="CZ318" s="172"/>
    </row>
    <row r="319" s="373" customFormat="true" ht="15" customHeight="true" x14ac:dyDescent="0.2">
      <c r="B319" s="372"/>
      <c r="AB319" s="173"/>
      <c r="AC319" s="173"/>
      <c r="AD319" s="173"/>
      <c r="AE319" s="173"/>
      <c r="AF319" s="173"/>
      <c r="AG319" s="173"/>
      <c r="AH319" s="173"/>
      <c r="AI319" s="173"/>
      <c r="AJ319" s="173"/>
      <c r="AK319" s="173"/>
      <c r="AL319" s="173"/>
      <c r="AM319" s="173"/>
      <c r="AN319" s="173"/>
      <c r="AO319" s="173"/>
      <c r="AP319" s="173"/>
      <c r="AQ319" s="173"/>
      <c r="AR319" s="173"/>
      <c r="AS319" s="173"/>
      <c r="AT319" s="173"/>
      <c r="AU319" s="173"/>
      <c r="AV319" s="173"/>
      <c r="AW319" s="173"/>
      <c r="AX319" s="173"/>
      <c r="AY319" s="173"/>
      <c r="AZ319" s="173"/>
      <c r="BA319" s="135"/>
      <c r="BB319" s="133"/>
      <c r="BC319" s="133"/>
      <c r="BD319" s="133"/>
      <c r="BE319" s="133"/>
      <c r="BF319" s="133"/>
      <c r="BG319" s="133"/>
      <c r="BH319" s="133"/>
      <c r="BI319" s="133"/>
      <c r="BJ319" s="133"/>
      <c r="BK319" s="133"/>
      <c r="BL319" s="133"/>
      <c r="BM319" s="133"/>
      <c r="BN319" s="133"/>
      <c r="BO319" s="133"/>
      <c r="BP319" s="133"/>
      <c r="BQ319" s="133"/>
      <c r="BR319" s="133"/>
      <c r="BS319" s="133"/>
      <c r="BT319" s="133"/>
      <c r="BU319" s="133"/>
      <c r="BV319" s="133"/>
      <c r="BW319" s="133"/>
      <c r="BX319" s="133"/>
      <c r="BY319" s="135"/>
      <c r="BZ319" s="172"/>
      <c r="CA319" s="172"/>
      <c r="CB319" s="172"/>
      <c r="CC319" s="172"/>
      <c r="CD319" s="172"/>
      <c r="CE319" s="172"/>
      <c r="CF319" s="172"/>
      <c r="CG319" s="172"/>
      <c r="CH319" s="172"/>
      <c r="CI319" s="172"/>
      <c r="CJ319" s="172"/>
      <c r="CK319" s="172"/>
      <c r="CL319" s="172"/>
      <c r="CM319" s="172"/>
      <c r="CN319" s="172"/>
      <c r="CO319" s="172"/>
      <c r="CP319" s="172"/>
      <c r="CQ319" s="172"/>
      <c r="CR319" s="172"/>
      <c r="CS319" s="172"/>
      <c r="CT319" s="172"/>
      <c r="CU319" s="172"/>
      <c r="CV319" s="172"/>
      <c r="CW319" s="172"/>
      <c r="CX319" s="172"/>
      <c r="CY319" s="172"/>
      <c r="CZ319" s="172"/>
    </row>
    <row r="320" s="373" customFormat="true" ht="15" customHeight="true" x14ac:dyDescent="0.2">
      <c r="B320" s="372"/>
      <c r="AB320" s="173"/>
      <c r="AC320" s="173"/>
      <c r="AD320" s="173"/>
      <c r="AE320" s="173"/>
      <c r="AF320" s="173"/>
      <c r="AG320" s="173"/>
      <c r="AH320" s="173"/>
      <c r="AI320" s="173"/>
      <c r="AJ320" s="173"/>
      <c r="AK320" s="173"/>
      <c r="AL320" s="173"/>
      <c r="AM320" s="173"/>
      <c r="AN320" s="173"/>
      <c r="AO320" s="173"/>
      <c r="AP320" s="173"/>
      <c r="AQ320" s="173"/>
      <c r="AR320" s="173"/>
      <c r="AS320" s="173"/>
      <c r="AT320" s="173"/>
      <c r="AU320" s="173"/>
      <c r="AV320" s="173"/>
      <c r="AW320" s="173"/>
      <c r="AX320" s="173"/>
      <c r="AY320" s="173"/>
      <c r="AZ320" s="173"/>
      <c r="BA320" s="135"/>
      <c r="BB320" s="133"/>
      <c r="BC320" s="133"/>
      <c r="BD320" s="133"/>
      <c r="BE320" s="133"/>
      <c r="BF320" s="133"/>
      <c r="BG320" s="133"/>
      <c r="BH320" s="133"/>
      <c r="BI320" s="133"/>
      <c r="BJ320" s="133"/>
      <c r="BK320" s="133"/>
      <c r="BL320" s="133"/>
      <c r="BM320" s="133"/>
      <c r="BN320" s="133"/>
      <c r="BO320" s="133"/>
      <c r="BP320" s="133"/>
      <c r="BQ320" s="133"/>
      <c r="BR320" s="133"/>
      <c r="BS320" s="133"/>
      <c r="BT320" s="133"/>
      <c r="BU320" s="133"/>
      <c r="BV320" s="133"/>
      <c r="BW320" s="133"/>
      <c r="BX320" s="133"/>
      <c r="BY320" s="135"/>
      <c r="BZ320" s="172"/>
      <c r="CA320" s="172"/>
      <c r="CB320" s="172"/>
      <c r="CC320" s="172"/>
      <c r="CD320" s="172"/>
      <c r="CE320" s="172"/>
      <c r="CF320" s="172"/>
      <c r="CG320" s="172"/>
      <c r="CH320" s="172"/>
      <c r="CI320" s="172"/>
      <c r="CJ320" s="172"/>
      <c r="CK320" s="172"/>
      <c r="CL320" s="172"/>
      <c r="CM320" s="172"/>
      <c r="CN320" s="172"/>
      <c r="CO320" s="172"/>
      <c r="CP320" s="172"/>
      <c r="CQ320" s="172"/>
      <c r="CR320" s="172"/>
      <c r="CS320" s="172"/>
      <c r="CT320" s="172"/>
      <c r="CU320" s="172"/>
      <c r="CV320" s="172"/>
      <c r="CW320" s="172"/>
      <c r="CX320" s="172"/>
      <c r="CY320" s="172"/>
      <c r="CZ320" s="172"/>
    </row>
    <row r="321" s="373" customFormat="true" ht="15" customHeight="true" x14ac:dyDescent="0.2">
      <c r="B321" s="372"/>
      <c r="AB321" s="173"/>
      <c r="AC321" s="173"/>
      <c r="AD321" s="173"/>
      <c r="AE321" s="173"/>
      <c r="AF321" s="173"/>
      <c r="AG321" s="173"/>
      <c r="AH321" s="173"/>
      <c r="AI321" s="173"/>
      <c r="AJ321" s="173"/>
      <c r="AK321" s="173"/>
      <c r="AL321" s="173"/>
      <c r="AM321" s="173"/>
      <c r="AN321" s="173"/>
      <c r="AO321" s="173"/>
      <c r="AP321" s="173"/>
      <c r="AQ321" s="173"/>
      <c r="AR321" s="173"/>
      <c r="AS321" s="173"/>
      <c r="AT321" s="173"/>
      <c r="AU321" s="173"/>
      <c r="AV321" s="173"/>
      <c r="AW321" s="173"/>
      <c r="AX321" s="173"/>
      <c r="AY321" s="173"/>
      <c r="AZ321" s="173"/>
      <c r="BA321" s="135"/>
      <c r="BB321" s="133"/>
      <c r="BC321" s="133"/>
      <c r="BD321" s="133"/>
      <c r="BE321" s="133"/>
      <c r="BF321" s="133"/>
      <c r="BG321" s="133"/>
      <c r="BH321" s="133"/>
      <c r="BI321" s="133"/>
      <c r="BJ321" s="133"/>
      <c r="BK321" s="133"/>
      <c r="BL321" s="133"/>
      <c r="BM321" s="133"/>
      <c r="BN321" s="133"/>
      <c r="BO321" s="133"/>
      <c r="BP321" s="133"/>
      <c r="BQ321" s="133"/>
      <c r="BR321" s="133"/>
      <c r="BS321" s="133"/>
      <c r="BT321" s="133"/>
      <c r="BU321" s="133"/>
      <c r="BV321" s="133"/>
      <c r="BW321" s="133"/>
      <c r="BX321" s="133"/>
      <c r="BY321" s="135"/>
      <c r="BZ321" s="172"/>
      <c r="CA321" s="172"/>
      <c r="CB321" s="172"/>
      <c r="CC321" s="172"/>
      <c r="CD321" s="172"/>
      <c r="CE321" s="172"/>
      <c r="CF321" s="172"/>
      <c r="CG321" s="172"/>
      <c r="CH321" s="172"/>
      <c r="CI321" s="172"/>
      <c r="CJ321" s="172"/>
      <c r="CK321" s="172"/>
      <c r="CL321" s="172"/>
      <c r="CM321" s="172"/>
      <c r="CN321" s="172"/>
      <c r="CO321" s="172"/>
      <c r="CP321" s="172"/>
      <c r="CQ321" s="172"/>
      <c r="CR321" s="172"/>
      <c r="CS321" s="172"/>
      <c r="CT321" s="172"/>
      <c r="CU321" s="172"/>
      <c r="CV321" s="172"/>
      <c r="CW321" s="172"/>
      <c r="CX321" s="172"/>
      <c r="CY321" s="172"/>
      <c r="CZ321" s="172"/>
    </row>
    <row r="322" s="373" customFormat="true" ht="15" customHeight="true" x14ac:dyDescent="0.2">
      <c r="B322" s="372"/>
      <c r="AB322" s="173"/>
      <c r="AC322" s="173"/>
      <c r="AD322" s="173"/>
      <c r="AE322" s="173"/>
      <c r="AF322" s="173"/>
      <c r="AG322" s="173"/>
      <c r="AH322" s="173"/>
      <c r="AI322" s="173"/>
      <c r="AJ322" s="173"/>
      <c r="AK322" s="173"/>
      <c r="AL322" s="173"/>
      <c r="AM322" s="173"/>
      <c r="AN322" s="173"/>
      <c r="AO322" s="173"/>
      <c r="AP322" s="173"/>
      <c r="AQ322" s="173"/>
      <c r="AR322" s="173"/>
      <c r="AS322" s="173"/>
      <c r="AT322" s="173"/>
      <c r="AU322" s="173"/>
      <c r="AV322" s="173"/>
      <c r="AW322" s="173"/>
      <c r="AX322" s="173"/>
      <c r="AY322" s="173"/>
      <c r="AZ322" s="173"/>
      <c r="BA322" s="135"/>
      <c r="BB322" s="133"/>
      <c r="BC322" s="133"/>
      <c r="BD322" s="133"/>
      <c r="BE322" s="133"/>
      <c r="BF322" s="133"/>
      <c r="BG322" s="133"/>
      <c r="BH322" s="133"/>
      <c r="BI322" s="133"/>
      <c r="BJ322" s="133"/>
      <c r="BK322" s="133"/>
      <c r="BL322" s="133"/>
      <c r="BM322" s="133"/>
      <c r="BN322" s="133"/>
      <c r="BO322" s="133"/>
      <c r="BP322" s="133"/>
      <c r="BQ322" s="133"/>
      <c r="BR322" s="133"/>
      <c r="BS322" s="133"/>
      <c r="BT322" s="133"/>
      <c r="BU322" s="133"/>
      <c r="BV322" s="133"/>
      <c r="BW322" s="133"/>
      <c r="BX322" s="133"/>
      <c r="BY322" s="135"/>
      <c r="BZ322" s="172"/>
      <c r="CA322" s="172"/>
      <c r="CB322" s="172"/>
      <c r="CC322" s="172"/>
      <c r="CD322" s="172"/>
      <c r="CE322" s="172"/>
      <c r="CF322" s="172"/>
      <c r="CG322" s="172"/>
      <c r="CH322" s="172"/>
      <c r="CI322" s="172"/>
      <c r="CJ322" s="172"/>
      <c r="CK322" s="172"/>
      <c r="CL322" s="172"/>
      <c r="CM322" s="172"/>
      <c r="CN322" s="172"/>
      <c r="CO322" s="172"/>
      <c r="CP322" s="172"/>
      <c r="CQ322" s="172"/>
      <c r="CR322" s="172"/>
      <c r="CS322" s="172"/>
      <c r="CT322" s="172"/>
      <c r="CU322" s="172"/>
      <c r="CV322" s="172"/>
      <c r="CW322" s="172"/>
      <c r="CX322" s="172"/>
      <c r="CY322" s="172"/>
      <c r="CZ322" s="172"/>
    </row>
    <row r="323" s="373" customFormat="true" ht="15" customHeight="true" x14ac:dyDescent="0.2">
      <c r="B323" s="372"/>
      <c r="AB323" s="173"/>
      <c r="AC323" s="173"/>
      <c r="AD323" s="173"/>
      <c r="AE323" s="173"/>
      <c r="AF323" s="173"/>
      <c r="AG323" s="173"/>
      <c r="AH323" s="173"/>
      <c r="AI323" s="173"/>
      <c r="AJ323" s="173"/>
      <c r="AK323" s="173"/>
      <c r="AL323" s="173"/>
      <c r="AM323" s="173"/>
      <c r="AN323" s="173"/>
      <c r="AO323" s="173"/>
      <c r="AP323" s="173"/>
      <c r="AQ323" s="173"/>
      <c r="AR323" s="173"/>
      <c r="AS323" s="173"/>
      <c r="AT323" s="173"/>
      <c r="AU323" s="173"/>
      <c r="AV323" s="173"/>
      <c r="AW323" s="173"/>
      <c r="AX323" s="173"/>
      <c r="AY323" s="173"/>
      <c r="AZ323" s="173"/>
      <c r="BA323" s="135"/>
      <c r="BB323" s="133"/>
      <c r="BC323" s="133"/>
      <c r="BD323" s="133"/>
      <c r="BE323" s="133"/>
      <c r="BF323" s="133"/>
      <c r="BG323" s="133"/>
      <c r="BH323" s="133"/>
      <c r="BI323" s="133"/>
      <c r="BJ323" s="133"/>
      <c r="BK323" s="133"/>
      <c r="BL323" s="133"/>
      <c r="BM323" s="133"/>
      <c r="BN323" s="133"/>
      <c r="BO323" s="133"/>
      <c r="BP323" s="133"/>
      <c r="BQ323" s="133"/>
      <c r="BR323" s="133"/>
      <c r="BS323" s="133"/>
      <c r="BT323" s="133"/>
      <c r="BU323" s="133"/>
      <c r="BV323" s="133"/>
      <c r="BW323" s="133"/>
      <c r="BX323" s="133"/>
      <c r="BY323" s="135"/>
      <c r="BZ323" s="172"/>
      <c r="CA323" s="172"/>
      <c r="CB323" s="172"/>
      <c r="CC323" s="172"/>
      <c r="CD323" s="172"/>
      <c r="CE323" s="172"/>
      <c r="CF323" s="172"/>
      <c r="CG323" s="172"/>
      <c r="CH323" s="172"/>
      <c r="CI323" s="172"/>
      <c r="CJ323" s="172"/>
      <c r="CK323" s="172"/>
      <c r="CL323" s="172"/>
      <c r="CM323" s="172"/>
      <c r="CN323" s="172"/>
      <c r="CO323" s="172"/>
      <c r="CP323" s="172"/>
      <c r="CQ323" s="172"/>
      <c r="CR323" s="172"/>
      <c r="CS323" s="172"/>
      <c r="CT323" s="172"/>
      <c r="CU323" s="172"/>
      <c r="CV323" s="172"/>
      <c r="CW323" s="172"/>
      <c r="CX323" s="172"/>
      <c r="CY323" s="172"/>
      <c r="CZ323" s="172"/>
    </row>
    <row r="324" s="373" customFormat="true" ht="15" customHeight="true" x14ac:dyDescent="0.2">
      <c r="B324" s="372"/>
      <c r="AB324" s="173"/>
      <c r="AC324" s="173"/>
      <c r="AD324" s="173"/>
      <c r="AE324" s="173"/>
      <c r="AF324" s="173"/>
      <c r="AG324" s="173"/>
      <c r="AH324" s="173"/>
      <c r="AI324" s="173"/>
      <c r="AJ324" s="173"/>
      <c r="AK324" s="173"/>
      <c r="AL324" s="173"/>
      <c r="AM324" s="173"/>
      <c r="AN324" s="173"/>
      <c r="AO324" s="173"/>
      <c r="AP324" s="173"/>
      <c r="AQ324" s="173"/>
      <c r="AR324" s="173"/>
      <c r="AS324" s="173"/>
      <c r="AT324" s="173"/>
      <c r="AU324" s="173"/>
      <c r="AV324" s="173"/>
      <c r="AW324" s="173"/>
      <c r="AX324" s="173"/>
      <c r="AY324" s="173"/>
      <c r="AZ324" s="173"/>
      <c r="BA324" s="135"/>
      <c r="BB324" s="133"/>
      <c r="BC324" s="133"/>
      <c r="BD324" s="133"/>
      <c r="BE324" s="133"/>
      <c r="BF324" s="133"/>
      <c r="BG324" s="133"/>
      <c r="BH324" s="133"/>
      <c r="BI324" s="133"/>
      <c r="BJ324" s="133"/>
      <c r="BK324" s="133"/>
      <c r="BL324" s="133"/>
      <c r="BM324" s="133"/>
      <c r="BN324" s="133"/>
      <c r="BO324" s="133"/>
      <c r="BP324" s="133"/>
      <c r="BQ324" s="133"/>
      <c r="BR324" s="133"/>
      <c r="BS324" s="133"/>
      <c r="BT324" s="133"/>
      <c r="BU324" s="133"/>
      <c r="BV324" s="133"/>
      <c r="BW324" s="133"/>
      <c r="BX324" s="133"/>
      <c r="BY324" s="135"/>
      <c r="BZ324" s="172"/>
      <c r="CA324" s="172"/>
      <c r="CB324" s="172"/>
      <c r="CC324" s="172"/>
      <c r="CD324" s="172"/>
      <c r="CE324" s="172"/>
      <c r="CF324" s="172"/>
      <c r="CG324" s="172"/>
      <c r="CH324" s="172"/>
      <c r="CI324" s="172"/>
      <c r="CJ324" s="172"/>
      <c r="CK324" s="172"/>
      <c r="CL324" s="172"/>
      <c r="CM324" s="172"/>
      <c r="CN324" s="172"/>
      <c r="CO324" s="172"/>
      <c r="CP324" s="172"/>
      <c r="CQ324" s="172"/>
      <c r="CR324" s="172"/>
      <c r="CS324" s="172"/>
      <c r="CT324" s="172"/>
      <c r="CU324" s="172"/>
      <c r="CV324" s="172"/>
      <c r="CW324" s="172"/>
      <c r="CX324" s="172"/>
      <c r="CY324" s="172"/>
      <c r="CZ324" s="172"/>
    </row>
    <row r="325" s="373" customFormat="true" ht="15" customHeight="true" x14ac:dyDescent="0.2">
      <c r="B325" s="372"/>
      <c r="AB325" s="173"/>
      <c r="AC325" s="173"/>
      <c r="AD325" s="173"/>
      <c r="AE325" s="173"/>
      <c r="AF325" s="173"/>
      <c r="AG325" s="173"/>
      <c r="AH325" s="173"/>
      <c r="AI325" s="173"/>
      <c r="AJ325" s="173"/>
      <c r="AK325" s="173"/>
      <c r="AL325" s="173"/>
      <c r="AM325" s="173"/>
      <c r="AN325" s="173"/>
      <c r="AO325" s="173"/>
      <c r="AP325" s="173"/>
      <c r="AQ325" s="173"/>
      <c r="AR325" s="173"/>
      <c r="AS325" s="173"/>
      <c r="AT325" s="173"/>
      <c r="AU325" s="173"/>
      <c r="AV325" s="173"/>
      <c r="AW325" s="173"/>
      <c r="AX325" s="173"/>
      <c r="AY325" s="173"/>
      <c r="AZ325" s="173"/>
      <c r="BA325" s="135"/>
      <c r="BB325" s="133"/>
      <c r="BC325" s="133"/>
      <c r="BD325" s="133"/>
      <c r="BE325" s="133"/>
      <c r="BF325" s="133"/>
      <c r="BG325" s="133"/>
      <c r="BH325" s="133"/>
      <c r="BI325" s="133"/>
      <c r="BJ325" s="133"/>
      <c r="BK325" s="133"/>
      <c r="BL325" s="133"/>
      <c r="BM325" s="133"/>
      <c r="BN325" s="133"/>
      <c r="BO325" s="133"/>
      <c r="BP325" s="133"/>
      <c r="BQ325" s="133"/>
      <c r="BR325" s="133"/>
      <c r="BS325" s="133"/>
      <c r="BT325" s="133"/>
      <c r="BU325" s="133"/>
      <c r="BV325" s="133"/>
      <c r="BW325" s="133"/>
      <c r="BX325" s="133"/>
      <c r="BY325" s="135"/>
      <c r="BZ325" s="172"/>
      <c r="CA325" s="172"/>
      <c r="CB325" s="172"/>
      <c r="CC325" s="172"/>
      <c r="CD325" s="172"/>
      <c r="CE325" s="172"/>
      <c r="CF325" s="172"/>
      <c r="CG325" s="172"/>
      <c r="CH325" s="172"/>
      <c r="CI325" s="172"/>
      <c r="CJ325" s="172"/>
      <c r="CK325" s="172"/>
      <c r="CL325" s="172"/>
      <c r="CM325" s="172"/>
      <c r="CN325" s="172"/>
      <c r="CO325" s="172"/>
      <c r="CP325" s="172"/>
      <c r="CQ325" s="172"/>
      <c r="CR325" s="172"/>
      <c r="CS325" s="172"/>
      <c r="CT325" s="172"/>
      <c r="CU325" s="172"/>
      <c r="CV325" s="172"/>
      <c r="CW325" s="172"/>
      <c r="CX325" s="172"/>
      <c r="CY325" s="172"/>
      <c r="CZ325" s="172"/>
    </row>
    <row r="326" s="373" customFormat="true" ht="15" customHeight="true" x14ac:dyDescent="0.2">
      <c r="B326" s="372"/>
      <c r="AB326" s="173"/>
      <c r="AC326" s="173"/>
      <c r="AD326" s="173"/>
      <c r="AE326" s="173"/>
      <c r="AF326" s="173"/>
      <c r="AG326" s="173"/>
      <c r="AH326" s="173"/>
      <c r="AI326" s="173"/>
      <c r="AJ326" s="173"/>
      <c r="AK326" s="173"/>
      <c r="AL326" s="173"/>
      <c r="AM326" s="173"/>
      <c r="AN326" s="173"/>
      <c r="AO326" s="173"/>
      <c r="AP326" s="173"/>
      <c r="AQ326" s="173"/>
      <c r="AR326" s="173"/>
      <c r="AS326" s="173"/>
      <c r="AT326" s="173"/>
      <c r="AU326" s="173"/>
      <c r="AV326" s="173"/>
      <c r="AW326" s="173"/>
      <c r="AX326" s="173"/>
      <c r="AY326" s="173"/>
      <c r="AZ326" s="173"/>
      <c r="BA326" s="135"/>
      <c r="BB326" s="133"/>
      <c r="BC326" s="133"/>
      <c r="BD326" s="133"/>
      <c r="BE326" s="133"/>
      <c r="BF326" s="133"/>
      <c r="BG326" s="133"/>
      <c r="BH326" s="133"/>
      <c r="BI326" s="133"/>
      <c r="BJ326" s="133"/>
      <c r="BK326" s="133"/>
      <c r="BL326" s="133"/>
      <c r="BM326" s="133"/>
      <c r="BN326" s="133"/>
      <c r="BO326" s="133"/>
      <c r="BP326" s="133"/>
      <c r="BQ326" s="133"/>
      <c r="BR326" s="133"/>
      <c r="BS326" s="133"/>
      <c r="BT326" s="133"/>
      <c r="BU326" s="133"/>
      <c r="BV326" s="133"/>
      <c r="BW326" s="133"/>
      <c r="BX326" s="133"/>
      <c r="BY326" s="135"/>
      <c r="BZ326" s="172"/>
      <c r="CA326" s="172"/>
      <c r="CB326" s="172"/>
      <c r="CC326" s="172"/>
      <c r="CD326" s="172"/>
      <c r="CE326" s="172"/>
      <c r="CF326" s="172"/>
      <c r="CG326" s="172"/>
      <c r="CH326" s="172"/>
      <c r="CI326" s="172"/>
      <c r="CJ326" s="172"/>
      <c r="CK326" s="172"/>
      <c r="CL326" s="172"/>
      <c r="CM326" s="172"/>
      <c r="CN326" s="172"/>
      <c r="CO326" s="172"/>
      <c r="CP326" s="172"/>
      <c r="CQ326" s="172"/>
      <c r="CR326" s="172"/>
      <c r="CS326" s="172"/>
      <c r="CT326" s="172"/>
      <c r="CU326" s="172"/>
      <c r="CV326" s="172"/>
      <c r="CW326" s="172"/>
      <c r="CX326" s="172"/>
      <c r="CY326" s="172"/>
      <c r="CZ326" s="172"/>
    </row>
    <row r="327" s="373" customFormat="true" ht="15" customHeight="true" x14ac:dyDescent="0.2">
      <c r="B327" s="372"/>
      <c r="AB327" s="173"/>
      <c r="AC327" s="173"/>
      <c r="AD327" s="173"/>
      <c r="AE327" s="173"/>
      <c r="AF327" s="173"/>
      <c r="AG327" s="173"/>
      <c r="AH327" s="173"/>
      <c r="AI327" s="173"/>
      <c r="AJ327" s="173"/>
      <c r="AK327" s="173"/>
      <c r="AL327" s="173"/>
      <c r="AM327" s="173"/>
      <c r="AN327" s="173"/>
      <c r="AO327" s="173"/>
      <c r="AP327" s="173"/>
      <c r="AQ327" s="173"/>
      <c r="AR327" s="173"/>
      <c r="AS327" s="173"/>
      <c r="AT327" s="173"/>
      <c r="AU327" s="173"/>
      <c r="AV327" s="173"/>
      <c r="AW327" s="173"/>
      <c r="AX327" s="173"/>
      <c r="AY327" s="173"/>
      <c r="AZ327" s="173"/>
      <c r="BA327" s="135"/>
      <c r="BB327" s="133"/>
      <c r="BC327" s="133"/>
      <c r="BD327" s="133"/>
      <c r="BE327" s="133"/>
      <c r="BF327" s="133"/>
      <c r="BG327" s="133"/>
      <c r="BH327" s="133"/>
      <c r="BI327" s="133"/>
      <c r="BJ327" s="133"/>
      <c r="BK327" s="133"/>
      <c r="BL327" s="133"/>
      <c r="BM327" s="133"/>
      <c r="BN327" s="133"/>
      <c r="BO327" s="133"/>
      <c r="BP327" s="133"/>
      <c r="BQ327" s="133"/>
      <c r="BR327" s="133"/>
      <c r="BS327" s="133"/>
      <c r="BT327" s="133"/>
      <c r="BU327" s="133"/>
      <c r="BV327" s="133"/>
      <c r="BW327" s="133"/>
      <c r="BX327" s="133"/>
      <c r="BY327" s="135"/>
      <c r="BZ327" s="172"/>
      <c r="CA327" s="172"/>
      <c r="CB327" s="172"/>
      <c r="CC327" s="172"/>
      <c r="CD327" s="172"/>
      <c r="CE327" s="172"/>
      <c r="CF327" s="172"/>
      <c r="CG327" s="172"/>
      <c r="CH327" s="172"/>
      <c r="CI327" s="172"/>
      <c r="CJ327" s="172"/>
      <c r="CK327" s="172"/>
      <c r="CL327" s="172"/>
      <c r="CM327" s="172"/>
      <c r="CN327" s="172"/>
      <c r="CO327" s="172"/>
      <c r="CP327" s="172"/>
      <c r="CQ327" s="172"/>
      <c r="CR327" s="172"/>
      <c r="CS327" s="172"/>
      <c r="CT327" s="172"/>
      <c r="CU327" s="172"/>
      <c r="CV327" s="172"/>
      <c r="CW327" s="172"/>
      <c r="CX327" s="172"/>
      <c r="CY327" s="172"/>
      <c r="CZ327" s="172"/>
    </row>
    <row r="328" s="373" customFormat="true" ht="15" customHeight="true" x14ac:dyDescent="0.2">
      <c r="B328" s="372"/>
      <c r="AB328" s="173"/>
      <c r="AC328" s="173"/>
      <c r="AD328" s="173"/>
      <c r="AE328" s="173"/>
      <c r="AF328" s="173"/>
      <c r="AG328" s="173"/>
      <c r="AH328" s="173"/>
      <c r="AI328" s="173"/>
      <c r="AJ328" s="173"/>
      <c r="AK328" s="173"/>
      <c r="AL328" s="173"/>
      <c r="AM328" s="173"/>
      <c r="AN328" s="173"/>
      <c r="AO328" s="173"/>
      <c r="AP328" s="173"/>
      <c r="AQ328" s="173"/>
      <c r="AR328" s="173"/>
      <c r="AS328" s="173"/>
      <c r="AT328" s="173"/>
      <c r="AU328" s="173"/>
      <c r="AV328" s="173"/>
      <c r="AW328" s="173"/>
      <c r="AX328" s="173"/>
      <c r="AY328" s="173"/>
      <c r="AZ328" s="173"/>
      <c r="BA328" s="135"/>
      <c r="BB328" s="133"/>
      <c r="BC328" s="133"/>
      <c r="BD328" s="133"/>
      <c r="BE328" s="133"/>
      <c r="BF328" s="133"/>
      <c r="BG328" s="133"/>
      <c r="BH328" s="133"/>
      <c r="BI328" s="133"/>
      <c r="BJ328" s="133"/>
      <c r="BK328" s="133"/>
      <c r="BL328" s="133"/>
      <c r="BM328" s="133"/>
      <c r="BN328" s="133"/>
      <c r="BO328" s="133"/>
      <c r="BP328" s="133"/>
      <c r="BQ328" s="133"/>
      <c r="BR328" s="133"/>
      <c r="BS328" s="133"/>
      <c r="BT328" s="133"/>
      <c r="BU328" s="133"/>
      <c r="BV328" s="133"/>
      <c r="BW328" s="133"/>
      <c r="BX328" s="133"/>
      <c r="BY328" s="135"/>
      <c r="BZ328" s="172"/>
      <c r="CA328" s="172"/>
      <c r="CB328" s="172"/>
      <c r="CC328" s="172"/>
      <c r="CD328" s="172"/>
      <c r="CE328" s="172"/>
      <c r="CF328" s="172"/>
      <c r="CG328" s="172"/>
      <c r="CH328" s="172"/>
      <c r="CI328" s="172"/>
      <c r="CJ328" s="172"/>
      <c r="CK328" s="172"/>
      <c r="CL328" s="172"/>
      <c r="CM328" s="172"/>
      <c r="CN328" s="172"/>
      <c r="CO328" s="172"/>
      <c r="CP328" s="172"/>
      <c r="CQ328" s="172"/>
      <c r="CR328" s="172"/>
      <c r="CS328" s="172"/>
      <c r="CT328" s="172"/>
      <c r="CU328" s="172"/>
      <c r="CV328" s="172"/>
      <c r="CW328" s="172"/>
      <c r="CX328" s="172"/>
      <c r="CY328" s="172"/>
      <c r="CZ328" s="172"/>
    </row>
    <row r="329" s="373" customFormat="true" ht="250.15" customHeight="true" x14ac:dyDescent="0.2">
      <c r="B329" s="372"/>
      <c r="AB329" s="173"/>
      <c r="AC329" s="173"/>
      <c r="AD329" s="173"/>
      <c r="AE329" s="173"/>
      <c r="AF329" s="173"/>
      <c r="AG329" s="173"/>
      <c r="AH329" s="173"/>
      <c r="AI329" s="173"/>
      <c r="AJ329" s="173"/>
      <c r="AK329" s="173"/>
      <c r="AL329" s="173"/>
      <c r="AM329" s="173"/>
      <c r="AN329" s="173"/>
      <c r="AO329" s="173"/>
      <c r="AP329" s="173"/>
      <c r="AQ329" s="173"/>
      <c r="AR329" s="173"/>
      <c r="AS329" s="173"/>
      <c r="AT329" s="173"/>
      <c r="AU329" s="173"/>
      <c r="AV329" s="173"/>
      <c r="AW329" s="173"/>
      <c r="AX329" s="173"/>
      <c r="AY329" s="173"/>
      <c r="AZ329" s="173"/>
      <c r="BA329" s="135"/>
      <c r="BB329" s="133"/>
      <c r="BC329" s="133"/>
      <c r="BD329" s="133"/>
      <c r="BE329" s="133"/>
      <c r="BF329" s="133"/>
      <c r="BG329" s="133"/>
      <c r="BH329" s="133"/>
      <c r="BI329" s="133"/>
      <c r="BJ329" s="133"/>
      <c r="BK329" s="133"/>
      <c r="BL329" s="133"/>
      <c r="BM329" s="133"/>
      <c r="BN329" s="133"/>
      <c r="BO329" s="133"/>
      <c r="BP329" s="133"/>
      <c r="BQ329" s="133"/>
      <c r="BR329" s="133"/>
      <c r="BS329" s="133"/>
      <c r="BT329" s="133"/>
      <c r="BU329" s="133"/>
      <c r="BV329" s="133"/>
      <c r="BW329" s="133"/>
      <c r="BX329" s="133"/>
      <c r="BY329" s="135"/>
      <c r="BZ329" s="172"/>
      <c r="CA329" s="172"/>
      <c r="CB329" s="172"/>
      <c r="CC329" s="172"/>
      <c r="CD329" s="172"/>
      <c r="CE329" s="172"/>
      <c r="CF329" s="172"/>
      <c r="CG329" s="172"/>
      <c r="CH329" s="172"/>
      <c r="CI329" s="172"/>
      <c r="CJ329" s="172"/>
      <c r="CK329" s="172"/>
      <c r="CL329" s="172"/>
      <c r="CM329" s="172"/>
      <c r="CN329" s="172"/>
      <c r="CO329" s="172"/>
      <c r="CP329" s="172"/>
      <c r="CQ329" s="172"/>
      <c r="CR329" s="172"/>
      <c r="CS329" s="172"/>
      <c r="CT329" s="172"/>
      <c r="CU329" s="172"/>
      <c r="CV329" s="172"/>
      <c r="CW329" s="172"/>
      <c r="CX329" s="172"/>
      <c r="CY329" s="172"/>
      <c r="CZ329" s="172"/>
    </row>
    <row r="330" s="175" customFormat="true" ht="19.15" customHeight="true" x14ac:dyDescent="0.2">
      <c r="B330" s="352"/>
      <c r="AB330" s="168"/>
      <c r="AC330" s="168"/>
      <c r="AD330" s="168"/>
      <c r="AE330" s="168"/>
      <c r="AF330" s="168"/>
      <c r="AG330" s="168"/>
      <c r="AH330" s="168"/>
      <c r="AI330" s="168"/>
      <c r="AJ330" s="168"/>
      <c r="AK330" s="168"/>
      <c r="AL330" s="168"/>
      <c r="AM330" s="168"/>
      <c r="AN330" s="168"/>
      <c r="AO330" s="168"/>
      <c r="AP330" s="168"/>
      <c r="AQ330" s="168"/>
      <c r="AR330" s="168"/>
      <c r="AS330" s="168"/>
      <c r="AT330" s="168"/>
      <c r="AU330" s="168"/>
      <c r="AV330" s="168"/>
      <c r="AW330" s="168"/>
      <c r="AX330" s="168"/>
      <c r="AY330" s="168"/>
      <c r="AZ330" s="168"/>
      <c r="BA330" s="138"/>
      <c r="BB330" s="138"/>
      <c r="BC330" s="349"/>
      <c r="BD330" s="349"/>
      <c r="BE330" s="349"/>
      <c r="BF330" s="349"/>
      <c r="BG330" s="349"/>
      <c r="BH330" s="349"/>
      <c r="BI330" s="349"/>
      <c r="BJ330" s="349"/>
      <c r="BK330" s="349"/>
      <c r="BL330" s="349"/>
      <c r="BM330" s="349"/>
      <c r="BN330" s="349"/>
      <c r="BO330" s="349"/>
      <c r="BP330" s="349"/>
      <c r="BQ330" s="349"/>
      <c r="BR330" s="349"/>
      <c r="BS330" s="349"/>
      <c r="BT330" s="349"/>
      <c r="BU330" s="349"/>
      <c r="BV330" s="349"/>
      <c r="BW330" s="349"/>
      <c r="BX330" s="349"/>
      <c r="BY330" s="349"/>
      <c r="BZ330" s="168"/>
      <c r="CA330" s="168"/>
      <c r="CB330" s="168"/>
      <c r="CC330" s="168"/>
      <c r="CD330" s="168"/>
      <c r="CE330" s="168"/>
      <c r="CF330" s="168"/>
      <c r="CG330" s="168"/>
      <c r="CH330" s="168"/>
      <c r="CI330" s="168"/>
      <c r="CJ330" s="168"/>
      <c r="CK330" s="168"/>
      <c r="CL330" s="168"/>
      <c r="CM330" s="168"/>
      <c r="CN330" s="168"/>
      <c r="CO330" s="168"/>
      <c r="CP330" s="168"/>
      <c r="CQ330" s="168"/>
      <c r="CR330" s="168"/>
      <c r="CS330" s="168"/>
      <c r="CT330" s="168"/>
      <c r="CU330" s="168"/>
      <c r="CV330" s="168"/>
      <c r="CW330" s="168"/>
      <c r="CX330" s="168"/>
      <c r="CY330" s="168"/>
      <c r="CZ330" s="168"/>
    </row>
    <row r="331" s="175" customFormat="true" ht="15" customHeight="true" x14ac:dyDescent="0.2">
      <c r="B331" s="352"/>
      <c r="AB331" s="168"/>
      <c r="AC331" s="168"/>
      <c r="AD331" s="168"/>
      <c r="AE331" s="168"/>
      <c r="AF331" s="168"/>
      <c r="AG331" s="168"/>
      <c r="AH331" s="168"/>
      <c r="AI331" s="168"/>
      <c r="AJ331" s="168"/>
      <c r="AK331" s="168"/>
      <c r="AL331" s="168"/>
      <c r="AM331" s="168"/>
      <c r="AN331" s="168"/>
      <c r="AO331" s="168"/>
      <c r="AP331" s="168"/>
      <c r="AQ331" s="168"/>
      <c r="AR331" s="168"/>
      <c r="AS331" s="168"/>
      <c r="AT331" s="168"/>
      <c r="AU331" s="168"/>
      <c r="AV331" s="168"/>
      <c r="AW331" s="168"/>
      <c r="AX331" s="168"/>
      <c r="AY331" s="168"/>
      <c r="AZ331" s="168"/>
      <c r="BA331" s="138"/>
      <c r="BB331" s="138"/>
      <c r="BC331" s="349"/>
      <c r="BD331" s="349"/>
      <c r="BE331" s="349"/>
      <c r="BF331" s="349"/>
      <c r="BG331" s="349"/>
      <c r="BH331" s="349"/>
      <c r="BI331" s="349"/>
      <c r="BJ331" s="349"/>
      <c r="BK331" s="349"/>
      <c r="BL331" s="349"/>
      <c r="BM331" s="349"/>
      <c r="BN331" s="349"/>
      <c r="BO331" s="349"/>
      <c r="BP331" s="349"/>
      <c r="BQ331" s="349"/>
      <c r="BR331" s="349"/>
      <c r="BS331" s="349"/>
      <c r="BT331" s="349"/>
      <c r="BU331" s="349"/>
      <c r="BV331" s="349"/>
      <c r="BW331" s="349"/>
      <c r="BX331" s="349"/>
      <c r="BY331" s="349"/>
      <c r="BZ331" s="168"/>
      <c r="CA331" s="168"/>
      <c r="CB331" s="168"/>
      <c r="CC331" s="168"/>
      <c r="CD331" s="168"/>
      <c r="CE331" s="168"/>
      <c r="CF331" s="168"/>
      <c r="CG331" s="168"/>
      <c r="CH331" s="168"/>
      <c r="CI331" s="168"/>
      <c r="CJ331" s="168"/>
      <c r="CK331" s="168"/>
      <c r="CL331" s="168"/>
      <c r="CM331" s="168"/>
      <c r="CN331" s="168"/>
      <c r="CO331" s="168"/>
      <c r="CP331" s="168"/>
      <c r="CQ331" s="168"/>
      <c r="CR331" s="168"/>
      <c r="CS331" s="168"/>
      <c r="CT331" s="168"/>
      <c r="CU331" s="168"/>
      <c r="CV331" s="168"/>
      <c r="CW331" s="168"/>
      <c r="CX331" s="168"/>
      <c r="CY331" s="168"/>
      <c r="CZ331" s="168"/>
    </row>
    <row r="332" s="175" customFormat="true" ht="15" customHeight="true" x14ac:dyDescent="0.2">
      <c r="B332" s="352"/>
      <c r="AB332" s="168"/>
      <c r="AC332" s="168"/>
      <c r="AD332" s="168"/>
      <c r="AE332" s="168"/>
      <c r="AF332" s="168"/>
      <c r="AG332" s="168"/>
      <c r="AH332" s="168"/>
      <c r="AI332" s="168"/>
      <c r="AJ332" s="168"/>
      <c r="AK332" s="168"/>
      <c r="AL332" s="168"/>
      <c r="AM332" s="168"/>
      <c r="AN332" s="168"/>
      <c r="AO332" s="168"/>
      <c r="AP332" s="168"/>
      <c r="AQ332" s="168"/>
      <c r="AR332" s="168"/>
      <c r="AS332" s="168"/>
      <c r="AT332" s="168"/>
      <c r="AU332" s="168"/>
      <c r="AV332" s="168"/>
      <c r="AW332" s="168"/>
      <c r="AX332" s="168"/>
      <c r="AY332" s="168"/>
      <c r="AZ332" s="168"/>
      <c r="BA332" s="138"/>
      <c r="BB332" s="138"/>
      <c r="BC332" s="349"/>
      <c r="BD332" s="349"/>
      <c r="BE332" s="349"/>
      <c r="BF332" s="349"/>
      <c r="BG332" s="349"/>
      <c r="BH332" s="349"/>
      <c r="BI332" s="349"/>
      <c r="BJ332" s="349"/>
      <c r="BK332" s="349"/>
      <c r="BL332" s="349"/>
      <c r="BM332" s="349"/>
      <c r="BN332" s="349"/>
      <c r="BO332" s="349"/>
      <c r="BP332" s="349"/>
      <c r="BQ332" s="349"/>
      <c r="BR332" s="349"/>
      <c r="BS332" s="349"/>
      <c r="BT332" s="349"/>
      <c r="BU332" s="349"/>
      <c r="BV332" s="349"/>
      <c r="BW332" s="349"/>
      <c r="BX332" s="349"/>
      <c r="BY332" s="349"/>
      <c r="BZ332" s="168"/>
      <c r="CA332" s="168"/>
      <c r="CB332" s="168"/>
      <c r="CC332" s="168"/>
      <c r="CD332" s="168"/>
      <c r="CE332" s="168"/>
      <c r="CF332" s="168"/>
      <c r="CG332" s="168"/>
      <c r="CH332" s="168"/>
      <c r="CI332" s="168"/>
      <c r="CJ332" s="168"/>
      <c r="CK332" s="168"/>
      <c r="CL332" s="168"/>
      <c r="CM332" s="168"/>
      <c r="CN332" s="168"/>
      <c r="CO332" s="168"/>
      <c r="CP332" s="168"/>
      <c r="CQ332" s="168"/>
      <c r="CR332" s="168"/>
      <c r="CS332" s="168"/>
      <c r="CT332" s="168"/>
      <c r="CU332" s="168"/>
      <c r="CV332" s="168"/>
      <c r="CW332" s="168"/>
      <c r="CX332" s="168"/>
      <c r="CY332" s="168"/>
      <c r="CZ332" s="168"/>
    </row>
    <row r="333" s="175" customFormat="true" ht="15" customHeight="true" x14ac:dyDescent="0.2">
      <c r="B333" s="352"/>
      <c r="AB333" s="168"/>
      <c r="AC333" s="168"/>
      <c r="AD333" s="168"/>
      <c r="AE333" s="168"/>
      <c r="AF333" s="168"/>
      <c r="AG333" s="168"/>
      <c r="AH333" s="168"/>
      <c r="AI333" s="168"/>
      <c r="AJ333" s="168"/>
      <c r="AK333" s="168"/>
      <c r="AL333" s="168"/>
      <c r="AM333" s="168"/>
      <c r="AN333" s="168"/>
      <c r="AO333" s="168"/>
      <c r="AP333" s="168"/>
      <c r="AQ333" s="168"/>
      <c r="AR333" s="168"/>
      <c r="AS333" s="168"/>
      <c r="AT333" s="168"/>
      <c r="AU333" s="168"/>
      <c r="AV333" s="168"/>
      <c r="AW333" s="168"/>
      <c r="AX333" s="168"/>
      <c r="AY333" s="168"/>
      <c r="AZ333" s="168"/>
      <c r="BA333" s="138"/>
      <c r="BB333" s="138"/>
      <c r="BC333" s="349"/>
      <c r="BD333" s="349"/>
      <c r="BE333" s="349"/>
      <c r="BF333" s="349"/>
      <c r="BG333" s="349"/>
      <c r="BH333" s="349"/>
      <c r="BI333" s="349"/>
      <c r="BJ333" s="349"/>
      <c r="BK333" s="349"/>
      <c r="BL333" s="349"/>
      <c r="BM333" s="349"/>
      <c r="BN333" s="349"/>
      <c r="BO333" s="349"/>
      <c r="BP333" s="349"/>
      <c r="BQ333" s="349"/>
      <c r="BR333" s="349"/>
      <c r="BS333" s="349"/>
      <c r="BT333" s="349"/>
      <c r="BU333" s="349"/>
      <c r="BV333" s="349"/>
      <c r="BW333" s="349"/>
      <c r="BX333" s="349"/>
      <c r="BY333" s="349"/>
      <c r="BZ333" s="168"/>
      <c r="CA333" s="168"/>
      <c r="CB333" s="168"/>
      <c r="CC333" s="168"/>
      <c r="CD333" s="168"/>
      <c r="CE333" s="168"/>
      <c r="CF333" s="168"/>
      <c r="CG333" s="168"/>
      <c r="CH333" s="168"/>
      <c r="CI333" s="168"/>
      <c r="CJ333" s="168"/>
      <c r="CK333" s="168"/>
      <c r="CL333" s="168"/>
      <c r="CM333" s="168"/>
      <c r="CN333" s="168"/>
      <c r="CO333" s="168"/>
      <c r="CP333" s="168"/>
      <c r="CQ333" s="168"/>
      <c r="CR333" s="168"/>
      <c r="CS333" s="168"/>
      <c r="CT333" s="168"/>
      <c r="CU333" s="168"/>
      <c r="CV333" s="168"/>
      <c r="CW333" s="168"/>
      <c r="CX333" s="168"/>
      <c r="CY333" s="168"/>
      <c r="CZ333" s="168"/>
    </row>
    <row r="334" s="175" customFormat="true" ht="15" customHeight="true" x14ac:dyDescent="0.2">
      <c r="B334" s="352"/>
      <c r="AB334" s="168"/>
      <c r="AC334" s="168"/>
      <c r="AD334" s="168"/>
      <c r="AE334" s="168"/>
      <c r="AF334" s="168"/>
      <c r="AG334" s="168"/>
      <c r="AH334" s="168"/>
      <c r="AI334" s="168"/>
      <c r="AJ334" s="168"/>
      <c r="AK334" s="168"/>
      <c r="AL334" s="168"/>
      <c r="AM334" s="168"/>
      <c r="AN334" s="168"/>
      <c r="AO334" s="168"/>
      <c r="AP334" s="168"/>
      <c r="AQ334" s="168"/>
      <c r="AR334" s="168"/>
      <c r="AS334" s="168"/>
      <c r="AT334" s="168"/>
      <c r="AU334" s="168"/>
      <c r="AV334" s="168"/>
      <c r="AW334" s="168"/>
      <c r="AX334" s="168"/>
      <c r="AY334" s="168"/>
      <c r="AZ334" s="168"/>
      <c r="BA334" s="138"/>
      <c r="BB334" s="138"/>
      <c r="BC334" s="349"/>
      <c r="BD334" s="349"/>
      <c r="BE334" s="349"/>
      <c r="BF334" s="349"/>
      <c r="BG334" s="349"/>
      <c r="BH334" s="349"/>
      <c r="BI334" s="349"/>
      <c r="BJ334" s="349"/>
      <c r="BK334" s="349"/>
      <c r="BL334" s="349"/>
      <c r="BM334" s="349"/>
      <c r="BN334" s="349"/>
      <c r="BO334" s="349"/>
      <c r="BP334" s="349"/>
      <c r="BQ334" s="349"/>
      <c r="BR334" s="349"/>
      <c r="BS334" s="349"/>
      <c r="BT334" s="349"/>
      <c r="BU334" s="349"/>
      <c r="BV334" s="349"/>
      <c r="BW334" s="349"/>
      <c r="BX334" s="349"/>
      <c r="BY334" s="349"/>
      <c r="BZ334" s="168"/>
      <c r="CA334" s="168"/>
      <c r="CB334" s="168"/>
      <c r="CC334" s="168"/>
      <c r="CD334" s="168"/>
      <c r="CE334" s="168"/>
      <c r="CF334" s="168"/>
      <c r="CG334" s="168"/>
      <c r="CH334" s="168"/>
      <c r="CI334" s="168"/>
      <c r="CJ334" s="168"/>
      <c r="CK334" s="168"/>
      <c r="CL334" s="168"/>
      <c r="CM334" s="168"/>
      <c r="CN334" s="168"/>
      <c r="CO334" s="168"/>
      <c r="CP334" s="168"/>
      <c r="CQ334" s="168"/>
      <c r="CR334" s="168"/>
      <c r="CS334" s="168"/>
      <c r="CT334" s="168"/>
      <c r="CU334" s="168"/>
      <c r="CV334" s="168"/>
      <c r="CW334" s="168"/>
      <c r="CX334" s="168"/>
      <c r="CY334" s="168"/>
      <c r="CZ334" s="168"/>
    </row>
    <row r="335" s="175" customFormat="true" ht="15" customHeight="true" x14ac:dyDescent="0.2">
      <c r="B335" s="352"/>
      <c r="AB335" s="168"/>
      <c r="AC335" s="168"/>
      <c r="AD335" s="168"/>
      <c r="AE335" s="168"/>
      <c r="AF335" s="168"/>
      <c r="AG335" s="168"/>
      <c r="AH335" s="168"/>
      <c r="AI335" s="168"/>
      <c r="AJ335" s="168"/>
      <c r="AK335" s="168"/>
      <c r="AL335" s="168"/>
      <c r="AM335" s="168"/>
      <c r="AN335" s="168"/>
      <c r="AO335" s="168"/>
      <c r="AP335" s="168"/>
      <c r="AQ335" s="168"/>
      <c r="AR335" s="168"/>
      <c r="AS335" s="168"/>
      <c r="AT335" s="168"/>
      <c r="AU335" s="168"/>
      <c r="AV335" s="168"/>
      <c r="AW335" s="168"/>
      <c r="AX335" s="168"/>
      <c r="AY335" s="168"/>
      <c r="AZ335" s="168"/>
      <c r="BA335" s="138"/>
      <c r="BB335" s="138"/>
      <c r="BC335" s="349"/>
      <c r="BD335" s="349"/>
      <c r="BE335" s="349"/>
      <c r="BF335" s="349"/>
      <c r="BG335" s="349"/>
      <c r="BH335" s="349"/>
      <c r="BI335" s="349"/>
      <c r="BJ335" s="349"/>
      <c r="BK335" s="349"/>
      <c r="BL335" s="349"/>
      <c r="BM335" s="349"/>
      <c r="BN335" s="349"/>
      <c r="BO335" s="349"/>
      <c r="BP335" s="349"/>
      <c r="BQ335" s="349"/>
      <c r="BR335" s="349"/>
      <c r="BS335" s="349"/>
      <c r="BT335" s="349"/>
      <c r="BU335" s="349"/>
      <c r="BV335" s="349"/>
      <c r="BW335" s="349"/>
      <c r="BX335" s="349"/>
      <c r="BY335" s="349"/>
      <c r="BZ335" s="168"/>
      <c r="CA335" s="168"/>
      <c r="CB335" s="168"/>
      <c r="CC335" s="168"/>
      <c r="CD335" s="168"/>
      <c r="CE335" s="168"/>
      <c r="CF335" s="168"/>
      <c r="CG335" s="168"/>
      <c r="CH335" s="168"/>
      <c r="CI335" s="168"/>
      <c r="CJ335" s="168"/>
      <c r="CK335" s="168"/>
      <c r="CL335" s="168"/>
      <c r="CM335" s="168"/>
      <c r="CN335" s="168"/>
      <c r="CO335" s="168"/>
      <c r="CP335" s="168"/>
      <c r="CQ335" s="168"/>
      <c r="CR335" s="168"/>
      <c r="CS335" s="168"/>
      <c r="CT335" s="168"/>
      <c r="CU335" s="168"/>
      <c r="CV335" s="168"/>
      <c r="CW335" s="168"/>
      <c r="CX335" s="168"/>
      <c r="CY335" s="168"/>
      <c r="CZ335" s="168"/>
    </row>
    <row r="336" s="175" customFormat="true" ht="15" customHeight="true" x14ac:dyDescent="0.2">
      <c r="B336" s="352"/>
      <c r="AB336" s="168"/>
      <c r="AC336" s="168"/>
      <c r="AD336" s="168"/>
      <c r="AE336" s="168"/>
      <c r="AF336" s="168"/>
      <c r="AG336" s="168"/>
      <c r="AH336" s="168"/>
      <c r="AI336" s="168"/>
      <c r="AJ336" s="168"/>
      <c r="AK336" s="168"/>
      <c r="AL336" s="168"/>
      <c r="AM336" s="168"/>
      <c r="AN336" s="168"/>
      <c r="AO336" s="168"/>
      <c r="AP336" s="168"/>
      <c r="AQ336" s="168"/>
      <c r="AR336" s="168"/>
      <c r="AS336" s="168"/>
      <c r="AT336" s="168"/>
      <c r="AU336" s="168"/>
      <c r="AV336" s="168"/>
      <c r="AW336" s="168"/>
      <c r="AX336" s="168"/>
      <c r="AY336" s="168"/>
      <c r="AZ336" s="168"/>
      <c r="BA336" s="138"/>
      <c r="BB336" s="138"/>
      <c r="BC336" s="349"/>
      <c r="BD336" s="349"/>
      <c r="BE336" s="349"/>
      <c r="BF336" s="349"/>
      <c r="BG336" s="349"/>
      <c r="BH336" s="349"/>
      <c r="BI336" s="349"/>
      <c r="BJ336" s="349"/>
      <c r="BK336" s="349"/>
      <c r="BL336" s="349"/>
      <c r="BM336" s="349"/>
      <c r="BN336" s="349"/>
      <c r="BO336" s="349"/>
      <c r="BP336" s="349"/>
      <c r="BQ336" s="349"/>
      <c r="BR336" s="349"/>
      <c r="BS336" s="349"/>
      <c r="BT336" s="349"/>
      <c r="BU336" s="349"/>
      <c r="BV336" s="349"/>
      <c r="BW336" s="349"/>
      <c r="BX336" s="349"/>
      <c r="BY336" s="349"/>
      <c r="BZ336" s="168"/>
      <c r="CA336" s="168"/>
      <c r="CB336" s="168"/>
      <c r="CC336" s="168"/>
      <c r="CD336" s="168"/>
      <c r="CE336" s="168"/>
      <c r="CF336" s="168"/>
      <c r="CG336" s="168"/>
      <c r="CH336" s="168"/>
      <c r="CI336" s="168"/>
      <c r="CJ336" s="168"/>
      <c r="CK336" s="168"/>
      <c r="CL336" s="168"/>
      <c r="CM336" s="168"/>
      <c r="CN336" s="168"/>
      <c r="CO336" s="168"/>
      <c r="CP336" s="168"/>
      <c r="CQ336" s="168"/>
      <c r="CR336" s="168"/>
      <c r="CS336" s="168"/>
      <c r="CT336" s="168"/>
      <c r="CU336" s="168"/>
      <c r="CV336" s="168"/>
      <c r="CW336" s="168"/>
      <c r="CX336" s="168"/>
      <c r="CY336" s="168"/>
      <c r="CZ336" s="168"/>
    </row>
    <row r="337" s="175" customFormat="true" ht="18" customHeight="true" x14ac:dyDescent="0.2">
      <c r="B337" s="352"/>
      <c r="AB337" s="168"/>
      <c r="AC337" s="168"/>
      <c r="AD337" s="168"/>
      <c r="AE337" s="168"/>
      <c r="AF337" s="168"/>
      <c r="AG337" s="168"/>
      <c r="AH337" s="168"/>
      <c r="AI337" s="168"/>
      <c r="AJ337" s="168"/>
      <c r="AK337" s="168"/>
      <c r="AL337" s="168"/>
      <c r="AM337" s="168"/>
      <c r="AN337" s="168"/>
      <c r="AO337" s="168"/>
      <c r="AP337" s="168"/>
      <c r="AQ337" s="168"/>
      <c r="AR337" s="168"/>
      <c r="AS337" s="168"/>
      <c r="AT337" s="168"/>
      <c r="AU337" s="168"/>
      <c r="AV337" s="168"/>
      <c r="AW337" s="168"/>
      <c r="AX337" s="168"/>
      <c r="AY337" s="168"/>
      <c r="AZ337" s="168"/>
      <c r="BA337" s="138"/>
      <c r="BB337" s="138"/>
      <c r="BC337" s="349"/>
      <c r="BD337" s="349"/>
      <c r="BE337" s="349"/>
      <c r="BF337" s="349"/>
      <c r="BG337" s="349"/>
      <c r="BH337" s="349"/>
      <c r="BI337" s="349"/>
      <c r="BJ337" s="349"/>
      <c r="BK337" s="349"/>
      <c r="BL337" s="349"/>
      <c r="BM337" s="349"/>
      <c r="BN337" s="349"/>
      <c r="BO337" s="349"/>
      <c r="BP337" s="349"/>
      <c r="BQ337" s="349"/>
      <c r="BR337" s="349"/>
      <c r="BS337" s="349"/>
      <c r="BT337" s="349"/>
      <c r="BU337" s="349"/>
      <c r="BV337" s="349"/>
      <c r="BW337" s="349"/>
      <c r="BX337" s="349"/>
      <c r="BY337" s="349"/>
      <c r="BZ337" s="168"/>
      <c r="CA337" s="168"/>
      <c r="CB337" s="168"/>
      <c r="CC337" s="168"/>
      <c r="CD337" s="168"/>
      <c r="CE337" s="168"/>
      <c r="CF337" s="168"/>
      <c r="CG337" s="168"/>
      <c r="CH337" s="168"/>
      <c r="CI337" s="168"/>
      <c r="CJ337" s="168"/>
      <c r="CK337" s="168"/>
      <c r="CL337" s="168"/>
      <c r="CM337" s="168"/>
      <c r="CN337" s="168"/>
      <c r="CO337" s="168"/>
      <c r="CP337" s="168"/>
      <c r="CQ337" s="168"/>
      <c r="CR337" s="168"/>
      <c r="CS337" s="168"/>
      <c r="CT337" s="168"/>
      <c r="CU337" s="168"/>
      <c r="CV337" s="168"/>
      <c r="CW337" s="168"/>
      <c r="CX337" s="168"/>
      <c r="CY337" s="168"/>
      <c r="CZ337" s="168"/>
    </row>
    <row r="338" s="175" customFormat="true" ht="18" customHeight="true" x14ac:dyDescent="0.2">
      <c r="B338" s="352"/>
      <c r="AB338" s="168"/>
      <c r="AC338" s="168"/>
      <c r="AD338" s="168"/>
      <c r="AE338" s="168"/>
      <c r="AF338" s="168"/>
      <c r="AG338" s="168"/>
      <c r="AH338" s="168"/>
      <c r="AI338" s="168"/>
      <c r="AJ338" s="168"/>
      <c r="AK338" s="168"/>
      <c r="AL338" s="168"/>
      <c r="AM338" s="168"/>
      <c r="AN338" s="168"/>
      <c r="AO338" s="168"/>
      <c r="AP338" s="168"/>
      <c r="AQ338" s="168"/>
      <c r="AR338" s="168"/>
      <c r="AS338" s="168"/>
      <c r="AT338" s="168"/>
      <c r="AU338" s="168"/>
      <c r="AV338" s="168"/>
      <c r="AW338" s="168"/>
      <c r="AX338" s="168"/>
      <c r="AY338" s="168"/>
      <c r="AZ338" s="168"/>
      <c r="BA338" s="138"/>
      <c r="BB338" s="138"/>
      <c r="BC338" s="349"/>
      <c r="BD338" s="349"/>
      <c r="BE338" s="349"/>
      <c r="BF338" s="349"/>
      <c r="BG338" s="349"/>
      <c r="BH338" s="349"/>
      <c r="BI338" s="349"/>
      <c r="BJ338" s="349"/>
      <c r="BK338" s="349"/>
      <c r="BL338" s="349"/>
      <c r="BM338" s="349"/>
      <c r="BN338" s="349"/>
      <c r="BO338" s="349"/>
      <c r="BP338" s="349"/>
      <c r="BQ338" s="349"/>
      <c r="BR338" s="349"/>
      <c r="BS338" s="349"/>
      <c r="BT338" s="349"/>
      <c r="BU338" s="349"/>
      <c r="BV338" s="349"/>
      <c r="BW338" s="349"/>
      <c r="BX338" s="349"/>
      <c r="BY338" s="349"/>
      <c r="BZ338" s="168"/>
      <c r="CA338" s="168"/>
      <c r="CB338" s="168"/>
      <c r="CC338" s="168"/>
      <c r="CD338" s="168"/>
      <c r="CE338" s="168"/>
      <c r="CF338" s="168"/>
      <c r="CG338" s="168"/>
      <c r="CH338" s="168"/>
      <c r="CI338" s="168"/>
      <c r="CJ338" s="168"/>
      <c r="CK338" s="168"/>
      <c r="CL338" s="168"/>
      <c r="CM338" s="168"/>
      <c r="CN338" s="168"/>
      <c r="CO338" s="168"/>
      <c r="CP338" s="168"/>
      <c r="CQ338" s="168"/>
      <c r="CR338" s="168"/>
      <c r="CS338" s="168"/>
      <c r="CT338" s="168"/>
      <c r="CU338" s="168"/>
      <c r="CV338" s="168"/>
      <c r="CW338" s="168"/>
      <c r="CX338" s="168"/>
      <c r="CY338" s="168"/>
      <c r="CZ338" s="168"/>
    </row>
    <row r="339" s="373" customFormat="true" ht="15" customHeight="true" x14ac:dyDescent="0.2">
      <c r="B339" s="372"/>
      <c r="AB339" s="173"/>
      <c r="AC339" s="173"/>
      <c r="AD339" s="173"/>
      <c r="AE339" s="173"/>
      <c r="AF339" s="173"/>
      <c r="AG339" s="173"/>
      <c r="AH339" s="173"/>
      <c r="AI339" s="173"/>
      <c r="AJ339" s="173"/>
      <c r="AK339" s="173"/>
      <c r="AL339" s="173"/>
      <c r="AM339" s="173"/>
      <c r="AN339" s="173"/>
      <c r="AO339" s="173"/>
      <c r="AP339" s="173"/>
      <c r="AQ339" s="173"/>
      <c r="AR339" s="173"/>
      <c r="AS339" s="173"/>
      <c r="AT339" s="173"/>
      <c r="AU339" s="173"/>
      <c r="AV339" s="173"/>
      <c r="AW339" s="173"/>
      <c r="AX339" s="173"/>
      <c r="AY339" s="173"/>
      <c r="AZ339" s="173"/>
      <c r="BA339" s="174" t="s">
        <v>131</v>
      </c>
      <c r="BB339" s="120" t="s">
        <v>130</v>
      </c>
      <c r="BC339" s="1143" t="s">
        <v>115</v>
      </c>
      <c r="BD339" s="1144"/>
      <c r="BE339" s="1144"/>
      <c r="BF339" s="1144"/>
      <c r="BG339" s="1167"/>
      <c r="BH339" s="1143" t="s">
        <v>38</v>
      </c>
      <c r="BI339" s="1144"/>
      <c r="BJ339" s="1144"/>
      <c r="BK339" s="1144"/>
      <c r="BL339" s="1167"/>
      <c r="BM339" s="1143" t="s">
        <v>37</v>
      </c>
      <c r="BN339" s="1144"/>
      <c r="BO339" s="1144"/>
      <c r="BP339" s="1144"/>
      <c r="BQ339" s="1145"/>
      <c r="BR339" s="956" t="s">
        <v>141</v>
      </c>
      <c r="BS339" s="265"/>
      <c r="BT339" s="265"/>
      <c r="BU339" s="265"/>
      <c r="BV339" s="265"/>
      <c r="BW339" s="265"/>
      <c r="BX339" s="265"/>
      <c r="BY339" s="265"/>
      <c r="BZ339" s="279"/>
      <c r="CA339" s="279"/>
      <c r="CB339" s="172"/>
      <c r="CC339" s="172"/>
      <c r="CD339" s="172"/>
      <c r="CE339" s="172"/>
      <c r="CF339" s="172"/>
      <c r="CG339" s="172"/>
      <c r="CH339" s="172"/>
      <c r="CI339" s="172"/>
      <c r="CJ339" s="172"/>
      <c r="CK339" s="172"/>
      <c r="CL339" s="172"/>
      <c r="CM339" s="172"/>
      <c r="CN339" s="172"/>
      <c r="CO339" s="172"/>
      <c r="CP339" s="172"/>
      <c r="CQ339" s="172"/>
      <c r="CR339" s="172"/>
      <c r="CS339" s="172"/>
      <c r="CT339" s="172"/>
      <c r="CU339" s="172"/>
      <c r="CV339" s="172"/>
      <c r="CW339" s="172"/>
      <c r="CX339" s="172"/>
      <c r="CY339" s="172"/>
      <c r="CZ339" s="172"/>
    </row>
    <row r="340" s="373" customFormat="true" ht="24" x14ac:dyDescent="0.2">
      <c r="B340" s="372"/>
      <c r="AB340" s="173"/>
      <c r="AC340" s="173"/>
      <c r="AD340" s="173"/>
      <c r="AE340" s="173"/>
      <c r="AF340" s="173"/>
      <c r="AG340" s="173"/>
      <c r="AH340" s="173"/>
      <c r="AI340" s="173"/>
      <c r="AJ340" s="173"/>
      <c r="AK340" s="173"/>
      <c r="AL340" s="173"/>
      <c r="AM340" s="173"/>
      <c r="AN340" s="173"/>
      <c r="AO340" s="173"/>
      <c r="AP340" s="173"/>
      <c r="AQ340" s="173"/>
      <c r="AR340" s="173"/>
      <c r="AS340" s="173"/>
      <c r="AT340" s="173"/>
      <c r="AU340" s="173"/>
      <c r="AV340" s="173"/>
      <c r="AW340" s="173"/>
      <c r="AX340" s="173"/>
      <c r="AY340" s="173"/>
      <c r="AZ340" s="173"/>
      <c r="BA340" s="159" t="s">
        <v>127</v>
      </c>
      <c r="BB340" s="158"/>
      <c r="BC340" s="297" t="s">
        <v>0</v>
      </c>
      <c r="BD340" s="435" t="s">
        <v>1</v>
      </c>
      <c r="BE340" s="435" t="s">
        <v>2</v>
      </c>
      <c r="BF340" s="435" t="s">
        <v>3</v>
      </c>
      <c r="BG340" s="298" t="s">
        <v>4</v>
      </c>
      <c r="BH340" s="297" t="s">
        <v>0</v>
      </c>
      <c r="BI340" s="435" t="s">
        <v>1</v>
      </c>
      <c r="BJ340" s="435" t="s">
        <v>2</v>
      </c>
      <c r="BK340" s="435" t="s">
        <v>3</v>
      </c>
      <c r="BL340" s="298" t="s">
        <v>4</v>
      </c>
      <c r="BM340" s="297" t="s">
        <v>0</v>
      </c>
      <c r="BN340" s="435" t="s">
        <v>1</v>
      </c>
      <c r="BO340" s="435" t="s">
        <v>2</v>
      </c>
      <c r="BP340" s="435" t="s">
        <v>3</v>
      </c>
      <c r="BQ340" s="298" t="s">
        <v>4</v>
      </c>
      <c r="BR340" s="297" t="s">
        <v>360</v>
      </c>
      <c r="BS340" s="435" t="s">
        <v>361</v>
      </c>
      <c r="BT340" s="435" t="s">
        <v>362</v>
      </c>
      <c r="BU340" s="435" t="s">
        <v>363</v>
      </c>
      <c r="BV340" s="435" t="s">
        <v>364</v>
      </c>
      <c r="BW340" s="435" t="s">
        <v>365</v>
      </c>
      <c r="BX340" s="435" t="s">
        <v>366</v>
      </c>
      <c r="BY340" s="436" t="s">
        <v>367</v>
      </c>
      <c r="BZ340" s="436" t="s">
        <v>368</v>
      </c>
      <c r="CA340" s="436" t="s">
        <v>369</v>
      </c>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row>
    <row r="341" s="373" customFormat="true" ht="15" customHeight="true" x14ac:dyDescent="0.2">
      <c r="B341" s="372"/>
      <c r="AB341" s="173"/>
      <c r="AC341" s="173"/>
      <c r="AD341" s="173"/>
      <c r="AE341" s="173"/>
      <c r="AF341" s="173"/>
      <c r="AG341" s="173"/>
      <c r="AH341" s="173"/>
      <c r="AI341" s="173"/>
      <c r="AJ341" s="173"/>
      <c r="AK341" s="173"/>
      <c r="AL341" s="173"/>
      <c r="AM341" s="173"/>
      <c r="AN341" s="173"/>
      <c r="AO341" s="173"/>
      <c r="AP341" s="173"/>
      <c r="AQ341" s="173"/>
      <c r="AR341" s="173"/>
      <c r="AS341" s="173"/>
      <c r="AT341" s="173"/>
      <c r="AU341" s="173"/>
      <c r="AV341" s="173"/>
      <c r="AW341" s="173"/>
      <c r="AX341" s="173"/>
      <c r="AY341" s="173"/>
      <c r="AZ341" s="173"/>
      <c r="BA341" s="1170" t="s">
        <v>154</v>
      </c>
      <c r="BB341" s="261" t="s">
        <v>49</v>
      </c>
      <c r="BC341" s="907" t="s">
        <v>35</v>
      </c>
      <c r="BD341" s="911" t="s">
        <v>35</v>
      </c>
      <c r="BE341" s="911" t="s">
        <v>35</v>
      </c>
      <c r="BF341" s="911" t="s">
        <v>35</v>
      </c>
      <c r="BG341" s="916" t="s">
        <v>35</v>
      </c>
      <c r="BH341" s="907" t="s">
        <v>35</v>
      </c>
      <c r="BI341" s="911" t="s">
        <v>35</v>
      </c>
      <c r="BJ341" s="911" t="s">
        <v>35</v>
      </c>
      <c r="BK341" s="911" t="s">
        <v>35</v>
      </c>
      <c r="BL341" s="916" t="s">
        <v>35</v>
      </c>
      <c r="BM341" s="907" t="s">
        <v>35</v>
      </c>
      <c r="BN341" s="911" t="s">
        <v>35</v>
      </c>
      <c r="BO341" s="911" t="s">
        <v>35</v>
      </c>
      <c r="BP341" s="911" t="s">
        <v>35</v>
      </c>
      <c r="BQ341" s="916" t="s">
        <v>35</v>
      </c>
      <c r="BR341" s="907" t="s">
        <v>35</v>
      </c>
      <c r="BS341" s="911" t="s">
        <v>35</v>
      </c>
      <c r="BT341" s="911" t="s">
        <v>35</v>
      </c>
      <c r="BU341" s="911" t="s">
        <v>35</v>
      </c>
      <c r="BV341" s="911" t="s">
        <v>35</v>
      </c>
      <c r="BW341" s="911" t="s">
        <v>35</v>
      </c>
      <c r="BX341" s="911" t="s">
        <v>35</v>
      </c>
      <c r="BY341" s="922" t="s">
        <v>35</v>
      </c>
      <c r="BZ341" s="922" t="s">
        <v>35</v>
      </c>
      <c r="CA341" s="922" t="s">
        <v>35</v>
      </c>
      <c r="CB341" s="968"/>
      <c r="CC341" s="968"/>
      <c r="CD341" s="968"/>
      <c r="CE341" s="968"/>
      <c r="CF341" s="968"/>
      <c r="CG341" s="968"/>
      <c r="CH341" s="968"/>
      <c r="CI341" s="968"/>
      <c r="CJ341" s="968"/>
      <c r="CK341" s="968"/>
      <c r="CL341" s="968"/>
      <c r="CM341" s="968"/>
      <c r="CN341" s="968"/>
      <c r="CO341" s="968"/>
      <c r="CP341" s="968"/>
      <c r="CQ341" s="968"/>
      <c r="CR341" s="968"/>
      <c r="CS341" s="968"/>
      <c r="CT341" s="968"/>
      <c r="CU341" s="968"/>
      <c r="CV341" s="968"/>
      <c r="CW341" s="968"/>
      <c r="CX341" s="968"/>
      <c r="CY341" s="968"/>
      <c r="CZ341" s="968"/>
    </row>
    <row r="342" s="373" customFormat="true" ht="15" customHeight="true" x14ac:dyDescent="0.2">
      <c r="B342" s="372"/>
      <c r="AB342" s="173"/>
      <c r="AC342" s="173"/>
      <c r="AD342" s="173"/>
      <c r="AE342" s="173"/>
      <c r="AF342" s="173"/>
      <c r="AG342" s="173"/>
      <c r="AH342" s="173"/>
      <c r="AI342" s="173"/>
      <c r="AJ342" s="173"/>
      <c r="AK342" s="173"/>
      <c r="AL342" s="173"/>
      <c r="AM342" s="173"/>
      <c r="AN342" s="173"/>
      <c r="AO342" s="173"/>
      <c r="AP342" s="173"/>
      <c r="AQ342" s="173"/>
      <c r="AR342" s="173"/>
      <c r="AS342" s="173"/>
      <c r="AT342" s="173"/>
      <c r="AU342" s="173"/>
      <c r="AV342" s="173"/>
      <c r="AW342" s="173"/>
      <c r="AX342" s="173"/>
      <c r="AY342" s="173"/>
      <c r="AZ342" s="173"/>
      <c r="BA342" s="1165"/>
      <c r="BB342" s="262" t="s">
        <v>48</v>
      </c>
      <c r="BC342" s="908" t="s">
        <v>35</v>
      </c>
      <c r="BD342" s="912" t="s">
        <v>35</v>
      </c>
      <c r="BE342" s="912" t="s">
        <v>35</v>
      </c>
      <c r="BF342" s="912" t="s">
        <v>35</v>
      </c>
      <c r="BG342" s="917" t="s">
        <v>35</v>
      </c>
      <c r="BH342" s="908" t="s">
        <v>35</v>
      </c>
      <c r="BI342" s="912" t="s">
        <v>35</v>
      </c>
      <c r="BJ342" s="912" t="s">
        <v>35</v>
      </c>
      <c r="BK342" s="912" t="s">
        <v>35</v>
      </c>
      <c r="BL342" s="917" t="s">
        <v>35</v>
      </c>
      <c r="BM342" s="908" t="s">
        <v>35</v>
      </c>
      <c r="BN342" s="912" t="s">
        <v>35</v>
      </c>
      <c r="BO342" s="912" t="s">
        <v>35</v>
      </c>
      <c r="BP342" s="912" t="s">
        <v>35</v>
      </c>
      <c r="BQ342" s="917" t="s">
        <v>35</v>
      </c>
      <c r="BR342" s="908" t="s">
        <v>35</v>
      </c>
      <c r="BS342" s="912" t="s">
        <v>35</v>
      </c>
      <c r="BT342" s="912" t="s">
        <v>35</v>
      </c>
      <c r="BU342" s="912" t="s">
        <v>35</v>
      </c>
      <c r="BV342" s="912" t="s">
        <v>35</v>
      </c>
      <c r="BW342" s="912" t="s">
        <v>35</v>
      </c>
      <c r="BX342" s="912" t="s">
        <v>35</v>
      </c>
      <c r="BY342" s="923" t="s">
        <v>35</v>
      </c>
      <c r="BZ342" s="923" t="s">
        <v>35</v>
      </c>
      <c r="CA342" s="923" t="s">
        <v>35</v>
      </c>
      <c r="CB342" s="968"/>
      <c r="CC342" s="968"/>
      <c r="CD342" s="968"/>
      <c r="CE342" s="968"/>
      <c r="CF342" s="968"/>
      <c r="CG342" s="968"/>
      <c r="CH342" s="968"/>
      <c r="CI342" s="968"/>
      <c r="CJ342" s="968"/>
      <c r="CK342" s="968"/>
      <c r="CL342" s="968"/>
      <c r="CM342" s="968"/>
      <c r="CN342" s="968"/>
      <c r="CO342" s="968"/>
      <c r="CP342" s="968"/>
      <c r="CQ342" s="968"/>
      <c r="CR342" s="968"/>
      <c r="CS342" s="968"/>
      <c r="CT342" s="968"/>
      <c r="CU342" s="968"/>
      <c r="CV342" s="968"/>
      <c r="CW342" s="968"/>
      <c r="CX342" s="968"/>
      <c r="CY342" s="968"/>
      <c r="CZ342" s="968"/>
    </row>
    <row r="343" s="373" customFormat="true" ht="15" customHeight="true" x14ac:dyDescent="0.2">
      <c r="B343" s="372"/>
      <c r="AB343" s="173"/>
      <c r="AC343" s="173"/>
      <c r="AD343" s="173"/>
      <c r="AE343" s="173"/>
      <c r="AF343" s="173"/>
      <c r="AG343" s="173"/>
      <c r="AH343" s="173"/>
      <c r="AI343" s="173"/>
      <c r="AJ343" s="173"/>
      <c r="AK343" s="173"/>
      <c r="AL343" s="173"/>
      <c r="AM343" s="173"/>
      <c r="AN343" s="173"/>
      <c r="AO343" s="173"/>
      <c r="AP343" s="173"/>
      <c r="AQ343" s="173"/>
      <c r="AR343" s="173"/>
      <c r="AS343" s="173"/>
      <c r="AT343" s="173"/>
      <c r="AU343" s="173"/>
      <c r="AV343" s="173"/>
      <c r="AW343" s="173"/>
      <c r="AX343" s="173"/>
      <c r="AY343" s="173"/>
      <c r="AZ343" s="173"/>
      <c r="BA343" s="1171" t="s">
        <v>149</v>
      </c>
      <c r="BB343" s="262" t="s">
        <v>49</v>
      </c>
      <c r="BC343" s="908" t="s">
        <v>35</v>
      </c>
      <c r="BD343" s="912" t="s">
        <v>35</v>
      </c>
      <c r="BE343" s="912" t="s">
        <v>35</v>
      </c>
      <c r="BF343" s="912" t="s">
        <v>35</v>
      </c>
      <c r="BG343" s="917" t="s">
        <v>35</v>
      </c>
      <c r="BH343" s="908" t="s">
        <v>35</v>
      </c>
      <c r="BI343" s="912" t="s">
        <v>35</v>
      </c>
      <c r="BJ343" s="912" t="s">
        <v>35</v>
      </c>
      <c r="BK343" s="912" t="s">
        <v>35</v>
      </c>
      <c r="BL343" s="917" t="s">
        <v>35</v>
      </c>
      <c r="BM343" s="908" t="s">
        <v>35</v>
      </c>
      <c r="BN343" s="912" t="s">
        <v>35</v>
      </c>
      <c r="BO343" s="912" t="s">
        <v>35</v>
      </c>
      <c r="BP343" s="912" t="s">
        <v>35</v>
      </c>
      <c r="BQ343" s="917" t="s">
        <v>35</v>
      </c>
      <c r="BR343" s="908" t="s">
        <v>35</v>
      </c>
      <c r="BS343" s="912" t="s">
        <v>35</v>
      </c>
      <c r="BT343" s="912" t="s">
        <v>35</v>
      </c>
      <c r="BU343" s="912" t="s">
        <v>35</v>
      </c>
      <c r="BV343" s="912" t="s">
        <v>35</v>
      </c>
      <c r="BW343" s="912" t="s">
        <v>35</v>
      </c>
      <c r="BX343" s="912" t="s">
        <v>35</v>
      </c>
      <c r="BY343" s="923" t="s">
        <v>35</v>
      </c>
      <c r="BZ343" s="923" t="s">
        <v>35</v>
      </c>
      <c r="CA343" s="923" t="s">
        <v>35</v>
      </c>
      <c r="CB343" s="968"/>
      <c r="CC343" s="968"/>
      <c r="CD343" s="968"/>
      <c r="CE343" s="968"/>
      <c r="CF343" s="968"/>
      <c r="CG343" s="968"/>
      <c r="CH343" s="968"/>
      <c r="CI343" s="968"/>
      <c r="CJ343" s="968"/>
      <c r="CK343" s="968"/>
      <c r="CL343" s="968"/>
      <c r="CM343" s="968"/>
      <c r="CN343" s="968"/>
      <c r="CO343" s="968"/>
      <c r="CP343" s="968"/>
      <c r="CQ343" s="968"/>
      <c r="CR343" s="968"/>
      <c r="CS343" s="968"/>
      <c r="CT343" s="968"/>
      <c r="CU343" s="968"/>
      <c r="CV343" s="968"/>
      <c r="CW343" s="968"/>
      <c r="CX343" s="968"/>
      <c r="CY343" s="968"/>
      <c r="CZ343" s="968"/>
    </row>
    <row r="344" s="373" customFormat="true" ht="15" customHeight="true" x14ac:dyDescent="0.2">
      <c r="B344" s="372"/>
      <c r="AB344" s="173"/>
      <c r="AC344" s="173"/>
      <c r="AD344" s="173"/>
      <c r="AE344" s="173"/>
      <c r="AF344" s="173"/>
      <c r="AG344" s="173"/>
      <c r="AH344" s="173"/>
      <c r="AI344" s="173"/>
      <c r="AJ344" s="173"/>
      <c r="AK344" s="173"/>
      <c r="AL344" s="173"/>
      <c r="AM344" s="173"/>
      <c r="AN344" s="173"/>
      <c r="AO344" s="173"/>
      <c r="AP344" s="173"/>
      <c r="AQ344" s="173"/>
      <c r="AR344" s="173"/>
      <c r="AS344" s="173"/>
      <c r="AT344" s="173"/>
      <c r="AU344" s="173"/>
      <c r="AV344" s="173"/>
      <c r="AW344" s="173"/>
      <c r="AX344" s="173"/>
      <c r="AY344" s="173"/>
      <c r="AZ344" s="173"/>
      <c r="BA344" s="1165"/>
      <c r="BB344" s="262" t="s">
        <v>48</v>
      </c>
      <c r="BC344" s="908" t="s">
        <v>35</v>
      </c>
      <c r="BD344" s="912" t="s">
        <v>35</v>
      </c>
      <c r="BE344" s="912" t="s">
        <v>35</v>
      </c>
      <c r="BF344" s="912" t="s">
        <v>35</v>
      </c>
      <c r="BG344" s="917" t="s">
        <v>35</v>
      </c>
      <c r="BH344" s="908" t="s">
        <v>35</v>
      </c>
      <c r="BI344" s="912" t="s">
        <v>35</v>
      </c>
      <c r="BJ344" s="912" t="s">
        <v>35</v>
      </c>
      <c r="BK344" s="912" t="s">
        <v>35</v>
      </c>
      <c r="BL344" s="917" t="s">
        <v>35</v>
      </c>
      <c r="BM344" s="908" t="s">
        <v>35</v>
      </c>
      <c r="BN344" s="912" t="s">
        <v>35</v>
      </c>
      <c r="BO344" s="912" t="s">
        <v>35</v>
      </c>
      <c r="BP344" s="912" t="s">
        <v>35</v>
      </c>
      <c r="BQ344" s="917" t="s">
        <v>35</v>
      </c>
      <c r="BR344" s="908" t="s">
        <v>35</v>
      </c>
      <c r="BS344" s="912" t="s">
        <v>35</v>
      </c>
      <c r="BT344" s="912" t="s">
        <v>35</v>
      </c>
      <c r="BU344" s="912" t="s">
        <v>35</v>
      </c>
      <c r="BV344" s="912" t="s">
        <v>35</v>
      </c>
      <c r="BW344" s="912" t="s">
        <v>35</v>
      </c>
      <c r="BX344" s="912" t="s">
        <v>35</v>
      </c>
      <c r="BY344" s="923" t="s">
        <v>35</v>
      </c>
      <c r="BZ344" s="923" t="s">
        <v>35</v>
      </c>
      <c r="CA344" s="923" t="s">
        <v>35</v>
      </c>
      <c r="CB344" s="968"/>
      <c r="CC344" s="968"/>
      <c r="CD344" s="968"/>
      <c r="CE344" s="968"/>
      <c r="CF344" s="968"/>
      <c r="CG344" s="968"/>
      <c r="CH344" s="968"/>
      <c r="CI344" s="968"/>
      <c r="CJ344" s="968"/>
      <c r="CK344" s="968"/>
      <c r="CL344" s="968"/>
      <c r="CM344" s="968"/>
      <c r="CN344" s="968"/>
      <c r="CO344" s="968"/>
      <c r="CP344" s="968"/>
      <c r="CQ344" s="968"/>
      <c r="CR344" s="968"/>
      <c r="CS344" s="968"/>
      <c r="CT344" s="968"/>
      <c r="CU344" s="968"/>
      <c r="CV344" s="968"/>
      <c r="CW344" s="968"/>
      <c r="CX344" s="968"/>
      <c r="CY344" s="968"/>
      <c r="CZ344" s="968"/>
    </row>
    <row r="345" s="373" customFormat="true" ht="15" customHeight="true" x14ac:dyDescent="0.2">
      <c r="B345" s="372"/>
      <c r="AB345" s="173"/>
      <c r="AC345" s="173"/>
      <c r="AD345" s="173"/>
      <c r="AE345" s="173"/>
      <c r="AF345" s="173"/>
      <c r="AG345" s="173"/>
      <c r="AH345" s="173"/>
      <c r="AI345" s="173"/>
      <c r="AJ345" s="173"/>
      <c r="AK345" s="173"/>
      <c r="AL345" s="173"/>
      <c r="AM345" s="173"/>
      <c r="AN345" s="173"/>
      <c r="AO345" s="173"/>
      <c r="AP345" s="173"/>
      <c r="AQ345" s="173"/>
      <c r="AR345" s="173"/>
      <c r="AS345" s="173"/>
      <c r="AT345" s="173"/>
      <c r="AU345" s="173"/>
      <c r="AV345" s="173"/>
      <c r="AW345" s="173"/>
      <c r="AX345" s="173"/>
      <c r="AY345" s="173"/>
      <c r="AZ345" s="173"/>
      <c r="BA345" s="1171" t="s">
        <v>150</v>
      </c>
      <c r="BB345" s="262" t="s">
        <v>49</v>
      </c>
      <c r="BC345" s="908" t="s">
        <v>35</v>
      </c>
      <c r="BD345" s="912" t="s">
        <v>35</v>
      </c>
      <c r="BE345" s="912" t="s">
        <v>35</v>
      </c>
      <c r="BF345" s="912" t="s">
        <v>35</v>
      </c>
      <c r="BG345" s="917" t="s">
        <v>35</v>
      </c>
      <c r="BH345" s="908" t="s">
        <v>35</v>
      </c>
      <c r="BI345" s="912" t="s">
        <v>35</v>
      </c>
      <c r="BJ345" s="912" t="s">
        <v>35</v>
      </c>
      <c r="BK345" s="912" t="s">
        <v>35</v>
      </c>
      <c r="BL345" s="917" t="s">
        <v>35</v>
      </c>
      <c r="BM345" s="908" t="s">
        <v>35</v>
      </c>
      <c r="BN345" s="912" t="s">
        <v>35</v>
      </c>
      <c r="BO345" s="912" t="s">
        <v>35</v>
      </c>
      <c r="BP345" s="912" t="s">
        <v>35</v>
      </c>
      <c r="BQ345" s="917" t="s">
        <v>35</v>
      </c>
      <c r="BR345" s="908" t="s">
        <v>35</v>
      </c>
      <c r="BS345" s="912" t="s">
        <v>35</v>
      </c>
      <c r="BT345" s="912" t="s">
        <v>35</v>
      </c>
      <c r="BU345" s="912" t="s">
        <v>35</v>
      </c>
      <c r="BV345" s="912" t="s">
        <v>35</v>
      </c>
      <c r="BW345" s="912" t="s">
        <v>35</v>
      </c>
      <c r="BX345" s="912" t="s">
        <v>35</v>
      </c>
      <c r="BY345" s="923" t="s">
        <v>35</v>
      </c>
      <c r="BZ345" s="923" t="s">
        <v>35</v>
      </c>
      <c r="CA345" s="923" t="s">
        <v>35</v>
      </c>
      <c r="CB345" s="968"/>
      <c r="CC345" s="968"/>
      <c r="CD345" s="968"/>
      <c r="CE345" s="968"/>
      <c r="CF345" s="968"/>
      <c r="CG345" s="968"/>
      <c r="CH345" s="968"/>
      <c r="CI345" s="968"/>
      <c r="CJ345" s="968"/>
      <c r="CK345" s="968"/>
      <c r="CL345" s="968"/>
      <c r="CM345" s="968"/>
      <c r="CN345" s="968"/>
      <c r="CO345" s="968"/>
      <c r="CP345" s="968"/>
      <c r="CQ345" s="968"/>
      <c r="CR345" s="968"/>
      <c r="CS345" s="968"/>
      <c r="CT345" s="968"/>
      <c r="CU345" s="968"/>
      <c r="CV345" s="968"/>
      <c r="CW345" s="968"/>
      <c r="CX345" s="968"/>
      <c r="CY345" s="968"/>
      <c r="CZ345" s="968"/>
    </row>
    <row r="346" s="373" customFormat="true" ht="15" customHeight="true" x14ac:dyDescent="0.2">
      <c r="B346" s="372"/>
      <c r="AB346" s="173"/>
      <c r="AC346" s="173"/>
      <c r="AD346" s="173"/>
      <c r="AE346" s="173"/>
      <c r="AF346" s="173"/>
      <c r="AG346" s="173"/>
      <c r="AH346" s="173"/>
      <c r="AI346" s="173"/>
      <c r="AJ346" s="173"/>
      <c r="AK346" s="173"/>
      <c r="AL346" s="173"/>
      <c r="AM346" s="173"/>
      <c r="AN346" s="173"/>
      <c r="AO346" s="173"/>
      <c r="AP346" s="173"/>
      <c r="AQ346" s="173"/>
      <c r="AR346" s="173"/>
      <c r="AS346" s="173"/>
      <c r="AT346" s="173"/>
      <c r="AU346" s="173"/>
      <c r="AV346" s="173"/>
      <c r="AW346" s="173"/>
      <c r="AX346" s="173"/>
      <c r="AY346" s="173"/>
      <c r="AZ346" s="173"/>
      <c r="BA346" s="1165"/>
      <c r="BB346" s="262" t="s">
        <v>48</v>
      </c>
      <c r="BC346" s="908" t="s">
        <v>35</v>
      </c>
      <c r="BD346" s="912" t="s">
        <v>35</v>
      </c>
      <c r="BE346" s="912" t="s">
        <v>35</v>
      </c>
      <c r="BF346" s="912" t="s">
        <v>35</v>
      </c>
      <c r="BG346" s="917" t="s">
        <v>35</v>
      </c>
      <c r="BH346" s="908" t="s">
        <v>35</v>
      </c>
      <c r="BI346" s="912" t="s">
        <v>35</v>
      </c>
      <c r="BJ346" s="912" t="s">
        <v>35</v>
      </c>
      <c r="BK346" s="912" t="s">
        <v>35</v>
      </c>
      <c r="BL346" s="917" t="s">
        <v>35</v>
      </c>
      <c r="BM346" s="908" t="s">
        <v>35</v>
      </c>
      <c r="BN346" s="912" t="s">
        <v>35</v>
      </c>
      <c r="BO346" s="912" t="s">
        <v>35</v>
      </c>
      <c r="BP346" s="912" t="s">
        <v>35</v>
      </c>
      <c r="BQ346" s="917" t="s">
        <v>35</v>
      </c>
      <c r="BR346" s="908" t="s">
        <v>35</v>
      </c>
      <c r="BS346" s="912" t="s">
        <v>35</v>
      </c>
      <c r="BT346" s="912" t="s">
        <v>35</v>
      </c>
      <c r="BU346" s="912" t="s">
        <v>35</v>
      </c>
      <c r="BV346" s="912" t="s">
        <v>35</v>
      </c>
      <c r="BW346" s="912" t="s">
        <v>35</v>
      </c>
      <c r="BX346" s="912" t="s">
        <v>35</v>
      </c>
      <c r="BY346" s="923" t="s">
        <v>35</v>
      </c>
      <c r="BZ346" s="923" t="s">
        <v>35</v>
      </c>
      <c r="CA346" s="923" t="s">
        <v>35</v>
      </c>
      <c r="CB346" s="968"/>
      <c r="CC346" s="968"/>
      <c r="CD346" s="968"/>
      <c r="CE346" s="968"/>
      <c r="CF346" s="968"/>
      <c r="CG346" s="968"/>
      <c r="CH346" s="968"/>
      <c r="CI346" s="968"/>
      <c r="CJ346" s="968"/>
      <c r="CK346" s="968"/>
      <c r="CL346" s="968"/>
      <c r="CM346" s="968"/>
      <c r="CN346" s="968"/>
      <c r="CO346" s="968"/>
      <c r="CP346" s="968"/>
      <c r="CQ346" s="968"/>
      <c r="CR346" s="968"/>
      <c r="CS346" s="968"/>
      <c r="CT346" s="968"/>
      <c r="CU346" s="968"/>
      <c r="CV346" s="968"/>
      <c r="CW346" s="968"/>
      <c r="CX346" s="968"/>
      <c r="CY346" s="968"/>
      <c r="CZ346" s="968"/>
    </row>
    <row r="347" s="373" customFormat="true" ht="15" customHeight="true" x14ac:dyDescent="0.2">
      <c r="B347" s="372"/>
      <c r="AB347" s="173"/>
      <c r="AC347" s="173"/>
      <c r="AD347" s="173"/>
      <c r="AE347" s="173"/>
      <c r="AF347" s="173"/>
      <c r="AG347" s="173"/>
      <c r="AH347" s="173"/>
      <c r="AI347" s="173"/>
      <c r="AJ347" s="173"/>
      <c r="AK347" s="173"/>
      <c r="AL347" s="173"/>
      <c r="AM347" s="173"/>
      <c r="AN347" s="173"/>
      <c r="AO347" s="173"/>
      <c r="AP347" s="173"/>
      <c r="AQ347" s="173"/>
      <c r="AR347" s="173"/>
      <c r="AS347" s="173"/>
      <c r="AT347" s="173"/>
      <c r="AU347" s="173"/>
      <c r="AV347" s="173"/>
      <c r="AW347" s="173"/>
      <c r="AX347" s="173"/>
      <c r="AY347" s="173"/>
      <c r="AZ347" s="173"/>
      <c r="BA347" s="1171" t="s">
        <v>151</v>
      </c>
      <c r="BB347" s="262" t="s">
        <v>49</v>
      </c>
      <c r="BC347" s="908" t="s">
        <v>35</v>
      </c>
      <c r="BD347" s="912" t="s">
        <v>35</v>
      </c>
      <c r="BE347" s="912" t="s">
        <v>35</v>
      </c>
      <c r="BF347" s="912" t="s">
        <v>35</v>
      </c>
      <c r="BG347" s="917" t="s">
        <v>35</v>
      </c>
      <c r="BH347" s="908" t="s">
        <v>35</v>
      </c>
      <c r="BI347" s="912" t="s">
        <v>35</v>
      </c>
      <c r="BJ347" s="912" t="s">
        <v>35</v>
      </c>
      <c r="BK347" s="912" t="s">
        <v>35</v>
      </c>
      <c r="BL347" s="917" t="s">
        <v>35</v>
      </c>
      <c r="BM347" s="908" t="s">
        <v>35</v>
      </c>
      <c r="BN347" s="912" t="s">
        <v>35</v>
      </c>
      <c r="BO347" s="912" t="s">
        <v>35</v>
      </c>
      <c r="BP347" s="912" t="s">
        <v>35</v>
      </c>
      <c r="BQ347" s="917" t="s">
        <v>35</v>
      </c>
      <c r="BR347" s="908" t="s">
        <v>35</v>
      </c>
      <c r="BS347" s="912" t="s">
        <v>35</v>
      </c>
      <c r="BT347" s="912" t="s">
        <v>35</v>
      </c>
      <c r="BU347" s="912" t="s">
        <v>35</v>
      </c>
      <c r="BV347" s="912" t="s">
        <v>35</v>
      </c>
      <c r="BW347" s="912" t="s">
        <v>35</v>
      </c>
      <c r="BX347" s="912" t="s">
        <v>35</v>
      </c>
      <c r="BY347" s="923" t="s">
        <v>35</v>
      </c>
      <c r="BZ347" s="923" t="s">
        <v>35</v>
      </c>
      <c r="CA347" s="923" t="s">
        <v>35</v>
      </c>
      <c r="CB347" s="968"/>
      <c r="CC347" s="968"/>
      <c r="CD347" s="968"/>
      <c r="CE347" s="968"/>
      <c r="CF347" s="968"/>
      <c r="CG347" s="968"/>
      <c r="CH347" s="968"/>
      <c r="CI347" s="968"/>
      <c r="CJ347" s="968"/>
      <c r="CK347" s="968"/>
      <c r="CL347" s="968"/>
      <c r="CM347" s="968"/>
      <c r="CN347" s="968"/>
      <c r="CO347" s="968"/>
      <c r="CP347" s="968"/>
      <c r="CQ347" s="968"/>
      <c r="CR347" s="968"/>
      <c r="CS347" s="968"/>
      <c r="CT347" s="968"/>
      <c r="CU347" s="968"/>
      <c r="CV347" s="968"/>
      <c r="CW347" s="968"/>
      <c r="CX347" s="968"/>
      <c r="CY347" s="968"/>
      <c r="CZ347" s="968"/>
    </row>
    <row r="348" s="373" customFormat="true" ht="15" customHeight="true" x14ac:dyDescent="0.2">
      <c r="B348" s="372"/>
      <c r="AB348" s="173"/>
      <c r="AC348" s="173"/>
      <c r="AD348" s="173"/>
      <c r="AE348" s="173"/>
      <c r="AF348" s="173"/>
      <c r="AG348" s="173"/>
      <c r="AH348" s="173"/>
      <c r="AI348" s="173"/>
      <c r="AJ348" s="173"/>
      <c r="AK348" s="173"/>
      <c r="AL348" s="173"/>
      <c r="AM348" s="173"/>
      <c r="AN348" s="173"/>
      <c r="AO348" s="173"/>
      <c r="AP348" s="173"/>
      <c r="AQ348" s="173"/>
      <c r="AR348" s="173"/>
      <c r="AS348" s="173"/>
      <c r="AT348" s="173"/>
      <c r="AU348" s="173"/>
      <c r="AV348" s="173"/>
      <c r="AW348" s="173"/>
      <c r="AX348" s="173"/>
      <c r="AY348" s="173"/>
      <c r="AZ348" s="173"/>
      <c r="BA348" s="1165"/>
      <c r="BB348" s="262" t="s">
        <v>48</v>
      </c>
      <c r="BC348" s="908" t="s">
        <v>35</v>
      </c>
      <c r="BD348" s="912" t="s">
        <v>35</v>
      </c>
      <c r="BE348" s="912" t="s">
        <v>35</v>
      </c>
      <c r="BF348" s="912" t="s">
        <v>35</v>
      </c>
      <c r="BG348" s="917" t="s">
        <v>35</v>
      </c>
      <c r="BH348" s="908" t="s">
        <v>35</v>
      </c>
      <c r="BI348" s="912" t="s">
        <v>35</v>
      </c>
      <c r="BJ348" s="912" t="s">
        <v>35</v>
      </c>
      <c r="BK348" s="912" t="s">
        <v>35</v>
      </c>
      <c r="BL348" s="917" t="s">
        <v>35</v>
      </c>
      <c r="BM348" s="908" t="s">
        <v>35</v>
      </c>
      <c r="BN348" s="912" t="s">
        <v>35</v>
      </c>
      <c r="BO348" s="912" t="s">
        <v>35</v>
      </c>
      <c r="BP348" s="912" t="s">
        <v>35</v>
      </c>
      <c r="BQ348" s="917" t="s">
        <v>35</v>
      </c>
      <c r="BR348" s="908" t="s">
        <v>35</v>
      </c>
      <c r="BS348" s="912" t="s">
        <v>35</v>
      </c>
      <c r="BT348" s="912" t="s">
        <v>35</v>
      </c>
      <c r="BU348" s="912" t="s">
        <v>35</v>
      </c>
      <c r="BV348" s="912" t="s">
        <v>35</v>
      </c>
      <c r="BW348" s="912" t="s">
        <v>35</v>
      </c>
      <c r="BX348" s="912" t="s">
        <v>35</v>
      </c>
      <c r="BY348" s="923" t="s">
        <v>35</v>
      </c>
      <c r="BZ348" s="923" t="s">
        <v>35</v>
      </c>
      <c r="CA348" s="923" t="s">
        <v>35</v>
      </c>
      <c r="CB348" s="968"/>
      <c r="CC348" s="968"/>
      <c r="CD348" s="968"/>
      <c r="CE348" s="968"/>
      <c r="CF348" s="968"/>
      <c r="CG348" s="968"/>
      <c r="CH348" s="968"/>
      <c r="CI348" s="968"/>
      <c r="CJ348" s="968"/>
      <c r="CK348" s="968"/>
      <c r="CL348" s="968"/>
      <c r="CM348" s="968"/>
      <c r="CN348" s="968"/>
      <c r="CO348" s="968"/>
      <c r="CP348" s="968"/>
      <c r="CQ348" s="968"/>
      <c r="CR348" s="968"/>
      <c r="CS348" s="968"/>
      <c r="CT348" s="968"/>
      <c r="CU348" s="968"/>
      <c r="CV348" s="968"/>
      <c r="CW348" s="968"/>
      <c r="CX348" s="968"/>
      <c r="CY348" s="968"/>
      <c r="CZ348" s="968"/>
    </row>
    <row r="349" s="373" customFormat="true" ht="15" customHeight="true" x14ac:dyDescent="0.2">
      <c r="B349" s="372"/>
      <c r="AB349" s="173"/>
      <c r="AC349" s="173"/>
      <c r="AD349" s="173"/>
      <c r="AE349" s="173"/>
      <c r="AF349" s="173"/>
      <c r="AG349" s="173"/>
      <c r="AH349" s="173"/>
      <c r="AI349" s="173"/>
      <c r="AJ349" s="173"/>
      <c r="AK349" s="173"/>
      <c r="AL349" s="173"/>
      <c r="AM349" s="173"/>
      <c r="AN349" s="173"/>
      <c r="AO349" s="173"/>
      <c r="AP349" s="173"/>
      <c r="AQ349" s="173"/>
      <c r="AR349" s="173"/>
      <c r="AS349" s="173"/>
      <c r="AT349" s="173"/>
      <c r="AU349" s="173"/>
      <c r="AV349" s="173"/>
      <c r="AW349" s="173"/>
      <c r="AX349" s="173"/>
      <c r="AY349" s="173"/>
      <c r="AZ349" s="173"/>
      <c r="BA349" s="1171" t="s">
        <v>152</v>
      </c>
      <c r="BB349" s="262" t="s">
        <v>49</v>
      </c>
      <c r="BC349" s="908" t="s">
        <v>35</v>
      </c>
      <c r="BD349" s="912" t="s">
        <v>35</v>
      </c>
      <c r="BE349" s="912" t="s">
        <v>35</v>
      </c>
      <c r="BF349" s="912" t="s">
        <v>35</v>
      </c>
      <c r="BG349" s="917" t="s">
        <v>35</v>
      </c>
      <c r="BH349" s="908" t="s">
        <v>35</v>
      </c>
      <c r="BI349" s="912" t="s">
        <v>35</v>
      </c>
      <c r="BJ349" s="912" t="s">
        <v>35</v>
      </c>
      <c r="BK349" s="912" t="s">
        <v>35</v>
      </c>
      <c r="BL349" s="917" t="s">
        <v>35</v>
      </c>
      <c r="BM349" s="908" t="s">
        <v>35</v>
      </c>
      <c r="BN349" s="912" t="s">
        <v>35</v>
      </c>
      <c r="BO349" s="912" t="s">
        <v>35</v>
      </c>
      <c r="BP349" s="912" t="s">
        <v>35</v>
      </c>
      <c r="BQ349" s="917" t="s">
        <v>35</v>
      </c>
      <c r="BR349" s="908" t="s">
        <v>35</v>
      </c>
      <c r="BS349" s="912" t="s">
        <v>35</v>
      </c>
      <c r="BT349" s="912" t="s">
        <v>35</v>
      </c>
      <c r="BU349" s="912" t="s">
        <v>35</v>
      </c>
      <c r="BV349" s="912" t="s">
        <v>35</v>
      </c>
      <c r="BW349" s="912" t="s">
        <v>35</v>
      </c>
      <c r="BX349" s="912" t="s">
        <v>35</v>
      </c>
      <c r="BY349" s="923" t="s">
        <v>35</v>
      </c>
      <c r="BZ349" s="923" t="s">
        <v>35</v>
      </c>
      <c r="CA349" s="923" t="s">
        <v>35</v>
      </c>
      <c r="CB349" s="968"/>
      <c r="CC349" s="968"/>
      <c r="CD349" s="968"/>
      <c r="CE349" s="968"/>
      <c r="CF349" s="968"/>
      <c r="CG349" s="968"/>
      <c r="CH349" s="968"/>
      <c r="CI349" s="968"/>
      <c r="CJ349" s="968"/>
      <c r="CK349" s="968"/>
      <c r="CL349" s="968"/>
      <c r="CM349" s="968"/>
      <c r="CN349" s="968"/>
      <c r="CO349" s="968"/>
      <c r="CP349" s="968"/>
      <c r="CQ349" s="968"/>
      <c r="CR349" s="968"/>
      <c r="CS349" s="968"/>
      <c r="CT349" s="968"/>
      <c r="CU349" s="968"/>
      <c r="CV349" s="968"/>
      <c r="CW349" s="968"/>
      <c r="CX349" s="968"/>
      <c r="CY349" s="968"/>
      <c r="CZ349" s="968"/>
    </row>
    <row r="350" s="373" customFormat="true" ht="15" customHeight="true" x14ac:dyDescent="0.2">
      <c r="B350" s="372"/>
      <c r="AB350" s="173"/>
      <c r="AC350" s="173"/>
      <c r="AD350" s="173"/>
      <c r="AE350" s="173"/>
      <c r="AF350" s="173"/>
      <c r="AG350" s="173"/>
      <c r="AH350" s="173"/>
      <c r="AI350" s="173"/>
      <c r="AJ350" s="173"/>
      <c r="AK350" s="173"/>
      <c r="AL350" s="173"/>
      <c r="AM350" s="173"/>
      <c r="AN350" s="173"/>
      <c r="AO350" s="173"/>
      <c r="AP350" s="173"/>
      <c r="AQ350" s="173"/>
      <c r="AR350" s="173"/>
      <c r="AS350" s="173"/>
      <c r="AT350" s="173"/>
      <c r="AU350" s="173"/>
      <c r="AV350" s="173"/>
      <c r="AW350" s="173"/>
      <c r="AX350" s="173"/>
      <c r="AY350" s="173"/>
      <c r="AZ350" s="173"/>
      <c r="BA350" s="1165"/>
      <c r="BB350" s="262" t="s">
        <v>48</v>
      </c>
      <c r="BC350" s="908" t="s">
        <v>35</v>
      </c>
      <c r="BD350" s="912" t="s">
        <v>35</v>
      </c>
      <c r="BE350" s="912" t="s">
        <v>35</v>
      </c>
      <c r="BF350" s="912" t="s">
        <v>35</v>
      </c>
      <c r="BG350" s="917" t="s">
        <v>35</v>
      </c>
      <c r="BH350" s="908" t="s">
        <v>35</v>
      </c>
      <c r="BI350" s="912" t="s">
        <v>35</v>
      </c>
      <c r="BJ350" s="912" t="s">
        <v>35</v>
      </c>
      <c r="BK350" s="912" t="s">
        <v>35</v>
      </c>
      <c r="BL350" s="917" t="s">
        <v>35</v>
      </c>
      <c r="BM350" s="908" t="s">
        <v>35</v>
      </c>
      <c r="BN350" s="912" t="s">
        <v>35</v>
      </c>
      <c r="BO350" s="912" t="s">
        <v>35</v>
      </c>
      <c r="BP350" s="912" t="s">
        <v>35</v>
      </c>
      <c r="BQ350" s="917" t="s">
        <v>35</v>
      </c>
      <c r="BR350" s="908" t="s">
        <v>35</v>
      </c>
      <c r="BS350" s="912" t="s">
        <v>35</v>
      </c>
      <c r="BT350" s="912" t="s">
        <v>35</v>
      </c>
      <c r="BU350" s="912" t="s">
        <v>35</v>
      </c>
      <c r="BV350" s="912" t="s">
        <v>35</v>
      </c>
      <c r="BW350" s="912" t="s">
        <v>35</v>
      </c>
      <c r="BX350" s="912" t="s">
        <v>35</v>
      </c>
      <c r="BY350" s="923" t="s">
        <v>35</v>
      </c>
      <c r="BZ350" s="923" t="s">
        <v>35</v>
      </c>
      <c r="CA350" s="923" t="s">
        <v>35</v>
      </c>
      <c r="CB350" s="968"/>
      <c r="CC350" s="968"/>
      <c r="CD350" s="968"/>
      <c r="CE350" s="968"/>
      <c r="CF350" s="968"/>
      <c r="CG350" s="968"/>
      <c r="CH350" s="968"/>
      <c r="CI350" s="968"/>
      <c r="CJ350" s="968"/>
      <c r="CK350" s="968"/>
      <c r="CL350" s="968"/>
      <c r="CM350" s="968"/>
      <c r="CN350" s="968"/>
      <c r="CO350" s="968"/>
      <c r="CP350" s="968"/>
      <c r="CQ350" s="968"/>
      <c r="CR350" s="968"/>
      <c r="CS350" s="968"/>
      <c r="CT350" s="968"/>
      <c r="CU350" s="968"/>
      <c r="CV350" s="968"/>
      <c r="CW350" s="968"/>
      <c r="CX350" s="968"/>
      <c r="CY350" s="968"/>
      <c r="CZ350" s="968"/>
    </row>
    <row r="351" s="373" customFormat="true" ht="15" customHeight="true" x14ac:dyDescent="0.2">
      <c r="B351" s="372"/>
      <c r="AB351" s="173"/>
      <c r="AC351" s="173"/>
      <c r="AD351" s="173"/>
      <c r="AE351" s="173"/>
      <c r="AF351" s="173"/>
      <c r="AG351" s="173"/>
      <c r="AH351" s="173"/>
      <c r="AI351" s="173"/>
      <c r="AJ351" s="173"/>
      <c r="AK351" s="173"/>
      <c r="AL351" s="173"/>
      <c r="AM351" s="173"/>
      <c r="AN351" s="173"/>
      <c r="AO351" s="173"/>
      <c r="AP351" s="173"/>
      <c r="AQ351" s="173"/>
      <c r="AR351" s="173"/>
      <c r="AS351" s="173"/>
      <c r="AT351" s="173"/>
      <c r="AU351" s="173"/>
      <c r="AV351" s="173"/>
      <c r="AW351" s="173"/>
      <c r="AX351" s="173"/>
      <c r="AY351" s="173"/>
      <c r="AZ351" s="173"/>
      <c r="BA351" s="1171" t="s">
        <v>153</v>
      </c>
      <c r="BB351" s="262" t="s">
        <v>49</v>
      </c>
      <c r="BC351" s="908" t="s">
        <v>35</v>
      </c>
      <c r="BD351" s="912" t="s">
        <v>35</v>
      </c>
      <c r="BE351" s="912" t="s">
        <v>35</v>
      </c>
      <c r="BF351" s="912" t="s">
        <v>35</v>
      </c>
      <c r="BG351" s="917" t="s">
        <v>35</v>
      </c>
      <c r="BH351" s="908" t="s">
        <v>35</v>
      </c>
      <c r="BI351" s="912" t="s">
        <v>35</v>
      </c>
      <c r="BJ351" s="912" t="s">
        <v>35</v>
      </c>
      <c r="BK351" s="912" t="s">
        <v>35</v>
      </c>
      <c r="BL351" s="917" t="s">
        <v>35</v>
      </c>
      <c r="BM351" s="908" t="s">
        <v>35</v>
      </c>
      <c r="BN351" s="912" t="s">
        <v>35</v>
      </c>
      <c r="BO351" s="912" t="s">
        <v>35</v>
      </c>
      <c r="BP351" s="912" t="s">
        <v>35</v>
      </c>
      <c r="BQ351" s="917" t="s">
        <v>35</v>
      </c>
      <c r="BR351" s="908" t="s">
        <v>35</v>
      </c>
      <c r="BS351" s="912" t="s">
        <v>35</v>
      </c>
      <c r="BT351" s="912" t="s">
        <v>35</v>
      </c>
      <c r="BU351" s="912" t="s">
        <v>35</v>
      </c>
      <c r="BV351" s="912" t="s">
        <v>35</v>
      </c>
      <c r="BW351" s="912" t="s">
        <v>35</v>
      </c>
      <c r="BX351" s="912" t="s">
        <v>35</v>
      </c>
      <c r="BY351" s="923" t="s">
        <v>35</v>
      </c>
      <c r="BZ351" s="923" t="s">
        <v>35</v>
      </c>
      <c r="CA351" s="923" t="s">
        <v>35</v>
      </c>
      <c r="CB351" s="968"/>
      <c r="CC351" s="968"/>
      <c r="CD351" s="968"/>
      <c r="CE351" s="968"/>
      <c r="CF351" s="968"/>
      <c r="CG351" s="968"/>
      <c r="CH351" s="968"/>
      <c r="CI351" s="968"/>
      <c r="CJ351" s="968"/>
      <c r="CK351" s="968"/>
      <c r="CL351" s="968"/>
      <c r="CM351" s="968"/>
      <c r="CN351" s="968"/>
      <c r="CO351" s="968"/>
      <c r="CP351" s="968"/>
      <c r="CQ351" s="968"/>
      <c r="CR351" s="968"/>
      <c r="CS351" s="968"/>
      <c r="CT351" s="968"/>
      <c r="CU351" s="968"/>
      <c r="CV351" s="968"/>
      <c r="CW351" s="968"/>
      <c r="CX351" s="968"/>
      <c r="CY351" s="968"/>
      <c r="CZ351" s="968"/>
    </row>
    <row r="352" s="373" customFormat="true" ht="15" customHeight="true" x14ac:dyDescent="0.2">
      <c r="B352" s="372"/>
      <c r="AB352" s="173"/>
      <c r="AC352" s="173"/>
      <c r="AD352" s="173"/>
      <c r="AE352" s="173"/>
      <c r="AF352" s="173"/>
      <c r="AG352" s="173"/>
      <c r="AH352" s="173"/>
      <c r="AI352" s="173"/>
      <c r="AJ352" s="173"/>
      <c r="AK352" s="173"/>
      <c r="AL352" s="173"/>
      <c r="AM352" s="173"/>
      <c r="AN352" s="173"/>
      <c r="AO352" s="173"/>
      <c r="AP352" s="173"/>
      <c r="AQ352" s="173"/>
      <c r="AR352" s="173"/>
      <c r="AS352" s="173"/>
      <c r="AT352" s="173"/>
      <c r="AU352" s="173"/>
      <c r="AV352" s="173"/>
      <c r="AW352" s="173"/>
      <c r="AX352" s="173"/>
      <c r="AY352" s="173"/>
      <c r="AZ352" s="173"/>
      <c r="BA352" s="1165"/>
      <c r="BB352" s="262" t="s">
        <v>48</v>
      </c>
      <c r="BC352" s="908" t="s">
        <v>35</v>
      </c>
      <c r="BD352" s="912" t="s">
        <v>35</v>
      </c>
      <c r="BE352" s="912" t="s">
        <v>35</v>
      </c>
      <c r="BF352" s="912" t="s">
        <v>35</v>
      </c>
      <c r="BG352" s="917" t="s">
        <v>35</v>
      </c>
      <c r="BH352" s="908" t="s">
        <v>35</v>
      </c>
      <c r="BI352" s="912" t="s">
        <v>35</v>
      </c>
      <c r="BJ352" s="912" t="s">
        <v>35</v>
      </c>
      <c r="BK352" s="912" t="s">
        <v>35</v>
      </c>
      <c r="BL352" s="917" t="s">
        <v>35</v>
      </c>
      <c r="BM352" s="908" t="s">
        <v>35</v>
      </c>
      <c r="BN352" s="912" t="s">
        <v>35</v>
      </c>
      <c r="BO352" s="912" t="s">
        <v>35</v>
      </c>
      <c r="BP352" s="912" t="s">
        <v>35</v>
      </c>
      <c r="BQ352" s="917" t="s">
        <v>35</v>
      </c>
      <c r="BR352" s="908" t="s">
        <v>35</v>
      </c>
      <c r="BS352" s="912" t="s">
        <v>35</v>
      </c>
      <c r="BT352" s="912" t="s">
        <v>35</v>
      </c>
      <c r="BU352" s="912" t="s">
        <v>35</v>
      </c>
      <c r="BV352" s="912" t="s">
        <v>35</v>
      </c>
      <c r="BW352" s="912" t="s">
        <v>35</v>
      </c>
      <c r="BX352" s="912" t="s">
        <v>35</v>
      </c>
      <c r="BY352" s="923" t="s">
        <v>35</v>
      </c>
      <c r="BZ352" s="923" t="s">
        <v>35</v>
      </c>
      <c r="CA352" s="923" t="s">
        <v>35</v>
      </c>
      <c r="CB352" s="968"/>
      <c r="CC352" s="968"/>
      <c r="CD352" s="968"/>
      <c r="CE352" s="968"/>
      <c r="CF352" s="968"/>
      <c r="CG352" s="968"/>
      <c r="CH352" s="968"/>
      <c r="CI352" s="968"/>
      <c r="CJ352" s="968"/>
      <c r="CK352" s="968"/>
      <c r="CL352" s="968"/>
      <c r="CM352" s="968"/>
      <c r="CN352" s="968"/>
      <c r="CO352" s="968"/>
      <c r="CP352" s="968"/>
      <c r="CQ352" s="968"/>
      <c r="CR352" s="968"/>
      <c r="CS352" s="968"/>
      <c r="CT352" s="968"/>
      <c r="CU352" s="968"/>
      <c r="CV352" s="968"/>
      <c r="CW352" s="968"/>
      <c r="CX352" s="968"/>
      <c r="CY352" s="968"/>
      <c r="CZ352" s="968"/>
    </row>
    <row r="353" s="373" customFormat="true" ht="15" customHeight="true" x14ac:dyDescent="0.2">
      <c r="B353" s="372"/>
      <c r="AB353" s="173"/>
      <c r="AC353" s="173"/>
      <c r="AD353" s="173"/>
      <c r="AE353" s="173"/>
      <c r="AF353" s="173"/>
      <c r="AG353" s="173"/>
      <c r="AH353" s="173"/>
      <c r="AI353" s="173"/>
      <c r="AJ353" s="173"/>
      <c r="AK353" s="173"/>
      <c r="AL353" s="173"/>
      <c r="AM353" s="173"/>
      <c r="AN353" s="173"/>
      <c r="AO353" s="173"/>
      <c r="AP353" s="173"/>
      <c r="AQ353" s="173"/>
      <c r="AR353" s="173"/>
      <c r="AS353" s="173"/>
      <c r="AT353" s="173"/>
      <c r="AU353" s="173"/>
      <c r="AV353" s="173"/>
      <c r="AW353" s="173"/>
      <c r="AX353" s="173"/>
      <c r="AY353" s="173"/>
      <c r="AZ353" s="173"/>
      <c r="BA353" s="1171" t="s">
        <v>142</v>
      </c>
      <c r="BB353" s="262" t="s">
        <v>49</v>
      </c>
      <c r="BC353" s="908" t="s">
        <v>35</v>
      </c>
      <c r="BD353" s="912" t="s">
        <v>35</v>
      </c>
      <c r="BE353" s="912" t="s">
        <v>35</v>
      </c>
      <c r="BF353" s="912" t="s">
        <v>35</v>
      </c>
      <c r="BG353" s="917" t="s">
        <v>35</v>
      </c>
      <c r="BH353" s="908" t="s">
        <v>35</v>
      </c>
      <c r="BI353" s="912" t="s">
        <v>35</v>
      </c>
      <c r="BJ353" s="912" t="s">
        <v>35</v>
      </c>
      <c r="BK353" s="912" t="s">
        <v>35</v>
      </c>
      <c r="BL353" s="917" t="s">
        <v>35</v>
      </c>
      <c r="BM353" s="908" t="s">
        <v>35</v>
      </c>
      <c r="BN353" s="912" t="s">
        <v>35</v>
      </c>
      <c r="BO353" s="912" t="s">
        <v>35</v>
      </c>
      <c r="BP353" s="912" t="s">
        <v>35</v>
      </c>
      <c r="BQ353" s="917" t="s">
        <v>35</v>
      </c>
      <c r="BR353" s="908" t="s">
        <v>35</v>
      </c>
      <c r="BS353" s="912" t="s">
        <v>35</v>
      </c>
      <c r="BT353" s="912" t="s">
        <v>35</v>
      </c>
      <c r="BU353" s="912" t="s">
        <v>35</v>
      </c>
      <c r="BV353" s="912" t="s">
        <v>35</v>
      </c>
      <c r="BW353" s="912" t="s">
        <v>35</v>
      </c>
      <c r="BX353" s="912" t="s">
        <v>35</v>
      </c>
      <c r="BY353" s="923" t="s">
        <v>35</v>
      </c>
      <c r="BZ353" s="923" t="s">
        <v>35</v>
      </c>
      <c r="CA353" s="923" t="s">
        <v>35</v>
      </c>
      <c r="CB353" s="968"/>
      <c r="CC353" s="968"/>
      <c r="CD353" s="968"/>
      <c r="CE353" s="968"/>
      <c r="CF353" s="968"/>
      <c r="CG353" s="968"/>
      <c r="CH353" s="968"/>
      <c r="CI353" s="968"/>
      <c r="CJ353" s="968"/>
      <c r="CK353" s="968"/>
      <c r="CL353" s="968"/>
      <c r="CM353" s="968"/>
      <c r="CN353" s="968"/>
      <c r="CO353" s="968"/>
      <c r="CP353" s="968"/>
      <c r="CQ353" s="968"/>
      <c r="CR353" s="968"/>
      <c r="CS353" s="968"/>
      <c r="CT353" s="968"/>
      <c r="CU353" s="968"/>
      <c r="CV353" s="968"/>
      <c r="CW353" s="968"/>
      <c r="CX353" s="968"/>
      <c r="CY353" s="968"/>
      <c r="CZ353" s="968"/>
    </row>
    <row r="354" s="373" customFormat="true" ht="15" customHeight="true" x14ac:dyDescent="0.2">
      <c r="B354" s="372"/>
      <c r="AB354" s="173"/>
      <c r="AC354" s="173"/>
      <c r="AD354" s="173"/>
      <c r="AE354" s="173"/>
      <c r="AF354" s="173"/>
      <c r="AG354" s="173"/>
      <c r="AH354" s="173"/>
      <c r="AI354" s="173"/>
      <c r="AJ354" s="173"/>
      <c r="AK354" s="173"/>
      <c r="AL354" s="173"/>
      <c r="AM354" s="173"/>
      <c r="AN354" s="173"/>
      <c r="AO354" s="173"/>
      <c r="AP354" s="173"/>
      <c r="AQ354" s="173"/>
      <c r="AR354" s="173"/>
      <c r="AS354" s="173"/>
      <c r="AT354" s="173"/>
      <c r="AU354" s="173"/>
      <c r="AV354" s="173"/>
      <c r="AW354" s="173"/>
      <c r="AX354" s="173"/>
      <c r="AY354" s="173"/>
      <c r="AZ354" s="173"/>
      <c r="BA354" s="1166"/>
      <c r="BB354" s="263" t="s">
        <v>48</v>
      </c>
      <c r="BC354" s="909" t="s">
        <v>35</v>
      </c>
      <c r="BD354" s="913" t="s">
        <v>35</v>
      </c>
      <c r="BE354" s="913" t="s">
        <v>35</v>
      </c>
      <c r="BF354" s="913" t="s">
        <v>35</v>
      </c>
      <c r="BG354" s="918" t="s">
        <v>35</v>
      </c>
      <c r="BH354" s="909" t="s">
        <v>35</v>
      </c>
      <c r="BI354" s="913" t="s">
        <v>35</v>
      </c>
      <c r="BJ354" s="913" t="s">
        <v>35</v>
      </c>
      <c r="BK354" s="913" t="s">
        <v>35</v>
      </c>
      <c r="BL354" s="918" t="s">
        <v>35</v>
      </c>
      <c r="BM354" s="909" t="s">
        <v>35</v>
      </c>
      <c r="BN354" s="913" t="s">
        <v>35</v>
      </c>
      <c r="BO354" s="913" t="s">
        <v>35</v>
      </c>
      <c r="BP354" s="913" t="s">
        <v>35</v>
      </c>
      <c r="BQ354" s="918" t="s">
        <v>35</v>
      </c>
      <c r="BR354" s="909" t="s">
        <v>35</v>
      </c>
      <c r="BS354" s="913" t="s">
        <v>35</v>
      </c>
      <c r="BT354" s="913" t="s">
        <v>35</v>
      </c>
      <c r="BU354" s="913" t="s">
        <v>35</v>
      </c>
      <c r="BV354" s="913" t="s">
        <v>35</v>
      </c>
      <c r="BW354" s="913" t="s">
        <v>35</v>
      </c>
      <c r="BX354" s="913" t="s">
        <v>35</v>
      </c>
      <c r="BY354" s="924" t="s">
        <v>35</v>
      </c>
      <c r="BZ354" s="924" t="s">
        <v>35</v>
      </c>
      <c r="CA354" s="924" t="s">
        <v>35</v>
      </c>
      <c r="CB354" s="968"/>
      <c r="CC354" s="968"/>
      <c r="CD354" s="968"/>
      <c r="CE354" s="968"/>
      <c r="CF354" s="968"/>
      <c r="CG354" s="968"/>
      <c r="CH354" s="968"/>
      <c r="CI354" s="968"/>
      <c r="CJ354" s="968"/>
      <c r="CK354" s="968"/>
      <c r="CL354" s="968"/>
      <c r="CM354" s="968"/>
      <c r="CN354" s="968"/>
      <c r="CO354" s="968"/>
      <c r="CP354" s="968"/>
      <c r="CQ354" s="968"/>
      <c r="CR354" s="968"/>
      <c r="CS354" s="968"/>
      <c r="CT354" s="968"/>
      <c r="CU354" s="968"/>
      <c r="CV354" s="968"/>
      <c r="CW354" s="968"/>
      <c r="CX354" s="968"/>
      <c r="CY354" s="968"/>
      <c r="CZ354" s="968"/>
    </row>
    <row r="355" s="373" customFormat="true" ht="15" customHeight="true" x14ac:dyDescent="0.2">
      <c r="B355" s="372"/>
      <c r="AB355" s="173"/>
      <c r="AC355" s="173"/>
      <c r="AD355" s="173"/>
      <c r="AE355" s="173"/>
      <c r="AF355" s="173"/>
      <c r="AG355" s="173"/>
      <c r="AH355" s="173"/>
      <c r="AI355" s="173"/>
      <c r="AJ355" s="173"/>
      <c r="AK355" s="173"/>
      <c r="AL355" s="173"/>
      <c r="AM355" s="173"/>
      <c r="AN355" s="173"/>
      <c r="AO355" s="173"/>
      <c r="AP355" s="173"/>
      <c r="AQ355" s="173"/>
      <c r="AR355" s="173"/>
      <c r="AS355" s="173"/>
      <c r="AT355" s="173"/>
      <c r="AU355" s="173"/>
      <c r="AV355" s="173"/>
      <c r="AW355" s="173"/>
      <c r="AX355" s="173"/>
      <c r="AY355" s="173"/>
      <c r="AZ355" s="173"/>
      <c r="BA355" s="201"/>
      <c r="BB355" s="138"/>
      <c r="BC355" s="275"/>
      <c r="BD355" s="275"/>
      <c r="BE355" s="275"/>
      <c r="BF355" s="275"/>
      <c r="BG355" s="275"/>
      <c r="BH355" s="275"/>
      <c r="BI355" s="275"/>
      <c r="BJ355" s="275"/>
      <c r="BK355" s="275"/>
      <c r="BL355" s="275"/>
      <c r="BM355" s="275"/>
      <c r="BN355" s="275"/>
      <c r="BO355" s="275"/>
      <c r="BP355" s="275"/>
      <c r="BQ355" s="275"/>
      <c r="BR355" s="275"/>
      <c r="BS355" s="275"/>
      <c r="BT355" s="275"/>
      <c r="BU355" s="275"/>
      <c r="BV355" s="275"/>
      <c r="BW355" s="275"/>
      <c r="BX355" s="275"/>
      <c r="BY355" s="275"/>
      <c r="BZ355" s="276"/>
      <c r="CA355" s="276"/>
      <c r="CB355" s="276"/>
      <c r="CC355" s="276"/>
      <c r="CD355" s="276"/>
      <c r="CE355" s="276"/>
      <c r="CF355" s="276"/>
      <c r="CG355" s="276"/>
      <c r="CH355" s="276"/>
      <c r="CI355" s="276"/>
      <c r="CJ355" s="276"/>
      <c r="CK355" s="276"/>
      <c r="CL355" s="276"/>
      <c r="CM355" s="276"/>
      <c r="CN355" s="276"/>
      <c r="CO355" s="276"/>
      <c r="CP355" s="276"/>
      <c r="CQ355" s="276"/>
      <c r="CR355" s="276"/>
      <c r="CS355" s="276"/>
      <c r="CT355" s="276"/>
      <c r="CU355" s="276"/>
      <c r="CV355" s="276"/>
      <c r="CW355" s="276"/>
      <c r="CX355" s="276"/>
      <c r="CY355" s="276"/>
      <c r="CZ355" s="276"/>
    </row>
    <row r="356" s="373" customFormat="true" ht="15" customHeight="true" x14ac:dyDescent="0.2">
      <c r="B356" s="372"/>
      <c r="AB356" s="173"/>
      <c r="AC356" s="173"/>
      <c r="AD356" s="173"/>
      <c r="AE356" s="173"/>
      <c r="AF356" s="173"/>
      <c r="AG356" s="173"/>
      <c r="AH356" s="173"/>
      <c r="AI356" s="173"/>
      <c r="AJ356" s="173"/>
      <c r="AK356" s="173"/>
      <c r="AL356" s="173"/>
      <c r="AM356" s="173"/>
      <c r="AN356" s="173"/>
      <c r="AO356" s="173"/>
      <c r="AP356" s="173"/>
      <c r="AQ356" s="173"/>
      <c r="AR356" s="173"/>
      <c r="AS356" s="173"/>
      <c r="AT356" s="173"/>
      <c r="AU356" s="173"/>
      <c r="AV356" s="173"/>
      <c r="AW356" s="173"/>
      <c r="AX356" s="173"/>
      <c r="AY356" s="173"/>
      <c r="AZ356" s="173"/>
      <c r="BA356" s="201"/>
      <c r="BB356" s="138"/>
      <c r="BC356" s="201"/>
      <c r="BD356" s="201"/>
      <c r="BE356" s="201"/>
      <c r="BF356" s="201"/>
      <c r="BG356" s="201"/>
      <c r="BH356" s="201"/>
      <c r="BI356" s="201"/>
      <c r="BJ356" s="201"/>
      <c r="BK356" s="201"/>
      <c r="BL356" s="201"/>
      <c r="BM356" s="201"/>
      <c r="BN356" s="201"/>
      <c r="BO356" s="201"/>
      <c r="BP356" s="201"/>
      <c r="BQ356" s="201"/>
      <c r="BR356" s="201"/>
      <c r="BS356" s="201"/>
      <c r="BT356" s="201"/>
      <c r="BU356" s="201"/>
      <c r="BV356" s="201"/>
      <c r="BW356" s="201"/>
      <c r="BX356" s="201"/>
      <c r="BY356" s="201"/>
      <c r="BZ356" s="173"/>
      <c r="CA356" s="173"/>
      <c r="CB356" s="173"/>
      <c r="CC356" s="173"/>
      <c r="CD356" s="173"/>
      <c r="CE356" s="173"/>
      <c r="CF356" s="173"/>
      <c r="CG356" s="173"/>
      <c r="CH356" s="173"/>
      <c r="CI356" s="173"/>
      <c r="CJ356" s="173"/>
      <c r="CK356" s="173"/>
      <c r="CL356" s="173"/>
      <c r="CM356" s="173"/>
      <c r="CN356" s="173"/>
      <c r="CO356" s="173"/>
      <c r="CP356" s="173"/>
      <c r="CQ356" s="173"/>
      <c r="CR356" s="173"/>
      <c r="CS356" s="173"/>
      <c r="CT356" s="173"/>
      <c r="CU356" s="173"/>
      <c r="CV356" s="173"/>
      <c r="CW356" s="173"/>
      <c r="CX356" s="173"/>
      <c r="CY356" s="173"/>
      <c r="CZ356" s="173"/>
    </row>
    <row r="357" s="134" customFormat="true" ht="15" customHeight="true" x14ac:dyDescent="0.2">
      <c r="B357" s="136"/>
      <c r="AB357" s="173"/>
      <c r="AC357" s="173"/>
      <c r="AD357" s="173"/>
      <c r="AE357" s="173"/>
      <c r="AF357" s="173"/>
      <c r="AG357" s="173"/>
      <c r="AH357" s="173"/>
      <c r="AI357" s="173"/>
      <c r="AJ357" s="173"/>
      <c r="AK357" s="173"/>
      <c r="AL357" s="173"/>
      <c r="AM357" s="173"/>
      <c r="AN357" s="173"/>
      <c r="AO357" s="173"/>
      <c r="AP357" s="173"/>
      <c r="AQ357" s="173"/>
      <c r="AR357" s="173"/>
      <c r="AS357" s="173"/>
      <c r="AT357" s="173"/>
      <c r="AU357" s="173"/>
      <c r="AV357" s="173"/>
      <c r="AW357" s="173"/>
      <c r="AX357" s="173"/>
      <c r="AY357" s="173"/>
      <c r="AZ357" s="173"/>
      <c r="BA357" s="201"/>
      <c r="BB357" s="138"/>
      <c r="BC357" s="201"/>
      <c r="BD357" s="201"/>
      <c r="BE357" s="201"/>
      <c r="BF357" s="201"/>
      <c r="BG357" s="201"/>
      <c r="BH357" s="201"/>
      <c r="BI357" s="201"/>
      <c r="BJ357" s="201"/>
      <c r="BK357" s="201"/>
      <c r="BL357" s="201"/>
      <c r="BM357" s="201"/>
      <c r="BN357" s="201"/>
      <c r="BO357" s="201"/>
      <c r="BP357" s="201"/>
      <c r="BQ357" s="201"/>
      <c r="BR357" s="201"/>
      <c r="BS357" s="201"/>
      <c r="BT357" s="201"/>
      <c r="BU357" s="201"/>
      <c r="BV357" s="201"/>
      <c r="BW357" s="201"/>
      <c r="BX357" s="201"/>
      <c r="BY357" s="201"/>
      <c r="BZ357" s="173"/>
      <c r="CA357" s="173"/>
      <c r="CB357" s="173"/>
      <c r="CC357" s="173"/>
      <c r="CD357" s="173"/>
      <c r="CE357" s="173"/>
      <c r="CF357" s="173"/>
      <c r="CG357" s="173"/>
      <c r="CH357" s="173"/>
      <c r="CI357" s="173"/>
      <c r="CJ357" s="173"/>
      <c r="CK357" s="173"/>
      <c r="CL357" s="173"/>
      <c r="CM357" s="173"/>
      <c r="CN357" s="173"/>
      <c r="CO357" s="173"/>
      <c r="CP357" s="173"/>
      <c r="CQ357" s="173"/>
      <c r="CR357" s="173"/>
      <c r="CS357" s="173"/>
      <c r="CT357" s="173"/>
      <c r="CU357" s="173"/>
      <c r="CV357" s="173"/>
      <c r="CW357" s="173"/>
      <c r="CX357" s="173"/>
      <c r="CY357" s="173"/>
      <c r="CZ357" s="173"/>
    </row>
    <row r="358" s="134" customFormat="true" ht="15" customHeight="true" x14ac:dyDescent="0.2">
      <c r="B358" s="136"/>
      <c r="AB358" s="173"/>
      <c r="AC358" s="173"/>
      <c r="AD358" s="173"/>
      <c r="AE358" s="173"/>
      <c r="AF358" s="173"/>
      <c r="AG358" s="173"/>
      <c r="AH358" s="173"/>
      <c r="AI358" s="173"/>
      <c r="AJ358" s="173"/>
      <c r="AK358" s="173"/>
      <c r="AL358" s="173"/>
      <c r="AM358" s="173"/>
      <c r="AN358" s="173"/>
      <c r="AO358" s="173"/>
      <c r="AP358" s="173"/>
      <c r="AQ358" s="173"/>
      <c r="AR358" s="173"/>
      <c r="AS358" s="173"/>
      <c r="AT358" s="173"/>
      <c r="AU358" s="173"/>
      <c r="AV358" s="173"/>
      <c r="AW358" s="173"/>
      <c r="AX358" s="173"/>
      <c r="AY358" s="173"/>
      <c r="AZ358" s="173"/>
      <c r="BA358" s="201"/>
      <c r="BB358" s="138"/>
      <c r="BC358" s="201"/>
      <c r="BD358" s="201"/>
      <c r="BE358" s="201"/>
      <c r="BF358" s="201"/>
      <c r="BG358" s="201"/>
      <c r="BH358" s="201"/>
      <c r="BI358" s="201"/>
      <c r="BJ358" s="201"/>
      <c r="BK358" s="201"/>
      <c r="BL358" s="201"/>
      <c r="BM358" s="201"/>
      <c r="BN358" s="201"/>
      <c r="BO358" s="201"/>
      <c r="BP358" s="201"/>
      <c r="BQ358" s="201"/>
      <c r="BR358" s="201"/>
      <c r="BS358" s="201"/>
      <c r="BT358" s="201"/>
      <c r="BU358" s="201"/>
      <c r="BV358" s="201"/>
      <c r="BW358" s="201"/>
      <c r="BX358" s="201"/>
      <c r="BY358" s="201"/>
      <c r="BZ358" s="173"/>
      <c r="CA358" s="173"/>
      <c r="CB358" s="173"/>
      <c r="CC358" s="173"/>
      <c r="CD358" s="173"/>
      <c r="CE358" s="173"/>
      <c r="CF358" s="173"/>
      <c r="CG358" s="173"/>
      <c r="CH358" s="173"/>
      <c r="CI358" s="173"/>
      <c r="CJ358" s="173"/>
      <c r="CK358" s="173"/>
      <c r="CL358" s="173"/>
      <c r="CM358" s="173"/>
      <c r="CN358" s="173"/>
      <c r="CO358" s="173"/>
      <c r="CP358" s="173"/>
      <c r="CQ358" s="173"/>
      <c r="CR358" s="173"/>
      <c r="CS358" s="173"/>
      <c r="CT358" s="173"/>
      <c r="CU358" s="173"/>
      <c r="CV358" s="173"/>
      <c r="CW358" s="173"/>
      <c r="CX358" s="173"/>
      <c r="CY358" s="173"/>
      <c r="CZ358" s="173"/>
    </row>
    <row r="359" s="134" customFormat="true" ht="15" customHeight="true" x14ac:dyDescent="0.2">
      <c r="B359" s="136"/>
      <c r="AB359" s="173"/>
      <c r="AC359" s="173"/>
      <c r="AD359" s="173"/>
      <c r="AE359" s="173"/>
      <c r="AF359" s="173"/>
      <c r="AG359" s="173"/>
      <c r="AH359" s="173"/>
      <c r="AI359" s="173"/>
      <c r="AJ359" s="173"/>
      <c r="AK359" s="173"/>
      <c r="AL359" s="173"/>
      <c r="AM359" s="173"/>
      <c r="AN359" s="173"/>
      <c r="AO359" s="173"/>
      <c r="AP359" s="173"/>
      <c r="AQ359" s="173"/>
      <c r="AR359" s="173"/>
      <c r="AS359" s="173"/>
      <c r="AT359" s="173"/>
      <c r="AU359" s="173"/>
      <c r="AV359" s="173"/>
      <c r="AW359" s="173"/>
      <c r="AX359" s="173"/>
      <c r="AY359" s="173"/>
      <c r="AZ359" s="173"/>
      <c r="BA359" s="201"/>
      <c r="BB359" s="138"/>
      <c r="BC359" s="201"/>
      <c r="BD359" s="201"/>
      <c r="BE359" s="201"/>
      <c r="BF359" s="201"/>
      <c r="BG359" s="201"/>
      <c r="BH359" s="201"/>
      <c r="BI359" s="201"/>
      <c r="BJ359" s="201"/>
      <c r="BK359" s="201"/>
      <c r="BL359" s="201"/>
      <c r="BM359" s="201"/>
      <c r="BN359" s="201"/>
      <c r="BO359" s="201"/>
      <c r="BP359" s="201"/>
      <c r="BQ359" s="201"/>
      <c r="BR359" s="201"/>
      <c r="BS359" s="201"/>
      <c r="BT359" s="201"/>
      <c r="BU359" s="201"/>
      <c r="BV359" s="201"/>
      <c r="BW359" s="201"/>
      <c r="BX359" s="201"/>
      <c r="BY359" s="201"/>
      <c r="BZ359" s="173"/>
      <c r="CA359" s="173"/>
      <c r="CB359" s="173"/>
      <c r="CC359" s="173"/>
      <c r="CD359" s="173"/>
      <c r="CE359" s="173"/>
      <c r="CF359" s="173"/>
      <c r="CG359" s="173"/>
      <c r="CH359" s="173"/>
      <c r="CI359" s="173"/>
      <c r="CJ359" s="173"/>
      <c r="CK359" s="173"/>
      <c r="CL359" s="173"/>
      <c r="CM359" s="173"/>
      <c r="CN359" s="173"/>
      <c r="CO359" s="173"/>
      <c r="CP359" s="173"/>
      <c r="CQ359" s="173"/>
      <c r="CR359" s="173"/>
      <c r="CS359" s="173"/>
      <c r="CT359" s="173"/>
      <c r="CU359" s="173"/>
      <c r="CV359" s="173"/>
      <c r="CW359" s="173"/>
      <c r="CX359" s="173"/>
      <c r="CY359" s="173"/>
      <c r="CZ359" s="173"/>
    </row>
    <row r="360" s="134" customFormat="true" ht="15" customHeight="true" x14ac:dyDescent="0.2">
      <c r="B360" s="136"/>
      <c r="AB360" s="173"/>
      <c r="AC360" s="173"/>
      <c r="AD360" s="173"/>
      <c r="AE360" s="173"/>
      <c r="AF360" s="173"/>
      <c r="AG360" s="173"/>
      <c r="AH360" s="173"/>
      <c r="AI360" s="173"/>
      <c r="AJ360" s="173"/>
      <c r="AK360" s="173"/>
      <c r="AL360" s="173"/>
      <c r="AM360" s="173"/>
      <c r="AN360" s="173"/>
      <c r="AO360" s="173"/>
      <c r="AP360" s="173"/>
      <c r="AQ360" s="173"/>
      <c r="AR360" s="173"/>
      <c r="AS360" s="173"/>
      <c r="AT360" s="173"/>
      <c r="AU360" s="173"/>
      <c r="AV360" s="173"/>
      <c r="AW360" s="173"/>
      <c r="AX360" s="173"/>
      <c r="AY360" s="173"/>
      <c r="AZ360" s="173"/>
      <c r="BA360" s="201"/>
      <c r="BB360" s="138"/>
      <c r="BC360" s="201"/>
      <c r="BD360" s="201"/>
      <c r="BE360" s="201"/>
      <c r="BF360" s="201"/>
      <c r="BG360" s="201"/>
      <c r="BH360" s="201"/>
      <c r="BI360" s="201"/>
      <c r="BJ360" s="201"/>
      <c r="BK360" s="201"/>
      <c r="BL360" s="201"/>
      <c r="BM360" s="201"/>
      <c r="BN360" s="201"/>
      <c r="BO360" s="201"/>
      <c r="BP360" s="201"/>
      <c r="BQ360" s="201"/>
      <c r="BR360" s="201"/>
      <c r="BS360" s="201"/>
      <c r="BT360" s="201"/>
      <c r="BU360" s="201"/>
      <c r="BV360" s="201"/>
      <c r="BW360" s="201"/>
      <c r="BX360" s="201"/>
      <c r="BY360" s="201"/>
      <c r="BZ360" s="173"/>
      <c r="CA360" s="173"/>
      <c r="CB360" s="173"/>
      <c r="CC360" s="173"/>
      <c r="CD360" s="173"/>
      <c r="CE360" s="173"/>
      <c r="CF360" s="173"/>
      <c r="CG360" s="173"/>
      <c r="CH360" s="173"/>
      <c r="CI360" s="173"/>
      <c r="CJ360" s="173"/>
      <c r="CK360" s="173"/>
      <c r="CL360" s="173"/>
      <c r="CM360" s="173"/>
      <c r="CN360" s="173"/>
      <c r="CO360" s="173"/>
      <c r="CP360" s="173"/>
      <c r="CQ360" s="173"/>
      <c r="CR360" s="173"/>
      <c r="CS360" s="173"/>
      <c r="CT360" s="173"/>
      <c r="CU360" s="173"/>
      <c r="CV360" s="173"/>
      <c r="CW360" s="173"/>
      <c r="CX360" s="173"/>
      <c r="CY360" s="173"/>
      <c r="CZ360" s="173"/>
    </row>
    <row r="361" s="134" customFormat="true" ht="15" customHeight="true" x14ac:dyDescent="0.2">
      <c r="B361" s="136"/>
      <c r="AB361" s="173"/>
      <c r="AC361" s="173"/>
      <c r="AD361" s="173"/>
      <c r="AE361" s="173"/>
      <c r="AF361" s="173"/>
      <c r="AG361" s="173"/>
      <c r="AH361" s="173"/>
      <c r="AI361" s="173"/>
      <c r="AJ361" s="173"/>
      <c r="AK361" s="173"/>
      <c r="AL361" s="173"/>
      <c r="AM361" s="173"/>
      <c r="AN361" s="173"/>
      <c r="AO361" s="173"/>
      <c r="AP361" s="173"/>
      <c r="AQ361" s="173"/>
      <c r="AR361" s="173"/>
      <c r="AS361" s="173"/>
      <c r="AT361" s="173"/>
      <c r="AU361" s="173"/>
      <c r="AV361" s="173"/>
      <c r="AW361" s="173"/>
      <c r="AX361" s="173"/>
      <c r="AY361" s="173"/>
      <c r="AZ361" s="173"/>
      <c r="BA361" s="201"/>
      <c r="BB361" s="138"/>
      <c r="BC361" s="201"/>
      <c r="BD361" s="201"/>
      <c r="BE361" s="201"/>
      <c r="BF361" s="201"/>
      <c r="BG361" s="201"/>
      <c r="BH361" s="201"/>
      <c r="BI361" s="201"/>
      <c r="BJ361" s="201"/>
      <c r="BK361" s="201"/>
      <c r="BL361" s="201"/>
      <c r="BM361" s="201"/>
      <c r="BN361" s="201"/>
      <c r="BO361" s="201"/>
      <c r="BP361" s="201"/>
      <c r="BQ361" s="201"/>
      <c r="BR361" s="201"/>
      <c r="BS361" s="201"/>
      <c r="BT361" s="201"/>
      <c r="BU361" s="201"/>
      <c r="BV361" s="201"/>
      <c r="BW361" s="201"/>
      <c r="BX361" s="201"/>
      <c r="BY361" s="201"/>
      <c r="BZ361" s="173"/>
      <c r="CA361" s="173"/>
      <c r="CB361" s="173"/>
      <c r="CC361" s="173"/>
      <c r="CD361" s="173"/>
      <c r="CE361" s="173"/>
      <c r="CF361" s="173"/>
      <c r="CG361" s="173"/>
      <c r="CH361" s="173"/>
      <c r="CI361" s="173"/>
      <c r="CJ361" s="173"/>
      <c r="CK361" s="173"/>
      <c r="CL361" s="173"/>
      <c r="CM361" s="173"/>
      <c r="CN361" s="173"/>
      <c r="CO361" s="173"/>
      <c r="CP361" s="173"/>
      <c r="CQ361" s="173"/>
      <c r="CR361" s="173"/>
      <c r="CS361" s="173"/>
      <c r="CT361" s="173"/>
      <c r="CU361" s="173"/>
      <c r="CV361" s="173"/>
      <c r="CW361" s="173"/>
      <c r="CX361" s="173"/>
      <c r="CY361" s="173"/>
      <c r="CZ361" s="173"/>
    </row>
    <row r="362" s="134" customFormat="true" ht="15" customHeight="true" x14ac:dyDescent="0.2">
      <c r="B362" s="136"/>
      <c r="AB362" s="173"/>
      <c r="AC362" s="173"/>
      <c r="AD362" s="173"/>
      <c r="AE362" s="173"/>
      <c r="AF362" s="173"/>
      <c r="AG362" s="173"/>
      <c r="AH362" s="173"/>
      <c r="AI362" s="173"/>
      <c r="AJ362" s="173"/>
      <c r="AK362" s="173"/>
      <c r="AL362" s="173"/>
      <c r="AM362" s="173"/>
      <c r="AN362" s="173"/>
      <c r="AO362" s="173"/>
      <c r="AP362" s="173"/>
      <c r="AQ362" s="173"/>
      <c r="AR362" s="173"/>
      <c r="AS362" s="173"/>
      <c r="AT362" s="173"/>
      <c r="AU362" s="173"/>
      <c r="AV362" s="173"/>
      <c r="AW362" s="173"/>
      <c r="AX362" s="173"/>
      <c r="AY362" s="173"/>
      <c r="AZ362" s="173"/>
      <c r="BA362" s="201"/>
      <c r="BB362" s="138"/>
      <c r="BC362" s="201"/>
      <c r="BD362" s="201"/>
      <c r="BE362" s="201"/>
      <c r="BF362" s="201"/>
      <c r="BG362" s="201"/>
      <c r="BH362" s="201"/>
      <c r="BI362" s="201"/>
      <c r="BJ362" s="201"/>
      <c r="BK362" s="201"/>
      <c r="BL362" s="201"/>
      <c r="BM362" s="201"/>
      <c r="BN362" s="201"/>
      <c r="BO362" s="201"/>
      <c r="BP362" s="201"/>
      <c r="BQ362" s="201"/>
      <c r="BR362" s="201"/>
      <c r="BS362" s="201"/>
      <c r="BT362" s="201"/>
      <c r="BU362" s="201"/>
      <c r="BV362" s="201"/>
      <c r="BW362" s="201"/>
      <c r="BX362" s="201"/>
      <c r="BY362" s="201"/>
      <c r="BZ362" s="173"/>
      <c r="CA362" s="173"/>
      <c r="CB362" s="173"/>
      <c r="CC362" s="173"/>
      <c r="CD362" s="173"/>
      <c r="CE362" s="173"/>
      <c r="CF362" s="173"/>
      <c r="CG362" s="173"/>
      <c r="CH362" s="173"/>
      <c r="CI362" s="173"/>
      <c r="CJ362" s="173"/>
      <c r="CK362" s="173"/>
      <c r="CL362" s="173"/>
      <c r="CM362" s="173"/>
      <c r="CN362" s="173"/>
      <c r="CO362" s="173"/>
      <c r="CP362" s="173"/>
      <c r="CQ362" s="173"/>
      <c r="CR362" s="173"/>
      <c r="CS362" s="173"/>
      <c r="CT362" s="173"/>
      <c r="CU362" s="173"/>
      <c r="CV362" s="173"/>
      <c r="CW362" s="173"/>
      <c r="CX362" s="173"/>
      <c r="CY362" s="173"/>
      <c r="CZ362" s="173"/>
    </row>
    <row r="363" s="134" customFormat="true" ht="15" customHeight="true" x14ac:dyDescent="0.2">
      <c r="B363" s="136"/>
      <c r="AB363" s="173"/>
      <c r="AC363" s="173"/>
      <c r="AD363" s="173"/>
      <c r="AE363" s="173"/>
      <c r="AF363" s="173"/>
      <c r="AG363" s="173"/>
      <c r="AH363" s="173"/>
      <c r="AI363" s="173"/>
      <c r="AJ363" s="173"/>
      <c r="AK363" s="173"/>
      <c r="AL363" s="173"/>
      <c r="AM363" s="173"/>
      <c r="AN363" s="173"/>
      <c r="AO363" s="173"/>
      <c r="AP363" s="173"/>
      <c r="AQ363" s="173"/>
      <c r="AR363" s="173"/>
      <c r="AS363" s="173"/>
      <c r="AT363" s="173"/>
      <c r="AU363" s="173"/>
      <c r="AV363" s="173"/>
      <c r="AW363" s="173"/>
      <c r="AX363" s="173"/>
      <c r="AY363" s="173"/>
      <c r="AZ363" s="173"/>
      <c r="BA363" s="201"/>
      <c r="BB363" s="138"/>
      <c r="BC363" s="201"/>
      <c r="BD363" s="201"/>
      <c r="BE363" s="201"/>
      <c r="BF363" s="201"/>
      <c r="BG363" s="201"/>
      <c r="BH363" s="201"/>
      <c r="BI363" s="201"/>
      <c r="BJ363" s="201"/>
      <c r="BK363" s="201"/>
      <c r="BL363" s="201"/>
      <c r="BM363" s="201"/>
      <c r="BN363" s="201"/>
      <c r="BO363" s="201"/>
      <c r="BP363" s="201"/>
      <c r="BQ363" s="201"/>
      <c r="BR363" s="201"/>
      <c r="BS363" s="201"/>
      <c r="BT363" s="201"/>
      <c r="BU363" s="201"/>
      <c r="BV363" s="201"/>
      <c r="BW363" s="201"/>
      <c r="BX363" s="201"/>
      <c r="BY363" s="201"/>
      <c r="BZ363" s="173"/>
      <c r="CA363" s="173"/>
      <c r="CB363" s="173"/>
      <c r="CC363" s="173"/>
      <c r="CD363" s="173"/>
      <c r="CE363" s="173"/>
      <c r="CF363" s="173"/>
      <c r="CG363" s="173"/>
      <c r="CH363" s="173"/>
      <c r="CI363" s="173"/>
      <c r="CJ363" s="173"/>
      <c r="CK363" s="173"/>
      <c r="CL363" s="173"/>
      <c r="CM363" s="173"/>
      <c r="CN363" s="173"/>
      <c r="CO363" s="173"/>
      <c r="CP363" s="173"/>
      <c r="CQ363" s="173"/>
      <c r="CR363" s="173"/>
      <c r="CS363" s="173"/>
      <c r="CT363" s="173"/>
      <c r="CU363" s="173"/>
      <c r="CV363" s="173"/>
      <c r="CW363" s="173"/>
      <c r="CX363" s="173"/>
      <c r="CY363" s="173"/>
      <c r="CZ363" s="173"/>
    </row>
    <row r="364" s="134" customFormat="true" ht="15" customHeight="true" x14ac:dyDescent="0.2">
      <c r="B364" s="136"/>
      <c r="AB364" s="173"/>
      <c r="AC364" s="173"/>
      <c r="AD364" s="173"/>
      <c r="AE364" s="173"/>
      <c r="AF364" s="173"/>
      <c r="AG364" s="173"/>
      <c r="AH364" s="173"/>
      <c r="AI364" s="173"/>
      <c r="AJ364" s="173"/>
      <c r="AK364" s="173"/>
      <c r="AL364" s="173"/>
      <c r="AM364" s="173"/>
      <c r="AN364" s="173"/>
      <c r="AO364" s="173"/>
      <c r="AP364" s="173"/>
      <c r="AQ364" s="173"/>
      <c r="AR364" s="173"/>
      <c r="AS364" s="173"/>
      <c r="AT364" s="173"/>
      <c r="AU364" s="173"/>
      <c r="AV364" s="173"/>
      <c r="AW364" s="173"/>
      <c r="AX364" s="173"/>
      <c r="AY364" s="173"/>
      <c r="AZ364" s="173"/>
      <c r="BA364" s="201"/>
      <c r="BB364" s="138"/>
      <c r="BC364" s="201"/>
      <c r="BD364" s="201"/>
      <c r="BE364" s="201"/>
      <c r="BF364" s="201"/>
      <c r="BG364" s="201"/>
      <c r="BH364" s="201"/>
      <c r="BI364" s="201"/>
      <c r="BJ364" s="201"/>
      <c r="BK364" s="201"/>
      <c r="BL364" s="201"/>
      <c r="BM364" s="201"/>
      <c r="BN364" s="201"/>
      <c r="BO364" s="201"/>
      <c r="BP364" s="201"/>
      <c r="BQ364" s="201"/>
      <c r="BR364" s="201"/>
      <c r="BS364" s="201"/>
      <c r="BT364" s="201"/>
      <c r="BU364" s="201"/>
      <c r="BV364" s="201"/>
      <c r="BW364" s="201"/>
      <c r="BX364" s="201"/>
      <c r="BY364" s="201"/>
      <c r="BZ364" s="173"/>
      <c r="CA364" s="173"/>
      <c r="CB364" s="173"/>
      <c r="CC364" s="173"/>
      <c r="CD364" s="173"/>
      <c r="CE364" s="173"/>
      <c r="CF364" s="173"/>
      <c r="CG364" s="173"/>
      <c r="CH364" s="173"/>
      <c r="CI364" s="173"/>
      <c r="CJ364" s="173"/>
      <c r="CK364" s="173"/>
      <c r="CL364" s="173"/>
      <c r="CM364" s="173"/>
      <c r="CN364" s="173"/>
      <c r="CO364" s="173"/>
      <c r="CP364" s="173"/>
      <c r="CQ364" s="173"/>
      <c r="CR364" s="173"/>
      <c r="CS364" s="173"/>
      <c r="CT364" s="173"/>
      <c r="CU364" s="173"/>
      <c r="CV364" s="173"/>
      <c r="CW364" s="173"/>
      <c r="CX364" s="173"/>
      <c r="CY364" s="173"/>
      <c r="CZ364" s="173"/>
    </row>
    <row r="365" s="134" customFormat="true" ht="15" customHeight="true" x14ac:dyDescent="0.2">
      <c r="B365" s="136"/>
      <c r="AB365" s="173"/>
      <c r="AC365" s="173"/>
      <c r="AD365" s="173"/>
      <c r="AE365" s="173"/>
      <c r="AF365" s="173"/>
      <c r="AG365" s="173"/>
      <c r="AH365" s="173"/>
      <c r="AI365" s="173"/>
      <c r="AJ365" s="173"/>
      <c r="AK365" s="173"/>
      <c r="AL365" s="173"/>
      <c r="AM365" s="173"/>
      <c r="AN365" s="173"/>
      <c r="AO365" s="173"/>
      <c r="AP365" s="173"/>
      <c r="AQ365" s="173"/>
      <c r="AR365" s="173"/>
      <c r="AS365" s="173"/>
      <c r="AT365" s="173"/>
      <c r="AU365" s="173"/>
      <c r="AV365" s="173"/>
      <c r="AW365" s="173"/>
      <c r="AX365" s="173"/>
      <c r="AY365" s="173"/>
      <c r="AZ365" s="173"/>
      <c r="BA365" s="201"/>
      <c r="BB365" s="138"/>
      <c r="BC365" s="201"/>
      <c r="BD365" s="201"/>
      <c r="BE365" s="201"/>
      <c r="BF365" s="201"/>
      <c r="BG365" s="201"/>
      <c r="BH365" s="201"/>
      <c r="BI365" s="201"/>
      <c r="BJ365" s="201"/>
      <c r="BK365" s="201"/>
      <c r="BL365" s="201"/>
      <c r="BM365" s="201"/>
      <c r="BN365" s="201"/>
      <c r="BO365" s="201"/>
      <c r="BP365" s="201"/>
      <c r="BQ365" s="201"/>
      <c r="BR365" s="201"/>
      <c r="BS365" s="201"/>
      <c r="BT365" s="201"/>
      <c r="BU365" s="201"/>
      <c r="BV365" s="201"/>
      <c r="BW365" s="201"/>
      <c r="BX365" s="201"/>
      <c r="BY365" s="201"/>
      <c r="BZ365" s="173"/>
      <c r="CA365" s="173"/>
      <c r="CB365" s="173"/>
      <c r="CC365" s="173"/>
      <c r="CD365" s="173"/>
      <c r="CE365" s="173"/>
      <c r="CF365" s="173"/>
      <c r="CG365" s="173"/>
      <c r="CH365" s="173"/>
      <c r="CI365" s="173"/>
      <c r="CJ365" s="173"/>
      <c r="CK365" s="173"/>
      <c r="CL365" s="173"/>
      <c r="CM365" s="173"/>
      <c r="CN365" s="173"/>
      <c r="CO365" s="173"/>
      <c r="CP365" s="173"/>
      <c r="CQ365" s="173"/>
      <c r="CR365" s="173"/>
      <c r="CS365" s="173"/>
      <c r="CT365" s="173"/>
      <c r="CU365" s="173"/>
      <c r="CV365" s="173"/>
      <c r="CW365" s="173"/>
      <c r="CX365" s="173"/>
      <c r="CY365" s="173"/>
      <c r="CZ365" s="173"/>
    </row>
    <row r="366" s="134" customFormat="true" ht="15" customHeight="true" x14ac:dyDescent="0.2">
      <c r="B366" s="136"/>
      <c r="AB366" s="173"/>
      <c r="AC366" s="173"/>
      <c r="AD366" s="173"/>
      <c r="AE366" s="173"/>
      <c r="AF366" s="173"/>
      <c r="AG366" s="173"/>
      <c r="AH366" s="173"/>
      <c r="AI366" s="173"/>
      <c r="AJ366" s="173"/>
      <c r="AK366" s="173"/>
      <c r="AL366" s="173"/>
      <c r="AM366" s="173"/>
      <c r="AN366" s="173"/>
      <c r="AO366" s="173"/>
      <c r="AP366" s="173"/>
      <c r="AQ366" s="173"/>
      <c r="AR366" s="173"/>
      <c r="AS366" s="173"/>
      <c r="AT366" s="173"/>
      <c r="AU366" s="173"/>
      <c r="AV366" s="173"/>
      <c r="AW366" s="173"/>
      <c r="AX366" s="173"/>
      <c r="AY366" s="173"/>
      <c r="AZ366" s="173"/>
      <c r="BA366" s="201"/>
      <c r="BB366" s="138"/>
      <c r="BC366" s="201"/>
      <c r="BD366" s="201"/>
      <c r="BE366" s="201"/>
      <c r="BF366" s="201"/>
      <c r="BG366" s="201"/>
      <c r="BH366" s="201"/>
      <c r="BI366" s="201"/>
      <c r="BJ366" s="201"/>
      <c r="BK366" s="201"/>
      <c r="BL366" s="201"/>
      <c r="BM366" s="201"/>
      <c r="BN366" s="201"/>
      <c r="BO366" s="201"/>
      <c r="BP366" s="201"/>
      <c r="BQ366" s="201"/>
      <c r="BR366" s="201"/>
      <c r="BS366" s="201"/>
      <c r="BT366" s="201"/>
      <c r="BU366" s="201"/>
      <c r="BV366" s="201"/>
      <c r="BW366" s="201"/>
      <c r="BX366" s="201"/>
      <c r="BY366" s="201"/>
      <c r="BZ366" s="173"/>
      <c r="CA366" s="173"/>
      <c r="CB366" s="173"/>
      <c r="CC366" s="173"/>
      <c r="CD366" s="173"/>
      <c r="CE366" s="173"/>
      <c r="CF366" s="173"/>
      <c r="CG366" s="173"/>
      <c r="CH366" s="173"/>
      <c r="CI366" s="173"/>
      <c r="CJ366" s="173"/>
      <c r="CK366" s="173"/>
      <c r="CL366" s="173"/>
      <c r="CM366" s="173"/>
      <c r="CN366" s="173"/>
      <c r="CO366" s="173"/>
      <c r="CP366" s="173"/>
      <c r="CQ366" s="173"/>
      <c r="CR366" s="173"/>
      <c r="CS366" s="173"/>
      <c r="CT366" s="173"/>
      <c r="CU366" s="173"/>
      <c r="CV366" s="173"/>
      <c r="CW366" s="173"/>
      <c r="CX366" s="173"/>
      <c r="CY366" s="173"/>
      <c r="CZ366" s="173"/>
    </row>
    <row r="367" s="134" customFormat="true" ht="15" customHeight="true" x14ac:dyDescent="0.2">
      <c r="B367" s="136"/>
      <c r="AB367" s="173"/>
      <c r="AC367" s="173"/>
      <c r="AD367" s="173"/>
      <c r="AE367" s="173"/>
      <c r="AF367" s="173"/>
      <c r="AG367" s="173"/>
      <c r="AH367" s="173"/>
      <c r="AI367" s="173"/>
      <c r="AJ367" s="173"/>
      <c r="AK367" s="173"/>
      <c r="AL367" s="173"/>
      <c r="AM367" s="173"/>
      <c r="AN367" s="173"/>
      <c r="AO367" s="173"/>
      <c r="AP367" s="173"/>
      <c r="AQ367" s="173"/>
      <c r="AR367" s="173"/>
      <c r="AS367" s="173"/>
      <c r="AT367" s="173"/>
      <c r="AU367" s="173"/>
      <c r="AV367" s="173"/>
      <c r="AW367" s="173"/>
      <c r="AX367" s="173"/>
      <c r="AY367" s="173"/>
      <c r="AZ367" s="173"/>
      <c r="BA367" s="201"/>
      <c r="BB367" s="138"/>
      <c r="BC367" s="201"/>
      <c r="BD367" s="201"/>
      <c r="BE367" s="201"/>
      <c r="BF367" s="201"/>
      <c r="BG367" s="201"/>
      <c r="BH367" s="201"/>
      <c r="BI367" s="201"/>
      <c r="BJ367" s="201"/>
      <c r="BK367" s="201"/>
      <c r="BL367" s="201"/>
      <c r="BM367" s="201"/>
      <c r="BN367" s="201"/>
      <c r="BO367" s="201"/>
      <c r="BP367" s="201"/>
      <c r="BQ367" s="201"/>
      <c r="BR367" s="201"/>
      <c r="BS367" s="201"/>
      <c r="BT367" s="201"/>
      <c r="BU367" s="201"/>
      <c r="BV367" s="201"/>
      <c r="BW367" s="201"/>
      <c r="BX367" s="201"/>
      <c r="BY367" s="201"/>
      <c r="BZ367" s="173"/>
      <c r="CA367" s="173"/>
      <c r="CB367" s="173"/>
      <c r="CC367" s="173"/>
      <c r="CD367" s="173"/>
      <c r="CE367" s="173"/>
      <c r="CF367" s="173"/>
      <c r="CG367" s="173"/>
      <c r="CH367" s="173"/>
      <c r="CI367" s="173"/>
      <c r="CJ367" s="173"/>
      <c r="CK367" s="173"/>
      <c r="CL367" s="173"/>
      <c r="CM367" s="173"/>
      <c r="CN367" s="173"/>
      <c r="CO367" s="173"/>
      <c r="CP367" s="173"/>
      <c r="CQ367" s="173"/>
      <c r="CR367" s="173"/>
      <c r="CS367" s="173"/>
      <c r="CT367" s="173"/>
      <c r="CU367" s="173"/>
      <c r="CV367" s="173"/>
      <c r="CW367" s="173"/>
      <c r="CX367" s="173"/>
      <c r="CY367" s="173"/>
      <c r="CZ367" s="173"/>
    </row>
    <row r="368" s="134" customFormat="true" ht="15" customHeight="true" x14ac:dyDescent="0.2">
      <c r="B368" s="136"/>
      <c r="AB368" s="173"/>
      <c r="AC368" s="173"/>
      <c r="AD368" s="173"/>
      <c r="AE368" s="173"/>
      <c r="AF368" s="173"/>
      <c r="AG368" s="173"/>
      <c r="AH368" s="173"/>
      <c r="AI368" s="173"/>
      <c r="AJ368" s="173"/>
      <c r="AK368" s="173"/>
      <c r="AL368" s="173"/>
      <c r="AM368" s="173"/>
      <c r="AN368" s="173"/>
      <c r="AO368" s="173"/>
      <c r="AP368" s="173"/>
      <c r="AQ368" s="173"/>
      <c r="AR368" s="173"/>
      <c r="AS368" s="173"/>
      <c r="AT368" s="173"/>
      <c r="AU368" s="173"/>
      <c r="AV368" s="173"/>
      <c r="AW368" s="173"/>
      <c r="AX368" s="173"/>
      <c r="AY368" s="173"/>
      <c r="AZ368" s="173"/>
      <c r="BA368" s="201"/>
      <c r="BB368" s="138"/>
      <c r="BC368" s="201"/>
      <c r="BD368" s="201"/>
      <c r="BE368" s="201"/>
      <c r="BF368" s="201"/>
      <c r="BG368" s="201"/>
      <c r="BH368" s="201"/>
      <c r="BI368" s="201"/>
      <c r="BJ368" s="201"/>
      <c r="BK368" s="201"/>
      <c r="BL368" s="201"/>
      <c r="BM368" s="201"/>
      <c r="BN368" s="201"/>
      <c r="BO368" s="201"/>
      <c r="BP368" s="201"/>
      <c r="BQ368" s="201"/>
      <c r="BR368" s="201"/>
      <c r="BS368" s="201"/>
      <c r="BT368" s="201"/>
      <c r="BU368" s="201"/>
      <c r="BV368" s="201"/>
      <c r="BW368" s="201"/>
      <c r="BX368" s="201"/>
      <c r="BY368" s="201"/>
      <c r="BZ368" s="173"/>
      <c r="CA368" s="173"/>
      <c r="CB368" s="173"/>
      <c r="CC368" s="173"/>
      <c r="CD368" s="173"/>
      <c r="CE368" s="173"/>
      <c r="CF368" s="173"/>
      <c r="CG368" s="173"/>
      <c r="CH368" s="173"/>
      <c r="CI368" s="173"/>
      <c r="CJ368" s="173"/>
      <c r="CK368" s="173"/>
      <c r="CL368" s="173"/>
      <c r="CM368" s="173"/>
      <c r="CN368" s="173"/>
      <c r="CO368" s="173"/>
      <c r="CP368" s="173"/>
      <c r="CQ368" s="173"/>
      <c r="CR368" s="173"/>
      <c r="CS368" s="173"/>
      <c r="CT368" s="173"/>
      <c r="CU368" s="173"/>
      <c r="CV368" s="173"/>
      <c r="CW368" s="173"/>
      <c r="CX368" s="173"/>
      <c r="CY368" s="173"/>
      <c r="CZ368" s="173"/>
    </row>
    <row r="369" s="134" customFormat="true" ht="15" customHeight="true" x14ac:dyDescent="0.2">
      <c r="B369" s="136"/>
      <c r="AB369" s="173"/>
      <c r="AC369" s="173"/>
      <c r="AD369" s="173"/>
      <c r="AE369" s="173"/>
      <c r="AF369" s="173"/>
      <c r="AG369" s="173"/>
      <c r="AH369" s="173"/>
      <c r="AI369" s="173"/>
      <c r="AJ369" s="173"/>
      <c r="AK369" s="173"/>
      <c r="AL369" s="173"/>
      <c r="AM369" s="173"/>
      <c r="AN369" s="173"/>
      <c r="AO369" s="173"/>
      <c r="AP369" s="173"/>
      <c r="AQ369" s="173"/>
      <c r="AR369" s="173"/>
      <c r="AS369" s="173"/>
      <c r="AT369" s="173"/>
      <c r="AU369" s="173"/>
      <c r="AV369" s="173"/>
      <c r="AW369" s="173"/>
      <c r="AX369" s="173"/>
      <c r="AY369" s="173"/>
      <c r="AZ369" s="173"/>
      <c r="BA369" s="201"/>
      <c r="BB369" s="138"/>
      <c r="BC369" s="201"/>
      <c r="BD369" s="201"/>
      <c r="BE369" s="201"/>
      <c r="BF369" s="201"/>
      <c r="BG369" s="201"/>
      <c r="BH369" s="201"/>
      <c r="BI369" s="201"/>
      <c r="BJ369" s="201"/>
      <c r="BK369" s="201"/>
      <c r="BL369" s="201"/>
      <c r="BM369" s="201"/>
      <c r="BN369" s="201"/>
      <c r="BO369" s="201"/>
      <c r="BP369" s="201"/>
      <c r="BQ369" s="201"/>
      <c r="BR369" s="201"/>
      <c r="BS369" s="201"/>
      <c r="BT369" s="201"/>
      <c r="BU369" s="201"/>
      <c r="BV369" s="201"/>
      <c r="BW369" s="201"/>
      <c r="BX369" s="201"/>
      <c r="BY369" s="201"/>
      <c r="BZ369" s="173"/>
      <c r="CA369" s="173"/>
      <c r="CB369" s="173"/>
      <c r="CC369" s="173"/>
      <c r="CD369" s="173"/>
      <c r="CE369" s="173"/>
      <c r="CF369" s="173"/>
      <c r="CG369" s="173"/>
      <c r="CH369" s="173"/>
      <c r="CI369" s="173"/>
      <c r="CJ369" s="173"/>
      <c r="CK369" s="173"/>
      <c r="CL369" s="173"/>
      <c r="CM369" s="173"/>
      <c r="CN369" s="173"/>
      <c r="CO369" s="173"/>
      <c r="CP369" s="173"/>
      <c r="CQ369" s="173"/>
      <c r="CR369" s="173"/>
      <c r="CS369" s="173"/>
      <c r="CT369" s="173"/>
      <c r="CU369" s="173"/>
      <c r="CV369" s="173"/>
      <c r="CW369" s="173"/>
      <c r="CX369" s="173"/>
      <c r="CY369" s="173"/>
      <c r="CZ369" s="173"/>
    </row>
    <row r="370" s="134" customFormat="true" ht="15" customHeight="true" x14ac:dyDescent="0.2">
      <c r="B370" s="136"/>
      <c r="AB370" s="173"/>
      <c r="AC370" s="173"/>
      <c r="AD370" s="173"/>
      <c r="AE370" s="173"/>
      <c r="AF370" s="173"/>
      <c r="AG370" s="173"/>
      <c r="AH370" s="173"/>
      <c r="AI370" s="173"/>
      <c r="AJ370" s="173"/>
      <c r="AK370" s="173"/>
      <c r="AL370" s="173"/>
      <c r="AM370" s="173"/>
      <c r="AN370" s="173"/>
      <c r="AO370" s="173"/>
      <c r="AP370" s="173"/>
      <c r="AQ370" s="173"/>
      <c r="AR370" s="173"/>
      <c r="AS370" s="173"/>
      <c r="AT370" s="173"/>
      <c r="AU370" s="173"/>
      <c r="AV370" s="173"/>
      <c r="AW370" s="173"/>
      <c r="AX370" s="173"/>
      <c r="AY370" s="173"/>
      <c r="AZ370" s="173"/>
      <c r="BA370" s="201"/>
      <c r="BB370" s="138"/>
      <c r="BC370" s="201"/>
      <c r="BD370" s="201"/>
      <c r="BE370" s="201"/>
      <c r="BF370" s="201"/>
      <c r="BG370" s="201"/>
      <c r="BH370" s="201"/>
      <c r="BI370" s="201"/>
      <c r="BJ370" s="201"/>
      <c r="BK370" s="201"/>
      <c r="BL370" s="201"/>
      <c r="BM370" s="201"/>
      <c r="BN370" s="201"/>
      <c r="BO370" s="201"/>
      <c r="BP370" s="201"/>
      <c r="BQ370" s="201"/>
      <c r="BR370" s="201"/>
      <c r="BS370" s="201"/>
      <c r="BT370" s="201"/>
      <c r="BU370" s="201"/>
      <c r="BV370" s="201"/>
      <c r="BW370" s="201"/>
      <c r="BX370" s="201"/>
      <c r="BY370" s="201"/>
      <c r="BZ370" s="173"/>
      <c r="CA370" s="173"/>
      <c r="CB370" s="173"/>
      <c r="CC370" s="173"/>
      <c r="CD370" s="173"/>
      <c r="CE370" s="173"/>
      <c r="CF370" s="173"/>
      <c r="CG370" s="173"/>
      <c r="CH370" s="173"/>
      <c r="CI370" s="173"/>
      <c r="CJ370" s="173"/>
      <c r="CK370" s="173"/>
      <c r="CL370" s="173"/>
      <c r="CM370" s="173"/>
      <c r="CN370" s="173"/>
      <c r="CO370" s="173"/>
      <c r="CP370" s="173"/>
      <c r="CQ370" s="173"/>
      <c r="CR370" s="173"/>
      <c r="CS370" s="173"/>
      <c r="CT370" s="173"/>
      <c r="CU370" s="173"/>
      <c r="CV370" s="173"/>
      <c r="CW370" s="173"/>
      <c r="CX370" s="173"/>
      <c r="CY370" s="173"/>
      <c r="CZ370" s="173"/>
    </row>
    <row r="371" s="134" customFormat="true" ht="15" customHeight="true" x14ac:dyDescent="0.2">
      <c r="B371" s="136"/>
      <c r="AB371" s="173"/>
      <c r="AC371" s="173"/>
      <c r="AD371" s="173"/>
      <c r="AE371" s="173"/>
      <c r="AF371" s="173"/>
      <c r="AG371" s="173"/>
      <c r="AH371" s="173"/>
      <c r="AI371" s="173"/>
      <c r="AJ371" s="173"/>
      <c r="AK371" s="173"/>
      <c r="AL371" s="173"/>
      <c r="AM371" s="173"/>
      <c r="AN371" s="173"/>
      <c r="AO371" s="173"/>
      <c r="AP371" s="173"/>
      <c r="AQ371" s="173"/>
      <c r="AR371" s="173"/>
      <c r="AS371" s="173"/>
      <c r="AT371" s="173"/>
      <c r="AU371" s="173"/>
      <c r="AV371" s="173"/>
      <c r="AW371" s="173"/>
      <c r="AX371" s="173"/>
      <c r="AY371" s="173"/>
      <c r="AZ371" s="173"/>
      <c r="BA371" s="201"/>
      <c r="BB371" s="138"/>
      <c r="BC371" s="201"/>
      <c r="BD371" s="201"/>
      <c r="BE371" s="201"/>
      <c r="BF371" s="201"/>
      <c r="BG371" s="201"/>
      <c r="BH371" s="201"/>
      <c r="BI371" s="201"/>
      <c r="BJ371" s="201"/>
      <c r="BK371" s="201"/>
      <c r="BL371" s="201"/>
      <c r="BM371" s="201"/>
      <c r="BN371" s="201"/>
      <c r="BO371" s="201"/>
      <c r="BP371" s="201"/>
      <c r="BQ371" s="201"/>
      <c r="BR371" s="201"/>
      <c r="BS371" s="201"/>
      <c r="BT371" s="201"/>
      <c r="BU371" s="201"/>
      <c r="BV371" s="201"/>
      <c r="BW371" s="201"/>
      <c r="BX371" s="201"/>
      <c r="BY371" s="201"/>
      <c r="BZ371" s="173"/>
      <c r="CA371" s="173"/>
      <c r="CB371" s="173"/>
      <c r="CC371" s="173"/>
      <c r="CD371" s="173"/>
      <c r="CE371" s="173"/>
      <c r="CF371" s="173"/>
      <c r="CG371" s="173"/>
      <c r="CH371" s="173"/>
      <c r="CI371" s="173"/>
      <c r="CJ371" s="173"/>
      <c r="CK371" s="173"/>
      <c r="CL371" s="173"/>
      <c r="CM371" s="173"/>
      <c r="CN371" s="173"/>
      <c r="CO371" s="173"/>
      <c r="CP371" s="173"/>
      <c r="CQ371" s="173"/>
      <c r="CR371" s="173"/>
      <c r="CS371" s="173"/>
      <c r="CT371" s="173"/>
      <c r="CU371" s="173"/>
      <c r="CV371" s="173"/>
      <c r="CW371" s="173"/>
      <c r="CX371" s="173"/>
      <c r="CY371" s="173"/>
      <c r="CZ371" s="173"/>
    </row>
    <row r="372" s="134" customFormat="true" ht="15" customHeight="true" x14ac:dyDescent="0.2">
      <c r="B372" s="136"/>
      <c r="AB372" s="173"/>
      <c r="AC372" s="173"/>
      <c r="AD372" s="173"/>
      <c r="AE372" s="173"/>
      <c r="AF372" s="173"/>
      <c r="AG372" s="173"/>
      <c r="AH372" s="173"/>
      <c r="AI372" s="173"/>
      <c r="AJ372" s="173"/>
      <c r="AK372" s="173"/>
      <c r="AL372" s="173"/>
      <c r="AM372" s="173"/>
      <c r="AN372" s="173"/>
      <c r="AO372" s="173"/>
      <c r="AP372" s="173"/>
      <c r="AQ372" s="173"/>
      <c r="AR372" s="173"/>
      <c r="AS372" s="173"/>
      <c r="AT372" s="173"/>
      <c r="AU372" s="173"/>
      <c r="AV372" s="173"/>
      <c r="AW372" s="173"/>
      <c r="AX372" s="173"/>
      <c r="AY372" s="173"/>
      <c r="AZ372" s="173"/>
      <c r="BA372" s="201"/>
      <c r="BB372" s="138"/>
      <c r="BC372" s="201"/>
      <c r="BD372" s="201"/>
      <c r="BE372" s="201"/>
      <c r="BF372" s="201"/>
      <c r="BG372" s="201"/>
      <c r="BH372" s="201"/>
      <c r="BI372" s="201"/>
      <c r="BJ372" s="201"/>
      <c r="BK372" s="201"/>
      <c r="BL372" s="201"/>
      <c r="BM372" s="201"/>
      <c r="BN372" s="201"/>
      <c r="BO372" s="201"/>
      <c r="BP372" s="201"/>
      <c r="BQ372" s="201"/>
      <c r="BR372" s="201"/>
      <c r="BS372" s="201"/>
      <c r="BT372" s="201"/>
      <c r="BU372" s="201"/>
      <c r="BV372" s="201"/>
      <c r="BW372" s="201"/>
      <c r="BX372" s="201"/>
      <c r="BY372" s="201"/>
      <c r="BZ372" s="173"/>
      <c r="CA372" s="173"/>
      <c r="CB372" s="173"/>
      <c r="CC372" s="173"/>
      <c r="CD372" s="173"/>
      <c r="CE372" s="173"/>
      <c r="CF372" s="173"/>
      <c r="CG372" s="173"/>
      <c r="CH372" s="173"/>
      <c r="CI372" s="173"/>
      <c r="CJ372" s="173"/>
      <c r="CK372" s="173"/>
      <c r="CL372" s="173"/>
      <c r="CM372" s="173"/>
      <c r="CN372" s="173"/>
      <c r="CO372" s="173"/>
      <c r="CP372" s="173"/>
      <c r="CQ372" s="173"/>
      <c r="CR372" s="173"/>
      <c r="CS372" s="173"/>
      <c r="CT372" s="173"/>
      <c r="CU372" s="173"/>
      <c r="CV372" s="173"/>
      <c r="CW372" s="173"/>
      <c r="CX372" s="173"/>
      <c r="CY372" s="173"/>
      <c r="CZ372" s="173"/>
    </row>
    <row r="373" s="134" customFormat="true" ht="15" customHeight="true" x14ac:dyDescent="0.2">
      <c r="B373" s="136"/>
      <c r="AB373" s="173"/>
      <c r="AC373" s="173"/>
      <c r="AD373" s="173"/>
      <c r="AE373" s="173"/>
      <c r="AF373" s="173"/>
      <c r="AG373" s="173"/>
      <c r="AH373" s="173"/>
      <c r="AI373" s="173"/>
      <c r="AJ373" s="173"/>
      <c r="AK373" s="173"/>
      <c r="AL373" s="173"/>
      <c r="AM373" s="173"/>
      <c r="AN373" s="173"/>
      <c r="AO373" s="173"/>
      <c r="AP373" s="173"/>
      <c r="AQ373" s="173"/>
      <c r="AR373" s="173"/>
      <c r="AS373" s="173"/>
      <c r="AT373" s="173"/>
      <c r="AU373" s="173"/>
      <c r="AV373" s="173"/>
      <c r="AW373" s="173"/>
      <c r="AX373" s="173"/>
      <c r="AY373" s="173"/>
      <c r="AZ373" s="173"/>
      <c r="BA373" s="201"/>
      <c r="BB373" s="138"/>
      <c r="BC373" s="201"/>
      <c r="BD373" s="201"/>
      <c r="BE373" s="201"/>
      <c r="BF373" s="201"/>
      <c r="BG373" s="201"/>
      <c r="BH373" s="201"/>
      <c r="BI373" s="201"/>
      <c r="BJ373" s="201"/>
      <c r="BK373" s="201"/>
      <c r="BL373" s="201"/>
      <c r="BM373" s="201"/>
      <c r="BN373" s="201"/>
      <c r="BO373" s="201"/>
      <c r="BP373" s="201"/>
      <c r="BQ373" s="201"/>
      <c r="BR373" s="201"/>
      <c r="BS373" s="201"/>
      <c r="BT373" s="201"/>
      <c r="BU373" s="201"/>
      <c r="BV373" s="201"/>
      <c r="BW373" s="201"/>
      <c r="BX373" s="201"/>
      <c r="BY373" s="201"/>
      <c r="BZ373" s="173"/>
      <c r="CA373" s="173"/>
      <c r="CB373" s="173"/>
      <c r="CC373" s="173"/>
      <c r="CD373" s="173"/>
      <c r="CE373" s="173"/>
      <c r="CF373" s="173"/>
      <c r="CG373" s="173"/>
      <c r="CH373" s="173"/>
      <c r="CI373" s="173"/>
      <c r="CJ373" s="173"/>
      <c r="CK373" s="173"/>
      <c r="CL373" s="173"/>
      <c r="CM373" s="173"/>
      <c r="CN373" s="173"/>
      <c r="CO373" s="173"/>
      <c r="CP373" s="173"/>
      <c r="CQ373" s="173"/>
      <c r="CR373" s="173"/>
      <c r="CS373" s="173"/>
      <c r="CT373" s="173"/>
      <c r="CU373" s="173"/>
      <c r="CV373" s="173"/>
      <c r="CW373" s="173"/>
      <c r="CX373" s="173"/>
      <c r="CY373" s="173"/>
      <c r="CZ373" s="173"/>
    </row>
    <row r="374" s="134" customFormat="true" ht="15" customHeight="true" x14ac:dyDescent="0.2">
      <c r="B374" s="136"/>
      <c r="AB374" s="173"/>
      <c r="AC374" s="173"/>
      <c r="AD374" s="173"/>
      <c r="AE374" s="173"/>
      <c r="AF374" s="173"/>
      <c r="AG374" s="173"/>
      <c r="AH374" s="173"/>
      <c r="AI374" s="173"/>
      <c r="AJ374" s="173"/>
      <c r="AK374" s="173"/>
      <c r="AL374" s="173"/>
      <c r="AM374" s="173"/>
      <c r="AN374" s="173"/>
      <c r="AO374" s="173"/>
      <c r="AP374" s="173"/>
      <c r="AQ374" s="173"/>
      <c r="AR374" s="173"/>
      <c r="AS374" s="173"/>
      <c r="AT374" s="173"/>
      <c r="AU374" s="173"/>
      <c r="AV374" s="173"/>
      <c r="AW374" s="173"/>
      <c r="AX374" s="173"/>
      <c r="AY374" s="173"/>
      <c r="AZ374" s="173"/>
      <c r="BA374" s="201"/>
      <c r="BB374" s="138"/>
      <c r="BC374" s="201"/>
      <c r="BD374" s="201"/>
      <c r="BE374" s="201"/>
      <c r="BF374" s="201"/>
      <c r="BG374" s="201"/>
      <c r="BH374" s="201"/>
      <c r="BI374" s="201"/>
      <c r="BJ374" s="201"/>
      <c r="BK374" s="201"/>
      <c r="BL374" s="201"/>
      <c r="BM374" s="201"/>
      <c r="BN374" s="201"/>
      <c r="BO374" s="201"/>
      <c r="BP374" s="201"/>
      <c r="BQ374" s="201"/>
      <c r="BR374" s="201"/>
      <c r="BS374" s="201"/>
      <c r="BT374" s="201"/>
      <c r="BU374" s="201"/>
      <c r="BV374" s="201"/>
      <c r="BW374" s="201"/>
      <c r="BX374" s="201"/>
      <c r="BY374" s="201"/>
      <c r="BZ374" s="173"/>
      <c r="CA374" s="173"/>
      <c r="CB374" s="173"/>
      <c r="CC374" s="173"/>
      <c r="CD374" s="173"/>
      <c r="CE374" s="173"/>
      <c r="CF374" s="173"/>
      <c r="CG374" s="173"/>
      <c r="CH374" s="173"/>
      <c r="CI374" s="173"/>
      <c r="CJ374" s="173"/>
      <c r="CK374" s="173"/>
      <c r="CL374" s="173"/>
      <c r="CM374" s="173"/>
      <c r="CN374" s="173"/>
      <c r="CO374" s="173"/>
      <c r="CP374" s="173"/>
      <c r="CQ374" s="173"/>
      <c r="CR374" s="173"/>
      <c r="CS374" s="173"/>
      <c r="CT374" s="173"/>
      <c r="CU374" s="173"/>
      <c r="CV374" s="173"/>
      <c r="CW374" s="173"/>
      <c r="CX374" s="173"/>
      <c r="CY374" s="173"/>
      <c r="CZ374" s="173"/>
    </row>
    <row r="375" s="134" customFormat="true" ht="15" customHeight="true" x14ac:dyDescent="0.2">
      <c r="B375" s="136"/>
      <c r="AB375" s="173"/>
      <c r="AC375" s="173"/>
      <c r="AD375" s="173"/>
      <c r="AE375" s="173"/>
      <c r="AF375" s="173"/>
      <c r="AG375" s="173"/>
      <c r="AH375" s="173"/>
      <c r="AI375" s="173"/>
      <c r="AJ375" s="173"/>
      <c r="AK375" s="173"/>
      <c r="AL375" s="173"/>
      <c r="AM375" s="173"/>
      <c r="AN375" s="173"/>
      <c r="AO375" s="173"/>
      <c r="AP375" s="173"/>
      <c r="AQ375" s="173"/>
      <c r="AR375" s="173"/>
      <c r="AS375" s="173"/>
      <c r="AT375" s="173"/>
      <c r="AU375" s="173"/>
      <c r="AV375" s="173"/>
      <c r="AW375" s="173"/>
      <c r="AX375" s="173"/>
      <c r="AY375" s="173"/>
      <c r="AZ375" s="173"/>
      <c r="BA375" s="135"/>
      <c r="BB375" s="133"/>
      <c r="BC375" s="133"/>
      <c r="BD375" s="133"/>
      <c r="BE375" s="133"/>
      <c r="BF375" s="133"/>
      <c r="BG375" s="133"/>
      <c r="BH375" s="133"/>
      <c r="BI375" s="133"/>
      <c r="BJ375" s="133"/>
      <c r="BK375" s="133"/>
      <c r="BL375" s="133"/>
      <c r="BM375" s="133"/>
      <c r="BN375" s="133"/>
      <c r="BO375" s="133"/>
      <c r="BP375" s="133"/>
      <c r="BQ375" s="133"/>
      <c r="BR375" s="133"/>
      <c r="BS375" s="133"/>
      <c r="BT375" s="133"/>
      <c r="BU375" s="133"/>
      <c r="BV375" s="133"/>
      <c r="BW375" s="133"/>
      <c r="BX375" s="133"/>
      <c r="BY375" s="135"/>
      <c r="BZ375" s="172"/>
      <c r="CA375" s="172"/>
      <c r="CB375" s="172"/>
      <c r="CC375" s="172"/>
      <c r="CD375" s="172"/>
      <c r="CE375" s="172"/>
      <c r="CF375" s="172"/>
      <c r="CG375" s="172"/>
      <c r="CH375" s="172"/>
      <c r="CI375" s="172"/>
      <c r="CJ375" s="172"/>
      <c r="CK375" s="172"/>
      <c r="CL375" s="172"/>
      <c r="CM375" s="172"/>
      <c r="CN375" s="172"/>
      <c r="CO375" s="172"/>
      <c r="CP375" s="172"/>
      <c r="CQ375" s="172"/>
      <c r="CR375" s="172"/>
      <c r="CS375" s="172"/>
      <c r="CT375" s="172"/>
      <c r="CU375" s="172"/>
      <c r="CV375" s="172"/>
      <c r="CW375" s="172"/>
      <c r="CX375" s="172"/>
      <c r="CY375" s="172"/>
      <c r="CZ375" s="172"/>
    </row>
    <row r="376" s="134" customFormat="true" ht="15" customHeight="true" x14ac:dyDescent="0.2">
      <c r="B376" s="136"/>
      <c r="AB376" s="173"/>
      <c r="AC376" s="173"/>
      <c r="AD376" s="173"/>
      <c r="AE376" s="173"/>
      <c r="AF376" s="173"/>
      <c r="AG376" s="173"/>
      <c r="AH376" s="173"/>
      <c r="AI376" s="173"/>
      <c r="AJ376" s="173"/>
      <c r="AK376" s="173"/>
      <c r="AL376" s="173"/>
      <c r="AM376" s="173"/>
      <c r="AN376" s="173"/>
      <c r="AO376" s="173"/>
      <c r="AP376" s="173"/>
      <c r="AQ376" s="173"/>
      <c r="AR376" s="173"/>
      <c r="AS376" s="173"/>
      <c r="AT376" s="173"/>
      <c r="AU376" s="173"/>
      <c r="AV376" s="173"/>
      <c r="AW376" s="173"/>
      <c r="AX376" s="173"/>
      <c r="AY376" s="173"/>
      <c r="AZ376" s="173"/>
      <c r="BA376" s="135"/>
      <c r="BB376" s="133"/>
      <c r="BC376" s="133"/>
      <c r="BD376" s="133"/>
      <c r="BE376" s="133"/>
      <c r="BF376" s="133"/>
      <c r="BG376" s="133"/>
      <c r="BH376" s="133"/>
      <c r="BI376" s="133"/>
      <c r="BJ376" s="133"/>
      <c r="BK376" s="133"/>
      <c r="BL376" s="133"/>
      <c r="BM376" s="133"/>
      <c r="BN376" s="133"/>
      <c r="BO376" s="133"/>
      <c r="BP376" s="133"/>
      <c r="BQ376" s="133"/>
      <c r="BR376" s="133"/>
      <c r="BS376" s="133"/>
      <c r="BT376" s="133"/>
      <c r="BU376" s="133"/>
      <c r="BV376" s="133"/>
      <c r="BW376" s="133"/>
      <c r="BX376" s="133"/>
      <c r="BY376" s="135"/>
      <c r="BZ376" s="172"/>
      <c r="CA376" s="172"/>
      <c r="CB376" s="172"/>
      <c r="CC376" s="172"/>
      <c r="CD376" s="172"/>
      <c r="CE376" s="172"/>
      <c r="CF376" s="172"/>
      <c r="CG376" s="172"/>
      <c r="CH376" s="172"/>
      <c r="CI376" s="172"/>
      <c r="CJ376" s="172"/>
      <c r="CK376" s="172"/>
      <c r="CL376" s="172"/>
      <c r="CM376" s="172"/>
      <c r="CN376" s="172"/>
      <c r="CO376" s="172"/>
      <c r="CP376" s="172"/>
      <c r="CQ376" s="172"/>
      <c r="CR376" s="172"/>
      <c r="CS376" s="172"/>
      <c r="CT376" s="172"/>
      <c r="CU376" s="172"/>
      <c r="CV376" s="172"/>
      <c r="CW376" s="172"/>
      <c r="CX376" s="172"/>
      <c r="CY376" s="172"/>
      <c r="CZ376" s="172"/>
    </row>
    <row r="377" s="134" customFormat="true" ht="15" customHeight="true" x14ac:dyDescent="0.2">
      <c r="B377" s="136"/>
      <c r="AB377" s="173"/>
      <c r="AC377" s="173"/>
      <c r="AD377" s="173"/>
      <c r="AE377" s="173"/>
      <c r="AF377" s="173"/>
      <c r="AG377" s="173"/>
      <c r="AH377" s="173"/>
      <c r="AI377" s="173"/>
      <c r="AJ377" s="173"/>
      <c r="AK377" s="173"/>
      <c r="AL377" s="173"/>
      <c r="AM377" s="173"/>
      <c r="AN377" s="173"/>
      <c r="AO377" s="173"/>
      <c r="AP377" s="173"/>
      <c r="AQ377" s="173"/>
      <c r="AR377" s="173"/>
      <c r="AS377" s="173"/>
      <c r="AT377" s="173"/>
      <c r="AU377" s="173"/>
      <c r="AV377" s="173"/>
      <c r="AW377" s="173"/>
      <c r="AX377" s="173"/>
      <c r="AY377" s="173"/>
      <c r="AZ377" s="173"/>
      <c r="BA377" s="135"/>
      <c r="BB377" s="133"/>
      <c r="BC377" s="133"/>
      <c r="BD377" s="133"/>
      <c r="BE377" s="133"/>
      <c r="BF377" s="133"/>
      <c r="BG377" s="133"/>
      <c r="BH377" s="133"/>
      <c r="BI377" s="133"/>
      <c r="BJ377" s="133"/>
      <c r="BK377" s="133"/>
      <c r="BL377" s="133"/>
      <c r="BM377" s="133"/>
      <c r="BN377" s="133"/>
      <c r="BO377" s="133"/>
      <c r="BP377" s="133"/>
      <c r="BQ377" s="133"/>
      <c r="BR377" s="133"/>
      <c r="BS377" s="133"/>
      <c r="BT377" s="133"/>
      <c r="BU377" s="133"/>
      <c r="BV377" s="133"/>
      <c r="BW377" s="133"/>
      <c r="BX377" s="133"/>
      <c r="BY377" s="135"/>
      <c r="BZ377" s="172"/>
      <c r="CA377" s="172"/>
      <c r="CB377" s="172"/>
      <c r="CC377" s="172"/>
      <c r="CD377" s="172"/>
      <c r="CE377" s="172"/>
      <c r="CF377" s="172"/>
      <c r="CG377" s="172"/>
      <c r="CH377" s="172"/>
      <c r="CI377" s="172"/>
      <c r="CJ377" s="172"/>
      <c r="CK377" s="172"/>
      <c r="CL377" s="172"/>
      <c r="CM377" s="172"/>
      <c r="CN377" s="172"/>
      <c r="CO377" s="172"/>
      <c r="CP377" s="172"/>
      <c r="CQ377" s="172"/>
      <c r="CR377" s="172"/>
      <c r="CS377" s="172"/>
      <c r="CT377" s="172"/>
      <c r="CU377" s="172"/>
      <c r="CV377" s="172"/>
      <c r="CW377" s="172"/>
      <c r="CX377" s="172"/>
      <c r="CY377" s="172"/>
      <c r="CZ377" s="172"/>
    </row>
    <row r="378" s="134" customFormat="true" ht="15" customHeight="true" x14ac:dyDescent="0.2">
      <c r="B378" s="136"/>
      <c r="AB378" s="173"/>
      <c r="AC378" s="173"/>
      <c r="AD378" s="173"/>
      <c r="AE378" s="173"/>
      <c r="AF378" s="173"/>
      <c r="AG378" s="173"/>
      <c r="AH378" s="173"/>
      <c r="AI378" s="173"/>
      <c r="AJ378" s="173"/>
      <c r="AK378" s="173"/>
      <c r="AL378" s="173"/>
      <c r="AM378" s="173"/>
      <c r="AN378" s="173"/>
      <c r="AO378" s="173"/>
      <c r="AP378" s="173"/>
      <c r="AQ378" s="173"/>
      <c r="AR378" s="173"/>
      <c r="AS378" s="173"/>
      <c r="AT378" s="173"/>
      <c r="AU378" s="173"/>
      <c r="AV378" s="173"/>
      <c r="AW378" s="173"/>
      <c r="AX378" s="173"/>
      <c r="AY378" s="173"/>
      <c r="AZ378" s="173"/>
      <c r="BA378" s="135"/>
      <c r="BB378" s="133"/>
      <c r="BC378" s="133"/>
      <c r="BD378" s="133"/>
      <c r="BE378" s="133"/>
      <c r="BF378" s="133"/>
      <c r="BG378" s="133"/>
      <c r="BH378" s="133"/>
      <c r="BI378" s="133"/>
      <c r="BJ378" s="133"/>
      <c r="BK378" s="133"/>
      <c r="BL378" s="133"/>
      <c r="BM378" s="133"/>
      <c r="BN378" s="133"/>
      <c r="BO378" s="133"/>
      <c r="BP378" s="133"/>
      <c r="BQ378" s="133"/>
      <c r="BR378" s="133"/>
      <c r="BS378" s="133"/>
      <c r="BT378" s="133"/>
      <c r="BU378" s="133"/>
      <c r="BV378" s="133"/>
      <c r="BW378" s="133"/>
      <c r="BX378" s="133"/>
      <c r="BY378" s="135"/>
      <c r="BZ378" s="172"/>
      <c r="CA378" s="172"/>
      <c r="CB378" s="172"/>
      <c r="CC378" s="172"/>
      <c r="CD378" s="172"/>
      <c r="CE378" s="172"/>
      <c r="CF378" s="172"/>
      <c r="CG378" s="172"/>
      <c r="CH378" s="172"/>
      <c r="CI378" s="172"/>
      <c r="CJ378" s="172"/>
      <c r="CK378" s="172"/>
      <c r="CL378" s="172"/>
      <c r="CM378" s="172"/>
      <c r="CN378" s="172"/>
      <c r="CO378" s="172"/>
      <c r="CP378" s="172"/>
      <c r="CQ378" s="172"/>
      <c r="CR378" s="172"/>
      <c r="CS378" s="172"/>
      <c r="CT378" s="172"/>
      <c r="CU378" s="172"/>
      <c r="CV378" s="172"/>
      <c r="CW378" s="172"/>
      <c r="CX378" s="172"/>
      <c r="CY378" s="172"/>
      <c r="CZ378" s="172"/>
    </row>
    <row r="379" s="134" customFormat="true" ht="15" customHeight="true" x14ac:dyDescent="0.2">
      <c r="B379" s="136"/>
      <c r="AB379" s="173"/>
      <c r="AC379" s="173"/>
      <c r="AD379" s="173"/>
      <c r="AE379" s="173"/>
      <c r="AF379" s="173"/>
      <c r="AG379" s="173"/>
      <c r="AH379" s="173"/>
      <c r="AI379" s="173"/>
      <c r="AJ379" s="173"/>
      <c r="AK379" s="173"/>
      <c r="AL379" s="173"/>
      <c r="AM379" s="173"/>
      <c r="AN379" s="173"/>
      <c r="AO379" s="173"/>
      <c r="AP379" s="173"/>
      <c r="AQ379" s="173"/>
      <c r="AR379" s="173"/>
      <c r="AS379" s="173"/>
      <c r="AT379" s="173"/>
      <c r="AU379" s="173"/>
      <c r="AV379" s="173"/>
      <c r="AW379" s="173"/>
      <c r="AX379" s="173"/>
      <c r="AY379" s="173"/>
      <c r="AZ379" s="173"/>
      <c r="BA379" s="135"/>
      <c r="BB379" s="133"/>
      <c r="BC379" s="133"/>
      <c r="BD379" s="133"/>
      <c r="BE379" s="133"/>
      <c r="BF379" s="133"/>
      <c r="BG379" s="133"/>
      <c r="BH379" s="133"/>
      <c r="BI379" s="133"/>
      <c r="BJ379" s="133"/>
      <c r="BK379" s="133"/>
      <c r="BL379" s="133"/>
      <c r="BM379" s="133"/>
      <c r="BN379" s="133"/>
      <c r="BO379" s="133"/>
      <c r="BP379" s="133"/>
      <c r="BQ379" s="133"/>
      <c r="BR379" s="133"/>
      <c r="BS379" s="133"/>
      <c r="BT379" s="133"/>
      <c r="BU379" s="133"/>
      <c r="BV379" s="133"/>
      <c r="BW379" s="133"/>
      <c r="BX379" s="133"/>
      <c r="BY379" s="135"/>
      <c r="BZ379" s="172"/>
      <c r="CA379" s="172"/>
      <c r="CB379" s="172"/>
      <c r="CC379" s="172"/>
      <c r="CD379" s="172"/>
      <c r="CE379" s="172"/>
      <c r="CF379" s="172"/>
      <c r="CG379" s="172"/>
      <c r="CH379" s="172"/>
      <c r="CI379" s="172"/>
      <c r="CJ379" s="172"/>
      <c r="CK379" s="172"/>
      <c r="CL379" s="172"/>
      <c r="CM379" s="172"/>
      <c r="CN379" s="172"/>
      <c r="CO379" s="172"/>
      <c r="CP379" s="172"/>
      <c r="CQ379" s="172"/>
      <c r="CR379" s="172"/>
      <c r="CS379" s="172"/>
      <c r="CT379" s="172"/>
      <c r="CU379" s="172"/>
      <c r="CV379" s="172"/>
      <c r="CW379" s="172"/>
      <c r="CX379" s="172"/>
      <c r="CY379" s="172"/>
      <c r="CZ379" s="172"/>
    </row>
    <row r="380" s="134" customFormat="true" ht="15" customHeight="true" x14ac:dyDescent="0.2">
      <c r="B380" s="136"/>
      <c r="AB380" s="173"/>
      <c r="AC380" s="173"/>
      <c r="AD380" s="173"/>
      <c r="AE380" s="173"/>
      <c r="AF380" s="173"/>
      <c r="AG380" s="173"/>
      <c r="AH380" s="173"/>
      <c r="AI380" s="173"/>
      <c r="AJ380" s="173"/>
      <c r="AK380" s="173"/>
      <c r="AL380" s="173"/>
      <c r="AM380" s="173"/>
      <c r="AN380" s="173"/>
      <c r="AO380" s="173"/>
      <c r="AP380" s="173"/>
      <c r="AQ380" s="173"/>
      <c r="AR380" s="173"/>
      <c r="AS380" s="173"/>
      <c r="AT380" s="173"/>
      <c r="AU380" s="173"/>
      <c r="AV380" s="173"/>
      <c r="AW380" s="173"/>
      <c r="AX380" s="173"/>
      <c r="AY380" s="173"/>
      <c r="AZ380" s="173"/>
      <c r="BA380" s="135"/>
      <c r="BB380" s="133"/>
      <c r="BC380" s="133"/>
      <c r="BD380" s="133"/>
      <c r="BE380" s="133"/>
      <c r="BF380" s="133"/>
      <c r="BG380" s="133"/>
      <c r="BH380" s="133"/>
      <c r="BI380" s="133"/>
      <c r="BJ380" s="133"/>
      <c r="BK380" s="133"/>
      <c r="BL380" s="133"/>
      <c r="BM380" s="133"/>
      <c r="BN380" s="133"/>
      <c r="BO380" s="133"/>
      <c r="BP380" s="133"/>
      <c r="BQ380" s="133"/>
      <c r="BR380" s="133"/>
      <c r="BS380" s="133"/>
      <c r="BT380" s="133"/>
      <c r="BU380" s="133"/>
      <c r="BV380" s="133"/>
      <c r="BW380" s="133"/>
      <c r="BX380" s="133"/>
      <c r="BY380" s="135"/>
      <c r="BZ380" s="172"/>
      <c r="CA380" s="172"/>
      <c r="CB380" s="172"/>
      <c r="CC380" s="172"/>
      <c r="CD380" s="172"/>
      <c r="CE380" s="172"/>
      <c r="CF380" s="172"/>
      <c r="CG380" s="172"/>
      <c r="CH380" s="172"/>
      <c r="CI380" s="172"/>
      <c r="CJ380" s="172"/>
      <c r="CK380" s="172"/>
      <c r="CL380" s="172"/>
      <c r="CM380" s="172"/>
      <c r="CN380" s="172"/>
      <c r="CO380" s="172"/>
      <c r="CP380" s="172"/>
      <c r="CQ380" s="172"/>
      <c r="CR380" s="172"/>
      <c r="CS380" s="172"/>
      <c r="CT380" s="172"/>
      <c r="CU380" s="172"/>
      <c r="CV380" s="172"/>
      <c r="CW380" s="172"/>
      <c r="CX380" s="172"/>
      <c r="CY380" s="172"/>
      <c r="CZ380" s="172"/>
    </row>
    <row r="381" s="134" customFormat="true" ht="15" customHeight="true" x14ac:dyDescent="0.2">
      <c r="B381" s="136"/>
      <c r="AB381" s="173"/>
      <c r="AC381" s="173"/>
      <c r="AD381" s="173"/>
      <c r="AE381" s="173"/>
      <c r="AF381" s="173"/>
      <c r="AG381" s="173"/>
      <c r="AH381" s="173"/>
      <c r="AI381" s="173"/>
      <c r="AJ381" s="173"/>
      <c r="AK381" s="173"/>
      <c r="AL381" s="173"/>
      <c r="AM381" s="173"/>
      <c r="AN381" s="173"/>
      <c r="AO381" s="173"/>
      <c r="AP381" s="173"/>
      <c r="AQ381" s="173"/>
      <c r="AR381" s="173"/>
      <c r="AS381" s="173"/>
      <c r="AT381" s="173"/>
      <c r="AU381" s="173"/>
      <c r="AV381" s="173"/>
      <c r="AW381" s="173"/>
      <c r="AX381" s="173"/>
      <c r="AY381" s="173"/>
      <c r="AZ381" s="173"/>
      <c r="BA381" s="135"/>
      <c r="BB381" s="133"/>
      <c r="BC381" s="133"/>
      <c r="BD381" s="133"/>
      <c r="BE381" s="133"/>
      <c r="BF381" s="133"/>
      <c r="BG381" s="133"/>
      <c r="BH381" s="133"/>
      <c r="BI381" s="133"/>
      <c r="BJ381" s="133"/>
      <c r="BK381" s="133"/>
      <c r="BL381" s="133"/>
      <c r="BM381" s="133"/>
      <c r="BN381" s="133"/>
      <c r="BO381" s="133"/>
      <c r="BP381" s="133"/>
      <c r="BQ381" s="133"/>
      <c r="BR381" s="133"/>
      <c r="BS381" s="133"/>
      <c r="BT381" s="133"/>
      <c r="BU381" s="133"/>
      <c r="BV381" s="133"/>
      <c r="BW381" s="133"/>
      <c r="BX381" s="133"/>
      <c r="BY381" s="135"/>
      <c r="BZ381" s="172"/>
      <c r="CA381" s="172"/>
      <c r="CB381" s="172"/>
      <c r="CC381" s="172"/>
      <c r="CD381" s="172"/>
      <c r="CE381" s="172"/>
      <c r="CF381" s="172"/>
      <c r="CG381" s="172"/>
      <c r="CH381" s="172"/>
      <c r="CI381" s="172"/>
      <c r="CJ381" s="172"/>
      <c r="CK381" s="172"/>
      <c r="CL381" s="172"/>
      <c r="CM381" s="172"/>
      <c r="CN381" s="172"/>
      <c r="CO381" s="172"/>
      <c r="CP381" s="172"/>
      <c r="CQ381" s="172"/>
      <c r="CR381" s="172"/>
      <c r="CS381" s="172"/>
      <c r="CT381" s="172"/>
      <c r="CU381" s="172"/>
      <c r="CV381" s="172"/>
      <c r="CW381" s="172"/>
      <c r="CX381" s="172"/>
      <c r="CY381" s="172"/>
      <c r="CZ381" s="172"/>
    </row>
    <row r="382" s="134" customFormat="true" ht="15" customHeight="true" x14ac:dyDescent="0.2">
      <c r="B382" s="136"/>
      <c r="AB382" s="173"/>
      <c r="AC382" s="173"/>
      <c r="AD382" s="173"/>
      <c r="AE382" s="173"/>
      <c r="AF382" s="173"/>
      <c r="AG382" s="173"/>
      <c r="AH382" s="173"/>
      <c r="AI382" s="173"/>
      <c r="AJ382" s="173"/>
      <c r="AK382" s="173"/>
      <c r="AL382" s="173"/>
      <c r="AM382" s="173"/>
      <c r="AN382" s="173"/>
      <c r="AO382" s="173"/>
      <c r="AP382" s="173"/>
      <c r="AQ382" s="173"/>
      <c r="AR382" s="173"/>
      <c r="AS382" s="173"/>
      <c r="AT382" s="173"/>
      <c r="AU382" s="173"/>
      <c r="AV382" s="173"/>
      <c r="AW382" s="173"/>
      <c r="AX382" s="173"/>
      <c r="AY382" s="173"/>
      <c r="AZ382" s="173"/>
      <c r="BA382" s="135"/>
      <c r="BB382" s="133"/>
      <c r="BC382" s="133"/>
      <c r="BD382" s="133"/>
      <c r="BE382" s="133"/>
      <c r="BF382" s="133"/>
      <c r="BG382" s="133"/>
      <c r="BH382" s="133"/>
      <c r="BI382" s="133"/>
      <c r="BJ382" s="133"/>
      <c r="BK382" s="133"/>
      <c r="BL382" s="133"/>
      <c r="BM382" s="133"/>
      <c r="BN382" s="133"/>
      <c r="BO382" s="133"/>
      <c r="BP382" s="133"/>
      <c r="BQ382" s="133"/>
      <c r="BR382" s="133"/>
      <c r="BS382" s="133"/>
      <c r="BT382" s="133"/>
      <c r="BU382" s="133"/>
      <c r="BV382" s="133"/>
      <c r="BW382" s="133"/>
      <c r="BX382" s="133"/>
      <c r="BY382" s="135"/>
      <c r="BZ382" s="172"/>
      <c r="CA382" s="172"/>
      <c r="CB382" s="172"/>
      <c r="CC382" s="172"/>
      <c r="CD382" s="172"/>
      <c r="CE382" s="172"/>
      <c r="CF382" s="172"/>
      <c r="CG382" s="172"/>
      <c r="CH382" s="172"/>
      <c r="CI382" s="172"/>
      <c r="CJ382" s="172"/>
      <c r="CK382" s="172"/>
      <c r="CL382" s="172"/>
      <c r="CM382" s="172"/>
      <c r="CN382" s="172"/>
      <c r="CO382" s="172"/>
      <c r="CP382" s="172"/>
      <c r="CQ382" s="172"/>
      <c r="CR382" s="172"/>
      <c r="CS382" s="172"/>
      <c r="CT382" s="172"/>
      <c r="CU382" s="172"/>
      <c r="CV382" s="172"/>
      <c r="CW382" s="172"/>
      <c r="CX382" s="172"/>
      <c r="CY382" s="172"/>
      <c r="CZ382" s="172"/>
    </row>
    <row r="383" s="134" customFormat="true" ht="15" customHeight="true" x14ac:dyDescent="0.2">
      <c r="B383" s="136"/>
      <c r="AB383" s="173"/>
      <c r="AC383" s="173"/>
      <c r="AD383" s="173"/>
      <c r="AE383" s="173"/>
      <c r="AF383" s="173"/>
      <c r="AG383" s="173"/>
      <c r="AH383" s="173"/>
      <c r="AI383" s="173"/>
      <c r="AJ383" s="173"/>
      <c r="AK383" s="173"/>
      <c r="AL383" s="173"/>
      <c r="AM383" s="173"/>
      <c r="AN383" s="173"/>
      <c r="AO383" s="173"/>
      <c r="AP383" s="173"/>
      <c r="AQ383" s="173"/>
      <c r="AR383" s="173"/>
      <c r="AS383" s="173"/>
      <c r="AT383" s="173"/>
      <c r="AU383" s="173"/>
      <c r="AV383" s="173"/>
      <c r="AW383" s="173"/>
      <c r="AX383" s="173"/>
      <c r="AY383" s="173"/>
      <c r="AZ383" s="173"/>
      <c r="BA383" s="135"/>
      <c r="BB383" s="133"/>
      <c r="BC383" s="133"/>
      <c r="BD383" s="133"/>
      <c r="BE383" s="133"/>
      <c r="BF383" s="133"/>
      <c r="BG383" s="133"/>
      <c r="BH383" s="133"/>
      <c r="BI383" s="133"/>
      <c r="BJ383" s="133"/>
      <c r="BK383" s="133"/>
      <c r="BL383" s="133"/>
      <c r="BM383" s="133"/>
      <c r="BN383" s="133"/>
      <c r="BO383" s="133"/>
      <c r="BP383" s="133"/>
      <c r="BQ383" s="133"/>
      <c r="BR383" s="133"/>
      <c r="BS383" s="133"/>
      <c r="BT383" s="133"/>
      <c r="BU383" s="133"/>
      <c r="BV383" s="133"/>
      <c r="BW383" s="133"/>
      <c r="BX383" s="133"/>
      <c r="BY383" s="135"/>
      <c r="BZ383" s="172"/>
      <c r="CA383" s="172"/>
      <c r="CB383" s="172"/>
      <c r="CC383" s="172"/>
      <c r="CD383" s="172"/>
      <c r="CE383" s="172"/>
      <c r="CF383" s="172"/>
      <c r="CG383" s="172"/>
      <c r="CH383" s="172"/>
      <c r="CI383" s="172"/>
      <c r="CJ383" s="172"/>
      <c r="CK383" s="172"/>
      <c r="CL383" s="172"/>
      <c r="CM383" s="172"/>
      <c r="CN383" s="172"/>
      <c r="CO383" s="172"/>
      <c r="CP383" s="172"/>
      <c r="CQ383" s="172"/>
      <c r="CR383" s="172"/>
      <c r="CS383" s="172"/>
      <c r="CT383" s="172"/>
      <c r="CU383" s="172"/>
      <c r="CV383" s="172"/>
      <c r="CW383" s="172"/>
      <c r="CX383" s="172"/>
      <c r="CY383" s="172"/>
      <c r="CZ383" s="172"/>
    </row>
    <row r="384" s="134" customFormat="true" ht="15" customHeight="true" x14ac:dyDescent="0.2">
      <c r="B384" s="136"/>
      <c r="AB384" s="173"/>
      <c r="AC384" s="173"/>
      <c r="AD384" s="173"/>
      <c r="AE384" s="173"/>
      <c r="AF384" s="173"/>
      <c r="AG384" s="173"/>
      <c r="AH384" s="173"/>
      <c r="AI384" s="173"/>
      <c r="AJ384" s="173"/>
      <c r="AK384" s="173"/>
      <c r="AL384" s="173"/>
      <c r="AM384" s="173"/>
      <c r="AN384" s="173"/>
      <c r="AO384" s="173"/>
      <c r="AP384" s="173"/>
      <c r="AQ384" s="173"/>
      <c r="AR384" s="173"/>
      <c r="AS384" s="173"/>
      <c r="AT384" s="173"/>
      <c r="AU384" s="173"/>
      <c r="AV384" s="173"/>
      <c r="AW384" s="173"/>
      <c r="AX384" s="173"/>
      <c r="AY384" s="173"/>
      <c r="AZ384" s="173"/>
      <c r="BA384" s="135"/>
      <c r="BB384" s="133"/>
      <c r="BC384" s="133"/>
      <c r="BD384" s="133"/>
      <c r="BE384" s="133"/>
      <c r="BF384" s="133"/>
      <c r="BG384" s="133"/>
      <c r="BH384" s="133"/>
      <c r="BI384" s="133"/>
      <c r="BJ384" s="133"/>
      <c r="BK384" s="133"/>
      <c r="BL384" s="133"/>
      <c r="BM384" s="133"/>
      <c r="BN384" s="133"/>
      <c r="BO384" s="133"/>
      <c r="BP384" s="133"/>
      <c r="BQ384" s="133"/>
      <c r="BR384" s="133"/>
      <c r="BS384" s="133"/>
      <c r="BT384" s="133"/>
      <c r="BU384" s="133"/>
      <c r="BV384" s="133"/>
      <c r="BW384" s="133"/>
      <c r="BX384" s="133"/>
      <c r="BY384" s="135"/>
      <c r="BZ384" s="172"/>
      <c r="CA384" s="172"/>
      <c r="CB384" s="172"/>
      <c r="CC384" s="172"/>
      <c r="CD384" s="172"/>
      <c r="CE384" s="172"/>
      <c r="CF384" s="172"/>
      <c r="CG384" s="172"/>
      <c r="CH384" s="172"/>
      <c r="CI384" s="172"/>
      <c r="CJ384" s="172"/>
      <c r="CK384" s="172"/>
      <c r="CL384" s="172"/>
      <c r="CM384" s="172"/>
      <c r="CN384" s="172"/>
      <c r="CO384" s="172"/>
      <c r="CP384" s="172"/>
      <c r="CQ384" s="172"/>
      <c r="CR384" s="172"/>
      <c r="CS384" s="172"/>
      <c r="CT384" s="172"/>
      <c r="CU384" s="172"/>
      <c r="CV384" s="172"/>
      <c r="CW384" s="172"/>
      <c r="CX384" s="172"/>
      <c r="CY384" s="172"/>
      <c r="CZ384" s="172"/>
    </row>
    <row r="385" s="134" customFormat="true" ht="15" customHeight="true" x14ac:dyDescent="0.2">
      <c r="B385" s="136"/>
      <c r="AB385" s="173"/>
      <c r="AC385" s="173"/>
      <c r="AD385" s="173"/>
      <c r="AE385" s="173"/>
      <c r="AF385" s="173"/>
      <c r="AG385" s="173"/>
      <c r="AH385" s="173"/>
      <c r="AI385" s="173"/>
      <c r="AJ385" s="173"/>
      <c r="AK385" s="173"/>
      <c r="AL385" s="173"/>
      <c r="AM385" s="173"/>
      <c r="AN385" s="173"/>
      <c r="AO385" s="173"/>
      <c r="AP385" s="173"/>
      <c r="AQ385" s="173"/>
      <c r="AR385" s="173"/>
      <c r="AS385" s="173"/>
      <c r="AT385" s="173"/>
      <c r="AU385" s="173"/>
      <c r="AV385" s="173"/>
      <c r="AW385" s="173"/>
      <c r="AX385" s="173"/>
      <c r="AY385" s="173"/>
      <c r="AZ385" s="173"/>
      <c r="BA385" s="135"/>
      <c r="BB385" s="133"/>
      <c r="BC385" s="133"/>
      <c r="BD385" s="133"/>
      <c r="BE385" s="133"/>
      <c r="BF385" s="133"/>
      <c r="BG385" s="133"/>
      <c r="BH385" s="133"/>
      <c r="BI385" s="133"/>
      <c r="BJ385" s="133"/>
      <c r="BK385" s="133"/>
      <c r="BL385" s="133"/>
      <c r="BM385" s="133"/>
      <c r="BN385" s="133"/>
      <c r="BO385" s="133"/>
      <c r="BP385" s="133"/>
      <c r="BQ385" s="133"/>
      <c r="BR385" s="133"/>
      <c r="BS385" s="133"/>
      <c r="BT385" s="133"/>
      <c r="BU385" s="133"/>
      <c r="BV385" s="133"/>
      <c r="BW385" s="133"/>
      <c r="BX385" s="133"/>
      <c r="BY385" s="135"/>
      <c r="BZ385" s="172"/>
      <c r="CA385" s="172"/>
      <c r="CB385" s="172"/>
      <c r="CC385" s="172"/>
      <c r="CD385" s="172"/>
      <c r="CE385" s="172"/>
      <c r="CF385" s="172"/>
      <c r="CG385" s="172"/>
      <c r="CH385" s="172"/>
      <c r="CI385" s="172"/>
      <c r="CJ385" s="172"/>
      <c r="CK385" s="172"/>
      <c r="CL385" s="172"/>
      <c r="CM385" s="172"/>
      <c r="CN385" s="172"/>
      <c r="CO385" s="172"/>
      <c r="CP385" s="172"/>
      <c r="CQ385" s="172"/>
      <c r="CR385" s="172"/>
      <c r="CS385" s="172"/>
      <c r="CT385" s="172"/>
      <c r="CU385" s="172"/>
      <c r="CV385" s="172"/>
      <c r="CW385" s="172"/>
      <c r="CX385" s="172"/>
      <c r="CY385" s="172"/>
      <c r="CZ385" s="172"/>
    </row>
    <row r="386" s="134" customFormat="true" ht="15" customHeight="true" x14ac:dyDescent="0.2">
      <c r="B386" s="136"/>
      <c r="AB386" s="173"/>
      <c r="AC386" s="173"/>
      <c r="AD386" s="173"/>
      <c r="AE386" s="173"/>
      <c r="AF386" s="173"/>
      <c r="AG386" s="173"/>
      <c r="AH386" s="173"/>
      <c r="AI386" s="173"/>
      <c r="AJ386" s="173"/>
      <c r="AK386" s="173"/>
      <c r="AL386" s="173"/>
      <c r="AM386" s="173"/>
      <c r="AN386" s="173"/>
      <c r="AO386" s="173"/>
      <c r="AP386" s="173"/>
      <c r="AQ386" s="173"/>
      <c r="AR386" s="173"/>
      <c r="AS386" s="173"/>
      <c r="AT386" s="173"/>
      <c r="AU386" s="173"/>
      <c r="AV386" s="173"/>
      <c r="AW386" s="173"/>
      <c r="AX386" s="173"/>
      <c r="AY386" s="173"/>
      <c r="AZ386" s="173"/>
      <c r="BA386" s="135"/>
      <c r="BB386" s="133"/>
      <c r="BC386" s="133"/>
      <c r="BD386" s="133"/>
      <c r="BE386" s="133"/>
      <c r="BF386" s="133"/>
      <c r="BG386" s="133"/>
      <c r="BH386" s="133"/>
      <c r="BI386" s="133"/>
      <c r="BJ386" s="133"/>
      <c r="BK386" s="133"/>
      <c r="BL386" s="133"/>
      <c r="BM386" s="133"/>
      <c r="BN386" s="133"/>
      <c r="BO386" s="133"/>
      <c r="BP386" s="133"/>
      <c r="BQ386" s="133"/>
      <c r="BR386" s="133"/>
      <c r="BS386" s="133"/>
      <c r="BT386" s="133"/>
      <c r="BU386" s="133"/>
      <c r="BV386" s="133"/>
      <c r="BW386" s="133"/>
      <c r="BX386" s="133"/>
      <c r="BY386" s="135"/>
      <c r="BZ386" s="172"/>
      <c r="CA386" s="172"/>
      <c r="CB386" s="172"/>
      <c r="CC386" s="172"/>
      <c r="CD386" s="172"/>
      <c r="CE386" s="172"/>
      <c r="CF386" s="172"/>
      <c r="CG386" s="172"/>
      <c r="CH386" s="172"/>
      <c r="CI386" s="172"/>
      <c r="CJ386" s="172"/>
      <c r="CK386" s="172"/>
      <c r="CL386" s="172"/>
      <c r="CM386" s="172"/>
      <c r="CN386" s="172"/>
      <c r="CO386" s="172"/>
      <c r="CP386" s="172"/>
      <c r="CQ386" s="172"/>
      <c r="CR386" s="172"/>
      <c r="CS386" s="172"/>
      <c r="CT386" s="172"/>
      <c r="CU386" s="172"/>
      <c r="CV386" s="172"/>
      <c r="CW386" s="172"/>
      <c r="CX386" s="172"/>
      <c r="CY386" s="172"/>
      <c r="CZ386" s="172"/>
    </row>
    <row r="387" s="134" customFormat="true" ht="15" customHeight="true" x14ac:dyDescent="0.2">
      <c r="B387" s="136"/>
      <c r="AB387" s="173"/>
      <c r="AC387" s="173"/>
      <c r="AD387" s="173"/>
      <c r="AE387" s="173"/>
      <c r="AF387" s="173"/>
      <c r="AG387" s="173"/>
      <c r="AH387" s="173"/>
      <c r="AI387" s="173"/>
      <c r="AJ387" s="173"/>
      <c r="AK387" s="173"/>
      <c r="AL387" s="173"/>
      <c r="AM387" s="173"/>
      <c r="AN387" s="173"/>
      <c r="AO387" s="173"/>
      <c r="AP387" s="173"/>
      <c r="AQ387" s="173"/>
      <c r="AR387" s="173"/>
      <c r="AS387" s="173"/>
      <c r="AT387" s="173"/>
      <c r="AU387" s="173"/>
      <c r="AV387" s="173"/>
      <c r="AW387" s="173"/>
      <c r="AX387" s="173"/>
      <c r="AY387" s="173"/>
      <c r="AZ387" s="173"/>
      <c r="BA387" s="135"/>
      <c r="BB387" s="133"/>
      <c r="BC387" s="133"/>
      <c r="BD387" s="133"/>
      <c r="BE387" s="133"/>
      <c r="BF387" s="133"/>
      <c r="BG387" s="133"/>
      <c r="BH387" s="133"/>
      <c r="BI387" s="133"/>
      <c r="BJ387" s="133"/>
      <c r="BK387" s="133"/>
      <c r="BL387" s="133"/>
      <c r="BM387" s="133"/>
      <c r="BN387" s="133"/>
      <c r="BO387" s="133"/>
      <c r="BP387" s="133"/>
      <c r="BQ387" s="133"/>
      <c r="BR387" s="133"/>
      <c r="BS387" s="133"/>
      <c r="BT387" s="133"/>
      <c r="BU387" s="133"/>
      <c r="BV387" s="133"/>
      <c r="BW387" s="133"/>
      <c r="BX387" s="133"/>
      <c r="BY387" s="135"/>
      <c r="BZ387" s="172"/>
      <c r="CA387" s="172"/>
      <c r="CB387" s="172"/>
      <c r="CC387" s="172"/>
      <c r="CD387" s="172"/>
      <c r="CE387" s="172"/>
      <c r="CF387" s="172"/>
      <c r="CG387" s="172"/>
      <c r="CH387" s="172"/>
      <c r="CI387" s="172"/>
      <c r="CJ387" s="172"/>
      <c r="CK387" s="172"/>
      <c r="CL387" s="172"/>
      <c r="CM387" s="172"/>
      <c r="CN387" s="172"/>
      <c r="CO387" s="172"/>
      <c r="CP387" s="172"/>
      <c r="CQ387" s="172"/>
      <c r="CR387" s="172"/>
      <c r="CS387" s="172"/>
      <c r="CT387" s="172"/>
      <c r="CU387" s="172"/>
      <c r="CV387" s="172"/>
      <c r="CW387" s="172"/>
      <c r="CX387" s="172"/>
      <c r="CY387" s="172"/>
      <c r="CZ387" s="172"/>
    </row>
    <row r="388" s="134" customFormat="true" ht="15" customHeight="true" x14ac:dyDescent="0.2">
      <c r="B388" s="136"/>
      <c r="AB388" s="173"/>
      <c r="AC388" s="173"/>
      <c r="AD388" s="173"/>
      <c r="AE388" s="173"/>
      <c r="AF388" s="173"/>
      <c r="AG388" s="173"/>
      <c r="AH388" s="173"/>
      <c r="AI388" s="173"/>
      <c r="AJ388" s="173"/>
      <c r="AK388" s="173"/>
      <c r="AL388" s="173"/>
      <c r="AM388" s="173"/>
      <c r="AN388" s="173"/>
      <c r="AO388" s="173"/>
      <c r="AP388" s="173"/>
      <c r="AQ388" s="173"/>
      <c r="AR388" s="173"/>
      <c r="AS388" s="173"/>
      <c r="AT388" s="173"/>
      <c r="AU388" s="173"/>
      <c r="AV388" s="173"/>
      <c r="AW388" s="173"/>
      <c r="AX388" s="173"/>
      <c r="AY388" s="173"/>
      <c r="AZ388" s="173"/>
      <c r="BA388" s="135"/>
      <c r="BB388" s="133"/>
      <c r="BC388" s="133"/>
      <c r="BD388" s="133"/>
      <c r="BE388" s="133"/>
      <c r="BF388" s="133"/>
      <c r="BG388" s="133"/>
      <c r="BH388" s="133"/>
      <c r="BI388" s="133"/>
      <c r="BJ388" s="133"/>
      <c r="BK388" s="133"/>
      <c r="BL388" s="133"/>
      <c r="BM388" s="133"/>
      <c r="BN388" s="133"/>
      <c r="BO388" s="133"/>
      <c r="BP388" s="133"/>
      <c r="BQ388" s="133"/>
      <c r="BR388" s="133"/>
      <c r="BS388" s="133"/>
      <c r="BT388" s="133"/>
      <c r="BU388" s="133"/>
      <c r="BV388" s="133"/>
      <c r="BW388" s="133"/>
      <c r="BX388" s="133"/>
      <c r="BY388" s="135"/>
      <c r="BZ388" s="172"/>
      <c r="CA388" s="172"/>
      <c r="CB388" s="172"/>
      <c r="CC388" s="172"/>
      <c r="CD388" s="172"/>
      <c r="CE388" s="172"/>
      <c r="CF388" s="172"/>
      <c r="CG388" s="172"/>
      <c r="CH388" s="172"/>
      <c r="CI388" s="172"/>
      <c r="CJ388" s="172"/>
      <c r="CK388" s="172"/>
      <c r="CL388" s="172"/>
      <c r="CM388" s="172"/>
      <c r="CN388" s="172"/>
      <c r="CO388" s="172"/>
      <c r="CP388" s="172"/>
      <c r="CQ388" s="172"/>
      <c r="CR388" s="172"/>
      <c r="CS388" s="172"/>
      <c r="CT388" s="172"/>
      <c r="CU388" s="172"/>
      <c r="CV388" s="172"/>
      <c r="CW388" s="172"/>
      <c r="CX388" s="172"/>
      <c r="CY388" s="172"/>
      <c r="CZ388" s="172"/>
    </row>
    <row r="389" s="134" customFormat="true" ht="15" customHeight="true" x14ac:dyDescent="0.2">
      <c r="B389" s="136"/>
      <c r="AB389" s="173"/>
      <c r="AC389" s="173"/>
      <c r="AD389" s="173"/>
      <c r="AE389" s="173"/>
      <c r="AF389" s="173"/>
      <c r="AG389" s="173"/>
      <c r="AH389" s="173"/>
      <c r="AI389" s="173"/>
      <c r="AJ389" s="173"/>
      <c r="AK389" s="173"/>
      <c r="AL389" s="173"/>
      <c r="AM389" s="173"/>
      <c r="AN389" s="173"/>
      <c r="AO389" s="173"/>
      <c r="AP389" s="173"/>
      <c r="AQ389" s="173"/>
      <c r="AR389" s="173"/>
      <c r="AS389" s="173"/>
      <c r="AT389" s="173"/>
      <c r="AU389" s="173"/>
      <c r="AV389" s="173"/>
      <c r="AW389" s="173"/>
      <c r="AX389" s="173"/>
      <c r="AY389" s="173"/>
      <c r="AZ389" s="173"/>
      <c r="BA389" s="135"/>
      <c r="BB389" s="133"/>
      <c r="BC389" s="133"/>
      <c r="BD389" s="133"/>
      <c r="BE389" s="133"/>
      <c r="BF389" s="133"/>
      <c r="BG389" s="133"/>
      <c r="BH389" s="133"/>
      <c r="BI389" s="133"/>
      <c r="BJ389" s="133"/>
      <c r="BK389" s="133"/>
      <c r="BL389" s="133"/>
      <c r="BM389" s="133"/>
      <c r="BN389" s="133"/>
      <c r="BO389" s="133"/>
      <c r="BP389" s="133"/>
      <c r="BQ389" s="133"/>
      <c r="BR389" s="133"/>
      <c r="BS389" s="133"/>
      <c r="BT389" s="133"/>
      <c r="BU389" s="133"/>
      <c r="BV389" s="133"/>
      <c r="BW389" s="133"/>
      <c r="BX389" s="133"/>
      <c r="BY389" s="135"/>
      <c r="BZ389" s="172"/>
      <c r="CA389" s="172"/>
      <c r="CB389" s="172"/>
      <c r="CC389" s="172"/>
      <c r="CD389" s="172"/>
      <c r="CE389" s="172"/>
      <c r="CF389" s="172"/>
      <c r="CG389" s="172"/>
      <c r="CH389" s="172"/>
      <c r="CI389" s="172"/>
      <c r="CJ389" s="172"/>
      <c r="CK389" s="172"/>
      <c r="CL389" s="172"/>
      <c r="CM389" s="172"/>
      <c r="CN389" s="172"/>
      <c r="CO389" s="172"/>
      <c r="CP389" s="172"/>
      <c r="CQ389" s="172"/>
      <c r="CR389" s="172"/>
      <c r="CS389" s="172"/>
      <c r="CT389" s="172"/>
      <c r="CU389" s="172"/>
      <c r="CV389" s="172"/>
      <c r="CW389" s="172"/>
      <c r="CX389" s="172"/>
      <c r="CY389" s="172"/>
      <c r="CZ389" s="172"/>
    </row>
    <row r="390" s="373" customFormat="true" ht="15" customHeight="true" x14ac:dyDescent="0.2">
      <c r="B390" s="372"/>
      <c r="AB390" s="173"/>
      <c r="AC390" s="173"/>
      <c r="AD390" s="173"/>
      <c r="AE390" s="173"/>
      <c r="AF390" s="173"/>
      <c r="AG390" s="173"/>
      <c r="AH390" s="173"/>
      <c r="AI390" s="173"/>
      <c r="AJ390" s="173"/>
      <c r="AK390" s="173"/>
      <c r="AL390" s="173"/>
      <c r="AM390" s="173"/>
      <c r="AN390" s="173"/>
      <c r="AO390" s="173"/>
      <c r="AP390" s="173"/>
      <c r="AQ390" s="173"/>
      <c r="AR390" s="173"/>
      <c r="AS390" s="173"/>
      <c r="AT390" s="173"/>
      <c r="AU390" s="173"/>
      <c r="AV390" s="173"/>
      <c r="AW390" s="173"/>
      <c r="AX390" s="173"/>
      <c r="AY390" s="173"/>
      <c r="AZ390" s="173"/>
      <c r="BA390" s="135"/>
      <c r="BB390" s="133"/>
      <c r="BC390" s="133"/>
      <c r="BD390" s="133"/>
      <c r="BE390" s="133"/>
      <c r="BF390" s="133"/>
      <c r="BG390" s="133"/>
      <c r="BH390" s="133"/>
      <c r="BI390" s="133"/>
      <c r="BJ390" s="133"/>
      <c r="BK390" s="133"/>
      <c r="BL390" s="133"/>
      <c r="BM390" s="133"/>
      <c r="BN390" s="133"/>
      <c r="BO390" s="133"/>
      <c r="BP390" s="133"/>
      <c r="BQ390" s="133"/>
      <c r="BR390" s="133"/>
      <c r="BS390" s="133"/>
      <c r="BT390" s="133"/>
      <c r="BU390" s="133"/>
      <c r="BV390" s="133"/>
      <c r="BW390" s="133"/>
      <c r="BX390" s="133"/>
      <c r="BY390" s="135"/>
      <c r="BZ390" s="172"/>
      <c r="CA390" s="172"/>
      <c r="CB390" s="172"/>
      <c r="CC390" s="172"/>
      <c r="CD390" s="172"/>
      <c r="CE390" s="172"/>
      <c r="CF390" s="172"/>
      <c r="CG390" s="172"/>
      <c r="CH390" s="172"/>
      <c r="CI390" s="172"/>
      <c r="CJ390" s="172"/>
      <c r="CK390" s="172"/>
      <c r="CL390" s="172"/>
      <c r="CM390" s="172"/>
      <c r="CN390" s="172"/>
      <c r="CO390" s="172"/>
      <c r="CP390" s="172"/>
      <c r="CQ390" s="172"/>
      <c r="CR390" s="172"/>
      <c r="CS390" s="172"/>
      <c r="CT390" s="172"/>
      <c r="CU390" s="172"/>
      <c r="CV390" s="172"/>
      <c r="CW390" s="172"/>
      <c r="CX390" s="172"/>
      <c r="CY390" s="172"/>
      <c r="CZ390" s="172"/>
    </row>
    <row r="391" s="373" customFormat="true" ht="15" customHeight="true" x14ac:dyDescent="0.2">
      <c r="B391" s="372"/>
      <c r="AB391" s="173"/>
      <c r="AC391" s="173"/>
      <c r="AD391" s="173"/>
      <c r="AE391" s="173"/>
      <c r="AF391" s="173"/>
      <c r="AG391" s="173"/>
      <c r="AH391" s="173"/>
      <c r="AI391" s="173"/>
      <c r="AJ391" s="173"/>
      <c r="AK391" s="173"/>
      <c r="AL391" s="173"/>
      <c r="AM391" s="173"/>
      <c r="AN391" s="173"/>
      <c r="AO391" s="173"/>
      <c r="AP391" s="173"/>
      <c r="AQ391" s="173"/>
      <c r="AR391" s="173"/>
      <c r="AS391" s="173"/>
      <c r="AT391" s="173"/>
      <c r="AU391" s="173"/>
      <c r="AV391" s="173"/>
      <c r="AW391" s="173"/>
      <c r="AX391" s="173"/>
      <c r="AY391" s="173"/>
      <c r="AZ391" s="173"/>
      <c r="BA391" s="135"/>
      <c r="BB391" s="133"/>
      <c r="BC391" s="133"/>
      <c r="BD391" s="133"/>
      <c r="BE391" s="133"/>
      <c r="BF391" s="133"/>
      <c r="BG391" s="133"/>
      <c r="BH391" s="133"/>
      <c r="BI391" s="133"/>
      <c r="BJ391" s="133"/>
      <c r="BK391" s="133"/>
      <c r="BL391" s="133"/>
      <c r="BM391" s="133"/>
      <c r="BN391" s="133"/>
      <c r="BO391" s="133"/>
      <c r="BP391" s="133"/>
      <c r="BQ391" s="133"/>
      <c r="BR391" s="133"/>
      <c r="BS391" s="133"/>
      <c r="BT391" s="133"/>
      <c r="BU391" s="133"/>
      <c r="BV391" s="133"/>
      <c r="BW391" s="133"/>
      <c r="BX391" s="133"/>
      <c r="BY391" s="135"/>
      <c r="BZ391" s="172"/>
      <c r="CA391" s="172"/>
      <c r="CB391" s="172"/>
      <c r="CC391" s="172"/>
      <c r="CD391" s="172"/>
      <c r="CE391" s="172"/>
      <c r="CF391" s="172"/>
      <c r="CG391" s="172"/>
      <c r="CH391" s="172"/>
      <c r="CI391" s="172"/>
      <c r="CJ391" s="172"/>
      <c r="CK391" s="172"/>
      <c r="CL391" s="172"/>
      <c r="CM391" s="172"/>
      <c r="CN391" s="172"/>
      <c r="CO391" s="172"/>
      <c r="CP391" s="172"/>
      <c r="CQ391" s="172"/>
      <c r="CR391" s="172"/>
      <c r="CS391" s="172"/>
      <c r="CT391" s="172"/>
      <c r="CU391" s="172"/>
      <c r="CV391" s="172"/>
      <c r="CW391" s="172"/>
      <c r="CX391" s="172"/>
      <c r="CY391" s="172"/>
      <c r="CZ391" s="172"/>
    </row>
    <row r="392" s="373" customFormat="true" ht="15" customHeight="true" x14ac:dyDescent="0.2">
      <c r="AB392" s="173"/>
      <c r="AC392" s="173"/>
      <c r="AD392" s="173"/>
      <c r="AE392" s="173"/>
      <c r="AF392" s="173"/>
      <c r="AG392" s="173"/>
      <c r="AH392" s="173"/>
      <c r="AI392" s="173"/>
      <c r="AJ392" s="173"/>
      <c r="AK392" s="173"/>
      <c r="AL392" s="173"/>
      <c r="AM392" s="173"/>
      <c r="AN392" s="173"/>
      <c r="AO392" s="173"/>
      <c r="AP392" s="173"/>
      <c r="AQ392" s="173"/>
      <c r="AR392" s="173"/>
      <c r="AS392" s="173"/>
      <c r="AT392" s="173"/>
      <c r="AU392" s="173"/>
      <c r="AV392" s="173"/>
      <c r="AW392" s="173"/>
      <c r="AX392" s="173"/>
      <c r="AY392" s="173"/>
      <c r="AZ392" s="173"/>
      <c r="BA392" s="135"/>
      <c r="BB392" s="133"/>
      <c r="BC392" s="133"/>
      <c r="BD392" s="133"/>
      <c r="BE392" s="133"/>
      <c r="BF392" s="133"/>
      <c r="BG392" s="133"/>
      <c r="BH392" s="133"/>
      <c r="BI392" s="133"/>
      <c r="BJ392" s="133"/>
      <c r="BK392" s="133"/>
      <c r="BL392" s="133"/>
      <c r="BM392" s="133"/>
      <c r="BN392" s="133"/>
      <c r="BO392" s="133"/>
      <c r="BP392" s="133"/>
      <c r="BQ392" s="133"/>
      <c r="BR392" s="133"/>
      <c r="BS392" s="133"/>
      <c r="BT392" s="133"/>
      <c r="BU392" s="133"/>
      <c r="BV392" s="133"/>
      <c r="BW392" s="133"/>
      <c r="BX392" s="133"/>
      <c r="BY392" s="135"/>
      <c r="BZ392" s="172"/>
      <c r="CA392" s="172"/>
      <c r="CB392" s="172"/>
      <c r="CC392" s="172"/>
      <c r="CD392" s="172"/>
      <c r="CE392" s="172"/>
      <c r="CF392" s="172"/>
      <c r="CG392" s="172"/>
      <c r="CH392" s="172"/>
      <c r="CI392" s="172"/>
      <c r="CJ392" s="172"/>
      <c r="CK392" s="172"/>
      <c r="CL392" s="172"/>
      <c r="CM392" s="172"/>
      <c r="CN392" s="172"/>
      <c r="CO392" s="172"/>
      <c r="CP392" s="172"/>
      <c r="CQ392" s="172"/>
      <c r="CR392" s="172"/>
      <c r="CS392" s="172"/>
      <c r="CT392" s="172"/>
      <c r="CU392" s="172"/>
      <c r="CV392" s="172"/>
      <c r="CW392" s="172"/>
      <c r="CX392" s="172"/>
      <c r="CY392" s="172"/>
      <c r="CZ392" s="172"/>
    </row>
    <row r="393" s="373" customFormat="true" ht="15" customHeight="true" x14ac:dyDescent="0.2">
      <c r="AB393" s="173"/>
      <c r="AC393" s="173"/>
      <c r="AD393" s="173"/>
      <c r="AE393" s="173"/>
      <c r="AF393" s="173"/>
      <c r="AG393" s="173"/>
      <c r="AH393" s="173"/>
      <c r="AI393" s="173"/>
      <c r="AJ393" s="173"/>
      <c r="AK393" s="173"/>
      <c r="AL393" s="173"/>
      <c r="AM393" s="173"/>
      <c r="AN393" s="173"/>
      <c r="AO393" s="173"/>
      <c r="AP393" s="173"/>
      <c r="AQ393" s="173"/>
      <c r="AR393" s="173"/>
      <c r="AS393" s="173"/>
      <c r="AT393" s="173"/>
      <c r="AU393" s="173"/>
      <c r="AV393" s="173"/>
      <c r="AW393" s="173"/>
      <c r="AX393" s="173"/>
      <c r="AY393" s="173"/>
      <c r="AZ393" s="173"/>
      <c r="BA393" s="135"/>
      <c r="BB393" s="133"/>
      <c r="BC393" s="133"/>
      <c r="BD393" s="133"/>
      <c r="BE393" s="133"/>
      <c r="BF393" s="133"/>
      <c r="BG393" s="133"/>
      <c r="BH393" s="133"/>
      <c r="BI393" s="133"/>
      <c r="BJ393" s="133"/>
      <c r="BK393" s="133"/>
      <c r="BL393" s="133"/>
      <c r="BM393" s="133"/>
      <c r="BN393" s="133"/>
      <c r="BO393" s="133"/>
      <c r="BP393" s="133"/>
      <c r="BQ393" s="133"/>
      <c r="BR393" s="133"/>
      <c r="BS393" s="133"/>
      <c r="BT393" s="133"/>
      <c r="BU393" s="133"/>
      <c r="BV393" s="133"/>
      <c r="BW393" s="133"/>
      <c r="BX393" s="133"/>
      <c r="BY393" s="135"/>
      <c r="BZ393" s="172"/>
      <c r="CA393" s="172"/>
      <c r="CB393" s="172"/>
      <c r="CC393" s="172"/>
      <c r="CD393" s="172"/>
      <c r="CE393" s="172"/>
      <c r="CF393" s="172"/>
      <c r="CG393" s="172"/>
      <c r="CH393" s="172"/>
      <c r="CI393" s="172"/>
      <c r="CJ393" s="172"/>
      <c r="CK393" s="172"/>
      <c r="CL393" s="172"/>
      <c r="CM393" s="172"/>
      <c r="CN393" s="172"/>
      <c r="CO393" s="172"/>
      <c r="CP393" s="172"/>
      <c r="CQ393" s="172"/>
      <c r="CR393" s="172"/>
      <c r="CS393" s="172"/>
      <c r="CT393" s="172"/>
      <c r="CU393" s="172"/>
      <c r="CV393" s="172"/>
      <c r="CW393" s="172"/>
      <c r="CX393" s="172"/>
      <c r="CY393" s="172"/>
      <c r="CZ393" s="172"/>
    </row>
    <row r="394" s="373" customFormat="true" ht="15" customHeight="true" x14ac:dyDescent="0.2">
      <c r="AB394" s="173"/>
      <c r="AC394" s="173"/>
      <c r="AD394" s="173"/>
      <c r="AE394" s="173"/>
      <c r="AF394" s="173"/>
      <c r="AG394" s="173"/>
      <c r="AH394" s="173"/>
      <c r="AI394" s="173"/>
      <c r="AJ394" s="173"/>
      <c r="AK394" s="173"/>
      <c r="AL394" s="173"/>
      <c r="AM394" s="173"/>
      <c r="AN394" s="173"/>
      <c r="AO394" s="173"/>
      <c r="AP394" s="173"/>
      <c r="AQ394" s="173"/>
      <c r="AR394" s="173"/>
      <c r="AS394" s="173"/>
      <c r="AT394" s="173"/>
      <c r="AU394" s="173"/>
      <c r="AV394" s="173"/>
      <c r="AW394" s="173"/>
      <c r="AX394" s="173"/>
      <c r="AY394" s="173"/>
      <c r="AZ394" s="173"/>
      <c r="BA394" s="135"/>
      <c r="BB394" s="133"/>
      <c r="BC394" s="133"/>
      <c r="BD394" s="133"/>
      <c r="BE394" s="133"/>
      <c r="BF394" s="133"/>
      <c r="BG394" s="133"/>
      <c r="BH394" s="133"/>
      <c r="BI394" s="133"/>
      <c r="BJ394" s="133"/>
      <c r="BK394" s="133"/>
      <c r="BL394" s="133"/>
      <c r="BM394" s="133"/>
      <c r="BN394" s="133"/>
      <c r="BO394" s="133"/>
      <c r="BP394" s="133"/>
      <c r="BQ394" s="133"/>
      <c r="BR394" s="133"/>
      <c r="BS394" s="133"/>
      <c r="BT394" s="133"/>
      <c r="BU394" s="133"/>
      <c r="BV394" s="133"/>
      <c r="BW394" s="133"/>
      <c r="BX394" s="133"/>
      <c r="BY394" s="135"/>
      <c r="BZ394" s="172"/>
      <c r="CA394" s="172"/>
      <c r="CB394" s="172"/>
      <c r="CC394" s="172"/>
      <c r="CD394" s="172"/>
      <c r="CE394" s="172"/>
      <c r="CF394" s="172"/>
      <c r="CG394" s="172"/>
      <c r="CH394" s="172"/>
      <c r="CI394" s="172"/>
      <c r="CJ394" s="172"/>
      <c r="CK394" s="172"/>
      <c r="CL394" s="172"/>
      <c r="CM394" s="172"/>
      <c r="CN394" s="172"/>
      <c r="CO394" s="172"/>
      <c r="CP394" s="172"/>
      <c r="CQ394" s="172"/>
      <c r="CR394" s="172"/>
      <c r="CS394" s="172"/>
      <c r="CT394" s="172"/>
      <c r="CU394" s="172"/>
      <c r="CV394" s="172"/>
      <c r="CW394" s="172"/>
      <c r="CX394" s="172"/>
      <c r="CY394" s="172"/>
      <c r="CZ394" s="172"/>
    </row>
    <row r="395" s="373" customFormat="true" ht="15" customHeight="true" x14ac:dyDescent="0.2">
      <c r="AB395" s="173"/>
      <c r="AC395" s="173"/>
      <c r="AD395" s="173"/>
      <c r="AE395" s="173"/>
      <c r="AF395" s="173"/>
      <c r="AG395" s="173"/>
      <c r="AH395" s="173"/>
      <c r="AI395" s="173"/>
      <c r="AJ395" s="173"/>
      <c r="AK395" s="173"/>
      <c r="AL395" s="173"/>
      <c r="AM395" s="173"/>
      <c r="AN395" s="173"/>
      <c r="AO395" s="173"/>
      <c r="AP395" s="173"/>
      <c r="AQ395" s="173"/>
      <c r="AR395" s="173"/>
      <c r="AS395" s="173"/>
      <c r="AT395" s="173"/>
      <c r="AU395" s="173"/>
      <c r="AV395" s="173"/>
      <c r="AW395" s="173"/>
      <c r="AX395" s="173"/>
      <c r="AY395" s="173"/>
      <c r="AZ395" s="173"/>
      <c r="BA395" s="135"/>
      <c r="BB395" s="133"/>
      <c r="BC395" s="133"/>
      <c r="BD395" s="133"/>
      <c r="BE395" s="133"/>
      <c r="BF395" s="133"/>
      <c r="BG395" s="133"/>
      <c r="BH395" s="133"/>
      <c r="BI395" s="133"/>
      <c r="BJ395" s="133"/>
      <c r="BK395" s="133"/>
      <c r="BL395" s="133"/>
      <c r="BM395" s="133"/>
      <c r="BN395" s="133"/>
      <c r="BO395" s="133"/>
      <c r="BP395" s="133"/>
      <c r="BQ395" s="133"/>
      <c r="BR395" s="133"/>
      <c r="BS395" s="133"/>
      <c r="BT395" s="133"/>
      <c r="BU395" s="133"/>
      <c r="BV395" s="133"/>
      <c r="BW395" s="133"/>
      <c r="BX395" s="133"/>
      <c r="BY395" s="135"/>
      <c r="BZ395" s="172"/>
      <c r="CA395" s="172"/>
      <c r="CB395" s="172"/>
      <c r="CC395" s="172"/>
      <c r="CD395" s="172"/>
      <c r="CE395" s="172"/>
      <c r="CF395" s="172"/>
      <c r="CG395" s="172"/>
      <c r="CH395" s="172"/>
      <c r="CI395" s="172"/>
      <c r="CJ395" s="172"/>
      <c r="CK395" s="172"/>
      <c r="CL395" s="172"/>
      <c r="CM395" s="172"/>
      <c r="CN395" s="172"/>
      <c r="CO395" s="172"/>
      <c r="CP395" s="172"/>
      <c r="CQ395" s="172"/>
      <c r="CR395" s="172"/>
      <c r="CS395" s="172"/>
      <c r="CT395" s="172"/>
      <c r="CU395" s="172"/>
      <c r="CV395" s="172"/>
      <c r="CW395" s="172"/>
      <c r="CX395" s="172"/>
      <c r="CY395" s="172"/>
      <c r="CZ395" s="172"/>
    </row>
    <row r="396" s="373" customFormat="true" ht="15" customHeight="true" x14ac:dyDescent="0.2">
      <c r="AB396" s="173"/>
      <c r="AC396" s="173"/>
      <c r="AD396" s="173"/>
      <c r="AE396" s="173"/>
      <c r="AF396" s="173"/>
      <c r="AG396" s="173"/>
      <c r="AH396" s="173"/>
      <c r="AI396" s="173"/>
      <c r="AJ396" s="173"/>
      <c r="AK396" s="173"/>
      <c r="AL396" s="173"/>
      <c r="AM396" s="173"/>
      <c r="AN396" s="173"/>
      <c r="AO396" s="173"/>
      <c r="AP396" s="173"/>
      <c r="AQ396" s="173"/>
      <c r="AR396" s="173"/>
      <c r="AS396" s="173"/>
      <c r="AT396" s="173"/>
      <c r="AU396" s="173"/>
      <c r="AV396" s="173"/>
      <c r="AW396" s="173"/>
      <c r="AX396" s="173"/>
      <c r="AY396" s="173"/>
      <c r="AZ396" s="173"/>
      <c r="BA396" s="135"/>
      <c r="BB396" s="133"/>
      <c r="BC396" s="133"/>
      <c r="BD396" s="133"/>
      <c r="BE396" s="133"/>
      <c r="BF396" s="133"/>
      <c r="BG396" s="133"/>
      <c r="BH396" s="133"/>
      <c r="BI396" s="133"/>
      <c r="BJ396" s="133"/>
      <c r="BK396" s="133"/>
      <c r="BL396" s="133"/>
      <c r="BM396" s="133"/>
      <c r="BN396" s="133"/>
      <c r="BO396" s="133"/>
      <c r="BP396" s="133"/>
      <c r="BQ396" s="133"/>
      <c r="BR396" s="133"/>
      <c r="BS396" s="133"/>
      <c r="BT396" s="133"/>
      <c r="BU396" s="133"/>
      <c r="BV396" s="133"/>
      <c r="BW396" s="133"/>
      <c r="BX396" s="133"/>
      <c r="BY396" s="135"/>
      <c r="BZ396" s="172"/>
      <c r="CA396" s="172"/>
      <c r="CB396" s="172"/>
      <c r="CC396" s="172"/>
      <c r="CD396" s="172"/>
      <c r="CE396" s="172"/>
      <c r="CF396" s="172"/>
      <c r="CG396" s="172"/>
      <c r="CH396" s="172"/>
      <c r="CI396" s="172"/>
      <c r="CJ396" s="172"/>
      <c r="CK396" s="172"/>
      <c r="CL396" s="172"/>
      <c r="CM396" s="172"/>
      <c r="CN396" s="172"/>
      <c r="CO396" s="172"/>
      <c r="CP396" s="172"/>
      <c r="CQ396" s="172"/>
      <c r="CR396" s="172"/>
      <c r="CS396" s="172"/>
      <c r="CT396" s="172"/>
      <c r="CU396" s="172"/>
      <c r="CV396" s="172"/>
      <c r="CW396" s="172"/>
      <c r="CX396" s="172"/>
      <c r="CY396" s="172"/>
      <c r="CZ396" s="172"/>
    </row>
    <row r="397" s="373" customFormat="true" ht="15" customHeight="true" x14ac:dyDescent="0.2">
      <c r="AB397" s="173"/>
      <c r="AC397" s="173"/>
      <c r="AD397" s="173"/>
      <c r="AE397" s="173"/>
      <c r="AF397" s="173"/>
      <c r="AG397" s="173"/>
      <c r="AH397" s="173"/>
      <c r="AI397" s="173"/>
      <c r="AJ397" s="173"/>
      <c r="AK397" s="173"/>
      <c r="AL397" s="173"/>
      <c r="AM397" s="173"/>
      <c r="AN397" s="173"/>
      <c r="AO397" s="173"/>
      <c r="AP397" s="173"/>
      <c r="AQ397" s="173"/>
      <c r="AR397" s="173"/>
      <c r="AS397" s="173"/>
      <c r="AT397" s="173"/>
      <c r="AU397" s="173"/>
      <c r="AV397" s="173"/>
      <c r="AW397" s="173"/>
      <c r="AX397" s="173"/>
      <c r="AY397" s="173"/>
      <c r="AZ397" s="173"/>
      <c r="BA397" s="135"/>
      <c r="BB397" s="133"/>
      <c r="BC397" s="133"/>
      <c r="BD397" s="133"/>
      <c r="BE397" s="133"/>
      <c r="BF397" s="133"/>
      <c r="BG397" s="133"/>
      <c r="BH397" s="133"/>
      <c r="BI397" s="133"/>
      <c r="BJ397" s="133"/>
      <c r="BK397" s="133"/>
      <c r="BL397" s="133"/>
      <c r="BM397" s="133"/>
      <c r="BN397" s="133"/>
      <c r="BO397" s="133"/>
      <c r="BP397" s="133"/>
      <c r="BQ397" s="133"/>
      <c r="BR397" s="133"/>
      <c r="BS397" s="133"/>
      <c r="BT397" s="133"/>
      <c r="BU397" s="133"/>
      <c r="BV397" s="133"/>
      <c r="BW397" s="133"/>
      <c r="BX397" s="133"/>
      <c r="BY397" s="135"/>
      <c r="BZ397" s="172"/>
      <c r="CA397" s="172"/>
      <c r="CB397" s="172"/>
      <c r="CC397" s="172"/>
      <c r="CD397" s="172"/>
      <c r="CE397" s="172"/>
      <c r="CF397" s="172"/>
      <c r="CG397" s="172"/>
      <c r="CH397" s="172"/>
      <c r="CI397" s="172"/>
      <c r="CJ397" s="172"/>
      <c r="CK397" s="172"/>
      <c r="CL397" s="172"/>
      <c r="CM397" s="172"/>
      <c r="CN397" s="172"/>
      <c r="CO397" s="172"/>
      <c r="CP397" s="172"/>
      <c r="CQ397" s="172"/>
      <c r="CR397" s="172"/>
      <c r="CS397" s="172"/>
      <c r="CT397" s="172"/>
      <c r="CU397" s="172"/>
      <c r="CV397" s="172"/>
      <c r="CW397" s="172"/>
      <c r="CX397" s="172"/>
      <c r="CY397" s="172"/>
      <c r="CZ397" s="172"/>
    </row>
    <row r="398" s="373" customFormat="true" ht="15" customHeight="true" x14ac:dyDescent="0.2">
      <c r="AB398" s="173"/>
      <c r="AC398" s="173"/>
      <c r="AD398" s="173"/>
      <c r="AE398" s="173"/>
      <c r="AF398" s="173"/>
      <c r="AG398" s="173"/>
      <c r="AH398" s="173"/>
      <c r="AI398" s="173"/>
      <c r="AJ398" s="173"/>
      <c r="AK398" s="173"/>
      <c r="AL398" s="173"/>
      <c r="AM398" s="173"/>
      <c r="AN398" s="173"/>
      <c r="AO398" s="173"/>
      <c r="AP398" s="173"/>
      <c r="AQ398" s="173"/>
      <c r="AR398" s="173"/>
      <c r="AS398" s="173"/>
      <c r="AT398" s="173"/>
      <c r="AU398" s="173"/>
      <c r="AV398" s="173"/>
      <c r="AW398" s="173"/>
      <c r="AX398" s="173"/>
      <c r="AY398" s="173"/>
      <c r="AZ398" s="173"/>
      <c r="BA398" s="135"/>
      <c r="BB398" s="133"/>
      <c r="BC398" s="133"/>
      <c r="BD398" s="133"/>
      <c r="BE398" s="133"/>
      <c r="BF398" s="133"/>
      <c r="BG398" s="133"/>
      <c r="BH398" s="133"/>
      <c r="BI398" s="133"/>
      <c r="BJ398" s="133"/>
      <c r="BK398" s="133"/>
      <c r="BL398" s="133"/>
      <c r="BM398" s="133"/>
      <c r="BN398" s="133"/>
      <c r="BO398" s="133"/>
      <c r="BP398" s="133"/>
      <c r="BQ398" s="133"/>
      <c r="BR398" s="133"/>
      <c r="BS398" s="133"/>
      <c r="BT398" s="133"/>
      <c r="BU398" s="133"/>
      <c r="BV398" s="133"/>
      <c r="BW398" s="133"/>
      <c r="BX398" s="133"/>
      <c r="BY398" s="135"/>
      <c r="BZ398" s="172"/>
      <c r="CA398" s="172"/>
      <c r="CB398" s="172"/>
      <c r="CC398" s="172"/>
      <c r="CD398" s="172"/>
      <c r="CE398" s="172"/>
      <c r="CF398" s="172"/>
      <c r="CG398" s="172"/>
      <c r="CH398" s="172"/>
      <c r="CI398" s="172"/>
      <c r="CJ398" s="172"/>
      <c r="CK398" s="172"/>
      <c r="CL398" s="172"/>
      <c r="CM398" s="172"/>
      <c r="CN398" s="172"/>
      <c r="CO398" s="172"/>
      <c r="CP398" s="172"/>
      <c r="CQ398" s="172"/>
      <c r="CR398" s="172"/>
      <c r="CS398" s="172"/>
      <c r="CT398" s="172"/>
      <c r="CU398" s="172"/>
      <c r="CV398" s="172"/>
      <c r="CW398" s="172"/>
      <c r="CX398" s="172"/>
      <c r="CY398" s="172"/>
      <c r="CZ398" s="172"/>
    </row>
    <row r="399" s="365" customFormat="true" ht="15" customHeight="true" x14ac:dyDescent="0.25">
      <c r="A399" s="139"/>
      <c r="B399" s="139"/>
      <c r="C399" s="1154" t="s">
        <v>132</v>
      </c>
      <c r="D399" s="1155"/>
      <c r="E399" s="1155"/>
      <c r="F399" s="1155"/>
      <c r="G399" s="139"/>
      <c r="H399" s="1156" t="s">
        <v>133</v>
      </c>
      <c r="I399" s="1157"/>
      <c r="J399" s="1157"/>
      <c r="K399" s="1157"/>
      <c r="M399" s="1156" t="s">
        <v>134</v>
      </c>
      <c r="N399" s="1157"/>
      <c r="O399" s="1157"/>
      <c r="P399" s="1157"/>
      <c r="Z399" s="168"/>
      <c r="AA399" s="168"/>
      <c r="AB399" s="168"/>
      <c r="AC399" s="168"/>
      <c r="AD399" s="168"/>
      <c r="AE399" s="168"/>
      <c r="AF399" s="168"/>
      <c r="AG399" s="168"/>
      <c r="AH399" s="168"/>
      <c r="AI399" s="168"/>
      <c r="AJ399" s="168"/>
      <c r="AK399" s="168"/>
      <c r="AL399" s="168"/>
      <c r="AM399" s="168"/>
      <c r="AN399" s="168"/>
      <c r="AO399" s="168"/>
      <c r="AP399" s="168"/>
      <c r="AQ399" s="168"/>
      <c r="AR399" s="168"/>
      <c r="AS399" s="168"/>
      <c r="AT399" s="168"/>
      <c r="AU399" s="168"/>
      <c r="AV399" s="168"/>
      <c r="AW399" s="168"/>
      <c r="AX399" s="168"/>
      <c r="AY399" s="168"/>
      <c r="AZ399" s="168"/>
      <c r="BB399" s="139"/>
      <c r="BZ399" s="168"/>
      <c r="CA399" s="168"/>
      <c r="CB399" s="168"/>
      <c r="CC399" s="168"/>
      <c r="CD399" s="168"/>
      <c r="CE399" s="168"/>
      <c r="CF399" s="168"/>
      <c r="CG399" s="168"/>
      <c r="CH399" s="168"/>
      <c r="CI399" s="168"/>
      <c r="CJ399" s="168"/>
      <c r="CK399" s="168"/>
      <c r="CL399" s="168"/>
      <c r="CM399" s="168"/>
      <c r="CN399" s="168"/>
      <c r="CO399" s="168"/>
      <c r="CP399" s="168"/>
      <c r="CQ399" s="168"/>
      <c r="CR399" s="168"/>
      <c r="CS399" s="168"/>
      <c r="CT399" s="168"/>
      <c r="CU399" s="168"/>
      <c r="CV399" s="168"/>
      <c r="CW399" s="168"/>
      <c r="CX399" s="168"/>
      <c r="CY399" s="168"/>
      <c r="CZ399" s="168"/>
    </row>
    <row r="400" s="175" customFormat="true" ht="15" customHeight="true" x14ac:dyDescent="0.2">
      <c r="C400" s="1151" t="s">
        <v>188</v>
      </c>
      <c r="D400" s="1049"/>
      <c r="E400" s="1049"/>
      <c r="F400" s="351"/>
      <c r="G400" s="351"/>
      <c r="H400" s="1152" t="s">
        <v>188</v>
      </c>
      <c r="I400" s="1152"/>
      <c r="J400" s="1152"/>
      <c r="K400" s="351"/>
      <c r="L400" s="351"/>
      <c r="M400" s="1152" t="s">
        <v>188</v>
      </c>
      <c r="N400" s="1152"/>
      <c r="O400" s="1152"/>
      <c r="P400" s="351"/>
      <c r="Q400" s="351"/>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365"/>
      <c r="BB400" s="139"/>
      <c r="BC400" s="365"/>
      <c r="BD400" s="365"/>
      <c r="BE400" s="365"/>
      <c r="BF400" s="365"/>
      <c r="BG400" s="365"/>
      <c r="BH400" s="365"/>
      <c r="BI400" s="365"/>
      <c r="BJ400" s="365"/>
      <c r="BK400" s="365"/>
      <c r="BL400" s="365"/>
      <c r="BM400" s="365"/>
      <c r="BN400" s="365"/>
      <c r="BO400" s="365"/>
      <c r="BP400" s="365"/>
      <c r="BQ400" s="365"/>
      <c r="BR400" s="365"/>
      <c r="BS400" s="365"/>
      <c r="BT400" s="365"/>
      <c r="BU400" s="365"/>
      <c r="BV400" s="365"/>
      <c r="BW400" s="365"/>
      <c r="BX400" s="365"/>
      <c r="BY400" s="365"/>
      <c r="BZ400" s="168"/>
      <c r="CA400" s="168"/>
      <c r="CB400" s="168"/>
      <c r="CC400" s="168"/>
      <c r="CD400" s="168"/>
      <c r="CE400" s="168"/>
      <c r="CF400" s="168"/>
      <c r="CG400" s="168"/>
      <c r="CH400" s="168"/>
      <c r="CI400" s="168"/>
      <c r="CJ400" s="168"/>
      <c r="CK400" s="168"/>
      <c r="CL400" s="168"/>
      <c r="CM400" s="168"/>
      <c r="CN400" s="168"/>
      <c r="CO400" s="168"/>
      <c r="CP400" s="168"/>
      <c r="CQ400" s="168"/>
      <c r="CR400" s="168"/>
      <c r="CS400" s="168"/>
      <c r="CT400" s="168"/>
      <c r="CU400" s="168"/>
      <c r="CV400" s="168"/>
      <c r="CW400" s="168"/>
      <c r="CX400" s="168"/>
      <c r="CY400" s="168"/>
      <c r="CZ400" s="168"/>
    </row>
    <row r="401" s="175" customFormat="true" ht="25.15" customHeight="true" x14ac:dyDescent="0.2">
      <c r="C401" s="1151"/>
      <c r="D401" s="1049"/>
      <c r="E401" s="399" t="s">
        <v>189</v>
      </c>
      <c r="F401" s="351"/>
      <c r="G401" s="351"/>
      <c r="H401" s="1152"/>
      <c r="I401" s="1152"/>
      <c r="J401" s="400" t="s">
        <v>189</v>
      </c>
      <c r="K401" s="351"/>
      <c r="L401" s="351"/>
      <c r="M401" s="1152"/>
      <c r="N401" s="1152"/>
      <c r="O401" s="401" t="s">
        <v>189</v>
      </c>
      <c r="P401" s="351"/>
      <c r="Q401" s="351"/>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365"/>
      <c r="BB401" s="139"/>
      <c r="BC401" s="365"/>
      <c r="BD401" s="365"/>
      <c r="BE401" s="365"/>
      <c r="BF401" s="365"/>
      <c r="BG401" s="365"/>
      <c r="BH401" s="365"/>
      <c r="BI401" s="365"/>
      <c r="BJ401" s="365"/>
      <c r="BK401" s="365"/>
      <c r="BL401" s="365"/>
      <c r="BM401" s="365"/>
      <c r="BN401" s="365"/>
      <c r="BO401" s="365"/>
      <c r="BP401" s="365"/>
      <c r="BQ401" s="365"/>
      <c r="BR401" s="365"/>
      <c r="BS401" s="365"/>
      <c r="BT401" s="365"/>
      <c r="BU401" s="365"/>
      <c r="BV401" s="365"/>
      <c r="BW401" s="365"/>
      <c r="BX401" s="365"/>
      <c r="BY401" s="365"/>
      <c r="BZ401" s="168"/>
      <c r="CA401" s="168"/>
      <c r="CB401" s="168"/>
      <c r="CC401" s="168"/>
      <c r="CD401" s="168"/>
      <c r="CE401" s="168"/>
      <c r="CF401" s="168"/>
      <c r="CG401" s="168"/>
      <c r="CH401" s="168"/>
      <c r="CI401" s="168"/>
      <c r="CJ401" s="168"/>
      <c r="CK401" s="168"/>
      <c r="CL401" s="168"/>
      <c r="CM401" s="168"/>
      <c r="CN401" s="168"/>
      <c r="CO401" s="168"/>
      <c r="CP401" s="168"/>
      <c r="CQ401" s="168"/>
      <c r="CR401" s="168"/>
      <c r="CS401" s="168"/>
      <c r="CT401" s="168"/>
      <c r="CU401" s="168"/>
      <c r="CV401" s="168"/>
      <c r="CW401" s="168"/>
      <c r="CX401" s="168"/>
      <c r="CY401" s="168"/>
      <c r="CZ401" s="168"/>
    </row>
    <row r="402" s="175" customFormat="true" ht="25.15" customHeight="true" x14ac:dyDescent="0.2">
      <c r="B402" s="1153" t="s">
        <v>139</v>
      </c>
      <c r="C402" s="1049"/>
      <c r="D402" s="1049"/>
      <c r="E402" s="402" t="s">
        <v>190</v>
      </c>
      <c r="F402" s="351"/>
      <c r="G402" s="351"/>
      <c r="H402" s="1152"/>
      <c r="I402" s="1152"/>
      <c r="J402" s="403" t="s">
        <v>190</v>
      </c>
      <c r="K402" s="351"/>
      <c r="L402" s="351"/>
      <c r="M402" s="1152"/>
      <c r="N402" s="1152"/>
      <c r="O402" s="404" t="s">
        <v>190</v>
      </c>
      <c r="P402" s="351"/>
      <c r="Q402" s="351"/>
      <c r="AB402" s="168"/>
      <c r="AC402" s="168"/>
      <c r="AD402" s="168"/>
      <c r="AE402" s="168"/>
      <c r="AF402" s="168"/>
      <c r="AG402" s="168"/>
      <c r="AH402" s="168"/>
      <c r="AI402" s="168"/>
      <c r="AJ402" s="168"/>
      <c r="AK402" s="168"/>
      <c r="AL402" s="168"/>
      <c r="AM402" s="168"/>
      <c r="AN402" s="168"/>
      <c r="AO402" s="168"/>
      <c r="AP402" s="168"/>
      <c r="AQ402" s="168"/>
      <c r="AR402" s="168"/>
      <c r="AS402" s="168"/>
      <c r="AT402" s="168"/>
      <c r="AU402" s="168"/>
      <c r="AV402" s="168"/>
      <c r="AW402" s="168"/>
      <c r="AX402" s="168"/>
      <c r="AY402" s="168"/>
      <c r="AZ402" s="168"/>
      <c r="BA402" s="365"/>
      <c r="BB402" s="139"/>
      <c r="BC402" s="365"/>
      <c r="BD402" s="365"/>
      <c r="BE402" s="365"/>
      <c r="BF402" s="365"/>
      <c r="BG402" s="365"/>
      <c r="BH402" s="365"/>
      <c r="BI402" s="365"/>
      <c r="BJ402" s="365"/>
      <c r="BK402" s="365"/>
      <c r="BL402" s="365"/>
      <c r="BM402" s="365"/>
      <c r="BN402" s="365"/>
      <c r="BO402" s="365"/>
      <c r="BP402" s="365"/>
      <c r="BQ402" s="365"/>
      <c r="BR402" s="365"/>
      <c r="BS402" s="365"/>
      <c r="BT402" s="365"/>
      <c r="BU402" s="365"/>
      <c r="BV402" s="365"/>
      <c r="BW402" s="365"/>
      <c r="BX402" s="365"/>
      <c r="BY402" s="365"/>
      <c r="BZ402" s="168"/>
      <c r="CA402" s="168"/>
      <c r="CB402" s="168"/>
      <c r="CC402" s="168"/>
      <c r="CD402" s="168"/>
      <c r="CE402" s="168"/>
      <c r="CF402" s="168"/>
      <c r="CG402" s="168"/>
      <c r="CH402" s="168"/>
      <c r="CI402" s="168"/>
      <c r="CJ402" s="168"/>
      <c r="CK402" s="168"/>
      <c r="CL402" s="168"/>
      <c r="CM402" s="168"/>
      <c r="CN402" s="168"/>
      <c r="CO402" s="168"/>
      <c r="CP402" s="168"/>
      <c r="CQ402" s="168"/>
      <c r="CR402" s="168"/>
      <c r="CS402" s="168"/>
      <c r="CT402" s="168"/>
      <c r="CU402" s="168"/>
      <c r="CV402" s="168"/>
      <c r="CW402" s="168"/>
      <c r="CX402" s="168"/>
      <c r="CY402" s="168"/>
      <c r="CZ402" s="168"/>
    </row>
    <row r="403" s="175" customFormat="true" ht="25.15" customHeight="true" x14ac:dyDescent="0.2">
      <c r="B403" s="1049"/>
      <c r="C403" s="1128" t="s">
        <v>397</v>
      </c>
      <c r="D403" s="1127"/>
      <c r="E403" s="562">
        <v>0.85545610395619254</v>
      </c>
      <c r="F403" s="474"/>
      <c r="G403" s="474"/>
      <c r="H403" s="1127" t="s">
        <v>397</v>
      </c>
      <c r="I403" s="1127"/>
      <c r="J403" s="563">
        <v>0.64631948138865747</v>
      </c>
      <c r="K403" s="474"/>
      <c r="L403" s="474"/>
      <c r="M403" s="1127" t="s">
        <v>397</v>
      </c>
      <c r="N403" s="1127"/>
      <c r="O403" s="564">
        <v>0.61828184434580036</v>
      </c>
      <c r="P403" s="474"/>
      <c r="Q403" s="474"/>
      <c r="AB403" s="168"/>
      <c r="AC403" s="168"/>
      <c r="AD403" s="168"/>
      <c r="AE403" s="168"/>
      <c r="AF403" s="168"/>
      <c r="AG403" s="168"/>
      <c r="AH403" s="168"/>
      <c r="AI403" s="168"/>
      <c r="AJ403" s="168"/>
      <c r="AK403" s="168"/>
      <c r="AL403" s="168"/>
      <c r="AM403" s="168"/>
      <c r="AN403" s="168"/>
      <c r="AO403" s="168"/>
      <c r="AP403" s="168"/>
      <c r="AQ403" s="168"/>
      <c r="AR403" s="168"/>
      <c r="AS403" s="168"/>
      <c r="AT403" s="168"/>
      <c r="AU403" s="168"/>
      <c r="AV403" s="168"/>
      <c r="AW403" s="168"/>
      <c r="AX403" s="168"/>
      <c r="AY403" s="168"/>
      <c r="AZ403" s="168"/>
      <c r="BA403" s="170"/>
      <c r="BB403" s="255"/>
      <c r="BC403" s="170"/>
      <c r="BD403" s="170"/>
      <c r="BE403" s="170"/>
      <c r="BF403" s="170"/>
      <c r="BG403" s="170"/>
      <c r="BH403" s="170"/>
      <c r="BI403" s="170"/>
      <c r="BJ403" s="170"/>
      <c r="BK403" s="170"/>
      <c r="BL403" s="170"/>
      <c r="BM403" s="170"/>
      <c r="BN403" s="170"/>
      <c r="BO403" s="170"/>
      <c r="BP403" s="170"/>
      <c r="BQ403" s="170"/>
      <c r="BR403" s="170"/>
      <c r="BS403" s="170"/>
      <c r="BT403" s="170"/>
      <c r="BU403" s="170"/>
      <c r="BV403" s="170"/>
      <c r="BW403" s="170"/>
      <c r="BX403" s="170"/>
      <c r="BY403" s="170"/>
      <c r="BZ403" s="171"/>
      <c r="CA403" s="171"/>
      <c r="CB403" s="171"/>
      <c r="CC403" s="171"/>
      <c r="CD403" s="171"/>
      <c r="CE403" s="171"/>
      <c r="CF403" s="171"/>
      <c r="CG403" s="171"/>
      <c r="CH403" s="171"/>
      <c r="CI403" s="171"/>
      <c r="CJ403" s="171"/>
      <c r="CK403" s="171"/>
      <c r="CL403" s="171"/>
      <c r="CM403" s="171"/>
      <c r="CN403" s="171"/>
      <c r="CO403" s="171"/>
      <c r="CP403" s="171"/>
      <c r="CQ403" s="171"/>
      <c r="CR403" s="171"/>
      <c r="CS403" s="171"/>
      <c r="CT403" s="171"/>
      <c r="CU403" s="171"/>
      <c r="CV403" s="171"/>
      <c r="CW403" s="171"/>
      <c r="CX403" s="171"/>
      <c r="CY403" s="171"/>
      <c r="CZ403" s="171"/>
    </row>
    <row r="404" s="175" customFormat="true" ht="25.15" customHeight="true" x14ac:dyDescent="0.2">
      <c r="B404" s="1049"/>
      <c r="C404" s="1128" t="s">
        <v>398</v>
      </c>
      <c r="D404" s="1127"/>
      <c r="E404" s="565">
        <v>-0.85362933823062415</v>
      </c>
      <c r="F404" s="474"/>
      <c r="G404" s="474"/>
      <c r="H404" s="1127" t="s">
        <v>398</v>
      </c>
      <c r="I404" s="1127"/>
      <c r="J404" s="566">
        <v>-0.63223676197378087</v>
      </c>
      <c r="K404" s="474"/>
      <c r="L404" s="474"/>
      <c r="M404" s="1127" t="s">
        <v>398</v>
      </c>
      <c r="N404" s="1127"/>
      <c r="O404" s="567">
        <v>-0.6043083888149029</v>
      </c>
      <c r="P404" s="474"/>
      <c r="Q404" s="474"/>
      <c r="AB404" s="168"/>
      <c r="AC404" s="168"/>
      <c r="AD404" s="168"/>
      <c r="AE404" s="168"/>
      <c r="AF404" s="168"/>
      <c r="AG404" s="168"/>
      <c r="AH404" s="168"/>
      <c r="AI404" s="168"/>
      <c r="AJ404" s="168"/>
      <c r="AK404" s="168"/>
      <c r="AL404" s="168"/>
      <c r="AM404" s="168"/>
      <c r="AN404" s="168"/>
      <c r="AO404" s="168"/>
      <c r="AP404" s="168"/>
      <c r="AQ404" s="168"/>
      <c r="AR404" s="168"/>
      <c r="AS404" s="168"/>
      <c r="AT404" s="168"/>
      <c r="AU404" s="168"/>
      <c r="AV404" s="168"/>
      <c r="AW404" s="168"/>
      <c r="AX404" s="168"/>
      <c r="AY404" s="168"/>
      <c r="AZ404" s="168"/>
      <c r="BA404" s="170"/>
      <c r="BB404" s="255"/>
      <c r="BC404" s="170"/>
      <c r="BD404" s="170"/>
      <c r="BE404" s="170"/>
      <c r="BF404" s="170"/>
      <c r="BG404" s="170"/>
      <c r="BH404" s="170"/>
      <c r="BI404" s="170"/>
      <c r="BJ404" s="170"/>
      <c r="BK404" s="170"/>
      <c r="BL404" s="170"/>
      <c r="BM404" s="170"/>
      <c r="BN404" s="170"/>
      <c r="BO404" s="170"/>
      <c r="BP404" s="170"/>
      <c r="BQ404" s="170"/>
      <c r="BR404" s="170"/>
      <c r="BS404" s="170"/>
      <c r="BT404" s="170"/>
      <c r="BU404" s="170"/>
      <c r="BV404" s="170"/>
      <c r="BW404" s="170"/>
      <c r="BX404" s="170"/>
      <c r="BY404" s="170"/>
      <c r="BZ404" s="171"/>
      <c r="CA404" s="171"/>
      <c r="CB404" s="171"/>
      <c r="CC404" s="171"/>
      <c r="CD404" s="171"/>
      <c r="CE404" s="171"/>
      <c r="CF404" s="171"/>
      <c r="CG404" s="171"/>
      <c r="CH404" s="171"/>
      <c r="CI404" s="171"/>
      <c r="CJ404" s="171"/>
      <c r="CK404" s="171"/>
      <c r="CL404" s="171"/>
      <c r="CM404" s="171"/>
      <c r="CN404" s="171"/>
      <c r="CO404" s="171"/>
      <c r="CP404" s="171"/>
      <c r="CQ404" s="171"/>
      <c r="CR404" s="171"/>
      <c r="CS404" s="171"/>
      <c r="CT404" s="171"/>
      <c r="CU404" s="171"/>
      <c r="CV404" s="171"/>
      <c r="CW404" s="171"/>
      <c r="CX404" s="171"/>
      <c r="CY404" s="171"/>
      <c r="CZ404" s="171"/>
    </row>
    <row r="405" s="175" customFormat="true" ht="25.15" customHeight="true" x14ac:dyDescent="0.2">
      <c r="B405" s="1049"/>
      <c r="C405" s="1128" t="s">
        <v>399</v>
      </c>
      <c r="D405" s="1127"/>
      <c r="E405" s="565">
        <v>-0.83738944880615762</v>
      </c>
      <c r="F405" s="474"/>
      <c r="G405" s="474"/>
      <c r="H405" s="1127" t="s">
        <v>399</v>
      </c>
      <c r="I405" s="1127"/>
      <c r="J405" s="566">
        <v>-0.63068611488917048</v>
      </c>
      <c r="K405" s="474"/>
      <c r="L405" s="474"/>
      <c r="M405" s="1127" t="s">
        <v>400</v>
      </c>
      <c r="N405" s="1127"/>
      <c r="O405" s="567">
        <v>0.60011908952555881</v>
      </c>
      <c r="P405" s="474"/>
      <c r="Q405" s="474"/>
      <c r="AB405" s="168"/>
      <c r="AC405" s="168"/>
      <c r="AD405" s="168"/>
      <c r="AE405" s="168"/>
      <c r="AF405" s="168"/>
      <c r="AG405" s="168"/>
      <c r="AH405" s="168"/>
      <c r="AI405" s="168"/>
      <c r="AJ405" s="168"/>
      <c r="AK405" s="168"/>
      <c r="AL405" s="168"/>
      <c r="AM405" s="168"/>
      <c r="AN405" s="168"/>
      <c r="AO405" s="168"/>
      <c r="AP405" s="168"/>
      <c r="AQ405" s="168"/>
      <c r="AR405" s="168"/>
      <c r="AS405" s="168"/>
      <c r="AT405" s="168"/>
      <c r="AU405" s="168"/>
      <c r="AV405" s="168"/>
      <c r="AW405" s="168"/>
      <c r="AX405" s="168"/>
      <c r="AY405" s="168"/>
      <c r="AZ405" s="168"/>
      <c r="BA405" s="170"/>
      <c r="BB405" s="255"/>
      <c r="BC405" s="170"/>
      <c r="BD405" s="170"/>
      <c r="BE405" s="170"/>
      <c r="BF405" s="170"/>
      <c r="BG405" s="170"/>
      <c r="BH405" s="170"/>
      <c r="BI405" s="170"/>
      <c r="BJ405" s="170"/>
      <c r="BK405" s="170"/>
      <c r="BL405" s="170"/>
      <c r="BM405" s="170"/>
      <c r="BN405" s="170"/>
      <c r="BO405" s="170"/>
      <c r="BP405" s="170"/>
      <c r="BQ405" s="170"/>
      <c r="BR405" s="170"/>
      <c r="BS405" s="170"/>
      <c r="BT405" s="170"/>
      <c r="BU405" s="170"/>
      <c r="BV405" s="170"/>
      <c r="BW405" s="170"/>
      <c r="BX405" s="170"/>
      <c r="BY405" s="170"/>
      <c r="BZ405" s="171"/>
      <c r="CA405" s="171"/>
      <c r="CB405" s="171"/>
      <c r="CC405" s="171"/>
      <c r="CD405" s="171"/>
      <c r="CE405" s="171"/>
      <c r="CF405" s="171"/>
      <c r="CG405" s="171"/>
      <c r="CH405" s="171"/>
      <c r="CI405" s="171"/>
      <c r="CJ405" s="171"/>
      <c r="CK405" s="171"/>
      <c r="CL405" s="171"/>
      <c r="CM405" s="171"/>
      <c r="CN405" s="171"/>
      <c r="CO405" s="171"/>
      <c r="CP405" s="171"/>
      <c r="CQ405" s="171"/>
      <c r="CR405" s="171"/>
      <c r="CS405" s="171"/>
      <c r="CT405" s="171"/>
      <c r="CU405" s="171"/>
      <c r="CV405" s="171"/>
      <c r="CW405" s="171"/>
      <c r="CX405" s="171"/>
      <c r="CY405" s="171"/>
      <c r="CZ405" s="171"/>
    </row>
    <row r="406" s="175" customFormat="true" ht="25.15" customHeight="true" x14ac:dyDescent="0.2">
      <c r="B406" s="1049"/>
      <c r="C406" s="1128" t="s">
        <v>401</v>
      </c>
      <c r="D406" s="1127"/>
      <c r="E406" s="565">
        <v>0.79043921226911096</v>
      </c>
      <c r="F406" s="474"/>
      <c r="G406" s="474"/>
      <c r="H406" s="1127" t="s">
        <v>401</v>
      </c>
      <c r="I406" s="1127"/>
      <c r="J406" s="566">
        <v>0.57295450282888194</v>
      </c>
      <c r="K406" s="474"/>
      <c r="L406" s="474"/>
      <c r="M406" s="1127" t="s">
        <v>402</v>
      </c>
      <c r="N406" s="1127"/>
      <c r="O406" s="567">
        <v>-0.58997389276946932</v>
      </c>
      <c r="P406" s="474"/>
      <c r="Q406" s="474"/>
      <c r="AB406" s="168"/>
      <c r="AC406" s="168"/>
      <c r="AD406" s="168"/>
      <c r="AE406" s="168"/>
      <c r="AF406" s="168"/>
      <c r="AG406" s="168"/>
      <c r="AH406" s="168"/>
      <c r="AI406" s="168"/>
      <c r="AJ406" s="168"/>
      <c r="AK406" s="168"/>
      <c r="AL406" s="168"/>
      <c r="AM406" s="168"/>
      <c r="AN406" s="168"/>
      <c r="AO406" s="168"/>
      <c r="AP406" s="168"/>
      <c r="AQ406" s="168"/>
      <c r="AR406" s="168"/>
      <c r="AS406" s="168"/>
      <c r="AT406" s="168"/>
      <c r="AU406" s="168"/>
      <c r="AV406" s="168"/>
      <c r="AW406" s="168"/>
      <c r="AX406" s="168"/>
      <c r="AY406" s="168"/>
      <c r="AZ406" s="168"/>
      <c r="BA406" s="170"/>
      <c r="BB406" s="255"/>
      <c r="BC406" s="170"/>
      <c r="BD406" s="170"/>
      <c r="BE406" s="170"/>
      <c r="BF406" s="170"/>
      <c r="BG406" s="170"/>
      <c r="BH406" s="170"/>
      <c r="BI406" s="170"/>
      <c r="BJ406" s="170"/>
      <c r="BK406" s="170"/>
      <c r="BL406" s="170"/>
      <c r="BM406" s="170"/>
      <c r="BN406" s="170"/>
      <c r="BO406" s="170"/>
      <c r="BP406" s="170"/>
      <c r="BQ406" s="170"/>
      <c r="BR406" s="170"/>
      <c r="BS406" s="170"/>
      <c r="BT406" s="170"/>
      <c r="BU406" s="170"/>
      <c r="BV406" s="170"/>
      <c r="BW406" s="170"/>
      <c r="BX406" s="170"/>
      <c r="BY406" s="170"/>
      <c r="BZ406" s="171"/>
      <c r="CA406" s="171"/>
      <c r="CB406" s="171"/>
      <c r="CC406" s="171"/>
      <c r="CD406" s="171"/>
      <c r="CE406" s="171"/>
      <c r="CF406" s="171"/>
      <c r="CG406" s="171"/>
      <c r="CH406" s="171"/>
      <c r="CI406" s="171"/>
      <c r="CJ406" s="171"/>
      <c r="CK406" s="171"/>
      <c r="CL406" s="171"/>
      <c r="CM406" s="171"/>
      <c r="CN406" s="171"/>
      <c r="CO406" s="171"/>
      <c r="CP406" s="171"/>
      <c r="CQ406" s="171"/>
      <c r="CR406" s="171"/>
      <c r="CS406" s="171"/>
      <c r="CT406" s="171"/>
      <c r="CU406" s="171"/>
      <c r="CV406" s="171"/>
      <c r="CW406" s="171"/>
      <c r="CX406" s="171"/>
      <c r="CY406" s="171"/>
      <c r="CZ406" s="171"/>
    </row>
    <row r="407" s="175" customFormat="true" ht="25.15" customHeight="true" x14ac:dyDescent="0.2">
      <c r="B407" s="1049"/>
      <c r="C407" s="1128" t="s">
        <v>403</v>
      </c>
      <c r="D407" s="1127"/>
      <c r="E407" s="565">
        <v>0.76291052350557997</v>
      </c>
      <c r="F407" s="474"/>
      <c r="G407" s="474"/>
      <c r="H407" s="1127" t="s">
        <v>403</v>
      </c>
      <c r="I407" s="1127"/>
      <c r="J407" s="566">
        <v>0.55536150635356862</v>
      </c>
      <c r="K407" s="474"/>
      <c r="L407" s="474"/>
      <c r="M407" s="1127" t="s">
        <v>404</v>
      </c>
      <c r="N407" s="1127"/>
      <c r="O407" s="567">
        <v>-0.57206764628777673</v>
      </c>
      <c r="P407" s="474"/>
      <c r="Q407" s="474"/>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70"/>
      <c r="BB407" s="255"/>
      <c r="BC407" s="170"/>
      <c r="BD407" s="170"/>
      <c r="BE407" s="170"/>
      <c r="BF407" s="170"/>
      <c r="BG407" s="170"/>
      <c r="BH407" s="170"/>
      <c r="BI407" s="170"/>
      <c r="BJ407" s="170"/>
      <c r="BK407" s="170"/>
      <c r="BL407" s="170"/>
      <c r="BM407" s="170"/>
      <c r="BN407" s="170"/>
      <c r="BO407" s="170"/>
      <c r="BP407" s="170"/>
      <c r="BQ407" s="170"/>
      <c r="BR407" s="170"/>
      <c r="BS407" s="170"/>
      <c r="BT407" s="170"/>
      <c r="BU407" s="170"/>
      <c r="BV407" s="170"/>
      <c r="BW407" s="170"/>
      <c r="BX407" s="170"/>
      <c r="BY407" s="170"/>
      <c r="BZ407" s="171"/>
      <c r="CA407" s="171"/>
      <c r="CB407" s="171"/>
      <c r="CC407" s="171"/>
      <c r="CD407" s="171"/>
      <c r="CE407" s="171"/>
      <c r="CF407" s="171"/>
      <c r="CG407" s="171"/>
      <c r="CH407" s="171"/>
      <c r="CI407" s="171"/>
      <c r="CJ407" s="171"/>
      <c r="CK407" s="171"/>
      <c r="CL407" s="171"/>
      <c r="CM407" s="171"/>
      <c r="CN407" s="171"/>
      <c r="CO407" s="171"/>
      <c r="CP407" s="171"/>
      <c r="CQ407" s="171"/>
      <c r="CR407" s="171"/>
      <c r="CS407" s="171"/>
      <c r="CT407" s="171"/>
      <c r="CU407" s="171"/>
      <c r="CV407" s="171"/>
      <c r="CW407" s="171"/>
      <c r="CX407" s="171"/>
      <c r="CY407" s="171"/>
      <c r="CZ407" s="171"/>
    </row>
    <row r="408" s="175" customFormat="true" ht="25.15" customHeight="true" x14ac:dyDescent="0.2">
      <c r="B408" s="1049"/>
      <c r="C408" s="1128" t="s">
        <v>405</v>
      </c>
      <c r="D408" s="1127"/>
      <c r="E408" s="565">
        <v>0.72604386512786423</v>
      </c>
      <c r="F408" s="474"/>
      <c r="G408" s="474"/>
      <c r="H408" s="1127" t="s">
        <v>400</v>
      </c>
      <c r="I408" s="1127"/>
      <c r="J408" s="566">
        <v>0.54374967549303821</v>
      </c>
      <c r="K408" s="474"/>
      <c r="L408" s="474"/>
      <c r="M408" s="1127" t="s">
        <v>403</v>
      </c>
      <c r="N408" s="1127"/>
      <c r="O408" s="567">
        <v>0.56800064984126042</v>
      </c>
      <c r="P408" s="474"/>
      <c r="Q408" s="474"/>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70"/>
      <c r="BB408" s="255"/>
      <c r="BC408" s="170"/>
      <c r="BD408" s="170"/>
      <c r="BE408" s="170"/>
      <c r="BF408" s="170"/>
      <c r="BG408" s="170"/>
      <c r="BH408" s="170"/>
      <c r="BI408" s="170"/>
      <c r="BJ408" s="170"/>
      <c r="BK408" s="170"/>
      <c r="BL408" s="170"/>
      <c r="BM408" s="170"/>
      <c r="BN408" s="170"/>
      <c r="BO408" s="170"/>
      <c r="BP408" s="170"/>
      <c r="BQ408" s="170"/>
      <c r="BR408" s="170"/>
      <c r="BS408" s="170"/>
      <c r="BT408" s="170"/>
      <c r="BU408" s="170"/>
      <c r="BV408" s="170"/>
      <c r="BW408" s="170"/>
      <c r="BX408" s="170"/>
      <c r="BY408" s="170"/>
      <c r="BZ408" s="171"/>
      <c r="CA408" s="171"/>
      <c r="CB408" s="171"/>
      <c r="CC408" s="171"/>
      <c r="CD408" s="171"/>
      <c r="CE408" s="171"/>
      <c r="CF408" s="171"/>
      <c r="CG408" s="171"/>
      <c r="CH408" s="171"/>
      <c r="CI408" s="171"/>
      <c r="CJ408" s="171"/>
      <c r="CK408" s="171"/>
      <c r="CL408" s="171"/>
      <c r="CM408" s="171"/>
      <c r="CN408" s="171"/>
      <c r="CO408" s="171"/>
      <c r="CP408" s="171"/>
      <c r="CQ408" s="171"/>
      <c r="CR408" s="171"/>
      <c r="CS408" s="171"/>
      <c r="CT408" s="171"/>
      <c r="CU408" s="171"/>
      <c r="CV408" s="171"/>
      <c r="CW408" s="171"/>
      <c r="CX408" s="171"/>
      <c r="CY408" s="171"/>
      <c r="CZ408" s="171"/>
    </row>
    <row r="409" s="175" customFormat="true" ht="25.15" customHeight="true" x14ac:dyDescent="0.2">
      <c r="B409" s="1049"/>
      <c r="C409" s="1128" t="s">
        <v>400</v>
      </c>
      <c r="D409" s="1127"/>
      <c r="E409" s="565">
        <v>0.70290149250538358</v>
      </c>
      <c r="F409" s="474"/>
      <c r="G409" s="474"/>
      <c r="H409" s="1127" t="s">
        <v>405</v>
      </c>
      <c r="I409" s="1127"/>
      <c r="J409" s="566">
        <v>0.51324596914585319</v>
      </c>
      <c r="K409" s="474"/>
      <c r="L409" s="474"/>
      <c r="M409" s="1127" t="s">
        <v>405</v>
      </c>
      <c r="N409" s="1127"/>
      <c r="O409" s="567">
        <v>0.56298581682375692</v>
      </c>
      <c r="P409" s="474"/>
      <c r="Q409" s="474"/>
      <c r="AB409" s="168"/>
      <c r="AC409" s="168"/>
      <c r="AD409" s="168"/>
      <c r="AE409" s="168"/>
      <c r="AF409" s="168"/>
      <c r="AG409" s="168"/>
      <c r="AH409" s="168"/>
      <c r="AI409" s="168"/>
      <c r="AJ409" s="168"/>
      <c r="AK409" s="168"/>
      <c r="AL409" s="168"/>
      <c r="AM409" s="168"/>
      <c r="AN409" s="168"/>
      <c r="AO409" s="168"/>
      <c r="AP409" s="168"/>
      <c r="AQ409" s="168"/>
      <c r="AR409" s="168"/>
      <c r="AS409" s="168"/>
      <c r="AT409" s="168"/>
      <c r="AU409" s="168"/>
      <c r="AV409" s="168"/>
      <c r="AW409" s="168"/>
      <c r="AX409" s="168"/>
      <c r="AY409" s="168"/>
      <c r="AZ409" s="168"/>
      <c r="BA409" s="170"/>
      <c r="BB409" s="255"/>
      <c r="BC409" s="170"/>
      <c r="BD409" s="170"/>
      <c r="BE409" s="170"/>
      <c r="BF409" s="170"/>
      <c r="BG409" s="170"/>
      <c r="BH409" s="170"/>
      <c r="BI409" s="170"/>
      <c r="BJ409" s="170"/>
      <c r="BK409" s="170"/>
      <c r="BL409" s="170"/>
      <c r="BM409" s="170"/>
      <c r="BN409" s="170"/>
      <c r="BO409" s="170"/>
      <c r="BP409" s="170"/>
      <c r="BQ409" s="170"/>
      <c r="BR409" s="170"/>
      <c r="BS409" s="170"/>
      <c r="BT409" s="170"/>
      <c r="BU409" s="170"/>
      <c r="BV409" s="170"/>
      <c r="BW409" s="170"/>
      <c r="BX409" s="170"/>
      <c r="BY409" s="170"/>
      <c r="BZ409" s="171"/>
      <c r="CA409" s="171"/>
      <c r="CB409" s="171"/>
      <c r="CC409" s="171"/>
      <c r="CD409" s="171"/>
      <c r="CE409" s="171"/>
      <c r="CF409" s="171"/>
      <c r="CG409" s="171"/>
      <c r="CH409" s="171"/>
      <c r="CI409" s="171"/>
      <c r="CJ409" s="171"/>
      <c r="CK409" s="171"/>
      <c r="CL409" s="171"/>
      <c r="CM409" s="171"/>
      <c r="CN409" s="171"/>
      <c r="CO409" s="171"/>
      <c r="CP409" s="171"/>
      <c r="CQ409" s="171"/>
      <c r="CR409" s="171"/>
      <c r="CS409" s="171"/>
      <c r="CT409" s="171"/>
      <c r="CU409" s="171"/>
      <c r="CV409" s="171"/>
      <c r="CW409" s="171"/>
      <c r="CX409" s="171"/>
      <c r="CY409" s="171"/>
      <c r="CZ409" s="171"/>
    </row>
    <row r="410" s="175" customFormat="true" ht="25.15" customHeight="true" x14ac:dyDescent="0.2">
      <c r="B410" s="1049"/>
      <c r="C410" s="1128" t="s">
        <v>406</v>
      </c>
      <c r="D410" s="1127"/>
      <c r="E410" s="565">
        <v>0.69549548386017612</v>
      </c>
      <c r="F410" s="474"/>
      <c r="G410" s="474"/>
      <c r="H410" s="1127" t="s">
        <v>407</v>
      </c>
      <c r="I410" s="1127"/>
      <c r="J410" s="566">
        <v>0.51088323122871915</v>
      </c>
      <c r="K410" s="474"/>
      <c r="L410" s="474"/>
      <c r="M410" s="1127" t="s">
        <v>408</v>
      </c>
      <c r="N410" s="1127"/>
      <c r="O410" s="567">
        <v>0.55921679418989689</v>
      </c>
      <c r="P410" s="474"/>
      <c r="Q410" s="474"/>
      <c r="AB410" s="168"/>
      <c r="AC410" s="168"/>
      <c r="AD410" s="168"/>
      <c r="AE410" s="168"/>
      <c r="AF410" s="168"/>
      <c r="AG410" s="168"/>
      <c r="AH410" s="168"/>
      <c r="AI410" s="168"/>
      <c r="AJ410" s="168"/>
      <c r="AK410" s="168"/>
      <c r="AL410" s="168"/>
      <c r="AM410" s="168"/>
      <c r="AN410" s="168"/>
      <c r="AO410" s="168"/>
      <c r="AP410" s="168"/>
      <c r="AQ410" s="168"/>
      <c r="AR410" s="168"/>
      <c r="AS410" s="168"/>
      <c r="AT410" s="168"/>
      <c r="AU410" s="168"/>
      <c r="AV410" s="168"/>
      <c r="AW410" s="168"/>
      <c r="AX410" s="168"/>
      <c r="AY410" s="168"/>
      <c r="AZ410" s="168"/>
      <c r="BA410" s="170"/>
      <c r="BB410" s="255"/>
      <c r="BC410" s="170"/>
      <c r="BD410" s="170"/>
      <c r="BE410" s="170"/>
      <c r="BF410" s="170"/>
      <c r="BG410" s="170"/>
      <c r="BH410" s="170"/>
      <c r="BI410" s="170"/>
      <c r="BJ410" s="170"/>
      <c r="BK410" s="170"/>
      <c r="BL410" s="170"/>
      <c r="BM410" s="170"/>
      <c r="BN410" s="170"/>
      <c r="BO410" s="170"/>
      <c r="BP410" s="170"/>
      <c r="BQ410" s="170"/>
      <c r="BR410" s="170"/>
      <c r="BS410" s="170"/>
      <c r="BT410" s="170"/>
      <c r="BU410" s="170"/>
      <c r="BV410" s="170"/>
      <c r="BW410" s="170"/>
      <c r="BX410" s="170"/>
      <c r="BY410" s="170"/>
      <c r="BZ410" s="171"/>
      <c r="CA410" s="171"/>
      <c r="CB410" s="171"/>
      <c r="CC410" s="171"/>
      <c r="CD410" s="171"/>
      <c r="CE410" s="171"/>
      <c r="CF410" s="171"/>
      <c r="CG410" s="171"/>
      <c r="CH410" s="171"/>
      <c r="CI410" s="171"/>
      <c r="CJ410" s="171"/>
      <c r="CK410" s="171"/>
      <c r="CL410" s="171"/>
      <c r="CM410" s="171"/>
      <c r="CN410" s="171"/>
      <c r="CO410" s="171"/>
      <c r="CP410" s="171"/>
      <c r="CQ410" s="171"/>
      <c r="CR410" s="171"/>
      <c r="CS410" s="171"/>
      <c r="CT410" s="171"/>
      <c r="CU410" s="171"/>
      <c r="CV410" s="171"/>
      <c r="CW410" s="171"/>
      <c r="CX410" s="171"/>
      <c r="CY410" s="171"/>
      <c r="CZ410" s="171"/>
    </row>
    <row r="411" s="175" customFormat="true" ht="25.15" customHeight="true" x14ac:dyDescent="0.2">
      <c r="B411" s="1049"/>
      <c r="C411" s="1128" t="s">
        <v>404</v>
      </c>
      <c r="D411" s="1127"/>
      <c r="E411" s="565">
        <v>-0.69456915273193565</v>
      </c>
      <c r="F411" s="474"/>
      <c r="G411" s="474"/>
      <c r="H411" s="1127" t="s">
        <v>406</v>
      </c>
      <c r="I411" s="1127"/>
      <c r="J411" s="566">
        <v>0.48801111339590675</v>
      </c>
      <c r="K411" s="474"/>
      <c r="L411" s="474"/>
      <c r="M411" s="1127" t="s">
        <v>407</v>
      </c>
      <c r="N411" s="1127"/>
      <c r="O411" s="567">
        <v>0.53815254305064575</v>
      </c>
      <c r="P411" s="474"/>
      <c r="Q411" s="474"/>
      <c r="AB411" s="168"/>
      <c r="AC411" s="168"/>
      <c r="AD411" s="168"/>
      <c r="AE411" s="168"/>
      <c r="AF411" s="168"/>
      <c r="AG411" s="168"/>
      <c r="AH411" s="168"/>
      <c r="AI411" s="168"/>
      <c r="AJ411" s="168"/>
      <c r="AK411" s="168"/>
      <c r="AL411" s="168"/>
      <c r="AM411" s="168"/>
      <c r="AN411" s="168"/>
      <c r="AO411" s="168"/>
      <c r="AP411" s="168"/>
      <c r="AQ411" s="168"/>
      <c r="AR411" s="168"/>
      <c r="AS411" s="168"/>
      <c r="AT411" s="168"/>
      <c r="AU411" s="168"/>
      <c r="AV411" s="168"/>
      <c r="AW411" s="168"/>
      <c r="AX411" s="168"/>
      <c r="AY411" s="168"/>
      <c r="AZ411" s="168"/>
      <c r="BA411" s="170"/>
      <c r="BB411" s="255"/>
      <c r="BC411" s="170"/>
      <c r="BD411" s="170"/>
      <c r="BE411" s="170"/>
      <c r="BF411" s="170"/>
      <c r="BG411" s="170"/>
      <c r="BH411" s="170"/>
      <c r="BI411" s="170"/>
      <c r="BJ411" s="170"/>
      <c r="BK411" s="170"/>
      <c r="BL411" s="170"/>
      <c r="BM411" s="170"/>
      <c r="BN411" s="170"/>
      <c r="BO411" s="170"/>
      <c r="BP411" s="170"/>
      <c r="BQ411" s="170"/>
      <c r="BR411" s="170"/>
      <c r="BS411" s="170"/>
      <c r="BT411" s="170"/>
      <c r="BU411" s="170"/>
      <c r="BV411" s="170"/>
      <c r="BW411" s="170"/>
      <c r="BX411" s="170"/>
      <c r="BY411" s="170"/>
      <c r="BZ411" s="171"/>
      <c r="CA411" s="171"/>
      <c r="CB411" s="171"/>
      <c r="CC411" s="171"/>
      <c r="CD411" s="171"/>
      <c r="CE411" s="171"/>
      <c r="CF411" s="171"/>
      <c r="CG411" s="171"/>
      <c r="CH411" s="171"/>
      <c r="CI411" s="171"/>
      <c r="CJ411" s="171"/>
      <c r="CK411" s="171"/>
      <c r="CL411" s="171"/>
      <c r="CM411" s="171"/>
      <c r="CN411" s="171"/>
      <c r="CO411" s="171"/>
      <c r="CP411" s="171"/>
      <c r="CQ411" s="171"/>
      <c r="CR411" s="171"/>
      <c r="CS411" s="171"/>
      <c r="CT411" s="171"/>
      <c r="CU411" s="171"/>
      <c r="CV411" s="171"/>
      <c r="CW411" s="171"/>
      <c r="CX411" s="171"/>
      <c r="CY411" s="171"/>
      <c r="CZ411" s="171"/>
    </row>
    <row r="412" s="175" customFormat="true" ht="25.15" customHeight="true" x14ac:dyDescent="0.2">
      <c r="B412" s="1049"/>
      <c r="C412" s="1128" t="s">
        <v>402</v>
      </c>
      <c r="D412" s="1127"/>
      <c r="E412" s="565">
        <v>-0.68568423269667533</v>
      </c>
      <c r="F412" s="474"/>
      <c r="G412" s="474"/>
      <c r="H412" s="1127" t="s">
        <v>409</v>
      </c>
      <c r="I412" s="1127"/>
      <c r="J412" s="566">
        <v>-0.4445370810188336</v>
      </c>
      <c r="K412" s="474"/>
      <c r="L412" s="474"/>
      <c r="M412" s="1127" t="s">
        <v>406</v>
      </c>
      <c r="N412" s="1127"/>
      <c r="O412" s="567">
        <v>0.53756389040036079</v>
      </c>
      <c r="P412" s="474"/>
      <c r="Q412" s="474"/>
      <c r="AB412" s="168"/>
      <c r="AC412" s="168"/>
      <c r="AD412" s="168"/>
      <c r="AE412" s="168"/>
      <c r="AF412" s="168"/>
      <c r="AG412" s="168"/>
      <c r="AH412" s="168"/>
      <c r="AI412" s="168"/>
      <c r="AJ412" s="168"/>
      <c r="AK412" s="168"/>
      <c r="AL412" s="168"/>
      <c r="AM412" s="168"/>
      <c r="AN412" s="168"/>
      <c r="AO412" s="168"/>
      <c r="AP412" s="168"/>
      <c r="AQ412" s="168"/>
      <c r="AR412" s="168"/>
      <c r="AS412" s="168"/>
      <c r="AT412" s="168"/>
      <c r="AU412" s="168"/>
      <c r="AV412" s="168"/>
      <c r="AW412" s="168"/>
      <c r="AX412" s="168"/>
      <c r="AY412" s="168"/>
      <c r="AZ412" s="168"/>
      <c r="BA412" s="170"/>
      <c r="BB412" s="255"/>
      <c r="BC412" s="170"/>
      <c r="BD412" s="170"/>
      <c r="BE412" s="170"/>
      <c r="BF412" s="170"/>
      <c r="BG412" s="170"/>
      <c r="BH412" s="170"/>
      <c r="BI412" s="170"/>
      <c r="BJ412" s="170"/>
      <c r="BK412" s="170"/>
      <c r="BL412" s="170"/>
      <c r="BM412" s="170"/>
      <c r="BN412" s="170"/>
      <c r="BO412" s="170"/>
      <c r="BP412" s="170"/>
      <c r="BQ412" s="170"/>
      <c r="BR412" s="170"/>
      <c r="BS412" s="170"/>
      <c r="BT412" s="170"/>
      <c r="BU412" s="170"/>
      <c r="BV412" s="170"/>
      <c r="BW412" s="170"/>
      <c r="BX412" s="170"/>
      <c r="BY412" s="170"/>
      <c r="BZ412" s="171"/>
      <c r="CA412" s="171"/>
      <c r="CB412" s="171"/>
      <c r="CC412" s="171"/>
      <c r="CD412" s="171"/>
      <c r="CE412" s="171"/>
      <c r="CF412" s="171"/>
      <c r="CG412" s="171"/>
      <c r="CH412" s="171"/>
      <c r="CI412" s="171"/>
      <c r="CJ412" s="171"/>
      <c r="CK412" s="171"/>
      <c r="CL412" s="171"/>
      <c r="CM412" s="171"/>
      <c r="CN412" s="171"/>
      <c r="CO412" s="171"/>
      <c r="CP412" s="171"/>
      <c r="CQ412" s="171"/>
      <c r="CR412" s="171"/>
      <c r="CS412" s="171"/>
      <c r="CT412" s="171"/>
      <c r="CU412" s="171"/>
      <c r="CV412" s="171"/>
      <c r="CW412" s="171"/>
      <c r="CX412" s="171"/>
      <c r="CY412" s="171"/>
      <c r="CZ412" s="171"/>
    </row>
    <row r="413" s="175" customFormat="true" ht="25.15" customHeight="true" x14ac:dyDescent="0.2">
      <c r="B413" s="1049"/>
      <c r="C413" s="1128" t="s">
        <v>407</v>
      </c>
      <c r="D413" s="1127"/>
      <c r="E413" s="565">
        <v>0.63258308410419051</v>
      </c>
      <c r="F413" s="474"/>
      <c r="G413" s="474"/>
      <c r="H413" s="1127" t="s">
        <v>410</v>
      </c>
      <c r="I413" s="1127"/>
      <c r="J413" s="566">
        <v>0.43070126114584889</v>
      </c>
      <c r="K413" s="474"/>
      <c r="L413" s="474"/>
      <c r="M413" s="1127" t="s">
        <v>401</v>
      </c>
      <c r="N413" s="1127"/>
      <c r="O413" s="567">
        <v>0.53582098324110383</v>
      </c>
      <c r="P413" s="474"/>
      <c r="Q413" s="474"/>
      <c r="AB413" s="168"/>
      <c r="AC413" s="168"/>
      <c r="AD413" s="168"/>
      <c r="AE413" s="168"/>
      <c r="AF413" s="168"/>
      <c r="AG413" s="168"/>
      <c r="AH413" s="168"/>
      <c r="AI413" s="168"/>
      <c r="AJ413" s="168"/>
      <c r="AK413" s="168"/>
      <c r="AL413" s="168"/>
      <c r="AM413" s="168"/>
      <c r="AN413" s="168"/>
      <c r="AO413" s="168"/>
      <c r="AP413" s="168"/>
      <c r="AQ413" s="168"/>
      <c r="AR413" s="168"/>
      <c r="AS413" s="168"/>
      <c r="AT413" s="168"/>
      <c r="AU413" s="168"/>
      <c r="AV413" s="168"/>
      <c r="AW413" s="168"/>
      <c r="AX413" s="168"/>
      <c r="AY413" s="168"/>
      <c r="AZ413" s="168"/>
      <c r="BA413" s="170"/>
      <c r="BB413" s="255"/>
      <c r="BC413" s="170"/>
      <c r="BD413" s="170"/>
      <c r="BE413" s="170"/>
      <c r="BF413" s="170"/>
      <c r="BG413" s="170"/>
      <c r="BH413" s="170"/>
      <c r="BI413" s="170"/>
      <c r="BJ413" s="170"/>
      <c r="BK413" s="170"/>
      <c r="BL413" s="170"/>
      <c r="BM413" s="170"/>
      <c r="BN413" s="170"/>
      <c r="BO413" s="170"/>
      <c r="BP413" s="170"/>
      <c r="BQ413" s="170"/>
      <c r="BR413" s="170"/>
      <c r="BS413" s="170"/>
      <c r="BT413" s="170"/>
      <c r="BU413" s="170"/>
      <c r="BV413" s="170"/>
      <c r="BW413" s="170"/>
      <c r="BX413" s="170"/>
      <c r="BY413" s="170"/>
      <c r="BZ413" s="171"/>
      <c r="CA413" s="171"/>
      <c r="CB413" s="171"/>
      <c r="CC413" s="171"/>
      <c r="CD413" s="171"/>
      <c r="CE413" s="171"/>
      <c r="CF413" s="171"/>
      <c r="CG413" s="171"/>
      <c r="CH413" s="171"/>
      <c r="CI413" s="171"/>
      <c r="CJ413" s="171"/>
      <c r="CK413" s="171"/>
      <c r="CL413" s="171"/>
      <c r="CM413" s="171"/>
      <c r="CN413" s="171"/>
      <c r="CO413" s="171"/>
      <c r="CP413" s="171"/>
      <c r="CQ413" s="171"/>
      <c r="CR413" s="171"/>
      <c r="CS413" s="171"/>
      <c r="CT413" s="171"/>
      <c r="CU413" s="171"/>
      <c r="CV413" s="171"/>
      <c r="CW413" s="171"/>
      <c r="CX413" s="171"/>
      <c r="CY413" s="171"/>
      <c r="CZ413" s="171"/>
    </row>
    <row r="414" s="175" customFormat="true" ht="25.15" customHeight="true" x14ac:dyDescent="0.2">
      <c r="B414" s="1049"/>
      <c r="C414" s="1128" t="s">
        <v>411</v>
      </c>
      <c r="D414" s="1127"/>
      <c r="E414" s="565">
        <v>0.62307141413561307</v>
      </c>
      <c r="F414" s="474"/>
      <c r="G414" s="474"/>
      <c r="H414" s="1127" t="s">
        <v>412</v>
      </c>
      <c r="I414" s="1127"/>
      <c r="J414" s="566">
        <v>0.39138877473803219</v>
      </c>
      <c r="K414" s="474"/>
      <c r="L414" s="474"/>
      <c r="M414" s="1127" t="s">
        <v>399</v>
      </c>
      <c r="N414" s="1127"/>
      <c r="O414" s="567">
        <v>-0.53381933599964693</v>
      </c>
      <c r="P414" s="474"/>
      <c r="Q414" s="474"/>
      <c r="AB414" s="168"/>
      <c r="AC414" s="168"/>
      <c r="AD414" s="168"/>
      <c r="AE414" s="168"/>
      <c r="AF414" s="168"/>
      <c r="AG414" s="168"/>
      <c r="AH414" s="168"/>
      <c r="AI414" s="168"/>
      <c r="AJ414" s="168"/>
      <c r="AK414" s="168"/>
      <c r="AL414" s="168"/>
      <c r="AM414" s="168"/>
      <c r="AN414" s="168"/>
      <c r="AO414" s="168"/>
      <c r="AP414" s="168"/>
      <c r="AQ414" s="168"/>
      <c r="AR414" s="168"/>
      <c r="AS414" s="168"/>
      <c r="AT414" s="168"/>
      <c r="AU414" s="168"/>
      <c r="AV414" s="168"/>
      <c r="AW414" s="168"/>
      <c r="AX414" s="168"/>
      <c r="AY414" s="168"/>
      <c r="AZ414" s="168"/>
      <c r="BA414" s="170"/>
      <c r="BB414" s="255"/>
      <c r="BC414" s="170"/>
      <c r="BD414" s="170"/>
      <c r="BE414" s="170"/>
      <c r="BF414" s="170"/>
      <c r="BG414" s="170"/>
      <c r="BH414" s="170"/>
      <c r="BI414" s="170"/>
      <c r="BJ414" s="170"/>
      <c r="BK414" s="170"/>
      <c r="BL414" s="170"/>
      <c r="BM414" s="170"/>
      <c r="BN414" s="170"/>
      <c r="BO414" s="170"/>
      <c r="BP414" s="170"/>
      <c r="BQ414" s="170"/>
      <c r="BR414" s="170"/>
      <c r="BS414" s="170"/>
      <c r="BT414" s="170"/>
      <c r="BU414" s="170"/>
      <c r="BV414" s="170"/>
      <c r="BW414" s="170"/>
      <c r="BX414" s="170"/>
      <c r="BY414" s="170"/>
      <c r="BZ414" s="171"/>
      <c r="CA414" s="171"/>
      <c r="CB414" s="171"/>
      <c r="CC414" s="171"/>
      <c r="CD414" s="171"/>
      <c r="CE414" s="171"/>
      <c r="CF414" s="171"/>
      <c r="CG414" s="171"/>
      <c r="CH414" s="171"/>
      <c r="CI414" s="171"/>
      <c r="CJ414" s="171"/>
      <c r="CK414" s="171"/>
      <c r="CL414" s="171"/>
      <c r="CM414" s="171"/>
      <c r="CN414" s="171"/>
      <c r="CO414" s="171"/>
      <c r="CP414" s="171"/>
      <c r="CQ414" s="171"/>
      <c r="CR414" s="171"/>
      <c r="CS414" s="171"/>
      <c r="CT414" s="171"/>
      <c r="CU414" s="171"/>
      <c r="CV414" s="171"/>
      <c r="CW414" s="171"/>
      <c r="CX414" s="171"/>
      <c r="CY414" s="171"/>
      <c r="CZ414" s="171"/>
    </row>
    <row r="415" s="175" customFormat="true" ht="25.15" customHeight="true" x14ac:dyDescent="0.2">
      <c r="B415" s="1049"/>
      <c r="C415" s="1128" t="s">
        <v>408</v>
      </c>
      <c r="D415" s="1127"/>
      <c r="E415" s="565">
        <v>0.57621576663010687</v>
      </c>
      <c r="F415" s="474"/>
      <c r="G415" s="474"/>
      <c r="H415" s="1127" t="s">
        <v>413</v>
      </c>
      <c r="I415" s="1127"/>
      <c r="J415" s="566">
        <v>0.38103566212094647</v>
      </c>
      <c r="K415" s="474"/>
      <c r="L415" s="474"/>
      <c r="M415" s="1127" t="s">
        <v>413</v>
      </c>
      <c r="N415" s="1127"/>
      <c r="O415" s="567">
        <v>0.51153233303729673</v>
      </c>
      <c r="P415" s="474"/>
      <c r="Q415" s="474"/>
      <c r="AB415" s="168"/>
      <c r="AC415" s="168"/>
      <c r="AD415" s="168"/>
      <c r="AE415" s="168"/>
      <c r="AF415" s="168"/>
      <c r="AG415" s="168"/>
      <c r="AH415" s="168"/>
      <c r="AI415" s="168"/>
      <c r="AJ415" s="168"/>
      <c r="AK415" s="168"/>
      <c r="AL415" s="168"/>
      <c r="AM415" s="168"/>
      <c r="AN415" s="168"/>
      <c r="AO415" s="168"/>
      <c r="AP415" s="168"/>
      <c r="AQ415" s="168"/>
      <c r="AR415" s="168"/>
      <c r="AS415" s="168"/>
      <c r="AT415" s="168"/>
      <c r="AU415" s="168"/>
      <c r="AV415" s="168"/>
      <c r="AW415" s="168"/>
      <c r="AX415" s="168"/>
      <c r="AY415" s="168"/>
      <c r="AZ415" s="168"/>
      <c r="BA415" s="170"/>
      <c r="BB415" s="255"/>
      <c r="BC415" s="170"/>
      <c r="BD415" s="170"/>
      <c r="BE415" s="170"/>
      <c r="BF415" s="170"/>
      <c r="BG415" s="170"/>
      <c r="BH415" s="170"/>
      <c r="BI415" s="170"/>
      <c r="BJ415" s="170"/>
      <c r="BK415" s="170"/>
      <c r="BL415" s="170"/>
      <c r="BM415" s="170"/>
      <c r="BN415" s="170"/>
      <c r="BO415" s="170"/>
      <c r="BP415" s="170"/>
      <c r="BQ415" s="170"/>
      <c r="BR415" s="170"/>
      <c r="BS415" s="170"/>
      <c r="BT415" s="170"/>
      <c r="BU415" s="170"/>
      <c r="BV415" s="170"/>
      <c r="BW415" s="170"/>
      <c r="BX415" s="170"/>
      <c r="BY415" s="170"/>
      <c r="BZ415" s="171"/>
      <c r="CA415" s="171"/>
      <c r="CB415" s="171"/>
      <c r="CC415" s="171"/>
      <c r="CD415" s="171"/>
      <c r="CE415" s="171"/>
      <c r="CF415" s="171"/>
      <c r="CG415" s="171"/>
      <c r="CH415" s="171"/>
      <c r="CI415" s="171"/>
      <c r="CJ415" s="171"/>
      <c r="CK415" s="171"/>
      <c r="CL415" s="171"/>
      <c r="CM415" s="171"/>
      <c r="CN415" s="171"/>
      <c r="CO415" s="171"/>
      <c r="CP415" s="171"/>
      <c r="CQ415" s="171"/>
      <c r="CR415" s="171"/>
      <c r="CS415" s="171"/>
      <c r="CT415" s="171"/>
      <c r="CU415" s="171"/>
      <c r="CV415" s="171"/>
      <c r="CW415" s="171"/>
      <c r="CX415" s="171"/>
      <c r="CY415" s="171"/>
      <c r="CZ415" s="171"/>
    </row>
    <row r="416" s="175" customFormat="true" ht="25.15" customHeight="true" x14ac:dyDescent="0.2">
      <c r="B416" s="1049"/>
      <c r="C416" s="1128" t="s">
        <v>412</v>
      </c>
      <c r="D416" s="1127"/>
      <c r="E416" s="565">
        <v>0.47987311008787087</v>
      </c>
      <c r="F416" s="474"/>
      <c r="G416" s="474"/>
      <c r="H416" s="1127" t="s">
        <v>414</v>
      </c>
      <c r="I416" s="1127"/>
      <c r="J416" s="566">
        <v>0.37605578166328707</v>
      </c>
      <c r="K416" s="474"/>
      <c r="L416" s="474"/>
      <c r="M416" s="1127" t="s">
        <v>411</v>
      </c>
      <c r="N416" s="1127"/>
      <c r="O416" s="567">
        <v>0.49118203213800338</v>
      </c>
      <c r="P416" s="474"/>
      <c r="Q416" s="474"/>
      <c r="AB416" s="168"/>
      <c r="AC416" s="168"/>
      <c r="AD416" s="168"/>
      <c r="AE416" s="168"/>
      <c r="AF416" s="168"/>
      <c r="AG416" s="168"/>
      <c r="AH416" s="168"/>
      <c r="AI416" s="168"/>
      <c r="AJ416" s="168"/>
      <c r="AK416" s="168"/>
      <c r="AL416" s="168"/>
      <c r="AM416" s="168"/>
      <c r="AN416" s="168"/>
      <c r="AO416" s="168"/>
      <c r="AP416" s="168"/>
      <c r="AQ416" s="168"/>
      <c r="AR416" s="168"/>
      <c r="AS416" s="168"/>
      <c r="AT416" s="168"/>
      <c r="AU416" s="168"/>
      <c r="AV416" s="168"/>
      <c r="AW416" s="168"/>
      <c r="AX416" s="168"/>
      <c r="AY416" s="168"/>
      <c r="AZ416" s="168"/>
      <c r="BA416" s="170"/>
      <c r="BB416" s="255"/>
      <c r="BC416" s="170"/>
      <c r="BD416" s="170"/>
      <c r="BE416" s="170"/>
      <c r="BF416" s="170"/>
      <c r="BG416" s="170"/>
      <c r="BH416" s="170"/>
      <c r="BI416" s="170"/>
      <c r="BJ416" s="170"/>
      <c r="BK416" s="170"/>
      <c r="BL416" s="170"/>
      <c r="BM416" s="170"/>
      <c r="BN416" s="170"/>
      <c r="BO416" s="170"/>
      <c r="BP416" s="170"/>
      <c r="BQ416" s="170"/>
      <c r="BR416" s="170"/>
      <c r="BS416" s="170"/>
      <c r="BT416" s="170"/>
      <c r="BU416" s="170"/>
      <c r="BV416" s="170"/>
      <c r="BW416" s="170"/>
      <c r="BX416" s="170"/>
      <c r="BY416" s="170"/>
      <c r="BZ416" s="171"/>
      <c r="CA416" s="171"/>
      <c r="CB416" s="171"/>
      <c r="CC416" s="171"/>
      <c r="CD416" s="171"/>
      <c r="CE416" s="171"/>
      <c r="CF416" s="171"/>
      <c r="CG416" s="171"/>
      <c r="CH416" s="171"/>
      <c r="CI416" s="171"/>
      <c r="CJ416" s="171"/>
      <c r="CK416" s="171"/>
      <c r="CL416" s="171"/>
      <c r="CM416" s="171"/>
      <c r="CN416" s="171"/>
      <c r="CO416" s="171"/>
      <c r="CP416" s="171"/>
      <c r="CQ416" s="171"/>
      <c r="CR416" s="171"/>
      <c r="CS416" s="171"/>
      <c r="CT416" s="171"/>
      <c r="CU416" s="171"/>
      <c r="CV416" s="171"/>
      <c r="CW416" s="171"/>
      <c r="CX416" s="171"/>
      <c r="CY416" s="171"/>
      <c r="CZ416" s="171"/>
    </row>
    <row r="417" s="175" customFormat="true" ht="25.15" customHeight="true" x14ac:dyDescent="0.2">
      <c r="B417" s="1049"/>
      <c r="C417" s="1128" t="s">
        <v>414</v>
      </c>
      <c r="D417" s="1127"/>
      <c r="E417" s="565">
        <v>0.47176792565154657</v>
      </c>
      <c r="F417" s="474"/>
      <c r="G417" s="474"/>
      <c r="H417" s="1127" t="s">
        <v>402</v>
      </c>
      <c r="I417" s="1127"/>
      <c r="J417" s="566">
        <v>-0.35548895781988726</v>
      </c>
      <c r="K417" s="474"/>
      <c r="L417" s="474"/>
      <c r="M417" s="1127" t="s">
        <v>410</v>
      </c>
      <c r="N417" s="1127"/>
      <c r="O417" s="567">
        <v>0.42544116510913932</v>
      </c>
      <c r="P417" s="474"/>
      <c r="Q417" s="474"/>
      <c r="AB417" s="168"/>
      <c r="AC417" s="168"/>
      <c r="AD417" s="168"/>
      <c r="AE417" s="168"/>
      <c r="AF417" s="168"/>
      <c r="AG417" s="168"/>
      <c r="AH417" s="168"/>
      <c r="AI417" s="168"/>
      <c r="AJ417" s="168"/>
      <c r="AK417" s="168"/>
      <c r="AL417" s="168"/>
      <c r="AM417" s="168"/>
      <c r="AN417" s="168"/>
      <c r="AO417" s="168"/>
      <c r="AP417" s="168"/>
      <c r="AQ417" s="168"/>
      <c r="AR417" s="168"/>
      <c r="AS417" s="168"/>
      <c r="AT417" s="168"/>
      <c r="AU417" s="168"/>
      <c r="AV417" s="168"/>
      <c r="AW417" s="168"/>
      <c r="AX417" s="168"/>
      <c r="AY417" s="168"/>
      <c r="AZ417" s="168"/>
      <c r="BA417" s="170"/>
      <c r="BB417" s="255"/>
      <c r="BC417" s="170"/>
      <c r="BD417" s="170"/>
      <c r="BE417" s="170"/>
      <c r="BF417" s="170"/>
      <c r="BG417" s="170"/>
      <c r="BH417" s="170"/>
      <c r="BI417" s="170"/>
      <c r="BJ417" s="170"/>
      <c r="BK417" s="170"/>
      <c r="BL417" s="170"/>
      <c r="BM417" s="170"/>
      <c r="BN417" s="170"/>
      <c r="BO417" s="170"/>
      <c r="BP417" s="170"/>
      <c r="BQ417" s="170"/>
      <c r="BR417" s="170"/>
      <c r="BS417" s="170"/>
      <c r="BT417" s="170"/>
      <c r="BU417" s="170"/>
      <c r="BV417" s="170"/>
      <c r="BW417" s="170"/>
      <c r="BX417" s="170"/>
      <c r="BY417" s="170"/>
      <c r="BZ417" s="171"/>
      <c r="CA417" s="171"/>
      <c r="CB417" s="171"/>
      <c r="CC417" s="171"/>
      <c r="CD417" s="171"/>
      <c r="CE417" s="171"/>
      <c r="CF417" s="171"/>
      <c r="CG417" s="171"/>
      <c r="CH417" s="171"/>
      <c r="CI417" s="171"/>
      <c r="CJ417" s="171"/>
      <c r="CK417" s="171"/>
      <c r="CL417" s="171"/>
      <c r="CM417" s="171"/>
      <c r="CN417" s="171"/>
      <c r="CO417" s="171"/>
      <c r="CP417" s="171"/>
      <c r="CQ417" s="171"/>
      <c r="CR417" s="171"/>
      <c r="CS417" s="171"/>
      <c r="CT417" s="171"/>
      <c r="CU417" s="171"/>
      <c r="CV417" s="171"/>
      <c r="CW417" s="171"/>
      <c r="CX417" s="171"/>
      <c r="CY417" s="171"/>
      <c r="CZ417" s="171"/>
    </row>
    <row r="418" s="175" customFormat="true" ht="25.15" customHeight="true" x14ac:dyDescent="0.2">
      <c r="B418" s="1049"/>
      <c r="C418" s="1128" t="s">
        <v>413</v>
      </c>
      <c r="D418" s="1127"/>
      <c r="E418" s="565">
        <v>0.44696907067225528</v>
      </c>
      <c r="F418" s="474"/>
      <c r="G418" s="474"/>
      <c r="H418" s="1127" t="s">
        <v>415</v>
      </c>
      <c r="I418" s="1127"/>
      <c r="J418" s="566">
        <v>-0.33684501879747286</v>
      </c>
      <c r="K418" s="474"/>
      <c r="L418" s="474"/>
      <c r="M418" s="1127" t="s">
        <v>412</v>
      </c>
      <c r="N418" s="1127"/>
      <c r="O418" s="567">
        <v>0.42002043335239675</v>
      </c>
      <c r="P418" s="474"/>
      <c r="Q418" s="474"/>
      <c r="AB418" s="168"/>
      <c r="AC418" s="168"/>
      <c r="AD418" s="168"/>
      <c r="AE418" s="168"/>
      <c r="AF418" s="168"/>
      <c r="AG418" s="168"/>
      <c r="AH418" s="168"/>
      <c r="AI418" s="168"/>
      <c r="AJ418" s="168"/>
      <c r="AK418" s="168"/>
      <c r="AL418" s="168"/>
      <c r="AM418" s="168"/>
      <c r="AN418" s="168"/>
      <c r="AO418" s="168"/>
      <c r="AP418" s="168"/>
      <c r="AQ418" s="168"/>
      <c r="AR418" s="168"/>
      <c r="AS418" s="168"/>
      <c r="AT418" s="168"/>
      <c r="AU418" s="168"/>
      <c r="AV418" s="168"/>
      <c r="AW418" s="168"/>
      <c r="AX418" s="168"/>
      <c r="AY418" s="168"/>
      <c r="AZ418" s="168"/>
      <c r="BA418" s="170"/>
      <c r="BB418" s="255"/>
      <c r="BC418" s="170"/>
      <c r="BD418" s="170"/>
      <c r="BE418" s="170"/>
      <c r="BF418" s="170"/>
      <c r="BG418" s="170"/>
      <c r="BH418" s="170"/>
      <c r="BI418" s="170"/>
      <c r="BJ418" s="170"/>
      <c r="BK418" s="170"/>
      <c r="BL418" s="170"/>
      <c r="BM418" s="170"/>
      <c r="BN418" s="170"/>
      <c r="BO418" s="170"/>
      <c r="BP418" s="170"/>
      <c r="BQ418" s="170"/>
      <c r="BR418" s="170"/>
      <c r="BS418" s="170"/>
      <c r="BT418" s="170"/>
      <c r="BU418" s="170"/>
      <c r="BV418" s="170"/>
      <c r="BW418" s="170"/>
      <c r="BX418" s="170"/>
      <c r="BY418" s="170"/>
      <c r="BZ418" s="171"/>
      <c r="CA418" s="171"/>
      <c r="CB418" s="171"/>
      <c r="CC418" s="171"/>
      <c r="CD418" s="171"/>
      <c r="CE418" s="171"/>
      <c r="CF418" s="171"/>
      <c r="CG418" s="171"/>
      <c r="CH418" s="171"/>
      <c r="CI418" s="171"/>
      <c r="CJ418" s="171"/>
      <c r="CK418" s="171"/>
      <c r="CL418" s="171"/>
      <c r="CM418" s="171"/>
      <c r="CN418" s="171"/>
      <c r="CO418" s="171"/>
      <c r="CP418" s="171"/>
      <c r="CQ418" s="171"/>
      <c r="CR418" s="171"/>
      <c r="CS418" s="171"/>
      <c r="CT418" s="171"/>
      <c r="CU418" s="171"/>
      <c r="CV418" s="171"/>
      <c r="CW418" s="171"/>
      <c r="CX418" s="171"/>
      <c r="CY418" s="171"/>
      <c r="CZ418" s="171"/>
    </row>
    <row r="419" s="175" customFormat="true" ht="25.15" customHeight="true" x14ac:dyDescent="0.2">
      <c r="B419" s="1049"/>
      <c r="C419" s="1128" t="s">
        <v>416</v>
      </c>
      <c r="D419" s="1127"/>
      <c r="E419" s="565">
        <v>-0.44007561220949482</v>
      </c>
      <c r="F419" s="474"/>
      <c r="G419" s="474"/>
      <c r="H419" s="1127" t="s">
        <v>417</v>
      </c>
      <c r="I419" s="1127"/>
      <c r="J419" s="566">
        <v>0.33395499332760326</v>
      </c>
      <c r="K419" s="474"/>
      <c r="L419" s="474"/>
      <c r="M419" s="1127" t="s">
        <v>416</v>
      </c>
      <c r="N419" s="1127"/>
      <c r="O419" s="567">
        <v>-0.37279832808864022</v>
      </c>
      <c r="P419" s="474"/>
      <c r="Q419" s="474"/>
      <c r="AB419" s="168"/>
      <c r="AC419" s="168"/>
      <c r="AD419" s="168"/>
      <c r="AE419" s="168"/>
      <c r="AF419" s="168"/>
      <c r="AG419" s="168"/>
      <c r="AH419" s="168"/>
      <c r="AI419" s="168"/>
      <c r="AJ419" s="168"/>
      <c r="AK419" s="168"/>
      <c r="AL419" s="168"/>
      <c r="AM419" s="168"/>
      <c r="AN419" s="168"/>
      <c r="AO419" s="168"/>
      <c r="AP419" s="168"/>
      <c r="AQ419" s="168"/>
      <c r="AR419" s="168"/>
      <c r="AS419" s="168"/>
      <c r="AT419" s="168"/>
      <c r="AU419" s="168"/>
      <c r="AV419" s="168"/>
      <c r="AW419" s="168"/>
      <c r="AX419" s="168"/>
      <c r="AY419" s="168"/>
      <c r="AZ419" s="168"/>
      <c r="BA419" s="170"/>
      <c r="BB419" s="255"/>
      <c r="BC419" s="170"/>
      <c r="BD419" s="170"/>
      <c r="BE419" s="170"/>
      <c r="BF419" s="170"/>
      <c r="BG419" s="170"/>
      <c r="BH419" s="170"/>
      <c r="BI419" s="170"/>
      <c r="BJ419" s="170"/>
      <c r="BK419" s="170"/>
      <c r="BL419" s="170"/>
      <c r="BM419" s="170"/>
      <c r="BN419" s="170"/>
      <c r="BO419" s="170"/>
      <c r="BP419" s="170"/>
      <c r="BQ419" s="170"/>
      <c r="BR419" s="170"/>
      <c r="BS419" s="170"/>
      <c r="BT419" s="170"/>
      <c r="BU419" s="170"/>
      <c r="BV419" s="170"/>
      <c r="BW419" s="170"/>
      <c r="BX419" s="170"/>
      <c r="BY419" s="170"/>
      <c r="BZ419" s="171"/>
      <c r="CA419" s="171"/>
      <c r="CB419" s="171"/>
      <c r="CC419" s="171"/>
      <c r="CD419" s="171"/>
      <c r="CE419" s="171"/>
      <c r="CF419" s="171"/>
      <c r="CG419" s="171"/>
      <c r="CH419" s="171"/>
      <c r="CI419" s="171"/>
      <c r="CJ419" s="171"/>
      <c r="CK419" s="171"/>
      <c r="CL419" s="171"/>
      <c r="CM419" s="171"/>
      <c r="CN419" s="171"/>
      <c r="CO419" s="171"/>
      <c r="CP419" s="171"/>
      <c r="CQ419" s="171"/>
      <c r="CR419" s="171"/>
      <c r="CS419" s="171"/>
      <c r="CT419" s="171"/>
      <c r="CU419" s="171"/>
      <c r="CV419" s="171"/>
      <c r="CW419" s="171"/>
      <c r="CX419" s="171"/>
      <c r="CY419" s="171"/>
      <c r="CZ419" s="171"/>
    </row>
    <row r="420" s="175" customFormat="true" ht="25.15" customHeight="true" x14ac:dyDescent="0.2">
      <c r="B420" s="1049"/>
      <c r="C420" s="1128" t="s">
        <v>410</v>
      </c>
      <c r="D420" s="1127"/>
      <c r="E420" s="565">
        <v>0.42667015264275382</v>
      </c>
      <c r="F420" s="474"/>
      <c r="G420" s="474"/>
      <c r="H420" s="1127" t="s">
        <v>416</v>
      </c>
      <c r="I420" s="1127"/>
      <c r="J420" s="566">
        <v>-0.32554016749043435</v>
      </c>
      <c r="K420" s="474"/>
      <c r="L420" s="474"/>
      <c r="M420" s="1127" t="s">
        <v>418</v>
      </c>
      <c r="N420" s="1127"/>
      <c r="O420" s="567">
        <v>0.34849589274078974</v>
      </c>
      <c r="P420" s="474"/>
      <c r="Q420" s="474"/>
      <c r="AB420" s="168"/>
      <c r="AC420" s="168"/>
      <c r="AD420" s="168"/>
      <c r="AE420" s="168"/>
      <c r="AF420" s="168"/>
      <c r="AG420" s="168"/>
      <c r="AH420" s="168"/>
      <c r="AI420" s="168"/>
      <c r="AJ420" s="168"/>
      <c r="AK420" s="168"/>
      <c r="AL420" s="168"/>
      <c r="AM420" s="168"/>
      <c r="AN420" s="168"/>
      <c r="AO420" s="168"/>
      <c r="AP420" s="168"/>
      <c r="AQ420" s="168"/>
      <c r="AR420" s="168"/>
      <c r="AS420" s="168"/>
      <c r="AT420" s="168"/>
      <c r="AU420" s="168"/>
      <c r="AV420" s="168"/>
      <c r="AW420" s="168"/>
      <c r="AX420" s="168"/>
      <c r="AY420" s="168"/>
      <c r="AZ420" s="168"/>
      <c r="BA420" s="170"/>
      <c r="BB420" s="255"/>
      <c r="BC420" s="170"/>
      <c r="BD420" s="170"/>
      <c r="BE420" s="170"/>
      <c r="BF420" s="170"/>
      <c r="BG420" s="170"/>
      <c r="BH420" s="170"/>
      <c r="BI420" s="170"/>
      <c r="BJ420" s="170"/>
      <c r="BK420" s="170"/>
      <c r="BL420" s="170"/>
      <c r="BM420" s="170"/>
      <c r="BN420" s="170"/>
      <c r="BO420" s="170"/>
      <c r="BP420" s="170"/>
      <c r="BQ420" s="170"/>
      <c r="BR420" s="170"/>
      <c r="BS420" s="170"/>
      <c r="BT420" s="170"/>
      <c r="BU420" s="170"/>
      <c r="BV420" s="170"/>
      <c r="BW420" s="170"/>
      <c r="BX420" s="170"/>
      <c r="BY420" s="170"/>
      <c r="BZ420" s="171"/>
      <c r="CA420" s="171"/>
      <c r="CB420" s="171"/>
      <c r="CC420" s="171"/>
      <c r="CD420" s="171"/>
      <c r="CE420" s="171"/>
      <c r="CF420" s="171"/>
      <c r="CG420" s="171"/>
      <c r="CH420" s="171"/>
      <c r="CI420" s="171"/>
      <c r="CJ420" s="171"/>
      <c r="CK420" s="171"/>
      <c r="CL420" s="171"/>
      <c r="CM420" s="171"/>
      <c r="CN420" s="171"/>
      <c r="CO420" s="171"/>
      <c r="CP420" s="171"/>
      <c r="CQ420" s="171"/>
      <c r="CR420" s="171"/>
      <c r="CS420" s="171"/>
      <c r="CT420" s="171"/>
      <c r="CU420" s="171"/>
      <c r="CV420" s="171"/>
      <c r="CW420" s="171"/>
      <c r="CX420" s="171"/>
      <c r="CY420" s="171"/>
      <c r="CZ420" s="171"/>
    </row>
    <row r="421" s="175" customFormat="true" ht="25.15" customHeight="true" x14ac:dyDescent="0.2">
      <c r="B421" s="1049"/>
      <c r="C421" s="1128" t="s">
        <v>417</v>
      </c>
      <c r="D421" s="1127"/>
      <c r="E421" s="565">
        <v>0.33334233349519898</v>
      </c>
      <c r="F421" s="474"/>
      <c r="G421" s="474"/>
      <c r="H421" s="1127" t="s">
        <v>418</v>
      </c>
      <c r="I421" s="1127"/>
      <c r="J421" s="566">
        <v>0.32222685556217301</v>
      </c>
      <c r="K421" s="474"/>
      <c r="L421" s="474"/>
      <c r="M421" s="1127" t="s">
        <v>414</v>
      </c>
      <c r="N421" s="1127"/>
      <c r="O421" s="567">
        <v>0.33033939681847524</v>
      </c>
      <c r="P421" s="474"/>
      <c r="Q421" s="474"/>
      <c r="AB421" s="168"/>
      <c r="AC421" s="168"/>
      <c r="AD421" s="168"/>
      <c r="AE421" s="168"/>
      <c r="AF421" s="168"/>
      <c r="AG421" s="168"/>
      <c r="AH421" s="168"/>
      <c r="AI421" s="168"/>
      <c r="AJ421" s="168"/>
      <c r="AK421" s="168"/>
      <c r="AL421" s="168"/>
      <c r="AM421" s="168"/>
      <c r="AN421" s="168"/>
      <c r="AO421" s="168"/>
      <c r="AP421" s="168"/>
      <c r="AQ421" s="168"/>
      <c r="AR421" s="168"/>
      <c r="AS421" s="168"/>
      <c r="AT421" s="168"/>
      <c r="AU421" s="168"/>
      <c r="AV421" s="168"/>
      <c r="AW421" s="168"/>
      <c r="AX421" s="168"/>
      <c r="AY421" s="168"/>
      <c r="AZ421" s="168"/>
      <c r="BA421" s="170"/>
      <c r="BB421" s="255"/>
      <c r="BC421" s="170"/>
      <c r="BD421" s="170"/>
      <c r="BE421" s="170"/>
      <c r="BF421" s="170"/>
      <c r="BG421" s="170"/>
      <c r="BH421" s="170"/>
      <c r="BI421" s="170"/>
      <c r="BJ421" s="170"/>
      <c r="BK421" s="170"/>
      <c r="BL421" s="170"/>
      <c r="BM421" s="170"/>
      <c r="BN421" s="170"/>
      <c r="BO421" s="170"/>
      <c r="BP421" s="170"/>
      <c r="BQ421" s="170"/>
      <c r="BR421" s="170"/>
      <c r="BS421" s="170"/>
      <c r="BT421" s="170"/>
      <c r="BU421" s="170"/>
      <c r="BV421" s="170"/>
      <c r="BW421" s="170"/>
      <c r="BX421" s="170"/>
      <c r="BY421" s="170"/>
      <c r="BZ421" s="171"/>
      <c r="CA421" s="171"/>
      <c r="CB421" s="171"/>
      <c r="CC421" s="171"/>
      <c r="CD421" s="171"/>
      <c r="CE421" s="171"/>
      <c r="CF421" s="171"/>
      <c r="CG421" s="171"/>
      <c r="CH421" s="171"/>
      <c r="CI421" s="171"/>
      <c r="CJ421" s="171"/>
      <c r="CK421" s="171"/>
      <c r="CL421" s="171"/>
      <c r="CM421" s="171"/>
      <c r="CN421" s="171"/>
      <c r="CO421" s="171"/>
      <c r="CP421" s="171"/>
      <c r="CQ421" s="171"/>
      <c r="CR421" s="171"/>
      <c r="CS421" s="171"/>
      <c r="CT421" s="171"/>
      <c r="CU421" s="171"/>
      <c r="CV421" s="171"/>
      <c r="CW421" s="171"/>
      <c r="CX421" s="171"/>
      <c r="CY421" s="171"/>
      <c r="CZ421" s="171"/>
    </row>
    <row r="422" s="175" customFormat="true" ht="25.15" customHeight="true" x14ac:dyDescent="0.2">
      <c r="B422" s="1049"/>
      <c r="C422" s="1128" t="s">
        <v>419</v>
      </c>
      <c r="D422" s="1127"/>
      <c r="E422" s="565">
        <v>0.25634953867689103</v>
      </c>
      <c r="F422" s="474"/>
      <c r="G422" s="474"/>
      <c r="H422" s="1127" t="s">
        <v>404</v>
      </c>
      <c r="I422" s="1127"/>
      <c r="J422" s="566">
        <v>-0.31757131024108581</v>
      </c>
      <c r="K422" s="474"/>
      <c r="L422" s="474"/>
      <c r="M422" s="1127" t="s">
        <v>417</v>
      </c>
      <c r="N422" s="1127"/>
      <c r="O422" s="567">
        <v>0.31618330845280629</v>
      </c>
      <c r="P422" s="474"/>
      <c r="Q422" s="474"/>
      <c r="AB422" s="168"/>
      <c r="AC422" s="168"/>
      <c r="AD422" s="168"/>
      <c r="AE422" s="168"/>
      <c r="AF422" s="168"/>
      <c r="AG422" s="168"/>
      <c r="AH422" s="168"/>
      <c r="AI422" s="168"/>
      <c r="AJ422" s="168"/>
      <c r="AK422" s="168"/>
      <c r="AL422" s="168"/>
      <c r="AM422" s="168"/>
      <c r="AN422" s="168"/>
      <c r="AO422" s="168"/>
      <c r="AP422" s="168"/>
      <c r="AQ422" s="168"/>
      <c r="AR422" s="168"/>
      <c r="AS422" s="168"/>
      <c r="AT422" s="168"/>
      <c r="AU422" s="168"/>
      <c r="AV422" s="168"/>
      <c r="AW422" s="168"/>
      <c r="AX422" s="168"/>
      <c r="AY422" s="168"/>
      <c r="AZ422" s="168"/>
      <c r="BA422" s="170"/>
      <c r="BB422" s="255"/>
      <c r="BC422" s="170"/>
      <c r="BD422" s="170"/>
      <c r="BE422" s="170"/>
      <c r="BF422" s="170"/>
      <c r="BG422" s="170"/>
      <c r="BH422" s="170"/>
      <c r="BI422" s="170"/>
      <c r="BJ422" s="170"/>
      <c r="BK422" s="170"/>
      <c r="BL422" s="170"/>
      <c r="BM422" s="170"/>
      <c r="BN422" s="170"/>
      <c r="BO422" s="170"/>
      <c r="BP422" s="170"/>
      <c r="BQ422" s="170"/>
      <c r="BR422" s="170"/>
      <c r="BS422" s="170"/>
      <c r="BT422" s="170"/>
      <c r="BU422" s="170"/>
      <c r="BV422" s="170"/>
      <c r="BW422" s="170"/>
      <c r="BX422" s="170"/>
      <c r="BY422" s="170"/>
      <c r="BZ422" s="171"/>
      <c r="CA422" s="171"/>
      <c r="CB422" s="171"/>
      <c r="CC422" s="171"/>
      <c r="CD422" s="171"/>
      <c r="CE422" s="171"/>
      <c r="CF422" s="171"/>
      <c r="CG422" s="171"/>
      <c r="CH422" s="171"/>
      <c r="CI422" s="171"/>
      <c r="CJ422" s="171"/>
      <c r="CK422" s="171"/>
      <c r="CL422" s="171"/>
      <c r="CM422" s="171"/>
      <c r="CN422" s="171"/>
      <c r="CO422" s="171"/>
      <c r="CP422" s="171"/>
      <c r="CQ422" s="171"/>
      <c r="CR422" s="171"/>
      <c r="CS422" s="171"/>
      <c r="CT422" s="171"/>
      <c r="CU422" s="171"/>
      <c r="CV422" s="171"/>
      <c r="CW422" s="171"/>
      <c r="CX422" s="171"/>
      <c r="CY422" s="171"/>
      <c r="CZ422" s="171"/>
    </row>
    <row r="423" s="175" customFormat="true" ht="25.15" customHeight="true" x14ac:dyDescent="0.2">
      <c r="B423" s="1049"/>
      <c r="C423" s="1128" t="s">
        <v>420</v>
      </c>
      <c r="D423" s="1127"/>
      <c r="E423" s="565">
        <v>0.22687129507996415</v>
      </c>
      <c r="F423" s="474"/>
      <c r="G423" s="474"/>
      <c r="H423" s="1127" t="s">
        <v>421</v>
      </c>
      <c r="I423" s="1127"/>
      <c r="J423" s="566">
        <v>0.3153565881652543</v>
      </c>
      <c r="K423" s="474"/>
      <c r="L423" s="474"/>
      <c r="M423" s="1127" t="s">
        <v>409</v>
      </c>
      <c r="N423" s="1127"/>
      <c r="O423" s="567">
        <v>-0.293425021125862</v>
      </c>
      <c r="P423" s="474"/>
      <c r="Q423" s="474"/>
      <c r="AB423" s="168"/>
      <c r="AC423" s="168"/>
      <c r="AD423" s="168"/>
      <c r="AE423" s="168"/>
      <c r="AF423" s="168"/>
      <c r="AG423" s="168"/>
      <c r="AH423" s="168"/>
      <c r="AI423" s="168"/>
      <c r="AJ423" s="168"/>
      <c r="AK423" s="168"/>
      <c r="AL423" s="168"/>
      <c r="AM423" s="168"/>
      <c r="AN423" s="168"/>
      <c r="AO423" s="168"/>
      <c r="AP423" s="168"/>
      <c r="AQ423" s="168"/>
      <c r="AR423" s="168"/>
      <c r="AS423" s="168"/>
      <c r="AT423" s="168"/>
      <c r="AU423" s="168"/>
      <c r="AV423" s="168"/>
      <c r="AW423" s="168"/>
      <c r="AX423" s="168"/>
      <c r="AY423" s="168"/>
      <c r="AZ423" s="168"/>
      <c r="BA423" s="170"/>
      <c r="BB423" s="255"/>
      <c r="BC423" s="170"/>
      <c r="BD423" s="170"/>
      <c r="BE423" s="170"/>
      <c r="BF423" s="170"/>
      <c r="BG423" s="170"/>
      <c r="BH423" s="170"/>
      <c r="BI423" s="170"/>
      <c r="BJ423" s="170"/>
      <c r="BK423" s="170"/>
      <c r="BL423" s="170"/>
      <c r="BM423" s="170"/>
      <c r="BN423" s="170"/>
      <c r="BO423" s="170"/>
      <c r="BP423" s="170"/>
      <c r="BQ423" s="170"/>
      <c r="BR423" s="170"/>
      <c r="BS423" s="170"/>
      <c r="BT423" s="170"/>
      <c r="BU423" s="170"/>
      <c r="BV423" s="170"/>
      <c r="BW423" s="170"/>
      <c r="BX423" s="170"/>
      <c r="BY423" s="170"/>
      <c r="BZ423" s="171"/>
      <c r="CA423" s="171"/>
      <c r="CB423" s="171"/>
      <c r="CC423" s="171"/>
      <c r="CD423" s="171"/>
      <c r="CE423" s="171"/>
      <c r="CF423" s="171"/>
      <c r="CG423" s="171"/>
      <c r="CH423" s="171"/>
      <c r="CI423" s="171"/>
      <c r="CJ423" s="171"/>
      <c r="CK423" s="171"/>
      <c r="CL423" s="171"/>
      <c r="CM423" s="171"/>
      <c r="CN423" s="171"/>
      <c r="CO423" s="171"/>
      <c r="CP423" s="171"/>
      <c r="CQ423" s="171"/>
      <c r="CR423" s="171"/>
      <c r="CS423" s="171"/>
      <c r="CT423" s="171"/>
      <c r="CU423" s="171"/>
      <c r="CV423" s="171"/>
      <c r="CW423" s="171"/>
      <c r="CX423" s="171"/>
      <c r="CY423" s="171"/>
      <c r="CZ423" s="171"/>
    </row>
    <row r="424" s="175" customFormat="true" ht="25.15" customHeight="true" x14ac:dyDescent="0.2">
      <c r="B424" s="1049"/>
      <c r="C424" s="1128" t="s">
        <v>422</v>
      </c>
      <c r="D424" s="1127"/>
      <c r="E424" s="565">
        <v>-0.22022105864651467</v>
      </c>
      <c r="F424" s="474"/>
      <c r="G424" s="474"/>
      <c r="H424" s="1127" t="s">
        <v>423</v>
      </c>
      <c r="I424" s="1127"/>
      <c r="J424" s="566">
        <v>0.30435328377615112</v>
      </c>
      <c r="K424" s="474"/>
      <c r="L424" s="474"/>
      <c r="M424" s="1127" t="s">
        <v>423</v>
      </c>
      <c r="N424" s="1127"/>
      <c r="O424" s="567">
        <v>0.29071219720748281</v>
      </c>
      <c r="P424" s="474"/>
      <c r="Q424" s="474"/>
      <c r="AB424" s="168"/>
      <c r="AC424" s="168"/>
      <c r="AD424" s="168"/>
      <c r="AE424" s="168"/>
      <c r="AF424" s="168"/>
      <c r="AG424" s="168"/>
      <c r="AH424" s="168"/>
      <c r="AI424" s="168"/>
      <c r="AJ424" s="168"/>
      <c r="AK424" s="168"/>
      <c r="AL424" s="168"/>
      <c r="AM424" s="168"/>
      <c r="AN424" s="168"/>
      <c r="AO424" s="168"/>
      <c r="AP424" s="168"/>
      <c r="AQ424" s="168"/>
      <c r="AR424" s="168"/>
      <c r="AS424" s="168"/>
      <c r="AT424" s="168"/>
      <c r="AU424" s="168"/>
      <c r="AV424" s="168"/>
      <c r="AW424" s="168"/>
      <c r="AX424" s="168"/>
      <c r="AY424" s="168"/>
      <c r="AZ424" s="168"/>
      <c r="BA424" s="170"/>
      <c r="BB424" s="255"/>
      <c r="BC424" s="170"/>
      <c r="BD424" s="170"/>
      <c r="BE424" s="170"/>
      <c r="BF424" s="170"/>
      <c r="BG424" s="170"/>
      <c r="BH424" s="170"/>
      <c r="BI424" s="170"/>
      <c r="BJ424" s="170"/>
      <c r="BK424" s="170"/>
      <c r="BL424" s="170"/>
      <c r="BM424" s="170"/>
      <c r="BN424" s="170"/>
      <c r="BO424" s="170"/>
      <c r="BP424" s="170"/>
      <c r="BQ424" s="170"/>
      <c r="BR424" s="170"/>
      <c r="BS424" s="170"/>
      <c r="BT424" s="170"/>
      <c r="BU424" s="170"/>
      <c r="BV424" s="170"/>
      <c r="BW424" s="170"/>
      <c r="BX424" s="170"/>
      <c r="BY424" s="170"/>
      <c r="BZ424" s="171"/>
      <c r="CA424" s="171"/>
      <c r="CB424" s="171"/>
      <c r="CC424" s="171"/>
      <c r="CD424" s="171"/>
      <c r="CE424" s="171"/>
      <c r="CF424" s="171"/>
      <c r="CG424" s="171"/>
      <c r="CH424" s="171"/>
      <c r="CI424" s="171"/>
      <c r="CJ424" s="171"/>
      <c r="CK424" s="171"/>
      <c r="CL424" s="171"/>
      <c r="CM424" s="171"/>
      <c r="CN424" s="171"/>
      <c r="CO424" s="171"/>
      <c r="CP424" s="171"/>
      <c r="CQ424" s="171"/>
      <c r="CR424" s="171"/>
      <c r="CS424" s="171"/>
      <c r="CT424" s="171"/>
      <c r="CU424" s="171"/>
      <c r="CV424" s="171"/>
      <c r="CW424" s="171"/>
      <c r="CX424" s="171"/>
      <c r="CY424" s="171"/>
      <c r="CZ424" s="171"/>
    </row>
    <row r="425" s="175" customFormat="true" ht="25.15" customHeight="true" x14ac:dyDescent="0.2">
      <c r="B425" s="1049"/>
      <c r="C425" s="1128" t="s">
        <v>424</v>
      </c>
      <c r="D425" s="1127"/>
      <c r="E425" s="565">
        <v>0.21560776148690372</v>
      </c>
      <c r="F425" s="474"/>
      <c r="G425" s="474"/>
      <c r="H425" s="1127" t="s">
        <v>425</v>
      </c>
      <c r="I425" s="1127"/>
      <c r="J425" s="566">
        <v>-0.29147521126534315</v>
      </c>
      <c r="K425" s="474"/>
      <c r="L425" s="474"/>
      <c r="M425" s="1127" t="s">
        <v>424</v>
      </c>
      <c r="N425" s="1127"/>
      <c r="O425" s="567">
        <v>0.28566907031994387</v>
      </c>
      <c r="P425" s="474"/>
      <c r="Q425" s="474"/>
      <c r="AB425" s="168"/>
      <c r="AC425" s="168"/>
      <c r="AD425" s="168"/>
      <c r="AE425" s="168"/>
      <c r="AF425" s="168"/>
      <c r="AG425" s="168"/>
      <c r="AH425" s="168"/>
      <c r="AI425" s="168"/>
      <c r="AJ425" s="168"/>
      <c r="AK425" s="168"/>
      <c r="AL425" s="168"/>
      <c r="AM425" s="168"/>
      <c r="AN425" s="168"/>
      <c r="AO425" s="168"/>
      <c r="AP425" s="168"/>
      <c r="AQ425" s="168"/>
      <c r="AR425" s="168"/>
      <c r="AS425" s="168"/>
      <c r="AT425" s="168"/>
      <c r="AU425" s="168"/>
      <c r="AV425" s="168"/>
      <c r="AW425" s="168"/>
      <c r="AX425" s="168"/>
      <c r="AY425" s="168"/>
      <c r="AZ425" s="168"/>
      <c r="BA425" s="170"/>
      <c r="BB425" s="255"/>
      <c r="BC425" s="170"/>
      <c r="BD425" s="170"/>
      <c r="BE425" s="170"/>
      <c r="BF425" s="170"/>
      <c r="BG425" s="170"/>
      <c r="BH425" s="170"/>
      <c r="BI425" s="170"/>
      <c r="BJ425" s="170"/>
      <c r="BK425" s="170"/>
      <c r="BL425" s="170"/>
      <c r="BM425" s="170"/>
      <c r="BN425" s="170"/>
      <c r="BO425" s="170"/>
      <c r="BP425" s="170"/>
      <c r="BQ425" s="170"/>
      <c r="BR425" s="170"/>
      <c r="BS425" s="170"/>
      <c r="BT425" s="170"/>
      <c r="BU425" s="170"/>
      <c r="BV425" s="170"/>
      <c r="BW425" s="170"/>
      <c r="BX425" s="170"/>
      <c r="BY425" s="170"/>
      <c r="BZ425" s="171"/>
      <c r="CA425" s="171"/>
      <c r="CB425" s="171"/>
      <c r="CC425" s="171"/>
      <c r="CD425" s="171"/>
      <c r="CE425" s="171"/>
      <c r="CF425" s="171"/>
      <c r="CG425" s="171"/>
      <c r="CH425" s="171"/>
      <c r="CI425" s="171"/>
      <c r="CJ425" s="171"/>
      <c r="CK425" s="171"/>
      <c r="CL425" s="171"/>
      <c r="CM425" s="171"/>
      <c r="CN425" s="171"/>
      <c r="CO425" s="171"/>
      <c r="CP425" s="171"/>
      <c r="CQ425" s="171"/>
      <c r="CR425" s="171"/>
      <c r="CS425" s="171"/>
      <c r="CT425" s="171"/>
      <c r="CU425" s="171"/>
      <c r="CV425" s="171"/>
      <c r="CW425" s="171"/>
      <c r="CX425" s="171"/>
      <c r="CY425" s="171"/>
      <c r="CZ425" s="171"/>
    </row>
    <row r="426" s="175" customFormat="true" ht="25.15" customHeight="true" x14ac:dyDescent="0.2">
      <c r="B426" s="1049"/>
      <c r="C426" s="1128" t="s">
        <v>426</v>
      </c>
      <c r="D426" s="1127"/>
      <c r="E426" s="565">
        <v>0.2075866021690248</v>
      </c>
      <c r="F426" s="474"/>
      <c r="G426" s="474"/>
      <c r="H426" s="1127" t="s">
        <v>427</v>
      </c>
      <c r="I426" s="1127"/>
      <c r="J426" s="566">
        <v>0.28172127516127521</v>
      </c>
      <c r="K426" s="474"/>
      <c r="L426" s="474"/>
      <c r="M426" s="1127" t="s">
        <v>428</v>
      </c>
      <c r="N426" s="1127"/>
      <c r="O426" s="567">
        <v>0.28267894826921353</v>
      </c>
      <c r="P426" s="474"/>
      <c r="Q426" s="474"/>
      <c r="AB426" s="168"/>
      <c r="AC426" s="168"/>
      <c r="AD426" s="168"/>
      <c r="AE426" s="168"/>
      <c r="AF426" s="168"/>
      <c r="AG426" s="168"/>
      <c r="AH426" s="168"/>
      <c r="AI426" s="168"/>
      <c r="AJ426" s="168"/>
      <c r="AK426" s="168"/>
      <c r="AL426" s="168"/>
      <c r="AM426" s="168"/>
      <c r="AN426" s="168"/>
      <c r="AO426" s="168"/>
      <c r="AP426" s="168"/>
      <c r="AQ426" s="168"/>
      <c r="AR426" s="168"/>
      <c r="AS426" s="168"/>
      <c r="AT426" s="168"/>
      <c r="AU426" s="168"/>
      <c r="AV426" s="168"/>
      <c r="AW426" s="168"/>
      <c r="AX426" s="168"/>
      <c r="AY426" s="168"/>
      <c r="AZ426" s="168"/>
      <c r="BA426" s="170"/>
      <c r="BB426" s="255"/>
      <c r="BC426" s="170"/>
      <c r="BD426" s="170"/>
      <c r="BE426" s="170"/>
      <c r="BF426" s="170"/>
      <c r="BG426" s="170"/>
      <c r="BH426" s="170"/>
      <c r="BI426" s="170"/>
      <c r="BJ426" s="170"/>
      <c r="BK426" s="170"/>
      <c r="BL426" s="170"/>
      <c r="BM426" s="170"/>
      <c r="BN426" s="170"/>
      <c r="BO426" s="170"/>
      <c r="BP426" s="170"/>
      <c r="BQ426" s="170"/>
      <c r="BR426" s="170"/>
      <c r="BS426" s="170"/>
      <c r="BT426" s="170"/>
      <c r="BU426" s="170"/>
      <c r="BV426" s="170"/>
      <c r="BW426" s="170"/>
      <c r="BX426" s="170"/>
      <c r="BY426" s="170"/>
      <c r="BZ426" s="171"/>
      <c r="CA426" s="171"/>
      <c r="CB426" s="171"/>
      <c r="CC426" s="171"/>
      <c r="CD426" s="171"/>
      <c r="CE426" s="171"/>
      <c r="CF426" s="171"/>
      <c r="CG426" s="171"/>
      <c r="CH426" s="171"/>
      <c r="CI426" s="171"/>
      <c r="CJ426" s="171"/>
      <c r="CK426" s="171"/>
      <c r="CL426" s="171"/>
      <c r="CM426" s="171"/>
      <c r="CN426" s="171"/>
      <c r="CO426" s="171"/>
      <c r="CP426" s="171"/>
      <c r="CQ426" s="171"/>
      <c r="CR426" s="171"/>
      <c r="CS426" s="171"/>
      <c r="CT426" s="171"/>
      <c r="CU426" s="171"/>
      <c r="CV426" s="171"/>
      <c r="CW426" s="171"/>
      <c r="CX426" s="171"/>
      <c r="CY426" s="171"/>
      <c r="CZ426" s="171"/>
    </row>
    <row r="427" s="175" customFormat="true" ht="25.15" customHeight="true" x14ac:dyDescent="0.2">
      <c r="B427" s="1049"/>
      <c r="C427" s="1128" t="s">
        <v>429</v>
      </c>
      <c r="D427" s="1127"/>
      <c r="E427" s="565">
        <v>0.19147987078986173</v>
      </c>
      <c r="F427" s="474"/>
      <c r="G427" s="474"/>
      <c r="H427" s="1127" t="s">
        <v>419</v>
      </c>
      <c r="I427" s="1127"/>
      <c r="J427" s="566">
        <v>0.28126436754770889</v>
      </c>
      <c r="K427" s="474"/>
      <c r="L427" s="474"/>
      <c r="M427" s="1127" t="s">
        <v>421</v>
      </c>
      <c r="N427" s="1127"/>
      <c r="O427" s="567">
        <v>0.27251046219233549</v>
      </c>
      <c r="P427" s="474"/>
      <c r="Q427" s="474"/>
      <c r="AB427" s="168"/>
      <c r="AC427" s="168"/>
      <c r="AD427" s="168"/>
      <c r="AE427" s="168"/>
      <c r="AF427" s="168"/>
      <c r="AG427" s="168"/>
      <c r="AH427" s="168"/>
      <c r="AI427" s="168"/>
      <c r="AJ427" s="168"/>
      <c r="AK427" s="168"/>
      <c r="AL427" s="168"/>
      <c r="AM427" s="168"/>
      <c r="AN427" s="168"/>
      <c r="AO427" s="168"/>
      <c r="AP427" s="168"/>
      <c r="AQ427" s="168"/>
      <c r="AR427" s="168"/>
      <c r="AS427" s="168"/>
      <c r="AT427" s="168"/>
      <c r="AU427" s="168"/>
      <c r="AV427" s="168"/>
      <c r="AW427" s="168"/>
      <c r="AX427" s="168"/>
      <c r="AY427" s="168"/>
      <c r="AZ427" s="168"/>
      <c r="BA427" s="170"/>
      <c r="BB427" s="255"/>
      <c r="BC427" s="170"/>
      <c r="BD427" s="170"/>
      <c r="BE427" s="170"/>
      <c r="BF427" s="170"/>
      <c r="BG427" s="170"/>
      <c r="BH427" s="170"/>
      <c r="BI427" s="170"/>
      <c r="BJ427" s="170"/>
      <c r="BK427" s="170"/>
      <c r="BL427" s="170"/>
      <c r="BM427" s="170"/>
      <c r="BN427" s="170"/>
      <c r="BO427" s="170"/>
      <c r="BP427" s="170"/>
      <c r="BQ427" s="170"/>
      <c r="BR427" s="170"/>
      <c r="BS427" s="170"/>
      <c r="BT427" s="170"/>
      <c r="BU427" s="170"/>
      <c r="BV427" s="170"/>
      <c r="BW427" s="170"/>
      <c r="BX427" s="170"/>
      <c r="BY427" s="170"/>
      <c r="BZ427" s="171"/>
      <c r="CA427" s="171"/>
      <c r="CB427" s="171"/>
      <c r="CC427" s="171"/>
      <c r="CD427" s="171"/>
      <c r="CE427" s="171"/>
      <c r="CF427" s="171"/>
      <c r="CG427" s="171"/>
      <c r="CH427" s="171"/>
      <c r="CI427" s="171"/>
      <c r="CJ427" s="171"/>
      <c r="CK427" s="171"/>
      <c r="CL427" s="171"/>
      <c r="CM427" s="171"/>
      <c r="CN427" s="171"/>
      <c r="CO427" s="171"/>
      <c r="CP427" s="171"/>
      <c r="CQ427" s="171"/>
      <c r="CR427" s="171"/>
      <c r="CS427" s="171"/>
      <c r="CT427" s="171"/>
      <c r="CU427" s="171"/>
      <c r="CV427" s="171"/>
      <c r="CW427" s="171"/>
      <c r="CX427" s="171"/>
      <c r="CY427" s="171"/>
      <c r="CZ427" s="171"/>
    </row>
    <row r="428" s="175" customFormat="true" ht="25.15" customHeight="true" x14ac:dyDescent="0.2">
      <c r="B428" s="1049"/>
      <c r="C428" s="1128" t="s">
        <v>430</v>
      </c>
      <c r="D428" s="1127"/>
      <c r="E428" s="565">
        <v>0.18968999145554249</v>
      </c>
      <c r="F428" s="474"/>
      <c r="G428" s="474"/>
      <c r="H428" s="1127" t="s">
        <v>431</v>
      </c>
      <c r="I428" s="1127"/>
      <c r="J428" s="566">
        <v>0.27429305800919146</v>
      </c>
      <c r="K428" s="474"/>
      <c r="L428" s="474"/>
      <c r="M428" s="1127" t="s">
        <v>419</v>
      </c>
      <c r="N428" s="1127"/>
      <c r="O428" s="567">
        <v>0.2588114708350962</v>
      </c>
      <c r="P428" s="474"/>
      <c r="Q428" s="474"/>
      <c r="AB428" s="168"/>
      <c r="AC428" s="168"/>
      <c r="AD428" s="168"/>
      <c r="AE428" s="168"/>
      <c r="AF428" s="168"/>
      <c r="AG428" s="168"/>
      <c r="AH428" s="168"/>
      <c r="AI428" s="168"/>
      <c r="AJ428" s="168"/>
      <c r="AK428" s="168"/>
      <c r="AL428" s="168"/>
      <c r="AM428" s="168"/>
      <c r="AN428" s="168"/>
      <c r="AO428" s="168"/>
      <c r="AP428" s="168"/>
      <c r="AQ428" s="168"/>
      <c r="AR428" s="168"/>
      <c r="AS428" s="168"/>
      <c r="AT428" s="168"/>
      <c r="AU428" s="168"/>
      <c r="AV428" s="168"/>
      <c r="AW428" s="168"/>
      <c r="AX428" s="168"/>
      <c r="AY428" s="168"/>
      <c r="AZ428" s="168"/>
      <c r="BA428" s="170"/>
      <c r="BB428" s="255"/>
      <c r="BC428" s="170"/>
      <c r="BD428" s="170"/>
      <c r="BE428" s="170"/>
      <c r="BF428" s="170"/>
      <c r="BG428" s="170"/>
      <c r="BH428" s="170"/>
      <c r="BI428" s="170"/>
      <c r="BJ428" s="170"/>
      <c r="BK428" s="170"/>
      <c r="BL428" s="170"/>
      <c r="BM428" s="170"/>
      <c r="BN428" s="170"/>
      <c r="BO428" s="170"/>
      <c r="BP428" s="170"/>
      <c r="BQ428" s="170"/>
      <c r="BR428" s="170"/>
      <c r="BS428" s="170"/>
      <c r="BT428" s="170"/>
      <c r="BU428" s="170"/>
      <c r="BV428" s="170"/>
      <c r="BW428" s="170"/>
      <c r="BX428" s="170"/>
      <c r="BY428" s="170"/>
      <c r="BZ428" s="171"/>
      <c r="CA428" s="171"/>
      <c r="CB428" s="171"/>
      <c r="CC428" s="171"/>
      <c r="CD428" s="171"/>
      <c r="CE428" s="171"/>
      <c r="CF428" s="171"/>
      <c r="CG428" s="171"/>
      <c r="CH428" s="171"/>
      <c r="CI428" s="171"/>
      <c r="CJ428" s="171"/>
      <c r="CK428" s="171"/>
      <c r="CL428" s="171"/>
      <c r="CM428" s="171"/>
      <c r="CN428" s="171"/>
      <c r="CO428" s="171"/>
      <c r="CP428" s="171"/>
      <c r="CQ428" s="171"/>
      <c r="CR428" s="171"/>
      <c r="CS428" s="171"/>
      <c r="CT428" s="171"/>
      <c r="CU428" s="171"/>
      <c r="CV428" s="171"/>
      <c r="CW428" s="171"/>
      <c r="CX428" s="171"/>
      <c r="CY428" s="171"/>
      <c r="CZ428" s="171"/>
    </row>
    <row r="429" s="175" customFormat="true" ht="25.15" customHeight="true" x14ac:dyDescent="0.2">
      <c r="B429" s="1049"/>
      <c r="C429" s="1128" t="s">
        <v>428</v>
      </c>
      <c r="D429" s="1127"/>
      <c r="E429" s="565">
        <v>0.1535515042921837</v>
      </c>
      <c r="F429" s="474"/>
      <c r="G429" s="474"/>
      <c r="H429" s="1127" t="s">
        <v>432</v>
      </c>
      <c r="I429" s="1127"/>
      <c r="J429" s="566">
        <v>0.26554040079968616</v>
      </c>
      <c r="K429" s="474"/>
      <c r="L429" s="474"/>
      <c r="M429" s="1127" t="s">
        <v>422</v>
      </c>
      <c r="N429" s="1127"/>
      <c r="O429" s="567">
        <v>-0.25072673675052287</v>
      </c>
      <c r="P429" s="474"/>
      <c r="Q429" s="474"/>
      <c r="AB429" s="168"/>
      <c r="AC429" s="168"/>
      <c r="AD429" s="168"/>
      <c r="AE429" s="168"/>
      <c r="AF429" s="168"/>
      <c r="AG429" s="168"/>
      <c r="AH429" s="168"/>
      <c r="AI429" s="168"/>
      <c r="AJ429" s="168"/>
      <c r="AK429" s="168"/>
      <c r="AL429" s="168"/>
      <c r="AM429" s="168"/>
      <c r="AN429" s="168"/>
      <c r="AO429" s="168"/>
      <c r="AP429" s="168"/>
      <c r="AQ429" s="168"/>
      <c r="AR429" s="168"/>
      <c r="AS429" s="168"/>
      <c r="AT429" s="168"/>
      <c r="AU429" s="168"/>
      <c r="AV429" s="168"/>
      <c r="AW429" s="168"/>
      <c r="AX429" s="168"/>
      <c r="AY429" s="168"/>
      <c r="AZ429" s="168"/>
      <c r="BA429" s="170"/>
      <c r="BB429" s="255"/>
      <c r="BC429" s="170"/>
      <c r="BD429" s="170"/>
      <c r="BE429" s="170"/>
      <c r="BF429" s="170"/>
      <c r="BG429" s="170"/>
      <c r="BH429" s="170"/>
      <c r="BI429" s="170"/>
      <c r="BJ429" s="170"/>
      <c r="BK429" s="170"/>
      <c r="BL429" s="170"/>
      <c r="BM429" s="170"/>
      <c r="BN429" s="170"/>
      <c r="BO429" s="170"/>
      <c r="BP429" s="170"/>
      <c r="BQ429" s="170"/>
      <c r="BR429" s="170"/>
      <c r="BS429" s="170"/>
      <c r="BT429" s="170"/>
      <c r="BU429" s="170"/>
      <c r="BV429" s="170"/>
      <c r="BW429" s="170"/>
      <c r="BX429" s="170"/>
      <c r="BY429" s="170"/>
      <c r="BZ429" s="171"/>
      <c r="CA429" s="171"/>
      <c r="CB429" s="171"/>
      <c r="CC429" s="171"/>
      <c r="CD429" s="171"/>
      <c r="CE429" s="171"/>
      <c r="CF429" s="171"/>
      <c r="CG429" s="171"/>
      <c r="CH429" s="171"/>
      <c r="CI429" s="171"/>
      <c r="CJ429" s="171"/>
      <c r="CK429" s="171"/>
      <c r="CL429" s="171"/>
      <c r="CM429" s="171"/>
      <c r="CN429" s="171"/>
      <c r="CO429" s="171"/>
      <c r="CP429" s="171"/>
      <c r="CQ429" s="171"/>
      <c r="CR429" s="171"/>
      <c r="CS429" s="171"/>
      <c r="CT429" s="171"/>
      <c r="CU429" s="171"/>
      <c r="CV429" s="171"/>
      <c r="CW429" s="171"/>
      <c r="CX429" s="171"/>
      <c r="CY429" s="171"/>
      <c r="CZ429" s="171"/>
    </row>
    <row r="430" s="175" customFormat="true" ht="25.15" customHeight="true" x14ac:dyDescent="0.2">
      <c r="B430" s="1049"/>
      <c r="C430" s="1128" t="s">
        <v>433</v>
      </c>
      <c r="D430" s="1127"/>
      <c r="E430" s="565">
        <v>0.13457588207316493</v>
      </c>
      <c r="F430" s="474"/>
      <c r="G430" s="474"/>
      <c r="H430" s="1127" t="s">
        <v>424</v>
      </c>
      <c r="I430" s="1127"/>
      <c r="J430" s="566">
        <v>0.22745645279070853</v>
      </c>
      <c r="K430" s="474"/>
      <c r="L430" s="474"/>
      <c r="M430" s="1127" t="s">
        <v>427</v>
      </c>
      <c r="N430" s="1127"/>
      <c r="O430" s="567">
        <v>0.2221273612169275</v>
      </c>
      <c r="P430" s="474"/>
      <c r="Q430" s="474"/>
      <c r="AB430" s="168"/>
      <c r="AC430" s="168"/>
      <c r="AD430" s="168"/>
      <c r="AE430" s="168"/>
      <c r="AF430" s="168"/>
      <c r="AG430" s="168"/>
      <c r="AH430" s="168"/>
      <c r="AI430" s="168"/>
      <c r="AJ430" s="168"/>
      <c r="AK430" s="168"/>
      <c r="AL430" s="168"/>
      <c r="AM430" s="168"/>
      <c r="AN430" s="168"/>
      <c r="AO430" s="168"/>
      <c r="AP430" s="168"/>
      <c r="AQ430" s="168"/>
      <c r="AR430" s="168"/>
      <c r="AS430" s="168"/>
      <c r="AT430" s="168"/>
      <c r="AU430" s="168"/>
      <c r="AV430" s="168"/>
      <c r="AW430" s="168"/>
      <c r="AX430" s="168"/>
      <c r="AY430" s="168"/>
      <c r="AZ430" s="168"/>
      <c r="BA430" s="170"/>
      <c r="BB430" s="255"/>
      <c r="BC430" s="170"/>
      <c r="BD430" s="170"/>
      <c r="BE430" s="170"/>
      <c r="BF430" s="170"/>
      <c r="BG430" s="170"/>
      <c r="BH430" s="170"/>
      <c r="BI430" s="170"/>
      <c r="BJ430" s="170"/>
      <c r="BK430" s="170"/>
      <c r="BL430" s="170"/>
      <c r="BM430" s="170"/>
      <c r="BN430" s="170"/>
      <c r="BO430" s="170"/>
      <c r="BP430" s="170"/>
      <c r="BQ430" s="170"/>
      <c r="BR430" s="170"/>
      <c r="BS430" s="170"/>
      <c r="BT430" s="170"/>
      <c r="BU430" s="170"/>
      <c r="BV430" s="170"/>
      <c r="BW430" s="170"/>
      <c r="BX430" s="170"/>
      <c r="BY430" s="170"/>
      <c r="BZ430" s="171"/>
      <c r="CA430" s="171"/>
      <c r="CB430" s="171"/>
      <c r="CC430" s="171"/>
      <c r="CD430" s="171"/>
      <c r="CE430" s="171"/>
      <c r="CF430" s="171"/>
      <c r="CG430" s="171"/>
      <c r="CH430" s="171"/>
      <c r="CI430" s="171"/>
      <c r="CJ430" s="171"/>
      <c r="CK430" s="171"/>
      <c r="CL430" s="171"/>
      <c r="CM430" s="171"/>
      <c r="CN430" s="171"/>
      <c r="CO430" s="171"/>
      <c r="CP430" s="171"/>
      <c r="CQ430" s="171"/>
      <c r="CR430" s="171"/>
      <c r="CS430" s="171"/>
      <c r="CT430" s="171"/>
      <c r="CU430" s="171"/>
      <c r="CV430" s="171"/>
      <c r="CW430" s="171"/>
      <c r="CX430" s="171"/>
      <c r="CY430" s="171"/>
      <c r="CZ430" s="171"/>
    </row>
    <row r="431" s="175" customFormat="true" ht="25.15" customHeight="true" x14ac:dyDescent="0.2">
      <c r="B431" s="1049"/>
      <c r="C431" s="1128" t="s">
        <v>434</v>
      </c>
      <c r="D431" s="1127"/>
      <c r="E431" s="565">
        <v>0.10183522317891028</v>
      </c>
      <c r="F431" s="474"/>
      <c r="G431" s="474"/>
      <c r="H431" s="1127" t="s">
        <v>426</v>
      </c>
      <c r="I431" s="1127"/>
      <c r="J431" s="566">
        <v>0.22175595200289649</v>
      </c>
      <c r="K431" s="474"/>
      <c r="L431" s="474"/>
      <c r="M431" s="1127" t="s">
        <v>430</v>
      </c>
      <c r="N431" s="1127"/>
      <c r="O431" s="567">
        <v>0.21701676021106761</v>
      </c>
      <c r="P431" s="474"/>
      <c r="Q431" s="474"/>
      <c r="AB431" s="168"/>
      <c r="AC431" s="168"/>
      <c r="AD431" s="168"/>
      <c r="AE431" s="168"/>
      <c r="AF431" s="168"/>
      <c r="AG431" s="168"/>
      <c r="AH431" s="168"/>
      <c r="AI431" s="168"/>
      <c r="AJ431" s="168"/>
      <c r="AK431" s="168"/>
      <c r="AL431" s="168"/>
      <c r="AM431" s="168"/>
      <c r="AN431" s="168"/>
      <c r="AO431" s="168"/>
      <c r="AP431" s="168"/>
      <c r="AQ431" s="168"/>
      <c r="AR431" s="168"/>
      <c r="AS431" s="168"/>
      <c r="AT431" s="168"/>
      <c r="AU431" s="168"/>
      <c r="AV431" s="168"/>
      <c r="AW431" s="168"/>
      <c r="AX431" s="168"/>
      <c r="AY431" s="168"/>
      <c r="AZ431" s="168"/>
      <c r="BA431" s="170"/>
      <c r="BB431" s="255"/>
      <c r="BC431" s="170"/>
      <c r="BD431" s="170"/>
      <c r="BE431" s="170"/>
      <c r="BF431" s="170"/>
      <c r="BG431" s="170"/>
      <c r="BH431" s="170"/>
      <c r="BI431" s="170"/>
      <c r="BJ431" s="170"/>
      <c r="BK431" s="170"/>
      <c r="BL431" s="170"/>
      <c r="BM431" s="170"/>
      <c r="BN431" s="170"/>
      <c r="BO431" s="170"/>
      <c r="BP431" s="170"/>
      <c r="BQ431" s="170"/>
      <c r="BR431" s="170"/>
      <c r="BS431" s="170"/>
      <c r="BT431" s="170"/>
      <c r="BU431" s="170"/>
      <c r="BV431" s="170"/>
      <c r="BW431" s="170"/>
      <c r="BX431" s="170"/>
      <c r="BY431" s="170"/>
      <c r="BZ431" s="171"/>
      <c r="CA431" s="171"/>
      <c r="CB431" s="171"/>
      <c r="CC431" s="171"/>
      <c r="CD431" s="171"/>
      <c r="CE431" s="171"/>
      <c r="CF431" s="171"/>
      <c r="CG431" s="171"/>
      <c r="CH431" s="171"/>
      <c r="CI431" s="171"/>
      <c r="CJ431" s="171"/>
      <c r="CK431" s="171"/>
      <c r="CL431" s="171"/>
      <c r="CM431" s="171"/>
      <c r="CN431" s="171"/>
      <c r="CO431" s="171"/>
      <c r="CP431" s="171"/>
      <c r="CQ431" s="171"/>
      <c r="CR431" s="171"/>
      <c r="CS431" s="171"/>
      <c r="CT431" s="171"/>
      <c r="CU431" s="171"/>
      <c r="CV431" s="171"/>
      <c r="CW431" s="171"/>
      <c r="CX431" s="171"/>
      <c r="CY431" s="171"/>
      <c r="CZ431" s="171"/>
    </row>
    <row r="432" s="175" customFormat="true" ht="25.15" customHeight="true" x14ac:dyDescent="0.2">
      <c r="B432" s="1049"/>
      <c r="C432" s="1128" t="s">
        <v>435</v>
      </c>
      <c r="D432" s="1127"/>
      <c r="E432" s="565">
        <v>8.9559804597465709E-2</v>
      </c>
      <c r="F432" s="474"/>
      <c r="G432" s="474"/>
      <c r="H432" s="1127" t="s">
        <v>420</v>
      </c>
      <c r="I432" s="1127"/>
      <c r="J432" s="566">
        <v>0.21966961092960485</v>
      </c>
      <c r="K432" s="474"/>
      <c r="L432" s="474"/>
      <c r="M432" s="1127" t="s">
        <v>431</v>
      </c>
      <c r="N432" s="1127"/>
      <c r="O432" s="567">
        <v>0.19045648778276522</v>
      </c>
      <c r="P432" s="474"/>
      <c r="Q432" s="474"/>
      <c r="AB432" s="168"/>
      <c r="AC432" s="168"/>
      <c r="AD432" s="168"/>
      <c r="AE432" s="168"/>
      <c r="AF432" s="168"/>
      <c r="AG432" s="168"/>
      <c r="AH432" s="168"/>
      <c r="AI432" s="168"/>
      <c r="AJ432" s="168"/>
      <c r="AK432" s="168"/>
      <c r="AL432" s="168"/>
      <c r="AM432" s="168"/>
      <c r="AN432" s="168"/>
      <c r="AO432" s="168"/>
      <c r="AP432" s="168"/>
      <c r="AQ432" s="168"/>
      <c r="AR432" s="168"/>
      <c r="AS432" s="168"/>
      <c r="AT432" s="168"/>
      <c r="AU432" s="168"/>
      <c r="AV432" s="168"/>
      <c r="AW432" s="168"/>
      <c r="AX432" s="168"/>
      <c r="AY432" s="168"/>
      <c r="AZ432" s="168"/>
      <c r="BA432" s="170"/>
      <c r="BB432" s="255"/>
      <c r="BC432" s="170"/>
      <c r="BD432" s="170"/>
      <c r="BE432" s="170"/>
      <c r="BF432" s="170"/>
      <c r="BG432" s="170"/>
      <c r="BH432" s="170"/>
      <c r="BI432" s="170"/>
      <c r="BJ432" s="170"/>
      <c r="BK432" s="170"/>
      <c r="BL432" s="170"/>
      <c r="BM432" s="170"/>
      <c r="BN432" s="170"/>
      <c r="BO432" s="170"/>
      <c r="BP432" s="170"/>
      <c r="BQ432" s="170"/>
      <c r="BR432" s="170"/>
      <c r="BS432" s="170"/>
      <c r="BT432" s="170"/>
      <c r="BU432" s="170"/>
      <c r="BV432" s="170"/>
      <c r="BW432" s="170"/>
      <c r="BX432" s="170"/>
      <c r="BY432" s="170"/>
      <c r="BZ432" s="171"/>
      <c r="CA432" s="171"/>
      <c r="CB432" s="171"/>
      <c r="CC432" s="171"/>
      <c r="CD432" s="171"/>
      <c r="CE432" s="171"/>
      <c r="CF432" s="171"/>
      <c r="CG432" s="171"/>
      <c r="CH432" s="171"/>
      <c r="CI432" s="171"/>
      <c r="CJ432" s="171"/>
      <c r="CK432" s="171"/>
      <c r="CL432" s="171"/>
      <c r="CM432" s="171"/>
      <c r="CN432" s="171"/>
      <c r="CO432" s="171"/>
      <c r="CP432" s="171"/>
      <c r="CQ432" s="171"/>
      <c r="CR432" s="171"/>
      <c r="CS432" s="171"/>
      <c r="CT432" s="171"/>
      <c r="CU432" s="171"/>
      <c r="CV432" s="171"/>
      <c r="CW432" s="171"/>
      <c r="CX432" s="171"/>
      <c r="CY432" s="171"/>
      <c r="CZ432" s="171"/>
    </row>
    <row r="433" s="175" customFormat="true" ht="25.15" customHeight="true" x14ac:dyDescent="0.2">
      <c r="B433" s="1049"/>
      <c r="C433" s="1128" t="s">
        <v>436</v>
      </c>
      <c r="D433" s="1127"/>
      <c r="E433" s="565">
        <v>8.7139611762833621E-2</v>
      </c>
      <c r="F433" s="474"/>
      <c r="G433" s="474"/>
      <c r="H433" s="1127" t="s">
        <v>437</v>
      </c>
      <c r="I433" s="1127"/>
      <c r="J433" s="566">
        <v>0.21419057752337789</v>
      </c>
      <c r="K433" s="474"/>
      <c r="L433" s="474"/>
      <c r="M433" s="1127" t="s">
        <v>438</v>
      </c>
      <c r="N433" s="1127"/>
      <c r="O433" s="567">
        <v>-0.18360308821376833</v>
      </c>
      <c r="P433" s="474"/>
      <c r="Q433" s="474"/>
      <c r="AB433" s="168"/>
      <c r="AC433" s="168"/>
      <c r="AD433" s="168"/>
      <c r="AE433" s="168"/>
      <c r="AF433" s="168"/>
      <c r="AG433" s="168"/>
      <c r="AH433" s="168"/>
      <c r="AI433" s="168"/>
      <c r="AJ433" s="168"/>
      <c r="AK433" s="168"/>
      <c r="AL433" s="168"/>
      <c r="AM433" s="168"/>
      <c r="AN433" s="168"/>
      <c r="AO433" s="168"/>
      <c r="AP433" s="168"/>
      <c r="AQ433" s="168"/>
      <c r="AR433" s="168"/>
      <c r="AS433" s="168"/>
      <c r="AT433" s="168"/>
      <c r="AU433" s="168"/>
      <c r="AV433" s="168"/>
      <c r="AW433" s="168"/>
      <c r="AX433" s="168"/>
      <c r="AY433" s="168"/>
      <c r="AZ433" s="168"/>
      <c r="BA433" s="170"/>
      <c r="BB433" s="255"/>
      <c r="BC433" s="170"/>
      <c r="BD433" s="170"/>
      <c r="BE433" s="170"/>
      <c r="BF433" s="170"/>
      <c r="BG433" s="170"/>
      <c r="BH433" s="170"/>
      <c r="BI433" s="170"/>
      <c r="BJ433" s="170"/>
      <c r="BK433" s="170"/>
      <c r="BL433" s="170"/>
      <c r="BM433" s="170"/>
      <c r="BN433" s="170"/>
      <c r="BO433" s="170"/>
      <c r="BP433" s="170"/>
      <c r="BQ433" s="170"/>
      <c r="BR433" s="170"/>
      <c r="BS433" s="170"/>
      <c r="BT433" s="170"/>
      <c r="BU433" s="170"/>
      <c r="BV433" s="170"/>
      <c r="BW433" s="170"/>
      <c r="BX433" s="170"/>
      <c r="BY433" s="170"/>
      <c r="BZ433" s="171"/>
      <c r="CA433" s="171"/>
      <c r="CB433" s="171"/>
      <c r="CC433" s="171"/>
      <c r="CD433" s="171"/>
      <c r="CE433" s="171"/>
      <c r="CF433" s="171"/>
      <c r="CG433" s="171"/>
      <c r="CH433" s="171"/>
      <c r="CI433" s="171"/>
      <c r="CJ433" s="171"/>
      <c r="CK433" s="171"/>
      <c r="CL433" s="171"/>
      <c r="CM433" s="171"/>
      <c r="CN433" s="171"/>
      <c r="CO433" s="171"/>
      <c r="CP433" s="171"/>
      <c r="CQ433" s="171"/>
      <c r="CR433" s="171"/>
      <c r="CS433" s="171"/>
      <c r="CT433" s="171"/>
      <c r="CU433" s="171"/>
      <c r="CV433" s="171"/>
      <c r="CW433" s="171"/>
      <c r="CX433" s="171"/>
      <c r="CY433" s="171"/>
      <c r="CZ433" s="171"/>
    </row>
    <row r="434" s="175" customFormat="true" ht="25.15" customHeight="true" x14ac:dyDescent="0.2">
      <c r="B434" s="1049"/>
      <c r="C434" s="1128" t="s">
        <v>439</v>
      </c>
      <c r="D434" s="1127"/>
      <c r="E434" s="565">
        <v>8.5908775598351361E-2</v>
      </c>
      <c r="F434" s="474"/>
      <c r="G434" s="474"/>
      <c r="H434" s="1127" t="s">
        <v>438</v>
      </c>
      <c r="I434" s="1127"/>
      <c r="J434" s="566">
        <v>-0.18902007591642866</v>
      </c>
      <c r="K434" s="474"/>
      <c r="L434" s="474"/>
      <c r="M434" s="1127" t="s">
        <v>436</v>
      </c>
      <c r="N434" s="1127"/>
      <c r="O434" s="567">
        <v>0.18037849503402564</v>
      </c>
      <c r="P434" s="474"/>
      <c r="Q434" s="474"/>
      <c r="AB434" s="168"/>
      <c r="AC434" s="168"/>
      <c r="AD434" s="168"/>
      <c r="AE434" s="168"/>
      <c r="AF434" s="168"/>
      <c r="AG434" s="168"/>
      <c r="AH434" s="168"/>
      <c r="AI434" s="168"/>
      <c r="AJ434" s="168"/>
      <c r="AK434" s="168"/>
      <c r="AL434" s="168"/>
      <c r="AM434" s="168"/>
      <c r="AN434" s="168"/>
      <c r="AO434" s="168"/>
      <c r="AP434" s="168"/>
      <c r="AQ434" s="168"/>
      <c r="AR434" s="168"/>
      <c r="AS434" s="168"/>
      <c r="AT434" s="168"/>
      <c r="AU434" s="168"/>
      <c r="AV434" s="168"/>
      <c r="AW434" s="168"/>
      <c r="AX434" s="168"/>
      <c r="AY434" s="168"/>
      <c r="AZ434" s="168"/>
      <c r="BA434" s="170"/>
      <c r="BB434" s="255"/>
      <c r="BC434" s="170"/>
      <c r="BD434" s="170"/>
      <c r="BE434" s="170"/>
      <c r="BF434" s="170"/>
      <c r="BG434" s="170"/>
      <c r="BH434" s="170"/>
      <c r="BI434" s="170"/>
      <c r="BJ434" s="170"/>
      <c r="BK434" s="170"/>
      <c r="BL434" s="170"/>
      <c r="BM434" s="170"/>
      <c r="BN434" s="170"/>
      <c r="BO434" s="170"/>
      <c r="BP434" s="170"/>
      <c r="BQ434" s="170"/>
      <c r="BR434" s="170"/>
      <c r="BS434" s="170"/>
      <c r="BT434" s="170"/>
      <c r="BU434" s="170"/>
      <c r="BV434" s="170"/>
      <c r="BW434" s="170"/>
      <c r="BX434" s="170"/>
      <c r="BY434" s="170"/>
      <c r="BZ434" s="171"/>
      <c r="CA434" s="171"/>
      <c r="CB434" s="171"/>
      <c r="CC434" s="171"/>
      <c r="CD434" s="171"/>
      <c r="CE434" s="171"/>
      <c r="CF434" s="171"/>
      <c r="CG434" s="171"/>
      <c r="CH434" s="171"/>
      <c r="CI434" s="171"/>
      <c r="CJ434" s="171"/>
      <c r="CK434" s="171"/>
      <c r="CL434" s="171"/>
      <c r="CM434" s="171"/>
      <c r="CN434" s="171"/>
      <c r="CO434" s="171"/>
      <c r="CP434" s="171"/>
      <c r="CQ434" s="171"/>
      <c r="CR434" s="171"/>
      <c r="CS434" s="171"/>
      <c r="CT434" s="171"/>
      <c r="CU434" s="171"/>
      <c r="CV434" s="171"/>
      <c r="CW434" s="171"/>
      <c r="CX434" s="171"/>
      <c r="CY434" s="171"/>
      <c r="CZ434" s="171"/>
    </row>
    <row r="435" s="175" customFormat="true" ht="25.15" customHeight="true" x14ac:dyDescent="0.2">
      <c r="B435" s="1049"/>
      <c r="C435" s="1128" t="s">
        <v>418</v>
      </c>
      <c r="D435" s="1127"/>
      <c r="E435" s="565">
        <v>7.5536291544964981E-2</v>
      </c>
      <c r="F435" s="474"/>
      <c r="G435" s="474"/>
      <c r="H435" s="1127" t="s">
        <v>428</v>
      </c>
      <c r="I435" s="1127"/>
      <c r="J435" s="566">
        <v>0.18734327210666471</v>
      </c>
      <c r="K435" s="474"/>
      <c r="L435" s="474"/>
      <c r="M435" s="1127" t="s">
        <v>432</v>
      </c>
      <c r="N435" s="1127"/>
      <c r="O435" s="567">
        <v>0.17557629632431865</v>
      </c>
      <c r="P435" s="474"/>
      <c r="Q435" s="474"/>
      <c r="AB435" s="168"/>
      <c r="AC435" s="168"/>
      <c r="AD435" s="168"/>
      <c r="AE435" s="168"/>
      <c r="AF435" s="168"/>
      <c r="AG435" s="168"/>
      <c r="AH435" s="168"/>
      <c r="AI435" s="168"/>
      <c r="AJ435" s="168"/>
      <c r="AK435" s="168"/>
      <c r="AL435" s="168"/>
      <c r="AM435" s="168"/>
      <c r="AN435" s="168"/>
      <c r="AO435" s="168"/>
      <c r="AP435" s="168"/>
      <c r="AQ435" s="168"/>
      <c r="AR435" s="168"/>
      <c r="AS435" s="168"/>
      <c r="AT435" s="168"/>
      <c r="AU435" s="168"/>
      <c r="AV435" s="168"/>
      <c r="AW435" s="168"/>
      <c r="AX435" s="168"/>
      <c r="AY435" s="168"/>
      <c r="AZ435" s="168"/>
      <c r="BA435" s="170"/>
      <c r="BB435" s="255"/>
      <c r="BC435" s="170"/>
      <c r="BD435" s="170"/>
      <c r="BE435" s="170"/>
      <c r="BF435" s="170"/>
      <c r="BG435" s="170"/>
      <c r="BH435" s="170"/>
      <c r="BI435" s="170"/>
      <c r="BJ435" s="170"/>
      <c r="BK435" s="170"/>
      <c r="BL435" s="170"/>
      <c r="BM435" s="170"/>
      <c r="BN435" s="170"/>
      <c r="BO435" s="170"/>
      <c r="BP435" s="170"/>
      <c r="BQ435" s="170"/>
      <c r="BR435" s="170"/>
      <c r="BS435" s="170"/>
      <c r="BT435" s="170"/>
      <c r="BU435" s="170"/>
      <c r="BV435" s="170"/>
      <c r="BW435" s="170"/>
      <c r="BX435" s="170"/>
      <c r="BY435" s="170"/>
      <c r="BZ435" s="171"/>
      <c r="CA435" s="171"/>
      <c r="CB435" s="171"/>
      <c r="CC435" s="171"/>
      <c r="CD435" s="171"/>
      <c r="CE435" s="171"/>
      <c r="CF435" s="171"/>
      <c r="CG435" s="171"/>
      <c r="CH435" s="171"/>
      <c r="CI435" s="171"/>
      <c r="CJ435" s="171"/>
      <c r="CK435" s="171"/>
      <c r="CL435" s="171"/>
      <c r="CM435" s="171"/>
      <c r="CN435" s="171"/>
      <c r="CO435" s="171"/>
      <c r="CP435" s="171"/>
      <c r="CQ435" s="171"/>
      <c r="CR435" s="171"/>
      <c r="CS435" s="171"/>
      <c r="CT435" s="171"/>
      <c r="CU435" s="171"/>
      <c r="CV435" s="171"/>
      <c r="CW435" s="171"/>
      <c r="CX435" s="171"/>
      <c r="CY435" s="171"/>
      <c r="CZ435" s="171"/>
    </row>
    <row r="436" s="175" customFormat="true" ht="25.15" customHeight="true" x14ac:dyDescent="0.2">
      <c r="B436" s="1049"/>
      <c r="C436" s="1128" t="s">
        <v>440</v>
      </c>
      <c r="D436" s="1127"/>
      <c r="E436" s="565">
        <v>7.2792828888135028E-2</v>
      </c>
      <c r="F436" s="474"/>
      <c r="G436" s="474"/>
      <c r="H436" s="1127" t="s">
        <v>422</v>
      </c>
      <c r="I436" s="1127"/>
      <c r="J436" s="566">
        <v>-0.18622241580908752</v>
      </c>
      <c r="K436" s="474"/>
      <c r="L436" s="474"/>
      <c r="M436" s="1127" t="s">
        <v>441</v>
      </c>
      <c r="N436" s="1127"/>
      <c r="O436" s="567">
        <v>0.17462558573452913</v>
      </c>
      <c r="P436" s="474"/>
      <c r="Q436" s="474"/>
      <c r="AB436" s="168"/>
      <c r="AC436" s="168"/>
      <c r="AD436" s="168"/>
      <c r="AE436" s="168"/>
      <c r="AF436" s="168"/>
      <c r="AG436" s="168"/>
      <c r="AH436" s="168"/>
      <c r="AI436" s="168"/>
      <c r="AJ436" s="168"/>
      <c r="AK436" s="168"/>
      <c r="AL436" s="168"/>
      <c r="AM436" s="168"/>
      <c r="AN436" s="168"/>
      <c r="AO436" s="168"/>
      <c r="AP436" s="168"/>
      <c r="AQ436" s="168"/>
      <c r="AR436" s="168"/>
      <c r="AS436" s="168"/>
      <c r="AT436" s="168"/>
      <c r="AU436" s="168"/>
      <c r="AV436" s="168"/>
      <c r="AW436" s="168"/>
      <c r="AX436" s="168"/>
      <c r="AY436" s="168"/>
      <c r="AZ436" s="168"/>
      <c r="BA436" s="170"/>
      <c r="BB436" s="255"/>
      <c r="BC436" s="170"/>
      <c r="BD436" s="170"/>
      <c r="BE436" s="170"/>
      <c r="BF436" s="170"/>
      <c r="BG436" s="170"/>
      <c r="BH436" s="170"/>
      <c r="BI436" s="170"/>
      <c r="BJ436" s="170"/>
      <c r="BK436" s="170"/>
      <c r="BL436" s="170"/>
      <c r="BM436" s="170"/>
      <c r="BN436" s="170"/>
      <c r="BO436" s="170"/>
      <c r="BP436" s="170"/>
      <c r="BQ436" s="170"/>
      <c r="BR436" s="170"/>
      <c r="BS436" s="170"/>
      <c r="BT436" s="170"/>
      <c r="BU436" s="170"/>
      <c r="BV436" s="170"/>
      <c r="BW436" s="170"/>
      <c r="BX436" s="170"/>
      <c r="BY436" s="170"/>
      <c r="BZ436" s="171"/>
      <c r="CA436" s="171"/>
      <c r="CB436" s="171"/>
      <c r="CC436" s="171"/>
      <c r="CD436" s="171"/>
      <c r="CE436" s="171"/>
      <c r="CF436" s="171"/>
      <c r="CG436" s="171"/>
      <c r="CH436" s="171"/>
      <c r="CI436" s="171"/>
      <c r="CJ436" s="171"/>
      <c r="CK436" s="171"/>
      <c r="CL436" s="171"/>
      <c r="CM436" s="171"/>
      <c r="CN436" s="171"/>
      <c r="CO436" s="171"/>
      <c r="CP436" s="171"/>
      <c r="CQ436" s="171"/>
      <c r="CR436" s="171"/>
      <c r="CS436" s="171"/>
      <c r="CT436" s="171"/>
      <c r="CU436" s="171"/>
      <c r="CV436" s="171"/>
      <c r="CW436" s="171"/>
      <c r="CX436" s="171"/>
      <c r="CY436" s="171"/>
      <c r="CZ436" s="171"/>
    </row>
    <row r="437" s="175" customFormat="true" ht="25.15" customHeight="true" x14ac:dyDescent="0.2">
      <c r="B437" s="1049"/>
      <c r="C437" s="1128" t="s">
        <v>442</v>
      </c>
      <c r="D437" s="1127"/>
      <c r="E437" s="565">
        <v>7.2206223335746972E-2</v>
      </c>
      <c r="F437" s="474"/>
      <c r="G437" s="474"/>
      <c r="H437" s="1127" t="s">
        <v>443</v>
      </c>
      <c r="I437" s="1127"/>
      <c r="J437" s="566">
        <v>-0.1815896816127833</v>
      </c>
      <c r="K437" s="474"/>
      <c r="L437" s="474"/>
      <c r="M437" s="1127" t="s">
        <v>415</v>
      </c>
      <c r="N437" s="1127"/>
      <c r="O437" s="567">
        <v>-0.17395766550583958</v>
      </c>
      <c r="P437" s="474"/>
      <c r="Q437" s="474"/>
      <c r="AB437" s="168"/>
      <c r="AC437" s="168"/>
      <c r="AD437" s="168"/>
      <c r="AE437" s="168"/>
      <c r="AF437" s="168"/>
      <c r="AG437" s="168"/>
      <c r="AH437" s="168"/>
      <c r="AI437" s="168"/>
      <c r="AJ437" s="168"/>
      <c r="AK437" s="168"/>
      <c r="AL437" s="168"/>
      <c r="AM437" s="168"/>
      <c r="AN437" s="168"/>
      <c r="AO437" s="168"/>
      <c r="AP437" s="168"/>
      <c r="AQ437" s="168"/>
      <c r="AR437" s="168"/>
      <c r="AS437" s="168"/>
      <c r="AT437" s="168"/>
      <c r="AU437" s="168"/>
      <c r="AV437" s="168"/>
      <c r="AW437" s="168"/>
      <c r="AX437" s="168"/>
      <c r="AY437" s="168"/>
      <c r="AZ437" s="168"/>
      <c r="BA437" s="170"/>
      <c r="BB437" s="255"/>
      <c r="BC437" s="170"/>
      <c r="BD437" s="170"/>
      <c r="BE437" s="170"/>
      <c r="BF437" s="170"/>
      <c r="BG437" s="170"/>
      <c r="BH437" s="170"/>
      <c r="BI437" s="170"/>
      <c r="BJ437" s="170"/>
      <c r="BK437" s="170"/>
      <c r="BL437" s="170"/>
      <c r="BM437" s="170"/>
      <c r="BN437" s="170"/>
      <c r="BO437" s="170"/>
      <c r="BP437" s="170"/>
      <c r="BQ437" s="170"/>
      <c r="BR437" s="170"/>
      <c r="BS437" s="170"/>
      <c r="BT437" s="170"/>
      <c r="BU437" s="170"/>
      <c r="BV437" s="170"/>
      <c r="BW437" s="170"/>
      <c r="BX437" s="170"/>
      <c r="BY437" s="170"/>
      <c r="BZ437" s="171"/>
      <c r="CA437" s="171"/>
      <c r="CB437" s="171"/>
      <c r="CC437" s="171"/>
      <c r="CD437" s="171"/>
      <c r="CE437" s="171"/>
      <c r="CF437" s="171"/>
      <c r="CG437" s="171"/>
      <c r="CH437" s="171"/>
      <c r="CI437" s="171"/>
      <c r="CJ437" s="171"/>
      <c r="CK437" s="171"/>
      <c r="CL437" s="171"/>
      <c r="CM437" s="171"/>
      <c r="CN437" s="171"/>
      <c r="CO437" s="171"/>
      <c r="CP437" s="171"/>
      <c r="CQ437" s="171"/>
      <c r="CR437" s="171"/>
      <c r="CS437" s="171"/>
      <c r="CT437" s="171"/>
      <c r="CU437" s="171"/>
      <c r="CV437" s="171"/>
      <c r="CW437" s="171"/>
      <c r="CX437" s="171"/>
      <c r="CY437" s="171"/>
      <c r="CZ437" s="171"/>
    </row>
    <row r="438" s="175" customFormat="true" ht="25.15" customHeight="true" x14ac:dyDescent="0.2">
      <c r="B438" s="1049"/>
      <c r="C438" s="1128" t="s">
        <v>444</v>
      </c>
      <c r="D438" s="1127"/>
      <c r="E438" s="565">
        <v>-4.834890659584061E-2</v>
      </c>
      <c r="F438" s="474"/>
      <c r="G438" s="474"/>
      <c r="H438" s="1127" t="s">
        <v>445</v>
      </c>
      <c r="I438" s="1127"/>
      <c r="J438" s="566">
        <v>0.17364631830899993</v>
      </c>
      <c r="K438" s="474"/>
      <c r="L438" s="474"/>
      <c r="M438" s="1127" t="s">
        <v>425</v>
      </c>
      <c r="N438" s="1127"/>
      <c r="O438" s="567">
        <v>-0.1659127550300972</v>
      </c>
      <c r="P438" s="474"/>
      <c r="Q438" s="474"/>
      <c r="AB438" s="168"/>
      <c r="AC438" s="168"/>
      <c r="AD438" s="168"/>
      <c r="AE438" s="168"/>
      <c r="AF438" s="168"/>
      <c r="AG438" s="168"/>
      <c r="AH438" s="168"/>
      <c r="AI438" s="168"/>
      <c r="AJ438" s="168"/>
      <c r="AK438" s="168"/>
      <c r="AL438" s="168"/>
      <c r="AM438" s="168"/>
      <c r="AN438" s="168"/>
      <c r="AO438" s="168"/>
      <c r="AP438" s="168"/>
      <c r="AQ438" s="168"/>
      <c r="AR438" s="168"/>
      <c r="AS438" s="168"/>
      <c r="AT438" s="168"/>
      <c r="AU438" s="168"/>
      <c r="AV438" s="168"/>
      <c r="AW438" s="168"/>
      <c r="AX438" s="168"/>
      <c r="AY438" s="168"/>
      <c r="AZ438" s="168"/>
      <c r="BA438" s="170"/>
      <c r="BB438" s="255"/>
      <c r="BC438" s="170"/>
      <c r="BD438" s="170"/>
      <c r="BE438" s="170"/>
      <c r="BF438" s="170"/>
      <c r="BG438" s="170"/>
      <c r="BH438" s="170"/>
      <c r="BI438" s="170"/>
      <c r="BJ438" s="170"/>
      <c r="BK438" s="170"/>
      <c r="BL438" s="170"/>
      <c r="BM438" s="170"/>
      <c r="BN438" s="170"/>
      <c r="BO438" s="170"/>
      <c r="BP438" s="170"/>
      <c r="BQ438" s="170"/>
      <c r="BR438" s="170"/>
      <c r="BS438" s="170"/>
      <c r="BT438" s="170"/>
      <c r="BU438" s="170"/>
      <c r="BV438" s="170"/>
      <c r="BW438" s="170"/>
      <c r="BX438" s="170"/>
      <c r="BY438" s="170"/>
      <c r="BZ438" s="171"/>
      <c r="CA438" s="171"/>
      <c r="CB438" s="171"/>
      <c r="CC438" s="171"/>
      <c r="CD438" s="171"/>
      <c r="CE438" s="171"/>
      <c r="CF438" s="171"/>
      <c r="CG438" s="171"/>
      <c r="CH438" s="171"/>
      <c r="CI438" s="171"/>
      <c r="CJ438" s="171"/>
      <c r="CK438" s="171"/>
      <c r="CL438" s="171"/>
      <c r="CM438" s="171"/>
      <c r="CN438" s="171"/>
      <c r="CO438" s="171"/>
      <c r="CP438" s="171"/>
      <c r="CQ438" s="171"/>
      <c r="CR438" s="171"/>
      <c r="CS438" s="171"/>
      <c r="CT438" s="171"/>
      <c r="CU438" s="171"/>
      <c r="CV438" s="171"/>
      <c r="CW438" s="171"/>
      <c r="CX438" s="171"/>
      <c r="CY438" s="171"/>
      <c r="CZ438" s="171"/>
    </row>
    <row r="439" s="175" customFormat="true" ht="25.15" customHeight="true" x14ac:dyDescent="0.2">
      <c r="B439" s="1049"/>
      <c r="C439" s="1128" t="s">
        <v>446</v>
      </c>
      <c r="D439" s="1127"/>
      <c r="E439" s="565">
        <v>3.7560699877907208E-2</v>
      </c>
      <c r="F439" s="474"/>
      <c r="G439" s="474"/>
      <c r="H439" s="1127" t="s">
        <v>447</v>
      </c>
      <c r="I439" s="1127"/>
      <c r="J439" s="566">
        <v>0.17343565930181493</v>
      </c>
      <c r="K439" s="474"/>
      <c r="L439" s="474"/>
      <c r="M439" s="1127" t="s">
        <v>442</v>
      </c>
      <c r="N439" s="1127"/>
      <c r="O439" s="567">
        <v>0.15976911948921421</v>
      </c>
      <c r="P439" s="474"/>
      <c r="Q439" s="474"/>
      <c r="AB439" s="168"/>
      <c r="AC439" s="168"/>
      <c r="AD439" s="168"/>
      <c r="AE439" s="168"/>
      <c r="AF439" s="168"/>
      <c r="AG439" s="168"/>
      <c r="AH439" s="168"/>
      <c r="AI439" s="168"/>
      <c r="AJ439" s="168"/>
      <c r="AK439" s="168"/>
      <c r="AL439" s="168"/>
      <c r="AM439" s="168"/>
      <c r="AN439" s="168"/>
      <c r="AO439" s="168"/>
      <c r="AP439" s="168"/>
      <c r="AQ439" s="168"/>
      <c r="AR439" s="168"/>
      <c r="AS439" s="168"/>
      <c r="AT439" s="168"/>
      <c r="AU439" s="168"/>
      <c r="AV439" s="168"/>
      <c r="AW439" s="168"/>
      <c r="AX439" s="168"/>
      <c r="AY439" s="168"/>
      <c r="AZ439" s="168"/>
      <c r="BA439" s="170"/>
      <c r="BB439" s="255"/>
      <c r="BC439" s="170"/>
      <c r="BD439" s="170"/>
      <c r="BE439" s="170"/>
      <c r="BF439" s="170"/>
      <c r="BG439" s="170"/>
      <c r="BH439" s="170"/>
      <c r="BI439" s="170"/>
      <c r="BJ439" s="170"/>
      <c r="BK439" s="170"/>
      <c r="BL439" s="170"/>
      <c r="BM439" s="170"/>
      <c r="BN439" s="170"/>
      <c r="BO439" s="170"/>
      <c r="BP439" s="170"/>
      <c r="BQ439" s="170"/>
      <c r="BR439" s="170"/>
      <c r="BS439" s="170"/>
      <c r="BT439" s="170"/>
      <c r="BU439" s="170"/>
      <c r="BV439" s="170"/>
      <c r="BW439" s="170"/>
      <c r="BX439" s="170"/>
      <c r="BY439" s="170"/>
      <c r="BZ439" s="171"/>
      <c r="CA439" s="171"/>
      <c r="CB439" s="171"/>
      <c r="CC439" s="171"/>
      <c r="CD439" s="171"/>
      <c r="CE439" s="171"/>
      <c r="CF439" s="171"/>
      <c r="CG439" s="171"/>
      <c r="CH439" s="171"/>
      <c r="CI439" s="171"/>
      <c r="CJ439" s="171"/>
      <c r="CK439" s="171"/>
      <c r="CL439" s="171"/>
      <c r="CM439" s="171"/>
      <c r="CN439" s="171"/>
      <c r="CO439" s="171"/>
      <c r="CP439" s="171"/>
      <c r="CQ439" s="171"/>
      <c r="CR439" s="171"/>
      <c r="CS439" s="171"/>
      <c r="CT439" s="171"/>
      <c r="CU439" s="171"/>
      <c r="CV439" s="171"/>
      <c r="CW439" s="171"/>
      <c r="CX439" s="171"/>
      <c r="CY439" s="171"/>
      <c r="CZ439" s="171"/>
    </row>
    <row r="440" s="175" customFormat="true" ht="25.15" customHeight="true" x14ac:dyDescent="0.2">
      <c r="B440" s="1049"/>
      <c r="C440" s="1128" t="s">
        <v>448</v>
      </c>
      <c r="D440" s="1127"/>
      <c r="E440" s="565">
        <v>-3.2360856564458605E-2</v>
      </c>
      <c r="F440" s="474"/>
      <c r="G440" s="474"/>
      <c r="H440" s="1127" t="s">
        <v>430</v>
      </c>
      <c r="I440" s="1127"/>
      <c r="J440" s="566">
        <v>0.17283826121287696</v>
      </c>
      <c r="K440" s="474"/>
      <c r="L440" s="474"/>
      <c r="M440" s="1127" t="s">
        <v>443</v>
      </c>
      <c r="N440" s="1127"/>
      <c r="O440" s="567">
        <v>-0.15864508557160467</v>
      </c>
      <c r="P440" s="474"/>
      <c r="Q440" s="474"/>
      <c r="AB440" s="168"/>
      <c r="AC440" s="168"/>
      <c r="AD440" s="168"/>
      <c r="AE440" s="168"/>
      <c r="AF440" s="168"/>
      <c r="AG440" s="168"/>
      <c r="AH440" s="168"/>
      <c r="AI440" s="168"/>
      <c r="AJ440" s="168"/>
      <c r="AK440" s="168"/>
      <c r="AL440" s="168"/>
      <c r="AM440" s="168"/>
      <c r="AN440" s="168"/>
      <c r="AO440" s="168"/>
      <c r="AP440" s="168"/>
      <c r="AQ440" s="168"/>
      <c r="AR440" s="168"/>
      <c r="AS440" s="168"/>
      <c r="AT440" s="168"/>
      <c r="AU440" s="168"/>
      <c r="AV440" s="168"/>
      <c r="AW440" s="168"/>
      <c r="AX440" s="168"/>
      <c r="AY440" s="168"/>
      <c r="AZ440" s="168"/>
      <c r="BA440" s="170"/>
      <c r="BB440" s="255"/>
      <c r="BC440" s="170"/>
      <c r="BD440" s="170"/>
      <c r="BE440" s="170"/>
      <c r="BF440" s="170"/>
      <c r="BG440" s="170"/>
      <c r="BH440" s="170"/>
      <c r="BI440" s="170"/>
      <c r="BJ440" s="170"/>
      <c r="BK440" s="170"/>
      <c r="BL440" s="170"/>
      <c r="BM440" s="170"/>
      <c r="BN440" s="170"/>
      <c r="BO440" s="170"/>
      <c r="BP440" s="170"/>
      <c r="BQ440" s="170"/>
      <c r="BR440" s="170"/>
      <c r="BS440" s="170"/>
      <c r="BT440" s="170"/>
      <c r="BU440" s="170"/>
      <c r="BV440" s="170"/>
      <c r="BW440" s="170"/>
      <c r="BX440" s="170"/>
      <c r="BY440" s="170"/>
      <c r="BZ440" s="171"/>
      <c r="CA440" s="171"/>
      <c r="CB440" s="171"/>
      <c r="CC440" s="171"/>
      <c r="CD440" s="171"/>
      <c r="CE440" s="171"/>
      <c r="CF440" s="171"/>
      <c r="CG440" s="171"/>
      <c r="CH440" s="171"/>
      <c r="CI440" s="171"/>
      <c r="CJ440" s="171"/>
      <c r="CK440" s="171"/>
      <c r="CL440" s="171"/>
      <c r="CM440" s="171"/>
      <c r="CN440" s="171"/>
      <c r="CO440" s="171"/>
      <c r="CP440" s="171"/>
      <c r="CQ440" s="171"/>
      <c r="CR440" s="171"/>
      <c r="CS440" s="171"/>
      <c r="CT440" s="171"/>
      <c r="CU440" s="171"/>
      <c r="CV440" s="171"/>
      <c r="CW440" s="171"/>
      <c r="CX440" s="171"/>
      <c r="CY440" s="171"/>
      <c r="CZ440" s="171"/>
    </row>
    <row r="441" s="175" customFormat="true" ht="25.15" customHeight="true" x14ac:dyDescent="0.2">
      <c r="B441" s="1049"/>
      <c r="C441" s="1128" t="s">
        <v>449</v>
      </c>
      <c r="D441" s="1127"/>
      <c r="E441" s="565">
        <v>3.0632081324608484E-2</v>
      </c>
      <c r="F441" s="474"/>
      <c r="G441" s="474"/>
      <c r="H441" s="1127" t="s">
        <v>450</v>
      </c>
      <c r="I441" s="1127"/>
      <c r="J441" s="566">
        <v>0.164400684243903</v>
      </c>
      <c r="K441" s="474"/>
      <c r="L441" s="474"/>
      <c r="M441" s="1127" t="s">
        <v>451</v>
      </c>
      <c r="N441" s="1127"/>
      <c r="O441" s="567">
        <v>0.15780014793052338</v>
      </c>
      <c r="P441" s="474"/>
      <c r="Q441" s="474"/>
      <c r="AB441" s="168"/>
      <c r="AC441" s="168"/>
      <c r="AD441" s="168"/>
      <c r="AE441" s="168"/>
      <c r="AF441" s="168"/>
      <c r="AG441" s="168"/>
      <c r="AH441" s="168"/>
      <c r="AI441" s="168"/>
      <c r="AJ441" s="168"/>
      <c r="AK441" s="168"/>
      <c r="AL441" s="168"/>
      <c r="AM441" s="168"/>
      <c r="AN441" s="168"/>
      <c r="AO441" s="168"/>
      <c r="AP441" s="168"/>
      <c r="AQ441" s="168"/>
      <c r="AR441" s="168"/>
      <c r="AS441" s="168"/>
      <c r="AT441" s="168"/>
      <c r="AU441" s="168"/>
      <c r="AV441" s="168"/>
      <c r="AW441" s="168"/>
      <c r="AX441" s="168"/>
      <c r="AY441" s="168"/>
      <c r="AZ441" s="168"/>
      <c r="BA441" s="170"/>
      <c r="BB441" s="255"/>
      <c r="BC441" s="170"/>
      <c r="BD441" s="170"/>
      <c r="BE441" s="170"/>
      <c r="BF441" s="170"/>
      <c r="BG441" s="170"/>
      <c r="BH441" s="170"/>
      <c r="BI441" s="170"/>
      <c r="BJ441" s="170"/>
      <c r="BK441" s="170"/>
      <c r="BL441" s="170"/>
      <c r="BM441" s="170"/>
      <c r="BN441" s="170"/>
      <c r="BO441" s="170"/>
      <c r="BP441" s="170"/>
      <c r="BQ441" s="170"/>
      <c r="BR441" s="170"/>
      <c r="BS441" s="170"/>
      <c r="BT441" s="170"/>
      <c r="BU441" s="170"/>
      <c r="BV441" s="170"/>
      <c r="BW441" s="170"/>
      <c r="BX441" s="170"/>
      <c r="BY441" s="170"/>
      <c r="BZ441" s="171"/>
      <c r="CA441" s="171"/>
      <c r="CB441" s="171"/>
      <c r="CC441" s="171"/>
      <c r="CD441" s="171"/>
      <c r="CE441" s="171"/>
      <c r="CF441" s="171"/>
      <c r="CG441" s="171"/>
      <c r="CH441" s="171"/>
      <c r="CI441" s="171"/>
      <c r="CJ441" s="171"/>
      <c r="CK441" s="171"/>
      <c r="CL441" s="171"/>
      <c r="CM441" s="171"/>
      <c r="CN441" s="171"/>
      <c r="CO441" s="171"/>
      <c r="CP441" s="171"/>
      <c r="CQ441" s="171"/>
      <c r="CR441" s="171"/>
      <c r="CS441" s="171"/>
      <c r="CT441" s="171"/>
      <c r="CU441" s="171"/>
      <c r="CV441" s="171"/>
      <c r="CW441" s="171"/>
      <c r="CX441" s="171"/>
      <c r="CY441" s="171"/>
      <c r="CZ441" s="171"/>
    </row>
    <row r="442" s="175" customFormat="true" ht="25.15" customHeight="true" x14ac:dyDescent="0.2">
      <c r="B442" s="1049"/>
      <c r="C442" s="1128" t="s">
        <v>452</v>
      </c>
      <c r="D442" s="1127"/>
      <c r="E442" s="565">
        <v>2.3350057562206289E-2</v>
      </c>
      <c r="F442" s="474"/>
      <c r="G442" s="474"/>
      <c r="H442" s="1127" t="s">
        <v>453</v>
      </c>
      <c r="I442" s="1127"/>
      <c r="J442" s="566">
        <v>0.13853138778956645</v>
      </c>
      <c r="K442" s="474"/>
      <c r="L442" s="474"/>
      <c r="M442" s="1127" t="s">
        <v>447</v>
      </c>
      <c r="N442" s="1127"/>
      <c r="O442" s="567">
        <v>0.14143577542433611</v>
      </c>
      <c r="P442" s="474"/>
      <c r="Q442" s="474"/>
      <c r="AB442" s="168"/>
      <c r="AC442" s="168"/>
      <c r="AD442" s="168"/>
      <c r="AE442" s="168"/>
      <c r="AF442" s="168"/>
      <c r="AG442" s="168"/>
      <c r="AH442" s="168"/>
      <c r="AI442" s="168"/>
      <c r="AJ442" s="168"/>
      <c r="AK442" s="168"/>
      <c r="AL442" s="168"/>
      <c r="AM442" s="168"/>
      <c r="AN442" s="168"/>
      <c r="AO442" s="168"/>
      <c r="AP442" s="168"/>
      <c r="AQ442" s="168"/>
      <c r="AR442" s="168"/>
      <c r="AS442" s="168"/>
      <c r="AT442" s="168"/>
      <c r="AU442" s="168"/>
      <c r="AV442" s="168"/>
      <c r="AW442" s="168"/>
      <c r="AX442" s="168"/>
      <c r="AY442" s="168"/>
      <c r="AZ442" s="168"/>
      <c r="BA442" s="170"/>
      <c r="BB442" s="255"/>
      <c r="BC442" s="170"/>
      <c r="BD442" s="170"/>
      <c r="BE442" s="170"/>
      <c r="BF442" s="170"/>
      <c r="BG442" s="170"/>
      <c r="BH442" s="170"/>
      <c r="BI442" s="170"/>
      <c r="BJ442" s="170"/>
      <c r="BK442" s="170"/>
      <c r="BL442" s="170"/>
      <c r="BM442" s="170"/>
      <c r="BN442" s="170"/>
      <c r="BO442" s="170"/>
      <c r="BP442" s="170"/>
      <c r="BQ442" s="170"/>
      <c r="BR442" s="170"/>
      <c r="BS442" s="170"/>
      <c r="BT442" s="170"/>
      <c r="BU442" s="170"/>
      <c r="BV442" s="170"/>
      <c r="BW442" s="170"/>
      <c r="BX442" s="170"/>
      <c r="BY442" s="170"/>
      <c r="BZ442" s="171"/>
      <c r="CA442" s="171"/>
      <c r="CB442" s="171"/>
      <c r="CC442" s="171"/>
      <c r="CD442" s="171"/>
      <c r="CE442" s="171"/>
      <c r="CF442" s="171"/>
      <c r="CG442" s="171"/>
      <c r="CH442" s="171"/>
      <c r="CI442" s="171"/>
      <c r="CJ442" s="171"/>
      <c r="CK442" s="171"/>
      <c r="CL442" s="171"/>
      <c r="CM442" s="171"/>
      <c r="CN442" s="171"/>
      <c r="CO442" s="171"/>
      <c r="CP442" s="171"/>
      <c r="CQ442" s="171"/>
      <c r="CR442" s="171"/>
      <c r="CS442" s="171"/>
      <c r="CT442" s="171"/>
      <c r="CU442" s="171"/>
      <c r="CV442" s="171"/>
      <c r="CW442" s="171"/>
      <c r="CX442" s="171"/>
      <c r="CY442" s="171"/>
      <c r="CZ442" s="171"/>
    </row>
    <row r="443" s="175" customFormat="true" ht="25.15" customHeight="true" x14ac:dyDescent="0.2">
      <c r="B443" s="1049"/>
      <c r="C443" s="1128" t="s">
        <v>454</v>
      </c>
      <c r="D443" s="1127"/>
      <c r="E443" s="565">
        <v>2.0598760491210021E-2</v>
      </c>
      <c r="F443" s="474"/>
      <c r="G443" s="474"/>
      <c r="H443" s="1127" t="s">
        <v>455</v>
      </c>
      <c r="I443" s="1127"/>
      <c r="J443" s="566">
        <v>-0.13240830079396568</v>
      </c>
      <c r="K443" s="474"/>
      <c r="L443" s="474"/>
      <c r="M443" s="1127" t="s">
        <v>453</v>
      </c>
      <c r="N443" s="1127"/>
      <c r="O443" s="567">
        <v>0.12006230238192832</v>
      </c>
      <c r="P443" s="474"/>
      <c r="Q443" s="474"/>
      <c r="AB443" s="168"/>
      <c r="AC443" s="168"/>
      <c r="AD443" s="168"/>
      <c r="AE443" s="168"/>
      <c r="AF443" s="168"/>
      <c r="AG443" s="168"/>
      <c r="AH443" s="168"/>
      <c r="AI443" s="168"/>
      <c r="AJ443" s="168"/>
      <c r="AK443" s="168"/>
      <c r="AL443" s="168"/>
      <c r="AM443" s="168"/>
      <c r="AN443" s="168"/>
      <c r="AO443" s="168"/>
      <c r="AP443" s="168"/>
      <c r="AQ443" s="168"/>
      <c r="AR443" s="168"/>
      <c r="AS443" s="168"/>
      <c r="AT443" s="168"/>
      <c r="AU443" s="168"/>
      <c r="AV443" s="168"/>
      <c r="AW443" s="168"/>
      <c r="AX443" s="168"/>
      <c r="AY443" s="168"/>
      <c r="AZ443" s="168"/>
      <c r="BA443" s="170"/>
      <c r="BB443" s="255"/>
      <c r="BC443" s="170"/>
      <c r="BD443" s="170"/>
      <c r="BE443" s="170"/>
      <c r="BF443" s="170"/>
      <c r="BG443" s="170"/>
      <c r="BH443" s="170"/>
      <c r="BI443" s="170"/>
      <c r="BJ443" s="170"/>
      <c r="BK443" s="170"/>
      <c r="BL443" s="170"/>
      <c r="BM443" s="170"/>
      <c r="BN443" s="170"/>
      <c r="BO443" s="170"/>
      <c r="BP443" s="170"/>
      <c r="BQ443" s="170"/>
      <c r="BR443" s="170"/>
      <c r="BS443" s="170"/>
      <c r="BT443" s="170"/>
      <c r="BU443" s="170"/>
      <c r="BV443" s="170"/>
      <c r="BW443" s="170"/>
      <c r="BX443" s="170"/>
      <c r="BY443" s="170"/>
      <c r="BZ443" s="171"/>
      <c r="CA443" s="171"/>
      <c r="CB443" s="171"/>
      <c r="CC443" s="171"/>
      <c r="CD443" s="171"/>
      <c r="CE443" s="171"/>
      <c r="CF443" s="171"/>
      <c r="CG443" s="171"/>
      <c r="CH443" s="171"/>
      <c r="CI443" s="171"/>
      <c r="CJ443" s="171"/>
      <c r="CK443" s="171"/>
      <c r="CL443" s="171"/>
      <c r="CM443" s="171"/>
      <c r="CN443" s="171"/>
      <c r="CO443" s="171"/>
      <c r="CP443" s="171"/>
      <c r="CQ443" s="171"/>
      <c r="CR443" s="171"/>
      <c r="CS443" s="171"/>
      <c r="CT443" s="171"/>
      <c r="CU443" s="171"/>
      <c r="CV443" s="171"/>
      <c r="CW443" s="171"/>
      <c r="CX443" s="171"/>
      <c r="CY443" s="171"/>
      <c r="CZ443" s="171"/>
    </row>
    <row r="444" s="175" customFormat="true" ht="25.15" customHeight="true" x14ac:dyDescent="0.2">
      <c r="B444" s="1049"/>
      <c r="C444" s="1128" t="s">
        <v>423</v>
      </c>
      <c r="D444" s="1127"/>
      <c r="E444" s="565">
        <v>-1.9617902585942353E-2</v>
      </c>
      <c r="F444" s="474"/>
      <c r="G444" s="474"/>
      <c r="H444" s="1127" t="s">
        <v>456</v>
      </c>
      <c r="I444" s="1127"/>
      <c r="J444" s="566">
        <v>0.12658420192437994</v>
      </c>
      <c r="K444" s="474"/>
      <c r="L444" s="474"/>
      <c r="M444" s="1127" t="s">
        <v>420</v>
      </c>
      <c r="N444" s="1127"/>
      <c r="O444" s="567">
        <v>0.11962874127579878</v>
      </c>
      <c r="P444" s="474"/>
      <c r="Q444" s="474"/>
      <c r="AB444" s="168"/>
      <c r="AC444" s="168"/>
      <c r="AD444" s="168"/>
      <c r="AE444" s="168"/>
      <c r="AF444" s="168"/>
      <c r="AG444" s="168"/>
      <c r="AH444" s="168"/>
      <c r="AI444" s="168"/>
      <c r="AJ444" s="168"/>
      <c r="AK444" s="168"/>
      <c r="AL444" s="168"/>
      <c r="AM444" s="168"/>
      <c r="AN444" s="168"/>
      <c r="AO444" s="168"/>
      <c r="AP444" s="168"/>
      <c r="AQ444" s="168"/>
      <c r="AR444" s="168"/>
      <c r="AS444" s="168"/>
      <c r="AT444" s="168"/>
      <c r="AU444" s="168"/>
      <c r="AV444" s="168"/>
      <c r="AW444" s="168"/>
      <c r="AX444" s="168"/>
      <c r="AY444" s="168"/>
      <c r="AZ444" s="168"/>
      <c r="BA444" s="170"/>
      <c r="BB444" s="255"/>
      <c r="BC444" s="170"/>
      <c r="BD444" s="170"/>
      <c r="BE444" s="170"/>
      <c r="BF444" s="170"/>
      <c r="BG444" s="170"/>
      <c r="BH444" s="170"/>
      <c r="BI444" s="170"/>
      <c r="BJ444" s="170"/>
      <c r="BK444" s="170"/>
      <c r="BL444" s="170"/>
      <c r="BM444" s="170"/>
      <c r="BN444" s="170"/>
      <c r="BO444" s="170"/>
      <c r="BP444" s="170"/>
      <c r="BQ444" s="170"/>
      <c r="BR444" s="170"/>
      <c r="BS444" s="170"/>
      <c r="BT444" s="170"/>
      <c r="BU444" s="170"/>
      <c r="BV444" s="170"/>
      <c r="BW444" s="170"/>
      <c r="BX444" s="170"/>
      <c r="BY444" s="170"/>
      <c r="BZ444" s="171"/>
      <c r="CA444" s="171"/>
      <c r="CB444" s="171"/>
      <c r="CC444" s="171"/>
      <c r="CD444" s="171"/>
      <c r="CE444" s="171"/>
      <c r="CF444" s="171"/>
      <c r="CG444" s="171"/>
      <c r="CH444" s="171"/>
      <c r="CI444" s="171"/>
      <c r="CJ444" s="171"/>
      <c r="CK444" s="171"/>
      <c r="CL444" s="171"/>
      <c r="CM444" s="171"/>
      <c r="CN444" s="171"/>
      <c r="CO444" s="171"/>
      <c r="CP444" s="171"/>
      <c r="CQ444" s="171"/>
      <c r="CR444" s="171"/>
      <c r="CS444" s="171"/>
      <c r="CT444" s="171"/>
      <c r="CU444" s="171"/>
      <c r="CV444" s="171"/>
      <c r="CW444" s="171"/>
      <c r="CX444" s="171"/>
      <c r="CY444" s="171"/>
      <c r="CZ444" s="171"/>
    </row>
    <row r="445" s="175" customFormat="true" ht="25.15" customHeight="true" x14ac:dyDescent="0.2">
      <c r="B445" s="1049"/>
      <c r="C445" s="1128" t="s">
        <v>451</v>
      </c>
      <c r="D445" s="1127"/>
      <c r="E445" s="565">
        <v>-1.7837795624798088E-2</v>
      </c>
      <c r="F445" s="474"/>
      <c r="G445" s="474"/>
      <c r="H445" s="1127" t="s">
        <v>457</v>
      </c>
      <c r="I445" s="1127"/>
      <c r="J445" s="566">
        <v>-0.12317383241481382</v>
      </c>
      <c r="K445" s="474"/>
      <c r="L445" s="474"/>
      <c r="M445" s="1127" t="s">
        <v>426</v>
      </c>
      <c r="N445" s="1127"/>
      <c r="O445" s="567">
        <v>0.11230802282705189</v>
      </c>
      <c r="P445" s="474"/>
      <c r="Q445" s="474"/>
      <c r="AB445" s="168"/>
      <c r="AC445" s="168"/>
      <c r="AD445" s="168"/>
      <c r="AE445" s="168"/>
      <c r="AF445" s="168"/>
      <c r="AG445" s="168"/>
      <c r="AH445" s="168"/>
      <c r="AI445" s="168"/>
      <c r="AJ445" s="168"/>
      <c r="AK445" s="168"/>
      <c r="AL445" s="168"/>
      <c r="AM445" s="168"/>
      <c r="AN445" s="168"/>
      <c r="AO445" s="168"/>
      <c r="AP445" s="168"/>
      <c r="AQ445" s="168"/>
      <c r="AR445" s="168"/>
      <c r="AS445" s="168"/>
      <c r="AT445" s="168"/>
      <c r="AU445" s="168"/>
      <c r="AV445" s="168"/>
      <c r="AW445" s="168"/>
      <c r="AX445" s="168"/>
      <c r="AY445" s="168"/>
      <c r="AZ445" s="168"/>
      <c r="BA445" s="170"/>
      <c r="BB445" s="255"/>
      <c r="BC445" s="170"/>
      <c r="BD445" s="170"/>
      <c r="BE445" s="170"/>
      <c r="BF445" s="170"/>
      <c r="BG445" s="170"/>
      <c r="BH445" s="170"/>
      <c r="BI445" s="170"/>
      <c r="BJ445" s="170"/>
      <c r="BK445" s="170"/>
      <c r="BL445" s="170"/>
      <c r="BM445" s="170"/>
      <c r="BN445" s="170"/>
      <c r="BO445" s="170"/>
      <c r="BP445" s="170"/>
      <c r="BQ445" s="170"/>
      <c r="BR445" s="170"/>
      <c r="BS445" s="170"/>
      <c r="BT445" s="170"/>
      <c r="BU445" s="170"/>
      <c r="BV445" s="170"/>
      <c r="BW445" s="170"/>
      <c r="BX445" s="170"/>
      <c r="BY445" s="170"/>
      <c r="BZ445" s="171"/>
      <c r="CA445" s="171"/>
      <c r="CB445" s="171"/>
      <c r="CC445" s="171"/>
      <c r="CD445" s="171"/>
      <c r="CE445" s="171"/>
      <c r="CF445" s="171"/>
      <c r="CG445" s="171"/>
      <c r="CH445" s="171"/>
      <c r="CI445" s="171"/>
      <c r="CJ445" s="171"/>
      <c r="CK445" s="171"/>
      <c r="CL445" s="171"/>
      <c r="CM445" s="171"/>
      <c r="CN445" s="171"/>
      <c r="CO445" s="171"/>
      <c r="CP445" s="171"/>
      <c r="CQ445" s="171"/>
      <c r="CR445" s="171"/>
      <c r="CS445" s="171"/>
      <c r="CT445" s="171"/>
      <c r="CU445" s="171"/>
      <c r="CV445" s="171"/>
      <c r="CW445" s="171"/>
      <c r="CX445" s="171"/>
      <c r="CY445" s="171"/>
      <c r="CZ445" s="171"/>
    </row>
    <row r="446" s="175" customFormat="true" ht="25.15" customHeight="true" x14ac:dyDescent="0.2">
      <c r="C446" s="1128" t="s">
        <v>458</v>
      </c>
      <c r="D446" s="1127"/>
      <c r="E446" s="565">
        <v>-1.6794953138076121E-2</v>
      </c>
      <c r="F446" s="474"/>
      <c r="G446" s="474"/>
      <c r="H446" s="1127" t="s">
        <v>408</v>
      </c>
      <c r="I446" s="1127"/>
      <c r="J446" s="566">
        <v>-0.12092954393674862</v>
      </c>
      <c r="K446" s="474"/>
      <c r="L446" s="474"/>
      <c r="M446" s="1127" t="s">
        <v>433</v>
      </c>
      <c r="N446" s="1127"/>
      <c r="O446" s="567">
        <v>0.10972406333787814</v>
      </c>
      <c r="P446" s="474"/>
      <c r="Q446" s="474"/>
      <c r="AB446" s="168"/>
      <c r="AC446" s="168"/>
      <c r="AD446" s="168"/>
      <c r="AE446" s="168"/>
      <c r="AF446" s="168"/>
      <c r="AG446" s="168"/>
      <c r="AH446" s="168"/>
      <c r="AI446" s="168"/>
      <c r="AJ446" s="168"/>
      <c r="AK446" s="168"/>
      <c r="AL446" s="168"/>
      <c r="AM446" s="168"/>
      <c r="AN446" s="168"/>
      <c r="AO446" s="168"/>
      <c r="AP446" s="168"/>
      <c r="AQ446" s="168"/>
      <c r="AR446" s="168"/>
      <c r="AS446" s="168"/>
      <c r="AT446" s="168"/>
      <c r="AU446" s="168"/>
      <c r="AV446" s="168"/>
      <c r="AW446" s="168"/>
      <c r="AX446" s="168"/>
      <c r="AY446" s="168"/>
      <c r="AZ446" s="168"/>
      <c r="BA446" s="170"/>
      <c r="BB446" s="255"/>
      <c r="BC446" s="170"/>
      <c r="BD446" s="170"/>
      <c r="BE446" s="170"/>
      <c r="BF446" s="170"/>
      <c r="BG446" s="170"/>
      <c r="BH446" s="170"/>
      <c r="BI446" s="170"/>
      <c r="BJ446" s="170"/>
      <c r="BK446" s="170"/>
      <c r="BL446" s="170"/>
      <c r="BM446" s="170"/>
      <c r="BN446" s="170"/>
      <c r="BO446" s="170"/>
      <c r="BP446" s="170"/>
      <c r="BQ446" s="170"/>
      <c r="BR446" s="170"/>
      <c r="BS446" s="170"/>
      <c r="BT446" s="170"/>
      <c r="BU446" s="170"/>
      <c r="BV446" s="170"/>
      <c r="BW446" s="170"/>
      <c r="BX446" s="170"/>
      <c r="BY446" s="170"/>
      <c r="BZ446" s="171"/>
      <c r="CA446" s="171"/>
      <c r="CB446" s="171"/>
      <c r="CC446" s="171"/>
      <c r="CD446" s="171"/>
      <c r="CE446" s="171"/>
      <c r="CF446" s="171"/>
      <c r="CG446" s="171"/>
      <c r="CH446" s="171"/>
      <c r="CI446" s="171"/>
      <c r="CJ446" s="171"/>
      <c r="CK446" s="171"/>
      <c r="CL446" s="171"/>
      <c r="CM446" s="171"/>
      <c r="CN446" s="171"/>
      <c r="CO446" s="171"/>
      <c r="CP446" s="171"/>
      <c r="CQ446" s="171"/>
      <c r="CR446" s="171"/>
      <c r="CS446" s="171"/>
      <c r="CT446" s="171"/>
      <c r="CU446" s="171"/>
      <c r="CV446" s="171"/>
      <c r="CW446" s="171"/>
      <c r="CX446" s="171"/>
      <c r="CY446" s="171"/>
      <c r="CZ446" s="171"/>
    </row>
    <row r="447" s="175" customFormat="true" ht="25.15" customHeight="true" x14ac:dyDescent="0.2">
      <c r="C447" s="1128" t="s">
        <v>459</v>
      </c>
      <c r="D447" s="1127"/>
      <c r="E447" s="565">
        <v>1.5482421859680401E-2</v>
      </c>
      <c r="F447" s="474"/>
      <c r="G447" s="474"/>
      <c r="H447" s="1127" t="s">
        <v>439</v>
      </c>
      <c r="I447" s="1127"/>
      <c r="J447" s="566">
        <v>0.11916146542997127</v>
      </c>
      <c r="K447" s="474"/>
      <c r="L447" s="474"/>
      <c r="M447" s="1127" t="s">
        <v>445</v>
      </c>
      <c r="N447" s="1127"/>
      <c r="O447" s="567">
        <v>0.10630470815277135</v>
      </c>
      <c r="P447" s="474"/>
      <c r="Q447" s="474"/>
      <c r="AB447" s="168"/>
      <c r="AC447" s="168"/>
      <c r="AD447" s="168"/>
      <c r="AE447" s="168"/>
      <c r="AF447" s="168"/>
      <c r="AG447" s="168"/>
      <c r="AH447" s="168"/>
      <c r="AI447" s="168"/>
      <c r="AJ447" s="168"/>
      <c r="AK447" s="168"/>
      <c r="AL447" s="168"/>
      <c r="AM447" s="168"/>
      <c r="AN447" s="168"/>
      <c r="AO447" s="168"/>
      <c r="AP447" s="168"/>
      <c r="AQ447" s="168"/>
      <c r="AR447" s="168"/>
      <c r="AS447" s="168"/>
      <c r="AT447" s="168"/>
      <c r="AU447" s="168"/>
      <c r="AV447" s="168"/>
      <c r="AW447" s="168"/>
      <c r="AX447" s="168"/>
      <c r="AY447" s="168"/>
      <c r="AZ447" s="168"/>
      <c r="BA447" s="170"/>
      <c r="BB447" s="255"/>
      <c r="BC447" s="170"/>
      <c r="BD447" s="170"/>
      <c r="BE447" s="170"/>
      <c r="BF447" s="170"/>
      <c r="BG447" s="170"/>
      <c r="BH447" s="170"/>
      <c r="BI447" s="170"/>
      <c r="BJ447" s="170"/>
      <c r="BK447" s="170"/>
      <c r="BL447" s="170"/>
      <c r="BM447" s="170"/>
      <c r="BN447" s="170"/>
      <c r="BO447" s="170"/>
      <c r="BP447" s="170"/>
      <c r="BQ447" s="170"/>
      <c r="BR447" s="170"/>
      <c r="BS447" s="170"/>
      <c r="BT447" s="170"/>
      <c r="BU447" s="170"/>
      <c r="BV447" s="170"/>
      <c r="BW447" s="170"/>
      <c r="BX447" s="170"/>
      <c r="BY447" s="170"/>
      <c r="BZ447" s="171"/>
      <c r="CA447" s="171"/>
      <c r="CB447" s="171"/>
      <c r="CC447" s="171"/>
      <c r="CD447" s="171"/>
      <c r="CE447" s="171"/>
      <c r="CF447" s="171"/>
      <c r="CG447" s="171"/>
      <c r="CH447" s="171"/>
      <c r="CI447" s="171"/>
      <c r="CJ447" s="171"/>
      <c r="CK447" s="171"/>
      <c r="CL447" s="171"/>
      <c r="CM447" s="171"/>
      <c r="CN447" s="171"/>
      <c r="CO447" s="171"/>
      <c r="CP447" s="171"/>
      <c r="CQ447" s="171"/>
      <c r="CR447" s="171"/>
      <c r="CS447" s="171"/>
      <c r="CT447" s="171"/>
      <c r="CU447" s="171"/>
      <c r="CV447" s="171"/>
      <c r="CW447" s="171"/>
      <c r="CX447" s="171"/>
      <c r="CY447" s="171"/>
      <c r="CZ447" s="171"/>
    </row>
    <row r="448" s="175" customFormat="true" ht="25.15" customHeight="true" x14ac:dyDescent="0.2">
      <c r="C448" s="1128" t="s">
        <v>460</v>
      </c>
      <c r="D448" s="1127"/>
      <c r="E448" s="565">
        <v>-1.3379619104650057E-2</v>
      </c>
      <c r="F448" s="474"/>
      <c r="G448" s="474"/>
      <c r="H448" s="1127" t="s">
        <v>429</v>
      </c>
      <c r="I448" s="1127"/>
      <c r="J448" s="566">
        <v>-0.11307374906786401</v>
      </c>
      <c r="K448" s="474"/>
      <c r="L448" s="474"/>
      <c r="M448" s="1127" t="s">
        <v>456</v>
      </c>
      <c r="N448" s="1127"/>
      <c r="O448" s="567">
        <v>0.10623367438607265</v>
      </c>
      <c r="P448" s="474"/>
      <c r="Q448" s="474"/>
      <c r="AB448" s="168"/>
      <c r="AC448" s="168"/>
      <c r="AD448" s="168"/>
      <c r="AE448" s="168"/>
      <c r="AF448" s="168"/>
      <c r="AG448" s="168"/>
      <c r="AH448" s="168"/>
      <c r="AI448" s="168"/>
      <c r="AJ448" s="168"/>
      <c r="AK448" s="168"/>
      <c r="AL448" s="168"/>
      <c r="AM448" s="168"/>
      <c r="AN448" s="168"/>
      <c r="AO448" s="168"/>
      <c r="AP448" s="168"/>
      <c r="AQ448" s="168"/>
      <c r="AR448" s="168"/>
      <c r="AS448" s="168"/>
      <c r="AT448" s="168"/>
      <c r="AU448" s="168"/>
      <c r="AV448" s="168"/>
      <c r="AW448" s="168"/>
      <c r="AX448" s="168"/>
      <c r="AY448" s="168"/>
      <c r="AZ448" s="168"/>
      <c r="BA448" s="170"/>
      <c r="BB448" s="255"/>
      <c r="BC448" s="170"/>
      <c r="BD448" s="170"/>
      <c r="BE448" s="170"/>
      <c r="BF448" s="170"/>
      <c r="BG448" s="170"/>
      <c r="BH448" s="170"/>
      <c r="BI448" s="170"/>
      <c r="BJ448" s="170"/>
      <c r="BK448" s="170"/>
      <c r="BL448" s="170"/>
      <c r="BM448" s="170"/>
      <c r="BN448" s="170"/>
      <c r="BO448" s="170"/>
      <c r="BP448" s="170"/>
      <c r="BQ448" s="170"/>
      <c r="BR448" s="170"/>
      <c r="BS448" s="170"/>
      <c r="BT448" s="170"/>
      <c r="BU448" s="170"/>
      <c r="BV448" s="170"/>
      <c r="BW448" s="170"/>
      <c r="BX448" s="170"/>
      <c r="BY448" s="170"/>
      <c r="BZ448" s="171"/>
      <c r="CA448" s="171"/>
      <c r="CB448" s="171"/>
      <c r="CC448" s="171"/>
      <c r="CD448" s="171"/>
      <c r="CE448" s="171"/>
      <c r="CF448" s="171"/>
      <c r="CG448" s="171"/>
      <c r="CH448" s="171"/>
      <c r="CI448" s="171"/>
      <c r="CJ448" s="171"/>
      <c r="CK448" s="171"/>
      <c r="CL448" s="171"/>
      <c r="CM448" s="171"/>
      <c r="CN448" s="171"/>
      <c r="CO448" s="171"/>
      <c r="CP448" s="171"/>
      <c r="CQ448" s="171"/>
      <c r="CR448" s="171"/>
      <c r="CS448" s="171"/>
      <c r="CT448" s="171"/>
      <c r="CU448" s="171"/>
      <c r="CV448" s="171"/>
      <c r="CW448" s="171"/>
      <c r="CX448" s="171"/>
      <c r="CY448" s="171"/>
      <c r="CZ448" s="171"/>
    </row>
    <row r="449" s="175" customFormat="true" ht="25.15" customHeight="true" x14ac:dyDescent="0.2">
      <c r="C449" s="1128" t="s">
        <v>461</v>
      </c>
      <c r="D449" s="1127"/>
      <c r="E449" s="565">
        <v>1.2472639731681308E-2</v>
      </c>
      <c r="F449" s="474"/>
      <c r="G449" s="474"/>
      <c r="H449" s="1127" t="s">
        <v>458</v>
      </c>
      <c r="I449" s="1127"/>
      <c r="J449" s="566">
        <v>-0.11214781307223011</v>
      </c>
      <c r="K449" s="474"/>
      <c r="L449" s="474"/>
      <c r="M449" s="1127" t="s">
        <v>437</v>
      </c>
      <c r="N449" s="1127"/>
      <c r="O449" s="567">
        <v>9.8637218731552442E-2</v>
      </c>
      <c r="P449" s="474"/>
      <c r="Q449" s="474"/>
      <c r="AB449" s="168"/>
      <c r="AC449" s="168"/>
      <c r="AD449" s="168"/>
      <c r="AE449" s="168"/>
      <c r="AF449" s="168"/>
      <c r="AG449" s="168"/>
      <c r="AH449" s="168"/>
      <c r="AI449" s="168"/>
      <c r="AJ449" s="168"/>
      <c r="AK449" s="168"/>
      <c r="AL449" s="168"/>
      <c r="AM449" s="168"/>
      <c r="AN449" s="168"/>
      <c r="AO449" s="168"/>
      <c r="AP449" s="168"/>
      <c r="AQ449" s="168"/>
      <c r="AR449" s="168"/>
      <c r="AS449" s="168"/>
      <c r="AT449" s="168"/>
      <c r="AU449" s="168"/>
      <c r="AV449" s="168"/>
      <c r="AW449" s="168"/>
      <c r="AX449" s="168"/>
      <c r="AY449" s="168"/>
      <c r="AZ449" s="168"/>
      <c r="BA449" s="170"/>
      <c r="BB449" s="255"/>
      <c r="BC449" s="170"/>
      <c r="BD449" s="170"/>
      <c r="BE449" s="170"/>
      <c r="BF449" s="170"/>
      <c r="BG449" s="170"/>
      <c r="BH449" s="170"/>
      <c r="BI449" s="170"/>
      <c r="BJ449" s="170"/>
      <c r="BK449" s="170"/>
      <c r="BL449" s="170"/>
      <c r="BM449" s="170"/>
      <c r="BN449" s="170"/>
      <c r="BO449" s="170"/>
      <c r="BP449" s="170"/>
      <c r="BQ449" s="170"/>
      <c r="BR449" s="170"/>
      <c r="BS449" s="170"/>
      <c r="BT449" s="170"/>
      <c r="BU449" s="170"/>
      <c r="BV449" s="170"/>
      <c r="BW449" s="170"/>
      <c r="BX449" s="170"/>
      <c r="BY449" s="170"/>
      <c r="BZ449" s="171"/>
      <c r="CA449" s="171"/>
      <c r="CB449" s="171"/>
      <c r="CC449" s="171"/>
      <c r="CD449" s="171"/>
      <c r="CE449" s="171"/>
      <c r="CF449" s="171"/>
      <c r="CG449" s="171"/>
      <c r="CH449" s="171"/>
      <c r="CI449" s="171"/>
      <c r="CJ449" s="171"/>
      <c r="CK449" s="171"/>
      <c r="CL449" s="171"/>
      <c r="CM449" s="171"/>
      <c r="CN449" s="171"/>
      <c r="CO449" s="171"/>
      <c r="CP449" s="171"/>
      <c r="CQ449" s="171"/>
      <c r="CR449" s="171"/>
      <c r="CS449" s="171"/>
      <c r="CT449" s="171"/>
      <c r="CU449" s="171"/>
      <c r="CV449" s="171"/>
      <c r="CW449" s="171"/>
      <c r="CX449" s="171"/>
      <c r="CY449" s="171"/>
      <c r="CZ449" s="171"/>
    </row>
    <row r="450" s="175" customFormat="true" ht="25.15" customHeight="true" x14ac:dyDescent="0.2">
      <c r="C450" s="1128" t="s">
        <v>462</v>
      </c>
      <c r="D450" s="1127"/>
      <c r="E450" s="565">
        <v>1.0144049358038101E-2</v>
      </c>
      <c r="F450" s="474"/>
      <c r="G450" s="474"/>
      <c r="H450" s="1127" t="s">
        <v>449</v>
      </c>
      <c r="I450" s="1127"/>
      <c r="J450" s="566">
        <v>-0.10988487405211649</v>
      </c>
      <c r="K450" s="474"/>
      <c r="L450" s="474"/>
      <c r="M450" s="1127" t="s">
        <v>463</v>
      </c>
      <c r="N450" s="1127"/>
      <c r="O450" s="567">
        <v>9.4780854288996186E-2</v>
      </c>
      <c r="P450" s="474"/>
      <c r="Q450" s="474"/>
      <c r="AB450" s="168"/>
      <c r="AC450" s="168"/>
      <c r="AD450" s="168"/>
      <c r="AE450" s="168"/>
      <c r="AF450" s="168"/>
      <c r="AG450" s="168"/>
      <c r="AH450" s="168"/>
      <c r="AI450" s="168"/>
      <c r="AJ450" s="168"/>
      <c r="AK450" s="168"/>
      <c r="AL450" s="168"/>
      <c r="AM450" s="168"/>
      <c r="AN450" s="168"/>
      <c r="AO450" s="168"/>
      <c r="AP450" s="168"/>
      <c r="AQ450" s="168"/>
      <c r="AR450" s="168"/>
      <c r="AS450" s="168"/>
      <c r="AT450" s="168"/>
      <c r="AU450" s="168"/>
      <c r="AV450" s="168"/>
      <c r="AW450" s="168"/>
      <c r="AX450" s="168"/>
      <c r="AY450" s="168"/>
      <c r="AZ450" s="168"/>
      <c r="BA450" s="170"/>
      <c r="BB450" s="255"/>
      <c r="BC450" s="170"/>
      <c r="BD450" s="170"/>
      <c r="BE450" s="170"/>
      <c r="BF450" s="170"/>
      <c r="BG450" s="170"/>
      <c r="BH450" s="170"/>
      <c r="BI450" s="170"/>
      <c r="BJ450" s="170"/>
      <c r="BK450" s="170"/>
      <c r="BL450" s="170"/>
      <c r="BM450" s="170"/>
      <c r="BN450" s="170"/>
      <c r="BO450" s="170"/>
      <c r="BP450" s="170"/>
      <c r="BQ450" s="170"/>
      <c r="BR450" s="170"/>
      <c r="BS450" s="170"/>
      <c r="BT450" s="170"/>
      <c r="BU450" s="170"/>
      <c r="BV450" s="170"/>
      <c r="BW450" s="170"/>
      <c r="BX450" s="170"/>
      <c r="BY450" s="170"/>
      <c r="BZ450" s="171"/>
      <c r="CA450" s="171"/>
      <c r="CB450" s="171"/>
      <c r="CC450" s="171"/>
      <c r="CD450" s="171"/>
      <c r="CE450" s="171"/>
      <c r="CF450" s="171"/>
      <c r="CG450" s="171"/>
      <c r="CH450" s="171"/>
      <c r="CI450" s="171"/>
      <c r="CJ450" s="171"/>
      <c r="CK450" s="171"/>
      <c r="CL450" s="171"/>
      <c r="CM450" s="171"/>
      <c r="CN450" s="171"/>
      <c r="CO450" s="171"/>
      <c r="CP450" s="171"/>
      <c r="CQ450" s="171"/>
      <c r="CR450" s="171"/>
      <c r="CS450" s="171"/>
      <c r="CT450" s="171"/>
      <c r="CU450" s="171"/>
      <c r="CV450" s="171"/>
      <c r="CW450" s="171"/>
      <c r="CX450" s="171"/>
      <c r="CY450" s="171"/>
      <c r="CZ450" s="171"/>
    </row>
    <row r="451" s="175" customFormat="true" ht="25.15" customHeight="true" x14ac:dyDescent="0.2">
      <c r="C451" s="1128" t="s">
        <v>464</v>
      </c>
      <c r="D451" s="1127"/>
      <c r="E451" s="565">
        <v>-1.0123006758266625E-2</v>
      </c>
      <c r="F451" s="474"/>
      <c r="G451" s="474"/>
      <c r="H451" s="1127" t="s">
        <v>463</v>
      </c>
      <c r="I451" s="1127"/>
      <c r="J451" s="566">
        <v>0.10251232500996589</v>
      </c>
      <c r="K451" s="474"/>
      <c r="L451" s="474"/>
      <c r="M451" s="1127" t="s">
        <v>446</v>
      </c>
      <c r="N451" s="1127"/>
      <c r="O451" s="567">
        <v>9.4544088809058763E-2</v>
      </c>
      <c r="P451" s="474"/>
      <c r="Q451" s="474"/>
      <c r="AB451" s="168"/>
      <c r="AC451" s="168"/>
      <c r="AD451" s="168"/>
      <c r="AE451" s="168"/>
      <c r="AF451" s="168"/>
      <c r="AG451" s="168"/>
      <c r="AH451" s="168"/>
      <c r="AI451" s="168"/>
      <c r="AJ451" s="168"/>
      <c r="AK451" s="168"/>
      <c r="AL451" s="168"/>
      <c r="AM451" s="168"/>
      <c r="AN451" s="168"/>
      <c r="AO451" s="168"/>
      <c r="AP451" s="168"/>
      <c r="AQ451" s="168"/>
      <c r="AR451" s="168"/>
      <c r="AS451" s="168"/>
      <c r="AT451" s="168"/>
      <c r="AU451" s="168"/>
      <c r="AV451" s="168"/>
      <c r="AW451" s="168"/>
      <c r="AX451" s="168"/>
      <c r="AY451" s="168"/>
      <c r="AZ451" s="168"/>
      <c r="BA451" s="170"/>
      <c r="BB451" s="255"/>
      <c r="BC451" s="170"/>
      <c r="BD451" s="170"/>
      <c r="BE451" s="170"/>
      <c r="BF451" s="170"/>
      <c r="BG451" s="170"/>
      <c r="BH451" s="170"/>
      <c r="BI451" s="170"/>
      <c r="BJ451" s="170"/>
      <c r="BK451" s="170"/>
      <c r="BL451" s="170"/>
      <c r="BM451" s="170"/>
      <c r="BN451" s="170"/>
      <c r="BO451" s="170"/>
      <c r="BP451" s="170"/>
      <c r="BQ451" s="170"/>
      <c r="BR451" s="170"/>
      <c r="BS451" s="170"/>
      <c r="BT451" s="170"/>
      <c r="BU451" s="170"/>
      <c r="BV451" s="170"/>
      <c r="BW451" s="170"/>
      <c r="BX451" s="170"/>
      <c r="BY451" s="170"/>
      <c r="BZ451" s="171"/>
      <c r="CA451" s="171"/>
      <c r="CB451" s="171"/>
      <c r="CC451" s="171"/>
      <c r="CD451" s="171"/>
      <c r="CE451" s="171"/>
      <c r="CF451" s="171"/>
      <c r="CG451" s="171"/>
      <c r="CH451" s="171"/>
      <c r="CI451" s="171"/>
      <c r="CJ451" s="171"/>
      <c r="CK451" s="171"/>
      <c r="CL451" s="171"/>
      <c r="CM451" s="171"/>
      <c r="CN451" s="171"/>
      <c r="CO451" s="171"/>
      <c r="CP451" s="171"/>
      <c r="CQ451" s="171"/>
      <c r="CR451" s="171"/>
      <c r="CS451" s="171"/>
      <c r="CT451" s="171"/>
      <c r="CU451" s="171"/>
      <c r="CV451" s="171"/>
      <c r="CW451" s="171"/>
      <c r="CX451" s="171"/>
      <c r="CY451" s="171"/>
      <c r="CZ451" s="171"/>
    </row>
    <row r="452" s="175" customFormat="true" ht="25.15" customHeight="true" x14ac:dyDescent="0.2">
      <c r="C452" s="1128" t="s">
        <v>465</v>
      </c>
      <c r="D452" s="1127"/>
      <c r="E452" s="565">
        <v>-9.9575577333825341E-3</v>
      </c>
      <c r="F452" s="474"/>
      <c r="G452" s="474"/>
      <c r="H452" s="1127" t="s">
        <v>434</v>
      </c>
      <c r="I452" s="1127"/>
      <c r="J452" s="566">
        <v>0.10134994874446214</v>
      </c>
      <c r="K452" s="474"/>
      <c r="L452" s="474"/>
      <c r="M452" s="1127" t="s">
        <v>429</v>
      </c>
      <c r="N452" s="1127"/>
      <c r="O452" s="567">
        <v>9.4392730330678687E-2</v>
      </c>
      <c r="P452" s="474"/>
      <c r="Q452" s="474"/>
      <c r="AB452" s="168"/>
      <c r="AC452" s="168"/>
      <c r="AD452" s="168"/>
      <c r="AE452" s="168"/>
      <c r="AF452" s="168"/>
      <c r="AG452" s="168"/>
      <c r="AH452" s="168"/>
      <c r="AI452" s="168"/>
      <c r="AJ452" s="168"/>
      <c r="AK452" s="168"/>
      <c r="AL452" s="168"/>
      <c r="AM452" s="168"/>
      <c r="AN452" s="168"/>
      <c r="AO452" s="168"/>
      <c r="AP452" s="168"/>
      <c r="AQ452" s="168"/>
      <c r="AR452" s="168"/>
      <c r="AS452" s="168"/>
      <c r="AT452" s="168"/>
      <c r="AU452" s="168"/>
      <c r="AV452" s="168"/>
      <c r="AW452" s="168"/>
      <c r="AX452" s="168"/>
      <c r="AY452" s="168"/>
      <c r="AZ452" s="168"/>
      <c r="BA452" s="170"/>
      <c r="BB452" s="255"/>
      <c r="BC452" s="170"/>
      <c r="BD452" s="170"/>
      <c r="BE452" s="170"/>
      <c r="BF452" s="170"/>
      <c r="BG452" s="170"/>
      <c r="BH452" s="170"/>
      <c r="BI452" s="170"/>
      <c r="BJ452" s="170"/>
      <c r="BK452" s="170"/>
      <c r="BL452" s="170"/>
      <c r="BM452" s="170"/>
      <c r="BN452" s="170"/>
      <c r="BO452" s="170"/>
      <c r="BP452" s="170"/>
      <c r="BQ452" s="170"/>
      <c r="BR452" s="170"/>
      <c r="BS452" s="170"/>
      <c r="BT452" s="170"/>
      <c r="BU452" s="170"/>
      <c r="BV452" s="170"/>
      <c r="BW452" s="170"/>
      <c r="BX452" s="170"/>
      <c r="BY452" s="170"/>
      <c r="BZ452" s="171"/>
      <c r="CA452" s="171"/>
      <c r="CB452" s="171"/>
      <c r="CC452" s="171"/>
      <c r="CD452" s="171"/>
      <c r="CE452" s="171"/>
      <c r="CF452" s="171"/>
      <c r="CG452" s="171"/>
      <c r="CH452" s="171"/>
      <c r="CI452" s="171"/>
      <c r="CJ452" s="171"/>
      <c r="CK452" s="171"/>
      <c r="CL452" s="171"/>
      <c r="CM452" s="171"/>
      <c r="CN452" s="171"/>
      <c r="CO452" s="171"/>
      <c r="CP452" s="171"/>
      <c r="CQ452" s="171"/>
      <c r="CR452" s="171"/>
      <c r="CS452" s="171"/>
      <c r="CT452" s="171"/>
      <c r="CU452" s="171"/>
      <c r="CV452" s="171"/>
      <c r="CW452" s="171"/>
      <c r="CX452" s="171"/>
      <c r="CY452" s="171"/>
      <c r="CZ452" s="171"/>
    </row>
    <row r="453" s="175" customFormat="true" ht="25.15" customHeight="true" x14ac:dyDescent="0.2">
      <c r="C453" s="1128" t="s">
        <v>466</v>
      </c>
      <c r="D453" s="1127"/>
      <c r="E453" s="565">
        <v>-9.0818684594262643E-3</v>
      </c>
      <c r="F453" s="474"/>
      <c r="G453" s="474"/>
      <c r="H453" s="1127" t="s">
        <v>442</v>
      </c>
      <c r="I453" s="1127"/>
      <c r="J453" s="566">
        <v>9.1826319352864477E-2</v>
      </c>
      <c r="K453" s="474"/>
      <c r="L453" s="474"/>
      <c r="M453" s="1127" t="s">
        <v>439</v>
      </c>
      <c r="N453" s="1127"/>
      <c r="O453" s="567">
        <v>8.9895504387801334E-2</v>
      </c>
      <c r="P453" s="474"/>
      <c r="Q453" s="474"/>
      <c r="AB453" s="168"/>
      <c r="AC453" s="168"/>
      <c r="AD453" s="168"/>
      <c r="AE453" s="168"/>
      <c r="AF453" s="168"/>
      <c r="AG453" s="168"/>
      <c r="AH453" s="168"/>
      <c r="AI453" s="168"/>
      <c r="AJ453" s="168"/>
      <c r="AK453" s="168"/>
      <c r="AL453" s="168"/>
      <c r="AM453" s="168"/>
      <c r="AN453" s="168"/>
      <c r="AO453" s="168"/>
      <c r="AP453" s="168"/>
      <c r="AQ453" s="168"/>
      <c r="AR453" s="168"/>
      <c r="AS453" s="168"/>
      <c r="AT453" s="168"/>
      <c r="AU453" s="168"/>
      <c r="AV453" s="168"/>
      <c r="AW453" s="168"/>
      <c r="AX453" s="168"/>
      <c r="AY453" s="168"/>
      <c r="AZ453" s="168"/>
      <c r="BA453" s="170"/>
      <c r="BB453" s="255"/>
      <c r="BC453" s="170"/>
      <c r="BD453" s="170"/>
      <c r="BE453" s="170"/>
      <c r="BF453" s="170"/>
      <c r="BG453" s="170"/>
      <c r="BH453" s="170"/>
      <c r="BI453" s="170"/>
      <c r="BJ453" s="170"/>
      <c r="BK453" s="170"/>
      <c r="BL453" s="170"/>
      <c r="BM453" s="170"/>
      <c r="BN453" s="170"/>
      <c r="BO453" s="170"/>
      <c r="BP453" s="170"/>
      <c r="BQ453" s="170"/>
      <c r="BR453" s="170"/>
      <c r="BS453" s="170"/>
      <c r="BT453" s="170"/>
      <c r="BU453" s="170"/>
      <c r="BV453" s="170"/>
      <c r="BW453" s="170"/>
      <c r="BX453" s="170"/>
      <c r="BY453" s="170"/>
      <c r="BZ453" s="171"/>
      <c r="CA453" s="171"/>
      <c r="CB453" s="171"/>
      <c r="CC453" s="171"/>
      <c r="CD453" s="171"/>
      <c r="CE453" s="171"/>
      <c r="CF453" s="171"/>
      <c r="CG453" s="171"/>
      <c r="CH453" s="171"/>
      <c r="CI453" s="171"/>
      <c r="CJ453" s="171"/>
      <c r="CK453" s="171"/>
      <c r="CL453" s="171"/>
      <c r="CM453" s="171"/>
      <c r="CN453" s="171"/>
      <c r="CO453" s="171"/>
      <c r="CP453" s="171"/>
      <c r="CQ453" s="171"/>
      <c r="CR453" s="171"/>
      <c r="CS453" s="171"/>
      <c r="CT453" s="171"/>
      <c r="CU453" s="171"/>
      <c r="CV453" s="171"/>
      <c r="CW453" s="171"/>
      <c r="CX453" s="171"/>
      <c r="CY453" s="171"/>
      <c r="CZ453" s="171"/>
    </row>
    <row r="454" s="175" customFormat="true" ht="25.15" customHeight="true" x14ac:dyDescent="0.2">
      <c r="C454" s="1128" t="s">
        <v>467</v>
      </c>
      <c r="D454" s="1127"/>
      <c r="E454" s="565">
        <v>7.4442018982806592E-3</v>
      </c>
      <c r="F454" s="474"/>
      <c r="G454" s="474"/>
      <c r="H454" s="1127" t="s">
        <v>440</v>
      </c>
      <c r="I454" s="1127"/>
      <c r="J454" s="566">
        <v>9.0676652425896689E-2</v>
      </c>
      <c r="K454" s="474"/>
      <c r="L454" s="474"/>
      <c r="M454" s="1127" t="s">
        <v>454</v>
      </c>
      <c r="N454" s="1127"/>
      <c r="O454" s="567">
        <v>8.6980698743823651E-2</v>
      </c>
      <c r="P454" s="474"/>
      <c r="Q454" s="474"/>
      <c r="AB454" s="168"/>
      <c r="AC454" s="168"/>
      <c r="AD454" s="168"/>
      <c r="AE454" s="168"/>
      <c r="AF454" s="168"/>
      <c r="AG454" s="168"/>
      <c r="AH454" s="168"/>
      <c r="AI454" s="168"/>
      <c r="AJ454" s="168"/>
      <c r="AK454" s="168"/>
      <c r="AL454" s="168"/>
      <c r="AM454" s="168"/>
      <c r="AN454" s="168"/>
      <c r="AO454" s="168"/>
      <c r="AP454" s="168"/>
      <c r="AQ454" s="168"/>
      <c r="AR454" s="168"/>
      <c r="AS454" s="168"/>
      <c r="AT454" s="168"/>
      <c r="AU454" s="168"/>
      <c r="AV454" s="168"/>
      <c r="AW454" s="168"/>
      <c r="AX454" s="168"/>
      <c r="AY454" s="168"/>
      <c r="AZ454" s="168"/>
      <c r="BA454" s="170"/>
      <c r="BB454" s="255"/>
      <c r="BC454" s="170"/>
      <c r="BD454" s="170"/>
      <c r="BE454" s="170"/>
      <c r="BF454" s="170"/>
      <c r="BG454" s="170"/>
      <c r="BH454" s="170"/>
      <c r="BI454" s="170"/>
      <c r="BJ454" s="170"/>
      <c r="BK454" s="170"/>
      <c r="BL454" s="170"/>
      <c r="BM454" s="170"/>
      <c r="BN454" s="170"/>
      <c r="BO454" s="170"/>
      <c r="BP454" s="170"/>
      <c r="BQ454" s="170"/>
      <c r="BR454" s="170"/>
      <c r="BS454" s="170"/>
      <c r="BT454" s="170"/>
      <c r="BU454" s="170"/>
      <c r="BV454" s="170"/>
      <c r="BW454" s="170"/>
      <c r="BX454" s="170"/>
      <c r="BY454" s="170"/>
      <c r="BZ454" s="171"/>
      <c r="CA454" s="171"/>
      <c r="CB454" s="171"/>
      <c r="CC454" s="171"/>
      <c r="CD454" s="171"/>
      <c r="CE454" s="171"/>
      <c r="CF454" s="171"/>
      <c r="CG454" s="171"/>
      <c r="CH454" s="171"/>
      <c r="CI454" s="171"/>
      <c r="CJ454" s="171"/>
      <c r="CK454" s="171"/>
      <c r="CL454" s="171"/>
      <c r="CM454" s="171"/>
      <c r="CN454" s="171"/>
      <c r="CO454" s="171"/>
      <c r="CP454" s="171"/>
      <c r="CQ454" s="171"/>
      <c r="CR454" s="171"/>
      <c r="CS454" s="171"/>
      <c r="CT454" s="171"/>
      <c r="CU454" s="171"/>
      <c r="CV454" s="171"/>
      <c r="CW454" s="171"/>
      <c r="CX454" s="171"/>
      <c r="CY454" s="171"/>
      <c r="CZ454" s="171"/>
    </row>
    <row r="455" s="175" customFormat="true" ht="25.15" customHeight="true" x14ac:dyDescent="0.2">
      <c r="C455" s="1128" t="s">
        <v>468</v>
      </c>
      <c r="D455" s="1127"/>
      <c r="E455" s="565">
        <v>-7.4358629141024965E-3</v>
      </c>
      <c r="F455" s="474"/>
      <c r="G455" s="474"/>
      <c r="H455" s="1127" t="s">
        <v>469</v>
      </c>
      <c r="I455" s="1127"/>
      <c r="J455" s="566">
        <v>8.9637933365711284E-2</v>
      </c>
      <c r="K455" s="474"/>
      <c r="L455" s="474"/>
      <c r="M455" s="1127" t="s">
        <v>458</v>
      </c>
      <c r="N455" s="1127"/>
      <c r="O455" s="567">
        <v>7.1781700003080581E-2</v>
      </c>
      <c r="P455" s="474"/>
      <c r="Q455" s="474"/>
      <c r="AB455" s="168"/>
      <c r="AC455" s="168"/>
      <c r="AD455" s="168"/>
      <c r="AE455" s="168"/>
      <c r="AF455" s="168"/>
      <c r="AG455" s="168"/>
      <c r="AH455" s="168"/>
      <c r="AI455" s="168"/>
      <c r="AJ455" s="168"/>
      <c r="AK455" s="168"/>
      <c r="AL455" s="168"/>
      <c r="AM455" s="168"/>
      <c r="AN455" s="168"/>
      <c r="AO455" s="168"/>
      <c r="AP455" s="168"/>
      <c r="AQ455" s="168"/>
      <c r="AR455" s="168"/>
      <c r="AS455" s="168"/>
      <c r="AT455" s="168"/>
      <c r="AU455" s="168"/>
      <c r="AV455" s="168"/>
      <c r="AW455" s="168"/>
      <c r="AX455" s="168"/>
      <c r="AY455" s="168"/>
      <c r="AZ455" s="168"/>
      <c r="BA455" s="170"/>
      <c r="BB455" s="255"/>
      <c r="BC455" s="170"/>
      <c r="BD455" s="170"/>
      <c r="BE455" s="170"/>
      <c r="BF455" s="170"/>
      <c r="BG455" s="170"/>
      <c r="BH455" s="170"/>
      <c r="BI455" s="170"/>
      <c r="BJ455" s="170"/>
      <c r="BK455" s="170"/>
      <c r="BL455" s="170"/>
      <c r="BM455" s="170"/>
      <c r="BN455" s="170"/>
      <c r="BO455" s="170"/>
      <c r="BP455" s="170"/>
      <c r="BQ455" s="170"/>
      <c r="BR455" s="170"/>
      <c r="BS455" s="170"/>
      <c r="BT455" s="170"/>
      <c r="BU455" s="170"/>
      <c r="BV455" s="170"/>
      <c r="BW455" s="170"/>
      <c r="BX455" s="170"/>
      <c r="BY455" s="170"/>
      <c r="BZ455" s="171"/>
      <c r="CA455" s="171"/>
      <c r="CB455" s="171"/>
      <c r="CC455" s="171"/>
      <c r="CD455" s="171"/>
      <c r="CE455" s="171"/>
      <c r="CF455" s="171"/>
      <c r="CG455" s="171"/>
      <c r="CH455" s="171"/>
      <c r="CI455" s="171"/>
      <c r="CJ455" s="171"/>
      <c r="CK455" s="171"/>
      <c r="CL455" s="171"/>
      <c r="CM455" s="171"/>
      <c r="CN455" s="171"/>
      <c r="CO455" s="171"/>
      <c r="CP455" s="171"/>
      <c r="CQ455" s="171"/>
      <c r="CR455" s="171"/>
      <c r="CS455" s="171"/>
      <c r="CT455" s="171"/>
      <c r="CU455" s="171"/>
      <c r="CV455" s="171"/>
      <c r="CW455" s="171"/>
      <c r="CX455" s="171"/>
      <c r="CY455" s="171"/>
      <c r="CZ455" s="171"/>
    </row>
    <row r="456" s="175" customFormat="true" ht="25.15" customHeight="true" x14ac:dyDescent="0.2">
      <c r="C456" s="1128" t="s">
        <v>470</v>
      </c>
      <c r="D456" s="1127"/>
      <c r="E456" s="565">
        <v>-3.7652070395327131E-3</v>
      </c>
      <c r="F456" s="474"/>
      <c r="G456" s="474"/>
      <c r="H456" s="1127" t="s">
        <v>436</v>
      </c>
      <c r="I456" s="1127"/>
      <c r="J456" s="566">
        <v>8.8272288400786117E-2</v>
      </c>
      <c r="K456" s="474"/>
      <c r="L456" s="474"/>
      <c r="M456" s="1127" t="s">
        <v>434</v>
      </c>
      <c r="N456" s="1127"/>
      <c r="O456" s="567">
        <v>6.7343487339114314E-2</v>
      </c>
      <c r="P456" s="474"/>
      <c r="Q456" s="474"/>
      <c r="AB456" s="168"/>
      <c r="AC456" s="168"/>
      <c r="AD456" s="168"/>
      <c r="AE456" s="168"/>
      <c r="AF456" s="168"/>
      <c r="AG456" s="168"/>
      <c r="AH456" s="168"/>
      <c r="AI456" s="168"/>
      <c r="AJ456" s="168"/>
      <c r="AK456" s="168"/>
      <c r="AL456" s="168"/>
      <c r="AM456" s="168"/>
      <c r="AN456" s="168"/>
      <c r="AO456" s="168"/>
      <c r="AP456" s="168"/>
      <c r="AQ456" s="168"/>
      <c r="AR456" s="168"/>
      <c r="AS456" s="168"/>
      <c r="AT456" s="168"/>
      <c r="AU456" s="168"/>
      <c r="AV456" s="168"/>
      <c r="AW456" s="168"/>
      <c r="AX456" s="168"/>
      <c r="AY456" s="168"/>
      <c r="AZ456" s="168"/>
      <c r="BA456" s="170"/>
      <c r="BB456" s="255"/>
      <c r="BC456" s="170"/>
      <c r="BD456" s="170"/>
      <c r="BE456" s="170"/>
      <c r="BF456" s="170"/>
      <c r="BG456" s="170"/>
      <c r="BH456" s="170"/>
      <c r="BI456" s="170"/>
      <c r="BJ456" s="170"/>
      <c r="BK456" s="170"/>
      <c r="BL456" s="170"/>
      <c r="BM456" s="170"/>
      <c r="BN456" s="170"/>
      <c r="BO456" s="170"/>
      <c r="BP456" s="170"/>
      <c r="BQ456" s="170"/>
      <c r="BR456" s="170"/>
      <c r="BS456" s="170"/>
      <c r="BT456" s="170"/>
      <c r="BU456" s="170"/>
      <c r="BV456" s="170"/>
      <c r="BW456" s="170"/>
      <c r="BX456" s="170"/>
      <c r="BY456" s="170"/>
      <c r="BZ456" s="171"/>
      <c r="CA456" s="171"/>
      <c r="CB456" s="171"/>
      <c r="CC456" s="171"/>
      <c r="CD456" s="171"/>
      <c r="CE456" s="171"/>
      <c r="CF456" s="171"/>
      <c r="CG456" s="171"/>
      <c r="CH456" s="171"/>
      <c r="CI456" s="171"/>
      <c r="CJ456" s="171"/>
      <c r="CK456" s="171"/>
      <c r="CL456" s="171"/>
      <c r="CM456" s="171"/>
      <c r="CN456" s="171"/>
      <c r="CO456" s="171"/>
      <c r="CP456" s="171"/>
      <c r="CQ456" s="171"/>
      <c r="CR456" s="171"/>
      <c r="CS456" s="171"/>
      <c r="CT456" s="171"/>
      <c r="CU456" s="171"/>
      <c r="CV456" s="171"/>
      <c r="CW456" s="171"/>
      <c r="CX456" s="171"/>
      <c r="CY456" s="171"/>
      <c r="CZ456" s="171"/>
    </row>
    <row r="457" s="175" customFormat="true" ht="25.15" customHeight="true" x14ac:dyDescent="0.2">
      <c r="C457" s="1128" t="s">
        <v>455</v>
      </c>
      <c r="D457" s="1127"/>
      <c r="E457" s="565">
        <v>1.039012720085314E-3</v>
      </c>
      <c r="F457" s="474"/>
      <c r="G457" s="474"/>
      <c r="H457" s="1127" t="s">
        <v>471</v>
      </c>
      <c r="I457" s="1127"/>
      <c r="J457" s="566">
        <v>8.8109079392600653E-2</v>
      </c>
      <c r="K457" s="474"/>
      <c r="L457" s="474"/>
      <c r="M457" s="1127" t="s">
        <v>472</v>
      </c>
      <c r="N457" s="1127"/>
      <c r="O457" s="567">
        <v>6.5500877141167022E-2</v>
      </c>
      <c r="P457" s="474"/>
      <c r="Q457" s="474"/>
      <c r="AB457" s="168"/>
      <c r="AC457" s="168"/>
      <c r="AD457" s="168"/>
      <c r="AE457" s="168"/>
      <c r="AF457" s="168"/>
      <c r="AG457" s="168"/>
      <c r="AH457" s="168"/>
      <c r="AI457" s="168"/>
      <c r="AJ457" s="168"/>
      <c r="AK457" s="168"/>
      <c r="AL457" s="168"/>
      <c r="AM457" s="168"/>
      <c r="AN457" s="168"/>
      <c r="AO457" s="168"/>
      <c r="AP457" s="168"/>
      <c r="AQ457" s="168"/>
      <c r="AR457" s="168"/>
      <c r="AS457" s="168"/>
      <c r="AT457" s="168"/>
      <c r="AU457" s="168"/>
      <c r="AV457" s="168"/>
      <c r="AW457" s="168"/>
      <c r="AX457" s="168"/>
      <c r="AY457" s="168"/>
      <c r="AZ457" s="168"/>
      <c r="BA457" s="170"/>
      <c r="BB457" s="255"/>
      <c r="BC457" s="170"/>
      <c r="BD457" s="170"/>
      <c r="BE457" s="170"/>
      <c r="BF457" s="170"/>
      <c r="BG457" s="170"/>
      <c r="BH457" s="170"/>
      <c r="BI457" s="170"/>
      <c r="BJ457" s="170"/>
      <c r="BK457" s="170"/>
      <c r="BL457" s="170"/>
      <c r="BM457" s="170"/>
      <c r="BN457" s="170"/>
      <c r="BO457" s="170"/>
      <c r="BP457" s="170"/>
      <c r="BQ457" s="170"/>
      <c r="BR457" s="170"/>
      <c r="BS457" s="170"/>
      <c r="BT457" s="170"/>
      <c r="BU457" s="170"/>
      <c r="BV457" s="170"/>
      <c r="BW457" s="170"/>
      <c r="BX457" s="170"/>
      <c r="BY457" s="170"/>
      <c r="BZ457" s="171"/>
      <c r="CA457" s="171"/>
      <c r="CB457" s="171"/>
      <c r="CC457" s="171"/>
      <c r="CD457" s="171"/>
      <c r="CE457" s="171"/>
      <c r="CF457" s="171"/>
      <c r="CG457" s="171"/>
      <c r="CH457" s="171"/>
      <c r="CI457" s="171"/>
      <c r="CJ457" s="171"/>
      <c r="CK457" s="171"/>
      <c r="CL457" s="171"/>
      <c r="CM457" s="171"/>
      <c r="CN457" s="171"/>
      <c r="CO457" s="171"/>
      <c r="CP457" s="171"/>
      <c r="CQ457" s="171"/>
      <c r="CR457" s="171"/>
      <c r="CS457" s="171"/>
      <c r="CT457" s="171"/>
      <c r="CU457" s="171"/>
      <c r="CV457" s="171"/>
      <c r="CW457" s="171"/>
      <c r="CX457" s="171"/>
      <c r="CY457" s="171"/>
      <c r="CZ457" s="171"/>
    </row>
    <row r="458" s="175" customFormat="true" ht="25.15" customHeight="true" x14ac:dyDescent="0.2">
      <c r="C458" s="1128" t="s">
        <v>473</v>
      </c>
      <c r="D458" s="1127"/>
      <c r="E458" s="568">
        <v>-5.7289966120408484E-4</v>
      </c>
      <c r="F458" s="474"/>
      <c r="G458" s="474"/>
      <c r="H458" s="1127" t="s">
        <v>451</v>
      </c>
      <c r="I458" s="1127"/>
      <c r="J458" s="566">
        <v>-8.3316451657968651E-2</v>
      </c>
      <c r="K458" s="474"/>
      <c r="L458" s="474"/>
      <c r="M458" s="1127" t="s">
        <v>450</v>
      </c>
      <c r="N458" s="1127"/>
      <c r="O458" s="567">
        <v>5.1761565204820482E-2</v>
      </c>
      <c r="P458" s="474"/>
      <c r="Q458" s="474"/>
      <c r="AB458" s="168"/>
      <c r="AC458" s="168"/>
      <c r="AD458" s="168"/>
      <c r="AE458" s="168"/>
      <c r="AF458" s="168"/>
      <c r="AG458" s="168"/>
      <c r="AH458" s="168"/>
      <c r="AI458" s="168"/>
      <c r="AJ458" s="168"/>
      <c r="AK458" s="168"/>
      <c r="AL458" s="168"/>
      <c r="AM458" s="168"/>
      <c r="AN458" s="168"/>
      <c r="AO458" s="168"/>
      <c r="AP458" s="168"/>
      <c r="AQ458" s="168"/>
      <c r="AR458" s="168"/>
      <c r="AS458" s="168"/>
      <c r="AT458" s="168"/>
      <c r="AU458" s="168"/>
      <c r="AV458" s="168"/>
      <c r="AW458" s="168"/>
      <c r="AX458" s="168"/>
      <c r="AY458" s="168"/>
      <c r="AZ458" s="168"/>
      <c r="BA458" s="170"/>
      <c r="BB458" s="255"/>
      <c r="BC458" s="170"/>
      <c r="BD458" s="170"/>
      <c r="BE458" s="170"/>
      <c r="BF458" s="170"/>
      <c r="BG458" s="170"/>
      <c r="BH458" s="170"/>
      <c r="BI458" s="170"/>
      <c r="BJ458" s="170"/>
      <c r="BK458" s="170"/>
      <c r="BL458" s="170"/>
      <c r="BM458" s="170"/>
      <c r="BN458" s="170"/>
      <c r="BO458" s="170"/>
      <c r="BP458" s="170"/>
      <c r="BQ458" s="170"/>
      <c r="BR458" s="170"/>
      <c r="BS458" s="170"/>
      <c r="BT458" s="170"/>
      <c r="BU458" s="170"/>
      <c r="BV458" s="170"/>
      <c r="BW458" s="170"/>
      <c r="BX458" s="170"/>
      <c r="BY458" s="170"/>
      <c r="BZ458" s="171"/>
      <c r="CA458" s="171"/>
      <c r="CB458" s="171"/>
      <c r="CC458" s="171"/>
      <c r="CD458" s="171"/>
      <c r="CE458" s="171"/>
      <c r="CF458" s="171"/>
      <c r="CG458" s="171"/>
      <c r="CH458" s="171"/>
      <c r="CI458" s="171"/>
      <c r="CJ458" s="171"/>
      <c r="CK458" s="171"/>
      <c r="CL458" s="171"/>
      <c r="CM458" s="171"/>
      <c r="CN458" s="171"/>
      <c r="CO458" s="171"/>
      <c r="CP458" s="171"/>
      <c r="CQ458" s="171"/>
      <c r="CR458" s="171"/>
      <c r="CS458" s="171"/>
      <c r="CT458" s="171"/>
      <c r="CU458" s="171"/>
      <c r="CV458" s="171"/>
      <c r="CW458" s="171"/>
      <c r="CX458" s="171"/>
      <c r="CY458" s="171"/>
      <c r="CZ458" s="171"/>
    </row>
    <row r="459" s="175" customFormat="true" ht="25.15" customHeight="true" x14ac:dyDescent="0.2">
      <c r="C459" s="1128"/>
      <c r="D459" s="1127"/>
      <c r="E459" s="474"/>
      <c r="F459" s="474"/>
      <c r="G459" s="474"/>
      <c r="H459" s="1127" t="s">
        <v>441</v>
      </c>
      <c r="I459" s="1127"/>
      <c r="J459" s="566">
        <v>7.6717182743526846E-2</v>
      </c>
      <c r="K459" s="474"/>
      <c r="L459" s="474"/>
      <c r="M459" s="1127" t="s">
        <v>466</v>
      </c>
      <c r="N459" s="1127"/>
      <c r="O459" s="567">
        <v>4.7775197901178325E-2</v>
      </c>
      <c r="P459" s="474"/>
      <c r="Q459" s="474"/>
      <c r="AB459" s="168"/>
      <c r="AC459" s="168"/>
      <c r="AD459" s="168"/>
      <c r="AE459" s="168"/>
      <c r="AF459" s="168"/>
      <c r="AG459" s="168"/>
      <c r="AH459" s="168"/>
      <c r="AI459" s="168"/>
      <c r="AJ459" s="168"/>
      <c r="AK459" s="168"/>
      <c r="AL459" s="168"/>
      <c r="AM459" s="168"/>
      <c r="AN459" s="168"/>
      <c r="AO459" s="168"/>
      <c r="AP459" s="168"/>
      <c r="AQ459" s="168"/>
      <c r="AR459" s="168"/>
      <c r="AS459" s="168"/>
      <c r="AT459" s="168"/>
      <c r="AU459" s="168"/>
      <c r="AV459" s="168"/>
      <c r="AW459" s="168"/>
      <c r="AX459" s="168"/>
      <c r="AY459" s="168"/>
      <c r="AZ459" s="168"/>
      <c r="BA459" s="170"/>
      <c r="BB459" s="255"/>
      <c r="BC459" s="170"/>
      <c r="BD459" s="170"/>
      <c r="BE459" s="170"/>
      <c r="BF459" s="170"/>
      <c r="BG459" s="170"/>
      <c r="BH459" s="170"/>
      <c r="BI459" s="170"/>
      <c r="BJ459" s="170"/>
      <c r="BK459" s="170"/>
      <c r="BL459" s="170"/>
      <c r="BM459" s="170"/>
      <c r="BN459" s="170"/>
      <c r="BO459" s="170"/>
      <c r="BP459" s="170"/>
      <c r="BQ459" s="170"/>
      <c r="BR459" s="170"/>
      <c r="BS459" s="170"/>
      <c r="BT459" s="170"/>
      <c r="BU459" s="170"/>
      <c r="BV459" s="170"/>
      <c r="BW459" s="170"/>
      <c r="BX459" s="170"/>
      <c r="BY459" s="170"/>
      <c r="BZ459" s="171"/>
      <c r="CA459" s="171"/>
      <c r="CB459" s="171"/>
      <c r="CC459" s="171"/>
      <c r="CD459" s="171"/>
      <c r="CE459" s="171"/>
      <c r="CF459" s="171"/>
      <c r="CG459" s="171"/>
      <c r="CH459" s="171"/>
      <c r="CI459" s="171"/>
      <c r="CJ459" s="171"/>
      <c r="CK459" s="171"/>
      <c r="CL459" s="171"/>
      <c r="CM459" s="171"/>
      <c r="CN459" s="171"/>
      <c r="CO459" s="171"/>
      <c r="CP459" s="171"/>
      <c r="CQ459" s="171"/>
      <c r="CR459" s="171"/>
      <c r="CS459" s="171"/>
      <c r="CT459" s="171"/>
      <c r="CU459" s="171"/>
      <c r="CV459" s="171"/>
      <c r="CW459" s="171"/>
      <c r="CX459" s="171"/>
      <c r="CY459" s="171"/>
      <c r="CZ459" s="171"/>
    </row>
    <row r="460" s="175" customFormat="true" ht="25.15" customHeight="true" x14ac:dyDescent="0.2">
      <c r="C460" s="1128"/>
      <c r="D460" s="1127"/>
      <c r="E460" s="474"/>
      <c r="F460" s="474"/>
      <c r="G460" s="474"/>
      <c r="H460" s="1127" t="s">
        <v>473</v>
      </c>
      <c r="I460" s="1127"/>
      <c r="J460" s="566">
        <v>-7.301821084156436E-2</v>
      </c>
      <c r="K460" s="474"/>
      <c r="L460" s="474"/>
      <c r="M460" s="1127" t="s">
        <v>444</v>
      </c>
      <c r="N460" s="1127"/>
      <c r="O460" s="567">
        <v>-4.6377350301536571E-2</v>
      </c>
      <c r="P460" s="474"/>
      <c r="Q460" s="474"/>
      <c r="AB460" s="168"/>
      <c r="AC460" s="168"/>
      <c r="AD460" s="168"/>
      <c r="AE460" s="168"/>
      <c r="AF460" s="168"/>
      <c r="AG460" s="168"/>
      <c r="AH460" s="168"/>
      <c r="AI460" s="168"/>
      <c r="AJ460" s="168"/>
      <c r="AK460" s="168"/>
      <c r="AL460" s="168"/>
      <c r="AM460" s="168"/>
      <c r="AN460" s="168"/>
      <c r="AO460" s="168"/>
      <c r="AP460" s="168"/>
      <c r="AQ460" s="168"/>
      <c r="AR460" s="168"/>
      <c r="AS460" s="168"/>
      <c r="AT460" s="168"/>
      <c r="AU460" s="168"/>
      <c r="AV460" s="168"/>
      <c r="AW460" s="168"/>
      <c r="AX460" s="168"/>
      <c r="AY460" s="168"/>
      <c r="AZ460" s="168"/>
      <c r="BA460" s="170"/>
      <c r="BB460" s="255"/>
      <c r="BC460" s="170"/>
      <c r="BD460" s="170"/>
      <c r="BE460" s="170"/>
      <c r="BF460" s="170"/>
      <c r="BG460" s="170"/>
      <c r="BH460" s="170"/>
      <c r="BI460" s="170"/>
      <c r="BJ460" s="170"/>
      <c r="BK460" s="170"/>
      <c r="BL460" s="170"/>
      <c r="BM460" s="170"/>
      <c r="BN460" s="170"/>
      <c r="BO460" s="170"/>
      <c r="BP460" s="170"/>
      <c r="BQ460" s="170"/>
      <c r="BR460" s="170"/>
      <c r="BS460" s="170"/>
      <c r="BT460" s="170"/>
      <c r="BU460" s="170"/>
      <c r="BV460" s="170"/>
      <c r="BW460" s="170"/>
      <c r="BX460" s="170"/>
      <c r="BY460" s="170"/>
      <c r="BZ460" s="171"/>
      <c r="CA460" s="171"/>
      <c r="CB460" s="171"/>
      <c r="CC460" s="171"/>
      <c r="CD460" s="171"/>
      <c r="CE460" s="171"/>
      <c r="CF460" s="171"/>
      <c r="CG460" s="171"/>
      <c r="CH460" s="171"/>
      <c r="CI460" s="171"/>
      <c r="CJ460" s="171"/>
      <c r="CK460" s="171"/>
      <c r="CL460" s="171"/>
      <c r="CM460" s="171"/>
      <c r="CN460" s="171"/>
      <c r="CO460" s="171"/>
      <c r="CP460" s="171"/>
      <c r="CQ460" s="171"/>
      <c r="CR460" s="171"/>
      <c r="CS460" s="171"/>
      <c r="CT460" s="171"/>
      <c r="CU460" s="171"/>
      <c r="CV460" s="171"/>
      <c r="CW460" s="171"/>
      <c r="CX460" s="171"/>
      <c r="CY460" s="171"/>
      <c r="CZ460" s="171"/>
    </row>
    <row r="461" s="175" customFormat="true" ht="25.15" customHeight="true" x14ac:dyDescent="0.2">
      <c r="C461" s="1128"/>
      <c r="D461" s="1127"/>
      <c r="E461" s="474"/>
      <c r="F461" s="474"/>
      <c r="G461" s="474"/>
      <c r="H461" s="1127" t="s">
        <v>470</v>
      </c>
      <c r="I461" s="1127"/>
      <c r="J461" s="566">
        <v>-6.6790363981339557E-2</v>
      </c>
      <c r="K461" s="474"/>
      <c r="L461" s="474"/>
      <c r="M461" s="1127" t="s">
        <v>467</v>
      </c>
      <c r="N461" s="1127"/>
      <c r="O461" s="567">
        <v>4.2475366860727441E-2</v>
      </c>
      <c r="P461" s="474"/>
      <c r="Q461" s="474"/>
      <c r="AB461" s="168"/>
      <c r="AC461" s="168"/>
      <c r="AD461" s="168"/>
      <c r="AE461" s="168"/>
      <c r="AF461" s="168"/>
      <c r="AG461" s="168"/>
      <c r="AH461" s="168"/>
      <c r="AI461" s="168"/>
      <c r="AJ461" s="168"/>
      <c r="AK461" s="168"/>
      <c r="AL461" s="168"/>
      <c r="AM461" s="168"/>
      <c r="AN461" s="168"/>
      <c r="AO461" s="168"/>
      <c r="AP461" s="168"/>
      <c r="AQ461" s="168"/>
      <c r="AR461" s="168"/>
      <c r="AS461" s="168"/>
      <c r="AT461" s="168"/>
      <c r="AU461" s="168"/>
      <c r="AV461" s="168"/>
      <c r="AW461" s="168"/>
      <c r="AX461" s="168"/>
      <c r="AY461" s="168"/>
      <c r="AZ461" s="168"/>
      <c r="BA461" s="170"/>
      <c r="BB461" s="255"/>
      <c r="BC461" s="170"/>
      <c r="BD461" s="170"/>
      <c r="BE461" s="170"/>
      <c r="BF461" s="170"/>
      <c r="BG461" s="170"/>
      <c r="BH461" s="170"/>
      <c r="BI461" s="170"/>
      <c r="BJ461" s="170"/>
      <c r="BK461" s="170"/>
      <c r="BL461" s="170"/>
      <c r="BM461" s="170"/>
      <c r="BN461" s="170"/>
      <c r="BO461" s="170"/>
      <c r="BP461" s="170"/>
      <c r="BQ461" s="170"/>
      <c r="BR461" s="170"/>
      <c r="BS461" s="170"/>
      <c r="BT461" s="170"/>
      <c r="BU461" s="170"/>
      <c r="BV461" s="170"/>
      <c r="BW461" s="170"/>
      <c r="BX461" s="170"/>
      <c r="BY461" s="170"/>
      <c r="BZ461" s="171"/>
      <c r="CA461" s="171"/>
      <c r="CB461" s="171"/>
      <c r="CC461" s="171"/>
      <c r="CD461" s="171"/>
      <c r="CE461" s="171"/>
      <c r="CF461" s="171"/>
      <c r="CG461" s="171"/>
      <c r="CH461" s="171"/>
      <c r="CI461" s="171"/>
      <c r="CJ461" s="171"/>
      <c r="CK461" s="171"/>
      <c r="CL461" s="171"/>
      <c r="CM461" s="171"/>
      <c r="CN461" s="171"/>
      <c r="CO461" s="171"/>
      <c r="CP461" s="171"/>
      <c r="CQ461" s="171"/>
      <c r="CR461" s="171"/>
      <c r="CS461" s="171"/>
      <c r="CT461" s="171"/>
      <c r="CU461" s="171"/>
      <c r="CV461" s="171"/>
      <c r="CW461" s="171"/>
      <c r="CX461" s="171"/>
      <c r="CY461" s="171"/>
      <c r="CZ461" s="171"/>
    </row>
    <row r="462" s="175" customFormat="true" ht="25.15" customHeight="true" x14ac:dyDescent="0.2">
      <c r="C462" s="1128" t="s">
        <v>240</v>
      </c>
      <c r="D462" s="1127"/>
      <c r="E462" s="1127"/>
      <c r="F462" s="474"/>
      <c r="G462" s="474"/>
      <c r="H462" s="1127" t="s">
        <v>465</v>
      </c>
      <c r="I462" s="1127"/>
      <c r="J462" s="566">
        <v>-6.4765953026090312E-2</v>
      </c>
      <c r="K462" s="474"/>
      <c r="L462" s="474"/>
      <c r="M462" s="1127" t="s">
        <v>470</v>
      </c>
      <c r="N462" s="1127"/>
      <c r="O462" s="567">
        <v>4.1010002787958744E-2</v>
      </c>
      <c r="P462" s="474"/>
      <c r="Q462" s="474"/>
      <c r="AB462" s="168"/>
      <c r="AC462" s="168"/>
      <c r="AD462" s="168"/>
      <c r="AE462" s="168"/>
      <c r="AF462" s="168"/>
      <c r="AG462" s="168"/>
      <c r="AH462" s="168"/>
      <c r="AI462" s="168"/>
      <c r="AJ462" s="168"/>
      <c r="AK462" s="168"/>
      <c r="AL462" s="168"/>
      <c r="AM462" s="168"/>
      <c r="AN462" s="168"/>
      <c r="AO462" s="168"/>
      <c r="AP462" s="168"/>
      <c r="AQ462" s="168"/>
      <c r="AR462" s="168"/>
      <c r="AS462" s="168"/>
      <c r="AT462" s="168"/>
      <c r="AU462" s="168"/>
      <c r="AV462" s="168"/>
      <c r="AW462" s="168"/>
      <c r="AX462" s="168"/>
      <c r="AY462" s="168"/>
      <c r="AZ462" s="168"/>
      <c r="BA462" s="170"/>
      <c r="BB462" s="255"/>
      <c r="BC462" s="170"/>
      <c r="BD462" s="170"/>
      <c r="BE462" s="170"/>
      <c r="BF462" s="170"/>
      <c r="BG462" s="170"/>
      <c r="BH462" s="170"/>
      <c r="BI462" s="170"/>
      <c r="BJ462" s="170"/>
      <c r="BK462" s="170"/>
      <c r="BL462" s="170"/>
      <c r="BM462" s="170"/>
      <c r="BN462" s="170"/>
      <c r="BO462" s="170"/>
      <c r="BP462" s="170"/>
      <c r="BQ462" s="170"/>
      <c r="BR462" s="170"/>
      <c r="BS462" s="170"/>
      <c r="BT462" s="170"/>
      <c r="BU462" s="170"/>
      <c r="BV462" s="170"/>
      <c r="BW462" s="170"/>
      <c r="BX462" s="170"/>
      <c r="BY462" s="170"/>
      <c r="BZ462" s="171"/>
      <c r="CA462" s="171"/>
      <c r="CB462" s="171"/>
      <c r="CC462" s="171"/>
      <c r="CD462" s="171"/>
      <c r="CE462" s="171"/>
      <c r="CF462" s="171"/>
      <c r="CG462" s="171"/>
      <c r="CH462" s="171"/>
      <c r="CI462" s="171"/>
      <c r="CJ462" s="171"/>
      <c r="CK462" s="171"/>
      <c r="CL462" s="171"/>
      <c r="CM462" s="171"/>
      <c r="CN462" s="171"/>
      <c r="CO462" s="171"/>
      <c r="CP462" s="171"/>
      <c r="CQ462" s="171"/>
      <c r="CR462" s="171"/>
      <c r="CS462" s="171"/>
      <c r="CT462" s="171"/>
      <c r="CU462" s="171"/>
      <c r="CV462" s="171"/>
      <c r="CW462" s="171"/>
      <c r="CX462" s="171"/>
      <c r="CY462" s="171"/>
      <c r="CZ462" s="171"/>
    </row>
    <row r="463" s="175" customFormat="true" ht="25.15" customHeight="true" x14ac:dyDescent="0.2">
      <c r="C463" s="1128"/>
      <c r="D463" s="1127"/>
      <c r="E463" s="547" t="s">
        <v>241</v>
      </c>
      <c r="F463" s="474"/>
      <c r="G463" s="474"/>
      <c r="H463" s="1127" t="s">
        <v>474</v>
      </c>
      <c r="I463" s="1127"/>
      <c r="J463" s="566">
        <v>6.3247140565048862E-2</v>
      </c>
      <c r="K463" s="474"/>
      <c r="L463" s="474"/>
      <c r="M463" s="1127" t="s">
        <v>473</v>
      </c>
      <c r="N463" s="1127"/>
      <c r="O463" s="567">
        <v>3.9570543233802442E-2</v>
      </c>
      <c r="P463" s="474"/>
      <c r="Q463" s="474"/>
      <c r="AB463" s="168"/>
      <c r="AC463" s="168"/>
      <c r="AD463" s="168"/>
      <c r="AE463" s="168"/>
      <c r="AF463" s="168"/>
      <c r="AG463" s="168"/>
      <c r="AH463" s="168"/>
      <c r="AI463" s="168"/>
      <c r="AJ463" s="168"/>
      <c r="AK463" s="168"/>
      <c r="AL463" s="168"/>
      <c r="AM463" s="168"/>
      <c r="AN463" s="168"/>
      <c r="AO463" s="168"/>
      <c r="AP463" s="168"/>
      <c r="AQ463" s="168"/>
      <c r="AR463" s="168"/>
      <c r="AS463" s="168"/>
      <c r="AT463" s="168"/>
      <c r="AU463" s="168"/>
      <c r="AV463" s="168"/>
      <c r="AW463" s="168"/>
      <c r="AX463" s="168"/>
      <c r="AY463" s="168"/>
      <c r="AZ463" s="168"/>
      <c r="BA463" s="170"/>
      <c r="BB463" s="255"/>
      <c r="BC463" s="170"/>
      <c r="BD463" s="170"/>
      <c r="BE463" s="170"/>
      <c r="BF463" s="170"/>
      <c r="BG463" s="170"/>
      <c r="BH463" s="170"/>
      <c r="BI463" s="170"/>
      <c r="BJ463" s="170"/>
      <c r="BK463" s="170"/>
      <c r="BL463" s="170"/>
      <c r="BM463" s="170"/>
      <c r="BN463" s="170"/>
      <c r="BO463" s="170"/>
      <c r="BP463" s="170"/>
      <c r="BQ463" s="170"/>
      <c r="BR463" s="170"/>
      <c r="BS463" s="170"/>
      <c r="BT463" s="170"/>
      <c r="BU463" s="170"/>
      <c r="BV463" s="170"/>
      <c r="BW463" s="170"/>
      <c r="BX463" s="170"/>
      <c r="BY463" s="170"/>
      <c r="BZ463" s="171"/>
      <c r="CA463" s="171"/>
      <c r="CB463" s="171"/>
      <c r="CC463" s="171"/>
      <c r="CD463" s="171"/>
      <c r="CE463" s="171"/>
      <c r="CF463" s="171"/>
      <c r="CG463" s="171"/>
      <c r="CH463" s="171"/>
      <c r="CI463" s="171"/>
      <c r="CJ463" s="171"/>
      <c r="CK463" s="171"/>
      <c r="CL463" s="171"/>
      <c r="CM463" s="171"/>
      <c r="CN463" s="171"/>
      <c r="CO463" s="171"/>
      <c r="CP463" s="171"/>
      <c r="CQ463" s="171"/>
      <c r="CR463" s="171"/>
      <c r="CS463" s="171"/>
      <c r="CT463" s="171"/>
      <c r="CU463" s="171"/>
      <c r="CV463" s="171"/>
      <c r="CW463" s="171"/>
      <c r="CX463" s="171"/>
      <c r="CY463" s="171"/>
      <c r="CZ463" s="171"/>
    </row>
    <row r="464" s="175" customFormat="true" ht="25.15" customHeight="true" x14ac:dyDescent="0.2">
      <c r="C464" s="1128" t="s">
        <v>422</v>
      </c>
      <c r="D464" s="1127"/>
      <c r="E464" s="562">
        <v>4.8497314671391657E-2</v>
      </c>
      <c r="F464" s="474"/>
      <c r="G464" s="474"/>
      <c r="H464" s="1127" t="s">
        <v>435</v>
      </c>
      <c r="I464" s="1127"/>
      <c r="J464" s="566">
        <v>5.9243104101937047E-2</v>
      </c>
      <c r="K464" s="474"/>
      <c r="L464" s="474"/>
      <c r="M464" s="1127" t="s">
        <v>440</v>
      </c>
      <c r="N464" s="1127"/>
      <c r="O464" s="567">
        <v>3.9467003548212087E-2</v>
      </c>
      <c r="P464" s="474"/>
      <c r="Q464" s="474"/>
      <c r="AB464" s="168"/>
      <c r="AC464" s="168"/>
      <c r="AD464" s="168"/>
      <c r="AE464" s="168"/>
      <c r="AF464" s="168"/>
      <c r="AG464" s="168"/>
      <c r="AH464" s="168"/>
      <c r="AI464" s="168"/>
      <c r="AJ464" s="168"/>
      <c r="AK464" s="168"/>
      <c r="AL464" s="168"/>
      <c r="AM464" s="168"/>
      <c r="AN464" s="168"/>
      <c r="AO464" s="168"/>
      <c r="AP464" s="168"/>
      <c r="AQ464" s="168"/>
      <c r="AR464" s="168"/>
      <c r="AS464" s="168"/>
      <c r="AT464" s="168"/>
      <c r="AU464" s="168"/>
      <c r="AV464" s="168"/>
      <c r="AW464" s="168"/>
      <c r="AX464" s="168"/>
      <c r="AY464" s="168"/>
      <c r="AZ464" s="168"/>
      <c r="BA464" s="170"/>
      <c r="BB464" s="255"/>
      <c r="BC464" s="170"/>
      <c r="BD464" s="170"/>
      <c r="BE464" s="170"/>
      <c r="BF464" s="170"/>
      <c r="BG464" s="170"/>
      <c r="BH464" s="170"/>
      <c r="BI464" s="170"/>
      <c r="BJ464" s="170"/>
      <c r="BK464" s="170"/>
      <c r="BL464" s="170"/>
      <c r="BM464" s="170"/>
      <c r="BN464" s="170"/>
      <c r="BO464" s="170"/>
      <c r="BP464" s="170"/>
      <c r="BQ464" s="170"/>
      <c r="BR464" s="170"/>
      <c r="BS464" s="170"/>
      <c r="BT464" s="170"/>
      <c r="BU464" s="170"/>
      <c r="BV464" s="170"/>
      <c r="BW464" s="170"/>
      <c r="BX464" s="170"/>
      <c r="BY464" s="170"/>
      <c r="BZ464" s="171"/>
      <c r="CA464" s="171"/>
      <c r="CB464" s="171"/>
      <c r="CC464" s="171"/>
      <c r="CD464" s="171"/>
      <c r="CE464" s="171"/>
      <c r="CF464" s="171"/>
      <c r="CG464" s="171"/>
      <c r="CH464" s="171"/>
      <c r="CI464" s="171"/>
      <c r="CJ464" s="171"/>
      <c r="CK464" s="171"/>
      <c r="CL464" s="171"/>
      <c r="CM464" s="171"/>
      <c r="CN464" s="171"/>
      <c r="CO464" s="171"/>
      <c r="CP464" s="171"/>
      <c r="CQ464" s="171"/>
      <c r="CR464" s="171"/>
      <c r="CS464" s="171"/>
      <c r="CT464" s="171"/>
      <c r="CU464" s="171"/>
      <c r="CV464" s="171"/>
      <c r="CW464" s="171"/>
      <c r="CX464" s="171"/>
      <c r="CY464" s="171"/>
      <c r="CZ464" s="171"/>
    </row>
    <row r="465" s="175" customFormat="true" ht="25.15" customHeight="true" x14ac:dyDescent="0.2">
      <c r="C465" s="1128" t="s">
        <v>402</v>
      </c>
      <c r="D465" s="1127"/>
      <c r="E465" s="565">
        <v>0.47016286696882842</v>
      </c>
      <c r="F465" s="474"/>
      <c r="G465" s="474"/>
      <c r="H465" s="1127" t="s">
        <v>454</v>
      </c>
      <c r="I465" s="1127"/>
      <c r="J465" s="566">
        <v>-5.9175820916446305E-2</v>
      </c>
      <c r="K465" s="474"/>
      <c r="L465" s="474"/>
      <c r="M465" s="1127" t="s">
        <v>449</v>
      </c>
      <c r="N465" s="1127"/>
      <c r="O465" s="567">
        <v>3.0841720102997652E-2</v>
      </c>
      <c r="P465" s="474"/>
      <c r="Q465" s="474"/>
      <c r="AB465" s="168"/>
      <c r="AC465" s="168"/>
      <c r="AD465" s="168"/>
      <c r="AE465" s="168"/>
      <c r="AF465" s="168"/>
      <c r="AG465" s="168"/>
      <c r="AH465" s="168"/>
      <c r="AI465" s="168"/>
      <c r="AJ465" s="168"/>
      <c r="AK465" s="168"/>
      <c r="AL465" s="168"/>
      <c r="AM465" s="168"/>
      <c r="AN465" s="168"/>
      <c r="AO465" s="168"/>
      <c r="AP465" s="168"/>
      <c r="AQ465" s="168"/>
      <c r="AR465" s="168"/>
      <c r="AS465" s="168"/>
      <c r="AT465" s="168"/>
      <c r="AU465" s="168"/>
      <c r="AV465" s="168"/>
      <c r="AW465" s="168"/>
      <c r="AX465" s="168"/>
      <c r="AY465" s="168"/>
      <c r="AZ465" s="168"/>
      <c r="BA465" s="170"/>
      <c r="BB465" s="255"/>
      <c r="BC465" s="170"/>
      <c r="BD465" s="170"/>
      <c r="BE465" s="170"/>
      <c r="BF465" s="170"/>
      <c r="BG465" s="170"/>
      <c r="BH465" s="170"/>
      <c r="BI465" s="170"/>
      <c r="BJ465" s="170"/>
      <c r="BK465" s="170"/>
      <c r="BL465" s="170"/>
      <c r="BM465" s="170"/>
      <c r="BN465" s="170"/>
      <c r="BO465" s="170"/>
      <c r="BP465" s="170"/>
      <c r="BQ465" s="170"/>
      <c r="BR465" s="170"/>
      <c r="BS465" s="170"/>
      <c r="BT465" s="170"/>
      <c r="BU465" s="170"/>
      <c r="BV465" s="170"/>
      <c r="BW465" s="170"/>
      <c r="BX465" s="170"/>
      <c r="BY465" s="170"/>
      <c r="BZ465" s="171"/>
      <c r="CA465" s="171"/>
      <c r="CB465" s="171"/>
      <c r="CC465" s="171"/>
      <c r="CD465" s="171"/>
      <c r="CE465" s="171"/>
      <c r="CF465" s="171"/>
      <c r="CG465" s="171"/>
      <c r="CH465" s="171"/>
      <c r="CI465" s="171"/>
      <c r="CJ465" s="171"/>
      <c r="CK465" s="171"/>
      <c r="CL465" s="171"/>
      <c r="CM465" s="171"/>
      <c r="CN465" s="171"/>
      <c r="CO465" s="171"/>
      <c r="CP465" s="171"/>
      <c r="CQ465" s="171"/>
      <c r="CR465" s="171"/>
      <c r="CS465" s="171"/>
      <c r="CT465" s="171"/>
      <c r="CU465" s="171"/>
      <c r="CV465" s="171"/>
      <c r="CW465" s="171"/>
      <c r="CX465" s="171"/>
      <c r="CY465" s="171"/>
      <c r="CZ465" s="171"/>
    </row>
    <row r="466" s="175" customFormat="true" ht="25.15" customHeight="true" x14ac:dyDescent="0.2">
      <c r="C466" s="1128" t="s">
        <v>440</v>
      </c>
      <c r="D466" s="1127"/>
      <c r="E466" s="565">
        <v>5.2987959375373058E-3</v>
      </c>
      <c r="F466" s="474"/>
      <c r="G466" s="474"/>
      <c r="H466" s="1127" t="s">
        <v>448</v>
      </c>
      <c r="I466" s="1127"/>
      <c r="J466" s="566">
        <v>-5.6147881039883864E-2</v>
      </c>
      <c r="K466" s="474"/>
      <c r="L466" s="474"/>
      <c r="M466" s="1127" t="s">
        <v>469</v>
      </c>
      <c r="N466" s="1127"/>
      <c r="O466" s="567">
        <v>3.0163034098222463E-2</v>
      </c>
      <c r="P466" s="474"/>
      <c r="Q466" s="474"/>
      <c r="AB466" s="168"/>
      <c r="AC466" s="168"/>
      <c r="AD466" s="168"/>
      <c r="AE466" s="168"/>
      <c r="AF466" s="168"/>
      <c r="AG466" s="168"/>
      <c r="AH466" s="168"/>
      <c r="AI466" s="168"/>
      <c r="AJ466" s="168"/>
      <c r="AK466" s="168"/>
      <c r="AL466" s="168"/>
      <c r="AM466" s="168"/>
      <c r="AN466" s="168"/>
      <c r="AO466" s="168"/>
      <c r="AP466" s="168"/>
      <c r="AQ466" s="168"/>
      <c r="AR466" s="168"/>
      <c r="AS466" s="168"/>
      <c r="AT466" s="168"/>
      <c r="AU466" s="168"/>
      <c r="AV466" s="168"/>
      <c r="AW466" s="168"/>
      <c r="AX466" s="168"/>
      <c r="AY466" s="168"/>
      <c r="AZ466" s="168"/>
      <c r="BA466" s="170"/>
      <c r="BB466" s="255"/>
      <c r="BC466" s="170"/>
      <c r="BD466" s="170"/>
      <c r="BE466" s="170"/>
      <c r="BF466" s="170"/>
      <c r="BG466" s="170"/>
      <c r="BH466" s="170"/>
      <c r="BI466" s="170"/>
      <c r="BJ466" s="170"/>
      <c r="BK466" s="170"/>
      <c r="BL466" s="170"/>
      <c r="BM466" s="170"/>
      <c r="BN466" s="170"/>
      <c r="BO466" s="170"/>
      <c r="BP466" s="170"/>
      <c r="BQ466" s="170"/>
      <c r="BR466" s="170"/>
      <c r="BS466" s="170"/>
      <c r="BT466" s="170"/>
      <c r="BU466" s="170"/>
      <c r="BV466" s="170"/>
      <c r="BW466" s="170"/>
      <c r="BX466" s="170"/>
      <c r="BY466" s="170"/>
      <c r="BZ466" s="171"/>
      <c r="CA466" s="171"/>
      <c r="CB466" s="171"/>
      <c r="CC466" s="171"/>
      <c r="CD466" s="171"/>
      <c r="CE466" s="171"/>
      <c r="CF466" s="171"/>
      <c r="CG466" s="171"/>
      <c r="CH466" s="171"/>
      <c r="CI466" s="171"/>
      <c r="CJ466" s="171"/>
      <c r="CK466" s="171"/>
      <c r="CL466" s="171"/>
      <c r="CM466" s="171"/>
      <c r="CN466" s="171"/>
      <c r="CO466" s="171"/>
      <c r="CP466" s="171"/>
      <c r="CQ466" s="171"/>
      <c r="CR466" s="171"/>
      <c r="CS466" s="171"/>
      <c r="CT466" s="171"/>
      <c r="CU466" s="171"/>
      <c r="CV466" s="171"/>
      <c r="CW466" s="171"/>
      <c r="CX466" s="171"/>
      <c r="CY466" s="171"/>
      <c r="CZ466" s="171"/>
    </row>
    <row r="467" s="175" customFormat="true" ht="25.15" customHeight="true" x14ac:dyDescent="0.2">
      <c r="C467" s="1128" t="s">
        <v>434</v>
      </c>
      <c r="D467" s="1127"/>
      <c r="E467" s="565">
        <v>1.0370412679898465E-2</v>
      </c>
      <c r="F467" s="474"/>
      <c r="G467" s="474"/>
      <c r="H467" s="1127" t="s">
        <v>468</v>
      </c>
      <c r="I467" s="1127"/>
      <c r="J467" s="566">
        <v>-4.7896086530531554E-2</v>
      </c>
      <c r="K467" s="474"/>
      <c r="L467" s="474"/>
      <c r="M467" s="1127" t="s">
        <v>448</v>
      </c>
      <c r="N467" s="1127"/>
      <c r="O467" s="567">
        <v>-2.4918196961190017E-2</v>
      </c>
      <c r="P467" s="474"/>
      <c r="Q467" s="474"/>
      <c r="AB467" s="168"/>
      <c r="AC467" s="168"/>
      <c r="AD467" s="168"/>
      <c r="AE467" s="168"/>
      <c r="AF467" s="168"/>
      <c r="AG467" s="168"/>
      <c r="AH467" s="168"/>
      <c r="AI467" s="168"/>
      <c r="AJ467" s="168"/>
      <c r="AK467" s="168"/>
      <c r="AL467" s="168"/>
      <c r="AM467" s="168"/>
      <c r="AN467" s="168"/>
      <c r="AO467" s="168"/>
      <c r="AP467" s="168"/>
      <c r="AQ467" s="168"/>
      <c r="AR467" s="168"/>
      <c r="AS467" s="168"/>
      <c r="AT467" s="168"/>
      <c r="AU467" s="168"/>
      <c r="AV467" s="168"/>
      <c r="AW467" s="168"/>
      <c r="AX467" s="168"/>
      <c r="AY467" s="168"/>
      <c r="AZ467" s="168"/>
      <c r="BA467" s="170"/>
      <c r="BB467" s="255"/>
      <c r="BC467" s="170"/>
      <c r="BD467" s="170"/>
      <c r="BE467" s="170"/>
      <c r="BF467" s="170"/>
      <c r="BG467" s="170"/>
      <c r="BH467" s="170"/>
      <c r="BI467" s="170"/>
      <c r="BJ467" s="170"/>
      <c r="BK467" s="170"/>
      <c r="BL467" s="170"/>
      <c r="BM467" s="170"/>
      <c r="BN467" s="170"/>
      <c r="BO467" s="170"/>
      <c r="BP467" s="170"/>
      <c r="BQ467" s="170"/>
      <c r="BR467" s="170"/>
      <c r="BS467" s="170"/>
      <c r="BT467" s="170"/>
      <c r="BU467" s="170"/>
      <c r="BV467" s="170"/>
      <c r="BW467" s="170"/>
      <c r="BX467" s="170"/>
      <c r="BY467" s="170"/>
      <c r="BZ467" s="171"/>
      <c r="CA467" s="171"/>
      <c r="CB467" s="171"/>
      <c r="CC467" s="171"/>
      <c r="CD467" s="171"/>
      <c r="CE467" s="171"/>
      <c r="CF467" s="171"/>
      <c r="CG467" s="171"/>
      <c r="CH467" s="171"/>
      <c r="CI467" s="171"/>
      <c r="CJ467" s="171"/>
      <c r="CK467" s="171"/>
      <c r="CL467" s="171"/>
      <c r="CM467" s="171"/>
      <c r="CN467" s="171"/>
      <c r="CO467" s="171"/>
      <c r="CP467" s="171"/>
      <c r="CQ467" s="171"/>
      <c r="CR467" s="171"/>
      <c r="CS467" s="171"/>
      <c r="CT467" s="171"/>
      <c r="CU467" s="171"/>
      <c r="CV467" s="171"/>
      <c r="CW467" s="171"/>
      <c r="CX467" s="171"/>
      <c r="CY467" s="171"/>
      <c r="CZ467" s="171"/>
    </row>
    <row r="468" s="175" customFormat="true" ht="25.15" customHeight="true" x14ac:dyDescent="0.2">
      <c r="C468" s="1128" t="s">
        <v>452</v>
      </c>
      <c r="D468" s="1127"/>
      <c r="E468" s="565">
        <v>5.4522518815834707E-4</v>
      </c>
      <c r="F468" s="474"/>
      <c r="G468" s="474"/>
      <c r="H468" s="1127" t="s">
        <v>472</v>
      </c>
      <c r="I468" s="1127"/>
      <c r="J468" s="566">
        <v>4.0989716312267187E-2</v>
      </c>
      <c r="K468" s="474"/>
      <c r="L468" s="474"/>
      <c r="M468" s="1127" t="s">
        <v>474</v>
      </c>
      <c r="N468" s="1127"/>
      <c r="O468" s="567">
        <v>-2.437360515937952E-2</v>
      </c>
      <c r="P468" s="474"/>
      <c r="Q468" s="474"/>
      <c r="AB468" s="168"/>
      <c r="AC468" s="168"/>
      <c r="AD468" s="168"/>
      <c r="AE468" s="168"/>
      <c r="AF468" s="168"/>
      <c r="AG468" s="168"/>
      <c r="AH468" s="168"/>
      <c r="AI468" s="168"/>
      <c r="AJ468" s="168"/>
      <c r="AK468" s="168"/>
      <c r="AL468" s="168"/>
      <c r="AM468" s="168"/>
      <c r="AN468" s="168"/>
      <c r="AO468" s="168"/>
      <c r="AP468" s="168"/>
      <c r="AQ468" s="168"/>
      <c r="AR468" s="168"/>
      <c r="AS468" s="168"/>
      <c r="AT468" s="168"/>
      <c r="AU468" s="168"/>
      <c r="AV468" s="168"/>
      <c r="AW468" s="168"/>
      <c r="AX468" s="168"/>
      <c r="AY468" s="168"/>
      <c r="AZ468" s="168"/>
      <c r="BA468" s="170"/>
      <c r="BB468" s="255"/>
      <c r="BC468" s="170"/>
      <c r="BD468" s="170"/>
      <c r="BE468" s="170"/>
      <c r="BF468" s="170"/>
      <c r="BG468" s="170"/>
      <c r="BH468" s="170"/>
      <c r="BI468" s="170"/>
      <c r="BJ468" s="170"/>
      <c r="BK468" s="170"/>
      <c r="BL468" s="170"/>
      <c r="BM468" s="170"/>
      <c r="BN468" s="170"/>
      <c r="BO468" s="170"/>
      <c r="BP468" s="170"/>
      <c r="BQ468" s="170"/>
      <c r="BR468" s="170"/>
      <c r="BS468" s="170"/>
      <c r="BT468" s="170"/>
      <c r="BU468" s="170"/>
      <c r="BV468" s="170"/>
      <c r="BW468" s="170"/>
      <c r="BX468" s="170"/>
      <c r="BY468" s="170"/>
      <c r="BZ468" s="171"/>
      <c r="CA468" s="171"/>
      <c r="CB468" s="171"/>
      <c r="CC468" s="171"/>
      <c r="CD468" s="171"/>
      <c r="CE468" s="171"/>
      <c r="CF468" s="171"/>
      <c r="CG468" s="171"/>
      <c r="CH468" s="171"/>
      <c r="CI468" s="171"/>
      <c r="CJ468" s="171"/>
      <c r="CK468" s="171"/>
      <c r="CL468" s="171"/>
      <c r="CM468" s="171"/>
      <c r="CN468" s="171"/>
      <c r="CO468" s="171"/>
      <c r="CP468" s="171"/>
      <c r="CQ468" s="171"/>
      <c r="CR468" s="171"/>
      <c r="CS468" s="171"/>
      <c r="CT468" s="171"/>
      <c r="CU468" s="171"/>
      <c r="CV468" s="171"/>
      <c r="CW468" s="171"/>
      <c r="CX468" s="171"/>
      <c r="CY468" s="171"/>
      <c r="CZ468" s="171"/>
    </row>
    <row r="469" s="175" customFormat="true" ht="25.15" customHeight="true" x14ac:dyDescent="0.2">
      <c r="C469" s="1128" t="s">
        <v>426</v>
      </c>
      <c r="D469" s="1127"/>
      <c r="E469" s="565">
        <v>4.3092197400080974E-2</v>
      </c>
      <c r="F469" s="474"/>
      <c r="G469" s="474"/>
      <c r="H469" s="1127" t="s">
        <v>464</v>
      </c>
      <c r="I469" s="1127"/>
      <c r="J469" s="566">
        <v>-3.8586586450706381E-2</v>
      </c>
      <c r="K469" s="474"/>
      <c r="L469" s="474"/>
      <c r="M469" s="1127" t="s">
        <v>457</v>
      </c>
      <c r="N469" s="1127"/>
      <c r="O469" s="567">
        <v>-1.8204825768055259E-2</v>
      </c>
      <c r="P469" s="474"/>
      <c r="Q469" s="474"/>
      <c r="AB469" s="168"/>
      <c r="AC469" s="168"/>
      <c r="AD469" s="168"/>
      <c r="AE469" s="168"/>
      <c r="AF469" s="168"/>
      <c r="AG469" s="168"/>
      <c r="AH469" s="168"/>
      <c r="AI469" s="168"/>
      <c r="AJ469" s="168"/>
      <c r="AK469" s="168"/>
      <c r="AL469" s="168"/>
      <c r="AM469" s="168"/>
      <c r="AN469" s="168"/>
      <c r="AO469" s="168"/>
      <c r="AP469" s="168"/>
      <c r="AQ469" s="168"/>
      <c r="AR469" s="168"/>
      <c r="AS469" s="168"/>
      <c r="AT469" s="168"/>
      <c r="AU469" s="168"/>
      <c r="AV469" s="168"/>
      <c r="AW469" s="168"/>
      <c r="AX469" s="168"/>
      <c r="AY469" s="168"/>
      <c r="AZ469" s="168"/>
      <c r="BA469" s="170"/>
      <c r="BB469" s="255"/>
      <c r="BC469" s="170"/>
      <c r="BD469" s="170"/>
      <c r="BE469" s="170"/>
      <c r="BF469" s="170"/>
      <c r="BG469" s="170"/>
      <c r="BH469" s="170"/>
      <c r="BI469" s="170"/>
      <c r="BJ469" s="170"/>
      <c r="BK469" s="170"/>
      <c r="BL469" s="170"/>
      <c r="BM469" s="170"/>
      <c r="BN469" s="170"/>
      <c r="BO469" s="170"/>
      <c r="BP469" s="170"/>
      <c r="BQ469" s="170"/>
      <c r="BR469" s="170"/>
      <c r="BS469" s="170"/>
      <c r="BT469" s="170"/>
      <c r="BU469" s="170"/>
      <c r="BV469" s="170"/>
      <c r="BW469" s="170"/>
      <c r="BX469" s="170"/>
      <c r="BY469" s="170"/>
      <c r="BZ469" s="171"/>
      <c r="CA469" s="171"/>
      <c r="CB469" s="171"/>
      <c r="CC469" s="171"/>
      <c r="CD469" s="171"/>
      <c r="CE469" s="171"/>
      <c r="CF469" s="171"/>
      <c r="CG469" s="171"/>
      <c r="CH469" s="171"/>
      <c r="CI469" s="171"/>
      <c r="CJ469" s="171"/>
      <c r="CK469" s="171"/>
      <c r="CL469" s="171"/>
      <c r="CM469" s="171"/>
      <c r="CN469" s="171"/>
      <c r="CO469" s="171"/>
      <c r="CP469" s="171"/>
      <c r="CQ469" s="171"/>
      <c r="CR469" s="171"/>
      <c r="CS469" s="171"/>
      <c r="CT469" s="171"/>
      <c r="CU469" s="171"/>
      <c r="CV469" s="171"/>
      <c r="CW469" s="171"/>
      <c r="CX469" s="171"/>
      <c r="CY469" s="171"/>
      <c r="CZ469" s="171"/>
    </row>
    <row r="470" s="175" customFormat="true" ht="25.15" customHeight="true" x14ac:dyDescent="0.2">
      <c r="C470" s="1128" t="s">
        <v>408</v>
      </c>
      <c r="D470" s="1127"/>
      <c r="E470" s="565">
        <v>0.33202460971312181</v>
      </c>
      <c r="F470" s="474"/>
      <c r="G470" s="474"/>
      <c r="H470" s="1127" t="s">
        <v>475</v>
      </c>
      <c r="I470" s="1127"/>
      <c r="J470" s="566">
        <v>3.5429465897979281E-2</v>
      </c>
      <c r="K470" s="474"/>
      <c r="L470" s="474"/>
      <c r="M470" s="1127" t="s">
        <v>462</v>
      </c>
      <c r="N470" s="1127"/>
      <c r="O470" s="567">
        <v>1.5500489238944379E-2</v>
      </c>
      <c r="P470" s="474"/>
      <c r="Q470" s="474"/>
      <c r="AB470" s="168"/>
      <c r="AC470" s="168"/>
      <c r="AD470" s="168"/>
      <c r="AE470" s="168"/>
      <c r="AF470" s="168"/>
      <c r="AG470" s="168"/>
      <c r="AH470" s="168"/>
      <c r="AI470" s="168"/>
      <c r="AJ470" s="168"/>
      <c r="AK470" s="168"/>
      <c r="AL470" s="168"/>
      <c r="AM470" s="168"/>
      <c r="AN470" s="168"/>
      <c r="AO470" s="168"/>
      <c r="AP470" s="168"/>
      <c r="AQ470" s="168"/>
      <c r="AR470" s="168"/>
      <c r="AS470" s="168"/>
      <c r="AT470" s="168"/>
      <c r="AU470" s="168"/>
      <c r="AV470" s="168"/>
      <c r="AW470" s="168"/>
      <c r="AX470" s="168"/>
      <c r="AY470" s="168"/>
      <c r="AZ470" s="168"/>
      <c r="BA470" s="170"/>
      <c r="BB470" s="255"/>
      <c r="BC470" s="170"/>
      <c r="BD470" s="170"/>
      <c r="BE470" s="170"/>
      <c r="BF470" s="170"/>
      <c r="BG470" s="170"/>
      <c r="BH470" s="170"/>
      <c r="BI470" s="170"/>
      <c r="BJ470" s="170"/>
      <c r="BK470" s="170"/>
      <c r="BL470" s="170"/>
      <c r="BM470" s="170"/>
      <c r="BN470" s="170"/>
      <c r="BO470" s="170"/>
      <c r="BP470" s="170"/>
      <c r="BQ470" s="170"/>
      <c r="BR470" s="170"/>
      <c r="BS470" s="170"/>
      <c r="BT470" s="170"/>
      <c r="BU470" s="170"/>
      <c r="BV470" s="170"/>
      <c r="BW470" s="170"/>
      <c r="BX470" s="170"/>
      <c r="BY470" s="170"/>
      <c r="BZ470" s="171"/>
      <c r="CA470" s="171"/>
      <c r="CB470" s="171"/>
      <c r="CC470" s="171"/>
      <c r="CD470" s="171"/>
      <c r="CE470" s="171"/>
      <c r="CF470" s="171"/>
      <c r="CG470" s="171"/>
      <c r="CH470" s="171"/>
      <c r="CI470" s="171"/>
      <c r="CJ470" s="171"/>
      <c r="CK470" s="171"/>
      <c r="CL470" s="171"/>
      <c r="CM470" s="171"/>
      <c r="CN470" s="171"/>
      <c r="CO470" s="171"/>
      <c r="CP470" s="171"/>
      <c r="CQ470" s="171"/>
      <c r="CR470" s="171"/>
      <c r="CS470" s="171"/>
      <c r="CT470" s="171"/>
      <c r="CU470" s="171"/>
      <c r="CV470" s="171"/>
      <c r="CW470" s="171"/>
      <c r="CX470" s="171"/>
      <c r="CY470" s="171"/>
      <c r="CZ470" s="171"/>
    </row>
    <row r="471" s="175" customFormat="true" ht="25.15" customHeight="true" x14ac:dyDescent="0.2">
      <c r="C471" s="1128" t="s">
        <v>430</v>
      </c>
      <c r="D471" s="1127"/>
      <c r="E471" s="565">
        <v>3.5982292858403785E-2</v>
      </c>
      <c r="F471" s="474"/>
      <c r="G471" s="474"/>
      <c r="H471" s="1127" t="s">
        <v>461</v>
      </c>
      <c r="I471" s="1127"/>
      <c r="J471" s="566">
        <v>-2.6701743497101249E-2</v>
      </c>
      <c r="K471" s="474"/>
      <c r="L471" s="474"/>
      <c r="M471" s="1127" t="s">
        <v>460</v>
      </c>
      <c r="N471" s="1127"/>
      <c r="O471" s="567">
        <v>-1.5362863352700725E-2</v>
      </c>
      <c r="P471" s="474"/>
      <c r="Q471" s="474"/>
      <c r="AB471" s="168"/>
      <c r="AC471" s="168"/>
      <c r="AD471" s="168"/>
      <c r="AE471" s="168"/>
      <c r="AF471" s="168"/>
      <c r="AG471" s="168"/>
      <c r="AH471" s="168"/>
      <c r="AI471" s="168"/>
      <c r="AJ471" s="168"/>
      <c r="AK471" s="168"/>
      <c r="AL471" s="168"/>
      <c r="AM471" s="168"/>
      <c r="AN471" s="168"/>
      <c r="AO471" s="168"/>
      <c r="AP471" s="168"/>
      <c r="AQ471" s="168"/>
      <c r="AR471" s="168"/>
      <c r="AS471" s="168"/>
      <c r="AT471" s="168"/>
      <c r="AU471" s="168"/>
      <c r="AV471" s="168"/>
      <c r="AW471" s="168"/>
      <c r="AX471" s="168"/>
      <c r="AY471" s="168"/>
      <c r="AZ471" s="168"/>
      <c r="BA471" s="170"/>
      <c r="BB471" s="255"/>
      <c r="BC471" s="170"/>
      <c r="BD471" s="170"/>
      <c r="BE471" s="170"/>
      <c r="BF471" s="170"/>
      <c r="BG471" s="170"/>
      <c r="BH471" s="170"/>
      <c r="BI471" s="170"/>
      <c r="BJ471" s="170"/>
      <c r="BK471" s="170"/>
      <c r="BL471" s="170"/>
      <c r="BM471" s="170"/>
      <c r="BN471" s="170"/>
      <c r="BO471" s="170"/>
      <c r="BP471" s="170"/>
      <c r="BQ471" s="170"/>
      <c r="BR471" s="170"/>
      <c r="BS471" s="170"/>
      <c r="BT471" s="170"/>
      <c r="BU471" s="170"/>
      <c r="BV471" s="170"/>
      <c r="BW471" s="170"/>
      <c r="BX471" s="170"/>
      <c r="BY471" s="170"/>
      <c r="BZ471" s="171"/>
      <c r="CA471" s="171"/>
      <c r="CB471" s="171"/>
      <c r="CC471" s="171"/>
      <c r="CD471" s="171"/>
      <c r="CE471" s="171"/>
      <c r="CF471" s="171"/>
      <c r="CG471" s="171"/>
      <c r="CH471" s="171"/>
      <c r="CI471" s="171"/>
      <c r="CJ471" s="171"/>
      <c r="CK471" s="171"/>
      <c r="CL471" s="171"/>
      <c r="CM471" s="171"/>
      <c r="CN471" s="171"/>
      <c r="CO471" s="171"/>
      <c r="CP471" s="171"/>
      <c r="CQ471" s="171"/>
      <c r="CR471" s="171"/>
      <c r="CS471" s="171"/>
      <c r="CT471" s="171"/>
      <c r="CU471" s="171"/>
      <c r="CV471" s="171"/>
      <c r="CW471" s="171"/>
      <c r="CX471" s="171"/>
      <c r="CY471" s="171"/>
      <c r="CZ471" s="171"/>
    </row>
    <row r="472" s="175" customFormat="true" ht="25.15" customHeight="true" x14ac:dyDescent="0.2">
      <c r="C472" s="1128" t="s">
        <v>448</v>
      </c>
      <c r="D472" s="1127"/>
      <c r="E472" s="565">
        <v>1.0472250375854635E-3</v>
      </c>
      <c r="F472" s="474"/>
      <c r="G472" s="474"/>
      <c r="H472" s="1127" t="s">
        <v>446</v>
      </c>
      <c r="I472" s="1127"/>
      <c r="J472" s="566">
        <v>2.2863339807793009E-2</v>
      </c>
      <c r="K472" s="474"/>
      <c r="L472" s="474"/>
      <c r="M472" s="1127" t="s">
        <v>455</v>
      </c>
      <c r="N472" s="1127"/>
      <c r="O472" s="567">
        <v>1.3736230098735244E-2</v>
      </c>
      <c r="P472" s="474"/>
      <c r="Q472" s="474"/>
      <c r="AB472" s="168"/>
      <c r="AC472" s="168"/>
      <c r="AD472" s="168"/>
      <c r="AE472" s="168"/>
      <c r="AF472" s="168"/>
      <c r="AG472" s="168"/>
      <c r="AH472" s="168"/>
      <c r="AI472" s="168"/>
      <c r="AJ472" s="168"/>
      <c r="AK472" s="168"/>
      <c r="AL472" s="168"/>
      <c r="AM472" s="168"/>
      <c r="AN472" s="168"/>
      <c r="AO472" s="168"/>
      <c r="AP472" s="168"/>
      <c r="AQ472" s="168"/>
      <c r="AR472" s="168"/>
      <c r="AS472" s="168"/>
      <c r="AT472" s="168"/>
      <c r="AU472" s="168"/>
      <c r="AV472" s="168"/>
      <c r="AW472" s="168"/>
      <c r="AX472" s="168"/>
      <c r="AY472" s="168"/>
      <c r="AZ472" s="168"/>
      <c r="BA472" s="170"/>
      <c r="BB472" s="255"/>
      <c r="BC472" s="170"/>
      <c r="BD472" s="170"/>
      <c r="BE472" s="170"/>
      <c r="BF472" s="170"/>
      <c r="BG472" s="170"/>
      <c r="BH472" s="170"/>
      <c r="BI472" s="170"/>
      <c r="BJ472" s="170"/>
      <c r="BK472" s="170"/>
      <c r="BL472" s="170"/>
      <c r="BM472" s="170"/>
      <c r="BN472" s="170"/>
      <c r="BO472" s="170"/>
      <c r="BP472" s="170"/>
      <c r="BQ472" s="170"/>
      <c r="BR472" s="170"/>
      <c r="BS472" s="170"/>
      <c r="BT472" s="170"/>
      <c r="BU472" s="170"/>
      <c r="BV472" s="170"/>
      <c r="BW472" s="170"/>
      <c r="BX472" s="170"/>
      <c r="BY472" s="170"/>
      <c r="BZ472" s="171"/>
      <c r="CA472" s="171"/>
      <c r="CB472" s="171"/>
      <c r="CC472" s="171"/>
      <c r="CD472" s="171"/>
      <c r="CE472" s="171"/>
      <c r="CF472" s="171"/>
      <c r="CG472" s="171"/>
      <c r="CH472" s="171"/>
      <c r="CI472" s="171"/>
      <c r="CJ472" s="171"/>
      <c r="CK472" s="171"/>
      <c r="CL472" s="171"/>
      <c r="CM472" s="171"/>
      <c r="CN472" s="171"/>
      <c r="CO472" s="171"/>
      <c r="CP472" s="171"/>
      <c r="CQ472" s="171"/>
      <c r="CR472" s="171"/>
      <c r="CS472" s="171"/>
      <c r="CT472" s="171"/>
      <c r="CU472" s="171"/>
      <c r="CV472" s="171"/>
      <c r="CW472" s="171"/>
      <c r="CX472" s="171"/>
      <c r="CY472" s="171"/>
      <c r="CZ472" s="171"/>
    </row>
    <row r="473" s="175" customFormat="true" ht="25.15" customHeight="true" x14ac:dyDescent="0.2">
      <c r="C473" s="1128" t="s">
        <v>404</v>
      </c>
      <c r="D473" s="1127"/>
      <c r="E473" s="565">
        <v>0.48242630792675895</v>
      </c>
      <c r="F473" s="474"/>
      <c r="G473" s="474"/>
      <c r="H473" s="1127" t="s">
        <v>452</v>
      </c>
      <c r="I473" s="1127"/>
      <c r="J473" s="566">
        <v>2.1522465090250444E-2</v>
      </c>
      <c r="K473" s="474"/>
      <c r="L473" s="474"/>
      <c r="M473" s="1127" t="s">
        <v>464</v>
      </c>
      <c r="N473" s="1127"/>
      <c r="O473" s="567">
        <v>-1.2070910764274918E-2</v>
      </c>
      <c r="P473" s="474"/>
      <c r="Q473" s="474"/>
      <c r="AB473" s="168"/>
      <c r="AC473" s="168"/>
      <c r="AD473" s="168"/>
      <c r="AE473" s="168"/>
      <c r="AF473" s="168"/>
      <c r="AG473" s="168"/>
      <c r="AH473" s="168"/>
      <c r="AI473" s="168"/>
      <c r="AJ473" s="168"/>
      <c r="AK473" s="168"/>
      <c r="AL473" s="168"/>
      <c r="AM473" s="168"/>
      <c r="AN473" s="168"/>
      <c r="AO473" s="168"/>
      <c r="AP473" s="168"/>
      <c r="AQ473" s="168"/>
      <c r="AR473" s="168"/>
      <c r="AS473" s="168"/>
      <c r="AT473" s="168"/>
      <c r="AU473" s="168"/>
      <c r="AV473" s="168"/>
      <c r="AW473" s="168"/>
      <c r="AX473" s="168"/>
      <c r="AY473" s="168"/>
      <c r="AZ473" s="168"/>
      <c r="BA473" s="170"/>
      <c r="BB473" s="255"/>
      <c r="BC473" s="170"/>
      <c r="BD473" s="170"/>
      <c r="BE473" s="170"/>
      <c r="BF473" s="170"/>
      <c r="BG473" s="170"/>
      <c r="BH473" s="170"/>
      <c r="BI473" s="170"/>
      <c r="BJ473" s="170"/>
      <c r="BK473" s="170"/>
      <c r="BL473" s="170"/>
      <c r="BM473" s="170"/>
      <c r="BN473" s="170"/>
      <c r="BO473" s="170"/>
      <c r="BP473" s="170"/>
      <c r="BQ473" s="170"/>
      <c r="BR473" s="170"/>
      <c r="BS473" s="170"/>
      <c r="BT473" s="170"/>
      <c r="BU473" s="170"/>
      <c r="BV473" s="170"/>
      <c r="BW473" s="170"/>
      <c r="BX473" s="170"/>
      <c r="BY473" s="170"/>
      <c r="BZ473" s="171"/>
      <c r="CA473" s="171"/>
      <c r="CB473" s="171"/>
      <c r="CC473" s="171"/>
      <c r="CD473" s="171"/>
      <c r="CE473" s="171"/>
      <c r="CF473" s="171"/>
      <c r="CG473" s="171"/>
      <c r="CH473" s="171"/>
      <c r="CI473" s="171"/>
      <c r="CJ473" s="171"/>
      <c r="CK473" s="171"/>
      <c r="CL473" s="171"/>
      <c r="CM473" s="171"/>
      <c r="CN473" s="171"/>
      <c r="CO473" s="171"/>
      <c r="CP473" s="171"/>
      <c r="CQ473" s="171"/>
      <c r="CR473" s="171"/>
      <c r="CS473" s="171"/>
      <c r="CT473" s="171"/>
      <c r="CU473" s="171"/>
      <c r="CV473" s="171"/>
      <c r="CW473" s="171"/>
      <c r="CX473" s="171"/>
      <c r="CY473" s="171"/>
      <c r="CZ473" s="171"/>
    </row>
    <row r="474" s="175" customFormat="true" ht="25.15" customHeight="true" x14ac:dyDescent="0.2">
      <c r="C474" s="1128" t="s">
        <v>465</v>
      </c>
      <c r="D474" s="1127"/>
      <c r="E474" s="565">
        <v>9.9152956013646315E-5</v>
      </c>
      <c r="F474" s="474"/>
      <c r="G474" s="474"/>
      <c r="H474" s="1127" t="s">
        <v>433</v>
      </c>
      <c r="I474" s="1127"/>
      <c r="J474" s="566">
        <v>-2.0824381217335493E-2</v>
      </c>
      <c r="K474" s="474"/>
      <c r="L474" s="474"/>
      <c r="M474" s="1127" t="s">
        <v>471</v>
      </c>
      <c r="N474" s="1127"/>
      <c r="O474" s="567">
        <v>8.9017136462523766E-3</v>
      </c>
      <c r="P474" s="474"/>
      <c r="Q474" s="474"/>
      <c r="AB474" s="168"/>
      <c r="AC474" s="168"/>
      <c r="AD474" s="168"/>
      <c r="AE474" s="168"/>
      <c r="AF474" s="168"/>
      <c r="AG474" s="168"/>
      <c r="AH474" s="168"/>
      <c r="AI474" s="168"/>
      <c r="AJ474" s="168"/>
      <c r="AK474" s="168"/>
      <c r="AL474" s="168"/>
      <c r="AM474" s="168"/>
      <c r="AN474" s="168"/>
      <c r="AO474" s="168"/>
      <c r="AP474" s="168"/>
      <c r="AQ474" s="168"/>
      <c r="AR474" s="168"/>
      <c r="AS474" s="168"/>
      <c r="AT474" s="168"/>
      <c r="AU474" s="168"/>
      <c r="AV474" s="168"/>
      <c r="AW474" s="168"/>
      <c r="AX474" s="168"/>
      <c r="AY474" s="168"/>
      <c r="AZ474" s="168"/>
      <c r="BA474" s="170"/>
      <c r="BB474" s="255"/>
      <c r="BC474" s="170"/>
      <c r="BD474" s="170"/>
      <c r="BE474" s="170"/>
      <c r="BF474" s="170"/>
      <c r="BG474" s="170"/>
      <c r="BH474" s="170"/>
      <c r="BI474" s="170"/>
      <c r="BJ474" s="170"/>
      <c r="BK474" s="170"/>
      <c r="BL474" s="170"/>
      <c r="BM474" s="170"/>
      <c r="BN474" s="170"/>
      <c r="BO474" s="170"/>
      <c r="BP474" s="170"/>
      <c r="BQ474" s="170"/>
      <c r="BR474" s="170"/>
      <c r="BS474" s="170"/>
      <c r="BT474" s="170"/>
      <c r="BU474" s="170"/>
      <c r="BV474" s="170"/>
      <c r="BW474" s="170"/>
      <c r="BX474" s="170"/>
      <c r="BY474" s="170"/>
      <c r="BZ474" s="171"/>
      <c r="CA474" s="171"/>
      <c r="CB474" s="171"/>
      <c r="CC474" s="171"/>
      <c r="CD474" s="171"/>
      <c r="CE474" s="171"/>
      <c r="CF474" s="171"/>
      <c r="CG474" s="171"/>
      <c r="CH474" s="171"/>
      <c r="CI474" s="171"/>
      <c r="CJ474" s="171"/>
      <c r="CK474" s="171"/>
      <c r="CL474" s="171"/>
      <c r="CM474" s="171"/>
      <c r="CN474" s="171"/>
      <c r="CO474" s="171"/>
      <c r="CP474" s="171"/>
      <c r="CQ474" s="171"/>
      <c r="CR474" s="171"/>
      <c r="CS474" s="171"/>
      <c r="CT474" s="171"/>
      <c r="CU474" s="171"/>
      <c r="CV474" s="171"/>
      <c r="CW474" s="171"/>
      <c r="CX474" s="171"/>
      <c r="CY474" s="171"/>
      <c r="CZ474" s="171"/>
    </row>
    <row r="475" s="175" customFormat="true" ht="25.15" customHeight="true" x14ac:dyDescent="0.2">
      <c r="C475" s="1128" t="s">
        <v>467</v>
      </c>
      <c r="D475" s="1127"/>
      <c r="E475" s="565">
        <v>5.5416141902365373E-5</v>
      </c>
      <c r="F475" s="474"/>
      <c r="G475" s="474"/>
      <c r="H475" s="1127" t="s">
        <v>462</v>
      </c>
      <c r="I475" s="1127"/>
      <c r="J475" s="566">
        <v>-1.1560620394526025E-2</v>
      </c>
      <c r="K475" s="474"/>
      <c r="L475" s="474"/>
      <c r="M475" s="1127" t="s">
        <v>475</v>
      </c>
      <c r="N475" s="1127"/>
      <c r="O475" s="567">
        <v>-7.3873761584850005E-3</v>
      </c>
      <c r="P475" s="474"/>
      <c r="Q475" s="474"/>
      <c r="AB475" s="168"/>
      <c r="AC475" s="168"/>
      <c r="AD475" s="168"/>
      <c r="AE475" s="168"/>
      <c r="AF475" s="168"/>
      <c r="AG475" s="168"/>
      <c r="AH475" s="168"/>
      <c r="AI475" s="168"/>
      <c r="AJ475" s="168"/>
      <c r="AK475" s="168"/>
      <c r="AL475" s="168"/>
      <c r="AM475" s="168"/>
      <c r="AN475" s="168"/>
      <c r="AO475" s="168"/>
      <c r="AP475" s="168"/>
      <c r="AQ475" s="168"/>
      <c r="AR475" s="168"/>
      <c r="AS475" s="168"/>
      <c r="AT475" s="168"/>
      <c r="AU475" s="168"/>
      <c r="AV475" s="168"/>
      <c r="AW475" s="168"/>
      <c r="AX475" s="168"/>
      <c r="AY475" s="168"/>
      <c r="AZ475" s="168"/>
      <c r="BA475" s="170"/>
      <c r="BB475" s="255"/>
      <c r="BC475" s="170"/>
      <c r="BD475" s="170"/>
      <c r="BE475" s="170"/>
      <c r="BF475" s="170"/>
      <c r="BG475" s="170"/>
      <c r="BH475" s="170"/>
      <c r="BI475" s="170"/>
      <c r="BJ475" s="170"/>
      <c r="BK475" s="170"/>
      <c r="BL475" s="170"/>
      <c r="BM475" s="170"/>
      <c r="BN475" s="170"/>
      <c r="BO475" s="170"/>
      <c r="BP475" s="170"/>
      <c r="BQ475" s="170"/>
      <c r="BR475" s="170"/>
      <c r="BS475" s="170"/>
      <c r="BT475" s="170"/>
      <c r="BU475" s="170"/>
      <c r="BV475" s="170"/>
      <c r="BW475" s="170"/>
      <c r="BX475" s="170"/>
      <c r="BY475" s="170"/>
      <c r="BZ475" s="171"/>
      <c r="CA475" s="171"/>
      <c r="CB475" s="171"/>
      <c r="CC475" s="171"/>
      <c r="CD475" s="171"/>
      <c r="CE475" s="171"/>
      <c r="CF475" s="171"/>
      <c r="CG475" s="171"/>
      <c r="CH475" s="171"/>
      <c r="CI475" s="171"/>
      <c r="CJ475" s="171"/>
      <c r="CK475" s="171"/>
      <c r="CL475" s="171"/>
      <c r="CM475" s="171"/>
      <c r="CN475" s="171"/>
      <c r="CO475" s="171"/>
      <c r="CP475" s="171"/>
      <c r="CQ475" s="171"/>
      <c r="CR475" s="171"/>
      <c r="CS475" s="171"/>
      <c r="CT475" s="171"/>
      <c r="CU475" s="171"/>
      <c r="CV475" s="171"/>
      <c r="CW475" s="171"/>
      <c r="CX475" s="171"/>
      <c r="CY475" s="171"/>
      <c r="CZ475" s="171"/>
    </row>
    <row r="476" s="175" customFormat="true" ht="25.15" customHeight="true" x14ac:dyDescent="0.2">
      <c r="C476" s="1128" t="s">
        <v>451</v>
      </c>
      <c r="D476" s="1127"/>
      <c r="E476" s="565">
        <v>3.1818695275206581E-4</v>
      </c>
      <c r="F476" s="474"/>
      <c r="G476" s="474"/>
      <c r="H476" s="1127" t="s">
        <v>466</v>
      </c>
      <c r="I476" s="1127"/>
      <c r="J476" s="566">
        <v>-1.1418242402344696E-2</v>
      </c>
      <c r="K476" s="474"/>
      <c r="L476" s="474"/>
      <c r="M476" s="1127" t="s">
        <v>468</v>
      </c>
      <c r="N476" s="1127"/>
      <c r="O476" s="567">
        <v>5.9920580816188521E-3</v>
      </c>
      <c r="P476" s="474"/>
      <c r="Q476" s="474"/>
      <c r="AB476" s="168"/>
      <c r="AC476" s="168"/>
      <c r="AD476" s="168"/>
      <c r="AE476" s="168"/>
      <c r="AF476" s="168"/>
      <c r="AG476" s="168"/>
      <c r="AH476" s="168"/>
      <c r="AI476" s="168"/>
      <c r="AJ476" s="168"/>
      <c r="AK476" s="168"/>
      <c r="AL476" s="168"/>
      <c r="AM476" s="168"/>
      <c r="AN476" s="168"/>
      <c r="AO476" s="168"/>
      <c r="AP476" s="168"/>
      <c r="AQ476" s="168"/>
      <c r="AR476" s="168"/>
      <c r="AS476" s="168"/>
      <c r="AT476" s="168"/>
      <c r="AU476" s="168"/>
      <c r="AV476" s="168"/>
      <c r="AW476" s="168"/>
      <c r="AX476" s="168"/>
      <c r="AY476" s="168"/>
      <c r="AZ476" s="168"/>
      <c r="BA476" s="170"/>
      <c r="BB476" s="255"/>
      <c r="BC476" s="170"/>
      <c r="BD476" s="170"/>
      <c r="BE476" s="170"/>
      <c r="BF476" s="170"/>
      <c r="BG476" s="170"/>
      <c r="BH476" s="170"/>
      <c r="BI476" s="170"/>
      <c r="BJ476" s="170"/>
      <c r="BK476" s="170"/>
      <c r="BL476" s="170"/>
      <c r="BM476" s="170"/>
      <c r="BN476" s="170"/>
      <c r="BO476" s="170"/>
      <c r="BP476" s="170"/>
      <c r="BQ476" s="170"/>
      <c r="BR476" s="170"/>
      <c r="BS476" s="170"/>
      <c r="BT476" s="170"/>
      <c r="BU476" s="170"/>
      <c r="BV476" s="170"/>
      <c r="BW476" s="170"/>
      <c r="BX476" s="170"/>
      <c r="BY476" s="170"/>
      <c r="BZ476" s="171"/>
      <c r="CA476" s="171"/>
      <c r="CB476" s="171"/>
      <c r="CC476" s="171"/>
      <c r="CD476" s="171"/>
      <c r="CE476" s="171"/>
      <c r="CF476" s="171"/>
      <c r="CG476" s="171"/>
      <c r="CH476" s="171"/>
      <c r="CI476" s="171"/>
      <c r="CJ476" s="171"/>
      <c r="CK476" s="171"/>
      <c r="CL476" s="171"/>
      <c r="CM476" s="171"/>
      <c r="CN476" s="171"/>
      <c r="CO476" s="171"/>
      <c r="CP476" s="171"/>
      <c r="CQ476" s="171"/>
      <c r="CR476" s="171"/>
      <c r="CS476" s="171"/>
      <c r="CT476" s="171"/>
      <c r="CU476" s="171"/>
      <c r="CV476" s="171"/>
      <c r="CW476" s="171"/>
      <c r="CX476" s="171"/>
      <c r="CY476" s="171"/>
      <c r="CZ476" s="171"/>
    </row>
    <row r="477" s="175" customFormat="true" ht="25.15" customHeight="true" x14ac:dyDescent="0.2">
      <c r="C477" s="1128" t="s">
        <v>462</v>
      </c>
      <c r="D477" s="1127"/>
      <c r="E477" s="565">
        <v>1.0290173737831322E-4</v>
      </c>
      <c r="F477" s="474"/>
      <c r="G477" s="474"/>
      <c r="H477" s="1127" t="s">
        <v>411</v>
      </c>
      <c r="I477" s="1127"/>
      <c r="J477" s="566">
        <v>8.4736425804051545E-3</v>
      </c>
      <c r="K477" s="474"/>
      <c r="L477" s="474"/>
      <c r="M477" s="1127" t="s">
        <v>435</v>
      </c>
      <c r="N477" s="1127"/>
      <c r="O477" s="569">
        <v>-1.0575491016923404E-3</v>
      </c>
      <c r="P477" s="474"/>
      <c r="Q477" s="474"/>
      <c r="AB477" s="168"/>
      <c r="AC477" s="168"/>
      <c r="AD477" s="168"/>
      <c r="AE477" s="168"/>
      <c r="AF477" s="168"/>
      <c r="AG477" s="168"/>
      <c r="AH477" s="168"/>
      <c r="AI477" s="168"/>
      <c r="AJ477" s="168"/>
      <c r="AK477" s="168"/>
      <c r="AL477" s="168"/>
      <c r="AM477" s="168"/>
      <c r="AN477" s="168"/>
      <c r="AO477" s="168"/>
      <c r="AP477" s="168"/>
      <c r="AQ477" s="168"/>
      <c r="AR477" s="168"/>
      <c r="AS477" s="168"/>
      <c r="AT477" s="168"/>
      <c r="AU477" s="168"/>
      <c r="AV477" s="168"/>
      <c r="AW477" s="168"/>
      <c r="AX477" s="168"/>
      <c r="AY477" s="168"/>
      <c r="AZ477" s="168"/>
      <c r="BA477" s="170"/>
      <c r="BB477" s="255"/>
      <c r="BC477" s="170"/>
      <c r="BD477" s="170"/>
      <c r="BE477" s="170"/>
      <c r="BF477" s="170"/>
      <c r="BG477" s="170"/>
      <c r="BH477" s="170"/>
      <c r="BI477" s="170"/>
      <c r="BJ477" s="170"/>
      <c r="BK477" s="170"/>
      <c r="BL477" s="170"/>
      <c r="BM477" s="170"/>
      <c r="BN477" s="170"/>
      <c r="BO477" s="170"/>
      <c r="BP477" s="170"/>
      <c r="BQ477" s="170"/>
      <c r="BR477" s="170"/>
      <c r="BS477" s="170"/>
      <c r="BT477" s="170"/>
      <c r="BU477" s="170"/>
      <c r="BV477" s="170"/>
      <c r="BW477" s="170"/>
      <c r="BX477" s="170"/>
      <c r="BY477" s="170"/>
      <c r="BZ477" s="171"/>
      <c r="CA477" s="171"/>
      <c r="CB477" s="171"/>
      <c r="CC477" s="171"/>
      <c r="CD477" s="171"/>
      <c r="CE477" s="171"/>
      <c r="CF477" s="171"/>
      <c r="CG477" s="171"/>
      <c r="CH477" s="171"/>
      <c r="CI477" s="171"/>
      <c r="CJ477" s="171"/>
      <c r="CK477" s="171"/>
      <c r="CL477" s="171"/>
      <c r="CM477" s="171"/>
      <c r="CN477" s="171"/>
      <c r="CO477" s="171"/>
      <c r="CP477" s="171"/>
      <c r="CQ477" s="171"/>
      <c r="CR477" s="171"/>
      <c r="CS477" s="171"/>
      <c r="CT477" s="171"/>
      <c r="CU477" s="171"/>
      <c r="CV477" s="171"/>
      <c r="CW477" s="171"/>
      <c r="CX477" s="171"/>
      <c r="CY477" s="171"/>
      <c r="CZ477" s="171"/>
    </row>
    <row r="478" s="175" customFormat="true" ht="25.15" customHeight="true" x14ac:dyDescent="0.2">
      <c r="C478" s="1128" t="s">
        <v>411</v>
      </c>
      <c r="D478" s="1127"/>
      <c r="E478" s="565">
        <v>0.38821798711295263</v>
      </c>
      <c r="F478" s="474"/>
      <c r="G478" s="474"/>
      <c r="H478" s="1127" t="s">
        <v>459</v>
      </c>
      <c r="I478" s="1127"/>
      <c r="J478" s="566">
        <v>-5.1843254128094221E-3</v>
      </c>
      <c r="K478" s="474"/>
      <c r="L478" s="474"/>
      <c r="M478" s="1127"/>
      <c r="N478" s="1127"/>
      <c r="O478" s="474"/>
      <c r="P478" s="474"/>
      <c r="Q478" s="474"/>
      <c r="AB478" s="168"/>
      <c r="AC478" s="168"/>
      <c r="AD478" s="168"/>
      <c r="AE478" s="168"/>
      <c r="AF478" s="168"/>
      <c r="AG478" s="168"/>
      <c r="AH478" s="168"/>
      <c r="AI478" s="168"/>
      <c r="AJ478" s="168"/>
      <c r="AK478" s="168"/>
      <c r="AL478" s="168"/>
      <c r="AM478" s="168"/>
      <c r="AN478" s="168"/>
      <c r="AO478" s="168"/>
      <c r="AP478" s="168"/>
      <c r="AQ478" s="168"/>
      <c r="AR478" s="168"/>
      <c r="AS478" s="168"/>
      <c r="AT478" s="168"/>
      <c r="AU478" s="168"/>
      <c r="AV478" s="168"/>
      <c r="AW478" s="168"/>
      <c r="AX478" s="168"/>
      <c r="AY478" s="168"/>
      <c r="AZ478" s="168"/>
      <c r="BA478" s="170"/>
      <c r="BB478" s="255"/>
      <c r="BC478" s="170"/>
      <c r="BD478" s="170"/>
      <c r="BE478" s="170"/>
      <c r="BF478" s="170"/>
      <c r="BG478" s="170"/>
      <c r="BH478" s="170"/>
      <c r="BI478" s="170"/>
      <c r="BJ478" s="170"/>
      <c r="BK478" s="170"/>
      <c r="BL478" s="170"/>
      <c r="BM478" s="170"/>
      <c r="BN478" s="170"/>
      <c r="BO478" s="170"/>
      <c r="BP478" s="170"/>
      <c r="BQ478" s="170"/>
      <c r="BR478" s="170"/>
      <c r="BS478" s="170"/>
      <c r="BT478" s="170"/>
      <c r="BU478" s="170"/>
      <c r="BV478" s="170"/>
      <c r="BW478" s="170"/>
      <c r="BX478" s="170"/>
      <c r="BY478" s="170"/>
      <c r="BZ478" s="171"/>
      <c r="CA478" s="171"/>
      <c r="CB478" s="171"/>
      <c r="CC478" s="171"/>
      <c r="CD478" s="171"/>
      <c r="CE478" s="171"/>
      <c r="CF478" s="171"/>
      <c r="CG478" s="171"/>
      <c r="CH478" s="171"/>
      <c r="CI478" s="171"/>
      <c r="CJ478" s="171"/>
      <c r="CK478" s="171"/>
      <c r="CL478" s="171"/>
      <c r="CM478" s="171"/>
      <c r="CN478" s="171"/>
      <c r="CO478" s="171"/>
      <c r="CP478" s="171"/>
      <c r="CQ478" s="171"/>
      <c r="CR478" s="171"/>
      <c r="CS478" s="171"/>
      <c r="CT478" s="171"/>
      <c r="CU478" s="171"/>
      <c r="CV478" s="171"/>
      <c r="CW478" s="171"/>
      <c r="CX478" s="171"/>
      <c r="CY478" s="171"/>
      <c r="CZ478" s="171"/>
    </row>
    <row r="479" s="175" customFormat="true" ht="25.15" customHeight="true" x14ac:dyDescent="0.2">
      <c r="C479" s="1128" t="s">
        <v>420</v>
      </c>
      <c r="D479" s="1127"/>
      <c r="E479" s="565">
        <v>5.1470584531260168E-2</v>
      </c>
      <c r="F479" s="474"/>
      <c r="G479" s="474"/>
      <c r="H479" s="1127" t="s">
        <v>460</v>
      </c>
      <c r="I479" s="1127"/>
      <c r="J479" s="570">
        <v>-5.4033523577126359E-5</v>
      </c>
      <c r="K479" s="474"/>
      <c r="L479" s="474"/>
      <c r="M479" s="1127"/>
      <c r="N479" s="1127"/>
      <c r="O479" s="474"/>
      <c r="P479" s="474"/>
      <c r="Q479" s="474"/>
      <c r="AB479" s="168"/>
      <c r="AC479" s="168"/>
      <c r="AD479" s="168"/>
      <c r="AE479" s="168"/>
      <c r="AF479" s="168"/>
      <c r="AG479" s="168"/>
      <c r="AH479" s="168"/>
      <c r="AI479" s="168"/>
      <c r="AJ479" s="168"/>
      <c r="AK479" s="168"/>
      <c r="AL479" s="168"/>
      <c r="AM479" s="168"/>
      <c r="AN479" s="168"/>
      <c r="AO479" s="168"/>
      <c r="AP479" s="168"/>
      <c r="AQ479" s="168"/>
      <c r="AR479" s="168"/>
      <c r="AS479" s="168"/>
      <c r="AT479" s="168"/>
      <c r="AU479" s="168"/>
      <c r="AV479" s="168"/>
      <c r="AW479" s="168"/>
      <c r="AX479" s="168"/>
      <c r="AY479" s="168"/>
      <c r="AZ479" s="168"/>
      <c r="BA479" s="170"/>
      <c r="BB479" s="255"/>
      <c r="BC479" s="170"/>
      <c r="BD479" s="170"/>
      <c r="BE479" s="170"/>
      <c r="BF479" s="170"/>
      <c r="BG479" s="170"/>
      <c r="BH479" s="170"/>
      <c r="BI479" s="170"/>
      <c r="BJ479" s="170"/>
      <c r="BK479" s="170"/>
      <c r="BL479" s="170"/>
      <c r="BM479" s="170"/>
      <c r="BN479" s="170"/>
      <c r="BO479" s="170"/>
      <c r="BP479" s="170"/>
      <c r="BQ479" s="170"/>
      <c r="BR479" s="170"/>
      <c r="BS479" s="170"/>
      <c r="BT479" s="170"/>
      <c r="BU479" s="170"/>
      <c r="BV479" s="170"/>
      <c r="BW479" s="170"/>
      <c r="BX479" s="170"/>
      <c r="BY479" s="170"/>
      <c r="BZ479" s="171"/>
      <c r="CA479" s="171"/>
      <c r="CB479" s="171"/>
      <c r="CC479" s="171"/>
      <c r="CD479" s="171"/>
      <c r="CE479" s="171"/>
      <c r="CF479" s="171"/>
      <c r="CG479" s="171"/>
      <c r="CH479" s="171"/>
      <c r="CI479" s="171"/>
      <c r="CJ479" s="171"/>
      <c r="CK479" s="171"/>
      <c r="CL479" s="171"/>
      <c r="CM479" s="171"/>
      <c r="CN479" s="171"/>
      <c r="CO479" s="171"/>
      <c r="CP479" s="171"/>
      <c r="CQ479" s="171"/>
      <c r="CR479" s="171"/>
      <c r="CS479" s="171"/>
      <c r="CT479" s="171"/>
      <c r="CU479" s="171"/>
      <c r="CV479" s="171"/>
      <c r="CW479" s="171"/>
      <c r="CX479" s="171"/>
      <c r="CY479" s="171"/>
      <c r="CZ479" s="171"/>
    </row>
    <row r="480" s="175" customFormat="true" ht="25.15" customHeight="true" x14ac:dyDescent="0.2">
      <c r="C480" s="1128" t="s">
        <v>435</v>
      </c>
      <c r="D480" s="1127"/>
      <c r="E480" s="565">
        <v>8.02095859953624E-3</v>
      </c>
      <c r="F480" s="474"/>
      <c r="G480" s="474"/>
      <c r="H480" s="1127"/>
      <c r="I480" s="1127"/>
      <c r="J480" s="474"/>
      <c r="K480" s="474"/>
      <c r="L480" s="474"/>
      <c r="M480" s="1127"/>
      <c r="N480" s="1127"/>
      <c r="O480" s="474"/>
      <c r="P480" s="474"/>
      <c r="Q480" s="474"/>
      <c r="AB480" s="168"/>
      <c r="AC480" s="168"/>
      <c r="AD480" s="168"/>
      <c r="AE480" s="168"/>
      <c r="AF480" s="168"/>
      <c r="AG480" s="168"/>
      <c r="AH480" s="168"/>
      <c r="AI480" s="168"/>
      <c r="AJ480" s="168"/>
      <c r="AK480" s="168"/>
      <c r="AL480" s="168"/>
      <c r="AM480" s="168"/>
      <c r="AN480" s="168"/>
      <c r="AO480" s="168"/>
      <c r="AP480" s="168"/>
      <c r="AQ480" s="168"/>
      <c r="AR480" s="168"/>
      <c r="AS480" s="168"/>
      <c r="AT480" s="168"/>
      <c r="AU480" s="168"/>
      <c r="AV480" s="168"/>
      <c r="AW480" s="168"/>
      <c r="AX480" s="168"/>
      <c r="AY480" s="168"/>
      <c r="AZ480" s="168"/>
      <c r="BA480" s="170"/>
      <c r="BB480" s="255"/>
      <c r="BC480" s="170"/>
      <c r="BD480" s="170"/>
      <c r="BE480" s="170"/>
      <c r="BF480" s="170"/>
      <c r="BG480" s="170"/>
      <c r="BH480" s="170"/>
      <c r="BI480" s="170"/>
      <c r="BJ480" s="170"/>
      <c r="BK480" s="170"/>
      <c r="BL480" s="170"/>
      <c r="BM480" s="170"/>
      <c r="BN480" s="170"/>
      <c r="BO480" s="170"/>
      <c r="BP480" s="170"/>
      <c r="BQ480" s="170"/>
      <c r="BR480" s="170"/>
      <c r="BS480" s="170"/>
      <c r="BT480" s="170"/>
      <c r="BU480" s="170"/>
      <c r="BV480" s="170"/>
      <c r="BW480" s="170"/>
      <c r="BX480" s="170"/>
      <c r="BY480" s="170"/>
      <c r="BZ480" s="171"/>
      <c r="CA480" s="171"/>
      <c r="CB480" s="171"/>
      <c r="CC480" s="171"/>
      <c r="CD480" s="171"/>
      <c r="CE480" s="171"/>
      <c r="CF480" s="171"/>
      <c r="CG480" s="171"/>
      <c r="CH480" s="171"/>
      <c r="CI480" s="171"/>
      <c r="CJ480" s="171"/>
      <c r="CK480" s="171"/>
      <c r="CL480" s="171"/>
      <c r="CM480" s="171"/>
      <c r="CN480" s="171"/>
      <c r="CO480" s="171"/>
      <c r="CP480" s="171"/>
      <c r="CQ480" s="171"/>
      <c r="CR480" s="171"/>
      <c r="CS480" s="171"/>
      <c r="CT480" s="171"/>
      <c r="CU480" s="171"/>
      <c r="CV480" s="171"/>
      <c r="CW480" s="171"/>
      <c r="CX480" s="171"/>
      <c r="CY480" s="171"/>
      <c r="CZ480" s="171"/>
    </row>
    <row r="481" s="175" customFormat="true" ht="25.15" customHeight="true" x14ac:dyDescent="0.2">
      <c r="C481" s="1128" t="s">
        <v>460</v>
      </c>
      <c r="D481" s="1127"/>
      <c r="E481" s="565">
        <v>1.7901420738551679E-4</v>
      </c>
      <c r="F481" s="474"/>
      <c r="G481" s="474"/>
      <c r="H481" s="1127"/>
      <c r="I481" s="1127"/>
      <c r="J481" s="474"/>
      <c r="K481" s="474"/>
      <c r="L481" s="474"/>
      <c r="M481" s="1127" t="s">
        <v>240</v>
      </c>
      <c r="N481" s="1127"/>
      <c r="O481" s="1127"/>
      <c r="P481" s="474"/>
      <c r="Q481" s="474"/>
      <c r="AB481" s="168"/>
      <c r="AC481" s="168"/>
      <c r="AD481" s="168"/>
      <c r="AE481" s="168"/>
      <c r="AF481" s="168"/>
      <c r="AG481" s="168"/>
      <c r="AH481" s="168"/>
      <c r="AI481" s="168"/>
      <c r="AJ481" s="168"/>
      <c r="AK481" s="168"/>
      <c r="AL481" s="168"/>
      <c r="AM481" s="168"/>
      <c r="AN481" s="168"/>
      <c r="AO481" s="168"/>
      <c r="AP481" s="168"/>
      <c r="AQ481" s="168"/>
      <c r="AR481" s="168"/>
      <c r="AS481" s="168"/>
      <c r="AT481" s="168"/>
      <c r="AU481" s="168"/>
      <c r="AV481" s="168"/>
      <c r="AW481" s="168"/>
      <c r="AX481" s="168"/>
      <c r="AY481" s="168"/>
      <c r="AZ481" s="168"/>
      <c r="BA481" s="170"/>
      <c r="BB481" s="255"/>
      <c r="BC481" s="170"/>
      <c r="BD481" s="170"/>
      <c r="BE481" s="170"/>
      <c r="BF481" s="170"/>
      <c r="BG481" s="170"/>
      <c r="BH481" s="170"/>
      <c r="BI481" s="170"/>
      <c r="BJ481" s="170"/>
      <c r="BK481" s="170"/>
      <c r="BL481" s="170"/>
      <c r="BM481" s="170"/>
      <c r="BN481" s="170"/>
      <c r="BO481" s="170"/>
      <c r="BP481" s="170"/>
      <c r="BQ481" s="170"/>
      <c r="BR481" s="170"/>
      <c r="BS481" s="170"/>
      <c r="BT481" s="170"/>
      <c r="BU481" s="170"/>
      <c r="BV481" s="170"/>
      <c r="BW481" s="170"/>
      <c r="BX481" s="170"/>
      <c r="BY481" s="170"/>
      <c r="BZ481" s="171"/>
      <c r="CA481" s="171"/>
      <c r="CB481" s="171"/>
      <c r="CC481" s="171"/>
      <c r="CD481" s="171"/>
      <c r="CE481" s="171"/>
      <c r="CF481" s="171"/>
      <c r="CG481" s="171"/>
      <c r="CH481" s="171"/>
      <c r="CI481" s="171"/>
      <c r="CJ481" s="171"/>
      <c r="CK481" s="171"/>
      <c r="CL481" s="171"/>
      <c r="CM481" s="171"/>
      <c r="CN481" s="171"/>
      <c r="CO481" s="171"/>
      <c r="CP481" s="171"/>
      <c r="CQ481" s="171"/>
      <c r="CR481" s="171"/>
      <c r="CS481" s="171"/>
      <c r="CT481" s="171"/>
      <c r="CU481" s="171"/>
      <c r="CV481" s="171"/>
      <c r="CW481" s="171"/>
      <c r="CX481" s="171"/>
      <c r="CY481" s="171"/>
      <c r="CZ481" s="171"/>
    </row>
    <row r="482" s="175" customFormat="true" ht="25.15" customHeight="true" x14ac:dyDescent="0.2">
      <c r="C482" s="1128" t="s">
        <v>416</v>
      </c>
      <c r="D482" s="1127"/>
      <c r="E482" s="565">
        <v>0.19366654446156167</v>
      </c>
      <c r="F482" s="474"/>
      <c r="G482" s="474"/>
      <c r="H482" s="1127"/>
      <c r="I482" s="1127"/>
      <c r="J482" s="474"/>
      <c r="K482" s="474"/>
      <c r="L482" s="474"/>
      <c r="M482" s="1127"/>
      <c r="N482" s="1127"/>
      <c r="O482" s="548" t="s">
        <v>241</v>
      </c>
      <c r="P482" s="474"/>
      <c r="Q482" s="474"/>
      <c r="AB482" s="168"/>
      <c r="AC482" s="168"/>
      <c r="AD482" s="168"/>
      <c r="AE482" s="168"/>
      <c r="AF482" s="168"/>
      <c r="AG482" s="168"/>
      <c r="AH482" s="168"/>
      <c r="AI482" s="168"/>
      <c r="AJ482" s="168"/>
      <c r="AK482" s="168"/>
      <c r="AL482" s="168"/>
      <c r="AM482" s="168"/>
      <c r="AN482" s="168"/>
      <c r="AO482" s="168"/>
      <c r="AP482" s="168"/>
      <c r="AQ482" s="168"/>
      <c r="AR482" s="168"/>
      <c r="AS482" s="168"/>
      <c r="AT482" s="168"/>
      <c r="AU482" s="168"/>
      <c r="AV482" s="168"/>
      <c r="AW482" s="168"/>
      <c r="AX482" s="168"/>
      <c r="AY482" s="168"/>
      <c r="AZ482" s="168"/>
      <c r="BA482" s="170"/>
      <c r="BB482" s="255"/>
      <c r="BC482" s="170"/>
      <c r="BD482" s="170"/>
      <c r="BE482" s="170"/>
      <c r="BF482" s="170"/>
      <c r="BG482" s="170"/>
      <c r="BH482" s="170"/>
      <c r="BI482" s="170"/>
      <c r="BJ482" s="170"/>
      <c r="BK482" s="170"/>
      <c r="BL482" s="170"/>
      <c r="BM482" s="170"/>
      <c r="BN482" s="170"/>
      <c r="BO482" s="170"/>
      <c r="BP482" s="170"/>
      <c r="BQ482" s="170"/>
      <c r="BR482" s="170"/>
      <c r="BS482" s="170"/>
      <c r="BT482" s="170"/>
      <c r="BU482" s="170"/>
      <c r="BV482" s="170"/>
      <c r="BW482" s="170"/>
      <c r="BX482" s="170"/>
      <c r="BY482" s="170"/>
      <c r="BZ482" s="171"/>
      <c r="CA482" s="171"/>
      <c r="CB482" s="171"/>
      <c r="CC482" s="171"/>
      <c r="CD482" s="171"/>
      <c r="CE482" s="171"/>
      <c r="CF482" s="171"/>
      <c r="CG482" s="171"/>
      <c r="CH482" s="171"/>
      <c r="CI482" s="171"/>
      <c r="CJ482" s="171"/>
      <c r="CK482" s="171"/>
      <c r="CL482" s="171"/>
      <c r="CM482" s="171"/>
      <c r="CN482" s="171"/>
      <c r="CO482" s="171"/>
      <c r="CP482" s="171"/>
      <c r="CQ482" s="171"/>
      <c r="CR482" s="171"/>
      <c r="CS482" s="171"/>
      <c r="CT482" s="171"/>
      <c r="CU482" s="171"/>
      <c r="CV482" s="171"/>
      <c r="CW482" s="171"/>
      <c r="CX482" s="171"/>
      <c r="CY482" s="171"/>
      <c r="CZ482" s="171"/>
    </row>
    <row r="483" s="175" customFormat="true" ht="25.15" customHeight="true" x14ac:dyDescent="0.2">
      <c r="C483" s="1128" t="s">
        <v>444</v>
      </c>
      <c r="D483" s="1127"/>
      <c r="E483" s="565">
        <v>2.3376167690133194E-3</v>
      </c>
      <c r="F483" s="474"/>
      <c r="G483" s="474"/>
      <c r="H483" s="1127" t="s">
        <v>240</v>
      </c>
      <c r="I483" s="1127"/>
      <c r="J483" s="1127"/>
      <c r="K483" s="474"/>
      <c r="L483" s="474"/>
      <c r="M483" s="1127" t="s">
        <v>422</v>
      </c>
      <c r="N483" s="1127"/>
      <c r="O483" s="564">
        <v>6.2863896521566001E-2</v>
      </c>
      <c r="P483" s="474"/>
      <c r="Q483" s="474"/>
      <c r="AB483" s="168"/>
      <c r="AC483" s="168"/>
      <c r="AD483" s="168"/>
      <c r="AE483" s="168"/>
      <c r="AF483" s="168"/>
      <c r="AG483" s="168"/>
      <c r="AH483" s="168"/>
      <c r="AI483" s="168"/>
      <c r="AJ483" s="168"/>
      <c r="AK483" s="168"/>
      <c r="AL483" s="168"/>
      <c r="AM483" s="168"/>
      <c r="AN483" s="168"/>
      <c r="AO483" s="168"/>
      <c r="AP483" s="168"/>
      <c r="AQ483" s="168"/>
      <c r="AR483" s="168"/>
      <c r="AS483" s="168"/>
      <c r="AT483" s="168"/>
      <c r="AU483" s="168"/>
      <c r="AV483" s="168"/>
      <c r="AW483" s="168"/>
      <c r="AX483" s="168"/>
      <c r="AY483" s="168"/>
      <c r="AZ483" s="168"/>
      <c r="BA483" s="170"/>
      <c r="BB483" s="255"/>
      <c r="BC483" s="170"/>
      <c r="BD483" s="170"/>
      <c r="BE483" s="170"/>
      <c r="BF483" s="170"/>
      <c r="BG483" s="170"/>
      <c r="BH483" s="170"/>
      <c r="BI483" s="170"/>
      <c r="BJ483" s="170"/>
      <c r="BK483" s="170"/>
      <c r="BL483" s="170"/>
      <c r="BM483" s="170"/>
      <c r="BN483" s="170"/>
      <c r="BO483" s="170"/>
      <c r="BP483" s="170"/>
      <c r="BQ483" s="170"/>
      <c r="BR483" s="170"/>
      <c r="BS483" s="170"/>
      <c r="BT483" s="170"/>
      <c r="BU483" s="170"/>
      <c r="BV483" s="170"/>
      <c r="BW483" s="170"/>
      <c r="BX483" s="170"/>
      <c r="BY483" s="170"/>
      <c r="BZ483" s="171"/>
      <c r="CA483" s="171"/>
      <c r="CB483" s="171"/>
      <c r="CC483" s="171"/>
      <c r="CD483" s="171"/>
      <c r="CE483" s="171"/>
      <c r="CF483" s="171"/>
      <c r="CG483" s="171"/>
      <c r="CH483" s="171"/>
      <c r="CI483" s="171"/>
      <c r="CJ483" s="171"/>
      <c r="CK483" s="171"/>
      <c r="CL483" s="171"/>
      <c r="CM483" s="171"/>
      <c r="CN483" s="171"/>
      <c r="CO483" s="171"/>
      <c r="CP483" s="171"/>
      <c r="CQ483" s="171"/>
      <c r="CR483" s="171"/>
      <c r="CS483" s="171"/>
      <c r="CT483" s="171"/>
      <c r="CU483" s="171"/>
      <c r="CV483" s="171"/>
      <c r="CW483" s="171"/>
      <c r="CX483" s="171"/>
      <c r="CY483" s="171"/>
      <c r="CZ483" s="171"/>
    </row>
    <row r="484" s="175" customFormat="true" ht="25.15" customHeight="true" x14ac:dyDescent="0.2">
      <c r="C484" s="1128" t="s">
        <v>473</v>
      </c>
      <c r="D484" s="1127"/>
      <c r="E484" s="565">
        <v>3.2821402180775521E-7</v>
      </c>
      <c r="F484" s="474"/>
      <c r="G484" s="474"/>
      <c r="H484" s="1127"/>
      <c r="I484" s="1127"/>
      <c r="J484" s="549" t="s">
        <v>241</v>
      </c>
      <c r="K484" s="474"/>
      <c r="L484" s="474"/>
      <c r="M484" s="1127" t="s">
        <v>402</v>
      </c>
      <c r="N484" s="1127"/>
      <c r="O484" s="567">
        <v>0.34806919414956128</v>
      </c>
      <c r="P484" s="474"/>
      <c r="Q484" s="474"/>
      <c r="AB484" s="168"/>
      <c r="AC484" s="168"/>
      <c r="AD484" s="168"/>
      <c r="AE484" s="168"/>
      <c r="AF484" s="168"/>
      <c r="AG484" s="168"/>
      <c r="AH484" s="168"/>
      <c r="AI484" s="168"/>
      <c r="AJ484" s="168"/>
      <c r="AK484" s="168"/>
      <c r="AL484" s="168"/>
      <c r="AM484" s="168"/>
      <c r="AN484" s="168"/>
      <c r="AO484" s="168"/>
      <c r="AP484" s="168"/>
      <c r="AQ484" s="168"/>
      <c r="AR484" s="168"/>
      <c r="AS484" s="168"/>
      <c r="AT484" s="168"/>
      <c r="AU484" s="168"/>
      <c r="AV484" s="168"/>
      <c r="AW484" s="168"/>
      <c r="AX484" s="168"/>
      <c r="AY484" s="168"/>
      <c r="AZ484" s="168"/>
      <c r="BA484" s="170"/>
      <c r="BB484" s="255"/>
      <c r="BC484" s="170"/>
      <c r="BD484" s="170"/>
      <c r="BE484" s="170"/>
      <c r="BF484" s="170"/>
      <c r="BG484" s="170"/>
      <c r="BH484" s="170"/>
      <c r="BI484" s="170"/>
      <c r="BJ484" s="170"/>
      <c r="BK484" s="170"/>
      <c r="BL484" s="170"/>
      <c r="BM484" s="170"/>
      <c r="BN484" s="170"/>
      <c r="BO484" s="170"/>
      <c r="BP484" s="170"/>
      <c r="BQ484" s="170"/>
      <c r="BR484" s="170"/>
      <c r="BS484" s="170"/>
      <c r="BT484" s="170"/>
      <c r="BU484" s="170"/>
      <c r="BV484" s="170"/>
      <c r="BW484" s="170"/>
      <c r="BX484" s="170"/>
      <c r="BY484" s="170"/>
      <c r="BZ484" s="171"/>
      <c r="CA484" s="171"/>
      <c r="CB484" s="171"/>
      <c r="CC484" s="171"/>
      <c r="CD484" s="171"/>
      <c r="CE484" s="171"/>
      <c r="CF484" s="171"/>
      <c r="CG484" s="171"/>
      <c r="CH484" s="171"/>
      <c r="CI484" s="171"/>
      <c r="CJ484" s="171"/>
      <c r="CK484" s="171"/>
      <c r="CL484" s="171"/>
      <c r="CM484" s="171"/>
      <c r="CN484" s="171"/>
      <c r="CO484" s="171"/>
      <c r="CP484" s="171"/>
      <c r="CQ484" s="171"/>
      <c r="CR484" s="171"/>
      <c r="CS484" s="171"/>
      <c r="CT484" s="171"/>
      <c r="CU484" s="171"/>
      <c r="CV484" s="171"/>
      <c r="CW484" s="171"/>
      <c r="CX484" s="171"/>
      <c r="CY484" s="171"/>
      <c r="CZ484" s="171"/>
    </row>
    <row r="485" s="175" customFormat="true" ht="25.15" customHeight="true" x14ac:dyDescent="0.2">
      <c r="C485" s="1128" t="s">
        <v>464</v>
      </c>
      <c r="D485" s="1127"/>
      <c r="E485" s="565">
        <v>1.0247526582791176E-4</v>
      </c>
      <c r="F485" s="474"/>
      <c r="G485" s="474"/>
      <c r="H485" s="1127" t="s">
        <v>422</v>
      </c>
      <c r="I485" s="1127"/>
      <c r="J485" s="563">
        <v>3.4678788149772689E-2</v>
      </c>
      <c r="K485" s="474"/>
      <c r="L485" s="474"/>
      <c r="M485" s="1127" t="s">
        <v>440</v>
      </c>
      <c r="N485" s="1127"/>
      <c r="O485" s="567">
        <v>1.5576443690745855E-3</v>
      </c>
      <c r="P485" s="474"/>
      <c r="Q485" s="474"/>
      <c r="AB485" s="168"/>
      <c r="AC485" s="168"/>
      <c r="AD485" s="168"/>
      <c r="AE485" s="168"/>
      <c r="AF485" s="168"/>
      <c r="AG485" s="168"/>
      <c r="AH485" s="168"/>
      <c r="AI485" s="168"/>
      <c r="AJ485" s="168"/>
      <c r="AK485" s="168"/>
      <c r="AL485" s="168"/>
      <c r="AM485" s="168"/>
      <c r="AN485" s="168"/>
      <c r="AO485" s="168"/>
      <c r="AP485" s="168"/>
      <c r="AQ485" s="168"/>
      <c r="AR485" s="168"/>
      <c r="AS485" s="168"/>
      <c r="AT485" s="168"/>
      <c r="AU485" s="168"/>
      <c r="AV485" s="168"/>
      <c r="AW485" s="168"/>
      <c r="AX485" s="168"/>
      <c r="AY485" s="168"/>
      <c r="AZ485" s="168"/>
      <c r="BA485" s="170"/>
      <c r="BB485" s="255"/>
      <c r="BC485" s="170"/>
      <c r="BD485" s="170"/>
      <c r="BE485" s="170"/>
      <c r="BF485" s="170"/>
      <c r="BG485" s="170"/>
      <c r="BH485" s="170"/>
      <c r="BI485" s="170"/>
      <c r="BJ485" s="170"/>
      <c r="BK485" s="170"/>
      <c r="BL485" s="170"/>
      <c r="BM485" s="170"/>
      <c r="BN485" s="170"/>
      <c r="BO485" s="170"/>
      <c r="BP485" s="170"/>
      <c r="BQ485" s="170"/>
      <c r="BR485" s="170"/>
      <c r="BS485" s="170"/>
      <c r="BT485" s="170"/>
      <c r="BU485" s="170"/>
      <c r="BV485" s="170"/>
      <c r="BW485" s="170"/>
      <c r="BX485" s="170"/>
      <c r="BY485" s="170"/>
      <c r="BZ485" s="171"/>
      <c r="CA485" s="171"/>
      <c r="CB485" s="171"/>
      <c r="CC485" s="171"/>
      <c r="CD485" s="171"/>
      <c r="CE485" s="171"/>
      <c r="CF485" s="171"/>
      <c r="CG485" s="171"/>
      <c r="CH485" s="171"/>
      <c r="CI485" s="171"/>
      <c r="CJ485" s="171"/>
      <c r="CK485" s="171"/>
      <c r="CL485" s="171"/>
      <c r="CM485" s="171"/>
      <c r="CN485" s="171"/>
      <c r="CO485" s="171"/>
      <c r="CP485" s="171"/>
      <c r="CQ485" s="171"/>
      <c r="CR485" s="171"/>
      <c r="CS485" s="171"/>
      <c r="CT485" s="171"/>
      <c r="CU485" s="171"/>
      <c r="CV485" s="171"/>
      <c r="CW485" s="171"/>
      <c r="CX485" s="171"/>
      <c r="CY485" s="171"/>
      <c r="CZ485" s="171"/>
    </row>
    <row r="486" s="175" customFormat="true" ht="25.15" customHeight="true" x14ac:dyDescent="0.2">
      <c r="C486" s="1128" t="s">
        <v>433</v>
      </c>
      <c r="D486" s="1127"/>
      <c r="E486" s="565">
        <v>1.8110668035770393E-2</v>
      </c>
      <c r="F486" s="474"/>
      <c r="G486" s="474"/>
      <c r="H486" s="1127" t="s">
        <v>402</v>
      </c>
      <c r="I486" s="1127"/>
      <c r="J486" s="566">
        <v>0.12637239913186959</v>
      </c>
      <c r="K486" s="474"/>
      <c r="L486" s="474"/>
      <c r="M486" s="1127" t="s">
        <v>434</v>
      </c>
      <c r="N486" s="1127"/>
      <c r="O486" s="567">
        <v>4.5351452869934498E-3</v>
      </c>
      <c r="P486" s="474"/>
      <c r="Q486" s="474"/>
      <c r="AB486" s="168"/>
      <c r="AC486" s="168"/>
      <c r="AD486" s="168"/>
      <c r="AE486" s="168"/>
      <c r="AF486" s="168"/>
      <c r="AG486" s="168"/>
      <c r="AH486" s="168"/>
      <c r="AI486" s="168"/>
      <c r="AJ486" s="168"/>
      <c r="AK486" s="168"/>
      <c r="AL486" s="168"/>
      <c r="AM486" s="168"/>
      <c r="AN486" s="168"/>
      <c r="AO486" s="168"/>
      <c r="AP486" s="168"/>
      <c r="AQ486" s="168"/>
      <c r="AR486" s="168"/>
      <c r="AS486" s="168"/>
      <c r="AT486" s="168"/>
      <c r="AU486" s="168"/>
      <c r="AV486" s="168"/>
      <c r="AW486" s="168"/>
      <c r="AX486" s="168"/>
      <c r="AY486" s="168"/>
      <c r="AZ486" s="168"/>
      <c r="BA486" s="170"/>
      <c r="BB486" s="255"/>
      <c r="BC486" s="170"/>
      <c r="BD486" s="170"/>
      <c r="BE486" s="170"/>
      <c r="BF486" s="170"/>
      <c r="BG486" s="170"/>
      <c r="BH486" s="170"/>
      <c r="BI486" s="170"/>
      <c r="BJ486" s="170"/>
      <c r="BK486" s="170"/>
      <c r="BL486" s="170"/>
      <c r="BM486" s="170"/>
      <c r="BN486" s="170"/>
      <c r="BO486" s="170"/>
      <c r="BP486" s="170"/>
      <c r="BQ486" s="170"/>
      <c r="BR486" s="170"/>
      <c r="BS486" s="170"/>
      <c r="BT486" s="170"/>
      <c r="BU486" s="170"/>
      <c r="BV486" s="170"/>
      <c r="BW486" s="170"/>
      <c r="BX486" s="170"/>
      <c r="BY486" s="170"/>
      <c r="BZ486" s="171"/>
      <c r="CA486" s="171"/>
      <c r="CB486" s="171"/>
      <c r="CC486" s="171"/>
      <c r="CD486" s="171"/>
      <c r="CE486" s="171"/>
      <c r="CF486" s="171"/>
      <c r="CG486" s="171"/>
      <c r="CH486" s="171"/>
      <c r="CI486" s="171"/>
      <c r="CJ486" s="171"/>
      <c r="CK486" s="171"/>
      <c r="CL486" s="171"/>
      <c r="CM486" s="171"/>
      <c r="CN486" s="171"/>
      <c r="CO486" s="171"/>
      <c r="CP486" s="171"/>
      <c r="CQ486" s="171"/>
      <c r="CR486" s="171"/>
      <c r="CS486" s="171"/>
      <c r="CT486" s="171"/>
      <c r="CU486" s="171"/>
      <c r="CV486" s="171"/>
      <c r="CW486" s="171"/>
      <c r="CX486" s="171"/>
      <c r="CY486" s="171"/>
      <c r="CZ486" s="171"/>
    </row>
    <row r="487" s="175" customFormat="true" ht="25.15" customHeight="true" x14ac:dyDescent="0.2">
      <c r="C487" s="1128" t="s">
        <v>470</v>
      </c>
      <c r="D487" s="1127"/>
      <c r="E487" s="565">
        <v>1.4176784050546697E-5</v>
      </c>
      <c r="F487" s="474"/>
      <c r="G487" s="474"/>
      <c r="H487" s="1127" t="s">
        <v>440</v>
      </c>
      <c r="I487" s="1127"/>
      <c r="J487" s="566">
        <v>8.2222552951668765E-3</v>
      </c>
      <c r="K487" s="474"/>
      <c r="L487" s="474"/>
      <c r="M487" s="1127" t="s">
        <v>426</v>
      </c>
      <c r="N487" s="1127"/>
      <c r="O487" s="567">
        <v>1.261309199132161E-2</v>
      </c>
      <c r="P487" s="474"/>
      <c r="Q487" s="474"/>
      <c r="AB487" s="168"/>
      <c r="AC487" s="168"/>
      <c r="AD487" s="168"/>
      <c r="AE487" s="168"/>
      <c r="AF487" s="168"/>
      <c r="AG487" s="168"/>
      <c r="AH487" s="168"/>
      <c r="AI487" s="168"/>
      <c r="AJ487" s="168"/>
      <c r="AK487" s="168"/>
      <c r="AL487" s="168"/>
      <c r="AM487" s="168"/>
      <c r="AN487" s="168"/>
      <c r="AO487" s="168"/>
      <c r="AP487" s="168"/>
      <c r="AQ487" s="168"/>
      <c r="AR487" s="168"/>
      <c r="AS487" s="168"/>
      <c r="AT487" s="168"/>
      <c r="AU487" s="168"/>
      <c r="AV487" s="168"/>
      <c r="AW487" s="168"/>
      <c r="AX487" s="168"/>
      <c r="AY487" s="168"/>
      <c r="AZ487" s="168"/>
      <c r="BA487" s="170"/>
      <c r="BB487" s="255"/>
      <c r="BC487" s="170"/>
      <c r="BD487" s="170"/>
      <c r="BE487" s="170"/>
      <c r="BF487" s="170"/>
      <c r="BG487" s="170"/>
      <c r="BH487" s="170"/>
      <c r="BI487" s="170"/>
      <c r="BJ487" s="170"/>
      <c r="BK487" s="170"/>
      <c r="BL487" s="170"/>
      <c r="BM487" s="170"/>
      <c r="BN487" s="170"/>
      <c r="BO487" s="170"/>
      <c r="BP487" s="170"/>
      <c r="BQ487" s="170"/>
      <c r="BR487" s="170"/>
      <c r="BS487" s="170"/>
      <c r="BT487" s="170"/>
      <c r="BU487" s="170"/>
      <c r="BV487" s="170"/>
      <c r="BW487" s="170"/>
      <c r="BX487" s="170"/>
      <c r="BY487" s="170"/>
      <c r="BZ487" s="171"/>
      <c r="CA487" s="171"/>
      <c r="CB487" s="171"/>
      <c r="CC487" s="171"/>
      <c r="CD487" s="171"/>
      <c r="CE487" s="171"/>
      <c r="CF487" s="171"/>
      <c r="CG487" s="171"/>
      <c r="CH487" s="171"/>
      <c r="CI487" s="171"/>
      <c r="CJ487" s="171"/>
      <c r="CK487" s="171"/>
      <c r="CL487" s="171"/>
      <c r="CM487" s="171"/>
      <c r="CN487" s="171"/>
      <c r="CO487" s="171"/>
      <c r="CP487" s="171"/>
      <c r="CQ487" s="171"/>
      <c r="CR487" s="171"/>
      <c r="CS487" s="171"/>
      <c r="CT487" s="171"/>
      <c r="CU487" s="171"/>
      <c r="CV487" s="171"/>
      <c r="CW487" s="171"/>
      <c r="CX487" s="171"/>
      <c r="CY487" s="171"/>
      <c r="CZ487" s="171"/>
    </row>
    <row r="488" s="175" customFormat="true" ht="25.15" customHeight="true" x14ac:dyDescent="0.2">
      <c r="C488" s="1128" t="s">
        <v>424</v>
      </c>
      <c r="D488" s="1127"/>
      <c r="E488" s="565">
        <v>4.6486706813393563E-2</v>
      </c>
      <c r="F488" s="474"/>
      <c r="G488" s="474"/>
      <c r="H488" s="1127" t="s">
        <v>434</v>
      </c>
      <c r="I488" s="1127"/>
      <c r="J488" s="566">
        <v>1.0271812110505103E-2</v>
      </c>
      <c r="K488" s="474"/>
      <c r="L488" s="474"/>
      <c r="M488" s="1127" t="s">
        <v>408</v>
      </c>
      <c r="N488" s="1127"/>
      <c r="O488" s="567">
        <v>0.31272342290402549</v>
      </c>
      <c r="P488" s="474"/>
      <c r="Q488" s="474"/>
      <c r="AB488" s="168"/>
      <c r="AC488" s="168"/>
      <c r="AD488" s="168"/>
      <c r="AE488" s="168"/>
      <c r="AF488" s="168"/>
      <c r="AG488" s="168"/>
      <c r="AH488" s="168"/>
      <c r="AI488" s="168"/>
      <c r="AJ488" s="168"/>
      <c r="AK488" s="168"/>
      <c r="AL488" s="168"/>
      <c r="AM488" s="168"/>
      <c r="AN488" s="168"/>
      <c r="AO488" s="168"/>
      <c r="AP488" s="168"/>
      <c r="AQ488" s="168"/>
      <c r="AR488" s="168"/>
      <c r="AS488" s="168"/>
      <c r="AT488" s="168"/>
      <c r="AU488" s="168"/>
      <c r="AV488" s="168"/>
      <c r="AW488" s="168"/>
      <c r="AX488" s="168"/>
      <c r="AY488" s="168"/>
      <c r="AZ488" s="168"/>
      <c r="BA488" s="170"/>
      <c r="BB488" s="255"/>
      <c r="BC488" s="170"/>
      <c r="BD488" s="170"/>
      <c r="BE488" s="170"/>
      <c r="BF488" s="170"/>
      <c r="BG488" s="170"/>
      <c r="BH488" s="170"/>
      <c r="BI488" s="170"/>
      <c r="BJ488" s="170"/>
      <c r="BK488" s="170"/>
      <c r="BL488" s="170"/>
      <c r="BM488" s="170"/>
      <c r="BN488" s="170"/>
      <c r="BO488" s="170"/>
      <c r="BP488" s="170"/>
      <c r="BQ488" s="170"/>
      <c r="BR488" s="170"/>
      <c r="BS488" s="170"/>
      <c r="BT488" s="170"/>
      <c r="BU488" s="170"/>
      <c r="BV488" s="170"/>
      <c r="BW488" s="170"/>
      <c r="BX488" s="170"/>
      <c r="BY488" s="170"/>
      <c r="BZ488" s="171"/>
      <c r="CA488" s="171"/>
      <c r="CB488" s="171"/>
      <c r="CC488" s="171"/>
      <c r="CD488" s="171"/>
      <c r="CE488" s="171"/>
      <c r="CF488" s="171"/>
      <c r="CG488" s="171"/>
      <c r="CH488" s="171"/>
      <c r="CI488" s="171"/>
      <c r="CJ488" s="171"/>
      <c r="CK488" s="171"/>
      <c r="CL488" s="171"/>
      <c r="CM488" s="171"/>
      <c r="CN488" s="171"/>
      <c r="CO488" s="171"/>
      <c r="CP488" s="171"/>
      <c r="CQ488" s="171"/>
      <c r="CR488" s="171"/>
      <c r="CS488" s="171"/>
      <c r="CT488" s="171"/>
      <c r="CU488" s="171"/>
      <c r="CV488" s="171"/>
      <c r="CW488" s="171"/>
      <c r="CX488" s="171"/>
      <c r="CY488" s="171"/>
      <c r="CZ488" s="171"/>
    </row>
    <row r="489" s="175" customFormat="true" ht="25.15" customHeight="true" x14ac:dyDescent="0.2">
      <c r="C489" s="1128" t="s">
        <v>429</v>
      </c>
      <c r="D489" s="1127"/>
      <c r="E489" s="565">
        <v>3.6664540917702146E-2</v>
      </c>
      <c r="F489" s="474"/>
      <c r="G489" s="474"/>
      <c r="H489" s="1127" t="s">
        <v>452</v>
      </c>
      <c r="I489" s="1127"/>
      <c r="J489" s="566">
        <v>4.6321650356104905E-4</v>
      </c>
      <c r="K489" s="474"/>
      <c r="L489" s="474"/>
      <c r="M489" s="1127" t="s">
        <v>430</v>
      </c>
      <c r="N489" s="1127"/>
      <c r="O489" s="567">
        <v>4.7096274212508019E-2</v>
      </c>
      <c r="P489" s="474"/>
      <c r="Q489" s="474"/>
      <c r="AB489" s="168"/>
      <c r="AC489" s="168"/>
      <c r="AD489" s="168"/>
      <c r="AE489" s="168"/>
      <c r="AF489" s="168"/>
      <c r="AG489" s="168"/>
      <c r="AH489" s="168"/>
      <c r="AI489" s="168"/>
      <c r="AJ489" s="168"/>
      <c r="AK489" s="168"/>
      <c r="AL489" s="168"/>
      <c r="AM489" s="168"/>
      <c r="AN489" s="168"/>
      <c r="AO489" s="168"/>
      <c r="AP489" s="168"/>
      <c r="AQ489" s="168"/>
      <c r="AR489" s="168"/>
      <c r="AS489" s="168"/>
      <c r="AT489" s="168"/>
      <c r="AU489" s="168"/>
      <c r="AV489" s="168"/>
      <c r="AW489" s="168"/>
      <c r="AX489" s="168"/>
      <c r="AY489" s="168"/>
      <c r="AZ489" s="168"/>
      <c r="BA489" s="170"/>
      <c r="BB489" s="255"/>
      <c r="BC489" s="170"/>
      <c r="BD489" s="170"/>
      <c r="BE489" s="170"/>
      <c r="BF489" s="170"/>
      <c r="BG489" s="170"/>
      <c r="BH489" s="170"/>
      <c r="BI489" s="170"/>
      <c r="BJ489" s="170"/>
      <c r="BK489" s="170"/>
      <c r="BL489" s="170"/>
      <c r="BM489" s="170"/>
      <c r="BN489" s="170"/>
      <c r="BO489" s="170"/>
      <c r="BP489" s="170"/>
      <c r="BQ489" s="170"/>
      <c r="BR489" s="170"/>
      <c r="BS489" s="170"/>
      <c r="BT489" s="170"/>
      <c r="BU489" s="170"/>
      <c r="BV489" s="170"/>
      <c r="BW489" s="170"/>
      <c r="BX489" s="170"/>
      <c r="BY489" s="170"/>
      <c r="BZ489" s="171"/>
      <c r="CA489" s="171"/>
      <c r="CB489" s="171"/>
      <c r="CC489" s="171"/>
      <c r="CD489" s="171"/>
      <c r="CE489" s="171"/>
      <c r="CF489" s="171"/>
      <c r="CG489" s="171"/>
      <c r="CH489" s="171"/>
      <c r="CI489" s="171"/>
      <c r="CJ489" s="171"/>
      <c r="CK489" s="171"/>
      <c r="CL489" s="171"/>
      <c r="CM489" s="171"/>
      <c r="CN489" s="171"/>
      <c r="CO489" s="171"/>
      <c r="CP489" s="171"/>
      <c r="CQ489" s="171"/>
      <c r="CR489" s="171"/>
      <c r="CS489" s="171"/>
      <c r="CT489" s="171"/>
      <c r="CU489" s="171"/>
      <c r="CV489" s="171"/>
      <c r="CW489" s="171"/>
      <c r="CX489" s="171"/>
      <c r="CY489" s="171"/>
      <c r="CZ489" s="171"/>
    </row>
    <row r="490" s="175" customFormat="true" ht="25.15" customHeight="true" x14ac:dyDescent="0.2">
      <c r="C490" s="1128" t="s">
        <v>455</v>
      </c>
      <c r="D490" s="1127"/>
      <c r="E490" s="565">
        <v>1.0795474324990831E-6</v>
      </c>
      <c r="F490" s="474"/>
      <c r="G490" s="474"/>
      <c r="H490" s="1127" t="s">
        <v>426</v>
      </c>
      <c r="I490" s="1127"/>
      <c r="J490" s="566">
        <v>4.9175702248710935E-2</v>
      </c>
      <c r="K490" s="474"/>
      <c r="L490" s="474"/>
      <c r="M490" s="1127" t="s">
        <v>448</v>
      </c>
      <c r="N490" s="1127"/>
      <c r="O490" s="567">
        <v>6.2091653979665941E-4</v>
      </c>
      <c r="P490" s="474"/>
      <c r="Q490" s="474"/>
      <c r="AB490" s="168"/>
      <c r="AC490" s="168"/>
      <c r="AD490" s="168"/>
      <c r="AE490" s="168"/>
      <c r="AF490" s="168"/>
      <c r="AG490" s="168"/>
      <c r="AH490" s="168"/>
      <c r="AI490" s="168"/>
      <c r="AJ490" s="168"/>
      <c r="AK490" s="168"/>
      <c r="AL490" s="168"/>
      <c r="AM490" s="168"/>
      <c r="AN490" s="168"/>
      <c r="AO490" s="168"/>
      <c r="AP490" s="168"/>
      <c r="AQ490" s="168"/>
      <c r="AR490" s="168"/>
      <c r="AS490" s="168"/>
      <c r="AT490" s="168"/>
      <c r="AU490" s="168"/>
      <c r="AV490" s="168"/>
      <c r="AW490" s="168"/>
      <c r="AX490" s="168"/>
      <c r="AY490" s="168"/>
      <c r="AZ490" s="168"/>
      <c r="BA490" s="170"/>
      <c r="BB490" s="255"/>
      <c r="BC490" s="170"/>
      <c r="BD490" s="170"/>
      <c r="BE490" s="170"/>
      <c r="BF490" s="170"/>
      <c r="BG490" s="170"/>
      <c r="BH490" s="170"/>
      <c r="BI490" s="170"/>
      <c r="BJ490" s="170"/>
      <c r="BK490" s="170"/>
      <c r="BL490" s="170"/>
      <c r="BM490" s="170"/>
      <c r="BN490" s="170"/>
      <c r="BO490" s="170"/>
      <c r="BP490" s="170"/>
      <c r="BQ490" s="170"/>
      <c r="BR490" s="170"/>
      <c r="BS490" s="170"/>
      <c r="BT490" s="170"/>
      <c r="BU490" s="170"/>
      <c r="BV490" s="170"/>
      <c r="BW490" s="170"/>
      <c r="BX490" s="170"/>
      <c r="BY490" s="170"/>
      <c r="BZ490" s="171"/>
      <c r="CA490" s="171"/>
      <c r="CB490" s="171"/>
      <c r="CC490" s="171"/>
      <c r="CD490" s="171"/>
      <c r="CE490" s="171"/>
      <c r="CF490" s="171"/>
      <c r="CG490" s="171"/>
      <c r="CH490" s="171"/>
      <c r="CI490" s="171"/>
      <c r="CJ490" s="171"/>
      <c r="CK490" s="171"/>
      <c r="CL490" s="171"/>
      <c r="CM490" s="171"/>
      <c r="CN490" s="171"/>
      <c r="CO490" s="171"/>
      <c r="CP490" s="171"/>
      <c r="CQ490" s="171"/>
      <c r="CR490" s="171"/>
      <c r="CS490" s="171"/>
      <c r="CT490" s="171"/>
      <c r="CU490" s="171"/>
      <c r="CV490" s="171"/>
      <c r="CW490" s="171"/>
      <c r="CX490" s="171"/>
      <c r="CY490" s="171"/>
      <c r="CZ490" s="171"/>
    </row>
    <row r="491" s="175" customFormat="true" ht="25.15" customHeight="true" x14ac:dyDescent="0.2">
      <c r="C491" s="1128" t="s">
        <v>397</v>
      </c>
      <c r="D491" s="1127"/>
      <c r="E491" s="565">
        <v>0.73180514579590805</v>
      </c>
      <c r="F491" s="474"/>
      <c r="G491" s="474"/>
      <c r="H491" s="1127" t="s">
        <v>408</v>
      </c>
      <c r="I491" s="1127"/>
      <c r="J491" s="566">
        <v>1.4623954596750015E-2</v>
      </c>
      <c r="K491" s="474"/>
      <c r="L491" s="474"/>
      <c r="M491" s="1127" t="s">
        <v>404</v>
      </c>
      <c r="N491" s="1127"/>
      <c r="O491" s="567">
        <v>0.32726139192923681</v>
      </c>
      <c r="P491" s="474"/>
      <c r="Q491" s="474"/>
      <c r="AB491" s="168"/>
      <c r="AC491" s="168"/>
      <c r="AD491" s="168"/>
      <c r="AE491" s="168"/>
      <c r="AF491" s="168"/>
      <c r="AG491" s="168"/>
      <c r="AH491" s="168"/>
      <c r="AI491" s="168"/>
      <c r="AJ491" s="168"/>
      <c r="AK491" s="168"/>
      <c r="AL491" s="168"/>
      <c r="AM491" s="168"/>
      <c r="AN491" s="168"/>
      <c r="AO491" s="168"/>
      <c r="AP491" s="168"/>
      <c r="AQ491" s="168"/>
      <c r="AR491" s="168"/>
      <c r="AS491" s="168"/>
      <c r="AT491" s="168"/>
      <c r="AU491" s="168"/>
      <c r="AV491" s="168"/>
      <c r="AW491" s="168"/>
      <c r="AX491" s="168"/>
      <c r="AY491" s="168"/>
      <c r="AZ491" s="168"/>
      <c r="BA491" s="170"/>
      <c r="BB491" s="255"/>
      <c r="BC491" s="170"/>
      <c r="BD491" s="170"/>
      <c r="BE491" s="170"/>
      <c r="BF491" s="170"/>
      <c r="BG491" s="170"/>
      <c r="BH491" s="170"/>
      <c r="BI491" s="170"/>
      <c r="BJ491" s="170"/>
      <c r="BK491" s="170"/>
      <c r="BL491" s="170"/>
      <c r="BM491" s="170"/>
      <c r="BN491" s="170"/>
      <c r="BO491" s="170"/>
      <c r="BP491" s="170"/>
      <c r="BQ491" s="170"/>
      <c r="BR491" s="170"/>
      <c r="BS491" s="170"/>
      <c r="BT491" s="170"/>
      <c r="BU491" s="170"/>
      <c r="BV491" s="170"/>
      <c r="BW491" s="170"/>
      <c r="BX491" s="170"/>
      <c r="BY491" s="170"/>
      <c r="BZ491" s="171"/>
      <c r="CA491" s="171"/>
      <c r="CB491" s="171"/>
      <c r="CC491" s="171"/>
      <c r="CD491" s="171"/>
      <c r="CE491" s="171"/>
      <c r="CF491" s="171"/>
      <c r="CG491" s="171"/>
      <c r="CH491" s="171"/>
      <c r="CI491" s="171"/>
      <c r="CJ491" s="171"/>
      <c r="CK491" s="171"/>
      <c r="CL491" s="171"/>
      <c r="CM491" s="171"/>
      <c r="CN491" s="171"/>
      <c r="CO491" s="171"/>
      <c r="CP491" s="171"/>
      <c r="CQ491" s="171"/>
      <c r="CR491" s="171"/>
      <c r="CS491" s="171"/>
      <c r="CT491" s="171"/>
      <c r="CU491" s="171"/>
      <c r="CV491" s="171"/>
      <c r="CW491" s="171"/>
      <c r="CX491" s="171"/>
      <c r="CY491" s="171"/>
      <c r="CZ491" s="171"/>
    </row>
    <row r="492" s="175" customFormat="true" ht="25.15" customHeight="true" x14ac:dyDescent="0.2">
      <c r="C492" s="1128" t="s">
        <v>459</v>
      </c>
      <c r="D492" s="1127"/>
      <c r="E492" s="565">
        <v>2.3970538664110953E-4</v>
      </c>
      <c r="F492" s="474"/>
      <c r="G492" s="474"/>
      <c r="H492" s="1127" t="s">
        <v>430</v>
      </c>
      <c r="I492" s="1127"/>
      <c r="J492" s="566">
        <v>2.9873064539090687E-2</v>
      </c>
      <c r="K492" s="474"/>
      <c r="L492" s="474"/>
      <c r="M492" s="1127" t="s">
        <v>467</v>
      </c>
      <c r="N492" s="1127"/>
      <c r="O492" s="567">
        <v>1.804156789953383E-3</v>
      </c>
      <c r="P492" s="474"/>
      <c r="Q492" s="474"/>
      <c r="AB492" s="168"/>
      <c r="AC492" s="168"/>
      <c r="AD492" s="168"/>
      <c r="AE492" s="168"/>
      <c r="AF492" s="168"/>
      <c r="AG492" s="168"/>
      <c r="AH492" s="168"/>
      <c r="AI492" s="168"/>
      <c r="AJ492" s="168"/>
      <c r="AK492" s="168"/>
      <c r="AL492" s="168"/>
      <c r="AM492" s="168"/>
      <c r="AN492" s="168"/>
      <c r="AO492" s="168"/>
      <c r="AP492" s="168"/>
      <c r="AQ492" s="168"/>
      <c r="AR492" s="168"/>
      <c r="AS492" s="168"/>
      <c r="AT492" s="168"/>
      <c r="AU492" s="168"/>
      <c r="AV492" s="168"/>
      <c r="AW492" s="168"/>
      <c r="AX492" s="168"/>
      <c r="AY492" s="168"/>
      <c r="AZ492" s="168"/>
      <c r="BA492" s="170"/>
      <c r="BB492" s="255"/>
      <c r="BC492" s="170"/>
      <c r="BD492" s="170"/>
      <c r="BE492" s="170"/>
      <c r="BF492" s="170"/>
      <c r="BG492" s="170"/>
      <c r="BH492" s="170"/>
      <c r="BI492" s="170"/>
      <c r="BJ492" s="170"/>
      <c r="BK492" s="170"/>
      <c r="BL492" s="170"/>
      <c r="BM492" s="170"/>
      <c r="BN492" s="170"/>
      <c r="BO492" s="170"/>
      <c r="BP492" s="170"/>
      <c r="BQ492" s="170"/>
      <c r="BR492" s="170"/>
      <c r="BS492" s="170"/>
      <c r="BT492" s="170"/>
      <c r="BU492" s="170"/>
      <c r="BV492" s="170"/>
      <c r="BW492" s="170"/>
      <c r="BX492" s="170"/>
      <c r="BY492" s="170"/>
      <c r="BZ492" s="171"/>
      <c r="CA492" s="171"/>
      <c r="CB492" s="171"/>
      <c r="CC492" s="171"/>
      <c r="CD492" s="171"/>
      <c r="CE492" s="171"/>
      <c r="CF492" s="171"/>
      <c r="CG492" s="171"/>
      <c r="CH492" s="171"/>
      <c r="CI492" s="171"/>
      <c r="CJ492" s="171"/>
      <c r="CK492" s="171"/>
      <c r="CL492" s="171"/>
      <c r="CM492" s="171"/>
      <c r="CN492" s="171"/>
      <c r="CO492" s="171"/>
      <c r="CP492" s="171"/>
      <c r="CQ492" s="171"/>
      <c r="CR492" s="171"/>
      <c r="CS492" s="171"/>
      <c r="CT492" s="171"/>
      <c r="CU492" s="171"/>
      <c r="CV492" s="171"/>
      <c r="CW492" s="171"/>
      <c r="CX492" s="171"/>
      <c r="CY492" s="171"/>
      <c r="CZ492" s="171"/>
    </row>
    <row r="493" s="175" customFormat="true" ht="25.15" customHeight="true" x14ac:dyDescent="0.2">
      <c r="C493" s="1128" t="s">
        <v>446</v>
      </c>
      <c r="D493" s="1127"/>
      <c r="E493" s="565">
        <v>1.4108061753182186E-3</v>
      </c>
      <c r="F493" s="474"/>
      <c r="G493" s="474"/>
      <c r="H493" s="1127" t="s">
        <v>448</v>
      </c>
      <c r="I493" s="1127"/>
      <c r="J493" s="566">
        <v>3.1525845452689497E-3</v>
      </c>
      <c r="K493" s="474"/>
      <c r="L493" s="474"/>
      <c r="M493" s="1127" t="s">
        <v>451</v>
      </c>
      <c r="N493" s="1127"/>
      <c r="O493" s="567">
        <v>2.4900886686895062E-2</v>
      </c>
      <c r="P493" s="474"/>
      <c r="Q493" s="474"/>
      <c r="AB493" s="168"/>
      <c r="AC493" s="168"/>
      <c r="AD493" s="168"/>
      <c r="AE493" s="168"/>
      <c r="AF493" s="168"/>
      <c r="AG493" s="168"/>
      <c r="AH493" s="168"/>
      <c r="AI493" s="168"/>
      <c r="AJ493" s="168"/>
      <c r="AK493" s="168"/>
      <c r="AL493" s="168"/>
      <c r="AM493" s="168"/>
      <c r="AN493" s="168"/>
      <c r="AO493" s="168"/>
      <c r="AP493" s="168"/>
      <c r="AQ493" s="168"/>
      <c r="AR493" s="168"/>
      <c r="AS493" s="168"/>
      <c r="AT493" s="168"/>
      <c r="AU493" s="168"/>
      <c r="AV493" s="168"/>
      <c r="AW493" s="168"/>
      <c r="AX493" s="168"/>
      <c r="AY493" s="168"/>
      <c r="AZ493" s="168"/>
      <c r="BA493" s="170"/>
      <c r="BB493" s="255"/>
      <c r="BC493" s="170"/>
      <c r="BD493" s="170"/>
      <c r="BE493" s="170"/>
      <c r="BF493" s="170"/>
      <c r="BG493" s="170"/>
      <c r="BH493" s="170"/>
      <c r="BI493" s="170"/>
      <c r="BJ493" s="170"/>
      <c r="BK493" s="170"/>
      <c r="BL493" s="170"/>
      <c r="BM493" s="170"/>
      <c r="BN493" s="170"/>
      <c r="BO493" s="170"/>
      <c r="BP493" s="170"/>
      <c r="BQ493" s="170"/>
      <c r="BR493" s="170"/>
      <c r="BS493" s="170"/>
      <c r="BT493" s="170"/>
      <c r="BU493" s="170"/>
      <c r="BV493" s="170"/>
      <c r="BW493" s="170"/>
      <c r="BX493" s="170"/>
      <c r="BY493" s="170"/>
      <c r="BZ493" s="171"/>
      <c r="CA493" s="171"/>
      <c r="CB493" s="171"/>
      <c r="CC493" s="171"/>
      <c r="CD493" s="171"/>
      <c r="CE493" s="171"/>
      <c r="CF493" s="171"/>
      <c r="CG493" s="171"/>
      <c r="CH493" s="171"/>
      <c r="CI493" s="171"/>
      <c r="CJ493" s="171"/>
      <c r="CK493" s="171"/>
      <c r="CL493" s="171"/>
      <c r="CM493" s="171"/>
      <c r="CN493" s="171"/>
      <c r="CO493" s="171"/>
      <c r="CP493" s="171"/>
      <c r="CQ493" s="171"/>
      <c r="CR493" s="171"/>
      <c r="CS493" s="171"/>
      <c r="CT493" s="171"/>
      <c r="CU493" s="171"/>
      <c r="CV493" s="171"/>
      <c r="CW493" s="171"/>
      <c r="CX493" s="171"/>
      <c r="CY493" s="171"/>
      <c r="CZ493" s="171"/>
    </row>
    <row r="494" s="175" customFormat="true" ht="25.15" customHeight="true" x14ac:dyDescent="0.2">
      <c r="C494" s="1128" t="s">
        <v>449</v>
      </c>
      <c r="D494" s="1127"/>
      <c r="E494" s="565">
        <v>9.3832440627742786E-4</v>
      </c>
      <c r="F494" s="474"/>
      <c r="G494" s="474"/>
      <c r="H494" s="1127" t="s">
        <v>404</v>
      </c>
      <c r="I494" s="1127"/>
      <c r="J494" s="566">
        <v>0.10085153708823998</v>
      </c>
      <c r="K494" s="474"/>
      <c r="L494" s="474"/>
      <c r="M494" s="1127" t="s">
        <v>462</v>
      </c>
      <c r="N494" s="1127"/>
      <c r="O494" s="567">
        <v>2.402651666466305E-4</v>
      </c>
      <c r="P494" s="474"/>
      <c r="Q494" s="474"/>
      <c r="AB494" s="168"/>
      <c r="AC494" s="168"/>
      <c r="AD494" s="168"/>
      <c r="AE494" s="168"/>
      <c r="AF494" s="168"/>
      <c r="AG494" s="168"/>
      <c r="AH494" s="168"/>
      <c r="AI494" s="168"/>
      <c r="AJ494" s="168"/>
      <c r="AK494" s="168"/>
      <c r="AL494" s="168"/>
      <c r="AM494" s="168"/>
      <c r="AN494" s="168"/>
      <c r="AO494" s="168"/>
      <c r="AP494" s="168"/>
      <c r="AQ494" s="168"/>
      <c r="AR494" s="168"/>
      <c r="AS494" s="168"/>
      <c r="AT494" s="168"/>
      <c r="AU494" s="168"/>
      <c r="AV494" s="168"/>
      <c r="AW494" s="168"/>
      <c r="AX494" s="168"/>
      <c r="AY494" s="168"/>
      <c r="AZ494" s="168"/>
      <c r="BA494" s="170"/>
      <c r="BB494" s="255"/>
      <c r="BC494" s="170"/>
      <c r="BD494" s="170"/>
      <c r="BE494" s="170"/>
      <c r="BF494" s="170"/>
      <c r="BG494" s="170"/>
      <c r="BH494" s="170"/>
      <c r="BI494" s="170"/>
      <c r="BJ494" s="170"/>
      <c r="BK494" s="170"/>
      <c r="BL494" s="170"/>
      <c r="BM494" s="170"/>
      <c r="BN494" s="170"/>
      <c r="BO494" s="170"/>
      <c r="BP494" s="170"/>
      <c r="BQ494" s="170"/>
      <c r="BR494" s="170"/>
      <c r="BS494" s="170"/>
      <c r="BT494" s="170"/>
      <c r="BU494" s="170"/>
      <c r="BV494" s="170"/>
      <c r="BW494" s="170"/>
      <c r="BX494" s="170"/>
      <c r="BY494" s="170"/>
      <c r="BZ494" s="171"/>
      <c r="CA494" s="171"/>
      <c r="CB494" s="171"/>
      <c r="CC494" s="171"/>
      <c r="CD494" s="171"/>
      <c r="CE494" s="171"/>
      <c r="CF494" s="171"/>
      <c r="CG494" s="171"/>
      <c r="CH494" s="171"/>
      <c r="CI494" s="171"/>
      <c r="CJ494" s="171"/>
      <c r="CK494" s="171"/>
      <c r="CL494" s="171"/>
      <c r="CM494" s="171"/>
      <c r="CN494" s="171"/>
      <c r="CO494" s="171"/>
      <c r="CP494" s="171"/>
      <c r="CQ494" s="171"/>
      <c r="CR494" s="171"/>
      <c r="CS494" s="171"/>
      <c r="CT494" s="171"/>
      <c r="CU494" s="171"/>
      <c r="CV494" s="171"/>
      <c r="CW494" s="171"/>
      <c r="CX494" s="171"/>
      <c r="CY494" s="171"/>
      <c r="CZ494" s="171"/>
    </row>
    <row r="495" s="175" customFormat="true" ht="25.15" customHeight="true" x14ac:dyDescent="0.2">
      <c r="C495" s="1128" t="s">
        <v>466</v>
      </c>
      <c r="D495" s="1127"/>
      <c r="E495" s="565">
        <v>8.248033471432159E-5</v>
      </c>
      <c r="F495" s="474"/>
      <c r="G495" s="474"/>
      <c r="H495" s="1127" t="s">
        <v>465</v>
      </c>
      <c r="I495" s="1127"/>
      <c r="J495" s="566">
        <v>4.194628671377737E-3</v>
      </c>
      <c r="K495" s="474"/>
      <c r="L495" s="474"/>
      <c r="M495" s="1127" t="s">
        <v>411</v>
      </c>
      <c r="N495" s="1127"/>
      <c r="O495" s="567">
        <v>0.24125978869521858</v>
      </c>
      <c r="P495" s="474"/>
      <c r="Q495" s="474"/>
      <c r="AB495" s="168"/>
      <c r="AC495" s="168"/>
      <c r="AD495" s="168"/>
      <c r="AE495" s="168"/>
      <c r="AF495" s="168"/>
      <c r="AG495" s="168"/>
      <c r="AH495" s="168"/>
      <c r="AI495" s="168"/>
      <c r="AJ495" s="168"/>
      <c r="AK495" s="168"/>
      <c r="AL495" s="168"/>
      <c r="AM495" s="168"/>
      <c r="AN495" s="168"/>
      <c r="AO495" s="168"/>
      <c r="AP495" s="168"/>
      <c r="AQ495" s="168"/>
      <c r="AR495" s="168"/>
      <c r="AS495" s="168"/>
      <c r="AT495" s="168"/>
      <c r="AU495" s="168"/>
      <c r="AV495" s="168"/>
      <c r="AW495" s="168"/>
      <c r="AX495" s="168"/>
      <c r="AY495" s="168"/>
      <c r="AZ495" s="168"/>
      <c r="BA495" s="170"/>
      <c r="BB495" s="255"/>
      <c r="BC495" s="170"/>
      <c r="BD495" s="170"/>
      <c r="BE495" s="170"/>
      <c r="BF495" s="170"/>
      <c r="BG495" s="170"/>
      <c r="BH495" s="170"/>
      <c r="BI495" s="170"/>
      <c r="BJ495" s="170"/>
      <c r="BK495" s="170"/>
      <c r="BL495" s="170"/>
      <c r="BM495" s="170"/>
      <c r="BN495" s="170"/>
      <c r="BO495" s="170"/>
      <c r="BP495" s="170"/>
      <c r="BQ495" s="170"/>
      <c r="BR495" s="170"/>
      <c r="BS495" s="170"/>
      <c r="BT495" s="170"/>
      <c r="BU495" s="170"/>
      <c r="BV495" s="170"/>
      <c r="BW495" s="170"/>
      <c r="BX495" s="170"/>
      <c r="BY495" s="170"/>
      <c r="BZ495" s="171"/>
      <c r="CA495" s="171"/>
      <c r="CB495" s="171"/>
      <c r="CC495" s="171"/>
      <c r="CD495" s="171"/>
      <c r="CE495" s="171"/>
      <c r="CF495" s="171"/>
      <c r="CG495" s="171"/>
      <c r="CH495" s="171"/>
      <c r="CI495" s="171"/>
      <c r="CJ495" s="171"/>
      <c r="CK495" s="171"/>
      <c r="CL495" s="171"/>
      <c r="CM495" s="171"/>
      <c r="CN495" s="171"/>
      <c r="CO495" s="171"/>
      <c r="CP495" s="171"/>
      <c r="CQ495" s="171"/>
      <c r="CR495" s="171"/>
      <c r="CS495" s="171"/>
      <c r="CT495" s="171"/>
      <c r="CU495" s="171"/>
      <c r="CV495" s="171"/>
      <c r="CW495" s="171"/>
      <c r="CX495" s="171"/>
      <c r="CY495" s="171"/>
      <c r="CZ495" s="171"/>
    </row>
    <row r="496" s="175" customFormat="true" ht="25.15" customHeight="true" x14ac:dyDescent="0.2">
      <c r="C496" s="1128" t="s">
        <v>398</v>
      </c>
      <c r="D496" s="1127"/>
      <c r="E496" s="565">
        <v>0.72868304708805332</v>
      </c>
      <c r="F496" s="474"/>
      <c r="G496" s="474"/>
      <c r="H496" s="1127" t="s">
        <v>451</v>
      </c>
      <c r="I496" s="1127"/>
      <c r="J496" s="566">
        <v>6.9416311168746274E-3</v>
      </c>
      <c r="K496" s="474"/>
      <c r="L496" s="474"/>
      <c r="M496" s="1127" t="s">
        <v>420</v>
      </c>
      <c r="N496" s="1127"/>
      <c r="O496" s="567">
        <v>1.4311035739232003E-2</v>
      </c>
      <c r="P496" s="474"/>
      <c r="Q496" s="474"/>
      <c r="AB496" s="168"/>
      <c r="AC496" s="168"/>
      <c r="AD496" s="168"/>
      <c r="AE496" s="168"/>
      <c r="AF496" s="168"/>
      <c r="AG496" s="168"/>
      <c r="AH496" s="168"/>
      <c r="AI496" s="168"/>
      <c r="AJ496" s="168"/>
      <c r="AK496" s="168"/>
      <c r="AL496" s="168"/>
      <c r="AM496" s="168"/>
      <c r="AN496" s="168"/>
      <c r="AO496" s="168"/>
      <c r="AP496" s="168"/>
      <c r="AQ496" s="168"/>
      <c r="AR496" s="168"/>
      <c r="AS496" s="168"/>
      <c r="AT496" s="168"/>
      <c r="AU496" s="168"/>
      <c r="AV496" s="168"/>
      <c r="AW496" s="168"/>
      <c r="AX496" s="168"/>
      <c r="AY496" s="168"/>
      <c r="AZ496" s="168"/>
      <c r="BA496" s="170"/>
      <c r="BB496" s="255"/>
      <c r="BC496" s="170"/>
      <c r="BD496" s="170"/>
      <c r="BE496" s="170"/>
      <c r="BF496" s="170"/>
      <c r="BG496" s="170"/>
      <c r="BH496" s="170"/>
      <c r="BI496" s="170"/>
      <c r="BJ496" s="170"/>
      <c r="BK496" s="170"/>
      <c r="BL496" s="170"/>
      <c r="BM496" s="170"/>
      <c r="BN496" s="170"/>
      <c r="BO496" s="170"/>
      <c r="BP496" s="170"/>
      <c r="BQ496" s="170"/>
      <c r="BR496" s="170"/>
      <c r="BS496" s="170"/>
      <c r="BT496" s="170"/>
      <c r="BU496" s="170"/>
      <c r="BV496" s="170"/>
      <c r="BW496" s="170"/>
      <c r="BX496" s="170"/>
      <c r="BY496" s="170"/>
      <c r="BZ496" s="171"/>
      <c r="CA496" s="171"/>
      <c r="CB496" s="171"/>
      <c r="CC496" s="171"/>
      <c r="CD496" s="171"/>
      <c r="CE496" s="171"/>
      <c r="CF496" s="171"/>
      <c r="CG496" s="171"/>
      <c r="CH496" s="171"/>
      <c r="CI496" s="171"/>
      <c r="CJ496" s="171"/>
      <c r="CK496" s="171"/>
      <c r="CL496" s="171"/>
      <c r="CM496" s="171"/>
      <c r="CN496" s="171"/>
      <c r="CO496" s="171"/>
      <c r="CP496" s="171"/>
      <c r="CQ496" s="171"/>
      <c r="CR496" s="171"/>
      <c r="CS496" s="171"/>
      <c r="CT496" s="171"/>
      <c r="CU496" s="171"/>
      <c r="CV496" s="171"/>
      <c r="CW496" s="171"/>
      <c r="CX496" s="171"/>
      <c r="CY496" s="171"/>
      <c r="CZ496" s="171"/>
    </row>
    <row r="497" s="175" customFormat="true" ht="25.15" customHeight="true" x14ac:dyDescent="0.2">
      <c r="C497" s="1128" t="s">
        <v>468</v>
      </c>
      <c r="D497" s="1127"/>
      <c r="E497" s="565">
        <v>5.529205727732487E-5</v>
      </c>
      <c r="F497" s="474"/>
      <c r="G497" s="474"/>
      <c r="H497" s="1127" t="s">
        <v>462</v>
      </c>
      <c r="I497" s="1127"/>
      <c r="J497" s="566">
        <v>1.3364794390633108E-4</v>
      </c>
      <c r="K497" s="474"/>
      <c r="L497" s="474"/>
      <c r="M497" s="1127" t="s">
        <v>435</v>
      </c>
      <c r="N497" s="1127"/>
      <c r="O497" s="567">
        <v>1.1184101024902762E-6</v>
      </c>
      <c r="P497" s="474"/>
      <c r="Q497" s="474"/>
      <c r="AB497" s="168"/>
      <c r="AC497" s="168"/>
      <c r="AD497" s="168"/>
      <c r="AE497" s="168"/>
      <c r="AF497" s="168"/>
      <c r="AG497" s="168"/>
      <c r="AH497" s="168"/>
      <c r="AI497" s="168"/>
      <c r="AJ497" s="168"/>
      <c r="AK497" s="168"/>
      <c r="AL497" s="168"/>
      <c r="AM497" s="168"/>
      <c r="AN497" s="168"/>
      <c r="AO497" s="168"/>
      <c r="AP497" s="168"/>
      <c r="AQ497" s="168"/>
      <c r="AR497" s="168"/>
      <c r="AS497" s="168"/>
      <c r="AT497" s="168"/>
      <c r="AU497" s="168"/>
      <c r="AV497" s="168"/>
      <c r="AW497" s="168"/>
      <c r="AX497" s="168"/>
      <c r="AY497" s="168"/>
      <c r="AZ497" s="168"/>
      <c r="BA497" s="170"/>
      <c r="BB497" s="255"/>
      <c r="BC497" s="170"/>
      <c r="BD497" s="170"/>
      <c r="BE497" s="170"/>
      <c r="BF497" s="170"/>
      <c r="BG497" s="170"/>
      <c r="BH497" s="170"/>
      <c r="BI497" s="170"/>
      <c r="BJ497" s="170"/>
      <c r="BK497" s="170"/>
      <c r="BL497" s="170"/>
      <c r="BM497" s="170"/>
      <c r="BN497" s="170"/>
      <c r="BO497" s="170"/>
      <c r="BP497" s="170"/>
      <c r="BQ497" s="170"/>
      <c r="BR497" s="170"/>
      <c r="BS497" s="170"/>
      <c r="BT497" s="170"/>
      <c r="BU497" s="170"/>
      <c r="BV497" s="170"/>
      <c r="BW497" s="170"/>
      <c r="BX497" s="170"/>
      <c r="BY497" s="170"/>
      <c r="BZ497" s="171"/>
      <c r="CA497" s="171"/>
      <c r="CB497" s="171"/>
      <c r="CC497" s="171"/>
      <c r="CD497" s="171"/>
      <c r="CE497" s="171"/>
      <c r="CF497" s="171"/>
      <c r="CG497" s="171"/>
      <c r="CH497" s="171"/>
      <c r="CI497" s="171"/>
      <c r="CJ497" s="171"/>
      <c r="CK497" s="171"/>
      <c r="CL497" s="171"/>
      <c r="CM497" s="171"/>
      <c r="CN497" s="171"/>
      <c r="CO497" s="171"/>
      <c r="CP497" s="171"/>
      <c r="CQ497" s="171"/>
      <c r="CR497" s="171"/>
      <c r="CS497" s="171"/>
      <c r="CT497" s="171"/>
      <c r="CU497" s="171"/>
      <c r="CV497" s="171"/>
      <c r="CW497" s="171"/>
      <c r="CX497" s="171"/>
      <c r="CY497" s="171"/>
      <c r="CZ497" s="171"/>
    </row>
    <row r="498" s="175" customFormat="true" ht="25.15" customHeight="true" x14ac:dyDescent="0.2">
      <c r="C498" s="1128" t="s">
        <v>399</v>
      </c>
      <c r="D498" s="1127"/>
      <c r="E498" s="565">
        <v>0.70122108897188051</v>
      </c>
      <c r="F498" s="474"/>
      <c r="G498" s="474"/>
      <c r="H498" s="1127" t="s">
        <v>411</v>
      </c>
      <c r="I498" s="1127"/>
      <c r="J498" s="566">
        <v>7.1802618580455319E-5</v>
      </c>
      <c r="K498" s="474"/>
      <c r="L498" s="474"/>
      <c r="M498" s="1127" t="s">
        <v>460</v>
      </c>
      <c r="N498" s="1127"/>
      <c r="O498" s="567">
        <v>2.3601757039375497E-4</v>
      </c>
      <c r="P498" s="474"/>
      <c r="Q498" s="474"/>
      <c r="AB498" s="168"/>
      <c r="AC498" s="168"/>
      <c r="AD498" s="168"/>
      <c r="AE498" s="168"/>
      <c r="AF498" s="168"/>
      <c r="AG498" s="168"/>
      <c r="AH498" s="168"/>
      <c r="AI498" s="168"/>
      <c r="AJ498" s="168"/>
      <c r="AK498" s="168"/>
      <c r="AL498" s="168"/>
      <c r="AM498" s="168"/>
      <c r="AN498" s="168"/>
      <c r="AO498" s="168"/>
      <c r="AP498" s="168"/>
      <c r="AQ498" s="168"/>
      <c r="AR498" s="168"/>
      <c r="AS498" s="168"/>
      <c r="AT498" s="168"/>
      <c r="AU498" s="168"/>
      <c r="AV498" s="168"/>
      <c r="AW498" s="168"/>
      <c r="AX498" s="168"/>
      <c r="AY498" s="168"/>
      <c r="AZ498" s="168"/>
      <c r="BA498" s="170"/>
      <c r="BB498" s="255"/>
      <c r="BC498" s="170"/>
      <c r="BD498" s="170"/>
      <c r="BE498" s="170"/>
      <c r="BF498" s="170"/>
      <c r="BG498" s="170"/>
      <c r="BH498" s="170"/>
      <c r="BI498" s="170"/>
      <c r="BJ498" s="170"/>
      <c r="BK498" s="170"/>
      <c r="BL498" s="170"/>
      <c r="BM498" s="170"/>
      <c r="BN498" s="170"/>
      <c r="BO498" s="170"/>
      <c r="BP498" s="170"/>
      <c r="BQ498" s="170"/>
      <c r="BR498" s="170"/>
      <c r="BS498" s="170"/>
      <c r="BT498" s="170"/>
      <c r="BU498" s="170"/>
      <c r="BV498" s="170"/>
      <c r="BW498" s="170"/>
      <c r="BX498" s="170"/>
      <c r="BY498" s="170"/>
      <c r="BZ498" s="171"/>
      <c r="CA498" s="171"/>
      <c r="CB498" s="171"/>
      <c r="CC498" s="171"/>
      <c r="CD498" s="171"/>
      <c r="CE498" s="171"/>
      <c r="CF498" s="171"/>
      <c r="CG498" s="171"/>
      <c r="CH498" s="171"/>
      <c r="CI498" s="171"/>
      <c r="CJ498" s="171"/>
      <c r="CK498" s="171"/>
      <c r="CL498" s="171"/>
      <c r="CM498" s="171"/>
      <c r="CN498" s="171"/>
      <c r="CO498" s="171"/>
      <c r="CP498" s="171"/>
      <c r="CQ498" s="171"/>
      <c r="CR498" s="171"/>
      <c r="CS498" s="171"/>
      <c r="CT498" s="171"/>
      <c r="CU498" s="171"/>
      <c r="CV498" s="171"/>
      <c r="CW498" s="171"/>
      <c r="CX498" s="171"/>
      <c r="CY498" s="171"/>
      <c r="CZ498" s="171"/>
    </row>
    <row r="499" s="175" customFormat="true" ht="25.15" customHeight="true" x14ac:dyDescent="0.2">
      <c r="C499" s="1128" t="s">
        <v>458</v>
      </c>
      <c r="D499" s="1127"/>
      <c r="E499" s="565">
        <v>2.8207045091017296E-4</v>
      </c>
      <c r="F499" s="474"/>
      <c r="G499" s="474"/>
      <c r="H499" s="1127" t="s">
        <v>420</v>
      </c>
      <c r="I499" s="1127"/>
      <c r="J499" s="566">
        <v>4.8254737965963974E-2</v>
      </c>
      <c r="K499" s="474"/>
      <c r="L499" s="474"/>
      <c r="M499" s="1127" t="s">
        <v>416</v>
      </c>
      <c r="N499" s="1127"/>
      <c r="O499" s="567">
        <v>0.13897859342568544</v>
      </c>
      <c r="P499" s="474"/>
      <c r="Q499" s="474"/>
      <c r="AB499" s="168"/>
      <c r="AC499" s="168"/>
      <c r="AD499" s="168"/>
      <c r="AE499" s="168"/>
      <c r="AF499" s="168"/>
      <c r="AG499" s="168"/>
      <c r="AH499" s="168"/>
      <c r="AI499" s="168"/>
      <c r="AJ499" s="168"/>
      <c r="AK499" s="168"/>
      <c r="AL499" s="168"/>
      <c r="AM499" s="168"/>
      <c r="AN499" s="168"/>
      <c r="AO499" s="168"/>
      <c r="AP499" s="168"/>
      <c r="AQ499" s="168"/>
      <c r="AR499" s="168"/>
      <c r="AS499" s="168"/>
      <c r="AT499" s="168"/>
      <c r="AU499" s="168"/>
      <c r="AV499" s="168"/>
      <c r="AW499" s="168"/>
      <c r="AX499" s="168"/>
      <c r="AY499" s="168"/>
      <c r="AZ499" s="168"/>
      <c r="BA499" s="170"/>
      <c r="BB499" s="255"/>
      <c r="BC499" s="170"/>
      <c r="BD499" s="170"/>
      <c r="BE499" s="170"/>
      <c r="BF499" s="170"/>
      <c r="BG499" s="170"/>
      <c r="BH499" s="170"/>
      <c r="BI499" s="170"/>
      <c r="BJ499" s="170"/>
      <c r="BK499" s="170"/>
      <c r="BL499" s="170"/>
      <c r="BM499" s="170"/>
      <c r="BN499" s="170"/>
      <c r="BO499" s="170"/>
      <c r="BP499" s="170"/>
      <c r="BQ499" s="170"/>
      <c r="BR499" s="170"/>
      <c r="BS499" s="170"/>
      <c r="BT499" s="170"/>
      <c r="BU499" s="170"/>
      <c r="BV499" s="170"/>
      <c r="BW499" s="170"/>
      <c r="BX499" s="170"/>
      <c r="BY499" s="170"/>
      <c r="BZ499" s="171"/>
      <c r="CA499" s="171"/>
      <c r="CB499" s="171"/>
      <c r="CC499" s="171"/>
      <c r="CD499" s="171"/>
      <c r="CE499" s="171"/>
      <c r="CF499" s="171"/>
      <c r="CG499" s="171"/>
      <c r="CH499" s="171"/>
      <c r="CI499" s="171"/>
      <c r="CJ499" s="171"/>
      <c r="CK499" s="171"/>
      <c r="CL499" s="171"/>
      <c r="CM499" s="171"/>
      <c r="CN499" s="171"/>
      <c r="CO499" s="171"/>
      <c r="CP499" s="171"/>
      <c r="CQ499" s="171"/>
      <c r="CR499" s="171"/>
      <c r="CS499" s="171"/>
      <c r="CT499" s="171"/>
      <c r="CU499" s="171"/>
      <c r="CV499" s="171"/>
      <c r="CW499" s="171"/>
      <c r="CX499" s="171"/>
      <c r="CY499" s="171"/>
      <c r="CZ499" s="171"/>
    </row>
    <row r="500" s="175" customFormat="true" ht="25.15" customHeight="true" x14ac:dyDescent="0.2">
      <c r="C500" s="1128" t="s">
        <v>454</v>
      </c>
      <c r="D500" s="1127"/>
      <c r="E500" s="565">
        <v>4.2430893377423494E-4</v>
      </c>
      <c r="F500" s="474"/>
      <c r="G500" s="474"/>
      <c r="H500" s="1127" t="s">
        <v>435</v>
      </c>
      <c r="I500" s="1127"/>
      <c r="J500" s="566">
        <v>3.5097453836329499E-3</v>
      </c>
      <c r="K500" s="474"/>
      <c r="L500" s="474"/>
      <c r="M500" s="1127" t="s">
        <v>444</v>
      </c>
      <c r="N500" s="1127"/>
      <c r="O500" s="567">
        <v>2.1508586209914343E-3</v>
      </c>
      <c r="P500" s="474"/>
      <c r="Q500" s="474"/>
      <c r="AB500" s="168"/>
      <c r="AC500" s="168"/>
      <c r="AD500" s="168"/>
      <c r="AE500" s="168"/>
      <c r="AF500" s="168"/>
      <c r="AG500" s="168"/>
      <c r="AH500" s="168"/>
      <c r="AI500" s="168"/>
      <c r="AJ500" s="168"/>
      <c r="AK500" s="168"/>
      <c r="AL500" s="168"/>
      <c r="AM500" s="168"/>
      <c r="AN500" s="168"/>
      <c r="AO500" s="168"/>
      <c r="AP500" s="168"/>
      <c r="AQ500" s="168"/>
      <c r="AR500" s="168"/>
      <c r="AS500" s="168"/>
      <c r="AT500" s="168"/>
      <c r="AU500" s="168"/>
      <c r="AV500" s="168"/>
      <c r="AW500" s="168"/>
      <c r="AX500" s="168"/>
      <c r="AY500" s="168"/>
      <c r="AZ500" s="168"/>
      <c r="BA500" s="170"/>
      <c r="BB500" s="255"/>
      <c r="BC500" s="170"/>
      <c r="BD500" s="170"/>
      <c r="BE500" s="170"/>
      <c r="BF500" s="170"/>
      <c r="BG500" s="170"/>
      <c r="BH500" s="170"/>
      <c r="BI500" s="170"/>
      <c r="BJ500" s="170"/>
      <c r="BK500" s="170"/>
      <c r="BL500" s="170"/>
      <c r="BM500" s="170"/>
      <c r="BN500" s="170"/>
      <c r="BO500" s="170"/>
      <c r="BP500" s="170"/>
      <c r="BQ500" s="170"/>
      <c r="BR500" s="170"/>
      <c r="BS500" s="170"/>
      <c r="BT500" s="170"/>
      <c r="BU500" s="170"/>
      <c r="BV500" s="170"/>
      <c r="BW500" s="170"/>
      <c r="BX500" s="170"/>
      <c r="BY500" s="170"/>
      <c r="BZ500" s="171"/>
      <c r="CA500" s="171"/>
      <c r="CB500" s="171"/>
      <c r="CC500" s="171"/>
      <c r="CD500" s="171"/>
      <c r="CE500" s="171"/>
      <c r="CF500" s="171"/>
      <c r="CG500" s="171"/>
      <c r="CH500" s="171"/>
      <c r="CI500" s="171"/>
      <c r="CJ500" s="171"/>
      <c r="CK500" s="171"/>
      <c r="CL500" s="171"/>
      <c r="CM500" s="171"/>
      <c r="CN500" s="171"/>
      <c r="CO500" s="171"/>
      <c r="CP500" s="171"/>
      <c r="CQ500" s="171"/>
      <c r="CR500" s="171"/>
      <c r="CS500" s="171"/>
      <c r="CT500" s="171"/>
      <c r="CU500" s="171"/>
      <c r="CV500" s="171"/>
      <c r="CW500" s="171"/>
      <c r="CX500" s="171"/>
      <c r="CY500" s="171"/>
      <c r="CZ500" s="171"/>
    </row>
    <row r="501" s="175" customFormat="true" ht="25.15" customHeight="true" x14ac:dyDescent="0.2">
      <c r="C501" s="1128" t="s">
        <v>461</v>
      </c>
      <c r="D501" s="1127"/>
      <c r="E501" s="565">
        <v>1.5556674187631518E-4</v>
      </c>
      <c r="F501" s="474"/>
      <c r="G501" s="474"/>
      <c r="H501" s="1127" t="s">
        <v>460</v>
      </c>
      <c r="I501" s="1127"/>
      <c r="J501" s="566">
        <v>2.9196216701598701E-9</v>
      </c>
      <c r="K501" s="474"/>
      <c r="L501" s="474"/>
      <c r="M501" s="1127" t="s">
        <v>473</v>
      </c>
      <c r="N501" s="1127"/>
      <c r="O501" s="567">
        <v>1.5658278918182283E-3</v>
      </c>
      <c r="P501" s="474"/>
      <c r="Q501" s="474"/>
      <c r="AB501" s="168"/>
      <c r="AC501" s="168"/>
      <c r="AD501" s="168"/>
      <c r="AE501" s="168"/>
      <c r="AF501" s="168"/>
      <c r="AG501" s="168"/>
      <c r="AH501" s="168"/>
      <c r="AI501" s="168"/>
      <c r="AJ501" s="168"/>
      <c r="AK501" s="168"/>
      <c r="AL501" s="168"/>
      <c r="AM501" s="168"/>
      <c r="AN501" s="168"/>
      <c r="AO501" s="168"/>
      <c r="AP501" s="168"/>
      <c r="AQ501" s="168"/>
      <c r="AR501" s="168"/>
      <c r="AS501" s="168"/>
      <c r="AT501" s="168"/>
      <c r="AU501" s="168"/>
      <c r="AV501" s="168"/>
      <c r="AW501" s="168"/>
      <c r="AX501" s="168"/>
      <c r="AY501" s="168"/>
      <c r="AZ501" s="168"/>
      <c r="BA501" s="170"/>
      <c r="BB501" s="255"/>
      <c r="BC501" s="170"/>
      <c r="BD501" s="170"/>
      <c r="BE501" s="170"/>
      <c r="BF501" s="170"/>
      <c r="BG501" s="170"/>
      <c r="BH501" s="170"/>
      <c r="BI501" s="170"/>
      <c r="BJ501" s="170"/>
      <c r="BK501" s="170"/>
      <c r="BL501" s="170"/>
      <c r="BM501" s="170"/>
      <c r="BN501" s="170"/>
      <c r="BO501" s="170"/>
      <c r="BP501" s="170"/>
      <c r="BQ501" s="170"/>
      <c r="BR501" s="170"/>
      <c r="BS501" s="170"/>
      <c r="BT501" s="170"/>
      <c r="BU501" s="170"/>
      <c r="BV501" s="170"/>
      <c r="BW501" s="170"/>
      <c r="BX501" s="170"/>
      <c r="BY501" s="170"/>
      <c r="BZ501" s="171"/>
      <c r="CA501" s="171"/>
      <c r="CB501" s="171"/>
      <c r="CC501" s="171"/>
      <c r="CD501" s="171"/>
      <c r="CE501" s="171"/>
      <c r="CF501" s="171"/>
      <c r="CG501" s="171"/>
      <c r="CH501" s="171"/>
      <c r="CI501" s="171"/>
      <c r="CJ501" s="171"/>
      <c r="CK501" s="171"/>
      <c r="CL501" s="171"/>
      <c r="CM501" s="171"/>
      <c r="CN501" s="171"/>
      <c r="CO501" s="171"/>
      <c r="CP501" s="171"/>
      <c r="CQ501" s="171"/>
      <c r="CR501" s="171"/>
      <c r="CS501" s="171"/>
      <c r="CT501" s="171"/>
      <c r="CU501" s="171"/>
      <c r="CV501" s="171"/>
      <c r="CW501" s="171"/>
      <c r="CX501" s="171"/>
      <c r="CY501" s="171"/>
      <c r="CZ501" s="171"/>
    </row>
    <row r="502" s="175" customFormat="true" ht="25.15" customHeight="true" x14ac:dyDescent="0.2">
      <c r="C502" s="1128" t="s">
        <v>401</v>
      </c>
      <c r="D502" s="1127"/>
      <c r="E502" s="565">
        <v>0.62479414829261271</v>
      </c>
      <c r="F502" s="474"/>
      <c r="G502" s="474"/>
      <c r="H502" s="1127" t="s">
        <v>416</v>
      </c>
      <c r="I502" s="1127"/>
      <c r="J502" s="566">
        <v>0.10597640064970006</v>
      </c>
      <c r="K502" s="474"/>
      <c r="L502" s="474"/>
      <c r="M502" s="1127" t="s">
        <v>464</v>
      </c>
      <c r="N502" s="1127"/>
      <c r="O502" s="567">
        <v>1.4570688667908809E-4</v>
      </c>
      <c r="P502" s="474"/>
      <c r="Q502" s="474"/>
      <c r="AB502" s="168"/>
      <c r="AC502" s="168"/>
      <c r="AD502" s="168"/>
      <c r="AE502" s="168"/>
      <c r="AF502" s="168"/>
      <c r="AG502" s="168"/>
      <c r="AH502" s="168"/>
      <c r="AI502" s="168"/>
      <c r="AJ502" s="168"/>
      <c r="AK502" s="168"/>
      <c r="AL502" s="168"/>
      <c r="AM502" s="168"/>
      <c r="AN502" s="168"/>
      <c r="AO502" s="168"/>
      <c r="AP502" s="168"/>
      <c r="AQ502" s="168"/>
      <c r="AR502" s="168"/>
      <c r="AS502" s="168"/>
      <c r="AT502" s="168"/>
      <c r="AU502" s="168"/>
      <c r="AV502" s="168"/>
      <c r="AW502" s="168"/>
      <c r="AX502" s="168"/>
      <c r="AY502" s="168"/>
      <c r="AZ502" s="168"/>
      <c r="BA502" s="170"/>
      <c r="BB502" s="255"/>
      <c r="BC502" s="170"/>
      <c r="BD502" s="170"/>
      <c r="BE502" s="170"/>
      <c r="BF502" s="170"/>
      <c r="BG502" s="170"/>
      <c r="BH502" s="170"/>
      <c r="BI502" s="170"/>
      <c r="BJ502" s="170"/>
      <c r="BK502" s="170"/>
      <c r="BL502" s="170"/>
      <c r="BM502" s="170"/>
      <c r="BN502" s="170"/>
      <c r="BO502" s="170"/>
      <c r="BP502" s="170"/>
      <c r="BQ502" s="170"/>
      <c r="BR502" s="170"/>
      <c r="BS502" s="170"/>
      <c r="BT502" s="170"/>
      <c r="BU502" s="170"/>
      <c r="BV502" s="170"/>
      <c r="BW502" s="170"/>
      <c r="BX502" s="170"/>
      <c r="BY502" s="170"/>
      <c r="BZ502" s="171"/>
      <c r="CA502" s="171"/>
      <c r="CB502" s="171"/>
      <c r="CC502" s="171"/>
      <c r="CD502" s="171"/>
      <c r="CE502" s="171"/>
      <c r="CF502" s="171"/>
      <c r="CG502" s="171"/>
      <c r="CH502" s="171"/>
      <c r="CI502" s="171"/>
      <c r="CJ502" s="171"/>
      <c r="CK502" s="171"/>
      <c r="CL502" s="171"/>
      <c r="CM502" s="171"/>
      <c r="CN502" s="171"/>
      <c r="CO502" s="171"/>
      <c r="CP502" s="171"/>
      <c r="CQ502" s="171"/>
      <c r="CR502" s="171"/>
      <c r="CS502" s="171"/>
      <c r="CT502" s="171"/>
      <c r="CU502" s="171"/>
      <c r="CV502" s="171"/>
      <c r="CW502" s="171"/>
      <c r="CX502" s="171"/>
      <c r="CY502" s="171"/>
      <c r="CZ502" s="171"/>
    </row>
    <row r="503" s="175" customFormat="true" ht="25.15" customHeight="true" x14ac:dyDescent="0.2">
      <c r="C503" s="1128" t="s">
        <v>412</v>
      </c>
      <c r="D503" s="1127"/>
      <c r="E503" s="565">
        <v>0.23027820178540584</v>
      </c>
      <c r="F503" s="474"/>
      <c r="G503" s="474"/>
      <c r="H503" s="1127" t="s">
        <v>473</v>
      </c>
      <c r="I503" s="1127"/>
      <c r="J503" s="566">
        <v>5.3316591145031473E-3</v>
      </c>
      <c r="K503" s="474"/>
      <c r="L503" s="474"/>
      <c r="M503" s="1127" t="s">
        <v>433</v>
      </c>
      <c r="N503" s="1127"/>
      <c r="O503" s="567">
        <v>1.2039370075374693E-2</v>
      </c>
      <c r="P503" s="474"/>
      <c r="Q503" s="474"/>
      <c r="AB503" s="168"/>
      <c r="AC503" s="168"/>
      <c r="AD503" s="168"/>
      <c r="AE503" s="168"/>
      <c r="AF503" s="168"/>
      <c r="AG503" s="168"/>
      <c r="AH503" s="168"/>
      <c r="AI503" s="168"/>
      <c r="AJ503" s="168"/>
      <c r="AK503" s="168"/>
      <c r="AL503" s="168"/>
      <c r="AM503" s="168"/>
      <c r="AN503" s="168"/>
      <c r="AO503" s="168"/>
      <c r="AP503" s="168"/>
      <c r="AQ503" s="168"/>
      <c r="AR503" s="168"/>
      <c r="AS503" s="168"/>
      <c r="AT503" s="168"/>
      <c r="AU503" s="168"/>
      <c r="AV503" s="168"/>
      <c r="AW503" s="168"/>
      <c r="AX503" s="168"/>
      <c r="AY503" s="168"/>
      <c r="AZ503" s="168"/>
      <c r="BA503" s="170"/>
      <c r="BB503" s="255"/>
      <c r="BC503" s="170"/>
      <c r="BD503" s="170"/>
      <c r="BE503" s="170"/>
      <c r="BF503" s="170"/>
      <c r="BG503" s="170"/>
      <c r="BH503" s="170"/>
      <c r="BI503" s="170"/>
      <c r="BJ503" s="170"/>
      <c r="BK503" s="170"/>
      <c r="BL503" s="170"/>
      <c r="BM503" s="170"/>
      <c r="BN503" s="170"/>
      <c r="BO503" s="170"/>
      <c r="BP503" s="170"/>
      <c r="BQ503" s="170"/>
      <c r="BR503" s="170"/>
      <c r="BS503" s="170"/>
      <c r="BT503" s="170"/>
      <c r="BU503" s="170"/>
      <c r="BV503" s="170"/>
      <c r="BW503" s="170"/>
      <c r="BX503" s="170"/>
      <c r="BY503" s="170"/>
      <c r="BZ503" s="171"/>
      <c r="CA503" s="171"/>
      <c r="CB503" s="171"/>
      <c r="CC503" s="171"/>
      <c r="CD503" s="171"/>
      <c r="CE503" s="171"/>
      <c r="CF503" s="171"/>
      <c r="CG503" s="171"/>
      <c r="CH503" s="171"/>
      <c r="CI503" s="171"/>
      <c r="CJ503" s="171"/>
      <c r="CK503" s="171"/>
      <c r="CL503" s="171"/>
      <c r="CM503" s="171"/>
      <c r="CN503" s="171"/>
      <c r="CO503" s="171"/>
      <c r="CP503" s="171"/>
      <c r="CQ503" s="171"/>
      <c r="CR503" s="171"/>
      <c r="CS503" s="171"/>
      <c r="CT503" s="171"/>
      <c r="CU503" s="171"/>
      <c r="CV503" s="171"/>
      <c r="CW503" s="171"/>
      <c r="CX503" s="171"/>
      <c r="CY503" s="171"/>
      <c r="CZ503" s="171"/>
    </row>
    <row r="504" s="175" customFormat="true" ht="25.15" customHeight="true" x14ac:dyDescent="0.2">
      <c r="C504" s="1128" t="s">
        <v>403</v>
      </c>
      <c r="D504" s="1127"/>
      <c r="E504" s="565">
        <v>0.5820324668755581</v>
      </c>
      <c r="F504" s="474"/>
      <c r="G504" s="474"/>
      <c r="H504" s="1127" t="s">
        <v>464</v>
      </c>
      <c r="I504" s="1127"/>
      <c r="J504" s="566">
        <v>1.4889246539178372E-3</v>
      </c>
      <c r="K504" s="474"/>
      <c r="L504" s="474"/>
      <c r="M504" s="1127" t="s">
        <v>470</v>
      </c>
      <c r="N504" s="1127"/>
      <c r="O504" s="567">
        <v>1.6818203286683838E-3</v>
      </c>
      <c r="P504" s="474"/>
      <c r="Q504" s="474"/>
      <c r="AB504" s="168"/>
      <c r="AC504" s="168"/>
      <c r="AD504" s="168"/>
      <c r="AE504" s="168"/>
      <c r="AF504" s="168"/>
      <c r="AG504" s="168"/>
      <c r="AH504" s="168"/>
      <c r="AI504" s="168"/>
      <c r="AJ504" s="168"/>
      <c r="AK504" s="168"/>
      <c r="AL504" s="168"/>
      <c r="AM504" s="168"/>
      <c r="AN504" s="168"/>
      <c r="AO504" s="168"/>
      <c r="AP504" s="168"/>
      <c r="AQ504" s="168"/>
      <c r="AR504" s="168"/>
      <c r="AS504" s="168"/>
      <c r="AT504" s="168"/>
      <c r="AU504" s="168"/>
      <c r="AV504" s="168"/>
      <c r="AW504" s="168"/>
      <c r="AX504" s="168"/>
      <c r="AY504" s="168"/>
      <c r="AZ504" s="168"/>
      <c r="BA504" s="170"/>
      <c r="BB504" s="255"/>
      <c r="BC504" s="170"/>
      <c r="BD504" s="170"/>
      <c r="BE504" s="170"/>
      <c r="BF504" s="170"/>
      <c r="BG504" s="170"/>
      <c r="BH504" s="170"/>
      <c r="BI504" s="170"/>
      <c r="BJ504" s="170"/>
      <c r="BK504" s="170"/>
      <c r="BL504" s="170"/>
      <c r="BM504" s="170"/>
      <c r="BN504" s="170"/>
      <c r="BO504" s="170"/>
      <c r="BP504" s="170"/>
      <c r="BQ504" s="170"/>
      <c r="BR504" s="170"/>
      <c r="BS504" s="170"/>
      <c r="BT504" s="170"/>
      <c r="BU504" s="170"/>
      <c r="BV504" s="170"/>
      <c r="BW504" s="170"/>
      <c r="BX504" s="170"/>
      <c r="BY504" s="170"/>
      <c r="BZ504" s="171"/>
      <c r="CA504" s="171"/>
      <c r="CB504" s="171"/>
      <c r="CC504" s="171"/>
      <c r="CD504" s="171"/>
      <c r="CE504" s="171"/>
      <c r="CF504" s="171"/>
      <c r="CG504" s="171"/>
      <c r="CH504" s="171"/>
      <c r="CI504" s="171"/>
      <c r="CJ504" s="171"/>
      <c r="CK504" s="171"/>
      <c r="CL504" s="171"/>
      <c r="CM504" s="171"/>
      <c r="CN504" s="171"/>
      <c r="CO504" s="171"/>
      <c r="CP504" s="171"/>
      <c r="CQ504" s="171"/>
      <c r="CR504" s="171"/>
      <c r="CS504" s="171"/>
      <c r="CT504" s="171"/>
      <c r="CU504" s="171"/>
      <c r="CV504" s="171"/>
      <c r="CW504" s="171"/>
      <c r="CX504" s="171"/>
      <c r="CY504" s="171"/>
      <c r="CZ504" s="171"/>
    </row>
    <row r="505" s="175" customFormat="true" ht="25.15" customHeight="true" x14ac:dyDescent="0.2">
      <c r="C505" s="1128" t="s">
        <v>406</v>
      </c>
      <c r="D505" s="1127"/>
      <c r="E505" s="565">
        <v>0.48371396806990052</v>
      </c>
      <c r="F505" s="474"/>
      <c r="G505" s="474"/>
      <c r="H505" s="1127" t="s">
        <v>433</v>
      </c>
      <c r="I505" s="1127"/>
      <c r="J505" s="566">
        <v>4.3365485308491527E-4</v>
      </c>
      <c r="K505" s="474"/>
      <c r="L505" s="474"/>
      <c r="M505" s="1127" t="s">
        <v>424</v>
      </c>
      <c r="N505" s="1127"/>
      <c r="O505" s="567">
        <v>8.1606817737461035E-2</v>
      </c>
      <c r="P505" s="474"/>
      <c r="Q505" s="474"/>
      <c r="AB505" s="168"/>
      <c r="AC505" s="168"/>
      <c r="AD505" s="168"/>
      <c r="AE505" s="168"/>
      <c r="AF505" s="168"/>
      <c r="AG505" s="168"/>
      <c r="AH505" s="168"/>
      <c r="AI505" s="168"/>
      <c r="AJ505" s="168"/>
      <c r="AK505" s="168"/>
      <c r="AL505" s="168"/>
      <c r="AM505" s="168"/>
      <c r="AN505" s="168"/>
      <c r="AO505" s="168"/>
      <c r="AP505" s="168"/>
      <c r="AQ505" s="168"/>
      <c r="AR505" s="168"/>
      <c r="AS505" s="168"/>
      <c r="AT505" s="168"/>
      <c r="AU505" s="168"/>
      <c r="AV505" s="168"/>
      <c r="AW505" s="168"/>
      <c r="AX505" s="168"/>
      <c r="AY505" s="168"/>
      <c r="AZ505" s="168"/>
      <c r="BA505" s="170"/>
      <c r="BB505" s="255"/>
      <c r="BC505" s="170"/>
      <c r="BD505" s="170"/>
      <c r="BE505" s="170"/>
      <c r="BF505" s="170"/>
      <c r="BG505" s="170"/>
      <c r="BH505" s="170"/>
      <c r="BI505" s="170"/>
      <c r="BJ505" s="170"/>
      <c r="BK505" s="170"/>
      <c r="BL505" s="170"/>
      <c r="BM505" s="170"/>
      <c r="BN505" s="170"/>
      <c r="BO505" s="170"/>
      <c r="BP505" s="170"/>
      <c r="BQ505" s="170"/>
      <c r="BR505" s="170"/>
      <c r="BS505" s="170"/>
      <c r="BT505" s="170"/>
      <c r="BU505" s="170"/>
      <c r="BV505" s="170"/>
      <c r="BW505" s="170"/>
      <c r="BX505" s="170"/>
      <c r="BY505" s="170"/>
      <c r="BZ505" s="171"/>
      <c r="CA505" s="171"/>
      <c r="CB505" s="171"/>
      <c r="CC505" s="171"/>
      <c r="CD505" s="171"/>
      <c r="CE505" s="171"/>
      <c r="CF505" s="171"/>
      <c r="CG505" s="171"/>
      <c r="CH505" s="171"/>
      <c r="CI505" s="171"/>
      <c r="CJ505" s="171"/>
      <c r="CK505" s="171"/>
      <c r="CL505" s="171"/>
      <c r="CM505" s="171"/>
      <c r="CN505" s="171"/>
      <c r="CO505" s="171"/>
      <c r="CP505" s="171"/>
      <c r="CQ505" s="171"/>
      <c r="CR505" s="171"/>
      <c r="CS505" s="171"/>
      <c r="CT505" s="171"/>
      <c r="CU505" s="171"/>
      <c r="CV505" s="171"/>
      <c r="CW505" s="171"/>
      <c r="CX505" s="171"/>
      <c r="CY505" s="171"/>
      <c r="CZ505" s="171"/>
    </row>
    <row r="506" s="175" customFormat="true" ht="25.15" customHeight="true" x14ac:dyDescent="0.2">
      <c r="C506" s="1128" t="s">
        <v>414</v>
      </c>
      <c r="D506" s="1127"/>
      <c r="E506" s="565">
        <v>0.22256497567356318</v>
      </c>
      <c r="F506" s="474"/>
      <c r="G506" s="474"/>
      <c r="H506" s="1127" t="s">
        <v>470</v>
      </c>
      <c r="I506" s="1127"/>
      <c r="J506" s="566">
        <v>4.4609527207598206E-3</v>
      </c>
      <c r="K506" s="474"/>
      <c r="L506" s="474"/>
      <c r="M506" s="1127" t="s">
        <v>429</v>
      </c>
      <c r="N506" s="1127"/>
      <c r="O506" s="567">
        <v>8.9099875392802275E-3</v>
      </c>
      <c r="P506" s="474"/>
      <c r="Q506" s="474"/>
      <c r="AB506" s="168"/>
      <c r="AC506" s="168"/>
      <c r="AD506" s="168"/>
      <c r="AE506" s="168"/>
      <c r="AF506" s="168"/>
      <c r="AG506" s="168"/>
      <c r="AH506" s="168"/>
      <c r="AI506" s="168"/>
      <c r="AJ506" s="168"/>
      <c r="AK506" s="168"/>
      <c r="AL506" s="168"/>
      <c r="AM506" s="168"/>
      <c r="AN506" s="168"/>
      <c r="AO506" s="168"/>
      <c r="AP506" s="168"/>
      <c r="AQ506" s="168"/>
      <c r="AR506" s="168"/>
      <c r="AS506" s="168"/>
      <c r="AT506" s="168"/>
      <c r="AU506" s="168"/>
      <c r="AV506" s="168"/>
      <c r="AW506" s="168"/>
      <c r="AX506" s="168"/>
      <c r="AY506" s="168"/>
      <c r="AZ506" s="168"/>
      <c r="BA506" s="170"/>
      <c r="BB506" s="255"/>
      <c r="BC506" s="170"/>
      <c r="BD506" s="170"/>
      <c r="BE506" s="170"/>
      <c r="BF506" s="170"/>
      <c r="BG506" s="170"/>
      <c r="BH506" s="170"/>
      <c r="BI506" s="170"/>
      <c r="BJ506" s="170"/>
      <c r="BK506" s="170"/>
      <c r="BL506" s="170"/>
      <c r="BM506" s="170"/>
      <c r="BN506" s="170"/>
      <c r="BO506" s="170"/>
      <c r="BP506" s="170"/>
      <c r="BQ506" s="170"/>
      <c r="BR506" s="170"/>
      <c r="BS506" s="170"/>
      <c r="BT506" s="170"/>
      <c r="BU506" s="170"/>
      <c r="BV506" s="170"/>
      <c r="BW506" s="170"/>
      <c r="BX506" s="170"/>
      <c r="BY506" s="170"/>
      <c r="BZ506" s="171"/>
      <c r="CA506" s="171"/>
      <c r="CB506" s="171"/>
      <c r="CC506" s="171"/>
      <c r="CD506" s="171"/>
      <c r="CE506" s="171"/>
      <c r="CF506" s="171"/>
      <c r="CG506" s="171"/>
      <c r="CH506" s="171"/>
      <c r="CI506" s="171"/>
      <c r="CJ506" s="171"/>
      <c r="CK506" s="171"/>
      <c r="CL506" s="171"/>
      <c r="CM506" s="171"/>
      <c r="CN506" s="171"/>
      <c r="CO506" s="171"/>
      <c r="CP506" s="171"/>
      <c r="CQ506" s="171"/>
      <c r="CR506" s="171"/>
      <c r="CS506" s="171"/>
      <c r="CT506" s="171"/>
      <c r="CU506" s="171"/>
      <c r="CV506" s="171"/>
      <c r="CW506" s="171"/>
      <c r="CX506" s="171"/>
      <c r="CY506" s="171"/>
      <c r="CZ506" s="171"/>
    </row>
    <row r="507" s="175" customFormat="true" ht="25.15" customHeight="true" x14ac:dyDescent="0.2">
      <c r="C507" s="1128" t="s">
        <v>400</v>
      </c>
      <c r="D507" s="1127"/>
      <c r="E507" s="565">
        <v>0.49407050816629583</v>
      </c>
      <c r="F507" s="474"/>
      <c r="G507" s="474"/>
      <c r="H507" s="1127" t="s">
        <v>424</v>
      </c>
      <c r="I507" s="1127"/>
      <c r="J507" s="566">
        <v>5.1736437916131819E-2</v>
      </c>
      <c r="K507" s="474"/>
      <c r="L507" s="474"/>
      <c r="M507" s="1127" t="s">
        <v>455</v>
      </c>
      <c r="N507" s="1127"/>
      <c r="O507" s="567">
        <v>1.8868401732540006E-4</v>
      </c>
      <c r="P507" s="474"/>
      <c r="Q507" s="474"/>
      <c r="AB507" s="168"/>
      <c r="AC507" s="168"/>
      <c r="AD507" s="168"/>
      <c r="AE507" s="168"/>
      <c r="AF507" s="168"/>
      <c r="AG507" s="168"/>
      <c r="AH507" s="168"/>
      <c r="AI507" s="168"/>
      <c r="AJ507" s="168"/>
      <c r="AK507" s="168"/>
      <c r="AL507" s="168"/>
      <c r="AM507" s="168"/>
      <c r="AN507" s="168"/>
      <c r="AO507" s="168"/>
      <c r="AP507" s="168"/>
      <c r="AQ507" s="168"/>
      <c r="AR507" s="168"/>
      <c r="AS507" s="168"/>
      <c r="AT507" s="168"/>
      <c r="AU507" s="168"/>
      <c r="AV507" s="168"/>
      <c r="AW507" s="168"/>
      <c r="AX507" s="168"/>
      <c r="AY507" s="168"/>
      <c r="AZ507" s="168"/>
      <c r="BA507" s="170"/>
      <c r="BB507" s="255"/>
      <c r="BC507" s="170"/>
      <c r="BD507" s="170"/>
      <c r="BE507" s="170"/>
      <c r="BF507" s="170"/>
      <c r="BG507" s="170"/>
      <c r="BH507" s="170"/>
      <c r="BI507" s="170"/>
      <c r="BJ507" s="170"/>
      <c r="BK507" s="170"/>
      <c r="BL507" s="170"/>
      <c r="BM507" s="170"/>
      <c r="BN507" s="170"/>
      <c r="BO507" s="170"/>
      <c r="BP507" s="170"/>
      <c r="BQ507" s="170"/>
      <c r="BR507" s="170"/>
      <c r="BS507" s="170"/>
      <c r="BT507" s="170"/>
      <c r="BU507" s="170"/>
      <c r="BV507" s="170"/>
      <c r="BW507" s="170"/>
      <c r="BX507" s="170"/>
      <c r="BY507" s="170"/>
      <c r="BZ507" s="171"/>
      <c r="CA507" s="171"/>
      <c r="CB507" s="171"/>
      <c r="CC507" s="171"/>
      <c r="CD507" s="171"/>
      <c r="CE507" s="171"/>
      <c r="CF507" s="171"/>
      <c r="CG507" s="171"/>
      <c r="CH507" s="171"/>
      <c r="CI507" s="171"/>
      <c r="CJ507" s="171"/>
      <c r="CK507" s="171"/>
      <c r="CL507" s="171"/>
      <c r="CM507" s="171"/>
      <c r="CN507" s="171"/>
      <c r="CO507" s="171"/>
      <c r="CP507" s="171"/>
      <c r="CQ507" s="171"/>
      <c r="CR507" s="171"/>
      <c r="CS507" s="171"/>
      <c r="CT507" s="171"/>
      <c r="CU507" s="171"/>
      <c r="CV507" s="171"/>
      <c r="CW507" s="171"/>
      <c r="CX507" s="171"/>
      <c r="CY507" s="171"/>
      <c r="CZ507" s="171"/>
    </row>
    <row r="508" s="175" customFormat="true" ht="25.15" customHeight="true" x14ac:dyDescent="0.2">
      <c r="C508" s="1128" t="s">
        <v>407</v>
      </c>
      <c r="D508" s="1127"/>
      <c r="E508" s="565">
        <v>0.40016135829476934</v>
      </c>
      <c r="F508" s="474"/>
      <c r="G508" s="474"/>
      <c r="H508" s="1127" t="s">
        <v>429</v>
      </c>
      <c r="I508" s="1127"/>
      <c r="J508" s="566">
        <v>1.2785672728262277E-2</v>
      </c>
      <c r="K508" s="474"/>
      <c r="L508" s="474"/>
      <c r="M508" s="1127" t="s">
        <v>397</v>
      </c>
      <c r="N508" s="1127"/>
      <c r="O508" s="567">
        <v>0.38227243904764452</v>
      </c>
      <c r="P508" s="474"/>
      <c r="Q508" s="474"/>
      <c r="AB508" s="168"/>
      <c r="AC508" s="168"/>
      <c r="AD508" s="168"/>
      <c r="AE508" s="168"/>
      <c r="AF508" s="168"/>
      <c r="AG508" s="168"/>
      <c r="AH508" s="168"/>
      <c r="AI508" s="168"/>
      <c r="AJ508" s="168"/>
      <c r="AK508" s="168"/>
      <c r="AL508" s="168"/>
      <c r="AM508" s="168"/>
      <c r="AN508" s="168"/>
      <c r="AO508" s="168"/>
      <c r="AP508" s="168"/>
      <c r="AQ508" s="168"/>
      <c r="AR508" s="168"/>
      <c r="AS508" s="168"/>
      <c r="AT508" s="168"/>
      <c r="AU508" s="168"/>
      <c r="AV508" s="168"/>
      <c r="AW508" s="168"/>
      <c r="AX508" s="168"/>
      <c r="AY508" s="168"/>
      <c r="AZ508" s="168"/>
      <c r="BA508" s="170"/>
      <c r="BB508" s="255"/>
      <c r="BC508" s="170"/>
      <c r="BD508" s="170"/>
      <c r="BE508" s="170"/>
      <c r="BF508" s="170"/>
      <c r="BG508" s="170"/>
      <c r="BH508" s="170"/>
      <c r="BI508" s="170"/>
      <c r="BJ508" s="170"/>
      <c r="BK508" s="170"/>
      <c r="BL508" s="170"/>
      <c r="BM508" s="170"/>
      <c r="BN508" s="170"/>
      <c r="BO508" s="170"/>
      <c r="BP508" s="170"/>
      <c r="BQ508" s="170"/>
      <c r="BR508" s="170"/>
      <c r="BS508" s="170"/>
      <c r="BT508" s="170"/>
      <c r="BU508" s="170"/>
      <c r="BV508" s="170"/>
      <c r="BW508" s="170"/>
      <c r="BX508" s="170"/>
      <c r="BY508" s="170"/>
      <c r="BZ508" s="171"/>
      <c r="CA508" s="171"/>
      <c r="CB508" s="171"/>
      <c r="CC508" s="171"/>
      <c r="CD508" s="171"/>
      <c r="CE508" s="171"/>
      <c r="CF508" s="171"/>
      <c r="CG508" s="171"/>
      <c r="CH508" s="171"/>
      <c r="CI508" s="171"/>
      <c r="CJ508" s="171"/>
      <c r="CK508" s="171"/>
      <c r="CL508" s="171"/>
      <c r="CM508" s="171"/>
      <c r="CN508" s="171"/>
      <c r="CO508" s="171"/>
      <c r="CP508" s="171"/>
      <c r="CQ508" s="171"/>
      <c r="CR508" s="171"/>
      <c r="CS508" s="171"/>
      <c r="CT508" s="171"/>
      <c r="CU508" s="171"/>
      <c r="CV508" s="171"/>
      <c r="CW508" s="171"/>
      <c r="CX508" s="171"/>
      <c r="CY508" s="171"/>
      <c r="CZ508" s="171"/>
    </row>
    <row r="509" s="175" customFormat="true" ht="25.15" customHeight="true" x14ac:dyDescent="0.2">
      <c r="C509" s="1128" t="s">
        <v>417</v>
      </c>
      <c r="D509" s="1127"/>
      <c r="E509" s="565">
        <v>0.11111711130002445</v>
      </c>
      <c r="F509" s="474"/>
      <c r="G509" s="474"/>
      <c r="H509" s="1127" t="s">
        <v>455</v>
      </c>
      <c r="I509" s="1127"/>
      <c r="J509" s="566">
        <v>1.7531958119145291E-2</v>
      </c>
      <c r="K509" s="474"/>
      <c r="L509" s="474"/>
      <c r="M509" s="1127" t="s">
        <v>446</v>
      </c>
      <c r="N509" s="1127"/>
      <c r="O509" s="567">
        <v>8.9385847287351897E-3</v>
      </c>
      <c r="P509" s="474"/>
      <c r="Q509" s="474"/>
      <c r="AB509" s="168"/>
      <c r="AC509" s="168"/>
      <c r="AD509" s="168"/>
      <c r="AE509" s="168"/>
      <c r="AF509" s="168"/>
      <c r="AG509" s="168"/>
      <c r="AH509" s="168"/>
      <c r="AI509" s="168"/>
      <c r="AJ509" s="168"/>
      <c r="AK509" s="168"/>
      <c r="AL509" s="168"/>
      <c r="AM509" s="168"/>
      <c r="AN509" s="168"/>
      <c r="AO509" s="168"/>
      <c r="AP509" s="168"/>
      <c r="AQ509" s="168"/>
      <c r="AR509" s="168"/>
      <c r="AS509" s="168"/>
      <c r="AT509" s="168"/>
      <c r="AU509" s="168"/>
      <c r="AV509" s="168"/>
      <c r="AW509" s="168"/>
      <c r="AX509" s="168"/>
      <c r="AY509" s="168"/>
      <c r="AZ509" s="168"/>
      <c r="BA509" s="170"/>
      <c r="BB509" s="255"/>
      <c r="BC509" s="170"/>
      <c r="BD509" s="170"/>
      <c r="BE509" s="170"/>
      <c r="BF509" s="170"/>
      <c r="BG509" s="170"/>
      <c r="BH509" s="170"/>
      <c r="BI509" s="170"/>
      <c r="BJ509" s="170"/>
      <c r="BK509" s="170"/>
      <c r="BL509" s="170"/>
      <c r="BM509" s="170"/>
      <c r="BN509" s="170"/>
      <c r="BO509" s="170"/>
      <c r="BP509" s="170"/>
      <c r="BQ509" s="170"/>
      <c r="BR509" s="170"/>
      <c r="BS509" s="170"/>
      <c r="BT509" s="170"/>
      <c r="BU509" s="170"/>
      <c r="BV509" s="170"/>
      <c r="BW509" s="170"/>
      <c r="BX509" s="170"/>
      <c r="BY509" s="170"/>
      <c r="BZ509" s="171"/>
      <c r="CA509" s="171"/>
      <c r="CB509" s="171"/>
      <c r="CC509" s="171"/>
      <c r="CD509" s="171"/>
      <c r="CE509" s="171"/>
      <c r="CF509" s="171"/>
      <c r="CG509" s="171"/>
      <c r="CH509" s="171"/>
      <c r="CI509" s="171"/>
      <c r="CJ509" s="171"/>
      <c r="CK509" s="171"/>
      <c r="CL509" s="171"/>
      <c r="CM509" s="171"/>
      <c r="CN509" s="171"/>
      <c r="CO509" s="171"/>
      <c r="CP509" s="171"/>
      <c r="CQ509" s="171"/>
      <c r="CR509" s="171"/>
      <c r="CS509" s="171"/>
      <c r="CT509" s="171"/>
      <c r="CU509" s="171"/>
      <c r="CV509" s="171"/>
      <c r="CW509" s="171"/>
      <c r="CX509" s="171"/>
      <c r="CY509" s="171"/>
      <c r="CZ509" s="171"/>
    </row>
    <row r="510" s="175" customFormat="true" ht="25.15" customHeight="true" x14ac:dyDescent="0.2">
      <c r="C510" s="1128" t="s">
        <v>419</v>
      </c>
      <c r="D510" s="1127"/>
      <c r="E510" s="565">
        <v>6.5715085979854856E-2</v>
      </c>
      <c r="F510" s="474"/>
      <c r="G510" s="474"/>
      <c r="H510" s="1127" t="s">
        <v>397</v>
      </c>
      <c r="I510" s="1127"/>
      <c r="J510" s="566">
        <v>0.41772887202250314</v>
      </c>
      <c r="K510" s="474"/>
      <c r="L510" s="474"/>
      <c r="M510" s="1127" t="s">
        <v>449</v>
      </c>
      <c r="N510" s="1127"/>
      <c r="O510" s="567">
        <v>9.5121169891164946E-4</v>
      </c>
      <c r="P510" s="474"/>
      <c r="Q510" s="474"/>
      <c r="AB510" s="168"/>
      <c r="AC510" s="168"/>
      <c r="AD510" s="168"/>
      <c r="AE510" s="168"/>
      <c r="AF510" s="168"/>
      <c r="AG510" s="168"/>
      <c r="AH510" s="168"/>
      <c r="AI510" s="168"/>
      <c r="AJ510" s="168"/>
      <c r="AK510" s="168"/>
      <c r="AL510" s="168"/>
      <c r="AM510" s="168"/>
      <c r="AN510" s="168"/>
      <c r="AO510" s="168"/>
      <c r="AP510" s="168"/>
      <c r="AQ510" s="168"/>
      <c r="AR510" s="168"/>
      <c r="AS510" s="168"/>
      <c r="AT510" s="168"/>
      <c r="AU510" s="168"/>
      <c r="AV510" s="168"/>
      <c r="AW510" s="168"/>
      <c r="AX510" s="168"/>
      <c r="AY510" s="168"/>
      <c r="AZ510" s="168"/>
      <c r="BA510" s="170"/>
      <c r="BB510" s="255"/>
      <c r="BC510" s="170"/>
      <c r="BD510" s="170"/>
      <c r="BE510" s="170"/>
      <c r="BF510" s="170"/>
      <c r="BG510" s="170"/>
      <c r="BH510" s="170"/>
      <c r="BI510" s="170"/>
      <c r="BJ510" s="170"/>
      <c r="BK510" s="170"/>
      <c r="BL510" s="170"/>
      <c r="BM510" s="170"/>
      <c r="BN510" s="170"/>
      <c r="BO510" s="170"/>
      <c r="BP510" s="170"/>
      <c r="BQ510" s="170"/>
      <c r="BR510" s="170"/>
      <c r="BS510" s="170"/>
      <c r="BT510" s="170"/>
      <c r="BU510" s="170"/>
      <c r="BV510" s="170"/>
      <c r="BW510" s="170"/>
      <c r="BX510" s="170"/>
      <c r="BY510" s="170"/>
      <c r="BZ510" s="171"/>
      <c r="CA510" s="171"/>
      <c r="CB510" s="171"/>
      <c r="CC510" s="171"/>
      <c r="CD510" s="171"/>
      <c r="CE510" s="171"/>
      <c r="CF510" s="171"/>
      <c r="CG510" s="171"/>
      <c r="CH510" s="171"/>
      <c r="CI510" s="171"/>
      <c r="CJ510" s="171"/>
      <c r="CK510" s="171"/>
      <c r="CL510" s="171"/>
      <c r="CM510" s="171"/>
      <c r="CN510" s="171"/>
      <c r="CO510" s="171"/>
      <c r="CP510" s="171"/>
      <c r="CQ510" s="171"/>
      <c r="CR510" s="171"/>
      <c r="CS510" s="171"/>
      <c r="CT510" s="171"/>
      <c r="CU510" s="171"/>
      <c r="CV510" s="171"/>
      <c r="CW510" s="171"/>
      <c r="CX510" s="171"/>
      <c r="CY510" s="171"/>
      <c r="CZ510" s="171"/>
    </row>
    <row r="511" s="175" customFormat="true" ht="25.15" customHeight="true" x14ac:dyDescent="0.2">
      <c r="C511" s="1128" t="s">
        <v>413</v>
      </c>
      <c r="D511" s="1127"/>
      <c r="E511" s="565">
        <v>0.19978135013761952</v>
      </c>
      <c r="F511" s="474"/>
      <c r="G511" s="474"/>
      <c r="H511" s="1127" t="s">
        <v>459</v>
      </c>
      <c r="I511" s="1127"/>
      <c r="J511" s="566">
        <v>2.6877229985901583E-5</v>
      </c>
      <c r="K511" s="474"/>
      <c r="L511" s="474"/>
      <c r="M511" s="1127" t="s">
        <v>466</v>
      </c>
      <c r="N511" s="1127"/>
      <c r="O511" s="567">
        <v>2.2824695344967538E-3</v>
      </c>
      <c r="P511" s="474"/>
      <c r="Q511" s="474"/>
      <c r="AB511" s="168"/>
      <c r="AC511" s="168"/>
      <c r="AD511" s="168"/>
      <c r="AE511" s="168"/>
      <c r="AF511" s="168"/>
      <c r="AG511" s="168"/>
      <c r="AH511" s="168"/>
      <c r="AI511" s="168"/>
      <c r="AJ511" s="168"/>
      <c r="AK511" s="168"/>
      <c r="AL511" s="168"/>
      <c r="AM511" s="168"/>
      <c r="AN511" s="168"/>
      <c r="AO511" s="168"/>
      <c r="AP511" s="168"/>
      <c r="AQ511" s="168"/>
      <c r="AR511" s="168"/>
      <c r="AS511" s="168"/>
      <c r="AT511" s="168"/>
      <c r="AU511" s="168"/>
      <c r="AV511" s="168"/>
      <c r="AW511" s="168"/>
      <c r="AX511" s="168"/>
      <c r="AY511" s="168"/>
      <c r="AZ511" s="168"/>
      <c r="BA511" s="170"/>
      <c r="BB511" s="255"/>
      <c r="BC511" s="170"/>
      <c r="BD511" s="170"/>
      <c r="BE511" s="170"/>
      <c r="BF511" s="170"/>
      <c r="BG511" s="170"/>
      <c r="BH511" s="170"/>
      <c r="BI511" s="170"/>
      <c r="BJ511" s="170"/>
      <c r="BK511" s="170"/>
      <c r="BL511" s="170"/>
      <c r="BM511" s="170"/>
      <c r="BN511" s="170"/>
      <c r="BO511" s="170"/>
      <c r="BP511" s="170"/>
      <c r="BQ511" s="170"/>
      <c r="BR511" s="170"/>
      <c r="BS511" s="170"/>
      <c r="BT511" s="170"/>
      <c r="BU511" s="170"/>
      <c r="BV511" s="170"/>
      <c r="BW511" s="170"/>
      <c r="BX511" s="170"/>
      <c r="BY511" s="170"/>
      <c r="BZ511" s="171"/>
      <c r="CA511" s="171"/>
      <c r="CB511" s="171"/>
      <c r="CC511" s="171"/>
      <c r="CD511" s="171"/>
      <c r="CE511" s="171"/>
      <c r="CF511" s="171"/>
      <c r="CG511" s="171"/>
      <c r="CH511" s="171"/>
      <c r="CI511" s="171"/>
      <c r="CJ511" s="171"/>
      <c r="CK511" s="171"/>
      <c r="CL511" s="171"/>
      <c r="CM511" s="171"/>
      <c r="CN511" s="171"/>
      <c r="CO511" s="171"/>
      <c r="CP511" s="171"/>
      <c r="CQ511" s="171"/>
      <c r="CR511" s="171"/>
      <c r="CS511" s="171"/>
      <c r="CT511" s="171"/>
      <c r="CU511" s="171"/>
      <c r="CV511" s="171"/>
      <c r="CW511" s="171"/>
      <c r="CX511" s="171"/>
      <c r="CY511" s="171"/>
      <c r="CZ511" s="171"/>
    </row>
    <row r="512" s="175" customFormat="true" ht="25.15" customHeight="true" x14ac:dyDescent="0.2">
      <c r="C512" s="1128" t="s">
        <v>405</v>
      </c>
      <c r="D512" s="1127"/>
      <c r="E512" s="565">
        <v>0.52713969408980832</v>
      </c>
      <c r="F512" s="474"/>
      <c r="G512" s="474"/>
      <c r="H512" s="1127" t="s">
        <v>446</v>
      </c>
      <c r="I512" s="1127"/>
      <c r="J512" s="566">
        <v>5.2273230716661249E-4</v>
      </c>
      <c r="K512" s="474"/>
      <c r="L512" s="474"/>
      <c r="M512" s="1127" t="s">
        <v>398</v>
      </c>
      <c r="N512" s="1127"/>
      <c r="O512" s="567">
        <v>0.36518862879206387</v>
      </c>
      <c r="P512" s="474"/>
      <c r="Q512" s="474"/>
      <c r="AB512" s="168"/>
      <c r="AC512" s="168"/>
      <c r="AD512" s="168"/>
      <c r="AE512" s="168"/>
      <c r="AF512" s="168"/>
      <c r="AG512" s="168"/>
      <c r="AH512" s="168"/>
      <c r="AI512" s="168"/>
      <c r="AJ512" s="168"/>
      <c r="AK512" s="168"/>
      <c r="AL512" s="168"/>
      <c r="AM512" s="168"/>
      <c r="AN512" s="168"/>
      <c r="AO512" s="168"/>
      <c r="AP512" s="168"/>
      <c r="AQ512" s="168"/>
      <c r="AR512" s="168"/>
      <c r="AS512" s="168"/>
      <c r="AT512" s="168"/>
      <c r="AU512" s="168"/>
      <c r="AV512" s="168"/>
      <c r="AW512" s="168"/>
      <c r="AX512" s="168"/>
      <c r="AY512" s="168"/>
      <c r="AZ512" s="168"/>
      <c r="BA512" s="170"/>
      <c r="BB512" s="255"/>
      <c r="BC512" s="170"/>
      <c r="BD512" s="170"/>
      <c r="BE512" s="170"/>
      <c r="BF512" s="170"/>
      <c r="BG512" s="170"/>
      <c r="BH512" s="170"/>
      <c r="BI512" s="170"/>
      <c r="BJ512" s="170"/>
      <c r="BK512" s="170"/>
      <c r="BL512" s="170"/>
      <c r="BM512" s="170"/>
      <c r="BN512" s="170"/>
      <c r="BO512" s="170"/>
      <c r="BP512" s="170"/>
      <c r="BQ512" s="170"/>
      <c r="BR512" s="170"/>
      <c r="BS512" s="170"/>
      <c r="BT512" s="170"/>
      <c r="BU512" s="170"/>
      <c r="BV512" s="170"/>
      <c r="BW512" s="170"/>
      <c r="BX512" s="170"/>
      <c r="BY512" s="170"/>
      <c r="BZ512" s="171"/>
      <c r="CA512" s="171"/>
      <c r="CB512" s="171"/>
      <c r="CC512" s="171"/>
      <c r="CD512" s="171"/>
      <c r="CE512" s="171"/>
      <c r="CF512" s="171"/>
      <c r="CG512" s="171"/>
      <c r="CH512" s="171"/>
      <c r="CI512" s="171"/>
      <c r="CJ512" s="171"/>
      <c r="CK512" s="171"/>
      <c r="CL512" s="171"/>
      <c r="CM512" s="171"/>
      <c r="CN512" s="171"/>
      <c r="CO512" s="171"/>
      <c r="CP512" s="171"/>
      <c r="CQ512" s="171"/>
      <c r="CR512" s="171"/>
      <c r="CS512" s="171"/>
      <c r="CT512" s="171"/>
      <c r="CU512" s="171"/>
      <c r="CV512" s="171"/>
      <c r="CW512" s="171"/>
      <c r="CX512" s="171"/>
      <c r="CY512" s="171"/>
      <c r="CZ512" s="171"/>
    </row>
    <row r="513" s="175" customFormat="true" ht="25.15" customHeight="true" x14ac:dyDescent="0.2">
      <c r="C513" s="1128" t="s">
        <v>428</v>
      </c>
      <c r="D513" s="1127"/>
      <c r="E513" s="565">
        <v>2.3578064470392509E-2</v>
      </c>
      <c r="F513" s="474"/>
      <c r="G513" s="474"/>
      <c r="H513" s="1127" t="s">
        <v>449</v>
      </c>
      <c r="I513" s="1127"/>
      <c r="J513" s="566">
        <v>1.2074685545449503E-2</v>
      </c>
      <c r="K513" s="474"/>
      <c r="L513" s="474"/>
      <c r="M513" s="1127" t="s">
        <v>468</v>
      </c>
      <c r="N513" s="1127"/>
      <c r="O513" s="567">
        <v>3.5904760053493796E-5</v>
      </c>
      <c r="P513" s="474"/>
      <c r="Q513" s="474"/>
      <c r="AB513" s="168"/>
      <c r="AC513" s="168"/>
      <c r="AD513" s="168"/>
      <c r="AE513" s="168"/>
      <c r="AF513" s="168"/>
      <c r="AG513" s="168"/>
      <c r="AH513" s="168"/>
      <c r="AI513" s="168"/>
      <c r="AJ513" s="168"/>
      <c r="AK513" s="168"/>
      <c r="AL513" s="168"/>
      <c r="AM513" s="168"/>
      <c r="AN513" s="168"/>
      <c r="AO513" s="168"/>
      <c r="AP513" s="168"/>
      <c r="AQ513" s="168"/>
      <c r="AR513" s="168"/>
      <c r="AS513" s="168"/>
      <c r="AT513" s="168"/>
      <c r="AU513" s="168"/>
      <c r="AV513" s="168"/>
      <c r="AW513" s="168"/>
      <c r="AX513" s="168"/>
      <c r="AY513" s="168"/>
      <c r="AZ513" s="168"/>
      <c r="BA513" s="170"/>
      <c r="BB513" s="255"/>
      <c r="BC513" s="170"/>
      <c r="BD513" s="170"/>
      <c r="BE513" s="170"/>
      <c r="BF513" s="170"/>
      <c r="BG513" s="170"/>
      <c r="BH513" s="170"/>
      <c r="BI513" s="170"/>
      <c r="BJ513" s="170"/>
      <c r="BK513" s="170"/>
      <c r="BL513" s="170"/>
      <c r="BM513" s="170"/>
      <c r="BN513" s="170"/>
      <c r="BO513" s="170"/>
      <c r="BP513" s="170"/>
      <c r="BQ513" s="170"/>
      <c r="BR513" s="170"/>
      <c r="BS513" s="170"/>
      <c r="BT513" s="170"/>
      <c r="BU513" s="170"/>
      <c r="BV513" s="170"/>
      <c r="BW513" s="170"/>
      <c r="BX513" s="170"/>
      <c r="BY513" s="170"/>
      <c r="BZ513" s="171"/>
      <c r="CA513" s="171"/>
      <c r="CB513" s="171"/>
      <c r="CC513" s="171"/>
      <c r="CD513" s="171"/>
      <c r="CE513" s="171"/>
      <c r="CF513" s="171"/>
      <c r="CG513" s="171"/>
      <c r="CH513" s="171"/>
      <c r="CI513" s="171"/>
      <c r="CJ513" s="171"/>
      <c r="CK513" s="171"/>
      <c r="CL513" s="171"/>
      <c r="CM513" s="171"/>
      <c r="CN513" s="171"/>
      <c r="CO513" s="171"/>
      <c r="CP513" s="171"/>
      <c r="CQ513" s="171"/>
      <c r="CR513" s="171"/>
      <c r="CS513" s="171"/>
      <c r="CT513" s="171"/>
      <c r="CU513" s="171"/>
      <c r="CV513" s="171"/>
      <c r="CW513" s="171"/>
      <c r="CX513" s="171"/>
      <c r="CY513" s="171"/>
      <c r="CZ513" s="171"/>
    </row>
    <row r="514" s="175" customFormat="true" ht="25.15" customHeight="true" x14ac:dyDescent="0.2">
      <c r="C514" s="1128" t="s">
        <v>436</v>
      </c>
      <c r="D514" s="1127"/>
      <c r="E514" s="565">
        <v>7.5933119381773719E-3</v>
      </c>
      <c r="F514" s="474"/>
      <c r="G514" s="474"/>
      <c r="H514" s="1127" t="s">
        <v>466</v>
      </c>
      <c r="I514" s="1127"/>
      <c r="J514" s="566">
        <v>1.3037625955870238E-4</v>
      </c>
      <c r="K514" s="474"/>
      <c r="L514" s="474"/>
      <c r="M514" s="1127" t="s">
        <v>399</v>
      </c>
      <c r="N514" s="1127"/>
      <c r="O514" s="567">
        <v>0.28496308348710392</v>
      </c>
      <c r="P514" s="474"/>
      <c r="Q514" s="474"/>
      <c r="AB514" s="168"/>
      <c r="AC514" s="168"/>
      <c r="AD514" s="168"/>
      <c r="AE514" s="168"/>
      <c r="AF514" s="168"/>
      <c r="AG514" s="168"/>
      <c r="AH514" s="168"/>
      <c r="AI514" s="168"/>
      <c r="AJ514" s="168"/>
      <c r="AK514" s="168"/>
      <c r="AL514" s="168"/>
      <c r="AM514" s="168"/>
      <c r="AN514" s="168"/>
      <c r="AO514" s="168"/>
      <c r="AP514" s="168"/>
      <c r="AQ514" s="168"/>
      <c r="AR514" s="168"/>
      <c r="AS514" s="168"/>
      <c r="AT514" s="168"/>
      <c r="AU514" s="168"/>
      <c r="AV514" s="168"/>
      <c r="AW514" s="168"/>
      <c r="AX514" s="168"/>
      <c r="AY514" s="168"/>
      <c r="AZ514" s="168"/>
      <c r="BA514" s="170"/>
      <c r="BB514" s="255"/>
      <c r="BC514" s="170"/>
      <c r="BD514" s="170"/>
      <c r="BE514" s="170"/>
      <c r="BF514" s="170"/>
      <c r="BG514" s="170"/>
      <c r="BH514" s="170"/>
      <c r="BI514" s="170"/>
      <c r="BJ514" s="170"/>
      <c r="BK514" s="170"/>
      <c r="BL514" s="170"/>
      <c r="BM514" s="170"/>
      <c r="BN514" s="170"/>
      <c r="BO514" s="170"/>
      <c r="BP514" s="170"/>
      <c r="BQ514" s="170"/>
      <c r="BR514" s="170"/>
      <c r="BS514" s="170"/>
      <c r="BT514" s="170"/>
      <c r="BU514" s="170"/>
      <c r="BV514" s="170"/>
      <c r="BW514" s="170"/>
      <c r="BX514" s="170"/>
      <c r="BY514" s="170"/>
      <c r="BZ514" s="171"/>
      <c r="CA514" s="171"/>
      <c r="CB514" s="171"/>
      <c r="CC514" s="171"/>
      <c r="CD514" s="171"/>
      <c r="CE514" s="171"/>
      <c r="CF514" s="171"/>
      <c r="CG514" s="171"/>
      <c r="CH514" s="171"/>
      <c r="CI514" s="171"/>
      <c r="CJ514" s="171"/>
      <c r="CK514" s="171"/>
      <c r="CL514" s="171"/>
      <c r="CM514" s="171"/>
      <c r="CN514" s="171"/>
      <c r="CO514" s="171"/>
      <c r="CP514" s="171"/>
      <c r="CQ514" s="171"/>
      <c r="CR514" s="171"/>
      <c r="CS514" s="171"/>
      <c r="CT514" s="171"/>
      <c r="CU514" s="171"/>
      <c r="CV514" s="171"/>
      <c r="CW514" s="171"/>
      <c r="CX514" s="171"/>
      <c r="CY514" s="171"/>
      <c r="CZ514" s="171"/>
    </row>
    <row r="515" s="175" customFormat="true" ht="25.15" customHeight="true" x14ac:dyDescent="0.2">
      <c r="C515" s="1128" t="s">
        <v>423</v>
      </c>
      <c r="D515" s="1127"/>
      <c r="E515" s="565">
        <v>3.8486210187152367E-4</v>
      </c>
      <c r="F515" s="474"/>
      <c r="G515" s="474"/>
      <c r="H515" s="1127" t="s">
        <v>398</v>
      </c>
      <c r="I515" s="1127"/>
      <c r="J515" s="566">
        <v>0.39972332319109127</v>
      </c>
      <c r="K515" s="474"/>
      <c r="L515" s="474"/>
      <c r="M515" s="1127" t="s">
        <v>458</v>
      </c>
      <c r="N515" s="1127"/>
      <c r="O515" s="567">
        <v>5.1526124553322589E-3</v>
      </c>
      <c r="P515" s="474"/>
      <c r="Q515" s="474"/>
      <c r="AB515" s="168"/>
      <c r="AC515" s="168"/>
      <c r="AD515" s="168"/>
      <c r="AE515" s="168"/>
      <c r="AF515" s="168"/>
      <c r="AG515" s="168"/>
      <c r="AH515" s="168"/>
      <c r="AI515" s="168"/>
      <c r="AJ515" s="168"/>
      <c r="AK515" s="168"/>
      <c r="AL515" s="168"/>
      <c r="AM515" s="168"/>
      <c r="AN515" s="168"/>
      <c r="AO515" s="168"/>
      <c r="AP515" s="168"/>
      <c r="AQ515" s="168"/>
      <c r="AR515" s="168"/>
      <c r="AS515" s="168"/>
      <c r="AT515" s="168"/>
      <c r="AU515" s="168"/>
      <c r="AV515" s="168"/>
      <c r="AW515" s="168"/>
      <c r="AX515" s="168"/>
      <c r="AY515" s="168"/>
      <c r="AZ515" s="168"/>
      <c r="BA515" s="170"/>
      <c r="BB515" s="255"/>
      <c r="BC515" s="170"/>
      <c r="BD515" s="170"/>
      <c r="BE515" s="170"/>
      <c r="BF515" s="170"/>
      <c r="BG515" s="170"/>
      <c r="BH515" s="170"/>
      <c r="BI515" s="170"/>
      <c r="BJ515" s="170"/>
      <c r="BK515" s="170"/>
      <c r="BL515" s="170"/>
      <c r="BM515" s="170"/>
      <c r="BN515" s="170"/>
      <c r="BO515" s="170"/>
      <c r="BP515" s="170"/>
      <c r="BQ515" s="170"/>
      <c r="BR515" s="170"/>
      <c r="BS515" s="170"/>
      <c r="BT515" s="170"/>
      <c r="BU515" s="170"/>
      <c r="BV515" s="170"/>
      <c r="BW515" s="170"/>
      <c r="BX515" s="170"/>
      <c r="BY515" s="170"/>
      <c r="BZ515" s="171"/>
      <c r="CA515" s="171"/>
      <c r="CB515" s="171"/>
      <c r="CC515" s="171"/>
      <c r="CD515" s="171"/>
      <c r="CE515" s="171"/>
      <c r="CF515" s="171"/>
      <c r="CG515" s="171"/>
      <c r="CH515" s="171"/>
      <c r="CI515" s="171"/>
      <c r="CJ515" s="171"/>
      <c r="CK515" s="171"/>
      <c r="CL515" s="171"/>
      <c r="CM515" s="171"/>
      <c r="CN515" s="171"/>
      <c r="CO515" s="171"/>
      <c r="CP515" s="171"/>
      <c r="CQ515" s="171"/>
      <c r="CR515" s="171"/>
      <c r="CS515" s="171"/>
      <c r="CT515" s="171"/>
      <c r="CU515" s="171"/>
      <c r="CV515" s="171"/>
      <c r="CW515" s="171"/>
      <c r="CX515" s="171"/>
      <c r="CY515" s="171"/>
      <c r="CZ515" s="171"/>
    </row>
    <row r="516" s="175" customFormat="true" ht="25.15" customHeight="true" x14ac:dyDescent="0.2">
      <c r="C516" s="1128" t="s">
        <v>410</v>
      </c>
      <c r="D516" s="1127"/>
      <c r="E516" s="565">
        <v>0.18204741915619085</v>
      </c>
      <c r="F516" s="474"/>
      <c r="G516" s="474"/>
      <c r="H516" s="1127" t="s">
        <v>468</v>
      </c>
      <c r="I516" s="1127"/>
      <c r="J516" s="566">
        <v>2.2940351049401662E-3</v>
      </c>
      <c r="K516" s="474"/>
      <c r="L516" s="474"/>
      <c r="M516" s="1127" t="s">
        <v>454</v>
      </c>
      <c r="N516" s="1127"/>
      <c r="O516" s="567">
        <v>7.5656419539638052E-3</v>
      </c>
      <c r="P516" s="474"/>
      <c r="Q516" s="474"/>
      <c r="AB516" s="168"/>
      <c r="AC516" s="168"/>
      <c r="AD516" s="168"/>
      <c r="AE516" s="168"/>
      <c r="AF516" s="168"/>
      <c r="AG516" s="168"/>
      <c r="AH516" s="168"/>
      <c r="AI516" s="168"/>
      <c r="AJ516" s="168"/>
      <c r="AK516" s="168"/>
      <c r="AL516" s="168"/>
      <c r="AM516" s="168"/>
      <c r="AN516" s="168"/>
      <c r="AO516" s="168"/>
      <c r="AP516" s="168"/>
      <c r="AQ516" s="168"/>
      <c r="AR516" s="168"/>
      <c r="AS516" s="168"/>
      <c r="AT516" s="168"/>
      <c r="AU516" s="168"/>
      <c r="AV516" s="168"/>
      <c r="AW516" s="168"/>
      <c r="AX516" s="168"/>
      <c r="AY516" s="168"/>
      <c r="AZ516" s="168"/>
      <c r="BA516" s="170"/>
      <c r="BB516" s="255"/>
      <c r="BC516" s="170"/>
      <c r="BD516" s="170"/>
      <c r="BE516" s="170"/>
      <c r="BF516" s="170"/>
      <c r="BG516" s="170"/>
      <c r="BH516" s="170"/>
      <c r="BI516" s="170"/>
      <c r="BJ516" s="170"/>
      <c r="BK516" s="170"/>
      <c r="BL516" s="170"/>
      <c r="BM516" s="170"/>
      <c r="BN516" s="170"/>
      <c r="BO516" s="170"/>
      <c r="BP516" s="170"/>
      <c r="BQ516" s="170"/>
      <c r="BR516" s="170"/>
      <c r="BS516" s="170"/>
      <c r="BT516" s="170"/>
      <c r="BU516" s="170"/>
      <c r="BV516" s="170"/>
      <c r="BW516" s="170"/>
      <c r="BX516" s="170"/>
      <c r="BY516" s="170"/>
      <c r="BZ516" s="171"/>
      <c r="CA516" s="171"/>
      <c r="CB516" s="171"/>
      <c r="CC516" s="171"/>
      <c r="CD516" s="171"/>
      <c r="CE516" s="171"/>
      <c r="CF516" s="171"/>
      <c r="CG516" s="171"/>
      <c r="CH516" s="171"/>
      <c r="CI516" s="171"/>
      <c r="CJ516" s="171"/>
      <c r="CK516" s="171"/>
      <c r="CL516" s="171"/>
      <c r="CM516" s="171"/>
      <c r="CN516" s="171"/>
      <c r="CO516" s="171"/>
      <c r="CP516" s="171"/>
      <c r="CQ516" s="171"/>
      <c r="CR516" s="171"/>
      <c r="CS516" s="171"/>
      <c r="CT516" s="171"/>
      <c r="CU516" s="171"/>
      <c r="CV516" s="171"/>
      <c r="CW516" s="171"/>
      <c r="CX516" s="171"/>
      <c r="CY516" s="171"/>
      <c r="CZ516" s="171"/>
    </row>
    <row r="517" s="175" customFormat="true" ht="25.15" customHeight="true" x14ac:dyDescent="0.2">
      <c r="C517" s="1128" t="s">
        <v>442</v>
      </c>
      <c r="D517" s="1127"/>
      <c r="E517" s="565">
        <v>5.2137386884117702E-3</v>
      </c>
      <c r="F517" s="474"/>
      <c r="G517" s="474"/>
      <c r="H517" s="1127" t="s">
        <v>399</v>
      </c>
      <c r="I517" s="1127"/>
      <c r="J517" s="566">
        <v>0.39776497551399592</v>
      </c>
      <c r="K517" s="474"/>
      <c r="L517" s="474"/>
      <c r="M517" s="1127" t="s">
        <v>401</v>
      </c>
      <c r="N517" s="1127"/>
      <c r="O517" s="567">
        <v>0.2871041260814633</v>
      </c>
      <c r="P517" s="474"/>
      <c r="Q517" s="474"/>
      <c r="AB517" s="168"/>
      <c r="AC517" s="168"/>
      <c r="AD517" s="168"/>
      <c r="AE517" s="168"/>
      <c r="AF517" s="168"/>
      <c r="AG517" s="168"/>
      <c r="AH517" s="168"/>
      <c r="AI517" s="168"/>
      <c r="AJ517" s="168"/>
      <c r="AK517" s="168"/>
      <c r="AL517" s="168"/>
      <c r="AM517" s="168"/>
      <c r="AN517" s="168"/>
      <c r="AO517" s="168"/>
      <c r="AP517" s="168"/>
      <c r="AQ517" s="168"/>
      <c r="AR517" s="168"/>
      <c r="AS517" s="168"/>
      <c r="AT517" s="168"/>
      <c r="AU517" s="168"/>
      <c r="AV517" s="168"/>
      <c r="AW517" s="168"/>
      <c r="AX517" s="168"/>
      <c r="AY517" s="168"/>
      <c r="AZ517" s="168"/>
      <c r="BA517" s="170"/>
      <c r="BB517" s="255"/>
      <c r="BC517" s="170"/>
      <c r="BD517" s="170"/>
      <c r="BE517" s="170"/>
      <c r="BF517" s="170"/>
      <c r="BG517" s="170"/>
      <c r="BH517" s="170"/>
      <c r="BI517" s="170"/>
      <c r="BJ517" s="170"/>
      <c r="BK517" s="170"/>
      <c r="BL517" s="170"/>
      <c r="BM517" s="170"/>
      <c r="BN517" s="170"/>
      <c r="BO517" s="170"/>
      <c r="BP517" s="170"/>
      <c r="BQ517" s="170"/>
      <c r="BR517" s="170"/>
      <c r="BS517" s="170"/>
      <c r="BT517" s="170"/>
      <c r="BU517" s="170"/>
      <c r="BV517" s="170"/>
      <c r="BW517" s="170"/>
      <c r="BX517" s="170"/>
      <c r="BY517" s="170"/>
      <c r="BZ517" s="171"/>
      <c r="CA517" s="171"/>
      <c r="CB517" s="171"/>
      <c r="CC517" s="171"/>
      <c r="CD517" s="171"/>
      <c r="CE517" s="171"/>
      <c r="CF517" s="171"/>
      <c r="CG517" s="171"/>
      <c r="CH517" s="171"/>
      <c r="CI517" s="171"/>
      <c r="CJ517" s="171"/>
      <c r="CK517" s="171"/>
      <c r="CL517" s="171"/>
      <c r="CM517" s="171"/>
      <c r="CN517" s="171"/>
      <c r="CO517" s="171"/>
      <c r="CP517" s="171"/>
      <c r="CQ517" s="171"/>
      <c r="CR517" s="171"/>
      <c r="CS517" s="171"/>
      <c r="CT517" s="171"/>
      <c r="CU517" s="171"/>
      <c r="CV517" s="171"/>
      <c r="CW517" s="171"/>
      <c r="CX517" s="171"/>
      <c r="CY517" s="171"/>
      <c r="CZ517" s="171"/>
    </row>
    <row r="518" s="175" customFormat="true" ht="25.15" customHeight="true" x14ac:dyDescent="0.2">
      <c r="C518" s="1128" t="s">
        <v>439</v>
      </c>
      <c r="D518" s="1127"/>
      <c r="E518" s="565">
        <v>7.3803177248078899E-3</v>
      </c>
      <c r="F518" s="474"/>
      <c r="G518" s="474"/>
      <c r="H518" s="1127" t="s">
        <v>458</v>
      </c>
      <c r="I518" s="1127"/>
      <c r="J518" s="566">
        <v>1.2577131976883867E-2</v>
      </c>
      <c r="K518" s="474"/>
      <c r="L518" s="474"/>
      <c r="M518" s="1127" t="s">
        <v>412</v>
      </c>
      <c r="N518" s="1127"/>
      <c r="O518" s="567">
        <v>0.17641716443353517</v>
      </c>
      <c r="P518" s="474"/>
      <c r="Q518" s="474"/>
      <c r="AB518" s="168"/>
      <c r="AC518" s="168"/>
      <c r="AD518" s="168"/>
      <c r="AE518" s="168"/>
      <c r="AF518" s="168"/>
      <c r="AG518" s="168"/>
      <c r="AH518" s="168"/>
      <c r="AI518" s="168"/>
      <c r="AJ518" s="168"/>
      <c r="AK518" s="168"/>
      <c r="AL518" s="168"/>
      <c r="AM518" s="168"/>
      <c r="AN518" s="168"/>
      <c r="AO518" s="168"/>
      <c r="AP518" s="168"/>
      <c r="AQ518" s="168"/>
      <c r="AR518" s="168"/>
      <c r="AS518" s="168"/>
      <c r="AT518" s="168"/>
      <c r="AU518" s="168"/>
      <c r="AV518" s="168"/>
      <c r="AW518" s="168"/>
      <c r="AX518" s="168"/>
      <c r="AY518" s="168"/>
      <c r="AZ518" s="168"/>
      <c r="BA518" s="170"/>
      <c r="BB518" s="255"/>
      <c r="BC518" s="170"/>
      <c r="BD518" s="170"/>
      <c r="BE518" s="170"/>
      <c r="BF518" s="170"/>
      <c r="BG518" s="170"/>
      <c r="BH518" s="170"/>
      <c r="BI518" s="170"/>
      <c r="BJ518" s="170"/>
      <c r="BK518" s="170"/>
      <c r="BL518" s="170"/>
      <c r="BM518" s="170"/>
      <c r="BN518" s="170"/>
      <c r="BO518" s="170"/>
      <c r="BP518" s="170"/>
      <c r="BQ518" s="170"/>
      <c r="BR518" s="170"/>
      <c r="BS518" s="170"/>
      <c r="BT518" s="170"/>
      <c r="BU518" s="170"/>
      <c r="BV518" s="170"/>
      <c r="BW518" s="170"/>
      <c r="BX518" s="170"/>
      <c r="BY518" s="170"/>
      <c r="BZ518" s="171"/>
      <c r="CA518" s="171"/>
      <c r="CB518" s="171"/>
      <c r="CC518" s="171"/>
      <c r="CD518" s="171"/>
      <c r="CE518" s="171"/>
      <c r="CF518" s="171"/>
      <c r="CG518" s="171"/>
      <c r="CH518" s="171"/>
      <c r="CI518" s="171"/>
      <c r="CJ518" s="171"/>
      <c r="CK518" s="171"/>
      <c r="CL518" s="171"/>
      <c r="CM518" s="171"/>
      <c r="CN518" s="171"/>
      <c r="CO518" s="171"/>
      <c r="CP518" s="171"/>
      <c r="CQ518" s="171"/>
      <c r="CR518" s="171"/>
      <c r="CS518" s="171"/>
      <c r="CT518" s="171"/>
      <c r="CU518" s="171"/>
      <c r="CV518" s="171"/>
      <c r="CW518" s="171"/>
      <c r="CX518" s="171"/>
      <c r="CY518" s="171"/>
      <c r="CZ518" s="171"/>
    </row>
    <row r="519" s="175" customFormat="true" ht="25.15" customHeight="true" x14ac:dyDescent="0.2">
      <c r="C519" s="1128" t="s">
        <v>418</v>
      </c>
      <c r="D519" s="1127"/>
      <c r="E519" s="568">
        <v>5.7057313403659484E-3</v>
      </c>
      <c r="F519" s="474"/>
      <c r="G519" s="474"/>
      <c r="H519" s="1127" t="s">
        <v>454</v>
      </c>
      <c r="I519" s="1127"/>
      <c r="J519" s="566">
        <v>3.5017777811353241E-3</v>
      </c>
      <c r="K519" s="474"/>
      <c r="L519" s="474"/>
      <c r="M519" s="1127" t="s">
        <v>403</v>
      </c>
      <c r="N519" s="1127"/>
      <c r="O519" s="567">
        <v>0.32262473822009413</v>
      </c>
      <c r="P519" s="474"/>
      <c r="Q519" s="474"/>
      <c r="AB519" s="168"/>
      <c r="AC519" s="168"/>
      <c r="AD519" s="168"/>
      <c r="AE519" s="168"/>
      <c r="AF519" s="168"/>
      <c r="AG519" s="168"/>
      <c r="AH519" s="168"/>
      <c r="AI519" s="168"/>
      <c r="AJ519" s="168"/>
      <c r="AK519" s="168"/>
      <c r="AL519" s="168"/>
      <c r="AM519" s="168"/>
      <c r="AN519" s="168"/>
      <c r="AO519" s="168"/>
      <c r="AP519" s="168"/>
      <c r="AQ519" s="168"/>
      <c r="AR519" s="168"/>
      <c r="AS519" s="168"/>
      <c r="AT519" s="168"/>
      <c r="AU519" s="168"/>
      <c r="AV519" s="168"/>
      <c r="AW519" s="168"/>
      <c r="AX519" s="168"/>
      <c r="AY519" s="168"/>
      <c r="AZ519" s="168"/>
      <c r="BA519" s="170"/>
      <c r="BB519" s="255"/>
      <c r="BC519" s="170"/>
      <c r="BD519" s="170"/>
      <c r="BE519" s="170"/>
      <c r="BF519" s="170"/>
      <c r="BG519" s="170"/>
      <c r="BH519" s="170"/>
      <c r="BI519" s="170"/>
      <c r="BJ519" s="170"/>
      <c r="BK519" s="170"/>
      <c r="BL519" s="170"/>
      <c r="BM519" s="170"/>
      <c r="BN519" s="170"/>
      <c r="BO519" s="170"/>
      <c r="BP519" s="170"/>
      <c r="BQ519" s="170"/>
      <c r="BR519" s="170"/>
      <c r="BS519" s="170"/>
      <c r="BT519" s="170"/>
      <c r="BU519" s="170"/>
      <c r="BV519" s="170"/>
      <c r="BW519" s="170"/>
      <c r="BX519" s="170"/>
      <c r="BY519" s="170"/>
      <c r="BZ519" s="171"/>
      <c r="CA519" s="171"/>
      <c r="CB519" s="171"/>
      <c r="CC519" s="171"/>
      <c r="CD519" s="171"/>
      <c r="CE519" s="171"/>
      <c r="CF519" s="171"/>
      <c r="CG519" s="171"/>
      <c r="CH519" s="171"/>
      <c r="CI519" s="171"/>
      <c r="CJ519" s="171"/>
      <c r="CK519" s="171"/>
      <c r="CL519" s="171"/>
      <c r="CM519" s="171"/>
      <c r="CN519" s="171"/>
      <c r="CO519" s="171"/>
      <c r="CP519" s="171"/>
      <c r="CQ519" s="171"/>
      <c r="CR519" s="171"/>
      <c r="CS519" s="171"/>
      <c r="CT519" s="171"/>
      <c r="CU519" s="171"/>
      <c r="CV519" s="171"/>
      <c r="CW519" s="171"/>
      <c r="CX519" s="171"/>
      <c r="CY519" s="171"/>
      <c r="CZ519" s="171"/>
    </row>
    <row r="520" s="175" customFormat="true" ht="25.15" customHeight="true" x14ac:dyDescent="0.2">
      <c r="C520" s="1128"/>
      <c r="D520" s="1127"/>
      <c r="E520" s="474"/>
      <c r="F520" s="474"/>
      <c r="G520" s="474"/>
      <c r="H520" s="1127" t="s">
        <v>461</v>
      </c>
      <c r="I520" s="1127"/>
      <c r="J520" s="566">
        <v>7.1298310578498888E-4</v>
      </c>
      <c r="K520" s="474"/>
      <c r="L520" s="474"/>
      <c r="M520" s="1127" t="s">
        <v>406</v>
      </c>
      <c r="N520" s="1127"/>
      <c r="O520" s="567">
        <v>0.28897493626237108</v>
      </c>
      <c r="P520" s="474"/>
      <c r="Q520" s="474"/>
      <c r="AB520" s="168"/>
      <c r="AC520" s="168"/>
      <c r="AD520" s="168"/>
      <c r="AE520" s="168"/>
      <c r="AF520" s="168"/>
      <c r="AG520" s="168"/>
      <c r="AH520" s="168"/>
      <c r="AI520" s="168"/>
      <c r="AJ520" s="168"/>
      <c r="AK520" s="168"/>
      <c r="AL520" s="168"/>
      <c r="AM520" s="168"/>
      <c r="AN520" s="168"/>
      <c r="AO520" s="168"/>
      <c r="AP520" s="168"/>
      <c r="AQ520" s="168"/>
      <c r="AR520" s="168"/>
      <c r="AS520" s="168"/>
      <c r="AT520" s="168"/>
      <c r="AU520" s="168"/>
      <c r="AV520" s="168"/>
      <c r="AW520" s="168"/>
      <c r="AX520" s="168"/>
      <c r="AY520" s="168"/>
      <c r="AZ520" s="168"/>
      <c r="BA520" s="170"/>
      <c r="BB520" s="255"/>
      <c r="BC520" s="170"/>
      <c r="BD520" s="170"/>
      <c r="BE520" s="170"/>
      <c r="BF520" s="170"/>
      <c r="BG520" s="170"/>
      <c r="BH520" s="170"/>
      <c r="BI520" s="170"/>
      <c r="BJ520" s="170"/>
      <c r="BK520" s="170"/>
      <c r="BL520" s="170"/>
      <c r="BM520" s="170"/>
      <c r="BN520" s="170"/>
      <c r="BO520" s="170"/>
      <c r="BP520" s="170"/>
      <c r="BQ520" s="170"/>
      <c r="BR520" s="170"/>
      <c r="BS520" s="170"/>
      <c r="BT520" s="170"/>
      <c r="BU520" s="170"/>
      <c r="BV520" s="170"/>
      <c r="BW520" s="170"/>
      <c r="BX520" s="170"/>
      <c r="BY520" s="170"/>
      <c r="BZ520" s="171"/>
      <c r="CA520" s="171"/>
      <c r="CB520" s="171"/>
      <c r="CC520" s="171"/>
      <c r="CD520" s="171"/>
      <c r="CE520" s="171"/>
      <c r="CF520" s="171"/>
      <c r="CG520" s="171"/>
      <c r="CH520" s="171"/>
      <c r="CI520" s="171"/>
      <c r="CJ520" s="171"/>
      <c r="CK520" s="171"/>
      <c r="CL520" s="171"/>
      <c r="CM520" s="171"/>
      <c r="CN520" s="171"/>
      <c r="CO520" s="171"/>
      <c r="CP520" s="171"/>
      <c r="CQ520" s="171"/>
      <c r="CR520" s="171"/>
      <c r="CS520" s="171"/>
      <c r="CT520" s="171"/>
      <c r="CU520" s="171"/>
      <c r="CV520" s="171"/>
      <c r="CW520" s="171"/>
      <c r="CX520" s="171"/>
      <c r="CY520" s="171"/>
      <c r="CZ520" s="171"/>
    </row>
    <row r="521" s="175" customFormat="true" ht="25.15" customHeight="true" x14ac:dyDescent="0.2">
      <c r="C521" s="1128"/>
      <c r="D521" s="1127"/>
      <c r="E521" s="474"/>
      <c r="F521" s="474"/>
      <c r="G521" s="474"/>
      <c r="H521" s="1127" t="s">
        <v>401</v>
      </c>
      <c r="I521" s="1127"/>
      <c r="J521" s="566">
        <v>0.32827686231189129</v>
      </c>
      <c r="K521" s="474"/>
      <c r="L521" s="474"/>
      <c r="M521" s="1127" t="s">
        <v>414</v>
      </c>
      <c r="N521" s="1127"/>
      <c r="O521" s="567">
        <v>0.10912411709039405</v>
      </c>
      <c r="P521" s="474"/>
      <c r="Q521" s="474"/>
      <c r="AB521" s="168"/>
      <c r="AC521" s="168"/>
      <c r="AD521" s="168"/>
      <c r="AE521" s="168"/>
      <c r="AF521" s="168"/>
      <c r="AG521" s="168"/>
      <c r="AH521" s="168"/>
      <c r="AI521" s="168"/>
      <c r="AJ521" s="168"/>
      <c r="AK521" s="168"/>
      <c r="AL521" s="168"/>
      <c r="AM521" s="168"/>
      <c r="AN521" s="168"/>
      <c r="AO521" s="168"/>
      <c r="AP521" s="168"/>
      <c r="AQ521" s="168"/>
      <c r="AR521" s="168"/>
      <c r="AS521" s="168"/>
      <c r="AT521" s="168"/>
      <c r="AU521" s="168"/>
      <c r="AV521" s="168"/>
      <c r="AW521" s="168"/>
      <c r="AX521" s="168"/>
      <c r="AY521" s="168"/>
      <c r="AZ521" s="168"/>
      <c r="BA521" s="170"/>
      <c r="BB521" s="255"/>
      <c r="BC521" s="170"/>
      <c r="BD521" s="170"/>
      <c r="BE521" s="170"/>
      <c r="BF521" s="170"/>
      <c r="BG521" s="170"/>
      <c r="BH521" s="170"/>
      <c r="BI521" s="170"/>
      <c r="BJ521" s="170"/>
      <c r="BK521" s="170"/>
      <c r="BL521" s="170"/>
      <c r="BM521" s="170"/>
      <c r="BN521" s="170"/>
      <c r="BO521" s="170"/>
      <c r="BP521" s="170"/>
      <c r="BQ521" s="170"/>
      <c r="BR521" s="170"/>
      <c r="BS521" s="170"/>
      <c r="BT521" s="170"/>
      <c r="BU521" s="170"/>
      <c r="BV521" s="170"/>
      <c r="BW521" s="170"/>
      <c r="BX521" s="170"/>
      <c r="BY521" s="170"/>
      <c r="BZ521" s="171"/>
      <c r="CA521" s="171"/>
      <c r="CB521" s="171"/>
      <c r="CC521" s="171"/>
      <c r="CD521" s="171"/>
      <c r="CE521" s="171"/>
      <c r="CF521" s="171"/>
      <c r="CG521" s="171"/>
      <c r="CH521" s="171"/>
      <c r="CI521" s="171"/>
      <c r="CJ521" s="171"/>
      <c r="CK521" s="171"/>
      <c r="CL521" s="171"/>
      <c r="CM521" s="171"/>
      <c r="CN521" s="171"/>
      <c r="CO521" s="171"/>
      <c r="CP521" s="171"/>
      <c r="CQ521" s="171"/>
      <c r="CR521" s="171"/>
      <c r="CS521" s="171"/>
      <c r="CT521" s="171"/>
      <c r="CU521" s="171"/>
      <c r="CV521" s="171"/>
      <c r="CW521" s="171"/>
      <c r="CX521" s="171"/>
      <c r="CY521" s="171"/>
      <c r="CZ521" s="171"/>
    </row>
    <row r="522" s="175" customFormat="true" ht="25.15" customHeight="true" x14ac:dyDescent="0.2">
      <c r="C522" s="1128" t="s">
        <v>242</v>
      </c>
      <c r="D522" s="1127"/>
      <c r="E522" s="1127"/>
      <c r="F522" s="1127"/>
      <c r="G522" s="1127"/>
      <c r="H522" s="1127" t="s">
        <v>412</v>
      </c>
      <c r="I522" s="1127"/>
      <c r="J522" s="566">
        <v>0.15318517299093809</v>
      </c>
      <c r="K522" s="474"/>
      <c r="L522" s="474"/>
      <c r="M522" s="1127" t="s">
        <v>400</v>
      </c>
      <c r="N522" s="1127"/>
      <c r="O522" s="567">
        <v>0.36014292161298567</v>
      </c>
      <c r="P522" s="474"/>
      <c r="Q522" s="474"/>
      <c r="AB522" s="168"/>
      <c r="AC522" s="168"/>
      <c r="AD522" s="168"/>
      <c r="AE522" s="168"/>
      <c r="AF522" s="168"/>
      <c r="AG522" s="168"/>
      <c r="AH522" s="168"/>
      <c r="AI522" s="168"/>
      <c r="AJ522" s="168"/>
      <c r="AK522" s="168"/>
      <c r="AL522" s="168"/>
      <c r="AM522" s="168"/>
      <c r="AN522" s="168"/>
      <c r="AO522" s="168"/>
      <c r="AP522" s="168"/>
      <c r="AQ522" s="168"/>
      <c r="AR522" s="168"/>
      <c r="AS522" s="168"/>
      <c r="AT522" s="168"/>
      <c r="AU522" s="168"/>
      <c r="AV522" s="168"/>
      <c r="AW522" s="168"/>
      <c r="AX522" s="168"/>
      <c r="AY522" s="168"/>
      <c r="AZ522" s="168"/>
      <c r="BA522" s="170"/>
      <c r="BB522" s="255"/>
      <c r="BC522" s="170"/>
      <c r="BD522" s="170"/>
      <c r="BE522" s="170"/>
      <c r="BF522" s="170"/>
      <c r="BG522" s="170"/>
      <c r="BH522" s="170"/>
      <c r="BI522" s="170"/>
      <c r="BJ522" s="170"/>
      <c r="BK522" s="170"/>
      <c r="BL522" s="170"/>
      <c r="BM522" s="170"/>
      <c r="BN522" s="170"/>
      <c r="BO522" s="170"/>
      <c r="BP522" s="170"/>
      <c r="BQ522" s="170"/>
      <c r="BR522" s="170"/>
      <c r="BS522" s="170"/>
      <c r="BT522" s="170"/>
      <c r="BU522" s="170"/>
      <c r="BV522" s="170"/>
      <c r="BW522" s="170"/>
      <c r="BX522" s="170"/>
      <c r="BY522" s="170"/>
      <c r="BZ522" s="171"/>
      <c r="CA522" s="171"/>
      <c r="CB522" s="171"/>
      <c r="CC522" s="171"/>
      <c r="CD522" s="171"/>
      <c r="CE522" s="171"/>
      <c r="CF522" s="171"/>
      <c r="CG522" s="171"/>
      <c r="CH522" s="171"/>
      <c r="CI522" s="171"/>
      <c r="CJ522" s="171"/>
      <c r="CK522" s="171"/>
      <c r="CL522" s="171"/>
      <c r="CM522" s="171"/>
      <c r="CN522" s="171"/>
      <c r="CO522" s="171"/>
      <c r="CP522" s="171"/>
      <c r="CQ522" s="171"/>
      <c r="CR522" s="171"/>
      <c r="CS522" s="171"/>
      <c r="CT522" s="171"/>
      <c r="CU522" s="171"/>
      <c r="CV522" s="171"/>
      <c r="CW522" s="171"/>
      <c r="CX522" s="171"/>
      <c r="CY522" s="171"/>
      <c r="CZ522" s="171"/>
    </row>
    <row r="523" s="175" customFormat="true" ht="25.15" customHeight="true" x14ac:dyDescent="0.2">
      <c r="C523" s="1128" t="s">
        <v>189</v>
      </c>
      <c r="D523" s="1127"/>
      <c r="E523" s="1129" t="s">
        <v>243</v>
      </c>
      <c r="F523" s="1130"/>
      <c r="G523" s="1131"/>
      <c r="H523" s="1127" t="s">
        <v>403</v>
      </c>
      <c r="I523" s="1127"/>
      <c r="J523" s="566">
        <v>0.30842640273930483</v>
      </c>
      <c r="K523" s="474"/>
      <c r="L523" s="474"/>
      <c r="M523" s="1127" t="s">
        <v>407</v>
      </c>
      <c r="N523" s="1127"/>
      <c r="O523" s="567">
        <v>0.28960815959187713</v>
      </c>
      <c r="P523" s="474"/>
      <c r="Q523" s="474"/>
      <c r="AB523" s="168"/>
      <c r="AC523" s="168"/>
      <c r="AD523" s="168"/>
      <c r="AE523" s="168"/>
      <c r="AF523" s="168"/>
      <c r="AG523" s="168"/>
      <c r="AH523" s="168"/>
      <c r="AI523" s="168"/>
      <c r="AJ523" s="168"/>
      <c r="AK523" s="168"/>
      <c r="AL523" s="168"/>
      <c r="AM523" s="168"/>
      <c r="AN523" s="168"/>
      <c r="AO523" s="168"/>
      <c r="AP523" s="168"/>
      <c r="AQ523" s="168"/>
      <c r="AR523" s="168"/>
      <c r="AS523" s="168"/>
      <c r="AT523" s="168"/>
      <c r="AU523" s="168"/>
      <c r="AV523" s="168"/>
      <c r="AW523" s="168"/>
      <c r="AX523" s="168"/>
      <c r="AY523" s="168"/>
      <c r="AZ523" s="168"/>
      <c r="BA523" s="170"/>
      <c r="BB523" s="255"/>
      <c r="BC523" s="170"/>
      <c r="BD523" s="170"/>
      <c r="BE523" s="170"/>
      <c r="BF523" s="170"/>
      <c r="BG523" s="170"/>
      <c r="BH523" s="170"/>
      <c r="BI523" s="170"/>
      <c r="BJ523" s="170"/>
      <c r="BK523" s="170"/>
      <c r="BL523" s="170"/>
      <c r="BM523" s="170"/>
      <c r="BN523" s="170"/>
      <c r="BO523" s="170"/>
      <c r="BP523" s="170"/>
      <c r="BQ523" s="170"/>
      <c r="BR523" s="170"/>
      <c r="BS523" s="170"/>
      <c r="BT523" s="170"/>
      <c r="BU523" s="170"/>
      <c r="BV523" s="170"/>
      <c r="BW523" s="170"/>
      <c r="BX523" s="170"/>
      <c r="BY523" s="170"/>
      <c r="BZ523" s="171"/>
      <c r="CA523" s="171"/>
      <c r="CB523" s="171"/>
      <c r="CC523" s="171"/>
      <c r="CD523" s="171"/>
      <c r="CE523" s="171"/>
      <c r="CF523" s="171"/>
      <c r="CG523" s="171"/>
      <c r="CH523" s="171"/>
      <c r="CI523" s="171"/>
      <c r="CJ523" s="171"/>
      <c r="CK523" s="171"/>
      <c r="CL523" s="171"/>
      <c r="CM523" s="171"/>
      <c r="CN523" s="171"/>
      <c r="CO523" s="171"/>
      <c r="CP523" s="171"/>
      <c r="CQ523" s="171"/>
      <c r="CR523" s="171"/>
      <c r="CS523" s="171"/>
      <c r="CT523" s="171"/>
      <c r="CU523" s="171"/>
      <c r="CV523" s="171"/>
      <c r="CW523" s="171"/>
      <c r="CX523" s="171"/>
      <c r="CY523" s="171"/>
      <c r="CZ523" s="171"/>
    </row>
    <row r="524" s="175" customFormat="true" ht="25.15" customHeight="true" x14ac:dyDescent="0.2">
      <c r="C524" s="1127"/>
      <c r="D524" s="1127"/>
      <c r="E524" s="550" t="s">
        <v>175</v>
      </c>
      <c r="F524" s="551" t="s">
        <v>244</v>
      </c>
      <c r="G524" s="552" t="s">
        <v>245</v>
      </c>
      <c r="H524" s="1127" t="s">
        <v>406</v>
      </c>
      <c r="I524" s="1127"/>
      <c r="J524" s="566">
        <v>0.23815484679791254</v>
      </c>
      <c r="K524" s="474"/>
      <c r="L524" s="474"/>
      <c r="M524" s="1127" t="s">
        <v>417</v>
      </c>
      <c r="N524" s="1127"/>
      <c r="O524" s="567">
        <v>9.9971884544162448E-2</v>
      </c>
      <c r="P524" s="474"/>
      <c r="Q524" s="474"/>
      <c r="AB524" s="168"/>
      <c r="AC524" s="168"/>
      <c r="AD524" s="168"/>
      <c r="AE524" s="168"/>
      <c r="AF524" s="168"/>
      <c r="AG524" s="168"/>
      <c r="AH524" s="168"/>
      <c r="AI524" s="168"/>
      <c r="AJ524" s="168"/>
      <c r="AK524" s="168"/>
      <c r="AL524" s="168"/>
      <c r="AM524" s="168"/>
      <c r="AN524" s="168"/>
      <c r="AO524" s="168"/>
      <c r="AP524" s="168"/>
      <c r="AQ524" s="168"/>
      <c r="AR524" s="168"/>
      <c r="AS524" s="168"/>
      <c r="AT524" s="168"/>
      <c r="AU524" s="168"/>
      <c r="AV524" s="168"/>
      <c r="AW524" s="168"/>
      <c r="AX524" s="168"/>
      <c r="AY524" s="168"/>
      <c r="AZ524" s="168"/>
      <c r="BA524" s="170"/>
      <c r="BB524" s="255"/>
      <c r="BC524" s="170"/>
      <c r="BD524" s="170"/>
      <c r="BE524" s="170"/>
      <c r="BF524" s="170"/>
      <c r="BG524" s="170"/>
      <c r="BH524" s="170"/>
      <c r="BI524" s="170"/>
      <c r="BJ524" s="170"/>
      <c r="BK524" s="170"/>
      <c r="BL524" s="170"/>
      <c r="BM524" s="170"/>
      <c r="BN524" s="170"/>
      <c r="BO524" s="170"/>
      <c r="BP524" s="170"/>
      <c r="BQ524" s="170"/>
      <c r="BR524" s="170"/>
      <c r="BS524" s="170"/>
      <c r="BT524" s="170"/>
      <c r="BU524" s="170"/>
      <c r="BV524" s="170"/>
      <c r="BW524" s="170"/>
      <c r="BX524" s="170"/>
      <c r="BY524" s="170"/>
      <c r="BZ524" s="171"/>
      <c r="CA524" s="171"/>
      <c r="CB524" s="171"/>
      <c r="CC524" s="171"/>
      <c r="CD524" s="171"/>
      <c r="CE524" s="171"/>
      <c r="CF524" s="171"/>
      <c r="CG524" s="171"/>
      <c r="CH524" s="171"/>
      <c r="CI524" s="171"/>
      <c r="CJ524" s="171"/>
      <c r="CK524" s="171"/>
      <c r="CL524" s="171"/>
      <c r="CM524" s="171"/>
      <c r="CN524" s="171"/>
      <c r="CO524" s="171"/>
      <c r="CP524" s="171"/>
      <c r="CQ524" s="171"/>
      <c r="CR524" s="171"/>
      <c r="CS524" s="171"/>
      <c r="CT524" s="171"/>
      <c r="CU524" s="171"/>
      <c r="CV524" s="171"/>
      <c r="CW524" s="171"/>
      <c r="CX524" s="171"/>
      <c r="CY524" s="171"/>
      <c r="CZ524" s="171"/>
    </row>
    <row r="525" s="175" customFormat="true" ht="25.15" customHeight="true" x14ac:dyDescent="0.2">
      <c r="C525" s="1128" t="s">
        <v>190</v>
      </c>
      <c r="D525" s="1127"/>
      <c r="E525" s="571">
        <v>8.5138657378579801</v>
      </c>
      <c r="F525" s="572">
        <v>15.203331674746392</v>
      </c>
      <c r="G525" s="573">
        <v>15.203331674746392</v>
      </c>
      <c r="H525" s="1127" t="s">
        <v>414</v>
      </c>
      <c r="I525" s="1127"/>
      <c r="J525" s="566">
        <v>0.14141795092238585</v>
      </c>
      <c r="K525" s="474"/>
      <c r="L525" s="474"/>
      <c r="M525" s="1127" t="s">
        <v>419</v>
      </c>
      <c r="N525" s="1127"/>
      <c r="O525" s="567">
        <v>6.6983377435825858E-2</v>
      </c>
      <c r="P525" s="474"/>
      <c r="Q525" s="474"/>
      <c r="AB525" s="168"/>
      <c r="AC525" s="168"/>
      <c r="AD525" s="168"/>
      <c r="AE525" s="168"/>
      <c r="AF525" s="168"/>
      <c r="AG525" s="168"/>
      <c r="AH525" s="168"/>
      <c r="AI525" s="168"/>
      <c r="AJ525" s="168"/>
      <c r="AK525" s="168"/>
      <c r="AL525" s="168"/>
      <c r="AM525" s="168"/>
      <c r="AN525" s="168"/>
      <c r="AO525" s="168"/>
      <c r="AP525" s="168"/>
      <c r="AQ525" s="168"/>
      <c r="AR525" s="168"/>
      <c r="AS525" s="168"/>
      <c r="AT525" s="168"/>
      <c r="AU525" s="168"/>
      <c r="AV525" s="168"/>
      <c r="AW525" s="168"/>
      <c r="AX525" s="168"/>
      <c r="AY525" s="168"/>
      <c r="AZ525" s="168"/>
      <c r="BA525" s="170"/>
      <c r="BB525" s="255"/>
      <c r="BC525" s="170"/>
      <c r="BD525" s="170"/>
      <c r="BE525" s="170"/>
      <c r="BF525" s="170"/>
      <c r="BG525" s="170"/>
      <c r="BH525" s="170"/>
      <c r="BI525" s="170"/>
      <c r="BJ525" s="170"/>
      <c r="BK525" s="170"/>
      <c r="BL525" s="170"/>
      <c r="BM525" s="170"/>
      <c r="BN525" s="170"/>
      <c r="BO525" s="170"/>
      <c r="BP525" s="170"/>
      <c r="BQ525" s="170"/>
      <c r="BR525" s="170"/>
      <c r="BS525" s="170"/>
      <c r="BT525" s="170"/>
      <c r="BU525" s="170"/>
      <c r="BV525" s="170"/>
      <c r="BW525" s="170"/>
      <c r="BX525" s="170"/>
      <c r="BY525" s="170"/>
      <c r="BZ525" s="171"/>
      <c r="CA525" s="171"/>
      <c r="CB525" s="171"/>
      <c r="CC525" s="171"/>
      <c r="CD525" s="171"/>
      <c r="CE525" s="171"/>
      <c r="CF525" s="171"/>
      <c r="CG525" s="171"/>
      <c r="CH525" s="171"/>
      <c r="CI525" s="171"/>
      <c r="CJ525" s="171"/>
      <c r="CK525" s="171"/>
      <c r="CL525" s="171"/>
      <c r="CM525" s="171"/>
      <c r="CN525" s="171"/>
      <c r="CO525" s="171"/>
      <c r="CP525" s="171"/>
      <c r="CQ525" s="171"/>
      <c r="CR525" s="171"/>
      <c r="CS525" s="171"/>
      <c r="CT525" s="171"/>
      <c r="CU525" s="171"/>
      <c r="CV525" s="171"/>
      <c r="CW525" s="171"/>
      <c r="CX525" s="171"/>
      <c r="CY525" s="171"/>
      <c r="CZ525" s="171"/>
    </row>
    <row r="526" s="175" customFormat="true" ht="25.15" customHeight="true" x14ac:dyDescent="0.2">
      <c r="C526" s="1128"/>
      <c r="D526" s="1127"/>
      <c r="E526" s="474"/>
      <c r="F526" s="474"/>
      <c r="G526" s="474"/>
      <c r="H526" s="1127" t="s">
        <v>400</v>
      </c>
      <c r="I526" s="1127"/>
      <c r="J526" s="566">
        <v>0.29566370959878435</v>
      </c>
      <c r="K526" s="474"/>
      <c r="L526" s="474"/>
      <c r="M526" s="1127" t="s">
        <v>413</v>
      </c>
      <c r="N526" s="1127"/>
      <c r="O526" s="567">
        <v>0.26166532774257983</v>
      </c>
      <c r="P526" s="474"/>
      <c r="Q526" s="474"/>
      <c r="AB526" s="168"/>
      <c r="AC526" s="168"/>
      <c r="AD526" s="168"/>
      <c r="AE526" s="168"/>
      <c r="AF526" s="168"/>
      <c r="AG526" s="168"/>
      <c r="AH526" s="168"/>
      <c r="AI526" s="168"/>
      <c r="AJ526" s="168"/>
      <c r="AK526" s="168"/>
      <c r="AL526" s="168"/>
      <c r="AM526" s="168"/>
      <c r="AN526" s="168"/>
      <c r="AO526" s="168"/>
      <c r="AP526" s="168"/>
      <c r="AQ526" s="168"/>
      <c r="AR526" s="168"/>
      <c r="AS526" s="168"/>
      <c r="AT526" s="168"/>
      <c r="AU526" s="168"/>
      <c r="AV526" s="168"/>
      <c r="AW526" s="168"/>
      <c r="AX526" s="168"/>
      <c r="AY526" s="168"/>
      <c r="AZ526" s="168"/>
      <c r="BA526" s="170"/>
      <c r="BB526" s="255"/>
      <c r="BC526" s="170"/>
      <c r="BD526" s="170"/>
      <c r="BE526" s="170"/>
      <c r="BF526" s="170"/>
      <c r="BG526" s="170"/>
      <c r="BH526" s="170"/>
      <c r="BI526" s="170"/>
      <c r="BJ526" s="170"/>
      <c r="BK526" s="170"/>
      <c r="BL526" s="170"/>
      <c r="BM526" s="170"/>
      <c r="BN526" s="170"/>
      <c r="BO526" s="170"/>
      <c r="BP526" s="170"/>
      <c r="BQ526" s="170"/>
      <c r="BR526" s="170"/>
      <c r="BS526" s="170"/>
      <c r="BT526" s="170"/>
      <c r="BU526" s="170"/>
      <c r="BV526" s="170"/>
      <c r="BW526" s="170"/>
      <c r="BX526" s="170"/>
      <c r="BY526" s="170"/>
      <c r="BZ526" s="171"/>
      <c r="CA526" s="171"/>
      <c r="CB526" s="171"/>
      <c r="CC526" s="171"/>
      <c r="CD526" s="171"/>
      <c r="CE526" s="171"/>
      <c r="CF526" s="171"/>
      <c r="CG526" s="171"/>
      <c r="CH526" s="171"/>
      <c r="CI526" s="171"/>
      <c r="CJ526" s="171"/>
      <c r="CK526" s="171"/>
      <c r="CL526" s="171"/>
      <c r="CM526" s="171"/>
      <c r="CN526" s="171"/>
      <c r="CO526" s="171"/>
      <c r="CP526" s="171"/>
      <c r="CQ526" s="171"/>
      <c r="CR526" s="171"/>
      <c r="CS526" s="171"/>
      <c r="CT526" s="171"/>
      <c r="CU526" s="171"/>
      <c r="CV526" s="171"/>
      <c r="CW526" s="171"/>
      <c r="CX526" s="171"/>
      <c r="CY526" s="171"/>
      <c r="CZ526" s="171"/>
    </row>
    <row r="527" s="175" customFormat="true" ht="25.15" customHeight="true" x14ac:dyDescent="0.2">
      <c r="C527" s="1128"/>
      <c r="D527" s="1127"/>
      <c r="E527" s="474"/>
      <c r="F527" s="474"/>
      <c r="G527" s="474"/>
      <c r="H527" s="1127" t="s">
        <v>407</v>
      </c>
      <c r="I527" s="1127"/>
      <c r="J527" s="566">
        <v>0.2610016759506969</v>
      </c>
      <c r="K527" s="474"/>
      <c r="L527" s="474"/>
      <c r="M527" s="1127" t="s">
        <v>405</v>
      </c>
      <c r="N527" s="1127"/>
      <c r="O527" s="567">
        <v>0.31695302994471281</v>
      </c>
      <c r="P527" s="474"/>
      <c r="Q527" s="474"/>
      <c r="AB527" s="168"/>
      <c r="AC527" s="168"/>
      <c r="AD527" s="168"/>
      <c r="AE527" s="168"/>
      <c r="AF527" s="168"/>
      <c r="AG527" s="168"/>
      <c r="AH527" s="168"/>
      <c r="AI527" s="168"/>
      <c r="AJ527" s="168"/>
      <c r="AK527" s="168"/>
      <c r="AL527" s="168"/>
      <c r="AM527" s="168"/>
      <c r="AN527" s="168"/>
      <c r="AO527" s="168"/>
      <c r="AP527" s="168"/>
      <c r="AQ527" s="168"/>
      <c r="AR527" s="168"/>
      <c r="AS527" s="168"/>
      <c r="AT527" s="168"/>
      <c r="AU527" s="168"/>
      <c r="AV527" s="168"/>
      <c r="AW527" s="168"/>
      <c r="AX527" s="168"/>
      <c r="AY527" s="168"/>
      <c r="AZ527" s="168"/>
      <c r="BA527" s="170"/>
      <c r="BB527" s="255"/>
      <c r="BC527" s="170"/>
      <c r="BD527" s="170"/>
      <c r="BE527" s="170"/>
      <c r="BF527" s="170"/>
      <c r="BG527" s="170"/>
      <c r="BH527" s="170"/>
      <c r="BI527" s="170"/>
      <c r="BJ527" s="170"/>
      <c r="BK527" s="170"/>
      <c r="BL527" s="170"/>
      <c r="BM527" s="170"/>
      <c r="BN527" s="170"/>
      <c r="BO527" s="170"/>
      <c r="BP527" s="170"/>
      <c r="BQ527" s="170"/>
      <c r="BR527" s="170"/>
      <c r="BS527" s="170"/>
      <c r="BT527" s="170"/>
      <c r="BU527" s="170"/>
      <c r="BV527" s="170"/>
      <c r="BW527" s="170"/>
      <c r="BX527" s="170"/>
      <c r="BY527" s="170"/>
      <c r="BZ527" s="171"/>
      <c r="CA527" s="171"/>
      <c r="CB527" s="171"/>
      <c r="CC527" s="171"/>
      <c r="CD527" s="171"/>
      <c r="CE527" s="171"/>
      <c r="CF527" s="171"/>
      <c r="CG527" s="171"/>
      <c r="CH527" s="171"/>
      <c r="CI527" s="171"/>
      <c r="CJ527" s="171"/>
      <c r="CK527" s="171"/>
      <c r="CL527" s="171"/>
      <c r="CM527" s="171"/>
      <c r="CN527" s="171"/>
      <c r="CO527" s="171"/>
      <c r="CP527" s="171"/>
      <c r="CQ527" s="171"/>
      <c r="CR527" s="171"/>
      <c r="CS527" s="171"/>
      <c r="CT527" s="171"/>
      <c r="CU527" s="171"/>
      <c r="CV527" s="171"/>
      <c r="CW527" s="171"/>
      <c r="CX527" s="171"/>
      <c r="CY527" s="171"/>
      <c r="CZ527" s="171"/>
    </row>
    <row r="528" s="175" customFormat="true" ht="25.15" customHeight="true" x14ac:dyDescent="0.2">
      <c r="C528" s="1128" t="s">
        <v>246</v>
      </c>
      <c r="D528" s="1127"/>
      <c r="E528" s="1127"/>
      <c r="F528" s="474"/>
      <c r="G528" s="474"/>
      <c r="H528" s="1127" t="s">
        <v>417</v>
      </c>
      <c r="I528" s="1127"/>
      <c r="J528" s="566">
        <v>0.11152593756843954</v>
      </c>
      <c r="K528" s="474"/>
      <c r="L528" s="474"/>
      <c r="M528" s="1127" t="s">
        <v>428</v>
      </c>
      <c r="N528" s="1127"/>
      <c r="O528" s="567">
        <v>7.9907387794588697E-2</v>
      </c>
      <c r="P528" s="474"/>
      <c r="Q528" s="474"/>
      <c r="AB528" s="168"/>
      <c r="AC528" s="168"/>
      <c r="AD528" s="168"/>
      <c r="AE528" s="168"/>
      <c r="AF528" s="168"/>
      <c r="AG528" s="168"/>
      <c r="AH528" s="168"/>
      <c r="AI528" s="168"/>
      <c r="AJ528" s="168"/>
      <c r="AK528" s="168"/>
      <c r="AL528" s="168"/>
      <c r="AM528" s="168"/>
      <c r="AN528" s="168"/>
      <c r="AO528" s="168"/>
      <c r="AP528" s="168"/>
      <c r="AQ528" s="168"/>
      <c r="AR528" s="168"/>
      <c r="AS528" s="168"/>
      <c r="AT528" s="168"/>
      <c r="AU528" s="168"/>
      <c r="AV528" s="168"/>
      <c r="AW528" s="168"/>
      <c r="AX528" s="168"/>
      <c r="AY528" s="168"/>
      <c r="AZ528" s="168"/>
      <c r="BA528" s="170"/>
      <c r="BB528" s="255"/>
      <c r="BC528" s="170"/>
      <c r="BD528" s="170"/>
      <c r="BE528" s="170"/>
      <c r="BF528" s="170"/>
      <c r="BG528" s="170"/>
      <c r="BH528" s="170"/>
      <c r="BI528" s="170"/>
      <c r="BJ528" s="170"/>
      <c r="BK528" s="170"/>
      <c r="BL528" s="170"/>
      <c r="BM528" s="170"/>
      <c r="BN528" s="170"/>
      <c r="BO528" s="170"/>
      <c r="BP528" s="170"/>
      <c r="BQ528" s="170"/>
      <c r="BR528" s="170"/>
      <c r="BS528" s="170"/>
      <c r="BT528" s="170"/>
      <c r="BU528" s="170"/>
      <c r="BV528" s="170"/>
      <c r="BW528" s="170"/>
      <c r="BX528" s="170"/>
      <c r="BY528" s="170"/>
      <c r="BZ528" s="171"/>
      <c r="CA528" s="171"/>
      <c r="CB528" s="171"/>
      <c r="CC528" s="171"/>
      <c r="CD528" s="171"/>
      <c r="CE528" s="171"/>
      <c r="CF528" s="171"/>
      <c r="CG528" s="171"/>
      <c r="CH528" s="171"/>
      <c r="CI528" s="171"/>
      <c r="CJ528" s="171"/>
      <c r="CK528" s="171"/>
      <c r="CL528" s="171"/>
      <c r="CM528" s="171"/>
      <c r="CN528" s="171"/>
      <c r="CO528" s="171"/>
      <c r="CP528" s="171"/>
      <c r="CQ528" s="171"/>
      <c r="CR528" s="171"/>
      <c r="CS528" s="171"/>
      <c r="CT528" s="171"/>
      <c r="CU528" s="171"/>
      <c r="CV528" s="171"/>
      <c r="CW528" s="171"/>
      <c r="CX528" s="171"/>
      <c r="CY528" s="171"/>
      <c r="CZ528" s="171"/>
    </row>
    <row r="529" s="175" customFormat="true" ht="25.15" customHeight="true" x14ac:dyDescent="0.2">
      <c r="C529" s="1128"/>
      <c r="D529" s="1127"/>
      <c r="E529" s="553" t="s">
        <v>189</v>
      </c>
      <c r="F529" s="474"/>
      <c r="G529" s="474"/>
      <c r="H529" s="1127" t="s">
        <v>419</v>
      </c>
      <c r="I529" s="1127"/>
      <c r="J529" s="566">
        <v>7.9109644452012684E-2</v>
      </c>
      <c r="K529" s="474"/>
      <c r="L529" s="474"/>
      <c r="M529" s="1127" t="s">
        <v>436</v>
      </c>
      <c r="N529" s="1127"/>
      <c r="O529" s="567">
        <v>3.2536401470740016E-2</v>
      </c>
      <c r="P529" s="474"/>
      <c r="Q529" s="474"/>
      <c r="AB529" s="168"/>
      <c r="AC529" s="168"/>
      <c r="AD529" s="168"/>
      <c r="AE529" s="168"/>
      <c r="AF529" s="168"/>
      <c r="AG529" s="168"/>
      <c r="AH529" s="168"/>
      <c r="AI529" s="168"/>
      <c r="AJ529" s="168"/>
      <c r="AK529" s="168"/>
      <c r="AL529" s="168"/>
      <c r="AM529" s="168"/>
      <c r="AN529" s="168"/>
      <c r="AO529" s="168"/>
      <c r="AP529" s="168"/>
      <c r="AQ529" s="168"/>
      <c r="AR529" s="168"/>
      <c r="AS529" s="168"/>
      <c r="AT529" s="168"/>
      <c r="AU529" s="168"/>
      <c r="AV529" s="168"/>
      <c r="AW529" s="168"/>
      <c r="AX529" s="168"/>
      <c r="AY529" s="168"/>
      <c r="AZ529" s="168"/>
      <c r="BA529" s="170"/>
      <c r="BB529" s="255"/>
      <c r="BC529" s="170"/>
      <c r="BD529" s="170"/>
      <c r="BE529" s="170"/>
      <c r="BF529" s="170"/>
      <c r="BG529" s="170"/>
      <c r="BH529" s="170"/>
      <c r="BI529" s="170"/>
      <c r="BJ529" s="170"/>
      <c r="BK529" s="170"/>
      <c r="BL529" s="170"/>
      <c r="BM529" s="170"/>
      <c r="BN529" s="170"/>
      <c r="BO529" s="170"/>
      <c r="BP529" s="170"/>
      <c r="BQ529" s="170"/>
      <c r="BR529" s="170"/>
      <c r="BS529" s="170"/>
      <c r="BT529" s="170"/>
      <c r="BU529" s="170"/>
      <c r="BV529" s="170"/>
      <c r="BW529" s="170"/>
      <c r="BX529" s="170"/>
      <c r="BY529" s="170"/>
      <c r="BZ529" s="171"/>
      <c r="CA529" s="171"/>
      <c r="CB529" s="171"/>
      <c r="CC529" s="171"/>
      <c r="CD529" s="171"/>
      <c r="CE529" s="171"/>
      <c r="CF529" s="171"/>
      <c r="CG529" s="171"/>
      <c r="CH529" s="171"/>
      <c r="CI529" s="171"/>
      <c r="CJ529" s="171"/>
      <c r="CK529" s="171"/>
      <c r="CL529" s="171"/>
      <c r="CM529" s="171"/>
      <c r="CN529" s="171"/>
      <c r="CO529" s="171"/>
      <c r="CP529" s="171"/>
      <c r="CQ529" s="171"/>
      <c r="CR529" s="171"/>
      <c r="CS529" s="171"/>
      <c r="CT529" s="171"/>
      <c r="CU529" s="171"/>
      <c r="CV529" s="171"/>
      <c r="CW529" s="171"/>
      <c r="CX529" s="171"/>
      <c r="CY529" s="171"/>
      <c r="CZ529" s="171"/>
    </row>
    <row r="530" s="175" customFormat="true" ht="25.15" customHeight="true" x14ac:dyDescent="0.2">
      <c r="C530" s="1127"/>
      <c r="D530" s="1127"/>
      <c r="E530" s="574" t="s">
        <v>190</v>
      </c>
      <c r="F530" s="474"/>
      <c r="G530" s="474"/>
      <c r="H530" s="1127" t="s">
        <v>413</v>
      </c>
      <c r="I530" s="1127"/>
      <c r="J530" s="566">
        <v>0.14518817580794807</v>
      </c>
      <c r="K530" s="474"/>
      <c r="L530" s="474"/>
      <c r="M530" s="1127" t="s">
        <v>423</v>
      </c>
      <c r="N530" s="1127"/>
      <c r="O530" s="567">
        <v>8.4513581605202379E-2</v>
      </c>
      <c r="P530" s="474"/>
      <c r="Q530" s="474"/>
      <c r="AB530" s="168"/>
      <c r="AC530" s="168"/>
      <c r="AD530" s="168"/>
      <c r="AE530" s="168"/>
      <c r="AF530" s="168"/>
      <c r="AG530" s="168"/>
      <c r="AH530" s="168"/>
      <c r="AI530" s="168"/>
      <c r="AJ530" s="168"/>
      <c r="AK530" s="168"/>
      <c r="AL530" s="168"/>
      <c r="AM530" s="168"/>
      <c r="AN530" s="168"/>
      <c r="AO530" s="168"/>
      <c r="AP530" s="168"/>
      <c r="AQ530" s="168"/>
      <c r="AR530" s="168"/>
      <c r="AS530" s="168"/>
      <c r="AT530" s="168"/>
      <c r="AU530" s="168"/>
      <c r="AV530" s="168"/>
      <c r="AW530" s="168"/>
      <c r="AX530" s="168"/>
      <c r="AY530" s="168"/>
      <c r="AZ530" s="168"/>
      <c r="BA530" s="170"/>
      <c r="BB530" s="255"/>
      <c r="BC530" s="170"/>
      <c r="BD530" s="170"/>
      <c r="BE530" s="170"/>
      <c r="BF530" s="170"/>
      <c r="BG530" s="170"/>
      <c r="BH530" s="170"/>
      <c r="BI530" s="170"/>
      <c r="BJ530" s="170"/>
      <c r="BK530" s="170"/>
      <c r="BL530" s="170"/>
      <c r="BM530" s="170"/>
      <c r="BN530" s="170"/>
      <c r="BO530" s="170"/>
      <c r="BP530" s="170"/>
      <c r="BQ530" s="170"/>
      <c r="BR530" s="170"/>
      <c r="BS530" s="170"/>
      <c r="BT530" s="170"/>
      <c r="BU530" s="170"/>
      <c r="BV530" s="170"/>
      <c r="BW530" s="170"/>
      <c r="BX530" s="170"/>
      <c r="BY530" s="170"/>
      <c r="BZ530" s="171"/>
      <c r="CA530" s="171"/>
      <c r="CB530" s="171"/>
      <c r="CC530" s="171"/>
      <c r="CD530" s="171"/>
      <c r="CE530" s="171"/>
      <c r="CF530" s="171"/>
      <c r="CG530" s="171"/>
      <c r="CH530" s="171"/>
      <c r="CI530" s="171"/>
      <c r="CJ530" s="171"/>
      <c r="CK530" s="171"/>
      <c r="CL530" s="171"/>
      <c r="CM530" s="171"/>
      <c r="CN530" s="171"/>
      <c r="CO530" s="171"/>
      <c r="CP530" s="171"/>
      <c r="CQ530" s="171"/>
      <c r="CR530" s="171"/>
      <c r="CS530" s="171"/>
      <c r="CT530" s="171"/>
      <c r="CU530" s="171"/>
      <c r="CV530" s="171"/>
      <c r="CW530" s="171"/>
      <c r="CX530" s="171"/>
      <c r="CY530" s="171"/>
      <c r="CZ530" s="171"/>
    </row>
    <row r="531" s="175" customFormat="true" ht="25.15" customHeight="true" x14ac:dyDescent="0.2">
      <c r="C531" s="1128" t="s">
        <v>422</v>
      </c>
      <c r="D531" s="1127"/>
      <c r="E531" s="562">
        <v>-2.5866165315160408E-2</v>
      </c>
      <c r="F531" s="474"/>
      <c r="G531" s="474"/>
      <c r="H531" s="1127" t="s">
        <v>405</v>
      </c>
      <c r="I531" s="1127"/>
      <c r="J531" s="566">
        <v>0.26342142484446607</v>
      </c>
      <c r="K531" s="474"/>
      <c r="L531" s="474"/>
      <c r="M531" s="1127" t="s">
        <v>410</v>
      </c>
      <c r="N531" s="1127"/>
      <c r="O531" s="567">
        <v>0.18100018496942194</v>
      </c>
      <c r="P531" s="474"/>
      <c r="Q531" s="474"/>
      <c r="AB531" s="168"/>
      <c r="AC531" s="168"/>
      <c r="AD531" s="168"/>
      <c r="AE531" s="168"/>
      <c r="AF531" s="168"/>
      <c r="AG531" s="168"/>
      <c r="AH531" s="168"/>
      <c r="AI531" s="168"/>
      <c r="AJ531" s="168"/>
      <c r="AK531" s="168"/>
      <c r="AL531" s="168"/>
      <c r="AM531" s="168"/>
      <c r="AN531" s="168"/>
      <c r="AO531" s="168"/>
      <c r="AP531" s="168"/>
      <c r="AQ531" s="168"/>
      <c r="AR531" s="168"/>
      <c r="AS531" s="168"/>
      <c r="AT531" s="168"/>
      <c r="AU531" s="168"/>
      <c r="AV531" s="168"/>
      <c r="AW531" s="168"/>
      <c r="AX531" s="168"/>
      <c r="AY531" s="168"/>
      <c r="AZ531" s="168"/>
      <c r="BA531" s="170"/>
      <c r="BB531" s="255"/>
      <c r="BC531" s="170"/>
      <c r="BD531" s="170"/>
      <c r="BE531" s="170"/>
      <c r="BF531" s="170"/>
      <c r="BG531" s="170"/>
      <c r="BH531" s="170"/>
      <c r="BI531" s="170"/>
      <c r="BJ531" s="170"/>
      <c r="BK531" s="170"/>
      <c r="BL531" s="170"/>
      <c r="BM531" s="170"/>
      <c r="BN531" s="170"/>
      <c r="BO531" s="170"/>
      <c r="BP531" s="170"/>
      <c r="BQ531" s="170"/>
      <c r="BR531" s="170"/>
      <c r="BS531" s="170"/>
      <c r="BT531" s="170"/>
      <c r="BU531" s="170"/>
      <c r="BV531" s="170"/>
      <c r="BW531" s="170"/>
      <c r="BX531" s="170"/>
      <c r="BY531" s="170"/>
      <c r="BZ531" s="171"/>
      <c r="CA531" s="171"/>
      <c r="CB531" s="171"/>
      <c r="CC531" s="171"/>
      <c r="CD531" s="171"/>
      <c r="CE531" s="171"/>
      <c r="CF531" s="171"/>
      <c r="CG531" s="171"/>
      <c r="CH531" s="171"/>
      <c r="CI531" s="171"/>
      <c r="CJ531" s="171"/>
      <c r="CK531" s="171"/>
      <c r="CL531" s="171"/>
      <c r="CM531" s="171"/>
      <c r="CN531" s="171"/>
      <c r="CO531" s="171"/>
      <c r="CP531" s="171"/>
      <c r="CQ531" s="171"/>
      <c r="CR531" s="171"/>
      <c r="CS531" s="171"/>
      <c r="CT531" s="171"/>
      <c r="CU531" s="171"/>
      <c r="CV531" s="171"/>
      <c r="CW531" s="171"/>
      <c r="CX531" s="171"/>
      <c r="CY531" s="171"/>
      <c r="CZ531" s="171"/>
    </row>
    <row r="532" s="175" customFormat="true" ht="25.15" customHeight="true" x14ac:dyDescent="0.2">
      <c r="C532" s="1128" t="s">
        <v>402</v>
      </c>
      <c r="D532" s="1127"/>
      <c r="E532" s="565">
        <v>-8.05373556277372E-2</v>
      </c>
      <c r="F532" s="474"/>
      <c r="G532" s="474"/>
      <c r="H532" s="1127" t="s">
        <v>428</v>
      </c>
      <c r="I532" s="1127"/>
      <c r="J532" s="566">
        <v>3.5097501603631814E-2</v>
      </c>
      <c r="K532" s="474"/>
      <c r="L532" s="474"/>
      <c r="M532" s="1127" t="s">
        <v>442</v>
      </c>
      <c r="N532" s="1127"/>
      <c r="O532" s="567">
        <v>2.5526171542358807E-2</v>
      </c>
      <c r="P532" s="474"/>
      <c r="Q532" s="474"/>
      <c r="AB532" s="168"/>
      <c r="AC532" s="168"/>
      <c r="AD532" s="168"/>
      <c r="AE532" s="168"/>
      <c r="AF532" s="168"/>
      <c r="AG532" s="168"/>
      <c r="AH532" s="168"/>
      <c r="AI532" s="168"/>
      <c r="AJ532" s="168"/>
      <c r="AK532" s="168"/>
      <c r="AL532" s="168"/>
      <c r="AM532" s="168"/>
      <c r="AN532" s="168"/>
      <c r="AO532" s="168"/>
      <c r="AP532" s="168"/>
      <c r="AQ532" s="168"/>
      <c r="AR532" s="168"/>
      <c r="AS532" s="168"/>
      <c r="AT532" s="168"/>
      <c r="AU532" s="168"/>
      <c r="AV532" s="168"/>
      <c r="AW532" s="168"/>
      <c r="AX532" s="168"/>
      <c r="AY532" s="168"/>
      <c r="AZ532" s="168"/>
      <c r="BA532" s="170"/>
      <c r="BB532" s="255"/>
      <c r="BC532" s="170"/>
      <c r="BD532" s="170"/>
      <c r="BE532" s="170"/>
      <c r="BF532" s="170"/>
      <c r="BG532" s="170"/>
      <c r="BH532" s="170"/>
      <c r="BI532" s="170"/>
      <c r="BJ532" s="170"/>
      <c r="BK532" s="170"/>
      <c r="BL532" s="170"/>
      <c r="BM532" s="170"/>
      <c r="BN532" s="170"/>
      <c r="BO532" s="170"/>
      <c r="BP532" s="170"/>
      <c r="BQ532" s="170"/>
      <c r="BR532" s="170"/>
      <c r="BS532" s="170"/>
      <c r="BT532" s="170"/>
      <c r="BU532" s="170"/>
      <c r="BV532" s="170"/>
      <c r="BW532" s="170"/>
      <c r="BX532" s="170"/>
      <c r="BY532" s="170"/>
      <c r="BZ532" s="171"/>
      <c r="CA532" s="171"/>
      <c r="CB532" s="171"/>
      <c r="CC532" s="171"/>
      <c r="CD532" s="171"/>
      <c r="CE532" s="171"/>
      <c r="CF532" s="171"/>
      <c r="CG532" s="171"/>
      <c r="CH532" s="171"/>
      <c r="CI532" s="171"/>
      <c r="CJ532" s="171"/>
      <c r="CK532" s="171"/>
      <c r="CL532" s="171"/>
      <c r="CM532" s="171"/>
      <c r="CN532" s="171"/>
      <c r="CO532" s="171"/>
      <c r="CP532" s="171"/>
      <c r="CQ532" s="171"/>
      <c r="CR532" s="171"/>
      <c r="CS532" s="171"/>
      <c r="CT532" s="171"/>
      <c r="CU532" s="171"/>
      <c r="CV532" s="171"/>
      <c r="CW532" s="171"/>
      <c r="CX532" s="171"/>
      <c r="CY532" s="171"/>
      <c r="CZ532" s="171"/>
    </row>
    <row r="533" s="175" customFormat="true" ht="25.15" customHeight="true" x14ac:dyDescent="0.2">
      <c r="C533" s="1128" t="s">
        <v>440</v>
      </c>
      <c r="D533" s="1127"/>
      <c r="E533" s="565">
        <v>8.5499150596717189E-3</v>
      </c>
      <c r="F533" s="474"/>
      <c r="G533" s="474"/>
      <c r="H533" s="1127" t="s">
        <v>436</v>
      </c>
      <c r="I533" s="1127"/>
      <c r="J533" s="566">
        <v>7.7919968995115597E-3</v>
      </c>
      <c r="K533" s="474"/>
      <c r="L533" s="474"/>
      <c r="M533" s="1127" t="s">
        <v>439</v>
      </c>
      <c r="N533" s="1127"/>
      <c r="O533" s="567">
        <v>8.0812017091372087E-3</v>
      </c>
      <c r="P533" s="474"/>
      <c r="Q533" s="474"/>
      <c r="AB533" s="168"/>
      <c r="AC533" s="168"/>
      <c r="AD533" s="168"/>
      <c r="AE533" s="168"/>
      <c r="AF533" s="168"/>
      <c r="AG533" s="168"/>
      <c r="AH533" s="168"/>
      <c r="AI533" s="168"/>
      <c r="AJ533" s="168"/>
      <c r="AK533" s="168"/>
      <c r="AL533" s="168"/>
      <c r="AM533" s="168"/>
      <c r="AN533" s="168"/>
      <c r="AO533" s="168"/>
      <c r="AP533" s="168"/>
      <c r="AQ533" s="168"/>
      <c r="AR533" s="168"/>
      <c r="AS533" s="168"/>
      <c r="AT533" s="168"/>
      <c r="AU533" s="168"/>
      <c r="AV533" s="168"/>
      <c r="AW533" s="168"/>
      <c r="AX533" s="168"/>
      <c r="AY533" s="168"/>
      <c r="AZ533" s="168"/>
      <c r="BA533" s="170"/>
      <c r="BB533" s="255"/>
      <c r="BC533" s="170"/>
      <c r="BD533" s="170"/>
      <c r="BE533" s="170"/>
      <c r="BF533" s="170"/>
      <c r="BG533" s="170"/>
      <c r="BH533" s="170"/>
      <c r="BI533" s="170"/>
      <c r="BJ533" s="170"/>
      <c r="BK533" s="170"/>
      <c r="BL533" s="170"/>
      <c r="BM533" s="170"/>
      <c r="BN533" s="170"/>
      <c r="BO533" s="170"/>
      <c r="BP533" s="170"/>
      <c r="BQ533" s="170"/>
      <c r="BR533" s="170"/>
      <c r="BS533" s="170"/>
      <c r="BT533" s="170"/>
      <c r="BU533" s="170"/>
      <c r="BV533" s="170"/>
      <c r="BW533" s="170"/>
      <c r="BX533" s="170"/>
      <c r="BY533" s="170"/>
      <c r="BZ533" s="171"/>
      <c r="CA533" s="171"/>
      <c r="CB533" s="171"/>
      <c r="CC533" s="171"/>
      <c r="CD533" s="171"/>
      <c r="CE533" s="171"/>
      <c r="CF533" s="171"/>
      <c r="CG533" s="171"/>
      <c r="CH533" s="171"/>
      <c r="CI533" s="171"/>
      <c r="CJ533" s="171"/>
      <c r="CK533" s="171"/>
      <c r="CL533" s="171"/>
      <c r="CM533" s="171"/>
      <c r="CN533" s="171"/>
      <c r="CO533" s="171"/>
      <c r="CP533" s="171"/>
      <c r="CQ533" s="171"/>
      <c r="CR533" s="171"/>
      <c r="CS533" s="171"/>
      <c r="CT533" s="171"/>
      <c r="CU533" s="171"/>
      <c r="CV533" s="171"/>
      <c r="CW533" s="171"/>
      <c r="CX533" s="171"/>
      <c r="CY533" s="171"/>
      <c r="CZ533" s="171"/>
    </row>
    <row r="534" s="175" customFormat="true" ht="25.15" customHeight="true" x14ac:dyDescent="0.2">
      <c r="C534" s="1128" t="s">
        <v>434</v>
      </c>
      <c r="D534" s="1127"/>
      <c r="E534" s="565">
        <v>1.1961102783907794E-2</v>
      </c>
      <c r="F534" s="474"/>
      <c r="G534" s="474"/>
      <c r="H534" s="1127" t="s">
        <v>423</v>
      </c>
      <c r="I534" s="1127"/>
      <c r="J534" s="566">
        <v>9.263092134532637E-2</v>
      </c>
      <c r="K534" s="474"/>
      <c r="L534" s="474"/>
      <c r="M534" s="1127" t="s">
        <v>418</v>
      </c>
      <c r="N534" s="1127"/>
      <c r="O534" s="567">
        <v>0.12144938725720003</v>
      </c>
      <c r="P534" s="474"/>
      <c r="Q534" s="474"/>
      <c r="AB534" s="168"/>
      <c r="AC534" s="168"/>
      <c r="AD534" s="168"/>
      <c r="AE534" s="168"/>
      <c r="AF534" s="168"/>
      <c r="AG534" s="168"/>
      <c r="AH534" s="168"/>
      <c r="AI534" s="168"/>
      <c r="AJ534" s="168"/>
      <c r="AK534" s="168"/>
      <c r="AL534" s="168"/>
      <c r="AM534" s="168"/>
      <c r="AN534" s="168"/>
      <c r="AO534" s="168"/>
      <c r="AP534" s="168"/>
      <c r="AQ534" s="168"/>
      <c r="AR534" s="168"/>
      <c r="AS534" s="168"/>
      <c r="AT534" s="168"/>
      <c r="AU534" s="168"/>
      <c r="AV534" s="168"/>
      <c r="AW534" s="168"/>
      <c r="AX534" s="168"/>
      <c r="AY534" s="168"/>
      <c r="AZ534" s="168"/>
      <c r="BA534" s="170"/>
      <c r="BB534" s="255"/>
      <c r="BC534" s="170"/>
      <c r="BD534" s="170"/>
      <c r="BE534" s="170"/>
      <c r="BF534" s="170"/>
      <c r="BG534" s="170"/>
      <c r="BH534" s="170"/>
      <c r="BI534" s="170"/>
      <c r="BJ534" s="170"/>
      <c r="BK534" s="170"/>
      <c r="BL534" s="170"/>
      <c r="BM534" s="170"/>
      <c r="BN534" s="170"/>
      <c r="BO534" s="170"/>
      <c r="BP534" s="170"/>
      <c r="BQ534" s="170"/>
      <c r="BR534" s="170"/>
      <c r="BS534" s="170"/>
      <c r="BT534" s="170"/>
      <c r="BU534" s="170"/>
      <c r="BV534" s="170"/>
      <c r="BW534" s="170"/>
      <c r="BX534" s="170"/>
      <c r="BY534" s="170"/>
      <c r="BZ534" s="171"/>
      <c r="CA534" s="171"/>
      <c r="CB534" s="171"/>
      <c r="CC534" s="171"/>
      <c r="CD534" s="171"/>
      <c r="CE534" s="171"/>
      <c r="CF534" s="171"/>
      <c r="CG534" s="171"/>
      <c r="CH534" s="171"/>
      <c r="CI534" s="171"/>
      <c r="CJ534" s="171"/>
      <c r="CK534" s="171"/>
      <c r="CL534" s="171"/>
      <c r="CM534" s="171"/>
      <c r="CN534" s="171"/>
      <c r="CO534" s="171"/>
      <c r="CP534" s="171"/>
      <c r="CQ534" s="171"/>
      <c r="CR534" s="171"/>
      <c r="CS534" s="171"/>
      <c r="CT534" s="171"/>
      <c r="CU534" s="171"/>
      <c r="CV534" s="171"/>
      <c r="CW534" s="171"/>
      <c r="CX534" s="171"/>
      <c r="CY534" s="171"/>
      <c r="CZ534" s="171"/>
    </row>
    <row r="535" s="175" customFormat="true" ht="25.15" customHeight="true" x14ac:dyDescent="0.2">
      <c r="C535" s="1128" t="s">
        <v>452</v>
      </c>
      <c r="D535" s="1127"/>
      <c r="E535" s="565">
        <v>2.7425917064180733E-3</v>
      </c>
      <c r="F535" s="474"/>
      <c r="G535" s="474"/>
      <c r="H535" s="1127" t="s">
        <v>410</v>
      </c>
      <c r="I535" s="1127"/>
      <c r="J535" s="566">
        <v>0.18550357635262471</v>
      </c>
      <c r="K535" s="474"/>
      <c r="L535" s="474"/>
      <c r="M535" s="1127" t="s">
        <v>409</v>
      </c>
      <c r="N535" s="1127"/>
      <c r="O535" s="567">
        <v>8.6098243022712559E-2</v>
      </c>
      <c r="P535" s="474"/>
      <c r="Q535" s="474"/>
      <c r="AB535" s="168"/>
      <c r="AC535" s="168"/>
      <c r="AD535" s="168"/>
      <c r="AE535" s="168"/>
      <c r="AF535" s="168"/>
      <c r="AG535" s="168"/>
      <c r="AH535" s="168"/>
      <c r="AI535" s="168"/>
      <c r="AJ535" s="168"/>
      <c r="AK535" s="168"/>
      <c r="AL535" s="168"/>
      <c r="AM535" s="168"/>
      <c r="AN535" s="168"/>
      <c r="AO535" s="168"/>
      <c r="AP535" s="168"/>
      <c r="AQ535" s="168"/>
      <c r="AR535" s="168"/>
      <c r="AS535" s="168"/>
      <c r="AT535" s="168"/>
      <c r="AU535" s="168"/>
      <c r="AV535" s="168"/>
      <c r="AW535" s="168"/>
      <c r="AX535" s="168"/>
      <c r="AY535" s="168"/>
      <c r="AZ535" s="168"/>
      <c r="BA535" s="170"/>
      <c r="BB535" s="255"/>
      <c r="BC535" s="170"/>
      <c r="BD535" s="170"/>
      <c r="BE535" s="170"/>
      <c r="BF535" s="170"/>
      <c r="BG535" s="170"/>
      <c r="BH535" s="170"/>
      <c r="BI535" s="170"/>
      <c r="BJ535" s="170"/>
      <c r="BK535" s="170"/>
      <c r="BL535" s="170"/>
      <c r="BM535" s="170"/>
      <c r="BN535" s="170"/>
      <c r="BO535" s="170"/>
      <c r="BP535" s="170"/>
      <c r="BQ535" s="170"/>
      <c r="BR535" s="170"/>
      <c r="BS535" s="170"/>
      <c r="BT535" s="170"/>
      <c r="BU535" s="170"/>
      <c r="BV535" s="170"/>
      <c r="BW535" s="170"/>
      <c r="BX535" s="170"/>
      <c r="BY535" s="170"/>
      <c r="BZ535" s="171"/>
      <c r="CA535" s="171"/>
      <c r="CB535" s="171"/>
      <c r="CC535" s="171"/>
      <c r="CD535" s="171"/>
      <c r="CE535" s="171"/>
      <c r="CF535" s="171"/>
      <c r="CG535" s="171"/>
      <c r="CH535" s="171"/>
      <c r="CI535" s="171"/>
      <c r="CJ535" s="171"/>
      <c r="CK535" s="171"/>
      <c r="CL535" s="171"/>
      <c r="CM535" s="171"/>
      <c r="CN535" s="171"/>
      <c r="CO535" s="171"/>
      <c r="CP535" s="171"/>
      <c r="CQ535" s="171"/>
      <c r="CR535" s="171"/>
      <c r="CS535" s="171"/>
      <c r="CT535" s="171"/>
      <c r="CU535" s="171"/>
      <c r="CV535" s="171"/>
      <c r="CW535" s="171"/>
      <c r="CX535" s="171"/>
      <c r="CY535" s="171"/>
      <c r="CZ535" s="171"/>
    </row>
    <row r="536" s="175" customFormat="true" ht="25.15" customHeight="true" x14ac:dyDescent="0.2">
      <c r="C536" s="1128" t="s">
        <v>426</v>
      </c>
      <c r="D536" s="1127"/>
      <c r="E536" s="565">
        <v>2.4382179442408249E-2</v>
      </c>
      <c r="F536" s="474"/>
      <c r="G536" s="474"/>
      <c r="H536" s="1127" t="s">
        <v>442</v>
      </c>
      <c r="I536" s="1127"/>
      <c r="J536" s="566">
        <v>8.4320729258942524E-3</v>
      </c>
      <c r="K536" s="474"/>
      <c r="L536" s="474"/>
      <c r="M536" s="1127" t="s">
        <v>450</v>
      </c>
      <c r="N536" s="1127"/>
      <c r="O536" s="567">
        <v>2.6792596324528824E-3</v>
      </c>
      <c r="P536" s="474"/>
      <c r="Q536" s="474"/>
      <c r="AB536" s="168"/>
      <c r="AC536" s="168"/>
      <c r="AD536" s="168"/>
      <c r="AE536" s="168"/>
      <c r="AF536" s="168"/>
      <c r="AG536" s="168"/>
      <c r="AH536" s="168"/>
      <c r="AI536" s="168"/>
      <c r="AJ536" s="168"/>
      <c r="AK536" s="168"/>
      <c r="AL536" s="168"/>
      <c r="AM536" s="168"/>
      <c r="AN536" s="168"/>
      <c r="AO536" s="168"/>
      <c r="AP536" s="168"/>
      <c r="AQ536" s="168"/>
      <c r="AR536" s="168"/>
      <c r="AS536" s="168"/>
      <c r="AT536" s="168"/>
      <c r="AU536" s="168"/>
      <c r="AV536" s="168"/>
      <c r="AW536" s="168"/>
      <c r="AX536" s="168"/>
      <c r="AY536" s="168"/>
      <c r="AZ536" s="168"/>
      <c r="BA536" s="170"/>
      <c r="BB536" s="255"/>
      <c r="BC536" s="170"/>
      <c r="BD536" s="170"/>
      <c r="BE536" s="170"/>
      <c r="BF536" s="170"/>
      <c r="BG536" s="170"/>
      <c r="BH536" s="170"/>
      <c r="BI536" s="170"/>
      <c r="BJ536" s="170"/>
      <c r="BK536" s="170"/>
      <c r="BL536" s="170"/>
      <c r="BM536" s="170"/>
      <c r="BN536" s="170"/>
      <c r="BO536" s="170"/>
      <c r="BP536" s="170"/>
      <c r="BQ536" s="170"/>
      <c r="BR536" s="170"/>
      <c r="BS536" s="170"/>
      <c r="BT536" s="170"/>
      <c r="BU536" s="170"/>
      <c r="BV536" s="170"/>
      <c r="BW536" s="170"/>
      <c r="BX536" s="170"/>
      <c r="BY536" s="170"/>
      <c r="BZ536" s="171"/>
      <c r="CA536" s="171"/>
      <c r="CB536" s="171"/>
      <c r="CC536" s="171"/>
      <c r="CD536" s="171"/>
      <c r="CE536" s="171"/>
      <c r="CF536" s="171"/>
      <c r="CG536" s="171"/>
      <c r="CH536" s="171"/>
      <c r="CI536" s="171"/>
      <c r="CJ536" s="171"/>
      <c r="CK536" s="171"/>
      <c r="CL536" s="171"/>
      <c r="CM536" s="171"/>
      <c r="CN536" s="171"/>
      <c r="CO536" s="171"/>
      <c r="CP536" s="171"/>
      <c r="CQ536" s="171"/>
      <c r="CR536" s="171"/>
      <c r="CS536" s="171"/>
      <c r="CT536" s="171"/>
      <c r="CU536" s="171"/>
      <c r="CV536" s="171"/>
      <c r="CW536" s="171"/>
      <c r="CX536" s="171"/>
      <c r="CY536" s="171"/>
      <c r="CZ536" s="171"/>
    </row>
    <row r="537" s="175" customFormat="true" ht="25.15" customHeight="true" x14ac:dyDescent="0.2">
      <c r="C537" s="1128" t="s">
        <v>408</v>
      </c>
      <c r="D537" s="1127"/>
      <c r="E537" s="565">
        <v>6.7679686804067232E-2</v>
      </c>
      <c r="F537" s="474"/>
      <c r="G537" s="474"/>
      <c r="H537" s="1127" t="s">
        <v>439</v>
      </c>
      <c r="I537" s="1127"/>
      <c r="J537" s="566">
        <v>1.419945484341824E-2</v>
      </c>
      <c r="K537" s="474"/>
      <c r="L537" s="474"/>
      <c r="M537" s="1127" t="s">
        <v>431</v>
      </c>
      <c r="N537" s="1127"/>
      <c r="O537" s="567">
        <v>3.6273673738546598E-2</v>
      </c>
      <c r="P537" s="474"/>
      <c r="Q537" s="474"/>
      <c r="AB537" s="168"/>
      <c r="AC537" s="168"/>
      <c r="AD537" s="168"/>
      <c r="AE537" s="168"/>
      <c r="AF537" s="168"/>
      <c r="AG537" s="168"/>
      <c r="AH537" s="168"/>
      <c r="AI537" s="168"/>
      <c r="AJ537" s="168"/>
      <c r="AK537" s="168"/>
      <c r="AL537" s="168"/>
      <c r="AM537" s="168"/>
      <c r="AN537" s="168"/>
      <c r="AO537" s="168"/>
      <c r="AP537" s="168"/>
      <c r="AQ537" s="168"/>
      <c r="AR537" s="168"/>
      <c r="AS537" s="168"/>
      <c r="AT537" s="168"/>
      <c r="AU537" s="168"/>
      <c r="AV537" s="168"/>
      <c r="AW537" s="168"/>
      <c r="AX537" s="168"/>
      <c r="AY537" s="168"/>
      <c r="AZ537" s="168"/>
      <c r="BA537" s="170"/>
      <c r="BB537" s="255"/>
      <c r="BC537" s="170"/>
      <c r="BD537" s="170"/>
      <c r="BE537" s="170"/>
      <c r="BF537" s="170"/>
      <c r="BG537" s="170"/>
      <c r="BH537" s="170"/>
      <c r="BI537" s="170"/>
      <c r="BJ537" s="170"/>
      <c r="BK537" s="170"/>
      <c r="BL537" s="170"/>
      <c r="BM537" s="170"/>
      <c r="BN537" s="170"/>
      <c r="BO537" s="170"/>
      <c r="BP537" s="170"/>
      <c r="BQ537" s="170"/>
      <c r="BR537" s="170"/>
      <c r="BS537" s="170"/>
      <c r="BT537" s="170"/>
      <c r="BU537" s="170"/>
      <c r="BV537" s="170"/>
      <c r="BW537" s="170"/>
      <c r="BX537" s="170"/>
      <c r="BY537" s="170"/>
      <c r="BZ537" s="171"/>
      <c r="CA537" s="171"/>
      <c r="CB537" s="171"/>
      <c r="CC537" s="171"/>
      <c r="CD537" s="171"/>
      <c r="CE537" s="171"/>
      <c r="CF537" s="171"/>
      <c r="CG537" s="171"/>
      <c r="CH537" s="171"/>
      <c r="CI537" s="171"/>
      <c r="CJ537" s="171"/>
      <c r="CK537" s="171"/>
      <c r="CL537" s="171"/>
      <c r="CM537" s="171"/>
      <c r="CN537" s="171"/>
      <c r="CO537" s="171"/>
      <c r="CP537" s="171"/>
      <c r="CQ537" s="171"/>
      <c r="CR537" s="171"/>
      <c r="CS537" s="171"/>
      <c r="CT537" s="171"/>
      <c r="CU537" s="171"/>
      <c r="CV537" s="171"/>
      <c r="CW537" s="171"/>
      <c r="CX537" s="171"/>
      <c r="CY537" s="171"/>
      <c r="CZ537" s="171"/>
    </row>
    <row r="538" s="175" customFormat="true" ht="25.15" customHeight="true" x14ac:dyDescent="0.2">
      <c r="C538" s="1128" t="s">
        <v>430</v>
      </c>
      <c r="D538" s="1127"/>
      <c r="E538" s="565">
        <v>2.2280124833547934E-2</v>
      </c>
      <c r="F538" s="474"/>
      <c r="G538" s="474"/>
      <c r="H538" s="1127" t="s">
        <v>418</v>
      </c>
      <c r="I538" s="1127"/>
      <c r="J538" s="566">
        <v>0.10383014644548551</v>
      </c>
      <c r="K538" s="474"/>
      <c r="L538" s="474"/>
      <c r="M538" s="1127" t="s">
        <v>421</v>
      </c>
      <c r="N538" s="1127"/>
      <c r="O538" s="567">
        <v>7.4261952004280304E-2</v>
      </c>
      <c r="P538" s="474"/>
      <c r="Q538" s="474"/>
      <c r="AB538" s="168"/>
      <c r="AC538" s="168"/>
      <c r="AD538" s="168"/>
      <c r="AE538" s="168"/>
      <c r="AF538" s="168"/>
      <c r="AG538" s="168"/>
      <c r="AH538" s="168"/>
      <c r="AI538" s="168"/>
      <c r="AJ538" s="168"/>
      <c r="AK538" s="168"/>
      <c r="AL538" s="168"/>
      <c r="AM538" s="168"/>
      <c r="AN538" s="168"/>
      <c r="AO538" s="168"/>
      <c r="AP538" s="168"/>
      <c r="AQ538" s="168"/>
      <c r="AR538" s="168"/>
      <c r="AS538" s="168"/>
      <c r="AT538" s="168"/>
      <c r="AU538" s="168"/>
      <c r="AV538" s="168"/>
      <c r="AW538" s="168"/>
      <c r="AX538" s="168"/>
      <c r="AY538" s="168"/>
      <c r="AZ538" s="168"/>
      <c r="BA538" s="170"/>
      <c r="BB538" s="255"/>
      <c r="BC538" s="170"/>
      <c r="BD538" s="170"/>
      <c r="BE538" s="170"/>
      <c r="BF538" s="170"/>
      <c r="BG538" s="170"/>
      <c r="BH538" s="170"/>
      <c r="BI538" s="170"/>
      <c r="BJ538" s="170"/>
      <c r="BK538" s="170"/>
      <c r="BL538" s="170"/>
      <c r="BM538" s="170"/>
      <c r="BN538" s="170"/>
      <c r="BO538" s="170"/>
      <c r="BP538" s="170"/>
      <c r="BQ538" s="170"/>
      <c r="BR538" s="170"/>
      <c r="BS538" s="170"/>
      <c r="BT538" s="170"/>
      <c r="BU538" s="170"/>
      <c r="BV538" s="170"/>
      <c r="BW538" s="170"/>
      <c r="BX538" s="170"/>
      <c r="BY538" s="170"/>
      <c r="BZ538" s="171"/>
      <c r="CA538" s="171"/>
      <c r="CB538" s="171"/>
      <c r="CC538" s="171"/>
      <c r="CD538" s="171"/>
      <c r="CE538" s="171"/>
      <c r="CF538" s="171"/>
      <c r="CG538" s="171"/>
      <c r="CH538" s="171"/>
      <c r="CI538" s="171"/>
      <c r="CJ538" s="171"/>
      <c r="CK538" s="171"/>
      <c r="CL538" s="171"/>
      <c r="CM538" s="171"/>
      <c r="CN538" s="171"/>
      <c r="CO538" s="171"/>
      <c r="CP538" s="171"/>
      <c r="CQ538" s="171"/>
      <c r="CR538" s="171"/>
      <c r="CS538" s="171"/>
      <c r="CT538" s="171"/>
      <c r="CU538" s="171"/>
      <c r="CV538" s="171"/>
      <c r="CW538" s="171"/>
      <c r="CX538" s="171"/>
      <c r="CY538" s="171"/>
      <c r="CZ538" s="171"/>
    </row>
    <row r="539" s="175" customFormat="true" ht="25.15" customHeight="true" x14ac:dyDescent="0.2">
      <c r="C539" s="1128" t="s">
        <v>448</v>
      </c>
      <c r="D539" s="1127"/>
      <c r="E539" s="565">
        <v>-3.8009592306068396E-3</v>
      </c>
      <c r="F539" s="474"/>
      <c r="G539" s="474"/>
      <c r="H539" s="1127" t="s">
        <v>409</v>
      </c>
      <c r="I539" s="1127"/>
      <c r="J539" s="566">
        <v>0.19761321640074503</v>
      </c>
      <c r="K539" s="474"/>
      <c r="L539" s="474"/>
      <c r="M539" s="1127" t="s">
        <v>443</v>
      </c>
      <c r="N539" s="1127"/>
      <c r="O539" s="567">
        <v>2.516826317602177E-2</v>
      </c>
      <c r="P539" s="474"/>
      <c r="Q539" s="474"/>
      <c r="AB539" s="168"/>
      <c r="AC539" s="168"/>
      <c r="AD539" s="168"/>
      <c r="AE539" s="168"/>
      <c r="AF539" s="168"/>
      <c r="AG539" s="168"/>
      <c r="AH539" s="168"/>
      <c r="AI539" s="168"/>
      <c r="AJ539" s="168"/>
      <c r="AK539" s="168"/>
      <c r="AL539" s="168"/>
      <c r="AM539" s="168"/>
      <c r="AN539" s="168"/>
      <c r="AO539" s="168"/>
      <c r="AP539" s="168"/>
      <c r="AQ539" s="168"/>
      <c r="AR539" s="168"/>
      <c r="AS539" s="168"/>
      <c r="AT539" s="168"/>
      <c r="AU539" s="168"/>
      <c r="AV539" s="168"/>
      <c r="AW539" s="168"/>
      <c r="AX539" s="168"/>
      <c r="AY539" s="168"/>
      <c r="AZ539" s="168"/>
      <c r="BA539" s="170"/>
      <c r="BB539" s="255"/>
      <c r="BC539" s="170"/>
      <c r="BD539" s="170"/>
      <c r="BE539" s="170"/>
      <c r="BF539" s="170"/>
      <c r="BG539" s="170"/>
      <c r="BH539" s="170"/>
      <c r="BI539" s="170"/>
      <c r="BJ539" s="170"/>
      <c r="BK539" s="170"/>
      <c r="BL539" s="170"/>
      <c r="BM539" s="170"/>
      <c r="BN539" s="170"/>
      <c r="BO539" s="170"/>
      <c r="BP539" s="170"/>
      <c r="BQ539" s="170"/>
      <c r="BR539" s="170"/>
      <c r="BS539" s="170"/>
      <c r="BT539" s="170"/>
      <c r="BU539" s="170"/>
      <c r="BV539" s="170"/>
      <c r="BW539" s="170"/>
      <c r="BX539" s="170"/>
      <c r="BY539" s="170"/>
      <c r="BZ539" s="171"/>
      <c r="CA539" s="171"/>
      <c r="CB539" s="171"/>
      <c r="CC539" s="171"/>
      <c r="CD539" s="171"/>
      <c r="CE539" s="171"/>
      <c r="CF539" s="171"/>
      <c r="CG539" s="171"/>
      <c r="CH539" s="171"/>
      <c r="CI539" s="171"/>
      <c r="CJ539" s="171"/>
      <c r="CK539" s="171"/>
      <c r="CL539" s="171"/>
      <c r="CM539" s="171"/>
      <c r="CN539" s="171"/>
      <c r="CO539" s="171"/>
      <c r="CP539" s="171"/>
      <c r="CQ539" s="171"/>
      <c r="CR539" s="171"/>
      <c r="CS539" s="171"/>
      <c r="CT539" s="171"/>
      <c r="CU539" s="171"/>
      <c r="CV539" s="171"/>
      <c r="CW539" s="171"/>
      <c r="CX539" s="171"/>
      <c r="CY539" s="171"/>
      <c r="CZ539" s="171"/>
    </row>
    <row r="540" s="175" customFormat="true" ht="25.15" customHeight="true" x14ac:dyDescent="0.2">
      <c r="C540" s="1128" t="s">
        <v>404</v>
      </c>
      <c r="D540" s="1127"/>
      <c r="E540" s="565">
        <v>-8.1580937980199289E-2</v>
      </c>
      <c r="F540" s="474"/>
      <c r="G540" s="474"/>
      <c r="H540" s="1127" t="s">
        <v>450</v>
      </c>
      <c r="I540" s="1127"/>
      <c r="J540" s="566">
        <v>2.7027584979863496E-2</v>
      </c>
      <c r="K540" s="474"/>
      <c r="L540" s="474"/>
      <c r="M540" s="1127" t="s">
        <v>456</v>
      </c>
      <c r="N540" s="1127"/>
      <c r="O540" s="567">
        <v>1.1285593573566108E-2</v>
      </c>
      <c r="P540" s="474"/>
      <c r="Q540" s="474"/>
      <c r="AB540" s="168"/>
      <c r="AC540" s="168"/>
      <c r="AD540" s="168"/>
      <c r="AE540" s="168"/>
      <c r="AF540" s="168"/>
      <c r="AG540" s="168"/>
      <c r="AH540" s="168"/>
      <c r="AI540" s="168"/>
      <c r="AJ540" s="168"/>
      <c r="AK540" s="168"/>
      <c r="AL540" s="168"/>
      <c r="AM540" s="168"/>
      <c r="AN540" s="168"/>
      <c r="AO540" s="168"/>
      <c r="AP540" s="168"/>
      <c r="AQ540" s="168"/>
      <c r="AR540" s="168"/>
      <c r="AS540" s="168"/>
      <c r="AT540" s="168"/>
      <c r="AU540" s="168"/>
      <c r="AV540" s="168"/>
      <c r="AW540" s="168"/>
      <c r="AX540" s="168"/>
      <c r="AY540" s="168"/>
      <c r="AZ540" s="168"/>
      <c r="BA540" s="170"/>
      <c r="BB540" s="255"/>
      <c r="BC540" s="170"/>
      <c r="BD540" s="170"/>
      <c r="BE540" s="170"/>
      <c r="BF540" s="170"/>
      <c r="BG540" s="170"/>
      <c r="BH540" s="170"/>
      <c r="BI540" s="170"/>
      <c r="BJ540" s="170"/>
      <c r="BK540" s="170"/>
      <c r="BL540" s="170"/>
      <c r="BM540" s="170"/>
      <c r="BN540" s="170"/>
      <c r="BO540" s="170"/>
      <c r="BP540" s="170"/>
      <c r="BQ540" s="170"/>
      <c r="BR540" s="170"/>
      <c r="BS540" s="170"/>
      <c r="BT540" s="170"/>
      <c r="BU540" s="170"/>
      <c r="BV540" s="170"/>
      <c r="BW540" s="170"/>
      <c r="BX540" s="170"/>
      <c r="BY540" s="170"/>
      <c r="BZ540" s="171"/>
      <c r="CA540" s="171"/>
      <c r="CB540" s="171"/>
      <c r="CC540" s="171"/>
      <c r="CD540" s="171"/>
      <c r="CE540" s="171"/>
      <c r="CF540" s="171"/>
      <c r="CG540" s="171"/>
      <c r="CH540" s="171"/>
      <c r="CI540" s="171"/>
      <c r="CJ540" s="171"/>
      <c r="CK540" s="171"/>
      <c r="CL540" s="171"/>
      <c r="CM540" s="171"/>
      <c r="CN540" s="171"/>
      <c r="CO540" s="171"/>
      <c r="CP540" s="171"/>
      <c r="CQ540" s="171"/>
      <c r="CR540" s="171"/>
      <c r="CS540" s="171"/>
      <c r="CT540" s="171"/>
      <c r="CU540" s="171"/>
      <c r="CV540" s="171"/>
      <c r="CW540" s="171"/>
      <c r="CX540" s="171"/>
      <c r="CY540" s="171"/>
      <c r="CZ540" s="171"/>
    </row>
    <row r="541" s="175" customFormat="true" ht="25.15" customHeight="true" x14ac:dyDescent="0.2">
      <c r="C541" s="1128" t="s">
        <v>465</v>
      </c>
      <c r="D541" s="1127"/>
      <c r="E541" s="565">
        <v>-1.1695695046146893E-3</v>
      </c>
      <c r="F541" s="474"/>
      <c r="G541" s="474"/>
      <c r="H541" s="1127" t="s">
        <v>431</v>
      </c>
      <c r="I541" s="1127"/>
      <c r="J541" s="566">
        <v>7.5236681672033665E-2</v>
      </c>
      <c r="K541" s="474"/>
      <c r="L541" s="474"/>
      <c r="M541" s="1127" t="s">
        <v>453</v>
      </c>
      <c r="N541" s="1127"/>
      <c r="O541" s="567">
        <v>1.441495645324959E-2</v>
      </c>
      <c r="P541" s="474"/>
      <c r="Q541" s="474"/>
      <c r="AB541" s="168"/>
      <c r="AC541" s="168"/>
      <c r="AD541" s="168"/>
      <c r="AE541" s="168"/>
      <c r="AF541" s="168"/>
      <c r="AG541" s="168"/>
      <c r="AH541" s="168"/>
      <c r="AI541" s="168"/>
      <c r="AJ541" s="168"/>
      <c r="AK541" s="168"/>
      <c r="AL541" s="168"/>
      <c r="AM541" s="168"/>
      <c r="AN541" s="168"/>
      <c r="AO541" s="168"/>
      <c r="AP541" s="168"/>
      <c r="AQ541" s="168"/>
      <c r="AR541" s="168"/>
      <c r="AS541" s="168"/>
      <c r="AT541" s="168"/>
      <c r="AU541" s="168"/>
      <c r="AV541" s="168"/>
      <c r="AW541" s="168"/>
      <c r="AX541" s="168"/>
      <c r="AY541" s="168"/>
      <c r="AZ541" s="168"/>
      <c r="BA541" s="170"/>
      <c r="BB541" s="255"/>
      <c r="BC541" s="170"/>
      <c r="BD541" s="170"/>
      <c r="BE541" s="170"/>
      <c r="BF541" s="170"/>
      <c r="BG541" s="170"/>
      <c r="BH541" s="170"/>
      <c r="BI541" s="170"/>
      <c r="BJ541" s="170"/>
      <c r="BK541" s="170"/>
      <c r="BL541" s="170"/>
      <c r="BM541" s="170"/>
      <c r="BN541" s="170"/>
      <c r="BO541" s="170"/>
      <c r="BP541" s="170"/>
      <c r="BQ541" s="170"/>
      <c r="BR541" s="170"/>
      <c r="BS541" s="170"/>
      <c r="BT541" s="170"/>
      <c r="BU541" s="170"/>
      <c r="BV541" s="170"/>
      <c r="BW541" s="170"/>
      <c r="BX541" s="170"/>
      <c r="BY541" s="170"/>
      <c r="BZ541" s="171"/>
      <c r="CA541" s="171"/>
      <c r="CB541" s="171"/>
      <c r="CC541" s="171"/>
      <c r="CD541" s="171"/>
      <c r="CE541" s="171"/>
      <c r="CF541" s="171"/>
      <c r="CG541" s="171"/>
      <c r="CH541" s="171"/>
      <c r="CI541" s="171"/>
      <c r="CJ541" s="171"/>
      <c r="CK541" s="171"/>
      <c r="CL541" s="171"/>
      <c r="CM541" s="171"/>
      <c r="CN541" s="171"/>
      <c r="CO541" s="171"/>
      <c r="CP541" s="171"/>
      <c r="CQ541" s="171"/>
      <c r="CR541" s="171"/>
      <c r="CS541" s="171"/>
      <c r="CT541" s="171"/>
      <c r="CU541" s="171"/>
      <c r="CV541" s="171"/>
      <c r="CW541" s="171"/>
      <c r="CX541" s="171"/>
      <c r="CY541" s="171"/>
      <c r="CZ541" s="171"/>
    </row>
    <row r="542" s="175" customFormat="true" ht="25.15" customHeight="true" x14ac:dyDescent="0.2">
      <c r="C542" s="1128" t="s">
        <v>467</v>
      </c>
      <c r="D542" s="1127"/>
      <c r="E542" s="565">
        <v>8.7436214376497318E-4</v>
      </c>
      <c r="F542" s="474"/>
      <c r="G542" s="474"/>
      <c r="H542" s="1127" t="s">
        <v>421</v>
      </c>
      <c r="I542" s="1127"/>
      <c r="J542" s="566">
        <v>9.9449777699229816E-2</v>
      </c>
      <c r="K542" s="474"/>
      <c r="L542" s="474"/>
      <c r="M542" s="1127" t="s">
        <v>472</v>
      </c>
      <c r="N542" s="1127"/>
      <c r="O542" s="567">
        <v>4.2903649062622567E-3</v>
      </c>
      <c r="P542" s="474"/>
      <c r="Q542" s="474"/>
      <c r="AB542" s="168"/>
      <c r="AC542" s="168"/>
      <c r="AD542" s="168"/>
      <c r="AE542" s="168"/>
      <c r="AF542" s="168"/>
      <c r="AG542" s="168"/>
      <c r="AH542" s="168"/>
      <c r="AI542" s="168"/>
      <c r="AJ542" s="168"/>
      <c r="AK542" s="168"/>
      <c r="AL542" s="168"/>
      <c r="AM542" s="168"/>
      <c r="AN542" s="168"/>
      <c r="AO542" s="168"/>
      <c r="AP542" s="168"/>
      <c r="AQ542" s="168"/>
      <c r="AR542" s="168"/>
      <c r="AS542" s="168"/>
      <c r="AT542" s="168"/>
      <c r="AU542" s="168"/>
      <c r="AV542" s="168"/>
      <c r="AW542" s="168"/>
      <c r="AX542" s="168"/>
      <c r="AY542" s="168"/>
      <c r="AZ542" s="168"/>
      <c r="BA542" s="170"/>
      <c r="BB542" s="255"/>
      <c r="BC542" s="170"/>
      <c r="BD542" s="170"/>
      <c r="BE542" s="170"/>
      <c r="BF542" s="170"/>
      <c r="BG542" s="170"/>
      <c r="BH542" s="170"/>
      <c r="BI542" s="170"/>
      <c r="BJ542" s="170"/>
      <c r="BK542" s="170"/>
      <c r="BL542" s="170"/>
      <c r="BM542" s="170"/>
      <c r="BN542" s="170"/>
      <c r="BO542" s="170"/>
      <c r="BP542" s="170"/>
      <c r="BQ542" s="170"/>
      <c r="BR542" s="170"/>
      <c r="BS542" s="170"/>
      <c r="BT542" s="170"/>
      <c r="BU542" s="170"/>
      <c r="BV542" s="170"/>
      <c r="BW542" s="170"/>
      <c r="BX542" s="170"/>
      <c r="BY542" s="170"/>
      <c r="BZ542" s="171"/>
      <c r="CA542" s="171"/>
      <c r="CB542" s="171"/>
      <c r="CC542" s="171"/>
      <c r="CD542" s="171"/>
      <c r="CE542" s="171"/>
      <c r="CF542" s="171"/>
      <c r="CG542" s="171"/>
      <c r="CH542" s="171"/>
      <c r="CI542" s="171"/>
      <c r="CJ542" s="171"/>
      <c r="CK542" s="171"/>
      <c r="CL542" s="171"/>
      <c r="CM542" s="171"/>
      <c r="CN542" s="171"/>
      <c r="CO542" s="171"/>
      <c r="CP542" s="171"/>
      <c r="CQ542" s="171"/>
      <c r="CR542" s="171"/>
      <c r="CS542" s="171"/>
      <c r="CT542" s="171"/>
      <c r="CU542" s="171"/>
      <c r="CV542" s="171"/>
      <c r="CW542" s="171"/>
      <c r="CX542" s="171"/>
      <c r="CY542" s="171"/>
      <c r="CZ542" s="171"/>
    </row>
    <row r="543" s="175" customFormat="true" ht="25.15" customHeight="true" x14ac:dyDescent="0.2">
      <c r="C543" s="1128" t="s">
        <v>451</v>
      </c>
      <c r="D543" s="1127"/>
      <c r="E543" s="565">
        <v>-2.0951464556787729E-3</v>
      </c>
      <c r="F543" s="474"/>
      <c r="G543" s="474"/>
      <c r="H543" s="1127" t="s">
        <v>443</v>
      </c>
      <c r="I543" s="1127"/>
      <c r="J543" s="566">
        <v>3.2974812468232008E-2</v>
      </c>
      <c r="K543" s="474"/>
      <c r="L543" s="474"/>
      <c r="M543" s="1127" t="s">
        <v>415</v>
      </c>
      <c r="N543" s="1127"/>
      <c r="O543" s="567">
        <v>3.0261269388241568E-2</v>
      </c>
      <c r="P543" s="474"/>
      <c r="Q543" s="474"/>
      <c r="AB543" s="168"/>
      <c r="AC543" s="168"/>
      <c r="AD543" s="168"/>
      <c r="AE543" s="168"/>
      <c r="AF543" s="168"/>
      <c r="AG543" s="168"/>
      <c r="AH543" s="168"/>
      <c r="AI543" s="168"/>
      <c r="AJ543" s="168"/>
      <c r="AK543" s="168"/>
      <c r="AL543" s="168"/>
      <c r="AM543" s="168"/>
      <c r="AN543" s="168"/>
      <c r="AO543" s="168"/>
      <c r="AP543" s="168"/>
      <c r="AQ543" s="168"/>
      <c r="AR543" s="168"/>
      <c r="AS543" s="168"/>
      <c r="AT543" s="168"/>
      <c r="AU543" s="168"/>
      <c r="AV543" s="168"/>
      <c r="AW543" s="168"/>
      <c r="AX543" s="168"/>
      <c r="AY543" s="168"/>
      <c r="AZ543" s="168"/>
      <c r="BA543" s="170"/>
      <c r="BB543" s="255"/>
      <c r="BC543" s="170"/>
      <c r="BD543" s="170"/>
      <c r="BE543" s="170"/>
      <c r="BF543" s="170"/>
      <c r="BG543" s="170"/>
      <c r="BH543" s="170"/>
      <c r="BI543" s="170"/>
      <c r="BJ543" s="170"/>
      <c r="BK543" s="170"/>
      <c r="BL543" s="170"/>
      <c r="BM543" s="170"/>
      <c r="BN543" s="170"/>
      <c r="BO543" s="170"/>
      <c r="BP543" s="170"/>
      <c r="BQ543" s="170"/>
      <c r="BR543" s="170"/>
      <c r="BS543" s="170"/>
      <c r="BT543" s="170"/>
      <c r="BU543" s="170"/>
      <c r="BV543" s="170"/>
      <c r="BW543" s="170"/>
      <c r="BX543" s="170"/>
      <c r="BY543" s="170"/>
      <c r="BZ543" s="171"/>
      <c r="CA543" s="171"/>
      <c r="CB543" s="171"/>
      <c r="CC543" s="171"/>
      <c r="CD543" s="171"/>
      <c r="CE543" s="171"/>
      <c r="CF543" s="171"/>
      <c r="CG543" s="171"/>
      <c r="CH543" s="171"/>
      <c r="CI543" s="171"/>
      <c r="CJ543" s="171"/>
      <c r="CK543" s="171"/>
      <c r="CL543" s="171"/>
      <c r="CM543" s="171"/>
      <c r="CN543" s="171"/>
      <c r="CO543" s="171"/>
      <c r="CP543" s="171"/>
      <c r="CQ543" s="171"/>
      <c r="CR543" s="171"/>
      <c r="CS543" s="171"/>
      <c r="CT543" s="171"/>
      <c r="CU543" s="171"/>
      <c r="CV543" s="171"/>
      <c r="CW543" s="171"/>
      <c r="CX543" s="171"/>
      <c r="CY543" s="171"/>
      <c r="CZ543" s="171"/>
    </row>
    <row r="544" s="175" customFormat="true" ht="25.15" customHeight="true" x14ac:dyDescent="0.2">
      <c r="C544" s="1128" t="s">
        <v>462</v>
      </c>
      <c r="D544" s="1127"/>
      <c r="E544" s="565">
        <v>1.1914739638107402E-3</v>
      </c>
      <c r="F544" s="474"/>
      <c r="G544" s="474"/>
      <c r="H544" s="1127" t="s">
        <v>456</v>
      </c>
      <c r="I544" s="1127"/>
      <c r="J544" s="566">
        <v>1.6023560176832194E-2</v>
      </c>
      <c r="K544" s="474"/>
      <c r="L544" s="474"/>
      <c r="M544" s="1127" t="s">
        <v>437</v>
      </c>
      <c r="N544" s="1127"/>
      <c r="O544" s="567">
        <v>9.7293009190961201E-3</v>
      </c>
      <c r="P544" s="474"/>
      <c r="Q544" s="474"/>
      <c r="AB544" s="168"/>
      <c r="AC544" s="168"/>
      <c r="AD544" s="168"/>
      <c r="AE544" s="168"/>
      <c r="AF544" s="168"/>
      <c r="AG544" s="168"/>
      <c r="AH544" s="168"/>
      <c r="AI544" s="168"/>
      <c r="AJ544" s="168"/>
      <c r="AK544" s="168"/>
      <c r="AL544" s="168"/>
      <c r="AM544" s="168"/>
      <c r="AN544" s="168"/>
      <c r="AO544" s="168"/>
      <c r="AP544" s="168"/>
      <c r="AQ544" s="168"/>
      <c r="AR544" s="168"/>
      <c r="AS544" s="168"/>
      <c r="AT544" s="168"/>
      <c r="AU544" s="168"/>
      <c r="AV544" s="168"/>
      <c r="AW544" s="168"/>
      <c r="AX544" s="168"/>
      <c r="AY544" s="168"/>
      <c r="AZ544" s="168"/>
      <c r="BA544" s="170"/>
      <c r="BB544" s="255"/>
      <c r="BC544" s="170"/>
      <c r="BD544" s="170"/>
      <c r="BE544" s="170"/>
      <c r="BF544" s="170"/>
      <c r="BG544" s="170"/>
      <c r="BH544" s="170"/>
      <c r="BI544" s="170"/>
      <c r="BJ544" s="170"/>
      <c r="BK544" s="170"/>
      <c r="BL544" s="170"/>
      <c r="BM544" s="170"/>
      <c r="BN544" s="170"/>
      <c r="BO544" s="170"/>
      <c r="BP544" s="170"/>
      <c r="BQ544" s="170"/>
      <c r="BR544" s="170"/>
      <c r="BS544" s="170"/>
      <c r="BT544" s="170"/>
      <c r="BU544" s="170"/>
      <c r="BV544" s="170"/>
      <c r="BW544" s="170"/>
      <c r="BX544" s="170"/>
      <c r="BY544" s="170"/>
      <c r="BZ544" s="171"/>
      <c r="CA544" s="171"/>
      <c r="CB544" s="171"/>
      <c r="CC544" s="171"/>
      <c r="CD544" s="171"/>
      <c r="CE544" s="171"/>
      <c r="CF544" s="171"/>
      <c r="CG544" s="171"/>
      <c r="CH544" s="171"/>
      <c r="CI544" s="171"/>
      <c r="CJ544" s="171"/>
      <c r="CK544" s="171"/>
      <c r="CL544" s="171"/>
      <c r="CM544" s="171"/>
      <c r="CN544" s="171"/>
      <c r="CO544" s="171"/>
      <c r="CP544" s="171"/>
      <c r="CQ544" s="171"/>
      <c r="CR544" s="171"/>
      <c r="CS544" s="171"/>
      <c r="CT544" s="171"/>
      <c r="CU544" s="171"/>
      <c r="CV544" s="171"/>
      <c r="CW544" s="171"/>
      <c r="CX544" s="171"/>
      <c r="CY544" s="171"/>
      <c r="CZ544" s="171"/>
    </row>
    <row r="545" s="175" customFormat="true" ht="25.15" customHeight="true" x14ac:dyDescent="0.2">
      <c r="C545" s="1128" t="s">
        <v>411</v>
      </c>
      <c r="D545" s="1127"/>
      <c r="E545" s="565">
        <v>7.3183138343966031E-2</v>
      </c>
      <c r="F545" s="474"/>
      <c r="G545" s="474"/>
      <c r="H545" s="1127" t="s">
        <v>453</v>
      </c>
      <c r="I545" s="1127"/>
      <c r="J545" s="566">
        <v>1.9190945402903239E-2</v>
      </c>
      <c r="K545" s="474"/>
      <c r="L545" s="474"/>
      <c r="M545" s="1127" t="s">
        <v>432</v>
      </c>
      <c r="N545" s="1127"/>
      <c r="O545" s="567">
        <v>3.0827035830964949E-2</v>
      </c>
      <c r="P545" s="474"/>
      <c r="Q545" s="474"/>
      <c r="AB545" s="168"/>
      <c r="AC545" s="168"/>
      <c r="AD545" s="168"/>
      <c r="AE545" s="168"/>
      <c r="AF545" s="168"/>
      <c r="AG545" s="168"/>
      <c r="AH545" s="168"/>
      <c r="AI545" s="168"/>
      <c r="AJ545" s="168"/>
      <c r="AK545" s="168"/>
      <c r="AL545" s="168"/>
      <c r="AM545" s="168"/>
      <c r="AN545" s="168"/>
      <c r="AO545" s="168"/>
      <c r="AP545" s="168"/>
      <c r="AQ545" s="168"/>
      <c r="AR545" s="168"/>
      <c r="AS545" s="168"/>
      <c r="AT545" s="168"/>
      <c r="AU545" s="168"/>
      <c r="AV545" s="168"/>
      <c r="AW545" s="168"/>
      <c r="AX545" s="168"/>
      <c r="AY545" s="168"/>
      <c r="AZ545" s="168"/>
      <c r="BA545" s="170"/>
      <c r="BB545" s="255"/>
      <c r="BC545" s="170"/>
      <c r="BD545" s="170"/>
      <c r="BE545" s="170"/>
      <c r="BF545" s="170"/>
      <c r="BG545" s="170"/>
      <c r="BH545" s="170"/>
      <c r="BI545" s="170"/>
      <c r="BJ545" s="170"/>
      <c r="BK545" s="170"/>
      <c r="BL545" s="170"/>
      <c r="BM545" s="170"/>
      <c r="BN545" s="170"/>
      <c r="BO545" s="170"/>
      <c r="BP545" s="170"/>
      <c r="BQ545" s="170"/>
      <c r="BR545" s="170"/>
      <c r="BS545" s="170"/>
      <c r="BT545" s="170"/>
      <c r="BU545" s="170"/>
      <c r="BV545" s="170"/>
      <c r="BW545" s="170"/>
      <c r="BX545" s="170"/>
      <c r="BY545" s="170"/>
      <c r="BZ545" s="171"/>
      <c r="CA545" s="171"/>
      <c r="CB545" s="171"/>
      <c r="CC545" s="171"/>
      <c r="CD545" s="171"/>
      <c r="CE545" s="171"/>
      <c r="CF545" s="171"/>
      <c r="CG545" s="171"/>
      <c r="CH545" s="171"/>
      <c r="CI545" s="171"/>
      <c r="CJ545" s="171"/>
      <c r="CK545" s="171"/>
      <c r="CL545" s="171"/>
      <c r="CM545" s="171"/>
      <c r="CN545" s="171"/>
      <c r="CO545" s="171"/>
      <c r="CP545" s="171"/>
      <c r="CQ545" s="171"/>
      <c r="CR545" s="171"/>
      <c r="CS545" s="171"/>
      <c r="CT545" s="171"/>
      <c r="CU545" s="171"/>
      <c r="CV545" s="171"/>
      <c r="CW545" s="171"/>
      <c r="CX545" s="171"/>
      <c r="CY545" s="171"/>
      <c r="CZ545" s="171"/>
    </row>
    <row r="546" s="175" customFormat="true" ht="25.15" customHeight="true" x14ac:dyDescent="0.2">
      <c r="C546" s="1128" t="s">
        <v>420</v>
      </c>
      <c r="D546" s="1127"/>
      <c r="E546" s="565">
        <v>2.6647271881579275E-2</v>
      </c>
      <c r="F546" s="474"/>
      <c r="G546" s="474"/>
      <c r="H546" s="1127" t="s">
        <v>472</v>
      </c>
      <c r="I546" s="1127"/>
      <c r="J546" s="566">
        <v>1.6801568433601427E-3</v>
      </c>
      <c r="K546" s="474"/>
      <c r="L546" s="474"/>
      <c r="M546" s="1127" t="s">
        <v>463</v>
      </c>
      <c r="N546" s="1127"/>
      <c r="O546" s="567">
        <v>8.9834103397519269E-3</v>
      </c>
      <c r="P546" s="474"/>
      <c r="Q546" s="474"/>
      <c r="AB546" s="168"/>
      <c r="AC546" s="168"/>
      <c r="AD546" s="168"/>
      <c r="AE546" s="168"/>
      <c r="AF546" s="168"/>
      <c r="AG546" s="168"/>
      <c r="AH546" s="168"/>
      <c r="AI546" s="168"/>
      <c r="AJ546" s="168"/>
      <c r="AK546" s="168"/>
      <c r="AL546" s="168"/>
      <c r="AM546" s="168"/>
      <c r="AN546" s="168"/>
      <c r="AO546" s="168"/>
      <c r="AP546" s="168"/>
      <c r="AQ546" s="168"/>
      <c r="AR546" s="168"/>
      <c r="AS546" s="168"/>
      <c r="AT546" s="168"/>
      <c r="AU546" s="168"/>
      <c r="AV546" s="168"/>
      <c r="AW546" s="168"/>
      <c r="AX546" s="168"/>
      <c r="AY546" s="168"/>
      <c r="AZ546" s="168"/>
      <c r="BA546" s="170"/>
      <c r="BB546" s="255"/>
      <c r="BC546" s="170"/>
      <c r="BD546" s="170"/>
      <c r="BE546" s="170"/>
      <c r="BF546" s="170"/>
      <c r="BG546" s="170"/>
      <c r="BH546" s="170"/>
      <c r="BI546" s="170"/>
      <c r="BJ546" s="170"/>
      <c r="BK546" s="170"/>
      <c r="BL546" s="170"/>
      <c r="BM546" s="170"/>
      <c r="BN546" s="170"/>
      <c r="BO546" s="170"/>
      <c r="BP546" s="170"/>
      <c r="BQ546" s="170"/>
      <c r="BR546" s="170"/>
      <c r="BS546" s="170"/>
      <c r="BT546" s="170"/>
      <c r="BU546" s="170"/>
      <c r="BV546" s="170"/>
      <c r="BW546" s="170"/>
      <c r="BX546" s="170"/>
      <c r="BY546" s="170"/>
      <c r="BZ546" s="171"/>
      <c r="CA546" s="171"/>
      <c r="CB546" s="171"/>
      <c r="CC546" s="171"/>
      <c r="CD546" s="171"/>
      <c r="CE546" s="171"/>
      <c r="CF546" s="171"/>
      <c r="CG546" s="171"/>
      <c r="CH546" s="171"/>
      <c r="CI546" s="171"/>
      <c r="CJ546" s="171"/>
      <c r="CK546" s="171"/>
      <c r="CL546" s="171"/>
      <c r="CM546" s="171"/>
      <c r="CN546" s="171"/>
      <c r="CO546" s="171"/>
      <c r="CP546" s="171"/>
      <c r="CQ546" s="171"/>
      <c r="CR546" s="171"/>
      <c r="CS546" s="171"/>
      <c r="CT546" s="171"/>
      <c r="CU546" s="171"/>
      <c r="CV546" s="171"/>
      <c r="CW546" s="171"/>
      <c r="CX546" s="171"/>
      <c r="CY546" s="171"/>
      <c r="CZ546" s="171"/>
    </row>
    <row r="547" s="175" customFormat="true" ht="25.15" customHeight="true" x14ac:dyDescent="0.2">
      <c r="C547" s="1128" t="s">
        <v>435</v>
      </c>
      <c r="D547" s="1127"/>
      <c r="E547" s="565">
        <v>1.0519287871692257E-2</v>
      </c>
      <c r="F547" s="474"/>
      <c r="G547" s="474"/>
      <c r="H547" s="1127" t="s">
        <v>415</v>
      </c>
      <c r="I547" s="1127"/>
      <c r="J547" s="566">
        <v>0.11346456668866985</v>
      </c>
      <c r="K547" s="474"/>
      <c r="L547" s="474"/>
      <c r="M547" s="1127" t="s">
        <v>438</v>
      </c>
      <c r="N547" s="1127"/>
      <c r="O547" s="567">
        <v>3.3710094001632794E-2</v>
      </c>
      <c r="P547" s="474"/>
      <c r="Q547" s="474"/>
      <c r="AB547" s="168"/>
      <c r="AC547" s="168"/>
      <c r="AD547" s="168"/>
      <c r="AE547" s="168"/>
      <c r="AF547" s="168"/>
      <c r="AG547" s="168"/>
      <c r="AH547" s="168"/>
      <c r="AI547" s="168"/>
      <c r="AJ547" s="168"/>
      <c r="AK547" s="168"/>
      <c r="AL547" s="168"/>
      <c r="AM547" s="168"/>
      <c r="AN547" s="168"/>
      <c r="AO547" s="168"/>
      <c r="AP547" s="168"/>
      <c r="AQ547" s="168"/>
      <c r="AR547" s="168"/>
      <c r="AS547" s="168"/>
      <c r="AT547" s="168"/>
      <c r="AU547" s="168"/>
      <c r="AV547" s="168"/>
      <c r="AW547" s="168"/>
      <c r="AX547" s="168"/>
      <c r="AY547" s="168"/>
      <c r="AZ547" s="168"/>
      <c r="BA547" s="170"/>
      <c r="BB547" s="255"/>
      <c r="BC547" s="170"/>
      <c r="BD547" s="170"/>
      <c r="BE547" s="170"/>
      <c r="BF547" s="170"/>
      <c r="BG547" s="170"/>
      <c r="BH547" s="170"/>
      <c r="BI547" s="170"/>
      <c r="BJ547" s="170"/>
      <c r="BK547" s="170"/>
      <c r="BL547" s="170"/>
      <c r="BM547" s="170"/>
      <c r="BN547" s="170"/>
      <c r="BO547" s="170"/>
      <c r="BP547" s="170"/>
      <c r="BQ547" s="170"/>
      <c r="BR547" s="170"/>
      <c r="BS547" s="170"/>
      <c r="BT547" s="170"/>
      <c r="BU547" s="170"/>
      <c r="BV547" s="170"/>
      <c r="BW547" s="170"/>
      <c r="BX547" s="170"/>
      <c r="BY547" s="170"/>
      <c r="BZ547" s="171"/>
      <c r="CA547" s="171"/>
      <c r="CB547" s="171"/>
      <c r="CC547" s="171"/>
      <c r="CD547" s="171"/>
      <c r="CE547" s="171"/>
      <c r="CF547" s="171"/>
      <c r="CG547" s="171"/>
      <c r="CH547" s="171"/>
      <c r="CI547" s="171"/>
      <c r="CJ547" s="171"/>
      <c r="CK547" s="171"/>
      <c r="CL547" s="171"/>
      <c r="CM547" s="171"/>
      <c r="CN547" s="171"/>
      <c r="CO547" s="171"/>
      <c r="CP547" s="171"/>
      <c r="CQ547" s="171"/>
      <c r="CR547" s="171"/>
      <c r="CS547" s="171"/>
      <c r="CT547" s="171"/>
      <c r="CU547" s="171"/>
      <c r="CV547" s="171"/>
      <c r="CW547" s="171"/>
      <c r="CX547" s="171"/>
      <c r="CY547" s="171"/>
      <c r="CZ547" s="171"/>
    </row>
    <row r="548" s="175" customFormat="true" ht="25.15" customHeight="true" x14ac:dyDescent="0.2">
      <c r="C548" s="1128" t="s">
        <v>460</v>
      </c>
      <c r="D548" s="1127"/>
      <c r="E548" s="565">
        <v>-1.5715092904455715E-3</v>
      </c>
      <c r="F548" s="474"/>
      <c r="G548" s="474"/>
      <c r="H548" s="1127" t="s">
        <v>437</v>
      </c>
      <c r="I548" s="1127"/>
      <c r="J548" s="566">
        <v>4.587760349979815E-2</v>
      </c>
      <c r="K548" s="474"/>
      <c r="L548" s="474"/>
      <c r="M548" s="1127" t="s">
        <v>447</v>
      </c>
      <c r="N548" s="1127"/>
      <c r="O548" s="567">
        <v>2.0004078569883239E-2</v>
      </c>
      <c r="P548" s="474"/>
      <c r="Q548" s="474"/>
      <c r="AB548" s="168"/>
      <c r="AC548" s="168"/>
      <c r="AD548" s="168"/>
      <c r="AE548" s="168"/>
      <c r="AF548" s="168"/>
      <c r="AG548" s="168"/>
      <c r="AH548" s="168"/>
      <c r="AI548" s="168"/>
      <c r="AJ548" s="168"/>
      <c r="AK548" s="168"/>
      <c r="AL548" s="168"/>
      <c r="AM548" s="168"/>
      <c r="AN548" s="168"/>
      <c r="AO548" s="168"/>
      <c r="AP548" s="168"/>
      <c r="AQ548" s="168"/>
      <c r="AR548" s="168"/>
      <c r="AS548" s="168"/>
      <c r="AT548" s="168"/>
      <c r="AU548" s="168"/>
      <c r="AV548" s="168"/>
      <c r="AW548" s="168"/>
      <c r="AX548" s="168"/>
      <c r="AY548" s="168"/>
      <c r="AZ548" s="168"/>
      <c r="BA548" s="170"/>
      <c r="BB548" s="255"/>
      <c r="BC548" s="170"/>
      <c r="BD548" s="170"/>
      <c r="BE548" s="170"/>
      <c r="BF548" s="170"/>
      <c r="BG548" s="170"/>
      <c r="BH548" s="170"/>
      <c r="BI548" s="170"/>
      <c r="BJ548" s="170"/>
      <c r="BK548" s="170"/>
      <c r="BL548" s="170"/>
      <c r="BM548" s="170"/>
      <c r="BN548" s="170"/>
      <c r="BO548" s="170"/>
      <c r="BP548" s="170"/>
      <c r="BQ548" s="170"/>
      <c r="BR548" s="170"/>
      <c r="BS548" s="170"/>
      <c r="BT548" s="170"/>
      <c r="BU548" s="170"/>
      <c r="BV548" s="170"/>
      <c r="BW548" s="170"/>
      <c r="BX548" s="170"/>
      <c r="BY548" s="170"/>
      <c r="BZ548" s="171"/>
      <c r="CA548" s="171"/>
      <c r="CB548" s="171"/>
      <c r="CC548" s="171"/>
      <c r="CD548" s="171"/>
      <c r="CE548" s="171"/>
      <c r="CF548" s="171"/>
      <c r="CG548" s="171"/>
      <c r="CH548" s="171"/>
      <c r="CI548" s="171"/>
      <c r="CJ548" s="171"/>
      <c r="CK548" s="171"/>
      <c r="CL548" s="171"/>
      <c r="CM548" s="171"/>
      <c r="CN548" s="171"/>
      <c r="CO548" s="171"/>
      <c r="CP548" s="171"/>
      <c r="CQ548" s="171"/>
      <c r="CR548" s="171"/>
      <c r="CS548" s="171"/>
      <c r="CT548" s="171"/>
      <c r="CU548" s="171"/>
      <c r="CV548" s="171"/>
      <c r="CW548" s="171"/>
      <c r="CX548" s="171"/>
      <c r="CY548" s="171"/>
      <c r="CZ548" s="171"/>
    </row>
    <row r="549" s="175" customFormat="true" ht="25.15" customHeight="true" x14ac:dyDescent="0.2">
      <c r="C549" s="1128" t="s">
        <v>416</v>
      </c>
      <c r="D549" s="1127"/>
      <c r="E549" s="565">
        <v>-5.1689282607857316E-2</v>
      </c>
      <c r="F549" s="474"/>
      <c r="G549" s="474"/>
      <c r="H549" s="1127" t="s">
        <v>432</v>
      </c>
      <c r="I549" s="1127"/>
      <c r="J549" s="566">
        <v>7.0511704456857963E-2</v>
      </c>
      <c r="K549" s="474"/>
      <c r="L549" s="474"/>
      <c r="M549" s="1127" t="s">
        <v>441</v>
      </c>
      <c r="N549" s="1127"/>
      <c r="O549" s="567">
        <v>3.0494095193127384E-2</v>
      </c>
      <c r="P549" s="474"/>
      <c r="Q549" s="474"/>
      <c r="AB549" s="168"/>
      <c r="AC549" s="168"/>
      <c r="AD549" s="168"/>
      <c r="AE549" s="168"/>
      <c r="AF549" s="168"/>
      <c r="AG549" s="168"/>
      <c r="AH549" s="168"/>
      <c r="AI549" s="168"/>
      <c r="AJ549" s="168"/>
      <c r="AK549" s="168"/>
      <c r="AL549" s="168"/>
      <c r="AM549" s="168"/>
      <c r="AN549" s="168"/>
      <c r="AO549" s="168"/>
      <c r="AP549" s="168"/>
      <c r="AQ549" s="168"/>
      <c r="AR549" s="168"/>
      <c r="AS549" s="168"/>
      <c r="AT549" s="168"/>
      <c r="AU549" s="168"/>
      <c r="AV549" s="168"/>
      <c r="AW549" s="168"/>
      <c r="AX549" s="168"/>
      <c r="AY549" s="168"/>
      <c r="AZ549" s="168"/>
      <c r="BA549" s="170"/>
      <c r="BB549" s="255"/>
      <c r="BC549" s="170"/>
      <c r="BD549" s="170"/>
      <c r="BE549" s="170"/>
      <c r="BF549" s="170"/>
      <c r="BG549" s="170"/>
      <c r="BH549" s="170"/>
      <c r="BI549" s="170"/>
      <c r="BJ549" s="170"/>
      <c r="BK549" s="170"/>
      <c r="BL549" s="170"/>
      <c r="BM549" s="170"/>
      <c r="BN549" s="170"/>
      <c r="BO549" s="170"/>
      <c r="BP549" s="170"/>
      <c r="BQ549" s="170"/>
      <c r="BR549" s="170"/>
      <c r="BS549" s="170"/>
      <c r="BT549" s="170"/>
      <c r="BU549" s="170"/>
      <c r="BV549" s="170"/>
      <c r="BW549" s="170"/>
      <c r="BX549" s="170"/>
      <c r="BY549" s="170"/>
      <c r="BZ549" s="171"/>
      <c r="CA549" s="171"/>
      <c r="CB549" s="171"/>
      <c r="CC549" s="171"/>
      <c r="CD549" s="171"/>
      <c r="CE549" s="171"/>
      <c r="CF549" s="171"/>
      <c r="CG549" s="171"/>
      <c r="CH549" s="171"/>
      <c r="CI549" s="171"/>
      <c r="CJ549" s="171"/>
      <c r="CK549" s="171"/>
      <c r="CL549" s="171"/>
      <c r="CM549" s="171"/>
      <c r="CN549" s="171"/>
      <c r="CO549" s="171"/>
      <c r="CP549" s="171"/>
      <c r="CQ549" s="171"/>
      <c r="CR549" s="171"/>
      <c r="CS549" s="171"/>
      <c r="CT549" s="171"/>
      <c r="CU549" s="171"/>
      <c r="CV549" s="171"/>
      <c r="CW549" s="171"/>
      <c r="CX549" s="171"/>
      <c r="CY549" s="171"/>
      <c r="CZ549" s="171"/>
    </row>
    <row r="550" s="175" customFormat="true" ht="25.15" customHeight="true" x14ac:dyDescent="0.2">
      <c r="C550" s="1128" t="s">
        <v>444</v>
      </c>
      <c r="D550" s="1127"/>
      <c r="E550" s="565">
        <v>-5.6788429703385013E-3</v>
      </c>
      <c r="F550" s="474"/>
      <c r="G550" s="474"/>
      <c r="H550" s="1127" t="s">
        <v>463</v>
      </c>
      <c r="I550" s="1127"/>
      <c r="J550" s="566">
        <v>1.0508776778948879E-2</v>
      </c>
      <c r="K550" s="474"/>
      <c r="L550" s="474"/>
      <c r="M550" s="1127" t="s">
        <v>425</v>
      </c>
      <c r="N550" s="1127"/>
      <c r="O550" s="567">
        <v>2.7527042281677044E-2</v>
      </c>
      <c r="P550" s="474"/>
      <c r="Q550" s="474"/>
      <c r="AB550" s="168"/>
      <c r="AC550" s="168"/>
      <c r="AD550" s="168"/>
      <c r="AE550" s="168"/>
      <c r="AF550" s="168"/>
      <c r="AG550" s="168"/>
      <c r="AH550" s="168"/>
      <c r="AI550" s="168"/>
      <c r="AJ550" s="168"/>
      <c r="AK550" s="168"/>
      <c r="AL550" s="168"/>
      <c r="AM550" s="168"/>
      <c r="AN550" s="168"/>
      <c r="AO550" s="168"/>
      <c r="AP550" s="168"/>
      <c r="AQ550" s="168"/>
      <c r="AR550" s="168"/>
      <c r="AS550" s="168"/>
      <c r="AT550" s="168"/>
      <c r="AU550" s="168"/>
      <c r="AV550" s="168"/>
      <c r="AW550" s="168"/>
      <c r="AX550" s="168"/>
      <c r="AY550" s="168"/>
      <c r="AZ550" s="168"/>
      <c r="BA550" s="170"/>
      <c r="BB550" s="255"/>
      <c r="BC550" s="170"/>
      <c r="BD550" s="170"/>
      <c r="BE550" s="170"/>
      <c r="BF550" s="170"/>
      <c r="BG550" s="170"/>
      <c r="BH550" s="170"/>
      <c r="BI550" s="170"/>
      <c r="BJ550" s="170"/>
      <c r="BK550" s="170"/>
      <c r="BL550" s="170"/>
      <c r="BM550" s="170"/>
      <c r="BN550" s="170"/>
      <c r="BO550" s="170"/>
      <c r="BP550" s="170"/>
      <c r="BQ550" s="170"/>
      <c r="BR550" s="170"/>
      <c r="BS550" s="170"/>
      <c r="BT550" s="170"/>
      <c r="BU550" s="170"/>
      <c r="BV550" s="170"/>
      <c r="BW550" s="170"/>
      <c r="BX550" s="170"/>
      <c r="BY550" s="170"/>
      <c r="BZ550" s="171"/>
      <c r="CA550" s="171"/>
      <c r="CB550" s="171"/>
      <c r="CC550" s="171"/>
      <c r="CD550" s="171"/>
      <c r="CE550" s="171"/>
      <c r="CF550" s="171"/>
      <c r="CG550" s="171"/>
      <c r="CH550" s="171"/>
      <c r="CI550" s="171"/>
      <c r="CJ550" s="171"/>
      <c r="CK550" s="171"/>
      <c r="CL550" s="171"/>
      <c r="CM550" s="171"/>
      <c r="CN550" s="171"/>
      <c r="CO550" s="171"/>
      <c r="CP550" s="171"/>
      <c r="CQ550" s="171"/>
      <c r="CR550" s="171"/>
      <c r="CS550" s="171"/>
      <c r="CT550" s="171"/>
      <c r="CU550" s="171"/>
      <c r="CV550" s="171"/>
      <c r="CW550" s="171"/>
      <c r="CX550" s="171"/>
      <c r="CY550" s="171"/>
      <c r="CZ550" s="171"/>
    </row>
    <row r="551" s="175" customFormat="true" ht="25.15" customHeight="true" x14ac:dyDescent="0.2">
      <c r="C551" s="1128" t="s">
        <v>473</v>
      </c>
      <c r="D551" s="1127"/>
      <c r="E551" s="565">
        <v>-6.7290192122318069E-5</v>
      </c>
      <c r="F551" s="474"/>
      <c r="G551" s="474"/>
      <c r="H551" s="1127" t="s">
        <v>438</v>
      </c>
      <c r="I551" s="1127"/>
      <c r="J551" s="566">
        <v>3.5728589099452458E-2</v>
      </c>
      <c r="K551" s="474"/>
      <c r="L551" s="474"/>
      <c r="M551" s="1127" t="s">
        <v>474</v>
      </c>
      <c r="N551" s="1127"/>
      <c r="O551" s="567">
        <v>5.9407262846533193E-4</v>
      </c>
      <c r="P551" s="474"/>
      <c r="Q551" s="474"/>
      <c r="AB551" s="168"/>
      <c r="AC551" s="168"/>
      <c r="AD551" s="168"/>
      <c r="AE551" s="168"/>
      <c r="AF551" s="168"/>
      <c r="AG551" s="168"/>
      <c r="AH551" s="168"/>
      <c r="AI551" s="168"/>
      <c r="AJ551" s="168"/>
      <c r="AK551" s="168"/>
      <c r="AL551" s="168"/>
      <c r="AM551" s="168"/>
      <c r="AN551" s="168"/>
      <c r="AO551" s="168"/>
      <c r="AP551" s="168"/>
      <c r="AQ551" s="168"/>
      <c r="AR551" s="168"/>
      <c r="AS551" s="168"/>
      <c r="AT551" s="168"/>
      <c r="AU551" s="168"/>
      <c r="AV551" s="168"/>
      <c r="AW551" s="168"/>
      <c r="AX551" s="168"/>
      <c r="AY551" s="168"/>
      <c r="AZ551" s="168"/>
      <c r="BA551" s="170"/>
      <c r="BB551" s="255"/>
      <c r="BC551" s="170"/>
      <c r="BD551" s="170"/>
      <c r="BE551" s="170"/>
      <c r="BF551" s="170"/>
      <c r="BG551" s="170"/>
      <c r="BH551" s="170"/>
      <c r="BI551" s="170"/>
      <c r="BJ551" s="170"/>
      <c r="BK551" s="170"/>
      <c r="BL551" s="170"/>
      <c r="BM551" s="170"/>
      <c r="BN551" s="170"/>
      <c r="BO551" s="170"/>
      <c r="BP551" s="170"/>
      <c r="BQ551" s="170"/>
      <c r="BR551" s="170"/>
      <c r="BS551" s="170"/>
      <c r="BT551" s="170"/>
      <c r="BU551" s="170"/>
      <c r="BV551" s="170"/>
      <c r="BW551" s="170"/>
      <c r="BX551" s="170"/>
      <c r="BY551" s="170"/>
      <c r="BZ551" s="171"/>
      <c r="CA551" s="171"/>
      <c r="CB551" s="171"/>
      <c r="CC551" s="171"/>
      <c r="CD551" s="171"/>
      <c r="CE551" s="171"/>
      <c r="CF551" s="171"/>
      <c r="CG551" s="171"/>
      <c r="CH551" s="171"/>
      <c r="CI551" s="171"/>
      <c r="CJ551" s="171"/>
      <c r="CK551" s="171"/>
      <c r="CL551" s="171"/>
      <c r="CM551" s="171"/>
      <c r="CN551" s="171"/>
      <c r="CO551" s="171"/>
      <c r="CP551" s="171"/>
      <c r="CQ551" s="171"/>
      <c r="CR551" s="171"/>
      <c r="CS551" s="171"/>
      <c r="CT551" s="171"/>
      <c r="CU551" s="171"/>
      <c r="CV551" s="171"/>
      <c r="CW551" s="171"/>
      <c r="CX551" s="171"/>
      <c r="CY551" s="171"/>
      <c r="CZ551" s="171"/>
    </row>
    <row r="552" s="175" customFormat="true" ht="25.15" customHeight="true" x14ac:dyDescent="0.2">
      <c r="C552" s="1128" t="s">
        <v>464</v>
      </c>
      <c r="D552" s="1127"/>
      <c r="E552" s="565">
        <v>-1.189002395616059E-3</v>
      </c>
      <c r="F552" s="474"/>
      <c r="G552" s="474"/>
      <c r="H552" s="1127" t="s">
        <v>447</v>
      </c>
      <c r="I552" s="1127"/>
      <c r="J552" s="566">
        <v>3.0079927917455222E-2</v>
      </c>
      <c r="K552" s="474"/>
      <c r="L552" s="474"/>
      <c r="M552" s="1127" t="s">
        <v>427</v>
      </c>
      <c r="N552" s="1127"/>
      <c r="O552" s="567">
        <v>4.9340564601195389E-2</v>
      </c>
      <c r="P552" s="474"/>
      <c r="Q552" s="474"/>
      <c r="AB552" s="168"/>
      <c r="AC552" s="168"/>
      <c r="AD552" s="168"/>
      <c r="AE552" s="168"/>
      <c r="AF552" s="168"/>
      <c r="AG552" s="168"/>
      <c r="AH552" s="168"/>
      <c r="AI552" s="168"/>
      <c r="AJ552" s="168"/>
      <c r="AK552" s="168"/>
      <c r="AL552" s="168"/>
      <c r="AM552" s="168"/>
      <c r="AN552" s="168"/>
      <c r="AO552" s="168"/>
      <c r="AP552" s="168"/>
      <c r="AQ552" s="168"/>
      <c r="AR552" s="168"/>
      <c r="AS552" s="168"/>
      <c r="AT552" s="168"/>
      <c r="AU552" s="168"/>
      <c r="AV552" s="168"/>
      <c r="AW552" s="168"/>
      <c r="AX552" s="168"/>
      <c r="AY552" s="168"/>
      <c r="AZ552" s="168"/>
      <c r="BA552" s="170"/>
      <c r="BB552" s="255"/>
      <c r="BC552" s="170"/>
      <c r="BD552" s="170"/>
      <c r="BE552" s="170"/>
      <c r="BF552" s="170"/>
      <c r="BG552" s="170"/>
      <c r="BH552" s="170"/>
      <c r="BI552" s="170"/>
      <c r="BJ552" s="170"/>
      <c r="BK552" s="170"/>
      <c r="BL552" s="170"/>
      <c r="BM552" s="170"/>
      <c r="BN552" s="170"/>
      <c r="BO552" s="170"/>
      <c r="BP552" s="170"/>
      <c r="BQ552" s="170"/>
      <c r="BR552" s="170"/>
      <c r="BS552" s="170"/>
      <c r="BT552" s="170"/>
      <c r="BU552" s="170"/>
      <c r="BV552" s="170"/>
      <c r="BW552" s="170"/>
      <c r="BX552" s="170"/>
      <c r="BY552" s="170"/>
      <c r="BZ552" s="171"/>
      <c r="CA552" s="171"/>
      <c r="CB552" s="171"/>
      <c r="CC552" s="171"/>
      <c r="CD552" s="171"/>
      <c r="CE552" s="171"/>
      <c r="CF552" s="171"/>
      <c r="CG552" s="171"/>
      <c r="CH552" s="171"/>
      <c r="CI552" s="171"/>
      <c r="CJ552" s="171"/>
      <c r="CK552" s="171"/>
      <c r="CL552" s="171"/>
      <c r="CM552" s="171"/>
      <c r="CN552" s="171"/>
      <c r="CO552" s="171"/>
      <c r="CP552" s="171"/>
      <c r="CQ552" s="171"/>
      <c r="CR552" s="171"/>
      <c r="CS552" s="171"/>
      <c r="CT552" s="171"/>
      <c r="CU552" s="171"/>
      <c r="CV552" s="171"/>
      <c r="CW552" s="171"/>
      <c r="CX552" s="171"/>
      <c r="CY552" s="171"/>
      <c r="CZ552" s="171"/>
    </row>
    <row r="553" s="175" customFormat="true" ht="25.15" customHeight="true" x14ac:dyDescent="0.2">
      <c r="C553" s="1128" t="s">
        <v>433</v>
      </c>
      <c r="D553" s="1127"/>
      <c r="E553" s="565">
        <v>1.5806671871128556E-2</v>
      </c>
      <c r="F553" s="474"/>
      <c r="G553" s="474"/>
      <c r="H553" s="1127" t="s">
        <v>441</v>
      </c>
      <c r="I553" s="1127"/>
      <c r="J553" s="566">
        <v>5.8855261281036929E-3</v>
      </c>
      <c r="K553" s="474"/>
      <c r="L553" s="474"/>
      <c r="M553" s="1127" t="s">
        <v>445</v>
      </c>
      <c r="N553" s="1127"/>
      <c r="O553" s="567">
        <v>1.1300690975445891E-2</v>
      </c>
      <c r="P553" s="474"/>
      <c r="Q553" s="474"/>
      <c r="AB553" s="168"/>
      <c r="AC553" s="168"/>
      <c r="AD553" s="168"/>
      <c r="AE553" s="168"/>
      <c r="AF553" s="168"/>
      <c r="AG553" s="168"/>
      <c r="AH553" s="168"/>
      <c r="AI553" s="168"/>
      <c r="AJ553" s="168"/>
      <c r="AK553" s="168"/>
      <c r="AL553" s="168"/>
      <c r="AM553" s="168"/>
      <c r="AN553" s="168"/>
      <c r="AO553" s="168"/>
      <c r="AP553" s="168"/>
      <c r="AQ553" s="168"/>
      <c r="AR553" s="168"/>
      <c r="AS553" s="168"/>
      <c r="AT553" s="168"/>
      <c r="AU553" s="168"/>
      <c r="AV553" s="168"/>
      <c r="AW553" s="168"/>
      <c r="AX553" s="168"/>
      <c r="AY553" s="168"/>
      <c r="AZ553" s="168"/>
      <c r="BA553" s="170"/>
      <c r="BB553" s="255"/>
      <c r="BC553" s="170"/>
      <c r="BD553" s="170"/>
      <c r="BE553" s="170"/>
      <c r="BF553" s="170"/>
      <c r="BG553" s="170"/>
      <c r="BH553" s="170"/>
      <c r="BI553" s="170"/>
      <c r="BJ553" s="170"/>
      <c r="BK553" s="170"/>
      <c r="BL553" s="170"/>
      <c r="BM553" s="170"/>
      <c r="BN553" s="170"/>
      <c r="BO553" s="170"/>
      <c r="BP553" s="170"/>
      <c r="BQ553" s="170"/>
      <c r="BR553" s="170"/>
      <c r="BS553" s="170"/>
      <c r="BT553" s="170"/>
      <c r="BU553" s="170"/>
      <c r="BV553" s="170"/>
      <c r="BW553" s="170"/>
      <c r="BX553" s="170"/>
      <c r="BY553" s="170"/>
      <c r="BZ553" s="171"/>
      <c r="CA553" s="171"/>
      <c r="CB553" s="171"/>
      <c r="CC553" s="171"/>
      <c r="CD553" s="171"/>
      <c r="CE553" s="171"/>
      <c r="CF553" s="171"/>
      <c r="CG553" s="171"/>
      <c r="CH553" s="171"/>
      <c r="CI553" s="171"/>
      <c r="CJ553" s="171"/>
      <c r="CK553" s="171"/>
      <c r="CL553" s="171"/>
      <c r="CM553" s="171"/>
      <c r="CN553" s="171"/>
      <c r="CO553" s="171"/>
      <c r="CP553" s="171"/>
      <c r="CQ553" s="171"/>
      <c r="CR553" s="171"/>
      <c r="CS553" s="171"/>
      <c r="CT553" s="171"/>
      <c r="CU553" s="171"/>
      <c r="CV553" s="171"/>
      <c r="CW553" s="171"/>
      <c r="CX553" s="171"/>
      <c r="CY553" s="171"/>
      <c r="CZ553" s="171"/>
    </row>
    <row r="554" s="175" customFormat="true" ht="25.15" customHeight="true" x14ac:dyDescent="0.2">
      <c r="C554" s="1128" t="s">
        <v>470</v>
      </c>
      <c r="D554" s="1127"/>
      <c r="E554" s="565">
        <v>-4.4224411747418609E-4</v>
      </c>
      <c r="F554" s="474"/>
      <c r="G554" s="474"/>
      <c r="H554" s="1127" t="s">
        <v>425</v>
      </c>
      <c r="I554" s="1127"/>
      <c r="J554" s="566">
        <v>8.4957798782176422E-2</v>
      </c>
      <c r="K554" s="474"/>
      <c r="L554" s="474"/>
      <c r="M554" s="1127" t="s">
        <v>457</v>
      </c>
      <c r="N554" s="1127"/>
      <c r="O554" s="567">
        <v>3.3141568124524874E-4</v>
      </c>
      <c r="P554" s="474"/>
      <c r="Q554" s="474"/>
      <c r="AB554" s="168"/>
      <c r="AC554" s="168"/>
      <c r="AD554" s="168"/>
      <c r="AE554" s="168"/>
      <c r="AF554" s="168"/>
      <c r="AG554" s="168"/>
      <c r="AH554" s="168"/>
      <c r="AI554" s="168"/>
      <c r="AJ554" s="168"/>
      <c r="AK554" s="168"/>
      <c r="AL554" s="168"/>
      <c r="AM554" s="168"/>
      <c r="AN554" s="168"/>
      <c r="AO554" s="168"/>
      <c r="AP554" s="168"/>
      <c r="AQ554" s="168"/>
      <c r="AR554" s="168"/>
      <c r="AS554" s="168"/>
      <c r="AT554" s="168"/>
      <c r="AU554" s="168"/>
      <c r="AV554" s="168"/>
      <c r="AW554" s="168"/>
      <c r="AX554" s="168"/>
      <c r="AY554" s="168"/>
      <c r="AZ554" s="168"/>
      <c r="BA554" s="170"/>
      <c r="BB554" s="255"/>
      <c r="BC554" s="170"/>
      <c r="BD554" s="170"/>
      <c r="BE554" s="170"/>
      <c r="BF554" s="170"/>
      <c r="BG554" s="170"/>
      <c r="BH554" s="170"/>
      <c r="BI554" s="170"/>
      <c r="BJ554" s="170"/>
      <c r="BK554" s="170"/>
      <c r="BL554" s="170"/>
      <c r="BM554" s="170"/>
      <c r="BN554" s="170"/>
      <c r="BO554" s="170"/>
      <c r="BP554" s="170"/>
      <c r="BQ554" s="170"/>
      <c r="BR554" s="170"/>
      <c r="BS554" s="170"/>
      <c r="BT554" s="170"/>
      <c r="BU554" s="170"/>
      <c r="BV554" s="170"/>
      <c r="BW554" s="170"/>
      <c r="BX554" s="170"/>
      <c r="BY554" s="170"/>
      <c r="BZ554" s="171"/>
      <c r="CA554" s="171"/>
      <c r="CB554" s="171"/>
      <c r="CC554" s="171"/>
      <c r="CD554" s="171"/>
      <c r="CE554" s="171"/>
      <c r="CF554" s="171"/>
      <c r="CG554" s="171"/>
      <c r="CH554" s="171"/>
      <c r="CI554" s="171"/>
      <c r="CJ554" s="171"/>
      <c r="CK554" s="171"/>
      <c r="CL554" s="171"/>
      <c r="CM554" s="171"/>
      <c r="CN554" s="171"/>
      <c r="CO554" s="171"/>
      <c r="CP554" s="171"/>
      <c r="CQ554" s="171"/>
      <c r="CR554" s="171"/>
      <c r="CS554" s="171"/>
      <c r="CT554" s="171"/>
      <c r="CU554" s="171"/>
      <c r="CV554" s="171"/>
      <c r="CW554" s="171"/>
      <c r="CX554" s="171"/>
      <c r="CY554" s="171"/>
      <c r="CZ554" s="171"/>
    </row>
    <row r="555" s="175" customFormat="true" ht="25.15" customHeight="true" x14ac:dyDescent="0.2">
      <c r="C555" s="1128" t="s">
        <v>424</v>
      </c>
      <c r="D555" s="1127"/>
      <c r="E555" s="565">
        <v>2.5324308384166376E-2</v>
      </c>
      <c r="F555" s="474"/>
      <c r="G555" s="474"/>
      <c r="H555" s="1127" t="s">
        <v>474</v>
      </c>
      <c r="I555" s="1127"/>
      <c r="J555" s="566">
        <v>4.0002007896550494E-3</v>
      </c>
      <c r="K555" s="474"/>
      <c r="L555" s="474"/>
      <c r="M555" s="1127" t="s">
        <v>471</v>
      </c>
      <c r="N555" s="1127"/>
      <c r="O555" s="567">
        <v>7.9240505839875785E-5</v>
      </c>
      <c r="P555" s="474"/>
      <c r="Q555" s="474"/>
      <c r="AB555" s="168"/>
      <c r="AC555" s="168"/>
      <c r="AD555" s="168"/>
      <c r="AE555" s="168"/>
      <c r="AF555" s="168"/>
      <c r="AG555" s="168"/>
      <c r="AH555" s="168"/>
      <c r="AI555" s="168"/>
      <c r="AJ555" s="168"/>
      <c r="AK555" s="168"/>
      <c r="AL555" s="168"/>
      <c r="AM555" s="168"/>
      <c r="AN555" s="168"/>
      <c r="AO555" s="168"/>
      <c r="AP555" s="168"/>
      <c r="AQ555" s="168"/>
      <c r="AR555" s="168"/>
      <c r="AS555" s="168"/>
      <c r="AT555" s="168"/>
      <c r="AU555" s="168"/>
      <c r="AV555" s="168"/>
      <c r="AW555" s="168"/>
      <c r="AX555" s="168"/>
      <c r="AY555" s="168"/>
      <c r="AZ555" s="168"/>
      <c r="BA555" s="170"/>
      <c r="BB555" s="255"/>
      <c r="BC555" s="170"/>
      <c r="BD555" s="170"/>
      <c r="BE555" s="170"/>
      <c r="BF555" s="170"/>
      <c r="BG555" s="170"/>
      <c r="BH555" s="170"/>
      <c r="BI555" s="170"/>
      <c r="BJ555" s="170"/>
      <c r="BK555" s="170"/>
      <c r="BL555" s="170"/>
      <c r="BM555" s="170"/>
      <c r="BN555" s="170"/>
      <c r="BO555" s="170"/>
      <c r="BP555" s="170"/>
      <c r="BQ555" s="170"/>
      <c r="BR555" s="170"/>
      <c r="BS555" s="170"/>
      <c r="BT555" s="170"/>
      <c r="BU555" s="170"/>
      <c r="BV555" s="170"/>
      <c r="BW555" s="170"/>
      <c r="BX555" s="170"/>
      <c r="BY555" s="170"/>
      <c r="BZ555" s="171"/>
      <c r="CA555" s="171"/>
      <c r="CB555" s="171"/>
      <c r="CC555" s="171"/>
      <c r="CD555" s="171"/>
      <c r="CE555" s="171"/>
      <c r="CF555" s="171"/>
      <c r="CG555" s="171"/>
      <c r="CH555" s="171"/>
      <c r="CI555" s="171"/>
      <c r="CJ555" s="171"/>
      <c r="CK555" s="171"/>
      <c r="CL555" s="171"/>
      <c r="CM555" s="171"/>
      <c r="CN555" s="171"/>
      <c r="CO555" s="171"/>
      <c r="CP555" s="171"/>
      <c r="CQ555" s="171"/>
      <c r="CR555" s="171"/>
      <c r="CS555" s="171"/>
      <c r="CT555" s="171"/>
      <c r="CU555" s="171"/>
      <c r="CV555" s="171"/>
      <c r="CW555" s="171"/>
      <c r="CX555" s="171"/>
      <c r="CY555" s="171"/>
      <c r="CZ555" s="171"/>
    </row>
    <row r="556" s="175" customFormat="true" ht="25.15" customHeight="true" x14ac:dyDescent="0.2">
      <c r="C556" s="1128" t="s">
        <v>429</v>
      </c>
      <c r="D556" s="1127"/>
      <c r="E556" s="565">
        <v>2.2490355930611199E-2</v>
      </c>
      <c r="F556" s="474"/>
      <c r="G556" s="474"/>
      <c r="H556" s="1127" t="s">
        <v>427</v>
      </c>
      <c r="I556" s="1127"/>
      <c r="J556" s="566">
        <v>7.9366876878494946E-2</v>
      </c>
      <c r="K556" s="474"/>
      <c r="L556" s="474"/>
      <c r="M556" s="1127" t="s">
        <v>469</v>
      </c>
      <c r="N556" s="1127"/>
      <c r="O556" s="567">
        <v>9.0980862601053097E-4</v>
      </c>
      <c r="P556" s="474"/>
      <c r="Q556" s="474"/>
      <c r="AB556" s="168"/>
      <c r="AC556" s="168"/>
      <c r="AD556" s="168"/>
      <c r="AE556" s="168"/>
      <c r="AF556" s="168"/>
      <c r="AG556" s="168"/>
      <c r="AH556" s="168"/>
      <c r="AI556" s="168"/>
      <c r="AJ556" s="168"/>
      <c r="AK556" s="168"/>
      <c r="AL556" s="168"/>
      <c r="AM556" s="168"/>
      <c r="AN556" s="168"/>
      <c r="AO556" s="168"/>
      <c r="AP556" s="168"/>
      <c r="AQ556" s="168"/>
      <c r="AR556" s="168"/>
      <c r="AS556" s="168"/>
      <c r="AT556" s="168"/>
      <c r="AU556" s="168"/>
      <c r="AV556" s="168"/>
      <c r="AW556" s="168"/>
      <c r="AX556" s="168"/>
      <c r="AY556" s="168"/>
      <c r="AZ556" s="168"/>
      <c r="BA556" s="170"/>
      <c r="BB556" s="255"/>
      <c r="BC556" s="170"/>
      <c r="BD556" s="170"/>
      <c r="BE556" s="170"/>
      <c r="BF556" s="170"/>
      <c r="BG556" s="170"/>
      <c r="BH556" s="170"/>
      <c r="BI556" s="170"/>
      <c r="BJ556" s="170"/>
      <c r="BK556" s="170"/>
      <c r="BL556" s="170"/>
      <c r="BM556" s="170"/>
      <c r="BN556" s="170"/>
      <c r="BO556" s="170"/>
      <c r="BP556" s="170"/>
      <c r="BQ556" s="170"/>
      <c r="BR556" s="170"/>
      <c r="BS556" s="170"/>
      <c r="BT556" s="170"/>
      <c r="BU556" s="170"/>
      <c r="BV556" s="170"/>
      <c r="BW556" s="170"/>
      <c r="BX556" s="170"/>
      <c r="BY556" s="170"/>
      <c r="BZ556" s="171"/>
      <c r="CA556" s="171"/>
      <c r="CB556" s="171"/>
      <c r="CC556" s="171"/>
      <c r="CD556" s="171"/>
      <c r="CE556" s="171"/>
      <c r="CF556" s="171"/>
      <c r="CG556" s="171"/>
      <c r="CH556" s="171"/>
      <c r="CI556" s="171"/>
      <c r="CJ556" s="171"/>
      <c r="CK556" s="171"/>
      <c r="CL556" s="171"/>
      <c r="CM556" s="171"/>
      <c r="CN556" s="171"/>
      <c r="CO556" s="171"/>
      <c r="CP556" s="171"/>
      <c r="CQ556" s="171"/>
      <c r="CR556" s="171"/>
      <c r="CS556" s="171"/>
      <c r="CT556" s="171"/>
      <c r="CU556" s="171"/>
      <c r="CV556" s="171"/>
      <c r="CW556" s="171"/>
      <c r="CX556" s="171"/>
      <c r="CY556" s="171"/>
      <c r="CZ556" s="171"/>
    </row>
    <row r="557" s="175" customFormat="true" ht="25.15" customHeight="true" x14ac:dyDescent="0.2">
      <c r="C557" s="1128" t="s">
        <v>455</v>
      </c>
      <c r="D557" s="1127"/>
      <c r="E557" s="565">
        <v>1.2203771495540652E-4</v>
      </c>
      <c r="F557" s="474"/>
      <c r="G557" s="474"/>
      <c r="H557" s="1127" t="s">
        <v>445</v>
      </c>
      <c r="I557" s="1127"/>
      <c r="J557" s="566">
        <v>3.0153043862270523E-2</v>
      </c>
      <c r="K557" s="474"/>
      <c r="L557" s="474"/>
      <c r="M557" s="1127" t="s">
        <v>475</v>
      </c>
      <c r="N557" s="1127"/>
      <c r="O557" s="569">
        <v>5.4573326506952606E-5</v>
      </c>
      <c r="P557" s="474"/>
      <c r="Q557" s="474"/>
      <c r="AB557" s="168"/>
      <c r="AC557" s="168"/>
      <c r="AD557" s="168"/>
      <c r="AE557" s="168"/>
      <c r="AF557" s="168"/>
      <c r="AG557" s="168"/>
      <c r="AH557" s="168"/>
      <c r="AI557" s="168"/>
      <c r="AJ557" s="168"/>
      <c r="AK557" s="168"/>
      <c r="AL557" s="168"/>
      <c r="AM557" s="168"/>
      <c r="AN557" s="168"/>
      <c r="AO557" s="168"/>
      <c r="AP557" s="168"/>
      <c r="AQ557" s="168"/>
      <c r="AR557" s="168"/>
      <c r="AS557" s="168"/>
      <c r="AT557" s="168"/>
      <c r="AU557" s="168"/>
      <c r="AV557" s="168"/>
      <c r="AW557" s="168"/>
      <c r="AX557" s="168"/>
      <c r="AY557" s="168"/>
      <c r="AZ557" s="168"/>
      <c r="BA557" s="170"/>
      <c r="BB557" s="255"/>
      <c r="BC557" s="170"/>
      <c r="BD557" s="170"/>
      <c r="BE557" s="170"/>
      <c r="BF557" s="170"/>
      <c r="BG557" s="170"/>
      <c r="BH557" s="170"/>
      <c r="BI557" s="170"/>
      <c r="BJ557" s="170"/>
      <c r="BK557" s="170"/>
      <c r="BL557" s="170"/>
      <c r="BM557" s="170"/>
      <c r="BN557" s="170"/>
      <c r="BO557" s="170"/>
      <c r="BP557" s="170"/>
      <c r="BQ557" s="170"/>
      <c r="BR557" s="170"/>
      <c r="BS557" s="170"/>
      <c r="BT557" s="170"/>
      <c r="BU557" s="170"/>
      <c r="BV557" s="170"/>
      <c r="BW557" s="170"/>
      <c r="BX557" s="170"/>
      <c r="BY557" s="170"/>
      <c r="BZ557" s="171"/>
      <c r="CA557" s="171"/>
      <c r="CB557" s="171"/>
      <c r="CC557" s="171"/>
      <c r="CD557" s="171"/>
      <c r="CE557" s="171"/>
      <c r="CF557" s="171"/>
      <c r="CG557" s="171"/>
      <c r="CH557" s="171"/>
      <c r="CI557" s="171"/>
      <c r="CJ557" s="171"/>
      <c r="CK557" s="171"/>
      <c r="CL557" s="171"/>
      <c r="CM557" s="171"/>
      <c r="CN557" s="171"/>
      <c r="CO557" s="171"/>
      <c r="CP557" s="171"/>
      <c r="CQ557" s="171"/>
      <c r="CR557" s="171"/>
      <c r="CS557" s="171"/>
      <c r="CT557" s="171"/>
      <c r="CU557" s="171"/>
      <c r="CV557" s="171"/>
      <c r="CW557" s="171"/>
      <c r="CX557" s="171"/>
      <c r="CY557" s="171"/>
      <c r="CZ557" s="171"/>
    </row>
    <row r="558" s="175" customFormat="true" ht="25.15" customHeight="true" x14ac:dyDescent="0.2">
      <c r="C558" s="1128" t="s">
        <v>397</v>
      </c>
      <c r="D558" s="1127"/>
      <c r="E558" s="565">
        <v>0.10047798853020418</v>
      </c>
      <c r="F558" s="474"/>
      <c r="G558" s="474"/>
      <c r="H558" s="1127" t="s">
        <v>457</v>
      </c>
      <c r="I558" s="1127"/>
      <c r="J558" s="566">
        <v>1.517179299175264E-2</v>
      </c>
      <c r="K558" s="474"/>
      <c r="L558" s="474"/>
      <c r="M558" s="1127"/>
      <c r="N558" s="1127"/>
      <c r="O558" s="474"/>
      <c r="P558" s="474"/>
      <c r="Q558" s="474"/>
      <c r="AB558" s="168"/>
      <c r="AC558" s="168"/>
      <c r="AD558" s="168"/>
      <c r="AE558" s="168"/>
      <c r="AF558" s="168"/>
      <c r="AG558" s="168"/>
      <c r="AH558" s="168"/>
      <c r="AI558" s="168"/>
      <c r="AJ558" s="168"/>
      <c r="AK558" s="168"/>
      <c r="AL558" s="168"/>
      <c r="AM558" s="168"/>
      <c r="AN558" s="168"/>
      <c r="AO558" s="168"/>
      <c r="AP558" s="168"/>
      <c r="AQ558" s="168"/>
      <c r="AR558" s="168"/>
      <c r="AS558" s="168"/>
      <c r="AT558" s="168"/>
      <c r="AU558" s="168"/>
      <c r="AV558" s="168"/>
      <c r="AW558" s="168"/>
      <c r="AX558" s="168"/>
      <c r="AY558" s="168"/>
      <c r="AZ558" s="168"/>
      <c r="BA558" s="170"/>
      <c r="BB558" s="255"/>
      <c r="BC558" s="170"/>
      <c r="BD558" s="170"/>
      <c r="BE558" s="170"/>
      <c r="BF558" s="170"/>
      <c r="BG558" s="170"/>
      <c r="BH558" s="170"/>
      <c r="BI558" s="170"/>
      <c r="BJ558" s="170"/>
      <c r="BK558" s="170"/>
      <c r="BL558" s="170"/>
      <c r="BM558" s="170"/>
      <c r="BN558" s="170"/>
      <c r="BO558" s="170"/>
      <c r="BP558" s="170"/>
      <c r="BQ558" s="170"/>
      <c r="BR558" s="170"/>
      <c r="BS558" s="170"/>
      <c r="BT558" s="170"/>
      <c r="BU558" s="170"/>
      <c r="BV558" s="170"/>
      <c r="BW558" s="170"/>
      <c r="BX558" s="170"/>
      <c r="BY558" s="170"/>
      <c r="BZ558" s="171"/>
      <c r="CA558" s="171"/>
      <c r="CB558" s="171"/>
      <c r="CC558" s="171"/>
      <c r="CD558" s="171"/>
      <c r="CE558" s="171"/>
      <c r="CF558" s="171"/>
      <c r="CG558" s="171"/>
      <c r="CH558" s="171"/>
      <c r="CI558" s="171"/>
      <c r="CJ558" s="171"/>
      <c r="CK558" s="171"/>
      <c r="CL558" s="171"/>
      <c r="CM558" s="171"/>
      <c r="CN558" s="171"/>
      <c r="CO558" s="171"/>
      <c r="CP558" s="171"/>
      <c r="CQ558" s="171"/>
      <c r="CR558" s="171"/>
      <c r="CS558" s="171"/>
      <c r="CT558" s="171"/>
      <c r="CU558" s="171"/>
      <c r="CV558" s="171"/>
      <c r="CW558" s="171"/>
      <c r="CX558" s="171"/>
      <c r="CY558" s="171"/>
      <c r="CZ558" s="171"/>
    </row>
    <row r="559" s="175" customFormat="true" ht="25.15" customHeight="true" x14ac:dyDescent="0.2">
      <c r="C559" s="1128" t="s">
        <v>459</v>
      </c>
      <c r="D559" s="1127"/>
      <c r="E559" s="565">
        <v>1.8184949512224341E-3</v>
      </c>
      <c r="F559" s="474"/>
      <c r="G559" s="474"/>
      <c r="H559" s="1127" t="s">
        <v>471</v>
      </c>
      <c r="I559" s="1127"/>
      <c r="J559" s="566">
        <v>7.7632098714116053E-3</v>
      </c>
      <c r="K559" s="474"/>
      <c r="L559" s="474"/>
      <c r="M559" s="1127"/>
      <c r="N559" s="1127"/>
      <c r="O559" s="474"/>
      <c r="P559" s="474"/>
      <c r="Q559" s="474"/>
      <c r="AB559" s="168"/>
      <c r="AC559" s="168"/>
      <c r="AD559" s="168"/>
      <c r="AE559" s="168"/>
      <c r="AF559" s="168"/>
      <c r="AG559" s="168"/>
      <c r="AH559" s="168"/>
      <c r="AI559" s="168"/>
      <c r="AJ559" s="168"/>
      <c r="AK559" s="168"/>
      <c r="AL559" s="168"/>
      <c r="AM559" s="168"/>
      <c r="AN559" s="168"/>
      <c r="AO559" s="168"/>
      <c r="AP559" s="168"/>
      <c r="AQ559" s="168"/>
      <c r="AR559" s="168"/>
      <c r="AS559" s="168"/>
      <c r="AT559" s="168"/>
      <c r="AU559" s="168"/>
      <c r="AV559" s="168"/>
      <c r="AW559" s="168"/>
      <c r="AX559" s="168"/>
      <c r="AY559" s="168"/>
      <c r="AZ559" s="168"/>
      <c r="BA559" s="170"/>
      <c r="BB559" s="255"/>
      <c r="BC559" s="170"/>
      <c r="BD559" s="170"/>
      <c r="BE559" s="170"/>
      <c r="BF559" s="170"/>
      <c r="BG559" s="170"/>
      <c r="BH559" s="170"/>
      <c r="BI559" s="170"/>
      <c r="BJ559" s="170"/>
      <c r="BK559" s="170"/>
      <c r="BL559" s="170"/>
      <c r="BM559" s="170"/>
      <c r="BN559" s="170"/>
      <c r="BO559" s="170"/>
      <c r="BP559" s="170"/>
      <c r="BQ559" s="170"/>
      <c r="BR559" s="170"/>
      <c r="BS559" s="170"/>
      <c r="BT559" s="170"/>
      <c r="BU559" s="170"/>
      <c r="BV559" s="170"/>
      <c r="BW559" s="170"/>
      <c r="BX559" s="170"/>
      <c r="BY559" s="170"/>
      <c r="BZ559" s="171"/>
      <c r="CA559" s="171"/>
      <c r="CB559" s="171"/>
      <c r="CC559" s="171"/>
      <c r="CD559" s="171"/>
      <c r="CE559" s="171"/>
      <c r="CF559" s="171"/>
      <c r="CG559" s="171"/>
      <c r="CH559" s="171"/>
      <c r="CI559" s="171"/>
      <c r="CJ559" s="171"/>
      <c r="CK559" s="171"/>
      <c r="CL559" s="171"/>
      <c r="CM559" s="171"/>
      <c r="CN559" s="171"/>
      <c r="CO559" s="171"/>
      <c r="CP559" s="171"/>
      <c r="CQ559" s="171"/>
      <c r="CR559" s="171"/>
      <c r="CS559" s="171"/>
      <c r="CT559" s="171"/>
      <c r="CU559" s="171"/>
      <c r="CV559" s="171"/>
      <c r="CW559" s="171"/>
      <c r="CX559" s="171"/>
      <c r="CY559" s="171"/>
      <c r="CZ559" s="171"/>
    </row>
    <row r="560" s="175" customFormat="true" ht="25.15" customHeight="true" x14ac:dyDescent="0.2">
      <c r="C560" s="1128" t="s">
        <v>446</v>
      </c>
      <c r="D560" s="1127"/>
      <c r="E560" s="565">
        <v>4.4117092087662133E-3</v>
      </c>
      <c r="F560" s="474"/>
      <c r="G560" s="474"/>
      <c r="H560" s="1127" t="s">
        <v>469</v>
      </c>
      <c r="I560" s="1127"/>
      <c r="J560" s="566">
        <v>8.0349590980756964E-3</v>
      </c>
      <c r="K560" s="474"/>
      <c r="L560" s="474"/>
      <c r="M560" s="1127" t="s">
        <v>242</v>
      </c>
      <c r="N560" s="1127"/>
      <c r="O560" s="1127"/>
      <c r="P560" s="1127"/>
      <c r="Q560" s="1127"/>
      <c r="AB560" s="168"/>
      <c r="AC560" s="168"/>
      <c r="AD560" s="168"/>
      <c r="AE560" s="168"/>
      <c r="AF560" s="168"/>
      <c r="AG560" s="168"/>
      <c r="AH560" s="168"/>
      <c r="AI560" s="168"/>
      <c r="AJ560" s="168"/>
      <c r="AK560" s="168"/>
      <c r="AL560" s="168"/>
      <c r="AM560" s="168"/>
      <c r="AN560" s="168"/>
      <c r="AO560" s="168"/>
      <c r="AP560" s="168"/>
      <c r="AQ560" s="168"/>
      <c r="AR560" s="168"/>
      <c r="AS560" s="168"/>
      <c r="AT560" s="168"/>
      <c r="AU560" s="168"/>
      <c r="AV560" s="168"/>
      <c r="AW560" s="168"/>
      <c r="AX560" s="168"/>
      <c r="AY560" s="168"/>
      <c r="AZ560" s="168"/>
      <c r="BA560" s="170"/>
      <c r="BB560" s="255"/>
      <c r="BC560" s="170"/>
      <c r="BD560" s="170"/>
      <c r="BE560" s="170"/>
      <c r="BF560" s="170"/>
      <c r="BG560" s="170"/>
      <c r="BH560" s="170"/>
      <c r="BI560" s="170"/>
      <c r="BJ560" s="170"/>
      <c r="BK560" s="170"/>
      <c r="BL560" s="170"/>
      <c r="BM560" s="170"/>
      <c r="BN560" s="170"/>
      <c r="BO560" s="170"/>
      <c r="BP560" s="170"/>
      <c r="BQ560" s="170"/>
      <c r="BR560" s="170"/>
      <c r="BS560" s="170"/>
      <c r="BT560" s="170"/>
      <c r="BU560" s="170"/>
      <c r="BV560" s="170"/>
      <c r="BW560" s="170"/>
      <c r="BX560" s="170"/>
      <c r="BY560" s="170"/>
      <c r="BZ560" s="171"/>
      <c r="CA560" s="171"/>
      <c r="CB560" s="171"/>
      <c r="CC560" s="171"/>
      <c r="CD560" s="171"/>
      <c r="CE560" s="171"/>
      <c r="CF560" s="171"/>
      <c r="CG560" s="171"/>
      <c r="CH560" s="171"/>
      <c r="CI560" s="171"/>
      <c r="CJ560" s="171"/>
      <c r="CK560" s="171"/>
      <c r="CL560" s="171"/>
      <c r="CM560" s="171"/>
      <c r="CN560" s="171"/>
      <c r="CO560" s="171"/>
      <c r="CP560" s="171"/>
      <c r="CQ560" s="171"/>
      <c r="CR560" s="171"/>
      <c r="CS560" s="171"/>
      <c r="CT560" s="171"/>
      <c r="CU560" s="171"/>
      <c r="CV560" s="171"/>
      <c r="CW560" s="171"/>
      <c r="CX560" s="171"/>
      <c r="CY560" s="171"/>
      <c r="CZ560" s="171"/>
    </row>
    <row r="561" s="175" customFormat="true" ht="25.15" customHeight="true" x14ac:dyDescent="0.2">
      <c r="C561" s="1128" t="s">
        <v>449</v>
      </c>
      <c r="D561" s="1127"/>
      <c r="E561" s="565">
        <v>3.5979051429480572E-3</v>
      </c>
      <c r="F561" s="474"/>
      <c r="G561" s="474"/>
      <c r="H561" s="1127" t="s">
        <v>475</v>
      </c>
      <c r="I561" s="1127"/>
      <c r="J561" s="570">
        <v>1.2552470538160769E-3</v>
      </c>
      <c r="K561" s="474"/>
      <c r="L561" s="474"/>
      <c r="M561" s="1127" t="s">
        <v>189</v>
      </c>
      <c r="N561" s="1127"/>
      <c r="O561" s="1129" t="s">
        <v>243</v>
      </c>
      <c r="P561" s="1130"/>
      <c r="Q561" s="1131"/>
      <c r="AB561" s="168"/>
      <c r="AC561" s="168"/>
      <c r="AD561" s="168"/>
      <c r="AE561" s="168"/>
      <c r="AF561" s="168"/>
      <c r="AG561" s="168"/>
      <c r="AH561" s="168"/>
      <c r="AI561" s="168"/>
      <c r="AJ561" s="168"/>
      <c r="AK561" s="168"/>
      <c r="AL561" s="168"/>
      <c r="AM561" s="168"/>
      <c r="AN561" s="168"/>
      <c r="AO561" s="168"/>
      <c r="AP561" s="168"/>
      <c r="AQ561" s="168"/>
      <c r="AR561" s="168"/>
      <c r="AS561" s="168"/>
      <c r="AT561" s="168"/>
      <c r="AU561" s="168"/>
      <c r="AV561" s="168"/>
      <c r="AW561" s="168"/>
      <c r="AX561" s="168"/>
      <c r="AY561" s="168"/>
      <c r="AZ561" s="168"/>
      <c r="BA561" s="170"/>
      <c r="BB561" s="255"/>
      <c r="BC561" s="170"/>
      <c r="BD561" s="170"/>
      <c r="BE561" s="170"/>
      <c r="BF561" s="170"/>
      <c r="BG561" s="170"/>
      <c r="BH561" s="170"/>
      <c r="BI561" s="170"/>
      <c r="BJ561" s="170"/>
      <c r="BK561" s="170"/>
      <c r="BL561" s="170"/>
      <c r="BM561" s="170"/>
      <c r="BN561" s="170"/>
      <c r="BO561" s="170"/>
      <c r="BP561" s="170"/>
      <c r="BQ561" s="170"/>
      <c r="BR561" s="170"/>
      <c r="BS561" s="170"/>
      <c r="BT561" s="170"/>
      <c r="BU561" s="170"/>
      <c r="BV561" s="170"/>
      <c r="BW561" s="170"/>
      <c r="BX561" s="170"/>
      <c r="BY561" s="170"/>
      <c r="BZ561" s="171"/>
      <c r="CA561" s="171"/>
      <c r="CB561" s="171"/>
      <c r="CC561" s="171"/>
      <c r="CD561" s="171"/>
      <c r="CE561" s="171"/>
      <c r="CF561" s="171"/>
      <c r="CG561" s="171"/>
      <c r="CH561" s="171"/>
      <c r="CI561" s="171"/>
      <c r="CJ561" s="171"/>
      <c r="CK561" s="171"/>
      <c r="CL561" s="171"/>
      <c r="CM561" s="171"/>
      <c r="CN561" s="171"/>
      <c r="CO561" s="171"/>
      <c r="CP561" s="171"/>
      <c r="CQ561" s="171"/>
      <c r="CR561" s="171"/>
      <c r="CS561" s="171"/>
      <c r="CT561" s="171"/>
      <c r="CU561" s="171"/>
      <c r="CV561" s="171"/>
      <c r="CW561" s="171"/>
      <c r="CX561" s="171"/>
      <c r="CY561" s="171"/>
      <c r="CZ561" s="171"/>
    </row>
    <row r="562" s="175" customFormat="true" ht="25.15" customHeight="true" x14ac:dyDescent="0.2">
      <c r="C562" s="1128" t="s">
        <v>466</v>
      </c>
      <c r="D562" s="1127"/>
      <c r="E562" s="565">
        <v>-1.0667150198343611E-3</v>
      </c>
      <c r="F562" s="474"/>
      <c r="G562" s="474"/>
      <c r="H562" s="1127"/>
      <c r="I562" s="1127"/>
      <c r="J562" s="474"/>
      <c r="K562" s="474"/>
      <c r="L562" s="474"/>
      <c r="M562" s="1127"/>
      <c r="N562" s="1127"/>
      <c r="O562" s="554" t="s">
        <v>175</v>
      </c>
      <c r="P562" s="555" t="s">
        <v>244</v>
      </c>
      <c r="Q562" s="556" t="s">
        <v>245</v>
      </c>
      <c r="AB562" s="168"/>
      <c r="AC562" s="168"/>
      <c r="AD562" s="168"/>
      <c r="AE562" s="168"/>
      <c r="AF562" s="168"/>
      <c r="AG562" s="168"/>
      <c r="AH562" s="168"/>
      <c r="AI562" s="168"/>
      <c r="AJ562" s="168"/>
      <c r="AK562" s="168"/>
      <c r="AL562" s="168"/>
      <c r="AM562" s="168"/>
      <c r="AN562" s="168"/>
      <c r="AO562" s="168"/>
      <c r="AP562" s="168"/>
      <c r="AQ562" s="168"/>
      <c r="AR562" s="168"/>
      <c r="AS562" s="168"/>
      <c r="AT562" s="168"/>
      <c r="AU562" s="168"/>
      <c r="AV562" s="168"/>
      <c r="AW562" s="168"/>
      <c r="AX562" s="168"/>
      <c r="AY562" s="168"/>
      <c r="AZ562" s="168"/>
      <c r="BA562" s="170"/>
      <c r="BB562" s="255"/>
      <c r="BC562" s="170"/>
      <c r="BD562" s="170"/>
      <c r="BE562" s="170"/>
      <c r="BF562" s="170"/>
      <c r="BG562" s="170"/>
      <c r="BH562" s="170"/>
      <c r="BI562" s="170"/>
      <c r="BJ562" s="170"/>
      <c r="BK562" s="170"/>
      <c r="BL562" s="170"/>
      <c r="BM562" s="170"/>
      <c r="BN562" s="170"/>
      <c r="BO562" s="170"/>
      <c r="BP562" s="170"/>
      <c r="BQ562" s="170"/>
      <c r="BR562" s="170"/>
      <c r="BS562" s="170"/>
      <c r="BT562" s="170"/>
      <c r="BU562" s="170"/>
      <c r="BV562" s="170"/>
      <c r="BW562" s="170"/>
      <c r="BX562" s="170"/>
      <c r="BY562" s="170"/>
      <c r="BZ562" s="171"/>
      <c r="CA562" s="171"/>
      <c r="CB562" s="171"/>
      <c r="CC562" s="171"/>
      <c r="CD562" s="171"/>
      <c r="CE562" s="171"/>
      <c r="CF562" s="171"/>
      <c r="CG562" s="171"/>
      <c r="CH562" s="171"/>
      <c r="CI562" s="171"/>
      <c r="CJ562" s="171"/>
      <c r="CK562" s="171"/>
      <c r="CL562" s="171"/>
      <c r="CM562" s="171"/>
      <c r="CN562" s="171"/>
      <c r="CO562" s="171"/>
      <c r="CP562" s="171"/>
      <c r="CQ562" s="171"/>
      <c r="CR562" s="171"/>
      <c r="CS562" s="171"/>
      <c r="CT562" s="171"/>
      <c r="CU562" s="171"/>
      <c r="CV562" s="171"/>
      <c r="CW562" s="171"/>
      <c r="CX562" s="171"/>
      <c r="CY562" s="171"/>
      <c r="CZ562" s="171"/>
    </row>
    <row r="563" s="175" customFormat="true" ht="25.15" customHeight="true" x14ac:dyDescent="0.2">
      <c r="C563" s="1128" t="s">
        <v>398</v>
      </c>
      <c r="D563" s="1127"/>
      <c r="E563" s="565">
        <v>-0.10026342492516101</v>
      </c>
      <c r="F563" s="474"/>
      <c r="G563" s="474"/>
      <c r="H563" s="1127"/>
      <c r="I563" s="1127"/>
      <c r="J563" s="474"/>
      <c r="K563" s="474"/>
      <c r="L563" s="474"/>
      <c r="M563" s="1127" t="s">
        <v>190</v>
      </c>
      <c r="N563" s="1127"/>
      <c r="O563" s="575">
        <v>6.3259155886289404</v>
      </c>
      <c r="P563" s="576">
        <v>8.4345541181719206</v>
      </c>
      <c r="Q563" s="577">
        <v>8.4345541181719206</v>
      </c>
      <c r="AB563" s="168"/>
      <c r="AC563" s="168"/>
      <c r="AD563" s="168"/>
      <c r="AE563" s="168"/>
      <c r="AF563" s="168"/>
      <c r="AG563" s="168"/>
      <c r="AH563" s="168"/>
      <c r="AI563" s="168"/>
      <c r="AJ563" s="168"/>
      <c r="AK563" s="168"/>
      <c r="AL563" s="168"/>
      <c r="AM563" s="168"/>
      <c r="AN563" s="168"/>
      <c r="AO563" s="168"/>
      <c r="AP563" s="168"/>
      <c r="AQ563" s="168"/>
      <c r="AR563" s="168"/>
      <c r="AS563" s="168"/>
      <c r="AT563" s="168"/>
      <c r="AU563" s="168"/>
      <c r="AV563" s="168"/>
      <c r="AW563" s="168"/>
      <c r="AX563" s="168"/>
      <c r="AY563" s="168"/>
      <c r="AZ563" s="168"/>
      <c r="BA563" s="170"/>
      <c r="BB563" s="255"/>
      <c r="BC563" s="170"/>
      <c r="BD563" s="170"/>
      <c r="BE563" s="170"/>
      <c r="BF563" s="170"/>
      <c r="BG563" s="170"/>
      <c r="BH563" s="170"/>
      <c r="BI563" s="170"/>
      <c r="BJ563" s="170"/>
      <c r="BK563" s="170"/>
      <c r="BL563" s="170"/>
      <c r="BM563" s="170"/>
      <c r="BN563" s="170"/>
      <c r="BO563" s="170"/>
      <c r="BP563" s="170"/>
      <c r="BQ563" s="170"/>
      <c r="BR563" s="170"/>
      <c r="BS563" s="170"/>
      <c r="BT563" s="170"/>
      <c r="BU563" s="170"/>
      <c r="BV563" s="170"/>
      <c r="BW563" s="170"/>
      <c r="BX563" s="170"/>
      <c r="BY563" s="170"/>
      <c r="BZ563" s="171"/>
      <c r="CA563" s="171"/>
      <c r="CB563" s="171"/>
      <c r="CC563" s="171"/>
      <c r="CD563" s="171"/>
      <c r="CE563" s="171"/>
      <c r="CF563" s="171"/>
      <c r="CG563" s="171"/>
      <c r="CH563" s="171"/>
      <c r="CI563" s="171"/>
      <c r="CJ563" s="171"/>
      <c r="CK563" s="171"/>
      <c r="CL563" s="171"/>
      <c r="CM563" s="171"/>
      <c r="CN563" s="171"/>
      <c r="CO563" s="171"/>
      <c r="CP563" s="171"/>
      <c r="CQ563" s="171"/>
      <c r="CR563" s="171"/>
      <c r="CS563" s="171"/>
      <c r="CT563" s="171"/>
      <c r="CU563" s="171"/>
      <c r="CV563" s="171"/>
      <c r="CW563" s="171"/>
      <c r="CX563" s="171"/>
      <c r="CY563" s="171"/>
      <c r="CZ563" s="171"/>
    </row>
    <row r="564" s="175" customFormat="true" ht="25.15" customHeight="true" x14ac:dyDescent="0.2">
      <c r="C564" s="1128" t="s">
        <v>468</v>
      </c>
      <c r="D564" s="1127"/>
      <c r="E564" s="565">
        <v>-8.7338268455867138E-4</v>
      </c>
      <c r="F564" s="474"/>
      <c r="G564" s="474"/>
      <c r="H564" s="1127" t="s">
        <v>242</v>
      </c>
      <c r="I564" s="1127"/>
      <c r="J564" s="1127"/>
      <c r="K564" s="1127"/>
      <c r="L564" s="1127"/>
      <c r="M564" s="1127"/>
      <c r="N564" s="1127"/>
      <c r="O564" s="474"/>
      <c r="P564" s="474"/>
      <c r="Q564" s="474"/>
      <c r="AB564" s="168"/>
      <c r="AC564" s="168"/>
      <c r="AD564" s="168"/>
      <c r="AE564" s="168"/>
      <c r="AF564" s="168"/>
      <c r="AG564" s="168"/>
      <c r="AH564" s="168"/>
      <c r="AI564" s="168"/>
      <c r="AJ564" s="168"/>
      <c r="AK564" s="168"/>
      <c r="AL564" s="168"/>
      <c r="AM564" s="168"/>
      <c r="AN564" s="168"/>
      <c r="AO564" s="168"/>
      <c r="AP564" s="168"/>
      <c r="AQ564" s="168"/>
      <c r="AR564" s="168"/>
      <c r="AS564" s="168"/>
      <c r="AT564" s="168"/>
      <c r="AU564" s="168"/>
      <c r="AV564" s="168"/>
      <c r="AW564" s="168"/>
      <c r="AX564" s="168"/>
      <c r="AY564" s="168"/>
      <c r="AZ564" s="168"/>
      <c r="BA564" s="170"/>
      <c r="BB564" s="255"/>
      <c r="BC564" s="170"/>
      <c r="BD564" s="170"/>
      <c r="BE564" s="170"/>
      <c r="BF564" s="170"/>
      <c r="BG564" s="170"/>
      <c r="BH564" s="170"/>
      <c r="BI564" s="170"/>
      <c r="BJ564" s="170"/>
      <c r="BK564" s="170"/>
      <c r="BL564" s="170"/>
      <c r="BM564" s="170"/>
      <c r="BN564" s="170"/>
      <c r="BO564" s="170"/>
      <c r="BP564" s="170"/>
      <c r="BQ564" s="170"/>
      <c r="BR564" s="170"/>
      <c r="BS564" s="170"/>
      <c r="BT564" s="170"/>
      <c r="BU564" s="170"/>
      <c r="BV564" s="170"/>
      <c r="BW564" s="170"/>
      <c r="BX564" s="170"/>
      <c r="BY564" s="170"/>
      <c r="BZ564" s="171"/>
      <c r="CA564" s="171"/>
      <c r="CB564" s="171"/>
      <c r="CC564" s="171"/>
      <c r="CD564" s="171"/>
      <c r="CE564" s="171"/>
      <c r="CF564" s="171"/>
      <c r="CG564" s="171"/>
      <c r="CH564" s="171"/>
      <c r="CI564" s="171"/>
      <c r="CJ564" s="171"/>
      <c r="CK564" s="171"/>
      <c r="CL564" s="171"/>
      <c r="CM564" s="171"/>
      <c r="CN564" s="171"/>
      <c r="CO564" s="171"/>
      <c r="CP564" s="171"/>
      <c r="CQ564" s="171"/>
      <c r="CR564" s="171"/>
      <c r="CS564" s="171"/>
      <c r="CT564" s="171"/>
      <c r="CU564" s="171"/>
      <c r="CV564" s="171"/>
      <c r="CW564" s="171"/>
      <c r="CX564" s="171"/>
      <c r="CY564" s="171"/>
      <c r="CZ564" s="171"/>
    </row>
    <row r="565" s="175" customFormat="true" ht="25.15" customHeight="true" x14ac:dyDescent="0.2">
      <c r="C565" s="1128" t="s">
        <v>399</v>
      </c>
      <c r="D565" s="1127"/>
      <c r="E565" s="565">
        <v>-9.8355961274160048E-2</v>
      </c>
      <c r="F565" s="474"/>
      <c r="G565" s="474"/>
      <c r="H565" s="1127" t="s">
        <v>189</v>
      </c>
      <c r="I565" s="1127"/>
      <c r="J565" s="1129" t="s">
        <v>243</v>
      </c>
      <c r="K565" s="1130"/>
      <c r="L565" s="1131"/>
      <c r="M565" s="1127"/>
      <c r="N565" s="1127"/>
      <c r="O565" s="474"/>
      <c r="P565" s="474"/>
      <c r="Q565" s="474"/>
      <c r="AB565" s="168"/>
      <c r="AC565" s="168"/>
      <c r="AD565" s="168"/>
      <c r="AE565" s="168"/>
      <c r="AF565" s="168"/>
      <c r="AG565" s="168"/>
      <c r="AH565" s="168"/>
      <c r="AI565" s="168"/>
      <c r="AJ565" s="168"/>
      <c r="AK565" s="168"/>
      <c r="AL565" s="168"/>
      <c r="AM565" s="168"/>
      <c r="AN565" s="168"/>
      <c r="AO565" s="168"/>
      <c r="AP565" s="168"/>
      <c r="AQ565" s="168"/>
      <c r="AR565" s="168"/>
      <c r="AS565" s="168"/>
      <c r="AT565" s="168"/>
      <c r="AU565" s="168"/>
      <c r="AV565" s="168"/>
      <c r="AW565" s="168"/>
      <c r="AX565" s="168"/>
      <c r="AY565" s="168"/>
      <c r="AZ565" s="168"/>
      <c r="BA565" s="170"/>
      <c r="BB565" s="255"/>
      <c r="BC565" s="170"/>
      <c r="BD565" s="170"/>
      <c r="BE565" s="170"/>
      <c r="BF565" s="170"/>
      <c r="BG565" s="170"/>
      <c r="BH565" s="170"/>
      <c r="BI565" s="170"/>
      <c r="BJ565" s="170"/>
      <c r="BK565" s="170"/>
      <c r="BL565" s="170"/>
      <c r="BM565" s="170"/>
      <c r="BN565" s="170"/>
      <c r="BO565" s="170"/>
      <c r="BP565" s="170"/>
      <c r="BQ565" s="170"/>
      <c r="BR565" s="170"/>
      <c r="BS565" s="170"/>
      <c r="BT565" s="170"/>
      <c r="BU565" s="170"/>
      <c r="BV565" s="170"/>
      <c r="BW565" s="170"/>
      <c r="BX565" s="170"/>
      <c r="BY565" s="170"/>
      <c r="BZ565" s="171"/>
      <c r="CA565" s="171"/>
      <c r="CB565" s="171"/>
      <c r="CC565" s="171"/>
      <c r="CD565" s="171"/>
      <c r="CE565" s="171"/>
      <c r="CF565" s="171"/>
      <c r="CG565" s="171"/>
      <c r="CH565" s="171"/>
      <c r="CI565" s="171"/>
      <c r="CJ565" s="171"/>
      <c r="CK565" s="171"/>
      <c r="CL565" s="171"/>
      <c r="CM565" s="171"/>
      <c r="CN565" s="171"/>
      <c r="CO565" s="171"/>
      <c r="CP565" s="171"/>
      <c r="CQ565" s="171"/>
      <c r="CR565" s="171"/>
      <c r="CS565" s="171"/>
      <c r="CT565" s="171"/>
      <c r="CU565" s="171"/>
      <c r="CV565" s="171"/>
      <c r="CW565" s="171"/>
      <c r="CX565" s="171"/>
      <c r="CY565" s="171"/>
      <c r="CZ565" s="171"/>
    </row>
    <row r="566" s="175" customFormat="true" ht="25.15" customHeight="true" x14ac:dyDescent="0.2">
      <c r="C566" s="1128" t="s">
        <v>458</v>
      </c>
      <c r="D566" s="1127"/>
      <c r="E566" s="565">
        <v>-1.9726589137288408E-3</v>
      </c>
      <c r="F566" s="474"/>
      <c r="G566" s="474"/>
      <c r="H566" s="1127"/>
      <c r="I566" s="1127"/>
      <c r="J566" s="557" t="s">
        <v>175</v>
      </c>
      <c r="K566" s="558" t="s">
        <v>244</v>
      </c>
      <c r="L566" s="559" t="s">
        <v>245</v>
      </c>
      <c r="M566" s="1127" t="s">
        <v>246</v>
      </c>
      <c r="N566" s="1127"/>
      <c r="O566" s="1127"/>
      <c r="P566" s="474"/>
      <c r="Q566" s="474"/>
      <c r="AB566" s="168"/>
      <c r="AC566" s="168"/>
      <c r="AD566" s="168"/>
      <c r="AE566" s="168"/>
      <c r="AF566" s="168"/>
      <c r="AG566" s="168"/>
      <c r="AH566" s="168"/>
      <c r="AI566" s="168"/>
      <c r="AJ566" s="168"/>
      <c r="AK566" s="168"/>
      <c r="AL566" s="168"/>
      <c r="AM566" s="168"/>
      <c r="AN566" s="168"/>
      <c r="AO566" s="168"/>
      <c r="AP566" s="168"/>
      <c r="AQ566" s="168"/>
      <c r="AR566" s="168"/>
      <c r="AS566" s="168"/>
      <c r="AT566" s="168"/>
      <c r="AU566" s="168"/>
      <c r="AV566" s="168"/>
      <c r="AW566" s="168"/>
      <c r="AX566" s="168"/>
      <c r="AY566" s="168"/>
      <c r="AZ566" s="168"/>
      <c r="BA566" s="170"/>
      <c r="BB566" s="255"/>
      <c r="BC566" s="170"/>
      <c r="BD566" s="170"/>
      <c r="BE566" s="170"/>
      <c r="BF566" s="170"/>
      <c r="BG566" s="170"/>
      <c r="BH566" s="170"/>
      <c r="BI566" s="170"/>
      <c r="BJ566" s="170"/>
      <c r="BK566" s="170"/>
      <c r="BL566" s="170"/>
      <c r="BM566" s="170"/>
      <c r="BN566" s="170"/>
      <c r="BO566" s="170"/>
      <c r="BP566" s="170"/>
      <c r="BQ566" s="170"/>
      <c r="BR566" s="170"/>
      <c r="BS566" s="170"/>
      <c r="BT566" s="170"/>
      <c r="BU566" s="170"/>
      <c r="BV566" s="170"/>
      <c r="BW566" s="170"/>
      <c r="BX566" s="170"/>
      <c r="BY566" s="170"/>
      <c r="BZ566" s="171"/>
      <c r="CA566" s="171"/>
      <c r="CB566" s="171"/>
      <c r="CC566" s="171"/>
      <c r="CD566" s="171"/>
      <c r="CE566" s="171"/>
      <c r="CF566" s="171"/>
      <c r="CG566" s="171"/>
      <c r="CH566" s="171"/>
      <c r="CI566" s="171"/>
      <c r="CJ566" s="171"/>
      <c r="CK566" s="171"/>
      <c r="CL566" s="171"/>
      <c r="CM566" s="171"/>
      <c r="CN566" s="171"/>
      <c r="CO566" s="171"/>
      <c r="CP566" s="171"/>
      <c r="CQ566" s="171"/>
      <c r="CR566" s="171"/>
      <c r="CS566" s="171"/>
      <c r="CT566" s="171"/>
      <c r="CU566" s="171"/>
      <c r="CV566" s="171"/>
      <c r="CW566" s="171"/>
      <c r="CX566" s="171"/>
      <c r="CY566" s="171"/>
      <c r="CZ566" s="171"/>
    </row>
    <row r="567" s="175" customFormat="true" ht="25.15" customHeight="true" x14ac:dyDescent="0.2">
      <c r="C567" s="1128" t="s">
        <v>454</v>
      </c>
      <c r="D567" s="1127"/>
      <c r="E567" s="565">
        <v>2.4194368487178543E-3</v>
      </c>
      <c r="F567" s="474"/>
      <c r="G567" s="474"/>
      <c r="H567" s="1127" t="s">
        <v>190</v>
      </c>
      <c r="I567" s="1127"/>
      <c r="J567" s="578">
        <v>5.672408975563707</v>
      </c>
      <c r="K567" s="579">
        <v>7.3667649033294893</v>
      </c>
      <c r="L567" s="580">
        <v>7.3667649033294893</v>
      </c>
      <c r="M567" s="1127"/>
      <c r="N567" s="1127"/>
      <c r="O567" s="560" t="s">
        <v>189</v>
      </c>
      <c r="P567" s="474"/>
      <c r="Q567" s="474"/>
      <c r="AB567" s="168"/>
      <c r="AC567" s="168"/>
      <c r="AD567" s="168"/>
      <c r="AE567" s="168"/>
      <c r="AF567" s="168"/>
      <c r="AG567" s="168"/>
      <c r="AH567" s="168"/>
      <c r="AI567" s="168"/>
      <c r="AJ567" s="168"/>
      <c r="AK567" s="168"/>
      <c r="AL567" s="168"/>
      <c r="AM567" s="168"/>
      <c r="AN567" s="168"/>
      <c r="AO567" s="168"/>
      <c r="AP567" s="168"/>
      <c r="AQ567" s="168"/>
      <c r="AR567" s="168"/>
      <c r="AS567" s="168"/>
      <c r="AT567" s="168"/>
      <c r="AU567" s="168"/>
      <c r="AV567" s="168"/>
      <c r="AW567" s="168"/>
      <c r="AX567" s="168"/>
      <c r="AY567" s="168"/>
      <c r="AZ567" s="168"/>
      <c r="BA567" s="170"/>
      <c r="BB567" s="255"/>
      <c r="BC567" s="170"/>
      <c r="BD567" s="170"/>
      <c r="BE567" s="170"/>
      <c r="BF567" s="170"/>
      <c r="BG567" s="170"/>
      <c r="BH567" s="170"/>
      <c r="BI567" s="170"/>
      <c r="BJ567" s="170"/>
      <c r="BK567" s="170"/>
      <c r="BL567" s="170"/>
      <c r="BM567" s="170"/>
      <c r="BN567" s="170"/>
      <c r="BO567" s="170"/>
      <c r="BP567" s="170"/>
      <c r="BQ567" s="170"/>
      <c r="BR567" s="170"/>
      <c r="BS567" s="170"/>
      <c r="BT567" s="170"/>
      <c r="BU567" s="170"/>
      <c r="BV567" s="170"/>
      <c r="BW567" s="170"/>
      <c r="BX567" s="170"/>
      <c r="BY567" s="170"/>
      <c r="BZ567" s="171"/>
      <c r="CA567" s="171"/>
      <c r="CB567" s="171"/>
      <c r="CC567" s="171"/>
      <c r="CD567" s="171"/>
      <c r="CE567" s="171"/>
      <c r="CF567" s="171"/>
      <c r="CG567" s="171"/>
      <c r="CH567" s="171"/>
      <c r="CI567" s="171"/>
      <c r="CJ567" s="171"/>
      <c r="CK567" s="171"/>
      <c r="CL567" s="171"/>
      <c r="CM567" s="171"/>
      <c r="CN567" s="171"/>
      <c r="CO567" s="171"/>
      <c r="CP567" s="171"/>
      <c r="CQ567" s="171"/>
      <c r="CR567" s="171"/>
      <c r="CS567" s="171"/>
      <c r="CT567" s="171"/>
      <c r="CU567" s="171"/>
      <c r="CV567" s="171"/>
      <c r="CW567" s="171"/>
      <c r="CX567" s="171"/>
      <c r="CY567" s="171"/>
      <c r="CZ567" s="171"/>
    </row>
    <row r="568" s="175" customFormat="true" ht="25.15" customHeight="true" x14ac:dyDescent="0.2">
      <c r="C568" s="1128" t="s">
        <v>461</v>
      </c>
      <c r="D568" s="1127"/>
      <c r="E568" s="565">
        <v>1.4649796127533627E-3</v>
      </c>
      <c r="F568" s="474"/>
      <c r="G568" s="474"/>
      <c r="H568" s="1127"/>
      <c r="I568" s="1127"/>
      <c r="J568" s="474"/>
      <c r="K568" s="474"/>
      <c r="L568" s="474"/>
      <c r="M568" s="1127"/>
      <c r="N568" s="1127"/>
      <c r="O568" s="581" t="s">
        <v>190</v>
      </c>
      <c r="P568" s="474"/>
      <c r="Q568" s="474"/>
      <c r="AB568" s="168"/>
      <c r="AC568" s="168"/>
      <c r="AD568" s="168"/>
      <c r="AE568" s="168"/>
      <c r="AF568" s="168"/>
      <c r="AG568" s="168"/>
      <c r="AH568" s="168"/>
      <c r="AI568" s="168"/>
      <c r="AJ568" s="168"/>
      <c r="AK568" s="168"/>
      <c r="AL568" s="168"/>
      <c r="AM568" s="168"/>
      <c r="AN568" s="168"/>
      <c r="AO568" s="168"/>
      <c r="AP568" s="168"/>
      <c r="AQ568" s="168"/>
      <c r="AR568" s="168"/>
      <c r="AS568" s="168"/>
      <c r="AT568" s="168"/>
      <c r="AU568" s="168"/>
      <c r="AV568" s="168"/>
      <c r="AW568" s="168"/>
      <c r="AX568" s="168"/>
      <c r="AY568" s="168"/>
      <c r="AZ568" s="168"/>
      <c r="BA568" s="170"/>
      <c r="BB568" s="255"/>
      <c r="BC568" s="170"/>
      <c r="BD568" s="170"/>
      <c r="BE568" s="170"/>
      <c r="BF568" s="170"/>
      <c r="BG568" s="170"/>
      <c r="BH568" s="170"/>
      <c r="BI568" s="170"/>
      <c r="BJ568" s="170"/>
      <c r="BK568" s="170"/>
      <c r="BL568" s="170"/>
      <c r="BM568" s="170"/>
      <c r="BN568" s="170"/>
      <c r="BO568" s="170"/>
      <c r="BP568" s="170"/>
      <c r="BQ568" s="170"/>
      <c r="BR568" s="170"/>
      <c r="BS568" s="170"/>
      <c r="BT568" s="170"/>
      <c r="BU568" s="170"/>
      <c r="BV568" s="170"/>
      <c r="BW568" s="170"/>
      <c r="BX568" s="170"/>
      <c r="BY568" s="170"/>
      <c r="BZ568" s="171"/>
      <c r="CA568" s="171"/>
      <c r="CB568" s="171"/>
      <c r="CC568" s="171"/>
      <c r="CD568" s="171"/>
      <c r="CE568" s="171"/>
      <c r="CF568" s="171"/>
      <c r="CG568" s="171"/>
      <c r="CH568" s="171"/>
      <c r="CI568" s="171"/>
      <c r="CJ568" s="171"/>
      <c r="CK568" s="171"/>
      <c r="CL568" s="171"/>
      <c r="CM568" s="171"/>
      <c r="CN568" s="171"/>
      <c r="CO568" s="171"/>
      <c r="CP568" s="171"/>
      <c r="CQ568" s="171"/>
      <c r="CR568" s="171"/>
      <c r="CS568" s="171"/>
      <c r="CT568" s="171"/>
      <c r="CU568" s="171"/>
      <c r="CV568" s="171"/>
      <c r="CW568" s="171"/>
      <c r="CX568" s="171"/>
      <c r="CY568" s="171"/>
      <c r="CZ568" s="171"/>
    </row>
    <row r="569" s="175" customFormat="true" ht="25.15" customHeight="true" x14ac:dyDescent="0.2">
      <c r="C569" s="1128" t="s">
        <v>401</v>
      </c>
      <c r="D569" s="1127"/>
      <c r="E569" s="565">
        <v>9.2841399736235328E-2</v>
      </c>
      <c r="F569" s="474"/>
      <c r="G569" s="474"/>
      <c r="H569" s="1127"/>
      <c r="I569" s="1127"/>
      <c r="J569" s="474"/>
      <c r="K569" s="474"/>
      <c r="L569" s="474"/>
      <c r="M569" s="1127" t="s">
        <v>422</v>
      </c>
      <c r="N569" s="1127"/>
      <c r="O569" s="564">
        <v>-3.9634853364343525E-2</v>
      </c>
      <c r="P569" s="474"/>
      <c r="Q569" s="474"/>
      <c r="AB569" s="168"/>
      <c r="AC569" s="168"/>
      <c r="AD569" s="168"/>
      <c r="AE569" s="168"/>
      <c r="AF569" s="168"/>
      <c r="AG569" s="168"/>
      <c r="AH569" s="168"/>
      <c r="AI569" s="168"/>
      <c r="AJ569" s="168"/>
      <c r="AK569" s="168"/>
      <c r="AL569" s="168"/>
      <c r="AM569" s="168"/>
      <c r="AN569" s="168"/>
      <c r="AO569" s="168"/>
      <c r="AP569" s="168"/>
      <c r="AQ569" s="168"/>
      <c r="AR569" s="168"/>
      <c r="AS569" s="168"/>
      <c r="AT569" s="168"/>
      <c r="AU569" s="168"/>
      <c r="AV569" s="168"/>
      <c r="AW569" s="168"/>
      <c r="AX569" s="168"/>
      <c r="AY569" s="168"/>
      <c r="AZ569" s="168"/>
      <c r="BA569" s="170"/>
      <c r="BB569" s="255"/>
      <c r="BC569" s="170"/>
      <c r="BD569" s="170"/>
      <c r="BE569" s="170"/>
      <c r="BF569" s="170"/>
      <c r="BG569" s="170"/>
      <c r="BH569" s="170"/>
      <c r="BI569" s="170"/>
      <c r="BJ569" s="170"/>
      <c r="BK569" s="170"/>
      <c r="BL569" s="170"/>
      <c r="BM569" s="170"/>
      <c r="BN569" s="170"/>
      <c r="BO569" s="170"/>
      <c r="BP569" s="170"/>
      <c r="BQ569" s="170"/>
      <c r="BR569" s="170"/>
      <c r="BS569" s="170"/>
      <c r="BT569" s="170"/>
      <c r="BU569" s="170"/>
      <c r="BV569" s="170"/>
      <c r="BW569" s="170"/>
      <c r="BX569" s="170"/>
      <c r="BY569" s="170"/>
      <c r="BZ569" s="171"/>
      <c r="CA569" s="171"/>
      <c r="CB569" s="171"/>
      <c r="CC569" s="171"/>
      <c r="CD569" s="171"/>
      <c r="CE569" s="171"/>
      <c r="CF569" s="171"/>
      <c r="CG569" s="171"/>
      <c r="CH569" s="171"/>
      <c r="CI569" s="171"/>
      <c r="CJ569" s="171"/>
      <c r="CK569" s="171"/>
      <c r="CL569" s="171"/>
      <c r="CM569" s="171"/>
      <c r="CN569" s="171"/>
      <c r="CO569" s="171"/>
      <c r="CP569" s="171"/>
      <c r="CQ569" s="171"/>
      <c r="CR569" s="171"/>
      <c r="CS569" s="171"/>
      <c r="CT569" s="171"/>
      <c r="CU569" s="171"/>
      <c r="CV569" s="171"/>
      <c r="CW569" s="171"/>
      <c r="CX569" s="171"/>
      <c r="CY569" s="171"/>
      <c r="CZ569" s="171"/>
    </row>
    <row r="570" s="175" customFormat="true" ht="25.15" customHeight="true" x14ac:dyDescent="0.2">
      <c r="C570" s="1128" t="s">
        <v>412</v>
      </c>
      <c r="D570" s="1127"/>
      <c r="E570" s="565">
        <v>5.6363715950329636E-2</v>
      </c>
      <c r="F570" s="474"/>
      <c r="G570" s="474"/>
      <c r="H570" s="1127" t="s">
        <v>246</v>
      </c>
      <c r="I570" s="1127"/>
      <c r="J570" s="1127"/>
      <c r="K570" s="474"/>
      <c r="L570" s="474"/>
      <c r="M570" s="1127" t="s">
        <v>402</v>
      </c>
      <c r="N570" s="1127"/>
      <c r="O570" s="567">
        <v>-9.3263004304067629E-2</v>
      </c>
      <c r="P570" s="474"/>
      <c r="Q570" s="474"/>
      <c r="AB570" s="168"/>
      <c r="AC570" s="168"/>
      <c r="AD570" s="168"/>
      <c r="AE570" s="168"/>
      <c r="AF570" s="168"/>
      <c r="AG570" s="168"/>
      <c r="AH570" s="168"/>
      <c r="AI570" s="168"/>
      <c r="AJ570" s="168"/>
      <c r="AK570" s="168"/>
      <c r="AL570" s="168"/>
      <c r="AM570" s="168"/>
      <c r="AN570" s="168"/>
      <c r="AO570" s="168"/>
      <c r="AP570" s="168"/>
      <c r="AQ570" s="168"/>
      <c r="AR570" s="168"/>
      <c r="AS570" s="168"/>
      <c r="AT570" s="168"/>
      <c r="AU570" s="168"/>
      <c r="AV570" s="168"/>
      <c r="AW570" s="168"/>
      <c r="AX570" s="168"/>
      <c r="AY570" s="168"/>
      <c r="AZ570" s="168"/>
      <c r="BA570" s="170"/>
      <c r="BB570" s="255"/>
      <c r="BC570" s="170"/>
      <c r="BD570" s="170"/>
      <c r="BE570" s="170"/>
      <c r="BF570" s="170"/>
      <c r="BG570" s="170"/>
      <c r="BH570" s="170"/>
      <c r="BI570" s="170"/>
      <c r="BJ570" s="170"/>
      <c r="BK570" s="170"/>
      <c r="BL570" s="170"/>
      <c r="BM570" s="170"/>
      <c r="BN570" s="170"/>
      <c r="BO570" s="170"/>
      <c r="BP570" s="170"/>
      <c r="BQ570" s="170"/>
      <c r="BR570" s="170"/>
      <c r="BS570" s="170"/>
      <c r="BT570" s="170"/>
      <c r="BU570" s="170"/>
      <c r="BV570" s="170"/>
      <c r="BW570" s="170"/>
      <c r="BX570" s="170"/>
      <c r="BY570" s="170"/>
      <c r="BZ570" s="171"/>
      <c r="CA570" s="171"/>
      <c r="CB570" s="171"/>
      <c r="CC570" s="171"/>
      <c r="CD570" s="171"/>
      <c r="CE570" s="171"/>
      <c r="CF570" s="171"/>
      <c r="CG570" s="171"/>
      <c r="CH570" s="171"/>
      <c r="CI570" s="171"/>
      <c r="CJ570" s="171"/>
      <c r="CK570" s="171"/>
      <c r="CL570" s="171"/>
      <c r="CM570" s="171"/>
      <c r="CN570" s="171"/>
      <c r="CO570" s="171"/>
      <c r="CP570" s="171"/>
      <c r="CQ570" s="171"/>
      <c r="CR570" s="171"/>
      <c r="CS570" s="171"/>
      <c r="CT570" s="171"/>
      <c r="CU570" s="171"/>
      <c r="CV570" s="171"/>
      <c r="CW570" s="171"/>
      <c r="CX570" s="171"/>
      <c r="CY570" s="171"/>
      <c r="CZ570" s="171"/>
    </row>
    <row r="571" s="175" customFormat="true" ht="25.15" customHeight="true" x14ac:dyDescent="0.2">
      <c r="C571" s="1128" t="s">
        <v>403</v>
      </c>
      <c r="D571" s="1127"/>
      <c r="E571" s="565">
        <v>8.9608004988051645E-2</v>
      </c>
      <c r="F571" s="474"/>
      <c r="G571" s="474"/>
      <c r="H571" s="1127"/>
      <c r="I571" s="1127"/>
      <c r="J571" s="561" t="s">
        <v>189</v>
      </c>
      <c r="K571" s="474"/>
      <c r="L571" s="474"/>
      <c r="M571" s="1127" t="s">
        <v>440</v>
      </c>
      <c r="N571" s="1127"/>
      <c r="O571" s="567">
        <v>6.2389393274793993E-3</v>
      </c>
      <c r="P571" s="474"/>
      <c r="Q571" s="474"/>
      <c r="AB571" s="168"/>
      <c r="AC571" s="168"/>
      <c r="AD571" s="168"/>
      <c r="AE571" s="168"/>
      <c r="AF571" s="168"/>
      <c r="AG571" s="168"/>
      <c r="AH571" s="168"/>
      <c r="AI571" s="168"/>
      <c r="AJ571" s="168"/>
      <c r="AK571" s="168"/>
      <c r="AL571" s="168"/>
      <c r="AM571" s="168"/>
      <c r="AN571" s="168"/>
      <c r="AO571" s="168"/>
      <c r="AP571" s="168"/>
      <c r="AQ571" s="168"/>
      <c r="AR571" s="168"/>
      <c r="AS571" s="168"/>
      <c r="AT571" s="168"/>
      <c r="AU571" s="168"/>
      <c r="AV571" s="168"/>
      <c r="AW571" s="168"/>
      <c r="AX571" s="168"/>
      <c r="AY571" s="168"/>
      <c r="AZ571" s="168"/>
      <c r="BA571" s="170"/>
      <c r="BB571" s="255"/>
      <c r="BC571" s="170"/>
      <c r="BD571" s="170"/>
      <c r="BE571" s="170"/>
      <c r="BF571" s="170"/>
      <c r="BG571" s="170"/>
      <c r="BH571" s="170"/>
      <c r="BI571" s="170"/>
      <c r="BJ571" s="170"/>
      <c r="BK571" s="170"/>
      <c r="BL571" s="170"/>
      <c r="BM571" s="170"/>
      <c r="BN571" s="170"/>
      <c r="BO571" s="170"/>
      <c r="BP571" s="170"/>
      <c r="BQ571" s="170"/>
      <c r="BR571" s="170"/>
      <c r="BS571" s="170"/>
      <c r="BT571" s="170"/>
      <c r="BU571" s="170"/>
      <c r="BV571" s="170"/>
      <c r="BW571" s="170"/>
      <c r="BX571" s="170"/>
      <c r="BY571" s="170"/>
      <c r="BZ571" s="171"/>
      <c r="CA571" s="171"/>
      <c r="CB571" s="171"/>
      <c r="CC571" s="171"/>
      <c r="CD571" s="171"/>
      <c r="CE571" s="171"/>
      <c r="CF571" s="171"/>
      <c r="CG571" s="171"/>
      <c r="CH571" s="171"/>
      <c r="CI571" s="171"/>
      <c r="CJ571" s="171"/>
      <c r="CK571" s="171"/>
      <c r="CL571" s="171"/>
      <c r="CM571" s="171"/>
      <c r="CN571" s="171"/>
      <c r="CO571" s="171"/>
      <c r="CP571" s="171"/>
      <c r="CQ571" s="171"/>
      <c r="CR571" s="171"/>
      <c r="CS571" s="171"/>
      <c r="CT571" s="171"/>
      <c r="CU571" s="171"/>
      <c r="CV571" s="171"/>
      <c r="CW571" s="171"/>
      <c r="CX571" s="171"/>
      <c r="CY571" s="171"/>
      <c r="CZ571" s="171"/>
    </row>
    <row r="572" s="175" customFormat="true" ht="25.15" customHeight="true" x14ac:dyDescent="0.2">
      <c r="C572" s="1128" t="s">
        <v>406</v>
      </c>
      <c r="D572" s="1127"/>
      <c r="E572" s="565">
        <v>8.1689740627170979E-2</v>
      </c>
      <c r="F572" s="474"/>
      <c r="G572" s="474"/>
      <c r="H572" s="1127"/>
      <c r="I572" s="1127"/>
      <c r="J572" s="582" t="s">
        <v>190</v>
      </c>
      <c r="K572" s="474"/>
      <c r="L572" s="474"/>
      <c r="M572" s="1127" t="s">
        <v>434</v>
      </c>
      <c r="N572" s="1127"/>
      <c r="O572" s="567">
        <v>1.0645650640701979E-2</v>
      </c>
      <c r="P572" s="474"/>
      <c r="Q572" s="474"/>
      <c r="AB572" s="168"/>
      <c r="AC572" s="168"/>
      <c r="AD572" s="168"/>
      <c r="AE572" s="168"/>
      <c r="AF572" s="168"/>
      <c r="AG572" s="168"/>
      <c r="AH572" s="168"/>
      <c r="AI572" s="168"/>
      <c r="AJ572" s="168"/>
      <c r="AK572" s="168"/>
      <c r="AL572" s="168"/>
      <c r="AM572" s="168"/>
      <c r="AN572" s="168"/>
      <c r="AO572" s="168"/>
      <c r="AP572" s="168"/>
      <c r="AQ572" s="168"/>
      <c r="AR572" s="168"/>
      <c r="AS572" s="168"/>
      <c r="AT572" s="168"/>
      <c r="AU572" s="168"/>
      <c r="AV572" s="168"/>
      <c r="AW572" s="168"/>
      <c r="AX572" s="168"/>
      <c r="AY572" s="168"/>
      <c r="AZ572" s="168"/>
      <c r="BA572" s="170"/>
      <c r="BB572" s="255"/>
      <c r="BC572" s="170"/>
      <c r="BD572" s="170"/>
      <c r="BE572" s="170"/>
      <c r="BF572" s="170"/>
      <c r="BG572" s="170"/>
      <c r="BH572" s="170"/>
      <c r="BI572" s="170"/>
      <c r="BJ572" s="170"/>
      <c r="BK572" s="170"/>
      <c r="BL572" s="170"/>
      <c r="BM572" s="170"/>
      <c r="BN572" s="170"/>
      <c r="BO572" s="170"/>
      <c r="BP572" s="170"/>
      <c r="BQ572" s="170"/>
      <c r="BR572" s="170"/>
      <c r="BS572" s="170"/>
      <c r="BT572" s="170"/>
      <c r="BU572" s="170"/>
      <c r="BV572" s="170"/>
      <c r="BW572" s="170"/>
      <c r="BX572" s="170"/>
      <c r="BY572" s="170"/>
      <c r="BZ572" s="171"/>
      <c r="CA572" s="171"/>
      <c r="CB572" s="171"/>
      <c r="CC572" s="171"/>
      <c r="CD572" s="171"/>
      <c r="CE572" s="171"/>
      <c r="CF572" s="171"/>
      <c r="CG572" s="171"/>
      <c r="CH572" s="171"/>
      <c r="CI572" s="171"/>
      <c r="CJ572" s="171"/>
      <c r="CK572" s="171"/>
      <c r="CL572" s="171"/>
      <c r="CM572" s="171"/>
      <c r="CN572" s="171"/>
      <c r="CO572" s="171"/>
      <c r="CP572" s="171"/>
      <c r="CQ572" s="171"/>
      <c r="CR572" s="171"/>
      <c r="CS572" s="171"/>
      <c r="CT572" s="171"/>
      <c r="CU572" s="171"/>
      <c r="CV572" s="171"/>
      <c r="CW572" s="171"/>
      <c r="CX572" s="171"/>
      <c r="CY572" s="171"/>
      <c r="CZ572" s="171"/>
    </row>
    <row r="573" s="175" customFormat="true" ht="25.15" customHeight="true" x14ac:dyDescent="0.2">
      <c r="C573" s="1128" t="s">
        <v>414</v>
      </c>
      <c r="D573" s="1127"/>
      <c r="E573" s="565">
        <v>5.5411717799796964E-2</v>
      </c>
      <c r="F573" s="474"/>
      <c r="G573" s="474"/>
      <c r="H573" s="1127" t="s">
        <v>422</v>
      </c>
      <c r="I573" s="1127"/>
      <c r="J573" s="563">
        <v>-3.2829511519941373E-2</v>
      </c>
      <c r="K573" s="474"/>
      <c r="L573" s="474"/>
      <c r="M573" s="1127" t="s">
        <v>426</v>
      </c>
      <c r="N573" s="1127"/>
      <c r="O573" s="567">
        <v>1.7753639177375304E-2</v>
      </c>
      <c r="P573" s="474"/>
      <c r="Q573" s="474"/>
      <c r="AB573" s="168"/>
      <c r="AC573" s="168"/>
      <c r="AD573" s="168"/>
      <c r="AE573" s="168"/>
      <c r="AF573" s="168"/>
      <c r="AG573" s="168"/>
      <c r="AH573" s="168"/>
      <c r="AI573" s="168"/>
      <c r="AJ573" s="168"/>
      <c r="AK573" s="168"/>
      <c r="AL573" s="168"/>
      <c r="AM573" s="168"/>
      <c r="AN573" s="168"/>
      <c r="AO573" s="168"/>
      <c r="AP573" s="168"/>
      <c r="AQ573" s="168"/>
      <c r="AR573" s="168"/>
      <c r="AS573" s="168"/>
      <c r="AT573" s="168"/>
      <c r="AU573" s="168"/>
      <c r="AV573" s="168"/>
      <c r="AW573" s="168"/>
      <c r="AX573" s="168"/>
      <c r="AY573" s="168"/>
      <c r="AZ573" s="168"/>
      <c r="BA573" s="170"/>
      <c r="BB573" s="255"/>
      <c r="BC573" s="170"/>
      <c r="BD573" s="170"/>
      <c r="BE573" s="170"/>
      <c r="BF573" s="170"/>
      <c r="BG573" s="170"/>
      <c r="BH573" s="170"/>
      <c r="BI573" s="170"/>
      <c r="BJ573" s="170"/>
      <c r="BK573" s="170"/>
      <c r="BL573" s="170"/>
      <c r="BM573" s="170"/>
      <c r="BN573" s="170"/>
      <c r="BO573" s="170"/>
      <c r="BP573" s="170"/>
      <c r="BQ573" s="170"/>
      <c r="BR573" s="170"/>
      <c r="BS573" s="170"/>
      <c r="BT573" s="170"/>
      <c r="BU573" s="170"/>
      <c r="BV573" s="170"/>
      <c r="BW573" s="170"/>
      <c r="BX573" s="170"/>
      <c r="BY573" s="170"/>
      <c r="BZ573" s="171"/>
      <c r="CA573" s="171"/>
      <c r="CB573" s="171"/>
      <c r="CC573" s="171"/>
      <c r="CD573" s="171"/>
      <c r="CE573" s="171"/>
      <c r="CF573" s="171"/>
      <c r="CG573" s="171"/>
      <c r="CH573" s="171"/>
      <c r="CI573" s="171"/>
      <c r="CJ573" s="171"/>
      <c r="CK573" s="171"/>
      <c r="CL573" s="171"/>
      <c r="CM573" s="171"/>
      <c r="CN573" s="171"/>
      <c r="CO573" s="171"/>
      <c r="CP573" s="171"/>
      <c r="CQ573" s="171"/>
      <c r="CR573" s="171"/>
      <c r="CS573" s="171"/>
      <c r="CT573" s="171"/>
      <c r="CU573" s="171"/>
      <c r="CV573" s="171"/>
      <c r="CW573" s="171"/>
      <c r="CX573" s="171"/>
      <c r="CY573" s="171"/>
      <c r="CZ573" s="171"/>
    </row>
    <row r="574" s="175" customFormat="true" ht="25.15" customHeight="true" x14ac:dyDescent="0.2">
      <c r="C574" s="1128" t="s">
        <v>400</v>
      </c>
      <c r="D574" s="1127"/>
      <c r="E574" s="565">
        <v>8.2559616764901894E-2</v>
      </c>
      <c r="F574" s="474"/>
      <c r="G574" s="474"/>
      <c r="H574" s="1127" t="s">
        <v>402</v>
      </c>
      <c r="I574" s="1127"/>
      <c r="J574" s="566">
        <v>-6.2669839102100333E-2</v>
      </c>
      <c r="K574" s="474"/>
      <c r="L574" s="474"/>
      <c r="M574" s="1127" t="s">
        <v>408</v>
      </c>
      <c r="N574" s="1127"/>
      <c r="O574" s="567">
        <v>8.8400925740316411E-2</v>
      </c>
      <c r="P574" s="474"/>
      <c r="Q574" s="474"/>
      <c r="AB574" s="168"/>
      <c r="AC574" s="168"/>
      <c r="AD574" s="168"/>
      <c r="AE574" s="168"/>
      <c r="AF574" s="168"/>
      <c r="AG574" s="168"/>
      <c r="AH574" s="168"/>
      <c r="AI574" s="168"/>
      <c r="AJ574" s="168"/>
      <c r="AK574" s="168"/>
      <c r="AL574" s="168"/>
      <c r="AM574" s="168"/>
      <c r="AN574" s="168"/>
      <c r="AO574" s="168"/>
      <c r="AP574" s="168"/>
      <c r="AQ574" s="168"/>
      <c r="AR574" s="168"/>
      <c r="AS574" s="168"/>
      <c r="AT574" s="168"/>
      <c r="AU574" s="168"/>
      <c r="AV574" s="168"/>
      <c r="AW574" s="168"/>
      <c r="AX574" s="168"/>
      <c r="AY574" s="168"/>
      <c r="AZ574" s="168"/>
      <c r="BA574" s="170"/>
      <c r="BB574" s="255"/>
      <c r="BC574" s="170"/>
      <c r="BD574" s="170"/>
      <c r="BE574" s="170"/>
      <c r="BF574" s="170"/>
      <c r="BG574" s="170"/>
      <c r="BH574" s="170"/>
      <c r="BI574" s="170"/>
      <c r="BJ574" s="170"/>
      <c r="BK574" s="170"/>
      <c r="BL574" s="170"/>
      <c r="BM574" s="170"/>
      <c r="BN574" s="170"/>
      <c r="BO574" s="170"/>
      <c r="BP574" s="170"/>
      <c r="BQ574" s="170"/>
      <c r="BR574" s="170"/>
      <c r="BS574" s="170"/>
      <c r="BT574" s="170"/>
      <c r="BU574" s="170"/>
      <c r="BV574" s="170"/>
      <c r="BW574" s="170"/>
      <c r="BX574" s="170"/>
      <c r="BY574" s="170"/>
      <c r="BZ574" s="171"/>
      <c r="CA574" s="171"/>
      <c r="CB574" s="171"/>
      <c r="CC574" s="171"/>
      <c r="CD574" s="171"/>
      <c r="CE574" s="171"/>
      <c r="CF574" s="171"/>
      <c r="CG574" s="171"/>
      <c r="CH574" s="171"/>
      <c r="CI574" s="171"/>
      <c r="CJ574" s="171"/>
      <c r="CK574" s="171"/>
      <c r="CL574" s="171"/>
      <c r="CM574" s="171"/>
      <c r="CN574" s="171"/>
      <c r="CO574" s="171"/>
      <c r="CP574" s="171"/>
      <c r="CQ574" s="171"/>
      <c r="CR574" s="171"/>
      <c r="CS574" s="171"/>
      <c r="CT574" s="171"/>
      <c r="CU574" s="171"/>
      <c r="CV574" s="171"/>
      <c r="CW574" s="171"/>
      <c r="CX574" s="171"/>
      <c r="CY574" s="171"/>
      <c r="CZ574" s="171"/>
    </row>
    <row r="575" s="175" customFormat="true" ht="25.15" customHeight="true" x14ac:dyDescent="0.2">
      <c r="C575" s="1128" t="s">
        <v>407</v>
      </c>
      <c r="D575" s="1127"/>
      <c r="E575" s="565">
        <v>7.43003358969275E-2</v>
      </c>
      <c r="F575" s="474"/>
      <c r="G575" s="474"/>
      <c r="H575" s="1127" t="s">
        <v>440</v>
      </c>
      <c r="I575" s="1127"/>
      <c r="J575" s="566">
        <v>1.5985563244209754E-2</v>
      </c>
      <c r="K575" s="474"/>
      <c r="L575" s="474"/>
      <c r="M575" s="1127" t="s">
        <v>430</v>
      </c>
      <c r="N575" s="1127"/>
      <c r="O575" s="567">
        <v>3.4305984196368829E-2</v>
      </c>
      <c r="P575" s="474"/>
      <c r="Q575" s="474"/>
      <c r="AB575" s="168"/>
      <c r="AC575" s="168"/>
      <c r="AD575" s="168"/>
      <c r="AE575" s="168"/>
      <c r="AF575" s="168"/>
      <c r="AG575" s="168"/>
      <c r="AH575" s="168"/>
      <c r="AI575" s="168"/>
      <c r="AJ575" s="168"/>
      <c r="AK575" s="168"/>
      <c r="AL575" s="168"/>
      <c r="AM575" s="168"/>
      <c r="AN575" s="168"/>
      <c r="AO575" s="168"/>
      <c r="AP575" s="168"/>
      <c r="AQ575" s="168"/>
      <c r="AR575" s="168"/>
      <c r="AS575" s="168"/>
      <c r="AT575" s="168"/>
      <c r="AU575" s="168"/>
      <c r="AV575" s="168"/>
      <c r="AW575" s="168"/>
      <c r="AX575" s="168"/>
      <c r="AY575" s="168"/>
      <c r="AZ575" s="168"/>
      <c r="BA575" s="170"/>
      <c r="BB575" s="255"/>
      <c r="BC575" s="170"/>
      <c r="BD575" s="170"/>
      <c r="BE575" s="170"/>
      <c r="BF575" s="170"/>
      <c r="BG575" s="170"/>
      <c r="BH575" s="170"/>
      <c r="BI575" s="170"/>
      <c r="BJ575" s="170"/>
      <c r="BK575" s="170"/>
      <c r="BL575" s="170"/>
      <c r="BM575" s="170"/>
      <c r="BN575" s="170"/>
      <c r="BO575" s="170"/>
      <c r="BP575" s="170"/>
      <c r="BQ575" s="170"/>
      <c r="BR575" s="170"/>
      <c r="BS575" s="170"/>
      <c r="BT575" s="170"/>
      <c r="BU575" s="170"/>
      <c r="BV575" s="170"/>
      <c r="BW575" s="170"/>
      <c r="BX575" s="170"/>
      <c r="BY575" s="170"/>
      <c r="BZ575" s="171"/>
      <c r="CA575" s="171"/>
      <c r="CB575" s="171"/>
      <c r="CC575" s="171"/>
      <c r="CD575" s="171"/>
      <c r="CE575" s="171"/>
      <c r="CF575" s="171"/>
      <c r="CG575" s="171"/>
      <c r="CH575" s="171"/>
      <c r="CI575" s="171"/>
      <c r="CJ575" s="171"/>
      <c r="CK575" s="171"/>
      <c r="CL575" s="171"/>
      <c r="CM575" s="171"/>
      <c r="CN575" s="171"/>
      <c r="CO575" s="171"/>
      <c r="CP575" s="171"/>
      <c r="CQ575" s="171"/>
      <c r="CR575" s="171"/>
      <c r="CS575" s="171"/>
      <c r="CT575" s="171"/>
      <c r="CU575" s="171"/>
      <c r="CV575" s="171"/>
      <c r="CW575" s="171"/>
      <c r="CX575" s="171"/>
      <c r="CY575" s="171"/>
      <c r="CZ575" s="171"/>
    </row>
    <row r="576" s="175" customFormat="true" ht="25.15" customHeight="true" x14ac:dyDescent="0.2">
      <c r="C576" s="1128" t="s">
        <v>417</v>
      </c>
      <c r="D576" s="1127"/>
      <c r="E576" s="565">
        <v>3.9152876467495858E-2</v>
      </c>
      <c r="F576" s="474"/>
      <c r="G576" s="474"/>
      <c r="H576" s="1127" t="s">
        <v>434</v>
      </c>
      <c r="I576" s="1127"/>
      <c r="J576" s="566">
        <v>1.786717939081434E-2</v>
      </c>
      <c r="K576" s="474"/>
      <c r="L576" s="474"/>
      <c r="M576" s="1127" t="s">
        <v>448</v>
      </c>
      <c r="N576" s="1127"/>
      <c r="O576" s="567">
        <v>-3.9390656754859912E-3</v>
      </c>
      <c r="P576" s="474"/>
      <c r="Q576" s="474"/>
      <c r="AB576" s="168"/>
      <c r="AC576" s="168"/>
      <c r="AD576" s="168"/>
      <c r="AE576" s="168"/>
      <c r="AF576" s="168"/>
      <c r="AG576" s="168"/>
      <c r="AH576" s="168"/>
      <c r="AI576" s="168"/>
      <c r="AJ576" s="168"/>
      <c r="AK576" s="168"/>
      <c r="AL576" s="168"/>
      <c r="AM576" s="168"/>
      <c r="AN576" s="168"/>
      <c r="AO576" s="168"/>
      <c r="AP576" s="168"/>
      <c r="AQ576" s="168"/>
      <c r="AR576" s="168"/>
      <c r="AS576" s="168"/>
      <c r="AT576" s="168"/>
      <c r="AU576" s="168"/>
      <c r="AV576" s="168"/>
      <c r="AW576" s="168"/>
      <c r="AX576" s="168"/>
      <c r="AY576" s="168"/>
      <c r="AZ576" s="168"/>
      <c r="BA576" s="170"/>
      <c r="BB576" s="255"/>
      <c r="BC576" s="170"/>
      <c r="BD576" s="170"/>
      <c r="BE576" s="170"/>
      <c r="BF576" s="170"/>
      <c r="BG576" s="170"/>
      <c r="BH576" s="170"/>
      <c r="BI576" s="170"/>
      <c r="BJ576" s="170"/>
      <c r="BK576" s="170"/>
      <c r="BL576" s="170"/>
      <c r="BM576" s="170"/>
      <c r="BN576" s="170"/>
      <c r="BO576" s="170"/>
      <c r="BP576" s="170"/>
      <c r="BQ576" s="170"/>
      <c r="BR576" s="170"/>
      <c r="BS576" s="170"/>
      <c r="BT576" s="170"/>
      <c r="BU576" s="170"/>
      <c r="BV576" s="170"/>
      <c r="BW576" s="170"/>
      <c r="BX576" s="170"/>
      <c r="BY576" s="170"/>
      <c r="BZ576" s="171"/>
      <c r="CA576" s="171"/>
      <c r="CB576" s="171"/>
      <c r="CC576" s="171"/>
      <c r="CD576" s="171"/>
      <c r="CE576" s="171"/>
      <c r="CF576" s="171"/>
      <c r="CG576" s="171"/>
      <c r="CH576" s="171"/>
      <c r="CI576" s="171"/>
      <c r="CJ576" s="171"/>
      <c r="CK576" s="171"/>
      <c r="CL576" s="171"/>
      <c r="CM576" s="171"/>
      <c r="CN576" s="171"/>
      <c r="CO576" s="171"/>
      <c r="CP576" s="171"/>
      <c r="CQ576" s="171"/>
      <c r="CR576" s="171"/>
      <c r="CS576" s="171"/>
      <c r="CT576" s="171"/>
      <c r="CU576" s="171"/>
      <c r="CV576" s="171"/>
      <c r="CW576" s="171"/>
      <c r="CX576" s="171"/>
      <c r="CY576" s="171"/>
      <c r="CZ576" s="171"/>
    </row>
    <row r="577" s="175" customFormat="true" ht="25.15" customHeight="true" x14ac:dyDescent="0.2">
      <c r="C577" s="1128" t="s">
        <v>419</v>
      </c>
      <c r="D577" s="1127"/>
      <c r="E577" s="565">
        <v>3.0109652485709328E-2</v>
      </c>
      <c r="F577" s="474"/>
      <c r="G577" s="474"/>
      <c r="H577" s="1127" t="s">
        <v>452</v>
      </c>
      <c r="I577" s="1127"/>
      <c r="J577" s="566">
        <v>3.7942371896962186E-3</v>
      </c>
      <c r="K577" s="474"/>
      <c r="L577" s="474"/>
      <c r="M577" s="1127" t="s">
        <v>404</v>
      </c>
      <c r="N577" s="1127"/>
      <c r="O577" s="567">
        <v>-9.0432386944285001E-2</v>
      </c>
      <c r="P577" s="474"/>
      <c r="Q577" s="474"/>
      <c r="AB577" s="168"/>
      <c r="AC577" s="168"/>
      <c r="AD577" s="168"/>
      <c r="AE577" s="168"/>
      <c r="AF577" s="168"/>
      <c r="AG577" s="168"/>
      <c r="AH577" s="168"/>
      <c r="AI577" s="168"/>
      <c r="AJ577" s="168"/>
      <c r="AK577" s="168"/>
      <c r="AL577" s="168"/>
      <c r="AM577" s="168"/>
      <c r="AN577" s="168"/>
      <c r="AO577" s="168"/>
      <c r="AP577" s="168"/>
      <c r="AQ577" s="168"/>
      <c r="AR577" s="168"/>
      <c r="AS577" s="168"/>
      <c r="AT577" s="168"/>
      <c r="AU577" s="168"/>
      <c r="AV577" s="168"/>
      <c r="AW577" s="168"/>
      <c r="AX577" s="168"/>
      <c r="AY577" s="168"/>
      <c r="AZ577" s="168"/>
      <c r="BA577" s="170"/>
      <c r="BB577" s="255"/>
      <c r="BC577" s="170"/>
      <c r="BD577" s="170"/>
      <c r="BE577" s="170"/>
      <c r="BF577" s="170"/>
      <c r="BG577" s="170"/>
      <c r="BH577" s="170"/>
      <c r="BI577" s="170"/>
      <c r="BJ577" s="170"/>
      <c r="BK577" s="170"/>
      <c r="BL577" s="170"/>
      <c r="BM577" s="170"/>
      <c r="BN577" s="170"/>
      <c r="BO577" s="170"/>
      <c r="BP577" s="170"/>
      <c r="BQ577" s="170"/>
      <c r="BR577" s="170"/>
      <c r="BS577" s="170"/>
      <c r="BT577" s="170"/>
      <c r="BU577" s="170"/>
      <c r="BV577" s="170"/>
      <c r="BW577" s="170"/>
      <c r="BX577" s="170"/>
      <c r="BY577" s="170"/>
      <c r="BZ577" s="171"/>
      <c r="CA577" s="171"/>
      <c r="CB577" s="171"/>
      <c r="CC577" s="171"/>
      <c r="CD577" s="171"/>
      <c r="CE577" s="171"/>
      <c r="CF577" s="171"/>
      <c r="CG577" s="171"/>
      <c r="CH577" s="171"/>
      <c r="CI577" s="171"/>
      <c r="CJ577" s="171"/>
      <c r="CK577" s="171"/>
      <c r="CL577" s="171"/>
      <c r="CM577" s="171"/>
      <c r="CN577" s="171"/>
      <c r="CO577" s="171"/>
      <c r="CP577" s="171"/>
      <c r="CQ577" s="171"/>
      <c r="CR577" s="171"/>
      <c r="CS577" s="171"/>
      <c r="CT577" s="171"/>
      <c r="CU577" s="171"/>
      <c r="CV577" s="171"/>
      <c r="CW577" s="171"/>
      <c r="CX577" s="171"/>
      <c r="CY577" s="171"/>
      <c r="CZ577" s="171"/>
    </row>
    <row r="578" s="175" customFormat="true" ht="25.15" customHeight="true" x14ac:dyDescent="0.2">
      <c r="C578" s="1128" t="s">
        <v>413</v>
      </c>
      <c r="D578" s="1127"/>
      <c r="E578" s="565">
        <v>5.2498956929136288E-2</v>
      </c>
      <c r="F578" s="474"/>
      <c r="G578" s="474"/>
      <c r="H578" s="1127" t="s">
        <v>426</v>
      </c>
      <c r="I578" s="1127"/>
      <c r="J578" s="566">
        <v>3.9093787658506955E-2</v>
      </c>
      <c r="K578" s="474"/>
      <c r="L578" s="474"/>
      <c r="M578" s="1127" t="s">
        <v>467</v>
      </c>
      <c r="N578" s="1127"/>
      <c r="O578" s="567">
        <v>6.7145010497892885E-3</v>
      </c>
      <c r="P578" s="474"/>
      <c r="Q578" s="474"/>
      <c r="AB578" s="168"/>
      <c r="AC578" s="168"/>
      <c r="AD578" s="168"/>
      <c r="AE578" s="168"/>
      <c r="AF578" s="168"/>
      <c r="AG578" s="168"/>
      <c r="AH578" s="168"/>
      <c r="AI578" s="168"/>
      <c r="AJ578" s="168"/>
      <c r="AK578" s="168"/>
      <c r="AL578" s="168"/>
      <c r="AM578" s="168"/>
      <c r="AN578" s="168"/>
      <c r="AO578" s="168"/>
      <c r="AP578" s="168"/>
      <c r="AQ578" s="168"/>
      <c r="AR578" s="168"/>
      <c r="AS578" s="168"/>
      <c r="AT578" s="168"/>
      <c r="AU578" s="168"/>
      <c r="AV578" s="168"/>
      <c r="AW578" s="168"/>
      <c r="AX578" s="168"/>
      <c r="AY578" s="168"/>
      <c r="AZ578" s="168"/>
      <c r="BA578" s="170"/>
      <c r="BB578" s="255"/>
      <c r="BC578" s="170"/>
      <c r="BD578" s="170"/>
      <c r="BE578" s="170"/>
      <c r="BF578" s="170"/>
      <c r="BG578" s="170"/>
      <c r="BH578" s="170"/>
      <c r="BI578" s="170"/>
      <c r="BJ578" s="170"/>
      <c r="BK578" s="170"/>
      <c r="BL578" s="170"/>
      <c r="BM578" s="170"/>
      <c r="BN578" s="170"/>
      <c r="BO578" s="170"/>
      <c r="BP578" s="170"/>
      <c r="BQ578" s="170"/>
      <c r="BR578" s="170"/>
      <c r="BS578" s="170"/>
      <c r="BT578" s="170"/>
      <c r="BU578" s="170"/>
      <c r="BV578" s="170"/>
      <c r="BW578" s="170"/>
      <c r="BX578" s="170"/>
      <c r="BY578" s="170"/>
      <c r="BZ578" s="171"/>
      <c r="CA578" s="171"/>
      <c r="CB578" s="171"/>
      <c r="CC578" s="171"/>
      <c r="CD578" s="171"/>
      <c r="CE578" s="171"/>
      <c r="CF578" s="171"/>
      <c r="CG578" s="171"/>
      <c r="CH578" s="171"/>
      <c r="CI578" s="171"/>
      <c r="CJ578" s="171"/>
      <c r="CK578" s="171"/>
      <c r="CL578" s="171"/>
      <c r="CM578" s="171"/>
      <c r="CN578" s="171"/>
      <c r="CO578" s="171"/>
      <c r="CP578" s="171"/>
      <c r="CQ578" s="171"/>
      <c r="CR578" s="171"/>
      <c r="CS578" s="171"/>
      <c r="CT578" s="171"/>
      <c r="CU578" s="171"/>
      <c r="CV578" s="171"/>
      <c r="CW578" s="171"/>
      <c r="CX578" s="171"/>
      <c r="CY578" s="171"/>
      <c r="CZ578" s="171"/>
    </row>
    <row r="579" s="175" customFormat="true" ht="25.15" customHeight="true" x14ac:dyDescent="0.2">
      <c r="C579" s="1128" t="s">
        <v>405</v>
      </c>
      <c r="D579" s="1127"/>
      <c r="E579" s="565">
        <v>8.5277814741594807E-2</v>
      </c>
      <c r="F579" s="474"/>
      <c r="G579" s="474"/>
      <c r="H579" s="1127" t="s">
        <v>408</v>
      </c>
      <c r="I579" s="1127"/>
      <c r="J579" s="566">
        <v>-2.1318904271131301E-2</v>
      </c>
      <c r="K579" s="474"/>
      <c r="L579" s="474"/>
      <c r="M579" s="1127" t="s">
        <v>451</v>
      </c>
      <c r="N579" s="1127"/>
      <c r="O579" s="567">
        <v>2.4945029019067977E-2</v>
      </c>
      <c r="P579" s="474"/>
      <c r="Q579" s="474"/>
      <c r="AB579" s="168"/>
      <c r="AC579" s="168"/>
      <c r="AD579" s="168"/>
      <c r="AE579" s="168"/>
      <c r="AF579" s="168"/>
      <c r="AG579" s="168"/>
      <c r="AH579" s="168"/>
      <c r="AI579" s="168"/>
      <c r="AJ579" s="168"/>
      <c r="AK579" s="168"/>
      <c r="AL579" s="168"/>
      <c r="AM579" s="168"/>
      <c r="AN579" s="168"/>
      <c r="AO579" s="168"/>
      <c r="AP579" s="168"/>
      <c r="AQ579" s="168"/>
      <c r="AR579" s="168"/>
      <c r="AS579" s="168"/>
      <c r="AT579" s="168"/>
      <c r="AU579" s="168"/>
      <c r="AV579" s="168"/>
      <c r="AW579" s="168"/>
      <c r="AX579" s="168"/>
      <c r="AY579" s="168"/>
      <c r="AZ579" s="168"/>
      <c r="BA579" s="170"/>
      <c r="BB579" s="255"/>
      <c r="BC579" s="170"/>
      <c r="BD579" s="170"/>
      <c r="BE579" s="170"/>
      <c r="BF579" s="170"/>
      <c r="BG579" s="170"/>
      <c r="BH579" s="170"/>
      <c r="BI579" s="170"/>
      <c r="BJ579" s="170"/>
      <c r="BK579" s="170"/>
      <c r="BL579" s="170"/>
      <c r="BM579" s="170"/>
      <c r="BN579" s="170"/>
      <c r="BO579" s="170"/>
      <c r="BP579" s="170"/>
      <c r="BQ579" s="170"/>
      <c r="BR579" s="170"/>
      <c r="BS579" s="170"/>
      <c r="BT579" s="170"/>
      <c r="BU579" s="170"/>
      <c r="BV579" s="170"/>
      <c r="BW579" s="170"/>
      <c r="BX579" s="170"/>
      <c r="BY579" s="170"/>
      <c r="BZ579" s="171"/>
      <c r="CA579" s="171"/>
      <c r="CB579" s="171"/>
      <c r="CC579" s="171"/>
      <c r="CD579" s="171"/>
      <c r="CE579" s="171"/>
      <c r="CF579" s="171"/>
      <c r="CG579" s="171"/>
      <c r="CH579" s="171"/>
      <c r="CI579" s="171"/>
      <c r="CJ579" s="171"/>
      <c r="CK579" s="171"/>
      <c r="CL579" s="171"/>
      <c r="CM579" s="171"/>
      <c r="CN579" s="171"/>
      <c r="CO579" s="171"/>
      <c r="CP579" s="171"/>
      <c r="CQ579" s="171"/>
      <c r="CR579" s="171"/>
      <c r="CS579" s="171"/>
      <c r="CT579" s="171"/>
      <c r="CU579" s="171"/>
      <c r="CV579" s="171"/>
      <c r="CW579" s="171"/>
      <c r="CX579" s="171"/>
      <c r="CY579" s="171"/>
      <c r="CZ579" s="171"/>
    </row>
    <row r="580" s="175" customFormat="true" ht="25.15" customHeight="true" x14ac:dyDescent="0.2">
      <c r="C580" s="1128" t="s">
        <v>428</v>
      </c>
      <c r="D580" s="1127"/>
      <c r="E580" s="565">
        <v>1.8035462270610814E-2</v>
      </c>
      <c r="F580" s="474"/>
      <c r="G580" s="474"/>
      <c r="H580" s="1127" t="s">
        <v>430</v>
      </c>
      <c r="I580" s="1127"/>
      <c r="J580" s="566">
        <v>3.0469992900274055E-2</v>
      </c>
      <c r="K580" s="474"/>
      <c r="L580" s="474"/>
      <c r="M580" s="1127" t="s">
        <v>462</v>
      </c>
      <c r="N580" s="1127"/>
      <c r="O580" s="567">
        <v>2.4503155348463809E-3</v>
      </c>
      <c r="P580" s="474"/>
      <c r="Q580" s="474"/>
      <c r="AB580" s="168"/>
      <c r="AC580" s="168"/>
      <c r="AD580" s="168"/>
      <c r="AE580" s="168"/>
      <c r="AF580" s="168"/>
      <c r="AG580" s="168"/>
      <c r="AH580" s="168"/>
      <c r="AI580" s="168"/>
      <c r="AJ580" s="168"/>
      <c r="AK580" s="168"/>
      <c r="AL580" s="168"/>
      <c r="AM580" s="168"/>
      <c r="AN580" s="168"/>
      <c r="AO580" s="168"/>
      <c r="AP580" s="168"/>
      <c r="AQ580" s="168"/>
      <c r="AR580" s="168"/>
      <c r="AS580" s="168"/>
      <c r="AT580" s="168"/>
      <c r="AU580" s="168"/>
      <c r="AV580" s="168"/>
      <c r="AW580" s="168"/>
      <c r="AX580" s="168"/>
      <c r="AY580" s="168"/>
      <c r="AZ580" s="168"/>
      <c r="BA580" s="170"/>
      <c r="BB580" s="255"/>
      <c r="BC580" s="170"/>
      <c r="BD580" s="170"/>
      <c r="BE580" s="170"/>
      <c r="BF580" s="170"/>
      <c r="BG580" s="170"/>
      <c r="BH580" s="170"/>
      <c r="BI580" s="170"/>
      <c r="BJ580" s="170"/>
      <c r="BK580" s="170"/>
      <c r="BL580" s="170"/>
      <c r="BM580" s="170"/>
      <c r="BN580" s="170"/>
      <c r="BO580" s="170"/>
      <c r="BP580" s="170"/>
      <c r="BQ580" s="170"/>
      <c r="BR580" s="170"/>
      <c r="BS580" s="170"/>
      <c r="BT580" s="170"/>
      <c r="BU580" s="170"/>
      <c r="BV580" s="170"/>
      <c r="BW580" s="170"/>
      <c r="BX580" s="170"/>
      <c r="BY580" s="170"/>
      <c r="BZ580" s="171"/>
      <c r="CA580" s="171"/>
      <c r="CB580" s="171"/>
      <c r="CC580" s="171"/>
      <c r="CD580" s="171"/>
      <c r="CE580" s="171"/>
      <c r="CF580" s="171"/>
      <c r="CG580" s="171"/>
      <c r="CH580" s="171"/>
      <c r="CI580" s="171"/>
      <c r="CJ580" s="171"/>
      <c r="CK580" s="171"/>
      <c r="CL580" s="171"/>
      <c r="CM580" s="171"/>
      <c r="CN580" s="171"/>
      <c r="CO580" s="171"/>
      <c r="CP580" s="171"/>
      <c r="CQ580" s="171"/>
      <c r="CR580" s="171"/>
      <c r="CS580" s="171"/>
      <c r="CT580" s="171"/>
      <c r="CU580" s="171"/>
      <c r="CV580" s="171"/>
      <c r="CW580" s="171"/>
      <c r="CX580" s="171"/>
      <c r="CY580" s="171"/>
      <c r="CZ580" s="171"/>
    </row>
    <row r="581" s="175" customFormat="true" ht="25.15" customHeight="true" x14ac:dyDescent="0.2">
      <c r="C581" s="1128" t="s">
        <v>436</v>
      </c>
      <c r="D581" s="1127"/>
      <c r="E581" s="565">
        <v>1.0235023013735854E-2</v>
      </c>
      <c r="F581" s="474"/>
      <c r="G581" s="474"/>
      <c r="H581" s="1127" t="s">
        <v>448</v>
      </c>
      <c r="I581" s="1127"/>
      <c r="J581" s="566">
        <v>-9.8984190459052834E-3</v>
      </c>
      <c r="K581" s="474"/>
      <c r="L581" s="474"/>
      <c r="M581" s="1127" t="s">
        <v>411</v>
      </c>
      <c r="N581" s="1127"/>
      <c r="O581" s="567">
        <v>7.7645998473473254E-2</v>
      </c>
      <c r="P581" s="474"/>
      <c r="Q581" s="474"/>
      <c r="AB581" s="168"/>
      <c r="AC581" s="168"/>
      <c r="AD581" s="168"/>
      <c r="AE581" s="168"/>
      <c r="AF581" s="168"/>
      <c r="AG581" s="168"/>
      <c r="AH581" s="168"/>
      <c r="AI581" s="168"/>
      <c r="AJ581" s="168"/>
      <c r="AK581" s="168"/>
      <c r="AL581" s="168"/>
      <c r="AM581" s="168"/>
      <c r="AN581" s="168"/>
      <c r="AO581" s="168"/>
      <c r="AP581" s="168"/>
      <c r="AQ581" s="168"/>
      <c r="AR581" s="168"/>
      <c r="AS581" s="168"/>
      <c r="AT581" s="168"/>
      <c r="AU581" s="168"/>
      <c r="AV581" s="168"/>
      <c r="AW581" s="168"/>
      <c r="AX581" s="168"/>
      <c r="AY581" s="168"/>
      <c r="AZ581" s="168"/>
      <c r="BA581" s="170"/>
      <c r="BB581" s="255"/>
      <c r="BC581" s="170"/>
      <c r="BD581" s="170"/>
      <c r="BE581" s="170"/>
      <c r="BF581" s="170"/>
      <c r="BG581" s="170"/>
      <c r="BH581" s="170"/>
      <c r="BI581" s="170"/>
      <c r="BJ581" s="170"/>
      <c r="BK581" s="170"/>
      <c r="BL581" s="170"/>
      <c r="BM581" s="170"/>
      <c r="BN581" s="170"/>
      <c r="BO581" s="170"/>
      <c r="BP581" s="170"/>
      <c r="BQ581" s="170"/>
      <c r="BR581" s="170"/>
      <c r="BS581" s="170"/>
      <c r="BT581" s="170"/>
      <c r="BU581" s="170"/>
      <c r="BV581" s="170"/>
      <c r="BW581" s="170"/>
      <c r="BX581" s="170"/>
      <c r="BY581" s="170"/>
      <c r="BZ581" s="171"/>
      <c r="CA581" s="171"/>
      <c r="CB581" s="171"/>
      <c r="CC581" s="171"/>
      <c r="CD581" s="171"/>
      <c r="CE581" s="171"/>
      <c r="CF581" s="171"/>
      <c r="CG581" s="171"/>
      <c r="CH581" s="171"/>
      <c r="CI581" s="171"/>
      <c r="CJ581" s="171"/>
      <c r="CK581" s="171"/>
      <c r="CL581" s="171"/>
      <c r="CM581" s="171"/>
      <c r="CN581" s="171"/>
      <c r="CO581" s="171"/>
      <c r="CP581" s="171"/>
      <c r="CQ581" s="171"/>
      <c r="CR581" s="171"/>
      <c r="CS581" s="171"/>
      <c r="CT581" s="171"/>
      <c r="CU581" s="171"/>
      <c r="CV581" s="171"/>
      <c r="CW581" s="171"/>
      <c r="CX581" s="171"/>
      <c r="CY581" s="171"/>
      <c r="CZ581" s="171"/>
    </row>
    <row r="582" s="175" customFormat="true" ht="25.15" customHeight="true" x14ac:dyDescent="0.2">
      <c r="C582" s="1128" t="s">
        <v>423</v>
      </c>
      <c r="D582" s="1127"/>
      <c r="E582" s="565">
        <v>-2.3042297341745559E-3</v>
      </c>
      <c r="F582" s="474"/>
      <c r="G582" s="474"/>
      <c r="H582" s="1127" t="s">
        <v>404</v>
      </c>
      <c r="I582" s="1127"/>
      <c r="J582" s="566">
        <v>-5.5985263335058905E-2</v>
      </c>
      <c r="K582" s="474"/>
      <c r="L582" s="474"/>
      <c r="M582" s="1127" t="s">
        <v>420</v>
      </c>
      <c r="N582" s="1127"/>
      <c r="O582" s="567">
        <v>1.8910897497721235E-2</v>
      </c>
      <c r="P582" s="474"/>
      <c r="Q582" s="474"/>
      <c r="AB582" s="168"/>
      <c r="AC582" s="168"/>
      <c r="AD582" s="168"/>
      <c r="AE582" s="168"/>
      <c r="AF582" s="168"/>
      <c r="AG582" s="168"/>
      <c r="AH582" s="168"/>
      <c r="AI582" s="168"/>
      <c r="AJ582" s="168"/>
      <c r="AK582" s="168"/>
      <c r="AL582" s="168"/>
      <c r="AM582" s="168"/>
      <c r="AN582" s="168"/>
      <c r="AO582" s="168"/>
      <c r="AP582" s="168"/>
      <c r="AQ582" s="168"/>
      <c r="AR582" s="168"/>
      <c r="AS582" s="168"/>
      <c r="AT582" s="168"/>
      <c r="AU582" s="168"/>
      <c r="AV582" s="168"/>
      <c r="AW582" s="168"/>
      <c r="AX582" s="168"/>
      <c r="AY582" s="168"/>
      <c r="AZ582" s="168"/>
      <c r="BA582" s="170"/>
      <c r="BB582" s="255"/>
      <c r="BC582" s="170"/>
      <c r="BD582" s="170"/>
      <c r="BE582" s="170"/>
      <c r="BF582" s="170"/>
      <c r="BG582" s="170"/>
      <c r="BH582" s="170"/>
      <c r="BI582" s="170"/>
      <c r="BJ582" s="170"/>
      <c r="BK582" s="170"/>
      <c r="BL582" s="170"/>
      <c r="BM582" s="170"/>
      <c r="BN582" s="170"/>
      <c r="BO582" s="170"/>
      <c r="BP582" s="170"/>
      <c r="BQ582" s="170"/>
      <c r="BR582" s="170"/>
      <c r="BS582" s="170"/>
      <c r="BT582" s="170"/>
      <c r="BU582" s="170"/>
      <c r="BV582" s="170"/>
      <c r="BW582" s="170"/>
      <c r="BX582" s="170"/>
      <c r="BY582" s="170"/>
      <c r="BZ582" s="171"/>
      <c r="CA582" s="171"/>
      <c r="CB582" s="171"/>
      <c r="CC582" s="171"/>
      <c r="CD582" s="171"/>
      <c r="CE582" s="171"/>
      <c r="CF582" s="171"/>
      <c r="CG582" s="171"/>
      <c r="CH582" s="171"/>
      <c r="CI582" s="171"/>
      <c r="CJ582" s="171"/>
      <c r="CK582" s="171"/>
      <c r="CL582" s="171"/>
      <c r="CM582" s="171"/>
      <c r="CN582" s="171"/>
      <c r="CO582" s="171"/>
      <c r="CP582" s="171"/>
      <c r="CQ582" s="171"/>
      <c r="CR582" s="171"/>
      <c r="CS582" s="171"/>
      <c r="CT582" s="171"/>
      <c r="CU582" s="171"/>
      <c r="CV582" s="171"/>
      <c r="CW582" s="171"/>
      <c r="CX582" s="171"/>
      <c r="CY582" s="171"/>
      <c r="CZ582" s="171"/>
    </row>
    <row r="583" s="175" customFormat="true" ht="25.15" customHeight="true" x14ac:dyDescent="0.2">
      <c r="C583" s="1128" t="s">
        <v>410</v>
      </c>
      <c r="D583" s="1127"/>
      <c r="E583" s="565">
        <v>5.0114738214100681E-2</v>
      </c>
      <c r="F583" s="474"/>
      <c r="G583" s="474"/>
      <c r="H583" s="1127" t="s">
        <v>465</v>
      </c>
      <c r="I583" s="1127"/>
      <c r="J583" s="566">
        <v>-1.1417715701582338E-2</v>
      </c>
      <c r="K583" s="474"/>
      <c r="L583" s="474"/>
      <c r="M583" s="1127" t="s">
        <v>435</v>
      </c>
      <c r="N583" s="1127"/>
      <c r="O583" s="567">
        <v>-1.6717723891120564E-4</v>
      </c>
      <c r="P583" s="474"/>
      <c r="Q583" s="474"/>
      <c r="AB583" s="168"/>
      <c r="AC583" s="168"/>
      <c r="AD583" s="168"/>
      <c r="AE583" s="168"/>
      <c r="AF583" s="168"/>
      <c r="AG583" s="168"/>
      <c r="AH583" s="168"/>
      <c r="AI583" s="168"/>
      <c r="AJ583" s="168"/>
      <c r="AK583" s="168"/>
      <c r="AL583" s="168"/>
      <c r="AM583" s="168"/>
      <c r="AN583" s="168"/>
      <c r="AO583" s="168"/>
      <c r="AP583" s="168"/>
      <c r="AQ583" s="168"/>
      <c r="AR583" s="168"/>
      <c r="AS583" s="168"/>
      <c r="AT583" s="168"/>
      <c r="AU583" s="168"/>
      <c r="AV583" s="168"/>
      <c r="AW583" s="168"/>
      <c r="AX583" s="168"/>
      <c r="AY583" s="168"/>
      <c r="AZ583" s="168"/>
      <c r="BA583" s="170"/>
      <c r="BB583" s="255"/>
      <c r="BC583" s="170"/>
      <c r="BD583" s="170"/>
      <c r="BE583" s="170"/>
      <c r="BF583" s="170"/>
      <c r="BG583" s="170"/>
      <c r="BH583" s="170"/>
      <c r="BI583" s="170"/>
      <c r="BJ583" s="170"/>
      <c r="BK583" s="170"/>
      <c r="BL583" s="170"/>
      <c r="BM583" s="170"/>
      <c r="BN583" s="170"/>
      <c r="BO583" s="170"/>
      <c r="BP583" s="170"/>
      <c r="BQ583" s="170"/>
      <c r="BR583" s="170"/>
      <c r="BS583" s="170"/>
      <c r="BT583" s="170"/>
      <c r="BU583" s="170"/>
      <c r="BV583" s="170"/>
      <c r="BW583" s="170"/>
      <c r="BX583" s="170"/>
      <c r="BY583" s="170"/>
      <c r="BZ583" s="171"/>
      <c r="CA583" s="171"/>
      <c r="CB583" s="171"/>
      <c r="CC583" s="171"/>
      <c r="CD583" s="171"/>
      <c r="CE583" s="171"/>
      <c r="CF583" s="171"/>
      <c r="CG583" s="171"/>
      <c r="CH583" s="171"/>
      <c r="CI583" s="171"/>
      <c r="CJ583" s="171"/>
      <c r="CK583" s="171"/>
      <c r="CL583" s="171"/>
      <c r="CM583" s="171"/>
      <c r="CN583" s="171"/>
      <c r="CO583" s="171"/>
      <c r="CP583" s="171"/>
      <c r="CQ583" s="171"/>
      <c r="CR583" s="171"/>
      <c r="CS583" s="171"/>
      <c r="CT583" s="171"/>
      <c r="CU583" s="171"/>
      <c r="CV583" s="171"/>
      <c r="CW583" s="171"/>
      <c r="CX583" s="171"/>
      <c r="CY583" s="171"/>
      <c r="CZ583" s="171"/>
    </row>
    <row r="584" s="175" customFormat="true" ht="25.15" customHeight="true" x14ac:dyDescent="0.2">
      <c r="C584" s="1128" t="s">
        <v>442</v>
      </c>
      <c r="D584" s="1127"/>
      <c r="E584" s="565">
        <v>8.4810150358224316E-3</v>
      </c>
      <c r="F584" s="474"/>
      <c r="G584" s="474"/>
      <c r="H584" s="1127" t="s">
        <v>451</v>
      </c>
      <c r="I584" s="1127"/>
      <c r="J584" s="566">
        <v>-1.4688019149692732E-2</v>
      </c>
      <c r="K584" s="474"/>
      <c r="L584" s="474"/>
      <c r="M584" s="1127" t="s">
        <v>460</v>
      </c>
      <c r="N584" s="1127"/>
      <c r="O584" s="567">
        <v>-2.4285596507667637E-3</v>
      </c>
      <c r="P584" s="474"/>
      <c r="Q584" s="474"/>
      <c r="AB584" s="168"/>
      <c r="AC584" s="168"/>
      <c r="AD584" s="168"/>
      <c r="AE584" s="168"/>
      <c r="AF584" s="168"/>
      <c r="AG584" s="168"/>
      <c r="AH584" s="168"/>
      <c r="AI584" s="168"/>
      <c r="AJ584" s="168"/>
      <c r="AK584" s="168"/>
      <c r="AL584" s="168"/>
      <c r="AM584" s="168"/>
      <c r="AN584" s="168"/>
      <c r="AO584" s="168"/>
      <c r="AP584" s="168"/>
      <c r="AQ584" s="168"/>
      <c r="AR584" s="168"/>
      <c r="AS584" s="168"/>
      <c r="AT584" s="168"/>
      <c r="AU584" s="168"/>
      <c r="AV584" s="168"/>
      <c r="AW584" s="168"/>
      <c r="AX584" s="168"/>
      <c r="AY584" s="168"/>
      <c r="AZ584" s="168"/>
      <c r="BA584" s="170"/>
      <c r="BB584" s="255"/>
      <c r="BC584" s="170"/>
      <c r="BD584" s="170"/>
      <c r="BE584" s="170"/>
      <c r="BF584" s="170"/>
      <c r="BG584" s="170"/>
      <c r="BH584" s="170"/>
      <c r="BI584" s="170"/>
      <c r="BJ584" s="170"/>
      <c r="BK584" s="170"/>
      <c r="BL584" s="170"/>
      <c r="BM584" s="170"/>
      <c r="BN584" s="170"/>
      <c r="BO584" s="170"/>
      <c r="BP584" s="170"/>
      <c r="BQ584" s="170"/>
      <c r="BR584" s="170"/>
      <c r="BS584" s="170"/>
      <c r="BT584" s="170"/>
      <c r="BU584" s="170"/>
      <c r="BV584" s="170"/>
      <c r="BW584" s="170"/>
      <c r="BX584" s="170"/>
      <c r="BY584" s="170"/>
      <c r="BZ584" s="171"/>
      <c r="CA584" s="171"/>
      <c r="CB584" s="171"/>
      <c r="CC584" s="171"/>
      <c r="CD584" s="171"/>
      <c r="CE584" s="171"/>
      <c r="CF584" s="171"/>
      <c r="CG584" s="171"/>
      <c r="CH584" s="171"/>
      <c r="CI584" s="171"/>
      <c r="CJ584" s="171"/>
      <c r="CK584" s="171"/>
      <c r="CL584" s="171"/>
      <c r="CM584" s="171"/>
      <c r="CN584" s="171"/>
      <c r="CO584" s="171"/>
      <c r="CP584" s="171"/>
      <c r="CQ584" s="171"/>
      <c r="CR584" s="171"/>
      <c r="CS584" s="171"/>
      <c r="CT584" s="171"/>
      <c r="CU584" s="171"/>
      <c r="CV584" s="171"/>
      <c r="CW584" s="171"/>
      <c r="CX584" s="171"/>
      <c r="CY584" s="171"/>
      <c r="CZ584" s="171"/>
    </row>
    <row r="585" s="175" customFormat="true" ht="25.15" customHeight="true" x14ac:dyDescent="0.2">
      <c r="C585" s="1128" t="s">
        <v>439</v>
      </c>
      <c r="D585" s="1127"/>
      <c r="E585" s="565">
        <v>1.0090454588254442E-2</v>
      </c>
      <c r="F585" s="474"/>
      <c r="G585" s="474"/>
      <c r="H585" s="1127" t="s">
        <v>462</v>
      </c>
      <c r="I585" s="1127"/>
      <c r="J585" s="566">
        <v>-2.0380442320587729E-3</v>
      </c>
      <c r="K585" s="474"/>
      <c r="L585" s="474"/>
      <c r="M585" s="1127" t="s">
        <v>416</v>
      </c>
      <c r="N585" s="1127"/>
      <c r="O585" s="567">
        <v>-5.893191631560158E-2</v>
      </c>
      <c r="P585" s="474"/>
      <c r="Q585" s="474"/>
      <c r="AB585" s="168"/>
      <c r="AC585" s="168"/>
      <c r="AD585" s="168"/>
      <c r="AE585" s="168"/>
      <c r="AF585" s="168"/>
      <c r="AG585" s="168"/>
      <c r="AH585" s="168"/>
      <c r="AI585" s="168"/>
      <c r="AJ585" s="168"/>
      <c r="AK585" s="168"/>
      <c r="AL585" s="168"/>
      <c r="AM585" s="168"/>
      <c r="AN585" s="168"/>
      <c r="AO585" s="168"/>
      <c r="AP585" s="168"/>
      <c r="AQ585" s="168"/>
      <c r="AR585" s="168"/>
      <c r="AS585" s="168"/>
      <c r="AT585" s="168"/>
      <c r="AU585" s="168"/>
      <c r="AV585" s="168"/>
      <c r="AW585" s="168"/>
      <c r="AX585" s="168"/>
      <c r="AY585" s="168"/>
      <c r="AZ585" s="168"/>
      <c r="BA585" s="170"/>
      <c r="BB585" s="255"/>
      <c r="BC585" s="170"/>
      <c r="BD585" s="170"/>
      <c r="BE585" s="170"/>
      <c r="BF585" s="170"/>
      <c r="BG585" s="170"/>
      <c r="BH585" s="170"/>
      <c r="BI585" s="170"/>
      <c r="BJ585" s="170"/>
      <c r="BK585" s="170"/>
      <c r="BL585" s="170"/>
      <c r="BM585" s="170"/>
      <c r="BN585" s="170"/>
      <c r="BO585" s="170"/>
      <c r="BP585" s="170"/>
      <c r="BQ585" s="170"/>
      <c r="BR585" s="170"/>
      <c r="BS585" s="170"/>
      <c r="BT585" s="170"/>
      <c r="BU585" s="170"/>
      <c r="BV585" s="170"/>
      <c r="BW585" s="170"/>
      <c r="BX585" s="170"/>
      <c r="BY585" s="170"/>
      <c r="BZ585" s="171"/>
      <c r="CA585" s="171"/>
      <c r="CB585" s="171"/>
      <c r="CC585" s="171"/>
      <c r="CD585" s="171"/>
      <c r="CE585" s="171"/>
      <c r="CF585" s="171"/>
      <c r="CG585" s="171"/>
      <c r="CH585" s="171"/>
      <c r="CI585" s="171"/>
      <c r="CJ585" s="171"/>
      <c r="CK585" s="171"/>
      <c r="CL585" s="171"/>
      <c r="CM585" s="171"/>
      <c r="CN585" s="171"/>
      <c r="CO585" s="171"/>
      <c r="CP585" s="171"/>
      <c r="CQ585" s="171"/>
      <c r="CR585" s="171"/>
      <c r="CS585" s="171"/>
      <c r="CT585" s="171"/>
      <c r="CU585" s="171"/>
      <c r="CV585" s="171"/>
      <c r="CW585" s="171"/>
      <c r="CX585" s="171"/>
      <c r="CY585" s="171"/>
      <c r="CZ585" s="171"/>
    </row>
    <row r="586" s="175" customFormat="true" ht="25.15" customHeight="true" x14ac:dyDescent="0.2">
      <c r="C586" s="1128" t="s">
        <v>418</v>
      </c>
      <c r="D586" s="1127"/>
      <c r="E586" s="568">
        <v>8.8721497226674963E-3</v>
      </c>
      <c r="F586" s="474"/>
      <c r="G586" s="474"/>
      <c r="H586" s="1127" t="s">
        <v>411</v>
      </c>
      <c r="I586" s="1127"/>
      <c r="J586" s="566">
        <v>1.4938349150967329E-3</v>
      </c>
      <c r="K586" s="474"/>
      <c r="L586" s="474"/>
      <c r="M586" s="1127" t="s">
        <v>444</v>
      </c>
      <c r="N586" s="1127"/>
      <c r="O586" s="567">
        <v>-7.3313261379746386E-3</v>
      </c>
      <c r="P586" s="474"/>
      <c r="Q586" s="474"/>
      <c r="AB586" s="168"/>
      <c r="AC586" s="168"/>
      <c r="AD586" s="168"/>
      <c r="AE586" s="168"/>
      <c r="AF586" s="168"/>
      <c r="AG586" s="168"/>
      <c r="AH586" s="168"/>
      <c r="AI586" s="168"/>
      <c r="AJ586" s="168"/>
      <c r="AK586" s="168"/>
      <c r="AL586" s="168"/>
      <c r="AM586" s="168"/>
      <c r="AN586" s="168"/>
      <c r="AO586" s="168"/>
      <c r="AP586" s="168"/>
      <c r="AQ586" s="168"/>
      <c r="AR586" s="168"/>
      <c r="AS586" s="168"/>
      <c r="AT586" s="168"/>
      <c r="AU586" s="168"/>
      <c r="AV586" s="168"/>
      <c r="AW586" s="168"/>
      <c r="AX586" s="168"/>
      <c r="AY586" s="168"/>
      <c r="AZ586" s="168"/>
      <c r="BA586" s="170"/>
      <c r="BB586" s="255"/>
      <c r="BC586" s="170"/>
      <c r="BD586" s="170"/>
      <c r="BE586" s="170"/>
      <c r="BF586" s="170"/>
      <c r="BG586" s="170"/>
      <c r="BH586" s="170"/>
      <c r="BI586" s="170"/>
      <c r="BJ586" s="170"/>
      <c r="BK586" s="170"/>
      <c r="BL586" s="170"/>
      <c r="BM586" s="170"/>
      <c r="BN586" s="170"/>
      <c r="BO586" s="170"/>
      <c r="BP586" s="170"/>
      <c r="BQ586" s="170"/>
      <c r="BR586" s="170"/>
      <c r="BS586" s="170"/>
      <c r="BT586" s="170"/>
      <c r="BU586" s="170"/>
      <c r="BV586" s="170"/>
      <c r="BW586" s="170"/>
      <c r="BX586" s="170"/>
      <c r="BY586" s="170"/>
      <c r="BZ586" s="171"/>
      <c r="CA586" s="171"/>
      <c r="CB586" s="171"/>
      <c r="CC586" s="171"/>
      <c r="CD586" s="171"/>
      <c r="CE586" s="171"/>
      <c r="CF586" s="171"/>
      <c r="CG586" s="171"/>
      <c r="CH586" s="171"/>
      <c r="CI586" s="171"/>
      <c r="CJ586" s="171"/>
      <c r="CK586" s="171"/>
      <c r="CL586" s="171"/>
      <c r="CM586" s="171"/>
      <c r="CN586" s="171"/>
      <c r="CO586" s="171"/>
      <c r="CP586" s="171"/>
      <c r="CQ586" s="171"/>
      <c r="CR586" s="171"/>
      <c r="CS586" s="171"/>
      <c r="CT586" s="171"/>
      <c r="CU586" s="171"/>
      <c r="CV586" s="171"/>
      <c r="CW586" s="171"/>
      <c r="CX586" s="171"/>
      <c r="CY586" s="171"/>
      <c r="CZ586" s="171"/>
    </row>
    <row r="587" s="175" customFormat="true" ht="25.15" customHeight="true" x14ac:dyDescent="0.2">
      <c r="C587" s="1128"/>
      <c r="D587" s="1127"/>
      <c r="E587" s="474"/>
      <c r="F587" s="474"/>
      <c r="G587" s="474"/>
      <c r="H587" s="1127" t="s">
        <v>420</v>
      </c>
      <c r="I587" s="1127"/>
      <c r="J587" s="566">
        <v>3.8725982536859445E-2</v>
      </c>
      <c r="K587" s="474"/>
      <c r="L587" s="474"/>
      <c r="M587" s="1127" t="s">
        <v>473</v>
      </c>
      <c r="N587" s="1127"/>
      <c r="O587" s="567">
        <v>6.2553068689269126E-3</v>
      </c>
      <c r="P587" s="474"/>
      <c r="Q587" s="474"/>
      <c r="AB587" s="168"/>
      <c r="AC587" s="168"/>
      <c r="AD587" s="168"/>
      <c r="AE587" s="168"/>
      <c r="AF587" s="168"/>
      <c r="AG587" s="168"/>
      <c r="AH587" s="168"/>
      <c r="AI587" s="168"/>
      <c r="AJ587" s="168"/>
      <c r="AK587" s="168"/>
      <c r="AL587" s="168"/>
      <c r="AM587" s="168"/>
      <c r="AN587" s="168"/>
      <c r="AO587" s="168"/>
      <c r="AP587" s="168"/>
      <c r="AQ587" s="168"/>
      <c r="AR587" s="168"/>
      <c r="AS587" s="168"/>
      <c r="AT587" s="168"/>
      <c r="AU587" s="168"/>
      <c r="AV587" s="168"/>
      <c r="AW587" s="168"/>
      <c r="AX587" s="168"/>
      <c r="AY587" s="168"/>
      <c r="AZ587" s="168"/>
      <c r="BA587" s="170"/>
      <c r="BB587" s="255"/>
      <c r="BC587" s="170"/>
      <c r="BD587" s="170"/>
      <c r="BE587" s="170"/>
      <c r="BF587" s="170"/>
      <c r="BG587" s="170"/>
      <c r="BH587" s="170"/>
      <c r="BI587" s="170"/>
      <c r="BJ587" s="170"/>
      <c r="BK587" s="170"/>
      <c r="BL587" s="170"/>
      <c r="BM587" s="170"/>
      <c r="BN587" s="170"/>
      <c r="BO587" s="170"/>
      <c r="BP587" s="170"/>
      <c r="BQ587" s="170"/>
      <c r="BR587" s="170"/>
      <c r="BS587" s="170"/>
      <c r="BT587" s="170"/>
      <c r="BU587" s="170"/>
      <c r="BV587" s="170"/>
      <c r="BW587" s="170"/>
      <c r="BX587" s="170"/>
      <c r="BY587" s="170"/>
      <c r="BZ587" s="171"/>
      <c r="CA587" s="171"/>
      <c r="CB587" s="171"/>
      <c r="CC587" s="171"/>
      <c r="CD587" s="171"/>
      <c r="CE587" s="171"/>
      <c r="CF587" s="171"/>
      <c r="CG587" s="171"/>
      <c r="CH587" s="171"/>
      <c r="CI587" s="171"/>
      <c r="CJ587" s="171"/>
      <c r="CK587" s="171"/>
      <c r="CL587" s="171"/>
      <c r="CM587" s="171"/>
      <c r="CN587" s="171"/>
      <c r="CO587" s="171"/>
      <c r="CP587" s="171"/>
      <c r="CQ587" s="171"/>
      <c r="CR587" s="171"/>
      <c r="CS587" s="171"/>
      <c r="CT587" s="171"/>
      <c r="CU587" s="171"/>
      <c r="CV587" s="171"/>
      <c r="CW587" s="171"/>
      <c r="CX587" s="171"/>
      <c r="CY587" s="171"/>
      <c r="CZ587" s="171"/>
    </row>
    <row r="588" s="175" customFormat="true" ht="25.15" customHeight="true" x14ac:dyDescent="0.2">
      <c r="C588" s="1128"/>
      <c r="D588" s="1127"/>
      <c r="E588" s="474"/>
      <c r="F588" s="474"/>
      <c r="G588" s="474"/>
      <c r="H588" s="1127" t="s">
        <v>435</v>
      </c>
      <c r="I588" s="1127"/>
      <c r="J588" s="566">
        <v>1.0444081933646128E-2</v>
      </c>
      <c r="K588" s="474"/>
      <c r="L588" s="474"/>
      <c r="M588" s="1127" t="s">
        <v>464</v>
      </c>
      <c r="N588" s="1127"/>
      <c r="O588" s="567">
        <v>-1.9081681687268817E-3</v>
      </c>
      <c r="P588" s="474"/>
      <c r="Q588" s="474"/>
      <c r="AB588" s="168"/>
      <c r="AC588" s="168"/>
      <c r="AD588" s="168"/>
      <c r="AE588" s="168"/>
      <c r="AF588" s="168"/>
      <c r="AG588" s="168"/>
      <c r="AH588" s="168"/>
      <c r="AI588" s="168"/>
      <c r="AJ588" s="168"/>
      <c r="AK588" s="168"/>
      <c r="AL588" s="168"/>
      <c r="AM588" s="168"/>
      <c r="AN588" s="168"/>
      <c r="AO588" s="168"/>
      <c r="AP588" s="168"/>
      <c r="AQ588" s="168"/>
      <c r="AR588" s="168"/>
      <c r="AS588" s="168"/>
      <c r="AT588" s="168"/>
      <c r="AU588" s="168"/>
      <c r="AV588" s="168"/>
      <c r="AW588" s="168"/>
      <c r="AX588" s="168"/>
      <c r="AY588" s="168"/>
      <c r="AZ588" s="168"/>
      <c r="BA588" s="170"/>
      <c r="BB588" s="255"/>
      <c r="BC588" s="170"/>
      <c r="BD588" s="170"/>
      <c r="BE588" s="170"/>
      <c r="BF588" s="170"/>
      <c r="BG588" s="170"/>
      <c r="BH588" s="170"/>
      <c r="BI588" s="170"/>
      <c r="BJ588" s="170"/>
      <c r="BK588" s="170"/>
      <c r="BL588" s="170"/>
      <c r="BM588" s="170"/>
      <c r="BN588" s="170"/>
      <c r="BO588" s="170"/>
      <c r="BP588" s="170"/>
      <c r="BQ588" s="170"/>
      <c r="BR588" s="170"/>
      <c r="BS588" s="170"/>
      <c r="BT588" s="170"/>
      <c r="BU588" s="170"/>
      <c r="BV588" s="170"/>
      <c r="BW588" s="170"/>
      <c r="BX588" s="170"/>
      <c r="BY588" s="170"/>
      <c r="BZ588" s="171"/>
      <c r="CA588" s="171"/>
      <c r="CB588" s="171"/>
      <c r="CC588" s="171"/>
      <c r="CD588" s="171"/>
      <c r="CE588" s="171"/>
      <c r="CF588" s="171"/>
      <c r="CG588" s="171"/>
      <c r="CH588" s="171"/>
      <c r="CI588" s="171"/>
      <c r="CJ588" s="171"/>
      <c r="CK588" s="171"/>
      <c r="CL588" s="171"/>
      <c r="CM588" s="171"/>
      <c r="CN588" s="171"/>
      <c r="CO588" s="171"/>
      <c r="CP588" s="171"/>
      <c r="CQ588" s="171"/>
      <c r="CR588" s="171"/>
      <c r="CS588" s="171"/>
      <c r="CT588" s="171"/>
      <c r="CU588" s="171"/>
      <c r="CV588" s="171"/>
      <c r="CW588" s="171"/>
      <c r="CX588" s="171"/>
      <c r="CY588" s="171"/>
      <c r="CZ588" s="171"/>
    </row>
    <row r="589" s="175" customFormat="true" ht="25.15" customHeight="true" x14ac:dyDescent="0.2">
      <c r="C589" s="1128" t="s">
        <v>247</v>
      </c>
      <c r="D589" s="1127"/>
      <c r="E589" s="1127"/>
      <c r="F589" s="474"/>
      <c r="G589" s="474"/>
      <c r="H589" s="1127" t="s">
        <v>460</v>
      </c>
      <c r="I589" s="1127"/>
      <c r="J589" s="566">
        <v>-9.5256748605219671E-6</v>
      </c>
      <c r="K589" s="474"/>
      <c r="L589" s="474"/>
      <c r="M589" s="1127" t="s">
        <v>433</v>
      </c>
      <c r="N589" s="1127"/>
      <c r="O589" s="567">
        <v>1.7345167162064426E-2</v>
      </c>
      <c r="P589" s="474"/>
      <c r="Q589" s="474"/>
      <c r="AB589" s="168"/>
      <c r="AC589" s="168"/>
      <c r="AD589" s="168"/>
      <c r="AE589" s="168"/>
      <c r="AF589" s="168"/>
      <c r="AG589" s="168"/>
      <c r="AH589" s="168"/>
      <c r="AI589" s="168"/>
      <c r="AJ589" s="168"/>
      <c r="AK589" s="168"/>
      <c r="AL589" s="168"/>
      <c r="AM589" s="168"/>
      <c r="AN589" s="168"/>
      <c r="AO589" s="168"/>
      <c r="AP589" s="168"/>
      <c r="AQ589" s="168"/>
      <c r="AR589" s="168"/>
      <c r="AS589" s="168"/>
      <c r="AT589" s="168"/>
      <c r="AU589" s="168"/>
      <c r="AV589" s="168"/>
      <c r="AW589" s="168"/>
      <c r="AX589" s="168"/>
      <c r="AY589" s="168"/>
      <c r="AZ589" s="168"/>
      <c r="BA589" s="170"/>
      <c r="BB589" s="255"/>
      <c r="BC589" s="170"/>
      <c r="BD589" s="170"/>
      <c r="BE589" s="170"/>
      <c r="BF589" s="170"/>
      <c r="BG589" s="170"/>
      <c r="BH589" s="170"/>
      <c r="BI589" s="170"/>
      <c r="BJ589" s="170"/>
      <c r="BK589" s="170"/>
      <c r="BL589" s="170"/>
      <c r="BM589" s="170"/>
      <c r="BN589" s="170"/>
      <c r="BO589" s="170"/>
      <c r="BP589" s="170"/>
      <c r="BQ589" s="170"/>
      <c r="BR589" s="170"/>
      <c r="BS589" s="170"/>
      <c r="BT589" s="170"/>
      <c r="BU589" s="170"/>
      <c r="BV589" s="170"/>
      <c r="BW589" s="170"/>
      <c r="BX589" s="170"/>
      <c r="BY589" s="170"/>
      <c r="BZ589" s="171"/>
      <c r="CA589" s="171"/>
      <c r="CB589" s="171"/>
      <c r="CC589" s="171"/>
      <c r="CD589" s="171"/>
      <c r="CE589" s="171"/>
      <c r="CF589" s="171"/>
      <c r="CG589" s="171"/>
      <c r="CH589" s="171"/>
      <c r="CI589" s="171"/>
      <c r="CJ589" s="171"/>
      <c r="CK589" s="171"/>
      <c r="CL589" s="171"/>
      <c r="CM589" s="171"/>
      <c r="CN589" s="171"/>
      <c r="CO589" s="171"/>
      <c r="CP589" s="171"/>
      <c r="CQ589" s="171"/>
      <c r="CR589" s="171"/>
      <c r="CS589" s="171"/>
      <c r="CT589" s="171"/>
      <c r="CU589" s="171"/>
      <c r="CV589" s="171"/>
      <c r="CW589" s="171"/>
      <c r="CX589" s="171"/>
      <c r="CY589" s="171"/>
      <c r="CZ589" s="171"/>
    </row>
    <row r="590" s="175" customFormat="true" ht="25.15" customHeight="true" x14ac:dyDescent="0.2">
      <c r="C590" s="1128" t="s">
        <v>189</v>
      </c>
      <c r="D590" s="1127"/>
      <c r="E590" s="583" t="s">
        <v>190</v>
      </c>
      <c r="F590" s="474"/>
      <c r="G590" s="474"/>
      <c r="H590" s="1127" t="s">
        <v>416</v>
      </c>
      <c r="I590" s="1127"/>
      <c r="J590" s="566">
        <v>-5.7390108663327326E-2</v>
      </c>
      <c r="K590" s="474"/>
      <c r="L590" s="474"/>
      <c r="M590" s="1127" t="s">
        <v>470</v>
      </c>
      <c r="N590" s="1127"/>
      <c r="O590" s="567">
        <v>6.4828564677144431E-3</v>
      </c>
      <c r="P590" s="474"/>
      <c r="Q590" s="474"/>
      <c r="AB590" s="168"/>
      <c r="AC590" s="168"/>
      <c r="AD590" s="168"/>
      <c r="AE590" s="168"/>
      <c r="AF590" s="168"/>
      <c r="AG590" s="168"/>
      <c r="AH590" s="168"/>
      <c r="AI590" s="168"/>
      <c r="AJ590" s="168"/>
      <c r="AK590" s="168"/>
      <c r="AL590" s="168"/>
      <c r="AM590" s="168"/>
      <c r="AN590" s="168"/>
      <c r="AO590" s="168"/>
      <c r="AP590" s="168"/>
      <c r="AQ590" s="168"/>
      <c r="AR590" s="168"/>
      <c r="AS590" s="168"/>
      <c r="AT590" s="168"/>
      <c r="AU590" s="168"/>
      <c r="AV590" s="168"/>
      <c r="AW590" s="168"/>
      <c r="AX590" s="168"/>
      <c r="AY590" s="168"/>
      <c r="AZ590" s="168"/>
      <c r="BA590" s="170"/>
      <c r="BB590" s="255"/>
      <c r="BC590" s="170"/>
      <c r="BD590" s="170"/>
      <c r="BE590" s="170"/>
      <c r="BF590" s="170"/>
      <c r="BG590" s="170"/>
      <c r="BH590" s="170"/>
      <c r="BI590" s="170"/>
      <c r="BJ590" s="170"/>
      <c r="BK590" s="170"/>
      <c r="BL590" s="170"/>
      <c r="BM590" s="170"/>
      <c r="BN590" s="170"/>
      <c r="BO590" s="170"/>
      <c r="BP590" s="170"/>
      <c r="BQ590" s="170"/>
      <c r="BR590" s="170"/>
      <c r="BS590" s="170"/>
      <c r="BT590" s="170"/>
      <c r="BU590" s="170"/>
      <c r="BV590" s="170"/>
      <c r="BW590" s="170"/>
      <c r="BX590" s="170"/>
      <c r="BY590" s="170"/>
      <c r="BZ590" s="171"/>
      <c r="CA590" s="171"/>
      <c r="CB590" s="171"/>
      <c r="CC590" s="171"/>
      <c r="CD590" s="171"/>
      <c r="CE590" s="171"/>
      <c r="CF590" s="171"/>
      <c r="CG590" s="171"/>
      <c r="CH590" s="171"/>
      <c r="CI590" s="171"/>
      <c r="CJ590" s="171"/>
      <c r="CK590" s="171"/>
      <c r="CL590" s="171"/>
      <c r="CM590" s="171"/>
      <c r="CN590" s="171"/>
      <c r="CO590" s="171"/>
      <c r="CP590" s="171"/>
      <c r="CQ590" s="171"/>
      <c r="CR590" s="171"/>
      <c r="CS590" s="171"/>
      <c r="CT590" s="171"/>
      <c r="CU590" s="171"/>
      <c r="CV590" s="171"/>
      <c r="CW590" s="171"/>
      <c r="CX590" s="171"/>
      <c r="CY590" s="171"/>
      <c r="CZ590" s="171"/>
    </row>
    <row r="591" s="175" customFormat="true" ht="25.15" customHeight="true" x14ac:dyDescent="0.2">
      <c r="C591" s="1128" t="s">
        <v>190</v>
      </c>
      <c r="D591" s="1127"/>
      <c r="E591" s="584">
        <v>1</v>
      </c>
      <c r="F591" s="474"/>
      <c r="G591" s="474"/>
      <c r="H591" s="1127" t="s">
        <v>473</v>
      </c>
      <c r="I591" s="1127"/>
      <c r="J591" s="566">
        <v>-1.2872522266310679E-2</v>
      </c>
      <c r="K591" s="474"/>
      <c r="L591" s="474"/>
      <c r="M591" s="1127" t="s">
        <v>424</v>
      </c>
      <c r="N591" s="1127"/>
      <c r="O591" s="567">
        <v>4.5158533388185623E-2</v>
      </c>
      <c r="P591" s="474"/>
      <c r="Q591" s="474"/>
      <c r="AB591" s="168"/>
      <c r="AC591" s="168"/>
      <c r="AD591" s="168"/>
      <c r="AE591" s="168"/>
      <c r="AF591" s="168"/>
      <c r="AG591" s="168"/>
      <c r="AH591" s="168"/>
      <c r="AI591" s="168"/>
      <c r="AJ591" s="168"/>
      <c r="AK591" s="168"/>
      <c r="AL591" s="168"/>
      <c r="AM591" s="168"/>
      <c r="AN591" s="168"/>
      <c r="AO591" s="168"/>
      <c r="AP591" s="168"/>
      <c r="AQ591" s="168"/>
      <c r="AR591" s="168"/>
      <c r="AS591" s="168"/>
      <c r="AT591" s="168"/>
      <c r="AU591" s="168"/>
      <c r="AV591" s="168"/>
      <c r="AW591" s="168"/>
      <c r="AX591" s="168"/>
      <c r="AY591" s="168"/>
      <c r="AZ591" s="168"/>
      <c r="BA591" s="170"/>
      <c r="BB591" s="255"/>
      <c r="BC591" s="170"/>
      <c r="BD591" s="170"/>
      <c r="BE591" s="170"/>
      <c r="BF591" s="170"/>
      <c r="BG591" s="170"/>
      <c r="BH591" s="170"/>
      <c r="BI591" s="170"/>
      <c r="BJ591" s="170"/>
      <c r="BK591" s="170"/>
      <c r="BL591" s="170"/>
      <c r="BM591" s="170"/>
      <c r="BN591" s="170"/>
      <c r="BO591" s="170"/>
      <c r="BP591" s="170"/>
      <c r="BQ591" s="170"/>
      <c r="BR591" s="170"/>
      <c r="BS591" s="170"/>
      <c r="BT591" s="170"/>
      <c r="BU591" s="170"/>
      <c r="BV591" s="170"/>
      <c r="BW591" s="170"/>
      <c r="BX591" s="170"/>
      <c r="BY591" s="170"/>
      <c r="BZ591" s="171"/>
      <c r="CA591" s="171"/>
      <c r="CB591" s="171"/>
      <c r="CC591" s="171"/>
      <c r="CD591" s="171"/>
      <c r="CE591" s="171"/>
      <c r="CF591" s="171"/>
      <c r="CG591" s="171"/>
      <c r="CH591" s="171"/>
      <c r="CI591" s="171"/>
      <c r="CJ591" s="171"/>
      <c r="CK591" s="171"/>
      <c r="CL591" s="171"/>
      <c r="CM591" s="171"/>
      <c r="CN591" s="171"/>
      <c r="CO591" s="171"/>
      <c r="CP591" s="171"/>
      <c r="CQ591" s="171"/>
      <c r="CR591" s="171"/>
      <c r="CS591" s="171"/>
      <c r="CT591" s="171"/>
      <c r="CU591" s="171"/>
      <c r="CV591" s="171"/>
      <c r="CW591" s="171"/>
      <c r="CX591" s="171"/>
      <c r="CY591" s="171"/>
      <c r="CZ591" s="171"/>
    </row>
    <row r="592" s="175" customFormat="true" ht="25.15" customHeight="true" x14ac:dyDescent="0.2">
      <c r="C592" s="1128"/>
      <c r="D592" s="1127"/>
      <c r="E592" s="474"/>
      <c r="F592" s="474"/>
      <c r="G592" s="474"/>
      <c r="H592" s="1127" t="s">
        <v>464</v>
      </c>
      <c r="I592" s="1127"/>
      <c r="J592" s="566">
        <v>-6.802504300542217E-3</v>
      </c>
      <c r="K592" s="474"/>
      <c r="L592" s="474"/>
      <c r="M592" s="1127" t="s">
        <v>429</v>
      </c>
      <c r="N592" s="1127"/>
      <c r="O592" s="567">
        <v>1.49215918246448E-2</v>
      </c>
      <c r="P592" s="474"/>
      <c r="Q592" s="474"/>
      <c r="AB592" s="168"/>
      <c r="AC592" s="168"/>
      <c r="AD592" s="168"/>
      <c r="AE592" s="168"/>
      <c r="AF592" s="168"/>
      <c r="AG592" s="168"/>
      <c r="AH592" s="168"/>
      <c r="AI592" s="168"/>
      <c r="AJ592" s="168"/>
      <c r="AK592" s="168"/>
      <c r="AL592" s="168"/>
      <c r="AM592" s="168"/>
      <c r="AN592" s="168"/>
      <c r="AO592" s="168"/>
      <c r="AP592" s="168"/>
      <c r="AQ592" s="168"/>
      <c r="AR592" s="168"/>
      <c r="AS592" s="168"/>
      <c r="AT592" s="168"/>
      <c r="AU592" s="168"/>
      <c r="AV592" s="168"/>
      <c r="AW592" s="168"/>
      <c r="AX592" s="168"/>
      <c r="AY592" s="168"/>
      <c r="AZ592" s="168"/>
      <c r="BA592" s="170"/>
      <c r="BB592" s="255"/>
      <c r="BC592" s="170"/>
      <c r="BD592" s="170"/>
      <c r="BE592" s="170"/>
      <c r="BF592" s="170"/>
      <c r="BG592" s="170"/>
      <c r="BH592" s="170"/>
      <c r="BI592" s="170"/>
      <c r="BJ592" s="170"/>
      <c r="BK592" s="170"/>
      <c r="BL592" s="170"/>
      <c r="BM592" s="170"/>
      <c r="BN592" s="170"/>
      <c r="BO592" s="170"/>
      <c r="BP592" s="170"/>
      <c r="BQ592" s="170"/>
      <c r="BR592" s="170"/>
      <c r="BS592" s="170"/>
      <c r="BT592" s="170"/>
      <c r="BU592" s="170"/>
      <c r="BV592" s="170"/>
      <c r="BW592" s="170"/>
      <c r="BX592" s="170"/>
      <c r="BY592" s="170"/>
      <c r="BZ592" s="171"/>
      <c r="CA592" s="171"/>
      <c r="CB592" s="171"/>
      <c r="CC592" s="171"/>
      <c r="CD592" s="171"/>
      <c r="CE592" s="171"/>
      <c r="CF592" s="171"/>
      <c r="CG592" s="171"/>
      <c r="CH592" s="171"/>
      <c r="CI592" s="171"/>
      <c r="CJ592" s="171"/>
      <c r="CK592" s="171"/>
      <c r="CL592" s="171"/>
      <c r="CM592" s="171"/>
      <c r="CN592" s="171"/>
      <c r="CO592" s="171"/>
      <c r="CP592" s="171"/>
      <c r="CQ592" s="171"/>
      <c r="CR592" s="171"/>
      <c r="CS592" s="171"/>
      <c r="CT592" s="171"/>
      <c r="CU592" s="171"/>
      <c r="CV592" s="171"/>
      <c r="CW592" s="171"/>
      <c r="CX592" s="171"/>
      <c r="CY592" s="171"/>
      <c r="CZ592" s="171"/>
    </row>
    <row r="593" s="175" customFormat="true" ht="25.15" customHeight="true" x14ac:dyDescent="0.2">
      <c r="C593" s="1128"/>
      <c r="D593" s="1127"/>
      <c r="E593" s="474"/>
      <c r="F593" s="474"/>
      <c r="G593" s="474"/>
      <c r="H593" s="1127" t="s">
        <v>433</v>
      </c>
      <c r="I593" s="1127"/>
      <c r="J593" s="566">
        <v>-3.6711706273375735E-3</v>
      </c>
      <c r="K593" s="474"/>
      <c r="L593" s="474"/>
      <c r="M593" s="1127" t="s">
        <v>455</v>
      </c>
      <c r="N593" s="1127"/>
      <c r="O593" s="567">
        <v>2.1714216552978687E-3</v>
      </c>
      <c r="P593" s="474"/>
      <c r="Q593" s="474"/>
      <c r="AB593" s="168"/>
      <c r="AC593" s="168"/>
      <c r="AD593" s="168"/>
      <c r="AE593" s="168"/>
      <c r="AF593" s="168"/>
      <c r="AG593" s="168"/>
      <c r="AH593" s="168"/>
      <c r="AI593" s="168"/>
      <c r="AJ593" s="168"/>
      <c r="AK593" s="168"/>
      <c r="AL593" s="168"/>
      <c r="AM593" s="168"/>
      <c r="AN593" s="168"/>
      <c r="AO593" s="168"/>
      <c r="AP593" s="168"/>
      <c r="AQ593" s="168"/>
      <c r="AR593" s="168"/>
      <c r="AS593" s="168"/>
      <c r="AT593" s="168"/>
      <c r="AU593" s="168"/>
      <c r="AV593" s="168"/>
      <c r="AW593" s="168"/>
      <c r="AX593" s="168"/>
      <c r="AY593" s="168"/>
      <c r="AZ593" s="168"/>
      <c r="BA593" s="170"/>
      <c r="BB593" s="255"/>
      <c r="BC593" s="170"/>
      <c r="BD593" s="170"/>
      <c r="BE593" s="170"/>
      <c r="BF593" s="170"/>
      <c r="BG593" s="170"/>
      <c r="BH593" s="170"/>
      <c r="BI593" s="170"/>
      <c r="BJ593" s="170"/>
      <c r="BK593" s="170"/>
      <c r="BL593" s="170"/>
      <c r="BM593" s="170"/>
      <c r="BN593" s="170"/>
      <c r="BO593" s="170"/>
      <c r="BP593" s="170"/>
      <c r="BQ593" s="170"/>
      <c r="BR593" s="170"/>
      <c r="BS593" s="170"/>
      <c r="BT593" s="170"/>
      <c r="BU593" s="170"/>
      <c r="BV593" s="170"/>
      <c r="BW593" s="170"/>
      <c r="BX593" s="170"/>
      <c r="BY593" s="170"/>
      <c r="BZ593" s="171"/>
      <c r="CA593" s="171"/>
      <c r="CB593" s="171"/>
      <c r="CC593" s="171"/>
      <c r="CD593" s="171"/>
      <c r="CE593" s="171"/>
      <c r="CF593" s="171"/>
      <c r="CG593" s="171"/>
      <c r="CH593" s="171"/>
      <c r="CI593" s="171"/>
      <c r="CJ593" s="171"/>
      <c r="CK593" s="171"/>
      <c r="CL593" s="171"/>
      <c r="CM593" s="171"/>
      <c r="CN593" s="171"/>
      <c r="CO593" s="171"/>
      <c r="CP593" s="171"/>
      <c r="CQ593" s="171"/>
      <c r="CR593" s="171"/>
      <c r="CS593" s="171"/>
      <c r="CT593" s="171"/>
      <c r="CU593" s="171"/>
      <c r="CV593" s="171"/>
      <c r="CW593" s="171"/>
      <c r="CX593" s="171"/>
      <c r="CY593" s="171"/>
      <c r="CZ593" s="171"/>
    </row>
    <row r="594" s="175" customFormat="true" ht="25.15" customHeight="true" x14ac:dyDescent="0.2">
      <c r="C594" s="1128"/>
      <c r="D594" s="1127"/>
      <c r="E594" s="474"/>
      <c r="F594" s="474"/>
      <c r="G594" s="474"/>
      <c r="H594" s="1127" t="s">
        <v>470</v>
      </c>
      <c r="I594" s="1127"/>
      <c r="J594" s="566">
        <v>-1.1774603042387673E-2</v>
      </c>
      <c r="K594" s="474"/>
      <c r="L594" s="474"/>
      <c r="M594" s="1127" t="s">
        <v>397</v>
      </c>
      <c r="N594" s="1127"/>
      <c r="O594" s="567">
        <v>9.7737921994593815E-2</v>
      </c>
      <c r="P594" s="474"/>
      <c r="Q594" s="474"/>
      <c r="AB594" s="168"/>
      <c r="AC594" s="168"/>
      <c r="AD594" s="168"/>
      <c r="AE594" s="168"/>
      <c r="AF594" s="168"/>
      <c r="AG594" s="168"/>
      <c r="AH594" s="168"/>
      <c r="AI594" s="168"/>
      <c r="AJ594" s="168"/>
      <c r="AK594" s="168"/>
      <c r="AL594" s="168"/>
      <c r="AM594" s="168"/>
      <c r="AN594" s="168"/>
      <c r="AO594" s="168"/>
      <c r="AP594" s="168"/>
      <c r="AQ594" s="168"/>
      <c r="AR594" s="168"/>
      <c r="AS594" s="168"/>
      <c r="AT594" s="168"/>
      <c r="AU594" s="168"/>
      <c r="AV594" s="168"/>
      <c r="AW594" s="168"/>
      <c r="AX594" s="168"/>
      <c r="AY594" s="168"/>
      <c r="AZ594" s="168"/>
      <c r="BA594" s="170"/>
      <c r="BB594" s="255"/>
      <c r="BC594" s="170"/>
      <c r="BD594" s="170"/>
      <c r="BE594" s="170"/>
      <c r="BF594" s="170"/>
      <c r="BG594" s="170"/>
      <c r="BH594" s="170"/>
      <c r="BI594" s="170"/>
      <c r="BJ594" s="170"/>
      <c r="BK594" s="170"/>
      <c r="BL594" s="170"/>
      <c r="BM594" s="170"/>
      <c r="BN594" s="170"/>
      <c r="BO594" s="170"/>
      <c r="BP594" s="170"/>
      <c r="BQ594" s="170"/>
      <c r="BR594" s="170"/>
      <c r="BS594" s="170"/>
      <c r="BT594" s="170"/>
      <c r="BU594" s="170"/>
      <c r="BV594" s="170"/>
      <c r="BW594" s="170"/>
      <c r="BX594" s="170"/>
      <c r="BY594" s="170"/>
      <c r="BZ594" s="171"/>
      <c r="CA594" s="171"/>
      <c r="CB594" s="171"/>
      <c r="CC594" s="171"/>
      <c r="CD594" s="171"/>
      <c r="CE594" s="171"/>
      <c r="CF594" s="171"/>
      <c r="CG594" s="171"/>
      <c r="CH594" s="171"/>
      <c r="CI594" s="171"/>
      <c r="CJ594" s="171"/>
      <c r="CK594" s="171"/>
      <c r="CL594" s="171"/>
      <c r="CM594" s="171"/>
      <c r="CN594" s="171"/>
      <c r="CO594" s="171"/>
      <c r="CP594" s="171"/>
      <c r="CQ594" s="171"/>
      <c r="CR594" s="171"/>
      <c r="CS594" s="171"/>
      <c r="CT594" s="171"/>
      <c r="CU594" s="171"/>
      <c r="CV594" s="171"/>
      <c r="CW594" s="171"/>
      <c r="CX594" s="171"/>
      <c r="CY594" s="171"/>
      <c r="CZ594" s="171"/>
    </row>
    <row r="595" s="175" customFormat="true" ht="25.15" customHeight="true" x14ac:dyDescent="0.2">
      <c r="C595" s="1128"/>
      <c r="D595" s="1127"/>
      <c r="E595" s="474"/>
      <c r="F595" s="474"/>
      <c r="G595" s="474"/>
      <c r="H595" s="1127" t="s">
        <v>424</v>
      </c>
      <c r="I595" s="1127"/>
      <c r="J595" s="566">
        <v>4.0098740018671628E-2</v>
      </c>
      <c r="K595" s="474"/>
      <c r="L595" s="474"/>
      <c r="M595" s="1127" t="s">
        <v>446</v>
      </c>
      <c r="N595" s="1127"/>
      <c r="O595" s="567">
        <v>1.4945518555291056E-2</v>
      </c>
      <c r="P595" s="474"/>
      <c r="Q595" s="474"/>
      <c r="AB595" s="168"/>
      <c r="AC595" s="168"/>
      <c r="AD595" s="168"/>
      <c r="AE595" s="168"/>
      <c r="AF595" s="168"/>
      <c r="AG595" s="168"/>
      <c r="AH595" s="168"/>
      <c r="AI595" s="168"/>
      <c r="AJ595" s="168"/>
      <c r="AK595" s="168"/>
      <c r="AL595" s="168"/>
      <c r="AM595" s="168"/>
      <c r="AN595" s="168"/>
      <c r="AO595" s="168"/>
      <c r="AP595" s="168"/>
      <c r="AQ595" s="168"/>
      <c r="AR595" s="168"/>
      <c r="AS595" s="168"/>
      <c r="AT595" s="168"/>
      <c r="AU595" s="168"/>
      <c r="AV595" s="168"/>
      <c r="AW595" s="168"/>
      <c r="AX595" s="168"/>
      <c r="AY595" s="168"/>
      <c r="AZ595" s="168"/>
      <c r="BA595" s="170"/>
      <c r="BB595" s="255"/>
      <c r="BC595" s="170"/>
      <c r="BD595" s="170"/>
      <c r="BE595" s="170"/>
      <c r="BF595" s="170"/>
      <c r="BG595" s="170"/>
      <c r="BH595" s="170"/>
      <c r="BI595" s="170"/>
      <c r="BJ595" s="170"/>
      <c r="BK595" s="170"/>
      <c r="BL595" s="170"/>
      <c r="BM595" s="170"/>
      <c r="BN595" s="170"/>
      <c r="BO595" s="170"/>
      <c r="BP595" s="170"/>
      <c r="BQ595" s="170"/>
      <c r="BR595" s="170"/>
      <c r="BS595" s="170"/>
      <c r="BT595" s="170"/>
      <c r="BU595" s="170"/>
      <c r="BV595" s="170"/>
      <c r="BW595" s="170"/>
      <c r="BX595" s="170"/>
      <c r="BY595" s="170"/>
      <c r="BZ595" s="171"/>
      <c r="CA595" s="171"/>
      <c r="CB595" s="171"/>
      <c r="CC595" s="171"/>
      <c r="CD595" s="171"/>
      <c r="CE595" s="171"/>
      <c r="CF595" s="171"/>
      <c r="CG595" s="171"/>
      <c r="CH595" s="171"/>
      <c r="CI595" s="171"/>
      <c r="CJ595" s="171"/>
      <c r="CK595" s="171"/>
      <c r="CL595" s="171"/>
      <c r="CM595" s="171"/>
      <c r="CN595" s="171"/>
      <c r="CO595" s="171"/>
      <c r="CP595" s="171"/>
      <c r="CQ595" s="171"/>
      <c r="CR595" s="171"/>
      <c r="CS595" s="171"/>
      <c r="CT595" s="171"/>
      <c r="CU595" s="171"/>
      <c r="CV595" s="171"/>
      <c r="CW595" s="171"/>
      <c r="CX595" s="171"/>
      <c r="CY595" s="171"/>
      <c r="CZ595" s="171"/>
    </row>
    <row r="596" s="175" customFormat="true" ht="25.15" customHeight="true" x14ac:dyDescent="0.2">
      <c r="C596" s="1128"/>
      <c r="D596" s="1127"/>
      <c r="E596" s="474"/>
      <c r="F596" s="474"/>
      <c r="G596" s="474"/>
      <c r="H596" s="1127" t="s">
        <v>429</v>
      </c>
      <c r="I596" s="1127"/>
      <c r="J596" s="566">
        <v>-1.9933990929599198E-2</v>
      </c>
      <c r="K596" s="474"/>
      <c r="L596" s="474"/>
      <c r="M596" s="1127" t="s">
        <v>449</v>
      </c>
      <c r="N596" s="1127"/>
      <c r="O596" s="567">
        <v>4.8754555243254822E-3</v>
      </c>
      <c r="P596" s="474"/>
      <c r="Q596" s="474"/>
      <c r="AB596" s="168"/>
      <c r="AC596" s="168"/>
      <c r="AD596" s="168"/>
      <c r="AE596" s="168"/>
      <c r="AF596" s="168"/>
      <c r="AG596" s="168"/>
      <c r="AH596" s="168"/>
      <c r="AI596" s="168"/>
      <c r="AJ596" s="168"/>
      <c r="AK596" s="168"/>
      <c r="AL596" s="168"/>
      <c r="AM596" s="168"/>
      <c r="AN596" s="168"/>
      <c r="AO596" s="168"/>
      <c r="AP596" s="168"/>
      <c r="AQ596" s="168"/>
      <c r="AR596" s="168"/>
      <c r="AS596" s="168"/>
      <c r="AT596" s="168"/>
      <c r="AU596" s="168"/>
      <c r="AV596" s="168"/>
      <c r="AW596" s="168"/>
      <c r="AX596" s="168"/>
      <c r="AY596" s="168"/>
      <c r="AZ596" s="168"/>
      <c r="BA596" s="170"/>
      <c r="BB596" s="255"/>
      <c r="BC596" s="170"/>
      <c r="BD596" s="170"/>
      <c r="BE596" s="170"/>
      <c r="BF596" s="170"/>
      <c r="BG596" s="170"/>
      <c r="BH596" s="170"/>
      <c r="BI596" s="170"/>
      <c r="BJ596" s="170"/>
      <c r="BK596" s="170"/>
      <c r="BL596" s="170"/>
      <c r="BM596" s="170"/>
      <c r="BN596" s="170"/>
      <c r="BO596" s="170"/>
      <c r="BP596" s="170"/>
      <c r="BQ596" s="170"/>
      <c r="BR596" s="170"/>
      <c r="BS596" s="170"/>
      <c r="BT596" s="170"/>
      <c r="BU596" s="170"/>
      <c r="BV596" s="170"/>
      <c r="BW596" s="170"/>
      <c r="BX596" s="170"/>
      <c r="BY596" s="170"/>
      <c r="BZ596" s="171"/>
      <c r="CA596" s="171"/>
      <c r="CB596" s="171"/>
      <c r="CC596" s="171"/>
      <c r="CD596" s="171"/>
      <c r="CE596" s="171"/>
      <c r="CF596" s="171"/>
      <c r="CG596" s="171"/>
      <c r="CH596" s="171"/>
      <c r="CI596" s="171"/>
      <c r="CJ596" s="171"/>
      <c r="CK596" s="171"/>
      <c r="CL596" s="171"/>
      <c r="CM596" s="171"/>
      <c r="CN596" s="171"/>
      <c r="CO596" s="171"/>
      <c r="CP596" s="171"/>
      <c r="CQ596" s="171"/>
      <c r="CR596" s="171"/>
      <c r="CS596" s="171"/>
      <c r="CT596" s="171"/>
      <c r="CU596" s="171"/>
      <c r="CV596" s="171"/>
      <c r="CW596" s="171"/>
      <c r="CX596" s="171"/>
      <c r="CY596" s="171"/>
      <c r="CZ596" s="171"/>
    </row>
    <row r="597" s="175" customFormat="true" ht="25.15" customHeight="true" x14ac:dyDescent="0.2">
      <c r="C597" s="1128"/>
      <c r="D597" s="1127"/>
      <c r="E597" s="474"/>
      <c r="F597" s="474"/>
      <c r="G597" s="474"/>
      <c r="H597" s="1127" t="s">
        <v>455</v>
      </c>
      <c r="I597" s="1127"/>
      <c r="J597" s="566">
        <v>-2.334251662113403E-2</v>
      </c>
      <c r="K597" s="474"/>
      <c r="L597" s="474"/>
      <c r="M597" s="1127" t="s">
        <v>466</v>
      </c>
      <c r="N597" s="1127"/>
      <c r="O597" s="567">
        <v>7.5522977238355752E-3</v>
      </c>
      <c r="P597" s="474"/>
      <c r="Q597" s="474"/>
      <c r="AB597" s="168"/>
      <c r="AC597" s="168"/>
      <c r="AD597" s="168"/>
      <c r="AE597" s="168"/>
      <c r="AF597" s="168"/>
      <c r="AG597" s="168"/>
      <c r="AH597" s="168"/>
      <c r="AI597" s="168"/>
      <c r="AJ597" s="168"/>
      <c r="AK597" s="168"/>
      <c r="AL597" s="168"/>
      <c r="AM597" s="168"/>
      <c r="AN597" s="168"/>
      <c r="AO597" s="168"/>
      <c r="AP597" s="168"/>
      <c r="AQ597" s="168"/>
      <c r="AR597" s="168"/>
      <c r="AS597" s="168"/>
      <c r="AT597" s="168"/>
      <c r="AU597" s="168"/>
      <c r="AV597" s="168"/>
      <c r="AW597" s="168"/>
      <c r="AX597" s="168"/>
      <c r="AY597" s="168"/>
      <c r="AZ597" s="168"/>
      <c r="BA597" s="170"/>
      <c r="BB597" s="255"/>
      <c r="BC597" s="170"/>
      <c r="BD597" s="170"/>
      <c r="BE597" s="170"/>
      <c r="BF597" s="170"/>
      <c r="BG597" s="170"/>
      <c r="BH597" s="170"/>
      <c r="BI597" s="170"/>
      <c r="BJ597" s="170"/>
      <c r="BK597" s="170"/>
      <c r="BL597" s="170"/>
      <c r="BM597" s="170"/>
      <c r="BN597" s="170"/>
      <c r="BO597" s="170"/>
      <c r="BP597" s="170"/>
      <c r="BQ597" s="170"/>
      <c r="BR597" s="170"/>
      <c r="BS597" s="170"/>
      <c r="BT597" s="170"/>
      <c r="BU597" s="170"/>
      <c r="BV597" s="170"/>
      <c r="BW597" s="170"/>
      <c r="BX597" s="170"/>
      <c r="BY597" s="170"/>
      <c r="BZ597" s="171"/>
      <c r="CA597" s="171"/>
      <c r="CB597" s="171"/>
      <c r="CC597" s="171"/>
      <c r="CD597" s="171"/>
      <c r="CE597" s="171"/>
      <c r="CF597" s="171"/>
      <c r="CG597" s="171"/>
      <c r="CH597" s="171"/>
      <c r="CI597" s="171"/>
      <c r="CJ597" s="171"/>
      <c r="CK597" s="171"/>
      <c r="CL597" s="171"/>
      <c r="CM597" s="171"/>
      <c r="CN597" s="171"/>
      <c r="CO597" s="171"/>
      <c r="CP597" s="171"/>
      <c r="CQ597" s="171"/>
      <c r="CR597" s="171"/>
      <c r="CS597" s="171"/>
      <c r="CT597" s="171"/>
      <c r="CU597" s="171"/>
      <c r="CV597" s="171"/>
      <c r="CW597" s="171"/>
      <c r="CX597" s="171"/>
      <c r="CY597" s="171"/>
      <c r="CZ597" s="171"/>
    </row>
    <row r="598" s="175" customFormat="true" ht="25.15" customHeight="true" x14ac:dyDescent="0.2">
      <c r="C598" s="1128"/>
      <c r="D598" s="1127"/>
      <c r="E598" s="474"/>
      <c r="F598" s="474"/>
      <c r="G598" s="474"/>
      <c r="H598" s="1127" t="s">
        <v>397</v>
      </c>
      <c r="I598" s="1127"/>
      <c r="J598" s="566">
        <v>0.11394091719637128</v>
      </c>
      <c r="K598" s="474"/>
      <c r="L598" s="474"/>
      <c r="M598" s="1127" t="s">
        <v>398</v>
      </c>
      <c r="N598" s="1127"/>
      <c r="O598" s="567">
        <v>-9.5528999770589554E-2</v>
      </c>
      <c r="P598" s="474"/>
      <c r="Q598" s="474"/>
      <c r="AB598" s="168"/>
      <c r="AC598" s="168"/>
      <c r="AD598" s="168"/>
      <c r="AE598" s="168"/>
      <c r="AF598" s="168"/>
      <c r="AG598" s="168"/>
      <c r="AH598" s="168"/>
      <c r="AI598" s="168"/>
      <c r="AJ598" s="168"/>
      <c r="AK598" s="168"/>
      <c r="AL598" s="168"/>
      <c r="AM598" s="168"/>
      <c r="AN598" s="168"/>
      <c r="AO598" s="168"/>
      <c r="AP598" s="168"/>
      <c r="AQ598" s="168"/>
      <c r="AR598" s="168"/>
      <c r="AS598" s="168"/>
      <c r="AT598" s="168"/>
      <c r="AU598" s="168"/>
      <c r="AV598" s="168"/>
      <c r="AW598" s="168"/>
      <c r="AX598" s="168"/>
      <c r="AY598" s="168"/>
      <c r="AZ598" s="168"/>
      <c r="BA598" s="170"/>
      <c r="BB598" s="255"/>
      <c r="BC598" s="170"/>
      <c r="BD598" s="170"/>
      <c r="BE598" s="170"/>
      <c r="BF598" s="170"/>
      <c r="BG598" s="170"/>
      <c r="BH598" s="170"/>
      <c r="BI598" s="170"/>
      <c r="BJ598" s="170"/>
      <c r="BK598" s="170"/>
      <c r="BL598" s="170"/>
      <c r="BM598" s="170"/>
      <c r="BN598" s="170"/>
      <c r="BO598" s="170"/>
      <c r="BP598" s="170"/>
      <c r="BQ598" s="170"/>
      <c r="BR598" s="170"/>
      <c r="BS598" s="170"/>
      <c r="BT598" s="170"/>
      <c r="BU598" s="170"/>
      <c r="BV598" s="170"/>
      <c r="BW598" s="170"/>
      <c r="BX598" s="170"/>
      <c r="BY598" s="170"/>
      <c r="BZ598" s="171"/>
      <c r="CA598" s="171"/>
      <c r="CB598" s="171"/>
      <c r="CC598" s="171"/>
      <c r="CD598" s="171"/>
      <c r="CE598" s="171"/>
      <c r="CF598" s="171"/>
      <c r="CG598" s="171"/>
      <c r="CH598" s="171"/>
      <c r="CI598" s="171"/>
      <c r="CJ598" s="171"/>
      <c r="CK598" s="171"/>
      <c r="CL598" s="171"/>
      <c r="CM598" s="171"/>
      <c r="CN598" s="171"/>
      <c r="CO598" s="171"/>
      <c r="CP598" s="171"/>
      <c r="CQ598" s="171"/>
      <c r="CR598" s="171"/>
      <c r="CS598" s="171"/>
      <c r="CT598" s="171"/>
      <c r="CU598" s="171"/>
      <c r="CV598" s="171"/>
      <c r="CW598" s="171"/>
      <c r="CX598" s="171"/>
      <c r="CY598" s="171"/>
      <c r="CZ598" s="171"/>
    </row>
    <row r="599" s="175" customFormat="true" ht="25.15" customHeight="true" x14ac:dyDescent="0.2">
      <c r="C599" s="1128"/>
      <c r="D599" s="1127"/>
      <c r="E599" s="474"/>
      <c r="F599" s="474"/>
      <c r="G599" s="474"/>
      <c r="H599" s="1127" t="s">
        <v>459</v>
      </c>
      <c r="I599" s="1127"/>
      <c r="J599" s="566">
        <v>-9.1395480035785326E-4</v>
      </c>
      <c r="K599" s="474"/>
      <c r="L599" s="474"/>
      <c r="M599" s="1127" t="s">
        <v>468</v>
      </c>
      <c r="N599" s="1127"/>
      <c r="O599" s="567">
        <v>9.4722384414831448E-4</v>
      </c>
      <c r="P599" s="474"/>
      <c r="Q599" s="474"/>
      <c r="AB599" s="168"/>
      <c r="AC599" s="168"/>
      <c r="AD599" s="168"/>
      <c r="AE599" s="168"/>
      <c r="AF599" s="168"/>
      <c r="AG599" s="168"/>
      <c r="AH599" s="168"/>
      <c r="AI599" s="168"/>
      <c r="AJ599" s="168"/>
      <c r="AK599" s="168"/>
      <c r="AL599" s="168"/>
      <c r="AM599" s="168"/>
      <c r="AN599" s="168"/>
      <c r="AO599" s="168"/>
      <c r="AP599" s="168"/>
      <c r="AQ599" s="168"/>
      <c r="AR599" s="168"/>
      <c r="AS599" s="168"/>
      <c r="AT599" s="168"/>
      <c r="AU599" s="168"/>
      <c r="AV599" s="168"/>
      <c r="AW599" s="168"/>
      <c r="AX599" s="168"/>
      <c r="AY599" s="168"/>
      <c r="AZ599" s="168"/>
      <c r="BA599" s="170"/>
      <c r="BB599" s="255"/>
      <c r="BC599" s="170"/>
      <c r="BD599" s="170"/>
      <c r="BE599" s="170"/>
      <c r="BF599" s="170"/>
      <c r="BG599" s="170"/>
      <c r="BH599" s="170"/>
      <c r="BI599" s="170"/>
      <c r="BJ599" s="170"/>
      <c r="BK599" s="170"/>
      <c r="BL599" s="170"/>
      <c r="BM599" s="170"/>
      <c r="BN599" s="170"/>
      <c r="BO599" s="170"/>
      <c r="BP599" s="170"/>
      <c r="BQ599" s="170"/>
      <c r="BR599" s="170"/>
      <c r="BS599" s="170"/>
      <c r="BT599" s="170"/>
      <c r="BU599" s="170"/>
      <c r="BV599" s="170"/>
      <c r="BW599" s="170"/>
      <c r="BX599" s="170"/>
      <c r="BY599" s="170"/>
      <c r="BZ599" s="171"/>
      <c r="CA599" s="171"/>
      <c r="CB599" s="171"/>
      <c r="CC599" s="171"/>
      <c r="CD599" s="171"/>
      <c r="CE599" s="171"/>
      <c r="CF599" s="171"/>
      <c r="CG599" s="171"/>
      <c r="CH599" s="171"/>
      <c r="CI599" s="171"/>
      <c r="CJ599" s="171"/>
      <c r="CK599" s="171"/>
      <c r="CL599" s="171"/>
      <c r="CM599" s="171"/>
      <c r="CN599" s="171"/>
      <c r="CO599" s="171"/>
      <c r="CP599" s="171"/>
      <c r="CQ599" s="171"/>
      <c r="CR599" s="171"/>
      <c r="CS599" s="171"/>
      <c r="CT599" s="171"/>
      <c r="CU599" s="171"/>
      <c r="CV599" s="171"/>
      <c r="CW599" s="171"/>
      <c r="CX599" s="171"/>
      <c r="CY599" s="171"/>
      <c r="CZ599" s="171"/>
    </row>
    <row r="600" s="175" customFormat="true" ht="25.15" customHeight="true" x14ac:dyDescent="0.2">
      <c r="C600" s="1128"/>
      <c r="D600" s="1127"/>
      <c r="E600" s="474"/>
      <c r="F600" s="474"/>
      <c r="G600" s="474"/>
      <c r="H600" s="1127" t="s">
        <v>446</v>
      </c>
      <c r="I600" s="1127"/>
      <c r="J600" s="566">
        <v>4.0306225990203613E-3</v>
      </c>
      <c r="K600" s="474"/>
      <c r="L600" s="474"/>
      <c r="M600" s="1127" t="s">
        <v>399</v>
      </c>
      <c r="N600" s="1127"/>
      <c r="O600" s="567">
        <v>-8.4386098505520105E-2</v>
      </c>
      <c r="P600" s="474"/>
      <c r="Q600" s="474"/>
      <c r="AB600" s="168"/>
      <c r="AC600" s="168"/>
      <c r="AD600" s="168"/>
      <c r="AE600" s="168"/>
      <c r="AF600" s="168"/>
      <c r="AG600" s="168"/>
      <c r="AH600" s="168"/>
      <c r="AI600" s="168"/>
      <c r="AJ600" s="168"/>
      <c r="AK600" s="168"/>
      <c r="AL600" s="168"/>
      <c r="AM600" s="168"/>
      <c r="AN600" s="168"/>
      <c r="AO600" s="168"/>
      <c r="AP600" s="168"/>
      <c r="AQ600" s="168"/>
      <c r="AR600" s="168"/>
      <c r="AS600" s="168"/>
      <c r="AT600" s="168"/>
      <c r="AU600" s="168"/>
      <c r="AV600" s="168"/>
      <c r="AW600" s="168"/>
      <c r="AX600" s="168"/>
      <c r="AY600" s="168"/>
      <c r="AZ600" s="168"/>
      <c r="BA600" s="170"/>
      <c r="BB600" s="255"/>
      <c r="BC600" s="170"/>
      <c r="BD600" s="170"/>
      <c r="BE600" s="170"/>
      <c r="BF600" s="170"/>
      <c r="BG600" s="170"/>
      <c r="BH600" s="170"/>
      <c r="BI600" s="170"/>
      <c r="BJ600" s="170"/>
      <c r="BK600" s="170"/>
      <c r="BL600" s="170"/>
      <c r="BM600" s="170"/>
      <c r="BN600" s="170"/>
      <c r="BO600" s="170"/>
      <c r="BP600" s="170"/>
      <c r="BQ600" s="170"/>
      <c r="BR600" s="170"/>
      <c r="BS600" s="170"/>
      <c r="BT600" s="170"/>
      <c r="BU600" s="170"/>
      <c r="BV600" s="170"/>
      <c r="BW600" s="170"/>
      <c r="BX600" s="170"/>
      <c r="BY600" s="170"/>
      <c r="BZ600" s="171"/>
      <c r="CA600" s="171"/>
      <c r="CB600" s="171"/>
      <c r="CC600" s="171"/>
      <c r="CD600" s="171"/>
      <c r="CE600" s="171"/>
      <c r="CF600" s="171"/>
      <c r="CG600" s="171"/>
      <c r="CH600" s="171"/>
      <c r="CI600" s="171"/>
      <c r="CJ600" s="171"/>
      <c r="CK600" s="171"/>
      <c r="CL600" s="171"/>
      <c r="CM600" s="171"/>
      <c r="CN600" s="171"/>
      <c r="CO600" s="171"/>
      <c r="CP600" s="171"/>
      <c r="CQ600" s="171"/>
      <c r="CR600" s="171"/>
      <c r="CS600" s="171"/>
      <c r="CT600" s="171"/>
      <c r="CU600" s="171"/>
      <c r="CV600" s="171"/>
      <c r="CW600" s="171"/>
      <c r="CX600" s="171"/>
      <c r="CY600" s="171"/>
      <c r="CZ600" s="171"/>
    </row>
    <row r="601" s="175" customFormat="true" ht="25.15" customHeight="true" x14ac:dyDescent="0.2">
      <c r="C601" s="1128"/>
      <c r="D601" s="1127"/>
      <c r="E601" s="474"/>
      <c r="F601" s="474"/>
      <c r="G601" s="474"/>
      <c r="H601" s="1127" t="s">
        <v>449</v>
      </c>
      <c r="I601" s="1127"/>
      <c r="J601" s="566">
        <v>-1.9371817956972411E-2</v>
      </c>
      <c r="K601" s="474"/>
      <c r="L601" s="474"/>
      <c r="M601" s="1127" t="s">
        <v>458</v>
      </c>
      <c r="N601" s="1127"/>
      <c r="O601" s="567">
        <v>1.1347242782074229E-2</v>
      </c>
      <c r="P601" s="474"/>
      <c r="Q601" s="474"/>
      <c r="AB601" s="168"/>
      <c r="AC601" s="168"/>
      <c r="AD601" s="168"/>
      <c r="AE601" s="168"/>
      <c r="AF601" s="168"/>
      <c r="AG601" s="168"/>
      <c r="AH601" s="168"/>
      <c r="AI601" s="168"/>
      <c r="AJ601" s="168"/>
      <c r="AK601" s="168"/>
      <c r="AL601" s="168"/>
      <c r="AM601" s="168"/>
      <c r="AN601" s="168"/>
      <c r="AO601" s="168"/>
      <c r="AP601" s="168"/>
      <c r="AQ601" s="168"/>
      <c r="AR601" s="168"/>
      <c r="AS601" s="168"/>
      <c r="AT601" s="168"/>
      <c r="AU601" s="168"/>
      <c r="AV601" s="168"/>
      <c r="AW601" s="168"/>
      <c r="AX601" s="168"/>
      <c r="AY601" s="168"/>
      <c r="AZ601" s="168"/>
      <c r="BA601" s="170"/>
      <c r="BB601" s="255"/>
      <c r="BC601" s="170"/>
      <c r="BD601" s="170"/>
      <c r="BE601" s="170"/>
      <c r="BF601" s="170"/>
      <c r="BG601" s="170"/>
      <c r="BH601" s="170"/>
      <c r="BI601" s="170"/>
      <c r="BJ601" s="170"/>
      <c r="BK601" s="170"/>
      <c r="BL601" s="170"/>
      <c r="BM601" s="170"/>
      <c r="BN601" s="170"/>
      <c r="BO601" s="170"/>
      <c r="BP601" s="170"/>
      <c r="BQ601" s="170"/>
      <c r="BR601" s="170"/>
      <c r="BS601" s="170"/>
      <c r="BT601" s="170"/>
      <c r="BU601" s="170"/>
      <c r="BV601" s="170"/>
      <c r="BW601" s="170"/>
      <c r="BX601" s="170"/>
      <c r="BY601" s="170"/>
      <c r="BZ601" s="171"/>
      <c r="CA601" s="171"/>
      <c r="CB601" s="171"/>
      <c r="CC601" s="171"/>
      <c r="CD601" s="171"/>
      <c r="CE601" s="171"/>
      <c r="CF601" s="171"/>
      <c r="CG601" s="171"/>
      <c r="CH601" s="171"/>
      <c r="CI601" s="171"/>
      <c r="CJ601" s="171"/>
      <c r="CK601" s="171"/>
      <c r="CL601" s="171"/>
      <c r="CM601" s="171"/>
      <c r="CN601" s="171"/>
      <c r="CO601" s="171"/>
      <c r="CP601" s="171"/>
      <c r="CQ601" s="171"/>
      <c r="CR601" s="171"/>
      <c r="CS601" s="171"/>
      <c r="CT601" s="171"/>
      <c r="CU601" s="171"/>
      <c r="CV601" s="171"/>
      <c r="CW601" s="171"/>
      <c r="CX601" s="171"/>
      <c r="CY601" s="171"/>
      <c r="CZ601" s="171"/>
    </row>
    <row r="602" s="175" customFormat="true" ht="25.15" customHeight="true" x14ac:dyDescent="0.2">
      <c r="C602" s="1128"/>
      <c r="D602" s="1127"/>
      <c r="E602" s="474"/>
      <c r="F602" s="474"/>
      <c r="G602" s="474"/>
      <c r="H602" s="1127" t="s">
        <v>466</v>
      </c>
      <c r="I602" s="1127"/>
      <c r="J602" s="566">
        <v>-2.012944139171486E-3</v>
      </c>
      <c r="K602" s="474"/>
      <c r="L602" s="474"/>
      <c r="M602" s="1127" t="s">
        <v>454</v>
      </c>
      <c r="N602" s="1127"/>
      <c r="O602" s="567">
        <v>1.3749898734054336E-2</v>
      </c>
      <c r="P602" s="474"/>
      <c r="Q602" s="474"/>
      <c r="AB602" s="168"/>
      <c r="AC602" s="168"/>
      <c r="AD602" s="168"/>
      <c r="AE602" s="168"/>
      <c r="AF602" s="168"/>
      <c r="AG602" s="168"/>
      <c r="AH602" s="168"/>
      <c r="AI602" s="168"/>
      <c r="AJ602" s="168"/>
      <c r="AK602" s="168"/>
      <c r="AL602" s="168"/>
      <c r="AM602" s="168"/>
      <c r="AN602" s="168"/>
      <c r="AO602" s="168"/>
      <c r="AP602" s="168"/>
      <c r="AQ602" s="168"/>
      <c r="AR602" s="168"/>
      <c r="AS602" s="168"/>
      <c r="AT602" s="168"/>
      <c r="AU602" s="168"/>
      <c r="AV602" s="168"/>
      <c r="AW602" s="168"/>
      <c r="AX602" s="168"/>
      <c r="AY602" s="168"/>
      <c r="AZ602" s="168"/>
      <c r="BA602" s="170"/>
      <c r="BB602" s="255"/>
      <c r="BC602" s="170"/>
      <c r="BD602" s="170"/>
      <c r="BE602" s="170"/>
      <c r="BF602" s="170"/>
      <c r="BG602" s="170"/>
      <c r="BH602" s="170"/>
      <c r="BI602" s="170"/>
      <c r="BJ602" s="170"/>
      <c r="BK602" s="170"/>
      <c r="BL602" s="170"/>
      <c r="BM602" s="170"/>
      <c r="BN602" s="170"/>
      <c r="BO602" s="170"/>
      <c r="BP602" s="170"/>
      <c r="BQ602" s="170"/>
      <c r="BR602" s="170"/>
      <c r="BS602" s="170"/>
      <c r="BT602" s="170"/>
      <c r="BU602" s="170"/>
      <c r="BV602" s="170"/>
      <c r="BW602" s="170"/>
      <c r="BX602" s="170"/>
      <c r="BY602" s="170"/>
      <c r="BZ602" s="171"/>
      <c r="CA602" s="171"/>
      <c r="CB602" s="171"/>
      <c r="CC602" s="171"/>
      <c r="CD602" s="171"/>
      <c r="CE602" s="171"/>
      <c r="CF602" s="171"/>
      <c r="CG602" s="171"/>
      <c r="CH602" s="171"/>
      <c r="CI602" s="171"/>
      <c r="CJ602" s="171"/>
      <c r="CK602" s="171"/>
      <c r="CL602" s="171"/>
      <c r="CM602" s="171"/>
      <c r="CN602" s="171"/>
      <c r="CO602" s="171"/>
      <c r="CP602" s="171"/>
      <c r="CQ602" s="171"/>
      <c r="CR602" s="171"/>
      <c r="CS602" s="171"/>
      <c r="CT602" s="171"/>
      <c r="CU602" s="171"/>
      <c r="CV602" s="171"/>
      <c r="CW602" s="171"/>
      <c r="CX602" s="171"/>
      <c r="CY602" s="171"/>
      <c r="CZ602" s="171"/>
    </row>
    <row r="603" s="175" customFormat="true" ht="25.15" customHeight="true" x14ac:dyDescent="0.2">
      <c r="C603" s="1128"/>
      <c r="D603" s="1127"/>
      <c r="E603" s="474"/>
      <c r="F603" s="474"/>
      <c r="G603" s="474"/>
      <c r="H603" s="1127" t="s">
        <v>398</v>
      </c>
      <c r="I603" s="1127"/>
      <c r="J603" s="566">
        <v>-0.11145824722748436</v>
      </c>
      <c r="K603" s="474"/>
      <c r="L603" s="474"/>
      <c r="M603" s="1127" t="s">
        <v>401</v>
      </c>
      <c r="N603" s="1127"/>
      <c r="O603" s="567">
        <v>8.4702518668485119E-2</v>
      </c>
      <c r="P603" s="474"/>
      <c r="Q603" s="474"/>
      <c r="AB603" s="168"/>
      <c r="AC603" s="168"/>
      <c r="AD603" s="168"/>
      <c r="AE603" s="168"/>
      <c r="AF603" s="168"/>
      <c r="AG603" s="168"/>
      <c r="AH603" s="168"/>
      <c r="AI603" s="168"/>
      <c r="AJ603" s="168"/>
      <c r="AK603" s="168"/>
      <c r="AL603" s="168"/>
      <c r="AM603" s="168"/>
      <c r="AN603" s="168"/>
      <c r="AO603" s="168"/>
      <c r="AP603" s="168"/>
      <c r="AQ603" s="168"/>
      <c r="AR603" s="168"/>
      <c r="AS603" s="168"/>
      <c r="AT603" s="168"/>
      <c r="AU603" s="168"/>
      <c r="AV603" s="168"/>
      <c r="AW603" s="168"/>
      <c r="AX603" s="168"/>
      <c r="AY603" s="168"/>
      <c r="AZ603" s="168"/>
      <c r="BA603" s="170"/>
      <c r="BB603" s="255"/>
      <c r="BC603" s="170"/>
      <c r="BD603" s="170"/>
      <c r="BE603" s="170"/>
      <c r="BF603" s="170"/>
      <c r="BG603" s="170"/>
      <c r="BH603" s="170"/>
      <c r="BI603" s="170"/>
      <c r="BJ603" s="170"/>
      <c r="BK603" s="170"/>
      <c r="BL603" s="170"/>
      <c r="BM603" s="170"/>
      <c r="BN603" s="170"/>
      <c r="BO603" s="170"/>
      <c r="BP603" s="170"/>
      <c r="BQ603" s="170"/>
      <c r="BR603" s="170"/>
      <c r="BS603" s="170"/>
      <c r="BT603" s="170"/>
      <c r="BU603" s="170"/>
      <c r="BV603" s="170"/>
      <c r="BW603" s="170"/>
      <c r="BX603" s="170"/>
      <c r="BY603" s="170"/>
      <c r="BZ603" s="171"/>
      <c r="CA603" s="171"/>
      <c r="CB603" s="171"/>
      <c r="CC603" s="171"/>
      <c r="CD603" s="171"/>
      <c r="CE603" s="171"/>
      <c r="CF603" s="171"/>
      <c r="CG603" s="171"/>
      <c r="CH603" s="171"/>
      <c r="CI603" s="171"/>
      <c r="CJ603" s="171"/>
      <c r="CK603" s="171"/>
      <c r="CL603" s="171"/>
      <c r="CM603" s="171"/>
      <c r="CN603" s="171"/>
      <c r="CO603" s="171"/>
      <c r="CP603" s="171"/>
      <c r="CQ603" s="171"/>
      <c r="CR603" s="171"/>
      <c r="CS603" s="171"/>
      <c r="CT603" s="171"/>
      <c r="CU603" s="171"/>
      <c r="CV603" s="171"/>
      <c r="CW603" s="171"/>
      <c r="CX603" s="171"/>
      <c r="CY603" s="171"/>
      <c r="CZ603" s="171"/>
    </row>
    <row r="604" s="175" customFormat="true" ht="25.15" customHeight="true" x14ac:dyDescent="0.2">
      <c r="C604" s="1128"/>
      <c r="D604" s="1127"/>
      <c r="E604" s="474"/>
      <c r="F604" s="474"/>
      <c r="G604" s="474"/>
      <c r="H604" s="1127" t="s">
        <v>468</v>
      </c>
      <c r="I604" s="1127"/>
      <c r="J604" s="566">
        <v>-8.4436941583133623E-3</v>
      </c>
      <c r="K604" s="474"/>
      <c r="L604" s="474"/>
      <c r="M604" s="1127" t="s">
        <v>412</v>
      </c>
      <c r="N604" s="1127"/>
      <c r="O604" s="567">
        <v>6.639678121968598E-2</v>
      </c>
      <c r="P604" s="474"/>
      <c r="Q604" s="474"/>
      <c r="AB604" s="168"/>
      <c r="AC604" s="168"/>
      <c r="AD604" s="168"/>
      <c r="AE604" s="168"/>
      <c r="AF604" s="168"/>
      <c r="AG604" s="168"/>
      <c r="AH604" s="168"/>
      <c r="AI604" s="168"/>
      <c r="AJ604" s="168"/>
      <c r="AK604" s="168"/>
      <c r="AL604" s="168"/>
      <c r="AM604" s="168"/>
      <c r="AN604" s="168"/>
      <c r="AO604" s="168"/>
      <c r="AP604" s="168"/>
      <c r="AQ604" s="168"/>
      <c r="AR604" s="168"/>
      <c r="AS604" s="168"/>
      <c r="AT604" s="168"/>
      <c r="AU604" s="168"/>
      <c r="AV604" s="168"/>
      <c r="AW604" s="168"/>
      <c r="AX604" s="168"/>
      <c r="AY604" s="168"/>
      <c r="AZ604" s="168"/>
      <c r="BA604" s="171"/>
      <c r="BB604" s="256"/>
      <c r="BC604" s="171"/>
      <c r="BD604" s="171"/>
      <c r="BE604" s="171"/>
      <c r="BF604" s="171"/>
      <c r="BG604" s="171"/>
      <c r="BH604" s="171"/>
      <c r="BI604" s="171"/>
      <c r="BJ604" s="171"/>
      <c r="BK604" s="171"/>
      <c r="BL604" s="171"/>
      <c r="BM604" s="171"/>
      <c r="BN604" s="171"/>
      <c r="BO604" s="171"/>
      <c r="BP604" s="171"/>
      <c r="BQ604" s="171"/>
      <c r="BR604" s="171"/>
      <c r="BS604" s="171"/>
      <c r="BT604" s="171"/>
      <c r="BU604" s="171"/>
      <c r="BV604" s="171"/>
      <c r="BW604" s="171"/>
      <c r="BX604" s="171"/>
      <c r="BY604" s="171"/>
      <c r="BZ604" s="171"/>
      <c r="CA604" s="171"/>
      <c r="CB604" s="171"/>
      <c r="CC604" s="171"/>
      <c r="CD604" s="171"/>
      <c r="CE604" s="171"/>
      <c r="CF604" s="171"/>
      <c r="CG604" s="171"/>
      <c r="CH604" s="171"/>
      <c r="CI604" s="171"/>
      <c r="CJ604" s="171"/>
      <c r="CK604" s="171"/>
      <c r="CL604" s="171"/>
      <c r="CM604" s="171"/>
      <c r="CN604" s="171"/>
      <c r="CO604" s="171"/>
      <c r="CP604" s="171"/>
      <c r="CQ604" s="171"/>
      <c r="CR604" s="171"/>
      <c r="CS604" s="171"/>
      <c r="CT604" s="171"/>
      <c r="CU604" s="171"/>
      <c r="CV604" s="171"/>
      <c r="CW604" s="171"/>
      <c r="CX604" s="171"/>
      <c r="CY604" s="171"/>
      <c r="CZ604" s="171"/>
    </row>
    <row r="605" s="175" customFormat="true" ht="25.15" customHeight="true" x14ac:dyDescent="0.2">
      <c r="C605" s="1128"/>
      <c r="D605" s="1127"/>
      <c r="E605" s="474"/>
      <c r="F605" s="474"/>
      <c r="G605" s="474"/>
      <c r="H605" s="1127" t="s">
        <v>399</v>
      </c>
      <c r="I605" s="1127"/>
      <c r="J605" s="566">
        <v>-0.11118488063997446</v>
      </c>
      <c r="K605" s="474"/>
      <c r="L605" s="474"/>
      <c r="M605" s="1127" t="s">
        <v>403</v>
      </c>
      <c r="N605" s="1127"/>
      <c r="O605" s="567">
        <v>8.9789476619362735E-2</v>
      </c>
      <c r="P605" s="474"/>
      <c r="Q605" s="474"/>
      <c r="AB605" s="168"/>
      <c r="AC605" s="168"/>
      <c r="AD605" s="168"/>
      <c r="AE605" s="168"/>
      <c r="AF605" s="168"/>
      <c r="AG605" s="168"/>
      <c r="AH605" s="168"/>
      <c r="AI605" s="168"/>
      <c r="AJ605" s="168"/>
      <c r="AK605" s="168"/>
      <c r="AL605" s="168"/>
      <c r="AM605" s="168"/>
      <c r="AN605" s="168"/>
      <c r="AO605" s="168"/>
      <c r="AP605" s="168"/>
      <c r="AQ605" s="168"/>
      <c r="AR605" s="168"/>
      <c r="AS605" s="168"/>
      <c r="AT605" s="168"/>
      <c r="AU605" s="168"/>
      <c r="AV605" s="168"/>
      <c r="AW605" s="168"/>
      <c r="AX605" s="168"/>
      <c r="AY605" s="168"/>
      <c r="AZ605" s="168"/>
      <c r="BA605" s="171"/>
      <c r="BB605" s="256"/>
      <c r="BC605" s="171"/>
      <c r="BD605" s="171"/>
      <c r="BE605" s="171"/>
      <c r="BF605" s="171"/>
      <c r="BG605" s="171"/>
      <c r="BH605" s="171"/>
      <c r="BI605" s="171"/>
      <c r="BJ605" s="171"/>
      <c r="BK605" s="171"/>
      <c r="BL605" s="171"/>
      <c r="BM605" s="171"/>
      <c r="BN605" s="171"/>
      <c r="BO605" s="171"/>
      <c r="BP605" s="171"/>
      <c r="BQ605" s="171"/>
      <c r="BR605" s="171"/>
      <c r="BS605" s="171"/>
      <c r="BT605" s="171"/>
      <c r="BU605" s="171"/>
      <c r="BV605" s="171"/>
      <c r="BW605" s="171"/>
      <c r="BX605" s="171"/>
      <c r="BY605" s="171"/>
      <c r="BZ605" s="171"/>
      <c r="CA605" s="171"/>
      <c r="CB605" s="171"/>
      <c r="CC605" s="171"/>
      <c r="CD605" s="171"/>
      <c r="CE605" s="171"/>
      <c r="CF605" s="171"/>
      <c r="CG605" s="171"/>
      <c r="CH605" s="171"/>
      <c r="CI605" s="171"/>
      <c r="CJ605" s="171"/>
      <c r="CK605" s="171"/>
      <c r="CL605" s="171"/>
      <c r="CM605" s="171"/>
      <c r="CN605" s="171"/>
      <c r="CO605" s="171"/>
      <c r="CP605" s="171"/>
      <c r="CQ605" s="171"/>
      <c r="CR605" s="171"/>
      <c r="CS605" s="171"/>
      <c r="CT605" s="171"/>
      <c r="CU605" s="171"/>
      <c r="CV605" s="171"/>
      <c r="CW605" s="171"/>
      <c r="CX605" s="171"/>
      <c r="CY605" s="171"/>
      <c r="CZ605" s="171"/>
    </row>
    <row r="606" s="175" customFormat="true" ht="25.15" customHeight="true" x14ac:dyDescent="0.2">
      <c r="C606" s="1128"/>
      <c r="D606" s="1127"/>
      <c r="E606" s="474"/>
      <c r="F606" s="474"/>
      <c r="G606" s="474"/>
      <c r="H606" s="1127" t="s">
        <v>458</v>
      </c>
      <c r="I606" s="1127"/>
      <c r="J606" s="566">
        <v>-1.9770755873801431E-2</v>
      </c>
      <c r="K606" s="474"/>
      <c r="L606" s="474"/>
      <c r="M606" s="1127" t="s">
        <v>406</v>
      </c>
      <c r="N606" s="1127"/>
      <c r="O606" s="567">
        <v>8.4978037229369793E-2</v>
      </c>
      <c r="P606" s="474"/>
      <c r="Q606" s="474"/>
      <c r="AB606" s="168"/>
      <c r="AC606" s="168"/>
      <c r="AD606" s="168"/>
      <c r="AE606" s="168"/>
      <c r="AF606" s="168"/>
      <c r="AG606" s="168"/>
      <c r="AH606" s="168"/>
      <c r="AI606" s="168"/>
      <c r="AJ606" s="168"/>
      <c r="AK606" s="168"/>
      <c r="AL606" s="168"/>
      <c r="AM606" s="168"/>
      <c r="AN606" s="168"/>
      <c r="AO606" s="168"/>
      <c r="AP606" s="168"/>
      <c r="AQ606" s="168"/>
      <c r="AR606" s="168"/>
      <c r="AS606" s="168"/>
      <c r="AT606" s="168"/>
      <c r="AU606" s="168"/>
      <c r="AV606" s="168"/>
      <c r="AW606" s="168"/>
      <c r="AX606" s="168"/>
      <c r="AY606" s="168"/>
      <c r="AZ606" s="168"/>
      <c r="BA606" s="171"/>
      <c r="BB606" s="256"/>
      <c r="BC606" s="171"/>
      <c r="BD606" s="171"/>
      <c r="BE606" s="171"/>
      <c r="BF606" s="171"/>
      <c r="BG606" s="171"/>
      <c r="BH606" s="171"/>
      <c r="BI606" s="171"/>
      <c r="BJ606" s="171"/>
      <c r="BK606" s="171"/>
      <c r="BL606" s="171"/>
      <c r="BM606" s="171"/>
      <c r="BN606" s="171"/>
      <c r="BO606" s="171"/>
      <c r="BP606" s="171"/>
      <c r="BQ606" s="171"/>
      <c r="BR606" s="171"/>
      <c r="BS606" s="171"/>
      <c r="BT606" s="171"/>
      <c r="BU606" s="171"/>
      <c r="BV606" s="171"/>
      <c r="BW606" s="171"/>
      <c r="BX606" s="171"/>
      <c r="BY606" s="171"/>
      <c r="BZ606" s="171"/>
      <c r="CA606" s="171"/>
      <c r="CB606" s="171"/>
      <c r="CC606" s="171"/>
      <c r="CD606" s="171"/>
      <c r="CE606" s="171"/>
      <c r="CF606" s="171"/>
      <c r="CG606" s="171"/>
      <c r="CH606" s="171"/>
      <c r="CI606" s="171"/>
      <c r="CJ606" s="171"/>
      <c r="CK606" s="171"/>
      <c r="CL606" s="171"/>
      <c r="CM606" s="171"/>
      <c r="CN606" s="171"/>
      <c r="CO606" s="171"/>
      <c r="CP606" s="171"/>
      <c r="CQ606" s="171"/>
      <c r="CR606" s="171"/>
      <c r="CS606" s="171"/>
      <c r="CT606" s="171"/>
      <c r="CU606" s="171"/>
      <c r="CV606" s="171"/>
      <c r="CW606" s="171"/>
      <c r="CX606" s="171"/>
      <c r="CY606" s="171"/>
      <c r="CZ606" s="171"/>
    </row>
    <row r="607" s="175" customFormat="true" ht="25.15" customHeight="true" x14ac:dyDescent="0.2">
      <c r="C607" s="1128"/>
      <c r="D607" s="1127"/>
      <c r="E607" s="474"/>
      <c r="F607" s="474"/>
      <c r="G607" s="474"/>
      <c r="H607" s="1127" t="s">
        <v>454</v>
      </c>
      <c r="I607" s="1127"/>
      <c r="J607" s="566">
        <v>-1.0432220450142278E-2</v>
      </c>
      <c r="K607" s="474"/>
      <c r="L607" s="474"/>
      <c r="M607" s="1127" t="s">
        <v>414</v>
      </c>
      <c r="N607" s="1127"/>
      <c r="O607" s="567">
        <v>5.222001340205553E-2</v>
      </c>
      <c r="P607" s="474"/>
      <c r="Q607" s="474"/>
      <c r="AB607" s="168"/>
      <c r="AC607" s="168"/>
      <c r="AD607" s="168"/>
      <c r="AE607" s="168"/>
      <c r="AF607" s="168"/>
      <c r="AG607" s="168"/>
      <c r="AH607" s="168"/>
      <c r="AI607" s="168"/>
      <c r="AJ607" s="168"/>
      <c r="AK607" s="168"/>
      <c r="AL607" s="168"/>
      <c r="AM607" s="168"/>
      <c r="AN607" s="168"/>
      <c r="AO607" s="168"/>
      <c r="AP607" s="168"/>
      <c r="AQ607" s="168"/>
      <c r="AR607" s="168"/>
      <c r="AS607" s="168"/>
      <c r="AT607" s="168"/>
      <c r="AU607" s="168"/>
      <c r="AV607" s="168"/>
      <c r="AW607" s="168"/>
      <c r="AX607" s="168"/>
      <c r="AY607" s="168"/>
      <c r="AZ607" s="168"/>
      <c r="BA607" s="171"/>
      <c r="BB607" s="256"/>
      <c r="BC607" s="171"/>
      <c r="BD607" s="171"/>
      <c r="BE607" s="171"/>
      <c r="BF607" s="171"/>
      <c r="BG607" s="171"/>
      <c r="BH607" s="171"/>
      <c r="BI607" s="171"/>
      <c r="BJ607" s="171"/>
      <c r="BK607" s="171"/>
      <c r="BL607" s="171"/>
      <c r="BM607" s="171"/>
      <c r="BN607" s="171"/>
      <c r="BO607" s="171"/>
      <c r="BP607" s="171"/>
      <c r="BQ607" s="171"/>
      <c r="BR607" s="171"/>
      <c r="BS607" s="171"/>
      <c r="BT607" s="171"/>
      <c r="BU607" s="171"/>
      <c r="BV607" s="171"/>
      <c r="BW607" s="171"/>
      <c r="BX607" s="171"/>
      <c r="BY607" s="171"/>
      <c r="BZ607" s="171"/>
      <c r="CA607" s="171"/>
      <c r="CB607" s="171"/>
      <c r="CC607" s="171"/>
      <c r="CD607" s="171"/>
      <c r="CE607" s="171"/>
      <c r="CF607" s="171"/>
      <c r="CG607" s="171"/>
      <c r="CH607" s="171"/>
      <c r="CI607" s="171"/>
      <c r="CJ607" s="171"/>
      <c r="CK607" s="171"/>
      <c r="CL607" s="171"/>
      <c r="CM607" s="171"/>
      <c r="CN607" s="171"/>
      <c r="CO607" s="171"/>
      <c r="CP607" s="171"/>
      <c r="CQ607" s="171"/>
      <c r="CR607" s="171"/>
      <c r="CS607" s="171"/>
      <c r="CT607" s="171"/>
      <c r="CU607" s="171"/>
      <c r="CV607" s="171"/>
      <c r="CW607" s="171"/>
      <c r="CX607" s="171"/>
      <c r="CY607" s="171"/>
      <c r="CZ607" s="171"/>
    </row>
    <row r="608" s="175" customFormat="true" ht="25.15" customHeight="true" x14ac:dyDescent="0.2">
      <c r="C608" s="1128"/>
      <c r="D608" s="1127"/>
      <c r="E608" s="474"/>
      <c r="F608" s="474"/>
      <c r="G608" s="474"/>
      <c r="H608" s="1127" t="s">
        <v>461</v>
      </c>
      <c r="I608" s="1127"/>
      <c r="J608" s="566">
        <v>-4.7073022435671101E-3</v>
      </c>
      <c r="K608" s="474"/>
      <c r="L608" s="474"/>
      <c r="M608" s="1127" t="s">
        <v>400</v>
      </c>
      <c r="N608" s="1127"/>
      <c r="O608" s="567">
        <v>9.4866755826507457E-2</v>
      </c>
      <c r="P608" s="474"/>
      <c r="Q608" s="474"/>
      <c r="AB608" s="168"/>
      <c r="AC608" s="168"/>
      <c r="AD608" s="168"/>
      <c r="AE608" s="168"/>
      <c r="AF608" s="168"/>
      <c r="AG608" s="168"/>
      <c r="AH608" s="168"/>
      <c r="AI608" s="168"/>
      <c r="AJ608" s="168"/>
      <c r="AK608" s="168"/>
      <c r="AL608" s="168"/>
      <c r="AM608" s="168"/>
      <c r="AN608" s="168"/>
      <c r="AO608" s="168"/>
      <c r="AP608" s="168"/>
      <c r="AQ608" s="168"/>
      <c r="AR608" s="168"/>
      <c r="AS608" s="168"/>
      <c r="AT608" s="168"/>
      <c r="AU608" s="168"/>
      <c r="AV608" s="168"/>
      <c r="AW608" s="168"/>
      <c r="AX608" s="168"/>
      <c r="AY608" s="168"/>
      <c r="AZ608" s="168"/>
      <c r="BA608" s="171"/>
      <c r="BB608" s="256"/>
      <c r="BC608" s="171"/>
      <c r="BD608" s="171"/>
      <c r="BE608" s="171"/>
      <c r="BF608" s="171"/>
      <c r="BG608" s="171"/>
      <c r="BH608" s="171"/>
      <c r="BI608" s="171"/>
      <c r="BJ608" s="171"/>
      <c r="BK608" s="171"/>
      <c r="BL608" s="171"/>
      <c r="BM608" s="171"/>
      <c r="BN608" s="171"/>
      <c r="BO608" s="171"/>
      <c r="BP608" s="171"/>
      <c r="BQ608" s="171"/>
      <c r="BR608" s="171"/>
      <c r="BS608" s="171"/>
      <c r="BT608" s="171"/>
      <c r="BU608" s="171"/>
      <c r="BV608" s="171"/>
      <c r="BW608" s="171"/>
      <c r="BX608" s="171"/>
      <c r="BY608" s="171"/>
      <c r="BZ608" s="171"/>
      <c r="CA608" s="171"/>
      <c r="CB608" s="171"/>
      <c r="CC608" s="171"/>
      <c r="CD608" s="171"/>
      <c r="CE608" s="171"/>
      <c r="CF608" s="171"/>
      <c r="CG608" s="171"/>
      <c r="CH608" s="171"/>
      <c r="CI608" s="171"/>
      <c r="CJ608" s="171"/>
      <c r="CK608" s="171"/>
      <c r="CL608" s="171"/>
      <c r="CM608" s="171"/>
      <c r="CN608" s="171"/>
      <c r="CO608" s="171"/>
      <c r="CP608" s="171"/>
      <c r="CQ608" s="171"/>
      <c r="CR608" s="171"/>
      <c r="CS608" s="171"/>
      <c r="CT608" s="171"/>
      <c r="CU608" s="171"/>
      <c r="CV608" s="171"/>
      <c r="CW608" s="171"/>
      <c r="CX608" s="171"/>
      <c r="CY608" s="171"/>
      <c r="CZ608" s="171"/>
    </row>
    <row r="609" s="175" customFormat="true" ht="25.15" customHeight="true" x14ac:dyDescent="0.2">
      <c r="C609" s="1128"/>
      <c r="D609" s="1127"/>
      <c r="E609" s="474"/>
      <c r="F609" s="474"/>
      <c r="G609" s="474"/>
      <c r="H609" s="1127" t="s">
        <v>401</v>
      </c>
      <c r="I609" s="1127"/>
      <c r="J609" s="566">
        <v>0.1010072625752348</v>
      </c>
      <c r="K609" s="474"/>
      <c r="L609" s="474"/>
      <c r="M609" s="1127" t="s">
        <v>407</v>
      </c>
      <c r="N609" s="1127"/>
      <c r="O609" s="567">
        <v>8.5071091371815691E-2</v>
      </c>
      <c r="P609" s="474"/>
      <c r="Q609" s="474"/>
      <c r="AB609" s="168"/>
      <c r="AC609" s="168"/>
      <c r="AD609" s="168"/>
      <c r="AE609" s="168"/>
      <c r="AF609" s="168"/>
      <c r="AG609" s="168"/>
      <c r="AH609" s="168"/>
      <c r="AI609" s="168"/>
      <c r="AJ609" s="168"/>
      <c r="AK609" s="168"/>
      <c r="AL609" s="168"/>
      <c r="AM609" s="168"/>
      <c r="AN609" s="168"/>
      <c r="AO609" s="168"/>
      <c r="AP609" s="168"/>
      <c r="AQ609" s="168"/>
      <c r="AR609" s="168"/>
      <c r="AS609" s="168"/>
      <c r="AT609" s="168"/>
      <c r="AU609" s="168"/>
      <c r="AV609" s="168"/>
      <c r="AW609" s="168"/>
      <c r="AX609" s="168"/>
      <c r="AY609" s="168"/>
      <c r="AZ609" s="168"/>
      <c r="BA609" s="171"/>
      <c r="BB609" s="256"/>
      <c r="BC609" s="171"/>
      <c r="BD609" s="171"/>
      <c r="BE609" s="171"/>
      <c r="BF609" s="171"/>
      <c r="BG609" s="171"/>
      <c r="BH609" s="171"/>
      <c r="BI609" s="171"/>
      <c r="BJ609" s="171"/>
      <c r="BK609" s="171"/>
      <c r="BL609" s="171"/>
      <c r="BM609" s="171"/>
      <c r="BN609" s="171"/>
      <c r="BO609" s="171"/>
      <c r="BP609" s="171"/>
      <c r="BQ609" s="171"/>
      <c r="BR609" s="171"/>
      <c r="BS609" s="171"/>
      <c r="BT609" s="171"/>
      <c r="BU609" s="171"/>
      <c r="BV609" s="171"/>
      <c r="BW609" s="171"/>
      <c r="BX609" s="171"/>
      <c r="BY609" s="171"/>
      <c r="BZ609" s="171"/>
      <c r="CA609" s="171"/>
      <c r="CB609" s="171"/>
      <c r="CC609" s="171"/>
      <c r="CD609" s="171"/>
      <c r="CE609" s="171"/>
      <c r="CF609" s="171"/>
      <c r="CG609" s="171"/>
      <c r="CH609" s="171"/>
      <c r="CI609" s="171"/>
      <c r="CJ609" s="171"/>
      <c r="CK609" s="171"/>
      <c r="CL609" s="171"/>
      <c r="CM609" s="171"/>
      <c r="CN609" s="171"/>
      <c r="CO609" s="171"/>
      <c r="CP609" s="171"/>
      <c r="CQ609" s="171"/>
      <c r="CR609" s="171"/>
      <c r="CS609" s="171"/>
      <c r="CT609" s="171"/>
      <c r="CU609" s="171"/>
      <c r="CV609" s="171"/>
      <c r="CW609" s="171"/>
      <c r="CX609" s="171"/>
      <c r="CY609" s="171"/>
      <c r="CZ609" s="171"/>
    </row>
    <row r="610" s="175" customFormat="true" ht="25.15" customHeight="true" x14ac:dyDescent="0.2">
      <c r="C610" s="1128"/>
      <c r="D610" s="1127"/>
      <c r="E610" s="474"/>
      <c r="F610" s="474"/>
      <c r="G610" s="474"/>
      <c r="H610" s="1127" t="s">
        <v>412</v>
      </c>
      <c r="I610" s="1127"/>
      <c r="J610" s="566">
        <v>6.8998687581255935E-2</v>
      </c>
      <c r="K610" s="474"/>
      <c r="L610" s="474"/>
      <c r="M610" s="1127" t="s">
        <v>417</v>
      </c>
      <c r="N610" s="1127"/>
      <c r="O610" s="567">
        <v>4.9982220600786567E-2</v>
      </c>
      <c r="P610" s="474"/>
      <c r="Q610" s="474"/>
      <c r="AB610" s="168"/>
      <c r="AC610" s="168"/>
      <c r="AD610" s="168"/>
      <c r="AE610" s="168"/>
      <c r="AF610" s="168"/>
      <c r="AG610" s="168"/>
      <c r="AH610" s="168"/>
      <c r="AI610" s="168"/>
      <c r="AJ610" s="168"/>
      <c r="AK610" s="168"/>
      <c r="AL610" s="168"/>
      <c r="AM610" s="168"/>
      <c r="AN610" s="168"/>
      <c r="AO610" s="168"/>
      <c r="AP610" s="168"/>
      <c r="AQ610" s="168"/>
      <c r="AR610" s="168"/>
      <c r="AS610" s="168"/>
      <c r="AT610" s="168"/>
      <c r="AU610" s="168"/>
      <c r="AV610" s="168"/>
      <c r="AW610" s="168"/>
      <c r="AX610" s="168"/>
      <c r="AY610" s="168"/>
      <c r="AZ610" s="168"/>
      <c r="BA610" s="171"/>
      <c r="BB610" s="256"/>
      <c r="BC610" s="171"/>
      <c r="BD610" s="171"/>
      <c r="BE610" s="171"/>
      <c r="BF610" s="171"/>
      <c r="BG610" s="171"/>
      <c r="BH610" s="171"/>
      <c r="BI610" s="171"/>
      <c r="BJ610" s="171"/>
      <c r="BK610" s="171"/>
      <c r="BL610" s="171"/>
      <c r="BM610" s="171"/>
      <c r="BN610" s="171"/>
      <c r="BO610" s="171"/>
      <c r="BP610" s="171"/>
      <c r="BQ610" s="171"/>
      <c r="BR610" s="171"/>
      <c r="BS610" s="171"/>
      <c r="BT610" s="171"/>
      <c r="BU610" s="171"/>
      <c r="BV610" s="171"/>
      <c r="BW610" s="171"/>
      <c r="BX610" s="171"/>
      <c r="BY610" s="171"/>
      <c r="BZ610" s="171"/>
      <c r="CA610" s="171"/>
      <c r="CB610" s="171"/>
      <c r="CC610" s="171"/>
      <c r="CD610" s="171"/>
      <c r="CE610" s="171"/>
      <c r="CF610" s="171"/>
      <c r="CG610" s="171"/>
      <c r="CH610" s="171"/>
      <c r="CI610" s="171"/>
      <c r="CJ610" s="171"/>
      <c r="CK610" s="171"/>
      <c r="CL610" s="171"/>
      <c r="CM610" s="171"/>
      <c r="CN610" s="171"/>
      <c r="CO610" s="171"/>
      <c r="CP610" s="171"/>
      <c r="CQ610" s="171"/>
      <c r="CR610" s="171"/>
      <c r="CS610" s="171"/>
      <c r="CT610" s="171"/>
      <c r="CU610" s="171"/>
      <c r="CV610" s="171"/>
      <c r="CW610" s="171"/>
      <c r="CX610" s="171"/>
      <c r="CY610" s="171"/>
      <c r="CZ610" s="171"/>
    </row>
    <row r="611" s="175" customFormat="true" ht="25.15" customHeight="true" x14ac:dyDescent="0.2">
      <c r="C611" s="1128"/>
      <c r="D611" s="1127"/>
      <c r="E611" s="474"/>
      <c r="F611" s="474"/>
      <c r="G611" s="474"/>
      <c r="H611" s="1127" t="s">
        <v>403</v>
      </c>
      <c r="I611" s="1127"/>
      <c r="J611" s="566">
        <v>9.7905759042766924E-2</v>
      </c>
      <c r="K611" s="474"/>
      <c r="L611" s="474"/>
      <c r="M611" s="1127" t="s">
        <v>419</v>
      </c>
      <c r="N611" s="1127"/>
      <c r="O611" s="567">
        <v>4.0912887187479881E-2</v>
      </c>
      <c r="P611" s="474"/>
      <c r="Q611" s="474"/>
      <c r="AB611" s="168"/>
      <c r="AC611" s="168"/>
      <c r="AD611" s="168"/>
      <c r="AE611" s="168"/>
      <c r="AF611" s="168"/>
      <c r="AG611" s="168"/>
      <c r="AH611" s="168"/>
      <c r="AI611" s="168"/>
      <c r="AJ611" s="168"/>
      <c r="AK611" s="168"/>
      <c r="AL611" s="168"/>
      <c r="AM611" s="168"/>
      <c r="AN611" s="168"/>
      <c r="AO611" s="168"/>
      <c r="AP611" s="168"/>
      <c r="AQ611" s="168"/>
      <c r="AR611" s="168"/>
      <c r="AS611" s="168"/>
      <c r="AT611" s="168"/>
      <c r="AU611" s="168"/>
      <c r="AV611" s="168"/>
      <c r="AW611" s="168"/>
      <c r="AX611" s="168"/>
      <c r="AY611" s="168"/>
      <c r="AZ611" s="168"/>
      <c r="BA611" s="171"/>
      <c r="BB611" s="256"/>
      <c r="BC611" s="171"/>
      <c r="BD611" s="171"/>
      <c r="BE611" s="171"/>
      <c r="BF611" s="171"/>
      <c r="BG611" s="171"/>
      <c r="BH611" s="171"/>
      <c r="BI611" s="171"/>
      <c r="BJ611" s="171"/>
      <c r="BK611" s="171"/>
      <c r="BL611" s="171"/>
      <c r="BM611" s="171"/>
      <c r="BN611" s="171"/>
      <c r="BO611" s="171"/>
      <c r="BP611" s="171"/>
      <c r="BQ611" s="171"/>
      <c r="BR611" s="171"/>
      <c r="BS611" s="171"/>
      <c r="BT611" s="171"/>
      <c r="BU611" s="171"/>
      <c r="BV611" s="171"/>
      <c r="BW611" s="171"/>
      <c r="BX611" s="171"/>
      <c r="BY611" s="171"/>
      <c r="BZ611" s="171"/>
      <c r="CA611" s="171"/>
      <c r="CB611" s="171"/>
      <c r="CC611" s="171"/>
      <c r="CD611" s="171"/>
      <c r="CE611" s="171"/>
      <c r="CF611" s="171"/>
      <c r="CG611" s="171"/>
      <c r="CH611" s="171"/>
      <c r="CI611" s="171"/>
      <c r="CJ611" s="171"/>
      <c r="CK611" s="171"/>
      <c r="CL611" s="171"/>
      <c r="CM611" s="171"/>
      <c r="CN611" s="171"/>
      <c r="CO611" s="171"/>
      <c r="CP611" s="171"/>
      <c r="CQ611" s="171"/>
      <c r="CR611" s="171"/>
      <c r="CS611" s="171"/>
      <c r="CT611" s="171"/>
      <c r="CU611" s="171"/>
      <c r="CV611" s="171"/>
      <c r="CW611" s="171"/>
      <c r="CX611" s="171"/>
      <c r="CY611" s="171"/>
      <c r="CZ611" s="171"/>
    </row>
    <row r="612" s="175" customFormat="true" ht="25.15" customHeight="true" x14ac:dyDescent="0.2">
      <c r="C612" s="1128"/>
      <c r="D612" s="1127"/>
      <c r="E612" s="474"/>
      <c r="F612" s="474"/>
      <c r="G612" s="474"/>
      <c r="H612" s="1127" t="s">
        <v>406</v>
      </c>
      <c r="I612" s="1127"/>
      <c r="J612" s="566">
        <v>8.603242740398663E-2</v>
      </c>
      <c r="K612" s="474"/>
      <c r="L612" s="474"/>
      <c r="M612" s="1127" t="s">
        <v>413</v>
      </c>
      <c r="N612" s="1127"/>
      <c r="O612" s="567">
        <v>8.0862971671135542E-2</v>
      </c>
      <c r="P612" s="474"/>
      <c r="Q612" s="474"/>
      <c r="AB612" s="168"/>
      <c r="AC612" s="168"/>
      <c r="AD612" s="168"/>
      <c r="AE612" s="168"/>
      <c r="AF612" s="168"/>
      <c r="AG612" s="168"/>
      <c r="AH612" s="168"/>
      <c r="AI612" s="168"/>
      <c r="AJ612" s="168"/>
      <c r="AK612" s="168"/>
      <c r="AL612" s="168"/>
      <c r="AM612" s="168"/>
      <c r="AN612" s="168"/>
      <c r="AO612" s="168"/>
      <c r="AP612" s="168"/>
      <c r="AQ612" s="168"/>
      <c r="AR612" s="168"/>
      <c r="AS612" s="168"/>
      <c r="AT612" s="168"/>
      <c r="AU612" s="168"/>
      <c r="AV612" s="168"/>
      <c r="AW612" s="168"/>
      <c r="AX612" s="168"/>
      <c r="AY612" s="168"/>
      <c r="AZ612" s="168"/>
      <c r="BA612" s="171"/>
      <c r="BB612" s="256"/>
      <c r="BC612" s="171"/>
      <c r="BD612" s="171"/>
      <c r="BE612" s="171"/>
      <c r="BF612" s="171"/>
      <c r="BG612" s="171"/>
      <c r="BH612" s="171"/>
      <c r="BI612" s="171"/>
      <c r="BJ612" s="171"/>
      <c r="BK612" s="171"/>
      <c r="BL612" s="171"/>
      <c r="BM612" s="171"/>
      <c r="BN612" s="171"/>
      <c r="BO612" s="171"/>
      <c r="BP612" s="171"/>
      <c r="BQ612" s="171"/>
      <c r="BR612" s="171"/>
      <c r="BS612" s="171"/>
      <c r="BT612" s="171"/>
      <c r="BU612" s="171"/>
      <c r="BV612" s="171"/>
      <c r="BW612" s="171"/>
      <c r="BX612" s="171"/>
      <c r="BY612" s="171"/>
      <c r="BZ612" s="171"/>
      <c r="CA612" s="171"/>
      <c r="CB612" s="171"/>
      <c r="CC612" s="171"/>
      <c r="CD612" s="171"/>
      <c r="CE612" s="171"/>
      <c r="CF612" s="171"/>
      <c r="CG612" s="171"/>
      <c r="CH612" s="171"/>
      <c r="CI612" s="171"/>
      <c r="CJ612" s="171"/>
      <c r="CK612" s="171"/>
      <c r="CL612" s="171"/>
      <c r="CM612" s="171"/>
      <c r="CN612" s="171"/>
      <c r="CO612" s="171"/>
      <c r="CP612" s="171"/>
      <c r="CQ612" s="171"/>
      <c r="CR612" s="171"/>
      <c r="CS612" s="171"/>
      <c r="CT612" s="171"/>
      <c r="CU612" s="171"/>
      <c r="CV612" s="171"/>
      <c r="CW612" s="171"/>
      <c r="CX612" s="171"/>
      <c r="CY612" s="171"/>
      <c r="CZ612" s="171"/>
    </row>
    <row r="613" s="175" customFormat="true" ht="25.15" customHeight="true" x14ac:dyDescent="0.2">
      <c r="C613" s="1128"/>
      <c r="D613" s="1127"/>
      <c r="E613" s="474"/>
      <c r="F613" s="474"/>
      <c r="G613" s="474"/>
      <c r="H613" s="1127" t="s">
        <v>414</v>
      </c>
      <c r="I613" s="1127"/>
      <c r="J613" s="566">
        <v>6.6295604439543396E-2</v>
      </c>
      <c r="K613" s="474"/>
      <c r="L613" s="474"/>
      <c r="M613" s="1127" t="s">
        <v>405</v>
      </c>
      <c r="N613" s="1127"/>
      <c r="O613" s="567">
        <v>8.8996732399614073E-2</v>
      </c>
      <c r="P613" s="474"/>
      <c r="Q613" s="474"/>
      <c r="AB613" s="168"/>
      <c r="AC613" s="168"/>
      <c r="AD613" s="168"/>
      <c r="AE613" s="168"/>
      <c r="AF613" s="168"/>
      <c r="AG613" s="168"/>
      <c r="AH613" s="168"/>
      <c r="AI613" s="168"/>
      <c r="AJ613" s="168"/>
      <c r="AK613" s="168"/>
      <c r="AL613" s="168"/>
      <c r="AM613" s="168"/>
      <c r="AN613" s="168"/>
      <c r="AO613" s="168"/>
      <c r="AP613" s="168"/>
      <c r="AQ613" s="168"/>
      <c r="AR613" s="168"/>
      <c r="AS613" s="168"/>
      <c r="AT613" s="168"/>
      <c r="AU613" s="168"/>
      <c r="AV613" s="168"/>
      <c r="AW613" s="168"/>
      <c r="AX613" s="168"/>
      <c r="AY613" s="168"/>
      <c r="AZ613" s="168"/>
      <c r="BA613" s="171"/>
      <c r="BB613" s="256"/>
      <c r="BC613" s="171"/>
      <c r="BD613" s="171"/>
      <c r="BE613" s="171"/>
      <c r="BF613" s="171"/>
      <c r="BG613" s="171"/>
      <c r="BH613" s="171"/>
      <c r="BI613" s="171"/>
      <c r="BJ613" s="171"/>
      <c r="BK613" s="171"/>
      <c r="BL613" s="171"/>
      <c r="BM613" s="171"/>
      <c r="BN613" s="171"/>
      <c r="BO613" s="171"/>
      <c r="BP613" s="171"/>
      <c r="BQ613" s="171"/>
      <c r="BR613" s="171"/>
      <c r="BS613" s="171"/>
      <c r="BT613" s="171"/>
      <c r="BU613" s="171"/>
      <c r="BV613" s="171"/>
      <c r="BW613" s="171"/>
      <c r="BX613" s="171"/>
      <c r="BY613" s="171"/>
      <c r="BZ613" s="171"/>
      <c r="CA613" s="171"/>
      <c r="CB613" s="171"/>
      <c r="CC613" s="171"/>
      <c r="CD613" s="171"/>
      <c r="CE613" s="171"/>
      <c r="CF613" s="171"/>
      <c r="CG613" s="171"/>
      <c r="CH613" s="171"/>
      <c r="CI613" s="171"/>
      <c r="CJ613" s="171"/>
      <c r="CK613" s="171"/>
      <c r="CL613" s="171"/>
      <c r="CM613" s="171"/>
      <c r="CN613" s="171"/>
      <c r="CO613" s="171"/>
      <c r="CP613" s="171"/>
      <c r="CQ613" s="171"/>
      <c r="CR613" s="171"/>
      <c r="CS613" s="171"/>
      <c r="CT613" s="171"/>
      <c r="CU613" s="171"/>
      <c r="CV613" s="171"/>
      <c r="CW613" s="171"/>
      <c r="CX613" s="171"/>
      <c r="CY613" s="171"/>
      <c r="CZ613" s="171"/>
    </row>
    <row r="614" s="175" customFormat="true" ht="25.15" customHeight="true" x14ac:dyDescent="0.2">
      <c r="C614" s="1128"/>
      <c r="D614" s="1127"/>
      <c r="E614" s="474"/>
      <c r="F614" s="474"/>
      <c r="G614" s="474"/>
      <c r="H614" s="1127" t="s">
        <v>400</v>
      </c>
      <c r="I614" s="1127"/>
      <c r="J614" s="566">
        <v>9.5858686818152433E-2</v>
      </c>
      <c r="K614" s="474"/>
      <c r="L614" s="474"/>
      <c r="M614" s="1127" t="s">
        <v>428</v>
      </c>
      <c r="N614" s="1127"/>
      <c r="O614" s="567">
        <v>4.4685855242415667E-2</v>
      </c>
      <c r="P614" s="474"/>
      <c r="Q614" s="474"/>
      <c r="AB614" s="168"/>
      <c r="AC614" s="168"/>
      <c r="AD614" s="168"/>
      <c r="AE614" s="168"/>
      <c r="AF614" s="168"/>
      <c r="AG614" s="168"/>
      <c r="AH614" s="168"/>
      <c r="AI614" s="168"/>
      <c r="AJ614" s="168"/>
      <c r="AK614" s="168"/>
      <c r="AL614" s="168"/>
      <c r="AM614" s="168"/>
      <c r="AN614" s="168"/>
      <c r="AO614" s="168"/>
      <c r="AP614" s="168"/>
      <c r="AQ614" s="168"/>
      <c r="AR614" s="168"/>
      <c r="AS614" s="168"/>
      <c r="AT614" s="168"/>
      <c r="AU614" s="168"/>
      <c r="AV614" s="168"/>
      <c r="AW614" s="168"/>
      <c r="AX614" s="168"/>
      <c r="AY614" s="168"/>
      <c r="AZ614" s="168"/>
      <c r="BA614" s="171"/>
      <c r="BB614" s="256"/>
      <c r="BC614" s="171"/>
      <c r="BD614" s="171"/>
      <c r="BE614" s="171"/>
      <c r="BF614" s="171"/>
      <c r="BG614" s="171"/>
      <c r="BH614" s="171"/>
      <c r="BI614" s="171"/>
      <c r="BJ614" s="171"/>
      <c r="BK614" s="171"/>
      <c r="BL614" s="171"/>
      <c r="BM614" s="171"/>
      <c r="BN614" s="171"/>
      <c r="BO614" s="171"/>
      <c r="BP614" s="171"/>
      <c r="BQ614" s="171"/>
      <c r="BR614" s="171"/>
      <c r="BS614" s="171"/>
      <c r="BT614" s="171"/>
      <c r="BU614" s="171"/>
      <c r="BV614" s="171"/>
      <c r="BW614" s="171"/>
      <c r="BX614" s="171"/>
      <c r="BY614" s="171"/>
      <c r="BZ614" s="171"/>
      <c r="CA614" s="171"/>
      <c r="CB614" s="171"/>
      <c r="CC614" s="171"/>
      <c r="CD614" s="171"/>
      <c r="CE614" s="171"/>
      <c r="CF614" s="171"/>
      <c r="CG614" s="171"/>
      <c r="CH614" s="171"/>
      <c r="CI614" s="171"/>
      <c r="CJ614" s="171"/>
      <c r="CK614" s="171"/>
      <c r="CL614" s="171"/>
      <c r="CM614" s="171"/>
      <c r="CN614" s="171"/>
      <c r="CO614" s="171"/>
      <c r="CP614" s="171"/>
      <c r="CQ614" s="171"/>
      <c r="CR614" s="171"/>
      <c r="CS614" s="171"/>
      <c r="CT614" s="171"/>
      <c r="CU614" s="171"/>
      <c r="CV614" s="171"/>
      <c r="CW614" s="171"/>
      <c r="CX614" s="171"/>
      <c r="CY614" s="171"/>
      <c r="CZ614" s="171"/>
    </row>
    <row r="615" s="175" customFormat="true" ht="25.15" customHeight="true" x14ac:dyDescent="0.2">
      <c r="C615" s="1128"/>
      <c r="D615" s="1127"/>
      <c r="E615" s="474"/>
      <c r="F615" s="474"/>
      <c r="G615" s="474"/>
      <c r="H615" s="1127" t="s">
        <v>407</v>
      </c>
      <c r="I615" s="1127"/>
      <c r="J615" s="566">
        <v>9.0064597498093688E-2</v>
      </c>
      <c r="K615" s="474"/>
      <c r="L615" s="474"/>
      <c r="M615" s="1127" t="s">
        <v>436</v>
      </c>
      <c r="N615" s="1127"/>
      <c r="O615" s="567">
        <v>2.8514211501377357E-2</v>
      </c>
      <c r="P615" s="474"/>
      <c r="Q615" s="474"/>
      <c r="AB615" s="168"/>
      <c r="AC615" s="168"/>
      <c r="AD615" s="168"/>
      <c r="AE615" s="168"/>
      <c r="AF615" s="168"/>
      <c r="AG615" s="168"/>
      <c r="AH615" s="168"/>
      <c r="AI615" s="168"/>
      <c r="AJ615" s="168"/>
      <c r="AK615" s="168"/>
      <c r="AL615" s="168"/>
      <c r="AM615" s="168"/>
      <c r="AN615" s="168"/>
      <c r="AO615" s="168"/>
      <c r="AP615" s="168"/>
      <c r="AQ615" s="168"/>
      <c r="AR615" s="168"/>
      <c r="AS615" s="168"/>
      <c r="AT615" s="168"/>
      <c r="AU615" s="168"/>
      <c r="AV615" s="168"/>
      <c r="AW615" s="168"/>
      <c r="AX615" s="168"/>
      <c r="AY615" s="168"/>
      <c r="AZ615" s="168"/>
      <c r="BA615" s="171"/>
      <c r="BB615" s="256"/>
      <c r="BC615" s="171"/>
      <c r="BD615" s="171"/>
      <c r="BE615" s="171"/>
      <c r="BF615" s="171"/>
      <c r="BG615" s="171"/>
      <c r="BH615" s="171"/>
      <c r="BI615" s="171"/>
      <c r="BJ615" s="171"/>
      <c r="BK615" s="171"/>
      <c r="BL615" s="171"/>
      <c r="BM615" s="171"/>
      <c r="BN615" s="171"/>
      <c r="BO615" s="171"/>
      <c r="BP615" s="171"/>
      <c r="BQ615" s="171"/>
      <c r="BR615" s="171"/>
      <c r="BS615" s="171"/>
      <c r="BT615" s="171"/>
      <c r="BU615" s="171"/>
      <c r="BV615" s="171"/>
      <c r="BW615" s="171"/>
      <c r="BX615" s="171"/>
      <c r="BY615" s="171"/>
      <c r="BZ615" s="171"/>
      <c r="CA615" s="171"/>
      <c r="CB615" s="171"/>
      <c r="CC615" s="171"/>
      <c r="CD615" s="171"/>
      <c r="CE615" s="171"/>
      <c r="CF615" s="171"/>
      <c r="CG615" s="171"/>
      <c r="CH615" s="171"/>
      <c r="CI615" s="171"/>
      <c r="CJ615" s="171"/>
      <c r="CK615" s="171"/>
      <c r="CL615" s="171"/>
      <c r="CM615" s="171"/>
      <c r="CN615" s="171"/>
      <c r="CO615" s="171"/>
      <c r="CP615" s="171"/>
      <c r="CQ615" s="171"/>
      <c r="CR615" s="171"/>
      <c r="CS615" s="171"/>
      <c r="CT615" s="171"/>
      <c r="CU615" s="171"/>
      <c r="CV615" s="171"/>
      <c r="CW615" s="171"/>
      <c r="CX615" s="171"/>
      <c r="CY615" s="171"/>
      <c r="CZ615" s="171"/>
    </row>
    <row r="616" s="175" customFormat="true" ht="25.15" customHeight="true" x14ac:dyDescent="0.2">
      <c r="C616" s="1128"/>
      <c r="D616" s="1127"/>
      <c r="E616" s="474"/>
      <c r="F616" s="474"/>
      <c r="G616" s="474"/>
      <c r="H616" s="1127" t="s">
        <v>417</v>
      </c>
      <c r="I616" s="1127"/>
      <c r="J616" s="566">
        <v>5.8873574660475859E-2</v>
      </c>
      <c r="K616" s="474"/>
      <c r="L616" s="474"/>
      <c r="M616" s="1127" t="s">
        <v>423</v>
      </c>
      <c r="N616" s="1127"/>
      <c r="O616" s="567">
        <v>4.5955750299616453E-2</v>
      </c>
      <c r="P616" s="474"/>
      <c r="Q616" s="474"/>
      <c r="AB616" s="168"/>
      <c r="AC616" s="168"/>
      <c r="AD616" s="168"/>
      <c r="AE616" s="168"/>
      <c r="AF616" s="168"/>
      <c r="AG616" s="168"/>
      <c r="AH616" s="168"/>
      <c r="AI616" s="168"/>
      <c r="AJ616" s="168"/>
      <c r="AK616" s="168"/>
      <c r="AL616" s="168"/>
      <c r="AM616" s="168"/>
      <c r="AN616" s="168"/>
      <c r="AO616" s="168"/>
      <c r="AP616" s="168"/>
      <c r="AQ616" s="168"/>
      <c r="AR616" s="168"/>
      <c r="AS616" s="168"/>
      <c r="AT616" s="168"/>
      <c r="AU616" s="168"/>
      <c r="AV616" s="168"/>
      <c r="AW616" s="168"/>
      <c r="AX616" s="168"/>
      <c r="AY616" s="168"/>
      <c r="AZ616" s="168"/>
      <c r="BA616" s="171"/>
      <c r="BB616" s="256"/>
      <c r="BC616" s="171"/>
      <c r="BD616" s="171"/>
      <c r="BE616" s="171"/>
      <c r="BF616" s="171"/>
      <c r="BG616" s="171"/>
      <c r="BH616" s="171"/>
      <c r="BI616" s="171"/>
      <c r="BJ616" s="171"/>
      <c r="BK616" s="171"/>
      <c r="BL616" s="171"/>
      <c r="BM616" s="171"/>
      <c r="BN616" s="171"/>
      <c r="BO616" s="171"/>
      <c r="BP616" s="171"/>
      <c r="BQ616" s="171"/>
      <c r="BR616" s="171"/>
      <c r="BS616" s="171"/>
      <c r="BT616" s="171"/>
      <c r="BU616" s="171"/>
      <c r="BV616" s="171"/>
      <c r="BW616" s="171"/>
      <c r="BX616" s="171"/>
      <c r="BY616" s="171"/>
      <c r="BZ616" s="171"/>
      <c r="CA616" s="171"/>
      <c r="CB616" s="171"/>
      <c r="CC616" s="171"/>
      <c r="CD616" s="171"/>
      <c r="CE616" s="171"/>
      <c r="CF616" s="171"/>
      <c r="CG616" s="171"/>
      <c r="CH616" s="171"/>
      <c r="CI616" s="171"/>
      <c r="CJ616" s="171"/>
      <c r="CK616" s="171"/>
      <c r="CL616" s="171"/>
      <c r="CM616" s="171"/>
      <c r="CN616" s="171"/>
      <c r="CO616" s="171"/>
      <c r="CP616" s="171"/>
      <c r="CQ616" s="171"/>
      <c r="CR616" s="171"/>
      <c r="CS616" s="171"/>
      <c r="CT616" s="171"/>
      <c r="CU616" s="171"/>
      <c r="CV616" s="171"/>
      <c r="CW616" s="171"/>
      <c r="CX616" s="171"/>
      <c r="CY616" s="171"/>
      <c r="CZ616" s="171"/>
    </row>
    <row r="617" s="175" customFormat="true" ht="25.15" customHeight="true" x14ac:dyDescent="0.2">
      <c r="C617" s="1128"/>
      <c r="D617" s="1127"/>
      <c r="E617" s="474"/>
      <c r="F617" s="474"/>
      <c r="G617" s="474"/>
      <c r="H617" s="1127" t="s">
        <v>419</v>
      </c>
      <c r="I617" s="1127"/>
      <c r="J617" s="566">
        <v>4.9584641861927403E-2</v>
      </c>
      <c r="K617" s="474"/>
      <c r="L617" s="474"/>
      <c r="M617" s="1127" t="s">
        <v>410</v>
      </c>
      <c r="N617" s="1127"/>
      <c r="O617" s="567">
        <v>6.7253689864892455E-2</v>
      </c>
      <c r="P617" s="474"/>
      <c r="Q617" s="474"/>
      <c r="AB617" s="168"/>
      <c r="AC617" s="168"/>
      <c r="AD617" s="168"/>
      <c r="AE617" s="168"/>
      <c r="AF617" s="168"/>
      <c r="AG617" s="168"/>
      <c r="AH617" s="168"/>
      <c r="AI617" s="168"/>
      <c r="AJ617" s="168"/>
      <c r="AK617" s="168"/>
      <c r="AL617" s="168"/>
      <c r="AM617" s="168"/>
      <c r="AN617" s="168"/>
      <c r="AO617" s="168"/>
      <c r="AP617" s="168"/>
      <c r="AQ617" s="168"/>
      <c r="AR617" s="168"/>
      <c r="AS617" s="168"/>
      <c r="AT617" s="168"/>
      <c r="AU617" s="168"/>
      <c r="AV617" s="168"/>
      <c r="AW617" s="168"/>
      <c r="AX617" s="168"/>
      <c r="AY617" s="168"/>
      <c r="AZ617" s="168"/>
      <c r="BA617" s="171"/>
      <c r="BB617" s="256"/>
      <c r="BC617" s="171"/>
      <c r="BD617" s="171"/>
      <c r="BE617" s="171"/>
      <c r="BF617" s="171"/>
      <c r="BG617" s="171"/>
      <c r="BH617" s="171"/>
      <c r="BI617" s="171"/>
      <c r="BJ617" s="171"/>
      <c r="BK617" s="171"/>
      <c r="BL617" s="171"/>
      <c r="BM617" s="171"/>
      <c r="BN617" s="171"/>
      <c r="BO617" s="171"/>
      <c r="BP617" s="171"/>
      <c r="BQ617" s="171"/>
      <c r="BR617" s="171"/>
      <c r="BS617" s="171"/>
      <c r="BT617" s="171"/>
      <c r="BU617" s="171"/>
      <c r="BV617" s="171"/>
      <c r="BW617" s="171"/>
      <c r="BX617" s="171"/>
      <c r="BY617" s="171"/>
      <c r="BZ617" s="171"/>
      <c r="CA617" s="171"/>
      <c r="CB617" s="171"/>
      <c r="CC617" s="171"/>
      <c r="CD617" s="171"/>
      <c r="CE617" s="171"/>
      <c r="CF617" s="171"/>
      <c r="CG617" s="171"/>
      <c r="CH617" s="171"/>
      <c r="CI617" s="171"/>
      <c r="CJ617" s="171"/>
      <c r="CK617" s="171"/>
      <c r="CL617" s="171"/>
      <c r="CM617" s="171"/>
      <c r="CN617" s="171"/>
      <c r="CO617" s="171"/>
      <c r="CP617" s="171"/>
      <c r="CQ617" s="171"/>
      <c r="CR617" s="171"/>
      <c r="CS617" s="171"/>
      <c r="CT617" s="171"/>
      <c r="CU617" s="171"/>
      <c r="CV617" s="171"/>
      <c r="CW617" s="171"/>
      <c r="CX617" s="171"/>
      <c r="CY617" s="171"/>
      <c r="CZ617" s="171"/>
    </row>
    <row r="618" s="175" customFormat="true" ht="25.15" customHeight="true" x14ac:dyDescent="0.2">
      <c r="C618" s="1128"/>
      <c r="D618" s="1127"/>
      <c r="E618" s="474"/>
      <c r="F618" s="474"/>
      <c r="G618" s="474"/>
      <c r="H618" s="1127" t="s">
        <v>413</v>
      </c>
      <c r="I618" s="1127"/>
      <c r="J618" s="566">
        <v>6.7173517241513839E-2</v>
      </c>
      <c r="K618" s="474"/>
      <c r="L618" s="474"/>
      <c r="M618" s="1127" t="s">
        <v>442</v>
      </c>
      <c r="N618" s="1127"/>
      <c r="O618" s="567">
        <v>2.5256283813904334E-2</v>
      </c>
      <c r="P618" s="474"/>
      <c r="Q618" s="474"/>
      <c r="AB618" s="168"/>
      <c r="AC618" s="168"/>
      <c r="AD618" s="168"/>
      <c r="AE618" s="168"/>
      <c r="AF618" s="168"/>
      <c r="AG618" s="168"/>
      <c r="AH618" s="168"/>
      <c r="AI618" s="168"/>
      <c r="AJ618" s="168"/>
      <c r="AK618" s="168"/>
      <c r="AL618" s="168"/>
      <c r="AM618" s="168"/>
      <c r="AN618" s="168"/>
      <c r="AO618" s="168"/>
      <c r="AP618" s="168"/>
      <c r="AQ618" s="168"/>
      <c r="AR618" s="168"/>
      <c r="AS618" s="168"/>
      <c r="AT618" s="168"/>
      <c r="AU618" s="168"/>
      <c r="AV618" s="168"/>
      <c r="AW618" s="168"/>
      <c r="AX618" s="168"/>
      <c r="AY618" s="168"/>
      <c r="AZ618" s="168"/>
      <c r="BA618" s="171"/>
      <c r="BB618" s="256"/>
      <c r="BC618" s="171"/>
      <c r="BD618" s="171"/>
      <c r="BE618" s="171"/>
      <c r="BF618" s="171"/>
      <c r="BG618" s="171"/>
      <c r="BH618" s="171"/>
      <c r="BI618" s="171"/>
      <c r="BJ618" s="171"/>
      <c r="BK618" s="171"/>
      <c r="BL618" s="171"/>
      <c r="BM618" s="171"/>
      <c r="BN618" s="171"/>
      <c r="BO618" s="171"/>
      <c r="BP618" s="171"/>
      <c r="BQ618" s="171"/>
      <c r="BR618" s="171"/>
      <c r="BS618" s="171"/>
      <c r="BT618" s="171"/>
      <c r="BU618" s="171"/>
      <c r="BV618" s="171"/>
      <c r="BW618" s="171"/>
      <c r="BX618" s="171"/>
      <c r="BY618" s="171"/>
      <c r="BZ618" s="171"/>
      <c r="CA618" s="171"/>
      <c r="CB618" s="171"/>
      <c r="CC618" s="171"/>
      <c r="CD618" s="171"/>
      <c r="CE618" s="171"/>
      <c r="CF618" s="171"/>
      <c r="CG618" s="171"/>
      <c r="CH618" s="171"/>
      <c r="CI618" s="171"/>
      <c r="CJ618" s="171"/>
      <c r="CK618" s="171"/>
      <c r="CL618" s="171"/>
      <c r="CM618" s="171"/>
      <c r="CN618" s="171"/>
      <c r="CO618" s="171"/>
      <c r="CP618" s="171"/>
      <c r="CQ618" s="171"/>
      <c r="CR618" s="171"/>
      <c r="CS618" s="171"/>
      <c r="CT618" s="171"/>
      <c r="CU618" s="171"/>
      <c r="CV618" s="171"/>
      <c r="CW618" s="171"/>
      <c r="CX618" s="171"/>
      <c r="CY618" s="171"/>
      <c r="CZ618" s="171"/>
    </row>
    <row r="619" s="175" customFormat="true" ht="25.15" customHeight="true" x14ac:dyDescent="0.2">
      <c r="C619" s="1128"/>
      <c r="D619" s="1127"/>
      <c r="E619" s="474"/>
      <c r="F619" s="474"/>
      <c r="G619" s="474"/>
      <c r="H619" s="1127" t="s">
        <v>405</v>
      </c>
      <c r="I619" s="1127"/>
      <c r="J619" s="566">
        <v>9.0481129156391338E-2</v>
      </c>
      <c r="K619" s="474"/>
      <c r="L619" s="474"/>
      <c r="M619" s="1127" t="s">
        <v>439</v>
      </c>
      <c r="N619" s="1127"/>
      <c r="O619" s="567">
        <v>1.421067087101063E-2</v>
      </c>
      <c r="P619" s="474"/>
      <c r="Q619" s="474"/>
      <c r="AB619" s="168"/>
      <c r="AC619" s="168"/>
      <c r="AD619" s="168"/>
      <c r="AE619" s="168"/>
      <c r="AF619" s="168"/>
      <c r="AG619" s="168"/>
      <c r="AH619" s="168"/>
      <c r="AI619" s="168"/>
      <c r="AJ619" s="168"/>
      <c r="AK619" s="168"/>
      <c r="AL619" s="168"/>
      <c r="AM619" s="168"/>
      <c r="AN619" s="168"/>
      <c r="AO619" s="168"/>
      <c r="AP619" s="168"/>
      <c r="AQ619" s="168"/>
      <c r="AR619" s="168"/>
      <c r="AS619" s="168"/>
      <c r="AT619" s="168"/>
      <c r="AU619" s="168"/>
      <c r="AV619" s="168"/>
      <c r="AW619" s="168"/>
      <c r="AX619" s="168"/>
      <c r="AY619" s="168"/>
      <c r="AZ619" s="168"/>
      <c r="BA619" s="171"/>
      <c r="BB619" s="256"/>
      <c r="BC619" s="171"/>
      <c r="BD619" s="171"/>
      <c r="BE619" s="171"/>
      <c r="BF619" s="171"/>
      <c r="BG619" s="171"/>
      <c r="BH619" s="171"/>
      <c r="BI619" s="171"/>
      <c r="BJ619" s="171"/>
      <c r="BK619" s="171"/>
      <c r="BL619" s="171"/>
      <c r="BM619" s="171"/>
      <c r="BN619" s="171"/>
      <c r="BO619" s="171"/>
      <c r="BP619" s="171"/>
      <c r="BQ619" s="171"/>
      <c r="BR619" s="171"/>
      <c r="BS619" s="171"/>
      <c r="BT619" s="171"/>
      <c r="BU619" s="171"/>
      <c r="BV619" s="171"/>
      <c r="BW619" s="171"/>
      <c r="BX619" s="171"/>
      <c r="BY619" s="171"/>
      <c r="BZ619" s="171"/>
      <c r="CA619" s="171"/>
      <c r="CB619" s="171"/>
      <c r="CC619" s="171"/>
      <c r="CD619" s="171"/>
      <c r="CE619" s="171"/>
      <c r="CF619" s="171"/>
      <c r="CG619" s="171"/>
      <c r="CH619" s="171"/>
      <c r="CI619" s="171"/>
      <c r="CJ619" s="171"/>
      <c r="CK619" s="171"/>
      <c r="CL619" s="171"/>
      <c r="CM619" s="171"/>
      <c r="CN619" s="171"/>
      <c r="CO619" s="171"/>
      <c r="CP619" s="171"/>
      <c r="CQ619" s="171"/>
      <c r="CR619" s="171"/>
      <c r="CS619" s="171"/>
      <c r="CT619" s="171"/>
      <c r="CU619" s="171"/>
      <c r="CV619" s="171"/>
      <c r="CW619" s="171"/>
      <c r="CX619" s="171"/>
      <c r="CY619" s="171"/>
      <c r="CZ619" s="171"/>
    </row>
    <row r="620" s="175" customFormat="true" ht="25.15" customHeight="true" x14ac:dyDescent="0.2">
      <c r="C620" s="1128"/>
      <c r="D620" s="1127"/>
      <c r="E620" s="474"/>
      <c r="F620" s="474"/>
      <c r="G620" s="474"/>
      <c r="H620" s="1127" t="s">
        <v>428</v>
      </c>
      <c r="I620" s="1127"/>
      <c r="J620" s="566">
        <v>3.3027109454505987E-2</v>
      </c>
      <c r="K620" s="474"/>
      <c r="L620" s="474"/>
      <c r="M620" s="1127" t="s">
        <v>418</v>
      </c>
      <c r="N620" s="1127"/>
      <c r="O620" s="567">
        <v>5.5090190164286033E-2</v>
      </c>
      <c r="P620" s="474"/>
      <c r="Q620" s="474"/>
      <c r="AB620" s="168"/>
      <c r="AC620" s="168"/>
      <c r="AD620" s="168"/>
      <c r="AE620" s="168"/>
      <c r="AF620" s="168"/>
      <c r="AG620" s="168"/>
      <c r="AH620" s="168"/>
      <c r="AI620" s="168"/>
      <c r="AJ620" s="168"/>
      <c r="AK620" s="168"/>
      <c r="AL620" s="168"/>
      <c r="AM620" s="168"/>
      <c r="AN620" s="168"/>
      <c r="AO620" s="168"/>
      <c r="AP620" s="168"/>
      <c r="AQ620" s="168"/>
      <c r="AR620" s="168"/>
      <c r="AS620" s="168"/>
      <c r="AT620" s="168"/>
      <c r="AU620" s="168"/>
      <c r="AV620" s="168"/>
      <c r="AW620" s="168"/>
      <c r="AX620" s="168"/>
      <c r="AY620" s="168"/>
      <c r="AZ620" s="168"/>
      <c r="BA620" s="171"/>
      <c r="BB620" s="256"/>
      <c r="BC620" s="171"/>
      <c r="BD620" s="171"/>
      <c r="BE620" s="171"/>
      <c r="BF620" s="171"/>
      <c r="BG620" s="171"/>
      <c r="BH620" s="171"/>
      <c r="BI620" s="171"/>
      <c r="BJ620" s="171"/>
      <c r="BK620" s="171"/>
      <c r="BL620" s="171"/>
      <c r="BM620" s="171"/>
      <c r="BN620" s="171"/>
      <c r="BO620" s="171"/>
      <c r="BP620" s="171"/>
      <c r="BQ620" s="171"/>
      <c r="BR620" s="171"/>
      <c r="BS620" s="171"/>
      <c r="BT620" s="171"/>
      <c r="BU620" s="171"/>
      <c r="BV620" s="171"/>
      <c r="BW620" s="171"/>
      <c r="BX620" s="171"/>
      <c r="BY620" s="171"/>
      <c r="BZ620" s="171"/>
      <c r="CA620" s="171"/>
      <c r="CB620" s="171"/>
      <c r="CC620" s="171"/>
      <c r="CD620" s="171"/>
      <c r="CE620" s="171"/>
      <c r="CF620" s="171"/>
      <c r="CG620" s="171"/>
      <c r="CH620" s="171"/>
      <c r="CI620" s="171"/>
      <c r="CJ620" s="171"/>
      <c r="CK620" s="171"/>
      <c r="CL620" s="171"/>
      <c r="CM620" s="171"/>
      <c r="CN620" s="171"/>
      <c r="CO620" s="171"/>
      <c r="CP620" s="171"/>
      <c r="CQ620" s="171"/>
      <c r="CR620" s="171"/>
      <c r="CS620" s="171"/>
      <c r="CT620" s="171"/>
      <c r="CU620" s="171"/>
      <c r="CV620" s="171"/>
      <c r="CW620" s="171"/>
      <c r="CX620" s="171"/>
      <c r="CY620" s="171"/>
      <c r="CZ620" s="171"/>
    </row>
    <row r="621" s="175" customFormat="true" ht="25.15" customHeight="true" x14ac:dyDescent="0.2">
      <c r="C621" s="1128"/>
      <c r="D621" s="1127"/>
      <c r="E621" s="474"/>
      <c r="F621" s="474"/>
      <c r="G621" s="474"/>
      <c r="H621" s="1127" t="s">
        <v>436</v>
      </c>
      <c r="I621" s="1127"/>
      <c r="J621" s="566">
        <v>1.5561693238455871E-2</v>
      </c>
      <c r="K621" s="474"/>
      <c r="L621" s="474"/>
      <c r="M621" s="1127" t="s">
        <v>409</v>
      </c>
      <c r="N621" s="1127"/>
      <c r="O621" s="567">
        <v>-4.6384593188898059E-2</v>
      </c>
      <c r="P621" s="474"/>
      <c r="Q621" s="474"/>
      <c r="AB621" s="168"/>
      <c r="AC621" s="168"/>
      <c r="AD621" s="168"/>
      <c r="AE621" s="168"/>
      <c r="AF621" s="168"/>
      <c r="AG621" s="168"/>
      <c r="AH621" s="168"/>
      <c r="AI621" s="168"/>
      <c r="AJ621" s="168"/>
      <c r="AK621" s="168"/>
      <c r="AL621" s="168"/>
      <c r="AM621" s="168"/>
      <c r="AN621" s="168"/>
      <c r="AO621" s="168"/>
      <c r="AP621" s="168"/>
      <c r="AQ621" s="168"/>
      <c r="AR621" s="168"/>
      <c r="AS621" s="168"/>
      <c r="AT621" s="168"/>
      <c r="AU621" s="168"/>
      <c r="AV621" s="168"/>
      <c r="AW621" s="168"/>
      <c r="AX621" s="168"/>
      <c r="AY621" s="168"/>
      <c r="AZ621" s="168"/>
      <c r="BA621" s="171"/>
      <c r="BB621" s="256"/>
      <c r="BC621" s="171"/>
      <c r="BD621" s="171"/>
      <c r="BE621" s="171"/>
      <c r="BF621" s="171"/>
      <c r="BG621" s="171"/>
      <c r="BH621" s="171"/>
      <c r="BI621" s="171"/>
      <c r="BJ621" s="171"/>
      <c r="BK621" s="171"/>
      <c r="BL621" s="171"/>
      <c r="BM621" s="171"/>
      <c r="BN621" s="171"/>
      <c r="BO621" s="171"/>
      <c r="BP621" s="171"/>
      <c r="BQ621" s="171"/>
      <c r="BR621" s="171"/>
      <c r="BS621" s="171"/>
      <c r="BT621" s="171"/>
      <c r="BU621" s="171"/>
      <c r="BV621" s="171"/>
      <c r="BW621" s="171"/>
      <c r="BX621" s="171"/>
      <c r="BY621" s="171"/>
      <c r="BZ621" s="171"/>
      <c r="CA621" s="171"/>
      <c r="CB621" s="171"/>
      <c r="CC621" s="171"/>
      <c r="CD621" s="171"/>
      <c r="CE621" s="171"/>
      <c r="CF621" s="171"/>
      <c r="CG621" s="171"/>
      <c r="CH621" s="171"/>
      <c r="CI621" s="171"/>
      <c r="CJ621" s="171"/>
      <c r="CK621" s="171"/>
      <c r="CL621" s="171"/>
      <c r="CM621" s="171"/>
      <c r="CN621" s="171"/>
      <c r="CO621" s="171"/>
      <c r="CP621" s="171"/>
      <c r="CQ621" s="171"/>
      <c r="CR621" s="171"/>
      <c r="CS621" s="171"/>
      <c r="CT621" s="171"/>
      <c r="CU621" s="171"/>
      <c r="CV621" s="171"/>
      <c r="CW621" s="171"/>
      <c r="CX621" s="171"/>
      <c r="CY621" s="171"/>
      <c r="CZ621" s="171"/>
    </row>
    <row r="622" s="175" customFormat="true" ht="25.15" customHeight="true" x14ac:dyDescent="0.2">
      <c r="C622" s="1128"/>
      <c r="D622" s="1127"/>
      <c r="E622" s="474"/>
      <c r="F622" s="474"/>
      <c r="G622" s="474"/>
      <c r="H622" s="1127" t="s">
        <v>423</v>
      </c>
      <c r="I622" s="1127"/>
      <c r="J622" s="566">
        <v>5.3655031766447245E-2</v>
      </c>
      <c r="K622" s="474"/>
      <c r="L622" s="474"/>
      <c r="M622" s="1127" t="s">
        <v>450</v>
      </c>
      <c r="N622" s="1127"/>
      <c r="O622" s="567">
        <v>8.1824622032364378E-3</v>
      </c>
      <c r="P622" s="474"/>
      <c r="Q622" s="474"/>
      <c r="AB622" s="168"/>
      <c r="AC622" s="168"/>
      <c r="AD622" s="168"/>
      <c r="AE622" s="168"/>
      <c r="AF622" s="168"/>
      <c r="AG622" s="168"/>
      <c r="AH622" s="168"/>
      <c r="AI622" s="168"/>
      <c r="AJ622" s="168"/>
      <c r="AK622" s="168"/>
      <c r="AL622" s="168"/>
      <c r="AM622" s="168"/>
      <c r="AN622" s="168"/>
      <c r="AO622" s="168"/>
      <c r="AP622" s="168"/>
      <c r="AQ622" s="168"/>
      <c r="AR622" s="168"/>
      <c r="AS622" s="168"/>
      <c r="AT622" s="168"/>
      <c r="AU622" s="168"/>
      <c r="AV622" s="168"/>
      <c r="AW622" s="168"/>
      <c r="AX622" s="168"/>
      <c r="AY622" s="168"/>
      <c r="AZ622" s="168"/>
      <c r="BA622" s="171"/>
      <c r="BB622" s="256"/>
      <c r="BC622" s="171"/>
      <c r="BD622" s="171"/>
      <c r="BE622" s="171"/>
      <c r="BF622" s="171"/>
      <c r="BG622" s="171"/>
      <c r="BH622" s="171"/>
      <c r="BI622" s="171"/>
      <c r="BJ622" s="171"/>
      <c r="BK622" s="171"/>
      <c r="BL622" s="171"/>
      <c r="BM622" s="171"/>
      <c r="BN622" s="171"/>
      <c r="BO622" s="171"/>
      <c r="BP622" s="171"/>
      <c r="BQ622" s="171"/>
      <c r="BR622" s="171"/>
      <c r="BS622" s="171"/>
      <c r="BT622" s="171"/>
      <c r="BU622" s="171"/>
      <c r="BV622" s="171"/>
      <c r="BW622" s="171"/>
      <c r="BX622" s="171"/>
      <c r="BY622" s="171"/>
      <c r="BZ622" s="171"/>
      <c r="CA622" s="171"/>
      <c r="CB622" s="171"/>
      <c r="CC622" s="171"/>
      <c r="CD622" s="171"/>
      <c r="CE622" s="171"/>
      <c r="CF622" s="171"/>
      <c r="CG622" s="171"/>
      <c r="CH622" s="171"/>
      <c r="CI622" s="171"/>
      <c r="CJ622" s="171"/>
      <c r="CK622" s="171"/>
      <c r="CL622" s="171"/>
      <c r="CM622" s="171"/>
      <c r="CN622" s="171"/>
      <c r="CO622" s="171"/>
      <c r="CP622" s="171"/>
      <c r="CQ622" s="171"/>
      <c r="CR622" s="171"/>
      <c r="CS622" s="171"/>
      <c r="CT622" s="171"/>
      <c r="CU622" s="171"/>
      <c r="CV622" s="171"/>
      <c r="CW622" s="171"/>
      <c r="CX622" s="171"/>
      <c r="CY622" s="171"/>
      <c r="CZ622" s="171"/>
    </row>
    <row r="623" s="175" customFormat="true" ht="25.15" customHeight="true" x14ac:dyDescent="0.2">
      <c r="C623" s="1128"/>
      <c r="D623" s="1127"/>
      <c r="E623" s="474"/>
      <c r="F623" s="474"/>
      <c r="G623" s="474"/>
      <c r="H623" s="1127" t="s">
        <v>410</v>
      </c>
      <c r="I623" s="1127"/>
      <c r="J623" s="566">
        <v>7.5929162195687266E-2</v>
      </c>
      <c r="K623" s="474"/>
      <c r="L623" s="474"/>
      <c r="M623" s="1127" t="s">
        <v>431</v>
      </c>
      <c r="N623" s="1127"/>
      <c r="O623" s="567">
        <v>3.0107339422156942E-2</v>
      </c>
      <c r="P623" s="474"/>
      <c r="Q623" s="474"/>
      <c r="AB623" s="168"/>
      <c r="AC623" s="168"/>
      <c r="AD623" s="168"/>
      <c r="AE623" s="168"/>
      <c r="AF623" s="168"/>
      <c r="AG623" s="168"/>
      <c r="AH623" s="168"/>
      <c r="AI623" s="168"/>
      <c r="AJ623" s="168"/>
      <c r="AK623" s="168"/>
      <c r="AL623" s="168"/>
      <c r="AM623" s="168"/>
      <c r="AN623" s="168"/>
      <c r="AO623" s="168"/>
      <c r="AP623" s="168"/>
      <c r="AQ623" s="168"/>
      <c r="AR623" s="168"/>
      <c r="AS623" s="168"/>
      <c r="AT623" s="168"/>
      <c r="AU623" s="168"/>
      <c r="AV623" s="168"/>
      <c r="AW623" s="168"/>
      <c r="AX623" s="168"/>
      <c r="AY623" s="168"/>
      <c r="AZ623" s="168"/>
      <c r="BA623" s="171"/>
      <c r="BB623" s="256"/>
      <c r="BC623" s="171"/>
      <c r="BD623" s="171"/>
      <c r="BE623" s="171"/>
      <c r="BF623" s="171"/>
      <c r="BG623" s="171"/>
      <c r="BH623" s="171"/>
      <c r="BI623" s="171"/>
      <c r="BJ623" s="171"/>
      <c r="BK623" s="171"/>
      <c r="BL623" s="171"/>
      <c r="BM623" s="171"/>
      <c r="BN623" s="171"/>
      <c r="BO623" s="171"/>
      <c r="BP623" s="171"/>
      <c r="BQ623" s="171"/>
      <c r="BR623" s="171"/>
      <c r="BS623" s="171"/>
      <c r="BT623" s="171"/>
      <c r="BU623" s="171"/>
      <c r="BV623" s="171"/>
      <c r="BW623" s="171"/>
      <c r="BX623" s="171"/>
      <c r="BY623" s="171"/>
      <c r="BZ623" s="171"/>
      <c r="CA623" s="171"/>
      <c r="CB623" s="171"/>
      <c r="CC623" s="171"/>
      <c r="CD623" s="171"/>
      <c r="CE623" s="171"/>
      <c r="CF623" s="171"/>
      <c r="CG623" s="171"/>
      <c r="CH623" s="171"/>
      <c r="CI623" s="171"/>
      <c r="CJ623" s="171"/>
      <c r="CK623" s="171"/>
      <c r="CL623" s="171"/>
      <c r="CM623" s="171"/>
      <c r="CN623" s="171"/>
      <c r="CO623" s="171"/>
      <c r="CP623" s="171"/>
      <c r="CQ623" s="171"/>
      <c r="CR623" s="171"/>
      <c r="CS623" s="171"/>
      <c r="CT623" s="171"/>
      <c r="CU623" s="171"/>
      <c r="CV623" s="171"/>
      <c r="CW623" s="171"/>
      <c r="CX623" s="171"/>
      <c r="CY623" s="171"/>
      <c r="CZ623" s="171"/>
    </row>
    <row r="624" s="175" customFormat="true" ht="25.15" customHeight="true" x14ac:dyDescent="0.2">
      <c r="C624" s="1128"/>
      <c r="D624" s="1127"/>
      <c r="E624" s="474"/>
      <c r="F624" s="474"/>
      <c r="G624" s="474"/>
      <c r="H624" s="1127" t="s">
        <v>442</v>
      </c>
      <c r="I624" s="1127"/>
      <c r="J624" s="566">
        <v>1.6188240260609745E-2</v>
      </c>
      <c r="K624" s="474"/>
      <c r="L624" s="474"/>
      <c r="M624" s="1127" t="s">
        <v>421</v>
      </c>
      <c r="N624" s="1127"/>
      <c r="O624" s="567">
        <v>4.307842214685615E-2</v>
      </c>
      <c r="P624" s="474"/>
      <c r="Q624" s="474"/>
      <c r="AB624" s="168"/>
      <c r="AC624" s="168"/>
      <c r="AD624" s="168"/>
      <c r="AE624" s="168"/>
      <c r="AF624" s="168"/>
      <c r="AG624" s="168"/>
      <c r="AH624" s="168"/>
      <c r="AI624" s="168"/>
      <c r="AJ624" s="168"/>
      <c r="AK624" s="168"/>
      <c r="AL624" s="168"/>
      <c r="AM624" s="168"/>
      <c r="AN624" s="168"/>
      <c r="AO624" s="168"/>
      <c r="AP624" s="168"/>
      <c r="AQ624" s="168"/>
      <c r="AR624" s="168"/>
      <c r="AS624" s="168"/>
      <c r="AT624" s="168"/>
      <c r="AU624" s="168"/>
      <c r="AV624" s="168"/>
      <c r="AW624" s="168"/>
      <c r="AX624" s="168"/>
      <c r="AY624" s="168"/>
      <c r="AZ624" s="168"/>
      <c r="BA624" s="171"/>
      <c r="BB624" s="256"/>
      <c r="BC624" s="171"/>
      <c r="BD624" s="171"/>
      <c r="BE624" s="171"/>
      <c r="BF624" s="171"/>
      <c r="BG624" s="171"/>
      <c r="BH624" s="171"/>
      <c r="BI624" s="171"/>
      <c r="BJ624" s="171"/>
      <c r="BK624" s="171"/>
      <c r="BL624" s="171"/>
      <c r="BM624" s="171"/>
      <c r="BN624" s="171"/>
      <c r="BO624" s="171"/>
      <c r="BP624" s="171"/>
      <c r="BQ624" s="171"/>
      <c r="BR624" s="171"/>
      <c r="BS624" s="171"/>
      <c r="BT624" s="171"/>
      <c r="BU624" s="171"/>
      <c r="BV624" s="171"/>
      <c r="BW624" s="171"/>
      <c r="BX624" s="171"/>
      <c r="BY624" s="171"/>
      <c r="BZ624" s="171"/>
      <c r="CA624" s="171"/>
      <c r="CB624" s="171"/>
      <c r="CC624" s="171"/>
      <c r="CD624" s="171"/>
      <c r="CE624" s="171"/>
      <c r="CF624" s="171"/>
      <c r="CG624" s="171"/>
      <c r="CH624" s="171"/>
      <c r="CI624" s="171"/>
      <c r="CJ624" s="171"/>
      <c r="CK624" s="171"/>
      <c r="CL624" s="171"/>
      <c r="CM624" s="171"/>
      <c r="CN624" s="171"/>
      <c r="CO624" s="171"/>
      <c r="CP624" s="171"/>
      <c r="CQ624" s="171"/>
      <c r="CR624" s="171"/>
      <c r="CS624" s="171"/>
      <c r="CT624" s="171"/>
      <c r="CU624" s="171"/>
      <c r="CV624" s="171"/>
      <c r="CW624" s="171"/>
      <c r="CX624" s="171"/>
      <c r="CY624" s="171"/>
      <c r="CZ624" s="171"/>
    </row>
    <row r="625" s="175" customFormat="true" ht="25.15" customHeight="true" x14ac:dyDescent="0.2">
      <c r="C625" s="1128"/>
      <c r="D625" s="1127"/>
      <c r="E625" s="474"/>
      <c r="F625" s="474"/>
      <c r="G625" s="474"/>
      <c r="H625" s="1127" t="s">
        <v>439</v>
      </c>
      <c r="I625" s="1127"/>
      <c r="J625" s="566">
        <v>2.100720627573039E-2</v>
      </c>
      <c r="K625" s="474"/>
      <c r="L625" s="474"/>
      <c r="M625" s="1127" t="s">
        <v>443</v>
      </c>
      <c r="N625" s="1127"/>
      <c r="O625" s="567">
        <v>-2.5078596663030868E-2</v>
      </c>
      <c r="P625" s="474"/>
      <c r="Q625" s="474"/>
      <c r="AB625" s="168"/>
      <c r="AC625" s="168"/>
      <c r="AD625" s="168"/>
      <c r="AE625" s="168"/>
      <c r="AF625" s="168"/>
      <c r="AG625" s="168"/>
      <c r="AH625" s="168"/>
      <c r="AI625" s="168"/>
      <c r="AJ625" s="168"/>
      <c r="AK625" s="168"/>
      <c r="AL625" s="168"/>
      <c r="AM625" s="168"/>
      <c r="AN625" s="168"/>
      <c r="AO625" s="168"/>
      <c r="AP625" s="168"/>
      <c r="AQ625" s="168"/>
      <c r="AR625" s="168"/>
      <c r="AS625" s="168"/>
      <c r="AT625" s="168"/>
      <c r="AU625" s="168"/>
      <c r="AV625" s="168"/>
      <c r="AW625" s="168"/>
      <c r="AX625" s="168"/>
      <c r="AY625" s="168"/>
      <c r="AZ625" s="168"/>
      <c r="BA625" s="171"/>
      <c r="BB625" s="256"/>
      <c r="BC625" s="171"/>
      <c r="BD625" s="171"/>
      <c r="BE625" s="171"/>
      <c r="BF625" s="171"/>
      <c r="BG625" s="171"/>
      <c r="BH625" s="171"/>
      <c r="BI625" s="171"/>
      <c r="BJ625" s="171"/>
      <c r="BK625" s="171"/>
      <c r="BL625" s="171"/>
      <c r="BM625" s="171"/>
      <c r="BN625" s="171"/>
      <c r="BO625" s="171"/>
      <c r="BP625" s="171"/>
      <c r="BQ625" s="171"/>
      <c r="BR625" s="171"/>
      <c r="BS625" s="171"/>
      <c r="BT625" s="171"/>
      <c r="BU625" s="171"/>
      <c r="BV625" s="171"/>
      <c r="BW625" s="171"/>
      <c r="BX625" s="171"/>
      <c r="BY625" s="171"/>
      <c r="BZ625" s="171"/>
      <c r="CA625" s="171"/>
      <c r="CB625" s="171"/>
      <c r="CC625" s="171"/>
      <c r="CD625" s="171"/>
      <c r="CE625" s="171"/>
      <c r="CF625" s="171"/>
      <c r="CG625" s="171"/>
      <c r="CH625" s="171"/>
      <c r="CI625" s="171"/>
      <c r="CJ625" s="171"/>
      <c r="CK625" s="171"/>
      <c r="CL625" s="171"/>
      <c r="CM625" s="171"/>
      <c r="CN625" s="171"/>
      <c r="CO625" s="171"/>
      <c r="CP625" s="171"/>
      <c r="CQ625" s="171"/>
      <c r="CR625" s="171"/>
      <c r="CS625" s="171"/>
      <c r="CT625" s="171"/>
      <c r="CU625" s="171"/>
      <c r="CV625" s="171"/>
      <c r="CW625" s="171"/>
      <c r="CX625" s="171"/>
      <c r="CY625" s="171"/>
      <c r="CZ625" s="171"/>
    </row>
    <row r="626" s="175" customFormat="true" ht="25.15" customHeight="true" x14ac:dyDescent="0.2">
      <c r="C626" s="1128"/>
      <c r="D626" s="1127"/>
      <c r="E626" s="474"/>
      <c r="F626" s="474"/>
      <c r="G626" s="474"/>
      <c r="H626" s="1127" t="s">
        <v>418</v>
      </c>
      <c r="I626" s="1127"/>
      <c r="J626" s="566">
        <v>5.6805998465608014E-2</v>
      </c>
      <c r="K626" s="474"/>
      <c r="L626" s="474"/>
      <c r="M626" s="1127" t="s">
        <v>456</v>
      </c>
      <c r="N626" s="1127"/>
      <c r="O626" s="567">
        <v>1.6793406882796773E-2</v>
      </c>
      <c r="P626" s="474"/>
      <c r="Q626" s="474"/>
      <c r="AB626" s="168"/>
      <c r="AC626" s="168"/>
      <c r="AD626" s="168"/>
      <c r="AE626" s="168"/>
      <c r="AF626" s="168"/>
      <c r="AG626" s="168"/>
      <c r="AH626" s="168"/>
      <c r="AI626" s="168"/>
      <c r="AJ626" s="168"/>
      <c r="AK626" s="168"/>
      <c r="AL626" s="168"/>
      <c r="AM626" s="168"/>
      <c r="AN626" s="168"/>
      <c r="AO626" s="168"/>
      <c r="AP626" s="168"/>
      <c r="AQ626" s="168"/>
      <c r="AR626" s="168"/>
      <c r="AS626" s="168"/>
      <c r="AT626" s="168"/>
      <c r="AU626" s="168"/>
      <c r="AV626" s="168"/>
      <c r="AW626" s="168"/>
      <c r="AX626" s="168"/>
      <c r="AY626" s="168"/>
      <c r="AZ626" s="168"/>
      <c r="BA626" s="171"/>
      <c r="BB626" s="256"/>
      <c r="BC626" s="171"/>
      <c r="BD626" s="171"/>
      <c r="BE626" s="171"/>
      <c r="BF626" s="171"/>
      <c r="BG626" s="171"/>
      <c r="BH626" s="171"/>
      <c r="BI626" s="171"/>
      <c r="BJ626" s="171"/>
      <c r="BK626" s="171"/>
      <c r="BL626" s="171"/>
      <c r="BM626" s="171"/>
      <c r="BN626" s="171"/>
      <c r="BO626" s="171"/>
      <c r="BP626" s="171"/>
      <c r="BQ626" s="171"/>
      <c r="BR626" s="171"/>
      <c r="BS626" s="171"/>
      <c r="BT626" s="171"/>
      <c r="BU626" s="171"/>
      <c r="BV626" s="171"/>
      <c r="BW626" s="171"/>
      <c r="BX626" s="171"/>
      <c r="BY626" s="171"/>
      <c r="BZ626" s="171"/>
      <c r="CA626" s="171"/>
      <c r="CB626" s="171"/>
      <c r="CC626" s="171"/>
      <c r="CD626" s="171"/>
      <c r="CE626" s="171"/>
      <c r="CF626" s="171"/>
      <c r="CG626" s="171"/>
      <c r="CH626" s="171"/>
      <c r="CI626" s="171"/>
      <c r="CJ626" s="171"/>
      <c r="CK626" s="171"/>
      <c r="CL626" s="171"/>
      <c r="CM626" s="171"/>
      <c r="CN626" s="171"/>
      <c r="CO626" s="171"/>
      <c r="CP626" s="171"/>
      <c r="CQ626" s="171"/>
      <c r="CR626" s="171"/>
      <c r="CS626" s="171"/>
      <c r="CT626" s="171"/>
      <c r="CU626" s="171"/>
      <c r="CV626" s="171"/>
      <c r="CW626" s="171"/>
      <c r="CX626" s="171"/>
      <c r="CY626" s="171"/>
      <c r="CZ626" s="171"/>
    </row>
    <row r="627" s="175" customFormat="true" ht="25.15" customHeight="true" x14ac:dyDescent="0.2">
      <c r="C627" s="1128"/>
      <c r="D627" s="1127"/>
      <c r="E627" s="474"/>
      <c r="F627" s="474"/>
      <c r="G627" s="474"/>
      <c r="H627" s="1127" t="s">
        <v>409</v>
      </c>
      <c r="I627" s="1127"/>
      <c r="J627" s="566">
        <v>-7.836830576459923E-2</v>
      </c>
      <c r="K627" s="474"/>
      <c r="L627" s="474"/>
      <c r="M627" s="1127" t="s">
        <v>453</v>
      </c>
      <c r="N627" s="1127"/>
      <c r="O627" s="567">
        <v>1.8979434786917583E-2</v>
      </c>
      <c r="P627" s="474"/>
      <c r="Q627" s="474"/>
      <c r="AB627" s="168"/>
      <c r="AC627" s="168"/>
      <c r="AD627" s="168"/>
      <c r="AE627" s="168"/>
      <c r="AF627" s="168"/>
      <c r="AG627" s="168"/>
      <c r="AH627" s="168"/>
      <c r="AI627" s="168"/>
      <c r="AJ627" s="168"/>
      <c r="AK627" s="168"/>
      <c r="AL627" s="168"/>
      <c r="AM627" s="168"/>
      <c r="AN627" s="168"/>
      <c r="AO627" s="168"/>
      <c r="AP627" s="168"/>
      <c r="AQ627" s="168"/>
      <c r="AR627" s="168"/>
      <c r="AS627" s="168"/>
      <c r="AT627" s="168"/>
      <c r="AU627" s="168"/>
      <c r="AV627" s="168"/>
      <c r="AW627" s="168"/>
      <c r="AX627" s="168"/>
      <c r="AY627" s="168"/>
      <c r="AZ627" s="168"/>
      <c r="BA627" s="171"/>
      <c r="BB627" s="256"/>
      <c r="BC627" s="171"/>
      <c r="BD627" s="171"/>
      <c r="BE627" s="171"/>
      <c r="BF627" s="171"/>
      <c r="BG627" s="171"/>
      <c r="BH627" s="171"/>
      <c r="BI627" s="171"/>
      <c r="BJ627" s="171"/>
      <c r="BK627" s="171"/>
      <c r="BL627" s="171"/>
      <c r="BM627" s="171"/>
      <c r="BN627" s="171"/>
      <c r="BO627" s="171"/>
      <c r="BP627" s="171"/>
      <c r="BQ627" s="171"/>
      <c r="BR627" s="171"/>
      <c r="BS627" s="171"/>
      <c r="BT627" s="171"/>
      <c r="BU627" s="171"/>
      <c r="BV627" s="171"/>
      <c r="BW627" s="171"/>
      <c r="BX627" s="171"/>
      <c r="BY627" s="171"/>
      <c r="BZ627" s="171"/>
      <c r="CA627" s="171"/>
      <c r="CB627" s="171"/>
      <c r="CC627" s="171"/>
      <c r="CD627" s="171"/>
      <c r="CE627" s="171"/>
      <c r="CF627" s="171"/>
      <c r="CG627" s="171"/>
      <c r="CH627" s="171"/>
      <c r="CI627" s="171"/>
      <c r="CJ627" s="171"/>
      <c r="CK627" s="171"/>
      <c r="CL627" s="171"/>
      <c r="CM627" s="171"/>
      <c r="CN627" s="171"/>
      <c r="CO627" s="171"/>
      <c r="CP627" s="171"/>
      <c r="CQ627" s="171"/>
      <c r="CR627" s="171"/>
      <c r="CS627" s="171"/>
      <c r="CT627" s="171"/>
      <c r="CU627" s="171"/>
      <c r="CV627" s="171"/>
      <c r="CW627" s="171"/>
      <c r="CX627" s="171"/>
      <c r="CY627" s="171"/>
      <c r="CZ627" s="171"/>
    </row>
    <row r="628" s="175" customFormat="true" ht="25.15" customHeight="true" x14ac:dyDescent="0.2">
      <c r="C628" s="1128"/>
      <c r="D628" s="1127"/>
      <c r="E628" s="474"/>
      <c r="F628" s="474"/>
      <c r="G628" s="474"/>
      <c r="H628" s="1127" t="s">
        <v>450</v>
      </c>
      <c r="I628" s="1127"/>
      <c r="J628" s="566">
        <v>2.8982516061893331E-2</v>
      </c>
      <c r="K628" s="474"/>
      <c r="L628" s="474"/>
      <c r="M628" s="1127" t="s">
        <v>472</v>
      </c>
      <c r="N628" s="1127"/>
      <c r="O628" s="567">
        <v>1.0354371035065216E-2</v>
      </c>
      <c r="P628" s="474"/>
      <c r="Q628" s="474"/>
      <c r="AB628" s="168"/>
      <c r="AC628" s="168"/>
      <c r="AD628" s="168"/>
      <c r="AE628" s="168"/>
      <c r="AF628" s="168"/>
      <c r="AG628" s="168"/>
      <c r="AH628" s="168"/>
      <c r="AI628" s="168"/>
      <c r="AJ628" s="168"/>
      <c r="AK628" s="168"/>
      <c r="AL628" s="168"/>
      <c r="AM628" s="168"/>
      <c r="AN628" s="168"/>
      <c r="AO628" s="168"/>
      <c r="AP628" s="168"/>
      <c r="AQ628" s="168"/>
      <c r="AR628" s="168"/>
      <c r="AS628" s="168"/>
      <c r="AT628" s="168"/>
      <c r="AU628" s="168"/>
      <c r="AV628" s="168"/>
      <c r="AW628" s="168"/>
      <c r="AX628" s="168"/>
      <c r="AY628" s="168"/>
      <c r="AZ628" s="168"/>
      <c r="BA628" s="171"/>
      <c r="BB628" s="256"/>
      <c r="BC628" s="171"/>
      <c r="BD628" s="171"/>
      <c r="BE628" s="171"/>
      <c r="BF628" s="171"/>
      <c r="BG628" s="171"/>
      <c r="BH628" s="171"/>
      <c r="BI628" s="171"/>
      <c r="BJ628" s="171"/>
      <c r="BK628" s="171"/>
      <c r="BL628" s="171"/>
      <c r="BM628" s="171"/>
      <c r="BN628" s="171"/>
      <c r="BO628" s="171"/>
      <c r="BP628" s="171"/>
      <c r="BQ628" s="171"/>
      <c r="BR628" s="171"/>
      <c r="BS628" s="171"/>
      <c r="BT628" s="171"/>
      <c r="BU628" s="171"/>
      <c r="BV628" s="171"/>
      <c r="BW628" s="171"/>
      <c r="BX628" s="171"/>
      <c r="BY628" s="171"/>
      <c r="BZ628" s="171"/>
      <c r="CA628" s="171"/>
      <c r="CB628" s="171"/>
      <c r="CC628" s="171"/>
      <c r="CD628" s="171"/>
      <c r="CE628" s="171"/>
      <c r="CF628" s="171"/>
      <c r="CG628" s="171"/>
      <c r="CH628" s="171"/>
      <c r="CI628" s="171"/>
      <c r="CJ628" s="171"/>
      <c r="CK628" s="171"/>
      <c r="CL628" s="171"/>
      <c r="CM628" s="171"/>
      <c r="CN628" s="171"/>
      <c r="CO628" s="171"/>
      <c r="CP628" s="171"/>
      <c r="CQ628" s="171"/>
      <c r="CR628" s="171"/>
      <c r="CS628" s="171"/>
      <c r="CT628" s="171"/>
      <c r="CU628" s="171"/>
      <c r="CV628" s="171"/>
      <c r="CW628" s="171"/>
      <c r="CX628" s="171"/>
      <c r="CY628" s="171"/>
      <c r="CZ628" s="171"/>
    </row>
    <row r="629" s="175" customFormat="true" ht="25.15" customHeight="true" x14ac:dyDescent="0.2">
      <c r="C629" s="1128"/>
      <c r="D629" s="1127"/>
      <c r="E629" s="474"/>
      <c r="F629" s="474"/>
      <c r="G629" s="474"/>
      <c r="H629" s="1127" t="s">
        <v>431</v>
      </c>
      <c r="I629" s="1127"/>
      <c r="J629" s="566">
        <v>4.8355656157873045E-2</v>
      </c>
      <c r="K629" s="474"/>
      <c r="L629" s="474"/>
      <c r="M629" s="1127" t="s">
        <v>415</v>
      </c>
      <c r="N629" s="1127"/>
      <c r="O629" s="567">
        <v>-2.7499207516858859E-2</v>
      </c>
      <c r="P629" s="474"/>
      <c r="Q629" s="474"/>
      <c r="AB629" s="168"/>
      <c r="AC629" s="168"/>
      <c r="AD629" s="168"/>
      <c r="AE629" s="168"/>
      <c r="AF629" s="168"/>
      <c r="AG629" s="168"/>
      <c r="AH629" s="168"/>
      <c r="AI629" s="168"/>
      <c r="AJ629" s="168"/>
      <c r="AK629" s="168"/>
      <c r="AL629" s="168"/>
      <c r="AM629" s="168"/>
      <c r="AN629" s="168"/>
      <c r="AO629" s="168"/>
      <c r="AP629" s="168"/>
      <c r="AQ629" s="168"/>
      <c r="AR629" s="168"/>
      <c r="AS629" s="168"/>
      <c r="AT629" s="168"/>
      <c r="AU629" s="168"/>
      <c r="AV629" s="168"/>
      <c r="AW629" s="168"/>
      <c r="AX629" s="168"/>
      <c r="AY629" s="168"/>
      <c r="AZ629" s="168"/>
      <c r="BA629" s="171"/>
      <c r="BB629" s="256"/>
      <c r="BC629" s="171"/>
      <c r="BD629" s="171"/>
      <c r="BE629" s="171"/>
      <c r="BF629" s="171"/>
      <c r="BG629" s="171"/>
      <c r="BH629" s="171"/>
      <c r="BI629" s="171"/>
      <c r="BJ629" s="171"/>
      <c r="BK629" s="171"/>
      <c r="BL629" s="171"/>
      <c r="BM629" s="171"/>
      <c r="BN629" s="171"/>
      <c r="BO629" s="171"/>
      <c r="BP629" s="171"/>
      <c r="BQ629" s="171"/>
      <c r="BR629" s="171"/>
      <c r="BS629" s="171"/>
      <c r="BT629" s="171"/>
      <c r="BU629" s="171"/>
      <c r="BV629" s="171"/>
      <c r="BW629" s="171"/>
      <c r="BX629" s="171"/>
      <c r="BY629" s="171"/>
      <c r="BZ629" s="171"/>
      <c r="CA629" s="171"/>
      <c r="CB629" s="171"/>
      <c r="CC629" s="171"/>
      <c r="CD629" s="171"/>
      <c r="CE629" s="171"/>
      <c r="CF629" s="171"/>
      <c r="CG629" s="171"/>
      <c r="CH629" s="171"/>
      <c r="CI629" s="171"/>
      <c r="CJ629" s="171"/>
      <c r="CK629" s="171"/>
      <c r="CL629" s="171"/>
      <c r="CM629" s="171"/>
      <c r="CN629" s="171"/>
      <c r="CO629" s="171"/>
      <c r="CP629" s="171"/>
      <c r="CQ629" s="171"/>
      <c r="CR629" s="171"/>
      <c r="CS629" s="171"/>
      <c r="CT629" s="171"/>
      <c r="CU629" s="171"/>
      <c r="CV629" s="171"/>
      <c r="CW629" s="171"/>
      <c r="CX629" s="171"/>
      <c r="CY629" s="171"/>
      <c r="CZ629" s="171"/>
    </row>
    <row r="630" s="175" customFormat="true" ht="25.15" customHeight="true" x14ac:dyDescent="0.2">
      <c r="C630" s="1128"/>
      <c r="D630" s="1127"/>
      <c r="E630" s="474"/>
      <c r="F630" s="474"/>
      <c r="G630" s="474"/>
      <c r="H630" s="1127" t="s">
        <v>421</v>
      </c>
      <c r="I630" s="1127"/>
      <c r="J630" s="566">
        <v>5.5594825677024666E-2</v>
      </c>
      <c r="K630" s="474"/>
      <c r="L630" s="474"/>
      <c r="M630" s="1127" t="s">
        <v>437</v>
      </c>
      <c r="N630" s="1127"/>
      <c r="O630" s="567">
        <v>1.5592560057054252E-2</v>
      </c>
      <c r="P630" s="474"/>
      <c r="Q630" s="474"/>
      <c r="AB630" s="168"/>
      <c r="AC630" s="168"/>
      <c r="AD630" s="168"/>
      <c r="AE630" s="168"/>
      <c r="AF630" s="168"/>
      <c r="AG630" s="168"/>
      <c r="AH630" s="168"/>
      <c r="AI630" s="168"/>
      <c r="AJ630" s="168"/>
      <c r="AK630" s="168"/>
      <c r="AL630" s="168"/>
      <c r="AM630" s="168"/>
      <c r="AN630" s="168"/>
      <c r="AO630" s="168"/>
      <c r="AP630" s="168"/>
      <c r="AQ630" s="168"/>
      <c r="AR630" s="168"/>
      <c r="AS630" s="168"/>
      <c r="AT630" s="168"/>
      <c r="AU630" s="168"/>
      <c r="AV630" s="168"/>
      <c r="AW630" s="168"/>
      <c r="AX630" s="168"/>
      <c r="AY630" s="168"/>
      <c r="AZ630" s="168"/>
      <c r="BA630" s="171"/>
      <c r="BB630" s="256"/>
      <c r="BC630" s="171"/>
      <c r="BD630" s="171"/>
      <c r="BE630" s="171"/>
      <c r="BF630" s="171"/>
      <c r="BG630" s="171"/>
      <c r="BH630" s="171"/>
      <c r="BI630" s="171"/>
      <c r="BJ630" s="171"/>
      <c r="BK630" s="171"/>
      <c r="BL630" s="171"/>
      <c r="BM630" s="171"/>
      <c r="BN630" s="171"/>
      <c r="BO630" s="171"/>
      <c r="BP630" s="171"/>
      <c r="BQ630" s="171"/>
      <c r="BR630" s="171"/>
      <c r="BS630" s="171"/>
      <c r="BT630" s="171"/>
      <c r="BU630" s="171"/>
      <c r="BV630" s="171"/>
      <c r="BW630" s="171"/>
      <c r="BX630" s="171"/>
      <c r="BY630" s="171"/>
      <c r="BZ630" s="171"/>
      <c r="CA630" s="171"/>
      <c r="CB630" s="171"/>
      <c r="CC630" s="171"/>
      <c r="CD630" s="171"/>
      <c r="CE630" s="171"/>
      <c r="CF630" s="171"/>
      <c r="CG630" s="171"/>
      <c r="CH630" s="171"/>
      <c r="CI630" s="171"/>
      <c r="CJ630" s="171"/>
      <c r="CK630" s="171"/>
      <c r="CL630" s="171"/>
      <c r="CM630" s="171"/>
      <c r="CN630" s="171"/>
      <c r="CO630" s="171"/>
      <c r="CP630" s="171"/>
      <c r="CQ630" s="171"/>
      <c r="CR630" s="171"/>
      <c r="CS630" s="171"/>
      <c r="CT630" s="171"/>
      <c r="CU630" s="171"/>
      <c r="CV630" s="171"/>
      <c r="CW630" s="171"/>
      <c r="CX630" s="171"/>
      <c r="CY630" s="171"/>
      <c r="CZ630" s="171"/>
    </row>
    <row r="631" s="175" customFormat="true" ht="25.15" customHeight="true" x14ac:dyDescent="0.2">
      <c r="C631" s="1128"/>
      <c r="D631" s="1127"/>
      <c r="E631" s="474"/>
      <c r="F631" s="474"/>
      <c r="G631" s="474"/>
      <c r="H631" s="1127" t="s">
        <v>443</v>
      </c>
      <c r="I631" s="1127"/>
      <c r="J631" s="566">
        <v>-3.2012797806903102E-2</v>
      </c>
      <c r="K631" s="474"/>
      <c r="L631" s="474"/>
      <c r="M631" s="1127" t="s">
        <v>432</v>
      </c>
      <c r="N631" s="1127"/>
      <c r="O631" s="567">
        <v>2.7755080488257436E-2</v>
      </c>
      <c r="P631" s="474"/>
      <c r="Q631" s="474"/>
      <c r="AB631" s="168"/>
      <c r="AC631" s="168"/>
      <c r="AD631" s="168"/>
      <c r="AE631" s="168"/>
      <c r="AF631" s="168"/>
      <c r="AG631" s="168"/>
      <c r="AH631" s="168"/>
      <c r="AI631" s="168"/>
      <c r="AJ631" s="168"/>
      <c r="AK631" s="168"/>
      <c r="AL631" s="168"/>
      <c r="AM631" s="168"/>
      <c r="AN631" s="168"/>
      <c r="AO631" s="168"/>
      <c r="AP631" s="168"/>
      <c r="AQ631" s="168"/>
      <c r="AR631" s="168"/>
      <c r="AS631" s="168"/>
      <c r="AT631" s="168"/>
      <c r="AU631" s="168"/>
      <c r="AV631" s="168"/>
      <c r="AW631" s="168"/>
      <c r="AX631" s="168"/>
      <c r="AY631" s="168"/>
      <c r="AZ631" s="168"/>
      <c r="BA631" s="171"/>
      <c r="BB631" s="256"/>
      <c r="BC631" s="171"/>
      <c r="BD631" s="171"/>
      <c r="BE631" s="171"/>
      <c r="BF631" s="171"/>
      <c r="BG631" s="171"/>
      <c r="BH631" s="171"/>
      <c r="BI631" s="171"/>
      <c r="BJ631" s="171"/>
      <c r="BK631" s="171"/>
      <c r="BL631" s="171"/>
      <c r="BM631" s="171"/>
      <c r="BN631" s="171"/>
      <c r="BO631" s="171"/>
      <c r="BP631" s="171"/>
      <c r="BQ631" s="171"/>
      <c r="BR631" s="171"/>
      <c r="BS631" s="171"/>
      <c r="BT631" s="171"/>
      <c r="BU631" s="171"/>
      <c r="BV631" s="171"/>
      <c r="BW631" s="171"/>
      <c r="BX631" s="171"/>
      <c r="BY631" s="171"/>
      <c r="BZ631" s="171"/>
      <c r="CA631" s="171"/>
      <c r="CB631" s="171"/>
      <c r="CC631" s="171"/>
      <c r="CD631" s="171"/>
      <c r="CE631" s="171"/>
      <c r="CF631" s="171"/>
      <c r="CG631" s="171"/>
      <c r="CH631" s="171"/>
      <c r="CI631" s="171"/>
      <c r="CJ631" s="171"/>
      <c r="CK631" s="171"/>
      <c r="CL631" s="171"/>
      <c r="CM631" s="171"/>
      <c r="CN631" s="171"/>
      <c r="CO631" s="171"/>
      <c r="CP631" s="171"/>
      <c r="CQ631" s="171"/>
      <c r="CR631" s="171"/>
      <c r="CS631" s="171"/>
      <c r="CT631" s="171"/>
      <c r="CU631" s="171"/>
      <c r="CV631" s="171"/>
      <c r="CW631" s="171"/>
      <c r="CX631" s="171"/>
      <c r="CY631" s="171"/>
      <c r="CZ631" s="171"/>
    </row>
    <row r="632" s="175" customFormat="true" ht="25.15" customHeight="true" x14ac:dyDescent="0.2">
      <c r="C632" s="1128"/>
      <c r="D632" s="1127"/>
      <c r="E632" s="474"/>
      <c r="F632" s="474"/>
      <c r="G632" s="474"/>
      <c r="H632" s="1127" t="s">
        <v>456</v>
      </c>
      <c r="I632" s="1127"/>
      <c r="J632" s="566">
        <v>2.2315774914977882E-2</v>
      </c>
      <c r="K632" s="474"/>
      <c r="L632" s="474"/>
      <c r="M632" s="1127" t="s">
        <v>463</v>
      </c>
      <c r="N632" s="1127"/>
      <c r="O632" s="567">
        <v>1.4982946414803284E-2</v>
      </c>
      <c r="P632" s="474"/>
      <c r="Q632" s="474"/>
      <c r="AB632" s="168"/>
      <c r="AC632" s="168"/>
      <c r="AD632" s="168"/>
      <c r="AE632" s="168"/>
      <c r="AF632" s="168"/>
      <c r="AG632" s="168"/>
      <c r="AH632" s="168"/>
      <c r="AI632" s="168"/>
      <c r="AJ632" s="168"/>
      <c r="AK632" s="168"/>
      <c r="AL632" s="168"/>
      <c r="AM632" s="168"/>
      <c r="AN632" s="168"/>
      <c r="AO632" s="168"/>
      <c r="AP632" s="168"/>
      <c r="AQ632" s="168"/>
      <c r="AR632" s="168"/>
      <c r="AS632" s="168"/>
      <c r="AT632" s="168"/>
      <c r="AU632" s="168"/>
      <c r="AV632" s="168"/>
      <c r="AW632" s="168"/>
      <c r="AX632" s="168"/>
      <c r="AY632" s="168"/>
      <c r="AZ632" s="168"/>
      <c r="BA632" s="171"/>
      <c r="BB632" s="256"/>
      <c r="BC632" s="171"/>
      <c r="BD632" s="171"/>
      <c r="BE632" s="171"/>
      <c r="BF632" s="171"/>
      <c r="BG632" s="171"/>
      <c r="BH632" s="171"/>
      <c r="BI632" s="171"/>
      <c r="BJ632" s="171"/>
      <c r="BK632" s="171"/>
      <c r="BL632" s="171"/>
      <c r="BM632" s="171"/>
      <c r="BN632" s="171"/>
      <c r="BO632" s="171"/>
      <c r="BP632" s="171"/>
      <c r="BQ632" s="171"/>
      <c r="BR632" s="171"/>
      <c r="BS632" s="171"/>
      <c r="BT632" s="171"/>
      <c r="BU632" s="171"/>
      <c r="BV632" s="171"/>
      <c r="BW632" s="171"/>
      <c r="BX632" s="171"/>
      <c r="BY632" s="171"/>
      <c r="BZ632" s="171"/>
      <c r="CA632" s="171"/>
      <c r="CB632" s="171"/>
      <c r="CC632" s="171"/>
      <c r="CD632" s="171"/>
      <c r="CE632" s="171"/>
      <c r="CF632" s="171"/>
      <c r="CG632" s="171"/>
      <c r="CH632" s="171"/>
      <c r="CI632" s="171"/>
      <c r="CJ632" s="171"/>
      <c r="CK632" s="171"/>
      <c r="CL632" s="171"/>
      <c r="CM632" s="171"/>
      <c r="CN632" s="171"/>
      <c r="CO632" s="171"/>
      <c r="CP632" s="171"/>
      <c r="CQ632" s="171"/>
      <c r="CR632" s="171"/>
      <c r="CS632" s="171"/>
      <c r="CT632" s="171"/>
      <c r="CU632" s="171"/>
      <c r="CV632" s="171"/>
      <c r="CW632" s="171"/>
      <c r="CX632" s="171"/>
      <c r="CY632" s="171"/>
      <c r="CZ632" s="171"/>
    </row>
    <row r="633" s="175" customFormat="true" ht="25.15" customHeight="true" x14ac:dyDescent="0.2">
      <c r="C633" s="1128"/>
      <c r="D633" s="1127"/>
      <c r="E633" s="474"/>
      <c r="F633" s="474"/>
      <c r="G633" s="474"/>
      <c r="H633" s="1127" t="s">
        <v>453</v>
      </c>
      <c r="I633" s="1127"/>
      <c r="J633" s="566">
        <v>2.4421967524970223E-2</v>
      </c>
      <c r="K633" s="474"/>
      <c r="L633" s="474"/>
      <c r="M633" s="1127" t="s">
        <v>438</v>
      </c>
      <c r="N633" s="1127"/>
      <c r="O633" s="567">
        <v>-2.9023954815932333E-2</v>
      </c>
      <c r="P633" s="474"/>
      <c r="Q633" s="474"/>
      <c r="AB633" s="168"/>
      <c r="AC633" s="168"/>
      <c r="AD633" s="168"/>
      <c r="AE633" s="168"/>
      <c r="AF633" s="168"/>
      <c r="AG633" s="168"/>
      <c r="AH633" s="168"/>
      <c r="AI633" s="168"/>
      <c r="AJ633" s="168"/>
      <c r="AK633" s="168"/>
      <c r="AL633" s="168"/>
      <c r="AM633" s="168"/>
      <c r="AN633" s="168"/>
      <c r="AO633" s="168"/>
      <c r="AP633" s="168"/>
      <c r="AQ633" s="168"/>
      <c r="AR633" s="168"/>
      <c r="AS633" s="168"/>
      <c r="AT633" s="168"/>
      <c r="AU633" s="168"/>
      <c r="AV633" s="168"/>
      <c r="AW633" s="168"/>
      <c r="AX633" s="168"/>
      <c r="AY633" s="168"/>
      <c r="AZ633" s="168"/>
      <c r="BA633" s="171"/>
      <c r="BB633" s="256"/>
      <c r="BC633" s="171"/>
      <c r="BD633" s="171"/>
      <c r="BE633" s="171"/>
      <c r="BF633" s="171"/>
      <c r="BG633" s="171"/>
      <c r="BH633" s="171"/>
      <c r="BI633" s="171"/>
      <c r="BJ633" s="171"/>
      <c r="BK633" s="171"/>
      <c r="BL633" s="171"/>
      <c r="BM633" s="171"/>
      <c r="BN633" s="171"/>
      <c r="BO633" s="171"/>
      <c r="BP633" s="171"/>
      <c r="BQ633" s="171"/>
      <c r="BR633" s="171"/>
      <c r="BS633" s="171"/>
      <c r="BT633" s="171"/>
      <c r="BU633" s="171"/>
      <c r="BV633" s="171"/>
      <c r="BW633" s="171"/>
      <c r="BX633" s="171"/>
      <c r="BY633" s="171"/>
      <c r="BZ633" s="171"/>
      <c r="CA633" s="171"/>
      <c r="CB633" s="171"/>
      <c r="CC633" s="171"/>
      <c r="CD633" s="171"/>
      <c r="CE633" s="171"/>
      <c r="CF633" s="171"/>
      <c r="CG633" s="171"/>
      <c r="CH633" s="171"/>
      <c r="CI633" s="171"/>
      <c r="CJ633" s="171"/>
      <c r="CK633" s="171"/>
      <c r="CL633" s="171"/>
      <c r="CM633" s="171"/>
      <c r="CN633" s="171"/>
      <c r="CO633" s="171"/>
      <c r="CP633" s="171"/>
      <c r="CQ633" s="171"/>
      <c r="CR633" s="171"/>
      <c r="CS633" s="171"/>
      <c r="CT633" s="171"/>
      <c r="CU633" s="171"/>
      <c r="CV633" s="171"/>
      <c r="CW633" s="171"/>
      <c r="CX633" s="171"/>
      <c r="CY633" s="171"/>
      <c r="CZ633" s="171"/>
    </row>
    <row r="634" s="175" customFormat="true" ht="25.15" customHeight="true" x14ac:dyDescent="0.2">
      <c r="C634" s="1128"/>
      <c r="D634" s="1127"/>
      <c r="E634" s="474"/>
      <c r="F634" s="474"/>
      <c r="G634" s="474"/>
      <c r="H634" s="1127" t="s">
        <v>472</v>
      </c>
      <c r="I634" s="1127"/>
      <c r="J634" s="566">
        <v>7.2261567332058876E-3</v>
      </c>
      <c r="K634" s="474"/>
      <c r="L634" s="474"/>
      <c r="M634" s="1127" t="s">
        <v>447</v>
      </c>
      <c r="N634" s="1127"/>
      <c r="O634" s="567">
        <v>2.2358150917880092E-2</v>
      </c>
      <c r="P634" s="474"/>
      <c r="Q634" s="474"/>
      <c r="AB634" s="168"/>
      <c r="AC634" s="168"/>
      <c r="AD634" s="168"/>
      <c r="AE634" s="168"/>
      <c r="AF634" s="168"/>
      <c r="AG634" s="168"/>
      <c r="AH634" s="168"/>
      <c r="AI634" s="168"/>
      <c r="AJ634" s="168"/>
      <c r="AK634" s="168"/>
      <c r="AL634" s="168"/>
      <c r="AM634" s="168"/>
      <c r="AN634" s="168"/>
      <c r="AO634" s="168"/>
      <c r="AP634" s="168"/>
      <c r="AQ634" s="168"/>
      <c r="AR634" s="168"/>
      <c r="AS634" s="168"/>
      <c r="AT634" s="168"/>
      <c r="AU634" s="168"/>
      <c r="AV634" s="168"/>
      <c r="AW634" s="168"/>
      <c r="AX634" s="168"/>
      <c r="AY634" s="168"/>
      <c r="AZ634" s="168"/>
      <c r="BA634" s="171"/>
      <c r="BB634" s="256"/>
      <c r="BC634" s="171"/>
      <c r="BD634" s="171"/>
      <c r="BE634" s="171"/>
      <c r="BF634" s="171"/>
      <c r="BG634" s="171"/>
      <c r="BH634" s="171"/>
      <c r="BI634" s="171"/>
      <c r="BJ634" s="171"/>
      <c r="BK634" s="171"/>
      <c r="BL634" s="171"/>
      <c r="BM634" s="171"/>
      <c r="BN634" s="171"/>
      <c r="BO634" s="171"/>
      <c r="BP634" s="171"/>
      <c r="BQ634" s="171"/>
      <c r="BR634" s="171"/>
      <c r="BS634" s="171"/>
      <c r="BT634" s="171"/>
      <c r="BU634" s="171"/>
      <c r="BV634" s="171"/>
      <c r="BW634" s="171"/>
      <c r="BX634" s="171"/>
      <c r="BY634" s="171"/>
      <c r="BZ634" s="171"/>
      <c r="CA634" s="171"/>
      <c r="CB634" s="171"/>
      <c r="CC634" s="171"/>
      <c r="CD634" s="171"/>
      <c r="CE634" s="171"/>
      <c r="CF634" s="171"/>
      <c r="CG634" s="171"/>
      <c r="CH634" s="171"/>
      <c r="CI634" s="171"/>
      <c r="CJ634" s="171"/>
      <c r="CK634" s="171"/>
      <c r="CL634" s="171"/>
      <c r="CM634" s="171"/>
      <c r="CN634" s="171"/>
      <c r="CO634" s="171"/>
      <c r="CP634" s="171"/>
      <c r="CQ634" s="171"/>
      <c r="CR634" s="171"/>
      <c r="CS634" s="171"/>
      <c r="CT634" s="171"/>
      <c r="CU634" s="171"/>
      <c r="CV634" s="171"/>
      <c r="CW634" s="171"/>
      <c r="CX634" s="171"/>
      <c r="CY634" s="171"/>
      <c r="CZ634" s="171"/>
    </row>
    <row r="635" s="175" customFormat="true" ht="25.15" customHeight="true" x14ac:dyDescent="0.2">
      <c r="C635" s="1128"/>
      <c r="D635" s="1127"/>
      <c r="E635" s="474"/>
      <c r="F635" s="474"/>
      <c r="G635" s="474"/>
      <c r="H635" s="1127" t="s">
        <v>415</v>
      </c>
      <c r="I635" s="1127"/>
      <c r="J635" s="566">
        <v>-5.9383062865984243E-2</v>
      </c>
      <c r="K635" s="474"/>
      <c r="L635" s="474"/>
      <c r="M635" s="1127" t="s">
        <v>441</v>
      </c>
      <c r="N635" s="1127"/>
      <c r="O635" s="567">
        <v>2.7604792268873281E-2</v>
      </c>
      <c r="P635" s="474"/>
      <c r="Q635" s="474"/>
      <c r="AB635" s="168"/>
      <c r="AC635" s="168"/>
      <c r="AD635" s="168"/>
      <c r="AE635" s="168"/>
      <c r="AF635" s="168"/>
      <c r="AG635" s="168"/>
      <c r="AH635" s="168"/>
      <c r="AI635" s="168"/>
      <c r="AJ635" s="168"/>
      <c r="AK635" s="168"/>
      <c r="AL635" s="168"/>
      <c r="AM635" s="168"/>
      <c r="AN635" s="168"/>
      <c r="AO635" s="168"/>
      <c r="AP635" s="168"/>
      <c r="AQ635" s="168"/>
      <c r="AR635" s="168"/>
      <c r="AS635" s="168"/>
      <c r="AT635" s="168"/>
      <c r="AU635" s="168"/>
      <c r="AV635" s="168"/>
      <c r="AW635" s="168"/>
      <c r="AX635" s="168"/>
      <c r="AY635" s="168"/>
      <c r="AZ635" s="168"/>
      <c r="BA635" s="171"/>
      <c r="BB635" s="256"/>
      <c r="BC635" s="171"/>
      <c r="BD635" s="171"/>
      <c r="BE635" s="171"/>
      <c r="BF635" s="171"/>
      <c r="BG635" s="171"/>
      <c r="BH635" s="171"/>
      <c r="BI635" s="171"/>
      <c r="BJ635" s="171"/>
      <c r="BK635" s="171"/>
      <c r="BL635" s="171"/>
      <c r="BM635" s="171"/>
      <c r="BN635" s="171"/>
      <c r="BO635" s="171"/>
      <c r="BP635" s="171"/>
      <c r="BQ635" s="171"/>
      <c r="BR635" s="171"/>
      <c r="BS635" s="171"/>
      <c r="BT635" s="171"/>
      <c r="BU635" s="171"/>
      <c r="BV635" s="171"/>
      <c r="BW635" s="171"/>
      <c r="BX635" s="171"/>
      <c r="BY635" s="171"/>
      <c r="BZ635" s="171"/>
      <c r="CA635" s="171"/>
      <c r="CB635" s="171"/>
      <c r="CC635" s="171"/>
      <c r="CD635" s="171"/>
      <c r="CE635" s="171"/>
      <c r="CF635" s="171"/>
      <c r="CG635" s="171"/>
      <c r="CH635" s="171"/>
      <c r="CI635" s="171"/>
      <c r="CJ635" s="171"/>
      <c r="CK635" s="171"/>
      <c r="CL635" s="171"/>
      <c r="CM635" s="171"/>
      <c r="CN635" s="171"/>
      <c r="CO635" s="171"/>
      <c r="CP635" s="171"/>
      <c r="CQ635" s="171"/>
      <c r="CR635" s="171"/>
      <c r="CS635" s="171"/>
      <c r="CT635" s="171"/>
      <c r="CU635" s="171"/>
      <c r="CV635" s="171"/>
      <c r="CW635" s="171"/>
      <c r="CX635" s="171"/>
      <c r="CY635" s="171"/>
      <c r="CZ635" s="171"/>
    </row>
    <row r="636" s="175" customFormat="true" ht="25.15" customHeight="true" x14ac:dyDescent="0.2">
      <c r="C636" s="1128"/>
      <c r="D636" s="1127"/>
      <c r="E636" s="474"/>
      <c r="F636" s="474"/>
      <c r="G636" s="474"/>
      <c r="H636" s="1127" t="s">
        <v>437</v>
      </c>
      <c r="I636" s="1127"/>
      <c r="J636" s="566">
        <v>3.7760073091713614E-2</v>
      </c>
      <c r="K636" s="474"/>
      <c r="L636" s="474"/>
      <c r="M636" s="1127" t="s">
        <v>425</v>
      </c>
      <c r="N636" s="1127"/>
      <c r="O636" s="567">
        <v>-2.6227469005171571E-2</v>
      </c>
      <c r="P636" s="474"/>
      <c r="Q636" s="474"/>
      <c r="AB636" s="168"/>
      <c r="AC636" s="168"/>
      <c r="AD636" s="168"/>
      <c r="AE636" s="168"/>
      <c r="AF636" s="168"/>
      <c r="AG636" s="168"/>
      <c r="AH636" s="168"/>
      <c r="AI636" s="168"/>
      <c r="AJ636" s="168"/>
      <c r="AK636" s="168"/>
      <c r="AL636" s="168"/>
      <c r="AM636" s="168"/>
      <c r="AN636" s="168"/>
      <c r="AO636" s="168"/>
      <c r="AP636" s="168"/>
      <c r="AQ636" s="168"/>
      <c r="AR636" s="168"/>
      <c r="AS636" s="168"/>
      <c r="AT636" s="168"/>
      <c r="AU636" s="168"/>
      <c r="AV636" s="168"/>
      <c r="AW636" s="168"/>
      <c r="AX636" s="168"/>
      <c r="AY636" s="168"/>
      <c r="AZ636" s="168"/>
      <c r="BA636" s="171"/>
      <c r="BB636" s="256"/>
      <c r="BC636" s="171"/>
      <c r="BD636" s="171"/>
      <c r="BE636" s="171"/>
      <c r="BF636" s="171"/>
      <c r="BG636" s="171"/>
      <c r="BH636" s="171"/>
      <c r="BI636" s="171"/>
      <c r="BJ636" s="171"/>
      <c r="BK636" s="171"/>
      <c r="BL636" s="171"/>
      <c r="BM636" s="171"/>
      <c r="BN636" s="171"/>
      <c r="BO636" s="171"/>
      <c r="BP636" s="171"/>
      <c r="BQ636" s="171"/>
      <c r="BR636" s="171"/>
      <c r="BS636" s="171"/>
      <c r="BT636" s="171"/>
      <c r="BU636" s="171"/>
      <c r="BV636" s="171"/>
      <c r="BW636" s="171"/>
      <c r="BX636" s="171"/>
      <c r="BY636" s="171"/>
      <c r="BZ636" s="171"/>
      <c r="CA636" s="171"/>
      <c r="CB636" s="171"/>
      <c r="CC636" s="171"/>
      <c r="CD636" s="171"/>
      <c r="CE636" s="171"/>
      <c r="CF636" s="171"/>
      <c r="CG636" s="171"/>
      <c r="CH636" s="171"/>
      <c r="CI636" s="171"/>
      <c r="CJ636" s="171"/>
      <c r="CK636" s="171"/>
      <c r="CL636" s="171"/>
      <c r="CM636" s="171"/>
      <c r="CN636" s="171"/>
      <c r="CO636" s="171"/>
      <c r="CP636" s="171"/>
      <c r="CQ636" s="171"/>
      <c r="CR636" s="171"/>
      <c r="CS636" s="171"/>
      <c r="CT636" s="171"/>
      <c r="CU636" s="171"/>
      <c r="CV636" s="171"/>
      <c r="CW636" s="171"/>
      <c r="CX636" s="171"/>
      <c r="CY636" s="171"/>
      <c r="CZ636" s="171"/>
    </row>
    <row r="637" s="175" customFormat="true" ht="25.15" customHeight="true" x14ac:dyDescent="0.2">
      <c r="C637" s="1128"/>
      <c r="D637" s="1127"/>
      <c r="E637" s="474"/>
      <c r="F637" s="474"/>
      <c r="G637" s="474"/>
      <c r="H637" s="1127" t="s">
        <v>432</v>
      </c>
      <c r="I637" s="1127"/>
      <c r="J637" s="566">
        <v>4.6812633211676627E-2</v>
      </c>
      <c r="K637" s="474"/>
      <c r="L637" s="474"/>
      <c r="M637" s="1127" t="s">
        <v>474</v>
      </c>
      <c r="N637" s="1127"/>
      <c r="O637" s="567">
        <v>-3.8529766668388603E-3</v>
      </c>
      <c r="P637" s="474"/>
      <c r="Q637" s="474"/>
      <c r="AB637" s="168"/>
      <c r="AC637" s="168"/>
      <c r="AD637" s="168"/>
      <c r="AE637" s="168"/>
      <c r="AF637" s="168"/>
      <c r="AG637" s="168"/>
      <c r="AH637" s="168"/>
      <c r="AI637" s="168"/>
      <c r="AJ637" s="168"/>
      <c r="AK637" s="168"/>
      <c r="AL637" s="168"/>
      <c r="AM637" s="168"/>
      <c r="AN637" s="168"/>
      <c r="AO637" s="168"/>
      <c r="AP637" s="168"/>
      <c r="AQ637" s="168"/>
      <c r="AR637" s="168"/>
      <c r="AS637" s="168"/>
      <c r="AT637" s="168"/>
      <c r="AU637" s="168"/>
      <c r="AV637" s="168"/>
      <c r="AW637" s="168"/>
      <c r="AX637" s="168"/>
      <c r="AY637" s="168"/>
      <c r="AZ637" s="168"/>
      <c r="BA637" s="171"/>
      <c r="BB637" s="256"/>
      <c r="BC637" s="171"/>
      <c r="BD637" s="171"/>
      <c r="BE637" s="171"/>
      <c r="BF637" s="171"/>
      <c r="BG637" s="171"/>
      <c r="BH637" s="171"/>
      <c r="BI637" s="171"/>
      <c r="BJ637" s="171"/>
      <c r="BK637" s="171"/>
      <c r="BL637" s="171"/>
      <c r="BM637" s="171"/>
      <c r="BN637" s="171"/>
      <c r="BO637" s="171"/>
      <c r="BP637" s="171"/>
      <c r="BQ637" s="171"/>
      <c r="BR637" s="171"/>
      <c r="BS637" s="171"/>
      <c r="BT637" s="171"/>
      <c r="BU637" s="171"/>
      <c r="BV637" s="171"/>
      <c r="BW637" s="171"/>
      <c r="BX637" s="171"/>
      <c r="BY637" s="171"/>
      <c r="BZ637" s="171"/>
      <c r="CA637" s="171"/>
      <c r="CB637" s="171"/>
      <c r="CC637" s="171"/>
      <c r="CD637" s="171"/>
      <c r="CE637" s="171"/>
      <c r="CF637" s="171"/>
      <c r="CG637" s="171"/>
      <c r="CH637" s="171"/>
      <c r="CI637" s="171"/>
      <c r="CJ637" s="171"/>
      <c r="CK637" s="171"/>
      <c r="CL637" s="171"/>
      <c r="CM637" s="171"/>
      <c r="CN637" s="171"/>
      <c r="CO637" s="171"/>
      <c r="CP637" s="171"/>
      <c r="CQ637" s="171"/>
      <c r="CR637" s="171"/>
      <c r="CS637" s="171"/>
      <c r="CT637" s="171"/>
      <c r="CU637" s="171"/>
      <c r="CV637" s="171"/>
      <c r="CW637" s="171"/>
      <c r="CX637" s="171"/>
      <c r="CY637" s="171"/>
      <c r="CZ637" s="171"/>
    </row>
    <row r="638" s="175" customFormat="true" ht="25.15" customHeight="true" x14ac:dyDescent="0.2">
      <c r="C638" s="1128"/>
      <c r="D638" s="1127"/>
      <c r="E638" s="474"/>
      <c r="F638" s="474"/>
      <c r="G638" s="474"/>
      <c r="H638" s="1127" t="s">
        <v>463</v>
      </c>
      <c r="I638" s="1127"/>
      <c r="J638" s="566">
        <v>1.8072096961199546E-2</v>
      </c>
      <c r="K638" s="474"/>
      <c r="L638" s="474"/>
      <c r="M638" s="1127" t="s">
        <v>427</v>
      </c>
      <c r="N638" s="1127"/>
      <c r="O638" s="567">
        <v>3.5113867408570767E-2</v>
      </c>
      <c r="P638" s="474"/>
      <c r="Q638" s="474"/>
      <c r="AB638" s="168"/>
      <c r="AC638" s="168"/>
      <c r="AD638" s="168"/>
      <c r="AE638" s="168"/>
      <c r="AF638" s="168"/>
      <c r="AG638" s="168"/>
      <c r="AH638" s="168"/>
      <c r="AI638" s="168"/>
      <c r="AJ638" s="168"/>
      <c r="AK638" s="168"/>
      <c r="AL638" s="168"/>
      <c r="AM638" s="168"/>
      <c r="AN638" s="168"/>
      <c r="AO638" s="168"/>
      <c r="AP638" s="168"/>
      <c r="AQ638" s="168"/>
      <c r="AR638" s="168"/>
      <c r="AS638" s="168"/>
      <c r="AT638" s="168"/>
      <c r="AU638" s="168"/>
      <c r="AV638" s="168"/>
      <c r="AW638" s="168"/>
      <c r="AX638" s="168"/>
      <c r="AY638" s="168"/>
      <c r="AZ638" s="168"/>
      <c r="BA638" s="171"/>
      <c r="BB638" s="256"/>
      <c r="BC638" s="171"/>
      <c r="BD638" s="171"/>
      <c r="BE638" s="171"/>
      <c r="BF638" s="171"/>
      <c r="BG638" s="171"/>
      <c r="BH638" s="171"/>
      <c r="BI638" s="171"/>
      <c r="BJ638" s="171"/>
      <c r="BK638" s="171"/>
      <c r="BL638" s="171"/>
      <c r="BM638" s="171"/>
      <c r="BN638" s="171"/>
      <c r="BO638" s="171"/>
      <c r="BP638" s="171"/>
      <c r="BQ638" s="171"/>
      <c r="BR638" s="171"/>
      <c r="BS638" s="171"/>
      <c r="BT638" s="171"/>
      <c r="BU638" s="171"/>
      <c r="BV638" s="171"/>
      <c r="BW638" s="171"/>
      <c r="BX638" s="171"/>
      <c r="BY638" s="171"/>
      <c r="BZ638" s="171"/>
      <c r="CA638" s="171"/>
      <c r="CB638" s="171"/>
      <c r="CC638" s="171"/>
      <c r="CD638" s="171"/>
      <c r="CE638" s="171"/>
      <c r="CF638" s="171"/>
      <c r="CG638" s="171"/>
      <c r="CH638" s="171"/>
      <c r="CI638" s="171"/>
      <c r="CJ638" s="171"/>
      <c r="CK638" s="171"/>
      <c r="CL638" s="171"/>
      <c r="CM638" s="171"/>
      <c r="CN638" s="171"/>
      <c r="CO638" s="171"/>
      <c r="CP638" s="171"/>
      <c r="CQ638" s="171"/>
      <c r="CR638" s="171"/>
      <c r="CS638" s="171"/>
      <c r="CT638" s="171"/>
      <c r="CU638" s="171"/>
      <c r="CV638" s="171"/>
      <c r="CW638" s="171"/>
      <c r="CX638" s="171"/>
      <c r="CY638" s="171"/>
      <c r="CZ638" s="171"/>
    </row>
    <row r="639" s="175" customFormat="true" ht="25.15" customHeight="true" x14ac:dyDescent="0.2">
      <c r="C639" s="1128"/>
      <c r="D639" s="1127"/>
      <c r="E639" s="474"/>
      <c r="F639" s="474"/>
      <c r="G639" s="474"/>
      <c r="H639" s="1127" t="s">
        <v>438</v>
      </c>
      <c r="I639" s="1127"/>
      <c r="J639" s="566">
        <v>-3.3322716456220342E-2</v>
      </c>
      <c r="K639" s="474"/>
      <c r="L639" s="474"/>
      <c r="M639" s="1127" t="s">
        <v>445</v>
      </c>
      <c r="N639" s="1127"/>
      <c r="O639" s="567">
        <v>1.6804635892369142E-2</v>
      </c>
      <c r="P639" s="474"/>
      <c r="Q639" s="474"/>
      <c r="AB639" s="168"/>
      <c r="AC639" s="168"/>
      <c r="AD639" s="168"/>
      <c r="AE639" s="168"/>
      <c r="AF639" s="168"/>
      <c r="AG639" s="168"/>
      <c r="AH639" s="168"/>
      <c r="AI639" s="168"/>
      <c r="AJ639" s="168"/>
      <c r="AK639" s="168"/>
      <c r="AL639" s="168"/>
      <c r="AM639" s="168"/>
      <c r="AN639" s="168"/>
      <c r="AO639" s="168"/>
      <c r="AP639" s="168"/>
      <c r="AQ639" s="168"/>
      <c r="AR639" s="168"/>
      <c r="AS639" s="168"/>
      <c r="AT639" s="168"/>
      <c r="AU639" s="168"/>
      <c r="AV639" s="168"/>
      <c r="AW639" s="168"/>
      <c r="AX639" s="168"/>
      <c r="AY639" s="168"/>
      <c r="AZ639" s="168"/>
      <c r="BA639" s="171"/>
      <c r="BB639" s="256"/>
      <c r="BC639" s="171"/>
      <c r="BD639" s="171"/>
      <c r="BE639" s="171"/>
      <c r="BF639" s="171"/>
      <c r="BG639" s="171"/>
      <c r="BH639" s="171"/>
      <c r="BI639" s="171"/>
      <c r="BJ639" s="171"/>
      <c r="BK639" s="171"/>
      <c r="BL639" s="171"/>
      <c r="BM639" s="171"/>
      <c r="BN639" s="171"/>
      <c r="BO639" s="171"/>
      <c r="BP639" s="171"/>
      <c r="BQ639" s="171"/>
      <c r="BR639" s="171"/>
      <c r="BS639" s="171"/>
      <c r="BT639" s="171"/>
      <c r="BU639" s="171"/>
      <c r="BV639" s="171"/>
      <c r="BW639" s="171"/>
      <c r="BX639" s="171"/>
      <c r="BY639" s="171"/>
      <c r="BZ639" s="171"/>
      <c r="CA639" s="171"/>
      <c r="CB639" s="171"/>
      <c r="CC639" s="171"/>
      <c r="CD639" s="171"/>
      <c r="CE639" s="171"/>
      <c r="CF639" s="171"/>
      <c r="CG639" s="171"/>
      <c r="CH639" s="171"/>
      <c r="CI639" s="171"/>
      <c r="CJ639" s="171"/>
      <c r="CK639" s="171"/>
      <c r="CL639" s="171"/>
      <c r="CM639" s="171"/>
      <c r="CN639" s="171"/>
      <c r="CO639" s="171"/>
      <c r="CP639" s="171"/>
      <c r="CQ639" s="171"/>
      <c r="CR639" s="171"/>
      <c r="CS639" s="171"/>
      <c r="CT639" s="171"/>
      <c r="CU639" s="171"/>
      <c r="CV639" s="171"/>
      <c r="CW639" s="171"/>
      <c r="CX639" s="171"/>
      <c r="CY639" s="171"/>
      <c r="CZ639" s="171"/>
    </row>
    <row r="640" s="175" customFormat="true" ht="25.15" customHeight="true" x14ac:dyDescent="0.2">
      <c r="C640" s="1128"/>
      <c r="D640" s="1127"/>
      <c r="E640" s="474"/>
      <c r="F640" s="474"/>
      <c r="G640" s="474"/>
      <c r="H640" s="1127" t="s">
        <v>447</v>
      </c>
      <c r="I640" s="1127"/>
      <c r="J640" s="566">
        <v>3.0575309370139241E-2</v>
      </c>
      <c r="K640" s="474"/>
      <c r="L640" s="474"/>
      <c r="M640" s="1127" t="s">
        <v>457</v>
      </c>
      <c r="N640" s="1127"/>
      <c r="O640" s="567">
        <v>-2.8778167386202696E-3</v>
      </c>
      <c r="P640" s="474"/>
      <c r="Q640" s="474"/>
      <c r="AB640" s="168"/>
      <c r="AC640" s="168"/>
      <c r="AD640" s="168"/>
      <c r="AE640" s="168"/>
      <c r="AF640" s="168"/>
      <c r="AG640" s="168"/>
      <c r="AH640" s="168"/>
      <c r="AI640" s="168"/>
      <c r="AJ640" s="168"/>
      <c r="AK640" s="168"/>
      <c r="AL640" s="168"/>
      <c r="AM640" s="168"/>
      <c r="AN640" s="168"/>
      <c r="AO640" s="168"/>
      <c r="AP640" s="168"/>
      <c r="AQ640" s="168"/>
      <c r="AR640" s="168"/>
      <c r="AS640" s="168"/>
      <c r="AT640" s="168"/>
      <c r="AU640" s="168"/>
      <c r="AV640" s="168"/>
      <c r="AW640" s="168"/>
      <c r="AX640" s="168"/>
      <c r="AY640" s="168"/>
      <c r="AZ640" s="168"/>
      <c r="BA640" s="171"/>
      <c r="BB640" s="256"/>
      <c r="BC640" s="171"/>
      <c r="BD640" s="171"/>
      <c r="BE640" s="171"/>
      <c r="BF640" s="171"/>
      <c r="BG640" s="171"/>
      <c r="BH640" s="171"/>
      <c r="BI640" s="171"/>
      <c r="BJ640" s="171"/>
      <c r="BK640" s="171"/>
      <c r="BL640" s="171"/>
      <c r="BM640" s="171"/>
      <c r="BN640" s="171"/>
      <c r="BO640" s="171"/>
      <c r="BP640" s="171"/>
      <c r="BQ640" s="171"/>
      <c r="BR640" s="171"/>
      <c r="BS640" s="171"/>
      <c r="BT640" s="171"/>
      <c r="BU640" s="171"/>
      <c r="BV640" s="171"/>
      <c r="BW640" s="171"/>
      <c r="BX640" s="171"/>
      <c r="BY640" s="171"/>
      <c r="BZ640" s="171"/>
      <c r="CA640" s="171"/>
      <c r="CB640" s="171"/>
      <c r="CC640" s="171"/>
      <c r="CD640" s="171"/>
      <c r="CE640" s="171"/>
      <c r="CF640" s="171"/>
      <c r="CG640" s="171"/>
      <c r="CH640" s="171"/>
      <c r="CI640" s="171"/>
      <c r="CJ640" s="171"/>
      <c r="CK640" s="171"/>
      <c r="CL640" s="171"/>
      <c r="CM640" s="171"/>
      <c r="CN640" s="171"/>
      <c r="CO640" s="171"/>
      <c r="CP640" s="171"/>
      <c r="CQ640" s="171"/>
      <c r="CR640" s="171"/>
      <c r="CS640" s="171"/>
      <c r="CT640" s="171"/>
      <c r="CU640" s="171"/>
      <c r="CV640" s="171"/>
      <c r="CW640" s="171"/>
      <c r="CX640" s="171"/>
      <c r="CY640" s="171"/>
      <c r="CZ640" s="171"/>
    </row>
    <row r="641" s="175" customFormat="true" ht="25.15" customHeight="true" x14ac:dyDescent="0.2">
      <c r="C641" s="1128"/>
      <c r="D641" s="1127"/>
      <c r="E641" s="474"/>
      <c r="F641" s="474"/>
      <c r="G641" s="474"/>
      <c r="H641" s="1127" t="s">
        <v>441</v>
      </c>
      <c r="I641" s="1127"/>
      <c r="J641" s="566">
        <v>1.352462121014519E-2</v>
      </c>
      <c r="K641" s="474"/>
      <c r="L641" s="474"/>
      <c r="M641" s="1127" t="s">
        <v>471</v>
      </c>
      <c r="N641" s="1127"/>
      <c r="O641" s="567">
        <v>1.407181857161282E-3</v>
      </c>
      <c r="P641" s="474"/>
      <c r="Q641" s="474"/>
      <c r="AB641" s="168"/>
      <c r="AC641" s="168"/>
      <c r="AD641" s="168"/>
      <c r="AE641" s="168"/>
      <c r="AF641" s="168"/>
      <c r="AG641" s="168"/>
      <c r="AH641" s="168"/>
      <c r="AI641" s="168"/>
      <c r="AJ641" s="168"/>
      <c r="AK641" s="168"/>
      <c r="AL641" s="168"/>
      <c r="AM641" s="168"/>
      <c r="AN641" s="168"/>
      <c r="AO641" s="168"/>
      <c r="AP641" s="168"/>
      <c r="AQ641" s="168"/>
      <c r="AR641" s="168"/>
      <c r="AS641" s="168"/>
      <c r="AT641" s="168"/>
      <c r="AU641" s="168"/>
      <c r="AV641" s="168"/>
      <c r="AW641" s="168"/>
      <c r="AX641" s="168"/>
      <c r="AY641" s="168"/>
      <c r="AZ641" s="168"/>
      <c r="BA641" s="171"/>
      <c r="BB641" s="256"/>
      <c r="BC641" s="171"/>
      <c r="BD641" s="171"/>
      <c r="BE641" s="171"/>
      <c r="BF641" s="171"/>
      <c r="BG641" s="171"/>
      <c r="BH641" s="171"/>
      <c r="BI641" s="171"/>
      <c r="BJ641" s="171"/>
      <c r="BK641" s="171"/>
      <c r="BL641" s="171"/>
      <c r="BM641" s="171"/>
      <c r="BN641" s="171"/>
      <c r="BO641" s="171"/>
      <c r="BP641" s="171"/>
      <c r="BQ641" s="171"/>
      <c r="BR641" s="171"/>
      <c r="BS641" s="171"/>
      <c r="BT641" s="171"/>
      <c r="BU641" s="171"/>
      <c r="BV641" s="171"/>
      <c r="BW641" s="171"/>
      <c r="BX641" s="171"/>
      <c r="BY641" s="171"/>
      <c r="BZ641" s="171"/>
      <c r="CA641" s="171"/>
      <c r="CB641" s="171"/>
      <c r="CC641" s="171"/>
      <c r="CD641" s="171"/>
      <c r="CE641" s="171"/>
      <c r="CF641" s="171"/>
      <c r="CG641" s="171"/>
      <c r="CH641" s="171"/>
      <c r="CI641" s="171"/>
      <c r="CJ641" s="171"/>
      <c r="CK641" s="171"/>
      <c r="CL641" s="171"/>
      <c r="CM641" s="171"/>
      <c r="CN641" s="171"/>
      <c r="CO641" s="171"/>
      <c r="CP641" s="171"/>
      <c r="CQ641" s="171"/>
      <c r="CR641" s="171"/>
      <c r="CS641" s="171"/>
      <c r="CT641" s="171"/>
      <c r="CU641" s="171"/>
      <c r="CV641" s="171"/>
      <c r="CW641" s="171"/>
      <c r="CX641" s="171"/>
      <c r="CY641" s="171"/>
      <c r="CZ641" s="171"/>
    </row>
    <row r="642" s="175" customFormat="true" ht="25.15" customHeight="true" x14ac:dyDescent="0.2">
      <c r="C642" s="1128"/>
      <c r="D642" s="1127"/>
      <c r="E642" s="474"/>
      <c r="F642" s="474"/>
      <c r="G642" s="474"/>
      <c r="H642" s="1127" t="s">
        <v>425</v>
      </c>
      <c r="I642" s="1127"/>
      <c r="J642" s="566">
        <v>-5.1384731340951534E-2</v>
      </c>
      <c r="K642" s="474"/>
      <c r="L642" s="474"/>
      <c r="M642" s="1127" t="s">
        <v>469</v>
      </c>
      <c r="N642" s="1127"/>
      <c r="O642" s="567">
        <v>4.7681689196804331E-3</v>
      </c>
      <c r="P642" s="474"/>
      <c r="Q642" s="474"/>
      <c r="AB642" s="168"/>
      <c r="AC642" s="168"/>
      <c r="AD642" s="168"/>
      <c r="AE642" s="168"/>
      <c r="AF642" s="168"/>
      <c r="AG642" s="168"/>
      <c r="AH642" s="168"/>
      <c r="AI642" s="168"/>
      <c r="AJ642" s="168"/>
      <c r="AK642" s="168"/>
      <c r="AL642" s="168"/>
      <c r="AM642" s="168"/>
      <c r="AN642" s="168"/>
      <c r="AO642" s="168"/>
      <c r="AP642" s="168"/>
      <c r="AQ642" s="168"/>
      <c r="AR642" s="168"/>
      <c r="AS642" s="168"/>
      <c r="AT642" s="168"/>
      <c r="AU642" s="168"/>
      <c r="AV642" s="168"/>
      <c r="AW642" s="168"/>
      <c r="AX642" s="168"/>
      <c r="AY642" s="168"/>
      <c r="AZ642" s="168"/>
      <c r="BA642" s="171"/>
      <c r="BB642" s="256"/>
      <c r="BC642" s="171"/>
      <c r="BD642" s="171"/>
      <c r="BE642" s="171"/>
      <c r="BF642" s="171"/>
      <c r="BG642" s="171"/>
      <c r="BH642" s="171"/>
      <c r="BI642" s="171"/>
      <c r="BJ642" s="171"/>
      <c r="BK642" s="171"/>
      <c r="BL642" s="171"/>
      <c r="BM642" s="171"/>
      <c r="BN642" s="171"/>
      <c r="BO642" s="171"/>
      <c r="BP642" s="171"/>
      <c r="BQ642" s="171"/>
      <c r="BR642" s="171"/>
      <c r="BS642" s="171"/>
      <c r="BT642" s="171"/>
      <c r="BU642" s="171"/>
      <c r="BV642" s="171"/>
      <c r="BW642" s="171"/>
      <c r="BX642" s="171"/>
      <c r="BY642" s="171"/>
      <c r="BZ642" s="171"/>
      <c r="CA642" s="171"/>
      <c r="CB642" s="171"/>
      <c r="CC642" s="171"/>
      <c r="CD642" s="171"/>
      <c r="CE642" s="171"/>
      <c r="CF642" s="171"/>
      <c r="CG642" s="171"/>
      <c r="CH642" s="171"/>
      <c r="CI642" s="171"/>
      <c r="CJ642" s="171"/>
      <c r="CK642" s="171"/>
      <c r="CL642" s="171"/>
      <c r="CM642" s="171"/>
      <c r="CN642" s="171"/>
      <c r="CO642" s="171"/>
      <c r="CP642" s="171"/>
      <c r="CQ642" s="171"/>
      <c r="CR642" s="171"/>
      <c r="CS642" s="171"/>
      <c r="CT642" s="171"/>
      <c r="CU642" s="171"/>
      <c r="CV642" s="171"/>
      <c r="CW642" s="171"/>
      <c r="CX642" s="171"/>
      <c r="CY642" s="171"/>
      <c r="CZ642" s="171"/>
    </row>
    <row r="643" s="175" customFormat="true" ht="25.15" customHeight="true" x14ac:dyDescent="0.2">
      <c r="C643" s="1128"/>
      <c r="D643" s="1127"/>
      <c r="E643" s="474"/>
      <c r="F643" s="474"/>
      <c r="G643" s="474"/>
      <c r="H643" s="1127" t="s">
        <v>474</v>
      </c>
      <c r="I643" s="1127"/>
      <c r="J643" s="566">
        <v>1.1149961301717241E-2</v>
      </c>
      <c r="K643" s="474"/>
      <c r="L643" s="474"/>
      <c r="M643" s="1127" t="s">
        <v>475</v>
      </c>
      <c r="N643" s="1127"/>
      <c r="O643" s="569">
        <v>-1.1677955633432849E-3</v>
      </c>
      <c r="P643" s="474"/>
      <c r="Q643" s="474"/>
      <c r="AB643" s="168"/>
      <c r="AC643" s="168"/>
      <c r="AD643" s="168"/>
      <c r="AE643" s="168"/>
      <c r="AF643" s="168"/>
      <c r="AG643" s="168"/>
      <c r="AH643" s="168"/>
      <c r="AI643" s="168"/>
      <c r="AJ643" s="168"/>
      <c r="AK643" s="168"/>
      <c r="AL643" s="168"/>
      <c r="AM643" s="168"/>
      <c r="AN643" s="168"/>
      <c r="AO643" s="168"/>
      <c r="AP643" s="168"/>
      <c r="AQ643" s="168"/>
      <c r="AR643" s="168"/>
      <c r="AS643" s="168"/>
      <c r="AT643" s="168"/>
      <c r="AU643" s="168"/>
      <c r="AV643" s="168"/>
      <c r="AW643" s="168"/>
      <c r="AX643" s="168"/>
      <c r="AY643" s="168"/>
      <c r="AZ643" s="168"/>
      <c r="BA643" s="171"/>
      <c r="BB643" s="256"/>
      <c r="BC643" s="171"/>
      <c r="BD643" s="171"/>
      <c r="BE643" s="171"/>
      <c r="BF643" s="171"/>
      <c r="BG643" s="171"/>
      <c r="BH643" s="171"/>
      <c r="BI643" s="171"/>
      <c r="BJ643" s="171"/>
      <c r="BK643" s="171"/>
      <c r="BL643" s="171"/>
      <c r="BM643" s="171"/>
      <c r="BN643" s="171"/>
      <c r="BO643" s="171"/>
      <c r="BP643" s="171"/>
      <c r="BQ643" s="171"/>
      <c r="BR643" s="171"/>
      <c r="BS643" s="171"/>
      <c r="BT643" s="171"/>
      <c r="BU643" s="171"/>
      <c r="BV643" s="171"/>
      <c r="BW643" s="171"/>
      <c r="BX643" s="171"/>
      <c r="BY643" s="171"/>
      <c r="BZ643" s="171"/>
      <c r="CA643" s="171"/>
      <c r="CB643" s="171"/>
      <c r="CC643" s="171"/>
      <c r="CD643" s="171"/>
      <c r="CE643" s="171"/>
      <c r="CF643" s="171"/>
      <c r="CG643" s="171"/>
      <c r="CH643" s="171"/>
      <c r="CI643" s="171"/>
      <c r="CJ643" s="171"/>
      <c r="CK643" s="171"/>
      <c r="CL643" s="171"/>
      <c r="CM643" s="171"/>
      <c r="CN643" s="171"/>
      <c r="CO643" s="171"/>
      <c r="CP643" s="171"/>
      <c r="CQ643" s="171"/>
      <c r="CR643" s="171"/>
      <c r="CS643" s="171"/>
      <c r="CT643" s="171"/>
      <c r="CU643" s="171"/>
      <c r="CV643" s="171"/>
      <c r="CW643" s="171"/>
      <c r="CX643" s="171"/>
      <c r="CY643" s="171"/>
      <c r="CZ643" s="171"/>
    </row>
    <row r="644" s="175" customFormat="true" ht="25.15" customHeight="true" x14ac:dyDescent="0.2">
      <c r="C644" s="1128"/>
      <c r="D644" s="1127"/>
      <c r="E644" s="474"/>
      <c r="F644" s="474"/>
      <c r="G644" s="474"/>
      <c r="H644" s="1127" t="s">
        <v>427</v>
      </c>
      <c r="I644" s="1127"/>
      <c r="J644" s="566">
        <v>4.9665190992911196E-2</v>
      </c>
      <c r="K644" s="474"/>
      <c r="L644" s="474"/>
      <c r="M644" s="1127"/>
      <c r="N644" s="1127"/>
      <c r="O644" s="474"/>
      <c r="P644" s="474"/>
      <c r="Q644" s="474"/>
      <c r="AB644" s="168"/>
      <c r="AC644" s="168"/>
      <c r="AD644" s="168"/>
      <c r="AE644" s="168"/>
      <c r="AF644" s="168"/>
      <c r="AG644" s="168"/>
      <c r="AH644" s="168"/>
      <c r="AI644" s="168"/>
      <c r="AJ644" s="168"/>
      <c r="AK644" s="168"/>
      <c r="AL644" s="168"/>
      <c r="AM644" s="168"/>
      <c r="AN644" s="168"/>
      <c r="AO644" s="168"/>
      <c r="AP644" s="168"/>
      <c r="AQ644" s="168"/>
      <c r="AR644" s="168"/>
      <c r="AS644" s="168"/>
      <c r="AT644" s="168"/>
      <c r="AU644" s="168"/>
      <c r="AV644" s="168"/>
      <c r="AW644" s="168"/>
      <c r="AX644" s="168"/>
      <c r="AY644" s="168"/>
      <c r="AZ644" s="168"/>
      <c r="BA644" s="171"/>
      <c r="BB644" s="256"/>
      <c r="BC644" s="171"/>
      <c r="BD644" s="171"/>
      <c r="BE644" s="171"/>
      <c r="BF644" s="171"/>
      <c r="BG644" s="171"/>
      <c r="BH644" s="171"/>
      <c r="BI644" s="171"/>
      <c r="BJ644" s="171"/>
      <c r="BK644" s="171"/>
      <c r="BL644" s="171"/>
      <c r="BM644" s="171"/>
      <c r="BN644" s="171"/>
      <c r="BO644" s="171"/>
      <c r="BP644" s="171"/>
      <c r="BQ644" s="171"/>
      <c r="BR644" s="171"/>
      <c r="BS644" s="171"/>
      <c r="BT644" s="171"/>
      <c r="BU644" s="171"/>
      <c r="BV644" s="171"/>
      <c r="BW644" s="171"/>
      <c r="BX644" s="171"/>
      <c r="BY644" s="171"/>
      <c r="BZ644" s="171"/>
      <c r="CA644" s="171"/>
      <c r="CB644" s="171"/>
      <c r="CC644" s="171"/>
      <c r="CD644" s="171"/>
      <c r="CE644" s="171"/>
      <c r="CF644" s="171"/>
      <c r="CG644" s="171"/>
      <c r="CH644" s="171"/>
      <c r="CI644" s="171"/>
      <c r="CJ644" s="171"/>
      <c r="CK644" s="171"/>
      <c r="CL644" s="171"/>
      <c r="CM644" s="171"/>
      <c r="CN644" s="171"/>
      <c r="CO644" s="171"/>
      <c r="CP644" s="171"/>
      <c r="CQ644" s="171"/>
      <c r="CR644" s="171"/>
      <c r="CS644" s="171"/>
      <c r="CT644" s="171"/>
      <c r="CU644" s="171"/>
      <c r="CV644" s="171"/>
      <c r="CW644" s="171"/>
      <c r="CX644" s="171"/>
      <c r="CY644" s="171"/>
      <c r="CZ644" s="171"/>
    </row>
    <row r="645" s="175" customFormat="true" ht="25.15" customHeight="true" x14ac:dyDescent="0.2">
      <c r="C645" s="1128"/>
      <c r="D645" s="1127"/>
      <c r="E645" s="474"/>
      <c r="F645" s="474"/>
      <c r="G645" s="474"/>
      <c r="H645" s="1127" t="s">
        <v>445</v>
      </c>
      <c r="I645" s="1127"/>
      <c r="J645" s="566">
        <v>3.0612446855834034E-2</v>
      </c>
      <c r="K645" s="474"/>
      <c r="L645" s="474"/>
      <c r="M645" s="1127"/>
      <c r="N645" s="1127"/>
      <c r="O645" s="474"/>
      <c r="P645" s="474"/>
      <c r="Q645" s="474"/>
      <c r="AB645" s="168"/>
      <c r="AC645" s="168"/>
      <c r="AD645" s="168"/>
      <c r="AE645" s="168"/>
      <c r="AF645" s="168"/>
      <c r="AG645" s="168"/>
      <c r="AH645" s="168"/>
      <c r="AI645" s="168"/>
      <c r="AJ645" s="168"/>
      <c r="AK645" s="168"/>
      <c r="AL645" s="168"/>
      <c r="AM645" s="168"/>
      <c r="AN645" s="168"/>
      <c r="AO645" s="168"/>
      <c r="AP645" s="168"/>
      <c r="AQ645" s="168"/>
      <c r="AR645" s="168"/>
      <c r="AS645" s="168"/>
      <c r="AT645" s="168"/>
      <c r="AU645" s="168"/>
      <c r="AV645" s="168"/>
      <c r="AW645" s="168"/>
      <c r="AX645" s="168"/>
      <c r="AY645" s="168"/>
      <c r="AZ645" s="168"/>
      <c r="BA645" s="171"/>
      <c r="BB645" s="256"/>
      <c r="BC645" s="171"/>
      <c r="BD645" s="171"/>
      <c r="BE645" s="171"/>
      <c r="BF645" s="171"/>
      <c r="BG645" s="171"/>
      <c r="BH645" s="171"/>
      <c r="BI645" s="171"/>
      <c r="BJ645" s="171"/>
      <c r="BK645" s="171"/>
      <c r="BL645" s="171"/>
      <c r="BM645" s="171"/>
      <c r="BN645" s="171"/>
      <c r="BO645" s="171"/>
      <c r="BP645" s="171"/>
      <c r="BQ645" s="171"/>
      <c r="BR645" s="171"/>
      <c r="BS645" s="171"/>
      <c r="BT645" s="171"/>
      <c r="BU645" s="171"/>
      <c r="BV645" s="171"/>
      <c r="BW645" s="171"/>
      <c r="BX645" s="171"/>
      <c r="BY645" s="171"/>
      <c r="BZ645" s="171"/>
      <c r="CA645" s="171"/>
      <c r="CB645" s="171"/>
      <c r="CC645" s="171"/>
      <c r="CD645" s="171"/>
      <c r="CE645" s="171"/>
      <c r="CF645" s="171"/>
      <c r="CG645" s="171"/>
      <c r="CH645" s="171"/>
      <c r="CI645" s="171"/>
      <c r="CJ645" s="171"/>
      <c r="CK645" s="171"/>
      <c r="CL645" s="171"/>
      <c r="CM645" s="171"/>
      <c r="CN645" s="171"/>
      <c r="CO645" s="171"/>
      <c r="CP645" s="171"/>
      <c r="CQ645" s="171"/>
      <c r="CR645" s="171"/>
      <c r="CS645" s="171"/>
      <c r="CT645" s="171"/>
      <c r="CU645" s="171"/>
      <c r="CV645" s="171"/>
      <c r="CW645" s="171"/>
      <c r="CX645" s="171"/>
      <c r="CY645" s="171"/>
      <c r="CZ645" s="171"/>
    </row>
    <row r="646" s="175" customFormat="true" ht="25.15" customHeight="true" x14ac:dyDescent="0.2">
      <c r="C646" s="1128"/>
      <c r="D646" s="1127"/>
      <c r="E646" s="474"/>
      <c r="F646" s="474"/>
      <c r="G646" s="474"/>
      <c r="H646" s="1127" t="s">
        <v>457</v>
      </c>
      <c r="I646" s="1127"/>
      <c r="J646" s="566">
        <v>-2.1714554247663921E-2</v>
      </c>
      <c r="K646" s="474"/>
      <c r="L646" s="474"/>
      <c r="M646" s="1127" t="s">
        <v>247</v>
      </c>
      <c r="N646" s="1127"/>
      <c r="O646" s="1127"/>
      <c r="P646" s="474"/>
      <c r="Q646" s="474"/>
      <c r="AB646" s="168"/>
      <c r="AC646" s="168"/>
      <c r="AD646" s="168"/>
      <c r="AE646" s="168"/>
      <c r="AF646" s="168"/>
      <c r="AG646" s="168"/>
      <c r="AH646" s="168"/>
      <c r="AI646" s="168"/>
      <c r="AJ646" s="168"/>
      <c r="AK646" s="168"/>
      <c r="AL646" s="168"/>
      <c r="AM646" s="168"/>
      <c r="AN646" s="168"/>
      <c r="AO646" s="168"/>
      <c r="AP646" s="168"/>
      <c r="AQ646" s="168"/>
      <c r="AR646" s="168"/>
      <c r="AS646" s="168"/>
      <c r="AT646" s="168"/>
      <c r="AU646" s="168"/>
      <c r="AV646" s="168"/>
      <c r="AW646" s="168"/>
      <c r="AX646" s="168"/>
      <c r="AY646" s="168"/>
      <c r="AZ646" s="168"/>
      <c r="BA646" s="171"/>
      <c r="BB646" s="256"/>
      <c r="BC646" s="171"/>
      <c r="BD646" s="171"/>
      <c r="BE646" s="171"/>
      <c r="BF646" s="171"/>
      <c r="BG646" s="171"/>
      <c r="BH646" s="171"/>
      <c r="BI646" s="171"/>
      <c r="BJ646" s="171"/>
      <c r="BK646" s="171"/>
      <c r="BL646" s="171"/>
      <c r="BM646" s="171"/>
      <c r="BN646" s="171"/>
      <c r="BO646" s="171"/>
      <c r="BP646" s="171"/>
      <c r="BQ646" s="171"/>
      <c r="BR646" s="171"/>
      <c r="BS646" s="171"/>
      <c r="BT646" s="171"/>
      <c r="BU646" s="171"/>
      <c r="BV646" s="171"/>
      <c r="BW646" s="171"/>
      <c r="BX646" s="171"/>
      <c r="BY646" s="171"/>
      <c r="BZ646" s="171"/>
      <c r="CA646" s="171"/>
      <c r="CB646" s="171"/>
      <c r="CC646" s="171"/>
      <c r="CD646" s="171"/>
      <c r="CE646" s="171"/>
      <c r="CF646" s="171"/>
      <c r="CG646" s="171"/>
      <c r="CH646" s="171"/>
      <c r="CI646" s="171"/>
      <c r="CJ646" s="171"/>
      <c r="CK646" s="171"/>
      <c r="CL646" s="171"/>
      <c r="CM646" s="171"/>
      <c r="CN646" s="171"/>
      <c r="CO646" s="171"/>
      <c r="CP646" s="171"/>
      <c r="CQ646" s="171"/>
      <c r="CR646" s="171"/>
      <c r="CS646" s="171"/>
      <c r="CT646" s="171"/>
      <c r="CU646" s="171"/>
      <c r="CV646" s="171"/>
      <c r="CW646" s="171"/>
      <c r="CX646" s="171"/>
      <c r="CY646" s="171"/>
      <c r="CZ646" s="171"/>
    </row>
    <row r="647" s="175" customFormat="true" ht="25.15" customHeight="true" x14ac:dyDescent="0.2">
      <c r="C647" s="1128"/>
      <c r="D647" s="1127"/>
      <c r="E647" s="474"/>
      <c r="F647" s="474"/>
      <c r="G647" s="474"/>
      <c r="H647" s="1127" t="s">
        <v>471</v>
      </c>
      <c r="I647" s="1127"/>
      <c r="J647" s="566">
        <v>1.553292080528179E-2</v>
      </c>
      <c r="K647" s="474"/>
      <c r="L647" s="474"/>
      <c r="M647" s="1127" t="s">
        <v>189</v>
      </c>
      <c r="N647" s="1127"/>
      <c r="O647" s="585" t="s">
        <v>190</v>
      </c>
      <c r="P647" s="474"/>
      <c r="Q647" s="474"/>
      <c r="AB647" s="168"/>
      <c r="AC647" s="168"/>
      <c r="AD647" s="168"/>
      <c r="AE647" s="168"/>
      <c r="AF647" s="168"/>
      <c r="AG647" s="168"/>
      <c r="AH647" s="168"/>
      <c r="AI647" s="168"/>
      <c r="AJ647" s="168"/>
      <c r="AK647" s="168"/>
      <c r="AL647" s="168"/>
      <c r="AM647" s="168"/>
      <c r="AN647" s="168"/>
      <c r="AO647" s="168"/>
      <c r="AP647" s="168"/>
      <c r="AQ647" s="168"/>
      <c r="AR647" s="168"/>
      <c r="AS647" s="168"/>
      <c r="AT647" s="168"/>
      <c r="AU647" s="168"/>
      <c r="AV647" s="168"/>
      <c r="AW647" s="168"/>
      <c r="AX647" s="168"/>
      <c r="AY647" s="168"/>
      <c r="AZ647" s="168"/>
      <c r="BA647" s="171"/>
      <c r="BB647" s="256"/>
      <c r="BC647" s="171"/>
      <c r="BD647" s="171"/>
      <c r="BE647" s="171"/>
      <c r="BF647" s="171"/>
      <c r="BG647" s="171"/>
      <c r="BH647" s="171"/>
      <c r="BI647" s="171"/>
      <c r="BJ647" s="171"/>
      <c r="BK647" s="171"/>
      <c r="BL647" s="171"/>
      <c r="BM647" s="171"/>
      <c r="BN647" s="171"/>
      <c r="BO647" s="171"/>
      <c r="BP647" s="171"/>
      <c r="BQ647" s="171"/>
      <c r="BR647" s="171"/>
      <c r="BS647" s="171"/>
      <c r="BT647" s="171"/>
      <c r="BU647" s="171"/>
      <c r="BV647" s="171"/>
      <c r="BW647" s="171"/>
      <c r="BX647" s="171"/>
      <c r="BY647" s="171"/>
      <c r="BZ647" s="171"/>
      <c r="CA647" s="171"/>
      <c r="CB647" s="171"/>
      <c r="CC647" s="171"/>
      <c r="CD647" s="171"/>
      <c r="CE647" s="171"/>
      <c r="CF647" s="171"/>
      <c r="CG647" s="171"/>
      <c r="CH647" s="171"/>
      <c r="CI647" s="171"/>
      <c r="CJ647" s="171"/>
      <c r="CK647" s="171"/>
      <c r="CL647" s="171"/>
      <c r="CM647" s="171"/>
      <c r="CN647" s="171"/>
      <c r="CO647" s="171"/>
      <c r="CP647" s="171"/>
      <c r="CQ647" s="171"/>
      <c r="CR647" s="171"/>
      <c r="CS647" s="171"/>
      <c r="CT647" s="171"/>
      <c r="CU647" s="171"/>
      <c r="CV647" s="171"/>
      <c r="CW647" s="171"/>
      <c r="CX647" s="171"/>
      <c r="CY647" s="171"/>
      <c r="CZ647" s="171"/>
    </row>
    <row r="648" s="175" customFormat="true" ht="25.15" customHeight="true" x14ac:dyDescent="0.2">
      <c r="C648" s="1128"/>
      <c r="D648" s="1127"/>
      <c r="E648" s="474"/>
      <c r="F648" s="474"/>
      <c r="G648" s="474"/>
      <c r="H648" s="1127" t="s">
        <v>469</v>
      </c>
      <c r="I648" s="1127"/>
      <c r="J648" s="566">
        <v>1.5802445442820588E-2</v>
      </c>
      <c r="K648" s="474"/>
      <c r="L648" s="474"/>
      <c r="M648" s="1127" t="s">
        <v>190</v>
      </c>
      <c r="N648" s="1127"/>
      <c r="O648" s="586">
        <v>1.0000000000000002</v>
      </c>
      <c r="P648" s="474"/>
      <c r="Q648" s="474"/>
      <c r="AB648" s="168"/>
      <c r="AC648" s="168"/>
      <c r="AD648" s="168"/>
      <c r="AE648" s="168"/>
      <c r="AF648" s="168"/>
      <c r="AG648" s="168"/>
      <c r="AH648" s="168"/>
      <c r="AI648" s="168"/>
      <c r="AJ648" s="168"/>
      <c r="AK648" s="168"/>
      <c r="AL648" s="168"/>
      <c r="AM648" s="168"/>
      <c r="AN648" s="168"/>
      <c r="AO648" s="168"/>
      <c r="AP648" s="168"/>
      <c r="AQ648" s="168"/>
      <c r="AR648" s="168"/>
      <c r="AS648" s="168"/>
      <c r="AT648" s="168"/>
      <c r="AU648" s="168"/>
      <c r="AV648" s="168"/>
      <c r="AW648" s="168"/>
      <c r="AX648" s="168"/>
      <c r="AY648" s="168"/>
      <c r="AZ648" s="168"/>
      <c r="BA648" s="171"/>
      <c r="BB648" s="256"/>
      <c r="BC648" s="171"/>
      <c r="BD648" s="171"/>
      <c r="BE648" s="171"/>
      <c r="BF648" s="171"/>
      <c r="BG648" s="171"/>
      <c r="BH648" s="171"/>
      <c r="BI648" s="171"/>
      <c r="BJ648" s="171"/>
      <c r="BK648" s="171"/>
      <c r="BL648" s="171"/>
      <c r="BM648" s="171"/>
      <c r="BN648" s="171"/>
      <c r="BO648" s="171"/>
      <c r="BP648" s="171"/>
      <c r="BQ648" s="171"/>
      <c r="BR648" s="171"/>
      <c r="BS648" s="171"/>
      <c r="BT648" s="171"/>
      <c r="BU648" s="171"/>
      <c r="BV648" s="171"/>
      <c r="BW648" s="171"/>
      <c r="BX648" s="171"/>
      <c r="BY648" s="171"/>
      <c r="BZ648" s="171"/>
      <c r="CA648" s="171"/>
      <c r="CB648" s="171"/>
      <c r="CC648" s="171"/>
      <c r="CD648" s="171"/>
      <c r="CE648" s="171"/>
      <c r="CF648" s="171"/>
      <c r="CG648" s="171"/>
      <c r="CH648" s="171"/>
      <c r="CI648" s="171"/>
      <c r="CJ648" s="171"/>
      <c r="CK648" s="171"/>
      <c r="CL648" s="171"/>
      <c r="CM648" s="171"/>
      <c r="CN648" s="171"/>
      <c r="CO648" s="171"/>
      <c r="CP648" s="171"/>
      <c r="CQ648" s="171"/>
      <c r="CR648" s="171"/>
      <c r="CS648" s="171"/>
      <c r="CT648" s="171"/>
      <c r="CU648" s="171"/>
      <c r="CV648" s="171"/>
      <c r="CW648" s="171"/>
      <c r="CX648" s="171"/>
      <c r="CY648" s="171"/>
      <c r="CZ648" s="171"/>
    </row>
    <row r="649" s="175" customFormat="true" ht="25.15" customHeight="true" x14ac:dyDescent="0.2">
      <c r="C649" s="1128"/>
      <c r="D649" s="1127"/>
      <c r="E649" s="474"/>
      <c r="F649" s="474"/>
      <c r="G649" s="474"/>
      <c r="H649" s="1127" t="s">
        <v>475</v>
      </c>
      <c r="I649" s="1127"/>
      <c r="J649" s="570">
        <v>6.2459293839013811E-3</v>
      </c>
      <c r="K649" s="474"/>
      <c r="L649" s="474"/>
      <c r="M649" s="1127"/>
      <c r="N649" s="1127"/>
      <c r="O649" s="474"/>
      <c r="P649" s="474"/>
      <c r="Q649" s="474"/>
      <c r="AB649" s="168"/>
      <c r="AC649" s="168"/>
      <c r="AD649" s="168"/>
      <c r="AE649" s="168"/>
      <c r="AF649" s="168"/>
      <c r="AG649" s="168"/>
      <c r="AH649" s="168"/>
      <c r="AI649" s="168"/>
      <c r="AJ649" s="168"/>
      <c r="AK649" s="168"/>
      <c r="AL649" s="168"/>
      <c r="AM649" s="168"/>
      <c r="AN649" s="168"/>
      <c r="AO649" s="168"/>
      <c r="AP649" s="168"/>
      <c r="AQ649" s="168"/>
      <c r="AR649" s="168"/>
      <c r="AS649" s="168"/>
      <c r="AT649" s="168"/>
      <c r="AU649" s="168"/>
      <c r="AV649" s="168"/>
      <c r="AW649" s="168"/>
      <c r="AX649" s="168"/>
      <c r="AY649" s="168"/>
      <c r="AZ649" s="168"/>
      <c r="BA649" s="171"/>
      <c r="BB649" s="256"/>
      <c r="BC649" s="171"/>
      <c r="BD649" s="171"/>
      <c r="BE649" s="171"/>
      <c r="BF649" s="171"/>
      <c r="BG649" s="171"/>
      <c r="BH649" s="171"/>
      <c r="BI649" s="171"/>
      <c r="BJ649" s="171"/>
      <c r="BK649" s="171"/>
      <c r="BL649" s="171"/>
      <c r="BM649" s="171"/>
      <c r="BN649" s="171"/>
      <c r="BO649" s="171"/>
      <c r="BP649" s="171"/>
      <c r="BQ649" s="171"/>
      <c r="BR649" s="171"/>
      <c r="BS649" s="171"/>
      <c r="BT649" s="171"/>
      <c r="BU649" s="171"/>
      <c r="BV649" s="171"/>
      <c r="BW649" s="171"/>
      <c r="BX649" s="171"/>
      <c r="BY649" s="171"/>
      <c r="BZ649" s="171"/>
      <c r="CA649" s="171"/>
      <c r="CB649" s="171"/>
      <c r="CC649" s="171"/>
      <c r="CD649" s="171"/>
      <c r="CE649" s="171"/>
      <c r="CF649" s="171"/>
      <c r="CG649" s="171"/>
      <c r="CH649" s="171"/>
      <c r="CI649" s="171"/>
      <c r="CJ649" s="171"/>
      <c r="CK649" s="171"/>
      <c r="CL649" s="171"/>
      <c r="CM649" s="171"/>
      <c r="CN649" s="171"/>
      <c r="CO649" s="171"/>
      <c r="CP649" s="171"/>
      <c r="CQ649" s="171"/>
      <c r="CR649" s="171"/>
      <c r="CS649" s="171"/>
      <c r="CT649" s="171"/>
      <c r="CU649" s="171"/>
      <c r="CV649" s="171"/>
      <c r="CW649" s="171"/>
      <c r="CX649" s="171"/>
      <c r="CY649" s="171"/>
      <c r="CZ649" s="171"/>
    </row>
    <row r="650" s="175" customFormat="true" ht="25.15" customHeight="true" x14ac:dyDescent="0.2">
      <c r="C650" s="1128"/>
      <c r="D650" s="1127"/>
      <c r="E650" s="474"/>
      <c r="F650" s="474"/>
      <c r="G650" s="474"/>
      <c r="H650" s="1127"/>
      <c r="I650" s="1127"/>
      <c r="J650" s="474"/>
      <c r="K650" s="474"/>
      <c r="L650" s="474"/>
      <c r="M650" s="1127"/>
      <c r="N650" s="1127"/>
      <c r="O650" s="474"/>
      <c r="P650" s="474"/>
      <c r="Q650" s="474"/>
      <c r="AB650" s="168"/>
      <c r="AC650" s="168"/>
      <c r="AD650" s="168"/>
      <c r="AE650" s="168"/>
      <c r="AF650" s="168"/>
      <c r="AG650" s="168"/>
      <c r="AH650" s="168"/>
      <c r="AI650" s="168"/>
      <c r="AJ650" s="168"/>
      <c r="AK650" s="168"/>
      <c r="AL650" s="168"/>
      <c r="AM650" s="168"/>
      <c r="AN650" s="168"/>
      <c r="AO650" s="168"/>
      <c r="AP650" s="168"/>
      <c r="AQ650" s="168"/>
      <c r="AR650" s="168"/>
      <c r="AS650" s="168"/>
      <c r="AT650" s="168"/>
      <c r="AU650" s="168"/>
      <c r="AV650" s="168"/>
      <c r="AW650" s="168"/>
      <c r="AX650" s="168"/>
      <c r="AY650" s="168"/>
      <c r="AZ650" s="168"/>
      <c r="BA650" s="171"/>
      <c r="BB650" s="256"/>
      <c r="BC650" s="171"/>
      <c r="BD650" s="171"/>
      <c r="BE650" s="171"/>
      <c r="BF650" s="171"/>
      <c r="BG650" s="171"/>
      <c r="BH650" s="171"/>
      <c r="BI650" s="171"/>
      <c r="BJ650" s="171"/>
      <c r="BK650" s="171"/>
      <c r="BL650" s="171"/>
      <c r="BM650" s="171"/>
      <c r="BN650" s="171"/>
      <c r="BO650" s="171"/>
      <c r="BP650" s="171"/>
      <c r="BQ650" s="171"/>
      <c r="BR650" s="171"/>
      <c r="BS650" s="171"/>
      <c r="BT650" s="171"/>
      <c r="BU650" s="171"/>
      <c r="BV650" s="171"/>
      <c r="BW650" s="171"/>
      <c r="BX650" s="171"/>
      <c r="BY650" s="171"/>
      <c r="BZ650" s="171"/>
      <c r="CA650" s="171"/>
      <c r="CB650" s="171"/>
      <c r="CC650" s="171"/>
      <c r="CD650" s="171"/>
      <c r="CE650" s="171"/>
      <c r="CF650" s="171"/>
      <c r="CG650" s="171"/>
      <c r="CH650" s="171"/>
      <c r="CI650" s="171"/>
      <c r="CJ650" s="171"/>
      <c r="CK650" s="171"/>
      <c r="CL650" s="171"/>
      <c r="CM650" s="171"/>
      <c r="CN650" s="171"/>
      <c r="CO650" s="171"/>
      <c r="CP650" s="171"/>
      <c r="CQ650" s="171"/>
      <c r="CR650" s="171"/>
      <c r="CS650" s="171"/>
      <c r="CT650" s="171"/>
      <c r="CU650" s="171"/>
      <c r="CV650" s="171"/>
      <c r="CW650" s="171"/>
      <c r="CX650" s="171"/>
      <c r="CY650" s="171"/>
      <c r="CZ650" s="171"/>
    </row>
    <row r="651" s="175" customFormat="true" ht="25.15" customHeight="true" x14ac:dyDescent="0.2">
      <c r="C651" s="1128"/>
      <c r="D651" s="1127"/>
      <c r="E651" s="474"/>
      <c r="F651" s="474"/>
      <c r="G651" s="474"/>
      <c r="H651" s="1127"/>
      <c r="I651" s="1127"/>
      <c r="J651" s="474"/>
      <c r="K651" s="474"/>
      <c r="L651" s="474"/>
      <c r="M651" s="1127"/>
      <c r="N651" s="1127"/>
      <c r="O651" s="474"/>
      <c r="P651" s="474"/>
      <c r="Q651" s="474"/>
      <c r="AB651" s="168"/>
      <c r="AC651" s="168"/>
      <c r="AD651" s="168"/>
      <c r="AE651" s="168"/>
      <c r="AF651" s="168"/>
      <c r="AG651" s="168"/>
      <c r="AH651" s="168"/>
      <c r="AI651" s="168"/>
      <c r="AJ651" s="168"/>
      <c r="AK651" s="168"/>
      <c r="AL651" s="168"/>
      <c r="AM651" s="168"/>
      <c r="AN651" s="168"/>
      <c r="AO651" s="168"/>
      <c r="AP651" s="168"/>
      <c r="AQ651" s="168"/>
      <c r="AR651" s="168"/>
      <c r="AS651" s="168"/>
      <c r="AT651" s="168"/>
      <c r="AU651" s="168"/>
      <c r="AV651" s="168"/>
      <c r="AW651" s="168"/>
      <c r="AX651" s="168"/>
      <c r="AY651" s="168"/>
      <c r="AZ651" s="168"/>
      <c r="BA651" s="171"/>
      <c r="BB651" s="256"/>
      <c r="BC651" s="171"/>
      <c r="BD651" s="171"/>
      <c r="BE651" s="171"/>
      <c r="BF651" s="171"/>
      <c r="BG651" s="171"/>
      <c r="BH651" s="171"/>
      <c r="BI651" s="171"/>
      <c r="BJ651" s="171"/>
      <c r="BK651" s="171"/>
      <c r="BL651" s="171"/>
      <c r="BM651" s="171"/>
      <c r="BN651" s="171"/>
      <c r="BO651" s="171"/>
      <c r="BP651" s="171"/>
      <c r="BQ651" s="171"/>
      <c r="BR651" s="171"/>
      <c r="BS651" s="171"/>
      <c r="BT651" s="171"/>
      <c r="BU651" s="171"/>
      <c r="BV651" s="171"/>
      <c r="BW651" s="171"/>
      <c r="BX651" s="171"/>
      <c r="BY651" s="171"/>
      <c r="BZ651" s="171"/>
      <c r="CA651" s="171"/>
      <c r="CB651" s="171"/>
      <c r="CC651" s="171"/>
      <c r="CD651" s="171"/>
      <c r="CE651" s="171"/>
      <c r="CF651" s="171"/>
      <c r="CG651" s="171"/>
      <c r="CH651" s="171"/>
      <c r="CI651" s="171"/>
      <c r="CJ651" s="171"/>
      <c r="CK651" s="171"/>
      <c r="CL651" s="171"/>
      <c r="CM651" s="171"/>
      <c r="CN651" s="171"/>
      <c r="CO651" s="171"/>
      <c r="CP651" s="171"/>
      <c r="CQ651" s="171"/>
      <c r="CR651" s="171"/>
      <c r="CS651" s="171"/>
      <c r="CT651" s="171"/>
      <c r="CU651" s="171"/>
      <c r="CV651" s="171"/>
      <c r="CW651" s="171"/>
      <c r="CX651" s="171"/>
      <c r="CY651" s="171"/>
      <c r="CZ651" s="171"/>
    </row>
    <row r="652" s="175" customFormat="true" ht="25.15" customHeight="true" x14ac:dyDescent="0.2">
      <c r="C652" s="1128"/>
      <c r="D652" s="1127"/>
      <c r="E652" s="474"/>
      <c r="F652" s="474"/>
      <c r="G652" s="474"/>
      <c r="H652" s="1127" t="s">
        <v>247</v>
      </c>
      <c r="I652" s="1127"/>
      <c r="J652" s="1127"/>
      <c r="K652" s="474"/>
      <c r="L652" s="474"/>
      <c r="M652" s="1127"/>
      <c r="N652" s="1127"/>
      <c r="O652" s="474"/>
      <c r="P652" s="474"/>
      <c r="Q652" s="474"/>
      <c r="AB652" s="168"/>
      <c r="AC652" s="168"/>
      <c r="AD652" s="168"/>
      <c r="AE652" s="168"/>
      <c r="AF652" s="168"/>
      <c r="AG652" s="168"/>
      <c r="AH652" s="168"/>
      <c r="AI652" s="168"/>
      <c r="AJ652" s="168"/>
      <c r="AK652" s="168"/>
      <c r="AL652" s="168"/>
      <c r="AM652" s="168"/>
      <c r="AN652" s="168"/>
      <c r="AO652" s="168"/>
      <c r="AP652" s="168"/>
      <c r="AQ652" s="168"/>
      <c r="AR652" s="168"/>
      <c r="AS652" s="168"/>
      <c r="AT652" s="168"/>
      <c r="AU652" s="168"/>
      <c r="AV652" s="168"/>
      <c r="AW652" s="168"/>
      <c r="AX652" s="168"/>
      <c r="AY652" s="168"/>
      <c r="AZ652" s="168"/>
      <c r="BA652" s="171"/>
      <c r="BB652" s="256"/>
      <c r="BC652" s="171"/>
      <c r="BD652" s="171"/>
      <c r="BE652" s="171"/>
      <c r="BF652" s="171"/>
      <c r="BG652" s="171"/>
      <c r="BH652" s="171"/>
      <c r="BI652" s="171"/>
      <c r="BJ652" s="171"/>
      <c r="BK652" s="171"/>
      <c r="BL652" s="171"/>
      <c r="BM652" s="171"/>
      <c r="BN652" s="171"/>
      <c r="BO652" s="171"/>
      <c r="BP652" s="171"/>
      <c r="BQ652" s="171"/>
      <c r="BR652" s="171"/>
      <c r="BS652" s="171"/>
      <c r="BT652" s="171"/>
      <c r="BU652" s="171"/>
      <c r="BV652" s="171"/>
      <c r="BW652" s="171"/>
      <c r="BX652" s="171"/>
      <c r="BY652" s="171"/>
      <c r="BZ652" s="171"/>
      <c r="CA652" s="171"/>
      <c r="CB652" s="171"/>
      <c r="CC652" s="171"/>
      <c r="CD652" s="171"/>
      <c r="CE652" s="171"/>
      <c r="CF652" s="171"/>
      <c r="CG652" s="171"/>
      <c r="CH652" s="171"/>
      <c r="CI652" s="171"/>
      <c r="CJ652" s="171"/>
      <c r="CK652" s="171"/>
      <c r="CL652" s="171"/>
      <c r="CM652" s="171"/>
      <c r="CN652" s="171"/>
      <c r="CO652" s="171"/>
      <c r="CP652" s="171"/>
      <c r="CQ652" s="171"/>
      <c r="CR652" s="171"/>
      <c r="CS652" s="171"/>
      <c r="CT652" s="171"/>
      <c r="CU652" s="171"/>
      <c r="CV652" s="171"/>
      <c r="CW652" s="171"/>
      <c r="CX652" s="171"/>
      <c r="CY652" s="171"/>
      <c r="CZ652" s="171"/>
    </row>
    <row r="653" s="175" customFormat="true" ht="25.15" customHeight="true" x14ac:dyDescent="0.2">
      <c r="C653" s="1128"/>
      <c r="D653" s="1127"/>
      <c r="E653" s="474"/>
      <c r="F653" s="474"/>
      <c r="G653" s="474"/>
      <c r="H653" s="1127" t="s">
        <v>189</v>
      </c>
      <c r="I653" s="1127"/>
      <c r="J653" s="587" t="s">
        <v>190</v>
      </c>
      <c r="K653" s="474"/>
      <c r="L653" s="474"/>
      <c r="M653" s="1127"/>
      <c r="N653" s="1127"/>
      <c r="O653" s="474"/>
      <c r="P653" s="474"/>
      <c r="Q653" s="474"/>
      <c r="AB653" s="168"/>
      <c r="AC653" s="168"/>
      <c r="AD653" s="168"/>
      <c r="AE653" s="168"/>
      <c r="AF653" s="168"/>
      <c r="AG653" s="168"/>
      <c r="AH653" s="168"/>
      <c r="AI653" s="168"/>
      <c r="AJ653" s="168"/>
      <c r="AK653" s="168"/>
      <c r="AL653" s="168"/>
      <c r="AM653" s="168"/>
      <c r="AN653" s="168"/>
      <c r="AO653" s="168"/>
      <c r="AP653" s="168"/>
      <c r="AQ653" s="168"/>
      <c r="AR653" s="168"/>
      <c r="AS653" s="168"/>
      <c r="AT653" s="168"/>
      <c r="AU653" s="168"/>
      <c r="AV653" s="168"/>
      <c r="AW653" s="168"/>
      <c r="AX653" s="168"/>
      <c r="AY653" s="168"/>
      <c r="AZ653" s="168"/>
      <c r="BA653" s="171"/>
      <c r="BB653" s="256"/>
      <c r="BC653" s="171"/>
      <c r="BD653" s="171"/>
      <c r="BE653" s="171"/>
      <c r="BF653" s="171"/>
      <c r="BG653" s="171"/>
      <c r="BH653" s="171"/>
      <c r="BI653" s="171"/>
      <c r="BJ653" s="171"/>
      <c r="BK653" s="171"/>
      <c r="BL653" s="171"/>
      <c r="BM653" s="171"/>
      <c r="BN653" s="171"/>
      <c r="BO653" s="171"/>
      <c r="BP653" s="171"/>
      <c r="BQ653" s="171"/>
      <c r="BR653" s="171"/>
      <c r="BS653" s="171"/>
      <c r="BT653" s="171"/>
      <c r="BU653" s="171"/>
      <c r="BV653" s="171"/>
      <c r="BW653" s="171"/>
      <c r="BX653" s="171"/>
      <c r="BY653" s="171"/>
      <c r="BZ653" s="171"/>
      <c r="CA653" s="171"/>
      <c r="CB653" s="171"/>
      <c r="CC653" s="171"/>
      <c r="CD653" s="171"/>
      <c r="CE653" s="171"/>
      <c r="CF653" s="171"/>
      <c r="CG653" s="171"/>
      <c r="CH653" s="171"/>
      <c r="CI653" s="171"/>
      <c r="CJ653" s="171"/>
      <c r="CK653" s="171"/>
      <c r="CL653" s="171"/>
      <c r="CM653" s="171"/>
      <c r="CN653" s="171"/>
      <c r="CO653" s="171"/>
      <c r="CP653" s="171"/>
      <c r="CQ653" s="171"/>
      <c r="CR653" s="171"/>
      <c r="CS653" s="171"/>
      <c r="CT653" s="171"/>
      <c r="CU653" s="171"/>
      <c r="CV653" s="171"/>
      <c r="CW653" s="171"/>
      <c r="CX653" s="171"/>
      <c r="CY653" s="171"/>
      <c r="CZ653" s="171"/>
    </row>
    <row r="654" s="175" customFormat="true" ht="25.15" customHeight="true" x14ac:dyDescent="0.2">
      <c r="C654" s="1128"/>
      <c r="D654" s="1127"/>
      <c r="E654" s="474"/>
      <c r="F654" s="474"/>
      <c r="G654" s="474"/>
      <c r="H654" s="1127" t="s">
        <v>190</v>
      </c>
      <c r="I654" s="1127"/>
      <c r="J654" s="588">
        <v>0.99999999999999978</v>
      </c>
      <c r="K654" s="474"/>
      <c r="L654" s="474"/>
      <c r="M654" s="1127"/>
      <c r="N654" s="1127"/>
      <c r="O654" s="474"/>
      <c r="P654" s="474"/>
      <c r="Q654" s="474"/>
      <c r="AB654" s="168"/>
      <c r="AC654" s="168"/>
      <c r="AD654" s="168"/>
      <c r="AE654" s="168"/>
      <c r="AF654" s="168"/>
      <c r="AG654" s="168"/>
      <c r="AH654" s="168"/>
      <c r="AI654" s="168"/>
      <c r="AJ654" s="168"/>
      <c r="AK654" s="168"/>
      <c r="AL654" s="168"/>
      <c r="AM654" s="168"/>
      <c r="AN654" s="168"/>
      <c r="AO654" s="168"/>
      <c r="AP654" s="168"/>
      <c r="AQ654" s="168"/>
      <c r="AR654" s="168"/>
      <c r="AS654" s="168"/>
      <c r="AT654" s="168"/>
      <c r="AU654" s="168"/>
      <c r="AV654" s="168"/>
      <c r="AW654" s="168"/>
      <c r="AX654" s="168"/>
      <c r="AY654" s="168"/>
      <c r="AZ654" s="168"/>
      <c r="BA654" s="171"/>
      <c r="BB654" s="256"/>
      <c r="BC654" s="171"/>
      <c r="BD654" s="171"/>
      <c r="BE654" s="171"/>
      <c r="BF654" s="171"/>
      <c r="BG654" s="171"/>
      <c r="BH654" s="171"/>
      <c r="BI654" s="171"/>
      <c r="BJ654" s="171"/>
      <c r="BK654" s="171"/>
      <c r="BL654" s="171"/>
      <c r="BM654" s="171"/>
      <c r="BN654" s="171"/>
      <c r="BO654" s="171"/>
      <c r="BP654" s="171"/>
      <c r="BQ654" s="171"/>
      <c r="BR654" s="171"/>
      <c r="BS654" s="171"/>
      <c r="BT654" s="171"/>
      <c r="BU654" s="171"/>
      <c r="BV654" s="171"/>
      <c r="BW654" s="171"/>
      <c r="BX654" s="171"/>
      <c r="BY654" s="171"/>
      <c r="BZ654" s="171"/>
      <c r="CA654" s="171"/>
      <c r="CB654" s="171"/>
      <c r="CC654" s="171"/>
      <c r="CD654" s="171"/>
      <c r="CE654" s="171"/>
      <c r="CF654" s="171"/>
      <c r="CG654" s="171"/>
      <c r="CH654" s="171"/>
      <c r="CI654" s="171"/>
      <c r="CJ654" s="171"/>
      <c r="CK654" s="171"/>
      <c r="CL654" s="171"/>
      <c r="CM654" s="171"/>
      <c r="CN654" s="171"/>
      <c r="CO654" s="171"/>
      <c r="CP654" s="171"/>
      <c r="CQ654" s="171"/>
      <c r="CR654" s="171"/>
      <c r="CS654" s="171"/>
      <c r="CT654" s="171"/>
      <c r="CU654" s="171"/>
      <c r="CV654" s="171"/>
      <c r="CW654" s="171"/>
      <c r="CX654" s="171"/>
      <c r="CY654" s="171"/>
      <c r="CZ654" s="171"/>
    </row>
    <row r="655" s="175" customFormat="true" ht="25.15" customHeight="true" x14ac:dyDescent="0.2">
      <c r="C655" s="1128"/>
      <c r="D655" s="1127"/>
      <c r="E655" s="474"/>
      <c r="F655" s="474"/>
      <c r="G655" s="474"/>
      <c r="H655" s="1127"/>
      <c r="I655" s="1127"/>
      <c r="J655" s="474"/>
      <c r="K655" s="474"/>
      <c r="L655" s="474"/>
      <c r="M655" s="1127"/>
      <c r="N655" s="1127"/>
      <c r="O655" s="474"/>
      <c r="P655" s="474"/>
      <c r="Q655" s="474"/>
      <c r="AB655" s="168"/>
      <c r="AC655" s="168"/>
      <c r="AD655" s="168"/>
      <c r="AE655" s="168"/>
      <c r="AF655" s="168"/>
      <c r="AG655" s="168"/>
      <c r="AH655" s="168"/>
      <c r="AI655" s="168"/>
      <c r="AJ655" s="168"/>
      <c r="AK655" s="168"/>
      <c r="AL655" s="168"/>
      <c r="AM655" s="168"/>
      <c r="AN655" s="168"/>
      <c r="AO655" s="168"/>
      <c r="AP655" s="168"/>
      <c r="AQ655" s="168"/>
      <c r="AR655" s="168"/>
      <c r="AS655" s="168"/>
      <c r="AT655" s="168"/>
      <c r="AU655" s="168"/>
      <c r="AV655" s="168"/>
      <c r="AW655" s="168"/>
      <c r="AX655" s="168"/>
      <c r="AY655" s="168"/>
      <c r="AZ655" s="168"/>
      <c r="BA655" s="171"/>
      <c r="BB655" s="256"/>
      <c r="BC655" s="171"/>
      <c r="BD655" s="171"/>
      <c r="BE655" s="171"/>
      <c r="BF655" s="171"/>
      <c r="BG655" s="171"/>
      <c r="BH655" s="171"/>
      <c r="BI655" s="171"/>
      <c r="BJ655" s="171"/>
      <c r="BK655" s="171"/>
      <c r="BL655" s="171"/>
      <c r="BM655" s="171"/>
      <c r="BN655" s="171"/>
      <c r="BO655" s="171"/>
      <c r="BP655" s="171"/>
      <c r="BQ655" s="171"/>
      <c r="BR655" s="171"/>
      <c r="BS655" s="171"/>
      <c r="BT655" s="171"/>
      <c r="BU655" s="171"/>
      <c r="BV655" s="171"/>
      <c r="BW655" s="171"/>
      <c r="BX655" s="171"/>
      <c r="BY655" s="171"/>
      <c r="BZ655" s="171"/>
      <c r="CA655" s="171"/>
      <c r="CB655" s="171"/>
      <c r="CC655" s="171"/>
      <c r="CD655" s="171"/>
      <c r="CE655" s="171"/>
      <c r="CF655" s="171"/>
      <c r="CG655" s="171"/>
      <c r="CH655" s="171"/>
      <c r="CI655" s="171"/>
      <c r="CJ655" s="171"/>
      <c r="CK655" s="171"/>
      <c r="CL655" s="171"/>
      <c r="CM655" s="171"/>
      <c r="CN655" s="171"/>
      <c r="CO655" s="171"/>
      <c r="CP655" s="171"/>
      <c r="CQ655" s="171"/>
      <c r="CR655" s="171"/>
      <c r="CS655" s="171"/>
      <c r="CT655" s="171"/>
      <c r="CU655" s="171"/>
      <c r="CV655" s="171"/>
      <c r="CW655" s="171"/>
      <c r="CX655" s="171"/>
      <c r="CY655" s="171"/>
      <c r="CZ655" s="171"/>
    </row>
    <row r="656" s="175" customFormat="true" ht="25.15" customHeight="true" x14ac:dyDescent="0.2">
      <c r="C656" s="1128"/>
      <c r="D656" s="1127"/>
      <c r="E656" s="473"/>
      <c r="F656" s="473"/>
      <c r="G656" s="473"/>
      <c r="H656" s="1128"/>
      <c r="I656" s="1127"/>
      <c r="J656" s="473"/>
      <c r="K656" s="473"/>
      <c r="L656" s="473"/>
      <c r="M656" s="1128"/>
      <c r="N656" s="1127"/>
      <c r="O656" s="473"/>
      <c r="P656" s="473"/>
      <c r="Q656" s="473"/>
      <c r="AB656" s="168"/>
      <c r="AC656" s="168"/>
      <c r="AD656" s="168"/>
      <c r="AE656" s="168"/>
      <c r="AF656" s="168"/>
      <c r="AG656" s="168"/>
      <c r="AH656" s="168"/>
      <c r="AI656" s="168"/>
      <c r="AJ656" s="168"/>
      <c r="AK656" s="168"/>
      <c r="AL656" s="168"/>
      <c r="AM656" s="168"/>
      <c r="AN656" s="168"/>
      <c r="AO656" s="168"/>
      <c r="AP656" s="168"/>
      <c r="AQ656" s="168"/>
      <c r="AR656" s="168"/>
      <c r="AS656" s="168"/>
      <c r="AT656" s="168"/>
      <c r="AU656" s="168"/>
      <c r="AV656" s="168"/>
      <c r="AW656" s="168"/>
      <c r="AX656" s="168"/>
      <c r="AY656" s="168"/>
      <c r="AZ656" s="168"/>
      <c r="BA656" s="171"/>
      <c r="BB656" s="256"/>
      <c r="BC656" s="171"/>
      <c r="BD656" s="171"/>
      <c r="BE656" s="171"/>
      <c r="BF656" s="171"/>
      <c r="BG656" s="171"/>
      <c r="BH656" s="171"/>
      <c r="BI656" s="171"/>
      <c r="BJ656" s="171"/>
      <c r="BK656" s="171"/>
      <c r="BL656" s="171"/>
      <c r="BM656" s="171"/>
      <c r="BN656" s="171"/>
      <c r="BO656" s="171"/>
      <c r="BP656" s="171"/>
      <c r="BQ656" s="171"/>
      <c r="BR656" s="171"/>
      <c r="BS656" s="171"/>
      <c r="BT656" s="171"/>
      <c r="BU656" s="171"/>
      <c r="BV656" s="171"/>
      <c r="BW656" s="171"/>
      <c r="BX656" s="171"/>
      <c r="BY656" s="171"/>
      <c r="BZ656" s="171"/>
      <c r="CA656" s="171"/>
      <c r="CB656" s="171"/>
      <c r="CC656" s="171"/>
      <c r="CD656" s="171"/>
      <c r="CE656" s="171"/>
      <c r="CF656" s="171"/>
      <c r="CG656" s="171"/>
      <c r="CH656" s="171"/>
      <c r="CI656" s="171"/>
      <c r="CJ656" s="171"/>
      <c r="CK656" s="171"/>
      <c r="CL656" s="171"/>
      <c r="CM656" s="171"/>
      <c r="CN656" s="171"/>
      <c r="CO656" s="171"/>
      <c r="CP656" s="171"/>
      <c r="CQ656" s="171"/>
      <c r="CR656" s="171"/>
      <c r="CS656" s="171"/>
      <c r="CT656" s="171"/>
      <c r="CU656" s="171"/>
      <c r="CV656" s="171"/>
      <c r="CW656" s="171"/>
      <c r="CX656" s="171"/>
      <c r="CY656" s="171"/>
      <c r="CZ656" s="171"/>
    </row>
    <row r="657" s="175" customFormat="true" ht="25.15" customHeight="true" x14ac:dyDescent="0.2">
      <c r="C657" s="1128"/>
      <c r="D657" s="1127"/>
      <c r="E657" s="473"/>
      <c r="F657" s="473"/>
      <c r="G657" s="473"/>
      <c r="H657" s="1128"/>
      <c r="I657" s="1127"/>
      <c r="J657" s="473"/>
      <c r="K657" s="473"/>
      <c r="L657" s="473"/>
      <c r="M657" s="1128"/>
      <c r="N657" s="1127"/>
      <c r="O657" s="473"/>
      <c r="P657" s="473"/>
      <c r="Q657" s="473"/>
      <c r="AB657" s="168"/>
      <c r="AC657" s="168"/>
      <c r="AD657" s="168"/>
      <c r="AE657" s="168"/>
      <c r="AF657" s="168"/>
      <c r="AG657" s="168"/>
      <c r="AH657" s="168"/>
      <c r="AI657" s="168"/>
      <c r="AJ657" s="168"/>
      <c r="AK657" s="168"/>
      <c r="AL657" s="168"/>
      <c r="AM657" s="168"/>
      <c r="AN657" s="168"/>
      <c r="AO657" s="168"/>
      <c r="AP657" s="168"/>
      <c r="AQ657" s="168"/>
      <c r="AR657" s="168"/>
      <c r="AS657" s="168"/>
      <c r="AT657" s="168"/>
      <c r="AU657" s="168"/>
      <c r="AV657" s="168"/>
      <c r="AW657" s="168"/>
      <c r="AX657" s="168"/>
      <c r="AY657" s="168"/>
      <c r="AZ657" s="168"/>
      <c r="BA657" s="171"/>
      <c r="BB657" s="256"/>
      <c r="BC657" s="171"/>
      <c r="BD657" s="171"/>
      <c r="BE657" s="171"/>
      <c r="BF657" s="171"/>
      <c r="BG657" s="171"/>
      <c r="BH657" s="171"/>
      <c r="BI657" s="171"/>
      <c r="BJ657" s="171"/>
      <c r="BK657" s="171"/>
      <c r="BL657" s="171"/>
      <c r="BM657" s="171"/>
      <c r="BN657" s="171"/>
      <c r="BO657" s="171"/>
      <c r="BP657" s="171"/>
      <c r="BQ657" s="171"/>
      <c r="BR657" s="171"/>
      <c r="BS657" s="171"/>
      <c r="BT657" s="171"/>
      <c r="BU657" s="171"/>
      <c r="BV657" s="171"/>
      <c r="BW657" s="171"/>
      <c r="BX657" s="171"/>
      <c r="BY657" s="171"/>
      <c r="BZ657" s="171"/>
      <c r="CA657" s="171"/>
      <c r="CB657" s="171"/>
      <c r="CC657" s="171"/>
      <c r="CD657" s="171"/>
      <c r="CE657" s="171"/>
      <c r="CF657" s="171"/>
      <c r="CG657" s="171"/>
      <c r="CH657" s="171"/>
      <c r="CI657" s="171"/>
      <c r="CJ657" s="171"/>
      <c r="CK657" s="171"/>
      <c r="CL657" s="171"/>
      <c r="CM657" s="171"/>
      <c r="CN657" s="171"/>
      <c r="CO657" s="171"/>
      <c r="CP657" s="171"/>
      <c r="CQ657" s="171"/>
      <c r="CR657" s="171"/>
      <c r="CS657" s="171"/>
      <c r="CT657" s="171"/>
      <c r="CU657" s="171"/>
      <c r="CV657" s="171"/>
      <c r="CW657" s="171"/>
      <c r="CX657" s="171"/>
      <c r="CY657" s="171"/>
      <c r="CZ657" s="171"/>
    </row>
    <row r="658" s="175" customFormat="true" ht="25.15" customHeight="true" x14ac:dyDescent="0.2">
      <c r="C658" s="1128"/>
      <c r="D658" s="1127"/>
      <c r="E658" s="473"/>
      <c r="F658" s="473"/>
      <c r="G658" s="473"/>
      <c r="H658" s="1128"/>
      <c r="I658" s="1127"/>
      <c r="J658" s="473"/>
      <c r="K658" s="473"/>
      <c r="L658" s="473"/>
      <c r="M658" s="1128"/>
      <c r="N658" s="1127"/>
      <c r="O658" s="473"/>
      <c r="P658" s="473"/>
      <c r="Q658" s="473"/>
      <c r="AB658" s="168"/>
      <c r="AC658" s="168"/>
      <c r="AD658" s="168"/>
      <c r="AE658" s="168"/>
      <c r="AF658" s="168"/>
      <c r="AG658" s="168"/>
      <c r="AH658" s="168"/>
      <c r="AI658" s="168"/>
      <c r="AJ658" s="168"/>
      <c r="AK658" s="168"/>
      <c r="AL658" s="168"/>
      <c r="AM658" s="168"/>
      <c r="AN658" s="168"/>
      <c r="AO658" s="168"/>
      <c r="AP658" s="168"/>
      <c r="AQ658" s="168"/>
      <c r="AR658" s="168"/>
      <c r="AS658" s="168"/>
      <c r="AT658" s="168"/>
      <c r="AU658" s="168"/>
      <c r="AV658" s="168"/>
      <c r="AW658" s="168"/>
      <c r="AX658" s="168"/>
      <c r="AY658" s="168"/>
      <c r="AZ658" s="168"/>
      <c r="BA658" s="171"/>
      <c r="BB658" s="256"/>
      <c r="BC658" s="171"/>
      <c r="BD658" s="171"/>
      <c r="BE658" s="171"/>
      <c r="BF658" s="171"/>
      <c r="BG658" s="171"/>
      <c r="BH658" s="171"/>
      <c r="BI658" s="171"/>
      <c r="BJ658" s="171"/>
      <c r="BK658" s="171"/>
      <c r="BL658" s="171"/>
      <c r="BM658" s="171"/>
      <c r="BN658" s="171"/>
      <c r="BO658" s="171"/>
      <c r="BP658" s="171"/>
      <c r="BQ658" s="171"/>
      <c r="BR658" s="171"/>
      <c r="BS658" s="171"/>
      <c r="BT658" s="171"/>
      <c r="BU658" s="171"/>
      <c r="BV658" s="171"/>
      <c r="BW658" s="171"/>
      <c r="BX658" s="171"/>
      <c r="BY658" s="171"/>
      <c r="BZ658" s="171"/>
      <c r="CA658" s="171"/>
      <c r="CB658" s="171"/>
      <c r="CC658" s="171"/>
      <c r="CD658" s="171"/>
      <c r="CE658" s="171"/>
      <c r="CF658" s="171"/>
      <c r="CG658" s="171"/>
      <c r="CH658" s="171"/>
      <c r="CI658" s="171"/>
      <c r="CJ658" s="171"/>
      <c r="CK658" s="171"/>
      <c r="CL658" s="171"/>
      <c r="CM658" s="171"/>
      <c r="CN658" s="171"/>
      <c r="CO658" s="171"/>
      <c r="CP658" s="171"/>
      <c r="CQ658" s="171"/>
      <c r="CR658" s="171"/>
      <c r="CS658" s="171"/>
      <c r="CT658" s="171"/>
      <c r="CU658" s="171"/>
      <c r="CV658" s="171"/>
      <c r="CW658" s="171"/>
      <c r="CX658" s="171"/>
      <c r="CY658" s="171"/>
      <c r="CZ658" s="171"/>
    </row>
    <row r="659" s="175" customFormat="true" ht="25.15" customHeight="true" x14ac:dyDescent="0.2">
      <c r="C659" s="1128"/>
      <c r="D659" s="1127"/>
      <c r="E659" s="473"/>
      <c r="F659" s="473"/>
      <c r="G659" s="473"/>
      <c r="H659" s="1128"/>
      <c r="I659" s="1127"/>
      <c r="J659" s="473"/>
      <c r="K659" s="473"/>
      <c r="L659" s="473"/>
      <c r="M659" s="1128"/>
      <c r="N659" s="1127"/>
      <c r="O659" s="473"/>
      <c r="P659" s="473"/>
      <c r="Q659" s="473"/>
      <c r="AB659" s="168"/>
      <c r="AC659" s="168"/>
      <c r="AD659" s="168"/>
      <c r="AE659" s="168"/>
      <c r="AF659" s="168"/>
      <c r="AG659" s="168"/>
      <c r="AH659" s="168"/>
      <c r="AI659" s="168"/>
      <c r="AJ659" s="168"/>
      <c r="AK659" s="168"/>
      <c r="AL659" s="168"/>
      <c r="AM659" s="168"/>
      <c r="AN659" s="168"/>
      <c r="AO659" s="168"/>
      <c r="AP659" s="168"/>
      <c r="AQ659" s="168"/>
      <c r="AR659" s="168"/>
      <c r="AS659" s="168"/>
      <c r="AT659" s="168"/>
      <c r="AU659" s="168"/>
      <c r="AV659" s="168"/>
      <c r="AW659" s="168"/>
      <c r="AX659" s="168"/>
      <c r="AY659" s="168"/>
      <c r="AZ659" s="168"/>
      <c r="BA659" s="171"/>
      <c r="BB659" s="256"/>
      <c r="BC659" s="171"/>
      <c r="BD659" s="171"/>
      <c r="BE659" s="171"/>
      <c r="BF659" s="171"/>
      <c r="BG659" s="171"/>
      <c r="BH659" s="171"/>
      <c r="BI659" s="171"/>
      <c r="BJ659" s="171"/>
      <c r="BK659" s="171"/>
      <c r="BL659" s="171"/>
      <c r="BM659" s="171"/>
      <c r="BN659" s="171"/>
      <c r="BO659" s="171"/>
      <c r="BP659" s="171"/>
      <c r="BQ659" s="171"/>
      <c r="BR659" s="171"/>
      <c r="BS659" s="171"/>
      <c r="BT659" s="171"/>
      <c r="BU659" s="171"/>
      <c r="BV659" s="171"/>
      <c r="BW659" s="171"/>
      <c r="BX659" s="171"/>
      <c r="BY659" s="171"/>
      <c r="BZ659" s="171"/>
      <c r="CA659" s="171"/>
      <c r="CB659" s="171"/>
      <c r="CC659" s="171"/>
      <c r="CD659" s="171"/>
      <c r="CE659" s="171"/>
      <c r="CF659" s="171"/>
      <c r="CG659" s="171"/>
      <c r="CH659" s="171"/>
      <c r="CI659" s="171"/>
      <c r="CJ659" s="171"/>
      <c r="CK659" s="171"/>
      <c r="CL659" s="171"/>
      <c r="CM659" s="171"/>
      <c r="CN659" s="171"/>
      <c r="CO659" s="171"/>
      <c r="CP659" s="171"/>
      <c r="CQ659" s="171"/>
      <c r="CR659" s="171"/>
      <c r="CS659" s="171"/>
      <c r="CT659" s="171"/>
      <c r="CU659" s="171"/>
      <c r="CV659" s="171"/>
      <c r="CW659" s="171"/>
      <c r="CX659" s="171"/>
      <c r="CY659" s="171"/>
      <c r="CZ659" s="171"/>
    </row>
    <row r="660" s="175" customFormat="true" ht="25.15" customHeight="true" x14ac:dyDescent="0.2">
      <c r="C660" s="1128"/>
      <c r="D660" s="1127"/>
      <c r="E660" s="473"/>
      <c r="F660" s="473"/>
      <c r="G660" s="473"/>
      <c r="H660" s="1128"/>
      <c r="I660" s="1127"/>
      <c r="J660" s="473"/>
      <c r="K660" s="473"/>
      <c r="L660" s="473"/>
      <c r="M660" s="1128"/>
      <c r="N660" s="1127"/>
      <c r="O660" s="473"/>
      <c r="P660" s="473"/>
      <c r="Q660" s="473"/>
      <c r="AB660" s="168"/>
      <c r="AC660" s="168"/>
      <c r="AD660" s="168"/>
      <c r="AE660" s="168"/>
      <c r="AF660" s="168"/>
      <c r="AG660" s="168"/>
      <c r="AH660" s="168"/>
      <c r="AI660" s="168"/>
      <c r="AJ660" s="168"/>
      <c r="AK660" s="168"/>
      <c r="AL660" s="168"/>
      <c r="AM660" s="168"/>
      <c r="AN660" s="168"/>
      <c r="AO660" s="168"/>
      <c r="AP660" s="168"/>
      <c r="AQ660" s="168"/>
      <c r="AR660" s="168"/>
      <c r="AS660" s="168"/>
      <c r="AT660" s="168"/>
      <c r="AU660" s="168"/>
      <c r="AV660" s="168"/>
      <c r="AW660" s="168"/>
      <c r="AX660" s="168"/>
      <c r="AY660" s="168"/>
      <c r="AZ660" s="168"/>
      <c r="BA660" s="171"/>
      <c r="BB660" s="256"/>
      <c r="BC660" s="171"/>
      <c r="BD660" s="171"/>
      <c r="BE660" s="171"/>
      <c r="BF660" s="171"/>
      <c r="BG660" s="171"/>
      <c r="BH660" s="171"/>
      <c r="BI660" s="171"/>
      <c r="BJ660" s="171"/>
      <c r="BK660" s="171"/>
      <c r="BL660" s="171"/>
      <c r="BM660" s="171"/>
      <c r="BN660" s="171"/>
      <c r="BO660" s="171"/>
      <c r="BP660" s="171"/>
      <c r="BQ660" s="171"/>
      <c r="BR660" s="171"/>
      <c r="BS660" s="171"/>
      <c r="BT660" s="171"/>
      <c r="BU660" s="171"/>
      <c r="BV660" s="171"/>
      <c r="BW660" s="171"/>
      <c r="BX660" s="171"/>
      <c r="BY660" s="171"/>
      <c r="BZ660" s="171"/>
      <c r="CA660" s="171"/>
      <c r="CB660" s="171"/>
      <c r="CC660" s="171"/>
      <c r="CD660" s="171"/>
      <c r="CE660" s="171"/>
      <c r="CF660" s="171"/>
      <c r="CG660" s="171"/>
      <c r="CH660" s="171"/>
      <c r="CI660" s="171"/>
      <c r="CJ660" s="171"/>
      <c r="CK660" s="171"/>
      <c r="CL660" s="171"/>
      <c r="CM660" s="171"/>
      <c r="CN660" s="171"/>
      <c r="CO660" s="171"/>
      <c r="CP660" s="171"/>
      <c r="CQ660" s="171"/>
      <c r="CR660" s="171"/>
      <c r="CS660" s="171"/>
      <c r="CT660" s="171"/>
      <c r="CU660" s="171"/>
      <c r="CV660" s="171"/>
      <c r="CW660" s="171"/>
      <c r="CX660" s="171"/>
      <c r="CY660" s="171"/>
      <c r="CZ660" s="171"/>
    </row>
    <row r="661" s="175" customFormat="true" ht="25.15" customHeight="true" x14ac:dyDescent="0.2">
      <c r="C661" s="1128"/>
      <c r="D661" s="1127"/>
      <c r="E661" s="473"/>
      <c r="F661" s="473"/>
      <c r="G661" s="473"/>
      <c r="H661" s="1128"/>
      <c r="I661" s="1127"/>
      <c r="J661" s="473"/>
      <c r="K661" s="473"/>
      <c r="L661" s="473"/>
      <c r="M661" s="1128"/>
      <c r="N661" s="1127"/>
      <c r="O661" s="473"/>
      <c r="P661" s="473"/>
      <c r="Q661" s="473"/>
      <c r="AB661" s="168"/>
      <c r="AC661" s="168"/>
      <c r="AD661" s="168"/>
      <c r="AE661" s="168"/>
      <c r="AF661" s="168"/>
      <c r="AG661" s="168"/>
      <c r="AH661" s="168"/>
      <c r="AI661" s="168"/>
      <c r="AJ661" s="168"/>
      <c r="AK661" s="168"/>
      <c r="AL661" s="168"/>
      <c r="AM661" s="168"/>
      <c r="AN661" s="168"/>
      <c r="AO661" s="168"/>
      <c r="AP661" s="168"/>
      <c r="AQ661" s="168"/>
      <c r="AR661" s="168"/>
      <c r="AS661" s="168"/>
      <c r="AT661" s="168"/>
      <c r="AU661" s="168"/>
      <c r="AV661" s="168"/>
      <c r="AW661" s="168"/>
      <c r="AX661" s="168"/>
      <c r="AY661" s="168"/>
      <c r="AZ661" s="168"/>
      <c r="BA661" s="171"/>
      <c r="BB661" s="256"/>
      <c r="BC661" s="171"/>
      <c r="BD661" s="171"/>
      <c r="BE661" s="171"/>
      <c r="BF661" s="171"/>
      <c r="BG661" s="171"/>
      <c r="BH661" s="171"/>
      <c r="BI661" s="171"/>
      <c r="BJ661" s="171"/>
      <c r="BK661" s="171"/>
      <c r="BL661" s="171"/>
      <c r="BM661" s="171"/>
      <c r="BN661" s="171"/>
      <c r="BO661" s="171"/>
      <c r="BP661" s="171"/>
      <c r="BQ661" s="171"/>
      <c r="BR661" s="171"/>
      <c r="BS661" s="171"/>
      <c r="BT661" s="171"/>
      <c r="BU661" s="171"/>
      <c r="BV661" s="171"/>
      <c r="BW661" s="171"/>
      <c r="BX661" s="171"/>
      <c r="BY661" s="171"/>
      <c r="BZ661" s="171"/>
      <c r="CA661" s="171"/>
      <c r="CB661" s="171"/>
      <c r="CC661" s="171"/>
      <c r="CD661" s="171"/>
      <c r="CE661" s="171"/>
      <c r="CF661" s="171"/>
      <c r="CG661" s="171"/>
      <c r="CH661" s="171"/>
      <c r="CI661" s="171"/>
      <c r="CJ661" s="171"/>
      <c r="CK661" s="171"/>
      <c r="CL661" s="171"/>
      <c r="CM661" s="171"/>
      <c r="CN661" s="171"/>
      <c r="CO661" s="171"/>
      <c r="CP661" s="171"/>
      <c r="CQ661" s="171"/>
      <c r="CR661" s="171"/>
      <c r="CS661" s="171"/>
      <c r="CT661" s="171"/>
      <c r="CU661" s="171"/>
      <c r="CV661" s="171"/>
      <c r="CW661" s="171"/>
      <c r="CX661" s="171"/>
      <c r="CY661" s="171"/>
      <c r="CZ661" s="171"/>
    </row>
    <row r="662" s="175" customFormat="true" ht="25.15" customHeight="true" x14ac:dyDescent="0.2">
      <c r="C662" s="1128"/>
      <c r="D662" s="1127"/>
      <c r="E662" s="473"/>
      <c r="F662" s="473"/>
      <c r="G662" s="473"/>
      <c r="H662" s="1128"/>
      <c r="I662" s="1127"/>
      <c r="J662" s="473"/>
      <c r="K662" s="473"/>
      <c r="L662" s="473"/>
      <c r="M662" s="1128"/>
      <c r="N662" s="1127"/>
      <c r="O662" s="473"/>
      <c r="P662" s="473"/>
      <c r="Q662" s="473"/>
      <c r="AB662" s="168"/>
      <c r="AC662" s="168"/>
      <c r="AD662" s="168"/>
      <c r="AE662" s="168"/>
      <c r="AF662" s="168"/>
      <c r="AG662" s="168"/>
      <c r="AH662" s="168"/>
      <c r="AI662" s="168"/>
      <c r="AJ662" s="168"/>
      <c r="AK662" s="168"/>
      <c r="AL662" s="168"/>
      <c r="AM662" s="168"/>
      <c r="AN662" s="168"/>
      <c r="AO662" s="168"/>
      <c r="AP662" s="168"/>
      <c r="AQ662" s="168"/>
      <c r="AR662" s="168"/>
      <c r="AS662" s="168"/>
      <c r="AT662" s="168"/>
      <c r="AU662" s="168"/>
      <c r="AV662" s="168"/>
      <c r="AW662" s="168"/>
      <c r="AX662" s="168"/>
      <c r="AY662" s="168"/>
      <c r="AZ662" s="168"/>
      <c r="BA662" s="171"/>
      <c r="BB662" s="256"/>
      <c r="BC662" s="171"/>
      <c r="BD662" s="171"/>
      <c r="BE662" s="171"/>
      <c r="BF662" s="171"/>
      <c r="BG662" s="171"/>
      <c r="BH662" s="171"/>
      <c r="BI662" s="171"/>
      <c r="BJ662" s="171"/>
      <c r="BK662" s="171"/>
      <c r="BL662" s="171"/>
      <c r="BM662" s="171"/>
      <c r="BN662" s="171"/>
      <c r="BO662" s="171"/>
      <c r="BP662" s="171"/>
      <c r="BQ662" s="171"/>
      <c r="BR662" s="171"/>
      <c r="BS662" s="171"/>
      <c r="BT662" s="171"/>
      <c r="BU662" s="171"/>
      <c r="BV662" s="171"/>
      <c r="BW662" s="171"/>
      <c r="BX662" s="171"/>
      <c r="BY662" s="171"/>
      <c r="BZ662" s="171"/>
      <c r="CA662" s="171"/>
      <c r="CB662" s="171"/>
      <c r="CC662" s="171"/>
      <c r="CD662" s="171"/>
      <c r="CE662" s="171"/>
      <c r="CF662" s="171"/>
      <c r="CG662" s="171"/>
      <c r="CH662" s="171"/>
      <c r="CI662" s="171"/>
      <c r="CJ662" s="171"/>
      <c r="CK662" s="171"/>
      <c r="CL662" s="171"/>
      <c r="CM662" s="171"/>
      <c r="CN662" s="171"/>
      <c r="CO662" s="171"/>
      <c r="CP662" s="171"/>
      <c r="CQ662" s="171"/>
      <c r="CR662" s="171"/>
      <c r="CS662" s="171"/>
      <c r="CT662" s="171"/>
      <c r="CU662" s="171"/>
      <c r="CV662" s="171"/>
      <c r="CW662" s="171"/>
      <c r="CX662" s="171"/>
      <c r="CY662" s="171"/>
      <c r="CZ662" s="171"/>
    </row>
    <row r="663" s="175" customFormat="true" ht="25.15" customHeight="true" x14ac:dyDescent="0.2">
      <c r="C663" s="1128"/>
      <c r="D663" s="1127"/>
      <c r="E663" s="473"/>
      <c r="F663" s="473"/>
      <c r="G663" s="473"/>
      <c r="H663" s="1128"/>
      <c r="I663" s="1127"/>
      <c r="J663" s="473"/>
      <c r="K663" s="473"/>
      <c r="L663" s="473"/>
      <c r="M663" s="1128"/>
      <c r="N663" s="1127"/>
      <c r="O663" s="473"/>
      <c r="P663" s="473"/>
      <c r="Q663" s="473"/>
      <c r="AB663" s="168"/>
      <c r="AC663" s="168"/>
      <c r="AD663" s="168"/>
      <c r="AE663" s="168"/>
      <c r="AF663" s="168"/>
      <c r="AG663" s="168"/>
      <c r="AH663" s="168"/>
      <c r="AI663" s="168"/>
      <c r="AJ663" s="168"/>
      <c r="AK663" s="168"/>
      <c r="AL663" s="168"/>
      <c r="AM663" s="168"/>
      <c r="AN663" s="168"/>
      <c r="AO663" s="168"/>
      <c r="AP663" s="168"/>
      <c r="AQ663" s="168"/>
      <c r="AR663" s="168"/>
      <c r="AS663" s="168"/>
      <c r="AT663" s="168"/>
      <c r="AU663" s="168"/>
      <c r="AV663" s="168"/>
      <c r="AW663" s="168"/>
      <c r="AX663" s="168"/>
      <c r="AY663" s="168"/>
      <c r="AZ663" s="168"/>
      <c r="BA663" s="171"/>
      <c r="BB663" s="256"/>
      <c r="BC663" s="171"/>
      <c r="BD663" s="171"/>
      <c r="BE663" s="171"/>
      <c r="BF663" s="171"/>
      <c r="BG663" s="171"/>
      <c r="BH663" s="171"/>
      <c r="BI663" s="171"/>
      <c r="BJ663" s="171"/>
      <c r="BK663" s="171"/>
      <c r="BL663" s="171"/>
      <c r="BM663" s="171"/>
      <c r="BN663" s="171"/>
      <c r="BO663" s="171"/>
      <c r="BP663" s="171"/>
      <c r="BQ663" s="171"/>
      <c r="BR663" s="171"/>
      <c r="BS663" s="171"/>
      <c r="BT663" s="171"/>
      <c r="BU663" s="171"/>
      <c r="BV663" s="171"/>
      <c r="BW663" s="171"/>
      <c r="BX663" s="171"/>
      <c r="BY663" s="171"/>
      <c r="BZ663" s="171"/>
      <c r="CA663" s="171"/>
      <c r="CB663" s="171"/>
      <c r="CC663" s="171"/>
      <c r="CD663" s="171"/>
      <c r="CE663" s="171"/>
      <c r="CF663" s="171"/>
      <c r="CG663" s="171"/>
      <c r="CH663" s="171"/>
      <c r="CI663" s="171"/>
      <c r="CJ663" s="171"/>
      <c r="CK663" s="171"/>
      <c r="CL663" s="171"/>
      <c r="CM663" s="171"/>
      <c r="CN663" s="171"/>
      <c r="CO663" s="171"/>
      <c r="CP663" s="171"/>
      <c r="CQ663" s="171"/>
      <c r="CR663" s="171"/>
      <c r="CS663" s="171"/>
      <c r="CT663" s="171"/>
      <c r="CU663" s="171"/>
      <c r="CV663" s="171"/>
      <c r="CW663" s="171"/>
      <c r="CX663" s="171"/>
      <c r="CY663" s="171"/>
      <c r="CZ663" s="171"/>
    </row>
    <row r="664" s="175" customFormat="true" ht="25.15" customHeight="true" x14ac:dyDescent="0.2">
      <c r="C664" s="1128"/>
      <c r="D664" s="1127"/>
      <c r="E664" s="473"/>
      <c r="F664" s="473"/>
      <c r="G664" s="473"/>
      <c r="H664" s="1128"/>
      <c r="I664" s="1127"/>
      <c r="J664" s="473"/>
      <c r="K664" s="473"/>
      <c r="L664" s="473"/>
      <c r="M664" s="1128"/>
      <c r="N664" s="1127"/>
      <c r="O664" s="473"/>
      <c r="P664" s="473"/>
      <c r="Q664" s="473"/>
      <c r="AB664" s="168"/>
      <c r="AC664" s="168"/>
      <c r="AD664" s="168"/>
      <c r="AE664" s="168"/>
      <c r="AF664" s="168"/>
      <c r="AG664" s="168"/>
      <c r="AH664" s="168"/>
      <c r="AI664" s="168"/>
      <c r="AJ664" s="168"/>
      <c r="AK664" s="168"/>
      <c r="AL664" s="168"/>
      <c r="AM664" s="168"/>
      <c r="AN664" s="168"/>
      <c r="AO664" s="168"/>
      <c r="AP664" s="168"/>
      <c r="AQ664" s="168"/>
      <c r="AR664" s="168"/>
      <c r="AS664" s="168"/>
      <c r="AT664" s="168"/>
      <c r="AU664" s="168"/>
      <c r="AV664" s="168"/>
      <c r="AW664" s="168"/>
      <c r="AX664" s="168"/>
      <c r="AY664" s="168"/>
      <c r="AZ664" s="168"/>
      <c r="BA664" s="171"/>
      <c r="BB664" s="256"/>
      <c r="BC664" s="171"/>
      <c r="BD664" s="171"/>
      <c r="BE664" s="171"/>
      <c r="BF664" s="171"/>
      <c r="BG664" s="171"/>
      <c r="BH664" s="171"/>
      <c r="BI664" s="171"/>
      <c r="BJ664" s="171"/>
      <c r="BK664" s="171"/>
      <c r="BL664" s="171"/>
      <c r="BM664" s="171"/>
      <c r="BN664" s="171"/>
      <c r="BO664" s="171"/>
      <c r="BP664" s="171"/>
      <c r="BQ664" s="171"/>
      <c r="BR664" s="171"/>
      <c r="BS664" s="171"/>
      <c r="BT664" s="171"/>
      <c r="BU664" s="171"/>
      <c r="BV664" s="171"/>
      <c r="BW664" s="171"/>
      <c r="BX664" s="171"/>
      <c r="BY664" s="171"/>
      <c r="BZ664" s="171"/>
      <c r="CA664" s="171"/>
      <c r="CB664" s="171"/>
      <c r="CC664" s="171"/>
      <c r="CD664" s="171"/>
      <c r="CE664" s="171"/>
      <c r="CF664" s="171"/>
      <c r="CG664" s="171"/>
      <c r="CH664" s="171"/>
      <c r="CI664" s="171"/>
      <c r="CJ664" s="171"/>
      <c r="CK664" s="171"/>
      <c r="CL664" s="171"/>
      <c r="CM664" s="171"/>
      <c r="CN664" s="171"/>
      <c r="CO664" s="171"/>
      <c r="CP664" s="171"/>
      <c r="CQ664" s="171"/>
      <c r="CR664" s="171"/>
      <c r="CS664" s="171"/>
      <c r="CT664" s="171"/>
      <c r="CU664" s="171"/>
      <c r="CV664" s="171"/>
      <c r="CW664" s="171"/>
      <c r="CX664" s="171"/>
      <c r="CY664" s="171"/>
      <c r="CZ664" s="171"/>
    </row>
    <row r="665" s="175" customFormat="true" ht="25.15" customHeight="true" x14ac:dyDescent="0.2">
      <c r="C665" s="1128"/>
      <c r="D665" s="1127"/>
      <c r="E665" s="473"/>
      <c r="F665" s="473"/>
      <c r="G665" s="473"/>
      <c r="H665" s="1128"/>
      <c r="I665" s="1127"/>
      <c r="J665" s="473"/>
      <c r="K665" s="473"/>
      <c r="L665" s="473"/>
      <c r="M665" s="1128"/>
      <c r="N665" s="1127"/>
      <c r="O665" s="473"/>
      <c r="P665" s="473"/>
      <c r="Q665" s="473"/>
      <c r="AB665" s="168"/>
      <c r="AC665" s="168"/>
      <c r="AD665" s="168"/>
      <c r="AE665" s="168"/>
      <c r="AF665" s="168"/>
      <c r="AG665" s="168"/>
      <c r="AH665" s="168"/>
      <c r="AI665" s="168"/>
      <c r="AJ665" s="168"/>
      <c r="AK665" s="168"/>
      <c r="AL665" s="168"/>
      <c r="AM665" s="168"/>
      <c r="AN665" s="168"/>
      <c r="AO665" s="168"/>
      <c r="AP665" s="168"/>
      <c r="AQ665" s="168"/>
      <c r="AR665" s="168"/>
      <c r="AS665" s="168"/>
      <c r="AT665" s="168"/>
      <c r="AU665" s="168"/>
      <c r="AV665" s="168"/>
      <c r="AW665" s="168"/>
      <c r="AX665" s="168"/>
      <c r="AY665" s="168"/>
      <c r="AZ665" s="168"/>
      <c r="BA665" s="171"/>
      <c r="BB665" s="256"/>
      <c r="BC665" s="171"/>
      <c r="BD665" s="171"/>
      <c r="BE665" s="171"/>
      <c r="BF665" s="171"/>
      <c r="BG665" s="171"/>
      <c r="BH665" s="171"/>
      <c r="BI665" s="171"/>
      <c r="BJ665" s="171"/>
      <c r="BK665" s="171"/>
      <c r="BL665" s="171"/>
      <c r="BM665" s="171"/>
      <c r="BN665" s="171"/>
      <c r="BO665" s="171"/>
      <c r="BP665" s="171"/>
      <c r="BQ665" s="171"/>
      <c r="BR665" s="171"/>
      <c r="BS665" s="171"/>
      <c r="BT665" s="171"/>
      <c r="BU665" s="171"/>
      <c r="BV665" s="171"/>
      <c r="BW665" s="171"/>
      <c r="BX665" s="171"/>
      <c r="BY665" s="171"/>
      <c r="BZ665" s="171"/>
      <c r="CA665" s="171"/>
      <c r="CB665" s="171"/>
      <c r="CC665" s="171"/>
      <c r="CD665" s="171"/>
      <c r="CE665" s="171"/>
      <c r="CF665" s="171"/>
      <c r="CG665" s="171"/>
      <c r="CH665" s="171"/>
      <c r="CI665" s="171"/>
      <c r="CJ665" s="171"/>
      <c r="CK665" s="171"/>
      <c r="CL665" s="171"/>
      <c r="CM665" s="171"/>
      <c r="CN665" s="171"/>
      <c r="CO665" s="171"/>
      <c r="CP665" s="171"/>
      <c r="CQ665" s="171"/>
      <c r="CR665" s="171"/>
      <c r="CS665" s="171"/>
      <c r="CT665" s="171"/>
      <c r="CU665" s="171"/>
      <c r="CV665" s="171"/>
      <c r="CW665" s="171"/>
      <c r="CX665" s="171"/>
      <c r="CY665" s="171"/>
      <c r="CZ665" s="171"/>
    </row>
    <row r="666" s="175" customFormat="true" ht="25.15" customHeight="true" x14ac:dyDescent="0.2">
      <c r="C666" s="1128"/>
      <c r="D666" s="1127"/>
      <c r="E666" s="473"/>
      <c r="F666" s="473"/>
      <c r="G666" s="473"/>
      <c r="H666" s="1128"/>
      <c r="I666" s="1127"/>
      <c r="J666" s="473"/>
      <c r="K666" s="473"/>
      <c r="L666" s="473"/>
      <c r="M666" s="1128"/>
      <c r="N666" s="1127"/>
      <c r="O666" s="473"/>
      <c r="P666" s="473"/>
      <c r="Q666" s="473"/>
      <c r="AB666" s="168"/>
      <c r="AC666" s="168"/>
      <c r="AD666" s="168"/>
      <c r="AE666" s="168"/>
      <c r="AF666" s="168"/>
      <c r="AG666" s="168"/>
      <c r="AH666" s="168"/>
      <c r="AI666" s="168"/>
      <c r="AJ666" s="168"/>
      <c r="AK666" s="168"/>
      <c r="AL666" s="168"/>
      <c r="AM666" s="168"/>
      <c r="AN666" s="168"/>
      <c r="AO666" s="168"/>
      <c r="AP666" s="168"/>
      <c r="AQ666" s="168"/>
      <c r="AR666" s="168"/>
      <c r="AS666" s="168"/>
      <c r="AT666" s="168"/>
      <c r="AU666" s="168"/>
      <c r="AV666" s="168"/>
      <c r="AW666" s="168"/>
      <c r="AX666" s="168"/>
      <c r="AY666" s="168"/>
      <c r="AZ666" s="168"/>
      <c r="BA666" s="171"/>
      <c r="BB666" s="256"/>
      <c r="BC666" s="171"/>
      <c r="BD666" s="171"/>
      <c r="BE666" s="171"/>
      <c r="BF666" s="171"/>
      <c r="BG666" s="171"/>
      <c r="BH666" s="171"/>
      <c r="BI666" s="171"/>
      <c r="BJ666" s="171"/>
      <c r="BK666" s="171"/>
      <c r="BL666" s="171"/>
      <c r="BM666" s="171"/>
      <c r="BN666" s="171"/>
      <c r="BO666" s="171"/>
      <c r="BP666" s="171"/>
      <c r="BQ666" s="171"/>
      <c r="BR666" s="171"/>
      <c r="BS666" s="171"/>
      <c r="BT666" s="171"/>
      <c r="BU666" s="171"/>
      <c r="BV666" s="171"/>
      <c r="BW666" s="171"/>
      <c r="BX666" s="171"/>
      <c r="BY666" s="171"/>
      <c r="BZ666" s="171"/>
      <c r="CA666" s="171"/>
      <c r="CB666" s="171"/>
      <c r="CC666" s="171"/>
      <c r="CD666" s="171"/>
      <c r="CE666" s="171"/>
      <c r="CF666" s="171"/>
      <c r="CG666" s="171"/>
      <c r="CH666" s="171"/>
      <c r="CI666" s="171"/>
      <c r="CJ666" s="171"/>
      <c r="CK666" s="171"/>
      <c r="CL666" s="171"/>
      <c r="CM666" s="171"/>
      <c r="CN666" s="171"/>
      <c r="CO666" s="171"/>
      <c r="CP666" s="171"/>
      <c r="CQ666" s="171"/>
      <c r="CR666" s="171"/>
      <c r="CS666" s="171"/>
      <c r="CT666" s="171"/>
      <c r="CU666" s="171"/>
      <c r="CV666" s="171"/>
      <c r="CW666" s="171"/>
      <c r="CX666" s="171"/>
      <c r="CY666" s="171"/>
      <c r="CZ666" s="171"/>
    </row>
    <row r="667" s="175" customFormat="true" ht="25.15" customHeight="true" x14ac:dyDescent="0.2">
      <c r="C667" s="1128"/>
      <c r="D667" s="1127"/>
      <c r="E667" s="473"/>
      <c r="F667" s="473"/>
      <c r="G667" s="473"/>
      <c r="H667" s="1128"/>
      <c r="I667" s="1127"/>
      <c r="J667" s="473"/>
      <c r="K667" s="473"/>
      <c r="L667" s="473"/>
      <c r="M667" s="1128"/>
      <c r="N667" s="1127"/>
      <c r="O667" s="473"/>
      <c r="P667" s="473"/>
      <c r="Q667" s="473"/>
      <c r="AB667" s="168"/>
      <c r="AC667" s="168"/>
      <c r="AD667" s="168"/>
      <c r="AE667" s="168"/>
      <c r="AF667" s="168"/>
      <c r="AG667" s="168"/>
      <c r="AH667" s="168"/>
      <c r="AI667" s="168"/>
      <c r="AJ667" s="168"/>
      <c r="AK667" s="168"/>
      <c r="AL667" s="168"/>
      <c r="AM667" s="168"/>
      <c r="AN667" s="168"/>
      <c r="AO667" s="168"/>
      <c r="AP667" s="168"/>
      <c r="AQ667" s="168"/>
      <c r="AR667" s="168"/>
      <c r="AS667" s="168"/>
      <c r="AT667" s="168"/>
      <c r="AU667" s="168"/>
      <c r="AV667" s="168"/>
      <c r="AW667" s="168"/>
      <c r="AX667" s="168"/>
      <c r="AY667" s="168"/>
      <c r="AZ667" s="168"/>
      <c r="BA667" s="171"/>
      <c r="BB667" s="256"/>
      <c r="BC667" s="171"/>
      <c r="BD667" s="171"/>
      <c r="BE667" s="171"/>
      <c r="BF667" s="171"/>
      <c r="BG667" s="171"/>
      <c r="BH667" s="171"/>
      <c r="BI667" s="171"/>
      <c r="BJ667" s="171"/>
      <c r="BK667" s="171"/>
      <c r="BL667" s="171"/>
      <c r="BM667" s="171"/>
      <c r="BN667" s="171"/>
      <c r="BO667" s="171"/>
      <c r="BP667" s="171"/>
      <c r="BQ667" s="171"/>
      <c r="BR667" s="171"/>
      <c r="BS667" s="171"/>
      <c r="BT667" s="171"/>
      <c r="BU667" s="171"/>
      <c r="BV667" s="171"/>
      <c r="BW667" s="171"/>
      <c r="BX667" s="171"/>
      <c r="BY667" s="171"/>
      <c r="BZ667" s="171"/>
      <c r="CA667" s="171"/>
      <c r="CB667" s="171"/>
      <c r="CC667" s="171"/>
      <c r="CD667" s="171"/>
      <c r="CE667" s="171"/>
      <c r="CF667" s="171"/>
      <c r="CG667" s="171"/>
      <c r="CH667" s="171"/>
      <c r="CI667" s="171"/>
      <c r="CJ667" s="171"/>
      <c r="CK667" s="171"/>
      <c r="CL667" s="171"/>
      <c r="CM667" s="171"/>
      <c r="CN667" s="171"/>
      <c r="CO667" s="171"/>
      <c r="CP667" s="171"/>
      <c r="CQ667" s="171"/>
      <c r="CR667" s="171"/>
      <c r="CS667" s="171"/>
      <c r="CT667" s="171"/>
      <c r="CU667" s="171"/>
      <c r="CV667" s="171"/>
      <c r="CW667" s="171"/>
      <c r="CX667" s="171"/>
      <c r="CY667" s="171"/>
      <c r="CZ667" s="171"/>
    </row>
    <row r="668" s="175" customFormat="true" ht="25.15" customHeight="true" x14ac:dyDescent="0.2">
      <c r="C668" s="1128"/>
      <c r="D668" s="1127"/>
      <c r="E668" s="473"/>
      <c r="F668" s="473"/>
      <c r="G668" s="473"/>
      <c r="H668" s="1128"/>
      <c r="I668" s="1127"/>
      <c r="J668" s="473"/>
      <c r="K668" s="473"/>
      <c r="L668" s="473"/>
      <c r="M668" s="1128"/>
      <c r="N668" s="1127"/>
      <c r="O668" s="473"/>
      <c r="P668" s="473"/>
      <c r="Q668" s="473"/>
      <c r="AB668" s="168"/>
      <c r="AC668" s="168"/>
      <c r="AD668" s="168"/>
      <c r="AE668" s="168"/>
      <c r="AF668" s="168"/>
      <c r="AG668" s="168"/>
      <c r="AH668" s="168"/>
      <c r="AI668" s="168"/>
      <c r="AJ668" s="168"/>
      <c r="AK668" s="168"/>
      <c r="AL668" s="168"/>
      <c r="AM668" s="168"/>
      <c r="AN668" s="168"/>
      <c r="AO668" s="168"/>
      <c r="AP668" s="168"/>
      <c r="AQ668" s="168"/>
      <c r="AR668" s="168"/>
      <c r="AS668" s="168"/>
      <c r="AT668" s="168"/>
      <c r="AU668" s="168"/>
      <c r="AV668" s="168"/>
      <c r="AW668" s="168"/>
      <c r="AX668" s="168"/>
      <c r="AY668" s="168"/>
      <c r="AZ668" s="168"/>
      <c r="BA668" s="171"/>
      <c r="BB668" s="256"/>
      <c r="BC668" s="171"/>
      <c r="BD668" s="171"/>
      <c r="BE668" s="171"/>
      <c r="BF668" s="171"/>
      <c r="BG668" s="171"/>
      <c r="BH668" s="171"/>
      <c r="BI668" s="171"/>
      <c r="BJ668" s="171"/>
      <c r="BK668" s="171"/>
      <c r="BL668" s="171"/>
      <c r="BM668" s="171"/>
      <c r="BN668" s="171"/>
      <c r="BO668" s="171"/>
      <c r="BP668" s="171"/>
      <c r="BQ668" s="171"/>
      <c r="BR668" s="171"/>
      <c r="BS668" s="171"/>
      <c r="BT668" s="171"/>
      <c r="BU668" s="171"/>
      <c r="BV668" s="171"/>
      <c r="BW668" s="171"/>
      <c r="BX668" s="171"/>
      <c r="BY668" s="171"/>
      <c r="BZ668" s="171"/>
      <c r="CA668" s="171"/>
      <c r="CB668" s="171"/>
      <c r="CC668" s="171"/>
      <c r="CD668" s="171"/>
      <c r="CE668" s="171"/>
      <c r="CF668" s="171"/>
      <c r="CG668" s="171"/>
      <c r="CH668" s="171"/>
      <c r="CI668" s="171"/>
      <c r="CJ668" s="171"/>
      <c r="CK668" s="171"/>
      <c r="CL668" s="171"/>
      <c r="CM668" s="171"/>
      <c r="CN668" s="171"/>
      <c r="CO668" s="171"/>
      <c r="CP668" s="171"/>
      <c r="CQ668" s="171"/>
      <c r="CR668" s="171"/>
      <c r="CS668" s="171"/>
      <c r="CT668" s="171"/>
      <c r="CU668" s="171"/>
      <c r="CV668" s="171"/>
      <c r="CW668" s="171"/>
      <c r="CX668" s="171"/>
      <c r="CY668" s="171"/>
      <c r="CZ668" s="171"/>
    </row>
    <row r="669" s="175" customFormat="true" ht="25.15" customHeight="true" x14ac:dyDescent="0.2">
      <c r="C669" s="1128"/>
      <c r="D669" s="1127"/>
      <c r="E669" s="473"/>
      <c r="F669" s="473"/>
      <c r="G669" s="473"/>
      <c r="H669" s="1128"/>
      <c r="I669" s="1127"/>
      <c r="J669" s="473"/>
      <c r="K669" s="473"/>
      <c r="L669" s="473"/>
      <c r="M669" s="1128"/>
      <c r="N669" s="1127"/>
      <c r="O669" s="473"/>
      <c r="P669" s="473"/>
      <c r="Q669" s="473"/>
      <c r="AB669" s="168"/>
      <c r="AC669" s="168"/>
      <c r="AD669" s="168"/>
      <c r="AE669" s="168"/>
      <c r="AF669" s="168"/>
      <c r="AG669" s="168"/>
      <c r="AH669" s="168"/>
      <c r="AI669" s="168"/>
      <c r="AJ669" s="168"/>
      <c r="AK669" s="168"/>
      <c r="AL669" s="168"/>
      <c r="AM669" s="168"/>
      <c r="AN669" s="168"/>
      <c r="AO669" s="168"/>
      <c r="AP669" s="168"/>
      <c r="AQ669" s="168"/>
      <c r="AR669" s="168"/>
      <c r="AS669" s="168"/>
      <c r="AT669" s="168"/>
      <c r="AU669" s="168"/>
      <c r="AV669" s="168"/>
      <c r="AW669" s="168"/>
      <c r="AX669" s="168"/>
      <c r="AY669" s="168"/>
      <c r="AZ669" s="168"/>
      <c r="BA669" s="171"/>
      <c r="BB669" s="256"/>
      <c r="BC669" s="171"/>
      <c r="BD669" s="171"/>
      <c r="BE669" s="171"/>
      <c r="BF669" s="171"/>
      <c r="BG669" s="171"/>
      <c r="BH669" s="171"/>
      <c r="BI669" s="171"/>
      <c r="BJ669" s="171"/>
      <c r="BK669" s="171"/>
      <c r="BL669" s="171"/>
      <c r="BM669" s="171"/>
      <c r="BN669" s="171"/>
      <c r="BO669" s="171"/>
      <c r="BP669" s="171"/>
      <c r="BQ669" s="171"/>
      <c r="BR669" s="171"/>
      <c r="BS669" s="171"/>
      <c r="BT669" s="171"/>
      <c r="BU669" s="171"/>
      <c r="BV669" s="171"/>
      <c r="BW669" s="171"/>
      <c r="BX669" s="171"/>
      <c r="BY669" s="171"/>
      <c r="BZ669" s="171"/>
      <c r="CA669" s="171"/>
      <c r="CB669" s="171"/>
      <c r="CC669" s="171"/>
      <c r="CD669" s="171"/>
      <c r="CE669" s="171"/>
      <c r="CF669" s="171"/>
      <c r="CG669" s="171"/>
      <c r="CH669" s="171"/>
      <c r="CI669" s="171"/>
      <c r="CJ669" s="171"/>
      <c r="CK669" s="171"/>
      <c r="CL669" s="171"/>
      <c r="CM669" s="171"/>
      <c r="CN669" s="171"/>
      <c r="CO669" s="171"/>
      <c r="CP669" s="171"/>
      <c r="CQ669" s="171"/>
      <c r="CR669" s="171"/>
      <c r="CS669" s="171"/>
      <c r="CT669" s="171"/>
      <c r="CU669" s="171"/>
      <c r="CV669" s="171"/>
      <c r="CW669" s="171"/>
      <c r="CX669" s="171"/>
      <c r="CY669" s="171"/>
      <c r="CZ669" s="171"/>
    </row>
    <row r="670" s="175" customFormat="true" ht="25.15" customHeight="true" x14ac:dyDescent="0.2">
      <c r="C670" s="1128"/>
      <c r="D670" s="1127"/>
      <c r="E670" s="473"/>
      <c r="F670" s="473"/>
      <c r="G670" s="473"/>
      <c r="H670" s="1128"/>
      <c r="I670" s="1127"/>
      <c r="J670" s="473"/>
      <c r="K670" s="473"/>
      <c r="L670" s="473"/>
      <c r="M670" s="1128"/>
      <c r="N670" s="1127"/>
      <c r="O670" s="473"/>
      <c r="P670" s="473"/>
      <c r="Q670" s="473"/>
      <c r="AB670" s="168"/>
      <c r="AC670" s="168"/>
      <c r="AD670" s="168"/>
      <c r="AE670" s="168"/>
      <c r="AF670" s="168"/>
      <c r="AG670" s="168"/>
      <c r="AH670" s="168"/>
      <c r="AI670" s="168"/>
      <c r="AJ670" s="168"/>
      <c r="AK670" s="168"/>
      <c r="AL670" s="168"/>
      <c r="AM670" s="168"/>
      <c r="AN670" s="168"/>
      <c r="AO670" s="168"/>
      <c r="AP670" s="168"/>
      <c r="AQ670" s="168"/>
      <c r="AR670" s="168"/>
      <c r="AS670" s="168"/>
      <c r="AT670" s="168"/>
      <c r="AU670" s="168"/>
      <c r="AV670" s="168"/>
      <c r="AW670" s="168"/>
      <c r="AX670" s="168"/>
      <c r="AY670" s="168"/>
      <c r="AZ670" s="168"/>
      <c r="BA670" s="171"/>
      <c r="BB670" s="256"/>
      <c r="BC670" s="171"/>
      <c r="BD670" s="171"/>
      <c r="BE670" s="171"/>
      <c r="BF670" s="171"/>
      <c r="BG670" s="171"/>
      <c r="BH670" s="171"/>
      <c r="BI670" s="171"/>
      <c r="BJ670" s="171"/>
      <c r="BK670" s="171"/>
      <c r="BL670" s="171"/>
      <c r="BM670" s="171"/>
      <c r="BN670" s="171"/>
      <c r="BO670" s="171"/>
      <c r="BP670" s="171"/>
      <c r="BQ670" s="171"/>
      <c r="BR670" s="171"/>
      <c r="BS670" s="171"/>
      <c r="BT670" s="171"/>
      <c r="BU670" s="171"/>
      <c r="BV670" s="171"/>
      <c r="BW670" s="171"/>
      <c r="BX670" s="171"/>
      <c r="BY670" s="171"/>
      <c r="BZ670" s="171"/>
      <c r="CA670" s="171"/>
      <c r="CB670" s="171"/>
      <c r="CC670" s="171"/>
      <c r="CD670" s="171"/>
      <c r="CE670" s="171"/>
      <c r="CF670" s="171"/>
      <c r="CG670" s="171"/>
      <c r="CH670" s="171"/>
      <c r="CI670" s="171"/>
      <c r="CJ670" s="171"/>
      <c r="CK670" s="171"/>
      <c r="CL670" s="171"/>
      <c r="CM670" s="171"/>
      <c r="CN670" s="171"/>
      <c r="CO670" s="171"/>
      <c r="CP670" s="171"/>
      <c r="CQ670" s="171"/>
      <c r="CR670" s="171"/>
      <c r="CS670" s="171"/>
      <c r="CT670" s="171"/>
      <c r="CU670" s="171"/>
      <c r="CV670" s="171"/>
      <c r="CW670" s="171"/>
      <c r="CX670" s="171"/>
      <c r="CY670" s="171"/>
      <c r="CZ670" s="171"/>
    </row>
    <row r="671" s="175" customFormat="true" ht="25.15" customHeight="true" x14ac:dyDescent="0.2">
      <c r="C671" s="1128"/>
      <c r="D671" s="1127"/>
      <c r="E671" s="473"/>
      <c r="F671" s="473"/>
      <c r="G671" s="473"/>
      <c r="H671" s="1128"/>
      <c r="I671" s="1127"/>
      <c r="J671" s="473"/>
      <c r="K671" s="473"/>
      <c r="L671" s="473"/>
      <c r="M671" s="1128"/>
      <c r="N671" s="1127"/>
      <c r="O671" s="473"/>
      <c r="P671" s="473"/>
      <c r="Q671" s="473"/>
      <c r="AB671" s="168"/>
      <c r="AC671" s="168"/>
      <c r="AD671" s="168"/>
      <c r="AE671" s="168"/>
      <c r="AF671" s="168"/>
      <c r="AG671" s="168"/>
      <c r="AH671" s="168"/>
      <c r="AI671" s="168"/>
      <c r="AJ671" s="168"/>
      <c r="AK671" s="168"/>
      <c r="AL671" s="168"/>
      <c r="AM671" s="168"/>
      <c r="AN671" s="168"/>
      <c r="AO671" s="168"/>
      <c r="AP671" s="168"/>
      <c r="AQ671" s="168"/>
      <c r="AR671" s="168"/>
      <c r="AS671" s="168"/>
      <c r="AT671" s="168"/>
      <c r="AU671" s="168"/>
      <c r="AV671" s="168"/>
      <c r="AW671" s="168"/>
      <c r="AX671" s="168"/>
      <c r="AY671" s="168"/>
      <c r="AZ671" s="168"/>
      <c r="BA671" s="171"/>
      <c r="BB671" s="256"/>
      <c r="BC671" s="171"/>
      <c r="BD671" s="171"/>
      <c r="BE671" s="171"/>
      <c r="BF671" s="171"/>
      <c r="BG671" s="171"/>
      <c r="BH671" s="171"/>
      <c r="BI671" s="171"/>
      <c r="BJ671" s="171"/>
      <c r="BK671" s="171"/>
      <c r="BL671" s="171"/>
      <c r="BM671" s="171"/>
      <c r="BN671" s="171"/>
      <c r="BO671" s="171"/>
      <c r="BP671" s="171"/>
      <c r="BQ671" s="171"/>
      <c r="BR671" s="171"/>
      <c r="BS671" s="171"/>
      <c r="BT671" s="171"/>
      <c r="BU671" s="171"/>
      <c r="BV671" s="171"/>
      <c r="BW671" s="171"/>
      <c r="BX671" s="171"/>
      <c r="BY671" s="171"/>
      <c r="BZ671" s="171"/>
      <c r="CA671" s="171"/>
      <c r="CB671" s="171"/>
      <c r="CC671" s="171"/>
      <c r="CD671" s="171"/>
      <c r="CE671" s="171"/>
      <c r="CF671" s="171"/>
      <c r="CG671" s="171"/>
      <c r="CH671" s="171"/>
      <c r="CI671" s="171"/>
      <c r="CJ671" s="171"/>
      <c r="CK671" s="171"/>
      <c r="CL671" s="171"/>
      <c r="CM671" s="171"/>
      <c r="CN671" s="171"/>
      <c r="CO671" s="171"/>
      <c r="CP671" s="171"/>
      <c r="CQ671" s="171"/>
      <c r="CR671" s="171"/>
      <c r="CS671" s="171"/>
      <c r="CT671" s="171"/>
      <c r="CU671" s="171"/>
      <c r="CV671" s="171"/>
      <c r="CW671" s="171"/>
      <c r="CX671" s="171"/>
      <c r="CY671" s="171"/>
      <c r="CZ671" s="171"/>
    </row>
    <row r="672" s="175" customFormat="true" ht="25.15" customHeight="true" x14ac:dyDescent="0.2">
      <c r="C672" s="1128"/>
      <c r="D672" s="1127"/>
      <c r="E672" s="473"/>
      <c r="F672" s="473"/>
      <c r="G672" s="473"/>
      <c r="H672" s="1128"/>
      <c r="I672" s="1127"/>
      <c r="J672" s="473"/>
      <c r="K672" s="473"/>
      <c r="L672" s="473"/>
      <c r="M672" s="1128"/>
      <c r="N672" s="1127"/>
      <c r="O672" s="473"/>
      <c r="P672" s="473"/>
      <c r="Q672" s="473"/>
      <c r="AB672" s="168"/>
      <c r="AC672" s="168"/>
      <c r="AD672" s="168"/>
      <c r="AE672" s="168"/>
      <c r="AF672" s="168"/>
      <c r="AG672" s="168"/>
      <c r="AH672" s="168"/>
      <c r="AI672" s="168"/>
      <c r="AJ672" s="168"/>
      <c r="AK672" s="168"/>
      <c r="AL672" s="168"/>
      <c r="AM672" s="168"/>
      <c r="AN672" s="168"/>
      <c r="AO672" s="168"/>
      <c r="AP672" s="168"/>
      <c r="AQ672" s="168"/>
      <c r="AR672" s="168"/>
      <c r="AS672" s="168"/>
      <c r="AT672" s="168"/>
      <c r="AU672" s="168"/>
      <c r="AV672" s="168"/>
      <c r="AW672" s="168"/>
      <c r="AX672" s="168"/>
      <c r="AY672" s="168"/>
      <c r="AZ672" s="168"/>
      <c r="BA672" s="171"/>
      <c r="BB672" s="256"/>
      <c r="BC672" s="171"/>
      <c r="BD672" s="171"/>
      <c r="BE672" s="171"/>
      <c r="BF672" s="171"/>
      <c r="BG672" s="171"/>
      <c r="BH672" s="171"/>
      <c r="BI672" s="171"/>
      <c r="BJ672" s="171"/>
      <c r="BK672" s="171"/>
      <c r="BL672" s="171"/>
      <c r="BM672" s="171"/>
      <c r="BN672" s="171"/>
      <c r="BO672" s="171"/>
      <c r="BP672" s="171"/>
      <c r="BQ672" s="171"/>
      <c r="BR672" s="171"/>
      <c r="BS672" s="171"/>
      <c r="BT672" s="171"/>
      <c r="BU672" s="171"/>
      <c r="BV672" s="171"/>
      <c r="BW672" s="171"/>
      <c r="BX672" s="171"/>
      <c r="BY672" s="171"/>
      <c r="BZ672" s="171"/>
      <c r="CA672" s="171"/>
      <c r="CB672" s="171"/>
      <c r="CC672" s="171"/>
      <c r="CD672" s="171"/>
      <c r="CE672" s="171"/>
      <c r="CF672" s="171"/>
      <c r="CG672" s="171"/>
      <c r="CH672" s="171"/>
      <c r="CI672" s="171"/>
      <c r="CJ672" s="171"/>
      <c r="CK672" s="171"/>
      <c r="CL672" s="171"/>
      <c r="CM672" s="171"/>
      <c r="CN672" s="171"/>
      <c r="CO672" s="171"/>
      <c r="CP672" s="171"/>
      <c r="CQ672" s="171"/>
      <c r="CR672" s="171"/>
      <c r="CS672" s="171"/>
      <c r="CT672" s="171"/>
      <c r="CU672" s="171"/>
      <c r="CV672" s="171"/>
      <c r="CW672" s="171"/>
      <c r="CX672" s="171"/>
      <c r="CY672" s="171"/>
      <c r="CZ672" s="171"/>
    </row>
    <row r="673" s="175" customFormat="true" ht="25.15" customHeight="true" x14ac:dyDescent="0.2">
      <c r="C673" s="1128"/>
      <c r="D673" s="1127"/>
      <c r="E673" s="473"/>
      <c r="F673" s="473"/>
      <c r="G673" s="473"/>
      <c r="H673" s="1128"/>
      <c r="I673" s="1127"/>
      <c r="J673" s="473"/>
      <c r="K673" s="473"/>
      <c r="L673" s="473"/>
      <c r="M673" s="1128"/>
      <c r="N673" s="1127"/>
      <c r="O673" s="473"/>
      <c r="P673" s="473"/>
      <c r="Q673" s="473"/>
      <c r="AB673" s="168"/>
      <c r="AC673" s="168"/>
      <c r="AD673" s="168"/>
      <c r="AE673" s="168"/>
      <c r="AF673" s="168"/>
      <c r="AG673" s="168"/>
      <c r="AH673" s="168"/>
      <c r="AI673" s="168"/>
      <c r="AJ673" s="168"/>
      <c r="AK673" s="168"/>
      <c r="AL673" s="168"/>
      <c r="AM673" s="168"/>
      <c r="AN673" s="168"/>
      <c r="AO673" s="168"/>
      <c r="AP673" s="168"/>
      <c r="AQ673" s="168"/>
      <c r="AR673" s="168"/>
      <c r="AS673" s="168"/>
      <c r="AT673" s="168"/>
      <c r="AU673" s="168"/>
      <c r="AV673" s="168"/>
      <c r="AW673" s="168"/>
      <c r="AX673" s="168"/>
      <c r="AY673" s="168"/>
      <c r="AZ673" s="168"/>
      <c r="BA673" s="171"/>
      <c r="BB673" s="256"/>
      <c r="BC673" s="171"/>
      <c r="BD673" s="171"/>
      <c r="BE673" s="171"/>
      <c r="BF673" s="171"/>
      <c r="BG673" s="171"/>
      <c r="BH673" s="171"/>
      <c r="BI673" s="171"/>
      <c r="BJ673" s="171"/>
      <c r="BK673" s="171"/>
      <c r="BL673" s="171"/>
      <c r="BM673" s="171"/>
      <c r="BN673" s="171"/>
      <c r="BO673" s="171"/>
      <c r="BP673" s="171"/>
      <c r="BQ673" s="171"/>
      <c r="BR673" s="171"/>
      <c r="BS673" s="171"/>
      <c r="BT673" s="171"/>
      <c r="BU673" s="171"/>
      <c r="BV673" s="171"/>
      <c r="BW673" s="171"/>
      <c r="BX673" s="171"/>
      <c r="BY673" s="171"/>
      <c r="BZ673" s="171"/>
      <c r="CA673" s="171"/>
      <c r="CB673" s="171"/>
      <c r="CC673" s="171"/>
      <c r="CD673" s="171"/>
      <c r="CE673" s="171"/>
      <c r="CF673" s="171"/>
      <c r="CG673" s="171"/>
      <c r="CH673" s="171"/>
      <c r="CI673" s="171"/>
      <c r="CJ673" s="171"/>
      <c r="CK673" s="171"/>
      <c r="CL673" s="171"/>
      <c r="CM673" s="171"/>
      <c r="CN673" s="171"/>
      <c r="CO673" s="171"/>
      <c r="CP673" s="171"/>
      <c r="CQ673" s="171"/>
      <c r="CR673" s="171"/>
      <c r="CS673" s="171"/>
      <c r="CT673" s="171"/>
      <c r="CU673" s="171"/>
      <c r="CV673" s="171"/>
      <c r="CW673" s="171"/>
      <c r="CX673" s="171"/>
      <c r="CY673" s="171"/>
      <c r="CZ673" s="171"/>
    </row>
    <row r="674" s="175" customFormat="true" ht="25.15" customHeight="true" x14ac:dyDescent="0.2">
      <c r="C674" s="1128"/>
      <c r="D674" s="1127"/>
      <c r="E674" s="473"/>
      <c r="F674" s="473"/>
      <c r="G674" s="473"/>
      <c r="H674" s="1128"/>
      <c r="I674" s="1127"/>
      <c r="J674" s="473"/>
      <c r="K674" s="473"/>
      <c r="L674" s="473"/>
      <c r="M674" s="1128"/>
      <c r="N674" s="1127"/>
      <c r="O674" s="473"/>
      <c r="P674" s="473"/>
      <c r="Q674" s="473"/>
      <c r="AB674" s="168"/>
      <c r="AC674" s="168"/>
      <c r="AD674" s="168"/>
      <c r="AE674" s="168"/>
      <c r="AF674" s="168"/>
      <c r="AG674" s="168"/>
      <c r="AH674" s="168"/>
      <c r="AI674" s="168"/>
      <c r="AJ674" s="168"/>
      <c r="AK674" s="168"/>
      <c r="AL674" s="168"/>
      <c r="AM674" s="168"/>
      <c r="AN674" s="168"/>
      <c r="AO674" s="168"/>
      <c r="AP674" s="168"/>
      <c r="AQ674" s="168"/>
      <c r="AR674" s="168"/>
      <c r="AS674" s="168"/>
      <c r="AT674" s="168"/>
      <c r="AU674" s="168"/>
      <c r="AV674" s="168"/>
      <c r="AW674" s="168"/>
      <c r="AX674" s="168"/>
      <c r="AY674" s="168"/>
      <c r="AZ674" s="168"/>
      <c r="BA674" s="171"/>
      <c r="BB674" s="256"/>
      <c r="BC674" s="171"/>
      <c r="BD674" s="171"/>
      <c r="BE674" s="171"/>
      <c r="BF674" s="171"/>
      <c r="BG674" s="171"/>
      <c r="BH674" s="171"/>
      <c r="BI674" s="171"/>
      <c r="BJ674" s="171"/>
      <c r="BK674" s="171"/>
      <c r="BL674" s="171"/>
      <c r="BM674" s="171"/>
      <c r="BN674" s="171"/>
      <c r="BO674" s="171"/>
      <c r="BP674" s="171"/>
      <c r="BQ674" s="171"/>
      <c r="BR674" s="171"/>
      <c r="BS674" s="171"/>
      <c r="BT674" s="171"/>
      <c r="BU674" s="171"/>
      <c r="BV674" s="171"/>
      <c r="BW674" s="171"/>
      <c r="BX674" s="171"/>
      <c r="BY674" s="171"/>
      <c r="BZ674" s="171"/>
      <c r="CA674" s="171"/>
      <c r="CB674" s="171"/>
      <c r="CC674" s="171"/>
      <c r="CD674" s="171"/>
      <c r="CE674" s="171"/>
      <c r="CF674" s="171"/>
      <c r="CG674" s="171"/>
      <c r="CH674" s="171"/>
      <c r="CI674" s="171"/>
      <c r="CJ674" s="171"/>
      <c r="CK674" s="171"/>
      <c r="CL674" s="171"/>
      <c r="CM674" s="171"/>
      <c r="CN674" s="171"/>
      <c r="CO674" s="171"/>
      <c r="CP674" s="171"/>
      <c r="CQ674" s="171"/>
      <c r="CR674" s="171"/>
      <c r="CS674" s="171"/>
      <c r="CT674" s="171"/>
      <c r="CU674" s="171"/>
      <c r="CV674" s="171"/>
      <c r="CW674" s="171"/>
      <c r="CX674" s="171"/>
      <c r="CY674" s="171"/>
      <c r="CZ674" s="171"/>
    </row>
    <row r="675" s="175" customFormat="true" ht="25.15" customHeight="true" x14ac:dyDescent="0.2">
      <c r="C675" s="1128"/>
      <c r="D675" s="1127"/>
      <c r="E675" s="473"/>
      <c r="F675" s="473"/>
      <c r="G675" s="473"/>
      <c r="H675" s="1128"/>
      <c r="I675" s="1127"/>
      <c r="J675" s="473"/>
      <c r="K675" s="473"/>
      <c r="L675" s="473"/>
      <c r="M675" s="1128"/>
      <c r="N675" s="1127"/>
      <c r="O675" s="473"/>
      <c r="P675" s="473"/>
      <c r="Q675" s="473"/>
      <c r="AB675" s="168"/>
      <c r="AC675" s="168"/>
      <c r="AD675" s="168"/>
      <c r="AE675" s="168"/>
      <c r="AF675" s="168"/>
      <c r="AG675" s="168"/>
      <c r="AH675" s="168"/>
      <c r="AI675" s="168"/>
      <c r="AJ675" s="168"/>
      <c r="AK675" s="168"/>
      <c r="AL675" s="168"/>
      <c r="AM675" s="168"/>
      <c r="AN675" s="168"/>
      <c r="AO675" s="168"/>
      <c r="AP675" s="168"/>
      <c r="AQ675" s="168"/>
      <c r="AR675" s="168"/>
      <c r="AS675" s="168"/>
      <c r="AT675" s="168"/>
      <c r="AU675" s="168"/>
      <c r="AV675" s="168"/>
      <c r="AW675" s="168"/>
      <c r="AX675" s="168"/>
      <c r="AY675" s="168"/>
      <c r="AZ675" s="168"/>
      <c r="BA675" s="171"/>
      <c r="BB675" s="256"/>
      <c r="BC675" s="171"/>
      <c r="BD675" s="171"/>
      <c r="BE675" s="171"/>
      <c r="BF675" s="171"/>
      <c r="BG675" s="171"/>
      <c r="BH675" s="171"/>
      <c r="BI675" s="171"/>
      <c r="BJ675" s="171"/>
      <c r="BK675" s="171"/>
      <c r="BL675" s="171"/>
      <c r="BM675" s="171"/>
      <c r="BN675" s="171"/>
      <c r="BO675" s="171"/>
      <c r="BP675" s="171"/>
      <c r="BQ675" s="171"/>
      <c r="BR675" s="171"/>
      <c r="BS675" s="171"/>
      <c r="BT675" s="171"/>
      <c r="BU675" s="171"/>
      <c r="BV675" s="171"/>
      <c r="BW675" s="171"/>
      <c r="BX675" s="171"/>
      <c r="BY675" s="171"/>
      <c r="BZ675" s="171"/>
      <c r="CA675" s="171"/>
      <c r="CB675" s="171"/>
      <c r="CC675" s="171"/>
      <c r="CD675" s="171"/>
      <c r="CE675" s="171"/>
      <c r="CF675" s="171"/>
      <c r="CG675" s="171"/>
      <c r="CH675" s="171"/>
      <c r="CI675" s="171"/>
      <c r="CJ675" s="171"/>
      <c r="CK675" s="171"/>
      <c r="CL675" s="171"/>
      <c r="CM675" s="171"/>
      <c r="CN675" s="171"/>
      <c r="CO675" s="171"/>
      <c r="CP675" s="171"/>
      <c r="CQ675" s="171"/>
      <c r="CR675" s="171"/>
      <c r="CS675" s="171"/>
      <c r="CT675" s="171"/>
      <c r="CU675" s="171"/>
      <c r="CV675" s="171"/>
      <c r="CW675" s="171"/>
      <c r="CX675" s="171"/>
      <c r="CY675" s="171"/>
      <c r="CZ675" s="171"/>
    </row>
    <row r="676" s="175" customFormat="true" ht="25.15" customHeight="true" x14ac:dyDescent="0.2">
      <c r="C676" s="1128"/>
      <c r="D676" s="1127"/>
      <c r="E676" s="473"/>
      <c r="F676" s="473"/>
      <c r="G676" s="473"/>
      <c r="H676" s="1128"/>
      <c r="I676" s="1127"/>
      <c r="J676" s="473"/>
      <c r="K676" s="473"/>
      <c r="L676" s="473"/>
      <c r="M676" s="1128"/>
      <c r="N676" s="1127"/>
      <c r="O676" s="473"/>
      <c r="P676" s="473"/>
      <c r="Q676" s="473"/>
      <c r="AB676" s="168"/>
      <c r="AC676" s="168"/>
      <c r="AD676" s="168"/>
      <c r="AE676" s="168"/>
      <c r="AF676" s="168"/>
      <c r="AG676" s="168"/>
      <c r="AH676" s="168"/>
      <c r="AI676" s="168"/>
      <c r="AJ676" s="168"/>
      <c r="AK676" s="168"/>
      <c r="AL676" s="168"/>
      <c r="AM676" s="168"/>
      <c r="AN676" s="168"/>
      <c r="AO676" s="168"/>
      <c r="AP676" s="168"/>
      <c r="AQ676" s="168"/>
      <c r="AR676" s="168"/>
      <c r="AS676" s="168"/>
      <c r="AT676" s="168"/>
      <c r="AU676" s="168"/>
      <c r="AV676" s="168"/>
      <c r="AW676" s="168"/>
      <c r="AX676" s="168"/>
      <c r="AY676" s="168"/>
      <c r="AZ676" s="168"/>
      <c r="BA676" s="171"/>
      <c r="BB676" s="256"/>
      <c r="BC676" s="171"/>
      <c r="BD676" s="171"/>
      <c r="BE676" s="171"/>
      <c r="BF676" s="171"/>
      <c r="BG676" s="171"/>
      <c r="BH676" s="171"/>
      <c r="BI676" s="171"/>
      <c r="BJ676" s="171"/>
      <c r="BK676" s="171"/>
      <c r="BL676" s="171"/>
      <c r="BM676" s="171"/>
      <c r="BN676" s="171"/>
      <c r="BO676" s="171"/>
      <c r="BP676" s="171"/>
      <c r="BQ676" s="171"/>
      <c r="BR676" s="171"/>
      <c r="BS676" s="171"/>
      <c r="BT676" s="171"/>
      <c r="BU676" s="171"/>
      <c r="BV676" s="171"/>
      <c r="BW676" s="171"/>
      <c r="BX676" s="171"/>
      <c r="BY676" s="171"/>
      <c r="BZ676" s="171"/>
      <c r="CA676" s="171"/>
      <c r="CB676" s="171"/>
      <c r="CC676" s="171"/>
      <c r="CD676" s="171"/>
      <c r="CE676" s="171"/>
      <c r="CF676" s="171"/>
      <c r="CG676" s="171"/>
      <c r="CH676" s="171"/>
      <c r="CI676" s="171"/>
      <c r="CJ676" s="171"/>
      <c r="CK676" s="171"/>
      <c r="CL676" s="171"/>
      <c r="CM676" s="171"/>
      <c r="CN676" s="171"/>
      <c r="CO676" s="171"/>
      <c r="CP676" s="171"/>
      <c r="CQ676" s="171"/>
      <c r="CR676" s="171"/>
      <c r="CS676" s="171"/>
      <c r="CT676" s="171"/>
      <c r="CU676" s="171"/>
      <c r="CV676" s="171"/>
      <c r="CW676" s="171"/>
      <c r="CX676" s="171"/>
      <c r="CY676" s="171"/>
      <c r="CZ676" s="171"/>
    </row>
    <row r="677" s="175" customFormat="true" ht="25.15" customHeight="true" x14ac:dyDescent="0.2">
      <c r="C677" s="1128"/>
      <c r="D677" s="1127"/>
      <c r="E677" s="473"/>
      <c r="F677" s="473"/>
      <c r="G677" s="473"/>
      <c r="H677" s="1128"/>
      <c r="I677" s="1127"/>
      <c r="J677" s="473"/>
      <c r="K677" s="473"/>
      <c r="L677" s="473"/>
      <c r="M677" s="1128"/>
      <c r="N677" s="1127"/>
      <c r="O677" s="473"/>
      <c r="P677" s="473"/>
      <c r="Q677" s="473"/>
      <c r="AB677" s="168"/>
      <c r="AC677" s="168"/>
      <c r="AD677" s="168"/>
      <c r="AE677" s="168"/>
      <c r="AF677" s="168"/>
      <c r="AG677" s="168"/>
      <c r="AH677" s="168"/>
      <c r="AI677" s="168"/>
      <c r="AJ677" s="168"/>
      <c r="AK677" s="168"/>
      <c r="AL677" s="168"/>
      <c r="AM677" s="168"/>
      <c r="AN677" s="168"/>
      <c r="AO677" s="168"/>
      <c r="AP677" s="168"/>
      <c r="AQ677" s="168"/>
      <c r="AR677" s="168"/>
      <c r="AS677" s="168"/>
      <c r="AT677" s="168"/>
      <c r="AU677" s="168"/>
      <c r="AV677" s="168"/>
      <c r="AW677" s="168"/>
      <c r="AX677" s="168"/>
      <c r="AY677" s="168"/>
      <c r="AZ677" s="168"/>
      <c r="BA677" s="171"/>
      <c r="BB677" s="256"/>
      <c r="BC677" s="171"/>
      <c r="BD677" s="171"/>
      <c r="BE677" s="171"/>
      <c r="BF677" s="171"/>
      <c r="BG677" s="171"/>
      <c r="BH677" s="171"/>
      <c r="BI677" s="171"/>
      <c r="BJ677" s="171"/>
      <c r="BK677" s="171"/>
      <c r="BL677" s="171"/>
      <c r="BM677" s="171"/>
      <c r="BN677" s="171"/>
      <c r="BO677" s="171"/>
      <c r="BP677" s="171"/>
      <c r="BQ677" s="171"/>
      <c r="BR677" s="171"/>
      <c r="BS677" s="171"/>
      <c r="BT677" s="171"/>
      <c r="BU677" s="171"/>
      <c r="BV677" s="171"/>
      <c r="BW677" s="171"/>
      <c r="BX677" s="171"/>
      <c r="BY677" s="171"/>
      <c r="BZ677" s="171"/>
      <c r="CA677" s="171"/>
      <c r="CB677" s="171"/>
      <c r="CC677" s="171"/>
      <c r="CD677" s="171"/>
      <c r="CE677" s="171"/>
      <c r="CF677" s="171"/>
      <c r="CG677" s="171"/>
      <c r="CH677" s="171"/>
      <c r="CI677" s="171"/>
      <c r="CJ677" s="171"/>
      <c r="CK677" s="171"/>
      <c r="CL677" s="171"/>
      <c r="CM677" s="171"/>
      <c r="CN677" s="171"/>
      <c r="CO677" s="171"/>
      <c r="CP677" s="171"/>
      <c r="CQ677" s="171"/>
      <c r="CR677" s="171"/>
      <c r="CS677" s="171"/>
      <c r="CT677" s="171"/>
      <c r="CU677" s="171"/>
      <c r="CV677" s="171"/>
      <c r="CW677" s="171"/>
      <c r="CX677" s="171"/>
      <c r="CY677" s="171"/>
      <c r="CZ677" s="171"/>
    </row>
    <row r="678" s="175" customFormat="true" ht="25.15" customHeight="true" x14ac:dyDescent="0.2">
      <c r="C678" s="1128"/>
      <c r="D678" s="1127"/>
      <c r="E678" s="473"/>
      <c r="F678" s="473"/>
      <c r="G678" s="473"/>
      <c r="H678" s="1128"/>
      <c r="I678" s="1127"/>
      <c r="J678" s="473"/>
      <c r="K678" s="473"/>
      <c r="L678" s="473"/>
      <c r="M678" s="1128"/>
      <c r="N678" s="1127"/>
      <c r="O678" s="473"/>
      <c r="P678" s="473"/>
      <c r="Q678" s="473"/>
      <c r="AB678" s="168"/>
      <c r="AC678" s="168"/>
      <c r="AD678" s="168"/>
      <c r="AE678" s="168"/>
      <c r="AF678" s="168"/>
      <c r="AG678" s="168"/>
      <c r="AH678" s="168"/>
      <c r="AI678" s="168"/>
      <c r="AJ678" s="168"/>
      <c r="AK678" s="168"/>
      <c r="AL678" s="168"/>
      <c r="AM678" s="168"/>
      <c r="AN678" s="168"/>
      <c r="AO678" s="168"/>
      <c r="AP678" s="168"/>
      <c r="AQ678" s="168"/>
      <c r="AR678" s="168"/>
      <c r="AS678" s="168"/>
      <c r="AT678" s="168"/>
      <c r="AU678" s="168"/>
      <c r="AV678" s="168"/>
      <c r="AW678" s="168"/>
      <c r="AX678" s="168"/>
      <c r="AY678" s="168"/>
      <c r="AZ678" s="168"/>
      <c r="BA678" s="171"/>
      <c r="BB678" s="256"/>
      <c r="BC678" s="171"/>
      <c r="BD678" s="171"/>
      <c r="BE678" s="171"/>
      <c r="BF678" s="171"/>
      <c r="BG678" s="171"/>
      <c r="BH678" s="171"/>
      <c r="BI678" s="171"/>
      <c r="BJ678" s="171"/>
      <c r="BK678" s="171"/>
      <c r="BL678" s="171"/>
      <c r="BM678" s="171"/>
      <c r="BN678" s="171"/>
      <c r="BO678" s="171"/>
      <c r="BP678" s="171"/>
      <c r="BQ678" s="171"/>
      <c r="BR678" s="171"/>
      <c r="BS678" s="171"/>
      <c r="BT678" s="171"/>
      <c r="BU678" s="171"/>
      <c r="BV678" s="171"/>
      <c r="BW678" s="171"/>
      <c r="BX678" s="171"/>
      <c r="BY678" s="171"/>
      <c r="BZ678" s="171"/>
      <c r="CA678" s="171"/>
      <c r="CB678" s="171"/>
      <c r="CC678" s="171"/>
      <c r="CD678" s="171"/>
      <c r="CE678" s="171"/>
      <c r="CF678" s="171"/>
      <c r="CG678" s="171"/>
      <c r="CH678" s="171"/>
      <c r="CI678" s="171"/>
      <c r="CJ678" s="171"/>
      <c r="CK678" s="171"/>
      <c r="CL678" s="171"/>
      <c r="CM678" s="171"/>
      <c r="CN678" s="171"/>
      <c r="CO678" s="171"/>
      <c r="CP678" s="171"/>
      <c r="CQ678" s="171"/>
      <c r="CR678" s="171"/>
      <c r="CS678" s="171"/>
      <c r="CT678" s="171"/>
      <c r="CU678" s="171"/>
      <c r="CV678" s="171"/>
      <c r="CW678" s="171"/>
      <c r="CX678" s="171"/>
      <c r="CY678" s="171"/>
      <c r="CZ678" s="171"/>
    </row>
    <row r="679" s="175" customFormat="true" ht="25.15" customHeight="true" x14ac:dyDescent="0.2">
      <c r="C679" s="1128"/>
      <c r="D679" s="1127"/>
      <c r="E679" s="473"/>
      <c r="F679" s="473"/>
      <c r="G679" s="473"/>
      <c r="H679" s="1128"/>
      <c r="I679" s="1127"/>
      <c r="J679" s="473"/>
      <c r="K679" s="473"/>
      <c r="L679" s="473"/>
      <c r="M679" s="1128"/>
      <c r="N679" s="1127"/>
      <c r="O679" s="473"/>
      <c r="P679" s="473"/>
      <c r="Q679" s="473"/>
      <c r="AB679" s="168"/>
      <c r="AC679" s="168"/>
      <c r="AD679" s="168"/>
      <c r="AE679" s="168"/>
      <c r="AF679" s="168"/>
      <c r="AG679" s="168"/>
      <c r="AH679" s="168"/>
      <c r="AI679" s="168"/>
      <c r="AJ679" s="168"/>
      <c r="AK679" s="168"/>
      <c r="AL679" s="168"/>
      <c r="AM679" s="168"/>
      <c r="AN679" s="168"/>
      <c r="AO679" s="168"/>
      <c r="AP679" s="168"/>
      <c r="AQ679" s="168"/>
      <c r="AR679" s="168"/>
      <c r="AS679" s="168"/>
      <c r="AT679" s="168"/>
      <c r="AU679" s="168"/>
      <c r="AV679" s="168"/>
      <c r="AW679" s="168"/>
      <c r="AX679" s="168"/>
      <c r="AY679" s="168"/>
      <c r="AZ679" s="168"/>
      <c r="BA679" s="171"/>
      <c r="BB679" s="256"/>
      <c r="BC679" s="171"/>
      <c r="BD679" s="171"/>
      <c r="BE679" s="171"/>
      <c r="BF679" s="171"/>
      <c r="BG679" s="171"/>
      <c r="BH679" s="171"/>
      <c r="BI679" s="171"/>
      <c r="BJ679" s="171"/>
      <c r="BK679" s="171"/>
      <c r="BL679" s="171"/>
      <c r="BM679" s="171"/>
      <c r="BN679" s="171"/>
      <c r="BO679" s="171"/>
      <c r="BP679" s="171"/>
      <c r="BQ679" s="171"/>
      <c r="BR679" s="171"/>
      <c r="BS679" s="171"/>
      <c r="BT679" s="171"/>
      <c r="BU679" s="171"/>
      <c r="BV679" s="171"/>
      <c r="BW679" s="171"/>
      <c r="BX679" s="171"/>
      <c r="BY679" s="171"/>
      <c r="BZ679" s="171"/>
      <c r="CA679" s="171"/>
      <c r="CB679" s="171"/>
      <c r="CC679" s="171"/>
      <c r="CD679" s="171"/>
      <c r="CE679" s="171"/>
      <c r="CF679" s="171"/>
      <c r="CG679" s="171"/>
      <c r="CH679" s="171"/>
      <c r="CI679" s="171"/>
      <c r="CJ679" s="171"/>
      <c r="CK679" s="171"/>
      <c r="CL679" s="171"/>
      <c r="CM679" s="171"/>
      <c r="CN679" s="171"/>
      <c r="CO679" s="171"/>
      <c r="CP679" s="171"/>
      <c r="CQ679" s="171"/>
      <c r="CR679" s="171"/>
      <c r="CS679" s="171"/>
      <c r="CT679" s="171"/>
      <c r="CU679" s="171"/>
      <c r="CV679" s="171"/>
      <c r="CW679" s="171"/>
      <c r="CX679" s="171"/>
      <c r="CY679" s="171"/>
      <c r="CZ679" s="171"/>
    </row>
    <row r="680" s="175" customFormat="true" ht="25.15" customHeight="true" x14ac:dyDescent="0.2">
      <c r="C680" s="1128"/>
      <c r="D680" s="1127"/>
      <c r="E680" s="473"/>
      <c r="F680" s="473"/>
      <c r="G680" s="473"/>
      <c r="H680" s="1128"/>
      <c r="I680" s="1127"/>
      <c r="J680" s="473"/>
      <c r="K680" s="473"/>
      <c r="L680" s="473"/>
      <c r="M680" s="1128"/>
      <c r="N680" s="1127"/>
      <c r="O680" s="473"/>
      <c r="P680" s="473"/>
      <c r="Q680" s="473"/>
      <c r="AB680" s="168"/>
      <c r="AC680" s="168"/>
      <c r="AD680" s="168"/>
      <c r="AE680" s="168"/>
      <c r="AF680" s="168"/>
      <c r="AG680" s="168"/>
      <c r="AH680" s="168"/>
      <c r="AI680" s="168"/>
      <c r="AJ680" s="168"/>
      <c r="AK680" s="168"/>
      <c r="AL680" s="168"/>
      <c r="AM680" s="168"/>
      <c r="AN680" s="168"/>
      <c r="AO680" s="168"/>
      <c r="AP680" s="168"/>
      <c r="AQ680" s="168"/>
      <c r="AR680" s="168"/>
      <c r="AS680" s="168"/>
      <c r="AT680" s="168"/>
      <c r="AU680" s="168"/>
      <c r="AV680" s="168"/>
      <c r="AW680" s="168"/>
      <c r="AX680" s="168"/>
      <c r="AY680" s="168"/>
      <c r="AZ680" s="168"/>
      <c r="BA680" s="171"/>
      <c r="BB680" s="256"/>
      <c r="BC680" s="171"/>
      <c r="BD680" s="171"/>
      <c r="BE680" s="171"/>
      <c r="BF680" s="171"/>
      <c r="BG680" s="171"/>
      <c r="BH680" s="171"/>
      <c r="BI680" s="171"/>
      <c r="BJ680" s="171"/>
      <c r="BK680" s="171"/>
      <c r="BL680" s="171"/>
      <c r="BM680" s="171"/>
      <c r="BN680" s="171"/>
      <c r="BO680" s="171"/>
      <c r="BP680" s="171"/>
      <c r="BQ680" s="171"/>
      <c r="BR680" s="171"/>
      <c r="BS680" s="171"/>
      <c r="BT680" s="171"/>
      <c r="BU680" s="171"/>
      <c r="BV680" s="171"/>
      <c r="BW680" s="171"/>
      <c r="BX680" s="171"/>
      <c r="BY680" s="171"/>
      <c r="BZ680" s="171"/>
      <c r="CA680" s="171"/>
      <c r="CB680" s="171"/>
      <c r="CC680" s="171"/>
      <c r="CD680" s="171"/>
      <c r="CE680" s="171"/>
      <c r="CF680" s="171"/>
      <c r="CG680" s="171"/>
      <c r="CH680" s="171"/>
      <c r="CI680" s="171"/>
      <c r="CJ680" s="171"/>
      <c r="CK680" s="171"/>
      <c r="CL680" s="171"/>
      <c r="CM680" s="171"/>
      <c r="CN680" s="171"/>
      <c r="CO680" s="171"/>
      <c r="CP680" s="171"/>
      <c r="CQ680" s="171"/>
      <c r="CR680" s="171"/>
      <c r="CS680" s="171"/>
      <c r="CT680" s="171"/>
      <c r="CU680" s="171"/>
      <c r="CV680" s="171"/>
      <c r="CW680" s="171"/>
      <c r="CX680" s="171"/>
      <c r="CY680" s="171"/>
      <c r="CZ680" s="171"/>
    </row>
    <row r="681" s="175" customFormat="true" ht="25.15" customHeight="true" x14ac:dyDescent="0.2">
      <c r="C681" s="1128"/>
      <c r="D681" s="1127"/>
      <c r="E681" s="473"/>
      <c r="F681" s="473"/>
      <c r="G681" s="473"/>
      <c r="H681" s="1128"/>
      <c r="I681" s="1127"/>
      <c r="J681" s="473"/>
      <c r="K681" s="473"/>
      <c r="L681" s="473"/>
      <c r="M681" s="1128"/>
      <c r="N681" s="1127"/>
      <c r="O681" s="473"/>
      <c r="P681" s="473"/>
      <c r="Q681" s="473"/>
      <c r="AB681" s="168"/>
      <c r="AC681" s="168"/>
      <c r="AD681" s="168"/>
      <c r="AE681" s="168"/>
      <c r="AF681" s="168"/>
      <c r="AG681" s="168"/>
      <c r="AH681" s="168"/>
      <c r="AI681" s="168"/>
      <c r="AJ681" s="168"/>
      <c r="AK681" s="168"/>
      <c r="AL681" s="168"/>
      <c r="AM681" s="168"/>
      <c r="AN681" s="168"/>
      <c r="AO681" s="168"/>
      <c r="AP681" s="168"/>
      <c r="AQ681" s="168"/>
      <c r="AR681" s="168"/>
      <c r="AS681" s="168"/>
      <c r="AT681" s="168"/>
      <c r="AU681" s="168"/>
      <c r="AV681" s="168"/>
      <c r="AW681" s="168"/>
      <c r="AX681" s="168"/>
      <c r="AY681" s="168"/>
      <c r="AZ681" s="168"/>
      <c r="BA681" s="171"/>
      <c r="BB681" s="256"/>
      <c r="BC681" s="171"/>
      <c r="BD681" s="171"/>
      <c r="BE681" s="171"/>
      <c r="BF681" s="171"/>
      <c r="BG681" s="171"/>
      <c r="BH681" s="171"/>
      <c r="BI681" s="171"/>
      <c r="BJ681" s="171"/>
      <c r="BK681" s="171"/>
      <c r="BL681" s="171"/>
      <c r="BM681" s="171"/>
      <c r="BN681" s="171"/>
      <c r="BO681" s="171"/>
      <c r="BP681" s="171"/>
      <c r="BQ681" s="171"/>
      <c r="BR681" s="171"/>
      <c r="BS681" s="171"/>
      <c r="BT681" s="171"/>
      <c r="BU681" s="171"/>
      <c r="BV681" s="171"/>
      <c r="BW681" s="171"/>
      <c r="BX681" s="171"/>
      <c r="BY681" s="171"/>
      <c r="BZ681" s="171"/>
      <c r="CA681" s="171"/>
      <c r="CB681" s="171"/>
      <c r="CC681" s="171"/>
      <c r="CD681" s="171"/>
      <c r="CE681" s="171"/>
      <c r="CF681" s="171"/>
      <c r="CG681" s="171"/>
      <c r="CH681" s="171"/>
      <c r="CI681" s="171"/>
      <c r="CJ681" s="171"/>
      <c r="CK681" s="171"/>
      <c r="CL681" s="171"/>
      <c r="CM681" s="171"/>
      <c r="CN681" s="171"/>
      <c r="CO681" s="171"/>
      <c r="CP681" s="171"/>
      <c r="CQ681" s="171"/>
      <c r="CR681" s="171"/>
      <c r="CS681" s="171"/>
      <c r="CT681" s="171"/>
      <c r="CU681" s="171"/>
      <c r="CV681" s="171"/>
      <c r="CW681" s="171"/>
      <c r="CX681" s="171"/>
      <c r="CY681" s="171"/>
      <c r="CZ681" s="171"/>
    </row>
    <row r="682" s="175" customFormat="true" ht="25.15" customHeight="true" x14ac:dyDescent="0.2">
      <c r="C682" s="1128"/>
      <c r="D682" s="1127"/>
      <c r="E682" s="473"/>
      <c r="F682" s="473"/>
      <c r="G682" s="473"/>
      <c r="H682" s="1128"/>
      <c r="I682" s="1127"/>
      <c r="J682" s="473"/>
      <c r="K682" s="473"/>
      <c r="L682" s="473"/>
      <c r="M682" s="1128"/>
      <c r="N682" s="1127"/>
      <c r="O682" s="473"/>
      <c r="P682" s="473"/>
      <c r="Q682" s="473"/>
      <c r="AB682" s="168"/>
      <c r="AC682" s="168"/>
      <c r="AD682" s="168"/>
      <c r="AE682" s="168"/>
      <c r="AF682" s="168"/>
      <c r="AG682" s="168"/>
      <c r="AH682" s="168"/>
      <c r="AI682" s="168"/>
      <c r="AJ682" s="168"/>
      <c r="AK682" s="168"/>
      <c r="AL682" s="168"/>
      <c r="AM682" s="168"/>
      <c r="AN682" s="168"/>
      <c r="AO682" s="168"/>
      <c r="AP682" s="168"/>
      <c r="AQ682" s="168"/>
      <c r="AR682" s="168"/>
      <c r="AS682" s="168"/>
      <c r="AT682" s="168"/>
      <c r="AU682" s="168"/>
      <c r="AV682" s="168"/>
      <c r="AW682" s="168"/>
      <c r="AX682" s="168"/>
      <c r="AY682" s="168"/>
      <c r="AZ682" s="168"/>
      <c r="BA682" s="171"/>
      <c r="BB682" s="256"/>
      <c r="BC682" s="171"/>
      <c r="BD682" s="171"/>
      <c r="BE682" s="171"/>
      <c r="BF682" s="171"/>
      <c r="BG682" s="171"/>
      <c r="BH682" s="171"/>
      <c r="BI682" s="171"/>
      <c r="BJ682" s="171"/>
      <c r="BK682" s="171"/>
      <c r="BL682" s="171"/>
      <c r="BM682" s="171"/>
      <c r="BN682" s="171"/>
      <c r="BO682" s="171"/>
      <c r="BP682" s="171"/>
      <c r="BQ682" s="171"/>
      <c r="BR682" s="171"/>
      <c r="BS682" s="171"/>
      <c r="BT682" s="171"/>
      <c r="BU682" s="171"/>
      <c r="BV682" s="171"/>
      <c r="BW682" s="171"/>
      <c r="BX682" s="171"/>
      <c r="BY682" s="171"/>
      <c r="BZ682" s="171"/>
      <c r="CA682" s="171"/>
      <c r="CB682" s="171"/>
      <c r="CC682" s="171"/>
      <c r="CD682" s="171"/>
      <c r="CE682" s="171"/>
      <c r="CF682" s="171"/>
      <c r="CG682" s="171"/>
      <c r="CH682" s="171"/>
      <c r="CI682" s="171"/>
      <c r="CJ682" s="171"/>
      <c r="CK682" s="171"/>
      <c r="CL682" s="171"/>
      <c r="CM682" s="171"/>
      <c r="CN682" s="171"/>
      <c r="CO682" s="171"/>
      <c r="CP682" s="171"/>
      <c r="CQ682" s="171"/>
      <c r="CR682" s="171"/>
      <c r="CS682" s="171"/>
      <c r="CT682" s="171"/>
      <c r="CU682" s="171"/>
      <c r="CV682" s="171"/>
      <c r="CW682" s="171"/>
      <c r="CX682" s="171"/>
      <c r="CY682" s="171"/>
      <c r="CZ682" s="171"/>
    </row>
    <row r="683" s="175" customFormat="true" ht="25.15" customHeight="true" x14ac:dyDescent="0.2">
      <c r="C683" s="1128"/>
      <c r="D683" s="1127"/>
      <c r="E683" s="473"/>
      <c r="F683" s="473"/>
      <c r="G683" s="473"/>
      <c r="H683" s="1128"/>
      <c r="I683" s="1127"/>
      <c r="J683" s="473"/>
      <c r="K683" s="473"/>
      <c r="L683" s="473"/>
      <c r="M683" s="1128"/>
      <c r="N683" s="1127"/>
      <c r="O683" s="473"/>
      <c r="P683" s="473"/>
      <c r="Q683" s="473"/>
      <c r="AB683" s="168"/>
      <c r="AC683" s="168"/>
      <c r="AD683" s="168"/>
      <c r="AE683" s="168"/>
      <c r="AF683" s="168"/>
      <c r="AG683" s="168"/>
      <c r="AH683" s="168"/>
      <c r="AI683" s="168"/>
      <c r="AJ683" s="168"/>
      <c r="AK683" s="168"/>
      <c r="AL683" s="168"/>
      <c r="AM683" s="168"/>
      <c r="AN683" s="168"/>
      <c r="AO683" s="168"/>
      <c r="AP683" s="168"/>
      <c r="AQ683" s="168"/>
      <c r="AR683" s="168"/>
      <c r="AS683" s="168"/>
      <c r="AT683" s="168"/>
      <c r="AU683" s="168"/>
      <c r="AV683" s="168"/>
      <c r="AW683" s="168"/>
      <c r="AX683" s="168"/>
      <c r="AY683" s="168"/>
      <c r="AZ683" s="168"/>
      <c r="BA683" s="171"/>
      <c r="BB683" s="256"/>
      <c r="BC683" s="171"/>
      <c r="BD683" s="171"/>
      <c r="BE683" s="171"/>
      <c r="BF683" s="171"/>
      <c r="BG683" s="171"/>
      <c r="BH683" s="171"/>
      <c r="BI683" s="171"/>
      <c r="BJ683" s="171"/>
      <c r="BK683" s="171"/>
      <c r="BL683" s="171"/>
      <c r="BM683" s="171"/>
      <c r="BN683" s="171"/>
      <c r="BO683" s="171"/>
      <c r="BP683" s="171"/>
      <c r="BQ683" s="171"/>
      <c r="BR683" s="171"/>
      <c r="BS683" s="171"/>
      <c r="BT683" s="171"/>
      <c r="BU683" s="171"/>
      <c r="BV683" s="171"/>
      <c r="BW683" s="171"/>
      <c r="BX683" s="171"/>
      <c r="BY683" s="171"/>
      <c r="BZ683" s="171"/>
      <c r="CA683" s="171"/>
      <c r="CB683" s="171"/>
      <c r="CC683" s="171"/>
      <c r="CD683" s="171"/>
      <c r="CE683" s="171"/>
      <c r="CF683" s="171"/>
      <c r="CG683" s="171"/>
      <c r="CH683" s="171"/>
      <c r="CI683" s="171"/>
      <c r="CJ683" s="171"/>
      <c r="CK683" s="171"/>
      <c r="CL683" s="171"/>
      <c r="CM683" s="171"/>
      <c r="CN683" s="171"/>
      <c r="CO683" s="171"/>
      <c r="CP683" s="171"/>
      <c r="CQ683" s="171"/>
      <c r="CR683" s="171"/>
      <c r="CS683" s="171"/>
      <c r="CT683" s="171"/>
      <c r="CU683" s="171"/>
      <c r="CV683" s="171"/>
      <c r="CW683" s="171"/>
      <c r="CX683" s="171"/>
      <c r="CY683" s="171"/>
      <c r="CZ683" s="171"/>
    </row>
    <row r="684" s="175" customFormat="true" ht="25.15" customHeight="true" x14ac:dyDescent="0.2">
      <c r="C684" s="1128"/>
      <c r="D684" s="1127"/>
      <c r="E684" s="473"/>
      <c r="F684" s="473"/>
      <c r="G684" s="473"/>
      <c r="H684" s="1128"/>
      <c r="I684" s="1127"/>
      <c r="J684" s="473"/>
      <c r="K684" s="473"/>
      <c r="L684" s="473"/>
      <c r="M684" s="1128"/>
      <c r="N684" s="1127"/>
      <c r="O684" s="473"/>
      <c r="P684" s="473"/>
      <c r="Q684" s="473"/>
      <c r="AB684" s="168"/>
      <c r="AC684" s="168"/>
      <c r="AD684" s="168"/>
      <c r="AE684" s="168"/>
      <c r="AF684" s="168"/>
      <c r="AG684" s="168"/>
      <c r="AH684" s="168"/>
      <c r="AI684" s="168"/>
      <c r="AJ684" s="168"/>
      <c r="AK684" s="168"/>
      <c r="AL684" s="168"/>
      <c r="AM684" s="168"/>
      <c r="AN684" s="168"/>
      <c r="AO684" s="168"/>
      <c r="AP684" s="168"/>
      <c r="AQ684" s="168"/>
      <c r="AR684" s="168"/>
      <c r="AS684" s="168"/>
      <c r="AT684" s="168"/>
      <c r="AU684" s="168"/>
      <c r="AV684" s="168"/>
      <c r="AW684" s="168"/>
      <c r="AX684" s="168"/>
      <c r="AY684" s="168"/>
      <c r="AZ684" s="168"/>
      <c r="BA684" s="171"/>
      <c r="BB684" s="256"/>
      <c r="BC684" s="171"/>
      <c r="BD684" s="171"/>
      <c r="BE684" s="171"/>
      <c r="BF684" s="171"/>
      <c r="BG684" s="171"/>
      <c r="BH684" s="171"/>
      <c r="BI684" s="171"/>
      <c r="BJ684" s="171"/>
      <c r="BK684" s="171"/>
      <c r="BL684" s="171"/>
      <c r="BM684" s="171"/>
      <c r="BN684" s="171"/>
      <c r="BO684" s="171"/>
      <c r="BP684" s="171"/>
      <c r="BQ684" s="171"/>
      <c r="BR684" s="171"/>
      <c r="BS684" s="171"/>
      <c r="BT684" s="171"/>
      <c r="BU684" s="171"/>
      <c r="BV684" s="171"/>
      <c r="BW684" s="171"/>
      <c r="BX684" s="171"/>
      <c r="BY684" s="171"/>
      <c r="BZ684" s="171"/>
      <c r="CA684" s="171"/>
      <c r="CB684" s="171"/>
      <c r="CC684" s="171"/>
      <c r="CD684" s="171"/>
      <c r="CE684" s="171"/>
      <c r="CF684" s="171"/>
      <c r="CG684" s="171"/>
      <c r="CH684" s="171"/>
      <c r="CI684" s="171"/>
      <c r="CJ684" s="171"/>
      <c r="CK684" s="171"/>
      <c r="CL684" s="171"/>
      <c r="CM684" s="171"/>
      <c r="CN684" s="171"/>
      <c r="CO684" s="171"/>
      <c r="CP684" s="171"/>
      <c r="CQ684" s="171"/>
      <c r="CR684" s="171"/>
      <c r="CS684" s="171"/>
      <c r="CT684" s="171"/>
      <c r="CU684" s="171"/>
      <c r="CV684" s="171"/>
      <c r="CW684" s="171"/>
      <c r="CX684" s="171"/>
      <c r="CY684" s="171"/>
      <c r="CZ684" s="171"/>
    </row>
    <row r="685" s="175" customFormat="true" ht="25.15" customHeight="true" x14ac:dyDescent="0.2">
      <c r="C685" s="1128"/>
      <c r="D685" s="1127"/>
      <c r="E685" s="473"/>
      <c r="F685" s="473"/>
      <c r="G685" s="473"/>
      <c r="H685" s="1128"/>
      <c r="I685" s="1127"/>
      <c r="J685" s="473"/>
      <c r="K685" s="473"/>
      <c r="L685" s="473"/>
      <c r="M685" s="1128"/>
      <c r="N685" s="1127"/>
      <c r="O685" s="473"/>
      <c r="P685" s="473"/>
      <c r="Q685" s="473"/>
      <c r="AB685" s="168"/>
      <c r="AC685" s="168"/>
      <c r="AD685" s="168"/>
      <c r="AE685" s="168"/>
      <c r="AF685" s="168"/>
      <c r="AG685" s="168"/>
      <c r="AH685" s="168"/>
      <c r="AI685" s="168"/>
      <c r="AJ685" s="168"/>
      <c r="AK685" s="168"/>
      <c r="AL685" s="168"/>
      <c r="AM685" s="168"/>
      <c r="AN685" s="168"/>
      <c r="AO685" s="168"/>
      <c r="AP685" s="168"/>
      <c r="AQ685" s="168"/>
      <c r="AR685" s="168"/>
      <c r="AS685" s="168"/>
      <c r="AT685" s="168"/>
      <c r="AU685" s="168"/>
      <c r="AV685" s="168"/>
      <c r="AW685" s="168"/>
      <c r="AX685" s="168"/>
      <c r="AY685" s="168"/>
      <c r="AZ685" s="168"/>
      <c r="BA685" s="171"/>
      <c r="BB685" s="256"/>
      <c r="BC685" s="171"/>
      <c r="BD685" s="171"/>
      <c r="BE685" s="171"/>
      <c r="BF685" s="171"/>
      <c r="BG685" s="171"/>
      <c r="BH685" s="171"/>
      <c r="BI685" s="171"/>
      <c r="BJ685" s="171"/>
      <c r="BK685" s="171"/>
      <c r="BL685" s="171"/>
      <c r="BM685" s="171"/>
      <c r="BN685" s="171"/>
      <c r="BO685" s="171"/>
      <c r="BP685" s="171"/>
      <c r="BQ685" s="171"/>
      <c r="BR685" s="171"/>
      <c r="BS685" s="171"/>
      <c r="BT685" s="171"/>
      <c r="BU685" s="171"/>
      <c r="BV685" s="171"/>
      <c r="BW685" s="171"/>
      <c r="BX685" s="171"/>
      <c r="BY685" s="171"/>
      <c r="BZ685" s="171"/>
      <c r="CA685" s="171"/>
      <c r="CB685" s="171"/>
      <c r="CC685" s="171"/>
      <c r="CD685" s="171"/>
      <c r="CE685" s="171"/>
      <c r="CF685" s="171"/>
      <c r="CG685" s="171"/>
      <c r="CH685" s="171"/>
      <c r="CI685" s="171"/>
      <c r="CJ685" s="171"/>
      <c r="CK685" s="171"/>
      <c r="CL685" s="171"/>
      <c r="CM685" s="171"/>
      <c r="CN685" s="171"/>
      <c r="CO685" s="171"/>
      <c r="CP685" s="171"/>
      <c r="CQ685" s="171"/>
      <c r="CR685" s="171"/>
      <c r="CS685" s="171"/>
      <c r="CT685" s="171"/>
      <c r="CU685" s="171"/>
      <c r="CV685" s="171"/>
      <c r="CW685" s="171"/>
      <c r="CX685" s="171"/>
      <c r="CY685" s="171"/>
      <c r="CZ685" s="171"/>
    </row>
    <row r="686" s="175" customFormat="true" ht="25.15" customHeight="true" x14ac:dyDescent="0.2">
      <c r="C686" s="1128"/>
      <c r="D686" s="1127"/>
      <c r="E686" s="473"/>
      <c r="F686" s="473"/>
      <c r="G686" s="473"/>
      <c r="H686" s="1128"/>
      <c r="I686" s="1127"/>
      <c r="J686" s="473"/>
      <c r="K686" s="473"/>
      <c r="L686" s="473"/>
      <c r="M686" s="1128"/>
      <c r="N686" s="1127"/>
      <c r="O686" s="473"/>
      <c r="P686" s="473"/>
      <c r="Q686" s="473"/>
      <c r="AB686" s="168"/>
      <c r="AC686" s="168"/>
      <c r="AD686" s="168"/>
      <c r="AE686" s="168"/>
      <c r="AF686" s="168"/>
      <c r="AG686" s="168"/>
      <c r="AH686" s="168"/>
      <c r="AI686" s="168"/>
      <c r="AJ686" s="168"/>
      <c r="AK686" s="168"/>
      <c r="AL686" s="168"/>
      <c r="AM686" s="168"/>
      <c r="AN686" s="168"/>
      <c r="AO686" s="168"/>
      <c r="AP686" s="168"/>
      <c r="AQ686" s="168"/>
      <c r="AR686" s="168"/>
      <c r="AS686" s="168"/>
      <c r="AT686" s="168"/>
      <c r="AU686" s="168"/>
      <c r="AV686" s="168"/>
      <c r="AW686" s="168"/>
      <c r="AX686" s="168"/>
      <c r="AY686" s="168"/>
      <c r="AZ686" s="168"/>
      <c r="BA686" s="171"/>
      <c r="BB686" s="256"/>
      <c r="BC686" s="171"/>
      <c r="BD686" s="171"/>
      <c r="BE686" s="171"/>
      <c r="BF686" s="171"/>
      <c r="BG686" s="171"/>
      <c r="BH686" s="171"/>
      <c r="BI686" s="171"/>
      <c r="BJ686" s="171"/>
      <c r="BK686" s="171"/>
      <c r="BL686" s="171"/>
      <c r="BM686" s="171"/>
      <c r="BN686" s="171"/>
      <c r="BO686" s="171"/>
      <c r="BP686" s="171"/>
      <c r="BQ686" s="171"/>
      <c r="BR686" s="171"/>
      <c r="BS686" s="171"/>
      <c r="BT686" s="171"/>
      <c r="BU686" s="171"/>
      <c r="BV686" s="171"/>
      <c r="BW686" s="171"/>
      <c r="BX686" s="171"/>
      <c r="BY686" s="171"/>
      <c r="BZ686" s="171"/>
      <c r="CA686" s="171"/>
      <c r="CB686" s="171"/>
      <c r="CC686" s="171"/>
      <c r="CD686" s="171"/>
      <c r="CE686" s="171"/>
      <c r="CF686" s="171"/>
      <c r="CG686" s="171"/>
      <c r="CH686" s="171"/>
      <c r="CI686" s="171"/>
      <c r="CJ686" s="171"/>
      <c r="CK686" s="171"/>
      <c r="CL686" s="171"/>
      <c r="CM686" s="171"/>
      <c r="CN686" s="171"/>
      <c r="CO686" s="171"/>
      <c r="CP686" s="171"/>
      <c r="CQ686" s="171"/>
      <c r="CR686" s="171"/>
      <c r="CS686" s="171"/>
      <c r="CT686" s="171"/>
      <c r="CU686" s="171"/>
      <c r="CV686" s="171"/>
      <c r="CW686" s="171"/>
      <c r="CX686" s="171"/>
      <c r="CY686" s="171"/>
      <c r="CZ686" s="171"/>
    </row>
    <row r="687" s="175" customFormat="true" ht="25.15" customHeight="true" x14ac:dyDescent="0.2">
      <c r="C687" s="1128"/>
      <c r="D687" s="1127"/>
      <c r="E687" s="473"/>
      <c r="F687" s="473"/>
      <c r="G687" s="473"/>
      <c r="H687" s="1128"/>
      <c r="I687" s="1127"/>
      <c r="J687" s="473"/>
      <c r="K687" s="473"/>
      <c r="L687" s="473"/>
      <c r="M687" s="1128"/>
      <c r="N687" s="1127"/>
      <c r="O687" s="473"/>
      <c r="P687" s="473"/>
      <c r="Q687" s="473"/>
      <c r="AB687" s="168"/>
      <c r="AC687" s="168"/>
      <c r="AD687" s="168"/>
      <c r="AE687" s="168"/>
      <c r="AF687" s="168"/>
      <c r="AG687" s="168"/>
      <c r="AH687" s="168"/>
      <c r="AI687" s="168"/>
      <c r="AJ687" s="168"/>
      <c r="AK687" s="168"/>
      <c r="AL687" s="168"/>
      <c r="AM687" s="168"/>
      <c r="AN687" s="168"/>
      <c r="AO687" s="168"/>
      <c r="AP687" s="168"/>
      <c r="AQ687" s="168"/>
      <c r="AR687" s="168"/>
      <c r="AS687" s="168"/>
      <c r="AT687" s="168"/>
      <c r="AU687" s="168"/>
      <c r="AV687" s="168"/>
      <c r="AW687" s="168"/>
      <c r="AX687" s="168"/>
      <c r="AY687" s="168"/>
      <c r="AZ687" s="168"/>
      <c r="BA687" s="171"/>
      <c r="BB687" s="256"/>
      <c r="BC687" s="171"/>
      <c r="BD687" s="171"/>
      <c r="BE687" s="171"/>
      <c r="BF687" s="171"/>
      <c r="BG687" s="171"/>
      <c r="BH687" s="171"/>
      <c r="BI687" s="171"/>
      <c r="BJ687" s="171"/>
      <c r="BK687" s="171"/>
      <c r="BL687" s="171"/>
      <c r="BM687" s="171"/>
      <c r="BN687" s="171"/>
      <c r="BO687" s="171"/>
      <c r="BP687" s="171"/>
      <c r="BQ687" s="171"/>
      <c r="BR687" s="171"/>
      <c r="BS687" s="171"/>
      <c r="BT687" s="171"/>
      <c r="BU687" s="171"/>
      <c r="BV687" s="171"/>
      <c r="BW687" s="171"/>
      <c r="BX687" s="171"/>
      <c r="BY687" s="171"/>
      <c r="BZ687" s="171"/>
      <c r="CA687" s="171"/>
      <c r="CB687" s="171"/>
      <c r="CC687" s="171"/>
      <c r="CD687" s="171"/>
      <c r="CE687" s="171"/>
      <c r="CF687" s="171"/>
      <c r="CG687" s="171"/>
      <c r="CH687" s="171"/>
      <c r="CI687" s="171"/>
      <c r="CJ687" s="171"/>
      <c r="CK687" s="171"/>
      <c r="CL687" s="171"/>
      <c r="CM687" s="171"/>
      <c r="CN687" s="171"/>
      <c r="CO687" s="171"/>
      <c r="CP687" s="171"/>
      <c r="CQ687" s="171"/>
      <c r="CR687" s="171"/>
      <c r="CS687" s="171"/>
      <c r="CT687" s="171"/>
      <c r="CU687" s="171"/>
      <c r="CV687" s="171"/>
      <c r="CW687" s="171"/>
      <c r="CX687" s="171"/>
      <c r="CY687" s="171"/>
      <c r="CZ687" s="171"/>
    </row>
    <row r="688" s="175" customFormat="true" ht="25.15" customHeight="true" x14ac:dyDescent="0.2">
      <c r="C688" s="1128"/>
      <c r="D688" s="1127"/>
      <c r="E688" s="473"/>
      <c r="F688" s="473"/>
      <c r="G688" s="473"/>
      <c r="H688" s="1128"/>
      <c r="I688" s="1127"/>
      <c r="J688" s="473"/>
      <c r="K688" s="473"/>
      <c r="L688" s="473"/>
      <c r="M688" s="1128"/>
      <c r="N688" s="1127"/>
      <c r="O688" s="473"/>
      <c r="P688" s="473"/>
      <c r="Q688" s="473"/>
      <c r="AB688" s="168"/>
      <c r="AC688" s="168"/>
      <c r="AD688" s="168"/>
      <c r="AE688" s="168"/>
      <c r="AF688" s="168"/>
      <c r="AG688" s="168"/>
      <c r="AH688" s="168"/>
      <c r="AI688" s="168"/>
      <c r="AJ688" s="168"/>
      <c r="AK688" s="168"/>
      <c r="AL688" s="168"/>
      <c r="AM688" s="168"/>
      <c r="AN688" s="168"/>
      <c r="AO688" s="168"/>
      <c r="AP688" s="168"/>
      <c r="AQ688" s="168"/>
      <c r="AR688" s="168"/>
      <c r="AS688" s="168"/>
      <c r="AT688" s="168"/>
      <c r="AU688" s="168"/>
      <c r="AV688" s="168"/>
      <c r="AW688" s="168"/>
      <c r="AX688" s="168"/>
      <c r="AY688" s="168"/>
      <c r="AZ688" s="168"/>
      <c r="BA688" s="171"/>
      <c r="BB688" s="256"/>
      <c r="BC688" s="171"/>
      <c r="BD688" s="171"/>
      <c r="BE688" s="171"/>
      <c r="BF688" s="171"/>
      <c r="BG688" s="171"/>
      <c r="BH688" s="171"/>
      <c r="BI688" s="171"/>
      <c r="BJ688" s="171"/>
      <c r="BK688" s="171"/>
      <c r="BL688" s="171"/>
      <c r="BM688" s="171"/>
      <c r="BN688" s="171"/>
      <c r="BO688" s="171"/>
      <c r="BP688" s="171"/>
      <c r="BQ688" s="171"/>
      <c r="BR688" s="171"/>
      <c r="BS688" s="171"/>
      <c r="BT688" s="171"/>
      <c r="BU688" s="171"/>
      <c r="BV688" s="171"/>
      <c r="BW688" s="171"/>
      <c r="BX688" s="171"/>
      <c r="BY688" s="171"/>
      <c r="BZ688" s="171"/>
      <c r="CA688" s="171"/>
      <c r="CB688" s="171"/>
      <c r="CC688" s="171"/>
      <c r="CD688" s="171"/>
      <c r="CE688" s="171"/>
      <c r="CF688" s="171"/>
      <c r="CG688" s="171"/>
      <c r="CH688" s="171"/>
      <c r="CI688" s="171"/>
      <c r="CJ688" s="171"/>
      <c r="CK688" s="171"/>
      <c r="CL688" s="171"/>
      <c r="CM688" s="171"/>
      <c r="CN688" s="171"/>
      <c r="CO688" s="171"/>
      <c r="CP688" s="171"/>
      <c r="CQ688" s="171"/>
      <c r="CR688" s="171"/>
      <c r="CS688" s="171"/>
      <c r="CT688" s="171"/>
      <c r="CU688" s="171"/>
      <c r="CV688" s="171"/>
      <c r="CW688" s="171"/>
      <c r="CX688" s="171"/>
      <c r="CY688" s="171"/>
      <c r="CZ688" s="171"/>
    </row>
    <row r="689" s="175" customFormat="true" ht="25.15" customHeight="true" x14ac:dyDescent="0.2">
      <c r="C689" s="1128"/>
      <c r="D689" s="1127"/>
      <c r="E689" s="473"/>
      <c r="F689" s="473"/>
      <c r="G689" s="473"/>
      <c r="H689" s="1128"/>
      <c r="I689" s="1127"/>
      <c r="J689" s="473"/>
      <c r="K689" s="473"/>
      <c r="L689" s="473"/>
      <c r="M689" s="1128"/>
      <c r="N689" s="1127"/>
      <c r="O689" s="473"/>
      <c r="P689" s="473"/>
      <c r="Q689" s="473"/>
      <c r="AB689" s="168"/>
      <c r="AC689" s="168"/>
      <c r="AD689" s="168"/>
      <c r="AE689" s="168"/>
      <c r="AF689" s="168"/>
      <c r="AG689" s="168"/>
      <c r="AH689" s="168"/>
      <c r="AI689" s="168"/>
      <c r="AJ689" s="168"/>
      <c r="AK689" s="168"/>
      <c r="AL689" s="168"/>
      <c r="AM689" s="168"/>
      <c r="AN689" s="168"/>
      <c r="AO689" s="168"/>
      <c r="AP689" s="168"/>
      <c r="AQ689" s="168"/>
      <c r="AR689" s="168"/>
      <c r="AS689" s="168"/>
      <c r="AT689" s="168"/>
      <c r="AU689" s="168"/>
      <c r="AV689" s="168"/>
      <c r="AW689" s="168"/>
      <c r="AX689" s="168"/>
      <c r="AY689" s="168"/>
      <c r="AZ689" s="168"/>
      <c r="BA689" s="171"/>
      <c r="BB689" s="256"/>
      <c r="BC689" s="171"/>
      <c r="BD689" s="171"/>
      <c r="BE689" s="171"/>
      <c r="BF689" s="171"/>
      <c r="BG689" s="171"/>
      <c r="BH689" s="171"/>
      <c r="BI689" s="171"/>
      <c r="BJ689" s="171"/>
      <c r="BK689" s="171"/>
      <c r="BL689" s="171"/>
      <c r="BM689" s="171"/>
      <c r="BN689" s="171"/>
      <c r="BO689" s="171"/>
      <c r="BP689" s="171"/>
      <c r="BQ689" s="171"/>
      <c r="BR689" s="171"/>
      <c r="BS689" s="171"/>
      <c r="BT689" s="171"/>
      <c r="BU689" s="171"/>
      <c r="BV689" s="171"/>
      <c r="BW689" s="171"/>
      <c r="BX689" s="171"/>
      <c r="BY689" s="171"/>
      <c r="BZ689" s="171"/>
      <c r="CA689" s="171"/>
      <c r="CB689" s="171"/>
      <c r="CC689" s="171"/>
      <c r="CD689" s="171"/>
      <c r="CE689" s="171"/>
      <c r="CF689" s="171"/>
      <c r="CG689" s="171"/>
      <c r="CH689" s="171"/>
      <c r="CI689" s="171"/>
      <c r="CJ689" s="171"/>
      <c r="CK689" s="171"/>
      <c r="CL689" s="171"/>
      <c r="CM689" s="171"/>
      <c r="CN689" s="171"/>
      <c r="CO689" s="171"/>
      <c r="CP689" s="171"/>
      <c r="CQ689" s="171"/>
      <c r="CR689" s="171"/>
      <c r="CS689" s="171"/>
      <c r="CT689" s="171"/>
      <c r="CU689" s="171"/>
      <c r="CV689" s="171"/>
      <c r="CW689" s="171"/>
      <c r="CX689" s="171"/>
      <c r="CY689" s="171"/>
      <c r="CZ689" s="171"/>
    </row>
    <row r="690" s="175" customFormat="true" ht="25.15" customHeight="true" x14ac:dyDescent="0.2">
      <c r="C690" s="1128"/>
      <c r="D690" s="1127"/>
      <c r="E690" s="473"/>
      <c r="F690" s="473"/>
      <c r="G690" s="473"/>
      <c r="H690" s="1128"/>
      <c r="I690" s="1127"/>
      <c r="J690" s="473"/>
      <c r="K690" s="473"/>
      <c r="L690" s="473"/>
      <c r="M690" s="1128"/>
      <c r="N690" s="1127"/>
      <c r="O690" s="473"/>
      <c r="P690" s="473"/>
      <c r="Q690" s="473"/>
      <c r="AB690" s="168"/>
      <c r="AC690" s="168"/>
      <c r="AD690" s="168"/>
      <c r="AE690" s="168"/>
      <c r="AF690" s="168"/>
      <c r="AG690" s="168"/>
      <c r="AH690" s="168"/>
      <c r="AI690" s="168"/>
      <c r="AJ690" s="168"/>
      <c r="AK690" s="168"/>
      <c r="AL690" s="168"/>
      <c r="AM690" s="168"/>
      <c r="AN690" s="168"/>
      <c r="AO690" s="168"/>
      <c r="AP690" s="168"/>
      <c r="AQ690" s="168"/>
      <c r="AR690" s="168"/>
      <c r="AS690" s="168"/>
      <c r="AT690" s="168"/>
      <c r="AU690" s="168"/>
      <c r="AV690" s="168"/>
      <c r="AW690" s="168"/>
      <c r="AX690" s="168"/>
      <c r="AY690" s="168"/>
      <c r="AZ690" s="168"/>
      <c r="BA690" s="171"/>
      <c r="BB690" s="256"/>
      <c r="BC690" s="171"/>
      <c r="BD690" s="171"/>
      <c r="BE690" s="171"/>
      <c r="BF690" s="171"/>
      <c r="BG690" s="171"/>
      <c r="BH690" s="171"/>
      <c r="BI690" s="171"/>
      <c r="BJ690" s="171"/>
      <c r="BK690" s="171"/>
      <c r="BL690" s="171"/>
      <c r="BM690" s="171"/>
      <c r="BN690" s="171"/>
      <c r="BO690" s="171"/>
      <c r="BP690" s="171"/>
      <c r="BQ690" s="171"/>
      <c r="BR690" s="171"/>
      <c r="BS690" s="171"/>
      <c r="BT690" s="171"/>
      <c r="BU690" s="171"/>
      <c r="BV690" s="171"/>
      <c r="BW690" s="171"/>
      <c r="BX690" s="171"/>
      <c r="BY690" s="171"/>
      <c r="BZ690" s="171"/>
      <c r="CA690" s="171"/>
      <c r="CB690" s="171"/>
      <c r="CC690" s="171"/>
      <c r="CD690" s="171"/>
      <c r="CE690" s="171"/>
      <c r="CF690" s="171"/>
      <c r="CG690" s="171"/>
      <c r="CH690" s="171"/>
      <c r="CI690" s="171"/>
      <c r="CJ690" s="171"/>
      <c r="CK690" s="171"/>
      <c r="CL690" s="171"/>
      <c r="CM690" s="171"/>
      <c r="CN690" s="171"/>
      <c r="CO690" s="171"/>
      <c r="CP690" s="171"/>
      <c r="CQ690" s="171"/>
      <c r="CR690" s="171"/>
      <c r="CS690" s="171"/>
      <c r="CT690" s="171"/>
      <c r="CU690" s="171"/>
      <c r="CV690" s="171"/>
      <c r="CW690" s="171"/>
      <c r="CX690" s="171"/>
      <c r="CY690" s="171"/>
      <c r="CZ690" s="171"/>
    </row>
    <row r="691" s="175" customFormat="true" ht="25.15" customHeight="true" x14ac:dyDescent="0.2">
      <c r="C691" s="1128"/>
      <c r="D691" s="1127"/>
      <c r="E691" s="473"/>
      <c r="F691" s="473"/>
      <c r="G691" s="473"/>
      <c r="H691" s="1128"/>
      <c r="I691" s="1127"/>
      <c r="J691" s="473"/>
      <c r="K691" s="473"/>
      <c r="L691" s="473"/>
      <c r="M691" s="1128"/>
      <c r="N691" s="1127"/>
      <c r="O691" s="473"/>
      <c r="P691" s="473"/>
      <c r="Q691" s="473"/>
      <c r="AB691" s="168"/>
      <c r="AC691" s="168"/>
      <c r="AD691" s="168"/>
      <c r="AE691" s="168"/>
      <c r="AF691" s="168"/>
      <c r="AG691" s="168"/>
      <c r="AH691" s="168"/>
      <c r="AI691" s="168"/>
      <c r="AJ691" s="168"/>
      <c r="AK691" s="168"/>
      <c r="AL691" s="168"/>
      <c r="AM691" s="168"/>
      <c r="AN691" s="168"/>
      <c r="AO691" s="168"/>
      <c r="AP691" s="168"/>
      <c r="AQ691" s="168"/>
      <c r="AR691" s="168"/>
      <c r="AS691" s="168"/>
      <c r="AT691" s="168"/>
      <c r="AU691" s="168"/>
      <c r="AV691" s="168"/>
      <c r="AW691" s="168"/>
      <c r="AX691" s="168"/>
      <c r="AY691" s="168"/>
      <c r="AZ691" s="168"/>
      <c r="BA691" s="171"/>
      <c r="BB691" s="256"/>
      <c r="BC691" s="171"/>
      <c r="BD691" s="171"/>
      <c r="BE691" s="171"/>
      <c r="BF691" s="171"/>
      <c r="BG691" s="171"/>
      <c r="BH691" s="171"/>
      <c r="BI691" s="171"/>
      <c r="BJ691" s="171"/>
      <c r="BK691" s="171"/>
      <c r="BL691" s="171"/>
      <c r="BM691" s="171"/>
      <c r="BN691" s="171"/>
      <c r="BO691" s="171"/>
      <c r="BP691" s="171"/>
      <c r="BQ691" s="171"/>
      <c r="BR691" s="171"/>
      <c r="BS691" s="171"/>
      <c r="BT691" s="171"/>
      <c r="BU691" s="171"/>
      <c r="BV691" s="171"/>
      <c r="BW691" s="171"/>
      <c r="BX691" s="171"/>
      <c r="BY691" s="171"/>
      <c r="BZ691" s="171"/>
      <c r="CA691" s="171"/>
      <c r="CB691" s="171"/>
      <c r="CC691" s="171"/>
      <c r="CD691" s="171"/>
      <c r="CE691" s="171"/>
      <c r="CF691" s="171"/>
      <c r="CG691" s="171"/>
      <c r="CH691" s="171"/>
      <c r="CI691" s="171"/>
      <c r="CJ691" s="171"/>
      <c r="CK691" s="171"/>
      <c r="CL691" s="171"/>
      <c r="CM691" s="171"/>
      <c r="CN691" s="171"/>
      <c r="CO691" s="171"/>
      <c r="CP691" s="171"/>
      <c r="CQ691" s="171"/>
      <c r="CR691" s="171"/>
      <c r="CS691" s="171"/>
      <c r="CT691" s="171"/>
      <c r="CU691" s="171"/>
      <c r="CV691" s="171"/>
      <c r="CW691" s="171"/>
      <c r="CX691" s="171"/>
      <c r="CY691" s="171"/>
      <c r="CZ691" s="171"/>
    </row>
    <row r="692" s="175" customFormat="true" ht="25.15" customHeight="true" x14ac:dyDescent="0.2">
      <c r="C692" s="1128"/>
      <c r="D692" s="1127"/>
      <c r="E692" s="473"/>
      <c r="F692" s="473"/>
      <c r="G692" s="473"/>
      <c r="H692" s="1128"/>
      <c r="I692" s="1127"/>
      <c r="J692" s="473"/>
      <c r="K692" s="473"/>
      <c r="L692" s="473"/>
      <c r="M692" s="1128"/>
      <c r="N692" s="1127"/>
      <c r="O692" s="473"/>
      <c r="P692" s="473"/>
      <c r="Q692" s="473"/>
      <c r="AB692" s="168"/>
      <c r="AC692" s="168"/>
      <c r="AD692" s="168"/>
      <c r="AE692" s="168"/>
      <c r="AF692" s="168"/>
      <c r="AG692" s="168"/>
      <c r="AH692" s="168"/>
      <c r="AI692" s="168"/>
      <c r="AJ692" s="168"/>
      <c r="AK692" s="168"/>
      <c r="AL692" s="168"/>
      <c r="AM692" s="168"/>
      <c r="AN692" s="168"/>
      <c r="AO692" s="168"/>
      <c r="AP692" s="168"/>
      <c r="AQ692" s="168"/>
      <c r="AR692" s="168"/>
      <c r="AS692" s="168"/>
      <c r="AT692" s="168"/>
      <c r="AU692" s="168"/>
      <c r="AV692" s="168"/>
      <c r="AW692" s="168"/>
      <c r="AX692" s="168"/>
      <c r="AY692" s="168"/>
      <c r="AZ692" s="168"/>
      <c r="BA692" s="171"/>
      <c r="BB692" s="256"/>
      <c r="BC692" s="171"/>
      <c r="BD692" s="171"/>
      <c r="BE692" s="171"/>
      <c r="BF692" s="171"/>
      <c r="BG692" s="171"/>
      <c r="BH692" s="171"/>
      <c r="BI692" s="171"/>
      <c r="BJ692" s="171"/>
      <c r="BK692" s="171"/>
      <c r="BL692" s="171"/>
      <c r="BM692" s="171"/>
      <c r="BN692" s="171"/>
      <c r="BO692" s="171"/>
      <c r="BP692" s="171"/>
      <c r="BQ692" s="171"/>
      <c r="BR692" s="171"/>
      <c r="BS692" s="171"/>
      <c r="BT692" s="171"/>
      <c r="BU692" s="171"/>
      <c r="BV692" s="171"/>
      <c r="BW692" s="171"/>
      <c r="BX692" s="171"/>
      <c r="BY692" s="171"/>
      <c r="BZ692" s="171"/>
      <c r="CA692" s="171"/>
      <c r="CB692" s="171"/>
      <c r="CC692" s="171"/>
      <c r="CD692" s="171"/>
      <c r="CE692" s="171"/>
      <c r="CF692" s="171"/>
      <c r="CG692" s="171"/>
      <c r="CH692" s="171"/>
      <c r="CI692" s="171"/>
      <c r="CJ692" s="171"/>
      <c r="CK692" s="171"/>
      <c r="CL692" s="171"/>
      <c r="CM692" s="171"/>
      <c r="CN692" s="171"/>
      <c r="CO692" s="171"/>
      <c r="CP692" s="171"/>
      <c r="CQ692" s="171"/>
      <c r="CR692" s="171"/>
      <c r="CS692" s="171"/>
      <c r="CT692" s="171"/>
      <c r="CU692" s="171"/>
      <c r="CV692" s="171"/>
      <c r="CW692" s="171"/>
      <c r="CX692" s="171"/>
      <c r="CY692" s="171"/>
      <c r="CZ692" s="171"/>
    </row>
    <row r="693" s="175" customFormat="true" ht="25.15" customHeight="true" x14ac:dyDescent="0.2">
      <c r="C693" s="1128"/>
      <c r="D693" s="1127"/>
      <c r="E693" s="473"/>
      <c r="F693" s="473"/>
      <c r="G693" s="473"/>
      <c r="H693" s="1128"/>
      <c r="I693" s="1127"/>
      <c r="J693" s="473"/>
      <c r="K693" s="473"/>
      <c r="L693" s="473"/>
      <c r="M693" s="1128"/>
      <c r="N693" s="1127"/>
      <c r="O693" s="473"/>
      <c r="P693" s="473"/>
      <c r="Q693" s="473"/>
      <c r="AB693" s="168"/>
      <c r="AC693" s="168"/>
      <c r="AD693" s="168"/>
      <c r="AE693" s="168"/>
      <c r="AF693" s="168"/>
      <c r="AG693" s="168"/>
      <c r="AH693" s="168"/>
      <c r="AI693" s="168"/>
      <c r="AJ693" s="168"/>
      <c r="AK693" s="168"/>
      <c r="AL693" s="168"/>
      <c r="AM693" s="168"/>
      <c r="AN693" s="168"/>
      <c r="AO693" s="168"/>
      <c r="AP693" s="168"/>
      <c r="AQ693" s="168"/>
      <c r="AR693" s="168"/>
      <c r="AS693" s="168"/>
      <c r="AT693" s="168"/>
      <c r="AU693" s="168"/>
      <c r="AV693" s="168"/>
      <c r="AW693" s="168"/>
      <c r="AX693" s="168"/>
      <c r="AY693" s="168"/>
      <c r="AZ693" s="168"/>
      <c r="BA693" s="171"/>
      <c r="BB693" s="256"/>
      <c r="BC693" s="171"/>
      <c r="BD693" s="171"/>
      <c r="BE693" s="171"/>
      <c r="BF693" s="171"/>
      <c r="BG693" s="171"/>
      <c r="BH693" s="171"/>
      <c r="BI693" s="171"/>
      <c r="BJ693" s="171"/>
      <c r="BK693" s="171"/>
      <c r="BL693" s="171"/>
      <c r="BM693" s="171"/>
      <c r="BN693" s="171"/>
      <c r="BO693" s="171"/>
      <c r="BP693" s="171"/>
      <c r="BQ693" s="171"/>
      <c r="BR693" s="171"/>
      <c r="BS693" s="171"/>
      <c r="BT693" s="171"/>
      <c r="BU693" s="171"/>
      <c r="BV693" s="171"/>
      <c r="BW693" s="171"/>
      <c r="BX693" s="171"/>
      <c r="BY693" s="171"/>
      <c r="BZ693" s="171"/>
      <c r="CA693" s="171"/>
      <c r="CB693" s="171"/>
      <c r="CC693" s="171"/>
      <c r="CD693" s="171"/>
      <c r="CE693" s="171"/>
      <c r="CF693" s="171"/>
      <c r="CG693" s="171"/>
      <c r="CH693" s="171"/>
      <c r="CI693" s="171"/>
      <c r="CJ693" s="171"/>
      <c r="CK693" s="171"/>
      <c r="CL693" s="171"/>
      <c r="CM693" s="171"/>
      <c r="CN693" s="171"/>
      <c r="CO693" s="171"/>
      <c r="CP693" s="171"/>
      <c r="CQ693" s="171"/>
      <c r="CR693" s="171"/>
      <c r="CS693" s="171"/>
      <c r="CT693" s="171"/>
      <c r="CU693" s="171"/>
      <c r="CV693" s="171"/>
      <c r="CW693" s="171"/>
      <c r="CX693" s="171"/>
      <c r="CY693" s="171"/>
      <c r="CZ693" s="171"/>
    </row>
    <row r="694" s="175" customFormat="true" ht="25.15" customHeight="true" x14ac:dyDescent="0.2">
      <c r="C694" s="1128"/>
      <c r="D694" s="1127"/>
      <c r="E694" s="473"/>
      <c r="F694" s="473"/>
      <c r="G694" s="473"/>
      <c r="H694" s="1128"/>
      <c r="I694" s="1127"/>
      <c r="J694" s="473"/>
      <c r="K694" s="473"/>
      <c r="L694" s="473"/>
      <c r="M694" s="1128"/>
      <c r="N694" s="1127"/>
      <c r="O694" s="473"/>
      <c r="P694" s="473"/>
      <c r="Q694" s="473"/>
      <c r="AB694" s="168"/>
      <c r="AC694" s="168"/>
      <c r="AD694" s="168"/>
      <c r="AE694" s="168"/>
      <c r="AF694" s="168"/>
      <c r="AG694" s="168"/>
      <c r="AH694" s="168"/>
      <c r="AI694" s="168"/>
      <c r="AJ694" s="168"/>
      <c r="AK694" s="168"/>
      <c r="AL694" s="168"/>
      <c r="AM694" s="168"/>
      <c r="AN694" s="168"/>
      <c r="AO694" s="168"/>
      <c r="AP694" s="168"/>
      <c r="AQ694" s="168"/>
      <c r="AR694" s="168"/>
      <c r="AS694" s="168"/>
      <c r="AT694" s="168"/>
      <c r="AU694" s="168"/>
      <c r="AV694" s="168"/>
      <c r="AW694" s="168"/>
      <c r="AX694" s="168"/>
      <c r="AY694" s="168"/>
      <c r="AZ694" s="168"/>
      <c r="BA694" s="171"/>
      <c r="BB694" s="256"/>
      <c r="BC694" s="171"/>
      <c r="BD694" s="171"/>
      <c r="BE694" s="171"/>
      <c r="BF694" s="171"/>
      <c r="BG694" s="171"/>
      <c r="BH694" s="171"/>
      <c r="BI694" s="171"/>
      <c r="BJ694" s="171"/>
      <c r="BK694" s="171"/>
      <c r="BL694" s="171"/>
      <c r="BM694" s="171"/>
      <c r="BN694" s="171"/>
      <c r="BO694" s="171"/>
      <c r="BP694" s="171"/>
      <c r="BQ694" s="171"/>
      <c r="BR694" s="171"/>
      <c r="BS694" s="171"/>
      <c r="BT694" s="171"/>
      <c r="BU694" s="171"/>
      <c r="BV694" s="171"/>
      <c r="BW694" s="171"/>
      <c r="BX694" s="171"/>
      <c r="BY694" s="171"/>
      <c r="BZ694" s="171"/>
      <c r="CA694" s="171"/>
      <c r="CB694" s="171"/>
      <c r="CC694" s="171"/>
      <c r="CD694" s="171"/>
      <c r="CE694" s="171"/>
      <c r="CF694" s="171"/>
      <c r="CG694" s="171"/>
      <c r="CH694" s="171"/>
      <c r="CI694" s="171"/>
      <c r="CJ694" s="171"/>
      <c r="CK694" s="171"/>
      <c r="CL694" s="171"/>
      <c r="CM694" s="171"/>
      <c r="CN694" s="171"/>
      <c r="CO694" s="171"/>
      <c r="CP694" s="171"/>
      <c r="CQ694" s="171"/>
      <c r="CR694" s="171"/>
      <c r="CS694" s="171"/>
      <c r="CT694" s="171"/>
      <c r="CU694" s="171"/>
      <c r="CV694" s="171"/>
      <c r="CW694" s="171"/>
      <c r="CX694" s="171"/>
      <c r="CY694" s="171"/>
      <c r="CZ694" s="171"/>
    </row>
    <row r="695" s="175" customFormat="true" ht="25.15" customHeight="true" x14ac:dyDescent="0.2">
      <c r="C695" s="1128"/>
      <c r="D695" s="1127"/>
      <c r="E695" s="473"/>
      <c r="F695" s="473"/>
      <c r="G695" s="473"/>
      <c r="H695" s="1128"/>
      <c r="I695" s="1127"/>
      <c r="J695" s="473"/>
      <c r="K695" s="473"/>
      <c r="L695" s="473"/>
      <c r="M695" s="1128"/>
      <c r="N695" s="1127"/>
      <c r="O695" s="473"/>
      <c r="P695" s="473"/>
      <c r="Q695" s="473"/>
      <c r="AB695" s="168"/>
      <c r="AC695" s="168"/>
      <c r="AD695" s="168"/>
      <c r="AE695" s="168"/>
      <c r="AF695" s="168"/>
      <c r="AG695" s="168"/>
      <c r="AH695" s="168"/>
      <c r="AI695" s="168"/>
      <c r="AJ695" s="168"/>
      <c r="AK695" s="168"/>
      <c r="AL695" s="168"/>
      <c r="AM695" s="168"/>
      <c r="AN695" s="168"/>
      <c r="AO695" s="168"/>
      <c r="AP695" s="168"/>
      <c r="AQ695" s="168"/>
      <c r="AR695" s="168"/>
      <c r="AS695" s="168"/>
      <c r="AT695" s="168"/>
      <c r="AU695" s="168"/>
      <c r="AV695" s="168"/>
      <c r="AW695" s="168"/>
      <c r="AX695" s="168"/>
      <c r="AY695" s="168"/>
      <c r="AZ695" s="168"/>
      <c r="BA695" s="171"/>
      <c r="BB695" s="256"/>
      <c r="BC695" s="171"/>
      <c r="BD695" s="171"/>
      <c r="BE695" s="171"/>
      <c r="BF695" s="171"/>
      <c r="BG695" s="171"/>
      <c r="BH695" s="171"/>
      <c r="BI695" s="171"/>
      <c r="BJ695" s="171"/>
      <c r="BK695" s="171"/>
      <c r="BL695" s="171"/>
      <c r="BM695" s="171"/>
      <c r="BN695" s="171"/>
      <c r="BO695" s="171"/>
      <c r="BP695" s="171"/>
      <c r="BQ695" s="171"/>
      <c r="BR695" s="171"/>
      <c r="BS695" s="171"/>
      <c r="BT695" s="171"/>
      <c r="BU695" s="171"/>
      <c r="BV695" s="171"/>
      <c r="BW695" s="171"/>
      <c r="BX695" s="171"/>
      <c r="BY695" s="171"/>
      <c r="BZ695" s="171"/>
      <c r="CA695" s="171"/>
      <c r="CB695" s="171"/>
      <c r="CC695" s="171"/>
      <c r="CD695" s="171"/>
      <c r="CE695" s="171"/>
      <c r="CF695" s="171"/>
      <c r="CG695" s="171"/>
      <c r="CH695" s="171"/>
      <c r="CI695" s="171"/>
      <c r="CJ695" s="171"/>
      <c r="CK695" s="171"/>
      <c r="CL695" s="171"/>
      <c r="CM695" s="171"/>
      <c r="CN695" s="171"/>
      <c r="CO695" s="171"/>
      <c r="CP695" s="171"/>
      <c r="CQ695" s="171"/>
      <c r="CR695" s="171"/>
      <c r="CS695" s="171"/>
      <c r="CT695" s="171"/>
      <c r="CU695" s="171"/>
      <c r="CV695" s="171"/>
      <c r="CW695" s="171"/>
      <c r="CX695" s="171"/>
      <c r="CY695" s="171"/>
      <c r="CZ695" s="171"/>
    </row>
    <row r="696" s="175" customFormat="true" ht="25.15" customHeight="true" x14ac:dyDescent="0.2">
      <c r="C696" s="1128"/>
      <c r="D696" s="1127"/>
      <c r="E696" s="473"/>
      <c r="F696" s="473"/>
      <c r="G696" s="473"/>
      <c r="H696" s="1128"/>
      <c r="I696" s="1127"/>
      <c r="J696" s="473"/>
      <c r="K696" s="473"/>
      <c r="L696" s="473"/>
      <c r="M696" s="1128"/>
      <c r="N696" s="1127"/>
      <c r="O696" s="473"/>
      <c r="P696" s="473"/>
      <c r="Q696" s="473"/>
      <c r="AB696" s="168"/>
      <c r="AC696" s="168"/>
      <c r="AD696" s="168"/>
      <c r="AE696" s="168"/>
      <c r="AF696" s="168"/>
      <c r="AG696" s="168"/>
      <c r="AH696" s="168"/>
      <c r="AI696" s="168"/>
      <c r="AJ696" s="168"/>
      <c r="AK696" s="168"/>
      <c r="AL696" s="168"/>
      <c r="AM696" s="168"/>
      <c r="AN696" s="168"/>
      <c r="AO696" s="168"/>
      <c r="AP696" s="168"/>
      <c r="AQ696" s="168"/>
      <c r="AR696" s="168"/>
      <c r="AS696" s="168"/>
      <c r="AT696" s="168"/>
      <c r="AU696" s="168"/>
      <c r="AV696" s="168"/>
      <c r="AW696" s="168"/>
      <c r="AX696" s="168"/>
      <c r="AY696" s="168"/>
      <c r="AZ696" s="168"/>
      <c r="BA696" s="171"/>
      <c r="BB696" s="256"/>
      <c r="BC696" s="171"/>
      <c r="BD696" s="171"/>
      <c r="BE696" s="171"/>
      <c r="BF696" s="171"/>
      <c r="BG696" s="171"/>
      <c r="BH696" s="171"/>
      <c r="BI696" s="171"/>
      <c r="BJ696" s="171"/>
      <c r="BK696" s="171"/>
      <c r="BL696" s="171"/>
      <c r="BM696" s="171"/>
      <c r="BN696" s="171"/>
      <c r="BO696" s="171"/>
      <c r="BP696" s="171"/>
      <c r="BQ696" s="171"/>
      <c r="BR696" s="171"/>
      <c r="BS696" s="171"/>
      <c r="BT696" s="171"/>
      <c r="BU696" s="171"/>
      <c r="BV696" s="171"/>
      <c r="BW696" s="171"/>
      <c r="BX696" s="171"/>
      <c r="BY696" s="171"/>
      <c r="BZ696" s="171"/>
      <c r="CA696" s="171"/>
      <c r="CB696" s="171"/>
      <c r="CC696" s="171"/>
      <c r="CD696" s="171"/>
      <c r="CE696" s="171"/>
      <c r="CF696" s="171"/>
      <c r="CG696" s="171"/>
      <c r="CH696" s="171"/>
      <c r="CI696" s="171"/>
      <c r="CJ696" s="171"/>
      <c r="CK696" s="171"/>
      <c r="CL696" s="171"/>
      <c r="CM696" s="171"/>
      <c r="CN696" s="171"/>
      <c r="CO696" s="171"/>
      <c r="CP696" s="171"/>
      <c r="CQ696" s="171"/>
      <c r="CR696" s="171"/>
      <c r="CS696" s="171"/>
      <c r="CT696" s="171"/>
      <c r="CU696" s="171"/>
      <c r="CV696" s="171"/>
      <c r="CW696" s="171"/>
      <c r="CX696" s="171"/>
      <c r="CY696" s="171"/>
      <c r="CZ696" s="171"/>
    </row>
    <row r="697" s="175" customFormat="true" ht="25.15" customHeight="true" x14ac:dyDescent="0.2">
      <c r="C697" s="1128"/>
      <c r="D697" s="1127"/>
      <c r="E697" s="473"/>
      <c r="F697" s="473"/>
      <c r="G697" s="473"/>
      <c r="H697" s="1128"/>
      <c r="I697" s="1127"/>
      <c r="J697" s="473"/>
      <c r="K697" s="473"/>
      <c r="L697" s="473"/>
      <c r="M697" s="1128"/>
      <c r="N697" s="1127"/>
      <c r="O697" s="473"/>
      <c r="P697" s="473"/>
      <c r="Q697" s="473"/>
      <c r="AB697" s="168"/>
      <c r="AC697" s="168"/>
      <c r="AD697" s="168"/>
      <c r="AE697" s="168"/>
      <c r="AF697" s="168"/>
      <c r="AG697" s="168"/>
      <c r="AH697" s="168"/>
      <c r="AI697" s="168"/>
      <c r="AJ697" s="168"/>
      <c r="AK697" s="168"/>
      <c r="AL697" s="168"/>
      <c r="AM697" s="168"/>
      <c r="AN697" s="168"/>
      <c r="AO697" s="168"/>
      <c r="AP697" s="168"/>
      <c r="AQ697" s="168"/>
      <c r="AR697" s="168"/>
      <c r="AS697" s="168"/>
      <c r="AT697" s="168"/>
      <c r="AU697" s="168"/>
      <c r="AV697" s="168"/>
      <c r="AW697" s="168"/>
      <c r="AX697" s="168"/>
      <c r="AY697" s="168"/>
      <c r="AZ697" s="168"/>
      <c r="BA697" s="171"/>
      <c r="BB697" s="256"/>
      <c r="BC697" s="171"/>
      <c r="BD697" s="171"/>
      <c r="BE697" s="171"/>
      <c r="BF697" s="171"/>
      <c r="BG697" s="171"/>
      <c r="BH697" s="171"/>
      <c r="BI697" s="171"/>
      <c r="BJ697" s="171"/>
      <c r="BK697" s="171"/>
      <c r="BL697" s="171"/>
      <c r="BM697" s="171"/>
      <c r="BN697" s="171"/>
      <c r="BO697" s="171"/>
      <c r="BP697" s="171"/>
      <c r="BQ697" s="171"/>
      <c r="BR697" s="171"/>
      <c r="BS697" s="171"/>
      <c r="BT697" s="171"/>
      <c r="BU697" s="171"/>
      <c r="BV697" s="171"/>
      <c r="BW697" s="171"/>
      <c r="BX697" s="171"/>
      <c r="BY697" s="171"/>
      <c r="BZ697" s="171"/>
      <c r="CA697" s="171"/>
      <c r="CB697" s="171"/>
      <c r="CC697" s="171"/>
      <c r="CD697" s="171"/>
      <c r="CE697" s="171"/>
      <c r="CF697" s="171"/>
      <c r="CG697" s="171"/>
      <c r="CH697" s="171"/>
      <c r="CI697" s="171"/>
      <c r="CJ697" s="171"/>
      <c r="CK697" s="171"/>
      <c r="CL697" s="171"/>
      <c r="CM697" s="171"/>
      <c r="CN697" s="171"/>
      <c r="CO697" s="171"/>
      <c r="CP697" s="171"/>
      <c r="CQ697" s="171"/>
      <c r="CR697" s="171"/>
      <c r="CS697" s="171"/>
      <c r="CT697" s="171"/>
      <c r="CU697" s="171"/>
      <c r="CV697" s="171"/>
      <c r="CW697" s="171"/>
      <c r="CX697" s="171"/>
      <c r="CY697" s="171"/>
      <c r="CZ697" s="171"/>
    </row>
    <row r="698" s="175" customFormat="true" ht="25.15" customHeight="true" x14ac:dyDescent="0.2">
      <c r="C698" s="1128"/>
      <c r="D698" s="1127"/>
      <c r="E698" s="473"/>
      <c r="F698" s="473"/>
      <c r="G698" s="473"/>
      <c r="H698" s="1128"/>
      <c r="I698" s="1127"/>
      <c r="J698" s="473"/>
      <c r="K698" s="473"/>
      <c r="L698" s="473"/>
      <c r="M698" s="1128"/>
      <c r="N698" s="1127"/>
      <c r="O698" s="473"/>
      <c r="P698" s="473"/>
      <c r="Q698" s="473"/>
      <c r="AB698" s="168"/>
      <c r="AC698" s="168"/>
      <c r="AD698" s="168"/>
      <c r="AE698" s="168"/>
      <c r="AF698" s="168"/>
      <c r="AG698" s="168"/>
      <c r="AH698" s="168"/>
      <c r="AI698" s="168"/>
      <c r="AJ698" s="168"/>
      <c r="AK698" s="168"/>
      <c r="AL698" s="168"/>
      <c r="AM698" s="168"/>
      <c r="AN698" s="168"/>
      <c r="AO698" s="168"/>
      <c r="AP698" s="168"/>
      <c r="AQ698" s="168"/>
      <c r="AR698" s="168"/>
      <c r="AS698" s="168"/>
      <c r="AT698" s="168"/>
      <c r="AU698" s="168"/>
      <c r="AV698" s="168"/>
      <c r="AW698" s="168"/>
      <c r="AX698" s="168"/>
      <c r="AY698" s="168"/>
      <c r="AZ698" s="168"/>
      <c r="BA698" s="171"/>
      <c r="BB698" s="256"/>
      <c r="BC698" s="171"/>
      <c r="BD698" s="171"/>
      <c r="BE698" s="171"/>
      <c r="BF698" s="171"/>
      <c r="BG698" s="171"/>
      <c r="BH698" s="171"/>
      <c r="BI698" s="171"/>
      <c r="BJ698" s="171"/>
      <c r="BK698" s="171"/>
      <c r="BL698" s="171"/>
      <c r="BM698" s="171"/>
      <c r="BN698" s="171"/>
      <c r="BO698" s="171"/>
      <c r="BP698" s="171"/>
      <c r="BQ698" s="171"/>
      <c r="BR698" s="171"/>
      <c r="BS698" s="171"/>
      <c r="BT698" s="171"/>
      <c r="BU698" s="171"/>
      <c r="BV698" s="171"/>
      <c r="BW698" s="171"/>
      <c r="BX698" s="171"/>
      <c r="BY698" s="171"/>
      <c r="BZ698" s="171"/>
      <c r="CA698" s="171"/>
      <c r="CB698" s="171"/>
      <c r="CC698" s="171"/>
      <c r="CD698" s="171"/>
      <c r="CE698" s="171"/>
      <c r="CF698" s="171"/>
      <c r="CG698" s="171"/>
      <c r="CH698" s="171"/>
      <c r="CI698" s="171"/>
      <c r="CJ698" s="171"/>
      <c r="CK698" s="171"/>
      <c r="CL698" s="171"/>
      <c r="CM698" s="171"/>
      <c r="CN698" s="171"/>
      <c r="CO698" s="171"/>
      <c r="CP698" s="171"/>
      <c r="CQ698" s="171"/>
      <c r="CR698" s="171"/>
      <c r="CS698" s="171"/>
      <c r="CT698" s="171"/>
      <c r="CU698" s="171"/>
      <c r="CV698" s="171"/>
      <c r="CW698" s="171"/>
      <c r="CX698" s="171"/>
      <c r="CY698" s="171"/>
      <c r="CZ698" s="171"/>
    </row>
    <row r="699" s="175" customFormat="true" ht="25.15" customHeight="true" x14ac:dyDescent="0.2">
      <c r="C699" s="1128"/>
      <c r="D699" s="1127"/>
      <c r="E699" s="473"/>
      <c r="F699" s="473"/>
      <c r="G699" s="473"/>
      <c r="H699" s="1128"/>
      <c r="I699" s="1127"/>
      <c r="J699" s="473"/>
      <c r="K699" s="473"/>
      <c r="L699" s="473"/>
      <c r="M699" s="1128"/>
      <c r="N699" s="1127"/>
      <c r="O699" s="473"/>
      <c r="P699" s="473"/>
      <c r="Q699" s="473"/>
      <c r="AB699" s="168"/>
      <c r="AC699" s="168"/>
      <c r="AD699" s="168"/>
      <c r="AE699" s="168"/>
      <c r="AF699" s="168"/>
      <c r="AG699" s="168"/>
      <c r="AH699" s="168"/>
      <c r="AI699" s="168"/>
      <c r="AJ699" s="168"/>
      <c r="AK699" s="168"/>
      <c r="AL699" s="168"/>
      <c r="AM699" s="168"/>
      <c r="AN699" s="168"/>
      <c r="AO699" s="168"/>
      <c r="AP699" s="168"/>
      <c r="AQ699" s="168"/>
      <c r="AR699" s="168"/>
      <c r="AS699" s="168"/>
      <c r="AT699" s="168"/>
      <c r="AU699" s="168"/>
      <c r="AV699" s="168"/>
      <c r="AW699" s="168"/>
      <c r="AX699" s="168"/>
      <c r="AY699" s="168"/>
      <c r="AZ699" s="168"/>
      <c r="BA699" s="171"/>
      <c r="BB699" s="256"/>
      <c r="BC699" s="171"/>
      <c r="BD699" s="171"/>
      <c r="BE699" s="171"/>
      <c r="BF699" s="171"/>
      <c r="BG699" s="171"/>
      <c r="BH699" s="171"/>
      <c r="BI699" s="171"/>
      <c r="BJ699" s="171"/>
      <c r="BK699" s="171"/>
      <c r="BL699" s="171"/>
      <c r="BM699" s="171"/>
      <c r="BN699" s="171"/>
      <c r="BO699" s="171"/>
      <c r="BP699" s="171"/>
      <c r="BQ699" s="171"/>
      <c r="BR699" s="171"/>
      <c r="BS699" s="171"/>
      <c r="BT699" s="171"/>
      <c r="BU699" s="171"/>
      <c r="BV699" s="171"/>
      <c r="BW699" s="171"/>
      <c r="BX699" s="171"/>
      <c r="BY699" s="171"/>
      <c r="BZ699" s="171"/>
      <c r="CA699" s="171"/>
      <c r="CB699" s="171"/>
      <c r="CC699" s="171"/>
      <c r="CD699" s="171"/>
      <c r="CE699" s="171"/>
      <c r="CF699" s="171"/>
      <c r="CG699" s="171"/>
      <c r="CH699" s="171"/>
      <c r="CI699" s="171"/>
      <c r="CJ699" s="171"/>
      <c r="CK699" s="171"/>
      <c r="CL699" s="171"/>
      <c r="CM699" s="171"/>
      <c r="CN699" s="171"/>
      <c r="CO699" s="171"/>
      <c r="CP699" s="171"/>
      <c r="CQ699" s="171"/>
      <c r="CR699" s="171"/>
      <c r="CS699" s="171"/>
      <c r="CT699" s="171"/>
      <c r="CU699" s="171"/>
      <c r="CV699" s="171"/>
      <c r="CW699" s="171"/>
      <c r="CX699" s="171"/>
      <c r="CY699" s="171"/>
      <c r="CZ699" s="171"/>
    </row>
    <row r="700" s="175" customFormat="true" ht="25.15" customHeight="true" x14ac:dyDescent="0.2">
      <c r="C700" s="1128"/>
      <c r="D700" s="1127"/>
      <c r="E700" s="473"/>
      <c r="F700" s="473"/>
      <c r="G700" s="473"/>
      <c r="H700" s="1128"/>
      <c r="I700" s="1127"/>
      <c r="J700" s="473"/>
      <c r="K700" s="473"/>
      <c r="L700" s="473"/>
      <c r="M700" s="1128"/>
      <c r="N700" s="1127"/>
      <c r="O700" s="473"/>
      <c r="P700" s="473"/>
      <c r="Q700" s="473"/>
      <c r="AB700" s="168"/>
      <c r="AC700" s="168"/>
      <c r="AD700" s="168"/>
      <c r="AE700" s="168"/>
      <c r="AF700" s="168"/>
      <c r="AG700" s="168"/>
      <c r="AH700" s="168"/>
      <c r="AI700" s="168"/>
      <c r="AJ700" s="168"/>
      <c r="AK700" s="168"/>
      <c r="AL700" s="168"/>
      <c r="AM700" s="168"/>
      <c r="AN700" s="168"/>
      <c r="AO700" s="168"/>
      <c r="AP700" s="168"/>
      <c r="AQ700" s="168"/>
      <c r="AR700" s="168"/>
      <c r="AS700" s="168"/>
      <c r="AT700" s="168"/>
      <c r="AU700" s="168"/>
      <c r="AV700" s="168"/>
      <c r="AW700" s="168"/>
      <c r="AX700" s="168"/>
      <c r="AY700" s="168"/>
      <c r="AZ700" s="168"/>
      <c r="BA700" s="171"/>
      <c r="BB700" s="256"/>
      <c r="BC700" s="171"/>
      <c r="BD700" s="171"/>
      <c r="BE700" s="171"/>
      <c r="BF700" s="171"/>
      <c r="BG700" s="171"/>
      <c r="BH700" s="171"/>
      <c r="BI700" s="171"/>
      <c r="BJ700" s="171"/>
      <c r="BK700" s="171"/>
      <c r="BL700" s="171"/>
      <c r="BM700" s="171"/>
      <c r="BN700" s="171"/>
      <c r="BO700" s="171"/>
      <c r="BP700" s="171"/>
      <c r="BQ700" s="171"/>
      <c r="BR700" s="171"/>
      <c r="BS700" s="171"/>
      <c r="BT700" s="171"/>
      <c r="BU700" s="171"/>
      <c r="BV700" s="171"/>
      <c r="BW700" s="171"/>
      <c r="BX700" s="171"/>
      <c r="BY700" s="171"/>
      <c r="BZ700" s="171"/>
      <c r="CA700" s="171"/>
      <c r="CB700" s="171"/>
      <c r="CC700" s="171"/>
      <c r="CD700" s="171"/>
      <c r="CE700" s="171"/>
      <c r="CF700" s="171"/>
      <c r="CG700" s="171"/>
      <c r="CH700" s="171"/>
      <c r="CI700" s="171"/>
      <c r="CJ700" s="171"/>
      <c r="CK700" s="171"/>
      <c r="CL700" s="171"/>
      <c r="CM700" s="171"/>
      <c r="CN700" s="171"/>
      <c r="CO700" s="171"/>
      <c r="CP700" s="171"/>
      <c r="CQ700" s="171"/>
      <c r="CR700" s="171"/>
      <c r="CS700" s="171"/>
      <c r="CT700" s="171"/>
      <c r="CU700" s="171"/>
      <c r="CV700" s="171"/>
      <c r="CW700" s="171"/>
      <c r="CX700" s="171"/>
      <c r="CY700" s="171"/>
      <c r="CZ700" s="171"/>
    </row>
    <row r="701" ht="25.15" customHeight="true" x14ac:dyDescent="0.2">
      <c r="C701" s="1127"/>
      <c r="D701" s="1127"/>
      <c r="E701" s="474"/>
      <c r="F701" s="474"/>
      <c r="G701" s="474"/>
      <c r="H701" s="1127"/>
      <c r="I701" s="1127"/>
      <c r="J701" s="474"/>
      <c r="K701" s="474"/>
      <c r="L701" s="474"/>
      <c r="M701" s="1127"/>
      <c r="N701" s="1127"/>
      <c r="O701" s="474"/>
      <c r="P701" s="474"/>
      <c r="Q701" s="474"/>
      <c r="BA701" s="171"/>
      <c r="BB701" s="256"/>
      <c r="BC701" s="171"/>
      <c r="BD701" s="171"/>
      <c r="BE701" s="171"/>
      <c r="BF701" s="171"/>
      <c r="BG701" s="171"/>
      <c r="BH701" s="171"/>
      <c r="BI701" s="171"/>
      <c r="BJ701" s="171"/>
      <c r="BK701" s="171"/>
      <c r="BL701" s="171"/>
      <c r="BM701" s="171"/>
      <c r="BN701" s="171"/>
      <c r="BO701" s="171"/>
      <c r="BP701" s="171"/>
      <c r="BQ701" s="171"/>
      <c r="BR701" s="171"/>
      <c r="BS701" s="171"/>
      <c r="BT701" s="171"/>
      <c r="BU701" s="171"/>
      <c r="BV701" s="171"/>
      <c r="BW701" s="171"/>
      <c r="BX701" s="171"/>
      <c r="BY701" s="171"/>
      <c r="BZ701" s="171"/>
      <c r="CA701" s="171"/>
      <c r="CB701" s="171"/>
      <c r="CC701" s="171"/>
      <c r="CD701" s="171"/>
      <c r="CE701" s="171"/>
      <c r="CF701" s="171"/>
      <c r="CG701" s="171"/>
      <c r="CH701" s="171"/>
      <c r="CI701" s="171"/>
      <c r="CJ701" s="171"/>
      <c r="CK701" s="171"/>
      <c r="CL701" s="171"/>
      <c r="CM701" s="171"/>
      <c r="CN701" s="171"/>
      <c r="CO701" s="171"/>
      <c r="CP701" s="171"/>
      <c r="CQ701" s="171"/>
      <c r="CR701" s="171"/>
      <c r="CS701" s="171"/>
      <c r="CT701" s="171"/>
      <c r="CU701" s="171"/>
      <c r="CV701" s="171"/>
      <c r="CW701" s="171"/>
      <c r="CX701" s="171"/>
      <c r="CY701" s="171"/>
      <c r="CZ701" s="171"/>
    </row>
    <row r="702" ht="25.15" customHeight="true" x14ac:dyDescent="0.2">
      <c r="C702" s="1127"/>
      <c r="D702" s="1127"/>
      <c r="E702" s="474"/>
      <c r="F702" s="474"/>
      <c r="G702" s="474"/>
      <c r="H702" s="1127"/>
      <c r="I702" s="1127"/>
      <c r="J702" s="474"/>
      <c r="K702" s="474"/>
      <c r="L702" s="474"/>
      <c r="M702" s="1127"/>
      <c r="N702" s="1127"/>
      <c r="O702" s="474"/>
      <c r="P702" s="474"/>
      <c r="Q702" s="474"/>
      <c r="BA702" s="171"/>
      <c r="BB702" s="256"/>
      <c r="BC702" s="171"/>
      <c r="BD702" s="171"/>
      <c r="BE702" s="171"/>
      <c r="BF702" s="171"/>
      <c r="BG702" s="171"/>
      <c r="BH702" s="171"/>
      <c r="BI702" s="171"/>
      <c r="BJ702" s="171"/>
      <c r="BK702" s="171"/>
      <c r="BL702" s="171"/>
      <c r="BM702" s="171"/>
      <c r="BN702" s="171"/>
      <c r="BO702" s="171"/>
      <c r="BP702" s="171"/>
      <c r="BQ702" s="171"/>
      <c r="BR702" s="171"/>
      <c r="BS702" s="171"/>
      <c r="BT702" s="171"/>
      <c r="BU702" s="171"/>
      <c r="BV702" s="171"/>
      <c r="BW702" s="171"/>
      <c r="BX702" s="171"/>
      <c r="BY702" s="171"/>
      <c r="BZ702" s="171"/>
      <c r="CA702" s="171"/>
      <c r="CB702" s="171"/>
      <c r="CC702" s="171"/>
      <c r="CD702" s="171"/>
      <c r="CE702" s="171"/>
      <c r="CF702" s="171"/>
      <c r="CG702" s="171"/>
      <c r="CH702" s="171"/>
      <c r="CI702" s="171"/>
      <c r="CJ702" s="171"/>
      <c r="CK702" s="171"/>
      <c r="CL702" s="171"/>
      <c r="CM702" s="171"/>
      <c r="CN702" s="171"/>
      <c r="CO702" s="171"/>
      <c r="CP702" s="171"/>
      <c r="CQ702" s="171"/>
      <c r="CR702" s="171"/>
      <c r="CS702" s="171"/>
      <c r="CT702" s="171"/>
      <c r="CU702" s="171"/>
      <c r="CV702" s="171"/>
      <c r="CW702" s="171"/>
      <c r="CX702" s="171"/>
      <c r="CY702" s="171"/>
      <c r="CZ702" s="171"/>
    </row>
    <row r="703" ht="25.15" customHeight="true" x14ac:dyDescent="0.2">
      <c r="C703" s="1127"/>
      <c r="D703" s="1127"/>
      <c r="E703" s="474"/>
      <c r="F703" s="474"/>
      <c r="G703" s="474"/>
      <c r="H703" s="1127"/>
      <c r="I703" s="1127"/>
      <c r="J703" s="474"/>
      <c r="K703" s="474"/>
      <c r="L703" s="474"/>
      <c r="M703" s="1127"/>
      <c r="N703" s="1127"/>
      <c r="O703" s="474"/>
      <c r="P703" s="474"/>
      <c r="Q703" s="474"/>
      <c r="BA703" s="171"/>
      <c r="BB703" s="256"/>
      <c r="BC703" s="171"/>
      <c r="BD703" s="171"/>
      <c r="BE703" s="171"/>
      <c r="BF703" s="171"/>
      <c r="BG703" s="171"/>
      <c r="BH703" s="171"/>
      <c r="BI703" s="171"/>
      <c r="BJ703" s="171"/>
      <c r="BK703" s="171"/>
      <c r="BL703" s="171"/>
      <c r="BM703" s="171"/>
      <c r="BN703" s="171"/>
      <c r="BO703" s="171"/>
      <c r="BP703" s="171"/>
      <c r="BQ703" s="171"/>
      <c r="BR703" s="171"/>
      <c r="BS703" s="171"/>
      <c r="BT703" s="171"/>
      <c r="BU703" s="171"/>
      <c r="BV703" s="171"/>
      <c r="BW703" s="171"/>
      <c r="BX703" s="171"/>
      <c r="BY703" s="171"/>
      <c r="BZ703" s="171"/>
      <c r="CA703" s="171"/>
      <c r="CB703" s="171"/>
      <c r="CC703" s="171"/>
      <c r="CD703" s="171"/>
      <c r="CE703" s="171"/>
      <c r="CF703" s="171"/>
      <c r="CG703" s="171"/>
      <c r="CH703" s="171"/>
      <c r="CI703" s="171"/>
      <c r="CJ703" s="171"/>
      <c r="CK703" s="171"/>
      <c r="CL703" s="171"/>
      <c r="CM703" s="171"/>
      <c r="CN703" s="171"/>
      <c r="CO703" s="171"/>
      <c r="CP703" s="171"/>
      <c r="CQ703" s="171"/>
      <c r="CR703" s="171"/>
      <c r="CS703" s="171"/>
      <c r="CT703" s="171"/>
      <c r="CU703" s="171"/>
      <c r="CV703" s="171"/>
      <c r="CW703" s="171"/>
      <c r="CX703" s="171"/>
      <c r="CY703" s="171"/>
      <c r="CZ703" s="171"/>
    </row>
    <row r="704" ht="25.15" customHeight="true" x14ac:dyDescent="0.2">
      <c r="C704" s="1127"/>
      <c r="D704" s="1127"/>
      <c r="E704" s="474"/>
      <c r="F704" s="474"/>
      <c r="G704" s="474"/>
      <c r="H704" s="1127"/>
      <c r="I704" s="1127"/>
      <c r="J704" s="474"/>
      <c r="K704" s="474"/>
      <c r="L704" s="474"/>
      <c r="M704" s="1127"/>
      <c r="N704" s="1127"/>
      <c r="O704" s="474"/>
      <c r="P704" s="474"/>
      <c r="Q704" s="474"/>
      <c r="BA704" s="171"/>
      <c r="BB704" s="256"/>
      <c r="BC704" s="171"/>
      <c r="BD704" s="171"/>
      <c r="BE704" s="171"/>
      <c r="BF704" s="171"/>
      <c r="BG704" s="171"/>
      <c r="BH704" s="171"/>
      <c r="BI704" s="171"/>
      <c r="BJ704" s="171"/>
      <c r="BK704" s="171"/>
      <c r="BL704" s="171"/>
      <c r="BM704" s="171"/>
      <c r="BN704" s="171"/>
      <c r="BO704" s="171"/>
      <c r="BP704" s="171"/>
      <c r="BQ704" s="171"/>
      <c r="BR704" s="171"/>
      <c r="BS704" s="171"/>
      <c r="BT704" s="171"/>
      <c r="BU704" s="171"/>
      <c r="BV704" s="171"/>
      <c r="BW704" s="171"/>
      <c r="BX704" s="171"/>
      <c r="BY704" s="171"/>
      <c r="BZ704" s="171"/>
      <c r="CA704" s="171"/>
      <c r="CB704" s="171"/>
      <c r="CC704" s="171"/>
      <c r="CD704" s="171"/>
      <c r="CE704" s="171"/>
      <c r="CF704" s="171"/>
      <c r="CG704" s="171"/>
      <c r="CH704" s="171"/>
      <c r="CI704" s="171"/>
      <c r="CJ704" s="171"/>
      <c r="CK704" s="171"/>
      <c r="CL704" s="171"/>
      <c r="CM704" s="171"/>
      <c r="CN704" s="171"/>
      <c r="CO704" s="171"/>
      <c r="CP704" s="171"/>
      <c r="CQ704" s="171"/>
      <c r="CR704" s="171"/>
      <c r="CS704" s="171"/>
      <c r="CT704" s="171"/>
      <c r="CU704" s="171"/>
      <c r="CV704" s="171"/>
      <c r="CW704" s="171"/>
      <c r="CX704" s="171"/>
      <c r="CY704" s="171"/>
      <c r="CZ704" s="171"/>
    </row>
    <row r="705" ht="25.15" customHeight="true" x14ac:dyDescent="0.2">
      <c r="C705" s="1127"/>
      <c r="D705" s="1127"/>
      <c r="E705" s="474"/>
      <c r="F705" s="474"/>
      <c r="G705" s="474"/>
      <c r="H705" s="1127"/>
      <c r="I705" s="1127"/>
      <c r="J705" s="474"/>
      <c r="K705" s="474"/>
      <c r="L705" s="474"/>
      <c r="M705" s="1127"/>
      <c r="N705" s="1127"/>
      <c r="O705" s="474"/>
      <c r="P705" s="474"/>
      <c r="Q705" s="474"/>
      <c r="BA705" s="171"/>
      <c r="BB705" s="256"/>
      <c r="BC705" s="171"/>
      <c r="BD705" s="171"/>
      <c r="BE705" s="171"/>
      <c r="BF705" s="171"/>
      <c r="BG705" s="171"/>
      <c r="BH705" s="171"/>
      <c r="BI705" s="171"/>
      <c r="BJ705" s="171"/>
      <c r="BK705" s="171"/>
      <c r="BL705" s="171"/>
      <c r="BM705" s="171"/>
      <c r="BN705" s="171"/>
      <c r="BO705" s="171"/>
      <c r="BP705" s="171"/>
      <c r="BQ705" s="171"/>
      <c r="BR705" s="171"/>
      <c r="BS705" s="171"/>
      <c r="BT705" s="171"/>
      <c r="BU705" s="171"/>
      <c r="BV705" s="171"/>
      <c r="BW705" s="171"/>
      <c r="BX705" s="171"/>
      <c r="BY705" s="171"/>
      <c r="BZ705" s="171"/>
      <c r="CA705" s="171"/>
      <c r="CB705" s="171"/>
      <c r="CC705" s="171"/>
      <c r="CD705" s="171"/>
      <c r="CE705" s="171"/>
      <c r="CF705" s="171"/>
      <c r="CG705" s="171"/>
      <c r="CH705" s="171"/>
      <c r="CI705" s="171"/>
      <c r="CJ705" s="171"/>
      <c r="CK705" s="171"/>
      <c r="CL705" s="171"/>
      <c r="CM705" s="171"/>
      <c r="CN705" s="171"/>
      <c r="CO705" s="171"/>
      <c r="CP705" s="171"/>
      <c r="CQ705" s="171"/>
      <c r="CR705" s="171"/>
      <c r="CS705" s="171"/>
      <c r="CT705" s="171"/>
      <c r="CU705" s="171"/>
      <c r="CV705" s="171"/>
      <c r="CW705" s="171"/>
      <c r="CX705" s="171"/>
      <c r="CY705" s="171"/>
      <c r="CZ705" s="171"/>
    </row>
    <row r="706" ht="25.15" customHeight="true" x14ac:dyDescent="0.2">
      <c r="C706" s="1127"/>
      <c r="D706" s="1127"/>
      <c r="E706" s="474"/>
      <c r="F706" s="474"/>
      <c r="G706" s="474"/>
      <c r="H706" s="1127"/>
      <c r="I706" s="1127"/>
      <c r="J706" s="474"/>
      <c r="K706" s="474"/>
      <c r="L706" s="474"/>
      <c r="M706" s="1127"/>
      <c r="N706" s="1127"/>
      <c r="O706" s="474"/>
      <c r="P706" s="474"/>
      <c r="Q706" s="474"/>
      <c r="BA706" s="171"/>
      <c r="BB706" s="256"/>
      <c r="BC706" s="171"/>
      <c r="BD706" s="171"/>
      <c r="BE706" s="171"/>
      <c r="BF706" s="171"/>
      <c r="BG706" s="171"/>
      <c r="BH706" s="171"/>
      <c r="BI706" s="171"/>
      <c r="BJ706" s="171"/>
      <c r="BK706" s="171"/>
      <c r="BL706" s="171"/>
      <c r="BM706" s="171"/>
      <c r="BN706" s="171"/>
      <c r="BO706" s="171"/>
      <c r="BP706" s="171"/>
      <c r="BQ706" s="171"/>
      <c r="BR706" s="171"/>
      <c r="BS706" s="171"/>
      <c r="BT706" s="171"/>
      <c r="BU706" s="171"/>
      <c r="BV706" s="171"/>
      <c r="BW706" s="171"/>
      <c r="BX706" s="171"/>
      <c r="BY706" s="171"/>
      <c r="BZ706" s="171"/>
      <c r="CA706" s="171"/>
      <c r="CB706" s="171"/>
      <c r="CC706" s="171"/>
      <c r="CD706" s="171"/>
      <c r="CE706" s="171"/>
      <c r="CF706" s="171"/>
      <c r="CG706" s="171"/>
      <c r="CH706" s="171"/>
      <c r="CI706" s="171"/>
      <c r="CJ706" s="171"/>
      <c r="CK706" s="171"/>
      <c r="CL706" s="171"/>
      <c r="CM706" s="171"/>
      <c r="CN706" s="171"/>
      <c r="CO706" s="171"/>
      <c r="CP706" s="171"/>
      <c r="CQ706" s="171"/>
      <c r="CR706" s="171"/>
      <c r="CS706" s="171"/>
      <c r="CT706" s="171"/>
      <c r="CU706" s="171"/>
      <c r="CV706" s="171"/>
      <c r="CW706" s="171"/>
      <c r="CX706" s="171"/>
      <c r="CY706" s="171"/>
      <c r="CZ706" s="171"/>
    </row>
    <row r="707" ht="25.15" customHeight="true" x14ac:dyDescent="0.2">
      <c r="C707" s="1127"/>
      <c r="D707" s="1127"/>
      <c r="E707" s="474"/>
      <c r="F707" s="474"/>
      <c r="G707" s="474"/>
      <c r="H707" s="1127"/>
      <c r="I707" s="1127"/>
      <c r="J707" s="474"/>
      <c r="K707" s="474"/>
      <c r="L707" s="474"/>
      <c r="M707" s="1127"/>
      <c r="N707" s="1127"/>
      <c r="O707" s="474"/>
      <c r="P707" s="474"/>
      <c r="Q707" s="474"/>
      <c r="BA707" s="171"/>
      <c r="BB707" s="256"/>
      <c r="BC707" s="171"/>
      <c r="BD707" s="171"/>
      <c r="BE707" s="171"/>
      <c r="BF707" s="171"/>
      <c r="BG707" s="171"/>
      <c r="BH707" s="171"/>
      <c r="BI707" s="171"/>
      <c r="BJ707" s="171"/>
      <c r="BK707" s="171"/>
      <c r="BL707" s="171"/>
      <c r="BM707" s="171"/>
      <c r="BN707" s="171"/>
      <c r="BO707" s="171"/>
      <c r="BP707" s="171"/>
      <c r="BQ707" s="171"/>
      <c r="BR707" s="171"/>
      <c r="BS707" s="171"/>
      <c r="BT707" s="171"/>
      <c r="BU707" s="171"/>
      <c r="BV707" s="171"/>
      <c r="BW707" s="171"/>
      <c r="BX707" s="171"/>
      <c r="BY707" s="171"/>
      <c r="BZ707" s="171"/>
      <c r="CA707" s="171"/>
      <c r="CB707" s="171"/>
      <c r="CC707" s="171"/>
      <c r="CD707" s="171"/>
      <c r="CE707" s="171"/>
      <c r="CF707" s="171"/>
      <c r="CG707" s="171"/>
      <c r="CH707" s="171"/>
      <c r="CI707" s="171"/>
      <c r="CJ707" s="171"/>
      <c r="CK707" s="171"/>
      <c r="CL707" s="171"/>
      <c r="CM707" s="171"/>
      <c r="CN707" s="171"/>
      <c r="CO707" s="171"/>
      <c r="CP707" s="171"/>
      <c r="CQ707" s="171"/>
      <c r="CR707" s="171"/>
      <c r="CS707" s="171"/>
      <c r="CT707" s="171"/>
      <c r="CU707" s="171"/>
      <c r="CV707" s="171"/>
      <c r="CW707" s="171"/>
      <c r="CX707" s="171"/>
      <c r="CY707" s="171"/>
      <c r="CZ707" s="171"/>
    </row>
    <row r="708" ht="25.15" customHeight="true" x14ac:dyDescent="0.2">
      <c r="C708" s="1127"/>
      <c r="D708" s="1127"/>
      <c r="E708" s="474"/>
      <c r="F708" s="474"/>
      <c r="G708" s="474"/>
      <c r="H708" s="1127"/>
      <c r="I708" s="1127"/>
      <c r="J708" s="474"/>
      <c r="K708" s="474"/>
      <c r="L708" s="474"/>
      <c r="M708" s="1127"/>
      <c r="N708" s="1127"/>
      <c r="O708" s="474"/>
      <c r="P708" s="474"/>
      <c r="Q708" s="474"/>
      <c r="BA708" s="171"/>
      <c r="BB708" s="256"/>
      <c r="BC708" s="171"/>
      <c r="BD708" s="171"/>
      <c r="BE708" s="171"/>
      <c r="BF708" s="171"/>
      <c r="BG708" s="171"/>
      <c r="BH708" s="171"/>
      <c r="BI708" s="171"/>
      <c r="BJ708" s="171"/>
      <c r="BK708" s="171"/>
      <c r="BL708" s="171"/>
      <c r="BM708" s="171"/>
      <c r="BN708" s="171"/>
      <c r="BO708" s="171"/>
      <c r="BP708" s="171"/>
      <c r="BQ708" s="171"/>
      <c r="BR708" s="171"/>
      <c r="BS708" s="171"/>
      <c r="BT708" s="171"/>
      <c r="BU708" s="171"/>
      <c r="BV708" s="171"/>
      <c r="BW708" s="171"/>
      <c r="BX708" s="171"/>
      <c r="BY708" s="171"/>
      <c r="BZ708" s="171"/>
      <c r="CA708" s="171"/>
      <c r="CB708" s="171"/>
      <c r="CC708" s="171"/>
      <c r="CD708" s="171"/>
      <c r="CE708" s="171"/>
      <c r="CF708" s="171"/>
      <c r="CG708" s="171"/>
      <c r="CH708" s="171"/>
      <c r="CI708" s="171"/>
      <c r="CJ708" s="171"/>
      <c r="CK708" s="171"/>
      <c r="CL708" s="171"/>
      <c r="CM708" s="171"/>
      <c r="CN708" s="171"/>
      <c r="CO708" s="171"/>
      <c r="CP708" s="171"/>
      <c r="CQ708" s="171"/>
      <c r="CR708" s="171"/>
      <c r="CS708" s="171"/>
      <c r="CT708" s="171"/>
      <c r="CU708" s="171"/>
      <c r="CV708" s="171"/>
      <c r="CW708" s="171"/>
      <c r="CX708" s="171"/>
      <c r="CY708" s="171"/>
      <c r="CZ708" s="171"/>
    </row>
    <row r="709" ht="25.15" customHeight="true" x14ac:dyDescent="0.2">
      <c r="C709" s="1127"/>
      <c r="D709" s="1127"/>
      <c r="E709" s="474"/>
      <c r="F709" s="474"/>
      <c r="G709" s="474"/>
      <c r="H709" s="1127"/>
      <c r="I709" s="1127"/>
      <c r="J709" s="474"/>
      <c r="K709" s="474"/>
      <c r="L709" s="474"/>
      <c r="M709" s="1127"/>
      <c r="N709" s="1127"/>
      <c r="O709" s="474"/>
      <c r="P709" s="474"/>
      <c r="Q709" s="474"/>
      <c r="BA709" s="171"/>
      <c r="BB709" s="256"/>
      <c r="BC709" s="171"/>
      <c r="BD709" s="171"/>
      <c r="BE709" s="171"/>
      <c r="BF709" s="171"/>
      <c r="BG709" s="171"/>
      <c r="BH709" s="171"/>
      <c r="BI709" s="171"/>
      <c r="BJ709" s="171"/>
      <c r="BK709" s="171"/>
      <c r="BL709" s="171"/>
      <c r="BM709" s="171"/>
      <c r="BN709" s="171"/>
      <c r="BO709" s="171"/>
      <c r="BP709" s="171"/>
      <c r="BQ709" s="171"/>
      <c r="BR709" s="171"/>
      <c r="BS709" s="171"/>
      <c r="BT709" s="171"/>
      <c r="BU709" s="171"/>
      <c r="BV709" s="171"/>
      <c r="BW709" s="171"/>
      <c r="BX709" s="171"/>
      <c r="BY709" s="171"/>
      <c r="BZ709" s="171"/>
      <c r="CA709" s="171"/>
      <c r="CB709" s="171"/>
      <c r="CC709" s="171"/>
      <c r="CD709" s="171"/>
      <c r="CE709" s="171"/>
      <c r="CF709" s="171"/>
      <c r="CG709" s="171"/>
      <c r="CH709" s="171"/>
      <c r="CI709" s="171"/>
      <c r="CJ709" s="171"/>
      <c r="CK709" s="171"/>
      <c r="CL709" s="171"/>
      <c r="CM709" s="171"/>
      <c r="CN709" s="171"/>
      <c r="CO709" s="171"/>
      <c r="CP709" s="171"/>
      <c r="CQ709" s="171"/>
      <c r="CR709" s="171"/>
      <c r="CS709" s="171"/>
      <c r="CT709" s="171"/>
      <c r="CU709" s="171"/>
      <c r="CV709" s="171"/>
      <c r="CW709" s="171"/>
      <c r="CX709" s="171"/>
      <c r="CY709" s="171"/>
      <c r="CZ709" s="171"/>
    </row>
    <row r="710" ht="25.15" customHeight="true" x14ac:dyDescent="0.2">
      <c r="C710" s="1127"/>
      <c r="D710" s="1127"/>
      <c r="E710" s="474"/>
      <c r="F710" s="474"/>
      <c r="G710" s="474"/>
      <c r="H710" s="1127"/>
      <c r="I710" s="1127"/>
      <c r="J710" s="474"/>
      <c r="K710" s="474"/>
      <c r="L710" s="474"/>
      <c r="M710" s="1127"/>
      <c r="N710" s="1127"/>
      <c r="O710" s="474"/>
      <c r="P710" s="474"/>
      <c r="Q710" s="474"/>
      <c r="BA710" s="171"/>
      <c r="BB710" s="256"/>
      <c r="BC710" s="171"/>
      <c r="BD710" s="171"/>
      <c r="BE710" s="171"/>
      <c r="BF710" s="171"/>
      <c r="BG710" s="171"/>
      <c r="BH710" s="171"/>
      <c r="BI710" s="171"/>
      <c r="BJ710" s="171"/>
      <c r="BK710" s="171"/>
      <c r="BL710" s="171"/>
      <c r="BM710" s="171"/>
      <c r="BN710" s="171"/>
      <c r="BO710" s="171"/>
      <c r="BP710" s="171"/>
      <c r="BQ710" s="171"/>
      <c r="BR710" s="171"/>
      <c r="BS710" s="171"/>
      <c r="BT710" s="171"/>
      <c r="BU710" s="171"/>
      <c r="BV710" s="171"/>
      <c r="BW710" s="171"/>
      <c r="BX710" s="171"/>
      <c r="BY710" s="171"/>
      <c r="BZ710" s="171"/>
      <c r="CA710" s="171"/>
      <c r="CB710" s="171"/>
      <c r="CC710" s="171"/>
      <c r="CD710" s="171"/>
      <c r="CE710" s="171"/>
      <c r="CF710" s="171"/>
      <c r="CG710" s="171"/>
      <c r="CH710" s="171"/>
      <c r="CI710" s="171"/>
      <c r="CJ710" s="171"/>
      <c r="CK710" s="171"/>
      <c r="CL710" s="171"/>
      <c r="CM710" s="171"/>
      <c r="CN710" s="171"/>
      <c r="CO710" s="171"/>
      <c r="CP710" s="171"/>
      <c r="CQ710" s="171"/>
      <c r="CR710" s="171"/>
      <c r="CS710" s="171"/>
      <c r="CT710" s="171"/>
      <c r="CU710" s="171"/>
      <c r="CV710" s="171"/>
      <c r="CW710" s="171"/>
      <c r="CX710" s="171"/>
      <c r="CY710" s="171"/>
      <c r="CZ710" s="171"/>
    </row>
    <row r="711" ht="25.15" customHeight="true" x14ac:dyDescent="0.2">
      <c r="C711" s="1127"/>
      <c r="D711" s="1127"/>
      <c r="E711" s="474"/>
      <c r="F711" s="474"/>
      <c r="G711" s="474"/>
      <c r="H711" s="1127"/>
      <c r="I711" s="1127"/>
      <c r="J711" s="474"/>
      <c r="K711" s="474"/>
      <c r="L711" s="474"/>
      <c r="M711" s="1127"/>
      <c r="N711" s="1127"/>
      <c r="O711" s="474"/>
      <c r="P711" s="474"/>
      <c r="Q711" s="474"/>
      <c r="BA711" s="171"/>
      <c r="BB711" s="256"/>
      <c r="BC711" s="171"/>
      <c r="BD711" s="171"/>
      <c r="BE711" s="171"/>
      <c r="BF711" s="171"/>
      <c r="BG711" s="171"/>
      <c r="BH711" s="171"/>
      <c r="BI711" s="171"/>
      <c r="BJ711" s="171"/>
      <c r="BK711" s="171"/>
      <c r="BL711" s="171"/>
      <c r="BM711" s="171"/>
      <c r="BN711" s="171"/>
      <c r="BO711" s="171"/>
      <c r="BP711" s="171"/>
      <c r="BQ711" s="171"/>
      <c r="BR711" s="171"/>
      <c r="BS711" s="171"/>
      <c r="BT711" s="171"/>
      <c r="BU711" s="171"/>
      <c r="BV711" s="171"/>
      <c r="BW711" s="171"/>
      <c r="BX711" s="171"/>
      <c r="BY711" s="171"/>
      <c r="BZ711" s="171"/>
      <c r="CA711" s="171"/>
      <c r="CB711" s="171"/>
      <c r="CC711" s="171"/>
      <c r="CD711" s="171"/>
      <c r="CE711" s="171"/>
      <c r="CF711" s="171"/>
      <c r="CG711" s="171"/>
      <c r="CH711" s="171"/>
      <c r="CI711" s="171"/>
      <c r="CJ711" s="171"/>
      <c r="CK711" s="171"/>
      <c r="CL711" s="171"/>
      <c r="CM711" s="171"/>
      <c r="CN711" s="171"/>
      <c r="CO711" s="171"/>
      <c r="CP711" s="171"/>
      <c r="CQ711" s="171"/>
      <c r="CR711" s="171"/>
      <c r="CS711" s="171"/>
      <c r="CT711" s="171"/>
      <c r="CU711" s="171"/>
      <c r="CV711" s="171"/>
      <c r="CW711" s="171"/>
      <c r="CX711" s="171"/>
      <c r="CY711" s="171"/>
      <c r="CZ711" s="171"/>
    </row>
    <row r="712" ht="25.15" customHeight="true" x14ac:dyDescent="0.2">
      <c r="C712" s="1127"/>
      <c r="D712" s="1127"/>
      <c r="E712" s="474"/>
      <c r="F712" s="474"/>
      <c r="G712" s="474"/>
      <c r="H712" s="1127"/>
      <c r="I712" s="1127"/>
      <c r="J712" s="474"/>
      <c r="K712" s="474"/>
      <c r="L712" s="474"/>
      <c r="M712" s="1127"/>
      <c r="N712" s="1127"/>
      <c r="O712" s="474"/>
      <c r="P712" s="474"/>
      <c r="Q712" s="474"/>
      <c r="BA712" s="171"/>
      <c r="BB712" s="256"/>
      <c r="BC712" s="171"/>
      <c r="BD712" s="171"/>
      <c r="BE712" s="171"/>
      <c r="BF712" s="171"/>
      <c r="BG712" s="171"/>
      <c r="BH712" s="171"/>
      <c r="BI712" s="171"/>
      <c r="BJ712" s="171"/>
      <c r="BK712" s="171"/>
      <c r="BL712" s="171"/>
      <c r="BM712" s="171"/>
      <c r="BN712" s="171"/>
      <c r="BO712" s="171"/>
      <c r="BP712" s="171"/>
      <c r="BQ712" s="171"/>
      <c r="BR712" s="171"/>
      <c r="BS712" s="171"/>
      <c r="BT712" s="171"/>
      <c r="BU712" s="171"/>
      <c r="BV712" s="171"/>
      <c r="BW712" s="171"/>
      <c r="BX712" s="171"/>
      <c r="BY712" s="171"/>
      <c r="BZ712" s="171"/>
      <c r="CA712" s="171"/>
      <c r="CB712" s="171"/>
      <c r="CC712" s="171"/>
      <c r="CD712" s="171"/>
      <c r="CE712" s="171"/>
      <c r="CF712" s="171"/>
      <c r="CG712" s="171"/>
      <c r="CH712" s="171"/>
      <c r="CI712" s="171"/>
      <c r="CJ712" s="171"/>
      <c r="CK712" s="171"/>
      <c r="CL712" s="171"/>
      <c r="CM712" s="171"/>
      <c r="CN712" s="171"/>
      <c r="CO712" s="171"/>
      <c r="CP712" s="171"/>
      <c r="CQ712" s="171"/>
      <c r="CR712" s="171"/>
      <c r="CS712" s="171"/>
      <c r="CT712" s="171"/>
      <c r="CU712" s="171"/>
      <c r="CV712" s="171"/>
      <c r="CW712" s="171"/>
      <c r="CX712" s="171"/>
      <c r="CY712" s="171"/>
      <c r="CZ712" s="171"/>
    </row>
    <row r="713" ht="25.15" customHeight="true" x14ac:dyDescent="0.2">
      <c r="C713" s="1127"/>
      <c r="D713" s="1127"/>
      <c r="E713" s="474"/>
      <c r="F713" s="474"/>
      <c r="G713" s="474"/>
      <c r="H713" s="1127"/>
      <c r="I713" s="1127"/>
      <c r="J713" s="474"/>
      <c r="K713" s="474"/>
      <c r="L713" s="474"/>
      <c r="M713" s="1127"/>
      <c r="N713" s="1127"/>
      <c r="O713" s="474"/>
      <c r="P713" s="474"/>
      <c r="Q713" s="474"/>
      <c r="BA713" s="171"/>
      <c r="BB713" s="256"/>
      <c r="BC713" s="171"/>
      <c r="BD713" s="171"/>
      <c r="BE713" s="171"/>
      <c r="BF713" s="171"/>
      <c r="BG713" s="171"/>
      <c r="BH713" s="171"/>
      <c r="BI713" s="171"/>
      <c r="BJ713" s="171"/>
      <c r="BK713" s="171"/>
      <c r="BL713" s="171"/>
      <c r="BM713" s="171"/>
      <c r="BN713" s="171"/>
      <c r="BO713" s="171"/>
      <c r="BP713" s="171"/>
      <c r="BQ713" s="171"/>
      <c r="BR713" s="171"/>
      <c r="BS713" s="171"/>
      <c r="BT713" s="171"/>
      <c r="BU713" s="171"/>
      <c r="BV713" s="171"/>
      <c r="BW713" s="171"/>
      <c r="BX713" s="171"/>
      <c r="BY713" s="171"/>
      <c r="BZ713" s="171"/>
      <c r="CA713" s="171"/>
      <c r="CB713" s="171"/>
      <c r="CC713" s="171"/>
      <c r="CD713" s="171"/>
      <c r="CE713" s="171"/>
      <c r="CF713" s="171"/>
      <c r="CG713" s="171"/>
      <c r="CH713" s="171"/>
      <c r="CI713" s="171"/>
      <c r="CJ713" s="171"/>
      <c r="CK713" s="171"/>
      <c r="CL713" s="171"/>
      <c r="CM713" s="171"/>
      <c r="CN713" s="171"/>
      <c r="CO713" s="171"/>
      <c r="CP713" s="171"/>
      <c r="CQ713" s="171"/>
      <c r="CR713" s="171"/>
      <c r="CS713" s="171"/>
      <c r="CT713" s="171"/>
      <c r="CU713" s="171"/>
      <c r="CV713" s="171"/>
      <c r="CW713" s="171"/>
      <c r="CX713" s="171"/>
      <c r="CY713" s="171"/>
      <c r="CZ713" s="171"/>
    </row>
    <row r="714" ht="25.15" customHeight="true" x14ac:dyDescent="0.2">
      <c r="C714" s="1127"/>
      <c r="D714" s="1127"/>
      <c r="E714" s="474"/>
      <c r="F714" s="474"/>
      <c r="G714" s="474"/>
      <c r="H714" s="1127"/>
      <c r="I714" s="1127"/>
      <c r="J714" s="474"/>
      <c r="K714" s="474"/>
      <c r="L714" s="474"/>
      <c r="M714" s="1127"/>
      <c r="N714" s="1127"/>
      <c r="O714" s="474"/>
      <c r="P714" s="474"/>
      <c r="Q714" s="474"/>
      <c r="BA714" s="171"/>
      <c r="BB714" s="256"/>
      <c r="BC714" s="171"/>
      <c r="BD714" s="171"/>
      <c r="BE714" s="171"/>
      <c r="BF714" s="171"/>
      <c r="BG714" s="171"/>
      <c r="BH714" s="171"/>
      <c r="BI714" s="171"/>
      <c r="BJ714" s="171"/>
      <c r="BK714" s="171"/>
      <c r="BL714" s="171"/>
      <c r="BM714" s="171"/>
      <c r="BN714" s="171"/>
      <c r="BO714" s="171"/>
      <c r="BP714" s="171"/>
      <c r="BQ714" s="171"/>
      <c r="BR714" s="171"/>
      <c r="BS714" s="171"/>
      <c r="BT714" s="171"/>
      <c r="BU714" s="171"/>
      <c r="BV714" s="171"/>
      <c r="BW714" s="171"/>
      <c r="BX714" s="171"/>
      <c r="BY714" s="171"/>
      <c r="BZ714" s="171"/>
      <c r="CA714" s="171"/>
      <c r="CB714" s="171"/>
      <c r="CC714" s="171"/>
      <c r="CD714" s="171"/>
      <c r="CE714" s="171"/>
      <c r="CF714" s="171"/>
      <c r="CG714" s="171"/>
      <c r="CH714" s="171"/>
      <c r="CI714" s="171"/>
      <c r="CJ714" s="171"/>
      <c r="CK714" s="171"/>
      <c r="CL714" s="171"/>
      <c r="CM714" s="171"/>
      <c r="CN714" s="171"/>
      <c r="CO714" s="171"/>
      <c r="CP714" s="171"/>
      <c r="CQ714" s="171"/>
      <c r="CR714" s="171"/>
      <c r="CS714" s="171"/>
      <c r="CT714" s="171"/>
      <c r="CU714" s="171"/>
      <c r="CV714" s="171"/>
      <c r="CW714" s="171"/>
      <c r="CX714" s="171"/>
      <c r="CY714" s="171"/>
      <c r="CZ714" s="171"/>
    </row>
    <row r="715" ht="25.15" customHeight="true" x14ac:dyDescent="0.2">
      <c r="C715" s="1127"/>
      <c r="D715" s="1127"/>
      <c r="E715" s="474"/>
      <c r="F715" s="474"/>
      <c r="G715" s="474"/>
      <c r="H715" s="1127"/>
      <c r="I715" s="1127"/>
      <c r="J715" s="474"/>
      <c r="K715" s="474"/>
      <c r="L715" s="474"/>
      <c r="M715" s="1127"/>
      <c r="N715" s="1127"/>
      <c r="O715" s="474"/>
      <c r="P715" s="474"/>
      <c r="Q715" s="474"/>
      <c r="BA715" s="171"/>
      <c r="BB715" s="256"/>
      <c r="BC715" s="171"/>
      <c r="BD715" s="171"/>
      <c r="BE715" s="171"/>
      <c r="BF715" s="171"/>
      <c r="BG715" s="171"/>
      <c r="BH715" s="171"/>
      <c r="BI715" s="171"/>
      <c r="BJ715" s="171"/>
      <c r="BK715" s="171"/>
      <c r="BL715" s="171"/>
      <c r="BM715" s="171"/>
      <c r="BN715" s="171"/>
      <c r="BO715" s="171"/>
      <c r="BP715" s="171"/>
      <c r="BQ715" s="171"/>
      <c r="BR715" s="171"/>
      <c r="BS715" s="171"/>
      <c r="BT715" s="171"/>
      <c r="BU715" s="171"/>
      <c r="BV715" s="171"/>
      <c r="BW715" s="171"/>
      <c r="BX715" s="171"/>
      <c r="BY715" s="171"/>
      <c r="BZ715" s="171"/>
      <c r="CA715" s="171"/>
      <c r="CB715" s="171"/>
      <c r="CC715" s="171"/>
      <c r="CD715" s="171"/>
      <c r="CE715" s="171"/>
      <c r="CF715" s="171"/>
      <c r="CG715" s="171"/>
      <c r="CH715" s="171"/>
      <c r="CI715" s="171"/>
      <c r="CJ715" s="171"/>
      <c r="CK715" s="171"/>
      <c r="CL715" s="171"/>
      <c r="CM715" s="171"/>
      <c r="CN715" s="171"/>
      <c r="CO715" s="171"/>
      <c r="CP715" s="171"/>
      <c r="CQ715" s="171"/>
      <c r="CR715" s="171"/>
      <c r="CS715" s="171"/>
      <c r="CT715" s="171"/>
      <c r="CU715" s="171"/>
      <c r="CV715" s="171"/>
      <c r="CW715" s="171"/>
      <c r="CX715" s="171"/>
      <c r="CY715" s="171"/>
      <c r="CZ715" s="171"/>
    </row>
    <row r="716" ht="25.15" customHeight="true" x14ac:dyDescent="0.2">
      <c r="C716" s="1127"/>
      <c r="D716" s="1127"/>
      <c r="E716" s="474"/>
      <c r="F716" s="474"/>
      <c r="G716" s="474"/>
      <c r="H716" s="1127"/>
      <c r="I716" s="1127"/>
      <c r="J716" s="474"/>
      <c r="K716" s="474"/>
      <c r="L716" s="474"/>
      <c r="M716" s="1127"/>
      <c r="N716" s="1127"/>
      <c r="O716" s="474"/>
      <c r="P716" s="474"/>
      <c r="Q716" s="474"/>
      <c r="BA716" s="171"/>
      <c r="BB716" s="256"/>
      <c r="BC716" s="171"/>
      <c r="BD716" s="171"/>
      <c r="BE716" s="171"/>
      <c r="BF716" s="171"/>
      <c r="BG716" s="171"/>
      <c r="BH716" s="171"/>
      <c r="BI716" s="171"/>
      <c r="BJ716" s="171"/>
      <c r="BK716" s="171"/>
      <c r="BL716" s="171"/>
      <c r="BM716" s="171"/>
      <c r="BN716" s="171"/>
      <c r="BO716" s="171"/>
      <c r="BP716" s="171"/>
      <c r="BQ716" s="171"/>
      <c r="BR716" s="171"/>
      <c r="BS716" s="171"/>
      <c r="BT716" s="171"/>
      <c r="BU716" s="171"/>
      <c r="BV716" s="171"/>
      <c r="BW716" s="171"/>
      <c r="BX716" s="171"/>
      <c r="BY716" s="171"/>
      <c r="BZ716" s="171"/>
      <c r="CA716" s="171"/>
      <c r="CB716" s="171"/>
      <c r="CC716" s="171"/>
      <c r="CD716" s="171"/>
      <c r="CE716" s="171"/>
      <c r="CF716" s="171"/>
      <c r="CG716" s="171"/>
      <c r="CH716" s="171"/>
      <c r="CI716" s="171"/>
      <c r="CJ716" s="171"/>
      <c r="CK716" s="171"/>
      <c r="CL716" s="171"/>
      <c r="CM716" s="171"/>
      <c r="CN716" s="171"/>
      <c r="CO716" s="171"/>
      <c r="CP716" s="171"/>
      <c r="CQ716" s="171"/>
      <c r="CR716" s="171"/>
      <c r="CS716" s="171"/>
      <c r="CT716" s="171"/>
      <c r="CU716" s="171"/>
      <c r="CV716" s="171"/>
      <c r="CW716" s="171"/>
      <c r="CX716" s="171"/>
      <c r="CY716" s="171"/>
      <c r="CZ716" s="171"/>
    </row>
    <row r="717" ht="25.15" customHeight="true" x14ac:dyDescent="0.2">
      <c r="C717" s="1127"/>
      <c r="D717" s="1127"/>
      <c r="E717" s="474"/>
      <c r="F717" s="474"/>
      <c r="G717" s="474"/>
      <c r="H717" s="1127"/>
      <c r="I717" s="1127"/>
      <c r="J717" s="474"/>
      <c r="K717" s="474"/>
      <c r="L717" s="474"/>
      <c r="M717" s="1127"/>
      <c r="N717" s="1127"/>
      <c r="O717" s="474"/>
      <c r="P717" s="474"/>
      <c r="Q717" s="474"/>
      <c r="BA717" s="171"/>
      <c r="BB717" s="256"/>
      <c r="BC717" s="171"/>
      <c r="BD717" s="171"/>
      <c r="BE717" s="171"/>
      <c r="BF717" s="171"/>
      <c r="BG717" s="171"/>
      <c r="BH717" s="171"/>
      <c r="BI717" s="171"/>
      <c r="BJ717" s="171"/>
      <c r="BK717" s="171"/>
      <c r="BL717" s="171"/>
      <c r="BM717" s="171"/>
      <c r="BN717" s="171"/>
      <c r="BO717" s="171"/>
      <c r="BP717" s="171"/>
      <c r="BQ717" s="171"/>
      <c r="BR717" s="171"/>
      <c r="BS717" s="171"/>
      <c r="BT717" s="171"/>
      <c r="BU717" s="171"/>
      <c r="BV717" s="171"/>
      <c r="BW717" s="171"/>
      <c r="BX717" s="171"/>
      <c r="BY717" s="171"/>
      <c r="BZ717" s="171"/>
      <c r="CA717" s="171"/>
      <c r="CB717" s="171"/>
      <c r="CC717" s="171"/>
      <c r="CD717" s="171"/>
      <c r="CE717" s="171"/>
      <c r="CF717" s="171"/>
      <c r="CG717" s="171"/>
      <c r="CH717" s="171"/>
      <c r="CI717" s="171"/>
      <c r="CJ717" s="171"/>
      <c r="CK717" s="171"/>
      <c r="CL717" s="171"/>
      <c r="CM717" s="171"/>
      <c r="CN717" s="171"/>
      <c r="CO717" s="171"/>
      <c r="CP717" s="171"/>
      <c r="CQ717" s="171"/>
      <c r="CR717" s="171"/>
      <c r="CS717" s="171"/>
      <c r="CT717" s="171"/>
      <c r="CU717" s="171"/>
      <c r="CV717" s="171"/>
      <c r="CW717" s="171"/>
      <c r="CX717" s="171"/>
      <c r="CY717" s="171"/>
      <c r="CZ717" s="171"/>
    </row>
    <row r="718" ht="25.15" customHeight="true" x14ac:dyDescent="0.2">
      <c r="C718" s="1127"/>
      <c r="D718" s="1127"/>
      <c r="E718" s="474"/>
      <c r="F718" s="474"/>
      <c r="G718" s="474"/>
      <c r="H718" s="1127"/>
      <c r="I718" s="1127"/>
      <c r="J718" s="474"/>
      <c r="K718" s="474"/>
      <c r="L718" s="474"/>
      <c r="M718" s="1127"/>
      <c r="N718" s="1127"/>
      <c r="O718" s="474"/>
      <c r="P718" s="474"/>
      <c r="Q718" s="474"/>
      <c r="BA718" s="171"/>
      <c r="BB718" s="256"/>
      <c r="BC718" s="171"/>
      <c r="BD718" s="171"/>
      <c r="BE718" s="171"/>
      <c r="BF718" s="171"/>
      <c r="BG718" s="171"/>
      <c r="BH718" s="171"/>
      <c r="BI718" s="171"/>
      <c r="BJ718" s="171"/>
      <c r="BK718" s="171"/>
      <c r="BL718" s="171"/>
      <c r="BM718" s="171"/>
      <c r="BN718" s="171"/>
      <c r="BO718" s="171"/>
      <c r="BP718" s="171"/>
      <c r="BQ718" s="171"/>
      <c r="BR718" s="171"/>
      <c r="BS718" s="171"/>
      <c r="BT718" s="171"/>
      <c r="BU718" s="171"/>
      <c r="BV718" s="171"/>
      <c r="BW718" s="171"/>
      <c r="BX718" s="171"/>
      <c r="BY718" s="171"/>
      <c r="BZ718" s="171"/>
      <c r="CA718" s="171"/>
      <c r="CB718" s="171"/>
      <c r="CC718" s="171"/>
      <c r="CD718" s="171"/>
      <c r="CE718" s="171"/>
      <c r="CF718" s="171"/>
      <c r="CG718" s="171"/>
      <c r="CH718" s="171"/>
      <c r="CI718" s="171"/>
      <c r="CJ718" s="171"/>
      <c r="CK718" s="171"/>
      <c r="CL718" s="171"/>
      <c r="CM718" s="171"/>
      <c r="CN718" s="171"/>
      <c r="CO718" s="171"/>
      <c r="CP718" s="171"/>
      <c r="CQ718" s="171"/>
      <c r="CR718" s="171"/>
      <c r="CS718" s="171"/>
      <c r="CT718" s="171"/>
      <c r="CU718" s="171"/>
      <c r="CV718" s="171"/>
      <c r="CW718" s="171"/>
      <c r="CX718" s="171"/>
      <c r="CY718" s="171"/>
      <c r="CZ718" s="171"/>
    </row>
    <row r="719" ht="25.15" customHeight="true" x14ac:dyDescent="0.2">
      <c r="C719" s="1127"/>
      <c r="D719" s="1127"/>
      <c r="E719" s="474"/>
      <c r="F719" s="474"/>
      <c r="G719" s="474"/>
      <c r="H719" s="1127"/>
      <c r="I719" s="1127"/>
      <c r="J719" s="474"/>
      <c r="K719" s="474"/>
      <c r="L719" s="474"/>
      <c r="M719" s="1127"/>
      <c r="N719" s="1127"/>
      <c r="O719" s="474"/>
      <c r="P719" s="474"/>
      <c r="Q719" s="474"/>
      <c r="BA719" s="171"/>
      <c r="BB719" s="256"/>
      <c r="BC719" s="171"/>
      <c r="BD719" s="171"/>
      <c r="BE719" s="171"/>
      <c r="BF719" s="171"/>
      <c r="BG719" s="171"/>
      <c r="BH719" s="171"/>
      <c r="BI719" s="171"/>
      <c r="BJ719" s="171"/>
      <c r="BK719" s="171"/>
      <c r="BL719" s="171"/>
      <c r="BM719" s="171"/>
      <c r="BN719" s="171"/>
      <c r="BO719" s="171"/>
      <c r="BP719" s="171"/>
      <c r="BQ719" s="171"/>
      <c r="BR719" s="171"/>
      <c r="BS719" s="171"/>
      <c r="BT719" s="171"/>
      <c r="BU719" s="171"/>
      <c r="BV719" s="171"/>
      <c r="BW719" s="171"/>
      <c r="BX719" s="171"/>
      <c r="BY719" s="171"/>
      <c r="BZ719" s="171"/>
      <c r="CA719" s="171"/>
      <c r="CB719" s="171"/>
      <c r="CC719" s="171"/>
      <c r="CD719" s="171"/>
      <c r="CE719" s="171"/>
      <c r="CF719" s="171"/>
      <c r="CG719" s="171"/>
      <c r="CH719" s="171"/>
      <c r="CI719" s="171"/>
      <c r="CJ719" s="171"/>
      <c r="CK719" s="171"/>
      <c r="CL719" s="171"/>
      <c r="CM719" s="171"/>
      <c r="CN719" s="171"/>
      <c r="CO719" s="171"/>
      <c r="CP719" s="171"/>
      <c r="CQ719" s="171"/>
      <c r="CR719" s="171"/>
      <c r="CS719" s="171"/>
      <c r="CT719" s="171"/>
      <c r="CU719" s="171"/>
      <c r="CV719" s="171"/>
      <c r="CW719" s="171"/>
      <c r="CX719" s="171"/>
      <c r="CY719" s="171"/>
      <c r="CZ719" s="171"/>
    </row>
    <row r="720" ht="25.15" customHeight="true" x14ac:dyDescent="0.2">
      <c r="C720" s="1127"/>
      <c r="D720" s="1127"/>
      <c r="E720" s="474"/>
      <c r="F720" s="474"/>
      <c r="G720" s="474"/>
      <c r="H720" s="1127"/>
      <c r="I720" s="1127"/>
      <c r="J720" s="474"/>
      <c r="K720" s="474"/>
      <c r="L720" s="474"/>
      <c r="M720" s="1127"/>
      <c r="N720" s="1127"/>
      <c r="O720" s="474"/>
      <c r="P720" s="474"/>
      <c r="Q720" s="474"/>
      <c r="BA720" s="171"/>
      <c r="BB720" s="256"/>
      <c r="BC720" s="171"/>
      <c r="BD720" s="171"/>
      <c r="BE720" s="171"/>
      <c r="BF720" s="171"/>
      <c r="BG720" s="171"/>
      <c r="BH720" s="171"/>
      <c r="BI720" s="171"/>
      <c r="BJ720" s="171"/>
      <c r="BK720" s="171"/>
      <c r="BL720" s="171"/>
      <c r="BM720" s="171"/>
      <c r="BN720" s="171"/>
      <c r="BO720" s="171"/>
      <c r="BP720" s="171"/>
      <c r="BQ720" s="171"/>
      <c r="BR720" s="171"/>
      <c r="BS720" s="171"/>
      <c r="BT720" s="171"/>
      <c r="BU720" s="171"/>
      <c r="BV720" s="171"/>
      <c r="BW720" s="171"/>
      <c r="BX720" s="171"/>
      <c r="BY720" s="171"/>
      <c r="BZ720" s="171"/>
      <c r="CA720" s="171"/>
      <c r="CB720" s="171"/>
      <c r="CC720" s="171"/>
      <c r="CD720" s="171"/>
      <c r="CE720" s="171"/>
      <c r="CF720" s="171"/>
      <c r="CG720" s="171"/>
      <c r="CH720" s="171"/>
      <c r="CI720" s="171"/>
      <c r="CJ720" s="171"/>
      <c r="CK720" s="171"/>
      <c r="CL720" s="171"/>
      <c r="CM720" s="171"/>
      <c r="CN720" s="171"/>
      <c r="CO720" s="171"/>
      <c r="CP720" s="171"/>
      <c r="CQ720" s="171"/>
      <c r="CR720" s="171"/>
      <c r="CS720" s="171"/>
      <c r="CT720" s="171"/>
      <c r="CU720" s="171"/>
      <c r="CV720" s="171"/>
      <c r="CW720" s="171"/>
      <c r="CX720" s="171"/>
      <c r="CY720" s="171"/>
      <c r="CZ720" s="171"/>
    </row>
    <row r="721" ht="25.15" customHeight="true" x14ac:dyDescent="0.2">
      <c r="C721" s="1127"/>
      <c r="D721" s="1127"/>
      <c r="E721" s="474"/>
      <c r="F721" s="474"/>
      <c r="G721" s="474"/>
      <c r="H721" s="1127"/>
      <c r="I721" s="1127"/>
      <c r="J721" s="474"/>
      <c r="K721" s="474"/>
      <c r="L721" s="474"/>
      <c r="M721" s="1127"/>
      <c r="N721" s="1127"/>
      <c r="O721" s="474"/>
      <c r="P721" s="474"/>
      <c r="Q721" s="474"/>
      <c r="BA721" s="171"/>
      <c r="BB721" s="256"/>
      <c r="BC721" s="171"/>
      <c r="BD721" s="171"/>
      <c r="BE721" s="171"/>
      <c r="BF721" s="171"/>
      <c r="BG721" s="171"/>
      <c r="BH721" s="171"/>
      <c r="BI721" s="171"/>
      <c r="BJ721" s="171"/>
      <c r="BK721" s="171"/>
      <c r="BL721" s="171"/>
      <c r="BM721" s="171"/>
      <c r="BN721" s="171"/>
      <c r="BO721" s="171"/>
      <c r="BP721" s="171"/>
      <c r="BQ721" s="171"/>
      <c r="BR721" s="171"/>
      <c r="BS721" s="171"/>
      <c r="BT721" s="171"/>
      <c r="BU721" s="171"/>
      <c r="BV721" s="171"/>
      <c r="BW721" s="171"/>
      <c r="BX721" s="171"/>
      <c r="BY721" s="171"/>
      <c r="BZ721" s="171"/>
      <c r="CA721" s="171"/>
      <c r="CB721" s="171"/>
      <c r="CC721" s="171"/>
      <c r="CD721" s="171"/>
      <c r="CE721" s="171"/>
      <c r="CF721" s="171"/>
      <c r="CG721" s="171"/>
      <c r="CH721" s="171"/>
      <c r="CI721" s="171"/>
      <c r="CJ721" s="171"/>
      <c r="CK721" s="171"/>
      <c r="CL721" s="171"/>
      <c r="CM721" s="171"/>
      <c r="CN721" s="171"/>
      <c r="CO721" s="171"/>
      <c r="CP721" s="171"/>
      <c r="CQ721" s="171"/>
      <c r="CR721" s="171"/>
      <c r="CS721" s="171"/>
      <c r="CT721" s="171"/>
      <c r="CU721" s="171"/>
      <c r="CV721" s="171"/>
      <c r="CW721" s="171"/>
      <c r="CX721" s="171"/>
      <c r="CY721" s="171"/>
      <c r="CZ721" s="171"/>
    </row>
    <row r="722" ht="25.15" customHeight="true" x14ac:dyDescent="0.2">
      <c r="C722" s="1127"/>
      <c r="D722" s="1127"/>
      <c r="E722" s="474"/>
      <c r="F722" s="474"/>
      <c r="G722" s="474"/>
      <c r="H722" s="1127"/>
      <c r="I722" s="1127"/>
      <c r="J722" s="474"/>
      <c r="K722" s="474"/>
      <c r="L722" s="474"/>
      <c r="M722" s="1127"/>
      <c r="N722" s="1127"/>
      <c r="O722" s="474"/>
      <c r="P722" s="474"/>
      <c r="Q722" s="474"/>
      <c r="BA722" s="171"/>
      <c r="BB722" s="256"/>
      <c r="BC722" s="171"/>
      <c r="BD722" s="171"/>
      <c r="BE722" s="171"/>
      <c r="BF722" s="171"/>
      <c r="BG722" s="171"/>
      <c r="BH722" s="171"/>
      <c r="BI722" s="171"/>
      <c r="BJ722" s="171"/>
      <c r="BK722" s="171"/>
      <c r="BL722" s="171"/>
      <c r="BM722" s="171"/>
      <c r="BN722" s="171"/>
      <c r="BO722" s="171"/>
      <c r="BP722" s="171"/>
      <c r="BQ722" s="171"/>
      <c r="BR722" s="171"/>
      <c r="BS722" s="171"/>
      <c r="BT722" s="171"/>
      <c r="BU722" s="171"/>
      <c r="BV722" s="171"/>
      <c r="BW722" s="171"/>
      <c r="BX722" s="171"/>
      <c r="BY722" s="171"/>
      <c r="BZ722" s="171"/>
      <c r="CA722" s="171"/>
      <c r="CB722" s="171"/>
      <c r="CC722" s="171"/>
      <c r="CD722" s="171"/>
      <c r="CE722" s="171"/>
      <c r="CF722" s="171"/>
      <c r="CG722" s="171"/>
      <c r="CH722" s="171"/>
      <c r="CI722" s="171"/>
      <c r="CJ722" s="171"/>
      <c r="CK722" s="171"/>
      <c r="CL722" s="171"/>
      <c r="CM722" s="171"/>
      <c r="CN722" s="171"/>
      <c r="CO722" s="171"/>
      <c r="CP722" s="171"/>
      <c r="CQ722" s="171"/>
      <c r="CR722" s="171"/>
      <c r="CS722" s="171"/>
      <c r="CT722" s="171"/>
      <c r="CU722" s="171"/>
      <c r="CV722" s="171"/>
      <c r="CW722" s="171"/>
      <c r="CX722" s="171"/>
      <c r="CY722" s="171"/>
      <c r="CZ722" s="171"/>
    </row>
    <row r="723" ht="25.15" customHeight="true" x14ac:dyDescent="0.2">
      <c r="C723" s="1127"/>
      <c r="D723" s="1127"/>
      <c r="E723" s="474"/>
      <c r="F723" s="474"/>
      <c r="G723" s="474"/>
      <c r="H723" s="1127"/>
      <c r="I723" s="1127"/>
      <c r="J723" s="474"/>
      <c r="K723" s="474"/>
      <c r="L723" s="474"/>
      <c r="M723" s="1127"/>
      <c r="N723" s="1127"/>
      <c r="O723" s="474"/>
      <c r="P723" s="474"/>
      <c r="Q723" s="474"/>
      <c r="BA723" s="171"/>
      <c r="BB723" s="256"/>
      <c r="BC723" s="171"/>
      <c r="BD723" s="171"/>
      <c r="BE723" s="171"/>
      <c r="BF723" s="171"/>
      <c r="BG723" s="171"/>
      <c r="BH723" s="171"/>
      <c r="BI723" s="171"/>
      <c r="BJ723" s="171"/>
      <c r="BK723" s="171"/>
      <c r="BL723" s="171"/>
      <c r="BM723" s="171"/>
      <c r="BN723" s="171"/>
      <c r="BO723" s="171"/>
      <c r="BP723" s="171"/>
      <c r="BQ723" s="171"/>
      <c r="BR723" s="171"/>
      <c r="BS723" s="171"/>
      <c r="BT723" s="171"/>
      <c r="BU723" s="171"/>
      <c r="BV723" s="171"/>
      <c r="BW723" s="171"/>
      <c r="BX723" s="171"/>
      <c r="BY723" s="171"/>
      <c r="BZ723" s="171"/>
      <c r="CA723" s="171"/>
      <c r="CB723" s="171"/>
      <c r="CC723" s="171"/>
      <c r="CD723" s="171"/>
      <c r="CE723" s="171"/>
      <c r="CF723" s="171"/>
      <c r="CG723" s="171"/>
      <c r="CH723" s="171"/>
      <c r="CI723" s="171"/>
      <c r="CJ723" s="171"/>
      <c r="CK723" s="171"/>
      <c r="CL723" s="171"/>
      <c r="CM723" s="171"/>
      <c r="CN723" s="171"/>
      <c r="CO723" s="171"/>
      <c r="CP723" s="171"/>
      <c r="CQ723" s="171"/>
      <c r="CR723" s="171"/>
      <c r="CS723" s="171"/>
      <c r="CT723" s="171"/>
      <c r="CU723" s="171"/>
      <c r="CV723" s="171"/>
      <c r="CW723" s="171"/>
      <c r="CX723" s="171"/>
      <c r="CY723" s="171"/>
      <c r="CZ723" s="171"/>
    </row>
    <row r="724" ht="25.15" customHeight="true" x14ac:dyDescent="0.2">
      <c r="C724" s="1127"/>
      <c r="D724" s="1127"/>
      <c r="E724" s="474"/>
      <c r="F724" s="474"/>
      <c r="G724" s="474"/>
      <c r="H724" s="1127"/>
      <c r="I724" s="1127"/>
      <c r="J724" s="474"/>
      <c r="K724" s="474"/>
      <c r="L724" s="474"/>
      <c r="M724" s="1127"/>
      <c r="N724" s="1127"/>
      <c r="O724" s="474"/>
      <c r="P724" s="474"/>
      <c r="Q724" s="474"/>
      <c r="BA724" s="171"/>
      <c r="BB724" s="256"/>
      <c r="BC724" s="171"/>
      <c r="BD724" s="171"/>
      <c r="BE724" s="171"/>
      <c r="BF724" s="171"/>
      <c r="BG724" s="171"/>
      <c r="BH724" s="171"/>
      <c r="BI724" s="171"/>
      <c r="BJ724" s="171"/>
      <c r="BK724" s="171"/>
      <c r="BL724" s="171"/>
      <c r="BM724" s="171"/>
      <c r="BN724" s="171"/>
      <c r="BO724" s="171"/>
      <c r="BP724" s="171"/>
      <c r="BQ724" s="171"/>
      <c r="BR724" s="171"/>
      <c r="BS724" s="171"/>
      <c r="BT724" s="171"/>
      <c r="BU724" s="171"/>
      <c r="BV724" s="171"/>
      <c r="BW724" s="171"/>
      <c r="BX724" s="171"/>
      <c r="BY724" s="171"/>
      <c r="BZ724" s="171"/>
      <c r="CA724" s="171"/>
      <c r="CB724" s="171"/>
      <c r="CC724" s="171"/>
      <c r="CD724" s="171"/>
      <c r="CE724" s="171"/>
      <c r="CF724" s="171"/>
      <c r="CG724" s="171"/>
      <c r="CH724" s="171"/>
      <c r="CI724" s="171"/>
      <c r="CJ724" s="171"/>
      <c r="CK724" s="171"/>
      <c r="CL724" s="171"/>
      <c r="CM724" s="171"/>
      <c r="CN724" s="171"/>
      <c r="CO724" s="171"/>
      <c r="CP724" s="171"/>
      <c r="CQ724" s="171"/>
      <c r="CR724" s="171"/>
      <c r="CS724" s="171"/>
      <c r="CT724" s="171"/>
      <c r="CU724" s="171"/>
      <c r="CV724" s="171"/>
      <c r="CW724" s="171"/>
      <c r="CX724" s="171"/>
      <c r="CY724" s="171"/>
      <c r="CZ724" s="171"/>
    </row>
    <row r="725" ht="25.15" customHeight="true" x14ac:dyDescent="0.2">
      <c r="C725" s="1127"/>
      <c r="D725" s="1127"/>
      <c r="E725" s="474"/>
      <c r="F725" s="474"/>
      <c r="G725" s="474"/>
      <c r="H725" s="1127"/>
      <c r="I725" s="1127"/>
      <c r="J725" s="474"/>
      <c r="K725" s="474"/>
      <c r="L725" s="474"/>
      <c r="M725" s="1127"/>
      <c r="N725" s="1127"/>
      <c r="O725" s="474"/>
      <c r="P725" s="474"/>
      <c r="Q725" s="474"/>
      <c r="BA725" s="171"/>
      <c r="BB725" s="256"/>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c r="CD725" s="171"/>
      <c r="CE725" s="171"/>
      <c r="CF725" s="171"/>
      <c r="CG725" s="171"/>
      <c r="CH725" s="171"/>
      <c r="CI725" s="171"/>
      <c r="CJ725" s="171"/>
      <c r="CK725" s="171"/>
      <c r="CL725" s="171"/>
      <c r="CM725" s="171"/>
      <c r="CN725" s="171"/>
      <c r="CO725" s="171"/>
      <c r="CP725" s="171"/>
      <c r="CQ725" s="171"/>
      <c r="CR725" s="171"/>
      <c r="CS725" s="171"/>
      <c r="CT725" s="171"/>
      <c r="CU725" s="171"/>
      <c r="CV725" s="171"/>
      <c r="CW725" s="171"/>
      <c r="CX725" s="171"/>
      <c r="CY725" s="171"/>
      <c r="CZ725" s="171"/>
    </row>
    <row r="726" ht="25.15" customHeight="true" x14ac:dyDescent="0.2">
      <c r="C726" s="1127"/>
      <c r="D726" s="1127"/>
      <c r="E726" s="474"/>
      <c r="F726" s="474"/>
      <c r="G726" s="474"/>
      <c r="H726" s="1127"/>
      <c r="I726" s="1127"/>
      <c r="J726" s="474"/>
      <c r="K726" s="474"/>
      <c r="L726" s="474"/>
      <c r="M726" s="1127"/>
      <c r="N726" s="1127"/>
      <c r="O726" s="474"/>
      <c r="P726" s="474"/>
      <c r="Q726" s="474"/>
      <c r="BA726" s="171"/>
      <c r="BB726" s="256"/>
      <c r="BC726" s="171"/>
      <c r="BD726" s="171"/>
      <c r="BE726" s="171"/>
      <c r="BF726" s="171"/>
      <c r="BG726" s="171"/>
      <c r="BH726" s="171"/>
      <c r="BI726" s="171"/>
      <c r="BJ726" s="171"/>
      <c r="BK726" s="171"/>
      <c r="BL726" s="171"/>
      <c r="BM726" s="171"/>
      <c r="BN726" s="171"/>
      <c r="BO726" s="171"/>
      <c r="BP726" s="171"/>
      <c r="BQ726" s="171"/>
      <c r="BR726" s="171"/>
      <c r="BS726" s="171"/>
      <c r="BT726" s="171"/>
      <c r="BU726" s="171"/>
      <c r="BV726" s="171"/>
      <c r="BW726" s="171"/>
      <c r="BX726" s="171"/>
      <c r="BY726" s="171"/>
      <c r="BZ726" s="171"/>
      <c r="CA726" s="171"/>
      <c r="CB726" s="171"/>
      <c r="CC726" s="171"/>
      <c r="CD726" s="171"/>
      <c r="CE726" s="171"/>
      <c r="CF726" s="171"/>
      <c r="CG726" s="171"/>
      <c r="CH726" s="171"/>
      <c r="CI726" s="171"/>
      <c r="CJ726" s="171"/>
      <c r="CK726" s="171"/>
      <c r="CL726" s="171"/>
      <c r="CM726" s="171"/>
      <c r="CN726" s="171"/>
      <c r="CO726" s="171"/>
      <c r="CP726" s="171"/>
      <c r="CQ726" s="171"/>
      <c r="CR726" s="171"/>
      <c r="CS726" s="171"/>
      <c r="CT726" s="171"/>
      <c r="CU726" s="171"/>
      <c r="CV726" s="171"/>
      <c r="CW726" s="171"/>
      <c r="CX726" s="171"/>
      <c r="CY726" s="171"/>
      <c r="CZ726" s="171"/>
    </row>
    <row r="727" ht="25.15" customHeight="true" x14ac:dyDescent="0.2">
      <c r="C727" s="1127"/>
      <c r="D727" s="1127"/>
      <c r="E727" s="474"/>
      <c r="F727" s="474"/>
      <c r="G727" s="474"/>
      <c r="H727" s="1127"/>
      <c r="I727" s="1127"/>
      <c r="J727" s="474"/>
      <c r="K727" s="474"/>
      <c r="L727" s="474"/>
      <c r="M727" s="1127"/>
      <c r="N727" s="1127"/>
      <c r="O727" s="474"/>
      <c r="P727" s="474"/>
      <c r="Q727" s="474"/>
      <c r="BA727" s="171"/>
      <c r="BB727" s="256"/>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c r="CM727" s="171"/>
      <c r="CN727" s="171"/>
      <c r="CO727" s="171"/>
      <c r="CP727" s="171"/>
      <c r="CQ727" s="171"/>
      <c r="CR727" s="171"/>
      <c r="CS727" s="171"/>
      <c r="CT727" s="171"/>
      <c r="CU727" s="171"/>
      <c r="CV727" s="171"/>
      <c r="CW727" s="171"/>
      <c r="CX727" s="171"/>
      <c r="CY727" s="171"/>
      <c r="CZ727" s="171"/>
    </row>
    <row r="728" ht="25.15" customHeight="true" x14ac:dyDescent="0.2">
      <c r="C728" s="1127"/>
      <c r="D728" s="1127"/>
      <c r="E728" s="474"/>
      <c r="F728" s="474"/>
      <c r="G728" s="474"/>
      <c r="H728" s="1127"/>
      <c r="I728" s="1127"/>
      <c r="J728" s="474"/>
      <c r="K728" s="474"/>
      <c r="L728" s="474"/>
      <c r="M728" s="1127"/>
      <c r="N728" s="1127"/>
      <c r="O728" s="474"/>
      <c r="P728" s="474"/>
      <c r="Q728" s="474"/>
      <c r="BA728" s="171"/>
      <c r="BB728" s="256"/>
      <c r="BC728" s="171"/>
      <c r="BD728" s="171"/>
      <c r="BE728" s="171"/>
      <c r="BF728" s="171"/>
      <c r="BG728" s="171"/>
      <c r="BH728" s="171"/>
      <c r="BI728" s="171"/>
      <c r="BJ728" s="171"/>
      <c r="BK728" s="171"/>
      <c r="BL728" s="171"/>
      <c r="BM728" s="171"/>
      <c r="BN728" s="171"/>
      <c r="BO728" s="171"/>
      <c r="BP728" s="171"/>
      <c r="BQ728" s="171"/>
      <c r="BR728" s="171"/>
      <c r="BS728" s="171"/>
      <c r="BT728" s="171"/>
      <c r="BU728" s="171"/>
      <c r="BV728" s="171"/>
      <c r="BW728" s="171"/>
      <c r="BX728" s="171"/>
      <c r="BY728" s="171"/>
      <c r="BZ728" s="171"/>
      <c r="CA728" s="171"/>
      <c r="CB728" s="171"/>
      <c r="CC728" s="171"/>
      <c r="CD728" s="171"/>
      <c r="CE728" s="171"/>
      <c r="CF728" s="171"/>
      <c r="CG728" s="171"/>
      <c r="CH728" s="171"/>
      <c r="CI728" s="171"/>
      <c r="CJ728" s="171"/>
      <c r="CK728" s="171"/>
      <c r="CL728" s="171"/>
      <c r="CM728" s="171"/>
      <c r="CN728" s="171"/>
      <c r="CO728" s="171"/>
      <c r="CP728" s="171"/>
      <c r="CQ728" s="171"/>
      <c r="CR728" s="171"/>
      <c r="CS728" s="171"/>
      <c r="CT728" s="171"/>
      <c r="CU728" s="171"/>
      <c r="CV728" s="171"/>
      <c r="CW728" s="171"/>
      <c r="CX728" s="171"/>
      <c r="CY728" s="171"/>
      <c r="CZ728" s="171"/>
    </row>
    <row r="729" ht="25.15" customHeight="true" x14ac:dyDescent="0.2">
      <c r="C729" s="1127"/>
      <c r="D729" s="1127"/>
      <c r="E729" s="474"/>
      <c r="F729" s="474"/>
      <c r="G729" s="474"/>
      <c r="H729" s="1127"/>
      <c r="I729" s="1127"/>
      <c r="J729" s="474"/>
      <c r="K729" s="474"/>
      <c r="L729" s="474"/>
      <c r="M729" s="1127"/>
      <c r="N729" s="1127"/>
      <c r="O729" s="474"/>
      <c r="P729" s="474"/>
      <c r="Q729" s="474"/>
      <c r="BA729" s="171"/>
      <c r="BB729" s="256"/>
      <c r="BC729" s="171"/>
      <c r="BD729" s="171"/>
      <c r="BE729" s="171"/>
      <c r="BF729" s="171"/>
      <c r="BG729" s="171"/>
      <c r="BH729" s="171"/>
      <c r="BI729" s="171"/>
      <c r="BJ729" s="171"/>
      <c r="BK729" s="171"/>
      <c r="BL729" s="171"/>
      <c r="BM729" s="171"/>
      <c r="BN729" s="171"/>
      <c r="BO729" s="171"/>
      <c r="BP729" s="171"/>
      <c r="BQ729" s="171"/>
      <c r="BR729" s="171"/>
      <c r="BS729" s="171"/>
      <c r="BT729" s="171"/>
      <c r="BU729" s="171"/>
      <c r="BV729" s="171"/>
      <c r="BW729" s="171"/>
      <c r="BX729" s="171"/>
      <c r="BY729" s="171"/>
      <c r="BZ729" s="171"/>
      <c r="CA729" s="171"/>
      <c r="CB729" s="171"/>
      <c r="CC729" s="171"/>
      <c r="CD729" s="171"/>
      <c r="CE729" s="171"/>
      <c r="CF729" s="171"/>
      <c r="CG729" s="171"/>
      <c r="CH729" s="171"/>
      <c r="CI729" s="171"/>
      <c r="CJ729" s="171"/>
      <c r="CK729" s="171"/>
      <c r="CL729" s="171"/>
      <c r="CM729" s="171"/>
      <c r="CN729" s="171"/>
      <c r="CO729" s="171"/>
      <c r="CP729" s="171"/>
      <c r="CQ729" s="171"/>
      <c r="CR729" s="171"/>
      <c r="CS729" s="171"/>
      <c r="CT729" s="171"/>
      <c r="CU729" s="171"/>
      <c r="CV729" s="171"/>
      <c r="CW729" s="171"/>
      <c r="CX729" s="171"/>
      <c r="CY729" s="171"/>
      <c r="CZ729" s="171"/>
    </row>
    <row r="730" ht="25.15" customHeight="true" x14ac:dyDescent="0.2">
      <c r="C730" s="1127"/>
      <c r="D730" s="1127"/>
      <c r="E730" s="474"/>
      <c r="F730" s="474"/>
      <c r="G730" s="474"/>
      <c r="H730" s="1127"/>
      <c r="I730" s="1127"/>
      <c r="J730" s="474"/>
      <c r="K730" s="474"/>
      <c r="L730" s="474"/>
      <c r="M730" s="1127"/>
      <c r="N730" s="1127"/>
      <c r="O730" s="474"/>
      <c r="P730" s="474"/>
      <c r="Q730" s="474"/>
      <c r="BA730" s="171"/>
      <c r="BB730" s="256"/>
      <c r="BC730" s="171"/>
      <c r="BD730" s="171"/>
      <c r="BE730" s="171"/>
      <c r="BF730" s="171"/>
      <c r="BG730" s="171"/>
      <c r="BH730" s="171"/>
      <c r="BI730" s="171"/>
      <c r="BJ730" s="171"/>
      <c r="BK730" s="171"/>
      <c r="BL730" s="171"/>
      <c r="BM730" s="171"/>
      <c r="BN730" s="171"/>
      <c r="BO730" s="171"/>
      <c r="BP730" s="171"/>
      <c r="BQ730" s="171"/>
      <c r="BR730" s="171"/>
      <c r="BS730" s="171"/>
      <c r="BT730" s="171"/>
      <c r="BU730" s="171"/>
      <c r="BV730" s="171"/>
      <c r="BW730" s="171"/>
      <c r="BX730" s="171"/>
      <c r="BY730" s="171"/>
      <c r="BZ730" s="171"/>
      <c r="CA730" s="171"/>
      <c r="CB730" s="171"/>
      <c r="CC730" s="171"/>
      <c r="CD730" s="171"/>
      <c r="CE730" s="171"/>
      <c r="CF730" s="171"/>
      <c r="CG730" s="171"/>
      <c r="CH730" s="171"/>
      <c r="CI730" s="171"/>
      <c r="CJ730" s="171"/>
      <c r="CK730" s="171"/>
      <c r="CL730" s="171"/>
      <c r="CM730" s="171"/>
      <c r="CN730" s="171"/>
      <c r="CO730" s="171"/>
      <c r="CP730" s="171"/>
      <c r="CQ730" s="171"/>
      <c r="CR730" s="171"/>
      <c r="CS730" s="171"/>
      <c r="CT730" s="171"/>
      <c r="CU730" s="171"/>
      <c r="CV730" s="171"/>
      <c r="CW730" s="171"/>
      <c r="CX730" s="171"/>
      <c r="CY730" s="171"/>
      <c r="CZ730" s="171"/>
    </row>
    <row r="731" ht="25.15" customHeight="true" x14ac:dyDescent="0.2">
      <c r="C731" s="1127"/>
      <c r="D731" s="1127"/>
      <c r="E731" s="474"/>
      <c r="F731" s="474"/>
      <c r="G731" s="474"/>
      <c r="H731" s="1127"/>
      <c r="I731" s="1127"/>
      <c r="J731" s="474"/>
      <c r="K731" s="474"/>
      <c r="L731" s="474"/>
      <c r="M731" s="1127"/>
      <c r="N731" s="1127"/>
      <c r="O731" s="474"/>
      <c r="P731" s="474"/>
      <c r="Q731" s="474"/>
      <c r="BA731" s="171"/>
      <c r="BB731" s="256"/>
      <c r="BC731" s="171"/>
      <c r="BD731" s="171"/>
      <c r="BE731" s="171"/>
      <c r="BF731" s="171"/>
      <c r="BG731" s="171"/>
      <c r="BH731" s="171"/>
      <c r="BI731" s="171"/>
      <c r="BJ731" s="171"/>
      <c r="BK731" s="171"/>
      <c r="BL731" s="171"/>
      <c r="BM731" s="171"/>
      <c r="BN731" s="171"/>
      <c r="BO731" s="171"/>
      <c r="BP731" s="171"/>
      <c r="BQ731" s="171"/>
      <c r="BR731" s="171"/>
      <c r="BS731" s="171"/>
      <c r="BT731" s="171"/>
      <c r="BU731" s="171"/>
      <c r="BV731" s="171"/>
      <c r="BW731" s="171"/>
      <c r="BX731" s="171"/>
      <c r="BY731" s="171"/>
      <c r="BZ731" s="171"/>
      <c r="CA731" s="171"/>
      <c r="CB731" s="171"/>
      <c r="CC731" s="171"/>
      <c r="CD731" s="171"/>
      <c r="CE731" s="171"/>
      <c r="CF731" s="171"/>
      <c r="CG731" s="171"/>
      <c r="CH731" s="171"/>
      <c r="CI731" s="171"/>
      <c r="CJ731" s="171"/>
      <c r="CK731" s="171"/>
      <c r="CL731" s="171"/>
      <c r="CM731" s="171"/>
      <c r="CN731" s="171"/>
      <c r="CO731" s="171"/>
      <c r="CP731" s="171"/>
      <c r="CQ731" s="171"/>
      <c r="CR731" s="171"/>
      <c r="CS731" s="171"/>
      <c r="CT731" s="171"/>
      <c r="CU731" s="171"/>
      <c r="CV731" s="171"/>
      <c r="CW731" s="171"/>
      <c r="CX731" s="171"/>
      <c r="CY731" s="171"/>
      <c r="CZ731" s="171"/>
    </row>
    <row r="732" ht="25.15" customHeight="true" x14ac:dyDescent="0.2">
      <c r="C732" s="1127"/>
      <c r="D732" s="1127"/>
      <c r="E732" s="474"/>
      <c r="F732" s="474"/>
      <c r="G732" s="474"/>
      <c r="H732" s="1127"/>
      <c r="I732" s="1127"/>
      <c r="J732" s="474"/>
      <c r="K732" s="474"/>
      <c r="L732" s="474"/>
      <c r="M732" s="1127"/>
      <c r="N732" s="1127"/>
      <c r="O732" s="474"/>
      <c r="P732" s="474"/>
      <c r="Q732" s="474"/>
      <c r="BA732" s="171"/>
      <c r="BB732" s="256"/>
      <c r="BC732" s="171"/>
      <c r="BD732" s="171"/>
      <c r="BE732" s="171"/>
      <c r="BF732" s="171"/>
      <c r="BG732" s="171"/>
      <c r="BH732" s="171"/>
      <c r="BI732" s="171"/>
      <c r="BJ732" s="171"/>
      <c r="BK732" s="171"/>
      <c r="BL732" s="171"/>
      <c r="BM732" s="171"/>
      <c r="BN732" s="171"/>
      <c r="BO732" s="171"/>
      <c r="BP732" s="171"/>
      <c r="BQ732" s="171"/>
      <c r="BR732" s="171"/>
      <c r="BS732" s="171"/>
      <c r="BT732" s="171"/>
      <c r="BU732" s="171"/>
      <c r="BV732" s="171"/>
      <c r="BW732" s="171"/>
      <c r="BX732" s="171"/>
      <c r="BY732" s="171"/>
      <c r="BZ732" s="171"/>
      <c r="CA732" s="171"/>
      <c r="CB732" s="171"/>
      <c r="CC732" s="171"/>
      <c r="CD732" s="171"/>
      <c r="CE732" s="171"/>
      <c r="CF732" s="171"/>
      <c r="CG732" s="171"/>
      <c r="CH732" s="171"/>
      <c r="CI732" s="171"/>
      <c r="CJ732" s="171"/>
      <c r="CK732" s="171"/>
      <c r="CL732" s="171"/>
      <c r="CM732" s="171"/>
      <c r="CN732" s="171"/>
      <c r="CO732" s="171"/>
      <c r="CP732" s="171"/>
      <c r="CQ732" s="171"/>
      <c r="CR732" s="171"/>
      <c r="CS732" s="171"/>
      <c r="CT732" s="171"/>
      <c r="CU732" s="171"/>
      <c r="CV732" s="171"/>
      <c r="CW732" s="171"/>
      <c r="CX732" s="171"/>
      <c r="CY732" s="171"/>
      <c r="CZ732" s="171"/>
    </row>
    <row r="733" ht="25.15" customHeight="true" x14ac:dyDescent="0.2">
      <c r="C733" s="1127"/>
      <c r="D733" s="1127"/>
      <c r="E733" s="474"/>
      <c r="F733" s="474"/>
      <c r="G733" s="474"/>
      <c r="H733" s="1127"/>
      <c r="I733" s="1127"/>
      <c r="J733" s="474"/>
      <c r="K733" s="474"/>
      <c r="L733" s="474"/>
      <c r="M733" s="1127"/>
      <c r="N733" s="1127"/>
      <c r="O733" s="474"/>
      <c r="P733" s="474"/>
      <c r="Q733" s="474"/>
      <c r="BA733" s="171"/>
      <c r="BB733" s="256"/>
      <c r="BC733" s="171"/>
      <c r="BD733" s="171"/>
      <c r="BE733" s="171"/>
      <c r="BF733" s="171"/>
      <c r="BG733" s="171"/>
      <c r="BH733" s="171"/>
      <c r="BI733" s="171"/>
      <c r="BJ733" s="171"/>
      <c r="BK733" s="171"/>
      <c r="BL733" s="171"/>
      <c r="BM733" s="171"/>
      <c r="BN733" s="171"/>
      <c r="BO733" s="171"/>
      <c r="BP733" s="171"/>
      <c r="BQ733" s="171"/>
      <c r="BR733" s="171"/>
      <c r="BS733" s="171"/>
      <c r="BT733" s="171"/>
      <c r="BU733" s="171"/>
      <c r="BV733" s="171"/>
      <c r="BW733" s="171"/>
      <c r="BX733" s="171"/>
      <c r="BY733" s="171"/>
      <c r="BZ733" s="171"/>
      <c r="CA733" s="171"/>
      <c r="CB733" s="171"/>
      <c r="CC733" s="171"/>
      <c r="CD733" s="171"/>
      <c r="CE733" s="171"/>
      <c r="CF733" s="171"/>
      <c r="CG733" s="171"/>
      <c r="CH733" s="171"/>
      <c r="CI733" s="171"/>
      <c r="CJ733" s="171"/>
      <c r="CK733" s="171"/>
      <c r="CL733" s="171"/>
      <c r="CM733" s="171"/>
      <c r="CN733" s="171"/>
      <c r="CO733" s="171"/>
      <c r="CP733" s="171"/>
      <c r="CQ733" s="171"/>
      <c r="CR733" s="171"/>
      <c r="CS733" s="171"/>
      <c r="CT733" s="171"/>
      <c r="CU733" s="171"/>
      <c r="CV733" s="171"/>
      <c r="CW733" s="171"/>
      <c r="CX733" s="171"/>
      <c r="CY733" s="171"/>
      <c r="CZ733" s="171"/>
    </row>
    <row r="734" ht="25.15" customHeight="true" x14ac:dyDescent="0.2">
      <c r="C734" s="1127"/>
      <c r="D734" s="1127"/>
      <c r="E734" s="474"/>
      <c r="F734" s="474"/>
      <c r="G734" s="474"/>
      <c r="H734" s="1127"/>
      <c r="I734" s="1127"/>
      <c r="J734" s="474"/>
      <c r="K734" s="474"/>
      <c r="L734" s="474"/>
      <c r="M734" s="1127"/>
      <c r="N734" s="1127"/>
      <c r="O734" s="474"/>
      <c r="P734" s="474"/>
      <c r="Q734" s="474"/>
      <c r="BA734" s="171"/>
      <c r="BB734" s="256"/>
      <c r="BC734" s="171"/>
      <c r="BD734" s="171"/>
      <c r="BE734" s="171"/>
      <c r="BF734" s="171"/>
      <c r="BG734" s="171"/>
      <c r="BH734" s="171"/>
      <c r="BI734" s="171"/>
      <c r="BJ734" s="171"/>
      <c r="BK734" s="171"/>
      <c r="BL734" s="171"/>
      <c r="BM734" s="171"/>
      <c r="BN734" s="171"/>
      <c r="BO734" s="171"/>
      <c r="BP734" s="171"/>
      <c r="BQ734" s="171"/>
      <c r="BR734" s="171"/>
      <c r="BS734" s="171"/>
      <c r="BT734" s="171"/>
      <c r="BU734" s="171"/>
      <c r="BV734" s="171"/>
      <c r="BW734" s="171"/>
      <c r="BX734" s="171"/>
      <c r="BY734" s="171"/>
      <c r="BZ734" s="171"/>
      <c r="CA734" s="171"/>
      <c r="CB734" s="171"/>
      <c r="CC734" s="171"/>
      <c r="CD734" s="171"/>
      <c r="CE734" s="171"/>
      <c r="CF734" s="171"/>
      <c r="CG734" s="171"/>
      <c r="CH734" s="171"/>
      <c r="CI734" s="171"/>
      <c r="CJ734" s="171"/>
      <c r="CK734" s="171"/>
      <c r="CL734" s="171"/>
      <c r="CM734" s="171"/>
      <c r="CN734" s="171"/>
      <c r="CO734" s="171"/>
      <c r="CP734" s="171"/>
      <c r="CQ734" s="171"/>
      <c r="CR734" s="171"/>
      <c r="CS734" s="171"/>
      <c r="CT734" s="171"/>
      <c r="CU734" s="171"/>
      <c r="CV734" s="171"/>
      <c r="CW734" s="171"/>
      <c r="CX734" s="171"/>
      <c r="CY734" s="171"/>
      <c r="CZ734" s="171"/>
    </row>
    <row r="735" ht="25.15" customHeight="true" x14ac:dyDescent="0.2">
      <c r="C735" s="1127"/>
      <c r="D735" s="1127"/>
      <c r="E735" s="474"/>
      <c r="F735" s="474"/>
      <c r="G735" s="474"/>
      <c r="H735" s="1127"/>
      <c r="I735" s="1127"/>
      <c r="J735" s="474"/>
      <c r="K735" s="474"/>
      <c r="L735" s="474"/>
      <c r="M735" s="1127"/>
      <c r="N735" s="1127"/>
      <c r="O735" s="474"/>
      <c r="P735" s="474"/>
      <c r="Q735" s="474"/>
      <c r="BA735" s="171"/>
      <c r="BB735" s="256"/>
      <c r="BC735" s="171"/>
      <c r="BD735" s="171"/>
      <c r="BE735" s="171"/>
      <c r="BF735" s="171"/>
      <c r="BG735" s="171"/>
      <c r="BH735" s="171"/>
      <c r="BI735" s="171"/>
      <c r="BJ735" s="171"/>
      <c r="BK735" s="171"/>
      <c r="BL735" s="171"/>
      <c r="BM735" s="171"/>
      <c r="BN735" s="171"/>
      <c r="BO735" s="171"/>
      <c r="BP735" s="171"/>
      <c r="BQ735" s="171"/>
      <c r="BR735" s="171"/>
      <c r="BS735" s="171"/>
      <c r="BT735" s="171"/>
      <c r="BU735" s="171"/>
      <c r="BV735" s="171"/>
      <c r="BW735" s="171"/>
      <c r="BX735" s="171"/>
      <c r="BY735" s="171"/>
      <c r="BZ735" s="171"/>
      <c r="CA735" s="171"/>
      <c r="CB735" s="171"/>
      <c r="CC735" s="171"/>
      <c r="CD735" s="171"/>
      <c r="CE735" s="171"/>
      <c r="CF735" s="171"/>
      <c r="CG735" s="171"/>
      <c r="CH735" s="171"/>
      <c r="CI735" s="171"/>
      <c r="CJ735" s="171"/>
      <c r="CK735" s="171"/>
      <c r="CL735" s="171"/>
      <c r="CM735" s="171"/>
      <c r="CN735" s="171"/>
      <c r="CO735" s="171"/>
      <c r="CP735" s="171"/>
      <c r="CQ735" s="171"/>
      <c r="CR735" s="171"/>
      <c r="CS735" s="171"/>
      <c r="CT735" s="171"/>
      <c r="CU735" s="171"/>
      <c r="CV735" s="171"/>
      <c r="CW735" s="171"/>
      <c r="CX735" s="171"/>
      <c r="CY735" s="171"/>
      <c r="CZ735" s="171"/>
    </row>
    <row r="736" ht="25.15" customHeight="true" x14ac:dyDescent="0.2">
      <c r="C736" s="1127"/>
      <c r="D736" s="1127"/>
      <c r="E736" s="474"/>
      <c r="F736" s="474"/>
      <c r="G736" s="474"/>
      <c r="H736" s="1127"/>
      <c r="I736" s="1127"/>
      <c r="J736" s="474"/>
      <c r="K736" s="474"/>
      <c r="L736" s="474"/>
      <c r="M736" s="1127"/>
      <c r="N736" s="1127"/>
      <c r="O736" s="474"/>
      <c r="P736" s="474"/>
      <c r="Q736" s="474"/>
      <c r="BA736" s="171"/>
      <c r="BB736" s="256"/>
      <c r="BC736" s="171"/>
      <c r="BD736" s="171"/>
      <c r="BE736" s="171"/>
      <c r="BF736" s="171"/>
      <c r="BG736" s="171"/>
      <c r="BH736" s="171"/>
      <c r="BI736" s="171"/>
      <c r="BJ736" s="171"/>
      <c r="BK736" s="171"/>
      <c r="BL736" s="171"/>
      <c r="BM736" s="171"/>
      <c r="BN736" s="171"/>
      <c r="BO736" s="171"/>
      <c r="BP736" s="171"/>
      <c r="BQ736" s="171"/>
      <c r="BR736" s="171"/>
      <c r="BS736" s="171"/>
      <c r="BT736" s="171"/>
      <c r="BU736" s="171"/>
      <c r="BV736" s="171"/>
      <c r="BW736" s="171"/>
      <c r="BX736" s="171"/>
      <c r="BY736" s="171"/>
      <c r="BZ736" s="171"/>
      <c r="CA736" s="171"/>
      <c r="CB736" s="171"/>
      <c r="CC736" s="171"/>
      <c r="CD736" s="171"/>
      <c r="CE736" s="171"/>
      <c r="CF736" s="171"/>
      <c r="CG736" s="171"/>
      <c r="CH736" s="171"/>
      <c r="CI736" s="171"/>
      <c r="CJ736" s="171"/>
      <c r="CK736" s="171"/>
      <c r="CL736" s="171"/>
      <c r="CM736" s="171"/>
      <c r="CN736" s="171"/>
      <c r="CO736" s="171"/>
      <c r="CP736" s="171"/>
      <c r="CQ736" s="171"/>
      <c r="CR736" s="171"/>
      <c r="CS736" s="171"/>
      <c r="CT736" s="171"/>
      <c r="CU736" s="171"/>
      <c r="CV736" s="171"/>
      <c r="CW736" s="171"/>
      <c r="CX736" s="171"/>
      <c r="CY736" s="171"/>
      <c r="CZ736" s="171"/>
    </row>
    <row r="737" ht="25.15" customHeight="true" x14ac:dyDescent="0.2">
      <c r="C737" s="1127"/>
      <c r="D737" s="1127"/>
      <c r="E737" s="474"/>
      <c r="F737" s="474"/>
      <c r="G737" s="474"/>
      <c r="H737" s="1127"/>
      <c r="I737" s="1127"/>
      <c r="J737" s="474"/>
      <c r="K737" s="474"/>
      <c r="L737" s="474"/>
      <c r="M737" s="1127"/>
      <c r="N737" s="1127"/>
      <c r="O737" s="474"/>
      <c r="P737" s="474"/>
      <c r="Q737" s="474"/>
      <c r="BA737" s="171"/>
      <c r="BB737" s="256"/>
      <c r="BC737" s="171"/>
      <c r="BD737" s="171"/>
      <c r="BE737" s="171"/>
      <c r="BF737" s="171"/>
      <c r="BG737" s="171"/>
      <c r="BH737" s="171"/>
      <c r="BI737" s="171"/>
      <c r="BJ737" s="171"/>
      <c r="BK737" s="171"/>
      <c r="BL737" s="171"/>
      <c r="BM737" s="171"/>
      <c r="BN737" s="171"/>
      <c r="BO737" s="171"/>
      <c r="BP737" s="171"/>
      <c r="BQ737" s="171"/>
      <c r="BR737" s="171"/>
      <c r="BS737" s="171"/>
      <c r="BT737" s="171"/>
      <c r="BU737" s="171"/>
      <c r="BV737" s="171"/>
      <c r="BW737" s="171"/>
      <c r="BX737" s="171"/>
      <c r="BY737" s="171"/>
      <c r="BZ737" s="171"/>
      <c r="CA737" s="171"/>
      <c r="CB737" s="171"/>
      <c r="CC737" s="171"/>
      <c r="CD737" s="171"/>
      <c r="CE737" s="171"/>
      <c r="CF737" s="171"/>
      <c r="CG737" s="171"/>
      <c r="CH737" s="171"/>
      <c r="CI737" s="171"/>
      <c r="CJ737" s="171"/>
      <c r="CK737" s="171"/>
      <c r="CL737" s="171"/>
      <c r="CM737" s="171"/>
      <c r="CN737" s="171"/>
      <c r="CO737" s="171"/>
      <c r="CP737" s="171"/>
      <c r="CQ737" s="171"/>
      <c r="CR737" s="171"/>
      <c r="CS737" s="171"/>
      <c r="CT737" s="171"/>
      <c r="CU737" s="171"/>
      <c r="CV737" s="171"/>
      <c r="CW737" s="171"/>
      <c r="CX737" s="171"/>
      <c r="CY737" s="171"/>
      <c r="CZ737" s="171"/>
    </row>
    <row r="738" ht="25.15" customHeight="true" x14ac:dyDescent="0.2">
      <c r="C738" s="1127"/>
      <c r="D738" s="1127"/>
      <c r="E738" s="474"/>
      <c r="F738" s="474"/>
      <c r="G738" s="474"/>
      <c r="H738" s="1127"/>
      <c r="I738" s="1127"/>
      <c r="J738" s="474"/>
      <c r="K738" s="474"/>
      <c r="L738" s="474"/>
      <c r="M738" s="1127"/>
      <c r="N738" s="1127"/>
      <c r="O738" s="474"/>
      <c r="P738" s="474"/>
      <c r="Q738" s="474"/>
      <c r="BA738" s="171"/>
      <c r="BB738" s="256"/>
      <c r="BC738" s="171"/>
      <c r="BD738" s="171"/>
      <c r="BE738" s="171"/>
      <c r="BF738" s="171"/>
      <c r="BG738" s="171"/>
      <c r="BH738" s="171"/>
      <c r="BI738" s="171"/>
      <c r="BJ738" s="171"/>
      <c r="BK738" s="171"/>
      <c r="BL738" s="171"/>
      <c r="BM738" s="171"/>
      <c r="BN738" s="171"/>
      <c r="BO738" s="171"/>
      <c r="BP738" s="171"/>
      <c r="BQ738" s="171"/>
      <c r="BR738" s="171"/>
      <c r="BS738" s="171"/>
      <c r="BT738" s="171"/>
      <c r="BU738" s="171"/>
      <c r="BV738" s="171"/>
      <c r="BW738" s="171"/>
      <c r="BX738" s="171"/>
      <c r="BY738" s="171"/>
      <c r="BZ738" s="171"/>
      <c r="CA738" s="171"/>
      <c r="CB738" s="171"/>
      <c r="CC738" s="171"/>
      <c r="CD738" s="171"/>
      <c r="CE738" s="171"/>
      <c r="CF738" s="171"/>
      <c r="CG738" s="171"/>
      <c r="CH738" s="171"/>
      <c r="CI738" s="171"/>
      <c r="CJ738" s="171"/>
      <c r="CK738" s="171"/>
      <c r="CL738" s="171"/>
      <c r="CM738" s="171"/>
      <c r="CN738" s="171"/>
      <c r="CO738" s="171"/>
      <c r="CP738" s="171"/>
      <c r="CQ738" s="171"/>
      <c r="CR738" s="171"/>
      <c r="CS738" s="171"/>
      <c r="CT738" s="171"/>
      <c r="CU738" s="171"/>
      <c r="CV738" s="171"/>
      <c r="CW738" s="171"/>
      <c r="CX738" s="171"/>
      <c r="CY738" s="171"/>
      <c r="CZ738" s="171"/>
    </row>
    <row r="739" ht="25.15" customHeight="true" x14ac:dyDescent="0.2">
      <c r="C739" s="1127"/>
      <c r="D739" s="1127"/>
      <c r="E739" s="474"/>
      <c r="F739" s="474"/>
      <c r="G739" s="474"/>
      <c r="H739" s="1127"/>
      <c r="I739" s="1127"/>
      <c r="J739" s="474"/>
      <c r="K739" s="474"/>
      <c r="L739" s="474"/>
      <c r="M739" s="1127"/>
      <c r="N739" s="1127"/>
      <c r="O739" s="474"/>
      <c r="P739" s="474"/>
      <c r="Q739" s="474"/>
      <c r="BA739" s="171"/>
      <c r="BB739" s="256"/>
      <c r="BC739" s="171"/>
      <c r="BD739" s="171"/>
      <c r="BE739" s="171"/>
      <c r="BF739" s="171"/>
      <c r="BG739" s="171"/>
      <c r="BH739" s="171"/>
      <c r="BI739" s="171"/>
      <c r="BJ739" s="171"/>
      <c r="BK739" s="171"/>
      <c r="BL739" s="171"/>
      <c r="BM739" s="171"/>
      <c r="BN739" s="171"/>
      <c r="BO739" s="171"/>
      <c r="BP739" s="171"/>
      <c r="BQ739" s="171"/>
      <c r="BR739" s="171"/>
      <c r="BS739" s="171"/>
      <c r="BT739" s="171"/>
      <c r="BU739" s="171"/>
      <c r="BV739" s="171"/>
      <c r="BW739" s="171"/>
      <c r="BX739" s="171"/>
      <c r="BY739" s="171"/>
      <c r="BZ739" s="171"/>
      <c r="CA739" s="171"/>
      <c r="CB739" s="171"/>
      <c r="CC739" s="171"/>
      <c r="CD739" s="171"/>
      <c r="CE739" s="171"/>
      <c r="CF739" s="171"/>
      <c r="CG739" s="171"/>
      <c r="CH739" s="171"/>
      <c r="CI739" s="171"/>
      <c r="CJ739" s="171"/>
      <c r="CK739" s="171"/>
      <c r="CL739" s="171"/>
      <c r="CM739" s="171"/>
      <c r="CN739" s="171"/>
      <c r="CO739" s="171"/>
      <c r="CP739" s="171"/>
      <c r="CQ739" s="171"/>
      <c r="CR739" s="171"/>
      <c r="CS739" s="171"/>
      <c r="CT739" s="171"/>
      <c r="CU739" s="171"/>
      <c r="CV739" s="171"/>
      <c r="CW739" s="171"/>
      <c r="CX739" s="171"/>
      <c r="CY739" s="171"/>
      <c r="CZ739" s="171"/>
    </row>
    <row r="740" ht="25.15" customHeight="true" x14ac:dyDescent="0.2">
      <c r="C740" s="1127"/>
      <c r="D740" s="1127"/>
      <c r="E740" s="474"/>
      <c r="F740" s="474"/>
      <c r="G740" s="474"/>
      <c r="H740" s="1127"/>
      <c r="I740" s="1127"/>
      <c r="J740" s="474"/>
      <c r="K740" s="474"/>
      <c r="L740" s="474"/>
      <c r="M740" s="1127"/>
      <c r="N740" s="1127"/>
      <c r="O740" s="474"/>
      <c r="P740" s="474"/>
      <c r="Q740" s="474"/>
      <c r="BA740" s="171"/>
      <c r="BB740" s="256"/>
      <c r="BC740" s="171"/>
      <c r="BD740" s="171"/>
      <c r="BE740" s="171"/>
      <c r="BF740" s="171"/>
      <c r="BG740" s="171"/>
      <c r="BH740" s="171"/>
      <c r="BI740" s="171"/>
      <c r="BJ740" s="171"/>
      <c r="BK740" s="171"/>
      <c r="BL740" s="171"/>
      <c r="BM740" s="171"/>
      <c r="BN740" s="171"/>
      <c r="BO740" s="171"/>
      <c r="BP740" s="171"/>
      <c r="BQ740" s="171"/>
      <c r="BR740" s="171"/>
      <c r="BS740" s="171"/>
      <c r="BT740" s="171"/>
      <c r="BU740" s="171"/>
      <c r="BV740" s="171"/>
      <c r="BW740" s="171"/>
      <c r="BX740" s="171"/>
      <c r="BY740" s="171"/>
      <c r="BZ740" s="171"/>
      <c r="CA740" s="171"/>
      <c r="CB740" s="171"/>
      <c r="CC740" s="171"/>
      <c r="CD740" s="171"/>
      <c r="CE740" s="171"/>
      <c r="CF740" s="171"/>
      <c r="CG740" s="171"/>
      <c r="CH740" s="171"/>
      <c r="CI740" s="171"/>
      <c r="CJ740" s="171"/>
      <c r="CK740" s="171"/>
      <c r="CL740" s="171"/>
      <c r="CM740" s="171"/>
      <c r="CN740" s="171"/>
      <c r="CO740" s="171"/>
      <c r="CP740" s="171"/>
      <c r="CQ740" s="171"/>
      <c r="CR740" s="171"/>
      <c r="CS740" s="171"/>
      <c r="CT740" s="171"/>
      <c r="CU740" s="171"/>
      <c r="CV740" s="171"/>
      <c r="CW740" s="171"/>
      <c r="CX740" s="171"/>
      <c r="CY740" s="171"/>
      <c r="CZ740" s="171"/>
    </row>
    <row r="741" ht="25.15" customHeight="true" x14ac:dyDescent="0.2">
      <c r="C741" s="1127"/>
      <c r="D741" s="1127"/>
      <c r="E741" s="474"/>
      <c r="F741" s="474"/>
      <c r="G741" s="474"/>
      <c r="H741" s="1127"/>
      <c r="I741" s="1127"/>
      <c r="J741" s="474"/>
      <c r="K741" s="474"/>
      <c r="L741" s="474"/>
      <c r="M741" s="1127"/>
      <c r="N741" s="1127"/>
      <c r="O741" s="474"/>
      <c r="P741" s="474"/>
      <c r="Q741" s="474"/>
      <c r="BA741" s="171"/>
      <c r="BB741" s="256"/>
      <c r="BC741" s="171"/>
      <c r="BD741" s="171"/>
      <c r="BE741" s="171"/>
      <c r="BF741" s="171"/>
      <c r="BG741" s="171"/>
      <c r="BH741" s="171"/>
      <c r="BI741" s="171"/>
      <c r="BJ741" s="171"/>
      <c r="BK741" s="171"/>
      <c r="BL741" s="171"/>
      <c r="BM741" s="171"/>
      <c r="BN741" s="171"/>
      <c r="BO741" s="171"/>
      <c r="BP741" s="171"/>
      <c r="BQ741" s="171"/>
      <c r="BR741" s="171"/>
      <c r="BS741" s="171"/>
      <c r="BT741" s="171"/>
      <c r="BU741" s="171"/>
      <c r="BV741" s="171"/>
      <c r="BW741" s="171"/>
      <c r="BX741" s="171"/>
      <c r="BY741" s="171"/>
      <c r="BZ741" s="171"/>
      <c r="CA741" s="171"/>
      <c r="CB741" s="171"/>
      <c r="CC741" s="171"/>
      <c r="CD741" s="171"/>
      <c r="CE741" s="171"/>
      <c r="CF741" s="171"/>
      <c r="CG741" s="171"/>
      <c r="CH741" s="171"/>
      <c r="CI741" s="171"/>
      <c r="CJ741" s="171"/>
      <c r="CK741" s="171"/>
      <c r="CL741" s="171"/>
      <c r="CM741" s="171"/>
      <c r="CN741" s="171"/>
      <c r="CO741" s="171"/>
      <c r="CP741" s="171"/>
      <c r="CQ741" s="171"/>
      <c r="CR741" s="171"/>
      <c r="CS741" s="171"/>
      <c r="CT741" s="171"/>
      <c r="CU741" s="171"/>
      <c r="CV741" s="171"/>
      <c r="CW741" s="171"/>
      <c r="CX741" s="171"/>
      <c r="CY741" s="171"/>
      <c r="CZ741" s="171"/>
    </row>
    <row r="742" ht="25.15" customHeight="true" x14ac:dyDescent="0.2">
      <c r="C742" s="1127"/>
      <c r="D742" s="1127"/>
      <c r="E742" s="474"/>
      <c r="F742" s="474"/>
      <c r="G742" s="474"/>
      <c r="H742" s="1127"/>
      <c r="I742" s="1127"/>
      <c r="J742" s="474"/>
      <c r="K742" s="474"/>
      <c r="L742" s="474"/>
      <c r="M742" s="1127"/>
      <c r="N742" s="1127"/>
      <c r="O742" s="474"/>
      <c r="P742" s="474"/>
      <c r="Q742" s="474"/>
      <c r="BA742" s="171"/>
      <c r="BB742" s="256"/>
      <c r="BC742" s="171"/>
      <c r="BD742" s="171"/>
      <c r="BE742" s="171"/>
      <c r="BF742" s="171"/>
      <c r="BG742" s="171"/>
      <c r="BH742" s="171"/>
      <c r="BI742" s="171"/>
      <c r="BJ742" s="171"/>
      <c r="BK742" s="171"/>
      <c r="BL742" s="171"/>
      <c r="BM742" s="171"/>
      <c r="BN742" s="171"/>
      <c r="BO742" s="171"/>
      <c r="BP742" s="171"/>
      <c r="BQ742" s="171"/>
      <c r="BR742" s="171"/>
      <c r="BS742" s="171"/>
      <c r="BT742" s="171"/>
      <c r="BU742" s="171"/>
      <c r="BV742" s="171"/>
      <c r="BW742" s="171"/>
      <c r="BX742" s="171"/>
      <c r="BY742" s="171"/>
      <c r="BZ742" s="171"/>
      <c r="CA742" s="171"/>
      <c r="CB742" s="171"/>
      <c r="CC742" s="171"/>
      <c r="CD742" s="171"/>
      <c r="CE742" s="171"/>
      <c r="CF742" s="171"/>
      <c r="CG742" s="171"/>
      <c r="CH742" s="171"/>
      <c r="CI742" s="171"/>
      <c r="CJ742" s="171"/>
      <c r="CK742" s="171"/>
      <c r="CL742" s="171"/>
      <c r="CM742" s="171"/>
      <c r="CN742" s="171"/>
      <c r="CO742" s="171"/>
      <c r="CP742" s="171"/>
      <c r="CQ742" s="171"/>
      <c r="CR742" s="171"/>
      <c r="CS742" s="171"/>
      <c r="CT742" s="171"/>
      <c r="CU742" s="171"/>
      <c r="CV742" s="171"/>
      <c r="CW742" s="171"/>
      <c r="CX742" s="171"/>
      <c r="CY742" s="171"/>
      <c r="CZ742" s="171"/>
    </row>
    <row r="743" ht="25.15" customHeight="true" x14ac:dyDescent="0.2">
      <c r="C743" s="1127"/>
      <c r="D743" s="1127"/>
      <c r="E743" s="474"/>
      <c r="F743" s="474"/>
      <c r="G743" s="474"/>
      <c r="H743" s="1127"/>
      <c r="I743" s="1127"/>
      <c r="J743" s="474"/>
      <c r="K743" s="474"/>
      <c r="L743" s="474"/>
      <c r="M743" s="1127"/>
      <c r="N743" s="1127"/>
      <c r="O743" s="474"/>
      <c r="P743" s="474"/>
      <c r="Q743" s="474"/>
      <c r="BA743" s="171"/>
      <c r="BB743" s="256"/>
      <c r="BC743" s="171"/>
      <c r="BD743" s="171"/>
      <c r="BE743" s="171"/>
      <c r="BF743" s="171"/>
      <c r="BG743" s="171"/>
      <c r="BH743" s="171"/>
      <c r="BI743" s="171"/>
      <c r="BJ743" s="171"/>
      <c r="BK743" s="171"/>
      <c r="BL743" s="171"/>
      <c r="BM743" s="171"/>
      <c r="BN743" s="171"/>
      <c r="BO743" s="171"/>
      <c r="BP743" s="171"/>
      <c r="BQ743" s="171"/>
      <c r="BR743" s="171"/>
      <c r="BS743" s="171"/>
      <c r="BT743" s="171"/>
      <c r="BU743" s="171"/>
      <c r="BV743" s="171"/>
      <c r="BW743" s="171"/>
      <c r="BX743" s="171"/>
      <c r="BY743" s="171"/>
      <c r="BZ743" s="171"/>
      <c r="CA743" s="171"/>
      <c r="CB743" s="171"/>
      <c r="CC743" s="171"/>
      <c r="CD743" s="171"/>
      <c r="CE743" s="171"/>
      <c r="CF743" s="171"/>
      <c r="CG743" s="171"/>
      <c r="CH743" s="171"/>
      <c r="CI743" s="171"/>
      <c r="CJ743" s="171"/>
      <c r="CK743" s="171"/>
      <c r="CL743" s="171"/>
      <c r="CM743" s="171"/>
      <c r="CN743" s="171"/>
      <c r="CO743" s="171"/>
      <c r="CP743" s="171"/>
      <c r="CQ743" s="171"/>
      <c r="CR743" s="171"/>
      <c r="CS743" s="171"/>
      <c r="CT743" s="171"/>
      <c r="CU743" s="171"/>
      <c r="CV743" s="171"/>
      <c r="CW743" s="171"/>
      <c r="CX743" s="171"/>
      <c r="CY743" s="171"/>
      <c r="CZ743" s="171"/>
    </row>
    <row r="744" ht="25.15" customHeight="true" x14ac:dyDescent="0.2">
      <c r="C744" s="1127"/>
      <c r="D744" s="1127"/>
      <c r="E744" s="474"/>
      <c r="F744" s="474"/>
      <c r="G744" s="474"/>
      <c r="H744" s="1127"/>
      <c r="I744" s="1127"/>
      <c r="J744" s="474"/>
      <c r="K744" s="474"/>
      <c r="L744" s="474"/>
      <c r="M744" s="1127"/>
      <c r="N744" s="1127"/>
      <c r="O744" s="474"/>
      <c r="P744" s="474"/>
      <c r="Q744" s="474"/>
      <c r="BA744" s="171"/>
      <c r="BB744" s="256"/>
      <c r="BC744" s="171"/>
      <c r="BD744" s="171"/>
      <c r="BE744" s="171"/>
      <c r="BF744" s="171"/>
      <c r="BG744" s="171"/>
      <c r="BH744" s="171"/>
      <c r="BI744" s="171"/>
      <c r="BJ744" s="171"/>
      <c r="BK744" s="171"/>
      <c r="BL744" s="171"/>
      <c r="BM744" s="171"/>
      <c r="BN744" s="171"/>
      <c r="BO744" s="171"/>
      <c r="BP744" s="171"/>
      <c r="BQ744" s="171"/>
      <c r="BR744" s="171"/>
      <c r="BS744" s="171"/>
      <c r="BT744" s="171"/>
      <c r="BU744" s="171"/>
      <c r="BV744" s="171"/>
      <c r="BW744" s="171"/>
      <c r="BX744" s="171"/>
      <c r="BY744" s="171"/>
      <c r="BZ744" s="171"/>
      <c r="CA744" s="171"/>
      <c r="CB744" s="171"/>
      <c r="CC744" s="171"/>
      <c r="CD744" s="171"/>
      <c r="CE744" s="171"/>
      <c r="CF744" s="171"/>
      <c r="CG744" s="171"/>
      <c r="CH744" s="171"/>
      <c r="CI744" s="171"/>
      <c r="CJ744" s="171"/>
      <c r="CK744" s="171"/>
      <c r="CL744" s="171"/>
      <c r="CM744" s="171"/>
      <c r="CN744" s="171"/>
      <c r="CO744" s="171"/>
      <c r="CP744" s="171"/>
      <c r="CQ744" s="171"/>
      <c r="CR744" s="171"/>
      <c r="CS744" s="171"/>
      <c r="CT744" s="171"/>
      <c r="CU744" s="171"/>
      <c r="CV744" s="171"/>
      <c r="CW744" s="171"/>
      <c r="CX744" s="171"/>
      <c r="CY744" s="171"/>
      <c r="CZ744" s="171"/>
    </row>
    <row r="745" ht="25.15" customHeight="true" x14ac:dyDescent="0.2">
      <c r="C745" s="1127"/>
      <c r="D745" s="1127"/>
      <c r="E745" s="474"/>
      <c r="F745" s="474"/>
      <c r="G745" s="474"/>
      <c r="H745" s="1127"/>
      <c r="I745" s="1127"/>
      <c r="J745" s="474"/>
      <c r="K745" s="474"/>
      <c r="L745" s="474"/>
      <c r="M745" s="1127"/>
      <c r="N745" s="1127"/>
      <c r="O745" s="474"/>
      <c r="P745" s="474"/>
      <c r="Q745" s="474"/>
      <c r="BA745" s="171"/>
      <c r="BB745" s="256"/>
      <c r="BC745" s="171"/>
      <c r="BD745" s="171"/>
      <c r="BE745" s="171"/>
      <c r="BF745" s="171"/>
      <c r="BG745" s="171"/>
      <c r="BH745" s="171"/>
      <c r="BI745" s="171"/>
      <c r="BJ745" s="171"/>
      <c r="BK745" s="171"/>
      <c r="BL745" s="171"/>
      <c r="BM745" s="171"/>
      <c r="BN745" s="171"/>
      <c r="BO745" s="171"/>
      <c r="BP745" s="171"/>
      <c r="BQ745" s="171"/>
      <c r="BR745" s="171"/>
      <c r="BS745" s="171"/>
      <c r="BT745" s="171"/>
      <c r="BU745" s="171"/>
      <c r="BV745" s="171"/>
      <c r="BW745" s="171"/>
      <c r="BX745" s="171"/>
      <c r="BY745" s="171"/>
      <c r="BZ745" s="171"/>
      <c r="CA745" s="171"/>
      <c r="CB745" s="171"/>
      <c r="CC745" s="171"/>
      <c r="CD745" s="171"/>
      <c r="CE745" s="171"/>
      <c r="CF745" s="171"/>
      <c r="CG745" s="171"/>
      <c r="CH745" s="171"/>
      <c r="CI745" s="171"/>
      <c r="CJ745" s="171"/>
      <c r="CK745" s="171"/>
      <c r="CL745" s="171"/>
      <c r="CM745" s="171"/>
      <c r="CN745" s="171"/>
      <c r="CO745" s="171"/>
      <c r="CP745" s="171"/>
      <c r="CQ745" s="171"/>
      <c r="CR745" s="171"/>
      <c r="CS745" s="171"/>
      <c r="CT745" s="171"/>
      <c r="CU745" s="171"/>
      <c r="CV745" s="171"/>
      <c r="CW745" s="171"/>
      <c r="CX745" s="171"/>
      <c r="CY745" s="171"/>
      <c r="CZ745" s="171"/>
    </row>
    <row r="746" ht="25.15" customHeight="true" x14ac:dyDescent="0.2">
      <c r="C746" s="1127"/>
      <c r="D746" s="1127"/>
      <c r="E746" s="474"/>
      <c r="F746" s="474"/>
      <c r="G746" s="474"/>
      <c r="H746" s="1127"/>
      <c r="I746" s="1127"/>
      <c r="J746" s="474"/>
      <c r="K746" s="474"/>
      <c r="L746" s="474"/>
      <c r="M746" s="1127"/>
      <c r="N746" s="1127"/>
      <c r="O746" s="474"/>
      <c r="P746" s="474"/>
      <c r="Q746" s="474"/>
      <c r="BA746" s="171"/>
      <c r="BB746" s="256"/>
      <c r="BC746" s="171"/>
      <c r="BD746" s="171"/>
      <c r="BE746" s="171"/>
      <c r="BF746" s="171"/>
      <c r="BG746" s="171"/>
      <c r="BH746" s="171"/>
      <c r="BI746" s="171"/>
      <c r="BJ746" s="171"/>
      <c r="BK746" s="171"/>
      <c r="BL746" s="171"/>
      <c r="BM746" s="171"/>
      <c r="BN746" s="171"/>
      <c r="BO746" s="171"/>
      <c r="BP746" s="171"/>
      <c r="BQ746" s="171"/>
      <c r="BR746" s="171"/>
      <c r="BS746" s="171"/>
      <c r="BT746" s="171"/>
      <c r="BU746" s="171"/>
      <c r="BV746" s="171"/>
      <c r="BW746" s="171"/>
      <c r="BX746" s="171"/>
      <c r="BY746" s="171"/>
      <c r="BZ746" s="171"/>
      <c r="CA746" s="171"/>
      <c r="CB746" s="171"/>
      <c r="CC746" s="171"/>
      <c r="CD746" s="171"/>
      <c r="CE746" s="171"/>
      <c r="CF746" s="171"/>
      <c r="CG746" s="171"/>
      <c r="CH746" s="171"/>
      <c r="CI746" s="171"/>
      <c r="CJ746" s="171"/>
      <c r="CK746" s="171"/>
      <c r="CL746" s="171"/>
      <c r="CM746" s="171"/>
      <c r="CN746" s="171"/>
      <c r="CO746" s="171"/>
      <c r="CP746" s="171"/>
      <c r="CQ746" s="171"/>
      <c r="CR746" s="171"/>
      <c r="CS746" s="171"/>
      <c r="CT746" s="171"/>
      <c r="CU746" s="171"/>
      <c r="CV746" s="171"/>
      <c r="CW746" s="171"/>
      <c r="CX746" s="171"/>
      <c r="CY746" s="171"/>
      <c r="CZ746" s="171"/>
    </row>
    <row r="747" ht="25.15" customHeight="true" x14ac:dyDescent="0.2">
      <c r="C747" s="1127"/>
      <c r="D747" s="1127"/>
      <c r="E747" s="474"/>
      <c r="F747" s="474"/>
      <c r="G747" s="474"/>
      <c r="H747" s="1127"/>
      <c r="I747" s="1127"/>
      <c r="J747" s="474"/>
      <c r="K747" s="474"/>
      <c r="L747" s="474"/>
      <c r="M747" s="1127"/>
      <c r="N747" s="1127"/>
      <c r="O747" s="474"/>
      <c r="P747" s="474"/>
      <c r="Q747" s="474"/>
      <c r="BA747" s="171"/>
      <c r="BB747" s="256"/>
      <c r="BC747" s="171"/>
      <c r="BD747" s="171"/>
      <c r="BE747" s="171"/>
      <c r="BF747" s="171"/>
      <c r="BG747" s="171"/>
      <c r="BH747" s="171"/>
      <c r="BI747" s="171"/>
      <c r="BJ747" s="171"/>
      <c r="BK747" s="171"/>
      <c r="BL747" s="171"/>
      <c r="BM747" s="171"/>
      <c r="BN747" s="171"/>
      <c r="BO747" s="171"/>
      <c r="BP747" s="171"/>
      <c r="BQ747" s="171"/>
      <c r="BR747" s="171"/>
      <c r="BS747" s="171"/>
      <c r="BT747" s="171"/>
      <c r="BU747" s="171"/>
      <c r="BV747" s="171"/>
      <c r="BW747" s="171"/>
      <c r="BX747" s="171"/>
      <c r="BY747" s="171"/>
      <c r="BZ747" s="171"/>
      <c r="CA747" s="171"/>
      <c r="CB747" s="171"/>
      <c r="CC747" s="171"/>
      <c r="CD747" s="171"/>
      <c r="CE747" s="171"/>
      <c r="CF747" s="171"/>
      <c r="CG747" s="171"/>
      <c r="CH747" s="171"/>
      <c r="CI747" s="171"/>
      <c r="CJ747" s="171"/>
      <c r="CK747" s="171"/>
      <c r="CL747" s="171"/>
      <c r="CM747" s="171"/>
      <c r="CN747" s="171"/>
      <c r="CO747" s="171"/>
      <c r="CP747" s="171"/>
      <c r="CQ747" s="171"/>
      <c r="CR747" s="171"/>
      <c r="CS747" s="171"/>
      <c r="CT747" s="171"/>
      <c r="CU747" s="171"/>
      <c r="CV747" s="171"/>
      <c r="CW747" s="171"/>
      <c r="CX747" s="171"/>
      <c r="CY747" s="171"/>
      <c r="CZ747" s="171"/>
    </row>
    <row r="748" ht="25.15" customHeight="true" x14ac:dyDescent="0.2">
      <c r="C748" s="1127"/>
      <c r="D748" s="1127"/>
      <c r="E748" s="474"/>
      <c r="F748" s="474"/>
      <c r="G748" s="474"/>
      <c r="H748" s="1127"/>
      <c r="I748" s="1127"/>
      <c r="J748" s="474"/>
      <c r="K748" s="474"/>
      <c r="L748" s="474"/>
      <c r="M748" s="1127"/>
      <c r="N748" s="1127"/>
      <c r="O748" s="474"/>
      <c r="P748" s="474"/>
      <c r="Q748" s="474"/>
      <c r="BA748" s="171"/>
      <c r="BB748" s="256"/>
      <c r="BC748" s="171"/>
      <c r="BD748" s="171"/>
      <c r="BE748" s="171"/>
      <c r="BF748" s="171"/>
      <c r="BG748" s="171"/>
      <c r="BH748" s="171"/>
      <c r="BI748" s="171"/>
      <c r="BJ748" s="171"/>
      <c r="BK748" s="171"/>
      <c r="BL748" s="171"/>
      <c r="BM748" s="171"/>
      <c r="BN748" s="171"/>
      <c r="BO748" s="171"/>
      <c r="BP748" s="171"/>
      <c r="BQ748" s="171"/>
      <c r="BR748" s="171"/>
      <c r="BS748" s="171"/>
      <c r="BT748" s="171"/>
      <c r="BU748" s="171"/>
      <c r="BV748" s="171"/>
      <c r="BW748" s="171"/>
      <c r="BX748" s="171"/>
      <c r="BY748" s="171"/>
      <c r="BZ748" s="171"/>
      <c r="CA748" s="171"/>
      <c r="CB748" s="171"/>
      <c r="CC748" s="171"/>
      <c r="CD748" s="171"/>
      <c r="CE748" s="171"/>
      <c r="CF748" s="171"/>
      <c r="CG748" s="171"/>
      <c r="CH748" s="171"/>
      <c r="CI748" s="171"/>
      <c r="CJ748" s="171"/>
      <c r="CK748" s="171"/>
      <c r="CL748" s="171"/>
      <c r="CM748" s="171"/>
      <c r="CN748" s="171"/>
      <c r="CO748" s="171"/>
      <c r="CP748" s="171"/>
      <c r="CQ748" s="171"/>
      <c r="CR748" s="171"/>
      <c r="CS748" s="171"/>
      <c r="CT748" s="171"/>
      <c r="CU748" s="171"/>
      <c r="CV748" s="171"/>
      <c r="CW748" s="171"/>
      <c r="CX748" s="171"/>
      <c r="CY748" s="171"/>
      <c r="CZ748" s="171"/>
    </row>
    <row r="749" ht="25.15" customHeight="true" x14ac:dyDescent="0.2">
      <c r="C749" s="1127"/>
      <c r="D749" s="1127"/>
      <c r="E749" s="474"/>
      <c r="F749" s="474"/>
      <c r="G749" s="474"/>
      <c r="H749" s="1127"/>
      <c r="I749" s="1127"/>
      <c r="J749" s="474"/>
      <c r="K749" s="474"/>
      <c r="L749" s="474"/>
      <c r="M749" s="1127"/>
      <c r="N749" s="1127"/>
      <c r="O749" s="474"/>
      <c r="P749" s="474"/>
      <c r="Q749" s="474"/>
      <c r="BA749" s="171"/>
      <c r="BB749" s="256"/>
      <c r="BC749" s="171"/>
      <c r="BD749" s="171"/>
      <c r="BE749" s="171"/>
      <c r="BF749" s="171"/>
      <c r="BG749" s="171"/>
      <c r="BH749" s="171"/>
      <c r="BI749" s="171"/>
      <c r="BJ749" s="171"/>
      <c r="BK749" s="171"/>
      <c r="BL749" s="171"/>
      <c r="BM749" s="171"/>
      <c r="BN749" s="171"/>
      <c r="BO749" s="171"/>
      <c r="BP749" s="171"/>
      <c r="BQ749" s="171"/>
      <c r="BR749" s="171"/>
      <c r="BS749" s="171"/>
      <c r="BT749" s="171"/>
      <c r="BU749" s="171"/>
      <c r="BV749" s="171"/>
      <c r="BW749" s="171"/>
      <c r="BX749" s="171"/>
      <c r="BY749" s="171"/>
      <c r="BZ749" s="171"/>
      <c r="CA749" s="171"/>
      <c r="CB749" s="171"/>
      <c r="CC749" s="171"/>
      <c r="CD749" s="171"/>
      <c r="CE749" s="171"/>
      <c r="CF749" s="171"/>
      <c r="CG749" s="171"/>
      <c r="CH749" s="171"/>
      <c r="CI749" s="171"/>
      <c r="CJ749" s="171"/>
      <c r="CK749" s="171"/>
      <c r="CL749" s="171"/>
      <c r="CM749" s="171"/>
      <c r="CN749" s="171"/>
      <c r="CO749" s="171"/>
      <c r="CP749" s="171"/>
      <c r="CQ749" s="171"/>
      <c r="CR749" s="171"/>
      <c r="CS749" s="171"/>
      <c r="CT749" s="171"/>
      <c r="CU749" s="171"/>
      <c r="CV749" s="171"/>
      <c r="CW749" s="171"/>
      <c r="CX749" s="171"/>
      <c r="CY749" s="171"/>
      <c r="CZ749" s="171"/>
    </row>
    <row r="750" ht="25.15" customHeight="true" x14ac:dyDescent="0.2">
      <c r="C750" s="1127"/>
      <c r="D750" s="1127"/>
      <c r="E750" s="474"/>
      <c r="F750" s="474"/>
      <c r="G750" s="474"/>
      <c r="H750" s="1127"/>
      <c r="I750" s="1127"/>
      <c r="J750" s="474"/>
      <c r="K750" s="474"/>
      <c r="L750" s="474"/>
      <c r="M750" s="1127"/>
      <c r="N750" s="1127"/>
      <c r="O750" s="474"/>
      <c r="P750" s="474"/>
      <c r="Q750" s="474"/>
      <c r="BA750" s="171"/>
      <c r="BB750" s="256"/>
      <c r="BC750" s="171"/>
      <c r="BD750" s="171"/>
      <c r="BE750" s="171"/>
      <c r="BF750" s="171"/>
      <c r="BG750" s="171"/>
      <c r="BH750" s="171"/>
      <c r="BI750" s="171"/>
      <c r="BJ750" s="171"/>
      <c r="BK750" s="171"/>
      <c r="BL750" s="171"/>
      <c r="BM750" s="171"/>
      <c r="BN750" s="171"/>
      <c r="BO750" s="171"/>
      <c r="BP750" s="171"/>
      <c r="BQ750" s="171"/>
      <c r="BR750" s="171"/>
      <c r="BS750" s="171"/>
      <c r="BT750" s="171"/>
      <c r="BU750" s="171"/>
      <c r="BV750" s="171"/>
      <c r="BW750" s="171"/>
      <c r="BX750" s="171"/>
      <c r="BY750" s="171"/>
      <c r="BZ750" s="171"/>
      <c r="CA750" s="171"/>
      <c r="CB750" s="171"/>
      <c r="CC750" s="171"/>
      <c r="CD750" s="171"/>
      <c r="CE750" s="171"/>
      <c r="CF750" s="171"/>
      <c r="CG750" s="171"/>
      <c r="CH750" s="171"/>
      <c r="CI750" s="171"/>
      <c r="CJ750" s="171"/>
      <c r="CK750" s="171"/>
      <c r="CL750" s="171"/>
      <c r="CM750" s="171"/>
      <c r="CN750" s="171"/>
      <c r="CO750" s="171"/>
      <c r="CP750" s="171"/>
      <c r="CQ750" s="171"/>
      <c r="CR750" s="171"/>
      <c r="CS750" s="171"/>
      <c r="CT750" s="171"/>
      <c r="CU750" s="171"/>
      <c r="CV750" s="171"/>
      <c r="CW750" s="171"/>
      <c r="CX750" s="171"/>
      <c r="CY750" s="171"/>
      <c r="CZ750" s="171"/>
    </row>
    <row r="751" ht="25.15" customHeight="true" x14ac:dyDescent="0.2">
      <c r="C751" s="1127"/>
      <c r="D751" s="1127"/>
      <c r="E751" s="474"/>
      <c r="F751" s="474"/>
      <c r="G751" s="474"/>
      <c r="H751" s="1127"/>
      <c r="I751" s="1127"/>
      <c r="J751" s="474"/>
      <c r="K751" s="474"/>
      <c r="L751" s="474"/>
      <c r="M751" s="1127"/>
      <c r="N751" s="1127"/>
      <c r="O751" s="474"/>
      <c r="P751" s="474"/>
      <c r="Q751" s="474"/>
      <c r="BA751" s="171"/>
      <c r="BB751" s="256"/>
      <c r="BC751" s="171"/>
      <c r="BD751" s="171"/>
      <c r="BE751" s="171"/>
      <c r="BF751" s="171"/>
      <c r="BG751" s="171"/>
      <c r="BH751" s="171"/>
      <c r="BI751" s="171"/>
      <c r="BJ751" s="171"/>
      <c r="BK751" s="171"/>
      <c r="BL751" s="171"/>
      <c r="BM751" s="171"/>
      <c r="BN751" s="171"/>
      <c r="BO751" s="171"/>
      <c r="BP751" s="171"/>
      <c r="BQ751" s="171"/>
      <c r="BR751" s="171"/>
      <c r="BS751" s="171"/>
      <c r="BT751" s="171"/>
      <c r="BU751" s="171"/>
      <c r="BV751" s="171"/>
      <c r="BW751" s="171"/>
      <c r="BX751" s="171"/>
      <c r="BY751" s="171"/>
      <c r="BZ751" s="171"/>
      <c r="CA751" s="171"/>
      <c r="CB751" s="171"/>
      <c r="CC751" s="171"/>
      <c r="CD751" s="171"/>
      <c r="CE751" s="171"/>
      <c r="CF751" s="171"/>
      <c r="CG751" s="171"/>
      <c r="CH751" s="171"/>
      <c r="CI751" s="171"/>
      <c r="CJ751" s="171"/>
      <c r="CK751" s="171"/>
      <c r="CL751" s="171"/>
      <c r="CM751" s="171"/>
      <c r="CN751" s="171"/>
      <c r="CO751" s="171"/>
      <c r="CP751" s="171"/>
      <c r="CQ751" s="171"/>
      <c r="CR751" s="171"/>
      <c r="CS751" s="171"/>
      <c r="CT751" s="171"/>
      <c r="CU751" s="171"/>
      <c r="CV751" s="171"/>
      <c r="CW751" s="171"/>
      <c r="CX751" s="171"/>
      <c r="CY751" s="171"/>
      <c r="CZ751" s="171"/>
    </row>
    <row r="752" ht="25.15" customHeight="true" x14ac:dyDescent="0.2">
      <c r="C752" s="1127"/>
      <c r="D752" s="1127"/>
      <c r="E752" s="474"/>
      <c r="F752" s="474"/>
      <c r="G752" s="474"/>
      <c r="H752" s="1127"/>
      <c r="I752" s="1127"/>
      <c r="J752" s="474"/>
      <c r="K752" s="474"/>
      <c r="L752" s="474"/>
      <c r="M752" s="1127"/>
      <c r="N752" s="1127"/>
      <c r="O752" s="474"/>
      <c r="P752" s="474"/>
      <c r="Q752" s="474"/>
      <c r="BA752" s="171"/>
      <c r="BB752" s="256"/>
      <c r="BC752" s="171"/>
      <c r="BD752" s="171"/>
      <c r="BE752" s="171"/>
      <c r="BF752" s="171"/>
      <c r="BG752" s="171"/>
      <c r="BH752" s="171"/>
      <c r="BI752" s="171"/>
      <c r="BJ752" s="171"/>
      <c r="BK752" s="171"/>
      <c r="BL752" s="171"/>
      <c r="BM752" s="171"/>
      <c r="BN752" s="171"/>
      <c r="BO752" s="171"/>
      <c r="BP752" s="171"/>
      <c r="BQ752" s="171"/>
      <c r="BR752" s="171"/>
      <c r="BS752" s="171"/>
      <c r="BT752" s="171"/>
      <c r="BU752" s="171"/>
      <c r="BV752" s="171"/>
      <c r="BW752" s="171"/>
      <c r="BX752" s="171"/>
      <c r="BY752" s="171"/>
      <c r="BZ752" s="171"/>
      <c r="CA752" s="171"/>
      <c r="CB752" s="171"/>
      <c r="CC752" s="171"/>
      <c r="CD752" s="171"/>
      <c r="CE752" s="171"/>
      <c r="CF752" s="171"/>
      <c r="CG752" s="171"/>
      <c r="CH752" s="171"/>
      <c r="CI752" s="171"/>
      <c r="CJ752" s="171"/>
      <c r="CK752" s="171"/>
      <c r="CL752" s="171"/>
      <c r="CM752" s="171"/>
      <c r="CN752" s="171"/>
      <c r="CO752" s="171"/>
      <c r="CP752" s="171"/>
      <c r="CQ752" s="171"/>
      <c r="CR752" s="171"/>
      <c r="CS752" s="171"/>
      <c r="CT752" s="171"/>
      <c r="CU752" s="171"/>
      <c r="CV752" s="171"/>
      <c r="CW752" s="171"/>
      <c r="CX752" s="171"/>
      <c r="CY752" s="171"/>
      <c r="CZ752" s="171"/>
    </row>
    <row r="753" ht="25.15" customHeight="true" x14ac:dyDescent="0.2">
      <c r="C753" s="1127"/>
      <c r="D753" s="1127"/>
      <c r="E753" s="474"/>
      <c r="F753" s="474"/>
      <c r="G753" s="474"/>
      <c r="H753" s="1127"/>
      <c r="I753" s="1127"/>
      <c r="J753" s="474"/>
      <c r="K753" s="474"/>
      <c r="L753" s="474"/>
      <c r="M753" s="1127"/>
      <c r="N753" s="1127"/>
      <c r="O753" s="474"/>
      <c r="P753" s="474"/>
      <c r="Q753" s="474"/>
      <c r="BA753" s="171"/>
      <c r="BB753" s="256"/>
      <c r="BC753" s="171"/>
      <c r="BD753" s="171"/>
      <c r="BE753" s="171"/>
      <c r="BF753" s="171"/>
      <c r="BG753" s="171"/>
      <c r="BH753" s="171"/>
      <c r="BI753" s="171"/>
      <c r="BJ753" s="171"/>
      <c r="BK753" s="171"/>
      <c r="BL753" s="171"/>
      <c r="BM753" s="171"/>
      <c r="BN753" s="171"/>
      <c r="BO753" s="171"/>
      <c r="BP753" s="171"/>
      <c r="BQ753" s="171"/>
      <c r="BR753" s="171"/>
      <c r="BS753" s="171"/>
      <c r="BT753" s="171"/>
      <c r="BU753" s="171"/>
      <c r="BV753" s="171"/>
      <c r="BW753" s="171"/>
      <c r="BX753" s="171"/>
      <c r="BY753" s="171"/>
      <c r="BZ753" s="171"/>
      <c r="CA753" s="171"/>
      <c r="CB753" s="171"/>
      <c r="CC753" s="171"/>
      <c r="CD753" s="171"/>
      <c r="CE753" s="171"/>
      <c r="CF753" s="171"/>
      <c r="CG753" s="171"/>
      <c r="CH753" s="171"/>
      <c r="CI753" s="171"/>
      <c r="CJ753" s="171"/>
      <c r="CK753" s="171"/>
      <c r="CL753" s="171"/>
      <c r="CM753" s="171"/>
      <c r="CN753" s="171"/>
      <c r="CO753" s="171"/>
      <c r="CP753" s="171"/>
      <c r="CQ753" s="171"/>
      <c r="CR753" s="171"/>
      <c r="CS753" s="171"/>
      <c r="CT753" s="171"/>
      <c r="CU753" s="171"/>
      <c r="CV753" s="171"/>
      <c r="CW753" s="171"/>
      <c r="CX753" s="171"/>
      <c r="CY753" s="171"/>
      <c r="CZ753" s="171"/>
    </row>
    <row r="754" ht="25.15" customHeight="true" x14ac:dyDescent="0.2">
      <c r="C754" s="1127"/>
      <c r="D754" s="1127"/>
      <c r="E754" s="474"/>
      <c r="F754" s="474"/>
      <c r="G754" s="474"/>
      <c r="H754" s="1127"/>
      <c r="I754" s="1127"/>
      <c r="J754" s="474"/>
      <c r="K754" s="474"/>
      <c r="L754" s="474"/>
      <c r="M754" s="1127"/>
      <c r="N754" s="1127"/>
      <c r="O754" s="474"/>
      <c r="P754" s="474"/>
      <c r="Q754" s="474"/>
      <c r="BA754" s="171"/>
      <c r="BB754" s="256"/>
      <c r="BC754" s="171"/>
      <c r="BD754" s="171"/>
      <c r="BE754" s="171"/>
      <c r="BF754" s="171"/>
      <c r="BG754" s="171"/>
      <c r="BH754" s="171"/>
      <c r="BI754" s="171"/>
      <c r="BJ754" s="171"/>
      <c r="BK754" s="171"/>
      <c r="BL754" s="171"/>
      <c r="BM754" s="171"/>
      <c r="BN754" s="171"/>
      <c r="BO754" s="171"/>
      <c r="BP754" s="171"/>
      <c r="BQ754" s="171"/>
      <c r="BR754" s="171"/>
      <c r="BS754" s="171"/>
      <c r="BT754" s="171"/>
      <c r="BU754" s="171"/>
      <c r="BV754" s="171"/>
      <c r="BW754" s="171"/>
      <c r="BX754" s="171"/>
      <c r="BY754" s="171"/>
      <c r="BZ754" s="171"/>
      <c r="CA754" s="171"/>
      <c r="CB754" s="171"/>
      <c r="CC754" s="171"/>
      <c r="CD754" s="171"/>
      <c r="CE754" s="171"/>
      <c r="CF754" s="171"/>
      <c r="CG754" s="171"/>
      <c r="CH754" s="171"/>
      <c r="CI754" s="171"/>
      <c r="CJ754" s="171"/>
      <c r="CK754" s="171"/>
      <c r="CL754" s="171"/>
      <c r="CM754" s="171"/>
      <c r="CN754" s="171"/>
      <c r="CO754" s="171"/>
      <c r="CP754" s="171"/>
      <c r="CQ754" s="171"/>
      <c r="CR754" s="171"/>
      <c r="CS754" s="171"/>
      <c r="CT754" s="171"/>
      <c r="CU754" s="171"/>
      <c r="CV754" s="171"/>
      <c r="CW754" s="171"/>
      <c r="CX754" s="171"/>
      <c r="CY754" s="171"/>
      <c r="CZ754" s="171"/>
    </row>
    <row r="755" ht="25.15" customHeight="true" x14ac:dyDescent="0.2">
      <c r="C755" s="1127"/>
      <c r="D755" s="1127"/>
      <c r="E755" s="474"/>
      <c r="F755" s="474"/>
      <c r="G755" s="474"/>
      <c r="H755" s="1127"/>
      <c r="I755" s="1127"/>
      <c r="J755" s="474"/>
      <c r="K755" s="474"/>
      <c r="L755" s="474"/>
      <c r="M755" s="1127"/>
      <c r="N755" s="1127"/>
      <c r="O755" s="474"/>
      <c r="P755" s="474"/>
      <c r="Q755" s="474"/>
      <c r="BA755" s="171"/>
      <c r="BB755" s="256"/>
      <c r="BC755" s="171"/>
      <c r="BD755" s="171"/>
      <c r="BE755" s="171"/>
      <c r="BF755" s="171"/>
      <c r="BG755" s="171"/>
      <c r="BH755" s="171"/>
      <c r="BI755" s="171"/>
      <c r="BJ755" s="171"/>
      <c r="BK755" s="171"/>
      <c r="BL755" s="171"/>
      <c r="BM755" s="171"/>
      <c r="BN755" s="171"/>
      <c r="BO755" s="171"/>
      <c r="BP755" s="171"/>
      <c r="BQ755" s="171"/>
      <c r="BR755" s="171"/>
      <c r="BS755" s="171"/>
      <c r="BT755" s="171"/>
      <c r="BU755" s="171"/>
      <c r="BV755" s="171"/>
      <c r="BW755" s="171"/>
      <c r="BX755" s="171"/>
      <c r="BY755" s="171"/>
      <c r="BZ755" s="171"/>
      <c r="CA755" s="171"/>
      <c r="CB755" s="171"/>
      <c r="CC755" s="171"/>
      <c r="CD755" s="171"/>
      <c r="CE755" s="171"/>
      <c r="CF755" s="171"/>
      <c r="CG755" s="171"/>
      <c r="CH755" s="171"/>
      <c r="CI755" s="171"/>
      <c r="CJ755" s="171"/>
      <c r="CK755" s="171"/>
      <c r="CL755" s="171"/>
      <c r="CM755" s="171"/>
      <c r="CN755" s="171"/>
      <c r="CO755" s="171"/>
      <c r="CP755" s="171"/>
      <c r="CQ755" s="171"/>
      <c r="CR755" s="171"/>
      <c r="CS755" s="171"/>
      <c r="CT755" s="171"/>
      <c r="CU755" s="171"/>
      <c r="CV755" s="171"/>
      <c r="CW755" s="171"/>
      <c r="CX755" s="171"/>
      <c r="CY755" s="171"/>
      <c r="CZ755" s="171"/>
    </row>
    <row r="756" ht="25.15" customHeight="true" x14ac:dyDescent="0.2">
      <c r="C756" s="1127"/>
      <c r="D756" s="1127"/>
      <c r="E756" s="474"/>
      <c r="F756" s="474"/>
      <c r="G756" s="474"/>
      <c r="H756" s="1127"/>
      <c r="I756" s="1127"/>
      <c r="J756" s="474"/>
      <c r="K756" s="474"/>
      <c r="L756" s="474"/>
      <c r="M756" s="1127"/>
      <c r="N756" s="1127"/>
      <c r="O756" s="474"/>
      <c r="P756" s="474"/>
      <c r="Q756" s="474"/>
      <c r="BA756" s="171"/>
      <c r="BB756" s="256"/>
      <c r="BC756" s="171"/>
      <c r="BD756" s="171"/>
      <c r="BE756" s="171"/>
      <c r="BF756" s="171"/>
      <c r="BG756" s="171"/>
      <c r="BH756" s="171"/>
      <c r="BI756" s="171"/>
      <c r="BJ756" s="171"/>
      <c r="BK756" s="171"/>
      <c r="BL756" s="171"/>
      <c r="BM756" s="171"/>
      <c r="BN756" s="171"/>
      <c r="BO756" s="171"/>
      <c r="BP756" s="171"/>
      <c r="BQ756" s="171"/>
      <c r="BR756" s="171"/>
      <c r="BS756" s="171"/>
      <c r="BT756" s="171"/>
      <c r="BU756" s="171"/>
      <c r="BV756" s="171"/>
      <c r="BW756" s="171"/>
      <c r="BX756" s="171"/>
      <c r="BY756" s="171"/>
      <c r="BZ756" s="171"/>
      <c r="CA756" s="171"/>
      <c r="CB756" s="171"/>
      <c r="CC756" s="171"/>
      <c r="CD756" s="171"/>
      <c r="CE756" s="171"/>
      <c r="CF756" s="171"/>
      <c r="CG756" s="171"/>
      <c r="CH756" s="171"/>
      <c r="CI756" s="171"/>
      <c r="CJ756" s="171"/>
      <c r="CK756" s="171"/>
      <c r="CL756" s="171"/>
      <c r="CM756" s="171"/>
      <c r="CN756" s="171"/>
      <c r="CO756" s="171"/>
      <c r="CP756" s="171"/>
      <c r="CQ756" s="171"/>
      <c r="CR756" s="171"/>
      <c r="CS756" s="171"/>
      <c r="CT756" s="171"/>
      <c r="CU756" s="171"/>
      <c r="CV756" s="171"/>
      <c r="CW756" s="171"/>
      <c r="CX756" s="171"/>
      <c r="CY756" s="171"/>
      <c r="CZ756" s="171"/>
    </row>
    <row r="757" ht="25.15" customHeight="true" x14ac:dyDescent="0.2">
      <c r="C757" s="1127"/>
      <c r="D757" s="1127"/>
      <c r="E757" s="474"/>
      <c r="F757" s="474"/>
      <c r="G757" s="474"/>
      <c r="H757" s="1127"/>
      <c r="I757" s="1127"/>
      <c r="J757" s="474"/>
      <c r="K757" s="474"/>
      <c r="L757" s="474"/>
      <c r="M757" s="1127"/>
      <c r="N757" s="1127"/>
      <c r="O757" s="474"/>
      <c r="P757" s="474"/>
      <c r="Q757" s="474"/>
      <c r="BA757" s="171"/>
      <c r="BB757" s="256"/>
      <c r="BC757" s="171"/>
      <c r="BD757" s="171"/>
      <c r="BE757" s="171"/>
      <c r="BF757" s="171"/>
      <c r="BG757" s="171"/>
      <c r="BH757" s="171"/>
      <c r="BI757" s="171"/>
      <c r="BJ757" s="171"/>
      <c r="BK757" s="171"/>
      <c r="BL757" s="171"/>
      <c r="BM757" s="171"/>
      <c r="BN757" s="171"/>
      <c r="BO757" s="171"/>
      <c r="BP757" s="171"/>
      <c r="BQ757" s="171"/>
      <c r="BR757" s="171"/>
      <c r="BS757" s="171"/>
      <c r="BT757" s="171"/>
      <c r="BU757" s="171"/>
      <c r="BV757" s="171"/>
      <c r="BW757" s="171"/>
      <c r="BX757" s="171"/>
      <c r="BY757" s="171"/>
      <c r="BZ757" s="171"/>
      <c r="CA757" s="171"/>
      <c r="CB757" s="171"/>
      <c r="CC757" s="171"/>
      <c r="CD757" s="171"/>
      <c r="CE757" s="171"/>
      <c r="CF757" s="171"/>
      <c r="CG757" s="171"/>
      <c r="CH757" s="171"/>
      <c r="CI757" s="171"/>
      <c r="CJ757" s="171"/>
      <c r="CK757" s="171"/>
      <c r="CL757" s="171"/>
      <c r="CM757" s="171"/>
      <c r="CN757" s="171"/>
      <c r="CO757" s="171"/>
      <c r="CP757" s="171"/>
      <c r="CQ757" s="171"/>
      <c r="CR757" s="171"/>
      <c r="CS757" s="171"/>
      <c r="CT757" s="171"/>
      <c r="CU757" s="171"/>
      <c r="CV757" s="171"/>
      <c r="CW757" s="171"/>
      <c r="CX757" s="171"/>
      <c r="CY757" s="171"/>
      <c r="CZ757" s="171"/>
    </row>
    <row r="758" ht="25.15" customHeight="true" x14ac:dyDescent="0.2">
      <c r="C758" s="1127"/>
      <c r="D758" s="1127"/>
      <c r="E758" s="474"/>
      <c r="F758" s="474"/>
      <c r="G758" s="474"/>
      <c r="H758" s="1127"/>
      <c r="I758" s="1127"/>
      <c r="J758" s="474"/>
      <c r="K758" s="474"/>
      <c r="L758" s="474"/>
      <c r="M758" s="1127"/>
      <c r="N758" s="1127"/>
      <c r="O758" s="474"/>
      <c r="P758" s="474"/>
      <c r="Q758" s="474"/>
      <c r="BA758" s="171"/>
      <c r="BB758" s="256"/>
      <c r="BC758" s="171"/>
      <c r="BD758" s="171"/>
      <c r="BE758" s="171"/>
      <c r="BF758" s="171"/>
      <c r="BG758" s="171"/>
      <c r="BH758" s="171"/>
      <c r="BI758" s="171"/>
      <c r="BJ758" s="171"/>
      <c r="BK758" s="171"/>
      <c r="BL758" s="171"/>
      <c r="BM758" s="171"/>
      <c r="BN758" s="171"/>
      <c r="BO758" s="171"/>
      <c r="BP758" s="171"/>
      <c r="BQ758" s="171"/>
      <c r="BR758" s="171"/>
      <c r="BS758" s="171"/>
      <c r="BT758" s="171"/>
      <c r="BU758" s="171"/>
      <c r="BV758" s="171"/>
      <c r="BW758" s="171"/>
      <c r="BX758" s="171"/>
      <c r="BY758" s="171"/>
      <c r="BZ758" s="171"/>
      <c r="CA758" s="171"/>
      <c r="CB758" s="171"/>
      <c r="CC758" s="171"/>
      <c r="CD758" s="171"/>
      <c r="CE758" s="171"/>
      <c r="CF758" s="171"/>
      <c r="CG758" s="171"/>
      <c r="CH758" s="171"/>
      <c r="CI758" s="171"/>
      <c r="CJ758" s="171"/>
      <c r="CK758" s="171"/>
      <c r="CL758" s="171"/>
      <c r="CM758" s="171"/>
      <c r="CN758" s="171"/>
      <c r="CO758" s="171"/>
      <c r="CP758" s="171"/>
      <c r="CQ758" s="171"/>
      <c r="CR758" s="171"/>
      <c r="CS758" s="171"/>
      <c r="CT758" s="171"/>
      <c r="CU758" s="171"/>
      <c r="CV758" s="171"/>
      <c r="CW758" s="171"/>
      <c r="CX758" s="171"/>
      <c r="CY758" s="171"/>
      <c r="CZ758" s="171"/>
    </row>
    <row r="759" ht="25.15" customHeight="true" x14ac:dyDescent="0.2">
      <c r="C759" s="1127"/>
      <c r="D759" s="1127"/>
      <c r="E759" s="474"/>
      <c r="F759" s="474"/>
      <c r="G759" s="474"/>
      <c r="H759" s="1127"/>
      <c r="I759" s="1127"/>
      <c r="J759" s="474"/>
      <c r="K759" s="474"/>
      <c r="L759" s="474"/>
      <c r="M759" s="1127"/>
      <c r="N759" s="1127"/>
      <c r="O759" s="474"/>
      <c r="P759" s="474"/>
      <c r="Q759" s="474"/>
      <c r="BA759" s="171"/>
      <c r="BB759" s="256"/>
      <c r="BC759" s="171"/>
      <c r="BD759" s="171"/>
      <c r="BE759" s="171"/>
      <c r="BF759" s="171"/>
      <c r="BG759" s="171"/>
      <c r="BH759" s="171"/>
      <c r="BI759" s="171"/>
      <c r="BJ759" s="171"/>
      <c r="BK759" s="171"/>
      <c r="BL759" s="171"/>
      <c r="BM759" s="171"/>
      <c r="BN759" s="171"/>
      <c r="BO759" s="171"/>
      <c r="BP759" s="171"/>
      <c r="BQ759" s="171"/>
      <c r="BR759" s="171"/>
      <c r="BS759" s="171"/>
      <c r="BT759" s="171"/>
      <c r="BU759" s="171"/>
      <c r="BV759" s="171"/>
      <c r="BW759" s="171"/>
      <c r="BX759" s="171"/>
      <c r="BY759" s="171"/>
      <c r="BZ759" s="171"/>
      <c r="CA759" s="171"/>
      <c r="CB759" s="171"/>
      <c r="CC759" s="171"/>
      <c r="CD759" s="171"/>
      <c r="CE759" s="171"/>
      <c r="CF759" s="171"/>
      <c r="CG759" s="171"/>
      <c r="CH759" s="171"/>
      <c r="CI759" s="171"/>
      <c r="CJ759" s="171"/>
      <c r="CK759" s="171"/>
      <c r="CL759" s="171"/>
      <c r="CM759" s="171"/>
      <c r="CN759" s="171"/>
      <c r="CO759" s="171"/>
      <c r="CP759" s="171"/>
      <c r="CQ759" s="171"/>
      <c r="CR759" s="171"/>
      <c r="CS759" s="171"/>
      <c r="CT759" s="171"/>
      <c r="CU759" s="171"/>
      <c r="CV759" s="171"/>
      <c r="CW759" s="171"/>
      <c r="CX759" s="171"/>
      <c r="CY759" s="171"/>
      <c r="CZ759" s="171"/>
    </row>
    <row r="760" ht="25.15" customHeight="true" x14ac:dyDescent="0.2">
      <c r="C760" s="1127"/>
      <c r="D760" s="1127"/>
      <c r="E760" s="474"/>
      <c r="F760" s="474"/>
      <c r="G760" s="474"/>
      <c r="H760" s="1127"/>
      <c r="I760" s="1127"/>
      <c r="J760" s="474"/>
      <c r="K760" s="474"/>
      <c r="L760" s="474"/>
      <c r="M760" s="1127"/>
      <c r="N760" s="1127"/>
      <c r="O760" s="474"/>
      <c r="P760" s="474"/>
      <c r="Q760" s="474"/>
      <c r="BA760" s="171"/>
      <c r="BB760" s="256"/>
      <c r="BC760" s="171"/>
      <c r="BD760" s="171"/>
      <c r="BE760" s="171"/>
      <c r="BF760" s="171"/>
      <c r="BG760" s="171"/>
      <c r="BH760" s="171"/>
      <c r="BI760" s="171"/>
      <c r="BJ760" s="171"/>
      <c r="BK760" s="171"/>
      <c r="BL760" s="171"/>
      <c r="BM760" s="171"/>
      <c r="BN760" s="171"/>
      <c r="BO760" s="171"/>
      <c r="BP760" s="171"/>
      <c r="BQ760" s="171"/>
      <c r="BR760" s="171"/>
      <c r="BS760" s="171"/>
      <c r="BT760" s="171"/>
      <c r="BU760" s="171"/>
      <c r="BV760" s="171"/>
      <c r="BW760" s="171"/>
      <c r="BX760" s="171"/>
      <c r="BY760" s="171"/>
      <c r="BZ760" s="171"/>
      <c r="CA760" s="171"/>
      <c r="CB760" s="171"/>
      <c r="CC760" s="171"/>
      <c r="CD760" s="171"/>
      <c r="CE760" s="171"/>
      <c r="CF760" s="171"/>
      <c r="CG760" s="171"/>
      <c r="CH760" s="171"/>
      <c r="CI760" s="171"/>
      <c r="CJ760" s="171"/>
      <c r="CK760" s="171"/>
      <c r="CL760" s="171"/>
      <c r="CM760" s="171"/>
      <c r="CN760" s="171"/>
      <c r="CO760" s="171"/>
      <c r="CP760" s="171"/>
      <c r="CQ760" s="171"/>
      <c r="CR760" s="171"/>
      <c r="CS760" s="171"/>
      <c r="CT760" s="171"/>
      <c r="CU760" s="171"/>
      <c r="CV760" s="171"/>
      <c r="CW760" s="171"/>
      <c r="CX760" s="171"/>
      <c r="CY760" s="171"/>
      <c r="CZ760" s="171"/>
    </row>
    <row r="761" ht="25.15" customHeight="true" x14ac:dyDescent="0.2">
      <c r="C761" s="1127"/>
      <c r="D761" s="1127"/>
      <c r="E761" s="474"/>
      <c r="F761" s="474"/>
      <c r="G761" s="474"/>
      <c r="H761" s="1127"/>
      <c r="I761" s="1127"/>
      <c r="J761" s="474"/>
      <c r="K761" s="474"/>
      <c r="L761" s="474"/>
      <c r="M761" s="1127"/>
      <c r="N761" s="1127"/>
      <c r="O761" s="474"/>
      <c r="P761" s="474"/>
      <c r="Q761" s="474"/>
      <c r="BA761" s="171"/>
      <c r="BB761" s="256"/>
      <c r="BC761" s="171"/>
      <c r="BD761" s="171"/>
      <c r="BE761" s="171"/>
      <c r="BF761" s="171"/>
      <c r="BG761" s="171"/>
      <c r="BH761" s="171"/>
      <c r="BI761" s="171"/>
      <c r="BJ761" s="171"/>
      <c r="BK761" s="171"/>
      <c r="BL761" s="171"/>
      <c r="BM761" s="171"/>
      <c r="BN761" s="171"/>
      <c r="BO761" s="171"/>
      <c r="BP761" s="171"/>
      <c r="BQ761" s="171"/>
      <c r="BR761" s="171"/>
      <c r="BS761" s="171"/>
      <c r="BT761" s="171"/>
      <c r="BU761" s="171"/>
      <c r="BV761" s="171"/>
      <c r="BW761" s="171"/>
      <c r="BX761" s="171"/>
      <c r="BY761" s="171"/>
      <c r="BZ761" s="171"/>
      <c r="CA761" s="171"/>
      <c r="CB761" s="171"/>
      <c r="CC761" s="171"/>
      <c r="CD761" s="171"/>
      <c r="CE761" s="171"/>
      <c r="CF761" s="171"/>
      <c r="CG761" s="171"/>
      <c r="CH761" s="171"/>
      <c r="CI761" s="171"/>
      <c r="CJ761" s="171"/>
      <c r="CK761" s="171"/>
      <c r="CL761" s="171"/>
      <c r="CM761" s="171"/>
      <c r="CN761" s="171"/>
      <c r="CO761" s="171"/>
      <c r="CP761" s="171"/>
      <c r="CQ761" s="171"/>
      <c r="CR761" s="171"/>
      <c r="CS761" s="171"/>
      <c r="CT761" s="171"/>
      <c r="CU761" s="171"/>
      <c r="CV761" s="171"/>
      <c r="CW761" s="171"/>
      <c r="CX761" s="171"/>
      <c r="CY761" s="171"/>
      <c r="CZ761" s="171"/>
    </row>
    <row r="762" ht="25.15" customHeight="true" x14ac:dyDescent="0.2">
      <c r="C762" s="1127"/>
      <c r="D762" s="1127"/>
      <c r="E762" s="474"/>
      <c r="F762" s="474"/>
      <c r="G762" s="474"/>
      <c r="H762" s="1127"/>
      <c r="I762" s="1127"/>
      <c r="J762" s="474"/>
      <c r="K762" s="474"/>
      <c r="L762" s="474"/>
      <c r="M762" s="1127"/>
      <c r="N762" s="1127"/>
      <c r="O762" s="474"/>
      <c r="P762" s="474"/>
      <c r="Q762" s="474"/>
      <c r="BA762" s="171"/>
      <c r="BB762" s="256"/>
      <c r="BC762" s="171"/>
      <c r="BD762" s="171"/>
      <c r="BE762" s="171"/>
      <c r="BF762" s="171"/>
      <c r="BG762" s="171"/>
      <c r="BH762" s="171"/>
      <c r="BI762" s="171"/>
      <c r="BJ762" s="171"/>
      <c r="BK762" s="171"/>
      <c r="BL762" s="171"/>
      <c r="BM762" s="171"/>
      <c r="BN762" s="171"/>
      <c r="BO762" s="171"/>
      <c r="BP762" s="171"/>
      <c r="BQ762" s="171"/>
      <c r="BR762" s="171"/>
      <c r="BS762" s="171"/>
      <c r="BT762" s="171"/>
      <c r="BU762" s="171"/>
      <c r="BV762" s="171"/>
      <c r="BW762" s="171"/>
      <c r="BX762" s="171"/>
      <c r="BY762" s="171"/>
      <c r="BZ762" s="171"/>
      <c r="CA762" s="171"/>
      <c r="CB762" s="171"/>
      <c r="CC762" s="171"/>
      <c r="CD762" s="171"/>
      <c r="CE762" s="171"/>
      <c r="CF762" s="171"/>
      <c r="CG762" s="171"/>
      <c r="CH762" s="171"/>
      <c r="CI762" s="171"/>
      <c r="CJ762" s="171"/>
      <c r="CK762" s="171"/>
      <c r="CL762" s="171"/>
      <c r="CM762" s="171"/>
      <c r="CN762" s="171"/>
      <c r="CO762" s="171"/>
      <c r="CP762" s="171"/>
      <c r="CQ762" s="171"/>
      <c r="CR762" s="171"/>
      <c r="CS762" s="171"/>
      <c r="CT762" s="171"/>
      <c r="CU762" s="171"/>
      <c r="CV762" s="171"/>
      <c r="CW762" s="171"/>
      <c r="CX762" s="171"/>
      <c r="CY762" s="171"/>
      <c r="CZ762" s="171"/>
    </row>
    <row r="763" ht="25.15" customHeight="true" x14ac:dyDescent="0.2">
      <c r="C763" s="1127"/>
      <c r="D763" s="1127"/>
      <c r="E763" s="474"/>
      <c r="F763" s="474"/>
      <c r="G763" s="474"/>
      <c r="H763" s="1127"/>
      <c r="I763" s="1127"/>
      <c r="J763" s="474"/>
      <c r="K763" s="474"/>
      <c r="L763" s="474"/>
      <c r="M763" s="1127"/>
      <c r="N763" s="1127"/>
      <c r="O763" s="474"/>
      <c r="P763" s="474"/>
      <c r="Q763" s="474"/>
      <c r="BA763" s="171"/>
      <c r="BB763" s="256"/>
      <c r="BC763" s="171"/>
      <c r="BD763" s="171"/>
      <c r="BE763" s="171"/>
      <c r="BF763" s="171"/>
      <c r="BG763" s="171"/>
      <c r="BH763" s="171"/>
      <c r="BI763" s="171"/>
      <c r="BJ763" s="171"/>
      <c r="BK763" s="171"/>
      <c r="BL763" s="171"/>
      <c r="BM763" s="171"/>
      <c r="BN763" s="171"/>
      <c r="BO763" s="171"/>
      <c r="BP763" s="171"/>
      <c r="BQ763" s="171"/>
      <c r="BR763" s="171"/>
      <c r="BS763" s="171"/>
      <c r="BT763" s="171"/>
      <c r="BU763" s="171"/>
      <c r="BV763" s="171"/>
      <c r="BW763" s="171"/>
      <c r="BX763" s="171"/>
      <c r="BY763" s="171"/>
      <c r="BZ763" s="171"/>
      <c r="CA763" s="171"/>
      <c r="CB763" s="171"/>
      <c r="CC763" s="171"/>
      <c r="CD763" s="171"/>
      <c r="CE763" s="171"/>
      <c r="CF763" s="171"/>
      <c r="CG763" s="171"/>
      <c r="CH763" s="171"/>
      <c r="CI763" s="171"/>
      <c r="CJ763" s="171"/>
      <c r="CK763" s="171"/>
      <c r="CL763" s="171"/>
      <c r="CM763" s="171"/>
      <c r="CN763" s="171"/>
      <c r="CO763" s="171"/>
      <c r="CP763" s="171"/>
      <c r="CQ763" s="171"/>
      <c r="CR763" s="171"/>
      <c r="CS763" s="171"/>
      <c r="CT763" s="171"/>
      <c r="CU763" s="171"/>
      <c r="CV763" s="171"/>
      <c r="CW763" s="171"/>
      <c r="CX763" s="171"/>
      <c r="CY763" s="171"/>
      <c r="CZ763" s="171"/>
    </row>
    <row r="764" ht="25.15" customHeight="true" x14ac:dyDescent="0.2">
      <c r="C764" s="1127"/>
      <c r="D764" s="1127"/>
      <c r="E764" s="474"/>
      <c r="F764" s="474"/>
      <c r="G764" s="474"/>
      <c r="H764" s="1127"/>
      <c r="I764" s="1127"/>
      <c r="J764" s="474"/>
      <c r="K764" s="474"/>
      <c r="L764" s="474"/>
      <c r="M764" s="1127"/>
      <c r="N764" s="1127"/>
      <c r="O764" s="474"/>
      <c r="P764" s="474"/>
      <c r="Q764" s="474"/>
      <c r="BA764" s="171"/>
      <c r="BB764" s="256"/>
      <c r="BC764" s="171"/>
      <c r="BD764" s="171"/>
      <c r="BE764" s="171"/>
      <c r="BF764" s="171"/>
      <c r="BG764" s="171"/>
      <c r="BH764" s="171"/>
      <c r="BI764" s="171"/>
      <c r="BJ764" s="171"/>
      <c r="BK764" s="171"/>
      <c r="BL764" s="171"/>
      <c r="BM764" s="171"/>
      <c r="BN764" s="171"/>
      <c r="BO764" s="171"/>
      <c r="BP764" s="171"/>
      <c r="BQ764" s="171"/>
      <c r="BR764" s="171"/>
      <c r="BS764" s="171"/>
      <c r="BT764" s="171"/>
      <c r="BU764" s="171"/>
      <c r="BV764" s="171"/>
      <c r="BW764" s="171"/>
      <c r="BX764" s="171"/>
      <c r="BY764" s="171"/>
      <c r="BZ764" s="171"/>
      <c r="CA764" s="171"/>
      <c r="CB764" s="171"/>
      <c r="CC764" s="171"/>
      <c r="CD764" s="171"/>
      <c r="CE764" s="171"/>
      <c r="CF764" s="171"/>
      <c r="CG764" s="171"/>
      <c r="CH764" s="171"/>
      <c r="CI764" s="171"/>
      <c r="CJ764" s="171"/>
      <c r="CK764" s="171"/>
      <c r="CL764" s="171"/>
      <c r="CM764" s="171"/>
      <c r="CN764" s="171"/>
      <c r="CO764" s="171"/>
      <c r="CP764" s="171"/>
      <c r="CQ764" s="171"/>
      <c r="CR764" s="171"/>
      <c r="CS764" s="171"/>
      <c r="CT764" s="171"/>
      <c r="CU764" s="171"/>
      <c r="CV764" s="171"/>
      <c r="CW764" s="171"/>
      <c r="CX764" s="171"/>
      <c r="CY764" s="171"/>
      <c r="CZ764" s="171"/>
    </row>
    <row r="765" ht="25.15" customHeight="true" x14ac:dyDescent="0.2">
      <c r="C765" s="1127"/>
      <c r="D765" s="1127"/>
      <c r="E765" s="474"/>
      <c r="F765" s="474"/>
      <c r="G765" s="474"/>
      <c r="H765" s="1127"/>
      <c r="I765" s="1127"/>
      <c r="J765" s="474"/>
      <c r="K765" s="474"/>
      <c r="L765" s="474"/>
      <c r="M765" s="1127"/>
      <c r="N765" s="1127"/>
      <c r="O765" s="474"/>
      <c r="P765" s="474"/>
      <c r="Q765" s="474"/>
      <c r="BA765" s="171"/>
      <c r="BB765" s="256"/>
      <c r="BC765" s="171"/>
      <c r="BD765" s="171"/>
      <c r="BE765" s="171"/>
      <c r="BF765" s="171"/>
      <c r="BG765" s="171"/>
      <c r="BH765" s="171"/>
      <c r="BI765" s="171"/>
      <c r="BJ765" s="171"/>
      <c r="BK765" s="171"/>
      <c r="BL765" s="171"/>
      <c r="BM765" s="171"/>
      <c r="BN765" s="171"/>
      <c r="BO765" s="171"/>
      <c r="BP765" s="171"/>
      <c r="BQ765" s="171"/>
      <c r="BR765" s="171"/>
      <c r="BS765" s="171"/>
      <c r="BT765" s="171"/>
      <c r="BU765" s="171"/>
      <c r="BV765" s="171"/>
      <c r="BW765" s="171"/>
      <c r="BX765" s="171"/>
      <c r="BY765" s="171"/>
      <c r="BZ765" s="171"/>
      <c r="CA765" s="171"/>
      <c r="CB765" s="171"/>
      <c r="CC765" s="171"/>
      <c r="CD765" s="171"/>
      <c r="CE765" s="171"/>
      <c r="CF765" s="171"/>
      <c r="CG765" s="171"/>
      <c r="CH765" s="171"/>
      <c r="CI765" s="171"/>
      <c r="CJ765" s="171"/>
      <c r="CK765" s="171"/>
      <c r="CL765" s="171"/>
      <c r="CM765" s="171"/>
      <c r="CN765" s="171"/>
      <c r="CO765" s="171"/>
      <c r="CP765" s="171"/>
      <c r="CQ765" s="171"/>
      <c r="CR765" s="171"/>
      <c r="CS765" s="171"/>
      <c r="CT765" s="171"/>
      <c r="CU765" s="171"/>
      <c r="CV765" s="171"/>
      <c r="CW765" s="171"/>
      <c r="CX765" s="171"/>
      <c r="CY765" s="171"/>
      <c r="CZ765" s="171"/>
    </row>
    <row r="766" ht="25.15" customHeight="true" x14ac:dyDescent="0.2">
      <c r="C766" s="1127"/>
      <c r="D766" s="1127"/>
      <c r="E766" s="474"/>
      <c r="F766" s="474"/>
      <c r="G766" s="474"/>
      <c r="H766" s="1127"/>
      <c r="I766" s="1127"/>
      <c r="J766" s="474"/>
      <c r="K766" s="474"/>
      <c r="L766" s="474"/>
      <c r="M766" s="1127"/>
      <c r="N766" s="1127"/>
      <c r="O766" s="474"/>
      <c r="P766" s="474"/>
      <c r="Q766" s="474"/>
      <c r="BA766" s="171"/>
      <c r="BB766" s="256"/>
      <c r="BC766" s="171"/>
      <c r="BD766" s="171"/>
      <c r="BE766" s="171"/>
      <c r="BF766" s="171"/>
      <c r="BG766" s="171"/>
      <c r="BH766" s="171"/>
      <c r="BI766" s="171"/>
      <c r="BJ766" s="171"/>
      <c r="BK766" s="171"/>
      <c r="BL766" s="171"/>
      <c r="BM766" s="171"/>
      <c r="BN766" s="171"/>
      <c r="BO766" s="171"/>
      <c r="BP766" s="171"/>
      <c r="BQ766" s="171"/>
      <c r="BR766" s="171"/>
      <c r="BS766" s="171"/>
      <c r="BT766" s="171"/>
      <c r="BU766" s="171"/>
      <c r="BV766" s="171"/>
      <c r="BW766" s="171"/>
      <c r="BX766" s="171"/>
      <c r="BY766" s="171"/>
      <c r="BZ766" s="171"/>
      <c r="CA766" s="171"/>
      <c r="CB766" s="171"/>
      <c r="CC766" s="171"/>
      <c r="CD766" s="171"/>
      <c r="CE766" s="171"/>
      <c r="CF766" s="171"/>
      <c r="CG766" s="171"/>
      <c r="CH766" s="171"/>
      <c r="CI766" s="171"/>
      <c r="CJ766" s="171"/>
      <c r="CK766" s="171"/>
      <c r="CL766" s="171"/>
      <c r="CM766" s="171"/>
      <c r="CN766" s="171"/>
      <c r="CO766" s="171"/>
      <c r="CP766" s="171"/>
      <c r="CQ766" s="171"/>
      <c r="CR766" s="171"/>
      <c r="CS766" s="171"/>
      <c r="CT766" s="171"/>
      <c r="CU766" s="171"/>
      <c r="CV766" s="171"/>
      <c r="CW766" s="171"/>
      <c r="CX766" s="171"/>
      <c r="CY766" s="171"/>
      <c r="CZ766" s="171"/>
    </row>
    <row r="767" ht="25.15" customHeight="true" x14ac:dyDescent="0.2">
      <c r="C767" s="1127"/>
      <c r="D767" s="1127"/>
      <c r="E767" s="474"/>
      <c r="F767" s="474"/>
      <c r="G767" s="474"/>
      <c r="H767" s="1127"/>
      <c r="I767" s="1127"/>
      <c r="J767" s="474"/>
      <c r="K767" s="474"/>
      <c r="L767" s="474"/>
      <c r="M767" s="1127"/>
      <c r="N767" s="1127"/>
      <c r="O767" s="474"/>
      <c r="P767" s="474"/>
      <c r="Q767" s="474"/>
      <c r="BA767" s="171"/>
      <c r="BB767" s="256"/>
      <c r="BC767" s="171"/>
      <c r="BD767" s="171"/>
      <c r="BE767" s="171"/>
      <c r="BF767" s="171"/>
      <c r="BG767" s="171"/>
      <c r="BH767" s="171"/>
      <c r="BI767" s="171"/>
      <c r="BJ767" s="171"/>
      <c r="BK767" s="171"/>
      <c r="BL767" s="171"/>
      <c r="BM767" s="171"/>
      <c r="BN767" s="171"/>
      <c r="BO767" s="171"/>
      <c r="BP767" s="171"/>
      <c r="BQ767" s="171"/>
      <c r="BR767" s="171"/>
      <c r="BS767" s="171"/>
      <c r="BT767" s="171"/>
      <c r="BU767" s="171"/>
      <c r="BV767" s="171"/>
      <c r="BW767" s="171"/>
      <c r="BX767" s="171"/>
      <c r="BY767" s="171"/>
      <c r="BZ767" s="171"/>
      <c r="CA767" s="171"/>
      <c r="CB767" s="171"/>
      <c r="CC767" s="171"/>
      <c r="CD767" s="171"/>
      <c r="CE767" s="171"/>
      <c r="CF767" s="171"/>
      <c r="CG767" s="171"/>
      <c r="CH767" s="171"/>
      <c r="CI767" s="171"/>
      <c r="CJ767" s="171"/>
      <c r="CK767" s="171"/>
      <c r="CL767" s="171"/>
      <c r="CM767" s="171"/>
      <c r="CN767" s="171"/>
      <c r="CO767" s="171"/>
      <c r="CP767" s="171"/>
      <c r="CQ767" s="171"/>
      <c r="CR767" s="171"/>
      <c r="CS767" s="171"/>
      <c r="CT767" s="171"/>
      <c r="CU767" s="171"/>
      <c r="CV767" s="171"/>
      <c r="CW767" s="171"/>
      <c r="CX767" s="171"/>
      <c r="CY767" s="171"/>
      <c r="CZ767" s="171"/>
    </row>
    <row r="768" ht="25.15" customHeight="true" x14ac:dyDescent="0.2">
      <c r="C768" s="1127"/>
      <c r="D768" s="1127"/>
      <c r="E768" s="474"/>
      <c r="F768" s="474"/>
      <c r="G768" s="474"/>
      <c r="H768" s="1127"/>
      <c r="I768" s="1127"/>
      <c r="J768" s="474"/>
      <c r="K768" s="474"/>
      <c r="L768" s="474"/>
      <c r="M768" s="1127"/>
      <c r="N768" s="1127"/>
      <c r="O768" s="474"/>
      <c r="P768" s="474"/>
      <c r="Q768" s="474"/>
      <c r="BA768" s="169"/>
      <c r="BB768" s="257"/>
      <c r="BC768" s="169"/>
      <c r="BD768" s="169"/>
      <c r="BE768" s="169"/>
      <c r="BF768" s="169"/>
      <c r="BG768" s="169"/>
      <c r="BH768" s="169"/>
      <c r="BI768" s="169"/>
      <c r="BJ768" s="169"/>
      <c r="BK768" s="169"/>
      <c r="BL768" s="169"/>
      <c r="BM768" s="169"/>
      <c r="BN768" s="169"/>
      <c r="BO768" s="169"/>
      <c r="BP768" s="169"/>
      <c r="BQ768" s="169"/>
      <c r="BR768" s="169"/>
      <c r="BS768" s="169"/>
      <c r="BT768" s="169"/>
      <c r="BU768" s="169"/>
      <c r="BV768" s="169"/>
      <c r="BW768" s="169"/>
      <c r="BX768" s="169"/>
      <c r="BY768" s="169"/>
      <c r="BZ768" s="169"/>
      <c r="CA768" s="169"/>
      <c r="CB768" s="169"/>
      <c r="CC768" s="169"/>
      <c r="CD768" s="169"/>
      <c r="CE768" s="169"/>
      <c r="CF768" s="169"/>
      <c r="CG768" s="169"/>
      <c r="CH768" s="169"/>
      <c r="CI768" s="169"/>
      <c r="CJ768" s="169"/>
      <c r="CK768" s="169"/>
      <c r="CL768" s="169"/>
      <c r="CM768" s="169"/>
      <c r="CN768" s="169"/>
      <c r="CO768" s="169"/>
      <c r="CP768" s="169"/>
      <c r="CQ768" s="169"/>
      <c r="CR768" s="169"/>
      <c r="CS768" s="169"/>
      <c r="CT768" s="169"/>
      <c r="CU768" s="169"/>
      <c r="CV768" s="169"/>
      <c r="CW768" s="169"/>
      <c r="CX768" s="169"/>
      <c r="CY768" s="169"/>
      <c r="CZ768" s="169"/>
    </row>
    <row r="769" ht="25.15" customHeight="true" x14ac:dyDescent="0.2">
      <c r="C769" s="1127"/>
      <c r="D769" s="1127"/>
      <c r="E769" s="474"/>
      <c r="F769" s="474"/>
      <c r="G769" s="474"/>
      <c r="H769" s="1127"/>
      <c r="I769" s="1127"/>
      <c r="J769" s="474"/>
      <c r="K769" s="474"/>
      <c r="L769" s="474"/>
      <c r="M769" s="1127"/>
      <c r="N769" s="1127"/>
      <c r="O769" s="474"/>
      <c r="P769" s="474"/>
      <c r="Q769" s="474"/>
      <c r="BA769" s="169"/>
      <c r="BB769" s="257"/>
      <c r="BC769" s="169"/>
      <c r="BD769" s="169"/>
      <c r="BE769" s="169"/>
      <c r="BF769" s="169"/>
      <c r="BG769" s="169"/>
      <c r="BH769" s="169"/>
      <c r="BI769" s="169"/>
      <c r="BJ769" s="169"/>
      <c r="BK769" s="169"/>
      <c r="BL769" s="169"/>
      <c r="BM769" s="169"/>
      <c r="BN769" s="169"/>
      <c r="BO769" s="169"/>
      <c r="BP769" s="169"/>
      <c r="BQ769" s="169"/>
      <c r="BR769" s="169"/>
      <c r="BS769" s="169"/>
      <c r="BT769" s="169"/>
      <c r="BU769" s="169"/>
      <c r="BV769" s="169"/>
      <c r="BW769" s="169"/>
      <c r="BX769" s="169"/>
      <c r="BY769" s="169"/>
      <c r="BZ769" s="169"/>
      <c r="CA769" s="169"/>
      <c r="CB769" s="169"/>
      <c r="CC769" s="169"/>
      <c r="CD769" s="169"/>
      <c r="CE769" s="169"/>
      <c r="CF769" s="169"/>
      <c r="CG769" s="169"/>
      <c r="CH769" s="169"/>
      <c r="CI769" s="169"/>
      <c r="CJ769" s="169"/>
      <c r="CK769" s="169"/>
      <c r="CL769" s="169"/>
      <c r="CM769" s="169"/>
      <c r="CN769" s="169"/>
      <c r="CO769" s="169"/>
      <c r="CP769" s="169"/>
      <c r="CQ769" s="169"/>
      <c r="CR769" s="169"/>
      <c r="CS769" s="169"/>
      <c r="CT769" s="169"/>
      <c r="CU769" s="169"/>
      <c r="CV769" s="169"/>
      <c r="CW769" s="169"/>
      <c r="CX769" s="169"/>
      <c r="CY769" s="169"/>
      <c r="CZ769" s="169"/>
    </row>
    <row r="770" ht="25.15" customHeight="true" x14ac:dyDescent="0.2">
      <c r="C770" s="1127"/>
      <c r="D770" s="1127"/>
      <c r="E770" s="474"/>
      <c r="F770" s="474"/>
      <c r="G770" s="474"/>
      <c r="H770" s="1127"/>
      <c r="I770" s="1127"/>
      <c r="J770" s="474"/>
      <c r="K770" s="474"/>
      <c r="L770" s="474"/>
      <c r="M770" s="1127"/>
      <c r="N770" s="1127"/>
      <c r="O770" s="474"/>
      <c r="P770" s="474"/>
      <c r="Q770" s="474"/>
      <c r="BA770" s="169"/>
      <c r="BB770" s="257"/>
      <c r="BC770" s="169"/>
      <c r="BD770" s="169"/>
      <c r="BE770" s="169"/>
      <c r="BF770" s="169"/>
      <c r="BG770" s="169"/>
      <c r="BH770" s="169"/>
      <c r="BI770" s="169"/>
      <c r="BJ770" s="169"/>
      <c r="BK770" s="169"/>
      <c r="BL770" s="169"/>
      <c r="BM770" s="169"/>
      <c r="BN770" s="169"/>
      <c r="BO770" s="169"/>
      <c r="BP770" s="169"/>
      <c r="BQ770" s="169"/>
      <c r="BR770" s="169"/>
      <c r="BS770" s="169"/>
      <c r="BT770" s="169"/>
      <c r="BU770" s="169"/>
      <c r="BV770" s="169"/>
      <c r="BW770" s="169"/>
      <c r="BX770" s="169"/>
      <c r="BY770" s="169"/>
      <c r="BZ770" s="169"/>
      <c r="CA770" s="169"/>
      <c r="CB770" s="169"/>
      <c r="CC770" s="169"/>
      <c r="CD770" s="169"/>
      <c r="CE770" s="169"/>
      <c r="CF770" s="169"/>
      <c r="CG770" s="169"/>
      <c r="CH770" s="169"/>
      <c r="CI770" s="169"/>
      <c r="CJ770" s="169"/>
      <c r="CK770" s="169"/>
      <c r="CL770" s="169"/>
      <c r="CM770" s="169"/>
      <c r="CN770" s="169"/>
      <c r="CO770" s="169"/>
      <c r="CP770" s="169"/>
      <c r="CQ770" s="169"/>
      <c r="CR770" s="169"/>
      <c r="CS770" s="169"/>
      <c r="CT770" s="169"/>
      <c r="CU770" s="169"/>
      <c r="CV770" s="169"/>
      <c r="CW770" s="169"/>
      <c r="CX770" s="169"/>
      <c r="CY770" s="169"/>
      <c r="CZ770" s="169"/>
    </row>
    <row r="771" ht="25.15" customHeight="true" x14ac:dyDescent="0.2">
      <c r="C771" s="1127"/>
      <c r="D771" s="1127"/>
      <c r="E771" s="474"/>
      <c r="F771" s="474"/>
      <c r="G771" s="474"/>
      <c r="H771" s="1127"/>
      <c r="I771" s="1127"/>
      <c r="J771" s="474"/>
      <c r="K771" s="474"/>
      <c r="L771" s="474"/>
      <c r="M771" s="1127"/>
      <c r="N771" s="1127"/>
      <c r="O771" s="474"/>
      <c r="P771" s="474"/>
      <c r="Q771" s="474"/>
      <c r="BA771" s="169"/>
      <c r="BB771" s="257"/>
      <c r="BC771" s="169"/>
      <c r="BD771" s="169"/>
      <c r="BE771" s="169"/>
      <c r="BF771" s="169"/>
      <c r="BG771" s="169"/>
      <c r="BH771" s="169"/>
      <c r="BI771" s="169"/>
      <c r="BJ771" s="169"/>
      <c r="BK771" s="169"/>
      <c r="BL771" s="169"/>
      <c r="BM771" s="169"/>
      <c r="BN771" s="169"/>
      <c r="BO771" s="169"/>
      <c r="BP771" s="169"/>
      <c r="BQ771" s="169"/>
      <c r="BR771" s="169"/>
      <c r="BS771" s="169"/>
      <c r="BT771" s="169"/>
      <c r="BU771" s="169"/>
      <c r="BV771" s="169"/>
      <c r="BW771" s="169"/>
      <c r="BX771" s="169"/>
      <c r="BY771" s="169"/>
      <c r="BZ771" s="169"/>
      <c r="CA771" s="169"/>
      <c r="CB771" s="169"/>
      <c r="CC771" s="169"/>
      <c r="CD771" s="169"/>
      <c r="CE771" s="169"/>
      <c r="CF771" s="169"/>
      <c r="CG771" s="169"/>
      <c r="CH771" s="169"/>
      <c r="CI771" s="169"/>
      <c r="CJ771" s="169"/>
      <c r="CK771" s="169"/>
      <c r="CL771" s="169"/>
      <c r="CM771" s="169"/>
      <c r="CN771" s="169"/>
      <c r="CO771" s="169"/>
      <c r="CP771" s="169"/>
      <c r="CQ771" s="169"/>
      <c r="CR771" s="169"/>
      <c r="CS771" s="169"/>
      <c r="CT771" s="169"/>
      <c r="CU771" s="169"/>
      <c r="CV771" s="169"/>
      <c r="CW771" s="169"/>
      <c r="CX771" s="169"/>
      <c r="CY771" s="169"/>
      <c r="CZ771" s="169"/>
    </row>
    <row r="772" ht="25.15" customHeight="true" x14ac:dyDescent="0.2">
      <c r="C772" s="1127"/>
      <c r="D772" s="1127"/>
      <c r="E772" s="474"/>
      <c r="F772" s="474"/>
      <c r="G772" s="474"/>
      <c r="H772" s="1127"/>
      <c r="I772" s="1127"/>
      <c r="J772" s="474"/>
      <c r="K772" s="474"/>
      <c r="L772" s="474"/>
      <c r="M772" s="1127"/>
      <c r="N772" s="1127"/>
      <c r="O772" s="474"/>
      <c r="P772" s="474"/>
      <c r="Q772" s="474"/>
      <c r="BA772" s="169"/>
      <c r="BB772" s="257"/>
      <c r="BC772" s="169"/>
      <c r="BD772" s="169"/>
      <c r="BE772" s="169"/>
      <c r="BF772" s="169"/>
      <c r="BG772" s="169"/>
      <c r="BH772" s="169"/>
      <c r="BI772" s="169"/>
      <c r="BJ772" s="169"/>
      <c r="BK772" s="169"/>
      <c r="BL772" s="169"/>
      <c r="BM772" s="169"/>
      <c r="BN772" s="169"/>
      <c r="BO772" s="169"/>
      <c r="BP772" s="169"/>
      <c r="BQ772" s="169"/>
      <c r="BR772" s="169"/>
      <c r="BS772" s="169"/>
      <c r="BT772" s="169"/>
      <c r="BU772" s="169"/>
      <c r="BV772" s="169"/>
      <c r="BW772" s="169"/>
      <c r="BX772" s="169"/>
      <c r="BY772" s="169"/>
      <c r="BZ772" s="169"/>
      <c r="CA772" s="169"/>
      <c r="CB772" s="169"/>
      <c r="CC772" s="169"/>
      <c r="CD772" s="169"/>
      <c r="CE772" s="169"/>
      <c r="CF772" s="169"/>
      <c r="CG772" s="169"/>
      <c r="CH772" s="169"/>
      <c r="CI772" s="169"/>
      <c r="CJ772" s="169"/>
      <c r="CK772" s="169"/>
      <c r="CL772" s="169"/>
      <c r="CM772" s="169"/>
      <c r="CN772" s="169"/>
      <c r="CO772" s="169"/>
      <c r="CP772" s="169"/>
      <c r="CQ772" s="169"/>
      <c r="CR772" s="169"/>
      <c r="CS772" s="169"/>
      <c r="CT772" s="169"/>
      <c r="CU772" s="169"/>
      <c r="CV772" s="169"/>
      <c r="CW772" s="169"/>
      <c r="CX772" s="169"/>
      <c r="CY772" s="169"/>
      <c r="CZ772" s="169"/>
    </row>
    <row r="773" ht="25.15" customHeight="true" x14ac:dyDescent="0.2">
      <c r="C773" s="1127"/>
      <c r="D773" s="1127"/>
      <c r="E773" s="474"/>
      <c r="F773" s="474"/>
      <c r="G773" s="474"/>
      <c r="H773" s="1127"/>
      <c r="I773" s="1127"/>
      <c r="J773" s="474"/>
      <c r="K773" s="474"/>
      <c r="L773" s="474"/>
      <c r="M773" s="1127"/>
      <c r="N773" s="1127"/>
      <c r="O773" s="474"/>
      <c r="P773" s="474"/>
      <c r="Q773" s="474"/>
      <c r="BA773" s="169"/>
      <c r="BB773" s="257"/>
      <c r="BC773" s="169"/>
      <c r="BD773" s="169"/>
      <c r="BE773" s="169"/>
      <c r="BF773" s="169"/>
      <c r="BG773" s="169"/>
      <c r="BH773" s="169"/>
      <c r="BI773" s="169"/>
      <c r="BJ773" s="169"/>
      <c r="BK773" s="169"/>
      <c r="BL773" s="169"/>
      <c r="BM773" s="169"/>
      <c r="BN773" s="169"/>
      <c r="BO773" s="169"/>
      <c r="BP773" s="169"/>
      <c r="BQ773" s="169"/>
      <c r="BR773" s="169"/>
      <c r="BS773" s="169"/>
      <c r="BT773" s="169"/>
      <c r="BU773" s="169"/>
      <c r="BV773" s="169"/>
      <c r="BW773" s="169"/>
      <c r="BX773" s="169"/>
      <c r="BY773" s="169"/>
      <c r="BZ773" s="169"/>
      <c r="CA773" s="169"/>
      <c r="CB773" s="169"/>
      <c r="CC773" s="169"/>
      <c r="CD773" s="169"/>
      <c r="CE773" s="169"/>
      <c r="CF773" s="169"/>
      <c r="CG773" s="169"/>
      <c r="CH773" s="169"/>
      <c r="CI773" s="169"/>
      <c r="CJ773" s="169"/>
      <c r="CK773" s="169"/>
      <c r="CL773" s="169"/>
      <c r="CM773" s="169"/>
      <c r="CN773" s="169"/>
      <c r="CO773" s="169"/>
      <c r="CP773" s="169"/>
      <c r="CQ773" s="169"/>
      <c r="CR773" s="169"/>
      <c r="CS773" s="169"/>
      <c r="CT773" s="169"/>
      <c r="CU773" s="169"/>
      <c r="CV773" s="169"/>
      <c r="CW773" s="169"/>
      <c r="CX773" s="169"/>
      <c r="CY773" s="169"/>
      <c r="CZ773" s="169"/>
    </row>
    <row r="774" ht="25.15" customHeight="true" x14ac:dyDescent="0.2">
      <c r="C774" s="1127"/>
      <c r="D774" s="1127"/>
      <c r="E774" s="474"/>
      <c r="F774" s="474"/>
      <c r="G774" s="474"/>
      <c r="H774" s="1127"/>
      <c r="I774" s="1127"/>
      <c r="J774" s="474"/>
      <c r="K774" s="474"/>
      <c r="L774" s="474"/>
      <c r="M774" s="1127"/>
      <c r="N774" s="1127"/>
      <c r="O774" s="474"/>
      <c r="P774" s="474"/>
      <c r="Q774" s="474"/>
      <c r="BA774" s="169"/>
      <c r="BB774" s="257"/>
      <c r="BC774" s="169"/>
      <c r="BD774" s="169"/>
      <c r="BE774" s="169"/>
      <c r="BF774" s="169"/>
      <c r="BG774" s="169"/>
      <c r="BH774" s="169"/>
      <c r="BI774" s="169"/>
      <c r="BJ774" s="169"/>
      <c r="BK774" s="169"/>
      <c r="BL774" s="169"/>
      <c r="BM774" s="169"/>
      <c r="BN774" s="169"/>
      <c r="BO774" s="169"/>
      <c r="BP774" s="169"/>
      <c r="BQ774" s="169"/>
      <c r="BR774" s="169"/>
      <c r="BS774" s="169"/>
      <c r="BT774" s="169"/>
      <c r="BU774" s="169"/>
      <c r="BV774" s="169"/>
      <c r="BW774" s="169"/>
      <c r="BX774" s="169"/>
      <c r="BY774" s="169"/>
      <c r="BZ774" s="169"/>
      <c r="CA774" s="169"/>
      <c r="CB774" s="169"/>
      <c r="CC774" s="169"/>
      <c r="CD774" s="169"/>
      <c r="CE774" s="169"/>
      <c r="CF774" s="169"/>
      <c r="CG774" s="169"/>
      <c r="CH774" s="169"/>
      <c r="CI774" s="169"/>
      <c r="CJ774" s="169"/>
      <c r="CK774" s="169"/>
      <c r="CL774" s="169"/>
      <c r="CM774" s="169"/>
      <c r="CN774" s="169"/>
      <c r="CO774" s="169"/>
      <c r="CP774" s="169"/>
      <c r="CQ774" s="169"/>
      <c r="CR774" s="169"/>
      <c r="CS774" s="169"/>
      <c r="CT774" s="169"/>
      <c r="CU774" s="169"/>
      <c r="CV774" s="169"/>
      <c r="CW774" s="169"/>
      <c r="CX774" s="169"/>
      <c r="CY774" s="169"/>
      <c r="CZ774" s="169"/>
    </row>
    <row r="775" ht="25.15" customHeight="true" x14ac:dyDescent="0.2">
      <c r="C775" s="1127"/>
      <c r="D775" s="1127"/>
      <c r="E775" s="474"/>
      <c r="F775" s="474"/>
      <c r="G775" s="474"/>
      <c r="H775" s="1127"/>
      <c r="I775" s="1127"/>
      <c r="J775" s="474"/>
      <c r="K775" s="474"/>
      <c r="L775" s="474"/>
      <c r="M775" s="1127"/>
      <c r="N775" s="1127"/>
      <c r="O775" s="474"/>
      <c r="P775" s="474"/>
      <c r="Q775" s="474"/>
      <c r="BA775" s="169"/>
      <c r="BB775" s="257"/>
      <c r="BC775" s="169"/>
      <c r="BD775" s="169"/>
      <c r="BE775" s="169"/>
      <c r="BF775" s="169"/>
      <c r="BG775" s="169"/>
      <c r="BH775" s="169"/>
      <c r="BI775" s="169"/>
      <c r="BJ775" s="169"/>
      <c r="BK775" s="169"/>
      <c r="BL775" s="169"/>
      <c r="BM775" s="169"/>
      <c r="BN775" s="169"/>
      <c r="BO775" s="169"/>
      <c r="BP775" s="169"/>
      <c r="BQ775" s="169"/>
      <c r="BR775" s="169"/>
      <c r="BS775" s="169"/>
      <c r="BT775" s="169"/>
      <c r="BU775" s="169"/>
      <c r="BV775" s="169"/>
      <c r="BW775" s="169"/>
      <c r="BX775" s="169"/>
      <c r="BY775" s="169"/>
      <c r="BZ775" s="169"/>
      <c r="CA775" s="169"/>
      <c r="CB775" s="169"/>
      <c r="CC775" s="169"/>
      <c r="CD775" s="169"/>
      <c r="CE775" s="169"/>
      <c r="CF775" s="169"/>
      <c r="CG775" s="169"/>
      <c r="CH775" s="169"/>
      <c r="CI775" s="169"/>
      <c r="CJ775" s="169"/>
      <c r="CK775" s="169"/>
      <c r="CL775" s="169"/>
      <c r="CM775" s="169"/>
      <c r="CN775" s="169"/>
      <c r="CO775" s="169"/>
      <c r="CP775" s="169"/>
      <c r="CQ775" s="169"/>
      <c r="CR775" s="169"/>
      <c r="CS775" s="169"/>
      <c r="CT775" s="169"/>
      <c r="CU775" s="169"/>
      <c r="CV775" s="169"/>
      <c r="CW775" s="169"/>
      <c r="CX775" s="169"/>
      <c r="CY775" s="169"/>
      <c r="CZ775" s="169"/>
    </row>
    <row r="776" ht="25.15" customHeight="true" x14ac:dyDescent="0.2">
      <c r="C776" s="1127"/>
      <c r="D776" s="1127"/>
      <c r="E776" s="474"/>
      <c r="F776" s="474"/>
      <c r="G776" s="474"/>
      <c r="H776" s="1127"/>
      <c r="I776" s="1127"/>
      <c r="J776" s="474"/>
      <c r="K776" s="474"/>
      <c r="L776" s="474"/>
      <c r="M776" s="1127"/>
      <c r="N776" s="1127"/>
      <c r="O776" s="474"/>
      <c r="P776" s="474"/>
      <c r="Q776" s="474"/>
      <c r="BA776" s="169"/>
      <c r="BB776" s="257"/>
      <c r="BC776" s="169"/>
      <c r="BD776" s="169"/>
      <c r="BE776" s="169"/>
      <c r="BF776" s="169"/>
      <c r="BG776" s="169"/>
      <c r="BH776" s="169"/>
      <c r="BI776" s="169"/>
      <c r="BJ776" s="169"/>
      <c r="BK776" s="169"/>
      <c r="BL776" s="169"/>
      <c r="BM776" s="169"/>
      <c r="BN776" s="169"/>
      <c r="BO776" s="169"/>
      <c r="BP776" s="169"/>
      <c r="BQ776" s="169"/>
      <c r="BR776" s="169"/>
      <c r="BS776" s="169"/>
      <c r="BT776" s="169"/>
      <c r="BU776" s="169"/>
      <c r="BV776" s="169"/>
      <c r="BW776" s="169"/>
      <c r="BX776" s="169"/>
      <c r="BY776" s="169"/>
      <c r="BZ776" s="169"/>
      <c r="CA776" s="169"/>
      <c r="CB776" s="169"/>
      <c r="CC776" s="169"/>
      <c r="CD776" s="169"/>
      <c r="CE776" s="169"/>
      <c r="CF776" s="169"/>
      <c r="CG776" s="169"/>
      <c r="CH776" s="169"/>
      <c r="CI776" s="169"/>
      <c r="CJ776" s="169"/>
      <c r="CK776" s="169"/>
      <c r="CL776" s="169"/>
      <c r="CM776" s="169"/>
      <c r="CN776" s="169"/>
      <c r="CO776" s="169"/>
      <c r="CP776" s="169"/>
      <c r="CQ776" s="169"/>
      <c r="CR776" s="169"/>
      <c r="CS776" s="169"/>
      <c r="CT776" s="169"/>
      <c r="CU776" s="169"/>
      <c r="CV776" s="169"/>
      <c r="CW776" s="169"/>
      <c r="CX776" s="169"/>
      <c r="CY776" s="169"/>
      <c r="CZ776" s="169"/>
    </row>
    <row r="777" ht="25.15" customHeight="true" x14ac:dyDescent="0.2">
      <c r="C777" s="1127"/>
      <c r="D777" s="1127"/>
      <c r="E777" s="474"/>
      <c r="F777" s="474"/>
      <c r="G777" s="474"/>
      <c r="H777" s="1127"/>
      <c r="I777" s="1127"/>
      <c r="J777" s="474"/>
      <c r="K777" s="474"/>
      <c r="L777" s="474"/>
      <c r="M777" s="1127"/>
      <c r="N777" s="1127"/>
      <c r="O777" s="474"/>
      <c r="P777" s="474"/>
      <c r="Q777" s="474"/>
      <c r="BA777" s="169"/>
      <c r="BB777" s="257"/>
      <c r="BC777" s="169"/>
      <c r="BD777" s="169"/>
      <c r="BE777" s="169"/>
      <c r="BF777" s="169"/>
      <c r="BG777" s="169"/>
      <c r="BH777" s="169"/>
      <c r="BI777" s="169"/>
      <c r="BJ777" s="169"/>
      <c r="BK777" s="169"/>
      <c r="BL777" s="169"/>
      <c r="BM777" s="169"/>
      <c r="BN777" s="169"/>
      <c r="BO777" s="169"/>
      <c r="BP777" s="169"/>
      <c r="BQ777" s="169"/>
      <c r="BR777" s="169"/>
      <c r="BS777" s="169"/>
      <c r="BT777" s="169"/>
      <c r="BU777" s="169"/>
      <c r="BV777" s="169"/>
      <c r="BW777" s="169"/>
      <c r="BX777" s="169"/>
      <c r="BY777" s="169"/>
      <c r="BZ777" s="169"/>
      <c r="CA777" s="169"/>
      <c r="CB777" s="169"/>
      <c r="CC777" s="169"/>
      <c r="CD777" s="169"/>
      <c r="CE777" s="169"/>
      <c r="CF777" s="169"/>
      <c r="CG777" s="169"/>
      <c r="CH777" s="169"/>
      <c r="CI777" s="169"/>
      <c r="CJ777" s="169"/>
      <c r="CK777" s="169"/>
      <c r="CL777" s="169"/>
      <c r="CM777" s="169"/>
      <c r="CN777" s="169"/>
      <c r="CO777" s="169"/>
      <c r="CP777" s="169"/>
      <c r="CQ777" s="169"/>
      <c r="CR777" s="169"/>
      <c r="CS777" s="169"/>
      <c r="CT777" s="169"/>
      <c r="CU777" s="169"/>
      <c r="CV777" s="169"/>
      <c r="CW777" s="169"/>
      <c r="CX777" s="169"/>
      <c r="CY777" s="169"/>
      <c r="CZ777" s="169"/>
    </row>
    <row r="778" ht="25.15" customHeight="true" x14ac:dyDescent="0.2">
      <c r="C778" s="1127"/>
      <c r="D778" s="1127"/>
      <c r="E778" s="474"/>
      <c r="F778" s="474"/>
      <c r="G778" s="474"/>
      <c r="H778" s="1127"/>
      <c r="I778" s="1127"/>
      <c r="J778" s="474"/>
      <c r="K778" s="474"/>
      <c r="L778" s="474"/>
      <c r="M778" s="1127"/>
      <c r="N778" s="1127"/>
      <c r="O778" s="474"/>
      <c r="P778" s="474"/>
      <c r="Q778" s="474"/>
      <c r="BA778" s="169"/>
      <c r="BB778" s="257"/>
      <c r="BC778" s="169"/>
      <c r="BD778" s="169"/>
      <c r="BE778" s="169"/>
      <c r="BF778" s="169"/>
      <c r="BG778" s="169"/>
      <c r="BH778" s="169"/>
      <c r="BI778" s="169"/>
      <c r="BJ778" s="169"/>
      <c r="BK778" s="169"/>
      <c r="BL778" s="169"/>
      <c r="BM778" s="169"/>
      <c r="BN778" s="169"/>
      <c r="BO778" s="169"/>
      <c r="BP778" s="169"/>
      <c r="BQ778" s="169"/>
      <c r="BR778" s="169"/>
      <c r="BS778" s="169"/>
      <c r="BT778" s="169"/>
      <c r="BU778" s="169"/>
      <c r="BV778" s="169"/>
      <c r="BW778" s="169"/>
      <c r="BX778" s="169"/>
      <c r="BY778" s="169"/>
      <c r="BZ778" s="169"/>
      <c r="CA778" s="169"/>
      <c r="CB778" s="169"/>
      <c r="CC778" s="169"/>
      <c r="CD778" s="169"/>
      <c r="CE778" s="169"/>
      <c r="CF778" s="169"/>
      <c r="CG778" s="169"/>
      <c r="CH778" s="169"/>
      <c r="CI778" s="169"/>
      <c r="CJ778" s="169"/>
      <c r="CK778" s="169"/>
      <c r="CL778" s="169"/>
      <c r="CM778" s="169"/>
      <c r="CN778" s="169"/>
      <c r="CO778" s="169"/>
      <c r="CP778" s="169"/>
      <c r="CQ778" s="169"/>
      <c r="CR778" s="169"/>
      <c r="CS778" s="169"/>
      <c r="CT778" s="169"/>
      <c r="CU778" s="169"/>
      <c r="CV778" s="169"/>
      <c r="CW778" s="169"/>
      <c r="CX778" s="169"/>
      <c r="CY778" s="169"/>
      <c r="CZ778" s="169"/>
    </row>
    <row r="779" ht="25.15" customHeight="true" x14ac:dyDescent="0.2">
      <c r="C779" s="1127"/>
      <c r="D779" s="1127"/>
      <c r="E779" s="474"/>
      <c r="F779" s="474"/>
      <c r="G779" s="474"/>
      <c r="H779" s="1127"/>
      <c r="I779" s="1127"/>
      <c r="J779" s="474"/>
      <c r="K779" s="474"/>
      <c r="L779" s="474"/>
      <c r="M779" s="1127"/>
      <c r="N779" s="1127"/>
      <c r="O779" s="474"/>
      <c r="P779" s="474"/>
      <c r="Q779" s="474"/>
      <c r="BA779" s="169"/>
      <c r="BB779" s="257"/>
      <c r="BC779" s="169"/>
      <c r="BD779" s="169"/>
      <c r="BE779" s="169"/>
      <c r="BF779" s="169"/>
      <c r="BG779" s="169"/>
      <c r="BH779" s="169"/>
      <c r="BI779" s="169"/>
      <c r="BJ779" s="169"/>
      <c r="BK779" s="169"/>
      <c r="BL779" s="169"/>
      <c r="BM779" s="169"/>
      <c r="BN779" s="169"/>
      <c r="BO779" s="169"/>
      <c r="BP779" s="169"/>
      <c r="BQ779" s="169"/>
      <c r="BR779" s="169"/>
      <c r="BS779" s="169"/>
      <c r="BT779" s="169"/>
      <c r="BU779" s="169"/>
      <c r="BV779" s="169"/>
      <c r="BW779" s="169"/>
      <c r="BX779" s="169"/>
      <c r="BY779" s="169"/>
      <c r="BZ779" s="169"/>
      <c r="CA779" s="169"/>
      <c r="CB779" s="169"/>
      <c r="CC779" s="169"/>
      <c r="CD779" s="169"/>
      <c r="CE779" s="169"/>
      <c r="CF779" s="169"/>
      <c r="CG779" s="169"/>
      <c r="CH779" s="169"/>
      <c r="CI779" s="169"/>
      <c r="CJ779" s="169"/>
      <c r="CK779" s="169"/>
      <c r="CL779" s="169"/>
      <c r="CM779" s="169"/>
      <c r="CN779" s="169"/>
      <c r="CO779" s="169"/>
      <c r="CP779" s="169"/>
      <c r="CQ779" s="169"/>
      <c r="CR779" s="169"/>
      <c r="CS779" s="169"/>
      <c r="CT779" s="169"/>
      <c r="CU779" s="169"/>
      <c r="CV779" s="169"/>
      <c r="CW779" s="169"/>
      <c r="CX779" s="169"/>
      <c r="CY779" s="169"/>
      <c r="CZ779" s="169"/>
    </row>
    <row r="780" ht="25.15" customHeight="true" x14ac:dyDescent="0.2">
      <c r="C780" s="1127"/>
      <c r="D780" s="1127"/>
      <c r="E780" s="474"/>
      <c r="F780" s="474"/>
      <c r="G780" s="474"/>
      <c r="H780" s="1127"/>
      <c r="I780" s="1127"/>
      <c r="J780" s="474"/>
      <c r="K780" s="474"/>
      <c r="L780" s="474"/>
      <c r="M780" s="1127"/>
      <c r="N780" s="1127"/>
      <c r="O780" s="474"/>
      <c r="P780" s="474"/>
      <c r="Q780" s="474"/>
      <c r="BA780" s="169"/>
      <c r="BB780" s="257"/>
      <c r="BC780" s="169"/>
      <c r="BD780" s="169"/>
      <c r="BE780" s="169"/>
      <c r="BF780" s="169"/>
      <c r="BG780" s="169"/>
      <c r="BH780" s="169"/>
      <c r="BI780" s="169"/>
      <c r="BJ780" s="169"/>
      <c r="BK780" s="169"/>
      <c r="BL780" s="169"/>
      <c r="BM780" s="169"/>
      <c r="BN780" s="169"/>
      <c r="BO780" s="169"/>
      <c r="BP780" s="169"/>
      <c r="BQ780" s="169"/>
      <c r="BR780" s="169"/>
      <c r="BS780" s="169"/>
      <c r="BT780" s="169"/>
      <c r="BU780" s="169"/>
      <c r="BV780" s="169"/>
      <c r="BW780" s="169"/>
      <c r="BX780" s="169"/>
      <c r="BY780" s="169"/>
      <c r="BZ780" s="169"/>
      <c r="CA780" s="169"/>
      <c r="CB780" s="169"/>
      <c r="CC780" s="169"/>
      <c r="CD780" s="169"/>
      <c r="CE780" s="169"/>
      <c r="CF780" s="169"/>
      <c r="CG780" s="169"/>
      <c r="CH780" s="169"/>
      <c r="CI780" s="169"/>
      <c r="CJ780" s="169"/>
      <c r="CK780" s="169"/>
      <c r="CL780" s="169"/>
      <c r="CM780" s="169"/>
      <c r="CN780" s="169"/>
      <c r="CO780" s="169"/>
      <c r="CP780" s="169"/>
      <c r="CQ780" s="169"/>
      <c r="CR780" s="169"/>
      <c r="CS780" s="169"/>
      <c r="CT780" s="169"/>
      <c r="CU780" s="169"/>
      <c r="CV780" s="169"/>
      <c r="CW780" s="169"/>
      <c r="CX780" s="169"/>
      <c r="CY780" s="169"/>
      <c r="CZ780" s="169"/>
    </row>
    <row r="781" ht="25.15" customHeight="true" x14ac:dyDescent="0.2">
      <c r="C781" s="1127"/>
      <c r="D781" s="1127"/>
      <c r="E781" s="474"/>
      <c r="F781" s="474"/>
      <c r="G781" s="474"/>
      <c r="H781" s="1127"/>
      <c r="I781" s="1127"/>
      <c r="J781" s="474"/>
      <c r="K781" s="474"/>
      <c r="L781" s="474"/>
      <c r="M781" s="1127"/>
      <c r="N781" s="1127"/>
      <c r="O781" s="474"/>
      <c r="P781" s="474"/>
      <c r="Q781" s="474"/>
      <c r="BA781" s="169"/>
      <c r="BB781" s="257"/>
      <c r="BC781" s="169"/>
      <c r="BD781" s="169"/>
      <c r="BE781" s="169"/>
      <c r="BF781" s="169"/>
      <c r="BG781" s="169"/>
      <c r="BH781" s="169"/>
      <c r="BI781" s="169"/>
      <c r="BJ781" s="169"/>
      <c r="BK781" s="169"/>
      <c r="BL781" s="169"/>
      <c r="BM781" s="169"/>
      <c r="BN781" s="169"/>
      <c r="BO781" s="169"/>
      <c r="BP781" s="169"/>
      <c r="BQ781" s="169"/>
      <c r="BR781" s="169"/>
      <c r="BS781" s="169"/>
      <c r="BT781" s="169"/>
      <c r="BU781" s="169"/>
      <c r="BV781" s="169"/>
      <c r="BW781" s="169"/>
      <c r="BX781" s="169"/>
      <c r="BY781" s="169"/>
      <c r="BZ781" s="169"/>
      <c r="CA781" s="169"/>
      <c r="CB781" s="169"/>
      <c r="CC781" s="169"/>
      <c r="CD781" s="169"/>
      <c r="CE781" s="169"/>
      <c r="CF781" s="169"/>
      <c r="CG781" s="169"/>
      <c r="CH781" s="169"/>
      <c r="CI781" s="169"/>
      <c r="CJ781" s="169"/>
      <c r="CK781" s="169"/>
      <c r="CL781" s="169"/>
      <c r="CM781" s="169"/>
      <c r="CN781" s="169"/>
      <c r="CO781" s="169"/>
      <c r="CP781" s="169"/>
      <c r="CQ781" s="169"/>
      <c r="CR781" s="169"/>
      <c r="CS781" s="169"/>
      <c r="CT781" s="169"/>
      <c r="CU781" s="169"/>
      <c r="CV781" s="169"/>
      <c r="CW781" s="169"/>
      <c r="CX781" s="169"/>
      <c r="CY781" s="169"/>
      <c r="CZ781" s="169"/>
    </row>
    <row r="782" ht="25.15" customHeight="true" x14ac:dyDescent="0.2">
      <c r="C782" s="1127"/>
      <c r="D782" s="1127"/>
      <c r="E782" s="474"/>
      <c r="F782" s="474"/>
      <c r="G782" s="474"/>
      <c r="H782" s="1127"/>
      <c r="I782" s="1127"/>
      <c r="J782" s="474"/>
      <c r="K782" s="474"/>
      <c r="L782" s="474"/>
      <c r="M782" s="1127"/>
      <c r="N782" s="1127"/>
      <c r="O782" s="474"/>
      <c r="P782" s="474"/>
      <c r="Q782" s="474"/>
      <c r="BA782" s="169"/>
      <c r="BB782" s="257"/>
      <c r="BC782" s="169"/>
      <c r="BD782" s="169"/>
      <c r="BE782" s="169"/>
      <c r="BF782" s="169"/>
      <c r="BG782" s="169"/>
      <c r="BH782" s="169"/>
      <c r="BI782" s="169"/>
      <c r="BJ782" s="169"/>
      <c r="BK782" s="169"/>
      <c r="BL782" s="169"/>
      <c r="BM782" s="169"/>
      <c r="BN782" s="169"/>
      <c r="BO782" s="169"/>
      <c r="BP782" s="169"/>
      <c r="BQ782" s="169"/>
      <c r="BR782" s="169"/>
      <c r="BS782" s="169"/>
      <c r="BT782" s="169"/>
      <c r="BU782" s="169"/>
      <c r="BV782" s="169"/>
      <c r="BW782" s="169"/>
      <c r="BX782" s="169"/>
      <c r="BY782" s="169"/>
      <c r="BZ782" s="169"/>
      <c r="CA782" s="169"/>
      <c r="CB782" s="169"/>
      <c r="CC782" s="169"/>
      <c r="CD782" s="169"/>
      <c r="CE782" s="169"/>
      <c r="CF782" s="169"/>
      <c r="CG782" s="169"/>
      <c r="CH782" s="169"/>
      <c r="CI782" s="169"/>
      <c r="CJ782" s="169"/>
      <c r="CK782" s="169"/>
      <c r="CL782" s="169"/>
      <c r="CM782" s="169"/>
      <c r="CN782" s="169"/>
      <c r="CO782" s="169"/>
      <c r="CP782" s="169"/>
      <c r="CQ782" s="169"/>
      <c r="CR782" s="169"/>
      <c r="CS782" s="169"/>
      <c r="CT782" s="169"/>
      <c r="CU782" s="169"/>
      <c r="CV782" s="169"/>
      <c r="CW782" s="169"/>
      <c r="CX782" s="169"/>
      <c r="CY782" s="169"/>
      <c r="CZ782" s="169"/>
    </row>
    <row r="783" ht="25.15" customHeight="true" x14ac:dyDescent="0.2">
      <c r="C783" s="1127"/>
      <c r="D783" s="1127"/>
      <c r="E783" s="474"/>
      <c r="F783" s="474"/>
      <c r="G783" s="474"/>
      <c r="H783" s="1127"/>
      <c r="I783" s="1127"/>
      <c r="J783" s="474"/>
      <c r="K783" s="474"/>
      <c r="L783" s="474"/>
      <c r="M783" s="1127"/>
      <c r="N783" s="1127"/>
      <c r="O783" s="474"/>
      <c r="P783" s="474"/>
      <c r="Q783" s="474"/>
      <c r="BA783" s="169"/>
      <c r="BB783" s="257"/>
      <c r="BC783" s="169"/>
      <c r="BD783" s="169"/>
      <c r="BE783" s="169"/>
      <c r="BF783" s="169"/>
      <c r="BG783" s="169"/>
      <c r="BH783" s="169"/>
      <c r="BI783" s="169"/>
      <c r="BJ783" s="169"/>
      <c r="BK783" s="169"/>
      <c r="BL783" s="169"/>
      <c r="BM783" s="169"/>
      <c r="BN783" s="169"/>
      <c r="BO783" s="169"/>
      <c r="BP783" s="169"/>
      <c r="BQ783" s="169"/>
      <c r="BR783" s="169"/>
      <c r="BS783" s="169"/>
      <c r="BT783" s="169"/>
      <c r="BU783" s="169"/>
      <c r="BV783" s="169"/>
      <c r="BW783" s="169"/>
      <c r="BX783" s="169"/>
      <c r="BY783" s="169"/>
      <c r="BZ783" s="169"/>
      <c r="CA783" s="169"/>
      <c r="CB783" s="169"/>
      <c r="CC783" s="169"/>
      <c r="CD783" s="169"/>
      <c r="CE783" s="169"/>
      <c r="CF783" s="169"/>
      <c r="CG783" s="169"/>
      <c r="CH783" s="169"/>
      <c r="CI783" s="169"/>
      <c r="CJ783" s="169"/>
      <c r="CK783" s="169"/>
      <c r="CL783" s="169"/>
      <c r="CM783" s="169"/>
      <c r="CN783" s="169"/>
      <c r="CO783" s="169"/>
      <c r="CP783" s="169"/>
      <c r="CQ783" s="169"/>
      <c r="CR783" s="169"/>
      <c r="CS783" s="169"/>
      <c r="CT783" s="169"/>
      <c r="CU783" s="169"/>
      <c r="CV783" s="169"/>
      <c r="CW783" s="169"/>
      <c r="CX783" s="169"/>
      <c r="CY783" s="169"/>
      <c r="CZ783" s="169"/>
    </row>
    <row r="784" ht="25.15" customHeight="true" x14ac:dyDescent="0.2">
      <c r="C784" s="1127"/>
      <c r="D784" s="1127"/>
      <c r="E784" s="474"/>
      <c r="F784" s="474"/>
      <c r="G784" s="474"/>
      <c r="H784" s="1127"/>
      <c r="I784" s="1127"/>
      <c r="J784" s="474"/>
      <c r="K784" s="474"/>
      <c r="L784" s="474"/>
      <c r="M784" s="1127"/>
      <c r="N784" s="1127"/>
      <c r="O784" s="474"/>
      <c r="P784" s="474"/>
      <c r="Q784" s="474"/>
      <c r="BA784" s="169"/>
      <c r="BB784" s="257"/>
      <c r="BC784" s="169"/>
      <c r="BD784" s="169"/>
      <c r="BE784" s="169"/>
      <c r="BF784" s="169"/>
      <c r="BG784" s="169"/>
      <c r="BH784" s="169"/>
      <c r="BI784" s="169"/>
      <c r="BJ784" s="169"/>
      <c r="BK784" s="169"/>
      <c r="BL784" s="169"/>
      <c r="BM784" s="169"/>
      <c r="BN784" s="169"/>
      <c r="BO784" s="169"/>
      <c r="BP784" s="169"/>
      <c r="BQ784" s="169"/>
      <c r="BR784" s="169"/>
      <c r="BS784" s="169"/>
      <c r="BT784" s="169"/>
      <c r="BU784" s="169"/>
      <c r="BV784" s="169"/>
      <c r="BW784" s="169"/>
      <c r="BX784" s="169"/>
      <c r="BY784" s="169"/>
      <c r="BZ784" s="169"/>
      <c r="CA784" s="169"/>
      <c r="CB784" s="169"/>
      <c r="CC784" s="169"/>
      <c r="CD784" s="169"/>
      <c r="CE784" s="169"/>
      <c r="CF784" s="169"/>
      <c r="CG784" s="169"/>
      <c r="CH784" s="169"/>
      <c r="CI784" s="169"/>
      <c r="CJ784" s="169"/>
      <c r="CK784" s="169"/>
      <c r="CL784" s="169"/>
      <c r="CM784" s="169"/>
      <c r="CN784" s="169"/>
      <c r="CO784" s="169"/>
      <c r="CP784" s="169"/>
      <c r="CQ784" s="169"/>
      <c r="CR784" s="169"/>
      <c r="CS784" s="169"/>
      <c r="CT784" s="169"/>
      <c r="CU784" s="169"/>
      <c r="CV784" s="169"/>
      <c r="CW784" s="169"/>
      <c r="CX784" s="169"/>
      <c r="CY784" s="169"/>
      <c r="CZ784" s="169"/>
    </row>
    <row r="785" ht="25.15" customHeight="true" x14ac:dyDescent="0.2">
      <c r="C785" s="1127"/>
      <c r="D785" s="1127"/>
      <c r="E785" s="474"/>
      <c r="F785" s="474"/>
      <c r="G785" s="474"/>
      <c r="H785" s="1127"/>
      <c r="I785" s="1127"/>
      <c r="J785" s="474"/>
      <c r="K785" s="474"/>
      <c r="L785" s="474"/>
      <c r="M785" s="1127"/>
      <c r="N785" s="1127"/>
      <c r="O785" s="474"/>
      <c r="P785" s="474"/>
      <c r="Q785" s="474"/>
      <c r="BA785" s="169"/>
      <c r="BB785" s="257"/>
      <c r="BC785" s="169"/>
      <c r="BD785" s="169"/>
      <c r="BE785" s="169"/>
      <c r="BF785" s="169"/>
      <c r="BG785" s="169"/>
      <c r="BH785" s="169"/>
      <c r="BI785" s="169"/>
      <c r="BJ785" s="169"/>
      <c r="BK785" s="169"/>
      <c r="BL785" s="169"/>
      <c r="BM785" s="169"/>
      <c r="BN785" s="169"/>
      <c r="BO785" s="169"/>
      <c r="BP785" s="169"/>
      <c r="BQ785" s="169"/>
      <c r="BR785" s="169"/>
      <c r="BS785" s="169"/>
      <c r="BT785" s="169"/>
      <c r="BU785" s="169"/>
      <c r="BV785" s="169"/>
      <c r="BW785" s="169"/>
      <c r="BX785" s="169"/>
      <c r="BY785" s="169"/>
      <c r="BZ785" s="169"/>
      <c r="CA785" s="169"/>
      <c r="CB785" s="169"/>
      <c r="CC785" s="169"/>
      <c r="CD785" s="169"/>
      <c r="CE785" s="169"/>
      <c r="CF785" s="169"/>
      <c r="CG785" s="169"/>
      <c r="CH785" s="169"/>
      <c r="CI785" s="169"/>
      <c r="CJ785" s="169"/>
      <c r="CK785" s="169"/>
      <c r="CL785" s="169"/>
      <c r="CM785" s="169"/>
      <c r="CN785" s="169"/>
      <c r="CO785" s="169"/>
      <c r="CP785" s="169"/>
      <c r="CQ785" s="169"/>
      <c r="CR785" s="169"/>
      <c r="CS785" s="169"/>
      <c r="CT785" s="169"/>
      <c r="CU785" s="169"/>
      <c r="CV785" s="169"/>
      <c r="CW785" s="169"/>
      <c r="CX785" s="169"/>
      <c r="CY785" s="169"/>
      <c r="CZ785" s="169"/>
    </row>
    <row r="786" ht="25.15" customHeight="true" x14ac:dyDescent="0.2">
      <c r="C786" s="1127"/>
      <c r="D786" s="1127"/>
      <c r="E786" s="474"/>
      <c r="F786" s="474"/>
      <c r="G786" s="474"/>
      <c r="H786" s="1127"/>
      <c r="I786" s="1127"/>
      <c r="J786" s="474"/>
      <c r="K786" s="474"/>
      <c r="L786" s="474"/>
      <c r="M786" s="1127"/>
      <c r="N786" s="1127"/>
      <c r="O786" s="474"/>
      <c r="P786" s="474"/>
      <c r="Q786" s="474"/>
      <c r="BA786" s="169"/>
      <c r="BB786" s="257"/>
      <c r="BC786" s="169"/>
      <c r="BD786" s="169"/>
      <c r="BE786" s="169"/>
      <c r="BF786" s="169"/>
      <c r="BG786" s="169"/>
      <c r="BH786" s="169"/>
      <c r="BI786" s="169"/>
      <c r="BJ786" s="169"/>
      <c r="BK786" s="169"/>
      <c r="BL786" s="169"/>
      <c r="BM786" s="169"/>
      <c r="BN786" s="169"/>
      <c r="BO786" s="169"/>
      <c r="BP786" s="169"/>
      <c r="BQ786" s="169"/>
      <c r="BR786" s="169"/>
      <c r="BS786" s="169"/>
      <c r="BT786" s="169"/>
      <c r="BU786" s="169"/>
      <c r="BV786" s="169"/>
      <c r="BW786" s="169"/>
      <c r="BX786" s="169"/>
      <c r="BY786" s="169"/>
      <c r="BZ786" s="169"/>
      <c r="CA786" s="169"/>
      <c r="CB786" s="169"/>
      <c r="CC786" s="169"/>
      <c r="CD786" s="169"/>
      <c r="CE786" s="169"/>
      <c r="CF786" s="169"/>
      <c r="CG786" s="169"/>
      <c r="CH786" s="169"/>
      <c r="CI786" s="169"/>
      <c r="CJ786" s="169"/>
      <c r="CK786" s="169"/>
      <c r="CL786" s="169"/>
      <c r="CM786" s="169"/>
      <c r="CN786" s="169"/>
      <c r="CO786" s="169"/>
      <c r="CP786" s="169"/>
      <c r="CQ786" s="169"/>
      <c r="CR786" s="169"/>
      <c r="CS786" s="169"/>
      <c r="CT786" s="169"/>
      <c r="CU786" s="169"/>
      <c r="CV786" s="169"/>
      <c r="CW786" s="169"/>
      <c r="CX786" s="169"/>
      <c r="CY786" s="169"/>
      <c r="CZ786" s="169"/>
    </row>
    <row r="787" ht="25.15" customHeight="true" x14ac:dyDescent="0.2">
      <c r="C787" s="1127"/>
      <c r="D787" s="1127"/>
      <c r="E787" s="474"/>
      <c r="F787" s="474"/>
      <c r="G787" s="474"/>
      <c r="H787" s="1127"/>
      <c r="I787" s="1127"/>
      <c r="J787" s="474"/>
      <c r="K787" s="474"/>
      <c r="L787" s="474"/>
      <c r="M787" s="1127"/>
      <c r="N787" s="1127"/>
      <c r="O787" s="474"/>
      <c r="P787" s="474"/>
      <c r="Q787" s="474"/>
      <c r="BA787" s="169"/>
      <c r="BB787" s="257"/>
      <c r="BC787" s="169"/>
      <c r="BD787" s="169"/>
      <c r="BE787" s="169"/>
      <c r="BF787" s="169"/>
      <c r="BG787" s="169"/>
      <c r="BH787" s="169"/>
      <c r="BI787" s="169"/>
      <c r="BJ787" s="169"/>
      <c r="BK787" s="169"/>
      <c r="BL787" s="169"/>
      <c r="BM787" s="169"/>
      <c r="BN787" s="169"/>
      <c r="BO787" s="169"/>
      <c r="BP787" s="169"/>
      <c r="BQ787" s="169"/>
      <c r="BR787" s="169"/>
      <c r="BS787" s="169"/>
      <c r="BT787" s="169"/>
      <c r="BU787" s="169"/>
      <c r="BV787" s="169"/>
      <c r="BW787" s="169"/>
      <c r="BX787" s="169"/>
      <c r="BY787" s="169"/>
      <c r="BZ787" s="169"/>
      <c r="CA787" s="169"/>
      <c r="CB787" s="169"/>
      <c r="CC787" s="169"/>
      <c r="CD787" s="169"/>
      <c r="CE787" s="169"/>
      <c r="CF787" s="169"/>
      <c r="CG787" s="169"/>
      <c r="CH787" s="169"/>
      <c r="CI787" s="169"/>
      <c r="CJ787" s="169"/>
      <c r="CK787" s="169"/>
      <c r="CL787" s="169"/>
      <c r="CM787" s="169"/>
      <c r="CN787" s="169"/>
      <c r="CO787" s="169"/>
      <c r="CP787" s="169"/>
      <c r="CQ787" s="169"/>
      <c r="CR787" s="169"/>
      <c r="CS787" s="169"/>
      <c r="CT787" s="169"/>
      <c r="CU787" s="169"/>
      <c r="CV787" s="169"/>
      <c r="CW787" s="169"/>
      <c r="CX787" s="169"/>
      <c r="CY787" s="169"/>
      <c r="CZ787" s="169"/>
    </row>
    <row r="788" ht="25.15" customHeight="true" x14ac:dyDescent="0.2">
      <c r="C788" s="1127"/>
      <c r="D788" s="1127"/>
      <c r="E788" s="474"/>
      <c r="F788" s="474"/>
      <c r="G788" s="474"/>
      <c r="H788" s="1127"/>
      <c r="I788" s="1127"/>
      <c r="J788" s="474"/>
      <c r="K788" s="474"/>
      <c r="L788" s="474"/>
      <c r="M788" s="1127"/>
      <c r="N788" s="1127"/>
      <c r="O788" s="474"/>
      <c r="P788" s="474"/>
      <c r="Q788" s="474"/>
      <c r="BA788" s="169"/>
      <c r="BB788" s="257"/>
      <c r="BC788" s="169"/>
      <c r="BD788" s="169"/>
      <c r="BE788" s="169"/>
      <c r="BF788" s="169"/>
      <c r="BG788" s="169"/>
      <c r="BH788" s="169"/>
      <c r="BI788" s="169"/>
      <c r="BJ788" s="169"/>
      <c r="BK788" s="169"/>
      <c r="BL788" s="169"/>
      <c r="BM788" s="169"/>
      <c r="BN788" s="169"/>
      <c r="BO788" s="169"/>
      <c r="BP788" s="169"/>
      <c r="BQ788" s="169"/>
      <c r="BR788" s="169"/>
      <c r="BS788" s="169"/>
      <c r="BT788" s="169"/>
      <c r="BU788" s="169"/>
      <c r="BV788" s="169"/>
      <c r="BW788" s="169"/>
      <c r="BX788" s="169"/>
      <c r="BY788" s="169"/>
      <c r="BZ788" s="169"/>
      <c r="CA788" s="169"/>
      <c r="CB788" s="169"/>
      <c r="CC788" s="169"/>
      <c r="CD788" s="169"/>
      <c r="CE788" s="169"/>
      <c r="CF788" s="169"/>
      <c r="CG788" s="169"/>
      <c r="CH788" s="169"/>
      <c r="CI788" s="169"/>
      <c r="CJ788" s="169"/>
      <c r="CK788" s="169"/>
      <c r="CL788" s="169"/>
      <c r="CM788" s="169"/>
      <c r="CN788" s="169"/>
      <c r="CO788" s="169"/>
      <c r="CP788" s="169"/>
      <c r="CQ788" s="169"/>
      <c r="CR788" s="169"/>
      <c r="CS788" s="169"/>
      <c r="CT788" s="169"/>
      <c r="CU788" s="169"/>
      <c r="CV788" s="169"/>
      <c r="CW788" s="169"/>
      <c r="CX788" s="169"/>
      <c r="CY788" s="169"/>
      <c r="CZ788" s="169"/>
    </row>
    <row r="789" ht="25.15" customHeight="true" x14ac:dyDescent="0.2">
      <c r="C789" s="1127"/>
      <c r="D789" s="1127"/>
      <c r="E789" s="474"/>
      <c r="F789" s="474"/>
      <c r="G789" s="474"/>
      <c r="H789" s="1127"/>
      <c r="I789" s="1127"/>
      <c r="J789" s="474"/>
      <c r="K789" s="474"/>
      <c r="L789" s="474"/>
      <c r="M789" s="1127"/>
      <c r="N789" s="1127"/>
      <c r="O789" s="474"/>
      <c r="P789" s="474"/>
      <c r="Q789" s="474"/>
      <c r="BA789" s="169"/>
      <c r="BB789" s="257"/>
      <c r="BC789" s="169"/>
      <c r="BD789" s="169"/>
      <c r="BE789" s="169"/>
      <c r="BF789" s="169"/>
      <c r="BG789" s="169"/>
      <c r="BH789" s="169"/>
      <c r="BI789" s="169"/>
      <c r="BJ789" s="169"/>
      <c r="BK789" s="169"/>
      <c r="BL789" s="169"/>
      <c r="BM789" s="169"/>
      <c r="BN789" s="169"/>
      <c r="BO789" s="169"/>
      <c r="BP789" s="169"/>
      <c r="BQ789" s="169"/>
      <c r="BR789" s="169"/>
      <c r="BS789" s="169"/>
      <c r="BT789" s="169"/>
      <c r="BU789" s="169"/>
      <c r="BV789" s="169"/>
      <c r="BW789" s="169"/>
      <c r="BX789" s="169"/>
      <c r="BY789" s="169"/>
      <c r="BZ789" s="169"/>
      <c r="CA789" s="169"/>
      <c r="CB789" s="169"/>
      <c r="CC789" s="169"/>
      <c r="CD789" s="169"/>
      <c r="CE789" s="169"/>
      <c r="CF789" s="169"/>
      <c r="CG789" s="169"/>
      <c r="CH789" s="169"/>
      <c r="CI789" s="169"/>
      <c r="CJ789" s="169"/>
      <c r="CK789" s="169"/>
      <c r="CL789" s="169"/>
      <c r="CM789" s="169"/>
      <c r="CN789" s="169"/>
      <c r="CO789" s="169"/>
      <c r="CP789" s="169"/>
      <c r="CQ789" s="169"/>
      <c r="CR789" s="169"/>
      <c r="CS789" s="169"/>
      <c r="CT789" s="169"/>
      <c r="CU789" s="169"/>
      <c r="CV789" s="169"/>
      <c r="CW789" s="169"/>
      <c r="CX789" s="169"/>
      <c r="CY789" s="169"/>
      <c r="CZ789" s="169"/>
    </row>
    <row r="790" ht="25.15" customHeight="true" x14ac:dyDescent="0.2">
      <c r="C790" s="1127"/>
      <c r="D790" s="1127"/>
      <c r="E790" s="474"/>
      <c r="F790" s="474"/>
      <c r="G790" s="474"/>
      <c r="H790" s="1127"/>
      <c r="I790" s="1127"/>
      <c r="J790" s="474"/>
      <c r="K790" s="474"/>
      <c r="L790" s="474"/>
      <c r="M790" s="1127"/>
      <c r="N790" s="1127"/>
      <c r="O790" s="474"/>
      <c r="P790" s="474"/>
      <c r="Q790" s="474"/>
      <c r="BA790" s="169"/>
      <c r="BB790" s="257"/>
      <c r="BC790" s="169"/>
      <c r="BD790" s="169"/>
      <c r="BE790" s="169"/>
      <c r="BF790" s="169"/>
      <c r="BG790" s="169"/>
      <c r="BH790" s="169"/>
      <c r="BI790" s="169"/>
      <c r="BJ790" s="169"/>
      <c r="BK790" s="169"/>
      <c r="BL790" s="169"/>
      <c r="BM790" s="169"/>
      <c r="BN790" s="169"/>
      <c r="BO790" s="169"/>
      <c r="BP790" s="169"/>
      <c r="BQ790" s="169"/>
      <c r="BR790" s="169"/>
      <c r="BS790" s="169"/>
      <c r="BT790" s="169"/>
      <c r="BU790" s="169"/>
      <c r="BV790" s="169"/>
      <c r="BW790" s="169"/>
      <c r="BX790" s="169"/>
      <c r="BY790" s="169"/>
      <c r="BZ790" s="169"/>
      <c r="CA790" s="169"/>
      <c r="CB790" s="169"/>
      <c r="CC790" s="169"/>
      <c r="CD790" s="169"/>
      <c r="CE790" s="169"/>
      <c r="CF790" s="169"/>
      <c r="CG790" s="169"/>
      <c r="CH790" s="169"/>
      <c r="CI790" s="169"/>
      <c r="CJ790" s="169"/>
      <c r="CK790" s="169"/>
      <c r="CL790" s="169"/>
      <c r="CM790" s="169"/>
      <c r="CN790" s="169"/>
      <c r="CO790" s="169"/>
      <c r="CP790" s="169"/>
      <c r="CQ790" s="169"/>
      <c r="CR790" s="169"/>
      <c r="CS790" s="169"/>
      <c r="CT790" s="169"/>
      <c r="CU790" s="169"/>
      <c r="CV790" s="169"/>
      <c r="CW790" s="169"/>
      <c r="CX790" s="169"/>
      <c r="CY790" s="169"/>
      <c r="CZ790" s="169"/>
    </row>
    <row r="791" ht="25.15" customHeight="true" x14ac:dyDescent="0.2">
      <c r="C791" s="1127"/>
      <c r="D791" s="1127"/>
      <c r="E791" s="474"/>
      <c r="F791" s="474"/>
      <c r="G791" s="474"/>
      <c r="H791" s="1127"/>
      <c r="I791" s="1127"/>
      <c r="J791" s="474"/>
      <c r="K791" s="474"/>
      <c r="L791" s="474"/>
      <c r="M791" s="1127"/>
      <c r="N791" s="1127"/>
      <c r="O791" s="474"/>
      <c r="P791" s="474"/>
      <c r="Q791" s="474"/>
      <c r="BA791" s="169"/>
      <c r="BB791" s="257"/>
      <c r="BC791" s="169"/>
      <c r="BD791" s="169"/>
      <c r="BE791" s="169"/>
      <c r="BF791" s="169"/>
      <c r="BG791" s="169"/>
      <c r="BH791" s="169"/>
      <c r="BI791" s="169"/>
      <c r="BJ791" s="169"/>
      <c r="BK791" s="169"/>
      <c r="BL791" s="169"/>
      <c r="BM791" s="169"/>
      <c r="BN791" s="169"/>
      <c r="BO791" s="169"/>
      <c r="BP791" s="169"/>
      <c r="BQ791" s="169"/>
      <c r="BR791" s="169"/>
      <c r="BS791" s="169"/>
      <c r="BT791" s="169"/>
      <c r="BU791" s="169"/>
      <c r="BV791" s="169"/>
      <c r="BW791" s="169"/>
      <c r="BX791" s="169"/>
      <c r="BY791" s="169"/>
      <c r="BZ791" s="169"/>
      <c r="CA791" s="169"/>
      <c r="CB791" s="169"/>
      <c r="CC791" s="169"/>
      <c r="CD791" s="169"/>
      <c r="CE791" s="169"/>
      <c r="CF791" s="169"/>
      <c r="CG791" s="169"/>
      <c r="CH791" s="169"/>
      <c r="CI791" s="169"/>
      <c r="CJ791" s="169"/>
      <c r="CK791" s="169"/>
      <c r="CL791" s="169"/>
      <c r="CM791" s="169"/>
      <c r="CN791" s="169"/>
      <c r="CO791" s="169"/>
      <c r="CP791" s="169"/>
      <c r="CQ791" s="169"/>
      <c r="CR791" s="169"/>
      <c r="CS791" s="169"/>
      <c r="CT791" s="169"/>
      <c r="CU791" s="169"/>
      <c r="CV791" s="169"/>
      <c r="CW791" s="169"/>
      <c r="CX791" s="169"/>
      <c r="CY791" s="169"/>
      <c r="CZ791" s="169"/>
    </row>
    <row r="792" ht="25.15" customHeight="true" x14ac:dyDescent="0.2">
      <c r="C792" s="1127"/>
      <c r="D792" s="1127"/>
      <c r="E792" s="474"/>
      <c r="F792" s="474"/>
      <c r="G792" s="474"/>
      <c r="H792" s="1127"/>
      <c r="I792" s="1127"/>
      <c r="J792" s="474"/>
      <c r="K792" s="474"/>
      <c r="L792" s="474"/>
      <c r="M792" s="1127"/>
      <c r="N792" s="1127"/>
      <c r="O792" s="474"/>
      <c r="P792" s="474"/>
      <c r="Q792" s="474"/>
      <c r="BA792" s="169"/>
      <c r="BB792" s="257"/>
      <c r="BC792" s="169"/>
      <c r="BD792" s="169"/>
      <c r="BE792" s="169"/>
      <c r="BF792" s="169"/>
      <c r="BG792" s="169"/>
      <c r="BH792" s="169"/>
      <c r="BI792" s="169"/>
      <c r="BJ792" s="169"/>
      <c r="BK792" s="169"/>
      <c r="BL792" s="169"/>
      <c r="BM792" s="169"/>
      <c r="BN792" s="169"/>
      <c r="BO792" s="169"/>
      <c r="BP792" s="169"/>
      <c r="BQ792" s="169"/>
      <c r="BR792" s="169"/>
      <c r="BS792" s="169"/>
      <c r="BT792" s="169"/>
      <c r="BU792" s="169"/>
      <c r="BV792" s="169"/>
      <c r="BW792" s="169"/>
      <c r="BX792" s="169"/>
      <c r="BY792" s="169"/>
      <c r="BZ792" s="169"/>
      <c r="CA792" s="169"/>
      <c r="CB792" s="169"/>
      <c r="CC792" s="169"/>
      <c r="CD792" s="169"/>
      <c r="CE792" s="169"/>
      <c r="CF792" s="169"/>
      <c r="CG792" s="169"/>
      <c r="CH792" s="169"/>
      <c r="CI792" s="169"/>
      <c r="CJ792" s="169"/>
      <c r="CK792" s="169"/>
      <c r="CL792" s="169"/>
      <c r="CM792" s="169"/>
      <c r="CN792" s="169"/>
      <c r="CO792" s="169"/>
      <c r="CP792" s="169"/>
      <c r="CQ792" s="169"/>
      <c r="CR792" s="169"/>
      <c r="CS792" s="169"/>
      <c r="CT792" s="169"/>
      <c r="CU792" s="169"/>
      <c r="CV792" s="169"/>
      <c r="CW792" s="169"/>
      <c r="CX792" s="169"/>
      <c r="CY792" s="169"/>
      <c r="CZ792" s="169"/>
    </row>
    <row r="793" ht="25.15" customHeight="true" x14ac:dyDescent="0.2">
      <c r="C793" s="1127"/>
      <c r="D793" s="1127"/>
      <c r="E793" s="474"/>
      <c r="F793" s="474"/>
      <c r="G793" s="474"/>
      <c r="H793" s="1127"/>
      <c r="I793" s="1127"/>
      <c r="J793" s="474"/>
      <c r="K793" s="474"/>
      <c r="L793" s="474"/>
      <c r="M793" s="1127"/>
      <c r="N793" s="1127"/>
      <c r="O793" s="474"/>
      <c r="P793" s="474"/>
      <c r="Q793" s="474"/>
      <c r="BA793" s="169"/>
      <c r="BB793" s="257"/>
      <c r="BC793" s="169"/>
      <c r="BD793" s="169"/>
      <c r="BE793" s="169"/>
      <c r="BF793" s="169"/>
      <c r="BG793" s="169"/>
      <c r="BH793" s="169"/>
      <c r="BI793" s="169"/>
      <c r="BJ793" s="169"/>
      <c r="BK793" s="169"/>
      <c r="BL793" s="169"/>
      <c r="BM793" s="169"/>
      <c r="BN793" s="169"/>
      <c r="BO793" s="169"/>
      <c r="BP793" s="169"/>
      <c r="BQ793" s="169"/>
      <c r="BR793" s="169"/>
      <c r="BS793" s="169"/>
      <c r="BT793" s="169"/>
      <c r="BU793" s="169"/>
      <c r="BV793" s="169"/>
      <c r="BW793" s="169"/>
      <c r="BX793" s="169"/>
      <c r="BY793" s="169"/>
      <c r="BZ793" s="169"/>
      <c r="CA793" s="169"/>
      <c r="CB793" s="169"/>
      <c r="CC793" s="169"/>
      <c r="CD793" s="169"/>
      <c r="CE793" s="169"/>
      <c r="CF793" s="169"/>
      <c r="CG793" s="169"/>
      <c r="CH793" s="169"/>
      <c r="CI793" s="169"/>
      <c r="CJ793" s="169"/>
      <c r="CK793" s="169"/>
      <c r="CL793" s="169"/>
      <c r="CM793" s="169"/>
      <c r="CN793" s="169"/>
      <c r="CO793" s="169"/>
      <c r="CP793" s="169"/>
      <c r="CQ793" s="169"/>
      <c r="CR793" s="169"/>
      <c r="CS793" s="169"/>
      <c r="CT793" s="169"/>
      <c r="CU793" s="169"/>
      <c r="CV793" s="169"/>
      <c r="CW793" s="169"/>
      <c r="CX793" s="169"/>
      <c r="CY793" s="169"/>
      <c r="CZ793" s="169"/>
    </row>
    <row r="794" ht="25.15" customHeight="true" x14ac:dyDescent="0.2">
      <c r="C794" s="1127"/>
      <c r="D794" s="1127"/>
      <c r="E794" s="474"/>
      <c r="F794" s="474"/>
      <c r="G794" s="474"/>
      <c r="H794" s="1127"/>
      <c r="I794" s="1127"/>
      <c r="J794" s="474"/>
      <c r="K794" s="474"/>
      <c r="L794" s="474"/>
      <c r="M794" s="1127"/>
      <c r="N794" s="1127"/>
      <c r="O794" s="474"/>
      <c r="P794" s="474"/>
      <c r="Q794" s="474"/>
      <c r="BA794" s="169"/>
      <c r="BB794" s="257"/>
      <c r="BC794" s="169"/>
      <c r="BD794" s="169"/>
      <c r="BE794" s="169"/>
      <c r="BF794" s="169"/>
      <c r="BG794" s="169"/>
      <c r="BH794" s="169"/>
      <c r="BI794" s="169"/>
      <c r="BJ794" s="169"/>
      <c r="BK794" s="169"/>
      <c r="BL794" s="169"/>
      <c r="BM794" s="169"/>
      <c r="BN794" s="169"/>
      <c r="BO794" s="169"/>
      <c r="BP794" s="169"/>
      <c r="BQ794" s="169"/>
      <c r="BR794" s="169"/>
      <c r="BS794" s="169"/>
      <c r="BT794" s="169"/>
      <c r="BU794" s="169"/>
      <c r="BV794" s="169"/>
      <c r="BW794" s="169"/>
      <c r="BX794" s="169"/>
      <c r="BY794" s="169"/>
      <c r="BZ794" s="169"/>
      <c r="CA794" s="169"/>
      <c r="CB794" s="169"/>
      <c r="CC794" s="169"/>
      <c r="CD794" s="169"/>
      <c r="CE794" s="169"/>
      <c r="CF794" s="169"/>
      <c r="CG794" s="169"/>
      <c r="CH794" s="169"/>
      <c r="CI794" s="169"/>
      <c r="CJ794" s="169"/>
      <c r="CK794" s="169"/>
      <c r="CL794" s="169"/>
      <c r="CM794" s="169"/>
      <c r="CN794" s="169"/>
      <c r="CO794" s="169"/>
      <c r="CP794" s="169"/>
      <c r="CQ794" s="169"/>
      <c r="CR794" s="169"/>
      <c r="CS794" s="169"/>
      <c r="CT794" s="169"/>
      <c r="CU794" s="169"/>
      <c r="CV794" s="169"/>
      <c r="CW794" s="169"/>
      <c r="CX794" s="169"/>
      <c r="CY794" s="169"/>
      <c r="CZ794" s="169"/>
    </row>
    <row r="795" ht="25.15" customHeight="true" x14ac:dyDescent="0.2">
      <c r="C795" s="1127"/>
      <c r="D795" s="1127"/>
      <c r="E795" s="474"/>
      <c r="F795" s="474"/>
      <c r="G795" s="474"/>
      <c r="H795" s="1127"/>
      <c r="I795" s="1127"/>
      <c r="J795" s="474"/>
      <c r="K795" s="474"/>
      <c r="L795" s="474"/>
      <c r="M795" s="1127"/>
      <c r="N795" s="1127"/>
      <c r="O795" s="474"/>
      <c r="P795" s="474"/>
      <c r="Q795" s="474"/>
      <c r="BA795" s="169"/>
      <c r="BB795" s="257"/>
      <c r="BC795" s="169"/>
      <c r="BD795" s="169"/>
      <c r="BE795" s="169"/>
      <c r="BF795" s="169"/>
      <c r="BG795" s="169"/>
      <c r="BH795" s="169"/>
      <c r="BI795" s="169"/>
      <c r="BJ795" s="169"/>
      <c r="BK795" s="169"/>
      <c r="BL795" s="169"/>
      <c r="BM795" s="169"/>
      <c r="BN795" s="169"/>
      <c r="BO795" s="169"/>
      <c r="BP795" s="169"/>
      <c r="BQ795" s="169"/>
      <c r="BR795" s="169"/>
      <c r="BS795" s="169"/>
      <c r="BT795" s="169"/>
      <c r="BU795" s="169"/>
      <c r="BV795" s="169"/>
      <c r="BW795" s="169"/>
      <c r="BX795" s="169"/>
      <c r="BY795" s="169"/>
      <c r="BZ795" s="169"/>
      <c r="CA795" s="169"/>
      <c r="CB795" s="169"/>
      <c r="CC795" s="169"/>
      <c r="CD795" s="169"/>
      <c r="CE795" s="169"/>
      <c r="CF795" s="169"/>
      <c r="CG795" s="169"/>
      <c r="CH795" s="169"/>
      <c r="CI795" s="169"/>
      <c r="CJ795" s="169"/>
      <c r="CK795" s="169"/>
      <c r="CL795" s="169"/>
      <c r="CM795" s="169"/>
      <c r="CN795" s="169"/>
      <c r="CO795" s="169"/>
      <c r="CP795" s="169"/>
      <c r="CQ795" s="169"/>
      <c r="CR795" s="169"/>
      <c r="CS795" s="169"/>
      <c r="CT795" s="169"/>
      <c r="CU795" s="169"/>
      <c r="CV795" s="169"/>
      <c r="CW795" s="169"/>
      <c r="CX795" s="169"/>
      <c r="CY795" s="169"/>
      <c r="CZ795" s="169"/>
    </row>
    <row r="796" ht="25.15" customHeight="true" x14ac:dyDescent="0.2">
      <c r="C796" s="1127"/>
      <c r="D796" s="1127"/>
      <c r="E796" s="474"/>
      <c r="F796" s="474"/>
      <c r="G796" s="474"/>
      <c r="H796" s="1127"/>
      <c r="I796" s="1127"/>
      <c r="J796" s="474"/>
      <c r="K796" s="474"/>
      <c r="L796" s="474"/>
      <c r="M796" s="1127"/>
      <c r="N796" s="1127"/>
      <c r="O796" s="474"/>
      <c r="P796" s="474"/>
      <c r="Q796" s="474"/>
      <c r="BA796" s="169"/>
      <c r="BB796" s="257"/>
      <c r="BC796" s="169"/>
      <c r="BD796" s="169"/>
      <c r="BE796" s="169"/>
      <c r="BF796" s="169"/>
      <c r="BG796" s="169"/>
      <c r="BH796" s="169"/>
      <c r="BI796" s="169"/>
      <c r="BJ796" s="169"/>
      <c r="BK796" s="169"/>
      <c r="BL796" s="169"/>
      <c r="BM796" s="169"/>
      <c r="BN796" s="169"/>
      <c r="BO796" s="169"/>
      <c r="BP796" s="169"/>
      <c r="BQ796" s="169"/>
      <c r="BR796" s="169"/>
      <c r="BS796" s="169"/>
      <c r="BT796" s="169"/>
      <c r="BU796" s="169"/>
      <c r="BV796" s="169"/>
      <c r="BW796" s="169"/>
      <c r="BX796" s="169"/>
      <c r="BY796" s="169"/>
      <c r="BZ796" s="169"/>
      <c r="CA796" s="169"/>
      <c r="CB796" s="169"/>
      <c r="CC796" s="169"/>
      <c r="CD796" s="169"/>
      <c r="CE796" s="169"/>
      <c r="CF796" s="169"/>
      <c r="CG796" s="169"/>
      <c r="CH796" s="169"/>
      <c r="CI796" s="169"/>
      <c r="CJ796" s="169"/>
      <c r="CK796" s="169"/>
      <c r="CL796" s="169"/>
      <c r="CM796" s="169"/>
      <c r="CN796" s="169"/>
      <c r="CO796" s="169"/>
      <c r="CP796" s="169"/>
      <c r="CQ796" s="169"/>
      <c r="CR796" s="169"/>
      <c r="CS796" s="169"/>
      <c r="CT796" s="169"/>
      <c r="CU796" s="169"/>
      <c r="CV796" s="169"/>
      <c r="CW796" s="169"/>
      <c r="CX796" s="169"/>
      <c r="CY796" s="169"/>
      <c r="CZ796" s="169"/>
    </row>
    <row r="797" ht="25.15" customHeight="true" x14ac:dyDescent="0.2">
      <c r="C797" s="1127"/>
      <c r="D797" s="1127"/>
      <c r="E797" s="474"/>
      <c r="F797" s="474"/>
      <c r="G797" s="474"/>
      <c r="H797" s="1127"/>
      <c r="I797" s="1127"/>
      <c r="J797" s="474"/>
      <c r="K797" s="474"/>
      <c r="L797" s="474"/>
      <c r="M797" s="1127"/>
      <c r="N797" s="1127"/>
      <c r="O797" s="474"/>
      <c r="P797" s="474"/>
      <c r="Q797" s="474"/>
      <c r="BA797" s="169"/>
      <c r="BB797" s="257"/>
      <c r="BC797" s="169"/>
      <c r="BD797" s="169"/>
      <c r="BE797" s="169"/>
      <c r="BF797" s="169"/>
      <c r="BG797" s="169"/>
      <c r="BH797" s="169"/>
      <c r="BI797" s="169"/>
      <c r="BJ797" s="169"/>
      <c r="BK797" s="169"/>
      <c r="BL797" s="169"/>
      <c r="BM797" s="169"/>
      <c r="BN797" s="169"/>
      <c r="BO797" s="169"/>
      <c r="BP797" s="169"/>
      <c r="BQ797" s="169"/>
      <c r="BR797" s="169"/>
      <c r="BS797" s="169"/>
      <c r="BT797" s="169"/>
      <c r="BU797" s="169"/>
      <c r="BV797" s="169"/>
      <c r="BW797" s="169"/>
      <c r="BX797" s="169"/>
      <c r="BY797" s="169"/>
      <c r="BZ797" s="169"/>
      <c r="CA797" s="169"/>
      <c r="CB797" s="169"/>
      <c r="CC797" s="169"/>
      <c r="CD797" s="169"/>
      <c r="CE797" s="169"/>
      <c r="CF797" s="169"/>
      <c r="CG797" s="169"/>
      <c r="CH797" s="169"/>
      <c r="CI797" s="169"/>
      <c r="CJ797" s="169"/>
      <c r="CK797" s="169"/>
      <c r="CL797" s="169"/>
      <c r="CM797" s="169"/>
      <c r="CN797" s="169"/>
      <c r="CO797" s="169"/>
      <c r="CP797" s="169"/>
      <c r="CQ797" s="169"/>
      <c r="CR797" s="169"/>
      <c r="CS797" s="169"/>
      <c r="CT797" s="169"/>
      <c r="CU797" s="169"/>
      <c r="CV797" s="169"/>
      <c r="CW797" s="169"/>
      <c r="CX797" s="169"/>
      <c r="CY797" s="169"/>
      <c r="CZ797" s="169"/>
    </row>
    <row r="798" ht="25.15" customHeight="true" x14ac:dyDescent="0.2">
      <c r="C798" s="1127"/>
      <c r="D798" s="1127"/>
      <c r="E798" s="474"/>
      <c r="F798" s="474"/>
      <c r="G798" s="474"/>
      <c r="H798" s="1127"/>
      <c r="I798" s="1127"/>
      <c r="J798" s="474"/>
      <c r="K798" s="474"/>
      <c r="L798" s="474"/>
      <c r="M798" s="1127"/>
      <c r="N798" s="1127"/>
      <c r="O798" s="474"/>
      <c r="P798" s="474"/>
      <c r="Q798" s="474"/>
      <c r="BA798" s="169"/>
      <c r="BB798" s="257"/>
      <c r="BC798" s="169"/>
      <c r="BD798" s="169"/>
      <c r="BE798" s="169"/>
      <c r="BF798" s="169"/>
      <c r="BG798" s="169"/>
      <c r="BH798" s="169"/>
      <c r="BI798" s="169"/>
      <c r="BJ798" s="169"/>
      <c r="BK798" s="169"/>
      <c r="BL798" s="169"/>
      <c r="BM798" s="169"/>
      <c r="BN798" s="169"/>
      <c r="BO798" s="169"/>
      <c r="BP798" s="169"/>
      <c r="BQ798" s="169"/>
      <c r="BR798" s="169"/>
      <c r="BS798" s="169"/>
      <c r="BT798" s="169"/>
      <c r="BU798" s="169"/>
      <c r="BV798" s="169"/>
      <c r="BW798" s="169"/>
      <c r="BX798" s="169"/>
      <c r="BY798" s="169"/>
      <c r="BZ798" s="169"/>
      <c r="CA798" s="169"/>
      <c r="CB798" s="169"/>
      <c r="CC798" s="169"/>
      <c r="CD798" s="169"/>
      <c r="CE798" s="169"/>
      <c r="CF798" s="169"/>
      <c r="CG798" s="169"/>
      <c r="CH798" s="169"/>
      <c r="CI798" s="169"/>
      <c r="CJ798" s="169"/>
      <c r="CK798" s="169"/>
      <c r="CL798" s="169"/>
      <c r="CM798" s="169"/>
      <c r="CN798" s="169"/>
      <c r="CO798" s="169"/>
      <c r="CP798" s="169"/>
      <c r="CQ798" s="169"/>
      <c r="CR798" s="169"/>
      <c r="CS798" s="169"/>
      <c r="CT798" s="169"/>
      <c r="CU798" s="169"/>
      <c r="CV798" s="169"/>
      <c r="CW798" s="169"/>
      <c r="CX798" s="169"/>
      <c r="CY798" s="169"/>
      <c r="CZ798" s="169"/>
    </row>
    <row r="799" ht="25.15" customHeight="true" x14ac:dyDescent="0.2">
      <c r="C799" s="1127"/>
      <c r="D799" s="1127"/>
      <c r="E799" s="474"/>
      <c r="F799" s="474"/>
      <c r="G799" s="474"/>
      <c r="H799" s="1127"/>
      <c r="I799" s="1127"/>
      <c r="J799" s="474"/>
      <c r="K799" s="474"/>
      <c r="L799" s="474"/>
      <c r="M799" s="1127"/>
      <c r="N799" s="1127"/>
      <c r="O799" s="474"/>
      <c r="P799" s="474"/>
      <c r="Q799" s="474"/>
      <c r="BA799" s="169"/>
      <c r="BB799" s="257"/>
      <c r="BC799" s="169"/>
      <c r="BD799" s="169"/>
      <c r="BE799" s="169"/>
      <c r="BF799" s="169"/>
      <c r="BG799" s="169"/>
      <c r="BH799" s="169"/>
      <c r="BI799" s="169"/>
      <c r="BJ799" s="169"/>
      <c r="BK799" s="169"/>
      <c r="BL799" s="169"/>
      <c r="BM799" s="169"/>
      <c r="BN799" s="169"/>
      <c r="BO799" s="169"/>
      <c r="BP799" s="169"/>
      <c r="BQ799" s="169"/>
      <c r="BR799" s="169"/>
      <c r="BS799" s="169"/>
      <c r="BT799" s="169"/>
      <c r="BU799" s="169"/>
      <c r="BV799" s="169"/>
      <c r="BW799" s="169"/>
      <c r="BX799" s="169"/>
      <c r="BY799" s="169"/>
      <c r="BZ799" s="169"/>
      <c r="CA799" s="169"/>
      <c r="CB799" s="169"/>
      <c r="CC799" s="169"/>
      <c r="CD799" s="169"/>
      <c r="CE799" s="169"/>
      <c r="CF799" s="169"/>
      <c r="CG799" s="169"/>
      <c r="CH799" s="169"/>
      <c r="CI799" s="169"/>
      <c r="CJ799" s="169"/>
      <c r="CK799" s="169"/>
      <c r="CL799" s="169"/>
      <c r="CM799" s="169"/>
      <c r="CN799" s="169"/>
      <c r="CO799" s="169"/>
      <c r="CP799" s="169"/>
      <c r="CQ799" s="169"/>
      <c r="CR799" s="169"/>
      <c r="CS799" s="169"/>
      <c r="CT799" s="169"/>
      <c r="CU799" s="169"/>
      <c r="CV799" s="169"/>
      <c r="CW799" s="169"/>
      <c r="CX799" s="169"/>
      <c r="CY799" s="169"/>
      <c r="CZ799" s="169"/>
    </row>
    <row r="800" ht="25.15" customHeight="true" x14ac:dyDescent="0.2">
      <c r="C800" s="474"/>
      <c r="D800" s="474"/>
      <c r="E800" s="474"/>
      <c r="F800" s="474"/>
      <c r="G800" s="474"/>
      <c r="H800" s="474"/>
      <c r="I800" s="474"/>
      <c r="J800" s="474"/>
      <c r="K800" s="474"/>
      <c r="L800" s="474"/>
      <c r="M800" s="474"/>
      <c r="N800" s="474"/>
      <c r="O800" s="474"/>
      <c r="P800" s="474"/>
      <c r="Q800" s="474"/>
      <c r="BA800" s="169"/>
      <c r="BB800" s="257"/>
      <c r="BC800" s="169"/>
      <c r="BD800" s="169"/>
      <c r="BE800" s="169"/>
      <c r="BF800" s="169"/>
      <c r="BG800" s="169"/>
      <c r="BH800" s="169"/>
      <c r="BI800" s="169"/>
      <c r="BJ800" s="169"/>
      <c r="BK800" s="169"/>
      <c r="BL800" s="169"/>
      <c r="BM800" s="169"/>
      <c r="BN800" s="169"/>
      <c r="BO800" s="169"/>
      <c r="BP800" s="169"/>
      <c r="BQ800" s="169"/>
      <c r="BR800" s="169"/>
      <c r="BS800" s="169"/>
      <c r="BT800" s="169"/>
      <c r="BU800" s="169"/>
      <c r="BV800" s="169"/>
      <c r="BW800" s="169"/>
      <c r="BX800" s="169"/>
      <c r="BY800" s="169"/>
      <c r="BZ800" s="169"/>
      <c r="CA800" s="169"/>
      <c r="CB800" s="169"/>
      <c r="CC800" s="169"/>
      <c r="CD800" s="169"/>
      <c r="CE800" s="169"/>
      <c r="CF800" s="169"/>
      <c r="CG800" s="169"/>
      <c r="CH800" s="169"/>
      <c r="CI800" s="169"/>
      <c r="CJ800" s="169"/>
      <c r="CK800" s="169"/>
      <c r="CL800" s="169"/>
      <c r="CM800" s="169"/>
      <c r="CN800" s="169"/>
      <c r="CO800" s="169"/>
      <c r="CP800" s="169"/>
      <c r="CQ800" s="169"/>
      <c r="CR800" s="169"/>
      <c r="CS800" s="169"/>
      <c r="CT800" s="169"/>
      <c r="CU800" s="169"/>
      <c r="CV800" s="169"/>
      <c r="CW800" s="169"/>
      <c r="CX800" s="169"/>
      <c r="CY800" s="169"/>
      <c r="CZ800" s="169"/>
    </row>
    <row r="801" ht="25.15" customHeight="true" x14ac:dyDescent="0.2">
      <c r="C801" s="474"/>
      <c r="D801" s="474"/>
      <c r="E801" s="474"/>
      <c r="F801" s="474"/>
      <c r="G801" s="474"/>
      <c r="H801" s="474"/>
      <c r="I801" s="474"/>
      <c r="J801" s="474"/>
      <c r="K801" s="474"/>
      <c r="L801" s="474"/>
      <c r="M801" s="474"/>
      <c r="N801" s="474"/>
      <c r="O801" s="474"/>
      <c r="P801" s="474"/>
      <c r="Q801" s="474"/>
    </row>
    <row r="802" ht="25.15" customHeight="true" x14ac:dyDescent="0.2">
      <c r="C802" s="474"/>
      <c r="D802" s="474"/>
      <c r="E802" s="474"/>
      <c r="F802" s="474"/>
      <c r="G802" s="474"/>
      <c r="H802" s="474"/>
      <c r="I802" s="474"/>
      <c r="J802" s="474"/>
      <c r="K802" s="474"/>
      <c r="L802" s="474"/>
      <c r="M802" s="474"/>
      <c r="N802" s="474"/>
      <c r="O802" s="474"/>
      <c r="P802" s="474"/>
      <c r="Q802" s="474"/>
    </row>
    <row r="803" ht="25.15" customHeight="true" x14ac:dyDescent="0.2">
      <c r="C803" s="474"/>
      <c r="D803" s="474"/>
      <c r="E803" s="474"/>
      <c r="F803" s="474"/>
      <c r="G803" s="474"/>
      <c r="H803" s="474"/>
      <c r="I803" s="474"/>
      <c r="J803" s="474"/>
      <c r="K803" s="474"/>
      <c r="L803" s="474"/>
      <c r="M803" s="474"/>
      <c r="N803" s="474"/>
      <c r="O803" s="474"/>
      <c r="P803" s="474"/>
      <c r="Q803" s="474"/>
    </row>
    <row r="804" ht="25.15" customHeight="true" x14ac:dyDescent="0.2">
      <c r="C804" s="474"/>
      <c r="D804" s="474"/>
      <c r="E804" s="474"/>
      <c r="F804" s="474"/>
      <c r="G804" s="474"/>
      <c r="H804" s="474"/>
      <c r="I804" s="474"/>
      <c r="J804" s="474"/>
      <c r="K804" s="474"/>
      <c r="L804" s="474"/>
      <c r="M804" s="474"/>
      <c r="N804" s="474"/>
      <c r="O804" s="474"/>
      <c r="P804" s="474"/>
      <c r="Q804" s="474"/>
    </row>
    <row r="805" ht="25.15" customHeight="true" x14ac:dyDescent="0.2">
      <c r="C805" s="474"/>
      <c r="D805" s="474"/>
      <c r="E805" s="474"/>
      <c r="F805" s="474"/>
      <c r="G805" s="474"/>
      <c r="H805" s="474"/>
      <c r="I805" s="474"/>
      <c r="J805" s="474"/>
      <c r="K805" s="474"/>
      <c r="L805" s="474"/>
      <c r="M805" s="474"/>
      <c r="N805" s="474"/>
      <c r="O805" s="474"/>
      <c r="P805" s="474"/>
      <c r="Q805" s="474"/>
    </row>
    <row r="806" ht="25.15" customHeight="true" x14ac:dyDescent="0.2">
      <c r="C806" s="474"/>
      <c r="D806" s="474"/>
      <c r="E806" s="474"/>
      <c r="F806" s="474"/>
      <c r="G806" s="474"/>
      <c r="H806" s="474"/>
      <c r="I806" s="474"/>
      <c r="J806" s="474"/>
      <c r="K806" s="474"/>
      <c r="L806" s="474"/>
      <c r="M806" s="474"/>
      <c r="N806" s="474"/>
      <c r="O806" s="474"/>
      <c r="P806" s="474"/>
      <c r="Q806" s="474"/>
    </row>
    <row r="807" ht="25.15" customHeight="true" x14ac:dyDescent="0.2">
      <c r="C807" s="474"/>
      <c r="D807" s="474"/>
      <c r="E807" s="474"/>
      <c r="F807" s="474"/>
      <c r="G807" s="474"/>
      <c r="H807" s="474"/>
      <c r="I807" s="474"/>
      <c r="J807" s="474"/>
      <c r="K807" s="474"/>
      <c r="L807" s="474"/>
      <c r="M807" s="474"/>
      <c r="N807" s="474"/>
      <c r="O807" s="474"/>
      <c r="P807" s="474"/>
      <c r="Q807" s="474"/>
    </row>
    <row r="808" ht="25.15" customHeight="true" x14ac:dyDescent="0.2">
      <c r="C808" s="474"/>
      <c r="D808" s="474"/>
      <c r="E808" s="474"/>
      <c r="F808" s="474"/>
      <c r="G808" s="474"/>
      <c r="H808" s="474"/>
      <c r="I808" s="474"/>
      <c r="J808" s="474"/>
      <c r="K808" s="474"/>
      <c r="L808" s="474"/>
      <c r="M808" s="474"/>
      <c r="N808" s="474"/>
      <c r="O808" s="474"/>
      <c r="P808" s="474"/>
      <c r="Q808" s="474"/>
    </row>
    <row r="809" ht="25.15" customHeight="true" x14ac:dyDescent="0.2">
      <c r="C809" s="474"/>
      <c r="D809" s="474"/>
      <c r="E809" s="474"/>
      <c r="F809" s="474"/>
      <c r="G809" s="474"/>
      <c r="H809" s="474"/>
      <c r="I809" s="474"/>
      <c r="J809" s="474"/>
      <c r="K809" s="474"/>
      <c r="L809" s="474"/>
      <c r="M809" s="474"/>
      <c r="N809" s="474"/>
      <c r="O809" s="474"/>
      <c r="P809" s="474"/>
      <c r="Q809" s="474"/>
    </row>
    <row r="810" ht="25.15" customHeight="true" x14ac:dyDescent="0.2">
      <c r="C810" s="474"/>
      <c r="D810" s="474"/>
      <c r="E810" s="474"/>
      <c r="F810" s="474"/>
      <c r="G810" s="474"/>
      <c r="H810" s="474"/>
      <c r="I810" s="474"/>
      <c r="J810" s="474"/>
      <c r="K810" s="474"/>
      <c r="L810" s="474"/>
      <c r="M810" s="474"/>
      <c r="N810" s="474"/>
      <c r="O810" s="474"/>
      <c r="P810" s="474"/>
      <c r="Q810" s="474"/>
    </row>
    <row r="811" ht="25.15" customHeight="true" x14ac:dyDescent="0.2">
      <c r="C811" s="474"/>
      <c r="D811" s="474"/>
      <c r="E811" s="474"/>
      <c r="F811" s="474"/>
      <c r="G811" s="474"/>
      <c r="H811" s="474"/>
      <c r="I811" s="474"/>
      <c r="J811" s="474"/>
      <c r="K811" s="474"/>
      <c r="L811" s="474"/>
      <c r="M811" s="474"/>
      <c r="N811" s="474"/>
      <c r="O811" s="474"/>
      <c r="P811" s="474"/>
      <c r="Q811" s="474"/>
    </row>
    <row r="812" ht="25.15" customHeight="true" x14ac:dyDescent="0.2">
      <c r="C812" s="474"/>
      <c r="D812" s="474"/>
      <c r="E812" s="474"/>
      <c r="F812" s="474"/>
      <c r="G812" s="474"/>
      <c r="H812" s="474"/>
      <c r="I812" s="474"/>
      <c r="J812" s="474"/>
      <c r="K812" s="474"/>
      <c r="L812" s="474"/>
      <c r="M812" s="474"/>
      <c r="N812" s="474"/>
      <c r="O812" s="474"/>
      <c r="P812" s="474"/>
      <c r="Q812" s="474"/>
    </row>
    <row r="813" ht="25.15" customHeight="true" x14ac:dyDescent="0.2">
      <c r="C813" s="474"/>
      <c r="D813" s="474"/>
      <c r="E813" s="474"/>
      <c r="F813" s="474"/>
      <c r="G813" s="474"/>
      <c r="H813" s="474"/>
      <c r="I813" s="474"/>
      <c r="J813" s="474"/>
      <c r="K813" s="474"/>
      <c r="L813" s="474"/>
      <c r="M813" s="474"/>
      <c r="N813" s="474"/>
      <c r="O813" s="474"/>
      <c r="P813" s="474"/>
      <c r="Q813" s="474"/>
    </row>
    <row r="814" ht="25.15" customHeight="true" x14ac:dyDescent="0.2">
      <c r="C814" s="474"/>
      <c r="D814" s="474"/>
      <c r="E814" s="474"/>
      <c r="F814" s="474"/>
      <c r="G814" s="474"/>
      <c r="H814" s="474"/>
      <c r="I814" s="474"/>
      <c r="J814" s="474"/>
      <c r="K814" s="474"/>
      <c r="L814" s="474"/>
      <c r="M814" s="474"/>
      <c r="N814" s="474"/>
      <c r="O814" s="474"/>
      <c r="P814" s="474"/>
      <c r="Q814" s="474"/>
    </row>
    <row r="815" ht="25.15" customHeight="true" x14ac:dyDescent="0.2">
      <c r="C815" s="474"/>
      <c r="D815" s="474"/>
      <c r="E815" s="474"/>
      <c r="F815" s="474"/>
      <c r="G815" s="474"/>
      <c r="H815" s="474"/>
      <c r="I815" s="474"/>
      <c r="J815" s="474"/>
      <c r="K815" s="474"/>
      <c r="L815" s="474"/>
      <c r="M815" s="474"/>
      <c r="N815" s="474"/>
      <c r="O815" s="474"/>
      <c r="P815" s="474"/>
      <c r="Q815" s="474"/>
    </row>
    <row r="816" ht="25.15" customHeight="true" x14ac:dyDescent="0.2">
      <c r="C816" s="474"/>
      <c r="D816" s="474"/>
      <c r="E816" s="474"/>
      <c r="F816" s="474"/>
      <c r="G816" s="474"/>
      <c r="H816" s="474"/>
      <c r="I816" s="474"/>
      <c r="J816" s="474"/>
      <c r="K816" s="474"/>
      <c r="L816" s="474"/>
      <c r="M816" s="474"/>
      <c r="N816" s="474"/>
      <c r="O816" s="474"/>
      <c r="P816" s="474"/>
      <c r="Q816" s="474"/>
    </row>
    <row r="817" ht="25.15" customHeight="true" x14ac:dyDescent="0.2">
      <c r="C817" s="474"/>
      <c r="D817" s="474"/>
      <c r="E817" s="474"/>
      <c r="F817" s="474"/>
      <c r="G817" s="474"/>
      <c r="H817" s="474"/>
      <c r="I817" s="474"/>
      <c r="J817" s="474"/>
      <c r="K817" s="474"/>
      <c r="L817" s="474"/>
      <c r="M817" s="474"/>
      <c r="N817" s="474"/>
      <c r="O817" s="474"/>
      <c r="P817" s="474"/>
      <c r="Q817" s="474"/>
    </row>
    <row r="818" ht="25.15" customHeight="true" x14ac:dyDescent="0.2">
      <c r="C818" s="474"/>
      <c r="D818" s="474"/>
      <c r="E818" s="474"/>
      <c r="F818" s="474"/>
      <c r="G818" s="474"/>
      <c r="H818" s="474"/>
      <c r="I818" s="474"/>
      <c r="J818" s="474"/>
      <c r="K818" s="474"/>
      <c r="L818" s="474"/>
      <c r="M818" s="474"/>
      <c r="N818" s="474"/>
      <c r="O818" s="474"/>
      <c r="P818" s="474"/>
      <c r="Q818" s="474"/>
    </row>
    <row r="819" ht="25.15" customHeight="true" x14ac:dyDescent="0.2">
      <c r="C819" s="474"/>
      <c r="D819" s="474"/>
      <c r="E819" s="474"/>
      <c r="F819" s="474"/>
      <c r="G819" s="474"/>
      <c r="H819" s="474"/>
      <c r="I819" s="474"/>
      <c r="J819" s="474"/>
      <c r="K819" s="474"/>
      <c r="L819" s="474"/>
      <c r="M819" s="474"/>
      <c r="N819" s="474"/>
      <c r="O819" s="474"/>
      <c r="P819" s="474"/>
      <c r="Q819" s="474"/>
    </row>
    <row r="820" ht="25.15" customHeight="true" x14ac:dyDescent="0.2">
      <c r="C820" s="474"/>
      <c r="D820" s="474"/>
      <c r="E820" s="474"/>
      <c r="F820" s="474"/>
      <c r="G820" s="474"/>
      <c r="H820" s="474"/>
      <c r="I820" s="474"/>
      <c r="J820" s="474"/>
      <c r="K820" s="474"/>
      <c r="L820" s="474"/>
      <c r="M820" s="474"/>
      <c r="N820" s="474"/>
      <c r="O820" s="474"/>
      <c r="P820" s="474"/>
      <c r="Q820" s="474"/>
    </row>
    <row r="821" ht="25.15" customHeight="true" x14ac:dyDescent="0.2">
      <c r="C821" s="474"/>
      <c r="D821" s="474"/>
      <c r="E821" s="474"/>
      <c r="F821" s="474"/>
      <c r="G821" s="474"/>
      <c r="H821" s="474"/>
      <c r="I821" s="474"/>
      <c r="J821" s="474"/>
      <c r="K821" s="474"/>
      <c r="L821" s="474"/>
      <c r="M821" s="474"/>
      <c r="N821" s="474"/>
      <c r="O821" s="474"/>
      <c r="P821" s="474"/>
      <c r="Q821" s="474"/>
    </row>
    <row r="822" ht="25.15" customHeight="true" x14ac:dyDescent="0.2">
      <c r="C822" s="474"/>
      <c r="D822" s="474"/>
      <c r="E822" s="474"/>
      <c r="F822" s="474"/>
      <c r="G822" s="474"/>
      <c r="H822" s="474"/>
      <c r="I822" s="474"/>
      <c r="J822" s="474"/>
      <c r="K822" s="474"/>
      <c r="L822" s="474"/>
      <c r="M822" s="474"/>
      <c r="N822" s="474"/>
      <c r="O822" s="474"/>
      <c r="P822" s="474"/>
      <c r="Q822" s="474"/>
    </row>
    <row r="823" ht="25.15" customHeight="true" x14ac:dyDescent="0.2">
      <c r="C823" s="474"/>
      <c r="D823" s="474"/>
      <c r="E823" s="474"/>
      <c r="F823" s="474"/>
      <c r="G823" s="474"/>
      <c r="H823" s="474"/>
      <c r="I823" s="474"/>
      <c r="J823" s="474"/>
      <c r="K823" s="474"/>
      <c r="L823" s="474"/>
      <c r="M823" s="474"/>
      <c r="N823" s="474"/>
      <c r="O823" s="474"/>
      <c r="P823" s="474"/>
      <c r="Q823" s="474"/>
    </row>
    <row r="824" ht="25.15" customHeight="true" x14ac:dyDescent="0.2">
      <c r="C824" s="474"/>
      <c r="D824" s="474"/>
      <c r="E824" s="474"/>
      <c r="F824" s="474"/>
      <c r="G824" s="474"/>
      <c r="H824" s="474"/>
      <c r="I824" s="474"/>
      <c r="J824" s="474"/>
      <c r="K824" s="474"/>
      <c r="L824" s="474"/>
      <c r="M824" s="474"/>
      <c r="N824" s="474"/>
      <c r="O824" s="474"/>
      <c r="P824" s="474"/>
      <c r="Q824" s="474"/>
    </row>
    <row r="825" ht="25.15" customHeight="true" x14ac:dyDescent="0.2">
      <c r="C825" s="474"/>
      <c r="D825" s="474"/>
      <c r="E825" s="474"/>
      <c r="F825" s="474"/>
      <c r="G825" s="474"/>
      <c r="H825" s="474"/>
      <c r="I825" s="474"/>
      <c r="J825" s="474"/>
      <c r="K825" s="474"/>
      <c r="L825" s="474"/>
      <c r="M825" s="474"/>
      <c r="N825" s="474"/>
      <c r="O825" s="474"/>
      <c r="P825" s="474"/>
      <c r="Q825" s="474"/>
    </row>
    <row r="826" ht="25.15" customHeight="true" x14ac:dyDescent="0.2">
      <c r="C826" s="474"/>
      <c r="D826" s="474"/>
      <c r="E826" s="474"/>
      <c r="F826" s="474"/>
      <c r="G826" s="474"/>
      <c r="H826" s="474"/>
      <c r="I826" s="474"/>
      <c r="J826" s="474"/>
      <c r="K826" s="474"/>
      <c r="L826" s="474"/>
      <c r="M826" s="474"/>
      <c r="N826" s="474"/>
      <c r="O826" s="474"/>
      <c r="P826" s="474"/>
      <c r="Q826" s="474"/>
    </row>
    <row r="827" ht="25.15" customHeight="true" x14ac:dyDescent="0.2">
      <c r="C827" s="474"/>
      <c r="D827" s="474"/>
      <c r="E827" s="474"/>
      <c r="F827" s="474"/>
      <c r="G827" s="474"/>
      <c r="H827" s="474"/>
      <c r="I827" s="474"/>
      <c r="J827" s="474"/>
      <c r="K827" s="474"/>
      <c r="L827" s="474"/>
      <c r="M827" s="474"/>
      <c r="N827" s="474"/>
      <c r="O827" s="474"/>
      <c r="P827" s="474"/>
      <c r="Q827" s="474"/>
    </row>
    <row r="828" ht="25.15" customHeight="true" x14ac:dyDescent="0.2">
      <c r="C828" s="474"/>
      <c r="D828" s="474"/>
      <c r="E828" s="474"/>
      <c r="F828" s="474"/>
      <c r="G828" s="474"/>
      <c r="H828" s="474"/>
      <c r="I828" s="474"/>
      <c r="J828" s="474"/>
      <c r="K828" s="474"/>
      <c r="L828" s="474"/>
      <c r="M828" s="474"/>
      <c r="N828" s="474"/>
      <c r="O828" s="474"/>
      <c r="P828" s="474"/>
      <c r="Q828" s="474"/>
    </row>
    <row r="829" ht="25.15" customHeight="true" x14ac:dyDescent="0.2">
      <c r="C829" s="474"/>
      <c r="D829" s="474"/>
      <c r="E829" s="474"/>
      <c r="F829" s="474"/>
      <c r="G829" s="474"/>
      <c r="H829" s="474"/>
      <c r="I829" s="474"/>
      <c r="J829" s="474"/>
      <c r="K829" s="474"/>
      <c r="L829" s="474"/>
      <c r="M829" s="474"/>
      <c r="N829" s="474"/>
      <c r="O829" s="474"/>
      <c r="P829" s="474"/>
      <c r="Q829" s="474"/>
    </row>
    <row r="830" ht="25.15" customHeight="true" x14ac:dyDescent="0.2">
      <c r="C830" s="474"/>
      <c r="D830" s="474"/>
      <c r="E830" s="474"/>
      <c r="F830" s="474"/>
      <c r="G830" s="474"/>
      <c r="H830" s="474"/>
      <c r="I830" s="474"/>
      <c r="J830" s="474"/>
      <c r="K830" s="474"/>
      <c r="L830" s="474"/>
      <c r="M830" s="474"/>
      <c r="N830" s="474"/>
      <c r="O830" s="474"/>
      <c r="P830" s="474"/>
      <c r="Q830" s="474"/>
    </row>
    <row r="831" ht="25.15" customHeight="true" x14ac:dyDescent="0.2">
      <c r="C831" s="474"/>
      <c r="D831" s="474"/>
      <c r="E831" s="474"/>
      <c r="F831" s="474"/>
      <c r="G831" s="474"/>
      <c r="H831" s="474"/>
      <c r="I831" s="474"/>
      <c r="J831" s="474"/>
      <c r="K831" s="474"/>
      <c r="L831" s="474"/>
      <c r="M831" s="474"/>
      <c r="N831" s="474"/>
      <c r="O831" s="474"/>
      <c r="P831" s="474"/>
      <c r="Q831" s="474"/>
    </row>
    <row r="832" ht="25.15" customHeight="true" x14ac:dyDescent="0.2">
      <c r="C832" s="474"/>
      <c r="D832" s="474"/>
      <c r="E832" s="474"/>
      <c r="F832" s="474"/>
      <c r="G832" s="474"/>
      <c r="H832" s="474"/>
      <c r="I832" s="474"/>
      <c r="J832" s="474"/>
      <c r="K832" s="474"/>
      <c r="L832" s="474"/>
      <c r="M832" s="474"/>
      <c r="N832" s="474"/>
      <c r="O832" s="474"/>
      <c r="P832" s="474"/>
      <c r="Q832" s="474"/>
    </row>
    <row r="833" ht="25.15" customHeight="true" x14ac:dyDescent="0.2">
      <c r="C833" s="474"/>
      <c r="D833" s="474"/>
      <c r="E833" s="474"/>
      <c r="F833" s="474"/>
      <c r="G833" s="474"/>
      <c r="H833" s="474"/>
      <c r="I833" s="474"/>
      <c r="J833" s="474"/>
      <c r="K833" s="474"/>
      <c r="L833" s="474"/>
      <c r="M833" s="474"/>
      <c r="N833" s="474"/>
      <c r="O833" s="474"/>
      <c r="P833" s="474"/>
      <c r="Q833" s="474"/>
    </row>
    <row r="834" ht="25.15" customHeight="true" x14ac:dyDescent="0.2">
      <c r="C834" s="474"/>
      <c r="D834" s="474"/>
      <c r="E834" s="474"/>
      <c r="F834" s="474"/>
      <c r="G834" s="474"/>
      <c r="H834" s="474"/>
      <c r="I834" s="474"/>
      <c r="J834" s="474"/>
      <c r="K834" s="474"/>
      <c r="L834" s="474"/>
      <c r="M834" s="474"/>
      <c r="N834" s="474"/>
      <c r="O834" s="474"/>
      <c r="P834" s="474"/>
      <c r="Q834" s="474"/>
    </row>
    <row r="835" ht="25.15" customHeight="true" x14ac:dyDescent="0.2">
      <c r="C835" s="474"/>
      <c r="D835" s="474"/>
      <c r="E835" s="474"/>
      <c r="F835" s="474"/>
      <c r="G835" s="474"/>
      <c r="H835" s="474"/>
      <c r="I835" s="474"/>
      <c r="J835" s="474"/>
      <c r="K835" s="474"/>
      <c r="L835" s="474"/>
      <c r="M835" s="474"/>
      <c r="N835" s="474"/>
      <c r="O835" s="474"/>
      <c r="P835" s="474"/>
      <c r="Q835" s="474"/>
    </row>
    <row r="836" ht="25.15" customHeight="true" x14ac:dyDescent="0.2">
      <c r="C836" s="474"/>
      <c r="D836" s="474"/>
      <c r="E836" s="474"/>
      <c r="F836" s="474"/>
      <c r="G836" s="474"/>
      <c r="H836" s="474"/>
      <c r="I836" s="474"/>
      <c r="J836" s="474"/>
      <c r="K836" s="474"/>
      <c r="L836" s="474"/>
      <c r="M836" s="474"/>
      <c r="N836" s="474"/>
      <c r="O836" s="474"/>
      <c r="P836" s="474"/>
      <c r="Q836" s="474"/>
    </row>
    <row r="837" ht="25.15" customHeight="true" x14ac:dyDescent="0.2">
      <c r="C837" s="474"/>
      <c r="D837" s="474"/>
      <c r="E837" s="474"/>
      <c r="F837" s="474"/>
      <c r="G837" s="474"/>
      <c r="H837" s="474"/>
      <c r="I837" s="474"/>
      <c r="J837" s="474"/>
      <c r="K837" s="474"/>
      <c r="L837" s="474"/>
      <c r="M837" s="474"/>
      <c r="N837" s="474"/>
      <c r="O837" s="474"/>
      <c r="P837" s="474"/>
      <c r="Q837" s="474"/>
    </row>
    <row r="838" ht="25.15" customHeight="true" x14ac:dyDescent="0.2">
      <c r="C838" s="474"/>
      <c r="D838" s="474"/>
      <c r="E838" s="474"/>
      <c r="F838" s="474"/>
      <c r="G838" s="474"/>
      <c r="H838" s="474"/>
      <c r="I838" s="474"/>
      <c r="J838" s="474"/>
      <c r="K838" s="474"/>
      <c r="L838" s="474"/>
      <c r="M838" s="474"/>
      <c r="N838" s="474"/>
      <c r="O838" s="474"/>
      <c r="P838" s="474"/>
      <c r="Q838" s="474"/>
    </row>
    <row r="839" ht="25.15" customHeight="true" x14ac:dyDescent="0.2">
      <c r="C839" s="474"/>
      <c r="D839" s="474"/>
      <c r="E839" s="474"/>
      <c r="F839" s="474"/>
      <c r="G839" s="474"/>
      <c r="H839" s="474"/>
      <c r="I839" s="474"/>
      <c r="J839" s="474"/>
      <c r="K839" s="474"/>
      <c r="L839" s="474"/>
      <c r="M839" s="474"/>
      <c r="N839" s="474"/>
      <c r="O839" s="474"/>
      <c r="P839" s="474"/>
      <c r="Q839" s="474"/>
    </row>
    <row r="840" ht="25.15" customHeight="true" x14ac:dyDescent="0.2">
      <c r="C840" s="474"/>
      <c r="D840" s="474"/>
      <c r="E840" s="474"/>
      <c r="F840" s="474"/>
      <c r="G840" s="474"/>
      <c r="H840" s="474"/>
      <c r="I840" s="474"/>
      <c r="J840" s="474"/>
      <c r="K840" s="474"/>
      <c r="L840" s="474"/>
      <c r="M840" s="474"/>
      <c r="N840" s="474"/>
      <c r="O840" s="474"/>
      <c r="P840" s="474"/>
      <c r="Q840" s="474"/>
    </row>
    <row r="841" ht="25.15" customHeight="true" x14ac:dyDescent="0.2">
      <c r="C841" s="474"/>
      <c r="D841" s="474"/>
      <c r="E841" s="474"/>
      <c r="F841" s="474"/>
      <c r="G841" s="474"/>
      <c r="H841" s="474"/>
      <c r="I841" s="474"/>
      <c r="J841" s="474"/>
      <c r="K841" s="474"/>
      <c r="L841" s="474"/>
      <c r="M841" s="474"/>
      <c r="N841" s="474"/>
      <c r="O841" s="474"/>
      <c r="P841" s="474"/>
      <c r="Q841" s="474"/>
    </row>
    <row r="842" ht="25.15" customHeight="true" x14ac:dyDescent="0.2">
      <c r="C842" s="474"/>
      <c r="D842" s="474"/>
      <c r="E842" s="474"/>
      <c r="F842" s="474"/>
      <c r="G842" s="474"/>
      <c r="H842" s="474"/>
      <c r="I842" s="474"/>
      <c r="J842" s="474"/>
      <c r="K842" s="474"/>
      <c r="L842" s="474"/>
      <c r="M842" s="474"/>
      <c r="N842" s="474"/>
      <c r="O842" s="474"/>
      <c r="P842" s="474"/>
      <c r="Q842" s="474"/>
    </row>
    <row r="843" ht="25.15" customHeight="true" x14ac:dyDescent="0.2">
      <c r="C843" s="474"/>
      <c r="D843" s="474"/>
      <c r="E843" s="474"/>
      <c r="F843" s="474"/>
      <c r="G843" s="474"/>
      <c r="H843" s="474"/>
      <c r="I843" s="474"/>
      <c r="J843" s="474"/>
      <c r="K843" s="474"/>
      <c r="L843" s="474"/>
      <c r="M843" s="474"/>
      <c r="N843" s="474"/>
      <c r="O843" s="474"/>
      <c r="P843" s="474"/>
      <c r="Q843" s="474"/>
    </row>
    <row r="844" ht="25.15" customHeight="true" x14ac:dyDescent="0.2">
      <c r="C844" s="474"/>
      <c r="D844" s="474"/>
      <c r="E844" s="474"/>
      <c r="F844" s="474"/>
      <c r="G844" s="474"/>
      <c r="H844" s="474"/>
      <c r="I844" s="474"/>
      <c r="J844" s="474"/>
      <c r="K844" s="474"/>
      <c r="L844" s="474"/>
      <c r="M844" s="474"/>
      <c r="N844" s="474"/>
      <c r="O844" s="474"/>
      <c r="P844" s="474"/>
      <c r="Q844" s="474"/>
    </row>
    <row r="845" ht="25.15" customHeight="true" x14ac:dyDescent="0.2">
      <c r="C845" s="474"/>
      <c r="D845" s="474"/>
      <c r="E845" s="474"/>
      <c r="F845" s="474"/>
      <c r="G845" s="474"/>
      <c r="H845" s="474"/>
      <c r="I845" s="474"/>
      <c r="J845" s="474"/>
      <c r="K845" s="474"/>
      <c r="L845" s="474"/>
      <c r="M845" s="474"/>
      <c r="N845" s="474"/>
      <c r="O845" s="474"/>
      <c r="P845" s="474"/>
      <c r="Q845" s="474"/>
    </row>
    <row r="846" ht="25.15" customHeight="true" x14ac:dyDescent="0.2">
      <c r="C846" s="474"/>
      <c r="D846" s="474"/>
      <c r="E846" s="474"/>
      <c r="F846" s="474"/>
      <c r="G846" s="474"/>
      <c r="H846" s="474"/>
      <c r="I846" s="474"/>
      <c r="J846" s="474"/>
      <c r="K846" s="474"/>
      <c r="L846" s="474"/>
      <c r="M846" s="474"/>
      <c r="N846" s="474"/>
      <c r="O846" s="474"/>
      <c r="P846" s="474"/>
      <c r="Q846" s="474"/>
    </row>
    <row r="847" ht="25.15" customHeight="true" x14ac:dyDescent="0.2">
      <c r="C847" s="474"/>
      <c r="D847" s="474"/>
      <c r="E847" s="474"/>
      <c r="F847" s="474"/>
      <c r="G847" s="474"/>
      <c r="H847" s="474"/>
      <c r="I847" s="474"/>
      <c r="J847" s="474"/>
      <c r="K847" s="474"/>
      <c r="L847" s="474"/>
      <c r="M847" s="474"/>
      <c r="N847" s="474"/>
      <c r="O847" s="474"/>
      <c r="P847" s="474"/>
      <c r="Q847" s="474"/>
    </row>
    <row r="848" ht="25.15" customHeight="true" x14ac:dyDescent="0.2">
      <c r="C848" s="474"/>
      <c r="D848" s="474"/>
      <c r="E848" s="474"/>
      <c r="F848" s="474"/>
      <c r="G848" s="474"/>
      <c r="H848" s="474"/>
      <c r="I848" s="474"/>
      <c r="J848" s="474"/>
      <c r="K848" s="474"/>
      <c r="L848" s="474"/>
      <c r="M848" s="474"/>
      <c r="N848" s="474"/>
      <c r="O848" s="474"/>
      <c r="P848" s="474"/>
      <c r="Q848" s="474"/>
    </row>
    <row r="849" ht="25.15" customHeight="true" x14ac:dyDescent="0.2">
      <c r="C849" s="474"/>
      <c r="D849" s="474"/>
      <c r="E849" s="474"/>
      <c r="F849" s="474"/>
      <c r="G849" s="474"/>
      <c r="H849" s="474"/>
      <c r="I849" s="474"/>
      <c r="J849" s="474"/>
      <c r="K849" s="474"/>
      <c r="L849" s="474"/>
      <c r="M849" s="474"/>
      <c r="N849" s="474"/>
      <c r="O849" s="474"/>
      <c r="P849" s="474"/>
      <c r="Q849" s="474"/>
    </row>
    <row r="850" ht="25.15" customHeight="true" x14ac:dyDescent="0.2">
      <c r="C850" s="474"/>
      <c r="D850" s="474"/>
      <c r="E850" s="474"/>
      <c r="F850" s="474"/>
      <c r="G850" s="474"/>
      <c r="H850" s="474"/>
      <c r="I850" s="474"/>
      <c r="J850" s="474"/>
      <c r="K850" s="474"/>
      <c r="L850" s="474"/>
      <c r="M850" s="474"/>
      <c r="N850" s="474"/>
      <c r="O850" s="474"/>
      <c r="P850" s="474"/>
      <c r="Q850" s="474"/>
    </row>
    <row r="851" ht="25.15" customHeight="true" x14ac:dyDescent="0.2">
      <c r="C851" s="474"/>
      <c r="D851" s="474"/>
      <c r="E851" s="474"/>
      <c r="F851" s="474"/>
      <c r="G851" s="474"/>
      <c r="H851" s="474"/>
      <c r="I851" s="474"/>
      <c r="J851" s="474"/>
      <c r="K851" s="474"/>
      <c r="L851" s="474"/>
      <c r="M851" s="474"/>
      <c r="N851" s="474"/>
      <c r="O851" s="474"/>
      <c r="P851" s="474"/>
      <c r="Q851" s="474"/>
    </row>
    <row r="852" ht="25.15" customHeight="true" x14ac:dyDescent="0.2">
      <c r="C852" s="474"/>
      <c r="D852" s="474"/>
      <c r="E852" s="474"/>
      <c r="F852" s="474"/>
      <c r="G852" s="474"/>
      <c r="H852" s="474"/>
      <c r="I852" s="474"/>
      <c r="J852" s="474"/>
      <c r="K852" s="474"/>
      <c r="L852" s="474"/>
      <c r="M852" s="474"/>
      <c r="N852" s="474"/>
      <c r="O852" s="474"/>
      <c r="P852" s="474"/>
      <c r="Q852" s="474"/>
    </row>
    <row r="853" ht="25.15" customHeight="true" x14ac:dyDescent="0.2">
      <c r="C853" s="474"/>
      <c r="D853" s="474"/>
      <c r="E853" s="474"/>
      <c r="F853" s="474"/>
      <c r="G853" s="474"/>
      <c r="H853" s="474"/>
      <c r="I853" s="474"/>
      <c r="J853" s="474"/>
      <c r="K853" s="474"/>
      <c r="L853" s="474"/>
      <c r="M853" s="474"/>
      <c r="N853" s="474"/>
      <c r="O853" s="474"/>
      <c r="P853" s="474"/>
      <c r="Q853" s="474"/>
    </row>
    <row r="854" ht="25.15" customHeight="true" x14ac:dyDescent="0.2">
      <c r="C854" s="474"/>
      <c r="D854" s="474"/>
      <c r="E854" s="474"/>
      <c r="F854" s="474"/>
      <c r="G854" s="474"/>
      <c r="H854" s="474"/>
      <c r="I854" s="474"/>
      <c r="J854" s="474"/>
      <c r="K854" s="474"/>
      <c r="L854" s="474"/>
      <c r="M854" s="474"/>
      <c r="N854" s="474"/>
      <c r="O854" s="474"/>
      <c r="P854" s="474"/>
      <c r="Q854" s="474"/>
    </row>
    <row r="855" ht="25.15" customHeight="true" x14ac:dyDescent="0.2">
      <c r="C855" s="474"/>
      <c r="D855" s="474"/>
      <c r="E855" s="474"/>
      <c r="F855" s="474"/>
      <c r="G855" s="474"/>
      <c r="H855" s="474"/>
      <c r="I855" s="474"/>
      <c r="J855" s="474"/>
      <c r="K855" s="474"/>
      <c r="L855" s="474"/>
      <c r="M855" s="474"/>
      <c r="N855" s="474"/>
      <c r="O855" s="474"/>
      <c r="P855" s="474"/>
      <c r="Q855" s="474"/>
    </row>
    <row r="856" ht="25.15" customHeight="true" x14ac:dyDescent="0.2">
      <c r="C856" s="474"/>
      <c r="D856" s="474"/>
      <c r="E856" s="474"/>
      <c r="F856" s="474"/>
      <c r="G856" s="474"/>
      <c r="H856" s="474"/>
      <c r="I856" s="474"/>
      <c r="J856" s="474"/>
      <c r="K856" s="474"/>
      <c r="L856" s="474"/>
      <c r="M856" s="474"/>
      <c r="N856" s="474"/>
      <c r="O856" s="474"/>
      <c r="P856" s="474"/>
      <c r="Q856" s="474"/>
    </row>
    <row r="857" ht="25.15" customHeight="true" x14ac:dyDescent="0.2">
      <c r="C857" s="474"/>
      <c r="D857" s="474"/>
      <c r="E857" s="474"/>
      <c r="F857" s="474"/>
      <c r="G857" s="474"/>
      <c r="H857" s="474"/>
      <c r="I857" s="474"/>
      <c r="J857" s="474"/>
      <c r="K857" s="474"/>
      <c r="L857" s="474"/>
      <c r="M857" s="474"/>
      <c r="N857" s="474"/>
      <c r="O857" s="474"/>
      <c r="P857" s="474"/>
      <c r="Q857" s="474"/>
    </row>
    <row r="858" ht="25.15" customHeight="true" x14ac:dyDescent="0.2">
      <c r="C858" s="474"/>
      <c r="D858" s="474"/>
      <c r="E858" s="474"/>
      <c r="F858" s="474"/>
      <c r="G858" s="474"/>
      <c r="H858" s="474"/>
      <c r="I858" s="474"/>
      <c r="J858" s="474"/>
      <c r="K858" s="474"/>
      <c r="L858" s="474"/>
      <c r="M858" s="474"/>
      <c r="N858" s="474"/>
      <c r="O858" s="474"/>
      <c r="P858" s="474"/>
      <c r="Q858" s="474"/>
    </row>
    <row r="859" ht="25.15" customHeight="true" x14ac:dyDescent="0.2">
      <c r="C859" s="474"/>
      <c r="D859" s="474"/>
      <c r="E859" s="474"/>
      <c r="F859" s="474"/>
      <c r="G859" s="474"/>
      <c r="H859" s="474"/>
      <c r="I859" s="474"/>
      <c r="J859" s="474"/>
      <c r="K859" s="474"/>
      <c r="L859" s="474"/>
      <c r="M859" s="474"/>
      <c r="N859" s="474"/>
      <c r="O859" s="474"/>
      <c r="P859" s="474"/>
      <c r="Q859" s="474"/>
    </row>
    <row r="860" ht="25.15" customHeight="true" x14ac:dyDescent="0.2">
      <c r="C860" s="474"/>
      <c r="D860" s="474"/>
      <c r="E860" s="474"/>
      <c r="F860" s="474"/>
      <c r="G860" s="474"/>
      <c r="H860" s="474"/>
      <c r="I860" s="474"/>
      <c r="J860" s="474"/>
      <c r="K860" s="474"/>
      <c r="L860" s="474"/>
      <c r="M860" s="474"/>
      <c r="N860" s="474"/>
      <c r="O860" s="474"/>
      <c r="P860" s="474"/>
      <c r="Q860" s="474"/>
    </row>
    <row r="861" ht="25.15" customHeight="true" x14ac:dyDescent="0.2">
      <c r="C861" s="474"/>
      <c r="D861" s="474"/>
      <c r="E861" s="474"/>
      <c r="F861" s="474"/>
      <c r="G861" s="474"/>
      <c r="H861" s="474"/>
      <c r="I861" s="474"/>
      <c r="J861" s="474"/>
      <c r="K861" s="474"/>
      <c r="L861" s="474"/>
      <c r="M861" s="474"/>
      <c r="N861" s="474"/>
      <c r="O861" s="474"/>
      <c r="P861" s="474"/>
      <c r="Q861" s="474"/>
    </row>
    <row r="862" ht="25.15" customHeight="true" x14ac:dyDescent="0.2">
      <c r="C862" s="474"/>
      <c r="D862" s="474"/>
      <c r="E862" s="474"/>
      <c r="F862" s="474"/>
      <c r="G862" s="474"/>
      <c r="H862" s="474"/>
      <c r="I862" s="474"/>
      <c r="J862" s="474"/>
      <c r="K862" s="474"/>
      <c r="L862" s="474"/>
      <c r="M862" s="474"/>
      <c r="N862" s="474"/>
      <c r="O862" s="474"/>
      <c r="P862" s="474"/>
      <c r="Q862" s="474"/>
    </row>
    <row r="863" ht="25.15" customHeight="true" x14ac:dyDescent="0.2">
      <c r="C863" s="474"/>
      <c r="D863" s="474"/>
      <c r="E863" s="474"/>
      <c r="F863" s="474"/>
      <c r="G863" s="474"/>
      <c r="H863" s="474"/>
      <c r="I863" s="474"/>
      <c r="J863" s="474"/>
      <c r="K863" s="474"/>
      <c r="L863" s="474"/>
      <c r="M863" s="474"/>
      <c r="N863" s="474"/>
      <c r="O863" s="474"/>
      <c r="P863" s="474"/>
      <c r="Q863" s="474"/>
    </row>
    <row r="864" ht="25.15" customHeight="true" x14ac:dyDescent="0.2">
      <c r="C864" s="474"/>
      <c r="D864" s="474"/>
      <c r="E864" s="474"/>
      <c r="F864" s="474"/>
      <c r="G864" s="474"/>
      <c r="H864" s="474"/>
      <c r="I864" s="474"/>
      <c r="J864" s="474"/>
      <c r="K864" s="474"/>
      <c r="L864" s="474"/>
      <c r="M864" s="474"/>
      <c r="N864" s="474"/>
      <c r="O864" s="474"/>
      <c r="P864" s="474"/>
      <c r="Q864" s="474"/>
    </row>
    <row r="865" ht="25.15" customHeight="true" x14ac:dyDescent="0.2">
      <c r="C865" s="474"/>
      <c r="D865" s="474"/>
      <c r="E865" s="474"/>
      <c r="F865" s="474"/>
      <c r="G865" s="474"/>
      <c r="H865" s="474"/>
      <c r="I865" s="474"/>
      <c r="J865" s="474"/>
      <c r="K865" s="474"/>
      <c r="L865" s="474"/>
      <c r="M865" s="474"/>
      <c r="N865" s="474"/>
      <c r="O865" s="474"/>
      <c r="P865" s="474"/>
      <c r="Q865" s="474"/>
    </row>
    <row r="866" ht="25.15" customHeight="true" x14ac:dyDescent="0.2">
      <c r="C866" s="474"/>
      <c r="D866" s="474"/>
      <c r="E866" s="474"/>
      <c r="F866" s="474"/>
      <c r="G866" s="474"/>
      <c r="H866" s="474"/>
      <c r="I866" s="474"/>
      <c r="J866" s="474"/>
      <c r="K866" s="474"/>
      <c r="L866" s="474"/>
      <c r="M866" s="474"/>
      <c r="N866" s="474"/>
      <c r="O866" s="474"/>
      <c r="P866" s="474"/>
      <c r="Q866" s="474"/>
    </row>
    <row r="867" ht="25.15" customHeight="true" x14ac:dyDescent="0.2">
      <c r="C867" s="474"/>
      <c r="D867" s="474"/>
      <c r="E867" s="474"/>
      <c r="F867" s="474"/>
      <c r="G867" s="474"/>
      <c r="H867" s="474"/>
      <c r="I867" s="474"/>
      <c r="J867" s="474"/>
      <c r="K867" s="474"/>
      <c r="L867" s="474"/>
      <c r="M867" s="474"/>
      <c r="N867" s="474"/>
      <c r="O867" s="474"/>
      <c r="P867" s="474"/>
      <c r="Q867" s="474"/>
    </row>
    <row r="868" ht="25.15" customHeight="true" x14ac:dyDescent="0.2">
      <c r="C868" s="474"/>
      <c r="D868" s="474"/>
      <c r="E868" s="474"/>
      <c r="F868" s="474"/>
      <c r="G868" s="474"/>
      <c r="H868" s="474"/>
      <c r="I868" s="474"/>
      <c r="J868" s="474"/>
      <c r="K868" s="474"/>
      <c r="L868" s="474"/>
      <c r="M868" s="474"/>
      <c r="N868" s="474"/>
      <c r="O868" s="474"/>
      <c r="P868" s="474"/>
      <c r="Q868" s="474"/>
    </row>
    <row r="869" ht="25.15" customHeight="true" x14ac:dyDescent="0.2">
      <c r="C869" s="474"/>
      <c r="D869" s="474"/>
      <c r="E869" s="474"/>
      <c r="F869" s="474"/>
      <c r="G869" s="474"/>
      <c r="H869" s="474"/>
      <c r="I869" s="474"/>
      <c r="J869" s="474"/>
      <c r="K869" s="474"/>
      <c r="L869" s="474"/>
      <c r="M869" s="474"/>
      <c r="N869" s="474"/>
      <c r="O869" s="474"/>
      <c r="P869" s="474"/>
      <c r="Q869" s="474"/>
    </row>
    <row r="870" ht="25.15" customHeight="true" x14ac:dyDescent="0.2">
      <c r="C870" s="474"/>
      <c r="D870" s="474"/>
      <c r="E870" s="474"/>
      <c r="F870" s="474"/>
      <c r="G870" s="474"/>
      <c r="H870" s="474"/>
      <c r="I870" s="474"/>
      <c r="J870" s="474"/>
      <c r="K870" s="474"/>
      <c r="L870" s="474"/>
      <c r="M870" s="474"/>
      <c r="N870" s="474"/>
      <c r="O870" s="474"/>
      <c r="P870" s="474"/>
      <c r="Q870" s="474"/>
    </row>
    <row r="871" ht="25.15" customHeight="true" x14ac:dyDescent="0.2">
      <c r="C871" s="474"/>
      <c r="D871" s="474"/>
      <c r="E871" s="474"/>
      <c r="F871" s="474"/>
      <c r="G871" s="474"/>
      <c r="H871" s="474"/>
      <c r="I871" s="474"/>
      <c r="J871" s="474"/>
      <c r="K871" s="474"/>
      <c r="L871" s="474"/>
      <c r="M871" s="474"/>
      <c r="N871" s="474"/>
      <c r="O871" s="474"/>
      <c r="P871" s="474"/>
      <c r="Q871" s="474"/>
    </row>
    <row r="872" ht="25.15" customHeight="true" x14ac:dyDescent="0.2">
      <c r="C872" s="474"/>
      <c r="D872" s="474"/>
      <c r="E872" s="474"/>
      <c r="F872" s="474"/>
      <c r="G872" s="474"/>
      <c r="H872" s="474"/>
      <c r="I872" s="474"/>
      <c r="J872" s="474"/>
      <c r="K872" s="474"/>
      <c r="L872" s="474"/>
      <c r="M872" s="474"/>
      <c r="N872" s="474"/>
      <c r="O872" s="474"/>
      <c r="P872" s="474"/>
      <c r="Q872" s="474"/>
    </row>
    <row r="873" ht="25.15" customHeight="true" x14ac:dyDescent="0.2">
      <c r="C873" s="474"/>
      <c r="D873" s="474"/>
      <c r="E873" s="474"/>
      <c r="F873" s="474"/>
      <c r="G873" s="474"/>
      <c r="H873" s="474"/>
      <c r="I873" s="474"/>
      <c r="J873" s="474"/>
      <c r="K873" s="474"/>
      <c r="L873" s="474"/>
      <c r="M873" s="474"/>
      <c r="N873" s="474"/>
      <c r="O873" s="474"/>
      <c r="P873" s="474"/>
      <c r="Q873" s="474"/>
    </row>
    <row r="874" ht="25.15" customHeight="true" x14ac:dyDescent="0.2">
      <c r="C874" s="474"/>
      <c r="D874" s="474"/>
      <c r="E874" s="474"/>
      <c r="F874" s="474"/>
      <c r="G874" s="474"/>
      <c r="H874" s="474"/>
      <c r="I874" s="474"/>
      <c r="J874" s="474"/>
      <c r="K874" s="474"/>
      <c r="L874" s="474"/>
      <c r="M874" s="474"/>
      <c r="N874" s="474"/>
      <c r="O874" s="474"/>
      <c r="P874" s="474"/>
      <c r="Q874" s="474"/>
    </row>
    <row r="875" ht="25.15" customHeight="true" x14ac:dyDescent="0.2">
      <c r="C875" s="474"/>
      <c r="D875" s="474"/>
      <c r="E875" s="474"/>
      <c r="F875" s="474"/>
      <c r="G875" s="474"/>
      <c r="H875" s="474"/>
      <c r="I875" s="474"/>
      <c r="J875" s="474"/>
      <c r="K875" s="474"/>
      <c r="L875" s="474"/>
      <c r="M875" s="474"/>
      <c r="N875" s="474"/>
      <c r="O875" s="474"/>
      <c r="P875" s="474"/>
      <c r="Q875" s="474"/>
    </row>
    <row r="876" ht="25.15" customHeight="true" x14ac:dyDescent="0.2">
      <c r="C876" s="474"/>
      <c r="D876" s="474"/>
      <c r="E876" s="474"/>
      <c r="F876" s="474"/>
      <c r="G876" s="474"/>
      <c r="H876" s="474"/>
      <c r="I876" s="474"/>
      <c r="J876" s="474"/>
      <c r="K876" s="474"/>
      <c r="L876" s="474"/>
      <c r="M876" s="474"/>
      <c r="N876" s="474"/>
      <c r="O876" s="474"/>
      <c r="P876" s="474"/>
      <c r="Q876" s="474"/>
    </row>
    <row r="877" ht="25.15" customHeight="true" x14ac:dyDescent="0.2">
      <c r="C877" s="474"/>
      <c r="D877" s="474"/>
      <c r="E877" s="474"/>
      <c r="F877" s="474"/>
      <c r="G877" s="474"/>
      <c r="H877" s="474"/>
      <c r="I877" s="474"/>
      <c r="J877" s="474"/>
      <c r="K877" s="474"/>
      <c r="L877" s="474"/>
      <c r="M877" s="474"/>
      <c r="N877" s="474"/>
      <c r="O877" s="474"/>
      <c r="P877" s="474"/>
      <c r="Q877" s="474"/>
    </row>
    <row r="878" ht="25.15" customHeight="true" x14ac:dyDescent="0.2">
      <c r="C878" s="474"/>
      <c r="D878" s="474"/>
      <c r="E878" s="474"/>
      <c r="F878" s="474"/>
      <c r="G878" s="474"/>
      <c r="H878" s="474"/>
      <c r="I878" s="474"/>
      <c r="J878" s="474"/>
      <c r="K878" s="474"/>
      <c r="L878" s="474"/>
      <c r="M878" s="474"/>
      <c r="N878" s="474"/>
      <c r="O878" s="474"/>
      <c r="P878" s="474"/>
      <c r="Q878" s="474"/>
    </row>
    <row r="879" ht="25.15" customHeight="true" x14ac:dyDescent="0.2">
      <c r="C879" s="474"/>
      <c r="D879" s="474"/>
      <c r="E879" s="474"/>
      <c r="F879" s="474"/>
      <c r="G879" s="474"/>
      <c r="H879" s="474"/>
      <c r="I879" s="474"/>
      <c r="J879" s="474"/>
      <c r="K879" s="474"/>
      <c r="L879" s="474"/>
      <c r="M879" s="474"/>
      <c r="N879" s="474"/>
      <c r="O879" s="474"/>
      <c r="P879" s="474"/>
      <c r="Q879" s="474"/>
    </row>
    <row r="880" ht="25.15" customHeight="true" x14ac:dyDescent="0.2">
      <c r="C880" s="474"/>
      <c r="D880" s="474"/>
      <c r="E880" s="474"/>
      <c r="F880" s="474"/>
      <c r="G880" s="474"/>
      <c r="H880" s="474"/>
      <c r="I880" s="474"/>
      <c r="J880" s="474"/>
      <c r="K880" s="474"/>
      <c r="L880" s="474"/>
      <c r="M880" s="474"/>
      <c r="N880" s="474"/>
      <c r="O880" s="474"/>
      <c r="P880" s="474"/>
      <c r="Q880" s="474"/>
    </row>
    <row r="881" ht="25.15" customHeight="true" x14ac:dyDescent="0.2">
      <c r="C881" s="474"/>
      <c r="D881" s="474"/>
      <c r="E881" s="474"/>
      <c r="F881" s="474"/>
      <c r="G881" s="474"/>
      <c r="H881" s="474"/>
      <c r="I881" s="474"/>
      <c r="J881" s="474"/>
      <c r="K881" s="474"/>
      <c r="L881" s="474"/>
      <c r="M881" s="474"/>
      <c r="N881" s="474"/>
      <c r="O881" s="474"/>
      <c r="P881" s="474"/>
      <c r="Q881" s="474"/>
    </row>
    <row r="882" ht="25.15" customHeight="true" x14ac:dyDescent="0.2">
      <c r="C882" s="474"/>
      <c r="D882" s="474"/>
      <c r="E882" s="474"/>
      <c r="F882" s="474"/>
      <c r="G882" s="474"/>
      <c r="H882" s="474"/>
      <c r="I882" s="474"/>
      <c r="J882" s="474"/>
      <c r="K882" s="474"/>
      <c r="L882" s="474"/>
      <c r="M882" s="474"/>
      <c r="N882" s="474"/>
      <c r="O882" s="474"/>
      <c r="P882" s="474"/>
      <c r="Q882" s="474"/>
    </row>
    <row r="883" ht="25.15" customHeight="true" x14ac:dyDescent="0.2">
      <c r="C883" s="474"/>
      <c r="D883" s="474"/>
      <c r="E883" s="474"/>
      <c r="F883" s="474"/>
      <c r="G883" s="474"/>
      <c r="H883" s="474"/>
      <c r="I883" s="474"/>
      <c r="J883" s="474"/>
      <c r="K883" s="474"/>
      <c r="L883" s="474"/>
      <c r="M883" s="474"/>
      <c r="N883" s="474"/>
      <c r="O883" s="474"/>
      <c r="P883" s="474"/>
      <c r="Q883" s="474"/>
    </row>
    <row r="884" ht="25.15" customHeight="true" x14ac:dyDescent="0.2">
      <c r="C884" s="474"/>
      <c r="D884" s="474"/>
      <c r="E884" s="474"/>
      <c r="F884" s="474"/>
      <c r="G884" s="474"/>
      <c r="H884" s="474"/>
      <c r="I884" s="474"/>
      <c r="J884" s="474"/>
      <c r="K884" s="474"/>
      <c r="L884" s="474"/>
      <c r="M884" s="474"/>
      <c r="N884" s="474"/>
      <c r="O884" s="474"/>
      <c r="P884" s="474"/>
      <c r="Q884" s="474"/>
    </row>
    <row r="885" ht="25.15" customHeight="true" x14ac:dyDescent="0.2">
      <c r="C885" s="474"/>
      <c r="D885" s="474"/>
      <c r="E885" s="474"/>
      <c r="F885" s="474"/>
      <c r="G885" s="474"/>
      <c r="H885" s="474"/>
      <c r="I885" s="474"/>
      <c r="J885" s="474"/>
      <c r="K885" s="474"/>
      <c r="L885" s="474"/>
      <c r="M885" s="474"/>
      <c r="N885" s="474"/>
      <c r="O885" s="474"/>
      <c r="P885" s="474"/>
      <c r="Q885" s="474"/>
    </row>
    <row r="886" ht="25.15" customHeight="true" x14ac:dyDescent="0.2">
      <c r="C886" s="474"/>
      <c r="D886" s="474"/>
      <c r="E886" s="474"/>
      <c r="F886" s="474"/>
      <c r="G886" s="474"/>
      <c r="H886" s="474"/>
      <c r="I886" s="474"/>
      <c r="J886" s="474"/>
      <c r="K886" s="474"/>
      <c r="L886" s="474"/>
      <c r="M886" s="474"/>
      <c r="N886" s="474"/>
      <c r="O886" s="474"/>
      <c r="P886" s="474"/>
      <c r="Q886" s="474"/>
    </row>
    <row r="887" ht="25.15" customHeight="true" x14ac:dyDescent="0.2">
      <c r="C887" s="474"/>
      <c r="D887" s="474"/>
      <c r="E887" s="474"/>
      <c r="F887" s="474"/>
      <c r="G887" s="474"/>
      <c r="H887" s="474"/>
      <c r="I887" s="474"/>
      <c r="J887" s="474"/>
      <c r="K887" s="474"/>
      <c r="L887" s="474"/>
      <c r="M887" s="474"/>
      <c r="N887" s="474"/>
      <c r="O887" s="474"/>
      <c r="P887" s="474"/>
      <c r="Q887" s="474"/>
    </row>
    <row r="888" ht="25.15" customHeight="true" x14ac:dyDescent="0.2">
      <c r="C888" s="474"/>
      <c r="D888" s="474"/>
      <c r="E888" s="474"/>
      <c r="F888" s="474"/>
      <c r="G888" s="474"/>
      <c r="H888" s="474"/>
      <c r="I888" s="474"/>
      <c r="J888" s="474"/>
      <c r="K888" s="474"/>
      <c r="L888" s="474"/>
      <c r="M888" s="474"/>
      <c r="N888" s="474"/>
      <c r="O888" s="474"/>
      <c r="P888" s="474"/>
      <c r="Q888" s="474"/>
    </row>
    <row r="889" ht="25.15" customHeight="true" x14ac:dyDescent="0.2">
      <c r="C889" s="474"/>
      <c r="D889" s="474"/>
      <c r="E889" s="474"/>
      <c r="F889" s="474"/>
      <c r="G889" s="474"/>
      <c r="H889" s="474"/>
      <c r="I889" s="474"/>
      <c r="J889" s="474"/>
      <c r="K889" s="474"/>
      <c r="L889" s="474"/>
      <c r="M889" s="474"/>
      <c r="N889" s="474"/>
      <c r="O889" s="474"/>
      <c r="P889" s="474"/>
      <c r="Q889" s="474"/>
    </row>
    <row r="890" ht="25.15" customHeight="true" x14ac:dyDescent="0.2">
      <c r="C890" s="474"/>
      <c r="D890" s="474"/>
      <c r="E890" s="474"/>
      <c r="F890" s="474"/>
      <c r="G890" s="474"/>
      <c r="H890" s="474"/>
      <c r="I890" s="474"/>
      <c r="J890" s="474"/>
      <c r="K890" s="474"/>
      <c r="L890" s="474"/>
      <c r="M890" s="474"/>
      <c r="N890" s="474"/>
      <c r="O890" s="474"/>
      <c r="P890" s="474"/>
      <c r="Q890" s="474"/>
    </row>
    <row r="891" ht="25.15" customHeight="true" x14ac:dyDescent="0.2">
      <c r="C891" s="474"/>
      <c r="D891" s="474"/>
      <c r="E891" s="474"/>
      <c r="F891" s="474"/>
      <c r="G891" s="474"/>
      <c r="H891" s="474"/>
      <c r="I891" s="474"/>
      <c r="J891" s="474"/>
      <c r="K891" s="474"/>
      <c r="L891" s="474"/>
      <c r="M891" s="474"/>
      <c r="N891" s="474"/>
      <c r="O891" s="474"/>
      <c r="P891" s="474"/>
      <c r="Q891" s="474"/>
    </row>
    <row r="892" ht="25.15" customHeight="true" x14ac:dyDescent="0.2">
      <c r="C892" s="474"/>
      <c r="D892" s="474"/>
      <c r="E892" s="474"/>
      <c r="F892" s="474"/>
      <c r="G892" s="474"/>
      <c r="H892" s="474"/>
      <c r="I892" s="474"/>
      <c r="J892" s="474"/>
      <c r="K892" s="474"/>
      <c r="L892" s="474"/>
      <c r="M892" s="474"/>
      <c r="N892" s="474"/>
      <c r="O892" s="474"/>
      <c r="P892" s="474"/>
      <c r="Q892" s="474"/>
    </row>
    <row r="893" ht="25.15" customHeight="true" x14ac:dyDescent="0.2">
      <c r="C893" s="474"/>
      <c r="D893" s="474"/>
      <c r="E893" s="474"/>
      <c r="F893" s="474"/>
      <c r="G893" s="474"/>
      <c r="H893" s="474"/>
      <c r="I893" s="474"/>
      <c r="J893" s="474"/>
      <c r="K893" s="474"/>
      <c r="L893" s="474"/>
      <c r="M893" s="474"/>
      <c r="N893" s="474"/>
      <c r="O893" s="474"/>
      <c r="P893" s="474"/>
      <c r="Q893" s="474"/>
    </row>
    <row r="894" ht="25.15" customHeight="true" x14ac:dyDescent="0.2">
      <c r="C894" s="474"/>
      <c r="D894" s="474"/>
      <c r="E894" s="474"/>
      <c r="F894" s="474"/>
      <c r="G894" s="474"/>
      <c r="H894" s="474"/>
      <c r="I894" s="474"/>
      <c r="J894" s="474"/>
      <c r="K894" s="474"/>
      <c r="L894" s="474"/>
      <c r="M894" s="474"/>
      <c r="N894" s="474"/>
      <c r="O894" s="474"/>
      <c r="P894" s="474"/>
      <c r="Q894" s="474"/>
    </row>
    <row r="895" ht="25.15" customHeight="true" x14ac:dyDescent="0.2">
      <c r="C895" s="474"/>
      <c r="D895" s="474"/>
      <c r="E895" s="474"/>
      <c r="F895" s="474"/>
      <c r="G895" s="474"/>
      <c r="H895" s="474"/>
      <c r="I895" s="474"/>
      <c r="J895" s="474"/>
      <c r="K895" s="474"/>
      <c r="L895" s="474"/>
      <c r="M895" s="474"/>
      <c r="N895" s="474"/>
      <c r="O895" s="474"/>
      <c r="P895" s="474"/>
      <c r="Q895" s="474"/>
    </row>
    <row r="896" ht="25.15" customHeight="true" x14ac:dyDescent="0.2">
      <c r="C896" s="474"/>
      <c r="D896" s="474"/>
      <c r="E896" s="474"/>
      <c r="F896" s="474"/>
      <c r="G896" s="474"/>
      <c r="H896" s="474"/>
      <c r="I896" s="474"/>
      <c r="J896" s="474"/>
      <c r="K896" s="474"/>
      <c r="L896" s="474"/>
      <c r="M896" s="474"/>
      <c r="N896" s="474"/>
      <c r="O896" s="474"/>
      <c r="P896" s="474"/>
      <c r="Q896" s="474"/>
    </row>
    <row r="897" ht="25.15" customHeight="true" x14ac:dyDescent="0.2">
      <c r="C897" s="474"/>
      <c r="D897" s="474"/>
      <c r="E897" s="474"/>
      <c r="F897" s="474"/>
      <c r="G897" s="474"/>
      <c r="H897" s="474"/>
      <c r="I897" s="474"/>
      <c r="J897" s="474"/>
      <c r="K897" s="474"/>
      <c r="L897" s="474"/>
      <c r="M897" s="474"/>
      <c r="N897" s="474"/>
      <c r="O897" s="474"/>
      <c r="P897" s="474"/>
      <c r="Q897" s="474"/>
    </row>
    <row r="898" ht="25.15" customHeight="true" x14ac:dyDescent="0.2">
      <c r="C898" s="474"/>
      <c r="D898" s="474"/>
      <c r="E898" s="474"/>
      <c r="F898" s="474"/>
      <c r="G898" s="474"/>
      <c r="H898" s="474"/>
      <c r="I898" s="474"/>
      <c r="J898" s="474"/>
      <c r="K898" s="474"/>
      <c r="L898" s="474"/>
      <c r="M898" s="474"/>
      <c r="N898" s="474"/>
      <c r="O898" s="474"/>
      <c r="P898" s="474"/>
      <c r="Q898" s="474"/>
    </row>
    <row r="899" ht="25.15" customHeight="true" x14ac:dyDescent="0.2">
      <c r="C899" s="474"/>
      <c r="D899" s="474"/>
      <c r="E899" s="474"/>
      <c r="F899" s="474"/>
      <c r="G899" s="474"/>
      <c r="H899" s="474"/>
      <c r="I899" s="474"/>
      <c r="J899" s="474"/>
      <c r="K899" s="474"/>
      <c r="L899" s="474"/>
      <c r="M899" s="474"/>
      <c r="N899" s="474"/>
      <c r="O899" s="474"/>
      <c r="P899" s="474"/>
      <c r="Q899" s="474"/>
    </row>
    <row r="900" ht="25.15" customHeight="true" x14ac:dyDescent="0.2">
      <c r="C900" s="474"/>
      <c r="D900" s="474"/>
      <c r="E900" s="474"/>
      <c r="F900" s="474"/>
      <c r="G900" s="474"/>
      <c r="H900" s="474"/>
      <c r="I900" s="474"/>
      <c r="J900" s="474"/>
      <c r="K900" s="474"/>
      <c r="L900" s="474"/>
      <c r="M900" s="474"/>
      <c r="N900" s="474"/>
      <c r="O900" s="474"/>
      <c r="P900" s="474"/>
      <c r="Q900" s="474"/>
    </row>
    <row r="901" ht="25.15" customHeight="true" x14ac:dyDescent="0.2">
      <c r="C901" s="474"/>
      <c r="D901" s="474"/>
      <c r="E901" s="474"/>
      <c r="F901" s="474"/>
      <c r="G901" s="474"/>
      <c r="H901" s="474"/>
      <c r="I901" s="474"/>
      <c r="J901" s="474"/>
      <c r="K901" s="474"/>
      <c r="L901" s="474"/>
      <c r="M901" s="474"/>
      <c r="N901" s="474"/>
      <c r="O901" s="474"/>
      <c r="P901" s="474"/>
      <c r="Q901" s="474"/>
    </row>
    <row r="902" ht="25.15" customHeight="true" x14ac:dyDescent="0.2">
      <c r="C902" s="474"/>
      <c r="D902" s="474"/>
      <c r="E902" s="474"/>
      <c r="F902" s="474"/>
      <c r="G902" s="474"/>
      <c r="H902" s="474"/>
      <c r="I902" s="474"/>
      <c r="J902" s="474"/>
      <c r="K902" s="474"/>
      <c r="L902" s="474"/>
      <c r="M902" s="474"/>
      <c r="N902" s="474"/>
      <c r="O902" s="474"/>
      <c r="P902" s="474"/>
      <c r="Q902" s="474"/>
    </row>
    <row r="903" ht="25.15" customHeight="true" x14ac:dyDescent="0.2">
      <c r="C903" s="474"/>
      <c r="D903" s="474"/>
      <c r="E903" s="474"/>
      <c r="F903" s="474"/>
      <c r="G903" s="474"/>
      <c r="H903" s="474"/>
      <c r="I903" s="474"/>
      <c r="J903" s="474"/>
      <c r="K903" s="474"/>
      <c r="L903" s="474"/>
      <c r="M903" s="474"/>
      <c r="N903" s="474"/>
      <c r="O903" s="474"/>
      <c r="P903" s="474"/>
      <c r="Q903" s="474"/>
    </row>
    <row r="904" ht="25.15" customHeight="true" x14ac:dyDescent="0.2">
      <c r="C904" s="474"/>
      <c r="D904" s="474"/>
      <c r="E904" s="474"/>
      <c r="F904" s="474"/>
      <c r="G904" s="474"/>
      <c r="H904" s="474"/>
      <c r="I904" s="474"/>
      <c r="J904" s="474"/>
      <c r="K904" s="474"/>
      <c r="L904" s="474"/>
      <c r="M904" s="474"/>
      <c r="N904" s="474"/>
      <c r="O904" s="474"/>
      <c r="P904" s="474"/>
      <c r="Q904" s="474"/>
    </row>
    <row r="905" ht="25.15" customHeight="true" x14ac:dyDescent="0.2">
      <c r="C905" s="474"/>
      <c r="D905" s="474"/>
      <c r="E905" s="474"/>
      <c r="F905" s="474"/>
      <c r="G905" s="474"/>
      <c r="H905" s="474"/>
      <c r="I905" s="474"/>
      <c r="J905" s="474"/>
      <c r="K905" s="474"/>
      <c r="L905" s="474"/>
      <c r="M905" s="474"/>
      <c r="N905" s="474"/>
      <c r="O905" s="474"/>
      <c r="P905" s="474"/>
      <c r="Q905" s="474"/>
    </row>
    <row r="906" ht="25.15" customHeight="true" x14ac:dyDescent="0.2">
      <c r="C906" s="474"/>
      <c r="D906" s="474"/>
      <c r="E906" s="474"/>
      <c r="F906" s="474"/>
      <c r="G906" s="474"/>
      <c r="H906" s="474"/>
      <c r="I906" s="474"/>
      <c r="J906" s="474"/>
      <c r="K906" s="474"/>
      <c r="L906" s="474"/>
      <c r="M906" s="474"/>
      <c r="N906" s="474"/>
      <c r="O906" s="474"/>
      <c r="P906" s="474"/>
      <c r="Q906" s="474"/>
    </row>
    <row r="907" ht="25.15" customHeight="true" x14ac:dyDescent="0.2">
      <c r="C907" s="474"/>
      <c r="D907" s="474"/>
      <c r="E907" s="474"/>
      <c r="F907" s="474"/>
      <c r="G907" s="474"/>
      <c r="H907" s="474"/>
      <c r="I907" s="474"/>
      <c r="J907" s="474"/>
      <c r="K907" s="474"/>
      <c r="L907" s="474"/>
      <c r="M907" s="474"/>
      <c r="N907" s="474"/>
      <c r="O907" s="474"/>
      <c r="P907" s="474"/>
      <c r="Q907" s="474"/>
    </row>
    <row r="908" ht="25.15" customHeight="true" x14ac:dyDescent="0.2">
      <c r="C908" s="474"/>
      <c r="D908" s="474"/>
      <c r="E908" s="474"/>
      <c r="F908" s="474"/>
      <c r="G908" s="474"/>
      <c r="H908" s="474"/>
      <c r="I908" s="474"/>
      <c r="J908" s="474"/>
      <c r="K908" s="474"/>
      <c r="L908" s="474"/>
      <c r="M908" s="474"/>
      <c r="N908" s="474"/>
      <c r="O908" s="474"/>
      <c r="P908" s="474"/>
      <c r="Q908" s="474"/>
    </row>
    <row r="909" ht="25.15" customHeight="true" x14ac:dyDescent="0.2">
      <c r="C909" s="474"/>
      <c r="D909" s="474"/>
      <c r="E909" s="474"/>
      <c r="F909" s="474"/>
      <c r="G909" s="474"/>
      <c r="H909" s="474"/>
      <c r="I909" s="474"/>
      <c r="J909" s="474"/>
      <c r="K909" s="474"/>
      <c r="L909" s="474"/>
      <c r="M909" s="474"/>
      <c r="N909" s="474"/>
      <c r="O909" s="474"/>
      <c r="P909" s="474"/>
      <c r="Q909" s="474"/>
    </row>
    <row r="910" ht="25.15" customHeight="true" x14ac:dyDescent="0.2">
      <c r="C910" s="474"/>
      <c r="D910" s="474"/>
      <c r="E910" s="474"/>
      <c r="F910" s="474"/>
      <c r="G910" s="474"/>
      <c r="H910" s="474"/>
      <c r="I910" s="474"/>
      <c r="J910" s="474"/>
      <c r="K910" s="474"/>
      <c r="L910" s="474"/>
      <c r="M910" s="474"/>
      <c r="N910" s="474"/>
      <c r="O910" s="474"/>
      <c r="P910" s="474"/>
      <c r="Q910" s="474"/>
    </row>
    <row r="911" ht="25.15" customHeight="true" x14ac:dyDescent="0.2">
      <c r="C911" s="474"/>
      <c r="D911" s="474"/>
      <c r="E911" s="474"/>
      <c r="F911" s="474"/>
      <c r="G911" s="474"/>
      <c r="H911" s="474"/>
      <c r="I911" s="474"/>
      <c r="J911" s="474"/>
      <c r="K911" s="474"/>
      <c r="L911" s="474"/>
      <c r="M911" s="474"/>
      <c r="N911" s="474"/>
      <c r="O911" s="474"/>
      <c r="P911" s="474"/>
      <c r="Q911" s="474"/>
    </row>
    <row r="912" ht="25.15" customHeight="true" x14ac:dyDescent="0.2">
      <c r="C912" s="474"/>
      <c r="D912" s="474"/>
      <c r="E912" s="474"/>
      <c r="F912" s="474"/>
      <c r="G912" s="474"/>
      <c r="H912" s="474"/>
      <c r="I912" s="474"/>
      <c r="J912" s="474"/>
      <c r="K912" s="474"/>
      <c r="L912" s="474"/>
      <c r="M912" s="474"/>
      <c r="N912" s="474"/>
      <c r="O912" s="474"/>
      <c r="P912" s="474"/>
      <c r="Q912" s="474"/>
    </row>
    <row r="913" ht="25.15" customHeight="true" x14ac:dyDescent="0.2">
      <c r="C913" s="474"/>
      <c r="D913" s="474"/>
      <c r="E913" s="474"/>
      <c r="F913" s="474"/>
      <c r="G913" s="474"/>
      <c r="H913" s="474"/>
      <c r="I913" s="474"/>
      <c r="J913" s="474"/>
      <c r="K913" s="474"/>
      <c r="L913" s="474"/>
      <c r="M913" s="474"/>
      <c r="N913" s="474"/>
      <c r="O913" s="474"/>
      <c r="P913" s="474"/>
      <c r="Q913" s="474"/>
    </row>
    <row r="914" ht="25.15" customHeight="true" x14ac:dyDescent="0.2">
      <c r="C914" s="474"/>
      <c r="D914" s="474"/>
      <c r="E914" s="474"/>
      <c r="F914" s="474"/>
      <c r="G914" s="474"/>
      <c r="H914" s="474"/>
      <c r="I914" s="474"/>
      <c r="J914" s="474"/>
      <c r="K914" s="474"/>
      <c r="L914" s="474"/>
      <c r="M914" s="474"/>
      <c r="N914" s="474"/>
      <c r="O914" s="474"/>
      <c r="P914" s="474"/>
      <c r="Q914" s="474"/>
    </row>
    <row r="915" ht="25.15" customHeight="true" x14ac:dyDescent="0.2">
      <c r="C915" s="474"/>
      <c r="D915" s="474"/>
      <c r="E915" s="474"/>
      <c r="F915" s="474"/>
      <c r="G915" s="474"/>
      <c r="H915" s="474"/>
      <c r="I915" s="474"/>
      <c r="J915" s="474"/>
      <c r="K915" s="474"/>
      <c r="L915" s="474"/>
      <c r="M915" s="474"/>
      <c r="N915" s="474"/>
      <c r="O915" s="474"/>
      <c r="P915" s="474"/>
      <c r="Q915" s="474"/>
    </row>
    <row r="916" ht="25.15" customHeight="true" x14ac:dyDescent="0.2">
      <c r="C916" s="474"/>
      <c r="D916" s="474"/>
      <c r="E916" s="474"/>
      <c r="F916" s="474"/>
      <c r="G916" s="474"/>
      <c r="H916" s="474"/>
      <c r="I916" s="474"/>
      <c r="J916" s="474"/>
      <c r="K916" s="474"/>
      <c r="L916" s="474"/>
      <c r="M916" s="474"/>
      <c r="N916" s="474"/>
      <c r="O916" s="474"/>
      <c r="P916" s="474"/>
      <c r="Q916" s="474"/>
    </row>
    <row r="917" ht="25.15" customHeight="true" x14ac:dyDescent="0.2">
      <c r="C917" s="474"/>
      <c r="D917" s="474"/>
      <c r="E917" s="474"/>
      <c r="F917" s="474"/>
      <c r="G917" s="474"/>
      <c r="H917" s="474"/>
      <c r="I917" s="474"/>
      <c r="J917" s="474"/>
      <c r="K917" s="474"/>
      <c r="L917" s="474"/>
      <c r="M917" s="474"/>
      <c r="N917" s="474"/>
      <c r="O917" s="474"/>
      <c r="P917" s="474"/>
      <c r="Q917" s="474"/>
    </row>
    <row r="918" ht="25.15" customHeight="true" x14ac:dyDescent="0.2">
      <c r="C918" s="474"/>
      <c r="D918" s="474"/>
      <c r="E918" s="474"/>
      <c r="F918" s="474"/>
      <c r="G918" s="474"/>
      <c r="H918" s="474"/>
      <c r="I918" s="474"/>
      <c r="J918" s="474"/>
      <c r="K918" s="474"/>
      <c r="L918" s="474"/>
      <c r="M918" s="474"/>
      <c r="N918" s="474"/>
      <c r="O918" s="474"/>
      <c r="P918" s="474"/>
      <c r="Q918" s="474"/>
    </row>
    <row r="919" ht="25.15" customHeight="true" x14ac:dyDescent="0.2">
      <c r="C919" s="474"/>
      <c r="D919" s="474"/>
      <c r="E919" s="474"/>
      <c r="F919" s="474"/>
      <c r="G919" s="474"/>
      <c r="H919" s="474"/>
      <c r="I919" s="474"/>
      <c r="J919" s="474"/>
      <c r="K919" s="474"/>
      <c r="L919" s="474"/>
      <c r="M919" s="474"/>
      <c r="N919" s="474"/>
      <c r="O919" s="474"/>
      <c r="P919" s="474"/>
      <c r="Q919" s="474"/>
    </row>
    <row r="920" ht="25.15" customHeight="true" x14ac:dyDescent="0.2">
      <c r="C920" s="474"/>
      <c r="D920" s="474"/>
      <c r="E920" s="474"/>
      <c r="F920" s="474"/>
      <c r="G920" s="474"/>
      <c r="H920" s="474"/>
      <c r="I920" s="474"/>
      <c r="J920" s="474"/>
      <c r="K920" s="474"/>
      <c r="L920" s="474"/>
      <c r="M920" s="474"/>
      <c r="N920" s="474"/>
      <c r="O920" s="474"/>
      <c r="P920" s="474"/>
      <c r="Q920" s="474"/>
    </row>
    <row r="921" ht="25.15" customHeight="true" x14ac:dyDescent="0.2">
      <c r="C921" s="474"/>
      <c r="D921" s="474"/>
      <c r="E921" s="474"/>
      <c r="F921" s="474"/>
      <c r="G921" s="474"/>
      <c r="H921" s="474"/>
      <c r="I921" s="474"/>
      <c r="J921" s="474"/>
      <c r="K921" s="474"/>
      <c r="L921" s="474"/>
      <c r="M921" s="474"/>
      <c r="N921" s="474"/>
      <c r="O921" s="474"/>
      <c r="P921" s="474"/>
      <c r="Q921" s="474"/>
    </row>
    <row r="922" ht="25.15" customHeight="true" x14ac:dyDescent="0.2">
      <c r="C922" s="474"/>
      <c r="D922" s="474"/>
      <c r="E922" s="474"/>
      <c r="F922" s="474"/>
      <c r="G922" s="474"/>
      <c r="H922" s="474"/>
      <c r="I922" s="474"/>
      <c r="J922" s="474"/>
      <c r="K922" s="474"/>
      <c r="L922" s="474"/>
      <c r="M922" s="474"/>
      <c r="N922" s="474"/>
      <c r="O922" s="474"/>
      <c r="P922" s="474"/>
      <c r="Q922" s="474"/>
    </row>
    <row r="923" ht="25.15" customHeight="true" x14ac:dyDescent="0.2">
      <c r="C923" s="474"/>
      <c r="D923" s="474"/>
      <c r="E923" s="474"/>
      <c r="F923" s="474"/>
      <c r="G923" s="474"/>
      <c r="H923" s="474"/>
      <c r="I923" s="474"/>
      <c r="J923" s="474"/>
      <c r="K923" s="474"/>
      <c r="L923" s="474"/>
      <c r="M923" s="474"/>
      <c r="N923" s="474"/>
      <c r="O923" s="474"/>
      <c r="P923" s="474"/>
      <c r="Q923" s="474"/>
    </row>
    <row r="924" ht="25.15" customHeight="true" x14ac:dyDescent="0.2">
      <c r="C924" s="474"/>
      <c r="D924" s="474"/>
      <c r="E924" s="474"/>
      <c r="F924" s="474"/>
      <c r="G924" s="474"/>
      <c r="H924" s="474"/>
      <c r="I924" s="474"/>
      <c r="J924" s="474"/>
      <c r="K924" s="474"/>
      <c r="L924" s="474"/>
      <c r="M924" s="474"/>
      <c r="N924" s="474"/>
      <c r="O924" s="474"/>
      <c r="P924" s="474"/>
      <c r="Q924" s="474"/>
    </row>
    <row r="925" ht="25.15" customHeight="true" x14ac:dyDescent="0.2">
      <c r="C925" s="474"/>
      <c r="D925" s="474"/>
      <c r="E925" s="474"/>
      <c r="F925" s="474"/>
      <c r="G925" s="474"/>
      <c r="H925" s="474"/>
      <c r="I925" s="474"/>
      <c r="J925" s="474"/>
      <c r="K925" s="474"/>
      <c r="L925" s="474"/>
      <c r="M925" s="474"/>
      <c r="N925" s="474"/>
      <c r="O925" s="474"/>
      <c r="P925" s="474"/>
      <c r="Q925" s="474"/>
    </row>
    <row r="926" ht="25.15" customHeight="true" x14ac:dyDescent="0.2">
      <c r="C926" s="474"/>
      <c r="D926" s="474"/>
      <c r="E926" s="474"/>
      <c r="F926" s="474"/>
      <c r="G926" s="474"/>
      <c r="H926" s="474"/>
      <c r="I926" s="474"/>
      <c r="J926" s="474"/>
      <c r="K926" s="474"/>
      <c r="L926" s="474"/>
      <c r="M926" s="474"/>
      <c r="N926" s="474"/>
      <c r="O926" s="474"/>
      <c r="P926" s="474"/>
      <c r="Q926" s="474"/>
    </row>
    <row r="927" ht="25.15" customHeight="true" x14ac:dyDescent="0.2">
      <c r="C927" s="474"/>
      <c r="D927" s="474"/>
      <c r="E927" s="474"/>
      <c r="F927" s="474"/>
      <c r="G927" s="474"/>
      <c r="H927" s="474"/>
      <c r="I927" s="474"/>
      <c r="J927" s="474"/>
      <c r="K927" s="474"/>
      <c r="L927" s="474"/>
      <c r="M927" s="474"/>
      <c r="N927" s="474"/>
      <c r="O927" s="474"/>
      <c r="P927" s="474"/>
      <c r="Q927" s="474"/>
    </row>
    <row r="928" ht="25.15" customHeight="true" x14ac:dyDescent="0.2">
      <c r="C928" s="474"/>
      <c r="D928" s="474"/>
      <c r="E928" s="474"/>
      <c r="F928" s="474"/>
      <c r="G928" s="474"/>
      <c r="H928" s="474"/>
      <c r="I928" s="474"/>
      <c r="J928" s="474"/>
      <c r="K928" s="474"/>
      <c r="L928" s="474"/>
      <c r="M928" s="474"/>
      <c r="N928" s="474"/>
      <c r="O928" s="474"/>
      <c r="P928" s="474"/>
      <c r="Q928" s="474"/>
    </row>
    <row r="929" ht="25.15" customHeight="true" x14ac:dyDescent="0.2">
      <c r="C929" s="474"/>
      <c r="D929" s="474"/>
      <c r="E929" s="474"/>
      <c r="F929" s="474"/>
      <c r="G929" s="474"/>
      <c r="H929" s="474"/>
      <c r="I929" s="474"/>
      <c r="J929" s="474"/>
      <c r="K929" s="474"/>
      <c r="L929" s="474"/>
      <c r="M929" s="474"/>
      <c r="N929" s="474"/>
      <c r="O929" s="474"/>
      <c r="P929" s="474"/>
      <c r="Q929" s="474"/>
    </row>
    <row r="930" ht="25.15" customHeight="true" x14ac:dyDescent="0.2">
      <c r="C930" s="474"/>
      <c r="D930" s="474"/>
      <c r="E930" s="474"/>
      <c r="F930" s="474"/>
      <c r="G930" s="474"/>
      <c r="H930" s="474"/>
      <c r="I930" s="474"/>
      <c r="J930" s="474"/>
      <c r="K930" s="474"/>
      <c r="L930" s="474"/>
      <c r="M930" s="474"/>
      <c r="N930" s="474"/>
      <c r="O930" s="474"/>
      <c r="P930" s="474"/>
      <c r="Q930" s="474"/>
    </row>
    <row r="931" ht="25.15" customHeight="true" x14ac:dyDescent="0.2">
      <c r="C931" s="474"/>
      <c r="D931" s="474"/>
      <c r="E931" s="474"/>
      <c r="F931" s="474"/>
      <c r="G931" s="474"/>
      <c r="H931" s="474"/>
      <c r="I931" s="474"/>
      <c r="J931" s="474"/>
      <c r="K931" s="474"/>
      <c r="L931" s="474"/>
      <c r="M931" s="474"/>
      <c r="N931" s="474"/>
      <c r="O931" s="474"/>
      <c r="P931" s="474"/>
      <c r="Q931" s="474"/>
    </row>
    <row r="932" ht="25.15" customHeight="true" x14ac:dyDescent="0.2">
      <c r="C932" s="474"/>
      <c r="D932" s="474"/>
      <c r="E932" s="474"/>
      <c r="F932" s="474"/>
      <c r="G932" s="474"/>
      <c r="H932" s="474"/>
      <c r="I932" s="474"/>
      <c r="J932" s="474"/>
      <c r="K932" s="474"/>
      <c r="L932" s="474"/>
      <c r="M932" s="474"/>
      <c r="N932" s="474"/>
      <c r="O932" s="474"/>
      <c r="P932" s="474"/>
      <c r="Q932" s="474"/>
    </row>
    <row r="933" ht="25.15" customHeight="true" x14ac:dyDescent="0.2">
      <c r="C933" s="474"/>
      <c r="D933" s="474"/>
      <c r="E933" s="474"/>
      <c r="F933" s="474"/>
      <c r="G933" s="474"/>
      <c r="H933" s="474"/>
      <c r="I933" s="474"/>
      <c r="J933" s="474"/>
      <c r="K933" s="474"/>
      <c r="L933" s="474"/>
      <c r="M933" s="474"/>
      <c r="N933" s="474"/>
      <c r="O933" s="474"/>
      <c r="P933" s="474"/>
      <c r="Q933" s="474"/>
    </row>
    <row r="934" ht="25.15" customHeight="true" x14ac:dyDescent="0.2">
      <c r="C934" s="474"/>
      <c r="D934" s="474"/>
      <c r="E934" s="474"/>
      <c r="F934" s="474"/>
      <c r="G934" s="474"/>
      <c r="H934" s="474"/>
      <c r="I934" s="474"/>
      <c r="J934" s="474"/>
      <c r="K934" s="474"/>
      <c r="L934" s="474"/>
      <c r="M934" s="474"/>
      <c r="N934" s="474"/>
      <c r="O934" s="474"/>
      <c r="P934" s="474"/>
      <c r="Q934" s="474"/>
    </row>
    <row r="935" ht="25.15" customHeight="true" x14ac:dyDescent="0.2">
      <c r="C935" s="474"/>
      <c r="D935" s="474"/>
      <c r="E935" s="474"/>
      <c r="F935" s="474"/>
      <c r="G935" s="474"/>
      <c r="H935" s="474"/>
      <c r="I935" s="474"/>
      <c r="J935" s="474"/>
      <c r="K935" s="474"/>
      <c r="L935" s="474"/>
      <c r="M935" s="474"/>
      <c r="N935" s="474"/>
      <c r="O935" s="474"/>
      <c r="P935" s="474"/>
      <c r="Q935" s="474"/>
    </row>
    <row r="936" ht="25.15" customHeight="true" x14ac:dyDescent="0.2">
      <c r="C936" s="474"/>
      <c r="D936" s="474"/>
      <c r="E936" s="474"/>
      <c r="F936" s="474"/>
      <c r="G936" s="474"/>
      <c r="H936" s="474"/>
      <c r="I936" s="474"/>
      <c r="J936" s="474"/>
      <c r="K936" s="474"/>
      <c r="L936" s="474"/>
      <c r="M936" s="474"/>
      <c r="N936" s="474"/>
      <c r="O936" s="474"/>
      <c r="P936" s="474"/>
      <c r="Q936" s="474"/>
    </row>
    <row r="937" ht="25.15" customHeight="true" x14ac:dyDescent="0.2">
      <c r="C937" s="474"/>
      <c r="D937" s="474"/>
      <c r="E937" s="474"/>
      <c r="F937" s="474"/>
      <c r="G937" s="474"/>
      <c r="H937" s="474"/>
      <c r="I937" s="474"/>
      <c r="J937" s="474"/>
      <c r="K937" s="474"/>
      <c r="L937" s="474"/>
      <c r="M937" s="474"/>
      <c r="N937" s="474"/>
      <c r="O937" s="474"/>
      <c r="P937" s="474"/>
      <c r="Q937" s="474"/>
    </row>
    <row r="938" ht="25.15" customHeight="true" x14ac:dyDescent="0.2">
      <c r="C938" s="474"/>
      <c r="D938" s="474"/>
      <c r="E938" s="474"/>
      <c r="F938" s="474"/>
      <c r="G938" s="474"/>
      <c r="H938" s="474"/>
      <c r="I938" s="474"/>
      <c r="J938" s="474"/>
      <c r="K938" s="474"/>
      <c r="L938" s="474"/>
      <c r="M938" s="474"/>
      <c r="N938" s="474"/>
      <c r="O938" s="474"/>
      <c r="P938" s="474"/>
      <c r="Q938" s="474"/>
    </row>
    <row r="939" ht="25.15" customHeight="true" x14ac:dyDescent="0.2">
      <c r="C939" s="474"/>
      <c r="D939" s="474"/>
      <c r="E939" s="474"/>
      <c r="F939" s="474"/>
      <c r="G939" s="474"/>
      <c r="H939" s="474"/>
      <c r="I939" s="474"/>
      <c r="J939" s="474"/>
      <c r="K939" s="474"/>
      <c r="L939" s="474"/>
      <c r="M939" s="474"/>
      <c r="N939" s="474"/>
      <c r="O939" s="474"/>
      <c r="P939" s="474"/>
      <c r="Q939" s="474"/>
    </row>
    <row r="940" ht="25.15" customHeight="true" x14ac:dyDescent="0.2">
      <c r="C940" s="474"/>
      <c r="D940" s="474"/>
      <c r="E940" s="474"/>
      <c r="F940" s="474"/>
      <c r="G940" s="474"/>
      <c r="H940" s="474"/>
      <c r="I940" s="474"/>
      <c r="J940" s="474"/>
      <c r="K940" s="474"/>
      <c r="L940" s="474"/>
      <c r="M940" s="474"/>
      <c r="N940" s="474"/>
      <c r="O940" s="474"/>
      <c r="P940" s="474"/>
      <c r="Q940" s="474"/>
    </row>
    <row r="941" ht="25.15" customHeight="true" x14ac:dyDescent="0.2">
      <c r="C941" s="474"/>
      <c r="D941" s="474"/>
      <c r="E941" s="474"/>
      <c r="F941" s="474"/>
      <c r="G941" s="474"/>
      <c r="H941" s="474"/>
      <c r="I941" s="474"/>
      <c r="J941" s="474"/>
      <c r="K941" s="474"/>
      <c r="L941" s="474"/>
      <c r="M941" s="474"/>
      <c r="N941" s="474"/>
      <c r="O941" s="474"/>
      <c r="P941" s="474"/>
      <c r="Q941" s="474"/>
    </row>
    <row r="942" ht="25.15" customHeight="true" x14ac:dyDescent="0.2">
      <c r="C942" s="474"/>
      <c r="D942" s="474"/>
      <c r="E942" s="474"/>
      <c r="F942" s="474"/>
      <c r="G942" s="474"/>
      <c r="H942" s="474"/>
      <c r="I942" s="474"/>
      <c r="J942" s="474"/>
      <c r="K942" s="474"/>
      <c r="L942" s="474"/>
      <c r="M942" s="474"/>
      <c r="N942" s="474"/>
      <c r="O942" s="474"/>
      <c r="P942" s="474"/>
      <c r="Q942" s="474"/>
    </row>
    <row r="943" ht="25.15" customHeight="true" x14ac:dyDescent="0.2">
      <c r="C943" s="474"/>
      <c r="D943" s="474"/>
      <c r="E943" s="474"/>
      <c r="F943" s="474"/>
      <c r="G943" s="474"/>
      <c r="H943" s="474"/>
      <c r="I943" s="474"/>
      <c r="J943" s="474"/>
      <c r="K943" s="474"/>
      <c r="L943" s="474"/>
      <c r="M943" s="474"/>
      <c r="N943" s="474"/>
      <c r="O943" s="474"/>
      <c r="P943" s="474"/>
      <c r="Q943" s="474"/>
    </row>
    <row r="944" ht="25.15" customHeight="true" x14ac:dyDescent="0.2">
      <c r="C944" s="474"/>
      <c r="D944" s="474"/>
      <c r="E944" s="474"/>
      <c r="F944" s="474"/>
      <c r="G944" s="474"/>
      <c r="H944" s="474"/>
      <c r="I944" s="474"/>
      <c r="J944" s="474"/>
      <c r="K944" s="474"/>
      <c r="L944" s="474"/>
      <c r="M944" s="474"/>
      <c r="N944" s="474"/>
      <c r="O944" s="474"/>
      <c r="P944" s="474"/>
      <c r="Q944" s="474"/>
    </row>
    <row r="945" ht="25.15" customHeight="true" x14ac:dyDescent="0.2">
      <c r="C945" s="474"/>
      <c r="D945" s="474"/>
      <c r="E945" s="474"/>
      <c r="F945" s="474"/>
      <c r="G945" s="474"/>
      <c r="H945" s="474"/>
      <c r="I945" s="474"/>
      <c r="J945" s="474"/>
      <c r="K945" s="474"/>
      <c r="L945" s="474"/>
      <c r="M945" s="474"/>
      <c r="N945" s="474"/>
      <c r="O945" s="474"/>
      <c r="P945" s="474"/>
      <c r="Q945" s="474"/>
    </row>
    <row r="946" ht="25.15" customHeight="true" x14ac:dyDescent="0.2">
      <c r="C946" s="474"/>
      <c r="D946" s="474"/>
      <c r="E946" s="474"/>
      <c r="F946" s="474"/>
      <c r="G946" s="474"/>
      <c r="H946" s="474"/>
      <c r="I946" s="474"/>
      <c r="J946" s="474"/>
      <c r="K946" s="474"/>
      <c r="L946" s="474"/>
      <c r="M946" s="474"/>
      <c r="N946" s="474"/>
      <c r="O946" s="474"/>
      <c r="P946" s="474"/>
      <c r="Q946" s="474"/>
    </row>
    <row r="947" ht="25.15" customHeight="true" x14ac:dyDescent="0.2">
      <c r="C947" s="474"/>
      <c r="D947" s="474"/>
      <c r="E947" s="474"/>
      <c r="F947" s="474"/>
      <c r="G947" s="474"/>
      <c r="H947" s="474"/>
      <c r="I947" s="474"/>
      <c r="J947" s="474"/>
      <c r="K947" s="474"/>
      <c r="L947" s="474"/>
      <c r="M947" s="474"/>
      <c r="N947" s="474"/>
      <c r="O947" s="474"/>
      <c r="P947" s="474"/>
      <c r="Q947" s="474"/>
    </row>
    <row r="948" ht="25.15" customHeight="true" x14ac:dyDescent="0.2">
      <c r="C948" s="474"/>
      <c r="D948" s="474"/>
      <c r="E948" s="474"/>
      <c r="F948" s="474"/>
      <c r="G948" s="474"/>
      <c r="H948" s="474"/>
      <c r="I948" s="474"/>
      <c r="J948" s="474"/>
      <c r="K948" s="474"/>
      <c r="L948" s="474"/>
      <c r="M948" s="474"/>
      <c r="N948" s="474"/>
      <c r="O948" s="474"/>
      <c r="P948" s="474"/>
      <c r="Q948" s="474"/>
    </row>
    <row r="949" ht="25.15" customHeight="true" x14ac:dyDescent="0.2">
      <c r="C949" s="474"/>
      <c r="D949" s="474"/>
      <c r="E949" s="474"/>
      <c r="F949" s="474"/>
      <c r="G949" s="474"/>
      <c r="H949" s="474"/>
      <c r="I949" s="474"/>
      <c r="J949" s="474"/>
      <c r="K949" s="474"/>
      <c r="L949" s="474"/>
      <c r="M949" s="474"/>
      <c r="N949" s="474"/>
      <c r="O949" s="474"/>
      <c r="P949" s="474"/>
      <c r="Q949" s="474"/>
    </row>
    <row r="950" ht="25.15" customHeight="true" x14ac:dyDescent="0.2">
      <c r="C950" s="474"/>
      <c r="D950" s="474"/>
      <c r="E950" s="474"/>
      <c r="F950" s="474"/>
      <c r="G950" s="474"/>
      <c r="H950" s="474"/>
      <c r="I950" s="474"/>
      <c r="J950" s="474"/>
      <c r="K950" s="474"/>
      <c r="L950" s="474"/>
      <c r="M950" s="474"/>
      <c r="N950" s="474"/>
      <c r="O950" s="474"/>
      <c r="P950" s="474"/>
      <c r="Q950" s="474"/>
    </row>
    <row r="951" ht="25.15" customHeight="true" x14ac:dyDescent="0.2">
      <c r="C951" s="474"/>
      <c r="D951" s="474"/>
      <c r="E951" s="474"/>
      <c r="F951" s="474"/>
      <c r="G951" s="474"/>
      <c r="H951" s="474"/>
      <c r="I951" s="474"/>
      <c r="J951" s="474"/>
      <c r="K951" s="474"/>
      <c r="L951" s="474"/>
      <c r="M951" s="474"/>
      <c r="N951" s="474"/>
      <c r="O951" s="474"/>
      <c r="P951" s="474"/>
      <c r="Q951" s="474"/>
    </row>
    <row r="952" ht="25.15" customHeight="true" x14ac:dyDescent="0.2">
      <c r="C952" s="474"/>
      <c r="D952" s="474"/>
      <c r="E952" s="474"/>
      <c r="F952" s="474"/>
      <c r="G952" s="474"/>
      <c r="H952" s="474"/>
      <c r="I952" s="474"/>
      <c r="J952" s="474"/>
      <c r="K952" s="474"/>
      <c r="L952" s="474"/>
      <c r="M952" s="474"/>
      <c r="N952" s="474"/>
      <c r="O952" s="474"/>
      <c r="P952" s="474"/>
      <c r="Q952" s="474"/>
    </row>
    <row r="953" ht="25.15" customHeight="true" x14ac:dyDescent="0.2">
      <c r="C953" s="474"/>
      <c r="D953" s="474"/>
      <c r="E953" s="474"/>
      <c r="F953" s="474"/>
      <c r="G953" s="474"/>
      <c r="H953" s="474"/>
      <c r="I953" s="474"/>
      <c r="J953" s="474"/>
      <c r="K953" s="474"/>
      <c r="L953" s="474"/>
      <c r="M953" s="474"/>
      <c r="N953" s="474"/>
      <c r="O953" s="474"/>
      <c r="P953" s="474"/>
      <c r="Q953" s="474"/>
    </row>
    <row r="954" ht="25.15" customHeight="true" x14ac:dyDescent="0.2">
      <c r="C954" s="474"/>
      <c r="D954" s="474"/>
      <c r="E954" s="474"/>
      <c r="F954" s="474"/>
      <c r="G954" s="474"/>
      <c r="H954" s="474"/>
      <c r="I954" s="474"/>
      <c r="J954" s="474"/>
      <c r="K954" s="474"/>
      <c r="L954" s="474"/>
      <c r="M954" s="474"/>
      <c r="N954" s="474"/>
      <c r="O954" s="474"/>
      <c r="P954" s="474"/>
      <c r="Q954" s="474"/>
    </row>
    <row r="955" ht="25.15" customHeight="true" x14ac:dyDescent="0.2">
      <c r="C955" s="474"/>
      <c r="D955" s="474"/>
      <c r="E955" s="474"/>
      <c r="F955" s="474"/>
      <c r="G955" s="474"/>
      <c r="H955" s="474"/>
      <c r="I955" s="474"/>
      <c r="J955" s="474"/>
      <c r="K955" s="474"/>
      <c r="L955" s="474"/>
      <c r="M955" s="474"/>
      <c r="N955" s="474"/>
      <c r="O955" s="474"/>
      <c r="P955" s="474"/>
      <c r="Q955" s="474"/>
    </row>
    <row r="956" ht="25.15" customHeight="true" x14ac:dyDescent="0.2">
      <c r="C956" s="474"/>
      <c r="D956" s="474"/>
      <c r="E956" s="474"/>
      <c r="F956" s="474"/>
      <c r="G956" s="474"/>
      <c r="H956" s="474"/>
      <c r="I956" s="474"/>
      <c r="J956" s="474"/>
      <c r="K956" s="474"/>
      <c r="L956" s="474"/>
      <c r="M956" s="474"/>
      <c r="N956" s="474"/>
      <c r="O956" s="474"/>
      <c r="P956" s="474"/>
      <c r="Q956" s="474"/>
    </row>
    <row r="957" ht="25.15" customHeight="true" x14ac:dyDescent="0.2">
      <c r="C957" s="474"/>
      <c r="D957" s="474"/>
      <c r="E957" s="474"/>
      <c r="F957" s="474"/>
      <c r="G957" s="474"/>
      <c r="H957" s="474"/>
      <c r="I957" s="474"/>
      <c r="J957" s="474"/>
      <c r="K957" s="474"/>
      <c r="L957" s="474"/>
      <c r="M957" s="474"/>
      <c r="N957" s="474"/>
      <c r="O957" s="474"/>
      <c r="P957" s="474"/>
      <c r="Q957" s="474"/>
    </row>
    <row r="958" ht="25.15" customHeight="true" x14ac:dyDescent="0.2">
      <c r="C958" s="474"/>
      <c r="D958" s="474"/>
      <c r="E958" s="474"/>
      <c r="F958" s="474"/>
      <c r="G958" s="474"/>
      <c r="H958" s="474"/>
      <c r="I958" s="474"/>
      <c r="J958" s="474"/>
      <c r="K958" s="474"/>
      <c r="L958" s="474"/>
      <c r="M958" s="474"/>
      <c r="N958" s="474"/>
      <c r="O958" s="474"/>
      <c r="P958" s="474"/>
      <c r="Q958" s="474"/>
    </row>
    <row r="959" ht="25.15" customHeight="true" x14ac:dyDescent="0.2">
      <c r="C959" s="474"/>
      <c r="D959" s="474"/>
      <c r="E959" s="474"/>
      <c r="F959" s="474"/>
      <c r="G959" s="474"/>
      <c r="H959" s="474"/>
      <c r="I959" s="474"/>
      <c r="J959" s="474"/>
      <c r="K959" s="474"/>
      <c r="L959" s="474"/>
      <c r="M959" s="474"/>
      <c r="N959" s="474"/>
      <c r="O959" s="474"/>
      <c r="P959" s="474"/>
      <c r="Q959" s="474"/>
    </row>
    <row r="960" ht="25.15" customHeight="true" x14ac:dyDescent="0.2">
      <c r="C960" s="474"/>
      <c r="D960" s="474"/>
      <c r="E960" s="474"/>
      <c r="F960" s="474"/>
      <c r="G960" s="474"/>
      <c r="H960" s="474"/>
      <c r="I960" s="474"/>
      <c r="J960" s="474"/>
      <c r="K960" s="474"/>
      <c r="L960" s="474"/>
      <c r="M960" s="474"/>
      <c r="N960" s="474"/>
      <c r="O960" s="474"/>
      <c r="P960" s="474"/>
      <c r="Q960" s="474"/>
    </row>
    <row r="961" ht="25.15" customHeight="true" x14ac:dyDescent="0.2">
      <c r="C961" s="474"/>
      <c r="D961" s="474"/>
      <c r="E961" s="474"/>
      <c r="F961" s="474"/>
      <c r="G961" s="474"/>
      <c r="H961" s="474"/>
      <c r="I961" s="474"/>
      <c r="J961" s="474"/>
      <c r="K961" s="474"/>
      <c r="L961" s="474"/>
      <c r="M961" s="474"/>
      <c r="N961" s="474"/>
      <c r="O961" s="474"/>
      <c r="P961" s="474"/>
      <c r="Q961" s="474"/>
    </row>
    <row r="962" ht="25.15" customHeight="true" x14ac:dyDescent="0.2">
      <c r="C962" s="474"/>
      <c r="D962" s="474"/>
      <c r="E962" s="474"/>
      <c r="F962" s="474"/>
      <c r="G962" s="474"/>
      <c r="H962" s="474"/>
      <c r="I962" s="474"/>
      <c r="J962" s="474"/>
      <c r="K962" s="474"/>
      <c r="L962" s="474"/>
      <c r="M962" s="474"/>
      <c r="N962" s="474"/>
      <c r="O962" s="474"/>
      <c r="P962" s="474"/>
      <c r="Q962" s="474"/>
    </row>
    <row r="963" ht="25.15" customHeight="true" x14ac:dyDescent="0.2">
      <c r="C963" s="474"/>
      <c r="D963" s="474"/>
      <c r="E963" s="474"/>
      <c r="F963" s="474"/>
      <c r="G963" s="474"/>
      <c r="H963" s="474"/>
      <c r="I963" s="474"/>
      <c r="J963" s="474"/>
      <c r="K963" s="474"/>
      <c r="L963" s="474"/>
      <c r="M963" s="474"/>
      <c r="N963" s="474"/>
      <c r="O963" s="474"/>
      <c r="P963" s="474"/>
      <c r="Q963" s="474"/>
    </row>
    <row r="964" ht="25.15" customHeight="true" x14ac:dyDescent="0.2">
      <c r="C964" s="474"/>
      <c r="D964" s="474"/>
      <c r="E964" s="474"/>
      <c r="F964" s="474"/>
      <c r="G964" s="474"/>
      <c r="H964" s="474"/>
      <c r="I964" s="474"/>
      <c r="J964" s="474"/>
      <c r="K964" s="474"/>
      <c r="L964" s="474"/>
      <c r="M964" s="474"/>
      <c r="N964" s="474"/>
      <c r="O964" s="474"/>
      <c r="P964" s="474"/>
      <c r="Q964" s="474"/>
    </row>
    <row r="965" ht="25.15" customHeight="true" x14ac:dyDescent="0.2">
      <c r="C965" s="474"/>
      <c r="D965" s="474"/>
      <c r="E965" s="474"/>
      <c r="F965" s="474"/>
      <c r="G965" s="474"/>
      <c r="H965" s="474"/>
      <c r="I965" s="474"/>
      <c r="J965" s="474"/>
      <c r="K965" s="474"/>
      <c r="L965" s="474"/>
      <c r="M965" s="474"/>
      <c r="N965" s="474"/>
      <c r="O965" s="474"/>
      <c r="P965" s="474"/>
      <c r="Q965" s="474"/>
    </row>
    <row r="966" ht="25.15" customHeight="true" x14ac:dyDescent="0.2">
      <c r="C966" s="474"/>
      <c r="D966" s="474"/>
      <c r="E966" s="474"/>
      <c r="F966" s="474"/>
      <c r="G966" s="474"/>
      <c r="H966" s="474"/>
      <c r="I966" s="474"/>
      <c r="J966" s="474"/>
      <c r="K966" s="474"/>
      <c r="L966" s="474"/>
      <c r="M966" s="474"/>
      <c r="N966" s="474"/>
      <c r="O966" s="474"/>
      <c r="P966" s="474"/>
      <c r="Q966" s="474"/>
    </row>
    <row r="967" ht="25.15" customHeight="true" x14ac:dyDescent="0.2">
      <c r="C967" s="474"/>
      <c r="D967" s="474"/>
      <c r="E967" s="474"/>
      <c r="F967" s="474"/>
      <c r="G967" s="474"/>
      <c r="H967" s="474"/>
      <c r="I967" s="474"/>
      <c r="J967" s="474"/>
      <c r="K967" s="474"/>
      <c r="L967" s="474"/>
      <c r="M967" s="474"/>
      <c r="N967" s="474"/>
      <c r="O967" s="474"/>
      <c r="P967" s="474"/>
      <c r="Q967" s="474"/>
    </row>
    <row r="968" ht="25.15" customHeight="true" x14ac:dyDescent="0.2">
      <c r="C968" s="474"/>
      <c r="D968" s="474"/>
      <c r="E968" s="474"/>
      <c r="F968" s="474"/>
      <c r="G968" s="474"/>
      <c r="H968" s="474"/>
      <c r="I968" s="474"/>
      <c r="J968" s="474"/>
      <c r="K968" s="474"/>
      <c r="L968" s="474"/>
      <c r="M968" s="474"/>
      <c r="N968" s="474"/>
      <c r="O968" s="474"/>
      <c r="P968" s="474"/>
      <c r="Q968" s="474"/>
    </row>
    <row r="969" ht="25.15" customHeight="true" x14ac:dyDescent="0.2">
      <c r="C969" s="474"/>
      <c r="D969" s="474"/>
      <c r="E969" s="474"/>
      <c r="F969" s="474"/>
      <c r="G969" s="474"/>
      <c r="H969" s="474"/>
      <c r="I969" s="474"/>
      <c r="J969" s="474"/>
      <c r="K969" s="474"/>
      <c r="L969" s="474"/>
      <c r="M969" s="474"/>
      <c r="N969" s="474"/>
      <c r="O969" s="474"/>
      <c r="P969" s="474"/>
      <c r="Q969" s="474"/>
    </row>
    <row r="970" ht="25.15" customHeight="true" x14ac:dyDescent="0.2">
      <c r="C970" s="474"/>
      <c r="D970" s="474"/>
      <c r="E970" s="474"/>
      <c r="F970" s="474"/>
      <c r="G970" s="474"/>
      <c r="H970" s="474"/>
      <c r="I970" s="474"/>
      <c r="J970" s="474"/>
      <c r="K970" s="474"/>
      <c r="L970" s="474"/>
      <c r="M970" s="474"/>
      <c r="N970" s="474"/>
      <c r="O970" s="474"/>
      <c r="P970" s="474"/>
      <c r="Q970" s="474"/>
    </row>
    <row r="971" ht="25.15" customHeight="true" x14ac:dyDescent="0.2">
      <c r="C971" s="474"/>
      <c r="D971" s="474"/>
      <c r="E971" s="474"/>
      <c r="F971" s="474"/>
      <c r="G971" s="474"/>
      <c r="H971" s="474"/>
      <c r="I971" s="474"/>
      <c r="J971" s="474"/>
      <c r="K971" s="474"/>
      <c r="L971" s="474"/>
      <c r="M971" s="474"/>
      <c r="N971" s="474"/>
      <c r="O971" s="474"/>
      <c r="P971" s="474"/>
      <c r="Q971" s="474"/>
    </row>
    <row r="972" ht="25.15" customHeight="true" x14ac:dyDescent="0.2">
      <c r="C972" s="474"/>
      <c r="D972" s="474"/>
      <c r="E972" s="474"/>
      <c r="F972" s="474"/>
      <c r="G972" s="474"/>
      <c r="H972" s="474"/>
      <c r="I972" s="474"/>
      <c r="J972" s="474"/>
      <c r="K972" s="474"/>
      <c r="L972" s="474"/>
      <c r="M972" s="474"/>
      <c r="N972" s="474"/>
      <c r="O972" s="474"/>
      <c r="P972" s="474"/>
      <c r="Q972" s="474"/>
    </row>
    <row r="973" ht="25.15" customHeight="true" x14ac:dyDescent="0.2">
      <c r="C973" s="474"/>
      <c r="D973" s="474"/>
      <c r="E973" s="474"/>
      <c r="F973" s="474"/>
      <c r="G973" s="474"/>
      <c r="H973" s="474"/>
      <c r="I973" s="474"/>
      <c r="J973" s="474"/>
      <c r="K973" s="474"/>
      <c r="L973" s="474"/>
      <c r="M973" s="474"/>
      <c r="N973" s="474"/>
      <c r="O973" s="474"/>
      <c r="P973" s="474"/>
      <c r="Q973" s="474"/>
    </row>
    <row r="974" ht="25.15" customHeight="true" x14ac:dyDescent="0.2">
      <c r="C974" s="474"/>
      <c r="D974" s="474"/>
      <c r="E974" s="474"/>
      <c r="F974" s="474"/>
      <c r="G974" s="474"/>
      <c r="H974" s="474"/>
      <c r="I974" s="474"/>
      <c r="J974" s="474"/>
      <c r="K974" s="474"/>
      <c r="L974" s="474"/>
      <c r="M974" s="474"/>
      <c r="N974" s="474"/>
      <c r="O974" s="474"/>
      <c r="P974" s="474"/>
      <c r="Q974" s="474"/>
    </row>
    <row r="975" ht="25.15" customHeight="true" x14ac:dyDescent="0.2">
      <c r="C975" s="474"/>
      <c r="D975" s="474"/>
      <c r="E975" s="474"/>
      <c r="F975" s="474"/>
      <c r="G975" s="474"/>
      <c r="H975" s="474"/>
      <c r="I975" s="474"/>
      <c r="J975" s="474"/>
      <c r="K975" s="474"/>
      <c r="L975" s="474"/>
      <c r="M975" s="474"/>
      <c r="N975" s="474"/>
      <c r="O975" s="474"/>
      <c r="P975" s="474"/>
      <c r="Q975" s="474"/>
    </row>
    <row r="976" ht="25.15" customHeight="true" x14ac:dyDescent="0.2">
      <c r="C976" s="474"/>
      <c r="D976" s="474"/>
      <c r="E976" s="474"/>
      <c r="F976" s="474"/>
      <c r="G976" s="474"/>
      <c r="H976" s="474"/>
      <c r="I976" s="474"/>
      <c r="J976" s="474"/>
      <c r="K976" s="474"/>
      <c r="L976" s="474"/>
      <c r="M976" s="474"/>
      <c r="N976" s="474"/>
      <c r="O976" s="474"/>
      <c r="P976" s="474"/>
      <c r="Q976" s="474"/>
    </row>
    <row r="977" ht="25.15" customHeight="true" x14ac:dyDescent="0.2">
      <c r="C977" s="474"/>
      <c r="D977" s="474"/>
      <c r="E977" s="474"/>
      <c r="F977" s="474"/>
      <c r="G977" s="474"/>
      <c r="H977" s="474"/>
      <c r="I977" s="474"/>
      <c r="J977" s="474"/>
      <c r="K977" s="474"/>
      <c r="L977" s="474"/>
      <c r="M977" s="474"/>
      <c r="N977" s="474"/>
      <c r="O977" s="474"/>
      <c r="P977" s="474"/>
      <c r="Q977" s="474"/>
    </row>
    <row r="978" ht="25.15" customHeight="true" x14ac:dyDescent="0.2">
      <c r="C978" s="474"/>
      <c r="D978" s="474"/>
      <c r="E978" s="474"/>
      <c r="F978" s="474"/>
      <c r="G978" s="474"/>
      <c r="H978" s="474"/>
      <c r="I978" s="474"/>
      <c r="J978" s="474"/>
      <c r="K978" s="474"/>
      <c r="L978" s="474"/>
      <c r="M978" s="474"/>
      <c r="N978" s="474"/>
      <c r="O978" s="474"/>
      <c r="P978" s="474"/>
      <c r="Q978" s="474"/>
    </row>
    <row r="979" ht="25.15" customHeight="true" x14ac:dyDescent="0.2">
      <c r="C979" s="474"/>
      <c r="D979" s="474"/>
      <c r="E979" s="474"/>
      <c r="F979" s="474"/>
      <c r="G979" s="474"/>
      <c r="H979" s="474"/>
      <c r="I979" s="474"/>
      <c r="J979" s="474"/>
      <c r="K979" s="474"/>
      <c r="L979" s="474"/>
      <c r="M979" s="474"/>
      <c r="N979" s="474"/>
      <c r="O979" s="474"/>
      <c r="P979" s="474"/>
      <c r="Q979" s="474"/>
    </row>
    <row r="980" ht="25.15" customHeight="true" x14ac:dyDescent="0.2">
      <c r="C980" s="474"/>
      <c r="D980" s="474"/>
      <c r="E980" s="474"/>
      <c r="F980" s="474"/>
      <c r="G980" s="474"/>
      <c r="H980" s="474"/>
      <c r="I980" s="474"/>
      <c r="J980" s="474"/>
      <c r="K980" s="474"/>
      <c r="L980" s="474"/>
      <c r="M980" s="474"/>
      <c r="N980" s="474"/>
      <c r="O980" s="474"/>
      <c r="P980" s="474"/>
      <c r="Q980" s="474"/>
    </row>
    <row r="981" ht="25.15" customHeight="true" x14ac:dyDescent="0.2">
      <c r="C981" s="474"/>
      <c r="D981" s="474"/>
      <c r="E981" s="474"/>
      <c r="F981" s="474"/>
      <c r="G981" s="474"/>
      <c r="H981" s="474"/>
      <c r="I981" s="474"/>
      <c r="J981" s="474"/>
      <c r="K981" s="474"/>
      <c r="L981" s="474"/>
      <c r="M981" s="474"/>
      <c r="N981" s="474"/>
      <c r="O981" s="474"/>
      <c r="P981" s="474"/>
      <c r="Q981" s="474"/>
    </row>
    <row r="982" ht="25.15" customHeight="true" x14ac:dyDescent="0.2">
      <c r="C982" s="474"/>
      <c r="D982" s="474"/>
      <c r="E982" s="474"/>
      <c r="F982" s="474"/>
      <c r="G982" s="474"/>
      <c r="H982" s="474"/>
      <c r="I982" s="474"/>
      <c r="J982" s="474"/>
      <c r="K982" s="474"/>
      <c r="L982" s="474"/>
      <c r="M982" s="474"/>
      <c r="N982" s="474"/>
      <c r="O982" s="474"/>
      <c r="P982" s="474"/>
      <c r="Q982" s="474"/>
    </row>
    <row r="983" ht="25.15" customHeight="true" x14ac:dyDescent="0.2">
      <c r="C983" s="474"/>
      <c r="D983" s="474"/>
      <c r="E983" s="474"/>
      <c r="F983" s="474"/>
      <c r="G983" s="474"/>
      <c r="H983" s="474"/>
      <c r="I983" s="474"/>
      <c r="J983" s="474"/>
      <c r="K983" s="474"/>
      <c r="L983" s="474"/>
      <c r="M983" s="474"/>
      <c r="N983" s="474"/>
      <c r="O983" s="474"/>
      <c r="P983" s="474"/>
      <c r="Q983" s="474"/>
    </row>
    <row r="984" ht="25.15" customHeight="true" x14ac:dyDescent="0.2">
      <c r="C984" s="474"/>
      <c r="D984" s="474"/>
      <c r="E984" s="474"/>
      <c r="F984" s="474"/>
      <c r="G984" s="474"/>
      <c r="H984" s="474"/>
      <c r="I984" s="474"/>
      <c r="J984" s="474"/>
      <c r="K984" s="474"/>
      <c r="L984" s="474"/>
      <c r="M984" s="474"/>
      <c r="N984" s="474"/>
      <c r="O984" s="474"/>
      <c r="P984" s="474"/>
      <c r="Q984" s="474"/>
    </row>
    <row r="985" ht="25.15" customHeight="true" x14ac:dyDescent="0.2">
      <c r="C985" s="474"/>
      <c r="D985" s="474"/>
      <c r="E985" s="474"/>
      <c r="F985" s="474"/>
      <c r="G985" s="474"/>
      <c r="H985" s="474"/>
      <c r="I985" s="474"/>
      <c r="J985" s="474"/>
      <c r="K985" s="474"/>
      <c r="L985" s="474"/>
      <c r="M985" s="474"/>
      <c r="N985" s="474"/>
      <c r="O985" s="474"/>
      <c r="P985" s="474"/>
      <c r="Q985" s="474"/>
    </row>
    <row r="986" ht="25.15" customHeight="true" x14ac:dyDescent="0.2">
      <c r="C986" s="474"/>
      <c r="D986" s="474"/>
      <c r="E986" s="474"/>
      <c r="F986" s="474"/>
      <c r="G986" s="474"/>
      <c r="H986" s="474"/>
      <c r="I986" s="474"/>
      <c r="J986" s="474"/>
      <c r="K986" s="474"/>
      <c r="L986" s="474"/>
      <c r="M986" s="474"/>
      <c r="N986" s="474"/>
      <c r="O986" s="474"/>
      <c r="P986" s="474"/>
      <c r="Q986" s="474"/>
    </row>
    <row r="987" ht="25.15" customHeight="true" x14ac:dyDescent="0.2">
      <c r="C987" s="474"/>
      <c r="D987" s="474"/>
      <c r="E987" s="474"/>
      <c r="F987" s="474"/>
      <c r="G987" s="474"/>
      <c r="H987" s="474"/>
      <c r="I987" s="474"/>
      <c r="J987" s="474"/>
      <c r="K987" s="474"/>
      <c r="L987" s="474"/>
      <c r="M987" s="474"/>
      <c r="N987" s="474"/>
      <c r="O987" s="474"/>
      <c r="P987" s="474"/>
      <c r="Q987" s="474"/>
    </row>
    <row r="988" ht="25.15" customHeight="true" x14ac:dyDescent="0.2">
      <c r="C988" s="474"/>
      <c r="D988" s="474"/>
      <c r="E988" s="474"/>
      <c r="F988" s="474"/>
      <c r="G988" s="474"/>
      <c r="H988" s="474"/>
      <c r="I988" s="474"/>
      <c r="J988" s="474"/>
      <c r="K988" s="474"/>
      <c r="L988" s="474"/>
      <c r="M988" s="474"/>
      <c r="N988" s="474"/>
      <c r="O988" s="474"/>
      <c r="P988" s="474"/>
      <c r="Q988" s="474"/>
    </row>
    <row r="989" ht="25.15" customHeight="true" x14ac:dyDescent="0.2">
      <c r="C989" s="474"/>
      <c r="D989" s="474"/>
      <c r="E989" s="474"/>
      <c r="F989" s="474"/>
      <c r="G989" s="474"/>
      <c r="H989" s="474"/>
      <c r="I989" s="474"/>
      <c r="J989" s="474"/>
      <c r="K989" s="474"/>
      <c r="L989" s="474"/>
      <c r="M989" s="474"/>
      <c r="N989" s="474"/>
      <c r="O989" s="474"/>
      <c r="P989" s="474"/>
      <c r="Q989" s="474"/>
    </row>
    <row r="990" ht="25.15" customHeight="true" x14ac:dyDescent="0.2">
      <c r="C990" s="474"/>
      <c r="D990" s="474"/>
      <c r="E990" s="474"/>
      <c r="F990" s="474"/>
      <c r="G990" s="474"/>
      <c r="H990" s="474"/>
      <c r="I990" s="474"/>
      <c r="J990" s="474"/>
      <c r="K990" s="474"/>
      <c r="L990" s="474"/>
      <c r="M990" s="474"/>
      <c r="N990" s="474"/>
      <c r="O990" s="474"/>
      <c r="P990" s="474"/>
      <c r="Q990" s="474"/>
    </row>
    <row r="991" ht="25.15" customHeight="true" x14ac:dyDescent="0.2">
      <c r="C991" s="474"/>
      <c r="D991" s="474"/>
      <c r="E991" s="474"/>
      <c r="F991" s="474"/>
      <c r="G991" s="474"/>
      <c r="H991" s="474"/>
      <c r="I991" s="474"/>
      <c r="J991" s="474"/>
      <c r="K991" s="474"/>
      <c r="L991" s="474"/>
      <c r="M991" s="474"/>
      <c r="N991" s="474"/>
      <c r="O991" s="474"/>
      <c r="P991" s="474"/>
      <c r="Q991" s="474"/>
    </row>
    <row r="992" ht="25.15" customHeight="true" x14ac:dyDescent="0.2">
      <c r="C992" s="474"/>
      <c r="D992" s="474"/>
      <c r="E992" s="474"/>
      <c r="F992" s="474"/>
      <c r="G992" s="474"/>
      <c r="H992" s="474"/>
      <c r="I992" s="474"/>
      <c r="J992" s="474"/>
      <c r="K992" s="474"/>
      <c r="L992" s="474"/>
      <c r="M992" s="474"/>
      <c r="N992" s="474"/>
      <c r="O992" s="474"/>
      <c r="P992" s="474"/>
      <c r="Q992" s="474"/>
    </row>
    <row r="993" ht="25.15" customHeight="true" x14ac:dyDescent="0.2">
      <c r="C993" s="474"/>
      <c r="D993" s="474"/>
      <c r="E993" s="474"/>
      <c r="F993" s="474"/>
      <c r="G993" s="474"/>
      <c r="H993" s="474"/>
      <c r="I993" s="474"/>
      <c r="J993" s="474"/>
      <c r="K993" s="474"/>
      <c r="L993" s="474"/>
      <c r="M993" s="474"/>
      <c r="N993" s="474"/>
      <c r="O993" s="474"/>
      <c r="P993" s="474"/>
      <c r="Q993" s="474"/>
    </row>
    <row r="994" ht="25.15" customHeight="true" x14ac:dyDescent="0.2">
      <c r="C994" s="474"/>
      <c r="D994" s="474"/>
      <c r="E994" s="474"/>
      <c r="F994" s="474"/>
      <c r="G994" s="474"/>
      <c r="H994" s="474"/>
      <c r="I994" s="474"/>
      <c r="J994" s="474"/>
      <c r="K994" s="474"/>
      <c r="L994" s="474"/>
      <c r="M994" s="474"/>
      <c r="N994" s="474"/>
      <c r="O994" s="474"/>
      <c r="P994" s="474"/>
      <c r="Q994" s="474"/>
    </row>
    <row r="995" ht="25.15" customHeight="true" x14ac:dyDescent="0.2">
      <c r="C995" s="474"/>
      <c r="D995" s="474"/>
      <c r="E995" s="474"/>
      <c r="F995" s="474"/>
      <c r="G995" s="474"/>
      <c r="H995" s="474"/>
      <c r="I995" s="474"/>
      <c r="J995" s="474"/>
      <c r="K995" s="474"/>
      <c r="L995" s="474"/>
      <c r="M995" s="474"/>
      <c r="N995" s="474"/>
      <c r="O995" s="474"/>
      <c r="P995" s="474"/>
      <c r="Q995" s="474"/>
    </row>
    <row r="996" ht="25.15" customHeight="true" x14ac:dyDescent="0.2">
      <c r="C996" s="474"/>
      <c r="D996" s="474"/>
      <c r="E996" s="474"/>
      <c r="F996" s="474"/>
      <c r="G996" s="474"/>
      <c r="H996" s="474"/>
      <c r="I996" s="474"/>
      <c r="J996" s="474"/>
      <c r="K996" s="474"/>
      <c r="L996" s="474"/>
      <c r="M996" s="474"/>
      <c r="N996" s="474"/>
      <c r="O996" s="474"/>
      <c r="P996" s="474"/>
      <c r="Q996" s="474"/>
    </row>
    <row r="997" ht="25.15" customHeight="true" x14ac:dyDescent="0.2">
      <c r="C997" s="474"/>
      <c r="D997" s="474"/>
      <c r="E997" s="474"/>
      <c r="F997" s="474"/>
      <c r="G997" s="474"/>
      <c r="H997" s="474"/>
      <c r="I997" s="474"/>
      <c r="J997" s="474"/>
      <c r="K997" s="474"/>
      <c r="L997" s="474"/>
      <c r="M997" s="474"/>
      <c r="N997" s="474"/>
      <c r="O997" s="474"/>
      <c r="P997" s="474"/>
      <c r="Q997" s="474"/>
    </row>
    <row r="998" ht="25.15" customHeight="true" x14ac:dyDescent="0.2">
      <c r="C998" s="474"/>
      <c r="D998" s="474"/>
      <c r="E998" s="474"/>
      <c r="F998" s="474"/>
      <c r="G998" s="474"/>
      <c r="H998" s="474"/>
      <c r="I998" s="474"/>
      <c r="J998" s="474"/>
      <c r="K998" s="474"/>
      <c r="L998" s="474"/>
      <c r="M998" s="474"/>
      <c r="N998" s="474"/>
      <c r="O998" s="474"/>
      <c r="P998" s="474"/>
      <c r="Q998" s="474"/>
    </row>
    <row r="999" ht="25.15" customHeight="true" x14ac:dyDescent="0.2">
      <c r="C999" s="474"/>
      <c r="D999" s="474"/>
      <c r="E999" s="474"/>
      <c r="F999" s="474"/>
      <c r="G999" s="474"/>
      <c r="H999" s="474"/>
      <c r="I999" s="474"/>
      <c r="J999" s="474"/>
      <c r="K999" s="474"/>
      <c r="L999" s="474"/>
      <c r="M999" s="474"/>
      <c r="N999" s="474"/>
      <c r="O999" s="474"/>
      <c r="P999" s="474"/>
      <c r="Q999" s="474"/>
    </row>
    <row r="1000" ht="25.15" customHeight="true" x14ac:dyDescent="0.2">
      <c r="C1000" s="474"/>
      <c r="D1000" s="474"/>
      <c r="E1000" s="474"/>
      <c r="F1000" s="474"/>
      <c r="G1000" s="474"/>
      <c r="H1000" s="474"/>
      <c r="I1000" s="474"/>
      <c r="J1000" s="474"/>
      <c r="K1000" s="474"/>
      <c r="L1000" s="474"/>
      <c r="M1000" s="474"/>
      <c r="N1000" s="474"/>
      <c r="O1000" s="474"/>
      <c r="P1000" s="474"/>
      <c r="Q1000" s="474"/>
    </row>
    <row r="1001" ht="25.15" customHeight="true" x14ac:dyDescent="0.2">
      <c r="C1001" s="474"/>
      <c r="D1001" s="474"/>
      <c r="E1001" s="474"/>
      <c r="F1001" s="474"/>
      <c r="G1001" s="474"/>
      <c r="H1001" s="474"/>
      <c r="I1001" s="474"/>
      <c r="J1001" s="474"/>
      <c r="K1001" s="474"/>
      <c r="L1001" s="474"/>
      <c r="M1001" s="474"/>
      <c r="N1001" s="474"/>
      <c r="O1001" s="474"/>
      <c r="P1001" s="474"/>
      <c r="Q1001" s="474"/>
    </row>
    <row r="1002" ht="25.15" customHeight="true" x14ac:dyDescent="0.2">
      <c r="C1002" s="474"/>
      <c r="D1002" s="474"/>
      <c r="E1002" s="474"/>
      <c r="F1002" s="474"/>
      <c r="G1002" s="474"/>
      <c r="H1002" s="474"/>
      <c r="I1002" s="474"/>
      <c r="J1002" s="474"/>
      <c r="K1002" s="474"/>
      <c r="L1002" s="474"/>
      <c r="M1002" s="474"/>
      <c r="N1002" s="474"/>
      <c r="O1002" s="474"/>
      <c r="P1002" s="474"/>
      <c r="Q1002" s="474"/>
    </row>
    <row r="1003" ht="25.15" customHeight="true" x14ac:dyDescent="0.2">
      <c r="C1003" s="474"/>
      <c r="D1003" s="474"/>
      <c r="E1003" s="474"/>
      <c r="F1003" s="474"/>
      <c r="G1003" s="474"/>
      <c r="H1003" s="474"/>
      <c r="I1003" s="474"/>
      <c r="J1003" s="474"/>
      <c r="K1003" s="474"/>
      <c r="L1003" s="474"/>
      <c r="M1003" s="474"/>
      <c r="N1003" s="474"/>
      <c r="O1003" s="474"/>
      <c r="P1003" s="474"/>
      <c r="Q1003" s="474"/>
    </row>
    <row r="1004" ht="25.15" customHeight="true" x14ac:dyDescent="0.2">
      <c r="C1004" s="474"/>
      <c r="D1004" s="474"/>
      <c r="E1004" s="474"/>
      <c r="F1004" s="474"/>
      <c r="G1004" s="474"/>
      <c r="H1004" s="474"/>
      <c r="I1004" s="474"/>
      <c r="J1004" s="474"/>
      <c r="K1004" s="474"/>
      <c r="L1004" s="474"/>
      <c r="M1004" s="474"/>
      <c r="N1004" s="474"/>
      <c r="O1004" s="474"/>
      <c r="P1004" s="474"/>
      <c r="Q1004" s="474"/>
    </row>
    <row r="1005" ht="25.15" customHeight="true" x14ac:dyDescent="0.2">
      <c r="C1005" s="474"/>
      <c r="D1005" s="474"/>
      <c r="E1005" s="474"/>
      <c r="F1005" s="474"/>
      <c r="G1005" s="474"/>
      <c r="H1005" s="474"/>
      <c r="I1005" s="474"/>
      <c r="J1005" s="474"/>
      <c r="K1005" s="474"/>
      <c r="L1005" s="474"/>
      <c r="M1005" s="474"/>
      <c r="N1005" s="474"/>
      <c r="O1005" s="474"/>
      <c r="P1005" s="474"/>
      <c r="Q1005" s="474"/>
    </row>
    <row r="1006" ht="25.15" customHeight="true" x14ac:dyDescent="0.2">
      <c r="C1006" s="474"/>
      <c r="D1006" s="474"/>
      <c r="E1006" s="474"/>
      <c r="F1006" s="474"/>
      <c r="G1006" s="474"/>
      <c r="H1006" s="474"/>
      <c r="I1006" s="474"/>
      <c r="J1006" s="474"/>
      <c r="K1006" s="474"/>
      <c r="L1006" s="474"/>
      <c r="M1006" s="474"/>
      <c r="N1006" s="474"/>
      <c r="O1006" s="474"/>
      <c r="P1006" s="474"/>
      <c r="Q1006" s="474"/>
    </row>
    <row r="1007" ht="25.15" customHeight="true" x14ac:dyDescent="0.2">
      <c r="C1007" s="474"/>
      <c r="D1007" s="474"/>
      <c r="E1007" s="474"/>
      <c r="F1007" s="474"/>
      <c r="G1007" s="474"/>
      <c r="H1007" s="474"/>
      <c r="I1007" s="474"/>
      <c r="J1007" s="474"/>
      <c r="K1007" s="474"/>
      <c r="L1007" s="474"/>
      <c r="M1007" s="474"/>
      <c r="N1007" s="474"/>
      <c r="O1007" s="474"/>
      <c r="P1007" s="474"/>
      <c r="Q1007" s="474"/>
    </row>
    <row r="1008" ht="25.15" customHeight="true" x14ac:dyDescent="0.2">
      <c r="C1008" s="474"/>
      <c r="D1008" s="474"/>
      <c r="E1008" s="474"/>
      <c r="F1008" s="474"/>
      <c r="G1008" s="474"/>
      <c r="H1008" s="474"/>
      <c r="I1008" s="474"/>
      <c r="J1008" s="474"/>
      <c r="K1008" s="474"/>
      <c r="L1008" s="474"/>
      <c r="M1008" s="474"/>
      <c r="N1008" s="474"/>
      <c r="O1008" s="474"/>
      <c r="P1008" s="474"/>
      <c r="Q1008" s="474"/>
    </row>
    <row r="1009" ht="25.15" customHeight="true" x14ac:dyDescent="0.2">
      <c r="C1009" s="474"/>
      <c r="D1009" s="474"/>
      <c r="E1009" s="474"/>
      <c r="F1009" s="474"/>
      <c r="G1009" s="474"/>
      <c r="H1009" s="474"/>
      <c r="I1009" s="474"/>
      <c r="J1009" s="474"/>
      <c r="K1009" s="474"/>
      <c r="L1009" s="474"/>
      <c r="M1009" s="474"/>
      <c r="N1009" s="474"/>
      <c r="O1009" s="474"/>
      <c r="P1009" s="474"/>
      <c r="Q1009" s="474"/>
    </row>
    <row r="1010" ht="25.15" customHeight="true" x14ac:dyDescent="0.2">
      <c r="C1010" s="474"/>
      <c r="D1010" s="474"/>
      <c r="E1010" s="474"/>
      <c r="F1010" s="474"/>
      <c r="G1010" s="474"/>
      <c r="H1010" s="474"/>
      <c r="I1010" s="474"/>
      <c r="J1010" s="474"/>
      <c r="K1010" s="474"/>
      <c r="L1010" s="474"/>
      <c r="M1010" s="474"/>
      <c r="N1010" s="474"/>
      <c r="O1010" s="474"/>
      <c r="P1010" s="474"/>
      <c r="Q1010" s="474"/>
    </row>
    <row r="1011" ht="25.15" customHeight="true" x14ac:dyDescent="0.2">
      <c r="C1011" s="474"/>
      <c r="D1011" s="474"/>
      <c r="E1011" s="474"/>
      <c r="F1011" s="474"/>
      <c r="G1011" s="474"/>
      <c r="H1011" s="474"/>
      <c r="I1011" s="474"/>
      <c r="J1011" s="474"/>
      <c r="K1011" s="474"/>
      <c r="L1011" s="474"/>
      <c r="M1011" s="474"/>
      <c r="N1011" s="474"/>
      <c r="O1011" s="474"/>
      <c r="P1011" s="474"/>
      <c r="Q1011" s="474"/>
    </row>
    <row r="1012" ht="25.15" customHeight="true" x14ac:dyDescent="0.2">
      <c r="C1012" s="474"/>
      <c r="D1012" s="474"/>
      <c r="E1012" s="474"/>
      <c r="F1012" s="474"/>
      <c r="G1012" s="474"/>
      <c r="H1012" s="474"/>
      <c r="I1012" s="474"/>
      <c r="J1012" s="474"/>
      <c r="K1012" s="474"/>
      <c r="L1012" s="474"/>
      <c r="M1012" s="474"/>
      <c r="N1012" s="474"/>
      <c r="O1012" s="474"/>
      <c r="P1012" s="474"/>
      <c r="Q1012" s="474"/>
    </row>
    <row r="1013" ht="25.15" customHeight="true" x14ac:dyDescent="0.2">
      <c r="C1013" s="474"/>
      <c r="D1013" s="474"/>
      <c r="E1013" s="474"/>
      <c r="F1013" s="474"/>
      <c r="G1013" s="474"/>
      <c r="H1013" s="474"/>
      <c r="I1013" s="474"/>
      <c r="J1013" s="474"/>
      <c r="K1013" s="474"/>
      <c r="L1013" s="474"/>
      <c r="M1013" s="474"/>
      <c r="N1013" s="474"/>
      <c r="O1013" s="474"/>
      <c r="P1013" s="474"/>
      <c r="Q1013" s="474"/>
    </row>
    <row r="1014" ht="25.15" customHeight="true" x14ac:dyDescent="0.2">
      <c r="C1014" s="474"/>
      <c r="D1014" s="474"/>
      <c r="E1014" s="474"/>
      <c r="F1014" s="474"/>
      <c r="G1014" s="474"/>
      <c r="H1014" s="474"/>
      <c r="I1014" s="474"/>
      <c r="J1014" s="474"/>
      <c r="K1014" s="474"/>
      <c r="L1014" s="474"/>
      <c r="M1014" s="474"/>
      <c r="N1014" s="474"/>
      <c r="O1014" s="474"/>
      <c r="P1014" s="474"/>
      <c r="Q1014" s="474"/>
    </row>
    <row r="1015" ht="25.15" customHeight="true" x14ac:dyDescent="0.2">
      <c r="C1015" s="474"/>
      <c r="D1015" s="474"/>
      <c r="E1015" s="474"/>
      <c r="F1015" s="474"/>
      <c r="G1015" s="474"/>
      <c r="H1015" s="474"/>
      <c r="I1015" s="474"/>
      <c r="J1015" s="474"/>
      <c r="K1015" s="474"/>
      <c r="L1015" s="474"/>
      <c r="M1015" s="474"/>
      <c r="N1015" s="474"/>
      <c r="O1015" s="474"/>
      <c r="P1015" s="474"/>
      <c r="Q1015" s="474"/>
    </row>
    <row r="1016" ht="25.15" customHeight="true" x14ac:dyDescent="0.2">
      <c r="C1016" s="474"/>
      <c r="D1016" s="474"/>
      <c r="E1016" s="474"/>
      <c r="F1016" s="474"/>
      <c r="G1016" s="474"/>
      <c r="H1016" s="474"/>
      <c r="I1016" s="474"/>
      <c r="J1016" s="474"/>
      <c r="K1016" s="474"/>
      <c r="L1016" s="474"/>
      <c r="M1016" s="474"/>
      <c r="N1016" s="474"/>
      <c r="O1016" s="474"/>
      <c r="P1016" s="474"/>
      <c r="Q1016" s="474"/>
    </row>
    <row r="1017" ht="25.15" customHeight="true" x14ac:dyDescent="0.2">
      <c r="C1017" s="474"/>
      <c r="D1017" s="474"/>
      <c r="E1017" s="474"/>
      <c r="F1017" s="474"/>
      <c r="G1017" s="474"/>
      <c r="H1017" s="474"/>
      <c r="I1017" s="474"/>
      <c r="J1017" s="474"/>
      <c r="K1017" s="474"/>
      <c r="L1017" s="474"/>
      <c r="M1017" s="474"/>
      <c r="N1017" s="474"/>
      <c r="O1017" s="474"/>
      <c r="P1017" s="474"/>
      <c r="Q1017" s="474"/>
    </row>
    <row r="1018" ht="25.15" customHeight="true" x14ac:dyDescent="0.2">
      <c r="C1018" s="474"/>
      <c r="D1018" s="474"/>
      <c r="E1018" s="474"/>
      <c r="F1018" s="474"/>
      <c r="G1018" s="474"/>
      <c r="H1018" s="474"/>
      <c r="I1018" s="474"/>
      <c r="J1018" s="474"/>
      <c r="K1018" s="474"/>
      <c r="L1018" s="474"/>
      <c r="M1018" s="474"/>
      <c r="N1018" s="474"/>
      <c r="O1018" s="474"/>
      <c r="P1018" s="474"/>
      <c r="Q1018" s="474"/>
    </row>
    <row r="1019" ht="25.15" customHeight="true" x14ac:dyDescent="0.2">
      <c r="C1019" s="474"/>
      <c r="D1019" s="474"/>
      <c r="E1019" s="474"/>
      <c r="F1019" s="474"/>
      <c r="G1019" s="474"/>
      <c r="H1019" s="474"/>
      <c r="I1019" s="474"/>
      <c r="J1019" s="474"/>
      <c r="K1019" s="474"/>
      <c r="L1019" s="474"/>
      <c r="M1019" s="474"/>
      <c r="N1019" s="474"/>
      <c r="O1019" s="474"/>
      <c r="P1019" s="474"/>
      <c r="Q1019" s="474"/>
    </row>
    <row r="1020" ht="25.15" customHeight="true" x14ac:dyDescent="0.2">
      <c r="C1020" s="474"/>
      <c r="D1020" s="474"/>
      <c r="E1020" s="474"/>
      <c r="F1020" s="474"/>
      <c r="G1020" s="474"/>
      <c r="H1020" s="474"/>
      <c r="I1020" s="474"/>
      <c r="J1020" s="474"/>
      <c r="K1020" s="474"/>
      <c r="L1020" s="474"/>
      <c r="M1020" s="474"/>
      <c r="N1020" s="474"/>
      <c r="O1020" s="474"/>
      <c r="P1020" s="474"/>
      <c r="Q1020" s="474"/>
    </row>
    <row r="1021" ht="25.15" customHeight="true" x14ac:dyDescent="0.2">
      <c r="C1021" s="474"/>
      <c r="D1021" s="474"/>
      <c r="E1021" s="474"/>
      <c r="F1021" s="474"/>
      <c r="G1021" s="474"/>
      <c r="H1021" s="474"/>
      <c r="I1021" s="474"/>
      <c r="J1021" s="474"/>
      <c r="K1021" s="474"/>
      <c r="L1021" s="474"/>
      <c r="M1021" s="474"/>
      <c r="N1021" s="474"/>
      <c r="O1021" s="474"/>
      <c r="P1021" s="474"/>
      <c r="Q1021" s="474"/>
    </row>
    <row r="1022" ht="25.15" customHeight="true" x14ac:dyDescent="0.2">
      <c r="C1022" s="474"/>
      <c r="D1022" s="474"/>
      <c r="E1022" s="474"/>
      <c r="F1022" s="474"/>
      <c r="G1022" s="474"/>
      <c r="H1022" s="474"/>
      <c r="I1022" s="474"/>
      <c r="J1022" s="474"/>
      <c r="K1022" s="474"/>
      <c r="L1022" s="474"/>
      <c r="M1022" s="474"/>
      <c r="N1022" s="474"/>
      <c r="O1022" s="474"/>
      <c r="P1022" s="474"/>
      <c r="Q1022" s="474"/>
    </row>
    <row r="1023" ht="25.15" customHeight="true" x14ac:dyDescent="0.2">
      <c r="C1023" s="474"/>
      <c r="D1023" s="474"/>
      <c r="E1023" s="474"/>
      <c r="F1023" s="474"/>
      <c r="G1023" s="474"/>
      <c r="H1023" s="474"/>
      <c r="I1023" s="474"/>
      <c r="J1023" s="474"/>
      <c r="K1023" s="474"/>
      <c r="L1023" s="474"/>
      <c r="M1023" s="474"/>
      <c r="N1023" s="474"/>
      <c r="O1023" s="474"/>
      <c r="P1023" s="474"/>
      <c r="Q1023" s="474"/>
    </row>
    <row r="1024" ht="25.15" customHeight="true" x14ac:dyDescent="0.2">
      <c r="C1024" s="474"/>
      <c r="D1024" s="474"/>
      <c r="E1024" s="474"/>
      <c r="F1024" s="474"/>
      <c r="G1024" s="474"/>
      <c r="H1024" s="474"/>
      <c r="I1024" s="474"/>
      <c r="J1024" s="474"/>
      <c r="K1024" s="474"/>
      <c r="L1024" s="474"/>
      <c r="M1024" s="474"/>
      <c r="N1024" s="474"/>
      <c r="O1024" s="474"/>
      <c r="P1024" s="474"/>
      <c r="Q1024" s="474"/>
    </row>
    <row r="1025" s="351" customFormat="true" ht="21" customHeight="true" x14ac:dyDescent="0.2">
      <c r="A1025" s="1132" t="s">
        <v>395</v>
      </c>
      <c r="B1025" s="1132"/>
      <c r="C1025" s="1132"/>
      <c r="AB1025" s="971"/>
      <c r="AC1025" s="971"/>
      <c r="AD1025" s="971"/>
      <c r="AE1025" s="971"/>
      <c r="AF1025" s="971"/>
      <c r="AG1025" s="971"/>
      <c r="AH1025" s="971"/>
      <c r="AI1025" s="971"/>
      <c r="AJ1025" s="971"/>
      <c r="AK1025" s="971"/>
      <c r="AL1025" s="971"/>
      <c r="AM1025" s="971"/>
      <c r="AN1025" s="971"/>
      <c r="AO1025" s="971"/>
      <c r="AP1025" s="971"/>
      <c r="AQ1025" s="971"/>
      <c r="AR1025" s="971"/>
      <c r="AS1025" s="971"/>
      <c r="AT1025" s="971"/>
      <c r="AU1025" s="971"/>
      <c r="AV1025" s="971"/>
      <c r="AW1025" s="971"/>
      <c r="AX1025" s="971"/>
      <c r="AY1025" s="971"/>
      <c r="AZ1025" s="971"/>
      <c r="BA1025" s="183"/>
      <c r="BB1025" s="258"/>
      <c r="BC1025"/>
      <c r="BD1025"/>
      <c r="BE1025"/>
      <c r="BF1025"/>
      <c r="BG1025"/>
      <c r="BH1025"/>
      <c r="BI1025"/>
      <c r="BJ1025"/>
      <c r="BK1025"/>
      <c r="BL1025"/>
      <c r="BM1025"/>
      <c r="BN1025"/>
      <c r="BO1025"/>
      <c r="BP1025"/>
      <c r="BQ1025"/>
      <c r="BR1025"/>
      <c r="BS1025"/>
      <c r="BT1025"/>
      <c r="BU1025"/>
      <c r="BV1025"/>
      <c r="BW1025"/>
      <c r="BX1025"/>
      <c r="BY1025" s="183"/>
      <c r="BZ1025" s="185"/>
      <c r="CA1025" s="185"/>
      <c r="CB1025" s="185"/>
      <c r="CC1025" s="185"/>
      <c r="CD1025" s="185"/>
      <c r="CE1025" s="185"/>
      <c r="CF1025" s="185"/>
      <c r="CG1025" s="185"/>
      <c r="CH1025" s="185"/>
      <c r="CI1025" s="185"/>
      <c r="CJ1025" s="185"/>
      <c r="CK1025" s="185"/>
      <c r="CL1025" s="185"/>
      <c r="CM1025" s="185"/>
      <c r="CN1025" s="185"/>
      <c r="CO1025" s="185"/>
      <c r="CP1025" s="185"/>
      <c r="CQ1025" s="185"/>
      <c r="CR1025" s="185"/>
      <c r="CS1025" s="185"/>
      <c r="CT1025" s="185"/>
      <c r="CU1025" s="185"/>
      <c r="CV1025" s="185"/>
      <c r="CW1025" s="185"/>
      <c r="CX1025" s="185"/>
      <c r="CY1025" s="185"/>
      <c r="CZ1025" s="185"/>
    </row>
    <row r="1026" s="351" customFormat="true" ht="15.95" customHeight="true" x14ac:dyDescent="0.2">
      <c r="A1026" s="1133" t="s">
        <v>177</v>
      </c>
      <c r="B1026" s="1133"/>
      <c r="C1026" s="390" t="s">
        <v>178</v>
      </c>
      <c r="AB1026" s="971"/>
      <c r="AC1026" s="971"/>
      <c r="AD1026" s="971"/>
      <c r="AE1026" s="971"/>
      <c r="AF1026" s="971"/>
      <c r="AG1026" s="971"/>
      <c r="AH1026" s="971"/>
      <c r="AI1026" s="971"/>
      <c r="AJ1026" s="971"/>
      <c r="AK1026" s="971"/>
      <c r="AL1026" s="971"/>
      <c r="AM1026" s="971"/>
      <c r="AN1026" s="971"/>
      <c r="AO1026" s="971"/>
      <c r="AP1026" s="971"/>
      <c r="AQ1026" s="971"/>
      <c r="AR1026" s="971"/>
      <c r="AS1026" s="971"/>
      <c r="AT1026" s="971"/>
      <c r="AU1026" s="971"/>
      <c r="AV1026" s="971"/>
      <c r="AW1026" s="971"/>
      <c r="AX1026" s="971"/>
      <c r="AY1026" s="971"/>
      <c r="AZ1026" s="971"/>
      <c r="BA1026" s="183"/>
      <c r="BB1026" s="258"/>
      <c r="BC1026"/>
      <c r="BD1026"/>
      <c r="BE1026"/>
      <c r="BF1026"/>
      <c r="BG1026"/>
      <c r="BH1026"/>
      <c r="BI1026"/>
      <c r="BJ1026"/>
      <c r="BK1026"/>
      <c r="BL1026"/>
      <c r="BM1026"/>
      <c r="BN1026"/>
      <c r="BO1026"/>
      <c r="BP1026"/>
      <c r="BQ1026"/>
      <c r="BR1026"/>
      <c r="BS1026"/>
      <c r="BT1026"/>
      <c r="BU1026"/>
      <c r="BV1026"/>
      <c r="BW1026"/>
      <c r="BX1026"/>
      <c r="BY1026" s="183"/>
      <c r="BZ1026" s="185"/>
      <c r="CA1026" s="185"/>
      <c r="CB1026" s="185"/>
      <c r="CC1026" s="185"/>
      <c r="CD1026" s="185"/>
      <c r="CE1026" s="185"/>
      <c r="CF1026" s="185"/>
      <c r="CG1026" s="185"/>
      <c r="CH1026" s="185"/>
      <c r="CI1026" s="185"/>
      <c r="CJ1026" s="185"/>
      <c r="CK1026" s="185"/>
      <c r="CL1026" s="185"/>
      <c r="CM1026" s="185"/>
      <c r="CN1026" s="185"/>
      <c r="CO1026" s="185"/>
      <c r="CP1026" s="185"/>
      <c r="CQ1026" s="185"/>
      <c r="CR1026" s="185"/>
      <c r="CS1026" s="185"/>
      <c r="CT1026" s="185"/>
      <c r="CU1026" s="185"/>
      <c r="CV1026" s="185"/>
      <c r="CW1026" s="185"/>
      <c r="CX1026" s="185"/>
      <c r="CY1026" s="185"/>
      <c r="CZ1026" s="185"/>
    </row>
    <row r="1027" s="351" customFormat="true" ht="17.1" hidden="true" customHeight="true" x14ac:dyDescent="0.2">
      <c r="A1027" s="391" t="s">
        <v>179</v>
      </c>
      <c r="B1027" s="392" t="s">
        <v>180</v>
      </c>
      <c r="C1027" s="393">
        <v>11469</v>
      </c>
      <c r="AB1027" s="971"/>
      <c r="AC1027" s="971"/>
      <c r="AD1027" s="971"/>
      <c r="AE1027" s="971"/>
      <c r="AF1027" s="971"/>
      <c r="AG1027" s="971"/>
      <c r="AH1027" s="971"/>
      <c r="AI1027" s="971"/>
      <c r="AJ1027" s="971"/>
      <c r="AK1027" s="971"/>
      <c r="AL1027" s="971"/>
      <c r="AM1027" s="971"/>
      <c r="AN1027" s="971"/>
      <c r="AO1027" s="971"/>
      <c r="AP1027" s="971"/>
      <c r="AQ1027" s="971"/>
      <c r="AR1027" s="971"/>
      <c r="AS1027" s="971"/>
      <c r="AT1027" s="971"/>
      <c r="AU1027" s="971"/>
      <c r="AV1027" s="971"/>
      <c r="AW1027" s="971"/>
      <c r="AX1027" s="971"/>
      <c r="AY1027" s="971"/>
      <c r="AZ1027" s="971"/>
      <c r="BA1027" s="183"/>
      <c r="BB1027" s="258"/>
      <c r="BC1027"/>
      <c r="BD1027"/>
      <c r="BE1027"/>
      <c r="BF1027"/>
      <c r="BG1027"/>
      <c r="BH1027"/>
      <c r="BI1027"/>
      <c r="BJ1027"/>
      <c r="BK1027"/>
      <c r="BL1027"/>
      <c r="BM1027"/>
      <c r="BN1027"/>
      <c r="BO1027"/>
      <c r="BP1027"/>
      <c r="BQ1027"/>
      <c r="BR1027"/>
      <c r="BS1027"/>
      <c r="BT1027"/>
      <c r="BU1027"/>
      <c r="BV1027"/>
      <c r="BW1027"/>
      <c r="BX1027"/>
      <c r="BY1027" s="183"/>
      <c r="BZ1027" s="185"/>
      <c r="CA1027" s="185"/>
      <c r="CB1027" s="185"/>
      <c r="CC1027" s="185"/>
      <c r="CD1027" s="185"/>
      <c r="CE1027" s="185"/>
      <c r="CF1027" s="185"/>
      <c r="CG1027" s="185"/>
      <c r="CH1027" s="185"/>
      <c r="CI1027" s="185"/>
      <c r="CJ1027" s="185"/>
      <c r="CK1027" s="185"/>
      <c r="CL1027" s="185"/>
      <c r="CM1027" s="185"/>
      <c r="CN1027" s="185"/>
      <c r="CO1027" s="185"/>
      <c r="CP1027" s="185"/>
      <c r="CQ1027" s="185"/>
      <c r="CR1027" s="185"/>
      <c r="CS1027" s="185"/>
      <c r="CT1027" s="185"/>
      <c r="CU1027" s="185"/>
      <c r="CV1027" s="185"/>
      <c r="CW1027" s="185"/>
      <c r="CX1027" s="185"/>
      <c r="CY1027" s="185"/>
      <c r="CZ1027" s="185"/>
    </row>
    <row r="1028" s="351" customFormat="true" ht="17.1" hidden="true" customHeight="true" x14ac:dyDescent="0.2">
      <c r="A1028" s="394" t="s">
        <v>181</v>
      </c>
      <c r="B1028" s="395" t="s">
        <v>180</v>
      </c>
      <c r="C1028" s="396">
        <v>11469</v>
      </c>
      <c r="AB1028" s="971"/>
      <c r="AC1028" s="971"/>
      <c r="AD1028" s="971"/>
      <c r="AE1028" s="971"/>
      <c r="AF1028" s="971"/>
      <c r="AG1028" s="971"/>
      <c r="AH1028" s="971"/>
      <c r="AI1028" s="971"/>
      <c r="AJ1028" s="971"/>
      <c r="AK1028" s="971"/>
      <c r="AL1028" s="971"/>
      <c r="AM1028" s="971"/>
      <c r="AN1028" s="971"/>
      <c r="AO1028" s="971"/>
      <c r="AP1028" s="971"/>
      <c r="AQ1028" s="971"/>
      <c r="AR1028" s="971"/>
      <c r="AS1028" s="971"/>
      <c r="AT1028" s="971"/>
      <c r="AU1028" s="971"/>
      <c r="AV1028" s="971"/>
      <c r="AW1028" s="971"/>
      <c r="AX1028" s="971"/>
      <c r="AY1028" s="971"/>
      <c r="AZ1028" s="971"/>
      <c r="BA1028" s="183"/>
      <c r="BB1028" s="258"/>
      <c r="BC1028"/>
      <c r="BD1028"/>
      <c r="BE1028"/>
      <c r="BF1028"/>
      <c r="BG1028"/>
      <c r="BH1028"/>
      <c r="BI1028"/>
      <c r="BJ1028"/>
      <c r="BK1028"/>
      <c r="BL1028"/>
      <c r="BM1028"/>
      <c r="BN1028"/>
      <c r="BO1028"/>
      <c r="BP1028"/>
      <c r="BQ1028"/>
      <c r="BR1028"/>
      <c r="BS1028"/>
      <c r="BT1028"/>
      <c r="BU1028"/>
      <c r="BV1028"/>
      <c r="BW1028"/>
      <c r="BX1028"/>
      <c r="BY1028" s="183"/>
      <c r="BZ1028" s="185"/>
      <c r="CA1028" s="185"/>
      <c r="CB1028" s="185"/>
      <c r="CC1028" s="185"/>
      <c r="CD1028" s="185"/>
      <c r="CE1028" s="185"/>
      <c r="CF1028" s="185"/>
      <c r="CG1028" s="185"/>
      <c r="CH1028" s="185"/>
      <c r="CI1028" s="185"/>
      <c r="CJ1028" s="185"/>
      <c r="CK1028" s="185"/>
      <c r="CL1028" s="185"/>
      <c r="CM1028" s="185"/>
      <c r="CN1028" s="185"/>
      <c r="CO1028" s="185"/>
      <c r="CP1028" s="185"/>
      <c r="CQ1028" s="185"/>
      <c r="CR1028" s="185"/>
      <c r="CS1028" s="185"/>
      <c r="CT1028" s="185"/>
      <c r="CU1028" s="185"/>
      <c r="CV1028" s="185"/>
      <c r="CW1028" s="185"/>
      <c r="CX1028" s="185"/>
      <c r="CY1028" s="185"/>
      <c r="CZ1028" s="185"/>
    </row>
    <row r="1029" s="351" customFormat="true" ht="17.1" hidden="true" customHeight="true" x14ac:dyDescent="0.2">
      <c r="A1029" s="394" t="s">
        <v>182</v>
      </c>
      <c r="B1029" s="395" t="s">
        <v>180</v>
      </c>
      <c r="C1029" s="396">
        <v>11469</v>
      </c>
      <c r="AB1029" s="971"/>
      <c r="AC1029" s="971"/>
      <c r="AD1029" s="971"/>
      <c r="AE1029" s="971"/>
      <c r="AF1029" s="971"/>
      <c r="AG1029" s="971"/>
      <c r="AH1029" s="971"/>
      <c r="AI1029" s="971"/>
      <c r="AJ1029" s="971"/>
      <c r="AK1029" s="971"/>
      <c r="AL1029" s="971"/>
      <c r="AM1029" s="971"/>
      <c r="AN1029" s="971"/>
      <c r="AO1029" s="971"/>
      <c r="AP1029" s="971"/>
      <c r="AQ1029" s="971"/>
      <c r="AR1029" s="971"/>
      <c r="AS1029" s="971"/>
      <c r="AT1029" s="971"/>
      <c r="AU1029" s="971"/>
      <c r="AV1029" s="971"/>
      <c r="AW1029" s="971"/>
      <c r="AX1029" s="971"/>
      <c r="AY1029" s="971"/>
      <c r="AZ1029" s="971"/>
      <c r="BA1029" s="183"/>
      <c r="BB1029" s="258"/>
      <c r="BC1029"/>
      <c r="BD1029"/>
      <c r="BE1029"/>
      <c r="BF1029"/>
      <c r="BG1029"/>
      <c r="BH1029"/>
      <c r="BI1029"/>
      <c r="BJ1029"/>
      <c r="BK1029"/>
      <c r="BL1029"/>
      <c r="BM1029"/>
      <c r="BN1029"/>
      <c r="BO1029"/>
      <c r="BP1029"/>
      <c r="BQ1029"/>
      <c r="BR1029"/>
      <c r="BS1029"/>
      <c r="BT1029"/>
      <c r="BU1029"/>
      <c r="BV1029"/>
      <c r="BW1029"/>
      <c r="BX1029"/>
      <c r="BY1029" s="183"/>
      <c r="BZ1029" s="185"/>
      <c r="CA1029" s="185"/>
      <c r="CB1029" s="185"/>
      <c r="CC1029" s="185"/>
      <c r="CD1029" s="185"/>
      <c r="CE1029" s="185"/>
      <c r="CF1029" s="185"/>
      <c r="CG1029" s="185"/>
      <c r="CH1029" s="185"/>
      <c r="CI1029" s="185"/>
      <c r="CJ1029" s="185"/>
      <c r="CK1029" s="185"/>
      <c r="CL1029" s="185"/>
      <c r="CM1029" s="185"/>
      <c r="CN1029" s="185"/>
      <c r="CO1029" s="185"/>
      <c r="CP1029" s="185"/>
      <c r="CQ1029" s="185"/>
      <c r="CR1029" s="185"/>
      <c r="CS1029" s="185"/>
      <c r="CT1029" s="185"/>
      <c r="CU1029" s="185"/>
      <c r="CV1029" s="185"/>
      <c r="CW1029" s="185"/>
      <c r="CX1029" s="185"/>
      <c r="CY1029" s="185"/>
      <c r="CZ1029" s="185"/>
    </row>
    <row r="1030" s="351" customFormat="true" ht="17.1" hidden="true" customHeight="true" x14ac:dyDescent="0.2">
      <c r="A1030" s="394" t="s">
        <v>183</v>
      </c>
      <c r="B1030" s="395" t="s">
        <v>180</v>
      </c>
      <c r="C1030" s="396">
        <v>11469</v>
      </c>
      <c r="AB1030" s="971"/>
      <c r="AC1030" s="971"/>
      <c r="AD1030" s="971"/>
      <c r="AE1030" s="971"/>
      <c r="AF1030" s="971"/>
      <c r="AG1030" s="971"/>
      <c r="AH1030" s="971"/>
      <c r="AI1030" s="971"/>
      <c r="AJ1030" s="971"/>
      <c r="AK1030" s="971"/>
      <c r="AL1030" s="971"/>
      <c r="AM1030" s="971"/>
      <c r="AN1030" s="971"/>
      <c r="AO1030" s="971"/>
      <c r="AP1030" s="971"/>
      <c r="AQ1030" s="971"/>
      <c r="AR1030" s="971"/>
      <c r="AS1030" s="971"/>
      <c r="AT1030" s="971"/>
      <c r="AU1030" s="971"/>
      <c r="AV1030" s="971"/>
      <c r="AW1030" s="971"/>
      <c r="AX1030" s="971"/>
      <c r="AY1030" s="971"/>
      <c r="AZ1030" s="971"/>
      <c r="BA1030" s="183"/>
      <c r="BB1030" s="258"/>
      <c r="BC1030"/>
      <c r="BD1030"/>
      <c r="BE1030"/>
      <c r="BF1030"/>
      <c r="BG1030"/>
      <c r="BH1030"/>
      <c r="BI1030"/>
      <c r="BJ1030"/>
      <c r="BK1030"/>
      <c r="BL1030"/>
      <c r="BM1030"/>
      <c r="BN1030"/>
      <c r="BO1030"/>
      <c r="BP1030"/>
      <c r="BQ1030"/>
      <c r="BR1030"/>
      <c r="BS1030"/>
      <c r="BT1030"/>
      <c r="BU1030"/>
      <c r="BV1030"/>
      <c r="BW1030"/>
      <c r="BX1030"/>
      <c r="BY1030" s="183"/>
      <c r="BZ1030" s="185"/>
      <c r="CA1030" s="185"/>
      <c r="CB1030" s="185"/>
      <c r="CC1030" s="185"/>
      <c r="CD1030" s="185"/>
      <c r="CE1030" s="185"/>
      <c r="CF1030" s="185"/>
      <c r="CG1030" s="185"/>
      <c r="CH1030" s="185"/>
      <c r="CI1030" s="185"/>
      <c r="CJ1030" s="185"/>
      <c r="CK1030" s="185"/>
      <c r="CL1030" s="185"/>
      <c r="CM1030" s="185"/>
      <c r="CN1030" s="185"/>
      <c r="CO1030" s="185"/>
      <c r="CP1030" s="185"/>
      <c r="CQ1030" s="185"/>
      <c r="CR1030" s="185"/>
      <c r="CS1030" s="185"/>
      <c r="CT1030" s="185"/>
      <c r="CU1030" s="185"/>
      <c r="CV1030" s="185"/>
      <c r="CW1030" s="185"/>
      <c r="CX1030" s="185"/>
      <c r="CY1030" s="185"/>
      <c r="CZ1030" s="185"/>
    </row>
    <row r="1031" s="351" customFormat="true" ht="17.1" customHeight="true" x14ac:dyDescent="0.2">
      <c r="A1031" s="1134" t="s">
        <v>184</v>
      </c>
      <c r="B1031" s="395" t="s">
        <v>185</v>
      </c>
      <c r="C1031" s="396">
        <v>3446</v>
      </c>
      <c r="AB1031" s="971"/>
      <c r="AC1031" s="971"/>
      <c r="AD1031" s="971"/>
      <c r="AE1031" s="971"/>
      <c r="AF1031" s="971"/>
      <c r="AG1031" s="971"/>
      <c r="AH1031" s="971"/>
      <c r="AI1031" s="971"/>
      <c r="AJ1031" s="971"/>
      <c r="AK1031" s="971"/>
      <c r="AL1031" s="971"/>
      <c r="AM1031" s="971"/>
      <c r="AN1031" s="971"/>
      <c r="AO1031" s="971"/>
      <c r="AP1031" s="971"/>
      <c r="AQ1031" s="971"/>
      <c r="AR1031" s="971"/>
      <c r="AS1031" s="971"/>
      <c r="AT1031" s="971"/>
      <c r="AU1031" s="971"/>
      <c r="AV1031" s="971"/>
      <c r="AW1031" s="971"/>
      <c r="AX1031" s="971"/>
      <c r="AY1031" s="971"/>
      <c r="AZ1031" s="971"/>
      <c r="BA1031" s="183"/>
      <c r="BB1031" s="258"/>
      <c r="BC1031"/>
      <c r="BD1031"/>
      <c r="BE1031"/>
      <c r="BF1031"/>
      <c r="BG1031"/>
      <c r="BH1031"/>
      <c r="BI1031"/>
      <c r="BJ1031"/>
      <c r="BK1031"/>
      <c r="BL1031"/>
      <c r="BM1031"/>
      <c r="BN1031"/>
      <c r="BO1031"/>
      <c r="BP1031"/>
      <c r="BQ1031"/>
      <c r="BR1031"/>
      <c r="BS1031"/>
      <c r="BT1031"/>
      <c r="BU1031"/>
      <c r="BV1031"/>
      <c r="BW1031"/>
      <c r="BX1031"/>
      <c r="BY1031" s="183"/>
      <c r="BZ1031" s="185"/>
      <c r="CA1031" s="185"/>
      <c r="CB1031" s="185"/>
      <c r="CC1031" s="185"/>
      <c r="CD1031" s="185"/>
      <c r="CE1031" s="185"/>
      <c r="CF1031" s="185"/>
      <c r="CG1031" s="185"/>
      <c r="CH1031" s="185"/>
      <c r="CI1031" s="185"/>
      <c r="CJ1031" s="185"/>
      <c r="CK1031" s="185"/>
      <c r="CL1031" s="185"/>
      <c r="CM1031" s="185"/>
      <c r="CN1031" s="185"/>
      <c r="CO1031" s="185"/>
      <c r="CP1031" s="185"/>
      <c r="CQ1031" s="185"/>
      <c r="CR1031" s="185"/>
      <c r="CS1031" s="185"/>
      <c r="CT1031" s="185"/>
      <c r="CU1031" s="185"/>
      <c r="CV1031" s="185"/>
      <c r="CW1031" s="185"/>
      <c r="CX1031" s="185"/>
      <c r="CY1031" s="185"/>
      <c r="CZ1031" s="185"/>
    </row>
    <row r="1032" s="351" customFormat="true" ht="17.1" customHeight="true" x14ac:dyDescent="0.2">
      <c r="A1032" s="1134"/>
      <c r="B1032" s="395" t="s">
        <v>186</v>
      </c>
      <c r="C1032" s="396">
        <v>8023</v>
      </c>
      <c r="AB1032" s="971"/>
      <c r="AC1032" s="971"/>
      <c r="AD1032" s="971"/>
      <c r="AE1032" s="971"/>
      <c r="AF1032" s="971"/>
      <c r="AG1032" s="971"/>
      <c r="AH1032" s="971"/>
      <c r="AI1032" s="971"/>
      <c r="AJ1032" s="971"/>
      <c r="AK1032" s="971"/>
      <c r="AL1032" s="971"/>
      <c r="AM1032" s="971"/>
      <c r="AN1032" s="971"/>
      <c r="AO1032" s="971"/>
      <c r="AP1032" s="971"/>
      <c r="AQ1032" s="971"/>
      <c r="AR1032" s="971"/>
      <c r="AS1032" s="971"/>
      <c r="AT1032" s="971"/>
      <c r="AU1032" s="971"/>
      <c r="AV1032" s="971"/>
      <c r="AW1032" s="971"/>
      <c r="AX1032" s="971"/>
      <c r="AY1032" s="971"/>
      <c r="AZ1032" s="971"/>
      <c r="BA1032" s="183"/>
      <c r="BB1032" s="258"/>
      <c r="BC1032"/>
      <c r="BD1032"/>
      <c r="BE1032"/>
      <c r="BF1032"/>
      <c r="BG1032"/>
      <c r="BH1032"/>
      <c r="BI1032"/>
      <c r="BJ1032"/>
      <c r="BK1032"/>
      <c r="BL1032"/>
      <c r="BM1032"/>
      <c r="BN1032"/>
      <c r="BO1032"/>
      <c r="BP1032"/>
      <c r="BQ1032"/>
      <c r="BR1032"/>
      <c r="BS1032"/>
      <c r="BT1032"/>
      <c r="BU1032"/>
      <c r="BV1032"/>
      <c r="BW1032"/>
      <c r="BX1032"/>
      <c r="BY1032" s="183"/>
      <c r="BZ1032" s="185"/>
      <c r="CA1032" s="185"/>
      <c r="CB1032" s="185"/>
      <c r="CC1032" s="185"/>
      <c r="CD1032" s="185"/>
      <c r="CE1032" s="185"/>
      <c r="CF1032" s="185"/>
      <c r="CG1032" s="185"/>
      <c r="CH1032" s="185"/>
      <c r="CI1032" s="185"/>
      <c r="CJ1032" s="185"/>
      <c r="CK1032" s="185"/>
      <c r="CL1032" s="185"/>
      <c r="CM1032" s="185"/>
      <c r="CN1032" s="185"/>
      <c r="CO1032" s="185"/>
      <c r="CP1032" s="185"/>
      <c r="CQ1032" s="185"/>
      <c r="CR1032" s="185"/>
      <c r="CS1032" s="185"/>
      <c r="CT1032" s="185"/>
      <c r="CU1032" s="185"/>
      <c r="CV1032" s="185"/>
      <c r="CW1032" s="185"/>
      <c r="CX1032" s="185"/>
      <c r="CY1032" s="185"/>
      <c r="CZ1032" s="185"/>
    </row>
    <row r="1033" s="351" customFormat="true" ht="17.1" customHeight="true" x14ac:dyDescent="0.2">
      <c r="A1033" s="1135"/>
      <c r="B1033" s="397" t="s">
        <v>283</v>
      </c>
      <c r="C1033" s="398">
        <v>0</v>
      </c>
      <c r="AB1033" s="971"/>
      <c r="AC1033" s="971"/>
      <c r="AD1033" s="971"/>
      <c r="AE1033" s="971"/>
      <c r="AF1033" s="971"/>
      <c r="AG1033" s="971"/>
      <c r="AH1033" s="971"/>
      <c r="AI1033" s="971"/>
      <c r="AJ1033" s="971"/>
      <c r="AK1033" s="971"/>
      <c r="AL1033" s="971"/>
      <c r="AM1033" s="971"/>
      <c r="AN1033" s="971"/>
      <c r="AO1033" s="971"/>
      <c r="AP1033" s="971"/>
      <c r="AQ1033" s="971"/>
      <c r="AR1033" s="971"/>
      <c r="AS1033" s="971"/>
      <c r="AT1033" s="971"/>
      <c r="AU1033" s="971"/>
      <c r="AV1033" s="971"/>
      <c r="AW1033" s="971"/>
      <c r="AX1033" s="971"/>
      <c r="AY1033" s="971"/>
      <c r="AZ1033" s="971"/>
      <c r="BA1033" s="365"/>
      <c r="BB1033" s="139"/>
      <c r="BC1033" s="365"/>
      <c r="BD1033" s="365"/>
      <c r="BE1033" s="365"/>
      <c r="BF1033" s="365"/>
      <c r="BG1033" s="365"/>
      <c r="BH1033" s="365"/>
      <c r="BI1033" s="365"/>
      <c r="BJ1033" s="365"/>
      <c r="BK1033" s="365"/>
      <c r="BL1033" s="365"/>
      <c r="BM1033" s="365"/>
      <c r="BN1033" s="365"/>
      <c r="BO1033" s="365"/>
      <c r="BP1033" s="365"/>
      <c r="BQ1033" s="365"/>
      <c r="BR1033" s="365"/>
      <c r="BS1033" s="365"/>
      <c r="BT1033" s="365"/>
      <c r="BU1033" s="365"/>
      <c r="BV1033" s="365"/>
      <c r="BW1033" s="365"/>
      <c r="BX1033" s="365"/>
      <c r="BY1033" s="365"/>
      <c r="BZ1033" s="168"/>
      <c r="CA1033" s="168"/>
      <c r="CB1033" s="168"/>
      <c r="CC1033" s="168"/>
      <c r="CD1033" s="168"/>
      <c r="CE1033" s="168"/>
      <c r="CF1033" s="168"/>
      <c r="CG1033" s="168"/>
      <c r="CH1033" s="168"/>
      <c r="CI1033" s="168"/>
      <c r="CJ1033" s="168"/>
      <c r="CK1033" s="168"/>
      <c r="CL1033" s="168"/>
      <c r="CM1033" s="168"/>
      <c r="CN1033" s="168"/>
      <c r="CO1033" s="168"/>
      <c r="CP1033" s="168"/>
      <c r="CQ1033" s="168"/>
      <c r="CR1033" s="168"/>
      <c r="CS1033" s="168"/>
      <c r="CT1033" s="168"/>
      <c r="CU1033" s="168"/>
      <c r="CV1033" s="168"/>
      <c r="CW1033" s="168"/>
      <c r="CX1033" s="168"/>
      <c r="CY1033" s="168"/>
      <c r="CZ1033" s="168"/>
    </row>
    <row r="1034" s="351" customFormat="true" ht="12.95" customHeight="true" x14ac:dyDescent="0.2">
      <c r="A1034" s="1136" t="s">
        <v>396</v>
      </c>
      <c r="B1034" s="1136"/>
      <c r="C1034" s="1136"/>
      <c r="AB1034" s="971"/>
      <c r="AC1034" s="971"/>
      <c r="AD1034" s="971"/>
      <c r="AE1034" s="971"/>
      <c r="AF1034" s="971"/>
      <c r="AG1034" s="971"/>
      <c r="AH1034" s="971"/>
      <c r="AI1034" s="971"/>
      <c r="AJ1034" s="971"/>
      <c r="AK1034" s="971"/>
      <c r="AL1034" s="971"/>
      <c r="AM1034" s="971"/>
      <c r="AN1034" s="971"/>
      <c r="AO1034" s="971"/>
      <c r="AP1034" s="971"/>
      <c r="AQ1034" s="971"/>
      <c r="AR1034" s="971"/>
      <c r="AS1034" s="971"/>
      <c r="AT1034" s="971"/>
      <c r="AU1034" s="971"/>
      <c r="AV1034" s="971"/>
      <c r="AW1034" s="971"/>
      <c r="AX1034" s="971"/>
      <c r="AY1034" s="971"/>
      <c r="AZ1034" s="971"/>
      <c r="BA1034" s="183"/>
      <c r="BB1034" s="258"/>
      <c r="BC1034"/>
      <c r="BD1034"/>
      <c r="BE1034"/>
      <c r="BF1034"/>
      <c r="BG1034"/>
      <c r="BH1034"/>
      <c r="BI1034"/>
      <c r="BJ1034"/>
      <c r="BK1034"/>
      <c r="BL1034"/>
      <c r="BM1034"/>
      <c r="BN1034"/>
      <c r="BO1034"/>
      <c r="BP1034"/>
      <c r="BQ1034"/>
      <c r="BR1034"/>
      <c r="BS1034"/>
      <c r="BT1034"/>
      <c r="BU1034"/>
      <c r="BV1034"/>
      <c r="BW1034"/>
      <c r="BX1034"/>
      <c r="BY1034" s="183"/>
      <c r="BZ1034" s="185"/>
      <c r="CA1034" s="185"/>
      <c r="CB1034" s="185"/>
      <c r="CC1034" s="185"/>
      <c r="CD1034" s="185"/>
      <c r="CE1034" s="185"/>
      <c r="CF1034" s="185"/>
      <c r="CG1034" s="185"/>
      <c r="CH1034" s="185"/>
      <c r="CI1034" s="185"/>
      <c r="CJ1034" s="185"/>
      <c r="CK1034" s="185"/>
      <c r="CL1034" s="185"/>
      <c r="CM1034" s="185"/>
      <c r="CN1034" s="185"/>
      <c r="CO1034" s="185"/>
      <c r="CP1034" s="185"/>
      <c r="CQ1034" s="185"/>
      <c r="CR1034" s="185"/>
      <c r="CS1034" s="185"/>
      <c r="CT1034" s="185"/>
      <c r="CU1034" s="185"/>
      <c r="CV1034" s="185"/>
      <c r="CW1034" s="185"/>
      <c r="CX1034" s="185"/>
      <c r="CY1034" s="185"/>
      <c r="CZ1034" s="185"/>
    </row>
    <row r="1035" s="175" customFormat="true" ht="15" customHeight="true" x14ac:dyDescent="0.2">
      <c r="B1035" s="352"/>
      <c r="AB1035" s="168"/>
      <c r="AC1035" s="168"/>
      <c r="AD1035" s="168"/>
      <c r="AE1035" s="168"/>
      <c r="AF1035" s="168"/>
      <c r="AG1035" s="168"/>
      <c r="AH1035" s="168"/>
      <c r="AI1035" s="168"/>
      <c r="AJ1035" s="168"/>
      <c r="AK1035" s="168"/>
      <c r="AL1035" s="168"/>
      <c r="AM1035" s="168"/>
      <c r="AN1035" s="168"/>
      <c r="AO1035" s="168"/>
      <c r="AP1035" s="168"/>
      <c r="AQ1035" s="168"/>
      <c r="AR1035" s="168"/>
      <c r="AS1035" s="168"/>
      <c r="AT1035" s="168"/>
      <c r="AU1035" s="168"/>
      <c r="AV1035" s="168"/>
      <c r="AW1035" s="168"/>
      <c r="AX1035" s="168"/>
      <c r="AY1035" s="168"/>
      <c r="AZ1035" s="168"/>
      <c r="BA1035" s="349"/>
      <c r="BB1035" s="197"/>
      <c r="BC1035" s="349"/>
      <c r="BD1035" s="349"/>
      <c r="BE1035" s="349"/>
      <c r="BF1035" s="349"/>
      <c r="BG1035" s="349"/>
      <c r="BH1035" s="349"/>
      <c r="BI1035" s="349"/>
      <c r="BJ1035" s="349"/>
      <c r="BK1035" s="349"/>
      <c r="BL1035" s="349"/>
      <c r="BM1035" s="349"/>
      <c r="BN1035" s="349"/>
      <c r="BO1035" s="349"/>
      <c r="BP1035" s="349"/>
      <c r="BQ1035" s="349"/>
      <c r="BR1035" s="349"/>
      <c r="BS1035" s="349"/>
      <c r="BT1035" s="349"/>
      <c r="BU1035" s="349"/>
      <c r="BV1035" s="349"/>
      <c r="BW1035" s="349"/>
      <c r="BX1035" s="349"/>
      <c r="BY1035" s="349"/>
      <c r="BZ1035" s="168"/>
      <c r="CA1035" s="168"/>
      <c r="CB1035" s="168"/>
      <c r="CC1035" s="168"/>
      <c r="CD1035" s="168"/>
      <c r="CE1035" s="168"/>
      <c r="CF1035" s="168"/>
      <c r="CG1035" s="168"/>
      <c r="CH1035" s="168"/>
      <c r="CI1035" s="168"/>
      <c r="CJ1035" s="168"/>
      <c r="CK1035" s="168"/>
      <c r="CL1035" s="168"/>
      <c r="CM1035" s="168"/>
      <c r="CN1035" s="168"/>
      <c r="CO1035" s="168"/>
      <c r="CP1035" s="168"/>
      <c r="CQ1035" s="168"/>
      <c r="CR1035" s="168"/>
      <c r="CS1035" s="168"/>
      <c r="CT1035" s="168"/>
      <c r="CU1035" s="168"/>
      <c r="CV1035" s="168"/>
      <c r="CW1035" s="168"/>
      <c r="CX1035" s="168"/>
      <c r="CY1035" s="168"/>
      <c r="CZ1035" s="168"/>
    </row>
    <row r="1036" ht="15" customHeight="true" x14ac:dyDescent="0.25">
      <c r="A1036" s="259" t="s">
        <v>121</v>
      </c>
      <c r="B1036" s="121" t="s">
        <v>122</v>
      </c>
    </row>
    <row r="1037" ht="15" customHeight="true" x14ac:dyDescent="0.2">
      <c r="A1037" s="260" t="str">
        <f>R15</f>
        <v>bulawayo</v>
      </c>
      <c r="B1037" s="260">
        <f>BR122+BR123</f>
        <v>2752.9320487678051</v>
      </c>
    </row>
    <row r="1038" ht="15" customHeight="true" x14ac:dyDescent="0.2">
      <c r="A1038" s="260" t="str">
        <f>S15</f>
        <v>harare</v>
      </c>
      <c r="B1038" s="260">
        <f>BS122+BS123</f>
        <v>8012.7248103022575</v>
      </c>
    </row>
    <row r="1039" ht="15" customHeight="true" x14ac:dyDescent="0.2">
      <c r="A1039" s="260" t="str">
        <f>T15</f>
        <v>manicaland</v>
      </c>
      <c r="B1039" s="260">
        <f>BT122+BT123</f>
        <v>7093.0053164958954</v>
      </c>
    </row>
    <row r="1040" ht="15" customHeight="true" x14ac:dyDescent="0.2">
      <c r="A1040" s="260" t="str">
        <f>U15</f>
        <v>mashonaland central</v>
      </c>
      <c r="B1040" s="260">
        <f>BU122+BU123</f>
        <v>5498.237587749958</v>
      </c>
    </row>
    <row r="1041" ht="15" customHeight="true" x14ac:dyDescent="0.2">
      <c r="A1041" s="260" t="str">
        <f>V15</f>
        <v>mashonaland east</v>
      </c>
      <c r="B1041" s="260">
        <f>BV122+BV123</f>
        <v>5238.5400726497173</v>
      </c>
    </row>
    <row r="1042" ht="15" customHeight="true" x14ac:dyDescent="0.2">
      <c r="A1042" s="260" t="str">
        <f>W15</f>
        <v>mashonaland west</v>
      </c>
      <c r="B1042" s="260">
        <f>BW122+BW123</f>
        <v>5407.533704161644</v>
      </c>
    </row>
    <row r="1043" ht="15" customHeight="true" x14ac:dyDescent="0.2">
      <c r="A1043" s="260" t="str">
        <f>X15</f>
        <v>masvingo</v>
      </c>
      <c r="B1043" s="260">
        <f>BX122+XR123</f>
        <v>2266.8590800464153</v>
      </c>
    </row>
    <row r="1044" ht="15" customHeight="true" x14ac:dyDescent="0.2">
      <c r="A1044" s="260" t="str">
        <f>Y15</f>
        <v>matabeleland north</v>
      </c>
      <c r="B1044" s="260">
        <f>BY122+BY123</f>
        <v>3112.36292091012</v>
      </c>
    </row>
    <row r="1045" ht="15" customHeight="true" x14ac:dyDescent="0.2">
      <c r="A1045" s="260" t="str">
        <f>Z15</f>
        <v>matabeleland south</v>
      </c>
      <c r="B1045" s="260">
        <f>BZ122+BZ123</f>
        <v>3073.2510045170784</v>
      </c>
    </row>
    <row r="1046" ht="15" customHeight="true" x14ac:dyDescent="0.2">
      <c r="A1046" s="197" t="str">
        <f>AA15</f>
        <v>midlands</v>
      </c>
      <c r="B1046" s="260">
        <f>CA122+CA123</f>
        <v>6503.8920516967773</v>
      </c>
    </row>
    <row r="1047" ht="15" customHeight="true" x14ac:dyDescent="0.2">
      <c r="A1047" s="197">
        <f>AB15</f>
        <v>0</v>
      </c>
      <c r="B1047" s="260">
        <f>CB122+CB123</f>
        <v>0</v>
      </c>
    </row>
    <row r="1048" ht="15" customHeight="true" x14ac:dyDescent="0.2">
      <c r="A1048" s="197">
        <f>AC15</f>
        <v>0</v>
      </c>
      <c r="B1048" s="260">
        <f>CC122+CC123</f>
        <v>0</v>
      </c>
    </row>
    <row r="1049" ht="15" customHeight="true" x14ac:dyDescent="0.2">
      <c r="A1049" s="197">
        <f>AD15</f>
        <v>0</v>
      </c>
      <c r="B1049" s="260">
        <f>CD122+CD123</f>
        <v>0</v>
      </c>
    </row>
    <row r="1050" ht="15" customHeight="true" x14ac:dyDescent="0.2">
      <c r="A1050" s="197">
        <f>AE15</f>
        <v>0</v>
      </c>
      <c r="B1050" s="260">
        <f>CE122+CE123</f>
        <v>0</v>
      </c>
    </row>
    <row r="1051" ht="15" customHeight="true" x14ac:dyDescent="0.2">
      <c r="A1051" s="197">
        <f>AF15</f>
        <v>0</v>
      </c>
      <c r="B1051" s="260">
        <f>CF122+CF123</f>
        <v>0</v>
      </c>
    </row>
    <row r="1052" ht="15" customHeight="true" x14ac:dyDescent="0.2">
      <c r="A1052" s="197">
        <f>AG15</f>
        <v>0</v>
      </c>
      <c r="B1052" s="260">
        <f>CG122+CG123</f>
        <v>0</v>
      </c>
    </row>
    <row r="1053" ht="15" customHeight="true" x14ac:dyDescent="0.2">
      <c r="A1053" s="197">
        <f>AH15</f>
        <v>0</v>
      </c>
      <c r="B1053" s="260">
        <f>CH122+CH123</f>
        <v>0</v>
      </c>
    </row>
    <row r="1054" ht="15" customHeight="true" x14ac:dyDescent="0.2">
      <c r="A1054" s="197">
        <f>AI15</f>
        <v>0</v>
      </c>
      <c r="B1054" s="260">
        <f>CI122+CI123</f>
        <v>0</v>
      </c>
    </row>
    <row r="1055" ht="15" customHeight="true" x14ac:dyDescent="0.2">
      <c r="A1055" s="197">
        <f>AJ15</f>
        <v>0</v>
      </c>
      <c r="B1055" s="260">
        <f>CJ122+CJ123</f>
        <v>0</v>
      </c>
    </row>
    <row r="1056" ht="15" customHeight="true" x14ac:dyDescent="0.2">
      <c r="A1056" s="197">
        <f>AK15</f>
        <v>0</v>
      </c>
      <c r="B1056" s="260">
        <f>CK122+CK123</f>
        <v>0</v>
      </c>
    </row>
    <row r="1057" ht="15" customHeight="true" x14ac:dyDescent="0.2">
      <c r="A1057" s="197">
        <f>AL15</f>
        <v>0</v>
      </c>
      <c r="B1057" s="260">
        <f>CL122+CL123</f>
        <v>0</v>
      </c>
    </row>
    <row r="1058" ht="15" customHeight="true" x14ac:dyDescent="0.2">
      <c r="A1058" s="197">
        <f>AM15</f>
        <v>0</v>
      </c>
      <c r="B1058" s="260">
        <f>CM122+CM123</f>
        <v>0</v>
      </c>
    </row>
    <row r="1059" ht="15" customHeight="true" x14ac:dyDescent="0.2">
      <c r="A1059" s="197">
        <f>AN15</f>
        <v>0</v>
      </c>
      <c r="B1059" s="260">
        <f>CN122+CN123</f>
        <v>0</v>
      </c>
    </row>
    <row r="1060" ht="15" customHeight="true" x14ac:dyDescent="0.2">
      <c r="A1060" s="197">
        <f>AO15</f>
        <v>0</v>
      </c>
      <c r="B1060" s="260">
        <f>CO122+CO123</f>
        <v>0</v>
      </c>
    </row>
    <row r="1061" ht="15" customHeight="true" x14ac:dyDescent="0.2">
      <c r="A1061" s="197">
        <f>AP15</f>
        <v>0</v>
      </c>
      <c r="B1061" s="260">
        <f>CP122+CP123</f>
        <v>0</v>
      </c>
    </row>
    <row r="1062" ht="15" customHeight="true" x14ac:dyDescent="0.2">
      <c r="A1062" s="197">
        <f>AQ15</f>
        <v>0</v>
      </c>
      <c r="B1062" s="260">
        <f>CQ122+CQ123</f>
        <v>0</v>
      </c>
    </row>
    <row r="1063" ht="15" customHeight="true" x14ac:dyDescent="0.2">
      <c r="A1063" s="197">
        <f>AR15</f>
        <v>0</v>
      </c>
      <c r="B1063" s="260">
        <f>CR122+CR123</f>
        <v>0</v>
      </c>
    </row>
    <row r="1064" ht="15" customHeight="true" x14ac:dyDescent="0.2">
      <c r="A1064" s="197">
        <f>AS15</f>
        <v>0</v>
      </c>
      <c r="B1064" s="260">
        <f>CS122+CS123</f>
        <v>0</v>
      </c>
    </row>
    <row r="1065" ht="15" customHeight="true" x14ac:dyDescent="0.2">
      <c r="A1065" s="197">
        <f>AT15</f>
        <v>0</v>
      </c>
      <c r="B1065" s="260">
        <f>CT122+CT123</f>
        <v>0</v>
      </c>
    </row>
    <row r="1066" ht="15" customHeight="true" x14ac:dyDescent="0.2">
      <c r="A1066" s="197">
        <f>AU15</f>
        <v>0</v>
      </c>
      <c r="B1066" s="260">
        <f>CU122+CU123</f>
        <v>0</v>
      </c>
    </row>
    <row r="1067" ht="15" customHeight="true" x14ac:dyDescent="0.2">
      <c r="A1067" s="197">
        <f>AV15</f>
        <v>0</v>
      </c>
      <c r="B1067" s="260">
        <f>CV122+CV123</f>
        <v>0</v>
      </c>
    </row>
    <row r="1068" ht="15" customHeight="true" x14ac:dyDescent="0.2">
      <c r="A1068" s="197">
        <f>AW15</f>
        <v>0</v>
      </c>
      <c r="B1068" s="260">
        <f>CW122+CW123</f>
        <v>0</v>
      </c>
    </row>
    <row r="1069" ht="15" customHeight="true" x14ac:dyDescent="0.2">
      <c r="A1069" s="197">
        <f>AX15</f>
        <v>0</v>
      </c>
      <c r="B1069" s="260">
        <f>CX122+CX123</f>
        <v>0</v>
      </c>
    </row>
    <row r="1070" ht="15" customHeight="true" x14ac:dyDescent="0.2">
      <c r="A1070" s="197">
        <f>AY15</f>
        <v>0</v>
      </c>
      <c r="B1070" s="260">
        <f>CY122+CY123</f>
        <v>0</v>
      </c>
    </row>
    <row r="1071" ht="15" customHeight="true" x14ac:dyDescent="0.2">
      <c r="A1071" s="197"/>
      <c r="B1071" s="260"/>
    </row>
    <row r="1072" ht="15" customHeight="true" x14ac:dyDescent="0.2">
      <c r="A1072" s="260">
        <f>34-COUNTIF(A1037:A1071,"0")</f>
        <v>10</v>
      </c>
      <c r="B1072" s="197" t="s">
        <v>140</v>
      </c>
    </row>
    <row r="1100" s="739" customFormat="true" ht="17.1" customHeight="true" x14ac:dyDescent="0.2">
      <c r="A1100" s="763"/>
      <c r="B1100" s="752"/>
      <c r="BA1100" s="349"/>
      <c r="BB1100" s="197"/>
      <c r="BC1100" s="349"/>
      <c r="BD1100" s="349"/>
      <c r="BE1100" s="349"/>
      <c r="BF1100" s="349"/>
      <c r="BG1100" s="349"/>
      <c r="BH1100" s="349"/>
      <c r="BI1100" s="349"/>
      <c r="BJ1100" s="349"/>
      <c r="BK1100" s="349"/>
      <c r="BL1100" s="349"/>
      <c r="BM1100" s="349"/>
      <c r="BN1100" s="349"/>
      <c r="BO1100" s="349"/>
      <c r="BP1100" s="349"/>
      <c r="BQ1100" s="349"/>
      <c r="BR1100" s="349"/>
      <c r="BS1100" s="349"/>
      <c r="BT1100" s="349"/>
      <c r="BU1100" s="349"/>
      <c r="BV1100" s="349"/>
      <c r="BW1100" s="349"/>
      <c r="BX1100" s="349"/>
      <c r="BY1100" s="349"/>
      <c r="BZ1100" s="168"/>
      <c r="CA1100" s="168"/>
      <c r="CB1100" s="168"/>
      <c r="CC1100" s="168"/>
      <c r="CD1100" s="168"/>
      <c r="CE1100" s="168"/>
      <c r="CF1100" s="168"/>
      <c r="CG1100" s="168"/>
      <c r="CH1100" s="168"/>
      <c r="CI1100" s="168"/>
      <c r="CJ1100" s="168"/>
      <c r="CK1100" s="168"/>
      <c r="CL1100" s="168"/>
      <c r="CM1100" s="168"/>
      <c r="CN1100" s="168"/>
      <c r="CO1100" s="168"/>
      <c r="CP1100" s="168"/>
      <c r="CQ1100" s="168"/>
      <c r="CR1100" s="168"/>
      <c r="CS1100" s="168"/>
      <c r="CT1100" s="168"/>
      <c r="CU1100" s="168"/>
      <c r="CV1100" s="168"/>
      <c r="CW1100" s="168"/>
      <c r="CX1100" s="168"/>
      <c r="CY1100" s="168"/>
      <c r="CZ1100" s="168"/>
    </row>
    <row r="1101" s="739" customFormat="true" ht="17.1" customHeight="true" x14ac:dyDescent="0.2">
      <c r="A1101" s="764"/>
      <c r="B1101" s="753"/>
      <c r="BA1101" s="349"/>
      <c r="BB1101" s="197"/>
      <c r="BC1101" s="349"/>
      <c r="BD1101" s="349"/>
      <c r="BE1101" s="349"/>
      <c r="BF1101" s="349"/>
      <c r="BG1101" s="349"/>
      <c r="BH1101" s="349"/>
      <c r="BI1101" s="349"/>
      <c r="BJ1101" s="349"/>
      <c r="BK1101" s="349"/>
      <c r="BL1101" s="349"/>
      <c r="BM1101" s="349"/>
      <c r="BN1101" s="349"/>
      <c r="BO1101" s="349"/>
      <c r="BP1101" s="349"/>
      <c r="BQ1101" s="349"/>
      <c r="BR1101" s="349"/>
      <c r="BS1101" s="349"/>
      <c r="BT1101" s="349"/>
      <c r="BU1101" s="349"/>
      <c r="BV1101" s="349"/>
      <c r="BW1101" s="349"/>
      <c r="BX1101" s="349"/>
      <c r="BY1101" s="349"/>
      <c r="BZ1101" s="168"/>
      <c r="CA1101" s="168"/>
      <c r="CB1101" s="168"/>
      <c r="CC1101" s="168"/>
      <c r="CD1101" s="168"/>
      <c r="CE1101" s="168"/>
      <c r="CF1101" s="168"/>
      <c r="CG1101" s="168"/>
      <c r="CH1101" s="168"/>
      <c r="CI1101" s="168"/>
      <c r="CJ1101" s="168"/>
      <c r="CK1101" s="168"/>
      <c r="CL1101" s="168"/>
      <c r="CM1101" s="168"/>
      <c r="CN1101" s="168"/>
      <c r="CO1101" s="168"/>
      <c r="CP1101" s="168"/>
      <c r="CQ1101" s="168"/>
      <c r="CR1101" s="168"/>
      <c r="CS1101" s="168"/>
      <c r="CT1101" s="168"/>
      <c r="CU1101" s="168"/>
      <c r="CV1101" s="168"/>
      <c r="CW1101" s="168"/>
      <c r="CX1101" s="168"/>
      <c r="CY1101" s="168"/>
      <c r="CZ1101" s="168"/>
    </row>
    <row r="1102" s="168" customFormat="true" ht="15" customHeight="true" x14ac:dyDescent="0.2">
      <c r="BA1102" s="349"/>
      <c r="BB1102" s="197"/>
      <c r="BC1102" s="349"/>
      <c r="BD1102" s="349"/>
      <c r="BE1102" s="349"/>
      <c r="BF1102" s="349"/>
      <c r="BG1102" s="349"/>
      <c r="BH1102" s="349"/>
      <c r="BI1102" s="349"/>
      <c r="BJ1102" s="349"/>
      <c r="BK1102" s="349"/>
      <c r="BL1102" s="349"/>
      <c r="BM1102" s="349"/>
      <c r="BN1102" s="349"/>
      <c r="BO1102" s="349"/>
      <c r="BP1102" s="349"/>
      <c r="BQ1102" s="349"/>
      <c r="BR1102" s="349"/>
      <c r="BS1102" s="349"/>
      <c r="BT1102" s="349"/>
      <c r="BU1102" s="349"/>
      <c r="BV1102" s="349"/>
      <c r="BW1102" s="349"/>
      <c r="BX1102" s="349"/>
      <c r="BY1102" s="349"/>
    </row>
    <row r="1103" s="168" customFormat="true" ht="15" customHeight="true" x14ac:dyDescent="0.2">
      <c r="BA1103" s="349"/>
      <c r="BB1103" s="197"/>
      <c r="BC1103" s="349"/>
      <c r="BD1103" s="349"/>
      <c r="BE1103" s="349"/>
      <c r="BF1103" s="349"/>
      <c r="BG1103" s="349"/>
      <c r="BH1103" s="349"/>
      <c r="BI1103" s="349"/>
      <c r="BJ1103" s="349"/>
      <c r="BK1103" s="349"/>
      <c r="BL1103" s="349"/>
      <c r="BM1103" s="349"/>
      <c r="BN1103" s="349"/>
      <c r="BO1103" s="349"/>
      <c r="BP1103" s="349"/>
      <c r="BQ1103" s="349"/>
      <c r="BR1103" s="349"/>
      <c r="BS1103" s="349"/>
      <c r="BT1103" s="349"/>
      <c r="BU1103" s="349"/>
      <c r="BV1103" s="349"/>
      <c r="BW1103" s="349"/>
      <c r="BX1103" s="349"/>
      <c r="BY1103" s="349"/>
    </row>
    <row r="1104" s="168" customFormat="true" ht="15" customHeight="true" x14ac:dyDescent="0.2">
      <c r="BA1104" s="349"/>
      <c r="BB1104" s="197"/>
      <c r="BC1104" s="349"/>
      <c r="BD1104" s="349"/>
      <c r="BE1104" s="349"/>
      <c r="BF1104" s="349"/>
      <c r="BG1104" s="349"/>
      <c r="BH1104" s="349"/>
      <c r="BI1104" s="349"/>
      <c r="BJ1104" s="349"/>
      <c r="BK1104" s="349"/>
      <c r="BL1104" s="349"/>
      <c r="BM1104" s="349"/>
      <c r="BN1104" s="349"/>
      <c r="BO1104" s="349"/>
      <c r="BP1104" s="349"/>
      <c r="BQ1104" s="349"/>
      <c r="BR1104" s="349"/>
      <c r="BS1104" s="349"/>
      <c r="BT1104" s="349"/>
      <c r="BU1104" s="349"/>
      <c r="BV1104" s="349"/>
      <c r="BW1104" s="349"/>
      <c r="BX1104" s="349"/>
      <c r="BY1104" s="349"/>
    </row>
    <row r="1105" s="168" customFormat="true" ht="15" customHeight="true" x14ac:dyDescent="0.2">
      <c r="BA1105" s="349"/>
      <c r="BB1105" s="197"/>
      <c r="BC1105" s="349"/>
      <c r="BD1105" s="349"/>
      <c r="BE1105" s="349"/>
      <c r="BF1105" s="349"/>
      <c r="BG1105" s="349"/>
      <c r="BH1105" s="349"/>
      <c r="BI1105" s="349"/>
      <c r="BJ1105" s="349"/>
      <c r="BK1105" s="349"/>
      <c r="BL1105" s="349"/>
      <c r="BM1105" s="349"/>
      <c r="BN1105" s="349"/>
      <c r="BO1105" s="349"/>
      <c r="BP1105" s="349"/>
      <c r="BQ1105" s="349"/>
      <c r="BR1105" s="349"/>
      <c r="BS1105" s="349"/>
      <c r="BT1105" s="349"/>
      <c r="BU1105" s="349"/>
      <c r="BV1105" s="349"/>
      <c r="BW1105" s="349"/>
      <c r="BX1105" s="349"/>
      <c r="BY1105" s="349"/>
    </row>
    <row r="1106" s="168" customFormat="true" ht="15" customHeight="true" x14ac:dyDescent="0.2">
      <c r="BA1106" s="349"/>
      <c r="BB1106" s="197"/>
      <c r="BC1106" s="349"/>
      <c r="BD1106" s="349"/>
      <c r="BE1106" s="349"/>
      <c r="BF1106" s="349"/>
      <c r="BG1106" s="349"/>
      <c r="BH1106" s="349"/>
      <c r="BI1106" s="349"/>
      <c r="BJ1106" s="349"/>
      <c r="BK1106" s="349"/>
      <c r="BL1106" s="349"/>
      <c r="BM1106" s="349"/>
      <c r="BN1106" s="349"/>
      <c r="BO1106" s="349"/>
      <c r="BP1106" s="349"/>
      <c r="BQ1106" s="349"/>
      <c r="BR1106" s="349"/>
      <c r="BS1106" s="349"/>
      <c r="BT1106" s="349"/>
      <c r="BU1106" s="349"/>
      <c r="BV1106" s="349"/>
      <c r="BW1106" s="349"/>
      <c r="BX1106" s="349"/>
      <c r="BY1106" s="349"/>
    </row>
    <row r="1107" s="168" customFormat="true" ht="15" customHeight="true" x14ac:dyDescent="0.2">
      <c r="BA1107" s="349"/>
      <c r="BB1107" s="197"/>
      <c r="BC1107" s="349"/>
      <c r="BD1107" s="349"/>
      <c r="BE1107" s="349"/>
      <c r="BF1107" s="349"/>
      <c r="BG1107" s="349"/>
      <c r="BH1107" s="349"/>
      <c r="BI1107" s="349"/>
      <c r="BJ1107" s="349"/>
      <c r="BK1107" s="349"/>
      <c r="BL1107" s="349"/>
      <c r="BM1107" s="349"/>
      <c r="BN1107" s="349"/>
      <c r="BO1107" s="349"/>
      <c r="BP1107" s="349"/>
      <c r="BQ1107" s="349"/>
      <c r="BR1107" s="349"/>
      <c r="BS1107" s="349"/>
      <c r="BT1107" s="349"/>
      <c r="BU1107" s="349"/>
      <c r="BV1107" s="349"/>
      <c r="BW1107" s="349"/>
      <c r="BX1107" s="349"/>
      <c r="BY1107" s="349"/>
    </row>
    <row r="1108" s="168" customFormat="true" ht="15" customHeight="true" x14ac:dyDescent="0.2">
      <c r="BA1108" s="349"/>
      <c r="BB1108" s="197"/>
      <c r="BC1108" s="349"/>
      <c r="BD1108" s="349"/>
      <c r="BE1108" s="349"/>
      <c r="BF1108" s="349"/>
      <c r="BG1108" s="349"/>
      <c r="BH1108" s="349"/>
      <c r="BI1108" s="349"/>
      <c r="BJ1108" s="349"/>
      <c r="BK1108" s="349"/>
      <c r="BL1108" s="349"/>
      <c r="BM1108" s="349"/>
      <c r="BN1108" s="349"/>
      <c r="BO1108" s="349"/>
      <c r="BP1108" s="349"/>
      <c r="BQ1108" s="349"/>
      <c r="BR1108" s="349"/>
      <c r="BS1108" s="349"/>
      <c r="BT1108" s="349"/>
      <c r="BU1108" s="349"/>
      <c r="BV1108" s="349"/>
      <c r="BW1108" s="349"/>
      <c r="BX1108" s="349"/>
      <c r="BY1108" s="349"/>
    </row>
    <row r="1109" s="168" customFormat="true" ht="15" customHeight="true" x14ac:dyDescent="0.2">
      <c r="BA1109" s="349"/>
      <c r="BB1109" s="197"/>
      <c r="BC1109" s="349"/>
      <c r="BD1109" s="349"/>
      <c r="BE1109" s="349"/>
      <c r="BF1109" s="349"/>
      <c r="BG1109" s="349"/>
      <c r="BH1109" s="349"/>
      <c r="BI1109" s="349"/>
      <c r="BJ1109" s="349"/>
      <c r="BK1109" s="349"/>
      <c r="BL1109" s="349"/>
      <c r="BM1109" s="349"/>
      <c r="BN1109" s="349"/>
      <c r="BO1109" s="349"/>
      <c r="BP1109" s="349"/>
      <c r="BQ1109" s="349"/>
      <c r="BR1109" s="349"/>
      <c r="BS1109" s="349"/>
      <c r="BT1109" s="349"/>
      <c r="BU1109" s="349"/>
      <c r="BV1109" s="349"/>
      <c r="BW1109" s="349"/>
      <c r="BX1109" s="349"/>
      <c r="BY1109" s="349"/>
    </row>
    <row r="1110" s="168" customFormat="true" ht="15" customHeight="true" x14ac:dyDescent="0.2">
      <c r="BA1110" s="349"/>
      <c r="BB1110" s="197"/>
      <c r="BC1110" s="349"/>
      <c r="BD1110" s="349"/>
      <c r="BE1110" s="349"/>
      <c r="BF1110" s="349"/>
      <c r="BG1110" s="349"/>
      <c r="BH1110" s="349"/>
      <c r="BI1110" s="349"/>
      <c r="BJ1110" s="349"/>
      <c r="BK1110" s="349"/>
      <c r="BL1110" s="349"/>
      <c r="BM1110" s="349"/>
      <c r="BN1110" s="349"/>
      <c r="BO1110" s="349"/>
      <c r="BP1110" s="349"/>
      <c r="BQ1110" s="349"/>
      <c r="BR1110" s="349"/>
      <c r="BS1110" s="349"/>
      <c r="BT1110" s="349"/>
      <c r="BU1110" s="349"/>
      <c r="BV1110" s="349"/>
      <c r="BW1110" s="349"/>
      <c r="BX1110" s="349"/>
      <c r="BY1110" s="349"/>
    </row>
    <row r="1111" s="168" customFormat="true" ht="15" customHeight="true" x14ac:dyDescent="0.2">
      <c r="BA1111" s="349"/>
      <c r="BB1111" s="197"/>
      <c r="BC1111" s="349"/>
      <c r="BD1111" s="349"/>
      <c r="BE1111" s="349"/>
      <c r="BF1111" s="349"/>
      <c r="BG1111" s="349"/>
      <c r="BH1111" s="349"/>
      <c r="BI1111" s="349"/>
      <c r="BJ1111" s="349"/>
      <c r="BK1111" s="349"/>
      <c r="BL1111" s="349"/>
      <c r="BM1111" s="349"/>
      <c r="BN1111" s="349"/>
      <c r="BO1111" s="349"/>
      <c r="BP1111" s="349"/>
      <c r="BQ1111" s="349"/>
      <c r="BR1111" s="349"/>
      <c r="BS1111" s="349"/>
      <c r="BT1111" s="349"/>
      <c r="BU1111" s="349"/>
      <c r="BV1111" s="349"/>
      <c r="BW1111" s="349"/>
      <c r="BX1111" s="349"/>
      <c r="BY1111" s="349"/>
    </row>
    <row r="1112" s="168" customFormat="true" ht="15" customHeight="true" x14ac:dyDescent="0.2">
      <c r="BA1112" s="349"/>
      <c r="BB1112" s="197"/>
      <c r="BC1112" s="349"/>
      <c r="BD1112" s="349"/>
      <c r="BE1112" s="349"/>
      <c r="BF1112" s="349"/>
      <c r="BG1112" s="349"/>
      <c r="BH1112" s="349"/>
      <c r="BI1112" s="349"/>
      <c r="BJ1112" s="349"/>
      <c r="BK1112" s="349"/>
      <c r="BL1112" s="349"/>
      <c r="BM1112" s="349"/>
      <c r="BN1112" s="349"/>
      <c r="BO1112" s="349"/>
      <c r="BP1112" s="349"/>
      <c r="BQ1112" s="349"/>
      <c r="BR1112" s="349"/>
      <c r="BS1112" s="349"/>
      <c r="BT1112" s="349"/>
      <c r="BU1112" s="349"/>
      <c r="BV1112" s="349"/>
      <c r="BW1112" s="349"/>
      <c r="BX1112" s="349"/>
      <c r="BY1112" s="349"/>
    </row>
    <row r="1113" s="168" customFormat="true" ht="15" customHeight="true" x14ac:dyDescent="0.2">
      <c r="BA1113" s="349"/>
      <c r="BB1113" s="197"/>
      <c r="BC1113" s="349"/>
      <c r="BD1113" s="349"/>
      <c r="BE1113" s="349"/>
      <c r="BF1113" s="349"/>
      <c r="BG1113" s="349"/>
      <c r="BH1113" s="349"/>
      <c r="BI1113" s="349"/>
      <c r="BJ1113" s="349"/>
      <c r="BK1113" s="349"/>
      <c r="BL1113" s="349"/>
      <c r="BM1113" s="349"/>
      <c r="BN1113" s="349"/>
      <c r="BO1113" s="349"/>
      <c r="BP1113" s="349"/>
      <c r="BQ1113" s="349"/>
      <c r="BR1113" s="349"/>
      <c r="BS1113" s="349"/>
      <c r="BT1113" s="349"/>
      <c r="BU1113" s="349"/>
      <c r="BV1113" s="349"/>
      <c r="BW1113" s="349"/>
      <c r="BX1113" s="349"/>
      <c r="BY1113" s="349"/>
    </row>
    <row r="1114" s="739" customFormat="true" ht="17.1" customHeight="true" x14ac:dyDescent="0.2">
      <c r="A1114" s="764"/>
      <c r="B1114" s="753"/>
      <c r="C1114" s="754"/>
      <c r="D1114" s="755"/>
      <c r="E1114" s="755"/>
      <c r="F1114" s="755"/>
      <c r="G1114" s="756"/>
      <c r="H1114" s="755"/>
      <c r="I1114" s="755"/>
      <c r="J1114" s="755"/>
      <c r="K1114" s="755"/>
      <c r="L1114" s="756"/>
      <c r="M1114" s="755"/>
      <c r="N1114" s="755"/>
      <c r="O1114" s="755"/>
      <c r="P1114" s="755"/>
      <c r="Q1114" s="756"/>
      <c r="R1114" s="755"/>
      <c r="S1114" s="755"/>
      <c r="T1114" s="755"/>
      <c r="U1114" s="755"/>
      <c r="V1114" s="755"/>
      <c r="W1114" s="755"/>
      <c r="X1114" s="755"/>
      <c r="Y1114" s="755"/>
      <c r="Z1114" s="755"/>
      <c r="AA1114" s="757"/>
      <c r="BA1114" s="349"/>
      <c r="BB1114" s="197"/>
      <c r="BC1114" s="349"/>
      <c r="BD1114" s="349"/>
      <c r="BE1114" s="349"/>
      <c r="BF1114" s="349"/>
      <c r="BG1114" s="349"/>
      <c r="BH1114" s="349"/>
      <c r="BI1114" s="349"/>
      <c r="BJ1114" s="349"/>
      <c r="BK1114" s="349"/>
      <c r="BL1114" s="349"/>
      <c r="BM1114" s="349"/>
      <c r="BN1114" s="349"/>
      <c r="BO1114" s="349"/>
      <c r="BP1114" s="349"/>
      <c r="BQ1114" s="349"/>
      <c r="BR1114" s="349"/>
      <c r="BS1114" s="349"/>
      <c r="BT1114" s="349"/>
      <c r="BU1114" s="349"/>
      <c r="BV1114" s="349"/>
      <c r="BW1114" s="349"/>
      <c r="BX1114" s="349"/>
      <c r="BY1114" s="349"/>
      <c r="BZ1114" s="168"/>
      <c r="CA1114" s="168"/>
      <c r="CB1114" s="168"/>
      <c r="CC1114" s="168"/>
      <c r="CD1114" s="168"/>
      <c r="CE1114" s="168"/>
      <c r="CF1114" s="168"/>
      <c r="CG1114" s="168"/>
      <c r="CH1114" s="168"/>
      <c r="CI1114" s="168"/>
      <c r="CJ1114" s="168"/>
      <c r="CK1114" s="168"/>
      <c r="CL1114" s="168"/>
      <c r="CM1114" s="168"/>
      <c r="CN1114" s="168"/>
      <c r="CO1114" s="168"/>
      <c r="CP1114" s="168"/>
      <c r="CQ1114" s="168"/>
      <c r="CR1114" s="168"/>
      <c r="CS1114" s="168"/>
      <c r="CT1114" s="168"/>
      <c r="CU1114" s="168"/>
      <c r="CV1114" s="168"/>
      <c r="CW1114" s="168"/>
      <c r="CX1114" s="168"/>
      <c r="CY1114" s="168"/>
      <c r="CZ1114" s="168"/>
    </row>
    <row r="1115" s="739" customFormat="true" ht="17.1" customHeight="true" x14ac:dyDescent="0.2">
      <c r="A1115" s="764"/>
      <c r="B1115" s="753"/>
      <c r="C1115" s="754"/>
      <c r="D1115" s="755"/>
      <c r="E1115" s="755"/>
      <c r="F1115" s="755"/>
      <c r="G1115" s="756"/>
      <c r="H1115" s="755"/>
      <c r="I1115" s="755"/>
      <c r="J1115" s="755"/>
      <c r="K1115" s="755"/>
      <c r="L1115" s="756"/>
      <c r="M1115" s="755"/>
      <c r="N1115" s="755"/>
      <c r="O1115" s="755"/>
      <c r="P1115" s="755"/>
      <c r="Q1115" s="756"/>
      <c r="R1115" s="755"/>
      <c r="S1115" s="755"/>
      <c r="T1115" s="755"/>
      <c r="U1115" s="755"/>
      <c r="V1115" s="755"/>
      <c r="W1115" s="755"/>
      <c r="X1115" s="755"/>
      <c r="Y1115" s="755"/>
      <c r="Z1115" s="755"/>
      <c r="AA1115" s="757"/>
      <c r="BA1115" s="349"/>
      <c r="BB1115" s="197"/>
      <c r="BC1115" s="349"/>
      <c r="BD1115" s="349"/>
      <c r="BE1115" s="349"/>
      <c r="BF1115" s="349"/>
      <c r="BG1115" s="349"/>
      <c r="BH1115" s="349"/>
      <c r="BI1115" s="349"/>
      <c r="BJ1115" s="349"/>
      <c r="BK1115" s="349"/>
      <c r="BL1115" s="349"/>
      <c r="BM1115" s="349"/>
      <c r="BN1115" s="349"/>
      <c r="BO1115" s="349"/>
      <c r="BP1115" s="349"/>
      <c r="BQ1115" s="349"/>
      <c r="BR1115" s="349"/>
      <c r="BS1115" s="349"/>
      <c r="BT1115" s="349"/>
      <c r="BU1115" s="349"/>
      <c r="BV1115" s="349"/>
      <c r="BW1115" s="349"/>
      <c r="BX1115" s="349"/>
      <c r="BY1115" s="349"/>
      <c r="BZ1115" s="168"/>
      <c r="CA1115" s="168"/>
      <c r="CB1115" s="168"/>
      <c r="CC1115" s="168"/>
      <c r="CD1115" s="168"/>
      <c r="CE1115" s="168"/>
      <c r="CF1115" s="168"/>
      <c r="CG1115" s="168"/>
      <c r="CH1115" s="168"/>
      <c r="CI1115" s="168"/>
      <c r="CJ1115" s="168"/>
      <c r="CK1115" s="168"/>
      <c r="CL1115" s="168"/>
      <c r="CM1115" s="168"/>
      <c r="CN1115" s="168"/>
      <c r="CO1115" s="168"/>
      <c r="CP1115" s="168"/>
      <c r="CQ1115" s="168"/>
      <c r="CR1115" s="168"/>
      <c r="CS1115" s="168"/>
      <c r="CT1115" s="168"/>
      <c r="CU1115" s="168"/>
      <c r="CV1115" s="168"/>
      <c r="CW1115" s="168"/>
      <c r="CX1115" s="168"/>
      <c r="CY1115" s="168"/>
      <c r="CZ1115" s="168"/>
    </row>
    <row r="1116" s="739" customFormat="true" ht="17.1" customHeight="true" x14ac:dyDescent="0.2">
      <c r="A1116" s="764"/>
      <c r="B1116" s="753"/>
      <c r="C1116" s="754"/>
      <c r="D1116" s="755"/>
      <c r="E1116" s="755"/>
      <c r="F1116" s="755"/>
      <c r="G1116" s="756"/>
      <c r="H1116" s="755"/>
      <c r="I1116" s="755"/>
      <c r="J1116" s="755"/>
      <c r="K1116" s="755"/>
      <c r="L1116" s="756"/>
      <c r="M1116" s="755"/>
      <c r="N1116" s="755"/>
      <c r="O1116" s="755"/>
      <c r="P1116" s="755"/>
      <c r="Q1116" s="756"/>
      <c r="R1116" s="755"/>
      <c r="S1116" s="755"/>
      <c r="T1116" s="755"/>
      <c r="U1116" s="755"/>
      <c r="V1116" s="755"/>
      <c r="W1116" s="755"/>
      <c r="X1116" s="755"/>
      <c r="Y1116" s="755"/>
      <c r="Z1116" s="755"/>
      <c r="AA1116" s="757"/>
      <c r="BA1116" s="349"/>
      <c r="BB1116" s="197"/>
      <c r="BC1116" s="349"/>
      <c r="BD1116" s="349"/>
      <c r="BE1116" s="349"/>
      <c r="BF1116" s="349"/>
      <c r="BG1116" s="349"/>
      <c r="BH1116" s="349"/>
      <c r="BI1116" s="349"/>
      <c r="BJ1116" s="349"/>
      <c r="BK1116" s="349"/>
      <c r="BL1116" s="349"/>
      <c r="BM1116" s="349"/>
      <c r="BN1116" s="349"/>
      <c r="BO1116" s="349"/>
      <c r="BP1116" s="349"/>
      <c r="BQ1116" s="349"/>
      <c r="BR1116" s="349"/>
      <c r="BS1116" s="349"/>
      <c r="BT1116" s="349"/>
      <c r="BU1116" s="349"/>
      <c r="BV1116" s="349"/>
      <c r="BW1116" s="349"/>
      <c r="BX1116" s="349"/>
      <c r="BY1116" s="349"/>
      <c r="BZ1116" s="168"/>
      <c r="CA1116" s="168"/>
      <c r="CB1116" s="168"/>
      <c r="CC1116" s="168"/>
      <c r="CD1116" s="168"/>
      <c r="CE1116" s="168"/>
      <c r="CF1116" s="168"/>
      <c r="CG1116" s="168"/>
      <c r="CH1116" s="168"/>
      <c r="CI1116" s="168"/>
      <c r="CJ1116" s="168"/>
      <c r="CK1116" s="168"/>
      <c r="CL1116" s="168"/>
      <c r="CM1116" s="168"/>
      <c r="CN1116" s="168"/>
      <c r="CO1116" s="168"/>
      <c r="CP1116" s="168"/>
      <c r="CQ1116" s="168"/>
      <c r="CR1116" s="168"/>
      <c r="CS1116" s="168"/>
      <c r="CT1116" s="168"/>
      <c r="CU1116" s="168"/>
      <c r="CV1116" s="168"/>
      <c r="CW1116" s="168"/>
      <c r="CX1116" s="168"/>
      <c r="CY1116" s="168"/>
      <c r="CZ1116" s="168"/>
    </row>
    <row r="1117" s="739" customFormat="true" ht="17.1" customHeight="true" x14ac:dyDescent="0.2">
      <c r="A1117" s="765"/>
      <c r="B1117" s="758"/>
      <c r="C1117" s="759"/>
      <c r="D1117" s="760"/>
      <c r="E1117" s="760"/>
      <c r="F1117" s="760"/>
      <c r="G1117" s="761"/>
      <c r="H1117" s="760"/>
      <c r="I1117" s="760"/>
      <c r="J1117" s="760"/>
      <c r="K1117" s="760"/>
      <c r="L1117" s="761"/>
      <c r="M1117" s="760"/>
      <c r="N1117" s="760"/>
      <c r="O1117" s="760"/>
      <c r="P1117" s="760"/>
      <c r="Q1117" s="761"/>
      <c r="R1117" s="760"/>
      <c r="S1117" s="760"/>
      <c r="T1117" s="760"/>
      <c r="U1117" s="760"/>
      <c r="V1117" s="760"/>
      <c r="W1117" s="760"/>
      <c r="X1117" s="760"/>
      <c r="Y1117" s="760"/>
      <c r="Z1117" s="760"/>
      <c r="AA1117" s="762"/>
      <c r="BA1117" s="349"/>
      <c r="BB1117" s="197"/>
      <c r="BC1117" s="349"/>
      <c r="BD1117" s="349"/>
      <c r="BE1117" s="349"/>
      <c r="BF1117" s="349"/>
      <c r="BG1117" s="349"/>
      <c r="BH1117" s="349"/>
      <c r="BI1117" s="349"/>
      <c r="BJ1117" s="349"/>
      <c r="BK1117" s="349"/>
      <c r="BL1117" s="349"/>
      <c r="BM1117" s="349"/>
      <c r="BN1117" s="349"/>
      <c r="BO1117" s="349"/>
      <c r="BP1117" s="349"/>
      <c r="BQ1117" s="349"/>
      <c r="BR1117" s="349"/>
      <c r="BS1117" s="349"/>
      <c r="BT1117" s="349"/>
      <c r="BU1117" s="349"/>
      <c r="BV1117" s="349"/>
      <c r="BW1117" s="349"/>
      <c r="BX1117" s="349"/>
      <c r="BY1117" s="349"/>
      <c r="BZ1117" s="168"/>
      <c r="CA1117" s="168"/>
      <c r="CB1117" s="168"/>
      <c r="CC1117" s="168"/>
      <c r="CD1117" s="168"/>
      <c r="CE1117" s="168"/>
      <c r="CF1117" s="168"/>
      <c r="CG1117" s="168"/>
      <c r="CH1117" s="168"/>
      <c r="CI1117" s="168"/>
      <c r="CJ1117" s="168"/>
      <c r="CK1117" s="168"/>
      <c r="CL1117" s="168"/>
      <c r="CM1117" s="168"/>
      <c r="CN1117" s="168"/>
      <c r="CO1117" s="168"/>
      <c r="CP1117" s="168"/>
      <c r="CQ1117" s="168"/>
      <c r="CR1117" s="168"/>
      <c r="CS1117" s="168"/>
      <c r="CT1117" s="168"/>
      <c r="CU1117" s="168"/>
      <c r="CV1117" s="168"/>
      <c r="CW1117" s="168"/>
      <c r="CX1117" s="168"/>
      <c r="CY1117" s="168"/>
      <c r="CZ1117" s="168"/>
    </row>
    <row r="1118" s="168" customFormat="true" ht="15" customHeight="true" x14ac:dyDescent="0.2">
      <c r="BA1118" s="349"/>
      <c r="BB1118" s="197"/>
      <c r="BC1118" s="349"/>
      <c r="BD1118" s="349"/>
      <c r="BE1118" s="349"/>
      <c r="BF1118" s="349"/>
      <c r="BG1118" s="349"/>
      <c r="BH1118" s="349"/>
      <c r="BI1118" s="349"/>
      <c r="BJ1118" s="349"/>
      <c r="BK1118" s="349"/>
      <c r="BL1118" s="349"/>
      <c r="BM1118" s="349"/>
      <c r="BN1118" s="349"/>
      <c r="BO1118" s="349"/>
      <c r="BP1118" s="349"/>
      <c r="BQ1118" s="349"/>
      <c r="BR1118" s="349"/>
      <c r="BS1118" s="349"/>
      <c r="BT1118" s="349"/>
      <c r="BU1118" s="349"/>
      <c r="BV1118" s="349"/>
      <c r="BW1118" s="349"/>
      <c r="BX1118" s="349"/>
      <c r="BY1118" s="349"/>
    </row>
    <row r="1119" s="168" customFormat="true" ht="15" customHeight="true" x14ac:dyDescent="0.2">
      <c r="BA1119" s="349"/>
      <c r="BB1119" s="197"/>
      <c r="BC1119" s="349"/>
      <c r="BD1119" s="349"/>
      <c r="BE1119" s="349"/>
      <c r="BF1119" s="349"/>
      <c r="BG1119" s="349"/>
      <c r="BH1119" s="349"/>
      <c r="BI1119" s="349"/>
      <c r="BJ1119" s="349"/>
      <c r="BK1119" s="349"/>
      <c r="BL1119" s="349"/>
      <c r="BM1119" s="349"/>
      <c r="BN1119" s="349"/>
      <c r="BO1119" s="349"/>
      <c r="BP1119" s="349"/>
      <c r="BQ1119" s="349"/>
      <c r="BR1119" s="349"/>
      <c r="BS1119" s="349"/>
      <c r="BT1119" s="349"/>
      <c r="BU1119" s="349"/>
      <c r="BV1119" s="349"/>
      <c r="BW1119" s="349"/>
      <c r="BX1119" s="349"/>
      <c r="BY1119" s="349"/>
    </row>
    <row r="1120" s="168" customFormat="true" ht="15" customHeight="true" x14ac:dyDescent="0.2">
      <c r="BA1120" s="349"/>
      <c r="BB1120" s="197"/>
      <c r="BC1120" s="349"/>
      <c r="BD1120" s="349"/>
      <c r="BE1120" s="349"/>
      <c r="BF1120" s="349"/>
      <c r="BG1120" s="349"/>
      <c r="BH1120" s="349"/>
      <c r="BI1120" s="349"/>
      <c r="BJ1120" s="349"/>
      <c r="BK1120" s="349"/>
      <c r="BL1120" s="349"/>
      <c r="BM1120" s="349"/>
      <c r="BN1120" s="349"/>
      <c r="BO1120" s="349"/>
      <c r="BP1120" s="349"/>
      <c r="BQ1120" s="349"/>
      <c r="BR1120" s="349"/>
      <c r="BS1120" s="349"/>
      <c r="BT1120" s="349"/>
      <c r="BU1120" s="349"/>
      <c r="BV1120" s="349"/>
      <c r="BW1120" s="349"/>
      <c r="BX1120" s="349"/>
      <c r="BY1120" s="349"/>
    </row>
    <row r="1121" s="168" customFormat="true" ht="15" customHeight="true" x14ac:dyDescent="0.2">
      <c r="BA1121" s="349"/>
      <c r="BB1121" s="197"/>
      <c r="BC1121" s="349"/>
      <c r="BD1121" s="349"/>
      <c r="BE1121" s="349"/>
      <c r="BF1121" s="349"/>
      <c r="BG1121" s="349"/>
      <c r="BH1121" s="349"/>
      <c r="BI1121" s="349"/>
      <c r="BJ1121" s="349"/>
      <c r="BK1121" s="349"/>
      <c r="BL1121" s="349"/>
      <c r="BM1121" s="349"/>
      <c r="BN1121" s="349"/>
      <c r="BO1121" s="349"/>
      <c r="BP1121" s="349"/>
      <c r="BQ1121" s="349"/>
      <c r="BR1121" s="349"/>
      <c r="BS1121" s="349"/>
      <c r="BT1121" s="349"/>
      <c r="BU1121" s="349"/>
      <c r="BV1121" s="349"/>
      <c r="BW1121" s="349"/>
      <c r="BX1121" s="349"/>
      <c r="BY1121" s="349"/>
    </row>
    <row r="1122" s="168" customFormat="true" ht="15" customHeight="true" x14ac:dyDescent="0.2">
      <c r="BA1122" s="349"/>
      <c r="BB1122" s="197"/>
      <c r="BC1122" s="349"/>
      <c r="BD1122" s="349"/>
      <c r="BE1122" s="349"/>
      <c r="BF1122" s="349"/>
      <c r="BG1122" s="349"/>
      <c r="BH1122" s="349"/>
      <c r="BI1122" s="349"/>
      <c r="BJ1122" s="349"/>
      <c r="BK1122" s="349"/>
      <c r="BL1122" s="349"/>
      <c r="BM1122" s="349"/>
      <c r="BN1122" s="349"/>
      <c r="BO1122" s="349"/>
      <c r="BP1122" s="349"/>
      <c r="BQ1122" s="349"/>
      <c r="BR1122" s="349"/>
      <c r="BS1122" s="349"/>
      <c r="BT1122" s="349"/>
      <c r="BU1122" s="349"/>
      <c r="BV1122" s="349"/>
      <c r="BW1122" s="349"/>
      <c r="BX1122" s="349"/>
      <c r="BY1122" s="349"/>
    </row>
    <row r="1123" s="168" customFormat="true" ht="15" customHeight="true" x14ac:dyDescent="0.2">
      <c r="BA1123" s="349"/>
      <c r="BB1123" s="197"/>
      <c r="BC1123" s="349"/>
      <c r="BD1123" s="349"/>
      <c r="BE1123" s="349"/>
      <c r="BF1123" s="349"/>
      <c r="BG1123" s="349"/>
      <c r="BH1123" s="349"/>
      <c r="BI1123" s="349"/>
      <c r="BJ1123" s="349"/>
      <c r="BK1123" s="349"/>
      <c r="BL1123" s="349"/>
      <c r="BM1123" s="349"/>
      <c r="BN1123" s="349"/>
      <c r="BO1123" s="349"/>
      <c r="BP1123" s="349"/>
      <c r="BQ1123" s="349"/>
      <c r="BR1123" s="349"/>
      <c r="BS1123" s="349"/>
      <c r="BT1123" s="349"/>
      <c r="BU1123" s="349"/>
      <c r="BV1123" s="349"/>
      <c r="BW1123" s="349"/>
      <c r="BX1123" s="349"/>
      <c r="BY1123" s="349"/>
    </row>
    <row r="1124" s="168" customFormat="true" ht="15" customHeight="true" x14ac:dyDescent="0.2">
      <c r="BA1124" s="349"/>
      <c r="BB1124" s="197"/>
      <c r="BC1124" s="349"/>
      <c r="BD1124" s="349"/>
      <c r="BE1124" s="349"/>
      <c r="BF1124" s="349"/>
      <c r="BG1124" s="349"/>
      <c r="BH1124" s="349"/>
      <c r="BI1124" s="349"/>
      <c r="BJ1124" s="349"/>
      <c r="BK1124" s="349"/>
      <c r="BL1124" s="349"/>
      <c r="BM1124" s="349"/>
      <c r="BN1124" s="349"/>
      <c r="BO1124" s="349"/>
      <c r="BP1124" s="349"/>
      <c r="BQ1124" s="349"/>
      <c r="BR1124" s="349"/>
      <c r="BS1124" s="349"/>
      <c r="BT1124" s="349"/>
      <c r="BU1124" s="349"/>
      <c r="BV1124" s="349"/>
      <c r="BW1124" s="349"/>
      <c r="BX1124" s="349"/>
      <c r="BY1124" s="349"/>
    </row>
    <row r="1125" s="168" customFormat="true" ht="15" customHeight="true" x14ac:dyDescent="0.2">
      <c r="BA1125" s="349"/>
      <c r="BB1125" s="197"/>
      <c r="BC1125" s="349"/>
      <c r="BD1125" s="349"/>
      <c r="BE1125" s="349"/>
      <c r="BF1125" s="349"/>
      <c r="BG1125" s="349"/>
      <c r="BH1125" s="349"/>
      <c r="BI1125" s="349"/>
      <c r="BJ1125" s="349"/>
      <c r="BK1125" s="349"/>
      <c r="BL1125" s="349"/>
      <c r="BM1125" s="349"/>
      <c r="BN1125" s="349"/>
      <c r="BO1125" s="349"/>
      <c r="BP1125" s="349"/>
      <c r="BQ1125" s="349"/>
      <c r="BR1125" s="349"/>
      <c r="BS1125" s="349"/>
      <c r="BT1125" s="349"/>
      <c r="BU1125" s="349"/>
      <c r="BV1125" s="349"/>
      <c r="BW1125" s="349"/>
      <c r="BX1125" s="349"/>
      <c r="BY1125" s="349"/>
    </row>
    <row r="1126" s="168" customFormat="true" ht="15" customHeight="true" x14ac:dyDescent="0.2">
      <c r="BA1126" s="349"/>
      <c r="BB1126" s="197"/>
      <c r="BC1126" s="349"/>
      <c r="BD1126" s="349"/>
      <c r="BE1126" s="349"/>
      <c r="BF1126" s="349"/>
      <c r="BG1126" s="349"/>
      <c r="BH1126" s="349"/>
      <c r="BI1126" s="349"/>
      <c r="BJ1126" s="349"/>
      <c r="BK1126" s="349"/>
      <c r="BL1126" s="349"/>
      <c r="BM1126" s="349"/>
      <c r="BN1126" s="349"/>
      <c r="BO1126" s="349"/>
      <c r="BP1126" s="349"/>
      <c r="BQ1126" s="349"/>
      <c r="BR1126" s="349"/>
      <c r="BS1126" s="349"/>
      <c r="BT1126" s="349"/>
      <c r="BU1126" s="349"/>
      <c r="BV1126" s="349"/>
      <c r="BW1126" s="349"/>
      <c r="BX1126" s="349"/>
      <c r="BY1126" s="349"/>
    </row>
    <row r="1127" s="168" customFormat="true" ht="15" customHeight="true" x14ac:dyDescent="0.2">
      <c r="BA1127" s="349"/>
      <c r="BB1127" s="197"/>
      <c r="BC1127" s="349"/>
      <c r="BD1127" s="349"/>
      <c r="BE1127" s="349"/>
      <c r="BF1127" s="349"/>
      <c r="BG1127" s="349"/>
      <c r="BH1127" s="349"/>
      <c r="BI1127" s="349"/>
      <c r="BJ1127" s="349"/>
      <c r="BK1127" s="349"/>
      <c r="BL1127" s="349"/>
      <c r="BM1127" s="349"/>
      <c r="BN1127" s="349"/>
      <c r="BO1127" s="349"/>
      <c r="BP1127" s="349"/>
      <c r="BQ1127" s="349"/>
      <c r="BR1127" s="349"/>
      <c r="BS1127" s="349"/>
      <c r="BT1127" s="349"/>
      <c r="BU1127" s="349"/>
      <c r="BV1127" s="349"/>
      <c r="BW1127" s="349"/>
      <c r="BX1127" s="349"/>
      <c r="BY1127" s="349"/>
    </row>
    <row r="1128" s="168" customFormat="true" ht="15" customHeight="true" x14ac:dyDescent="0.2">
      <c r="BA1128" s="349"/>
      <c r="BB1128" s="197"/>
      <c r="BC1128" s="349"/>
      <c r="BD1128" s="349"/>
      <c r="BE1128" s="349"/>
      <c r="BF1128" s="349"/>
      <c r="BG1128" s="349"/>
      <c r="BH1128" s="349"/>
      <c r="BI1128" s="349"/>
      <c r="BJ1128" s="349"/>
      <c r="BK1128" s="349"/>
      <c r="BL1128" s="349"/>
      <c r="BM1128" s="349"/>
      <c r="BN1128" s="349"/>
      <c r="BO1128" s="349"/>
      <c r="BP1128" s="349"/>
      <c r="BQ1128" s="349"/>
      <c r="BR1128" s="349"/>
      <c r="BS1128" s="349"/>
      <c r="BT1128" s="349"/>
      <c r="BU1128" s="349"/>
      <c r="BV1128" s="349"/>
      <c r="BW1128" s="349"/>
      <c r="BX1128" s="349"/>
      <c r="BY1128" s="349"/>
    </row>
    <row r="1129" s="168" customFormat="true" ht="15" customHeight="true" x14ac:dyDescent="0.2">
      <c r="BA1129" s="349"/>
      <c r="BB1129" s="197"/>
      <c r="BC1129" s="349"/>
      <c r="BD1129" s="349"/>
      <c r="BE1129" s="349"/>
      <c r="BF1129" s="349"/>
      <c r="BG1129" s="349"/>
      <c r="BH1129" s="349"/>
      <c r="BI1129" s="349"/>
      <c r="BJ1129" s="349"/>
      <c r="BK1129" s="349"/>
      <c r="BL1129" s="349"/>
      <c r="BM1129" s="349"/>
      <c r="BN1129" s="349"/>
      <c r="BO1129" s="349"/>
      <c r="BP1129" s="349"/>
      <c r="BQ1129" s="349"/>
      <c r="BR1129" s="349"/>
      <c r="BS1129" s="349"/>
      <c r="BT1129" s="349"/>
      <c r="BU1129" s="349"/>
      <c r="BV1129" s="349"/>
      <c r="BW1129" s="349"/>
      <c r="BX1129" s="349"/>
      <c r="BY1129" s="349"/>
    </row>
    <row r="1130" s="168" customFormat="true" ht="15" customHeight="true" x14ac:dyDescent="0.2">
      <c r="BA1130" s="349"/>
      <c r="BB1130" s="197"/>
      <c r="BC1130" s="349"/>
      <c r="BD1130" s="349"/>
      <c r="BE1130" s="349"/>
      <c r="BF1130" s="349"/>
      <c r="BG1130" s="349"/>
      <c r="BH1130" s="349"/>
      <c r="BI1130" s="349"/>
      <c r="BJ1130" s="349"/>
      <c r="BK1130" s="349"/>
      <c r="BL1130" s="349"/>
      <c r="BM1130" s="349"/>
      <c r="BN1130" s="349"/>
      <c r="BO1130" s="349"/>
      <c r="BP1130" s="349"/>
      <c r="BQ1130" s="349"/>
      <c r="BR1130" s="349"/>
      <c r="BS1130" s="349"/>
      <c r="BT1130" s="349"/>
      <c r="BU1130" s="349"/>
      <c r="BV1130" s="349"/>
      <c r="BW1130" s="349"/>
      <c r="BX1130" s="349"/>
      <c r="BY1130" s="349"/>
    </row>
    <row r="1131" s="168" customFormat="true" ht="15" customHeight="true" x14ac:dyDescent="0.2">
      <c r="BA1131" s="349"/>
      <c r="BB1131" s="197"/>
      <c r="BC1131" s="349"/>
      <c r="BD1131" s="349"/>
      <c r="BE1131" s="349"/>
      <c r="BF1131" s="349"/>
      <c r="BG1131" s="349"/>
      <c r="BH1131" s="349"/>
      <c r="BI1131" s="349"/>
      <c r="BJ1131" s="349"/>
      <c r="BK1131" s="349"/>
      <c r="BL1131" s="349"/>
      <c r="BM1131" s="349"/>
      <c r="BN1131" s="349"/>
      <c r="BO1131" s="349"/>
      <c r="BP1131" s="349"/>
      <c r="BQ1131" s="349"/>
      <c r="BR1131" s="349"/>
      <c r="BS1131" s="349"/>
      <c r="BT1131" s="349"/>
      <c r="BU1131" s="349"/>
      <c r="BV1131" s="349"/>
      <c r="BW1131" s="349"/>
      <c r="BX1131" s="349"/>
      <c r="BY1131" s="349"/>
    </row>
    <row r="1132" s="168" customFormat="true" ht="15" customHeight="true" x14ac:dyDescent="0.2">
      <c r="BA1132" s="349"/>
      <c r="BB1132" s="197"/>
      <c r="BC1132" s="349"/>
      <c r="BD1132" s="349"/>
      <c r="BE1132" s="349"/>
      <c r="BF1132" s="349"/>
      <c r="BG1132" s="349"/>
      <c r="BH1132" s="349"/>
      <c r="BI1132" s="349"/>
      <c r="BJ1132" s="349"/>
      <c r="BK1132" s="349"/>
      <c r="BL1132" s="349"/>
      <c r="BM1132" s="349"/>
      <c r="BN1132" s="349"/>
      <c r="BO1132" s="349"/>
      <c r="BP1132" s="349"/>
      <c r="BQ1132" s="349"/>
      <c r="BR1132" s="349"/>
      <c r="BS1132" s="349"/>
      <c r="BT1132" s="349"/>
      <c r="BU1132" s="349"/>
      <c r="BV1132" s="349"/>
      <c r="BW1132" s="349"/>
      <c r="BX1132" s="349"/>
      <c r="BY1132" s="349"/>
    </row>
    <row r="1133" s="168" customFormat="true" ht="15" customHeight="true" x14ac:dyDescent="0.2">
      <c r="BA1133" s="349"/>
      <c r="BB1133" s="197"/>
      <c r="BC1133" s="349"/>
      <c r="BD1133" s="349"/>
      <c r="BE1133" s="349"/>
      <c r="BF1133" s="349"/>
      <c r="BG1133" s="349"/>
      <c r="BH1133" s="349"/>
      <c r="BI1133" s="349"/>
      <c r="BJ1133" s="349"/>
      <c r="BK1133" s="349"/>
      <c r="BL1133" s="349"/>
      <c r="BM1133" s="349"/>
      <c r="BN1133" s="349"/>
      <c r="BO1133" s="349"/>
      <c r="BP1133" s="349"/>
      <c r="BQ1133" s="349"/>
      <c r="BR1133" s="349"/>
      <c r="BS1133" s="349"/>
      <c r="BT1133" s="349"/>
      <c r="BU1133" s="349"/>
      <c r="BV1133" s="349"/>
      <c r="BW1133" s="349"/>
      <c r="BX1133" s="349"/>
      <c r="BY1133" s="349"/>
    </row>
    <row r="1134" s="168" customFormat="true" ht="15" customHeight="true" x14ac:dyDescent="0.2">
      <c r="BA1134" s="349"/>
      <c r="BB1134" s="197"/>
      <c r="BC1134" s="349"/>
      <c r="BD1134" s="349"/>
      <c r="BE1134" s="349"/>
      <c r="BF1134" s="349"/>
      <c r="BG1134" s="349"/>
      <c r="BH1134" s="349"/>
      <c r="BI1134" s="349"/>
      <c r="BJ1134" s="349"/>
      <c r="BK1134" s="349"/>
      <c r="BL1134" s="349"/>
      <c r="BM1134" s="349"/>
      <c r="BN1134" s="349"/>
      <c r="BO1134" s="349"/>
      <c r="BP1134" s="349"/>
      <c r="BQ1134" s="349"/>
      <c r="BR1134" s="349"/>
      <c r="BS1134" s="349"/>
      <c r="BT1134" s="349"/>
      <c r="BU1134" s="349"/>
      <c r="BV1134" s="349"/>
      <c r="BW1134" s="349"/>
      <c r="BX1134" s="349"/>
      <c r="BY1134" s="349"/>
    </row>
    <row r="1135" s="168" customFormat="true" ht="15" customHeight="true" x14ac:dyDescent="0.2">
      <c r="BA1135" s="349"/>
      <c r="BB1135" s="197"/>
      <c r="BC1135" s="349"/>
      <c r="BD1135" s="349"/>
      <c r="BE1135" s="349"/>
      <c r="BF1135" s="349"/>
      <c r="BG1135" s="349"/>
      <c r="BH1135" s="349"/>
      <c r="BI1135" s="349"/>
      <c r="BJ1135" s="349"/>
      <c r="BK1135" s="349"/>
      <c r="BL1135" s="349"/>
      <c r="BM1135" s="349"/>
      <c r="BN1135" s="349"/>
      <c r="BO1135" s="349"/>
      <c r="BP1135" s="349"/>
      <c r="BQ1135" s="349"/>
      <c r="BR1135" s="349"/>
      <c r="BS1135" s="349"/>
      <c r="BT1135" s="349"/>
      <c r="BU1135" s="349"/>
      <c r="BV1135" s="349"/>
      <c r="BW1135" s="349"/>
      <c r="BX1135" s="349"/>
      <c r="BY1135" s="349"/>
    </row>
    <row r="1136" s="168" customFormat="true" ht="15" customHeight="true" x14ac:dyDescent="0.2">
      <c r="BA1136" s="349"/>
      <c r="BB1136" s="197"/>
      <c r="BC1136" s="349"/>
      <c r="BD1136" s="349"/>
      <c r="BE1136" s="349"/>
      <c r="BF1136" s="349"/>
      <c r="BG1136" s="349"/>
      <c r="BH1136" s="349"/>
      <c r="BI1136" s="349"/>
      <c r="BJ1136" s="349"/>
      <c r="BK1136" s="349"/>
      <c r="BL1136" s="349"/>
      <c r="BM1136" s="349"/>
      <c r="BN1136" s="349"/>
      <c r="BO1136" s="349"/>
      <c r="BP1136" s="349"/>
      <c r="BQ1136" s="349"/>
      <c r="BR1136" s="349"/>
      <c r="BS1136" s="349"/>
      <c r="BT1136" s="349"/>
      <c r="BU1136" s="349"/>
      <c r="BV1136" s="349"/>
      <c r="BW1136" s="349"/>
      <c r="BX1136" s="349"/>
      <c r="BY1136" s="349"/>
    </row>
    <row r="1137" s="168" customFormat="true" ht="15" customHeight="true" x14ac:dyDescent="0.2">
      <c r="BA1137" s="349"/>
      <c r="BB1137" s="197"/>
      <c r="BC1137" s="349"/>
      <c r="BD1137" s="349"/>
      <c r="BE1137" s="349"/>
      <c r="BF1137" s="349"/>
      <c r="BG1137" s="349"/>
      <c r="BH1137" s="349"/>
      <c r="BI1137" s="349"/>
      <c r="BJ1137" s="349"/>
      <c r="BK1137" s="349"/>
      <c r="BL1137" s="349"/>
      <c r="BM1137" s="349"/>
      <c r="BN1137" s="349"/>
      <c r="BO1137" s="349"/>
      <c r="BP1137" s="349"/>
      <c r="BQ1137" s="349"/>
      <c r="BR1137" s="349"/>
      <c r="BS1137" s="349"/>
      <c r="BT1137" s="349"/>
      <c r="BU1137" s="349"/>
      <c r="BV1137" s="349"/>
      <c r="BW1137" s="349"/>
      <c r="BX1137" s="349"/>
      <c r="BY1137" s="349"/>
    </row>
    <row r="1138" s="168" customFormat="true" ht="15" customHeight="true" x14ac:dyDescent="0.2">
      <c r="BA1138" s="349"/>
      <c r="BB1138" s="197"/>
      <c r="BC1138" s="349"/>
      <c r="BD1138" s="349"/>
      <c r="BE1138" s="349"/>
      <c r="BF1138" s="349"/>
      <c r="BG1138" s="349"/>
      <c r="BH1138" s="349"/>
      <c r="BI1138" s="349"/>
      <c r="BJ1138" s="349"/>
      <c r="BK1138" s="349"/>
      <c r="BL1138" s="349"/>
      <c r="BM1138" s="349"/>
      <c r="BN1138" s="349"/>
      <c r="BO1138" s="349"/>
      <c r="BP1138" s="349"/>
      <c r="BQ1138" s="349"/>
      <c r="BR1138" s="349"/>
      <c r="BS1138" s="349"/>
      <c r="BT1138" s="349"/>
      <c r="BU1138" s="349"/>
      <c r="BV1138" s="349"/>
      <c r="BW1138" s="349"/>
      <c r="BX1138" s="349"/>
      <c r="BY1138" s="349"/>
    </row>
    <row r="1139" s="168" customFormat="true" ht="15" customHeight="true" x14ac:dyDescent="0.2">
      <c r="BA1139" s="349"/>
      <c r="BB1139" s="197"/>
      <c r="BC1139" s="349"/>
      <c r="BD1139" s="349"/>
      <c r="BE1139" s="349"/>
      <c r="BF1139" s="349"/>
      <c r="BG1139" s="349"/>
      <c r="BH1139" s="349"/>
      <c r="BI1139" s="349"/>
      <c r="BJ1139" s="349"/>
      <c r="BK1139" s="349"/>
      <c r="BL1139" s="349"/>
      <c r="BM1139" s="349"/>
      <c r="BN1139" s="349"/>
      <c r="BO1139" s="349"/>
      <c r="BP1139" s="349"/>
      <c r="BQ1139" s="349"/>
      <c r="BR1139" s="349"/>
      <c r="BS1139" s="349"/>
      <c r="BT1139" s="349"/>
      <c r="BU1139" s="349"/>
      <c r="BV1139" s="349"/>
      <c r="BW1139" s="349"/>
      <c r="BX1139" s="349"/>
      <c r="BY1139" s="349"/>
    </row>
    <row r="1140" s="168" customFormat="true" ht="15" customHeight="true" x14ac:dyDescent="0.2">
      <c r="BA1140" s="349"/>
      <c r="BB1140" s="197"/>
      <c r="BC1140" s="349"/>
      <c r="BD1140" s="349"/>
      <c r="BE1140" s="349"/>
      <c r="BF1140" s="349"/>
      <c r="BG1140" s="349"/>
      <c r="BH1140" s="349"/>
      <c r="BI1140" s="349"/>
      <c r="BJ1140" s="349"/>
      <c r="BK1140" s="349"/>
      <c r="BL1140" s="349"/>
      <c r="BM1140" s="349"/>
      <c r="BN1140" s="349"/>
      <c r="BO1140" s="349"/>
      <c r="BP1140" s="349"/>
      <c r="BQ1140" s="349"/>
      <c r="BR1140" s="349"/>
      <c r="BS1140" s="349"/>
      <c r="BT1140" s="349"/>
      <c r="BU1140" s="349"/>
      <c r="BV1140" s="349"/>
      <c r="BW1140" s="349"/>
      <c r="BX1140" s="349"/>
      <c r="BY1140" s="349"/>
    </row>
    <row r="1141" s="168" customFormat="true" ht="15" customHeight="true" x14ac:dyDescent="0.2">
      <c r="BA1141" s="349"/>
      <c r="BB1141" s="197"/>
      <c r="BC1141" s="349"/>
      <c r="BD1141" s="349"/>
      <c r="BE1141" s="349"/>
      <c r="BF1141" s="349"/>
      <c r="BG1141" s="349"/>
      <c r="BH1141" s="349"/>
      <c r="BI1141" s="349"/>
      <c r="BJ1141" s="349"/>
      <c r="BK1141" s="349"/>
      <c r="BL1141" s="349"/>
      <c r="BM1141" s="349"/>
      <c r="BN1141" s="349"/>
      <c r="BO1141" s="349"/>
      <c r="BP1141" s="349"/>
      <c r="BQ1141" s="349"/>
      <c r="BR1141" s="349"/>
      <c r="BS1141" s="349"/>
      <c r="BT1141" s="349"/>
      <c r="BU1141" s="349"/>
      <c r="BV1141" s="349"/>
      <c r="BW1141" s="349"/>
      <c r="BX1141" s="349"/>
      <c r="BY1141" s="349"/>
    </row>
    <row r="1142" s="168" customFormat="true" ht="15" customHeight="true" x14ac:dyDescent="0.2">
      <c r="BA1142" s="349"/>
      <c r="BB1142" s="197"/>
      <c r="BC1142" s="349"/>
      <c r="BD1142" s="349"/>
      <c r="BE1142" s="349"/>
      <c r="BF1142" s="349"/>
      <c r="BG1142" s="349"/>
      <c r="BH1142" s="349"/>
      <c r="BI1142" s="349"/>
      <c r="BJ1142" s="349"/>
      <c r="BK1142" s="349"/>
      <c r="BL1142" s="349"/>
      <c r="BM1142" s="349"/>
      <c r="BN1142" s="349"/>
      <c r="BO1142" s="349"/>
      <c r="BP1142" s="349"/>
      <c r="BQ1142" s="349"/>
      <c r="BR1142" s="349"/>
      <c r="BS1142" s="349"/>
      <c r="BT1142" s="349"/>
      <c r="BU1142" s="349"/>
      <c r="BV1142" s="349"/>
      <c r="BW1142" s="349"/>
      <c r="BX1142" s="349"/>
      <c r="BY1142" s="349"/>
    </row>
    <row r="1143" s="168" customFormat="true" ht="15" customHeight="true" x14ac:dyDescent="0.2">
      <c r="BA1143" s="349"/>
      <c r="BB1143" s="197"/>
      <c r="BC1143" s="349"/>
      <c r="BD1143" s="349"/>
      <c r="BE1143" s="349"/>
      <c r="BF1143" s="349"/>
      <c r="BG1143" s="349"/>
      <c r="BH1143" s="349"/>
      <c r="BI1143" s="349"/>
      <c r="BJ1143" s="349"/>
      <c r="BK1143" s="349"/>
      <c r="BL1143" s="349"/>
      <c r="BM1143" s="349"/>
      <c r="BN1143" s="349"/>
      <c r="BO1143" s="349"/>
      <c r="BP1143" s="349"/>
      <c r="BQ1143" s="349"/>
      <c r="BR1143" s="349"/>
      <c r="BS1143" s="349"/>
      <c r="BT1143" s="349"/>
      <c r="BU1143" s="349"/>
      <c r="BV1143" s="349"/>
      <c r="BW1143" s="349"/>
      <c r="BX1143" s="349"/>
      <c r="BY1143" s="349"/>
    </row>
    <row r="1144" s="168" customFormat="true" ht="15" customHeight="true" x14ac:dyDescent="0.2">
      <c r="BA1144" s="349"/>
      <c r="BB1144" s="197"/>
      <c r="BC1144" s="349"/>
      <c r="BD1144" s="349"/>
      <c r="BE1144" s="349"/>
      <c r="BF1144" s="349"/>
      <c r="BG1144" s="349"/>
      <c r="BH1144" s="349"/>
      <c r="BI1144" s="349"/>
      <c r="BJ1144" s="349"/>
      <c r="BK1144" s="349"/>
      <c r="BL1144" s="349"/>
      <c r="BM1144" s="349"/>
      <c r="BN1144" s="349"/>
      <c r="BO1144" s="349"/>
      <c r="BP1144" s="349"/>
      <c r="BQ1144" s="349"/>
      <c r="BR1144" s="349"/>
      <c r="BS1144" s="349"/>
      <c r="BT1144" s="349"/>
      <c r="BU1144" s="349"/>
      <c r="BV1144" s="349"/>
      <c r="BW1144" s="349"/>
      <c r="BX1144" s="349"/>
      <c r="BY1144" s="349"/>
    </row>
    <row r="1145" s="168" customFormat="true" ht="15" customHeight="true" x14ac:dyDescent="0.2">
      <c r="BA1145" s="349"/>
      <c r="BB1145" s="197"/>
      <c r="BC1145" s="349"/>
      <c r="BD1145" s="349"/>
      <c r="BE1145" s="349"/>
      <c r="BF1145" s="349"/>
      <c r="BG1145" s="349"/>
      <c r="BH1145" s="349"/>
      <c r="BI1145" s="349"/>
      <c r="BJ1145" s="349"/>
      <c r="BK1145" s="349"/>
      <c r="BL1145" s="349"/>
      <c r="BM1145" s="349"/>
      <c r="BN1145" s="349"/>
      <c r="BO1145" s="349"/>
      <c r="BP1145" s="349"/>
      <c r="BQ1145" s="349"/>
      <c r="BR1145" s="349"/>
      <c r="BS1145" s="349"/>
      <c r="BT1145" s="349"/>
      <c r="BU1145" s="349"/>
      <c r="BV1145" s="349"/>
      <c r="BW1145" s="349"/>
      <c r="BX1145" s="349"/>
      <c r="BY1145" s="349"/>
    </row>
    <row r="1146" s="168" customFormat="true" ht="15" customHeight="true" x14ac:dyDescent="0.2">
      <c r="BA1146" s="349"/>
      <c r="BB1146" s="197"/>
      <c r="BC1146" s="349"/>
      <c r="BD1146" s="349"/>
      <c r="BE1146" s="349"/>
      <c r="BF1146" s="349"/>
      <c r="BG1146" s="349"/>
      <c r="BH1146" s="349"/>
      <c r="BI1146" s="349"/>
      <c r="BJ1146" s="349"/>
      <c r="BK1146" s="349"/>
      <c r="BL1146" s="349"/>
      <c r="BM1146" s="349"/>
      <c r="BN1146" s="349"/>
      <c r="BO1146" s="349"/>
      <c r="BP1146" s="349"/>
      <c r="BQ1146" s="349"/>
      <c r="BR1146" s="349"/>
      <c r="BS1146" s="349"/>
      <c r="BT1146" s="349"/>
      <c r="BU1146" s="349"/>
      <c r="BV1146" s="349"/>
      <c r="BW1146" s="349"/>
      <c r="BX1146" s="349"/>
      <c r="BY1146" s="349"/>
    </row>
    <row r="1147" s="168" customFormat="true" ht="15" customHeight="true" x14ac:dyDescent="0.2">
      <c r="BA1147" s="349"/>
      <c r="BB1147" s="197"/>
      <c r="BC1147" s="349"/>
      <c r="BD1147" s="349"/>
      <c r="BE1147" s="349"/>
      <c r="BF1147" s="349"/>
      <c r="BG1147" s="349"/>
      <c r="BH1147" s="349"/>
      <c r="BI1147" s="349"/>
      <c r="BJ1147" s="349"/>
      <c r="BK1147" s="349"/>
      <c r="BL1147" s="349"/>
      <c r="BM1147" s="349"/>
      <c r="BN1147" s="349"/>
      <c r="BO1147" s="349"/>
      <c r="BP1147" s="349"/>
      <c r="BQ1147" s="349"/>
      <c r="BR1147" s="349"/>
      <c r="BS1147" s="349"/>
      <c r="BT1147" s="349"/>
      <c r="BU1147" s="349"/>
      <c r="BV1147" s="349"/>
      <c r="BW1147" s="349"/>
      <c r="BX1147" s="349"/>
      <c r="BY1147" s="349"/>
    </row>
    <row r="1148" s="168" customFormat="true" ht="15" customHeight="true" x14ac:dyDescent="0.2">
      <c r="BA1148" s="349"/>
      <c r="BB1148" s="197"/>
      <c r="BC1148" s="349"/>
      <c r="BD1148" s="349"/>
      <c r="BE1148" s="349"/>
      <c r="BF1148" s="349"/>
      <c r="BG1148" s="349"/>
      <c r="BH1148" s="349"/>
      <c r="BI1148" s="349"/>
      <c r="BJ1148" s="349"/>
      <c r="BK1148" s="349"/>
      <c r="BL1148" s="349"/>
      <c r="BM1148" s="349"/>
      <c r="BN1148" s="349"/>
      <c r="BO1148" s="349"/>
      <c r="BP1148" s="349"/>
      <c r="BQ1148" s="349"/>
      <c r="BR1148" s="349"/>
      <c r="BS1148" s="349"/>
      <c r="BT1148" s="349"/>
      <c r="BU1148" s="349"/>
      <c r="BV1148" s="349"/>
      <c r="BW1148" s="349"/>
      <c r="BX1148" s="349"/>
      <c r="BY1148" s="349"/>
    </row>
    <row r="1149" s="168" customFormat="true" ht="15" customHeight="true" x14ac:dyDescent="0.2">
      <c r="BA1149" s="349"/>
      <c r="BB1149" s="197"/>
      <c r="BC1149" s="349"/>
      <c r="BD1149" s="349"/>
      <c r="BE1149" s="349"/>
      <c r="BF1149" s="349"/>
      <c r="BG1149" s="349"/>
      <c r="BH1149" s="349"/>
      <c r="BI1149" s="349"/>
      <c r="BJ1149" s="349"/>
      <c r="BK1149" s="349"/>
      <c r="BL1149" s="349"/>
      <c r="BM1149" s="349"/>
      <c r="BN1149" s="349"/>
      <c r="BO1149" s="349"/>
      <c r="BP1149" s="349"/>
      <c r="BQ1149" s="349"/>
      <c r="BR1149" s="349"/>
      <c r="BS1149" s="349"/>
      <c r="BT1149" s="349"/>
      <c r="BU1149" s="349"/>
      <c r="BV1149" s="349"/>
      <c r="BW1149" s="349"/>
      <c r="BX1149" s="349"/>
      <c r="BY1149" s="349"/>
    </row>
    <row r="1150" s="168" customFormat="true" ht="15" customHeight="true" x14ac:dyDescent="0.2">
      <c r="BA1150" s="349"/>
      <c r="BB1150" s="197"/>
      <c r="BC1150" s="349"/>
      <c r="BD1150" s="349"/>
      <c r="BE1150" s="349"/>
      <c r="BF1150" s="349"/>
      <c r="BG1150" s="349"/>
      <c r="BH1150" s="349"/>
      <c r="BI1150" s="349"/>
      <c r="BJ1150" s="349"/>
      <c r="BK1150" s="349"/>
      <c r="BL1150" s="349"/>
      <c r="BM1150" s="349"/>
      <c r="BN1150" s="349"/>
      <c r="BO1150" s="349"/>
      <c r="BP1150" s="349"/>
      <c r="BQ1150" s="349"/>
      <c r="BR1150" s="349"/>
      <c r="BS1150" s="349"/>
      <c r="BT1150" s="349"/>
      <c r="BU1150" s="349"/>
      <c r="BV1150" s="349"/>
      <c r="BW1150" s="349"/>
      <c r="BX1150" s="349"/>
      <c r="BY1150" s="349"/>
    </row>
    <row r="1151" s="168" customFormat="true" ht="15" customHeight="true" x14ac:dyDescent="0.2">
      <c r="BA1151" s="349"/>
      <c r="BB1151" s="197"/>
      <c r="BC1151" s="349"/>
      <c r="BD1151" s="349"/>
      <c r="BE1151" s="349"/>
      <c r="BF1151" s="349"/>
      <c r="BG1151" s="349"/>
      <c r="BH1151" s="349"/>
      <c r="BI1151" s="349"/>
      <c r="BJ1151" s="349"/>
      <c r="BK1151" s="349"/>
      <c r="BL1151" s="349"/>
      <c r="BM1151" s="349"/>
      <c r="BN1151" s="349"/>
      <c r="BO1151" s="349"/>
      <c r="BP1151" s="349"/>
      <c r="BQ1151" s="349"/>
      <c r="BR1151" s="349"/>
      <c r="BS1151" s="349"/>
      <c r="BT1151" s="349"/>
      <c r="BU1151" s="349"/>
      <c r="BV1151" s="349"/>
      <c r="BW1151" s="349"/>
      <c r="BX1151" s="349"/>
      <c r="BY1151" s="349"/>
    </row>
    <row r="1152" s="168" customFormat="true" ht="15" customHeight="true" x14ac:dyDescent="0.2">
      <c r="BA1152" s="349"/>
      <c r="BB1152" s="197"/>
      <c r="BC1152" s="349"/>
      <c r="BD1152" s="349"/>
      <c r="BE1152" s="349"/>
      <c r="BF1152" s="349"/>
      <c r="BG1152" s="349"/>
      <c r="BH1152" s="349"/>
      <c r="BI1152" s="349"/>
      <c r="BJ1152" s="349"/>
      <c r="BK1152" s="349"/>
      <c r="BL1152" s="349"/>
      <c r="BM1152" s="349"/>
      <c r="BN1152" s="349"/>
      <c r="BO1152" s="349"/>
      <c r="BP1152" s="349"/>
      <c r="BQ1152" s="349"/>
      <c r="BR1152" s="349"/>
      <c r="BS1152" s="349"/>
      <c r="BT1152" s="349"/>
      <c r="BU1152" s="349"/>
      <c r="BV1152" s="349"/>
      <c r="BW1152" s="349"/>
      <c r="BX1152" s="349"/>
      <c r="BY1152" s="349"/>
    </row>
    <row r="1153" s="168" customFormat="true" ht="15" customHeight="true" x14ac:dyDescent="0.2">
      <c r="BA1153" s="349"/>
      <c r="BB1153" s="197"/>
      <c r="BC1153" s="349"/>
      <c r="BD1153" s="349"/>
      <c r="BE1153" s="349"/>
      <c r="BF1153" s="349"/>
      <c r="BG1153" s="349"/>
      <c r="BH1153" s="349"/>
      <c r="BI1153" s="349"/>
      <c r="BJ1153" s="349"/>
      <c r="BK1153" s="349"/>
      <c r="BL1153" s="349"/>
      <c r="BM1153" s="349"/>
      <c r="BN1153" s="349"/>
      <c r="BO1153" s="349"/>
      <c r="BP1153" s="349"/>
      <c r="BQ1153" s="349"/>
      <c r="BR1153" s="349"/>
      <c r="BS1153" s="349"/>
      <c r="BT1153" s="349"/>
      <c r="BU1153" s="349"/>
      <c r="BV1153" s="349"/>
      <c r="BW1153" s="349"/>
      <c r="BX1153" s="349"/>
      <c r="BY1153" s="349"/>
    </row>
    <row r="1154" s="168" customFormat="true" ht="15" customHeight="true" x14ac:dyDescent="0.2">
      <c r="BA1154" s="349"/>
      <c r="BB1154" s="197"/>
      <c r="BC1154" s="349"/>
      <c r="BD1154" s="349"/>
      <c r="BE1154" s="349"/>
      <c r="BF1154" s="349"/>
      <c r="BG1154" s="349"/>
      <c r="BH1154" s="349"/>
      <c r="BI1154" s="349"/>
      <c r="BJ1154" s="349"/>
      <c r="BK1154" s="349"/>
      <c r="BL1154" s="349"/>
      <c r="BM1154" s="349"/>
      <c r="BN1154" s="349"/>
      <c r="BO1154" s="349"/>
      <c r="BP1154" s="349"/>
      <c r="BQ1154" s="349"/>
      <c r="BR1154" s="349"/>
      <c r="BS1154" s="349"/>
      <c r="BT1154" s="349"/>
      <c r="BU1154" s="349"/>
      <c r="BV1154" s="349"/>
      <c r="BW1154" s="349"/>
      <c r="BX1154" s="349"/>
      <c r="BY1154" s="349"/>
    </row>
    <row r="1155" s="168" customFormat="true" ht="15" customHeight="true" x14ac:dyDescent="0.2">
      <c r="BA1155" s="349"/>
      <c r="BB1155" s="197"/>
      <c r="BC1155" s="349"/>
      <c r="BD1155" s="349"/>
      <c r="BE1155" s="349"/>
      <c r="BF1155" s="349"/>
      <c r="BG1155" s="349"/>
      <c r="BH1155" s="349"/>
      <c r="BI1155" s="349"/>
      <c r="BJ1155" s="349"/>
      <c r="BK1155" s="349"/>
      <c r="BL1155" s="349"/>
      <c r="BM1155" s="349"/>
      <c r="BN1155" s="349"/>
      <c r="BO1155" s="349"/>
      <c r="BP1155" s="349"/>
      <c r="BQ1155" s="349"/>
      <c r="BR1155" s="349"/>
      <c r="BS1155" s="349"/>
      <c r="BT1155" s="349"/>
      <c r="BU1155" s="349"/>
      <c r="BV1155" s="349"/>
      <c r="BW1155" s="349"/>
      <c r="BX1155" s="349"/>
      <c r="BY1155" s="349"/>
    </row>
    <row r="1156" s="168" customFormat="true" ht="15" customHeight="true" x14ac:dyDescent="0.2">
      <c r="BA1156" s="349"/>
      <c r="BB1156" s="197"/>
      <c r="BC1156" s="349"/>
      <c r="BD1156" s="349"/>
      <c r="BE1156" s="349"/>
      <c r="BF1156" s="349"/>
      <c r="BG1156" s="349"/>
      <c r="BH1156" s="349"/>
      <c r="BI1156" s="349"/>
      <c r="BJ1156" s="349"/>
      <c r="BK1156" s="349"/>
      <c r="BL1156" s="349"/>
      <c r="BM1156" s="349"/>
      <c r="BN1156" s="349"/>
      <c r="BO1156" s="349"/>
      <c r="BP1156" s="349"/>
      <c r="BQ1156" s="349"/>
      <c r="BR1156" s="349"/>
      <c r="BS1156" s="349"/>
      <c r="BT1156" s="349"/>
      <c r="BU1156" s="349"/>
      <c r="BV1156" s="349"/>
      <c r="BW1156" s="349"/>
      <c r="BX1156" s="349"/>
      <c r="BY1156" s="349"/>
    </row>
    <row r="1157" s="168" customFormat="true" ht="15" customHeight="true" x14ac:dyDescent="0.2">
      <c r="BA1157" s="349"/>
      <c r="BB1157" s="197"/>
      <c r="BC1157" s="349"/>
      <c r="BD1157" s="349"/>
      <c r="BE1157" s="349"/>
      <c r="BF1157" s="349"/>
      <c r="BG1157" s="349"/>
      <c r="BH1157" s="349"/>
      <c r="BI1157" s="349"/>
      <c r="BJ1157" s="349"/>
      <c r="BK1157" s="349"/>
      <c r="BL1157" s="349"/>
      <c r="BM1157" s="349"/>
      <c r="BN1157" s="349"/>
      <c r="BO1157" s="349"/>
      <c r="BP1157" s="349"/>
      <c r="BQ1157" s="349"/>
      <c r="BR1157" s="349"/>
      <c r="BS1157" s="349"/>
      <c r="BT1157" s="349"/>
      <c r="BU1157" s="349"/>
      <c r="BV1157" s="349"/>
      <c r="BW1157" s="349"/>
      <c r="BX1157" s="349"/>
      <c r="BY1157" s="349"/>
    </row>
    <row r="1158" s="168" customFormat="true" ht="15" customHeight="true" x14ac:dyDescent="0.2">
      <c r="BA1158" s="349"/>
      <c r="BB1158" s="197"/>
      <c r="BC1158" s="349"/>
      <c r="BD1158" s="349"/>
      <c r="BE1158" s="349"/>
      <c r="BF1158" s="349"/>
      <c r="BG1158" s="349"/>
      <c r="BH1158" s="349"/>
      <c r="BI1158" s="349"/>
      <c r="BJ1158" s="349"/>
      <c r="BK1158" s="349"/>
      <c r="BL1158" s="349"/>
      <c r="BM1158" s="349"/>
      <c r="BN1158" s="349"/>
      <c r="BO1158" s="349"/>
      <c r="BP1158" s="349"/>
      <c r="BQ1158" s="349"/>
      <c r="BR1158" s="349"/>
      <c r="BS1158" s="349"/>
      <c r="BT1158" s="349"/>
      <c r="BU1158" s="349"/>
      <c r="BV1158" s="349"/>
      <c r="BW1158" s="349"/>
      <c r="BX1158" s="349"/>
      <c r="BY1158" s="349"/>
    </row>
    <row r="1159" s="168" customFormat="true" ht="15" customHeight="true" x14ac:dyDescent="0.2">
      <c r="BA1159" s="349"/>
      <c r="BB1159" s="197"/>
      <c r="BC1159" s="349"/>
      <c r="BD1159" s="349"/>
      <c r="BE1159" s="349"/>
      <c r="BF1159" s="349"/>
      <c r="BG1159" s="349"/>
      <c r="BH1159" s="349"/>
      <c r="BI1159" s="349"/>
      <c r="BJ1159" s="349"/>
      <c r="BK1159" s="349"/>
      <c r="BL1159" s="349"/>
      <c r="BM1159" s="349"/>
      <c r="BN1159" s="349"/>
      <c r="BO1159" s="349"/>
      <c r="BP1159" s="349"/>
      <c r="BQ1159" s="349"/>
      <c r="BR1159" s="349"/>
      <c r="BS1159" s="349"/>
      <c r="BT1159" s="349"/>
      <c r="BU1159" s="349"/>
      <c r="BV1159" s="349"/>
      <c r="BW1159" s="349"/>
      <c r="BX1159" s="349"/>
      <c r="BY1159" s="349"/>
    </row>
    <row r="1160" s="168" customFormat="true" ht="15" customHeight="true" x14ac:dyDescent="0.2">
      <c r="BA1160" s="349"/>
      <c r="BB1160" s="197"/>
      <c r="BC1160" s="349"/>
      <c r="BD1160" s="349"/>
      <c r="BE1160" s="349"/>
      <c r="BF1160" s="349"/>
      <c r="BG1160" s="349"/>
      <c r="BH1160" s="349"/>
      <c r="BI1160" s="349"/>
      <c r="BJ1160" s="349"/>
      <c r="BK1160" s="349"/>
      <c r="BL1160" s="349"/>
      <c r="BM1160" s="349"/>
      <c r="BN1160" s="349"/>
      <c r="BO1160" s="349"/>
      <c r="BP1160" s="349"/>
      <c r="BQ1160" s="349"/>
      <c r="BR1160" s="349"/>
      <c r="BS1160" s="349"/>
      <c r="BT1160" s="349"/>
      <c r="BU1160" s="349"/>
      <c r="BV1160" s="349"/>
      <c r="BW1160" s="349"/>
      <c r="BX1160" s="349"/>
      <c r="BY1160" s="349"/>
    </row>
    <row r="1161" s="168" customFormat="true" ht="15" customHeight="true" x14ac:dyDescent="0.2">
      <c r="BA1161" s="349"/>
      <c r="BB1161" s="197"/>
      <c r="BC1161" s="349"/>
      <c r="BD1161" s="349"/>
      <c r="BE1161" s="349"/>
      <c r="BF1161" s="349"/>
      <c r="BG1161" s="349"/>
      <c r="BH1161" s="349"/>
      <c r="BI1161" s="349"/>
      <c r="BJ1161" s="349"/>
      <c r="BK1161" s="349"/>
      <c r="BL1161" s="349"/>
      <c r="BM1161" s="349"/>
      <c r="BN1161" s="349"/>
      <c r="BO1161" s="349"/>
      <c r="BP1161" s="349"/>
      <c r="BQ1161" s="349"/>
      <c r="BR1161" s="349"/>
      <c r="BS1161" s="349"/>
      <c r="BT1161" s="349"/>
      <c r="BU1161" s="349"/>
      <c r="BV1161" s="349"/>
      <c r="BW1161" s="349"/>
      <c r="BX1161" s="349"/>
      <c r="BY1161" s="349"/>
    </row>
    <row r="1162" s="168" customFormat="true" ht="15" customHeight="true" x14ac:dyDescent="0.2">
      <c r="BA1162" s="349"/>
      <c r="BB1162" s="197"/>
      <c r="BC1162" s="349"/>
      <c r="BD1162" s="349"/>
      <c r="BE1162" s="349"/>
      <c r="BF1162" s="349"/>
      <c r="BG1162" s="349"/>
      <c r="BH1162" s="349"/>
      <c r="BI1162" s="349"/>
      <c r="BJ1162" s="349"/>
      <c r="BK1162" s="349"/>
      <c r="BL1162" s="349"/>
      <c r="BM1162" s="349"/>
      <c r="BN1162" s="349"/>
      <c r="BO1162" s="349"/>
      <c r="BP1162" s="349"/>
      <c r="BQ1162" s="349"/>
      <c r="BR1162" s="349"/>
      <c r="BS1162" s="349"/>
      <c r="BT1162" s="349"/>
      <c r="BU1162" s="349"/>
      <c r="BV1162" s="349"/>
      <c r="BW1162" s="349"/>
      <c r="BX1162" s="349"/>
      <c r="BY1162" s="349"/>
    </row>
    <row r="1163" s="168" customFormat="true" ht="15" customHeight="true" x14ac:dyDescent="0.2">
      <c r="BA1163" s="349"/>
      <c r="BB1163" s="197"/>
      <c r="BC1163" s="349"/>
      <c r="BD1163" s="349"/>
      <c r="BE1163" s="349"/>
      <c r="BF1163" s="349"/>
      <c r="BG1163" s="349"/>
      <c r="BH1163" s="349"/>
      <c r="BI1163" s="349"/>
      <c r="BJ1163" s="349"/>
      <c r="BK1163" s="349"/>
      <c r="BL1163" s="349"/>
      <c r="BM1163" s="349"/>
      <c r="BN1163" s="349"/>
      <c r="BO1163" s="349"/>
      <c r="BP1163" s="349"/>
      <c r="BQ1163" s="349"/>
      <c r="BR1163" s="349"/>
      <c r="BS1163" s="349"/>
      <c r="BT1163" s="349"/>
      <c r="BU1163" s="349"/>
      <c r="BV1163" s="349"/>
      <c r="BW1163" s="349"/>
      <c r="BX1163" s="349"/>
      <c r="BY1163" s="349"/>
    </row>
    <row r="1164" s="168" customFormat="true" ht="15" customHeight="true" x14ac:dyDescent="0.2">
      <c r="BA1164" s="349"/>
      <c r="BB1164" s="197"/>
      <c r="BC1164" s="349"/>
      <c r="BD1164" s="349"/>
      <c r="BE1164" s="349"/>
      <c r="BF1164" s="349"/>
      <c r="BG1164" s="349"/>
      <c r="BH1164" s="349"/>
      <c r="BI1164" s="349"/>
      <c r="BJ1164" s="349"/>
      <c r="BK1164" s="349"/>
      <c r="BL1164" s="349"/>
      <c r="BM1164" s="349"/>
      <c r="BN1164" s="349"/>
      <c r="BO1164" s="349"/>
      <c r="BP1164" s="349"/>
      <c r="BQ1164" s="349"/>
      <c r="BR1164" s="349"/>
      <c r="BS1164" s="349"/>
      <c r="BT1164" s="349"/>
      <c r="BU1164" s="349"/>
      <c r="BV1164" s="349"/>
      <c r="BW1164" s="349"/>
      <c r="BX1164" s="349"/>
      <c r="BY1164" s="349"/>
    </row>
    <row r="1165" s="168" customFormat="true" ht="15" customHeight="true" x14ac:dyDescent="0.2">
      <c r="BA1165" s="349"/>
      <c r="BB1165" s="197"/>
      <c r="BC1165" s="349"/>
      <c r="BD1165" s="349"/>
      <c r="BE1165" s="349"/>
      <c r="BF1165" s="349"/>
      <c r="BG1165" s="349"/>
      <c r="BH1165" s="349"/>
      <c r="BI1165" s="349"/>
      <c r="BJ1165" s="349"/>
      <c r="BK1165" s="349"/>
      <c r="BL1165" s="349"/>
      <c r="BM1165" s="349"/>
      <c r="BN1165" s="349"/>
      <c r="BO1165" s="349"/>
      <c r="BP1165" s="349"/>
      <c r="BQ1165" s="349"/>
      <c r="BR1165" s="349"/>
      <c r="BS1165" s="349"/>
      <c r="BT1165" s="349"/>
      <c r="BU1165" s="349"/>
      <c r="BV1165" s="349"/>
      <c r="BW1165" s="349"/>
      <c r="BX1165" s="349"/>
      <c r="BY1165" s="349"/>
    </row>
    <row r="1166" s="168" customFormat="true" ht="15" customHeight="true" x14ac:dyDescent="0.2">
      <c r="BA1166" s="349"/>
      <c r="BB1166" s="197"/>
      <c r="BC1166" s="349"/>
      <c r="BD1166" s="349"/>
      <c r="BE1166" s="349"/>
      <c r="BF1166" s="349"/>
      <c r="BG1166" s="349"/>
      <c r="BH1166" s="349"/>
      <c r="BI1166" s="349"/>
      <c r="BJ1166" s="349"/>
      <c r="BK1166" s="349"/>
      <c r="BL1166" s="349"/>
      <c r="BM1166" s="349"/>
      <c r="BN1166" s="349"/>
      <c r="BO1166" s="349"/>
      <c r="BP1166" s="349"/>
      <c r="BQ1166" s="349"/>
      <c r="BR1166" s="349"/>
      <c r="BS1166" s="349"/>
      <c r="BT1166" s="349"/>
      <c r="BU1166" s="349"/>
      <c r="BV1166" s="349"/>
      <c r="BW1166" s="349"/>
      <c r="BX1166" s="349"/>
      <c r="BY1166" s="349"/>
    </row>
    <row r="1167" s="168" customFormat="true" ht="15" customHeight="true" x14ac:dyDescent="0.2">
      <c r="BA1167" s="349"/>
      <c r="BB1167" s="197"/>
      <c r="BC1167" s="349"/>
      <c r="BD1167" s="349"/>
      <c r="BE1167" s="349"/>
      <c r="BF1167" s="349"/>
      <c r="BG1167" s="349"/>
      <c r="BH1167" s="349"/>
      <c r="BI1167" s="349"/>
      <c r="BJ1167" s="349"/>
      <c r="BK1167" s="349"/>
      <c r="BL1167" s="349"/>
      <c r="BM1167" s="349"/>
      <c r="BN1167" s="349"/>
      <c r="BO1167" s="349"/>
      <c r="BP1167" s="349"/>
      <c r="BQ1167" s="349"/>
      <c r="BR1167" s="349"/>
      <c r="BS1167" s="349"/>
      <c r="BT1167" s="349"/>
      <c r="BU1167" s="349"/>
      <c r="BV1167" s="349"/>
      <c r="BW1167" s="349"/>
      <c r="BX1167" s="349"/>
      <c r="BY1167" s="349"/>
    </row>
    <row r="1168" s="168" customFormat="true" ht="15" customHeight="true" x14ac:dyDescent="0.2">
      <c r="BA1168" s="349"/>
      <c r="BB1168" s="197"/>
      <c r="BC1168" s="349"/>
      <c r="BD1168" s="349"/>
      <c r="BE1168" s="349"/>
      <c r="BF1168" s="349"/>
      <c r="BG1168" s="349"/>
      <c r="BH1168" s="349"/>
      <c r="BI1168" s="349"/>
      <c r="BJ1168" s="349"/>
      <c r="BK1168" s="349"/>
      <c r="BL1168" s="349"/>
      <c r="BM1168" s="349"/>
      <c r="BN1168" s="349"/>
      <c r="BO1168" s="349"/>
      <c r="BP1168" s="349"/>
      <c r="BQ1168" s="349"/>
      <c r="BR1168" s="349"/>
      <c r="BS1168" s="349"/>
      <c r="BT1168" s="349"/>
      <c r="BU1168" s="349"/>
      <c r="BV1168" s="349"/>
      <c r="BW1168" s="349"/>
      <c r="BX1168" s="349"/>
      <c r="BY1168" s="349"/>
    </row>
    <row r="1169" s="168" customFormat="true" ht="15" customHeight="true" x14ac:dyDescent="0.2">
      <c r="BA1169" s="349"/>
      <c r="BB1169" s="197"/>
      <c r="BC1169" s="349"/>
      <c r="BD1169" s="349"/>
      <c r="BE1169" s="349"/>
      <c r="BF1169" s="349"/>
      <c r="BG1169" s="349"/>
      <c r="BH1169" s="349"/>
      <c r="BI1169" s="349"/>
      <c r="BJ1169" s="349"/>
      <c r="BK1169" s="349"/>
      <c r="BL1169" s="349"/>
      <c r="BM1169" s="349"/>
      <c r="BN1169" s="349"/>
      <c r="BO1169" s="349"/>
      <c r="BP1169" s="349"/>
      <c r="BQ1169" s="349"/>
      <c r="BR1169" s="349"/>
      <c r="BS1169" s="349"/>
      <c r="BT1169" s="349"/>
      <c r="BU1169" s="349"/>
      <c r="BV1169" s="349"/>
      <c r="BW1169" s="349"/>
      <c r="BX1169" s="349"/>
      <c r="BY1169" s="349"/>
    </row>
    <row r="1170" s="168" customFormat="true" ht="15" customHeight="true" x14ac:dyDescent="0.2">
      <c r="A1170" s="276"/>
      <c r="B1170" s="734"/>
      <c r="C1170" s="735"/>
      <c r="D1170" s="735"/>
      <c r="E1170" s="735"/>
      <c r="F1170" s="735"/>
      <c r="G1170" s="735"/>
      <c r="H1170" s="735"/>
      <c r="I1170" s="735"/>
      <c r="J1170" s="735"/>
      <c r="K1170" s="735"/>
      <c r="L1170" s="735"/>
      <c r="M1170" s="735"/>
      <c r="N1170" s="735"/>
      <c r="O1170" s="735"/>
      <c r="P1170" s="735"/>
      <c r="Q1170" s="735"/>
      <c r="R1170" s="735"/>
      <c r="S1170" s="735"/>
      <c r="T1170" s="735"/>
      <c r="U1170" s="735"/>
      <c r="V1170" s="735"/>
      <c r="W1170" s="735"/>
      <c r="X1170" s="735"/>
      <c r="Y1170" s="735"/>
      <c r="Z1170" s="735"/>
      <c r="AA1170" s="735"/>
      <c r="BA1170" s="349"/>
      <c r="BB1170" s="197"/>
      <c r="BC1170" s="349"/>
      <c r="BD1170" s="349"/>
      <c r="BE1170" s="349"/>
      <c r="BF1170" s="349"/>
      <c r="BG1170" s="349"/>
      <c r="BH1170" s="349"/>
      <c r="BI1170" s="349"/>
      <c r="BJ1170" s="349"/>
      <c r="BK1170" s="349"/>
      <c r="BL1170" s="349"/>
      <c r="BM1170" s="349"/>
      <c r="BN1170" s="349"/>
      <c r="BO1170" s="349"/>
      <c r="BP1170" s="349"/>
      <c r="BQ1170" s="349"/>
      <c r="BR1170" s="349"/>
      <c r="BS1170" s="349"/>
      <c r="BT1170" s="349"/>
      <c r="BU1170" s="349"/>
      <c r="BV1170" s="349"/>
      <c r="BW1170" s="349"/>
      <c r="BX1170" s="349"/>
      <c r="BY1170" s="349"/>
    </row>
    <row r="1171" s="168" customFormat="true" ht="15" customHeight="true" x14ac:dyDescent="0.2">
      <c r="A1171" s="276"/>
      <c r="B1171" s="734"/>
      <c r="C1171" s="735"/>
      <c r="D1171" s="735"/>
      <c r="E1171" s="735"/>
      <c r="F1171" s="735"/>
      <c r="G1171" s="735"/>
      <c r="H1171" s="735"/>
      <c r="I1171" s="735"/>
      <c r="J1171" s="735"/>
      <c r="K1171" s="735"/>
      <c r="L1171" s="735"/>
      <c r="M1171" s="735"/>
      <c r="N1171" s="735"/>
      <c r="O1171" s="735"/>
      <c r="P1171" s="735"/>
      <c r="Q1171" s="735"/>
      <c r="R1171" s="735"/>
      <c r="S1171" s="735"/>
      <c r="T1171" s="735"/>
      <c r="U1171" s="735"/>
      <c r="V1171" s="735"/>
      <c r="W1171" s="735"/>
      <c r="X1171" s="735"/>
      <c r="Y1171" s="735"/>
      <c r="Z1171" s="735"/>
      <c r="AA1171" s="735"/>
      <c r="BA1171" s="349"/>
      <c r="BB1171" s="197"/>
      <c r="BC1171" s="349"/>
      <c r="BD1171" s="349"/>
      <c r="BE1171" s="349"/>
      <c r="BF1171" s="349"/>
      <c r="BG1171" s="349"/>
      <c r="BH1171" s="349"/>
      <c r="BI1171" s="349"/>
      <c r="BJ1171" s="349"/>
      <c r="BK1171" s="349"/>
      <c r="BL1171" s="349"/>
      <c r="BM1171" s="349"/>
      <c r="BN1171" s="349"/>
      <c r="BO1171" s="349"/>
      <c r="BP1171" s="349"/>
      <c r="BQ1171" s="349"/>
      <c r="BR1171" s="349"/>
      <c r="BS1171" s="349"/>
      <c r="BT1171" s="349"/>
      <c r="BU1171" s="349"/>
      <c r="BV1171" s="349"/>
      <c r="BW1171" s="349"/>
      <c r="BX1171" s="349"/>
      <c r="BY1171" s="349"/>
    </row>
    <row r="1172" s="168" customFormat="true" ht="15" customHeight="true" x14ac:dyDescent="0.2">
      <c r="A1172" s="276"/>
      <c r="B1172" s="734"/>
      <c r="C1172" s="735"/>
      <c r="D1172" s="735"/>
      <c r="E1172" s="735"/>
      <c r="F1172" s="735"/>
      <c r="G1172" s="735"/>
      <c r="H1172" s="735"/>
      <c r="I1172" s="735"/>
      <c r="J1172" s="735"/>
      <c r="K1172" s="735"/>
      <c r="L1172" s="735"/>
      <c r="M1172" s="735"/>
      <c r="N1172" s="735"/>
      <c r="O1172" s="735"/>
      <c r="P1172" s="735"/>
      <c r="Q1172" s="735"/>
      <c r="R1172" s="735"/>
      <c r="S1172" s="735"/>
      <c r="T1172" s="735"/>
      <c r="U1172" s="735"/>
      <c r="V1172" s="735"/>
      <c r="W1172" s="735"/>
      <c r="X1172" s="735"/>
      <c r="Y1172" s="735"/>
      <c r="Z1172" s="735"/>
      <c r="AA1172" s="735"/>
      <c r="BA1172" s="349"/>
      <c r="BB1172" s="197"/>
      <c r="BC1172" s="349"/>
      <c r="BD1172" s="349"/>
      <c r="BE1172" s="349"/>
      <c r="BF1172" s="349"/>
      <c r="BG1172" s="349"/>
      <c r="BH1172" s="349"/>
      <c r="BI1172" s="349"/>
      <c r="BJ1172" s="349"/>
      <c r="BK1172" s="349"/>
      <c r="BL1172" s="349"/>
      <c r="BM1172" s="349"/>
      <c r="BN1172" s="349"/>
      <c r="BO1172" s="349"/>
      <c r="BP1172" s="349"/>
      <c r="BQ1172" s="349"/>
      <c r="BR1172" s="349"/>
      <c r="BS1172" s="349"/>
      <c r="BT1172" s="349"/>
      <c r="BU1172" s="349"/>
      <c r="BV1172" s="349"/>
      <c r="BW1172" s="349"/>
      <c r="BX1172" s="349"/>
      <c r="BY1172" s="349"/>
    </row>
    <row r="1173" s="168" customFormat="true" ht="15" customHeight="true" x14ac:dyDescent="0.2">
      <c r="A1173" s="276"/>
      <c r="B1173" s="734"/>
      <c r="C1173" s="735"/>
      <c r="D1173" s="735"/>
      <c r="E1173" s="735"/>
      <c r="F1173" s="735"/>
      <c r="G1173" s="735"/>
      <c r="H1173" s="735"/>
      <c r="I1173" s="735"/>
      <c r="J1173" s="735"/>
      <c r="K1173" s="735"/>
      <c r="L1173" s="735"/>
      <c r="M1173" s="735"/>
      <c r="N1173" s="735"/>
      <c r="O1173" s="735"/>
      <c r="P1173" s="735"/>
      <c r="Q1173" s="735"/>
      <c r="R1173" s="735"/>
      <c r="S1173" s="735"/>
      <c r="T1173" s="735"/>
      <c r="U1173" s="735"/>
      <c r="V1173" s="735"/>
      <c r="W1173" s="735"/>
      <c r="X1173" s="735"/>
      <c r="Y1173" s="735"/>
      <c r="Z1173" s="735"/>
      <c r="AA1173" s="735"/>
      <c r="BA1173" s="349"/>
      <c r="BB1173" s="197"/>
      <c r="BC1173" s="349"/>
      <c r="BD1173" s="349"/>
      <c r="BE1173" s="349"/>
      <c r="BF1173" s="349"/>
      <c r="BG1173" s="349"/>
      <c r="BH1173" s="349"/>
      <c r="BI1173" s="349"/>
      <c r="BJ1173" s="349"/>
      <c r="BK1173" s="349"/>
      <c r="BL1173" s="349"/>
      <c r="BM1173" s="349"/>
      <c r="BN1173" s="349"/>
      <c r="BO1173" s="349"/>
      <c r="BP1173" s="349"/>
      <c r="BQ1173" s="349"/>
      <c r="BR1173" s="349"/>
      <c r="BS1173" s="349"/>
      <c r="BT1173" s="349"/>
      <c r="BU1173" s="349"/>
      <c r="BV1173" s="349"/>
      <c r="BW1173" s="349"/>
      <c r="BX1173" s="349"/>
      <c r="BY1173" s="349"/>
    </row>
    <row r="1174" s="168" customFormat="true" ht="15" customHeight="true" x14ac:dyDescent="0.2">
      <c r="A1174" s="276"/>
      <c r="B1174" s="734"/>
      <c r="C1174" s="735"/>
      <c r="D1174" s="735"/>
      <c r="E1174" s="735"/>
      <c r="F1174" s="735"/>
      <c r="G1174" s="735"/>
      <c r="H1174" s="735"/>
      <c r="I1174" s="735"/>
      <c r="J1174" s="735"/>
      <c r="K1174" s="735"/>
      <c r="L1174" s="735"/>
      <c r="M1174" s="735"/>
      <c r="N1174" s="735"/>
      <c r="O1174" s="735"/>
      <c r="P1174" s="735"/>
      <c r="Q1174" s="735"/>
      <c r="R1174" s="735"/>
      <c r="S1174" s="735"/>
      <c r="T1174" s="735"/>
      <c r="U1174" s="735"/>
      <c r="V1174" s="735"/>
      <c r="W1174" s="735"/>
      <c r="X1174" s="735"/>
      <c r="Y1174" s="735"/>
      <c r="Z1174" s="735"/>
      <c r="AA1174" s="735"/>
      <c r="BA1174" s="349"/>
      <c r="BB1174" s="197"/>
      <c r="BC1174" s="349"/>
      <c r="BD1174" s="349"/>
      <c r="BE1174" s="349"/>
      <c r="BF1174" s="349"/>
      <c r="BG1174" s="349"/>
      <c r="BH1174" s="349"/>
      <c r="BI1174" s="349"/>
      <c r="BJ1174" s="349"/>
      <c r="BK1174" s="349"/>
      <c r="BL1174" s="349"/>
      <c r="BM1174" s="349"/>
      <c r="BN1174" s="349"/>
      <c r="BO1174" s="349"/>
      <c r="BP1174" s="349"/>
      <c r="BQ1174" s="349"/>
      <c r="BR1174" s="349"/>
      <c r="BS1174" s="349"/>
      <c r="BT1174" s="349"/>
      <c r="BU1174" s="349"/>
      <c r="BV1174" s="349"/>
      <c r="BW1174" s="349"/>
      <c r="BX1174" s="349"/>
      <c r="BY1174" s="349"/>
    </row>
    <row r="1175" s="168" customFormat="true" ht="15" customHeight="true" x14ac:dyDescent="0.2">
      <c r="A1175" s="276"/>
      <c r="B1175" s="734"/>
      <c r="C1175" s="735"/>
      <c r="D1175" s="735"/>
      <c r="E1175" s="735"/>
      <c r="F1175" s="735"/>
      <c r="G1175" s="735"/>
      <c r="H1175" s="735"/>
      <c r="I1175" s="735"/>
      <c r="J1175" s="735"/>
      <c r="K1175" s="735"/>
      <c r="L1175" s="735"/>
      <c r="M1175" s="735"/>
      <c r="N1175" s="735"/>
      <c r="O1175" s="735"/>
      <c r="P1175" s="735"/>
      <c r="Q1175" s="735"/>
      <c r="R1175" s="735"/>
      <c r="S1175" s="735"/>
      <c r="T1175" s="735"/>
      <c r="U1175" s="735"/>
      <c r="V1175" s="735"/>
      <c r="W1175" s="735"/>
      <c r="X1175" s="735"/>
      <c r="Y1175" s="735"/>
      <c r="Z1175" s="735"/>
      <c r="AA1175" s="735"/>
      <c r="BA1175" s="349"/>
      <c r="BB1175" s="197"/>
      <c r="BC1175" s="349"/>
      <c r="BD1175" s="349"/>
      <c r="BE1175" s="349"/>
      <c r="BF1175" s="349"/>
      <c r="BG1175" s="349"/>
      <c r="BH1175" s="349"/>
      <c r="BI1175" s="349"/>
      <c r="BJ1175" s="349"/>
      <c r="BK1175" s="349"/>
      <c r="BL1175" s="349"/>
      <c r="BM1175" s="349"/>
      <c r="BN1175" s="349"/>
      <c r="BO1175" s="349"/>
      <c r="BP1175" s="349"/>
      <c r="BQ1175" s="349"/>
      <c r="BR1175" s="349"/>
      <c r="BS1175" s="349"/>
      <c r="BT1175" s="349"/>
      <c r="BU1175" s="349"/>
      <c r="BV1175" s="349"/>
      <c r="BW1175" s="349"/>
      <c r="BX1175" s="349"/>
      <c r="BY1175" s="349"/>
    </row>
    <row r="1176" s="168" customFormat="true" ht="15" customHeight="true" x14ac:dyDescent="0.2">
      <c r="A1176" s="736"/>
      <c r="B1176" s="276"/>
      <c r="C1176" s="737"/>
      <c r="D1176" s="738"/>
      <c r="E1176" s="738"/>
      <c r="F1176" s="738"/>
      <c r="G1176" s="738"/>
      <c r="H1176" s="737"/>
      <c r="I1176" s="738"/>
      <c r="J1176" s="738"/>
      <c r="K1176" s="738"/>
      <c r="L1176" s="738"/>
      <c r="M1176" s="737"/>
      <c r="N1176" s="738"/>
      <c r="O1176" s="738"/>
      <c r="P1176" s="738"/>
      <c r="Q1176" s="738"/>
      <c r="R1176" s="737"/>
      <c r="S1176" s="738"/>
      <c r="T1176" s="738"/>
      <c r="U1176" s="738"/>
      <c r="BA1176" s="349"/>
      <c r="BB1176" s="197"/>
      <c r="BC1176" s="349"/>
      <c r="BD1176" s="349"/>
      <c r="BE1176" s="349"/>
      <c r="BF1176" s="349"/>
      <c r="BG1176" s="349"/>
      <c r="BH1176" s="349"/>
      <c r="BI1176" s="349"/>
      <c r="BJ1176" s="349"/>
      <c r="BK1176" s="349"/>
      <c r="BL1176" s="349"/>
      <c r="BM1176" s="349"/>
      <c r="BN1176" s="349"/>
      <c r="BO1176" s="349"/>
      <c r="BP1176" s="349"/>
      <c r="BQ1176" s="349"/>
      <c r="BR1176" s="349"/>
      <c r="BS1176" s="349"/>
      <c r="BT1176" s="349"/>
      <c r="BU1176" s="349"/>
      <c r="BV1176" s="349"/>
      <c r="BW1176" s="349"/>
      <c r="BX1176" s="349"/>
      <c r="BY1176" s="349"/>
    </row>
    <row r="1177" s="168" customFormat="true" ht="15" customHeight="true" x14ac:dyDescent="0.2">
      <c r="A1177" s="738"/>
      <c r="B1177" s="738"/>
      <c r="C1177" s="737"/>
      <c r="D1177" s="737"/>
      <c r="E1177" s="737"/>
      <c r="F1177" s="737"/>
      <c r="G1177" s="737"/>
      <c r="H1177" s="737"/>
      <c r="I1177" s="737"/>
      <c r="J1177" s="737"/>
      <c r="K1177" s="737"/>
      <c r="L1177" s="737"/>
      <c r="M1177" s="737"/>
      <c r="N1177" s="737"/>
      <c r="O1177" s="737"/>
      <c r="P1177" s="737"/>
      <c r="Q1177" s="737"/>
      <c r="R1177" s="737"/>
      <c r="S1177" s="737"/>
      <c r="T1177" s="737"/>
      <c r="U1177" s="737"/>
      <c r="BA1177" s="349"/>
      <c r="BB1177" s="197"/>
      <c r="BC1177" s="349"/>
      <c r="BD1177" s="349"/>
      <c r="BE1177" s="349"/>
      <c r="BF1177" s="349"/>
      <c r="BG1177" s="349"/>
      <c r="BH1177" s="349"/>
      <c r="BI1177" s="349"/>
      <c r="BJ1177" s="349"/>
      <c r="BK1177" s="349"/>
      <c r="BL1177" s="349"/>
      <c r="BM1177" s="349"/>
      <c r="BN1177" s="349"/>
      <c r="BO1177" s="349"/>
      <c r="BP1177" s="349"/>
      <c r="BQ1177" s="349"/>
      <c r="BR1177" s="349"/>
      <c r="BS1177" s="349"/>
      <c r="BT1177" s="349"/>
      <c r="BU1177" s="349"/>
      <c r="BV1177" s="349"/>
      <c r="BW1177" s="349"/>
      <c r="BX1177" s="349"/>
      <c r="BY1177" s="349"/>
    </row>
    <row r="1178" s="168" customFormat="true" ht="15" customHeight="true" x14ac:dyDescent="0.2">
      <c r="BA1178" s="349"/>
      <c r="BB1178" s="197"/>
      <c r="BC1178" s="349"/>
      <c r="BD1178" s="349"/>
      <c r="BE1178" s="349"/>
      <c r="BF1178" s="349"/>
      <c r="BG1178" s="349"/>
      <c r="BH1178" s="349"/>
      <c r="BI1178" s="349"/>
      <c r="BJ1178" s="349"/>
      <c r="BK1178" s="349"/>
      <c r="BL1178" s="349"/>
      <c r="BM1178" s="349"/>
      <c r="BN1178" s="349"/>
      <c r="BO1178" s="349"/>
      <c r="BP1178" s="349"/>
      <c r="BQ1178" s="349"/>
      <c r="BR1178" s="349"/>
      <c r="BS1178" s="349"/>
      <c r="BT1178" s="349"/>
      <c r="BU1178" s="349"/>
      <c r="BV1178" s="349"/>
      <c r="BW1178" s="349"/>
      <c r="BX1178" s="349"/>
      <c r="BY1178" s="349"/>
    </row>
    <row r="1179" s="168" customFormat="true" ht="15" customHeight="true" x14ac:dyDescent="0.2">
      <c r="BA1179" s="349"/>
      <c r="BB1179" s="197"/>
      <c r="BC1179" s="349"/>
      <c r="BD1179" s="349"/>
      <c r="BE1179" s="349"/>
      <c r="BF1179" s="349"/>
      <c r="BG1179" s="349"/>
      <c r="BH1179" s="349"/>
      <c r="BI1179" s="349"/>
      <c r="BJ1179" s="349"/>
      <c r="BK1179" s="349"/>
      <c r="BL1179" s="349"/>
      <c r="BM1179" s="349"/>
      <c r="BN1179" s="349"/>
      <c r="BO1179" s="349"/>
      <c r="BP1179" s="349"/>
      <c r="BQ1179" s="349"/>
      <c r="BR1179" s="349"/>
      <c r="BS1179" s="349"/>
      <c r="BT1179" s="349"/>
      <c r="BU1179" s="349"/>
      <c r="BV1179" s="349"/>
      <c r="BW1179" s="349"/>
      <c r="BX1179" s="349"/>
      <c r="BY1179" s="349"/>
    </row>
    <row r="1180" s="168" customFormat="true" ht="15" customHeight="true" x14ac:dyDescent="0.2">
      <c r="BA1180" s="349"/>
      <c r="BB1180" s="197"/>
      <c r="BC1180" s="349"/>
      <c r="BD1180" s="349"/>
      <c r="BE1180" s="349"/>
      <c r="BF1180" s="349"/>
      <c r="BG1180" s="349"/>
      <c r="BH1180" s="349"/>
      <c r="BI1180" s="349"/>
      <c r="BJ1180" s="349"/>
      <c r="BK1180" s="349"/>
      <c r="BL1180" s="349"/>
      <c r="BM1180" s="349"/>
      <c r="BN1180" s="349"/>
      <c r="BO1180" s="349"/>
      <c r="BP1180" s="349"/>
      <c r="BQ1180" s="349"/>
      <c r="BR1180" s="349"/>
      <c r="BS1180" s="349"/>
      <c r="BT1180" s="349"/>
      <c r="BU1180" s="349"/>
      <c r="BV1180" s="349"/>
      <c r="BW1180" s="349"/>
      <c r="BX1180" s="349"/>
      <c r="BY1180" s="349"/>
    </row>
    <row r="1181" s="168" customFormat="true" ht="15" customHeight="true" x14ac:dyDescent="0.2">
      <c r="BA1181" s="349"/>
      <c r="BB1181" s="197"/>
      <c r="BC1181" s="349"/>
      <c r="BD1181" s="349"/>
      <c r="BE1181" s="349"/>
      <c r="BF1181" s="349"/>
      <c r="BG1181" s="349"/>
      <c r="BH1181" s="349"/>
      <c r="BI1181" s="349"/>
      <c r="BJ1181" s="349"/>
      <c r="BK1181" s="349"/>
      <c r="BL1181" s="349"/>
      <c r="BM1181" s="349"/>
      <c r="BN1181" s="349"/>
      <c r="BO1181" s="349"/>
      <c r="BP1181" s="349"/>
      <c r="BQ1181" s="349"/>
      <c r="BR1181" s="349"/>
      <c r="BS1181" s="349"/>
      <c r="BT1181" s="349"/>
      <c r="BU1181" s="349"/>
      <c r="BV1181" s="349"/>
      <c r="BW1181" s="349"/>
      <c r="BX1181" s="349"/>
      <c r="BY1181" s="349"/>
    </row>
    <row r="1182" s="168" customFormat="true" ht="15" customHeight="true" x14ac:dyDescent="0.2">
      <c r="BA1182" s="349"/>
      <c r="BB1182" s="197"/>
      <c r="BC1182" s="349"/>
      <c r="BD1182" s="349"/>
      <c r="BE1182" s="349"/>
      <c r="BF1182" s="349"/>
      <c r="BG1182" s="349"/>
      <c r="BH1182" s="349"/>
      <c r="BI1182" s="349"/>
      <c r="BJ1182" s="349"/>
      <c r="BK1182" s="349"/>
      <c r="BL1182" s="349"/>
      <c r="BM1182" s="349"/>
      <c r="BN1182" s="349"/>
      <c r="BO1182" s="349"/>
      <c r="BP1182" s="349"/>
      <c r="BQ1182" s="349"/>
      <c r="BR1182" s="349"/>
      <c r="BS1182" s="349"/>
      <c r="BT1182" s="349"/>
      <c r="BU1182" s="349"/>
      <c r="BV1182" s="349"/>
      <c r="BW1182" s="349"/>
      <c r="BX1182" s="349"/>
      <c r="BY1182" s="349"/>
    </row>
    <row r="1183" s="168" customFormat="true" ht="15" customHeight="true" x14ac:dyDescent="0.2">
      <c r="BA1183" s="349"/>
      <c r="BB1183" s="197"/>
      <c r="BC1183" s="349"/>
      <c r="BD1183" s="349"/>
      <c r="BE1183" s="349"/>
      <c r="BF1183" s="349"/>
      <c r="BG1183" s="349"/>
      <c r="BH1183" s="349"/>
      <c r="BI1183" s="349"/>
      <c r="BJ1183" s="349"/>
      <c r="BK1183" s="349"/>
      <c r="BL1183" s="349"/>
      <c r="BM1183" s="349"/>
      <c r="BN1183" s="349"/>
      <c r="BO1183" s="349"/>
      <c r="BP1183" s="349"/>
      <c r="BQ1183" s="349"/>
      <c r="BR1183" s="349"/>
      <c r="BS1183" s="349"/>
      <c r="BT1183" s="349"/>
      <c r="BU1183" s="349"/>
      <c r="BV1183" s="349"/>
      <c r="BW1183" s="349"/>
      <c r="BX1183" s="349"/>
      <c r="BY1183" s="349"/>
    </row>
    <row r="1184" s="168" customFormat="true" ht="15" customHeight="true" x14ac:dyDescent="0.2">
      <c r="BA1184" s="349"/>
      <c r="BB1184" s="197"/>
      <c r="BC1184" s="349"/>
      <c r="BD1184" s="349"/>
      <c r="BE1184" s="349"/>
      <c r="BF1184" s="349"/>
      <c r="BG1184" s="349"/>
      <c r="BH1184" s="349"/>
      <c r="BI1184" s="349"/>
      <c r="BJ1184" s="349"/>
      <c r="BK1184" s="349"/>
      <c r="BL1184" s="349"/>
      <c r="BM1184" s="349"/>
      <c r="BN1184" s="349"/>
      <c r="BO1184" s="349"/>
      <c r="BP1184" s="349"/>
      <c r="BQ1184" s="349"/>
      <c r="BR1184" s="349"/>
      <c r="BS1184" s="349"/>
      <c r="BT1184" s="349"/>
      <c r="BU1184" s="349"/>
      <c r="BV1184" s="349"/>
      <c r="BW1184" s="349"/>
      <c r="BX1184" s="349"/>
      <c r="BY1184" s="349"/>
    </row>
    <row r="1185" s="168" customFormat="true" ht="15" customHeight="true" x14ac:dyDescent="0.2">
      <c r="BA1185" s="349"/>
      <c r="BB1185" s="197"/>
      <c r="BC1185" s="349"/>
      <c r="BD1185" s="349"/>
      <c r="BE1185" s="349"/>
      <c r="BF1185" s="349"/>
      <c r="BG1185" s="349"/>
      <c r="BH1185" s="349"/>
      <c r="BI1185" s="349"/>
      <c r="BJ1185" s="349"/>
      <c r="BK1185" s="349"/>
      <c r="BL1185" s="349"/>
      <c r="BM1185" s="349"/>
      <c r="BN1185" s="349"/>
      <c r="BO1185" s="349"/>
      <c r="BP1185" s="349"/>
      <c r="BQ1185" s="349"/>
      <c r="BR1185" s="349"/>
      <c r="BS1185" s="349"/>
      <c r="BT1185" s="349"/>
      <c r="BU1185" s="349"/>
      <c r="BV1185" s="349"/>
      <c r="BW1185" s="349"/>
      <c r="BX1185" s="349"/>
      <c r="BY1185" s="349"/>
    </row>
    <row r="1186" s="168" customFormat="true" ht="15" customHeight="true" x14ac:dyDescent="0.2">
      <c r="BA1186" s="349"/>
      <c r="BB1186" s="197"/>
      <c r="BC1186" s="349"/>
      <c r="BD1186" s="349"/>
      <c r="BE1186" s="349"/>
      <c r="BF1186" s="349"/>
      <c r="BG1186" s="349"/>
      <c r="BH1186" s="349"/>
      <c r="BI1186" s="349"/>
      <c r="BJ1186" s="349"/>
      <c r="BK1186" s="349"/>
      <c r="BL1186" s="349"/>
      <c r="BM1186" s="349"/>
      <c r="BN1186" s="349"/>
      <c r="BO1186" s="349"/>
      <c r="BP1186" s="349"/>
      <c r="BQ1186" s="349"/>
      <c r="BR1186" s="349"/>
      <c r="BS1186" s="349"/>
      <c r="BT1186" s="349"/>
      <c r="BU1186" s="349"/>
      <c r="BV1186" s="349"/>
      <c r="BW1186" s="349"/>
      <c r="BX1186" s="349"/>
      <c r="BY1186" s="349"/>
    </row>
    <row r="1187" s="168" customFormat="true" ht="15" customHeight="true" x14ac:dyDescent="0.2">
      <c r="BA1187" s="349"/>
      <c r="BB1187" s="197"/>
      <c r="BC1187" s="349"/>
      <c r="BD1187" s="349"/>
      <c r="BE1187" s="349"/>
      <c r="BF1187" s="349"/>
      <c r="BG1187" s="349"/>
      <c r="BH1187" s="349"/>
      <c r="BI1187" s="349"/>
      <c r="BJ1187" s="349"/>
      <c r="BK1187" s="349"/>
      <c r="BL1187" s="349"/>
      <c r="BM1187" s="349"/>
      <c r="BN1187" s="349"/>
      <c r="BO1187" s="349"/>
      <c r="BP1187" s="349"/>
      <c r="BQ1187" s="349"/>
      <c r="BR1187" s="349"/>
      <c r="BS1187" s="349"/>
      <c r="BT1187" s="349"/>
      <c r="BU1187" s="349"/>
      <c r="BV1187" s="349"/>
      <c r="BW1187" s="349"/>
      <c r="BX1187" s="349"/>
      <c r="BY1187" s="349"/>
    </row>
    <row r="1188" s="168" customFormat="true" ht="15" customHeight="true" x14ac:dyDescent="0.2">
      <c r="BA1188" s="349"/>
      <c r="BB1188" s="197"/>
      <c r="BC1188" s="349"/>
      <c r="BD1188" s="349"/>
      <c r="BE1188" s="349"/>
      <c r="BF1188" s="349"/>
      <c r="BG1188" s="349"/>
      <c r="BH1188" s="349"/>
      <c r="BI1188" s="349"/>
      <c r="BJ1188" s="349"/>
      <c r="BK1188" s="349"/>
      <c r="BL1188" s="349"/>
      <c r="BM1188" s="349"/>
      <c r="BN1188" s="349"/>
      <c r="BO1188" s="349"/>
      <c r="BP1188" s="349"/>
      <c r="BQ1188" s="349"/>
      <c r="BR1188" s="349"/>
      <c r="BS1188" s="349"/>
      <c r="BT1188" s="349"/>
      <c r="BU1188" s="349"/>
      <c r="BV1188" s="349"/>
      <c r="BW1188" s="349"/>
      <c r="BX1188" s="349"/>
      <c r="BY1188" s="349"/>
    </row>
    <row r="1189" s="168" customFormat="true" ht="15" customHeight="true" x14ac:dyDescent="0.2">
      <c r="BA1189" s="349"/>
      <c r="BB1189" s="197"/>
      <c r="BC1189" s="349"/>
      <c r="BD1189" s="349"/>
      <c r="BE1189" s="349"/>
      <c r="BF1189" s="349"/>
      <c r="BG1189" s="349"/>
      <c r="BH1189" s="349"/>
      <c r="BI1189" s="349"/>
      <c r="BJ1189" s="349"/>
      <c r="BK1189" s="349"/>
      <c r="BL1189" s="349"/>
      <c r="BM1189" s="349"/>
      <c r="BN1189" s="349"/>
      <c r="BO1189" s="349"/>
      <c r="BP1189" s="349"/>
      <c r="BQ1189" s="349"/>
      <c r="BR1189" s="349"/>
      <c r="BS1189" s="349"/>
      <c r="BT1189" s="349"/>
      <c r="BU1189" s="349"/>
      <c r="BV1189" s="349"/>
      <c r="BW1189" s="349"/>
      <c r="BX1189" s="349"/>
      <c r="BY1189" s="349"/>
    </row>
    <row r="1190" s="168" customFormat="true" ht="15" customHeight="true" x14ac:dyDescent="0.2">
      <c r="BA1190" s="349"/>
      <c r="BB1190" s="197"/>
      <c r="BC1190" s="349"/>
      <c r="BD1190" s="349"/>
      <c r="BE1190" s="349"/>
      <c r="BF1190" s="349"/>
      <c r="BG1190" s="349"/>
      <c r="BH1190" s="349"/>
      <c r="BI1190" s="349"/>
      <c r="BJ1190" s="349"/>
      <c r="BK1190" s="349"/>
      <c r="BL1190" s="349"/>
      <c r="BM1190" s="349"/>
      <c r="BN1190" s="349"/>
      <c r="BO1190" s="349"/>
      <c r="BP1190" s="349"/>
      <c r="BQ1190" s="349"/>
      <c r="BR1190" s="349"/>
      <c r="BS1190" s="349"/>
      <c r="BT1190" s="349"/>
      <c r="BU1190" s="349"/>
      <c r="BV1190" s="349"/>
      <c r="BW1190" s="349"/>
      <c r="BX1190" s="349"/>
      <c r="BY1190" s="349"/>
    </row>
    <row r="1191" s="168" customFormat="true" ht="15" customHeight="true" x14ac:dyDescent="0.2">
      <c r="BA1191" s="349"/>
      <c r="BB1191" s="197"/>
      <c r="BC1191" s="349"/>
      <c r="BD1191" s="349"/>
      <c r="BE1191" s="349"/>
      <c r="BF1191" s="349"/>
      <c r="BG1191" s="349"/>
      <c r="BH1191" s="349"/>
      <c r="BI1191" s="349"/>
      <c r="BJ1191" s="349"/>
      <c r="BK1191" s="349"/>
      <c r="BL1191" s="349"/>
      <c r="BM1191" s="349"/>
      <c r="BN1191" s="349"/>
      <c r="BO1191" s="349"/>
      <c r="BP1191" s="349"/>
      <c r="BQ1191" s="349"/>
      <c r="BR1191" s="349"/>
      <c r="BS1191" s="349"/>
      <c r="BT1191" s="349"/>
      <c r="BU1191" s="349"/>
      <c r="BV1191" s="349"/>
      <c r="BW1191" s="349"/>
      <c r="BX1191" s="349"/>
      <c r="BY1191" s="349"/>
    </row>
    <row r="1192" s="168" customFormat="true" ht="15" customHeight="true" x14ac:dyDescent="0.2">
      <c r="BA1192" s="349"/>
      <c r="BB1192" s="197"/>
      <c r="BC1192" s="349"/>
      <c r="BD1192" s="349"/>
      <c r="BE1192" s="349"/>
      <c r="BF1192" s="349"/>
      <c r="BG1192" s="349"/>
      <c r="BH1192" s="349"/>
      <c r="BI1192" s="349"/>
      <c r="BJ1192" s="349"/>
      <c r="BK1192" s="349"/>
      <c r="BL1192" s="349"/>
      <c r="BM1192" s="349"/>
      <c r="BN1192" s="349"/>
      <c r="BO1192" s="349"/>
      <c r="BP1192" s="349"/>
      <c r="BQ1192" s="349"/>
      <c r="BR1192" s="349"/>
      <c r="BS1192" s="349"/>
      <c r="BT1192" s="349"/>
      <c r="BU1192" s="349"/>
      <c r="BV1192" s="349"/>
      <c r="BW1192" s="349"/>
      <c r="BX1192" s="349"/>
      <c r="BY1192" s="349"/>
    </row>
    <row r="1193" s="168" customFormat="true" ht="15" customHeight="true" x14ac:dyDescent="0.2">
      <c r="BA1193" s="349"/>
      <c r="BB1193" s="197"/>
      <c r="BC1193" s="349"/>
      <c r="BD1193" s="349"/>
      <c r="BE1193" s="349"/>
      <c r="BF1193" s="349"/>
      <c r="BG1193" s="349"/>
      <c r="BH1193" s="349"/>
      <c r="BI1193" s="349"/>
      <c r="BJ1193" s="349"/>
      <c r="BK1193" s="349"/>
      <c r="BL1193" s="349"/>
      <c r="BM1193" s="349"/>
      <c r="BN1193" s="349"/>
      <c r="BO1193" s="349"/>
      <c r="BP1193" s="349"/>
      <c r="BQ1193" s="349"/>
      <c r="BR1193" s="349"/>
      <c r="BS1193" s="349"/>
      <c r="BT1193" s="349"/>
      <c r="BU1193" s="349"/>
      <c r="BV1193" s="349"/>
      <c r="BW1193" s="349"/>
      <c r="BX1193" s="349"/>
      <c r="BY1193" s="349"/>
    </row>
    <row r="1194" s="168" customFormat="true" ht="15" customHeight="true" x14ac:dyDescent="0.2">
      <c r="BA1194" s="349"/>
      <c r="BB1194" s="197"/>
      <c r="BC1194" s="349"/>
      <c r="BD1194" s="349"/>
      <c r="BE1194" s="349"/>
      <c r="BF1194" s="349"/>
      <c r="BG1194" s="349"/>
      <c r="BH1194" s="349"/>
      <c r="BI1194" s="349"/>
      <c r="BJ1194" s="349"/>
      <c r="BK1194" s="349"/>
      <c r="BL1194" s="349"/>
      <c r="BM1194" s="349"/>
      <c r="BN1194" s="349"/>
      <c r="BO1194" s="349"/>
      <c r="BP1194" s="349"/>
      <c r="BQ1194" s="349"/>
      <c r="BR1194" s="349"/>
      <c r="BS1194" s="349"/>
      <c r="BT1194" s="349"/>
      <c r="BU1194" s="349"/>
      <c r="BV1194" s="349"/>
      <c r="BW1194" s="349"/>
      <c r="BX1194" s="349"/>
      <c r="BY1194" s="349"/>
    </row>
    <row r="1195" s="168" customFormat="true" ht="15" customHeight="true" x14ac:dyDescent="0.2">
      <c r="BA1195" s="349"/>
      <c r="BB1195" s="197"/>
      <c r="BC1195" s="349"/>
      <c r="BD1195" s="349"/>
      <c r="BE1195" s="349"/>
      <c r="BF1195" s="349"/>
      <c r="BG1195" s="349"/>
      <c r="BH1195" s="349"/>
      <c r="BI1195" s="349"/>
      <c r="BJ1195" s="349"/>
      <c r="BK1195" s="349"/>
      <c r="BL1195" s="349"/>
      <c r="BM1195" s="349"/>
      <c r="BN1195" s="349"/>
      <c r="BO1195" s="349"/>
      <c r="BP1195" s="349"/>
      <c r="BQ1195" s="349"/>
      <c r="BR1195" s="349"/>
      <c r="BS1195" s="349"/>
      <c r="BT1195" s="349"/>
      <c r="BU1195" s="349"/>
      <c r="BV1195" s="349"/>
      <c r="BW1195" s="349"/>
      <c r="BX1195" s="349"/>
      <c r="BY1195" s="349"/>
    </row>
    <row r="1196" s="168" customFormat="true" ht="15" customHeight="true" x14ac:dyDescent="0.2">
      <c r="BA1196" s="349"/>
      <c r="BB1196" s="197"/>
      <c r="BC1196" s="349"/>
      <c r="BD1196" s="349"/>
      <c r="BE1196" s="349"/>
      <c r="BF1196" s="349"/>
      <c r="BG1196" s="349"/>
      <c r="BH1196" s="349"/>
      <c r="BI1196" s="349"/>
      <c r="BJ1196" s="349"/>
      <c r="BK1196" s="349"/>
      <c r="BL1196" s="349"/>
      <c r="BM1196" s="349"/>
      <c r="BN1196" s="349"/>
      <c r="BO1196" s="349"/>
      <c r="BP1196" s="349"/>
      <c r="BQ1196" s="349"/>
      <c r="BR1196" s="349"/>
      <c r="BS1196" s="349"/>
      <c r="BT1196" s="349"/>
      <c r="BU1196" s="349"/>
      <c r="BV1196" s="349"/>
      <c r="BW1196" s="349"/>
      <c r="BX1196" s="349"/>
      <c r="BY1196" s="349"/>
    </row>
    <row r="1197" s="168" customFormat="true" ht="15" customHeight="true" x14ac:dyDescent="0.2">
      <c r="BA1197" s="349"/>
      <c r="BB1197" s="197"/>
      <c r="BC1197" s="349"/>
      <c r="BD1197" s="349"/>
      <c r="BE1197" s="349"/>
      <c r="BF1197" s="349"/>
      <c r="BG1197" s="349"/>
      <c r="BH1197" s="349"/>
      <c r="BI1197" s="349"/>
      <c r="BJ1197" s="349"/>
      <c r="BK1197" s="349"/>
      <c r="BL1197" s="349"/>
      <c r="BM1197" s="349"/>
      <c r="BN1197" s="349"/>
      <c r="BO1197" s="349"/>
      <c r="BP1197" s="349"/>
      <c r="BQ1197" s="349"/>
      <c r="BR1197" s="349"/>
      <c r="BS1197" s="349"/>
      <c r="BT1197" s="349"/>
      <c r="BU1197" s="349"/>
      <c r="BV1197" s="349"/>
      <c r="BW1197" s="349"/>
      <c r="BX1197" s="349"/>
      <c r="BY1197" s="349"/>
    </row>
    <row r="1198" s="168" customFormat="true" ht="15" customHeight="true" x14ac:dyDescent="0.2">
      <c r="BA1198" s="349"/>
      <c r="BB1198" s="197"/>
      <c r="BC1198" s="349"/>
      <c r="BD1198" s="349"/>
      <c r="BE1198" s="349"/>
      <c r="BF1198" s="349"/>
      <c r="BG1198" s="349"/>
      <c r="BH1198" s="349"/>
      <c r="BI1198" s="349"/>
      <c r="BJ1198" s="349"/>
      <c r="BK1198" s="349"/>
      <c r="BL1198" s="349"/>
      <c r="BM1198" s="349"/>
      <c r="BN1198" s="349"/>
      <c r="BO1198" s="349"/>
      <c r="BP1198" s="349"/>
      <c r="BQ1198" s="349"/>
      <c r="BR1198" s="349"/>
      <c r="BS1198" s="349"/>
      <c r="BT1198" s="349"/>
      <c r="BU1198" s="349"/>
      <c r="BV1198" s="349"/>
      <c r="BW1198" s="349"/>
      <c r="BX1198" s="349"/>
      <c r="BY1198" s="349"/>
    </row>
    <row r="1199" s="168" customFormat="true" ht="15" customHeight="true" x14ac:dyDescent="0.2">
      <c r="BA1199" s="349"/>
      <c r="BB1199" s="197"/>
      <c r="BC1199" s="349"/>
      <c r="BD1199" s="349"/>
      <c r="BE1199" s="349"/>
      <c r="BF1199" s="349"/>
      <c r="BG1199" s="349"/>
      <c r="BH1199" s="349"/>
      <c r="BI1199" s="349"/>
      <c r="BJ1199" s="349"/>
      <c r="BK1199" s="349"/>
      <c r="BL1199" s="349"/>
      <c r="BM1199" s="349"/>
      <c r="BN1199" s="349"/>
      <c r="BO1199" s="349"/>
      <c r="BP1199" s="349"/>
      <c r="BQ1199" s="349"/>
      <c r="BR1199" s="349"/>
      <c r="BS1199" s="349"/>
      <c r="BT1199" s="349"/>
      <c r="BU1199" s="349"/>
      <c r="BV1199" s="349"/>
      <c r="BW1199" s="349"/>
      <c r="BX1199" s="349"/>
      <c r="BY1199" s="349"/>
    </row>
    <row r="1200" s="168" customFormat="true" ht="15" customHeight="true" x14ac:dyDescent="0.2">
      <c r="BA1200" s="349"/>
      <c r="BB1200" s="197"/>
      <c r="BC1200" s="349"/>
      <c r="BD1200" s="349"/>
      <c r="BE1200" s="349"/>
      <c r="BF1200" s="349"/>
      <c r="BG1200" s="349"/>
      <c r="BH1200" s="349"/>
      <c r="BI1200" s="349"/>
      <c r="BJ1200" s="349"/>
      <c r="BK1200" s="349"/>
      <c r="BL1200" s="349"/>
      <c r="BM1200" s="349"/>
      <c r="BN1200" s="349"/>
      <c r="BO1200" s="349"/>
      <c r="BP1200" s="349"/>
      <c r="BQ1200" s="349"/>
      <c r="BR1200" s="349"/>
      <c r="BS1200" s="349"/>
      <c r="BT1200" s="349"/>
      <c r="BU1200" s="349"/>
      <c r="BV1200" s="349"/>
      <c r="BW1200" s="349"/>
      <c r="BX1200" s="349"/>
      <c r="BY1200" s="349"/>
    </row>
  </sheetData>
  <mergeCells count="1314">
    <mergeCell ref="BA277:BA284"/>
    <mergeCell ref="BC339:BG339"/>
    <mergeCell ref="BH339:BL339"/>
    <mergeCell ref="BM339:BQ339"/>
    <mergeCell ref="BA341:BA342"/>
    <mergeCell ref="BA343:BA344"/>
    <mergeCell ref="BA345:BA346"/>
    <mergeCell ref="BA347:BA348"/>
    <mergeCell ref="BA349:BA350"/>
    <mergeCell ref="BA351:BA352"/>
    <mergeCell ref="BA353:BA354"/>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153:BA166"/>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29:BA30"/>
    <mergeCell ref="A31:A32"/>
    <mergeCell ref="BA31:BA32"/>
    <mergeCell ref="A33:A34"/>
    <mergeCell ref="BA33:BA34"/>
    <mergeCell ref="BA35:BA36"/>
    <mergeCell ref="BA37:BA38"/>
    <mergeCell ref="A39:A40"/>
    <mergeCell ref="BA39:BA40"/>
    <mergeCell ref="BA41:BA42"/>
    <mergeCell ref="BA43:BA44"/>
    <mergeCell ref="BA45:BA46"/>
    <mergeCell ref="C27:G27"/>
    <mergeCell ref="H27:L27"/>
    <mergeCell ref="M27:Q27"/>
    <mergeCell ref="BA47:BA49"/>
    <mergeCell ref="A50:A52"/>
    <mergeCell ref="BA50:BA52"/>
    <mergeCell ref="C120:G120"/>
    <mergeCell ref="H120:L120"/>
    <mergeCell ref="M120:Q120"/>
    <mergeCell ref="A122:A123"/>
    <mergeCell ref="A124:A127"/>
    <mergeCell ref="A108:B108"/>
    <mergeCell ref="M14:Q14"/>
    <mergeCell ref="A16:A17"/>
    <mergeCell ref="A18:A21"/>
    <mergeCell ref="A22:A23"/>
    <mergeCell ref="A24:A26"/>
    <mergeCell ref="C14:G14"/>
    <mergeCell ref="H14:L14"/>
    <mergeCell ref="A47:A49"/>
    <mergeCell ref="A58:A71"/>
    <mergeCell ref="C56:G56"/>
    <mergeCell ref="H56:L56"/>
    <mergeCell ref="M56:Q56"/>
    <mergeCell ref="A29:A30"/>
    <mergeCell ref="A35:A36"/>
    <mergeCell ref="A37:A38"/>
    <mergeCell ref="A41:A42"/>
    <mergeCell ref="A43:A44"/>
    <mergeCell ref="A45:A46"/>
    <mergeCell ref="A53:A55"/>
    <mergeCell ref="C220:G220"/>
    <mergeCell ref="H220:L220"/>
    <mergeCell ref="M220:Q220"/>
    <mergeCell ref="A222:A224"/>
    <mergeCell ref="A208:B208"/>
    <mergeCell ref="A135:A139"/>
    <mergeCell ref="A153:A165"/>
    <mergeCell ref="A128:A129"/>
    <mergeCell ref="A130:A132"/>
    <mergeCell ref="C133:G133"/>
    <mergeCell ref="H133:L133"/>
    <mergeCell ref="M133:Q133"/>
    <mergeCell ref="M399:P399"/>
    <mergeCell ref="C400:E400"/>
    <mergeCell ref="H400:J400"/>
    <mergeCell ref="M400:O400"/>
    <mergeCell ref="C401:D402"/>
    <mergeCell ref="H401:I402"/>
    <mergeCell ref="M401:N402"/>
    <mergeCell ref="A1025:C1025"/>
    <mergeCell ref="A1026:B1026"/>
    <mergeCell ref="A1031:A1033"/>
    <mergeCell ref="A1034:C1034"/>
    <mergeCell ref="C399:F399"/>
    <mergeCell ref="H399:K399"/>
    <mergeCell ref="C408:D408"/>
    <mergeCell ref="H408:I408"/>
    <mergeCell ref="M408:N408"/>
    <mergeCell ref="C409:D409"/>
    <mergeCell ref="H409:I409"/>
    <mergeCell ref="M409:N409"/>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62:E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80:D480"/>
    <mergeCell ref="H480:I480"/>
    <mergeCell ref="M480:N480"/>
    <mergeCell ref="C481:D481"/>
    <mergeCell ref="H481:I481"/>
    <mergeCell ref="M481:O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J483"/>
    <mergeCell ref="M483:N483"/>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22:G522"/>
    <mergeCell ref="H522:I522"/>
    <mergeCell ref="M522:N522"/>
    <mergeCell ref="C523:D524"/>
    <mergeCell ref="E523:G523"/>
    <mergeCell ref="H523:I523"/>
    <mergeCell ref="M523:N523"/>
    <mergeCell ref="H524:I524"/>
    <mergeCell ref="M524:N524"/>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9:D530"/>
    <mergeCell ref="H529:I529"/>
    <mergeCell ref="M529:N529"/>
    <mergeCell ref="H530:I530"/>
    <mergeCell ref="M530:N530"/>
    <mergeCell ref="C531:D531"/>
    <mergeCell ref="H531:I531"/>
    <mergeCell ref="M531:N531"/>
    <mergeCell ref="C527:D527"/>
    <mergeCell ref="H527:I527"/>
    <mergeCell ref="M527:N527"/>
    <mergeCell ref="C528:E528"/>
    <mergeCell ref="H528:I528"/>
    <mergeCell ref="M528:N528"/>
    <mergeCell ref="C525:D525"/>
    <mergeCell ref="H525:I525"/>
    <mergeCell ref="M525:N525"/>
    <mergeCell ref="C526:D526"/>
    <mergeCell ref="H526:I526"/>
    <mergeCell ref="M526:N526"/>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60:D560"/>
    <mergeCell ref="H560:I560"/>
    <mergeCell ref="M560:Q560"/>
    <mergeCell ref="C561:D561"/>
    <mergeCell ref="H561:I561"/>
    <mergeCell ref="M561:N562"/>
    <mergeCell ref="O561:Q561"/>
    <mergeCell ref="C562:D562"/>
    <mergeCell ref="H562:I562"/>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67:D567"/>
    <mergeCell ref="H567:I567"/>
    <mergeCell ref="M567:N568"/>
    <mergeCell ref="C568:D568"/>
    <mergeCell ref="H568:I568"/>
    <mergeCell ref="C569:D569"/>
    <mergeCell ref="H569:I569"/>
    <mergeCell ref="M569:N569"/>
    <mergeCell ref="C565:D565"/>
    <mergeCell ref="H565:I566"/>
    <mergeCell ref="J565:L565"/>
    <mergeCell ref="M565:N565"/>
    <mergeCell ref="C566:D566"/>
    <mergeCell ref="M566:O566"/>
    <mergeCell ref="C563:D563"/>
    <mergeCell ref="H563:I563"/>
    <mergeCell ref="M563:N563"/>
    <mergeCell ref="C564:D564"/>
    <mergeCell ref="H564:L564"/>
    <mergeCell ref="M564:N564"/>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0:D570"/>
    <mergeCell ref="H570:J570"/>
    <mergeCell ref="M570:N570"/>
    <mergeCell ref="C571:D571"/>
    <mergeCell ref="H571:I572"/>
    <mergeCell ref="M571:N571"/>
    <mergeCell ref="C572:D572"/>
    <mergeCell ref="M572:N572"/>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E589"/>
    <mergeCell ref="H589:I589"/>
    <mergeCell ref="M589:N589"/>
    <mergeCell ref="C590:D590"/>
    <mergeCell ref="H590:I590"/>
    <mergeCell ref="M590:N590"/>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7:D647"/>
    <mergeCell ref="H647:I647"/>
    <mergeCell ref="M647:N647"/>
    <mergeCell ref="C648:D648"/>
    <mergeCell ref="H648:I648"/>
    <mergeCell ref="M648:N648"/>
    <mergeCell ref="C645:D645"/>
    <mergeCell ref="H645:I645"/>
    <mergeCell ref="M645:N645"/>
    <mergeCell ref="C646:D646"/>
    <mergeCell ref="H646:I646"/>
    <mergeCell ref="M646:O646"/>
    <mergeCell ref="C643:D643"/>
    <mergeCell ref="H643:I643"/>
    <mergeCell ref="M643:N643"/>
    <mergeCell ref="C644:D644"/>
    <mergeCell ref="H644:I644"/>
    <mergeCell ref="M644:N644"/>
    <mergeCell ref="C653:D653"/>
    <mergeCell ref="H653:I653"/>
    <mergeCell ref="M653:N653"/>
    <mergeCell ref="C654:D654"/>
    <mergeCell ref="H654:I654"/>
    <mergeCell ref="M654:N654"/>
    <mergeCell ref="C651:D651"/>
    <mergeCell ref="H651:I651"/>
    <mergeCell ref="M651:N651"/>
    <mergeCell ref="C652:D652"/>
    <mergeCell ref="H652:J652"/>
    <mergeCell ref="M652:N652"/>
    <mergeCell ref="C649:D649"/>
    <mergeCell ref="H649:I649"/>
    <mergeCell ref="M649:N649"/>
    <mergeCell ref="C650:D650"/>
    <mergeCell ref="H650:I650"/>
    <mergeCell ref="M650:N650"/>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s>
  <conditionalFormatting sqref="BC1:CZ1048576">
    <cfRule type="cellIs" dxfId="6"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161925</xdr:rowOff>
                  </from>
                  <to>
                    <xdr:col>1</xdr:col>
                    <xdr:colOff>1704975</xdr:colOff>
                    <xdr:row>400</xdr:row>
                    <xdr:rowOff>161925</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E12B9A-7684-4F9A-8D83-6853B434732B}">
  <sheetPr codeName="Feuil4"/>
  <dimension ref="A1:CZ1200"/>
  <sheetViews>
    <sheetView showGridLines="false" workbookViewId="0"/>
  </sheetViews>
  <sheetFormatPr defaultColWidth="9.140625" defaultRowHeight="15" customHeight="true" x14ac:dyDescent="0.2"/>
  <cols>
    <col min="1" max="1" width="31.5703125" style="348" customWidth="true"/>
    <col min="2" max="2" width="41.5703125" style="348" customWidth="true"/>
    <col min="3" max="17" width="10.7109375" style="348" customWidth="true"/>
    <col min="18" max="27" width="12.5703125" style="348" customWidth="true"/>
    <col min="28" max="52" width="12.5703125" style="168" customWidth="true"/>
    <col min="53" max="53" width="31.5703125" style="349" customWidth="true"/>
    <col min="54" max="54" width="41.5703125" style="197" customWidth="true"/>
    <col min="55" max="69" width="9.140625" style="349"/>
    <col min="70" max="77" width="12.5703125" style="349" customWidth="true"/>
    <col min="78" max="104" width="12.5703125" style="168" customWidth="true"/>
    <col min="105" max="16384" width="9.140625" style="348"/>
  </cols>
  <sheetData>
    <row r="1" s="114" customFormat="true" ht="18" customHeight="true" x14ac:dyDescent="0.2">
      <c r="AB1" s="168"/>
      <c r="AC1" s="168"/>
      <c r="AD1" s="168"/>
      <c r="AE1" s="168"/>
      <c r="AF1" s="168"/>
      <c r="AG1" s="168"/>
      <c r="AH1" s="168"/>
      <c r="AI1" s="168"/>
      <c r="AJ1" s="168"/>
      <c r="AK1" s="168"/>
      <c r="AL1" s="168"/>
      <c r="AM1" s="168"/>
      <c r="AN1" s="168"/>
      <c r="AO1" s="168"/>
      <c r="AP1" s="168"/>
      <c r="AQ1" s="168"/>
      <c r="AR1" s="168"/>
      <c r="AS1" s="168"/>
      <c r="AT1" s="168"/>
      <c r="AU1" s="168"/>
      <c r="AV1" s="168"/>
      <c r="AW1" s="168"/>
      <c r="AX1" s="168"/>
      <c r="AY1" s="168"/>
      <c r="AZ1" s="168"/>
      <c r="BB1" s="137"/>
      <c r="BZ1" s="168"/>
      <c r="CA1" s="168"/>
      <c r="CB1" s="168"/>
      <c r="CC1" s="168"/>
      <c r="CD1" s="168"/>
      <c r="CE1" s="168"/>
      <c r="CF1" s="168"/>
      <c r="CG1" s="168"/>
      <c r="CH1" s="168"/>
      <c r="CI1" s="168"/>
      <c r="CJ1" s="168"/>
      <c r="CK1" s="168"/>
      <c r="CL1" s="168"/>
      <c r="CM1" s="168"/>
      <c r="CN1" s="168"/>
      <c r="CO1" s="168"/>
      <c r="CP1" s="168"/>
      <c r="CQ1" s="168"/>
      <c r="CR1" s="168"/>
      <c r="CS1" s="168"/>
      <c r="CT1" s="168"/>
      <c r="CU1" s="168"/>
      <c r="CV1" s="168"/>
      <c r="CW1" s="168"/>
      <c r="CX1" s="168"/>
      <c r="CY1" s="168"/>
      <c r="CZ1" s="168"/>
    </row>
    <row r="2" s="114" customFormat="true" ht="22.5" customHeight="true" x14ac:dyDescent="0.35">
      <c r="A2" s="186" t="str">
        <f>A1026</f>
        <v>Zimbabwe</v>
      </c>
      <c r="B2" s="187"/>
      <c r="AB2" s="168"/>
      <c r="AC2" s="168"/>
      <c r="AD2" s="168"/>
      <c r="AE2" s="168"/>
      <c r="AF2" s="168"/>
      <c r="AG2" s="168"/>
      <c r="AH2" s="168"/>
      <c r="AI2" s="168"/>
      <c r="AJ2" s="168"/>
      <c r="AK2" s="168"/>
      <c r="AL2" s="168"/>
      <c r="AM2" s="168"/>
      <c r="AN2" s="168"/>
      <c r="AO2" s="168"/>
      <c r="AP2" s="168"/>
      <c r="AQ2" s="168"/>
      <c r="AR2" s="168"/>
      <c r="AS2" s="168"/>
      <c r="AT2" s="168"/>
      <c r="AU2" s="168"/>
      <c r="AV2" s="168"/>
      <c r="AW2" s="168"/>
      <c r="AX2" s="168"/>
      <c r="AY2" s="168"/>
      <c r="AZ2" s="168"/>
      <c r="BB2" s="137"/>
      <c r="BZ2" s="168"/>
      <c r="CA2" s="168"/>
      <c r="CB2" s="168"/>
      <c r="CC2" s="168"/>
      <c r="CD2" s="168"/>
      <c r="CE2" s="168"/>
      <c r="CF2" s="168"/>
      <c r="CG2" s="168"/>
      <c r="CH2" s="168"/>
      <c r="CI2" s="168"/>
      <c r="CJ2" s="168"/>
      <c r="CK2" s="168"/>
      <c r="CL2" s="168"/>
      <c r="CM2" s="168"/>
      <c r="CN2" s="168"/>
      <c r="CO2" s="168"/>
      <c r="CP2" s="168"/>
      <c r="CQ2" s="168"/>
      <c r="CR2" s="168"/>
      <c r="CS2" s="168"/>
      <c r="CT2" s="168"/>
      <c r="CU2" s="168"/>
      <c r="CV2" s="168"/>
      <c r="CW2" s="168"/>
      <c r="CX2" s="168"/>
      <c r="CY2" s="168"/>
      <c r="CZ2" s="168"/>
    </row>
    <row r="3" s="114" customFormat="true" ht="22.5" customHeight="true" x14ac:dyDescent="0.35">
      <c r="A3" s="141" t="str">
        <f>A1034</f>
        <v>2011</v>
      </c>
      <c r="B3" s="189"/>
      <c r="AB3" s="168"/>
      <c r="AC3" s="168"/>
      <c r="AD3" s="168"/>
      <c r="AE3" s="168"/>
      <c r="AF3" s="168"/>
      <c r="AG3" s="168"/>
      <c r="AH3" s="168"/>
      <c r="AI3" s="168"/>
      <c r="AJ3" s="168"/>
      <c r="AK3" s="168"/>
      <c r="AL3" s="168"/>
      <c r="AM3" s="168"/>
      <c r="AN3" s="168"/>
      <c r="AO3" s="168"/>
      <c r="AP3" s="168"/>
      <c r="AQ3" s="168"/>
      <c r="AR3" s="168"/>
      <c r="AS3" s="168"/>
      <c r="AT3" s="168"/>
      <c r="AU3" s="168"/>
      <c r="AV3" s="168"/>
      <c r="AW3" s="168"/>
      <c r="AX3" s="168"/>
      <c r="AY3" s="168"/>
      <c r="AZ3" s="168"/>
      <c r="BB3" s="137"/>
      <c r="BZ3" s="168"/>
      <c r="CA3" s="168"/>
      <c r="CB3" s="168"/>
      <c r="CC3" s="168"/>
      <c r="CD3" s="168"/>
      <c r="CE3" s="168"/>
      <c r="CF3" s="168"/>
      <c r="CG3" s="168"/>
      <c r="CH3" s="168"/>
      <c r="CI3" s="168"/>
      <c r="CJ3" s="168"/>
      <c r="CK3" s="168"/>
      <c r="CL3" s="168"/>
      <c r="CM3" s="168"/>
      <c r="CN3" s="168"/>
      <c r="CO3" s="168"/>
      <c r="CP3" s="168"/>
      <c r="CQ3" s="168"/>
      <c r="CR3" s="168"/>
      <c r="CS3" s="168"/>
      <c r="CT3" s="168"/>
      <c r="CU3" s="168"/>
      <c r="CV3" s="168"/>
      <c r="CW3" s="168"/>
      <c r="CX3" s="168"/>
      <c r="CY3" s="168"/>
      <c r="CZ3" s="168"/>
    </row>
    <row r="4" s="114" customFormat="true" ht="22.5" customHeight="true" x14ac:dyDescent="0.35">
      <c r="A4" s="188" t="s">
        <v>96</v>
      </c>
      <c r="B4" s="189"/>
      <c r="AB4" s="168"/>
      <c r="AC4" s="168"/>
      <c r="AD4" s="168"/>
      <c r="AE4" s="168"/>
      <c r="AF4" s="168"/>
      <c r="AG4" s="168"/>
      <c r="AH4" s="168"/>
      <c r="AI4" s="168"/>
      <c r="AJ4" s="168"/>
      <c r="AK4" s="168"/>
      <c r="AL4" s="168"/>
      <c r="AM4" s="168"/>
      <c r="AN4" s="168"/>
      <c r="AO4" s="168"/>
      <c r="AP4" s="168"/>
      <c r="AQ4" s="168"/>
      <c r="AR4" s="168"/>
      <c r="AS4" s="168"/>
      <c r="AT4" s="168"/>
      <c r="AU4" s="168"/>
      <c r="AV4" s="168"/>
      <c r="AW4" s="168"/>
      <c r="AX4" s="168"/>
      <c r="AY4" s="168"/>
      <c r="AZ4" s="168"/>
      <c r="BB4" s="137"/>
      <c r="BZ4" s="168"/>
      <c r="CA4" s="168"/>
      <c r="CB4" s="168"/>
      <c r="CC4" s="168"/>
      <c r="CD4" s="168"/>
      <c r="CE4" s="168"/>
      <c r="CF4" s="168"/>
      <c r="CG4" s="168"/>
      <c r="CH4" s="168"/>
      <c r="CI4" s="168"/>
      <c r="CJ4" s="168"/>
      <c r="CK4" s="168"/>
      <c r="CL4" s="168"/>
      <c r="CM4" s="168"/>
      <c r="CN4" s="168"/>
      <c r="CO4" s="168"/>
      <c r="CP4" s="168"/>
      <c r="CQ4" s="168"/>
      <c r="CR4" s="168"/>
      <c r="CS4" s="168"/>
      <c r="CT4" s="168"/>
      <c r="CU4" s="168"/>
      <c r="CV4" s="168"/>
      <c r="CW4" s="168"/>
      <c r="CX4" s="168"/>
      <c r="CY4" s="168"/>
      <c r="CZ4" s="168"/>
    </row>
    <row r="5" s="114" customFormat="true" ht="20.1" customHeight="true" x14ac:dyDescent="0.35">
      <c r="A5" s="188" t="s">
        <v>97</v>
      </c>
      <c r="B5" s="189"/>
      <c r="AB5" s="168"/>
      <c r="AC5" s="168"/>
      <c r="AD5" s="168"/>
      <c r="AE5" s="168"/>
      <c r="AF5" s="168"/>
      <c r="AG5" s="168"/>
      <c r="AH5" s="168"/>
      <c r="AI5" s="168"/>
      <c r="AJ5" s="168"/>
      <c r="AK5" s="168"/>
      <c r="AL5" s="168"/>
      <c r="AM5" s="168"/>
      <c r="AN5" s="168"/>
      <c r="AO5" s="168"/>
      <c r="AP5" s="168"/>
      <c r="AQ5" s="168"/>
      <c r="AR5" s="168"/>
      <c r="AS5" s="168"/>
      <c r="AT5" s="168"/>
      <c r="AU5" s="168"/>
      <c r="AV5" s="168"/>
      <c r="AW5" s="168"/>
      <c r="AX5" s="168"/>
      <c r="AY5" s="168"/>
      <c r="AZ5" s="168"/>
      <c r="BB5" s="137"/>
      <c r="BZ5" s="168"/>
      <c r="CA5" s="168"/>
      <c r="CB5" s="168"/>
      <c r="CC5" s="168"/>
      <c r="CD5" s="168"/>
      <c r="CE5" s="168"/>
      <c r="CF5" s="168"/>
      <c r="CG5" s="168"/>
      <c r="CH5" s="168"/>
      <c r="CI5" s="168"/>
      <c r="CJ5" s="168"/>
      <c r="CK5" s="168"/>
      <c r="CL5" s="168"/>
      <c r="CM5" s="168"/>
      <c r="CN5" s="168"/>
      <c r="CO5" s="168"/>
      <c r="CP5" s="168"/>
      <c r="CQ5" s="168"/>
      <c r="CR5" s="168"/>
      <c r="CS5" s="168"/>
      <c r="CT5" s="168"/>
      <c r="CU5" s="168"/>
      <c r="CV5" s="168"/>
      <c r="CW5" s="168"/>
      <c r="CX5" s="168"/>
      <c r="CY5" s="168"/>
      <c r="CZ5" s="168"/>
    </row>
    <row r="6" s="114" customFormat="true" ht="15" customHeight="true" x14ac:dyDescent="0.2">
      <c r="A6" s="190" t="s">
        <v>98</v>
      </c>
      <c r="B6" s="191"/>
      <c r="AB6" s="168"/>
      <c r="AC6" s="168"/>
      <c r="AD6" s="168"/>
      <c r="AE6" s="168"/>
      <c r="AF6" s="168"/>
      <c r="AG6" s="168"/>
      <c r="AH6" s="168"/>
      <c r="AI6" s="168"/>
      <c r="AJ6" s="168"/>
      <c r="AK6" s="168"/>
      <c r="AL6" s="168"/>
      <c r="AM6" s="168"/>
      <c r="AN6" s="168"/>
      <c r="AO6" s="168"/>
      <c r="AP6" s="168"/>
      <c r="AQ6" s="168"/>
      <c r="AR6" s="168"/>
      <c r="AS6" s="168"/>
      <c r="AT6" s="168"/>
      <c r="AU6" s="168"/>
      <c r="AV6" s="168"/>
      <c r="AW6" s="168"/>
      <c r="AX6" s="168"/>
      <c r="AY6" s="168"/>
      <c r="AZ6" s="168"/>
      <c r="BB6" s="137"/>
      <c r="BZ6" s="168"/>
      <c r="CA6" s="168"/>
      <c r="CB6" s="168"/>
      <c r="CC6" s="168"/>
      <c r="CD6" s="168"/>
      <c r="CE6" s="168"/>
      <c r="CF6" s="168"/>
      <c r="CG6" s="168"/>
      <c r="CH6" s="168"/>
      <c r="CI6" s="168"/>
      <c r="CJ6" s="168"/>
      <c r="CK6" s="168"/>
      <c r="CL6" s="168"/>
      <c r="CM6" s="168"/>
      <c r="CN6" s="168"/>
      <c r="CO6" s="168"/>
      <c r="CP6" s="168"/>
      <c r="CQ6" s="168"/>
      <c r="CR6" s="168"/>
      <c r="CS6" s="168"/>
      <c r="CT6" s="168"/>
      <c r="CU6" s="168"/>
      <c r="CV6" s="168"/>
      <c r="CW6" s="168"/>
      <c r="CX6" s="168"/>
      <c r="CY6" s="168"/>
      <c r="CZ6" s="168"/>
    </row>
    <row r="7" s="114" customFormat="true" ht="15" customHeight="true" x14ac:dyDescent="0.2">
      <c r="A7" s="192" t="s">
        <v>40</v>
      </c>
      <c r="B7" s="193"/>
      <c r="AB7" s="168"/>
      <c r="AC7" s="168"/>
      <c r="AD7" s="168"/>
      <c r="AE7" s="168"/>
      <c r="AF7" s="168"/>
      <c r="AG7" s="168"/>
      <c r="AH7" s="168"/>
      <c r="AI7" s="168"/>
      <c r="AJ7" s="168"/>
      <c r="AK7" s="168"/>
      <c r="AL7" s="168"/>
      <c r="AM7" s="168"/>
      <c r="AN7" s="168"/>
      <c r="AO7" s="168"/>
      <c r="AP7" s="168"/>
      <c r="AQ7" s="168"/>
      <c r="AR7" s="168"/>
      <c r="AS7" s="168"/>
      <c r="AT7" s="168"/>
      <c r="AU7" s="168"/>
      <c r="AV7" s="168"/>
      <c r="AW7" s="168"/>
      <c r="AX7" s="168"/>
      <c r="AY7" s="168"/>
      <c r="AZ7" s="168"/>
      <c r="BB7" s="137"/>
      <c r="BZ7" s="168"/>
      <c r="CA7" s="168"/>
      <c r="CB7" s="168"/>
      <c r="CC7" s="168"/>
      <c r="CD7" s="168"/>
      <c r="CE7" s="168"/>
      <c r="CF7" s="168"/>
      <c r="CG7" s="168"/>
      <c r="CH7" s="168"/>
      <c r="CI7" s="168"/>
      <c r="CJ7" s="168"/>
      <c r="CK7" s="168"/>
      <c r="CL7" s="168"/>
      <c r="CM7" s="168"/>
      <c r="CN7" s="168"/>
      <c r="CO7" s="168"/>
      <c r="CP7" s="168"/>
      <c r="CQ7" s="168"/>
      <c r="CR7" s="168"/>
      <c r="CS7" s="168"/>
      <c r="CT7" s="168"/>
      <c r="CU7" s="168"/>
      <c r="CV7" s="168"/>
      <c r="CW7" s="168"/>
      <c r="CX7" s="168"/>
      <c r="CY7" s="168"/>
      <c r="CZ7" s="168"/>
    </row>
    <row r="8" s="114" customFormat="true" ht="15" customHeight="true" x14ac:dyDescent="0.2">
      <c r="A8" s="192" t="s">
        <v>39</v>
      </c>
      <c r="B8" s="193"/>
      <c r="AB8" s="168"/>
      <c r="AC8" s="168"/>
      <c r="AD8" s="168"/>
      <c r="AE8" s="168"/>
      <c r="AF8" s="168"/>
      <c r="AG8" s="168"/>
      <c r="AH8" s="168"/>
      <c r="AI8" s="168"/>
      <c r="AJ8" s="168"/>
      <c r="AK8" s="168"/>
      <c r="AL8" s="168"/>
      <c r="AM8" s="168"/>
      <c r="AN8" s="168"/>
      <c r="AO8" s="168"/>
      <c r="AP8" s="168"/>
      <c r="AQ8" s="168"/>
      <c r="AR8" s="168"/>
      <c r="AS8" s="168"/>
      <c r="AT8" s="168"/>
      <c r="AU8" s="168"/>
      <c r="AV8" s="168"/>
      <c r="AW8" s="168"/>
      <c r="AX8" s="168"/>
      <c r="AY8" s="168"/>
      <c r="AZ8" s="168"/>
      <c r="BB8" s="137"/>
      <c r="BZ8" s="168"/>
      <c r="CA8" s="168"/>
      <c r="CB8" s="168"/>
      <c r="CC8" s="168"/>
      <c r="CD8" s="168"/>
      <c r="CE8" s="168"/>
      <c r="CF8" s="168"/>
      <c r="CG8" s="168"/>
      <c r="CH8" s="168"/>
      <c r="CI8" s="168"/>
      <c r="CJ8" s="168"/>
      <c r="CK8" s="168"/>
      <c r="CL8" s="168"/>
      <c r="CM8" s="168"/>
      <c r="CN8" s="168"/>
      <c r="CO8" s="168"/>
      <c r="CP8" s="168"/>
      <c r="CQ8" s="168"/>
      <c r="CR8" s="168"/>
      <c r="CS8" s="168"/>
      <c r="CT8" s="168"/>
      <c r="CU8" s="168"/>
      <c r="CV8" s="168"/>
      <c r="CW8" s="168"/>
      <c r="CX8" s="168"/>
      <c r="CY8" s="168"/>
      <c r="CZ8" s="168"/>
    </row>
    <row r="9" s="114" customFormat="true" ht="15" customHeight="true" x14ac:dyDescent="0.2">
      <c r="A9" s="192" t="s">
        <v>136</v>
      </c>
      <c r="B9" s="194" t="str">
        <f>A1025</f>
        <v>DHS11</v>
      </c>
      <c r="AB9" s="168"/>
      <c r="AC9" s="168"/>
      <c r="AD9" s="168"/>
      <c r="AE9" s="168"/>
      <c r="AF9" s="168"/>
      <c r="AG9" s="168"/>
      <c r="AH9" s="168"/>
      <c r="AI9" s="168"/>
      <c r="AJ9" s="168"/>
      <c r="AK9" s="168"/>
      <c r="AL9" s="168"/>
      <c r="AM9" s="168"/>
      <c r="AN9" s="168"/>
      <c r="AO9" s="168"/>
      <c r="AP9" s="168"/>
      <c r="AQ9" s="168"/>
      <c r="AR9" s="168"/>
      <c r="AS9" s="168"/>
      <c r="AT9" s="168"/>
      <c r="AU9" s="168"/>
      <c r="AV9" s="168"/>
      <c r="AW9" s="168"/>
      <c r="AX9" s="168"/>
      <c r="AY9" s="168"/>
      <c r="AZ9" s="168"/>
      <c r="BB9" s="137"/>
      <c r="BZ9" s="168"/>
      <c r="CA9" s="168"/>
      <c r="CB9" s="168"/>
      <c r="CC9" s="168"/>
      <c r="CD9" s="168"/>
      <c r="CE9" s="168"/>
      <c r="CF9" s="168"/>
      <c r="CG9" s="168"/>
      <c r="CH9" s="168"/>
      <c r="CI9" s="168"/>
      <c r="CJ9" s="168"/>
      <c r="CK9" s="168"/>
      <c r="CL9" s="168"/>
      <c r="CM9" s="168"/>
      <c r="CN9" s="168"/>
      <c r="CO9" s="168"/>
      <c r="CP9" s="168"/>
      <c r="CQ9" s="168"/>
      <c r="CR9" s="168"/>
      <c r="CS9" s="168"/>
      <c r="CT9" s="168"/>
      <c r="CU9" s="168"/>
      <c r="CV9" s="168"/>
      <c r="CW9" s="168"/>
      <c r="CX9" s="168"/>
      <c r="CY9" s="168"/>
      <c r="CZ9" s="168"/>
    </row>
    <row r="10" s="114" customFormat="true" ht="15" customHeight="true" x14ac:dyDescent="0.2">
      <c r="A10" s="792" t="str">
        <f>B1028</f>
        <v/>
      </c>
      <c r="B10" s="793"/>
      <c r="AB10" s="168"/>
      <c r="AC10" s="168"/>
      <c r="AD10" s="168"/>
      <c r="AE10" s="168"/>
      <c r="AF10" s="168"/>
      <c r="AG10" s="168"/>
      <c r="AH10" s="168"/>
      <c r="AI10" s="168"/>
      <c r="AJ10" s="168"/>
      <c r="AK10" s="168"/>
      <c r="AL10" s="168"/>
      <c r="AM10" s="168"/>
      <c r="AN10" s="168"/>
      <c r="AO10" s="168"/>
      <c r="AP10" s="168"/>
      <c r="AQ10" s="168"/>
      <c r="AR10" s="168"/>
      <c r="AS10" s="168"/>
      <c r="AT10" s="168"/>
      <c r="AU10" s="168"/>
      <c r="AV10" s="168"/>
      <c r="AW10" s="168"/>
      <c r="AX10" s="168"/>
      <c r="AY10" s="168"/>
      <c r="AZ10" s="168"/>
      <c r="BB10" s="137"/>
      <c r="BZ10" s="168"/>
      <c r="CA10" s="168"/>
      <c r="CB10" s="168"/>
      <c r="CC10" s="168"/>
      <c r="CD10" s="168"/>
      <c r="CE10" s="168"/>
      <c r="CF10" s="168"/>
      <c r="CG10" s="168"/>
      <c r="CH10" s="168"/>
      <c r="CI10" s="168"/>
      <c r="CJ10" s="168"/>
      <c r="CK10" s="168"/>
      <c r="CL10" s="168"/>
      <c r="CM10" s="168"/>
      <c r="CN10" s="168"/>
      <c r="CO10" s="168"/>
      <c r="CP10" s="168"/>
      <c r="CQ10" s="168"/>
      <c r="CR10" s="168"/>
      <c r="CS10" s="168"/>
      <c r="CT10" s="168"/>
      <c r="CU10" s="168"/>
      <c r="CV10" s="168"/>
      <c r="CW10" s="168"/>
      <c r="CX10" s="168"/>
      <c r="CY10" s="168"/>
      <c r="CZ10" s="168"/>
    </row>
    <row r="11" s="114" customFormat="true" ht="15" customHeight="true" x14ac:dyDescent="0.2">
      <c r="A11" s="792" t="str">
        <f>B1027</f>
        <v/>
      </c>
      <c r="B11" s="794"/>
      <c r="AB11" s="168"/>
      <c r="AC11" s="168"/>
      <c r="AD11" s="168"/>
      <c r="AE11" s="168"/>
      <c r="AF11" s="168"/>
      <c r="AG11" s="168"/>
      <c r="AH11" s="168"/>
      <c r="AI11" s="168"/>
      <c r="AJ11" s="168"/>
      <c r="AK11" s="168"/>
      <c r="AL11" s="168"/>
      <c r="AM11" s="168"/>
      <c r="AN11" s="168"/>
      <c r="AO11" s="168"/>
      <c r="AP11" s="168"/>
      <c r="AQ11" s="168"/>
      <c r="AR11" s="168"/>
      <c r="AS11" s="168"/>
      <c r="AT11" s="168"/>
      <c r="AU11" s="168"/>
      <c r="AV11" s="168"/>
      <c r="AW11" s="168"/>
      <c r="AX11" s="168"/>
      <c r="AY11" s="168"/>
      <c r="AZ11" s="168"/>
      <c r="BB11" s="137"/>
      <c r="BZ11" s="168"/>
      <c r="CA11" s="168"/>
      <c r="CB11" s="168"/>
      <c r="CC11" s="168"/>
      <c r="CD11" s="168"/>
      <c r="CE11" s="168"/>
      <c r="CF11" s="168"/>
      <c r="CG11" s="168"/>
      <c r="CH11" s="168"/>
      <c r="CI11" s="168"/>
      <c r="CJ11" s="168"/>
      <c r="CK11" s="168"/>
      <c r="CL11" s="168"/>
      <c r="CM11" s="168"/>
      <c r="CN11" s="168"/>
      <c r="CO11" s="168"/>
      <c r="CP11" s="168"/>
      <c r="CQ11" s="168"/>
      <c r="CR11" s="168"/>
      <c r="CS11" s="168"/>
      <c r="CT11" s="168"/>
      <c r="CU11" s="168"/>
      <c r="CV11" s="168"/>
      <c r="CW11" s="168"/>
      <c r="CX11" s="168"/>
      <c r="CY11" s="168"/>
      <c r="CZ11" s="168"/>
    </row>
    <row r="12" s="114" customFormat="true" ht="18" customHeight="true" x14ac:dyDescent="0.2">
      <c r="A12" s="795"/>
      <c r="B12" s="793"/>
      <c r="AB12" s="168"/>
      <c r="AC12" s="168"/>
      <c r="AD12" s="168"/>
      <c r="AE12" s="168"/>
      <c r="AF12" s="168"/>
      <c r="AG12" s="168"/>
      <c r="AH12" s="168"/>
      <c r="AI12" s="168"/>
      <c r="AJ12" s="168"/>
      <c r="AK12" s="168"/>
      <c r="AL12" s="168"/>
      <c r="AM12" s="168"/>
      <c r="AN12" s="168"/>
      <c r="AO12" s="168"/>
      <c r="AP12" s="168"/>
      <c r="AQ12" s="168"/>
      <c r="AR12" s="168"/>
      <c r="AS12" s="168"/>
      <c r="AT12" s="168"/>
      <c r="AU12" s="168"/>
      <c r="AV12" s="168"/>
      <c r="AW12" s="168"/>
      <c r="AX12" s="168"/>
      <c r="AY12" s="168"/>
      <c r="AZ12" s="168"/>
      <c r="BB12" s="137"/>
      <c r="BZ12" s="168"/>
      <c r="CA12" s="168"/>
      <c r="CB12" s="168"/>
      <c r="CC12" s="168"/>
      <c r="CD12" s="168"/>
      <c r="CE12" s="168"/>
      <c r="CF12" s="168"/>
      <c r="CG12" s="168"/>
      <c r="CH12" s="168"/>
      <c r="CI12" s="168"/>
      <c r="CJ12" s="168"/>
      <c r="CK12" s="168"/>
      <c r="CL12" s="168"/>
      <c r="CM12" s="168"/>
      <c r="CN12" s="168"/>
      <c r="CO12" s="168"/>
      <c r="CP12" s="168"/>
      <c r="CQ12" s="168"/>
      <c r="CR12" s="168"/>
      <c r="CS12" s="168"/>
      <c r="CT12" s="168"/>
      <c r="CU12" s="168"/>
      <c r="CV12" s="168"/>
      <c r="CW12" s="168"/>
      <c r="CX12" s="168"/>
      <c r="CY12" s="168"/>
      <c r="CZ12" s="168"/>
    </row>
    <row r="13" s="114" customFormat="true" ht="18" customHeight="true" x14ac:dyDescent="0.2">
      <c r="A13" s="796"/>
      <c r="B13" s="797"/>
      <c r="AB13" s="168"/>
      <c r="AC13" s="168"/>
      <c r="AD13" s="168"/>
      <c r="AE13" s="168"/>
      <c r="AF13" s="168"/>
      <c r="AG13" s="168"/>
      <c r="AH13" s="168"/>
      <c r="AI13" s="168"/>
      <c r="AJ13" s="168"/>
      <c r="AK13" s="168"/>
      <c r="AL13" s="168"/>
      <c r="AM13" s="168"/>
      <c r="AN13" s="168"/>
      <c r="AO13" s="168"/>
      <c r="AP13" s="168"/>
      <c r="AQ13" s="168"/>
      <c r="AR13" s="168"/>
      <c r="AS13" s="168"/>
      <c r="AT13" s="168"/>
      <c r="AU13" s="168"/>
      <c r="AV13" s="168"/>
      <c r="AW13" s="168"/>
      <c r="AX13" s="168"/>
      <c r="AY13" s="168"/>
      <c r="AZ13" s="168"/>
      <c r="BB13" s="137"/>
      <c r="BZ13" s="168"/>
      <c r="CA13" s="168"/>
      <c r="CB13" s="168"/>
      <c r="CC13" s="168"/>
      <c r="CD13" s="168"/>
      <c r="CE13" s="168"/>
      <c r="CF13" s="168"/>
      <c r="CG13" s="168"/>
      <c r="CH13" s="168"/>
      <c r="CI13" s="168"/>
      <c r="CJ13" s="168"/>
      <c r="CK13" s="168"/>
      <c r="CL13" s="168"/>
      <c r="CM13" s="168"/>
      <c r="CN13" s="168"/>
      <c r="CO13" s="168"/>
      <c r="CP13" s="168"/>
      <c r="CQ13" s="168"/>
      <c r="CR13" s="168"/>
      <c r="CS13" s="168"/>
      <c r="CT13" s="168"/>
      <c r="CU13" s="168"/>
      <c r="CV13" s="168"/>
      <c r="CW13" s="168"/>
      <c r="CX13" s="168"/>
      <c r="CY13" s="168"/>
      <c r="CZ13" s="168"/>
    </row>
    <row r="14" s="372" customFormat="true" ht="15" customHeight="true" x14ac:dyDescent="0.2">
      <c r="A14" s="118" t="s">
        <v>96</v>
      </c>
      <c r="B14" s="165"/>
      <c r="C14" s="1137" t="s">
        <v>115</v>
      </c>
      <c r="D14" s="1138"/>
      <c r="E14" s="1138"/>
      <c r="F14" s="1138"/>
      <c r="G14" s="1139"/>
      <c r="H14" s="1140" t="s">
        <v>38</v>
      </c>
      <c r="I14" s="1141"/>
      <c r="J14" s="1141"/>
      <c r="K14" s="1141"/>
      <c r="L14" s="1142"/>
      <c r="M14" s="1143" t="s">
        <v>37</v>
      </c>
      <c r="N14" s="1144"/>
      <c r="O14" s="1144"/>
      <c r="P14" s="1144"/>
      <c r="Q14" s="1145"/>
      <c r="R14" s="961" t="s">
        <v>141</v>
      </c>
      <c r="S14" s="265"/>
      <c r="T14" s="265"/>
      <c r="U14" s="265"/>
      <c r="V14" s="265"/>
      <c r="W14" s="265"/>
      <c r="X14" s="265"/>
      <c r="Y14" s="265"/>
      <c r="Z14" s="265"/>
      <c r="AA14" s="265"/>
      <c r="AB14" s="276"/>
      <c r="AC14" s="276"/>
      <c r="AD14" s="276"/>
      <c r="AE14" s="276"/>
      <c r="AF14" s="276"/>
      <c r="AG14" s="276"/>
      <c r="AH14" s="276"/>
      <c r="AI14" s="276"/>
      <c r="AJ14" s="276"/>
      <c r="AK14" s="276"/>
      <c r="AL14" s="276"/>
      <c r="AM14" s="276"/>
      <c r="AN14" s="276"/>
      <c r="AO14" s="276"/>
      <c r="AP14" s="276"/>
      <c r="AQ14" s="276"/>
      <c r="AR14" s="276"/>
      <c r="AS14" s="276"/>
      <c r="AT14" s="276"/>
      <c r="AU14" s="276"/>
      <c r="AV14" s="276"/>
      <c r="AW14" s="276"/>
      <c r="AX14" s="276"/>
      <c r="AY14" s="276"/>
      <c r="AZ14" s="3"/>
      <c r="BA14" s="174" t="s">
        <v>131</v>
      </c>
      <c r="BB14" s="118" t="s">
        <v>96</v>
      </c>
      <c r="BC14" s="1143" t="s">
        <v>115</v>
      </c>
      <c r="BD14" s="1144"/>
      <c r="BE14" s="1144"/>
      <c r="BF14" s="1144"/>
      <c r="BG14" s="1167"/>
      <c r="BH14" s="1143" t="s">
        <v>38</v>
      </c>
      <c r="BI14" s="1144"/>
      <c r="BJ14" s="1144"/>
      <c r="BK14" s="1144"/>
      <c r="BL14" s="1167"/>
      <c r="BM14" s="1143" t="s">
        <v>37</v>
      </c>
      <c r="BN14" s="1144"/>
      <c r="BO14" s="1144"/>
      <c r="BP14" s="1144"/>
      <c r="BQ14" s="1145"/>
      <c r="BR14" s="956" t="s">
        <v>141</v>
      </c>
      <c r="BS14" s="265"/>
      <c r="BT14" s="265"/>
      <c r="BU14" s="265"/>
      <c r="BV14" s="265"/>
      <c r="BW14" s="265"/>
      <c r="BX14" s="265"/>
      <c r="BY14" s="265"/>
      <c r="BZ14" s="279"/>
      <c r="CA14" s="279"/>
      <c r="CB14" s="172"/>
      <c r="CC14" s="172"/>
      <c r="CD14" s="172"/>
      <c r="CE14" s="172"/>
      <c r="CF14" s="172"/>
      <c r="CG14" s="172"/>
      <c r="CH14" s="172"/>
      <c r="CI14" s="172"/>
      <c r="CJ14" s="172"/>
      <c r="CK14" s="172"/>
      <c r="CL14" s="172"/>
      <c r="CM14" s="172"/>
      <c r="CN14" s="172"/>
      <c r="CO14" s="172"/>
      <c r="CP14" s="172"/>
      <c r="CQ14" s="172"/>
      <c r="CR14" s="172"/>
      <c r="CS14" s="172"/>
      <c r="CT14" s="172"/>
      <c r="CU14" s="172"/>
      <c r="CV14" s="172"/>
      <c r="CW14" s="172"/>
      <c r="CX14" s="172"/>
      <c r="CY14" s="172"/>
      <c r="CZ14" s="172"/>
    </row>
    <row r="15" s="372" customFormat="true" ht="24" x14ac:dyDescent="0.2">
      <c r="A15" s="159" t="s">
        <v>87</v>
      </c>
      <c r="B15" s="205"/>
      <c r="C15" s="251" t="s">
        <v>0</v>
      </c>
      <c r="D15" s="252" t="s">
        <v>1</v>
      </c>
      <c r="E15" s="252" t="s">
        <v>2</v>
      </c>
      <c r="F15" s="252" t="s">
        <v>3</v>
      </c>
      <c r="G15" s="253" t="s">
        <v>4</v>
      </c>
      <c r="H15" s="212" t="s">
        <v>0</v>
      </c>
      <c r="I15" s="211" t="s">
        <v>1</v>
      </c>
      <c r="J15" s="211" t="s">
        <v>2</v>
      </c>
      <c r="K15" s="211" t="s">
        <v>3</v>
      </c>
      <c r="L15" s="214" t="s">
        <v>4</v>
      </c>
      <c r="M15" s="213" t="s">
        <v>0</v>
      </c>
      <c r="N15" s="211" t="s">
        <v>1</v>
      </c>
      <c r="O15" s="211" t="s">
        <v>2</v>
      </c>
      <c r="P15" s="211" t="s">
        <v>3</v>
      </c>
      <c r="Q15" s="284" t="s">
        <v>4</v>
      </c>
      <c r="R15" s="212" t="s">
        <v>248</v>
      </c>
      <c r="S15" s="211" t="s">
        <v>249</v>
      </c>
      <c r="T15" s="211" t="s">
        <v>250</v>
      </c>
      <c r="U15" s="211" t="s">
        <v>251</v>
      </c>
      <c r="V15" s="211" t="s">
        <v>252</v>
      </c>
      <c r="W15" s="211" t="s">
        <v>253</v>
      </c>
      <c r="X15" s="211" t="s">
        <v>254</v>
      </c>
      <c r="Y15" s="211" t="s">
        <v>476</v>
      </c>
      <c r="Z15" s="211" t="s">
        <v>477</v>
      </c>
      <c r="AA15" s="214" t="s">
        <v>257</v>
      </c>
      <c r="AB15" s="276"/>
      <c r="AC15" s="276"/>
      <c r="AD15" s="276"/>
      <c r="AE15" s="276"/>
      <c r="AF15" s="276"/>
      <c r="AG15" s="276"/>
      <c r="AH15" s="276"/>
      <c r="AI15" s="276"/>
      <c r="AJ15" s="276"/>
      <c r="AK15" s="276"/>
      <c r="AL15" s="276"/>
      <c r="AM15" s="276"/>
      <c r="AN15" s="276"/>
      <c r="AO15" s="276"/>
      <c r="AP15" s="276"/>
      <c r="AQ15" s="276"/>
      <c r="AR15" s="276"/>
      <c r="AS15" s="276"/>
      <c r="AT15" s="276"/>
      <c r="AU15" s="276"/>
      <c r="AV15" s="276"/>
      <c r="AW15" s="276"/>
      <c r="AX15" s="276"/>
      <c r="AY15" s="276"/>
      <c r="AZ15" s="3"/>
      <c r="BA15" s="159" t="s">
        <v>120</v>
      </c>
      <c r="BB15" s="158"/>
      <c r="BC15" s="297" t="s">
        <v>0</v>
      </c>
      <c r="BD15" s="435" t="s">
        <v>1</v>
      </c>
      <c r="BE15" s="435" t="s">
        <v>2</v>
      </c>
      <c r="BF15" s="435" t="s">
        <v>3</v>
      </c>
      <c r="BG15" s="298" t="s">
        <v>4</v>
      </c>
      <c r="BH15" s="297" t="s">
        <v>0</v>
      </c>
      <c r="BI15" s="435" t="s">
        <v>1</v>
      </c>
      <c r="BJ15" s="435" t="s">
        <v>2</v>
      </c>
      <c r="BK15" s="435" t="s">
        <v>3</v>
      </c>
      <c r="BL15" s="298" t="s">
        <v>4</v>
      </c>
      <c r="BM15" s="297" t="s">
        <v>0</v>
      </c>
      <c r="BN15" s="435" t="s">
        <v>1</v>
      </c>
      <c r="BO15" s="435" t="s">
        <v>2</v>
      </c>
      <c r="BP15" s="435" t="s">
        <v>3</v>
      </c>
      <c r="BQ15" s="298" t="s">
        <v>4</v>
      </c>
      <c r="BR15" s="297" t="s">
        <v>248</v>
      </c>
      <c r="BS15" s="435" t="s">
        <v>249</v>
      </c>
      <c r="BT15" s="435" t="s">
        <v>250</v>
      </c>
      <c r="BU15" s="435" t="s">
        <v>251</v>
      </c>
      <c r="BV15" s="435" t="s">
        <v>252</v>
      </c>
      <c r="BW15" s="435" t="s">
        <v>253</v>
      </c>
      <c r="BX15" s="435" t="s">
        <v>254</v>
      </c>
      <c r="BY15" s="436" t="s">
        <v>476</v>
      </c>
      <c r="BZ15" s="436" t="s">
        <v>477</v>
      </c>
      <c r="CA15" s="436" t="s">
        <v>257</v>
      </c>
      <c r="CB15" s="2"/>
      <c r="CC15" s="2"/>
      <c r="CD15" s="2"/>
      <c r="CE15" s="2"/>
      <c r="CF15" s="2"/>
      <c r="CG15" s="2"/>
      <c r="CH15" s="2"/>
      <c r="CI15" s="2"/>
      <c r="CJ15" s="2"/>
      <c r="CK15" s="2"/>
      <c r="CL15" s="2"/>
      <c r="CM15" s="2"/>
      <c r="CN15" s="2"/>
      <c r="CO15" s="2"/>
      <c r="CP15" s="2"/>
      <c r="CQ15" s="2"/>
      <c r="CR15" s="2"/>
      <c r="CS15" s="2"/>
      <c r="CT15" s="2"/>
      <c r="CU15" s="2"/>
      <c r="CV15" s="2"/>
      <c r="CW15" s="2"/>
      <c r="CX15" s="2"/>
      <c r="CY15" s="2"/>
      <c r="CZ15" s="2"/>
    </row>
    <row r="16" s="372" customFormat="true" ht="15" customHeight="true" x14ac:dyDescent="0.2">
      <c r="A16" s="1146" t="s">
        <v>13</v>
      </c>
      <c r="B16" s="208" t="s">
        <v>14</v>
      </c>
      <c r="C16" s="836">
        <v>57.735591497213292</v>
      </c>
      <c r="D16" s="837">
        <v>66.965595755357469</v>
      </c>
      <c r="E16" s="837">
        <v>73.846815401421239</v>
      </c>
      <c r="F16" s="837">
        <v>88.80705357794308</v>
      </c>
      <c r="G16" s="838">
        <v>97.981741027449473</v>
      </c>
      <c r="H16" s="839">
        <v>85.001477659728948</v>
      </c>
      <c r="I16" s="837">
        <v>97.211316046232312</v>
      </c>
      <c r="J16" s="837">
        <v>97.959423119205368</v>
      </c>
      <c r="K16" s="837">
        <v>98.487916598717163</v>
      </c>
      <c r="L16" s="840">
        <v>99.220571086709668</v>
      </c>
      <c r="M16" s="836">
        <v>55.796329591812352</v>
      </c>
      <c r="N16" s="837">
        <v>62.193826373735597</v>
      </c>
      <c r="O16" s="837">
        <v>70.431913340430867</v>
      </c>
      <c r="P16" s="837">
        <v>72.637762258275444</v>
      </c>
      <c r="Q16" s="838">
        <v>83.233921577018975</v>
      </c>
      <c r="R16" s="839">
        <v>100</v>
      </c>
      <c r="S16" s="837">
        <v>92.851823060615459</v>
      </c>
      <c r="T16" s="837">
        <v>74.954938302764177</v>
      </c>
      <c r="U16" s="837">
        <v>72.773909354790888</v>
      </c>
      <c r="V16" s="837">
        <v>79.104475367560198</v>
      </c>
      <c r="W16" s="837">
        <v>72.955124696645939</v>
      </c>
      <c r="X16" s="837">
        <v>68.836110002968866</v>
      </c>
      <c r="Y16" s="837">
        <v>66.688547939799875</v>
      </c>
      <c r="Z16" s="837">
        <v>69.741317002191181</v>
      </c>
      <c r="AA16" s="840">
        <v>72.132243061793204</v>
      </c>
      <c r="AB16" s="276"/>
      <c r="AC16" s="276"/>
      <c r="AD16" s="276"/>
      <c r="AE16" s="276"/>
      <c r="AF16" s="276"/>
      <c r="AG16" s="276"/>
      <c r="AH16" s="276"/>
      <c r="AI16" s="276"/>
      <c r="AJ16" s="276"/>
      <c r="AK16" s="276"/>
      <c r="AL16" s="276"/>
      <c r="AM16" s="276"/>
      <c r="AN16" s="276"/>
      <c r="AO16" s="276"/>
      <c r="AP16" s="276"/>
      <c r="AQ16" s="276"/>
      <c r="AR16" s="276"/>
      <c r="AS16" s="276"/>
      <c r="AT16" s="276"/>
      <c r="AU16" s="276"/>
      <c r="AV16" s="276"/>
      <c r="AW16" s="276"/>
      <c r="AX16" s="276"/>
      <c r="AY16" s="276"/>
      <c r="AZ16" s="3"/>
      <c r="BA16" s="1168" t="s">
        <v>13</v>
      </c>
      <c r="BB16" s="261" t="s">
        <v>14</v>
      </c>
      <c r="BC16" s="907" t="s">
        <v>35</v>
      </c>
      <c r="BD16" s="911" t="s">
        <v>35</v>
      </c>
      <c r="BE16" s="911" t="s">
        <v>35</v>
      </c>
      <c r="BF16" s="911" t="s">
        <v>35</v>
      </c>
      <c r="BG16" s="916" t="s">
        <v>35</v>
      </c>
      <c r="BH16" s="907" t="s">
        <v>35</v>
      </c>
      <c r="BI16" s="911" t="s">
        <v>35</v>
      </c>
      <c r="BJ16" s="911" t="s">
        <v>35</v>
      </c>
      <c r="BK16" s="911" t="s">
        <v>35</v>
      </c>
      <c r="BL16" s="916" t="s">
        <v>35</v>
      </c>
      <c r="BM16" s="907" t="s">
        <v>35</v>
      </c>
      <c r="BN16" s="911" t="s">
        <v>35</v>
      </c>
      <c r="BO16" s="911" t="s">
        <v>35</v>
      </c>
      <c r="BP16" s="911" t="s">
        <v>35</v>
      </c>
      <c r="BQ16" s="916" t="s">
        <v>35</v>
      </c>
      <c r="BR16" s="907" t="s">
        <v>35</v>
      </c>
      <c r="BS16" s="911" t="s">
        <v>35</v>
      </c>
      <c r="BT16" s="911" t="s">
        <v>35</v>
      </c>
      <c r="BU16" s="911" t="s">
        <v>35</v>
      </c>
      <c r="BV16" s="911" t="s">
        <v>35</v>
      </c>
      <c r="BW16" s="911" t="s">
        <v>35</v>
      </c>
      <c r="BX16" s="911" t="s">
        <v>35</v>
      </c>
      <c r="BY16" s="922" t="s">
        <v>35</v>
      </c>
      <c r="BZ16" s="922" t="s">
        <v>35</v>
      </c>
      <c r="CA16" s="922" t="s">
        <v>35</v>
      </c>
      <c r="CB16" s="968"/>
      <c r="CC16" s="968"/>
      <c r="CD16" s="968"/>
      <c r="CE16" s="968"/>
      <c r="CF16" s="968"/>
      <c r="CG16" s="968"/>
      <c r="CH16" s="968"/>
      <c r="CI16" s="968"/>
      <c r="CJ16" s="968"/>
      <c r="CK16" s="968"/>
      <c r="CL16" s="968"/>
      <c r="CM16" s="968"/>
      <c r="CN16" s="968"/>
      <c r="CO16" s="968"/>
      <c r="CP16" s="968"/>
      <c r="CQ16" s="968"/>
      <c r="CR16" s="968"/>
      <c r="CS16" s="968"/>
      <c r="CT16" s="968"/>
      <c r="CU16" s="968"/>
      <c r="CV16" s="968"/>
      <c r="CW16" s="968"/>
      <c r="CX16" s="968"/>
      <c r="CY16" s="968"/>
      <c r="CZ16" s="968"/>
    </row>
    <row r="17" s="372" customFormat="true" ht="15" customHeight="true" x14ac:dyDescent="0.2">
      <c r="A17" s="1147"/>
      <c r="B17" s="209" t="s">
        <v>51</v>
      </c>
      <c r="C17" s="841">
        <v>42.264408502786615</v>
      </c>
      <c r="D17" s="842">
        <v>33.034404244642765</v>
      </c>
      <c r="E17" s="842">
        <v>26.153184598578655</v>
      </c>
      <c r="F17" s="842">
        <v>11.192946422056679</v>
      </c>
      <c r="G17" s="843">
        <v>2.0182589725504894</v>
      </c>
      <c r="H17" s="844">
        <v>14.998522340271123</v>
      </c>
      <c r="I17" s="842">
        <v>2.7886839537676855</v>
      </c>
      <c r="J17" s="842">
        <v>2.0405768807946094</v>
      </c>
      <c r="K17" s="842">
        <v>1.5120834012828357</v>
      </c>
      <c r="L17" s="845">
        <v>0.77942891329030872</v>
      </c>
      <c r="M17" s="841">
        <v>44.203670408187577</v>
      </c>
      <c r="N17" s="842">
        <v>37.80617362626429</v>
      </c>
      <c r="O17" s="842">
        <v>29.568086659569211</v>
      </c>
      <c r="P17" s="842">
        <v>27.362237741724588</v>
      </c>
      <c r="Q17" s="843">
        <v>16.766078422980911</v>
      </c>
      <c r="R17" s="844">
        <v>0</v>
      </c>
      <c r="S17" s="842">
        <v>7.1481769393845376</v>
      </c>
      <c r="T17" s="842">
        <v>25.04506169723588</v>
      </c>
      <c r="U17" s="842">
        <v>27.226090645209055</v>
      </c>
      <c r="V17" s="842">
        <v>20.895524632439844</v>
      </c>
      <c r="W17" s="842">
        <v>27.044875303354161</v>
      </c>
      <c r="X17" s="842">
        <v>31.163889997030857</v>
      </c>
      <c r="Y17" s="842">
        <v>33.311452060200189</v>
      </c>
      <c r="Z17" s="842">
        <v>30.258682997808677</v>
      </c>
      <c r="AA17" s="845">
        <v>27.867756938206607</v>
      </c>
      <c r="AB17" s="276"/>
      <c r="AC17" s="276"/>
      <c r="AD17" s="276"/>
      <c r="AE17" s="276"/>
      <c r="AF17" s="276"/>
      <c r="AG17" s="276"/>
      <c r="AH17" s="276"/>
      <c r="AI17" s="276"/>
      <c r="AJ17" s="276"/>
      <c r="AK17" s="276"/>
      <c r="AL17" s="276"/>
      <c r="AM17" s="276"/>
      <c r="AN17" s="276"/>
      <c r="AO17" s="276"/>
      <c r="AP17" s="276"/>
      <c r="AQ17" s="276"/>
      <c r="AR17" s="276"/>
      <c r="AS17" s="276"/>
      <c r="AT17" s="276"/>
      <c r="AU17" s="276"/>
      <c r="AV17" s="276"/>
      <c r="AW17" s="276"/>
      <c r="AX17" s="276"/>
      <c r="AY17" s="276"/>
      <c r="AZ17" s="3"/>
      <c r="BA17" s="1165"/>
      <c r="BB17" s="262" t="s">
        <v>51</v>
      </c>
      <c r="BC17" s="908" t="s">
        <v>35</v>
      </c>
      <c r="BD17" s="912" t="s">
        <v>35</v>
      </c>
      <c r="BE17" s="912" t="s">
        <v>35</v>
      </c>
      <c r="BF17" s="912" t="s">
        <v>35</v>
      </c>
      <c r="BG17" s="917" t="s">
        <v>35</v>
      </c>
      <c r="BH17" s="908" t="s">
        <v>35</v>
      </c>
      <c r="BI17" s="912" t="s">
        <v>35</v>
      </c>
      <c r="BJ17" s="912" t="s">
        <v>35</v>
      </c>
      <c r="BK17" s="912" t="s">
        <v>35</v>
      </c>
      <c r="BL17" s="917" t="s">
        <v>35</v>
      </c>
      <c r="BM17" s="908" t="s">
        <v>35</v>
      </c>
      <c r="BN17" s="912" t="s">
        <v>35</v>
      </c>
      <c r="BO17" s="912" t="s">
        <v>35</v>
      </c>
      <c r="BP17" s="912" t="s">
        <v>35</v>
      </c>
      <c r="BQ17" s="917" t="s">
        <v>35</v>
      </c>
      <c r="BR17" s="908" t="s">
        <v>35</v>
      </c>
      <c r="BS17" s="912" t="s">
        <v>35</v>
      </c>
      <c r="BT17" s="912" t="s">
        <v>35</v>
      </c>
      <c r="BU17" s="912" t="s">
        <v>35</v>
      </c>
      <c r="BV17" s="912" t="s">
        <v>35</v>
      </c>
      <c r="BW17" s="912" t="s">
        <v>35</v>
      </c>
      <c r="BX17" s="912" t="s">
        <v>35</v>
      </c>
      <c r="BY17" s="923" t="s">
        <v>35</v>
      </c>
      <c r="BZ17" s="923" t="s">
        <v>35</v>
      </c>
      <c r="CA17" s="923" t="s">
        <v>35</v>
      </c>
      <c r="CB17" s="968"/>
      <c r="CC17" s="968"/>
      <c r="CD17" s="968"/>
      <c r="CE17" s="968"/>
      <c r="CF17" s="968"/>
      <c r="CG17" s="968"/>
      <c r="CH17" s="968"/>
      <c r="CI17" s="968"/>
      <c r="CJ17" s="968"/>
      <c r="CK17" s="968"/>
      <c r="CL17" s="968"/>
      <c r="CM17" s="968"/>
      <c r="CN17" s="968"/>
      <c r="CO17" s="968"/>
      <c r="CP17" s="968"/>
      <c r="CQ17" s="968"/>
      <c r="CR17" s="968"/>
      <c r="CS17" s="968"/>
      <c r="CT17" s="968"/>
      <c r="CU17" s="968"/>
      <c r="CV17" s="968"/>
      <c r="CW17" s="968"/>
      <c r="CX17" s="968"/>
      <c r="CY17" s="968"/>
      <c r="CZ17" s="968"/>
    </row>
    <row r="18" s="372" customFormat="true" ht="15" customHeight="true" x14ac:dyDescent="0.2">
      <c r="A18" s="1147" t="s">
        <v>60</v>
      </c>
      <c r="B18" s="209" t="s">
        <v>15</v>
      </c>
      <c r="C18" s="841">
        <f>C16*C23/100</f>
        <v>45.668852874295709</v>
      </c>
      <c r="D18" s="842">
        <f>D16*D23/100</f>
        <v>56.117169242989554</v>
      </c>
      <c r="E18" s="842">
        <f t="shared" ref="E18:AA18" si="0">E16*E23/100</f>
        <v>63.286720799018006</v>
      </c>
      <c r="F18" s="842">
        <f t="shared" si="0"/>
        <v>85.077157327669468</v>
      </c>
      <c r="G18" s="843">
        <f t="shared" si="0"/>
        <v>95.728160983818142</v>
      </c>
      <c r="H18" s="844">
        <f t="shared" si="0"/>
        <v>82.791439240575997</v>
      </c>
      <c r="I18" s="842">
        <f t="shared" si="0"/>
        <v>94.975455777168975</v>
      </c>
      <c r="J18" s="842">
        <f t="shared" si="0"/>
        <v>95.118599848748403</v>
      </c>
      <c r="K18" s="842">
        <f t="shared" si="0"/>
        <v>96.518158266742816</v>
      </c>
      <c r="L18" s="845">
        <f t="shared" si="0"/>
        <v>97.335380236062178</v>
      </c>
      <c r="M18" s="841">
        <f t="shared" si="0"/>
        <v>43.911711388756324</v>
      </c>
      <c r="N18" s="842">
        <f t="shared" si="0"/>
        <v>49.568479619867276</v>
      </c>
      <c r="O18" s="842">
        <f t="shared" si="0"/>
        <v>60.078422079387529</v>
      </c>
      <c r="P18" s="842">
        <f t="shared" si="0"/>
        <v>61.66946015727585</v>
      </c>
      <c r="Q18" s="843">
        <f t="shared" si="0"/>
        <v>77.074611380319567</v>
      </c>
      <c r="R18" s="844">
        <f t="shared" si="0"/>
        <v>100</v>
      </c>
      <c r="S18" s="842">
        <f t="shared" si="0"/>
        <v>90.716231130221317</v>
      </c>
      <c r="T18" s="842">
        <f t="shared" si="0"/>
        <v>67.909174102304348</v>
      </c>
      <c r="U18" s="842">
        <f t="shared" si="0"/>
        <v>61.566727314153084</v>
      </c>
      <c r="V18" s="842">
        <f t="shared" si="0"/>
        <v>72.69701286278783</v>
      </c>
      <c r="W18" s="842">
        <f t="shared" si="0"/>
        <v>65.440746852891408</v>
      </c>
      <c r="X18" s="842">
        <f t="shared" si="0"/>
        <v>56.445610202434473</v>
      </c>
      <c r="Y18" s="842">
        <f t="shared" si="0"/>
        <v>56.418511557070687</v>
      </c>
      <c r="Z18" s="842">
        <f t="shared" si="0"/>
        <v>50.492713509586423</v>
      </c>
      <c r="AA18" s="845">
        <f t="shared" si="0"/>
        <v>64.558357540304911</v>
      </c>
      <c r="AB18" s="276"/>
      <c r="AC18" s="276"/>
      <c r="AD18" s="276"/>
      <c r="AE18" s="276"/>
      <c r="AF18" s="276"/>
      <c r="AG18" s="276"/>
      <c r="AH18" s="276"/>
      <c r="AI18" s="276"/>
      <c r="AJ18" s="276"/>
      <c r="AK18" s="276"/>
      <c r="AL18" s="276"/>
      <c r="AM18" s="276"/>
      <c r="AN18" s="276"/>
      <c r="AO18" s="276"/>
      <c r="AP18" s="276"/>
      <c r="AQ18" s="276"/>
      <c r="AR18" s="276"/>
      <c r="AS18" s="276"/>
      <c r="AT18" s="276"/>
      <c r="AU18" s="276"/>
      <c r="AV18" s="276"/>
      <c r="AW18" s="276"/>
      <c r="AX18" s="276"/>
      <c r="AY18" s="276"/>
      <c r="AZ18" s="3"/>
      <c r="BA18" s="1165" t="s">
        <v>60</v>
      </c>
      <c r="BB18" s="262" t="s">
        <v>15</v>
      </c>
      <c r="BC18" s="908" t="s">
        <v>35</v>
      </c>
      <c r="BD18" s="912" t="s">
        <v>35</v>
      </c>
      <c r="BE18" s="912" t="s">
        <v>35</v>
      </c>
      <c r="BF18" s="912" t="s">
        <v>35</v>
      </c>
      <c r="BG18" s="917" t="s">
        <v>35</v>
      </c>
      <c r="BH18" s="908" t="s">
        <v>35</v>
      </c>
      <c r="BI18" s="912" t="s">
        <v>35</v>
      </c>
      <c r="BJ18" s="912" t="s">
        <v>35</v>
      </c>
      <c r="BK18" s="912" t="s">
        <v>35</v>
      </c>
      <c r="BL18" s="917" t="s">
        <v>35</v>
      </c>
      <c r="BM18" s="908" t="s">
        <v>35</v>
      </c>
      <c r="BN18" s="912" t="s">
        <v>35</v>
      </c>
      <c r="BO18" s="912" t="s">
        <v>35</v>
      </c>
      <c r="BP18" s="912" t="s">
        <v>35</v>
      </c>
      <c r="BQ18" s="917" t="s">
        <v>35</v>
      </c>
      <c r="BR18" s="908" t="s">
        <v>35</v>
      </c>
      <c r="BS18" s="912" t="s">
        <v>35</v>
      </c>
      <c r="BT18" s="912" t="s">
        <v>35</v>
      </c>
      <c r="BU18" s="912" t="s">
        <v>35</v>
      </c>
      <c r="BV18" s="912" t="s">
        <v>35</v>
      </c>
      <c r="BW18" s="912" t="s">
        <v>35</v>
      </c>
      <c r="BX18" s="912" t="s">
        <v>35</v>
      </c>
      <c r="BY18" s="923" t="s">
        <v>35</v>
      </c>
      <c r="BZ18" s="923" t="s">
        <v>35</v>
      </c>
      <c r="CA18" s="923" t="s">
        <v>35</v>
      </c>
      <c r="CB18" s="968"/>
      <c r="CC18" s="968"/>
      <c r="CD18" s="968"/>
      <c r="CE18" s="968"/>
      <c r="CF18" s="968"/>
      <c r="CG18" s="968"/>
      <c r="CH18" s="968"/>
      <c r="CI18" s="968"/>
      <c r="CJ18" s="968"/>
      <c r="CK18" s="968"/>
      <c r="CL18" s="968"/>
      <c r="CM18" s="968"/>
      <c r="CN18" s="968"/>
      <c r="CO18" s="968"/>
      <c r="CP18" s="968"/>
      <c r="CQ18" s="968"/>
      <c r="CR18" s="968"/>
      <c r="CS18" s="968"/>
      <c r="CT18" s="968"/>
      <c r="CU18" s="968"/>
      <c r="CV18" s="968"/>
      <c r="CW18" s="968"/>
      <c r="CX18" s="968"/>
      <c r="CY18" s="968"/>
      <c r="CZ18" s="968"/>
    </row>
    <row r="19" s="372" customFormat="true" ht="15" customHeight="true" x14ac:dyDescent="0.2">
      <c r="A19" s="1147"/>
      <c r="B19" s="209" t="s">
        <v>16</v>
      </c>
      <c r="C19" s="841">
        <f>C16*C22/100</f>
        <v>12.066738622917578</v>
      </c>
      <c r="D19" s="842">
        <f>D16*D22/100</f>
        <v>10.84842651236791</v>
      </c>
      <c r="E19" s="842">
        <f t="shared" ref="E19:AA19" si="1">E16*E22/100</f>
        <v>10.560094602403238</v>
      </c>
      <c r="F19" s="842">
        <f t="shared" si="1"/>
        <v>3.7298962502736095</v>
      </c>
      <c r="G19" s="843">
        <f t="shared" si="1"/>
        <v>2.2535800436313376</v>
      </c>
      <c r="H19" s="844">
        <f t="shared" si="1"/>
        <v>2.2100384191529527</v>
      </c>
      <c r="I19" s="842">
        <f t="shared" si="1"/>
        <v>2.2358602690633429</v>
      </c>
      <c r="J19" s="842">
        <f t="shared" si="1"/>
        <v>2.8408232704569554</v>
      </c>
      <c r="K19" s="842">
        <f t="shared" si="1"/>
        <v>1.9697583319743432</v>
      </c>
      <c r="L19" s="845">
        <f t="shared" si="1"/>
        <v>1.8851908506474837</v>
      </c>
      <c r="M19" s="841">
        <f t="shared" si="1"/>
        <v>11.884618203056032</v>
      </c>
      <c r="N19" s="842">
        <f t="shared" si="1"/>
        <v>12.625346753868328</v>
      </c>
      <c r="O19" s="842">
        <f t="shared" si="1"/>
        <v>10.353491261043336</v>
      </c>
      <c r="P19" s="842">
        <f t="shared" si="1"/>
        <v>10.968302100999592</v>
      </c>
      <c r="Q19" s="843">
        <f t="shared" si="1"/>
        <v>6.1593101966994048</v>
      </c>
      <c r="R19" s="844">
        <f t="shared" si="1"/>
        <v>0</v>
      </c>
      <c r="S19" s="842">
        <f t="shared" si="1"/>
        <v>2.1355919303941553</v>
      </c>
      <c r="T19" s="842">
        <f t="shared" si="1"/>
        <v>7.045764200459832</v>
      </c>
      <c r="U19" s="842">
        <f t="shared" si="1"/>
        <v>11.207182040637797</v>
      </c>
      <c r="V19" s="842">
        <f t="shared" si="1"/>
        <v>6.4074625047723757</v>
      </c>
      <c r="W19" s="842">
        <f t="shared" si="1"/>
        <v>7.5143778437545325</v>
      </c>
      <c r="X19" s="842">
        <f t="shared" si="1"/>
        <v>12.390499800534396</v>
      </c>
      <c r="Y19" s="842">
        <f t="shared" si="1"/>
        <v>10.270036382729181</v>
      </c>
      <c r="Z19" s="842">
        <f t="shared" si="1"/>
        <v>19.248603492604765</v>
      </c>
      <c r="AA19" s="845">
        <f t="shared" si="1"/>
        <v>7.573885521488287</v>
      </c>
      <c r="AB19" s="276"/>
      <c r="AC19" s="276"/>
      <c r="AD19" s="276"/>
      <c r="AE19" s="276"/>
      <c r="AF19" s="276"/>
      <c r="AG19" s="276"/>
      <c r="AH19" s="276"/>
      <c r="AI19" s="276"/>
      <c r="AJ19" s="276"/>
      <c r="AK19" s="276"/>
      <c r="AL19" s="276"/>
      <c r="AM19" s="276"/>
      <c r="AN19" s="276"/>
      <c r="AO19" s="276"/>
      <c r="AP19" s="276"/>
      <c r="AQ19" s="276"/>
      <c r="AR19" s="276"/>
      <c r="AS19" s="276"/>
      <c r="AT19" s="276"/>
      <c r="AU19" s="276"/>
      <c r="AV19" s="276"/>
      <c r="AW19" s="276"/>
      <c r="AX19" s="276"/>
      <c r="AY19" s="276"/>
      <c r="AZ19" s="3"/>
      <c r="BA19" s="1165"/>
      <c r="BB19" s="262" t="s">
        <v>16</v>
      </c>
      <c r="BC19" s="908" t="s">
        <v>35</v>
      </c>
      <c r="BD19" s="912" t="s">
        <v>35</v>
      </c>
      <c r="BE19" s="912" t="s">
        <v>35</v>
      </c>
      <c r="BF19" s="912" t="s">
        <v>35</v>
      </c>
      <c r="BG19" s="917" t="s">
        <v>35</v>
      </c>
      <c r="BH19" s="908" t="s">
        <v>35</v>
      </c>
      <c r="BI19" s="912" t="s">
        <v>35</v>
      </c>
      <c r="BJ19" s="912" t="s">
        <v>35</v>
      </c>
      <c r="BK19" s="912" t="s">
        <v>35</v>
      </c>
      <c r="BL19" s="917" t="s">
        <v>35</v>
      </c>
      <c r="BM19" s="908" t="s">
        <v>35</v>
      </c>
      <c r="BN19" s="912" t="s">
        <v>35</v>
      </c>
      <c r="BO19" s="912" t="s">
        <v>35</v>
      </c>
      <c r="BP19" s="912" t="s">
        <v>35</v>
      </c>
      <c r="BQ19" s="917" t="s">
        <v>35</v>
      </c>
      <c r="BR19" s="908" t="s">
        <v>35</v>
      </c>
      <c r="BS19" s="912" t="s">
        <v>35</v>
      </c>
      <c r="BT19" s="912" t="s">
        <v>35</v>
      </c>
      <c r="BU19" s="912" t="s">
        <v>35</v>
      </c>
      <c r="BV19" s="912" t="s">
        <v>35</v>
      </c>
      <c r="BW19" s="912" t="s">
        <v>35</v>
      </c>
      <c r="BX19" s="912" t="s">
        <v>35</v>
      </c>
      <c r="BY19" s="923" t="s">
        <v>35</v>
      </c>
      <c r="BZ19" s="923" t="s">
        <v>35</v>
      </c>
      <c r="CA19" s="923" t="s">
        <v>35</v>
      </c>
      <c r="CB19" s="968"/>
      <c r="CC19" s="968"/>
      <c r="CD19" s="968"/>
      <c r="CE19" s="968"/>
      <c r="CF19" s="968"/>
      <c r="CG19" s="968"/>
      <c r="CH19" s="968"/>
      <c r="CI19" s="968"/>
      <c r="CJ19" s="968"/>
      <c r="CK19" s="968"/>
      <c r="CL19" s="968"/>
      <c r="CM19" s="968"/>
      <c r="CN19" s="968"/>
      <c r="CO19" s="968"/>
      <c r="CP19" s="968"/>
      <c r="CQ19" s="968"/>
      <c r="CR19" s="968"/>
      <c r="CS19" s="968"/>
      <c r="CT19" s="968"/>
      <c r="CU19" s="968"/>
      <c r="CV19" s="968"/>
      <c r="CW19" s="968"/>
      <c r="CX19" s="968"/>
      <c r="CY19" s="968"/>
      <c r="CZ19" s="968"/>
    </row>
    <row r="20" s="372" customFormat="true" ht="15" customHeight="true" x14ac:dyDescent="0.2">
      <c r="A20" s="1147"/>
      <c r="B20" s="209" t="s">
        <v>22</v>
      </c>
      <c r="C20" s="841">
        <f>100-C18-C19-C21</f>
        <v>27.967141752189235</v>
      </c>
      <c r="D20" s="842">
        <f>100-D18-D19-D21</f>
        <v>23.880617664568579</v>
      </c>
      <c r="E20" s="842">
        <f t="shared" ref="E20:AA20" si="2">100-E18-E19-E21</f>
        <v>20.338513523463519</v>
      </c>
      <c r="F20" s="842">
        <f t="shared" si="2"/>
        <v>8.4721109010818392</v>
      </c>
      <c r="G20" s="843">
        <f t="shared" si="2"/>
        <v>1.6699976810758972</v>
      </c>
      <c r="H20" s="844">
        <f t="shared" si="2"/>
        <v>14.087675083060979</v>
      </c>
      <c r="I20" s="842">
        <f t="shared" si="2"/>
        <v>2.6061236186527537</v>
      </c>
      <c r="J20" s="842">
        <f t="shared" si="2"/>
        <v>1.6785606659216044</v>
      </c>
      <c r="K20" s="842">
        <f t="shared" si="2"/>
        <v>1.5120834012828408</v>
      </c>
      <c r="L20" s="845">
        <f t="shared" si="2"/>
        <v>0.77942891329033781</v>
      </c>
      <c r="M20" s="841">
        <f t="shared" si="2"/>
        <v>29.497549003701923</v>
      </c>
      <c r="N20" s="842">
        <f t="shared" si="2"/>
        <v>25.596802206225917</v>
      </c>
      <c r="O20" s="842">
        <f t="shared" si="2"/>
        <v>21.827330115573641</v>
      </c>
      <c r="P20" s="842">
        <f t="shared" si="2"/>
        <v>21.74020667609615</v>
      </c>
      <c r="Q20" s="843">
        <f t="shared" si="2"/>
        <v>11.001100577519056</v>
      </c>
      <c r="R20" s="844">
        <f t="shared" si="2"/>
        <v>0</v>
      </c>
      <c r="S20" s="842">
        <f t="shared" si="2"/>
        <v>7.1481769393845278</v>
      </c>
      <c r="T20" s="842">
        <f t="shared" si="2"/>
        <v>19.602884704450673</v>
      </c>
      <c r="U20" s="842">
        <f t="shared" si="2"/>
        <v>17.533973035143056</v>
      </c>
      <c r="V20" s="842">
        <f t="shared" si="2"/>
        <v>18.264685569620539</v>
      </c>
      <c r="W20" s="842">
        <f t="shared" si="2"/>
        <v>19.366713852033932</v>
      </c>
      <c r="X20" s="842">
        <f t="shared" si="2"/>
        <v>21.550970860887674</v>
      </c>
      <c r="Y20" s="842">
        <f t="shared" si="2"/>
        <v>22.751743636734105</v>
      </c>
      <c r="Z20" s="842">
        <f t="shared" si="2"/>
        <v>14.229072153396945</v>
      </c>
      <c r="AA20" s="845">
        <f t="shared" si="2"/>
        <v>19.481891610898678</v>
      </c>
      <c r="AB20" s="276"/>
      <c r="AC20" s="276"/>
      <c r="AD20" s="276"/>
      <c r="AE20" s="276"/>
      <c r="AF20" s="276"/>
      <c r="AG20" s="276"/>
      <c r="AH20" s="276"/>
      <c r="AI20" s="276"/>
      <c r="AJ20" s="276"/>
      <c r="AK20" s="276"/>
      <c r="AL20" s="276"/>
      <c r="AM20" s="276"/>
      <c r="AN20" s="276"/>
      <c r="AO20" s="276"/>
      <c r="AP20" s="276"/>
      <c r="AQ20" s="276"/>
      <c r="AR20" s="276"/>
      <c r="AS20" s="276"/>
      <c r="AT20" s="276"/>
      <c r="AU20" s="276"/>
      <c r="AV20" s="276"/>
      <c r="AW20" s="276"/>
      <c r="AX20" s="276"/>
      <c r="AY20" s="276"/>
      <c r="AZ20" s="3"/>
      <c r="BA20" s="1165"/>
      <c r="BB20" s="262" t="s">
        <v>22</v>
      </c>
      <c r="BC20" s="908" t="s">
        <v>35</v>
      </c>
      <c r="BD20" s="912" t="s">
        <v>35</v>
      </c>
      <c r="BE20" s="912" t="s">
        <v>35</v>
      </c>
      <c r="BF20" s="912" t="s">
        <v>35</v>
      </c>
      <c r="BG20" s="917" t="s">
        <v>35</v>
      </c>
      <c r="BH20" s="908" t="s">
        <v>35</v>
      </c>
      <c r="BI20" s="912" t="s">
        <v>35</v>
      </c>
      <c r="BJ20" s="912" t="s">
        <v>35</v>
      </c>
      <c r="BK20" s="912" t="s">
        <v>35</v>
      </c>
      <c r="BL20" s="917" t="s">
        <v>35</v>
      </c>
      <c r="BM20" s="908" t="s">
        <v>35</v>
      </c>
      <c r="BN20" s="912" t="s">
        <v>35</v>
      </c>
      <c r="BO20" s="912" t="s">
        <v>35</v>
      </c>
      <c r="BP20" s="912" t="s">
        <v>35</v>
      </c>
      <c r="BQ20" s="917" t="s">
        <v>35</v>
      </c>
      <c r="BR20" s="908" t="s">
        <v>35</v>
      </c>
      <c r="BS20" s="912" t="s">
        <v>35</v>
      </c>
      <c r="BT20" s="912" t="s">
        <v>35</v>
      </c>
      <c r="BU20" s="912" t="s">
        <v>35</v>
      </c>
      <c r="BV20" s="912" t="s">
        <v>35</v>
      </c>
      <c r="BW20" s="912" t="s">
        <v>35</v>
      </c>
      <c r="BX20" s="912" t="s">
        <v>35</v>
      </c>
      <c r="BY20" s="923" t="s">
        <v>35</v>
      </c>
      <c r="BZ20" s="923" t="s">
        <v>35</v>
      </c>
      <c r="CA20" s="923" t="s">
        <v>35</v>
      </c>
      <c r="CB20" s="968"/>
      <c r="CC20" s="968"/>
      <c r="CD20" s="968"/>
      <c r="CE20" s="968"/>
      <c r="CF20" s="968"/>
      <c r="CG20" s="968"/>
      <c r="CH20" s="968"/>
      <c r="CI20" s="968"/>
      <c r="CJ20" s="968"/>
      <c r="CK20" s="968"/>
      <c r="CL20" s="968"/>
      <c r="CM20" s="968"/>
      <c r="CN20" s="968"/>
      <c r="CO20" s="968"/>
      <c r="CP20" s="968"/>
      <c r="CQ20" s="968"/>
      <c r="CR20" s="968"/>
      <c r="CS20" s="968"/>
      <c r="CT20" s="968"/>
      <c r="CU20" s="968"/>
      <c r="CV20" s="968"/>
      <c r="CW20" s="968"/>
      <c r="CX20" s="968"/>
      <c r="CY20" s="968"/>
      <c r="CZ20" s="968"/>
    </row>
    <row r="21" s="372" customFormat="true" ht="15" customHeight="true" x14ac:dyDescent="0.2">
      <c r="A21" s="1147"/>
      <c r="B21" s="209" t="s">
        <v>17</v>
      </c>
      <c r="C21" s="841">
        <v>14.297266750597482</v>
      </c>
      <c r="D21" s="842">
        <v>9.1537865800739588</v>
      </c>
      <c r="E21" s="842">
        <v>5.8146710751152337</v>
      </c>
      <c r="F21" s="842">
        <v>2.7208355209750827</v>
      </c>
      <c r="G21" s="843">
        <v>0.34826129147462276</v>
      </c>
      <c r="H21" s="844">
        <v>0.91084725721007065</v>
      </c>
      <c r="I21" s="842">
        <v>0.18256033511492858</v>
      </c>
      <c r="J21" s="842">
        <v>0.36201621487303753</v>
      </c>
      <c r="K21" s="842">
        <v>0</v>
      </c>
      <c r="L21" s="845">
        <v>0</v>
      </c>
      <c r="M21" s="841">
        <v>14.706121404485724</v>
      </c>
      <c r="N21" s="842">
        <v>12.209371420038478</v>
      </c>
      <c r="O21" s="842">
        <v>7.7407565439954915</v>
      </c>
      <c r="P21" s="842">
        <v>5.6220310656284065</v>
      </c>
      <c r="Q21" s="843">
        <v>5.7649778454619724</v>
      </c>
      <c r="R21" s="844">
        <v>0</v>
      </c>
      <c r="S21" s="842">
        <v>0</v>
      </c>
      <c r="T21" s="842">
        <v>5.4421769927851473</v>
      </c>
      <c r="U21" s="842">
        <v>9.6921176100660649</v>
      </c>
      <c r="V21" s="842">
        <v>2.6308390628192568</v>
      </c>
      <c r="W21" s="842">
        <v>7.6781614513201308</v>
      </c>
      <c r="X21" s="842">
        <v>9.6129191361434554</v>
      </c>
      <c r="Y21" s="842">
        <v>10.559708423466027</v>
      </c>
      <c r="Z21" s="842">
        <v>16.029610844411867</v>
      </c>
      <c r="AA21" s="845">
        <v>8.3858653273081227</v>
      </c>
      <c r="AB21" s="276"/>
      <c r="AC21" s="276"/>
      <c r="AD21" s="276"/>
      <c r="AE21" s="276"/>
      <c r="AF21" s="276"/>
      <c r="AG21" s="276"/>
      <c r="AH21" s="276"/>
      <c r="AI21" s="276"/>
      <c r="AJ21" s="276"/>
      <c r="AK21" s="276"/>
      <c r="AL21" s="276"/>
      <c r="AM21" s="276"/>
      <c r="AN21" s="276"/>
      <c r="AO21" s="276"/>
      <c r="AP21" s="276"/>
      <c r="AQ21" s="276"/>
      <c r="AR21" s="276"/>
      <c r="AS21" s="276"/>
      <c r="AT21" s="276"/>
      <c r="AU21" s="276"/>
      <c r="AV21" s="276"/>
      <c r="AW21" s="276"/>
      <c r="AX21" s="276"/>
      <c r="AY21" s="276"/>
      <c r="AZ21" s="3"/>
      <c r="BA21" s="1165"/>
      <c r="BB21" s="262" t="s">
        <v>17</v>
      </c>
      <c r="BC21" s="908" t="s">
        <v>35</v>
      </c>
      <c r="BD21" s="912" t="s">
        <v>35</v>
      </c>
      <c r="BE21" s="912" t="s">
        <v>35</v>
      </c>
      <c r="BF21" s="912" t="s">
        <v>35</v>
      </c>
      <c r="BG21" s="917" t="s">
        <v>35</v>
      </c>
      <c r="BH21" s="908" t="s">
        <v>35</v>
      </c>
      <c r="BI21" s="912" t="s">
        <v>35</v>
      </c>
      <c r="BJ21" s="912" t="s">
        <v>35</v>
      </c>
      <c r="BK21" s="912" t="s">
        <v>35</v>
      </c>
      <c r="BL21" s="917" t="s">
        <v>35</v>
      </c>
      <c r="BM21" s="908" t="s">
        <v>35</v>
      </c>
      <c r="BN21" s="912" t="s">
        <v>35</v>
      </c>
      <c r="BO21" s="912" t="s">
        <v>35</v>
      </c>
      <c r="BP21" s="912" t="s">
        <v>35</v>
      </c>
      <c r="BQ21" s="917" t="s">
        <v>35</v>
      </c>
      <c r="BR21" s="908" t="s">
        <v>35</v>
      </c>
      <c r="BS21" s="912" t="s">
        <v>35</v>
      </c>
      <c r="BT21" s="912" t="s">
        <v>35</v>
      </c>
      <c r="BU21" s="912" t="s">
        <v>35</v>
      </c>
      <c r="BV21" s="912" t="s">
        <v>35</v>
      </c>
      <c r="BW21" s="912" t="s">
        <v>35</v>
      </c>
      <c r="BX21" s="912" t="s">
        <v>35</v>
      </c>
      <c r="BY21" s="923" t="s">
        <v>35</v>
      </c>
      <c r="BZ21" s="923" t="s">
        <v>35</v>
      </c>
      <c r="CA21" s="923" t="s">
        <v>35</v>
      </c>
      <c r="CB21" s="968"/>
      <c r="CC21" s="968"/>
      <c r="CD21" s="968"/>
      <c r="CE21" s="968"/>
      <c r="CF21" s="968"/>
      <c r="CG21" s="968"/>
      <c r="CH21" s="968"/>
      <c r="CI21" s="968"/>
      <c r="CJ21" s="968"/>
      <c r="CK21" s="968"/>
      <c r="CL21" s="968"/>
      <c r="CM21" s="968"/>
      <c r="CN21" s="968"/>
      <c r="CO21" s="968"/>
      <c r="CP21" s="968"/>
      <c r="CQ21" s="968"/>
      <c r="CR21" s="968"/>
      <c r="CS21" s="968"/>
      <c r="CT21" s="968"/>
      <c r="CU21" s="968"/>
      <c r="CV21" s="968"/>
      <c r="CW21" s="968"/>
      <c r="CX21" s="968"/>
      <c r="CY21" s="968"/>
      <c r="CZ21" s="968"/>
    </row>
    <row r="22" s="372" customFormat="true" ht="15" customHeight="true" x14ac:dyDescent="0.2">
      <c r="A22" s="1147" t="s">
        <v>54</v>
      </c>
      <c r="B22" s="209" t="s">
        <v>49</v>
      </c>
      <c r="C22" s="841">
        <v>20.9</v>
      </c>
      <c r="D22" s="842">
        <v>16.2</v>
      </c>
      <c r="E22" s="842">
        <v>14.3</v>
      </c>
      <c r="F22" s="842">
        <v>4.2</v>
      </c>
      <c r="G22" s="843">
        <v>2.2999999999999998</v>
      </c>
      <c r="H22" s="844">
        <v>2.6</v>
      </c>
      <c r="I22" s="842">
        <v>2.2999999999999998</v>
      </c>
      <c r="J22" s="842">
        <v>2.9</v>
      </c>
      <c r="K22" s="842">
        <v>2</v>
      </c>
      <c r="L22" s="845">
        <v>1.9</v>
      </c>
      <c r="M22" s="841">
        <v>21.3</v>
      </c>
      <c r="N22" s="842">
        <v>20.3</v>
      </c>
      <c r="O22" s="842">
        <v>14.7</v>
      </c>
      <c r="P22" s="842">
        <v>15.1</v>
      </c>
      <c r="Q22" s="843">
        <v>7.4</v>
      </c>
      <c r="R22" s="844">
        <v>0</v>
      </c>
      <c r="S22" s="842">
        <v>2.2999999999999998</v>
      </c>
      <c r="T22" s="842">
        <v>9.4</v>
      </c>
      <c r="U22" s="842">
        <v>15.4</v>
      </c>
      <c r="V22" s="842">
        <v>8.1</v>
      </c>
      <c r="W22" s="842">
        <v>10.3</v>
      </c>
      <c r="X22" s="842">
        <v>18</v>
      </c>
      <c r="Y22" s="842">
        <v>15.4</v>
      </c>
      <c r="Z22" s="842">
        <v>27.6</v>
      </c>
      <c r="AA22" s="845">
        <v>10.5</v>
      </c>
      <c r="AB22" s="276"/>
      <c r="AC22" s="276"/>
      <c r="AD22" s="276"/>
      <c r="AE22" s="276"/>
      <c r="AF22" s="276"/>
      <c r="AG22" s="276"/>
      <c r="AH22" s="276"/>
      <c r="AI22" s="276"/>
      <c r="AJ22" s="276"/>
      <c r="AK22" s="276"/>
      <c r="AL22" s="276"/>
      <c r="AM22" s="276"/>
      <c r="AN22" s="276"/>
      <c r="AO22" s="276"/>
      <c r="AP22" s="276"/>
      <c r="AQ22" s="276"/>
      <c r="AR22" s="276"/>
      <c r="AS22" s="276"/>
      <c r="AT22" s="276"/>
      <c r="AU22" s="276"/>
      <c r="AV22" s="276"/>
      <c r="AW22" s="276"/>
      <c r="AX22" s="276"/>
      <c r="AY22" s="276"/>
      <c r="AZ22" s="3"/>
      <c r="BA22" s="1165" t="s">
        <v>54</v>
      </c>
      <c r="BB22" s="262" t="s">
        <v>49</v>
      </c>
      <c r="BC22" s="908" t="s">
        <v>35</v>
      </c>
      <c r="BD22" s="912" t="s">
        <v>35</v>
      </c>
      <c r="BE22" s="912" t="s">
        <v>35</v>
      </c>
      <c r="BF22" s="912" t="s">
        <v>35</v>
      </c>
      <c r="BG22" s="917" t="s">
        <v>35</v>
      </c>
      <c r="BH22" s="908" t="s">
        <v>35</v>
      </c>
      <c r="BI22" s="912" t="s">
        <v>35</v>
      </c>
      <c r="BJ22" s="912" t="s">
        <v>35</v>
      </c>
      <c r="BK22" s="912" t="s">
        <v>35</v>
      </c>
      <c r="BL22" s="917" t="s">
        <v>35</v>
      </c>
      <c r="BM22" s="908" t="s">
        <v>35</v>
      </c>
      <c r="BN22" s="912" t="s">
        <v>35</v>
      </c>
      <c r="BO22" s="912" t="s">
        <v>35</v>
      </c>
      <c r="BP22" s="912" t="s">
        <v>35</v>
      </c>
      <c r="BQ22" s="917" t="s">
        <v>35</v>
      </c>
      <c r="BR22" s="908" t="s">
        <v>35</v>
      </c>
      <c r="BS22" s="912" t="s">
        <v>35</v>
      </c>
      <c r="BT22" s="912" t="s">
        <v>35</v>
      </c>
      <c r="BU22" s="912" t="s">
        <v>35</v>
      </c>
      <c r="BV22" s="912" t="s">
        <v>35</v>
      </c>
      <c r="BW22" s="912" t="s">
        <v>35</v>
      </c>
      <c r="BX22" s="912" t="s">
        <v>35</v>
      </c>
      <c r="BY22" s="923" t="s">
        <v>35</v>
      </c>
      <c r="BZ22" s="923" t="s">
        <v>35</v>
      </c>
      <c r="CA22" s="923" t="s">
        <v>35</v>
      </c>
      <c r="CB22" s="968"/>
      <c r="CC22" s="968"/>
      <c r="CD22" s="968"/>
      <c r="CE22" s="968"/>
      <c r="CF22" s="968"/>
      <c r="CG22" s="968"/>
      <c r="CH22" s="968"/>
      <c r="CI22" s="968"/>
      <c r="CJ22" s="968"/>
      <c r="CK22" s="968"/>
      <c r="CL22" s="968"/>
      <c r="CM22" s="968"/>
      <c r="CN22" s="968"/>
      <c r="CO22" s="968"/>
      <c r="CP22" s="968"/>
      <c r="CQ22" s="968"/>
      <c r="CR22" s="968"/>
      <c r="CS22" s="968"/>
      <c r="CT22" s="968"/>
      <c r="CU22" s="968"/>
      <c r="CV22" s="968"/>
      <c r="CW22" s="968"/>
      <c r="CX22" s="968"/>
      <c r="CY22" s="968"/>
      <c r="CZ22" s="968"/>
    </row>
    <row r="23" s="372" customFormat="true" ht="15" customHeight="true" x14ac:dyDescent="0.2">
      <c r="A23" s="1148"/>
      <c r="B23" s="210" t="s">
        <v>48</v>
      </c>
      <c r="C23" s="847">
        <v>79.099999999999994</v>
      </c>
      <c r="D23" s="848">
        <v>83.8</v>
      </c>
      <c r="E23" s="848">
        <v>85.7</v>
      </c>
      <c r="F23" s="848">
        <v>95.8</v>
      </c>
      <c r="G23" s="849">
        <v>97.7</v>
      </c>
      <c r="H23" s="850">
        <v>97.4</v>
      </c>
      <c r="I23" s="848">
        <v>97.7</v>
      </c>
      <c r="J23" s="848">
        <v>97.1</v>
      </c>
      <c r="K23" s="848">
        <v>98</v>
      </c>
      <c r="L23" s="851">
        <v>98.1</v>
      </c>
      <c r="M23" s="847">
        <v>78.7</v>
      </c>
      <c r="N23" s="848">
        <v>79.7</v>
      </c>
      <c r="O23" s="848">
        <v>85.3</v>
      </c>
      <c r="P23" s="848">
        <v>84.9</v>
      </c>
      <c r="Q23" s="849">
        <v>92.6</v>
      </c>
      <c r="R23" s="850">
        <v>100</v>
      </c>
      <c r="S23" s="848">
        <v>97.7</v>
      </c>
      <c r="T23" s="848">
        <v>90.6</v>
      </c>
      <c r="U23" s="848">
        <v>84.6</v>
      </c>
      <c r="V23" s="848">
        <v>91.9</v>
      </c>
      <c r="W23" s="848">
        <v>89.7</v>
      </c>
      <c r="X23" s="848">
        <v>82</v>
      </c>
      <c r="Y23" s="848">
        <v>84.6</v>
      </c>
      <c r="Z23" s="848">
        <v>72.400000000000006</v>
      </c>
      <c r="AA23" s="851">
        <v>89.5</v>
      </c>
      <c r="AB23" s="276"/>
      <c r="AC23" s="276"/>
      <c r="AD23" s="276"/>
      <c r="AE23" s="276"/>
      <c r="AF23" s="276"/>
      <c r="AG23" s="276"/>
      <c r="AH23" s="276"/>
      <c r="AI23" s="276"/>
      <c r="AJ23" s="276"/>
      <c r="AK23" s="276"/>
      <c r="AL23" s="276"/>
      <c r="AM23" s="276"/>
      <c r="AN23" s="276"/>
      <c r="AO23" s="276"/>
      <c r="AP23" s="276"/>
      <c r="AQ23" s="276"/>
      <c r="AR23" s="276"/>
      <c r="AS23" s="276"/>
      <c r="AT23" s="276"/>
      <c r="AU23" s="276"/>
      <c r="AV23" s="276"/>
      <c r="AW23" s="276"/>
      <c r="AX23" s="276"/>
      <c r="AY23" s="276"/>
      <c r="AZ23" s="3"/>
      <c r="BA23" s="1166"/>
      <c r="BB23" s="263" t="s">
        <v>48</v>
      </c>
      <c r="BC23" s="909" t="s">
        <v>35</v>
      </c>
      <c r="BD23" s="913" t="s">
        <v>35</v>
      </c>
      <c r="BE23" s="913" t="s">
        <v>35</v>
      </c>
      <c r="BF23" s="913" t="s">
        <v>35</v>
      </c>
      <c r="BG23" s="918" t="s">
        <v>35</v>
      </c>
      <c r="BH23" s="909" t="s">
        <v>35</v>
      </c>
      <c r="BI23" s="913" t="s">
        <v>35</v>
      </c>
      <c r="BJ23" s="913" t="s">
        <v>35</v>
      </c>
      <c r="BK23" s="913" t="s">
        <v>35</v>
      </c>
      <c r="BL23" s="918" t="s">
        <v>35</v>
      </c>
      <c r="BM23" s="909" t="s">
        <v>35</v>
      </c>
      <c r="BN23" s="913" t="s">
        <v>35</v>
      </c>
      <c r="BO23" s="913" t="s">
        <v>35</v>
      </c>
      <c r="BP23" s="913" t="s">
        <v>35</v>
      </c>
      <c r="BQ23" s="918" t="s">
        <v>35</v>
      </c>
      <c r="BR23" s="909" t="s">
        <v>35</v>
      </c>
      <c r="BS23" s="913" t="s">
        <v>35</v>
      </c>
      <c r="BT23" s="913" t="s">
        <v>35</v>
      </c>
      <c r="BU23" s="913" t="s">
        <v>35</v>
      </c>
      <c r="BV23" s="913" t="s">
        <v>35</v>
      </c>
      <c r="BW23" s="913" t="s">
        <v>35</v>
      </c>
      <c r="BX23" s="913" t="s">
        <v>35</v>
      </c>
      <c r="BY23" s="924" t="s">
        <v>35</v>
      </c>
      <c r="BZ23" s="924" t="s">
        <v>35</v>
      </c>
      <c r="CA23" s="924" t="s">
        <v>35</v>
      </c>
      <c r="CB23" s="968"/>
      <c r="CC23" s="968"/>
      <c r="CD23" s="968"/>
      <c r="CE23" s="968"/>
      <c r="CF23" s="968"/>
      <c r="CG23" s="968"/>
      <c r="CH23" s="968"/>
      <c r="CI23" s="968"/>
      <c r="CJ23" s="968"/>
      <c r="CK23" s="968"/>
      <c r="CL23" s="968"/>
      <c r="CM23" s="968"/>
      <c r="CN23" s="968"/>
      <c r="CO23" s="968"/>
      <c r="CP23" s="968"/>
      <c r="CQ23" s="968"/>
      <c r="CR23" s="968"/>
      <c r="CS23" s="968"/>
      <c r="CT23" s="968"/>
      <c r="CU23" s="968"/>
      <c r="CV23" s="968"/>
      <c r="CW23" s="968"/>
      <c r="CX23" s="968"/>
      <c r="CY23" s="968"/>
      <c r="CZ23" s="968"/>
    </row>
    <row r="24" s="134" customFormat="true" ht="15" hidden="true" customHeight="true" x14ac:dyDescent="0.2">
      <c r="A24" s="1159" t="s">
        <v>47</v>
      </c>
      <c r="B24" s="206" t="s">
        <v>59</v>
      </c>
      <c r="C24" s="215"/>
      <c r="D24" s="216"/>
      <c r="E24" s="216"/>
      <c r="F24" s="216"/>
      <c r="G24" s="217"/>
      <c r="H24" s="218"/>
      <c r="I24" s="216"/>
      <c r="J24" s="216"/>
      <c r="K24" s="216"/>
      <c r="L24" s="219"/>
      <c r="M24" s="215"/>
      <c r="N24" s="216"/>
      <c r="O24" s="216"/>
      <c r="P24" s="216"/>
      <c r="Q24" s="217"/>
      <c r="R24" s="218"/>
      <c r="S24" s="216"/>
      <c r="T24" s="216"/>
      <c r="U24" s="216"/>
      <c r="V24" s="216"/>
      <c r="W24" s="216"/>
      <c r="X24" s="216"/>
      <c r="Y24" s="216"/>
      <c r="Z24" s="216"/>
      <c r="AA24" s="219"/>
      <c r="AB24" s="738"/>
      <c r="AC24" s="738"/>
      <c r="AD24" s="738"/>
      <c r="AE24" s="738"/>
      <c r="AF24" s="738"/>
      <c r="AG24" s="738"/>
      <c r="AH24" s="738"/>
      <c r="AI24" s="738"/>
      <c r="AJ24" s="738"/>
      <c r="AK24" s="738"/>
      <c r="AL24" s="738"/>
      <c r="AM24" s="738"/>
      <c r="AN24" s="738"/>
      <c r="AO24" s="738"/>
      <c r="AP24" s="738"/>
      <c r="AQ24" s="738"/>
      <c r="AR24" s="738"/>
      <c r="AS24" s="738"/>
      <c r="AT24" s="738"/>
      <c r="AU24" s="738"/>
      <c r="AV24" s="738"/>
      <c r="AW24" s="738"/>
      <c r="AX24" s="738"/>
      <c r="AY24" s="738"/>
      <c r="AZ24" s="173"/>
      <c r="BB24" s="136"/>
      <c r="BZ24" s="173"/>
      <c r="CA24" s="173"/>
      <c r="CB24" s="173"/>
      <c r="CC24" s="173"/>
      <c r="CD24" s="173"/>
      <c r="CE24" s="173"/>
      <c r="CF24" s="173"/>
      <c r="CG24" s="173"/>
      <c r="CH24" s="173"/>
      <c r="CI24" s="173"/>
      <c r="CJ24" s="173"/>
      <c r="CK24" s="173"/>
      <c r="CL24" s="173"/>
      <c r="CM24" s="173"/>
      <c r="CN24" s="173"/>
      <c r="CO24" s="173"/>
      <c r="CP24" s="173"/>
      <c r="CQ24" s="173"/>
      <c r="CR24" s="173"/>
      <c r="CS24" s="173"/>
      <c r="CT24" s="173"/>
      <c r="CU24" s="173"/>
      <c r="CV24" s="173"/>
      <c r="CW24" s="173"/>
      <c r="CX24" s="173"/>
      <c r="CY24" s="173"/>
      <c r="CZ24" s="173"/>
    </row>
    <row r="25" s="134" customFormat="true" ht="15" hidden="true" customHeight="true" x14ac:dyDescent="0.2">
      <c r="A25" s="1160"/>
      <c r="B25" s="202" t="s">
        <v>58</v>
      </c>
      <c r="C25" s="220"/>
      <c r="D25" s="221"/>
      <c r="E25" s="221"/>
      <c r="F25" s="221"/>
      <c r="G25" s="222"/>
      <c r="H25" s="223"/>
      <c r="I25" s="221"/>
      <c r="J25" s="221"/>
      <c r="K25" s="221"/>
      <c r="L25" s="224"/>
      <c r="M25" s="220"/>
      <c r="N25" s="221"/>
      <c r="O25" s="221"/>
      <c r="P25" s="221"/>
      <c r="Q25" s="222"/>
      <c r="R25" s="223"/>
      <c r="S25" s="221"/>
      <c r="T25" s="221"/>
      <c r="U25" s="221"/>
      <c r="V25" s="221"/>
      <c r="W25" s="221"/>
      <c r="X25" s="221"/>
      <c r="Y25" s="221"/>
      <c r="Z25" s="221"/>
      <c r="AA25" s="224"/>
      <c r="AB25" s="738"/>
      <c r="AC25" s="738"/>
      <c r="AD25" s="738"/>
      <c r="AE25" s="738"/>
      <c r="AF25" s="738"/>
      <c r="AG25" s="738"/>
      <c r="AH25" s="738"/>
      <c r="AI25" s="738"/>
      <c r="AJ25" s="738"/>
      <c r="AK25" s="738"/>
      <c r="AL25" s="738"/>
      <c r="AM25" s="738"/>
      <c r="AN25" s="738"/>
      <c r="AO25" s="738"/>
      <c r="AP25" s="738"/>
      <c r="AQ25" s="738"/>
      <c r="AR25" s="738"/>
      <c r="AS25" s="738"/>
      <c r="AT25" s="738"/>
      <c r="AU25" s="738"/>
      <c r="AV25" s="738"/>
      <c r="AW25" s="738"/>
      <c r="AX25" s="738"/>
      <c r="AY25" s="738"/>
      <c r="AZ25" s="173"/>
      <c r="BB25" s="136"/>
      <c r="BZ25" s="173"/>
      <c r="CA25" s="173"/>
      <c r="CB25" s="173"/>
      <c r="CC25" s="173"/>
      <c r="CD25" s="173"/>
      <c r="CE25" s="173"/>
      <c r="CF25" s="173"/>
      <c r="CG25" s="173"/>
      <c r="CH25" s="173"/>
      <c r="CI25" s="173"/>
      <c r="CJ25" s="173"/>
      <c r="CK25" s="173"/>
      <c r="CL25" s="173"/>
      <c r="CM25" s="173"/>
      <c r="CN25" s="173"/>
      <c r="CO25" s="173"/>
      <c r="CP25" s="173"/>
      <c r="CQ25" s="173"/>
      <c r="CR25" s="173"/>
      <c r="CS25" s="173"/>
      <c r="CT25" s="173"/>
      <c r="CU25" s="173"/>
      <c r="CV25" s="173"/>
      <c r="CW25" s="173"/>
      <c r="CX25" s="173"/>
      <c r="CY25" s="173"/>
      <c r="CZ25" s="173"/>
    </row>
    <row r="26" s="134" customFormat="true" ht="15" hidden="true" customHeight="true" x14ac:dyDescent="0.2">
      <c r="A26" s="1161"/>
      <c r="B26" s="203" t="s">
        <v>46</v>
      </c>
      <c r="C26" s="225"/>
      <c r="D26" s="226"/>
      <c r="E26" s="226"/>
      <c r="F26" s="226"/>
      <c r="G26" s="227"/>
      <c r="H26" s="228"/>
      <c r="I26" s="226"/>
      <c r="J26" s="226"/>
      <c r="K26" s="226"/>
      <c r="L26" s="229"/>
      <c r="M26" s="225"/>
      <c r="N26" s="226"/>
      <c r="O26" s="226"/>
      <c r="P26" s="226"/>
      <c r="Q26" s="227"/>
      <c r="R26" s="962"/>
      <c r="S26" s="963"/>
      <c r="T26" s="963"/>
      <c r="U26" s="963"/>
      <c r="V26" s="963"/>
      <c r="W26" s="963"/>
      <c r="X26" s="963"/>
      <c r="Y26" s="963"/>
      <c r="Z26" s="963"/>
      <c r="AA26" s="964"/>
      <c r="AB26" s="738"/>
      <c r="AC26" s="738"/>
      <c r="AD26" s="738"/>
      <c r="AE26" s="738"/>
      <c r="AF26" s="738"/>
      <c r="AG26" s="738"/>
      <c r="AH26" s="738"/>
      <c r="AI26" s="738"/>
      <c r="AJ26" s="738"/>
      <c r="AK26" s="738"/>
      <c r="AL26" s="738"/>
      <c r="AM26" s="738"/>
      <c r="AN26" s="738"/>
      <c r="AO26" s="738"/>
      <c r="AP26" s="738"/>
      <c r="AQ26" s="738"/>
      <c r="AR26" s="738"/>
      <c r="AS26" s="738"/>
      <c r="AT26" s="738"/>
      <c r="AU26" s="738"/>
      <c r="AV26" s="738"/>
      <c r="AW26" s="738"/>
      <c r="AX26" s="738"/>
      <c r="AY26" s="738"/>
      <c r="AZ26" s="173"/>
      <c r="BB26" s="136"/>
      <c r="BZ26" s="173"/>
      <c r="CA26" s="173"/>
      <c r="CB26" s="173"/>
      <c r="CC26" s="173"/>
      <c r="CD26" s="173"/>
      <c r="CE26" s="173"/>
      <c r="CF26" s="173"/>
      <c r="CG26" s="173"/>
      <c r="CH26" s="173"/>
      <c r="CI26" s="173"/>
      <c r="CJ26" s="173"/>
      <c r="CK26" s="173"/>
      <c r="CL26" s="173"/>
      <c r="CM26" s="173"/>
      <c r="CN26" s="173"/>
      <c r="CO26" s="173"/>
      <c r="CP26" s="173"/>
      <c r="CQ26" s="173"/>
      <c r="CR26" s="173"/>
      <c r="CS26" s="173"/>
      <c r="CT26" s="173"/>
      <c r="CU26" s="173"/>
      <c r="CV26" s="173"/>
      <c r="CW26" s="173"/>
      <c r="CX26" s="173"/>
      <c r="CY26" s="173"/>
      <c r="CZ26" s="173"/>
    </row>
    <row r="27" s="373" customFormat="true" ht="15" customHeight="true" x14ac:dyDescent="0.2">
      <c r="A27" s="133"/>
      <c r="B27" s="205"/>
      <c r="C27" s="1162" t="s">
        <v>115</v>
      </c>
      <c r="D27" s="1163"/>
      <c r="E27" s="1163"/>
      <c r="F27" s="1163"/>
      <c r="G27" s="1164"/>
      <c r="H27" s="1140" t="s">
        <v>38</v>
      </c>
      <c r="I27" s="1141"/>
      <c r="J27" s="1141"/>
      <c r="K27" s="1141"/>
      <c r="L27" s="1142"/>
      <c r="M27" s="1158" t="s">
        <v>37</v>
      </c>
      <c r="N27" s="1141"/>
      <c r="O27" s="1141"/>
      <c r="P27" s="1141"/>
      <c r="Q27" s="1142"/>
      <c r="R27" s="961" t="s">
        <v>141</v>
      </c>
      <c r="S27" s="265"/>
      <c r="T27" s="265"/>
      <c r="U27" s="265"/>
      <c r="V27" s="265"/>
      <c r="W27" s="265"/>
      <c r="X27" s="265"/>
      <c r="Y27" s="265"/>
      <c r="Z27" s="265"/>
      <c r="AA27" s="265"/>
      <c r="AB27" s="738"/>
      <c r="AC27" s="738"/>
      <c r="AD27" s="738"/>
      <c r="AE27" s="738"/>
      <c r="AF27" s="738"/>
      <c r="AG27" s="738"/>
      <c r="AH27" s="738"/>
      <c r="AI27" s="738"/>
      <c r="AJ27" s="738"/>
      <c r="AK27" s="738"/>
      <c r="AL27" s="738"/>
      <c r="AM27" s="738"/>
      <c r="AN27" s="738"/>
      <c r="AO27" s="738"/>
      <c r="AP27" s="738"/>
      <c r="AQ27" s="738"/>
      <c r="AR27" s="738"/>
      <c r="AS27" s="738"/>
      <c r="AT27" s="738"/>
      <c r="AU27" s="738"/>
      <c r="AV27" s="738"/>
      <c r="AW27" s="738"/>
      <c r="AX27" s="738"/>
      <c r="AY27" s="738"/>
      <c r="AZ27" s="173"/>
      <c r="BA27" s="174" t="s">
        <v>131</v>
      </c>
      <c r="BB27" s="118" t="s">
        <v>96</v>
      </c>
      <c r="BC27" s="1143" t="s">
        <v>115</v>
      </c>
      <c r="BD27" s="1144"/>
      <c r="BE27" s="1144"/>
      <c r="BF27" s="1144"/>
      <c r="BG27" s="1167"/>
      <c r="BH27" s="1143" t="s">
        <v>38</v>
      </c>
      <c r="BI27" s="1144"/>
      <c r="BJ27" s="1144"/>
      <c r="BK27" s="1144"/>
      <c r="BL27" s="1167"/>
      <c r="BM27" s="1143" t="s">
        <v>37</v>
      </c>
      <c r="BN27" s="1144"/>
      <c r="BO27" s="1144"/>
      <c r="BP27" s="1144"/>
      <c r="BQ27" s="1145"/>
      <c r="BR27" s="956" t="s">
        <v>141</v>
      </c>
      <c r="BS27" s="265"/>
      <c r="BT27" s="265"/>
      <c r="BU27" s="265"/>
      <c r="BV27" s="265"/>
      <c r="BW27" s="265"/>
      <c r="BX27" s="265"/>
      <c r="BY27" s="265"/>
      <c r="BZ27" s="279"/>
      <c r="CA27" s="279"/>
      <c r="CB27" s="172"/>
      <c r="CC27" s="172"/>
      <c r="CD27" s="172"/>
      <c r="CE27" s="172"/>
      <c r="CF27" s="172"/>
      <c r="CG27" s="172"/>
      <c r="CH27" s="172"/>
      <c r="CI27" s="172"/>
      <c r="CJ27" s="172"/>
      <c r="CK27" s="172"/>
      <c r="CL27" s="172"/>
      <c r="CM27" s="172"/>
      <c r="CN27" s="172"/>
      <c r="CO27" s="172"/>
      <c r="CP27" s="172"/>
      <c r="CQ27" s="172"/>
      <c r="CR27" s="172"/>
      <c r="CS27" s="172"/>
      <c r="CT27" s="172"/>
      <c r="CU27" s="172"/>
      <c r="CV27" s="172"/>
      <c r="CW27" s="172"/>
      <c r="CX27" s="172"/>
      <c r="CY27" s="172"/>
      <c r="CZ27" s="172"/>
    </row>
    <row r="28" s="373" customFormat="true" ht="24" x14ac:dyDescent="0.2">
      <c r="A28" s="159" t="s">
        <v>69</v>
      </c>
      <c r="B28" s="205"/>
      <c r="C28" s="251" t="s">
        <v>0</v>
      </c>
      <c r="D28" s="252" t="s">
        <v>1</v>
      </c>
      <c r="E28" s="252" t="s">
        <v>2</v>
      </c>
      <c r="F28" s="252" t="s">
        <v>3</v>
      </c>
      <c r="G28" s="253" t="s">
        <v>4</v>
      </c>
      <c r="H28" s="212" t="s">
        <v>0</v>
      </c>
      <c r="I28" s="211" t="s">
        <v>1</v>
      </c>
      <c r="J28" s="211" t="s">
        <v>2</v>
      </c>
      <c r="K28" s="211" t="s">
        <v>3</v>
      </c>
      <c r="L28" s="214" t="s">
        <v>4</v>
      </c>
      <c r="M28" s="213" t="s">
        <v>0</v>
      </c>
      <c r="N28" s="211" t="s">
        <v>1</v>
      </c>
      <c r="O28" s="211" t="s">
        <v>2</v>
      </c>
      <c r="P28" s="211" t="s">
        <v>3</v>
      </c>
      <c r="Q28" s="284" t="s">
        <v>4</v>
      </c>
      <c r="R28" s="212" t="s">
        <v>248</v>
      </c>
      <c r="S28" s="211" t="s">
        <v>249</v>
      </c>
      <c r="T28" s="211" t="s">
        <v>250</v>
      </c>
      <c r="U28" s="211" t="s">
        <v>251</v>
      </c>
      <c r="V28" s="211" t="s">
        <v>252</v>
      </c>
      <c r="W28" s="211" t="s">
        <v>253</v>
      </c>
      <c r="X28" s="211" t="s">
        <v>254</v>
      </c>
      <c r="Y28" s="211" t="s">
        <v>476</v>
      </c>
      <c r="Z28" s="211" t="s">
        <v>477</v>
      </c>
      <c r="AA28" s="214" t="s">
        <v>257</v>
      </c>
      <c r="AB28" s="738"/>
      <c r="AC28" s="738"/>
      <c r="AD28" s="738"/>
      <c r="AE28" s="738"/>
      <c r="AF28" s="738"/>
      <c r="AG28" s="738"/>
      <c r="AH28" s="738"/>
      <c r="AI28" s="738"/>
      <c r="AJ28" s="738"/>
      <c r="AK28" s="738"/>
      <c r="AL28" s="738"/>
      <c r="AM28" s="738"/>
      <c r="AN28" s="738"/>
      <c r="AO28" s="738"/>
      <c r="AP28" s="738"/>
      <c r="AQ28" s="738"/>
      <c r="AR28" s="738"/>
      <c r="AS28" s="738"/>
      <c r="AT28" s="738"/>
      <c r="AU28" s="738"/>
      <c r="AV28" s="738"/>
      <c r="AW28" s="738"/>
      <c r="AX28" s="738"/>
      <c r="AY28" s="738"/>
      <c r="AZ28" s="173"/>
      <c r="BA28" s="159" t="s">
        <v>120</v>
      </c>
      <c r="BB28" s="158"/>
      <c r="BC28" s="297" t="s">
        <v>0</v>
      </c>
      <c r="BD28" s="435" t="s">
        <v>1</v>
      </c>
      <c r="BE28" s="435" t="s">
        <v>2</v>
      </c>
      <c r="BF28" s="435" t="s">
        <v>3</v>
      </c>
      <c r="BG28" s="298" t="s">
        <v>4</v>
      </c>
      <c r="BH28" s="297" t="s">
        <v>0</v>
      </c>
      <c r="BI28" s="435" t="s">
        <v>1</v>
      </c>
      <c r="BJ28" s="435" t="s">
        <v>2</v>
      </c>
      <c r="BK28" s="435" t="s">
        <v>3</v>
      </c>
      <c r="BL28" s="298" t="s">
        <v>4</v>
      </c>
      <c r="BM28" s="297" t="s">
        <v>0</v>
      </c>
      <c r="BN28" s="435" t="s">
        <v>1</v>
      </c>
      <c r="BO28" s="435" t="s">
        <v>2</v>
      </c>
      <c r="BP28" s="435" t="s">
        <v>3</v>
      </c>
      <c r="BQ28" s="298" t="s">
        <v>4</v>
      </c>
      <c r="BR28" s="297" t="s">
        <v>248</v>
      </c>
      <c r="BS28" s="435" t="s">
        <v>249</v>
      </c>
      <c r="BT28" s="435" t="s">
        <v>250</v>
      </c>
      <c r="BU28" s="435" t="s">
        <v>251</v>
      </c>
      <c r="BV28" s="435" t="s">
        <v>252</v>
      </c>
      <c r="BW28" s="435" t="s">
        <v>253</v>
      </c>
      <c r="BX28" s="435" t="s">
        <v>254</v>
      </c>
      <c r="BY28" s="436" t="s">
        <v>476</v>
      </c>
      <c r="BZ28" s="436" t="s">
        <v>477</v>
      </c>
      <c r="CA28" s="436" t="s">
        <v>257</v>
      </c>
      <c r="CB28" s="2"/>
      <c r="CC28" s="2"/>
      <c r="CD28" s="2"/>
      <c r="CE28" s="2"/>
      <c r="CF28" s="2"/>
      <c r="CG28" s="2"/>
      <c r="CH28" s="2"/>
      <c r="CI28" s="2"/>
      <c r="CJ28" s="2"/>
      <c r="CK28" s="2"/>
      <c r="CL28" s="2"/>
      <c r="CM28" s="2"/>
      <c r="CN28" s="2"/>
      <c r="CO28" s="2"/>
      <c r="CP28" s="2"/>
      <c r="CQ28" s="2"/>
      <c r="CR28" s="2"/>
      <c r="CS28" s="2"/>
      <c r="CT28" s="2"/>
      <c r="CU28" s="2"/>
      <c r="CV28" s="2"/>
      <c r="CW28" s="2"/>
      <c r="CX28" s="2"/>
      <c r="CY28" s="2"/>
      <c r="CZ28" s="2"/>
    </row>
    <row r="29" s="373" customFormat="true" ht="15" customHeight="true" x14ac:dyDescent="0.2">
      <c r="A29" s="1146" t="s">
        <v>57</v>
      </c>
      <c r="B29" s="208" t="s">
        <v>49</v>
      </c>
      <c r="C29" s="836">
        <v>1.2</v>
      </c>
      <c r="D29" s="837">
        <v>3.9</v>
      </c>
      <c r="E29" s="837" t="s">
        <v>165</v>
      </c>
      <c r="F29" s="837">
        <v>54.5</v>
      </c>
      <c r="G29" s="838">
        <v>77.8</v>
      </c>
      <c r="H29" s="839">
        <v>59.9</v>
      </c>
      <c r="I29" s="837">
        <v>81.900000000000006</v>
      </c>
      <c r="J29" s="837">
        <v>82.3</v>
      </c>
      <c r="K29" s="837">
        <v>84.4</v>
      </c>
      <c r="L29" s="840">
        <v>75.099999999999994</v>
      </c>
      <c r="M29" s="836">
        <v>1.3</v>
      </c>
      <c r="N29" s="837">
        <v>1.4</v>
      </c>
      <c r="O29" s="837">
        <v>5.8</v>
      </c>
      <c r="P29" s="837">
        <v>8.3000000000000007</v>
      </c>
      <c r="Q29" s="838">
        <v>24.3</v>
      </c>
      <c r="R29" s="839">
        <v>99.6</v>
      </c>
      <c r="S29" s="837">
        <v>65.400000000000006</v>
      </c>
      <c r="T29" s="837">
        <v>25.8</v>
      </c>
      <c r="U29" s="837">
        <v>16.100000000000001</v>
      </c>
      <c r="V29" s="837">
        <v>7.7</v>
      </c>
      <c r="W29" s="837">
        <v>22.7</v>
      </c>
      <c r="X29" s="837">
        <v>12.6</v>
      </c>
      <c r="Y29" s="837">
        <v>15.5</v>
      </c>
      <c r="Z29" s="837">
        <v>10.6</v>
      </c>
      <c r="AA29" s="840">
        <v>25.5</v>
      </c>
      <c r="AB29" s="738"/>
      <c r="AC29" s="738"/>
      <c r="AD29" s="738"/>
      <c r="AE29" s="738"/>
      <c r="AF29" s="738"/>
      <c r="AG29" s="738"/>
      <c r="AH29" s="738"/>
      <c r="AI29" s="738"/>
      <c r="AJ29" s="738"/>
      <c r="AK29" s="738"/>
      <c r="AL29" s="738"/>
      <c r="AM29" s="738"/>
      <c r="AN29" s="738"/>
      <c r="AO29" s="738"/>
      <c r="AP29" s="738"/>
      <c r="AQ29" s="738"/>
      <c r="AR29" s="738"/>
      <c r="AS29" s="738"/>
      <c r="AT29" s="738"/>
      <c r="AU29" s="738"/>
      <c r="AV29" s="738"/>
      <c r="AW29" s="738"/>
      <c r="AX29" s="738"/>
      <c r="AY29" s="738"/>
      <c r="AZ29" s="173"/>
      <c r="BA29" s="1168" t="s">
        <v>57</v>
      </c>
      <c r="BB29" s="261" t="s">
        <v>49</v>
      </c>
      <c r="BC29" s="907" t="s">
        <v>35</v>
      </c>
      <c r="BD29" s="911" t="s">
        <v>35</v>
      </c>
      <c r="BE29" s="911" t="s">
        <v>35</v>
      </c>
      <c r="BF29" s="911" t="s">
        <v>35</v>
      </c>
      <c r="BG29" s="916" t="s">
        <v>35</v>
      </c>
      <c r="BH29" s="907" t="s">
        <v>35</v>
      </c>
      <c r="BI29" s="911" t="s">
        <v>35</v>
      </c>
      <c r="BJ29" s="911" t="s">
        <v>35</v>
      </c>
      <c r="BK29" s="911" t="s">
        <v>35</v>
      </c>
      <c r="BL29" s="916" t="s">
        <v>35</v>
      </c>
      <c r="BM29" s="907" t="s">
        <v>35</v>
      </c>
      <c r="BN29" s="911" t="s">
        <v>35</v>
      </c>
      <c r="BO29" s="911" t="s">
        <v>35</v>
      </c>
      <c r="BP29" s="911" t="s">
        <v>35</v>
      </c>
      <c r="BQ29" s="916" t="s">
        <v>35</v>
      </c>
      <c r="BR29" s="907" t="s">
        <v>35</v>
      </c>
      <c r="BS29" s="911" t="s">
        <v>35</v>
      </c>
      <c r="BT29" s="911" t="s">
        <v>35</v>
      </c>
      <c r="BU29" s="911" t="s">
        <v>35</v>
      </c>
      <c r="BV29" s="911" t="s">
        <v>35</v>
      </c>
      <c r="BW29" s="911" t="s">
        <v>35</v>
      </c>
      <c r="BX29" s="911" t="s">
        <v>35</v>
      </c>
      <c r="BY29" s="922" t="s">
        <v>35</v>
      </c>
      <c r="BZ29" s="922" t="s">
        <v>35</v>
      </c>
      <c r="CA29" s="922" t="s">
        <v>35</v>
      </c>
      <c r="CB29" s="968"/>
      <c r="CC29" s="968"/>
      <c r="CD29" s="968"/>
      <c r="CE29" s="968"/>
      <c r="CF29" s="968"/>
      <c r="CG29" s="968"/>
      <c r="CH29" s="968"/>
      <c r="CI29" s="968"/>
      <c r="CJ29" s="968"/>
      <c r="CK29" s="968"/>
      <c r="CL29" s="968"/>
      <c r="CM29" s="968"/>
      <c r="CN29" s="968"/>
      <c r="CO29" s="968"/>
      <c r="CP29" s="968"/>
      <c r="CQ29" s="968"/>
      <c r="CR29" s="968"/>
      <c r="CS29" s="968"/>
      <c r="CT29" s="968"/>
      <c r="CU29" s="968"/>
      <c r="CV29" s="968"/>
      <c r="CW29" s="968"/>
      <c r="CX29" s="968"/>
      <c r="CY29" s="968"/>
      <c r="CZ29" s="968"/>
    </row>
    <row r="30" s="373" customFormat="true" ht="15" customHeight="true" x14ac:dyDescent="0.2">
      <c r="A30" s="1147"/>
      <c r="B30" s="209" t="s">
        <v>48</v>
      </c>
      <c r="C30" s="841">
        <v>98.8</v>
      </c>
      <c r="D30" s="842">
        <v>96.1</v>
      </c>
      <c r="E30" s="842">
        <v>91</v>
      </c>
      <c r="F30" s="842">
        <v>45.5</v>
      </c>
      <c r="G30" s="843">
        <v>22.2</v>
      </c>
      <c r="H30" s="844">
        <v>40.1</v>
      </c>
      <c r="I30" s="842">
        <v>18.100000000000001</v>
      </c>
      <c r="J30" s="842">
        <v>17.7</v>
      </c>
      <c r="K30" s="842">
        <v>15.6</v>
      </c>
      <c r="L30" s="845">
        <v>24.9</v>
      </c>
      <c r="M30" s="841">
        <v>98.7</v>
      </c>
      <c r="N30" s="842">
        <v>98.6</v>
      </c>
      <c r="O30" s="842">
        <v>94.2</v>
      </c>
      <c r="P30" s="842">
        <v>91.7</v>
      </c>
      <c r="Q30" s="843">
        <v>75.7</v>
      </c>
      <c r="R30" s="844">
        <v>0.4</v>
      </c>
      <c r="S30" s="842">
        <v>34.6</v>
      </c>
      <c r="T30" s="842">
        <v>74.2</v>
      </c>
      <c r="U30" s="842">
        <v>83.9</v>
      </c>
      <c r="V30" s="842">
        <v>92.3</v>
      </c>
      <c r="W30" s="842">
        <v>77.3</v>
      </c>
      <c r="X30" s="842">
        <v>87.4</v>
      </c>
      <c r="Y30" s="842">
        <v>84.5</v>
      </c>
      <c r="Z30" s="842">
        <v>89.4</v>
      </c>
      <c r="AA30" s="845">
        <v>74.5</v>
      </c>
      <c r="AB30" s="738"/>
      <c r="AC30" s="738"/>
      <c r="AD30" s="738"/>
      <c r="AE30" s="738"/>
      <c r="AF30" s="738"/>
      <c r="AG30" s="738"/>
      <c r="AH30" s="738"/>
      <c r="AI30" s="738"/>
      <c r="AJ30" s="738"/>
      <c r="AK30" s="738"/>
      <c r="AL30" s="738"/>
      <c r="AM30" s="738"/>
      <c r="AN30" s="738"/>
      <c r="AO30" s="738"/>
      <c r="AP30" s="738"/>
      <c r="AQ30" s="738"/>
      <c r="AR30" s="738"/>
      <c r="AS30" s="738"/>
      <c r="AT30" s="738"/>
      <c r="AU30" s="738"/>
      <c r="AV30" s="738"/>
      <c r="AW30" s="738"/>
      <c r="AX30" s="738"/>
      <c r="AY30" s="738"/>
      <c r="AZ30" s="173"/>
      <c r="BA30" s="1165"/>
      <c r="BB30" s="262" t="s">
        <v>48</v>
      </c>
      <c r="BC30" s="908" t="s">
        <v>35</v>
      </c>
      <c r="BD30" s="912" t="s">
        <v>35</v>
      </c>
      <c r="BE30" s="912" t="s">
        <v>35</v>
      </c>
      <c r="BF30" s="912" t="s">
        <v>35</v>
      </c>
      <c r="BG30" s="917" t="s">
        <v>35</v>
      </c>
      <c r="BH30" s="908" t="s">
        <v>35</v>
      </c>
      <c r="BI30" s="912" t="s">
        <v>35</v>
      </c>
      <c r="BJ30" s="912" t="s">
        <v>35</v>
      </c>
      <c r="BK30" s="912" t="s">
        <v>35</v>
      </c>
      <c r="BL30" s="917" t="s">
        <v>35</v>
      </c>
      <c r="BM30" s="908" t="s">
        <v>35</v>
      </c>
      <c r="BN30" s="912" t="s">
        <v>35</v>
      </c>
      <c r="BO30" s="912" t="s">
        <v>35</v>
      </c>
      <c r="BP30" s="912" t="s">
        <v>35</v>
      </c>
      <c r="BQ30" s="917" t="s">
        <v>35</v>
      </c>
      <c r="BR30" s="908" t="s">
        <v>35</v>
      </c>
      <c r="BS30" s="912" t="s">
        <v>35</v>
      </c>
      <c r="BT30" s="912" t="s">
        <v>35</v>
      </c>
      <c r="BU30" s="912" t="s">
        <v>35</v>
      </c>
      <c r="BV30" s="912" t="s">
        <v>35</v>
      </c>
      <c r="BW30" s="912" t="s">
        <v>35</v>
      </c>
      <c r="BX30" s="912" t="s">
        <v>35</v>
      </c>
      <c r="BY30" s="923" t="s">
        <v>35</v>
      </c>
      <c r="BZ30" s="923" t="s">
        <v>35</v>
      </c>
      <c r="CA30" s="923" t="s">
        <v>35</v>
      </c>
      <c r="CB30" s="968"/>
      <c r="CC30" s="968"/>
      <c r="CD30" s="968"/>
      <c r="CE30" s="968"/>
      <c r="CF30" s="968"/>
      <c r="CG30" s="968"/>
      <c r="CH30" s="968"/>
      <c r="CI30" s="968"/>
      <c r="CJ30" s="968"/>
      <c r="CK30" s="968"/>
      <c r="CL30" s="968"/>
      <c r="CM30" s="968"/>
      <c r="CN30" s="968"/>
      <c r="CO30" s="968"/>
      <c r="CP30" s="968"/>
      <c r="CQ30" s="968"/>
      <c r="CR30" s="968"/>
      <c r="CS30" s="968"/>
      <c r="CT30" s="968"/>
      <c r="CU30" s="968"/>
      <c r="CV30" s="968"/>
      <c r="CW30" s="968"/>
      <c r="CX30" s="968"/>
      <c r="CY30" s="968"/>
      <c r="CZ30" s="968"/>
    </row>
    <row r="31" s="133" customFormat="true" ht="15" customHeight="true" x14ac:dyDescent="0.2">
      <c r="A31" s="1147" t="s">
        <v>104</v>
      </c>
      <c r="B31" s="209" t="s">
        <v>49</v>
      </c>
      <c r="C31" s="841">
        <v>0.4</v>
      </c>
      <c r="D31" s="842">
        <v>1.5</v>
      </c>
      <c r="E31" s="842">
        <v>4.7</v>
      </c>
      <c r="F31" s="842">
        <v>47.4</v>
      </c>
      <c r="G31" s="843">
        <v>73.900000000000006</v>
      </c>
      <c r="H31" s="844">
        <v>51.4</v>
      </c>
      <c r="I31" s="842">
        <v>76.2</v>
      </c>
      <c r="J31" s="842">
        <v>77.900000000000006</v>
      </c>
      <c r="K31" s="842">
        <v>79.3</v>
      </c>
      <c r="L31" s="845">
        <v>73.3</v>
      </c>
      <c r="M31" s="841">
        <v>0.4</v>
      </c>
      <c r="N31" s="842">
        <v>0.4</v>
      </c>
      <c r="O31" s="842">
        <v>2.5</v>
      </c>
      <c r="P31" s="842">
        <v>4.4000000000000004</v>
      </c>
      <c r="Q31" s="843">
        <v>18</v>
      </c>
      <c r="R31" s="844">
        <v>96.8</v>
      </c>
      <c r="S31" s="842">
        <v>62.4</v>
      </c>
      <c r="T31" s="842">
        <v>18.899999999999999</v>
      </c>
      <c r="U31" s="842">
        <v>11.1</v>
      </c>
      <c r="V31" s="842">
        <v>5.4</v>
      </c>
      <c r="W31" s="842">
        <v>16.7</v>
      </c>
      <c r="X31" s="842">
        <v>10.9</v>
      </c>
      <c r="Y31" s="842">
        <v>11.6</v>
      </c>
      <c r="Z31" s="842">
        <v>10</v>
      </c>
      <c r="AA31" s="845">
        <v>23</v>
      </c>
      <c r="AB31" s="738"/>
      <c r="AC31" s="738"/>
      <c r="AD31" s="738"/>
      <c r="AE31" s="738"/>
      <c r="AF31" s="738"/>
      <c r="AG31" s="738"/>
      <c r="AH31" s="738"/>
      <c r="AI31" s="738"/>
      <c r="AJ31" s="738"/>
      <c r="AK31" s="738"/>
      <c r="AL31" s="738"/>
      <c r="AM31" s="738"/>
      <c r="AN31" s="738"/>
      <c r="AO31" s="738"/>
      <c r="AP31" s="738"/>
      <c r="AQ31" s="738"/>
      <c r="AR31" s="738"/>
      <c r="AS31" s="738"/>
      <c r="AT31" s="738"/>
      <c r="AU31" s="738"/>
      <c r="AV31" s="738"/>
      <c r="AW31" s="738"/>
      <c r="AX31" s="738"/>
      <c r="AY31" s="738"/>
      <c r="AZ31" s="173"/>
      <c r="BA31" s="1165" t="s">
        <v>104</v>
      </c>
      <c r="BB31" s="262" t="s">
        <v>49</v>
      </c>
      <c r="BC31" s="908" t="s">
        <v>35</v>
      </c>
      <c r="BD31" s="912" t="s">
        <v>35</v>
      </c>
      <c r="BE31" s="912" t="s">
        <v>35</v>
      </c>
      <c r="BF31" s="912" t="s">
        <v>35</v>
      </c>
      <c r="BG31" s="917" t="s">
        <v>35</v>
      </c>
      <c r="BH31" s="908" t="s">
        <v>35</v>
      </c>
      <c r="BI31" s="912" t="s">
        <v>35</v>
      </c>
      <c r="BJ31" s="912" t="s">
        <v>35</v>
      </c>
      <c r="BK31" s="912" t="s">
        <v>35</v>
      </c>
      <c r="BL31" s="917" t="s">
        <v>35</v>
      </c>
      <c r="BM31" s="908" t="s">
        <v>35</v>
      </c>
      <c r="BN31" s="912" t="s">
        <v>35</v>
      </c>
      <c r="BO31" s="912" t="s">
        <v>35</v>
      </c>
      <c r="BP31" s="912" t="s">
        <v>35</v>
      </c>
      <c r="BQ31" s="917" t="s">
        <v>35</v>
      </c>
      <c r="BR31" s="908" t="s">
        <v>35</v>
      </c>
      <c r="BS31" s="912" t="s">
        <v>35</v>
      </c>
      <c r="BT31" s="912" t="s">
        <v>35</v>
      </c>
      <c r="BU31" s="912" t="s">
        <v>35</v>
      </c>
      <c r="BV31" s="912" t="s">
        <v>35</v>
      </c>
      <c r="BW31" s="912" t="s">
        <v>35</v>
      </c>
      <c r="BX31" s="912" t="s">
        <v>35</v>
      </c>
      <c r="BY31" s="923" t="s">
        <v>35</v>
      </c>
      <c r="BZ31" s="923" t="s">
        <v>35</v>
      </c>
      <c r="CA31" s="923" t="s">
        <v>35</v>
      </c>
      <c r="CB31" s="968"/>
      <c r="CC31" s="968"/>
      <c r="CD31" s="968"/>
      <c r="CE31" s="968"/>
      <c r="CF31" s="968"/>
      <c r="CG31" s="968"/>
      <c r="CH31" s="968"/>
      <c r="CI31" s="968"/>
      <c r="CJ31" s="968"/>
      <c r="CK31" s="968"/>
      <c r="CL31" s="968"/>
      <c r="CM31" s="968"/>
      <c r="CN31" s="968"/>
      <c r="CO31" s="968"/>
      <c r="CP31" s="968"/>
      <c r="CQ31" s="968"/>
      <c r="CR31" s="968"/>
      <c r="CS31" s="968"/>
      <c r="CT31" s="968"/>
      <c r="CU31" s="968"/>
      <c r="CV31" s="968"/>
      <c r="CW31" s="968"/>
      <c r="CX31" s="968"/>
      <c r="CY31" s="968"/>
      <c r="CZ31" s="968"/>
    </row>
    <row r="32" s="133" customFormat="true" ht="15" customHeight="true" x14ac:dyDescent="0.2">
      <c r="A32" s="1147"/>
      <c r="B32" s="209" t="s">
        <v>48</v>
      </c>
      <c r="C32" s="841">
        <v>99.6</v>
      </c>
      <c r="D32" s="842">
        <v>98.5</v>
      </c>
      <c r="E32" s="842">
        <v>95.3</v>
      </c>
      <c r="F32" s="842">
        <v>52.6</v>
      </c>
      <c r="G32" s="843">
        <v>26.1</v>
      </c>
      <c r="H32" s="844">
        <v>48.6</v>
      </c>
      <c r="I32" s="842">
        <v>23.8</v>
      </c>
      <c r="J32" s="842">
        <v>22.1</v>
      </c>
      <c r="K32" s="842">
        <v>20.7</v>
      </c>
      <c r="L32" s="845">
        <v>26.7</v>
      </c>
      <c r="M32" s="841">
        <v>99.6</v>
      </c>
      <c r="N32" s="842">
        <v>99.6</v>
      </c>
      <c r="O32" s="842">
        <v>97.5</v>
      </c>
      <c r="P32" s="842">
        <v>95.6</v>
      </c>
      <c r="Q32" s="843">
        <v>82</v>
      </c>
      <c r="R32" s="844">
        <v>3.2</v>
      </c>
      <c r="S32" s="842">
        <v>37.6</v>
      </c>
      <c r="T32" s="842">
        <v>81.099999999999994</v>
      </c>
      <c r="U32" s="842">
        <v>88.9</v>
      </c>
      <c r="V32" s="842">
        <v>94.6</v>
      </c>
      <c r="W32" s="842">
        <v>83.3</v>
      </c>
      <c r="X32" s="842">
        <v>89.1</v>
      </c>
      <c r="Y32" s="842">
        <v>88.4</v>
      </c>
      <c r="Z32" s="842">
        <v>90</v>
      </c>
      <c r="AA32" s="845">
        <v>77</v>
      </c>
      <c r="AB32" s="738"/>
      <c r="AC32" s="738"/>
      <c r="AD32" s="738"/>
      <c r="AE32" s="738"/>
      <c r="AF32" s="738"/>
      <c r="AG32" s="738"/>
      <c r="AH32" s="738"/>
      <c r="AI32" s="738"/>
      <c r="AJ32" s="738"/>
      <c r="AK32" s="738"/>
      <c r="AL32" s="738"/>
      <c r="AM32" s="738"/>
      <c r="AN32" s="738"/>
      <c r="AO32" s="738"/>
      <c r="AP32" s="738"/>
      <c r="AQ32" s="738"/>
      <c r="AR32" s="738"/>
      <c r="AS32" s="738"/>
      <c r="AT32" s="738"/>
      <c r="AU32" s="738"/>
      <c r="AV32" s="738"/>
      <c r="AW32" s="738"/>
      <c r="AX32" s="738"/>
      <c r="AY32" s="738"/>
      <c r="AZ32" s="173"/>
      <c r="BA32" s="1165"/>
      <c r="BB32" s="262" t="s">
        <v>48</v>
      </c>
      <c r="BC32" s="908" t="s">
        <v>35</v>
      </c>
      <c r="BD32" s="912" t="s">
        <v>35</v>
      </c>
      <c r="BE32" s="912" t="s">
        <v>35</v>
      </c>
      <c r="BF32" s="912" t="s">
        <v>35</v>
      </c>
      <c r="BG32" s="917" t="s">
        <v>35</v>
      </c>
      <c r="BH32" s="908" t="s">
        <v>35</v>
      </c>
      <c r="BI32" s="912" t="s">
        <v>35</v>
      </c>
      <c r="BJ32" s="912" t="s">
        <v>35</v>
      </c>
      <c r="BK32" s="912" t="s">
        <v>35</v>
      </c>
      <c r="BL32" s="917" t="s">
        <v>35</v>
      </c>
      <c r="BM32" s="908" t="s">
        <v>35</v>
      </c>
      <c r="BN32" s="912" t="s">
        <v>35</v>
      </c>
      <c r="BO32" s="912" t="s">
        <v>35</v>
      </c>
      <c r="BP32" s="912" t="s">
        <v>35</v>
      </c>
      <c r="BQ32" s="917" t="s">
        <v>35</v>
      </c>
      <c r="BR32" s="908" t="s">
        <v>35</v>
      </c>
      <c r="BS32" s="912" t="s">
        <v>35</v>
      </c>
      <c r="BT32" s="912" t="s">
        <v>35</v>
      </c>
      <c r="BU32" s="912" t="s">
        <v>35</v>
      </c>
      <c r="BV32" s="912" t="s">
        <v>35</v>
      </c>
      <c r="BW32" s="912" t="s">
        <v>35</v>
      </c>
      <c r="BX32" s="912" t="s">
        <v>35</v>
      </c>
      <c r="BY32" s="923" t="s">
        <v>35</v>
      </c>
      <c r="BZ32" s="923" t="s">
        <v>35</v>
      </c>
      <c r="CA32" s="923" t="s">
        <v>35</v>
      </c>
      <c r="CB32" s="968"/>
      <c r="CC32" s="968"/>
      <c r="CD32" s="968"/>
      <c r="CE32" s="968"/>
      <c r="CF32" s="968"/>
      <c r="CG32" s="968"/>
      <c r="CH32" s="968"/>
      <c r="CI32" s="968"/>
      <c r="CJ32" s="968"/>
      <c r="CK32" s="968"/>
      <c r="CL32" s="968"/>
      <c r="CM32" s="968"/>
      <c r="CN32" s="968"/>
      <c r="CO32" s="968"/>
      <c r="CP32" s="968"/>
      <c r="CQ32" s="968"/>
      <c r="CR32" s="968"/>
      <c r="CS32" s="968"/>
      <c r="CT32" s="968"/>
      <c r="CU32" s="968"/>
      <c r="CV32" s="968"/>
      <c r="CW32" s="968"/>
      <c r="CX32" s="968"/>
      <c r="CY32" s="968"/>
      <c r="CZ32" s="968"/>
    </row>
    <row r="33" s="133" customFormat="true" ht="15" customHeight="true" x14ac:dyDescent="0.2">
      <c r="A33" s="1147" t="s">
        <v>105</v>
      </c>
      <c r="B33" s="209" t="s">
        <v>49</v>
      </c>
      <c r="C33" s="892" t="s">
        <v>35</v>
      </c>
      <c r="D33" s="895" t="s">
        <v>35</v>
      </c>
      <c r="E33" s="895" t="s">
        <v>35</v>
      </c>
      <c r="F33" s="895" t="s">
        <v>35</v>
      </c>
      <c r="G33" s="898" t="s">
        <v>35</v>
      </c>
      <c r="H33" s="901" t="s">
        <v>35</v>
      </c>
      <c r="I33" s="895" t="s">
        <v>35</v>
      </c>
      <c r="J33" s="895" t="s">
        <v>35</v>
      </c>
      <c r="K33" s="895" t="s">
        <v>35</v>
      </c>
      <c r="L33" s="904" t="s">
        <v>35</v>
      </c>
      <c r="M33" s="892" t="s">
        <v>35</v>
      </c>
      <c r="N33" s="895" t="s">
        <v>35</v>
      </c>
      <c r="O33" s="895" t="s">
        <v>35</v>
      </c>
      <c r="P33" s="895" t="s">
        <v>35</v>
      </c>
      <c r="Q33" s="898" t="s">
        <v>35</v>
      </c>
      <c r="R33" s="901" t="s">
        <v>35</v>
      </c>
      <c r="S33" s="895" t="s">
        <v>35</v>
      </c>
      <c r="T33" s="895" t="s">
        <v>35</v>
      </c>
      <c r="U33" s="895" t="s">
        <v>35</v>
      </c>
      <c r="V33" s="895" t="s">
        <v>35</v>
      </c>
      <c r="W33" s="895" t="s">
        <v>35</v>
      </c>
      <c r="X33" s="895" t="s">
        <v>35</v>
      </c>
      <c r="Y33" s="895" t="s">
        <v>35</v>
      </c>
      <c r="Z33" s="895" t="s">
        <v>35</v>
      </c>
      <c r="AA33" s="904" t="s">
        <v>35</v>
      </c>
      <c r="AB33" s="966"/>
      <c r="AC33" s="966"/>
      <c r="AD33" s="966"/>
      <c r="AE33" s="966"/>
      <c r="AF33" s="966"/>
      <c r="AG33" s="966"/>
      <c r="AH33" s="966"/>
      <c r="AI33" s="966"/>
      <c r="AJ33" s="966"/>
      <c r="AK33" s="966"/>
      <c r="AL33" s="966"/>
      <c r="AM33" s="966"/>
      <c r="AN33" s="966"/>
      <c r="AO33" s="966"/>
      <c r="AP33" s="966"/>
      <c r="AQ33" s="966"/>
      <c r="AR33" s="966"/>
      <c r="AS33" s="966"/>
      <c r="AT33" s="966"/>
      <c r="AU33" s="966"/>
      <c r="AV33" s="966"/>
      <c r="AW33" s="966"/>
      <c r="AX33" s="966"/>
      <c r="AY33" s="966"/>
      <c r="AZ33" s="172"/>
      <c r="BA33" s="1165" t="s">
        <v>105</v>
      </c>
      <c r="BB33" s="262" t="s">
        <v>49</v>
      </c>
      <c r="BC33" s="908" t="s">
        <v>35</v>
      </c>
      <c r="BD33" s="912" t="s">
        <v>35</v>
      </c>
      <c r="BE33" s="912" t="s">
        <v>35</v>
      </c>
      <c r="BF33" s="912" t="s">
        <v>35</v>
      </c>
      <c r="BG33" s="917" t="s">
        <v>35</v>
      </c>
      <c r="BH33" s="908" t="s">
        <v>35</v>
      </c>
      <c r="BI33" s="912" t="s">
        <v>35</v>
      </c>
      <c r="BJ33" s="912" t="s">
        <v>35</v>
      </c>
      <c r="BK33" s="912" t="s">
        <v>35</v>
      </c>
      <c r="BL33" s="917" t="s">
        <v>35</v>
      </c>
      <c r="BM33" s="908" t="s">
        <v>35</v>
      </c>
      <c r="BN33" s="912" t="s">
        <v>35</v>
      </c>
      <c r="BO33" s="912" t="s">
        <v>35</v>
      </c>
      <c r="BP33" s="912" t="s">
        <v>35</v>
      </c>
      <c r="BQ33" s="917" t="s">
        <v>35</v>
      </c>
      <c r="BR33" s="908" t="s">
        <v>35</v>
      </c>
      <c r="BS33" s="912" t="s">
        <v>35</v>
      </c>
      <c r="BT33" s="912" t="s">
        <v>35</v>
      </c>
      <c r="BU33" s="912" t="s">
        <v>35</v>
      </c>
      <c r="BV33" s="912" t="s">
        <v>35</v>
      </c>
      <c r="BW33" s="912" t="s">
        <v>35</v>
      </c>
      <c r="BX33" s="912" t="s">
        <v>35</v>
      </c>
      <c r="BY33" s="923" t="s">
        <v>35</v>
      </c>
      <c r="BZ33" s="923" t="s">
        <v>35</v>
      </c>
      <c r="CA33" s="923" t="s">
        <v>35</v>
      </c>
      <c r="CB33" s="968"/>
      <c r="CC33" s="968"/>
      <c r="CD33" s="968"/>
      <c r="CE33" s="968"/>
      <c r="CF33" s="968"/>
      <c r="CG33" s="968"/>
      <c r="CH33" s="968"/>
      <c r="CI33" s="968"/>
      <c r="CJ33" s="968"/>
      <c r="CK33" s="968"/>
      <c r="CL33" s="968"/>
      <c r="CM33" s="968"/>
      <c r="CN33" s="968"/>
      <c r="CO33" s="968"/>
      <c r="CP33" s="968"/>
      <c r="CQ33" s="968"/>
      <c r="CR33" s="968"/>
      <c r="CS33" s="968"/>
      <c r="CT33" s="968"/>
      <c r="CU33" s="968"/>
      <c r="CV33" s="968"/>
      <c r="CW33" s="968"/>
      <c r="CX33" s="968"/>
      <c r="CY33" s="968"/>
      <c r="CZ33" s="968"/>
    </row>
    <row r="34" s="133" customFormat="true" ht="15" customHeight="true" x14ac:dyDescent="0.2">
      <c r="A34" s="1147"/>
      <c r="B34" s="209" t="s">
        <v>48</v>
      </c>
      <c r="C34" s="892" t="s">
        <v>35</v>
      </c>
      <c r="D34" s="895" t="s">
        <v>35</v>
      </c>
      <c r="E34" s="895" t="s">
        <v>35</v>
      </c>
      <c r="F34" s="895" t="s">
        <v>35</v>
      </c>
      <c r="G34" s="898" t="s">
        <v>35</v>
      </c>
      <c r="H34" s="901" t="s">
        <v>35</v>
      </c>
      <c r="I34" s="895" t="s">
        <v>35</v>
      </c>
      <c r="J34" s="895" t="s">
        <v>35</v>
      </c>
      <c r="K34" s="895" t="s">
        <v>35</v>
      </c>
      <c r="L34" s="904" t="s">
        <v>35</v>
      </c>
      <c r="M34" s="892" t="s">
        <v>35</v>
      </c>
      <c r="N34" s="895" t="s">
        <v>35</v>
      </c>
      <c r="O34" s="895" t="s">
        <v>35</v>
      </c>
      <c r="P34" s="895" t="s">
        <v>35</v>
      </c>
      <c r="Q34" s="898" t="s">
        <v>35</v>
      </c>
      <c r="R34" s="901" t="s">
        <v>35</v>
      </c>
      <c r="S34" s="895" t="s">
        <v>35</v>
      </c>
      <c r="T34" s="895" t="s">
        <v>35</v>
      </c>
      <c r="U34" s="895" t="s">
        <v>35</v>
      </c>
      <c r="V34" s="895" t="s">
        <v>35</v>
      </c>
      <c r="W34" s="895" t="s">
        <v>35</v>
      </c>
      <c r="X34" s="895" t="s">
        <v>35</v>
      </c>
      <c r="Y34" s="895" t="s">
        <v>35</v>
      </c>
      <c r="Z34" s="895" t="s">
        <v>35</v>
      </c>
      <c r="AA34" s="904" t="s">
        <v>35</v>
      </c>
      <c r="AB34" s="966"/>
      <c r="AC34" s="966"/>
      <c r="AD34" s="966"/>
      <c r="AE34" s="966"/>
      <c r="AF34" s="966"/>
      <c r="AG34" s="966"/>
      <c r="AH34" s="966"/>
      <c r="AI34" s="966"/>
      <c r="AJ34" s="966"/>
      <c r="AK34" s="966"/>
      <c r="AL34" s="966"/>
      <c r="AM34" s="966"/>
      <c r="AN34" s="966"/>
      <c r="AO34" s="966"/>
      <c r="AP34" s="966"/>
      <c r="AQ34" s="966"/>
      <c r="AR34" s="966"/>
      <c r="AS34" s="966"/>
      <c r="AT34" s="966"/>
      <c r="AU34" s="966"/>
      <c r="AV34" s="966"/>
      <c r="AW34" s="966"/>
      <c r="AX34" s="966"/>
      <c r="AY34" s="966"/>
      <c r="AZ34" s="172"/>
      <c r="BA34" s="1165"/>
      <c r="BB34" s="262" t="s">
        <v>48</v>
      </c>
      <c r="BC34" s="908" t="s">
        <v>35</v>
      </c>
      <c r="BD34" s="912" t="s">
        <v>35</v>
      </c>
      <c r="BE34" s="912" t="s">
        <v>35</v>
      </c>
      <c r="BF34" s="912" t="s">
        <v>35</v>
      </c>
      <c r="BG34" s="917" t="s">
        <v>35</v>
      </c>
      <c r="BH34" s="908" t="s">
        <v>35</v>
      </c>
      <c r="BI34" s="912" t="s">
        <v>35</v>
      </c>
      <c r="BJ34" s="912" t="s">
        <v>35</v>
      </c>
      <c r="BK34" s="912" t="s">
        <v>35</v>
      </c>
      <c r="BL34" s="917" t="s">
        <v>35</v>
      </c>
      <c r="BM34" s="908" t="s">
        <v>35</v>
      </c>
      <c r="BN34" s="912" t="s">
        <v>35</v>
      </c>
      <c r="BO34" s="912" t="s">
        <v>35</v>
      </c>
      <c r="BP34" s="912" t="s">
        <v>35</v>
      </c>
      <c r="BQ34" s="917" t="s">
        <v>35</v>
      </c>
      <c r="BR34" s="908" t="s">
        <v>35</v>
      </c>
      <c r="BS34" s="912" t="s">
        <v>35</v>
      </c>
      <c r="BT34" s="912" t="s">
        <v>35</v>
      </c>
      <c r="BU34" s="912" t="s">
        <v>35</v>
      </c>
      <c r="BV34" s="912" t="s">
        <v>35</v>
      </c>
      <c r="BW34" s="912" t="s">
        <v>35</v>
      </c>
      <c r="BX34" s="912" t="s">
        <v>35</v>
      </c>
      <c r="BY34" s="923" t="s">
        <v>35</v>
      </c>
      <c r="BZ34" s="923" t="s">
        <v>35</v>
      </c>
      <c r="CA34" s="923" t="s">
        <v>35</v>
      </c>
      <c r="CB34" s="968"/>
      <c r="CC34" s="968"/>
      <c r="CD34" s="968"/>
      <c r="CE34" s="968"/>
      <c r="CF34" s="968"/>
      <c r="CG34" s="968"/>
      <c r="CH34" s="968"/>
      <c r="CI34" s="968"/>
      <c r="CJ34" s="968"/>
      <c r="CK34" s="968"/>
      <c r="CL34" s="968"/>
      <c r="CM34" s="968"/>
      <c r="CN34" s="968"/>
      <c r="CO34" s="968"/>
      <c r="CP34" s="968"/>
      <c r="CQ34" s="968"/>
      <c r="CR34" s="968"/>
      <c r="CS34" s="968"/>
      <c r="CT34" s="968"/>
      <c r="CU34" s="968"/>
      <c r="CV34" s="968"/>
      <c r="CW34" s="968"/>
      <c r="CX34" s="968"/>
      <c r="CY34" s="968"/>
      <c r="CZ34" s="968"/>
    </row>
    <row r="35" s="373" customFormat="true" ht="15" customHeight="true" x14ac:dyDescent="0.2">
      <c r="A35" s="1147" t="s">
        <v>55</v>
      </c>
      <c r="B35" s="209" t="s">
        <v>49</v>
      </c>
      <c r="C35" s="841">
        <v>8.6</v>
      </c>
      <c r="D35" s="842">
        <v>15.1</v>
      </c>
      <c r="E35" s="842">
        <v>28.6</v>
      </c>
      <c r="F35" s="842">
        <v>62.9</v>
      </c>
      <c r="G35" s="843">
        <v>82.9</v>
      </c>
      <c r="H35" s="844">
        <v>65.400000000000006</v>
      </c>
      <c r="I35" s="842">
        <v>82.2</v>
      </c>
      <c r="J35" s="842">
        <v>82.4</v>
      </c>
      <c r="K35" s="842">
        <v>85.9</v>
      </c>
      <c r="L35" s="845">
        <v>83.9</v>
      </c>
      <c r="M35" s="841">
        <v>7.9</v>
      </c>
      <c r="N35" s="842">
        <v>10.3</v>
      </c>
      <c r="O35" s="842">
        <v>19.8</v>
      </c>
      <c r="P35" s="842">
        <v>27.8</v>
      </c>
      <c r="Q35" s="843">
        <v>42.9</v>
      </c>
      <c r="R35" s="844">
        <v>97.7</v>
      </c>
      <c r="S35" s="842">
        <v>73.900000000000006</v>
      </c>
      <c r="T35" s="842">
        <v>38.4</v>
      </c>
      <c r="U35" s="842">
        <v>22.9</v>
      </c>
      <c r="V35" s="842">
        <v>36.799999999999997</v>
      </c>
      <c r="W35" s="842">
        <v>32.6</v>
      </c>
      <c r="X35" s="842">
        <v>20</v>
      </c>
      <c r="Y35" s="842">
        <v>18.899999999999999</v>
      </c>
      <c r="Z35" s="842">
        <v>11.9</v>
      </c>
      <c r="AA35" s="845">
        <v>37.700000000000003</v>
      </c>
      <c r="AB35" s="738"/>
      <c r="AC35" s="738"/>
      <c r="AD35" s="738"/>
      <c r="AE35" s="738"/>
      <c r="AF35" s="738"/>
      <c r="AG35" s="738"/>
      <c r="AH35" s="738"/>
      <c r="AI35" s="738"/>
      <c r="AJ35" s="738"/>
      <c r="AK35" s="738"/>
      <c r="AL35" s="738"/>
      <c r="AM35" s="738"/>
      <c r="AN35" s="738"/>
      <c r="AO35" s="738"/>
      <c r="AP35" s="738"/>
      <c r="AQ35" s="738"/>
      <c r="AR35" s="738"/>
      <c r="AS35" s="738"/>
      <c r="AT35" s="738"/>
      <c r="AU35" s="738"/>
      <c r="AV35" s="738"/>
      <c r="AW35" s="738"/>
      <c r="AX35" s="738"/>
      <c r="AY35" s="738"/>
      <c r="AZ35" s="173"/>
      <c r="BA35" s="1165" t="s">
        <v>55</v>
      </c>
      <c r="BB35" s="262" t="s">
        <v>49</v>
      </c>
      <c r="BC35" s="908" t="s">
        <v>35</v>
      </c>
      <c r="BD35" s="912" t="s">
        <v>35</v>
      </c>
      <c r="BE35" s="912" t="s">
        <v>35</v>
      </c>
      <c r="BF35" s="912" t="s">
        <v>35</v>
      </c>
      <c r="BG35" s="917" t="s">
        <v>35</v>
      </c>
      <c r="BH35" s="908" t="s">
        <v>35</v>
      </c>
      <c r="BI35" s="912" t="s">
        <v>35</v>
      </c>
      <c r="BJ35" s="912" t="s">
        <v>35</v>
      </c>
      <c r="BK35" s="912" t="s">
        <v>35</v>
      </c>
      <c r="BL35" s="917" t="s">
        <v>35</v>
      </c>
      <c r="BM35" s="908" t="s">
        <v>35</v>
      </c>
      <c r="BN35" s="912" t="s">
        <v>35</v>
      </c>
      <c r="BO35" s="912" t="s">
        <v>35</v>
      </c>
      <c r="BP35" s="912" t="s">
        <v>35</v>
      </c>
      <c r="BQ35" s="917" t="s">
        <v>35</v>
      </c>
      <c r="BR35" s="908" t="s">
        <v>35</v>
      </c>
      <c r="BS35" s="912" t="s">
        <v>35</v>
      </c>
      <c r="BT35" s="912" t="s">
        <v>35</v>
      </c>
      <c r="BU35" s="912" t="s">
        <v>35</v>
      </c>
      <c r="BV35" s="912" t="s">
        <v>35</v>
      </c>
      <c r="BW35" s="912" t="s">
        <v>35</v>
      </c>
      <c r="BX35" s="912" t="s">
        <v>35</v>
      </c>
      <c r="BY35" s="923" t="s">
        <v>35</v>
      </c>
      <c r="BZ35" s="923" t="s">
        <v>35</v>
      </c>
      <c r="CA35" s="923" t="s">
        <v>35</v>
      </c>
      <c r="CB35" s="968"/>
      <c r="CC35" s="968"/>
      <c r="CD35" s="968"/>
      <c r="CE35" s="968"/>
      <c r="CF35" s="968"/>
      <c r="CG35" s="968"/>
      <c r="CH35" s="968"/>
      <c r="CI35" s="968"/>
      <c r="CJ35" s="968"/>
      <c r="CK35" s="968"/>
      <c r="CL35" s="968"/>
      <c r="CM35" s="968"/>
      <c r="CN35" s="968"/>
      <c r="CO35" s="968"/>
      <c r="CP35" s="968"/>
      <c r="CQ35" s="968"/>
      <c r="CR35" s="968"/>
      <c r="CS35" s="968"/>
      <c r="CT35" s="968"/>
      <c r="CU35" s="968"/>
      <c r="CV35" s="968"/>
      <c r="CW35" s="968"/>
      <c r="CX35" s="968"/>
      <c r="CY35" s="968"/>
      <c r="CZ35" s="968"/>
    </row>
    <row r="36" s="373" customFormat="true" ht="15" customHeight="true" x14ac:dyDescent="0.2">
      <c r="A36" s="1147"/>
      <c r="B36" s="209" t="s">
        <v>48</v>
      </c>
      <c r="C36" s="841">
        <v>91.4</v>
      </c>
      <c r="D36" s="842">
        <v>84.9</v>
      </c>
      <c r="E36" s="842">
        <v>71.400000000000006</v>
      </c>
      <c r="F36" s="842">
        <v>37.1</v>
      </c>
      <c r="G36" s="843">
        <v>17.100000000000001</v>
      </c>
      <c r="H36" s="844">
        <v>34.6</v>
      </c>
      <c r="I36" s="842">
        <v>17.8</v>
      </c>
      <c r="J36" s="842">
        <v>17.600000000000001</v>
      </c>
      <c r="K36" s="842">
        <v>14.1</v>
      </c>
      <c r="L36" s="845">
        <v>16.100000000000001</v>
      </c>
      <c r="M36" s="841">
        <v>92.1</v>
      </c>
      <c r="N36" s="842">
        <v>89.7</v>
      </c>
      <c r="O36" s="842">
        <v>80.2</v>
      </c>
      <c r="P36" s="842">
        <v>72.2</v>
      </c>
      <c r="Q36" s="843">
        <v>57.1</v>
      </c>
      <c r="R36" s="844">
        <v>2.2999999999999998</v>
      </c>
      <c r="S36" s="842">
        <v>26.1</v>
      </c>
      <c r="T36" s="842">
        <v>61.6</v>
      </c>
      <c r="U36" s="842">
        <v>77.099999999999994</v>
      </c>
      <c r="V36" s="842">
        <v>63.2</v>
      </c>
      <c r="W36" s="842">
        <v>67.400000000000006</v>
      </c>
      <c r="X36" s="842">
        <v>80</v>
      </c>
      <c r="Y36" s="842">
        <v>81.099999999999994</v>
      </c>
      <c r="Z36" s="842">
        <v>88.1</v>
      </c>
      <c r="AA36" s="845">
        <v>62.3</v>
      </c>
      <c r="AB36" s="738"/>
      <c r="AC36" s="738"/>
      <c r="AD36" s="738"/>
      <c r="AE36" s="738"/>
      <c r="AF36" s="738"/>
      <c r="AG36" s="738"/>
      <c r="AH36" s="738"/>
      <c r="AI36" s="738"/>
      <c r="AJ36" s="738"/>
      <c r="AK36" s="738"/>
      <c r="AL36" s="738"/>
      <c r="AM36" s="738"/>
      <c r="AN36" s="738"/>
      <c r="AO36" s="738"/>
      <c r="AP36" s="738"/>
      <c r="AQ36" s="738"/>
      <c r="AR36" s="738"/>
      <c r="AS36" s="738"/>
      <c r="AT36" s="738"/>
      <c r="AU36" s="738"/>
      <c r="AV36" s="738"/>
      <c r="AW36" s="738"/>
      <c r="AX36" s="738"/>
      <c r="AY36" s="738"/>
      <c r="AZ36" s="173"/>
      <c r="BA36" s="1165"/>
      <c r="BB36" s="262" t="s">
        <v>48</v>
      </c>
      <c r="BC36" s="908" t="s">
        <v>35</v>
      </c>
      <c r="BD36" s="912" t="s">
        <v>35</v>
      </c>
      <c r="BE36" s="912" t="s">
        <v>35</v>
      </c>
      <c r="BF36" s="912" t="s">
        <v>35</v>
      </c>
      <c r="BG36" s="917" t="s">
        <v>35</v>
      </c>
      <c r="BH36" s="908" t="s">
        <v>35</v>
      </c>
      <c r="BI36" s="912" t="s">
        <v>35</v>
      </c>
      <c r="BJ36" s="912" t="s">
        <v>35</v>
      </c>
      <c r="BK36" s="912" t="s">
        <v>35</v>
      </c>
      <c r="BL36" s="917" t="s">
        <v>35</v>
      </c>
      <c r="BM36" s="908" t="s">
        <v>35</v>
      </c>
      <c r="BN36" s="912" t="s">
        <v>35</v>
      </c>
      <c r="BO36" s="912" t="s">
        <v>35</v>
      </c>
      <c r="BP36" s="912" t="s">
        <v>35</v>
      </c>
      <c r="BQ36" s="917" t="s">
        <v>35</v>
      </c>
      <c r="BR36" s="908" t="s">
        <v>35</v>
      </c>
      <c r="BS36" s="912" t="s">
        <v>35</v>
      </c>
      <c r="BT36" s="912" t="s">
        <v>35</v>
      </c>
      <c r="BU36" s="912" t="s">
        <v>35</v>
      </c>
      <c r="BV36" s="912" t="s">
        <v>35</v>
      </c>
      <c r="BW36" s="912" t="s">
        <v>35</v>
      </c>
      <c r="BX36" s="912" t="s">
        <v>35</v>
      </c>
      <c r="BY36" s="923" t="s">
        <v>35</v>
      </c>
      <c r="BZ36" s="923" t="s">
        <v>35</v>
      </c>
      <c r="CA36" s="923" t="s">
        <v>35</v>
      </c>
      <c r="CB36" s="968"/>
      <c r="CC36" s="968"/>
      <c r="CD36" s="968"/>
      <c r="CE36" s="968"/>
      <c r="CF36" s="968"/>
      <c r="CG36" s="968"/>
      <c r="CH36" s="968"/>
      <c r="CI36" s="968"/>
      <c r="CJ36" s="968"/>
      <c r="CK36" s="968"/>
      <c r="CL36" s="968"/>
      <c r="CM36" s="968"/>
      <c r="CN36" s="968"/>
      <c r="CO36" s="968"/>
      <c r="CP36" s="968"/>
      <c r="CQ36" s="968"/>
      <c r="CR36" s="968"/>
      <c r="CS36" s="968"/>
      <c r="CT36" s="968"/>
      <c r="CU36" s="968"/>
      <c r="CV36" s="968"/>
      <c r="CW36" s="968"/>
      <c r="CX36" s="968"/>
      <c r="CY36" s="968"/>
      <c r="CZ36" s="968"/>
    </row>
    <row r="37" s="373" customFormat="true" ht="15" customHeight="true" x14ac:dyDescent="0.2">
      <c r="A37" s="1147" t="s">
        <v>156</v>
      </c>
      <c r="B37" s="209" t="s">
        <v>49</v>
      </c>
      <c r="C37" s="841">
        <v>3.8</v>
      </c>
      <c r="D37" s="842">
        <v>10.4</v>
      </c>
      <c r="E37" s="842">
        <v>20.8</v>
      </c>
      <c r="F37" s="842">
        <v>59.6</v>
      </c>
      <c r="G37" s="843">
        <v>82.5</v>
      </c>
      <c r="H37" s="844">
        <v>60.5</v>
      </c>
      <c r="I37" s="842">
        <v>80.599999999999994</v>
      </c>
      <c r="J37" s="842">
        <v>81.599999999999994</v>
      </c>
      <c r="K37" s="842">
        <v>85.7</v>
      </c>
      <c r="L37" s="845">
        <v>83.9</v>
      </c>
      <c r="M37" s="841">
        <v>3.6</v>
      </c>
      <c r="N37" s="842">
        <v>6.4</v>
      </c>
      <c r="O37" s="842">
        <v>13.1</v>
      </c>
      <c r="P37" s="842">
        <v>19.399999999999999</v>
      </c>
      <c r="Q37" s="843">
        <v>39.299999999999997</v>
      </c>
      <c r="R37" s="844">
        <v>97.7</v>
      </c>
      <c r="S37" s="842">
        <v>71.099999999999994</v>
      </c>
      <c r="T37" s="842">
        <v>32.1</v>
      </c>
      <c r="U37" s="842">
        <v>18.899999999999999</v>
      </c>
      <c r="V37" s="842">
        <v>30.1</v>
      </c>
      <c r="W37" s="842">
        <v>28.2</v>
      </c>
      <c r="X37" s="842">
        <v>15.8</v>
      </c>
      <c r="Y37" s="842">
        <v>17.3</v>
      </c>
      <c r="Z37" s="842">
        <v>11.7</v>
      </c>
      <c r="AA37" s="845">
        <v>31.7</v>
      </c>
      <c r="AB37" s="738"/>
      <c r="AC37" s="738"/>
      <c r="AD37" s="738"/>
      <c r="AE37" s="738"/>
      <c r="AF37" s="738"/>
      <c r="AG37" s="738"/>
      <c r="AH37" s="738"/>
      <c r="AI37" s="738"/>
      <c r="AJ37" s="738"/>
      <c r="AK37" s="738"/>
      <c r="AL37" s="738"/>
      <c r="AM37" s="738"/>
      <c r="AN37" s="738"/>
      <c r="AO37" s="738"/>
      <c r="AP37" s="738"/>
      <c r="AQ37" s="738"/>
      <c r="AR37" s="738"/>
      <c r="AS37" s="738"/>
      <c r="AT37" s="738"/>
      <c r="AU37" s="738"/>
      <c r="AV37" s="738"/>
      <c r="AW37" s="738"/>
      <c r="AX37" s="738"/>
      <c r="AY37" s="738"/>
      <c r="AZ37" s="173"/>
      <c r="BA37" s="1165" t="s">
        <v>126</v>
      </c>
      <c r="BB37" s="262" t="s">
        <v>49</v>
      </c>
      <c r="BC37" s="908" t="s">
        <v>35</v>
      </c>
      <c r="BD37" s="912" t="s">
        <v>35</v>
      </c>
      <c r="BE37" s="912" t="s">
        <v>35</v>
      </c>
      <c r="BF37" s="912" t="s">
        <v>35</v>
      </c>
      <c r="BG37" s="917" t="s">
        <v>35</v>
      </c>
      <c r="BH37" s="908" t="s">
        <v>35</v>
      </c>
      <c r="BI37" s="912" t="s">
        <v>35</v>
      </c>
      <c r="BJ37" s="912" t="s">
        <v>35</v>
      </c>
      <c r="BK37" s="912" t="s">
        <v>35</v>
      </c>
      <c r="BL37" s="917" t="s">
        <v>35</v>
      </c>
      <c r="BM37" s="908" t="s">
        <v>35</v>
      </c>
      <c r="BN37" s="912" t="s">
        <v>35</v>
      </c>
      <c r="BO37" s="912" t="s">
        <v>35</v>
      </c>
      <c r="BP37" s="912" t="s">
        <v>35</v>
      </c>
      <c r="BQ37" s="917" t="s">
        <v>35</v>
      </c>
      <c r="BR37" s="908" t="s">
        <v>35</v>
      </c>
      <c r="BS37" s="912" t="s">
        <v>35</v>
      </c>
      <c r="BT37" s="912" t="s">
        <v>35</v>
      </c>
      <c r="BU37" s="912" t="s">
        <v>35</v>
      </c>
      <c r="BV37" s="912" t="s">
        <v>35</v>
      </c>
      <c r="BW37" s="912" t="s">
        <v>35</v>
      </c>
      <c r="BX37" s="912" t="s">
        <v>35</v>
      </c>
      <c r="BY37" s="923" t="s">
        <v>35</v>
      </c>
      <c r="BZ37" s="923" t="s">
        <v>35</v>
      </c>
      <c r="CA37" s="923" t="s">
        <v>35</v>
      </c>
      <c r="CB37" s="968"/>
      <c r="CC37" s="968"/>
      <c r="CD37" s="968"/>
      <c r="CE37" s="968"/>
      <c r="CF37" s="968"/>
      <c r="CG37" s="968"/>
      <c r="CH37" s="968"/>
      <c r="CI37" s="968"/>
      <c r="CJ37" s="968"/>
      <c r="CK37" s="968"/>
      <c r="CL37" s="968"/>
      <c r="CM37" s="968"/>
      <c r="CN37" s="968"/>
      <c r="CO37" s="968"/>
      <c r="CP37" s="968"/>
      <c r="CQ37" s="968"/>
      <c r="CR37" s="968"/>
      <c r="CS37" s="968"/>
      <c r="CT37" s="968"/>
      <c r="CU37" s="968"/>
      <c r="CV37" s="968"/>
      <c r="CW37" s="968"/>
      <c r="CX37" s="968"/>
      <c r="CY37" s="968"/>
      <c r="CZ37" s="968"/>
    </row>
    <row r="38" s="373" customFormat="true" ht="15" customHeight="true" x14ac:dyDescent="0.2">
      <c r="A38" s="1147"/>
      <c r="B38" s="209" t="s">
        <v>48</v>
      </c>
      <c r="C38" s="841">
        <v>96.2</v>
      </c>
      <c r="D38" s="842">
        <v>89.6</v>
      </c>
      <c r="E38" s="842">
        <v>79.2</v>
      </c>
      <c r="F38" s="842">
        <v>40.4</v>
      </c>
      <c r="G38" s="843">
        <v>17.5</v>
      </c>
      <c r="H38" s="844">
        <v>39.5</v>
      </c>
      <c r="I38" s="842">
        <v>19.399999999999999</v>
      </c>
      <c r="J38" s="842">
        <v>18.399999999999999</v>
      </c>
      <c r="K38" s="842">
        <v>14.3</v>
      </c>
      <c r="L38" s="845">
        <v>16.100000000000001</v>
      </c>
      <c r="M38" s="841">
        <v>96.4</v>
      </c>
      <c r="N38" s="842">
        <v>93.6</v>
      </c>
      <c r="O38" s="842">
        <v>86.9</v>
      </c>
      <c r="P38" s="842">
        <v>80.599999999999994</v>
      </c>
      <c r="Q38" s="843">
        <v>60.7</v>
      </c>
      <c r="R38" s="844">
        <v>2.2999999999999998</v>
      </c>
      <c r="S38" s="842">
        <v>28.9</v>
      </c>
      <c r="T38" s="842">
        <v>67.900000000000006</v>
      </c>
      <c r="U38" s="842">
        <v>81.099999999999994</v>
      </c>
      <c r="V38" s="842">
        <v>69.900000000000006</v>
      </c>
      <c r="W38" s="842">
        <v>71.8</v>
      </c>
      <c r="X38" s="842">
        <v>84.2</v>
      </c>
      <c r="Y38" s="842">
        <v>82.7</v>
      </c>
      <c r="Z38" s="842">
        <v>88.3</v>
      </c>
      <c r="AA38" s="845">
        <v>68.3</v>
      </c>
      <c r="AB38" s="738"/>
      <c r="AC38" s="738"/>
      <c r="AD38" s="738"/>
      <c r="AE38" s="738"/>
      <c r="AF38" s="738"/>
      <c r="AG38" s="738"/>
      <c r="AH38" s="738"/>
      <c r="AI38" s="738"/>
      <c r="AJ38" s="738"/>
      <c r="AK38" s="738"/>
      <c r="AL38" s="738"/>
      <c r="AM38" s="738"/>
      <c r="AN38" s="738"/>
      <c r="AO38" s="738"/>
      <c r="AP38" s="738"/>
      <c r="AQ38" s="738"/>
      <c r="AR38" s="738"/>
      <c r="AS38" s="738"/>
      <c r="AT38" s="738"/>
      <c r="AU38" s="738"/>
      <c r="AV38" s="738"/>
      <c r="AW38" s="738"/>
      <c r="AX38" s="738"/>
      <c r="AY38" s="738"/>
      <c r="AZ38" s="173"/>
      <c r="BA38" s="1165"/>
      <c r="BB38" s="262" t="s">
        <v>48</v>
      </c>
      <c r="BC38" s="908" t="s">
        <v>35</v>
      </c>
      <c r="BD38" s="912" t="s">
        <v>35</v>
      </c>
      <c r="BE38" s="912" t="s">
        <v>35</v>
      </c>
      <c r="BF38" s="912" t="s">
        <v>35</v>
      </c>
      <c r="BG38" s="917" t="s">
        <v>35</v>
      </c>
      <c r="BH38" s="908" t="s">
        <v>35</v>
      </c>
      <c r="BI38" s="912" t="s">
        <v>35</v>
      </c>
      <c r="BJ38" s="912" t="s">
        <v>35</v>
      </c>
      <c r="BK38" s="912" t="s">
        <v>35</v>
      </c>
      <c r="BL38" s="917" t="s">
        <v>35</v>
      </c>
      <c r="BM38" s="908" t="s">
        <v>35</v>
      </c>
      <c r="BN38" s="912" t="s">
        <v>35</v>
      </c>
      <c r="BO38" s="912" t="s">
        <v>35</v>
      </c>
      <c r="BP38" s="912" t="s">
        <v>35</v>
      </c>
      <c r="BQ38" s="917" t="s">
        <v>35</v>
      </c>
      <c r="BR38" s="908" t="s">
        <v>35</v>
      </c>
      <c r="BS38" s="912" t="s">
        <v>35</v>
      </c>
      <c r="BT38" s="912" t="s">
        <v>35</v>
      </c>
      <c r="BU38" s="912" t="s">
        <v>35</v>
      </c>
      <c r="BV38" s="912" t="s">
        <v>35</v>
      </c>
      <c r="BW38" s="912" t="s">
        <v>35</v>
      </c>
      <c r="BX38" s="912" t="s">
        <v>35</v>
      </c>
      <c r="BY38" s="923" t="s">
        <v>35</v>
      </c>
      <c r="BZ38" s="923" t="s">
        <v>35</v>
      </c>
      <c r="CA38" s="923" t="s">
        <v>35</v>
      </c>
      <c r="CB38" s="968"/>
      <c r="CC38" s="968"/>
      <c r="CD38" s="968"/>
      <c r="CE38" s="968"/>
      <c r="CF38" s="968"/>
      <c r="CG38" s="968"/>
      <c r="CH38" s="968"/>
      <c r="CI38" s="968"/>
      <c r="CJ38" s="968"/>
      <c r="CK38" s="968"/>
      <c r="CL38" s="968"/>
      <c r="CM38" s="968"/>
      <c r="CN38" s="968"/>
      <c r="CO38" s="968"/>
      <c r="CP38" s="968"/>
      <c r="CQ38" s="968"/>
      <c r="CR38" s="968"/>
      <c r="CS38" s="968"/>
      <c r="CT38" s="968"/>
      <c r="CU38" s="968"/>
      <c r="CV38" s="968"/>
      <c r="CW38" s="968"/>
      <c r="CX38" s="968"/>
      <c r="CY38" s="968"/>
      <c r="CZ38" s="968"/>
    </row>
    <row r="39" s="133" customFormat="true" ht="15" customHeight="true" x14ac:dyDescent="0.2">
      <c r="A39" s="1147" t="s">
        <v>123</v>
      </c>
      <c r="B39" s="209" t="s">
        <v>49</v>
      </c>
      <c r="C39" s="892" t="s">
        <v>35</v>
      </c>
      <c r="D39" s="895" t="s">
        <v>35</v>
      </c>
      <c r="E39" s="895" t="s">
        <v>35</v>
      </c>
      <c r="F39" s="895" t="s">
        <v>35</v>
      </c>
      <c r="G39" s="898" t="s">
        <v>35</v>
      </c>
      <c r="H39" s="901" t="s">
        <v>35</v>
      </c>
      <c r="I39" s="895" t="s">
        <v>35</v>
      </c>
      <c r="J39" s="895" t="s">
        <v>35</v>
      </c>
      <c r="K39" s="895" t="s">
        <v>35</v>
      </c>
      <c r="L39" s="904" t="s">
        <v>35</v>
      </c>
      <c r="M39" s="892" t="s">
        <v>35</v>
      </c>
      <c r="N39" s="895" t="s">
        <v>35</v>
      </c>
      <c r="O39" s="895" t="s">
        <v>35</v>
      </c>
      <c r="P39" s="895" t="s">
        <v>35</v>
      </c>
      <c r="Q39" s="898" t="s">
        <v>35</v>
      </c>
      <c r="R39" s="901" t="s">
        <v>35</v>
      </c>
      <c r="S39" s="895" t="s">
        <v>35</v>
      </c>
      <c r="T39" s="895" t="s">
        <v>35</v>
      </c>
      <c r="U39" s="895" t="s">
        <v>35</v>
      </c>
      <c r="V39" s="895" t="s">
        <v>35</v>
      </c>
      <c r="W39" s="895" t="s">
        <v>35</v>
      </c>
      <c r="X39" s="895" t="s">
        <v>35</v>
      </c>
      <c r="Y39" s="895" t="s">
        <v>35</v>
      </c>
      <c r="Z39" s="895" t="s">
        <v>35</v>
      </c>
      <c r="AA39" s="904" t="s">
        <v>35</v>
      </c>
      <c r="AB39" s="966"/>
      <c r="AC39" s="966"/>
      <c r="AD39" s="966"/>
      <c r="AE39" s="966"/>
      <c r="AF39" s="966"/>
      <c r="AG39" s="966"/>
      <c r="AH39" s="966"/>
      <c r="AI39" s="966"/>
      <c r="AJ39" s="966"/>
      <c r="AK39" s="966"/>
      <c r="AL39" s="966"/>
      <c r="AM39" s="966"/>
      <c r="AN39" s="966"/>
      <c r="AO39" s="966"/>
      <c r="AP39" s="966"/>
      <c r="AQ39" s="966"/>
      <c r="AR39" s="966"/>
      <c r="AS39" s="966"/>
      <c r="AT39" s="966"/>
      <c r="AU39" s="966"/>
      <c r="AV39" s="966"/>
      <c r="AW39" s="966"/>
      <c r="AX39" s="966"/>
      <c r="AY39" s="966"/>
      <c r="AZ39" s="172"/>
      <c r="BA39" s="1165" t="s">
        <v>123</v>
      </c>
      <c r="BB39" s="262" t="s">
        <v>49</v>
      </c>
      <c r="BC39" s="908" t="s">
        <v>35</v>
      </c>
      <c r="BD39" s="912" t="s">
        <v>35</v>
      </c>
      <c r="BE39" s="912" t="s">
        <v>35</v>
      </c>
      <c r="BF39" s="912" t="s">
        <v>35</v>
      </c>
      <c r="BG39" s="917" t="s">
        <v>35</v>
      </c>
      <c r="BH39" s="908" t="s">
        <v>35</v>
      </c>
      <c r="BI39" s="912" t="s">
        <v>35</v>
      </c>
      <c r="BJ39" s="912" t="s">
        <v>35</v>
      </c>
      <c r="BK39" s="912" t="s">
        <v>35</v>
      </c>
      <c r="BL39" s="917" t="s">
        <v>35</v>
      </c>
      <c r="BM39" s="908" t="s">
        <v>35</v>
      </c>
      <c r="BN39" s="912" t="s">
        <v>35</v>
      </c>
      <c r="BO39" s="912" t="s">
        <v>35</v>
      </c>
      <c r="BP39" s="912" t="s">
        <v>35</v>
      </c>
      <c r="BQ39" s="917" t="s">
        <v>35</v>
      </c>
      <c r="BR39" s="908" t="s">
        <v>35</v>
      </c>
      <c r="BS39" s="912" t="s">
        <v>35</v>
      </c>
      <c r="BT39" s="912" t="s">
        <v>35</v>
      </c>
      <c r="BU39" s="912" t="s">
        <v>35</v>
      </c>
      <c r="BV39" s="912" t="s">
        <v>35</v>
      </c>
      <c r="BW39" s="912" t="s">
        <v>35</v>
      </c>
      <c r="BX39" s="912" t="s">
        <v>35</v>
      </c>
      <c r="BY39" s="923" t="s">
        <v>35</v>
      </c>
      <c r="BZ39" s="923" t="s">
        <v>35</v>
      </c>
      <c r="CA39" s="923" t="s">
        <v>35</v>
      </c>
      <c r="CB39" s="968"/>
      <c r="CC39" s="968"/>
      <c r="CD39" s="968"/>
      <c r="CE39" s="968"/>
      <c r="CF39" s="968"/>
      <c r="CG39" s="968"/>
      <c r="CH39" s="968"/>
      <c r="CI39" s="968"/>
      <c r="CJ39" s="968"/>
      <c r="CK39" s="968"/>
      <c r="CL39" s="968"/>
      <c r="CM39" s="968"/>
      <c r="CN39" s="968"/>
      <c r="CO39" s="968"/>
      <c r="CP39" s="968"/>
      <c r="CQ39" s="968"/>
      <c r="CR39" s="968"/>
      <c r="CS39" s="968"/>
      <c r="CT39" s="968"/>
      <c r="CU39" s="968"/>
      <c r="CV39" s="968"/>
      <c r="CW39" s="968"/>
      <c r="CX39" s="968"/>
      <c r="CY39" s="968"/>
      <c r="CZ39" s="968"/>
    </row>
    <row r="40" s="133" customFormat="true" ht="15" customHeight="true" x14ac:dyDescent="0.2">
      <c r="A40" s="1147"/>
      <c r="B40" s="209" t="s">
        <v>48</v>
      </c>
      <c r="C40" s="892" t="s">
        <v>35</v>
      </c>
      <c r="D40" s="895" t="s">
        <v>35</v>
      </c>
      <c r="E40" s="895" t="s">
        <v>35</v>
      </c>
      <c r="F40" s="895" t="s">
        <v>35</v>
      </c>
      <c r="G40" s="898" t="s">
        <v>35</v>
      </c>
      <c r="H40" s="901" t="s">
        <v>35</v>
      </c>
      <c r="I40" s="895" t="s">
        <v>35</v>
      </c>
      <c r="J40" s="895" t="s">
        <v>35</v>
      </c>
      <c r="K40" s="895" t="s">
        <v>35</v>
      </c>
      <c r="L40" s="904" t="s">
        <v>35</v>
      </c>
      <c r="M40" s="892" t="s">
        <v>35</v>
      </c>
      <c r="N40" s="895" t="s">
        <v>35</v>
      </c>
      <c r="O40" s="895" t="s">
        <v>35</v>
      </c>
      <c r="P40" s="895" t="s">
        <v>35</v>
      </c>
      <c r="Q40" s="898" t="s">
        <v>35</v>
      </c>
      <c r="R40" s="901" t="s">
        <v>35</v>
      </c>
      <c r="S40" s="895" t="s">
        <v>35</v>
      </c>
      <c r="T40" s="895" t="s">
        <v>35</v>
      </c>
      <c r="U40" s="895" t="s">
        <v>35</v>
      </c>
      <c r="V40" s="895" t="s">
        <v>35</v>
      </c>
      <c r="W40" s="895" t="s">
        <v>35</v>
      </c>
      <c r="X40" s="895" t="s">
        <v>35</v>
      </c>
      <c r="Y40" s="895" t="s">
        <v>35</v>
      </c>
      <c r="Z40" s="895" t="s">
        <v>35</v>
      </c>
      <c r="AA40" s="904" t="s">
        <v>35</v>
      </c>
      <c r="AB40" s="966"/>
      <c r="AC40" s="966"/>
      <c r="AD40" s="966"/>
      <c r="AE40" s="966"/>
      <c r="AF40" s="966"/>
      <c r="AG40" s="966"/>
      <c r="AH40" s="966"/>
      <c r="AI40" s="966"/>
      <c r="AJ40" s="966"/>
      <c r="AK40" s="966"/>
      <c r="AL40" s="966"/>
      <c r="AM40" s="966"/>
      <c r="AN40" s="966"/>
      <c r="AO40" s="966"/>
      <c r="AP40" s="966"/>
      <c r="AQ40" s="966"/>
      <c r="AR40" s="966"/>
      <c r="AS40" s="966"/>
      <c r="AT40" s="966"/>
      <c r="AU40" s="966"/>
      <c r="AV40" s="966"/>
      <c r="AW40" s="966"/>
      <c r="AX40" s="966"/>
      <c r="AY40" s="966"/>
      <c r="AZ40" s="172"/>
      <c r="BA40" s="1165"/>
      <c r="BB40" s="262" t="s">
        <v>48</v>
      </c>
      <c r="BC40" s="908" t="s">
        <v>35</v>
      </c>
      <c r="BD40" s="912" t="s">
        <v>35</v>
      </c>
      <c r="BE40" s="912" t="s">
        <v>35</v>
      </c>
      <c r="BF40" s="912" t="s">
        <v>35</v>
      </c>
      <c r="BG40" s="917" t="s">
        <v>35</v>
      </c>
      <c r="BH40" s="908" t="s">
        <v>35</v>
      </c>
      <c r="BI40" s="912" t="s">
        <v>35</v>
      </c>
      <c r="BJ40" s="912" t="s">
        <v>35</v>
      </c>
      <c r="BK40" s="912" t="s">
        <v>35</v>
      </c>
      <c r="BL40" s="917" t="s">
        <v>35</v>
      </c>
      <c r="BM40" s="908" t="s">
        <v>35</v>
      </c>
      <c r="BN40" s="912" t="s">
        <v>35</v>
      </c>
      <c r="BO40" s="912" t="s">
        <v>35</v>
      </c>
      <c r="BP40" s="912" t="s">
        <v>35</v>
      </c>
      <c r="BQ40" s="917" t="s">
        <v>35</v>
      </c>
      <c r="BR40" s="908" t="s">
        <v>35</v>
      </c>
      <c r="BS40" s="912" t="s">
        <v>35</v>
      </c>
      <c r="BT40" s="912" t="s">
        <v>35</v>
      </c>
      <c r="BU40" s="912" t="s">
        <v>35</v>
      </c>
      <c r="BV40" s="912" t="s">
        <v>35</v>
      </c>
      <c r="BW40" s="912" t="s">
        <v>35</v>
      </c>
      <c r="BX40" s="912" t="s">
        <v>35</v>
      </c>
      <c r="BY40" s="923" t="s">
        <v>35</v>
      </c>
      <c r="BZ40" s="923" t="s">
        <v>35</v>
      </c>
      <c r="CA40" s="923" t="s">
        <v>35</v>
      </c>
      <c r="CB40" s="968"/>
      <c r="CC40" s="968"/>
      <c r="CD40" s="968"/>
      <c r="CE40" s="968"/>
      <c r="CF40" s="968"/>
      <c r="CG40" s="968"/>
      <c r="CH40" s="968"/>
      <c r="CI40" s="968"/>
      <c r="CJ40" s="968"/>
      <c r="CK40" s="968"/>
      <c r="CL40" s="968"/>
      <c r="CM40" s="968"/>
      <c r="CN40" s="968"/>
      <c r="CO40" s="968"/>
      <c r="CP40" s="968"/>
      <c r="CQ40" s="968"/>
      <c r="CR40" s="968"/>
      <c r="CS40" s="968"/>
      <c r="CT40" s="968"/>
      <c r="CU40" s="968"/>
      <c r="CV40" s="968"/>
      <c r="CW40" s="968"/>
      <c r="CX40" s="968"/>
      <c r="CY40" s="968"/>
      <c r="CZ40" s="968"/>
    </row>
    <row r="41" s="373" customFormat="true" ht="15" customHeight="true" x14ac:dyDescent="0.2">
      <c r="A41" s="1147" t="s">
        <v>56</v>
      </c>
      <c r="B41" s="209" t="s">
        <v>49</v>
      </c>
      <c r="C41" s="841">
        <v>20.7</v>
      </c>
      <c r="D41" s="842">
        <v>17.100000000000001</v>
      </c>
      <c r="E41" s="842">
        <v>14.8</v>
      </c>
      <c r="F41" s="842">
        <v>5.8</v>
      </c>
      <c r="G41" s="843">
        <v>2.8</v>
      </c>
      <c r="H41" s="844">
        <v>4.2</v>
      </c>
      <c r="I41" s="842">
        <v>2.5</v>
      </c>
      <c r="J41" s="842">
        <v>2.9</v>
      </c>
      <c r="K41" s="842">
        <v>2.6</v>
      </c>
      <c r="L41" s="845">
        <v>1.9</v>
      </c>
      <c r="M41" s="841">
        <v>20.8</v>
      </c>
      <c r="N41" s="842">
        <v>20.399999999999999</v>
      </c>
      <c r="O41" s="842">
        <v>15.2</v>
      </c>
      <c r="P41" s="842">
        <v>15.1</v>
      </c>
      <c r="Q41" s="843">
        <v>10.5</v>
      </c>
      <c r="R41" s="844">
        <v>0</v>
      </c>
      <c r="S41" s="842">
        <v>2.8</v>
      </c>
      <c r="T41" s="842">
        <v>10.3</v>
      </c>
      <c r="U41" s="842">
        <v>15.4</v>
      </c>
      <c r="V41" s="842">
        <v>8.1999999999999993</v>
      </c>
      <c r="W41" s="842">
        <v>13.2</v>
      </c>
      <c r="X41" s="842">
        <v>19.399999999999999</v>
      </c>
      <c r="Y41" s="842">
        <v>16.7</v>
      </c>
      <c r="Z41" s="842">
        <v>31.5</v>
      </c>
      <c r="AA41" s="845">
        <v>13.3</v>
      </c>
      <c r="AB41" s="738"/>
      <c r="AC41" s="738"/>
      <c r="AD41" s="738"/>
      <c r="AE41" s="738"/>
      <c r="AF41" s="738"/>
      <c r="AG41" s="738"/>
      <c r="AH41" s="738"/>
      <c r="AI41" s="738"/>
      <c r="AJ41" s="738"/>
      <c r="AK41" s="738"/>
      <c r="AL41" s="738"/>
      <c r="AM41" s="738"/>
      <c r="AN41" s="738"/>
      <c r="AO41" s="738"/>
      <c r="AP41" s="738"/>
      <c r="AQ41" s="738"/>
      <c r="AR41" s="738"/>
      <c r="AS41" s="738"/>
      <c r="AT41" s="738"/>
      <c r="AU41" s="738"/>
      <c r="AV41" s="738"/>
      <c r="AW41" s="738"/>
      <c r="AX41" s="738"/>
      <c r="AY41" s="738"/>
      <c r="AZ41" s="173"/>
      <c r="BA41" s="1165" t="s">
        <v>56</v>
      </c>
      <c r="BB41" s="262" t="s">
        <v>49</v>
      </c>
      <c r="BC41" s="908" t="s">
        <v>35</v>
      </c>
      <c r="BD41" s="912" t="s">
        <v>35</v>
      </c>
      <c r="BE41" s="912" t="s">
        <v>35</v>
      </c>
      <c r="BF41" s="912" t="s">
        <v>35</v>
      </c>
      <c r="BG41" s="917" t="s">
        <v>35</v>
      </c>
      <c r="BH41" s="908" t="s">
        <v>35</v>
      </c>
      <c r="BI41" s="912" t="s">
        <v>35</v>
      </c>
      <c r="BJ41" s="912" t="s">
        <v>35</v>
      </c>
      <c r="BK41" s="912" t="s">
        <v>35</v>
      </c>
      <c r="BL41" s="917" t="s">
        <v>35</v>
      </c>
      <c r="BM41" s="908" t="s">
        <v>35</v>
      </c>
      <c r="BN41" s="912" t="s">
        <v>35</v>
      </c>
      <c r="BO41" s="912" t="s">
        <v>35</v>
      </c>
      <c r="BP41" s="912" t="s">
        <v>35</v>
      </c>
      <c r="BQ41" s="917" t="s">
        <v>35</v>
      </c>
      <c r="BR41" s="908" t="s">
        <v>35</v>
      </c>
      <c r="BS41" s="912" t="s">
        <v>35</v>
      </c>
      <c r="BT41" s="912" t="s">
        <v>35</v>
      </c>
      <c r="BU41" s="912" t="s">
        <v>35</v>
      </c>
      <c r="BV41" s="912" t="s">
        <v>35</v>
      </c>
      <c r="BW41" s="912" t="s">
        <v>35</v>
      </c>
      <c r="BX41" s="912" t="s">
        <v>35</v>
      </c>
      <c r="BY41" s="923" t="s">
        <v>35</v>
      </c>
      <c r="BZ41" s="923" t="s">
        <v>35</v>
      </c>
      <c r="CA41" s="923" t="s">
        <v>35</v>
      </c>
      <c r="CB41" s="968"/>
      <c r="CC41" s="968"/>
      <c r="CD41" s="968"/>
      <c r="CE41" s="968"/>
      <c r="CF41" s="968"/>
      <c r="CG41" s="968"/>
      <c r="CH41" s="968"/>
      <c r="CI41" s="968"/>
      <c r="CJ41" s="968"/>
      <c r="CK41" s="968"/>
      <c r="CL41" s="968"/>
      <c r="CM41" s="968"/>
      <c r="CN41" s="968"/>
      <c r="CO41" s="968"/>
      <c r="CP41" s="968"/>
      <c r="CQ41" s="968"/>
      <c r="CR41" s="968"/>
      <c r="CS41" s="968"/>
      <c r="CT41" s="968"/>
      <c r="CU41" s="968"/>
      <c r="CV41" s="968"/>
      <c r="CW41" s="968"/>
      <c r="CX41" s="968"/>
      <c r="CY41" s="968"/>
      <c r="CZ41" s="968"/>
    </row>
    <row r="42" s="373" customFormat="true" ht="15" customHeight="true" x14ac:dyDescent="0.2">
      <c r="A42" s="1147"/>
      <c r="B42" s="209" t="s">
        <v>48</v>
      </c>
      <c r="C42" s="841">
        <v>79.3</v>
      </c>
      <c r="D42" s="842">
        <v>82.9</v>
      </c>
      <c r="E42" s="842">
        <v>85.2</v>
      </c>
      <c r="F42" s="842">
        <v>94.2</v>
      </c>
      <c r="G42" s="843">
        <v>97.2</v>
      </c>
      <c r="H42" s="844">
        <v>95.8</v>
      </c>
      <c r="I42" s="842">
        <v>97.5</v>
      </c>
      <c r="J42" s="842">
        <v>97.1</v>
      </c>
      <c r="K42" s="842">
        <v>97.4</v>
      </c>
      <c r="L42" s="845">
        <v>98.1</v>
      </c>
      <c r="M42" s="841">
        <v>79.2</v>
      </c>
      <c r="N42" s="842">
        <v>79.599999999999994</v>
      </c>
      <c r="O42" s="842">
        <v>84.8</v>
      </c>
      <c r="P42" s="842">
        <v>84.9</v>
      </c>
      <c r="Q42" s="843">
        <v>89.5</v>
      </c>
      <c r="R42" s="844">
        <v>100</v>
      </c>
      <c r="S42" s="842">
        <v>97.2</v>
      </c>
      <c r="T42" s="842">
        <v>89.7</v>
      </c>
      <c r="U42" s="842">
        <v>84.6</v>
      </c>
      <c r="V42" s="842">
        <v>91.8</v>
      </c>
      <c r="W42" s="842">
        <v>86.8</v>
      </c>
      <c r="X42" s="842">
        <v>80.599999999999994</v>
      </c>
      <c r="Y42" s="842">
        <v>83.3</v>
      </c>
      <c r="Z42" s="842">
        <v>68.5</v>
      </c>
      <c r="AA42" s="845">
        <v>86.7</v>
      </c>
      <c r="AB42" s="738"/>
      <c r="AC42" s="738"/>
      <c r="AD42" s="738"/>
      <c r="AE42" s="738"/>
      <c r="AF42" s="738"/>
      <c r="AG42" s="738"/>
      <c r="AH42" s="738"/>
      <c r="AI42" s="738"/>
      <c r="AJ42" s="738"/>
      <c r="AK42" s="738"/>
      <c r="AL42" s="738"/>
      <c r="AM42" s="738"/>
      <c r="AN42" s="738"/>
      <c r="AO42" s="738"/>
      <c r="AP42" s="738"/>
      <c r="AQ42" s="738"/>
      <c r="AR42" s="738"/>
      <c r="AS42" s="738"/>
      <c r="AT42" s="738"/>
      <c r="AU42" s="738"/>
      <c r="AV42" s="738"/>
      <c r="AW42" s="738"/>
      <c r="AX42" s="738"/>
      <c r="AY42" s="738"/>
      <c r="AZ42" s="173"/>
      <c r="BA42" s="1165"/>
      <c r="BB42" s="262" t="s">
        <v>48</v>
      </c>
      <c r="BC42" s="908" t="s">
        <v>35</v>
      </c>
      <c r="BD42" s="912" t="s">
        <v>35</v>
      </c>
      <c r="BE42" s="912" t="s">
        <v>35</v>
      </c>
      <c r="BF42" s="912" t="s">
        <v>35</v>
      </c>
      <c r="BG42" s="917" t="s">
        <v>35</v>
      </c>
      <c r="BH42" s="908" t="s">
        <v>35</v>
      </c>
      <c r="BI42" s="912" t="s">
        <v>35</v>
      </c>
      <c r="BJ42" s="912" t="s">
        <v>35</v>
      </c>
      <c r="BK42" s="912" t="s">
        <v>35</v>
      </c>
      <c r="BL42" s="917" t="s">
        <v>35</v>
      </c>
      <c r="BM42" s="908" t="s">
        <v>35</v>
      </c>
      <c r="BN42" s="912" t="s">
        <v>35</v>
      </c>
      <c r="BO42" s="912" t="s">
        <v>35</v>
      </c>
      <c r="BP42" s="912" t="s">
        <v>35</v>
      </c>
      <c r="BQ42" s="917" t="s">
        <v>35</v>
      </c>
      <c r="BR42" s="908" t="s">
        <v>35</v>
      </c>
      <c r="BS42" s="912" t="s">
        <v>35</v>
      </c>
      <c r="BT42" s="912" t="s">
        <v>35</v>
      </c>
      <c r="BU42" s="912" t="s">
        <v>35</v>
      </c>
      <c r="BV42" s="912" t="s">
        <v>35</v>
      </c>
      <c r="BW42" s="912" t="s">
        <v>35</v>
      </c>
      <c r="BX42" s="912" t="s">
        <v>35</v>
      </c>
      <c r="BY42" s="923" t="s">
        <v>35</v>
      </c>
      <c r="BZ42" s="923" t="s">
        <v>35</v>
      </c>
      <c r="CA42" s="923" t="s">
        <v>35</v>
      </c>
      <c r="CB42" s="968"/>
      <c r="CC42" s="968"/>
      <c r="CD42" s="968"/>
      <c r="CE42" s="968"/>
      <c r="CF42" s="968"/>
      <c r="CG42" s="968"/>
      <c r="CH42" s="968"/>
      <c r="CI42" s="968"/>
      <c r="CJ42" s="968"/>
      <c r="CK42" s="968"/>
      <c r="CL42" s="968"/>
      <c r="CM42" s="968"/>
      <c r="CN42" s="968"/>
      <c r="CO42" s="968"/>
      <c r="CP42" s="968"/>
      <c r="CQ42" s="968"/>
      <c r="CR42" s="968"/>
      <c r="CS42" s="968"/>
      <c r="CT42" s="968"/>
      <c r="CU42" s="968"/>
      <c r="CV42" s="968"/>
      <c r="CW42" s="968"/>
      <c r="CX42" s="968"/>
      <c r="CY42" s="968"/>
      <c r="CZ42" s="968"/>
    </row>
    <row r="43" s="373" customFormat="true" ht="15" customHeight="true" x14ac:dyDescent="0.2">
      <c r="A43" s="1147" t="s">
        <v>53</v>
      </c>
      <c r="B43" s="209" t="s">
        <v>49</v>
      </c>
      <c r="C43" s="892" t="s">
        <v>35</v>
      </c>
      <c r="D43" s="895" t="s">
        <v>35</v>
      </c>
      <c r="E43" s="895" t="s">
        <v>35</v>
      </c>
      <c r="F43" s="895" t="s">
        <v>35</v>
      </c>
      <c r="G43" s="898" t="s">
        <v>35</v>
      </c>
      <c r="H43" s="901" t="s">
        <v>35</v>
      </c>
      <c r="I43" s="895" t="s">
        <v>35</v>
      </c>
      <c r="J43" s="895" t="s">
        <v>35</v>
      </c>
      <c r="K43" s="895" t="s">
        <v>35</v>
      </c>
      <c r="L43" s="904" t="s">
        <v>35</v>
      </c>
      <c r="M43" s="892" t="s">
        <v>35</v>
      </c>
      <c r="N43" s="895" t="s">
        <v>35</v>
      </c>
      <c r="O43" s="895" t="s">
        <v>35</v>
      </c>
      <c r="P43" s="895" t="s">
        <v>35</v>
      </c>
      <c r="Q43" s="898" t="s">
        <v>35</v>
      </c>
      <c r="R43" s="901" t="s">
        <v>35</v>
      </c>
      <c r="S43" s="895" t="s">
        <v>35</v>
      </c>
      <c r="T43" s="895" t="s">
        <v>35</v>
      </c>
      <c r="U43" s="895" t="s">
        <v>35</v>
      </c>
      <c r="V43" s="895" t="s">
        <v>35</v>
      </c>
      <c r="W43" s="895" t="s">
        <v>35</v>
      </c>
      <c r="X43" s="895" t="s">
        <v>35</v>
      </c>
      <c r="Y43" s="895" t="s">
        <v>35</v>
      </c>
      <c r="Z43" s="895" t="s">
        <v>35</v>
      </c>
      <c r="AA43" s="904" t="s">
        <v>35</v>
      </c>
      <c r="AB43" s="738"/>
      <c r="AC43" s="738"/>
      <c r="AD43" s="738"/>
      <c r="AE43" s="738"/>
      <c r="AF43" s="738"/>
      <c r="AG43" s="738"/>
      <c r="AH43" s="738"/>
      <c r="AI43" s="738"/>
      <c r="AJ43" s="738"/>
      <c r="AK43" s="738"/>
      <c r="AL43" s="738"/>
      <c r="AM43" s="738"/>
      <c r="AN43" s="738"/>
      <c r="AO43" s="738"/>
      <c r="AP43" s="738"/>
      <c r="AQ43" s="738"/>
      <c r="AR43" s="738"/>
      <c r="AS43" s="738"/>
      <c r="AT43" s="738"/>
      <c r="AU43" s="738"/>
      <c r="AV43" s="738"/>
      <c r="AW43" s="738"/>
      <c r="AX43" s="738"/>
      <c r="AY43" s="738"/>
      <c r="AZ43" s="173"/>
      <c r="BA43" s="1165" t="s">
        <v>53</v>
      </c>
      <c r="BB43" s="262" t="s">
        <v>49</v>
      </c>
      <c r="BC43" s="908" t="s">
        <v>35</v>
      </c>
      <c r="BD43" s="912" t="s">
        <v>35</v>
      </c>
      <c r="BE43" s="912" t="s">
        <v>35</v>
      </c>
      <c r="BF43" s="912" t="s">
        <v>35</v>
      </c>
      <c r="BG43" s="917" t="s">
        <v>35</v>
      </c>
      <c r="BH43" s="908" t="s">
        <v>35</v>
      </c>
      <c r="BI43" s="912" t="s">
        <v>35</v>
      </c>
      <c r="BJ43" s="912" t="s">
        <v>35</v>
      </c>
      <c r="BK43" s="912" t="s">
        <v>35</v>
      </c>
      <c r="BL43" s="917" t="s">
        <v>35</v>
      </c>
      <c r="BM43" s="908" t="s">
        <v>35</v>
      </c>
      <c r="BN43" s="912" t="s">
        <v>35</v>
      </c>
      <c r="BO43" s="912" t="s">
        <v>35</v>
      </c>
      <c r="BP43" s="912" t="s">
        <v>35</v>
      </c>
      <c r="BQ43" s="917" t="s">
        <v>35</v>
      </c>
      <c r="BR43" s="908" t="s">
        <v>35</v>
      </c>
      <c r="BS43" s="912" t="s">
        <v>35</v>
      </c>
      <c r="BT43" s="912" t="s">
        <v>35</v>
      </c>
      <c r="BU43" s="912" t="s">
        <v>35</v>
      </c>
      <c r="BV43" s="912" t="s">
        <v>35</v>
      </c>
      <c r="BW43" s="912" t="s">
        <v>35</v>
      </c>
      <c r="BX43" s="912" t="s">
        <v>35</v>
      </c>
      <c r="BY43" s="923" t="s">
        <v>35</v>
      </c>
      <c r="BZ43" s="923" t="s">
        <v>35</v>
      </c>
      <c r="CA43" s="923" t="s">
        <v>35</v>
      </c>
      <c r="CB43" s="968"/>
      <c r="CC43" s="968"/>
      <c r="CD43" s="968"/>
      <c r="CE43" s="968"/>
      <c r="CF43" s="968"/>
      <c r="CG43" s="968"/>
      <c r="CH43" s="968"/>
      <c r="CI43" s="968"/>
      <c r="CJ43" s="968"/>
      <c r="CK43" s="968"/>
      <c r="CL43" s="968"/>
      <c r="CM43" s="968"/>
      <c r="CN43" s="968"/>
      <c r="CO43" s="968"/>
      <c r="CP43" s="968"/>
      <c r="CQ43" s="968"/>
      <c r="CR43" s="968"/>
      <c r="CS43" s="968"/>
      <c r="CT43" s="968"/>
      <c r="CU43" s="968"/>
      <c r="CV43" s="968"/>
      <c r="CW43" s="968"/>
      <c r="CX43" s="968"/>
      <c r="CY43" s="968"/>
      <c r="CZ43" s="968"/>
    </row>
    <row r="44" s="373" customFormat="true" ht="15" customHeight="true" x14ac:dyDescent="0.2">
      <c r="A44" s="1147"/>
      <c r="B44" s="209" t="s">
        <v>48</v>
      </c>
      <c r="C44" s="892" t="s">
        <v>35</v>
      </c>
      <c r="D44" s="895" t="s">
        <v>35</v>
      </c>
      <c r="E44" s="895" t="s">
        <v>35</v>
      </c>
      <c r="F44" s="895" t="s">
        <v>35</v>
      </c>
      <c r="G44" s="898" t="s">
        <v>35</v>
      </c>
      <c r="H44" s="901" t="s">
        <v>35</v>
      </c>
      <c r="I44" s="895" t="s">
        <v>35</v>
      </c>
      <c r="J44" s="895" t="s">
        <v>35</v>
      </c>
      <c r="K44" s="895" t="s">
        <v>35</v>
      </c>
      <c r="L44" s="904" t="s">
        <v>35</v>
      </c>
      <c r="M44" s="892" t="s">
        <v>35</v>
      </c>
      <c r="N44" s="895" t="s">
        <v>35</v>
      </c>
      <c r="O44" s="895" t="s">
        <v>35</v>
      </c>
      <c r="P44" s="895" t="s">
        <v>35</v>
      </c>
      <c r="Q44" s="898" t="s">
        <v>35</v>
      </c>
      <c r="R44" s="901" t="s">
        <v>35</v>
      </c>
      <c r="S44" s="895" t="s">
        <v>35</v>
      </c>
      <c r="T44" s="895" t="s">
        <v>35</v>
      </c>
      <c r="U44" s="895" t="s">
        <v>35</v>
      </c>
      <c r="V44" s="895" t="s">
        <v>35</v>
      </c>
      <c r="W44" s="895" t="s">
        <v>35</v>
      </c>
      <c r="X44" s="895" t="s">
        <v>35</v>
      </c>
      <c r="Y44" s="895" t="s">
        <v>35</v>
      </c>
      <c r="Z44" s="895" t="s">
        <v>35</v>
      </c>
      <c r="AA44" s="904" t="s">
        <v>35</v>
      </c>
      <c r="AB44" s="738"/>
      <c r="AC44" s="738"/>
      <c r="AD44" s="738"/>
      <c r="AE44" s="738"/>
      <c r="AF44" s="738"/>
      <c r="AG44" s="738"/>
      <c r="AH44" s="738"/>
      <c r="AI44" s="738"/>
      <c r="AJ44" s="738"/>
      <c r="AK44" s="738"/>
      <c r="AL44" s="738"/>
      <c r="AM44" s="738"/>
      <c r="AN44" s="738"/>
      <c r="AO44" s="738"/>
      <c r="AP44" s="738"/>
      <c r="AQ44" s="738"/>
      <c r="AR44" s="738"/>
      <c r="AS44" s="738"/>
      <c r="AT44" s="738"/>
      <c r="AU44" s="738"/>
      <c r="AV44" s="738"/>
      <c r="AW44" s="738"/>
      <c r="AX44" s="738"/>
      <c r="AY44" s="738"/>
      <c r="AZ44" s="173"/>
      <c r="BA44" s="1165"/>
      <c r="BB44" s="262" t="s">
        <v>48</v>
      </c>
      <c r="BC44" s="908" t="s">
        <v>35</v>
      </c>
      <c r="BD44" s="912" t="s">
        <v>35</v>
      </c>
      <c r="BE44" s="912" t="s">
        <v>35</v>
      </c>
      <c r="BF44" s="912" t="s">
        <v>35</v>
      </c>
      <c r="BG44" s="917" t="s">
        <v>35</v>
      </c>
      <c r="BH44" s="908" t="s">
        <v>35</v>
      </c>
      <c r="BI44" s="912" t="s">
        <v>35</v>
      </c>
      <c r="BJ44" s="912" t="s">
        <v>35</v>
      </c>
      <c r="BK44" s="912" t="s">
        <v>35</v>
      </c>
      <c r="BL44" s="917" t="s">
        <v>35</v>
      </c>
      <c r="BM44" s="908" t="s">
        <v>35</v>
      </c>
      <c r="BN44" s="912" t="s">
        <v>35</v>
      </c>
      <c r="BO44" s="912" t="s">
        <v>35</v>
      </c>
      <c r="BP44" s="912" t="s">
        <v>35</v>
      </c>
      <c r="BQ44" s="917" t="s">
        <v>35</v>
      </c>
      <c r="BR44" s="908" t="s">
        <v>35</v>
      </c>
      <c r="BS44" s="912" t="s">
        <v>35</v>
      </c>
      <c r="BT44" s="912" t="s">
        <v>35</v>
      </c>
      <c r="BU44" s="912" t="s">
        <v>35</v>
      </c>
      <c r="BV44" s="912" t="s">
        <v>35</v>
      </c>
      <c r="BW44" s="912" t="s">
        <v>35</v>
      </c>
      <c r="BX44" s="912" t="s">
        <v>35</v>
      </c>
      <c r="BY44" s="923" t="s">
        <v>35</v>
      </c>
      <c r="BZ44" s="923" t="s">
        <v>35</v>
      </c>
      <c r="CA44" s="923" t="s">
        <v>35</v>
      </c>
      <c r="CB44" s="968"/>
      <c r="CC44" s="968"/>
      <c r="CD44" s="968"/>
      <c r="CE44" s="968"/>
      <c r="CF44" s="968"/>
      <c r="CG44" s="968"/>
      <c r="CH44" s="968"/>
      <c r="CI44" s="968"/>
      <c r="CJ44" s="968"/>
      <c r="CK44" s="968"/>
      <c r="CL44" s="968"/>
      <c r="CM44" s="968"/>
      <c r="CN44" s="968"/>
      <c r="CO44" s="968"/>
      <c r="CP44" s="968"/>
      <c r="CQ44" s="968"/>
      <c r="CR44" s="968"/>
      <c r="CS44" s="968"/>
      <c r="CT44" s="968"/>
      <c r="CU44" s="968"/>
      <c r="CV44" s="968"/>
      <c r="CW44" s="968"/>
      <c r="CX44" s="968"/>
      <c r="CY44" s="968"/>
      <c r="CZ44" s="968"/>
    </row>
    <row r="45" s="373" customFormat="true" ht="15" customHeight="true" x14ac:dyDescent="0.2">
      <c r="A45" s="1147" t="s">
        <v>52</v>
      </c>
      <c r="B45" s="209" t="s">
        <v>49</v>
      </c>
      <c r="C45" s="892" t="s">
        <v>35</v>
      </c>
      <c r="D45" s="895" t="s">
        <v>35</v>
      </c>
      <c r="E45" s="895" t="s">
        <v>35</v>
      </c>
      <c r="F45" s="895" t="s">
        <v>35</v>
      </c>
      <c r="G45" s="898" t="s">
        <v>35</v>
      </c>
      <c r="H45" s="901" t="s">
        <v>35</v>
      </c>
      <c r="I45" s="895" t="s">
        <v>35</v>
      </c>
      <c r="J45" s="895" t="s">
        <v>35</v>
      </c>
      <c r="K45" s="895" t="s">
        <v>35</v>
      </c>
      <c r="L45" s="904" t="s">
        <v>35</v>
      </c>
      <c r="M45" s="892" t="s">
        <v>35</v>
      </c>
      <c r="N45" s="895" t="s">
        <v>35</v>
      </c>
      <c r="O45" s="895" t="s">
        <v>35</v>
      </c>
      <c r="P45" s="895" t="s">
        <v>35</v>
      </c>
      <c r="Q45" s="898" t="s">
        <v>35</v>
      </c>
      <c r="R45" s="901" t="s">
        <v>35</v>
      </c>
      <c r="S45" s="895" t="s">
        <v>35</v>
      </c>
      <c r="T45" s="895" t="s">
        <v>35</v>
      </c>
      <c r="U45" s="895" t="s">
        <v>35</v>
      </c>
      <c r="V45" s="895" t="s">
        <v>35</v>
      </c>
      <c r="W45" s="895" t="s">
        <v>35</v>
      </c>
      <c r="X45" s="895" t="s">
        <v>35</v>
      </c>
      <c r="Y45" s="895" t="s">
        <v>35</v>
      </c>
      <c r="Z45" s="895" t="s">
        <v>35</v>
      </c>
      <c r="AA45" s="904" t="s">
        <v>35</v>
      </c>
      <c r="AB45" s="738"/>
      <c r="AC45" s="738"/>
      <c r="AD45" s="738"/>
      <c r="AE45" s="738"/>
      <c r="AF45" s="738"/>
      <c r="AG45" s="738"/>
      <c r="AH45" s="738"/>
      <c r="AI45" s="738"/>
      <c r="AJ45" s="738"/>
      <c r="AK45" s="738"/>
      <c r="AL45" s="738"/>
      <c r="AM45" s="738"/>
      <c r="AN45" s="738"/>
      <c r="AO45" s="738"/>
      <c r="AP45" s="738"/>
      <c r="AQ45" s="738"/>
      <c r="AR45" s="738"/>
      <c r="AS45" s="738"/>
      <c r="AT45" s="738"/>
      <c r="AU45" s="738"/>
      <c r="AV45" s="738"/>
      <c r="AW45" s="738"/>
      <c r="AX45" s="738"/>
      <c r="AY45" s="738"/>
      <c r="AZ45" s="173"/>
      <c r="BA45" s="1165" t="s">
        <v>52</v>
      </c>
      <c r="BB45" s="262" t="s">
        <v>49</v>
      </c>
      <c r="BC45" s="908" t="s">
        <v>35</v>
      </c>
      <c r="BD45" s="912" t="s">
        <v>35</v>
      </c>
      <c r="BE45" s="912" t="s">
        <v>35</v>
      </c>
      <c r="BF45" s="912" t="s">
        <v>35</v>
      </c>
      <c r="BG45" s="917" t="s">
        <v>35</v>
      </c>
      <c r="BH45" s="908" t="s">
        <v>35</v>
      </c>
      <c r="BI45" s="912" t="s">
        <v>35</v>
      </c>
      <c r="BJ45" s="912" t="s">
        <v>35</v>
      </c>
      <c r="BK45" s="912" t="s">
        <v>35</v>
      </c>
      <c r="BL45" s="917" t="s">
        <v>35</v>
      </c>
      <c r="BM45" s="908" t="s">
        <v>35</v>
      </c>
      <c r="BN45" s="912" t="s">
        <v>35</v>
      </c>
      <c r="BO45" s="912" t="s">
        <v>35</v>
      </c>
      <c r="BP45" s="912" t="s">
        <v>35</v>
      </c>
      <c r="BQ45" s="917" t="s">
        <v>35</v>
      </c>
      <c r="BR45" s="908" t="s">
        <v>35</v>
      </c>
      <c r="BS45" s="912" t="s">
        <v>35</v>
      </c>
      <c r="BT45" s="912" t="s">
        <v>35</v>
      </c>
      <c r="BU45" s="912" t="s">
        <v>35</v>
      </c>
      <c r="BV45" s="912" t="s">
        <v>35</v>
      </c>
      <c r="BW45" s="912" t="s">
        <v>35</v>
      </c>
      <c r="BX45" s="912" t="s">
        <v>35</v>
      </c>
      <c r="BY45" s="923" t="s">
        <v>35</v>
      </c>
      <c r="BZ45" s="923" t="s">
        <v>35</v>
      </c>
      <c r="CA45" s="923" t="s">
        <v>35</v>
      </c>
      <c r="CB45" s="968"/>
      <c r="CC45" s="968"/>
      <c r="CD45" s="968"/>
      <c r="CE45" s="968"/>
      <c r="CF45" s="968"/>
      <c r="CG45" s="968"/>
      <c r="CH45" s="968"/>
      <c r="CI45" s="968"/>
      <c r="CJ45" s="968"/>
      <c r="CK45" s="968"/>
      <c r="CL45" s="968"/>
      <c r="CM45" s="968"/>
      <c r="CN45" s="968"/>
      <c r="CO45" s="968"/>
      <c r="CP45" s="968"/>
      <c r="CQ45" s="968"/>
      <c r="CR45" s="968"/>
      <c r="CS45" s="968"/>
      <c r="CT45" s="968"/>
      <c r="CU45" s="968"/>
      <c r="CV45" s="968"/>
      <c r="CW45" s="968"/>
      <c r="CX45" s="968"/>
      <c r="CY45" s="968"/>
      <c r="CZ45" s="968"/>
    </row>
    <row r="46" s="373" customFormat="true" ht="15" customHeight="true" x14ac:dyDescent="0.2">
      <c r="A46" s="1147"/>
      <c r="B46" s="209" t="s">
        <v>48</v>
      </c>
      <c r="C46" s="892" t="s">
        <v>35</v>
      </c>
      <c r="D46" s="895" t="s">
        <v>35</v>
      </c>
      <c r="E46" s="895" t="s">
        <v>35</v>
      </c>
      <c r="F46" s="895" t="s">
        <v>35</v>
      </c>
      <c r="G46" s="898" t="s">
        <v>35</v>
      </c>
      <c r="H46" s="901" t="s">
        <v>35</v>
      </c>
      <c r="I46" s="895" t="s">
        <v>35</v>
      </c>
      <c r="J46" s="895" t="s">
        <v>35</v>
      </c>
      <c r="K46" s="895" t="s">
        <v>35</v>
      </c>
      <c r="L46" s="904" t="s">
        <v>35</v>
      </c>
      <c r="M46" s="892" t="s">
        <v>35</v>
      </c>
      <c r="N46" s="895" t="s">
        <v>35</v>
      </c>
      <c r="O46" s="895" t="s">
        <v>35</v>
      </c>
      <c r="P46" s="895" t="s">
        <v>35</v>
      </c>
      <c r="Q46" s="898" t="s">
        <v>35</v>
      </c>
      <c r="R46" s="901" t="s">
        <v>35</v>
      </c>
      <c r="S46" s="895" t="s">
        <v>35</v>
      </c>
      <c r="T46" s="895" t="s">
        <v>35</v>
      </c>
      <c r="U46" s="895" t="s">
        <v>35</v>
      </c>
      <c r="V46" s="895" t="s">
        <v>35</v>
      </c>
      <c r="W46" s="895" t="s">
        <v>35</v>
      </c>
      <c r="X46" s="895" t="s">
        <v>35</v>
      </c>
      <c r="Y46" s="895" t="s">
        <v>35</v>
      </c>
      <c r="Z46" s="895" t="s">
        <v>35</v>
      </c>
      <c r="AA46" s="904" t="s">
        <v>35</v>
      </c>
      <c r="AB46" s="738"/>
      <c r="AC46" s="738"/>
      <c r="AD46" s="738"/>
      <c r="AE46" s="738"/>
      <c r="AF46" s="738"/>
      <c r="AG46" s="738"/>
      <c r="AH46" s="738"/>
      <c r="AI46" s="738"/>
      <c r="AJ46" s="738"/>
      <c r="AK46" s="738"/>
      <c r="AL46" s="738"/>
      <c r="AM46" s="738"/>
      <c r="AN46" s="738"/>
      <c r="AO46" s="738"/>
      <c r="AP46" s="738"/>
      <c r="AQ46" s="738"/>
      <c r="AR46" s="738"/>
      <c r="AS46" s="738"/>
      <c r="AT46" s="738"/>
      <c r="AU46" s="738"/>
      <c r="AV46" s="738"/>
      <c r="AW46" s="738"/>
      <c r="AX46" s="738"/>
      <c r="AY46" s="738"/>
      <c r="AZ46" s="173"/>
      <c r="BA46" s="1165"/>
      <c r="BB46" s="262" t="s">
        <v>48</v>
      </c>
      <c r="BC46" s="908" t="s">
        <v>35</v>
      </c>
      <c r="BD46" s="912" t="s">
        <v>35</v>
      </c>
      <c r="BE46" s="912" t="s">
        <v>35</v>
      </c>
      <c r="BF46" s="912" t="s">
        <v>35</v>
      </c>
      <c r="BG46" s="917" t="s">
        <v>35</v>
      </c>
      <c r="BH46" s="908" t="s">
        <v>35</v>
      </c>
      <c r="BI46" s="912" t="s">
        <v>35</v>
      </c>
      <c r="BJ46" s="912" t="s">
        <v>35</v>
      </c>
      <c r="BK46" s="912" t="s">
        <v>35</v>
      </c>
      <c r="BL46" s="917" t="s">
        <v>35</v>
      </c>
      <c r="BM46" s="908" t="s">
        <v>35</v>
      </c>
      <c r="BN46" s="912" t="s">
        <v>35</v>
      </c>
      <c r="BO46" s="912" t="s">
        <v>35</v>
      </c>
      <c r="BP46" s="912" t="s">
        <v>35</v>
      </c>
      <c r="BQ46" s="917" t="s">
        <v>35</v>
      </c>
      <c r="BR46" s="908" t="s">
        <v>35</v>
      </c>
      <c r="BS46" s="912" t="s">
        <v>35</v>
      </c>
      <c r="BT46" s="912" t="s">
        <v>35</v>
      </c>
      <c r="BU46" s="912" t="s">
        <v>35</v>
      </c>
      <c r="BV46" s="912" t="s">
        <v>35</v>
      </c>
      <c r="BW46" s="912" t="s">
        <v>35</v>
      </c>
      <c r="BX46" s="912" t="s">
        <v>35</v>
      </c>
      <c r="BY46" s="923" t="s">
        <v>35</v>
      </c>
      <c r="BZ46" s="923" t="s">
        <v>35</v>
      </c>
      <c r="CA46" s="923" t="s">
        <v>35</v>
      </c>
      <c r="CB46" s="968"/>
      <c r="CC46" s="968"/>
      <c r="CD46" s="968"/>
      <c r="CE46" s="968"/>
      <c r="CF46" s="968"/>
      <c r="CG46" s="968"/>
      <c r="CH46" s="968"/>
      <c r="CI46" s="968"/>
      <c r="CJ46" s="968"/>
      <c r="CK46" s="968"/>
      <c r="CL46" s="968"/>
      <c r="CM46" s="968"/>
      <c r="CN46" s="968"/>
      <c r="CO46" s="968"/>
      <c r="CP46" s="968"/>
      <c r="CQ46" s="968"/>
      <c r="CR46" s="968"/>
      <c r="CS46" s="968"/>
      <c r="CT46" s="968"/>
      <c r="CU46" s="968"/>
      <c r="CV46" s="968"/>
      <c r="CW46" s="968"/>
      <c r="CX46" s="968"/>
      <c r="CY46" s="968"/>
      <c r="CZ46" s="968"/>
    </row>
    <row r="47" s="133" customFormat="true" ht="15" customHeight="true" x14ac:dyDescent="0.2">
      <c r="A47" s="1147" t="s">
        <v>102</v>
      </c>
      <c r="B47" s="209" t="s">
        <v>101</v>
      </c>
      <c r="C47" s="892" t="s">
        <v>35</v>
      </c>
      <c r="D47" s="895" t="s">
        <v>35</v>
      </c>
      <c r="E47" s="895" t="s">
        <v>35</v>
      </c>
      <c r="F47" s="895" t="s">
        <v>35</v>
      </c>
      <c r="G47" s="898" t="s">
        <v>35</v>
      </c>
      <c r="H47" s="901" t="s">
        <v>35</v>
      </c>
      <c r="I47" s="895" t="s">
        <v>35</v>
      </c>
      <c r="J47" s="895" t="s">
        <v>35</v>
      </c>
      <c r="K47" s="895" t="s">
        <v>35</v>
      </c>
      <c r="L47" s="904" t="s">
        <v>35</v>
      </c>
      <c r="M47" s="892" t="s">
        <v>35</v>
      </c>
      <c r="N47" s="895" t="s">
        <v>35</v>
      </c>
      <c r="O47" s="895" t="s">
        <v>35</v>
      </c>
      <c r="P47" s="895" t="s">
        <v>35</v>
      </c>
      <c r="Q47" s="898" t="s">
        <v>35</v>
      </c>
      <c r="R47" s="901" t="s">
        <v>35</v>
      </c>
      <c r="S47" s="895" t="s">
        <v>35</v>
      </c>
      <c r="T47" s="895" t="s">
        <v>35</v>
      </c>
      <c r="U47" s="895" t="s">
        <v>35</v>
      </c>
      <c r="V47" s="895" t="s">
        <v>35</v>
      </c>
      <c r="W47" s="895" t="s">
        <v>35</v>
      </c>
      <c r="X47" s="895" t="s">
        <v>35</v>
      </c>
      <c r="Y47" s="895" t="s">
        <v>35</v>
      </c>
      <c r="Z47" s="895" t="s">
        <v>35</v>
      </c>
      <c r="AA47" s="904" t="s">
        <v>35</v>
      </c>
      <c r="AB47" s="966"/>
      <c r="AC47" s="966"/>
      <c r="AD47" s="966"/>
      <c r="AE47" s="966"/>
      <c r="AF47" s="966"/>
      <c r="AG47" s="966"/>
      <c r="AH47" s="966"/>
      <c r="AI47" s="966"/>
      <c r="AJ47" s="966"/>
      <c r="AK47" s="966"/>
      <c r="AL47" s="966"/>
      <c r="AM47" s="966"/>
      <c r="AN47" s="966"/>
      <c r="AO47" s="966"/>
      <c r="AP47" s="966"/>
      <c r="AQ47" s="966"/>
      <c r="AR47" s="966"/>
      <c r="AS47" s="966"/>
      <c r="AT47" s="966"/>
      <c r="AU47" s="966"/>
      <c r="AV47" s="966"/>
      <c r="AW47" s="966"/>
      <c r="AX47" s="966"/>
      <c r="AY47" s="966"/>
      <c r="AZ47" s="172"/>
      <c r="BA47" s="1165" t="s">
        <v>102</v>
      </c>
      <c r="BB47" s="262" t="s">
        <v>101</v>
      </c>
      <c r="BC47" s="908" t="s">
        <v>35</v>
      </c>
      <c r="BD47" s="912" t="s">
        <v>35</v>
      </c>
      <c r="BE47" s="912" t="s">
        <v>35</v>
      </c>
      <c r="BF47" s="912" t="s">
        <v>35</v>
      </c>
      <c r="BG47" s="917" t="s">
        <v>35</v>
      </c>
      <c r="BH47" s="908" t="s">
        <v>35</v>
      </c>
      <c r="BI47" s="912" t="s">
        <v>35</v>
      </c>
      <c r="BJ47" s="912" t="s">
        <v>35</v>
      </c>
      <c r="BK47" s="912" t="s">
        <v>35</v>
      </c>
      <c r="BL47" s="917" t="s">
        <v>35</v>
      </c>
      <c r="BM47" s="908" t="s">
        <v>35</v>
      </c>
      <c r="BN47" s="912" t="s">
        <v>35</v>
      </c>
      <c r="BO47" s="912" t="s">
        <v>35</v>
      </c>
      <c r="BP47" s="912" t="s">
        <v>35</v>
      </c>
      <c r="BQ47" s="917" t="s">
        <v>35</v>
      </c>
      <c r="BR47" s="908" t="s">
        <v>35</v>
      </c>
      <c r="BS47" s="912" t="s">
        <v>35</v>
      </c>
      <c r="BT47" s="912" t="s">
        <v>35</v>
      </c>
      <c r="BU47" s="912" t="s">
        <v>35</v>
      </c>
      <c r="BV47" s="912" t="s">
        <v>35</v>
      </c>
      <c r="BW47" s="912" t="s">
        <v>35</v>
      </c>
      <c r="BX47" s="912" t="s">
        <v>35</v>
      </c>
      <c r="BY47" s="923" t="s">
        <v>35</v>
      </c>
      <c r="BZ47" s="923" t="s">
        <v>35</v>
      </c>
      <c r="CA47" s="923" t="s">
        <v>35</v>
      </c>
      <c r="CB47" s="968"/>
      <c r="CC47" s="968"/>
      <c r="CD47" s="968"/>
      <c r="CE47" s="968"/>
      <c r="CF47" s="968"/>
      <c r="CG47" s="968"/>
      <c r="CH47" s="968"/>
      <c r="CI47" s="968"/>
      <c r="CJ47" s="968"/>
      <c r="CK47" s="968"/>
      <c r="CL47" s="968"/>
      <c r="CM47" s="968"/>
      <c r="CN47" s="968"/>
      <c r="CO47" s="968"/>
      <c r="CP47" s="968"/>
      <c r="CQ47" s="968"/>
      <c r="CR47" s="968"/>
      <c r="CS47" s="968"/>
      <c r="CT47" s="968"/>
      <c r="CU47" s="968"/>
      <c r="CV47" s="968"/>
      <c r="CW47" s="968"/>
      <c r="CX47" s="968"/>
      <c r="CY47" s="968"/>
      <c r="CZ47" s="968"/>
    </row>
    <row r="48" s="133" customFormat="true" ht="15" customHeight="true" x14ac:dyDescent="0.2">
      <c r="A48" s="1147"/>
      <c r="B48" s="209" t="s">
        <v>100</v>
      </c>
      <c r="C48" s="892" t="s">
        <v>35</v>
      </c>
      <c r="D48" s="895" t="s">
        <v>35</v>
      </c>
      <c r="E48" s="895" t="s">
        <v>35</v>
      </c>
      <c r="F48" s="895" t="s">
        <v>35</v>
      </c>
      <c r="G48" s="898" t="s">
        <v>35</v>
      </c>
      <c r="H48" s="901" t="s">
        <v>35</v>
      </c>
      <c r="I48" s="895" t="s">
        <v>35</v>
      </c>
      <c r="J48" s="895" t="s">
        <v>35</v>
      </c>
      <c r="K48" s="895" t="s">
        <v>35</v>
      </c>
      <c r="L48" s="904" t="s">
        <v>35</v>
      </c>
      <c r="M48" s="892" t="s">
        <v>35</v>
      </c>
      <c r="N48" s="895" t="s">
        <v>35</v>
      </c>
      <c r="O48" s="895" t="s">
        <v>35</v>
      </c>
      <c r="P48" s="895" t="s">
        <v>35</v>
      </c>
      <c r="Q48" s="898" t="s">
        <v>35</v>
      </c>
      <c r="R48" s="901" t="s">
        <v>35</v>
      </c>
      <c r="S48" s="895" t="s">
        <v>35</v>
      </c>
      <c r="T48" s="895" t="s">
        <v>35</v>
      </c>
      <c r="U48" s="895" t="s">
        <v>35</v>
      </c>
      <c r="V48" s="895" t="s">
        <v>35</v>
      </c>
      <c r="W48" s="895" t="s">
        <v>35</v>
      </c>
      <c r="X48" s="895" t="s">
        <v>35</v>
      </c>
      <c r="Y48" s="895" t="s">
        <v>35</v>
      </c>
      <c r="Z48" s="895" t="s">
        <v>35</v>
      </c>
      <c r="AA48" s="904" t="s">
        <v>35</v>
      </c>
      <c r="AB48" s="966"/>
      <c r="AC48" s="966"/>
      <c r="AD48" s="966"/>
      <c r="AE48" s="966"/>
      <c r="AF48" s="966"/>
      <c r="AG48" s="966"/>
      <c r="AH48" s="966"/>
      <c r="AI48" s="966"/>
      <c r="AJ48" s="966"/>
      <c r="AK48" s="966"/>
      <c r="AL48" s="966"/>
      <c r="AM48" s="966"/>
      <c r="AN48" s="966"/>
      <c r="AO48" s="966"/>
      <c r="AP48" s="966"/>
      <c r="AQ48" s="966"/>
      <c r="AR48" s="966"/>
      <c r="AS48" s="966"/>
      <c r="AT48" s="966"/>
      <c r="AU48" s="966"/>
      <c r="AV48" s="966"/>
      <c r="AW48" s="966"/>
      <c r="AX48" s="966"/>
      <c r="AY48" s="966"/>
      <c r="AZ48" s="172"/>
      <c r="BA48" s="1165"/>
      <c r="BB48" s="262" t="s">
        <v>100</v>
      </c>
      <c r="BC48" s="908" t="s">
        <v>35</v>
      </c>
      <c r="BD48" s="912" t="s">
        <v>35</v>
      </c>
      <c r="BE48" s="912" t="s">
        <v>35</v>
      </c>
      <c r="BF48" s="912" t="s">
        <v>35</v>
      </c>
      <c r="BG48" s="917" t="s">
        <v>35</v>
      </c>
      <c r="BH48" s="908" t="s">
        <v>35</v>
      </c>
      <c r="BI48" s="912" t="s">
        <v>35</v>
      </c>
      <c r="BJ48" s="912" t="s">
        <v>35</v>
      </c>
      <c r="BK48" s="912" t="s">
        <v>35</v>
      </c>
      <c r="BL48" s="917" t="s">
        <v>35</v>
      </c>
      <c r="BM48" s="908" t="s">
        <v>35</v>
      </c>
      <c r="BN48" s="912" t="s">
        <v>35</v>
      </c>
      <c r="BO48" s="912" t="s">
        <v>35</v>
      </c>
      <c r="BP48" s="912" t="s">
        <v>35</v>
      </c>
      <c r="BQ48" s="917" t="s">
        <v>35</v>
      </c>
      <c r="BR48" s="908" t="s">
        <v>35</v>
      </c>
      <c r="BS48" s="912" t="s">
        <v>35</v>
      </c>
      <c r="BT48" s="912" t="s">
        <v>35</v>
      </c>
      <c r="BU48" s="912" t="s">
        <v>35</v>
      </c>
      <c r="BV48" s="912" t="s">
        <v>35</v>
      </c>
      <c r="BW48" s="912" t="s">
        <v>35</v>
      </c>
      <c r="BX48" s="912" t="s">
        <v>35</v>
      </c>
      <c r="BY48" s="923" t="s">
        <v>35</v>
      </c>
      <c r="BZ48" s="923" t="s">
        <v>35</v>
      </c>
      <c r="CA48" s="923" t="s">
        <v>35</v>
      </c>
      <c r="CB48" s="968"/>
      <c r="CC48" s="968"/>
      <c r="CD48" s="968"/>
      <c r="CE48" s="968"/>
      <c r="CF48" s="968"/>
      <c r="CG48" s="968"/>
      <c r="CH48" s="968"/>
      <c r="CI48" s="968"/>
      <c r="CJ48" s="968"/>
      <c r="CK48" s="968"/>
      <c r="CL48" s="968"/>
      <c r="CM48" s="968"/>
      <c r="CN48" s="968"/>
      <c r="CO48" s="968"/>
      <c r="CP48" s="968"/>
      <c r="CQ48" s="968"/>
      <c r="CR48" s="968"/>
      <c r="CS48" s="968"/>
      <c r="CT48" s="968"/>
      <c r="CU48" s="968"/>
      <c r="CV48" s="968"/>
      <c r="CW48" s="968"/>
      <c r="CX48" s="968"/>
      <c r="CY48" s="968"/>
      <c r="CZ48" s="968"/>
    </row>
    <row r="49" s="133" customFormat="true" ht="15" customHeight="true" x14ac:dyDescent="0.2">
      <c r="A49" s="1147"/>
      <c r="B49" s="209" t="s">
        <v>68</v>
      </c>
      <c r="C49" s="892" t="s">
        <v>35</v>
      </c>
      <c r="D49" s="895" t="s">
        <v>35</v>
      </c>
      <c r="E49" s="895" t="s">
        <v>35</v>
      </c>
      <c r="F49" s="895" t="s">
        <v>35</v>
      </c>
      <c r="G49" s="898" t="s">
        <v>35</v>
      </c>
      <c r="H49" s="901" t="s">
        <v>35</v>
      </c>
      <c r="I49" s="895" t="s">
        <v>35</v>
      </c>
      <c r="J49" s="895" t="s">
        <v>35</v>
      </c>
      <c r="K49" s="895" t="s">
        <v>35</v>
      </c>
      <c r="L49" s="904" t="s">
        <v>35</v>
      </c>
      <c r="M49" s="892" t="s">
        <v>35</v>
      </c>
      <c r="N49" s="895" t="s">
        <v>35</v>
      </c>
      <c r="O49" s="895" t="s">
        <v>35</v>
      </c>
      <c r="P49" s="895" t="s">
        <v>35</v>
      </c>
      <c r="Q49" s="898" t="s">
        <v>35</v>
      </c>
      <c r="R49" s="901" t="s">
        <v>35</v>
      </c>
      <c r="S49" s="895" t="s">
        <v>35</v>
      </c>
      <c r="T49" s="895" t="s">
        <v>35</v>
      </c>
      <c r="U49" s="895" t="s">
        <v>35</v>
      </c>
      <c r="V49" s="895" t="s">
        <v>35</v>
      </c>
      <c r="W49" s="895" t="s">
        <v>35</v>
      </c>
      <c r="X49" s="895" t="s">
        <v>35</v>
      </c>
      <c r="Y49" s="895" t="s">
        <v>35</v>
      </c>
      <c r="Z49" s="895" t="s">
        <v>35</v>
      </c>
      <c r="AA49" s="904" t="s">
        <v>35</v>
      </c>
      <c r="AB49" s="966"/>
      <c r="AC49" s="966"/>
      <c r="AD49" s="966"/>
      <c r="AE49" s="966"/>
      <c r="AF49" s="966"/>
      <c r="AG49" s="966"/>
      <c r="AH49" s="966"/>
      <c r="AI49" s="966"/>
      <c r="AJ49" s="966"/>
      <c r="AK49" s="966"/>
      <c r="AL49" s="966"/>
      <c r="AM49" s="966"/>
      <c r="AN49" s="966"/>
      <c r="AO49" s="966"/>
      <c r="AP49" s="966"/>
      <c r="AQ49" s="966"/>
      <c r="AR49" s="966"/>
      <c r="AS49" s="966"/>
      <c r="AT49" s="966"/>
      <c r="AU49" s="966"/>
      <c r="AV49" s="966"/>
      <c r="AW49" s="966"/>
      <c r="AX49" s="966"/>
      <c r="AY49" s="966"/>
      <c r="AZ49" s="172"/>
      <c r="BA49" s="1165"/>
      <c r="BB49" s="262" t="s">
        <v>68</v>
      </c>
      <c r="BC49" s="908" t="s">
        <v>35</v>
      </c>
      <c r="BD49" s="912" t="s">
        <v>35</v>
      </c>
      <c r="BE49" s="912" t="s">
        <v>35</v>
      </c>
      <c r="BF49" s="912" t="s">
        <v>35</v>
      </c>
      <c r="BG49" s="917" t="s">
        <v>35</v>
      </c>
      <c r="BH49" s="908" t="s">
        <v>35</v>
      </c>
      <c r="BI49" s="912" t="s">
        <v>35</v>
      </c>
      <c r="BJ49" s="912" t="s">
        <v>35</v>
      </c>
      <c r="BK49" s="912" t="s">
        <v>35</v>
      </c>
      <c r="BL49" s="917" t="s">
        <v>35</v>
      </c>
      <c r="BM49" s="908" t="s">
        <v>35</v>
      </c>
      <c r="BN49" s="912" t="s">
        <v>35</v>
      </c>
      <c r="BO49" s="912" t="s">
        <v>35</v>
      </c>
      <c r="BP49" s="912" t="s">
        <v>35</v>
      </c>
      <c r="BQ49" s="917" t="s">
        <v>35</v>
      </c>
      <c r="BR49" s="908" t="s">
        <v>35</v>
      </c>
      <c r="BS49" s="912" t="s">
        <v>35</v>
      </c>
      <c r="BT49" s="912" t="s">
        <v>35</v>
      </c>
      <c r="BU49" s="912" t="s">
        <v>35</v>
      </c>
      <c r="BV49" s="912" t="s">
        <v>35</v>
      </c>
      <c r="BW49" s="912" t="s">
        <v>35</v>
      </c>
      <c r="BX49" s="912" t="s">
        <v>35</v>
      </c>
      <c r="BY49" s="923" t="s">
        <v>35</v>
      </c>
      <c r="BZ49" s="923" t="s">
        <v>35</v>
      </c>
      <c r="CA49" s="923" t="s">
        <v>35</v>
      </c>
      <c r="CB49" s="968"/>
      <c r="CC49" s="968"/>
      <c r="CD49" s="968"/>
      <c r="CE49" s="968"/>
      <c r="CF49" s="968"/>
      <c r="CG49" s="968"/>
      <c r="CH49" s="968"/>
      <c r="CI49" s="968"/>
      <c r="CJ49" s="968"/>
      <c r="CK49" s="968"/>
      <c r="CL49" s="968"/>
      <c r="CM49" s="968"/>
      <c r="CN49" s="968"/>
      <c r="CO49" s="968"/>
      <c r="CP49" s="968"/>
      <c r="CQ49" s="968"/>
      <c r="CR49" s="968"/>
      <c r="CS49" s="968"/>
      <c r="CT49" s="968"/>
      <c r="CU49" s="968"/>
      <c r="CV49" s="968"/>
      <c r="CW49" s="968"/>
      <c r="CX49" s="968"/>
      <c r="CY49" s="968"/>
      <c r="CZ49" s="968"/>
    </row>
    <row r="50" s="133" customFormat="true" ht="15" customHeight="true" x14ac:dyDescent="0.2">
      <c r="A50" s="1147" t="s">
        <v>103</v>
      </c>
      <c r="B50" s="209" t="s">
        <v>101</v>
      </c>
      <c r="C50" s="892" t="s">
        <v>35</v>
      </c>
      <c r="D50" s="895" t="s">
        <v>35</v>
      </c>
      <c r="E50" s="895" t="s">
        <v>35</v>
      </c>
      <c r="F50" s="895" t="s">
        <v>35</v>
      </c>
      <c r="G50" s="898" t="s">
        <v>35</v>
      </c>
      <c r="H50" s="901" t="s">
        <v>35</v>
      </c>
      <c r="I50" s="895" t="s">
        <v>35</v>
      </c>
      <c r="J50" s="895" t="s">
        <v>35</v>
      </c>
      <c r="K50" s="895" t="s">
        <v>35</v>
      </c>
      <c r="L50" s="904" t="s">
        <v>35</v>
      </c>
      <c r="M50" s="892" t="s">
        <v>35</v>
      </c>
      <c r="N50" s="895" t="s">
        <v>35</v>
      </c>
      <c r="O50" s="895" t="s">
        <v>35</v>
      </c>
      <c r="P50" s="895" t="s">
        <v>35</v>
      </c>
      <c r="Q50" s="898" t="s">
        <v>35</v>
      </c>
      <c r="R50" s="901" t="s">
        <v>35</v>
      </c>
      <c r="S50" s="895" t="s">
        <v>35</v>
      </c>
      <c r="T50" s="895" t="s">
        <v>35</v>
      </c>
      <c r="U50" s="895" t="s">
        <v>35</v>
      </c>
      <c r="V50" s="895" t="s">
        <v>35</v>
      </c>
      <c r="W50" s="895" t="s">
        <v>35</v>
      </c>
      <c r="X50" s="895" t="s">
        <v>35</v>
      </c>
      <c r="Y50" s="895" t="s">
        <v>35</v>
      </c>
      <c r="Z50" s="895" t="s">
        <v>35</v>
      </c>
      <c r="AA50" s="904" t="s">
        <v>35</v>
      </c>
      <c r="AB50" s="966"/>
      <c r="AC50" s="966"/>
      <c r="AD50" s="966"/>
      <c r="AE50" s="966"/>
      <c r="AF50" s="966"/>
      <c r="AG50" s="966"/>
      <c r="AH50" s="966"/>
      <c r="AI50" s="966"/>
      <c r="AJ50" s="966"/>
      <c r="AK50" s="966"/>
      <c r="AL50" s="966"/>
      <c r="AM50" s="966"/>
      <c r="AN50" s="966"/>
      <c r="AO50" s="966"/>
      <c r="AP50" s="966"/>
      <c r="AQ50" s="966"/>
      <c r="AR50" s="966"/>
      <c r="AS50" s="966"/>
      <c r="AT50" s="966"/>
      <c r="AU50" s="966"/>
      <c r="AV50" s="966"/>
      <c r="AW50" s="966"/>
      <c r="AX50" s="966"/>
      <c r="AY50" s="966"/>
      <c r="AZ50" s="172"/>
      <c r="BA50" s="1165" t="s">
        <v>103</v>
      </c>
      <c r="BB50" s="262" t="s">
        <v>101</v>
      </c>
      <c r="BC50" s="908" t="s">
        <v>35</v>
      </c>
      <c r="BD50" s="912" t="s">
        <v>35</v>
      </c>
      <c r="BE50" s="912" t="s">
        <v>35</v>
      </c>
      <c r="BF50" s="912" t="s">
        <v>35</v>
      </c>
      <c r="BG50" s="917" t="s">
        <v>35</v>
      </c>
      <c r="BH50" s="908" t="s">
        <v>35</v>
      </c>
      <c r="BI50" s="912" t="s">
        <v>35</v>
      </c>
      <c r="BJ50" s="912" t="s">
        <v>35</v>
      </c>
      <c r="BK50" s="912" t="s">
        <v>35</v>
      </c>
      <c r="BL50" s="917" t="s">
        <v>35</v>
      </c>
      <c r="BM50" s="908" t="s">
        <v>35</v>
      </c>
      <c r="BN50" s="912" t="s">
        <v>35</v>
      </c>
      <c r="BO50" s="912" t="s">
        <v>35</v>
      </c>
      <c r="BP50" s="912" t="s">
        <v>35</v>
      </c>
      <c r="BQ50" s="917" t="s">
        <v>35</v>
      </c>
      <c r="BR50" s="908" t="s">
        <v>35</v>
      </c>
      <c r="BS50" s="912" t="s">
        <v>35</v>
      </c>
      <c r="BT50" s="912" t="s">
        <v>35</v>
      </c>
      <c r="BU50" s="912" t="s">
        <v>35</v>
      </c>
      <c r="BV50" s="912" t="s">
        <v>35</v>
      </c>
      <c r="BW50" s="912" t="s">
        <v>35</v>
      </c>
      <c r="BX50" s="912" t="s">
        <v>35</v>
      </c>
      <c r="BY50" s="923" t="s">
        <v>35</v>
      </c>
      <c r="BZ50" s="923" t="s">
        <v>35</v>
      </c>
      <c r="CA50" s="923" t="s">
        <v>35</v>
      </c>
      <c r="CB50" s="968"/>
      <c r="CC50" s="968"/>
      <c r="CD50" s="968"/>
      <c r="CE50" s="968"/>
      <c r="CF50" s="968"/>
      <c r="CG50" s="968"/>
      <c r="CH50" s="968"/>
      <c r="CI50" s="968"/>
      <c r="CJ50" s="968"/>
      <c r="CK50" s="968"/>
      <c r="CL50" s="968"/>
      <c r="CM50" s="968"/>
      <c r="CN50" s="968"/>
      <c r="CO50" s="968"/>
      <c r="CP50" s="968"/>
      <c r="CQ50" s="968"/>
      <c r="CR50" s="968"/>
      <c r="CS50" s="968"/>
      <c r="CT50" s="968"/>
      <c r="CU50" s="968"/>
      <c r="CV50" s="968"/>
      <c r="CW50" s="968"/>
      <c r="CX50" s="968"/>
      <c r="CY50" s="968"/>
      <c r="CZ50" s="968"/>
    </row>
    <row r="51" s="133" customFormat="true" ht="15" customHeight="true" x14ac:dyDescent="0.2">
      <c r="A51" s="1147"/>
      <c r="B51" s="209" t="s">
        <v>100</v>
      </c>
      <c r="C51" s="892" t="s">
        <v>35</v>
      </c>
      <c r="D51" s="895" t="s">
        <v>35</v>
      </c>
      <c r="E51" s="895" t="s">
        <v>35</v>
      </c>
      <c r="F51" s="895" t="s">
        <v>35</v>
      </c>
      <c r="G51" s="898" t="s">
        <v>35</v>
      </c>
      <c r="H51" s="901" t="s">
        <v>35</v>
      </c>
      <c r="I51" s="895" t="s">
        <v>35</v>
      </c>
      <c r="J51" s="895" t="s">
        <v>35</v>
      </c>
      <c r="K51" s="895" t="s">
        <v>35</v>
      </c>
      <c r="L51" s="904" t="s">
        <v>35</v>
      </c>
      <c r="M51" s="892" t="s">
        <v>35</v>
      </c>
      <c r="N51" s="895" t="s">
        <v>35</v>
      </c>
      <c r="O51" s="895" t="s">
        <v>35</v>
      </c>
      <c r="P51" s="895" t="s">
        <v>35</v>
      </c>
      <c r="Q51" s="898" t="s">
        <v>35</v>
      </c>
      <c r="R51" s="901" t="s">
        <v>35</v>
      </c>
      <c r="S51" s="895" t="s">
        <v>35</v>
      </c>
      <c r="T51" s="895" t="s">
        <v>35</v>
      </c>
      <c r="U51" s="895" t="s">
        <v>35</v>
      </c>
      <c r="V51" s="895" t="s">
        <v>35</v>
      </c>
      <c r="W51" s="895" t="s">
        <v>35</v>
      </c>
      <c r="X51" s="895" t="s">
        <v>35</v>
      </c>
      <c r="Y51" s="895" t="s">
        <v>35</v>
      </c>
      <c r="Z51" s="895" t="s">
        <v>35</v>
      </c>
      <c r="AA51" s="904" t="s">
        <v>35</v>
      </c>
      <c r="AB51" s="966"/>
      <c r="AC51" s="966"/>
      <c r="AD51" s="966"/>
      <c r="AE51" s="966"/>
      <c r="AF51" s="966"/>
      <c r="AG51" s="966"/>
      <c r="AH51" s="966"/>
      <c r="AI51" s="966"/>
      <c r="AJ51" s="966"/>
      <c r="AK51" s="966"/>
      <c r="AL51" s="966"/>
      <c r="AM51" s="966"/>
      <c r="AN51" s="966"/>
      <c r="AO51" s="966"/>
      <c r="AP51" s="966"/>
      <c r="AQ51" s="966"/>
      <c r="AR51" s="966"/>
      <c r="AS51" s="966"/>
      <c r="AT51" s="966"/>
      <c r="AU51" s="966"/>
      <c r="AV51" s="966"/>
      <c r="AW51" s="966"/>
      <c r="AX51" s="966"/>
      <c r="AY51" s="966"/>
      <c r="AZ51" s="172"/>
      <c r="BA51" s="1165"/>
      <c r="BB51" s="262" t="s">
        <v>100</v>
      </c>
      <c r="BC51" s="908" t="s">
        <v>35</v>
      </c>
      <c r="BD51" s="912" t="s">
        <v>35</v>
      </c>
      <c r="BE51" s="912" t="s">
        <v>35</v>
      </c>
      <c r="BF51" s="912" t="s">
        <v>35</v>
      </c>
      <c r="BG51" s="917" t="s">
        <v>35</v>
      </c>
      <c r="BH51" s="908" t="s">
        <v>35</v>
      </c>
      <c r="BI51" s="912" t="s">
        <v>35</v>
      </c>
      <c r="BJ51" s="912" t="s">
        <v>35</v>
      </c>
      <c r="BK51" s="912" t="s">
        <v>35</v>
      </c>
      <c r="BL51" s="917" t="s">
        <v>35</v>
      </c>
      <c r="BM51" s="908" t="s">
        <v>35</v>
      </c>
      <c r="BN51" s="912" t="s">
        <v>35</v>
      </c>
      <c r="BO51" s="912" t="s">
        <v>35</v>
      </c>
      <c r="BP51" s="912" t="s">
        <v>35</v>
      </c>
      <c r="BQ51" s="917" t="s">
        <v>35</v>
      </c>
      <c r="BR51" s="908" t="s">
        <v>35</v>
      </c>
      <c r="BS51" s="912" t="s">
        <v>35</v>
      </c>
      <c r="BT51" s="912" t="s">
        <v>35</v>
      </c>
      <c r="BU51" s="912" t="s">
        <v>35</v>
      </c>
      <c r="BV51" s="912" t="s">
        <v>35</v>
      </c>
      <c r="BW51" s="912" t="s">
        <v>35</v>
      </c>
      <c r="BX51" s="912" t="s">
        <v>35</v>
      </c>
      <c r="BY51" s="923" t="s">
        <v>35</v>
      </c>
      <c r="BZ51" s="923" t="s">
        <v>35</v>
      </c>
      <c r="CA51" s="923" t="s">
        <v>35</v>
      </c>
      <c r="CB51" s="968"/>
      <c r="CC51" s="968"/>
      <c r="CD51" s="968"/>
      <c r="CE51" s="968"/>
      <c r="CF51" s="968"/>
      <c r="CG51" s="968"/>
      <c r="CH51" s="968"/>
      <c r="CI51" s="968"/>
      <c r="CJ51" s="968"/>
      <c r="CK51" s="968"/>
      <c r="CL51" s="968"/>
      <c r="CM51" s="968"/>
      <c r="CN51" s="968"/>
      <c r="CO51" s="968"/>
      <c r="CP51" s="968"/>
      <c r="CQ51" s="968"/>
      <c r="CR51" s="968"/>
      <c r="CS51" s="968"/>
      <c r="CT51" s="968"/>
      <c r="CU51" s="968"/>
      <c r="CV51" s="968"/>
      <c r="CW51" s="968"/>
      <c r="CX51" s="968"/>
      <c r="CY51" s="968"/>
      <c r="CZ51" s="968"/>
    </row>
    <row r="52" s="133" customFormat="true" ht="15" customHeight="true" x14ac:dyDescent="0.2">
      <c r="A52" s="1147"/>
      <c r="B52" s="209" t="s">
        <v>68</v>
      </c>
      <c r="C52" s="892" t="s">
        <v>35</v>
      </c>
      <c r="D52" s="895" t="s">
        <v>35</v>
      </c>
      <c r="E52" s="895" t="s">
        <v>35</v>
      </c>
      <c r="F52" s="895" t="s">
        <v>35</v>
      </c>
      <c r="G52" s="898" t="s">
        <v>35</v>
      </c>
      <c r="H52" s="901" t="s">
        <v>35</v>
      </c>
      <c r="I52" s="895" t="s">
        <v>35</v>
      </c>
      <c r="J52" s="895" t="s">
        <v>35</v>
      </c>
      <c r="K52" s="895" t="s">
        <v>35</v>
      </c>
      <c r="L52" s="904" t="s">
        <v>35</v>
      </c>
      <c r="M52" s="892" t="s">
        <v>35</v>
      </c>
      <c r="N52" s="895" t="s">
        <v>35</v>
      </c>
      <c r="O52" s="895" t="s">
        <v>35</v>
      </c>
      <c r="P52" s="895" t="s">
        <v>35</v>
      </c>
      <c r="Q52" s="898" t="s">
        <v>35</v>
      </c>
      <c r="R52" s="901" t="s">
        <v>35</v>
      </c>
      <c r="S52" s="895" t="s">
        <v>35</v>
      </c>
      <c r="T52" s="895" t="s">
        <v>35</v>
      </c>
      <c r="U52" s="895" t="s">
        <v>35</v>
      </c>
      <c r="V52" s="895" t="s">
        <v>35</v>
      </c>
      <c r="W52" s="895" t="s">
        <v>35</v>
      </c>
      <c r="X52" s="895" t="s">
        <v>35</v>
      </c>
      <c r="Y52" s="895" t="s">
        <v>35</v>
      </c>
      <c r="Z52" s="895" t="s">
        <v>35</v>
      </c>
      <c r="AA52" s="904" t="s">
        <v>35</v>
      </c>
      <c r="AB52" s="966"/>
      <c r="AC52" s="966"/>
      <c r="AD52" s="966"/>
      <c r="AE52" s="966"/>
      <c r="AF52" s="966"/>
      <c r="AG52" s="966"/>
      <c r="AH52" s="966"/>
      <c r="AI52" s="966"/>
      <c r="AJ52" s="966"/>
      <c r="AK52" s="966"/>
      <c r="AL52" s="966"/>
      <c r="AM52" s="966"/>
      <c r="AN52" s="966"/>
      <c r="AO52" s="966"/>
      <c r="AP52" s="966"/>
      <c r="AQ52" s="966"/>
      <c r="AR52" s="966"/>
      <c r="AS52" s="966"/>
      <c r="AT52" s="966"/>
      <c r="AU52" s="966"/>
      <c r="AV52" s="966"/>
      <c r="AW52" s="966"/>
      <c r="AX52" s="966"/>
      <c r="AY52" s="966"/>
      <c r="AZ52" s="172"/>
      <c r="BA52" s="1165"/>
      <c r="BB52" s="262" t="s">
        <v>68</v>
      </c>
      <c r="BC52" s="908" t="s">
        <v>35</v>
      </c>
      <c r="BD52" s="912" t="s">
        <v>35</v>
      </c>
      <c r="BE52" s="912" t="s">
        <v>35</v>
      </c>
      <c r="BF52" s="912" t="s">
        <v>35</v>
      </c>
      <c r="BG52" s="917" t="s">
        <v>35</v>
      </c>
      <c r="BH52" s="908" t="s">
        <v>35</v>
      </c>
      <c r="BI52" s="912" t="s">
        <v>35</v>
      </c>
      <c r="BJ52" s="912" t="s">
        <v>35</v>
      </c>
      <c r="BK52" s="912" t="s">
        <v>35</v>
      </c>
      <c r="BL52" s="917" t="s">
        <v>35</v>
      </c>
      <c r="BM52" s="908" t="s">
        <v>35</v>
      </c>
      <c r="BN52" s="912" t="s">
        <v>35</v>
      </c>
      <c r="BO52" s="912" t="s">
        <v>35</v>
      </c>
      <c r="BP52" s="912" t="s">
        <v>35</v>
      </c>
      <c r="BQ52" s="917" t="s">
        <v>35</v>
      </c>
      <c r="BR52" s="908" t="s">
        <v>35</v>
      </c>
      <c r="BS52" s="912" t="s">
        <v>35</v>
      </c>
      <c r="BT52" s="912" t="s">
        <v>35</v>
      </c>
      <c r="BU52" s="912" t="s">
        <v>35</v>
      </c>
      <c r="BV52" s="912" t="s">
        <v>35</v>
      </c>
      <c r="BW52" s="912" t="s">
        <v>35</v>
      </c>
      <c r="BX52" s="912" t="s">
        <v>35</v>
      </c>
      <c r="BY52" s="923" t="s">
        <v>35</v>
      </c>
      <c r="BZ52" s="923" t="s">
        <v>35</v>
      </c>
      <c r="CA52" s="923" t="s">
        <v>35</v>
      </c>
      <c r="CB52" s="968"/>
      <c r="CC52" s="968"/>
      <c r="CD52" s="968"/>
      <c r="CE52" s="968"/>
      <c r="CF52" s="968"/>
      <c r="CG52" s="968"/>
      <c r="CH52" s="968"/>
      <c r="CI52" s="968"/>
      <c r="CJ52" s="968"/>
      <c r="CK52" s="968"/>
      <c r="CL52" s="968"/>
      <c r="CM52" s="968"/>
      <c r="CN52" s="968"/>
      <c r="CO52" s="968"/>
      <c r="CP52" s="968"/>
      <c r="CQ52" s="968"/>
      <c r="CR52" s="968"/>
      <c r="CS52" s="968"/>
      <c r="CT52" s="968"/>
      <c r="CU52" s="968"/>
      <c r="CV52" s="968"/>
      <c r="CW52" s="968"/>
      <c r="CX52" s="968"/>
      <c r="CY52" s="968"/>
      <c r="CZ52" s="968"/>
    </row>
    <row r="53" s="133" customFormat="true" ht="15" customHeight="true" x14ac:dyDescent="0.2">
      <c r="A53" s="1147" t="s">
        <v>106</v>
      </c>
      <c r="B53" s="209" t="s">
        <v>101</v>
      </c>
      <c r="C53" s="892" t="s">
        <v>35</v>
      </c>
      <c r="D53" s="895" t="s">
        <v>35</v>
      </c>
      <c r="E53" s="895" t="s">
        <v>35</v>
      </c>
      <c r="F53" s="895" t="s">
        <v>35</v>
      </c>
      <c r="G53" s="898" t="s">
        <v>35</v>
      </c>
      <c r="H53" s="901" t="s">
        <v>35</v>
      </c>
      <c r="I53" s="895" t="s">
        <v>35</v>
      </c>
      <c r="J53" s="895" t="s">
        <v>35</v>
      </c>
      <c r="K53" s="895" t="s">
        <v>35</v>
      </c>
      <c r="L53" s="904" t="s">
        <v>35</v>
      </c>
      <c r="M53" s="892" t="s">
        <v>35</v>
      </c>
      <c r="N53" s="895" t="s">
        <v>35</v>
      </c>
      <c r="O53" s="895" t="s">
        <v>35</v>
      </c>
      <c r="P53" s="895" t="s">
        <v>35</v>
      </c>
      <c r="Q53" s="898" t="s">
        <v>35</v>
      </c>
      <c r="R53" s="901" t="s">
        <v>35</v>
      </c>
      <c r="S53" s="895" t="s">
        <v>35</v>
      </c>
      <c r="T53" s="895" t="s">
        <v>35</v>
      </c>
      <c r="U53" s="895" t="s">
        <v>35</v>
      </c>
      <c r="V53" s="895" t="s">
        <v>35</v>
      </c>
      <c r="W53" s="895" t="s">
        <v>35</v>
      </c>
      <c r="X53" s="895" t="s">
        <v>35</v>
      </c>
      <c r="Y53" s="895" t="s">
        <v>35</v>
      </c>
      <c r="Z53" s="895" t="s">
        <v>35</v>
      </c>
      <c r="AA53" s="904" t="s">
        <v>35</v>
      </c>
      <c r="AB53" s="966"/>
      <c r="AC53" s="966"/>
      <c r="AD53" s="966"/>
      <c r="AE53" s="966"/>
      <c r="AF53" s="966"/>
      <c r="AG53" s="966"/>
      <c r="AH53" s="966"/>
      <c r="AI53" s="966"/>
      <c r="AJ53" s="966"/>
      <c r="AK53" s="966"/>
      <c r="AL53" s="966"/>
      <c r="AM53" s="966"/>
      <c r="AN53" s="966"/>
      <c r="AO53" s="966"/>
      <c r="AP53" s="966"/>
      <c r="AQ53" s="966"/>
      <c r="AR53" s="966"/>
      <c r="AS53" s="966"/>
      <c r="AT53" s="966"/>
      <c r="AU53" s="966"/>
      <c r="AV53" s="966"/>
      <c r="AW53" s="966"/>
      <c r="AX53" s="966"/>
      <c r="AY53" s="966"/>
      <c r="AZ53" s="172"/>
      <c r="BA53" s="1165" t="s">
        <v>106</v>
      </c>
      <c r="BB53" s="262" t="s">
        <v>101</v>
      </c>
      <c r="BC53" s="908" t="s">
        <v>35</v>
      </c>
      <c r="BD53" s="912" t="s">
        <v>35</v>
      </c>
      <c r="BE53" s="912" t="s">
        <v>35</v>
      </c>
      <c r="BF53" s="912" t="s">
        <v>35</v>
      </c>
      <c r="BG53" s="917" t="s">
        <v>35</v>
      </c>
      <c r="BH53" s="908" t="s">
        <v>35</v>
      </c>
      <c r="BI53" s="912" t="s">
        <v>35</v>
      </c>
      <c r="BJ53" s="912" t="s">
        <v>35</v>
      </c>
      <c r="BK53" s="912" t="s">
        <v>35</v>
      </c>
      <c r="BL53" s="917" t="s">
        <v>35</v>
      </c>
      <c r="BM53" s="908" t="s">
        <v>35</v>
      </c>
      <c r="BN53" s="912" t="s">
        <v>35</v>
      </c>
      <c r="BO53" s="912" t="s">
        <v>35</v>
      </c>
      <c r="BP53" s="912" t="s">
        <v>35</v>
      </c>
      <c r="BQ53" s="917" t="s">
        <v>35</v>
      </c>
      <c r="BR53" s="908" t="s">
        <v>35</v>
      </c>
      <c r="BS53" s="912" t="s">
        <v>35</v>
      </c>
      <c r="BT53" s="912" t="s">
        <v>35</v>
      </c>
      <c r="BU53" s="912" t="s">
        <v>35</v>
      </c>
      <c r="BV53" s="912" t="s">
        <v>35</v>
      </c>
      <c r="BW53" s="912" t="s">
        <v>35</v>
      </c>
      <c r="BX53" s="912" t="s">
        <v>35</v>
      </c>
      <c r="BY53" s="923" t="s">
        <v>35</v>
      </c>
      <c r="BZ53" s="923" t="s">
        <v>35</v>
      </c>
      <c r="CA53" s="923" t="s">
        <v>35</v>
      </c>
      <c r="CB53" s="968"/>
      <c r="CC53" s="968"/>
      <c r="CD53" s="968"/>
      <c r="CE53" s="968"/>
      <c r="CF53" s="968"/>
      <c r="CG53" s="968"/>
      <c r="CH53" s="968"/>
      <c r="CI53" s="968"/>
      <c r="CJ53" s="968"/>
      <c r="CK53" s="968"/>
      <c r="CL53" s="968"/>
      <c r="CM53" s="968"/>
      <c r="CN53" s="968"/>
      <c r="CO53" s="968"/>
      <c r="CP53" s="968"/>
      <c r="CQ53" s="968"/>
      <c r="CR53" s="968"/>
      <c r="CS53" s="968"/>
      <c r="CT53" s="968"/>
      <c r="CU53" s="968"/>
      <c r="CV53" s="968"/>
      <c r="CW53" s="968"/>
      <c r="CX53" s="968"/>
      <c r="CY53" s="968"/>
      <c r="CZ53" s="968"/>
    </row>
    <row r="54" s="133" customFormat="true" ht="15" customHeight="true" x14ac:dyDescent="0.2">
      <c r="A54" s="1147"/>
      <c r="B54" s="209" t="s">
        <v>100</v>
      </c>
      <c r="C54" s="892" t="s">
        <v>35</v>
      </c>
      <c r="D54" s="895" t="s">
        <v>35</v>
      </c>
      <c r="E54" s="895" t="s">
        <v>35</v>
      </c>
      <c r="F54" s="895" t="s">
        <v>35</v>
      </c>
      <c r="G54" s="898" t="s">
        <v>35</v>
      </c>
      <c r="H54" s="901" t="s">
        <v>35</v>
      </c>
      <c r="I54" s="895" t="s">
        <v>35</v>
      </c>
      <c r="J54" s="895" t="s">
        <v>35</v>
      </c>
      <c r="K54" s="895" t="s">
        <v>35</v>
      </c>
      <c r="L54" s="904" t="s">
        <v>35</v>
      </c>
      <c r="M54" s="892" t="s">
        <v>35</v>
      </c>
      <c r="N54" s="895" t="s">
        <v>35</v>
      </c>
      <c r="O54" s="895" t="s">
        <v>35</v>
      </c>
      <c r="P54" s="895" t="s">
        <v>35</v>
      </c>
      <c r="Q54" s="898" t="s">
        <v>35</v>
      </c>
      <c r="R54" s="901" t="s">
        <v>35</v>
      </c>
      <c r="S54" s="895" t="s">
        <v>35</v>
      </c>
      <c r="T54" s="895" t="s">
        <v>35</v>
      </c>
      <c r="U54" s="895" t="s">
        <v>35</v>
      </c>
      <c r="V54" s="895" t="s">
        <v>35</v>
      </c>
      <c r="W54" s="895" t="s">
        <v>35</v>
      </c>
      <c r="X54" s="895" t="s">
        <v>35</v>
      </c>
      <c r="Y54" s="895" t="s">
        <v>35</v>
      </c>
      <c r="Z54" s="895" t="s">
        <v>35</v>
      </c>
      <c r="AA54" s="904" t="s">
        <v>35</v>
      </c>
      <c r="AB54" s="966"/>
      <c r="AC54" s="966"/>
      <c r="AD54" s="966"/>
      <c r="AE54" s="966"/>
      <c r="AF54" s="966"/>
      <c r="AG54" s="966"/>
      <c r="AH54" s="966"/>
      <c r="AI54" s="966"/>
      <c r="AJ54" s="966"/>
      <c r="AK54" s="966"/>
      <c r="AL54" s="966"/>
      <c r="AM54" s="966"/>
      <c r="AN54" s="966"/>
      <c r="AO54" s="966"/>
      <c r="AP54" s="966"/>
      <c r="AQ54" s="966"/>
      <c r="AR54" s="966"/>
      <c r="AS54" s="966"/>
      <c r="AT54" s="966"/>
      <c r="AU54" s="966"/>
      <c r="AV54" s="966"/>
      <c r="AW54" s="966"/>
      <c r="AX54" s="966"/>
      <c r="AY54" s="966"/>
      <c r="AZ54" s="172"/>
      <c r="BA54" s="1165"/>
      <c r="BB54" s="262" t="s">
        <v>100</v>
      </c>
      <c r="BC54" s="908" t="s">
        <v>35</v>
      </c>
      <c r="BD54" s="912" t="s">
        <v>35</v>
      </c>
      <c r="BE54" s="912" t="s">
        <v>35</v>
      </c>
      <c r="BF54" s="912" t="s">
        <v>35</v>
      </c>
      <c r="BG54" s="917" t="s">
        <v>35</v>
      </c>
      <c r="BH54" s="908" t="s">
        <v>35</v>
      </c>
      <c r="BI54" s="912" t="s">
        <v>35</v>
      </c>
      <c r="BJ54" s="912" t="s">
        <v>35</v>
      </c>
      <c r="BK54" s="912" t="s">
        <v>35</v>
      </c>
      <c r="BL54" s="917" t="s">
        <v>35</v>
      </c>
      <c r="BM54" s="908" t="s">
        <v>35</v>
      </c>
      <c r="BN54" s="912" t="s">
        <v>35</v>
      </c>
      <c r="BO54" s="912" t="s">
        <v>35</v>
      </c>
      <c r="BP54" s="912" t="s">
        <v>35</v>
      </c>
      <c r="BQ54" s="917" t="s">
        <v>35</v>
      </c>
      <c r="BR54" s="908" t="s">
        <v>35</v>
      </c>
      <c r="BS54" s="912" t="s">
        <v>35</v>
      </c>
      <c r="BT54" s="912" t="s">
        <v>35</v>
      </c>
      <c r="BU54" s="912" t="s">
        <v>35</v>
      </c>
      <c r="BV54" s="912" t="s">
        <v>35</v>
      </c>
      <c r="BW54" s="912" t="s">
        <v>35</v>
      </c>
      <c r="BX54" s="912" t="s">
        <v>35</v>
      </c>
      <c r="BY54" s="923" t="s">
        <v>35</v>
      </c>
      <c r="BZ54" s="923" t="s">
        <v>35</v>
      </c>
      <c r="CA54" s="923" t="s">
        <v>35</v>
      </c>
      <c r="CB54" s="968"/>
      <c r="CC54" s="968"/>
      <c r="CD54" s="968"/>
      <c r="CE54" s="968"/>
      <c r="CF54" s="968"/>
      <c r="CG54" s="968"/>
      <c r="CH54" s="968"/>
      <c r="CI54" s="968"/>
      <c r="CJ54" s="968"/>
      <c r="CK54" s="968"/>
      <c r="CL54" s="968"/>
      <c r="CM54" s="968"/>
      <c r="CN54" s="968"/>
      <c r="CO54" s="968"/>
      <c r="CP54" s="968"/>
      <c r="CQ54" s="968"/>
      <c r="CR54" s="968"/>
      <c r="CS54" s="968"/>
      <c r="CT54" s="968"/>
      <c r="CU54" s="968"/>
      <c r="CV54" s="968"/>
      <c r="CW54" s="968"/>
      <c r="CX54" s="968"/>
      <c r="CY54" s="968"/>
      <c r="CZ54" s="968"/>
    </row>
    <row r="55" s="133" customFormat="true" ht="15" customHeight="true" x14ac:dyDescent="0.2">
      <c r="A55" s="1148"/>
      <c r="B55" s="210" t="s">
        <v>68</v>
      </c>
      <c r="C55" s="893" t="s">
        <v>35</v>
      </c>
      <c r="D55" s="896" t="s">
        <v>35</v>
      </c>
      <c r="E55" s="896" t="s">
        <v>35</v>
      </c>
      <c r="F55" s="896" t="s">
        <v>35</v>
      </c>
      <c r="G55" s="899" t="s">
        <v>35</v>
      </c>
      <c r="H55" s="902" t="s">
        <v>35</v>
      </c>
      <c r="I55" s="896" t="s">
        <v>35</v>
      </c>
      <c r="J55" s="896" t="s">
        <v>35</v>
      </c>
      <c r="K55" s="896" t="s">
        <v>35</v>
      </c>
      <c r="L55" s="905" t="s">
        <v>35</v>
      </c>
      <c r="M55" s="893" t="s">
        <v>35</v>
      </c>
      <c r="N55" s="896" t="s">
        <v>35</v>
      </c>
      <c r="O55" s="896" t="s">
        <v>35</v>
      </c>
      <c r="P55" s="896" t="s">
        <v>35</v>
      </c>
      <c r="Q55" s="899" t="s">
        <v>35</v>
      </c>
      <c r="R55" s="957" t="s">
        <v>35</v>
      </c>
      <c r="S55" s="958" t="s">
        <v>35</v>
      </c>
      <c r="T55" s="958" t="s">
        <v>35</v>
      </c>
      <c r="U55" s="958" t="s">
        <v>35</v>
      </c>
      <c r="V55" s="958" t="s">
        <v>35</v>
      </c>
      <c r="W55" s="958" t="s">
        <v>35</v>
      </c>
      <c r="X55" s="958" t="s">
        <v>35</v>
      </c>
      <c r="Y55" s="958" t="s">
        <v>35</v>
      </c>
      <c r="Z55" s="958" t="s">
        <v>35</v>
      </c>
      <c r="AA55" s="965" t="s">
        <v>35</v>
      </c>
      <c r="AB55" s="966"/>
      <c r="AC55" s="966"/>
      <c r="AD55" s="966"/>
      <c r="AE55" s="966"/>
      <c r="AF55" s="966"/>
      <c r="AG55" s="966"/>
      <c r="AH55" s="966"/>
      <c r="AI55" s="966"/>
      <c r="AJ55" s="966"/>
      <c r="AK55" s="966"/>
      <c r="AL55" s="966"/>
      <c r="AM55" s="966"/>
      <c r="AN55" s="966"/>
      <c r="AO55" s="966"/>
      <c r="AP55" s="966"/>
      <c r="AQ55" s="966"/>
      <c r="AR55" s="966"/>
      <c r="AS55" s="966"/>
      <c r="AT55" s="966"/>
      <c r="AU55" s="966"/>
      <c r="AV55" s="966"/>
      <c r="AW55" s="966"/>
      <c r="AX55" s="966"/>
      <c r="AY55" s="966"/>
      <c r="AZ55" s="172"/>
      <c r="BA55" s="1166"/>
      <c r="BB55" s="263" t="s">
        <v>68</v>
      </c>
      <c r="BC55" s="910" t="s">
        <v>35</v>
      </c>
      <c r="BD55" s="914" t="s">
        <v>35</v>
      </c>
      <c r="BE55" s="914" t="s">
        <v>35</v>
      </c>
      <c r="BF55" s="914" t="s">
        <v>35</v>
      </c>
      <c r="BG55" s="919" t="s">
        <v>35</v>
      </c>
      <c r="BH55" s="910" t="s">
        <v>35</v>
      </c>
      <c r="BI55" s="914" t="s">
        <v>35</v>
      </c>
      <c r="BJ55" s="914" t="s">
        <v>35</v>
      </c>
      <c r="BK55" s="914" t="s">
        <v>35</v>
      </c>
      <c r="BL55" s="919" t="s">
        <v>35</v>
      </c>
      <c r="BM55" s="910" t="s">
        <v>35</v>
      </c>
      <c r="BN55" s="914" t="s">
        <v>35</v>
      </c>
      <c r="BO55" s="914" t="s">
        <v>35</v>
      </c>
      <c r="BP55" s="914" t="s">
        <v>35</v>
      </c>
      <c r="BQ55" s="919" t="s">
        <v>35</v>
      </c>
      <c r="BR55" s="959" t="s">
        <v>35</v>
      </c>
      <c r="BS55" s="960" t="s">
        <v>35</v>
      </c>
      <c r="BT55" s="960" t="s">
        <v>35</v>
      </c>
      <c r="BU55" s="960" t="s">
        <v>35</v>
      </c>
      <c r="BV55" s="960" t="s">
        <v>35</v>
      </c>
      <c r="BW55" s="960" t="s">
        <v>35</v>
      </c>
      <c r="BX55" s="960" t="s">
        <v>35</v>
      </c>
      <c r="BY55" s="960" t="s">
        <v>35</v>
      </c>
      <c r="BZ55" s="921" t="s">
        <v>35</v>
      </c>
      <c r="CA55" s="921" t="s">
        <v>35</v>
      </c>
      <c r="CB55" s="968"/>
      <c r="CC55" s="968"/>
      <c r="CD55" s="968"/>
      <c r="CE55" s="968"/>
      <c r="CF55" s="968"/>
      <c r="CG55" s="968"/>
      <c r="CH55" s="968"/>
      <c r="CI55" s="968"/>
      <c r="CJ55" s="968"/>
      <c r="CK55" s="968"/>
      <c r="CL55" s="968"/>
      <c r="CM55" s="968"/>
      <c r="CN55" s="968"/>
      <c r="CO55" s="968"/>
      <c r="CP55" s="968"/>
      <c r="CQ55" s="968"/>
      <c r="CR55" s="968"/>
      <c r="CS55" s="968"/>
      <c r="CT55" s="968"/>
      <c r="CU55" s="968"/>
      <c r="CV55" s="968"/>
      <c r="CW55" s="968"/>
      <c r="CX55" s="968"/>
      <c r="CY55" s="968"/>
      <c r="CZ55" s="968"/>
    </row>
    <row r="56" s="373" customFormat="true" ht="15" customHeight="true" x14ac:dyDescent="0.2">
      <c r="A56" s="135"/>
      <c r="B56" s="205"/>
      <c r="C56" s="1162" t="s">
        <v>115</v>
      </c>
      <c r="D56" s="1163"/>
      <c r="E56" s="1163"/>
      <c r="F56" s="1163"/>
      <c r="G56" s="1164"/>
      <c r="H56" s="1140" t="s">
        <v>38</v>
      </c>
      <c r="I56" s="1141"/>
      <c r="J56" s="1141"/>
      <c r="K56" s="1141"/>
      <c r="L56" s="1142"/>
      <c r="M56" s="1158" t="s">
        <v>37</v>
      </c>
      <c r="N56" s="1141"/>
      <c r="O56" s="1141"/>
      <c r="P56" s="1141"/>
      <c r="Q56" s="1142"/>
      <c r="R56" s="961" t="s">
        <v>141</v>
      </c>
      <c r="S56" s="265"/>
      <c r="T56" s="265"/>
      <c r="U56" s="265"/>
      <c r="V56" s="265"/>
      <c r="W56" s="265"/>
      <c r="X56" s="265"/>
      <c r="Y56" s="265"/>
      <c r="Z56" s="265"/>
      <c r="AA56" s="265"/>
      <c r="AB56" s="738"/>
      <c r="AC56" s="738"/>
      <c r="AD56" s="738"/>
      <c r="AE56" s="738"/>
      <c r="AF56" s="738"/>
      <c r="AG56" s="738"/>
      <c r="AH56" s="738"/>
      <c r="AI56" s="738"/>
      <c r="AJ56" s="738"/>
      <c r="AK56" s="738"/>
      <c r="AL56" s="738"/>
      <c r="AM56" s="738"/>
      <c r="AN56" s="738"/>
      <c r="AO56" s="738"/>
      <c r="AP56" s="738"/>
      <c r="AQ56" s="738"/>
      <c r="AR56" s="738"/>
      <c r="AS56" s="738"/>
      <c r="AT56" s="738"/>
      <c r="AU56" s="738"/>
      <c r="AV56" s="738"/>
      <c r="AW56" s="738"/>
      <c r="AX56" s="738"/>
      <c r="AY56" s="738"/>
      <c r="AZ56" s="173"/>
      <c r="BA56" s="174" t="s">
        <v>131</v>
      </c>
      <c r="BB56" s="118" t="s">
        <v>96</v>
      </c>
      <c r="BC56" s="1158" t="s">
        <v>115</v>
      </c>
      <c r="BD56" s="1141"/>
      <c r="BE56" s="1141"/>
      <c r="BF56" s="1141"/>
      <c r="BG56" s="1169"/>
      <c r="BH56" s="1158" t="s">
        <v>38</v>
      </c>
      <c r="BI56" s="1141"/>
      <c r="BJ56" s="1141"/>
      <c r="BK56" s="1141"/>
      <c r="BL56" s="1169"/>
      <c r="BM56" s="1158" t="s">
        <v>37</v>
      </c>
      <c r="BN56" s="1141"/>
      <c r="BO56" s="1141"/>
      <c r="BP56" s="1141"/>
      <c r="BQ56" s="1142"/>
      <c r="BR56" s="956" t="s">
        <v>141</v>
      </c>
      <c r="BS56" s="265"/>
      <c r="BT56" s="265"/>
      <c r="BU56" s="265"/>
      <c r="BV56" s="265"/>
      <c r="BW56" s="265"/>
      <c r="BX56" s="265"/>
      <c r="BY56" s="265"/>
      <c r="BZ56" s="172"/>
      <c r="CA56" s="172"/>
      <c r="CB56" s="172"/>
      <c r="CC56" s="172"/>
      <c r="CD56" s="172"/>
      <c r="CE56" s="172"/>
      <c r="CF56" s="172"/>
      <c r="CG56" s="172"/>
      <c r="CH56" s="172"/>
      <c r="CI56" s="172"/>
      <c r="CJ56" s="172"/>
      <c r="CK56" s="172"/>
      <c r="CL56" s="172"/>
      <c r="CM56" s="172"/>
      <c r="CN56" s="172"/>
      <c r="CO56" s="172"/>
      <c r="CP56" s="172"/>
      <c r="CQ56" s="172"/>
      <c r="CR56" s="172"/>
      <c r="CS56" s="172"/>
      <c r="CT56" s="172"/>
      <c r="CU56" s="172"/>
      <c r="CV56" s="172"/>
      <c r="CW56" s="172"/>
      <c r="CX56" s="172"/>
      <c r="CY56" s="172"/>
      <c r="CZ56" s="172"/>
    </row>
    <row r="57" s="373" customFormat="true" ht="24" x14ac:dyDescent="0.2">
      <c r="A57" s="159" t="s">
        <v>69</v>
      </c>
      <c r="B57" s="205"/>
      <c r="C57" s="251" t="s">
        <v>0</v>
      </c>
      <c r="D57" s="252" t="s">
        <v>1</v>
      </c>
      <c r="E57" s="252" t="s">
        <v>2</v>
      </c>
      <c r="F57" s="252" t="s">
        <v>3</v>
      </c>
      <c r="G57" s="253" t="s">
        <v>4</v>
      </c>
      <c r="H57" s="212" t="s">
        <v>0</v>
      </c>
      <c r="I57" s="211" t="s">
        <v>1</v>
      </c>
      <c r="J57" s="211" t="s">
        <v>2</v>
      </c>
      <c r="K57" s="211" t="s">
        <v>3</v>
      </c>
      <c r="L57" s="214" t="s">
        <v>4</v>
      </c>
      <c r="M57" s="213" t="s">
        <v>0</v>
      </c>
      <c r="N57" s="211" t="s">
        <v>1</v>
      </c>
      <c r="O57" s="211" t="s">
        <v>2</v>
      </c>
      <c r="P57" s="211" t="s">
        <v>3</v>
      </c>
      <c r="Q57" s="284" t="s">
        <v>4</v>
      </c>
      <c r="R57" s="212" t="s">
        <v>248</v>
      </c>
      <c r="S57" s="211" t="s">
        <v>249</v>
      </c>
      <c r="T57" s="211" t="s">
        <v>250</v>
      </c>
      <c r="U57" s="211" t="s">
        <v>251</v>
      </c>
      <c r="V57" s="211" t="s">
        <v>252</v>
      </c>
      <c r="W57" s="211" t="s">
        <v>253</v>
      </c>
      <c r="X57" s="211" t="s">
        <v>254</v>
      </c>
      <c r="Y57" s="211" t="s">
        <v>476</v>
      </c>
      <c r="Z57" s="211" t="s">
        <v>477</v>
      </c>
      <c r="AA57" s="214" t="s">
        <v>257</v>
      </c>
      <c r="AB57" s="738"/>
      <c r="AC57" s="738"/>
      <c r="AD57" s="738"/>
      <c r="AE57" s="738"/>
      <c r="AF57" s="738"/>
      <c r="AG57" s="738"/>
      <c r="AH57" s="738"/>
      <c r="AI57" s="738"/>
      <c r="AJ57" s="738"/>
      <c r="AK57" s="738"/>
      <c r="AL57" s="738"/>
      <c r="AM57" s="738"/>
      <c r="AN57" s="738"/>
      <c r="AO57" s="738"/>
      <c r="AP57" s="738"/>
      <c r="AQ57" s="738"/>
      <c r="AR57" s="738"/>
      <c r="AS57" s="738"/>
      <c r="AT57" s="738"/>
      <c r="AU57" s="738"/>
      <c r="AV57" s="738"/>
      <c r="AW57" s="738"/>
      <c r="AX57" s="738"/>
      <c r="AY57" s="738"/>
      <c r="AZ57" s="173"/>
      <c r="BA57" s="159" t="s">
        <v>120</v>
      </c>
      <c r="BB57" s="158"/>
      <c r="BC57" s="297" t="s">
        <v>0</v>
      </c>
      <c r="BD57" s="435" t="s">
        <v>1</v>
      </c>
      <c r="BE57" s="435" t="s">
        <v>2</v>
      </c>
      <c r="BF57" s="435" t="s">
        <v>3</v>
      </c>
      <c r="BG57" s="298" t="s">
        <v>4</v>
      </c>
      <c r="BH57" s="297" t="s">
        <v>0</v>
      </c>
      <c r="BI57" s="435" t="s">
        <v>1</v>
      </c>
      <c r="BJ57" s="435" t="s">
        <v>2</v>
      </c>
      <c r="BK57" s="435" t="s">
        <v>3</v>
      </c>
      <c r="BL57" s="298" t="s">
        <v>4</v>
      </c>
      <c r="BM57" s="297" t="s">
        <v>0</v>
      </c>
      <c r="BN57" s="435" t="s">
        <v>1</v>
      </c>
      <c r="BO57" s="435" t="s">
        <v>2</v>
      </c>
      <c r="BP57" s="435" t="s">
        <v>3</v>
      </c>
      <c r="BQ57" s="298" t="s">
        <v>4</v>
      </c>
      <c r="BR57" s="297" t="s">
        <v>248</v>
      </c>
      <c r="BS57" s="435" t="s">
        <v>249</v>
      </c>
      <c r="BT57" s="435" t="s">
        <v>250</v>
      </c>
      <c r="BU57" s="435" t="s">
        <v>251</v>
      </c>
      <c r="BV57" s="435" t="s">
        <v>252</v>
      </c>
      <c r="BW57" s="435" t="s">
        <v>253</v>
      </c>
      <c r="BX57" s="435" t="s">
        <v>254</v>
      </c>
      <c r="BY57" s="436" t="s">
        <v>476</v>
      </c>
      <c r="BZ57" s="436" t="s">
        <v>477</v>
      </c>
      <c r="CA57" s="436" t="s">
        <v>257</v>
      </c>
      <c r="CB57" s="2"/>
      <c r="CC57" s="2"/>
      <c r="CD57" s="2"/>
      <c r="CE57" s="2"/>
      <c r="CF57" s="2"/>
      <c r="CG57" s="2"/>
      <c r="CH57" s="2"/>
      <c r="CI57" s="2"/>
      <c r="CJ57" s="2"/>
      <c r="CK57" s="2"/>
      <c r="CL57" s="2"/>
      <c r="CM57" s="2"/>
      <c r="CN57" s="2"/>
      <c r="CO57" s="2"/>
      <c r="CP57" s="2"/>
      <c r="CQ57" s="2"/>
      <c r="CR57" s="2"/>
      <c r="CS57" s="2"/>
      <c r="CT57" s="2"/>
      <c r="CU57" s="2"/>
      <c r="CV57" s="2"/>
      <c r="CW57" s="2"/>
      <c r="CX57" s="2"/>
      <c r="CY57" s="2"/>
      <c r="CZ57" s="2"/>
    </row>
    <row r="58" s="373" customFormat="true" ht="15" customHeight="true" x14ac:dyDescent="0.2">
      <c r="A58" s="1146" t="s">
        <v>258</v>
      </c>
      <c r="B58" s="208" t="s">
        <v>259</v>
      </c>
      <c r="C58" s="836">
        <v>5.2377747224614767E-2</v>
      </c>
      <c r="D58" s="837">
        <v>0.18974002743881033</v>
      </c>
      <c r="E58" s="837">
        <v>0.59465007564835104</v>
      </c>
      <c r="F58" s="837">
        <v>28.964251259462255</v>
      </c>
      <c r="G58" s="838">
        <v>57.611472123455421</v>
      </c>
      <c r="H58" s="839">
        <v>31.174786647812709</v>
      </c>
      <c r="I58" s="837">
        <v>52.34692164418643</v>
      </c>
      <c r="J58" s="837">
        <v>57.014052453748</v>
      </c>
      <c r="K58" s="837">
        <v>59.641046556842916</v>
      </c>
      <c r="L58" s="840">
        <v>63.955181717865649</v>
      </c>
      <c r="M58" s="836">
        <v>0</v>
      </c>
      <c r="N58" s="837">
        <v>0.15869965187704826</v>
      </c>
      <c r="O58" s="837">
        <v>0.19068995499059435</v>
      </c>
      <c r="P58" s="837">
        <v>0.51935603083677462</v>
      </c>
      <c r="Q58" s="838">
        <v>8.1732237797046103</v>
      </c>
      <c r="R58" s="839">
        <v>65.99164867526413</v>
      </c>
      <c r="S58" s="837">
        <v>46.728200210734556</v>
      </c>
      <c r="T58" s="837">
        <v>7.6014303000200112</v>
      </c>
      <c r="U58" s="837">
        <v>6.6259113289170433</v>
      </c>
      <c r="V58" s="837">
        <v>3.9468866953471058</v>
      </c>
      <c r="W58" s="837">
        <v>12.141916065613708</v>
      </c>
      <c r="X58" s="837">
        <v>6.9933853905624375</v>
      </c>
      <c r="Y58" s="837">
        <v>7.0989290047327032</v>
      </c>
      <c r="Z58" s="837">
        <v>7.2775965828991218</v>
      </c>
      <c r="AA58" s="840">
        <v>17.282836041769229</v>
      </c>
      <c r="AB58" s="738"/>
      <c r="AC58" s="738"/>
      <c r="AD58" s="738"/>
      <c r="AE58" s="738"/>
      <c r="AF58" s="738"/>
      <c r="AG58" s="738"/>
      <c r="AH58" s="738"/>
      <c r="AI58" s="738"/>
      <c r="AJ58" s="738"/>
      <c r="AK58" s="738"/>
      <c r="AL58" s="738"/>
      <c r="AM58" s="738"/>
      <c r="AN58" s="738"/>
      <c r="AO58" s="738"/>
      <c r="AP58" s="738"/>
      <c r="AQ58" s="738"/>
      <c r="AR58" s="738"/>
      <c r="AS58" s="738"/>
      <c r="AT58" s="738"/>
      <c r="AU58" s="738"/>
      <c r="AV58" s="738"/>
      <c r="AW58" s="738"/>
      <c r="AX58" s="738"/>
      <c r="AY58" s="738"/>
      <c r="AZ58" s="173"/>
      <c r="BA58" s="196"/>
      <c r="BB58" s="261"/>
      <c r="BC58" s="286"/>
      <c r="BD58" s="269"/>
      <c r="BE58" s="269"/>
      <c r="BF58" s="269"/>
      <c r="BG58" s="287"/>
      <c r="BH58" s="286"/>
      <c r="BI58" s="269"/>
      <c r="BJ58" s="269"/>
      <c r="BK58" s="269"/>
      <c r="BL58" s="287"/>
      <c r="BM58" s="286"/>
      <c r="BN58" s="269"/>
      <c r="BO58" s="269"/>
      <c r="BP58" s="269"/>
      <c r="BQ58" s="287"/>
      <c r="BR58" s="286"/>
      <c r="BS58" s="269"/>
      <c r="BT58" s="269"/>
      <c r="BU58" s="269"/>
      <c r="BV58" s="269"/>
      <c r="BW58" s="269"/>
      <c r="BX58" s="269"/>
      <c r="BY58" s="270"/>
      <c r="BZ58" s="270"/>
      <c r="CA58" s="270"/>
      <c r="CB58" s="969"/>
      <c r="CC58" s="969"/>
      <c r="CD58" s="969"/>
      <c r="CE58" s="969"/>
      <c r="CF58" s="969"/>
      <c r="CG58" s="969"/>
      <c r="CH58" s="969"/>
      <c r="CI58" s="969"/>
      <c r="CJ58" s="969"/>
      <c r="CK58" s="969"/>
      <c r="CL58" s="969"/>
      <c r="CM58" s="969"/>
      <c r="CN58" s="969"/>
      <c r="CO58" s="969"/>
      <c r="CP58" s="969"/>
      <c r="CQ58" s="969"/>
      <c r="CR58" s="969"/>
      <c r="CS58" s="969"/>
      <c r="CT58" s="969"/>
      <c r="CU58" s="969"/>
      <c r="CV58" s="969"/>
      <c r="CW58" s="969"/>
      <c r="CX58" s="969"/>
      <c r="CY58" s="969"/>
      <c r="CZ58" s="969"/>
    </row>
    <row r="59" s="373" customFormat="true" ht="15" customHeight="true" x14ac:dyDescent="0.2">
      <c r="A59" s="1147"/>
      <c r="B59" s="209" t="s">
        <v>478</v>
      </c>
      <c r="C59" s="841">
        <v>0.33769450297831061</v>
      </c>
      <c r="D59" s="842">
        <v>1.2650043173360899</v>
      </c>
      <c r="E59" s="842">
        <v>4.1168269124378893</v>
      </c>
      <c r="F59" s="842">
        <v>18.410255778478309</v>
      </c>
      <c r="G59" s="843">
        <v>16.32950337272047</v>
      </c>
      <c r="H59" s="844">
        <v>20.201392510515955</v>
      </c>
      <c r="I59" s="842">
        <v>23.813326597699096</v>
      </c>
      <c r="J59" s="842">
        <v>20.858401728462695</v>
      </c>
      <c r="K59" s="842">
        <v>19.670473789226172</v>
      </c>
      <c r="L59" s="845">
        <v>9.3344868572476791</v>
      </c>
      <c r="M59" s="841">
        <v>0.43979467577691433</v>
      </c>
      <c r="N59" s="842">
        <v>0.28633767443851943</v>
      </c>
      <c r="O59" s="842">
        <v>2.3415540280697607</v>
      </c>
      <c r="P59" s="842">
        <v>3.8693356510866463</v>
      </c>
      <c r="Q59" s="843">
        <v>9.8415813577097335</v>
      </c>
      <c r="R59" s="844">
        <v>30.798934817717328</v>
      </c>
      <c r="S59" s="842">
        <v>15.695246774981664</v>
      </c>
      <c r="T59" s="842">
        <v>11.343420313152009</v>
      </c>
      <c r="U59" s="842">
        <v>4.4410414450604323</v>
      </c>
      <c r="V59" s="842">
        <v>1.4683977214586841</v>
      </c>
      <c r="W59" s="842">
        <v>4.5267083398148067</v>
      </c>
      <c r="X59" s="842">
        <v>3.9472428966714719</v>
      </c>
      <c r="Y59" s="842">
        <v>4.4877506985543869</v>
      </c>
      <c r="Z59" s="842">
        <v>2.7386879670718765</v>
      </c>
      <c r="AA59" s="845">
        <v>5.6776337550957203</v>
      </c>
      <c r="AB59" s="738"/>
      <c r="AC59" s="738"/>
      <c r="AD59" s="738"/>
      <c r="AE59" s="738"/>
      <c r="AF59" s="738"/>
      <c r="AG59" s="738"/>
      <c r="AH59" s="738"/>
      <c r="AI59" s="738"/>
      <c r="AJ59" s="738"/>
      <c r="AK59" s="738"/>
      <c r="AL59" s="738"/>
      <c r="AM59" s="738"/>
      <c r="AN59" s="738"/>
      <c r="AO59" s="738"/>
      <c r="AP59" s="738"/>
      <c r="AQ59" s="738"/>
      <c r="AR59" s="738"/>
      <c r="AS59" s="738"/>
      <c r="AT59" s="738"/>
      <c r="AU59" s="738"/>
      <c r="AV59" s="738"/>
      <c r="AW59" s="738"/>
      <c r="AX59" s="738"/>
      <c r="AY59" s="738"/>
      <c r="AZ59" s="173"/>
      <c r="BA59" s="350"/>
      <c r="BB59" s="262"/>
      <c r="BC59" s="289"/>
      <c r="BD59" s="273"/>
      <c r="BE59" s="273"/>
      <c r="BF59" s="273"/>
      <c r="BG59" s="293"/>
      <c r="BH59" s="289"/>
      <c r="BI59" s="273"/>
      <c r="BJ59" s="273"/>
      <c r="BK59" s="273"/>
      <c r="BL59" s="293"/>
      <c r="BM59" s="289"/>
      <c r="BN59" s="273"/>
      <c r="BO59" s="273"/>
      <c r="BP59" s="273"/>
      <c r="BQ59" s="293"/>
      <c r="BR59" s="289"/>
      <c r="BS59" s="273"/>
      <c r="BT59" s="273"/>
      <c r="BU59" s="273"/>
      <c r="BV59" s="273"/>
      <c r="BW59" s="273"/>
      <c r="BX59" s="273"/>
      <c r="BY59" s="274"/>
      <c r="BZ59" s="274"/>
      <c r="CA59" s="274"/>
      <c r="CB59" s="969"/>
      <c r="CC59" s="969"/>
      <c r="CD59" s="969"/>
      <c r="CE59" s="969"/>
      <c r="CF59" s="969"/>
      <c r="CG59" s="969"/>
      <c r="CH59" s="969"/>
      <c r="CI59" s="969"/>
      <c r="CJ59" s="969"/>
      <c r="CK59" s="969"/>
      <c r="CL59" s="969"/>
      <c r="CM59" s="969"/>
      <c r="CN59" s="969"/>
      <c r="CO59" s="969"/>
      <c r="CP59" s="969"/>
      <c r="CQ59" s="969"/>
      <c r="CR59" s="969"/>
      <c r="CS59" s="969"/>
      <c r="CT59" s="969"/>
      <c r="CU59" s="969"/>
      <c r="CV59" s="969"/>
      <c r="CW59" s="969"/>
      <c r="CX59" s="969"/>
      <c r="CY59" s="969"/>
      <c r="CZ59" s="969"/>
    </row>
    <row r="60" s="373" customFormat="true" ht="15" customHeight="true" x14ac:dyDescent="0.2">
      <c r="A60" s="1147"/>
      <c r="B60" s="209" t="s">
        <v>479</v>
      </c>
      <c r="C60" s="841">
        <v>0.7608486065331469</v>
      </c>
      <c r="D60" s="842">
        <v>2.4073811205556765</v>
      </c>
      <c r="E60" s="842">
        <v>4.2447247114284039</v>
      </c>
      <c r="F60" s="842">
        <v>7.1462625232006527</v>
      </c>
      <c r="G60" s="843">
        <v>3.8991445332179229</v>
      </c>
      <c r="H60" s="844">
        <v>8.5623973041943628</v>
      </c>
      <c r="I60" s="842">
        <v>5.7187801270861609</v>
      </c>
      <c r="J60" s="842">
        <v>4.407146984791499</v>
      </c>
      <c r="K60" s="842">
        <v>5.0451888784444083</v>
      </c>
      <c r="L60" s="845">
        <v>1.8442991415759609</v>
      </c>
      <c r="M60" s="841">
        <v>0.89297592447171692</v>
      </c>
      <c r="N60" s="842">
        <v>0.98906157442666487</v>
      </c>
      <c r="O60" s="842">
        <v>3.2322637227114703</v>
      </c>
      <c r="P60" s="842">
        <v>3.8786838033823363</v>
      </c>
      <c r="Q60" s="843">
        <v>6.3127565560564145</v>
      </c>
      <c r="R60" s="844">
        <v>2.7651744759549759</v>
      </c>
      <c r="S60" s="842">
        <v>2.9811312346130352</v>
      </c>
      <c r="T60" s="842">
        <v>6.8721835637857778</v>
      </c>
      <c r="U60" s="842">
        <v>4.9889201102597571</v>
      </c>
      <c r="V60" s="842">
        <v>2.2674351130583261</v>
      </c>
      <c r="W60" s="842">
        <v>6.0038325598805464</v>
      </c>
      <c r="X60" s="842">
        <v>1.655110133945217</v>
      </c>
      <c r="Y60" s="842">
        <v>3.8941589581666798</v>
      </c>
      <c r="Z60" s="842">
        <v>0.54548170503422411</v>
      </c>
      <c r="AA60" s="845">
        <v>2.5671435219630716</v>
      </c>
      <c r="AB60" s="738"/>
      <c r="AC60" s="738"/>
      <c r="AD60" s="738"/>
      <c r="AE60" s="738"/>
      <c r="AF60" s="738"/>
      <c r="AG60" s="738"/>
      <c r="AH60" s="738"/>
      <c r="AI60" s="738"/>
      <c r="AJ60" s="738"/>
      <c r="AK60" s="738"/>
      <c r="AL60" s="738"/>
      <c r="AM60" s="738"/>
      <c r="AN60" s="738"/>
      <c r="AO60" s="738"/>
      <c r="AP60" s="738"/>
      <c r="AQ60" s="738"/>
      <c r="AR60" s="738"/>
      <c r="AS60" s="738"/>
      <c r="AT60" s="738"/>
      <c r="AU60" s="738"/>
      <c r="AV60" s="738"/>
      <c r="AW60" s="738"/>
      <c r="AX60" s="738"/>
      <c r="AY60" s="738"/>
      <c r="AZ60" s="173"/>
      <c r="BA60" s="350"/>
      <c r="BB60" s="262"/>
      <c r="BC60" s="289"/>
      <c r="BD60" s="273"/>
      <c r="BE60" s="273"/>
      <c r="BF60" s="273"/>
      <c r="BG60" s="293"/>
      <c r="BH60" s="289"/>
      <c r="BI60" s="273"/>
      <c r="BJ60" s="273"/>
      <c r="BK60" s="273"/>
      <c r="BL60" s="293"/>
      <c r="BM60" s="289"/>
      <c r="BN60" s="273"/>
      <c r="BO60" s="273"/>
      <c r="BP60" s="273"/>
      <c r="BQ60" s="293"/>
      <c r="BR60" s="289"/>
      <c r="BS60" s="273"/>
      <c r="BT60" s="273"/>
      <c r="BU60" s="273"/>
      <c r="BV60" s="273"/>
      <c r="BW60" s="273"/>
      <c r="BX60" s="273"/>
      <c r="BY60" s="274"/>
      <c r="BZ60" s="274"/>
      <c r="CA60" s="274"/>
      <c r="CB60" s="969"/>
      <c r="CC60" s="969"/>
      <c r="CD60" s="969"/>
      <c r="CE60" s="969"/>
      <c r="CF60" s="969"/>
      <c r="CG60" s="969"/>
      <c r="CH60" s="969"/>
      <c r="CI60" s="969"/>
      <c r="CJ60" s="969"/>
      <c r="CK60" s="969"/>
      <c r="CL60" s="969"/>
      <c r="CM60" s="969"/>
      <c r="CN60" s="969"/>
      <c r="CO60" s="969"/>
      <c r="CP60" s="969"/>
      <c r="CQ60" s="969"/>
      <c r="CR60" s="969"/>
      <c r="CS60" s="969"/>
      <c r="CT60" s="969"/>
      <c r="CU60" s="969"/>
      <c r="CV60" s="969"/>
      <c r="CW60" s="969"/>
      <c r="CX60" s="969"/>
      <c r="CY60" s="969"/>
      <c r="CZ60" s="969"/>
    </row>
    <row r="61" s="373" customFormat="true" ht="15" customHeight="true" x14ac:dyDescent="0.2">
      <c r="A61" s="1147"/>
      <c r="B61" s="209" t="s">
        <v>262</v>
      </c>
      <c r="C61" s="841">
        <v>40.408607123632706</v>
      </c>
      <c r="D61" s="842">
        <v>38.962364447621702</v>
      </c>
      <c r="E61" s="842">
        <v>39.068968035216834</v>
      </c>
      <c r="F61" s="842">
        <v>18.749904378629413</v>
      </c>
      <c r="G61" s="843">
        <v>14.832129733424686</v>
      </c>
      <c r="H61" s="844">
        <v>9.8921218786188625</v>
      </c>
      <c r="I61" s="842">
        <v>9.3415935056451076</v>
      </c>
      <c r="J61" s="842">
        <v>11.718889669740888</v>
      </c>
      <c r="K61" s="842">
        <v>10.809699900652415</v>
      </c>
      <c r="L61" s="845">
        <v>18.343027862812953</v>
      </c>
      <c r="M61" s="841">
        <v>39.129280074286626</v>
      </c>
      <c r="N61" s="842">
        <v>42.657415110538331</v>
      </c>
      <c r="O61" s="842">
        <v>38.188549419205756</v>
      </c>
      <c r="P61" s="842">
        <v>38.456409356724777</v>
      </c>
      <c r="Q61" s="843">
        <v>34.339562403351302</v>
      </c>
      <c r="R61" s="844">
        <v>0.28998613229680059</v>
      </c>
      <c r="S61" s="842">
        <v>16.934644790293969</v>
      </c>
      <c r="T61" s="842">
        <v>27.718479907425603</v>
      </c>
      <c r="U61" s="842">
        <v>41.868045824688686</v>
      </c>
      <c r="V61" s="842">
        <v>27.683970184160025</v>
      </c>
      <c r="W61" s="842">
        <v>28.97728328618614</v>
      </c>
      <c r="X61" s="842">
        <v>43.553880180015248</v>
      </c>
      <c r="Y61" s="842">
        <v>40.792720694021476</v>
      </c>
      <c r="Z61" s="842">
        <v>51.058581733893227</v>
      </c>
      <c r="AA61" s="845">
        <v>30.622279921939604</v>
      </c>
      <c r="AB61" s="738"/>
      <c r="AC61" s="738"/>
      <c r="AD61" s="738"/>
      <c r="AE61" s="738"/>
      <c r="AF61" s="738"/>
      <c r="AG61" s="738"/>
      <c r="AH61" s="738"/>
      <c r="AI61" s="738"/>
      <c r="AJ61" s="738"/>
      <c r="AK61" s="738"/>
      <c r="AL61" s="738"/>
      <c r="AM61" s="738"/>
      <c r="AN61" s="738"/>
      <c r="AO61" s="738"/>
      <c r="AP61" s="738"/>
      <c r="AQ61" s="738"/>
      <c r="AR61" s="738"/>
      <c r="AS61" s="738"/>
      <c r="AT61" s="738"/>
      <c r="AU61" s="738"/>
      <c r="AV61" s="738"/>
      <c r="AW61" s="738"/>
      <c r="AX61" s="738"/>
      <c r="AY61" s="738"/>
      <c r="AZ61" s="173"/>
      <c r="BA61" s="350"/>
      <c r="BB61" s="262"/>
      <c r="BC61" s="289"/>
      <c r="BD61" s="273"/>
      <c r="BE61" s="273"/>
      <c r="BF61" s="273"/>
      <c r="BG61" s="293"/>
      <c r="BH61" s="289"/>
      <c r="BI61" s="273"/>
      <c r="BJ61" s="273"/>
      <c r="BK61" s="273"/>
      <c r="BL61" s="293"/>
      <c r="BM61" s="289"/>
      <c r="BN61" s="273"/>
      <c r="BO61" s="273"/>
      <c r="BP61" s="273"/>
      <c r="BQ61" s="293"/>
      <c r="BR61" s="289"/>
      <c r="BS61" s="273"/>
      <c r="BT61" s="273"/>
      <c r="BU61" s="273"/>
      <c r="BV61" s="273"/>
      <c r="BW61" s="273"/>
      <c r="BX61" s="273"/>
      <c r="BY61" s="274"/>
      <c r="BZ61" s="274"/>
      <c r="CA61" s="274"/>
      <c r="CB61" s="969"/>
      <c r="CC61" s="969"/>
      <c r="CD61" s="969"/>
      <c r="CE61" s="969"/>
      <c r="CF61" s="969"/>
      <c r="CG61" s="969"/>
      <c r="CH61" s="969"/>
      <c r="CI61" s="969"/>
      <c r="CJ61" s="969"/>
      <c r="CK61" s="969"/>
      <c r="CL61" s="969"/>
      <c r="CM61" s="969"/>
      <c r="CN61" s="969"/>
      <c r="CO61" s="969"/>
      <c r="CP61" s="969"/>
      <c r="CQ61" s="969"/>
      <c r="CR61" s="969"/>
      <c r="CS61" s="969"/>
      <c r="CT61" s="969"/>
      <c r="CU61" s="969"/>
      <c r="CV61" s="969"/>
      <c r="CW61" s="969"/>
      <c r="CX61" s="969"/>
      <c r="CY61" s="969"/>
      <c r="CZ61" s="969"/>
    </row>
    <row r="62" s="373" customFormat="true" ht="15" customHeight="true" x14ac:dyDescent="0.2">
      <c r="A62" s="1147"/>
      <c r="B62" s="209" t="s">
        <v>480</v>
      </c>
      <c r="C62" s="841">
        <v>14.870624896516624</v>
      </c>
      <c r="D62" s="842">
        <v>22.899028353285424</v>
      </c>
      <c r="E62" s="842">
        <v>24.693631296794742</v>
      </c>
      <c r="F62" s="842">
        <v>14.741925676243136</v>
      </c>
      <c r="G62" s="843">
        <v>4.6107519496149401</v>
      </c>
      <c r="H62" s="844">
        <v>14.534964014882878</v>
      </c>
      <c r="I62" s="842">
        <v>5.4387467446220024</v>
      </c>
      <c r="J62" s="842">
        <v>3.2031567866236608</v>
      </c>
      <c r="K62" s="842">
        <v>2.7009063357817267</v>
      </c>
      <c r="L62" s="845">
        <v>4.8476777917972038</v>
      </c>
      <c r="M62" s="841">
        <v>14.454462196514447</v>
      </c>
      <c r="N62" s="842">
        <v>16.497085753628969</v>
      </c>
      <c r="O62" s="842">
        <v>25.287265552046957</v>
      </c>
      <c r="P62" s="842">
        <v>24.502911365544229</v>
      </c>
      <c r="Q62" s="843">
        <v>23.729441472711859</v>
      </c>
      <c r="R62" s="844">
        <v>0</v>
      </c>
      <c r="S62" s="842">
        <v>9.4855013942519815</v>
      </c>
      <c r="T62" s="842">
        <v>20.15156797457399</v>
      </c>
      <c r="U62" s="842">
        <v>14.280256534931565</v>
      </c>
      <c r="V62" s="842">
        <v>41.257017610904782</v>
      </c>
      <c r="W62" s="842">
        <v>20.64826447180673</v>
      </c>
      <c r="X62" s="842">
        <v>12.156656251472505</v>
      </c>
      <c r="Y62" s="842">
        <v>9.7466898415909053</v>
      </c>
      <c r="Z62" s="842">
        <v>5.7665580872326228</v>
      </c>
      <c r="AA62" s="845">
        <v>15.3370192637587</v>
      </c>
      <c r="AB62" s="738"/>
      <c r="AC62" s="738"/>
      <c r="AD62" s="738"/>
      <c r="AE62" s="738"/>
      <c r="AF62" s="738"/>
      <c r="AG62" s="738"/>
      <c r="AH62" s="738"/>
      <c r="AI62" s="738"/>
      <c r="AJ62" s="738"/>
      <c r="AK62" s="738"/>
      <c r="AL62" s="738"/>
      <c r="AM62" s="738"/>
      <c r="AN62" s="738"/>
      <c r="AO62" s="738"/>
      <c r="AP62" s="738"/>
      <c r="AQ62" s="738"/>
      <c r="AR62" s="738"/>
      <c r="AS62" s="738"/>
      <c r="AT62" s="738"/>
      <c r="AU62" s="738"/>
      <c r="AV62" s="738"/>
      <c r="AW62" s="738"/>
      <c r="AX62" s="738"/>
      <c r="AY62" s="738"/>
      <c r="AZ62" s="173"/>
      <c r="BA62" s="350"/>
      <c r="BB62" s="262"/>
      <c r="BC62" s="289"/>
      <c r="BD62" s="273"/>
      <c r="BE62" s="273"/>
      <c r="BF62" s="273"/>
      <c r="BG62" s="293"/>
      <c r="BH62" s="289"/>
      <c r="BI62" s="273"/>
      <c r="BJ62" s="273"/>
      <c r="BK62" s="273"/>
      <c r="BL62" s="293"/>
      <c r="BM62" s="289"/>
      <c r="BN62" s="273"/>
      <c r="BO62" s="273"/>
      <c r="BP62" s="273"/>
      <c r="BQ62" s="293"/>
      <c r="BR62" s="289"/>
      <c r="BS62" s="273"/>
      <c r="BT62" s="273"/>
      <c r="BU62" s="273"/>
      <c r="BV62" s="273"/>
      <c r="BW62" s="273"/>
      <c r="BX62" s="273"/>
      <c r="BY62" s="274"/>
      <c r="BZ62" s="274"/>
      <c r="CA62" s="274"/>
      <c r="CB62" s="969"/>
      <c r="CC62" s="969"/>
      <c r="CD62" s="969"/>
      <c r="CE62" s="969"/>
      <c r="CF62" s="969"/>
      <c r="CG62" s="969"/>
      <c r="CH62" s="969"/>
      <c r="CI62" s="969"/>
      <c r="CJ62" s="969"/>
      <c r="CK62" s="969"/>
      <c r="CL62" s="969"/>
      <c r="CM62" s="969"/>
      <c r="CN62" s="969"/>
      <c r="CO62" s="969"/>
      <c r="CP62" s="969"/>
      <c r="CQ62" s="969"/>
      <c r="CR62" s="969"/>
      <c r="CS62" s="969"/>
      <c r="CT62" s="969"/>
      <c r="CU62" s="969"/>
      <c r="CV62" s="969"/>
      <c r="CW62" s="969"/>
      <c r="CX62" s="969"/>
      <c r="CY62" s="969"/>
      <c r="CZ62" s="969"/>
    </row>
    <row r="63" s="373" customFormat="true" ht="15" customHeight="true" x14ac:dyDescent="0.2">
      <c r="A63" s="1147"/>
      <c r="B63" s="209" t="s">
        <v>481</v>
      </c>
      <c r="C63" s="841">
        <v>23.733583170572651</v>
      </c>
      <c r="D63" s="842">
        <v>20.173693277968137</v>
      </c>
      <c r="E63" s="842">
        <v>16.61301375369111</v>
      </c>
      <c r="F63" s="842">
        <v>7.0745203154300755</v>
      </c>
      <c r="G63" s="843">
        <v>1.1075873380229893</v>
      </c>
      <c r="H63" s="844">
        <v>12.124421418447739</v>
      </c>
      <c r="I63" s="842">
        <v>2.6062453684097471</v>
      </c>
      <c r="J63" s="842">
        <v>1.4171898760863315</v>
      </c>
      <c r="K63" s="842">
        <v>0.60008025039667268</v>
      </c>
      <c r="L63" s="845">
        <v>0.19226722833283205</v>
      </c>
      <c r="M63" s="841">
        <v>24.832153459362935</v>
      </c>
      <c r="N63" s="842">
        <v>21.903693391340422</v>
      </c>
      <c r="O63" s="842">
        <v>18.435853292406517</v>
      </c>
      <c r="P63" s="842">
        <v>17.418104093346603</v>
      </c>
      <c r="Q63" s="843">
        <v>9.070059946335423</v>
      </c>
      <c r="R63" s="844">
        <v>0</v>
      </c>
      <c r="S63" s="842">
        <v>6.1726783630467343</v>
      </c>
      <c r="T63" s="842">
        <v>14.106927204394063</v>
      </c>
      <c r="U63" s="842">
        <v>15.103575357695304</v>
      </c>
      <c r="V63" s="842">
        <v>15.867863704351699</v>
      </c>
      <c r="W63" s="842">
        <v>17.829173548847663</v>
      </c>
      <c r="X63" s="842">
        <v>19.33407854685197</v>
      </c>
      <c r="Y63" s="842">
        <v>18.825104865792813</v>
      </c>
      <c r="Z63" s="842">
        <v>8.3712789935973912</v>
      </c>
      <c r="AA63" s="845">
        <v>16.557446108322104</v>
      </c>
      <c r="AB63" s="738"/>
      <c r="AC63" s="738"/>
      <c r="AD63" s="738"/>
      <c r="AE63" s="738"/>
      <c r="AF63" s="738"/>
      <c r="AG63" s="738"/>
      <c r="AH63" s="738"/>
      <c r="AI63" s="738"/>
      <c r="AJ63" s="738"/>
      <c r="AK63" s="738"/>
      <c r="AL63" s="738"/>
      <c r="AM63" s="738"/>
      <c r="AN63" s="738"/>
      <c r="AO63" s="738"/>
      <c r="AP63" s="738"/>
      <c r="AQ63" s="738"/>
      <c r="AR63" s="738"/>
      <c r="AS63" s="738"/>
      <c r="AT63" s="738"/>
      <c r="AU63" s="738"/>
      <c r="AV63" s="738"/>
      <c r="AW63" s="738"/>
      <c r="AX63" s="738"/>
      <c r="AY63" s="738"/>
      <c r="AZ63" s="173"/>
      <c r="BA63" s="350"/>
      <c r="BB63" s="262"/>
      <c r="BC63" s="289"/>
      <c r="BD63" s="273"/>
      <c r="BE63" s="273"/>
      <c r="BF63" s="273"/>
      <c r="BG63" s="293"/>
      <c r="BH63" s="289"/>
      <c r="BI63" s="273"/>
      <c r="BJ63" s="273"/>
      <c r="BK63" s="273"/>
      <c r="BL63" s="293"/>
      <c r="BM63" s="289"/>
      <c r="BN63" s="273"/>
      <c r="BO63" s="273"/>
      <c r="BP63" s="273"/>
      <c r="BQ63" s="293"/>
      <c r="BR63" s="289"/>
      <c r="BS63" s="273"/>
      <c r="BT63" s="273"/>
      <c r="BU63" s="273"/>
      <c r="BV63" s="273"/>
      <c r="BW63" s="273"/>
      <c r="BX63" s="273"/>
      <c r="BY63" s="274"/>
      <c r="BZ63" s="274"/>
      <c r="CA63" s="274"/>
      <c r="CB63" s="969"/>
      <c r="CC63" s="969"/>
      <c r="CD63" s="969"/>
      <c r="CE63" s="969"/>
      <c r="CF63" s="969"/>
      <c r="CG63" s="969"/>
      <c r="CH63" s="969"/>
      <c r="CI63" s="969"/>
      <c r="CJ63" s="969"/>
      <c r="CK63" s="969"/>
      <c r="CL63" s="969"/>
      <c r="CM63" s="969"/>
      <c r="CN63" s="969"/>
      <c r="CO63" s="969"/>
      <c r="CP63" s="969"/>
      <c r="CQ63" s="969"/>
      <c r="CR63" s="969"/>
      <c r="CS63" s="969"/>
      <c r="CT63" s="969"/>
      <c r="CU63" s="969"/>
      <c r="CV63" s="969"/>
      <c r="CW63" s="969"/>
      <c r="CX63" s="969"/>
      <c r="CY63" s="969"/>
      <c r="CZ63" s="969"/>
    </row>
    <row r="64" s="373" customFormat="true" ht="15" customHeight="true" x14ac:dyDescent="0.2">
      <c r="A64" s="1147"/>
      <c r="B64" s="209" t="s">
        <v>265</v>
      </c>
      <c r="C64" s="841">
        <v>1.1040275826572223</v>
      </c>
      <c r="D64" s="842">
        <v>1.2195449589990737</v>
      </c>
      <c r="E64" s="842">
        <v>0.94402827323914928</v>
      </c>
      <c r="F64" s="842">
        <v>0.33360105195336703</v>
      </c>
      <c r="G64" s="843">
        <v>9.3611538345080431E-2</v>
      </c>
      <c r="H64" s="844">
        <v>0</v>
      </c>
      <c r="I64" s="842">
        <v>0</v>
      </c>
      <c r="J64" s="842">
        <v>0</v>
      </c>
      <c r="K64" s="842">
        <v>0.30535572634871017</v>
      </c>
      <c r="L64" s="845">
        <v>0</v>
      </c>
      <c r="M64" s="841">
        <v>0.69952411461219821</v>
      </c>
      <c r="N64" s="842">
        <v>1.4947876224410621</v>
      </c>
      <c r="O64" s="842">
        <v>1.1590755345363584</v>
      </c>
      <c r="P64" s="842">
        <v>1.2076868076632663</v>
      </c>
      <c r="Q64" s="843">
        <v>0.63655815131806903</v>
      </c>
      <c r="R64" s="844">
        <v>0</v>
      </c>
      <c r="S64" s="842">
        <v>0</v>
      </c>
      <c r="T64" s="842">
        <v>1.2678562438067533</v>
      </c>
      <c r="U64" s="842">
        <v>0.54788836854429834</v>
      </c>
      <c r="V64" s="842">
        <v>2.3594083150682539</v>
      </c>
      <c r="W64" s="842">
        <v>0.17331023434590229</v>
      </c>
      <c r="X64" s="842">
        <v>0.3723176269376246</v>
      </c>
      <c r="Y64" s="842">
        <v>0.49831730856174222</v>
      </c>
      <c r="Z64" s="842">
        <v>1.6656393678831025</v>
      </c>
      <c r="AA64" s="845">
        <v>0.64533055726689681</v>
      </c>
      <c r="AB64" s="738"/>
      <c r="AC64" s="738"/>
      <c r="AD64" s="738"/>
      <c r="AE64" s="738"/>
      <c r="AF64" s="738"/>
      <c r="AG64" s="738"/>
      <c r="AH64" s="738"/>
      <c r="AI64" s="738"/>
      <c r="AJ64" s="738"/>
      <c r="AK64" s="738"/>
      <c r="AL64" s="738"/>
      <c r="AM64" s="738"/>
      <c r="AN64" s="738"/>
      <c r="AO64" s="738"/>
      <c r="AP64" s="738"/>
      <c r="AQ64" s="738"/>
      <c r="AR64" s="738"/>
      <c r="AS64" s="738"/>
      <c r="AT64" s="738"/>
      <c r="AU64" s="738"/>
      <c r="AV64" s="738"/>
      <c r="AW64" s="738"/>
      <c r="AX64" s="738"/>
      <c r="AY64" s="738"/>
      <c r="AZ64" s="173"/>
      <c r="BA64" s="350"/>
      <c r="BB64" s="262"/>
      <c r="BC64" s="289"/>
      <c r="BD64" s="273"/>
      <c r="BE64" s="273"/>
      <c r="BF64" s="273"/>
      <c r="BG64" s="293"/>
      <c r="BH64" s="289"/>
      <c r="BI64" s="273"/>
      <c r="BJ64" s="273"/>
      <c r="BK64" s="273"/>
      <c r="BL64" s="293"/>
      <c r="BM64" s="289"/>
      <c r="BN64" s="273"/>
      <c r="BO64" s="273"/>
      <c r="BP64" s="273"/>
      <c r="BQ64" s="293"/>
      <c r="BR64" s="289"/>
      <c r="BS64" s="273"/>
      <c r="BT64" s="273"/>
      <c r="BU64" s="273"/>
      <c r="BV64" s="273"/>
      <c r="BW64" s="273"/>
      <c r="BX64" s="273"/>
      <c r="BY64" s="274"/>
      <c r="BZ64" s="274"/>
      <c r="CA64" s="274"/>
      <c r="CB64" s="969"/>
      <c r="CC64" s="969"/>
      <c r="CD64" s="969"/>
      <c r="CE64" s="969"/>
      <c r="CF64" s="969"/>
      <c r="CG64" s="969"/>
      <c r="CH64" s="969"/>
      <c r="CI64" s="969"/>
      <c r="CJ64" s="969"/>
      <c r="CK64" s="969"/>
      <c r="CL64" s="969"/>
      <c r="CM64" s="969"/>
      <c r="CN64" s="969"/>
      <c r="CO64" s="969"/>
      <c r="CP64" s="969"/>
      <c r="CQ64" s="969"/>
      <c r="CR64" s="969"/>
      <c r="CS64" s="969"/>
      <c r="CT64" s="969"/>
      <c r="CU64" s="969"/>
      <c r="CV64" s="969"/>
      <c r="CW64" s="969"/>
      <c r="CX64" s="969"/>
      <c r="CY64" s="969"/>
      <c r="CZ64" s="969"/>
    </row>
    <row r="65" s="373" customFormat="true" ht="15" customHeight="true" x14ac:dyDescent="0.2">
      <c r="A65" s="1147"/>
      <c r="B65" s="209" t="s">
        <v>266</v>
      </c>
      <c r="C65" s="841">
        <v>4.4223730391509752</v>
      </c>
      <c r="D65" s="842">
        <v>3.6659791498945959</v>
      </c>
      <c r="E65" s="842">
        <v>3.630189469573271</v>
      </c>
      <c r="F65" s="842">
        <v>1.2067767288929321</v>
      </c>
      <c r="G65" s="843">
        <v>0.19693140506854809</v>
      </c>
      <c r="H65" s="844">
        <v>1.5917602140114977</v>
      </c>
      <c r="I65" s="842">
        <v>0</v>
      </c>
      <c r="J65" s="842">
        <v>0</v>
      </c>
      <c r="K65" s="842">
        <v>0.30535572634871017</v>
      </c>
      <c r="L65" s="845">
        <v>0</v>
      </c>
      <c r="M65" s="841">
        <v>4.8979566252382156</v>
      </c>
      <c r="N65" s="842">
        <v>3.6738607214494872</v>
      </c>
      <c r="O65" s="842">
        <v>3.3210300842675231</v>
      </c>
      <c r="P65" s="842">
        <v>4.3021413549665004</v>
      </c>
      <c r="Q65" s="843">
        <v>1.9060090111896359</v>
      </c>
      <c r="R65" s="844">
        <v>0</v>
      </c>
      <c r="S65" s="842">
        <v>0.60306391451653607</v>
      </c>
      <c r="T65" s="842">
        <v>5.3847101183649642</v>
      </c>
      <c r="U65" s="842">
        <v>2.3802454329046951</v>
      </c>
      <c r="V65" s="842">
        <v>2.3968218652689059</v>
      </c>
      <c r="W65" s="842">
        <v>1.3579280784540626</v>
      </c>
      <c r="X65" s="842">
        <v>2.1855728242890389</v>
      </c>
      <c r="Y65" s="842">
        <v>4.3983439462446965</v>
      </c>
      <c r="Z65" s="842">
        <v>5.8577931597994395</v>
      </c>
      <c r="AA65" s="845">
        <v>2.6610109179127228</v>
      </c>
      <c r="AB65" s="738"/>
      <c r="AC65" s="738"/>
      <c r="AD65" s="738"/>
      <c r="AE65" s="738"/>
      <c r="AF65" s="738"/>
      <c r="AG65" s="738"/>
      <c r="AH65" s="738"/>
      <c r="AI65" s="738"/>
      <c r="AJ65" s="738"/>
      <c r="AK65" s="738"/>
      <c r="AL65" s="738"/>
      <c r="AM65" s="738"/>
      <c r="AN65" s="738"/>
      <c r="AO65" s="738"/>
      <c r="AP65" s="738"/>
      <c r="AQ65" s="738"/>
      <c r="AR65" s="738"/>
      <c r="AS65" s="738"/>
      <c r="AT65" s="738"/>
      <c r="AU65" s="738"/>
      <c r="AV65" s="738"/>
      <c r="AW65" s="738"/>
      <c r="AX65" s="738"/>
      <c r="AY65" s="738"/>
      <c r="AZ65" s="173"/>
      <c r="BA65" s="350"/>
      <c r="BB65" s="262"/>
      <c r="BC65" s="289"/>
      <c r="BD65" s="273"/>
      <c r="BE65" s="273"/>
      <c r="BF65" s="273"/>
      <c r="BG65" s="293"/>
      <c r="BH65" s="289"/>
      <c r="BI65" s="273"/>
      <c r="BJ65" s="273"/>
      <c r="BK65" s="273"/>
      <c r="BL65" s="293"/>
      <c r="BM65" s="289"/>
      <c r="BN65" s="273"/>
      <c r="BO65" s="273"/>
      <c r="BP65" s="273"/>
      <c r="BQ65" s="293"/>
      <c r="BR65" s="289"/>
      <c r="BS65" s="273"/>
      <c r="BT65" s="273"/>
      <c r="BU65" s="273"/>
      <c r="BV65" s="273"/>
      <c r="BW65" s="273"/>
      <c r="BX65" s="273"/>
      <c r="BY65" s="274"/>
      <c r="BZ65" s="274"/>
      <c r="CA65" s="274"/>
      <c r="CB65" s="969"/>
      <c r="CC65" s="969"/>
      <c r="CD65" s="969"/>
      <c r="CE65" s="969"/>
      <c r="CF65" s="969"/>
      <c r="CG65" s="969"/>
      <c r="CH65" s="969"/>
      <c r="CI65" s="969"/>
      <c r="CJ65" s="969"/>
      <c r="CK65" s="969"/>
      <c r="CL65" s="969"/>
      <c r="CM65" s="969"/>
      <c r="CN65" s="969"/>
      <c r="CO65" s="969"/>
      <c r="CP65" s="969"/>
      <c r="CQ65" s="969"/>
      <c r="CR65" s="969"/>
      <c r="CS65" s="969"/>
      <c r="CT65" s="969"/>
      <c r="CU65" s="969"/>
      <c r="CV65" s="969"/>
      <c r="CW65" s="969"/>
      <c r="CX65" s="969"/>
      <c r="CY65" s="969"/>
      <c r="CZ65" s="969"/>
    </row>
    <row r="66" s="373" customFormat="true" ht="15" customHeight="true" x14ac:dyDescent="0.2">
      <c r="A66" s="1147"/>
      <c r="B66" s="209" t="s">
        <v>482</v>
      </c>
      <c r="C66" s="841">
        <v>14.108452293062962</v>
      </c>
      <c r="D66" s="842">
        <v>9.1120176728866689</v>
      </c>
      <c r="E66" s="842">
        <v>5.8088262665072969</v>
      </c>
      <c r="F66" s="842">
        <v>2.7163007009034854</v>
      </c>
      <c r="G66" s="843">
        <v>0.34713112373161453</v>
      </c>
      <c r="H66" s="844">
        <v>0.90898523327314196</v>
      </c>
      <c r="I66" s="842">
        <v>0.18243858535793783</v>
      </c>
      <c r="J66" s="842">
        <v>0.36020601001659563</v>
      </c>
      <c r="K66" s="842">
        <v>0</v>
      </c>
      <c r="L66" s="845">
        <v>0</v>
      </c>
      <c r="M66" s="841">
        <v>14.47356032358643</v>
      </c>
      <c r="N66" s="842">
        <v>12.109238971610711</v>
      </c>
      <c r="O66" s="842">
        <v>7.7280925856325382</v>
      </c>
      <c r="P66" s="842">
        <v>5.6138739496207428</v>
      </c>
      <c r="Q66" s="843">
        <v>5.7552347716455428</v>
      </c>
      <c r="R66" s="844">
        <v>0</v>
      </c>
      <c r="S66" s="842">
        <v>0</v>
      </c>
      <c r="T66" s="842">
        <v>5.4345794599161152</v>
      </c>
      <c r="U66" s="842">
        <v>9.6859334619717927</v>
      </c>
      <c r="V66" s="842">
        <v>2.6308390628192568</v>
      </c>
      <c r="W66" s="842">
        <v>7.6709619570226</v>
      </c>
      <c r="X66" s="842">
        <v>9.4928757715629519</v>
      </c>
      <c r="Y66" s="842">
        <v>10.088003248162726</v>
      </c>
      <c r="Z66" s="842">
        <v>16.029610844411867</v>
      </c>
      <c r="AA66" s="845">
        <v>8.384181718441102</v>
      </c>
      <c r="AB66" s="738"/>
      <c r="AC66" s="738"/>
      <c r="AD66" s="738"/>
      <c r="AE66" s="738"/>
      <c r="AF66" s="738"/>
      <c r="AG66" s="738"/>
      <c r="AH66" s="738"/>
      <c r="AI66" s="738"/>
      <c r="AJ66" s="738"/>
      <c r="AK66" s="738"/>
      <c r="AL66" s="738"/>
      <c r="AM66" s="738"/>
      <c r="AN66" s="738"/>
      <c r="AO66" s="738"/>
      <c r="AP66" s="738"/>
      <c r="AQ66" s="738"/>
      <c r="AR66" s="738"/>
      <c r="AS66" s="738"/>
      <c r="AT66" s="738"/>
      <c r="AU66" s="738"/>
      <c r="AV66" s="738"/>
      <c r="AW66" s="738"/>
      <c r="AX66" s="738"/>
      <c r="AY66" s="738"/>
      <c r="AZ66" s="173"/>
      <c r="BA66" s="350"/>
      <c r="BB66" s="262"/>
      <c r="BC66" s="289"/>
      <c r="BD66" s="273"/>
      <c r="BE66" s="273"/>
      <c r="BF66" s="273"/>
      <c r="BG66" s="293"/>
      <c r="BH66" s="289"/>
      <c r="BI66" s="273"/>
      <c r="BJ66" s="273"/>
      <c r="BK66" s="273"/>
      <c r="BL66" s="293"/>
      <c r="BM66" s="289"/>
      <c r="BN66" s="273"/>
      <c r="BO66" s="273"/>
      <c r="BP66" s="273"/>
      <c r="BQ66" s="293"/>
      <c r="BR66" s="289"/>
      <c r="BS66" s="273"/>
      <c r="BT66" s="273"/>
      <c r="BU66" s="273"/>
      <c r="BV66" s="273"/>
      <c r="BW66" s="273"/>
      <c r="BX66" s="273"/>
      <c r="BY66" s="274"/>
      <c r="BZ66" s="274"/>
      <c r="CA66" s="274"/>
      <c r="CB66" s="969"/>
      <c r="CC66" s="969"/>
      <c r="CD66" s="969"/>
      <c r="CE66" s="969"/>
      <c r="CF66" s="969"/>
      <c r="CG66" s="969"/>
      <c r="CH66" s="969"/>
      <c r="CI66" s="969"/>
      <c r="CJ66" s="969"/>
      <c r="CK66" s="969"/>
      <c r="CL66" s="969"/>
      <c r="CM66" s="969"/>
      <c r="CN66" s="969"/>
      <c r="CO66" s="969"/>
      <c r="CP66" s="969"/>
      <c r="CQ66" s="969"/>
      <c r="CR66" s="969"/>
      <c r="CS66" s="969"/>
      <c r="CT66" s="969"/>
      <c r="CU66" s="969"/>
      <c r="CV66" s="969"/>
      <c r="CW66" s="969"/>
      <c r="CX66" s="969"/>
      <c r="CY66" s="969"/>
      <c r="CZ66" s="969"/>
    </row>
    <row r="67" s="373" customFormat="true" ht="15" customHeight="true" x14ac:dyDescent="0.2">
      <c r="A67" s="1147"/>
      <c r="B67" s="209" t="s">
        <v>267</v>
      </c>
      <c r="C67" s="841">
        <v>0.12486954308240969</v>
      </c>
      <c r="D67" s="842">
        <v>2.2532530120628693E-2</v>
      </c>
      <c r="E67" s="842">
        <v>0</v>
      </c>
      <c r="F67" s="842">
        <v>1.103298098835293E-2</v>
      </c>
      <c r="G67" s="843">
        <v>5.4808315499532995E-2</v>
      </c>
      <c r="H67" s="844">
        <v>0</v>
      </c>
      <c r="I67" s="842">
        <v>0</v>
      </c>
      <c r="J67" s="842">
        <v>0</v>
      </c>
      <c r="K67" s="842">
        <v>0.17878173230756114</v>
      </c>
      <c r="L67" s="845">
        <v>0</v>
      </c>
      <c r="M67" s="841">
        <v>0.18029260615038664</v>
      </c>
      <c r="N67" s="842">
        <v>0</v>
      </c>
      <c r="O67" s="842">
        <v>3.2515128869856608E-2</v>
      </c>
      <c r="P67" s="842">
        <v>0</v>
      </c>
      <c r="Q67" s="843">
        <v>1.5927190311523429E-2</v>
      </c>
      <c r="R67" s="844">
        <v>0</v>
      </c>
      <c r="S67" s="842">
        <v>7.4127260660714372E-2</v>
      </c>
      <c r="T67" s="842">
        <v>0</v>
      </c>
      <c r="U67" s="842">
        <v>0</v>
      </c>
      <c r="V67" s="842">
        <v>0</v>
      </c>
      <c r="W67" s="842">
        <v>0</v>
      </c>
      <c r="X67" s="842">
        <v>0.1575175233643723</v>
      </c>
      <c r="Y67" s="842">
        <v>4.3808979827859383E-2</v>
      </c>
      <c r="Z67" s="842">
        <v>0.21568083773037561</v>
      </c>
      <c r="AA67" s="845">
        <v>0</v>
      </c>
      <c r="AB67" s="738"/>
      <c r="AC67" s="738"/>
      <c r="AD67" s="738"/>
      <c r="AE67" s="738"/>
      <c r="AF67" s="738"/>
      <c r="AG67" s="738"/>
      <c r="AH67" s="738"/>
      <c r="AI67" s="738"/>
      <c r="AJ67" s="738"/>
      <c r="AK67" s="738"/>
      <c r="AL67" s="738"/>
      <c r="AM67" s="738"/>
      <c r="AN67" s="738"/>
      <c r="AO67" s="738"/>
      <c r="AP67" s="738"/>
      <c r="AQ67" s="738"/>
      <c r="AR67" s="738"/>
      <c r="AS67" s="738"/>
      <c r="AT67" s="738"/>
      <c r="AU67" s="738"/>
      <c r="AV67" s="738"/>
      <c r="AW67" s="738"/>
      <c r="AX67" s="738"/>
      <c r="AY67" s="738"/>
      <c r="AZ67" s="173"/>
      <c r="BA67" s="350"/>
      <c r="BB67" s="262"/>
      <c r="BC67" s="289"/>
      <c r="BD67" s="273"/>
      <c r="BE67" s="273"/>
      <c r="BF67" s="273"/>
      <c r="BG67" s="293"/>
      <c r="BH67" s="289"/>
      <c r="BI67" s="273"/>
      <c r="BJ67" s="273"/>
      <c r="BK67" s="273"/>
      <c r="BL67" s="293"/>
      <c r="BM67" s="289"/>
      <c r="BN67" s="273"/>
      <c r="BO67" s="273"/>
      <c r="BP67" s="273"/>
      <c r="BQ67" s="293"/>
      <c r="BR67" s="289"/>
      <c r="BS67" s="273"/>
      <c r="BT67" s="273"/>
      <c r="BU67" s="273"/>
      <c r="BV67" s="273"/>
      <c r="BW67" s="273"/>
      <c r="BX67" s="273"/>
      <c r="BY67" s="274"/>
      <c r="BZ67" s="274"/>
      <c r="CA67" s="274"/>
      <c r="CB67" s="969"/>
      <c r="CC67" s="969"/>
      <c r="CD67" s="969"/>
      <c r="CE67" s="969"/>
      <c r="CF67" s="969"/>
      <c r="CG67" s="969"/>
      <c r="CH67" s="969"/>
      <c r="CI67" s="969"/>
      <c r="CJ67" s="969"/>
      <c r="CK67" s="969"/>
      <c r="CL67" s="969"/>
      <c r="CM67" s="969"/>
      <c r="CN67" s="969"/>
      <c r="CO67" s="969"/>
      <c r="CP67" s="969"/>
      <c r="CQ67" s="969"/>
      <c r="CR67" s="969"/>
      <c r="CS67" s="969"/>
      <c r="CT67" s="969"/>
      <c r="CU67" s="969"/>
      <c r="CV67" s="969"/>
      <c r="CW67" s="969"/>
      <c r="CX67" s="969"/>
      <c r="CY67" s="969"/>
      <c r="CZ67" s="969"/>
    </row>
    <row r="68" s="373" customFormat="true" ht="15" customHeight="true" x14ac:dyDescent="0.2">
      <c r="A68" s="1147"/>
      <c r="B68" s="209" t="s">
        <v>268</v>
      </c>
      <c r="C68" s="841">
        <v>7.6541494588183018E-2</v>
      </c>
      <c r="D68" s="842">
        <v>0</v>
      </c>
      <c r="E68" s="842">
        <v>0.12427327311261528</v>
      </c>
      <c r="F68" s="842">
        <v>0.36070889153061936</v>
      </c>
      <c r="G68" s="843">
        <v>0.25379177408208226</v>
      </c>
      <c r="H68" s="844">
        <v>0.63581530370426664</v>
      </c>
      <c r="I68" s="842">
        <v>0.36055991509152174</v>
      </c>
      <c r="J68" s="842">
        <v>0.5535778424404334</v>
      </c>
      <c r="K68" s="842">
        <v>0.13646367911340498</v>
      </c>
      <c r="L68" s="845">
        <v>0.13598894334223802</v>
      </c>
      <c r="M68" s="841">
        <v>0</v>
      </c>
      <c r="N68" s="842">
        <v>0.11043898638498874</v>
      </c>
      <c r="O68" s="842">
        <v>0</v>
      </c>
      <c r="P68" s="842">
        <v>0.17938081493242916</v>
      </c>
      <c r="Q68" s="843">
        <v>7.9031381659072919E-2</v>
      </c>
      <c r="R68" s="844">
        <v>0</v>
      </c>
      <c r="S68" s="842">
        <v>0.60381996184315634</v>
      </c>
      <c r="T68" s="842">
        <v>0</v>
      </c>
      <c r="U68" s="842">
        <v>0</v>
      </c>
      <c r="V68" s="842">
        <v>0.10623804049162176</v>
      </c>
      <c r="W68" s="842">
        <v>0.37388421171441605</v>
      </c>
      <c r="X68" s="842">
        <v>0</v>
      </c>
      <c r="Y68" s="842">
        <v>9.2971628691541686E-2</v>
      </c>
      <c r="Z68" s="842">
        <v>0.26733814957543001</v>
      </c>
      <c r="AA68" s="845">
        <v>0</v>
      </c>
      <c r="AB68" s="738"/>
      <c r="AC68" s="738"/>
      <c r="AD68" s="738"/>
      <c r="AE68" s="738"/>
      <c r="AF68" s="738"/>
      <c r="AG68" s="738"/>
      <c r="AH68" s="738"/>
      <c r="AI68" s="738"/>
      <c r="AJ68" s="738"/>
      <c r="AK68" s="738"/>
      <c r="AL68" s="738"/>
      <c r="AM68" s="738"/>
      <c r="AN68" s="738"/>
      <c r="AO68" s="738"/>
      <c r="AP68" s="738"/>
      <c r="AQ68" s="738"/>
      <c r="AR68" s="738"/>
      <c r="AS68" s="738"/>
      <c r="AT68" s="738"/>
      <c r="AU68" s="738"/>
      <c r="AV68" s="738"/>
      <c r="AW68" s="738"/>
      <c r="AX68" s="738"/>
      <c r="AY68" s="738"/>
      <c r="AZ68" s="173"/>
      <c r="BA68" s="350"/>
      <c r="BB68" s="262"/>
      <c r="BC68" s="289"/>
      <c r="BD68" s="273"/>
      <c r="BE68" s="273"/>
      <c r="BF68" s="273"/>
      <c r="BG68" s="293"/>
      <c r="BH68" s="289"/>
      <c r="BI68" s="273"/>
      <c r="BJ68" s="273"/>
      <c r="BK68" s="273"/>
      <c r="BL68" s="293"/>
      <c r="BM68" s="289"/>
      <c r="BN68" s="273"/>
      <c r="BO68" s="273"/>
      <c r="BP68" s="273"/>
      <c r="BQ68" s="293"/>
      <c r="BR68" s="289"/>
      <c r="BS68" s="273"/>
      <c r="BT68" s="273"/>
      <c r="BU68" s="273"/>
      <c r="BV68" s="273"/>
      <c r="BW68" s="273"/>
      <c r="BX68" s="273"/>
      <c r="BY68" s="274"/>
      <c r="BZ68" s="274"/>
      <c r="CA68" s="274"/>
      <c r="CB68" s="969"/>
      <c r="CC68" s="969"/>
      <c r="CD68" s="969"/>
      <c r="CE68" s="969"/>
      <c r="CF68" s="969"/>
      <c r="CG68" s="969"/>
      <c r="CH68" s="969"/>
      <c r="CI68" s="969"/>
      <c r="CJ68" s="969"/>
      <c r="CK68" s="969"/>
      <c r="CL68" s="969"/>
      <c r="CM68" s="969"/>
      <c r="CN68" s="969"/>
      <c r="CO68" s="969"/>
      <c r="CP68" s="969"/>
      <c r="CQ68" s="969"/>
      <c r="CR68" s="969"/>
      <c r="CS68" s="969"/>
      <c r="CT68" s="969"/>
      <c r="CU68" s="969"/>
      <c r="CV68" s="969"/>
      <c r="CW68" s="969"/>
      <c r="CX68" s="969"/>
      <c r="CY68" s="969"/>
      <c r="CZ68" s="969"/>
    </row>
    <row r="69" s="373" customFormat="true" ht="15" customHeight="true" x14ac:dyDescent="0.2">
      <c r="A69" s="1147"/>
      <c r="B69" s="209" t="s">
        <v>269</v>
      </c>
      <c r="C69" s="841">
        <v>0</v>
      </c>
      <c r="D69" s="842">
        <v>0</v>
      </c>
      <c r="E69" s="842">
        <v>5.971282354318351E-2</v>
      </c>
      <c r="F69" s="842">
        <v>6.9580796299058445E-2</v>
      </c>
      <c r="G69" s="843">
        <v>0</v>
      </c>
      <c r="H69" s="844">
        <v>0</v>
      </c>
      <c r="I69" s="842">
        <v>0.19138751190201617</v>
      </c>
      <c r="J69" s="842">
        <v>0</v>
      </c>
      <c r="K69" s="842">
        <v>0</v>
      </c>
      <c r="L69" s="845">
        <v>0</v>
      </c>
      <c r="M69" s="841">
        <v>0</v>
      </c>
      <c r="N69" s="842">
        <v>0</v>
      </c>
      <c r="O69" s="842">
        <v>0</v>
      </c>
      <c r="P69" s="842">
        <v>2.3998428104930487E-2</v>
      </c>
      <c r="Q69" s="843">
        <v>7.7645465310986442E-2</v>
      </c>
      <c r="R69" s="844">
        <v>0</v>
      </c>
      <c r="S69" s="842">
        <v>0</v>
      </c>
      <c r="T69" s="842">
        <v>0</v>
      </c>
      <c r="U69" s="842">
        <v>2.184574238902837E-2</v>
      </c>
      <c r="V69" s="842">
        <v>1.5121687071230244E-2</v>
      </c>
      <c r="W69" s="842">
        <v>7.5639146569023749E-2</v>
      </c>
      <c r="X69" s="842">
        <v>0</v>
      </c>
      <c r="Y69" s="842">
        <v>3.3200825652705615E-2</v>
      </c>
      <c r="Z69" s="842">
        <v>0.20575257087120674</v>
      </c>
      <c r="AA69" s="845">
        <v>0</v>
      </c>
      <c r="AB69" s="738"/>
      <c r="AC69" s="738"/>
      <c r="AD69" s="738"/>
      <c r="AE69" s="738"/>
      <c r="AF69" s="738"/>
      <c r="AG69" s="738"/>
      <c r="AH69" s="738"/>
      <c r="AI69" s="738"/>
      <c r="AJ69" s="738"/>
      <c r="AK69" s="738"/>
      <c r="AL69" s="738"/>
      <c r="AM69" s="738"/>
      <c r="AN69" s="738"/>
      <c r="AO69" s="738"/>
      <c r="AP69" s="738"/>
      <c r="AQ69" s="738"/>
      <c r="AR69" s="738"/>
      <c r="AS69" s="738"/>
      <c r="AT69" s="738"/>
      <c r="AU69" s="738"/>
      <c r="AV69" s="738"/>
      <c r="AW69" s="738"/>
      <c r="AX69" s="738"/>
      <c r="AY69" s="738"/>
      <c r="AZ69" s="173"/>
      <c r="BA69" s="350"/>
      <c r="BB69" s="262"/>
      <c r="BC69" s="289"/>
      <c r="BD69" s="273"/>
      <c r="BE69" s="273"/>
      <c r="BF69" s="273"/>
      <c r="BG69" s="293"/>
      <c r="BH69" s="289"/>
      <c r="BI69" s="273"/>
      <c r="BJ69" s="273"/>
      <c r="BK69" s="273"/>
      <c r="BL69" s="293"/>
      <c r="BM69" s="289"/>
      <c r="BN69" s="273"/>
      <c r="BO69" s="273"/>
      <c r="BP69" s="273"/>
      <c r="BQ69" s="293"/>
      <c r="BR69" s="289"/>
      <c r="BS69" s="273"/>
      <c r="BT69" s="273"/>
      <c r="BU69" s="273"/>
      <c r="BV69" s="273"/>
      <c r="BW69" s="273"/>
      <c r="BX69" s="273"/>
      <c r="BY69" s="274"/>
      <c r="BZ69" s="274"/>
      <c r="CA69" s="274"/>
      <c r="CB69" s="969"/>
      <c r="CC69" s="969"/>
      <c r="CD69" s="969"/>
      <c r="CE69" s="969"/>
      <c r="CF69" s="969"/>
      <c r="CG69" s="969"/>
      <c r="CH69" s="969"/>
      <c r="CI69" s="969"/>
      <c r="CJ69" s="969"/>
      <c r="CK69" s="969"/>
      <c r="CL69" s="969"/>
      <c r="CM69" s="969"/>
      <c r="CN69" s="969"/>
      <c r="CO69" s="969"/>
      <c r="CP69" s="969"/>
      <c r="CQ69" s="969"/>
      <c r="CR69" s="969"/>
      <c r="CS69" s="969"/>
      <c r="CT69" s="969"/>
      <c r="CU69" s="969"/>
      <c r="CV69" s="969"/>
      <c r="CW69" s="969"/>
      <c r="CX69" s="969"/>
      <c r="CY69" s="969"/>
      <c r="CZ69" s="969"/>
    </row>
    <row r="70" s="373" customFormat="true" ht="15" customHeight="true" x14ac:dyDescent="0.2">
      <c r="A70" s="1147"/>
      <c r="B70" s="209" t="s">
        <v>483</v>
      </c>
      <c r="C70" s="841">
        <v>0</v>
      </c>
      <c r="D70" s="842">
        <v>0</v>
      </c>
      <c r="E70" s="842">
        <v>0</v>
      </c>
      <c r="F70" s="842">
        <v>1.9530241157879127E-2</v>
      </c>
      <c r="G70" s="843">
        <v>0.29652768708901728</v>
      </c>
      <c r="H70" s="844">
        <v>0</v>
      </c>
      <c r="I70" s="842">
        <v>0</v>
      </c>
      <c r="J70" s="842">
        <v>0.20419765339824755</v>
      </c>
      <c r="K70" s="842">
        <v>0</v>
      </c>
      <c r="L70" s="845">
        <v>0.75990877206809482</v>
      </c>
      <c r="M70" s="841">
        <v>0</v>
      </c>
      <c r="N70" s="842">
        <v>0</v>
      </c>
      <c r="O70" s="842">
        <v>0</v>
      </c>
      <c r="P70" s="842">
        <v>0</v>
      </c>
      <c r="Q70" s="843">
        <v>2.8193818885382284E-2</v>
      </c>
      <c r="R70" s="844">
        <v>0.15425589876691603</v>
      </c>
      <c r="S70" s="842">
        <v>0.3491514332362784</v>
      </c>
      <c r="T70" s="842">
        <v>0</v>
      </c>
      <c r="U70" s="842">
        <v>0</v>
      </c>
      <c r="V70" s="842">
        <v>0</v>
      </c>
      <c r="W70" s="842">
        <v>3.4286380714720219E-2</v>
      </c>
      <c r="X70" s="842">
        <v>0</v>
      </c>
      <c r="Y70" s="842">
        <v>0</v>
      </c>
      <c r="Z70" s="842">
        <v>0</v>
      </c>
      <c r="AA70" s="845">
        <v>0</v>
      </c>
      <c r="AB70" s="738"/>
      <c r="AC70" s="738"/>
      <c r="AD70" s="738"/>
      <c r="AE70" s="738"/>
      <c r="AF70" s="738"/>
      <c r="AG70" s="738"/>
      <c r="AH70" s="738"/>
      <c r="AI70" s="738"/>
      <c r="AJ70" s="738"/>
      <c r="AK70" s="738"/>
      <c r="AL70" s="738"/>
      <c r="AM70" s="738"/>
      <c r="AN70" s="738"/>
      <c r="AO70" s="738"/>
      <c r="AP70" s="738"/>
      <c r="AQ70" s="738"/>
      <c r="AR70" s="738"/>
      <c r="AS70" s="738"/>
      <c r="AT70" s="738"/>
      <c r="AU70" s="738"/>
      <c r="AV70" s="738"/>
      <c r="AW70" s="738"/>
      <c r="AX70" s="738"/>
      <c r="AY70" s="738"/>
      <c r="AZ70" s="173"/>
      <c r="BA70" s="350"/>
      <c r="BB70" s="262"/>
      <c r="BC70" s="289"/>
      <c r="BD70" s="273"/>
      <c r="BE70" s="273"/>
      <c r="BF70" s="273"/>
      <c r="BG70" s="293"/>
      <c r="BH70" s="289"/>
      <c r="BI70" s="273"/>
      <c r="BJ70" s="273"/>
      <c r="BK70" s="273"/>
      <c r="BL70" s="293"/>
      <c r="BM70" s="289"/>
      <c r="BN70" s="273"/>
      <c r="BO70" s="273"/>
      <c r="BP70" s="273"/>
      <c r="BQ70" s="293"/>
      <c r="BR70" s="289"/>
      <c r="BS70" s="273"/>
      <c r="BT70" s="273"/>
      <c r="BU70" s="273"/>
      <c r="BV70" s="273"/>
      <c r="BW70" s="273"/>
      <c r="BX70" s="273"/>
      <c r="BY70" s="274"/>
      <c r="BZ70" s="274"/>
      <c r="CA70" s="274"/>
      <c r="CB70" s="969"/>
      <c r="CC70" s="969"/>
      <c r="CD70" s="969"/>
      <c r="CE70" s="969"/>
      <c r="CF70" s="969"/>
      <c r="CG70" s="969"/>
      <c r="CH70" s="969"/>
      <c r="CI70" s="969"/>
      <c r="CJ70" s="969"/>
      <c r="CK70" s="969"/>
      <c r="CL70" s="969"/>
      <c r="CM70" s="969"/>
      <c r="CN70" s="969"/>
      <c r="CO70" s="969"/>
      <c r="CP70" s="969"/>
      <c r="CQ70" s="969"/>
      <c r="CR70" s="969"/>
      <c r="CS70" s="969"/>
      <c r="CT70" s="969"/>
      <c r="CU70" s="969"/>
      <c r="CV70" s="969"/>
      <c r="CW70" s="969"/>
      <c r="CX70" s="969"/>
      <c r="CY70" s="969"/>
      <c r="CZ70" s="969"/>
    </row>
    <row r="71" s="373" customFormat="true" ht="15" customHeight="true" x14ac:dyDescent="0.2">
      <c r="A71" s="1147"/>
      <c r="B71" s="209" t="s">
        <v>46</v>
      </c>
      <c r="C71" s="841">
        <v>0</v>
      </c>
      <c r="D71" s="842">
        <v>8.2714143893337366E-2</v>
      </c>
      <c r="E71" s="842">
        <v>0.10115510880696003</v>
      </c>
      <c r="F71" s="842">
        <v>0.19534867683018584</v>
      </c>
      <c r="G71" s="843">
        <v>0.36660910572733735</v>
      </c>
      <c r="H71" s="844">
        <v>0.37335547453874629</v>
      </c>
      <c r="I71" s="842">
        <v>0</v>
      </c>
      <c r="J71" s="842">
        <v>0.26318099469168227</v>
      </c>
      <c r="K71" s="842">
        <v>0.60664742453745291</v>
      </c>
      <c r="L71" s="845">
        <v>0.58716168495747667</v>
      </c>
      <c r="M71" s="841">
        <v>0</v>
      </c>
      <c r="N71" s="842">
        <v>0.11938054186368474</v>
      </c>
      <c r="O71" s="842">
        <v>8.3110697262607156E-2</v>
      </c>
      <c r="P71" s="842">
        <v>2.8118343790747076E-2</v>
      </c>
      <c r="Q71" s="843">
        <v>3.4774693810320362E-2</v>
      </c>
      <c r="R71" s="844">
        <v>0</v>
      </c>
      <c r="S71" s="842">
        <v>0.37243466182126717</v>
      </c>
      <c r="T71" s="842">
        <v>0.11884491456072026</v>
      </c>
      <c r="U71" s="842">
        <v>5.6336392637263234E-2</v>
      </c>
      <c r="V71" s="842">
        <v>0</v>
      </c>
      <c r="W71" s="842">
        <v>0.18681171902981225</v>
      </c>
      <c r="X71" s="842">
        <v>0.15136285432689753</v>
      </c>
      <c r="Y71" s="842">
        <v>0</v>
      </c>
      <c r="Z71" s="842">
        <v>0</v>
      </c>
      <c r="AA71" s="845">
        <v>0.26511819353067434</v>
      </c>
      <c r="AB71" s="738"/>
      <c r="AC71" s="738"/>
      <c r="AD71" s="738"/>
      <c r="AE71" s="738"/>
      <c r="AF71" s="738"/>
      <c r="AG71" s="738"/>
      <c r="AH71" s="738"/>
      <c r="AI71" s="738"/>
      <c r="AJ71" s="738"/>
      <c r="AK71" s="738"/>
      <c r="AL71" s="738"/>
      <c r="AM71" s="738"/>
      <c r="AN71" s="738"/>
      <c r="AO71" s="738"/>
      <c r="AP71" s="738"/>
      <c r="AQ71" s="738"/>
      <c r="AR71" s="738"/>
      <c r="AS71" s="738"/>
      <c r="AT71" s="738"/>
      <c r="AU71" s="738"/>
      <c r="AV71" s="738"/>
      <c r="AW71" s="738"/>
      <c r="AX71" s="738"/>
      <c r="AY71" s="738"/>
      <c r="AZ71" s="173"/>
      <c r="BA71" s="350"/>
      <c r="BB71" s="262"/>
      <c r="BC71" s="289"/>
      <c r="BD71" s="273"/>
      <c r="BE71" s="273"/>
      <c r="BF71" s="273"/>
      <c r="BG71" s="293"/>
      <c r="BH71" s="289"/>
      <c r="BI71" s="273"/>
      <c r="BJ71" s="273"/>
      <c r="BK71" s="273"/>
      <c r="BL71" s="293"/>
      <c r="BM71" s="289"/>
      <c r="BN71" s="273"/>
      <c r="BO71" s="273"/>
      <c r="BP71" s="273"/>
      <c r="BQ71" s="293"/>
      <c r="BR71" s="289"/>
      <c r="BS71" s="273"/>
      <c r="BT71" s="273"/>
      <c r="BU71" s="273"/>
      <c r="BV71" s="273"/>
      <c r="BW71" s="273"/>
      <c r="BX71" s="273"/>
      <c r="BY71" s="274"/>
      <c r="BZ71" s="274"/>
      <c r="CA71" s="274"/>
      <c r="CB71" s="969"/>
      <c r="CC71" s="969"/>
      <c r="CD71" s="969"/>
      <c r="CE71" s="969"/>
      <c r="CF71" s="969"/>
      <c r="CG71" s="969"/>
      <c r="CH71" s="969"/>
      <c r="CI71" s="969"/>
      <c r="CJ71" s="969"/>
      <c r="CK71" s="969"/>
      <c r="CL71" s="969"/>
      <c r="CM71" s="969"/>
      <c r="CN71" s="969"/>
      <c r="CO71" s="969"/>
      <c r="CP71" s="969"/>
      <c r="CQ71" s="969"/>
      <c r="CR71" s="969"/>
      <c r="CS71" s="969"/>
      <c r="CT71" s="969"/>
      <c r="CU71" s="969"/>
      <c r="CV71" s="969"/>
      <c r="CW71" s="969"/>
      <c r="CX71" s="969"/>
      <c r="CY71" s="969"/>
      <c r="CZ71" s="969"/>
    </row>
    <row r="72" s="373" customFormat="true" ht="15" customHeight="true" x14ac:dyDescent="0.2">
      <c r="A72" s="823"/>
      <c r="B72" s="829"/>
      <c r="C72" s="841"/>
      <c r="D72" s="842"/>
      <c r="E72" s="842"/>
      <c r="F72" s="842"/>
      <c r="G72" s="843"/>
      <c r="H72" s="844"/>
      <c r="I72" s="842"/>
      <c r="J72" s="842"/>
      <c r="K72" s="842"/>
      <c r="L72" s="845"/>
      <c r="M72" s="841"/>
      <c r="N72" s="842"/>
      <c r="O72" s="842"/>
      <c r="P72" s="842"/>
      <c r="Q72" s="843"/>
      <c r="R72" s="844"/>
      <c r="S72" s="842"/>
      <c r="T72" s="842"/>
      <c r="U72" s="842"/>
      <c r="V72" s="842"/>
      <c r="W72" s="842"/>
      <c r="X72" s="842"/>
      <c r="Y72" s="842"/>
      <c r="Z72" s="842"/>
      <c r="AA72" s="845"/>
      <c r="AB72" s="738"/>
      <c r="AC72" s="738"/>
      <c r="AD72" s="738"/>
      <c r="AE72" s="738"/>
      <c r="AF72" s="738"/>
      <c r="AG72" s="738"/>
      <c r="AH72" s="738"/>
      <c r="AI72" s="738"/>
      <c r="AJ72" s="738"/>
      <c r="AK72" s="738"/>
      <c r="AL72" s="738"/>
      <c r="AM72" s="738"/>
      <c r="AN72" s="738"/>
      <c r="AO72" s="738"/>
      <c r="AP72" s="738"/>
      <c r="AQ72" s="738"/>
      <c r="AR72" s="738"/>
      <c r="AS72" s="738"/>
      <c r="AT72" s="738"/>
      <c r="AU72" s="738"/>
      <c r="AV72" s="738"/>
      <c r="AW72" s="738"/>
      <c r="AX72" s="738"/>
      <c r="AY72" s="738"/>
      <c r="AZ72" s="173"/>
      <c r="BA72" s="350"/>
      <c r="BB72" s="262"/>
      <c r="BC72" s="289"/>
      <c r="BD72" s="273"/>
      <c r="BE72" s="273"/>
      <c r="BF72" s="273"/>
      <c r="BG72" s="293"/>
      <c r="BH72" s="289"/>
      <c r="BI72" s="273"/>
      <c r="BJ72" s="273"/>
      <c r="BK72" s="273"/>
      <c r="BL72" s="293"/>
      <c r="BM72" s="289"/>
      <c r="BN72" s="273"/>
      <c r="BO72" s="273"/>
      <c r="BP72" s="273"/>
      <c r="BQ72" s="293"/>
      <c r="BR72" s="289"/>
      <c r="BS72" s="273"/>
      <c r="BT72" s="273"/>
      <c r="BU72" s="273"/>
      <c r="BV72" s="273"/>
      <c r="BW72" s="273"/>
      <c r="BX72" s="273"/>
      <c r="BY72" s="274"/>
      <c r="BZ72" s="274"/>
      <c r="CA72" s="274"/>
      <c r="CB72" s="969"/>
      <c r="CC72" s="969"/>
      <c r="CD72" s="969"/>
      <c r="CE72" s="969"/>
      <c r="CF72" s="969"/>
      <c r="CG72" s="969"/>
      <c r="CH72" s="969"/>
      <c r="CI72" s="969"/>
      <c r="CJ72" s="969"/>
      <c r="CK72" s="969"/>
      <c r="CL72" s="969"/>
      <c r="CM72" s="969"/>
      <c r="CN72" s="969"/>
      <c r="CO72" s="969"/>
      <c r="CP72" s="969"/>
      <c r="CQ72" s="969"/>
      <c r="CR72" s="969"/>
      <c r="CS72" s="969"/>
      <c r="CT72" s="969"/>
      <c r="CU72" s="969"/>
      <c r="CV72" s="969"/>
      <c r="CW72" s="969"/>
      <c r="CX72" s="969"/>
      <c r="CY72" s="969"/>
      <c r="CZ72" s="969"/>
    </row>
    <row r="73" s="373" customFormat="true" ht="15" customHeight="true" x14ac:dyDescent="0.2">
      <c r="A73" s="823"/>
      <c r="B73" s="829"/>
      <c r="C73" s="841"/>
      <c r="D73" s="842"/>
      <c r="E73" s="842"/>
      <c r="F73" s="842"/>
      <c r="G73" s="843"/>
      <c r="H73" s="844"/>
      <c r="I73" s="842"/>
      <c r="J73" s="842"/>
      <c r="K73" s="842"/>
      <c r="L73" s="845"/>
      <c r="M73" s="841"/>
      <c r="N73" s="842"/>
      <c r="O73" s="842"/>
      <c r="P73" s="842"/>
      <c r="Q73" s="843"/>
      <c r="R73" s="844"/>
      <c r="S73" s="842"/>
      <c r="T73" s="842"/>
      <c r="U73" s="842"/>
      <c r="V73" s="842"/>
      <c r="W73" s="842"/>
      <c r="X73" s="842"/>
      <c r="Y73" s="842"/>
      <c r="Z73" s="842"/>
      <c r="AA73" s="845"/>
      <c r="AB73" s="738"/>
      <c r="AC73" s="738"/>
      <c r="AD73" s="738"/>
      <c r="AE73" s="738"/>
      <c r="AF73" s="738"/>
      <c r="AG73" s="738"/>
      <c r="AH73" s="738"/>
      <c r="AI73" s="738"/>
      <c r="AJ73" s="738"/>
      <c r="AK73" s="738"/>
      <c r="AL73" s="738"/>
      <c r="AM73" s="738"/>
      <c r="AN73" s="738"/>
      <c r="AO73" s="738"/>
      <c r="AP73" s="738"/>
      <c r="AQ73" s="738"/>
      <c r="AR73" s="738"/>
      <c r="AS73" s="738"/>
      <c r="AT73" s="738"/>
      <c r="AU73" s="738"/>
      <c r="AV73" s="738"/>
      <c r="AW73" s="738"/>
      <c r="AX73" s="738"/>
      <c r="AY73" s="738"/>
      <c r="AZ73" s="173"/>
      <c r="BA73" s="350"/>
      <c r="BB73" s="262"/>
      <c r="BC73" s="289"/>
      <c r="BD73" s="273"/>
      <c r="BE73" s="273"/>
      <c r="BF73" s="273"/>
      <c r="BG73" s="293"/>
      <c r="BH73" s="289"/>
      <c r="BI73" s="273"/>
      <c r="BJ73" s="273"/>
      <c r="BK73" s="273"/>
      <c r="BL73" s="293"/>
      <c r="BM73" s="289"/>
      <c r="BN73" s="273"/>
      <c r="BO73" s="273"/>
      <c r="BP73" s="273"/>
      <c r="BQ73" s="293"/>
      <c r="BR73" s="289"/>
      <c r="BS73" s="273"/>
      <c r="BT73" s="273"/>
      <c r="BU73" s="273"/>
      <c r="BV73" s="273"/>
      <c r="BW73" s="273"/>
      <c r="BX73" s="273"/>
      <c r="BY73" s="274"/>
      <c r="BZ73" s="274"/>
      <c r="CA73" s="274"/>
      <c r="CB73" s="969"/>
      <c r="CC73" s="969"/>
      <c r="CD73" s="969"/>
      <c r="CE73" s="969"/>
      <c r="CF73" s="969"/>
      <c r="CG73" s="969"/>
      <c r="CH73" s="969"/>
      <c r="CI73" s="969"/>
      <c r="CJ73" s="969"/>
      <c r="CK73" s="969"/>
      <c r="CL73" s="969"/>
      <c r="CM73" s="969"/>
      <c r="CN73" s="969"/>
      <c r="CO73" s="969"/>
      <c r="CP73" s="969"/>
      <c r="CQ73" s="969"/>
      <c r="CR73" s="969"/>
      <c r="CS73" s="969"/>
      <c r="CT73" s="969"/>
      <c r="CU73" s="969"/>
      <c r="CV73" s="969"/>
      <c r="CW73" s="969"/>
      <c r="CX73" s="969"/>
      <c r="CY73" s="969"/>
      <c r="CZ73" s="969"/>
    </row>
    <row r="74" s="373" customFormat="true" ht="15" customHeight="true" x14ac:dyDescent="0.2">
      <c r="A74" s="823"/>
      <c r="B74" s="829"/>
      <c r="C74" s="841"/>
      <c r="D74" s="842"/>
      <c r="E74" s="842"/>
      <c r="F74" s="842"/>
      <c r="G74" s="843"/>
      <c r="H74" s="844"/>
      <c r="I74" s="842"/>
      <c r="J74" s="842"/>
      <c r="K74" s="842"/>
      <c r="L74" s="845"/>
      <c r="M74" s="841"/>
      <c r="N74" s="842"/>
      <c r="O74" s="842"/>
      <c r="P74" s="842"/>
      <c r="Q74" s="843"/>
      <c r="R74" s="844"/>
      <c r="S74" s="842"/>
      <c r="T74" s="842"/>
      <c r="U74" s="842"/>
      <c r="V74" s="842"/>
      <c r="W74" s="842"/>
      <c r="X74" s="842"/>
      <c r="Y74" s="842"/>
      <c r="Z74" s="842"/>
      <c r="AA74" s="845"/>
      <c r="AB74" s="738"/>
      <c r="AC74" s="738"/>
      <c r="AD74" s="738"/>
      <c r="AE74" s="738"/>
      <c r="AF74" s="738"/>
      <c r="AG74" s="738"/>
      <c r="AH74" s="738"/>
      <c r="AI74" s="738"/>
      <c r="AJ74" s="738"/>
      <c r="AK74" s="738"/>
      <c r="AL74" s="738"/>
      <c r="AM74" s="738"/>
      <c r="AN74" s="738"/>
      <c r="AO74" s="738"/>
      <c r="AP74" s="738"/>
      <c r="AQ74" s="738"/>
      <c r="AR74" s="738"/>
      <c r="AS74" s="738"/>
      <c r="AT74" s="738"/>
      <c r="AU74" s="738"/>
      <c r="AV74" s="738"/>
      <c r="AW74" s="738"/>
      <c r="AX74" s="738"/>
      <c r="AY74" s="738"/>
      <c r="AZ74" s="173"/>
      <c r="BA74" s="350"/>
      <c r="BB74" s="262"/>
      <c r="BC74" s="289"/>
      <c r="BD74" s="273"/>
      <c r="BE74" s="273"/>
      <c r="BF74" s="273"/>
      <c r="BG74" s="293"/>
      <c r="BH74" s="289"/>
      <c r="BI74" s="273"/>
      <c r="BJ74" s="273"/>
      <c r="BK74" s="273"/>
      <c r="BL74" s="293"/>
      <c r="BM74" s="289"/>
      <c r="BN74" s="273"/>
      <c r="BO74" s="273"/>
      <c r="BP74" s="273"/>
      <c r="BQ74" s="293"/>
      <c r="BR74" s="289"/>
      <c r="BS74" s="273"/>
      <c r="BT74" s="273"/>
      <c r="BU74" s="273"/>
      <c r="BV74" s="273"/>
      <c r="BW74" s="273"/>
      <c r="BX74" s="273"/>
      <c r="BY74" s="274"/>
      <c r="BZ74" s="274"/>
      <c r="CA74" s="274"/>
      <c r="CB74" s="969"/>
      <c r="CC74" s="969"/>
      <c r="CD74" s="969"/>
      <c r="CE74" s="969"/>
      <c r="CF74" s="969"/>
      <c r="CG74" s="969"/>
      <c r="CH74" s="969"/>
      <c r="CI74" s="969"/>
      <c r="CJ74" s="969"/>
      <c r="CK74" s="969"/>
      <c r="CL74" s="969"/>
      <c r="CM74" s="969"/>
      <c r="CN74" s="969"/>
      <c r="CO74" s="969"/>
      <c r="CP74" s="969"/>
      <c r="CQ74" s="969"/>
      <c r="CR74" s="969"/>
      <c r="CS74" s="969"/>
      <c r="CT74" s="969"/>
      <c r="CU74" s="969"/>
      <c r="CV74" s="969"/>
      <c r="CW74" s="969"/>
      <c r="CX74" s="969"/>
      <c r="CY74" s="969"/>
      <c r="CZ74" s="969"/>
    </row>
    <row r="75" s="373" customFormat="true" ht="15" customHeight="true" x14ac:dyDescent="0.2">
      <c r="A75" s="823"/>
      <c r="B75" s="829"/>
      <c r="C75" s="841"/>
      <c r="D75" s="842"/>
      <c r="E75" s="842"/>
      <c r="F75" s="842"/>
      <c r="G75" s="843"/>
      <c r="H75" s="844"/>
      <c r="I75" s="842"/>
      <c r="J75" s="842"/>
      <c r="K75" s="842"/>
      <c r="L75" s="845"/>
      <c r="M75" s="841"/>
      <c r="N75" s="842"/>
      <c r="O75" s="842"/>
      <c r="P75" s="842"/>
      <c r="Q75" s="843"/>
      <c r="R75" s="844"/>
      <c r="S75" s="842"/>
      <c r="T75" s="842"/>
      <c r="U75" s="842"/>
      <c r="V75" s="842"/>
      <c r="W75" s="842"/>
      <c r="X75" s="842"/>
      <c r="Y75" s="842"/>
      <c r="Z75" s="842"/>
      <c r="AA75" s="845"/>
      <c r="AB75" s="738"/>
      <c r="AC75" s="738"/>
      <c r="AD75" s="738"/>
      <c r="AE75" s="738"/>
      <c r="AF75" s="738"/>
      <c r="AG75" s="738"/>
      <c r="AH75" s="738"/>
      <c r="AI75" s="738"/>
      <c r="AJ75" s="738"/>
      <c r="AK75" s="738"/>
      <c r="AL75" s="738"/>
      <c r="AM75" s="738"/>
      <c r="AN75" s="738"/>
      <c r="AO75" s="738"/>
      <c r="AP75" s="738"/>
      <c r="AQ75" s="738"/>
      <c r="AR75" s="738"/>
      <c r="AS75" s="738"/>
      <c r="AT75" s="738"/>
      <c r="AU75" s="738"/>
      <c r="AV75" s="738"/>
      <c r="AW75" s="738"/>
      <c r="AX75" s="738"/>
      <c r="AY75" s="738"/>
      <c r="AZ75" s="173"/>
      <c r="BA75" s="350"/>
      <c r="BB75" s="262"/>
      <c r="BC75" s="289"/>
      <c r="BD75" s="273"/>
      <c r="BE75" s="273"/>
      <c r="BF75" s="273"/>
      <c r="BG75" s="293"/>
      <c r="BH75" s="289"/>
      <c r="BI75" s="273"/>
      <c r="BJ75" s="273"/>
      <c r="BK75" s="273"/>
      <c r="BL75" s="293"/>
      <c r="BM75" s="289"/>
      <c r="BN75" s="273"/>
      <c r="BO75" s="273"/>
      <c r="BP75" s="273"/>
      <c r="BQ75" s="293"/>
      <c r="BR75" s="289"/>
      <c r="BS75" s="273"/>
      <c r="BT75" s="273"/>
      <c r="BU75" s="273"/>
      <c r="BV75" s="273"/>
      <c r="BW75" s="273"/>
      <c r="BX75" s="273"/>
      <c r="BY75" s="274"/>
      <c r="BZ75" s="274"/>
      <c r="CA75" s="274"/>
      <c r="CB75" s="969"/>
      <c r="CC75" s="969"/>
      <c r="CD75" s="969"/>
      <c r="CE75" s="969"/>
      <c r="CF75" s="969"/>
      <c r="CG75" s="969"/>
      <c r="CH75" s="969"/>
      <c r="CI75" s="969"/>
      <c r="CJ75" s="969"/>
      <c r="CK75" s="969"/>
      <c r="CL75" s="969"/>
      <c r="CM75" s="969"/>
      <c r="CN75" s="969"/>
      <c r="CO75" s="969"/>
      <c r="CP75" s="969"/>
      <c r="CQ75" s="969"/>
      <c r="CR75" s="969"/>
      <c r="CS75" s="969"/>
      <c r="CT75" s="969"/>
      <c r="CU75" s="969"/>
      <c r="CV75" s="969"/>
      <c r="CW75" s="969"/>
      <c r="CX75" s="969"/>
      <c r="CY75" s="969"/>
      <c r="CZ75" s="969"/>
    </row>
    <row r="76" s="373" customFormat="true" ht="15" customHeight="true" x14ac:dyDescent="0.2">
      <c r="A76" s="823"/>
      <c r="B76" s="829"/>
      <c r="C76" s="841"/>
      <c r="D76" s="842"/>
      <c r="E76" s="842"/>
      <c r="F76" s="842"/>
      <c r="G76" s="843"/>
      <c r="H76" s="844"/>
      <c r="I76" s="842"/>
      <c r="J76" s="842"/>
      <c r="K76" s="842"/>
      <c r="L76" s="845"/>
      <c r="M76" s="841"/>
      <c r="N76" s="842"/>
      <c r="O76" s="842"/>
      <c r="P76" s="842"/>
      <c r="Q76" s="843"/>
      <c r="R76" s="844"/>
      <c r="S76" s="842"/>
      <c r="T76" s="842"/>
      <c r="U76" s="842"/>
      <c r="V76" s="842"/>
      <c r="W76" s="842"/>
      <c r="X76" s="842"/>
      <c r="Y76" s="842"/>
      <c r="Z76" s="842"/>
      <c r="AA76" s="845"/>
      <c r="AB76" s="738"/>
      <c r="AC76" s="738"/>
      <c r="AD76" s="738"/>
      <c r="AE76" s="738"/>
      <c r="AF76" s="738"/>
      <c r="AG76" s="738"/>
      <c r="AH76" s="738"/>
      <c r="AI76" s="738"/>
      <c r="AJ76" s="738"/>
      <c r="AK76" s="738"/>
      <c r="AL76" s="738"/>
      <c r="AM76" s="738"/>
      <c r="AN76" s="738"/>
      <c r="AO76" s="738"/>
      <c r="AP76" s="738"/>
      <c r="AQ76" s="738"/>
      <c r="AR76" s="738"/>
      <c r="AS76" s="738"/>
      <c r="AT76" s="738"/>
      <c r="AU76" s="738"/>
      <c r="AV76" s="738"/>
      <c r="AW76" s="738"/>
      <c r="AX76" s="738"/>
      <c r="AY76" s="738"/>
      <c r="AZ76" s="173"/>
      <c r="BA76" s="350"/>
      <c r="BB76" s="262"/>
      <c r="BC76" s="289"/>
      <c r="BD76" s="273"/>
      <c r="BE76" s="273"/>
      <c r="BF76" s="273"/>
      <c r="BG76" s="293"/>
      <c r="BH76" s="289"/>
      <c r="BI76" s="273"/>
      <c r="BJ76" s="273"/>
      <c r="BK76" s="273"/>
      <c r="BL76" s="293"/>
      <c r="BM76" s="289"/>
      <c r="BN76" s="273"/>
      <c r="BO76" s="273"/>
      <c r="BP76" s="273"/>
      <c r="BQ76" s="293"/>
      <c r="BR76" s="289"/>
      <c r="BS76" s="273"/>
      <c r="BT76" s="273"/>
      <c r="BU76" s="273"/>
      <c r="BV76" s="273"/>
      <c r="BW76" s="273"/>
      <c r="BX76" s="273"/>
      <c r="BY76" s="274"/>
      <c r="BZ76" s="274"/>
      <c r="CA76" s="274"/>
      <c r="CB76" s="969"/>
      <c r="CC76" s="969"/>
      <c r="CD76" s="969"/>
      <c r="CE76" s="969"/>
      <c r="CF76" s="969"/>
      <c r="CG76" s="969"/>
      <c r="CH76" s="969"/>
      <c r="CI76" s="969"/>
      <c r="CJ76" s="969"/>
      <c r="CK76" s="969"/>
      <c r="CL76" s="969"/>
      <c r="CM76" s="969"/>
      <c r="CN76" s="969"/>
      <c r="CO76" s="969"/>
      <c r="CP76" s="969"/>
      <c r="CQ76" s="969"/>
      <c r="CR76" s="969"/>
      <c r="CS76" s="969"/>
      <c r="CT76" s="969"/>
      <c r="CU76" s="969"/>
      <c r="CV76" s="969"/>
      <c r="CW76" s="969"/>
      <c r="CX76" s="969"/>
      <c r="CY76" s="969"/>
      <c r="CZ76" s="969"/>
    </row>
    <row r="77" s="373" customFormat="true" ht="15" customHeight="true" x14ac:dyDescent="0.2">
      <c r="A77" s="823"/>
      <c r="B77" s="829"/>
      <c r="C77" s="841"/>
      <c r="D77" s="842"/>
      <c r="E77" s="842"/>
      <c r="F77" s="842"/>
      <c r="G77" s="843"/>
      <c r="H77" s="844"/>
      <c r="I77" s="842"/>
      <c r="J77" s="842"/>
      <c r="K77" s="842"/>
      <c r="L77" s="845"/>
      <c r="M77" s="841"/>
      <c r="N77" s="842"/>
      <c r="O77" s="842"/>
      <c r="P77" s="842"/>
      <c r="Q77" s="843"/>
      <c r="R77" s="844"/>
      <c r="S77" s="842"/>
      <c r="T77" s="842"/>
      <c r="U77" s="842"/>
      <c r="V77" s="842"/>
      <c r="W77" s="842"/>
      <c r="X77" s="842"/>
      <c r="Y77" s="842"/>
      <c r="Z77" s="842"/>
      <c r="AA77" s="845"/>
      <c r="AB77" s="738"/>
      <c r="AC77" s="738"/>
      <c r="AD77" s="738"/>
      <c r="AE77" s="738"/>
      <c r="AF77" s="738"/>
      <c r="AG77" s="738"/>
      <c r="AH77" s="738"/>
      <c r="AI77" s="738"/>
      <c r="AJ77" s="738"/>
      <c r="AK77" s="738"/>
      <c r="AL77" s="738"/>
      <c r="AM77" s="738"/>
      <c r="AN77" s="738"/>
      <c r="AO77" s="738"/>
      <c r="AP77" s="738"/>
      <c r="AQ77" s="738"/>
      <c r="AR77" s="738"/>
      <c r="AS77" s="738"/>
      <c r="AT77" s="738"/>
      <c r="AU77" s="738"/>
      <c r="AV77" s="738"/>
      <c r="AW77" s="738"/>
      <c r="AX77" s="738"/>
      <c r="AY77" s="738"/>
      <c r="AZ77" s="173"/>
      <c r="BA77" s="350"/>
      <c r="BB77" s="262"/>
      <c r="BC77" s="289"/>
      <c r="BD77" s="273"/>
      <c r="BE77" s="273"/>
      <c r="BF77" s="273"/>
      <c r="BG77" s="293"/>
      <c r="BH77" s="289"/>
      <c r="BI77" s="273"/>
      <c r="BJ77" s="273"/>
      <c r="BK77" s="273"/>
      <c r="BL77" s="293"/>
      <c r="BM77" s="289"/>
      <c r="BN77" s="273"/>
      <c r="BO77" s="273"/>
      <c r="BP77" s="273"/>
      <c r="BQ77" s="293"/>
      <c r="BR77" s="289"/>
      <c r="BS77" s="273"/>
      <c r="BT77" s="273"/>
      <c r="BU77" s="273"/>
      <c r="BV77" s="273"/>
      <c r="BW77" s="273"/>
      <c r="BX77" s="273"/>
      <c r="BY77" s="274"/>
      <c r="BZ77" s="274"/>
      <c r="CA77" s="274"/>
      <c r="CB77" s="969"/>
      <c r="CC77" s="969"/>
      <c r="CD77" s="969"/>
      <c r="CE77" s="969"/>
      <c r="CF77" s="969"/>
      <c r="CG77" s="969"/>
      <c r="CH77" s="969"/>
      <c r="CI77" s="969"/>
      <c r="CJ77" s="969"/>
      <c r="CK77" s="969"/>
      <c r="CL77" s="969"/>
      <c r="CM77" s="969"/>
      <c r="CN77" s="969"/>
      <c r="CO77" s="969"/>
      <c r="CP77" s="969"/>
      <c r="CQ77" s="969"/>
      <c r="CR77" s="969"/>
      <c r="CS77" s="969"/>
      <c r="CT77" s="969"/>
      <c r="CU77" s="969"/>
      <c r="CV77" s="969"/>
      <c r="CW77" s="969"/>
      <c r="CX77" s="969"/>
      <c r="CY77" s="969"/>
      <c r="CZ77" s="969"/>
    </row>
    <row r="78" s="373" customFormat="true" ht="15" customHeight="true" x14ac:dyDescent="0.2">
      <c r="A78" s="823"/>
      <c r="B78" s="829"/>
      <c r="C78" s="841"/>
      <c r="D78" s="842"/>
      <c r="E78" s="842"/>
      <c r="F78" s="842"/>
      <c r="G78" s="843"/>
      <c r="H78" s="844"/>
      <c r="I78" s="842"/>
      <c r="J78" s="842"/>
      <c r="K78" s="842"/>
      <c r="L78" s="845"/>
      <c r="M78" s="841"/>
      <c r="N78" s="842"/>
      <c r="O78" s="842"/>
      <c r="P78" s="842"/>
      <c r="Q78" s="843"/>
      <c r="R78" s="844"/>
      <c r="S78" s="842"/>
      <c r="T78" s="842"/>
      <c r="U78" s="842"/>
      <c r="V78" s="842"/>
      <c r="W78" s="842"/>
      <c r="X78" s="842"/>
      <c r="Y78" s="842"/>
      <c r="Z78" s="842"/>
      <c r="AA78" s="845"/>
      <c r="AB78" s="738"/>
      <c r="AC78" s="738"/>
      <c r="AD78" s="738"/>
      <c r="AE78" s="738"/>
      <c r="AF78" s="738"/>
      <c r="AG78" s="738"/>
      <c r="AH78" s="738"/>
      <c r="AI78" s="738"/>
      <c r="AJ78" s="738"/>
      <c r="AK78" s="738"/>
      <c r="AL78" s="738"/>
      <c r="AM78" s="738"/>
      <c r="AN78" s="738"/>
      <c r="AO78" s="738"/>
      <c r="AP78" s="738"/>
      <c r="AQ78" s="738"/>
      <c r="AR78" s="738"/>
      <c r="AS78" s="738"/>
      <c r="AT78" s="738"/>
      <c r="AU78" s="738"/>
      <c r="AV78" s="738"/>
      <c r="AW78" s="738"/>
      <c r="AX78" s="738"/>
      <c r="AY78" s="738"/>
      <c r="AZ78" s="173"/>
      <c r="BA78" s="350"/>
      <c r="BB78" s="262"/>
      <c r="BC78" s="289"/>
      <c r="BD78" s="273"/>
      <c r="BE78" s="273"/>
      <c r="BF78" s="273"/>
      <c r="BG78" s="293"/>
      <c r="BH78" s="289"/>
      <c r="BI78" s="273"/>
      <c r="BJ78" s="273"/>
      <c r="BK78" s="273"/>
      <c r="BL78" s="293"/>
      <c r="BM78" s="289"/>
      <c r="BN78" s="273"/>
      <c r="BO78" s="273"/>
      <c r="BP78" s="273"/>
      <c r="BQ78" s="293"/>
      <c r="BR78" s="289"/>
      <c r="BS78" s="273"/>
      <c r="BT78" s="273"/>
      <c r="BU78" s="273"/>
      <c r="BV78" s="273"/>
      <c r="BW78" s="273"/>
      <c r="BX78" s="273"/>
      <c r="BY78" s="274"/>
      <c r="BZ78" s="274"/>
      <c r="CA78" s="274"/>
      <c r="CB78" s="969"/>
      <c r="CC78" s="969"/>
      <c r="CD78" s="969"/>
      <c r="CE78" s="969"/>
      <c r="CF78" s="969"/>
      <c r="CG78" s="969"/>
      <c r="CH78" s="969"/>
      <c r="CI78" s="969"/>
      <c r="CJ78" s="969"/>
      <c r="CK78" s="969"/>
      <c r="CL78" s="969"/>
      <c r="CM78" s="969"/>
      <c r="CN78" s="969"/>
      <c r="CO78" s="969"/>
      <c r="CP78" s="969"/>
      <c r="CQ78" s="969"/>
      <c r="CR78" s="969"/>
      <c r="CS78" s="969"/>
      <c r="CT78" s="969"/>
      <c r="CU78" s="969"/>
      <c r="CV78" s="969"/>
      <c r="CW78" s="969"/>
      <c r="CX78" s="969"/>
      <c r="CY78" s="969"/>
      <c r="CZ78" s="969"/>
    </row>
    <row r="79" s="373" customFormat="true" ht="15" customHeight="true" x14ac:dyDescent="0.2">
      <c r="A79" s="823"/>
      <c r="B79" s="829"/>
      <c r="C79" s="841"/>
      <c r="D79" s="842"/>
      <c r="E79" s="842"/>
      <c r="F79" s="842"/>
      <c r="G79" s="843"/>
      <c r="H79" s="844"/>
      <c r="I79" s="842"/>
      <c r="J79" s="842"/>
      <c r="K79" s="842"/>
      <c r="L79" s="845"/>
      <c r="M79" s="841"/>
      <c r="N79" s="842"/>
      <c r="O79" s="842"/>
      <c r="P79" s="842"/>
      <c r="Q79" s="843"/>
      <c r="R79" s="844"/>
      <c r="S79" s="842"/>
      <c r="T79" s="842"/>
      <c r="U79" s="842"/>
      <c r="V79" s="842"/>
      <c r="W79" s="842"/>
      <c r="X79" s="842"/>
      <c r="Y79" s="842"/>
      <c r="Z79" s="842"/>
      <c r="AA79" s="845"/>
      <c r="AB79" s="738"/>
      <c r="AC79" s="738"/>
      <c r="AD79" s="738"/>
      <c r="AE79" s="738"/>
      <c r="AF79" s="738"/>
      <c r="AG79" s="738"/>
      <c r="AH79" s="738"/>
      <c r="AI79" s="738"/>
      <c r="AJ79" s="738"/>
      <c r="AK79" s="738"/>
      <c r="AL79" s="738"/>
      <c r="AM79" s="738"/>
      <c r="AN79" s="738"/>
      <c r="AO79" s="738"/>
      <c r="AP79" s="738"/>
      <c r="AQ79" s="738"/>
      <c r="AR79" s="738"/>
      <c r="AS79" s="738"/>
      <c r="AT79" s="738"/>
      <c r="AU79" s="738"/>
      <c r="AV79" s="738"/>
      <c r="AW79" s="738"/>
      <c r="AX79" s="738"/>
      <c r="AY79" s="738"/>
      <c r="AZ79" s="173"/>
      <c r="BA79" s="350"/>
      <c r="BB79" s="262"/>
      <c r="BC79" s="289"/>
      <c r="BD79" s="273"/>
      <c r="BE79" s="273"/>
      <c r="BF79" s="273"/>
      <c r="BG79" s="293"/>
      <c r="BH79" s="289"/>
      <c r="BI79" s="273"/>
      <c r="BJ79" s="273"/>
      <c r="BK79" s="273"/>
      <c r="BL79" s="293"/>
      <c r="BM79" s="289"/>
      <c r="BN79" s="273"/>
      <c r="BO79" s="273"/>
      <c r="BP79" s="273"/>
      <c r="BQ79" s="293"/>
      <c r="BR79" s="289"/>
      <c r="BS79" s="273"/>
      <c r="BT79" s="273"/>
      <c r="BU79" s="273"/>
      <c r="BV79" s="273"/>
      <c r="BW79" s="273"/>
      <c r="BX79" s="273"/>
      <c r="BY79" s="274"/>
      <c r="BZ79" s="274"/>
      <c r="CA79" s="274"/>
      <c r="CB79" s="969"/>
      <c r="CC79" s="969"/>
      <c r="CD79" s="969"/>
      <c r="CE79" s="969"/>
      <c r="CF79" s="969"/>
      <c r="CG79" s="969"/>
      <c r="CH79" s="969"/>
      <c r="CI79" s="969"/>
      <c r="CJ79" s="969"/>
      <c r="CK79" s="969"/>
      <c r="CL79" s="969"/>
      <c r="CM79" s="969"/>
      <c r="CN79" s="969"/>
      <c r="CO79" s="969"/>
      <c r="CP79" s="969"/>
      <c r="CQ79" s="969"/>
      <c r="CR79" s="969"/>
      <c r="CS79" s="969"/>
      <c r="CT79" s="969"/>
      <c r="CU79" s="969"/>
      <c r="CV79" s="969"/>
      <c r="CW79" s="969"/>
      <c r="CX79" s="969"/>
      <c r="CY79" s="969"/>
      <c r="CZ79" s="969"/>
    </row>
    <row r="80" s="373" customFormat="true" ht="15" customHeight="true" x14ac:dyDescent="0.2">
      <c r="A80" s="823"/>
      <c r="B80" s="829"/>
      <c r="C80" s="841"/>
      <c r="D80" s="842"/>
      <c r="E80" s="842"/>
      <c r="F80" s="842"/>
      <c r="G80" s="843"/>
      <c r="H80" s="844"/>
      <c r="I80" s="842"/>
      <c r="J80" s="842"/>
      <c r="K80" s="842"/>
      <c r="L80" s="845"/>
      <c r="M80" s="841"/>
      <c r="N80" s="842"/>
      <c r="O80" s="842"/>
      <c r="P80" s="842"/>
      <c r="Q80" s="843"/>
      <c r="R80" s="844"/>
      <c r="S80" s="842"/>
      <c r="T80" s="842"/>
      <c r="U80" s="842"/>
      <c r="V80" s="842"/>
      <c r="W80" s="842"/>
      <c r="X80" s="842"/>
      <c r="Y80" s="842"/>
      <c r="Z80" s="842"/>
      <c r="AA80" s="845"/>
      <c r="AB80" s="738"/>
      <c r="AC80" s="738"/>
      <c r="AD80" s="738"/>
      <c r="AE80" s="738"/>
      <c r="AF80" s="738"/>
      <c r="AG80" s="738"/>
      <c r="AH80" s="738"/>
      <c r="AI80" s="738"/>
      <c r="AJ80" s="738"/>
      <c r="AK80" s="738"/>
      <c r="AL80" s="738"/>
      <c r="AM80" s="738"/>
      <c r="AN80" s="738"/>
      <c r="AO80" s="738"/>
      <c r="AP80" s="738"/>
      <c r="AQ80" s="738"/>
      <c r="AR80" s="738"/>
      <c r="AS80" s="738"/>
      <c r="AT80" s="738"/>
      <c r="AU80" s="738"/>
      <c r="AV80" s="738"/>
      <c r="AW80" s="738"/>
      <c r="AX80" s="738"/>
      <c r="AY80" s="738"/>
      <c r="AZ80" s="173"/>
      <c r="BA80" s="350"/>
      <c r="BB80" s="262"/>
      <c r="BC80" s="289"/>
      <c r="BD80" s="273"/>
      <c r="BE80" s="273"/>
      <c r="BF80" s="273"/>
      <c r="BG80" s="293"/>
      <c r="BH80" s="289"/>
      <c r="BI80" s="273"/>
      <c r="BJ80" s="273"/>
      <c r="BK80" s="273"/>
      <c r="BL80" s="293"/>
      <c r="BM80" s="289"/>
      <c r="BN80" s="273"/>
      <c r="BO80" s="273"/>
      <c r="BP80" s="273"/>
      <c r="BQ80" s="293"/>
      <c r="BR80" s="289"/>
      <c r="BS80" s="273"/>
      <c r="BT80" s="273"/>
      <c r="BU80" s="273"/>
      <c r="BV80" s="273"/>
      <c r="BW80" s="273"/>
      <c r="BX80" s="273"/>
      <c r="BY80" s="274"/>
      <c r="BZ80" s="274"/>
      <c r="CA80" s="274"/>
      <c r="CB80" s="969"/>
      <c r="CC80" s="969"/>
      <c r="CD80" s="969"/>
      <c r="CE80" s="969"/>
      <c r="CF80" s="969"/>
      <c r="CG80" s="969"/>
      <c r="CH80" s="969"/>
      <c r="CI80" s="969"/>
      <c r="CJ80" s="969"/>
      <c r="CK80" s="969"/>
      <c r="CL80" s="969"/>
      <c r="CM80" s="969"/>
      <c r="CN80" s="969"/>
      <c r="CO80" s="969"/>
      <c r="CP80" s="969"/>
      <c r="CQ80" s="969"/>
      <c r="CR80" s="969"/>
      <c r="CS80" s="969"/>
      <c r="CT80" s="969"/>
      <c r="CU80" s="969"/>
      <c r="CV80" s="969"/>
      <c r="CW80" s="969"/>
      <c r="CX80" s="969"/>
      <c r="CY80" s="969"/>
      <c r="CZ80" s="969"/>
    </row>
    <row r="81" s="373" customFormat="true" ht="15" customHeight="true" x14ac:dyDescent="0.2">
      <c r="A81" s="823"/>
      <c r="B81" s="829"/>
      <c r="C81" s="841"/>
      <c r="D81" s="842"/>
      <c r="E81" s="842"/>
      <c r="F81" s="842"/>
      <c r="G81" s="843"/>
      <c r="H81" s="844"/>
      <c r="I81" s="842"/>
      <c r="J81" s="842"/>
      <c r="K81" s="842"/>
      <c r="L81" s="845"/>
      <c r="M81" s="841"/>
      <c r="N81" s="842"/>
      <c r="O81" s="842"/>
      <c r="P81" s="842"/>
      <c r="Q81" s="843"/>
      <c r="R81" s="844"/>
      <c r="S81" s="842"/>
      <c r="T81" s="842"/>
      <c r="U81" s="842"/>
      <c r="V81" s="842"/>
      <c r="W81" s="842"/>
      <c r="X81" s="842"/>
      <c r="Y81" s="842"/>
      <c r="Z81" s="842"/>
      <c r="AA81" s="845"/>
      <c r="AB81" s="738"/>
      <c r="AC81" s="738"/>
      <c r="AD81" s="738"/>
      <c r="AE81" s="738"/>
      <c r="AF81" s="738"/>
      <c r="AG81" s="738"/>
      <c r="AH81" s="738"/>
      <c r="AI81" s="738"/>
      <c r="AJ81" s="738"/>
      <c r="AK81" s="738"/>
      <c r="AL81" s="738"/>
      <c r="AM81" s="738"/>
      <c r="AN81" s="738"/>
      <c r="AO81" s="738"/>
      <c r="AP81" s="738"/>
      <c r="AQ81" s="738"/>
      <c r="AR81" s="738"/>
      <c r="AS81" s="738"/>
      <c r="AT81" s="738"/>
      <c r="AU81" s="738"/>
      <c r="AV81" s="738"/>
      <c r="AW81" s="738"/>
      <c r="AX81" s="738"/>
      <c r="AY81" s="738"/>
      <c r="AZ81" s="173"/>
      <c r="BA81" s="350"/>
      <c r="BB81" s="262"/>
      <c r="BC81" s="289"/>
      <c r="BD81" s="273"/>
      <c r="BE81" s="273"/>
      <c r="BF81" s="273"/>
      <c r="BG81" s="293"/>
      <c r="BH81" s="289"/>
      <c r="BI81" s="273"/>
      <c r="BJ81" s="273"/>
      <c r="BK81" s="273"/>
      <c r="BL81" s="293"/>
      <c r="BM81" s="289"/>
      <c r="BN81" s="273"/>
      <c r="BO81" s="273"/>
      <c r="BP81" s="273"/>
      <c r="BQ81" s="293"/>
      <c r="BR81" s="289"/>
      <c r="BS81" s="273"/>
      <c r="BT81" s="273"/>
      <c r="BU81" s="273"/>
      <c r="BV81" s="273"/>
      <c r="BW81" s="273"/>
      <c r="BX81" s="273"/>
      <c r="BY81" s="274"/>
      <c r="BZ81" s="274"/>
      <c r="CA81" s="274"/>
      <c r="CB81" s="969"/>
      <c r="CC81" s="969"/>
      <c r="CD81" s="969"/>
      <c r="CE81" s="969"/>
      <c r="CF81" s="969"/>
      <c r="CG81" s="969"/>
      <c r="CH81" s="969"/>
      <c r="CI81" s="969"/>
      <c r="CJ81" s="969"/>
      <c r="CK81" s="969"/>
      <c r="CL81" s="969"/>
      <c r="CM81" s="969"/>
      <c r="CN81" s="969"/>
      <c r="CO81" s="969"/>
      <c r="CP81" s="969"/>
      <c r="CQ81" s="969"/>
      <c r="CR81" s="969"/>
      <c r="CS81" s="969"/>
      <c r="CT81" s="969"/>
      <c r="CU81" s="969"/>
      <c r="CV81" s="969"/>
      <c r="CW81" s="969"/>
      <c r="CX81" s="969"/>
      <c r="CY81" s="969"/>
      <c r="CZ81" s="969"/>
    </row>
    <row r="82" s="373" customFormat="true" ht="15" customHeight="true" x14ac:dyDescent="0.2">
      <c r="A82" s="823"/>
      <c r="B82" s="829"/>
      <c r="C82" s="841"/>
      <c r="D82" s="842"/>
      <c r="E82" s="842"/>
      <c r="F82" s="842"/>
      <c r="G82" s="843"/>
      <c r="H82" s="844"/>
      <c r="I82" s="842"/>
      <c r="J82" s="842"/>
      <c r="K82" s="842"/>
      <c r="L82" s="845"/>
      <c r="M82" s="841"/>
      <c r="N82" s="842"/>
      <c r="O82" s="842"/>
      <c r="P82" s="842"/>
      <c r="Q82" s="843"/>
      <c r="R82" s="844"/>
      <c r="S82" s="842"/>
      <c r="T82" s="842"/>
      <c r="U82" s="842"/>
      <c r="V82" s="842"/>
      <c r="W82" s="842"/>
      <c r="X82" s="842"/>
      <c r="Y82" s="842"/>
      <c r="Z82" s="842"/>
      <c r="AA82" s="845"/>
      <c r="AB82" s="738"/>
      <c r="AC82" s="738"/>
      <c r="AD82" s="738"/>
      <c r="AE82" s="738"/>
      <c r="AF82" s="738"/>
      <c r="AG82" s="738"/>
      <c r="AH82" s="738"/>
      <c r="AI82" s="738"/>
      <c r="AJ82" s="738"/>
      <c r="AK82" s="738"/>
      <c r="AL82" s="738"/>
      <c r="AM82" s="738"/>
      <c r="AN82" s="738"/>
      <c r="AO82" s="738"/>
      <c r="AP82" s="738"/>
      <c r="AQ82" s="738"/>
      <c r="AR82" s="738"/>
      <c r="AS82" s="738"/>
      <c r="AT82" s="738"/>
      <c r="AU82" s="738"/>
      <c r="AV82" s="738"/>
      <c r="AW82" s="738"/>
      <c r="AX82" s="738"/>
      <c r="AY82" s="738"/>
      <c r="AZ82" s="173"/>
      <c r="BA82" s="350"/>
      <c r="BB82" s="262"/>
      <c r="BC82" s="289"/>
      <c r="BD82" s="273"/>
      <c r="BE82" s="273"/>
      <c r="BF82" s="273"/>
      <c r="BG82" s="293"/>
      <c r="BH82" s="289"/>
      <c r="BI82" s="273"/>
      <c r="BJ82" s="273"/>
      <c r="BK82" s="273"/>
      <c r="BL82" s="293"/>
      <c r="BM82" s="289"/>
      <c r="BN82" s="273"/>
      <c r="BO82" s="273"/>
      <c r="BP82" s="273"/>
      <c r="BQ82" s="293"/>
      <c r="BR82" s="289"/>
      <c r="BS82" s="273"/>
      <c r="BT82" s="273"/>
      <c r="BU82" s="273"/>
      <c r="BV82" s="273"/>
      <c r="BW82" s="273"/>
      <c r="BX82" s="273"/>
      <c r="BY82" s="274"/>
      <c r="BZ82" s="274"/>
      <c r="CA82" s="274"/>
      <c r="CB82" s="969"/>
      <c r="CC82" s="969"/>
      <c r="CD82" s="969"/>
      <c r="CE82" s="969"/>
      <c r="CF82" s="969"/>
      <c r="CG82" s="969"/>
      <c r="CH82" s="969"/>
      <c r="CI82" s="969"/>
      <c r="CJ82" s="969"/>
      <c r="CK82" s="969"/>
      <c r="CL82" s="969"/>
      <c r="CM82" s="969"/>
      <c r="CN82" s="969"/>
      <c r="CO82" s="969"/>
      <c r="CP82" s="969"/>
      <c r="CQ82" s="969"/>
      <c r="CR82" s="969"/>
      <c r="CS82" s="969"/>
      <c r="CT82" s="969"/>
      <c r="CU82" s="969"/>
      <c r="CV82" s="969"/>
      <c r="CW82" s="969"/>
      <c r="CX82" s="969"/>
      <c r="CY82" s="969"/>
      <c r="CZ82" s="969"/>
    </row>
    <row r="83" s="373" customFormat="true" ht="15" customHeight="true" x14ac:dyDescent="0.2">
      <c r="A83" s="823"/>
      <c r="B83" s="829"/>
      <c r="C83" s="841"/>
      <c r="D83" s="842"/>
      <c r="E83" s="842"/>
      <c r="F83" s="842"/>
      <c r="G83" s="843"/>
      <c r="H83" s="844"/>
      <c r="I83" s="842"/>
      <c r="J83" s="842"/>
      <c r="K83" s="842"/>
      <c r="L83" s="845"/>
      <c r="M83" s="841"/>
      <c r="N83" s="842"/>
      <c r="O83" s="842"/>
      <c r="P83" s="842"/>
      <c r="Q83" s="843"/>
      <c r="R83" s="844"/>
      <c r="S83" s="842"/>
      <c r="T83" s="842"/>
      <c r="U83" s="842"/>
      <c r="V83" s="842"/>
      <c r="W83" s="842"/>
      <c r="X83" s="842"/>
      <c r="Y83" s="842"/>
      <c r="Z83" s="842"/>
      <c r="AA83" s="845"/>
      <c r="AB83" s="738"/>
      <c r="AC83" s="738"/>
      <c r="AD83" s="738"/>
      <c r="AE83" s="738"/>
      <c r="AF83" s="738"/>
      <c r="AG83" s="738"/>
      <c r="AH83" s="738"/>
      <c r="AI83" s="738"/>
      <c r="AJ83" s="738"/>
      <c r="AK83" s="738"/>
      <c r="AL83" s="738"/>
      <c r="AM83" s="738"/>
      <c r="AN83" s="738"/>
      <c r="AO83" s="738"/>
      <c r="AP83" s="738"/>
      <c r="AQ83" s="738"/>
      <c r="AR83" s="738"/>
      <c r="AS83" s="738"/>
      <c r="AT83" s="738"/>
      <c r="AU83" s="738"/>
      <c r="AV83" s="738"/>
      <c r="AW83" s="738"/>
      <c r="AX83" s="738"/>
      <c r="AY83" s="738"/>
      <c r="AZ83" s="173"/>
      <c r="BA83" s="350"/>
      <c r="BB83" s="262"/>
      <c r="BC83" s="289"/>
      <c r="BD83" s="273"/>
      <c r="BE83" s="273"/>
      <c r="BF83" s="273"/>
      <c r="BG83" s="293"/>
      <c r="BH83" s="289"/>
      <c r="BI83" s="273"/>
      <c r="BJ83" s="273"/>
      <c r="BK83" s="273"/>
      <c r="BL83" s="293"/>
      <c r="BM83" s="289"/>
      <c r="BN83" s="273"/>
      <c r="BO83" s="273"/>
      <c r="BP83" s="273"/>
      <c r="BQ83" s="293"/>
      <c r="BR83" s="289"/>
      <c r="BS83" s="273"/>
      <c r="BT83" s="273"/>
      <c r="BU83" s="273"/>
      <c r="BV83" s="273"/>
      <c r="BW83" s="273"/>
      <c r="BX83" s="273"/>
      <c r="BY83" s="274"/>
      <c r="BZ83" s="274"/>
      <c r="CA83" s="274"/>
      <c r="CB83" s="969"/>
      <c r="CC83" s="969"/>
      <c r="CD83" s="969"/>
      <c r="CE83" s="969"/>
      <c r="CF83" s="969"/>
      <c r="CG83" s="969"/>
      <c r="CH83" s="969"/>
      <c r="CI83" s="969"/>
      <c r="CJ83" s="969"/>
      <c r="CK83" s="969"/>
      <c r="CL83" s="969"/>
      <c r="CM83" s="969"/>
      <c r="CN83" s="969"/>
      <c r="CO83" s="969"/>
      <c r="CP83" s="969"/>
      <c r="CQ83" s="969"/>
      <c r="CR83" s="969"/>
      <c r="CS83" s="969"/>
      <c r="CT83" s="969"/>
      <c r="CU83" s="969"/>
      <c r="CV83" s="969"/>
      <c r="CW83" s="969"/>
      <c r="CX83" s="969"/>
      <c r="CY83" s="969"/>
      <c r="CZ83" s="969"/>
    </row>
    <row r="84" s="373" customFormat="true" ht="15" customHeight="true" x14ac:dyDescent="0.2">
      <c r="A84" s="823"/>
      <c r="B84" s="829"/>
      <c r="C84" s="841"/>
      <c r="D84" s="842"/>
      <c r="E84" s="842"/>
      <c r="F84" s="842"/>
      <c r="G84" s="843"/>
      <c r="H84" s="844"/>
      <c r="I84" s="842"/>
      <c r="J84" s="842"/>
      <c r="K84" s="842"/>
      <c r="L84" s="845"/>
      <c r="M84" s="841"/>
      <c r="N84" s="842"/>
      <c r="O84" s="842"/>
      <c r="P84" s="842"/>
      <c r="Q84" s="843"/>
      <c r="R84" s="844"/>
      <c r="S84" s="842"/>
      <c r="T84" s="842"/>
      <c r="U84" s="842"/>
      <c r="V84" s="842"/>
      <c r="W84" s="842"/>
      <c r="X84" s="842"/>
      <c r="Y84" s="842"/>
      <c r="Z84" s="842"/>
      <c r="AA84" s="845"/>
      <c r="AB84" s="738"/>
      <c r="AC84" s="738"/>
      <c r="AD84" s="738"/>
      <c r="AE84" s="738"/>
      <c r="AF84" s="738"/>
      <c r="AG84" s="738"/>
      <c r="AH84" s="738"/>
      <c r="AI84" s="738"/>
      <c r="AJ84" s="738"/>
      <c r="AK84" s="738"/>
      <c r="AL84" s="738"/>
      <c r="AM84" s="738"/>
      <c r="AN84" s="738"/>
      <c r="AO84" s="738"/>
      <c r="AP84" s="738"/>
      <c r="AQ84" s="738"/>
      <c r="AR84" s="738"/>
      <c r="AS84" s="738"/>
      <c r="AT84" s="738"/>
      <c r="AU84" s="738"/>
      <c r="AV84" s="738"/>
      <c r="AW84" s="738"/>
      <c r="AX84" s="738"/>
      <c r="AY84" s="738"/>
      <c r="AZ84" s="173"/>
      <c r="BA84" s="350"/>
      <c r="BB84" s="262"/>
      <c r="BC84" s="289"/>
      <c r="BD84" s="273"/>
      <c r="BE84" s="273"/>
      <c r="BF84" s="273"/>
      <c r="BG84" s="293"/>
      <c r="BH84" s="289"/>
      <c r="BI84" s="273"/>
      <c r="BJ84" s="273"/>
      <c r="BK84" s="273"/>
      <c r="BL84" s="293"/>
      <c r="BM84" s="289"/>
      <c r="BN84" s="273"/>
      <c r="BO84" s="273"/>
      <c r="BP84" s="273"/>
      <c r="BQ84" s="293"/>
      <c r="BR84" s="289"/>
      <c r="BS84" s="273"/>
      <c r="BT84" s="273"/>
      <c r="BU84" s="273"/>
      <c r="BV84" s="273"/>
      <c r="BW84" s="273"/>
      <c r="BX84" s="273"/>
      <c r="BY84" s="274"/>
      <c r="BZ84" s="274"/>
      <c r="CA84" s="274"/>
      <c r="CB84" s="969"/>
      <c r="CC84" s="969"/>
      <c r="CD84" s="969"/>
      <c r="CE84" s="969"/>
      <c r="CF84" s="969"/>
      <c r="CG84" s="969"/>
      <c r="CH84" s="969"/>
      <c r="CI84" s="969"/>
      <c r="CJ84" s="969"/>
      <c r="CK84" s="969"/>
      <c r="CL84" s="969"/>
      <c r="CM84" s="969"/>
      <c r="CN84" s="969"/>
      <c r="CO84" s="969"/>
      <c r="CP84" s="969"/>
      <c r="CQ84" s="969"/>
      <c r="CR84" s="969"/>
      <c r="CS84" s="969"/>
      <c r="CT84" s="969"/>
      <c r="CU84" s="969"/>
      <c r="CV84" s="969"/>
      <c r="CW84" s="969"/>
      <c r="CX84" s="969"/>
      <c r="CY84" s="969"/>
      <c r="CZ84" s="969"/>
    </row>
    <row r="85" s="373" customFormat="true" ht="15" customHeight="true" x14ac:dyDescent="0.2">
      <c r="A85" s="823"/>
      <c r="B85" s="829"/>
      <c r="C85" s="841"/>
      <c r="D85" s="842"/>
      <c r="E85" s="842"/>
      <c r="F85" s="842"/>
      <c r="G85" s="843"/>
      <c r="H85" s="844"/>
      <c r="I85" s="842"/>
      <c r="J85" s="842"/>
      <c r="K85" s="842"/>
      <c r="L85" s="845"/>
      <c r="M85" s="841"/>
      <c r="N85" s="842"/>
      <c r="O85" s="842"/>
      <c r="P85" s="842"/>
      <c r="Q85" s="843"/>
      <c r="R85" s="844"/>
      <c r="S85" s="842"/>
      <c r="T85" s="842"/>
      <c r="U85" s="842"/>
      <c r="V85" s="842"/>
      <c r="W85" s="842"/>
      <c r="X85" s="842"/>
      <c r="Y85" s="842"/>
      <c r="Z85" s="842"/>
      <c r="AA85" s="845"/>
      <c r="AB85" s="738"/>
      <c r="AC85" s="738"/>
      <c r="AD85" s="738"/>
      <c r="AE85" s="738"/>
      <c r="AF85" s="738"/>
      <c r="AG85" s="738"/>
      <c r="AH85" s="738"/>
      <c r="AI85" s="738"/>
      <c r="AJ85" s="738"/>
      <c r="AK85" s="738"/>
      <c r="AL85" s="738"/>
      <c r="AM85" s="738"/>
      <c r="AN85" s="738"/>
      <c r="AO85" s="738"/>
      <c r="AP85" s="738"/>
      <c r="AQ85" s="738"/>
      <c r="AR85" s="738"/>
      <c r="AS85" s="738"/>
      <c r="AT85" s="738"/>
      <c r="AU85" s="738"/>
      <c r="AV85" s="738"/>
      <c r="AW85" s="738"/>
      <c r="AX85" s="738"/>
      <c r="AY85" s="738"/>
      <c r="AZ85" s="173"/>
      <c r="BA85" s="350"/>
      <c r="BB85" s="262"/>
      <c r="BC85" s="289"/>
      <c r="BD85" s="273"/>
      <c r="BE85" s="273"/>
      <c r="BF85" s="273"/>
      <c r="BG85" s="293"/>
      <c r="BH85" s="289"/>
      <c r="BI85" s="273"/>
      <c r="BJ85" s="273"/>
      <c r="BK85" s="273"/>
      <c r="BL85" s="293"/>
      <c r="BM85" s="289"/>
      <c r="BN85" s="273"/>
      <c r="BO85" s="273"/>
      <c r="BP85" s="273"/>
      <c r="BQ85" s="293"/>
      <c r="BR85" s="289"/>
      <c r="BS85" s="273"/>
      <c r="BT85" s="273"/>
      <c r="BU85" s="273"/>
      <c r="BV85" s="273"/>
      <c r="BW85" s="273"/>
      <c r="BX85" s="273"/>
      <c r="BY85" s="274"/>
      <c r="BZ85" s="274"/>
      <c r="CA85" s="274"/>
      <c r="CB85" s="969"/>
      <c r="CC85" s="969"/>
      <c r="CD85" s="969"/>
      <c r="CE85" s="969"/>
      <c r="CF85" s="969"/>
      <c r="CG85" s="969"/>
      <c r="CH85" s="969"/>
      <c r="CI85" s="969"/>
      <c r="CJ85" s="969"/>
      <c r="CK85" s="969"/>
      <c r="CL85" s="969"/>
      <c r="CM85" s="969"/>
      <c r="CN85" s="969"/>
      <c r="CO85" s="969"/>
      <c r="CP85" s="969"/>
      <c r="CQ85" s="969"/>
      <c r="CR85" s="969"/>
      <c r="CS85" s="969"/>
      <c r="CT85" s="969"/>
      <c r="CU85" s="969"/>
      <c r="CV85" s="969"/>
      <c r="CW85" s="969"/>
      <c r="CX85" s="969"/>
      <c r="CY85" s="969"/>
      <c r="CZ85" s="969"/>
    </row>
    <row r="86" s="373" customFormat="true" ht="15" customHeight="true" x14ac:dyDescent="0.2">
      <c r="A86" s="823"/>
      <c r="B86" s="829"/>
      <c r="C86" s="855"/>
      <c r="D86" s="856"/>
      <c r="E86" s="856"/>
      <c r="F86" s="856"/>
      <c r="G86" s="857"/>
      <c r="H86" s="858"/>
      <c r="I86" s="856"/>
      <c r="J86" s="856"/>
      <c r="K86" s="856"/>
      <c r="L86" s="859"/>
      <c r="M86" s="855"/>
      <c r="N86" s="856"/>
      <c r="O86" s="856"/>
      <c r="P86" s="856"/>
      <c r="Q86" s="857"/>
      <c r="R86" s="858"/>
      <c r="S86" s="856"/>
      <c r="T86" s="856"/>
      <c r="U86" s="856"/>
      <c r="V86" s="856"/>
      <c r="W86" s="856"/>
      <c r="X86" s="856"/>
      <c r="Y86" s="856"/>
      <c r="Z86" s="856"/>
      <c r="AA86" s="859"/>
      <c r="AB86" s="738"/>
      <c r="AC86" s="738"/>
      <c r="AD86" s="738"/>
      <c r="AE86" s="738"/>
      <c r="AF86" s="738"/>
      <c r="AG86" s="738"/>
      <c r="AH86" s="738"/>
      <c r="AI86" s="738"/>
      <c r="AJ86" s="738"/>
      <c r="AK86" s="738"/>
      <c r="AL86" s="738"/>
      <c r="AM86" s="738"/>
      <c r="AN86" s="738"/>
      <c r="AO86" s="738"/>
      <c r="AP86" s="738"/>
      <c r="AQ86" s="738"/>
      <c r="AR86" s="738"/>
      <c r="AS86" s="738"/>
      <c r="AT86" s="738"/>
      <c r="AU86" s="738"/>
      <c r="AV86" s="738"/>
      <c r="AW86" s="738"/>
      <c r="AX86" s="738"/>
      <c r="AY86" s="738"/>
      <c r="AZ86" s="173"/>
      <c r="BA86" s="350"/>
      <c r="BB86" s="262"/>
      <c r="BC86" s="289"/>
      <c r="BD86" s="273"/>
      <c r="BE86" s="273"/>
      <c r="BF86" s="273"/>
      <c r="BG86" s="293"/>
      <c r="BH86" s="289"/>
      <c r="BI86" s="273"/>
      <c r="BJ86" s="273"/>
      <c r="BK86" s="273"/>
      <c r="BL86" s="293"/>
      <c r="BM86" s="289"/>
      <c r="BN86" s="273"/>
      <c r="BO86" s="273"/>
      <c r="BP86" s="273"/>
      <c r="BQ86" s="293"/>
      <c r="BR86" s="289"/>
      <c r="BS86" s="273"/>
      <c r="BT86" s="273"/>
      <c r="BU86" s="273"/>
      <c r="BV86" s="273"/>
      <c r="BW86" s="273"/>
      <c r="BX86" s="273"/>
      <c r="BY86" s="274"/>
      <c r="BZ86" s="274"/>
      <c r="CA86" s="274"/>
      <c r="CB86" s="969"/>
      <c r="CC86" s="969"/>
      <c r="CD86" s="969"/>
      <c r="CE86" s="969"/>
      <c r="CF86" s="969"/>
      <c r="CG86" s="969"/>
      <c r="CH86" s="969"/>
      <c r="CI86" s="969"/>
      <c r="CJ86" s="969"/>
      <c r="CK86" s="969"/>
      <c r="CL86" s="969"/>
      <c r="CM86" s="969"/>
      <c r="CN86" s="969"/>
      <c r="CO86" s="969"/>
      <c r="CP86" s="969"/>
      <c r="CQ86" s="969"/>
      <c r="CR86" s="969"/>
      <c r="CS86" s="969"/>
      <c r="CT86" s="969"/>
      <c r="CU86" s="969"/>
      <c r="CV86" s="969"/>
      <c r="CW86" s="969"/>
      <c r="CX86" s="969"/>
      <c r="CY86" s="969"/>
      <c r="CZ86" s="969"/>
    </row>
    <row r="87" s="373" customFormat="true" ht="15" customHeight="true" x14ac:dyDescent="0.2">
      <c r="A87" s="823"/>
      <c r="B87" s="829"/>
      <c r="C87" s="855"/>
      <c r="D87" s="856"/>
      <c r="E87" s="856"/>
      <c r="F87" s="856"/>
      <c r="G87" s="857"/>
      <c r="H87" s="858"/>
      <c r="I87" s="856"/>
      <c r="J87" s="856"/>
      <c r="K87" s="856"/>
      <c r="L87" s="859"/>
      <c r="M87" s="855"/>
      <c r="N87" s="856"/>
      <c r="O87" s="856"/>
      <c r="P87" s="856"/>
      <c r="Q87" s="857"/>
      <c r="R87" s="858"/>
      <c r="S87" s="856"/>
      <c r="T87" s="856"/>
      <c r="U87" s="856"/>
      <c r="V87" s="856"/>
      <c r="W87" s="856"/>
      <c r="X87" s="856"/>
      <c r="Y87" s="856"/>
      <c r="Z87" s="856"/>
      <c r="AA87" s="859"/>
      <c r="AB87" s="738"/>
      <c r="AC87" s="738"/>
      <c r="AD87" s="738"/>
      <c r="AE87" s="738"/>
      <c r="AF87" s="738"/>
      <c r="AG87" s="738"/>
      <c r="AH87" s="738"/>
      <c r="AI87" s="738"/>
      <c r="AJ87" s="738"/>
      <c r="AK87" s="738"/>
      <c r="AL87" s="738"/>
      <c r="AM87" s="738"/>
      <c r="AN87" s="738"/>
      <c r="AO87" s="738"/>
      <c r="AP87" s="738"/>
      <c r="AQ87" s="738"/>
      <c r="AR87" s="738"/>
      <c r="AS87" s="738"/>
      <c r="AT87" s="738"/>
      <c r="AU87" s="738"/>
      <c r="AV87" s="738"/>
      <c r="AW87" s="738"/>
      <c r="AX87" s="738"/>
      <c r="AY87" s="738"/>
      <c r="AZ87" s="173"/>
      <c r="BA87" s="350"/>
      <c r="BB87" s="262"/>
      <c r="BC87" s="289"/>
      <c r="BD87" s="273"/>
      <c r="BE87" s="273"/>
      <c r="BF87" s="273"/>
      <c r="BG87" s="293"/>
      <c r="BH87" s="289"/>
      <c r="BI87" s="273"/>
      <c r="BJ87" s="273"/>
      <c r="BK87" s="273"/>
      <c r="BL87" s="293"/>
      <c r="BM87" s="289"/>
      <c r="BN87" s="273"/>
      <c r="BO87" s="273"/>
      <c r="BP87" s="273"/>
      <c r="BQ87" s="293"/>
      <c r="BR87" s="289"/>
      <c r="BS87" s="273"/>
      <c r="BT87" s="273"/>
      <c r="BU87" s="273"/>
      <c r="BV87" s="273"/>
      <c r="BW87" s="273"/>
      <c r="BX87" s="273"/>
      <c r="BY87" s="274"/>
      <c r="BZ87" s="274"/>
      <c r="CA87" s="274"/>
      <c r="CB87" s="969"/>
      <c r="CC87" s="969"/>
      <c r="CD87" s="969"/>
      <c r="CE87" s="969"/>
      <c r="CF87" s="969"/>
      <c r="CG87" s="969"/>
      <c r="CH87" s="969"/>
      <c r="CI87" s="969"/>
      <c r="CJ87" s="969"/>
      <c r="CK87" s="969"/>
      <c r="CL87" s="969"/>
      <c r="CM87" s="969"/>
      <c r="CN87" s="969"/>
      <c r="CO87" s="969"/>
      <c r="CP87" s="969"/>
      <c r="CQ87" s="969"/>
      <c r="CR87" s="969"/>
      <c r="CS87" s="969"/>
      <c r="CT87" s="969"/>
      <c r="CU87" s="969"/>
      <c r="CV87" s="969"/>
      <c r="CW87" s="969"/>
      <c r="CX87" s="969"/>
      <c r="CY87" s="969"/>
      <c r="CZ87" s="969"/>
    </row>
    <row r="88" s="373" customFormat="true" ht="15" customHeight="true" x14ac:dyDescent="0.2">
      <c r="A88" s="823"/>
      <c r="B88" s="829"/>
      <c r="C88" s="855"/>
      <c r="D88" s="856"/>
      <c r="E88" s="856"/>
      <c r="F88" s="856"/>
      <c r="G88" s="857"/>
      <c r="H88" s="858"/>
      <c r="I88" s="856"/>
      <c r="J88" s="856"/>
      <c r="K88" s="856"/>
      <c r="L88" s="859"/>
      <c r="M88" s="855"/>
      <c r="N88" s="856"/>
      <c r="O88" s="856"/>
      <c r="P88" s="856"/>
      <c r="Q88" s="857"/>
      <c r="R88" s="858"/>
      <c r="S88" s="856"/>
      <c r="T88" s="856"/>
      <c r="U88" s="856"/>
      <c r="V88" s="856"/>
      <c r="W88" s="856"/>
      <c r="X88" s="856"/>
      <c r="Y88" s="856"/>
      <c r="Z88" s="856"/>
      <c r="AA88" s="859"/>
      <c r="AB88" s="738"/>
      <c r="AC88" s="738"/>
      <c r="AD88" s="738"/>
      <c r="AE88" s="738"/>
      <c r="AF88" s="738"/>
      <c r="AG88" s="738"/>
      <c r="AH88" s="738"/>
      <c r="AI88" s="738"/>
      <c r="AJ88" s="738"/>
      <c r="AK88" s="738"/>
      <c r="AL88" s="738"/>
      <c r="AM88" s="738"/>
      <c r="AN88" s="738"/>
      <c r="AO88" s="738"/>
      <c r="AP88" s="738"/>
      <c r="AQ88" s="738"/>
      <c r="AR88" s="738"/>
      <c r="AS88" s="738"/>
      <c r="AT88" s="738"/>
      <c r="AU88" s="738"/>
      <c r="AV88" s="738"/>
      <c r="AW88" s="738"/>
      <c r="AX88" s="738"/>
      <c r="AY88" s="738"/>
      <c r="AZ88" s="173"/>
      <c r="BA88" s="350"/>
      <c r="BB88" s="262"/>
      <c r="BC88" s="289"/>
      <c r="BD88" s="273"/>
      <c r="BE88" s="273"/>
      <c r="BF88" s="273"/>
      <c r="BG88" s="293"/>
      <c r="BH88" s="289"/>
      <c r="BI88" s="273"/>
      <c r="BJ88" s="273"/>
      <c r="BK88" s="273"/>
      <c r="BL88" s="293"/>
      <c r="BM88" s="289"/>
      <c r="BN88" s="273"/>
      <c r="BO88" s="273"/>
      <c r="BP88" s="273"/>
      <c r="BQ88" s="293"/>
      <c r="BR88" s="289"/>
      <c r="BS88" s="273"/>
      <c r="BT88" s="273"/>
      <c r="BU88" s="273"/>
      <c r="BV88" s="273"/>
      <c r="BW88" s="273"/>
      <c r="BX88" s="273"/>
      <c r="BY88" s="274"/>
      <c r="BZ88" s="274"/>
      <c r="CA88" s="274"/>
      <c r="CB88" s="969"/>
      <c r="CC88" s="969"/>
      <c r="CD88" s="969"/>
      <c r="CE88" s="969"/>
      <c r="CF88" s="969"/>
      <c r="CG88" s="969"/>
      <c r="CH88" s="969"/>
      <c r="CI88" s="969"/>
      <c r="CJ88" s="969"/>
      <c r="CK88" s="969"/>
      <c r="CL88" s="969"/>
      <c r="CM88" s="969"/>
      <c r="CN88" s="969"/>
      <c r="CO88" s="969"/>
      <c r="CP88" s="969"/>
      <c r="CQ88" s="969"/>
      <c r="CR88" s="969"/>
      <c r="CS88" s="969"/>
      <c r="CT88" s="969"/>
      <c r="CU88" s="969"/>
      <c r="CV88" s="969"/>
      <c r="CW88" s="969"/>
      <c r="CX88" s="969"/>
      <c r="CY88" s="969"/>
      <c r="CZ88" s="969"/>
    </row>
    <row r="89" s="373" customFormat="true" ht="15" customHeight="true" x14ac:dyDescent="0.2">
      <c r="A89" s="823"/>
      <c r="B89" s="829"/>
      <c r="C89" s="855"/>
      <c r="D89" s="856"/>
      <c r="E89" s="856"/>
      <c r="F89" s="856"/>
      <c r="G89" s="857"/>
      <c r="H89" s="858"/>
      <c r="I89" s="856"/>
      <c r="J89" s="856"/>
      <c r="K89" s="856"/>
      <c r="L89" s="859"/>
      <c r="M89" s="855"/>
      <c r="N89" s="856"/>
      <c r="O89" s="856"/>
      <c r="P89" s="856"/>
      <c r="Q89" s="857"/>
      <c r="R89" s="858"/>
      <c r="S89" s="856"/>
      <c r="T89" s="856"/>
      <c r="U89" s="856"/>
      <c r="V89" s="856"/>
      <c r="W89" s="856"/>
      <c r="X89" s="856"/>
      <c r="Y89" s="856"/>
      <c r="Z89" s="856"/>
      <c r="AA89" s="859"/>
      <c r="AB89" s="738"/>
      <c r="AC89" s="738"/>
      <c r="AD89" s="738"/>
      <c r="AE89" s="738"/>
      <c r="AF89" s="738"/>
      <c r="AG89" s="738"/>
      <c r="AH89" s="738"/>
      <c r="AI89" s="738"/>
      <c r="AJ89" s="738"/>
      <c r="AK89" s="738"/>
      <c r="AL89" s="738"/>
      <c r="AM89" s="738"/>
      <c r="AN89" s="738"/>
      <c r="AO89" s="738"/>
      <c r="AP89" s="738"/>
      <c r="AQ89" s="738"/>
      <c r="AR89" s="738"/>
      <c r="AS89" s="738"/>
      <c r="AT89" s="738"/>
      <c r="AU89" s="738"/>
      <c r="AV89" s="738"/>
      <c r="AW89" s="738"/>
      <c r="AX89" s="738"/>
      <c r="AY89" s="738"/>
      <c r="AZ89" s="173"/>
      <c r="BA89" s="350"/>
      <c r="BB89" s="262"/>
      <c r="BC89" s="289"/>
      <c r="BD89" s="273"/>
      <c r="BE89" s="273"/>
      <c r="BF89" s="273"/>
      <c r="BG89" s="293"/>
      <c r="BH89" s="289"/>
      <c r="BI89" s="273"/>
      <c r="BJ89" s="273"/>
      <c r="BK89" s="273"/>
      <c r="BL89" s="293"/>
      <c r="BM89" s="289"/>
      <c r="BN89" s="273"/>
      <c r="BO89" s="273"/>
      <c r="BP89" s="273"/>
      <c r="BQ89" s="293"/>
      <c r="BR89" s="289"/>
      <c r="BS89" s="273"/>
      <c r="BT89" s="273"/>
      <c r="BU89" s="273"/>
      <c r="BV89" s="273"/>
      <c r="BW89" s="273"/>
      <c r="BX89" s="273"/>
      <c r="BY89" s="274"/>
      <c r="BZ89" s="274"/>
      <c r="CA89" s="274"/>
      <c r="CB89" s="969"/>
      <c r="CC89" s="969"/>
      <c r="CD89" s="969"/>
      <c r="CE89" s="969"/>
      <c r="CF89" s="969"/>
      <c r="CG89" s="969"/>
      <c r="CH89" s="969"/>
      <c r="CI89" s="969"/>
      <c r="CJ89" s="969"/>
      <c r="CK89" s="969"/>
      <c r="CL89" s="969"/>
      <c r="CM89" s="969"/>
      <c r="CN89" s="969"/>
      <c r="CO89" s="969"/>
      <c r="CP89" s="969"/>
      <c r="CQ89" s="969"/>
      <c r="CR89" s="969"/>
      <c r="CS89" s="969"/>
      <c r="CT89" s="969"/>
      <c r="CU89" s="969"/>
      <c r="CV89" s="969"/>
      <c r="CW89" s="969"/>
      <c r="CX89" s="969"/>
      <c r="CY89" s="969"/>
      <c r="CZ89" s="969"/>
    </row>
    <row r="90" s="373" customFormat="true" ht="15" customHeight="true" x14ac:dyDescent="0.2">
      <c r="A90" s="823"/>
      <c r="B90" s="829"/>
      <c r="C90" s="855"/>
      <c r="D90" s="856"/>
      <c r="E90" s="856"/>
      <c r="F90" s="856"/>
      <c r="G90" s="857"/>
      <c r="H90" s="858"/>
      <c r="I90" s="856"/>
      <c r="J90" s="856"/>
      <c r="K90" s="856"/>
      <c r="L90" s="859"/>
      <c r="M90" s="855"/>
      <c r="N90" s="856"/>
      <c r="O90" s="856"/>
      <c r="P90" s="856"/>
      <c r="Q90" s="857"/>
      <c r="R90" s="858"/>
      <c r="S90" s="856"/>
      <c r="T90" s="856"/>
      <c r="U90" s="856"/>
      <c r="V90" s="856"/>
      <c r="W90" s="856"/>
      <c r="X90" s="856"/>
      <c r="Y90" s="856"/>
      <c r="Z90" s="856"/>
      <c r="AA90" s="859"/>
      <c r="AB90" s="738"/>
      <c r="AC90" s="738"/>
      <c r="AD90" s="738"/>
      <c r="AE90" s="738"/>
      <c r="AF90" s="738"/>
      <c r="AG90" s="738"/>
      <c r="AH90" s="738"/>
      <c r="AI90" s="738"/>
      <c r="AJ90" s="738"/>
      <c r="AK90" s="738"/>
      <c r="AL90" s="738"/>
      <c r="AM90" s="738"/>
      <c r="AN90" s="738"/>
      <c r="AO90" s="738"/>
      <c r="AP90" s="738"/>
      <c r="AQ90" s="738"/>
      <c r="AR90" s="738"/>
      <c r="AS90" s="738"/>
      <c r="AT90" s="738"/>
      <c r="AU90" s="738"/>
      <c r="AV90" s="738"/>
      <c r="AW90" s="738"/>
      <c r="AX90" s="738"/>
      <c r="AY90" s="738"/>
      <c r="AZ90" s="173"/>
      <c r="BA90" s="350"/>
      <c r="BB90" s="262"/>
      <c r="BC90" s="289"/>
      <c r="BD90" s="273"/>
      <c r="BE90" s="273"/>
      <c r="BF90" s="273"/>
      <c r="BG90" s="293"/>
      <c r="BH90" s="289"/>
      <c r="BI90" s="273"/>
      <c r="BJ90" s="273"/>
      <c r="BK90" s="273"/>
      <c r="BL90" s="293"/>
      <c r="BM90" s="289"/>
      <c r="BN90" s="273"/>
      <c r="BO90" s="273"/>
      <c r="BP90" s="273"/>
      <c r="BQ90" s="293"/>
      <c r="BR90" s="289"/>
      <c r="BS90" s="273"/>
      <c r="BT90" s="273"/>
      <c r="BU90" s="273"/>
      <c r="BV90" s="273"/>
      <c r="BW90" s="273"/>
      <c r="BX90" s="273"/>
      <c r="BY90" s="274"/>
      <c r="BZ90" s="274"/>
      <c r="CA90" s="274"/>
      <c r="CB90" s="969"/>
      <c r="CC90" s="969"/>
      <c r="CD90" s="969"/>
      <c r="CE90" s="969"/>
      <c r="CF90" s="969"/>
      <c r="CG90" s="969"/>
      <c r="CH90" s="969"/>
      <c r="CI90" s="969"/>
      <c r="CJ90" s="969"/>
      <c r="CK90" s="969"/>
      <c r="CL90" s="969"/>
      <c r="CM90" s="969"/>
      <c r="CN90" s="969"/>
      <c r="CO90" s="969"/>
      <c r="CP90" s="969"/>
      <c r="CQ90" s="969"/>
      <c r="CR90" s="969"/>
      <c r="CS90" s="969"/>
      <c r="CT90" s="969"/>
      <c r="CU90" s="969"/>
      <c r="CV90" s="969"/>
      <c r="CW90" s="969"/>
      <c r="CX90" s="969"/>
      <c r="CY90" s="969"/>
      <c r="CZ90" s="969"/>
    </row>
    <row r="91" s="373" customFormat="true" ht="15" customHeight="true" x14ac:dyDescent="0.2">
      <c r="A91" s="803"/>
      <c r="B91" s="830"/>
      <c r="C91" s="863"/>
      <c r="D91" s="861"/>
      <c r="E91" s="861"/>
      <c r="F91" s="861"/>
      <c r="G91" s="862"/>
      <c r="H91" s="860"/>
      <c r="I91" s="861"/>
      <c r="J91" s="861"/>
      <c r="K91" s="861"/>
      <c r="L91" s="864"/>
      <c r="M91" s="863"/>
      <c r="N91" s="861"/>
      <c r="O91" s="861"/>
      <c r="P91" s="861"/>
      <c r="Q91" s="862"/>
      <c r="R91" s="860"/>
      <c r="S91" s="861"/>
      <c r="T91" s="861"/>
      <c r="U91" s="861"/>
      <c r="V91" s="861"/>
      <c r="W91" s="861"/>
      <c r="X91" s="861"/>
      <c r="Y91" s="861"/>
      <c r="Z91" s="861"/>
      <c r="AA91" s="864"/>
      <c r="AB91" s="738"/>
      <c r="AC91" s="738"/>
      <c r="AD91" s="738"/>
      <c r="AE91" s="738"/>
      <c r="AF91" s="738"/>
      <c r="AG91" s="738"/>
      <c r="AH91" s="738"/>
      <c r="AI91" s="738"/>
      <c r="AJ91" s="738"/>
      <c r="AK91" s="738"/>
      <c r="AL91" s="738"/>
      <c r="AM91" s="738"/>
      <c r="AN91" s="738"/>
      <c r="AO91" s="738"/>
      <c r="AP91" s="738"/>
      <c r="AQ91" s="738"/>
      <c r="AR91" s="738"/>
      <c r="AS91" s="738"/>
      <c r="AT91" s="738"/>
      <c r="AU91" s="738"/>
      <c r="AV91" s="738"/>
      <c r="AW91" s="738"/>
      <c r="AX91" s="738"/>
      <c r="AY91" s="738"/>
      <c r="AZ91" s="173"/>
      <c r="BA91" s="350"/>
      <c r="BB91" s="262"/>
      <c r="BC91" s="289"/>
      <c r="BD91" s="273"/>
      <c r="BE91" s="273"/>
      <c r="BF91" s="273"/>
      <c r="BG91" s="293"/>
      <c r="BH91" s="289"/>
      <c r="BI91" s="273"/>
      <c r="BJ91" s="273"/>
      <c r="BK91" s="273"/>
      <c r="BL91" s="293"/>
      <c r="BM91" s="289"/>
      <c r="BN91" s="273"/>
      <c r="BO91" s="273"/>
      <c r="BP91" s="273"/>
      <c r="BQ91" s="293"/>
      <c r="BR91" s="289"/>
      <c r="BS91" s="273"/>
      <c r="BT91" s="273"/>
      <c r="BU91" s="273"/>
      <c r="BV91" s="273"/>
      <c r="BW91" s="273"/>
      <c r="BX91" s="273"/>
      <c r="BY91" s="274"/>
      <c r="BZ91" s="274"/>
      <c r="CA91" s="274"/>
      <c r="CB91" s="969"/>
      <c r="CC91" s="969"/>
      <c r="CD91" s="969"/>
      <c r="CE91" s="969"/>
      <c r="CF91" s="969"/>
      <c r="CG91" s="969"/>
      <c r="CH91" s="969"/>
      <c r="CI91" s="969"/>
      <c r="CJ91" s="969"/>
      <c r="CK91" s="969"/>
      <c r="CL91" s="969"/>
      <c r="CM91" s="969"/>
      <c r="CN91" s="969"/>
      <c r="CO91" s="969"/>
      <c r="CP91" s="969"/>
      <c r="CQ91" s="969"/>
      <c r="CR91" s="969"/>
      <c r="CS91" s="969"/>
      <c r="CT91" s="969"/>
      <c r="CU91" s="969"/>
      <c r="CV91" s="969"/>
      <c r="CW91" s="969"/>
      <c r="CX91" s="969"/>
      <c r="CY91" s="969"/>
      <c r="CZ91" s="969"/>
    </row>
    <row r="92" s="373" customFormat="true" ht="15" customHeight="true" x14ac:dyDescent="0.2">
      <c r="A92" s="803"/>
      <c r="B92" s="830"/>
      <c r="C92" s="863"/>
      <c r="D92" s="861"/>
      <c r="E92" s="861"/>
      <c r="F92" s="861"/>
      <c r="G92" s="862"/>
      <c r="H92" s="860"/>
      <c r="I92" s="861"/>
      <c r="J92" s="861"/>
      <c r="K92" s="861"/>
      <c r="L92" s="864"/>
      <c r="M92" s="863"/>
      <c r="N92" s="861"/>
      <c r="O92" s="861"/>
      <c r="P92" s="861"/>
      <c r="Q92" s="862"/>
      <c r="R92" s="860"/>
      <c r="S92" s="861"/>
      <c r="T92" s="861"/>
      <c r="U92" s="861"/>
      <c r="V92" s="861"/>
      <c r="W92" s="861"/>
      <c r="X92" s="861"/>
      <c r="Y92" s="861"/>
      <c r="Z92" s="861"/>
      <c r="AA92" s="864"/>
      <c r="AB92" s="738"/>
      <c r="AC92" s="738"/>
      <c r="AD92" s="738"/>
      <c r="AE92" s="738"/>
      <c r="AF92" s="738"/>
      <c r="AG92" s="738"/>
      <c r="AH92" s="738"/>
      <c r="AI92" s="738"/>
      <c r="AJ92" s="738"/>
      <c r="AK92" s="738"/>
      <c r="AL92" s="738"/>
      <c r="AM92" s="738"/>
      <c r="AN92" s="738"/>
      <c r="AO92" s="738"/>
      <c r="AP92" s="738"/>
      <c r="AQ92" s="738"/>
      <c r="AR92" s="738"/>
      <c r="AS92" s="738"/>
      <c r="AT92" s="738"/>
      <c r="AU92" s="738"/>
      <c r="AV92" s="738"/>
      <c r="AW92" s="738"/>
      <c r="AX92" s="738"/>
      <c r="AY92" s="738"/>
      <c r="AZ92" s="173"/>
      <c r="BA92" s="350"/>
      <c r="BB92" s="262"/>
      <c r="BC92" s="289"/>
      <c r="BD92" s="273"/>
      <c r="BE92" s="273"/>
      <c r="BF92" s="273"/>
      <c r="BG92" s="293"/>
      <c r="BH92" s="289"/>
      <c r="BI92" s="273"/>
      <c r="BJ92" s="273"/>
      <c r="BK92" s="273"/>
      <c r="BL92" s="293"/>
      <c r="BM92" s="289"/>
      <c r="BN92" s="273"/>
      <c r="BO92" s="273"/>
      <c r="BP92" s="273"/>
      <c r="BQ92" s="293"/>
      <c r="BR92" s="289"/>
      <c r="BS92" s="273"/>
      <c r="BT92" s="273"/>
      <c r="BU92" s="273"/>
      <c r="BV92" s="273"/>
      <c r="BW92" s="273"/>
      <c r="BX92" s="273"/>
      <c r="BY92" s="274"/>
      <c r="BZ92" s="274"/>
      <c r="CA92" s="274"/>
      <c r="CB92" s="969"/>
      <c r="CC92" s="969"/>
      <c r="CD92" s="969"/>
      <c r="CE92" s="969"/>
      <c r="CF92" s="969"/>
      <c r="CG92" s="969"/>
      <c r="CH92" s="969"/>
      <c r="CI92" s="969"/>
      <c r="CJ92" s="969"/>
      <c r="CK92" s="969"/>
      <c r="CL92" s="969"/>
      <c r="CM92" s="969"/>
      <c r="CN92" s="969"/>
      <c r="CO92" s="969"/>
      <c r="CP92" s="969"/>
      <c r="CQ92" s="969"/>
      <c r="CR92" s="969"/>
      <c r="CS92" s="969"/>
      <c r="CT92" s="969"/>
      <c r="CU92" s="969"/>
      <c r="CV92" s="969"/>
      <c r="CW92" s="969"/>
      <c r="CX92" s="969"/>
      <c r="CY92" s="969"/>
      <c r="CZ92" s="969"/>
    </row>
    <row r="93" s="373" customFormat="true" ht="15" customHeight="true" x14ac:dyDescent="0.2">
      <c r="A93" s="824"/>
      <c r="B93" s="831"/>
      <c r="C93" s="808"/>
      <c r="D93" s="809"/>
      <c r="E93" s="809"/>
      <c r="F93" s="809"/>
      <c r="G93" s="820"/>
      <c r="H93" s="818"/>
      <c r="I93" s="809"/>
      <c r="J93" s="809"/>
      <c r="K93" s="809"/>
      <c r="L93" s="814"/>
      <c r="M93" s="808"/>
      <c r="N93" s="809"/>
      <c r="O93" s="809"/>
      <c r="P93" s="809"/>
      <c r="Q93" s="820"/>
      <c r="R93" s="818"/>
      <c r="S93" s="809"/>
      <c r="T93" s="809"/>
      <c r="U93" s="809"/>
      <c r="V93" s="809"/>
      <c r="W93" s="809"/>
      <c r="X93" s="809"/>
      <c r="Y93" s="809"/>
      <c r="Z93" s="809"/>
      <c r="AA93" s="814"/>
      <c r="AB93" s="738"/>
      <c r="AC93" s="738"/>
      <c r="AD93" s="738"/>
      <c r="AE93" s="738"/>
      <c r="AF93" s="738"/>
      <c r="AG93" s="738"/>
      <c r="AH93" s="738"/>
      <c r="AI93" s="738"/>
      <c r="AJ93" s="738"/>
      <c r="AK93" s="738"/>
      <c r="AL93" s="738"/>
      <c r="AM93" s="738"/>
      <c r="AN93" s="738"/>
      <c r="AO93" s="738"/>
      <c r="AP93" s="738"/>
      <c r="AQ93" s="738"/>
      <c r="AR93" s="738"/>
      <c r="AS93" s="738"/>
      <c r="AT93" s="738"/>
      <c r="AU93" s="738"/>
      <c r="AV93" s="738"/>
      <c r="AW93" s="738"/>
      <c r="AX93" s="738"/>
      <c r="AY93" s="738"/>
      <c r="AZ93" s="173"/>
      <c r="BA93" s="350"/>
      <c r="BB93" s="262"/>
      <c r="BC93" s="289"/>
      <c r="BD93" s="273"/>
      <c r="BE93" s="273"/>
      <c r="BF93" s="273"/>
      <c r="BG93" s="293"/>
      <c r="BH93" s="289"/>
      <c r="BI93" s="273"/>
      <c r="BJ93" s="273"/>
      <c r="BK93" s="273"/>
      <c r="BL93" s="293"/>
      <c r="BM93" s="289"/>
      <c r="BN93" s="273"/>
      <c r="BO93" s="273"/>
      <c r="BP93" s="273"/>
      <c r="BQ93" s="293"/>
      <c r="BR93" s="289"/>
      <c r="BS93" s="273"/>
      <c r="BT93" s="273"/>
      <c r="BU93" s="273"/>
      <c r="BV93" s="273"/>
      <c r="BW93" s="273"/>
      <c r="BX93" s="273"/>
      <c r="BY93" s="274"/>
      <c r="BZ93" s="274"/>
      <c r="CA93" s="274"/>
      <c r="CB93" s="969"/>
      <c r="CC93" s="969"/>
      <c r="CD93" s="969"/>
      <c r="CE93" s="969"/>
      <c r="CF93" s="969"/>
      <c r="CG93" s="969"/>
      <c r="CH93" s="969"/>
      <c r="CI93" s="969"/>
      <c r="CJ93" s="969"/>
      <c r="CK93" s="969"/>
      <c r="CL93" s="969"/>
      <c r="CM93" s="969"/>
      <c r="CN93" s="969"/>
      <c r="CO93" s="969"/>
      <c r="CP93" s="969"/>
      <c r="CQ93" s="969"/>
      <c r="CR93" s="969"/>
      <c r="CS93" s="969"/>
      <c r="CT93" s="969"/>
      <c r="CU93" s="969"/>
      <c r="CV93" s="969"/>
      <c r="CW93" s="969"/>
      <c r="CX93" s="969"/>
      <c r="CY93" s="969"/>
      <c r="CZ93" s="969"/>
    </row>
    <row r="94" s="373" customFormat="true" ht="15" customHeight="true" x14ac:dyDescent="0.2">
      <c r="A94" s="888"/>
      <c r="B94" s="831"/>
      <c r="C94" s="808"/>
      <c r="D94" s="810"/>
      <c r="E94" s="810"/>
      <c r="F94" s="810"/>
      <c r="G94" s="821"/>
      <c r="H94" s="818"/>
      <c r="I94" s="810"/>
      <c r="J94" s="810"/>
      <c r="K94" s="810"/>
      <c r="L94" s="815"/>
      <c r="M94" s="808"/>
      <c r="N94" s="810"/>
      <c r="O94" s="810"/>
      <c r="P94" s="810"/>
      <c r="Q94" s="821"/>
      <c r="R94" s="818"/>
      <c r="S94" s="810"/>
      <c r="T94" s="810"/>
      <c r="U94" s="810"/>
      <c r="V94" s="810"/>
      <c r="W94" s="810"/>
      <c r="X94" s="810"/>
      <c r="Y94" s="810"/>
      <c r="Z94" s="810"/>
      <c r="AA94" s="815"/>
      <c r="AB94" s="738"/>
      <c r="AC94" s="738"/>
      <c r="AD94" s="738"/>
      <c r="AE94" s="738"/>
      <c r="AF94" s="738"/>
      <c r="AG94" s="738"/>
      <c r="AH94" s="738"/>
      <c r="AI94" s="738"/>
      <c r="AJ94" s="738"/>
      <c r="AK94" s="738"/>
      <c r="AL94" s="738"/>
      <c r="AM94" s="738"/>
      <c r="AN94" s="738"/>
      <c r="AO94" s="738"/>
      <c r="AP94" s="738"/>
      <c r="AQ94" s="738"/>
      <c r="AR94" s="738"/>
      <c r="AS94" s="738"/>
      <c r="AT94" s="738"/>
      <c r="AU94" s="738"/>
      <c r="AV94" s="738"/>
      <c r="AW94" s="738"/>
      <c r="AX94" s="738"/>
      <c r="AY94" s="738"/>
      <c r="AZ94" s="173"/>
      <c r="BA94" s="350"/>
      <c r="BB94" s="262"/>
      <c r="BC94" s="289"/>
      <c r="BD94" s="273"/>
      <c r="BE94" s="273"/>
      <c r="BF94" s="273"/>
      <c r="BG94" s="293"/>
      <c r="BH94" s="289"/>
      <c r="BI94" s="273"/>
      <c r="BJ94" s="273"/>
      <c r="BK94" s="273"/>
      <c r="BL94" s="293"/>
      <c r="BM94" s="289"/>
      <c r="BN94" s="273"/>
      <c r="BO94" s="273"/>
      <c r="BP94" s="273"/>
      <c r="BQ94" s="293"/>
      <c r="BR94" s="289"/>
      <c r="BS94" s="273"/>
      <c r="BT94" s="273"/>
      <c r="BU94" s="273"/>
      <c r="BV94" s="273"/>
      <c r="BW94" s="273"/>
      <c r="BX94" s="273"/>
      <c r="BY94" s="274"/>
      <c r="BZ94" s="274"/>
      <c r="CA94" s="274"/>
      <c r="CB94" s="969"/>
      <c r="CC94" s="969"/>
      <c r="CD94" s="969"/>
      <c r="CE94" s="969"/>
      <c r="CF94" s="969"/>
      <c r="CG94" s="969"/>
      <c r="CH94" s="969"/>
      <c r="CI94" s="969"/>
      <c r="CJ94" s="969"/>
      <c r="CK94" s="969"/>
      <c r="CL94" s="969"/>
      <c r="CM94" s="969"/>
      <c r="CN94" s="969"/>
      <c r="CO94" s="969"/>
      <c r="CP94" s="969"/>
      <c r="CQ94" s="969"/>
      <c r="CR94" s="969"/>
      <c r="CS94" s="969"/>
      <c r="CT94" s="969"/>
      <c r="CU94" s="969"/>
      <c r="CV94" s="969"/>
      <c r="CW94" s="969"/>
      <c r="CX94" s="969"/>
      <c r="CY94" s="969"/>
      <c r="CZ94" s="969"/>
    </row>
    <row r="95" s="373" customFormat="true" ht="15" customHeight="true" x14ac:dyDescent="0.2">
      <c r="A95" s="824"/>
      <c r="B95" s="832"/>
      <c r="C95" s="865"/>
      <c r="D95" s="866"/>
      <c r="E95" s="866"/>
      <c r="F95" s="866"/>
      <c r="G95" s="867"/>
      <c r="H95" s="868"/>
      <c r="I95" s="866"/>
      <c r="J95" s="866"/>
      <c r="K95" s="866"/>
      <c r="L95" s="869"/>
      <c r="M95" s="865"/>
      <c r="N95" s="866"/>
      <c r="O95" s="866"/>
      <c r="P95" s="866"/>
      <c r="Q95" s="867"/>
      <c r="R95" s="868"/>
      <c r="S95" s="866"/>
      <c r="T95" s="866"/>
      <c r="U95" s="866"/>
      <c r="V95" s="866"/>
      <c r="W95" s="866"/>
      <c r="X95" s="866"/>
      <c r="Y95" s="866"/>
      <c r="Z95" s="866"/>
      <c r="AA95" s="869"/>
      <c r="AB95" s="738"/>
      <c r="AC95" s="738"/>
      <c r="AD95" s="738"/>
      <c r="AE95" s="738"/>
      <c r="AF95" s="738"/>
      <c r="AG95" s="738"/>
      <c r="AH95" s="738"/>
      <c r="AI95" s="738"/>
      <c r="AJ95" s="738"/>
      <c r="AK95" s="738"/>
      <c r="AL95" s="738"/>
      <c r="AM95" s="738"/>
      <c r="AN95" s="738"/>
      <c r="AO95" s="738"/>
      <c r="AP95" s="738"/>
      <c r="AQ95" s="738"/>
      <c r="AR95" s="738"/>
      <c r="AS95" s="738"/>
      <c r="AT95" s="738"/>
      <c r="AU95" s="738"/>
      <c r="AV95" s="738"/>
      <c r="AW95" s="738"/>
      <c r="AX95" s="738"/>
      <c r="AY95" s="738"/>
      <c r="AZ95" s="173"/>
      <c r="BA95" s="350"/>
      <c r="BB95" s="262"/>
      <c r="BC95" s="289"/>
      <c r="BD95" s="273"/>
      <c r="BE95" s="273"/>
      <c r="BF95" s="273"/>
      <c r="BG95" s="293"/>
      <c r="BH95" s="289"/>
      <c r="BI95" s="273"/>
      <c r="BJ95" s="273"/>
      <c r="BK95" s="273"/>
      <c r="BL95" s="293"/>
      <c r="BM95" s="289"/>
      <c r="BN95" s="273"/>
      <c r="BO95" s="273"/>
      <c r="BP95" s="273"/>
      <c r="BQ95" s="293"/>
      <c r="BR95" s="289"/>
      <c r="BS95" s="273"/>
      <c r="BT95" s="273"/>
      <c r="BU95" s="273"/>
      <c r="BV95" s="273"/>
      <c r="BW95" s="273"/>
      <c r="BX95" s="273"/>
      <c r="BY95" s="274"/>
      <c r="BZ95" s="274"/>
      <c r="CA95" s="274"/>
      <c r="CB95" s="969"/>
      <c r="CC95" s="969"/>
      <c r="CD95" s="969"/>
      <c r="CE95" s="969"/>
      <c r="CF95" s="969"/>
      <c r="CG95" s="969"/>
      <c r="CH95" s="969"/>
      <c r="CI95" s="969"/>
      <c r="CJ95" s="969"/>
      <c r="CK95" s="969"/>
      <c r="CL95" s="969"/>
      <c r="CM95" s="969"/>
      <c r="CN95" s="969"/>
      <c r="CO95" s="969"/>
      <c r="CP95" s="969"/>
      <c r="CQ95" s="969"/>
      <c r="CR95" s="969"/>
      <c r="CS95" s="969"/>
      <c r="CT95" s="969"/>
      <c r="CU95" s="969"/>
      <c r="CV95" s="969"/>
      <c r="CW95" s="969"/>
      <c r="CX95" s="969"/>
      <c r="CY95" s="969"/>
      <c r="CZ95" s="969"/>
    </row>
    <row r="96" s="134" customFormat="true" ht="15" customHeight="true" x14ac:dyDescent="0.2">
      <c r="A96" s="888"/>
      <c r="B96" s="832"/>
      <c r="C96" s="865"/>
      <c r="D96" s="866"/>
      <c r="E96" s="866"/>
      <c r="F96" s="866"/>
      <c r="G96" s="867"/>
      <c r="H96" s="868"/>
      <c r="I96" s="866"/>
      <c r="J96" s="866"/>
      <c r="K96" s="866"/>
      <c r="L96" s="869"/>
      <c r="M96" s="865"/>
      <c r="N96" s="866"/>
      <c r="O96" s="866"/>
      <c r="P96" s="866"/>
      <c r="Q96" s="867"/>
      <c r="R96" s="868"/>
      <c r="S96" s="866"/>
      <c r="T96" s="866"/>
      <c r="U96" s="866"/>
      <c r="V96" s="866"/>
      <c r="W96" s="866"/>
      <c r="X96" s="866"/>
      <c r="Y96" s="866"/>
      <c r="Z96" s="866"/>
      <c r="AA96" s="869"/>
      <c r="AB96" s="738"/>
      <c r="AC96" s="738"/>
      <c r="AD96" s="738"/>
      <c r="AE96" s="738"/>
      <c r="AF96" s="738"/>
      <c r="AG96" s="738"/>
      <c r="AH96" s="738"/>
      <c r="AI96" s="738"/>
      <c r="AJ96" s="738"/>
      <c r="AK96" s="738"/>
      <c r="AL96" s="738"/>
      <c r="AM96" s="738"/>
      <c r="AN96" s="738"/>
      <c r="AO96" s="738"/>
      <c r="AP96" s="738"/>
      <c r="AQ96" s="738"/>
      <c r="AR96" s="738"/>
      <c r="AS96" s="738"/>
      <c r="AT96" s="738"/>
      <c r="AU96" s="738"/>
      <c r="AV96" s="738"/>
      <c r="AW96" s="738"/>
      <c r="AX96" s="738"/>
      <c r="AY96" s="738"/>
      <c r="AZ96" s="173"/>
      <c r="BA96" s="350"/>
      <c r="BB96" s="262"/>
      <c r="BC96" s="289"/>
      <c r="BD96" s="273"/>
      <c r="BE96" s="273"/>
      <c r="BF96" s="273"/>
      <c r="BG96" s="293"/>
      <c r="BH96" s="289"/>
      <c r="BI96" s="273"/>
      <c r="BJ96" s="273"/>
      <c r="BK96" s="273"/>
      <c r="BL96" s="293"/>
      <c r="BM96" s="289"/>
      <c r="BN96" s="273"/>
      <c r="BO96" s="273"/>
      <c r="BP96" s="273"/>
      <c r="BQ96" s="293"/>
      <c r="BR96" s="289"/>
      <c r="BS96" s="273"/>
      <c r="BT96" s="273"/>
      <c r="BU96" s="273"/>
      <c r="BV96" s="273"/>
      <c r="BW96" s="273"/>
      <c r="BX96" s="273"/>
      <c r="BY96" s="274"/>
      <c r="BZ96" s="274"/>
      <c r="CA96" s="274"/>
      <c r="CB96" s="969"/>
      <c r="CC96" s="969"/>
      <c r="CD96" s="969"/>
      <c r="CE96" s="969"/>
      <c r="CF96" s="969"/>
      <c r="CG96" s="969"/>
      <c r="CH96" s="969"/>
      <c r="CI96" s="969"/>
      <c r="CJ96" s="969"/>
      <c r="CK96" s="969"/>
      <c r="CL96" s="969"/>
      <c r="CM96" s="969"/>
      <c r="CN96" s="969"/>
      <c r="CO96" s="969"/>
      <c r="CP96" s="969"/>
      <c r="CQ96" s="969"/>
      <c r="CR96" s="969"/>
      <c r="CS96" s="969"/>
      <c r="CT96" s="969"/>
      <c r="CU96" s="969"/>
      <c r="CV96" s="969"/>
      <c r="CW96" s="969"/>
      <c r="CX96" s="969"/>
      <c r="CY96" s="969"/>
      <c r="CZ96" s="969"/>
    </row>
    <row r="97" s="134" customFormat="true" ht="15" customHeight="true" x14ac:dyDescent="0.2">
      <c r="A97" s="824"/>
      <c r="B97" s="832"/>
      <c r="C97" s="865"/>
      <c r="D97" s="866"/>
      <c r="E97" s="866"/>
      <c r="F97" s="866"/>
      <c r="G97" s="867"/>
      <c r="H97" s="868"/>
      <c r="I97" s="866"/>
      <c r="J97" s="866"/>
      <c r="K97" s="866"/>
      <c r="L97" s="869"/>
      <c r="M97" s="865"/>
      <c r="N97" s="866"/>
      <c r="O97" s="866"/>
      <c r="P97" s="866"/>
      <c r="Q97" s="867"/>
      <c r="R97" s="868"/>
      <c r="S97" s="866"/>
      <c r="T97" s="866"/>
      <c r="U97" s="866"/>
      <c r="V97" s="866"/>
      <c r="W97" s="866"/>
      <c r="X97" s="866"/>
      <c r="Y97" s="866"/>
      <c r="Z97" s="866"/>
      <c r="AA97" s="869"/>
      <c r="AB97" s="738"/>
      <c r="AC97" s="738"/>
      <c r="AD97" s="738"/>
      <c r="AE97" s="738"/>
      <c r="AF97" s="738"/>
      <c r="AG97" s="738"/>
      <c r="AH97" s="738"/>
      <c r="AI97" s="738"/>
      <c r="AJ97" s="738"/>
      <c r="AK97" s="738"/>
      <c r="AL97" s="738"/>
      <c r="AM97" s="738"/>
      <c r="AN97" s="738"/>
      <c r="AO97" s="738"/>
      <c r="AP97" s="738"/>
      <c r="AQ97" s="738"/>
      <c r="AR97" s="738"/>
      <c r="AS97" s="738"/>
      <c r="AT97" s="738"/>
      <c r="AU97" s="738"/>
      <c r="AV97" s="738"/>
      <c r="AW97" s="738"/>
      <c r="AX97" s="738"/>
      <c r="AY97" s="738"/>
      <c r="AZ97" s="173"/>
      <c r="BA97" s="350"/>
      <c r="BB97" s="262"/>
      <c r="BC97" s="289"/>
      <c r="BD97" s="273"/>
      <c r="BE97" s="273"/>
      <c r="BF97" s="273"/>
      <c r="BG97" s="293"/>
      <c r="BH97" s="289"/>
      <c r="BI97" s="273"/>
      <c r="BJ97" s="273"/>
      <c r="BK97" s="273"/>
      <c r="BL97" s="293"/>
      <c r="BM97" s="289"/>
      <c r="BN97" s="273"/>
      <c r="BO97" s="273"/>
      <c r="BP97" s="273"/>
      <c r="BQ97" s="293"/>
      <c r="BR97" s="289"/>
      <c r="BS97" s="273"/>
      <c r="BT97" s="273"/>
      <c r="BU97" s="273"/>
      <c r="BV97" s="273"/>
      <c r="BW97" s="273"/>
      <c r="BX97" s="273"/>
      <c r="BY97" s="274"/>
      <c r="BZ97" s="274"/>
      <c r="CA97" s="274"/>
      <c r="CB97" s="969"/>
      <c r="CC97" s="969"/>
      <c r="CD97" s="969"/>
      <c r="CE97" s="969"/>
      <c r="CF97" s="969"/>
      <c r="CG97" s="969"/>
      <c r="CH97" s="969"/>
      <c r="CI97" s="969"/>
      <c r="CJ97" s="969"/>
      <c r="CK97" s="969"/>
      <c r="CL97" s="969"/>
      <c r="CM97" s="969"/>
      <c r="CN97" s="969"/>
      <c r="CO97" s="969"/>
      <c r="CP97" s="969"/>
      <c r="CQ97" s="969"/>
      <c r="CR97" s="969"/>
      <c r="CS97" s="969"/>
      <c r="CT97" s="969"/>
      <c r="CU97" s="969"/>
      <c r="CV97" s="969"/>
      <c r="CW97" s="969"/>
      <c r="CX97" s="969"/>
      <c r="CY97" s="969"/>
      <c r="CZ97" s="969"/>
    </row>
    <row r="98" s="134" customFormat="true" ht="15" customHeight="true" x14ac:dyDescent="0.2">
      <c r="A98" s="888"/>
      <c r="B98" s="832"/>
      <c r="C98" s="865"/>
      <c r="D98" s="866"/>
      <c r="E98" s="866"/>
      <c r="F98" s="866"/>
      <c r="G98" s="867"/>
      <c r="H98" s="868"/>
      <c r="I98" s="866"/>
      <c r="J98" s="866"/>
      <c r="K98" s="866"/>
      <c r="L98" s="869"/>
      <c r="M98" s="865"/>
      <c r="N98" s="866"/>
      <c r="O98" s="866"/>
      <c r="P98" s="866"/>
      <c r="Q98" s="867"/>
      <c r="R98" s="868"/>
      <c r="S98" s="866"/>
      <c r="T98" s="866"/>
      <c r="U98" s="866"/>
      <c r="V98" s="866"/>
      <c r="W98" s="866"/>
      <c r="X98" s="866"/>
      <c r="Y98" s="866"/>
      <c r="Z98" s="866"/>
      <c r="AA98" s="869"/>
      <c r="AB98" s="738"/>
      <c r="AC98" s="738"/>
      <c r="AD98" s="738"/>
      <c r="AE98" s="738"/>
      <c r="AF98" s="738"/>
      <c r="AG98" s="738"/>
      <c r="AH98" s="738"/>
      <c r="AI98" s="738"/>
      <c r="AJ98" s="738"/>
      <c r="AK98" s="738"/>
      <c r="AL98" s="738"/>
      <c r="AM98" s="738"/>
      <c r="AN98" s="738"/>
      <c r="AO98" s="738"/>
      <c r="AP98" s="738"/>
      <c r="AQ98" s="738"/>
      <c r="AR98" s="738"/>
      <c r="AS98" s="738"/>
      <c r="AT98" s="738"/>
      <c r="AU98" s="738"/>
      <c r="AV98" s="738"/>
      <c r="AW98" s="738"/>
      <c r="AX98" s="738"/>
      <c r="AY98" s="738"/>
      <c r="AZ98" s="173"/>
      <c r="BA98" s="350"/>
      <c r="BB98" s="262"/>
      <c r="BC98" s="289"/>
      <c r="BD98" s="273"/>
      <c r="BE98" s="273"/>
      <c r="BF98" s="273"/>
      <c r="BG98" s="293"/>
      <c r="BH98" s="289"/>
      <c r="BI98" s="273"/>
      <c r="BJ98" s="273"/>
      <c r="BK98" s="273"/>
      <c r="BL98" s="293"/>
      <c r="BM98" s="289"/>
      <c r="BN98" s="273"/>
      <c r="BO98" s="273"/>
      <c r="BP98" s="273"/>
      <c r="BQ98" s="293"/>
      <c r="BR98" s="289"/>
      <c r="BS98" s="273"/>
      <c r="BT98" s="273"/>
      <c r="BU98" s="273"/>
      <c r="BV98" s="273"/>
      <c r="BW98" s="273"/>
      <c r="BX98" s="273"/>
      <c r="BY98" s="274"/>
      <c r="BZ98" s="274"/>
      <c r="CA98" s="274"/>
      <c r="CB98" s="969"/>
      <c r="CC98" s="969"/>
      <c r="CD98" s="969"/>
      <c r="CE98" s="969"/>
      <c r="CF98" s="969"/>
      <c r="CG98" s="969"/>
      <c r="CH98" s="969"/>
      <c r="CI98" s="969"/>
      <c r="CJ98" s="969"/>
      <c r="CK98" s="969"/>
      <c r="CL98" s="969"/>
      <c r="CM98" s="969"/>
      <c r="CN98" s="969"/>
      <c r="CO98" s="969"/>
      <c r="CP98" s="969"/>
      <c r="CQ98" s="969"/>
      <c r="CR98" s="969"/>
      <c r="CS98" s="969"/>
      <c r="CT98" s="969"/>
      <c r="CU98" s="969"/>
      <c r="CV98" s="969"/>
      <c r="CW98" s="969"/>
      <c r="CX98" s="969"/>
      <c r="CY98" s="969"/>
      <c r="CZ98" s="969"/>
    </row>
    <row r="99" s="134" customFormat="true" ht="15" customHeight="true" x14ac:dyDescent="0.2">
      <c r="A99" s="888"/>
      <c r="B99" s="832"/>
      <c r="C99" s="865"/>
      <c r="D99" s="866"/>
      <c r="E99" s="866"/>
      <c r="F99" s="866"/>
      <c r="G99" s="867"/>
      <c r="H99" s="868"/>
      <c r="I99" s="866"/>
      <c r="J99" s="866"/>
      <c r="K99" s="866"/>
      <c r="L99" s="869"/>
      <c r="M99" s="865"/>
      <c r="N99" s="866"/>
      <c r="O99" s="866"/>
      <c r="P99" s="866"/>
      <c r="Q99" s="867"/>
      <c r="R99" s="868"/>
      <c r="S99" s="866"/>
      <c r="T99" s="866"/>
      <c r="U99" s="866"/>
      <c r="V99" s="866"/>
      <c r="W99" s="866"/>
      <c r="X99" s="866"/>
      <c r="Y99" s="866"/>
      <c r="Z99" s="866"/>
      <c r="AA99" s="869"/>
      <c r="AB99" s="738"/>
      <c r="AC99" s="738"/>
      <c r="AD99" s="738"/>
      <c r="AE99" s="738"/>
      <c r="AF99" s="738"/>
      <c r="AG99" s="738"/>
      <c r="AH99" s="738"/>
      <c r="AI99" s="738"/>
      <c r="AJ99" s="738"/>
      <c r="AK99" s="738"/>
      <c r="AL99" s="738"/>
      <c r="AM99" s="738"/>
      <c r="AN99" s="738"/>
      <c r="AO99" s="738"/>
      <c r="AP99" s="738"/>
      <c r="AQ99" s="738"/>
      <c r="AR99" s="738"/>
      <c r="AS99" s="738"/>
      <c r="AT99" s="738"/>
      <c r="AU99" s="738"/>
      <c r="AV99" s="738"/>
      <c r="AW99" s="738"/>
      <c r="AX99" s="738"/>
      <c r="AY99" s="738"/>
      <c r="AZ99" s="173"/>
      <c r="BA99" s="350"/>
      <c r="BB99" s="262"/>
      <c r="BC99" s="289"/>
      <c r="BD99" s="273"/>
      <c r="BE99" s="273"/>
      <c r="BF99" s="273"/>
      <c r="BG99" s="293"/>
      <c r="BH99" s="289"/>
      <c r="BI99" s="273"/>
      <c r="BJ99" s="273"/>
      <c r="BK99" s="273"/>
      <c r="BL99" s="293"/>
      <c r="BM99" s="289"/>
      <c r="BN99" s="273"/>
      <c r="BO99" s="273"/>
      <c r="BP99" s="273"/>
      <c r="BQ99" s="293"/>
      <c r="BR99" s="289"/>
      <c r="BS99" s="273"/>
      <c r="BT99" s="273"/>
      <c r="BU99" s="273"/>
      <c r="BV99" s="273"/>
      <c r="BW99" s="273"/>
      <c r="BX99" s="273"/>
      <c r="BY99" s="274"/>
      <c r="BZ99" s="274"/>
      <c r="CA99" s="274"/>
      <c r="CB99" s="969"/>
      <c r="CC99" s="969"/>
      <c r="CD99" s="969"/>
      <c r="CE99" s="969"/>
      <c r="CF99" s="969"/>
      <c r="CG99" s="969"/>
      <c r="CH99" s="969"/>
      <c r="CI99" s="969"/>
      <c r="CJ99" s="969"/>
      <c r="CK99" s="969"/>
      <c r="CL99" s="969"/>
      <c r="CM99" s="969"/>
      <c r="CN99" s="969"/>
      <c r="CO99" s="969"/>
      <c r="CP99" s="969"/>
      <c r="CQ99" s="969"/>
      <c r="CR99" s="969"/>
      <c r="CS99" s="969"/>
      <c r="CT99" s="969"/>
      <c r="CU99" s="969"/>
      <c r="CV99" s="969"/>
      <c r="CW99" s="969"/>
      <c r="CX99" s="969"/>
      <c r="CY99" s="969"/>
      <c r="CZ99" s="969"/>
    </row>
    <row r="100" s="134" customFormat="true" ht="15" customHeight="true" x14ac:dyDescent="0.2">
      <c r="A100" s="888"/>
      <c r="B100" s="832"/>
      <c r="C100" s="865"/>
      <c r="D100" s="866"/>
      <c r="E100" s="866"/>
      <c r="F100" s="866"/>
      <c r="G100" s="867"/>
      <c r="H100" s="868"/>
      <c r="I100" s="866"/>
      <c r="J100" s="866"/>
      <c r="K100" s="866"/>
      <c r="L100" s="869"/>
      <c r="M100" s="865"/>
      <c r="N100" s="866"/>
      <c r="O100" s="866"/>
      <c r="P100" s="866"/>
      <c r="Q100" s="867"/>
      <c r="R100" s="868"/>
      <c r="S100" s="866"/>
      <c r="T100" s="866"/>
      <c r="U100" s="866"/>
      <c r="V100" s="866"/>
      <c r="W100" s="866"/>
      <c r="X100" s="866"/>
      <c r="Y100" s="866"/>
      <c r="Z100" s="866"/>
      <c r="AA100" s="869"/>
      <c r="AB100" s="738"/>
      <c r="AC100" s="738"/>
      <c r="AD100" s="738"/>
      <c r="AE100" s="738"/>
      <c r="AF100" s="738"/>
      <c r="AG100" s="738"/>
      <c r="AH100" s="738"/>
      <c r="AI100" s="738"/>
      <c r="AJ100" s="738"/>
      <c r="AK100" s="738"/>
      <c r="AL100" s="738"/>
      <c r="AM100" s="738"/>
      <c r="AN100" s="738"/>
      <c r="AO100" s="738"/>
      <c r="AP100" s="738"/>
      <c r="AQ100" s="738"/>
      <c r="AR100" s="738"/>
      <c r="AS100" s="738"/>
      <c r="AT100" s="738"/>
      <c r="AU100" s="738"/>
      <c r="AV100" s="738"/>
      <c r="AW100" s="738"/>
      <c r="AX100" s="738"/>
      <c r="AY100" s="738"/>
      <c r="AZ100" s="173"/>
      <c r="BA100" s="350"/>
      <c r="BB100" s="262"/>
      <c r="BC100" s="289"/>
      <c r="BD100" s="273"/>
      <c r="BE100" s="273"/>
      <c r="BF100" s="273"/>
      <c r="BG100" s="293"/>
      <c r="BH100" s="289"/>
      <c r="BI100" s="273"/>
      <c r="BJ100" s="273"/>
      <c r="BK100" s="273"/>
      <c r="BL100" s="293"/>
      <c r="BM100" s="289"/>
      <c r="BN100" s="273"/>
      <c r="BO100" s="273"/>
      <c r="BP100" s="273"/>
      <c r="BQ100" s="293"/>
      <c r="BR100" s="289"/>
      <c r="BS100" s="273"/>
      <c r="BT100" s="273"/>
      <c r="BU100" s="273"/>
      <c r="BV100" s="273"/>
      <c r="BW100" s="273"/>
      <c r="BX100" s="273"/>
      <c r="BY100" s="274"/>
      <c r="BZ100" s="274"/>
      <c r="CA100" s="274"/>
      <c r="CB100" s="969"/>
      <c r="CC100" s="969"/>
      <c r="CD100" s="969"/>
      <c r="CE100" s="969"/>
      <c r="CF100" s="969"/>
      <c r="CG100" s="969"/>
      <c r="CH100" s="969"/>
      <c r="CI100" s="969"/>
      <c r="CJ100" s="969"/>
      <c r="CK100" s="969"/>
      <c r="CL100" s="969"/>
      <c r="CM100" s="969"/>
      <c r="CN100" s="969"/>
      <c r="CO100" s="969"/>
      <c r="CP100" s="969"/>
      <c r="CQ100" s="969"/>
      <c r="CR100" s="969"/>
      <c r="CS100" s="969"/>
      <c r="CT100" s="969"/>
      <c r="CU100" s="969"/>
      <c r="CV100" s="969"/>
      <c r="CW100" s="969"/>
      <c r="CX100" s="969"/>
      <c r="CY100" s="969"/>
      <c r="CZ100" s="969"/>
    </row>
    <row r="101" s="134" customFormat="true" ht="15" customHeight="true" x14ac:dyDescent="0.2">
      <c r="A101" s="824"/>
      <c r="B101" s="832"/>
      <c r="C101" s="865"/>
      <c r="D101" s="866"/>
      <c r="E101" s="866"/>
      <c r="F101" s="866"/>
      <c r="G101" s="867"/>
      <c r="H101" s="868"/>
      <c r="I101" s="866"/>
      <c r="J101" s="866"/>
      <c r="K101" s="866"/>
      <c r="L101" s="869"/>
      <c r="M101" s="865"/>
      <c r="N101" s="866"/>
      <c r="O101" s="866"/>
      <c r="P101" s="866"/>
      <c r="Q101" s="867"/>
      <c r="R101" s="868"/>
      <c r="S101" s="866"/>
      <c r="T101" s="866"/>
      <c r="U101" s="866"/>
      <c r="V101" s="866"/>
      <c r="W101" s="866"/>
      <c r="X101" s="866"/>
      <c r="Y101" s="866"/>
      <c r="Z101" s="866"/>
      <c r="AA101" s="869"/>
      <c r="AB101" s="738"/>
      <c r="AC101" s="738"/>
      <c r="AD101" s="738"/>
      <c r="AE101" s="738"/>
      <c r="AF101" s="738"/>
      <c r="AG101" s="738"/>
      <c r="AH101" s="738"/>
      <c r="AI101" s="738"/>
      <c r="AJ101" s="738"/>
      <c r="AK101" s="738"/>
      <c r="AL101" s="738"/>
      <c r="AM101" s="738"/>
      <c r="AN101" s="738"/>
      <c r="AO101" s="738"/>
      <c r="AP101" s="738"/>
      <c r="AQ101" s="738"/>
      <c r="AR101" s="738"/>
      <c r="AS101" s="738"/>
      <c r="AT101" s="738"/>
      <c r="AU101" s="738"/>
      <c r="AV101" s="738"/>
      <c r="AW101" s="738"/>
      <c r="AX101" s="738"/>
      <c r="AY101" s="738"/>
      <c r="AZ101" s="173"/>
      <c r="BA101" s="350"/>
      <c r="BB101" s="262"/>
      <c r="BC101" s="289"/>
      <c r="BD101" s="273"/>
      <c r="BE101" s="273"/>
      <c r="BF101" s="273"/>
      <c r="BG101" s="293"/>
      <c r="BH101" s="289"/>
      <c r="BI101" s="273"/>
      <c r="BJ101" s="273"/>
      <c r="BK101" s="273"/>
      <c r="BL101" s="293"/>
      <c r="BM101" s="289"/>
      <c r="BN101" s="273"/>
      <c r="BO101" s="273"/>
      <c r="BP101" s="273"/>
      <c r="BQ101" s="293"/>
      <c r="BR101" s="289"/>
      <c r="BS101" s="273"/>
      <c r="BT101" s="273"/>
      <c r="BU101" s="273"/>
      <c r="BV101" s="273"/>
      <c r="BW101" s="273"/>
      <c r="BX101" s="273"/>
      <c r="BY101" s="274"/>
      <c r="BZ101" s="274"/>
      <c r="CA101" s="274"/>
      <c r="CB101" s="969"/>
      <c r="CC101" s="969"/>
      <c r="CD101" s="969"/>
      <c r="CE101" s="969"/>
      <c r="CF101" s="969"/>
      <c r="CG101" s="969"/>
      <c r="CH101" s="969"/>
      <c r="CI101" s="969"/>
      <c r="CJ101" s="969"/>
      <c r="CK101" s="969"/>
      <c r="CL101" s="969"/>
      <c r="CM101" s="969"/>
      <c r="CN101" s="969"/>
      <c r="CO101" s="969"/>
      <c r="CP101" s="969"/>
      <c r="CQ101" s="969"/>
      <c r="CR101" s="969"/>
      <c r="CS101" s="969"/>
      <c r="CT101" s="969"/>
      <c r="CU101" s="969"/>
      <c r="CV101" s="969"/>
      <c r="CW101" s="969"/>
      <c r="CX101" s="969"/>
      <c r="CY101" s="969"/>
      <c r="CZ101" s="969"/>
    </row>
    <row r="102" s="134" customFormat="true" ht="15" customHeight="true" x14ac:dyDescent="0.2">
      <c r="A102" s="888"/>
      <c r="B102" s="832"/>
      <c r="C102" s="865"/>
      <c r="D102" s="866"/>
      <c r="E102" s="866"/>
      <c r="F102" s="866"/>
      <c r="G102" s="867"/>
      <c r="H102" s="868"/>
      <c r="I102" s="866"/>
      <c r="J102" s="866"/>
      <c r="K102" s="866"/>
      <c r="L102" s="869"/>
      <c r="M102" s="865"/>
      <c r="N102" s="866"/>
      <c r="O102" s="866"/>
      <c r="P102" s="866"/>
      <c r="Q102" s="867"/>
      <c r="R102" s="868"/>
      <c r="S102" s="866"/>
      <c r="T102" s="866"/>
      <c r="U102" s="866"/>
      <c r="V102" s="866"/>
      <c r="W102" s="866"/>
      <c r="X102" s="866"/>
      <c r="Y102" s="866"/>
      <c r="Z102" s="866"/>
      <c r="AA102" s="869"/>
      <c r="AB102" s="738"/>
      <c r="AC102" s="738"/>
      <c r="AD102" s="738"/>
      <c r="AE102" s="738"/>
      <c r="AF102" s="738"/>
      <c r="AG102" s="738"/>
      <c r="AH102" s="738"/>
      <c r="AI102" s="738"/>
      <c r="AJ102" s="738"/>
      <c r="AK102" s="738"/>
      <c r="AL102" s="738"/>
      <c r="AM102" s="738"/>
      <c r="AN102" s="738"/>
      <c r="AO102" s="738"/>
      <c r="AP102" s="738"/>
      <c r="AQ102" s="738"/>
      <c r="AR102" s="738"/>
      <c r="AS102" s="738"/>
      <c r="AT102" s="738"/>
      <c r="AU102" s="738"/>
      <c r="AV102" s="738"/>
      <c r="AW102" s="738"/>
      <c r="AX102" s="738"/>
      <c r="AY102" s="738"/>
      <c r="AZ102" s="173"/>
      <c r="BA102" s="350"/>
      <c r="BB102" s="262"/>
      <c r="BC102" s="289"/>
      <c r="BD102" s="273"/>
      <c r="BE102" s="273"/>
      <c r="BF102" s="273"/>
      <c r="BG102" s="293"/>
      <c r="BH102" s="289"/>
      <c r="BI102" s="273"/>
      <c r="BJ102" s="273"/>
      <c r="BK102" s="273"/>
      <c r="BL102" s="293"/>
      <c r="BM102" s="289"/>
      <c r="BN102" s="273"/>
      <c r="BO102" s="273"/>
      <c r="BP102" s="273"/>
      <c r="BQ102" s="293"/>
      <c r="BR102" s="289"/>
      <c r="BS102" s="273"/>
      <c r="BT102" s="273"/>
      <c r="BU102" s="273"/>
      <c r="BV102" s="273"/>
      <c r="BW102" s="273"/>
      <c r="BX102" s="273"/>
      <c r="BY102" s="274"/>
      <c r="BZ102" s="274"/>
      <c r="CA102" s="274"/>
      <c r="CB102" s="969"/>
      <c r="CC102" s="969"/>
      <c r="CD102" s="969"/>
      <c r="CE102" s="969"/>
      <c r="CF102" s="969"/>
      <c r="CG102" s="969"/>
      <c r="CH102" s="969"/>
      <c r="CI102" s="969"/>
      <c r="CJ102" s="969"/>
      <c r="CK102" s="969"/>
      <c r="CL102" s="969"/>
      <c r="CM102" s="969"/>
      <c r="CN102" s="969"/>
      <c r="CO102" s="969"/>
      <c r="CP102" s="969"/>
      <c r="CQ102" s="969"/>
      <c r="CR102" s="969"/>
      <c r="CS102" s="969"/>
      <c r="CT102" s="969"/>
      <c r="CU102" s="969"/>
      <c r="CV102" s="969"/>
      <c r="CW102" s="969"/>
      <c r="CX102" s="969"/>
      <c r="CY102" s="969"/>
      <c r="CZ102" s="969"/>
    </row>
    <row r="103" s="134" customFormat="true" ht="15" customHeight="true" x14ac:dyDescent="0.2">
      <c r="A103" s="888"/>
      <c r="B103" s="832"/>
      <c r="C103" s="865"/>
      <c r="D103" s="866"/>
      <c r="E103" s="866"/>
      <c r="F103" s="866"/>
      <c r="G103" s="867"/>
      <c r="H103" s="868"/>
      <c r="I103" s="866"/>
      <c r="J103" s="866"/>
      <c r="K103" s="866"/>
      <c r="L103" s="869"/>
      <c r="M103" s="865"/>
      <c r="N103" s="866"/>
      <c r="O103" s="866"/>
      <c r="P103" s="866"/>
      <c r="Q103" s="867"/>
      <c r="R103" s="868"/>
      <c r="S103" s="866"/>
      <c r="T103" s="866"/>
      <c r="U103" s="866"/>
      <c r="V103" s="866"/>
      <c r="W103" s="866"/>
      <c r="X103" s="866"/>
      <c r="Y103" s="866"/>
      <c r="Z103" s="866"/>
      <c r="AA103" s="869"/>
      <c r="AB103" s="738"/>
      <c r="AC103" s="738"/>
      <c r="AD103" s="738"/>
      <c r="AE103" s="738"/>
      <c r="AF103" s="738"/>
      <c r="AG103" s="738"/>
      <c r="AH103" s="738"/>
      <c r="AI103" s="738"/>
      <c r="AJ103" s="738"/>
      <c r="AK103" s="738"/>
      <c r="AL103" s="738"/>
      <c r="AM103" s="738"/>
      <c r="AN103" s="738"/>
      <c r="AO103" s="738"/>
      <c r="AP103" s="738"/>
      <c r="AQ103" s="738"/>
      <c r="AR103" s="738"/>
      <c r="AS103" s="738"/>
      <c r="AT103" s="738"/>
      <c r="AU103" s="738"/>
      <c r="AV103" s="738"/>
      <c r="AW103" s="738"/>
      <c r="AX103" s="738"/>
      <c r="AY103" s="738"/>
      <c r="AZ103" s="173"/>
      <c r="BA103" s="350"/>
      <c r="BB103" s="262"/>
      <c r="BC103" s="289"/>
      <c r="BD103" s="273"/>
      <c r="BE103" s="273"/>
      <c r="BF103" s="273"/>
      <c r="BG103" s="293"/>
      <c r="BH103" s="289"/>
      <c r="BI103" s="273"/>
      <c r="BJ103" s="273"/>
      <c r="BK103" s="273"/>
      <c r="BL103" s="293"/>
      <c r="BM103" s="289"/>
      <c r="BN103" s="273"/>
      <c r="BO103" s="273"/>
      <c r="BP103" s="273"/>
      <c r="BQ103" s="293"/>
      <c r="BR103" s="289"/>
      <c r="BS103" s="273"/>
      <c r="BT103" s="273"/>
      <c r="BU103" s="273"/>
      <c r="BV103" s="273"/>
      <c r="BW103" s="273"/>
      <c r="BX103" s="273"/>
      <c r="BY103" s="274"/>
      <c r="BZ103" s="274"/>
      <c r="CA103" s="274"/>
      <c r="CB103" s="969"/>
      <c r="CC103" s="969"/>
      <c r="CD103" s="969"/>
      <c r="CE103" s="969"/>
      <c r="CF103" s="969"/>
      <c r="CG103" s="969"/>
      <c r="CH103" s="969"/>
      <c r="CI103" s="969"/>
      <c r="CJ103" s="969"/>
      <c r="CK103" s="969"/>
      <c r="CL103" s="969"/>
      <c r="CM103" s="969"/>
      <c r="CN103" s="969"/>
      <c r="CO103" s="969"/>
      <c r="CP103" s="969"/>
      <c r="CQ103" s="969"/>
      <c r="CR103" s="969"/>
      <c r="CS103" s="969"/>
      <c r="CT103" s="969"/>
      <c r="CU103" s="969"/>
      <c r="CV103" s="969"/>
      <c r="CW103" s="969"/>
      <c r="CX103" s="969"/>
      <c r="CY103" s="969"/>
      <c r="CZ103" s="969"/>
    </row>
    <row r="104" s="134" customFormat="true" ht="15" customHeight="true" x14ac:dyDescent="0.2">
      <c r="A104" s="888"/>
      <c r="B104" s="832"/>
      <c r="C104" s="865"/>
      <c r="D104" s="866"/>
      <c r="E104" s="866"/>
      <c r="F104" s="866"/>
      <c r="G104" s="867"/>
      <c r="H104" s="868"/>
      <c r="I104" s="866"/>
      <c r="J104" s="866"/>
      <c r="K104" s="866"/>
      <c r="L104" s="869"/>
      <c r="M104" s="865"/>
      <c r="N104" s="866"/>
      <c r="O104" s="866"/>
      <c r="P104" s="866"/>
      <c r="Q104" s="867"/>
      <c r="R104" s="868"/>
      <c r="S104" s="866"/>
      <c r="T104" s="866"/>
      <c r="U104" s="866"/>
      <c r="V104" s="866"/>
      <c r="W104" s="866"/>
      <c r="X104" s="866"/>
      <c r="Y104" s="866"/>
      <c r="Z104" s="866"/>
      <c r="AA104" s="869"/>
      <c r="AB104" s="738"/>
      <c r="AC104" s="738"/>
      <c r="AD104" s="738"/>
      <c r="AE104" s="738"/>
      <c r="AF104" s="738"/>
      <c r="AG104" s="738"/>
      <c r="AH104" s="738"/>
      <c r="AI104" s="738"/>
      <c r="AJ104" s="738"/>
      <c r="AK104" s="738"/>
      <c r="AL104" s="738"/>
      <c r="AM104" s="738"/>
      <c r="AN104" s="738"/>
      <c r="AO104" s="738"/>
      <c r="AP104" s="738"/>
      <c r="AQ104" s="738"/>
      <c r="AR104" s="738"/>
      <c r="AS104" s="738"/>
      <c r="AT104" s="738"/>
      <c r="AU104" s="738"/>
      <c r="AV104" s="738"/>
      <c r="AW104" s="738"/>
      <c r="AX104" s="738"/>
      <c r="AY104" s="738"/>
      <c r="AZ104" s="173"/>
      <c r="BA104" s="350"/>
      <c r="BB104" s="262"/>
      <c r="BC104" s="289"/>
      <c r="BD104" s="273"/>
      <c r="BE104" s="273"/>
      <c r="BF104" s="273"/>
      <c r="BG104" s="293"/>
      <c r="BH104" s="289"/>
      <c r="BI104" s="273"/>
      <c r="BJ104" s="273"/>
      <c r="BK104" s="273"/>
      <c r="BL104" s="293"/>
      <c r="BM104" s="289"/>
      <c r="BN104" s="273"/>
      <c r="BO104" s="273"/>
      <c r="BP104" s="273"/>
      <c r="BQ104" s="293"/>
      <c r="BR104" s="289"/>
      <c r="BS104" s="273"/>
      <c r="BT104" s="273"/>
      <c r="BU104" s="273"/>
      <c r="BV104" s="273"/>
      <c r="BW104" s="273"/>
      <c r="BX104" s="273"/>
      <c r="BY104" s="274"/>
      <c r="BZ104" s="274"/>
      <c r="CA104" s="274"/>
      <c r="CB104" s="969"/>
      <c r="CC104" s="969"/>
      <c r="CD104" s="969"/>
      <c r="CE104" s="969"/>
      <c r="CF104" s="969"/>
      <c r="CG104" s="969"/>
      <c r="CH104" s="969"/>
      <c r="CI104" s="969"/>
      <c r="CJ104" s="969"/>
      <c r="CK104" s="969"/>
      <c r="CL104" s="969"/>
      <c r="CM104" s="969"/>
      <c r="CN104" s="969"/>
      <c r="CO104" s="969"/>
      <c r="CP104" s="969"/>
      <c r="CQ104" s="969"/>
      <c r="CR104" s="969"/>
      <c r="CS104" s="969"/>
      <c r="CT104" s="969"/>
      <c r="CU104" s="969"/>
      <c r="CV104" s="969"/>
      <c r="CW104" s="969"/>
      <c r="CX104" s="969"/>
      <c r="CY104" s="969"/>
      <c r="CZ104" s="969"/>
    </row>
    <row r="105" s="134" customFormat="true" ht="15" customHeight="true" x14ac:dyDescent="0.2">
      <c r="A105" s="827"/>
      <c r="B105" s="833"/>
      <c r="C105" s="870"/>
      <c r="D105" s="871"/>
      <c r="E105" s="871"/>
      <c r="F105" s="871"/>
      <c r="G105" s="872"/>
      <c r="H105" s="873"/>
      <c r="I105" s="871"/>
      <c r="J105" s="871"/>
      <c r="K105" s="871"/>
      <c r="L105" s="874"/>
      <c r="M105" s="870"/>
      <c r="N105" s="871"/>
      <c r="O105" s="871"/>
      <c r="P105" s="871"/>
      <c r="Q105" s="872"/>
      <c r="R105" s="873"/>
      <c r="S105" s="871"/>
      <c r="T105" s="871"/>
      <c r="U105" s="871"/>
      <c r="V105" s="871"/>
      <c r="W105" s="871"/>
      <c r="X105" s="871"/>
      <c r="Y105" s="871"/>
      <c r="Z105" s="871"/>
      <c r="AA105" s="874"/>
      <c r="AB105" s="738"/>
      <c r="AC105" s="738"/>
      <c r="AD105" s="738"/>
      <c r="AE105" s="738"/>
      <c r="AF105" s="738"/>
      <c r="AG105" s="738"/>
      <c r="AH105" s="738"/>
      <c r="AI105" s="738"/>
      <c r="AJ105" s="738"/>
      <c r="AK105" s="738"/>
      <c r="AL105" s="738"/>
      <c r="AM105" s="738"/>
      <c r="AN105" s="738"/>
      <c r="AO105" s="738"/>
      <c r="AP105" s="738"/>
      <c r="AQ105" s="738"/>
      <c r="AR105" s="738"/>
      <c r="AS105" s="738"/>
      <c r="AT105" s="738"/>
      <c r="AU105" s="738"/>
      <c r="AV105" s="738"/>
      <c r="AW105" s="738"/>
      <c r="AX105" s="738"/>
      <c r="AY105" s="738"/>
      <c r="AZ105" s="173"/>
      <c r="BA105" s="350"/>
      <c r="BB105" s="262"/>
      <c r="BC105" s="292"/>
      <c r="BD105" s="291"/>
      <c r="BE105" s="291"/>
      <c r="BF105" s="291"/>
      <c r="BG105" s="295"/>
      <c r="BH105" s="292"/>
      <c r="BI105" s="291"/>
      <c r="BJ105" s="291"/>
      <c r="BK105" s="291"/>
      <c r="BL105" s="295"/>
      <c r="BM105" s="292"/>
      <c r="BN105" s="291"/>
      <c r="BO105" s="291"/>
      <c r="BP105" s="291"/>
      <c r="BQ105" s="295"/>
      <c r="BR105" s="292"/>
      <c r="BS105" s="291"/>
      <c r="BT105" s="291"/>
      <c r="BU105" s="291"/>
      <c r="BV105" s="291"/>
      <c r="BW105" s="291"/>
      <c r="BX105" s="291"/>
      <c r="BY105" s="294"/>
      <c r="BZ105" s="294"/>
      <c r="CA105" s="294"/>
      <c r="CB105" s="969"/>
      <c r="CC105" s="969"/>
      <c r="CD105" s="969"/>
      <c r="CE105" s="969"/>
      <c r="CF105" s="969"/>
      <c r="CG105" s="969"/>
      <c r="CH105" s="969"/>
      <c r="CI105" s="969"/>
      <c r="CJ105" s="969"/>
      <c r="CK105" s="969"/>
      <c r="CL105" s="969"/>
      <c r="CM105" s="969"/>
      <c r="CN105" s="969"/>
      <c r="CO105" s="969"/>
      <c r="CP105" s="969"/>
      <c r="CQ105" s="969"/>
      <c r="CR105" s="969"/>
      <c r="CS105" s="969"/>
      <c r="CT105" s="969"/>
      <c r="CU105" s="969"/>
      <c r="CV105" s="969"/>
      <c r="CW105" s="969"/>
      <c r="CX105" s="969"/>
      <c r="CY105" s="969"/>
      <c r="CZ105" s="969"/>
    </row>
    <row r="106" s="134" customFormat="true" ht="250.15" customHeight="true" x14ac:dyDescent="0.2">
      <c r="A106" s="353"/>
      <c r="B106" s="798"/>
      <c r="C106" s="799"/>
      <c r="D106" s="799"/>
      <c r="E106" s="799"/>
      <c r="F106" s="799"/>
      <c r="G106" s="799"/>
      <c r="H106" s="799"/>
      <c r="I106" s="799"/>
      <c r="J106" s="799"/>
      <c r="K106" s="799"/>
      <c r="L106" s="799"/>
      <c r="M106" s="799"/>
      <c r="N106" s="799"/>
      <c r="O106" s="799"/>
      <c r="P106" s="799"/>
      <c r="Q106" s="799"/>
      <c r="R106" s="799"/>
      <c r="S106" s="799"/>
      <c r="T106" s="799"/>
      <c r="U106" s="799"/>
      <c r="V106" s="799"/>
      <c r="W106" s="799"/>
      <c r="X106" s="799"/>
      <c r="Y106" s="799"/>
      <c r="Z106" s="799"/>
      <c r="AA106" s="799"/>
      <c r="AB106" s="173"/>
      <c r="AC106" s="173"/>
      <c r="AD106" s="173"/>
      <c r="AE106" s="173"/>
      <c r="AF106" s="173"/>
      <c r="AG106" s="173"/>
      <c r="AH106" s="173"/>
      <c r="AI106" s="173"/>
      <c r="AJ106" s="173"/>
      <c r="AK106" s="173"/>
      <c r="AL106" s="173"/>
      <c r="AM106" s="173"/>
      <c r="AN106" s="173"/>
      <c r="AO106" s="173"/>
      <c r="AP106" s="173"/>
      <c r="AQ106" s="173"/>
      <c r="AR106" s="173"/>
      <c r="AS106" s="173"/>
      <c r="AT106" s="173"/>
      <c r="AU106" s="173"/>
      <c r="AV106" s="173"/>
      <c r="AW106" s="173"/>
      <c r="AX106" s="173"/>
      <c r="AY106" s="173"/>
      <c r="AZ106" s="173"/>
      <c r="BA106" s="266"/>
      <c r="BB106" s="267"/>
      <c r="BC106" s="267"/>
      <c r="BD106" s="267"/>
      <c r="BE106" s="267"/>
      <c r="BF106" s="267"/>
      <c r="BG106" s="267"/>
      <c r="BH106" s="267"/>
      <c r="BI106" s="267"/>
      <c r="BJ106" s="267"/>
      <c r="BK106" s="267"/>
      <c r="BL106" s="267"/>
      <c r="BM106" s="267"/>
      <c r="BN106" s="267"/>
      <c r="BO106" s="267"/>
      <c r="BP106" s="267"/>
      <c r="BQ106" s="267"/>
      <c r="BR106" s="267"/>
      <c r="BS106" s="267"/>
      <c r="BT106" s="267"/>
      <c r="BU106" s="267"/>
      <c r="BV106" s="267"/>
      <c r="BW106" s="267"/>
      <c r="BX106" s="267"/>
      <c r="BY106" s="266"/>
      <c r="BZ106" s="266"/>
      <c r="CA106" s="266"/>
      <c r="CB106" s="172"/>
      <c r="CC106" s="172"/>
      <c r="CD106" s="172"/>
      <c r="CE106" s="172"/>
      <c r="CF106" s="172"/>
      <c r="CG106" s="172"/>
      <c r="CH106" s="172"/>
      <c r="CI106" s="172"/>
      <c r="CJ106" s="172"/>
      <c r="CK106" s="172"/>
      <c r="CL106" s="172"/>
      <c r="CM106" s="172"/>
      <c r="CN106" s="172"/>
      <c r="CO106" s="172"/>
      <c r="CP106" s="172"/>
      <c r="CQ106" s="172"/>
      <c r="CR106" s="172"/>
      <c r="CS106" s="172"/>
      <c r="CT106" s="172"/>
      <c r="CU106" s="172"/>
      <c r="CV106" s="172"/>
      <c r="CW106" s="172"/>
      <c r="CX106" s="172"/>
      <c r="CY106" s="172"/>
      <c r="CZ106" s="172"/>
    </row>
    <row r="107" s="114" customFormat="true" ht="18" customHeight="true" x14ac:dyDescent="0.2">
      <c r="A107" s="353"/>
      <c r="B107" s="115"/>
      <c r="C107" s="248"/>
      <c r="D107" s="248"/>
      <c r="E107" s="248"/>
      <c r="F107" s="248"/>
      <c r="G107" s="248"/>
      <c r="H107" s="248"/>
      <c r="I107" s="248"/>
      <c r="J107" s="248"/>
      <c r="K107" s="248"/>
      <c r="L107" s="248"/>
      <c r="M107" s="248"/>
      <c r="N107" s="248"/>
      <c r="O107" s="248"/>
      <c r="P107" s="248"/>
      <c r="Q107" s="248"/>
      <c r="R107" s="248"/>
      <c r="S107" s="248"/>
      <c r="T107" s="248"/>
      <c r="U107" s="248"/>
      <c r="V107" s="248"/>
      <c r="W107" s="248"/>
      <c r="X107" s="248"/>
      <c r="Y107" s="248"/>
      <c r="Z107" s="248"/>
      <c r="AA107" s="248"/>
      <c r="AB107" s="168"/>
      <c r="AC107" s="168"/>
      <c r="AD107" s="168"/>
      <c r="AE107" s="168"/>
      <c r="AF107" s="168"/>
      <c r="AG107" s="168"/>
      <c r="AH107" s="168"/>
      <c r="AI107" s="168"/>
      <c r="AJ107" s="168"/>
      <c r="AK107" s="168"/>
      <c r="AL107" s="168"/>
      <c r="AM107" s="168"/>
      <c r="AN107" s="168"/>
      <c r="AO107" s="168"/>
      <c r="AP107" s="168"/>
      <c r="AQ107" s="168"/>
      <c r="AR107" s="168"/>
      <c r="AS107" s="168"/>
      <c r="AT107" s="168"/>
      <c r="AU107" s="168"/>
      <c r="AV107" s="168"/>
      <c r="AW107" s="168"/>
      <c r="AX107" s="168"/>
      <c r="AY107" s="168"/>
      <c r="AZ107" s="168"/>
      <c r="BB107" s="137"/>
      <c r="BZ107" s="168"/>
      <c r="CA107" s="168"/>
      <c r="CB107" s="168"/>
      <c r="CC107" s="168"/>
      <c r="CD107" s="168"/>
      <c r="CE107" s="168"/>
      <c r="CF107" s="168"/>
      <c r="CG107" s="168"/>
      <c r="CH107" s="168"/>
      <c r="CI107" s="168"/>
      <c r="CJ107" s="168"/>
      <c r="CK107" s="168"/>
      <c r="CL107" s="168"/>
      <c r="CM107" s="168"/>
      <c r="CN107" s="168"/>
      <c r="CO107" s="168"/>
      <c r="CP107" s="168"/>
      <c r="CQ107" s="168"/>
      <c r="CR107" s="168"/>
      <c r="CS107" s="168"/>
      <c r="CT107" s="168"/>
      <c r="CU107" s="168"/>
      <c r="CV107" s="168"/>
      <c r="CW107" s="168"/>
      <c r="CX107" s="168"/>
      <c r="CY107" s="168"/>
      <c r="CZ107" s="168"/>
    </row>
    <row r="108" s="114" customFormat="true" ht="22.5" customHeight="true" x14ac:dyDescent="0.35">
      <c r="A108" s="1149" t="str">
        <f>A1026</f>
        <v>Zimbabwe</v>
      </c>
      <c r="B108" s="1150"/>
      <c r="C108" s="116"/>
      <c r="D108" s="116"/>
      <c r="E108" s="116"/>
      <c r="F108" s="116"/>
      <c r="G108" s="116"/>
      <c r="H108" s="116"/>
      <c r="I108" s="116"/>
      <c r="J108" s="116"/>
      <c r="K108" s="116"/>
      <c r="L108" s="116"/>
      <c r="M108" s="116"/>
      <c r="N108" s="116"/>
      <c r="O108" s="116"/>
      <c r="P108" s="116"/>
      <c r="Q108" s="116"/>
      <c r="R108" s="116"/>
      <c r="S108" s="116"/>
      <c r="T108" s="116"/>
      <c r="U108" s="116"/>
      <c r="AB108" s="168"/>
      <c r="AC108" s="168"/>
      <c r="AD108" s="168"/>
      <c r="AE108" s="168"/>
      <c r="AF108" s="168"/>
      <c r="AG108" s="168"/>
      <c r="AH108" s="168"/>
      <c r="AI108" s="168"/>
      <c r="AJ108" s="168"/>
      <c r="AK108" s="168"/>
      <c r="AL108" s="168"/>
      <c r="AM108" s="168"/>
      <c r="AN108" s="168"/>
      <c r="AO108" s="168"/>
      <c r="AP108" s="168"/>
      <c r="AQ108" s="168"/>
      <c r="AR108" s="168"/>
      <c r="AS108" s="168"/>
      <c r="AT108" s="168"/>
      <c r="AU108" s="168"/>
      <c r="AV108" s="168"/>
      <c r="AW108" s="168"/>
      <c r="AX108" s="168"/>
      <c r="AY108" s="168"/>
      <c r="AZ108" s="168"/>
      <c r="BB108" s="137"/>
      <c r="BZ108" s="168"/>
      <c r="CA108" s="168"/>
      <c r="CB108" s="168"/>
      <c r="CC108" s="168"/>
      <c r="CD108" s="168"/>
      <c r="CE108" s="168"/>
      <c r="CF108" s="168"/>
      <c r="CG108" s="168"/>
      <c r="CH108" s="168"/>
      <c r="CI108" s="168"/>
      <c r="CJ108" s="168"/>
      <c r="CK108" s="168"/>
      <c r="CL108" s="168"/>
      <c r="CM108" s="168"/>
      <c r="CN108" s="168"/>
      <c r="CO108" s="168"/>
      <c r="CP108" s="168"/>
      <c r="CQ108" s="168"/>
      <c r="CR108" s="168"/>
      <c r="CS108" s="168"/>
      <c r="CT108" s="168"/>
      <c r="CU108" s="168"/>
      <c r="CV108" s="168"/>
      <c r="CW108" s="168"/>
      <c r="CX108" s="168"/>
      <c r="CY108" s="168"/>
      <c r="CZ108" s="168"/>
    </row>
    <row r="109" s="114" customFormat="true" ht="22.5" customHeight="true" x14ac:dyDescent="0.35">
      <c r="A109" s="141" t="str">
        <f>A1034</f>
        <v>2011</v>
      </c>
      <c r="B109" s="142"/>
      <c r="C109" s="116"/>
      <c r="D109" s="116"/>
      <c r="E109" s="116"/>
      <c r="F109" s="116"/>
      <c r="G109" s="116"/>
      <c r="H109" s="116"/>
      <c r="I109" s="116"/>
      <c r="J109" s="116"/>
      <c r="K109" s="116"/>
      <c r="L109" s="116"/>
      <c r="M109" s="116"/>
      <c r="N109" s="116"/>
      <c r="O109" s="116"/>
      <c r="P109" s="116"/>
      <c r="Q109" s="116"/>
      <c r="R109" s="116"/>
      <c r="S109" s="116"/>
      <c r="T109" s="116"/>
      <c r="U109" s="116"/>
      <c r="AB109" s="168"/>
      <c r="AC109" s="168"/>
      <c r="AD109" s="168"/>
      <c r="AE109" s="168"/>
      <c r="AF109" s="168"/>
      <c r="AG109" s="168"/>
      <c r="AH109" s="168"/>
      <c r="AI109" s="168"/>
      <c r="AJ109" s="168"/>
      <c r="AK109" s="168"/>
      <c r="AL109" s="168"/>
      <c r="AM109" s="168"/>
      <c r="AN109" s="168"/>
      <c r="AO109" s="168"/>
      <c r="AP109" s="168"/>
      <c r="AQ109" s="168"/>
      <c r="AR109" s="168"/>
      <c r="AS109" s="168"/>
      <c r="AT109" s="168"/>
      <c r="AU109" s="168"/>
      <c r="AV109" s="168"/>
      <c r="AW109" s="168"/>
      <c r="AX109" s="168"/>
      <c r="AY109" s="168"/>
      <c r="AZ109" s="168"/>
      <c r="BB109" s="137"/>
      <c r="BZ109" s="168"/>
      <c r="CA109" s="168"/>
      <c r="CB109" s="168"/>
      <c r="CC109" s="168"/>
      <c r="CD109" s="168"/>
      <c r="CE109" s="168"/>
      <c r="CF109" s="168"/>
      <c r="CG109" s="168"/>
      <c r="CH109" s="168"/>
      <c r="CI109" s="168"/>
      <c r="CJ109" s="168"/>
      <c r="CK109" s="168"/>
      <c r="CL109" s="168"/>
      <c r="CM109" s="168"/>
      <c r="CN109" s="168"/>
      <c r="CO109" s="168"/>
      <c r="CP109" s="168"/>
      <c r="CQ109" s="168"/>
      <c r="CR109" s="168"/>
      <c r="CS109" s="168"/>
      <c r="CT109" s="168"/>
      <c r="CU109" s="168"/>
      <c r="CV109" s="168"/>
      <c r="CW109" s="168"/>
      <c r="CX109" s="168"/>
      <c r="CY109" s="168"/>
      <c r="CZ109" s="168"/>
    </row>
    <row r="110" s="114" customFormat="true" ht="22.5" customHeight="true" x14ac:dyDescent="0.35">
      <c r="A110" s="143" t="s">
        <v>99</v>
      </c>
      <c r="B110" s="144"/>
      <c r="C110" s="116"/>
      <c r="D110" s="116"/>
      <c r="E110" s="116"/>
      <c r="F110" s="116"/>
      <c r="G110" s="116"/>
      <c r="H110" s="116"/>
      <c r="I110" s="116"/>
      <c r="J110" s="116"/>
      <c r="K110" s="116"/>
      <c r="L110" s="116"/>
      <c r="M110" s="116"/>
      <c r="N110" s="116"/>
      <c r="O110" s="116"/>
      <c r="P110" s="116"/>
      <c r="Q110" s="116"/>
      <c r="R110" s="116"/>
      <c r="S110" s="116"/>
      <c r="T110" s="116"/>
      <c r="U110" s="116"/>
      <c r="AB110" s="168"/>
      <c r="AC110" s="168"/>
      <c r="AD110" s="168"/>
      <c r="AE110" s="168"/>
      <c r="AF110" s="168"/>
      <c r="AG110" s="168"/>
      <c r="AH110" s="168"/>
      <c r="AI110" s="168"/>
      <c r="AJ110" s="168"/>
      <c r="AK110" s="168"/>
      <c r="AL110" s="168"/>
      <c r="AM110" s="168"/>
      <c r="AN110" s="168"/>
      <c r="AO110" s="168"/>
      <c r="AP110" s="168"/>
      <c r="AQ110" s="168"/>
      <c r="AR110" s="168"/>
      <c r="AS110" s="168"/>
      <c r="AT110" s="168"/>
      <c r="AU110" s="168"/>
      <c r="AV110" s="168"/>
      <c r="AW110" s="168"/>
      <c r="AX110" s="168"/>
      <c r="AY110" s="168"/>
      <c r="AZ110" s="168"/>
      <c r="BB110" s="137"/>
      <c r="BZ110" s="168"/>
      <c r="CA110" s="168"/>
      <c r="CB110" s="168"/>
      <c r="CC110" s="168"/>
      <c r="CD110" s="168"/>
      <c r="CE110" s="168"/>
      <c r="CF110" s="168"/>
      <c r="CG110" s="168"/>
      <c r="CH110" s="168"/>
      <c r="CI110" s="168"/>
      <c r="CJ110" s="168"/>
      <c r="CK110" s="168"/>
      <c r="CL110" s="168"/>
      <c r="CM110" s="168"/>
      <c r="CN110" s="168"/>
      <c r="CO110" s="168"/>
      <c r="CP110" s="168"/>
      <c r="CQ110" s="168"/>
      <c r="CR110" s="168"/>
      <c r="CS110" s="168"/>
      <c r="CT110" s="168"/>
      <c r="CU110" s="168"/>
      <c r="CV110" s="168"/>
      <c r="CW110" s="168"/>
      <c r="CX110" s="168"/>
      <c r="CY110" s="168"/>
      <c r="CZ110" s="168"/>
    </row>
    <row r="111" s="114" customFormat="true" ht="20.1" customHeight="true" x14ac:dyDescent="0.35">
      <c r="A111" s="145" t="s">
        <v>97</v>
      </c>
      <c r="B111" s="142"/>
      <c r="C111" s="116"/>
      <c r="D111" s="116"/>
      <c r="E111" s="116"/>
      <c r="F111" s="116"/>
      <c r="G111" s="116"/>
      <c r="H111" s="116"/>
      <c r="I111" s="116"/>
      <c r="J111" s="116"/>
      <c r="K111" s="116"/>
      <c r="L111" s="116"/>
      <c r="M111" s="116"/>
      <c r="N111" s="116"/>
      <c r="O111" s="116"/>
      <c r="P111" s="116"/>
      <c r="Q111" s="116"/>
      <c r="R111" s="116"/>
      <c r="S111" s="116"/>
      <c r="T111" s="116"/>
      <c r="U111" s="116"/>
      <c r="AB111" s="168"/>
      <c r="AC111" s="168"/>
      <c r="AD111" s="168"/>
      <c r="AE111" s="168"/>
      <c r="AF111" s="168"/>
      <c r="AG111" s="168"/>
      <c r="AH111" s="168"/>
      <c r="AI111" s="168"/>
      <c r="AJ111" s="168"/>
      <c r="AK111" s="168"/>
      <c r="AL111" s="168"/>
      <c r="AM111" s="168"/>
      <c r="AN111" s="168"/>
      <c r="AO111" s="168"/>
      <c r="AP111" s="168"/>
      <c r="AQ111" s="168"/>
      <c r="AR111" s="168"/>
      <c r="AS111" s="168"/>
      <c r="AT111" s="168"/>
      <c r="AU111" s="168"/>
      <c r="AV111" s="168"/>
      <c r="AW111" s="168"/>
      <c r="AX111" s="168"/>
      <c r="AY111" s="168"/>
      <c r="AZ111" s="168"/>
      <c r="BB111" s="137"/>
      <c r="BZ111" s="168"/>
      <c r="CA111" s="168"/>
      <c r="CB111" s="168"/>
      <c r="CC111" s="168"/>
      <c r="CD111" s="168"/>
      <c r="CE111" s="168"/>
      <c r="CF111" s="168"/>
      <c r="CG111" s="168"/>
      <c r="CH111" s="168"/>
      <c r="CI111" s="168"/>
      <c r="CJ111" s="168"/>
      <c r="CK111" s="168"/>
      <c r="CL111" s="168"/>
      <c r="CM111" s="168"/>
      <c r="CN111" s="168"/>
      <c r="CO111" s="168"/>
      <c r="CP111" s="168"/>
      <c r="CQ111" s="168"/>
      <c r="CR111" s="168"/>
      <c r="CS111" s="168"/>
      <c r="CT111" s="168"/>
      <c r="CU111" s="168"/>
      <c r="CV111" s="168"/>
      <c r="CW111" s="168"/>
      <c r="CX111" s="168"/>
      <c r="CY111" s="168"/>
      <c r="CZ111" s="168"/>
    </row>
    <row r="112" s="114" customFormat="true" ht="15" customHeight="true" x14ac:dyDescent="0.2">
      <c r="A112" s="246" t="s">
        <v>98</v>
      </c>
      <c r="B112" s="181"/>
      <c r="C112" s="116"/>
      <c r="D112" s="116"/>
      <c r="E112" s="116"/>
      <c r="F112" s="116"/>
      <c r="G112" s="116"/>
      <c r="H112" s="116"/>
      <c r="I112" s="116"/>
      <c r="J112" s="116"/>
      <c r="K112" s="116"/>
      <c r="L112" s="116"/>
      <c r="M112" s="116"/>
      <c r="N112" s="116"/>
      <c r="O112" s="116"/>
      <c r="P112" s="116"/>
      <c r="Q112" s="116"/>
      <c r="R112" s="116"/>
      <c r="S112" s="116"/>
      <c r="T112" s="116"/>
      <c r="U112" s="116"/>
      <c r="AB112" s="168"/>
      <c r="AC112" s="168"/>
      <c r="AD112" s="168"/>
      <c r="AE112" s="168"/>
      <c r="AF112" s="168"/>
      <c r="AG112" s="168"/>
      <c r="AH112" s="168"/>
      <c r="AI112" s="168"/>
      <c r="AJ112" s="168"/>
      <c r="AK112" s="168"/>
      <c r="AL112" s="168"/>
      <c r="AM112" s="168"/>
      <c r="AN112" s="168"/>
      <c r="AO112" s="168"/>
      <c r="AP112" s="168"/>
      <c r="AQ112" s="168"/>
      <c r="AR112" s="168"/>
      <c r="AS112" s="168"/>
      <c r="AT112" s="168"/>
      <c r="AU112" s="168"/>
      <c r="AV112" s="168"/>
      <c r="AW112" s="168"/>
      <c r="AX112" s="168"/>
      <c r="AY112" s="168"/>
      <c r="AZ112" s="168"/>
      <c r="BB112" s="137"/>
      <c r="BZ112" s="168"/>
      <c r="CA112" s="168"/>
      <c r="CB112" s="168"/>
      <c r="CC112" s="168"/>
      <c r="CD112" s="168"/>
      <c r="CE112" s="168"/>
      <c r="CF112" s="168"/>
      <c r="CG112" s="168"/>
      <c r="CH112" s="168"/>
      <c r="CI112" s="168"/>
      <c r="CJ112" s="168"/>
      <c r="CK112" s="168"/>
      <c r="CL112" s="168"/>
      <c r="CM112" s="168"/>
      <c r="CN112" s="168"/>
      <c r="CO112" s="168"/>
      <c r="CP112" s="168"/>
      <c r="CQ112" s="168"/>
      <c r="CR112" s="168"/>
      <c r="CS112" s="168"/>
      <c r="CT112" s="168"/>
      <c r="CU112" s="168"/>
      <c r="CV112" s="168"/>
      <c r="CW112" s="168"/>
      <c r="CX112" s="168"/>
      <c r="CY112" s="168"/>
      <c r="CZ112" s="168"/>
    </row>
    <row r="113" s="114" customFormat="true" ht="15" customHeight="true" x14ac:dyDescent="0.2">
      <c r="A113" s="156" t="s">
        <v>40</v>
      </c>
      <c r="B113" s="155"/>
      <c r="C113" s="116"/>
      <c r="D113" s="116"/>
      <c r="E113" s="116"/>
      <c r="F113" s="116"/>
      <c r="G113" s="116"/>
      <c r="H113" s="116"/>
      <c r="I113" s="116"/>
      <c r="J113" s="116"/>
      <c r="K113" s="116"/>
      <c r="L113" s="116"/>
      <c r="M113" s="116"/>
      <c r="N113" s="116"/>
      <c r="O113" s="116"/>
      <c r="P113" s="116"/>
      <c r="Q113" s="116"/>
      <c r="R113" s="116"/>
      <c r="S113" s="116"/>
      <c r="T113" s="116"/>
      <c r="U113" s="116"/>
      <c r="AB113" s="168"/>
      <c r="AC113" s="168"/>
      <c r="AD113" s="168"/>
      <c r="AE113" s="168"/>
      <c r="AF113" s="168"/>
      <c r="AG113" s="168"/>
      <c r="AH113" s="168"/>
      <c r="AI113" s="168"/>
      <c r="AJ113" s="168"/>
      <c r="AK113" s="168"/>
      <c r="AL113" s="168"/>
      <c r="AM113" s="168"/>
      <c r="AN113" s="168"/>
      <c r="AO113" s="168"/>
      <c r="AP113" s="168"/>
      <c r="AQ113" s="168"/>
      <c r="AR113" s="168"/>
      <c r="AS113" s="168"/>
      <c r="AT113" s="168"/>
      <c r="AU113" s="168"/>
      <c r="AV113" s="168"/>
      <c r="AW113" s="168"/>
      <c r="AX113" s="168"/>
      <c r="AY113" s="168"/>
      <c r="AZ113" s="168"/>
      <c r="BB113" s="137"/>
      <c r="BZ113" s="168"/>
      <c r="CA113" s="168"/>
      <c r="CB113" s="168"/>
      <c r="CC113" s="168"/>
      <c r="CD113" s="168"/>
      <c r="CE113" s="168"/>
      <c r="CF113" s="168"/>
      <c r="CG113" s="168"/>
      <c r="CH113" s="168"/>
      <c r="CI113" s="168"/>
      <c r="CJ113" s="168"/>
      <c r="CK113" s="168"/>
      <c r="CL113" s="168"/>
      <c r="CM113" s="168"/>
      <c r="CN113" s="168"/>
      <c r="CO113" s="168"/>
      <c r="CP113" s="168"/>
      <c r="CQ113" s="168"/>
      <c r="CR113" s="168"/>
      <c r="CS113" s="168"/>
      <c r="CT113" s="168"/>
      <c r="CU113" s="168"/>
      <c r="CV113" s="168"/>
      <c r="CW113" s="168"/>
      <c r="CX113" s="168"/>
      <c r="CY113" s="168"/>
      <c r="CZ113" s="168"/>
    </row>
    <row r="114" s="114" customFormat="true" ht="15" customHeight="true" x14ac:dyDescent="0.2">
      <c r="A114" s="154" t="s">
        <v>39</v>
      </c>
      <c r="B114" s="155"/>
      <c r="C114" s="116"/>
      <c r="D114" s="116"/>
      <c r="E114" s="116"/>
      <c r="F114" s="116"/>
      <c r="G114" s="116"/>
      <c r="H114" s="116"/>
      <c r="I114" s="116"/>
      <c r="J114" s="116"/>
      <c r="K114" s="116"/>
      <c r="L114" s="116"/>
      <c r="M114" s="116"/>
      <c r="N114" s="116"/>
      <c r="O114" s="116"/>
      <c r="P114" s="116"/>
      <c r="Q114" s="116"/>
      <c r="R114" s="116"/>
      <c r="S114" s="116"/>
      <c r="T114" s="116"/>
      <c r="U114" s="116"/>
      <c r="AB114" s="168"/>
      <c r="AC114" s="168"/>
      <c r="AD114" s="168"/>
      <c r="AE114" s="168"/>
      <c r="AF114" s="168"/>
      <c r="AG114" s="168"/>
      <c r="AH114" s="168"/>
      <c r="AI114" s="168"/>
      <c r="AJ114" s="168"/>
      <c r="AK114" s="168"/>
      <c r="AL114" s="168"/>
      <c r="AM114" s="168"/>
      <c r="AN114" s="168"/>
      <c r="AO114" s="168"/>
      <c r="AP114" s="168"/>
      <c r="AQ114" s="168"/>
      <c r="AR114" s="168"/>
      <c r="AS114" s="168"/>
      <c r="AT114" s="168"/>
      <c r="AU114" s="168"/>
      <c r="AV114" s="168"/>
      <c r="AW114" s="168"/>
      <c r="AX114" s="168"/>
      <c r="AY114" s="168"/>
      <c r="AZ114" s="168"/>
      <c r="BB114" s="137"/>
      <c r="BZ114" s="168"/>
      <c r="CA114" s="168"/>
      <c r="CB114" s="168"/>
      <c r="CC114" s="168"/>
      <c r="CD114" s="168"/>
      <c r="CE114" s="168"/>
      <c r="CF114" s="168"/>
      <c r="CG114" s="168"/>
      <c r="CH114" s="168"/>
      <c r="CI114" s="168"/>
      <c r="CJ114" s="168"/>
      <c r="CK114" s="168"/>
      <c r="CL114" s="168"/>
      <c r="CM114" s="168"/>
      <c r="CN114" s="168"/>
      <c r="CO114" s="168"/>
      <c r="CP114" s="168"/>
      <c r="CQ114" s="168"/>
      <c r="CR114" s="168"/>
      <c r="CS114" s="168"/>
      <c r="CT114" s="168"/>
      <c r="CU114" s="168"/>
      <c r="CV114" s="168"/>
      <c r="CW114" s="168"/>
      <c r="CX114" s="168"/>
      <c r="CY114" s="168"/>
      <c r="CZ114" s="168"/>
    </row>
    <row r="115" s="114" customFormat="true" ht="15" customHeight="true" x14ac:dyDescent="0.2">
      <c r="A115" s="154" t="s">
        <v>136</v>
      </c>
      <c r="B115" s="180" t="str">
        <f>A1025</f>
        <v>DHS11</v>
      </c>
      <c r="C115" s="116"/>
      <c r="D115" s="116"/>
      <c r="E115" s="116"/>
      <c r="F115" s="116"/>
      <c r="G115" s="116"/>
      <c r="H115" s="116"/>
      <c r="I115" s="116"/>
      <c r="J115" s="116"/>
      <c r="K115" s="116"/>
      <c r="L115" s="116"/>
      <c r="M115" s="116"/>
      <c r="N115" s="116"/>
      <c r="O115" s="116"/>
      <c r="P115" s="116"/>
      <c r="Q115" s="116"/>
      <c r="R115" s="116"/>
      <c r="S115" s="116"/>
      <c r="T115" s="116"/>
      <c r="U115" s="116"/>
      <c r="AB115" s="168"/>
      <c r="AC115" s="168"/>
      <c r="AD115" s="168"/>
      <c r="AE115" s="168"/>
      <c r="AF115" s="168"/>
      <c r="AG115" s="168"/>
      <c r="AH115" s="168"/>
      <c r="AI115" s="168"/>
      <c r="AJ115" s="168"/>
      <c r="AK115" s="168"/>
      <c r="AL115" s="168"/>
      <c r="AM115" s="168"/>
      <c r="AN115" s="168"/>
      <c r="AO115" s="168"/>
      <c r="AP115" s="168"/>
      <c r="AQ115" s="168"/>
      <c r="AR115" s="168"/>
      <c r="AS115" s="168"/>
      <c r="AT115" s="168"/>
      <c r="AU115" s="168"/>
      <c r="AV115" s="168"/>
      <c r="AW115" s="168"/>
      <c r="AX115" s="168"/>
      <c r="AY115" s="168"/>
      <c r="AZ115" s="168"/>
      <c r="BB115" s="137"/>
      <c r="BZ115" s="168"/>
      <c r="CA115" s="168"/>
      <c r="CB115" s="168"/>
      <c r="CC115" s="168"/>
      <c r="CD115" s="168"/>
      <c r="CE115" s="168"/>
      <c r="CF115" s="168"/>
      <c r="CG115" s="168"/>
      <c r="CH115" s="168"/>
      <c r="CI115" s="168"/>
      <c r="CJ115" s="168"/>
      <c r="CK115" s="168"/>
      <c r="CL115" s="168"/>
      <c r="CM115" s="168"/>
      <c r="CN115" s="168"/>
      <c r="CO115" s="168"/>
      <c r="CP115" s="168"/>
      <c r="CQ115" s="168"/>
      <c r="CR115" s="168"/>
      <c r="CS115" s="168"/>
      <c r="CT115" s="168"/>
      <c r="CU115" s="168"/>
      <c r="CV115" s="168"/>
      <c r="CW115" s="168"/>
      <c r="CX115" s="168"/>
      <c r="CY115" s="168"/>
      <c r="CZ115" s="168"/>
    </row>
    <row r="116" s="114" customFormat="true" ht="15" customHeight="true" x14ac:dyDescent="0.2">
      <c r="A116" s="792" t="str">
        <f>B1030</f>
        <v/>
      </c>
      <c r="B116" s="793"/>
      <c r="C116" s="116"/>
      <c r="D116" s="116"/>
      <c r="E116" s="116"/>
      <c r="F116" s="116"/>
      <c r="G116" s="116"/>
      <c r="H116" s="116"/>
      <c r="I116" s="116"/>
      <c r="J116" s="116"/>
      <c r="K116" s="116"/>
      <c r="L116" s="116"/>
      <c r="M116" s="116"/>
      <c r="N116" s="116"/>
      <c r="O116" s="116"/>
      <c r="P116" s="116"/>
      <c r="Q116" s="116"/>
      <c r="R116" s="116"/>
      <c r="S116" s="116"/>
      <c r="T116" s="116"/>
      <c r="U116" s="116"/>
      <c r="AB116" s="168"/>
      <c r="AC116" s="168"/>
      <c r="AD116" s="168"/>
      <c r="AE116" s="168"/>
      <c r="AF116" s="168"/>
      <c r="AG116" s="168"/>
      <c r="AH116" s="168"/>
      <c r="AI116" s="168"/>
      <c r="AJ116" s="168"/>
      <c r="AK116" s="168"/>
      <c r="AL116" s="168"/>
      <c r="AM116" s="168"/>
      <c r="AN116" s="168"/>
      <c r="AO116" s="168"/>
      <c r="AP116" s="168"/>
      <c r="AQ116" s="168"/>
      <c r="AR116" s="168"/>
      <c r="AS116" s="168"/>
      <c r="AT116" s="168"/>
      <c r="AU116" s="168"/>
      <c r="AV116" s="168"/>
      <c r="AW116" s="168"/>
      <c r="AX116" s="168"/>
      <c r="AY116" s="168"/>
      <c r="AZ116" s="168"/>
      <c r="BB116" s="137"/>
      <c r="BZ116" s="168"/>
      <c r="CA116" s="168"/>
      <c r="CB116" s="168"/>
      <c r="CC116" s="168"/>
      <c r="CD116" s="168"/>
      <c r="CE116" s="168"/>
      <c r="CF116" s="168"/>
      <c r="CG116" s="168"/>
      <c r="CH116" s="168"/>
      <c r="CI116" s="168"/>
      <c r="CJ116" s="168"/>
      <c r="CK116" s="168"/>
      <c r="CL116" s="168"/>
      <c r="CM116" s="168"/>
      <c r="CN116" s="168"/>
      <c r="CO116" s="168"/>
      <c r="CP116" s="168"/>
      <c r="CQ116" s="168"/>
      <c r="CR116" s="168"/>
      <c r="CS116" s="168"/>
      <c r="CT116" s="168"/>
      <c r="CU116" s="168"/>
      <c r="CV116" s="168"/>
      <c r="CW116" s="168"/>
      <c r="CX116" s="168"/>
      <c r="CY116" s="168"/>
      <c r="CZ116" s="168"/>
    </row>
    <row r="117" s="114" customFormat="true" ht="15" customHeight="true" x14ac:dyDescent="0.2">
      <c r="A117" s="792" t="str">
        <f>B1029</f>
        <v/>
      </c>
      <c r="B117" s="794"/>
      <c r="C117" s="116"/>
      <c r="D117" s="116"/>
      <c r="E117" s="116"/>
      <c r="F117" s="116"/>
      <c r="G117" s="116"/>
      <c r="H117" s="116"/>
      <c r="I117" s="116"/>
      <c r="J117" s="116"/>
      <c r="K117" s="116"/>
      <c r="L117" s="116"/>
      <c r="M117" s="116"/>
      <c r="N117" s="116"/>
      <c r="O117" s="116"/>
      <c r="P117" s="116"/>
      <c r="Q117" s="116"/>
      <c r="R117" s="116"/>
      <c r="S117" s="116"/>
      <c r="T117" s="116"/>
      <c r="U117" s="116"/>
      <c r="AB117" s="168"/>
      <c r="AC117" s="168"/>
      <c r="AD117" s="168"/>
      <c r="AE117" s="168"/>
      <c r="AF117" s="168"/>
      <c r="AG117" s="168"/>
      <c r="AH117" s="168"/>
      <c r="AI117" s="168"/>
      <c r="AJ117" s="168"/>
      <c r="AK117" s="168"/>
      <c r="AL117" s="168"/>
      <c r="AM117" s="168"/>
      <c r="AN117" s="168"/>
      <c r="AO117" s="168"/>
      <c r="AP117" s="168"/>
      <c r="AQ117" s="168"/>
      <c r="AR117" s="168"/>
      <c r="AS117" s="168"/>
      <c r="AT117" s="168"/>
      <c r="AU117" s="168"/>
      <c r="AV117" s="168"/>
      <c r="AW117" s="168"/>
      <c r="AX117" s="168"/>
      <c r="AY117" s="168"/>
      <c r="AZ117" s="168"/>
      <c r="BB117" s="137"/>
      <c r="BZ117" s="168"/>
      <c r="CA117" s="168"/>
      <c r="CB117" s="168"/>
      <c r="CC117" s="168"/>
      <c r="CD117" s="168"/>
      <c r="CE117" s="168"/>
      <c r="CF117" s="168"/>
      <c r="CG117" s="168"/>
      <c r="CH117" s="168"/>
      <c r="CI117" s="168"/>
      <c r="CJ117" s="168"/>
      <c r="CK117" s="168"/>
      <c r="CL117" s="168"/>
      <c r="CM117" s="168"/>
      <c r="CN117" s="168"/>
      <c r="CO117" s="168"/>
      <c r="CP117" s="168"/>
      <c r="CQ117" s="168"/>
      <c r="CR117" s="168"/>
      <c r="CS117" s="168"/>
      <c r="CT117" s="168"/>
      <c r="CU117" s="168"/>
      <c r="CV117" s="168"/>
      <c r="CW117" s="168"/>
      <c r="CX117" s="168"/>
      <c r="CY117" s="168"/>
      <c r="CZ117" s="168"/>
    </row>
    <row r="118" s="114" customFormat="true" ht="21" customHeight="true" x14ac:dyDescent="0.2">
      <c r="A118" s="795"/>
      <c r="B118" s="793"/>
      <c r="C118" s="116"/>
      <c r="D118" s="116"/>
      <c r="E118" s="116"/>
      <c r="F118" s="116"/>
      <c r="G118" s="116"/>
      <c r="H118" s="116"/>
      <c r="I118" s="116"/>
      <c r="J118" s="116"/>
      <c r="K118" s="116"/>
      <c r="L118" s="116"/>
      <c r="M118" s="116"/>
      <c r="N118" s="116"/>
      <c r="O118" s="116"/>
      <c r="P118" s="116"/>
      <c r="Q118" s="116"/>
      <c r="R118" s="116"/>
      <c r="S118" s="116"/>
      <c r="T118" s="116"/>
      <c r="U118" s="116"/>
      <c r="AB118" s="168"/>
      <c r="AC118" s="168"/>
      <c r="AD118" s="168"/>
      <c r="AE118" s="168"/>
      <c r="AF118" s="168"/>
      <c r="AG118" s="168"/>
      <c r="AH118" s="168"/>
      <c r="AI118" s="168"/>
      <c r="AJ118" s="168"/>
      <c r="AK118" s="168"/>
      <c r="AL118" s="168"/>
      <c r="AM118" s="168"/>
      <c r="AN118" s="168"/>
      <c r="AO118" s="168"/>
      <c r="AP118" s="168"/>
      <c r="AQ118" s="168"/>
      <c r="AR118" s="168"/>
      <c r="AS118" s="168"/>
      <c r="AT118" s="168"/>
      <c r="AU118" s="168"/>
      <c r="AV118" s="168"/>
      <c r="AW118" s="168"/>
      <c r="AX118" s="168"/>
      <c r="AY118" s="168"/>
      <c r="AZ118" s="168"/>
      <c r="BB118" s="137"/>
      <c r="BZ118" s="168"/>
      <c r="CA118" s="168"/>
      <c r="CB118" s="168"/>
      <c r="CC118" s="168"/>
      <c r="CD118" s="168"/>
      <c r="CE118" s="168"/>
      <c r="CF118" s="168"/>
      <c r="CG118" s="168"/>
      <c r="CH118" s="168"/>
      <c r="CI118" s="168"/>
      <c r="CJ118" s="168"/>
      <c r="CK118" s="168"/>
      <c r="CL118" s="168"/>
      <c r="CM118" s="168"/>
      <c r="CN118" s="168"/>
      <c r="CO118" s="168"/>
      <c r="CP118" s="168"/>
      <c r="CQ118" s="168"/>
      <c r="CR118" s="168"/>
      <c r="CS118" s="168"/>
      <c r="CT118" s="168"/>
      <c r="CU118" s="168"/>
      <c r="CV118" s="168"/>
      <c r="CW118" s="168"/>
      <c r="CX118" s="168"/>
      <c r="CY118" s="168"/>
      <c r="CZ118" s="168"/>
    </row>
    <row r="119" s="114" customFormat="true" ht="15" customHeight="true" x14ac:dyDescent="0.2">
      <c r="A119" s="796"/>
      <c r="B119" s="797"/>
      <c r="C119" s="116"/>
      <c r="D119" s="116"/>
      <c r="E119" s="116"/>
      <c r="F119" s="116"/>
      <c r="G119" s="116"/>
      <c r="H119" s="116"/>
      <c r="I119" s="116"/>
      <c r="J119" s="116"/>
      <c r="K119" s="116"/>
      <c r="L119" s="116"/>
      <c r="M119" s="116"/>
      <c r="N119" s="116"/>
      <c r="O119" s="116"/>
      <c r="P119" s="116"/>
      <c r="Q119" s="116"/>
      <c r="R119" s="116"/>
      <c r="S119" s="116"/>
      <c r="T119" s="116"/>
      <c r="U119" s="116"/>
      <c r="AB119" s="168"/>
      <c r="AC119" s="168"/>
      <c r="AD119" s="168"/>
      <c r="AE119" s="168"/>
      <c r="AF119" s="168"/>
      <c r="AG119" s="168"/>
      <c r="AH119" s="168"/>
      <c r="AI119" s="168"/>
      <c r="AJ119" s="168"/>
      <c r="AK119" s="168"/>
      <c r="AL119" s="168"/>
      <c r="AM119" s="168"/>
      <c r="AN119" s="168"/>
      <c r="AO119" s="168"/>
      <c r="AP119" s="168"/>
      <c r="AQ119" s="168"/>
      <c r="AR119" s="168"/>
      <c r="AS119" s="168"/>
      <c r="AT119" s="168"/>
      <c r="AU119" s="168"/>
      <c r="AV119" s="168"/>
      <c r="AW119" s="168"/>
      <c r="AX119" s="168"/>
      <c r="AY119" s="168"/>
      <c r="AZ119" s="168"/>
      <c r="BB119" s="137"/>
      <c r="BZ119" s="168"/>
      <c r="CA119" s="168"/>
      <c r="CB119" s="168"/>
      <c r="CC119" s="168"/>
      <c r="CD119" s="168"/>
      <c r="CE119" s="168"/>
      <c r="CF119" s="168"/>
      <c r="CG119" s="168"/>
      <c r="CH119" s="168"/>
      <c r="CI119" s="168"/>
      <c r="CJ119" s="168"/>
      <c r="CK119" s="168"/>
      <c r="CL119" s="168"/>
      <c r="CM119" s="168"/>
      <c r="CN119" s="168"/>
      <c r="CO119" s="168"/>
      <c r="CP119" s="168"/>
      <c r="CQ119" s="168"/>
      <c r="CR119" s="168"/>
      <c r="CS119" s="168"/>
      <c r="CT119" s="168"/>
      <c r="CU119" s="168"/>
      <c r="CV119" s="168"/>
      <c r="CW119" s="168"/>
      <c r="CX119" s="168"/>
      <c r="CY119" s="168"/>
      <c r="CZ119" s="168"/>
    </row>
    <row r="120" s="373" customFormat="true" ht="15" customHeight="true" x14ac:dyDescent="0.2">
      <c r="A120" s="119" t="s">
        <v>99</v>
      </c>
      <c r="B120" s="164"/>
      <c r="C120" s="1137" t="s">
        <v>115</v>
      </c>
      <c r="D120" s="1138"/>
      <c r="E120" s="1138"/>
      <c r="F120" s="1138"/>
      <c r="G120" s="1139"/>
      <c r="H120" s="1140" t="s">
        <v>38</v>
      </c>
      <c r="I120" s="1141"/>
      <c r="J120" s="1141"/>
      <c r="K120" s="1141"/>
      <c r="L120" s="1142"/>
      <c r="M120" s="1143" t="s">
        <v>37</v>
      </c>
      <c r="N120" s="1144"/>
      <c r="O120" s="1144"/>
      <c r="P120" s="1144"/>
      <c r="Q120" s="1145"/>
      <c r="R120" s="961" t="s">
        <v>141</v>
      </c>
      <c r="S120" s="265"/>
      <c r="T120" s="265"/>
      <c r="U120" s="265"/>
      <c r="V120" s="265"/>
      <c r="W120" s="265"/>
      <c r="X120" s="265"/>
      <c r="Y120" s="265"/>
      <c r="Z120" s="265"/>
      <c r="AA120" s="265"/>
      <c r="AB120" s="738"/>
      <c r="AC120" s="738"/>
      <c r="AD120" s="738"/>
      <c r="AE120" s="738"/>
      <c r="AF120" s="738"/>
      <c r="AG120" s="738"/>
      <c r="AH120" s="738"/>
      <c r="AI120" s="738"/>
      <c r="AJ120" s="738"/>
      <c r="AK120" s="738"/>
      <c r="AL120" s="738"/>
      <c r="AM120" s="738"/>
      <c r="AN120" s="738"/>
      <c r="AO120" s="738"/>
      <c r="AP120" s="738"/>
      <c r="AQ120" s="738"/>
      <c r="AR120" s="738"/>
      <c r="AS120" s="738"/>
      <c r="AT120" s="738"/>
      <c r="AU120" s="738"/>
      <c r="AV120" s="738"/>
      <c r="AW120" s="738"/>
      <c r="AX120" s="738"/>
      <c r="AY120" s="738"/>
      <c r="AZ120" s="173"/>
      <c r="BA120" s="174" t="s">
        <v>131</v>
      </c>
      <c r="BB120" s="119" t="s">
        <v>99</v>
      </c>
      <c r="BC120" s="1143" t="s">
        <v>115</v>
      </c>
      <c r="BD120" s="1144"/>
      <c r="BE120" s="1144"/>
      <c r="BF120" s="1144"/>
      <c r="BG120" s="1167"/>
      <c r="BH120" s="1143" t="s">
        <v>38</v>
      </c>
      <c r="BI120" s="1144"/>
      <c r="BJ120" s="1144"/>
      <c r="BK120" s="1144"/>
      <c r="BL120" s="1167"/>
      <c r="BM120" s="1143" t="s">
        <v>37</v>
      </c>
      <c r="BN120" s="1144"/>
      <c r="BO120" s="1144"/>
      <c r="BP120" s="1144"/>
      <c r="BQ120" s="1145"/>
      <c r="BR120" s="956" t="s">
        <v>141</v>
      </c>
      <c r="BS120" s="265"/>
      <c r="BT120" s="265"/>
      <c r="BU120" s="265"/>
      <c r="BV120" s="265"/>
      <c r="BW120" s="265"/>
      <c r="BX120" s="265"/>
      <c r="BY120" s="265"/>
      <c r="BZ120" s="279"/>
      <c r="CA120" s="279"/>
      <c r="CB120" s="172"/>
      <c r="CC120" s="172"/>
      <c r="CD120" s="172"/>
      <c r="CE120" s="172"/>
      <c r="CF120" s="172"/>
      <c r="CG120" s="172"/>
      <c r="CH120" s="172"/>
      <c r="CI120" s="172"/>
      <c r="CJ120" s="172"/>
      <c r="CK120" s="172"/>
      <c r="CL120" s="172"/>
      <c r="CM120" s="172"/>
      <c r="CN120" s="172"/>
      <c r="CO120" s="172"/>
      <c r="CP120" s="172"/>
      <c r="CQ120" s="172"/>
      <c r="CR120" s="172"/>
      <c r="CS120" s="172"/>
      <c r="CT120" s="172"/>
      <c r="CU120" s="172"/>
      <c r="CV120" s="172"/>
      <c r="CW120" s="172"/>
      <c r="CX120" s="172"/>
      <c r="CY120" s="172"/>
      <c r="CZ120" s="172"/>
    </row>
    <row r="121" s="373" customFormat="true" ht="24" x14ac:dyDescent="0.2">
      <c r="A121" s="159" t="s">
        <v>87</v>
      </c>
      <c r="B121" s="205"/>
      <c r="C121" s="251" t="s">
        <v>0</v>
      </c>
      <c r="D121" s="252" t="s">
        <v>1</v>
      </c>
      <c r="E121" s="252" t="s">
        <v>2</v>
      </c>
      <c r="F121" s="252" t="s">
        <v>3</v>
      </c>
      <c r="G121" s="253" t="s">
        <v>4</v>
      </c>
      <c r="H121" s="212" t="s">
        <v>0</v>
      </c>
      <c r="I121" s="211" t="s">
        <v>1</v>
      </c>
      <c r="J121" s="211" t="s">
        <v>2</v>
      </c>
      <c r="K121" s="211" t="s">
        <v>3</v>
      </c>
      <c r="L121" s="214" t="s">
        <v>4</v>
      </c>
      <c r="M121" s="213" t="s">
        <v>0</v>
      </c>
      <c r="N121" s="211" t="s">
        <v>1</v>
      </c>
      <c r="O121" s="211" t="s">
        <v>2</v>
      </c>
      <c r="P121" s="211" t="s">
        <v>3</v>
      </c>
      <c r="Q121" s="284" t="s">
        <v>4</v>
      </c>
      <c r="R121" s="212" t="s">
        <v>248</v>
      </c>
      <c r="S121" s="211" t="s">
        <v>249</v>
      </c>
      <c r="T121" s="211" t="s">
        <v>250</v>
      </c>
      <c r="U121" s="211" t="s">
        <v>251</v>
      </c>
      <c r="V121" s="211" t="s">
        <v>252</v>
      </c>
      <c r="W121" s="211" t="s">
        <v>253</v>
      </c>
      <c r="X121" s="211" t="s">
        <v>254</v>
      </c>
      <c r="Y121" s="211" t="s">
        <v>476</v>
      </c>
      <c r="Z121" s="211" t="s">
        <v>477</v>
      </c>
      <c r="AA121" s="214" t="s">
        <v>257</v>
      </c>
      <c r="AB121" s="738"/>
      <c r="AC121" s="738"/>
      <c r="AD121" s="738"/>
      <c r="AE121" s="738"/>
      <c r="AF121" s="738"/>
      <c r="AG121" s="738"/>
      <c r="AH121" s="738"/>
      <c r="AI121" s="738"/>
      <c r="AJ121" s="738"/>
      <c r="AK121" s="738"/>
      <c r="AL121" s="738"/>
      <c r="AM121" s="738"/>
      <c r="AN121" s="738"/>
      <c r="AO121" s="738"/>
      <c r="AP121" s="738"/>
      <c r="AQ121" s="738"/>
      <c r="AR121" s="738"/>
      <c r="AS121" s="738"/>
      <c r="AT121" s="738"/>
      <c r="AU121" s="738"/>
      <c r="AV121" s="738"/>
      <c r="AW121" s="738"/>
      <c r="AX121" s="738"/>
      <c r="AY121" s="738"/>
      <c r="AZ121" s="173"/>
      <c r="BA121" s="159" t="s">
        <v>117</v>
      </c>
      <c r="BB121" s="158"/>
      <c r="BC121" s="297" t="s">
        <v>0</v>
      </c>
      <c r="BD121" s="435" t="s">
        <v>1</v>
      </c>
      <c r="BE121" s="435" t="s">
        <v>2</v>
      </c>
      <c r="BF121" s="435" t="s">
        <v>3</v>
      </c>
      <c r="BG121" s="298" t="s">
        <v>4</v>
      </c>
      <c r="BH121" s="297" t="s">
        <v>0</v>
      </c>
      <c r="BI121" s="435" t="s">
        <v>1</v>
      </c>
      <c r="BJ121" s="435" t="s">
        <v>2</v>
      </c>
      <c r="BK121" s="435" t="s">
        <v>3</v>
      </c>
      <c r="BL121" s="298" t="s">
        <v>4</v>
      </c>
      <c r="BM121" s="297" t="s">
        <v>0</v>
      </c>
      <c r="BN121" s="435" t="s">
        <v>1</v>
      </c>
      <c r="BO121" s="435" t="s">
        <v>2</v>
      </c>
      <c r="BP121" s="435" t="s">
        <v>3</v>
      </c>
      <c r="BQ121" s="298" t="s">
        <v>4</v>
      </c>
      <c r="BR121" s="297" t="s">
        <v>248</v>
      </c>
      <c r="BS121" s="435" t="s">
        <v>249</v>
      </c>
      <c r="BT121" s="435" t="s">
        <v>250</v>
      </c>
      <c r="BU121" s="435" t="s">
        <v>251</v>
      </c>
      <c r="BV121" s="435" t="s">
        <v>252</v>
      </c>
      <c r="BW121" s="435" t="s">
        <v>253</v>
      </c>
      <c r="BX121" s="435" t="s">
        <v>254</v>
      </c>
      <c r="BY121" s="436" t="s">
        <v>476</v>
      </c>
      <c r="BZ121" s="436" t="s">
        <v>477</v>
      </c>
      <c r="CA121" s="436" t="s">
        <v>257</v>
      </c>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row>
    <row r="122" s="373" customFormat="true" ht="15" customHeight="true" x14ac:dyDescent="0.2">
      <c r="A122" s="1146" t="s">
        <v>18</v>
      </c>
      <c r="B122" s="208" t="s">
        <v>14</v>
      </c>
      <c r="C122" s="836">
        <v>18.994931414967713</v>
      </c>
      <c r="D122" s="837">
        <v>41.190514584485619</v>
      </c>
      <c r="E122" s="837">
        <v>65.317749403049191</v>
      </c>
      <c r="F122" s="837">
        <v>86.257066155918793</v>
      </c>
      <c r="G122" s="838">
        <v>97.679622556859456</v>
      </c>
      <c r="H122" s="839">
        <v>79.376351201839299</v>
      </c>
      <c r="I122" s="837">
        <v>96.216303455432893</v>
      </c>
      <c r="J122" s="837">
        <v>96.992174137099468</v>
      </c>
      <c r="K122" s="837">
        <v>98.604373570341977</v>
      </c>
      <c r="L122" s="840">
        <v>97.984018985940907</v>
      </c>
      <c r="M122" s="836">
        <v>16.830825187252309</v>
      </c>
      <c r="N122" s="837">
        <v>27.26087149769808</v>
      </c>
      <c r="O122" s="837">
        <v>49.179531796954571</v>
      </c>
      <c r="P122" s="837">
        <v>64.192355375367043</v>
      </c>
      <c r="Q122" s="838">
        <v>81.139499924608842</v>
      </c>
      <c r="R122" s="839">
        <v>97.698368342048141</v>
      </c>
      <c r="S122" s="837">
        <v>94.339169048142324</v>
      </c>
      <c r="T122" s="837">
        <v>61.352639669944942</v>
      </c>
      <c r="U122" s="837">
        <v>56.944061324381614</v>
      </c>
      <c r="V122" s="837">
        <v>66.993308373272015</v>
      </c>
      <c r="W122" s="837">
        <v>52.688932349085313</v>
      </c>
      <c r="X122" s="837">
        <v>41.065152352685395</v>
      </c>
      <c r="Y122" s="837">
        <v>30.772632454373682</v>
      </c>
      <c r="Z122" s="837">
        <v>49.130287224725691</v>
      </c>
      <c r="AA122" s="840">
        <v>55.242358093165741</v>
      </c>
      <c r="AB122" s="738"/>
      <c r="AC122" s="738"/>
      <c r="AD122" s="738"/>
      <c r="AE122" s="738"/>
      <c r="AF122" s="738"/>
      <c r="AG122" s="738"/>
      <c r="AH122" s="738"/>
      <c r="AI122" s="738"/>
      <c r="AJ122" s="738"/>
      <c r="AK122" s="738"/>
      <c r="AL122" s="738"/>
      <c r="AM122" s="738"/>
      <c r="AN122" s="738"/>
      <c r="AO122" s="738"/>
      <c r="AP122" s="738"/>
      <c r="AQ122" s="738"/>
      <c r="AR122" s="738"/>
      <c r="AS122" s="738"/>
      <c r="AT122" s="738"/>
      <c r="AU122" s="738"/>
      <c r="AV122" s="738"/>
      <c r="AW122" s="738"/>
      <c r="AX122" s="738"/>
      <c r="AY122" s="738"/>
      <c r="AZ122" s="173"/>
      <c r="BA122" s="1168" t="s">
        <v>18</v>
      </c>
      <c r="BB122" s="261" t="s">
        <v>14</v>
      </c>
      <c r="BC122" s="325">
        <v>1577.8598269999995</v>
      </c>
      <c r="BD122" s="321">
        <v>3422.6004230000026</v>
      </c>
      <c r="BE122" s="321">
        <v>5428.2455649999965</v>
      </c>
      <c r="BF122" s="321">
        <v>7168.6289250000082</v>
      </c>
      <c r="BG122" s="334">
        <v>8112.1953410000351</v>
      </c>
      <c r="BH122" s="325">
        <v>2023.5665969999993</v>
      </c>
      <c r="BI122" s="321">
        <v>2460.067544</v>
      </c>
      <c r="BJ122" s="321">
        <v>2475.4378259999994</v>
      </c>
      <c r="BK122" s="321">
        <v>2510.4635429999967</v>
      </c>
      <c r="BL122" s="334">
        <v>2503.3781999999987</v>
      </c>
      <c r="BM122" s="325">
        <v>968.31064099999992</v>
      </c>
      <c r="BN122" s="321">
        <v>1569.4408449999996</v>
      </c>
      <c r="BO122" s="321">
        <v>2831.8343970000014</v>
      </c>
      <c r="BP122" s="321">
        <v>3695.8414300000013</v>
      </c>
      <c r="BQ122" s="334">
        <v>4671.1890580000018</v>
      </c>
      <c r="BR122" s="325">
        <v>2018.320435999997</v>
      </c>
      <c r="BS122" s="321">
        <v>5792.8859330000068</v>
      </c>
      <c r="BT122" s="321">
        <v>3548.0637240000019</v>
      </c>
      <c r="BU122" s="321">
        <v>2318.0567410000008</v>
      </c>
      <c r="BV122" s="321">
        <v>2869.1025160000045</v>
      </c>
      <c r="BW122" s="321">
        <v>2494.2890430000034</v>
      </c>
      <c r="BX122" s="321">
        <v>1841.499147999999</v>
      </c>
      <c r="BY122" s="329">
        <v>680.39656999999988</v>
      </c>
      <c r="BZ122" s="329">
        <v>1168.4657659999998</v>
      </c>
      <c r="CA122" s="329">
        <v>2978.4502039999948</v>
      </c>
      <c r="CB122" s="970"/>
      <c r="CC122" s="970"/>
      <c r="CD122" s="970"/>
      <c r="CE122" s="970"/>
      <c r="CF122" s="970"/>
      <c r="CG122" s="970"/>
      <c r="CH122" s="970"/>
      <c r="CI122" s="970"/>
      <c r="CJ122" s="970"/>
      <c r="CK122" s="970"/>
      <c r="CL122" s="970"/>
      <c r="CM122" s="970"/>
      <c r="CN122" s="970"/>
      <c r="CO122" s="970"/>
      <c r="CP122" s="970"/>
      <c r="CQ122" s="970"/>
      <c r="CR122" s="970"/>
      <c r="CS122" s="970"/>
      <c r="CT122" s="970"/>
      <c r="CU122" s="970"/>
      <c r="CV122" s="970"/>
      <c r="CW122" s="970"/>
      <c r="CX122" s="970"/>
      <c r="CY122" s="970"/>
      <c r="CZ122" s="968"/>
    </row>
    <row r="123" s="373" customFormat="true" ht="15" customHeight="true" x14ac:dyDescent="0.2">
      <c r="A123" s="1147"/>
      <c r="B123" s="209" t="s">
        <v>51</v>
      </c>
      <c r="C123" s="841">
        <v>81.00506858503212</v>
      </c>
      <c r="D123" s="842">
        <v>58.80948541551453</v>
      </c>
      <c r="E123" s="842">
        <v>34.68225059695061</v>
      </c>
      <c r="F123" s="842">
        <v>13.742933844080996</v>
      </c>
      <c r="G123" s="843">
        <v>2.3203774431405555</v>
      </c>
      <c r="H123" s="844">
        <v>20.623648798160819</v>
      </c>
      <c r="I123" s="842">
        <v>3.7836965445671034</v>
      </c>
      <c r="J123" s="842">
        <v>3.0078258629005319</v>
      </c>
      <c r="K123" s="842">
        <v>1.395626429658003</v>
      </c>
      <c r="L123" s="845">
        <v>2.0159810140591201</v>
      </c>
      <c r="M123" s="841">
        <v>83.169174812747627</v>
      </c>
      <c r="N123" s="842">
        <v>72.739128502301824</v>
      </c>
      <c r="O123" s="842">
        <v>50.820468203045444</v>
      </c>
      <c r="P123" s="842">
        <v>35.807644624632985</v>
      </c>
      <c r="Q123" s="843">
        <v>18.86050007539108</v>
      </c>
      <c r="R123" s="844">
        <v>2.3016316579518667</v>
      </c>
      <c r="S123" s="842">
        <v>5.6608309518576654</v>
      </c>
      <c r="T123" s="842">
        <v>38.647360330055101</v>
      </c>
      <c r="U123" s="842">
        <v>43.055938675618243</v>
      </c>
      <c r="V123" s="842">
        <v>33.006691626728013</v>
      </c>
      <c r="W123" s="842">
        <v>47.311067650914872</v>
      </c>
      <c r="X123" s="842">
        <v>58.934847647314314</v>
      </c>
      <c r="Y123" s="842">
        <v>69.227367545626493</v>
      </c>
      <c r="Z123" s="842">
        <v>50.869712775274166</v>
      </c>
      <c r="AA123" s="845">
        <v>44.757641906834067</v>
      </c>
      <c r="AB123" s="738"/>
      <c r="AC123" s="738"/>
      <c r="AD123" s="738"/>
      <c r="AE123" s="738"/>
      <c r="AF123" s="738"/>
      <c r="AG123" s="738"/>
      <c r="AH123" s="738"/>
      <c r="AI123" s="738"/>
      <c r="AJ123" s="738"/>
      <c r="AK123" s="738"/>
      <c r="AL123" s="738"/>
      <c r="AM123" s="738"/>
      <c r="AN123" s="738"/>
      <c r="AO123" s="738"/>
      <c r="AP123" s="738"/>
      <c r="AQ123" s="738"/>
      <c r="AR123" s="738"/>
      <c r="AS123" s="738"/>
      <c r="AT123" s="738"/>
      <c r="AU123" s="738"/>
      <c r="AV123" s="738"/>
      <c r="AW123" s="738"/>
      <c r="AX123" s="738"/>
      <c r="AY123" s="738"/>
      <c r="AZ123" s="173"/>
      <c r="BA123" s="1165"/>
      <c r="BB123" s="262" t="s">
        <v>51</v>
      </c>
      <c r="BC123" s="326">
        <v>6728.8815480000058</v>
      </c>
      <c r="BD123" s="322">
        <v>4886.5951709999999</v>
      </c>
      <c r="BE123" s="322">
        <v>2882.2758700000004</v>
      </c>
      <c r="BF123" s="322">
        <v>1142.1440289999994</v>
      </c>
      <c r="BG123" s="335">
        <v>192.70503499999995</v>
      </c>
      <c r="BH123" s="326">
        <v>525.76524599999971</v>
      </c>
      <c r="BI123" s="322">
        <v>96.741911000000002</v>
      </c>
      <c r="BJ123" s="322">
        <v>76.765842000000021</v>
      </c>
      <c r="BK123" s="322">
        <v>35.532595000000001</v>
      </c>
      <c r="BL123" s="335">
        <v>51.505980000000001</v>
      </c>
      <c r="BM123" s="326">
        <v>4784.8870200000038</v>
      </c>
      <c r="BN123" s="322">
        <v>4187.6782740000008</v>
      </c>
      <c r="BO123" s="322">
        <v>2926.3220830000023</v>
      </c>
      <c r="BP123" s="322">
        <v>2061.606491</v>
      </c>
      <c r="BQ123" s="335">
        <v>1085.7962109999994</v>
      </c>
      <c r="BR123" s="326">
        <v>47.548698000000002</v>
      </c>
      <c r="BS123" s="322">
        <v>347.60267999999991</v>
      </c>
      <c r="BT123" s="322">
        <v>2235.0024049999984</v>
      </c>
      <c r="BU123" s="322">
        <v>1752.704435999997</v>
      </c>
      <c r="BV123" s="322">
        <v>1413.5677770000002</v>
      </c>
      <c r="BW123" s="322">
        <v>2239.7014399999985</v>
      </c>
      <c r="BX123" s="322">
        <v>2642.8362129999987</v>
      </c>
      <c r="BY123" s="330">
        <v>1530.6478409999988</v>
      </c>
      <c r="BZ123" s="330">
        <v>1209.8345289999995</v>
      </c>
      <c r="CA123" s="330">
        <v>2413.1556340000043</v>
      </c>
      <c r="CB123" s="970"/>
      <c r="CC123" s="970"/>
      <c r="CD123" s="970"/>
      <c r="CE123" s="970"/>
      <c r="CF123" s="970"/>
      <c r="CG123" s="970"/>
      <c r="CH123" s="970"/>
      <c r="CI123" s="970"/>
      <c r="CJ123" s="970"/>
      <c r="CK123" s="970"/>
      <c r="CL123" s="970"/>
      <c r="CM123" s="970"/>
      <c r="CN123" s="970"/>
      <c r="CO123" s="970"/>
      <c r="CP123" s="970"/>
      <c r="CQ123" s="970"/>
      <c r="CR123" s="970"/>
      <c r="CS123" s="970"/>
      <c r="CT123" s="970"/>
      <c r="CU123" s="970"/>
      <c r="CV123" s="970"/>
      <c r="CW123" s="970"/>
      <c r="CX123" s="970"/>
      <c r="CY123" s="970"/>
      <c r="CZ123" s="968"/>
    </row>
    <row r="124" s="373" customFormat="true" ht="15" customHeight="true" x14ac:dyDescent="0.2">
      <c r="A124" s="1147" t="s">
        <v>50</v>
      </c>
      <c r="B124" s="209" t="s">
        <v>15</v>
      </c>
      <c r="C124" s="841">
        <f>C122*C129/100</f>
        <v>11.140958761340974</v>
      </c>
      <c r="D124" s="842">
        <f>D122*D129/100</f>
        <v>26.771703070827989</v>
      </c>
      <c r="E124" s="842">
        <f t="shared" ref="E124:AA124" si="3">E122*E129/100</f>
        <v>43.768253237168821</v>
      </c>
      <c r="F124" s="842">
        <f t="shared" si="3"/>
        <v>43.517059580592971</v>
      </c>
      <c r="G124" s="843">
        <f t="shared" si="3"/>
        <v>62.850098540423296</v>
      </c>
      <c r="H124" s="844">
        <f t="shared" si="3"/>
        <v>28.267201462167648</v>
      </c>
      <c r="I124" s="842">
        <f t="shared" si="3"/>
        <v>39.941097761624164</v>
      </c>
      <c r="J124" s="842">
        <f t="shared" si="3"/>
        <v>49.915457021433959</v>
      </c>
      <c r="K124" s="842">
        <f t="shared" si="3"/>
        <v>53.224794168953402</v>
      </c>
      <c r="L124" s="845">
        <f t="shared" si="3"/>
        <v>77.954782161593016</v>
      </c>
      <c r="M124" s="841">
        <f t="shared" si="3"/>
        <v>9.898114206300674</v>
      </c>
      <c r="N124" s="842">
        <f t="shared" si="3"/>
        <v>17.869172545081721</v>
      </c>
      <c r="O124" s="842">
        <f t="shared" si="3"/>
        <v>31.567483608920615</v>
      </c>
      <c r="P124" s="842">
        <f t="shared" si="3"/>
        <v>42.184100548115083</v>
      </c>
      <c r="Q124" s="843">
        <f t="shared" si="3"/>
        <v>59.343444413458286</v>
      </c>
      <c r="R124" s="844">
        <f t="shared" si="3"/>
        <v>66.913689800062826</v>
      </c>
      <c r="S124" s="842">
        <f t="shared" si="3"/>
        <v>43.640379306733763</v>
      </c>
      <c r="T124" s="842">
        <f t="shared" si="3"/>
        <v>37.699204338460405</v>
      </c>
      <c r="U124" s="842">
        <f t="shared" si="3"/>
        <v>32.51679618246493</v>
      </c>
      <c r="V124" s="842">
        <f t="shared" si="3"/>
        <v>45.784643735122991</v>
      </c>
      <c r="W124" s="842">
        <f t="shared" si="3"/>
        <v>28.433013962187168</v>
      </c>
      <c r="X124" s="842">
        <f t="shared" si="3"/>
        <v>29.452383077466205</v>
      </c>
      <c r="Y124" s="842">
        <f t="shared" si="3"/>
        <v>22.048102994888279</v>
      </c>
      <c r="Z124" s="842">
        <f t="shared" si="3"/>
        <v>37.317897107690442</v>
      </c>
      <c r="AA124" s="845">
        <f t="shared" si="3"/>
        <v>38.11578694265809</v>
      </c>
      <c r="AB124" s="738"/>
      <c r="AC124" s="738"/>
      <c r="AD124" s="738"/>
      <c r="AE124" s="738"/>
      <c r="AF124" s="738"/>
      <c r="AG124" s="738"/>
      <c r="AH124" s="738"/>
      <c r="AI124" s="738"/>
      <c r="AJ124" s="738"/>
      <c r="AK124" s="738"/>
      <c r="AL124" s="738"/>
      <c r="AM124" s="738"/>
      <c r="AN124" s="738"/>
      <c r="AO124" s="738"/>
      <c r="AP124" s="738"/>
      <c r="AQ124" s="738"/>
      <c r="AR124" s="738"/>
      <c r="AS124" s="738"/>
      <c r="AT124" s="738"/>
      <c r="AU124" s="738"/>
      <c r="AV124" s="738"/>
      <c r="AW124" s="738"/>
      <c r="AX124" s="738"/>
      <c r="AY124" s="738"/>
      <c r="AZ124" s="173"/>
      <c r="BA124" s="1165" t="s">
        <v>50</v>
      </c>
      <c r="BB124" s="262" t="s">
        <v>15</v>
      </c>
      <c r="BC124" s="326">
        <v>925.45063100000016</v>
      </c>
      <c r="BD124" s="322">
        <v>2224.5131719999995</v>
      </c>
      <c r="BE124" s="322">
        <v>3637.3700670000026</v>
      </c>
      <c r="BF124" s="322">
        <v>3616.6040179999973</v>
      </c>
      <c r="BG124" s="335">
        <v>5219.6380700000063</v>
      </c>
      <c r="BH124" s="326">
        <v>720.62476800000036</v>
      </c>
      <c r="BI124" s="322">
        <v>1021.217764</v>
      </c>
      <c r="BJ124" s="322">
        <v>1273.9441250000007</v>
      </c>
      <c r="BK124" s="322">
        <v>1355.1012040000012</v>
      </c>
      <c r="BL124" s="335">
        <v>1991.6543970000002</v>
      </c>
      <c r="BM124" s="326">
        <v>569.45807499999989</v>
      </c>
      <c r="BN124" s="322">
        <v>1028.7495489999997</v>
      </c>
      <c r="BO124" s="322">
        <v>1817.7051030000009</v>
      </c>
      <c r="BP124" s="322">
        <v>2428.7276200000015</v>
      </c>
      <c r="BQ124" s="335">
        <v>3416.3933530000004</v>
      </c>
      <c r="BR124" s="326">
        <v>1382.3492640000024</v>
      </c>
      <c r="BS124" s="322">
        <v>2679.7325219999989</v>
      </c>
      <c r="BT124" s="322">
        <v>2180.1699170000011</v>
      </c>
      <c r="BU124" s="322">
        <v>1323.6811150000015</v>
      </c>
      <c r="BV124" s="322">
        <v>1960.8053359999997</v>
      </c>
      <c r="BW124" s="322">
        <v>1346.0161749999997</v>
      </c>
      <c r="BX124" s="322">
        <v>1320.7436290000001</v>
      </c>
      <c r="BY124" s="330">
        <v>487.49334899999974</v>
      </c>
      <c r="BZ124" s="330">
        <v>887.53165699999931</v>
      </c>
      <c r="CA124" s="330">
        <v>2055.0529939999988</v>
      </c>
      <c r="CB124" s="970"/>
      <c r="CC124" s="970"/>
      <c r="CD124" s="970"/>
      <c r="CE124" s="970"/>
      <c r="CF124" s="970"/>
      <c r="CG124" s="970"/>
      <c r="CH124" s="970"/>
      <c r="CI124" s="970"/>
      <c r="CJ124" s="970"/>
      <c r="CK124" s="970"/>
      <c r="CL124" s="970"/>
      <c r="CM124" s="970"/>
      <c r="CN124" s="970"/>
      <c r="CO124" s="970"/>
      <c r="CP124" s="970"/>
      <c r="CQ124" s="970"/>
      <c r="CR124" s="970"/>
      <c r="CS124" s="970"/>
      <c r="CT124" s="970"/>
      <c r="CU124" s="970"/>
      <c r="CV124" s="970"/>
      <c r="CW124" s="970"/>
      <c r="CX124" s="970"/>
      <c r="CY124" s="970"/>
      <c r="CZ124" s="968"/>
    </row>
    <row r="125" s="373" customFormat="true" ht="15" customHeight="true" x14ac:dyDescent="0.2">
      <c r="A125" s="1147"/>
      <c r="B125" s="209" t="s">
        <v>16</v>
      </c>
      <c r="C125" s="841">
        <f>C122*C128/100</f>
        <v>7.8539726536267418</v>
      </c>
      <c r="D125" s="842">
        <f>D122*D128/100</f>
        <v>14.418811513657593</v>
      </c>
      <c r="E125" s="842">
        <f t="shared" ref="E125:AA125" si="4">E122*E128/100</f>
        <v>21.549496165880427</v>
      </c>
      <c r="F125" s="842">
        <f t="shared" si="4"/>
        <v>42.740006575325673</v>
      </c>
      <c r="G125" s="843">
        <f t="shared" si="4"/>
        <v>34.829524016435819</v>
      </c>
      <c r="H125" s="844">
        <f t="shared" si="4"/>
        <v>51.109149739671686</v>
      </c>
      <c r="I125" s="842">
        <f t="shared" si="4"/>
        <v>56.275205693808751</v>
      </c>
      <c r="J125" s="842">
        <f t="shared" si="4"/>
        <v>47.076717115665531</v>
      </c>
      <c r="K125" s="842">
        <f t="shared" si="4"/>
        <v>45.379579401388753</v>
      </c>
      <c r="L125" s="845">
        <f t="shared" si="4"/>
        <v>20.029236824347965</v>
      </c>
      <c r="M125" s="841">
        <f t="shared" si="4"/>
        <v>6.9327109809516321</v>
      </c>
      <c r="N125" s="842">
        <f t="shared" si="4"/>
        <v>9.3916989526163572</v>
      </c>
      <c r="O125" s="842">
        <f t="shared" si="4"/>
        <v>17.612048188033945</v>
      </c>
      <c r="P125" s="842">
        <f t="shared" si="4"/>
        <v>22.00825482725195</v>
      </c>
      <c r="Q125" s="843">
        <f t="shared" si="4"/>
        <v>21.796055511150499</v>
      </c>
      <c r="R125" s="844">
        <f t="shared" si="4"/>
        <v>30.784678541985571</v>
      </c>
      <c r="S125" s="842">
        <f t="shared" si="4"/>
        <v>50.698789741408461</v>
      </c>
      <c r="T125" s="842">
        <f t="shared" si="4"/>
        <v>23.653435331484523</v>
      </c>
      <c r="U125" s="842">
        <f t="shared" si="4"/>
        <v>24.427265141916696</v>
      </c>
      <c r="V125" s="842">
        <f t="shared" si="4"/>
        <v>21.208664638148903</v>
      </c>
      <c r="W125" s="842">
        <f t="shared" si="4"/>
        <v>24.255918386898074</v>
      </c>
      <c r="X125" s="842">
        <f t="shared" si="4"/>
        <v>11.612769275219216</v>
      </c>
      <c r="Y125" s="842">
        <f t="shared" si="4"/>
        <v>8.7245294594853959</v>
      </c>
      <c r="Z125" s="842">
        <f t="shared" si="4"/>
        <v>11.812390117035218</v>
      </c>
      <c r="AA125" s="845">
        <f t="shared" si="4"/>
        <v>17.126571150507729</v>
      </c>
      <c r="AB125" s="738"/>
      <c r="AC125" s="738"/>
      <c r="AD125" s="738"/>
      <c r="AE125" s="738"/>
      <c r="AF125" s="738"/>
      <c r="AG125" s="738"/>
      <c r="AH125" s="738"/>
      <c r="AI125" s="738"/>
      <c r="AJ125" s="738"/>
      <c r="AK125" s="738"/>
      <c r="AL125" s="738"/>
      <c r="AM125" s="738"/>
      <c r="AN125" s="738"/>
      <c r="AO125" s="738"/>
      <c r="AP125" s="738"/>
      <c r="AQ125" s="738"/>
      <c r="AR125" s="738"/>
      <c r="AS125" s="738"/>
      <c r="AT125" s="738"/>
      <c r="AU125" s="738"/>
      <c r="AV125" s="738"/>
      <c r="AW125" s="738"/>
      <c r="AX125" s="738"/>
      <c r="AY125" s="738"/>
      <c r="AZ125" s="173"/>
      <c r="BA125" s="1165"/>
      <c r="BB125" s="262" t="s">
        <v>16</v>
      </c>
      <c r="BC125" s="326">
        <v>652.40919599999938</v>
      </c>
      <c r="BD125" s="322">
        <v>1198.0872509999999</v>
      </c>
      <c r="BE125" s="322">
        <v>1790.8754979999987</v>
      </c>
      <c r="BF125" s="322">
        <v>3552.0249069999977</v>
      </c>
      <c r="BG125" s="335">
        <v>2892.5572710000001</v>
      </c>
      <c r="BH125" s="326">
        <v>1302.9418290000001</v>
      </c>
      <c r="BI125" s="322">
        <v>1438.8497800000005</v>
      </c>
      <c r="BJ125" s="322">
        <v>1201.4937009999992</v>
      </c>
      <c r="BK125" s="322">
        <v>1155.362339</v>
      </c>
      <c r="BL125" s="335">
        <v>511.72380300000015</v>
      </c>
      <c r="BM125" s="326">
        <v>398.85256599999997</v>
      </c>
      <c r="BN125" s="322">
        <v>540.69129599999962</v>
      </c>
      <c r="BO125" s="322">
        <v>1014.1292939999997</v>
      </c>
      <c r="BP125" s="322">
        <v>1267.1138099999996</v>
      </c>
      <c r="BQ125" s="335">
        <v>1254.7957049999982</v>
      </c>
      <c r="BR125" s="326">
        <v>635.97117200000025</v>
      </c>
      <c r="BS125" s="322">
        <v>3113.1534110000025</v>
      </c>
      <c r="BT125" s="322">
        <v>1367.8938070000002</v>
      </c>
      <c r="BU125" s="322">
        <v>994.37562599999956</v>
      </c>
      <c r="BV125" s="322">
        <v>908.29717999999968</v>
      </c>
      <c r="BW125" s="322">
        <v>1148.2728680000002</v>
      </c>
      <c r="BX125" s="322">
        <v>520.75551899999994</v>
      </c>
      <c r="BY125" s="330">
        <v>192.90322099999992</v>
      </c>
      <c r="BZ125" s="330">
        <v>280.93410899999975</v>
      </c>
      <c r="CA125" s="330">
        <v>923.3972100000002</v>
      </c>
      <c r="CB125" s="970"/>
      <c r="CC125" s="970"/>
      <c r="CD125" s="970"/>
      <c r="CE125" s="970"/>
      <c r="CF125" s="970"/>
      <c r="CG125" s="970"/>
      <c r="CH125" s="970"/>
      <c r="CI125" s="970"/>
      <c r="CJ125" s="970"/>
      <c r="CK125" s="970"/>
      <c r="CL125" s="970"/>
      <c r="CM125" s="970"/>
      <c r="CN125" s="970"/>
      <c r="CO125" s="970"/>
      <c r="CP125" s="970"/>
      <c r="CQ125" s="970"/>
      <c r="CR125" s="970"/>
      <c r="CS125" s="970"/>
      <c r="CT125" s="970"/>
      <c r="CU125" s="970"/>
      <c r="CV125" s="970"/>
      <c r="CW125" s="970"/>
      <c r="CX125" s="970"/>
      <c r="CY125" s="970"/>
      <c r="CZ125" s="968"/>
    </row>
    <row r="126" s="373" customFormat="true" ht="15" customHeight="true" x14ac:dyDescent="0.2">
      <c r="A126" s="1147"/>
      <c r="B126" s="209" t="s">
        <v>22</v>
      </c>
      <c r="C126" s="841">
        <f>100-C124-C125-C127</f>
        <v>15.039441215298623</v>
      </c>
      <c r="D126" s="842">
        <f>100-D124-D125-D127</f>
        <v>14.529322247170953</v>
      </c>
      <c r="E126" s="842">
        <f t="shared" ref="E126:AA126" si="5">100-E124-E125-E127</f>
        <v>11.165564859649646</v>
      </c>
      <c r="F126" s="842">
        <f t="shared" si="5"/>
        <v>7.6195731793544477</v>
      </c>
      <c r="G126" s="843">
        <f t="shared" si="5"/>
        <v>1.7866893554657457</v>
      </c>
      <c r="H126" s="844">
        <f t="shared" si="5"/>
        <v>14.617060035679176</v>
      </c>
      <c r="I126" s="842">
        <f t="shared" si="5"/>
        <v>3.3395756900468569</v>
      </c>
      <c r="J126" s="842">
        <f t="shared" si="5"/>
        <v>2.6147994314378313</v>
      </c>
      <c r="K126" s="842">
        <f t="shared" si="5"/>
        <v>0.84106125223022676</v>
      </c>
      <c r="L126" s="845">
        <f t="shared" si="5"/>
        <v>1.4164636613780841</v>
      </c>
      <c r="M126" s="841">
        <f t="shared" si="5"/>
        <v>14.569553670685295</v>
      </c>
      <c r="N126" s="842">
        <f t="shared" si="5"/>
        <v>14.657960388816619</v>
      </c>
      <c r="O126" s="842">
        <f t="shared" si="5"/>
        <v>14.681186729402718</v>
      </c>
      <c r="P126" s="842">
        <f t="shared" si="5"/>
        <v>11.911869484715737</v>
      </c>
      <c r="Q126" s="843">
        <f t="shared" si="5"/>
        <v>6.4350338013693982</v>
      </c>
      <c r="R126" s="844">
        <f t="shared" si="5"/>
        <v>1.8595097515017429</v>
      </c>
      <c r="S126" s="842">
        <f t="shared" si="5"/>
        <v>5.2919949613137769</v>
      </c>
      <c r="T126" s="842">
        <f t="shared" si="5"/>
        <v>19.03698398811785</v>
      </c>
      <c r="U126" s="842">
        <f t="shared" si="5"/>
        <v>20.847036097200196</v>
      </c>
      <c r="V126" s="842">
        <f t="shared" si="5"/>
        <v>13.178745581291093</v>
      </c>
      <c r="W126" s="842">
        <f t="shared" si="5"/>
        <v>13.194141480490877</v>
      </c>
      <c r="X126" s="842">
        <f t="shared" si="5"/>
        <v>2.9235513503338169</v>
      </c>
      <c r="Y126" s="842">
        <f t="shared" si="5"/>
        <v>1.6006414355100844</v>
      </c>
      <c r="Z126" s="842">
        <f t="shared" si="5"/>
        <v>4.4808873473231898</v>
      </c>
      <c r="AA126" s="845">
        <f t="shared" si="5"/>
        <v>7.2539615979250911</v>
      </c>
      <c r="AB126" s="738"/>
      <c r="AC126" s="738"/>
      <c r="AD126" s="738"/>
      <c r="AE126" s="738"/>
      <c r="AF126" s="738"/>
      <c r="AG126" s="738"/>
      <c r="AH126" s="738"/>
      <c r="AI126" s="738"/>
      <c r="AJ126" s="738"/>
      <c r="AK126" s="738"/>
      <c r="AL126" s="738"/>
      <c r="AM126" s="738"/>
      <c r="AN126" s="738"/>
      <c r="AO126" s="738"/>
      <c r="AP126" s="738"/>
      <c r="AQ126" s="738"/>
      <c r="AR126" s="738"/>
      <c r="AS126" s="738"/>
      <c r="AT126" s="738"/>
      <c r="AU126" s="738"/>
      <c r="AV126" s="738"/>
      <c r="AW126" s="738"/>
      <c r="AX126" s="738"/>
      <c r="AY126" s="738"/>
      <c r="AZ126" s="173"/>
      <c r="BA126" s="1165"/>
      <c r="BB126" s="262" t="s">
        <v>22</v>
      </c>
      <c r="BC126" s="326">
        <v>1249.2874860000002</v>
      </c>
      <c r="BD126" s="322">
        <v>1207.2698039999991</v>
      </c>
      <c r="BE126" s="322">
        <v>927.91666099999998</v>
      </c>
      <c r="BF126" s="322">
        <v>633.24542699999995</v>
      </c>
      <c r="BG126" s="335">
        <v>148.38277100000002</v>
      </c>
      <c r="BH126" s="326">
        <v>372.63736599999993</v>
      </c>
      <c r="BI126" s="322">
        <v>85.386587000000006</v>
      </c>
      <c r="BJ126" s="322">
        <v>66.735006999999996</v>
      </c>
      <c r="BK126" s="322">
        <v>21.413387</v>
      </c>
      <c r="BL126" s="335">
        <v>36.189005999999999</v>
      </c>
      <c r="BM126" s="326">
        <v>838.21522100000004</v>
      </c>
      <c r="BN126" s="322">
        <v>843.8762399999996</v>
      </c>
      <c r="BO126" s="322">
        <v>845.36570499999937</v>
      </c>
      <c r="BP126" s="322">
        <v>685.81968200000006</v>
      </c>
      <c r="BQ126" s="335">
        <v>370.46394799999985</v>
      </c>
      <c r="BR126" s="326">
        <v>38.415037999999996</v>
      </c>
      <c r="BS126" s="322">
        <v>324.95434799999998</v>
      </c>
      <c r="BT126" s="322">
        <v>1100.9213729999994</v>
      </c>
      <c r="BU126" s="322">
        <v>848.63305199999979</v>
      </c>
      <c r="BV126" s="322">
        <v>564.40222200000005</v>
      </c>
      <c r="BW126" s="322">
        <v>624.60940199999993</v>
      </c>
      <c r="BX126" s="322">
        <v>131.10184699999999</v>
      </c>
      <c r="BY126" s="330">
        <v>35.390893000000005</v>
      </c>
      <c r="BZ126" s="330">
        <v>106.56895700000003</v>
      </c>
      <c r="CA126" s="330">
        <v>391.10501699999992</v>
      </c>
      <c r="CB126" s="970"/>
      <c r="CC126" s="970"/>
      <c r="CD126" s="970"/>
      <c r="CE126" s="970"/>
      <c r="CF126" s="970"/>
      <c r="CG126" s="970"/>
      <c r="CH126" s="970"/>
      <c r="CI126" s="970"/>
      <c r="CJ126" s="970"/>
      <c r="CK126" s="970"/>
      <c r="CL126" s="970"/>
      <c r="CM126" s="970"/>
      <c r="CN126" s="970"/>
      <c r="CO126" s="970"/>
      <c r="CP126" s="970"/>
      <c r="CQ126" s="970"/>
      <c r="CR126" s="970"/>
      <c r="CS126" s="970"/>
      <c r="CT126" s="970"/>
      <c r="CU126" s="970"/>
      <c r="CV126" s="970"/>
      <c r="CW126" s="970"/>
      <c r="CX126" s="970"/>
      <c r="CY126" s="970"/>
      <c r="CZ126" s="968"/>
    </row>
    <row r="127" s="373" customFormat="true" ht="15" customHeight="true" x14ac:dyDescent="0.2">
      <c r="A127" s="1147"/>
      <c r="B127" s="209" t="s">
        <v>19</v>
      </c>
      <c r="C127" s="841">
        <v>65.965627369733667</v>
      </c>
      <c r="D127" s="842">
        <v>44.280163168343471</v>
      </c>
      <c r="E127" s="842">
        <v>23.516685737301106</v>
      </c>
      <c r="F127" s="842">
        <v>6.123360664726909</v>
      </c>
      <c r="G127" s="843">
        <v>0.53368808767513887</v>
      </c>
      <c r="H127" s="844">
        <v>6.0065887624814902</v>
      </c>
      <c r="I127" s="842">
        <v>0.44412085452022854</v>
      </c>
      <c r="J127" s="842">
        <v>0.39302643146267907</v>
      </c>
      <c r="K127" s="842">
        <v>0.55456517742761857</v>
      </c>
      <c r="L127" s="845">
        <v>0.59951735268093487</v>
      </c>
      <c r="M127" s="841">
        <v>68.599621142062404</v>
      </c>
      <c r="N127" s="842">
        <v>58.081168113485305</v>
      </c>
      <c r="O127" s="842">
        <v>36.139281473642725</v>
      </c>
      <c r="P127" s="842">
        <v>23.895775139917234</v>
      </c>
      <c r="Q127" s="843">
        <v>12.425466274021817</v>
      </c>
      <c r="R127" s="844">
        <v>0.44212190644986005</v>
      </c>
      <c r="S127" s="842">
        <v>0.36883599054399829</v>
      </c>
      <c r="T127" s="842">
        <v>19.610376341937222</v>
      </c>
      <c r="U127" s="842">
        <v>22.208902578418183</v>
      </c>
      <c r="V127" s="842">
        <v>19.827946045437013</v>
      </c>
      <c r="W127" s="842">
        <v>34.116926170423874</v>
      </c>
      <c r="X127" s="842">
        <v>56.01129629698076</v>
      </c>
      <c r="Y127" s="842">
        <v>67.626726110116238</v>
      </c>
      <c r="Z127" s="842">
        <v>46.388825427951147</v>
      </c>
      <c r="AA127" s="845">
        <v>37.50368030890909</v>
      </c>
      <c r="AB127" s="738"/>
      <c r="AC127" s="738"/>
      <c r="AD127" s="738"/>
      <c r="AE127" s="738"/>
      <c r="AF127" s="738"/>
      <c r="AG127" s="738"/>
      <c r="AH127" s="738"/>
      <c r="AI127" s="738"/>
      <c r="AJ127" s="738"/>
      <c r="AK127" s="738"/>
      <c r="AL127" s="738"/>
      <c r="AM127" s="738"/>
      <c r="AN127" s="738"/>
      <c r="AO127" s="738"/>
      <c r="AP127" s="738"/>
      <c r="AQ127" s="738"/>
      <c r="AR127" s="738"/>
      <c r="AS127" s="738"/>
      <c r="AT127" s="738"/>
      <c r="AU127" s="738"/>
      <c r="AV127" s="738"/>
      <c r="AW127" s="738"/>
      <c r="AX127" s="738"/>
      <c r="AY127" s="738"/>
      <c r="AZ127" s="173"/>
      <c r="BA127" s="1165"/>
      <c r="BB127" s="262" t="s">
        <v>19</v>
      </c>
      <c r="BC127" s="326">
        <v>5479.5940620000038</v>
      </c>
      <c r="BD127" s="322">
        <v>3679.3253670000022</v>
      </c>
      <c r="BE127" s="322">
        <v>1954.3592089999995</v>
      </c>
      <c r="BF127" s="322">
        <v>508.8986020000001</v>
      </c>
      <c r="BG127" s="335">
        <v>44.322264000000004</v>
      </c>
      <c r="BH127" s="326">
        <v>153.12788</v>
      </c>
      <c r="BI127" s="322">
        <v>11.355324</v>
      </c>
      <c r="BJ127" s="322">
        <v>10.030835</v>
      </c>
      <c r="BK127" s="322">
        <v>14.119208</v>
      </c>
      <c r="BL127" s="335">
        <v>15.316973999999998</v>
      </c>
      <c r="BM127" s="326">
        <v>3946.6717990000006</v>
      </c>
      <c r="BN127" s="322">
        <v>3343.802033999998</v>
      </c>
      <c r="BO127" s="322">
        <v>2080.9563779999994</v>
      </c>
      <c r="BP127" s="322">
        <v>1375.7868089999995</v>
      </c>
      <c r="BQ127" s="335">
        <v>715.3322629999999</v>
      </c>
      <c r="BR127" s="326">
        <v>9.1336600000000008</v>
      </c>
      <c r="BS127" s="322">
        <v>22.648332</v>
      </c>
      <c r="BT127" s="322">
        <v>1134.0810320000003</v>
      </c>
      <c r="BU127" s="322">
        <v>904.07138400000008</v>
      </c>
      <c r="BV127" s="322">
        <v>849.16555500000004</v>
      </c>
      <c r="BW127" s="322">
        <v>1615.0920380000002</v>
      </c>
      <c r="BX127" s="322">
        <v>2511.7343659999979</v>
      </c>
      <c r="BY127" s="330">
        <v>1495.2569479999991</v>
      </c>
      <c r="BZ127" s="330">
        <v>1103.2655719999984</v>
      </c>
      <c r="CA127" s="330">
        <v>2022.0506170000024</v>
      </c>
      <c r="CB127" s="970"/>
      <c r="CC127" s="970"/>
      <c r="CD127" s="970"/>
      <c r="CE127" s="970"/>
      <c r="CF127" s="970"/>
      <c r="CG127" s="970"/>
      <c r="CH127" s="970"/>
      <c r="CI127" s="970"/>
      <c r="CJ127" s="970"/>
      <c r="CK127" s="970"/>
      <c r="CL127" s="970"/>
      <c r="CM127" s="970"/>
      <c r="CN127" s="970"/>
      <c r="CO127" s="970"/>
      <c r="CP127" s="970"/>
      <c r="CQ127" s="970"/>
      <c r="CR127" s="970"/>
      <c r="CS127" s="970"/>
      <c r="CT127" s="970"/>
      <c r="CU127" s="970"/>
      <c r="CV127" s="970"/>
      <c r="CW127" s="970"/>
      <c r="CX127" s="970"/>
      <c r="CY127" s="970"/>
      <c r="CZ127" s="968"/>
    </row>
    <row r="128" s="373" customFormat="true" ht="15" customHeight="true" x14ac:dyDescent="0.2">
      <c r="A128" s="1147" t="s">
        <v>166</v>
      </c>
      <c r="B128" s="209" t="s">
        <v>49</v>
      </c>
      <c r="C128" s="841">
        <v>41.347728412632918</v>
      </c>
      <c r="D128" s="842">
        <v>35.005174514349058</v>
      </c>
      <c r="E128" s="842">
        <v>32.99179222007065</v>
      </c>
      <c r="F128" s="842">
        <v>49.549571391714821</v>
      </c>
      <c r="G128" s="843">
        <v>35.656898649625205</v>
      </c>
      <c r="H128" s="844">
        <v>64.388383902543751</v>
      </c>
      <c r="I128" s="842">
        <v>58.488222549388688</v>
      </c>
      <c r="J128" s="842">
        <v>48.536613942813666</v>
      </c>
      <c r="K128" s="842">
        <v>46.021872821915004</v>
      </c>
      <c r="L128" s="845">
        <v>20.441330159382247</v>
      </c>
      <c r="M128" s="841">
        <v>41.190559011940053</v>
      </c>
      <c r="N128" s="842">
        <v>34.451205836942506</v>
      </c>
      <c r="O128" s="842">
        <v>35.811744326375567</v>
      </c>
      <c r="P128" s="842">
        <v>34.284853233002451</v>
      </c>
      <c r="Q128" s="843">
        <v>26.862447428690601</v>
      </c>
      <c r="R128" s="844">
        <v>31.5099208557982</v>
      </c>
      <c r="S128" s="842">
        <v>53.740975517323363</v>
      </c>
      <c r="T128" s="842">
        <v>38.553248008123973</v>
      </c>
      <c r="U128" s="842">
        <v>42.896949346072944</v>
      </c>
      <c r="V128" s="842">
        <v>31.657885172618847</v>
      </c>
      <c r="W128" s="842">
        <v>46.036078746467822</v>
      </c>
      <c r="X128" s="842">
        <v>28.278890031829668</v>
      </c>
      <c r="Y128" s="842">
        <v>28.351586340301505</v>
      </c>
      <c r="Z128" s="842">
        <v>24.042990147817459</v>
      </c>
      <c r="AA128" s="845">
        <v>31.002606951759592</v>
      </c>
      <c r="AB128" s="738"/>
      <c r="AC128" s="738"/>
      <c r="AD128" s="738"/>
      <c r="AE128" s="738"/>
      <c r="AF128" s="738"/>
      <c r="AG128" s="738"/>
      <c r="AH128" s="738"/>
      <c r="AI128" s="738"/>
      <c r="AJ128" s="738"/>
      <c r="AK128" s="738"/>
      <c r="AL128" s="738"/>
      <c r="AM128" s="738"/>
      <c r="AN128" s="738"/>
      <c r="AO128" s="738"/>
      <c r="AP128" s="738"/>
      <c r="AQ128" s="738"/>
      <c r="AR128" s="738"/>
      <c r="AS128" s="738"/>
      <c r="AT128" s="738"/>
      <c r="AU128" s="738"/>
      <c r="AV128" s="738"/>
      <c r="AW128" s="738"/>
      <c r="AX128" s="738"/>
      <c r="AY128" s="738"/>
      <c r="AZ128" s="173"/>
      <c r="BA128" s="1165" t="s">
        <v>109</v>
      </c>
      <c r="BB128" s="262" t="s">
        <v>49</v>
      </c>
      <c r="BC128" s="908" t="s">
        <v>35</v>
      </c>
      <c r="BD128" s="912" t="s">
        <v>35</v>
      </c>
      <c r="BE128" s="912" t="s">
        <v>35</v>
      </c>
      <c r="BF128" s="912" t="s">
        <v>35</v>
      </c>
      <c r="BG128" s="917" t="s">
        <v>35</v>
      </c>
      <c r="BH128" s="908" t="s">
        <v>35</v>
      </c>
      <c r="BI128" s="912" t="s">
        <v>35</v>
      </c>
      <c r="BJ128" s="912" t="s">
        <v>35</v>
      </c>
      <c r="BK128" s="912" t="s">
        <v>35</v>
      </c>
      <c r="BL128" s="917" t="s">
        <v>35</v>
      </c>
      <c r="BM128" s="908" t="s">
        <v>35</v>
      </c>
      <c r="BN128" s="912" t="s">
        <v>35</v>
      </c>
      <c r="BO128" s="912" t="s">
        <v>35</v>
      </c>
      <c r="BP128" s="912" t="s">
        <v>35</v>
      </c>
      <c r="BQ128" s="917" t="s">
        <v>35</v>
      </c>
      <c r="BR128" s="908" t="s">
        <v>35</v>
      </c>
      <c r="BS128" s="912" t="s">
        <v>35</v>
      </c>
      <c r="BT128" s="912" t="s">
        <v>35</v>
      </c>
      <c r="BU128" s="912" t="s">
        <v>35</v>
      </c>
      <c r="BV128" s="912" t="s">
        <v>35</v>
      </c>
      <c r="BW128" s="912" t="s">
        <v>35</v>
      </c>
      <c r="BX128" s="912" t="s">
        <v>35</v>
      </c>
      <c r="BY128" s="923" t="s">
        <v>35</v>
      </c>
      <c r="BZ128" s="923" t="s">
        <v>35</v>
      </c>
      <c r="CA128" s="923" t="s">
        <v>35</v>
      </c>
      <c r="CB128" s="968"/>
      <c r="CC128" s="968"/>
      <c r="CD128" s="968"/>
      <c r="CE128" s="968"/>
      <c r="CF128" s="968"/>
      <c r="CG128" s="968"/>
      <c r="CH128" s="968"/>
      <c r="CI128" s="968"/>
      <c r="CJ128" s="968"/>
      <c r="CK128" s="968"/>
      <c r="CL128" s="968"/>
      <c r="CM128" s="968"/>
      <c r="CN128" s="968"/>
      <c r="CO128" s="968"/>
      <c r="CP128" s="968"/>
      <c r="CQ128" s="968"/>
      <c r="CR128" s="968"/>
      <c r="CS128" s="968"/>
      <c r="CT128" s="968"/>
      <c r="CU128" s="968"/>
      <c r="CV128" s="968"/>
      <c r="CW128" s="968"/>
      <c r="CX128" s="968"/>
      <c r="CY128" s="968"/>
      <c r="CZ128" s="968"/>
    </row>
    <row r="129" s="373" customFormat="true" ht="15" customHeight="true" x14ac:dyDescent="0.2">
      <c r="A129" s="1148"/>
      <c r="B129" s="210" t="s">
        <v>48</v>
      </c>
      <c r="C129" s="847">
        <v>58.652271587367089</v>
      </c>
      <c r="D129" s="848">
        <v>64.99482548565085</v>
      </c>
      <c r="E129" s="848">
        <v>67.008207779929435</v>
      </c>
      <c r="F129" s="848">
        <v>50.450428608284994</v>
      </c>
      <c r="G129" s="849">
        <v>64.34310135037444</v>
      </c>
      <c r="H129" s="850">
        <v>35.611616097456299</v>
      </c>
      <c r="I129" s="848">
        <v>41.511777450611334</v>
      </c>
      <c r="J129" s="848">
        <v>51.463386057186355</v>
      </c>
      <c r="K129" s="848">
        <v>53.978127178085181</v>
      </c>
      <c r="L129" s="851">
        <v>79.558669840617824</v>
      </c>
      <c r="M129" s="847">
        <v>58.809440988059933</v>
      </c>
      <c r="N129" s="848">
        <v>65.54879416305748</v>
      </c>
      <c r="O129" s="848">
        <v>64.188255673624411</v>
      </c>
      <c r="P129" s="848">
        <v>65.715146766997535</v>
      </c>
      <c r="Q129" s="849">
        <v>73.137552571309328</v>
      </c>
      <c r="R129" s="850">
        <v>68.49007914420207</v>
      </c>
      <c r="S129" s="848">
        <v>46.259024482676544</v>
      </c>
      <c r="T129" s="848">
        <v>61.446751991876006</v>
      </c>
      <c r="U129" s="848">
        <v>57.10305065392707</v>
      </c>
      <c r="V129" s="848">
        <v>68.342114827380968</v>
      </c>
      <c r="W129" s="848">
        <v>53.963921253532042</v>
      </c>
      <c r="X129" s="848">
        <v>71.721109968170396</v>
      </c>
      <c r="Y129" s="848">
        <v>71.648413659698463</v>
      </c>
      <c r="Z129" s="848">
        <v>75.95700985218248</v>
      </c>
      <c r="AA129" s="851">
        <v>68.997393048240554</v>
      </c>
      <c r="AB129" s="738"/>
      <c r="AC129" s="738"/>
      <c r="AD129" s="738"/>
      <c r="AE129" s="738"/>
      <c r="AF129" s="738"/>
      <c r="AG129" s="738"/>
      <c r="AH129" s="738"/>
      <c r="AI129" s="738"/>
      <c r="AJ129" s="738"/>
      <c r="AK129" s="738"/>
      <c r="AL129" s="738"/>
      <c r="AM129" s="738"/>
      <c r="AN129" s="738"/>
      <c r="AO129" s="738"/>
      <c r="AP129" s="738"/>
      <c r="AQ129" s="738"/>
      <c r="AR129" s="738"/>
      <c r="AS129" s="738"/>
      <c r="AT129" s="738"/>
      <c r="AU129" s="738"/>
      <c r="AV129" s="738"/>
      <c r="AW129" s="738"/>
      <c r="AX129" s="738"/>
      <c r="AY129" s="738"/>
      <c r="AZ129" s="173"/>
      <c r="BA129" s="1166"/>
      <c r="BB129" s="263" t="s">
        <v>48</v>
      </c>
      <c r="BC129" s="909" t="s">
        <v>35</v>
      </c>
      <c r="BD129" s="913" t="s">
        <v>35</v>
      </c>
      <c r="BE129" s="913" t="s">
        <v>35</v>
      </c>
      <c r="BF129" s="913" t="s">
        <v>35</v>
      </c>
      <c r="BG129" s="918" t="s">
        <v>35</v>
      </c>
      <c r="BH129" s="909" t="s">
        <v>35</v>
      </c>
      <c r="BI129" s="913" t="s">
        <v>35</v>
      </c>
      <c r="BJ129" s="913" t="s">
        <v>35</v>
      </c>
      <c r="BK129" s="913" t="s">
        <v>35</v>
      </c>
      <c r="BL129" s="918" t="s">
        <v>35</v>
      </c>
      <c r="BM129" s="909" t="s">
        <v>35</v>
      </c>
      <c r="BN129" s="913" t="s">
        <v>35</v>
      </c>
      <c r="BO129" s="913" t="s">
        <v>35</v>
      </c>
      <c r="BP129" s="913" t="s">
        <v>35</v>
      </c>
      <c r="BQ129" s="918" t="s">
        <v>35</v>
      </c>
      <c r="BR129" s="909" t="s">
        <v>35</v>
      </c>
      <c r="BS129" s="913" t="s">
        <v>35</v>
      </c>
      <c r="BT129" s="913" t="s">
        <v>35</v>
      </c>
      <c r="BU129" s="913" t="s">
        <v>35</v>
      </c>
      <c r="BV129" s="913" t="s">
        <v>35</v>
      </c>
      <c r="BW129" s="913" t="s">
        <v>35</v>
      </c>
      <c r="BX129" s="913" t="s">
        <v>35</v>
      </c>
      <c r="BY129" s="924" t="s">
        <v>35</v>
      </c>
      <c r="BZ129" s="924" t="s">
        <v>35</v>
      </c>
      <c r="CA129" s="924" t="s">
        <v>35</v>
      </c>
      <c r="CB129" s="968"/>
      <c r="CC129" s="968"/>
      <c r="CD129" s="968"/>
      <c r="CE129" s="968"/>
      <c r="CF129" s="968"/>
      <c r="CG129" s="968"/>
      <c r="CH129" s="968"/>
      <c r="CI129" s="968"/>
      <c r="CJ129" s="968"/>
      <c r="CK129" s="968"/>
      <c r="CL129" s="968"/>
      <c r="CM129" s="968"/>
      <c r="CN129" s="968"/>
      <c r="CO129" s="968"/>
      <c r="CP129" s="968"/>
      <c r="CQ129" s="968"/>
      <c r="CR129" s="968"/>
      <c r="CS129" s="968"/>
      <c r="CT129" s="968"/>
      <c r="CU129" s="968"/>
      <c r="CV129" s="968"/>
      <c r="CW129" s="968"/>
      <c r="CX129" s="968"/>
      <c r="CY129" s="968"/>
      <c r="CZ129" s="968"/>
    </row>
    <row r="130" s="134" customFormat="true" ht="15" hidden="true" customHeight="true" x14ac:dyDescent="0.2">
      <c r="A130" s="1159" t="s">
        <v>47</v>
      </c>
      <c r="B130" s="206" t="s">
        <v>42</v>
      </c>
      <c r="C130" s="215"/>
      <c r="D130" s="216"/>
      <c r="E130" s="216"/>
      <c r="F130" s="216"/>
      <c r="G130" s="217"/>
      <c r="H130" s="218"/>
      <c r="I130" s="216"/>
      <c r="J130" s="216"/>
      <c r="K130" s="216"/>
      <c r="L130" s="219"/>
      <c r="M130" s="215"/>
      <c r="N130" s="216"/>
      <c r="O130" s="216"/>
      <c r="P130" s="216"/>
      <c r="Q130" s="217"/>
      <c r="R130" s="218"/>
      <c r="S130" s="216"/>
      <c r="T130" s="216"/>
      <c r="U130" s="216"/>
      <c r="V130" s="216"/>
      <c r="W130" s="216"/>
      <c r="X130" s="216"/>
      <c r="Y130" s="216"/>
      <c r="Z130" s="216"/>
      <c r="AA130" s="219"/>
      <c r="AB130" s="738"/>
      <c r="AC130" s="738"/>
      <c r="AD130" s="738"/>
      <c r="AE130" s="738"/>
      <c r="AF130" s="738"/>
      <c r="AG130" s="738"/>
      <c r="AH130" s="738"/>
      <c r="AI130" s="738"/>
      <c r="AJ130" s="738"/>
      <c r="AK130" s="738"/>
      <c r="AL130" s="738"/>
      <c r="AM130" s="738"/>
      <c r="AN130" s="738"/>
      <c r="AO130" s="738"/>
      <c r="AP130" s="738"/>
      <c r="AQ130" s="738"/>
      <c r="AR130" s="738"/>
      <c r="AS130" s="738"/>
      <c r="AT130" s="738"/>
      <c r="AU130" s="738"/>
      <c r="AV130" s="738"/>
      <c r="AW130" s="738"/>
      <c r="AX130" s="738"/>
      <c r="AY130" s="738"/>
      <c r="AZ130" s="173"/>
      <c r="BB130" s="136"/>
      <c r="BZ130" s="173"/>
      <c r="CA130" s="173"/>
      <c r="CB130" s="173"/>
      <c r="CC130" s="173"/>
      <c r="CD130" s="173"/>
      <c r="CE130" s="173"/>
      <c r="CF130" s="173"/>
      <c r="CG130" s="173"/>
      <c r="CH130" s="173"/>
      <c r="CI130" s="173"/>
      <c r="CJ130" s="173"/>
      <c r="CK130" s="173"/>
      <c r="CL130" s="173"/>
      <c r="CM130" s="173"/>
      <c r="CN130" s="173"/>
      <c r="CO130" s="173"/>
      <c r="CP130" s="173"/>
      <c r="CQ130" s="173"/>
      <c r="CR130" s="173"/>
      <c r="CS130" s="173"/>
      <c r="CT130" s="173"/>
      <c r="CU130" s="173"/>
      <c r="CV130" s="173"/>
      <c r="CW130" s="173"/>
      <c r="CX130" s="173"/>
      <c r="CY130" s="173"/>
      <c r="CZ130" s="173"/>
    </row>
    <row r="131" s="134" customFormat="true" ht="15" hidden="true" customHeight="true" x14ac:dyDescent="0.2">
      <c r="A131" s="1160"/>
      <c r="B131" s="202" t="s">
        <v>46</v>
      </c>
      <c r="C131" s="220"/>
      <c r="D131" s="221"/>
      <c r="E131" s="221"/>
      <c r="F131" s="221"/>
      <c r="G131" s="222"/>
      <c r="H131" s="223"/>
      <c r="I131" s="221"/>
      <c r="J131" s="221"/>
      <c r="K131" s="221"/>
      <c r="L131" s="224"/>
      <c r="M131" s="220"/>
      <c r="N131" s="221"/>
      <c r="O131" s="221"/>
      <c r="P131" s="221"/>
      <c r="Q131" s="222"/>
      <c r="R131" s="223"/>
      <c r="S131" s="221"/>
      <c r="T131" s="221"/>
      <c r="U131" s="221"/>
      <c r="V131" s="221"/>
      <c r="W131" s="221"/>
      <c r="X131" s="221"/>
      <c r="Y131" s="221"/>
      <c r="Z131" s="221"/>
      <c r="AA131" s="224"/>
      <c r="AB131" s="738"/>
      <c r="AC131" s="738"/>
      <c r="AD131" s="738"/>
      <c r="AE131" s="738"/>
      <c r="AF131" s="738"/>
      <c r="AG131" s="738"/>
      <c r="AH131" s="738"/>
      <c r="AI131" s="738"/>
      <c r="AJ131" s="738"/>
      <c r="AK131" s="738"/>
      <c r="AL131" s="738"/>
      <c r="AM131" s="738"/>
      <c r="AN131" s="738"/>
      <c r="AO131" s="738"/>
      <c r="AP131" s="738"/>
      <c r="AQ131" s="738"/>
      <c r="AR131" s="738"/>
      <c r="AS131" s="738"/>
      <c r="AT131" s="738"/>
      <c r="AU131" s="738"/>
      <c r="AV131" s="738"/>
      <c r="AW131" s="738"/>
      <c r="AX131" s="738"/>
      <c r="AY131" s="738"/>
      <c r="AZ131" s="173"/>
      <c r="BB131" s="136"/>
      <c r="BZ131" s="173"/>
      <c r="CA131" s="173"/>
      <c r="CB131" s="173"/>
      <c r="CC131" s="173"/>
      <c r="CD131" s="173"/>
      <c r="CE131" s="173"/>
      <c r="CF131" s="173"/>
      <c r="CG131" s="173"/>
      <c r="CH131" s="173"/>
      <c r="CI131" s="173"/>
      <c r="CJ131" s="173"/>
      <c r="CK131" s="173"/>
      <c r="CL131" s="173"/>
      <c r="CM131" s="173"/>
      <c r="CN131" s="173"/>
      <c r="CO131" s="173"/>
      <c r="CP131" s="173"/>
      <c r="CQ131" s="173"/>
      <c r="CR131" s="173"/>
      <c r="CS131" s="173"/>
      <c r="CT131" s="173"/>
      <c r="CU131" s="173"/>
      <c r="CV131" s="173"/>
      <c r="CW131" s="173"/>
      <c r="CX131" s="173"/>
      <c r="CY131" s="173"/>
      <c r="CZ131" s="173"/>
    </row>
    <row r="132" s="134" customFormat="true" ht="15" hidden="true" customHeight="true" x14ac:dyDescent="0.2">
      <c r="A132" s="1161"/>
      <c r="B132" s="203" t="s">
        <v>46</v>
      </c>
      <c r="C132" s="225"/>
      <c r="D132" s="226"/>
      <c r="E132" s="226"/>
      <c r="F132" s="226"/>
      <c r="G132" s="227"/>
      <c r="H132" s="228"/>
      <c r="I132" s="226"/>
      <c r="J132" s="226"/>
      <c r="K132" s="226"/>
      <c r="L132" s="229"/>
      <c r="M132" s="225"/>
      <c r="N132" s="226"/>
      <c r="O132" s="226"/>
      <c r="P132" s="226"/>
      <c r="Q132" s="227"/>
      <c r="R132" s="962"/>
      <c r="S132" s="963"/>
      <c r="T132" s="963"/>
      <c r="U132" s="963"/>
      <c r="V132" s="963"/>
      <c r="W132" s="963"/>
      <c r="X132" s="963"/>
      <c r="Y132" s="963"/>
      <c r="Z132" s="963"/>
      <c r="AA132" s="964"/>
      <c r="AB132" s="738"/>
      <c r="AC132" s="738"/>
      <c r="AD132" s="738"/>
      <c r="AE132" s="738"/>
      <c r="AF132" s="738"/>
      <c r="AG132" s="738"/>
      <c r="AH132" s="738"/>
      <c r="AI132" s="738"/>
      <c r="AJ132" s="738"/>
      <c r="AK132" s="738"/>
      <c r="AL132" s="738"/>
      <c r="AM132" s="738"/>
      <c r="AN132" s="738"/>
      <c r="AO132" s="738"/>
      <c r="AP132" s="738"/>
      <c r="AQ132" s="738"/>
      <c r="AR132" s="738"/>
      <c r="AS132" s="738"/>
      <c r="AT132" s="738"/>
      <c r="AU132" s="738"/>
      <c r="AV132" s="738"/>
      <c r="AW132" s="738"/>
      <c r="AX132" s="738"/>
      <c r="AY132" s="738"/>
      <c r="AZ132" s="173"/>
      <c r="BB132" s="136"/>
      <c r="BZ132" s="173"/>
      <c r="CA132" s="173"/>
      <c r="CB132" s="173"/>
      <c r="CC132" s="173"/>
      <c r="CD132" s="173"/>
      <c r="CE132" s="173"/>
      <c r="CF132" s="173"/>
      <c r="CG132" s="173"/>
      <c r="CH132" s="173"/>
      <c r="CI132" s="173"/>
      <c r="CJ132" s="173"/>
      <c r="CK132" s="173"/>
      <c r="CL132" s="173"/>
      <c r="CM132" s="173"/>
      <c r="CN132" s="173"/>
      <c r="CO132" s="173"/>
      <c r="CP132" s="173"/>
      <c r="CQ132" s="173"/>
      <c r="CR132" s="173"/>
      <c r="CS132" s="173"/>
      <c r="CT132" s="173"/>
      <c r="CU132" s="173"/>
      <c r="CV132" s="173"/>
      <c r="CW132" s="173"/>
      <c r="CX132" s="173"/>
      <c r="CY132" s="173"/>
      <c r="CZ132" s="173"/>
    </row>
    <row r="133" s="373" customFormat="true" ht="15" customHeight="true" x14ac:dyDescent="0.2">
      <c r="A133" s="133"/>
      <c r="B133" s="205"/>
      <c r="C133" s="1162" t="s">
        <v>115</v>
      </c>
      <c r="D133" s="1163"/>
      <c r="E133" s="1163"/>
      <c r="F133" s="1163"/>
      <c r="G133" s="1164"/>
      <c r="H133" s="1140" t="s">
        <v>38</v>
      </c>
      <c r="I133" s="1141"/>
      <c r="J133" s="1141"/>
      <c r="K133" s="1141"/>
      <c r="L133" s="1142"/>
      <c r="M133" s="1158" t="s">
        <v>37</v>
      </c>
      <c r="N133" s="1141"/>
      <c r="O133" s="1141"/>
      <c r="P133" s="1141"/>
      <c r="Q133" s="1142"/>
      <c r="R133" s="961" t="s">
        <v>141</v>
      </c>
      <c r="S133" s="265"/>
      <c r="T133" s="265"/>
      <c r="U133" s="265"/>
      <c r="V133" s="265"/>
      <c r="W133" s="265"/>
      <c r="X133" s="265"/>
      <c r="Y133" s="265"/>
      <c r="Z133" s="265"/>
      <c r="AA133" s="265"/>
      <c r="AB133" s="738"/>
      <c r="AC133" s="738"/>
      <c r="AD133" s="738"/>
      <c r="AE133" s="738"/>
      <c r="AF133" s="738"/>
      <c r="AG133" s="738"/>
      <c r="AH133" s="738"/>
      <c r="AI133" s="738"/>
      <c r="AJ133" s="738"/>
      <c r="AK133" s="738"/>
      <c r="AL133" s="738"/>
      <c r="AM133" s="738"/>
      <c r="AN133" s="738"/>
      <c r="AO133" s="738"/>
      <c r="AP133" s="738"/>
      <c r="AQ133" s="738"/>
      <c r="AR133" s="738"/>
      <c r="AS133" s="738"/>
      <c r="AT133" s="738"/>
      <c r="AU133" s="738"/>
      <c r="AV133" s="738"/>
      <c r="AW133" s="738"/>
      <c r="AX133" s="738"/>
      <c r="AY133" s="738"/>
      <c r="AZ133" s="173"/>
      <c r="BA133" s="174" t="s">
        <v>131</v>
      </c>
      <c r="BB133" s="119" t="s">
        <v>99</v>
      </c>
      <c r="BC133" s="1143" t="s">
        <v>115</v>
      </c>
      <c r="BD133" s="1144"/>
      <c r="BE133" s="1144"/>
      <c r="BF133" s="1144"/>
      <c r="BG133" s="1167"/>
      <c r="BH133" s="1143" t="s">
        <v>38</v>
      </c>
      <c r="BI133" s="1144"/>
      <c r="BJ133" s="1144"/>
      <c r="BK133" s="1144"/>
      <c r="BL133" s="1167"/>
      <c r="BM133" s="1143" t="s">
        <v>37</v>
      </c>
      <c r="BN133" s="1144"/>
      <c r="BO133" s="1144"/>
      <c r="BP133" s="1144"/>
      <c r="BQ133" s="1145"/>
      <c r="BR133" s="956" t="s">
        <v>141</v>
      </c>
      <c r="BS133" s="265"/>
      <c r="BT133" s="265"/>
      <c r="BU133" s="265"/>
      <c r="BV133" s="265"/>
      <c r="BW133" s="265"/>
      <c r="BX133" s="265"/>
      <c r="BY133" s="265"/>
      <c r="BZ133" s="279"/>
      <c r="CA133" s="279"/>
      <c r="CB133" s="172"/>
      <c r="CC133" s="172"/>
      <c r="CD133" s="172"/>
      <c r="CE133" s="172"/>
      <c r="CF133" s="172"/>
      <c r="CG133" s="172"/>
      <c r="CH133" s="172"/>
      <c r="CI133" s="172"/>
      <c r="CJ133" s="172"/>
      <c r="CK133" s="172"/>
      <c r="CL133" s="172"/>
      <c r="CM133" s="172"/>
      <c r="CN133" s="172"/>
      <c r="CO133" s="172"/>
      <c r="CP133" s="172"/>
      <c r="CQ133" s="172"/>
      <c r="CR133" s="172"/>
      <c r="CS133" s="172"/>
      <c r="CT133" s="172"/>
      <c r="CU133" s="172"/>
      <c r="CV133" s="172"/>
      <c r="CW133" s="172"/>
      <c r="CX133" s="172"/>
      <c r="CY133" s="172"/>
      <c r="CZ133" s="172"/>
    </row>
    <row r="134" s="373" customFormat="true" ht="24" x14ac:dyDescent="0.2">
      <c r="A134" s="159" t="s">
        <v>69</v>
      </c>
      <c r="B134" s="205"/>
      <c r="C134" s="251" t="s">
        <v>0</v>
      </c>
      <c r="D134" s="252" t="s">
        <v>1</v>
      </c>
      <c r="E134" s="252" t="s">
        <v>2</v>
      </c>
      <c r="F134" s="252" t="s">
        <v>3</v>
      </c>
      <c r="G134" s="253" t="s">
        <v>4</v>
      </c>
      <c r="H134" s="212" t="s">
        <v>0</v>
      </c>
      <c r="I134" s="211" t="s">
        <v>1</v>
      </c>
      <c r="J134" s="211" t="s">
        <v>2</v>
      </c>
      <c r="K134" s="211" t="s">
        <v>3</v>
      </c>
      <c r="L134" s="214" t="s">
        <v>4</v>
      </c>
      <c r="M134" s="213" t="s">
        <v>0</v>
      </c>
      <c r="N134" s="211" t="s">
        <v>1</v>
      </c>
      <c r="O134" s="211" t="s">
        <v>2</v>
      </c>
      <c r="P134" s="211" t="s">
        <v>3</v>
      </c>
      <c r="Q134" s="284" t="s">
        <v>4</v>
      </c>
      <c r="R134" s="212" t="s">
        <v>248</v>
      </c>
      <c r="S134" s="211" t="s">
        <v>249</v>
      </c>
      <c r="T134" s="211" t="s">
        <v>250</v>
      </c>
      <c r="U134" s="211" t="s">
        <v>251</v>
      </c>
      <c r="V134" s="211" t="s">
        <v>252</v>
      </c>
      <c r="W134" s="211" t="s">
        <v>253</v>
      </c>
      <c r="X134" s="211" t="s">
        <v>254</v>
      </c>
      <c r="Y134" s="211" t="s">
        <v>476</v>
      </c>
      <c r="Z134" s="211" t="s">
        <v>477</v>
      </c>
      <c r="AA134" s="214" t="s">
        <v>257</v>
      </c>
      <c r="AB134" s="738"/>
      <c r="AC134" s="738"/>
      <c r="AD134" s="738"/>
      <c r="AE134" s="738"/>
      <c r="AF134" s="738"/>
      <c r="AG134" s="738"/>
      <c r="AH134" s="738"/>
      <c r="AI134" s="738"/>
      <c r="AJ134" s="738"/>
      <c r="AK134" s="738"/>
      <c r="AL134" s="738"/>
      <c r="AM134" s="738"/>
      <c r="AN134" s="738"/>
      <c r="AO134" s="738"/>
      <c r="AP134" s="738"/>
      <c r="AQ134" s="738"/>
      <c r="AR134" s="738"/>
      <c r="AS134" s="738"/>
      <c r="AT134" s="738"/>
      <c r="AU134" s="738"/>
      <c r="AV134" s="738"/>
      <c r="AW134" s="738"/>
      <c r="AX134" s="738"/>
      <c r="AY134" s="738"/>
      <c r="AZ134" s="173"/>
      <c r="BA134" s="159" t="s">
        <v>117</v>
      </c>
      <c r="BB134" s="158"/>
      <c r="BC134" s="297" t="s">
        <v>0</v>
      </c>
      <c r="BD134" s="435" t="s">
        <v>1</v>
      </c>
      <c r="BE134" s="435" t="s">
        <v>2</v>
      </c>
      <c r="BF134" s="435" t="s">
        <v>3</v>
      </c>
      <c r="BG134" s="298" t="s">
        <v>4</v>
      </c>
      <c r="BH134" s="297" t="s">
        <v>0</v>
      </c>
      <c r="BI134" s="435" t="s">
        <v>1</v>
      </c>
      <c r="BJ134" s="435" t="s">
        <v>2</v>
      </c>
      <c r="BK134" s="435" t="s">
        <v>3</v>
      </c>
      <c r="BL134" s="298" t="s">
        <v>4</v>
      </c>
      <c r="BM134" s="297" t="s">
        <v>0</v>
      </c>
      <c r="BN134" s="435" t="s">
        <v>1</v>
      </c>
      <c r="BO134" s="435" t="s">
        <v>2</v>
      </c>
      <c r="BP134" s="435" t="s">
        <v>3</v>
      </c>
      <c r="BQ134" s="298" t="s">
        <v>4</v>
      </c>
      <c r="BR134" s="297" t="s">
        <v>248</v>
      </c>
      <c r="BS134" s="435" t="s">
        <v>249</v>
      </c>
      <c r="BT134" s="435" t="s">
        <v>250</v>
      </c>
      <c r="BU134" s="435" t="s">
        <v>251</v>
      </c>
      <c r="BV134" s="435" t="s">
        <v>252</v>
      </c>
      <c r="BW134" s="435" t="s">
        <v>253</v>
      </c>
      <c r="BX134" s="435" t="s">
        <v>254</v>
      </c>
      <c r="BY134" s="436" t="s">
        <v>476</v>
      </c>
      <c r="BZ134" s="436" t="s">
        <v>477</v>
      </c>
      <c r="CA134" s="436" t="s">
        <v>257</v>
      </c>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row>
    <row r="135" s="373" customFormat="true" ht="15" customHeight="true" x14ac:dyDescent="0.2">
      <c r="A135" s="1146" t="s">
        <v>45</v>
      </c>
      <c r="B135" s="208" t="s">
        <v>44</v>
      </c>
      <c r="C135" s="836">
        <v>9.8769055513058895E-2</v>
      </c>
      <c r="D135" s="837">
        <v>0.12612666149738502</v>
      </c>
      <c r="E135" s="837">
        <v>0.74209489118536776</v>
      </c>
      <c r="F135" s="837">
        <v>44.275493944627193</v>
      </c>
      <c r="G135" s="838">
        <v>79.180006288855623</v>
      </c>
      <c r="H135" s="839">
        <v>48.926163591642009</v>
      </c>
      <c r="I135" s="837">
        <v>79.895364787752726</v>
      </c>
      <c r="J135" s="837">
        <v>85.41426847443897</v>
      </c>
      <c r="K135" s="837">
        <v>88.170481388216473</v>
      </c>
      <c r="L135" s="840">
        <v>79.403556367866344</v>
      </c>
      <c r="M135" s="836">
        <v>0.14260747645812527</v>
      </c>
      <c r="N135" s="837">
        <v>0</v>
      </c>
      <c r="O135" s="837">
        <v>0.18200462311854354</v>
      </c>
      <c r="P135" s="837">
        <v>0.5059258615914799</v>
      </c>
      <c r="Q135" s="838">
        <v>9.4581690686622402</v>
      </c>
      <c r="R135" s="839">
        <v>92.048907585837441</v>
      </c>
      <c r="S135" s="837">
        <v>70.830338465119041</v>
      </c>
      <c r="T135" s="837">
        <v>10.458951592597284</v>
      </c>
      <c r="U135" s="837">
        <v>7.9580148997770532</v>
      </c>
      <c r="V135" s="837">
        <v>7.895053783445662</v>
      </c>
      <c r="W135" s="837">
        <v>16.735871667784288</v>
      </c>
      <c r="X135" s="837">
        <v>7.937367042072113</v>
      </c>
      <c r="Y135" s="837">
        <v>10.306351960471801</v>
      </c>
      <c r="Z135" s="837">
        <v>6.6502999782035426</v>
      </c>
      <c r="AA135" s="840">
        <v>23.809238463844785</v>
      </c>
      <c r="AB135" s="738"/>
      <c r="AC135" s="738"/>
      <c r="AD135" s="738"/>
      <c r="AE135" s="738"/>
      <c r="AF135" s="738"/>
      <c r="AG135" s="738"/>
      <c r="AH135" s="738"/>
      <c r="AI135" s="738"/>
      <c r="AJ135" s="738"/>
      <c r="AK135" s="738"/>
      <c r="AL135" s="738"/>
      <c r="AM135" s="738"/>
      <c r="AN135" s="738"/>
      <c r="AO135" s="738"/>
      <c r="AP135" s="738"/>
      <c r="AQ135" s="738"/>
      <c r="AR135" s="738"/>
      <c r="AS135" s="738"/>
      <c r="AT135" s="738"/>
      <c r="AU135" s="738"/>
      <c r="AV135" s="738"/>
      <c r="AW135" s="738"/>
      <c r="AX135" s="738"/>
      <c r="AY135" s="738"/>
      <c r="AZ135" s="173"/>
      <c r="BA135" s="1168" t="s">
        <v>45</v>
      </c>
      <c r="BB135" s="261" t="s">
        <v>44</v>
      </c>
      <c r="BC135" s="907" t="s">
        <v>35</v>
      </c>
      <c r="BD135" s="911" t="s">
        <v>35</v>
      </c>
      <c r="BE135" s="911" t="s">
        <v>35</v>
      </c>
      <c r="BF135" s="911" t="s">
        <v>35</v>
      </c>
      <c r="BG135" s="916" t="s">
        <v>35</v>
      </c>
      <c r="BH135" s="907" t="s">
        <v>35</v>
      </c>
      <c r="BI135" s="911" t="s">
        <v>35</v>
      </c>
      <c r="BJ135" s="911" t="s">
        <v>35</v>
      </c>
      <c r="BK135" s="911" t="s">
        <v>35</v>
      </c>
      <c r="BL135" s="916" t="s">
        <v>35</v>
      </c>
      <c r="BM135" s="907" t="s">
        <v>35</v>
      </c>
      <c r="BN135" s="911" t="s">
        <v>35</v>
      </c>
      <c r="BO135" s="911" t="s">
        <v>35</v>
      </c>
      <c r="BP135" s="911" t="s">
        <v>35</v>
      </c>
      <c r="BQ135" s="916" t="s">
        <v>35</v>
      </c>
      <c r="BR135" s="907" t="s">
        <v>35</v>
      </c>
      <c r="BS135" s="911" t="s">
        <v>35</v>
      </c>
      <c r="BT135" s="911" t="s">
        <v>35</v>
      </c>
      <c r="BU135" s="911" t="s">
        <v>35</v>
      </c>
      <c r="BV135" s="911" t="s">
        <v>35</v>
      </c>
      <c r="BW135" s="911" t="s">
        <v>35</v>
      </c>
      <c r="BX135" s="911" t="s">
        <v>35</v>
      </c>
      <c r="BY135" s="922" t="s">
        <v>35</v>
      </c>
      <c r="BZ135" s="922" t="s">
        <v>35</v>
      </c>
      <c r="CA135" s="922" t="s">
        <v>35</v>
      </c>
      <c r="CB135" s="968"/>
      <c r="CC135" s="968"/>
      <c r="CD135" s="968"/>
      <c r="CE135" s="968"/>
      <c r="CF135" s="968"/>
      <c r="CG135" s="968"/>
      <c r="CH135" s="968"/>
      <c r="CI135" s="968"/>
      <c r="CJ135" s="968"/>
      <c r="CK135" s="968"/>
      <c r="CL135" s="968"/>
      <c r="CM135" s="968"/>
      <c r="CN135" s="968"/>
      <c r="CO135" s="968"/>
      <c r="CP135" s="968"/>
      <c r="CQ135" s="968"/>
      <c r="CR135" s="968"/>
      <c r="CS135" s="968"/>
      <c r="CT135" s="968"/>
      <c r="CU135" s="968"/>
      <c r="CV135" s="968"/>
      <c r="CW135" s="968"/>
      <c r="CX135" s="968"/>
      <c r="CY135" s="968"/>
      <c r="CZ135" s="968"/>
    </row>
    <row r="136" s="373" customFormat="true" ht="15" customHeight="true" x14ac:dyDescent="0.2">
      <c r="A136" s="1147"/>
      <c r="B136" s="209" t="s">
        <v>43</v>
      </c>
      <c r="C136" s="841">
        <v>0</v>
      </c>
      <c r="D136" s="842">
        <v>0</v>
      </c>
      <c r="E136" s="842">
        <v>0.44567163793134412</v>
      </c>
      <c r="F136" s="842">
        <v>5.5070868321545792</v>
      </c>
      <c r="G136" s="843">
        <v>11.324889985651957</v>
      </c>
      <c r="H136" s="844">
        <v>4.8759538441932149</v>
      </c>
      <c r="I136" s="842">
        <v>6.0988066081756562</v>
      </c>
      <c r="J136" s="842">
        <v>7.1409395059297438</v>
      </c>
      <c r="K136" s="842">
        <v>8.4288824636072679</v>
      </c>
      <c r="L136" s="845">
        <v>16.118880426117805</v>
      </c>
      <c r="M136" s="841">
        <v>0</v>
      </c>
      <c r="N136" s="842">
        <v>0</v>
      </c>
      <c r="O136" s="842">
        <v>0</v>
      </c>
      <c r="P136" s="842">
        <v>0.37742152943740015</v>
      </c>
      <c r="Q136" s="843">
        <v>5.6384012088393565</v>
      </c>
      <c r="R136" s="844">
        <v>2.9444665201140521</v>
      </c>
      <c r="S136" s="842">
        <v>12.386846714277892</v>
      </c>
      <c r="T136" s="842">
        <v>3.178995966829623</v>
      </c>
      <c r="U136" s="842">
        <v>2.9039366806361748</v>
      </c>
      <c r="V136" s="842">
        <v>1.3190197268356458</v>
      </c>
      <c r="W136" s="842">
        <v>1.3956941450826339</v>
      </c>
      <c r="X136" s="842">
        <v>0.89102319035946675</v>
      </c>
      <c r="Y136" s="842">
        <v>1.2350882625487012</v>
      </c>
      <c r="Z136" s="842">
        <v>2.2105764402640307</v>
      </c>
      <c r="AA136" s="845">
        <v>1.2861138607588227</v>
      </c>
      <c r="AB136" s="738"/>
      <c r="AC136" s="738"/>
      <c r="AD136" s="738"/>
      <c r="AE136" s="738"/>
      <c r="AF136" s="738"/>
      <c r="AG136" s="738"/>
      <c r="AH136" s="738"/>
      <c r="AI136" s="738"/>
      <c r="AJ136" s="738"/>
      <c r="AK136" s="738"/>
      <c r="AL136" s="738"/>
      <c r="AM136" s="738"/>
      <c r="AN136" s="738"/>
      <c r="AO136" s="738"/>
      <c r="AP136" s="738"/>
      <c r="AQ136" s="738"/>
      <c r="AR136" s="738"/>
      <c r="AS136" s="738"/>
      <c r="AT136" s="738"/>
      <c r="AU136" s="738"/>
      <c r="AV136" s="738"/>
      <c r="AW136" s="738"/>
      <c r="AX136" s="738"/>
      <c r="AY136" s="738"/>
      <c r="AZ136" s="173"/>
      <c r="BA136" s="1165"/>
      <c r="BB136" s="262" t="s">
        <v>43</v>
      </c>
      <c r="BC136" s="908" t="s">
        <v>35</v>
      </c>
      <c r="BD136" s="912" t="s">
        <v>35</v>
      </c>
      <c r="BE136" s="912" t="s">
        <v>35</v>
      </c>
      <c r="BF136" s="912" t="s">
        <v>35</v>
      </c>
      <c r="BG136" s="917" t="s">
        <v>35</v>
      </c>
      <c r="BH136" s="908" t="s">
        <v>35</v>
      </c>
      <c r="BI136" s="912" t="s">
        <v>35</v>
      </c>
      <c r="BJ136" s="912" t="s">
        <v>35</v>
      </c>
      <c r="BK136" s="912" t="s">
        <v>35</v>
      </c>
      <c r="BL136" s="917" t="s">
        <v>35</v>
      </c>
      <c r="BM136" s="908" t="s">
        <v>35</v>
      </c>
      <c r="BN136" s="912" t="s">
        <v>35</v>
      </c>
      <c r="BO136" s="912" t="s">
        <v>35</v>
      </c>
      <c r="BP136" s="912" t="s">
        <v>35</v>
      </c>
      <c r="BQ136" s="917" t="s">
        <v>35</v>
      </c>
      <c r="BR136" s="908" t="s">
        <v>35</v>
      </c>
      <c r="BS136" s="912" t="s">
        <v>35</v>
      </c>
      <c r="BT136" s="912" t="s">
        <v>35</v>
      </c>
      <c r="BU136" s="912" t="s">
        <v>35</v>
      </c>
      <c r="BV136" s="912" t="s">
        <v>35</v>
      </c>
      <c r="BW136" s="912" t="s">
        <v>35</v>
      </c>
      <c r="BX136" s="912" t="s">
        <v>35</v>
      </c>
      <c r="BY136" s="923" t="s">
        <v>35</v>
      </c>
      <c r="BZ136" s="923" t="s">
        <v>35</v>
      </c>
      <c r="CA136" s="923" t="s">
        <v>35</v>
      </c>
      <c r="CB136" s="968"/>
      <c r="CC136" s="968"/>
      <c r="CD136" s="968"/>
      <c r="CE136" s="968"/>
      <c r="CF136" s="968"/>
      <c r="CG136" s="968"/>
      <c r="CH136" s="968"/>
      <c r="CI136" s="968"/>
      <c r="CJ136" s="968"/>
      <c r="CK136" s="968"/>
      <c r="CL136" s="968"/>
      <c r="CM136" s="968"/>
      <c r="CN136" s="968"/>
      <c r="CO136" s="968"/>
      <c r="CP136" s="968"/>
      <c r="CQ136" s="968"/>
      <c r="CR136" s="968"/>
      <c r="CS136" s="968"/>
      <c r="CT136" s="968"/>
      <c r="CU136" s="968"/>
      <c r="CV136" s="968"/>
      <c r="CW136" s="968"/>
      <c r="CX136" s="968"/>
      <c r="CY136" s="968"/>
      <c r="CZ136" s="968"/>
    </row>
    <row r="137" s="373" customFormat="true" ht="15" customHeight="true" x14ac:dyDescent="0.2">
      <c r="A137" s="1147"/>
      <c r="B137" s="209" t="s">
        <v>42</v>
      </c>
      <c r="C137" s="841">
        <v>18.896162359454653</v>
      </c>
      <c r="D137" s="842">
        <v>41.064387922988232</v>
      </c>
      <c r="E137" s="842">
        <v>64.129982873932505</v>
      </c>
      <c r="F137" s="842">
        <v>36.474485379136858</v>
      </c>
      <c r="G137" s="843">
        <v>7.1747262823517026</v>
      </c>
      <c r="H137" s="844">
        <v>25.574233766004124</v>
      </c>
      <c r="I137" s="842">
        <v>10.222132059504609</v>
      </c>
      <c r="J137" s="842">
        <v>4.4369661567307173</v>
      </c>
      <c r="K137" s="842">
        <v>2.0050097185182789</v>
      </c>
      <c r="L137" s="845">
        <v>2.461582191956742</v>
      </c>
      <c r="M137" s="841">
        <v>16.688217710794184</v>
      </c>
      <c r="N137" s="842">
        <v>27.26087149769808</v>
      </c>
      <c r="O137" s="842">
        <v>48.997527173836019</v>
      </c>
      <c r="P137" s="842">
        <v>63.309007984338159</v>
      </c>
      <c r="Q137" s="843">
        <v>66.042929647107201</v>
      </c>
      <c r="R137" s="844">
        <v>2.704994236096665</v>
      </c>
      <c r="S137" s="842">
        <v>11.121983868745259</v>
      </c>
      <c r="T137" s="842">
        <v>47.71469211051798</v>
      </c>
      <c r="U137" s="842">
        <v>46.08210974396841</v>
      </c>
      <c r="V137" s="842">
        <v>57.779234862990648</v>
      </c>
      <c r="W137" s="842">
        <v>34.557366536218311</v>
      </c>
      <c r="X137" s="842">
        <v>32.23676212025385</v>
      </c>
      <c r="Y137" s="842">
        <v>19.231192231353173</v>
      </c>
      <c r="Z137" s="842">
        <v>40.269410806258122</v>
      </c>
      <c r="AA137" s="845">
        <v>30.147005768562195</v>
      </c>
      <c r="AB137" s="738"/>
      <c r="AC137" s="738"/>
      <c r="AD137" s="738"/>
      <c r="AE137" s="738"/>
      <c r="AF137" s="738"/>
      <c r="AG137" s="738"/>
      <c r="AH137" s="738"/>
      <c r="AI137" s="738"/>
      <c r="AJ137" s="738"/>
      <c r="AK137" s="738"/>
      <c r="AL137" s="738"/>
      <c r="AM137" s="738"/>
      <c r="AN137" s="738"/>
      <c r="AO137" s="738"/>
      <c r="AP137" s="738"/>
      <c r="AQ137" s="738"/>
      <c r="AR137" s="738"/>
      <c r="AS137" s="738"/>
      <c r="AT137" s="738"/>
      <c r="AU137" s="738"/>
      <c r="AV137" s="738"/>
      <c r="AW137" s="738"/>
      <c r="AX137" s="738"/>
      <c r="AY137" s="738"/>
      <c r="AZ137" s="173"/>
      <c r="BA137" s="1165"/>
      <c r="BB137" s="262" t="s">
        <v>42</v>
      </c>
      <c r="BC137" s="908" t="s">
        <v>35</v>
      </c>
      <c r="BD137" s="912" t="s">
        <v>35</v>
      </c>
      <c r="BE137" s="912" t="s">
        <v>35</v>
      </c>
      <c r="BF137" s="912" t="s">
        <v>35</v>
      </c>
      <c r="BG137" s="917" t="s">
        <v>35</v>
      </c>
      <c r="BH137" s="908" t="s">
        <v>35</v>
      </c>
      <c r="BI137" s="912" t="s">
        <v>35</v>
      </c>
      <c r="BJ137" s="912" t="s">
        <v>35</v>
      </c>
      <c r="BK137" s="912" t="s">
        <v>35</v>
      </c>
      <c r="BL137" s="917" t="s">
        <v>35</v>
      </c>
      <c r="BM137" s="908" t="s">
        <v>35</v>
      </c>
      <c r="BN137" s="912" t="s">
        <v>35</v>
      </c>
      <c r="BO137" s="912" t="s">
        <v>35</v>
      </c>
      <c r="BP137" s="912" t="s">
        <v>35</v>
      </c>
      <c r="BQ137" s="917" t="s">
        <v>35</v>
      </c>
      <c r="BR137" s="908" t="s">
        <v>35</v>
      </c>
      <c r="BS137" s="912" t="s">
        <v>35</v>
      </c>
      <c r="BT137" s="912" t="s">
        <v>35</v>
      </c>
      <c r="BU137" s="912" t="s">
        <v>35</v>
      </c>
      <c r="BV137" s="912" t="s">
        <v>35</v>
      </c>
      <c r="BW137" s="912" t="s">
        <v>35</v>
      </c>
      <c r="BX137" s="912" t="s">
        <v>35</v>
      </c>
      <c r="BY137" s="923" t="s">
        <v>35</v>
      </c>
      <c r="BZ137" s="923" t="s">
        <v>35</v>
      </c>
      <c r="CA137" s="923" t="s">
        <v>35</v>
      </c>
      <c r="CB137" s="968"/>
      <c r="CC137" s="968"/>
      <c r="CD137" s="968"/>
      <c r="CE137" s="968"/>
      <c r="CF137" s="968"/>
      <c r="CG137" s="968"/>
      <c r="CH137" s="968"/>
      <c r="CI137" s="968"/>
      <c r="CJ137" s="968"/>
      <c r="CK137" s="968"/>
      <c r="CL137" s="968"/>
      <c r="CM137" s="968"/>
      <c r="CN137" s="968"/>
      <c r="CO137" s="968"/>
      <c r="CP137" s="968"/>
      <c r="CQ137" s="968"/>
      <c r="CR137" s="968"/>
      <c r="CS137" s="968"/>
      <c r="CT137" s="968"/>
      <c r="CU137" s="968"/>
      <c r="CV137" s="968"/>
      <c r="CW137" s="968"/>
      <c r="CX137" s="968"/>
      <c r="CY137" s="968"/>
      <c r="CZ137" s="968"/>
    </row>
    <row r="138" s="373" customFormat="true" ht="15" customHeight="true" x14ac:dyDescent="0.2">
      <c r="A138" s="1147"/>
      <c r="B138" s="209" t="s">
        <v>41</v>
      </c>
      <c r="C138" s="841">
        <v>15.039441215298426</v>
      </c>
      <c r="D138" s="842">
        <v>14.529322247171073</v>
      </c>
      <c r="E138" s="842">
        <v>11.165564859649489</v>
      </c>
      <c r="F138" s="842">
        <v>7.6195731793540942</v>
      </c>
      <c r="G138" s="843">
        <v>1.7866893554654171</v>
      </c>
      <c r="H138" s="844">
        <v>14.617060035679339</v>
      </c>
      <c r="I138" s="842">
        <v>3.3395756900468756</v>
      </c>
      <c r="J138" s="842">
        <v>2.6147994314378522</v>
      </c>
      <c r="K138" s="842">
        <v>0.84106125223038442</v>
      </c>
      <c r="L138" s="845">
        <v>1.4164636613781854</v>
      </c>
      <c r="M138" s="841">
        <v>14.569553670685172</v>
      </c>
      <c r="N138" s="842">
        <v>14.657960388816452</v>
      </c>
      <c r="O138" s="842">
        <v>14.681186729402651</v>
      </c>
      <c r="P138" s="842">
        <v>11.911869484715746</v>
      </c>
      <c r="Q138" s="843">
        <v>6.4350338013692676</v>
      </c>
      <c r="R138" s="844">
        <v>1.8595097515020067</v>
      </c>
      <c r="S138" s="842">
        <v>5.2919949613136685</v>
      </c>
      <c r="T138" s="842">
        <v>19.036983988117903</v>
      </c>
      <c r="U138" s="842">
        <v>20.847036097200132</v>
      </c>
      <c r="V138" s="842">
        <v>13.178745581290993</v>
      </c>
      <c r="W138" s="842">
        <v>13.194141480491034</v>
      </c>
      <c r="X138" s="842">
        <v>2.9235513503335349</v>
      </c>
      <c r="Y138" s="842">
        <v>1.6006414355102743</v>
      </c>
      <c r="Z138" s="842">
        <v>4.4808873473229713</v>
      </c>
      <c r="AA138" s="845">
        <v>7.2539615979249419</v>
      </c>
      <c r="AB138" s="738"/>
      <c r="AC138" s="738"/>
      <c r="AD138" s="738"/>
      <c r="AE138" s="738"/>
      <c r="AF138" s="738"/>
      <c r="AG138" s="738"/>
      <c r="AH138" s="738"/>
      <c r="AI138" s="738"/>
      <c r="AJ138" s="738"/>
      <c r="AK138" s="738"/>
      <c r="AL138" s="738"/>
      <c r="AM138" s="738"/>
      <c r="AN138" s="738"/>
      <c r="AO138" s="738"/>
      <c r="AP138" s="738"/>
      <c r="AQ138" s="738"/>
      <c r="AR138" s="738"/>
      <c r="AS138" s="738"/>
      <c r="AT138" s="738"/>
      <c r="AU138" s="738"/>
      <c r="AV138" s="738"/>
      <c r="AW138" s="738"/>
      <c r="AX138" s="738"/>
      <c r="AY138" s="738"/>
      <c r="AZ138" s="173"/>
      <c r="BA138" s="1165"/>
      <c r="BB138" s="262" t="s">
        <v>41</v>
      </c>
      <c r="BC138" s="908" t="s">
        <v>35</v>
      </c>
      <c r="BD138" s="912" t="s">
        <v>35</v>
      </c>
      <c r="BE138" s="912" t="s">
        <v>35</v>
      </c>
      <c r="BF138" s="912" t="s">
        <v>35</v>
      </c>
      <c r="BG138" s="917" t="s">
        <v>35</v>
      </c>
      <c r="BH138" s="908" t="s">
        <v>35</v>
      </c>
      <c r="BI138" s="912" t="s">
        <v>35</v>
      </c>
      <c r="BJ138" s="912" t="s">
        <v>35</v>
      </c>
      <c r="BK138" s="912" t="s">
        <v>35</v>
      </c>
      <c r="BL138" s="917" t="s">
        <v>35</v>
      </c>
      <c r="BM138" s="908" t="s">
        <v>35</v>
      </c>
      <c r="BN138" s="912" t="s">
        <v>35</v>
      </c>
      <c r="BO138" s="912" t="s">
        <v>35</v>
      </c>
      <c r="BP138" s="912" t="s">
        <v>35</v>
      </c>
      <c r="BQ138" s="917" t="s">
        <v>35</v>
      </c>
      <c r="BR138" s="908" t="s">
        <v>35</v>
      </c>
      <c r="BS138" s="912" t="s">
        <v>35</v>
      </c>
      <c r="BT138" s="912" t="s">
        <v>35</v>
      </c>
      <c r="BU138" s="912" t="s">
        <v>35</v>
      </c>
      <c r="BV138" s="912" t="s">
        <v>35</v>
      </c>
      <c r="BW138" s="912" t="s">
        <v>35</v>
      </c>
      <c r="BX138" s="912" t="s">
        <v>35</v>
      </c>
      <c r="BY138" s="923" t="s">
        <v>35</v>
      </c>
      <c r="BZ138" s="923" t="s">
        <v>35</v>
      </c>
      <c r="CA138" s="923" t="s">
        <v>35</v>
      </c>
      <c r="CB138" s="968"/>
      <c r="CC138" s="968"/>
      <c r="CD138" s="968"/>
      <c r="CE138" s="968"/>
      <c r="CF138" s="968"/>
      <c r="CG138" s="968"/>
      <c r="CH138" s="968"/>
      <c r="CI138" s="968"/>
      <c r="CJ138" s="968"/>
      <c r="CK138" s="968"/>
      <c r="CL138" s="968"/>
      <c r="CM138" s="968"/>
      <c r="CN138" s="968"/>
      <c r="CO138" s="968"/>
      <c r="CP138" s="968"/>
      <c r="CQ138" s="968"/>
      <c r="CR138" s="968"/>
      <c r="CS138" s="968"/>
      <c r="CT138" s="968"/>
      <c r="CU138" s="968"/>
      <c r="CV138" s="968"/>
      <c r="CW138" s="968"/>
      <c r="CX138" s="968"/>
      <c r="CY138" s="968"/>
      <c r="CZ138" s="968"/>
    </row>
    <row r="139" s="373" customFormat="true" ht="15" customHeight="true" x14ac:dyDescent="0.2">
      <c r="A139" s="1147"/>
      <c r="B139" s="209" t="s">
        <v>19</v>
      </c>
      <c r="C139" s="841">
        <v>65.965627369733667</v>
      </c>
      <c r="D139" s="842">
        <v>44.280163168343471</v>
      </c>
      <c r="E139" s="842">
        <v>23.516685737301106</v>
      </c>
      <c r="F139" s="842">
        <v>6.123360664726909</v>
      </c>
      <c r="G139" s="843">
        <v>0.53368808767513887</v>
      </c>
      <c r="H139" s="844">
        <v>6.0065887624814902</v>
      </c>
      <c r="I139" s="842">
        <v>0.44412085452022854</v>
      </c>
      <c r="J139" s="842">
        <v>0.39302643146267907</v>
      </c>
      <c r="K139" s="842">
        <v>0.55456517742761857</v>
      </c>
      <c r="L139" s="845">
        <v>0.59951735268093487</v>
      </c>
      <c r="M139" s="841">
        <v>68.599621142062404</v>
      </c>
      <c r="N139" s="842">
        <v>58.081168113485305</v>
      </c>
      <c r="O139" s="842">
        <v>36.139281473642725</v>
      </c>
      <c r="P139" s="842">
        <v>23.895775139917234</v>
      </c>
      <c r="Q139" s="843">
        <v>12.425466274021817</v>
      </c>
      <c r="R139" s="844">
        <v>0.44212190644986005</v>
      </c>
      <c r="S139" s="842">
        <v>0.36883599054399829</v>
      </c>
      <c r="T139" s="842">
        <v>19.610376341937222</v>
      </c>
      <c r="U139" s="842">
        <v>22.208902578418183</v>
      </c>
      <c r="V139" s="842">
        <v>19.827946045437013</v>
      </c>
      <c r="W139" s="842">
        <v>34.116926170423874</v>
      </c>
      <c r="X139" s="842">
        <v>56.01129629698076</v>
      </c>
      <c r="Y139" s="842">
        <v>67.626726110116238</v>
      </c>
      <c r="Z139" s="842">
        <v>46.388825427951147</v>
      </c>
      <c r="AA139" s="845">
        <v>37.50368030890909</v>
      </c>
      <c r="AB139" s="738"/>
      <c r="AC139" s="738"/>
      <c r="AD139" s="738"/>
      <c r="AE139" s="738"/>
      <c r="AF139" s="738"/>
      <c r="AG139" s="738"/>
      <c r="AH139" s="738"/>
      <c r="AI139" s="738"/>
      <c r="AJ139" s="738"/>
      <c r="AK139" s="738"/>
      <c r="AL139" s="738"/>
      <c r="AM139" s="738"/>
      <c r="AN139" s="738"/>
      <c r="AO139" s="738"/>
      <c r="AP139" s="738"/>
      <c r="AQ139" s="738"/>
      <c r="AR139" s="738"/>
      <c r="AS139" s="738"/>
      <c r="AT139" s="738"/>
      <c r="AU139" s="738"/>
      <c r="AV139" s="738"/>
      <c r="AW139" s="738"/>
      <c r="AX139" s="738"/>
      <c r="AY139" s="738"/>
      <c r="AZ139" s="173"/>
      <c r="BA139" s="1165"/>
      <c r="BB139" s="262" t="s">
        <v>19</v>
      </c>
      <c r="BC139" s="908" t="s">
        <v>35</v>
      </c>
      <c r="BD139" s="912" t="s">
        <v>35</v>
      </c>
      <c r="BE139" s="912" t="s">
        <v>35</v>
      </c>
      <c r="BF139" s="912" t="s">
        <v>35</v>
      </c>
      <c r="BG139" s="917" t="s">
        <v>35</v>
      </c>
      <c r="BH139" s="908" t="s">
        <v>35</v>
      </c>
      <c r="BI139" s="912" t="s">
        <v>35</v>
      </c>
      <c r="BJ139" s="912" t="s">
        <v>35</v>
      </c>
      <c r="BK139" s="912" t="s">
        <v>35</v>
      </c>
      <c r="BL139" s="917" t="s">
        <v>35</v>
      </c>
      <c r="BM139" s="908" t="s">
        <v>35</v>
      </c>
      <c r="BN139" s="912" t="s">
        <v>35</v>
      </c>
      <c r="BO139" s="912" t="s">
        <v>35</v>
      </c>
      <c r="BP139" s="912" t="s">
        <v>35</v>
      </c>
      <c r="BQ139" s="917" t="s">
        <v>35</v>
      </c>
      <c r="BR139" s="908" t="s">
        <v>35</v>
      </c>
      <c r="BS139" s="912" t="s">
        <v>35</v>
      </c>
      <c r="BT139" s="912" t="s">
        <v>35</v>
      </c>
      <c r="BU139" s="912" t="s">
        <v>35</v>
      </c>
      <c r="BV139" s="912" t="s">
        <v>35</v>
      </c>
      <c r="BW139" s="912" t="s">
        <v>35</v>
      </c>
      <c r="BX139" s="912" t="s">
        <v>35</v>
      </c>
      <c r="BY139" s="923" t="s">
        <v>35</v>
      </c>
      <c r="BZ139" s="923" t="s">
        <v>35</v>
      </c>
      <c r="CA139" s="923" t="s">
        <v>35</v>
      </c>
      <c r="CB139" s="968"/>
      <c r="CC139" s="968"/>
      <c r="CD139" s="968"/>
      <c r="CE139" s="968"/>
      <c r="CF139" s="968"/>
      <c r="CG139" s="968"/>
      <c r="CH139" s="968"/>
      <c r="CI139" s="968"/>
      <c r="CJ139" s="968"/>
      <c r="CK139" s="968"/>
      <c r="CL139" s="968"/>
      <c r="CM139" s="968"/>
      <c r="CN139" s="968"/>
      <c r="CO139" s="968"/>
      <c r="CP139" s="968"/>
      <c r="CQ139" s="968"/>
      <c r="CR139" s="968"/>
      <c r="CS139" s="968"/>
      <c r="CT139" s="968"/>
      <c r="CU139" s="968"/>
      <c r="CV139" s="968"/>
      <c r="CW139" s="968"/>
      <c r="CX139" s="968"/>
      <c r="CY139" s="968"/>
      <c r="CZ139" s="968"/>
    </row>
    <row r="140" s="133" customFormat="true" ht="15" customHeight="true" x14ac:dyDescent="0.2">
      <c r="A140" s="1147" t="s">
        <v>107</v>
      </c>
      <c r="B140" s="209" t="s">
        <v>64</v>
      </c>
      <c r="C140" s="892" t="s">
        <v>35</v>
      </c>
      <c r="D140" s="895" t="s">
        <v>35</v>
      </c>
      <c r="E140" s="895" t="s">
        <v>35</v>
      </c>
      <c r="F140" s="895" t="s">
        <v>35</v>
      </c>
      <c r="G140" s="898" t="s">
        <v>35</v>
      </c>
      <c r="H140" s="901" t="s">
        <v>35</v>
      </c>
      <c r="I140" s="895" t="s">
        <v>35</v>
      </c>
      <c r="J140" s="895" t="s">
        <v>35</v>
      </c>
      <c r="K140" s="895" t="s">
        <v>35</v>
      </c>
      <c r="L140" s="904" t="s">
        <v>35</v>
      </c>
      <c r="M140" s="892" t="s">
        <v>35</v>
      </c>
      <c r="N140" s="895" t="s">
        <v>35</v>
      </c>
      <c r="O140" s="895" t="s">
        <v>35</v>
      </c>
      <c r="P140" s="895" t="s">
        <v>35</v>
      </c>
      <c r="Q140" s="898" t="s">
        <v>35</v>
      </c>
      <c r="R140" s="901" t="s">
        <v>35</v>
      </c>
      <c r="S140" s="895" t="s">
        <v>35</v>
      </c>
      <c r="T140" s="895" t="s">
        <v>35</v>
      </c>
      <c r="U140" s="895" t="s">
        <v>35</v>
      </c>
      <c r="V140" s="895" t="s">
        <v>35</v>
      </c>
      <c r="W140" s="895" t="s">
        <v>35</v>
      </c>
      <c r="X140" s="895" t="s">
        <v>35</v>
      </c>
      <c r="Y140" s="895" t="s">
        <v>35</v>
      </c>
      <c r="Z140" s="895" t="s">
        <v>35</v>
      </c>
      <c r="AA140" s="904" t="s">
        <v>35</v>
      </c>
      <c r="AB140" s="966"/>
      <c r="AC140" s="966"/>
      <c r="AD140" s="966"/>
      <c r="AE140" s="966"/>
      <c r="AF140" s="966"/>
      <c r="AG140" s="966"/>
      <c r="AH140" s="966"/>
      <c r="AI140" s="966"/>
      <c r="AJ140" s="966"/>
      <c r="AK140" s="966"/>
      <c r="AL140" s="966"/>
      <c r="AM140" s="966"/>
      <c r="AN140" s="966"/>
      <c r="AO140" s="966"/>
      <c r="AP140" s="966"/>
      <c r="AQ140" s="966"/>
      <c r="AR140" s="966"/>
      <c r="AS140" s="966"/>
      <c r="AT140" s="966"/>
      <c r="AU140" s="966"/>
      <c r="AV140" s="966"/>
      <c r="AW140" s="966"/>
      <c r="AX140" s="966"/>
      <c r="AY140" s="966"/>
      <c r="AZ140" s="172"/>
      <c r="BA140" s="1165" t="s">
        <v>107</v>
      </c>
      <c r="BB140" s="262" t="s">
        <v>64</v>
      </c>
      <c r="BC140" s="908" t="s">
        <v>35</v>
      </c>
      <c r="BD140" s="912" t="s">
        <v>35</v>
      </c>
      <c r="BE140" s="912" t="s">
        <v>35</v>
      </c>
      <c r="BF140" s="912" t="s">
        <v>35</v>
      </c>
      <c r="BG140" s="917" t="s">
        <v>35</v>
      </c>
      <c r="BH140" s="908" t="s">
        <v>35</v>
      </c>
      <c r="BI140" s="912" t="s">
        <v>35</v>
      </c>
      <c r="BJ140" s="912" t="s">
        <v>35</v>
      </c>
      <c r="BK140" s="912" t="s">
        <v>35</v>
      </c>
      <c r="BL140" s="917" t="s">
        <v>35</v>
      </c>
      <c r="BM140" s="908" t="s">
        <v>35</v>
      </c>
      <c r="BN140" s="912" t="s">
        <v>35</v>
      </c>
      <c r="BO140" s="912" t="s">
        <v>35</v>
      </c>
      <c r="BP140" s="912" t="s">
        <v>35</v>
      </c>
      <c r="BQ140" s="917" t="s">
        <v>35</v>
      </c>
      <c r="BR140" s="908" t="s">
        <v>35</v>
      </c>
      <c r="BS140" s="912" t="s">
        <v>35</v>
      </c>
      <c r="BT140" s="912" t="s">
        <v>35</v>
      </c>
      <c r="BU140" s="912" t="s">
        <v>35</v>
      </c>
      <c r="BV140" s="912" t="s">
        <v>35</v>
      </c>
      <c r="BW140" s="912" t="s">
        <v>35</v>
      </c>
      <c r="BX140" s="912" t="s">
        <v>35</v>
      </c>
      <c r="BY140" s="923" t="s">
        <v>35</v>
      </c>
      <c r="BZ140" s="923" t="s">
        <v>35</v>
      </c>
      <c r="CA140" s="923" t="s">
        <v>35</v>
      </c>
      <c r="CB140" s="968"/>
      <c r="CC140" s="968"/>
      <c r="CD140" s="968"/>
      <c r="CE140" s="968"/>
      <c r="CF140" s="968"/>
      <c r="CG140" s="968"/>
      <c r="CH140" s="968"/>
      <c r="CI140" s="968"/>
      <c r="CJ140" s="968"/>
      <c r="CK140" s="968"/>
      <c r="CL140" s="968"/>
      <c r="CM140" s="968"/>
      <c r="CN140" s="968"/>
      <c r="CO140" s="968"/>
      <c r="CP140" s="968"/>
      <c r="CQ140" s="968"/>
      <c r="CR140" s="968"/>
      <c r="CS140" s="968"/>
      <c r="CT140" s="968"/>
      <c r="CU140" s="968"/>
      <c r="CV140" s="968"/>
      <c r="CW140" s="968"/>
      <c r="CX140" s="968"/>
      <c r="CY140" s="968"/>
      <c r="CZ140" s="968"/>
    </row>
    <row r="141" s="133" customFormat="true" ht="15" customHeight="true" x14ac:dyDescent="0.2">
      <c r="A141" s="1147"/>
      <c r="B141" s="209" t="s">
        <v>65</v>
      </c>
      <c r="C141" s="892" t="s">
        <v>35</v>
      </c>
      <c r="D141" s="895" t="s">
        <v>35</v>
      </c>
      <c r="E141" s="895" t="s">
        <v>35</v>
      </c>
      <c r="F141" s="895" t="s">
        <v>35</v>
      </c>
      <c r="G141" s="898" t="s">
        <v>35</v>
      </c>
      <c r="H141" s="901" t="s">
        <v>35</v>
      </c>
      <c r="I141" s="895" t="s">
        <v>35</v>
      </c>
      <c r="J141" s="895" t="s">
        <v>35</v>
      </c>
      <c r="K141" s="895" t="s">
        <v>35</v>
      </c>
      <c r="L141" s="904" t="s">
        <v>35</v>
      </c>
      <c r="M141" s="892" t="s">
        <v>35</v>
      </c>
      <c r="N141" s="895" t="s">
        <v>35</v>
      </c>
      <c r="O141" s="895" t="s">
        <v>35</v>
      </c>
      <c r="P141" s="895" t="s">
        <v>35</v>
      </c>
      <c r="Q141" s="898" t="s">
        <v>35</v>
      </c>
      <c r="R141" s="901" t="s">
        <v>35</v>
      </c>
      <c r="S141" s="895" t="s">
        <v>35</v>
      </c>
      <c r="T141" s="895" t="s">
        <v>35</v>
      </c>
      <c r="U141" s="895" t="s">
        <v>35</v>
      </c>
      <c r="V141" s="895" t="s">
        <v>35</v>
      </c>
      <c r="W141" s="895" t="s">
        <v>35</v>
      </c>
      <c r="X141" s="895" t="s">
        <v>35</v>
      </c>
      <c r="Y141" s="895" t="s">
        <v>35</v>
      </c>
      <c r="Z141" s="895" t="s">
        <v>35</v>
      </c>
      <c r="AA141" s="904" t="s">
        <v>35</v>
      </c>
      <c r="AB141" s="966"/>
      <c r="AC141" s="966"/>
      <c r="AD141" s="966"/>
      <c r="AE141" s="966"/>
      <c r="AF141" s="966"/>
      <c r="AG141" s="966"/>
      <c r="AH141" s="966"/>
      <c r="AI141" s="966"/>
      <c r="AJ141" s="966"/>
      <c r="AK141" s="966"/>
      <c r="AL141" s="966"/>
      <c r="AM141" s="966"/>
      <c r="AN141" s="966"/>
      <c r="AO141" s="966"/>
      <c r="AP141" s="966"/>
      <c r="AQ141" s="966"/>
      <c r="AR141" s="966"/>
      <c r="AS141" s="966"/>
      <c r="AT141" s="966"/>
      <c r="AU141" s="966"/>
      <c r="AV141" s="966"/>
      <c r="AW141" s="966"/>
      <c r="AX141" s="966"/>
      <c r="AY141" s="966"/>
      <c r="AZ141" s="172"/>
      <c r="BA141" s="1165"/>
      <c r="BB141" s="262" t="s">
        <v>65</v>
      </c>
      <c r="BC141" s="908" t="s">
        <v>35</v>
      </c>
      <c r="BD141" s="912" t="s">
        <v>35</v>
      </c>
      <c r="BE141" s="912" t="s">
        <v>35</v>
      </c>
      <c r="BF141" s="912" t="s">
        <v>35</v>
      </c>
      <c r="BG141" s="917" t="s">
        <v>35</v>
      </c>
      <c r="BH141" s="908" t="s">
        <v>35</v>
      </c>
      <c r="BI141" s="912" t="s">
        <v>35</v>
      </c>
      <c r="BJ141" s="912" t="s">
        <v>35</v>
      </c>
      <c r="BK141" s="912" t="s">
        <v>35</v>
      </c>
      <c r="BL141" s="917" t="s">
        <v>35</v>
      </c>
      <c r="BM141" s="908" t="s">
        <v>35</v>
      </c>
      <c r="BN141" s="912" t="s">
        <v>35</v>
      </c>
      <c r="BO141" s="912" t="s">
        <v>35</v>
      </c>
      <c r="BP141" s="912" t="s">
        <v>35</v>
      </c>
      <c r="BQ141" s="917" t="s">
        <v>35</v>
      </c>
      <c r="BR141" s="908" t="s">
        <v>35</v>
      </c>
      <c r="BS141" s="912" t="s">
        <v>35</v>
      </c>
      <c r="BT141" s="912" t="s">
        <v>35</v>
      </c>
      <c r="BU141" s="912" t="s">
        <v>35</v>
      </c>
      <c r="BV141" s="912" t="s">
        <v>35</v>
      </c>
      <c r="BW141" s="912" t="s">
        <v>35</v>
      </c>
      <c r="BX141" s="912" t="s">
        <v>35</v>
      </c>
      <c r="BY141" s="923" t="s">
        <v>35</v>
      </c>
      <c r="BZ141" s="923" t="s">
        <v>35</v>
      </c>
      <c r="CA141" s="923" t="s">
        <v>35</v>
      </c>
      <c r="CB141" s="968"/>
      <c r="CC141" s="968"/>
      <c r="CD141" s="968"/>
      <c r="CE141" s="968"/>
      <c r="CF141" s="968"/>
      <c r="CG141" s="968"/>
      <c r="CH141" s="968"/>
      <c r="CI141" s="968"/>
      <c r="CJ141" s="968"/>
      <c r="CK141" s="968"/>
      <c r="CL141" s="968"/>
      <c r="CM141" s="968"/>
      <c r="CN141" s="968"/>
      <c r="CO141" s="968"/>
      <c r="CP141" s="968"/>
      <c r="CQ141" s="968"/>
      <c r="CR141" s="968"/>
      <c r="CS141" s="968"/>
      <c r="CT141" s="968"/>
      <c r="CU141" s="968"/>
      <c r="CV141" s="968"/>
      <c r="CW141" s="968"/>
      <c r="CX141" s="968"/>
      <c r="CY141" s="968"/>
      <c r="CZ141" s="968"/>
    </row>
    <row r="142" s="133" customFormat="true" ht="15" customHeight="true" x14ac:dyDescent="0.2">
      <c r="A142" s="1147"/>
      <c r="B142" s="209" t="s">
        <v>66</v>
      </c>
      <c r="C142" s="892" t="s">
        <v>35</v>
      </c>
      <c r="D142" s="895" t="s">
        <v>35</v>
      </c>
      <c r="E142" s="895" t="s">
        <v>35</v>
      </c>
      <c r="F142" s="895" t="s">
        <v>35</v>
      </c>
      <c r="G142" s="898" t="s">
        <v>35</v>
      </c>
      <c r="H142" s="901" t="s">
        <v>35</v>
      </c>
      <c r="I142" s="895" t="s">
        <v>35</v>
      </c>
      <c r="J142" s="895" t="s">
        <v>35</v>
      </c>
      <c r="K142" s="895" t="s">
        <v>35</v>
      </c>
      <c r="L142" s="904" t="s">
        <v>35</v>
      </c>
      <c r="M142" s="892" t="s">
        <v>35</v>
      </c>
      <c r="N142" s="895" t="s">
        <v>35</v>
      </c>
      <c r="O142" s="895" t="s">
        <v>35</v>
      </c>
      <c r="P142" s="895" t="s">
        <v>35</v>
      </c>
      <c r="Q142" s="898" t="s">
        <v>35</v>
      </c>
      <c r="R142" s="901" t="s">
        <v>35</v>
      </c>
      <c r="S142" s="895" t="s">
        <v>35</v>
      </c>
      <c r="T142" s="895" t="s">
        <v>35</v>
      </c>
      <c r="U142" s="895" t="s">
        <v>35</v>
      </c>
      <c r="V142" s="895" t="s">
        <v>35</v>
      </c>
      <c r="W142" s="895" t="s">
        <v>35</v>
      </c>
      <c r="X142" s="895" t="s">
        <v>35</v>
      </c>
      <c r="Y142" s="895" t="s">
        <v>35</v>
      </c>
      <c r="Z142" s="895" t="s">
        <v>35</v>
      </c>
      <c r="AA142" s="904" t="s">
        <v>35</v>
      </c>
      <c r="AB142" s="966"/>
      <c r="AC142" s="966"/>
      <c r="AD142" s="966"/>
      <c r="AE142" s="966"/>
      <c r="AF142" s="966"/>
      <c r="AG142" s="966"/>
      <c r="AH142" s="966"/>
      <c r="AI142" s="966"/>
      <c r="AJ142" s="966"/>
      <c r="AK142" s="966"/>
      <c r="AL142" s="966"/>
      <c r="AM142" s="966"/>
      <c r="AN142" s="966"/>
      <c r="AO142" s="966"/>
      <c r="AP142" s="966"/>
      <c r="AQ142" s="966"/>
      <c r="AR142" s="966"/>
      <c r="AS142" s="966"/>
      <c r="AT142" s="966"/>
      <c r="AU142" s="966"/>
      <c r="AV142" s="966"/>
      <c r="AW142" s="966"/>
      <c r="AX142" s="966"/>
      <c r="AY142" s="966"/>
      <c r="AZ142" s="172"/>
      <c r="BA142" s="1165"/>
      <c r="BB142" s="262" t="s">
        <v>66</v>
      </c>
      <c r="BC142" s="908" t="s">
        <v>35</v>
      </c>
      <c r="BD142" s="912" t="s">
        <v>35</v>
      </c>
      <c r="BE142" s="912" t="s">
        <v>35</v>
      </c>
      <c r="BF142" s="912" t="s">
        <v>35</v>
      </c>
      <c r="BG142" s="917" t="s">
        <v>35</v>
      </c>
      <c r="BH142" s="908" t="s">
        <v>35</v>
      </c>
      <c r="BI142" s="912" t="s">
        <v>35</v>
      </c>
      <c r="BJ142" s="912" t="s">
        <v>35</v>
      </c>
      <c r="BK142" s="912" t="s">
        <v>35</v>
      </c>
      <c r="BL142" s="917" t="s">
        <v>35</v>
      </c>
      <c r="BM142" s="908" t="s">
        <v>35</v>
      </c>
      <c r="BN142" s="912" t="s">
        <v>35</v>
      </c>
      <c r="BO142" s="912" t="s">
        <v>35</v>
      </c>
      <c r="BP142" s="912" t="s">
        <v>35</v>
      </c>
      <c r="BQ142" s="917" t="s">
        <v>35</v>
      </c>
      <c r="BR142" s="908" t="s">
        <v>35</v>
      </c>
      <c r="BS142" s="912" t="s">
        <v>35</v>
      </c>
      <c r="BT142" s="912" t="s">
        <v>35</v>
      </c>
      <c r="BU142" s="912" t="s">
        <v>35</v>
      </c>
      <c r="BV142" s="912" t="s">
        <v>35</v>
      </c>
      <c r="BW142" s="912" t="s">
        <v>35</v>
      </c>
      <c r="BX142" s="912" t="s">
        <v>35</v>
      </c>
      <c r="BY142" s="923" t="s">
        <v>35</v>
      </c>
      <c r="BZ142" s="923" t="s">
        <v>35</v>
      </c>
      <c r="CA142" s="923" t="s">
        <v>35</v>
      </c>
      <c r="CB142" s="968"/>
      <c r="CC142" s="968"/>
      <c r="CD142" s="968"/>
      <c r="CE142" s="968"/>
      <c r="CF142" s="968"/>
      <c r="CG142" s="968"/>
      <c r="CH142" s="968"/>
      <c r="CI142" s="968"/>
      <c r="CJ142" s="968"/>
      <c r="CK142" s="968"/>
      <c r="CL142" s="968"/>
      <c r="CM142" s="968"/>
      <c r="CN142" s="968"/>
      <c r="CO142" s="968"/>
      <c r="CP142" s="968"/>
      <c r="CQ142" s="968"/>
      <c r="CR142" s="968"/>
      <c r="CS142" s="968"/>
      <c r="CT142" s="968"/>
      <c r="CU142" s="968"/>
      <c r="CV142" s="968"/>
      <c r="CW142" s="968"/>
      <c r="CX142" s="968"/>
      <c r="CY142" s="968"/>
      <c r="CZ142" s="968"/>
    </row>
    <row r="143" s="133" customFormat="true" ht="15" customHeight="true" x14ac:dyDescent="0.2">
      <c r="A143" s="1147"/>
      <c r="B143" s="209" t="s">
        <v>67</v>
      </c>
      <c r="C143" s="892" t="s">
        <v>35</v>
      </c>
      <c r="D143" s="895" t="s">
        <v>35</v>
      </c>
      <c r="E143" s="895" t="s">
        <v>35</v>
      </c>
      <c r="F143" s="895" t="s">
        <v>35</v>
      </c>
      <c r="G143" s="898" t="s">
        <v>35</v>
      </c>
      <c r="H143" s="901" t="s">
        <v>35</v>
      </c>
      <c r="I143" s="895" t="s">
        <v>35</v>
      </c>
      <c r="J143" s="895" t="s">
        <v>35</v>
      </c>
      <c r="K143" s="895" t="s">
        <v>35</v>
      </c>
      <c r="L143" s="904" t="s">
        <v>35</v>
      </c>
      <c r="M143" s="892" t="s">
        <v>35</v>
      </c>
      <c r="N143" s="895" t="s">
        <v>35</v>
      </c>
      <c r="O143" s="895" t="s">
        <v>35</v>
      </c>
      <c r="P143" s="895" t="s">
        <v>35</v>
      </c>
      <c r="Q143" s="898" t="s">
        <v>35</v>
      </c>
      <c r="R143" s="901" t="s">
        <v>35</v>
      </c>
      <c r="S143" s="895" t="s">
        <v>35</v>
      </c>
      <c r="T143" s="895" t="s">
        <v>35</v>
      </c>
      <c r="U143" s="895" t="s">
        <v>35</v>
      </c>
      <c r="V143" s="895" t="s">
        <v>35</v>
      </c>
      <c r="W143" s="895" t="s">
        <v>35</v>
      </c>
      <c r="X143" s="895" t="s">
        <v>35</v>
      </c>
      <c r="Y143" s="895" t="s">
        <v>35</v>
      </c>
      <c r="Z143" s="895" t="s">
        <v>35</v>
      </c>
      <c r="AA143" s="904" t="s">
        <v>35</v>
      </c>
      <c r="AB143" s="966"/>
      <c r="AC143" s="966"/>
      <c r="AD143" s="966"/>
      <c r="AE143" s="966"/>
      <c r="AF143" s="966"/>
      <c r="AG143" s="966"/>
      <c r="AH143" s="966"/>
      <c r="AI143" s="966"/>
      <c r="AJ143" s="966"/>
      <c r="AK143" s="966"/>
      <c r="AL143" s="966"/>
      <c r="AM143" s="966"/>
      <c r="AN143" s="966"/>
      <c r="AO143" s="966"/>
      <c r="AP143" s="966"/>
      <c r="AQ143" s="966"/>
      <c r="AR143" s="966"/>
      <c r="AS143" s="966"/>
      <c r="AT143" s="966"/>
      <c r="AU143" s="966"/>
      <c r="AV143" s="966"/>
      <c r="AW143" s="966"/>
      <c r="AX143" s="966"/>
      <c r="AY143" s="966"/>
      <c r="AZ143" s="172"/>
      <c r="BA143" s="1165"/>
      <c r="BB143" s="262" t="s">
        <v>67</v>
      </c>
      <c r="BC143" s="908" t="s">
        <v>35</v>
      </c>
      <c r="BD143" s="912" t="s">
        <v>35</v>
      </c>
      <c r="BE143" s="912" t="s">
        <v>35</v>
      </c>
      <c r="BF143" s="912" t="s">
        <v>35</v>
      </c>
      <c r="BG143" s="917" t="s">
        <v>35</v>
      </c>
      <c r="BH143" s="908" t="s">
        <v>35</v>
      </c>
      <c r="BI143" s="912" t="s">
        <v>35</v>
      </c>
      <c r="BJ143" s="912" t="s">
        <v>35</v>
      </c>
      <c r="BK143" s="912" t="s">
        <v>35</v>
      </c>
      <c r="BL143" s="917" t="s">
        <v>35</v>
      </c>
      <c r="BM143" s="908" t="s">
        <v>35</v>
      </c>
      <c r="BN143" s="912" t="s">
        <v>35</v>
      </c>
      <c r="BO143" s="912" t="s">
        <v>35</v>
      </c>
      <c r="BP143" s="912" t="s">
        <v>35</v>
      </c>
      <c r="BQ143" s="917" t="s">
        <v>35</v>
      </c>
      <c r="BR143" s="908" t="s">
        <v>35</v>
      </c>
      <c r="BS143" s="912" t="s">
        <v>35</v>
      </c>
      <c r="BT143" s="912" t="s">
        <v>35</v>
      </c>
      <c r="BU143" s="912" t="s">
        <v>35</v>
      </c>
      <c r="BV143" s="912" t="s">
        <v>35</v>
      </c>
      <c r="BW143" s="912" t="s">
        <v>35</v>
      </c>
      <c r="BX143" s="912" t="s">
        <v>35</v>
      </c>
      <c r="BY143" s="923" t="s">
        <v>35</v>
      </c>
      <c r="BZ143" s="923" t="s">
        <v>35</v>
      </c>
      <c r="CA143" s="923" t="s">
        <v>35</v>
      </c>
      <c r="CB143" s="968"/>
      <c r="CC143" s="968"/>
      <c r="CD143" s="968"/>
      <c r="CE143" s="968"/>
      <c r="CF143" s="968"/>
      <c r="CG143" s="968"/>
      <c r="CH143" s="968"/>
      <c r="CI143" s="968"/>
      <c r="CJ143" s="968"/>
      <c r="CK143" s="968"/>
      <c r="CL143" s="968"/>
      <c r="CM143" s="968"/>
      <c r="CN143" s="968"/>
      <c r="CO143" s="968"/>
      <c r="CP143" s="968"/>
      <c r="CQ143" s="968"/>
      <c r="CR143" s="968"/>
      <c r="CS143" s="968"/>
      <c r="CT143" s="968"/>
      <c r="CU143" s="968"/>
      <c r="CV143" s="968"/>
      <c r="CW143" s="968"/>
      <c r="CX143" s="968"/>
      <c r="CY143" s="968"/>
      <c r="CZ143" s="968"/>
    </row>
    <row r="144" s="133" customFormat="true" ht="15" customHeight="true" x14ac:dyDescent="0.2">
      <c r="A144" s="1147" t="s">
        <v>108</v>
      </c>
      <c r="B144" s="209" t="s">
        <v>64</v>
      </c>
      <c r="C144" s="892" t="s">
        <v>35</v>
      </c>
      <c r="D144" s="895" t="s">
        <v>35</v>
      </c>
      <c r="E144" s="895" t="s">
        <v>35</v>
      </c>
      <c r="F144" s="895" t="s">
        <v>35</v>
      </c>
      <c r="G144" s="898" t="s">
        <v>35</v>
      </c>
      <c r="H144" s="901" t="s">
        <v>35</v>
      </c>
      <c r="I144" s="895" t="s">
        <v>35</v>
      </c>
      <c r="J144" s="895" t="s">
        <v>35</v>
      </c>
      <c r="K144" s="895" t="s">
        <v>35</v>
      </c>
      <c r="L144" s="904" t="s">
        <v>35</v>
      </c>
      <c r="M144" s="892" t="s">
        <v>35</v>
      </c>
      <c r="N144" s="895" t="s">
        <v>35</v>
      </c>
      <c r="O144" s="895" t="s">
        <v>35</v>
      </c>
      <c r="P144" s="895" t="s">
        <v>35</v>
      </c>
      <c r="Q144" s="898" t="s">
        <v>35</v>
      </c>
      <c r="R144" s="901" t="s">
        <v>35</v>
      </c>
      <c r="S144" s="895" t="s">
        <v>35</v>
      </c>
      <c r="T144" s="895" t="s">
        <v>35</v>
      </c>
      <c r="U144" s="895" t="s">
        <v>35</v>
      </c>
      <c r="V144" s="895" t="s">
        <v>35</v>
      </c>
      <c r="W144" s="895" t="s">
        <v>35</v>
      </c>
      <c r="X144" s="895" t="s">
        <v>35</v>
      </c>
      <c r="Y144" s="895" t="s">
        <v>35</v>
      </c>
      <c r="Z144" s="895" t="s">
        <v>35</v>
      </c>
      <c r="AA144" s="904" t="s">
        <v>35</v>
      </c>
      <c r="AB144" s="966"/>
      <c r="AC144" s="966"/>
      <c r="AD144" s="966"/>
      <c r="AE144" s="966"/>
      <c r="AF144" s="966"/>
      <c r="AG144" s="966"/>
      <c r="AH144" s="966"/>
      <c r="AI144" s="966"/>
      <c r="AJ144" s="966"/>
      <c r="AK144" s="966"/>
      <c r="AL144" s="966"/>
      <c r="AM144" s="966"/>
      <c r="AN144" s="966"/>
      <c r="AO144" s="966"/>
      <c r="AP144" s="966"/>
      <c r="AQ144" s="966"/>
      <c r="AR144" s="966"/>
      <c r="AS144" s="966"/>
      <c r="AT144" s="966"/>
      <c r="AU144" s="966"/>
      <c r="AV144" s="966"/>
      <c r="AW144" s="966"/>
      <c r="AX144" s="966"/>
      <c r="AY144" s="966"/>
      <c r="AZ144" s="172"/>
      <c r="BA144" s="1165" t="s">
        <v>108</v>
      </c>
      <c r="BB144" s="262" t="s">
        <v>64</v>
      </c>
      <c r="BC144" s="908" t="s">
        <v>35</v>
      </c>
      <c r="BD144" s="912" t="s">
        <v>35</v>
      </c>
      <c r="BE144" s="912" t="s">
        <v>35</v>
      </c>
      <c r="BF144" s="912" t="s">
        <v>35</v>
      </c>
      <c r="BG144" s="917" t="s">
        <v>35</v>
      </c>
      <c r="BH144" s="908" t="s">
        <v>35</v>
      </c>
      <c r="BI144" s="912" t="s">
        <v>35</v>
      </c>
      <c r="BJ144" s="912" t="s">
        <v>35</v>
      </c>
      <c r="BK144" s="912" t="s">
        <v>35</v>
      </c>
      <c r="BL144" s="917" t="s">
        <v>35</v>
      </c>
      <c r="BM144" s="908" t="s">
        <v>35</v>
      </c>
      <c r="BN144" s="912" t="s">
        <v>35</v>
      </c>
      <c r="BO144" s="912" t="s">
        <v>35</v>
      </c>
      <c r="BP144" s="912" t="s">
        <v>35</v>
      </c>
      <c r="BQ144" s="917" t="s">
        <v>35</v>
      </c>
      <c r="BR144" s="908" t="s">
        <v>35</v>
      </c>
      <c r="BS144" s="912" t="s">
        <v>35</v>
      </c>
      <c r="BT144" s="912" t="s">
        <v>35</v>
      </c>
      <c r="BU144" s="912" t="s">
        <v>35</v>
      </c>
      <c r="BV144" s="912" t="s">
        <v>35</v>
      </c>
      <c r="BW144" s="912" t="s">
        <v>35</v>
      </c>
      <c r="BX144" s="912" t="s">
        <v>35</v>
      </c>
      <c r="BY144" s="923" t="s">
        <v>35</v>
      </c>
      <c r="BZ144" s="923" t="s">
        <v>35</v>
      </c>
      <c r="CA144" s="923" t="s">
        <v>35</v>
      </c>
      <c r="CB144" s="968"/>
      <c r="CC144" s="968"/>
      <c r="CD144" s="968"/>
      <c r="CE144" s="968"/>
      <c r="CF144" s="968"/>
      <c r="CG144" s="968"/>
      <c r="CH144" s="968"/>
      <c r="CI144" s="968"/>
      <c r="CJ144" s="968"/>
      <c r="CK144" s="968"/>
      <c r="CL144" s="968"/>
      <c r="CM144" s="968"/>
      <c r="CN144" s="968"/>
      <c r="CO144" s="968"/>
      <c r="CP144" s="968"/>
      <c r="CQ144" s="968"/>
      <c r="CR144" s="968"/>
      <c r="CS144" s="968"/>
      <c r="CT144" s="968"/>
      <c r="CU144" s="968"/>
      <c r="CV144" s="968"/>
      <c r="CW144" s="968"/>
      <c r="CX144" s="968"/>
      <c r="CY144" s="968"/>
      <c r="CZ144" s="968"/>
    </row>
    <row r="145" s="133" customFormat="true" ht="15" customHeight="true" x14ac:dyDescent="0.2">
      <c r="A145" s="1147"/>
      <c r="B145" s="209" t="s">
        <v>65</v>
      </c>
      <c r="C145" s="892" t="s">
        <v>35</v>
      </c>
      <c r="D145" s="895" t="s">
        <v>35</v>
      </c>
      <c r="E145" s="895" t="s">
        <v>35</v>
      </c>
      <c r="F145" s="895" t="s">
        <v>35</v>
      </c>
      <c r="G145" s="898" t="s">
        <v>35</v>
      </c>
      <c r="H145" s="901" t="s">
        <v>35</v>
      </c>
      <c r="I145" s="895" t="s">
        <v>35</v>
      </c>
      <c r="J145" s="895" t="s">
        <v>35</v>
      </c>
      <c r="K145" s="895" t="s">
        <v>35</v>
      </c>
      <c r="L145" s="904" t="s">
        <v>35</v>
      </c>
      <c r="M145" s="892" t="s">
        <v>35</v>
      </c>
      <c r="N145" s="895" t="s">
        <v>35</v>
      </c>
      <c r="O145" s="895" t="s">
        <v>35</v>
      </c>
      <c r="P145" s="895" t="s">
        <v>35</v>
      </c>
      <c r="Q145" s="898" t="s">
        <v>35</v>
      </c>
      <c r="R145" s="901" t="s">
        <v>35</v>
      </c>
      <c r="S145" s="895" t="s">
        <v>35</v>
      </c>
      <c r="T145" s="895" t="s">
        <v>35</v>
      </c>
      <c r="U145" s="895" t="s">
        <v>35</v>
      </c>
      <c r="V145" s="895" t="s">
        <v>35</v>
      </c>
      <c r="W145" s="895" t="s">
        <v>35</v>
      </c>
      <c r="X145" s="895" t="s">
        <v>35</v>
      </c>
      <c r="Y145" s="895" t="s">
        <v>35</v>
      </c>
      <c r="Z145" s="895" t="s">
        <v>35</v>
      </c>
      <c r="AA145" s="904" t="s">
        <v>35</v>
      </c>
      <c r="AB145" s="966"/>
      <c r="AC145" s="966"/>
      <c r="AD145" s="966"/>
      <c r="AE145" s="966"/>
      <c r="AF145" s="966"/>
      <c r="AG145" s="966"/>
      <c r="AH145" s="966"/>
      <c r="AI145" s="966"/>
      <c r="AJ145" s="966"/>
      <c r="AK145" s="966"/>
      <c r="AL145" s="966"/>
      <c r="AM145" s="966"/>
      <c r="AN145" s="966"/>
      <c r="AO145" s="966"/>
      <c r="AP145" s="966"/>
      <c r="AQ145" s="966"/>
      <c r="AR145" s="966"/>
      <c r="AS145" s="966"/>
      <c r="AT145" s="966"/>
      <c r="AU145" s="966"/>
      <c r="AV145" s="966"/>
      <c r="AW145" s="966"/>
      <c r="AX145" s="966"/>
      <c r="AY145" s="966"/>
      <c r="AZ145" s="172"/>
      <c r="BA145" s="1165"/>
      <c r="BB145" s="262" t="s">
        <v>65</v>
      </c>
      <c r="BC145" s="908" t="s">
        <v>35</v>
      </c>
      <c r="BD145" s="912" t="s">
        <v>35</v>
      </c>
      <c r="BE145" s="912" t="s">
        <v>35</v>
      </c>
      <c r="BF145" s="912" t="s">
        <v>35</v>
      </c>
      <c r="BG145" s="917" t="s">
        <v>35</v>
      </c>
      <c r="BH145" s="908" t="s">
        <v>35</v>
      </c>
      <c r="BI145" s="912" t="s">
        <v>35</v>
      </c>
      <c r="BJ145" s="912" t="s">
        <v>35</v>
      </c>
      <c r="BK145" s="912" t="s">
        <v>35</v>
      </c>
      <c r="BL145" s="917" t="s">
        <v>35</v>
      </c>
      <c r="BM145" s="908" t="s">
        <v>35</v>
      </c>
      <c r="BN145" s="912" t="s">
        <v>35</v>
      </c>
      <c r="BO145" s="912" t="s">
        <v>35</v>
      </c>
      <c r="BP145" s="912" t="s">
        <v>35</v>
      </c>
      <c r="BQ145" s="917" t="s">
        <v>35</v>
      </c>
      <c r="BR145" s="908" t="s">
        <v>35</v>
      </c>
      <c r="BS145" s="912" t="s">
        <v>35</v>
      </c>
      <c r="BT145" s="912" t="s">
        <v>35</v>
      </c>
      <c r="BU145" s="912" t="s">
        <v>35</v>
      </c>
      <c r="BV145" s="912" t="s">
        <v>35</v>
      </c>
      <c r="BW145" s="912" t="s">
        <v>35</v>
      </c>
      <c r="BX145" s="912" t="s">
        <v>35</v>
      </c>
      <c r="BY145" s="923" t="s">
        <v>35</v>
      </c>
      <c r="BZ145" s="923" t="s">
        <v>35</v>
      </c>
      <c r="CA145" s="923" t="s">
        <v>35</v>
      </c>
      <c r="CB145" s="968"/>
      <c r="CC145" s="968"/>
      <c r="CD145" s="968"/>
      <c r="CE145" s="968"/>
      <c r="CF145" s="968"/>
      <c r="CG145" s="968"/>
      <c r="CH145" s="968"/>
      <c r="CI145" s="968"/>
      <c r="CJ145" s="968"/>
      <c r="CK145" s="968"/>
      <c r="CL145" s="968"/>
      <c r="CM145" s="968"/>
      <c r="CN145" s="968"/>
      <c r="CO145" s="968"/>
      <c r="CP145" s="968"/>
      <c r="CQ145" s="968"/>
      <c r="CR145" s="968"/>
      <c r="CS145" s="968"/>
      <c r="CT145" s="968"/>
      <c r="CU145" s="968"/>
      <c r="CV145" s="968"/>
      <c r="CW145" s="968"/>
      <c r="CX145" s="968"/>
      <c r="CY145" s="968"/>
      <c r="CZ145" s="968"/>
    </row>
    <row r="146" s="133" customFormat="true" ht="15" customHeight="true" x14ac:dyDescent="0.2">
      <c r="A146" s="1147"/>
      <c r="B146" s="209" t="s">
        <v>66</v>
      </c>
      <c r="C146" s="892" t="s">
        <v>35</v>
      </c>
      <c r="D146" s="895" t="s">
        <v>35</v>
      </c>
      <c r="E146" s="895" t="s">
        <v>35</v>
      </c>
      <c r="F146" s="895" t="s">
        <v>35</v>
      </c>
      <c r="G146" s="898" t="s">
        <v>35</v>
      </c>
      <c r="H146" s="901" t="s">
        <v>35</v>
      </c>
      <c r="I146" s="895" t="s">
        <v>35</v>
      </c>
      <c r="J146" s="895" t="s">
        <v>35</v>
      </c>
      <c r="K146" s="895" t="s">
        <v>35</v>
      </c>
      <c r="L146" s="904" t="s">
        <v>35</v>
      </c>
      <c r="M146" s="892" t="s">
        <v>35</v>
      </c>
      <c r="N146" s="895" t="s">
        <v>35</v>
      </c>
      <c r="O146" s="895" t="s">
        <v>35</v>
      </c>
      <c r="P146" s="895" t="s">
        <v>35</v>
      </c>
      <c r="Q146" s="898" t="s">
        <v>35</v>
      </c>
      <c r="R146" s="901" t="s">
        <v>35</v>
      </c>
      <c r="S146" s="895" t="s">
        <v>35</v>
      </c>
      <c r="T146" s="895" t="s">
        <v>35</v>
      </c>
      <c r="U146" s="895" t="s">
        <v>35</v>
      </c>
      <c r="V146" s="895" t="s">
        <v>35</v>
      </c>
      <c r="W146" s="895" t="s">
        <v>35</v>
      </c>
      <c r="X146" s="895" t="s">
        <v>35</v>
      </c>
      <c r="Y146" s="895" t="s">
        <v>35</v>
      </c>
      <c r="Z146" s="895" t="s">
        <v>35</v>
      </c>
      <c r="AA146" s="904" t="s">
        <v>35</v>
      </c>
      <c r="AB146" s="966"/>
      <c r="AC146" s="966"/>
      <c r="AD146" s="966"/>
      <c r="AE146" s="966"/>
      <c r="AF146" s="966"/>
      <c r="AG146" s="966"/>
      <c r="AH146" s="966"/>
      <c r="AI146" s="966"/>
      <c r="AJ146" s="966"/>
      <c r="AK146" s="966"/>
      <c r="AL146" s="966"/>
      <c r="AM146" s="966"/>
      <c r="AN146" s="966"/>
      <c r="AO146" s="966"/>
      <c r="AP146" s="966"/>
      <c r="AQ146" s="966"/>
      <c r="AR146" s="966"/>
      <c r="AS146" s="966"/>
      <c r="AT146" s="966"/>
      <c r="AU146" s="966"/>
      <c r="AV146" s="966"/>
      <c r="AW146" s="966"/>
      <c r="AX146" s="966"/>
      <c r="AY146" s="966"/>
      <c r="AZ146" s="172"/>
      <c r="BA146" s="1165"/>
      <c r="BB146" s="262" t="s">
        <v>66</v>
      </c>
      <c r="BC146" s="908" t="s">
        <v>35</v>
      </c>
      <c r="BD146" s="912" t="s">
        <v>35</v>
      </c>
      <c r="BE146" s="912" t="s">
        <v>35</v>
      </c>
      <c r="BF146" s="912" t="s">
        <v>35</v>
      </c>
      <c r="BG146" s="917" t="s">
        <v>35</v>
      </c>
      <c r="BH146" s="908" t="s">
        <v>35</v>
      </c>
      <c r="BI146" s="912" t="s">
        <v>35</v>
      </c>
      <c r="BJ146" s="912" t="s">
        <v>35</v>
      </c>
      <c r="BK146" s="912" t="s">
        <v>35</v>
      </c>
      <c r="BL146" s="917" t="s">
        <v>35</v>
      </c>
      <c r="BM146" s="908" t="s">
        <v>35</v>
      </c>
      <c r="BN146" s="912" t="s">
        <v>35</v>
      </c>
      <c r="BO146" s="912" t="s">
        <v>35</v>
      </c>
      <c r="BP146" s="912" t="s">
        <v>35</v>
      </c>
      <c r="BQ146" s="917" t="s">
        <v>35</v>
      </c>
      <c r="BR146" s="908" t="s">
        <v>35</v>
      </c>
      <c r="BS146" s="912" t="s">
        <v>35</v>
      </c>
      <c r="BT146" s="912" t="s">
        <v>35</v>
      </c>
      <c r="BU146" s="912" t="s">
        <v>35</v>
      </c>
      <c r="BV146" s="912" t="s">
        <v>35</v>
      </c>
      <c r="BW146" s="912" t="s">
        <v>35</v>
      </c>
      <c r="BX146" s="912" t="s">
        <v>35</v>
      </c>
      <c r="BY146" s="923" t="s">
        <v>35</v>
      </c>
      <c r="BZ146" s="923" t="s">
        <v>35</v>
      </c>
      <c r="CA146" s="923" t="s">
        <v>35</v>
      </c>
      <c r="CB146" s="968"/>
      <c r="CC146" s="968"/>
      <c r="CD146" s="968"/>
      <c r="CE146" s="968"/>
      <c r="CF146" s="968"/>
      <c r="CG146" s="968"/>
      <c r="CH146" s="968"/>
      <c r="CI146" s="968"/>
      <c r="CJ146" s="968"/>
      <c r="CK146" s="968"/>
      <c r="CL146" s="968"/>
      <c r="CM146" s="968"/>
      <c r="CN146" s="968"/>
      <c r="CO146" s="968"/>
      <c r="CP146" s="968"/>
      <c r="CQ146" s="968"/>
      <c r="CR146" s="968"/>
      <c r="CS146" s="968"/>
      <c r="CT146" s="968"/>
      <c r="CU146" s="968"/>
      <c r="CV146" s="968"/>
      <c r="CW146" s="968"/>
      <c r="CX146" s="968"/>
      <c r="CY146" s="968"/>
      <c r="CZ146" s="968"/>
    </row>
    <row r="147" s="133" customFormat="true" ht="15" customHeight="true" x14ac:dyDescent="0.2">
      <c r="A147" s="1147"/>
      <c r="B147" s="209" t="s">
        <v>67</v>
      </c>
      <c r="C147" s="892" t="s">
        <v>35</v>
      </c>
      <c r="D147" s="895" t="s">
        <v>35</v>
      </c>
      <c r="E147" s="895" t="s">
        <v>35</v>
      </c>
      <c r="F147" s="895" t="s">
        <v>35</v>
      </c>
      <c r="G147" s="898" t="s">
        <v>35</v>
      </c>
      <c r="H147" s="901" t="s">
        <v>35</v>
      </c>
      <c r="I147" s="895" t="s">
        <v>35</v>
      </c>
      <c r="J147" s="895" t="s">
        <v>35</v>
      </c>
      <c r="K147" s="895" t="s">
        <v>35</v>
      </c>
      <c r="L147" s="904" t="s">
        <v>35</v>
      </c>
      <c r="M147" s="892" t="s">
        <v>35</v>
      </c>
      <c r="N147" s="895" t="s">
        <v>35</v>
      </c>
      <c r="O147" s="895" t="s">
        <v>35</v>
      </c>
      <c r="P147" s="895" t="s">
        <v>35</v>
      </c>
      <c r="Q147" s="898" t="s">
        <v>35</v>
      </c>
      <c r="R147" s="901" t="s">
        <v>35</v>
      </c>
      <c r="S147" s="895" t="s">
        <v>35</v>
      </c>
      <c r="T147" s="895" t="s">
        <v>35</v>
      </c>
      <c r="U147" s="895" t="s">
        <v>35</v>
      </c>
      <c r="V147" s="895" t="s">
        <v>35</v>
      </c>
      <c r="W147" s="895" t="s">
        <v>35</v>
      </c>
      <c r="X147" s="895" t="s">
        <v>35</v>
      </c>
      <c r="Y147" s="895" t="s">
        <v>35</v>
      </c>
      <c r="Z147" s="895" t="s">
        <v>35</v>
      </c>
      <c r="AA147" s="904" t="s">
        <v>35</v>
      </c>
      <c r="AB147" s="966"/>
      <c r="AC147" s="966"/>
      <c r="AD147" s="966"/>
      <c r="AE147" s="966"/>
      <c r="AF147" s="966"/>
      <c r="AG147" s="966"/>
      <c r="AH147" s="966"/>
      <c r="AI147" s="966"/>
      <c r="AJ147" s="966"/>
      <c r="AK147" s="966"/>
      <c r="AL147" s="966"/>
      <c r="AM147" s="966"/>
      <c r="AN147" s="966"/>
      <c r="AO147" s="966"/>
      <c r="AP147" s="966"/>
      <c r="AQ147" s="966"/>
      <c r="AR147" s="966"/>
      <c r="AS147" s="966"/>
      <c r="AT147" s="966"/>
      <c r="AU147" s="966"/>
      <c r="AV147" s="966"/>
      <c r="AW147" s="966"/>
      <c r="AX147" s="966"/>
      <c r="AY147" s="966"/>
      <c r="AZ147" s="172"/>
      <c r="BA147" s="1165"/>
      <c r="BB147" s="262" t="s">
        <v>67</v>
      </c>
      <c r="BC147" s="908" t="s">
        <v>35</v>
      </c>
      <c r="BD147" s="912" t="s">
        <v>35</v>
      </c>
      <c r="BE147" s="912" t="s">
        <v>35</v>
      </c>
      <c r="BF147" s="912" t="s">
        <v>35</v>
      </c>
      <c r="BG147" s="917" t="s">
        <v>35</v>
      </c>
      <c r="BH147" s="908" t="s">
        <v>35</v>
      </c>
      <c r="BI147" s="912" t="s">
        <v>35</v>
      </c>
      <c r="BJ147" s="912" t="s">
        <v>35</v>
      </c>
      <c r="BK147" s="912" t="s">
        <v>35</v>
      </c>
      <c r="BL147" s="917" t="s">
        <v>35</v>
      </c>
      <c r="BM147" s="908" t="s">
        <v>35</v>
      </c>
      <c r="BN147" s="912" t="s">
        <v>35</v>
      </c>
      <c r="BO147" s="912" t="s">
        <v>35</v>
      </c>
      <c r="BP147" s="912" t="s">
        <v>35</v>
      </c>
      <c r="BQ147" s="917" t="s">
        <v>35</v>
      </c>
      <c r="BR147" s="908" t="s">
        <v>35</v>
      </c>
      <c r="BS147" s="912" t="s">
        <v>35</v>
      </c>
      <c r="BT147" s="912" t="s">
        <v>35</v>
      </c>
      <c r="BU147" s="912" t="s">
        <v>35</v>
      </c>
      <c r="BV147" s="912" t="s">
        <v>35</v>
      </c>
      <c r="BW147" s="912" t="s">
        <v>35</v>
      </c>
      <c r="BX147" s="912" t="s">
        <v>35</v>
      </c>
      <c r="BY147" s="923" t="s">
        <v>35</v>
      </c>
      <c r="BZ147" s="923" t="s">
        <v>35</v>
      </c>
      <c r="CA147" s="923" t="s">
        <v>35</v>
      </c>
      <c r="CB147" s="968"/>
      <c r="CC147" s="968"/>
      <c r="CD147" s="968"/>
      <c r="CE147" s="968"/>
      <c r="CF147" s="968"/>
      <c r="CG147" s="968"/>
      <c r="CH147" s="968"/>
      <c r="CI147" s="968"/>
      <c r="CJ147" s="968"/>
      <c r="CK147" s="968"/>
      <c r="CL147" s="968"/>
      <c r="CM147" s="968"/>
      <c r="CN147" s="968"/>
      <c r="CO147" s="968"/>
      <c r="CP147" s="968"/>
      <c r="CQ147" s="968"/>
      <c r="CR147" s="968"/>
      <c r="CS147" s="968"/>
      <c r="CT147" s="968"/>
      <c r="CU147" s="968"/>
      <c r="CV147" s="968"/>
      <c r="CW147" s="968"/>
      <c r="CX147" s="968"/>
      <c r="CY147" s="968"/>
      <c r="CZ147" s="968"/>
    </row>
    <row r="148" s="133" customFormat="true" ht="15" customHeight="true" x14ac:dyDescent="0.2">
      <c r="A148" s="1147" t="s">
        <v>109</v>
      </c>
      <c r="B148" s="209" t="s">
        <v>49</v>
      </c>
      <c r="C148" s="805">
        <v>7.8539726536267391</v>
      </c>
      <c r="D148" s="806">
        <v>14.418811513657593</v>
      </c>
      <c r="E148" s="806">
        <v>21.549496165880424</v>
      </c>
      <c r="F148" s="806">
        <v>42.740006575325665</v>
      </c>
      <c r="G148" s="807">
        <v>34.829524016435812</v>
      </c>
      <c r="H148" s="817">
        <v>51.1091497396717</v>
      </c>
      <c r="I148" s="806">
        <v>56.275205693808751</v>
      </c>
      <c r="J148" s="806">
        <v>47.076717115665531</v>
      </c>
      <c r="K148" s="806">
        <v>45.37957940138876</v>
      </c>
      <c r="L148" s="813">
        <v>20.029236824347961</v>
      </c>
      <c r="M148" s="805">
        <v>6.932710980951633</v>
      </c>
      <c r="N148" s="806">
        <v>9.3916989526163555</v>
      </c>
      <c r="O148" s="806">
        <v>17.612048188033942</v>
      </c>
      <c r="P148" s="806">
        <v>22.008254827251953</v>
      </c>
      <c r="Q148" s="807">
        <v>21.796055511150499</v>
      </c>
      <c r="R148" s="817">
        <v>30.784678541985578</v>
      </c>
      <c r="S148" s="806">
        <v>50.698789741408454</v>
      </c>
      <c r="T148" s="806">
        <v>23.65343533148453</v>
      </c>
      <c r="U148" s="806">
        <v>24.427265141916692</v>
      </c>
      <c r="V148" s="806">
        <v>21.2086646381489</v>
      </c>
      <c r="W148" s="806">
        <v>24.255918386898074</v>
      </c>
      <c r="X148" s="806">
        <v>11.612769275219216</v>
      </c>
      <c r="Y148" s="806">
        <v>8.7245294594853959</v>
      </c>
      <c r="Z148" s="806">
        <v>11.812390117035218</v>
      </c>
      <c r="AA148" s="813">
        <v>17.126571150507729</v>
      </c>
      <c r="AB148" s="967"/>
      <c r="AC148" s="967"/>
      <c r="AD148" s="967"/>
      <c r="AE148" s="967"/>
      <c r="AF148" s="967"/>
      <c r="AG148" s="967"/>
      <c r="AH148" s="967"/>
      <c r="AI148" s="967"/>
      <c r="AJ148" s="967"/>
      <c r="AK148" s="967"/>
      <c r="AL148" s="967"/>
      <c r="AM148" s="967"/>
      <c r="AN148" s="967"/>
      <c r="AO148" s="967"/>
      <c r="AP148" s="967"/>
      <c r="AQ148" s="967"/>
      <c r="AR148" s="967"/>
      <c r="AS148" s="967"/>
      <c r="AT148" s="967"/>
      <c r="AU148" s="967"/>
      <c r="AV148" s="967"/>
      <c r="AW148" s="967"/>
      <c r="AX148" s="967"/>
      <c r="AY148" s="967"/>
      <c r="AZ148" s="172"/>
      <c r="BA148" s="1165" t="s">
        <v>109</v>
      </c>
      <c r="BB148" s="262" t="s">
        <v>49</v>
      </c>
      <c r="BC148" s="908" t="s">
        <v>35</v>
      </c>
      <c r="BD148" s="912" t="s">
        <v>35</v>
      </c>
      <c r="BE148" s="912" t="s">
        <v>35</v>
      </c>
      <c r="BF148" s="912" t="s">
        <v>35</v>
      </c>
      <c r="BG148" s="917" t="s">
        <v>35</v>
      </c>
      <c r="BH148" s="908" t="s">
        <v>35</v>
      </c>
      <c r="BI148" s="912" t="s">
        <v>35</v>
      </c>
      <c r="BJ148" s="912" t="s">
        <v>35</v>
      </c>
      <c r="BK148" s="912" t="s">
        <v>35</v>
      </c>
      <c r="BL148" s="917" t="s">
        <v>35</v>
      </c>
      <c r="BM148" s="908" t="s">
        <v>35</v>
      </c>
      <c r="BN148" s="912" t="s">
        <v>35</v>
      </c>
      <c r="BO148" s="912" t="s">
        <v>35</v>
      </c>
      <c r="BP148" s="912" t="s">
        <v>35</v>
      </c>
      <c r="BQ148" s="917" t="s">
        <v>35</v>
      </c>
      <c r="BR148" s="908" t="s">
        <v>35</v>
      </c>
      <c r="BS148" s="912" t="s">
        <v>35</v>
      </c>
      <c r="BT148" s="912" t="s">
        <v>35</v>
      </c>
      <c r="BU148" s="912" t="s">
        <v>35</v>
      </c>
      <c r="BV148" s="912" t="s">
        <v>35</v>
      </c>
      <c r="BW148" s="912" t="s">
        <v>35</v>
      </c>
      <c r="BX148" s="912" t="s">
        <v>35</v>
      </c>
      <c r="BY148" s="923" t="s">
        <v>35</v>
      </c>
      <c r="BZ148" s="923" t="s">
        <v>35</v>
      </c>
      <c r="CA148" s="923" t="s">
        <v>35</v>
      </c>
      <c r="CB148" s="968"/>
      <c r="CC148" s="968"/>
      <c r="CD148" s="968"/>
      <c r="CE148" s="968"/>
      <c r="CF148" s="968"/>
      <c r="CG148" s="968"/>
      <c r="CH148" s="968"/>
      <c r="CI148" s="968"/>
      <c r="CJ148" s="968"/>
      <c r="CK148" s="968"/>
      <c r="CL148" s="968"/>
      <c r="CM148" s="968"/>
      <c r="CN148" s="968"/>
      <c r="CO148" s="968"/>
      <c r="CP148" s="968"/>
      <c r="CQ148" s="968"/>
      <c r="CR148" s="968"/>
      <c r="CS148" s="968"/>
      <c r="CT148" s="968"/>
      <c r="CU148" s="968"/>
      <c r="CV148" s="968"/>
      <c r="CW148" s="968"/>
      <c r="CX148" s="968"/>
      <c r="CY148" s="968"/>
      <c r="CZ148" s="968"/>
    </row>
    <row r="149" s="133" customFormat="true" ht="15" customHeight="true" x14ac:dyDescent="0.2">
      <c r="A149" s="1147"/>
      <c r="B149" s="209" t="s">
        <v>48</v>
      </c>
      <c r="C149" s="805">
        <v>11.140958761340972</v>
      </c>
      <c r="D149" s="806">
        <v>26.771703070827989</v>
      </c>
      <c r="E149" s="806">
        <v>43.768253237168828</v>
      </c>
      <c r="F149" s="806">
        <v>43.517059580592964</v>
      </c>
      <c r="G149" s="807">
        <v>62.850098540423296</v>
      </c>
      <c r="H149" s="817">
        <v>28.267201462167652</v>
      </c>
      <c r="I149" s="806">
        <v>39.941097761624164</v>
      </c>
      <c r="J149" s="806">
        <v>49.915457021433951</v>
      </c>
      <c r="K149" s="806">
        <v>53.224794168953395</v>
      </c>
      <c r="L149" s="813">
        <v>77.954782161593002</v>
      </c>
      <c r="M149" s="805">
        <v>9.898114206300674</v>
      </c>
      <c r="N149" s="806">
        <v>17.869172545081717</v>
      </c>
      <c r="O149" s="806">
        <v>31.567483608920611</v>
      </c>
      <c r="P149" s="806">
        <v>42.184100548115083</v>
      </c>
      <c r="Q149" s="807">
        <v>59.343444413458279</v>
      </c>
      <c r="R149" s="817">
        <v>66.913689800062841</v>
      </c>
      <c r="S149" s="806">
        <v>43.64037930673377</v>
      </c>
      <c r="T149" s="806">
        <v>37.699204338460397</v>
      </c>
      <c r="U149" s="806">
        <v>32.516796182464923</v>
      </c>
      <c r="V149" s="806">
        <v>45.784643735122991</v>
      </c>
      <c r="W149" s="806">
        <v>28.433013962187164</v>
      </c>
      <c r="X149" s="806">
        <v>29.452383077466205</v>
      </c>
      <c r="Y149" s="806">
        <v>22.048102994888279</v>
      </c>
      <c r="Z149" s="806">
        <v>37.317897107690442</v>
      </c>
      <c r="AA149" s="813">
        <v>38.115786942658083</v>
      </c>
      <c r="AB149" s="967"/>
      <c r="AC149" s="967"/>
      <c r="AD149" s="967"/>
      <c r="AE149" s="967"/>
      <c r="AF149" s="967"/>
      <c r="AG149" s="967"/>
      <c r="AH149" s="967"/>
      <c r="AI149" s="967"/>
      <c r="AJ149" s="967"/>
      <c r="AK149" s="967"/>
      <c r="AL149" s="967"/>
      <c r="AM149" s="967"/>
      <c r="AN149" s="967"/>
      <c r="AO149" s="967"/>
      <c r="AP149" s="967"/>
      <c r="AQ149" s="967"/>
      <c r="AR149" s="967"/>
      <c r="AS149" s="967"/>
      <c r="AT149" s="967"/>
      <c r="AU149" s="967"/>
      <c r="AV149" s="967"/>
      <c r="AW149" s="967"/>
      <c r="AX149" s="967"/>
      <c r="AY149" s="967"/>
      <c r="AZ149" s="172"/>
      <c r="BA149" s="1165"/>
      <c r="BB149" s="262" t="s">
        <v>48</v>
      </c>
      <c r="BC149" s="908" t="s">
        <v>35</v>
      </c>
      <c r="BD149" s="912" t="s">
        <v>35</v>
      </c>
      <c r="BE149" s="912" t="s">
        <v>35</v>
      </c>
      <c r="BF149" s="912" t="s">
        <v>35</v>
      </c>
      <c r="BG149" s="917" t="s">
        <v>35</v>
      </c>
      <c r="BH149" s="908" t="s">
        <v>35</v>
      </c>
      <c r="BI149" s="912" t="s">
        <v>35</v>
      </c>
      <c r="BJ149" s="912" t="s">
        <v>35</v>
      </c>
      <c r="BK149" s="912" t="s">
        <v>35</v>
      </c>
      <c r="BL149" s="917" t="s">
        <v>35</v>
      </c>
      <c r="BM149" s="908" t="s">
        <v>35</v>
      </c>
      <c r="BN149" s="912" t="s">
        <v>35</v>
      </c>
      <c r="BO149" s="912" t="s">
        <v>35</v>
      </c>
      <c r="BP149" s="912" t="s">
        <v>35</v>
      </c>
      <c r="BQ149" s="917" t="s">
        <v>35</v>
      </c>
      <c r="BR149" s="908" t="s">
        <v>35</v>
      </c>
      <c r="BS149" s="912" t="s">
        <v>35</v>
      </c>
      <c r="BT149" s="912" t="s">
        <v>35</v>
      </c>
      <c r="BU149" s="912" t="s">
        <v>35</v>
      </c>
      <c r="BV149" s="912" t="s">
        <v>35</v>
      </c>
      <c r="BW149" s="912" t="s">
        <v>35</v>
      </c>
      <c r="BX149" s="912" t="s">
        <v>35</v>
      </c>
      <c r="BY149" s="923" t="s">
        <v>35</v>
      </c>
      <c r="BZ149" s="923" t="s">
        <v>35</v>
      </c>
      <c r="CA149" s="923" t="s">
        <v>35</v>
      </c>
      <c r="CB149" s="968"/>
      <c r="CC149" s="968"/>
      <c r="CD149" s="968"/>
      <c r="CE149" s="968"/>
      <c r="CF149" s="968"/>
      <c r="CG149" s="968"/>
      <c r="CH149" s="968"/>
      <c r="CI149" s="968"/>
      <c r="CJ149" s="968"/>
      <c r="CK149" s="968"/>
      <c r="CL149" s="968"/>
      <c r="CM149" s="968"/>
      <c r="CN149" s="968"/>
      <c r="CO149" s="968"/>
      <c r="CP149" s="968"/>
      <c r="CQ149" s="968"/>
      <c r="CR149" s="968"/>
      <c r="CS149" s="968"/>
      <c r="CT149" s="968"/>
      <c r="CU149" s="968"/>
      <c r="CV149" s="968"/>
      <c r="CW149" s="968"/>
      <c r="CX149" s="968"/>
      <c r="CY149" s="968"/>
      <c r="CZ149" s="968"/>
    </row>
    <row r="150" s="133" customFormat="true" ht="15" customHeight="true" x14ac:dyDescent="0.2">
      <c r="A150" s="1147"/>
      <c r="B150" s="209" t="s">
        <v>111</v>
      </c>
      <c r="C150" s="805">
        <v>81.00506858503212</v>
      </c>
      <c r="D150" s="806">
        <v>58.80948541551453</v>
      </c>
      <c r="E150" s="806">
        <v>34.68225059695061</v>
      </c>
      <c r="F150" s="806">
        <v>13.742933844080996</v>
      </c>
      <c r="G150" s="807">
        <v>2.3203774431405555</v>
      </c>
      <c r="H150" s="817">
        <v>20.623648798160819</v>
      </c>
      <c r="I150" s="806">
        <v>3.7836965445671034</v>
      </c>
      <c r="J150" s="806">
        <v>3.0078258629005319</v>
      </c>
      <c r="K150" s="806">
        <v>1.395626429658003</v>
      </c>
      <c r="L150" s="813">
        <v>2.0159810140591201</v>
      </c>
      <c r="M150" s="805">
        <v>83.169174812747627</v>
      </c>
      <c r="N150" s="806">
        <v>72.739128502301824</v>
      </c>
      <c r="O150" s="806">
        <v>50.820468203045444</v>
      </c>
      <c r="P150" s="806">
        <v>35.807644624632985</v>
      </c>
      <c r="Q150" s="807">
        <v>18.86050007539108</v>
      </c>
      <c r="R150" s="817">
        <v>2.3016316579518667</v>
      </c>
      <c r="S150" s="806">
        <v>5.6608309518576654</v>
      </c>
      <c r="T150" s="806">
        <v>38.647360330055101</v>
      </c>
      <c r="U150" s="806">
        <v>43.055938675618243</v>
      </c>
      <c r="V150" s="806">
        <v>33.006691626728013</v>
      </c>
      <c r="W150" s="806">
        <v>47.311067650914872</v>
      </c>
      <c r="X150" s="806">
        <v>58.934847647314314</v>
      </c>
      <c r="Y150" s="806">
        <v>69.227367545626493</v>
      </c>
      <c r="Z150" s="806">
        <v>50.869712775274166</v>
      </c>
      <c r="AA150" s="813">
        <v>44.757641906834067</v>
      </c>
      <c r="AB150" s="967"/>
      <c r="AC150" s="967"/>
      <c r="AD150" s="967"/>
      <c r="AE150" s="967"/>
      <c r="AF150" s="967"/>
      <c r="AG150" s="967"/>
      <c r="AH150" s="967"/>
      <c r="AI150" s="967"/>
      <c r="AJ150" s="967"/>
      <c r="AK150" s="967"/>
      <c r="AL150" s="967"/>
      <c r="AM150" s="967"/>
      <c r="AN150" s="967"/>
      <c r="AO150" s="967"/>
      <c r="AP150" s="967"/>
      <c r="AQ150" s="967"/>
      <c r="AR150" s="967"/>
      <c r="AS150" s="967"/>
      <c r="AT150" s="967"/>
      <c r="AU150" s="967"/>
      <c r="AV150" s="967"/>
      <c r="AW150" s="967"/>
      <c r="AX150" s="967"/>
      <c r="AY150" s="967"/>
      <c r="AZ150" s="172"/>
      <c r="BA150" s="1165"/>
      <c r="BB150" s="262" t="s">
        <v>111</v>
      </c>
      <c r="BC150" s="908" t="s">
        <v>35</v>
      </c>
      <c r="BD150" s="912" t="s">
        <v>35</v>
      </c>
      <c r="BE150" s="912" t="s">
        <v>35</v>
      </c>
      <c r="BF150" s="912" t="s">
        <v>35</v>
      </c>
      <c r="BG150" s="917" t="s">
        <v>35</v>
      </c>
      <c r="BH150" s="908" t="s">
        <v>35</v>
      </c>
      <c r="BI150" s="912" t="s">
        <v>35</v>
      </c>
      <c r="BJ150" s="912" t="s">
        <v>35</v>
      </c>
      <c r="BK150" s="912" t="s">
        <v>35</v>
      </c>
      <c r="BL150" s="917" t="s">
        <v>35</v>
      </c>
      <c r="BM150" s="908" t="s">
        <v>35</v>
      </c>
      <c r="BN150" s="912" t="s">
        <v>35</v>
      </c>
      <c r="BO150" s="912" t="s">
        <v>35</v>
      </c>
      <c r="BP150" s="912" t="s">
        <v>35</v>
      </c>
      <c r="BQ150" s="917" t="s">
        <v>35</v>
      </c>
      <c r="BR150" s="908" t="s">
        <v>35</v>
      </c>
      <c r="BS150" s="912" t="s">
        <v>35</v>
      </c>
      <c r="BT150" s="912" t="s">
        <v>35</v>
      </c>
      <c r="BU150" s="912" t="s">
        <v>35</v>
      </c>
      <c r="BV150" s="912" t="s">
        <v>35</v>
      </c>
      <c r="BW150" s="912" t="s">
        <v>35</v>
      </c>
      <c r="BX150" s="912" t="s">
        <v>35</v>
      </c>
      <c r="BY150" s="923" t="s">
        <v>35</v>
      </c>
      <c r="BZ150" s="923" t="s">
        <v>35</v>
      </c>
      <c r="CA150" s="923" t="s">
        <v>35</v>
      </c>
      <c r="CB150" s="968"/>
      <c r="CC150" s="968"/>
      <c r="CD150" s="968"/>
      <c r="CE150" s="968"/>
      <c r="CF150" s="968"/>
      <c r="CG150" s="968"/>
      <c r="CH150" s="968"/>
      <c r="CI150" s="968"/>
      <c r="CJ150" s="968"/>
      <c r="CK150" s="968"/>
      <c r="CL150" s="968"/>
      <c r="CM150" s="968"/>
      <c r="CN150" s="968"/>
      <c r="CO150" s="968"/>
      <c r="CP150" s="968"/>
      <c r="CQ150" s="968"/>
      <c r="CR150" s="968"/>
      <c r="CS150" s="968"/>
      <c r="CT150" s="968"/>
      <c r="CU150" s="968"/>
      <c r="CV150" s="968"/>
      <c r="CW150" s="968"/>
      <c r="CX150" s="968"/>
      <c r="CY150" s="968"/>
      <c r="CZ150" s="968"/>
    </row>
    <row r="151" s="133" customFormat="true" ht="15" customHeight="true" x14ac:dyDescent="0.2">
      <c r="A151" s="1147" t="s">
        <v>110</v>
      </c>
      <c r="B151" s="209" t="s">
        <v>49</v>
      </c>
      <c r="C151" s="805">
        <v>37.788621239773335</v>
      </c>
      <c r="D151" s="806">
        <v>34.711794115260773</v>
      </c>
      <c r="E151" s="806">
        <v>31.780413088531478</v>
      </c>
      <c r="F151" s="806">
        <v>50.03036434442685</v>
      </c>
      <c r="G151" s="807">
        <v>36.193977267241301</v>
      </c>
      <c r="H151" s="817">
        <v>63.559668522257695</v>
      </c>
      <c r="I151" s="806">
        <v>59.055221529741253</v>
      </c>
      <c r="J151" s="806">
        <v>49.209859013547209</v>
      </c>
      <c r="K151" s="806">
        <v>46.37486293616972</v>
      </c>
      <c r="L151" s="813">
        <v>20.909603012096873</v>
      </c>
      <c r="M151" s="805">
        <v>37.751289607610374</v>
      </c>
      <c r="N151" s="806">
        <v>33.200450325407594</v>
      </c>
      <c r="O151" s="806">
        <v>35.550749340210892</v>
      </c>
      <c r="P151" s="806">
        <v>33.256158104269183</v>
      </c>
      <c r="Q151" s="807">
        <v>26.946119564024567</v>
      </c>
      <c r="R151" s="817">
        <v>31.385456183365324</v>
      </c>
      <c r="S151" s="806">
        <v>54.094477887530786</v>
      </c>
      <c r="T151" s="806">
        <v>36.700197126917097</v>
      </c>
      <c r="U151" s="806">
        <v>40.777173465313908</v>
      </c>
      <c r="V151" s="806">
        <v>32.162147696445011</v>
      </c>
      <c r="W151" s="806">
        <v>43.775959495853343</v>
      </c>
      <c r="X151" s="806">
        <v>28.299810879898718</v>
      </c>
      <c r="Y151" s="806">
        <v>28.041559593507415</v>
      </c>
      <c r="Z151" s="806">
        <v>24.126898307223556</v>
      </c>
      <c r="AA151" s="813">
        <v>32.645182816548434</v>
      </c>
      <c r="AB151" s="967"/>
      <c r="AC151" s="967"/>
      <c r="AD151" s="967"/>
      <c r="AE151" s="967"/>
      <c r="AF151" s="967"/>
      <c r="AG151" s="967"/>
      <c r="AH151" s="967"/>
      <c r="AI151" s="967"/>
      <c r="AJ151" s="967"/>
      <c r="AK151" s="967"/>
      <c r="AL151" s="967"/>
      <c r="AM151" s="967"/>
      <c r="AN151" s="967"/>
      <c r="AO151" s="967"/>
      <c r="AP151" s="967"/>
      <c r="AQ151" s="967"/>
      <c r="AR151" s="967"/>
      <c r="AS151" s="967"/>
      <c r="AT151" s="967"/>
      <c r="AU151" s="967"/>
      <c r="AV151" s="967"/>
      <c r="AW151" s="967"/>
      <c r="AX151" s="967"/>
      <c r="AY151" s="967"/>
      <c r="AZ151" s="172"/>
      <c r="BA151" s="1165" t="s">
        <v>110</v>
      </c>
      <c r="BB151" s="262" t="s">
        <v>49</v>
      </c>
      <c r="BC151" s="908" t="s">
        <v>35</v>
      </c>
      <c r="BD151" s="912" t="s">
        <v>35</v>
      </c>
      <c r="BE151" s="912" t="s">
        <v>35</v>
      </c>
      <c r="BF151" s="912" t="s">
        <v>35</v>
      </c>
      <c r="BG151" s="917" t="s">
        <v>35</v>
      </c>
      <c r="BH151" s="908" t="s">
        <v>35</v>
      </c>
      <c r="BI151" s="912" t="s">
        <v>35</v>
      </c>
      <c r="BJ151" s="912" t="s">
        <v>35</v>
      </c>
      <c r="BK151" s="912" t="s">
        <v>35</v>
      </c>
      <c r="BL151" s="917" t="s">
        <v>35</v>
      </c>
      <c r="BM151" s="908" t="s">
        <v>35</v>
      </c>
      <c r="BN151" s="912" t="s">
        <v>35</v>
      </c>
      <c r="BO151" s="912" t="s">
        <v>35</v>
      </c>
      <c r="BP151" s="912" t="s">
        <v>35</v>
      </c>
      <c r="BQ151" s="917" t="s">
        <v>35</v>
      </c>
      <c r="BR151" s="908" t="s">
        <v>35</v>
      </c>
      <c r="BS151" s="912" t="s">
        <v>35</v>
      </c>
      <c r="BT151" s="912" t="s">
        <v>35</v>
      </c>
      <c r="BU151" s="912" t="s">
        <v>35</v>
      </c>
      <c r="BV151" s="912" t="s">
        <v>35</v>
      </c>
      <c r="BW151" s="912" t="s">
        <v>35</v>
      </c>
      <c r="BX151" s="912" t="s">
        <v>35</v>
      </c>
      <c r="BY151" s="923" t="s">
        <v>35</v>
      </c>
      <c r="BZ151" s="923" t="s">
        <v>35</v>
      </c>
      <c r="CA151" s="923" t="s">
        <v>35</v>
      </c>
      <c r="CB151" s="968"/>
      <c r="CC151" s="968"/>
      <c r="CD151" s="968"/>
      <c r="CE151" s="968"/>
      <c r="CF151" s="968"/>
      <c r="CG151" s="968"/>
      <c r="CH151" s="968"/>
      <c r="CI151" s="968"/>
      <c r="CJ151" s="968"/>
      <c r="CK151" s="968"/>
      <c r="CL151" s="968"/>
      <c r="CM151" s="968"/>
      <c r="CN151" s="968"/>
      <c r="CO151" s="968"/>
      <c r="CP151" s="968"/>
      <c r="CQ151" s="968"/>
      <c r="CR151" s="968"/>
      <c r="CS151" s="968"/>
      <c r="CT151" s="968"/>
      <c r="CU151" s="968"/>
      <c r="CV151" s="968"/>
      <c r="CW151" s="968"/>
      <c r="CX151" s="968"/>
      <c r="CY151" s="968"/>
      <c r="CZ151" s="968"/>
    </row>
    <row r="152" s="133" customFormat="true" ht="15" customHeight="true" x14ac:dyDescent="0.2">
      <c r="A152" s="1175"/>
      <c r="B152" s="264" t="s">
        <v>48</v>
      </c>
      <c r="C152" s="805">
        <v>62.21137876022653</v>
      </c>
      <c r="D152" s="806">
        <v>65.288205884739014</v>
      </c>
      <c r="E152" s="806">
        <v>68.219586911468497</v>
      </c>
      <c r="F152" s="806">
        <v>49.969635655572894</v>
      </c>
      <c r="G152" s="807">
        <v>63.806022732758393</v>
      </c>
      <c r="H152" s="817">
        <v>36.44033147774249</v>
      </c>
      <c r="I152" s="806">
        <v>40.944778470258768</v>
      </c>
      <c r="J152" s="806">
        <v>50.790140986452769</v>
      </c>
      <c r="K152" s="806">
        <v>53.625137063830472</v>
      </c>
      <c r="L152" s="813">
        <v>79.090396987903205</v>
      </c>
      <c r="M152" s="805">
        <v>62.248710392389626</v>
      </c>
      <c r="N152" s="806">
        <v>66.799549674592342</v>
      </c>
      <c r="O152" s="806">
        <v>64.44925065978903</v>
      </c>
      <c r="P152" s="806">
        <v>66.743841895730853</v>
      </c>
      <c r="Q152" s="807">
        <v>73.053880435975444</v>
      </c>
      <c r="R152" s="817">
        <v>68.614543816634907</v>
      </c>
      <c r="S152" s="806">
        <v>45.905522112469114</v>
      </c>
      <c r="T152" s="806">
        <v>63.299802873082754</v>
      </c>
      <c r="U152" s="806">
        <v>59.222826534686092</v>
      </c>
      <c r="V152" s="806">
        <v>67.837852303554769</v>
      </c>
      <c r="W152" s="806">
        <v>56.224040504146679</v>
      </c>
      <c r="X152" s="806">
        <v>71.700189120101328</v>
      </c>
      <c r="Y152" s="806">
        <v>71.958440406492514</v>
      </c>
      <c r="Z152" s="806">
        <v>75.873101692776345</v>
      </c>
      <c r="AA152" s="813">
        <v>67.354817183451729</v>
      </c>
      <c r="AB152" s="967"/>
      <c r="AC152" s="967"/>
      <c r="AD152" s="967"/>
      <c r="AE152" s="967"/>
      <c r="AF152" s="967"/>
      <c r="AG152" s="967"/>
      <c r="AH152" s="967"/>
      <c r="AI152" s="967"/>
      <c r="AJ152" s="967"/>
      <c r="AK152" s="967"/>
      <c r="AL152" s="967"/>
      <c r="AM152" s="967"/>
      <c r="AN152" s="967"/>
      <c r="AO152" s="967"/>
      <c r="AP152" s="967"/>
      <c r="AQ152" s="967"/>
      <c r="AR152" s="967"/>
      <c r="AS152" s="967"/>
      <c r="AT152" s="967"/>
      <c r="AU152" s="967"/>
      <c r="AV152" s="967"/>
      <c r="AW152" s="967"/>
      <c r="AX152" s="967"/>
      <c r="AY152" s="967"/>
      <c r="AZ152" s="172"/>
      <c r="BA152" s="1165"/>
      <c r="BB152" s="262" t="s">
        <v>48</v>
      </c>
      <c r="BC152" s="908" t="s">
        <v>35</v>
      </c>
      <c r="BD152" s="912" t="s">
        <v>35</v>
      </c>
      <c r="BE152" s="912" t="s">
        <v>35</v>
      </c>
      <c r="BF152" s="912" t="s">
        <v>35</v>
      </c>
      <c r="BG152" s="917" t="s">
        <v>35</v>
      </c>
      <c r="BH152" s="908" t="s">
        <v>35</v>
      </c>
      <c r="BI152" s="912" t="s">
        <v>35</v>
      </c>
      <c r="BJ152" s="912" t="s">
        <v>35</v>
      </c>
      <c r="BK152" s="912" t="s">
        <v>35</v>
      </c>
      <c r="BL152" s="917" t="s">
        <v>35</v>
      </c>
      <c r="BM152" s="908" t="s">
        <v>35</v>
      </c>
      <c r="BN152" s="912" t="s">
        <v>35</v>
      </c>
      <c r="BO152" s="912" t="s">
        <v>35</v>
      </c>
      <c r="BP152" s="912" t="s">
        <v>35</v>
      </c>
      <c r="BQ152" s="917" t="s">
        <v>35</v>
      </c>
      <c r="BR152" s="908" t="s">
        <v>35</v>
      </c>
      <c r="BS152" s="912" t="s">
        <v>35</v>
      </c>
      <c r="BT152" s="912" t="s">
        <v>35</v>
      </c>
      <c r="BU152" s="912" t="s">
        <v>35</v>
      </c>
      <c r="BV152" s="912" t="s">
        <v>35</v>
      </c>
      <c r="BW152" s="912" t="s">
        <v>35</v>
      </c>
      <c r="BX152" s="912" t="s">
        <v>35</v>
      </c>
      <c r="BY152" s="923" t="s">
        <v>35</v>
      </c>
      <c r="BZ152" s="923" t="s">
        <v>35</v>
      </c>
      <c r="CA152" s="923" t="s">
        <v>35</v>
      </c>
      <c r="CB152" s="968"/>
      <c r="CC152" s="968"/>
      <c r="CD152" s="968"/>
      <c r="CE152" s="968"/>
      <c r="CF152" s="968"/>
      <c r="CG152" s="968"/>
      <c r="CH152" s="968"/>
      <c r="CI152" s="968"/>
      <c r="CJ152" s="968"/>
      <c r="CK152" s="968"/>
      <c r="CL152" s="968"/>
      <c r="CM152" s="968"/>
      <c r="CN152" s="968"/>
      <c r="CO152" s="968"/>
      <c r="CP152" s="968"/>
      <c r="CQ152" s="968"/>
      <c r="CR152" s="968"/>
      <c r="CS152" s="968"/>
      <c r="CT152" s="968"/>
      <c r="CU152" s="968"/>
      <c r="CV152" s="968"/>
      <c r="CW152" s="968"/>
      <c r="CX152" s="968"/>
      <c r="CY152" s="968"/>
      <c r="CZ152" s="968"/>
    </row>
    <row r="153" s="373" customFormat="true" ht="15" customHeight="true" x14ac:dyDescent="0.2">
      <c r="A153" s="1146" t="s">
        <v>62</v>
      </c>
      <c r="B153" s="208" t="s">
        <v>484</v>
      </c>
      <c r="C153" s="841">
        <v>9.8769055513058895E-2</v>
      </c>
      <c r="D153" s="842">
        <v>0.12612666149738502</v>
      </c>
      <c r="E153" s="842">
        <v>0.74209489118536776</v>
      </c>
      <c r="F153" s="842">
        <v>44.275493944627193</v>
      </c>
      <c r="G153" s="843">
        <v>79.180006288855623</v>
      </c>
      <c r="H153" s="844">
        <v>48.926163591642009</v>
      </c>
      <c r="I153" s="842">
        <v>79.895364787752726</v>
      </c>
      <c r="J153" s="842">
        <v>85.41426847443897</v>
      </c>
      <c r="K153" s="842">
        <v>88.170481388216473</v>
      </c>
      <c r="L153" s="845">
        <v>79.403556367866344</v>
      </c>
      <c r="M153" s="841">
        <v>0.14260747645812527</v>
      </c>
      <c r="N153" s="842">
        <v>0</v>
      </c>
      <c r="O153" s="842">
        <v>0.18200462311854354</v>
      </c>
      <c r="P153" s="842">
        <v>0.5059258615914799</v>
      </c>
      <c r="Q153" s="843">
        <v>9.4581690686622402</v>
      </c>
      <c r="R153" s="844">
        <v>92.048907585837441</v>
      </c>
      <c r="S153" s="842">
        <v>70.830338465119041</v>
      </c>
      <c r="T153" s="842">
        <v>10.458951592597284</v>
      </c>
      <c r="U153" s="842">
        <v>7.9580148997770532</v>
      </c>
      <c r="V153" s="842">
        <v>7.895053783445662</v>
      </c>
      <c r="W153" s="842">
        <v>16.735871667784288</v>
      </c>
      <c r="X153" s="842">
        <v>7.937367042072113</v>
      </c>
      <c r="Y153" s="842">
        <v>10.306351960471801</v>
      </c>
      <c r="Z153" s="842">
        <v>6.6502999782035426</v>
      </c>
      <c r="AA153" s="845">
        <v>23.809238463844785</v>
      </c>
      <c r="AB153" s="738"/>
      <c r="AC153" s="738"/>
      <c r="AD153" s="738"/>
      <c r="AE153" s="738"/>
      <c r="AF153" s="738"/>
      <c r="AG153" s="738"/>
      <c r="AH153" s="738"/>
      <c r="AI153" s="738"/>
      <c r="AJ153" s="738"/>
      <c r="AK153" s="738"/>
      <c r="AL153" s="738"/>
      <c r="AM153" s="738"/>
      <c r="AN153" s="738"/>
      <c r="AO153" s="738"/>
      <c r="AP153" s="738"/>
      <c r="AQ153" s="738"/>
      <c r="AR153" s="738"/>
      <c r="AS153" s="738"/>
      <c r="AT153" s="738"/>
      <c r="AU153" s="738"/>
      <c r="AV153" s="738"/>
      <c r="AW153" s="738"/>
      <c r="AX153" s="738"/>
      <c r="AY153" s="738"/>
      <c r="AZ153" s="173"/>
      <c r="BA153" s="1165" t="s">
        <v>62</v>
      </c>
      <c r="BB153" s="195" t="s">
        <v>484</v>
      </c>
      <c r="BC153" s="288">
        <v>8.2044899999999998</v>
      </c>
      <c r="BD153" s="271">
        <v>10.480110999999999</v>
      </c>
      <c r="BE153" s="271">
        <v>61.671955000000011</v>
      </c>
      <c r="BF153" s="271">
        <v>3679.6357759999955</v>
      </c>
      <c r="BG153" s="290">
        <v>6575.8206400000208</v>
      </c>
      <c r="BH153" s="288">
        <v>1247.2902680000002</v>
      </c>
      <c r="BI153" s="271">
        <v>2042.7722410000022</v>
      </c>
      <c r="BJ153" s="271">
        <v>2179.9460929999987</v>
      </c>
      <c r="BK153" s="271">
        <v>2244.8170509999977</v>
      </c>
      <c r="BL153" s="290">
        <v>2028.6688999999983</v>
      </c>
      <c r="BM153" s="288">
        <v>8.2044899999999998</v>
      </c>
      <c r="BN153" s="271">
        <v>0</v>
      </c>
      <c r="BO153" s="271">
        <v>10.480110999999999</v>
      </c>
      <c r="BP153" s="271">
        <v>29.128417999999996</v>
      </c>
      <c r="BQ153" s="290">
        <v>544.50540000000024</v>
      </c>
      <c r="BR153" s="288">
        <v>1901.6099699999972</v>
      </c>
      <c r="BS153" s="271">
        <v>4349.3288679999987</v>
      </c>
      <c r="BT153" s="271">
        <v>604.8480869999994</v>
      </c>
      <c r="BU153" s="271">
        <v>323.95178100000004</v>
      </c>
      <c r="BV153" s="271">
        <v>338.11912300000017</v>
      </c>
      <c r="BW153" s="271">
        <v>792.27457200000049</v>
      </c>
      <c r="BX153" s="271">
        <v>355.93815700000033</v>
      </c>
      <c r="BY153" s="272">
        <v>227.87801900000014</v>
      </c>
      <c r="BZ153" s="272">
        <v>158.16410399999998</v>
      </c>
      <c r="CA153" s="272">
        <v>1283.7002909999992</v>
      </c>
      <c r="CB153" s="969"/>
      <c r="CC153" s="969"/>
      <c r="CD153" s="969"/>
      <c r="CE153" s="969"/>
      <c r="CF153" s="969"/>
      <c r="CG153" s="969"/>
      <c r="CH153" s="969"/>
      <c r="CI153" s="969"/>
      <c r="CJ153" s="969"/>
      <c r="CK153" s="969"/>
      <c r="CL153" s="969"/>
      <c r="CM153" s="969"/>
      <c r="CN153" s="969"/>
      <c r="CO153" s="969"/>
      <c r="CP153" s="969"/>
      <c r="CQ153" s="969"/>
      <c r="CR153" s="969"/>
      <c r="CS153" s="969"/>
      <c r="CT153" s="969"/>
      <c r="CU153" s="969"/>
      <c r="CV153" s="969"/>
      <c r="CW153" s="969"/>
      <c r="CX153" s="969"/>
      <c r="CY153" s="969"/>
      <c r="CZ153" s="969"/>
    </row>
    <row r="154" s="373" customFormat="true" ht="15" customHeight="true" x14ac:dyDescent="0.2">
      <c r="A154" s="1147"/>
      <c r="B154" s="209" t="s">
        <v>169</v>
      </c>
      <c r="C154" s="841">
        <v>0</v>
      </c>
      <c r="D154" s="842">
        <v>0</v>
      </c>
      <c r="E154" s="842">
        <v>0.44567163793134412</v>
      </c>
      <c r="F154" s="842">
        <v>5.5070868321545792</v>
      </c>
      <c r="G154" s="843">
        <v>11.324889985651957</v>
      </c>
      <c r="H154" s="844">
        <v>4.8759538441932149</v>
      </c>
      <c r="I154" s="842">
        <v>6.0988066081756562</v>
      </c>
      <c r="J154" s="842">
        <v>7.1409395059297438</v>
      </c>
      <c r="K154" s="842">
        <v>8.4288824636072679</v>
      </c>
      <c r="L154" s="845">
        <v>16.118880426117805</v>
      </c>
      <c r="M154" s="841">
        <v>0</v>
      </c>
      <c r="N154" s="842">
        <v>0</v>
      </c>
      <c r="O154" s="842">
        <v>0</v>
      </c>
      <c r="P154" s="842">
        <v>0.37742152943740015</v>
      </c>
      <c r="Q154" s="843">
        <v>5.6384012088393565</v>
      </c>
      <c r="R154" s="844">
        <v>2.9444665201140521</v>
      </c>
      <c r="S154" s="842">
        <v>12.386846714277892</v>
      </c>
      <c r="T154" s="842">
        <v>3.178995966829623</v>
      </c>
      <c r="U154" s="842">
        <v>2.9039366806361748</v>
      </c>
      <c r="V154" s="842">
        <v>1.3190197268356458</v>
      </c>
      <c r="W154" s="842">
        <v>1.3956941450826339</v>
      </c>
      <c r="X154" s="842">
        <v>0.89102319035946675</v>
      </c>
      <c r="Y154" s="842">
        <v>1.2350882625487012</v>
      </c>
      <c r="Z154" s="842">
        <v>2.2105764402640307</v>
      </c>
      <c r="AA154" s="845">
        <v>1.2861138607588227</v>
      </c>
      <c r="AB154" s="738"/>
      <c r="AC154" s="738"/>
      <c r="AD154" s="738"/>
      <c r="AE154" s="738"/>
      <c r="AF154" s="738"/>
      <c r="AG154" s="738"/>
      <c r="AH154" s="738"/>
      <c r="AI154" s="738"/>
      <c r="AJ154" s="738"/>
      <c r="AK154" s="738"/>
      <c r="AL154" s="738"/>
      <c r="AM154" s="738"/>
      <c r="AN154" s="738"/>
      <c r="AO154" s="738"/>
      <c r="AP154" s="738"/>
      <c r="AQ154" s="738"/>
      <c r="AR154" s="738"/>
      <c r="AS154" s="738"/>
      <c r="AT154" s="738"/>
      <c r="AU154" s="738"/>
      <c r="AV154" s="738"/>
      <c r="AW154" s="738"/>
      <c r="AX154" s="738"/>
      <c r="AY154" s="738"/>
      <c r="AZ154" s="173"/>
      <c r="BA154" s="1165"/>
      <c r="BB154" s="262" t="s">
        <v>169</v>
      </c>
      <c r="BC154" s="289">
        <v>0</v>
      </c>
      <c r="BD154" s="273">
        <v>0</v>
      </c>
      <c r="BE154" s="273">
        <v>37.037637000000004</v>
      </c>
      <c r="BF154" s="273">
        <v>457.68148299999956</v>
      </c>
      <c r="BG154" s="293">
        <v>940.5208309999997</v>
      </c>
      <c r="BH154" s="289">
        <v>124.30424400000003</v>
      </c>
      <c r="BI154" s="273">
        <v>155.93486399999998</v>
      </c>
      <c r="BJ154" s="273">
        <v>182.25131999999999</v>
      </c>
      <c r="BK154" s="273">
        <v>214.59902200000008</v>
      </c>
      <c r="BL154" s="293">
        <v>411.81872600000008</v>
      </c>
      <c r="BM154" s="289">
        <v>0</v>
      </c>
      <c r="BN154" s="273">
        <v>0</v>
      </c>
      <c r="BO154" s="273">
        <v>0</v>
      </c>
      <c r="BP154" s="273">
        <v>21.729848</v>
      </c>
      <c r="BQ154" s="293">
        <v>324.60192699999999</v>
      </c>
      <c r="BR154" s="289">
        <v>60.828825000000009</v>
      </c>
      <c r="BS154" s="273">
        <v>760.6129119999996</v>
      </c>
      <c r="BT154" s="273">
        <v>183.84343899999996</v>
      </c>
      <c r="BU154" s="273">
        <v>118.21232699999999</v>
      </c>
      <c r="BV154" s="273">
        <v>56.489266000000008</v>
      </c>
      <c r="BW154" s="273">
        <v>66.072028000000003</v>
      </c>
      <c r="BX154" s="273">
        <v>39.956468000000001</v>
      </c>
      <c r="BY154" s="274">
        <v>27.308350000000001</v>
      </c>
      <c r="BZ154" s="274">
        <v>52.574145999999999</v>
      </c>
      <c r="CA154" s="274">
        <v>69.342190000000002</v>
      </c>
      <c r="CB154" s="969"/>
      <c r="CC154" s="969"/>
      <c r="CD154" s="969"/>
      <c r="CE154" s="969"/>
      <c r="CF154" s="969"/>
      <c r="CG154" s="969"/>
      <c r="CH154" s="969"/>
      <c r="CI154" s="969"/>
      <c r="CJ154" s="969"/>
      <c r="CK154" s="969"/>
      <c r="CL154" s="969"/>
      <c r="CM154" s="969"/>
      <c r="CN154" s="969"/>
      <c r="CO154" s="969"/>
      <c r="CP154" s="969"/>
      <c r="CQ154" s="969"/>
      <c r="CR154" s="969"/>
      <c r="CS154" s="969"/>
      <c r="CT154" s="969"/>
      <c r="CU154" s="969"/>
      <c r="CV154" s="969"/>
      <c r="CW154" s="969"/>
      <c r="CX154" s="969"/>
      <c r="CY154" s="969"/>
      <c r="CZ154" s="969"/>
    </row>
    <row r="155" s="373" customFormat="true" ht="15" customHeight="true" x14ac:dyDescent="0.2">
      <c r="A155" s="1147"/>
      <c r="B155" s="209" t="s">
        <v>485</v>
      </c>
      <c r="C155" s="841">
        <v>0.59573434113325696</v>
      </c>
      <c r="D155" s="842">
        <v>0.21142882967739679</v>
      </c>
      <c r="E155" s="842">
        <v>0.38087780950413908</v>
      </c>
      <c r="F155" s="842">
        <v>5.3487266763321903</v>
      </c>
      <c r="G155" s="843">
        <v>0.62772826451542474</v>
      </c>
      <c r="H155" s="844">
        <v>11.630779367313638</v>
      </c>
      <c r="I155" s="842">
        <v>4.4609273787279538</v>
      </c>
      <c r="J155" s="842">
        <v>1.1322306821478954</v>
      </c>
      <c r="K155" s="842">
        <v>0.53815348717547884</v>
      </c>
      <c r="L155" s="845">
        <v>0.18888136056328014</v>
      </c>
      <c r="M155" s="841">
        <v>0.60310788963869655</v>
      </c>
      <c r="N155" s="842">
        <v>0.44548373014131432</v>
      </c>
      <c r="O155" s="842">
        <v>0.20560153307955945</v>
      </c>
      <c r="P155" s="842">
        <v>0.27409630476099972</v>
      </c>
      <c r="Q155" s="843">
        <v>0.85820111901349272</v>
      </c>
      <c r="R155" s="844">
        <v>0</v>
      </c>
      <c r="S155" s="842">
        <v>6.5518428150531864</v>
      </c>
      <c r="T155" s="842">
        <v>0.10160634287984643</v>
      </c>
      <c r="U155" s="842">
        <v>0.54242776817167182</v>
      </c>
      <c r="V155" s="842">
        <v>0.42017684689415297</v>
      </c>
      <c r="W155" s="842">
        <v>1.0431597016795284</v>
      </c>
      <c r="X155" s="842">
        <v>0.14131229022503042</v>
      </c>
      <c r="Y155" s="842">
        <v>3.1624759616825342</v>
      </c>
      <c r="Z155" s="842">
        <v>0.13715080500378934</v>
      </c>
      <c r="AA155" s="845">
        <v>0.33732731112900705</v>
      </c>
      <c r="AB155" s="738"/>
      <c r="AC155" s="738"/>
      <c r="AD155" s="738"/>
      <c r="AE155" s="738"/>
      <c r="AF155" s="738"/>
      <c r="AG155" s="738"/>
      <c r="AH155" s="738"/>
      <c r="AI155" s="738"/>
      <c r="AJ155" s="738"/>
      <c r="AK155" s="738"/>
      <c r="AL155" s="738"/>
      <c r="AM155" s="738"/>
      <c r="AN155" s="738"/>
      <c r="AO155" s="738"/>
      <c r="AP155" s="738"/>
      <c r="AQ155" s="738"/>
      <c r="AR155" s="738"/>
      <c r="AS155" s="738"/>
      <c r="AT155" s="738"/>
      <c r="AU155" s="738"/>
      <c r="AV155" s="738"/>
      <c r="AW155" s="738"/>
      <c r="AX155" s="738"/>
      <c r="AY155" s="738"/>
      <c r="AZ155" s="173"/>
      <c r="BA155" s="1165"/>
      <c r="BB155" s="262" t="s">
        <v>485</v>
      </c>
      <c r="BC155" s="289">
        <v>49.486111000000015</v>
      </c>
      <c r="BD155" s="273">
        <v>17.568034999999998</v>
      </c>
      <c r="BE155" s="273">
        <v>31.652931999999996</v>
      </c>
      <c r="BF155" s="273">
        <v>444.52053000000018</v>
      </c>
      <c r="BG155" s="293">
        <v>52.132206999999994</v>
      </c>
      <c r="BH155" s="289">
        <v>296.50716199999999</v>
      </c>
      <c r="BI155" s="273">
        <v>114.05741299999998</v>
      </c>
      <c r="BJ155" s="273">
        <v>28.896833000000001</v>
      </c>
      <c r="BK155" s="273">
        <v>13.701367000000001</v>
      </c>
      <c r="BL155" s="293">
        <v>4.8257000000000003</v>
      </c>
      <c r="BM155" s="289">
        <v>34.697989</v>
      </c>
      <c r="BN155" s="273">
        <v>25.647029000000003</v>
      </c>
      <c r="BO155" s="273">
        <v>11.838858000000002</v>
      </c>
      <c r="BP155" s="273">
        <v>15.780952000000001</v>
      </c>
      <c r="BQ155" s="293">
        <v>49.406511999999992</v>
      </c>
      <c r="BR155" s="289">
        <v>0</v>
      </c>
      <c r="BS155" s="273">
        <v>402.3151620000001</v>
      </c>
      <c r="BT155" s="273">
        <v>5.8759620000000004</v>
      </c>
      <c r="BU155" s="273">
        <v>22.080939000000001</v>
      </c>
      <c r="BV155" s="273">
        <v>17.994788999999997</v>
      </c>
      <c r="BW155" s="273">
        <v>49.383080999999997</v>
      </c>
      <c r="BX155" s="273">
        <v>6.3369169999999997</v>
      </c>
      <c r="BY155" s="274">
        <v>69.923748000000018</v>
      </c>
      <c r="BZ155" s="274">
        <v>3.2618580000000001</v>
      </c>
      <c r="CA155" s="274">
        <v>18.187359000000001</v>
      </c>
      <c r="CB155" s="969"/>
      <c r="CC155" s="969"/>
      <c r="CD155" s="969"/>
      <c r="CE155" s="969"/>
      <c r="CF155" s="969"/>
      <c r="CG155" s="969"/>
      <c r="CH155" s="969"/>
      <c r="CI155" s="969"/>
      <c r="CJ155" s="969"/>
      <c r="CK155" s="969"/>
      <c r="CL155" s="969"/>
      <c r="CM155" s="969"/>
      <c r="CN155" s="969"/>
      <c r="CO155" s="969"/>
      <c r="CP155" s="969"/>
      <c r="CQ155" s="969"/>
      <c r="CR155" s="969"/>
      <c r="CS155" s="969"/>
      <c r="CT155" s="969"/>
      <c r="CU155" s="969"/>
      <c r="CV155" s="969"/>
      <c r="CW155" s="969"/>
      <c r="CX155" s="969"/>
      <c r="CY155" s="969"/>
      <c r="CZ155" s="969"/>
    </row>
    <row r="156" s="373" customFormat="true" ht="15" customHeight="true" x14ac:dyDescent="0.2">
      <c r="A156" s="1147"/>
      <c r="B156" s="209" t="s">
        <v>486</v>
      </c>
      <c r="C156" s="841">
        <v>0</v>
      </c>
      <c r="D156" s="842">
        <v>2.3617256060466767E-2</v>
      </c>
      <c r="E156" s="842">
        <v>1.2044815813654158E-2</v>
      </c>
      <c r="F156" s="842">
        <v>1.1780521564227981</v>
      </c>
      <c r="G156" s="843">
        <v>0.12497415417521147</v>
      </c>
      <c r="H156" s="844">
        <v>2.7595264301572575</v>
      </c>
      <c r="I156" s="842">
        <v>0.87145680552874838</v>
      </c>
      <c r="J156" s="842">
        <v>0.25380121818710594</v>
      </c>
      <c r="K156" s="842">
        <v>0.15323884203001112</v>
      </c>
      <c r="L156" s="845">
        <v>0</v>
      </c>
      <c r="M156" s="841">
        <v>0</v>
      </c>
      <c r="N156" s="842">
        <v>0</v>
      </c>
      <c r="O156" s="842">
        <v>3.4080421517131108E-2</v>
      </c>
      <c r="P156" s="842">
        <v>1.7385949707837575E-2</v>
      </c>
      <c r="Q156" s="843">
        <v>9.1615033799038098E-2</v>
      </c>
      <c r="R156" s="844">
        <v>0.17986676594588233</v>
      </c>
      <c r="S156" s="842">
        <v>1.3360709899585297</v>
      </c>
      <c r="T156" s="842">
        <v>6.2644139271263055E-2</v>
      </c>
      <c r="U156" s="842">
        <v>0</v>
      </c>
      <c r="V156" s="842">
        <v>4.582197240837186E-2</v>
      </c>
      <c r="W156" s="842">
        <v>0</v>
      </c>
      <c r="X156" s="842">
        <v>2.2321858634961216E-2</v>
      </c>
      <c r="Y156" s="842">
        <v>5.4767511406626508E-2</v>
      </c>
      <c r="Z156" s="842">
        <v>0</v>
      </c>
      <c r="AA156" s="845">
        <v>0.32816631132967422</v>
      </c>
      <c r="AB156" s="738"/>
      <c r="AC156" s="738"/>
      <c r="AD156" s="738"/>
      <c r="AE156" s="738"/>
      <c r="AF156" s="738"/>
      <c r="AG156" s="738"/>
      <c r="AH156" s="738"/>
      <c r="AI156" s="738"/>
      <c r="AJ156" s="738"/>
      <c r="AK156" s="738"/>
      <c r="AL156" s="738"/>
      <c r="AM156" s="738"/>
      <c r="AN156" s="738"/>
      <c r="AO156" s="738"/>
      <c r="AP156" s="738"/>
      <c r="AQ156" s="738"/>
      <c r="AR156" s="738"/>
      <c r="AS156" s="738"/>
      <c r="AT156" s="738"/>
      <c r="AU156" s="738"/>
      <c r="AV156" s="738"/>
      <c r="AW156" s="738"/>
      <c r="AX156" s="738"/>
      <c r="AY156" s="738"/>
      <c r="AZ156" s="173"/>
      <c r="BA156" s="1165"/>
      <c r="BB156" s="262" t="s">
        <v>486</v>
      </c>
      <c r="BC156" s="289">
        <v>0</v>
      </c>
      <c r="BD156" s="273">
        <v>1.962404</v>
      </c>
      <c r="BE156" s="273">
        <v>1.0009870000000001</v>
      </c>
      <c r="BF156" s="273">
        <v>97.905239999999992</v>
      </c>
      <c r="BG156" s="293">
        <v>10.378978999999999</v>
      </c>
      <c r="BH156" s="289">
        <v>70.349485999999999</v>
      </c>
      <c r="BI156" s="273">
        <v>22.281490000000002</v>
      </c>
      <c r="BJ156" s="273">
        <v>6.4775239999999998</v>
      </c>
      <c r="BK156" s="273">
        <v>3.9014549999999999</v>
      </c>
      <c r="BL156" s="293">
        <v>0</v>
      </c>
      <c r="BM156" s="289">
        <v>0</v>
      </c>
      <c r="BN156" s="273">
        <v>0</v>
      </c>
      <c r="BO156" s="273">
        <v>1.962404</v>
      </c>
      <c r="BP156" s="273">
        <v>1.0009870000000001</v>
      </c>
      <c r="BQ156" s="293">
        <v>5.2742639999999996</v>
      </c>
      <c r="BR156" s="289">
        <v>3.7158120000000001</v>
      </c>
      <c r="BS156" s="273">
        <v>82.041286999999997</v>
      </c>
      <c r="BT156" s="273">
        <v>3.6227520000000002</v>
      </c>
      <c r="BU156" s="273">
        <v>0</v>
      </c>
      <c r="BV156" s="273">
        <v>1.962404</v>
      </c>
      <c r="BW156" s="273">
        <v>0</v>
      </c>
      <c r="BX156" s="273">
        <v>1.0009870000000001</v>
      </c>
      <c r="BY156" s="274">
        <v>1.210934</v>
      </c>
      <c r="BZ156" s="274">
        <v>0</v>
      </c>
      <c r="CA156" s="274">
        <v>17.693434</v>
      </c>
      <c r="CB156" s="969"/>
      <c r="CC156" s="969"/>
      <c r="CD156" s="969"/>
      <c r="CE156" s="969"/>
      <c r="CF156" s="969"/>
      <c r="CG156" s="969"/>
      <c r="CH156" s="969"/>
      <c r="CI156" s="969"/>
      <c r="CJ156" s="969"/>
      <c r="CK156" s="969"/>
      <c r="CL156" s="969"/>
      <c r="CM156" s="969"/>
      <c r="CN156" s="969"/>
      <c r="CO156" s="969"/>
      <c r="CP156" s="969"/>
      <c r="CQ156" s="969"/>
      <c r="CR156" s="969"/>
      <c r="CS156" s="969"/>
      <c r="CT156" s="969"/>
      <c r="CU156" s="969"/>
      <c r="CV156" s="969"/>
      <c r="CW156" s="969"/>
      <c r="CX156" s="969"/>
      <c r="CY156" s="969"/>
      <c r="CZ156" s="969"/>
    </row>
    <row r="157" s="373" customFormat="true" ht="15" customHeight="true" x14ac:dyDescent="0.2">
      <c r="A157" s="1147"/>
      <c r="B157" s="209" t="s">
        <v>274</v>
      </c>
      <c r="C157" s="841">
        <v>0</v>
      </c>
      <c r="D157" s="842">
        <v>0</v>
      </c>
      <c r="E157" s="842">
        <v>0</v>
      </c>
      <c r="F157" s="842">
        <v>5.3650749751910337E-2</v>
      </c>
      <c r="G157" s="843">
        <v>0.1710348632362684</v>
      </c>
      <c r="H157" s="844">
        <v>0</v>
      </c>
      <c r="I157" s="842">
        <v>0</v>
      </c>
      <c r="J157" s="842">
        <v>0</v>
      </c>
      <c r="K157" s="842">
        <v>7.310553116007916E-2</v>
      </c>
      <c r="L157" s="845">
        <v>0.30835926190595481</v>
      </c>
      <c r="M157" s="841">
        <v>0</v>
      </c>
      <c r="N157" s="842">
        <v>0</v>
      </c>
      <c r="O157" s="842">
        <v>0</v>
      </c>
      <c r="P157" s="842">
        <v>0</v>
      </c>
      <c r="Q157" s="843">
        <v>0.15500440913148336</v>
      </c>
      <c r="R157" s="844">
        <v>0</v>
      </c>
      <c r="S157" s="842">
        <v>0.15861092844273933</v>
      </c>
      <c r="T157" s="842">
        <v>7.7204529576632153E-2</v>
      </c>
      <c r="U157" s="842">
        <v>0</v>
      </c>
      <c r="V157" s="842">
        <v>0</v>
      </c>
      <c r="W157" s="842">
        <v>0</v>
      </c>
      <c r="X157" s="842">
        <v>9.943038691481107E-2</v>
      </c>
      <c r="Y157" s="842">
        <v>0</v>
      </c>
      <c r="Z157" s="842">
        <v>0</v>
      </c>
      <c r="AA157" s="845">
        <v>0</v>
      </c>
      <c r="AB157" s="738"/>
      <c r="AC157" s="738"/>
      <c r="AD157" s="738"/>
      <c r="AE157" s="738"/>
      <c r="AF157" s="738"/>
      <c r="AG157" s="738"/>
      <c r="AH157" s="738"/>
      <c r="AI157" s="738"/>
      <c r="AJ157" s="738"/>
      <c r="AK157" s="738"/>
      <c r="AL157" s="738"/>
      <c r="AM157" s="738"/>
      <c r="AN157" s="738"/>
      <c r="AO157" s="738"/>
      <c r="AP157" s="738"/>
      <c r="AQ157" s="738"/>
      <c r="AR157" s="738"/>
      <c r="AS157" s="738"/>
      <c r="AT157" s="738"/>
      <c r="AU157" s="738"/>
      <c r="AV157" s="738"/>
      <c r="AW157" s="738"/>
      <c r="AX157" s="738"/>
      <c r="AY157" s="738"/>
      <c r="AZ157" s="173"/>
      <c r="BA157" s="1165"/>
      <c r="BB157" s="262" t="s">
        <v>274</v>
      </c>
      <c r="BC157" s="289">
        <v>0</v>
      </c>
      <c r="BD157" s="273">
        <v>0</v>
      </c>
      <c r="BE157" s="273">
        <v>0</v>
      </c>
      <c r="BF157" s="273">
        <v>4.4587919999999999</v>
      </c>
      <c r="BG157" s="293">
        <v>14.204274999999999</v>
      </c>
      <c r="BH157" s="289">
        <v>0</v>
      </c>
      <c r="BI157" s="273">
        <v>0</v>
      </c>
      <c r="BJ157" s="273">
        <v>0</v>
      </c>
      <c r="BK157" s="273">
        <v>1.861264</v>
      </c>
      <c r="BL157" s="293">
        <v>7.8782220000000001</v>
      </c>
      <c r="BM157" s="289">
        <v>0</v>
      </c>
      <c r="BN157" s="273">
        <v>0</v>
      </c>
      <c r="BO157" s="273">
        <v>0</v>
      </c>
      <c r="BP157" s="273">
        <v>0</v>
      </c>
      <c r="BQ157" s="293">
        <v>8.9235809999999987</v>
      </c>
      <c r="BR157" s="289">
        <v>0</v>
      </c>
      <c r="BS157" s="273">
        <v>9.7394859999999994</v>
      </c>
      <c r="BT157" s="273">
        <v>4.4647889999999997</v>
      </c>
      <c r="BU157" s="273">
        <v>0</v>
      </c>
      <c r="BV157" s="273">
        <v>0</v>
      </c>
      <c r="BW157" s="273">
        <v>0</v>
      </c>
      <c r="BX157" s="273">
        <v>4.4587919999999999</v>
      </c>
      <c r="BY157" s="274">
        <v>0</v>
      </c>
      <c r="BZ157" s="274">
        <v>0</v>
      </c>
      <c r="CA157" s="274">
        <v>0</v>
      </c>
      <c r="CB157" s="969"/>
      <c r="CC157" s="969"/>
      <c r="CD157" s="969"/>
      <c r="CE157" s="969"/>
      <c r="CF157" s="969"/>
      <c r="CG157" s="969"/>
      <c r="CH157" s="969"/>
      <c r="CI157" s="969"/>
      <c r="CJ157" s="969"/>
      <c r="CK157" s="969"/>
      <c r="CL157" s="969"/>
      <c r="CM157" s="969"/>
      <c r="CN157" s="969"/>
      <c r="CO157" s="969"/>
      <c r="CP157" s="969"/>
      <c r="CQ157" s="969"/>
      <c r="CR157" s="969"/>
      <c r="CS157" s="969"/>
      <c r="CT157" s="969"/>
      <c r="CU157" s="969"/>
      <c r="CV157" s="969"/>
      <c r="CW157" s="969"/>
      <c r="CX157" s="969"/>
      <c r="CY157" s="969"/>
      <c r="CZ157" s="969"/>
    </row>
    <row r="158" s="373" customFormat="true" ht="15" customHeight="true" x14ac:dyDescent="0.2">
      <c r="A158" s="1147"/>
      <c r="B158" s="209" t="s">
        <v>487</v>
      </c>
      <c r="C158" s="841">
        <v>10.300663200796928</v>
      </c>
      <c r="D158" s="842">
        <v>23.796189373948224</v>
      </c>
      <c r="E158" s="842">
        <v>38.105790000889314</v>
      </c>
      <c r="F158" s="842">
        <v>20.850144813136666</v>
      </c>
      <c r="G158" s="843">
        <v>4.4408174487654852</v>
      </c>
      <c r="H158" s="844">
        <v>6.4011279052618884</v>
      </c>
      <c r="I158" s="842">
        <v>3.3440402777296514</v>
      </c>
      <c r="J158" s="842">
        <v>1.7306123940575735</v>
      </c>
      <c r="K158" s="842">
        <v>0.63280225604175755</v>
      </c>
      <c r="L158" s="845">
        <v>1.5818837235901637</v>
      </c>
      <c r="M158" s="841">
        <v>8.4157675875130877</v>
      </c>
      <c r="N158" s="842">
        <v>15.919537950418402</v>
      </c>
      <c r="O158" s="842">
        <v>28.69323294249898</v>
      </c>
      <c r="P158" s="842">
        <v>36.516697186812451</v>
      </c>
      <c r="Q158" s="843">
        <v>45.103978448272706</v>
      </c>
      <c r="R158" s="844">
        <v>0.86987296069451925</v>
      </c>
      <c r="S158" s="842">
        <v>1.4168478517460263</v>
      </c>
      <c r="T158" s="842">
        <v>31.575530181871827</v>
      </c>
      <c r="U158" s="842">
        <v>33.516480424073769</v>
      </c>
      <c r="V158" s="842">
        <v>32.284491109668458</v>
      </c>
      <c r="W158" s="842">
        <v>15.879439717918849</v>
      </c>
      <c r="X158" s="842">
        <v>21.174595063921622</v>
      </c>
      <c r="Y158" s="842">
        <v>13.82822884420119</v>
      </c>
      <c r="Z158" s="842">
        <v>15.593359542513088</v>
      </c>
      <c r="AA158" s="845">
        <v>19.389935047399479</v>
      </c>
      <c r="AB158" s="738"/>
      <c r="AC158" s="738"/>
      <c r="AD158" s="738"/>
      <c r="AE158" s="738"/>
      <c r="AF158" s="738"/>
      <c r="AG158" s="738"/>
      <c r="AH158" s="738"/>
      <c r="AI158" s="738"/>
      <c r="AJ158" s="738"/>
      <c r="AK158" s="738"/>
      <c r="AL158" s="738"/>
      <c r="AM158" s="738"/>
      <c r="AN158" s="738"/>
      <c r="AO158" s="738"/>
      <c r="AP158" s="738"/>
      <c r="AQ158" s="738"/>
      <c r="AR158" s="738"/>
      <c r="AS158" s="738"/>
      <c r="AT158" s="738"/>
      <c r="AU158" s="738"/>
      <c r="AV158" s="738"/>
      <c r="AW158" s="738"/>
      <c r="AX158" s="738"/>
      <c r="AY158" s="738"/>
      <c r="AZ158" s="173"/>
      <c r="BA158" s="1165"/>
      <c r="BB158" s="262" t="s">
        <v>487</v>
      </c>
      <c r="BC158" s="289">
        <v>855.64945199999977</v>
      </c>
      <c r="BD158" s="273">
        <v>1977.2719189999996</v>
      </c>
      <c r="BE158" s="273">
        <v>3166.7898459999983</v>
      </c>
      <c r="BF158" s="273">
        <v>1732.8081960000013</v>
      </c>
      <c r="BG158" s="293">
        <v>368.80546499999991</v>
      </c>
      <c r="BH158" s="289">
        <v>163.18599199999994</v>
      </c>
      <c r="BI158" s="273">
        <v>85.500737999999984</v>
      </c>
      <c r="BJ158" s="273">
        <v>44.168752999999995</v>
      </c>
      <c r="BK158" s="273">
        <v>16.111121000000001</v>
      </c>
      <c r="BL158" s="293">
        <v>40.415296999999995</v>
      </c>
      <c r="BM158" s="289">
        <v>484.17574399999972</v>
      </c>
      <c r="BN158" s="273">
        <v>916.50676299999964</v>
      </c>
      <c r="BO158" s="273">
        <v>1652.2012520000005</v>
      </c>
      <c r="BP158" s="273">
        <v>2102.429822999999</v>
      </c>
      <c r="BQ158" s="293">
        <v>2596.6293949999972</v>
      </c>
      <c r="BR158" s="289">
        <v>17.970436999999997</v>
      </c>
      <c r="BS158" s="273">
        <v>87.001380999999981</v>
      </c>
      <c r="BT158" s="273">
        <v>1826.033791000001</v>
      </c>
      <c r="BU158" s="273">
        <v>1364.3758730000011</v>
      </c>
      <c r="BV158" s="273">
        <v>1382.6383099999985</v>
      </c>
      <c r="BW158" s="273">
        <v>751.73116499999935</v>
      </c>
      <c r="BX158" s="273">
        <v>949.5398540000001</v>
      </c>
      <c r="BY158" s="274">
        <v>305.74828099999962</v>
      </c>
      <c r="BZ158" s="274">
        <v>370.85691599999984</v>
      </c>
      <c r="CA158" s="274">
        <v>1045.4288700000002</v>
      </c>
      <c r="CB158" s="969"/>
      <c r="CC158" s="969"/>
      <c r="CD158" s="969"/>
      <c r="CE158" s="969"/>
      <c r="CF158" s="969"/>
      <c r="CG158" s="969"/>
      <c r="CH158" s="969"/>
      <c r="CI158" s="969"/>
      <c r="CJ158" s="969"/>
      <c r="CK158" s="969"/>
      <c r="CL158" s="969"/>
      <c r="CM158" s="969"/>
      <c r="CN158" s="969"/>
      <c r="CO158" s="969"/>
      <c r="CP158" s="969"/>
      <c r="CQ158" s="969"/>
      <c r="CR158" s="969"/>
      <c r="CS158" s="969"/>
      <c r="CT158" s="969"/>
      <c r="CU158" s="969"/>
      <c r="CV158" s="969"/>
      <c r="CW158" s="969"/>
      <c r="CX158" s="969"/>
      <c r="CY158" s="969"/>
      <c r="CZ158" s="969"/>
    </row>
    <row r="159" s="373" customFormat="true" ht="15" customHeight="true" x14ac:dyDescent="0.2">
      <c r="A159" s="1147"/>
      <c r="B159" s="209" t="s">
        <v>488</v>
      </c>
      <c r="C159" s="841">
        <v>7.9997648175244667</v>
      </c>
      <c r="D159" s="842">
        <v>17.056769719362581</v>
      </c>
      <c r="E159" s="842">
        <v>25.643315063539035</v>
      </c>
      <c r="F159" s="842">
        <v>10.221963139916115</v>
      </c>
      <c r="G159" s="843">
        <v>1.9351457058345263</v>
      </c>
      <c r="H159" s="844">
        <v>7.5423264934285914</v>
      </c>
      <c r="I159" s="842">
        <v>2.4171644030469999</v>
      </c>
      <c r="J159" s="842">
        <v>1.5741230805252491</v>
      </c>
      <c r="K159" s="842">
        <v>0.76094844414096374</v>
      </c>
      <c r="L159" s="845">
        <v>0.38245784589734344</v>
      </c>
      <c r="M159" s="841">
        <v>7.6693422336423929</v>
      </c>
      <c r="N159" s="842">
        <v>10.895849817138359</v>
      </c>
      <c r="O159" s="842">
        <v>20.098692698257466</v>
      </c>
      <c r="P159" s="842">
        <v>26.518214492764653</v>
      </c>
      <c r="Q159" s="843">
        <v>19.925745670689487</v>
      </c>
      <c r="R159" s="844">
        <v>1.8351212754021455</v>
      </c>
      <c r="S159" s="842">
        <v>2.9946822735033027</v>
      </c>
      <c r="T159" s="842">
        <v>15.960351056189692</v>
      </c>
      <c r="U159" s="842">
        <v>12.023201551722948</v>
      </c>
      <c r="V159" s="842">
        <v>25.074566906427957</v>
      </c>
      <c r="W159" s="842">
        <v>17.634767116619933</v>
      </c>
      <c r="X159" s="842">
        <v>10.821424379192385</v>
      </c>
      <c r="Y159" s="842">
        <v>2.2404874254694529</v>
      </c>
      <c r="Z159" s="842">
        <v>24.538900458741239</v>
      </c>
      <c r="AA159" s="845">
        <v>10.419743410033734</v>
      </c>
      <c r="AB159" s="738"/>
      <c r="AC159" s="738"/>
      <c r="AD159" s="738"/>
      <c r="AE159" s="738"/>
      <c r="AF159" s="738"/>
      <c r="AG159" s="738"/>
      <c r="AH159" s="738"/>
      <c r="AI159" s="738"/>
      <c r="AJ159" s="738"/>
      <c r="AK159" s="738"/>
      <c r="AL159" s="738"/>
      <c r="AM159" s="738"/>
      <c r="AN159" s="738"/>
      <c r="AO159" s="738"/>
      <c r="AP159" s="738"/>
      <c r="AQ159" s="738"/>
      <c r="AR159" s="738"/>
      <c r="AS159" s="738"/>
      <c r="AT159" s="738"/>
      <c r="AU159" s="738"/>
      <c r="AV159" s="738"/>
      <c r="AW159" s="738"/>
      <c r="AX159" s="738"/>
      <c r="AY159" s="738"/>
      <c r="AZ159" s="173"/>
      <c r="BA159" s="1165"/>
      <c r="BB159" s="262" t="s">
        <v>488</v>
      </c>
      <c r="BC159" s="289">
        <v>664.51977399999976</v>
      </c>
      <c r="BD159" s="273">
        <v>1417.280358</v>
      </c>
      <c r="BE159" s="273">
        <v>2131.093194999999</v>
      </c>
      <c r="BF159" s="273">
        <v>849.5241480000002</v>
      </c>
      <c r="BG159" s="293">
        <v>160.71192300000007</v>
      </c>
      <c r="BH159" s="289">
        <v>192.27893100000009</v>
      </c>
      <c r="BI159" s="273">
        <v>61.802288000000011</v>
      </c>
      <c r="BJ159" s="273">
        <v>40.174826999999993</v>
      </c>
      <c r="BK159" s="273">
        <v>19.373718000000004</v>
      </c>
      <c r="BL159" s="293">
        <v>9.7713549999999998</v>
      </c>
      <c r="BM159" s="289">
        <v>441.23241799999988</v>
      </c>
      <c r="BN159" s="273">
        <v>627.28705299999967</v>
      </c>
      <c r="BO159" s="273">
        <v>1157.3141759999999</v>
      </c>
      <c r="BP159" s="273">
        <v>1526.7723889999993</v>
      </c>
      <c r="BQ159" s="293">
        <v>1147.1222430000003</v>
      </c>
      <c r="BR159" s="289">
        <v>37.911203999999998</v>
      </c>
      <c r="BS159" s="273">
        <v>183.88812400000006</v>
      </c>
      <c r="BT159" s="273">
        <v>922.99765599999955</v>
      </c>
      <c r="BU159" s="273">
        <v>489.43582099999981</v>
      </c>
      <c r="BV159" s="273">
        <v>1073.8610280000003</v>
      </c>
      <c r="BW159" s="273">
        <v>834.82819699999982</v>
      </c>
      <c r="BX159" s="273">
        <v>485.26895999999994</v>
      </c>
      <c r="BY159" s="274">
        <v>49.53817200000001</v>
      </c>
      <c r="BZ159" s="274">
        <v>583.60874199999989</v>
      </c>
      <c r="CA159" s="274">
        <v>561.79149400000006</v>
      </c>
      <c r="CB159" s="969"/>
      <c r="CC159" s="969"/>
      <c r="CD159" s="969"/>
      <c r="CE159" s="969"/>
      <c r="CF159" s="969"/>
      <c r="CG159" s="969"/>
      <c r="CH159" s="969"/>
      <c r="CI159" s="969"/>
      <c r="CJ159" s="969"/>
      <c r="CK159" s="969"/>
      <c r="CL159" s="969"/>
      <c r="CM159" s="969"/>
      <c r="CN159" s="969"/>
      <c r="CO159" s="969"/>
      <c r="CP159" s="969"/>
      <c r="CQ159" s="969"/>
      <c r="CR159" s="969"/>
      <c r="CS159" s="969"/>
      <c r="CT159" s="969"/>
      <c r="CU159" s="969"/>
      <c r="CV159" s="969"/>
      <c r="CW159" s="969"/>
      <c r="CX159" s="969"/>
      <c r="CY159" s="969"/>
      <c r="CZ159" s="969"/>
    </row>
    <row r="160" s="373" customFormat="true" ht="15" customHeight="true" x14ac:dyDescent="0.2">
      <c r="A160" s="1147"/>
      <c r="B160" s="209" t="s">
        <v>489</v>
      </c>
      <c r="C160" s="841">
        <v>14.963443832991574</v>
      </c>
      <c r="D160" s="842">
        <v>14.268519648955092</v>
      </c>
      <c r="E160" s="842">
        <v>11.153520043835835</v>
      </c>
      <c r="F160" s="842">
        <v>4.6611571648525487</v>
      </c>
      <c r="G160" s="843">
        <v>0.84229717194622877</v>
      </c>
      <c r="H160" s="844">
        <v>9.0399190530175524</v>
      </c>
      <c r="I160" s="842">
        <v>0.33120551801150938</v>
      </c>
      <c r="J160" s="842">
        <v>0.30461303294388969</v>
      </c>
      <c r="K160" s="842">
        <v>0.5462781656426855</v>
      </c>
      <c r="L160" s="845">
        <v>0.26066520166092244</v>
      </c>
      <c r="M160" s="841">
        <v>14.459825022862166</v>
      </c>
      <c r="N160" s="842">
        <v>14.526903903028288</v>
      </c>
      <c r="O160" s="842">
        <v>14.435873493316373</v>
      </c>
      <c r="P160" s="842">
        <v>11.894483535007907</v>
      </c>
      <c r="Q160" s="843">
        <v>6.2751444917758299</v>
      </c>
      <c r="R160" s="844">
        <v>0.36588377625666252</v>
      </c>
      <c r="S160" s="842">
        <v>2.3706499136211301</v>
      </c>
      <c r="T160" s="842">
        <v>18.250728566067899</v>
      </c>
      <c r="U160" s="842">
        <v>20.345157575919345</v>
      </c>
      <c r="V160" s="842">
        <v>12.070550816039663</v>
      </c>
      <c r="W160" s="842">
        <v>13.088907470877162</v>
      </c>
      <c r="X160" s="842">
        <v>2.8673967856705018</v>
      </c>
      <c r="Y160" s="842">
        <v>1.5458739241036477</v>
      </c>
      <c r="Z160" s="842">
        <v>4.3977907760382244</v>
      </c>
      <c r="AA160" s="845">
        <v>6.901674736260631</v>
      </c>
      <c r="AB160" s="738"/>
      <c r="AC160" s="738"/>
      <c r="AD160" s="738"/>
      <c r="AE160" s="738"/>
      <c r="AF160" s="738"/>
      <c r="AG160" s="738"/>
      <c r="AH160" s="738"/>
      <c r="AI160" s="738"/>
      <c r="AJ160" s="738"/>
      <c r="AK160" s="738"/>
      <c r="AL160" s="738"/>
      <c r="AM160" s="738"/>
      <c r="AN160" s="738"/>
      <c r="AO160" s="738"/>
      <c r="AP160" s="738"/>
      <c r="AQ160" s="738"/>
      <c r="AR160" s="738"/>
      <c r="AS160" s="738"/>
      <c r="AT160" s="738"/>
      <c r="AU160" s="738"/>
      <c r="AV160" s="738"/>
      <c r="AW160" s="738"/>
      <c r="AX160" s="738"/>
      <c r="AY160" s="738"/>
      <c r="AZ160" s="173"/>
      <c r="BA160" s="1165"/>
      <c r="BB160" s="262" t="s">
        <v>489</v>
      </c>
      <c r="BC160" s="289">
        <v>1242.9745799999998</v>
      </c>
      <c r="BD160" s="273">
        <v>1185.5992059999992</v>
      </c>
      <c r="BE160" s="273">
        <v>926.91567399999997</v>
      </c>
      <c r="BF160" s="273">
        <v>387.37818900000002</v>
      </c>
      <c r="BG160" s="293">
        <v>69.951941000000005</v>
      </c>
      <c r="BH160" s="289">
        <v>230.45753500000012</v>
      </c>
      <c r="BI160" s="273">
        <v>8.4682940000000002</v>
      </c>
      <c r="BJ160" s="273">
        <v>7.7743450000000003</v>
      </c>
      <c r="BK160" s="273">
        <v>13.908221000000001</v>
      </c>
      <c r="BL160" s="293">
        <v>6.659694</v>
      </c>
      <c r="BM160" s="289">
        <v>831.90231499999993</v>
      </c>
      <c r="BN160" s="273">
        <v>836.33116199999961</v>
      </c>
      <c r="BO160" s="273">
        <v>831.24018499999954</v>
      </c>
      <c r="BP160" s="273">
        <v>684.81869500000005</v>
      </c>
      <c r="BQ160" s="293">
        <v>361.25914399999988</v>
      </c>
      <c r="BR160" s="289">
        <v>7.5586799999999998</v>
      </c>
      <c r="BS160" s="273">
        <v>145.56948800000001</v>
      </c>
      <c r="BT160" s="273">
        <v>1055.4517019999996</v>
      </c>
      <c r="BU160" s="273">
        <v>828.20277599999974</v>
      </c>
      <c r="BV160" s="273">
        <v>516.94189400000016</v>
      </c>
      <c r="BW160" s="273">
        <v>619.62763399999994</v>
      </c>
      <c r="BX160" s="273">
        <v>128.583688</v>
      </c>
      <c r="BY160" s="274">
        <v>34.179959000000004</v>
      </c>
      <c r="BZ160" s="274">
        <v>104.59267100000001</v>
      </c>
      <c r="CA160" s="274">
        <v>372.11109799999991</v>
      </c>
      <c r="CB160" s="969"/>
      <c r="CC160" s="969"/>
      <c r="CD160" s="969"/>
      <c r="CE160" s="969"/>
      <c r="CF160" s="969"/>
      <c r="CG160" s="969"/>
      <c r="CH160" s="969"/>
      <c r="CI160" s="969"/>
      <c r="CJ160" s="969"/>
      <c r="CK160" s="969"/>
      <c r="CL160" s="969"/>
      <c r="CM160" s="969"/>
      <c r="CN160" s="969"/>
      <c r="CO160" s="969"/>
      <c r="CP160" s="969"/>
      <c r="CQ160" s="969"/>
      <c r="CR160" s="969"/>
      <c r="CS160" s="969"/>
      <c r="CT160" s="969"/>
      <c r="CU160" s="969"/>
      <c r="CV160" s="969"/>
      <c r="CW160" s="969"/>
      <c r="CX160" s="969"/>
      <c r="CY160" s="969"/>
      <c r="CZ160" s="969"/>
    </row>
    <row r="161" s="373" customFormat="true" ht="15" customHeight="true" x14ac:dyDescent="0.2">
      <c r="A161" s="1147"/>
      <c r="B161" s="209" t="s">
        <v>278</v>
      </c>
      <c r="C161" s="841">
        <v>65.965627369733667</v>
      </c>
      <c r="D161" s="842">
        <v>44.280163168343471</v>
      </c>
      <c r="E161" s="842">
        <v>23.516685737301106</v>
      </c>
      <c r="F161" s="842">
        <v>6.123360664726909</v>
      </c>
      <c r="G161" s="843">
        <v>0.53368808767513887</v>
      </c>
      <c r="H161" s="844">
        <v>6.0065887624814902</v>
      </c>
      <c r="I161" s="842">
        <v>0.44412085452022854</v>
      </c>
      <c r="J161" s="842">
        <v>0.39302643146267907</v>
      </c>
      <c r="K161" s="842">
        <v>0.55456517742761857</v>
      </c>
      <c r="L161" s="845">
        <v>0.59951735268093487</v>
      </c>
      <c r="M161" s="841">
        <v>68.599621142062404</v>
      </c>
      <c r="N161" s="842">
        <v>58.081168113485305</v>
      </c>
      <c r="O161" s="842">
        <v>36.139281473642725</v>
      </c>
      <c r="P161" s="842">
        <v>23.895775139917234</v>
      </c>
      <c r="Q161" s="843">
        <v>12.425466274021817</v>
      </c>
      <c r="R161" s="844">
        <v>0.44212190644986005</v>
      </c>
      <c r="S161" s="842">
        <v>0.36883599054399829</v>
      </c>
      <c r="T161" s="842">
        <v>19.610376341937222</v>
      </c>
      <c r="U161" s="842">
        <v>22.208902578418183</v>
      </c>
      <c r="V161" s="842">
        <v>19.827946045437013</v>
      </c>
      <c r="W161" s="842">
        <v>34.116926170423874</v>
      </c>
      <c r="X161" s="842">
        <v>56.01129629698076</v>
      </c>
      <c r="Y161" s="842">
        <v>67.626726110116238</v>
      </c>
      <c r="Z161" s="842">
        <v>46.388825427951147</v>
      </c>
      <c r="AA161" s="845">
        <v>37.50368030890909</v>
      </c>
      <c r="AB161" s="738"/>
      <c r="AC161" s="738"/>
      <c r="AD161" s="738"/>
      <c r="AE161" s="738"/>
      <c r="AF161" s="738"/>
      <c r="AG161" s="738"/>
      <c r="AH161" s="738"/>
      <c r="AI161" s="738"/>
      <c r="AJ161" s="738"/>
      <c r="AK161" s="738"/>
      <c r="AL161" s="738"/>
      <c r="AM161" s="738"/>
      <c r="AN161" s="738"/>
      <c r="AO161" s="738"/>
      <c r="AP161" s="738"/>
      <c r="AQ161" s="738"/>
      <c r="AR161" s="738"/>
      <c r="AS161" s="738"/>
      <c r="AT161" s="738"/>
      <c r="AU161" s="738"/>
      <c r="AV161" s="738"/>
      <c r="AW161" s="738"/>
      <c r="AX161" s="738"/>
      <c r="AY161" s="738"/>
      <c r="AZ161" s="173"/>
      <c r="BA161" s="1165"/>
      <c r="BB161" s="262" t="s">
        <v>278</v>
      </c>
      <c r="BC161" s="289">
        <v>5479.5940620000038</v>
      </c>
      <c r="BD161" s="273">
        <v>3679.3253670000022</v>
      </c>
      <c r="BE161" s="273">
        <v>1954.3592089999995</v>
      </c>
      <c r="BF161" s="273">
        <v>508.8986020000001</v>
      </c>
      <c r="BG161" s="293">
        <v>44.322264000000004</v>
      </c>
      <c r="BH161" s="289">
        <v>153.12788</v>
      </c>
      <c r="BI161" s="273">
        <v>11.355324</v>
      </c>
      <c r="BJ161" s="273">
        <v>10.030835</v>
      </c>
      <c r="BK161" s="273">
        <v>14.119208</v>
      </c>
      <c r="BL161" s="293">
        <v>15.316973999999998</v>
      </c>
      <c r="BM161" s="289">
        <v>3946.6717990000006</v>
      </c>
      <c r="BN161" s="273">
        <v>3343.802033999998</v>
      </c>
      <c r="BO161" s="273">
        <v>2080.9563779999994</v>
      </c>
      <c r="BP161" s="273">
        <v>1375.7868089999995</v>
      </c>
      <c r="BQ161" s="293">
        <v>715.3322629999999</v>
      </c>
      <c r="BR161" s="289">
        <v>9.1336600000000008</v>
      </c>
      <c r="BS161" s="273">
        <v>22.648332</v>
      </c>
      <c r="BT161" s="273">
        <v>1134.0810320000003</v>
      </c>
      <c r="BU161" s="273">
        <v>904.07138400000008</v>
      </c>
      <c r="BV161" s="273">
        <v>849.16555500000004</v>
      </c>
      <c r="BW161" s="273">
        <v>1615.0920380000002</v>
      </c>
      <c r="BX161" s="273">
        <v>2511.7343659999979</v>
      </c>
      <c r="BY161" s="274">
        <v>1495.2569479999991</v>
      </c>
      <c r="BZ161" s="274">
        <v>1103.2655719999984</v>
      </c>
      <c r="CA161" s="274">
        <v>2022.0506170000024</v>
      </c>
      <c r="CB161" s="969"/>
      <c r="CC161" s="969"/>
      <c r="CD161" s="969"/>
      <c r="CE161" s="969"/>
      <c r="CF161" s="969"/>
      <c r="CG161" s="969"/>
      <c r="CH161" s="969"/>
      <c r="CI161" s="969"/>
      <c r="CJ161" s="969"/>
      <c r="CK161" s="969"/>
      <c r="CL161" s="969"/>
      <c r="CM161" s="969"/>
      <c r="CN161" s="969"/>
      <c r="CO161" s="969"/>
      <c r="CP161" s="969"/>
      <c r="CQ161" s="969"/>
      <c r="CR161" s="969"/>
      <c r="CS161" s="969"/>
      <c r="CT161" s="969"/>
      <c r="CU161" s="969"/>
      <c r="CV161" s="969"/>
      <c r="CW161" s="969"/>
      <c r="CX161" s="969"/>
      <c r="CY161" s="969"/>
      <c r="CZ161" s="969"/>
    </row>
    <row r="162" s="373" customFormat="true" ht="15" customHeight="true" x14ac:dyDescent="0.2">
      <c r="A162" s="1147"/>
      <c r="B162" s="209" t="s">
        <v>280</v>
      </c>
      <c r="C162" s="841">
        <v>0</v>
      </c>
      <c r="D162" s="842">
        <v>0</v>
      </c>
      <c r="E162" s="842">
        <v>0</v>
      </c>
      <c r="F162" s="842">
        <v>1.603787815378209</v>
      </c>
      <c r="G162" s="843">
        <v>0.80217195852849721</v>
      </c>
      <c r="H162" s="844">
        <v>2.3551447868530824</v>
      </c>
      <c r="I162" s="842">
        <v>2.024079576942897</v>
      </c>
      <c r="J162" s="842">
        <v>2.0002662655839427</v>
      </c>
      <c r="K162" s="842">
        <v>0.14154424455768772</v>
      </c>
      <c r="L162" s="845">
        <v>1.1557984597172628</v>
      </c>
      <c r="M162" s="841">
        <v>0</v>
      </c>
      <c r="N162" s="842">
        <v>0</v>
      </c>
      <c r="O162" s="842">
        <v>0</v>
      </c>
      <c r="P162" s="842">
        <v>0</v>
      </c>
      <c r="Q162" s="843">
        <v>6.8274275794399222E-2</v>
      </c>
      <c r="R162" s="844">
        <v>0.79755550479123549</v>
      </c>
      <c r="S162" s="842">
        <v>1.5852740577340092</v>
      </c>
      <c r="T162" s="842">
        <v>0.62949148752506012</v>
      </c>
      <c r="U162" s="842">
        <v>9.6555406448497652E-2</v>
      </c>
      <c r="V162" s="842">
        <v>0.88619584052579714</v>
      </c>
      <c r="W162" s="842">
        <v>0.10523400961387204</v>
      </c>
      <c r="X162" s="842">
        <v>3.3832706028071667E-2</v>
      </c>
      <c r="Y162" s="842">
        <v>0</v>
      </c>
      <c r="Z162" s="842">
        <v>0</v>
      </c>
      <c r="AA162" s="845">
        <v>2.4120550334636639E-2</v>
      </c>
      <c r="AB162" s="738"/>
      <c r="AC162" s="738"/>
      <c r="AD162" s="738"/>
      <c r="AE162" s="738"/>
      <c r="AF162" s="738"/>
      <c r="AG162" s="738"/>
      <c r="AH162" s="738"/>
      <c r="AI162" s="738"/>
      <c r="AJ162" s="738"/>
      <c r="AK162" s="738"/>
      <c r="AL162" s="738"/>
      <c r="AM162" s="738"/>
      <c r="AN162" s="738"/>
      <c r="AO162" s="738"/>
      <c r="AP162" s="738"/>
      <c r="AQ162" s="738"/>
      <c r="AR162" s="738"/>
      <c r="AS162" s="738"/>
      <c r="AT162" s="738"/>
      <c r="AU162" s="738"/>
      <c r="AV162" s="738"/>
      <c r="AW162" s="738"/>
      <c r="AX162" s="738"/>
      <c r="AY162" s="738"/>
      <c r="AZ162" s="173"/>
      <c r="BA162" s="1165"/>
      <c r="BB162" s="262" t="s">
        <v>280</v>
      </c>
      <c r="BC162" s="289">
        <v>0</v>
      </c>
      <c r="BD162" s="273">
        <v>0</v>
      </c>
      <c r="BE162" s="273">
        <v>0</v>
      </c>
      <c r="BF162" s="273">
        <v>133.28716400000005</v>
      </c>
      <c r="BG162" s="293">
        <v>66.619581999999994</v>
      </c>
      <c r="BH162" s="289">
        <v>60.040456000000006</v>
      </c>
      <c r="BI162" s="273">
        <v>51.751857999999991</v>
      </c>
      <c r="BJ162" s="273">
        <v>51.050869000000006</v>
      </c>
      <c r="BK162" s="273">
        <v>3.6037110000000001</v>
      </c>
      <c r="BL162" s="293">
        <v>29.529311999999997</v>
      </c>
      <c r="BM162" s="289">
        <v>0</v>
      </c>
      <c r="BN162" s="273">
        <v>0</v>
      </c>
      <c r="BO162" s="273">
        <v>0</v>
      </c>
      <c r="BP162" s="273">
        <v>0</v>
      </c>
      <c r="BQ162" s="293">
        <v>3.9305400000000001</v>
      </c>
      <c r="BR162" s="289">
        <v>16.476452999999999</v>
      </c>
      <c r="BS162" s="273">
        <v>97.343573000000006</v>
      </c>
      <c r="BT162" s="273">
        <v>36.403908999999999</v>
      </c>
      <c r="BU162" s="273">
        <v>3.9305400000000001</v>
      </c>
      <c r="BV162" s="273">
        <v>37.952846000000001</v>
      </c>
      <c r="BW162" s="273">
        <v>4.9817679999999998</v>
      </c>
      <c r="BX162" s="273">
        <v>1.517172</v>
      </c>
      <c r="BY162" s="274">
        <v>0</v>
      </c>
      <c r="BZ162" s="274">
        <v>0</v>
      </c>
      <c r="CA162" s="274">
        <v>1.3004849999999999</v>
      </c>
      <c r="CB162" s="969"/>
      <c r="CC162" s="969"/>
      <c r="CD162" s="969"/>
      <c r="CE162" s="969"/>
      <c r="CF162" s="969"/>
      <c r="CG162" s="969"/>
      <c r="CH162" s="969"/>
      <c r="CI162" s="969"/>
      <c r="CJ162" s="969"/>
      <c r="CK162" s="969"/>
      <c r="CL162" s="969"/>
      <c r="CM162" s="969"/>
      <c r="CN162" s="969"/>
      <c r="CO162" s="969"/>
      <c r="CP162" s="969"/>
      <c r="CQ162" s="969"/>
      <c r="CR162" s="969"/>
      <c r="CS162" s="969"/>
      <c r="CT162" s="969"/>
      <c r="CU162" s="969"/>
      <c r="CV162" s="969"/>
      <c r="CW162" s="969"/>
      <c r="CX162" s="969"/>
      <c r="CY162" s="969"/>
      <c r="CZ162" s="969"/>
    </row>
    <row r="163" s="373" customFormat="true" ht="15" customHeight="true" x14ac:dyDescent="0.2">
      <c r="A163" s="1148"/>
      <c r="B163" s="210" t="s">
        <v>46</v>
      </c>
      <c r="C163" s="841">
        <v>7.5997382306849368E-2</v>
      </c>
      <c r="D163" s="842">
        <v>0.23718534215551676</v>
      </c>
      <c r="E163" s="842">
        <v>0</v>
      </c>
      <c r="F163" s="842">
        <v>0.17657604270053984</v>
      </c>
      <c r="G163" s="843">
        <v>1.7246070815479631E-2</v>
      </c>
      <c r="H163" s="844">
        <v>0.46246976565145509</v>
      </c>
      <c r="I163" s="842">
        <v>0.11283378956372014</v>
      </c>
      <c r="J163" s="842">
        <v>5.6118914722913887E-2</v>
      </c>
      <c r="K163" s="842">
        <v>0</v>
      </c>
      <c r="L163" s="845">
        <v>0</v>
      </c>
      <c r="M163" s="841">
        <v>0.10972864782300396</v>
      </c>
      <c r="N163" s="842">
        <v>0.13105648578816545</v>
      </c>
      <c r="O163" s="842">
        <v>0.21123281456915172</v>
      </c>
      <c r="P163" s="842">
        <v>0</v>
      </c>
      <c r="Q163" s="843">
        <v>0</v>
      </c>
      <c r="R163" s="844">
        <v>0.51620370450822639</v>
      </c>
      <c r="S163" s="842">
        <v>0</v>
      </c>
      <c r="T163" s="842">
        <v>9.4119795253684913E-2</v>
      </c>
      <c r="U163" s="842">
        <v>0.40532311483228983</v>
      </c>
      <c r="V163" s="842">
        <v>0.17617695231716485</v>
      </c>
      <c r="W163" s="842">
        <v>0</v>
      </c>
      <c r="X163" s="842">
        <v>0</v>
      </c>
      <c r="Y163" s="842">
        <v>0</v>
      </c>
      <c r="Z163" s="842">
        <v>8.3096571284745929E-2</v>
      </c>
      <c r="AA163" s="845">
        <v>0</v>
      </c>
      <c r="AB163" s="738"/>
      <c r="AC163" s="738"/>
      <c r="AD163" s="738"/>
      <c r="AE163" s="738"/>
      <c r="AF163" s="738"/>
      <c r="AG163" s="738"/>
      <c r="AH163" s="738"/>
      <c r="AI163" s="738"/>
      <c r="AJ163" s="738"/>
      <c r="AK163" s="738"/>
      <c r="AL163" s="738"/>
      <c r="AM163" s="738"/>
      <c r="AN163" s="738"/>
      <c r="AO163" s="738"/>
      <c r="AP163" s="738"/>
      <c r="AQ163" s="738"/>
      <c r="AR163" s="738"/>
      <c r="AS163" s="738"/>
      <c r="AT163" s="738"/>
      <c r="AU163" s="738"/>
      <c r="AV163" s="738"/>
      <c r="AW163" s="738"/>
      <c r="AX163" s="738"/>
      <c r="AY163" s="738"/>
      <c r="AZ163" s="173"/>
      <c r="BA163" s="1165"/>
      <c r="BB163" s="262" t="s">
        <v>46</v>
      </c>
      <c r="BC163" s="289">
        <v>6.3129059999999999</v>
      </c>
      <c r="BD163" s="273">
        <v>19.708193999999999</v>
      </c>
      <c r="BE163" s="273">
        <v>0</v>
      </c>
      <c r="BF163" s="273">
        <v>14.674834000000001</v>
      </c>
      <c r="BG163" s="293">
        <v>1.432269</v>
      </c>
      <c r="BH163" s="289">
        <v>11.789889000000001</v>
      </c>
      <c r="BI163" s="273">
        <v>2.8849450000000001</v>
      </c>
      <c r="BJ163" s="273">
        <v>1.432269</v>
      </c>
      <c r="BK163" s="273">
        <v>0</v>
      </c>
      <c r="BL163" s="293">
        <v>0</v>
      </c>
      <c r="BM163" s="289">
        <v>6.3129059999999999</v>
      </c>
      <c r="BN163" s="273">
        <v>7.5450780000000002</v>
      </c>
      <c r="BO163" s="273">
        <v>12.163116</v>
      </c>
      <c r="BP163" s="273">
        <v>0</v>
      </c>
      <c r="BQ163" s="293">
        <v>0</v>
      </c>
      <c r="BR163" s="289">
        <v>10.664092999999999</v>
      </c>
      <c r="BS163" s="273">
        <v>0</v>
      </c>
      <c r="BT163" s="273">
        <v>5.4430100000000001</v>
      </c>
      <c r="BU163" s="273">
        <v>16.499735999999999</v>
      </c>
      <c r="BV163" s="273">
        <v>7.5450780000000002</v>
      </c>
      <c r="BW163" s="273">
        <v>0</v>
      </c>
      <c r="BX163" s="273">
        <v>0</v>
      </c>
      <c r="BY163" s="274">
        <v>0</v>
      </c>
      <c r="BZ163" s="274">
        <v>1.976286</v>
      </c>
      <c r="CA163" s="274">
        <v>0</v>
      </c>
      <c r="CB163" s="969"/>
      <c r="CC163" s="969"/>
      <c r="CD163" s="969"/>
      <c r="CE163" s="969"/>
      <c r="CF163" s="969"/>
      <c r="CG163" s="969"/>
      <c r="CH163" s="969"/>
      <c r="CI163" s="969"/>
      <c r="CJ163" s="969"/>
      <c r="CK163" s="969"/>
      <c r="CL163" s="969"/>
      <c r="CM163" s="969"/>
      <c r="CN163" s="969"/>
      <c r="CO163" s="969"/>
      <c r="CP163" s="969"/>
      <c r="CQ163" s="969"/>
      <c r="CR163" s="969"/>
      <c r="CS163" s="969"/>
      <c r="CT163" s="969"/>
      <c r="CU163" s="969"/>
      <c r="CV163" s="969"/>
      <c r="CW163" s="969"/>
      <c r="CX163" s="969"/>
      <c r="CY163" s="969"/>
      <c r="CZ163" s="969"/>
    </row>
    <row r="164" s="201" customFormat="true" ht="15" customHeight="true" x14ac:dyDescent="0.2">
      <c r="A164" s="825"/>
      <c r="B164" s="935"/>
      <c r="C164" s="863"/>
      <c r="D164" s="861"/>
      <c r="E164" s="861"/>
      <c r="F164" s="861"/>
      <c r="G164" s="862"/>
      <c r="H164" s="860"/>
      <c r="I164" s="861"/>
      <c r="J164" s="861"/>
      <c r="K164" s="861"/>
      <c r="L164" s="864"/>
      <c r="M164" s="863"/>
      <c r="N164" s="861"/>
      <c r="O164" s="861"/>
      <c r="P164" s="861"/>
      <c r="Q164" s="862"/>
      <c r="R164" s="860"/>
      <c r="S164" s="861"/>
      <c r="T164" s="861"/>
      <c r="U164" s="861"/>
      <c r="V164" s="861"/>
      <c r="W164" s="861"/>
      <c r="X164" s="861"/>
      <c r="Y164" s="861"/>
      <c r="Z164" s="861"/>
      <c r="AA164" s="864"/>
      <c r="AB164" s="738"/>
      <c r="AC164" s="738"/>
      <c r="AD164" s="738"/>
      <c r="AE164" s="738"/>
      <c r="AF164" s="738"/>
      <c r="AG164" s="738"/>
      <c r="AH164" s="738"/>
      <c r="AI164" s="738"/>
      <c r="AJ164" s="738"/>
      <c r="AK164" s="738"/>
      <c r="AL164" s="738"/>
      <c r="AM164" s="738"/>
      <c r="AN164" s="738"/>
      <c r="AO164" s="738"/>
      <c r="AP164" s="738"/>
      <c r="AQ164" s="738"/>
      <c r="AR164" s="738"/>
      <c r="AS164" s="738"/>
      <c r="AT164" s="738"/>
      <c r="AU164" s="738"/>
      <c r="AV164" s="738"/>
      <c r="AW164" s="738"/>
      <c r="AX164" s="738"/>
      <c r="AY164" s="738"/>
      <c r="AZ164" s="173"/>
      <c r="BA164" s="1166"/>
      <c r="BB164" s="262" t="s">
        <v>175</v>
      </c>
      <c r="BC164" s="289">
        <v>8306.7413750000196</v>
      </c>
      <c r="BD164" s="273">
        <v>8309.1955939999898</v>
      </c>
      <c r="BE164" s="273">
        <v>8310.5214350000133</v>
      </c>
      <c r="BF164" s="273">
        <v>8310.7729540000255</v>
      </c>
      <c r="BG164" s="293">
        <v>8304.9003760000342</v>
      </c>
      <c r="BH164" s="289">
        <v>2549.3318429999958</v>
      </c>
      <c r="BI164" s="273">
        <v>2556.8094550000001</v>
      </c>
      <c r="BJ164" s="273">
        <v>2552.2036679999997</v>
      </c>
      <c r="BK164" s="273">
        <v>2545.9961379999972</v>
      </c>
      <c r="BL164" s="293">
        <v>2554.8841799999982</v>
      </c>
      <c r="BM164" s="289">
        <v>5753.1976610000074</v>
      </c>
      <c r="BN164" s="273">
        <v>5757.1191190000063</v>
      </c>
      <c r="BO164" s="273">
        <v>5758.1564800000033</v>
      </c>
      <c r="BP164" s="273">
        <v>5757.447921</v>
      </c>
      <c r="BQ164" s="293">
        <v>5756.9852690000062</v>
      </c>
      <c r="BR164" s="289">
        <v>2065.8691339999968</v>
      </c>
      <c r="BS164" s="273">
        <v>6140.4886130000077</v>
      </c>
      <c r="BT164" s="273">
        <v>5783.066128999998</v>
      </c>
      <c r="BU164" s="273">
        <v>4070.7611770000035</v>
      </c>
      <c r="BV164" s="273">
        <v>4282.6702930000038</v>
      </c>
      <c r="BW164" s="273">
        <v>4733.9904829999932</v>
      </c>
      <c r="BX164" s="273">
        <v>4484.3353610000104</v>
      </c>
      <c r="BY164" s="274">
        <v>2211.0444109999949</v>
      </c>
      <c r="BZ164" s="274">
        <v>2378.3002950000027</v>
      </c>
      <c r="CA164" s="274">
        <v>5391.6058380000095</v>
      </c>
      <c r="CB164" s="969"/>
      <c r="CC164" s="969"/>
      <c r="CD164" s="969"/>
      <c r="CE164" s="969"/>
      <c r="CF164" s="969"/>
      <c r="CG164" s="969"/>
      <c r="CH164" s="969"/>
      <c r="CI164" s="969"/>
      <c r="CJ164" s="969"/>
      <c r="CK164" s="969"/>
      <c r="CL164" s="969"/>
      <c r="CM164" s="969"/>
      <c r="CN164" s="969"/>
      <c r="CO164" s="969"/>
      <c r="CP164" s="969"/>
      <c r="CQ164" s="969"/>
      <c r="CR164" s="969"/>
      <c r="CS164" s="969"/>
      <c r="CT164" s="969"/>
      <c r="CU164" s="969"/>
      <c r="CV164" s="969"/>
      <c r="CW164" s="969"/>
      <c r="CX164" s="969"/>
      <c r="CY164" s="969"/>
      <c r="CZ164" s="969"/>
    </row>
    <row r="165" s="201" customFormat="true" ht="15" customHeight="true" x14ac:dyDescent="0.2">
      <c r="A165" s="804"/>
      <c r="B165" s="890"/>
      <c r="C165" s="863"/>
      <c r="D165" s="861"/>
      <c r="E165" s="861"/>
      <c r="F165" s="861"/>
      <c r="G165" s="862"/>
      <c r="H165" s="860"/>
      <c r="I165" s="861"/>
      <c r="J165" s="861"/>
      <c r="K165" s="861"/>
      <c r="L165" s="864"/>
      <c r="M165" s="863"/>
      <c r="N165" s="861"/>
      <c r="O165" s="861"/>
      <c r="P165" s="861"/>
      <c r="Q165" s="862"/>
      <c r="R165" s="860"/>
      <c r="S165" s="861"/>
      <c r="T165" s="861"/>
      <c r="U165" s="861"/>
      <c r="V165" s="861"/>
      <c r="W165" s="861"/>
      <c r="X165" s="861"/>
      <c r="Y165" s="861"/>
      <c r="Z165" s="861"/>
      <c r="AA165" s="864"/>
      <c r="AB165" s="738"/>
      <c r="AC165" s="738"/>
      <c r="AD165" s="738"/>
      <c r="AE165" s="738"/>
      <c r="AF165" s="738"/>
      <c r="AG165" s="738"/>
      <c r="AH165" s="738"/>
      <c r="AI165" s="738"/>
      <c r="AJ165" s="738"/>
      <c r="AK165" s="738"/>
      <c r="AL165" s="738"/>
      <c r="AM165" s="738"/>
      <c r="AN165" s="738"/>
      <c r="AO165" s="738"/>
      <c r="AP165" s="738"/>
      <c r="AQ165" s="738"/>
      <c r="AR165" s="738"/>
      <c r="AS165" s="738"/>
      <c r="AT165" s="738"/>
      <c r="AU165" s="738"/>
      <c r="AV165" s="738"/>
      <c r="AW165" s="738"/>
      <c r="AX165" s="738"/>
      <c r="AY165" s="738"/>
      <c r="AZ165" s="173"/>
      <c r="BA165" s="350"/>
      <c r="BB165" s="262"/>
      <c r="BC165" s="289"/>
      <c r="BD165" s="273"/>
      <c r="BE165" s="273"/>
      <c r="BF165" s="273"/>
      <c r="BG165" s="293"/>
      <c r="BH165" s="289"/>
      <c r="BI165" s="273"/>
      <c r="BJ165" s="273"/>
      <c r="BK165" s="273"/>
      <c r="BL165" s="293"/>
      <c r="BM165" s="289"/>
      <c r="BN165" s="273"/>
      <c r="BO165" s="273"/>
      <c r="BP165" s="273"/>
      <c r="BQ165" s="293"/>
      <c r="BR165" s="289"/>
      <c r="BS165" s="273"/>
      <c r="BT165" s="273"/>
      <c r="BU165" s="273"/>
      <c r="BV165" s="273"/>
      <c r="BW165" s="273"/>
      <c r="BX165" s="273"/>
      <c r="BY165" s="274"/>
      <c r="BZ165" s="274"/>
      <c r="CA165" s="274"/>
      <c r="CB165" s="969"/>
      <c r="CC165" s="969"/>
      <c r="CD165" s="969"/>
      <c r="CE165" s="969"/>
      <c r="CF165" s="969"/>
      <c r="CG165" s="969"/>
      <c r="CH165" s="969"/>
      <c r="CI165" s="969"/>
      <c r="CJ165" s="969"/>
      <c r="CK165" s="969"/>
      <c r="CL165" s="969"/>
      <c r="CM165" s="969"/>
      <c r="CN165" s="969"/>
      <c r="CO165" s="969"/>
      <c r="CP165" s="969"/>
      <c r="CQ165" s="969"/>
      <c r="CR165" s="969"/>
      <c r="CS165" s="969"/>
      <c r="CT165" s="969"/>
      <c r="CU165" s="969"/>
      <c r="CV165" s="969"/>
      <c r="CW165" s="969"/>
      <c r="CX165" s="969"/>
      <c r="CY165" s="969"/>
      <c r="CZ165" s="969"/>
    </row>
    <row r="166" s="201" customFormat="true" ht="15" customHeight="true" x14ac:dyDescent="0.2">
      <c r="A166" s="804"/>
      <c r="B166" s="890"/>
      <c r="C166" s="863"/>
      <c r="D166" s="861"/>
      <c r="E166" s="861"/>
      <c r="F166" s="861"/>
      <c r="G166" s="862"/>
      <c r="H166" s="860"/>
      <c r="I166" s="861"/>
      <c r="J166" s="861"/>
      <c r="K166" s="861"/>
      <c r="L166" s="864"/>
      <c r="M166" s="863"/>
      <c r="N166" s="861"/>
      <c r="O166" s="861"/>
      <c r="P166" s="861"/>
      <c r="Q166" s="862"/>
      <c r="R166" s="860"/>
      <c r="S166" s="861"/>
      <c r="T166" s="861"/>
      <c r="U166" s="861"/>
      <c r="V166" s="861"/>
      <c r="W166" s="861"/>
      <c r="X166" s="861"/>
      <c r="Y166" s="861"/>
      <c r="Z166" s="861"/>
      <c r="AA166" s="864"/>
      <c r="AB166" s="738"/>
      <c r="AC166" s="738"/>
      <c r="AD166" s="738"/>
      <c r="AE166" s="738"/>
      <c r="AF166" s="738"/>
      <c r="AG166" s="738"/>
      <c r="AH166" s="738"/>
      <c r="AI166" s="738"/>
      <c r="AJ166" s="738"/>
      <c r="AK166" s="738"/>
      <c r="AL166" s="738"/>
      <c r="AM166" s="738"/>
      <c r="AN166" s="738"/>
      <c r="AO166" s="738"/>
      <c r="AP166" s="738"/>
      <c r="AQ166" s="738"/>
      <c r="AR166" s="738"/>
      <c r="AS166" s="738"/>
      <c r="AT166" s="738"/>
      <c r="AU166" s="738"/>
      <c r="AV166" s="738"/>
      <c r="AW166" s="738"/>
      <c r="AX166" s="738"/>
      <c r="AY166" s="738"/>
      <c r="AZ166" s="173"/>
      <c r="BA166" s="350"/>
      <c r="BB166" s="262"/>
      <c r="BC166" s="289"/>
      <c r="BD166" s="273"/>
      <c r="BE166" s="273"/>
      <c r="BF166" s="273"/>
      <c r="BG166" s="293"/>
      <c r="BH166" s="289"/>
      <c r="BI166" s="273"/>
      <c r="BJ166" s="273"/>
      <c r="BK166" s="273"/>
      <c r="BL166" s="293"/>
      <c r="BM166" s="289"/>
      <c r="BN166" s="273"/>
      <c r="BO166" s="273"/>
      <c r="BP166" s="273"/>
      <c r="BQ166" s="293"/>
      <c r="BR166" s="289"/>
      <c r="BS166" s="273"/>
      <c r="BT166" s="273"/>
      <c r="BU166" s="273"/>
      <c r="BV166" s="273"/>
      <c r="BW166" s="273"/>
      <c r="BX166" s="273"/>
      <c r="BY166" s="274"/>
      <c r="BZ166" s="274"/>
      <c r="CA166" s="274"/>
      <c r="CB166" s="969"/>
      <c r="CC166" s="969"/>
      <c r="CD166" s="969"/>
      <c r="CE166" s="969"/>
      <c r="CF166" s="969"/>
      <c r="CG166" s="969"/>
      <c r="CH166" s="969"/>
      <c r="CI166" s="969"/>
      <c r="CJ166" s="969"/>
      <c r="CK166" s="969"/>
      <c r="CL166" s="969"/>
      <c r="CM166" s="969"/>
      <c r="CN166" s="969"/>
      <c r="CO166" s="969"/>
      <c r="CP166" s="969"/>
      <c r="CQ166" s="969"/>
      <c r="CR166" s="969"/>
      <c r="CS166" s="969"/>
      <c r="CT166" s="969"/>
      <c r="CU166" s="969"/>
      <c r="CV166" s="969"/>
      <c r="CW166" s="969"/>
      <c r="CX166" s="969"/>
      <c r="CY166" s="969"/>
      <c r="CZ166" s="969"/>
    </row>
    <row r="167" s="201" customFormat="true" ht="15" customHeight="true" x14ac:dyDescent="0.2">
      <c r="A167" s="804"/>
      <c r="B167" s="890"/>
      <c r="C167" s="863"/>
      <c r="D167" s="861"/>
      <c r="E167" s="861"/>
      <c r="F167" s="861"/>
      <c r="G167" s="862"/>
      <c r="H167" s="860"/>
      <c r="I167" s="861"/>
      <c r="J167" s="861"/>
      <c r="K167" s="861"/>
      <c r="L167" s="864"/>
      <c r="M167" s="863"/>
      <c r="N167" s="861"/>
      <c r="O167" s="861"/>
      <c r="P167" s="861"/>
      <c r="Q167" s="862"/>
      <c r="R167" s="860"/>
      <c r="S167" s="861"/>
      <c r="T167" s="861"/>
      <c r="U167" s="861"/>
      <c r="V167" s="861"/>
      <c r="W167" s="861"/>
      <c r="X167" s="861"/>
      <c r="Y167" s="861"/>
      <c r="Z167" s="861"/>
      <c r="AA167" s="864"/>
      <c r="AB167" s="738"/>
      <c r="AC167" s="738"/>
      <c r="AD167" s="738"/>
      <c r="AE167" s="738"/>
      <c r="AF167" s="738"/>
      <c r="AG167" s="738"/>
      <c r="AH167" s="738"/>
      <c r="AI167" s="738"/>
      <c r="AJ167" s="738"/>
      <c r="AK167" s="738"/>
      <c r="AL167" s="738"/>
      <c r="AM167" s="738"/>
      <c r="AN167" s="738"/>
      <c r="AO167" s="738"/>
      <c r="AP167" s="738"/>
      <c r="AQ167" s="738"/>
      <c r="AR167" s="738"/>
      <c r="AS167" s="738"/>
      <c r="AT167" s="738"/>
      <c r="AU167" s="738"/>
      <c r="AV167" s="738"/>
      <c r="AW167" s="738"/>
      <c r="AX167" s="738"/>
      <c r="AY167" s="738"/>
      <c r="AZ167" s="173"/>
      <c r="BA167" s="350"/>
      <c r="BB167" s="262"/>
      <c r="BC167" s="289"/>
      <c r="BD167" s="273"/>
      <c r="BE167" s="273"/>
      <c r="BF167" s="273"/>
      <c r="BG167" s="293"/>
      <c r="BH167" s="289"/>
      <c r="BI167" s="273"/>
      <c r="BJ167" s="273"/>
      <c r="BK167" s="273"/>
      <c r="BL167" s="293"/>
      <c r="BM167" s="289"/>
      <c r="BN167" s="273"/>
      <c r="BO167" s="273"/>
      <c r="BP167" s="273"/>
      <c r="BQ167" s="293"/>
      <c r="BR167" s="289"/>
      <c r="BS167" s="273"/>
      <c r="BT167" s="273"/>
      <c r="BU167" s="273"/>
      <c r="BV167" s="273"/>
      <c r="BW167" s="273"/>
      <c r="BX167" s="273"/>
      <c r="BY167" s="274"/>
      <c r="BZ167" s="274"/>
      <c r="CA167" s="274"/>
      <c r="CB167" s="969"/>
      <c r="CC167" s="969"/>
      <c r="CD167" s="969"/>
      <c r="CE167" s="969"/>
      <c r="CF167" s="969"/>
      <c r="CG167" s="969"/>
      <c r="CH167" s="969"/>
      <c r="CI167" s="969"/>
      <c r="CJ167" s="969"/>
      <c r="CK167" s="969"/>
      <c r="CL167" s="969"/>
      <c r="CM167" s="969"/>
      <c r="CN167" s="969"/>
      <c r="CO167" s="969"/>
      <c r="CP167" s="969"/>
      <c r="CQ167" s="969"/>
      <c r="CR167" s="969"/>
      <c r="CS167" s="969"/>
      <c r="CT167" s="969"/>
      <c r="CU167" s="969"/>
      <c r="CV167" s="969"/>
      <c r="CW167" s="969"/>
      <c r="CX167" s="969"/>
      <c r="CY167" s="969"/>
      <c r="CZ167" s="969"/>
    </row>
    <row r="168" s="201" customFormat="true" ht="15" customHeight="true" x14ac:dyDescent="0.2">
      <c r="A168" s="804"/>
      <c r="B168" s="890"/>
      <c r="C168" s="863"/>
      <c r="D168" s="861"/>
      <c r="E168" s="861"/>
      <c r="F168" s="861"/>
      <c r="G168" s="862"/>
      <c r="H168" s="860"/>
      <c r="I168" s="861"/>
      <c r="J168" s="861"/>
      <c r="K168" s="861"/>
      <c r="L168" s="864"/>
      <c r="M168" s="863"/>
      <c r="N168" s="861"/>
      <c r="O168" s="861"/>
      <c r="P168" s="861"/>
      <c r="Q168" s="862"/>
      <c r="R168" s="860"/>
      <c r="S168" s="861"/>
      <c r="T168" s="861"/>
      <c r="U168" s="861"/>
      <c r="V168" s="861"/>
      <c r="W168" s="861"/>
      <c r="X168" s="861"/>
      <c r="Y168" s="861"/>
      <c r="Z168" s="861"/>
      <c r="AA168" s="864"/>
      <c r="AB168" s="738"/>
      <c r="AC168" s="738"/>
      <c r="AD168" s="738"/>
      <c r="AE168" s="738"/>
      <c r="AF168" s="738"/>
      <c r="AG168" s="738"/>
      <c r="AH168" s="738"/>
      <c r="AI168" s="738"/>
      <c r="AJ168" s="738"/>
      <c r="AK168" s="738"/>
      <c r="AL168" s="738"/>
      <c r="AM168" s="738"/>
      <c r="AN168" s="738"/>
      <c r="AO168" s="738"/>
      <c r="AP168" s="738"/>
      <c r="AQ168" s="738"/>
      <c r="AR168" s="738"/>
      <c r="AS168" s="738"/>
      <c r="AT168" s="738"/>
      <c r="AU168" s="738"/>
      <c r="AV168" s="738"/>
      <c r="AW168" s="738"/>
      <c r="AX168" s="738"/>
      <c r="AY168" s="738"/>
      <c r="AZ168" s="173"/>
      <c r="BA168" s="350"/>
      <c r="BB168" s="262"/>
      <c r="BC168" s="289"/>
      <c r="BD168" s="273"/>
      <c r="BE168" s="273"/>
      <c r="BF168" s="273"/>
      <c r="BG168" s="293"/>
      <c r="BH168" s="289"/>
      <c r="BI168" s="273"/>
      <c r="BJ168" s="273"/>
      <c r="BK168" s="273"/>
      <c r="BL168" s="293"/>
      <c r="BM168" s="289"/>
      <c r="BN168" s="273"/>
      <c r="BO168" s="273"/>
      <c r="BP168" s="273"/>
      <c r="BQ168" s="293"/>
      <c r="BR168" s="289"/>
      <c r="BS168" s="273"/>
      <c r="BT168" s="273"/>
      <c r="BU168" s="273"/>
      <c r="BV168" s="273"/>
      <c r="BW168" s="273"/>
      <c r="BX168" s="273"/>
      <c r="BY168" s="274"/>
      <c r="BZ168" s="274"/>
      <c r="CA168" s="274"/>
      <c r="CB168" s="969"/>
      <c r="CC168" s="969"/>
      <c r="CD168" s="969"/>
      <c r="CE168" s="969"/>
      <c r="CF168" s="969"/>
      <c r="CG168" s="969"/>
      <c r="CH168" s="969"/>
      <c r="CI168" s="969"/>
      <c r="CJ168" s="969"/>
      <c r="CK168" s="969"/>
      <c r="CL168" s="969"/>
      <c r="CM168" s="969"/>
      <c r="CN168" s="969"/>
      <c r="CO168" s="969"/>
      <c r="CP168" s="969"/>
      <c r="CQ168" s="969"/>
      <c r="CR168" s="969"/>
      <c r="CS168" s="969"/>
      <c r="CT168" s="969"/>
      <c r="CU168" s="969"/>
      <c r="CV168" s="969"/>
      <c r="CW168" s="969"/>
      <c r="CX168" s="969"/>
      <c r="CY168" s="969"/>
      <c r="CZ168" s="969"/>
    </row>
    <row r="169" s="373" customFormat="true" ht="15" customHeight="true" x14ac:dyDescent="0.2">
      <c r="A169" s="824"/>
      <c r="B169" s="832"/>
      <c r="C169" s="946"/>
      <c r="D169" s="947"/>
      <c r="E169" s="947"/>
      <c r="F169" s="947"/>
      <c r="G169" s="948"/>
      <c r="H169" s="949"/>
      <c r="I169" s="947"/>
      <c r="J169" s="947"/>
      <c r="K169" s="947"/>
      <c r="L169" s="950"/>
      <c r="M169" s="946"/>
      <c r="N169" s="947"/>
      <c r="O169" s="947"/>
      <c r="P169" s="947"/>
      <c r="Q169" s="948"/>
      <c r="R169" s="949"/>
      <c r="S169" s="947"/>
      <c r="T169" s="947"/>
      <c r="U169" s="947"/>
      <c r="V169" s="947"/>
      <c r="W169" s="947"/>
      <c r="X169" s="947"/>
      <c r="Y169" s="947"/>
      <c r="Z169" s="947"/>
      <c r="AA169" s="950"/>
      <c r="AB169" s="738"/>
      <c r="AC169" s="738"/>
      <c r="AD169" s="738"/>
      <c r="AE169" s="738"/>
      <c r="AF169" s="738"/>
      <c r="AG169" s="738"/>
      <c r="AH169" s="738"/>
      <c r="AI169" s="738"/>
      <c r="AJ169" s="738"/>
      <c r="AK169" s="738"/>
      <c r="AL169" s="738"/>
      <c r="AM169" s="738"/>
      <c r="AN169" s="738"/>
      <c r="AO169" s="738"/>
      <c r="AP169" s="738"/>
      <c r="AQ169" s="738"/>
      <c r="AR169" s="738"/>
      <c r="AS169" s="738"/>
      <c r="AT169" s="738"/>
      <c r="AU169" s="738"/>
      <c r="AV169" s="738"/>
      <c r="AW169" s="738"/>
      <c r="AX169" s="738"/>
      <c r="AY169" s="738"/>
      <c r="AZ169" s="173"/>
      <c r="BA169" s="350"/>
      <c r="BB169" s="262"/>
      <c r="BC169" s="289"/>
      <c r="BD169" s="273"/>
      <c r="BE169" s="273"/>
      <c r="BF169" s="273"/>
      <c r="BG169" s="293"/>
      <c r="BH169" s="289"/>
      <c r="BI169" s="273"/>
      <c r="BJ169" s="273"/>
      <c r="BK169" s="273"/>
      <c r="BL169" s="293"/>
      <c r="BM169" s="289"/>
      <c r="BN169" s="273"/>
      <c r="BO169" s="273"/>
      <c r="BP169" s="273"/>
      <c r="BQ169" s="293"/>
      <c r="BR169" s="289"/>
      <c r="BS169" s="273"/>
      <c r="BT169" s="273"/>
      <c r="BU169" s="273"/>
      <c r="BV169" s="273"/>
      <c r="BW169" s="273"/>
      <c r="BX169" s="273"/>
      <c r="BY169" s="274"/>
      <c r="BZ169" s="274"/>
      <c r="CA169" s="274"/>
      <c r="CB169" s="969"/>
      <c r="CC169" s="969"/>
      <c r="CD169" s="969"/>
      <c r="CE169" s="969"/>
      <c r="CF169" s="969"/>
      <c r="CG169" s="969"/>
      <c r="CH169" s="969"/>
      <c r="CI169" s="969"/>
      <c r="CJ169" s="969"/>
      <c r="CK169" s="969"/>
      <c r="CL169" s="969"/>
      <c r="CM169" s="969"/>
      <c r="CN169" s="969"/>
      <c r="CO169" s="969"/>
      <c r="CP169" s="969"/>
      <c r="CQ169" s="969"/>
      <c r="CR169" s="969"/>
      <c r="CS169" s="969"/>
      <c r="CT169" s="969"/>
      <c r="CU169" s="969"/>
      <c r="CV169" s="969"/>
      <c r="CW169" s="969"/>
      <c r="CX169" s="969"/>
      <c r="CY169" s="969"/>
      <c r="CZ169" s="969"/>
    </row>
    <row r="170" s="373" customFormat="true" ht="15" customHeight="true" x14ac:dyDescent="0.2">
      <c r="A170" s="823"/>
      <c r="B170" s="829"/>
      <c r="C170" s="811"/>
      <c r="D170" s="812"/>
      <c r="E170" s="812"/>
      <c r="F170" s="812"/>
      <c r="G170" s="822"/>
      <c r="H170" s="819"/>
      <c r="I170" s="812"/>
      <c r="J170" s="812"/>
      <c r="K170" s="812"/>
      <c r="L170" s="816"/>
      <c r="M170" s="811"/>
      <c r="N170" s="812"/>
      <c r="O170" s="812"/>
      <c r="P170" s="812"/>
      <c r="Q170" s="822"/>
      <c r="R170" s="819"/>
      <c r="S170" s="812"/>
      <c r="T170" s="812"/>
      <c r="U170" s="812"/>
      <c r="V170" s="812"/>
      <c r="W170" s="812"/>
      <c r="X170" s="812"/>
      <c r="Y170" s="812"/>
      <c r="Z170" s="812"/>
      <c r="AA170" s="816"/>
      <c r="AB170" s="738"/>
      <c r="AC170" s="738"/>
      <c r="AD170" s="738"/>
      <c r="AE170" s="738"/>
      <c r="AF170" s="738"/>
      <c r="AG170" s="738"/>
      <c r="AH170" s="738"/>
      <c r="AI170" s="738"/>
      <c r="AJ170" s="738"/>
      <c r="AK170" s="738"/>
      <c r="AL170" s="738"/>
      <c r="AM170" s="738"/>
      <c r="AN170" s="738"/>
      <c r="AO170" s="738"/>
      <c r="AP170" s="738"/>
      <c r="AQ170" s="738"/>
      <c r="AR170" s="738"/>
      <c r="AS170" s="738"/>
      <c r="AT170" s="738"/>
      <c r="AU170" s="738"/>
      <c r="AV170" s="738"/>
      <c r="AW170" s="738"/>
      <c r="AX170" s="738"/>
      <c r="AY170" s="738"/>
      <c r="AZ170" s="173"/>
      <c r="BA170" s="350"/>
      <c r="BB170" s="262"/>
      <c r="BC170" s="289"/>
      <c r="BD170" s="273"/>
      <c r="BE170" s="273"/>
      <c r="BF170" s="273"/>
      <c r="BG170" s="293"/>
      <c r="BH170" s="289"/>
      <c r="BI170" s="273"/>
      <c r="BJ170" s="273"/>
      <c r="BK170" s="273"/>
      <c r="BL170" s="293"/>
      <c r="BM170" s="289"/>
      <c r="BN170" s="273"/>
      <c r="BO170" s="273"/>
      <c r="BP170" s="273"/>
      <c r="BQ170" s="293"/>
      <c r="BR170" s="289"/>
      <c r="BS170" s="273"/>
      <c r="BT170" s="273"/>
      <c r="BU170" s="273"/>
      <c r="BV170" s="273"/>
      <c r="BW170" s="273"/>
      <c r="BX170" s="273"/>
      <c r="BY170" s="274"/>
      <c r="BZ170" s="274"/>
      <c r="CA170" s="274"/>
      <c r="CB170" s="969"/>
      <c r="CC170" s="969"/>
      <c r="CD170" s="969"/>
      <c r="CE170" s="969"/>
      <c r="CF170" s="969"/>
      <c r="CG170" s="969"/>
      <c r="CH170" s="969"/>
      <c r="CI170" s="969"/>
      <c r="CJ170" s="969"/>
      <c r="CK170" s="969"/>
      <c r="CL170" s="969"/>
      <c r="CM170" s="969"/>
      <c r="CN170" s="969"/>
      <c r="CO170" s="969"/>
      <c r="CP170" s="969"/>
      <c r="CQ170" s="969"/>
      <c r="CR170" s="969"/>
      <c r="CS170" s="969"/>
      <c r="CT170" s="969"/>
      <c r="CU170" s="969"/>
      <c r="CV170" s="969"/>
      <c r="CW170" s="969"/>
      <c r="CX170" s="969"/>
      <c r="CY170" s="969"/>
      <c r="CZ170" s="969"/>
    </row>
    <row r="171" s="373" customFormat="true" ht="15" customHeight="true" x14ac:dyDescent="0.2">
      <c r="A171" s="823"/>
      <c r="B171" s="829"/>
      <c r="C171" s="811"/>
      <c r="D171" s="812"/>
      <c r="E171" s="812"/>
      <c r="F171" s="812"/>
      <c r="G171" s="822"/>
      <c r="H171" s="819"/>
      <c r="I171" s="812"/>
      <c r="J171" s="812"/>
      <c r="K171" s="812"/>
      <c r="L171" s="816"/>
      <c r="M171" s="811"/>
      <c r="N171" s="812"/>
      <c r="O171" s="812"/>
      <c r="P171" s="812"/>
      <c r="Q171" s="822"/>
      <c r="R171" s="819"/>
      <c r="S171" s="812"/>
      <c r="T171" s="812"/>
      <c r="U171" s="812"/>
      <c r="V171" s="812"/>
      <c r="W171" s="812"/>
      <c r="X171" s="812"/>
      <c r="Y171" s="812"/>
      <c r="Z171" s="812"/>
      <c r="AA171" s="816"/>
      <c r="AB171" s="738"/>
      <c r="AC171" s="738"/>
      <c r="AD171" s="738"/>
      <c r="AE171" s="738"/>
      <c r="AF171" s="738"/>
      <c r="AG171" s="738"/>
      <c r="AH171" s="738"/>
      <c r="AI171" s="738"/>
      <c r="AJ171" s="738"/>
      <c r="AK171" s="738"/>
      <c r="AL171" s="738"/>
      <c r="AM171" s="738"/>
      <c r="AN171" s="738"/>
      <c r="AO171" s="738"/>
      <c r="AP171" s="738"/>
      <c r="AQ171" s="738"/>
      <c r="AR171" s="738"/>
      <c r="AS171" s="738"/>
      <c r="AT171" s="738"/>
      <c r="AU171" s="738"/>
      <c r="AV171" s="738"/>
      <c r="AW171" s="738"/>
      <c r="AX171" s="738"/>
      <c r="AY171" s="738"/>
      <c r="AZ171" s="173"/>
      <c r="BA171" s="350"/>
      <c r="BB171" s="262"/>
      <c r="BC171" s="289"/>
      <c r="BD171" s="273"/>
      <c r="BE171" s="273"/>
      <c r="BF171" s="273"/>
      <c r="BG171" s="293"/>
      <c r="BH171" s="289"/>
      <c r="BI171" s="273"/>
      <c r="BJ171" s="273"/>
      <c r="BK171" s="273"/>
      <c r="BL171" s="293"/>
      <c r="BM171" s="289"/>
      <c r="BN171" s="273"/>
      <c r="BO171" s="273"/>
      <c r="BP171" s="273"/>
      <c r="BQ171" s="293"/>
      <c r="BR171" s="289"/>
      <c r="BS171" s="273"/>
      <c r="BT171" s="273"/>
      <c r="BU171" s="273"/>
      <c r="BV171" s="273"/>
      <c r="BW171" s="273"/>
      <c r="BX171" s="273"/>
      <c r="BY171" s="274"/>
      <c r="BZ171" s="274"/>
      <c r="CA171" s="274"/>
      <c r="CB171" s="969"/>
      <c r="CC171" s="969"/>
      <c r="CD171" s="969"/>
      <c r="CE171" s="969"/>
      <c r="CF171" s="969"/>
      <c r="CG171" s="969"/>
      <c r="CH171" s="969"/>
      <c r="CI171" s="969"/>
      <c r="CJ171" s="969"/>
      <c r="CK171" s="969"/>
      <c r="CL171" s="969"/>
      <c r="CM171" s="969"/>
      <c r="CN171" s="969"/>
      <c r="CO171" s="969"/>
      <c r="CP171" s="969"/>
      <c r="CQ171" s="969"/>
      <c r="CR171" s="969"/>
      <c r="CS171" s="969"/>
      <c r="CT171" s="969"/>
      <c r="CU171" s="969"/>
      <c r="CV171" s="969"/>
      <c r="CW171" s="969"/>
      <c r="CX171" s="969"/>
      <c r="CY171" s="969"/>
      <c r="CZ171" s="969"/>
    </row>
    <row r="172" s="373" customFormat="true" ht="15" customHeight="true" x14ac:dyDescent="0.2">
      <c r="A172" s="823"/>
      <c r="B172" s="829"/>
      <c r="C172" s="855"/>
      <c r="D172" s="856"/>
      <c r="E172" s="856"/>
      <c r="F172" s="856"/>
      <c r="G172" s="857"/>
      <c r="H172" s="858"/>
      <c r="I172" s="856"/>
      <c r="J172" s="856"/>
      <c r="K172" s="856"/>
      <c r="L172" s="859"/>
      <c r="M172" s="855"/>
      <c r="N172" s="856"/>
      <c r="O172" s="856"/>
      <c r="P172" s="856"/>
      <c r="Q172" s="857"/>
      <c r="R172" s="858"/>
      <c r="S172" s="856"/>
      <c r="T172" s="856"/>
      <c r="U172" s="856"/>
      <c r="V172" s="856"/>
      <c r="W172" s="856"/>
      <c r="X172" s="856"/>
      <c r="Y172" s="856"/>
      <c r="Z172" s="856"/>
      <c r="AA172" s="859"/>
      <c r="AB172" s="738"/>
      <c r="AC172" s="738"/>
      <c r="AD172" s="738"/>
      <c r="AE172" s="738"/>
      <c r="AF172" s="738"/>
      <c r="AG172" s="738"/>
      <c r="AH172" s="738"/>
      <c r="AI172" s="738"/>
      <c r="AJ172" s="738"/>
      <c r="AK172" s="738"/>
      <c r="AL172" s="738"/>
      <c r="AM172" s="738"/>
      <c r="AN172" s="738"/>
      <c r="AO172" s="738"/>
      <c r="AP172" s="738"/>
      <c r="AQ172" s="738"/>
      <c r="AR172" s="738"/>
      <c r="AS172" s="738"/>
      <c r="AT172" s="738"/>
      <c r="AU172" s="738"/>
      <c r="AV172" s="738"/>
      <c r="AW172" s="738"/>
      <c r="AX172" s="738"/>
      <c r="AY172" s="738"/>
      <c r="AZ172" s="173"/>
      <c r="BA172" s="350"/>
      <c r="BB172" s="262"/>
      <c r="BC172" s="289"/>
      <c r="BD172" s="273"/>
      <c r="BE172" s="273"/>
      <c r="BF172" s="273"/>
      <c r="BG172" s="293"/>
      <c r="BH172" s="289"/>
      <c r="BI172" s="273"/>
      <c r="BJ172" s="273"/>
      <c r="BK172" s="273"/>
      <c r="BL172" s="293"/>
      <c r="BM172" s="289"/>
      <c r="BN172" s="273"/>
      <c r="BO172" s="273"/>
      <c r="BP172" s="273"/>
      <c r="BQ172" s="293"/>
      <c r="BR172" s="289"/>
      <c r="BS172" s="273"/>
      <c r="BT172" s="273"/>
      <c r="BU172" s="273"/>
      <c r="BV172" s="273"/>
      <c r="BW172" s="273"/>
      <c r="BX172" s="273"/>
      <c r="BY172" s="274"/>
      <c r="BZ172" s="274"/>
      <c r="CA172" s="274"/>
      <c r="CB172" s="969"/>
      <c r="CC172" s="969"/>
      <c r="CD172" s="969"/>
      <c r="CE172" s="969"/>
      <c r="CF172" s="969"/>
      <c r="CG172" s="969"/>
      <c r="CH172" s="969"/>
      <c r="CI172" s="969"/>
      <c r="CJ172" s="969"/>
      <c r="CK172" s="969"/>
      <c r="CL172" s="969"/>
      <c r="CM172" s="969"/>
      <c r="CN172" s="969"/>
      <c r="CO172" s="969"/>
      <c r="CP172" s="969"/>
      <c r="CQ172" s="969"/>
      <c r="CR172" s="969"/>
      <c r="CS172" s="969"/>
      <c r="CT172" s="969"/>
      <c r="CU172" s="969"/>
      <c r="CV172" s="969"/>
      <c r="CW172" s="969"/>
      <c r="CX172" s="969"/>
      <c r="CY172" s="969"/>
      <c r="CZ172" s="969"/>
    </row>
    <row r="173" s="373" customFormat="true" ht="15" customHeight="true" x14ac:dyDescent="0.2">
      <c r="A173" s="823"/>
      <c r="B173" s="829"/>
      <c r="C173" s="855"/>
      <c r="D173" s="856"/>
      <c r="E173" s="856"/>
      <c r="F173" s="856"/>
      <c r="G173" s="857"/>
      <c r="H173" s="858"/>
      <c r="I173" s="856"/>
      <c r="J173" s="856"/>
      <c r="K173" s="856"/>
      <c r="L173" s="859"/>
      <c r="M173" s="855"/>
      <c r="N173" s="856"/>
      <c r="O173" s="856"/>
      <c r="P173" s="856"/>
      <c r="Q173" s="857"/>
      <c r="R173" s="858"/>
      <c r="S173" s="856"/>
      <c r="T173" s="856"/>
      <c r="U173" s="856"/>
      <c r="V173" s="856"/>
      <c r="W173" s="856"/>
      <c r="X173" s="856"/>
      <c r="Y173" s="856"/>
      <c r="Z173" s="856"/>
      <c r="AA173" s="859"/>
      <c r="AB173" s="738"/>
      <c r="AC173" s="738"/>
      <c r="AD173" s="738"/>
      <c r="AE173" s="738"/>
      <c r="AF173" s="738"/>
      <c r="AG173" s="738"/>
      <c r="AH173" s="738"/>
      <c r="AI173" s="738"/>
      <c r="AJ173" s="738"/>
      <c r="AK173" s="738"/>
      <c r="AL173" s="738"/>
      <c r="AM173" s="738"/>
      <c r="AN173" s="738"/>
      <c r="AO173" s="738"/>
      <c r="AP173" s="738"/>
      <c r="AQ173" s="738"/>
      <c r="AR173" s="738"/>
      <c r="AS173" s="738"/>
      <c r="AT173" s="738"/>
      <c r="AU173" s="738"/>
      <c r="AV173" s="738"/>
      <c r="AW173" s="738"/>
      <c r="AX173" s="738"/>
      <c r="AY173" s="738"/>
      <c r="AZ173" s="173"/>
      <c r="BA173" s="350"/>
      <c r="BB173" s="262"/>
      <c r="BC173" s="289"/>
      <c r="BD173" s="273"/>
      <c r="BE173" s="273"/>
      <c r="BF173" s="273"/>
      <c r="BG173" s="293"/>
      <c r="BH173" s="289"/>
      <c r="BI173" s="273"/>
      <c r="BJ173" s="273"/>
      <c r="BK173" s="273"/>
      <c r="BL173" s="293"/>
      <c r="BM173" s="289"/>
      <c r="BN173" s="273"/>
      <c r="BO173" s="273"/>
      <c r="BP173" s="273"/>
      <c r="BQ173" s="293"/>
      <c r="BR173" s="289"/>
      <c r="BS173" s="273"/>
      <c r="BT173" s="273"/>
      <c r="BU173" s="273"/>
      <c r="BV173" s="273"/>
      <c r="BW173" s="273"/>
      <c r="BX173" s="273"/>
      <c r="BY173" s="274"/>
      <c r="BZ173" s="274"/>
      <c r="CA173" s="274"/>
      <c r="CB173" s="969"/>
      <c r="CC173" s="969"/>
      <c r="CD173" s="969"/>
      <c r="CE173" s="969"/>
      <c r="CF173" s="969"/>
      <c r="CG173" s="969"/>
      <c r="CH173" s="969"/>
      <c r="CI173" s="969"/>
      <c r="CJ173" s="969"/>
      <c r="CK173" s="969"/>
      <c r="CL173" s="969"/>
      <c r="CM173" s="969"/>
      <c r="CN173" s="969"/>
      <c r="CO173" s="969"/>
      <c r="CP173" s="969"/>
      <c r="CQ173" s="969"/>
      <c r="CR173" s="969"/>
      <c r="CS173" s="969"/>
      <c r="CT173" s="969"/>
      <c r="CU173" s="969"/>
      <c r="CV173" s="969"/>
      <c r="CW173" s="969"/>
      <c r="CX173" s="969"/>
      <c r="CY173" s="969"/>
      <c r="CZ173" s="969"/>
    </row>
    <row r="174" s="373" customFormat="true" ht="15" customHeight="true" x14ac:dyDescent="0.2">
      <c r="A174" s="823"/>
      <c r="B174" s="829"/>
      <c r="C174" s="855"/>
      <c r="D174" s="856"/>
      <c r="E174" s="856"/>
      <c r="F174" s="856"/>
      <c r="G174" s="857"/>
      <c r="H174" s="858"/>
      <c r="I174" s="856"/>
      <c r="J174" s="856"/>
      <c r="K174" s="856"/>
      <c r="L174" s="859"/>
      <c r="M174" s="855"/>
      <c r="N174" s="856"/>
      <c r="O174" s="856"/>
      <c r="P174" s="856"/>
      <c r="Q174" s="857"/>
      <c r="R174" s="858"/>
      <c r="S174" s="856"/>
      <c r="T174" s="856"/>
      <c r="U174" s="856"/>
      <c r="V174" s="856"/>
      <c r="W174" s="856"/>
      <c r="X174" s="856"/>
      <c r="Y174" s="856"/>
      <c r="Z174" s="856"/>
      <c r="AA174" s="859"/>
      <c r="AB174" s="738"/>
      <c r="AC174" s="738"/>
      <c r="AD174" s="738"/>
      <c r="AE174" s="738"/>
      <c r="AF174" s="738"/>
      <c r="AG174" s="738"/>
      <c r="AH174" s="738"/>
      <c r="AI174" s="738"/>
      <c r="AJ174" s="738"/>
      <c r="AK174" s="738"/>
      <c r="AL174" s="738"/>
      <c r="AM174" s="738"/>
      <c r="AN174" s="738"/>
      <c r="AO174" s="738"/>
      <c r="AP174" s="738"/>
      <c r="AQ174" s="738"/>
      <c r="AR174" s="738"/>
      <c r="AS174" s="738"/>
      <c r="AT174" s="738"/>
      <c r="AU174" s="738"/>
      <c r="AV174" s="738"/>
      <c r="AW174" s="738"/>
      <c r="AX174" s="738"/>
      <c r="AY174" s="738"/>
      <c r="AZ174" s="173"/>
      <c r="BA174" s="350"/>
      <c r="BB174" s="262"/>
      <c r="BC174" s="289"/>
      <c r="BD174" s="273"/>
      <c r="BE174" s="273"/>
      <c r="BF174" s="273"/>
      <c r="BG174" s="293"/>
      <c r="BH174" s="289"/>
      <c r="BI174" s="273"/>
      <c r="BJ174" s="273"/>
      <c r="BK174" s="273"/>
      <c r="BL174" s="293"/>
      <c r="BM174" s="289"/>
      <c r="BN174" s="273"/>
      <c r="BO174" s="273"/>
      <c r="BP174" s="273"/>
      <c r="BQ174" s="293"/>
      <c r="BR174" s="289"/>
      <c r="BS174" s="273"/>
      <c r="BT174" s="273"/>
      <c r="BU174" s="273"/>
      <c r="BV174" s="273"/>
      <c r="BW174" s="273"/>
      <c r="BX174" s="273"/>
      <c r="BY174" s="274"/>
      <c r="BZ174" s="274"/>
      <c r="CA174" s="274"/>
      <c r="CB174" s="969"/>
      <c r="CC174" s="969"/>
      <c r="CD174" s="969"/>
      <c r="CE174" s="969"/>
      <c r="CF174" s="969"/>
      <c r="CG174" s="969"/>
      <c r="CH174" s="969"/>
      <c r="CI174" s="969"/>
      <c r="CJ174" s="969"/>
      <c r="CK174" s="969"/>
      <c r="CL174" s="969"/>
      <c r="CM174" s="969"/>
      <c r="CN174" s="969"/>
      <c r="CO174" s="969"/>
      <c r="CP174" s="969"/>
      <c r="CQ174" s="969"/>
      <c r="CR174" s="969"/>
      <c r="CS174" s="969"/>
      <c r="CT174" s="969"/>
      <c r="CU174" s="969"/>
      <c r="CV174" s="969"/>
      <c r="CW174" s="969"/>
      <c r="CX174" s="969"/>
      <c r="CY174" s="969"/>
      <c r="CZ174" s="969"/>
    </row>
    <row r="175" s="373" customFormat="true" ht="15" customHeight="true" x14ac:dyDescent="0.2">
      <c r="A175" s="823"/>
      <c r="B175" s="829"/>
      <c r="C175" s="855"/>
      <c r="D175" s="856"/>
      <c r="E175" s="856"/>
      <c r="F175" s="856"/>
      <c r="G175" s="857"/>
      <c r="H175" s="858"/>
      <c r="I175" s="856"/>
      <c r="J175" s="856"/>
      <c r="K175" s="856"/>
      <c r="L175" s="859"/>
      <c r="M175" s="855"/>
      <c r="N175" s="856"/>
      <c r="O175" s="856"/>
      <c r="P175" s="856"/>
      <c r="Q175" s="857"/>
      <c r="R175" s="858"/>
      <c r="S175" s="856"/>
      <c r="T175" s="856"/>
      <c r="U175" s="856"/>
      <c r="V175" s="856"/>
      <c r="W175" s="856"/>
      <c r="X175" s="856"/>
      <c r="Y175" s="856"/>
      <c r="Z175" s="856"/>
      <c r="AA175" s="859"/>
      <c r="AB175" s="738"/>
      <c r="AC175" s="738"/>
      <c r="AD175" s="738"/>
      <c r="AE175" s="738"/>
      <c r="AF175" s="738"/>
      <c r="AG175" s="738"/>
      <c r="AH175" s="738"/>
      <c r="AI175" s="738"/>
      <c r="AJ175" s="738"/>
      <c r="AK175" s="738"/>
      <c r="AL175" s="738"/>
      <c r="AM175" s="738"/>
      <c r="AN175" s="738"/>
      <c r="AO175" s="738"/>
      <c r="AP175" s="738"/>
      <c r="AQ175" s="738"/>
      <c r="AR175" s="738"/>
      <c r="AS175" s="738"/>
      <c r="AT175" s="738"/>
      <c r="AU175" s="738"/>
      <c r="AV175" s="738"/>
      <c r="AW175" s="738"/>
      <c r="AX175" s="738"/>
      <c r="AY175" s="738"/>
      <c r="AZ175" s="173"/>
      <c r="BA175" s="350"/>
      <c r="BB175" s="262"/>
      <c r="BC175" s="289"/>
      <c r="BD175" s="273"/>
      <c r="BE175" s="273"/>
      <c r="BF175" s="273"/>
      <c r="BG175" s="293"/>
      <c r="BH175" s="289"/>
      <c r="BI175" s="273"/>
      <c r="BJ175" s="273"/>
      <c r="BK175" s="273"/>
      <c r="BL175" s="293"/>
      <c r="BM175" s="289"/>
      <c r="BN175" s="273"/>
      <c r="BO175" s="273"/>
      <c r="BP175" s="273"/>
      <c r="BQ175" s="293"/>
      <c r="BR175" s="289"/>
      <c r="BS175" s="273"/>
      <c r="BT175" s="273"/>
      <c r="BU175" s="273"/>
      <c r="BV175" s="273"/>
      <c r="BW175" s="273"/>
      <c r="BX175" s="273"/>
      <c r="BY175" s="274"/>
      <c r="BZ175" s="274"/>
      <c r="CA175" s="274"/>
      <c r="CB175" s="969"/>
      <c r="CC175" s="969"/>
      <c r="CD175" s="969"/>
      <c r="CE175" s="969"/>
      <c r="CF175" s="969"/>
      <c r="CG175" s="969"/>
      <c r="CH175" s="969"/>
      <c r="CI175" s="969"/>
      <c r="CJ175" s="969"/>
      <c r="CK175" s="969"/>
      <c r="CL175" s="969"/>
      <c r="CM175" s="969"/>
      <c r="CN175" s="969"/>
      <c r="CO175" s="969"/>
      <c r="CP175" s="969"/>
      <c r="CQ175" s="969"/>
      <c r="CR175" s="969"/>
      <c r="CS175" s="969"/>
      <c r="CT175" s="969"/>
      <c r="CU175" s="969"/>
      <c r="CV175" s="969"/>
      <c r="CW175" s="969"/>
      <c r="CX175" s="969"/>
      <c r="CY175" s="969"/>
      <c r="CZ175" s="969"/>
    </row>
    <row r="176" s="373" customFormat="true" ht="15" customHeight="true" x14ac:dyDescent="0.2">
      <c r="A176" s="823"/>
      <c r="B176" s="829"/>
      <c r="C176" s="855"/>
      <c r="D176" s="856"/>
      <c r="E176" s="856"/>
      <c r="F176" s="856"/>
      <c r="G176" s="857"/>
      <c r="H176" s="858"/>
      <c r="I176" s="856"/>
      <c r="J176" s="856"/>
      <c r="K176" s="856"/>
      <c r="L176" s="859"/>
      <c r="M176" s="855"/>
      <c r="N176" s="856"/>
      <c r="O176" s="856"/>
      <c r="P176" s="856"/>
      <c r="Q176" s="857"/>
      <c r="R176" s="858"/>
      <c r="S176" s="856"/>
      <c r="T176" s="856"/>
      <c r="U176" s="856"/>
      <c r="V176" s="856"/>
      <c r="W176" s="856"/>
      <c r="X176" s="856"/>
      <c r="Y176" s="856"/>
      <c r="Z176" s="856"/>
      <c r="AA176" s="859"/>
      <c r="AB176" s="738"/>
      <c r="AC176" s="738"/>
      <c r="AD176" s="738"/>
      <c r="AE176" s="738"/>
      <c r="AF176" s="738"/>
      <c r="AG176" s="738"/>
      <c r="AH176" s="738"/>
      <c r="AI176" s="738"/>
      <c r="AJ176" s="738"/>
      <c r="AK176" s="738"/>
      <c r="AL176" s="738"/>
      <c r="AM176" s="738"/>
      <c r="AN176" s="738"/>
      <c r="AO176" s="738"/>
      <c r="AP176" s="738"/>
      <c r="AQ176" s="738"/>
      <c r="AR176" s="738"/>
      <c r="AS176" s="738"/>
      <c r="AT176" s="738"/>
      <c r="AU176" s="738"/>
      <c r="AV176" s="738"/>
      <c r="AW176" s="738"/>
      <c r="AX176" s="738"/>
      <c r="AY176" s="738"/>
      <c r="AZ176" s="173"/>
      <c r="BA176" s="350"/>
      <c r="BB176" s="262"/>
      <c r="BC176" s="289"/>
      <c r="BD176" s="273"/>
      <c r="BE176" s="273"/>
      <c r="BF176" s="273"/>
      <c r="BG176" s="293"/>
      <c r="BH176" s="289"/>
      <c r="BI176" s="273"/>
      <c r="BJ176" s="273"/>
      <c r="BK176" s="273"/>
      <c r="BL176" s="293"/>
      <c r="BM176" s="289"/>
      <c r="BN176" s="273"/>
      <c r="BO176" s="273"/>
      <c r="BP176" s="273"/>
      <c r="BQ176" s="293"/>
      <c r="BR176" s="289"/>
      <c r="BS176" s="273"/>
      <c r="BT176" s="273"/>
      <c r="BU176" s="273"/>
      <c r="BV176" s="273"/>
      <c r="BW176" s="273"/>
      <c r="BX176" s="273"/>
      <c r="BY176" s="274"/>
      <c r="BZ176" s="274"/>
      <c r="CA176" s="274"/>
      <c r="CB176" s="969"/>
      <c r="CC176" s="969"/>
      <c r="CD176" s="969"/>
      <c r="CE176" s="969"/>
      <c r="CF176" s="969"/>
      <c r="CG176" s="969"/>
      <c r="CH176" s="969"/>
      <c r="CI176" s="969"/>
      <c r="CJ176" s="969"/>
      <c r="CK176" s="969"/>
      <c r="CL176" s="969"/>
      <c r="CM176" s="969"/>
      <c r="CN176" s="969"/>
      <c r="CO176" s="969"/>
      <c r="CP176" s="969"/>
      <c r="CQ176" s="969"/>
      <c r="CR176" s="969"/>
      <c r="CS176" s="969"/>
      <c r="CT176" s="969"/>
      <c r="CU176" s="969"/>
      <c r="CV176" s="969"/>
      <c r="CW176" s="969"/>
      <c r="CX176" s="969"/>
      <c r="CY176" s="969"/>
      <c r="CZ176" s="969"/>
    </row>
    <row r="177" s="373" customFormat="true" ht="15" customHeight="true" x14ac:dyDescent="0.2">
      <c r="A177" s="823"/>
      <c r="B177" s="829"/>
      <c r="C177" s="855"/>
      <c r="D177" s="856"/>
      <c r="E177" s="856"/>
      <c r="F177" s="856"/>
      <c r="G177" s="857"/>
      <c r="H177" s="858"/>
      <c r="I177" s="856"/>
      <c r="J177" s="856"/>
      <c r="K177" s="856"/>
      <c r="L177" s="859"/>
      <c r="M177" s="855"/>
      <c r="N177" s="856"/>
      <c r="O177" s="856"/>
      <c r="P177" s="856"/>
      <c r="Q177" s="857"/>
      <c r="R177" s="858"/>
      <c r="S177" s="856"/>
      <c r="T177" s="856"/>
      <c r="U177" s="856"/>
      <c r="V177" s="856"/>
      <c r="W177" s="856"/>
      <c r="X177" s="856"/>
      <c r="Y177" s="856"/>
      <c r="Z177" s="856"/>
      <c r="AA177" s="859"/>
      <c r="AB177" s="738"/>
      <c r="AC177" s="738"/>
      <c r="AD177" s="738"/>
      <c r="AE177" s="738"/>
      <c r="AF177" s="738"/>
      <c r="AG177" s="738"/>
      <c r="AH177" s="738"/>
      <c r="AI177" s="738"/>
      <c r="AJ177" s="738"/>
      <c r="AK177" s="738"/>
      <c r="AL177" s="738"/>
      <c r="AM177" s="738"/>
      <c r="AN177" s="738"/>
      <c r="AO177" s="738"/>
      <c r="AP177" s="738"/>
      <c r="AQ177" s="738"/>
      <c r="AR177" s="738"/>
      <c r="AS177" s="738"/>
      <c r="AT177" s="738"/>
      <c r="AU177" s="738"/>
      <c r="AV177" s="738"/>
      <c r="AW177" s="738"/>
      <c r="AX177" s="738"/>
      <c r="AY177" s="738"/>
      <c r="AZ177" s="173"/>
      <c r="BA177" s="350"/>
      <c r="BB177" s="262"/>
      <c r="BC177" s="289"/>
      <c r="BD177" s="273"/>
      <c r="BE177" s="273"/>
      <c r="BF177" s="273"/>
      <c r="BG177" s="293"/>
      <c r="BH177" s="289"/>
      <c r="BI177" s="273"/>
      <c r="BJ177" s="273"/>
      <c r="BK177" s="273"/>
      <c r="BL177" s="293"/>
      <c r="BM177" s="289"/>
      <c r="BN177" s="273"/>
      <c r="BO177" s="273"/>
      <c r="BP177" s="273"/>
      <c r="BQ177" s="293"/>
      <c r="BR177" s="289"/>
      <c r="BS177" s="273"/>
      <c r="BT177" s="273"/>
      <c r="BU177" s="273"/>
      <c r="BV177" s="273"/>
      <c r="BW177" s="273"/>
      <c r="BX177" s="273"/>
      <c r="BY177" s="274"/>
      <c r="BZ177" s="274"/>
      <c r="CA177" s="274"/>
      <c r="CB177" s="969"/>
      <c r="CC177" s="969"/>
      <c r="CD177" s="969"/>
      <c r="CE177" s="969"/>
      <c r="CF177" s="969"/>
      <c r="CG177" s="969"/>
      <c r="CH177" s="969"/>
      <c r="CI177" s="969"/>
      <c r="CJ177" s="969"/>
      <c r="CK177" s="969"/>
      <c r="CL177" s="969"/>
      <c r="CM177" s="969"/>
      <c r="CN177" s="969"/>
      <c r="CO177" s="969"/>
      <c r="CP177" s="969"/>
      <c r="CQ177" s="969"/>
      <c r="CR177" s="969"/>
      <c r="CS177" s="969"/>
      <c r="CT177" s="969"/>
      <c r="CU177" s="969"/>
      <c r="CV177" s="969"/>
      <c r="CW177" s="969"/>
      <c r="CX177" s="969"/>
      <c r="CY177" s="969"/>
      <c r="CZ177" s="969"/>
    </row>
    <row r="178" s="373" customFormat="true" ht="15" customHeight="true" x14ac:dyDescent="0.2">
      <c r="A178" s="823"/>
      <c r="B178" s="829"/>
      <c r="C178" s="855"/>
      <c r="D178" s="856"/>
      <c r="E178" s="856"/>
      <c r="F178" s="856"/>
      <c r="G178" s="857"/>
      <c r="H178" s="858"/>
      <c r="I178" s="856"/>
      <c r="J178" s="856"/>
      <c r="K178" s="856"/>
      <c r="L178" s="859"/>
      <c r="M178" s="855"/>
      <c r="N178" s="856"/>
      <c r="O178" s="856"/>
      <c r="P178" s="856"/>
      <c r="Q178" s="857"/>
      <c r="R178" s="858"/>
      <c r="S178" s="856"/>
      <c r="T178" s="856"/>
      <c r="U178" s="856"/>
      <c r="V178" s="856"/>
      <c r="W178" s="856"/>
      <c r="X178" s="856"/>
      <c r="Y178" s="856"/>
      <c r="Z178" s="856"/>
      <c r="AA178" s="859"/>
      <c r="AB178" s="738"/>
      <c r="AC178" s="738"/>
      <c r="AD178" s="738"/>
      <c r="AE178" s="738"/>
      <c r="AF178" s="738"/>
      <c r="AG178" s="738"/>
      <c r="AH178" s="738"/>
      <c r="AI178" s="738"/>
      <c r="AJ178" s="738"/>
      <c r="AK178" s="738"/>
      <c r="AL178" s="738"/>
      <c r="AM178" s="738"/>
      <c r="AN178" s="738"/>
      <c r="AO178" s="738"/>
      <c r="AP178" s="738"/>
      <c r="AQ178" s="738"/>
      <c r="AR178" s="738"/>
      <c r="AS178" s="738"/>
      <c r="AT178" s="738"/>
      <c r="AU178" s="738"/>
      <c r="AV178" s="738"/>
      <c r="AW178" s="738"/>
      <c r="AX178" s="738"/>
      <c r="AY178" s="738"/>
      <c r="AZ178" s="173"/>
      <c r="BA178" s="350"/>
      <c r="BB178" s="262"/>
      <c r="BC178" s="289"/>
      <c r="BD178" s="273"/>
      <c r="BE178" s="273"/>
      <c r="BF178" s="273"/>
      <c r="BG178" s="293"/>
      <c r="BH178" s="289"/>
      <c r="BI178" s="273"/>
      <c r="BJ178" s="273"/>
      <c r="BK178" s="273"/>
      <c r="BL178" s="293"/>
      <c r="BM178" s="289"/>
      <c r="BN178" s="273"/>
      <c r="BO178" s="273"/>
      <c r="BP178" s="273"/>
      <c r="BQ178" s="293"/>
      <c r="BR178" s="289"/>
      <c r="BS178" s="273"/>
      <c r="BT178" s="273"/>
      <c r="BU178" s="273"/>
      <c r="BV178" s="273"/>
      <c r="BW178" s="273"/>
      <c r="BX178" s="273"/>
      <c r="BY178" s="274"/>
      <c r="BZ178" s="274"/>
      <c r="CA178" s="274"/>
      <c r="CB178" s="969"/>
      <c r="CC178" s="969"/>
      <c r="CD178" s="969"/>
      <c r="CE178" s="969"/>
      <c r="CF178" s="969"/>
      <c r="CG178" s="969"/>
      <c r="CH178" s="969"/>
      <c r="CI178" s="969"/>
      <c r="CJ178" s="969"/>
      <c r="CK178" s="969"/>
      <c r="CL178" s="969"/>
      <c r="CM178" s="969"/>
      <c r="CN178" s="969"/>
      <c r="CO178" s="969"/>
      <c r="CP178" s="969"/>
      <c r="CQ178" s="969"/>
      <c r="CR178" s="969"/>
      <c r="CS178" s="969"/>
      <c r="CT178" s="969"/>
      <c r="CU178" s="969"/>
      <c r="CV178" s="969"/>
      <c r="CW178" s="969"/>
      <c r="CX178" s="969"/>
      <c r="CY178" s="969"/>
      <c r="CZ178" s="969"/>
    </row>
    <row r="179" s="373" customFormat="true" ht="15" customHeight="true" x14ac:dyDescent="0.2">
      <c r="A179" s="823"/>
      <c r="B179" s="829"/>
      <c r="C179" s="855"/>
      <c r="D179" s="856"/>
      <c r="E179" s="856"/>
      <c r="F179" s="856"/>
      <c r="G179" s="857"/>
      <c r="H179" s="858"/>
      <c r="I179" s="856"/>
      <c r="J179" s="856"/>
      <c r="K179" s="856"/>
      <c r="L179" s="859"/>
      <c r="M179" s="855"/>
      <c r="N179" s="856"/>
      <c r="O179" s="856"/>
      <c r="P179" s="856"/>
      <c r="Q179" s="857"/>
      <c r="R179" s="858"/>
      <c r="S179" s="856"/>
      <c r="T179" s="856"/>
      <c r="U179" s="856"/>
      <c r="V179" s="856"/>
      <c r="W179" s="856"/>
      <c r="X179" s="856"/>
      <c r="Y179" s="856"/>
      <c r="Z179" s="856"/>
      <c r="AA179" s="859"/>
      <c r="AB179" s="738"/>
      <c r="AC179" s="738"/>
      <c r="AD179" s="738"/>
      <c r="AE179" s="738"/>
      <c r="AF179" s="738"/>
      <c r="AG179" s="738"/>
      <c r="AH179" s="738"/>
      <c r="AI179" s="738"/>
      <c r="AJ179" s="738"/>
      <c r="AK179" s="738"/>
      <c r="AL179" s="738"/>
      <c r="AM179" s="738"/>
      <c r="AN179" s="738"/>
      <c r="AO179" s="738"/>
      <c r="AP179" s="738"/>
      <c r="AQ179" s="738"/>
      <c r="AR179" s="738"/>
      <c r="AS179" s="738"/>
      <c r="AT179" s="738"/>
      <c r="AU179" s="738"/>
      <c r="AV179" s="738"/>
      <c r="AW179" s="738"/>
      <c r="AX179" s="738"/>
      <c r="AY179" s="738"/>
      <c r="AZ179" s="173"/>
      <c r="BA179" s="350"/>
      <c r="BB179" s="262"/>
      <c r="BC179" s="289"/>
      <c r="BD179" s="273"/>
      <c r="BE179" s="273"/>
      <c r="BF179" s="273"/>
      <c r="BG179" s="293"/>
      <c r="BH179" s="289"/>
      <c r="BI179" s="273"/>
      <c r="BJ179" s="273"/>
      <c r="BK179" s="273"/>
      <c r="BL179" s="293"/>
      <c r="BM179" s="289"/>
      <c r="BN179" s="273"/>
      <c r="BO179" s="273"/>
      <c r="BP179" s="273"/>
      <c r="BQ179" s="293"/>
      <c r="BR179" s="289"/>
      <c r="BS179" s="273"/>
      <c r="BT179" s="273"/>
      <c r="BU179" s="273"/>
      <c r="BV179" s="273"/>
      <c r="BW179" s="273"/>
      <c r="BX179" s="273"/>
      <c r="BY179" s="274"/>
      <c r="BZ179" s="274"/>
      <c r="CA179" s="274"/>
      <c r="CB179" s="969"/>
      <c r="CC179" s="969"/>
      <c r="CD179" s="969"/>
      <c r="CE179" s="969"/>
      <c r="CF179" s="969"/>
      <c r="CG179" s="969"/>
      <c r="CH179" s="969"/>
      <c r="CI179" s="969"/>
      <c r="CJ179" s="969"/>
      <c r="CK179" s="969"/>
      <c r="CL179" s="969"/>
      <c r="CM179" s="969"/>
      <c r="CN179" s="969"/>
      <c r="CO179" s="969"/>
      <c r="CP179" s="969"/>
      <c r="CQ179" s="969"/>
      <c r="CR179" s="969"/>
      <c r="CS179" s="969"/>
      <c r="CT179" s="969"/>
      <c r="CU179" s="969"/>
      <c r="CV179" s="969"/>
      <c r="CW179" s="969"/>
      <c r="CX179" s="969"/>
      <c r="CY179" s="969"/>
      <c r="CZ179" s="969"/>
    </row>
    <row r="180" s="373" customFormat="true" ht="15" customHeight="true" x14ac:dyDescent="0.2">
      <c r="A180" s="823"/>
      <c r="B180" s="829"/>
      <c r="C180" s="855"/>
      <c r="D180" s="856"/>
      <c r="E180" s="856"/>
      <c r="F180" s="856"/>
      <c r="G180" s="857"/>
      <c r="H180" s="858"/>
      <c r="I180" s="856"/>
      <c r="J180" s="856"/>
      <c r="K180" s="856"/>
      <c r="L180" s="859"/>
      <c r="M180" s="855"/>
      <c r="N180" s="856"/>
      <c r="O180" s="856"/>
      <c r="P180" s="856"/>
      <c r="Q180" s="857"/>
      <c r="R180" s="858"/>
      <c r="S180" s="856"/>
      <c r="T180" s="856"/>
      <c r="U180" s="856"/>
      <c r="V180" s="856"/>
      <c r="W180" s="856"/>
      <c r="X180" s="856"/>
      <c r="Y180" s="856"/>
      <c r="Z180" s="856"/>
      <c r="AA180" s="859"/>
      <c r="AB180" s="738"/>
      <c r="AC180" s="738"/>
      <c r="AD180" s="738"/>
      <c r="AE180" s="738"/>
      <c r="AF180" s="738"/>
      <c r="AG180" s="738"/>
      <c r="AH180" s="738"/>
      <c r="AI180" s="738"/>
      <c r="AJ180" s="738"/>
      <c r="AK180" s="738"/>
      <c r="AL180" s="738"/>
      <c r="AM180" s="738"/>
      <c r="AN180" s="738"/>
      <c r="AO180" s="738"/>
      <c r="AP180" s="738"/>
      <c r="AQ180" s="738"/>
      <c r="AR180" s="738"/>
      <c r="AS180" s="738"/>
      <c r="AT180" s="738"/>
      <c r="AU180" s="738"/>
      <c r="AV180" s="738"/>
      <c r="AW180" s="738"/>
      <c r="AX180" s="738"/>
      <c r="AY180" s="738"/>
      <c r="AZ180" s="173"/>
      <c r="BA180" s="350"/>
      <c r="BB180" s="262"/>
      <c r="BC180" s="289"/>
      <c r="BD180" s="273"/>
      <c r="BE180" s="273"/>
      <c r="BF180" s="273"/>
      <c r="BG180" s="293"/>
      <c r="BH180" s="289"/>
      <c r="BI180" s="273"/>
      <c r="BJ180" s="273"/>
      <c r="BK180" s="273"/>
      <c r="BL180" s="293"/>
      <c r="BM180" s="289"/>
      <c r="BN180" s="273"/>
      <c r="BO180" s="273"/>
      <c r="BP180" s="273"/>
      <c r="BQ180" s="293"/>
      <c r="BR180" s="289"/>
      <c r="BS180" s="273"/>
      <c r="BT180" s="273"/>
      <c r="BU180" s="273"/>
      <c r="BV180" s="273"/>
      <c r="BW180" s="273"/>
      <c r="BX180" s="273"/>
      <c r="BY180" s="274"/>
      <c r="BZ180" s="274"/>
      <c r="CA180" s="274"/>
      <c r="CB180" s="969"/>
      <c r="CC180" s="969"/>
      <c r="CD180" s="969"/>
      <c r="CE180" s="969"/>
      <c r="CF180" s="969"/>
      <c r="CG180" s="969"/>
      <c r="CH180" s="969"/>
      <c r="CI180" s="969"/>
      <c r="CJ180" s="969"/>
      <c r="CK180" s="969"/>
      <c r="CL180" s="969"/>
      <c r="CM180" s="969"/>
      <c r="CN180" s="969"/>
      <c r="CO180" s="969"/>
      <c r="CP180" s="969"/>
      <c r="CQ180" s="969"/>
      <c r="CR180" s="969"/>
      <c r="CS180" s="969"/>
      <c r="CT180" s="969"/>
      <c r="CU180" s="969"/>
      <c r="CV180" s="969"/>
      <c r="CW180" s="969"/>
      <c r="CX180" s="969"/>
      <c r="CY180" s="969"/>
      <c r="CZ180" s="969"/>
    </row>
    <row r="181" s="373" customFormat="true" ht="15" customHeight="true" x14ac:dyDescent="0.2">
      <c r="A181" s="823"/>
      <c r="B181" s="829"/>
      <c r="C181" s="855"/>
      <c r="D181" s="856"/>
      <c r="E181" s="856"/>
      <c r="F181" s="856"/>
      <c r="G181" s="857"/>
      <c r="H181" s="858"/>
      <c r="I181" s="856"/>
      <c r="J181" s="856"/>
      <c r="K181" s="856"/>
      <c r="L181" s="859"/>
      <c r="M181" s="855"/>
      <c r="N181" s="856"/>
      <c r="O181" s="856"/>
      <c r="P181" s="856"/>
      <c r="Q181" s="857"/>
      <c r="R181" s="858"/>
      <c r="S181" s="856"/>
      <c r="T181" s="856"/>
      <c r="U181" s="856"/>
      <c r="V181" s="856"/>
      <c r="W181" s="856"/>
      <c r="X181" s="856"/>
      <c r="Y181" s="856"/>
      <c r="Z181" s="856"/>
      <c r="AA181" s="859"/>
      <c r="AB181" s="738"/>
      <c r="AC181" s="738"/>
      <c r="AD181" s="738"/>
      <c r="AE181" s="738"/>
      <c r="AF181" s="738"/>
      <c r="AG181" s="738"/>
      <c r="AH181" s="738"/>
      <c r="AI181" s="738"/>
      <c r="AJ181" s="738"/>
      <c r="AK181" s="738"/>
      <c r="AL181" s="738"/>
      <c r="AM181" s="738"/>
      <c r="AN181" s="738"/>
      <c r="AO181" s="738"/>
      <c r="AP181" s="738"/>
      <c r="AQ181" s="738"/>
      <c r="AR181" s="738"/>
      <c r="AS181" s="738"/>
      <c r="AT181" s="738"/>
      <c r="AU181" s="738"/>
      <c r="AV181" s="738"/>
      <c r="AW181" s="738"/>
      <c r="AX181" s="738"/>
      <c r="AY181" s="738"/>
      <c r="AZ181" s="173"/>
      <c r="BA181" s="350"/>
      <c r="BB181" s="262"/>
      <c r="BC181" s="289"/>
      <c r="BD181" s="273"/>
      <c r="BE181" s="273"/>
      <c r="BF181" s="273"/>
      <c r="BG181" s="293"/>
      <c r="BH181" s="289"/>
      <c r="BI181" s="273"/>
      <c r="BJ181" s="273"/>
      <c r="BK181" s="273"/>
      <c r="BL181" s="293"/>
      <c r="BM181" s="289"/>
      <c r="BN181" s="273"/>
      <c r="BO181" s="273"/>
      <c r="BP181" s="273"/>
      <c r="BQ181" s="293"/>
      <c r="BR181" s="289"/>
      <c r="BS181" s="273"/>
      <c r="BT181" s="273"/>
      <c r="BU181" s="273"/>
      <c r="BV181" s="273"/>
      <c r="BW181" s="273"/>
      <c r="BX181" s="273"/>
      <c r="BY181" s="274"/>
      <c r="BZ181" s="274"/>
      <c r="CA181" s="274"/>
      <c r="CB181" s="969"/>
      <c r="CC181" s="969"/>
      <c r="CD181" s="969"/>
      <c r="CE181" s="969"/>
      <c r="CF181" s="969"/>
      <c r="CG181" s="969"/>
      <c r="CH181" s="969"/>
      <c r="CI181" s="969"/>
      <c r="CJ181" s="969"/>
      <c r="CK181" s="969"/>
      <c r="CL181" s="969"/>
      <c r="CM181" s="969"/>
      <c r="CN181" s="969"/>
      <c r="CO181" s="969"/>
      <c r="CP181" s="969"/>
      <c r="CQ181" s="969"/>
      <c r="CR181" s="969"/>
      <c r="CS181" s="969"/>
      <c r="CT181" s="969"/>
      <c r="CU181" s="969"/>
      <c r="CV181" s="969"/>
      <c r="CW181" s="969"/>
      <c r="CX181" s="969"/>
      <c r="CY181" s="969"/>
      <c r="CZ181" s="969"/>
    </row>
    <row r="182" s="373" customFormat="true" ht="15" customHeight="true" x14ac:dyDescent="0.2">
      <c r="A182" s="823"/>
      <c r="B182" s="829"/>
      <c r="C182" s="855"/>
      <c r="D182" s="856"/>
      <c r="E182" s="856"/>
      <c r="F182" s="856"/>
      <c r="G182" s="857"/>
      <c r="H182" s="858"/>
      <c r="I182" s="856"/>
      <c r="J182" s="856"/>
      <c r="K182" s="856"/>
      <c r="L182" s="859"/>
      <c r="M182" s="855"/>
      <c r="N182" s="856"/>
      <c r="O182" s="856"/>
      <c r="P182" s="856"/>
      <c r="Q182" s="857"/>
      <c r="R182" s="858"/>
      <c r="S182" s="856"/>
      <c r="T182" s="856"/>
      <c r="U182" s="856"/>
      <c r="V182" s="856"/>
      <c r="W182" s="856"/>
      <c r="X182" s="856"/>
      <c r="Y182" s="856"/>
      <c r="Z182" s="856"/>
      <c r="AA182" s="859"/>
      <c r="AB182" s="738"/>
      <c r="AC182" s="738"/>
      <c r="AD182" s="738"/>
      <c r="AE182" s="738"/>
      <c r="AF182" s="738"/>
      <c r="AG182" s="738"/>
      <c r="AH182" s="738"/>
      <c r="AI182" s="738"/>
      <c r="AJ182" s="738"/>
      <c r="AK182" s="738"/>
      <c r="AL182" s="738"/>
      <c r="AM182" s="738"/>
      <c r="AN182" s="738"/>
      <c r="AO182" s="738"/>
      <c r="AP182" s="738"/>
      <c r="AQ182" s="738"/>
      <c r="AR182" s="738"/>
      <c r="AS182" s="738"/>
      <c r="AT182" s="738"/>
      <c r="AU182" s="738"/>
      <c r="AV182" s="738"/>
      <c r="AW182" s="738"/>
      <c r="AX182" s="738"/>
      <c r="AY182" s="738"/>
      <c r="AZ182" s="173"/>
      <c r="BA182" s="350"/>
      <c r="BB182" s="262"/>
      <c r="BC182" s="289"/>
      <c r="BD182" s="273"/>
      <c r="BE182" s="273"/>
      <c r="BF182" s="273"/>
      <c r="BG182" s="293"/>
      <c r="BH182" s="289"/>
      <c r="BI182" s="273"/>
      <c r="BJ182" s="273"/>
      <c r="BK182" s="273"/>
      <c r="BL182" s="293"/>
      <c r="BM182" s="289"/>
      <c r="BN182" s="273"/>
      <c r="BO182" s="273"/>
      <c r="BP182" s="273"/>
      <c r="BQ182" s="293"/>
      <c r="BR182" s="289"/>
      <c r="BS182" s="273"/>
      <c r="BT182" s="273"/>
      <c r="BU182" s="273"/>
      <c r="BV182" s="273"/>
      <c r="BW182" s="273"/>
      <c r="BX182" s="273"/>
      <c r="BY182" s="274"/>
      <c r="BZ182" s="274"/>
      <c r="CA182" s="274"/>
      <c r="CB182" s="969"/>
      <c r="CC182" s="969"/>
      <c r="CD182" s="969"/>
      <c r="CE182" s="969"/>
      <c r="CF182" s="969"/>
      <c r="CG182" s="969"/>
      <c r="CH182" s="969"/>
      <c r="CI182" s="969"/>
      <c r="CJ182" s="969"/>
      <c r="CK182" s="969"/>
      <c r="CL182" s="969"/>
      <c r="CM182" s="969"/>
      <c r="CN182" s="969"/>
      <c r="CO182" s="969"/>
      <c r="CP182" s="969"/>
      <c r="CQ182" s="969"/>
      <c r="CR182" s="969"/>
      <c r="CS182" s="969"/>
      <c r="CT182" s="969"/>
      <c r="CU182" s="969"/>
      <c r="CV182" s="969"/>
      <c r="CW182" s="969"/>
      <c r="CX182" s="969"/>
      <c r="CY182" s="969"/>
      <c r="CZ182" s="969"/>
    </row>
    <row r="183" s="373" customFormat="true" ht="15" customHeight="true" x14ac:dyDescent="0.2">
      <c r="A183" s="823"/>
      <c r="B183" s="829"/>
      <c r="C183" s="855"/>
      <c r="D183" s="856"/>
      <c r="E183" s="856"/>
      <c r="F183" s="856"/>
      <c r="G183" s="857"/>
      <c r="H183" s="858"/>
      <c r="I183" s="856"/>
      <c r="J183" s="856"/>
      <c r="K183" s="856"/>
      <c r="L183" s="859"/>
      <c r="M183" s="855"/>
      <c r="N183" s="856"/>
      <c r="O183" s="856"/>
      <c r="P183" s="856"/>
      <c r="Q183" s="857"/>
      <c r="R183" s="858"/>
      <c r="S183" s="856"/>
      <c r="T183" s="856"/>
      <c r="U183" s="856"/>
      <c r="V183" s="856"/>
      <c r="W183" s="856"/>
      <c r="X183" s="856"/>
      <c r="Y183" s="856"/>
      <c r="Z183" s="856"/>
      <c r="AA183" s="859"/>
      <c r="AB183" s="738"/>
      <c r="AC183" s="738"/>
      <c r="AD183" s="738"/>
      <c r="AE183" s="738"/>
      <c r="AF183" s="738"/>
      <c r="AG183" s="738"/>
      <c r="AH183" s="738"/>
      <c r="AI183" s="738"/>
      <c r="AJ183" s="738"/>
      <c r="AK183" s="738"/>
      <c r="AL183" s="738"/>
      <c r="AM183" s="738"/>
      <c r="AN183" s="738"/>
      <c r="AO183" s="738"/>
      <c r="AP183" s="738"/>
      <c r="AQ183" s="738"/>
      <c r="AR183" s="738"/>
      <c r="AS183" s="738"/>
      <c r="AT183" s="738"/>
      <c r="AU183" s="738"/>
      <c r="AV183" s="738"/>
      <c r="AW183" s="738"/>
      <c r="AX183" s="738"/>
      <c r="AY183" s="738"/>
      <c r="AZ183" s="173"/>
      <c r="BA183" s="350"/>
      <c r="BB183" s="262"/>
      <c r="BC183" s="289"/>
      <c r="BD183" s="273"/>
      <c r="BE183" s="273"/>
      <c r="BF183" s="273"/>
      <c r="BG183" s="293"/>
      <c r="BH183" s="289"/>
      <c r="BI183" s="273"/>
      <c r="BJ183" s="273"/>
      <c r="BK183" s="273"/>
      <c r="BL183" s="293"/>
      <c r="BM183" s="289"/>
      <c r="BN183" s="273"/>
      <c r="BO183" s="273"/>
      <c r="BP183" s="273"/>
      <c r="BQ183" s="293"/>
      <c r="BR183" s="289"/>
      <c r="BS183" s="273"/>
      <c r="BT183" s="273"/>
      <c r="BU183" s="273"/>
      <c r="BV183" s="273"/>
      <c r="BW183" s="273"/>
      <c r="BX183" s="273"/>
      <c r="BY183" s="274"/>
      <c r="BZ183" s="274"/>
      <c r="CA183" s="274"/>
      <c r="CB183" s="969"/>
      <c r="CC183" s="969"/>
      <c r="CD183" s="969"/>
      <c r="CE183" s="969"/>
      <c r="CF183" s="969"/>
      <c r="CG183" s="969"/>
      <c r="CH183" s="969"/>
      <c r="CI183" s="969"/>
      <c r="CJ183" s="969"/>
      <c r="CK183" s="969"/>
      <c r="CL183" s="969"/>
      <c r="CM183" s="969"/>
      <c r="CN183" s="969"/>
      <c r="CO183" s="969"/>
      <c r="CP183" s="969"/>
      <c r="CQ183" s="969"/>
      <c r="CR183" s="969"/>
      <c r="CS183" s="969"/>
      <c r="CT183" s="969"/>
      <c r="CU183" s="969"/>
      <c r="CV183" s="969"/>
      <c r="CW183" s="969"/>
      <c r="CX183" s="969"/>
      <c r="CY183" s="969"/>
      <c r="CZ183" s="969"/>
    </row>
    <row r="184" s="373" customFormat="true" ht="15" customHeight="true" x14ac:dyDescent="0.2">
      <c r="A184" s="823"/>
      <c r="B184" s="829"/>
      <c r="C184" s="855"/>
      <c r="D184" s="856"/>
      <c r="E184" s="856"/>
      <c r="F184" s="856"/>
      <c r="G184" s="857"/>
      <c r="H184" s="858"/>
      <c r="I184" s="856"/>
      <c r="J184" s="856"/>
      <c r="K184" s="856"/>
      <c r="L184" s="859"/>
      <c r="M184" s="855"/>
      <c r="N184" s="856"/>
      <c r="O184" s="856"/>
      <c r="P184" s="856"/>
      <c r="Q184" s="857"/>
      <c r="R184" s="858"/>
      <c r="S184" s="856"/>
      <c r="T184" s="856"/>
      <c r="U184" s="856"/>
      <c r="V184" s="856"/>
      <c r="W184" s="856"/>
      <c r="X184" s="856"/>
      <c r="Y184" s="856"/>
      <c r="Z184" s="856"/>
      <c r="AA184" s="859"/>
      <c r="AB184" s="738"/>
      <c r="AC184" s="738"/>
      <c r="AD184" s="738"/>
      <c r="AE184" s="738"/>
      <c r="AF184" s="738"/>
      <c r="AG184" s="738"/>
      <c r="AH184" s="738"/>
      <c r="AI184" s="738"/>
      <c r="AJ184" s="738"/>
      <c r="AK184" s="738"/>
      <c r="AL184" s="738"/>
      <c r="AM184" s="738"/>
      <c r="AN184" s="738"/>
      <c r="AO184" s="738"/>
      <c r="AP184" s="738"/>
      <c r="AQ184" s="738"/>
      <c r="AR184" s="738"/>
      <c r="AS184" s="738"/>
      <c r="AT184" s="738"/>
      <c r="AU184" s="738"/>
      <c r="AV184" s="738"/>
      <c r="AW184" s="738"/>
      <c r="AX184" s="738"/>
      <c r="AY184" s="738"/>
      <c r="AZ184" s="173"/>
      <c r="BA184" s="350"/>
      <c r="BB184" s="262"/>
      <c r="BC184" s="289"/>
      <c r="BD184" s="273"/>
      <c r="BE184" s="273"/>
      <c r="BF184" s="273"/>
      <c r="BG184" s="293"/>
      <c r="BH184" s="289"/>
      <c r="BI184" s="273"/>
      <c r="BJ184" s="273"/>
      <c r="BK184" s="273"/>
      <c r="BL184" s="293"/>
      <c r="BM184" s="289"/>
      <c r="BN184" s="273"/>
      <c r="BO184" s="273"/>
      <c r="BP184" s="273"/>
      <c r="BQ184" s="293"/>
      <c r="BR184" s="289"/>
      <c r="BS184" s="273"/>
      <c r="BT184" s="273"/>
      <c r="BU184" s="273"/>
      <c r="BV184" s="273"/>
      <c r="BW184" s="273"/>
      <c r="BX184" s="273"/>
      <c r="BY184" s="274"/>
      <c r="BZ184" s="274"/>
      <c r="CA184" s="274"/>
      <c r="CB184" s="969"/>
      <c r="CC184" s="969"/>
      <c r="CD184" s="969"/>
      <c r="CE184" s="969"/>
      <c r="CF184" s="969"/>
      <c r="CG184" s="969"/>
      <c r="CH184" s="969"/>
      <c r="CI184" s="969"/>
      <c r="CJ184" s="969"/>
      <c r="CK184" s="969"/>
      <c r="CL184" s="969"/>
      <c r="CM184" s="969"/>
      <c r="CN184" s="969"/>
      <c r="CO184" s="969"/>
      <c r="CP184" s="969"/>
      <c r="CQ184" s="969"/>
      <c r="CR184" s="969"/>
      <c r="CS184" s="969"/>
      <c r="CT184" s="969"/>
      <c r="CU184" s="969"/>
      <c r="CV184" s="969"/>
      <c r="CW184" s="969"/>
      <c r="CX184" s="969"/>
      <c r="CY184" s="969"/>
      <c r="CZ184" s="969"/>
    </row>
    <row r="185" s="373" customFormat="true" ht="15" customHeight="true" x14ac:dyDescent="0.2">
      <c r="A185" s="823"/>
      <c r="B185" s="829"/>
      <c r="C185" s="855"/>
      <c r="D185" s="856"/>
      <c r="E185" s="856"/>
      <c r="F185" s="856"/>
      <c r="G185" s="857"/>
      <c r="H185" s="858"/>
      <c r="I185" s="856"/>
      <c r="J185" s="856"/>
      <c r="K185" s="856"/>
      <c r="L185" s="859"/>
      <c r="M185" s="855"/>
      <c r="N185" s="856"/>
      <c r="O185" s="856"/>
      <c r="P185" s="856"/>
      <c r="Q185" s="857"/>
      <c r="R185" s="858"/>
      <c r="S185" s="856"/>
      <c r="T185" s="856"/>
      <c r="U185" s="856"/>
      <c r="V185" s="856"/>
      <c r="W185" s="856"/>
      <c r="X185" s="856"/>
      <c r="Y185" s="856"/>
      <c r="Z185" s="856"/>
      <c r="AA185" s="859"/>
      <c r="AB185" s="738"/>
      <c r="AC185" s="738"/>
      <c r="AD185" s="738"/>
      <c r="AE185" s="738"/>
      <c r="AF185" s="738"/>
      <c r="AG185" s="738"/>
      <c r="AH185" s="738"/>
      <c r="AI185" s="738"/>
      <c r="AJ185" s="738"/>
      <c r="AK185" s="738"/>
      <c r="AL185" s="738"/>
      <c r="AM185" s="738"/>
      <c r="AN185" s="738"/>
      <c r="AO185" s="738"/>
      <c r="AP185" s="738"/>
      <c r="AQ185" s="738"/>
      <c r="AR185" s="738"/>
      <c r="AS185" s="738"/>
      <c r="AT185" s="738"/>
      <c r="AU185" s="738"/>
      <c r="AV185" s="738"/>
      <c r="AW185" s="738"/>
      <c r="AX185" s="738"/>
      <c r="AY185" s="738"/>
      <c r="AZ185" s="173"/>
      <c r="BA185" s="350"/>
      <c r="BB185" s="262"/>
      <c r="BC185" s="289"/>
      <c r="BD185" s="273"/>
      <c r="BE185" s="273"/>
      <c r="BF185" s="273"/>
      <c r="BG185" s="293"/>
      <c r="BH185" s="289"/>
      <c r="BI185" s="273"/>
      <c r="BJ185" s="273"/>
      <c r="BK185" s="273"/>
      <c r="BL185" s="293"/>
      <c r="BM185" s="289"/>
      <c r="BN185" s="273"/>
      <c r="BO185" s="273"/>
      <c r="BP185" s="273"/>
      <c r="BQ185" s="293"/>
      <c r="BR185" s="289"/>
      <c r="BS185" s="273"/>
      <c r="BT185" s="273"/>
      <c r="BU185" s="273"/>
      <c r="BV185" s="273"/>
      <c r="BW185" s="273"/>
      <c r="BX185" s="273"/>
      <c r="BY185" s="274"/>
      <c r="BZ185" s="274"/>
      <c r="CA185" s="274"/>
      <c r="CB185" s="969"/>
      <c r="CC185" s="969"/>
      <c r="CD185" s="969"/>
      <c r="CE185" s="969"/>
      <c r="CF185" s="969"/>
      <c r="CG185" s="969"/>
      <c r="CH185" s="969"/>
      <c r="CI185" s="969"/>
      <c r="CJ185" s="969"/>
      <c r="CK185" s="969"/>
      <c r="CL185" s="969"/>
      <c r="CM185" s="969"/>
      <c r="CN185" s="969"/>
      <c r="CO185" s="969"/>
      <c r="CP185" s="969"/>
      <c r="CQ185" s="969"/>
      <c r="CR185" s="969"/>
      <c r="CS185" s="969"/>
      <c r="CT185" s="969"/>
      <c r="CU185" s="969"/>
      <c r="CV185" s="969"/>
      <c r="CW185" s="969"/>
      <c r="CX185" s="969"/>
      <c r="CY185" s="969"/>
      <c r="CZ185" s="969"/>
    </row>
    <row r="186" s="373" customFormat="true" ht="15" customHeight="true" x14ac:dyDescent="0.2">
      <c r="A186" s="823"/>
      <c r="B186" s="829"/>
      <c r="C186" s="855"/>
      <c r="D186" s="856"/>
      <c r="E186" s="856"/>
      <c r="F186" s="856"/>
      <c r="G186" s="857"/>
      <c r="H186" s="858"/>
      <c r="I186" s="856"/>
      <c r="J186" s="856"/>
      <c r="K186" s="856"/>
      <c r="L186" s="859"/>
      <c r="M186" s="855"/>
      <c r="N186" s="856"/>
      <c r="O186" s="856"/>
      <c r="P186" s="856"/>
      <c r="Q186" s="857"/>
      <c r="R186" s="858"/>
      <c r="S186" s="856"/>
      <c r="T186" s="856"/>
      <c r="U186" s="856"/>
      <c r="V186" s="856"/>
      <c r="W186" s="856"/>
      <c r="X186" s="856"/>
      <c r="Y186" s="856"/>
      <c r="Z186" s="856"/>
      <c r="AA186" s="859"/>
      <c r="AB186" s="738"/>
      <c r="AC186" s="738"/>
      <c r="AD186" s="738"/>
      <c r="AE186" s="738"/>
      <c r="AF186" s="738"/>
      <c r="AG186" s="738"/>
      <c r="AH186" s="738"/>
      <c r="AI186" s="738"/>
      <c r="AJ186" s="738"/>
      <c r="AK186" s="738"/>
      <c r="AL186" s="738"/>
      <c r="AM186" s="738"/>
      <c r="AN186" s="738"/>
      <c r="AO186" s="738"/>
      <c r="AP186" s="738"/>
      <c r="AQ186" s="738"/>
      <c r="AR186" s="738"/>
      <c r="AS186" s="738"/>
      <c r="AT186" s="738"/>
      <c r="AU186" s="738"/>
      <c r="AV186" s="738"/>
      <c r="AW186" s="738"/>
      <c r="AX186" s="738"/>
      <c r="AY186" s="738"/>
      <c r="AZ186" s="173"/>
      <c r="BA186" s="350"/>
      <c r="BB186" s="262"/>
      <c r="BC186" s="289"/>
      <c r="BD186" s="273"/>
      <c r="BE186" s="273"/>
      <c r="BF186" s="273"/>
      <c r="BG186" s="293"/>
      <c r="BH186" s="289"/>
      <c r="BI186" s="273"/>
      <c r="BJ186" s="273"/>
      <c r="BK186" s="273"/>
      <c r="BL186" s="293"/>
      <c r="BM186" s="289"/>
      <c r="BN186" s="273"/>
      <c r="BO186" s="273"/>
      <c r="BP186" s="273"/>
      <c r="BQ186" s="293"/>
      <c r="BR186" s="289"/>
      <c r="BS186" s="273"/>
      <c r="BT186" s="273"/>
      <c r="BU186" s="273"/>
      <c r="BV186" s="273"/>
      <c r="BW186" s="273"/>
      <c r="BX186" s="273"/>
      <c r="BY186" s="274"/>
      <c r="BZ186" s="274"/>
      <c r="CA186" s="274"/>
      <c r="CB186" s="969"/>
      <c r="CC186" s="969"/>
      <c r="CD186" s="969"/>
      <c r="CE186" s="969"/>
      <c r="CF186" s="969"/>
      <c r="CG186" s="969"/>
      <c r="CH186" s="969"/>
      <c r="CI186" s="969"/>
      <c r="CJ186" s="969"/>
      <c r="CK186" s="969"/>
      <c r="CL186" s="969"/>
      <c r="CM186" s="969"/>
      <c r="CN186" s="969"/>
      <c r="CO186" s="969"/>
      <c r="CP186" s="969"/>
      <c r="CQ186" s="969"/>
      <c r="CR186" s="969"/>
      <c r="CS186" s="969"/>
      <c r="CT186" s="969"/>
      <c r="CU186" s="969"/>
      <c r="CV186" s="969"/>
      <c r="CW186" s="969"/>
      <c r="CX186" s="969"/>
      <c r="CY186" s="969"/>
      <c r="CZ186" s="969"/>
    </row>
    <row r="187" s="373" customFormat="true" ht="15" customHeight="true" x14ac:dyDescent="0.2">
      <c r="A187" s="823"/>
      <c r="B187" s="829"/>
      <c r="C187" s="855"/>
      <c r="D187" s="856"/>
      <c r="E187" s="856"/>
      <c r="F187" s="856"/>
      <c r="G187" s="857"/>
      <c r="H187" s="858"/>
      <c r="I187" s="856"/>
      <c r="J187" s="856"/>
      <c r="K187" s="856"/>
      <c r="L187" s="859"/>
      <c r="M187" s="855"/>
      <c r="N187" s="856"/>
      <c r="O187" s="856"/>
      <c r="P187" s="856"/>
      <c r="Q187" s="857"/>
      <c r="R187" s="858"/>
      <c r="S187" s="856"/>
      <c r="T187" s="856"/>
      <c r="U187" s="856"/>
      <c r="V187" s="856"/>
      <c r="W187" s="856"/>
      <c r="X187" s="856"/>
      <c r="Y187" s="856"/>
      <c r="Z187" s="856"/>
      <c r="AA187" s="859"/>
      <c r="AB187" s="738"/>
      <c r="AC187" s="738"/>
      <c r="AD187" s="738"/>
      <c r="AE187" s="738"/>
      <c r="AF187" s="738"/>
      <c r="AG187" s="738"/>
      <c r="AH187" s="738"/>
      <c r="AI187" s="738"/>
      <c r="AJ187" s="738"/>
      <c r="AK187" s="738"/>
      <c r="AL187" s="738"/>
      <c r="AM187" s="738"/>
      <c r="AN187" s="738"/>
      <c r="AO187" s="738"/>
      <c r="AP187" s="738"/>
      <c r="AQ187" s="738"/>
      <c r="AR187" s="738"/>
      <c r="AS187" s="738"/>
      <c r="AT187" s="738"/>
      <c r="AU187" s="738"/>
      <c r="AV187" s="738"/>
      <c r="AW187" s="738"/>
      <c r="AX187" s="738"/>
      <c r="AY187" s="738"/>
      <c r="AZ187" s="173"/>
      <c r="BA187" s="350"/>
      <c r="BB187" s="262"/>
      <c r="BC187" s="289"/>
      <c r="BD187" s="273"/>
      <c r="BE187" s="273"/>
      <c r="BF187" s="273"/>
      <c r="BG187" s="293"/>
      <c r="BH187" s="289"/>
      <c r="BI187" s="273"/>
      <c r="BJ187" s="273"/>
      <c r="BK187" s="273"/>
      <c r="BL187" s="293"/>
      <c r="BM187" s="289"/>
      <c r="BN187" s="273"/>
      <c r="BO187" s="273"/>
      <c r="BP187" s="273"/>
      <c r="BQ187" s="293"/>
      <c r="BR187" s="289"/>
      <c r="BS187" s="273"/>
      <c r="BT187" s="273"/>
      <c r="BU187" s="273"/>
      <c r="BV187" s="273"/>
      <c r="BW187" s="273"/>
      <c r="BX187" s="273"/>
      <c r="BY187" s="274"/>
      <c r="BZ187" s="274"/>
      <c r="CA187" s="274"/>
      <c r="CB187" s="969"/>
      <c r="CC187" s="969"/>
      <c r="CD187" s="969"/>
      <c r="CE187" s="969"/>
      <c r="CF187" s="969"/>
      <c r="CG187" s="969"/>
      <c r="CH187" s="969"/>
      <c r="CI187" s="969"/>
      <c r="CJ187" s="969"/>
      <c r="CK187" s="969"/>
      <c r="CL187" s="969"/>
      <c r="CM187" s="969"/>
      <c r="CN187" s="969"/>
      <c r="CO187" s="969"/>
      <c r="CP187" s="969"/>
      <c r="CQ187" s="969"/>
      <c r="CR187" s="969"/>
      <c r="CS187" s="969"/>
      <c r="CT187" s="969"/>
      <c r="CU187" s="969"/>
      <c r="CV187" s="969"/>
      <c r="CW187" s="969"/>
      <c r="CX187" s="969"/>
      <c r="CY187" s="969"/>
      <c r="CZ187" s="969"/>
    </row>
    <row r="188" s="373" customFormat="true" ht="15" customHeight="true" x14ac:dyDescent="0.2">
      <c r="A188" s="823"/>
      <c r="B188" s="829"/>
      <c r="C188" s="855"/>
      <c r="D188" s="856"/>
      <c r="E188" s="856"/>
      <c r="F188" s="856"/>
      <c r="G188" s="857"/>
      <c r="H188" s="858"/>
      <c r="I188" s="856"/>
      <c r="J188" s="856"/>
      <c r="K188" s="856"/>
      <c r="L188" s="859"/>
      <c r="M188" s="855"/>
      <c r="N188" s="856"/>
      <c r="O188" s="856"/>
      <c r="P188" s="856"/>
      <c r="Q188" s="857"/>
      <c r="R188" s="858"/>
      <c r="S188" s="856"/>
      <c r="T188" s="856"/>
      <c r="U188" s="856"/>
      <c r="V188" s="856"/>
      <c r="W188" s="856"/>
      <c r="X188" s="856"/>
      <c r="Y188" s="856"/>
      <c r="Z188" s="856"/>
      <c r="AA188" s="859"/>
      <c r="AB188" s="738"/>
      <c r="AC188" s="738"/>
      <c r="AD188" s="738"/>
      <c r="AE188" s="738"/>
      <c r="AF188" s="738"/>
      <c r="AG188" s="738"/>
      <c r="AH188" s="738"/>
      <c r="AI188" s="738"/>
      <c r="AJ188" s="738"/>
      <c r="AK188" s="738"/>
      <c r="AL188" s="738"/>
      <c r="AM188" s="738"/>
      <c r="AN188" s="738"/>
      <c r="AO188" s="738"/>
      <c r="AP188" s="738"/>
      <c r="AQ188" s="738"/>
      <c r="AR188" s="738"/>
      <c r="AS188" s="738"/>
      <c r="AT188" s="738"/>
      <c r="AU188" s="738"/>
      <c r="AV188" s="738"/>
      <c r="AW188" s="738"/>
      <c r="AX188" s="738"/>
      <c r="AY188" s="738"/>
      <c r="AZ188" s="173"/>
      <c r="BA188" s="350"/>
      <c r="BB188" s="262"/>
      <c r="BC188" s="289"/>
      <c r="BD188" s="273"/>
      <c r="BE188" s="273"/>
      <c r="BF188" s="273"/>
      <c r="BG188" s="293"/>
      <c r="BH188" s="289"/>
      <c r="BI188" s="273"/>
      <c r="BJ188" s="273"/>
      <c r="BK188" s="273"/>
      <c r="BL188" s="293"/>
      <c r="BM188" s="289"/>
      <c r="BN188" s="273"/>
      <c r="BO188" s="273"/>
      <c r="BP188" s="273"/>
      <c r="BQ188" s="293"/>
      <c r="BR188" s="289"/>
      <c r="BS188" s="273"/>
      <c r="BT188" s="273"/>
      <c r="BU188" s="273"/>
      <c r="BV188" s="273"/>
      <c r="BW188" s="273"/>
      <c r="BX188" s="273"/>
      <c r="BY188" s="274"/>
      <c r="BZ188" s="274"/>
      <c r="CA188" s="274"/>
      <c r="CB188" s="969"/>
      <c r="CC188" s="969"/>
      <c r="CD188" s="969"/>
      <c r="CE188" s="969"/>
      <c r="CF188" s="969"/>
      <c r="CG188" s="969"/>
      <c r="CH188" s="969"/>
      <c r="CI188" s="969"/>
      <c r="CJ188" s="969"/>
      <c r="CK188" s="969"/>
      <c r="CL188" s="969"/>
      <c r="CM188" s="969"/>
      <c r="CN188" s="969"/>
      <c r="CO188" s="969"/>
      <c r="CP188" s="969"/>
      <c r="CQ188" s="969"/>
      <c r="CR188" s="969"/>
      <c r="CS188" s="969"/>
      <c r="CT188" s="969"/>
      <c r="CU188" s="969"/>
      <c r="CV188" s="969"/>
      <c r="CW188" s="969"/>
      <c r="CX188" s="969"/>
      <c r="CY188" s="969"/>
      <c r="CZ188" s="969"/>
    </row>
    <row r="189" s="373" customFormat="true" ht="15" customHeight="true" x14ac:dyDescent="0.2">
      <c r="A189" s="823"/>
      <c r="B189" s="829"/>
      <c r="C189" s="855"/>
      <c r="D189" s="856"/>
      <c r="E189" s="856"/>
      <c r="F189" s="856"/>
      <c r="G189" s="857"/>
      <c r="H189" s="858"/>
      <c r="I189" s="856"/>
      <c r="J189" s="856"/>
      <c r="K189" s="856"/>
      <c r="L189" s="859"/>
      <c r="M189" s="855"/>
      <c r="N189" s="856"/>
      <c r="O189" s="856"/>
      <c r="P189" s="856"/>
      <c r="Q189" s="857"/>
      <c r="R189" s="858"/>
      <c r="S189" s="856"/>
      <c r="T189" s="856"/>
      <c r="U189" s="856"/>
      <c r="V189" s="856"/>
      <c r="W189" s="856"/>
      <c r="X189" s="856"/>
      <c r="Y189" s="856"/>
      <c r="Z189" s="856"/>
      <c r="AA189" s="859"/>
      <c r="AB189" s="738"/>
      <c r="AC189" s="738"/>
      <c r="AD189" s="738"/>
      <c r="AE189" s="738"/>
      <c r="AF189" s="738"/>
      <c r="AG189" s="738"/>
      <c r="AH189" s="738"/>
      <c r="AI189" s="738"/>
      <c r="AJ189" s="738"/>
      <c r="AK189" s="738"/>
      <c r="AL189" s="738"/>
      <c r="AM189" s="738"/>
      <c r="AN189" s="738"/>
      <c r="AO189" s="738"/>
      <c r="AP189" s="738"/>
      <c r="AQ189" s="738"/>
      <c r="AR189" s="738"/>
      <c r="AS189" s="738"/>
      <c r="AT189" s="738"/>
      <c r="AU189" s="738"/>
      <c r="AV189" s="738"/>
      <c r="AW189" s="738"/>
      <c r="AX189" s="738"/>
      <c r="AY189" s="738"/>
      <c r="AZ189" s="173"/>
      <c r="BA189" s="350"/>
      <c r="BB189" s="262"/>
      <c r="BC189" s="289"/>
      <c r="BD189" s="273"/>
      <c r="BE189" s="273"/>
      <c r="BF189" s="273"/>
      <c r="BG189" s="293"/>
      <c r="BH189" s="289"/>
      <c r="BI189" s="273"/>
      <c r="BJ189" s="273"/>
      <c r="BK189" s="273"/>
      <c r="BL189" s="293"/>
      <c r="BM189" s="289"/>
      <c r="BN189" s="273"/>
      <c r="BO189" s="273"/>
      <c r="BP189" s="273"/>
      <c r="BQ189" s="293"/>
      <c r="BR189" s="289"/>
      <c r="BS189" s="273"/>
      <c r="BT189" s="273"/>
      <c r="BU189" s="273"/>
      <c r="BV189" s="273"/>
      <c r="BW189" s="273"/>
      <c r="BX189" s="273"/>
      <c r="BY189" s="274"/>
      <c r="BZ189" s="274"/>
      <c r="CA189" s="274"/>
      <c r="CB189" s="969"/>
      <c r="CC189" s="969"/>
      <c r="CD189" s="969"/>
      <c r="CE189" s="969"/>
      <c r="CF189" s="969"/>
      <c r="CG189" s="969"/>
      <c r="CH189" s="969"/>
      <c r="CI189" s="969"/>
      <c r="CJ189" s="969"/>
      <c r="CK189" s="969"/>
      <c r="CL189" s="969"/>
      <c r="CM189" s="969"/>
      <c r="CN189" s="969"/>
      <c r="CO189" s="969"/>
      <c r="CP189" s="969"/>
      <c r="CQ189" s="969"/>
      <c r="CR189" s="969"/>
      <c r="CS189" s="969"/>
      <c r="CT189" s="969"/>
      <c r="CU189" s="969"/>
      <c r="CV189" s="969"/>
      <c r="CW189" s="969"/>
      <c r="CX189" s="969"/>
      <c r="CY189" s="969"/>
      <c r="CZ189" s="969"/>
    </row>
    <row r="190" s="373" customFormat="true" ht="15" customHeight="true" x14ac:dyDescent="0.2">
      <c r="A190" s="823"/>
      <c r="B190" s="829"/>
      <c r="C190" s="879"/>
      <c r="D190" s="880"/>
      <c r="E190" s="880"/>
      <c r="F190" s="880"/>
      <c r="G190" s="881"/>
      <c r="H190" s="882"/>
      <c r="I190" s="880"/>
      <c r="J190" s="880"/>
      <c r="K190" s="880"/>
      <c r="L190" s="883"/>
      <c r="M190" s="879"/>
      <c r="N190" s="880"/>
      <c r="O190" s="880"/>
      <c r="P190" s="880"/>
      <c r="Q190" s="881"/>
      <c r="R190" s="882"/>
      <c r="S190" s="880"/>
      <c r="T190" s="880"/>
      <c r="U190" s="880"/>
      <c r="V190" s="880"/>
      <c r="W190" s="880"/>
      <c r="X190" s="880"/>
      <c r="Y190" s="880"/>
      <c r="Z190" s="880"/>
      <c r="AA190" s="883"/>
      <c r="AB190" s="738"/>
      <c r="AC190" s="738"/>
      <c r="AD190" s="738"/>
      <c r="AE190" s="738"/>
      <c r="AF190" s="738"/>
      <c r="AG190" s="738"/>
      <c r="AH190" s="738"/>
      <c r="AI190" s="738"/>
      <c r="AJ190" s="738"/>
      <c r="AK190" s="738"/>
      <c r="AL190" s="738"/>
      <c r="AM190" s="738"/>
      <c r="AN190" s="738"/>
      <c r="AO190" s="738"/>
      <c r="AP190" s="738"/>
      <c r="AQ190" s="738"/>
      <c r="AR190" s="738"/>
      <c r="AS190" s="738"/>
      <c r="AT190" s="738"/>
      <c r="AU190" s="738"/>
      <c r="AV190" s="738"/>
      <c r="AW190" s="738"/>
      <c r="AX190" s="738"/>
      <c r="AY190" s="738"/>
      <c r="AZ190" s="173"/>
      <c r="BA190" s="350"/>
      <c r="BB190" s="262"/>
      <c r="BC190" s="289"/>
      <c r="BD190" s="273"/>
      <c r="BE190" s="273"/>
      <c r="BF190" s="273"/>
      <c r="BG190" s="293"/>
      <c r="BH190" s="289"/>
      <c r="BI190" s="273"/>
      <c r="BJ190" s="273"/>
      <c r="BK190" s="273"/>
      <c r="BL190" s="293"/>
      <c r="BM190" s="289"/>
      <c r="BN190" s="273"/>
      <c r="BO190" s="273"/>
      <c r="BP190" s="273"/>
      <c r="BQ190" s="293"/>
      <c r="BR190" s="289"/>
      <c r="BS190" s="273"/>
      <c r="BT190" s="273"/>
      <c r="BU190" s="273"/>
      <c r="BV190" s="273"/>
      <c r="BW190" s="273"/>
      <c r="BX190" s="273"/>
      <c r="BY190" s="274"/>
      <c r="BZ190" s="274"/>
      <c r="CA190" s="274"/>
      <c r="CB190" s="969"/>
      <c r="CC190" s="969"/>
      <c r="CD190" s="969"/>
      <c r="CE190" s="969"/>
      <c r="CF190" s="969"/>
      <c r="CG190" s="969"/>
      <c r="CH190" s="969"/>
      <c r="CI190" s="969"/>
      <c r="CJ190" s="969"/>
      <c r="CK190" s="969"/>
      <c r="CL190" s="969"/>
      <c r="CM190" s="969"/>
      <c r="CN190" s="969"/>
      <c r="CO190" s="969"/>
      <c r="CP190" s="969"/>
      <c r="CQ190" s="969"/>
      <c r="CR190" s="969"/>
      <c r="CS190" s="969"/>
      <c r="CT190" s="969"/>
      <c r="CU190" s="969"/>
      <c r="CV190" s="969"/>
      <c r="CW190" s="969"/>
      <c r="CX190" s="969"/>
      <c r="CY190" s="969"/>
      <c r="CZ190" s="969"/>
    </row>
    <row r="191" s="373" customFormat="true" ht="15" customHeight="true" x14ac:dyDescent="0.2">
      <c r="A191" s="823"/>
      <c r="B191" s="829"/>
      <c r="C191" s="879"/>
      <c r="D191" s="880"/>
      <c r="E191" s="880"/>
      <c r="F191" s="880"/>
      <c r="G191" s="881"/>
      <c r="H191" s="882"/>
      <c r="I191" s="880"/>
      <c r="J191" s="880"/>
      <c r="K191" s="880"/>
      <c r="L191" s="883"/>
      <c r="M191" s="879"/>
      <c r="N191" s="880"/>
      <c r="O191" s="880"/>
      <c r="P191" s="880"/>
      <c r="Q191" s="881"/>
      <c r="R191" s="882"/>
      <c r="S191" s="880"/>
      <c r="T191" s="880"/>
      <c r="U191" s="880"/>
      <c r="V191" s="880"/>
      <c r="W191" s="880"/>
      <c r="X191" s="880"/>
      <c r="Y191" s="880"/>
      <c r="Z191" s="880"/>
      <c r="AA191" s="883"/>
      <c r="AB191" s="738"/>
      <c r="AC191" s="738"/>
      <c r="AD191" s="738"/>
      <c r="AE191" s="738"/>
      <c r="AF191" s="738"/>
      <c r="AG191" s="738"/>
      <c r="AH191" s="738"/>
      <c r="AI191" s="738"/>
      <c r="AJ191" s="738"/>
      <c r="AK191" s="738"/>
      <c r="AL191" s="738"/>
      <c r="AM191" s="738"/>
      <c r="AN191" s="738"/>
      <c r="AO191" s="738"/>
      <c r="AP191" s="738"/>
      <c r="AQ191" s="738"/>
      <c r="AR191" s="738"/>
      <c r="AS191" s="738"/>
      <c r="AT191" s="738"/>
      <c r="AU191" s="738"/>
      <c r="AV191" s="738"/>
      <c r="AW191" s="738"/>
      <c r="AX191" s="738"/>
      <c r="AY191" s="738"/>
      <c r="AZ191" s="173"/>
      <c r="BA191" s="350"/>
      <c r="BB191" s="262"/>
      <c r="BC191" s="289"/>
      <c r="BD191" s="273"/>
      <c r="BE191" s="273"/>
      <c r="BF191" s="273"/>
      <c r="BG191" s="293"/>
      <c r="BH191" s="289"/>
      <c r="BI191" s="273"/>
      <c r="BJ191" s="273"/>
      <c r="BK191" s="273"/>
      <c r="BL191" s="293"/>
      <c r="BM191" s="289"/>
      <c r="BN191" s="273"/>
      <c r="BO191" s="273"/>
      <c r="BP191" s="273"/>
      <c r="BQ191" s="293"/>
      <c r="BR191" s="289"/>
      <c r="BS191" s="273"/>
      <c r="BT191" s="273"/>
      <c r="BU191" s="273"/>
      <c r="BV191" s="273"/>
      <c r="BW191" s="273"/>
      <c r="BX191" s="273"/>
      <c r="BY191" s="274"/>
      <c r="BZ191" s="274"/>
      <c r="CA191" s="274"/>
      <c r="CB191" s="969"/>
      <c r="CC191" s="969"/>
      <c r="CD191" s="969"/>
      <c r="CE191" s="969"/>
      <c r="CF191" s="969"/>
      <c r="CG191" s="969"/>
      <c r="CH191" s="969"/>
      <c r="CI191" s="969"/>
      <c r="CJ191" s="969"/>
      <c r="CK191" s="969"/>
      <c r="CL191" s="969"/>
      <c r="CM191" s="969"/>
      <c r="CN191" s="969"/>
      <c r="CO191" s="969"/>
      <c r="CP191" s="969"/>
      <c r="CQ191" s="969"/>
      <c r="CR191" s="969"/>
      <c r="CS191" s="969"/>
      <c r="CT191" s="969"/>
      <c r="CU191" s="969"/>
      <c r="CV191" s="969"/>
      <c r="CW191" s="969"/>
      <c r="CX191" s="969"/>
      <c r="CY191" s="969"/>
      <c r="CZ191" s="969"/>
    </row>
    <row r="192" s="373" customFormat="true" ht="15" customHeight="true" x14ac:dyDescent="0.2">
      <c r="A192" s="823"/>
      <c r="B192" s="829"/>
      <c r="C192" s="879"/>
      <c r="D192" s="880"/>
      <c r="E192" s="880"/>
      <c r="F192" s="880"/>
      <c r="G192" s="881"/>
      <c r="H192" s="882"/>
      <c r="I192" s="880"/>
      <c r="J192" s="880"/>
      <c r="K192" s="880"/>
      <c r="L192" s="883"/>
      <c r="M192" s="879"/>
      <c r="N192" s="880"/>
      <c r="O192" s="880"/>
      <c r="P192" s="880"/>
      <c r="Q192" s="881"/>
      <c r="R192" s="882"/>
      <c r="S192" s="880"/>
      <c r="T192" s="880"/>
      <c r="U192" s="880"/>
      <c r="V192" s="880"/>
      <c r="W192" s="880"/>
      <c r="X192" s="880"/>
      <c r="Y192" s="880"/>
      <c r="Z192" s="880"/>
      <c r="AA192" s="883"/>
      <c r="AB192" s="738"/>
      <c r="AC192" s="738"/>
      <c r="AD192" s="738"/>
      <c r="AE192" s="738"/>
      <c r="AF192" s="738"/>
      <c r="AG192" s="738"/>
      <c r="AH192" s="738"/>
      <c r="AI192" s="738"/>
      <c r="AJ192" s="738"/>
      <c r="AK192" s="738"/>
      <c r="AL192" s="738"/>
      <c r="AM192" s="738"/>
      <c r="AN192" s="738"/>
      <c r="AO192" s="738"/>
      <c r="AP192" s="738"/>
      <c r="AQ192" s="738"/>
      <c r="AR192" s="738"/>
      <c r="AS192" s="738"/>
      <c r="AT192" s="738"/>
      <c r="AU192" s="738"/>
      <c r="AV192" s="738"/>
      <c r="AW192" s="738"/>
      <c r="AX192" s="738"/>
      <c r="AY192" s="738"/>
      <c r="AZ192" s="173"/>
      <c r="BA192" s="350"/>
      <c r="BB192" s="262"/>
      <c r="BC192" s="289"/>
      <c r="BD192" s="273"/>
      <c r="BE192" s="273"/>
      <c r="BF192" s="273"/>
      <c r="BG192" s="293"/>
      <c r="BH192" s="289"/>
      <c r="BI192" s="273"/>
      <c r="BJ192" s="273"/>
      <c r="BK192" s="273"/>
      <c r="BL192" s="293"/>
      <c r="BM192" s="289"/>
      <c r="BN192" s="273"/>
      <c r="BO192" s="273"/>
      <c r="BP192" s="273"/>
      <c r="BQ192" s="293"/>
      <c r="BR192" s="289"/>
      <c r="BS192" s="273"/>
      <c r="BT192" s="273"/>
      <c r="BU192" s="273"/>
      <c r="BV192" s="273"/>
      <c r="BW192" s="273"/>
      <c r="BX192" s="273"/>
      <c r="BY192" s="274"/>
      <c r="BZ192" s="274"/>
      <c r="CA192" s="274"/>
      <c r="CB192" s="969"/>
      <c r="CC192" s="969"/>
      <c r="CD192" s="969"/>
      <c r="CE192" s="969"/>
      <c r="CF192" s="969"/>
      <c r="CG192" s="969"/>
      <c r="CH192" s="969"/>
      <c r="CI192" s="969"/>
      <c r="CJ192" s="969"/>
      <c r="CK192" s="969"/>
      <c r="CL192" s="969"/>
      <c r="CM192" s="969"/>
      <c r="CN192" s="969"/>
      <c r="CO192" s="969"/>
      <c r="CP192" s="969"/>
      <c r="CQ192" s="969"/>
      <c r="CR192" s="969"/>
      <c r="CS192" s="969"/>
      <c r="CT192" s="969"/>
      <c r="CU192" s="969"/>
      <c r="CV192" s="969"/>
      <c r="CW192" s="969"/>
      <c r="CX192" s="969"/>
      <c r="CY192" s="969"/>
      <c r="CZ192" s="969"/>
    </row>
    <row r="193" s="373" customFormat="true" ht="15" customHeight="true" x14ac:dyDescent="0.2">
      <c r="A193" s="823"/>
      <c r="B193" s="829"/>
      <c r="C193" s="879"/>
      <c r="D193" s="880"/>
      <c r="E193" s="880"/>
      <c r="F193" s="880"/>
      <c r="G193" s="881"/>
      <c r="H193" s="882"/>
      <c r="I193" s="880"/>
      <c r="J193" s="880"/>
      <c r="K193" s="880"/>
      <c r="L193" s="883"/>
      <c r="M193" s="879"/>
      <c r="N193" s="880"/>
      <c r="O193" s="880"/>
      <c r="P193" s="880"/>
      <c r="Q193" s="881"/>
      <c r="R193" s="882"/>
      <c r="S193" s="880"/>
      <c r="T193" s="880"/>
      <c r="U193" s="880"/>
      <c r="V193" s="880"/>
      <c r="W193" s="880"/>
      <c r="X193" s="880"/>
      <c r="Y193" s="880"/>
      <c r="Z193" s="880"/>
      <c r="AA193" s="883"/>
      <c r="AB193" s="738"/>
      <c r="AC193" s="738"/>
      <c r="AD193" s="738"/>
      <c r="AE193" s="738"/>
      <c r="AF193" s="738"/>
      <c r="AG193" s="738"/>
      <c r="AH193" s="738"/>
      <c r="AI193" s="738"/>
      <c r="AJ193" s="738"/>
      <c r="AK193" s="738"/>
      <c r="AL193" s="738"/>
      <c r="AM193" s="738"/>
      <c r="AN193" s="738"/>
      <c r="AO193" s="738"/>
      <c r="AP193" s="738"/>
      <c r="AQ193" s="738"/>
      <c r="AR193" s="738"/>
      <c r="AS193" s="738"/>
      <c r="AT193" s="738"/>
      <c r="AU193" s="738"/>
      <c r="AV193" s="738"/>
      <c r="AW193" s="738"/>
      <c r="AX193" s="738"/>
      <c r="AY193" s="738"/>
      <c r="AZ193" s="173"/>
      <c r="BA193" s="350"/>
      <c r="BB193" s="262"/>
      <c r="BC193" s="289"/>
      <c r="BD193" s="273"/>
      <c r="BE193" s="273"/>
      <c r="BF193" s="273"/>
      <c r="BG193" s="293"/>
      <c r="BH193" s="289"/>
      <c r="BI193" s="273"/>
      <c r="BJ193" s="273"/>
      <c r="BK193" s="273"/>
      <c r="BL193" s="293"/>
      <c r="BM193" s="289"/>
      <c r="BN193" s="273"/>
      <c r="BO193" s="273"/>
      <c r="BP193" s="273"/>
      <c r="BQ193" s="293"/>
      <c r="BR193" s="289"/>
      <c r="BS193" s="273"/>
      <c r="BT193" s="273"/>
      <c r="BU193" s="273"/>
      <c r="BV193" s="273"/>
      <c r="BW193" s="273"/>
      <c r="BX193" s="273"/>
      <c r="BY193" s="274"/>
      <c r="BZ193" s="274"/>
      <c r="CA193" s="274"/>
      <c r="CB193" s="969"/>
      <c r="CC193" s="969"/>
      <c r="CD193" s="969"/>
      <c r="CE193" s="969"/>
      <c r="CF193" s="969"/>
      <c r="CG193" s="969"/>
      <c r="CH193" s="969"/>
      <c r="CI193" s="969"/>
      <c r="CJ193" s="969"/>
      <c r="CK193" s="969"/>
      <c r="CL193" s="969"/>
      <c r="CM193" s="969"/>
      <c r="CN193" s="969"/>
      <c r="CO193" s="969"/>
      <c r="CP193" s="969"/>
      <c r="CQ193" s="969"/>
      <c r="CR193" s="969"/>
      <c r="CS193" s="969"/>
      <c r="CT193" s="969"/>
      <c r="CU193" s="969"/>
      <c r="CV193" s="969"/>
      <c r="CW193" s="969"/>
      <c r="CX193" s="969"/>
      <c r="CY193" s="969"/>
      <c r="CZ193" s="969"/>
    </row>
    <row r="194" s="373" customFormat="true" ht="15" customHeight="true" x14ac:dyDescent="0.2">
      <c r="A194" s="803"/>
      <c r="B194" s="830"/>
      <c r="C194" s="863"/>
      <c r="D194" s="861"/>
      <c r="E194" s="861"/>
      <c r="F194" s="861"/>
      <c r="G194" s="862"/>
      <c r="H194" s="860"/>
      <c r="I194" s="861"/>
      <c r="J194" s="861"/>
      <c r="K194" s="861"/>
      <c r="L194" s="864"/>
      <c r="M194" s="863"/>
      <c r="N194" s="861"/>
      <c r="O194" s="861"/>
      <c r="P194" s="861"/>
      <c r="Q194" s="862"/>
      <c r="R194" s="860"/>
      <c r="S194" s="861"/>
      <c r="T194" s="861"/>
      <c r="U194" s="861"/>
      <c r="V194" s="861"/>
      <c r="W194" s="861"/>
      <c r="X194" s="861"/>
      <c r="Y194" s="861"/>
      <c r="Z194" s="861"/>
      <c r="AA194" s="864"/>
      <c r="AB194" s="738"/>
      <c r="AC194" s="738"/>
      <c r="AD194" s="738"/>
      <c r="AE194" s="738"/>
      <c r="AF194" s="738"/>
      <c r="AG194" s="738"/>
      <c r="AH194" s="738"/>
      <c r="AI194" s="738"/>
      <c r="AJ194" s="738"/>
      <c r="AK194" s="738"/>
      <c r="AL194" s="738"/>
      <c r="AM194" s="738"/>
      <c r="AN194" s="738"/>
      <c r="AO194" s="738"/>
      <c r="AP194" s="738"/>
      <c r="AQ194" s="738"/>
      <c r="AR194" s="738"/>
      <c r="AS194" s="738"/>
      <c r="AT194" s="738"/>
      <c r="AU194" s="738"/>
      <c r="AV194" s="738"/>
      <c r="AW194" s="738"/>
      <c r="AX194" s="738"/>
      <c r="AY194" s="738"/>
      <c r="AZ194" s="173"/>
      <c r="BA194" s="350"/>
      <c r="BB194" s="262"/>
      <c r="BC194" s="289"/>
      <c r="BD194" s="273"/>
      <c r="BE194" s="273"/>
      <c r="BF194" s="273"/>
      <c r="BG194" s="293"/>
      <c r="BH194" s="289"/>
      <c r="BI194" s="273"/>
      <c r="BJ194" s="273"/>
      <c r="BK194" s="273"/>
      <c r="BL194" s="293"/>
      <c r="BM194" s="289"/>
      <c r="BN194" s="273"/>
      <c r="BO194" s="273"/>
      <c r="BP194" s="273"/>
      <c r="BQ194" s="293"/>
      <c r="BR194" s="289"/>
      <c r="BS194" s="273"/>
      <c r="BT194" s="273"/>
      <c r="BU194" s="273"/>
      <c r="BV194" s="273"/>
      <c r="BW194" s="273"/>
      <c r="BX194" s="273"/>
      <c r="BY194" s="274"/>
      <c r="BZ194" s="274"/>
      <c r="CA194" s="274"/>
      <c r="CB194" s="969"/>
      <c r="CC194" s="969"/>
      <c r="CD194" s="969"/>
      <c r="CE194" s="969"/>
      <c r="CF194" s="969"/>
      <c r="CG194" s="969"/>
      <c r="CH194" s="969"/>
      <c r="CI194" s="969"/>
      <c r="CJ194" s="969"/>
      <c r="CK194" s="969"/>
      <c r="CL194" s="969"/>
      <c r="CM194" s="969"/>
      <c r="CN194" s="969"/>
      <c r="CO194" s="969"/>
      <c r="CP194" s="969"/>
      <c r="CQ194" s="969"/>
      <c r="CR194" s="969"/>
      <c r="CS194" s="969"/>
      <c r="CT194" s="969"/>
      <c r="CU194" s="969"/>
      <c r="CV194" s="969"/>
      <c r="CW194" s="969"/>
      <c r="CX194" s="969"/>
      <c r="CY194" s="969"/>
      <c r="CZ194" s="969"/>
    </row>
    <row r="195" s="134" customFormat="true" ht="15" customHeight="true" x14ac:dyDescent="0.2">
      <c r="A195" s="803"/>
      <c r="B195" s="830"/>
      <c r="C195" s="863"/>
      <c r="D195" s="861"/>
      <c r="E195" s="861"/>
      <c r="F195" s="861"/>
      <c r="G195" s="862"/>
      <c r="H195" s="860"/>
      <c r="I195" s="861"/>
      <c r="J195" s="861"/>
      <c r="K195" s="861"/>
      <c r="L195" s="864"/>
      <c r="M195" s="863"/>
      <c r="N195" s="861"/>
      <c r="O195" s="861"/>
      <c r="P195" s="861"/>
      <c r="Q195" s="862"/>
      <c r="R195" s="860"/>
      <c r="S195" s="861"/>
      <c r="T195" s="861"/>
      <c r="U195" s="861"/>
      <c r="V195" s="861"/>
      <c r="W195" s="861"/>
      <c r="X195" s="861"/>
      <c r="Y195" s="861"/>
      <c r="Z195" s="861"/>
      <c r="AA195" s="864"/>
      <c r="AB195" s="738"/>
      <c r="AC195" s="738"/>
      <c r="AD195" s="738"/>
      <c r="AE195" s="738"/>
      <c r="AF195" s="738"/>
      <c r="AG195" s="738"/>
      <c r="AH195" s="738"/>
      <c r="AI195" s="738"/>
      <c r="AJ195" s="738"/>
      <c r="AK195" s="738"/>
      <c r="AL195" s="738"/>
      <c r="AM195" s="738"/>
      <c r="AN195" s="738"/>
      <c r="AO195" s="738"/>
      <c r="AP195" s="738"/>
      <c r="AQ195" s="738"/>
      <c r="AR195" s="738"/>
      <c r="AS195" s="738"/>
      <c r="AT195" s="738"/>
      <c r="AU195" s="738"/>
      <c r="AV195" s="738"/>
      <c r="AW195" s="738"/>
      <c r="AX195" s="738"/>
      <c r="AY195" s="738"/>
      <c r="AZ195" s="173"/>
      <c r="BA195" s="350"/>
      <c r="BB195" s="262"/>
      <c r="BC195" s="289"/>
      <c r="BD195" s="273"/>
      <c r="BE195" s="273"/>
      <c r="BF195" s="273"/>
      <c r="BG195" s="293"/>
      <c r="BH195" s="289"/>
      <c r="BI195" s="273"/>
      <c r="BJ195" s="273"/>
      <c r="BK195" s="273"/>
      <c r="BL195" s="293"/>
      <c r="BM195" s="289"/>
      <c r="BN195" s="273"/>
      <c r="BO195" s="273"/>
      <c r="BP195" s="273"/>
      <c r="BQ195" s="293"/>
      <c r="BR195" s="289"/>
      <c r="BS195" s="273"/>
      <c r="BT195" s="273"/>
      <c r="BU195" s="273"/>
      <c r="BV195" s="273"/>
      <c r="BW195" s="273"/>
      <c r="BX195" s="273"/>
      <c r="BY195" s="274"/>
      <c r="BZ195" s="274"/>
      <c r="CA195" s="274"/>
      <c r="CB195" s="969"/>
      <c r="CC195" s="969"/>
      <c r="CD195" s="969"/>
      <c r="CE195" s="969"/>
      <c r="CF195" s="969"/>
      <c r="CG195" s="969"/>
      <c r="CH195" s="969"/>
      <c r="CI195" s="969"/>
      <c r="CJ195" s="969"/>
      <c r="CK195" s="969"/>
      <c r="CL195" s="969"/>
      <c r="CM195" s="969"/>
      <c r="CN195" s="969"/>
      <c r="CO195" s="969"/>
      <c r="CP195" s="969"/>
      <c r="CQ195" s="969"/>
      <c r="CR195" s="969"/>
      <c r="CS195" s="969"/>
      <c r="CT195" s="969"/>
      <c r="CU195" s="969"/>
      <c r="CV195" s="969"/>
      <c r="CW195" s="969"/>
      <c r="CX195" s="969"/>
      <c r="CY195" s="969"/>
      <c r="CZ195" s="969"/>
    </row>
    <row r="196" s="134" customFormat="true" ht="15" customHeight="true" x14ac:dyDescent="0.2">
      <c r="A196" s="803"/>
      <c r="B196" s="830"/>
      <c r="C196" s="863"/>
      <c r="D196" s="861"/>
      <c r="E196" s="861"/>
      <c r="F196" s="861"/>
      <c r="G196" s="862"/>
      <c r="H196" s="860"/>
      <c r="I196" s="861"/>
      <c r="J196" s="861"/>
      <c r="K196" s="861"/>
      <c r="L196" s="864"/>
      <c r="M196" s="863"/>
      <c r="N196" s="861"/>
      <c r="O196" s="861"/>
      <c r="P196" s="861"/>
      <c r="Q196" s="862"/>
      <c r="R196" s="860"/>
      <c r="S196" s="861"/>
      <c r="T196" s="861"/>
      <c r="U196" s="861"/>
      <c r="V196" s="861"/>
      <c r="W196" s="861"/>
      <c r="X196" s="861"/>
      <c r="Y196" s="861"/>
      <c r="Z196" s="861"/>
      <c r="AA196" s="864"/>
      <c r="AB196" s="738"/>
      <c r="AC196" s="738"/>
      <c r="AD196" s="738"/>
      <c r="AE196" s="738"/>
      <c r="AF196" s="738"/>
      <c r="AG196" s="738"/>
      <c r="AH196" s="738"/>
      <c r="AI196" s="738"/>
      <c r="AJ196" s="738"/>
      <c r="AK196" s="738"/>
      <c r="AL196" s="738"/>
      <c r="AM196" s="738"/>
      <c r="AN196" s="738"/>
      <c r="AO196" s="738"/>
      <c r="AP196" s="738"/>
      <c r="AQ196" s="738"/>
      <c r="AR196" s="738"/>
      <c r="AS196" s="738"/>
      <c r="AT196" s="738"/>
      <c r="AU196" s="738"/>
      <c r="AV196" s="738"/>
      <c r="AW196" s="738"/>
      <c r="AX196" s="738"/>
      <c r="AY196" s="738"/>
      <c r="AZ196" s="173"/>
      <c r="BA196" s="350"/>
      <c r="BB196" s="262"/>
      <c r="BC196" s="289"/>
      <c r="BD196" s="273"/>
      <c r="BE196" s="273"/>
      <c r="BF196" s="273"/>
      <c r="BG196" s="293"/>
      <c r="BH196" s="289"/>
      <c r="BI196" s="273"/>
      <c r="BJ196" s="273"/>
      <c r="BK196" s="273"/>
      <c r="BL196" s="293"/>
      <c r="BM196" s="289"/>
      <c r="BN196" s="273"/>
      <c r="BO196" s="273"/>
      <c r="BP196" s="273"/>
      <c r="BQ196" s="293"/>
      <c r="BR196" s="289"/>
      <c r="BS196" s="273"/>
      <c r="BT196" s="273"/>
      <c r="BU196" s="273"/>
      <c r="BV196" s="273"/>
      <c r="BW196" s="273"/>
      <c r="BX196" s="273"/>
      <c r="BY196" s="274"/>
      <c r="BZ196" s="274"/>
      <c r="CA196" s="274"/>
      <c r="CB196" s="969"/>
      <c r="CC196" s="969"/>
      <c r="CD196" s="969"/>
      <c r="CE196" s="969"/>
      <c r="CF196" s="969"/>
      <c r="CG196" s="969"/>
      <c r="CH196" s="969"/>
      <c r="CI196" s="969"/>
      <c r="CJ196" s="969"/>
      <c r="CK196" s="969"/>
      <c r="CL196" s="969"/>
      <c r="CM196" s="969"/>
      <c r="CN196" s="969"/>
      <c r="CO196" s="969"/>
      <c r="CP196" s="969"/>
      <c r="CQ196" s="969"/>
      <c r="CR196" s="969"/>
      <c r="CS196" s="969"/>
      <c r="CT196" s="969"/>
      <c r="CU196" s="969"/>
      <c r="CV196" s="969"/>
      <c r="CW196" s="969"/>
      <c r="CX196" s="969"/>
      <c r="CY196" s="969"/>
      <c r="CZ196" s="969"/>
    </row>
    <row r="197" s="134" customFormat="true" ht="15" customHeight="true" x14ac:dyDescent="0.2">
      <c r="A197" s="803"/>
      <c r="B197" s="830"/>
      <c r="C197" s="863"/>
      <c r="D197" s="861"/>
      <c r="E197" s="861"/>
      <c r="F197" s="861"/>
      <c r="G197" s="862"/>
      <c r="H197" s="860"/>
      <c r="I197" s="861"/>
      <c r="J197" s="861"/>
      <c r="K197" s="861"/>
      <c r="L197" s="864"/>
      <c r="M197" s="863"/>
      <c r="N197" s="861"/>
      <c r="O197" s="861"/>
      <c r="P197" s="861"/>
      <c r="Q197" s="862"/>
      <c r="R197" s="860"/>
      <c r="S197" s="861"/>
      <c r="T197" s="861"/>
      <c r="U197" s="861"/>
      <c r="V197" s="861"/>
      <c r="W197" s="861"/>
      <c r="X197" s="861"/>
      <c r="Y197" s="861"/>
      <c r="Z197" s="861"/>
      <c r="AA197" s="864"/>
      <c r="AB197" s="738"/>
      <c r="AC197" s="738"/>
      <c r="AD197" s="738"/>
      <c r="AE197" s="738"/>
      <c r="AF197" s="738"/>
      <c r="AG197" s="738"/>
      <c r="AH197" s="738"/>
      <c r="AI197" s="738"/>
      <c r="AJ197" s="738"/>
      <c r="AK197" s="738"/>
      <c r="AL197" s="738"/>
      <c r="AM197" s="738"/>
      <c r="AN197" s="738"/>
      <c r="AO197" s="738"/>
      <c r="AP197" s="738"/>
      <c r="AQ197" s="738"/>
      <c r="AR197" s="738"/>
      <c r="AS197" s="738"/>
      <c r="AT197" s="738"/>
      <c r="AU197" s="738"/>
      <c r="AV197" s="738"/>
      <c r="AW197" s="738"/>
      <c r="AX197" s="738"/>
      <c r="AY197" s="738"/>
      <c r="AZ197" s="173"/>
      <c r="BA197" s="350"/>
      <c r="BB197" s="262"/>
      <c r="BC197" s="289"/>
      <c r="BD197" s="273"/>
      <c r="BE197" s="273"/>
      <c r="BF197" s="273"/>
      <c r="BG197" s="293"/>
      <c r="BH197" s="289"/>
      <c r="BI197" s="273"/>
      <c r="BJ197" s="273"/>
      <c r="BK197" s="273"/>
      <c r="BL197" s="293"/>
      <c r="BM197" s="289"/>
      <c r="BN197" s="273"/>
      <c r="BO197" s="273"/>
      <c r="BP197" s="273"/>
      <c r="BQ197" s="293"/>
      <c r="BR197" s="289"/>
      <c r="BS197" s="273"/>
      <c r="BT197" s="273"/>
      <c r="BU197" s="273"/>
      <c r="BV197" s="273"/>
      <c r="BW197" s="273"/>
      <c r="BX197" s="273"/>
      <c r="BY197" s="274"/>
      <c r="BZ197" s="274"/>
      <c r="CA197" s="274"/>
      <c r="CB197" s="969"/>
      <c r="CC197" s="969"/>
      <c r="CD197" s="969"/>
      <c r="CE197" s="969"/>
      <c r="CF197" s="969"/>
      <c r="CG197" s="969"/>
      <c r="CH197" s="969"/>
      <c r="CI197" s="969"/>
      <c r="CJ197" s="969"/>
      <c r="CK197" s="969"/>
      <c r="CL197" s="969"/>
      <c r="CM197" s="969"/>
      <c r="CN197" s="969"/>
      <c r="CO197" s="969"/>
      <c r="CP197" s="969"/>
      <c r="CQ197" s="969"/>
      <c r="CR197" s="969"/>
      <c r="CS197" s="969"/>
      <c r="CT197" s="969"/>
      <c r="CU197" s="969"/>
      <c r="CV197" s="969"/>
      <c r="CW197" s="969"/>
      <c r="CX197" s="969"/>
      <c r="CY197" s="969"/>
      <c r="CZ197" s="969"/>
    </row>
    <row r="198" s="134" customFormat="true" ht="15" customHeight="true" x14ac:dyDescent="0.2">
      <c r="A198" s="803"/>
      <c r="B198" s="830"/>
      <c r="C198" s="863"/>
      <c r="D198" s="861"/>
      <c r="E198" s="861"/>
      <c r="F198" s="861"/>
      <c r="G198" s="862"/>
      <c r="H198" s="860"/>
      <c r="I198" s="861"/>
      <c r="J198" s="861"/>
      <c r="K198" s="861"/>
      <c r="L198" s="864"/>
      <c r="M198" s="863"/>
      <c r="N198" s="861"/>
      <c r="O198" s="861"/>
      <c r="P198" s="861"/>
      <c r="Q198" s="862"/>
      <c r="R198" s="860"/>
      <c r="S198" s="861"/>
      <c r="T198" s="861"/>
      <c r="U198" s="861"/>
      <c r="V198" s="861"/>
      <c r="W198" s="861"/>
      <c r="X198" s="861"/>
      <c r="Y198" s="861"/>
      <c r="Z198" s="861"/>
      <c r="AA198" s="864"/>
      <c r="AB198" s="738"/>
      <c r="AC198" s="738"/>
      <c r="AD198" s="738"/>
      <c r="AE198" s="738"/>
      <c r="AF198" s="738"/>
      <c r="AG198" s="738"/>
      <c r="AH198" s="738"/>
      <c r="AI198" s="738"/>
      <c r="AJ198" s="738"/>
      <c r="AK198" s="738"/>
      <c r="AL198" s="738"/>
      <c r="AM198" s="738"/>
      <c r="AN198" s="738"/>
      <c r="AO198" s="738"/>
      <c r="AP198" s="738"/>
      <c r="AQ198" s="738"/>
      <c r="AR198" s="738"/>
      <c r="AS198" s="738"/>
      <c r="AT198" s="738"/>
      <c r="AU198" s="738"/>
      <c r="AV198" s="738"/>
      <c r="AW198" s="738"/>
      <c r="AX198" s="738"/>
      <c r="AY198" s="738"/>
      <c r="AZ198" s="173"/>
      <c r="BA198" s="350"/>
      <c r="BB198" s="262"/>
      <c r="BC198" s="289"/>
      <c r="BD198" s="273"/>
      <c r="BE198" s="273"/>
      <c r="BF198" s="273"/>
      <c r="BG198" s="293"/>
      <c r="BH198" s="289"/>
      <c r="BI198" s="273"/>
      <c r="BJ198" s="273"/>
      <c r="BK198" s="273"/>
      <c r="BL198" s="293"/>
      <c r="BM198" s="289"/>
      <c r="BN198" s="273"/>
      <c r="BO198" s="273"/>
      <c r="BP198" s="273"/>
      <c r="BQ198" s="293"/>
      <c r="BR198" s="289"/>
      <c r="BS198" s="273"/>
      <c r="BT198" s="273"/>
      <c r="BU198" s="273"/>
      <c r="BV198" s="273"/>
      <c r="BW198" s="273"/>
      <c r="BX198" s="273"/>
      <c r="BY198" s="274"/>
      <c r="BZ198" s="274"/>
      <c r="CA198" s="274"/>
      <c r="CB198" s="969"/>
      <c r="CC198" s="969"/>
      <c r="CD198" s="969"/>
      <c r="CE198" s="969"/>
      <c r="CF198" s="969"/>
      <c r="CG198" s="969"/>
      <c r="CH198" s="969"/>
      <c r="CI198" s="969"/>
      <c r="CJ198" s="969"/>
      <c r="CK198" s="969"/>
      <c r="CL198" s="969"/>
      <c r="CM198" s="969"/>
      <c r="CN198" s="969"/>
      <c r="CO198" s="969"/>
      <c r="CP198" s="969"/>
      <c r="CQ198" s="969"/>
      <c r="CR198" s="969"/>
      <c r="CS198" s="969"/>
      <c r="CT198" s="969"/>
      <c r="CU198" s="969"/>
      <c r="CV198" s="969"/>
      <c r="CW198" s="969"/>
      <c r="CX198" s="969"/>
      <c r="CY198" s="969"/>
      <c r="CZ198" s="969"/>
    </row>
    <row r="199" s="134" customFormat="true" ht="15" customHeight="true" x14ac:dyDescent="0.2">
      <c r="A199" s="803"/>
      <c r="B199" s="830"/>
      <c r="C199" s="863"/>
      <c r="D199" s="861"/>
      <c r="E199" s="861"/>
      <c r="F199" s="861"/>
      <c r="G199" s="862"/>
      <c r="H199" s="860"/>
      <c r="I199" s="861"/>
      <c r="J199" s="861"/>
      <c r="K199" s="861"/>
      <c r="L199" s="864"/>
      <c r="M199" s="863"/>
      <c r="N199" s="861"/>
      <c r="O199" s="861"/>
      <c r="P199" s="861"/>
      <c r="Q199" s="862"/>
      <c r="R199" s="860"/>
      <c r="S199" s="861"/>
      <c r="T199" s="861"/>
      <c r="U199" s="861"/>
      <c r="V199" s="861"/>
      <c r="W199" s="861"/>
      <c r="X199" s="861"/>
      <c r="Y199" s="861"/>
      <c r="Z199" s="861"/>
      <c r="AA199" s="864"/>
      <c r="AB199" s="738"/>
      <c r="AC199" s="738"/>
      <c r="AD199" s="738"/>
      <c r="AE199" s="738"/>
      <c r="AF199" s="738"/>
      <c r="AG199" s="738"/>
      <c r="AH199" s="738"/>
      <c r="AI199" s="738"/>
      <c r="AJ199" s="738"/>
      <c r="AK199" s="738"/>
      <c r="AL199" s="738"/>
      <c r="AM199" s="738"/>
      <c r="AN199" s="738"/>
      <c r="AO199" s="738"/>
      <c r="AP199" s="738"/>
      <c r="AQ199" s="738"/>
      <c r="AR199" s="738"/>
      <c r="AS199" s="738"/>
      <c r="AT199" s="738"/>
      <c r="AU199" s="738"/>
      <c r="AV199" s="738"/>
      <c r="AW199" s="738"/>
      <c r="AX199" s="738"/>
      <c r="AY199" s="738"/>
      <c r="AZ199" s="173"/>
      <c r="BA199" s="350"/>
      <c r="BB199" s="262"/>
      <c r="BC199" s="289"/>
      <c r="BD199" s="273"/>
      <c r="BE199" s="273"/>
      <c r="BF199" s="273"/>
      <c r="BG199" s="293"/>
      <c r="BH199" s="289"/>
      <c r="BI199" s="273"/>
      <c r="BJ199" s="273"/>
      <c r="BK199" s="273"/>
      <c r="BL199" s="293"/>
      <c r="BM199" s="289"/>
      <c r="BN199" s="273"/>
      <c r="BO199" s="273"/>
      <c r="BP199" s="273"/>
      <c r="BQ199" s="293"/>
      <c r="BR199" s="289"/>
      <c r="BS199" s="273"/>
      <c r="BT199" s="273"/>
      <c r="BU199" s="273"/>
      <c r="BV199" s="273"/>
      <c r="BW199" s="273"/>
      <c r="BX199" s="273"/>
      <c r="BY199" s="274"/>
      <c r="BZ199" s="274"/>
      <c r="CA199" s="274"/>
      <c r="CB199" s="969"/>
      <c r="CC199" s="969"/>
      <c r="CD199" s="969"/>
      <c r="CE199" s="969"/>
      <c r="CF199" s="969"/>
      <c r="CG199" s="969"/>
      <c r="CH199" s="969"/>
      <c r="CI199" s="969"/>
      <c r="CJ199" s="969"/>
      <c r="CK199" s="969"/>
      <c r="CL199" s="969"/>
      <c r="CM199" s="969"/>
      <c r="CN199" s="969"/>
      <c r="CO199" s="969"/>
      <c r="CP199" s="969"/>
      <c r="CQ199" s="969"/>
      <c r="CR199" s="969"/>
      <c r="CS199" s="969"/>
      <c r="CT199" s="969"/>
      <c r="CU199" s="969"/>
      <c r="CV199" s="969"/>
      <c r="CW199" s="969"/>
      <c r="CX199" s="969"/>
      <c r="CY199" s="969"/>
      <c r="CZ199" s="969"/>
    </row>
    <row r="200" s="134" customFormat="true" ht="15" customHeight="true" x14ac:dyDescent="0.2">
      <c r="A200" s="803"/>
      <c r="B200" s="830"/>
      <c r="C200" s="863"/>
      <c r="D200" s="861"/>
      <c r="E200" s="861"/>
      <c r="F200" s="861"/>
      <c r="G200" s="862"/>
      <c r="H200" s="860"/>
      <c r="I200" s="861"/>
      <c r="J200" s="861"/>
      <c r="K200" s="861"/>
      <c r="L200" s="864"/>
      <c r="M200" s="863"/>
      <c r="N200" s="861"/>
      <c r="O200" s="861"/>
      <c r="P200" s="861"/>
      <c r="Q200" s="862"/>
      <c r="R200" s="860"/>
      <c r="S200" s="861"/>
      <c r="T200" s="861"/>
      <c r="U200" s="861"/>
      <c r="V200" s="861"/>
      <c r="W200" s="861"/>
      <c r="X200" s="861"/>
      <c r="Y200" s="861"/>
      <c r="Z200" s="861"/>
      <c r="AA200" s="864"/>
      <c r="AB200" s="738"/>
      <c r="AC200" s="738"/>
      <c r="AD200" s="738"/>
      <c r="AE200" s="738"/>
      <c r="AF200" s="738"/>
      <c r="AG200" s="738"/>
      <c r="AH200" s="738"/>
      <c r="AI200" s="738"/>
      <c r="AJ200" s="738"/>
      <c r="AK200" s="738"/>
      <c r="AL200" s="738"/>
      <c r="AM200" s="738"/>
      <c r="AN200" s="738"/>
      <c r="AO200" s="738"/>
      <c r="AP200" s="738"/>
      <c r="AQ200" s="738"/>
      <c r="AR200" s="738"/>
      <c r="AS200" s="738"/>
      <c r="AT200" s="738"/>
      <c r="AU200" s="738"/>
      <c r="AV200" s="738"/>
      <c r="AW200" s="738"/>
      <c r="AX200" s="738"/>
      <c r="AY200" s="738"/>
      <c r="AZ200" s="173"/>
      <c r="BA200" s="350"/>
      <c r="BB200" s="262"/>
      <c r="BC200" s="289"/>
      <c r="BD200" s="273"/>
      <c r="BE200" s="273"/>
      <c r="BF200" s="273"/>
      <c r="BG200" s="293"/>
      <c r="BH200" s="289"/>
      <c r="BI200" s="273"/>
      <c r="BJ200" s="273"/>
      <c r="BK200" s="273"/>
      <c r="BL200" s="293"/>
      <c r="BM200" s="289"/>
      <c r="BN200" s="273"/>
      <c r="BO200" s="273"/>
      <c r="BP200" s="273"/>
      <c r="BQ200" s="293"/>
      <c r="BR200" s="289"/>
      <c r="BS200" s="273"/>
      <c r="BT200" s="273"/>
      <c r="BU200" s="273"/>
      <c r="BV200" s="273"/>
      <c r="BW200" s="273"/>
      <c r="BX200" s="273"/>
      <c r="BY200" s="274"/>
      <c r="BZ200" s="274"/>
      <c r="CA200" s="274"/>
      <c r="CB200" s="969"/>
      <c r="CC200" s="969"/>
      <c r="CD200" s="969"/>
      <c r="CE200" s="969"/>
      <c r="CF200" s="969"/>
      <c r="CG200" s="969"/>
      <c r="CH200" s="969"/>
      <c r="CI200" s="969"/>
      <c r="CJ200" s="969"/>
      <c r="CK200" s="969"/>
      <c r="CL200" s="969"/>
      <c r="CM200" s="969"/>
      <c r="CN200" s="969"/>
      <c r="CO200" s="969"/>
      <c r="CP200" s="969"/>
      <c r="CQ200" s="969"/>
      <c r="CR200" s="969"/>
      <c r="CS200" s="969"/>
      <c r="CT200" s="969"/>
      <c r="CU200" s="969"/>
      <c r="CV200" s="969"/>
      <c r="CW200" s="969"/>
      <c r="CX200" s="969"/>
      <c r="CY200" s="969"/>
      <c r="CZ200" s="969"/>
    </row>
    <row r="201" s="134" customFormat="true" ht="15" customHeight="true" x14ac:dyDescent="0.2">
      <c r="A201" s="803"/>
      <c r="B201" s="830"/>
      <c r="C201" s="863"/>
      <c r="D201" s="861"/>
      <c r="E201" s="861"/>
      <c r="F201" s="861"/>
      <c r="G201" s="862"/>
      <c r="H201" s="860"/>
      <c r="I201" s="861"/>
      <c r="J201" s="861"/>
      <c r="K201" s="861"/>
      <c r="L201" s="864"/>
      <c r="M201" s="863"/>
      <c r="N201" s="861"/>
      <c r="O201" s="861"/>
      <c r="P201" s="861"/>
      <c r="Q201" s="862"/>
      <c r="R201" s="860"/>
      <c r="S201" s="861"/>
      <c r="T201" s="861"/>
      <c r="U201" s="861"/>
      <c r="V201" s="861"/>
      <c r="W201" s="861"/>
      <c r="X201" s="861"/>
      <c r="Y201" s="861"/>
      <c r="Z201" s="861"/>
      <c r="AA201" s="864"/>
      <c r="AB201" s="738"/>
      <c r="AC201" s="738"/>
      <c r="AD201" s="738"/>
      <c r="AE201" s="738"/>
      <c r="AF201" s="738"/>
      <c r="AG201" s="738"/>
      <c r="AH201" s="738"/>
      <c r="AI201" s="738"/>
      <c r="AJ201" s="738"/>
      <c r="AK201" s="738"/>
      <c r="AL201" s="738"/>
      <c r="AM201" s="738"/>
      <c r="AN201" s="738"/>
      <c r="AO201" s="738"/>
      <c r="AP201" s="738"/>
      <c r="AQ201" s="738"/>
      <c r="AR201" s="738"/>
      <c r="AS201" s="738"/>
      <c r="AT201" s="738"/>
      <c r="AU201" s="738"/>
      <c r="AV201" s="738"/>
      <c r="AW201" s="738"/>
      <c r="AX201" s="738"/>
      <c r="AY201" s="738"/>
      <c r="AZ201" s="173"/>
      <c r="BA201" s="350"/>
      <c r="BB201" s="262"/>
      <c r="BC201" s="289"/>
      <c r="BD201" s="273"/>
      <c r="BE201" s="273"/>
      <c r="BF201" s="273"/>
      <c r="BG201" s="293"/>
      <c r="BH201" s="289"/>
      <c r="BI201" s="273"/>
      <c r="BJ201" s="273"/>
      <c r="BK201" s="273"/>
      <c r="BL201" s="293"/>
      <c r="BM201" s="289"/>
      <c r="BN201" s="273"/>
      <c r="BO201" s="273"/>
      <c r="BP201" s="273"/>
      <c r="BQ201" s="293"/>
      <c r="BR201" s="289"/>
      <c r="BS201" s="273"/>
      <c r="BT201" s="273"/>
      <c r="BU201" s="273"/>
      <c r="BV201" s="273"/>
      <c r="BW201" s="273"/>
      <c r="BX201" s="273"/>
      <c r="BY201" s="274"/>
      <c r="BZ201" s="274"/>
      <c r="CA201" s="274"/>
      <c r="CB201" s="969"/>
      <c r="CC201" s="969"/>
      <c r="CD201" s="969"/>
      <c r="CE201" s="969"/>
      <c r="CF201" s="969"/>
      <c r="CG201" s="969"/>
      <c r="CH201" s="969"/>
      <c r="CI201" s="969"/>
      <c r="CJ201" s="969"/>
      <c r="CK201" s="969"/>
      <c r="CL201" s="969"/>
      <c r="CM201" s="969"/>
      <c r="CN201" s="969"/>
      <c r="CO201" s="969"/>
      <c r="CP201" s="969"/>
      <c r="CQ201" s="969"/>
      <c r="CR201" s="969"/>
      <c r="CS201" s="969"/>
      <c r="CT201" s="969"/>
      <c r="CU201" s="969"/>
      <c r="CV201" s="969"/>
      <c r="CW201" s="969"/>
      <c r="CX201" s="969"/>
      <c r="CY201" s="969"/>
      <c r="CZ201" s="969"/>
    </row>
    <row r="202" s="134" customFormat="true" ht="15" customHeight="true" x14ac:dyDescent="0.2">
      <c r="A202" s="803"/>
      <c r="B202" s="830"/>
      <c r="C202" s="863"/>
      <c r="D202" s="861"/>
      <c r="E202" s="861"/>
      <c r="F202" s="861"/>
      <c r="G202" s="862"/>
      <c r="H202" s="860"/>
      <c r="I202" s="861"/>
      <c r="J202" s="861"/>
      <c r="K202" s="861"/>
      <c r="L202" s="864"/>
      <c r="M202" s="863"/>
      <c r="N202" s="861"/>
      <c r="O202" s="861"/>
      <c r="P202" s="861"/>
      <c r="Q202" s="862"/>
      <c r="R202" s="860"/>
      <c r="S202" s="861"/>
      <c r="T202" s="861"/>
      <c r="U202" s="861"/>
      <c r="V202" s="861"/>
      <c r="W202" s="861"/>
      <c r="X202" s="861"/>
      <c r="Y202" s="861"/>
      <c r="Z202" s="861"/>
      <c r="AA202" s="864"/>
      <c r="AB202" s="738"/>
      <c r="AC202" s="738"/>
      <c r="AD202" s="738"/>
      <c r="AE202" s="738"/>
      <c r="AF202" s="738"/>
      <c r="AG202" s="738"/>
      <c r="AH202" s="738"/>
      <c r="AI202" s="738"/>
      <c r="AJ202" s="738"/>
      <c r="AK202" s="738"/>
      <c r="AL202" s="738"/>
      <c r="AM202" s="738"/>
      <c r="AN202" s="738"/>
      <c r="AO202" s="738"/>
      <c r="AP202" s="738"/>
      <c r="AQ202" s="738"/>
      <c r="AR202" s="738"/>
      <c r="AS202" s="738"/>
      <c r="AT202" s="738"/>
      <c r="AU202" s="738"/>
      <c r="AV202" s="738"/>
      <c r="AW202" s="738"/>
      <c r="AX202" s="738"/>
      <c r="AY202" s="738"/>
      <c r="AZ202" s="173"/>
      <c r="BA202" s="350"/>
      <c r="BB202" s="262"/>
      <c r="BC202" s="289"/>
      <c r="BD202" s="273"/>
      <c r="BE202" s="273"/>
      <c r="BF202" s="273"/>
      <c r="BG202" s="293"/>
      <c r="BH202" s="289"/>
      <c r="BI202" s="273"/>
      <c r="BJ202" s="273"/>
      <c r="BK202" s="273"/>
      <c r="BL202" s="293"/>
      <c r="BM202" s="289"/>
      <c r="BN202" s="273"/>
      <c r="BO202" s="273"/>
      <c r="BP202" s="273"/>
      <c r="BQ202" s="293"/>
      <c r="BR202" s="289"/>
      <c r="BS202" s="273"/>
      <c r="BT202" s="273"/>
      <c r="BU202" s="273"/>
      <c r="BV202" s="273"/>
      <c r="BW202" s="273"/>
      <c r="BX202" s="273"/>
      <c r="BY202" s="274"/>
      <c r="BZ202" s="274"/>
      <c r="CA202" s="274"/>
      <c r="CB202" s="969"/>
      <c r="CC202" s="969"/>
      <c r="CD202" s="969"/>
      <c r="CE202" s="969"/>
      <c r="CF202" s="969"/>
      <c r="CG202" s="969"/>
      <c r="CH202" s="969"/>
      <c r="CI202" s="969"/>
      <c r="CJ202" s="969"/>
      <c r="CK202" s="969"/>
      <c r="CL202" s="969"/>
      <c r="CM202" s="969"/>
      <c r="CN202" s="969"/>
      <c r="CO202" s="969"/>
      <c r="CP202" s="969"/>
      <c r="CQ202" s="969"/>
      <c r="CR202" s="969"/>
      <c r="CS202" s="969"/>
      <c r="CT202" s="969"/>
      <c r="CU202" s="969"/>
      <c r="CV202" s="969"/>
      <c r="CW202" s="969"/>
      <c r="CX202" s="969"/>
      <c r="CY202" s="969"/>
      <c r="CZ202" s="969"/>
    </row>
    <row r="203" s="373" customFormat="true" ht="15" customHeight="true" x14ac:dyDescent="0.2">
      <c r="A203" s="823"/>
      <c r="B203" s="829"/>
      <c r="C203" s="841"/>
      <c r="D203" s="842"/>
      <c r="E203" s="842"/>
      <c r="F203" s="842"/>
      <c r="G203" s="843"/>
      <c r="H203" s="844"/>
      <c r="I203" s="842"/>
      <c r="J203" s="842"/>
      <c r="K203" s="842"/>
      <c r="L203" s="845"/>
      <c r="M203" s="841"/>
      <c r="N203" s="842"/>
      <c r="O203" s="842"/>
      <c r="P203" s="842"/>
      <c r="Q203" s="843"/>
      <c r="R203" s="844"/>
      <c r="S203" s="842"/>
      <c r="T203" s="842"/>
      <c r="U203" s="842"/>
      <c r="V203" s="842"/>
      <c r="W203" s="842"/>
      <c r="X203" s="842"/>
      <c r="Y203" s="842"/>
      <c r="Z203" s="842"/>
      <c r="AA203" s="845"/>
      <c r="AB203" s="738"/>
      <c r="AC203" s="738"/>
      <c r="AD203" s="738"/>
      <c r="AE203" s="738"/>
      <c r="AF203" s="738"/>
      <c r="AG203" s="738"/>
      <c r="AH203" s="738"/>
      <c r="AI203" s="738"/>
      <c r="AJ203" s="738"/>
      <c r="AK203" s="738"/>
      <c r="AL203" s="738"/>
      <c r="AM203" s="738"/>
      <c r="AN203" s="738"/>
      <c r="AO203" s="738"/>
      <c r="AP203" s="738"/>
      <c r="AQ203" s="738"/>
      <c r="AR203" s="738"/>
      <c r="AS203" s="738"/>
      <c r="AT203" s="738"/>
      <c r="AU203" s="738"/>
      <c r="AV203" s="738"/>
      <c r="AW203" s="738"/>
      <c r="AX203" s="738"/>
      <c r="AY203" s="738"/>
      <c r="AZ203" s="173"/>
      <c r="BA203" s="350"/>
      <c r="BB203" s="262"/>
      <c r="BC203" s="289"/>
      <c r="BD203" s="273"/>
      <c r="BE203" s="273"/>
      <c r="BF203" s="273"/>
      <c r="BG203" s="293"/>
      <c r="BH203" s="289"/>
      <c r="BI203" s="273"/>
      <c r="BJ203" s="273"/>
      <c r="BK203" s="273"/>
      <c r="BL203" s="293"/>
      <c r="BM203" s="289"/>
      <c r="BN203" s="273"/>
      <c r="BO203" s="273"/>
      <c r="BP203" s="273"/>
      <c r="BQ203" s="293"/>
      <c r="BR203" s="289"/>
      <c r="BS203" s="273"/>
      <c r="BT203" s="273"/>
      <c r="BU203" s="273"/>
      <c r="BV203" s="273"/>
      <c r="BW203" s="273"/>
      <c r="BX203" s="273"/>
      <c r="BY203" s="274"/>
      <c r="BZ203" s="274"/>
      <c r="CA203" s="274"/>
      <c r="CB203" s="969"/>
      <c r="CC203" s="969"/>
      <c r="CD203" s="969"/>
      <c r="CE203" s="969"/>
      <c r="CF203" s="969"/>
      <c r="CG203" s="969"/>
      <c r="CH203" s="969"/>
      <c r="CI203" s="969"/>
      <c r="CJ203" s="969"/>
      <c r="CK203" s="969"/>
      <c r="CL203" s="969"/>
      <c r="CM203" s="969"/>
      <c r="CN203" s="969"/>
      <c r="CO203" s="969"/>
      <c r="CP203" s="969"/>
      <c r="CQ203" s="969"/>
      <c r="CR203" s="969"/>
      <c r="CS203" s="969"/>
      <c r="CT203" s="969"/>
      <c r="CU203" s="969"/>
      <c r="CV203" s="969"/>
      <c r="CW203" s="969"/>
      <c r="CX203" s="969"/>
      <c r="CY203" s="969"/>
      <c r="CZ203" s="969"/>
    </row>
    <row r="204" s="373" customFormat="true" ht="15" customHeight="true" x14ac:dyDescent="0.2">
      <c r="A204" s="823"/>
      <c r="B204" s="829"/>
      <c r="C204" s="841"/>
      <c r="D204" s="842"/>
      <c r="E204" s="842"/>
      <c r="F204" s="842"/>
      <c r="G204" s="843"/>
      <c r="H204" s="844"/>
      <c r="I204" s="842"/>
      <c r="J204" s="842"/>
      <c r="K204" s="842"/>
      <c r="L204" s="845"/>
      <c r="M204" s="841"/>
      <c r="N204" s="842"/>
      <c r="O204" s="842"/>
      <c r="P204" s="842"/>
      <c r="Q204" s="843"/>
      <c r="R204" s="844"/>
      <c r="S204" s="842"/>
      <c r="T204" s="842"/>
      <c r="U204" s="842"/>
      <c r="V204" s="842"/>
      <c r="W204" s="842"/>
      <c r="X204" s="842"/>
      <c r="Y204" s="842"/>
      <c r="Z204" s="842"/>
      <c r="AA204" s="845"/>
      <c r="AB204" s="738"/>
      <c r="AC204" s="738"/>
      <c r="AD204" s="738"/>
      <c r="AE204" s="738"/>
      <c r="AF204" s="738"/>
      <c r="AG204" s="738"/>
      <c r="AH204" s="738"/>
      <c r="AI204" s="738"/>
      <c r="AJ204" s="738"/>
      <c r="AK204" s="738"/>
      <c r="AL204" s="738"/>
      <c r="AM204" s="738"/>
      <c r="AN204" s="738"/>
      <c r="AO204" s="738"/>
      <c r="AP204" s="738"/>
      <c r="AQ204" s="738"/>
      <c r="AR204" s="738"/>
      <c r="AS204" s="738"/>
      <c r="AT204" s="738"/>
      <c r="AU204" s="738"/>
      <c r="AV204" s="738"/>
      <c r="AW204" s="738"/>
      <c r="AX204" s="738"/>
      <c r="AY204" s="738"/>
      <c r="AZ204" s="173"/>
      <c r="BA204" s="350"/>
      <c r="BB204" s="262"/>
      <c r="BC204" s="289"/>
      <c r="BD204" s="273"/>
      <c r="BE204" s="273"/>
      <c r="BF204" s="273"/>
      <c r="BG204" s="293"/>
      <c r="BH204" s="289"/>
      <c r="BI204" s="273"/>
      <c r="BJ204" s="273"/>
      <c r="BK204" s="273"/>
      <c r="BL204" s="293"/>
      <c r="BM204" s="289"/>
      <c r="BN204" s="273"/>
      <c r="BO204" s="273"/>
      <c r="BP204" s="273"/>
      <c r="BQ204" s="293"/>
      <c r="BR204" s="289"/>
      <c r="BS204" s="273"/>
      <c r="BT204" s="273"/>
      <c r="BU204" s="273"/>
      <c r="BV204" s="273"/>
      <c r="BW204" s="273"/>
      <c r="BX204" s="273"/>
      <c r="BY204" s="274"/>
      <c r="BZ204" s="274"/>
      <c r="CA204" s="274"/>
      <c r="CB204" s="969"/>
      <c r="CC204" s="969"/>
      <c r="CD204" s="969"/>
      <c r="CE204" s="969"/>
      <c r="CF204" s="969"/>
      <c r="CG204" s="969"/>
      <c r="CH204" s="969"/>
      <c r="CI204" s="969"/>
      <c r="CJ204" s="969"/>
      <c r="CK204" s="969"/>
      <c r="CL204" s="969"/>
      <c r="CM204" s="969"/>
      <c r="CN204" s="969"/>
      <c r="CO204" s="969"/>
      <c r="CP204" s="969"/>
      <c r="CQ204" s="969"/>
      <c r="CR204" s="969"/>
      <c r="CS204" s="969"/>
      <c r="CT204" s="969"/>
      <c r="CU204" s="969"/>
      <c r="CV204" s="969"/>
      <c r="CW204" s="969"/>
      <c r="CX204" s="969"/>
      <c r="CY204" s="969"/>
      <c r="CZ204" s="969"/>
    </row>
    <row r="205" s="373" customFormat="true" ht="15" customHeight="true" x14ac:dyDescent="0.2">
      <c r="A205" s="828"/>
      <c r="B205" s="891"/>
      <c r="C205" s="847"/>
      <c r="D205" s="848"/>
      <c r="E205" s="848"/>
      <c r="F205" s="848"/>
      <c r="G205" s="849"/>
      <c r="H205" s="850"/>
      <c r="I205" s="848"/>
      <c r="J205" s="848"/>
      <c r="K205" s="848"/>
      <c r="L205" s="851"/>
      <c r="M205" s="847"/>
      <c r="N205" s="848"/>
      <c r="O205" s="848"/>
      <c r="P205" s="848"/>
      <c r="Q205" s="849"/>
      <c r="R205" s="850"/>
      <c r="S205" s="848"/>
      <c r="T205" s="848"/>
      <c r="U205" s="848"/>
      <c r="V205" s="848"/>
      <c r="W205" s="848"/>
      <c r="X205" s="848"/>
      <c r="Y205" s="848"/>
      <c r="Z205" s="848"/>
      <c r="AA205" s="851"/>
      <c r="AB205" s="738"/>
      <c r="AC205" s="738"/>
      <c r="AD205" s="738"/>
      <c r="AE205" s="738"/>
      <c r="AF205" s="738"/>
      <c r="AG205" s="738"/>
      <c r="AH205" s="738"/>
      <c r="AI205" s="738"/>
      <c r="AJ205" s="738"/>
      <c r="AK205" s="738"/>
      <c r="AL205" s="738"/>
      <c r="AM205" s="738"/>
      <c r="AN205" s="738"/>
      <c r="AO205" s="738"/>
      <c r="AP205" s="738"/>
      <c r="AQ205" s="738"/>
      <c r="AR205" s="738"/>
      <c r="AS205" s="738"/>
      <c r="AT205" s="738"/>
      <c r="AU205" s="738"/>
      <c r="AV205" s="738"/>
      <c r="AW205" s="738"/>
      <c r="AX205" s="738"/>
      <c r="AY205" s="738"/>
      <c r="AZ205" s="173"/>
      <c r="BA205" s="350"/>
      <c r="BB205" s="262"/>
      <c r="BC205" s="292"/>
      <c r="BD205" s="291"/>
      <c r="BE205" s="291"/>
      <c r="BF205" s="291"/>
      <c r="BG205" s="295"/>
      <c r="BH205" s="292"/>
      <c r="BI205" s="291"/>
      <c r="BJ205" s="291"/>
      <c r="BK205" s="291"/>
      <c r="BL205" s="295"/>
      <c r="BM205" s="292"/>
      <c r="BN205" s="291"/>
      <c r="BO205" s="291"/>
      <c r="BP205" s="291"/>
      <c r="BQ205" s="295"/>
      <c r="BR205" s="292"/>
      <c r="BS205" s="291"/>
      <c r="BT205" s="291"/>
      <c r="BU205" s="291"/>
      <c r="BV205" s="291"/>
      <c r="BW205" s="291"/>
      <c r="BX205" s="291"/>
      <c r="BY205" s="294"/>
      <c r="BZ205" s="294"/>
      <c r="CA205" s="294"/>
      <c r="CB205" s="969"/>
      <c r="CC205" s="969"/>
      <c r="CD205" s="969"/>
      <c r="CE205" s="969"/>
      <c r="CF205" s="969"/>
      <c r="CG205" s="969"/>
      <c r="CH205" s="969"/>
      <c r="CI205" s="969"/>
      <c r="CJ205" s="969"/>
      <c r="CK205" s="969"/>
      <c r="CL205" s="969"/>
      <c r="CM205" s="969"/>
      <c r="CN205" s="969"/>
      <c r="CO205" s="969"/>
      <c r="CP205" s="969"/>
      <c r="CQ205" s="969"/>
      <c r="CR205" s="969"/>
      <c r="CS205" s="969"/>
      <c r="CT205" s="969"/>
      <c r="CU205" s="969"/>
      <c r="CV205" s="969"/>
      <c r="CW205" s="969"/>
      <c r="CX205" s="969"/>
      <c r="CY205" s="969"/>
      <c r="CZ205" s="969"/>
    </row>
    <row r="206" s="373" customFormat="true" ht="250.15" customHeight="true" x14ac:dyDescent="0.2">
      <c r="B206" s="372"/>
      <c r="AB206" s="173"/>
      <c r="AC206" s="173"/>
      <c r="AD206" s="173"/>
      <c r="AE206" s="173"/>
      <c r="AF206" s="173"/>
      <c r="AG206" s="173"/>
      <c r="AH206" s="173"/>
      <c r="AI206" s="173"/>
      <c r="AJ206" s="173"/>
      <c r="AK206" s="173"/>
      <c r="AL206" s="173"/>
      <c r="AM206" s="173"/>
      <c r="AN206" s="173"/>
      <c r="AO206" s="173"/>
      <c r="AP206" s="173"/>
      <c r="AQ206" s="173"/>
      <c r="AR206" s="173"/>
      <c r="AS206" s="173"/>
      <c r="AT206" s="173"/>
      <c r="AU206" s="173"/>
      <c r="AV206" s="173"/>
      <c r="AW206" s="173"/>
      <c r="AX206" s="173"/>
      <c r="AY206" s="173"/>
      <c r="AZ206" s="173"/>
      <c r="BA206" s="135"/>
      <c r="BB206" s="133"/>
      <c r="BC206" s="133"/>
      <c r="BD206" s="133"/>
      <c r="BE206" s="133"/>
      <c r="BF206" s="133"/>
      <c r="BG206" s="133"/>
      <c r="BH206" s="133"/>
      <c r="BI206" s="133"/>
      <c r="BJ206" s="133"/>
      <c r="BK206" s="133"/>
      <c r="BL206" s="133"/>
      <c r="BM206" s="133"/>
      <c r="BN206" s="133"/>
      <c r="BO206" s="133"/>
      <c r="BP206" s="133"/>
      <c r="BQ206" s="133"/>
      <c r="BR206" s="133"/>
      <c r="BS206" s="133"/>
      <c r="BT206" s="133"/>
      <c r="BU206" s="133"/>
      <c r="BV206" s="133"/>
      <c r="BW206" s="133"/>
      <c r="BX206" s="133"/>
      <c r="BY206" s="135"/>
      <c r="BZ206" s="172"/>
      <c r="CA206" s="172"/>
      <c r="CB206" s="172"/>
      <c r="CC206" s="172"/>
      <c r="CD206" s="172"/>
      <c r="CE206" s="172"/>
      <c r="CF206" s="172"/>
      <c r="CG206" s="172"/>
      <c r="CH206" s="172"/>
      <c r="CI206" s="172"/>
      <c r="CJ206" s="172"/>
      <c r="CK206" s="172"/>
      <c r="CL206" s="172"/>
      <c r="CM206" s="172"/>
      <c r="CN206" s="172"/>
      <c r="CO206" s="172"/>
      <c r="CP206" s="172"/>
      <c r="CQ206" s="172"/>
      <c r="CR206" s="172"/>
      <c r="CS206" s="172"/>
      <c r="CT206" s="172"/>
      <c r="CU206" s="172"/>
      <c r="CV206" s="172"/>
      <c r="CW206" s="172"/>
      <c r="CX206" s="172"/>
      <c r="CY206" s="172"/>
      <c r="CZ206" s="172"/>
    </row>
    <row r="207" s="114" customFormat="true" ht="18" customHeight="true" x14ac:dyDescent="0.2">
      <c r="AB207" s="168"/>
      <c r="AC207" s="168"/>
      <c r="AD207" s="168"/>
      <c r="AE207" s="168"/>
      <c r="AF207" s="168"/>
      <c r="AG207" s="168"/>
      <c r="AH207" s="168"/>
      <c r="AI207" s="168"/>
      <c r="AJ207" s="168"/>
      <c r="AK207" s="168"/>
      <c r="AL207" s="168"/>
      <c r="AM207" s="168"/>
      <c r="AN207" s="168"/>
      <c r="AO207" s="168"/>
      <c r="AP207" s="168"/>
      <c r="AQ207" s="168"/>
      <c r="AR207" s="168"/>
      <c r="AS207" s="168"/>
      <c r="AT207" s="168"/>
      <c r="AU207" s="168"/>
      <c r="AV207" s="168"/>
      <c r="AW207" s="168"/>
      <c r="AX207" s="168"/>
      <c r="AY207" s="168"/>
      <c r="AZ207" s="168"/>
      <c r="BB207" s="137"/>
      <c r="BZ207" s="168"/>
      <c r="CA207" s="168"/>
      <c r="CB207" s="168"/>
      <c r="CC207" s="168"/>
      <c r="CD207" s="168"/>
      <c r="CE207" s="168"/>
      <c r="CF207" s="168"/>
      <c r="CG207" s="168"/>
      <c r="CH207" s="168"/>
      <c r="CI207" s="168"/>
      <c r="CJ207" s="168"/>
      <c r="CK207" s="168"/>
      <c r="CL207" s="168"/>
      <c r="CM207" s="168"/>
      <c r="CN207" s="168"/>
      <c r="CO207" s="168"/>
      <c r="CP207" s="168"/>
      <c r="CQ207" s="168"/>
      <c r="CR207" s="168"/>
      <c r="CS207" s="168"/>
      <c r="CT207" s="168"/>
      <c r="CU207" s="168"/>
      <c r="CV207" s="168"/>
      <c r="CW207" s="168"/>
      <c r="CX207" s="168"/>
      <c r="CY207" s="168"/>
      <c r="CZ207" s="168"/>
    </row>
    <row r="208" s="114" customFormat="true" ht="22.5" customHeight="true" x14ac:dyDescent="0.35">
      <c r="A208" s="1149" t="str">
        <f>A1026</f>
        <v>Zimbabwe</v>
      </c>
      <c r="B208" s="1150"/>
      <c r="AB208" s="168"/>
      <c r="AC208" s="168"/>
      <c r="AD208" s="168"/>
      <c r="AE208" s="168"/>
      <c r="AF208" s="168"/>
      <c r="AG208" s="168"/>
      <c r="AH208" s="168"/>
      <c r="AI208" s="168"/>
      <c r="AJ208" s="168"/>
      <c r="AK208" s="168"/>
      <c r="AL208" s="168"/>
      <c r="AM208" s="168"/>
      <c r="AN208" s="168"/>
      <c r="AO208" s="168"/>
      <c r="AP208" s="168"/>
      <c r="AQ208" s="168"/>
      <c r="AR208" s="168"/>
      <c r="AS208" s="168"/>
      <c r="AT208" s="168"/>
      <c r="AU208" s="168"/>
      <c r="AV208" s="168"/>
      <c r="AW208" s="168"/>
      <c r="AX208" s="168"/>
      <c r="AY208" s="168"/>
      <c r="AZ208" s="168"/>
      <c r="BB208" s="137"/>
      <c r="BZ208" s="168"/>
      <c r="CA208" s="168"/>
      <c r="CB208" s="168"/>
      <c r="CC208" s="168"/>
      <c r="CD208" s="168"/>
      <c r="CE208" s="168"/>
      <c r="CF208" s="168"/>
      <c r="CG208" s="168"/>
      <c r="CH208" s="168"/>
      <c r="CI208" s="168"/>
      <c r="CJ208" s="168"/>
      <c r="CK208" s="168"/>
      <c r="CL208" s="168"/>
      <c r="CM208" s="168"/>
      <c r="CN208" s="168"/>
      <c r="CO208" s="168"/>
      <c r="CP208" s="168"/>
      <c r="CQ208" s="168"/>
      <c r="CR208" s="168"/>
      <c r="CS208" s="168"/>
      <c r="CT208" s="168"/>
      <c r="CU208" s="168"/>
      <c r="CV208" s="168"/>
      <c r="CW208" s="168"/>
      <c r="CX208" s="168"/>
      <c r="CY208" s="168"/>
      <c r="CZ208" s="168"/>
    </row>
    <row r="209" s="114" customFormat="true" ht="22.5" customHeight="true" x14ac:dyDescent="0.35">
      <c r="A209" s="141" t="str">
        <f>A1034</f>
        <v>2011</v>
      </c>
      <c r="B209" s="142"/>
      <c r="AB209" s="168"/>
      <c r="AC209" s="168"/>
      <c r="AD209" s="168"/>
      <c r="AE209" s="168"/>
      <c r="AF209" s="168"/>
      <c r="AG209" s="168"/>
      <c r="AH209" s="168"/>
      <c r="AI209" s="168"/>
      <c r="AJ209" s="168"/>
      <c r="AK209" s="168"/>
      <c r="AL209" s="168"/>
      <c r="AM209" s="168"/>
      <c r="AN209" s="168"/>
      <c r="AO209" s="168"/>
      <c r="AP209" s="168"/>
      <c r="AQ209" s="168"/>
      <c r="AR209" s="168"/>
      <c r="AS209" s="168"/>
      <c r="AT209" s="168"/>
      <c r="AU209" s="168"/>
      <c r="AV209" s="168"/>
      <c r="AW209" s="168"/>
      <c r="AX209" s="168"/>
      <c r="AY209" s="168"/>
      <c r="AZ209" s="168"/>
      <c r="BB209" s="137"/>
      <c r="BZ209" s="168"/>
      <c r="CA209" s="168"/>
      <c r="CB209" s="168"/>
      <c r="CC209" s="168"/>
      <c r="CD209" s="168"/>
      <c r="CE209" s="168"/>
      <c r="CF209" s="168"/>
      <c r="CG209" s="168"/>
      <c r="CH209" s="168"/>
      <c r="CI209" s="168"/>
      <c r="CJ209" s="168"/>
      <c r="CK209" s="168"/>
      <c r="CL209" s="168"/>
      <c r="CM209" s="168"/>
      <c r="CN209" s="168"/>
      <c r="CO209" s="168"/>
      <c r="CP209" s="168"/>
      <c r="CQ209" s="168"/>
      <c r="CR209" s="168"/>
      <c r="CS209" s="168"/>
      <c r="CT209" s="168"/>
      <c r="CU209" s="168"/>
      <c r="CV209" s="168"/>
      <c r="CW209" s="168"/>
      <c r="CX209" s="168"/>
      <c r="CY209" s="168"/>
      <c r="CZ209" s="168"/>
    </row>
    <row r="210" s="114" customFormat="true" ht="22.5" customHeight="true" x14ac:dyDescent="0.35">
      <c r="A210" s="146" t="s">
        <v>112</v>
      </c>
      <c r="B210" s="144"/>
      <c r="AB210" s="168"/>
      <c r="AC210" s="168"/>
      <c r="AD210" s="168"/>
      <c r="AE210" s="168"/>
      <c r="AF210" s="168"/>
      <c r="AG210" s="168"/>
      <c r="AH210" s="168"/>
      <c r="AI210" s="168"/>
      <c r="AJ210" s="168"/>
      <c r="AK210" s="168"/>
      <c r="AL210" s="168"/>
      <c r="AM210" s="168"/>
      <c r="AN210" s="168"/>
      <c r="AO210" s="168"/>
      <c r="AP210" s="168"/>
      <c r="AQ210" s="168"/>
      <c r="AR210" s="168"/>
      <c r="AS210" s="168"/>
      <c r="AT210" s="168"/>
      <c r="AU210" s="168"/>
      <c r="AV210" s="168"/>
      <c r="AW210" s="168"/>
      <c r="AX210" s="168"/>
      <c r="AY210" s="168"/>
      <c r="AZ210" s="168"/>
      <c r="BB210" s="137"/>
      <c r="BZ210" s="168"/>
      <c r="CA210" s="168"/>
      <c r="CB210" s="168"/>
      <c r="CC210" s="168"/>
      <c r="CD210" s="168"/>
      <c r="CE210" s="168"/>
      <c r="CF210" s="168"/>
      <c r="CG210" s="168"/>
      <c r="CH210" s="168"/>
      <c r="CI210" s="168"/>
      <c r="CJ210" s="168"/>
      <c r="CK210" s="168"/>
      <c r="CL210" s="168"/>
      <c r="CM210" s="168"/>
      <c r="CN210" s="168"/>
      <c r="CO210" s="168"/>
      <c r="CP210" s="168"/>
      <c r="CQ210" s="168"/>
      <c r="CR210" s="168"/>
      <c r="CS210" s="168"/>
      <c r="CT210" s="168"/>
      <c r="CU210" s="168"/>
      <c r="CV210" s="168"/>
      <c r="CW210" s="168"/>
      <c r="CX210" s="168"/>
      <c r="CY210" s="168"/>
      <c r="CZ210" s="168"/>
    </row>
    <row r="211" s="114" customFormat="true" ht="20.1" customHeight="true" x14ac:dyDescent="0.35">
      <c r="A211" s="147" t="s">
        <v>97</v>
      </c>
      <c r="B211" s="142"/>
      <c r="AB211" s="168"/>
      <c r="AC211" s="168"/>
      <c r="AD211" s="168"/>
      <c r="AE211" s="168"/>
      <c r="AF211" s="168"/>
      <c r="AG211" s="168"/>
      <c r="AH211" s="168"/>
      <c r="AI211" s="168"/>
      <c r="AJ211" s="168"/>
      <c r="AK211" s="168"/>
      <c r="AL211" s="168"/>
      <c r="AM211" s="168"/>
      <c r="AN211" s="168"/>
      <c r="AO211" s="168"/>
      <c r="AP211" s="168"/>
      <c r="AQ211" s="168"/>
      <c r="AR211" s="168"/>
      <c r="AS211" s="168"/>
      <c r="AT211" s="168"/>
      <c r="AU211" s="168"/>
      <c r="AV211" s="168"/>
      <c r="AW211" s="168"/>
      <c r="AX211" s="168"/>
      <c r="AY211" s="168"/>
      <c r="AZ211" s="168"/>
      <c r="BB211" s="137"/>
      <c r="BZ211" s="168"/>
      <c r="CA211" s="168"/>
      <c r="CB211" s="168"/>
      <c r="CC211" s="168"/>
      <c r="CD211" s="168"/>
      <c r="CE211" s="168"/>
      <c r="CF211" s="168"/>
      <c r="CG211" s="168"/>
      <c r="CH211" s="168"/>
      <c r="CI211" s="168"/>
      <c r="CJ211" s="168"/>
      <c r="CK211" s="168"/>
      <c r="CL211" s="168"/>
      <c r="CM211" s="168"/>
      <c r="CN211" s="168"/>
      <c r="CO211" s="168"/>
      <c r="CP211" s="168"/>
      <c r="CQ211" s="168"/>
      <c r="CR211" s="168"/>
      <c r="CS211" s="168"/>
      <c r="CT211" s="168"/>
      <c r="CU211" s="168"/>
      <c r="CV211" s="168"/>
      <c r="CW211" s="168"/>
      <c r="CX211" s="168"/>
      <c r="CY211" s="168"/>
      <c r="CZ211" s="168"/>
    </row>
    <row r="212" s="114" customFormat="true" ht="15" customHeight="true" x14ac:dyDescent="0.2">
      <c r="A212" s="246" t="s">
        <v>98</v>
      </c>
      <c r="B212" s="181"/>
      <c r="AB212" s="168"/>
      <c r="AC212" s="168"/>
      <c r="AD212" s="168"/>
      <c r="AE212" s="168"/>
      <c r="AF212" s="168"/>
      <c r="AG212" s="168"/>
      <c r="AH212" s="168"/>
      <c r="AI212" s="168"/>
      <c r="AJ212" s="168"/>
      <c r="AK212" s="168"/>
      <c r="AL212" s="168"/>
      <c r="AM212" s="168"/>
      <c r="AN212" s="168"/>
      <c r="AO212" s="168"/>
      <c r="AP212" s="168"/>
      <c r="AQ212" s="168"/>
      <c r="AR212" s="168"/>
      <c r="AS212" s="168"/>
      <c r="AT212" s="168"/>
      <c r="AU212" s="168"/>
      <c r="AV212" s="168"/>
      <c r="AW212" s="168"/>
      <c r="AX212" s="168"/>
      <c r="AY212" s="168"/>
      <c r="AZ212" s="168"/>
      <c r="BB212" s="137"/>
      <c r="BZ212" s="168"/>
      <c r="CA212" s="168"/>
      <c r="CB212" s="168"/>
      <c r="CC212" s="168"/>
      <c r="CD212" s="168"/>
      <c r="CE212" s="168"/>
      <c r="CF212" s="168"/>
      <c r="CG212" s="168"/>
      <c r="CH212" s="168"/>
      <c r="CI212" s="168"/>
      <c r="CJ212" s="168"/>
      <c r="CK212" s="168"/>
      <c r="CL212" s="168"/>
      <c r="CM212" s="168"/>
      <c r="CN212" s="168"/>
      <c r="CO212" s="168"/>
      <c r="CP212" s="168"/>
      <c r="CQ212" s="168"/>
      <c r="CR212" s="168"/>
      <c r="CS212" s="168"/>
      <c r="CT212" s="168"/>
      <c r="CU212" s="168"/>
      <c r="CV212" s="168"/>
      <c r="CW212" s="168"/>
      <c r="CX212" s="168"/>
      <c r="CY212" s="168"/>
      <c r="CZ212" s="168"/>
    </row>
    <row r="213" s="114" customFormat="true" ht="15" customHeight="true" x14ac:dyDescent="0.2">
      <c r="A213" s="156" t="s">
        <v>40</v>
      </c>
      <c r="B213" s="155"/>
      <c r="AB213" s="168"/>
      <c r="AC213" s="168"/>
      <c r="AD213" s="168"/>
      <c r="AE213" s="168"/>
      <c r="AF213" s="168"/>
      <c r="AG213" s="168"/>
      <c r="AH213" s="168"/>
      <c r="AI213" s="168"/>
      <c r="AJ213" s="168"/>
      <c r="AK213" s="168"/>
      <c r="AL213" s="168"/>
      <c r="AM213" s="168"/>
      <c r="AN213" s="168"/>
      <c r="AO213" s="168"/>
      <c r="AP213" s="168"/>
      <c r="AQ213" s="168"/>
      <c r="AR213" s="168"/>
      <c r="AS213" s="168"/>
      <c r="AT213" s="168"/>
      <c r="AU213" s="168"/>
      <c r="AV213" s="168"/>
      <c r="AW213" s="168"/>
      <c r="AX213" s="168"/>
      <c r="AY213" s="168"/>
      <c r="AZ213" s="168"/>
      <c r="BB213" s="137"/>
      <c r="BZ213" s="168"/>
      <c r="CA213" s="168"/>
      <c r="CB213" s="168"/>
      <c r="CC213" s="168"/>
      <c r="CD213" s="168"/>
      <c r="CE213" s="168"/>
      <c r="CF213" s="168"/>
      <c r="CG213" s="168"/>
      <c r="CH213" s="168"/>
      <c r="CI213" s="168"/>
      <c r="CJ213" s="168"/>
      <c r="CK213" s="168"/>
      <c r="CL213" s="168"/>
      <c r="CM213" s="168"/>
      <c r="CN213" s="168"/>
      <c r="CO213" s="168"/>
      <c r="CP213" s="168"/>
      <c r="CQ213" s="168"/>
      <c r="CR213" s="168"/>
      <c r="CS213" s="168"/>
      <c r="CT213" s="168"/>
      <c r="CU213" s="168"/>
      <c r="CV213" s="168"/>
      <c r="CW213" s="168"/>
      <c r="CX213" s="168"/>
      <c r="CY213" s="168"/>
      <c r="CZ213" s="168"/>
    </row>
    <row r="214" s="114" customFormat="true" ht="15" customHeight="true" x14ac:dyDescent="0.2">
      <c r="A214" s="154" t="s">
        <v>39</v>
      </c>
      <c r="B214" s="155"/>
      <c r="AB214" s="168"/>
      <c r="AC214" s="168"/>
      <c r="AD214" s="168"/>
      <c r="AE214" s="168"/>
      <c r="AF214" s="168"/>
      <c r="AG214" s="168"/>
      <c r="AH214" s="168"/>
      <c r="AI214" s="168"/>
      <c r="AJ214" s="168"/>
      <c r="AK214" s="168"/>
      <c r="AL214" s="168"/>
      <c r="AM214" s="168"/>
      <c r="AN214" s="168"/>
      <c r="AO214" s="168"/>
      <c r="AP214" s="168"/>
      <c r="AQ214" s="168"/>
      <c r="AR214" s="168"/>
      <c r="AS214" s="168"/>
      <c r="AT214" s="168"/>
      <c r="AU214" s="168"/>
      <c r="AV214" s="168"/>
      <c r="AW214" s="168"/>
      <c r="AX214" s="168"/>
      <c r="AY214" s="168"/>
      <c r="AZ214" s="168"/>
      <c r="BB214" s="137"/>
      <c r="BZ214" s="168"/>
      <c r="CA214" s="168"/>
      <c r="CB214" s="168"/>
      <c r="CC214" s="168"/>
      <c r="CD214" s="168"/>
      <c r="CE214" s="168"/>
      <c r="CF214" s="168"/>
      <c r="CG214" s="168"/>
      <c r="CH214" s="168"/>
      <c r="CI214" s="168"/>
      <c r="CJ214" s="168"/>
      <c r="CK214" s="168"/>
      <c r="CL214" s="168"/>
      <c r="CM214" s="168"/>
      <c r="CN214" s="168"/>
      <c r="CO214" s="168"/>
      <c r="CP214" s="168"/>
      <c r="CQ214" s="168"/>
      <c r="CR214" s="168"/>
      <c r="CS214" s="168"/>
      <c r="CT214" s="168"/>
      <c r="CU214" s="168"/>
      <c r="CV214" s="168"/>
      <c r="CW214" s="168"/>
      <c r="CX214" s="168"/>
      <c r="CY214" s="168"/>
      <c r="CZ214" s="168"/>
    </row>
    <row r="215" s="114" customFormat="true" ht="15" customHeight="true" x14ac:dyDescent="0.2">
      <c r="A215" s="154" t="s">
        <v>136</v>
      </c>
      <c r="B215" s="180" t="str">
        <f>A1025</f>
        <v>DHS11</v>
      </c>
      <c r="AB215" s="168"/>
      <c r="AC215" s="168"/>
      <c r="AD215" s="168"/>
      <c r="AE215" s="168"/>
      <c r="AF215" s="168"/>
      <c r="AG215" s="168"/>
      <c r="AH215" s="168"/>
      <c r="AI215" s="168"/>
      <c r="AJ215" s="168"/>
      <c r="AK215" s="168"/>
      <c r="AL215" s="168"/>
      <c r="AM215" s="168"/>
      <c r="AN215" s="168"/>
      <c r="AO215" s="168"/>
      <c r="AP215" s="168"/>
      <c r="AQ215" s="168"/>
      <c r="AR215" s="168"/>
      <c r="AS215" s="168"/>
      <c r="AT215" s="168"/>
      <c r="AU215" s="168"/>
      <c r="AV215" s="168"/>
      <c r="AW215" s="168"/>
      <c r="AX215" s="168"/>
      <c r="AY215" s="168"/>
      <c r="AZ215" s="168"/>
      <c r="BB215" s="137"/>
      <c r="BZ215" s="168"/>
      <c r="CA215" s="168"/>
      <c r="CB215" s="168"/>
      <c r="CC215" s="168"/>
      <c r="CD215" s="168"/>
      <c r="CE215" s="168"/>
      <c r="CF215" s="168"/>
      <c r="CG215" s="168"/>
      <c r="CH215" s="168"/>
      <c r="CI215" s="168"/>
      <c r="CJ215" s="168"/>
      <c r="CK215" s="168"/>
      <c r="CL215" s="168"/>
      <c r="CM215" s="168"/>
      <c r="CN215" s="168"/>
      <c r="CO215" s="168"/>
      <c r="CP215" s="168"/>
      <c r="CQ215" s="168"/>
      <c r="CR215" s="168"/>
      <c r="CS215" s="168"/>
      <c r="CT215" s="168"/>
      <c r="CU215" s="168"/>
      <c r="CV215" s="168"/>
      <c r="CW215" s="168"/>
      <c r="CX215" s="168"/>
      <c r="CY215" s="168"/>
      <c r="CZ215" s="168"/>
    </row>
    <row r="216" s="114" customFormat="true" ht="15" customHeight="true" x14ac:dyDescent="0.2">
      <c r="A216" s="795"/>
      <c r="B216" s="793"/>
      <c r="AB216" s="168"/>
      <c r="AC216" s="168"/>
      <c r="AD216" s="168"/>
      <c r="AE216" s="168"/>
      <c r="AF216" s="168"/>
      <c r="AG216" s="168"/>
      <c r="AH216" s="168"/>
      <c r="AI216" s="168"/>
      <c r="AJ216" s="168"/>
      <c r="AK216" s="168"/>
      <c r="AL216" s="168"/>
      <c r="AM216" s="168"/>
      <c r="AN216" s="168"/>
      <c r="AO216" s="168"/>
      <c r="AP216" s="168"/>
      <c r="AQ216" s="168"/>
      <c r="AR216" s="168"/>
      <c r="AS216" s="168"/>
      <c r="AT216" s="168"/>
      <c r="AU216" s="168"/>
      <c r="AV216" s="168"/>
      <c r="AW216" s="168"/>
      <c r="AX216" s="168"/>
      <c r="AY216" s="168"/>
      <c r="AZ216" s="168"/>
      <c r="BB216" s="137"/>
      <c r="BZ216" s="168"/>
      <c r="CA216" s="168"/>
      <c r="CB216" s="168"/>
      <c r="CC216" s="168"/>
      <c r="CD216" s="168"/>
      <c r="CE216" s="168"/>
      <c r="CF216" s="168"/>
      <c r="CG216" s="168"/>
      <c r="CH216" s="168"/>
      <c r="CI216" s="168"/>
      <c r="CJ216" s="168"/>
      <c r="CK216" s="168"/>
      <c r="CL216" s="168"/>
      <c r="CM216" s="168"/>
      <c r="CN216" s="168"/>
      <c r="CO216" s="168"/>
      <c r="CP216" s="168"/>
      <c r="CQ216" s="168"/>
      <c r="CR216" s="168"/>
      <c r="CS216" s="168"/>
      <c r="CT216" s="168"/>
      <c r="CU216" s="168"/>
      <c r="CV216" s="168"/>
      <c r="CW216" s="168"/>
      <c r="CX216" s="168"/>
      <c r="CY216" s="168"/>
      <c r="CZ216" s="168"/>
    </row>
    <row r="217" s="114" customFormat="true" ht="15" customHeight="true" x14ac:dyDescent="0.2">
      <c r="A217" s="795"/>
      <c r="B217" s="794"/>
      <c r="AB217" s="168"/>
      <c r="AC217" s="168"/>
      <c r="AD217" s="168"/>
      <c r="AE217" s="168"/>
      <c r="AF217" s="168"/>
      <c r="AG217" s="168"/>
      <c r="AH217" s="168"/>
      <c r="AI217" s="168"/>
      <c r="AJ217" s="168"/>
      <c r="AK217" s="168"/>
      <c r="AL217" s="168"/>
      <c r="AM217" s="168"/>
      <c r="AN217" s="168"/>
      <c r="AO217" s="168"/>
      <c r="AP217" s="168"/>
      <c r="AQ217" s="168"/>
      <c r="AR217" s="168"/>
      <c r="AS217" s="168"/>
      <c r="AT217" s="168"/>
      <c r="AU217" s="168"/>
      <c r="AV217" s="168"/>
      <c r="AW217" s="168"/>
      <c r="AX217" s="168"/>
      <c r="AY217" s="168"/>
      <c r="AZ217" s="168"/>
      <c r="BB217" s="137"/>
      <c r="BZ217" s="168"/>
      <c r="CA217" s="168"/>
      <c r="CB217" s="168"/>
      <c r="CC217" s="168"/>
      <c r="CD217" s="168"/>
      <c r="CE217" s="168"/>
      <c r="CF217" s="168"/>
      <c r="CG217" s="168"/>
      <c r="CH217" s="168"/>
      <c r="CI217" s="168"/>
      <c r="CJ217" s="168"/>
      <c r="CK217" s="168"/>
      <c r="CL217" s="168"/>
      <c r="CM217" s="168"/>
      <c r="CN217" s="168"/>
      <c r="CO217" s="168"/>
      <c r="CP217" s="168"/>
      <c r="CQ217" s="168"/>
      <c r="CR217" s="168"/>
      <c r="CS217" s="168"/>
      <c r="CT217" s="168"/>
      <c r="CU217" s="168"/>
      <c r="CV217" s="168"/>
      <c r="CW217" s="168"/>
      <c r="CX217" s="168"/>
      <c r="CY217" s="168"/>
      <c r="CZ217" s="168"/>
    </row>
    <row r="218" s="114" customFormat="true" ht="18" customHeight="true" x14ac:dyDescent="0.2">
      <c r="A218" s="795"/>
      <c r="B218" s="793"/>
      <c r="AB218" s="168"/>
      <c r="AC218" s="168"/>
      <c r="AD218" s="168"/>
      <c r="AE218" s="168"/>
      <c r="AF218" s="168"/>
      <c r="AG218" s="168"/>
      <c r="AH218" s="168"/>
      <c r="AI218" s="168"/>
      <c r="AJ218" s="168"/>
      <c r="AK218" s="168"/>
      <c r="AL218" s="168"/>
      <c r="AM218" s="168"/>
      <c r="AN218" s="168"/>
      <c r="AO218" s="168"/>
      <c r="AP218" s="168"/>
      <c r="AQ218" s="168"/>
      <c r="AR218" s="168"/>
      <c r="AS218" s="168"/>
      <c r="AT218" s="168"/>
      <c r="AU218" s="168"/>
      <c r="AV218" s="168"/>
      <c r="AW218" s="168"/>
      <c r="AX218" s="168"/>
      <c r="AY218" s="168"/>
      <c r="AZ218" s="168"/>
      <c r="BB218" s="137"/>
      <c r="BZ218" s="168"/>
      <c r="CA218" s="168"/>
      <c r="CB218" s="168"/>
      <c r="CC218" s="168"/>
      <c r="CD218" s="168"/>
      <c r="CE218" s="168"/>
      <c r="CF218" s="168"/>
      <c r="CG218" s="168"/>
      <c r="CH218" s="168"/>
      <c r="CI218" s="168"/>
      <c r="CJ218" s="168"/>
      <c r="CK218" s="168"/>
      <c r="CL218" s="168"/>
      <c r="CM218" s="168"/>
      <c r="CN218" s="168"/>
      <c r="CO218" s="168"/>
      <c r="CP218" s="168"/>
      <c r="CQ218" s="168"/>
      <c r="CR218" s="168"/>
      <c r="CS218" s="168"/>
      <c r="CT218" s="168"/>
      <c r="CU218" s="168"/>
      <c r="CV218" s="168"/>
      <c r="CW218" s="168"/>
      <c r="CX218" s="168"/>
      <c r="CY218" s="168"/>
      <c r="CZ218" s="168"/>
    </row>
    <row r="219" s="114" customFormat="true" ht="18" customHeight="true" x14ac:dyDescent="0.2">
      <c r="A219" s="796"/>
      <c r="B219" s="797"/>
      <c r="AB219" s="168"/>
      <c r="AC219" s="168"/>
      <c r="AD219" s="168"/>
      <c r="AE219" s="168"/>
      <c r="AF219" s="168"/>
      <c r="AG219" s="168"/>
      <c r="AH219" s="168"/>
      <c r="AI219" s="168"/>
      <c r="AJ219" s="168"/>
      <c r="AK219" s="168"/>
      <c r="AL219" s="168"/>
      <c r="AM219" s="168"/>
      <c r="AN219" s="168"/>
      <c r="AO219" s="168"/>
      <c r="AP219" s="168"/>
      <c r="AQ219" s="168"/>
      <c r="AR219" s="168"/>
      <c r="AS219" s="168"/>
      <c r="AT219" s="168"/>
      <c r="AU219" s="168"/>
      <c r="AV219" s="168"/>
      <c r="AW219" s="168"/>
      <c r="AX219" s="168"/>
      <c r="AY219" s="168"/>
      <c r="AZ219" s="168"/>
      <c r="BB219" s="137"/>
      <c r="BZ219" s="168"/>
      <c r="CA219" s="168"/>
      <c r="CB219" s="168"/>
      <c r="CC219" s="168"/>
      <c r="CD219" s="168"/>
      <c r="CE219" s="168"/>
      <c r="CF219" s="168"/>
      <c r="CG219" s="168"/>
      <c r="CH219" s="168"/>
      <c r="CI219" s="168"/>
      <c r="CJ219" s="168"/>
      <c r="CK219" s="168"/>
      <c r="CL219" s="168"/>
      <c r="CM219" s="168"/>
      <c r="CN219" s="168"/>
      <c r="CO219" s="168"/>
      <c r="CP219" s="168"/>
      <c r="CQ219" s="168"/>
      <c r="CR219" s="168"/>
      <c r="CS219" s="168"/>
      <c r="CT219" s="168"/>
      <c r="CU219" s="168"/>
      <c r="CV219" s="168"/>
      <c r="CW219" s="168"/>
      <c r="CX219" s="168"/>
      <c r="CY219" s="168"/>
      <c r="CZ219" s="168"/>
    </row>
    <row r="220" s="373" customFormat="true" ht="15" customHeight="true" x14ac:dyDescent="0.2">
      <c r="A220" s="117" t="s">
        <v>86</v>
      </c>
      <c r="B220" s="163"/>
      <c r="C220" s="1137" t="s">
        <v>115</v>
      </c>
      <c r="D220" s="1138"/>
      <c r="E220" s="1138"/>
      <c r="F220" s="1138"/>
      <c r="G220" s="1139"/>
      <c r="H220" s="1140" t="s">
        <v>38</v>
      </c>
      <c r="I220" s="1141"/>
      <c r="J220" s="1141"/>
      <c r="K220" s="1141"/>
      <c r="L220" s="1142"/>
      <c r="M220" s="1143" t="s">
        <v>37</v>
      </c>
      <c r="N220" s="1144"/>
      <c r="O220" s="1144"/>
      <c r="P220" s="1144"/>
      <c r="Q220" s="1145"/>
      <c r="R220" s="961" t="s">
        <v>141</v>
      </c>
      <c r="S220" s="265"/>
      <c r="T220" s="265"/>
      <c r="U220" s="265"/>
      <c r="V220" s="265"/>
      <c r="W220" s="265"/>
      <c r="X220" s="265"/>
      <c r="Y220" s="265"/>
      <c r="Z220" s="265"/>
      <c r="AA220" s="265"/>
      <c r="AB220" s="738"/>
      <c r="AC220" s="738"/>
      <c r="AD220" s="738"/>
      <c r="AE220" s="738"/>
      <c r="AF220" s="738"/>
      <c r="AG220" s="738"/>
      <c r="AH220" s="738"/>
      <c r="AI220" s="738"/>
      <c r="AJ220" s="738"/>
      <c r="AK220" s="738"/>
      <c r="AL220" s="738"/>
      <c r="AM220" s="738"/>
      <c r="AN220" s="738"/>
      <c r="AO220" s="738"/>
      <c r="AP220" s="738"/>
      <c r="AQ220" s="738"/>
      <c r="AR220" s="738"/>
      <c r="AS220" s="738"/>
      <c r="AT220" s="738"/>
      <c r="AU220" s="738"/>
      <c r="AV220" s="738"/>
      <c r="AW220" s="738"/>
      <c r="AX220" s="738"/>
      <c r="AY220" s="738"/>
      <c r="AZ220" s="173"/>
      <c r="BA220" s="174" t="s">
        <v>131</v>
      </c>
      <c r="BB220" s="117" t="s">
        <v>86</v>
      </c>
      <c r="BC220" s="1143" t="s">
        <v>115</v>
      </c>
      <c r="BD220" s="1144"/>
      <c r="BE220" s="1144"/>
      <c r="BF220" s="1144"/>
      <c r="BG220" s="1167"/>
      <c r="BH220" s="1143" t="s">
        <v>38</v>
      </c>
      <c r="BI220" s="1144"/>
      <c r="BJ220" s="1144"/>
      <c r="BK220" s="1144"/>
      <c r="BL220" s="1167"/>
      <c r="BM220" s="1143" t="s">
        <v>37</v>
      </c>
      <c r="BN220" s="1144"/>
      <c r="BO220" s="1144"/>
      <c r="BP220" s="1144"/>
      <c r="BQ220" s="1145"/>
      <c r="BR220" s="956" t="s">
        <v>141</v>
      </c>
      <c r="BS220" s="265"/>
      <c r="BT220" s="265"/>
      <c r="BU220" s="265"/>
      <c r="BV220" s="265"/>
      <c r="BW220" s="265"/>
      <c r="BX220" s="265"/>
      <c r="BY220" s="265"/>
      <c r="BZ220" s="279"/>
      <c r="CA220" s="279"/>
      <c r="CB220" s="172"/>
      <c r="CC220" s="172"/>
      <c r="CD220" s="172"/>
      <c r="CE220" s="172"/>
      <c r="CF220" s="172"/>
      <c r="CG220" s="172"/>
      <c r="CH220" s="172"/>
      <c r="CI220" s="172"/>
      <c r="CJ220" s="172"/>
      <c r="CK220" s="172"/>
      <c r="CL220" s="172"/>
      <c r="CM220" s="172"/>
      <c r="CN220" s="172"/>
      <c r="CO220" s="172"/>
      <c r="CP220" s="172"/>
      <c r="CQ220" s="172"/>
      <c r="CR220" s="172"/>
      <c r="CS220" s="172"/>
      <c r="CT220" s="172"/>
      <c r="CU220" s="172"/>
      <c r="CV220" s="172"/>
      <c r="CW220" s="172"/>
      <c r="CX220" s="172"/>
      <c r="CY220" s="172"/>
      <c r="CZ220" s="172"/>
    </row>
    <row r="221" s="373" customFormat="true" ht="24" x14ac:dyDescent="0.2">
      <c r="A221" s="159" t="s">
        <v>87</v>
      </c>
      <c r="B221" s="205"/>
      <c r="C221" s="251" t="s">
        <v>0</v>
      </c>
      <c r="D221" s="252" t="s">
        <v>1</v>
      </c>
      <c r="E221" s="252" t="s">
        <v>2</v>
      </c>
      <c r="F221" s="252" t="s">
        <v>3</v>
      </c>
      <c r="G221" s="253" t="s">
        <v>4</v>
      </c>
      <c r="H221" s="212" t="s">
        <v>0</v>
      </c>
      <c r="I221" s="211" t="s">
        <v>1</v>
      </c>
      <c r="J221" s="211" t="s">
        <v>2</v>
      </c>
      <c r="K221" s="211" t="s">
        <v>3</v>
      </c>
      <c r="L221" s="214" t="s">
        <v>4</v>
      </c>
      <c r="M221" s="213" t="s">
        <v>0</v>
      </c>
      <c r="N221" s="211" t="s">
        <v>1</v>
      </c>
      <c r="O221" s="211" t="s">
        <v>2</v>
      </c>
      <c r="P221" s="211" t="s">
        <v>3</v>
      </c>
      <c r="Q221" s="284" t="s">
        <v>4</v>
      </c>
      <c r="R221" s="212" t="s">
        <v>248</v>
      </c>
      <c r="S221" s="211" t="s">
        <v>249</v>
      </c>
      <c r="T221" s="211" t="s">
        <v>250</v>
      </c>
      <c r="U221" s="211" t="s">
        <v>251</v>
      </c>
      <c r="V221" s="211" t="s">
        <v>252</v>
      </c>
      <c r="W221" s="211" t="s">
        <v>253</v>
      </c>
      <c r="X221" s="211" t="s">
        <v>254</v>
      </c>
      <c r="Y221" s="211" t="s">
        <v>476</v>
      </c>
      <c r="Z221" s="211" t="s">
        <v>477</v>
      </c>
      <c r="AA221" s="214" t="s">
        <v>257</v>
      </c>
      <c r="AB221" s="738"/>
      <c r="AC221" s="738"/>
      <c r="AD221" s="738"/>
      <c r="AE221" s="738"/>
      <c r="AF221" s="738"/>
      <c r="AG221" s="738"/>
      <c r="AH221" s="738"/>
      <c r="AI221" s="738"/>
      <c r="AJ221" s="738"/>
      <c r="AK221" s="738"/>
      <c r="AL221" s="738"/>
      <c r="AM221" s="738"/>
      <c r="AN221" s="738"/>
      <c r="AO221" s="738"/>
      <c r="AP221" s="738"/>
      <c r="AQ221" s="738"/>
      <c r="AR221" s="738"/>
      <c r="AS221" s="738"/>
      <c r="AT221" s="738"/>
      <c r="AU221" s="738"/>
      <c r="AV221" s="738"/>
      <c r="AW221" s="738"/>
      <c r="AX221" s="738"/>
      <c r="AY221" s="738"/>
      <c r="AZ221" s="173"/>
      <c r="BA221" s="159" t="s">
        <v>118</v>
      </c>
      <c r="BB221" s="158"/>
      <c r="BC221" s="297" t="s">
        <v>0</v>
      </c>
      <c r="BD221" s="435" t="s">
        <v>1</v>
      </c>
      <c r="BE221" s="435" t="s">
        <v>2</v>
      </c>
      <c r="BF221" s="435" t="s">
        <v>3</v>
      </c>
      <c r="BG221" s="298" t="s">
        <v>4</v>
      </c>
      <c r="BH221" s="297" t="s">
        <v>0</v>
      </c>
      <c r="BI221" s="435" t="s">
        <v>1</v>
      </c>
      <c r="BJ221" s="435" t="s">
        <v>2</v>
      </c>
      <c r="BK221" s="435" t="s">
        <v>3</v>
      </c>
      <c r="BL221" s="298" t="s">
        <v>4</v>
      </c>
      <c r="BM221" s="297" t="s">
        <v>0</v>
      </c>
      <c r="BN221" s="435" t="s">
        <v>1</v>
      </c>
      <c r="BO221" s="435" t="s">
        <v>2</v>
      </c>
      <c r="BP221" s="435" t="s">
        <v>3</v>
      </c>
      <c r="BQ221" s="298" t="s">
        <v>4</v>
      </c>
      <c r="BR221" s="297" t="s">
        <v>248</v>
      </c>
      <c r="BS221" s="435" t="s">
        <v>249</v>
      </c>
      <c r="BT221" s="435" t="s">
        <v>250</v>
      </c>
      <c r="BU221" s="435" t="s">
        <v>251</v>
      </c>
      <c r="BV221" s="435" t="s">
        <v>252</v>
      </c>
      <c r="BW221" s="435" t="s">
        <v>253</v>
      </c>
      <c r="BX221" s="435" t="s">
        <v>254</v>
      </c>
      <c r="BY221" s="436" t="s">
        <v>476</v>
      </c>
      <c r="BZ221" s="436" t="s">
        <v>477</v>
      </c>
      <c r="CA221" s="436" t="s">
        <v>257</v>
      </c>
      <c r="CB221" s="2"/>
      <c r="CC221" s="2"/>
      <c r="CD221" s="2"/>
      <c r="CE221" s="2"/>
      <c r="CF221" s="2"/>
      <c r="CG221" s="2"/>
      <c r="CH221" s="2"/>
      <c r="CI221" s="2"/>
      <c r="CJ221" s="2"/>
      <c r="CK221" s="2"/>
      <c r="CL221" s="2"/>
      <c r="CM221" s="2"/>
      <c r="CN221" s="2"/>
      <c r="CO221" s="2"/>
      <c r="CP221" s="2"/>
      <c r="CQ221" s="2"/>
      <c r="CR221" s="2"/>
      <c r="CS221" s="2"/>
      <c r="CT221" s="2"/>
      <c r="CU221" s="2"/>
      <c r="CV221" s="2"/>
      <c r="CW221" s="2"/>
      <c r="CX221" s="2"/>
      <c r="CY221" s="2"/>
      <c r="CZ221" s="2"/>
    </row>
    <row r="222" s="373" customFormat="true" ht="15" customHeight="true" x14ac:dyDescent="0.2">
      <c r="A222" s="1146" t="s">
        <v>36</v>
      </c>
      <c r="B222" s="208" t="s">
        <v>15</v>
      </c>
      <c r="C222" s="836">
        <v>11.016957629582508</v>
      </c>
      <c r="D222" s="837">
        <v>13.168752068188658</v>
      </c>
      <c r="E222" s="837">
        <v>16.826586128993888</v>
      </c>
      <c r="F222" s="837">
        <v>28.586927002479158</v>
      </c>
      <c r="G222" s="838">
        <v>51.1672651248712</v>
      </c>
      <c r="H222" s="839">
        <v>21.225646296242338</v>
      </c>
      <c r="I222" s="837">
        <v>35.062620587760335</v>
      </c>
      <c r="J222" s="837">
        <v>45.093657441148011</v>
      </c>
      <c r="K222" s="837">
        <v>46.800485542690964</v>
      </c>
      <c r="L222" s="840">
        <v>63.32775196385608</v>
      </c>
      <c r="M222" s="836">
        <v>10.388868140547078</v>
      </c>
      <c r="N222" s="837">
        <v>12.522219848997088</v>
      </c>
      <c r="O222" s="837">
        <v>13.381020903567316</v>
      </c>
      <c r="P222" s="837">
        <v>16.589933826699006</v>
      </c>
      <c r="Q222" s="838">
        <v>27.597845892448159</v>
      </c>
      <c r="R222" s="839">
        <v>64.537815564835469</v>
      </c>
      <c r="S222" s="837">
        <v>33.322083437016929</v>
      </c>
      <c r="T222" s="837">
        <v>19.785661318289829</v>
      </c>
      <c r="U222" s="837">
        <v>11.315917943819164</v>
      </c>
      <c r="V222" s="837">
        <v>16.941820361486709</v>
      </c>
      <c r="W222" s="837">
        <v>23.492967915791748</v>
      </c>
      <c r="X222" s="837">
        <v>18.625764067613165</v>
      </c>
      <c r="Y222" s="837">
        <v>15.594679764150326</v>
      </c>
      <c r="Z222" s="837">
        <v>12.49010962336242</v>
      </c>
      <c r="AA222" s="840">
        <v>32.39088632393792</v>
      </c>
      <c r="AB222" s="738"/>
      <c r="AC222" s="738"/>
      <c r="AD222" s="738"/>
      <c r="AE222" s="738"/>
      <c r="AF222" s="738"/>
      <c r="AG222" s="738"/>
      <c r="AH222" s="738"/>
      <c r="AI222" s="738"/>
      <c r="AJ222" s="738"/>
      <c r="AK222" s="738"/>
      <c r="AL222" s="738"/>
      <c r="AM222" s="738"/>
      <c r="AN222" s="738"/>
      <c r="AO222" s="738"/>
      <c r="AP222" s="738"/>
      <c r="AQ222" s="738"/>
      <c r="AR222" s="738"/>
      <c r="AS222" s="738"/>
      <c r="AT222" s="738"/>
      <c r="AU222" s="738"/>
      <c r="AV222" s="738"/>
      <c r="AW222" s="738"/>
      <c r="AX222" s="738"/>
      <c r="AY222" s="738"/>
      <c r="AZ222" s="173"/>
      <c r="BA222" s="1168" t="s">
        <v>36</v>
      </c>
      <c r="BB222" s="261" t="s">
        <v>15</v>
      </c>
      <c r="BC222" s="325">
        <v>900.50667699999985</v>
      </c>
      <c r="BD222" s="321">
        <v>1053.5302229999995</v>
      </c>
      <c r="BE222" s="321">
        <v>1366.9620499999983</v>
      </c>
      <c r="BF222" s="321">
        <v>2297.6903919999991</v>
      </c>
      <c r="BG222" s="334">
        <v>4159.727909999996</v>
      </c>
      <c r="BH222" s="325">
        <v>516.38327099999981</v>
      </c>
      <c r="BI222" s="321">
        <v>877.74448900000027</v>
      </c>
      <c r="BJ222" s="321">
        <v>1113.5372149999998</v>
      </c>
      <c r="BK222" s="321">
        <v>1163.2453860000003</v>
      </c>
      <c r="BL222" s="334">
        <v>1587.7988330000003</v>
      </c>
      <c r="BM222" s="325">
        <v>589.20438700000011</v>
      </c>
      <c r="BN222" s="321">
        <v>695.6298899999997</v>
      </c>
      <c r="BO222" s="321">
        <v>748.42479799999956</v>
      </c>
      <c r="BP222" s="321">
        <v>930.54351499999962</v>
      </c>
      <c r="BQ222" s="334">
        <v>1555.9054680000002</v>
      </c>
      <c r="BR222" s="325">
        <v>1320.7807409999996</v>
      </c>
      <c r="BS222" s="321">
        <v>1991.7765350000004</v>
      </c>
      <c r="BT222" s="321">
        <v>1141.2544320000002</v>
      </c>
      <c r="BU222" s="321">
        <v>460.26438300000001</v>
      </c>
      <c r="BV222" s="321">
        <v>706.80943200000002</v>
      </c>
      <c r="BW222" s="321">
        <v>941.54055800000094</v>
      </c>
      <c r="BX222" s="321">
        <v>833.2693009999997</v>
      </c>
      <c r="BY222" s="329">
        <v>342.73140799999982</v>
      </c>
      <c r="BZ222" s="329">
        <v>296.08751599999988</v>
      </c>
      <c r="CA222" s="329">
        <v>1743.9029460000013</v>
      </c>
      <c r="CB222" s="970"/>
      <c r="CC222" s="970"/>
      <c r="CD222" s="970"/>
      <c r="CE222" s="970"/>
      <c r="CF222" s="970"/>
      <c r="CG222" s="970"/>
      <c r="CH222" s="970"/>
      <c r="CI222" s="970"/>
      <c r="CJ222" s="970"/>
      <c r="CK222" s="970"/>
      <c r="CL222" s="970"/>
      <c r="CM222" s="970"/>
      <c r="CN222" s="970"/>
      <c r="CO222" s="970"/>
      <c r="CP222" s="970"/>
      <c r="CQ222" s="970"/>
      <c r="CR222" s="970"/>
      <c r="CS222" s="970"/>
      <c r="CT222" s="970"/>
      <c r="CU222" s="970"/>
      <c r="CV222" s="970"/>
      <c r="CW222" s="970"/>
      <c r="CX222" s="970"/>
      <c r="CY222" s="970"/>
      <c r="CZ222" s="968"/>
    </row>
    <row r="223" s="373" customFormat="true" ht="15" customHeight="true" x14ac:dyDescent="0.2">
      <c r="A223" s="1147"/>
      <c r="B223" s="209" t="s">
        <v>16</v>
      </c>
      <c r="C223" s="841">
        <v>39.946682391974697</v>
      </c>
      <c r="D223" s="842">
        <v>37.356787031339664</v>
      </c>
      <c r="E223" s="842">
        <v>34.788208836494071</v>
      </c>
      <c r="F223" s="842">
        <v>31.103725939261107</v>
      </c>
      <c r="G223" s="843">
        <v>25.897496613618898</v>
      </c>
      <c r="H223" s="844">
        <v>25.625773328698763</v>
      </c>
      <c r="I223" s="842">
        <v>35.639680046942516</v>
      </c>
      <c r="J223" s="842">
        <v>30.696126956357784</v>
      </c>
      <c r="K223" s="842">
        <v>28.561072132217131</v>
      </c>
      <c r="L223" s="845">
        <v>18.166108462115588</v>
      </c>
      <c r="M223" s="841">
        <v>40.174926166610796</v>
      </c>
      <c r="N223" s="842">
        <v>40.006709040058233</v>
      </c>
      <c r="O223" s="842">
        <v>36.008807203411799</v>
      </c>
      <c r="P223" s="842">
        <v>34.611431425814096</v>
      </c>
      <c r="Q223" s="843">
        <v>31.748536117504937</v>
      </c>
      <c r="R223" s="844">
        <v>19.077353163251381</v>
      </c>
      <c r="S223" s="842">
        <v>26.603099814948472</v>
      </c>
      <c r="T223" s="842">
        <v>29.415959002998544</v>
      </c>
      <c r="U223" s="842">
        <v>13.481529711541294</v>
      </c>
      <c r="V223" s="842">
        <v>22.756443473279322</v>
      </c>
      <c r="W223" s="842">
        <v>21.115463854906462</v>
      </c>
      <c r="X223" s="842">
        <v>57.692031041488654</v>
      </c>
      <c r="Y223" s="842">
        <v>52.591429223418814</v>
      </c>
      <c r="Z223" s="842">
        <v>56.874008397822138</v>
      </c>
      <c r="AA223" s="845">
        <v>47.900134649684325</v>
      </c>
      <c r="AB223" s="738"/>
      <c r="AC223" s="738"/>
      <c r="AD223" s="738"/>
      <c r="AE223" s="738"/>
      <c r="AF223" s="738"/>
      <c r="AG223" s="738"/>
      <c r="AH223" s="738"/>
      <c r="AI223" s="738"/>
      <c r="AJ223" s="738"/>
      <c r="AK223" s="738"/>
      <c r="AL223" s="738"/>
      <c r="AM223" s="738"/>
      <c r="AN223" s="738"/>
      <c r="AO223" s="738"/>
      <c r="AP223" s="738"/>
      <c r="AQ223" s="738"/>
      <c r="AR223" s="738"/>
      <c r="AS223" s="738"/>
      <c r="AT223" s="738"/>
      <c r="AU223" s="738"/>
      <c r="AV223" s="738"/>
      <c r="AW223" s="738"/>
      <c r="AX223" s="738"/>
      <c r="AY223" s="738"/>
      <c r="AZ223" s="173"/>
      <c r="BA223" s="1165"/>
      <c r="BB223" s="262" t="s">
        <v>16</v>
      </c>
      <c r="BC223" s="326">
        <v>3265.1713320000053</v>
      </c>
      <c r="BD223" s="322">
        <v>2988.6282290000004</v>
      </c>
      <c r="BE223" s="322">
        <v>2826.132461000002</v>
      </c>
      <c r="BF223" s="322">
        <v>2499.9795270000004</v>
      </c>
      <c r="BG223" s="335">
        <v>2105.3800550000001</v>
      </c>
      <c r="BH223" s="326">
        <v>623.43075299999987</v>
      </c>
      <c r="BI223" s="322">
        <v>892.19037899999898</v>
      </c>
      <c r="BJ223" s="322">
        <v>758.00637300000005</v>
      </c>
      <c r="BK223" s="322">
        <v>709.89723700000002</v>
      </c>
      <c r="BL223" s="335">
        <v>455.47370500000005</v>
      </c>
      <c r="BM223" s="326">
        <v>2278.5198950000004</v>
      </c>
      <c r="BN223" s="322">
        <v>2222.4384290000003</v>
      </c>
      <c r="BO223" s="322">
        <v>2014.0379759999996</v>
      </c>
      <c r="BP223" s="322">
        <v>1941.3846610000003</v>
      </c>
      <c r="BQ223" s="335">
        <v>1789.9121959999989</v>
      </c>
      <c r="BR223" s="326">
        <v>390.42227300000008</v>
      </c>
      <c r="BS223" s="322">
        <v>1590.1595730000006</v>
      </c>
      <c r="BT223" s="322">
        <v>1696.7385140000013</v>
      </c>
      <c r="BU223" s="322">
        <v>548.34861699999999</v>
      </c>
      <c r="BV223" s="322">
        <v>949.39437099999986</v>
      </c>
      <c r="BW223" s="322">
        <v>846.25602399999957</v>
      </c>
      <c r="BX223" s="322">
        <v>2580.9947019999991</v>
      </c>
      <c r="BY223" s="330">
        <v>1155.8258879999992</v>
      </c>
      <c r="BZ223" s="330">
        <v>1348.2414790000007</v>
      </c>
      <c r="CA223" s="330">
        <v>2578.9101630000005</v>
      </c>
      <c r="CB223" s="970"/>
      <c r="CC223" s="970"/>
      <c r="CD223" s="970"/>
      <c r="CE223" s="970"/>
      <c r="CF223" s="970"/>
      <c r="CG223" s="970"/>
      <c r="CH223" s="970"/>
      <c r="CI223" s="970"/>
      <c r="CJ223" s="970"/>
      <c r="CK223" s="970"/>
      <c r="CL223" s="970"/>
      <c r="CM223" s="970"/>
      <c r="CN223" s="970"/>
      <c r="CO223" s="970"/>
      <c r="CP223" s="970"/>
      <c r="CQ223" s="970"/>
      <c r="CR223" s="970"/>
      <c r="CS223" s="970"/>
      <c r="CT223" s="970"/>
      <c r="CU223" s="970"/>
      <c r="CV223" s="970"/>
      <c r="CW223" s="970"/>
      <c r="CX223" s="970"/>
      <c r="CY223" s="970"/>
      <c r="CZ223" s="968"/>
    </row>
    <row r="224" s="373" customFormat="true" ht="15" customHeight="true" x14ac:dyDescent="0.2">
      <c r="A224" s="1148"/>
      <c r="B224" s="210" t="s">
        <v>20</v>
      </c>
      <c r="C224" s="841">
        <v>49.036359978442604</v>
      </c>
      <c r="D224" s="842">
        <v>49.474460900471826</v>
      </c>
      <c r="E224" s="842">
        <v>48.385205034511912</v>
      </c>
      <c r="F224" s="842">
        <v>40.309347058259476</v>
      </c>
      <c r="G224" s="843">
        <v>22.935238261509454</v>
      </c>
      <c r="H224" s="844">
        <v>53.148580375059062</v>
      </c>
      <c r="I224" s="842">
        <v>29.297699365297134</v>
      </c>
      <c r="J224" s="842">
        <v>24.210215602494241</v>
      </c>
      <c r="K224" s="842">
        <v>24.638442325092019</v>
      </c>
      <c r="L224" s="845">
        <v>18.506139574028406</v>
      </c>
      <c r="M224" s="841">
        <v>49.436205692842009</v>
      </c>
      <c r="N224" s="842">
        <v>47.471071110944585</v>
      </c>
      <c r="O224" s="842">
        <v>50.610171893020883</v>
      </c>
      <c r="P224" s="842">
        <v>48.798634747486908</v>
      </c>
      <c r="Q224" s="843">
        <v>40.653617990046797</v>
      </c>
      <c r="R224" s="844">
        <v>16.384831271913285</v>
      </c>
      <c r="S224" s="842">
        <v>40.074816748034564</v>
      </c>
      <c r="T224" s="842">
        <v>50.798379678711648</v>
      </c>
      <c r="U224" s="842">
        <v>75.202552344639543</v>
      </c>
      <c r="V224" s="842">
        <v>60.301736165233891</v>
      </c>
      <c r="W224" s="842">
        <v>55.391568229301846</v>
      </c>
      <c r="X224" s="842">
        <v>23.682204890897957</v>
      </c>
      <c r="Y224" s="842">
        <v>31.813891012431032</v>
      </c>
      <c r="Z224" s="842">
        <v>30.635881978815348</v>
      </c>
      <c r="AA224" s="845">
        <v>19.708979026377619</v>
      </c>
      <c r="AB224" s="738"/>
      <c r="AC224" s="738"/>
      <c r="AD224" s="738"/>
      <c r="AE224" s="738"/>
      <c r="AF224" s="738"/>
      <c r="AG224" s="738"/>
      <c r="AH224" s="738"/>
      <c r="AI224" s="738"/>
      <c r="AJ224" s="738"/>
      <c r="AK224" s="738"/>
      <c r="AL224" s="738"/>
      <c r="AM224" s="738"/>
      <c r="AN224" s="738"/>
      <c r="AO224" s="738"/>
      <c r="AP224" s="738"/>
      <c r="AQ224" s="738"/>
      <c r="AR224" s="738"/>
      <c r="AS224" s="738"/>
      <c r="AT224" s="738"/>
      <c r="AU224" s="738"/>
      <c r="AV224" s="738"/>
      <c r="AW224" s="738"/>
      <c r="AX224" s="738"/>
      <c r="AY224" s="738"/>
      <c r="AZ224" s="173"/>
      <c r="BA224" s="1165"/>
      <c r="BB224" s="262" t="s">
        <v>20</v>
      </c>
      <c r="BC224" s="326">
        <v>4008.1455389999987</v>
      </c>
      <c r="BD224" s="322">
        <v>3958.0697970000019</v>
      </c>
      <c r="BE224" s="322">
        <v>3930.7283459999976</v>
      </c>
      <c r="BF224" s="322">
        <v>3239.8865199999996</v>
      </c>
      <c r="BG224" s="335">
        <v>1864.5583360000001</v>
      </c>
      <c r="BH224" s="326">
        <v>1293.0130560000002</v>
      </c>
      <c r="BI224" s="322">
        <v>733.42761400000074</v>
      </c>
      <c r="BJ224" s="322">
        <v>597.8440780000002</v>
      </c>
      <c r="BK224" s="322">
        <v>612.39865400000008</v>
      </c>
      <c r="BL224" s="335">
        <v>463.99920900000006</v>
      </c>
      <c r="BM224" s="326">
        <v>2803.7731230000004</v>
      </c>
      <c r="BN224" s="322">
        <v>2637.0960079999973</v>
      </c>
      <c r="BO224" s="322">
        <v>2830.718818000003</v>
      </c>
      <c r="BP224" s="322">
        <v>2737.1569760000011</v>
      </c>
      <c r="BQ224" s="335">
        <v>2291.9610019999973</v>
      </c>
      <c r="BR224" s="326">
        <v>335.31921399999993</v>
      </c>
      <c r="BS224" s="322">
        <v>2395.4108330000017</v>
      </c>
      <c r="BT224" s="322">
        <v>2930.095436999999</v>
      </c>
      <c r="BU224" s="322">
        <v>3058.7935090000033</v>
      </c>
      <c r="BV224" s="322">
        <v>2515.7766390000015</v>
      </c>
      <c r="BW224" s="322">
        <v>2219.9582549999977</v>
      </c>
      <c r="BX224" s="322">
        <v>1059.4816000000005</v>
      </c>
      <c r="BY224" s="330">
        <v>699.18842999999947</v>
      </c>
      <c r="BZ224" s="330">
        <v>726.24680399999977</v>
      </c>
      <c r="CA224" s="330">
        <v>1061.1178170000003</v>
      </c>
      <c r="CB224" s="970"/>
      <c r="CC224" s="970"/>
      <c r="CD224" s="970"/>
      <c r="CE224" s="970"/>
      <c r="CF224" s="970"/>
      <c r="CG224" s="970"/>
      <c r="CH224" s="970"/>
      <c r="CI224" s="970"/>
      <c r="CJ224" s="970"/>
      <c r="CK224" s="970"/>
      <c r="CL224" s="970"/>
      <c r="CM224" s="970"/>
      <c r="CN224" s="970"/>
      <c r="CO224" s="970"/>
      <c r="CP224" s="970"/>
      <c r="CQ224" s="970"/>
      <c r="CR224" s="970"/>
      <c r="CS224" s="970"/>
      <c r="CT224" s="970"/>
      <c r="CU224" s="970"/>
      <c r="CV224" s="970"/>
      <c r="CW224" s="970"/>
      <c r="CX224" s="970"/>
      <c r="CY224" s="970"/>
      <c r="CZ224" s="968"/>
    </row>
    <row r="225" s="373" customFormat="true" ht="15" customHeight="true" x14ac:dyDescent="0.2">
      <c r="A225" s="1146" t="s">
        <v>490</v>
      </c>
      <c r="B225" s="208" t="s">
        <v>491</v>
      </c>
      <c r="C225" s="841">
        <v>50.148160643799912</v>
      </c>
      <c r="D225" s="842">
        <v>48.646808301381419</v>
      </c>
      <c r="E225" s="842">
        <v>50.455251740771132</v>
      </c>
      <c r="F225" s="842">
        <v>57.728323773913878</v>
      </c>
      <c r="G225" s="843">
        <v>75.438688983016277</v>
      </c>
      <c r="H225" s="844">
        <v>44.710304275597679</v>
      </c>
      <c r="I225" s="842">
        <v>69.224355555271586</v>
      </c>
      <c r="J225" s="842">
        <v>73.330495189931639</v>
      </c>
      <c r="K225" s="842">
        <v>73.572092079897828</v>
      </c>
      <c r="L225" s="845">
        <v>79.975153237670497</v>
      </c>
      <c r="M225" s="841">
        <v>49.84574580914957</v>
      </c>
      <c r="N225" s="842">
        <v>50.686259198104992</v>
      </c>
      <c r="O225" s="842">
        <v>47.974777753868864</v>
      </c>
      <c r="P225" s="842">
        <v>49.88196533267439</v>
      </c>
      <c r="Q225" s="843">
        <v>58.117530402873108</v>
      </c>
      <c r="R225" s="844">
        <v>82.83211099082142</v>
      </c>
      <c r="S225" s="842">
        <v>58.333079560097069</v>
      </c>
      <c r="T225" s="842">
        <v>49.074191487600096</v>
      </c>
      <c r="U225" s="842">
        <v>24.777012360703267</v>
      </c>
      <c r="V225" s="842">
        <v>38.672222928462496</v>
      </c>
      <c r="W225" s="842">
        <v>37.765107226558079</v>
      </c>
      <c r="X225" s="842">
        <v>76.137570635185924</v>
      </c>
      <c r="Y225" s="842">
        <v>67.775992582719837</v>
      </c>
      <c r="Z225" s="842">
        <v>69.138829880185398</v>
      </c>
      <c r="AA225" s="845">
        <v>80.176727284714303</v>
      </c>
      <c r="AB225" s="738"/>
      <c r="AC225" s="738"/>
      <c r="AD225" s="738"/>
      <c r="AE225" s="738"/>
      <c r="AF225" s="738"/>
      <c r="AG225" s="738"/>
      <c r="AH225" s="738"/>
      <c r="AI225" s="738"/>
      <c r="AJ225" s="738"/>
      <c r="AK225" s="738"/>
      <c r="AL225" s="738"/>
      <c r="AM225" s="738"/>
      <c r="AN225" s="738"/>
      <c r="AO225" s="738"/>
      <c r="AP225" s="738"/>
      <c r="AQ225" s="738"/>
      <c r="AR225" s="738"/>
      <c r="AS225" s="738"/>
      <c r="AT225" s="738"/>
      <c r="AU225" s="738"/>
      <c r="AV225" s="738"/>
      <c r="AW225" s="738"/>
      <c r="AX225" s="738"/>
      <c r="AY225" s="738"/>
      <c r="AZ225" s="173"/>
      <c r="BA225" s="1165" t="s">
        <v>70</v>
      </c>
      <c r="BB225" s="262" t="s">
        <v>71</v>
      </c>
      <c r="BC225" s="908" t="s">
        <v>35</v>
      </c>
      <c r="BD225" s="912" t="s">
        <v>35</v>
      </c>
      <c r="BE225" s="912" t="s">
        <v>35</v>
      </c>
      <c r="BF225" s="912" t="s">
        <v>35</v>
      </c>
      <c r="BG225" s="917" t="s">
        <v>35</v>
      </c>
      <c r="BH225" s="908" t="s">
        <v>35</v>
      </c>
      <c r="BI225" s="912" t="s">
        <v>35</v>
      </c>
      <c r="BJ225" s="912" t="s">
        <v>35</v>
      </c>
      <c r="BK225" s="912" t="s">
        <v>35</v>
      </c>
      <c r="BL225" s="917" t="s">
        <v>35</v>
      </c>
      <c r="BM225" s="908" t="s">
        <v>35</v>
      </c>
      <c r="BN225" s="912" t="s">
        <v>35</v>
      </c>
      <c r="BO225" s="912" t="s">
        <v>35</v>
      </c>
      <c r="BP225" s="912" t="s">
        <v>35</v>
      </c>
      <c r="BQ225" s="917" t="s">
        <v>35</v>
      </c>
      <c r="BR225" s="908" t="s">
        <v>35</v>
      </c>
      <c r="BS225" s="912" t="s">
        <v>35</v>
      </c>
      <c r="BT225" s="912" t="s">
        <v>35</v>
      </c>
      <c r="BU225" s="912" t="s">
        <v>35</v>
      </c>
      <c r="BV225" s="912" t="s">
        <v>35</v>
      </c>
      <c r="BW225" s="912" t="s">
        <v>35</v>
      </c>
      <c r="BX225" s="912" t="s">
        <v>35</v>
      </c>
      <c r="BY225" s="923" t="s">
        <v>35</v>
      </c>
      <c r="BZ225" s="923" t="s">
        <v>35</v>
      </c>
      <c r="CA225" s="923" t="s">
        <v>35</v>
      </c>
      <c r="CB225" s="968"/>
      <c r="CC225" s="968"/>
      <c r="CD225" s="968"/>
      <c r="CE225" s="968"/>
      <c r="CF225" s="968"/>
      <c r="CG225" s="968"/>
      <c r="CH225" s="968"/>
      <c r="CI225" s="968"/>
      <c r="CJ225" s="968"/>
      <c r="CK225" s="968"/>
      <c r="CL225" s="968"/>
      <c r="CM225" s="968"/>
      <c r="CN225" s="968"/>
      <c r="CO225" s="968"/>
      <c r="CP225" s="968"/>
      <c r="CQ225" s="968"/>
      <c r="CR225" s="968"/>
      <c r="CS225" s="968"/>
      <c r="CT225" s="968"/>
      <c r="CU225" s="968"/>
      <c r="CV225" s="968"/>
      <c r="CW225" s="968"/>
      <c r="CX225" s="968"/>
      <c r="CY225" s="968"/>
      <c r="CZ225" s="968"/>
    </row>
    <row r="226" s="373" customFormat="true" ht="15" customHeight="true" x14ac:dyDescent="0.2">
      <c r="A226" s="1147"/>
      <c r="B226" s="209" t="s">
        <v>492</v>
      </c>
      <c r="C226" s="841">
        <v>9.5407621138318817</v>
      </c>
      <c r="D226" s="842">
        <v>7.2010914201137091</v>
      </c>
      <c r="E226" s="842">
        <v>7.1902583811818177</v>
      </c>
      <c r="F226" s="842">
        <v>8.154186328406805</v>
      </c>
      <c r="G226" s="843">
        <v>3.7674881796799875</v>
      </c>
      <c r="H226" s="844">
        <v>12.498473977599014</v>
      </c>
      <c r="I226" s="842">
        <v>8.2781146473818836</v>
      </c>
      <c r="J226" s="842">
        <v>3.1789613038045368</v>
      </c>
      <c r="K226" s="842">
        <v>4.1088986522256903</v>
      </c>
      <c r="L226" s="845">
        <v>3.1406962643606038</v>
      </c>
      <c r="M226" s="841">
        <v>10.645293905885824</v>
      </c>
      <c r="N226" s="842">
        <v>8.0382876823362004</v>
      </c>
      <c r="O226" s="842">
        <v>6.7259339572515344</v>
      </c>
      <c r="P226" s="842">
        <v>6.9291303798838051</v>
      </c>
      <c r="Q226" s="843">
        <v>5.5805151305486129</v>
      </c>
      <c r="R226" s="844">
        <v>4.3241934123403256</v>
      </c>
      <c r="S226" s="842">
        <v>8.8589340732321862</v>
      </c>
      <c r="T226" s="842">
        <v>0.72889195903573256</v>
      </c>
      <c r="U226" s="842">
        <v>4.7681386738350486</v>
      </c>
      <c r="V226" s="842">
        <v>7.7769611530541312</v>
      </c>
      <c r="W226" s="842">
        <v>5.6460533446323851</v>
      </c>
      <c r="X226" s="842">
        <v>13.790419565366644</v>
      </c>
      <c r="Y226" s="842">
        <v>19.371900169399218</v>
      </c>
      <c r="Z226" s="842">
        <v>11.995130034661988</v>
      </c>
      <c r="AA226" s="845">
        <v>3.2841410577907251</v>
      </c>
      <c r="AB226" s="738"/>
      <c r="AC226" s="738"/>
      <c r="AD226" s="738"/>
      <c r="AE226" s="738"/>
      <c r="AF226" s="738"/>
      <c r="AG226" s="738"/>
      <c r="AH226" s="738"/>
      <c r="AI226" s="738"/>
      <c r="AJ226" s="738"/>
      <c r="AK226" s="738"/>
      <c r="AL226" s="738"/>
      <c r="AM226" s="738"/>
      <c r="AN226" s="738"/>
      <c r="AO226" s="738"/>
      <c r="AP226" s="738"/>
      <c r="AQ226" s="738"/>
      <c r="AR226" s="738"/>
      <c r="AS226" s="738"/>
      <c r="AT226" s="738"/>
      <c r="AU226" s="738"/>
      <c r="AV226" s="738"/>
      <c r="AW226" s="738"/>
      <c r="AX226" s="738"/>
      <c r="AY226" s="738"/>
      <c r="AZ226" s="173"/>
      <c r="BA226" s="1165"/>
      <c r="BB226" s="262" t="s">
        <v>72</v>
      </c>
      <c r="BC226" s="908" t="s">
        <v>35</v>
      </c>
      <c r="BD226" s="912" t="s">
        <v>35</v>
      </c>
      <c r="BE226" s="912" t="s">
        <v>35</v>
      </c>
      <c r="BF226" s="912" t="s">
        <v>35</v>
      </c>
      <c r="BG226" s="917" t="s">
        <v>35</v>
      </c>
      <c r="BH226" s="908" t="s">
        <v>35</v>
      </c>
      <c r="BI226" s="912" t="s">
        <v>35</v>
      </c>
      <c r="BJ226" s="912" t="s">
        <v>35</v>
      </c>
      <c r="BK226" s="912" t="s">
        <v>35</v>
      </c>
      <c r="BL226" s="917" t="s">
        <v>35</v>
      </c>
      <c r="BM226" s="908" t="s">
        <v>35</v>
      </c>
      <c r="BN226" s="912" t="s">
        <v>35</v>
      </c>
      <c r="BO226" s="912" t="s">
        <v>35</v>
      </c>
      <c r="BP226" s="912" t="s">
        <v>35</v>
      </c>
      <c r="BQ226" s="917" t="s">
        <v>35</v>
      </c>
      <c r="BR226" s="908" t="s">
        <v>35</v>
      </c>
      <c r="BS226" s="912" t="s">
        <v>35</v>
      </c>
      <c r="BT226" s="912" t="s">
        <v>35</v>
      </c>
      <c r="BU226" s="912" t="s">
        <v>35</v>
      </c>
      <c r="BV226" s="912" t="s">
        <v>35</v>
      </c>
      <c r="BW226" s="912" t="s">
        <v>35</v>
      </c>
      <c r="BX226" s="912" t="s">
        <v>35</v>
      </c>
      <c r="BY226" s="923" t="s">
        <v>35</v>
      </c>
      <c r="BZ226" s="923" t="s">
        <v>35</v>
      </c>
      <c r="CA226" s="923" t="s">
        <v>35</v>
      </c>
      <c r="CB226" s="968"/>
      <c r="CC226" s="968"/>
      <c r="CD226" s="968"/>
      <c r="CE226" s="968"/>
      <c r="CF226" s="968"/>
      <c r="CG226" s="968"/>
      <c r="CH226" s="968"/>
      <c r="CI226" s="968"/>
      <c r="CJ226" s="968"/>
      <c r="CK226" s="968"/>
      <c r="CL226" s="968"/>
      <c r="CM226" s="968"/>
      <c r="CN226" s="968"/>
      <c r="CO226" s="968"/>
      <c r="CP226" s="968"/>
      <c r="CQ226" s="968"/>
      <c r="CR226" s="968"/>
      <c r="CS226" s="968"/>
      <c r="CT226" s="968"/>
      <c r="CU226" s="968"/>
      <c r="CV226" s="968"/>
      <c r="CW226" s="968"/>
      <c r="CX226" s="968"/>
      <c r="CY226" s="968"/>
      <c r="CZ226" s="968"/>
    </row>
    <row r="227" s="373" customFormat="true" ht="15" customHeight="true" x14ac:dyDescent="0.2">
      <c r="A227" s="1147"/>
      <c r="B227" s="209" t="s">
        <v>493</v>
      </c>
      <c r="C227" s="841">
        <v>1.6001199628055074</v>
      </c>
      <c r="D227" s="842">
        <v>3.718378530204574</v>
      </c>
      <c r="E227" s="842">
        <v>2.2465326569487361</v>
      </c>
      <c r="F227" s="842">
        <v>3.2874982448954913</v>
      </c>
      <c r="G227" s="843">
        <v>2.1100081526131391</v>
      </c>
      <c r="H227" s="844">
        <v>4.570011680507621</v>
      </c>
      <c r="I227" s="842">
        <v>2.0903776343395917</v>
      </c>
      <c r="J227" s="842">
        <v>3.2448821792070244</v>
      </c>
      <c r="K227" s="842">
        <v>2.3745071760984762</v>
      </c>
      <c r="L227" s="845">
        <v>1.8635847907594791</v>
      </c>
      <c r="M227" s="841">
        <v>1.4200842872796251</v>
      </c>
      <c r="N227" s="842">
        <v>3.5079140769121149</v>
      </c>
      <c r="O227" s="842">
        <v>2.8650643408704286</v>
      </c>
      <c r="P227" s="842">
        <v>2.5768842555892579</v>
      </c>
      <c r="Q227" s="843">
        <v>2.0706428352682984</v>
      </c>
      <c r="R227" s="844">
        <v>0.93650201174843783</v>
      </c>
      <c r="S227" s="842">
        <v>2.6568190624865471</v>
      </c>
      <c r="T227" s="842">
        <v>0.25899316497336922</v>
      </c>
      <c r="U227" s="842">
        <v>8.2408862965335228E-2</v>
      </c>
      <c r="V227" s="842">
        <v>2.5845989400800207</v>
      </c>
      <c r="W227" s="842">
        <v>15.340876763651085</v>
      </c>
      <c r="X227" s="842">
        <v>0.2361500010034592</v>
      </c>
      <c r="Y227" s="842">
        <v>0.60146620908375914</v>
      </c>
      <c r="Z227" s="842">
        <v>0.32479060849630814</v>
      </c>
      <c r="AA227" s="845">
        <v>0.14234927831532604</v>
      </c>
      <c r="AB227" s="738"/>
      <c r="AC227" s="738"/>
      <c r="AD227" s="738"/>
      <c r="AE227" s="738"/>
      <c r="AF227" s="738"/>
      <c r="AG227" s="738"/>
      <c r="AH227" s="738"/>
      <c r="AI227" s="738"/>
      <c r="AJ227" s="738"/>
      <c r="AK227" s="738"/>
      <c r="AL227" s="738"/>
      <c r="AM227" s="738"/>
      <c r="AN227" s="738"/>
      <c r="AO227" s="738"/>
      <c r="AP227" s="738"/>
      <c r="AQ227" s="738"/>
      <c r="AR227" s="738"/>
      <c r="AS227" s="738"/>
      <c r="AT227" s="738"/>
      <c r="AU227" s="738"/>
      <c r="AV227" s="738"/>
      <c r="AW227" s="738"/>
      <c r="AX227" s="738"/>
      <c r="AY227" s="738"/>
      <c r="AZ227" s="173"/>
      <c r="BA227" s="1165" t="s">
        <v>95</v>
      </c>
      <c r="BB227" s="262" t="s">
        <v>61</v>
      </c>
      <c r="BC227" s="908" t="s">
        <v>35</v>
      </c>
      <c r="BD227" s="912" t="s">
        <v>35</v>
      </c>
      <c r="BE227" s="912" t="s">
        <v>35</v>
      </c>
      <c r="BF227" s="912" t="s">
        <v>35</v>
      </c>
      <c r="BG227" s="917" t="s">
        <v>35</v>
      </c>
      <c r="BH227" s="908" t="s">
        <v>35</v>
      </c>
      <c r="BI227" s="912" t="s">
        <v>35</v>
      </c>
      <c r="BJ227" s="912" t="s">
        <v>35</v>
      </c>
      <c r="BK227" s="912" t="s">
        <v>35</v>
      </c>
      <c r="BL227" s="917" t="s">
        <v>35</v>
      </c>
      <c r="BM227" s="908" t="s">
        <v>35</v>
      </c>
      <c r="BN227" s="912" t="s">
        <v>35</v>
      </c>
      <c r="BO227" s="912" t="s">
        <v>35</v>
      </c>
      <c r="BP227" s="912" t="s">
        <v>35</v>
      </c>
      <c r="BQ227" s="917" t="s">
        <v>35</v>
      </c>
      <c r="BR227" s="908" t="s">
        <v>35</v>
      </c>
      <c r="BS227" s="912" t="s">
        <v>35</v>
      </c>
      <c r="BT227" s="912" t="s">
        <v>35</v>
      </c>
      <c r="BU227" s="912" t="s">
        <v>35</v>
      </c>
      <c r="BV227" s="912" t="s">
        <v>35</v>
      </c>
      <c r="BW227" s="912" t="s">
        <v>35</v>
      </c>
      <c r="BX227" s="912" t="s">
        <v>35</v>
      </c>
      <c r="BY227" s="923" t="s">
        <v>35</v>
      </c>
      <c r="BZ227" s="923" t="s">
        <v>35</v>
      </c>
      <c r="CA227" s="923" t="s">
        <v>35</v>
      </c>
      <c r="CB227" s="968"/>
      <c r="CC227" s="968"/>
      <c r="CD227" s="968"/>
      <c r="CE227" s="968"/>
      <c r="CF227" s="968"/>
      <c r="CG227" s="968"/>
      <c r="CH227" s="968"/>
      <c r="CI227" s="968"/>
      <c r="CJ227" s="968"/>
      <c r="CK227" s="968"/>
      <c r="CL227" s="968"/>
      <c r="CM227" s="968"/>
      <c r="CN227" s="968"/>
      <c r="CO227" s="968"/>
      <c r="CP227" s="968"/>
      <c r="CQ227" s="968"/>
      <c r="CR227" s="968"/>
      <c r="CS227" s="968"/>
      <c r="CT227" s="968"/>
      <c r="CU227" s="968"/>
      <c r="CV227" s="968"/>
      <c r="CW227" s="968"/>
      <c r="CX227" s="968"/>
      <c r="CY227" s="968"/>
      <c r="CZ227" s="968"/>
    </row>
    <row r="228" s="373" customFormat="true" ht="15" customHeight="true" x14ac:dyDescent="0.2">
      <c r="A228" s="1147"/>
      <c r="B228" s="209" t="s">
        <v>494</v>
      </c>
      <c r="C228" s="841">
        <v>38.710957279562521</v>
      </c>
      <c r="D228" s="842">
        <v>40.433721748300513</v>
      </c>
      <c r="E228" s="842">
        <v>40.107957221098175</v>
      </c>
      <c r="F228" s="842">
        <v>30.829991652783495</v>
      </c>
      <c r="G228" s="843">
        <v>18.683814684690379</v>
      </c>
      <c r="H228" s="844">
        <v>38.221210066295846</v>
      </c>
      <c r="I228" s="842">
        <v>20.407152163007005</v>
      </c>
      <c r="J228" s="842">
        <v>20.245661327056762</v>
      </c>
      <c r="K228" s="842">
        <v>19.944502091778137</v>
      </c>
      <c r="L228" s="845">
        <v>15.02056570720949</v>
      </c>
      <c r="M228" s="841">
        <v>38.088875997684895</v>
      </c>
      <c r="N228" s="842">
        <v>37.76753904264659</v>
      </c>
      <c r="O228" s="842">
        <v>42.434223948009134</v>
      </c>
      <c r="P228" s="842">
        <v>40.612020031852595</v>
      </c>
      <c r="Q228" s="843">
        <v>34.23131163130995</v>
      </c>
      <c r="R228" s="844">
        <v>11.907193585089907</v>
      </c>
      <c r="S228" s="842">
        <v>30.151167304184</v>
      </c>
      <c r="T228" s="842">
        <v>49.937923388390857</v>
      </c>
      <c r="U228" s="842">
        <v>70.37244010249637</v>
      </c>
      <c r="V228" s="842">
        <v>50.966216978403281</v>
      </c>
      <c r="W228" s="842">
        <v>41.247962665158568</v>
      </c>
      <c r="X228" s="842">
        <v>9.8358597984438045</v>
      </c>
      <c r="Y228" s="842">
        <v>12.250641038797328</v>
      </c>
      <c r="Z228" s="842">
        <v>18.541249476656162</v>
      </c>
      <c r="AA228" s="845">
        <v>16.396782379179513</v>
      </c>
      <c r="AB228" s="738"/>
      <c r="AC228" s="738"/>
      <c r="AD228" s="738"/>
      <c r="AE228" s="738"/>
      <c r="AF228" s="738"/>
      <c r="AG228" s="738"/>
      <c r="AH228" s="738"/>
      <c r="AI228" s="738"/>
      <c r="AJ228" s="738"/>
      <c r="AK228" s="738"/>
      <c r="AL228" s="738"/>
      <c r="AM228" s="738"/>
      <c r="AN228" s="738"/>
      <c r="AO228" s="738"/>
      <c r="AP228" s="738"/>
      <c r="AQ228" s="738"/>
      <c r="AR228" s="738"/>
      <c r="AS228" s="738"/>
      <c r="AT228" s="738"/>
      <c r="AU228" s="738"/>
      <c r="AV228" s="738"/>
      <c r="AW228" s="738"/>
      <c r="AX228" s="738"/>
      <c r="AY228" s="738"/>
      <c r="AZ228" s="173"/>
      <c r="BA228" s="1165"/>
      <c r="BB228" s="262" t="s">
        <v>92</v>
      </c>
      <c r="BC228" s="908" t="s">
        <v>35</v>
      </c>
      <c r="BD228" s="912" t="s">
        <v>35</v>
      </c>
      <c r="BE228" s="912" t="s">
        <v>35</v>
      </c>
      <c r="BF228" s="912" t="s">
        <v>35</v>
      </c>
      <c r="BG228" s="917" t="s">
        <v>35</v>
      </c>
      <c r="BH228" s="908" t="s">
        <v>35</v>
      </c>
      <c r="BI228" s="912" t="s">
        <v>35</v>
      </c>
      <c r="BJ228" s="912" t="s">
        <v>35</v>
      </c>
      <c r="BK228" s="912" t="s">
        <v>35</v>
      </c>
      <c r="BL228" s="917" t="s">
        <v>35</v>
      </c>
      <c r="BM228" s="908" t="s">
        <v>35</v>
      </c>
      <c r="BN228" s="912" t="s">
        <v>35</v>
      </c>
      <c r="BO228" s="912" t="s">
        <v>35</v>
      </c>
      <c r="BP228" s="912" t="s">
        <v>35</v>
      </c>
      <c r="BQ228" s="917" t="s">
        <v>35</v>
      </c>
      <c r="BR228" s="908" t="s">
        <v>35</v>
      </c>
      <c r="BS228" s="912" t="s">
        <v>35</v>
      </c>
      <c r="BT228" s="912" t="s">
        <v>35</v>
      </c>
      <c r="BU228" s="912" t="s">
        <v>35</v>
      </c>
      <c r="BV228" s="912" t="s">
        <v>35</v>
      </c>
      <c r="BW228" s="912" t="s">
        <v>35</v>
      </c>
      <c r="BX228" s="912" t="s">
        <v>35</v>
      </c>
      <c r="BY228" s="923" t="s">
        <v>35</v>
      </c>
      <c r="BZ228" s="923" t="s">
        <v>35</v>
      </c>
      <c r="CA228" s="923" t="s">
        <v>35</v>
      </c>
      <c r="CB228" s="968"/>
      <c r="CC228" s="968"/>
      <c r="CD228" s="968"/>
      <c r="CE228" s="968"/>
      <c r="CF228" s="968"/>
      <c r="CG228" s="968"/>
      <c r="CH228" s="968"/>
      <c r="CI228" s="968"/>
      <c r="CJ228" s="968"/>
      <c r="CK228" s="968"/>
      <c r="CL228" s="968"/>
      <c r="CM228" s="968"/>
      <c r="CN228" s="968"/>
      <c r="CO228" s="968"/>
      <c r="CP228" s="968"/>
      <c r="CQ228" s="968"/>
      <c r="CR228" s="968"/>
      <c r="CS228" s="968"/>
      <c r="CT228" s="968"/>
      <c r="CU228" s="968"/>
      <c r="CV228" s="968"/>
      <c r="CW228" s="968"/>
      <c r="CX228" s="968"/>
      <c r="CY228" s="968"/>
      <c r="CZ228" s="968"/>
    </row>
    <row r="229" s="373" customFormat="true" ht="15" customHeight="true" x14ac:dyDescent="0.2">
      <c r="A229" s="823"/>
      <c r="B229" s="829"/>
      <c r="C229" s="928"/>
      <c r="D229" s="929"/>
      <c r="E229" s="929"/>
      <c r="F229" s="929"/>
      <c r="G229" s="930"/>
      <c r="H229" s="931"/>
      <c r="I229" s="929"/>
      <c r="J229" s="929"/>
      <c r="K229" s="929"/>
      <c r="L229" s="932"/>
      <c r="M229" s="928"/>
      <c r="N229" s="929"/>
      <c r="O229" s="929"/>
      <c r="P229" s="929"/>
      <c r="Q229" s="930"/>
      <c r="R229" s="931"/>
      <c r="S229" s="929"/>
      <c r="T229" s="929"/>
      <c r="U229" s="929"/>
      <c r="V229" s="929"/>
      <c r="W229" s="929"/>
      <c r="X229" s="929"/>
      <c r="Y229" s="929"/>
      <c r="Z229" s="929"/>
      <c r="AA229" s="932"/>
      <c r="AB229" s="738"/>
      <c r="AC229" s="738"/>
      <c r="AD229" s="738"/>
      <c r="AE229" s="738"/>
      <c r="AF229" s="738"/>
      <c r="AG229" s="738"/>
      <c r="AH229" s="738"/>
      <c r="AI229" s="738"/>
      <c r="AJ229" s="738"/>
      <c r="AK229" s="738"/>
      <c r="AL229" s="738"/>
      <c r="AM229" s="738"/>
      <c r="AN229" s="738"/>
      <c r="AO229" s="738"/>
      <c r="AP229" s="738"/>
      <c r="AQ229" s="738"/>
      <c r="AR229" s="738"/>
      <c r="AS229" s="738"/>
      <c r="AT229" s="738"/>
      <c r="AU229" s="738"/>
      <c r="AV229" s="738"/>
      <c r="AW229" s="738"/>
      <c r="AX229" s="738"/>
      <c r="AY229" s="738"/>
      <c r="AZ229" s="173"/>
      <c r="BA229" s="1165"/>
      <c r="BB229" s="262" t="s">
        <v>93</v>
      </c>
      <c r="BC229" s="908" t="s">
        <v>35</v>
      </c>
      <c r="BD229" s="912" t="s">
        <v>35</v>
      </c>
      <c r="BE229" s="912" t="s">
        <v>35</v>
      </c>
      <c r="BF229" s="912" t="s">
        <v>35</v>
      </c>
      <c r="BG229" s="917" t="s">
        <v>35</v>
      </c>
      <c r="BH229" s="908" t="s">
        <v>35</v>
      </c>
      <c r="BI229" s="912" t="s">
        <v>35</v>
      </c>
      <c r="BJ229" s="912" t="s">
        <v>35</v>
      </c>
      <c r="BK229" s="912" t="s">
        <v>35</v>
      </c>
      <c r="BL229" s="917" t="s">
        <v>35</v>
      </c>
      <c r="BM229" s="908" t="s">
        <v>35</v>
      </c>
      <c r="BN229" s="912" t="s">
        <v>35</v>
      </c>
      <c r="BO229" s="912" t="s">
        <v>35</v>
      </c>
      <c r="BP229" s="912" t="s">
        <v>35</v>
      </c>
      <c r="BQ229" s="917" t="s">
        <v>35</v>
      </c>
      <c r="BR229" s="908" t="s">
        <v>35</v>
      </c>
      <c r="BS229" s="912" t="s">
        <v>35</v>
      </c>
      <c r="BT229" s="912" t="s">
        <v>35</v>
      </c>
      <c r="BU229" s="912" t="s">
        <v>35</v>
      </c>
      <c r="BV229" s="912" t="s">
        <v>35</v>
      </c>
      <c r="BW229" s="912" t="s">
        <v>35</v>
      </c>
      <c r="BX229" s="912" t="s">
        <v>35</v>
      </c>
      <c r="BY229" s="923" t="s">
        <v>35</v>
      </c>
      <c r="BZ229" s="923" t="s">
        <v>35</v>
      </c>
      <c r="CA229" s="923" t="s">
        <v>35</v>
      </c>
      <c r="CB229" s="968"/>
      <c r="CC229" s="968"/>
      <c r="CD229" s="968"/>
      <c r="CE229" s="968"/>
      <c r="CF229" s="968"/>
      <c r="CG229" s="968"/>
      <c r="CH229" s="968"/>
      <c r="CI229" s="968"/>
      <c r="CJ229" s="968"/>
      <c r="CK229" s="968"/>
      <c r="CL229" s="968"/>
      <c r="CM229" s="968"/>
      <c r="CN229" s="968"/>
      <c r="CO229" s="968"/>
      <c r="CP229" s="968"/>
      <c r="CQ229" s="968"/>
      <c r="CR229" s="968"/>
      <c r="CS229" s="968"/>
      <c r="CT229" s="968"/>
      <c r="CU229" s="968"/>
      <c r="CV229" s="968"/>
      <c r="CW229" s="968"/>
      <c r="CX229" s="968"/>
      <c r="CY229" s="968"/>
      <c r="CZ229" s="968"/>
    </row>
    <row r="230" s="373" customFormat="true" ht="15" customHeight="true" x14ac:dyDescent="0.2">
      <c r="A230" s="823"/>
      <c r="B230" s="829"/>
      <c r="C230" s="811"/>
      <c r="D230" s="812"/>
      <c r="E230" s="812"/>
      <c r="F230" s="812"/>
      <c r="G230" s="822"/>
      <c r="H230" s="819"/>
      <c r="I230" s="812"/>
      <c r="J230" s="812"/>
      <c r="K230" s="812"/>
      <c r="L230" s="816"/>
      <c r="M230" s="811"/>
      <c r="N230" s="812"/>
      <c r="O230" s="812"/>
      <c r="P230" s="812"/>
      <c r="Q230" s="822"/>
      <c r="R230" s="819"/>
      <c r="S230" s="812"/>
      <c r="T230" s="812"/>
      <c r="U230" s="812"/>
      <c r="V230" s="812"/>
      <c r="W230" s="812"/>
      <c r="X230" s="812"/>
      <c r="Y230" s="812"/>
      <c r="Z230" s="812"/>
      <c r="AA230" s="816"/>
      <c r="AB230" s="738"/>
      <c r="AC230" s="738"/>
      <c r="AD230" s="738"/>
      <c r="AE230" s="738"/>
      <c r="AF230" s="738"/>
      <c r="AG230" s="738"/>
      <c r="AH230" s="738"/>
      <c r="AI230" s="738"/>
      <c r="AJ230" s="738"/>
      <c r="AK230" s="738"/>
      <c r="AL230" s="738"/>
      <c r="AM230" s="738"/>
      <c r="AN230" s="738"/>
      <c r="AO230" s="738"/>
      <c r="AP230" s="738"/>
      <c r="AQ230" s="738"/>
      <c r="AR230" s="738"/>
      <c r="AS230" s="738"/>
      <c r="AT230" s="738"/>
      <c r="AU230" s="738"/>
      <c r="AV230" s="738"/>
      <c r="AW230" s="738"/>
      <c r="AX230" s="738"/>
      <c r="AY230" s="738"/>
      <c r="AZ230" s="173"/>
      <c r="BA230" s="1165"/>
      <c r="BB230" s="262" t="s">
        <v>94</v>
      </c>
      <c r="BC230" s="908" t="s">
        <v>35</v>
      </c>
      <c r="BD230" s="912" t="s">
        <v>35</v>
      </c>
      <c r="BE230" s="912" t="s">
        <v>35</v>
      </c>
      <c r="BF230" s="912" t="s">
        <v>35</v>
      </c>
      <c r="BG230" s="917" t="s">
        <v>35</v>
      </c>
      <c r="BH230" s="908" t="s">
        <v>35</v>
      </c>
      <c r="BI230" s="912" t="s">
        <v>35</v>
      </c>
      <c r="BJ230" s="912" t="s">
        <v>35</v>
      </c>
      <c r="BK230" s="912" t="s">
        <v>35</v>
      </c>
      <c r="BL230" s="917" t="s">
        <v>35</v>
      </c>
      <c r="BM230" s="908" t="s">
        <v>35</v>
      </c>
      <c r="BN230" s="912" t="s">
        <v>35</v>
      </c>
      <c r="BO230" s="912" t="s">
        <v>35</v>
      </c>
      <c r="BP230" s="912" t="s">
        <v>35</v>
      </c>
      <c r="BQ230" s="917" t="s">
        <v>35</v>
      </c>
      <c r="BR230" s="908" t="s">
        <v>35</v>
      </c>
      <c r="BS230" s="912" t="s">
        <v>35</v>
      </c>
      <c r="BT230" s="912" t="s">
        <v>35</v>
      </c>
      <c r="BU230" s="912" t="s">
        <v>35</v>
      </c>
      <c r="BV230" s="912" t="s">
        <v>35</v>
      </c>
      <c r="BW230" s="912" t="s">
        <v>35</v>
      </c>
      <c r="BX230" s="912" t="s">
        <v>35</v>
      </c>
      <c r="BY230" s="923" t="s">
        <v>35</v>
      </c>
      <c r="BZ230" s="923" t="s">
        <v>35</v>
      </c>
      <c r="CA230" s="923" t="s">
        <v>35</v>
      </c>
      <c r="CB230" s="968"/>
      <c r="CC230" s="968"/>
      <c r="CD230" s="968"/>
      <c r="CE230" s="968"/>
      <c r="CF230" s="968"/>
      <c r="CG230" s="968"/>
      <c r="CH230" s="968"/>
      <c r="CI230" s="968"/>
      <c r="CJ230" s="968"/>
      <c r="CK230" s="968"/>
      <c r="CL230" s="968"/>
      <c r="CM230" s="968"/>
      <c r="CN230" s="968"/>
      <c r="CO230" s="968"/>
      <c r="CP230" s="968"/>
      <c r="CQ230" s="968"/>
      <c r="CR230" s="968"/>
      <c r="CS230" s="968"/>
      <c r="CT230" s="968"/>
      <c r="CU230" s="968"/>
      <c r="CV230" s="968"/>
      <c r="CW230" s="968"/>
      <c r="CX230" s="968"/>
      <c r="CY230" s="968"/>
      <c r="CZ230" s="968"/>
    </row>
    <row r="231" s="373" customFormat="true" ht="15" customHeight="true" x14ac:dyDescent="0.2">
      <c r="A231" s="823"/>
      <c r="B231" s="829"/>
      <c r="C231" s="811"/>
      <c r="D231" s="812"/>
      <c r="E231" s="812"/>
      <c r="F231" s="812"/>
      <c r="G231" s="822"/>
      <c r="H231" s="819"/>
      <c r="I231" s="812"/>
      <c r="J231" s="812"/>
      <c r="K231" s="812"/>
      <c r="L231" s="816"/>
      <c r="M231" s="811"/>
      <c r="N231" s="812"/>
      <c r="O231" s="812"/>
      <c r="P231" s="812"/>
      <c r="Q231" s="822"/>
      <c r="R231" s="819"/>
      <c r="S231" s="812"/>
      <c r="T231" s="812"/>
      <c r="U231" s="812"/>
      <c r="V231" s="812"/>
      <c r="W231" s="812"/>
      <c r="X231" s="812"/>
      <c r="Y231" s="812"/>
      <c r="Z231" s="812"/>
      <c r="AA231" s="816"/>
      <c r="AB231" s="738"/>
      <c r="AC231" s="738"/>
      <c r="AD231" s="738"/>
      <c r="AE231" s="738"/>
      <c r="AF231" s="738"/>
      <c r="AG231" s="738"/>
      <c r="AH231" s="738"/>
      <c r="AI231" s="738"/>
      <c r="AJ231" s="738"/>
      <c r="AK231" s="738"/>
      <c r="AL231" s="738"/>
      <c r="AM231" s="738"/>
      <c r="AN231" s="738"/>
      <c r="AO231" s="738"/>
      <c r="AP231" s="738"/>
      <c r="AQ231" s="738"/>
      <c r="AR231" s="738"/>
      <c r="AS231" s="738"/>
      <c r="AT231" s="738"/>
      <c r="AU231" s="738"/>
      <c r="AV231" s="738"/>
      <c r="AW231" s="738"/>
      <c r="AX231" s="738"/>
      <c r="AY231" s="738"/>
      <c r="AZ231" s="173"/>
      <c r="BA231" s="1165" t="s">
        <v>490</v>
      </c>
      <c r="BB231" s="262" t="s">
        <v>491</v>
      </c>
      <c r="BC231" s="289">
        <v>4165.6780090000038</v>
      </c>
      <c r="BD231" s="273">
        <v>4042.158452000006</v>
      </c>
      <c r="BE231" s="273">
        <v>4193.0945110000021</v>
      </c>
      <c r="BF231" s="273">
        <v>4797.6699190000018</v>
      </c>
      <c r="BG231" s="293">
        <v>6265.1079650000156</v>
      </c>
      <c r="BH231" s="289">
        <v>1139.8140240000002</v>
      </c>
      <c r="BI231" s="273">
        <v>1769.9348680000019</v>
      </c>
      <c r="BJ231" s="273">
        <v>1871.5435879999986</v>
      </c>
      <c r="BK231" s="273">
        <v>1873.1426230000006</v>
      </c>
      <c r="BL231" s="293">
        <v>2043.2725379999999</v>
      </c>
      <c r="BM231" s="289">
        <v>2867.7242820000024</v>
      </c>
      <c r="BN231" s="273">
        <v>2918.0683190000018</v>
      </c>
      <c r="BO231" s="273">
        <v>2762.4627740000001</v>
      </c>
      <c r="BP231" s="273">
        <v>2871.9281760000022</v>
      </c>
      <c r="BQ231" s="293">
        <v>3345.8176640000047</v>
      </c>
      <c r="BR231" s="289">
        <v>1711.2030139999986</v>
      </c>
      <c r="BS231" s="273">
        <v>3581.9361079999953</v>
      </c>
      <c r="BT231" s="273">
        <v>2837.9929460000012</v>
      </c>
      <c r="BU231" s="273">
        <v>1008.6130000000007</v>
      </c>
      <c r="BV231" s="273">
        <v>1656.2038029999994</v>
      </c>
      <c r="BW231" s="273">
        <v>1787.7965820000022</v>
      </c>
      <c r="BX231" s="273">
        <v>3414.2640030000025</v>
      </c>
      <c r="BY231" s="274">
        <v>1498.5572959999979</v>
      </c>
      <c r="BZ231" s="274">
        <v>1644.3289949999996</v>
      </c>
      <c r="CA231" s="274">
        <v>4322.8131090000024</v>
      </c>
      <c r="CB231" s="969"/>
      <c r="CC231" s="969"/>
      <c r="CD231" s="969"/>
      <c r="CE231" s="969"/>
      <c r="CF231" s="969"/>
      <c r="CG231" s="969"/>
      <c r="CH231" s="969"/>
      <c r="CI231" s="969"/>
      <c r="CJ231" s="969"/>
      <c r="CK231" s="969"/>
      <c r="CL231" s="969"/>
      <c r="CM231" s="969"/>
      <c r="CN231" s="969"/>
      <c r="CO231" s="969"/>
      <c r="CP231" s="969"/>
      <c r="CQ231" s="969"/>
      <c r="CR231" s="969"/>
      <c r="CS231" s="969"/>
      <c r="CT231" s="969"/>
      <c r="CU231" s="969"/>
      <c r="CV231" s="969"/>
      <c r="CW231" s="969"/>
      <c r="CX231" s="969"/>
      <c r="CY231" s="969"/>
      <c r="CZ231" s="969"/>
    </row>
    <row r="232" s="373" customFormat="true" ht="15" customHeight="true" x14ac:dyDescent="0.2">
      <c r="A232" s="823"/>
      <c r="B232" s="829"/>
      <c r="C232" s="855"/>
      <c r="D232" s="856"/>
      <c r="E232" s="856"/>
      <c r="F232" s="856"/>
      <c r="G232" s="857"/>
      <c r="H232" s="858"/>
      <c r="I232" s="856"/>
      <c r="J232" s="856"/>
      <c r="K232" s="856"/>
      <c r="L232" s="859"/>
      <c r="M232" s="855"/>
      <c r="N232" s="856"/>
      <c r="O232" s="856"/>
      <c r="P232" s="856"/>
      <c r="Q232" s="857"/>
      <c r="R232" s="858"/>
      <c r="S232" s="856"/>
      <c r="T232" s="856"/>
      <c r="U232" s="856"/>
      <c r="V232" s="856"/>
      <c r="W232" s="856"/>
      <c r="X232" s="856"/>
      <c r="Y232" s="856"/>
      <c r="Z232" s="856"/>
      <c r="AA232" s="859"/>
      <c r="AB232" s="738"/>
      <c r="AC232" s="738"/>
      <c r="AD232" s="738"/>
      <c r="AE232" s="738"/>
      <c r="AF232" s="738"/>
      <c r="AG232" s="738"/>
      <c r="AH232" s="738"/>
      <c r="AI232" s="738"/>
      <c r="AJ232" s="738"/>
      <c r="AK232" s="738"/>
      <c r="AL232" s="738"/>
      <c r="AM232" s="738"/>
      <c r="AN232" s="738"/>
      <c r="AO232" s="738"/>
      <c r="AP232" s="738"/>
      <c r="AQ232" s="738"/>
      <c r="AR232" s="738"/>
      <c r="AS232" s="738"/>
      <c r="AT232" s="738"/>
      <c r="AU232" s="738"/>
      <c r="AV232" s="738"/>
      <c r="AW232" s="738"/>
      <c r="AX232" s="738"/>
      <c r="AY232" s="738"/>
      <c r="AZ232" s="173"/>
      <c r="BA232" s="1165"/>
      <c r="BB232" s="262" t="s">
        <v>492</v>
      </c>
      <c r="BC232" s="289">
        <v>792.52643399999931</v>
      </c>
      <c r="BD232" s="273">
        <v>598.35277099999962</v>
      </c>
      <c r="BE232" s="273">
        <v>597.54796399999987</v>
      </c>
      <c r="BF232" s="273">
        <v>677.67591200000049</v>
      </c>
      <c r="BG232" s="293">
        <v>312.88614000000013</v>
      </c>
      <c r="BH232" s="289">
        <v>318.62757699999986</v>
      </c>
      <c r="BI232" s="273">
        <v>211.65561799999995</v>
      </c>
      <c r="BJ232" s="273">
        <v>81.133566999999999</v>
      </c>
      <c r="BK232" s="273">
        <v>104.61240100000001</v>
      </c>
      <c r="BL232" s="293">
        <v>80.241151999999985</v>
      </c>
      <c r="BM232" s="289">
        <v>612.44479999999953</v>
      </c>
      <c r="BN232" s="273">
        <v>462.77379699999989</v>
      </c>
      <c r="BO232" s="273">
        <v>387.2898019999999</v>
      </c>
      <c r="BP232" s="273">
        <v>398.94107299999956</v>
      </c>
      <c r="BQ232" s="293">
        <v>321.2694340000001</v>
      </c>
      <c r="BR232" s="289">
        <v>89.332177000000001</v>
      </c>
      <c r="BS232" s="273">
        <v>543.98183800000015</v>
      </c>
      <c r="BT232" s="273">
        <v>42.152303999999994</v>
      </c>
      <c r="BU232" s="273">
        <v>194.09953799999997</v>
      </c>
      <c r="BV232" s="273">
        <v>333.06160499999982</v>
      </c>
      <c r="BW232" s="273">
        <v>267.28362799999991</v>
      </c>
      <c r="BX232" s="273">
        <v>618.40866100000028</v>
      </c>
      <c r="BY232" s="274">
        <v>428.32131599999991</v>
      </c>
      <c r="BZ232" s="274">
        <v>285.280213</v>
      </c>
      <c r="CA232" s="274">
        <v>177.06794099999999</v>
      </c>
      <c r="CB232" s="969"/>
      <c r="CC232" s="969"/>
      <c r="CD232" s="969"/>
      <c r="CE232" s="969"/>
      <c r="CF232" s="969"/>
      <c r="CG232" s="969"/>
      <c r="CH232" s="969"/>
      <c r="CI232" s="969"/>
      <c r="CJ232" s="969"/>
      <c r="CK232" s="969"/>
      <c r="CL232" s="969"/>
      <c r="CM232" s="969"/>
      <c r="CN232" s="969"/>
      <c r="CO232" s="969"/>
      <c r="CP232" s="969"/>
      <c r="CQ232" s="969"/>
      <c r="CR232" s="969"/>
      <c r="CS232" s="969"/>
      <c r="CT232" s="969"/>
      <c r="CU232" s="969"/>
      <c r="CV232" s="969"/>
      <c r="CW232" s="969"/>
      <c r="CX232" s="969"/>
      <c r="CY232" s="969"/>
      <c r="CZ232" s="969"/>
    </row>
    <row r="233" s="373" customFormat="true" ht="15" customHeight="true" x14ac:dyDescent="0.2">
      <c r="A233" s="823"/>
      <c r="B233" s="829"/>
      <c r="C233" s="855"/>
      <c r="D233" s="856"/>
      <c r="E233" s="856"/>
      <c r="F233" s="856"/>
      <c r="G233" s="857"/>
      <c r="H233" s="858"/>
      <c r="I233" s="856"/>
      <c r="J233" s="856"/>
      <c r="K233" s="856"/>
      <c r="L233" s="859"/>
      <c r="M233" s="855"/>
      <c r="N233" s="856"/>
      <c r="O233" s="856"/>
      <c r="P233" s="856"/>
      <c r="Q233" s="857"/>
      <c r="R233" s="858"/>
      <c r="S233" s="856"/>
      <c r="T233" s="856"/>
      <c r="U233" s="856"/>
      <c r="V233" s="856"/>
      <c r="W233" s="856"/>
      <c r="X233" s="856"/>
      <c r="Y233" s="856"/>
      <c r="Z233" s="856"/>
      <c r="AA233" s="859"/>
      <c r="AB233" s="738"/>
      <c r="AC233" s="738"/>
      <c r="AD233" s="738"/>
      <c r="AE233" s="738"/>
      <c r="AF233" s="738"/>
      <c r="AG233" s="738"/>
      <c r="AH233" s="738"/>
      <c r="AI233" s="738"/>
      <c r="AJ233" s="738"/>
      <c r="AK233" s="738"/>
      <c r="AL233" s="738"/>
      <c r="AM233" s="738"/>
      <c r="AN233" s="738"/>
      <c r="AO233" s="738"/>
      <c r="AP233" s="738"/>
      <c r="AQ233" s="738"/>
      <c r="AR233" s="738"/>
      <c r="AS233" s="738"/>
      <c r="AT233" s="738"/>
      <c r="AU233" s="738"/>
      <c r="AV233" s="738"/>
      <c r="AW233" s="738"/>
      <c r="AX233" s="738"/>
      <c r="AY233" s="738"/>
      <c r="AZ233" s="173"/>
      <c r="BA233" s="1165"/>
      <c r="BB233" s="262" t="s">
        <v>493</v>
      </c>
      <c r="BC233" s="289">
        <v>132.91782700000002</v>
      </c>
      <c r="BD233" s="273">
        <v>308.96734500000002</v>
      </c>
      <c r="BE233" s="273">
        <v>186.69857800000003</v>
      </c>
      <c r="BF233" s="273">
        <v>273.21651500000002</v>
      </c>
      <c r="BG233" s="293">
        <v>175.23407499999996</v>
      </c>
      <c r="BH233" s="289">
        <v>116.50476300000001</v>
      </c>
      <c r="BI233" s="273">
        <v>53.446973</v>
      </c>
      <c r="BJ233" s="273">
        <v>82.816001999999997</v>
      </c>
      <c r="BK233" s="273">
        <v>60.454860999999994</v>
      </c>
      <c r="BL233" s="293">
        <v>47.612433000000003</v>
      </c>
      <c r="BM233" s="289">
        <v>81.70025600000001</v>
      </c>
      <c r="BN233" s="273">
        <v>201.95479199999997</v>
      </c>
      <c r="BO233" s="273">
        <v>164.97488799999996</v>
      </c>
      <c r="BP233" s="273">
        <v>148.36276900000004</v>
      </c>
      <c r="BQ233" s="293">
        <v>119.206603</v>
      </c>
      <c r="BR233" s="289">
        <v>19.346906000000001</v>
      </c>
      <c r="BS233" s="273">
        <v>163.14167199999997</v>
      </c>
      <c r="BT233" s="273">
        <v>14.977746</v>
      </c>
      <c r="BU233" s="273">
        <v>3.3546680000000002</v>
      </c>
      <c r="BV233" s="273">
        <v>110.689851</v>
      </c>
      <c r="BW233" s="273">
        <v>726.23564599999975</v>
      </c>
      <c r="BX233" s="273">
        <v>10.589758</v>
      </c>
      <c r="BY233" s="274">
        <v>13.298685000000001</v>
      </c>
      <c r="BZ233" s="274">
        <v>7.7244960000000003</v>
      </c>
      <c r="CA233" s="274">
        <v>7.674912</v>
      </c>
      <c r="CB233" s="969"/>
      <c r="CC233" s="969"/>
      <c r="CD233" s="969"/>
      <c r="CE233" s="969"/>
      <c r="CF233" s="969"/>
      <c r="CG233" s="969"/>
      <c r="CH233" s="969"/>
      <c r="CI233" s="969"/>
      <c r="CJ233" s="969"/>
      <c r="CK233" s="969"/>
      <c r="CL233" s="969"/>
      <c r="CM233" s="969"/>
      <c r="CN233" s="969"/>
      <c r="CO233" s="969"/>
      <c r="CP233" s="969"/>
      <c r="CQ233" s="969"/>
      <c r="CR233" s="969"/>
      <c r="CS233" s="969"/>
      <c r="CT233" s="969"/>
      <c r="CU233" s="969"/>
      <c r="CV233" s="969"/>
      <c r="CW233" s="969"/>
      <c r="CX233" s="969"/>
      <c r="CY233" s="969"/>
      <c r="CZ233" s="969"/>
    </row>
    <row r="234" s="373" customFormat="true" ht="15" customHeight="true" x14ac:dyDescent="0.2">
      <c r="A234" s="823"/>
      <c r="B234" s="829"/>
      <c r="C234" s="855"/>
      <c r="D234" s="856"/>
      <c r="E234" s="856"/>
      <c r="F234" s="856"/>
      <c r="G234" s="857"/>
      <c r="H234" s="858"/>
      <c r="I234" s="856"/>
      <c r="J234" s="856"/>
      <c r="K234" s="856"/>
      <c r="L234" s="859"/>
      <c r="M234" s="855"/>
      <c r="N234" s="856"/>
      <c r="O234" s="856"/>
      <c r="P234" s="856"/>
      <c r="Q234" s="857"/>
      <c r="R234" s="858"/>
      <c r="S234" s="856"/>
      <c r="T234" s="856"/>
      <c r="U234" s="856"/>
      <c r="V234" s="856"/>
      <c r="W234" s="856"/>
      <c r="X234" s="856"/>
      <c r="Y234" s="856"/>
      <c r="Z234" s="856"/>
      <c r="AA234" s="859"/>
      <c r="AB234" s="738"/>
      <c r="AC234" s="738"/>
      <c r="AD234" s="738"/>
      <c r="AE234" s="738"/>
      <c r="AF234" s="738"/>
      <c r="AG234" s="738"/>
      <c r="AH234" s="738"/>
      <c r="AI234" s="738"/>
      <c r="AJ234" s="738"/>
      <c r="AK234" s="738"/>
      <c r="AL234" s="738"/>
      <c r="AM234" s="738"/>
      <c r="AN234" s="738"/>
      <c r="AO234" s="738"/>
      <c r="AP234" s="738"/>
      <c r="AQ234" s="738"/>
      <c r="AR234" s="738"/>
      <c r="AS234" s="738"/>
      <c r="AT234" s="738"/>
      <c r="AU234" s="738"/>
      <c r="AV234" s="738"/>
      <c r="AW234" s="738"/>
      <c r="AX234" s="738"/>
      <c r="AY234" s="738"/>
      <c r="AZ234" s="173"/>
      <c r="BA234" s="1165"/>
      <c r="BB234" s="262" t="s">
        <v>494</v>
      </c>
      <c r="BC234" s="289">
        <v>3215.6191050000016</v>
      </c>
      <c r="BD234" s="273">
        <v>3359.7170260000016</v>
      </c>
      <c r="BE234" s="273">
        <v>3333.1803819999991</v>
      </c>
      <c r="BF234" s="273">
        <v>2562.2106079999962</v>
      </c>
      <c r="BG234" s="293">
        <v>1551.6721960000009</v>
      </c>
      <c r="BH234" s="289">
        <v>974.3854789999998</v>
      </c>
      <c r="BI234" s="273">
        <v>521.77199600000017</v>
      </c>
      <c r="BJ234" s="273">
        <v>516.71051100000011</v>
      </c>
      <c r="BK234" s="273">
        <v>507.78625300000004</v>
      </c>
      <c r="BL234" s="293">
        <v>383.75805700000012</v>
      </c>
      <c r="BM234" s="289">
        <v>2191.3283230000006</v>
      </c>
      <c r="BN234" s="273">
        <v>2174.3222109999988</v>
      </c>
      <c r="BO234" s="273">
        <v>2443.429016000001</v>
      </c>
      <c r="BP234" s="273">
        <v>2338.2159030000007</v>
      </c>
      <c r="BQ234" s="293">
        <v>1970.6915679999993</v>
      </c>
      <c r="BR234" s="289">
        <v>245.98703700000002</v>
      </c>
      <c r="BS234" s="273">
        <v>1851.428995</v>
      </c>
      <c r="BT234" s="273">
        <v>2887.9431329999998</v>
      </c>
      <c r="BU234" s="273">
        <v>2864.6939710000038</v>
      </c>
      <c r="BV234" s="273">
        <v>2182.7150340000012</v>
      </c>
      <c r="BW234" s="273">
        <v>1952.6746269999969</v>
      </c>
      <c r="BX234" s="273">
        <v>441.07293899999991</v>
      </c>
      <c r="BY234" s="274">
        <v>270.86711400000002</v>
      </c>
      <c r="BZ234" s="274">
        <v>440.96659099999999</v>
      </c>
      <c r="CA234" s="274">
        <v>884.04987599999959</v>
      </c>
      <c r="CB234" s="969"/>
      <c r="CC234" s="969"/>
      <c r="CD234" s="969"/>
      <c r="CE234" s="969"/>
      <c r="CF234" s="969"/>
      <c r="CG234" s="969"/>
      <c r="CH234" s="969"/>
      <c r="CI234" s="969"/>
      <c r="CJ234" s="969"/>
      <c r="CK234" s="969"/>
      <c r="CL234" s="969"/>
      <c r="CM234" s="969"/>
      <c r="CN234" s="969"/>
      <c r="CO234" s="969"/>
      <c r="CP234" s="969"/>
      <c r="CQ234" s="969"/>
      <c r="CR234" s="969"/>
      <c r="CS234" s="969"/>
      <c r="CT234" s="969"/>
      <c r="CU234" s="969"/>
      <c r="CV234" s="969"/>
      <c r="CW234" s="969"/>
      <c r="CX234" s="969"/>
      <c r="CY234" s="969"/>
      <c r="CZ234" s="969"/>
    </row>
    <row r="235" s="373" customFormat="true" ht="15" customHeight="true" x14ac:dyDescent="0.2">
      <c r="A235" s="823"/>
      <c r="B235" s="829"/>
      <c r="C235" s="855"/>
      <c r="D235" s="856"/>
      <c r="E235" s="856"/>
      <c r="F235" s="856"/>
      <c r="G235" s="857"/>
      <c r="H235" s="858"/>
      <c r="I235" s="856"/>
      <c r="J235" s="856"/>
      <c r="K235" s="856"/>
      <c r="L235" s="859"/>
      <c r="M235" s="855"/>
      <c r="N235" s="856"/>
      <c r="O235" s="856"/>
      <c r="P235" s="856"/>
      <c r="Q235" s="857"/>
      <c r="R235" s="858"/>
      <c r="S235" s="856"/>
      <c r="T235" s="856"/>
      <c r="U235" s="856"/>
      <c r="V235" s="856"/>
      <c r="W235" s="856"/>
      <c r="X235" s="856"/>
      <c r="Y235" s="856"/>
      <c r="Z235" s="856"/>
      <c r="AA235" s="859"/>
      <c r="AB235" s="738"/>
      <c r="AC235" s="738"/>
      <c r="AD235" s="738"/>
      <c r="AE235" s="738"/>
      <c r="AF235" s="738"/>
      <c r="AG235" s="738"/>
      <c r="AH235" s="738"/>
      <c r="AI235" s="738"/>
      <c r="AJ235" s="738"/>
      <c r="AK235" s="738"/>
      <c r="AL235" s="738"/>
      <c r="AM235" s="738"/>
      <c r="AN235" s="738"/>
      <c r="AO235" s="738"/>
      <c r="AP235" s="738"/>
      <c r="AQ235" s="738"/>
      <c r="AR235" s="738"/>
      <c r="AS235" s="738"/>
      <c r="AT235" s="738"/>
      <c r="AU235" s="738"/>
      <c r="AV235" s="738"/>
      <c r="AW235" s="738"/>
      <c r="AX235" s="738"/>
      <c r="AY235" s="738"/>
      <c r="AZ235" s="173"/>
      <c r="BA235" s="1166"/>
      <c r="BB235" s="262" t="s">
        <v>175</v>
      </c>
      <c r="BC235" s="289">
        <v>8306.7413750000196</v>
      </c>
      <c r="BD235" s="273">
        <v>8309.1955939999898</v>
      </c>
      <c r="BE235" s="273">
        <v>8310.5214350000133</v>
      </c>
      <c r="BF235" s="273">
        <v>8310.7729540000255</v>
      </c>
      <c r="BG235" s="293">
        <v>8304.9003760000342</v>
      </c>
      <c r="BH235" s="289">
        <v>2549.3318429999958</v>
      </c>
      <c r="BI235" s="273">
        <v>2556.8094550000001</v>
      </c>
      <c r="BJ235" s="273">
        <v>2552.2036679999997</v>
      </c>
      <c r="BK235" s="273">
        <v>2545.9961379999972</v>
      </c>
      <c r="BL235" s="293">
        <v>2554.8841799999982</v>
      </c>
      <c r="BM235" s="289">
        <v>5753.1976610000074</v>
      </c>
      <c r="BN235" s="273">
        <v>5757.1191190000063</v>
      </c>
      <c r="BO235" s="273">
        <v>5758.1564800000033</v>
      </c>
      <c r="BP235" s="273">
        <v>5757.447921</v>
      </c>
      <c r="BQ235" s="293">
        <v>5756.9852690000062</v>
      </c>
      <c r="BR235" s="289">
        <v>2065.8691339999968</v>
      </c>
      <c r="BS235" s="273">
        <v>6140.4886130000077</v>
      </c>
      <c r="BT235" s="273">
        <v>5783.066128999998</v>
      </c>
      <c r="BU235" s="273">
        <v>4070.7611770000035</v>
      </c>
      <c r="BV235" s="273">
        <v>4282.6702930000038</v>
      </c>
      <c r="BW235" s="273">
        <v>4733.9904829999932</v>
      </c>
      <c r="BX235" s="273">
        <v>4484.3353610000104</v>
      </c>
      <c r="BY235" s="274">
        <v>2211.0444109999949</v>
      </c>
      <c r="BZ235" s="274">
        <v>2378.3002950000027</v>
      </c>
      <c r="CA235" s="274">
        <v>5391.6058380000095</v>
      </c>
      <c r="CB235" s="969"/>
      <c r="CC235" s="969"/>
      <c r="CD235" s="969"/>
      <c r="CE235" s="969"/>
      <c r="CF235" s="969"/>
      <c r="CG235" s="969"/>
      <c r="CH235" s="969"/>
      <c r="CI235" s="969"/>
      <c r="CJ235" s="969"/>
      <c r="CK235" s="969"/>
      <c r="CL235" s="969"/>
      <c r="CM235" s="969"/>
      <c r="CN235" s="969"/>
      <c r="CO235" s="969"/>
      <c r="CP235" s="969"/>
      <c r="CQ235" s="969"/>
      <c r="CR235" s="969"/>
      <c r="CS235" s="969"/>
      <c r="CT235" s="969"/>
      <c r="CU235" s="969"/>
      <c r="CV235" s="969"/>
      <c r="CW235" s="969"/>
      <c r="CX235" s="969"/>
      <c r="CY235" s="969"/>
      <c r="CZ235" s="969"/>
    </row>
    <row r="236" s="373" customFormat="true" ht="15" customHeight="true" x14ac:dyDescent="0.2">
      <c r="A236" s="823"/>
      <c r="B236" s="829"/>
      <c r="C236" s="855"/>
      <c r="D236" s="856"/>
      <c r="E236" s="856"/>
      <c r="F236" s="856"/>
      <c r="G236" s="857"/>
      <c r="H236" s="858"/>
      <c r="I236" s="856"/>
      <c r="J236" s="856"/>
      <c r="K236" s="856"/>
      <c r="L236" s="859"/>
      <c r="M236" s="855"/>
      <c r="N236" s="856"/>
      <c r="O236" s="856"/>
      <c r="P236" s="856"/>
      <c r="Q236" s="857"/>
      <c r="R236" s="858"/>
      <c r="S236" s="856"/>
      <c r="T236" s="856"/>
      <c r="U236" s="856"/>
      <c r="V236" s="856"/>
      <c r="W236" s="856"/>
      <c r="X236" s="856"/>
      <c r="Y236" s="856"/>
      <c r="Z236" s="856"/>
      <c r="AA236" s="859"/>
      <c r="AB236" s="738"/>
      <c r="AC236" s="738"/>
      <c r="AD236" s="738"/>
      <c r="AE236" s="738"/>
      <c r="AF236" s="738"/>
      <c r="AG236" s="738"/>
      <c r="AH236" s="738"/>
      <c r="AI236" s="738"/>
      <c r="AJ236" s="738"/>
      <c r="AK236" s="738"/>
      <c r="AL236" s="738"/>
      <c r="AM236" s="738"/>
      <c r="AN236" s="738"/>
      <c r="AO236" s="738"/>
      <c r="AP236" s="738"/>
      <c r="AQ236" s="738"/>
      <c r="AR236" s="738"/>
      <c r="AS236" s="738"/>
      <c r="AT236" s="738"/>
      <c r="AU236" s="738"/>
      <c r="AV236" s="738"/>
      <c r="AW236" s="738"/>
      <c r="AX236" s="738"/>
      <c r="AY236" s="738"/>
      <c r="AZ236" s="173"/>
      <c r="BA236" s="350"/>
      <c r="BB236" s="262"/>
      <c r="BC236" s="289"/>
      <c r="BD236" s="273"/>
      <c r="BE236" s="273"/>
      <c r="BF236" s="273"/>
      <c r="BG236" s="293"/>
      <c r="BH236" s="289"/>
      <c r="BI236" s="273"/>
      <c r="BJ236" s="273"/>
      <c r="BK236" s="273"/>
      <c r="BL236" s="293"/>
      <c r="BM236" s="289"/>
      <c r="BN236" s="273"/>
      <c r="BO236" s="273"/>
      <c r="BP236" s="273"/>
      <c r="BQ236" s="293"/>
      <c r="BR236" s="289"/>
      <c r="BS236" s="273"/>
      <c r="BT236" s="273"/>
      <c r="BU236" s="273"/>
      <c r="BV236" s="273"/>
      <c r="BW236" s="273"/>
      <c r="BX236" s="273"/>
      <c r="BY236" s="274"/>
      <c r="BZ236" s="274"/>
      <c r="CA236" s="274"/>
      <c r="CB236" s="969"/>
      <c r="CC236" s="969"/>
      <c r="CD236" s="969"/>
      <c r="CE236" s="969"/>
      <c r="CF236" s="969"/>
      <c r="CG236" s="969"/>
      <c r="CH236" s="969"/>
      <c r="CI236" s="969"/>
      <c r="CJ236" s="969"/>
      <c r="CK236" s="969"/>
      <c r="CL236" s="969"/>
      <c r="CM236" s="969"/>
      <c r="CN236" s="969"/>
      <c r="CO236" s="969"/>
      <c r="CP236" s="969"/>
      <c r="CQ236" s="969"/>
      <c r="CR236" s="969"/>
      <c r="CS236" s="969"/>
      <c r="CT236" s="969"/>
      <c r="CU236" s="969"/>
      <c r="CV236" s="969"/>
      <c r="CW236" s="969"/>
      <c r="CX236" s="969"/>
      <c r="CY236" s="969"/>
      <c r="CZ236" s="969"/>
    </row>
    <row r="237" s="373" customFormat="true" ht="15" customHeight="true" x14ac:dyDescent="0.2">
      <c r="A237" s="823"/>
      <c r="B237" s="829"/>
      <c r="C237" s="855"/>
      <c r="D237" s="856"/>
      <c r="E237" s="856"/>
      <c r="F237" s="856"/>
      <c r="G237" s="857"/>
      <c r="H237" s="858"/>
      <c r="I237" s="856"/>
      <c r="J237" s="856"/>
      <c r="K237" s="856"/>
      <c r="L237" s="859"/>
      <c r="M237" s="855"/>
      <c r="N237" s="856"/>
      <c r="O237" s="856"/>
      <c r="P237" s="856"/>
      <c r="Q237" s="857"/>
      <c r="R237" s="858"/>
      <c r="S237" s="856"/>
      <c r="T237" s="856"/>
      <c r="U237" s="856"/>
      <c r="V237" s="856"/>
      <c r="W237" s="856"/>
      <c r="X237" s="856"/>
      <c r="Y237" s="856"/>
      <c r="Z237" s="856"/>
      <c r="AA237" s="859"/>
      <c r="AB237" s="738"/>
      <c r="AC237" s="738"/>
      <c r="AD237" s="738"/>
      <c r="AE237" s="738"/>
      <c r="AF237" s="738"/>
      <c r="AG237" s="738"/>
      <c r="AH237" s="738"/>
      <c r="AI237" s="738"/>
      <c r="AJ237" s="738"/>
      <c r="AK237" s="738"/>
      <c r="AL237" s="738"/>
      <c r="AM237" s="738"/>
      <c r="AN237" s="738"/>
      <c r="AO237" s="738"/>
      <c r="AP237" s="738"/>
      <c r="AQ237" s="738"/>
      <c r="AR237" s="738"/>
      <c r="AS237" s="738"/>
      <c r="AT237" s="738"/>
      <c r="AU237" s="738"/>
      <c r="AV237" s="738"/>
      <c r="AW237" s="738"/>
      <c r="AX237" s="738"/>
      <c r="AY237" s="738"/>
      <c r="AZ237" s="173"/>
      <c r="BA237" s="350"/>
      <c r="BB237" s="262"/>
      <c r="BC237" s="289"/>
      <c r="BD237" s="273"/>
      <c r="BE237" s="273"/>
      <c r="BF237" s="273"/>
      <c r="BG237" s="293"/>
      <c r="BH237" s="289"/>
      <c r="BI237" s="273"/>
      <c r="BJ237" s="273"/>
      <c r="BK237" s="273"/>
      <c r="BL237" s="293"/>
      <c r="BM237" s="289"/>
      <c r="BN237" s="273"/>
      <c r="BO237" s="273"/>
      <c r="BP237" s="273"/>
      <c r="BQ237" s="293"/>
      <c r="BR237" s="289"/>
      <c r="BS237" s="273"/>
      <c r="BT237" s="273"/>
      <c r="BU237" s="273"/>
      <c r="BV237" s="273"/>
      <c r="BW237" s="273"/>
      <c r="BX237" s="273"/>
      <c r="BY237" s="274"/>
      <c r="BZ237" s="274"/>
      <c r="CA237" s="274"/>
      <c r="CB237" s="969"/>
      <c r="CC237" s="969"/>
      <c r="CD237" s="969"/>
      <c r="CE237" s="969"/>
      <c r="CF237" s="969"/>
      <c r="CG237" s="969"/>
      <c r="CH237" s="969"/>
      <c r="CI237" s="969"/>
      <c r="CJ237" s="969"/>
      <c r="CK237" s="969"/>
      <c r="CL237" s="969"/>
      <c r="CM237" s="969"/>
      <c r="CN237" s="969"/>
      <c r="CO237" s="969"/>
      <c r="CP237" s="969"/>
      <c r="CQ237" s="969"/>
      <c r="CR237" s="969"/>
      <c r="CS237" s="969"/>
      <c r="CT237" s="969"/>
      <c r="CU237" s="969"/>
      <c r="CV237" s="969"/>
      <c r="CW237" s="969"/>
      <c r="CX237" s="969"/>
      <c r="CY237" s="969"/>
      <c r="CZ237" s="969"/>
    </row>
    <row r="238" s="373" customFormat="true" ht="15" customHeight="true" x14ac:dyDescent="0.2">
      <c r="A238" s="823"/>
      <c r="B238" s="829"/>
      <c r="C238" s="855"/>
      <c r="D238" s="856"/>
      <c r="E238" s="856"/>
      <c r="F238" s="856"/>
      <c r="G238" s="857"/>
      <c r="H238" s="858"/>
      <c r="I238" s="856"/>
      <c r="J238" s="856"/>
      <c r="K238" s="856"/>
      <c r="L238" s="859"/>
      <c r="M238" s="855"/>
      <c r="N238" s="856"/>
      <c r="O238" s="856"/>
      <c r="P238" s="856"/>
      <c r="Q238" s="857"/>
      <c r="R238" s="858"/>
      <c r="S238" s="856"/>
      <c r="T238" s="856"/>
      <c r="U238" s="856"/>
      <c r="V238" s="856"/>
      <c r="W238" s="856"/>
      <c r="X238" s="856"/>
      <c r="Y238" s="856"/>
      <c r="Z238" s="856"/>
      <c r="AA238" s="859"/>
      <c r="AB238" s="738"/>
      <c r="AC238" s="738"/>
      <c r="AD238" s="738"/>
      <c r="AE238" s="738"/>
      <c r="AF238" s="738"/>
      <c r="AG238" s="738"/>
      <c r="AH238" s="738"/>
      <c r="AI238" s="738"/>
      <c r="AJ238" s="738"/>
      <c r="AK238" s="738"/>
      <c r="AL238" s="738"/>
      <c r="AM238" s="738"/>
      <c r="AN238" s="738"/>
      <c r="AO238" s="738"/>
      <c r="AP238" s="738"/>
      <c r="AQ238" s="738"/>
      <c r="AR238" s="738"/>
      <c r="AS238" s="738"/>
      <c r="AT238" s="738"/>
      <c r="AU238" s="738"/>
      <c r="AV238" s="738"/>
      <c r="AW238" s="738"/>
      <c r="AX238" s="738"/>
      <c r="AY238" s="738"/>
      <c r="AZ238" s="173"/>
      <c r="BA238" s="350"/>
      <c r="BB238" s="262"/>
      <c r="BC238" s="289"/>
      <c r="BD238" s="273"/>
      <c r="BE238" s="273"/>
      <c r="BF238" s="273"/>
      <c r="BG238" s="293"/>
      <c r="BH238" s="289"/>
      <c r="BI238" s="273"/>
      <c r="BJ238" s="273"/>
      <c r="BK238" s="273"/>
      <c r="BL238" s="293"/>
      <c r="BM238" s="289"/>
      <c r="BN238" s="273"/>
      <c r="BO238" s="273"/>
      <c r="BP238" s="273"/>
      <c r="BQ238" s="293"/>
      <c r="BR238" s="289"/>
      <c r="BS238" s="273"/>
      <c r="BT238" s="273"/>
      <c r="BU238" s="273"/>
      <c r="BV238" s="273"/>
      <c r="BW238" s="273"/>
      <c r="BX238" s="273"/>
      <c r="BY238" s="274"/>
      <c r="BZ238" s="274"/>
      <c r="CA238" s="274"/>
      <c r="CB238" s="969"/>
      <c r="CC238" s="969"/>
      <c r="CD238" s="969"/>
      <c r="CE238" s="969"/>
      <c r="CF238" s="969"/>
      <c r="CG238" s="969"/>
      <c r="CH238" s="969"/>
      <c r="CI238" s="969"/>
      <c r="CJ238" s="969"/>
      <c r="CK238" s="969"/>
      <c r="CL238" s="969"/>
      <c r="CM238" s="969"/>
      <c r="CN238" s="969"/>
      <c r="CO238" s="969"/>
      <c r="CP238" s="969"/>
      <c r="CQ238" s="969"/>
      <c r="CR238" s="969"/>
      <c r="CS238" s="969"/>
      <c r="CT238" s="969"/>
      <c r="CU238" s="969"/>
      <c r="CV238" s="969"/>
      <c r="CW238" s="969"/>
      <c r="CX238" s="969"/>
      <c r="CY238" s="969"/>
      <c r="CZ238" s="969"/>
    </row>
    <row r="239" s="373" customFormat="true" ht="15" customHeight="true" x14ac:dyDescent="0.2">
      <c r="A239" s="823"/>
      <c r="B239" s="829"/>
      <c r="C239" s="855"/>
      <c r="D239" s="856"/>
      <c r="E239" s="856"/>
      <c r="F239" s="856"/>
      <c r="G239" s="857"/>
      <c r="H239" s="858"/>
      <c r="I239" s="856"/>
      <c r="J239" s="856"/>
      <c r="K239" s="856"/>
      <c r="L239" s="859"/>
      <c r="M239" s="855"/>
      <c r="N239" s="856"/>
      <c r="O239" s="856"/>
      <c r="P239" s="856"/>
      <c r="Q239" s="857"/>
      <c r="R239" s="858"/>
      <c r="S239" s="856"/>
      <c r="T239" s="856"/>
      <c r="U239" s="856"/>
      <c r="V239" s="856"/>
      <c r="W239" s="856"/>
      <c r="X239" s="856"/>
      <c r="Y239" s="856"/>
      <c r="Z239" s="856"/>
      <c r="AA239" s="859"/>
      <c r="AB239" s="738"/>
      <c r="AC239" s="738"/>
      <c r="AD239" s="738"/>
      <c r="AE239" s="738"/>
      <c r="AF239" s="738"/>
      <c r="AG239" s="738"/>
      <c r="AH239" s="738"/>
      <c r="AI239" s="738"/>
      <c r="AJ239" s="738"/>
      <c r="AK239" s="738"/>
      <c r="AL239" s="738"/>
      <c r="AM239" s="738"/>
      <c r="AN239" s="738"/>
      <c r="AO239" s="738"/>
      <c r="AP239" s="738"/>
      <c r="AQ239" s="738"/>
      <c r="AR239" s="738"/>
      <c r="AS239" s="738"/>
      <c r="AT239" s="738"/>
      <c r="AU239" s="738"/>
      <c r="AV239" s="738"/>
      <c r="AW239" s="738"/>
      <c r="AX239" s="738"/>
      <c r="AY239" s="738"/>
      <c r="AZ239" s="173"/>
      <c r="BA239" s="350"/>
      <c r="BB239" s="262"/>
      <c r="BC239" s="289"/>
      <c r="BD239" s="273"/>
      <c r="BE239" s="273"/>
      <c r="BF239" s="273"/>
      <c r="BG239" s="293"/>
      <c r="BH239" s="289"/>
      <c r="BI239" s="273"/>
      <c r="BJ239" s="273"/>
      <c r="BK239" s="273"/>
      <c r="BL239" s="293"/>
      <c r="BM239" s="289"/>
      <c r="BN239" s="273"/>
      <c r="BO239" s="273"/>
      <c r="BP239" s="273"/>
      <c r="BQ239" s="293"/>
      <c r="BR239" s="289"/>
      <c r="BS239" s="273"/>
      <c r="BT239" s="273"/>
      <c r="BU239" s="273"/>
      <c r="BV239" s="273"/>
      <c r="BW239" s="273"/>
      <c r="BX239" s="273"/>
      <c r="BY239" s="274"/>
      <c r="BZ239" s="274"/>
      <c r="CA239" s="274"/>
      <c r="CB239" s="969"/>
      <c r="CC239" s="969"/>
      <c r="CD239" s="969"/>
      <c r="CE239" s="969"/>
      <c r="CF239" s="969"/>
      <c r="CG239" s="969"/>
      <c r="CH239" s="969"/>
      <c r="CI239" s="969"/>
      <c r="CJ239" s="969"/>
      <c r="CK239" s="969"/>
      <c r="CL239" s="969"/>
      <c r="CM239" s="969"/>
      <c r="CN239" s="969"/>
      <c r="CO239" s="969"/>
      <c r="CP239" s="969"/>
      <c r="CQ239" s="969"/>
      <c r="CR239" s="969"/>
      <c r="CS239" s="969"/>
      <c r="CT239" s="969"/>
      <c r="CU239" s="969"/>
      <c r="CV239" s="969"/>
      <c r="CW239" s="969"/>
      <c r="CX239" s="969"/>
      <c r="CY239" s="969"/>
      <c r="CZ239" s="969"/>
    </row>
    <row r="240" s="373" customFormat="true" ht="15" customHeight="true" x14ac:dyDescent="0.2">
      <c r="A240" s="823"/>
      <c r="B240" s="829"/>
      <c r="C240" s="879"/>
      <c r="D240" s="880"/>
      <c r="E240" s="880"/>
      <c r="F240" s="880"/>
      <c r="G240" s="881"/>
      <c r="H240" s="882"/>
      <c r="I240" s="880"/>
      <c r="J240" s="880"/>
      <c r="K240" s="880"/>
      <c r="L240" s="883"/>
      <c r="M240" s="879"/>
      <c r="N240" s="880"/>
      <c r="O240" s="880"/>
      <c r="P240" s="880"/>
      <c r="Q240" s="881"/>
      <c r="R240" s="882"/>
      <c r="S240" s="880"/>
      <c r="T240" s="880"/>
      <c r="U240" s="880"/>
      <c r="V240" s="880"/>
      <c r="W240" s="880"/>
      <c r="X240" s="880"/>
      <c r="Y240" s="880"/>
      <c r="Z240" s="880"/>
      <c r="AA240" s="883"/>
      <c r="AB240" s="738"/>
      <c r="AC240" s="738"/>
      <c r="AD240" s="738"/>
      <c r="AE240" s="738"/>
      <c r="AF240" s="738"/>
      <c r="AG240" s="738"/>
      <c r="AH240" s="738"/>
      <c r="AI240" s="738"/>
      <c r="AJ240" s="738"/>
      <c r="AK240" s="738"/>
      <c r="AL240" s="738"/>
      <c r="AM240" s="738"/>
      <c r="AN240" s="738"/>
      <c r="AO240" s="738"/>
      <c r="AP240" s="738"/>
      <c r="AQ240" s="738"/>
      <c r="AR240" s="738"/>
      <c r="AS240" s="738"/>
      <c r="AT240" s="738"/>
      <c r="AU240" s="738"/>
      <c r="AV240" s="738"/>
      <c r="AW240" s="738"/>
      <c r="AX240" s="738"/>
      <c r="AY240" s="738"/>
      <c r="AZ240" s="173"/>
      <c r="BA240" s="350"/>
      <c r="BB240" s="262"/>
      <c r="BC240" s="289"/>
      <c r="BD240" s="273"/>
      <c r="BE240" s="273"/>
      <c r="BF240" s="273"/>
      <c r="BG240" s="293"/>
      <c r="BH240" s="289"/>
      <c r="BI240" s="273"/>
      <c r="BJ240" s="273"/>
      <c r="BK240" s="273"/>
      <c r="BL240" s="293"/>
      <c r="BM240" s="289"/>
      <c r="BN240" s="273"/>
      <c r="BO240" s="273"/>
      <c r="BP240" s="273"/>
      <c r="BQ240" s="293"/>
      <c r="BR240" s="289"/>
      <c r="BS240" s="273"/>
      <c r="BT240" s="273"/>
      <c r="BU240" s="273"/>
      <c r="BV240" s="273"/>
      <c r="BW240" s="273"/>
      <c r="BX240" s="273"/>
      <c r="BY240" s="274"/>
      <c r="BZ240" s="274"/>
      <c r="CA240" s="274"/>
      <c r="CB240" s="969"/>
      <c r="CC240" s="969"/>
      <c r="CD240" s="969"/>
      <c r="CE240" s="969"/>
      <c r="CF240" s="969"/>
      <c r="CG240" s="969"/>
      <c r="CH240" s="969"/>
      <c r="CI240" s="969"/>
      <c r="CJ240" s="969"/>
      <c r="CK240" s="969"/>
      <c r="CL240" s="969"/>
      <c r="CM240" s="969"/>
      <c r="CN240" s="969"/>
      <c r="CO240" s="969"/>
      <c r="CP240" s="969"/>
      <c r="CQ240" s="969"/>
      <c r="CR240" s="969"/>
      <c r="CS240" s="969"/>
      <c r="CT240" s="969"/>
      <c r="CU240" s="969"/>
      <c r="CV240" s="969"/>
      <c r="CW240" s="969"/>
      <c r="CX240" s="969"/>
      <c r="CY240" s="969"/>
      <c r="CZ240" s="969"/>
    </row>
    <row r="241" s="373" customFormat="true" ht="15" customHeight="true" x14ac:dyDescent="0.2">
      <c r="A241" s="823"/>
      <c r="B241" s="829"/>
      <c r="C241" s="879"/>
      <c r="D241" s="880"/>
      <c r="E241" s="880"/>
      <c r="F241" s="880"/>
      <c r="G241" s="881"/>
      <c r="H241" s="882"/>
      <c r="I241" s="880"/>
      <c r="J241" s="880"/>
      <c r="K241" s="880"/>
      <c r="L241" s="883"/>
      <c r="M241" s="879"/>
      <c r="N241" s="880"/>
      <c r="O241" s="880"/>
      <c r="P241" s="880"/>
      <c r="Q241" s="881"/>
      <c r="R241" s="882"/>
      <c r="S241" s="880"/>
      <c r="T241" s="880"/>
      <c r="U241" s="880"/>
      <c r="V241" s="880"/>
      <c r="W241" s="880"/>
      <c r="X241" s="880"/>
      <c r="Y241" s="880"/>
      <c r="Z241" s="880"/>
      <c r="AA241" s="883"/>
      <c r="AB241" s="738"/>
      <c r="AC241" s="738"/>
      <c r="AD241" s="738"/>
      <c r="AE241" s="738"/>
      <c r="AF241" s="738"/>
      <c r="AG241" s="738"/>
      <c r="AH241" s="738"/>
      <c r="AI241" s="738"/>
      <c r="AJ241" s="738"/>
      <c r="AK241" s="738"/>
      <c r="AL241" s="738"/>
      <c r="AM241" s="738"/>
      <c r="AN241" s="738"/>
      <c r="AO241" s="738"/>
      <c r="AP241" s="738"/>
      <c r="AQ241" s="738"/>
      <c r="AR241" s="738"/>
      <c r="AS241" s="738"/>
      <c r="AT241" s="738"/>
      <c r="AU241" s="738"/>
      <c r="AV241" s="738"/>
      <c r="AW241" s="738"/>
      <c r="AX241" s="738"/>
      <c r="AY241" s="738"/>
      <c r="AZ241" s="173"/>
      <c r="BA241" s="350"/>
      <c r="BB241" s="262"/>
      <c r="BC241" s="289"/>
      <c r="BD241" s="273"/>
      <c r="BE241" s="273"/>
      <c r="BF241" s="273"/>
      <c r="BG241" s="293"/>
      <c r="BH241" s="289"/>
      <c r="BI241" s="273"/>
      <c r="BJ241" s="273"/>
      <c r="BK241" s="273"/>
      <c r="BL241" s="293"/>
      <c r="BM241" s="289"/>
      <c r="BN241" s="273"/>
      <c r="BO241" s="273"/>
      <c r="BP241" s="273"/>
      <c r="BQ241" s="293"/>
      <c r="BR241" s="289"/>
      <c r="BS241" s="273"/>
      <c r="BT241" s="273"/>
      <c r="BU241" s="273"/>
      <c r="BV241" s="273"/>
      <c r="BW241" s="273"/>
      <c r="BX241" s="273"/>
      <c r="BY241" s="274"/>
      <c r="BZ241" s="274"/>
      <c r="CA241" s="274"/>
      <c r="CB241" s="969"/>
      <c r="CC241" s="969"/>
      <c r="CD241" s="969"/>
      <c r="CE241" s="969"/>
      <c r="CF241" s="969"/>
      <c r="CG241" s="969"/>
      <c r="CH241" s="969"/>
      <c r="CI241" s="969"/>
      <c r="CJ241" s="969"/>
      <c r="CK241" s="969"/>
      <c r="CL241" s="969"/>
      <c r="CM241" s="969"/>
      <c r="CN241" s="969"/>
      <c r="CO241" s="969"/>
      <c r="CP241" s="969"/>
      <c r="CQ241" s="969"/>
      <c r="CR241" s="969"/>
      <c r="CS241" s="969"/>
      <c r="CT241" s="969"/>
      <c r="CU241" s="969"/>
      <c r="CV241" s="969"/>
      <c r="CW241" s="969"/>
      <c r="CX241" s="969"/>
      <c r="CY241" s="969"/>
      <c r="CZ241" s="969"/>
    </row>
    <row r="242" s="373" customFormat="true" ht="15" customHeight="true" x14ac:dyDescent="0.2">
      <c r="A242" s="803"/>
      <c r="B242" s="830"/>
      <c r="C242" s="863"/>
      <c r="D242" s="861"/>
      <c r="E242" s="861"/>
      <c r="F242" s="861"/>
      <c r="G242" s="862"/>
      <c r="H242" s="860"/>
      <c r="I242" s="861"/>
      <c r="J242" s="861"/>
      <c r="K242" s="861"/>
      <c r="L242" s="864"/>
      <c r="M242" s="863"/>
      <c r="N242" s="861"/>
      <c r="O242" s="861"/>
      <c r="P242" s="861"/>
      <c r="Q242" s="862"/>
      <c r="R242" s="860"/>
      <c r="S242" s="861"/>
      <c r="T242" s="861"/>
      <c r="U242" s="861"/>
      <c r="V242" s="861"/>
      <c r="W242" s="861"/>
      <c r="X242" s="861"/>
      <c r="Y242" s="861"/>
      <c r="Z242" s="861"/>
      <c r="AA242" s="864"/>
      <c r="AB242" s="738"/>
      <c r="AC242" s="738"/>
      <c r="AD242" s="738"/>
      <c r="AE242" s="738"/>
      <c r="AF242" s="738"/>
      <c r="AG242" s="738"/>
      <c r="AH242" s="738"/>
      <c r="AI242" s="738"/>
      <c r="AJ242" s="738"/>
      <c r="AK242" s="738"/>
      <c r="AL242" s="738"/>
      <c r="AM242" s="738"/>
      <c r="AN242" s="738"/>
      <c r="AO242" s="738"/>
      <c r="AP242" s="738"/>
      <c r="AQ242" s="738"/>
      <c r="AR242" s="738"/>
      <c r="AS242" s="738"/>
      <c r="AT242" s="738"/>
      <c r="AU242" s="738"/>
      <c r="AV242" s="738"/>
      <c r="AW242" s="738"/>
      <c r="AX242" s="738"/>
      <c r="AY242" s="738"/>
      <c r="AZ242" s="173"/>
      <c r="BA242" s="350"/>
      <c r="BB242" s="262"/>
      <c r="BC242" s="289"/>
      <c r="BD242" s="273"/>
      <c r="BE242" s="273"/>
      <c r="BF242" s="273"/>
      <c r="BG242" s="293"/>
      <c r="BH242" s="289"/>
      <c r="BI242" s="273"/>
      <c r="BJ242" s="273"/>
      <c r="BK242" s="273"/>
      <c r="BL242" s="293"/>
      <c r="BM242" s="289"/>
      <c r="BN242" s="273"/>
      <c r="BO242" s="273"/>
      <c r="BP242" s="273"/>
      <c r="BQ242" s="293"/>
      <c r="BR242" s="289"/>
      <c r="BS242" s="273"/>
      <c r="BT242" s="273"/>
      <c r="BU242" s="273"/>
      <c r="BV242" s="273"/>
      <c r="BW242" s="273"/>
      <c r="BX242" s="273"/>
      <c r="BY242" s="274"/>
      <c r="BZ242" s="274"/>
      <c r="CA242" s="274"/>
      <c r="CB242" s="969"/>
      <c r="CC242" s="969"/>
      <c r="CD242" s="969"/>
      <c r="CE242" s="969"/>
      <c r="CF242" s="969"/>
      <c r="CG242" s="969"/>
      <c r="CH242" s="969"/>
      <c r="CI242" s="969"/>
      <c r="CJ242" s="969"/>
      <c r="CK242" s="969"/>
      <c r="CL242" s="969"/>
      <c r="CM242" s="969"/>
      <c r="CN242" s="969"/>
      <c r="CO242" s="969"/>
      <c r="CP242" s="969"/>
      <c r="CQ242" s="969"/>
      <c r="CR242" s="969"/>
      <c r="CS242" s="969"/>
      <c r="CT242" s="969"/>
      <c r="CU242" s="969"/>
      <c r="CV242" s="969"/>
      <c r="CW242" s="969"/>
      <c r="CX242" s="969"/>
      <c r="CY242" s="969"/>
      <c r="CZ242" s="969"/>
    </row>
    <row r="243" s="373" customFormat="true" ht="15" customHeight="true" x14ac:dyDescent="0.2">
      <c r="A243" s="803"/>
      <c r="B243" s="830"/>
      <c r="C243" s="863"/>
      <c r="D243" s="861"/>
      <c r="E243" s="861"/>
      <c r="F243" s="861"/>
      <c r="G243" s="862"/>
      <c r="H243" s="860"/>
      <c r="I243" s="861"/>
      <c r="J243" s="861"/>
      <c r="K243" s="861"/>
      <c r="L243" s="864"/>
      <c r="M243" s="863"/>
      <c r="N243" s="861"/>
      <c r="O243" s="861"/>
      <c r="P243" s="861"/>
      <c r="Q243" s="862"/>
      <c r="R243" s="860"/>
      <c r="S243" s="861"/>
      <c r="T243" s="861"/>
      <c r="U243" s="861"/>
      <c r="V243" s="861"/>
      <c r="W243" s="861"/>
      <c r="X243" s="861"/>
      <c r="Y243" s="861"/>
      <c r="Z243" s="861"/>
      <c r="AA243" s="864"/>
      <c r="AB243" s="738"/>
      <c r="AC243" s="738"/>
      <c r="AD243" s="738"/>
      <c r="AE243" s="738"/>
      <c r="AF243" s="738"/>
      <c r="AG243" s="738"/>
      <c r="AH243" s="738"/>
      <c r="AI243" s="738"/>
      <c r="AJ243" s="738"/>
      <c r="AK243" s="738"/>
      <c r="AL243" s="738"/>
      <c r="AM243" s="738"/>
      <c r="AN243" s="738"/>
      <c r="AO243" s="738"/>
      <c r="AP243" s="738"/>
      <c r="AQ243" s="738"/>
      <c r="AR243" s="738"/>
      <c r="AS243" s="738"/>
      <c r="AT243" s="738"/>
      <c r="AU243" s="738"/>
      <c r="AV243" s="738"/>
      <c r="AW243" s="738"/>
      <c r="AX243" s="738"/>
      <c r="AY243" s="738"/>
      <c r="AZ243" s="173"/>
      <c r="BA243" s="350"/>
      <c r="BB243" s="262"/>
      <c r="BC243" s="289"/>
      <c r="BD243" s="273"/>
      <c r="BE243" s="273"/>
      <c r="BF243" s="273"/>
      <c r="BG243" s="293"/>
      <c r="BH243" s="289"/>
      <c r="BI243" s="273"/>
      <c r="BJ243" s="273"/>
      <c r="BK243" s="273"/>
      <c r="BL243" s="293"/>
      <c r="BM243" s="289"/>
      <c r="BN243" s="273"/>
      <c r="BO243" s="273"/>
      <c r="BP243" s="273"/>
      <c r="BQ243" s="293"/>
      <c r="BR243" s="289"/>
      <c r="BS243" s="273"/>
      <c r="BT243" s="273"/>
      <c r="BU243" s="273"/>
      <c r="BV243" s="273"/>
      <c r="BW243" s="273"/>
      <c r="BX243" s="273"/>
      <c r="BY243" s="274"/>
      <c r="BZ243" s="274"/>
      <c r="CA243" s="274"/>
      <c r="CB243" s="969"/>
      <c r="CC243" s="969"/>
      <c r="CD243" s="969"/>
      <c r="CE243" s="969"/>
      <c r="CF243" s="969"/>
      <c r="CG243" s="969"/>
      <c r="CH243" s="969"/>
      <c r="CI243" s="969"/>
      <c r="CJ243" s="969"/>
      <c r="CK243" s="969"/>
      <c r="CL243" s="969"/>
      <c r="CM243" s="969"/>
      <c r="CN243" s="969"/>
      <c r="CO243" s="969"/>
      <c r="CP243" s="969"/>
      <c r="CQ243" s="969"/>
      <c r="CR243" s="969"/>
      <c r="CS243" s="969"/>
      <c r="CT243" s="969"/>
      <c r="CU243" s="969"/>
      <c r="CV243" s="969"/>
      <c r="CW243" s="969"/>
      <c r="CX243" s="969"/>
      <c r="CY243" s="969"/>
      <c r="CZ243" s="969"/>
    </row>
    <row r="244" s="373" customFormat="true" ht="15" customHeight="true" x14ac:dyDescent="0.2">
      <c r="A244" s="803"/>
      <c r="B244" s="830"/>
      <c r="C244" s="863"/>
      <c r="D244" s="861"/>
      <c r="E244" s="861"/>
      <c r="F244" s="861"/>
      <c r="G244" s="862"/>
      <c r="H244" s="860"/>
      <c r="I244" s="861"/>
      <c r="J244" s="861"/>
      <c r="K244" s="861"/>
      <c r="L244" s="864"/>
      <c r="M244" s="863"/>
      <c r="N244" s="861"/>
      <c r="O244" s="861"/>
      <c r="P244" s="861"/>
      <c r="Q244" s="862"/>
      <c r="R244" s="860"/>
      <c r="S244" s="861"/>
      <c r="T244" s="861"/>
      <c r="U244" s="861"/>
      <c r="V244" s="861"/>
      <c r="W244" s="861"/>
      <c r="X244" s="861"/>
      <c r="Y244" s="861"/>
      <c r="Z244" s="861"/>
      <c r="AA244" s="864"/>
      <c r="AB244" s="738"/>
      <c r="AC244" s="738"/>
      <c r="AD244" s="738"/>
      <c r="AE244" s="738"/>
      <c r="AF244" s="738"/>
      <c r="AG244" s="738"/>
      <c r="AH244" s="738"/>
      <c r="AI244" s="738"/>
      <c r="AJ244" s="738"/>
      <c r="AK244" s="738"/>
      <c r="AL244" s="738"/>
      <c r="AM244" s="738"/>
      <c r="AN244" s="738"/>
      <c r="AO244" s="738"/>
      <c r="AP244" s="738"/>
      <c r="AQ244" s="738"/>
      <c r="AR244" s="738"/>
      <c r="AS244" s="738"/>
      <c r="AT244" s="738"/>
      <c r="AU244" s="738"/>
      <c r="AV244" s="738"/>
      <c r="AW244" s="738"/>
      <c r="AX244" s="738"/>
      <c r="AY244" s="738"/>
      <c r="AZ244" s="173"/>
      <c r="BA244" s="350"/>
      <c r="BB244" s="262"/>
      <c r="BC244" s="289"/>
      <c r="BD244" s="273"/>
      <c r="BE244" s="273"/>
      <c r="BF244" s="273"/>
      <c r="BG244" s="293"/>
      <c r="BH244" s="289"/>
      <c r="BI244" s="273"/>
      <c r="BJ244" s="273"/>
      <c r="BK244" s="273"/>
      <c r="BL244" s="293"/>
      <c r="BM244" s="289"/>
      <c r="BN244" s="273"/>
      <c r="BO244" s="273"/>
      <c r="BP244" s="273"/>
      <c r="BQ244" s="293"/>
      <c r="BR244" s="289"/>
      <c r="BS244" s="273"/>
      <c r="BT244" s="273"/>
      <c r="BU244" s="273"/>
      <c r="BV244" s="273"/>
      <c r="BW244" s="273"/>
      <c r="BX244" s="273"/>
      <c r="BY244" s="274"/>
      <c r="BZ244" s="274"/>
      <c r="CA244" s="274"/>
      <c r="CB244" s="969"/>
      <c r="CC244" s="969"/>
      <c r="CD244" s="969"/>
      <c r="CE244" s="969"/>
      <c r="CF244" s="969"/>
      <c r="CG244" s="969"/>
      <c r="CH244" s="969"/>
      <c r="CI244" s="969"/>
      <c r="CJ244" s="969"/>
      <c r="CK244" s="969"/>
      <c r="CL244" s="969"/>
      <c r="CM244" s="969"/>
      <c r="CN244" s="969"/>
      <c r="CO244" s="969"/>
      <c r="CP244" s="969"/>
      <c r="CQ244" s="969"/>
      <c r="CR244" s="969"/>
      <c r="CS244" s="969"/>
      <c r="CT244" s="969"/>
      <c r="CU244" s="969"/>
      <c r="CV244" s="969"/>
      <c r="CW244" s="969"/>
      <c r="CX244" s="969"/>
      <c r="CY244" s="969"/>
      <c r="CZ244" s="969"/>
    </row>
    <row r="245" s="373" customFormat="true" ht="15" customHeight="true" x14ac:dyDescent="0.2">
      <c r="A245" s="803"/>
      <c r="B245" s="830"/>
      <c r="C245" s="863"/>
      <c r="D245" s="861"/>
      <c r="E245" s="861"/>
      <c r="F245" s="861"/>
      <c r="G245" s="862"/>
      <c r="H245" s="860"/>
      <c r="I245" s="861"/>
      <c r="J245" s="861"/>
      <c r="K245" s="861"/>
      <c r="L245" s="864"/>
      <c r="M245" s="863"/>
      <c r="N245" s="861"/>
      <c r="O245" s="861"/>
      <c r="P245" s="861"/>
      <c r="Q245" s="862"/>
      <c r="R245" s="860"/>
      <c r="S245" s="861"/>
      <c r="T245" s="861"/>
      <c r="U245" s="861"/>
      <c r="V245" s="861"/>
      <c r="W245" s="861"/>
      <c r="X245" s="861"/>
      <c r="Y245" s="861"/>
      <c r="Z245" s="861"/>
      <c r="AA245" s="864"/>
      <c r="AB245" s="738"/>
      <c r="AC245" s="738"/>
      <c r="AD245" s="738"/>
      <c r="AE245" s="738"/>
      <c r="AF245" s="738"/>
      <c r="AG245" s="738"/>
      <c r="AH245" s="738"/>
      <c r="AI245" s="738"/>
      <c r="AJ245" s="738"/>
      <c r="AK245" s="738"/>
      <c r="AL245" s="738"/>
      <c r="AM245" s="738"/>
      <c r="AN245" s="738"/>
      <c r="AO245" s="738"/>
      <c r="AP245" s="738"/>
      <c r="AQ245" s="738"/>
      <c r="AR245" s="738"/>
      <c r="AS245" s="738"/>
      <c r="AT245" s="738"/>
      <c r="AU245" s="738"/>
      <c r="AV245" s="738"/>
      <c r="AW245" s="738"/>
      <c r="AX245" s="738"/>
      <c r="AY245" s="738"/>
      <c r="AZ245" s="173"/>
      <c r="BA245" s="350"/>
      <c r="BB245" s="262"/>
      <c r="BC245" s="289"/>
      <c r="BD245" s="273"/>
      <c r="BE245" s="273"/>
      <c r="BF245" s="273"/>
      <c r="BG245" s="293"/>
      <c r="BH245" s="289"/>
      <c r="BI245" s="273"/>
      <c r="BJ245" s="273"/>
      <c r="BK245" s="273"/>
      <c r="BL245" s="293"/>
      <c r="BM245" s="289"/>
      <c r="BN245" s="273"/>
      <c r="BO245" s="273"/>
      <c r="BP245" s="273"/>
      <c r="BQ245" s="293"/>
      <c r="BR245" s="289"/>
      <c r="BS245" s="273"/>
      <c r="BT245" s="273"/>
      <c r="BU245" s="273"/>
      <c r="BV245" s="273"/>
      <c r="BW245" s="273"/>
      <c r="BX245" s="273"/>
      <c r="BY245" s="274"/>
      <c r="BZ245" s="274"/>
      <c r="CA245" s="274"/>
      <c r="CB245" s="969"/>
      <c r="CC245" s="969"/>
      <c r="CD245" s="969"/>
      <c r="CE245" s="969"/>
      <c r="CF245" s="969"/>
      <c r="CG245" s="969"/>
      <c r="CH245" s="969"/>
      <c r="CI245" s="969"/>
      <c r="CJ245" s="969"/>
      <c r="CK245" s="969"/>
      <c r="CL245" s="969"/>
      <c r="CM245" s="969"/>
      <c r="CN245" s="969"/>
      <c r="CO245" s="969"/>
      <c r="CP245" s="969"/>
      <c r="CQ245" s="969"/>
      <c r="CR245" s="969"/>
      <c r="CS245" s="969"/>
      <c r="CT245" s="969"/>
      <c r="CU245" s="969"/>
      <c r="CV245" s="969"/>
      <c r="CW245" s="969"/>
      <c r="CX245" s="969"/>
      <c r="CY245" s="969"/>
      <c r="CZ245" s="969"/>
    </row>
    <row r="246" s="373" customFormat="true" ht="15" customHeight="true" x14ac:dyDescent="0.2">
      <c r="A246" s="803"/>
      <c r="B246" s="830"/>
      <c r="C246" s="863"/>
      <c r="D246" s="861"/>
      <c r="E246" s="861"/>
      <c r="F246" s="861"/>
      <c r="G246" s="862"/>
      <c r="H246" s="860"/>
      <c r="I246" s="861"/>
      <c r="J246" s="861"/>
      <c r="K246" s="861"/>
      <c r="L246" s="864"/>
      <c r="M246" s="863"/>
      <c r="N246" s="861"/>
      <c r="O246" s="861"/>
      <c r="P246" s="861"/>
      <c r="Q246" s="862"/>
      <c r="R246" s="860"/>
      <c r="S246" s="861"/>
      <c r="T246" s="861"/>
      <c r="U246" s="861"/>
      <c r="V246" s="861"/>
      <c r="W246" s="861"/>
      <c r="X246" s="861"/>
      <c r="Y246" s="861"/>
      <c r="Z246" s="861"/>
      <c r="AA246" s="864"/>
      <c r="AB246" s="738"/>
      <c r="AC246" s="738"/>
      <c r="AD246" s="738"/>
      <c r="AE246" s="738"/>
      <c r="AF246" s="738"/>
      <c r="AG246" s="738"/>
      <c r="AH246" s="738"/>
      <c r="AI246" s="738"/>
      <c r="AJ246" s="738"/>
      <c r="AK246" s="738"/>
      <c r="AL246" s="738"/>
      <c r="AM246" s="738"/>
      <c r="AN246" s="738"/>
      <c r="AO246" s="738"/>
      <c r="AP246" s="738"/>
      <c r="AQ246" s="738"/>
      <c r="AR246" s="738"/>
      <c r="AS246" s="738"/>
      <c r="AT246" s="738"/>
      <c r="AU246" s="738"/>
      <c r="AV246" s="738"/>
      <c r="AW246" s="738"/>
      <c r="AX246" s="738"/>
      <c r="AY246" s="738"/>
      <c r="AZ246" s="173"/>
      <c r="BA246" s="350"/>
      <c r="BB246" s="262"/>
      <c r="BC246" s="289"/>
      <c r="BD246" s="273"/>
      <c r="BE246" s="273"/>
      <c r="BF246" s="273"/>
      <c r="BG246" s="293"/>
      <c r="BH246" s="289"/>
      <c r="BI246" s="273"/>
      <c r="BJ246" s="273"/>
      <c r="BK246" s="273"/>
      <c r="BL246" s="293"/>
      <c r="BM246" s="289"/>
      <c r="BN246" s="273"/>
      <c r="BO246" s="273"/>
      <c r="BP246" s="273"/>
      <c r="BQ246" s="293"/>
      <c r="BR246" s="289"/>
      <c r="BS246" s="273"/>
      <c r="BT246" s="273"/>
      <c r="BU246" s="273"/>
      <c r="BV246" s="273"/>
      <c r="BW246" s="273"/>
      <c r="BX246" s="273"/>
      <c r="BY246" s="274"/>
      <c r="BZ246" s="274"/>
      <c r="CA246" s="274"/>
      <c r="CB246" s="969"/>
      <c r="CC246" s="969"/>
      <c r="CD246" s="969"/>
      <c r="CE246" s="969"/>
      <c r="CF246" s="969"/>
      <c r="CG246" s="969"/>
      <c r="CH246" s="969"/>
      <c r="CI246" s="969"/>
      <c r="CJ246" s="969"/>
      <c r="CK246" s="969"/>
      <c r="CL246" s="969"/>
      <c r="CM246" s="969"/>
      <c r="CN246" s="969"/>
      <c r="CO246" s="969"/>
      <c r="CP246" s="969"/>
      <c r="CQ246" s="969"/>
      <c r="CR246" s="969"/>
      <c r="CS246" s="969"/>
      <c r="CT246" s="969"/>
      <c r="CU246" s="969"/>
      <c r="CV246" s="969"/>
      <c r="CW246" s="969"/>
      <c r="CX246" s="969"/>
      <c r="CY246" s="969"/>
      <c r="CZ246" s="969"/>
    </row>
    <row r="247" s="373" customFormat="true" ht="15" customHeight="true" x14ac:dyDescent="0.2">
      <c r="A247" s="803"/>
      <c r="B247" s="830"/>
      <c r="C247" s="863"/>
      <c r="D247" s="861"/>
      <c r="E247" s="861"/>
      <c r="F247" s="861"/>
      <c r="G247" s="862"/>
      <c r="H247" s="860"/>
      <c r="I247" s="861"/>
      <c r="J247" s="861"/>
      <c r="K247" s="861"/>
      <c r="L247" s="864"/>
      <c r="M247" s="863"/>
      <c r="N247" s="861"/>
      <c r="O247" s="861"/>
      <c r="P247" s="861"/>
      <c r="Q247" s="862"/>
      <c r="R247" s="860"/>
      <c r="S247" s="861"/>
      <c r="T247" s="861"/>
      <c r="U247" s="861"/>
      <c r="V247" s="861"/>
      <c r="W247" s="861"/>
      <c r="X247" s="861"/>
      <c r="Y247" s="861"/>
      <c r="Z247" s="861"/>
      <c r="AA247" s="864"/>
      <c r="AB247" s="738"/>
      <c r="AC247" s="738"/>
      <c r="AD247" s="738"/>
      <c r="AE247" s="738"/>
      <c r="AF247" s="738"/>
      <c r="AG247" s="738"/>
      <c r="AH247" s="738"/>
      <c r="AI247" s="738"/>
      <c r="AJ247" s="738"/>
      <c r="AK247" s="738"/>
      <c r="AL247" s="738"/>
      <c r="AM247" s="738"/>
      <c r="AN247" s="738"/>
      <c r="AO247" s="738"/>
      <c r="AP247" s="738"/>
      <c r="AQ247" s="738"/>
      <c r="AR247" s="738"/>
      <c r="AS247" s="738"/>
      <c r="AT247" s="738"/>
      <c r="AU247" s="738"/>
      <c r="AV247" s="738"/>
      <c r="AW247" s="738"/>
      <c r="AX247" s="738"/>
      <c r="AY247" s="738"/>
      <c r="AZ247" s="173"/>
      <c r="BA247" s="350"/>
      <c r="BB247" s="262"/>
      <c r="BC247" s="289"/>
      <c r="BD247" s="273"/>
      <c r="BE247" s="273"/>
      <c r="BF247" s="273"/>
      <c r="BG247" s="293"/>
      <c r="BH247" s="289"/>
      <c r="BI247" s="273"/>
      <c r="BJ247" s="273"/>
      <c r="BK247" s="273"/>
      <c r="BL247" s="293"/>
      <c r="BM247" s="289"/>
      <c r="BN247" s="273"/>
      <c r="BO247" s="273"/>
      <c r="BP247" s="273"/>
      <c r="BQ247" s="293"/>
      <c r="BR247" s="289"/>
      <c r="BS247" s="273"/>
      <c r="BT247" s="273"/>
      <c r="BU247" s="273"/>
      <c r="BV247" s="273"/>
      <c r="BW247" s="273"/>
      <c r="BX247" s="273"/>
      <c r="BY247" s="274"/>
      <c r="BZ247" s="274"/>
      <c r="CA247" s="274"/>
      <c r="CB247" s="969"/>
      <c r="CC247" s="969"/>
      <c r="CD247" s="969"/>
      <c r="CE247" s="969"/>
      <c r="CF247" s="969"/>
      <c r="CG247" s="969"/>
      <c r="CH247" s="969"/>
      <c r="CI247" s="969"/>
      <c r="CJ247" s="969"/>
      <c r="CK247" s="969"/>
      <c r="CL247" s="969"/>
      <c r="CM247" s="969"/>
      <c r="CN247" s="969"/>
      <c r="CO247" s="969"/>
      <c r="CP247" s="969"/>
      <c r="CQ247" s="969"/>
      <c r="CR247" s="969"/>
      <c r="CS247" s="969"/>
      <c r="CT247" s="969"/>
      <c r="CU247" s="969"/>
      <c r="CV247" s="969"/>
      <c r="CW247" s="969"/>
      <c r="CX247" s="969"/>
      <c r="CY247" s="969"/>
      <c r="CZ247" s="969"/>
    </row>
    <row r="248" s="373" customFormat="true" ht="15" customHeight="true" x14ac:dyDescent="0.2">
      <c r="A248" s="887"/>
      <c r="B248" s="835"/>
      <c r="C248" s="933"/>
      <c r="D248" s="876"/>
      <c r="E248" s="876"/>
      <c r="F248" s="876"/>
      <c r="G248" s="877"/>
      <c r="H248" s="875"/>
      <c r="I248" s="876"/>
      <c r="J248" s="876"/>
      <c r="K248" s="876"/>
      <c r="L248" s="934"/>
      <c r="M248" s="933"/>
      <c r="N248" s="876"/>
      <c r="O248" s="876"/>
      <c r="P248" s="876"/>
      <c r="Q248" s="877"/>
      <c r="R248" s="875"/>
      <c r="S248" s="876"/>
      <c r="T248" s="876"/>
      <c r="U248" s="876"/>
      <c r="V248" s="876"/>
      <c r="W248" s="876"/>
      <c r="X248" s="876"/>
      <c r="Y248" s="876"/>
      <c r="Z248" s="876"/>
      <c r="AA248" s="934"/>
      <c r="AB248" s="738"/>
      <c r="AC248" s="738"/>
      <c r="AD248" s="738"/>
      <c r="AE248" s="738"/>
      <c r="AF248" s="738"/>
      <c r="AG248" s="738"/>
      <c r="AH248" s="738"/>
      <c r="AI248" s="738"/>
      <c r="AJ248" s="738"/>
      <c r="AK248" s="738"/>
      <c r="AL248" s="738"/>
      <c r="AM248" s="738"/>
      <c r="AN248" s="738"/>
      <c r="AO248" s="738"/>
      <c r="AP248" s="738"/>
      <c r="AQ248" s="738"/>
      <c r="AR248" s="738"/>
      <c r="AS248" s="738"/>
      <c r="AT248" s="738"/>
      <c r="AU248" s="738"/>
      <c r="AV248" s="738"/>
      <c r="AW248" s="738"/>
      <c r="AX248" s="738"/>
      <c r="AY248" s="738"/>
      <c r="AZ248" s="173"/>
      <c r="BA248" s="350"/>
      <c r="BB248" s="262"/>
      <c r="BC248" s="292"/>
      <c r="BD248" s="291"/>
      <c r="BE248" s="291"/>
      <c r="BF248" s="291"/>
      <c r="BG248" s="295"/>
      <c r="BH248" s="292"/>
      <c r="BI248" s="291"/>
      <c r="BJ248" s="291"/>
      <c r="BK248" s="291"/>
      <c r="BL248" s="295"/>
      <c r="BM248" s="292"/>
      <c r="BN248" s="291"/>
      <c r="BO248" s="291"/>
      <c r="BP248" s="291"/>
      <c r="BQ248" s="295"/>
      <c r="BR248" s="292"/>
      <c r="BS248" s="291"/>
      <c r="BT248" s="291"/>
      <c r="BU248" s="291"/>
      <c r="BV248" s="291"/>
      <c r="BW248" s="291"/>
      <c r="BX248" s="291"/>
      <c r="BY248" s="294"/>
      <c r="BZ248" s="294"/>
      <c r="CA248" s="294"/>
      <c r="CB248" s="969"/>
      <c r="CC248" s="969"/>
      <c r="CD248" s="969"/>
      <c r="CE248" s="969"/>
      <c r="CF248" s="969"/>
      <c r="CG248" s="969"/>
      <c r="CH248" s="969"/>
      <c r="CI248" s="969"/>
      <c r="CJ248" s="969"/>
      <c r="CK248" s="969"/>
      <c r="CL248" s="969"/>
      <c r="CM248" s="969"/>
      <c r="CN248" s="969"/>
      <c r="CO248" s="969"/>
      <c r="CP248" s="969"/>
      <c r="CQ248" s="969"/>
      <c r="CR248" s="969"/>
      <c r="CS248" s="969"/>
      <c r="CT248" s="969"/>
      <c r="CU248" s="969"/>
      <c r="CV248" s="969"/>
      <c r="CW248" s="969"/>
      <c r="CX248" s="969"/>
      <c r="CY248" s="969"/>
      <c r="CZ248" s="969"/>
    </row>
    <row r="249" s="373" customFormat="true" ht="250.15" customHeight="true" x14ac:dyDescent="0.2">
      <c r="B249" s="372"/>
      <c r="AB249" s="173"/>
      <c r="AC249" s="173"/>
      <c r="AD249" s="173"/>
      <c r="AE249" s="173"/>
      <c r="AF249" s="173"/>
      <c r="AG249" s="173"/>
      <c r="AH249" s="173"/>
      <c r="AI249" s="173"/>
      <c r="AJ249" s="173"/>
      <c r="AK249" s="173"/>
      <c r="AL249" s="173"/>
      <c r="AM249" s="173"/>
      <c r="AN249" s="173"/>
      <c r="AO249" s="173"/>
      <c r="AP249" s="173"/>
      <c r="AQ249" s="173"/>
      <c r="AR249" s="173"/>
      <c r="AS249" s="173"/>
      <c r="AT249" s="173"/>
      <c r="AU249" s="173"/>
      <c r="AV249" s="173"/>
      <c r="AW249" s="173"/>
      <c r="AX249" s="173"/>
      <c r="AY249" s="173"/>
      <c r="AZ249" s="173"/>
      <c r="BA249" s="135"/>
      <c r="BB249" s="133"/>
      <c r="BC249" s="133"/>
      <c r="BD249" s="133"/>
      <c r="BE249" s="133"/>
      <c r="BF249" s="133"/>
      <c r="BG249" s="133"/>
      <c r="BH249" s="133"/>
      <c r="BI249" s="133"/>
      <c r="BJ249" s="133"/>
      <c r="BK249" s="133"/>
      <c r="BL249" s="133"/>
      <c r="BM249" s="133"/>
      <c r="BN249" s="133"/>
      <c r="BO249" s="133"/>
      <c r="BP249" s="133"/>
      <c r="BQ249" s="133"/>
      <c r="BR249" s="133"/>
      <c r="BS249" s="133"/>
      <c r="BT249" s="133"/>
      <c r="BU249" s="133"/>
      <c r="BV249" s="133"/>
      <c r="BW249" s="133"/>
      <c r="BX249" s="133"/>
      <c r="BY249" s="135"/>
      <c r="BZ249" s="172"/>
      <c r="CA249" s="172"/>
      <c r="CB249" s="172"/>
      <c r="CC249" s="172"/>
      <c r="CD249" s="172"/>
      <c r="CE249" s="172"/>
      <c r="CF249" s="172"/>
      <c r="CG249" s="172"/>
      <c r="CH249" s="172"/>
      <c r="CI249" s="172"/>
      <c r="CJ249" s="172"/>
      <c r="CK249" s="172"/>
      <c r="CL249" s="172"/>
      <c r="CM249" s="172"/>
      <c r="CN249" s="172"/>
      <c r="CO249" s="172"/>
      <c r="CP249" s="172"/>
      <c r="CQ249" s="172"/>
      <c r="CR249" s="172"/>
      <c r="CS249" s="172"/>
      <c r="CT249" s="172"/>
      <c r="CU249" s="172"/>
      <c r="CV249" s="172"/>
      <c r="CW249" s="172"/>
      <c r="CX249" s="172"/>
      <c r="CY249" s="172"/>
      <c r="CZ249" s="172"/>
    </row>
    <row r="250" s="175" customFormat="true" ht="19.15" customHeight="true" x14ac:dyDescent="0.2">
      <c r="B250" s="352"/>
      <c r="AB250" s="168"/>
      <c r="AC250" s="168"/>
      <c r="AD250" s="168"/>
      <c r="AE250" s="168"/>
      <c r="AF250" s="168"/>
      <c r="AG250" s="168"/>
      <c r="AH250" s="168"/>
      <c r="AI250" s="168"/>
      <c r="AJ250" s="168"/>
      <c r="AK250" s="168"/>
      <c r="AL250" s="168"/>
      <c r="AM250" s="168"/>
      <c r="AN250" s="168"/>
      <c r="AO250" s="168"/>
      <c r="AP250" s="168"/>
      <c r="AQ250" s="168"/>
      <c r="AR250" s="168"/>
      <c r="AS250" s="168"/>
      <c r="AT250" s="168"/>
      <c r="AU250" s="168"/>
      <c r="AV250" s="168"/>
      <c r="AW250" s="168"/>
      <c r="AX250" s="168"/>
      <c r="AY250" s="168"/>
      <c r="AZ250" s="168"/>
      <c r="BA250" s="349"/>
      <c r="BB250" s="197"/>
      <c r="BC250" s="349"/>
      <c r="BD250" s="349"/>
      <c r="BE250" s="349"/>
      <c r="BF250" s="349"/>
      <c r="BG250" s="349"/>
      <c r="BH250" s="349"/>
      <c r="BI250" s="349"/>
      <c r="BJ250" s="349"/>
      <c r="BK250" s="349"/>
      <c r="BL250" s="349"/>
      <c r="BM250" s="349"/>
      <c r="BN250" s="349"/>
      <c r="BO250" s="349"/>
      <c r="BP250" s="349"/>
      <c r="BQ250" s="349"/>
      <c r="BR250" s="349"/>
      <c r="BS250" s="349"/>
      <c r="BT250" s="349"/>
      <c r="BU250" s="349"/>
      <c r="BV250" s="349"/>
      <c r="BW250" s="349"/>
      <c r="BX250" s="349"/>
      <c r="BY250" s="349"/>
      <c r="BZ250" s="168"/>
      <c r="CA250" s="168"/>
      <c r="CB250" s="168"/>
      <c r="CC250" s="168"/>
      <c r="CD250" s="168"/>
      <c r="CE250" s="168"/>
      <c r="CF250" s="168"/>
      <c r="CG250" s="168"/>
      <c r="CH250" s="168"/>
      <c r="CI250" s="168"/>
      <c r="CJ250" s="168"/>
      <c r="CK250" s="168"/>
      <c r="CL250" s="168"/>
      <c r="CM250" s="168"/>
      <c r="CN250" s="168"/>
      <c r="CO250" s="168"/>
      <c r="CP250" s="168"/>
      <c r="CQ250" s="168"/>
      <c r="CR250" s="168"/>
      <c r="CS250" s="168"/>
      <c r="CT250" s="168"/>
      <c r="CU250" s="168"/>
      <c r="CV250" s="168"/>
      <c r="CW250" s="168"/>
      <c r="CX250" s="168"/>
      <c r="CY250" s="168"/>
      <c r="CZ250" s="168"/>
    </row>
    <row r="251" s="175" customFormat="true" ht="15" customHeight="true" x14ac:dyDescent="0.2">
      <c r="B251" s="352"/>
      <c r="AB251" s="168"/>
      <c r="AC251" s="168"/>
      <c r="AD251" s="168"/>
      <c r="AE251" s="168"/>
      <c r="AF251" s="168"/>
      <c r="AG251" s="168"/>
      <c r="AH251" s="168"/>
      <c r="AI251" s="168"/>
      <c r="AJ251" s="168"/>
      <c r="AK251" s="168"/>
      <c r="AL251" s="168"/>
      <c r="AM251" s="168"/>
      <c r="AN251" s="168"/>
      <c r="AO251" s="168"/>
      <c r="AP251" s="168"/>
      <c r="AQ251" s="168"/>
      <c r="AR251" s="168"/>
      <c r="AS251" s="168"/>
      <c r="AT251" s="168"/>
      <c r="AU251" s="168"/>
      <c r="AV251" s="168"/>
      <c r="AW251" s="168"/>
      <c r="AX251" s="168"/>
      <c r="AY251" s="168"/>
      <c r="AZ251" s="168"/>
      <c r="BA251" s="349"/>
      <c r="BB251" s="197"/>
      <c r="BC251" s="349"/>
      <c r="BD251" s="349"/>
      <c r="BE251" s="349"/>
      <c r="BF251" s="349"/>
      <c r="BG251" s="349"/>
      <c r="BH251" s="349"/>
      <c r="BI251" s="349"/>
      <c r="BJ251" s="349"/>
      <c r="BK251" s="349"/>
      <c r="BL251" s="349"/>
      <c r="BM251" s="349"/>
      <c r="BN251" s="349"/>
      <c r="BO251" s="349"/>
      <c r="BP251" s="349"/>
      <c r="BQ251" s="349"/>
      <c r="BR251" s="349"/>
      <c r="BS251" s="349"/>
      <c r="BT251" s="349"/>
      <c r="BU251" s="349"/>
      <c r="BV251" s="349"/>
      <c r="BW251" s="349"/>
      <c r="BX251" s="349"/>
      <c r="BY251" s="349"/>
      <c r="BZ251" s="168"/>
      <c r="CA251" s="168"/>
      <c r="CB251" s="168"/>
      <c r="CC251" s="168"/>
      <c r="CD251" s="168"/>
      <c r="CE251" s="168"/>
      <c r="CF251" s="168"/>
      <c r="CG251" s="168"/>
      <c r="CH251" s="168"/>
      <c r="CI251" s="168"/>
      <c r="CJ251" s="168"/>
      <c r="CK251" s="168"/>
      <c r="CL251" s="168"/>
      <c r="CM251" s="168"/>
      <c r="CN251" s="168"/>
      <c r="CO251" s="168"/>
      <c r="CP251" s="168"/>
      <c r="CQ251" s="168"/>
      <c r="CR251" s="168"/>
      <c r="CS251" s="168"/>
      <c r="CT251" s="168"/>
      <c r="CU251" s="168"/>
      <c r="CV251" s="168"/>
      <c r="CW251" s="168"/>
      <c r="CX251" s="168"/>
      <c r="CY251" s="168"/>
      <c r="CZ251" s="168"/>
    </row>
    <row r="252" s="175" customFormat="true" ht="15" customHeight="true" x14ac:dyDescent="0.2">
      <c r="B252" s="352"/>
      <c r="AB252" s="168"/>
      <c r="AC252" s="168"/>
      <c r="AD252" s="168"/>
      <c r="AE252" s="168"/>
      <c r="AF252" s="168"/>
      <c r="AG252" s="168"/>
      <c r="AH252" s="168"/>
      <c r="AI252" s="168"/>
      <c r="AJ252" s="168"/>
      <c r="AK252" s="168"/>
      <c r="AL252" s="168"/>
      <c r="AM252" s="168"/>
      <c r="AN252" s="168"/>
      <c r="AO252" s="168"/>
      <c r="AP252" s="168"/>
      <c r="AQ252" s="168"/>
      <c r="AR252" s="168"/>
      <c r="AS252" s="168"/>
      <c r="AT252" s="168"/>
      <c r="AU252" s="168"/>
      <c r="AV252" s="168"/>
      <c r="AW252" s="168"/>
      <c r="AX252" s="168"/>
      <c r="AY252" s="168"/>
      <c r="AZ252" s="168"/>
      <c r="BA252" s="349"/>
      <c r="BB252" s="197"/>
      <c r="BC252" s="349"/>
      <c r="BD252" s="349"/>
      <c r="BE252" s="349"/>
      <c r="BF252" s="349"/>
      <c r="BG252" s="349"/>
      <c r="BH252" s="349"/>
      <c r="BI252" s="349"/>
      <c r="BJ252" s="349"/>
      <c r="BK252" s="349"/>
      <c r="BL252" s="349"/>
      <c r="BM252" s="349"/>
      <c r="BN252" s="349"/>
      <c r="BO252" s="349"/>
      <c r="BP252" s="349"/>
      <c r="BQ252" s="349"/>
      <c r="BR252" s="349"/>
      <c r="BS252" s="349"/>
      <c r="BT252" s="349"/>
      <c r="BU252" s="349"/>
      <c r="BV252" s="349"/>
      <c r="BW252" s="349"/>
      <c r="BX252" s="349"/>
      <c r="BY252" s="349"/>
      <c r="BZ252" s="168"/>
      <c r="CA252" s="168"/>
      <c r="CB252" s="168"/>
      <c r="CC252" s="168"/>
      <c r="CD252" s="168"/>
      <c r="CE252" s="168"/>
      <c r="CF252" s="168"/>
      <c r="CG252" s="168"/>
      <c r="CH252" s="168"/>
      <c r="CI252" s="168"/>
      <c r="CJ252" s="168"/>
      <c r="CK252" s="168"/>
      <c r="CL252" s="168"/>
      <c r="CM252" s="168"/>
      <c r="CN252" s="168"/>
      <c r="CO252" s="168"/>
      <c r="CP252" s="168"/>
      <c r="CQ252" s="168"/>
      <c r="CR252" s="168"/>
      <c r="CS252" s="168"/>
      <c r="CT252" s="168"/>
      <c r="CU252" s="168"/>
      <c r="CV252" s="168"/>
      <c r="CW252" s="168"/>
      <c r="CX252" s="168"/>
      <c r="CY252" s="168"/>
      <c r="CZ252" s="168"/>
    </row>
    <row r="253" s="175" customFormat="true" ht="15" customHeight="true" x14ac:dyDescent="0.2">
      <c r="B253" s="352"/>
      <c r="AB253" s="168"/>
      <c r="AC253" s="168"/>
      <c r="AD253" s="168"/>
      <c r="AE253" s="168"/>
      <c r="AF253" s="168"/>
      <c r="AG253" s="168"/>
      <c r="AH253" s="168"/>
      <c r="AI253" s="168"/>
      <c r="AJ253" s="168"/>
      <c r="AK253" s="168"/>
      <c r="AL253" s="168"/>
      <c r="AM253" s="168"/>
      <c r="AN253" s="168"/>
      <c r="AO253" s="168"/>
      <c r="AP253" s="168"/>
      <c r="AQ253" s="168"/>
      <c r="AR253" s="168"/>
      <c r="AS253" s="168"/>
      <c r="AT253" s="168"/>
      <c r="AU253" s="168"/>
      <c r="AV253" s="168"/>
      <c r="AW253" s="168"/>
      <c r="AX253" s="168"/>
      <c r="AY253" s="168"/>
      <c r="AZ253" s="168"/>
      <c r="BA253" s="349"/>
      <c r="BB253" s="197"/>
      <c r="BC253" s="349"/>
      <c r="BD253" s="349"/>
      <c r="BE253" s="349"/>
      <c r="BF253" s="349"/>
      <c r="BG253" s="349"/>
      <c r="BH253" s="349"/>
      <c r="BI253" s="349"/>
      <c r="BJ253" s="349"/>
      <c r="BK253" s="349"/>
      <c r="BL253" s="349"/>
      <c r="BM253" s="349"/>
      <c r="BN253" s="349"/>
      <c r="BO253" s="349"/>
      <c r="BP253" s="349"/>
      <c r="BQ253" s="349"/>
      <c r="BR253" s="349"/>
      <c r="BS253" s="349"/>
      <c r="BT253" s="349"/>
      <c r="BU253" s="349"/>
      <c r="BV253" s="349"/>
      <c r="BW253" s="349"/>
      <c r="BX253" s="349"/>
      <c r="BY253" s="349"/>
      <c r="BZ253" s="168"/>
      <c r="CA253" s="168"/>
      <c r="CB253" s="168"/>
      <c r="CC253" s="168"/>
      <c r="CD253" s="168"/>
      <c r="CE253" s="168"/>
      <c r="CF253" s="168"/>
      <c r="CG253" s="168"/>
      <c r="CH253" s="168"/>
      <c r="CI253" s="168"/>
      <c r="CJ253" s="168"/>
      <c r="CK253" s="168"/>
      <c r="CL253" s="168"/>
      <c r="CM253" s="168"/>
      <c r="CN253" s="168"/>
      <c r="CO253" s="168"/>
      <c r="CP253" s="168"/>
      <c r="CQ253" s="168"/>
      <c r="CR253" s="168"/>
      <c r="CS253" s="168"/>
      <c r="CT253" s="168"/>
      <c r="CU253" s="168"/>
      <c r="CV253" s="168"/>
      <c r="CW253" s="168"/>
      <c r="CX253" s="168"/>
      <c r="CY253" s="168"/>
      <c r="CZ253" s="168"/>
    </row>
    <row r="254" s="175" customFormat="true" ht="15" customHeight="true" x14ac:dyDescent="0.2">
      <c r="B254" s="352"/>
      <c r="AB254" s="168"/>
      <c r="AC254" s="168"/>
      <c r="AD254" s="168"/>
      <c r="AE254" s="168"/>
      <c r="AF254" s="168"/>
      <c r="AG254" s="168"/>
      <c r="AH254" s="168"/>
      <c r="AI254" s="168"/>
      <c r="AJ254" s="168"/>
      <c r="AK254" s="168"/>
      <c r="AL254" s="168"/>
      <c r="AM254" s="168"/>
      <c r="AN254" s="168"/>
      <c r="AO254" s="168"/>
      <c r="AP254" s="168"/>
      <c r="AQ254" s="168"/>
      <c r="AR254" s="168"/>
      <c r="AS254" s="168"/>
      <c r="AT254" s="168"/>
      <c r="AU254" s="168"/>
      <c r="AV254" s="168"/>
      <c r="AW254" s="168"/>
      <c r="AX254" s="168"/>
      <c r="AY254" s="168"/>
      <c r="AZ254" s="168"/>
      <c r="BA254" s="349"/>
      <c r="BB254" s="197"/>
      <c r="BC254" s="349"/>
      <c r="BD254" s="349"/>
      <c r="BE254" s="349"/>
      <c r="BF254" s="349"/>
      <c r="BG254" s="349"/>
      <c r="BH254" s="349"/>
      <c r="BI254" s="349"/>
      <c r="BJ254" s="349"/>
      <c r="BK254" s="349"/>
      <c r="BL254" s="349"/>
      <c r="BM254" s="349"/>
      <c r="BN254" s="349"/>
      <c r="BO254" s="349"/>
      <c r="BP254" s="349"/>
      <c r="BQ254" s="349"/>
      <c r="BR254" s="349"/>
      <c r="BS254" s="349"/>
      <c r="BT254" s="349"/>
      <c r="BU254" s="349"/>
      <c r="BV254" s="349"/>
      <c r="BW254" s="349"/>
      <c r="BX254" s="349"/>
      <c r="BY254" s="349"/>
      <c r="BZ254" s="168"/>
      <c r="CA254" s="168"/>
      <c r="CB254" s="168"/>
      <c r="CC254" s="168"/>
      <c r="CD254" s="168"/>
      <c r="CE254" s="168"/>
      <c r="CF254" s="168"/>
      <c r="CG254" s="168"/>
      <c r="CH254" s="168"/>
      <c r="CI254" s="168"/>
      <c r="CJ254" s="168"/>
      <c r="CK254" s="168"/>
      <c r="CL254" s="168"/>
      <c r="CM254" s="168"/>
      <c r="CN254" s="168"/>
      <c r="CO254" s="168"/>
      <c r="CP254" s="168"/>
      <c r="CQ254" s="168"/>
      <c r="CR254" s="168"/>
      <c r="CS254" s="168"/>
      <c r="CT254" s="168"/>
      <c r="CU254" s="168"/>
      <c r="CV254" s="168"/>
      <c r="CW254" s="168"/>
      <c r="CX254" s="168"/>
      <c r="CY254" s="168"/>
      <c r="CZ254" s="168"/>
    </row>
    <row r="255" s="175" customFormat="true" ht="15" customHeight="true" x14ac:dyDescent="0.2">
      <c r="B255" s="352"/>
      <c r="AB255" s="168"/>
      <c r="AC255" s="168"/>
      <c r="AD255" s="168"/>
      <c r="AE255" s="168"/>
      <c r="AF255" s="168"/>
      <c r="AG255" s="168"/>
      <c r="AH255" s="168"/>
      <c r="AI255" s="168"/>
      <c r="AJ255" s="168"/>
      <c r="AK255" s="168"/>
      <c r="AL255" s="168"/>
      <c r="AM255" s="168"/>
      <c r="AN255" s="168"/>
      <c r="AO255" s="168"/>
      <c r="AP255" s="168"/>
      <c r="AQ255" s="168"/>
      <c r="AR255" s="168"/>
      <c r="AS255" s="168"/>
      <c r="AT255" s="168"/>
      <c r="AU255" s="168"/>
      <c r="AV255" s="168"/>
      <c r="AW255" s="168"/>
      <c r="AX255" s="168"/>
      <c r="AY255" s="168"/>
      <c r="AZ255" s="168"/>
      <c r="BA255" s="349"/>
      <c r="BB255" s="197"/>
      <c r="BC255" s="349"/>
      <c r="BD255" s="349"/>
      <c r="BE255" s="349"/>
      <c r="BF255" s="349"/>
      <c r="BG255" s="349"/>
      <c r="BH255" s="349"/>
      <c r="BI255" s="349"/>
      <c r="BJ255" s="349"/>
      <c r="BK255" s="349"/>
      <c r="BL255" s="349"/>
      <c r="BM255" s="349"/>
      <c r="BN255" s="349"/>
      <c r="BO255" s="349"/>
      <c r="BP255" s="349"/>
      <c r="BQ255" s="349"/>
      <c r="BR255" s="349"/>
      <c r="BS255" s="349"/>
      <c r="BT255" s="349"/>
      <c r="BU255" s="349"/>
      <c r="BV255" s="349"/>
      <c r="BW255" s="349"/>
      <c r="BX255" s="349"/>
      <c r="BY255" s="349"/>
      <c r="BZ255" s="168"/>
      <c r="CA255" s="168"/>
      <c r="CB255" s="168"/>
      <c r="CC255" s="168"/>
      <c r="CD255" s="168"/>
      <c r="CE255" s="168"/>
      <c r="CF255" s="168"/>
      <c r="CG255" s="168"/>
      <c r="CH255" s="168"/>
      <c r="CI255" s="168"/>
      <c r="CJ255" s="168"/>
      <c r="CK255" s="168"/>
      <c r="CL255" s="168"/>
      <c r="CM255" s="168"/>
      <c r="CN255" s="168"/>
      <c r="CO255" s="168"/>
      <c r="CP255" s="168"/>
      <c r="CQ255" s="168"/>
      <c r="CR255" s="168"/>
      <c r="CS255" s="168"/>
      <c r="CT255" s="168"/>
      <c r="CU255" s="168"/>
      <c r="CV255" s="168"/>
      <c r="CW255" s="168"/>
      <c r="CX255" s="168"/>
      <c r="CY255" s="168"/>
      <c r="CZ255" s="168"/>
    </row>
    <row r="256" s="175" customFormat="true" ht="15" customHeight="true" x14ac:dyDescent="0.2">
      <c r="B256" s="352"/>
      <c r="AB256" s="168"/>
      <c r="AC256" s="168"/>
      <c r="AD256" s="168"/>
      <c r="AE256" s="168"/>
      <c r="AF256" s="168"/>
      <c r="AG256" s="168"/>
      <c r="AH256" s="168"/>
      <c r="AI256" s="168"/>
      <c r="AJ256" s="168"/>
      <c r="AK256" s="168"/>
      <c r="AL256" s="168"/>
      <c r="AM256" s="168"/>
      <c r="AN256" s="168"/>
      <c r="AO256" s="168"/>
      <c r="AP256" s="168"/>
      <c r="AQ256" s="168"/>
      <c r="AR256" s="168"/>
      <c r="AS256" s="168"/>
      <c r="AT256" s="168"/>
      <c r="AU256" s="168"/>
      <c r="AV256" s="168"/>
      <c r="AW256" s="168"/>
      <c r="AX256" s="168"/>
      <c r="AY256" s="168"/>
      <c r="AZ256" s="168"/>
      <c r="BA256" s="349"/>
      <c r="BB256" s="197"/>
      <c r="BC256" s="349"/>
      <c r="BD256" s="349"/>
      <c r="BE256" s="349"/>
      <c r="BF256" s="349"/>
      <c r="BG256" s="349"/>
      <c r="BH256" s="349"/>
      <c r="BI256" s="349"/>
      <c r="BJ256" s="349"/>
      <c r="BK256" s="349"/>
      <c r="BL256" s="349"/>
      <c r="BM256" s="349"/>
      <c r="BN256" s="349"/>
      <c r="BO256" s="349"/>
      <c r="BP256" s="349"/>
      <c r="BQ256" s="349"/>
      <c r="BR256" s="349"/>
      <c r="BS256" s="349"/>
      <c r="BT256" s="349"/>
      <c r="BU256" s="349"/>
      <c r="BV256" s="349"/>
      <c r="BW256" s="349"/>
      <c r="BX256" s="349"/>
      <c r="BY256" s="349"/>
      <c r="BZ256" s="168"/>
      <c r="CA256" s="168"/>
      <c r="CB256" s="168"/>
      <c r="CC256" s="168"/>
      <c r="CD256" s="168"/>
      <c r="CE256" s="168"/>
      <c r="CF256" s="168"/>
      <c r="CG256" s="168"/>
      <c r="CH256" s="168"/>
      <c r="CI256" s="168"/>
      <c r="CJ256" s="168"/>
      <c r="CK256" s="168"/>
      <c r="CL256" s="168"/>
      <c r="CM256" s="168"/>
      <c r="CN256" s="168"/>
      <c r="CO256" s="168"/>
      <c r="CP256" s="168"/>
      <c r="CQ256" s="168"/>
      <c r="CR256" s="168"/>
      <c r="CS256" s="168"/>
      <c r="CT256" s="168"/>
      <c r="CU256" s="168"/>
      <c r="CV256" s="168"/>
      <c r="CW256" s="168"/>
      <c r="CX256" s="168"/>
      <c r="CY256" s="168"/>
      <c r="CZ256" s="168"/>
    </row>
    <row r="257" s="175" customFormat="true" ht="18" customHeight="true" x14ac:dyDescent="0.2">
      <c r="B257" s="352"/>
      <c r="AB257" s="168"/>
      <c r="AC257" s="168"/>
      <c r="AD257" s="168"/>
      <c r="AE257" s="168"/>
      <c r="AF257" s="168"/>
      <c r="AG257" s="168"/>
      <c r="AH257" s="168"/>
      <c r="AI257" s="168"/>
      <c r="AJ257" s="168"/>
      <c r="AK257" s="168"/>
      <c r="AL257" s="168"/>
      <c r="AM257" s="168"/>
      <c r="AN257" s="168"/>
      <c r="AO257" s="168"/>
      <c r="AP257" s="168"/>
      <c r="AQ257" s="168"/>
      <c r="AR257" s="168"/>
      <c r="AS257" s="168"/>
      <c r="AT257" s="168"/>
      <c r="AU257" s="168"/>
      <c r="AV257" s="168"/>
      <c r="AW257" s="168"/>
      <c r="AX257" s="168"/>
      <c r="AY257" s="168"/>
      <c r="AZ257" s="168"/>
      <c r="BA257" s="349"/>
      <c r="BB257" s="197"/>
      <c r="BC257" s="349"/>
      <c r="BD257" s="349"/>
      <c r="BE257" s="349"/>
      <c r="BF257" s="349"/>
      <c r="BG257" s="349"/>
      <c r="BH257" s="349"/>
      <c r="BI257" s="349"/>
      <c r="BJ257" s="349"/>
      <c r="BK257" s="349"/>
      <c r="BL257" s="349"/>
      <c r="BM257" s="349"/>
      <c r="BN257" s="349"/>
      <c r="BO257" s="349"/>
      <c r="BP257" s="349"/>
      <c r="BQ257" s="349"/>
      <c r="BR257" s="349"/>
      <c r="BS257" s="349"/>
      <c r="BT257" s="349"/>
      <c r="BU257" s="349"/>
      <c r="BV257" s="349"/>
      <c r="BW257" s="349"/>
      <c r="BX257" s="349"/>
      <c r="BY257" s="349"/>
      <c r="BZ257" s="168"/>
      <c r="CA257" s="168"/>
      <c r="CB257" s="168"/>
      <c r="CC257" s="168"/>
      <c r="CD257" s="168"/>
      <c r="CE257" s="168"/>
      <c r="CF257" s="168"/>
      <c r="CG257" s="168"/>
      <c r="CH257" s="168"/>
      <c r="CI257" s="168"/>
      <c r="CJ257" s="168"/>
      <c r="CK257" s="168"/>
      <c r="CL257" s="168"/>
      <c r="CM257" s="168"/>
      <c r="CN257" s="168"/>
      <c r="CO257" s="168"/>
      <c r="CP257" s="168"/>
      <c r="CQ257" s="168"/>
      <c r="CR257" s="168"/>
      <c r="CS257" s="168"/>
      <c r="CT257" s="168"/>
      <c r="CU257" s="168"/>
      <c r="CV257" s="168"/>
      <c r="CW257" s="168"/>
      <c r="CX257" s="168"/>
      <c r="CY257" s="168"/>
      <c r="CZ257" s="168"/>
    </row>
    <row r="258" s="175" customFormat="true" ht="18" customHeight="true" x14ac:dyDescent="0.2">
      <c r="B258" s="352"/>
      <c r="AB258" s="168"/>
      <c r="AC258" s="168"/>
      <c r="AD258" s="168"/>
      <c r="AE258" s="168"/>
      <c r="AF258" s="168"/>
      <c r="AG258" s="168"/>
      <c r="AH258" s="168"/>
      <c r="AI258" s="168"/>
      <c r="AJ258" s="168"/>
      <c r="AK258" s="168"/>
      <c r="AL258" s="168"/>
      <c r="AM258" s="168"/>
      <c r="AN258" s="168"/>
      <c r="AO258" s="168"/>
      <c r="AP258" s="168"/>
      <c r="AQ258" s="168"/>
      <c r="AR258" s="168"/>
      <c r="AS258" s="168"/>
      <c r="AT258" s="168"/>
      <c r="AU258" s="168"/>
      <c r="AV258" s="168"/>
      <c r="AW258" s="168"/>
      <c r="AX258" s="168"/>
      <c r="AY258" s="168"/>
      <c r="AZ258" s="168"/>
      <c r="BA258" s="349"/>
      <c r="BB258" s="197"/>
      <c r="BC258" s="349"/>
      <c r="BD258" s="349"/>
      <c r="BE258" s="349"/>
      <c r="BF258" s="349"/>
      <c r="BG258" s="349"/>
      <c r="BH258" s="349"/>
      <c r="BI258" s="349"/>
      <c r="BJ258" s="349"/>
      <c r="BK258" s="349"/>
      <c r="BL258" s="349"/>
      <c r="BM258" s="349"/>
      <c r="BN258" s="349"/>
      <c r="BO258" s="349"/>
      <c r="BP258" s="349"/>
      <c r="BQ258" s="349"/>
      <c r="BR258" s="349"/>
      <c r="BS258" s="349"/>
      <c r="BT258" s="349"/>
      <c r="BU258" s="349"/>
      <c r="BV258" s="349"/>
      <c r="BW258" s="349"/>
      <c r="BX258" s="349"/>
      <c r="BY258" s="349"/>
      <c r="BZ258" s="168"/>
      <c r="CA258" s="168"/>
      <c r="CB258" s="168"/>
      <c r="CC258" s="168"/>
      <c r="CD258" s="168"/>
      <c r="CE258" s="168"/>
      <c r="CF258" s="168"/>
      <c r="CG258" s="168"/>
      <c r="CH258" s="168"/>
      <c r="CI258" s="168"/>
      <c r="CJ258" s="168"/>
      <c r="CK258" s="168"/>
      <c r="CL258" s="168"/>
      <c r="CM258" s="168"/>
      <c r="CN258" s="168"/>
      <c r="CO258" s="168"/>
      <c r="CP258" s="168"/>
      <c r="CQ258" s="168"/>
      <c r="CR258" s="168"/>
      <c r="CS258" s="168"/>
      <c r="CT258" s="168"/>
      <c r="CU258" s="168"/>
      <c r="CV258" s="168"/>
      <c r="CW258" s="168"/>
      <c r="CX258" s="168"/>
      <c r="CY258" s="168"/>
      <c r="CZ258" s="168"/>
    </row>
    <row r="259" s="373" customFormat="true" ht="15" customHeight="true" x14ac:dyDescent="0.2">
      <c r="B259" s="372"/>
      <c r="AB259" s="173"/>
      <c r="AC259" s="173"/>
      <c r="AD259" s="173"/>
      <c r="AE259" s="173"/>
      <c r="AF259" s="173"/>
      <c r="AG259" s="173"/>
      <c r="AH259" s="173"/>
      <c r="AI259" s="173"/>
      <c r="AJ259" s="173"/>
      <c r="AK259" s="173"/>
      <c r="AL259" s="173"/>
      <c r="AM259" s="173"/>
      <c r="AN259" s="173"/>
      <c r="AO259" s="173"/>
      <c r="AP259" s="173"/>
      <c r="AQ259" s="173"/>
      <c r="AR259" s="173"/>
      <c r="AS259" s="173"/>
      <c r="AT259" s="173"/>
      <c r="AU259" s="173"/>
      <c r="AV259" s="173"/>
      <c r="AW259" s="173"/>
      <c r="AX259" s="173"/>
      <c r="AY259" s="173"/>
      <c r="AZ259" s="173"/>
      <c r="BA259" s="174" t="s">
        <v>131</v>
      </c>
      <c r="BB259" s="140" t="s">
        <v>85</v>
      </c>
      <c r="BC259" s="1143" t="s">
        <v>115</v>
      </c>
      <c r="BD259" s="1144"/>
      <c r="BE259" s="1144"/>
      <c r="BF259" s="1144"/>
      <c r="BG259" s="1167"/>
      <c r="BH259" s="1143" t="s">
        <v>38</v>
      </c>
      <c r="BI259" s="1144"/>
      <c r="BJ259" s="1144"/>
      <c r="BK259" s="1144"/>
      <c r="BL259" s="1167"/>
      <c r="BM259" s="1143" t="s">
        <v>37</v>
      </c>
      <c r="BN259" s="1144"/>
      <c r="BO259" s="1144"/>
      <c r="BP259" s="1144"/>
      <c r="BQ259" s="1145"/>
      <c r="BR259" s="956" t="s">
        <v>141</v>
      </c>
      <c r="BS259" s="265"/>
      <c r="BT259" s="265"/>
      <c r="BU259" s="265"/>
      <c r="BV259" s="265"/>
      <c r="BW259" s="265"/>
      <c r="BX259" s="265"/>
      <c r="BY259" s="265"/>
      <c r="BZ259" s="279"/>
      <c r="CA259" s="279"/>
      <c r="CB259" s="172"/>
      <c r="CC259" s="172"/>
      <c r="CD259" s="172"/>
      <c r="CE259" s="172"/>
      <c r="CF259" s="172"/>
      <c r="CG259" s="172"/>
      <c r="CH259" s="172"/>
      <c r="CI259" s="172"/>
      <c r="CJ259" s="172"/>
      <c r="CK259" s="172"/>
      <c r="CL259" s="172"/>
      <c r="CM259" s="172"/>
      <c r="CN259" s="172"/>
      <c r="CO259" s="172"/>
      <c r="CP259" s="172"/>
      <c r="CQ259" s="172"/>
      <c r="CR259" s="172"/>
      <c r="CS259" s="172"/>
      <c r="CT259" s="172"/>
      <c r="CU259" s="172"/>
      <c r="CV259" s="172"/>
      <c r="CW259" s="172"/>
      <c r="CX259" s="172"/>
      <c r="CY259" s="172"/>
      <c r="CZ259" s="172"/>
    </row>
    <row r="260" s="373" customFormat="true" ht="24" x14ac:dyDescent="0.2">
      <c r="B260" s="372"/>
      <c r="AB260" s="173"/>
      <c r="AC260" s="173"/>
      <c r="AD260" s="173"/>
      <c r="AE260" s="173"/>
      <c r="AF260" s="173"/>
      <c r="AG260" s="173"/>
      <c r="AH260" s="173"/>
      <c r="AI260" s="173"/>
      <c r="AJ260" s="173"/>
      <c r="AK260" s="173"/>
      <c r="AL260" s="173"/>
      <c r="AM260" s="173"/>
      <c r="AN260" s="173"/>
      <c r="AO260" s="173"/>
      <c r="AP260" s="173"/>
      <c r="AQ260" s="173"/>
      <c r="AR260" s="173"/>
      <c r="AS260" s="173"/>
      <c r="AT260" s="173"/>
      <c r="AU260" s="173"/>
      <c r="AV260" s="173"/>
      <c r="AW260" s="173"/>
      <c r="AX260" s="173"/>
      <c r="AY260" s="173"/>
      <c r="AZ260" s="173"/>
      <c r="BA260" s="159" t="s">
        <v>119</v>
      </c>
      <c r="BB260" s="158"/>
      <c r="BC260" s="297" t="s">
        <v>0</v>
      </c>
      <c r="BD260" s="435" t="s">
        <v>1</v>
      </c>
      <c r="BE260" s="435" t="s">
        <v>2</v>
      </c>
      <c r="BF260" s="435" t="s">
        <v>3</v>
      </c>
      <c r="BG260" s="298" t="s">
        <v>4</v>
      </c>
      <c r="BH260" s="297" t="s">
        <v>0</v>
      </c>
      <c r="BI260" s="435" t="s">
        <v>1</v>
      </c>
      <c r="BJ260" s="435" t="s">
        <v>2</v>
      </c>
      <c r="BK260" s="435" t="s">
        <v>3</v>
      </c>
      <c r="BL260" s="298" t="s">
        <v>4</v>
      </c>
      <c r="BM260" s="297" t="s">
        <v>0</v>
      </c>
      <c r="BN260" s="435" t="s">
        <v>1</v>
      </c>
      <c r="BO260" s="435" t="s">
        <v>2</v>
      </c>
      <c r="BP260" s="435" t="s">
        <v>3</v>
      </c>
      <c r="BQ260" s="298" t="s">
        <v>4</v>
      </c>
      <c r="BR260" s="297" t="s">
        <v>248</v>
      </c>
      <c r="BS260" s="435" t="s">
        <v>249</v>
      </c>
      <c r="BT260" s="435" t="s">
        <v>250</v>
      </c>
      <c r="BU260" s="435" t="s">
        <v>251</v>
      </c>
      <c r="BV260" s="435" t="s">
        <v>252</v>
      </c>
      <c r="BW260" s="435" t="s">
        <v>253</v>
      </c>
      <c r="BX260" s="435" t="s">
        <v>254</v>
      </c>
      <c r="BY260" s="436" t="s">
        <v>476</v>
      </c>
      <c r="BZ260" s="436" t="s">
        <v>477</v>
      </c>
      <c r="CA260" s="436" t="s">
        <v>257</v>
      </c>
      <c r="CB260" s="2"/>
      <c r="CC260" s="2"/>
      <c r="CD260" s="2"/>
      <c r="CE260" s="2"/>
      <c r="CF260" s="2"/>
      <c r="CG260" s="2"/>
      <c r="CH260" s="2"/>
      <c r="CI260" s="2"/>
      <c r="CJ260" s="2"/>
      <c r="CK260" s="2"/>
      <c r="CL260" s="2"/>
      <c r="CM260" s="2"/>
      <c r="CN260" s="2"/>
      <c r="CO260" s="2"/>
      <c r="CP260" s="2"/>
      <c r="CQ260" s="2"/>
      <c r="CR260" s="2"/>
      <c r="CS260" s="2"/>
      <c r="CT260" s="2"/>
      <c r="CU260" s="2"/>
      <c r="CV260" s="2"/>
      <c r="CW260" s="2"/>
      <c r="CX260" s="2"/>
      <c r="CY260" s="2"/>
      <c r="CZ260" s="2"/>
    </row>
    <row r="261" s="373" customFormat="true" ht="15" customHeight="true" x14ac:dyDescent="0.2">
      <c r="B261" s="372"/>
      <c r="AB261" s="173"/>
      <c r="AC261" s="173"/>
      <c r="AD261" s="173"/>
      <c r="AE261" s="173"/>
      <c r="AF261" s="173"/>
      <c r="AG261" s="173"/>
      <c r="AH261" s="173"/>
      <c r="AI261" s="173"/>
      <c r="AJ261" s="173"/>
      <c r="AK261" s="173"/>
      <c r="AL261" s="173"/>
      <c r="AM261" s="173"/>
      <c r="AN261" s="173"/>
      <c r="AO261" s="173"/>
      <c r="AP261" s="173"/>
      <c r="AQ261" s="173"/>
      <c r="AR261" s="173"/>
      <c r="AS261" s="173"/>
      <c r="AT261" s="173"/>
      <c r="AU261" s="173"/>
      <c r="AV261" s="173"/>
      <c r="AW261" s="173"/>
      <c r="AX261" s="173"/>
      <c r="AY261" s="173"/>
      <c r="AZ261" s="173"/>
      <c r="BA261" s="1168" t="s">
        <v>73</v>
      </c>
      <c r="BB261" s="261" t="s">
        <v>49</v>
      </c>
      <c r="BC261" s="907" t="s">
        <v>35</v>
      </c>
      <c r="BD261" s="911" t="s">
        <v>35</v>
      </c>
      <c r="BE261" s="911" t="s">
        <v>35</v>
      </c>
      <c r="BF261" s="911" t="s">
        <v>35</v>
      </c>
      <c r="BG261" s="916" t="s">
        <v>35</v>
      </c>
      <c r="BH261" s="907" t="s">
        <v>35</v>
      </c>
      <c r="BI261" s="911" t="s">
        <v>35</v>
      </c>
      <c r="BJ261" s="911" t="s">
        <v>35</v>
      </c>
      <c r="BK261" s="911" t="s">
        <v>35</v>
      </c>
      <c r="BL261" s="916" t="s">
        <v>35</v>
      </c>
      <c r="BM261" s="907" t="s">
        <v>35</v>
      </c>
      <c r="BN261" s="911" t="s">
        <v>35</v>
      </c>
      <c r="BO261" s="911" t="s">
        <v>35</v>
      </c>
      <c r="BP261" s="911" t="s">
        <v>35</v>
      </c>
      <c r="BQ261" s="916" t="s">
        <v>35</v>
      </c>
      <c r="BR261" s="907" t="s">
        <v>35</v>
      </c>
      <c r="BS261" s="911" t="s">
        <v>35</v>
      </c>
      <c r="BT261" s="911" t="s">
        <v>35</v>
      </c>
      <c r="BU261" s="911" t="s">
        <v>35</v>
      </c>
      <c r="BV261" s="911" t="s">
        <v>35</v>
      </c>
      <c r="BW261" s="911" t="s">
        <v>35</v>
      </c>
      <c r="BX261" s="911" t="s">
        <v>35</v>
      </c>
      <c r="BY261" s="922" t="s">
        <v>35</v>
      </c>
      <c r="BZ261" s="922" t="s">
        <v>35</v>
      </c>
      <c r="CA261" s="922" t="s">
        <v>35</v>
      </c>
      <c r="CB261" s="968"/>
      <c r="CC261" s="968"/>
      <c r="CD261" s="968"/>
      <c r="CE261" s="968"/>
      <c r="CF261" s="968"/>
      <c r="CG261" s="968"/>
      <c r="CH261" s="968"/>
      <c r="CI261" s="968"/>
      <c r="CJ261" s="968"/>
      <c r="CK261" s="968"/>
      <c r="CL261" s="968"/>
      <c r="CM261" s="968"/>
      <c r="CN261" s="968"/>
      <c r="CO261" s="968"/>
      <c r="CP261" s="968"/>
      <c r="CQ261" s="968"/>
      <c r="CR261" s="968"/>
      <c r="CS261" s="968"/>
      <c r="CT261" s="968"/>
      <c r="CU261" s="968"/>
      <c r="CV261" s="968"/>
      <c r="CW261" s="968"/>
      <c r="CX261" s="968"/>
      <c r="CY261" s="968"/>
      <c r="CZ261" s="968"/>
    </row>
    <row r="262" s="373" customFormat="true" ht="15" customHeight="true" x14ac:dyDescent="0.2">
      <c r="B262" s="372"/>
      <c r="AB262" s="173"/>
      <c r="AC262" s="173"/>
      <c r="AD262" s="173"/>
      <c r="AE262" s="173"/>
      <c r="AF262" s="173"/>
      <c r="AG262" s="173"/>
      <c r="AH262" s="173"/>
      <c r="AI262" s="173"/>
      <c r="AJ262" s="173"/>
      <c r="AK262" s="173"/>
      <c r="AL262" s="173"/>
      <c r="AM262" s="173"/>
      <c r="AN262" s="173"/>
      <c r="AO262" s="173"/>
      <c r="AP262" s="173"/>
      <c r="AQ262" s="173"/>
      <c r="AR262" s="173"/>
      <c r="AS262" s="173"/>
      <c r="AT262" s="173"/>
      <c r="AU262" s="173"/>
      <c r="AV262" s="173"/>
      <c r="AW262" s="173"/>
      <c r="AX262" s="173"/>
      <c r="AY262" s="173"/>
      <c r="AZ262" s="173"/>
      <c r="BA262" s="1165"/>
      <c r="BB262" s="262" t="s">
        <v>48</v>
      </c>
      <c r="BC262" s="908" t="s">
        <v>35</v>
      </c>
      <c r="BD262" s="912" t="s">
        <v>35</v>
      </c>
      <c r="BE262" s="912" t="s">
        <v>35</v>
      </c>
      <c r="BF262" s="912" t="s">
        <v>35</v>
      </c>
      <c r="BG262" s="917" t="s">
        <v>35</v>
      </c>
      <c r="BH262" s="908" t="s">
        <v>35</v>
      </c>
      <c r="BI262" s="912" t="s">
        <v>35</v>
      </c>
      <c r="BJ262" s="912" t="s">
        <v>35</v>
      </c>
      <c r="BK262" s="912" t="s">
        <v>35</v>
      </c>
      <c r="BL262" s="917" t="s">
        <v>35</v>
      </c>
      <c r="BM262" s="908" t="s">
        <v>35</v>
      </c>
      <c r="BN262" s="912" t="s">
        <v>35</v>
      </c>
      <c r="BO262" s="912" t="s">
        <v>35</v>
      </c>
      <c r="BP262" s="912" t="s">
        <v>35</v>
      </c>
      <c r="BQ262" s="917" t="s">
        <v>35</v>
      </c>
      <c r="BR262" s="908" t="s">
        <v>35</v>
      </c>
      <c r="BS262" s="912" t="s">
        <v>35</v>
      </c>
      <c r="BT262" s="912" t="s">
        <v>35</v>
      </c>
      <c r="BU262" s="912" t="s">
        <v>35</v>
      </c>
      <c r="BV262" s="912" t="s">
        <v>35</v>
      </c>
      <c r="BW262" s="912" t="s">
        <v>35</v>
      </c>
      <c r="BX262" s="912" t="s">
        <v>35</v>
      </c>
      <c r="BY262" s="923" t="s">
        <v>35</v>
      </c>
      <c r="BZ262" s="923" t="s">
        <v>35</v>
      </c>
      <c r="CA262" s="923" t="s">
        <v>35</v>
      </c>
      <c r="CB262" s="968"/>
      <c r="CC262" s="968"/>
      <c r="CD262" s="968"/>
      <c r="CE262" s="968"/>
      <c r="CF262" s="968"/>
      <c r="CG262" s="968"/>
      <c r="CH262" s="968"/>
      <c r="CI262" s="968"/>
      <c r="CJ262" s="968"/>
      <c r="CK262" s="968"/>
      <c r="CL262" s="968"/>
      <c r="CM262" s="968"/>
      <c r="CN262" s="968"/>
      <c r="CO262" s="968"/>
      <c r="CP262" s="968"/>
      <c r="CQ262" s="968"/>
      <c r="CR262" s="968"/>
      <c r="CS262" s="968"/>
      <c r="CT262" s="968"/>
      <c r="CU262" s="968"/>
      <c r="CV262" s="968"/>
      <c r="CW262" s="968"/>
      <c r="CX262" s="968"/>
      <c r="CY262" s="968"/>
      <c r="CZ262" s="968"/>
    </row>
    <row r="263" s="373" customFormat="true" ht="15" customHeight="true" x14ac:dyDescent="0.2">
      <c r="B263" s="372"/>
      <c r="AB263" s="173"/>
      <c r="AC263" s="173"/>
      <c r="AD263" s="173"/>
      <c r="AE263" s="173"/>
      <c r="AF263" s="173"/>
      <c r="AG263" s="173"/>
      <c r="AH263" s="173"/>
      <c r="AI263" s="173"/>
      <c r="AJ263" s="173"/>
      <c r="AK263" s="173"/>
      <c r="AL263" s="173"/>
      <c r="AM263" s="173"/>
      <c r="AN263" s="173"/>
      <c r="AO263" s="173"/>
      <c r="AP263" s="173"/>
      <c r="AQ263" s="173"/>
      <c r="AR263" s="173"/>
      <c r="AS263" s="173"/>
      <c r="AT263" s="173"/>
      <c r="AU263" s="173"/>
      <c r="AV263" s="173"/>
      <c r="AW263" s="173"/>
      <c r="AX263" s="173"/>
      <c r="AY263" s="173"/>
      <c r="AZ263" s="173"/>
      <c r="BA263" s="1165"/>
      <c r="BB263" s="262" t="s">
        <v>113</v>
      </c>
      <c r="BC263" s="908" t="s">
        <v>35</v>
      </c>
      <c r="BD263" s="912" t="s">
        <v>35</v>
      </c>
      <c r="BE263" s="912" t="s">
        <v>35</v>
      </c>
      <c r="BF263" s="912" t="s">
        <v>35</v>
      </c>
      <c r="BG263" s="917" t="s">
        <v>35</v>
      </c>
      <c r="BH263" s="908" t="s">
        <v>35</v>
      </c>
      <c r="BI263" s="912" t="s">
        <v>35</v>
      </c>
      <c r="BJ263" s="912" t="s">
        <v>35</v>
      </c>
      <c r="BK263" s="912" t="s">
        <v>35</v>
      </c>
      <c r="BL263" s="917" t="s">
        <v>35</v>
      </c>
      <c r="BM263" s="908" t="s">
        <v>35</v>
      </c>
      <c r="BN263" s="912" t="s">
        <v>35</v>
      </c>
      <c r="BO263" s="912" t="s">
        <v>35</v>
      </c>
      <c r="BP263" s="912" t="s">
        <v>35</v>
      </c>
      <c r="BQ263" s="917" t="s">
        <v>35</v>
      </c>
      <c r="BR263" s="908" t="s">
        <v>35</v>
      </c>
      <c r="BS263" s="912" t="s">
        <v>35</v>
      </c>
      <c r="BT263" s="912" t="s">
        <v>35</v>
      </c>
      <c r="BU263" s="912" t="s">
        <v>35</v>
      </c>
      <c r="BV263" s="912" t="s">
        <v>35</v>
      </c>
      <c r="BW263" s="912" t="s">
        <v>35</v>
      </c>
      <c r="BX263" s="912" t="s">
        <v>35</v>
      </c>
      <c r="BY263" s="923" t="s">
        <v>35</v>
      </c>
      <c r="BZ263" s="923" t="s">
        <v>35</v>
      </c>
      <c r="CA263" s="923" t="s">
        <v>35</v>
      </c>
      <c r="CB263" s="968"/>
      <c r="CC263" s="968"/>
      <c r="CD263" s="968"/>
      <c r="CE263" s="968"/>
      <c r="CF263" s="968"/>
      <c r="CG263" s="968"/>
      <c r="CH263" s="968"/>
      <c r="CI263" s="968"/>
      <c r="CJ263" s="968"/>
      <c r="CK263" s="968"/>
      <c r="CL263" s="968"/>
      <c r="CM263" s="968"/>
      <c r="CN263" s="968"/>
      <c r="CO263" s="968"/>
      <c r="CP263" s="968"/>
      <c r="CQ263" s="968"/>
      <c r="CR263" s="968"/>
      <c r="CS263" s="968"/>
      <c r="CT263" s="968"/>
      <c r="CU263" s="968"/>
      <c r="CV263" s="968"/>
      <c r="CW263" s="968"/>
      <c r="CX263" s="968"/>
      <c r="CY263" s="968"/>
      <c r="CZ263" s="968"/>
    </row>
    <row r="264" s="373" customFormat="true" ht="15" customHeight="true" x14ac:dyDescent="0.2">
      <c r="B264" s="372"/>
      <c r="AB264" s="173"/>
      <c r="AC264" s="173"/>
      <c r="AD264" s="173"/>
      <c r="AE264" s="173"/>
      <c r="AF264" s="173"/>
      <c r="AG264" s="173"/>
      <c r="AH264" s="173"/>
      <c r="AI264" s="173"/>
      <c r="AJ264" s="173"/>
      <c r="AK264" s="173"/>
      <c r="AL264" s="173"/>
      <c r="AM264" s="173"/>
      <c r="AN264" s="173"/>
      <c r="AO264" s="173"/>
      <c r="AP264" s="173"/>
      <c r="AQ264" s="173"/>
      <c r="AR264" s="173"/>
      <c r="AS264" s="173"/>
      <c r="AT264" s="173"/>
      <c r="AU264" s="173"/>
      <c r="AV264" s="173"/>
      <c r="AW264" s="173"/>
      <c r="AX264" s="173"/>
      <c r="AY264" s="173"/>
      <c r="AZ264" s="173"/>
      <c r="BA264" s="1165" t="s">
        <v>74</v>
      </c>
      <c r="BB264" s="262" t="s">
        <v>89</v>
      </c>
      <c r="BC264" s="908" t="s">
        <v>35</v>
      </c>
      <c r="BD264" s="912" t="s">
        <v>35</v>
      </c>
      <c r="BE264" s="912" t="s">
        <v>35</v>
      </c>
      <c r="BF264" s="912" t="s">
        <v>35</v>
      </c>
      <c r="BG264" s="917" t="s">
        <v>35</v>
      </c>
      <c r="BH264" s="908" t="s">
        <v>35</v>
      </c>
      <c r="BI264" s="912" t="s">
        <v>35</v>
      </c>
      <c r="BJ264" s="912" t="s">
        <v>35</v>
      </c>
      <c r="BK264" s="912" t="s">
        <v>35</v>
      </c>
      <c r="BL264" s="917" t="s">
        <v>35</v>
      </c>
      <c r="BM264" s="908" t="s">
        <v>35</v>
      </c>
      <c r="BN264" s="912" t="s">
        <v>35</v>
      </c>
      <c r="BO264" s="912" t="s">
        <v>35</v>
      </c>
      <c r="BP264" s="912" t="s">
        <v>35</v>
      </c>
      <c r="BQ264" s="917" t="s">
        <v>35</v>
      </c>
      <c r="BR264" s="908" t="s">
        <v>35</v>
      </c>
      <c r="BS264" s="912" t="s">
        <v>35</v>
      </c>
      <c r="BT264" s="912" t="s">
        <v>35</v>
      </c>
      <c r="BU264" s="912" t="s">
        <v>35</v>
      </c>
      <c r="BV264" s="912" t="s">
        <v>35</v>
      </c>
      <c r="BW264" s="912" t="s">
        <v>35</v>
      </c>
      <c r="BX264" s="912" t="s">
        <v>35</v>
      </c>
      <c r="BY264" s="923" t="s">
        <v>35</v>
      </c>
      <c r="BZ264" s="923" t="s">
        <v>35</v>
      </c>
      <c r="CA264" s="923" t="s">
        <v>35</v>
      </c>
      <c r="CB264" s="968"/>
      <c r="CC264" s="968"/>
      <c r="CD264" s="968"/>
      <c r="CE264" s="968"/>
      <c r="CF264" s="968"/>
      <c r="CG264" s="968"/>
      <c r="CH264" s="968"/>
      <c r="CI264" s="968"/>
      <c r="CJ264" s="968"/>
      <c r="CK264" s="968"/>
      <c r="CL264" s="968"/>
      <c r="CM264" s="968"/>
      <c r="CN264" s="968"/>
      <c r="CO264" s="968"/>
      <c r="CP264" s="968"/>
      <c r="CQ264" s="968"/>
      <c r="CR264" s="968"/>
      <c r="CS264" s="968"/>
      <c r="CT264" s="968"/>
      <c r="CU264" s="968"/>
      <c r="CV264" s="968"/>
      <c r="CW264" s="968"/>
      <c r="CX264" s="968"/>
      <c r="CY264" s="968"/>
      <c r="CZ264" s="968"/>
    </row>
    <row r="265" s="373" customFormat="true" ht="15" customHeight="true" x14ac:dyDescent="0.2">
      <c r="B265" s="372"/>
      <c r="AB265" s="173"/>
      <c r="AC265" s="173"/>
      <c r="AD265" s="173"/>
      <c r="AE265" s="173"/>
      <c r="AF265" s="173"/>
      <c r="AG265" s="173"/>
      <c r="AH265" s="173"/>
      <c r="AI265" s="173"/>
      <c r="AJ265" s="173"/>
      <c r="AK265" s="173"/>
      <c r="AL265" s="173"/>
      <c r="AM265" s="173"/>
      <c r="AN265" s="173"/>
      <c r="AO265" s="173"/>
      <c r="AP265" s="173"/>
      <c r="AQ265" s="173"/>
      <c r="AR265" s="173"/>
      <c r="AS265" s="173"/>
      <c r="AT265" s="173"/>
      <c r="AU265" s="173"/>
      <c r="AV265" s="173"/>
      <c r="AW265" s="173"/>
      <c r="AX265" s="173"/>
      <c r="AY265" s="173"/>
      <c r="AZ265" s="173"/>
      <c r="BA265" s="1165"/>
      <c r="BB265" s="262" t="s">
        <v>90</v>
      </c>
      <c r="BC265" s="908" t="s">
        <v>35</v>
      </c>
      <c r="BD265" s="912" t="s">
        <v>35</v>
      </c>
      <c r="BE265" s="912" t="s">
        <v>35</v>
      </c>
      <c r="BF265" s="912" t="s">
        <v>35</v>
      </c>
      <c r="BG265" s="917" t="s">
        <v>35</v>
      </c>
      <c r="BH265" s="908" t="s">
        <v>35</v>
      </c>
      <c r="BI265" s="912" t="s">
        <v>35</v>
      </c>
      <c r="BJ265" s="912" t="s">
        <v>35</v>
      </c>
      <c r="BK265" s="912" t="s">
        <v>35</v>
      </c>
      <c r="BL265" s="917" t="s">
        <v>35</v>
      </c>
      <c r="BM265" s="908" t="s">
        <v>35</v>
      </c>
      <c r="BN265" s="912" t="s">
        <v>35</v>
      </c>
      <c r="BO265" s="912" t="s">
        <v>35</v>
      </c>
      <c r="BP265" s="912" t="s">
        <v>35</v>
      </c>
      <c r="BQ265" s="917" t="s">
        <v>35</v>
      </c>
      <c r="BR265" s="908" t="s">
        <v>35</v>
      </c>
      <c r="BS265" s="912" t="s">
        <v>35</v>
      </c>
      <c r="BT265" s="912" t="s">
        <v>35</v>
      </c>
      <c r="BU265" s="912" t="s">
        <v>35</v>
      </c>
      <c r="BV265" s="912" t="s">
        <v>35</v>
      </c>
      <c r="BW265" s="912" t="s">
        <v>35</v>
      </c>
      <c r="BX265" s="912" t="s">
        <v>35</v>
      </c>
      <c r="BY265" s="923" t="s">
        <v>35</v>
      </c>
      <c r="BZ265" s="923" t="s">
        <v>35</v>
      </c>
      <c r="CA265" s="923" t="s">
        <v>35</v>
      </c>
      <c r="CB265" s="968"/>
      <c r="CC265" s="968"/>
      <c r="CD265" s="968"/>
      <c r="CE265" s="968"/>
      <c r="CF265" s="968"/>
      <c r="CG265" s="968"/>
      <c r="CH265" s="968"/>
      <c r="CI265" s="968"/>
      <c r="CJ265" s="968"/>
      <c r="CK265" s="968"/>
      <c r="CL265" s="968"/>
      <c r="CM265" s="968"/>
      <c r="CN265" s="968"/>
      <c r="CO265" s="968"/>
      <c r="CP265" s="968"/>
      <c r="CQ265" s="968"/>
      <c r="CR265" s="968"/>
      <c r="CS265" s="968"/>
      <c r="CT265" s="968"/>
      <c r="CU265" s="968"/>
      <c r="CV265" s="968"/>
      <c r="CW265" s="968"/>
      <c r="CX265" s="968"/>
      <c r="CY265" s="968"/>
      <c r="CZ265" s="968"/>
    </row>
    <row r="266" s="373" customFormat="true" ht="15" customHeight="true" x14ac:dyDescent="0.2">
      <c r="B266" s="372"/>
      <c r="AB266" s="173"/>
      <c r="AC266" s="173"/>
      <c r="AD266" s="173"/>
      <c r="AE266" s="173"/>
      <c r="AF266" s="173"/>
      <c r="AG266" s="173"/>
      <c r="AH266" s="173"/>
      <c r="AI266" s="173"/>
      <c r="AJ266" s="173"/>
      <c r="AK266" s="173"/>
      <c r="AL266" s="173"/>
      <c r="AM266" s="173"/>
      <c r="AN266" s="173"/>
      <c r="AO266" s="173"/>
      <c r="AP266" s="173"/>
      <c r="AQ266" s="173"/>
      <c r="AR266" s="173"/>
      <c r="AS266" s="173"/>
      <c r="AT266" s="173"/>
      <c r="AU266" s="173"/>
      <c r="AV266" s="173"/>
      <c r="AW266" s="173"/>
      <c r="AX266" s="173"/>
      <c r="AY266" s="173"/>
      <c r="AZ266" s="173"/>
      <c r="BA266" s="1165"/>
      <c r="BB266" s="262" t="s">
        <v>91</v>
      </c>
      <c r="BC266" s="908" t="s">
        <v>35</v>
      </c>
      <c r="BD266" s="912" t="s">
        <v>35</v>
      </c>
      <c r="BE266" s="912" t="s">
        <v>35</v>
      </c>
      <c r="BF266" s="912" t="s">
        <v>35</v>
      </c>
      <c r="BG266" s="917" t="s">
        <v>35</v>
      </c>
      <c r="BH266" s="908" t="s">
        <v>35</v>
      </c>
      <c r="BI266" s="912" t="s">
        <v>35</v>
      </c>
      <c r="BJ266" s="912" t="s">
        <v>35</v>
      </c>
      <c r="BK266" s="912" t="s">
        <v>35</v>
      </c>
      <c r="BL266" s="917" t="s">
        <v>35</v>
      </c>
      <c r="BM266" s="908" t="s">
        <v>35</v>
      </c>
      <c r="BN266" s="912" t="s">
        <v>35</v>
      </c>
      <c r="BO266" s="912" t="s">
        <v>35</v>
      </c>
      <c r="BP266" s="912" t="s">
        <v>35</v>
      </c>
      <c r="BQ266" s="917" t="s">
        <v>35</v>
      </c>
      <c r="BR266" s="908" t="s">
        <v>35</v>
      </c>
      <c r="BS266" s="912" t="s">
        <v>35</v>
      </c>
      <c r="BT266" s="912" t="s">
        <v>35</v>
      </c>
      <c r="BU266" s="912" t="s">
        <v>35</v>
      </c>
      <c r="BV266" s="912" t="s">
        <v>35</v>
      </c>
      <c r="BW266" s="912" t="s">
        <v>35</v>
      </c>
      <c r="BX266" s="912" t="s">
        <v>35</v>
      </c>
      <c r="BY266" s="923" t="s">
        <v>35</v>
      </c>
      <c r="BZ266" s="923" t="s">
        <v>35</v>
      </c>
      <c r="CA266" s="923" t="s">
        <v>35</v>
      </c>
      <c r="CB266" s="968"/>
      <c r="CC266" s="968"/>
      <c r="CD266" s="968"/>
      <c r="CE266" s="968"/>
      <c r="CF266" s="968"/>
      <c r="CG266" s="968"/>
      <c r="CH266" s="968"/>
      <c r="CI266" s="968"/>
      <c r="CJ266" s="968"/>
      <c r="CK266" s="968"/>
      <c r="CL266" s="968"/>
      <c r="CM266" s="968"/>
      <c r="CN266" s="968"/>
      <c r="CO266" s="968"/>
      <c r="CP266" s="968"/>
      <c r="CQ266" s="968"/>
      <c r="CR266" s="968"/>
      <c r="CS266" s="968"/>
      <c r="CT266" s="968"/>
      <c r="CU266" s="968"/>
      <c r="CV266" s="968"/>
      <c r="CW266" s="968"/>
      <c r="CX266" s="968"/>
      <c r="CY266" s="968"/>
      <c r="CZ266" s="968"/>
    </row>
    <row r="267" s="373" customFormat="true" ht="15" customHeight="true" x14ac:dyDescent="0.2">
      <c r="B267" s="372"/>
      <c r="AB267" s="173"/>
      <c r="AC267" s="173"/>
      <c r="AD267" s="173"/>
      <c r="AE267" s="173"/>
      <c r="AF267" s="173"/>
      <c r="AG267" s="173"/>
      <c r="AH267" s="173"/>
      <c r="AI267" s="173"/>
      <c r="AJ267" s="173"/>
      <c r="AK267" s="173"/>
      <c r="AL267" s="173"/>
      <c r="AM267" s="173"/>
      <c r="AN267" s="173"/>
      <c r="AO267" s="173"/>
      <c r="AP267" s="173"/>
      <c r="AQ267" s="173"/>
      <c r="AR267" s="173"/>
      <c r="AS267" s="173"/>
      <c r="AT267" s="173"/>
      <c r="AU267" s="173"/>
      <c r="AV267" s="173"/>
      <c r="AW267" s="173"/>
      <c r="AX267" s="173"/>
      <c r="AY267" s="173"/>
      <c r="AZ267" s="173"/>
      <c r="BA267" s="1165"/>
      <c r="BB267" s="262" t="s">
        <v>113</v>
      </c>
      <c r="BC267" s="908" t="s">
        <v>35</v>
      </c>
      <c r="BD267" s="912" t="s">
        <v>35</v>
      </c>
      <c r="BE267" s="912" t="s">
        <v>35</v>
      </c>
      <c r="BF267" s="912" t="s">
        <v>35</v>
      </c>
      <c r="BG267" s="917" t="s">
        <v>35</v>
      </c>
      <c r="BH267" s="908" t="s">
        <v>35</v>
      </c>
      <c r="BI267" s="912" t="s">
        <v>35</v>
      </c>
      <c r="BJ267" s="912" t="s">
        <v>35</v>
      </c>
      <c r="BK267" s="912" t="s">
        <v>35</v>
      </c>
      <c r="BL267" s="917" t="s">
        <v>35</v>
      </c>
      <c r="BM267" s="908" t="s">
        <v>35</v>
      </c>
      <c r="BN267" s="912" t="s">
        <v>35</v>
      </c>
      <c r="BO267" s="912" t="s">
        <v>35</v>
      </c>
      <c r="BP267" s="912" t="s">
        <v>35</v>
      </c>
      <c r="BQ267" s="917" t="s">
        <v>35</v>
      </c>
      <c r="BR267" s="908" t="s">
        <v>35</v>
      </c>
      <c r="BS267" s="912" t="s">
        <v>35</v>
      </c>
      <c r="BT267" s="912" t="s">
        <v>35</v>
      </c>
      <c r="BU267" s="912" t="s">
        <v>35</v>
      </c>
      <c r="BV267" s="912" t="s">
        <v>35</v>
      </c>
      <c r="BW267" s="912" t="s">
        <v>35</v>
      </c>
      <c r="BX267" s="912" t="s">
        <v>35</v>
      </c>
      <c r="BY267" s="923" t="s">
        <v>35</v>
      </c>
      <c r="BZ267" s="923" t="s">
        <v>35</v>
      </c>
      <c r="CA267" s="923" t="s">
        <v>35</v>
      </c>
      <c r="CB267" s="968"/>
      <c r="CC267" s="968"/>
      <c r="CD267" s="968"/>
      <c r="CE267" s="968"/>
      <c r="CF267" s="968"/>
      <c r="CG267" s="968"/>
      <c r="CH267" s="968"/>
      <c r="CI267" s="968"/>
      <c r="CJ267" s="968"/>
      <c r="CK267" s="968"/>
      <c r="CL267" s="968"/>
      <c r="CM267" s="968"/>
      <c r="CN267" s="968"/>
      <c r="CO267" s="968"/>
      <c r="CP267" s="968"/>
      <c r="CQ267" s="968"/>
      <c r="CR267" s="968"/>
      <c r="CS267" s="968"/>
      <c r="CT267" s="968"/>
      <c r="CU267" s="968"/>
      <c r="CV267" s="968"/>
      <c r="CW267" s="968"/>
      <c r="CX267" s="968"/>
      <c r="CY267" s="968"/>
      <c r="CZ267" s="968"/>
    </row>
    <row r="268" s="373" customFormat="true" ht="15" customHeight="true" x14ac:dyDescent="0.2">
      <c r="B268" s="372"/>
      <c r="AB268" s="173"/>
      <c r="AC268" s="173"/>
      <c r="AD268" s="173"/>
      <c r="AE268" s="173"/>
      <c r="AF268" s="173"/>
      <c r="AG268" s="173"/>
      <c r="AH268" s="173"/>
      <c r="AI268" s="173"/>
      <c r="AJ268" s="173"/>
      <c r="AK268" s="173"/>
      <c r="AL268" s="173"/>
      <c r="AM268" s="173"/>
      <c r="AN268" s="173"/>
      <c r="AO268" s="173"/>
      <c r="AP268" s="173"/>
      <c r="AQ268" s="173"/>
      <c r="AR268" s="173"/>
      <c r="AS268" s="173"/>
      <c r="AT268" s="173"/>
      <c r="AU268" s="173"/>
      <c r="AV268" s="173"/>
      <c r="AW268" s="173"/>
      <c r="AX268" s="173"/>
      <c r="AY268" s="173"/>
      <c r="AZ268" s="173"/>
      <c r="BA268" s="1165" t="s">
        <v>116</v>
      </c>
      <c r="BB268" s="262" t="s">
        <v>89</v>
      </c>
      <c r="BC268" s="908" t="s">
        <v>35</v>
      </c>
      <c r="BD268" s="912" t="s">
        <v>35</v>
      </c>
      <c r="BE268" s="912" t="s">
        <v>35</v>
      </c>
      <c r="BF268" s="912" t="s">
        <v>35</v>
      </c>
      <c r="BG268" s="917" t="s">
        <v>35</v>
      </c>
      <c r="BH268" s="908" t="s">
        <v>35</v>
      </c>
      <c r="BI268" s="912" t="s">
        <v>35</v>
      </c>
      <c r="BJ268" s="912" t="s">
        <v>35</v>
      </c>
      <c r="BK268" s="912" t="s">
        <v>35</v>
      </c>
      <c r="BL268" s="917" t="s">
        <v>35</v>
      </c>
      <c r="BM268" s="908" t="s">
        <v>35</v>
      </c>
      <c r="BN268" s="912" t="s">
        <v>35</v>
      </c>
      <c r="BO268" s="912" t="s">
        <v>35</v>
      </c>
      <c r="BP268" s="912" t="s">
        <v>35</v>
      </c>
      <c r="BQ268" s="917" t="s">
        <v>35</v>
      </c>
      <c r="BR268" s="908" t="s">
        <v>35</v>
      </c>
      <c r="BS268" s="912" t="s">
        <v>35</v>
      </c>
      <c r="BT268" s="912" t="s">
        <v>35</v>
      </c>
      <c r="BU268" s="912" t="s">
        <v>35</v>
      </c>
      <c r="BV268" s="912" t="s">
        <v>35</v>
      </c>
      <c r="BW268" s="912" t="s">
        <v>35</v>
      </c>
      <c r="BX268" s="912" t="s">
        <v>35</v>
      </c>
      <c r="BY268" s="923" t="s">
        <v>35</v>
      </c>
      <c r="BZ268" s="923" t="s">
        <v>35</v>
      </c>
      <c r="CA268" s="923" t="s">
        <v>35</v>
      </c>
      <c r="CB268" s="968"/>
      <c r="CC268" s="968"/>
      <c r="CD268" s="968"/>
      <c r="CE268" s="968"/>
      <c r="CF268" s="968"/>
      <c r="CG268" s="968"/>
      <c r="CH268" s="968"/>
      <c r="CI268" s="968"/>
      <c r="CJ268" s="968"/>
      <c r="CK268" s="968"/>
      <c r="CL268" s="968"/>
      <c r="CM268" s="968"/>
      <c r="CN268" s="968"/>
      <c r="CO268" s="968"/>
      <c r="CP268" s="968"/>
      <c r="CQ268" s="968"/>
      <c r="CR268" s="968"/>
      <c r="CS268" s="968"/>
      <c r="CT268" s="968"/>
      <c r="CU268" s="968"/>
      <c r="CV268" s="968"/>
      <c r="CW268" s="968"/>
      <c r="CX268" s="968"/>
      <c r="CY268" s="968"/>
      <c r="CZ268" s="968"/>
    </row>
    <row r="269" s="373" customFormat="true" ht="15" customHeight="true" x14ac:dyDescent="0.2">
      <c r="B269" s="372"/>
      <c r="AB269" s="173"/>
      <c r="AC269" s="173"/>
      <c r="AD269" s="173"/>
      <c r="AE269" s="173"/>
      <c r="AF269" s="173"/>
      <c r="AG269" s="173"/>
      <c r="AH269" s="173"/>
      <c r="AI269" s="173"/>
      <c r="AJ269" s="173"/>
      <c r="AK269" s="173"/>
      <c r="AL269" s="173"/>
      <c r="AM269" s="173"/>
      <c r="AN269" s="173"/>
      <c r="AO269" s="173"/>
      <c r="AP269" s="173"/>
      <c r="AQ269" s="173"/>
      <c r="AR269" s="173"/>
      <c r="AS269" s="173"/>
      <c r="AT269" s="173"/>
      <c r="AU269" s="173"/>
      <c r="AV269" s="173"/>
      <c r="AW269" s="173"/>
      <c r="AX269" s="173"/>
      <c r="AY269" s="173"/>
      <c r="AZ269" s="173"/>
      <c r="BA269" s="1165"/>
      <c r="BB269" s="262" t="s">
        <v>90</v>
      </c>
      <c r="BC269" s="908" t="s">
        <v>35</v>
      </c>
      <c r="BD269" s="912" t="s">
        <v>35</v>
      </c>
      <c r="BE269" s="912" t="s">
        <v>35</v>
      </c>
      <c r="BF269" s="912" t="s">
        <v>35</v>
      </c>
      <c r="BG269" s="917" t="s">
        <v>35</v>
      </c>
      <c r="BH269" s="908" t="s">
        <v>35</v>
      </c>
      <c r="BI269" s="912" t="s">
        <v>35</v>
      </c>
      <c r="BJ269" s="912" t="s">
        <v>35</v>
      </c>
      <c r="BK269" s="912" t="s">
        <v>35</v>
      </c>
      <c r="BL269" s="917" t="s">
        <v>35</v>
      </c>
      <c r="BM269" s="908" t="s">
        <v>35</v>
      </c>
      <c r="BN269" s="912" t="s">
        <v>35</v>
      </c>
      <c r="BO269" s="912" t="s">
        <v>35</v>
      </c>
      <c r="BP269" s="912" t="s">
        <v>35</v>
      </c>
      <c r="BQ269" s="917" t="s">
        <v>35</v>
      </c>
      <c r="BR269" s="908" t="s">
        <v>35</v>
      </c>
      <c r="BS269" s="912" t="s">
        <v>35</v>
      </c>
      <c r="BT269" s="912" t="s">
        <v>35</v>
      </c>
      <c r="BU269" s="912" t="s">
        <v>35</v>
      </c>
      <c r="BV269" s="912" t="s">
        <v>35</v>
      </c>
      <c r="BW269" s="912" t="s">
        <v>35</v>
      </c>
      <c r="BX269" s="912" t="s">
        <v>35</v>
      </c>
      <c r="BY269" s="923" t="s">
        <v>35</v>
      </c>
      <c r="BZ269" s="923" t="s">
        <v>35</v>
      </c>
      <c r="CA269" s="923" t="s">
        <v>35</v>
      </c>
      <c r="CB269" s="968"/>
      <c r="CC269" s="968"/>
      <c r="CD269" s="968"/>
      <c r="CE269" s="968"/>
      <c r="CF269" s="968"/>
      <c r="CG269" s="968"/>
      <c r="CH269" s="968"/>
      <c r="CI269" s="968"/>
      <c r="CJ269" s="968"/>
      <c r="CK269" s="968"/>
      <c r="CL269" s="968"/>
      <c r="CM269" s="968"/>
      <c r="CN269" s="968"/>
      <c r="CO269" s="968"/>
      <c r="CP269" s="968"/>
      <c r="CQ269" s="968"/>
      <c r="CR269" s="968"/>
      <c r="CS269" s="968"/>
      <c r="CT269" s="968"/>
      <c r="CU269" s="968"/>
      <c r="CV269" s="968"/>
      <c r="CW269" s="968"/>
      <c r="CX269" s="968"/>
      <c r="CY269" s="968"/>
      <c r="CZ269" s="968"/>
    </row>
    <row r="270" s="373" customFormat="true" ht="15" customHeight="true" x14ac:dyDescent="0.2">
      <c r="B270" s="372"/>
      <c r="AB270" s="173"/>
      <c r="AC270" s="173"/>
      <c r="AD270" s="173"/>
      <c r="AE270" s="173"/>
      <c r="AF270" s="173"/>
      <c r="AG270" s="173"/>
      <c r="AH270" s="173"/>
      <c r="AI270" s="173"/>
      <c r="AJ270" s="173"/>
      <c r="AK270" s="173"/>
      <c r="AL270" s="173"/>
      <c r="AM270" s="173"/>
      <c r="AN270" s="173"/>
      <c r="AO270" s="173"/>
      <c r="AP270" s="173"/>
      <c r="AQ270" s="173"/>
      <c r="AR270" s="173"/>
      <c r="AS270" s="173"/>
      <c r="AT270" s="173"/>
      <c r="AU270" s="173"/>
      <c r="AV270" s="173"/>
      <c r="AW270" s="173"/>
      <c r="AX270" s="173"/>
      <c r="AY270" s="173"/>
      <c r="AZ270" s="173"/>
      <c r="BA270" s="1165"/>
      <c r="BB270" s="262" t="s">
        <v>91</v>
      </c>
      <c r="BC270" s="908" t="s">
        <v>35</v>
      </c>
      <c r="BD270" s="912" t="s">
        <v>35</v>
      </c>
      <c r="BE270" s="912" t="s">
        <v>35</v>
      </c>
      <c r="BF270" s="912" t="s">
        <v>35</v>
      </c>
      <c r="BG270" s="917" t="s">
        <v>35</v>
      </c>
      <c r="BH270" s="908" t="s">
        <v>35</v>
      </c>
      <c r="BI270" s="912" t="s">
        <v>35</v>
      </c>
      <c r="BJ270" s="912" t="s">
        <v>35</v>
      </c>
      <c r="BK270" s="912" t="s">
        <v>35</v>
      </c>
      <c r="BL270" s="917" t="s">
        <v>35</v>
      </c>
      <c r="BM270" s="908" t="s">
        <v>35</v>
      </c>
      <c r="BN270" s="912" t="s">
        <v>35</v>
      </c>
      <c r="BO270" s="912" t="s">
        <v>35</v>
      </c>
      <c r="BP270" s="912" t="s">
        <v>35</v>
      </c>
      <c r="BQ270" s="917" t="s">
        <v>35</v>
      </c>
      <c r="BR270" s="908" t="s">
        <v>35</v>
      </c>
      <c r="BS270" s="912" t="s">
        <v>35</v>
      </c>
      <c r="BT270" s="912" t="s">
        <v>35</v>
      </c>
      <c r="BU270" s="912" t="s">
        <v>35</v>
      </c>
      <c r="BV270" s="912" t="s">
        <v>35</v>
      </c>
      <c r="BW270" s="912" t="s">
        <v>35</v>
      </c>
      <c r="BX270" s="912" t="s">
        <v>35</v>
      </c>
      <c r="BY270" s="923" t="s">
        <v>35</v>
      </c>
      <c r="BZ270" s="923" t="s">
        <v>35</v>
      </c>
      <c r="CA270" s="923" t="s">
        <v>35</v>
      </c>
      <c r="CB270" s="968"/>
      <c r="CC270" s="968"/>
      <c r="CD270" s="968"/>
      <c r="CE270" s="968"/>
      <c r="CF270" s="968"/>
      <c r="CG270" s="968"/>
      <c r="CH270" s="968"/>
      <c r="CI270" s="968"/>
      <c r="CJ270" s="968"/>
      <c r="CK270" s="968"/>
      <c r="CL270" s="968"/>
      <c r="CM270" s="968"/>
      <c r="CN270" s="968"/>
      <c r="CO270" s="968"/>
      <c r="CP270" s="968"/>
      <c r="CQ270" s="968"/>
      <c r="CR270" s="968"/>
      <c r="CS270" s="968"/>
      <c r="CT270" s="968"/>
      <c r="CU270" s="968"/>
      <c r="CV270" s="968"/>
      <c r="CW270" s="968"/>
      <c r="CX270" s="968"/>
      <c r="CY270" s="968"/>
      <c r="CZ270" s="968"/>
    </row>
    <row r="271" s="373" customFormat="true" ht="15" customHeight="true" x14ac:dyDescent="0.2">
      <c r="B271" s="372"/>
      <c r="AB271" s="173"/>
      <c r="AC271" s="173"/>
      <c r="AD271" s="173"/>
      <c r="AE271" s="173"/>
      <c r="AF271" s="173"/>
      <c r="AG271" s="173"/>
      <c r="AH271" s="173"/>
      <c r="AI271" s="173"/>
      <c r="AJ271" s="173"/>
      <c r="AK271" s="173"/>
      <c r="AL271" s="173"/>
      <c r="AM271" s="173"/>
      <c r="AN271" s="173"/>
      <c r="AO271" s="173"/>
      <c r="AP271" s="173"/>
      <c r="AQ271" s="173"/>
      <c r="AR271" s="173"/>
      <c r="AS271" s="173"/>
      <c r="AT271" s="173"/>
      <c r="AU271" s="173"/>
      <c r="AV271" s="173"/>
      <c r="AW271" s="173"/>
      <c r="AX271" s="173"/>
      <c r="AY271" s="173"/>
      <c r="AZ271" s="173"/>
      <c r="BA271" s="1165" t="s">
        <v>75</v>
      </c>
      <c r="BB271" s="262" t="s">
        <v>49</v>
      </c>
      <c r="BC271" s="908" t="s">
        <v>35</v>
      </c>
      <c r="BD271" s="915" t="s">
        <v>35</v>
      </c>
      <c r="BE271" s="915" t="s">
        <v>35</v>
      </c>
      <c r="BF271" s="915" t="s">
        <v>35</v>
      </c>
      <c r="BG271" s="920" t="s">
        <v>35</v>
      </c>
      <c r="BH271" s="908" t="s">
        <v>35</v>
      </c>
      <c r="BI271" s="915" t="s">
        <v>35</v>
      </c>
      <c r="BJ271" s="915" t="s">
        <v>35</v>
      </c>
      <c r="BK271" s="915" t="s">
        <v>35</v>
      </c>
      <c r="BL271" s="920" t="s">
        <v>35</v>
      </c>
      <c r="BM271" s="908" t="s">
        <v>35</v>
      </c>
      <c r="BN271" s="915" t="s">
        <v>35</v>
      </c>
      <c r="BO271" s="915" t="s">
        <v>35</v>
      </c>
      <c r="BP271" s="915" t="s">
        <v>35</v>
      </c>
      <c r="BQ271" s="920" t="s">
        <v>35</v>
      </c>
      <c r="BR271" s="908" t="s">
        <v>35</v>
      </c>
      <c r="BS271" s="915" t="s">
        <v>35</v>
      </c>
      <c r="BT271" s="915" t="s">
        <v>35</v>
      </c>
      <c r="BU271" s="915" t="s">
        <v>35</v>
      </c>
      <c r="BV271" s="915" t="s">
        <v>35</v>
      </c>
      <c r="BW271" s="915" t="s">
        <v>35</v>
      </c>
      <c r="BX271" s="915" t="s">
        <v>35</v>
      </c>
      <c r="BY271" s="925" t="s">
        <v>35</v>
      </c>
      <c r="BZ271" s="925" t="s">
        <v>35</v>
      </c>
      <c r="CA271" s="925" t="s">
        <v>35</v>
      </c>
      <c r="CB271" s="968"/>
      <c r="CC271" s="968"/>
      <c r="CD271" s="968"/>
      <c r="CE271" s="968"/>
      <c r="CF271" s="968"/>
      <c r="CG271" s="968"/>
      <c r="CH271" s="968"/>
      <c r="CI271" s="968"/>
      <c r="CJ271" s="968"/>
      <c r="CK271" s="968"/>
      <c r="CL271" s="968"/>
      <c r="CM271" s="968"/>
      <c r="CN271" s="968"/>
      <c r="CO271" s="968"/>
      <c r="CP271" s="968"/>
      <c r="CQ271" s="968"/>
      <c r="CR271" s="968"/>
      <c r="CS271" s="968"/>
      <c r="CT271" s="968"/>
      <c r="CU271" s="968"/>
      <c r="CV271" s="968"/>
      <c r="CW271" s="968"/>
      <c r="CX271" s="968"/>
      <c r="CY271" s="968"/>
      <c r="CZ271" s="968"/>
    </row>
    <row r="272" s="373" customFormat="true" ht="15" customHeight="true" x14ac:dyDescent="0.2">
      <c r="B272" s="372"/>
      <c r="AB272" s="173"/>
      <c r="AC272" s="173"/>
      <c r="AD272" s="173"/>
      <c r="AE272" s="173"/>
      <c r="AF272" s="173"/>
      <c r="AG272" s="173"/>
      <c r="AH272" s="173"/>
      <c r="AI272" s="173"/>
      <c r="AJ272" s="173"/>
      <c r="AK272" s="173"/>
      <c r="AL272" s="173"/>
      <c r="AM272" s="173"/>
      <c r="AN272" s="173"/>
      <c r="AO272" s="173"/>
      <c r="AP272" s="173"/>
      <c r="AQ272" s="173"/>
      <c r="AR272" s="173"/>
      <c r="AS272" s="173"/>
      <c r="AT272" s="173"/>
      <c r="AU272" s="173"/>
      <c r="AV272" s="173"/>
      <c r="AW272" s="173"/>
      <c r="AX272" s="173"/>
      <c r="AY272" s="173"/>
      <c r="AZ272" s="173"/>
      <c r="BA272" s="1165"/>
      <c r="BB272" s="262" t="s">
        <v>48</v>
      </c>
      <c r="BC272" s="908" t="s">
        <v>35</v>
      </c>
      <c r="BD272" s="915" t="s">
        <v>35</v>
      </c>
      <c r="BE272" s="915" t="s">
        <v>35</v>
      </c>
      <c r="BF272" s="915" t="s">
        <v>35</v>
      </c>
      <c r="BG272" s="920" t="s">
        <v>35</v>
      </c>
      <c r="BH272" s="908" t="s">
        <v>35</v>
      </c>
      <c r="BI272" s="915" t="s">
        <v>35</v>
      </c>
      <c r="BJ272" s="915" t="s">
        <v>35</v>
      </c>
      <c r="BK272" s="915" t="s">
        <v>35</v>
      </c>
      <c r="BL272" s="920" t="s">
        <v>35</v>
      </c>
      <c r="BM272" s="908" t="s">
        <v>35</v>
      </c>
      <c r="BN272" s="915" t="s">
        <v>35</v>
      </c>
      <c r="BO272" s="915" t="s">
        <v>35</v>
      </c>
      <c r="BP272" s="915" t="s">
        <v>35</v>
      </c>
      <c r="BQ272" s="920" t="s">
        <v>35</v>
      </c>
      <c r="BR272" s="908" t="s">
        <v>35</v>
      </c>
      <c r="BS272" s="915" t="s">
        <v>35</v>
      </c>
      <c r="BT272" s="915" t="s">
        <v>35</v>
      </c>
      <c r="BU272" s="915" t="s">
        <v>35</v>
      </c>
      <c r="BV272" s="915" t="s">
        <v>35</v>
      </c>
      <c r="BW272" s="915" t="s">
        <v>35</v>
      </c>
      <c r="BX272" s="915" t="s">
        <v>35</v>
      </c>
      <c r="BY272" s="925" t="s">
        <v>35</v>
      </c>
      <c r="BZ272" s="925" t="s">
        <v>35</v>
      </c>
      <c r="CA272" s="925" t="s">
        <v>35</v>
      </c>
      <c r="CB272" s="968"/>
      <c r="CC272" s="968"/>
      <c r="CD272" s="968"/>
      <c r="CE272" s="968"/>
      <c r="CF272" s="968"/>
      <c r="CG272" s="968"/>
      <c r="CH272" s="968"/>
      <c r="CI272" s="968"/>
      <c r="CJ272" s="968"/>
      <c r="CK272" s="968"/>
      <c r="CL272" s="968"/>
      <c r="CM272" s="968"/>
      <c r="CN272" s="968"/>
      <c r="CO272" s="968"/>
      <c r="CP272" s="968"/>
      <c r="CQ272" s="968"/>
      <c r="CR272" s="968"/>
      <c r="CS272" s="968"/>
      <c r="CT272" s="968"/>
      <c r="CU272" s="968"/>
      <c r="CV272" s="968"/>
      <c r="CW272" s="968"/>
      <c r="CX272" s="968"/>
      <c r="CY272" s="968"/>
      <c r="CZ272" s="968"/>
    </row>
    <row r="273" s="373" customFormat="true" ht="15" customHeight="true" x14ac:dyDescent="0.2">
      <c r="B273" s="372"/>
      <c r="AB273" s="173"/>
      <c r="AC273" s="173"/>
      <c r="AD273" s="173"/>
      <c r="AE273" s="173"/>
      <c r="AF273" s="173"/>
      <c r="AG273" s="173"/>
      <c r="AH273" s="173"/>
      <c r="AI273" s="173"/>
      <c r="AJ273" s="173"/>
      <c r="AK273" s="173"/>
      <c r="AL273" s="173"/>
      <c r="AM273" s="173"/>
      <c r="AN273" s="173"/>
      <c r="AO273" s="173"/>
      <c r="AP273" s="173"/>
      <c r="AQ273" s="173"/>
      <c r="AR273" s="173"/>
      <c r="AS273" s="173"/>
      <c r="AT273" s="173"/>
      <c r="AU273" s="173"/>
      <c r="AV273" s="173"/>
      <c r="AW273" s="173"/>
      <c r="AX273" s="173"/>
      <c r="AY273" s="173"/>
      <c r="AZ273" s="173"/>
      <c r="BA273" s="1165"/>
      <c r="BB273" s="262" t="s">
        <v>113</v>
      </c>
      <c r="BC273" s="908" t="s">
        <v>35</v>
      </c>
      <c r="BD273" s="915" t="s">
        <v>35</v>
      </c>
      <c r="BE273" s="915" t="s">
        <v>35</v>
      </c>
      <c r="BF273" s="915" t="s">
        <v>35</v>
      </c>
      <c r="BG273" s="920" t="s">
        <v>35</v>
      </c>
      <c r="BH273" s="908" t="s">
        <v>35</v>
      </c>
      <c r="BI273" s="915" t="s">
        <v>35</v>
      </c>
      <c r="BJ273" s="915" t="s">
        <v>35</v>
      </c>
      <c r="BK273" s="915" t="s">
        <v>35</v>
      </c>
      <c r="BL273" s="920" t="s">
        <v>35</v>
      </c>
      <c r="BM273" s="908" t="s">
        <v>35</v>
      </c>
      <c r="BN273" s="915" t="s">
        <v>35</v>
      </c>
      <c r="BO273" s="915" t="s">
        <v>35</v>
      </c>
      <c r="BP273" s="915" t="s">
        <v>35</v>
      </c>
      <c r="BQ273" s="920" t="s">
        <v>35</v>
      </c>
      <c r="BR273" s="908" t="s">
        <v>35</v>
      </c>
      <c r="BS273" s="915" t="s">
        <v>35</v>
      </c>
      <c r="BT273" s="915" t="s">
        <v>35</v>
      </c>
      <c r="BU273" s="915" t="s">
        <v>35</v>
      </c>
      <c r="BV273" s="915" t="s">
        <v>35</v>
      </c>
      <c r="BW273" s="915" t="s">
        <v>35</v>
      </c>
      <c r="BX273" s="915" t="s">
        <v>35</v>
      </c>
      <c r="BY273" s="925" t="s">
        <v>35</v>
      </c>
      <c r="BZ273" s="925" t="s">
        <v>35</v>
      </c>
      <c r="CA273" s="925" t="s">
        <v>35</v>
      </c>
      <c r="CB273" s="968"/>
      <c r="CC273" s="968"/>
      <c r="CD273" s="968"/>
      <c r="CE273" s="968"/>
      <c r="CF273" s="968"/>
      <c r="CG273" s="968"/>
      <c r="CH273" s="968"/>
      <c r="CI273" s="968"/>
      <c r="CJ273" s="968"/>
      <c r="CK273" s="968"/>
      <c r="CL273" s="968"/>
      <c r="CM273" s="968"/>
      <c r="CN273" s="968"/>
      <c r="CO273" s="968"/>
      <c r="CP273" s="968"/>
      <c r="CQ273" s="968"/>
      <c r="CR273" s="968"/>
      <c r="CS273" s="968"/>
      <c r="CT273" s="968"/>
      <c r="CU273" s="968"/>
      <c r="CV273" s="968"/>
      <c r="CW273" s="968"/>
      <c r="CX273" s="968"/>
      <c r="CY273" s="968"/>
      <c r="CZ273" s="968"/>
    </row>
    <row r="274" s="373" customFormat="true" ht="15" customHeight="true" x14ac:dyDescent="0.2">
      <c r="B274" s="372"/>
      <c r="AB274" s="173"/>
      <c r="AC274" s="173"/>
      <c r="AD274" s="173"/>
      <c r="AE274" s="173"/>
      <c r="AF274" s="173"/>
      <c r="AG274" s="173"/>
      <c r="AH274" s="173"/>
      <c r="AI274" s="173"/>
      <c r="AJ274" s="173"/>
      <c r="AK274" s="173"/>
      <c r="AL274" s="173"/>
      <c r="AM274" s="173"/>
      <c r="AN274" s="173"/>
      <c r="AO274" s="173"/>
      <c r="AP274" s="173"/>
      <c r="AQ274" s="173"/>
      <c r="AR274" s="173"/>
      <c r="AS274" s="173"/>
      <c r="AT274" s="173"/>
      <c r="AU274" s="173"/>
      <c r="AV274" s="173"/>
      <c r="AW274" s="173"/>
      <c r="AX274" s="173"/>
      <c r="AY274" s="173"/>
      <c r="AZ274" s="173"/>
      <c r="BA274" s="1165" t="s">
        <v>76</v>
      </c>
      <c r="BB274" s="262" t="s">
        <v>49</v>
      </c>
      <c r="BC274" s="908" t="s">
        <v>35</v>
      </c>
      <c r="BD274" s="912" t="s">
        <v>35</v>
      </c>
      <c r="BE274" s="912" t="s">
        <v>35</v>
      </c>
      <c r="BF274" s="912" t="s">
        <v>35</v>
      </c>
      <c r="BG274" s="917" t="s">
        <v>35</v>
      </c>
      <c r="BH274" s="908" t="s">
        <v>35</v>
      </c>
      <c r="BI274" s="912" t="s">
        <v>35</v>
      </c>
      <c r="BJ274" s="912" t="s">
        <v>35</v>
      </c>
      <c r="BK274" s="912" t="s">
        <v>35</v>
      </c>
      <c r="BL274" s="917" t="s">
        <v>35</v>
      </c>
      <c r="BM274" s="908" t="s">
        <v>35</v>
      </c>
      <c r="BN274" s="912" t="s">
        <v>35</v>
      </c>
      <c r="BO274" s="912" t="s">
        <v>35</v>
      </c>
      <c r="BP274" s="912" t="s">
        <v>35</v>
      </c>
      <c r="BQ274" s="917" t="s">
        <v>35</v>
      </c>
      <c r="BR274" s="908" t="s">
        <v>35</v>
      </c>
      <c r="BS274" s="912" t="s">
        <v>35</v>
      </c>
      <c r="BT274" s="912" t="s">
        <v>35</v>
      </c>
      <c r="BU274" s="912" t="s">
        <v>35</v>
      </c>
      <c r="BV274" s="912" t="s">
        <v>35</v>
      </c>
      <c r="BW274" s="912" t="s">
        <v>35</v>
      </c>
      <c r="BX274" s="912" t="s">
        <v>35</v>
      </c>
      <c r="BY274" s="923" t="s">
        <v>35</v>
      </c>
      <c r="BZ274" s="923" t="s">
        <v>35</v>
      </c>
      <c r="CA274" s="923" t="s">
        <v>35</v>
      </c>
      <c r="CB274" s="968"/>
      <c r="CC274" s="968"/>
      <c r="CD274" s="968"/>
      <c r="CE274" s="968"/>
      <c r="CF274" s="968"/>
      <c r="CG274" s="968"/>
      <c r="CH274" s="968"/>
      <c r="CI274" s="968"/>
      <c r="CJ274" s="968"/>
      <c r="CK274" s="968"/>
      <c r="CL274" s="968"/>
      <c r="CM274" s="968"/>
      <c r="CN274" s="968"/>
      <c r="CO274" s="968"/>
      <c r="CP274" s="968"/>
      <c r="CQ274" s="968"/>
      <c r="CR274" s="968"/>
      <c r="CS274" s="968"/>
      <c r="CT274" s="968"/>
      <c r="CU274" s="968"/>
      <c r="CV274" s="968"/>
      <c r="CW274" s="968"/>
      <c r="CX274" s="968"/>
      <c r="CY274" s="968"/>
      <c r="CZ274" s="968"/>
    </row>
    <row r="275" s="373" customFormat="true" ht="15" customHeight="true" x14ac:dyDescent="0.2">
      <c r="B275" s="372"/>
      <c r="AB275" s="173"/>
      <c r="AC275" s="173"/>
      <c r="AD275" s="173"/>
      <c r="AE275" s="173"/>
      <c r="AF275" s="173"/>
      <c r="AG275" s="173"/>
      <c r="AH275" s="173"/>
      <c r="AI275" s="173"/>
      <c r="AJ275" s="173"/>
      <c r="AK275" s="173"/>
      <c r="AL275" s="173"/>
      <c r="AM275" s="173"/>
      <c r="AN275" s="173"/>
      <c r="AO275" s="173"/>
      <c r="AP275" s="173"/>
      <c r="AQ275" s="173"/>
      <c r="AR275" s="173"/>
      <c r="AS275" s="173"/>
      <c r="AT275" s="173"/>
      <c r="AU275" s="173"/>
      <c r="AV275" s="173"/>
      <c r="AW275" s="173"/>
      <c r="AX275" s="173"/>
      <c r="AY275" s="173"/>
      <c r="AZ275" s="173"/>
      <c r="BA275" s="1165"/>
      <c r="BB275" s="262" t="s">
        <v>48</v>
      </c>
      <c r="BC275" s="908" t="s">
        <v>35</v>
      </c>
      <c r="BD275" s="912" t="s">
        <v>35</v>
      </c>
      <c r="BE275" s="912" t="s">
        <v>35</v>
      </c>
      <c r="BF275" s="912" t="s">
        <v>35</v>
      </c>
      <c r="BG275" s="917" t="s">
        <v>35</v>
      </c>
      <c r="BH275" s="908" t="s">
        <v>35</v>
      </c>
      <c r="BI275" s="912" t="s">
        <v>35</v>
      </c>
      <c r="BJ275" s="912" t="s">
        <v>35</v>
      </c>
      <c r="BK275" s="912" t="s">
        <v>35</v>
      </c>
      <c r="BL275" s="917" t="s">
        <v>35</v>
      </c>
      <c r="BM275" s="908" t="s">
        <v>35</v>
      </c>
      <c r="BN275" s="912" t="s">
        <v>35</v>
      </c>
      <c r="BO275" s="912" t="s">
        <v>35</v>
      </c>
      <c r="BP275" s="912" t="s">
        <v>35</v>
      </c>
      <c r="BQ275" s="917" t="s">
        <v>35</v>
      </c>
      <c r="BR275" s="908" t="s">
        <v>35</v>
      </c>
      <c r="BS275" s="912" t="s">
        <v>35</v>
      </c>
      <c r="BT275" s="912" t="s">
        <v>35</v>
      </c>
      <c r="BU275" s="912" t="s">
        <v>35</v>
      </c>
      <c r="BV275" s="912" t="s">
        <v>35</v>
      </c>
      <c r="BW275" s="912" t="s">
        <v>35</v>
      </c>
      <c r="BX275" s="912" t="s">
        <v>35</v>
      </c>
      <c r="BY275" s="923" t="s">
        <v>35</v>
      </c>
      <c r="BZ275" s="923" t="s">
        <v>35</v>
      </c>
      <c r="CA275" s="923" t="s">
        <v>35</v>
      </c>
      <c r="CB275" s="968"/>
      <c r="CC275" s="968"/>
      <c r="CD275" s="968"/>
      <c r="CE275" s="968"/>
      <c r="CF275" s="968"/>
      <c r="CG275" s="968"/>
      <c r="CH275" s="968"/>
      <c r="CI275" s="968"/>
      <c r="CJ275" s="968"/>
      <c r="CK275" s="968"/>
      <c r="CL275" s="968"/>
      <c r="CM275" s="968"/>
      <c r="CN275" s="968"/>
      <c r="CO275" s="968"/>
      <c r="CP275" s="968"/>
      <c r="CQ275" s="968"/>
      <c r="CR275" s="968"/>
      <c r="CS275" s="968"/>
      <c r="CT275" s="968"/>
      <c r="CU275" s="968"/>
      <c r="CV275" s="968"/>
      <c r="CW275" s="968"/>
      <c r="CX275" s="968"/>
      <c r="CY275" s="968"/>
      <c r="CZ275" s="968"/>
    </row>
    <row r="276" s="373" customFormat="true" ht="15" customHeight="true" x14ac:dyDescent="0.2">
      <c r="B276" s="372"/>
      <c r="AB276" s="173"/>
      <c r="AC276" s="173"/>
      <c r="AD276" s="173"/>
      <c r="AE276" s="173"/>
      <c r="AF276" s="173"/>
      <c r="AG276" s="173"/>
      <c r="AH276" s="173"/>
      <c r="AI276" s="173"/>
      <c r="AJ276" s="173"/>
      <c r="AK276" s="173"/>
      <c r="AL276" s="173"/>
      <c r="AM276" s="173"/>
      <c r="AN276" s="173"/>
      <c r="AO276" s="173"/>
      <c r="AP276" s="173"/>
      <c r="AQ276" s="173"/>
      <c r="AR276" s="173"/>
      <c r="AS276" s="173"/>
      <c r="AT276" s="173"/>
      <c r="AU276" s="173"/>
      <c r="AV276" s="173"/>
      <c r="AW276" s="173"/>
      <c r="AX276" s="173"/>
      <c r="AY276" s="173"/>
      <c r="AZ276" s="173"/>
      <c r="BA276" s="1165"/>
      <c r="BB276" s="262" t="s">
        <v>114</v>
      </c>
      <c r="BC276" s="908" t="s">
        <v>35</v>
      </c>
      <c r="BD276" s="912" t="s">
        <v>35</v>
      </c>
      <c r="BE276" s="912" t="s">
        <v>35</v>
      </c>
      <c r="BF276" s="912" t="s">
        <v>35</v>
      </c>
      <c r="BG276" s="917" t="s">
        <v>35</v>
      </c>
      <c r="BH276" s="908" t="s">
        <v>35</v>
      </c>
      <c r="BI276" s="912" t="s">
        <v>35</v>
      </c>
      <c r="BJ276" s="912" t="s">
        <v>35</v>
      </c>
      <c r="BK276" s="912" t="s">
        <v>35</v>
      </c>
      <c r="BL276" s="917" t="s">
        <v>35</v>
      </c>
      <c r="BM276" s="908" t="s">
        <v>35</v>
      </c>
      <c r="BN276" s="912" t="s">
        <v>35</v>
      </c>
      <c r="BO276" s="912" t="s">
        <v>35</v>
      </c>
      <c r="BP276" s="912" t="s">
        <v>35</v>
      </c>
      <c r="BQ276" s="917" t="s">
        <v>35</v>
      </c>
      <c r="BR276" s="908" t="s">
        <v>35</v>
      </c>
      <c r="BS276" s="912" t="s">
        <v>35</v>
      </c>
      <c r="BT276" s="912" t="s">
        <v>35</v>
      </c>
      <c r="BU276" s="912" t="s">
        <v>35</v>
      </c>
      <c r="BV276" s="912" t="s">
        <v>35</v>
      </c>
      <c r="BW276" s="912" t="s">
        <v>35</v>
      </c>
      <c r="BX276" s="912" t="s">
        <v>35</v>
      </c>
      <c r="BY276" s="923" t="s">
        <v>35</v>
      </c>
      <c r="BZ276" s="923" t="s">
        <v>35</v>
      </c>
      <c r="CA276" s="923" t="s">
        <v>35</v>
      </c>
      <c r="CB276" s="968"/>
      <c r="CC276" s="968"/>
      <c r="CD276" s="968"/>
      <c r="CE276" s="968"/>
      <c r="CF276" s="968"/>
      <c r="CG276" s="968"/>
      <c r="CH276" s="968"/>
      <c r="CI276" s="968"/>
      <c r="CJ276" s="968"/>
      <c r="CK276" s="968"/>
      <c r="CL276" s="968"/>
      <c r="CM276" s="968"/>
      <c r="CN276" s="968"/>
      <c r="CO276" s="968"/>
      <c r="CP276" s="968"/>
      <c r="CQ276" s="968"/>
      <c r="CR276" s="968"/>
      <c r="CS276" s="968"/>
      <c r="CT276" s="968"/>
      <c r="CU276" s="968"/>
      <c r="CV276" s="968"/>
      <c r="CW276" s="968"/>
      <c r="CX276" s="968"/>
      <c r="CY276" s="968"/>
      <c r="CZ276" s="968"/>
    </row>
    <row r="277" s="373" customFormat="true" ht="15" customHeight="true" x14ac:dyDescent="0.2">
      <c r="B277" s="372"/>
      <c r="AB277" s="173"/>
      <c r="AC277" s="173"/>
      <c r="AD277" s="173"/>
      <c r="AE277" s="173"/>
      <c r="AF277" s="173"/>
      <c r="AG277" s="173"/>
      <c r="AH277" s="173"/>
      <c r="AI277" s="173"/>
      <c r="AJ277" s="173"/>
      <c r="AK277" s="173"/>
      <c r="AL277" s="173"/>
      <c r="AM277" s="173"/>
      <c r="AN277" s="173"/>
      <c r="AO277" s="173"/>
      <c r="AP277" s="173"/>
      <c r="AQ277" s="173"/>
      <c r="AR277" s="173"/>
      <c r="AS277" s="173"/>
      <c r="AT277" s="173"/>
      <c r="AU277" s="173"/>
      <c r="AV277" s="173"/>
      <c r="AW277" s="173"/>
      <c r="AX277" s="173"/>
      <c r="AY277" s="173"/>
      <c r="AZ277" s="173"/>
      <c r="BA277" s="1165" t="s">
        <v>77</v>
      </c>
      <c r="BB277" s="262" t="s">
        <v>78</v>
      </c>
      <c r="BC277" s="908" t="s">
        <v>35</v>
      </c>
      <c r="BD277" s="912" t="s">
        <v>35</v>
      </c>
      <c r="BE277" s="912" t="s">
        <v>35</v>
      </c>
      <c r="BF277" s="912" t="s">
        <v>35</v>
      </c>
      <c r="BG277" s="917" t="s">
        <v>35</v>
      </c>
      <c r="BH277" s="908" t="s">
        <v>35</v>
      </c>
      <c r="BI277" s="912" t="s">
        <v>35</v>
      </c>
      <c r="BJ277" s="912" t="s">
        <v>35</v>
      </c>
      <c r="BK277" s="912" t="s">
        <v>35</v>
      </c>
      <c r="BL277" s="917" t="s">
        <v>35</v>
      </c>
      <c r="BM277" s="908" t="s">
        <v>35</v>
      </c>
      <c r="BN277" s="912" t="s">
        <v>35</v>
      </c>
      <c r="BO277" s="912" t="s">
        <v>35</v>
      </c>
      <c r="BP277" s="912" t="s">
        <v>35</v>
      </c>
      <c r="BQ277" s="917" t="s">
        <v>35</v>
      </c>
      <c r="BR277" s="908" t="s">
        <v>35</v>
      </c>
      <c r="BS277" s="912" t="s">
        <v>35</v>
      </c>
      <c r="BT277" s="912" t="s">
        <v>35</v>
      </c>
      <c r="BU277" s="912" t="s">
        <v>35</v>
      </c>
      <c r="BV277" s="912" t="s">
        <v>35</v>
      </c>
      <c r="BW277" s="912" t="s">
        <v>35</v>
      </c>
      <c r="BX277" s="912" t="s">
        <v>35</v>
      </c>
      <c r="BY277" s="923" t="s">
        <v>35</v>
      </c>
      <c r="BZ277" s="923" t="s">
        <v>35</v>
      </c>
      <c r="CA277" s="923" t="s">
        <v>35</v>
      </c>
      <c r="CB277" s="968"/>
      <c r="CC277" s="968"/>
      <c r="CD277" s="968"/>
      <c r="CE277" s="968"/>
      <c r="CF277" s="968"/>
      <c r="CG277" s="968"/>
      <c r="CH277" s="968"/>
      <c r="CI277" s="968"/>
      <c r="CJ277" s="968"/>
      <c r="CK277" s="968"/>
      <c r="CL277" s="968"/>
      <c r="CM277" s="968"/>
      <c r="CN277" s="968"/>
      <c r="CO277" s="968"/>
      <c r="CP277" s="968"/>
      <c r="CQ277" s="968"/>
      <c r="CR277" s="968"/>
      <c r="CS277" s="968"/>
      <c r="CT277" s="968"/>
      <c r="CU277" s="968"/>
      <c r="CV277" s="968"/>
      <c r="CW277" s="968"/>
      <c r="CX277" s="968"/>
      <c r="CY277" s="968"/>
      <c r="CZ277" s="968"/>
    </row>
    <row r="278" s="373" customFormat="true" ht="15" customHeight="true" x14ac:dyDescent="0.2">
      <c r="B278" s="372"/>
      <c r="AB278" s="173"/>
      <c r="AC278" s="173"/>
      <c r="AD278" s="173"/>
      <c r="AE278" s="173"/>
      <c r="AF278" s="173"/>
      <c r="AG278" s="173"/>
      <c r="AH278" s="173"/>
      <c r="AI278" s="173"/>
      <c r="AJ278" s="173"/>
      <c r="AK278" s="173"/>
      <c r="AL278" s="173"/>
      <c r="AM278" s="173"/>
      <c r="AN278" s="173"/>
      <c r="AO278" s="173"/>
      <c r="AP278" s="173"/>
      <c r="AQ278" s="173"/>
      <c r="AR278" s="173"/>
      <c r="AS278" s="173"/>
      <c r="AT278" s="173"/>
      <c r="AU278" s="173"/>
      <c r="AV278" s="173"/>
      <c r="AW278" s="173"/>
      <c r="AX278" s="173"/>
      <c r="AY278" s="173"/>
      <c r="AZ278" s="173"/>
      <c r="BA278" s="1165"/>
      <c r="BB278" s="262" t="s">
        <v>79</v>
      </c>
      <c r="BC278" s="908" t="s">
        <v>35</v>
      </c>
      <c r="BD278" s="912" t="s">
        <v>35</v>
      </c>
      <c r="BE278" s="912" t="s">
        <v>35</v>
      </c>
      <c r="BF278" s="912" t="s">
        <v>35</v>
      </c>
      <c r="BG278" s="917" t="s">
        <v>35</v>
      </c>
      <c r="BH278" s="908" t="s">
        <v>35</v>
      </c>
      <c r="BI278" s="912" t="s">
        <v>35</v>
      </c>
      <c r="BJ278" s="912" t="s">
        <v>35</v>
      </c>
      <c r="BK278" s="912" t="s">
        <v>35</v>
      </c>
      <c r="BL278" s="917" t="s">
        <v>35</v>
      </c>
      <c r="BM278" s="908" t="s">
        <v>35</v>
      </c>
      <c r="BN278" s="912" t="s">
        <v>35</v>
      </c>
      <c r="BO278" s="912" t="s">
        <v>35</v>
      </c>
      <c r="BP278" s="912" t="s">
        <v>35</v>
      </c>
      <c r="BQ278" s="917" t="s">
        <v>35</v>
      </c>
      <c r="BR278" s="908" t="s">
        <v>35</v>
      </c>
      <c r="BS278" s="912" t="s">
        <v>35</v>
      </c>
      <c r="BT278" s="912" t="s">
        <v>35</v>
      </c>
      <c r="BU278" s="912" t="s">
        <v>35</v>
      </c>
      <c r="BV278" s="912" t="s">
        <v>35</v>
      </c>
      <c r="BW278" s="912" t="s">
        <v>35</v>
      </c>
      <c r="BX278" s="912" t="s">
        <v>35</v>
      </c>
      <c r="BY278" s="923" t="s">
        <v>35</v>
      </c>
      <c r="BZ278" s="923" t="s">
        <v>35</v>
      </c>
      <c r="CA278" s="923" t="s">
        <v>35</v>
      </c>
      <c r="CB278" s="968"/>
      <c r="CC278" s="968"/>
      <c r="CD278" s="968"/>
      <c r="CE278" s="968"/>
      <c r="CF278" s="968"/>
      <c r="CG278" s="968"/>
      <c r="CH278" s="968"/>
      <c r="CI278" s="968"/>
      <c r="CJ278" s="968"/>
      <c r="CK278" s="968"/>
      <c r="CL278" s="968"/>
      <c r="CM278" s="968"/>
      <c r="CN278" s="968"/>
      <c r="CO278" s="968"/>
      <c r="CP278" s="968"/>
      <c r="CQ278" s="968"/>
      <c r="CR278" s="968"/>
      <c r="CS278" s="968"/>
      <c r="CT278" s="968"/>
      <c r="CU278" s="968"/>
      <c r="CV278" s="968"/>
      <c r="CW278" s="968"/>
      <c r="CX278" s="968"/>
      <c r="CY278" s="968"/>
      <c r="CZ278" s="968"/>
    </row>
    <row r="279" s="373" customFormat="true" ht="15" customHeight="true" x14ac:dyDescent="0.2">
      <c r="B279" s="372"/>
      <c r="AB279" s="173"/>
      <c r="AC279" s="173"/>
      <c r="AD279" s="173"/>
      <c r="AE279" s="173"/>
      <c r="AF279" s="173"/>
      <c r="AG279" s="173"/>
      <c r="AH279" s="173"/>
      <c r="AI279" s="173"/>
      <c r="AJ279" s="173"/>
      <c r="AK279" s="173"/>
      <c r="AL279" s="173"/>
      <c r="AM279" s="173"/>
      <c r="AN279" s="173"/>
      <c r="AO279" s="173"/>
      <c r="AP279" s="173"/>
      <c r="AQ279" s="173"/>
      <c r="AR279" s="173"/>
      <c r="AS279" s="173"/>
      <c r="AT279" s="173"/>
      <c r="AU279" s="173"/>
      <c r="AV279" s="173"/>
      <c r="AW279" s="173"/>
      <c r="AX279" s="173"/>
      <c r="AY279" s="173"/>
      <c r="AZ279" s="173"/>
      <c r="BA279" s="1165"/>
      <c r="BB279" s="262" t="s">
        <v>80</v>
      </c>
      <c r="BC279" s="908" t="s">
        <v>35</v>
      </c>
      <c r="BD279" s="915" t="s">
        <v>35</v>
      </c>
      <c r="BE279" s="915" t="s">
        <v>35</v>
      </c>
      <c r="BF279" s="915" t="s">
        <v>35</v>
      </c>
      <c r="BG279" s="920" t="s">
        <v>35</v>
      </c>
      <c r="BH279" s="908" t="s">
        <v>35</v>
      </c>
      <c r="BI279" s="915" t="s">
        <v>35</v>
      </c>
      <c r="BJ279" s="915" t="s">
        <v>35</v>
      </c>
      <c r="BK279" s="915" t="s">
        <v>35</v>
      </c>
      <c r="BL279" s="920" t="s">
        <v>35</v>
      </c>
      <c r="BM279" s="908" t="s">
        <v>35</v>
      </c>
      <c r="BN279" s="915" t="s">
        <v>35</v>
      </c>
      <c r="BO279" s="915" t="s">
        <v>35</v>
      </c>
      <c r="BP279" s="915" t="s">
        <v>35</v>
      </c>
      <c r="BQ279" s="920" t="s">
        <v>35</v>
      </c>
      <c r="BR279" s="908" t="s">
        <v>35</v>
      </c>
      <c r="BS279" s="915" t="s">
        <v>35</v>
      </c>
      <c r="BT279" s="915" t="s">
        <v>35</v>
      </c>
      <c r="BU279" s="915" t="s">
        <v>35</v>
      </c>
      <c r="BV279" s="915" t="s">
        <v>35</v>
      </c>
      <c r="BW279" s="915" t="s">
        <v>35</v>
      </c>
      <c r="BX279" s="915" t="s">
        <v>35</v>
      </c>
      <c r="BY279" s="925" t="s">
        <v>35</v>
      </c>
      <c r="BZ279" s="925" t="s">
        <v>35</v>
      </c>
      <c r="CA279" s="925" t="s">
        <v>35</v>
      </c>
      <c r="CB279" s="968"/>
      <c r="CC279" s="968"/>
      <c r="CD279" s="968"/>
      <c r="CE279" s="968"/>
      <c r="CF279" s="968"/>
      <c r="CG279" s="968"/>
      <c r="CH279" s="968"/>
      <c r="CI279" s="968"/>
      <c r="CJ279" s="968"/>
      <c r="CK279" s="968"/>
      <c r="CL279" s="968"/>
      <c r="CM279" s="968"/>
      <c r="CN279" s="968"/>
      <c r="CO279" s="968"/>
      <c r="CP279" s="968"/>
      <c r="CQ279" s="968"/>
      <c r="CR279" s="968"/>
      <c r="CS279" s="968"/>
      <c r="CT279" s="968"/>
      <c r="CU279" s="968"/>
      <c r="CV279" s="968"/>
      <c r="CW279" s="968"/>
      <c r="CX279" s="968"/>
      <c r="CY279" s="968"/>
      <c r="CZ279" s="968"/>
    </row>
    <row r="280" s="373" customFormat="true" ht="15" customHeight="true" x14ac:dyDescent="0.2">
      <c r="B280" s="372"/>
      <c r="AB280" s="173"/>
      <c r="AC280" s="173"/>
      <c r="AD280" s="173"/>
      <c r="AE280" s="173"/>
      <c r="AF280" s="173"/>
      <c r="AG280" s="173"/>
      <c r="AH280" s="173"/>
      <c r="AI280" s="173"/>
      <c r="AJ280" s="173"/>
      <c r="AK280" s="173"/>
      <c r="AL280" s="173"/>
      <c r="AM280" s="173"/>
      <c r="AN280" s="173"/>
      <c r="AO280" s="173"/>
      <c r="AP280" s="173"/>
      <c r="AQ280" s="173"/>
      <c r="AR280" s="173"/>
      <c r="AS280" s="173"/>
      <c r="AT280" s="173"/>
      <c r="AU280" s="173"/>
      <c r="AV280" s="173"/>
      <c r="AW280" s="173"/>
      <c r="AX280" s="173"/>
      <c r="AY280" s="173"/>
      <c r="AZ280" s="173"/>
      <c r="BA280" s="1165"/>
      <c r="BB280" s="262" t="s">
        <v>81</v>
      </c>
      <c r="BC280" s="908" t="s">
        <v>35</v>
      </c>
      <c r="BD280" s="915" t="s">
        <v>35</v>
      </c>
      <c r="BE280" s="915" t="s">
        <v>35</v>
      </c>
      <c r="BF280" s="915" t="s">
        <v>35</v>
      </c>
      <c r="BG280" s="920" t="s">
        <v>35</v>
      </c>
      <c r="BH280" s="908" t="s">
        <v>35</v>
      </c>
      <c r="BI280" s="915" t="s">
        <v>35</v>
      </c>
      <c r="BJ280" s="915" t="s">
        <v>35</v>
      </c>
      <c r="BK280" s="915" t="s">
        <v>35</v>
      </c>
      <c r="BL280" s="920" t="s">
        <v>35</v>
      </c>
      <c r="BM280" s="908" t="s">
        <v>35</v>
      </c>
      <c r="BN280" s="915" t="s">
        <v>35</v>
      </c>
      <c r="BO280" s="915" t="s">
        <v>35</v>
      </c>
      <c r="BP280" s="915" t="s">
        <v>35</v>
      </c>
      <c r="BQ280" s="920" t="s">
        <v>35</v>
      </c>
      <c r="BR280" s="908" t="s">
        <v>35</v>
      </c>
      <c r="BS280" s="915" t="s">
        <v>35</v>
      </c>
      <c r="BT280" s="915" t="s">
        <v>35</v>
      </c>
      <c r="BU280" s="915" t="s">
        <v>35</v>
      </c>
      <c r="BV280" s="915" t="s">
        <v>35</v>
      </c>
      <c r="BW280" s="915" t="s">
        <v>35</v>
      </c>
      <c r="BX280" s="915" t="s">
        <v>35</v>
      </c>
      <c r="BY280" s="925" t="s">
        <v>35</v>
      </c>
      <c r="BZ280" s="925" t="s">
        <v>35</v>
      </c>
      <c r="CA280" s="925" t="s">
        <v>35</v>
      </c>
      <c r="CB280" s="968"/>
      <c r="CC280" s="968"/>
      <c r="CD280" s="968"/>
      <c r="CE280" s="968"/>
      <c r="CF280" s="968"/>
      <c r="CG280" s="968"/>
      <c r="CH280" s="968"/>
      <c r="CI280" s="968"/>
      <c r="CJ280" s="968"/>
      <c r="CK280" s="968"/>
      <c r="CL280" s="968"/>
      <c r="CM280" s="968"/>
      <c r="CN280" s="968"/>
      <c r="CO280" s="968"/>
      <c r="CP280" s="968"/>
      <c r="CQ280" s="968"/>
      <c r="CR280" s="968"/>
      <c r="CS280" s="968"/>
      <c r="CT280" s="968"/>
      <c r="CU280" s="968"/>
      <c r="CV280" s="968"/>
      <c r="CW280" s="968"/>
      <c r="CX280" s="968"/>
      <c r="CY280" s="968"/>
      <c r="CZ280" s="968"/>
    </row>
    <row r="281" s="373" customFormat="true" ht="15" customHeight="true" x14ac:dyDescent="0.2">
      <c r="B281" s="372"/>
      <c r="AB281" s="173"/>
      <c r="AC281" s="173"/>
      <c r="AD281" s="173"/>
      <c r="AE281" s="173"/>
      <c r="AF281" s="173"/>
      <c r="AG281" s="173"/>
      <c r="AH281" s="173"/>
      <c r="AI281" s="173"/>
      <c r="AJ281" s="173"/>
      <c r="AK281" s="173"/>
      <c r="AL281" s="173"/>
      <c r="AM281" s="173"/>
      <c r="AN281" s="173"/>
      <c r="AO281" s="173"/>
      <c r="AP281" s="173"/>
      <c r="AQ281" s="173"/>
      <c r="AR281" s="173"/>
      <c r="AS281" s="173"/>
      <c r="AT281" s="173"/>
      <c r="AU281" s="173"/>
      <c r="AV281" s="173"/>
      <c r="AW281" s="173"/>
      <c r="AX281" s="173"/>
      <c r="AY281" s="173"/>
      <c r="AZ281" s="173"/>
      <c r="BA281" s="1165"/>
      <c r="BB281" s="262" t="s">
        <v>82</v>
      </c>
      <c r="BC281" s="908" t="s">
        <v>35</v>
      </c>
      <c r="BD281" s="915" t="s">
        <v>35</v>
      </c>
      <c r="BE281" s="915" t="s">
        <v>35</v>
      </c>
      <c r="BF281" s="915" t="s">
        <v>35</v>
      </c>
      <c r="BG281" s="920" t="s">
        <v>35</v>
      </c>
      <c r="BH281" s="908" t="s">
        <v>35</v>
      </c>
      <c r="BI281" s="915" t="s">
        <v>35</v>
      </c>
      <c r="BJ281" s="915" t="s">
        <v>35</v>
      </c>
      <c r="BK281" s="915" t="s">
        <v>35</v>
      </c>
      <c r="BL281" s="920" t="s">
        <v>35</v>
      </c>
      <c r="BM281" s="908" t="s">
        <v>35</v>
      </c>
      <c r="BN281" s="915" t="s">
        <v>35</v>
      </c>
      <c r="BO281" s="915" t="s">
        <v>35</v>
      </c>
      <c r="BP281" s="915" t="s">
        <v>35</v>
      </c>
      <c r="BQ281" s="920" t="s">
        <v>35</v>
      </c>
      <c r="BR281" s="908" t="s">
        <v>35</v>
      </c>
      <c r="BS281" s="915" t="s">
        <v>35</v>
      </c>
      <c r="BT281" s="915" t="s">
        <v>35</v>
      </c>
      <c r="BU281" s="915" t="s">
        <v>35</v>
      </c>
      <c r="BV281" s="915" t="s">
        <v>35</v>
      </c>
      <c r="BW281" s="915" t="s">
        <v>35</v>
      </c>
      <c r="BX281" s="915" t="s">
        <v>35</v>
      </c>
      <c r="BY281" s="925" t="s">
        <v>35</v>
      </c>
      <c r="BZ281" s="925" t="s">
        <v>35</v>
      </c>
      <c r="CA281" s="925" t="s">
        <v>35</v>
      </c>
      <c r="CB281" s="968"/>
      <c r="CC281" s="968"/>
      <c r="CD281" s="968"/>
      <c r="CE281" s="968"/>
      <c r="CF281" s="968"/>
      <c r="CG281" s="968"/>
      <c r="CH281" s="968"/>
      <c r="CI281" s="968"/>
      <c r="CJ281" s="968"/>
      <c r="CK281" s="968"/>
      <c r="CL281" s="968"/>
      <c r="CM281" s="968"/>
      <c r="CN281" s="968"/>
      <c r="CO281" s="968"/>
      <c r="CP281" s="968"/>
      <c r="CQ281" s="968"/>
      <c r="CR281" s="968"/>
      <c r="CS281" s="968"/>
      <c r="CT281" s="968"/>
      <c r="CU281" s="968"/>
      <c r="CV281" s="968"/>
      <c r="CW281" s="968"/>
      <c r="CX281" s="968"/>
      <c r="CY281" s="968"/>
      <c r="CZ281" s="968"/>
    </row>
    <row r="282" s="373" customFormat="true" ht="15" customHeight="true" x14ac:dyDescent="0.2">
      <c r="B282" s="372"/>
      <c r="AB282" s="173"/>
      <c r="AC282" s="173"/>
      <c r="AD282" s="173"/>
      <c r="AE282" s="173"/>
      <c r="AF282" s="173"/>
      <c r="AG282" s="173"/>
      <c r="AH282" s="173"/>
      <c r="AI282" s="173"/>
      <c r="AJ282" s="173"/>
      <c r="AK282" s="173"/>
      <c r="AL282" s="173"/>
      <c r="AM282" s="173"/>
      <c r="AN282" s="173"/>
      <c r="AO282" s="173"/>
      <c r="AP282" s="173"/>
      <c r="AQ282" s="173"/>
      <c r="AR282" s="173"/>
      <c r="AS282" s="173"/>
      <c r="AT282" s="173"/>
      <c r="AU282" s="173"/>
      <c r="AV282" s="173"/>
      <c r="AW282" s="173"/>
      <c r="AX282" s="173"/>
      <c r="AY282" s="173"/>
      <c r="AZ282" s="173"/>
      <c r="BA282" s="1165"/>
      <c r="BB282" s="262" t="s">
        <v>83</v>
      </c>
      <c r="BC282" s="908" t="s">
        <v>35</v>
      </c>
      <c r="BD282" s="915" t="s">
        <v>35</v>
      </c>
      <c r="BE282" s="915" t="s">
        <v>35</v>
      </c>
      <c r="BF282" s="915" t="s">
        <v>35</v>
      </c>
      <c r="BG282" s="920" t="s">
        <v>35</v>
      </c>
      <c r="BH282" s="908" t="s">
        <v>35</v>
      </c>
      <c r="BI282" s="915" t="s">
        <v>35</v>
      </c>
      <c r="BJ282" s="915" t="s">
        <v>35</v>
      </c>
      <c r="BK282" s="915" t="s">
        <v>35</v>
      </c>
      <c r="BL282" s="920" t="s">
        <v>35</v>
      </c>
      <c r="BM282" s="908" t="s">
        <v>35</v>
      </c>
      <c r="BN282" s="915" t="s">
        <v>35</v>
      </c>
      <c r="BO282" s="915" t="s">
        <v>35</v>
      </c>
      <c r="BP282" s="915" t="s">
        <v>35</v>
      </c>
      <c r="BQ282" s="920" t="s">
        <v>35</v>
      </c>
      <c r="BR282" s="908" t="s">
        <v>35</v>
      </c>
      <c r="BS282" s="915" t="s">
        <v>35</v>
      </c>
      <c r="BT282" s="915" t="s">
        <v>35</v>
      </c>
      <c r="BU282" s="915" t="s">
        <v>35</v>
      </c>
      <c r="BV282" s="915" t="s">
        <v>35</v>
      </c>
      <c r="BW282" s="915" t="s">
        <v>35</v>
      </c>
      <c r="BX282" s="915" t="s">
        <v>35</v>
      </c>
      <c r="BY282" s="925" t="s">
        <v>35</v>
      </c>
      <c r="BZ282" s="925" t="s">
        <v>35</v>
      </c>
      <c r="CA282" s="925" t="s">
        <v>35</v>
      </c>
      <c r="CB282" s="968"/>
      <c r="CC282" s="968"/>
      <c r="CD282" s="968"/>
      <c r="CE282" s="968"/>
      <c r="CF282" s="968"/>
      <c r="CG282" s="968"/>
      <c r="CH282" s="968"/>
      <c r="CI282" s="968"/>
      <c r="CJ282" s="968"/>
      <c r="CK282" s="968"/>
      <c r="CL282" s="968"/>
      <c r="CM282" s="968"/>
      <c r="CN282" s="968"/>
      <c r="CO282" s="968"/>
      <c r="CP282" s="968"/>
      <c r="CQ282" s="968"/>
      <c r="CR282" s="968"/>
      <c r="CS282" s="968"/>
      <c r="CT282" s="968"/>
      <c r="CU282" s="968"/>
      <c r="CV282" s="968"/>
      <c r="CW282" s="968"/>
      <c r="CX282" s="968"/>
      <c r="CY282" s="968"/>
      <c r="CZ282" s="968"/>
    </row>
    <row r="283" s="373" customFormat="true" ht="15" customHeight="true" x14ac:dyDescent="0.2">
      <c r="B283" s="372"/>
      <c r="AB283" s="173"/>
      <c r="AC283" s="173"/>
      <c r="AD283" s="173"/>
      <c r="AE283" s="173"/>
      <c r="AF283" s="173"/>
      <c r="AG283" s="173"/>
      <c r="AH283" s="173"/>
      <c r="AI283" s="173"/>
      <c r="AJ283" s="173"/>
      <c r="AK283" s="173"/>
      <c r="AL283" s="173"/>
      <c r="AM283" s="173"/>
      <c r="AN283" s="173"/>
      <c r="AO283" s="173"/>
      <c r="AP283" s="173"/>
      <c r="AQ283" s="173"/>
      <c r="AR283" s="173"/>
      <c r="AS283" s="173"/>
      <c r="AT283" s="173"/>
      <c r="AU283" s="173"/>
      <c r="AV283" s="173"/>
      <c r="AW283" s="173"/>
      <c r="AX283" s="173"/>
      <c r="AY283" s="173"/>
      <c r="AZ283" s="173"/>
      <c r="BA283" s="1165"/>
      <c r="BB283" s="262" t="s">
        <v>84</v>
      </c>
      <c r="BC283" s="908" t="s">
        <v>35</v>
      </c>
      <c r="BD283" s="915" t="s">
        <v>35</v>
      </c>
      <c r="BE283" s="915" t="s">
        <v>35</v>
      </c>
      <c r="BF283" s="915" t="s">
        <v>35</v>
      </c>
      <c r="BG283" s="920" t="s">
        <v>35</v>
      </c>
      <c r="BH283" s="908" t="s">
        <v>35</v>
      </c>
      <c r="BI283" s="915" t="s">
        <v>35</v>
      </c>
      <c r="BJ283" s="915" t="s">
        <v>35</v>
      </c>
      <c r="BK283" s="915" t="s">
        <v>35</v>
      </c>
      <c r="BL283" s="920" t="s">
        <v>35</v>
      </c>
      <c r="BM283" s="908" t="s">
        <v>35</v>
      </c>
      <c r="BN283" s="915" t="s">
        <v>35</v>
      </c>
      <c r="BO283" s="915" t="s">
        <v>35</v>
      </c>
      <c r="BP283" s="915" t="s">
        <v>35</v>
      </c>
      <c r="BQ283" s="920" t="s">
        <v>35</v>
      </c>
      <c r="BR283" s="908" t="s">
        <v>35</v>
      </c>
      <c r="BS283" s="915" t="s">
        <v>35</v>
      </c>
      <c r="BT283" s="915" t="s">
        <v>35</v>
      </c>
      <c r="BU283" s="915" t="s">
        <v>35</v>
      </c>
      <c r="BV283" s="915" t="s">
        <v>35</v>
      </c>
      <c r="BW283" s="915" t="s">
        <v>35</v>
      </c>
      <c r="BX283" s="915" t="s">
        <v>35</v>
      </c>
      <c r="BY283" s="925" t="s">
        <v>35</v>
      </c>
      <c r="BZ283" s="925" t="s">
        <v>35</v>
      </c>
      <c r="CA283" s="925" t="s">
        <v>35</v>
      </c>
      <c r="CB283" s="968"/>
      <c r="CC283" s="968"/>
      <c r="CD283" s="968"/>
      <c r="CE283" s="968"/>
      <c r="CF283" s="968"/>
      <c r="CG283" s="968"/>
      <c r="CH283" s="968"/>
      <c r="CI283" s="968"/>
      <c r="CJ283" s="968"/>
      <c r="CK283" s="968"/>
      <c r="CL283" s="968"/>
      <c r="CM283" s="968"/>
      <c r="CN283" s="968"/>
      <c r="CO283" s="968"/>
      <c r="CP283" s="968"/>
      <c r="CQ283" s="968"/>
      <c r="CR283" s="968"/>
      <c r="CS283" s="968"/>
      <c r="CT283" s="968"/>
      <c r="CU283" s="968"/>
      <c r="CV283" s="968"/>
      <c r="CW283" s="968"/>
      <c r="CX283" s="968"/>
      <c r="CY283" s="968"/>
      <c r="CZ283" s="968"/>
    </row>
    <row r="284" s="373" customFormat="true" ht="15" customHeight="true" x14ac:dyDescent="0.2">
      <c r="B284" s="372"/>
      <c r="AB284" s="173"/>
      <c r="AC284" s="173"/>
      <c r="AD284" s="173"/>
      <c r="AE284" s="173"/>
      <c r="AF284" s="173"/>
      <c r="AG284" s="173"/>
      <c r="AH284" s="173"/>
      <c r="AI284" s="173"/>
      <c r="AJ284" s="173"/>
      <c r="AK284" s="173"/>
      <c r="AL284" s="173"/>
      <c r="AM284" s="173"/>
      <c r="AN284" s="173"/>
      <c r="AO284" s="173"/>
      <c r="AP284" s="173"/>
      <c r="AQ284" s="173"/>
      <c r="AR284" s="173"/>
      <c r="AS284" s="173"/>
      <c r="AT284" s="173"/>
      <c r="AU284" s="173"/>
      <c r="AV284" s="173"/>
      <c r="AW284" s="173"/>
      <c r="AX284" s="173"/>
      <c r="AY284" s="173"/>
      <c r="AZ284" s="173"/>
      <c r="BA284" s="1166"/>
      <c r="BB284" s="263" t="s">
        <v>114</v>
      </c>
      <c r="BC284" s="909" t="s">
        <v>35</v>
      </c>
      <c r="BD284" s="913" t="s">
        <v>35</v>
      </c>
      <c r="BE284" s="913" t="s">
        <v>35</v>
      </c>
      <c r="BF284" s="913" t="s">
        <v>35</v>
      </c>
      <c r="BG284" s="918" t="s">
        <v>35</v>
      </c>
      <c r="BH284" s="909" t="s">
        <v>35</v>
      </c>
      <c r="BI284" s="913" t="s">
        <v>35</v>
      </c>
      <c r="BJ284" s="913" t="s">
        <v>35</v>
      </c>
      <c r="BK284" s="913" t="s">
        <v>35</v>
      </c>
      <c r="BL284" s="918" t="s">
        <v>35</v>
      </c>
      <c r="BM284" s="909" t="s">
        <v>35</v>
      </c>
      <c r="BN284" s="913" t="s">
        <v>35</v>
      </c>
      <c r="BO284" s="913" t="s">
        <v>35</v>
      </c>
      <c r="BP284" s="913" t="s">
        <v>35</v>
      </c>
      <c r="BQ284" s="918" t="s">
        <v>35</v>
      </c>
      <c r="BR284" s="909" t="s">
        <v>35</v>
      </c>
      <c r="BS284" s="913" t="s">
        <v>35</v>
      </c>
      <c r="BT284" s="913" t="s">
        <v>35</v>
      </c>
      <c r="BU284" s="913" t="s">
        <v>35</v>
      </c>
      <c r="BV284" s="913" t="s">
        <v>35</v>
      </c>
      <c r="BW284" s="913" t="s">
        <v>35</v>
      </c>
      <c r="BX284" s="913" t="s">
        <v>35</v>
      </c>
      <c r="BY284" s="924" t="s">
        <v>35</v>
      </c>
      <c r="BZ284" s="924" t="s">
        <v>35</v>
      </c>
      <c r="CA284" s="924" t="s">
        <v>35</v>
      </c>
      <c r="CB284" s="968"/>
      <c r="CC284" s="968"/>
      <c r="CD284" s="968"/>
      <c r="CE284" s="968"/>
      <c r="CF284" s="968"/>
      <c r="CG284" s="968"/>
      <c r="CH284" s="968"/>
      <c r="CI284" s="968"/>
      <c r="CJ284" s="968"/>
      <c r="CK284" s="968"/>
      <c r="CL284" s="968"/>
      <c r="CM284" s="968"/>
      <c r="CN284" s="968"/>
      <c r="CO284" s="968"/>
      <c r="CP284" s="968"/>
      <c r="CQ284" s="968"/>
      <c r="CR284" s="968"/>
      <c r="CS284" s="968"/>
      <c r="CT284" s="968"/>
      <c r="CU284" s="968"/>
      <c r="CV284" s="968"/>
      <c r="CW284" s="968"/>
      <c r="CX284" s="968"/>
      <c r="CY284" s="968"/>
      <c r="CZ284" s="968"/>
    </row>
    <row r="285" s="373" customFormat="true" ht="15" customHeight="true" x14ac:dyDescent="0.2">
      <c r="B285" s="372"/>
      <c r="AB285" s="173"/>
      <c r="AC285" s="173"/>
      <c r="AD285" s="173"/>
      <c r="AE285" s="173"/>
      <c r="AF285" s="173"/>
      <c r="AG285" s="173"/>
      <c r="AH285" s="173"/>
      <c r="AI285" s="173"/>
      <c r="AJ285" s="173"/>
      <c r="AK285" s="173"/>
      <c r="AL285" s="173"/>
      <c r="AM285" s="173"/>
      <c r="AN285" s="173"/>
      <c r="AO285" s="173"/>
      <c r="AP285" s="173"/>
      <c r="AQ285" s="173"/>
      <c r="AR285" s="173"/>
      <c r="AS285" s="173"/>
      <c r="AT285" s="173"/>
      <c r="AU285" s="173"/>
      <c r="AV285" s="173"/>
      <c r="AW285" s="173"/>
      <c r="AX285" s="173"/>
      <c r="AY285" s="173"/>
      <c r="AZ285" s="173"/>
      <c r="BA285" s="135"/>
      <c r="BB285" s="133"/>
      <c r="BC285" s="133"/>
      <c r="BD285" s="133"/>
      <c r="BE285" s="133"/>
      <c r="BF285" s="133"/>
      <c r="BG285" s="133"/>
      <c r="BH285" s="133"/>
      <c r="BI285" s="133"/>
      <c r="BJ285" s="133"/>
      <c r="BK285" s="133"/>
      <c r="BL285" s="133"/>
      <c r="BM285" s="133"/>
      <c r="BN285" s="133"/>
      <c r="BO285" s="133"/>
      <c r="BP285" s="133"/>
      <c r="BQ285" s="133"/>
      <c r="BR285" s="133"/>
      <c r="BS285" s="133"/>
      <c r="BT285" s="133"/>
      <c r="BU285" s="133"/>
      <c r="BV285" s="133"/>
      <c r="BW285" s="133"/>
      <c r="BX285" s="133"/>
      <c r="BY285" s="135"/>
      <c r="BZ285" s="172"/>
      <c r="CA285" s="172"/>
      <c r="CB285" s="172"/>
      <c r="CC285" s="172"/>
      <c r="CD285" s="172"/>
      <c r="CE285" s="172"/>
      <c r="CF285" s="172"/>
      <c r="CG285" s="172"/>
      <c r="CH285" s="172"/>
      <c r="CI285" s="172"/>
      <c r="CJ285" s="172"/>
      <c r="CK285" s="172"/>
      <c r="CL285" s="172"/>
      <c r="CM285" s="172"/>
      <c r="CN285" s="172"/>
      <c r="CO285" s="172"/>
      <c r="CP285" s="172"/>
      <c r="CQ285" s="172"/>
      <c r="CR285" s="172"/>
      <c r="CS285" s="172"/>
      <c r="CT285" s="172"/>
      <c r="CU285" s="172"/>
      <c r="CV285" s="172"/>
      <c r="CW285" s="172"/>
      <c r="CX285" s="172"/>
      <c r="CY285" s="172"/>
      <c r="CZ285" s="172"/>
    </row>
    <row r="286" s="373" customFormat="true" ht="15" customHeight="true" x14ac:dyDescent="0.2">
      <c r="B286" s="372"/>
      <c r="AB286" s="173"/>
      <c r="AC286" s="173"/>
      <c r="AD286" s="173"/>
      <c r="AE286" s="173"/>
      <c r="AF286" s="173"/>
      <c r="AG286" s="173"/>
      <c r="AH286" s="173"/>
      <c r="AI286" s="173"/>
      <c r="AJ286" s="173"/>
      <c r="AK286" s="173"/>
      <c r="AL286" s="173"/>
      <c r="AM286" s="173"/>
      <c r="AN286" s="173"/>
      <c r="AO286" s="173"/>
      <c r="AP286" s="173"/>
      <c r="AQ286" s="173"/>
      <c r="AR286" s="173"/>
      <c r="AS286" s="173"/>
      <c r="AT286" s="173"/>
      <c r="AU286" s="173"/>
      <c r="AV286" s="173"/>
      <c r="AW286" s="173"/>
      <c r="AX286" s="173"/>
      <c r="AY286" s="173"/>
      <c r="AZ286" s="173"/>
      <c r="BA286" s="135"/>
      <c r="BB286" s="133"/>
      <c r="BC286" s="133"/>
      <c r="BD286" s="133"/>
      <c r="BE286" s="133"/>
      <c r="BF286" s="133"/>
      <c r="BG286" s="133"/>
      <c r="BH286" s="133"/>
      <c r="BI286" s="133"/>
      <c r="BJ286" s="133"/>
      <c r="BK286" s="133"/>
      <c r="BL286" s="133"/>
      <c r="BM286" s="133"/>
      <c r="BN286" s="133"/>
      <c r="BO286" s="133"/>
      <c r="BP286" s="133"/>
      <c r="BQ286" s="133"/>
      <c r="BR286" s="133"/>
      <c r="BS286" s="133"/>
      <c r="BT286" s="133"/>
      <c r="BU286" s="133"/>
      <c r="BV286" s="133"/>
      <c r="BW286" s="133"/>
      <c r="BX286" s="133"/>
      <c r="BY286" s="135"/>
      <c r="BZ286" s="172"/>
      <c r="CA286" s="172"/>
      <c r="CB286" s="172"/>
      <c r="CC286" s="172"/>
      <c r="CD286" s="172"/>
      <c r="CE286" s="172"/>
      <c r="CF286" s="172"/>
      <c r="CG286" s="172"/>
      <c r="CH286" s="172"/>
      <c r="CI286" s="172"/>
      <c r="CJ286" s="172"/>
      <c r="CK286" s="172"/>
      <c r="CL286" s="172"/>
      <c r="CM286" s="172"/>
      <c r="CN286" s="172"/>
      <c r="CO286" s="172"/>
      <c r="CP286" s="172"/>
      <c r="CQ286" s="172"/>
      <c r="CR286" s="172"/>
      <c r="CS286" s="172"/>
      <c r="CT286" s="172"/>
      <c r="CU286" s="172"/>
      <c r="CV286" s="172"/>
      <c r="CW286" s="172"/>
      <c r="CX286" s="172"/>
      <c r="CY286" s="172"/>
      <c r="CZ286" s="172"/>
    </row>
    <row r="287" s="373" customFormat="true" ht="15" customHeight="true" x14ac:dyDescent="0.2">
      <c r="B287" s="372"/>
      <c r="AB287" s="173"/>
      <c r="AC287" s="173"/>
      <c r="AD287" s="173"/>
      <c r="AE287" s="173"/>
      <c r="AF287" s="173"/>
      <c r="AG287" s="173"/>
      <c r="AH287" s="173"/>
      <c r="AI287" s="173"/>
      <c r="AJ287" s="173"/>
      <c r="AK287" s="173"/>
      <c r="AL287" s="173"/>
      <c r="AM287" s="173"/>
      <c r="AN287" s="173"/>
      <c r="AO287" s="173"/>
      <c r="AP287" s="173"/>
      <c r="AQ287" s="173"/>
      <c r="AR287" s="173"/>
      <c r="AS287" s="173"/>
      <c r="AT287" s="173"/>
      <c r="AU287" s="173"/>
      <c r="AV287" s="173"/>
      <c r="AW287" s="173"/>
      <c r="AX287" s="173"/>
      <c r="AY287" s="173"/>
      <c r="AZ287" s="173"/>
      <c r="BA287" s="135"/>
      <c r="BB287" s="133"/>
      <c r="BC287" s="133"/>
      <c r="BD287" s="133"/>
      <c r="BE287" s="133"/>
      <c r="BF287" s="133"/>
      <c r="BG287" s="133"/>
      <c r="BH287" s="133"/>
      <c r="BI287" s="133"/>
      <c r="BJ287" s="133"/>
      <c r="BK287" s="133"/>
      <c r="BL287" s="133"/>
      <c r="BM287" s="133"/>
      <c r="BN287" s="133"/>
      <c r="BO287" s="133"/>
      <c r="BP287" s="133"/>
      <c r="BQ287" s="133"/>
      <c r="BR287" s="133"/>
      <c r="BS287" s="133"/>
      <c r="BT287" s="133"/>
      <c r="BU287" s="133"/>
      <c r="BV287" s="133"/>
      <c r="BW287" s="133"/>
      <c r="BX287" s="133"/>
      <c r="BY287" s="135"/>
      <c r="BZ287" s="172"/>
      <c r="CA287" s="172"/>
      <c r="CB287" s="172"/>
      <c r="CC287" s="172"/>
      <c r="CD287" s="172"/>
      <c r="CE287" s="172"/>
      <c r="CF287" s="172"/>
      <c r="CG287" s="172"/>
      <c r="CH287" s="172"/>
      <c r="CI287" s="172"/>
      <c r="CJ287" s="172"/>
      <c r="CK287" s="172"/>
      <c r="CL287" s="172"/>
      <c r="CM287" s="172"/>
      <c r="CN287" s="172"/>
      <c r="CO287" s="172"/>
      <c r="CP287" s="172"/>
      <c r="CQ287" s="172"/>
      <c r="CR287" s="172"/>
      <c r="CS287" s="172"/>
      <c r="CT287" s="172"/>
      <c r="CU287" s="172"/>
      <c r="CV287" s="172"/>
      <c r="CW287" s="172"/>
      <c r="CX287" s="172"/>
      <c r="CY287" s="172"/>
      <c r="CZ287" s="172"/>
    </row>
    <row r="288" s="373" customFormat="true" ht="15" customHeight="true" x14ac:dyDescent="0.2">
      <c r="B288" s="372"/>
      <c r="AB288" s="173"/>
      <c r="AC288" s="173"/>
      <c r="AD288" s="173"/>
      <c r="AE288" s="173"/>
      <c r="AF288" s="173"/>
      <c r="AG288" s="173"/>
      <c r="AH288" s="173"/>
      <c r="AI288" s="173"/>
      <c r="AJ288" s="173"/>
      <c r="AK288" s="173"/>
      <c r="AL288" s="173"/>
      <c r="AM288" s="173"/>
      <c r="AN288" s="173"/>
      <c r="AO288" s="173"/>
      <c r="AP288" s="173"/>
      <c r="AQ288" s="173"/>
      <c r="AR288" s="173"/>
      <c r="AS288" s="173"/>
      <c r="AT288" s="173"/>
      <c r="AU288" s="173"/>
      <c r="AV288" s="173"/>
      <c r="AW288" s="173"/>
      <c r="AX288" s="173"/>
      <c r="AY288" s="173"/>
      <c r="AZ288" s="173"/>
      <c r="BA288" s="135"/>
      <c r="BB288" s="133"/>
      <c r="BC288" s="133"/>
      <c r="BD288" s="133"/>
      <c r="BE288" s="133"/>
      <c r="BF288" s="133"/>
      <c r="BG288" s="133"/>
      <c r="BH288" s="133"/>
      <c r="BI288" s="133"/>
      <c r="BJ288" s="133"/>
      <c r="BK288" s="133"/>
      <c r="BL288" s="133"/>
      <c r="BM288" s="133"/>
      <c r="BN288" s="133"/>
      <c r="BO288" s="133"/>
      <c r="BP288" s="133"/>
      <c r="BQ288" s="133"/>
      <c r="BR288" s="133"/>
      <c r="BS288" s="133"/>
      <c r="BT288" s="133"/>
      <c r="BU288" s="133"/>
      <c r="BV288" s="133"/>
      <c r="BW288" s="133"/>
      <c r="BX288" s="133"/>
      <c r="BY288" s="135"/>
      <c r="BZ288" s="172"/>
      <c r="CA288" s="172"/>
      <c r="CB288" s="172"/>
      <c r="CC288" s="172"/>
      <c r="CD288" s="172"/>
      <c r="CE288" s="172"/>
      <c r="CF288" s="172"/>
      <c r="CG288" s="172"/>
      <c r="CH288" s="172"/>
      <c r="CI288" s="172"/>
      <c r="CJ288" s="172"/>
      <c r="CK288" s="172"/>
      <c r="CL288" s="172"/>
      <c r="CM288" s="172"/>
      <c r="CN288" s="172"/>
      <c r="CO288" s="172"/>
      <c r="CP288" s="172"/>
      <c r="CQ288" s="172"/>
      <c r="CR288" s="172"/>
      <c r="CS288" s="172"/>
      <c r="CT288" s="172"/>
      <c r="CU288" s="172"/>
      <c r="CV288" s="172"/>
      <c r="CW288" s="172"/>
      <c r="CX288" s="172"/>
      <c r="CY288" s="172"/>
      <c r="CZ288" s="172"/>
    </row>
    <row r="289" s="373" customFormat="true" ht="15" customHeight="true" x14ac:dyDescent="0.2">
      <c r="A289" s="364"/>
      <c r="B289" s="363"/>
      <c r="C289" s="364"/>
      <c r="AB289" s="173"/>
      <c r="AC289" s="173"/>
      <c r="AD289" s="173"/>
      <c r="AE289" s="173"/>
      <c r="AF289" s="173"/>
      <c r="AG289" s="173"/>
      <c r="AH289" s="173"/>
      <c r="AI289" s="173"/>
      <c r="AJ289" s="173"/>
      <c r="AK289" s="173"/>
      <c r="AL289" s="173"/>
      <c r="AM289" s="173"/>
      <c r="AN289" s="173"/>
      <c r="AO289" s="173"/>
      <c r="AP289" s="173"/>
      <c r="AQ289" s="173"/>
      <c r="AR289" s="173"/>
      <c r="AS289" s="173"/>
      <c r="AT289" s="173"/>
      <c r="AU289" s="173"/>
      <c r="AV289" s="173"/>
      <c r="AW289" s="173"/>
      <c r="AX289" s="173"/>
      <c r="AY289" s="173"/>
      <c r="AZ289" s="173"/>
      <c r="BA289" s="135"/>
      <c r="BB289" s="133"/>
      <c r="BC289" s="133"/>
      <c r="BD289" s="133"/>
      <c r="BE289" s="133"/>
      <c r="BF289" s="133"/>
      <c r="BG289" s="133"/>
      <c r="BH289" s="133"/>
      <c r="BI289" s="133"/>
      <c r="BJ289" s="133"/>
      <c r="BK289" s="133"/>
      <c r="BL289" s="133"/>
      <c r="BM289" s="133"/>
      <c r="BN289" s="133"/>
      <c r="BO289" s="133"/>
      <c r="BP289" s="133"/>
      <c r="BQ289" s="133"/>
      <c r="BR289" s="133"/>
      <c r="BS289" s="133"/>
      <c r="BT289" s="133"/>
      <c r="BU289" s="133"/>
      <c r="BV289" s="133"/>
      <c r="BW289" s="133"/>
      <c r="BX289" s="133"/>
      <c r="BY289" s="135"/>
      <c r="BZ289" s="172"/>
      <c r="CA289" s="172"/>
      <c r="CB289" s="172"/>
      <c r="CC289" s="172"/>
      <c r="CD289" s="172"/>
      <c r="CE289" s="172"/>
      <c r="CF289" s="172"/>
      <c r="CG289" s="172"/>
      <c r="CH289" s="172"/>
      <c r="CI289" s="172"/>
      <c r="CJ289" s="172"/>
      <c r="CK289" s="172"/>
      <c r="CL289" s="172"/>
      <c r="CM289" s="172"/>
      <c r="CN289" s="172"/>
      <c r="CO289" s="172"/>
      <c r="CP289" s="172"/>
      <c r="CQ289" s="172"/>
      <c r="CR289" s="172"/>
      <c r="CS289" s="172"/>
      <c r="CT289" s="172"/>
      <c r="CU289" s="172"/>
      <c r="CV289" s="172"/>
      <c r="CW289" s="172"/>
      <c r="CX289" s="172"/>
      <c r="CY289" s="172"/>
      <c r="CZ289" s="172"/>
    </row>
    <row r="290" s="373" customFormat="true" ht="15" customHeight="true" x14ac:dyDescent="0.2">
      <c r="A290" s="374"/>
      <c r="B290" s="800"/>
      <c r="C290" s="801"/>
      <c r="AB290" s="173"/>
      <c r="AC290" s="173"/>
      <c r="AD290" s="173"/>
      <c r="AE290" s="173"/>
      <c r="AF290" s="173"/>
      <c r="AG290" s="173"/>
      <c r="AH290" s="173"/>
      <c r="AI290" s="173"/>
      <c r="AJ290" s="173"/>
      <c r="AK290" s="173"/>
      <c r="AL290" s="173"/>
      <c r="AM290" s="173"/>
      <c r="AN290" s="173"/>
      <c r="AO290" s="173"/>
      <c r="AP290" s="173"/>
      <c r="AQ290" s="173"/>
      <c r="AR290" s="173"/>
      <c r="AS290" s="173"/>
      <c r="AT290" s="173"/>
      <c r="AU290" s="173"/>
      <c r="AV290" s="173"/>
      <c r="AW290" s="173"/>
      <c r="AX290" s="173"/>
      <c r="AY290" s="173"/>
      <c r="AZ290" s="173"/>
      <c r="BA290" s="135"/>
      <c r="BB290" s="133"/>
      <c r="BC290" s="133"/>
      <c r="BD290" s="133"/>
      <c r="BE290" s="133"/>
      <c r="BF290" s="133"/>
      <c r="BG290" s="133"/>
      <c r="BH290" s="133"/>
      <c r="BI290" s="133"/>
      <c r="BJ290" s="133"/>
      <c r="BK290" s="133"/>
      <c r="BL290" s="133"/>
      <c r="BM290" s="133"/>
      <c r="BN290" s="133"/>
      <c r="BO290" s="133"/>
      <c r="BP290" s="133"/>
      <c r="BQ290" s="133"/>
      <c r="BR290" s="133"/>
      <c r="BS290" s="133"/>
      <c r="BT290" s="133"/>
      <c r="BU290" s="133"/>
      <c r="BV290" s="133"/>
      <c r="BW290" s="133"/>
      <c r="BX290" s="133"/>
      <c r="BY290" s="135"/>
      <c r="BZ290" s="172"/>
      <c r="CA290" s="172"/>
      <c r="CB290" s="172"/>
      <c r="CC290" s="172"/>
      <c r="CD290" s="172"/>
      <c r="CE290" s="172"/>
      <c r="CF290" s="172"/>
      <c r="CG290" s="172"/>
      <c r="CH290" s="172"/>
      <c r="CI290" s="172"/>
      <c r="CJ290" s="172"/>
      <c r="CK290" s="172"/>
      <c r="CL290" s="172"/>
      <c r="CM290" s="172"/>
      <c r="CN290" s="172"/>
      <c r="CO290" s="172"/>
      <c r="CP290" s="172"/>
      <c r="CQ290" s="172"/>
      <c r="CR290" s="172"/>
      <c r="CS290" s="172"/>
      <c r="CT290" s="172"/>
      <c r="CU290" s="172"/>
      <c r="CV290" s="172"/>
      <c r="CW290" s="172"/>
      <c r="CX290" s="172"/>
      <c r="CY290" s="172"/>
      <c r="CZ290" s="172"/>
    </row>
    <row r="291" s="373" customFormat="true" ht="15" customHeight="true" x14ac:dyDescent="0.2">
      <c r="A291" s="374"/>
      <c r="B291" s="800"/>
      <c r="C291" s="801"/>
      <c r="AB291" s="173"/>
      <c r="AC291" s="173"/>
      <c r="AD291" s="173"/>
      <c r="AE291" s="173"/>
      <c r="AF291" s="173"/>
      <c r="AG291" s="173"/>
      <c r="AH291" s="173"/>
      <c r="AI291" s="173"/>
      <c r="AJ291" s="173"/>
      <c r="AK291" s="173"/>
      <c r="AL291" s="173"/>
      <c r="AM291" s="173"/>
      <c r="AN291" s="173"/>
      <c r="AO291" s="173"/>
      <c r="AP291" s="173"/>
      <c r="AQ291" s="173"/>
      <c r="AR291" s="173"/>
      <c r="AS291" s="173"/>
      <c r="AT291" s="173"/>
      <c r="AU291" s="173"/>
      <c r="AV291" s="173"/>
      <c r="AW291" s="173"/>
      <c r="AX291" s="173"/>
      <c r="AY291" s="173"/>
      <c r="AZ291" s="173"/>
      <c r="BA291" s="135"/>
      <c r="BB291" s="133"/>
      <c r="BC291" s="133"/>
      <c r="BD291" s="133"/>
      <c r="BE291" s="133"/>
      <c r="BF291" s="133"/>
      <c r="BG291" s="133"/>
      <c r="BH291" s="133"/>
      <c r="BI291" s="133"/>
      <c r="BJ291" s="133"/>
      <c r="BK291" s="133"/>
      <c r="BL291" s="133"/>
      <c r="BM291" s="133"/>
      <c r="BN291" s="133"/>
      <c r="BO291" s="133"/>
      <c r="BP291" s="133"/>
      <c r="BQ291" s="133"/>
      <c r="BR291" s="133"/>
      <c r="BS291" s="133"/>
      <c r="BT291" s="133"/>
      <c r="BU291" s="133"/>
      <c r="BV291" s="133"/>
      <c r="BW291" s="133"/>
      <c r="BX291" s="133"/>
      <c r="BY291" s="135"/>
      <c r="BZ291" s="172"/>
      <c r="CA291" s="172"/>
      <c r="CB291" s="172"/>
      <c r="CC291" s="172"/>
      <c r="CD291" s="172"/>
      <c r="CE291" s="172"/>
      <c r="CF291" s="172"/>
      <c r="CG291" s="172"/>
      <c r="CH291" s="172"/>
      <c r="CI291" s="172"/>
      <c r="CJ291" s="172"/>
      <c r="CK291" s="172"/>
      <c r="CL291" s="172"/>
      <c r="CM291" s="172"/>
      <c r="CN291" s="172"/>
      <c r="CO291" s="172"/>
      <c r="CP291" s="172"/>
      <c r="CQ291" s="172"/>
      <c r="CR291" s="172"/>
      <c r="CS291" s="172"/>
      <c r="CT291" s="172"/>
      <c r="CU291" s="172"/>
      <c r="CV291" s="172"/>
      <c r="CW291" s="172"/>
      <c r="CX291" s="172"/>
      <c r="CY291" s="172"/>
      <c r="CZ291" s="172"/>
    </row>
    <row r="292" s="373" customFormat="true" ht="15" customHeight="true" x14ac:dyDescent="0.2">
      <c r="A292" s="374"/>
      <c r="B292" s="800"/>
      <c r="C292" s="801"/>
      <c r="AB292" s="173"/>
      <c r="AC292" s="173"/>
      <c r="AD292" s="173"/>
      <c r="AE292" s="173"/>
      <c r="AF292" s="173"/>
      <c r="AG292" s="173"/>
      <c r="AH292" s="173"/>
      <c r="AI292" s="173"/>
      <c r="AJ292" s="173"/>
      <c r="AK292" s="173"/>
      <c r="AL292" s="173"/>
      <c r="AM292" s="173"/>
      <c r="AN292" s="173"/>
      <c r="AO292" s="173"/>
      <c r="AP292" s="173"/>
      <c r="AQ292" s="173"/>
      <c r="AR292" s="173"/>
      <c r="AS292" s="173"/>
      <c r="AT292" s="173"/>
      <c r="AU292" s="173"/>
      <c r="AV292" s="173"/>
      <c r="AW292" s="173"/>
      <c r="AX292" s="173"/>
      <c r="AY292" s="173"/>
      <c r="AZ292" s="173"/>
      <c r="BA292" s="135"/>
      <c r="BB292" s="133"/>
      <c r="BC292" s="133"/>
      <c r="BD292" s="133"/>
      <c r="BE292" s="133"/>
      <c r="BF292" s="133"/>
      <c r="BG292" s="133"/>
      <c r="BH292" s="133"/>
      <c r="BI292" s="133"/>
      <c r="BJ292" s="133"/>
      <c r="BK292" s="133"/>
      <c r="BL292" s="133"/>
      <c r="BM292" s="133"/>
      <c r="BN292" s="133"/>
      <c r="BO292" s="133"/>
      <c r="BP292" s="133"/>
      <c r="BQ292" s="133"/>
      <c r="BR292" s="133"/>
      <c r="BS292" s="133"/>
      <c r="BT292" s="133"/>
      <c r="BU292" s="133"/>
      <c r="BV292" s="133"/>
      <c r="BW292" s="133"/>
      <c r="BX292" s="133"/>
      <c r="BY292" s="135"/>
      <c r="BZ292" s="172"/>
      <c r="CA292" s="172"/>
      <c r="CB292" s="172"/>
      <c r="CC292" s="172"/>
      <c r="CD292" s="172"/>
      <c r="CE292" s="172"/>
      <c r="CF292" s="172"/>
      <c r="CG292" s="172"/>
      <c r="CH292" s="172"/>
      <c r="CI292" s="172"/>
      <c r="CJ292" s="172"/>
      <c r="CK292" s="172"/>
      <c r="CL292" s="172"/>
      <c r="CM292" s="172"/>
      <c r="CN292" s="172"/>
      <c r="CO292" s="172"/>
      <c r="CP292" s="172"/>
      <c r="CQ292" s="172"/>
      <c r="CR292" s="172"/>
      <c r="CS292" s="172"/>
      <c r="CT292" s="172"/>
      <c r="CU292" s="172"/>
      <c r="CV292" s="172"/>
      <c r="CW292" s="172"/>
      <c r="CX292" s="172"/>
      <c r="CY292" s="172"/>
      <c r="CZ292" s="172"/>
    </row>
    <row r="293" s="373" customFormat="true" ht="15" customHeight="true" x14ac:dyDescent="0.2">
      <c r="A293" s="374"/>
      <c r="B293" s="800"/>
      <c r="C293" s="802"/>
      <c r="AB293" s="173"/>
      <c r="AC293" s="173"/>
      <c r="AD293" s="173"/>
      <c r="AE293" s="173"/>
      <c r="AF293" s="173"/>
      <c r="AG293" s="173"/>
      <c r="AH293" s="173"/>
      <c r="AI293" s="173"/>
      <c r="AJ293" s="173"/>
      <c r="AK293" s="173"/>
      <c r="AL293" s="173"/>
      <c r="AM293" s="173"/>
      <c r="AN293" s="173"/>
      <c r="AO293" s="173"/>
      <c r="AP293" s="173"/>
      <c r="AQ293" s="173"/>
      <c r="AR293" s="173"/>
      <c r="AS293" s="173"/>
      <c r="AT293" s="173"/>
      <c r="AU293" s="173"/>
      <c r="AV293" s="173"/>
      <c r="AW293" s="173"/>
      <c r="AX293" s="173"/>
      <c r="AY293" s="173"/>
      <c r="AZ293" s="173"/>
      <c r="BA293" s="135"/>
      <c r="BB293" s="133"/>
      <c r="BC293" s="133"/>
      <c r="BD293" s="133"/>
      <c r="BE293" s="133"/>
      <c r="BF293" s="133"/>
      <c r="BG293" s="133"/>
      <c r="BH293" s="133"/>
      <c r="BI293" s="133"/>
      <c r="BJ293" s="133"/>
      <c r="BK293" s="133"/>
      <c r="BL293" s="133"/>
      <c r="BM293" s="133"/>
      <c r="BN293" s="133"/>
      <c r="BO293" s="133"/>
      <c r="BP293" s="133"/>
      <c r="BQ293" s="133"/>
      <c r="BR293" s="133"/>
      <c r="BS293" s="133"/>
      <c r="BT293" s="133"/>
      <c r="BU293" s="133"/>
      <c r="BV293" s="133"/>
      <c r="BW293" s="133"/>
      <c r="BX293" s="133"/>
      <c r="BY293" s="135"/>
      <c r="BZ293" s="172"/>
      <c r="CA293" s="172"/>
      <c r="CB293" s="172"/>
      <c r="CC293" s="172"/>
      <c r="CD293" s="172"/>
      <c r="CE293" s="172"/>
      <c r="CF293" s="172"/>
      <c r="CG293" s="172"/>
      <c r="CH293" s="172"/>
      <c r="CI293" s="172"/>
      <c r="CJ293" s="172"/>
      <c r="CK293" s="172"/>
      <c r="CL293" s="172"/>
      <c r="CM293" s="172"/>
      <c r="CN293" s="172"/>
      <c r="CO293" s="172"/>
      <c r="CP293" s="172"/>
      <c r="CQ293" s="172"/>
      <c r="CR293" s="172"/>
      <c r="CS293" s="172"/>
      <c r="CT293" s="172"/>
      <c r="CU293" s="172"/>
      <c r="CV293" s="172"/>
      <c r="CW293" s="172"/>
      <c r="CX293" s="172"/>
      <c r="CY293" s="172"/>
      <c r="CZ293" s="172"/>
    </row>
    <row r="294" s="373" customFormat="true" ht="15" customHeight="true" x14ac:dyDescent="0.2">
      <c r="A294" s="374"/>
      <c r="B294" s="800"/>
      <c r="C294" s="802"/>
      <c r="AB294" s="173"/>
      <c r="AC294" s="173"/>
      <c r="AD294" s="173"/>
      <c r="AE294" s="173"/>
      <c r="AF294" s="173"/>
      <c r="AG294" s="173"/>
      <c r="AH294" s="173"/>
      <c r="AI294" s="173"/>
      <c r="AJ294" s="173"/>
      <c r="AK294" s="173"/>
      <c r="AL294" s="173"/>
      <c r="AM294" s="173"/>
      <c r="AN294" s="173"/>
      <c r="AO294" s="173"/>
      <c r="AP294" s="173"/>
      <c r="AQ294" s="173"/>
      <c r="AR294" s="173"/>
      <c r="AS294" s="173"/>
      <c r="AT294" s="173"/>
      <c r="AU294" s="173"/>
      <c r="AV294" s="173"/>
      <c r="AW294" s="173"/>
      <c r="AX294" s="173"/>
      <c r="AY294" s="173"/>
      <c r="AZ294" s="173"/>
      <c r="BA294" s="135"/>
      <c r="BB294" s="133"/>
      <c r="BC294" s="133"/>
      <c r="BD294" s="133"/>
      <c r="BE294" s="133"/>
      <c r="BF294" s="133"/>
      <c r="BG294" s="133"/>
      <c r="BH294" s="133"/>
      <c r="BI294" s="133"/>
      <c r="BJ294" s="133"/>
      <c r="BK294" s="133"/>
      <c r="BL294" s="133"/>
      <c r="BM294" s="133"/>
      <c r="BN294" s="133"/>
      <c r="BO294" s="133"/>
      <c r="BP294" s="133"/>
      <c r="BQ294" s="133"/>
      <c r="BR294" s="133"/>
      <c r="BS294" s="133"/>
      <c r="BT294" s="133"/>
      <c r="BU294" s="133"/>
      <c r="BV294" s="133"/>
      <c r="BW294" s="133"/>
      <c r="BX294" s="133"/>
      <c r="BY294" s="135"/>
      <c r="BZ294" s="172"/>
      <c r="CA294" s="172"/>
      <c r="CB294" s="172"/>
      <c r="CC294" s="172"/>
      <c r="CD294" s="172"/>
      <c r="CE294" s="172"/>
      <c r="CF294" s="172"/>
      <c r="CG294" s="172"/>
      <c r="CH294" s="172"/>
      <c r="CI294" s="172"/>
      <c r="CJ294" s="172"/>
      <c r="CK294" s="172"/>
      <c r="CL294" s="172"/>
      <c r="CM294" s="172"/>
      <c r="CN294" s="172"/>
      <c r="CO294" s="172"/>
      <c r="CP294" s="172"/>
      <c r="CQ294" s="172"/>
      <c r="CR294" s="172"/>
      <c r="CS294" s="172"/>
      <c r="CT294" s="172"/>
      <c r="CU294" s="172"/>
      <c r="CV294" s="172"/>
      <c r="CW294" s="172"/>
      <c r="CX294" s="172"/>
      <c r="CY294" s="172"/>
      <c r="CZ294" s="172"/>
    </row>
    <row r="295" s="373" customFormat="true" ht="15" customHeight="true" x14ac:dyDescent="0.2">
      <c r="A295" s="374"/>
      <c r="B295" s="800"/>
      <c r="C295" s="802"/>
      <c r="AB295" s="173"/>
      <c r="AC295" s="173"/>
      <c r="AD295" s="173"/>
      <c r="AE295" s="173"/>
      <c r="AF295" s="173"/>
      <c r="AG295" s="173"/>
      <c r="AH295" s="173"/>
      <c r="AI295" s="173"/>
      <c r="AJ295" s="173"/>
      <c r="AK295" s="173"/>
      <c r="AL295" s="173"/>
      <c r="AM295" s="173"/>
      <c r="AN295" s="173"/>
      <c r="AO295" s="173"/>
      <c r="AP295" s="173"/>
      <c r="AQ295" s="173"/>
      <c r="AR295" s="173"/>
      <c r="AS295" s="173"/>
      <c r="AT295" s="173"/>
      <c r="AU295" s="173"/>
      <c r="AV295" s="173"/>
      <c r="AW295" s="173"/>
      <c r="AX295" s="173"/>
      <c r="AY295" s="173"/>
      <c r="AZ295" s="173"/>
      <c r="BA295" s="135"/>
      <c r="BB295" s="133"/>
      <c r="BC295" s="133"/>
      <c r="BD295" s="133"/>
      <c r="BE295" s="133"/>
      <c r="BF295" s="133"/>
      <c r="BG295" s="133"/>
      <c r="BH295" s="133"/>
      <c r="BI295" s="133"/>
      <c r="BJ295" s="133"/>
      <c r="BK295" s="133"/>
      <c r="BL295" s="133"/>
      <c r="BM295" s="133"/>
      <c r="BN295" s="133"/>
      <c r="BO295" s="133"/>
      <c r="BP295" s="133"/>
      <c r="BQ295" s="133"/>
      <c r="BR295" s="133"/>
      <c r="BS295" s="133"/>
      <c r="BT295" s="133"/>
      <c r="BU295" s="133"/>
      <c r="BV295" s="133"/>
      <c r="BW295" s="133"/>
      <c r="BX295" s="133"/>
      <c r="BY295" s="135"/>
      <c r="BZ295" s="172"/>
      <c r="CA295" s="172"/>
      <c r="CB295" s="172"/>
      <c r="CC295" s="172"/>
      <c r="CD295" s="172"/>
      <c r="CE295" s="172"/>
      <c r="CF295" s="172"/>
      <c r="CG295" s="172"/>
      <c r="CH295" s="172"/>
      <c r="CI295" s="172"/>
      <c r="CJ295" s="172"/>
      <c r="CK295" s="172"/>
      <c r="CL295" s="172"/>
      <c r="CM295" s="172"/>
      <c r="CN295" s="172"/>
      <c r="CO295" s="172"/>
      <c r="CP295" s="172"/>
      <c r="CQ295" s="172"/>
      <c r="CR295" s="172"/>
      <c r="CS295" s="172"/>
      <c r="CT295" s="172"/>
      <c r="CU295" s="172"/>
      <c r="CV295" s="172"/>
      <c r="CW295" s="172"/>
      <c r="CX295" s="172"/>
      <c r="CY295" s="172"/>
      <c r="CZ295" s="172"/>
    </row>
    <row r="296" s="373" customFormat="true" ht="15" customHeight="true" x14ac:dyDescent="0.2">
      <c r="A296" s="374"/>
      <c r="B296" s="800"/>
      <c r="C296" s="802"/>
      <c r="AB296" s="173"/>
      <c r="AC296" s="173"/>
      <c r="AD296" s="173"/>
      <c r="AE296" s="173"/>
      <c r="AF296" s="173"/>
      <c r="AG296" s="173"/>
      <c r="AH296" s="173"/>
      <c r="AI296" s="173"/>
      <c r="AJ296" s="173"/>
      <c r="AK296" s="173"/>
      <c r="AL296" s="173"/>
      <c r="AM296" s="173"/>
      <c r="AN296" s="173"/>
      <c r="AO296" s="173"/>
      <c r="AP296" s="173"/>
      <c r="AQ296" s="173"/>
      <c r="AR296" s="173"/>
      <c r="AS296" s="173"/>
      <c r="AT296" s="173"/>
      <c r="AU296" s="173"/>
      <c r="AV296" s="173"/>
      <c r="AW296" s="173"/>
      <c r="AX296" s="173"/>
      <c r="AY296" s="173"/>
      <c r="AZ296" s="173"/>
      <c r="BA296" s="135"/>
      <c r="BB296" s="133"/>
      <c r="BC296" s="133"/>
      <c r="BD296" s="133"/>
      <c r="BE296" s="133"/>
      <c r="BF296" s="133"/>
      <c r="BG296" s="133"/>
      <c r="BH296" s="133"/>
      <c r="BI296" s="133"/>
      <c r="BJ296" s="133"/>
      <c r="BK296" s="133"/>
      <c r="BL296" s="133"/>
      <c r="BM296" s="133"/>
      <c r="BN296" s="133"/>
      <c r="BO296" s="133"/>
      <c r="BP296" s="133"/>
      <c r="BQ296" s="133"/>
      <c r="BR296" s="133"/>
      <c r="BS296" s="133"/>
      <c r="BT296" s="133"/>
      <c r="BU296" s="133"/>
      <c r="BV296" s="133"/>
      <c r="BW296" s="133"/>
      <c r="BX296" s="133"/>
      <c r="BY296" s="135"/>
      <c r="BZ296" s="172"/>
      <c r="CA296" s="172"/>
      <c r="CB296" s="172"/>
      <c r="CC296" s="172"/>
      <c r="CD296" s="172"/>
      <c r="CE296" s="172"/>
      <c r="CF296" s="172"/>
      <c r="CG296" s="172"/>
      <c r="CH296" s="172"/>
      <c r="CI296" s="172"/>
      <c r="CJ296" s="172"/>
      <c r="CK296" s="172"/>
      <c r="CL296" s="172"/>
      <c r="CM296" s="172"/>
      <c r="CN296" s="172"/>
      <c r="CO296" s="172"/>
      <c r="CP296" s="172"/>
      <c r="CQ296" s="172"/>
      <c r="CR296" s="172"/>
      <c r="CS296" s="172"/>
      <c r="CT296" s="172"/>
      <c r="CU296" s="172"/>
      <c r="CV296" s="172"/>
      <c r="CW296" s="172"/>
      <c r="CX296" s="172"/>
      <c r="CY296" s="172"/>
      <c r="CZ296" s="172"/>
    </row>
    <row r="297" s="373" customFormat="true" ht="15" customHeight="true" x14ac:dyDescent="0.2">
      <c r="A297" s="374"/>
      <c r="B297" s="800"/>
      <c r="C297" s="802"/>
      <c r="AB297" s="173"/>
      <c r="AC297" s="173"/>
      <c r="AD297" s="173"/>
      <c r="AE297" s="173"/>
      <c r="AF297" s="173"/>
      <c r="AG297" s="173"/>
      <c r="AH297" s="173"/>
      <c r="AI297" s="173"/>
      <c r="AJ297" s="173"/>
      <c r="AK297" s="173"/>
      <c r="AL297" s="173"/>
      <c r="AM297" s="173"/>
      <c r="AN297" s="173"/>
      <c r="AO297" s="173"/>
      <c r="AP297" s="173"/>
      <c r="AQ297" s="173"/>
      <c r="AR297" s="173"/>
      <c r="AS297" s="173"/>
      <c r="AT297" s="173"/>
      <c r="AU297" s="173"/>
      <c r="AV297" s="173"/>
      <c r="AW297" s="173"/>
      <c r="AX297" s="173"/>
      <c r="AY297" s="173"/>
      <c r="AZ297" s="173"/>
      <c r="BA297" s="135"/>
      <c r="BB297" s="133"/>
      <c r="BC297" s="133"/>
      <c r="BD297" s="133"/>
      <c r="BE297" s="133"/>
      <c r="BF297" s="133"/>
      <c r="BG297" s="133"/>
      <c r="BH297" s="133"/>
      <c r="BI297" s="133"/>
      <c r="BJ297" s="133"/>
      <c r="BK297" s="133"/>
      <c r="BL297" s="133"/>
      <c r="BM297" s="133"/>
      <c r="BN297" s="133"/>
      <c r="BO297" s="133"/>
      <c r="BP297" s="133"/>
      <c r="BQ297" s="133"/>
      <c r="BR297" s="133"/>
      <c r="BS297" s="133"/>
      <c r="BT297" s="133"/>
      <c r="BU297" s="133"/>
      <c r="BV297" s="133"/>
      <c r="BW297" s="133"/>
      <c r="BX297" s="133"/>
      <c r="BY297" s="135"/>
      <c r="BZ297" s="172"/>
      <c r="CA297" s="172"/>
      <c r="CB297" s="172"/>
      <c r="CC297" s="172"/>
      <c r="CD297" s="172"/>
      <c r="CE297" s="172"/>
      <c r="CF297" s="172"/>
      <c r="CG297" s="172"/>
      <c r="CH297" s="172"/>
      <c r="CI297" s="172"/>
      <c r="CJ297" s="172"/>
      <c r="CK297" s="172"/>
      <c r="CL297" s="172"/>
      <c r="CM297" s="172"/>
      <c r="CN297" s="172"/>
      <c r="CO297" s="172"/>
      <c r="CP297" s="172"/>
      <c r="CQ297" s="172"/>
      <c r="CR297" s="172"/>
      <c r="CS297" s="172"/>
      <c r="CT297" s="172"/>
      <c r="CU297" s="172"/>
      <c r="CV297" s="172"/>
      <c r="CW297" s="172"/>
      <c r="CX297" s="172"/>
      <c r="CY297" s="172"/>
      <c r="CZ297" s="172"/>
    </row>
    <row r="298" s="373" customFormat="true" ht="15" customHeight="true" x14ac:dyDescent="0.2">
      <c r="B298" s="372"/>
      <c r="AB298" s="173"/>
      <c r="AC298" s="173"/>
      <c r="AD298" s="173"/>
      <c r="AE298" s="173"/>
      <c r="AF298" s="173"/>
      <c r="AG298" s="173"/>
      <c r="AH298" s="173"/>
      <c r="AI298" s="173"/>
      <c r="AJ298" s="173"/>
      <c r="AK298" s="173"/>
      <c r="AL298" s="173"/>
      <c r="AM298" s="173"/>
      <c r="AN298" s="173"/>
      <c r="AO298" s="173"/>
      <c r="AP298" s="173"/>
      <c r="AQ298" s="173"/>
      <c r="AR298" s="173"/>
      <c r="AS298" s="173"/>
      <c r="AT298" s="173"/>
      <c r="AU298" s="173"/>
      <c r="AV298" s="173"/>
      <c r="AW298" s="173"/>
      <c r="AX298" s="173"/>
      <c r="AY298" s="173"/>
      <c r="AZ298" s="173"/>
      <c r="BA298" s="135"/>
      <c r="BB298" s="133"/>
      <c r="BC298" s="133"/>
      <c r="BD298" s="133"/>
      <c r="BE298" s="133"/>
      <c r="BF298" s="133"/>
      <c r="BG298" s="133"/>
      <c r="BH298" s="133"/>
      <c r="BI298" s="133"/>
      <c r="BJ298" s="133"/>
      <c r="BK298" s="133"/>
      <c r="BL298" s="133"/>
      <c r="BM298" s="133"/>
      <c r="BN298" s="133"/>
      <c r="BO298" s="133"/>
      <c r="BP298" s="133"/>
      <c r="BQ298" s="133"/>
      <c r="BR298" s="133"/>
      <c r="BS298" s="133"/>
      <c r="BT298" s="133"/>
      <c r="BU298" s="133"/>
      <c r="BV298" s="133"/>
      <c r="BW298" s="133"/>
      <c r="BX298" s="133"/>
      <c r="BY298" s="135"/>
      <c r="BZ298" s="172"/>
      <c r="CA298" s="172"/>
      <c r="CB298" s="172"/>
      <c r="CC298" s="172"/>
      <c r="CD298" s="172"/>
      <c r="CE298" s="172"/>
      <c r="CF298" s="172"/>
      <c r="CG298" s="172"/>
      <c r="CH298" s="172"/>
      <c r="CI298" s="172"/>
      <c r="CJ298" s="172"/>
      <c r="CK298" s="172"/>
      <c r="CL298" s="172"/>
      <c r="CM298" s="172"/>
      <c r="CN298" s="172"/>
      <c r="CO298" s="172"/>
      <c r="CP298" s="172"/>
      <c r="CQ298" s="172"/>
      <c r="CR298" s="172"/>
      <c r="CS298" s="172"/>
      <c r="CT298" s="172"/>
      <c r="CU298" s="172"/>
      <c r="CV298" s="172"/>
      <c r="CW298" s="172"/>
      <c r="CX298" s="172"/>
      <c r="CY298" s="172"/>
      <c r="CZ298" s="172"/>
    </row>
    <row r="299" s="373" customFormat="true" ht="15" customHeight="true" x14ac:dyDescent="0.2">
      <c r="A299" s="364"/>
      <c r="B299" s="363"/>
      <c r="C299" s="364"/>
      <c r="D299" s="364"/>
      <c r="AB299" s="173"/>
      <c r="AC299" s="173"/>
      <c r="AD299" s="173"/>
      <c r="AE299" s="173"/>
      <c r="AF299" s="173"/>
      <c r="AG299" s="173"/>
      <c r="AH299" s="173"/>
      <c r="AI299" s="173"/>
      <c r="AJ299" s="173"/>
      <c r="AK299" s="173"/>
      <c r="AL299" s="173"/>
      <c r="AM299" s="173"/>
      <c r="AN299" s="173"/>
      <c r="AO299" s="173"/>
      <c r="AP299" s="173"/>
      <c r="AQ299" s="173"/>
      <c r="AR299" s="173"/>
      <c r="AS299" s="173"/>
      <c r="AT299" s="173"/>
      <c r="AU299" s="173"/>
      <c r="AV299" s="173"/>
      <c r="AW299" s="173"/>
      <c r="AX299" s="173"/>
      <c r="AY299" s="173"/>
      <c r="AZ299" s="173"/>
      <c r="BA299" s="135"/>
      <c r="BB299" s="133"/>
      <c r="BC299" s="133"/>
      <c r="BD299" s="133"/>
      <c r="BE299" s="133"/>
      <c r="BF299" s="133"/>
      <c r="BG299" s="133"/>
      <c r="BH299" s="133"/>
      <c r="BI299" s="133"/>
      <c r="BJ299" s="133"/>
      <c r="BK299" s="133"/>
      <c r="BL299" s="133"/>
      <c r="BM299" s="133"/>
      <c r="BN299" s="133"/>
      <c r="BO299" s="133"/>
      <c r="BP299" s="133"/>
      <c r="BQ299" s="133"/>
      <c r="BR299" s="133"/>
      <c r="BS299" s="133"/>
      <c r="BT299" s="133"/>
      <c r="BU299" s="133"/>
      <c r="BV299" s="133"/>
      <c r="BW299" s="133"/>
      <c r="BX299" s="133"/>
      <c r="BY299" s="135"/>
      <c r="BZ299" s="172"/>
      <c r="CA299" s="172"/>
      <c r="CB299" s="172"/>
      <c r="CC299" s="172"/>
      <c r="CD299" s="172"/>
      <c r="CE299" s="172"/>
      <c r="CF299" s="172"/>
      <c r="CG299" s="172"/>
      <c r="CH299" s="172"/>
      <c r="CI299" s="172"/>
      <c r="CJ299" s="172"/>
      <c r="CK299" s="172"/>
      <c r="CL299" s="172"/>
      <c r="CM299" s="172"/>
      <c r="CN299" s="172"/>
      <c r="CO299" s="172"/>
      <c r="CP299" s="172"/>
      <c r="CQ299" s="172"/>
      <c r="CR299" s="172"/>
      <c r="CS299" s="172"/>
      <c r="CT299" s="172"/>
      <c r="CU299" s="172"/>
      <c r="CV299" s="172"/>
      <c r="CW299" s="172"/>
      <c r="CX299" s="172"/>
      <c r="CY299" s="172"/>
      <c r="CZ299" s="172"/>
    </row>
    <row r="300" s="373" customFormat="true" ht="15" customHeight="true" x14ac:dyDescent="0.2">
      <c r="A300" s="374"/>
      <c r="B300" s="800"/>
      <c r="C300" s="801"/>
      <c r="D300" s="801"/>
      <c r="AB300" s="173"/>
      <c r="AC300" s="173"/>
      <c r="AD300" s="173"/>
      <c r="AE300" s="173"/>
      <c r="AF300" s="173"/>
      <c r="AG300" s="173"/>
      <c r="AH300" s="173"/>
      <c r="AI300" s="173"/>
      <c r="AJ300" s="173"/>
      <c r="AK300" s="173"/>
      <c r="AL300" s="173"/>
      <c r="AM300" s="173"/>
      <c r="AN300" s="173"/>
      <c r="AO300" s="173"/>
      <c r="AP300" s="173"/>
      <c r="AQ300" s="173"/>
      <c r="AR300" s="173"/>
      <c r="AS300" s="173"/>
      <c r="AT300" s="173"/>
      <c r="AU300" s="173"/>
      <c r="AV300" s="173"/>
      <c r="AW300" s="173"/>
      <c r="AX300" s="173"/>
      <c r="AY300" s="173"/>
      <c r="AZ300" s="173"/>
      <c r="BA300" s="135"/>
      <c r="BB300" s="133"/>
      <c r="BC300" s="133"/>
      <c r="BD300" s="133"/>
      <c r="BE300" s="133"/>
      <c r="BF300" s="133"/>
      <c r="BG300" s="133"/>
      <c r="BH300" s="133"/>
      <c r="BI300" s="133"/>
      <c r="BJ300" s="133"/>
      <c r="BK300" s="133"/>
      <c r="BL300" s="133"/>
      <c r="BM300" s="133"/>
      <c r="BN300" s="133"/>
      <c r="BO300" s="133"/>
      <c r="BP300" s="133"/>
      <c r="BQ300" s="133"/>
      <c r="BR300" s="133"/>
      <c r="BS300" s="133"/>
      <c r="BT300" s="133"/>
      <c r="BU300" s="133"/>
      <c r="BV300" s="133"/>
      <c r="BW300" s="133"/>
      <c r="BX300" s="133"/>
      <c r="BY300" s="135"/>
      <c r="BZ300" s="172"/>
      <c r="CA300" s="172"/>
      <c r="CB300" s="172"/>
      <c r="CC300" s="172"/>
      <c r="CD300" s="172"/>
      <c r="CE300" s="172"/>
      <c r="CF300" s="172"/>
      <c r="CG300" s="172"/>
      <c r="CH300" s="172"/>
      <c r="CI300" s="172"/>
      <c r="CJ300" s="172"/>
      <c r="CK300" s="172"/>
      <c r="CL300" s="172"/>
      <c r="CM300" s="172"/>
      <c r="CN300" s="172"/>
      <c r="CO300" s="172"/>
      <c r="CP300" s="172"/>
      <c r="CQ300" s="172"/>
      <c r="CR300" s="172"/>
      <c r="CS300" s="172"/>
      <c r="CT300" s="172"/>
      <c r="CU300" s="172"/>
      <c r="CV300" s="172"/>
      <c r="CW300" s="172"/>
      <c r="CX300" s="172"/>
      <c r="CY300" s="172"/>
      <c r="CZ300" s="172"/>
    </row>
    <row r="301" s="373" customFormat="true" ht="15" customHeight="true" x14ac:dyDescent="0.2">
      <c r="A301" s="374"/>
      <c r="B301" s="800"/>
      <c r="C301" s="801"/>
      <c r="D301" s="801"/>
      <c r="AB301" s="173"/>
      <c r="AC301" s="173"/>
      <c r="AD301" s="173"/>
      <c r="AE301" s="173"/>
      <c r="AF301" s="173"/>
      <c r="AG301" s="173"/>
      <c r="AH301" s="173"/>
      <c r="AI301" s="173"/>
      <c r="AJ301" s="173"/>
      <c r="AK301" s="173"/>
      <c r="AL301" s="173"/>
      <c r="AM301" s="173"/>
      <c r="AN301" s="173"/>
      <c r="AO301" s="173"/>
      <c r="AP301" s="173"/>
      <c r="AQ301" s="173"/>
      <c r="AR301" s="173"/>
      <c r="AS301" s="173"/>
      <c r="AT301" s="173"/>
      <c r="AU301" s="173"/>
      <c r="AV301" s="173"/>
      <c r="AW301" s="173"/>
      <c r="AX301" s="173"/>
      <c r="AY301" s="173"/>
      <c r="AZ301" s="173"/>
      <c r="BA301" s="135"/>
      <c r="BB301" s="133"/>
      <c r="BC301" s="133"/>
      <c r="BD301" s="133"/>
      <c r="BE301" s="133"/>
      <c r="BF301" s="133"/>
      <c r="BG301" s="133"/>
      <c r="BH301" s="133"/>
      <c r="BI301" s="133"/>
      <c r="BJ301" s="133"/>
      <c r="BK301" s="133"/>
      <c r="BL301" s="133"/>
      <c r="BM301" s="133"/>
      <c r="BN301" s="133"/>
      <c r="BO301" s="133"/>
      <c r="BP301" s="133"/>
      <c r="BQ301" s="133"/>
      <c r="BR301" s="133"/>
      <c r="BS301" s="133"/>
      <c r="BT301" s="133"/>
      <c r="BU301" s="133"/>
      <c r="BV301" s="133"/>
      <c r="BW301" s="133"/>
      <c r="BX301" s="133"/>
      <c r="BY301" s="135"/>
      <c r="BZ301" s="172"/>
      <c r="CA301" s="172"/>
      <c r="CB301" s="172"/>
      <c r="CC301" s="172"/>
      <c r="CD301" s="172"/>
      <c r="CE301" s="172"/>
      <c r="CF301" s="172"/>
      <c r="CG301" s="172"/>
      <c r="CH301" s="172"/>
      <c r="CI301" s="172"/>
      <c r="CJ301" s="172"/>
      <c r="CK301" s="172"/>
      <c r="CL301" s="172"/>
      <c r="CM301" s="172"/>
      <c r="CN301" s="172"/>
      <c r="CO301" s="172"/>
      <c r="CP301" s="172"/>
      <c r="CQ301" s="172"/>
      <c r="CR301" s="172"/>
      <c r="CS301" s="172"/>
      <c r="CT301" s="172"/>
      <c r="CU301" s="172"/>
      <c r="CV301" s="172"/>
      <c r="CW301" s="172"/>
      <c r="CX301" s="172"/>
      <c r="CY301" s="172"/>
      <c r="CZ301" s="172"/>
    </row>
    <row r="302" s="373" customFormat="true" ht="15" customHeight="true" x14ac:dyDescent="0.2">
      <c r="A302" s="374"/>
      <c r="B302" s="800"/>
      <c r="C302" s="801"/>
      <c r="D302" s="801"/>
      <c r="AB302" s="173"/>
      <c r="AC302" s="173"/>
      <c r="AD302" s="173"/>
      <c r="AE302" s="173"/>
      <c r="AF302" s="173"/>
      <c r="AG302" s="173"/>
      <c r="AH302" s="173"/>
      <c r="AI302" s="173"/>
      <c r="AJ302" s="173"/>
      <c r="AK302" s="173"/>
      <c r="AL302" s="173"/>
      <c r="AM302" s="173"/>
      <c r="AN302" s="173"/>
      <c r="AO302" s="173"/>
      <c r="AP302" s="173"/>
      <c r="AQ302" s="173"/>
      <c r="AR302" s="173"/>
      <c r="AS302" s="173"/>
      <c r="AT302" s="173"/>
      <c r="AU302" s="173"/>
      <c r="AV302" s="173"/>
      <c r="AW302" s="173"/>
      <c r="AX302" s="173"/>
      <c r="AY302" s="173"/>
      <c r="AZ302" s="173"/>
      <c r="BA302" s="135"/>
      <c r="BB302" s="133"/>
      <c r="BC302" s="133"/>
      <c r="BD302" s="133"/>
      <c r="BE302" s="133"/>
      <c r="BF302" s="133"/>
      <c r="BG302" s="133"/>
      <c r="BH302" s="133"/>
      <c r="BI302" s="133"/>
      <c r="BJ302" s="133"/>
      <c r="BK302" s="133"/>
      <c r="BL302" s="133"/>
      <c r="BM302" s="133"/>
      <c r="BN302" s="133"/>
      <c r="BO302" s="133"/>
      <c r="BP302" s="133"/>
      <c r="BQ302" s="133"/>
      <c r="BR302" s="133"/>
      <c r="BS302" s="133"/>
      <c r="BT302" s="133"/>
      <c r="BU302" s="133"/>
      <c r="BV302" s="133"/>
      <c r="BW302" s="133"/>
      <c r="BX302" s="133"/>
      <c r="BY302" s="135"/>
      <c r="BZ302" s="172"/>
      <c r="CA302" s="172"/>
      <c r="CB302" s="172"/>
      <c r="CC302" s="172"/>
      <c r="CD302" s="172"/>
      <c r="CE302" s="172"/>
      <c r="CF302" s="172"/>
      <c r="CG302" s="172"/>
      <c r="CH302" s="172"/>
      <c r="CI302" s="172"/>
      <c r="CJ302" s="172"/>
      <c r="CK302" s="172"/>
      <c r="CL302" s="172"/>
      <c r="CM302" s="172"/>
      <c r="CN302" s="172"/>
      <c r="CO302" s="172"/>
      <c r="CP302" s="172"/>
      <c r="CQ302" s="172"/>
      <c r="CR302" s="172"/>
      <c r="CS302" s="172"/>
      <c r="CT302" s="172"/>
      <c r="CU302" s="172"/>
      <c r="CV302" s="172"/>
      <c r="CW302" s="172"/>
      <c r="CX302" s="172"/>
      <c r="CY302" s="172"/>
      <c r="CZ302" s="172"/>
    </row>
    <row r="303" s="373" customFormat="true" ht="15" customHeight="true" x14ac:dyDescent="0.2">
      <c r="A303" s="374"/>
      <c r="B303" s="800"/>
      <c r="C303" s="802"/>
      <c r="D303" s="802"/>
      <c r="AB303" s="173"/>
      <c r="AC303" s="173"/>
      <c r="AD303" s="173"/>
      <c r="AE303" s="173"/>
      <c r="AF303" s="173"/>
      <c r="AG303" s="173"/>
      <c r="AH303" s="173"/>
      <c r="AI303" s="173"/>
      <c r="AJ303" s="173"/>
      <c r="AK303" s="173"/>
      <c r="AL303" s="173"/>
      <c r="AM303" s="173"/>
      <c r="AN303" s="173"/>
      <c r="AO303" s="173"/>
      <c r="AP303" s="173"/>
      <c r="AQ303" s="173"/>
      <c r="AR303" s="173"/>
      <c r="AS303" s="173"/>
      <c r="AT303" s="173"/>
      <c r="AU303" s="173"/>
      <c r="AV303" s="173"/>
      <c r="AW303" s="173"/>
      <c r="AX303" s="173"/>
      <c r="AY303" s="173"/>
      <c r="AZ303" s="173"/>
      <c r="BA303" s="135"/>
      <c r="BB303" s="133"/>
      <c r="BC303" s="133"/>
      <c r="BD303" s="133"/>
      <c r="BE303" s="133"/>
      <c r="BF303" s="133"/>
      <c r="BG303" s="133"/>
      <c r="BH303" s="133"/>
      <c r="BI303" s="133"/>
      <c r="BJ303" s="133"/>
      <c r="BK303" s="133"/>
      <c r="BL303" s="133"/>
      <c r="BM303" s="133"/>
      <c r="BN303" s="133"/>
      <c r="BO303" s="133"/>
      <c r="BP303" s="133"/>
      <c r="BQ303" s="133"/>
      <c r="BR303" s="133"/>
      <c r="BS303" s="133"/>
      <c r="BT303" s="133"/>
      <c r="BU303" s="133"/>
      <c r="BV303" s="133"/>
      <c r="BW303" s="133"/>
      <c r="BX303" s="133"/>
      <c r="BY303" s="135"/>
      <c r="BZ303" s="172"/>
      <c r="CA303" s="172"/>
      <c r="CB303" s="172"/>
      <c r="CC303" s="172"/>
      <c r="CD303" s="172"/>
      <c r="CE303" s="172"/>
      <c r="CF303" s="172"/>
      <c r="CG303" s="172"/>
      <c r="CH303" s="172"/>
      <c r="CI303" s="172"/>
      <c r="CJ303" s="172"/>
      <c r="CK303" s="172"/>
      <c r="CL303" s="172"/>
      <c r="CM303" s="172"/>
      <c r="CN303" s="172"/>
      <c r="CO303" s="172"/>
      <c r="CP303" s="172"/>
      <c r="CQ303" s="172"/>
      <c r="CR303" s="172"/>
      <c r="CS303" s="172"/>
      <c r="CT303" s="172"/>
      <c r="CU303" s="172"/>
      <c r="CV303" s="172"/>
      <c r="CW303" s="172"/>
      <c r="CX303" s="172"/>
      <c r="CY303" s="172"/>
      <c r="CZ303" s="172"/>
    </row>
    <row r="304" s="373" customFormat="true" ht="15" customHeight="true" x14ac:dyDescent="0.2">
      <c r="A304" s="374"/>
      <c r="B304" s="800"/>
      <c r="C304" s="802"/>
      <c r="D304" s="802"/>
      <c r="AB304" s="173"/>
      <c r="AC304" s="173"/>
      <c r="AD304" s="173"/>
      <c r="AE304" s="173"/>
      <c r="AF304" s="173"/>
      <c r="AG304" s="173"/>
      <c r="AH304" s="173"/>
      <c r="AI304" s="173"/>
      <c r="AJ304" s="173"/>
      <c r="AK304" s="173"/>
      <c r="AL304" s="173"/>
      <c r="AM304" s="173"/>
      <c r="AN304" s="173"/>
      <c r="AO304" s="173"/>
      <c r="AP304" s="173"/>
      <c r="AQ304" s="173"/>
      <c r="AR304" s="173"/>
      <c r="AS304" s="173"/>
      <c r="AT304" s="173"/>
      <c r="AU304" s="173"/>
      <c r="AV304" s="173"/>
      <c r="AW304" s="173"/>
      <c r="AX304" s="173"/>
      <c r="AY304" s="173"/>
      <c r="AZ304" s="173"/>
      <c r="BA304" s="135"/>
      <c r="BB304" s="133"/>
      <c r="BC304" s="133"/>
      <c r="BD304" s="133"/>
      <c r="BE304" s="133"/>
      <c r="BF304" s="133"/>
      <c r="BG304" s="133"/>
      <c r="BH304" s="133"/>
      <c r="BI304" s="133"/>
      <c r="BJ304" s="133"/>
      <c r="BK304" s="133"/>
      <c r="BL304" s="133"/>
      <c r="BM304" s="133"/>
      <c r="BN304" s="133"/>
      <c r="BO304" s="133"/>
      <c r="BP304" s="133"/>
      <c r="BQ304" s="133"/>
      <c r="BR304" s="133"/>
      <c r="BS304" s="133"/>
      <c r="BT304" s="133"/>
      <c r="BU304" s="133"/>
      <c r="BV304" s="133"/>
      <c r="BW304" s="133"/>
      <c r="BX304" s="133"/>
      <c r="BY304" s="135"/>
      <c r="BZ304" s="172"/>
      <c r="CA304" s="172"/>
      <c r="CB304" s="172"/>
      <c r="CC304" s="172"/>
      <c r="CD304" s="172"/>
      <c r="CE304" s="172"/>
      <c r="CF304" s="172"/>
      <c r="CG304" s="172"/>
      <c r="CH304" s="172"/>
      <c r="CI304" s="172"/>
      <c r="CJ304" s="172"/>
      <c r="CK304" s="172"/>
      <c r="CL304" s="172"/>
      <c r="CM304" s="172"/>
      <c r="CN304" s="172"/>
      <c r="CO304" s="172"/>
      <c r="CP304" s="172"/>
      <c r="CQ304" s="172"/>
      <c r="CR304" s="172"/>
      <c r="CS304" s="172"/>
      <c r="CT304" s="172"/>
      <c r="CU304" s="172"/>
      <c r="CV304" s="172"/>
      <c r="CW304" s="172"/>
      <c r="CX304" s="172"/>
      <c r="CY304" s="172"/>
      <c r="CZ304" s="172"/>
    </row>
    <row r="305" s="373" customFormat="true" ht="15" customHeight="true" x14ac:dyDescent="0.2">
      <c r="A305" s="374"/>
      <c r="B305" s="800"/>
      <c r="C305" s="802"/>
      <c r="D305" s="802"/>
      <c r="AB305" s="173"/>
      <c r="AC305" s="173"/>
      <c r="AD305" s="173"/>
      <c r="AE305" s="173"/>
      <c r="AF305" s="173"/>
      <c r="AG305" s="173"/>
      <c r="AH305" s="173"/>
      <c r="AI305" s="173"/>
      <c r="AJ305" s="173"/>
      <c r="AK305" s="173"/>
      <c r="AL305" s="173"/>
      <c r="AM305" s="173"/>
      <c r="AN305" s="173"/>
      <c r="AO305" s="173"/>
      <c r="AP305" s="173"/>
      <c r="AQ305" s="173"/>
      <c r="AR305" s="173"/>
      <c r="AS305" s="173"/>
      <c r="AT305" s="173"/>
      <c r="AU305" s="173"/>
      <c r="AV305" s="173"/>
      <c r="AW305" s="173"/>
      <c r="AX305" s="173"/>
      <c r="AY305" s="173"/>
      <c r="AZ305" s="173"/>
      <c r="BA305" s="135"/>
      <c r="BB305" s="133"/>
      <c r="BC305" s="133"/>
      <c r="BD305" s="133"/>
      <c r="BE305" s="133"/>
      <c r="BF305" s="133"/>
      <c r="BG305" s="133"/>
      <c r="BH305" s="133"/>
      <c r="BI305" s="133"/>
      <c r="BJ305" s="133"/>
      <c r="BK305" s="133"/>
      <c r="BL305" s="133"/>
      <c r="BM305" s="133"/>
      <c r="BN305" s="133"/>
      <c r="BO305" s="133"/>
      <c r="BP305" s="133"/>
      <c r="BQ305" s="133"/>
      <c r="BR305" s="133"/>
      <c r="BS305" s="133"/>
      <c r="BT305" s="133"/>
      <c r="BU305" s="133"/>
      <c r="BV305" s="133"/>
      <c r="BW305" s="133"/>
      <c r="BX305" s="133"/>
      <c r="BY305" s="135"/>
      <c r="BZ305" s="172"/>
      <c r="CA305" s="172"/>
      <c r="CB305" s="172"/>
      <c r="CC305" s="172"/>
      <c r="CD305" s="172"/>
      <c r="CE305" s="172"/>
      <c r="CF305" s="172"/>
      <c r="CG305" s="172"/>
      <c r="CH305" s="172"/>
      <c r="CI305" s="172"/>
      <c r="CJ305" s="172"/>
      <c r="CK305" s="172"/>
      <c r="CL305" s="172"/>
      <c r="CM305" s="172"/>
      <c r="CN305" s="172"/>
      <c r="CO305" s="172"/>
      <c r="CP305" s="172"/>
      <c r="CQ305" s="172"/>
      <c r="CR305" s="172"/>
      <c r="CS305" s="172"/>
      <c r="CT305" s="172"/>
      <c r="CU305" s="172"/>
      <c r="CV305" s="172"/>
      <c r="CW305" s="172"/>
      <c r="CX305" s="172"/>
      <c r="CY305" s="172"/>
      <c r="CZ305" s="172"/>
    </row>
    <row r="306" s="373" customFormat="true" ht="15" customHeight="true" x14ac:dyDescent="0.2">
      <c r="B306" s="372"/>
      <c r="AB306" s="173"/>
      <c r="AC306" s="173"/>
      <c r="AD306" s="173"/>
      <c r="AE306" s="173"/>
      <c r="AF306" s="173"/>
      <c r="AG306" s="173"/>
      <c r="AH306" s="173"/>
      <c r="AI306" s="173"/>
      <c r="AJ306" s="173"/>
      <c r="AK306" s="173"/>
      <c r="AL306" s="173"/>
      <c r="AM306" s="173"/>
      <c r="AN306" s="173"/>
      <c r="AO306" s="173"/>
      <c r="AP306" s="173"/>
      <c r="AQ306" s="173"/>
      <c r="AR306" s="173"/>
      <c r="AS306" s="173"/>
      <c r="AT306" s="173"/>
      <c r="AU306" s="173"/>
      <c r="AV306" s="173"/>
      <c r="AW306" s="173"/>
      <c r="AX306" s="173"/>
      <c r="AY306" s="173"/>
      <c r="AZ306" s="173"/>
      <c r="BA306" s="135"/>
      <c r="BB306" s="133"/>
      <c r="BC306" s="133"/>
      <c r="BD306" s="133"/>
      <c r="BE306" s="133"/>
      <c r="BF306" s="133"/>
      <c r="BG306" s="133"/>
      <c r="BH306" s="133"/>
      <c r="BI306" s="133"/>
      <c r="BJ306" s="133"/>
      <c r="BK306" s="133"/>
      <c r="BL306" s="133"/>
      <c r="BM306" s="133"/>
      <c r="BN306" s="133"/>
      <c r="BO306" s="133"/>
      <c r="BP306" s="133"/>
      <c r="BQ306" s="133"/>
      <c r="BR306" s="133"/>
      <c r="BS306" s="133"/>
      <c r="BT306" s="133"/>
      <c r="BU306" s="133"/>
      <c r="BV306" s="133"/>
      <c r="BW306" s="133"/>
      <c r="BX306" s="133"/>
      <c r="BY306" s="135"/>
      <c r="BZ306" s="172"/>
      <c r="CA306" s="172"/>
      <c r="CB306" s="172"/>
      <c r="CC306" s="172"/>
      <c r="CD306" s="172"/>
      <c r="CE306" s="172"/>
      <c r="CF306" s="172"/>
      <c r="CG306" s="172"/>
      <c r="CH306" s="172"/>
      <c r="CI306" s="172"/>
      <c r="CJ306" s="172"/>
      <c r="CK306" s="172"/>
      <c r="CL306" s="172"/>
      <c r="CM306" s="172"/>
      <c r="CN306" s="172"/>
      <c r="CO306" s="172"/>
      <c r="CP306" s="172"/>
      <c r="CQ306" s="172"/>
      <c r="CR306" s="172"/>
      <c r="CS306" s="172"/>
      <c r="CT306" s="172"/>
      <c r="CU306" s="172"/>
      <c r="CV306" s="172"/>
      <c r="CW306" s="172"/>
      <c r="CX306" s="172"/>
      <c r="CY306" s="172"/>
      <c r="CZ306" s="172"/>
    </row>
    <row r="307" s="373" customFormat="true" ht="15" customHeight="true" x14ac:dyDescent="0.2">
      <c r="B307" s="372"/>
      <c r="AB307" s="173"/>
      <c r="AC307" s="173"/>
      <c r="AD307" s="173"/>
      <c r="AE307" s="173"/>
      <c r="AF307" s="173"/>
      <c r="AG307" s="173"/>
      <c r="AH307" s="173"/>
      <c r="AI307" s="173"/>
      <c r="AJ307" s="173"/>
      <c r="AK307" s="173"/>
      <c r="AL307" s="173"/>
      <c r="AM307" s="173"/>
      <c r="AN307" s="173"/>
      <c r="AO307" s="173"/>
      <c r="AP307" s="173"/>
      <c r="AQ307" s="173"/>
      <c r="AR307" s="173"/>
      <c r="AS307" s="173"/>
      <c r="AT307" s="173"/>
      <c r="AU307" s="173"/>
      <c r="AV307" s="173"/>
      <c r="AW307" s="173"/>
      <c r="AX307" s="173"/>
      <c r="AY307" s="173"/>
      <c r="AZ307" s="173"/>
      <c r="BA307" s="135"/>
      <c r="BB307" s="133"/>
      <c r="BC307" s="133"/>
      <c r="BD307" s="133"/>
      <c r="BE307" s="133"/>
      <c r="BF307" s="133"/>
      <c r="BG307" s="133"/>
      <c r="BH307" s="133"/>
      <c r="BI307" s="133"/>
      <c r="BJ307" s="133"/>
      <c r="BK307" s="133"/>
      <c r="BL307" s="133"/>
      <c r="BM307" s="133"/>
      <c r="BN307" s="133"/>
      <c r="BO307" s="133"/>
      <c r="BP307" s="133"/>
      <c r="BQ307" s="133"/>
      <c r="BR307" s="133"/>
      <c r="BS307" s="133"/>
      <c r="BT307" s="133"/>
      <c r="BU307" s="133"/>
      <c r="BV307" s="133"/>
      <c r="BW307" s="133"/>
      <c r="BX307" s="133"/>
      <c r="BY307" s="135"/>
      <c r="BZ307" s="172"/>
      <c r="CA307" s="172"/>
      <c r="CB307" s="172"/>
      <c r="CC307" s="172"/>
      <c r="CD307" s="172"/>
      <c r="CE307" s="172"/>
      <c r="CF307" s="172"/>
      <c r="CG307" s="172"/>
      <c r="CH307" s="172"/>
      <c r="CI307" s="172"/>
      <c r="CJ307" s="172"/>
      <c r="CK307" s="172"/>
      <c r="CL307" s="172"/>
      <c r="CM307" s="172"/>
      <c r="CN307" s="172"/>
      <c r="CO307" s="172"/>
      <c r="CP307" s="172"/>
      <c r="CQ307" s="172"/>
      <c r="CR307" s="172"/>
      <c r="CS307" s="172"/>
      <c r="CT307" s="172"/>
      <c r="CU307" s="172"/>
      <c r="CV307" s="172"/>
      <c r="CW307" s="172"/>
      <c r="CX307" s="172"/>
      <c r="CY307" s="172"/>
      <c r="CZ307" s="172"/>
    </row>
    <row r="308" s="373" customFormat="true" ht="15" customHeight="true" x14ac:dyDescent="0.2">
      <c r="B308" s="372"/>
      <c r="AB308" s="173"/>
      <c r="AC308" s="173"/>
      <c r="AD308" s="173"/>
      <c r="AE308" s="173"/>
      <c r="AF308" s="173"/>
      <c r="AG308" s="173"/>
      <c r="AH308" s="173"/>
      <c r="AI308" s="173"/>
      <c r="AJ308" s="173"/>
      <c r="AK308" s="173"/>
      <c r="AL308" s="173"/>
      <c r="AM308" s="173"/>
      <c r="AN308" s="173"/>
      <c r="AO308" s="173"/>
      <c r="AP308" s="173"/>
      <c r="AQ308" s="173"/>
      <c r="AR308" s="173"/>
      <c r="AS308" s="173"/>
      <c r="AT308" s="173"/>
      <c r="AU308" s="173"/>
      <c r="AV308" s="173"/>
      <c r="AW308" s="173"/>
      <c r="AX308" s="173"/>
      <c r="AY308" s="173"/>
      <c r="AZ308" s="173"/>
      <c r="BA308" s="135"/>
      <c r="BB308" s="133"/>
      <c r="BC308" s="133"/>
      <c r="BD308" s="133"/>
      <c r="BE308" s="133"/>
      <c r="BF308" s="133"/>
      <c r="BG308" s="133"/>
      <c r="BH308" s="133"/>
      <c r="BI308" s="133"/>
      <c r="BJ308" s="133"/>
      <c r="BK308" s="133"/>
      <c r="BL308" s="133"/>
      <c r="BM308" s="133"/>
      <c r="BN308" s="133"/>
      <c r="BO308" s="133"/>
      <c r="BP308" s="133"/>
      <c r="BQ308" s="133"/>
      <c r="BR308" s="133"/>
      <c r="BS308" s="133"/>
      <c r="BT308" s="133"/>
      <c r="BU308" s="133"/>
      <c r="BV308" s="133"/>
      <c r="BW308" s="133"/>
      <c r="BX308" s="133"/>
      <c r="BY308" s="135"/>
      <c r="BZ308" s="172"/>
      <c r="CA308" s="172"/>
      <c r="CB308" s="172"/>
      <c r="CC308" s="172"/>
      <c r="CD308" s="172"/>
      <c r="CE308" s="172"/>
      <c r="CF308" s="172"/>
      <c r="CG308" s="172"/>
      <c r="CH308" s="172"/>
      <c r="CI308" s="172"/>
      <c r="CJ308" s="172"/>
      <c r="CK308" s="172"/>
      <c r="CL308" s="172"/>
      <c r="CM308" s="172"/>
      <c r="CN308" s="172"/>
      <c r="CO308" s="172"/>
      <c r="CP308" s="172"/>
      <c r="CQ308" s="172"/>
      <c r="CR308" s="172"/>
      <c r="CS308" s="172"/>
      <c r="CT308" s="172"/>
      <c r="CU308" s="172"/>
      <c r="CV308" s="172"/>
      <c r="CW308" s="172"/>
      <c r="CX308" s="172"/>
      <c r="CY308" s="172"/>
      <c r="CZ308" s="172"/>
    </row>
    <row r="309" s="373" customFormat="true" ht="15" customHeight="true" x14ac:dyDescent="0.2">
      <c r="B309" s="372"/>
      <c r="AB309" s="173"/>
      <c r="AC309" s="173"/>
      <c r="AD309" s="173"/>
      <c r="AE309" s="173"/>
      <c r="AF309" s="173"/>
      <c r="AG309" s="173"/>
      <c r="AH309" s="173"/>
      <c r="AI309" s="173"/>
      <c r="AJ309" s="173"/>
      <c r="AK309" s="173"/>
      <c r="AL309" s="173"/>
      <c r="AM309" s="173"/>
      <c r="AN309" s="173"/>
      <c r="AO309" s="173"/>
      <c r="AP309" s="173"/>
      <c r="AQ309" s="173"/>
      <c r="AR309" s="173"/>
      <c r="AS309" s="173"/>
      <c r="AT309" s="173"/>
      <c r="AU309" s="173"/>
      <c r="AV309" s="173"/>
      <c r="AW309" s="173"/>
      <c r="AX309" s="173"/>
      <c r="AY309" s="173"/>
      <c r="AZ309" s="173"/>
      <c r="BA309" s="135"/>
      <c r="BB309" s="133"/>
      <c r="BC309" s="133"/>
      <c r="BD309" s="133"/>
      <c r="BE309" s="133"/>
      <c r="BF309" s="133"/>
      <c r="BG309" s="133"/>
      <c r="BH309" s="133"/>
      <c r="BI309" s="133"/>
      <c r="BJ309" s="133"/>
      <c r="BK309" s="133"/>
      <c r="BL309" s="133"/>
      <c r="BM309" s="133"/>
      <c r="BN309" s="133"/>
      <c r="BO309" s="133"/>
      <c r="BP309" s="133"/>
      <c r="BQ309" s="133"/>
      <c r="BR309" s="133"/>
      <c r="BS309" s="133"/>
      <c r="BT309" s="133"/>
      <c r="BU309" s="133"/>
      <c r="BV309" s="133"/>
      <c r="BW309" s="133"/>
      <c r="BX309" s="133"/>
      <c r="BY309" s="135"/>
      <c r="BZ309" s="172"/>
      <c r="CA309" s="172"/>
      <c r="CB309" s="172"/>
      <c r="CC309" s="172"/>
      <c r="CD309" s="172"/>
      <c r="CE309" s="172"/>
      <c r="CF309" s="172"/>
      <c r="CG309" s="172"/>
      <c r="CH309" s="172"/>
      <c r="CI309" s="172"/>
      <c r="CJ309" s="172"/>
      <c r="CK309" s="172"/>
      <c r="CL309" s="172"/>
      <c r="CM309" s="172"/>
      <c r="CN309" s="172"/>
      <c r="CO309" s="172"/>
      <c r="CP309" s="172"/>
      <c r="CQ309" s="172"/>
      <c r="CR309" s="172"/>
      <c r="CS309" s="172"/>
      <c r="CT309" s="172"/>
      <c r="CU309" s="172"/>
      <c r="CV309" s="172"/>
      <c r="CW309" s="172"/>
      <c r="CX309" s="172"/>
      <c r="CY309" s="172"/>
      <c r="CZ309" s="172"/>
    </row>
    <row r="310" s="373" customFormat="true" ht="15" customHeight="true" x14ac:dyDescent="0.2">
      <c r="B310" s="372"/>
      <c r="AB310" s="173"/>
      <c r="AC310" s="173"/>
      <c r="AD310" s="173"/>
      <c r="AE310" s="173"/>
      <c r="AF310" s="173"/>
      <c r="AG310" s="173"/>
      <c r="AH310" s="173"/>
      <c r="AI310" s="173"/>
      <c r="AJ310" s="173"/>
      <c r="AK310" s="173"/>
      <c r="AL310" s="173"/>
      <c r="AM310" s="173"/>
      <c r="AN310" s="173"/>
      <c r="AO310" s="173"/>
      <c r="AP310" s="173"/>
      <c r="AQ310" s="173"/>
      <c r="AR310" s="173"/>
      <c r="AS310" s="173"/>
      <c r="AT310" s="173"/>
      <c r="AU310" s="173"/>
      <c r="AV310" s="173"/>
      <c r="AW310" s="173"/>
      <c r="AX310" s="173"/>
      <c r="AY310" s="173"/>
      <c r="AZ310" s="173"/>
      <c r="BA310" s="135"/>
      <c r="BB310" s="133"/>
      <c r="BC310" s="133"/>
      <c r="BD310" s="133"/>
      <c r="BE310" s="133"/>
      <c r="BF310" s="133"/>
      <c r="BG310" s="133"/>
      <c r="BH310" s="133"/>
      <c r="BI310" s="133"/>
      <c r="BJ310" s="133"/>
      <c r="BK310" s="133"/>
      <c r="BL310" s="133"/>
      <c r="BM310" s="133"/>
      <c r="BN310" s="133"/>
      <c r="BO310" s="133"/>
      <c r="BP310" s="133"/>
      <c r="BQ310" s="133"/>
      <c r="BR310" s="133"/>
      <c r="BS310" s="133"/>
      <c r="BT310" s="133"/>
      <c r="BU310" s="133"/>
      <c r="BV310" s="133"/>
      <c r="BW310" s="133"/>
      <c r="BX310" s="133"/>
      <c r="BY310" s="135"/>
      <c r="BZ310" s="172"/>
      <c r="CA310" s="172"/>
      <c r="CB310" s="172"/>
      <c r="CC310" s="172"/>
      <c r="CD310" s="172"/>
      <c r="CE310" s="172"/>
      <c r="CF310" s="172"/>
      <c r="CG310" s="172"/>
      <c r="CH310" s="172"/>
      <c r="CI310" s="172"/>
      <c r="CJ310" s="172"/>
      <c r="CK310" s="172"/>
      <c r="CL310" s="172"/>
      <c r="CM310" s="172"/>
      <c r="CN310" s="172"/>
      <c r="CO310" s="172"/>
      <c r="CP310" s="172"/>
      <c r="CQ310" s="172"/>
      <c r="CR310" s="172"/>
      <c r="CS310" s="172"/>
      <c r="CT310" s="172"/>
      <c r="CU310" s="172"/>
      <c r="CV310" s="172"/>
      <c r="CW310" s="172"/>
      <c r="CX310" s="172"/>
      <c r="CY310" s="172"/>
      <c r="CZ310" s="172"/>
    </row>
    <row r="311" s="373" customFormat="true" ht="15" customHeight="true" x14ac:dyDescent="0.2">
      <c r="B311" s="372"/>
      <c r="AB311" s="173"/>
      <c r="AC311" s="173"/>
      <c r="AD311" s="173"/>
      <c r="AE311" s="173"/>
      <c r="AF311" s="173"/>
      <c r="AG311" s="173"/>
      <c r="AH311" s="173"/>
      <c r="AI311" s="173"/>
      <c r="AJ311" s="173"/>
      <c r="AK311" s="173"/>
      <c r="AL311" s="173"/>
      <c r="AM311" s="173"/>
      <c r="AN311" s="173"/>
      <c r="AO311" s="173"/>
      <c r="AP311" s="173"/>
      <c r="AQ311" s="173"/>
      <c r="AR311" s="173"/>
      <c r="AS311" s="173"/>
      <c r="AT311" s="173"/>
      <c r="AU311" s="173"/>
      <c r="AV311" s="173"/>
      <c r="AW311" s="173"/>
      <c r="AX311" s="173"/>
      <c r="AY311" s="173"/>
      <c r="AZ311" s="173"/>
      <c r="BA311" s="135"/>
      <c r="BB311" s="133"/>
      <c r="BC311" s="133"/>
      <c r="BD311" s="133"/>
      <c r="BE311" s="133"/>
      <c r="BF311" s="133"/>
      <c r="BG311" s="133"/>
      <c r="BH311" s="133"/>
      <c r="BI311" s="133"/>
      <c r="BJ311" s="133"/>
      <c r="BK311" s="133"/>
      <c r="BL311" s="133"/>
      <c r="BM311" s="133"/>
      <c r="BN311" s="133"/>
      <c r="BO311" s="133"/>
      <c r="BP311" s="133"/>
      <c r="BQ311" s="133"/>
      <c r="BR311" s="133"/>
      <c r="BS311" s="133"/>
      <c r="BT311" s="133"/>
      <c r="BU311" s="133"/>
      <c r="BV311" s="133"/>
      <c r="BW311" s="133"/>
      <c r="BX311" s="133"/>
      <c r="BY311" s="135"/>
      <c r="BZ311" s="172"/>
      <c r="CA311" s="172"/>
      <c r="CB311" s="172"/>
      <c r="CC311" s="172"/>
      <c r="CD311" s="172"/>
      <c r="CE311" s="172"/>
      <c r="CF311" s="172"/>
      <c r="CG311" s="172"/>
      <c r="CH311" s="172"/>
      <c r="CI311" s="172"/>
      <c r="CJ311" s="172"/>
      <c r="CK311" s="172"/>
      <c r="CL311" s="172"/>
      <c r="CM311" s="172"/>
      <c r="CN311" s="172"/>
      <c r="CO311" s="172"/>
      <c r="CP311" s="172"/>
      <c r="CQ311" s="172"/>
      <c r="CR311" s="172"/>
      <c r="CS311" s="172"/>
      <c r="CT311" s="172"/>
      <c r="CU311" s="172"/>
      <c r="CV311" s="172"/>
      <c r="CW311" s="172"/>
      <c r="CX311" s="172"/>
      <c r="CY311" s="172"/>
      <c r="CZ311" s="172"/>
    </row>
    <row r="312" s="373" customFormat="true" ht="15" customHeight="true" x14ac:dyDescent="0.2">
      <c r="B312" s="372"/>
      <c r="AB312" s="173"/>
      <c r="AC312" s="173"/>
      <c r="AD312" s="173"/>
      <c r="AE312" s="173"/>
      <c r="AF312" s="173"/>
      <c r="AG312" s="173"/>
      <c r="AH312" s="173"/>
      <c r="AI312" s="173"/>
      <c r="AJ312" s="173"/>
      <c r="AK312" s="173"/>
      <c r="AL312" s="173"/>
      <c r="AM312" s="173"/>
      <c r="AN312" s="173"/>
      <c r="AO312" s="173"/>
      <c r="AP312" s="173"/>
      <c r="AQ312" s="173"/>
      <c r="AR312" s="173"/>
      <c r="AS312" s="173"/>
      <c r="AT312" s="173"/>
      <c r="AU312" s="173"/>
      <c r="AV312" s="173"/>
      <c r="AW312" s="173"/>
      <c r="AX312" s="173"/>
      <c r="AY312" s="173"/>
      <c r="AZ312" s="173"/>
      <c r="BA312" s="135"/>
      <c r="BB312" s="133"/>
      <c r="BC312" s="133"/>
      <c r="BD312" s="133"/>
      <c r="BE312" s="133"/>
      <c r="BF312" s="133"/>
      <c r="BG312" s="133"/>
      <c r="BH312" s="133"/>
      <c r="BI312" s="133"/>
      <c r="BJ312" s="133"/>
      <c r="BK312" s="133"/>
      <c r="BL312" s="133"/>
      <c r="BM312" s="133"/>
      <c r="BN312" s="133"/>
      <c r="BO312" s="133"/>
      <c r="BP312" s="133"/>
      <c r="BQ312" s="133"/>
      <c r="BR312" s="133"/>
      <c r="BS312" s="133"/>
      <c r="BT312" s="133"/>
      <c r="BU312" s="133"/>
      <c r="BV312" s="133"/>
      <c r="BW312" s="133"/>
      <c r="BX312" s="133"/>
      <c r="BY312" s="135"/>
      <c r="BZ312" s="172"/>
      <c r="CA312" s="172"/>
      <c r="CB312" s="172"/>
      <c r="CC312" s="172"/>
      <c r="CD312" s="172"/>
      <c r="CE312" s="172"/>
      <c r="CF312" s="172"/>
      <c r="CG312" s="172"/>
      <c r="CH312" s="172"/>
      <c r="CI312" s="172"/>
      <c r="CJ312" s="172"/>
      <c r="CK312" s="172"/>
      <c r="CL312" s="172"/>
      <c r="CM312" s="172"/>
      <c r="CN312" s="172"/>
      <c r="CO312" s="172"/>
      <c r="CP312" s="172"/>
      <c r="CQ312" s="172"/>
      <c r="CR312" s="172"/>
      <c r="CS312" s="172"/>
      <c r="CT312" s="172"/>
      <c r="CU312" s="172"/>
      <c r="CV312" s="172"/>
      <c r="CW312" s="172"/>
      <c r="CX312" s="172"/>
      <c r="CY312" s="172"/>
      <c r="CZ312" s="172"/>
    </row>
    <row r="313" s="373" customFormat="true" ht="15" customHeight="true" x14ac:dyDescent="0.2">
      <c r="B313" s="372"/>
      <c r="AB313" s="173"/>
      <c r="AC313" s="173"/>
      <c r="AD313" s="173"/>
      <c r="AE313" s="173"/>
      <c r="AF313" s="173"/>
      <c r="AG313" s="173"/>
      <c r="AH313" s="173"/>
      <c r="AI313" s="173"/>
      <c r="AJ313" s="173"/>
      <c r="AK313" s="173"/>
      <c r="AL313" s="173"/>
      <c r="AM313" s="173"/>
      <c r="AN313" s="173"/>
      <c r="AO313" s="173"/>
      <c r="AP313" s="173"/>
      <c r="AQ313" s="173"/>
      <c r="AR313" s="173"/>
      <c r="AS313" s="173"/>
      <c r="AT313" s="173"/>
      <c r="AU313" s="173"/>
      <c r="AV313" s="173"/>
      <c r="AW313" s="173"/>
      <c r="AX313" s="173"/>
      <c r="AY313" s="173"/>
      <c r="AZ313" s="173"/>
      <c r="BA313" s="135"/>
      <c r="BB313" s="133"/>
      <c r="BC313" s="133"/>
      <c r="BD313" s="133"/>
      <c r="BE313" s="133"/>
      <c r="BF313" s="133"/>
      <c r="BG313" s="133"/>
      <c r="BH313" s="133"/>
      <c r="BI313" s="133"/>
      <c r="BJ313" s="133"/>
      <c r="BK313" s="133"/>
      <c r="BL313" s="133"/>
      <c r="BM313" s="133"/>
      <c r="BN313" s="133"/>
      <c r="BO313" s="133"/>
      <c r="BP313" s="133"/>
      <c r="BQ313" s="133"/>
      <c r="BR313" s="133"/>
      <c r="BS313" s="133"/>
      <c r="BT313" s="133"/>
      <c r="BU313" s="133"/>
      <c r="BV313" s="133"/>
      <c r="BW313" s="133"/>
      <c r="BX313" s="133"/>
      <c r="BY313" s="135"/>
      <c r="BZ313" s="172"/>
      <c r="CA313" s="172"/>
      <c r="CB313" s="172"/>
      <c r="CC313" s="172"/>
      <c r="CD313" s="172"/>
      <c r="CE313" s="172"/>
      <c r="CF313" s="172"/>
      <c r="CG313" s="172"/>
      <c r="CH313" s="172"/>
      <c r="CI313" s="172"/>
      <c r="CJ313" s="172"/>
      <c r="CK313" s="172"/>
      <c r="CL313" s="172"/>
      <c r="CM313" s="172"/>
      <c r="CN313" s="172"/>
      <c r="CO313" s="172"/>
      <c r="CP313" s="172"/>
      <c r="CQ313" s="172"/>
      <c r="CR313" s="172"/>
      <c r="CS313" s="172"/>
      <c r="CT313" s="172"/>
      <c r="CU313" s="172"/>
      <c r="CV313" s="172"/>
      <c r="CW313" s="172"/>
      <c r="CX313" s="172"/>
      <c r="CY313" s="172"/>
      <c r="CZ313" s="172"/>
    </row>
    <row r="314" s="373" customFormat="true" ht="15" customHeight="true" x14ac:dyDescent="0.2">
      <c r="B314" s="372"/>
      <c r="AB314" s="173"/>
      <c r="AC314" s="173"/>
      <c r="AD314" s="173"/>
      <c r="AE314" s="173"/>
      <c r="AF314" s="173"/>
      <c r="AG314" s="173"/>
      <c r="AH314" s="173"/>
      <c r="AI314" s="173"/>
      <c r="AJ314" s="173"/>
      <c r="AK314" s="173"/>
      <c r="AL314" s="173"/>
      <c r="AM314" s="173"/>
      <c r="AN314" s="173"/>
      <c r="AO314" s="173"/>
      <c r="AP314" s="173"/>
      <c r="AQ314" s="173"/>
      <c r="AR314" s="173"/>
      <c r="AS314" s="173"/>
      <c r="AT314" s="173"/>
      <c r="AU314" s="173"/>
      <c r="AV314" s="173"/>
      <c r="AW314" s="173"/>
      <c r="AX314" s="173"/>
      <c r="AY314" s="173"/>
      <c r="AZ314" s="173"/>
      <c r="BA314" s="135"/>
      <c r="BB314" s="133"/>
      <c r="BC314" s="133"/>
      <c r="BD314" s="133"/>
      <c r="BE314" s="133"/>
      <c r="BF314" s="133"/>
      <c r="BG314" s="133"/>
      <c r="BH314" s="133"/>
      <c r="BI314" s="133"/>
      <c r="BJ314" s="133"/>
      <c r="BK314" s="133"/>
      <c r="BL314" s="133"/>
      <c r="BM314" s="133"/>
      <c r="BN314" s="133"/>
      <c r="BO314" s="133"/>
      <c r="BP314" s="133"/>
      <c r="BQ314" s="133"/>
      <c r="BR314" s="133"/>
      <c r="BS314" s="133"/>
      <c r="BT314" s="133"/>
      <c r="BU314" s="133"/>
      <c r="BV314" s="133"/>
      <c r="BW314" s="133"/>
      <c r="BX314" s="133"/>
      <c r="BY314" s="135"/>
      <c r="BZ314" s="172"/>
      <c r="CA314" s="172"/>
      <c r="CB314" s="172"/>
      <c r="CC314" s="172"/>
      <c r="CD314" s="172"/>
      <c r="CE314" s="172"/>
      <c r="CF314" s="172"/>
      <c r="CG314" s="172"/>
      <c r="CH314" s="172"/>
      <c r="CI314" s="172"/>
      <c r="CJ314" s="172"/>
      <c r="CK314" s="172"/>
      <c r="CL314" s="172"/>
      <c r="CM314" s="172"/>
      <c r="CN314" s="172"/>
      <c r="CO314" s="172"/>
      <c r="CP314" s="172"/>
      <c r="CQ314" s="172"/>
      <c r="CR314" s="172"/>
      <c r="CS314" s="172"/>
      <c r="CT314" s="172"/>
      <c r="CU314" s="172"/>
      <c r="CV314" s="172"/>
      <c r="CW314" s="172"/>
      <c r="CX314" s="172"/>
      <c r="CY314" s="172"/>
      <c r="CZ314" s="172"/>
    </row>
    <row r="315" s="373" customFormat="true" ht="15" customHeight="true" x14ac:dyDescent="0.2">
      <c r="B315" s="372"/>
      <c r="AB315" s="173"/>
      <c r="AC315" s="173"/>
      <c r="AD315" s="173"/>
      <c r="AE315" s="173"/>
      <c r="AF315" s="173"/>
      <c r="AG315" s="173"/>
      <c r="AH315" s="173"/>
      <c r="AI315" s="173"/>
      <c r="AJ315" s="173"/>
      <c r="AK315" s="173"/>
      <c r="AL315" s="173"/>
      <c r="AM315" s="173"/>
      <c r="AN315" s="173"/>
      <c r="AO315" s="173"/>
      <c r="AP315" s="173"/>
      <c r="AQ315" s="173"/>
      <c r="AR315" s="173"/>
      <c r="AS315" s="173"/>
      <c r="AT315" s="173"/>
      <c r="AU315" s="173"/>
      <c r="AV315" s="173"/>
      <c r="AW315" s="173"/>
      <c r="AX315" s="173"/>
      <c r="AY315" s="173"/>
      <c r="AZ315" s="173"/>
      <c r="BA315" s="135"/>
      <c r="BB315" s="133"/>
      <c r="BC315" s="133"/>
      <c r="BD315" s="133"/>
      <c r="BE315" s="133"/>
      <c r="BF315" s="133"/>
      <c r="BG315" s="133"/>
      <c r="BH315" s="133"/>
      <c r="BI315" s="133"/>
      <c r="BJ315" s="133"/>
      <c r="BK315" s="133"/>
      <c r="BL315" s="133"/>
      <c r="BM315" s="133"/>
      <c r="BN315" s="133"/>
      <c r="BO315" s="133"/>
      <c r="BP315" s="133"/>
      <c r="BQ315" s="133"/>
      <c r="BR315" s="133"/>
      <c r="BS315" s="133"/>
      <c r="BT315" s="133"/>
      <c r="BU315" s="133"/>
      <c r="BV315" s="133"/>
      <c r="BW315" s="133"/>
      <c r="BX315" s="133"/>
      <c r="BY315" s="135"/>
      <c r="BZ315" s="172"/>
      <c r="CA315" s="172"/>
      <c r="CB315" s="172"/>
      <c r="CC315" s="172"/>
      <c r="CD315" s="172"/>
      <c r="CE315" s="172"/>
      <c r="CF315" s="172"/>
      <c r="CG315" s="172"/>
      <c r="CH315" s="172"/>
      <c r="CI315" s="172"/>
      <c r="CJ315" s="172"/>
      <c r="CK315" s="172"/>
      <c r="CL315" s="172"/>
      <c r="CM315" s="172"/>
      <c r="CN315" s="172"/>
      <c r="CO315" s="172"/>
      <c r="CP315" s="172"/>
      <c r="CQ315" s="172"/>
      <c r="CR315" s="172"/>
      <c r="CS315" s="172"/>
      <c r="CT315" s="172"/>
      <c r="CU315" s="172"/>
      <c r="CV315" s="172"/>
      <c r="CW315" s="172"/>
      <c r="CX315" s="172"/>
      <c r="CY315" s="172"/>
      <c r="CZ315" s="172"/>
    </row>
    <row r="316" s="373" customFormat="true" ht="15" customHeight="true" x14ac:dyDescent="0.2">
      <c r="B316" s="372"/>
      <c r="AB316" s="173"/>
      <c r="AC316" s="173"/>
      <c r="AD316" s="173"/>
      <c r="AE316" s="173"/>
      <c r="AF316" s="173"/>
      <c r="AG316" s="173"/>
      <c r="AH316" s="173"/>
      <c r="AI316" s="173"/>
      <c r="AJ316" s="173"/>
      <c r="AK316" s="173"/>
      <c r="AL316" s="173"/>
      <c r="AM316" s="173"/>
      <c r="AN316" s="173"/>
      <c r="AO316" s="173"/>
      <c r="AP316" s="173"/>
      <c r="AQ316" s="173"/>
      <c r="AR316" s="173"/>
      <c r="AS316" s="173"/>
      <c r="AT316" s="173"/>
      <c r="AU316" s="173"/>
      <c r="AV316" s="173"/>
      <c r="AW316" s="173"/>
      <c r="AX316" s="173"/>
      <c r="AY316" s="173"/>
      <c r="AZ316" s="173"/>
      <c r="BA316" s="135"/>
      <c r="BB316" s="133"/>
      <c r="BC316" s="133"/>
      <c r="BD316" s="133"/>
      <c r="BE316" s="133"/>
      <c r="BF316" s="133"/>
      <c r="BG316" s="133"/>
      <c r="BH316" s="133"/>
      <c r="BI316" s="133"/>
      <c r="BJ316" s="133"/>
      <c r="BK316" s="133"/>
      <c r="BL316" s="133"/>
      <c r="BM316" s="133"/>
      <c r="BN316" s="133"/>
      <c r="BO316" s="133"/>
      <c r="BP316" s="133"/>
      <c r="BQ316" s="133"/>
      <c r="BR316" s="133"/>
      <c r="BS316" s="133"/>
      <c r="BT316" s="133"/>
      <c r="BU316" s="133"/>
      <c r="BV316" s="133"/>
      <c r="BW316" s="133"/>
      <c r="BX316" s="133"/>
      <c r="BY316" s="135"/>
      <c r="BZ316" s="172"/>
      <c r="CA316" s="172"/>
      <c r="CB316" s="172"/>
      <c r="CC316" s="172"/>
      <c r="CD316" s="172"/>
      <c r="CE316" s="172"/>
      <c r="CF316" s="172"/>
      <c r="CG316" s="172"/>
      <c r="CH316" s="172"/>
      <c r="CI316" s="172"/>
      <c r="CJ316" s="172"/>
      <c r="CK316" s="172"/>
      <c r="CL316" s="172"/>
      <c r="CM316" s="172"/>
      <c r="CN316" s="172"/>
      <c r="CO316" s="172"/>
      <c r="CP316" s="172"/>
      <c r="CQ316" s="172"/>
      <c r="CR316" s="172"/>
      <c r="CS316" s="172"/>
      <c r="CT316" s="172"/>
      <c r="CU316" s="172"/>
      <c r="CV316" s="172"/>
      <c r="CW316" s="172"/>
      <c r="CX316" s="172"/>
      <c r="CY316" s="172"/>
      <c r="CZ316" s="172"/>
    </row>
    <row r="317" s="373" customFormat="true" ht="15" customHeight="true" x14ac:dyDescent="0.2">
      <c r="B317" s="372"/>
      <c r="AB317" s="173"/>
      <c r="AC317" s="173"/>
      <c r="AD317" s="173"/>
      <c r="AE317" s="173"/>
      <c r="AF317" s="173"/>
      <c r="AG317" s="173"/>
      <c r="AH317" s="173"/>
      <c r="AI317" s="173"/>
      <c r="AJ317" s="173"/>
      <c r="AK317" s="173"/>
      <c r="AL317" s="173"/>
      <c r="AM317" s="173"/>
      <c r="AN317" s="173"/>
      <c r="AO317" s="173"/>
      <c r="AP317" s="173"/>
      <c r="AQ317" s="173"/>
      <c r="AR317" s="173"/>
      <c r="AS317" s="173"/>
      <c r="AT317" s="173"/>
      <c r="AU317" s="173"/>
      <c r="AV317" s="173"/>
      <c r="AW317" s="173"/>
      <c r="AX317" s="173"/>
      <c r="AY317" s="173"/>
      <c r="AZ317" s="173"/>
      <c r="BA317" s="135"/>
      <c r="BB317" s="133"/>
      <c r="BC317" s="133"/>
      <c r="BD317" s="133"/>
      <c r="BE317" s="133"/>
      <c r="BF317" s="133"/>
      <c r="BG317" s="133"/>
      <c r="BH317" s="133"/>
      <c r="BI317" s="133"/>
      <c r="BJ317" s="133"/>
      <c r="BK317" s="133"/>
      <c r="BL317" s="133"/>
      <c r="BM317" s="133"/>
      <c r="BN317" s="133"/>
      <c r="BO317" s="133"/>
      <c r="BP317" s="133"/>
      <c r="BQ317" s="133"/>
      <c r="BR317" s="133"/>
      <c r="BS317" s="133"/>
      <c r="BT317" s="133"/>
      <c r="BU317" s="133"/>
      <c r="BV317" s="133"/>
      <c r="BW317" s="133"/>
      <c r="BX317" s="133"/>
      <c r="BY317" s="135"/>
      <c r="BZ317" s="172"/>
      <c r="CA317" s="172"/>
      <c r="CB317" s="172"/>
      <c r="CC317" s="172"/>
      <c r="CD317" s="172"/>
      <c r="CE317" s="172"/>
      <c r="CF317" s="172"/>
      <c r="CG317" s="172"/>
      <c r="CH317" s="172"/>
      <c r="CI317" s="172"/>
      <c r="CJ317" s="172"/>
      <c r="CK317" s="172"/>
      <c r="CL317" s="172"/>
      <c r="CM317" s="172"/>
      <c r="CN317" s="172"/>
      <c r="CO317" s="172"/>
      <c r="CP317" s="172"/>
      <c r="CQ317" s="172"/>
      <c r="CR317" s="172"/>
      <c r="CS317" s="172"/>
      <c r="CT317" s="172"/>
      <c r="CU317" s="172"/>
      <c r="CV317" s="172"/>
      <c r="CW317" s="172"/>
      <c r="CX317" s="172"/>
      <c r="CY317" s="172"/>
      <c r="CZ317" s="172"/>
    </row>
    <row r="318" s="373" customFormat="true" ht="15" customHeight="true" x14ac:dyDescent="0.2">
      <c r="B318" s="372"/>
      <c r="AB318" s="173"/>
      <c r="AC318" s="173"/>
      <c r="AD318" s="173"/>
      <c r="AE318" s="173"/>
      <c r="AF318" s="173"/>
      <c r="AG318" s="173"/>
      <c r="AH318" s="173"/>
      <c r="AI318" s="173"/>
      <c r="AJ318" s="173"/>
      <c r="AK318" s="173"/>
      <c r="AL318" s="173"/>
      <c r="AM318" s="173"/>
      <c r="AN318" s="173"/>
      <c r="AO318" s="173"/>
      <c r="AP318" s="173"/>
      <c r="AQ318" s="173"/>
      <c r="AR318" s="173"/>
      <c r="AS318" s="173"/>
      <c r="AT318" s="173"/>
      <c r="AU318" s="173"/>
      <c r="AV318" s="173"/>
      <c r="AW318" s="173"/>
      <c r="AX318" s="173"/>
      <c r="AY318" s="173"/>
      <c r="AZ318" s="173"/>
      <c r="BA318" s="135"/>
      <c r="BB318" s="133"/>
      <c r="BC318" s="133"/>
      <c r="BD318" s="133"/>
      <c r="BE318" s="133"/>
      <c r="BF318" s="133"/>
      <c r="BG318" s="133"/>
      <c r="BH318" s="133"/>
      <c r="BI318" s="133"/>
      <c r="BJ318" s="133"/>
      <c r="BK318" s="133"/>
      <c r="BL318" s="133"/>
      <c r="BM318" s="133"/>
      <c r="BN318" s="133"/>
      <c r="BO318" s="133"/>
      <c r="BP318" s="133"/>
      <c r="BQ318" s="133"/>
      <c r="BR318" s="133"/>
      <c r="BS318" s="133"/>
      <c r="BT318" s="133"/>
      <c r="BU318" s="133"/>
      <c r="BV318" s="133"/>
      <c r="BW318" s="133"/>
      <c r="BX318" s="133"/>
      <c r="BY318" s="135"/>
      <c r="BZ318" s="172"/>
      <c r="CA318" s="172"/>
      <c r="CB318" s="172"/>
      <c r="CC318" s="172"/>
      <c r="CD318" s="172"/>
      <c r="CE318" s="172"/>
      <c r="CF318" s="172"/>
      <c r="CG318" s="172"/>
      <c r="CH318" s="172"/>
      <c r="CI318" s="172"/>
      <c r="CJ318" s="172"/>
      <c r="CK318" s="172"/>
      <c r="CL318" s="172"/>
      <c r="CM318" s="172"/>
      <c r="CN318" s="172"/>
      <c r="CO318" s="172"/>
      <c r="CP318" s="172"/>
      <c r="CQ318" s="172"/>
      <c r="CR318" s="172"/>
      <c r="CS318" s="172"/>
      <c r="CT318" s="172"/>
      <c r="CU318" s="172"/>
      <c r="CV318" s="172"/>
      <c r="CW318" s="172"/>
      <c r="CX318" s="172"/>
      <c r="CY318" s="172"/>
      <c r="CZ318" s="172"/>
    </row>
    <row r="319" s="373" customFormat="true" ht="15" customHeight="true" x14ac:dyDescent="0.2">
      <c r="B319" s="372"/>
      <c r="AB319" s="173"/>
      <c r="AC319" s="173"/>
      <c r="AD319" s="173"/>
      <c r="AE319" s="173"/>
      <c r="AF319" s="173"/>
      <c r="AG319" s="173"/>
      <c r="AH319" s="173"/>
      <c r="AI319" s="173"/>
      <c r="AJ319" s="173"/>
      <c r="AK319" s="173"/>
      <c r="AL319" s="173"/>
      <c r="AM319" s="173"/>
      <c r="AN319" s="173"/>
      <c r="AO319" s="173"/>
      <c r="AP319" s="173"/>
      <c r="AQ319" s="173"/>
      <c r="AR319" s="173"/>
      <c r="AS319" s="173"/>
      <c r="AT319" s="173"/>
      <c r="AU319" s="173"/>
      <c r="AV319" s="173"/>
      <c r="AW319" s="173"/>
      <c r="AX319" s="173"/>
      <c r="AY319" s="173"/>
      <c r="AZ319" s="173"/>
      <c r="BA319" s="135"/>
      <c r="BB319" s="133"/>
      <c r="BC319" s="133"/>
      <c r="BD319" s="133"/>
      <c r="BE319" s="133"/>
      <c r="BF319" s="133"/>
      <c r="BG319" s="133"/>
      <c r="BH319" s="133"/>
      <c r="BI319" s="133"/>
      <c r="BJ319" s="133"/>
      <c r="BK319" s="133"/>
      <c r="BL319" s="133"/>
      <c r="BM319" s="133"/>
      <c r="BN319" s="133"/>
      <c r="BO319" s="133"/>
      <c r="BP319" s="133"/>
      <c r="BQ319" s="133"/>
      <c r="BR319" s="133"/>
      <c r="BS319" s="133"/>
      <c r="BT319" s="133"/>
      <c r="BU319" s="133"/>
      <c r="BV319" s="133"/>
      <c r="BW319" s="133"/>
      <c r="BX319" s="133"/>
      <c r="BY319" s="135"/>
      <c r="BZ319" s="172"/>
      <c r="CA319" s="172"/>
      <c r="CB319" s="172"/>
      <c r="CC319" s="172"/>
      <c r="CD319" s="172"/>
      <c r="CE319" s="172"/>
      <c r="CF319" s="172"/>
      <c r="CG319" s="172"/>
      <c r="CH319" s="172"/>
      <c r="CI319" s="172"/>
      <c r="CJ319" s="172"/>
      <c r="CK319" s="172"/>
      <c r="CL319" s="172"/>
      <c r="CM319" s="172"/>
      <c r="CN319" s="172"/>
      <c r="CO319" s="172"/>
      <c r="CP319" s="172"/>
      <c r="CQ319" s="172"/>
      <c r="CR319" s="172"/>
      <c r="CS319" s="172"/>
      <c r="CT319" s="172"/>
      <c r="CU319" s="172"/>
      <c r="CV319" s="172"/>
      <c r="CW319" s="172"/>
      <c r="CX319" s="172"/>
      <c r="CY319" s="172"/>
      <c r="CZ319" s="172"/>
    </row>
    <row r="320" s="373" customFormat="true" ht="15" customHeight="true" x14ac:dyDescent="0.2">
      <c r="B320" s="372"/>
      <c r="AB320" s="173"/>
      <c r="AC320" s="173"/>
      <c r="AD320" s="173"/>
      <c r="AE320" s="173"/>
      <c r="AF320" s="173"/>
      <c r="AG320" s="173"/>
      <c r="AH320" s="173"/>
      <c r="AI320" s="173"/>
      <c r="AJ320" s="173"/>
      <c r="AK320" s="173"/>
      <c r="AL320" s="173"/>
      <c r="AM320" s="173"/>
      <c r="AN320" s="173"/>
      <c r="AO320" s="173"/>
      <c r="AP320" s="173"/>
      <c r="AQ320" s="173"/>
      <c r="AR320" s="173"/>
      <c r="AS320" s="173"/>
      <c r="AT320" s="173"/>
      <c r="AU320" s="173"/>
      <c r="AV320" s="173"/>
      <c r="AW320" s="173"/>
      <c r="AX320" s="173"/>
      <c r="AY320" s="173"/>
      <c r="AZ320" s="173"/>
      <c r="BA320" s="135"/>
      <c r="BB320" s="133"/>
      <c r="BC320" s="133"/>
      <c r="BD320" s="133"/>
      <c r="BE320" s="133"/>
      <c r="BF320" s="133"/>
      <c r="BG320" s="133"/>
      <c r="BH320" s="133"/>
      <c r="BI320" s="133"/>
      <c r="BJ320" s="133"/>
      <c r="BK320" s="133"/>
      <c r="BL320" s="133"/>
      <c r="BM320" s="133"/>
      <c r="BN320" s="133"/>
      <c r="BO320" s="133"/>
      <c r="BP320" s="133"/>
      <c r="BQ320" s="133"/>
      <c r="BR320" s="133"/>
      <c r="BS320" s="133"/>
      <c r="BT320" s="133"/>
      <c r="BU320" s="133"/>
      <c r="BV320" s="133"/>
      <c r="BW320" s="133"/>
      <c r="BX320" s="133"/>
      <c r="BY320" s="135"/>
      <c r="BZ320" s="172"/>
      <c r="CA320" s="172"/>
      <c r="CB320" s="172"/>
      <c r="CC320" s="172"/>
      <c r="CD320" s="172"/>
      <c r="CE320" s="172"/>
      <c r="CF320" s="172"/>
      <c r="CG320" s="172"/>
      <c r="CH320" s="172"/>
      <c r="CI320" s="172"/>
      <c r="CJ320" s="172"/>
      <c r="CK320" s="172"/>
      <c r="CL320" s="172"/>
      <c r="CM320" s="172"/>
      <c r="CN320" s="172"/>
      <c r="CO320" s="172"/>
      <c r="CP320" s="172"/>
      <c r="CQ320" s="172"/>
      <c r="CR320" s="172"/>
      <c r="CS320" s="172"/>
      <c r="CT320" s="172"/>
      <c r="CU320" s="172"/>
      <c r="CV320" s="172"/>
      <c r="CW320" s="172"/>
      <c r="CX320" s="172"/>
      <c r="CY320" s="172"/>
      <c r="CZ320" s="172"/>
    </row>
    <row r="321" s="373" customFormat="true" ht="15" customHeight="true" x14ac:dyDescent="0.2">
      <c r="B321" s="372"/>
      <c r="AB321" s="173"/>
      <c r="AC321" s="173"/>
      <c r="AD321" s="173"/>
      <c r="AE321" s="173"/>
      <c r="AF321" s="173"/>
      <c r="AG321" s="173"/>
      <c r="AH321" s="173"/>
      <c r="AI321" s="173"/>
      <c r="AJ321" s="173"/>
      <c r="AK321" s="173"/>
      <c r="AL321" s="173"/>
      <c r="AM321" s="173"/>
      <c r="AN321" s="173"/>
      <c r="AO321" s="173"/>
      <c r="AP321" s="173"/>
      <c r="AQ321" s="173"/>
      <c r="AR321" s="173"/>
      <c r="AS321" s="173"/>
      <c r="AT321" s="173"/>
      <c r="AU321" s="173"/>
      <c r="AV321" s="173"/>
      <c r="AW321" s="173"/>
      <c r="AX321" s="173"/>
      <c r="AY321" s="173"/>
      <c r="AZ321" s="173"/>
      <c r="BA321" s="135"/>
      <c r="BB321" s="133"/>
      <c r="BC321" s="133"/>
      <c r="BD321" s="133"/>
      <c r="BE321" s="133"/>
      <c r="BF321" s="133"/>
      <c r="BG321" s="133"/>
      <c r="BH321" s="133"/>
      <c r="BI321" s="133"/>
      <c r="BJ321" s="133"/>
      <c r="BK321" s="133"/>
      <c r="BL321" s="133"/>
      <c r="BM321" s="133"/>
      <c r="BN321" s="133"/>
      <c r="BO321" s="133"/>
      <c r="BP321" s="133"/>
      <c r="BQ321" s="133"/>
      <c r="BR321" s="133"/>
      <c r="BS321" s="133"/>
      <c r="BT321" s="133"/>
      <c r="BU321" s="133"/>
      <c r="BV321" s="133"/>
      <c r="BW321" s="133"/>
      <c r="BX321" s="133"/>
      <c r="BY321" s="135"/>
      <c r="BZ321" s="172"/>
      <c r="CA321" s="172"/>
      <c r="CB321" s="172"/>
      <c r="CC321" s="172"/>
      <c r="CD321" s="172"/>
      <c r="CE321" s="172"/>
      <c r="CF321" s="172"/>
      <c r="CG321" s="172"/>
      <c r="CH321" s="172"/>
      <c r="CI321" s="172"/>
      <c r="CJ321" s="172"/>
      <c r="CK321" s="172"/>
      <c r="CL321" s="172"/>
      <c r="CM321" s="172"/>
      <c r="CN321" s="172"/>
      <c r="CO321" s="172"/>
      <c r="CP321" s="172"/>
      <c r="CQ321" s="172"/>
      <c r="CR321" s="172"/>
      <c r="CS321" s="172"/>
      <c r="CT321" s="172"/>
      <c r="CU321" s="172"/>
      <c r="CV321" s="172"/>
      <c r="CW321" s="172"/>
      <c r="CX321" s="172"/>
      <c r="CY321" s="172"/>
      <c r="CZ321" s="172"/>
    </row>
    <row r="322" s="373" customFormat="true" ht="15" customHeight="true" x14ac:dyDescent="0.2">
      <c r="B322" s="372"/>
      <c r="AB322" s="173"/>
      <c r="AC322" s="173"/>
      <c r="AD322" s="173"/>
      <c r="AE322" s="173"/>
      <c r="AF322" s="173"/>
      <c r="AG322" s="173"/>
      <c r="AH322" s="173"/>
      <c r="AI322" s="173"/>
      <c r="AJ322" s="173"/>
      <c r="AK322" s="173"/>
      <c r="AL322" s="173"/>
      <c r="AM322" s="173"/>
      <c r="AN322" s="173"/>
      <c r="AO322" s="173"/>
      <c r="AP322" s="173"/>
      <c r="AQ322" s="173"/>
      <c r="AR322" s="173"/>
      <c r="AS322" s="173"/>
      <c r="AT322" s="173"/>
      <c r="AU322" s="173"/>
      <c r="AV322" s="173"/>
      <c r="AW322" s="173"/>
      <c r="AX322" s="173"/>
      <c r="AY322" s="173"/>
      <c r="AZ322" s="173"/>
      <c r="BA322" s="135"/>
      <c r="BB322" s="133"/>
      <c r="BC322" s="133"/>
      <c r="BD322" s="133"/>
      <c r="BE322" s="133"/>
      <c r="BF322" s="133"/>
      <c r="BG322" s="133"/>
      <c r="BH322" s="133"/>
      <c r="BI322" s="133"/>
      <c r="BJ322" s="133"/>
      <c r="BK322" s="133"/>
      <c r="BL322" s="133"/>
      <c r="BM322" s="133"/>
      <c r="BN322" s="133"/>
      <c r="BO322" s="133"/>
      <c r="BP322" s="133"/>
      <c r="BQ322" s="133"/>
      <c r="BR322" s="133"/>
      <c r="BS322" s="133"/>
      <c r="BT322" s="133"/>
      <c r="BU322" s="133"/>
      <c r="BV322" s="133"/>
      <c r="BW322" s="133"/>
      <c r="BX322" s="133"/>
      <c r="BY322" s="135"/>
      <c r="BZ322" s="172"/>
      <c r="CA322" s="172"/>
      <c r="CB322" s="172"/>
      <c r="CC322" s="172"/>
      <c r="CD322" s="172"/>
      <c r="CE322" s="172"/>
      <c r="CF322" s="172"/>
      <c r="CG322" s="172"/>
      <c r="CH322" s="172"/>
      <c r="CI322" s="172"/>
      <c r="CJ322" s="172"/>
      <c r="CK322" s="172"/>
      <c r="CL322" s="172"/>
      <c r="CM322" s="172"/>
      <c r="CN322" s="172"/>
      <c r="CO322" s="172"/>
      <c r="CP322" s="172"/>
      <c r="CQ322" s="172"/>
      <c r="CR322" s="172"/>
      <c r="CS322" s="172"/>
      <c r="CT322" s="172"/>
      <c r="CU322" s="172"/>
      <c r="CV322" s="172"/>
      <c r="CW322" s="172"/>
      <c r="CX322" s="172"/>
      <c r="CY322" s="172"/>
      <c r="CZ322" s="172"/>
    </row>
    <row r="323" s="373" customFormat="true" ht="15" customHeight="true" x14ac:dyDescent="0.2">
      <c r="B323" s="372"/>
      <c r="AB323" s="173"/>
      <c r="AC323" s="173"/>
      <c r="AD323" s="173"/>
      <c r="AE323" s="173"/>
      <c r="AF323" s="173"/>
      <c r="AG323" s="173"/>
      <c r="AH323" s="173"/>
      <c r="AI323" s="173"/>
      <c r="AJ323" s="173"/>
      <c r="AK323" s="173"/>
      <c r="AL323" s="173"/>
      <c r="AM323" s="173"/>
      <c r="AN323" s="173"/>
      <c r="AO323" s="173"/>
      <c r="AP323" s="173"/>
      <c r="AQ323" s="173"/>
      <c r="AR323" s="173"/>
      <c r="AS323" s="173"/>
      <c r="AT323" s="173"/>
      <c r="AU323" s="173"/>
      <c r="AV323" s="173"/>
      <c r="AW323" s="173"/>
      <c r="AX323" s="173"/>
      <c r="AY323" s="173"/>
      <c r="AZ323" s="173"/>
      <c r="BA323" s="135"/>
      <c r="BB323" s="133"/>
      <c r="BC323" s="133"/>
      <c r="BD323" s="133"/>
      <c r="BE323" s="133"/>
      <c r="BF323" s="133"/>
      <c r="BG323" s="133"/>
      <c r="BH323" s="133"/>
      <c r="BI323" s="133"/>
      <c r="BJ323" s="133"/>
      <c r="BK323" s="133"/>
      <c r="BL323" s="133"/>
      <c r="BM323" s="133"/>
      <c r="BN323" s="133"/>
      <c r="BO323" s="133"/>
      <c r="BP323" s="133"/>
      <c r="BQ323" s="133"/>
      <c r="BR323" s="133"/>
      <c r="BS323" s="133"/>
      <c r="BT323" s="133"/>
      <c r="BU323" s="133"/>
      <c r="BV323" s="133"/>
      <c r="BW323" s="133"/>
      <c r="BX323" s="133"/>
      <c r="BY323" s="135"/>
      <c r="BZ323" s="172"/>
      <c r="CA323" s="172"/>
      <c r="CB323" s="172"/>
      <c r="CC323" s="172"/>
      <c r="CD323" s="172"/>
      <c r="CE323" s="172"/>
      <c r="CF323" s="172"/>
      <c r="CG323" s="172"/>
      <c r="CH323" s="172"/>
      <c r="CI323" s="172"/>
      <c r="CJ323" s="172"/>
      <c r="CK323" s="172"/>
      <c r="CL323" s="172"/>
      <c r="CM323" s="172"/>
      <c r="CN323" s="172"/>
      <c r="CO323" s="172"/>
      <c r="CP323" s="172"/>
      <c r="CQ323" s="172"/>
      <c r="CR323" s="172"/>
      <c r="CS323" s="172"/>
      <c r="CT323" s="172"/>
      <c r="CU323" s="172"/>
      <c r="CV323" s="172"/>
      <c r="CW323" s="172"/>
      <c r="CX323" s="172"/>
      <c r="CY323" s="172"/>
      <c r="CZ323" s="172"/>
    </row>
    <row r="324" s="373" customFormat="true" ht="15" customHeight="true" x14ac:dyDescent="0.2">
      <c r="B324" s="372"/>
      <c r="AB324" s="173"/>
      <c r="AC324" s="173"/>
      <c r="AD324" s="173"/>
      <c r="AE324" s="173"/>
      <c r="AF324" s="173"/>
      <c r="AG324" s="173"/>
      <c r="AH324" s="173"/>
      <c r="AI324" s="173"/>
      <c r="AJ324" s="173"/>
      <c r="AK324" s="173"/>
      <c r="AL324" s="173"/>
      <c r="AM324" s="173"/>
      <c r="AN324" s="173"/>
      <c r="AO324" s="173"/>
      <c r="AP324" s="173"/>
      <c r="AQ324" s="173"/>
      <c r="AR324" s="173"/>
      <c r="AS324" s="173"/>
      <c r="AT324" s="173"/>
      <c r="AU324" s="173"/>
      <c r="AV324" s="173"/>
      <c r="AW324" s="173"/>
      <c r="AX324" s="173"/>
      <c r="AY324" s="173"/>
      <c r="AZ324" s="173"/>
      <c r="BA324" s="135"/>
      <c r="BB324" s="133"/>
      <c r="BC324" s="133"/>
      <c r="BD324" s="133"/>
      <c r="BE324" s="133"/>
      <c r="BF324" s="133"/>
      <c r="BG324" s="133"/>
      <c r="BH324" s="133"/>
      <c r="BI324" s="133"/>
      <c r="BJ324" s="133"/>
      <c r="BK324" s="133"/>
      <c r="BL324" s="133"/>
      <c r="BM324" s="133"/>
      <c r="BN324" s="133"/>
      <c r="BO324" s="133"/>
      <c r="BP324" s="133"/>
      <c r="BQ324" s="133"/>
      <c r="BR324" s="133"/>
      <c r="BS324" s="133"/>
      <c r="BT324" s="133"/>
      <c r="BU324" s="133"/>
      <c r="BV324" s="133"/>
      <c r="BW324" s="133"/>
      <c r="BX324" s="133"/>
      <c r="BY324" s="135"/>
      <c r="BZ324" s="172"/>
      <c r="CA324" s="172"/>
      <c r="CB324" s="172"/>
      <c r="CC324" s="172"/>
      <c r="CD324" s="172"/>
      <c r="CE324" s="172"/>
      <c r="CF324" s="172"/>
      <c r="CG324" s="172"/>
      <c r="CH324" s="172"/>
      <c r="CI324" s="172"/>
      <c r="CJ324" s="172"/>
      <c r="CK324" s="172"/>
      <c r="CL324" s="172"/>
      <c r="CM324" s="172"/>
      <c r="CN324" s="172"/>
      <c r="CO324" s="172"/>
      <c r="CP324" s="172"/>
      <c r="CQ324" s="172"/>
      <c r="CR324" s="172"/>
      <c r="CS324" s="172"/>
      <c r="CT324" s="172"/>
      <c r="CU324" s="172"/>
      <c r="CV324" s="172"/>
      <c r="CW324" s="172"/>
      <c r="CX324" s="172"/>
      <c r="CY324" s="172"/>
      <c r="CZ324" s="172"/>
    </row>
    <row r="325" s="373" customFormat="true" ht="15" customHeight="true" x14ac:dyDescent="0.2">
      <c r="B325" s="372"/>
      <c r="AB325" s="173"/>
      <c r="AC325" s="173"/>
      <c r="AD325" s="173"/>
      <c r="AE325" s="173"/>
      <c r="AF325" s="173"/>
      <c r="AG325" s="173"/>
      <c r="AH325" s="173"/>
      <c r="AI325" s="173"/>
      <c r="AJ325" s="173"/>
      <c r="AK325" s="173"/>
      <c r="AL325" s="173"/>
      <c r="AM325" s="173"/>
      <c r="AN325" s="173"/>
      <c r="AO325" s="173"/>
      <c r="AP325" s="173"/>
      <c r="AQ325" s="173"/>
      <c r="AR325" s="173"/>
      <c r="AS325" s="173"/>
      <c r="AT325" s="173"/>
      <c r="AU325" s="173"/>
      <c r="AV325" s="173"/>
      <c r="AW325" s="173"/>
      <c r="AX325" s="173"/>
      <c r="AY325" s="173"/>
      <c r="AZ325" s="173"/>
      <c r="BA325" s="135"/>
      <c r="BB325" s="133"/>
      <c r="BC325" s="133"/>
      <c r="BD325" s="133"/>
      <c r="BE325" s="133"/>
      <c r="BF325" s="133"/>
      <c r="BG325" s="133"/>
      <c r="BH325" s="133"/>
      <c r="BI325" s="133"/>
      <c r="BJ325" s="133"/>
      <c r="BK325" s="133"/>
      <c r="BL325" s="133"/>
      <c r="BM325" s="133"/>
      <c r="BN325" s="133"/>
      <c r="BO325" s="133"/>
      <c r="BP325" s="133"/>
      <c r="BQ325" s="133"/>
      <c r="BR325" s="133"/>
      <c r="BS325" s="133"/>
      <c r="BT325" s="133"/>
      <c r="BU325" s="133"/>
      <c r="BV325" s="133"/>
      <c r="BW325" s="133"/>
      <c r="BX325" s="133"/>
      <c r="BY325" s="135"/>
      <c r="BZ325" s="172"/>
      <c r="CA325" s="172"/>
      <c r="CB325" s="172"/>
      <c r="CC325" s="172"/>
      <c r="CD325" s="172"/>
      <c r="CE325" s="172"/>
      <c r="CF325" s="172"/>
      <c r="CG325" s="172"/>
      <c r="CH325" s="172"/>
      <c r="CI325" s="172"/>
      <c r="CJ325" s="172"/>
      <c r="CK325" s="172"/>
      <c r="CL325" s="172"/>
      <c r="CM325" s="172"/>
      <c r="CN325" s="172"/>
      <c r="CO325" s="172"/>
      <c r="CP325" s="172"/>
      <c r="CQ325" s="172"/>
      <c r="CR325" s="172"/>
      <c r="CS325" s="172"/>
      <c r="CT325" s="172"/>
      <c r="CU325" s="172"/>
      <c r="CV325" s="172"/>
      <c r="CW325" s="172"/>
      <c r="CX325" s="172"/>
      <c r="CY325" s="172"/>
      <c r="CZ325" s="172"/>
    </row>
    <row r="326" s="373" customFormat="true" ht="15" customHeight="true" x14ac:dyDescent="0.2">
      <c r="B326" s="372"/>
      <c r="AB326" s="173"/>
      <c r="AC326" s="173"/>
      <c r="AD326" s="173"/>
      <c r="AE326" s="173"/>
      <c r="AF326" s="173"/>
      <c r="AG326" s="173"/>
      <c r="AH326" s="173"/>
      <c r="AI326" s="173"/>
      <c r="AJ326" s="173"/>
      <c r="AK326" s="173"/>
      <c r="AL326" s="173"/>
      <c r="AM326" s="173"/>
      <c r="AN326" s="173"/>
      <c r="AO326" s="173"/>
      <c r="AP326" s="173"/>
      <c r="AQ326" s="173"/>
      <c r="AR326" s="173"/>
      <c r="AS326" s="173"/>
      <c r="AT326" s="173"/>
      <c r="AU326" s="173"/>
      <c r="AV326" s="173"/>
      <c r="AW326" s="173"/>
      <c r="AX326" s="173"/>
      <c r="AY326" s="173"/>
      <c r="AZ326" s="173"/>
      <c r="BA326" s="135"/>
      <c r="BB326" s="133"/>
      <c r="BC326" s="133"/>
      <c r="BD326" s="133"/>
      <c r="BE326" s="133"/>
      <c r="BF326" s="133"/>
      <c r="BG326" s="133"/>
      <c r="BH326" s="133"/>
      <c r="BI326" s="133"/>
      <c r="BJ326" s="133"/>
      <c r="BK326" s="133"/>
      <c r="BL326" s="133"/>
      <c r="BM326" s="133"/>
      <c r="BN326" s="133"/>
      <c r="BO326" s="133"/>
      <c r="BP326" s="133"/>
      <c r="BQ326" s="133"/>
      <c r="BR326" s="133"/>
      <c r="BS326" s="133"/>
      <c r="BT326" s="133"/>
      <c r="BU326" s="133"/>
      <c r="BV326" s="133"/>
      <c r="BW326" s="133"/>
      <c r="BX326" s="133"/>
      <c r="BY326" s="135"/>
      <c r="BZ326" s="172"/>
      <c r="CA326" s="172"/>
      <c r="CB326" s="172"/>
      <c r="CC326" s="172"/>
      <c r="CD326" s="172"/>
      <c r="CE326" s="172"/>
      <c r="CF326" s="172"/>
      <c r="CG326" s="172"/>
      <c r="CH326" s="172"/>
      <c r="CI326" s="172"/>
      <c r="CJ326" s="172"/>
      <c r="CK326" s="172"/>
      <c r="CL326" s="172"/>
      <c r="CM326" s="172"/>
      <c r="CN326" s="172"/>
      <c r="CO326" s="172"/>
      <c r="CP326" s="172"/>
      <c r="CQ326" s="172"/>
      <c r="CR326" s="172"/>
      <c r="CS326" s="172"/>
      <c r="CT326" s="172"/>
      <c r="CU326" s="172"/>
      <c r="CV326" s="172"/>
      <c r="CW326" s="172"/>
      <c r="CX326" s="172"/>
      <c r="CY326" s="172"/>
      <c r="CZ326" s="172"/>
    </row>
    <row r="327" s="373" customFormat="true" ht="15" customHeight="true" x14ac:dyDescent="0.2">
      <c r="B327" s="372"/>
      <c r="AB327" s="173"/>
      <c r="AC327" s="173"/>
      <c r="AD327" s="173"/>
      <c r="AE327" s="173"/>
      <c r="AF327" s="173"/>
      <c r="AG327" s="173"/>
      <c r="AH327" s="173"/>
      <c r="AI327" s="173"/>
      <c r="AJ327" s="173"/>
      <c r="AK327" s="173"/>
      <c r="AL327" s="173"/>
      <c r="AM327" s="173"/>
      <c r="AN327" s="173"/>
      <c r="AO327" s="173"/>
      <c r="AP327" s="173"/>
      <c r="AQ327" s="173"/>
      <c r="AR327" s="173"/>
      <c r="AS327" s="173"/>
      <c r="AT327" s="173"/>
      <c r="AU327" s="173"/>
      <c r="AV327" s="173"/>
      <c r="AW327" s="173"/>
      <c r="AX327" s="173"/>
      <c r="AY327" s="173"/>
      <c r="AZ327" s="173"/>
      <c r="BA327" s="135"/>
      <c r="BB327" s="133"/>
      <c r="BC327" s="133"/>
      <c r="BD327" s="133"/>
      <c r="BE327" s="133"/>
      <c r="BF327" s="133"/>
      <c r="BG327" s="133"/>
      <c r="BH327" s="133"/>
      <c r="BI327" s="133"/>
      <c r="BJ327" s="133"/>
      <c r="BK327" s="133"/>
      <c r="BL327" s="133"/>
      <c r="BM327" s="133"/>
      <c r="BN327" s="133"/>
      <c r="BO327" s="133"/>
      <c r="BP327" s="133"/>
      <c r="BQ327" s="133"/>
      <c r="BR327" s="133"/>
      <c r="BS327" s="133"/>
      <c r="BT327" s="133"/>
      <c r="BU327" s="133"/>
      <c r="BV327" s="133"/>
      <c r="BW327" s="133"/>
      <c r="BX327" s="133"/>
      <c r="BY327" s="135"/>
      <c r="BZ327" s="172"/>
      <c r="CA327" s="172"/>
      <c r="CB327" s="172"/>
      <c r="CC327" s="172"/>
      <c r="CD327" s="172"/>
      <c r="CE327" s="172"/>
      <c r="CF327" s="172"/>
      <c r="CG327" s="172"/>
      <c r="CH327" s="172"/>
      <c r="CI327" s="172"/>
      <c r="CJ327" s="172"/>
      <c r="CK327" s="172"/>
      <c r="CL327" s="172"/>
      <c r="CM327" s="172"/>
      <c r="CN327" s="172"/>
      <c r="CO327" s="172"/>
      <c r="CP327" s="172"/>
      <c r="CQ327" s="172"/>
      <c r="CR327" s="172"/>
      <c r="CS327" s="172"/>
      <c r="CT327" s="172"/>
      <c r="CU327" s="172"/>
      <c r="CV327" s="172"/>
      <c r="CW327" s="172"/>
      <c r="CX327" s="172"/>
      <c r="CY327" s="172"/>
      <c r="CZ327" s="172"/>
    </row>
    <row r="328" s="373" customFormat="true" ht="15" customHeight="true" x14ac:dyDescent="0.2">
      <c r="B328" s="372"/>
      <c r="AB328" s="173"/>
      <c r="AC328" s="173"/>
      <c r="AD328" s="173"/>
      <c r="AE328" s="173"/>
      <c r="AF328" s="173"/>
      <c r="AG328" s="173"/>
      <c r="AH328" s="173"/>
      <c r="AI328" s="173"/>
      <c r="AJ328" s="173"/>
      <c r="AK328" s="173"/>
      <c r="AL328" s="173"/>
      <c r="AM328" s="173"/>
      <c r="AN328" s="173"/>
      <c r="AO328" s="173"/>
      <c r="AP328" s="173"/>
      <c r="AQ328" s="173"/>
      <c r="AR328" s="173"/>
      <c r="AS328" s="173"/>
      <c r="AT328" s="173"/>
      <c r="AU328" s="173"/>
      <c r="AV328" s="173"/>
      <c r="AW328" s="173"/>
      <c r="AX328" s="173"/>
      <c r="AY328" s="173"/>
      <c r="AZ328" s="173"/>
      <c r="BA328" s="135"/>
      <c r="BB328" s="133"/>
      <c r="BC328" s="133"/>
      <c r="BD328" s="133"/>
      <c r="BE328" s="133"/>
      <c r="BF328" s="133"/>
      <c r="BG328" s="133"/>
      <c r="BH328" s="133"/>
      <c r="BI328" s="133"/>
      <c r="BJ328" s="133"/>
      <c r="BK328" s="133"/>
      <c r="BL328" s="133"/>
      <c r="BM328" s="133"/>
      <c r="BN328" s="133"/>
      <c r="BO328" s="133"/>
      <c r="BP328" s="133"/>
      <c r="BQ328" s="133"/>
      <c r="BR328" s="133"/>
      <c r="BS328" s="133"/>
      <c r="BT328" s="133"/>
      <c r="BU328" s="133"/>
      <c r="BV328" s="133"/>
      <c r="BW328" s="133"/>
      <c r="BX328" s="133"/>
      <c r="BY328" s="135"/>
      <c r="BZ328" s="172"/>
      <c r="CA328" s="172"/>
      <c r="CB328" s="172"/>
      <c r="CC328" s="172"/>
      <c r="CD328" s="172"/>
      <c r="CE328" s="172"/>
      <c r="CF328" s="172"/>
      <c r="CG328" s="172"/>
      <c r="CH328" s="172"/>
      <c r="CI328" s="172"/>
      <c r="CJ328" s="172"/>
      <c r="CK328" s="172"/>
      <c r="CL328" s="172"/>
      <c r="CM328" s="172"/>
      <c r="CN328" s="172"/>
      <c r="CO328" s="172"/>
      <c r="CP328" s="172"/>
      <c r="CQ328" s="172"/>
      <c r="CR328" s="172"/>
      <c r="CS328" s="172"/>
      <c r="CT328" s="172"/>
      <c r="CU328" s="172"/>
      <c r="CV328" s="172"/>
      <c r="CW328" s="172"/>
      <c r="CX328" s="172"/>
      <c r="CY328" s="172"/>
      <c r="CZ328" s="172"/>
    </row>
    <row r="329" s="373" customFormat="true" ht="250.15" customHeight="true" x14ac:dyDescent="0.2">
      <c r="B329" s="372"/>
      <c r="AB329" s="173"/>
      <c r="AC329" s="173"/>
      <c r="AD329" s="173"/>
      <c r="AE329" s="173"/>
      <c r="AF329" s="173"/>
      <c r="AG329" s="173"/>
      <c r="AH329" s="173"/>
      <c r="AI329" s="173"/>
      <c r="AJ329" s="173"/>
      <c r="AK329" s="173"/>
      <c r="AL329" s="173"/>
      <c r="AM329" s="173"/>
      <c r="AN329" s="173"/>
      <c r="AO329" s="173"/>
      <c r="AP329" s="173"/>
      <c r="AQ329" s="173"/>
      <c r="AR329" s="173"/>
      <c r="AS329" s="173"/>
      <c r="AT329" s="173"/>
      <c r="AU329" s="173"/>
      <c r="AV329" s="173"/>
      <c r="AW329" s="173"/>
      <c r="AX329" s="173"/>
      <c r="AY329" s="173"/>
      <c r="AZ329" s="173"/>
      <c r="BA329" s="135"/>
      <c r="BB329" s="133"/>
      <c r="BC329" s="133"/>
      <c r="BD329" s="133"/>
      <c r="BE329" s="133"/>
      <c r="BF329" s="133"/>
      <c r="BG329" s="133"/>
      <c r="BH329" s="133"/>
      <c r="BI329" s="133"/>
      <c r="BJ329" s="133"/>
      <c r="BK329" s="133"/>
      <c r="BL329" s="133"/>
      <c r="BM329" s="133"/>
      <c r="BN329" s="133"/>
      <c r="BO329" s="133"/>
      <c r="BP329" s="133"/>
      <c r="BQ329" s="133"/>
      <c r="BR329" s="133"/>
      <c r="BS329" s="133"/>
      <c r="BT329" s="133"/>
      <c r="BU329" s="133"/>
      <c r="BV329" s="133"/>
      <c r="BW329" s="133"/>
      <c r="BX329" s="133"/>
      <c r="BY329" s="135"/>
      <c r="BZ329" s="172"/>
      <c r="CA329" s="172"/>
      <c r="CB329" s="172"/>
      <c r="CC329" s="172"/>
      <c r="CD329" s="172"/>
      <c r="CE329" s="172"/>
      <c r="CF329" s="172"/>
      <c r="CG329" s="172"/>
      <c r="CH329" s="172"/>
      <c r="CI329" s="172"/>
      <c r="CJ329" s="172"/>
      <c r="CK329" s="172"/>
      <c r="CL329" s="172"/>
      <c r="CM329" s="172"/>
      <c r="CN329" s="172"/>
      <c r="CO329" s="172"/>
      <c r="CP329" s="172"/>
      <c r="CQ329" s="172"/>
      <c r="CR329" s="172"/>
      <c r="CS329" s="172"/>
      <c r="CT329" s="172"/>
      <c r="CU329" s="172"/>
      <c r="CV329" s="172"/>
      <c r="CW329" s="172"/>
      <c r="CX329" s="172"/>
      <c r="CY329" s="172"/>
      <c r="CZ329" s="172"/>
    </row>
    <row r="330" s="175" customFormat="true" ht="19.15" customHeight="true" x14ac:dyDescent="0.2">
      <c r="B330" s="352"/>
      <c r="AB330" s="168"/>
      <c r="AC330" s="168"/>
      <c r="AD330" s="168"/>
      <c r="AE330" s="168"/>
      <c r="AF330" s="168"/>
      <c r="AG330" s="168"/>
      <c r="AH330" s="168"/>
      <c r="AI330" s="168"/>
      <c r="AJ330" s="168"/>
      <c r="AK330" s="168"/>
      <c r="AL330" s="168"/>
      <c r="AM330" s="168"/>
      <c r="AN330" s="168"/>
      <c r="AO330" s="168"/>
      <c r="AP330" s="168"/>
      <c r="AQ330" s="168"/>
      <c r="AR330" s="168"/>
      <c r="AS330" s="168"/>
      <c r="AT330" s="168"/>
      <c r="AU330" s="168"/>
      <c r="AV330" s="168"/>
      <c r="AW330" s="168"/>
      <c r="AX330" s="168"/>
      <c r="AY330" s="168"/>
      <c r="AZ330" s="168"/>
      <c r="BA330" s="138"/>
      <c r="BB330" s="138"/>
      <c r="BC330" s="349"/>
      <c r="BD330" s="349"/>
      <c r="BE330" s="349"/>
      <c r="BF330" s="349"/>
      <c r="BG330" s="349"/>
      <c r="BH330" s="349"/>
      <c r="BI330" s="349"/>
      <c r="BJ330" s="349"/>
      <c r="BK330" s="349"/>
      <c r="BL330" s="349"/>
      <c r="BM330" s="349"/>
      <c r="BN330" s="349"/>
      <c r="BO330" s="349"/>
      <c r="BP330" s="349"/>
      <c r="BQ330" s="349"/>
      <c r="BR330" s="349"/>
      <c r="BS330" s="349"/>
      <c r="BT330" s="349"/>
      <c r="BU330" s="349"/>
      <c r="BV330" s="349"/>
      <c r="BW330" s="349"/>
      <c r="BX330" s="349"/>
      <c r="BY330" s="349"/>
      <c r="BZ330" s="168"/>
      <c r="CA330" s="168"/>
      <c r="CB330" s="168"/>
      <c r="CC330" s="168"/>
      <c r="CD330" s="168"/>
      <c r="CE330" s="168"/>
      <c r="CF330" s="168"/>
      <c r="CG330" s="168"/>
      <c r="CH330" s="168"/>
      <c r="CI330" s="168"/>
      <c r="CJ330" s="168"/>
      <c r="CK330" s="168"/>
      <c r="CL330" s="168"/>
      <c r="CM330" s="168"/>
      <c r="CN330" s="168"/>
      <c r="CO330" s="168"/>
      <c r="CP330" s="168"/>
      <c r="CQ330" s="168"/>
      <c r="CR330" s="168"/>
      <c r="CS330" s="168"/>
      <c r="CT330" s="168"/>
      <c r="CU330" s="168"/>
      <c r="CV330" s="168"/>
      <c r="CW330" s="168"/>
      <c r="CX330" s="168"/>
      <c r="CY330" s="168"/>
      <c r="CZ330" s="168"/>
    </row>
    <row r="331" s="175" customFormat="true" ht="15" customHeight="true" x14ac:dyDescent="0.2">
      <c r="B331" s="352"/>
      <c r="AB331" s="168"/>
      <c r="AC331" s="168"/>
      <c r="AD331" s="168"/>
      <c r="AE331" s="168"/>
      <c r="AF331" s="168"/>
      <c r="AG331" s="168"/>
      <c r="AH331" s="168"/>
      <c r="AI331" s="168"/>
      <c r="AJ331" s="168"/>
      <c r="AK331" s="168"/>
      <c r="AL331" s="168"/>
      <c r="AM331" s="168"/>
      <c r="AN331" s="168"/>
      <c r="AO331" s="168"/>
      <c r="AP331" s="168"/>
      <c r="AQ331" s="168"/>
      <c r="AR331" s="168"/>
      <c r="AS331" s="168"/>
      <c r="AT331" s="168"/>
      <c r="AU331" s="168"/>
      <c r="AV331" s="168"/>
      <c r="AW331" s="168"/>
      <c r="AX331" s="168"/>
      <c r="AY331" s="168"/>
      <c r="AZ331" s="168"/>
      <c r="BA331" s="138"/>
      <c r="BB331" s="138"/>
      <c r="BC331" s="349"/>
      <c r="BD331" s="349"/>
      <c r="BE331" s="349"/>
      <c r="BF331" s="349"/>
      <c r="BG331" s="349"/>
      <c r="BH331" s="349"/>
      <c r="BI331" s="349"/>
      <c r="BJ331" s="349"/>
      <c r="BK331" s="349"/>
      <c r="BL331" s="349"/>
      <c r="BM331" s="349"/>
      <c r="BN331" s="349"/>
      <c r="BO331" s="349"/>
      <c r="BP331" s="349"/>
      <c r="BQ331" s="349"/>
      <c r="BR331" s="349"/>
      <c r="BS331" s="349"/>
      <c r="BT331" s="349"/>
      <c r="BU331" s="349"/>
      <c r="BV331" s="349"/>
      <c r="BW331" s="349"/>
      <c r="BX331" s="349"/>
      <c r="BY331" s="349"/>
      <c r="BZ331" s="168"/>
      <c r="CA331" s="168"/>
      <c r="CB331" s="168"/>
      <c r="CC331" s="168"/>
      <c r="CD331" s="168"/>
      <c r="CE331" s="168"/>
      <c r="CF331" s="168"/>
      <c r="CG331" s="168"/>
      <c r="CH331" s="168"/>
      <c r="CI331" s="168"/>
      <c r="CJ331" s="168"/>
      <c r="CK331" s="168"/>
      <c r="CL331" s="168"/>
      <c r="CM331" s="168"/>
      <c r="CN331" s="168"/>
      <c r="CO331" s="168"/>
      <c r="CP331" s="168"/>
      <c r="CQ331" s="168"/>
      <c r="CR331" s="168"/>
      <c r="CS331" s="168"/>
      <c r="CT331" s="168"/>
      <c r="CU331" s="168"/>
      <c r="CV331" s="168"/>
      <c r="CW331" s="168"/>
      <c r="CX331" s="168"/>
      <c r="CY331" s="168"/>
      <c r="CZ331" s="168"/>
    </row>
    <row r="332" s="175" customFormat="true" ht="15" customHeight="true" x14ac:dyDescent="0.2">
      <c r="B332" s="352"/>
      <c r="AB332" s="168"/>
      <c r="AC332" s="168"/>
      <c r="AD332" s="168"/>
      <c r="AE332" s="168"/>
      <c r="AF332" s="168"/>
      <c r="AG332" s="168"/>
      <c r="AH332" s="168"/>
      <c r="AI332" s="168"/>
      <c r="AJ332" s="168"/>
      <c r="AK332" s="168"/>
      <c r="AL332" s="168"/>
      <c r="AM332" s="168"/>
      <c r="AN332" s="168"/>
      <c r="AO332" s="168"/>
      <c r="AP332" s="168"/>
      <c r="AQ332" s="168"/>
      <c r="AR332" s="168"/>
      <c r="AS332" s="168"/>
      <c r="AT332" s="168"/>
      <c r="AU332" s="168"/>
      <c r="AV332" s="168"/>
      <c r="AW332" s="168"/>
      <c r="AX332" s="168"/>
      <c r="AY332" s="168"/>
      <c r="AZ332" s="168"/>
      <c r="BA332" s="138"/>
      <c r="BB332" s="138"/>
      <c r="BC332" s="349"/>
      <c r="BD332" s="349"/>
      <c r="BE332" s="349"/>
      <c r="BF332" s="349"/>
      <c r="BG332" s="349"/>
      <c r="BH332" s="349"/>
      <c r="BI332" s="349"/>
      <c r="BJ332" s="349"/>
      <c r="BK332" s="349"/>
      <c r="BL332" s="349"/>
      <c r="BM332" s="349"/>
      <c r="BN332" s="349"/>
      <c r="BO332" s="349"/>
      <c r="BP332" s="349"/>
      <c r="BQ332" s="349"/>
      <c r="BR332" s="349"/>
      <c r="BS332" s="349"/>
      <c r="BT332" s="349"/>
      <c r="BU332" s="349"/>
      <c r="BV332" s="349"/>
      <c r="BW332" s="349"/>
      <c r="BX332" s="349"/>
      <c r="BY332" s="349"/>
      <c r="BZ332" s="168"/>
      <c r="CA332" s="168"/>
      <c r="CB332" s="168"/>
      <c r="CC332" s="168"/>
      <c r="CD332" s="168"/>
      <c r="CE332" s="168"/>
      <c r="CF332" s="168"/>
      <c r="CG332" s="168"/>
      <c r="CH332" s="168"/>
      <c r="CI332" s="168"/>
      <c r="CJ332" s="168"/>
      <c r="CK332" s="168"/>
      <c r="CL332" s="168"/>
      <c r="CM332" s="168"/>
      <c r="CN332" s="168"/>
      <c r="CO332" s="168"/>
      <c r="CP332" s="168"/>
      <c r="CQ332" s="168"/>
      <c r="CR332" s="168"/>
      <c r="CS332" s="168"/>
      <c r="CT332" s="168"/>
      <c r="CU332" s="168"/>
      <c r="CV332" s="168"/>
      <c r="CW332" s="168"/>
      <c r="CX332" s="168"/>
      <c r="CY332" s="168"/>
      <c r="CZ332" s="168"/>
    </row>
    <row r="333" s="175" customFormat="true" ht="15" customHeight="true" x14ac:dyDescent="0.2">
      <c r="B333" s="352"/>
      <c r="AB333" s="168"/>
      <c r="AC333" s="168"/>
      <c r="AD333" s="168"/>
      <c r="AE333" s="168"/>
      <c r="AF333" s="168"/>
      <c r="AG333" s="168"/>
      <c r="AH333" s="168"/>
      <c r="AI333" s="168"/>
      <c r="AJ333" s="168"/>
      <c r="AK333" s="168"/>
      <c r="AL333" s="168"/>
      <c r="AM333" s="168"/>
      <c r="AN333" s="168"/>
      <c r="AO333" s="168"/>
      <c r="AP333" s="168"/>
      <c r="AQ333" s="168"/>
      <c r="AR333" s="168"/>
      <c r="AS333" s="168"/>
      <c r="AT333" s="168"/>
      <c r="AU333" s="168"/>
      <c r="AV333" s="168"/>
      <c r="AW333" s="168"/>
      <c r="AX333" s="168"/>
      <c r="AY333" s="168"/>
      <c r="AZ333" s="168"/>
      <c r="BA333" s="138"/>
      <c r="BB333" s="138"/>
      <c r="BC333" s="349"/>
      <c r="BD333" s="349"/>
      <c r="BE333" s="349"/>
      <c r="BF333" s="349"/>
      <c r="BG333" s="349"/>
      <c r="BH333" s="349"/>
      <c r="BI333" s="349"/>
      <c r="BJ333" s="349"/>
      <c r="BK333" s="349"/>
      <c r="BL333" s="349"/>
      <c r="BM333" s="349"/>
      <c r="BN333" s="349"/>
      <c r="BO333" s="349"/>
      <c r="BP333" s="349"/>
      <c r="BQ333" s="349"/>
      <c r="BR333" s="349"/>
      <c r="BS333" s="349"/>
      <c r="BT333" s="349"/>
      <c r="BU333" s="349"/>
      <c r="BV333" s="349"/>
      <c r="BW333" s="349"/>
      <c r="BX333" s="349"/>
      <c r="BY333" s="349"/>
      <c r="BZ333" s="168"/>
      <c r="CA333" s="168"/>
      <c r="CB333" s="168"/>
      <c r="CC333" s="168"/>
      <c r="CD333" s="168"/>
      <c r="CE333" s="168"/>
      <c r="CF333" s="168"/>
      <c r="CG333" s="168"/>
      <c r="CH333" s="168"/>
      <c r="CI333" s="168"/>
      <c r="CJ333" s="168"/>
      <c r="CK333" s="168"/>
      <c r="CL333" s="168"/>
      <c r="CM333" s="168"/>
      <c r="CN333" s="168"/>
      <c r="CO333" s="168"/>
      <c r="CP333" s="168"/>
      <c r="CQ333" s="168"/>
      <c r="CR333" s="168"/>
      <c r="CS333" s="168"/>
      <c r="CT333" s="168"/>
      <c r="CU333" s="168"/>
      <c r="CV333" s="168"/>
      <c r="CW333" s="168"/>
      <c r="CX333" s="168"/>
      <c r="CY333" s="168"/>
      <c r="CZ333" s="168"/>
    </row>
    <row r="334" s="175" customFormat="true" ht="15" customHeight="true" x14ac:dyDescent="0.2">
      <c r="B334" s="352"/>
      <c r="AB334" s="168"/>
      <c r="AC334" s="168"/>
      <c r="AD334" s="168"/>
      <c r="AE334" s="168"/>
      <c r="AF334" s="168"/>
      <c r="AG334" s="168"/>
      <c r="AH334" s="168"/>
      <c r="AI334" s="168"/>
      <c r="AJ334" s="168"/>
      <c r="AK334" s="168"/>
      <c r="AL334" s="168"/>
      <c r="AM334" s="168"/>
      <c r="AN334" s="168"/>
      <c r="AO334" s="168"/>
      <c r="AP334" s="168"/>
      <c r="AQ334" s="168"/>
      <c r="AR334" s="168"/>
      <c r="AS334" s="168"/>
      <c r="AT334" s="168"/>
      <c r="AU334" s="168"/>
      <c r="AV334" s="168"/>
      <c r="AW334" s="168"/>
      <c r="AX334" s="168"/>
      <c r="AY334" s="168"/>
      <c r="AZ334" s="168"/>
      <c r="BA334" s="138"/>
      <c r="BB334" s="138"/>
      <c r="BC334" s="349"/>
      <c r="BD334" s="349"/>
      <c r="BE334" s="349"/>
      <c r="BF334" s="349"/>
      <c r="BG334" s="349"/>
      <c r="BH334" s="349"/>
      <c r="BI334" s="349"/>
      <c r="BJ334" s="349"/>
      <c r="BK334" s="349"/>
      <c r="BL334" s="349"/>
      <c r="BM334" s="349"/>
      <c r="BN334" s="349"/>
      <c r="BO334" s="349"/>
      <c r="BP334" s="349"/>
      <c r="BQ334" s="349"/>
      <c r="BR334" s="349"/>
      <c r="BS334" s="349"/>
      <c r="BT334" s="349"/>
      <c r="BU334" s="349"/>
      <c r="BV334" s="349"/>
      <c r="BW334" s="349"/>
      <c r="BX334" s="349"/>
      <c r="BY334" s="349"/>
      <c r="BZ334" s="168"/>
      <c r="CA334" s="168"/>
      <c r="CB334" s="168"/>
      <c r="CC334" s="168"/>
      <c r="CD334" s="168"/>
      <c r="CE334" s="168"/>
      <c r="CF334" s="168"/>
      <c r="CG334" s="168"/>
      <c r="CH334" s="168"/>
      <c r="CI334" s="168"/>
      <c r="CJ334" s="168"/>
      <c r="CK334" s="168"/>
      <c r="CL334" s="168"/>
      <c r="CM334" s="168"/>
      <c r="CN334" s="168"/>
      <c r="CO334" s="168"/>
      <c r="CP334" s="168"/>
      <c r="CQ334" s="168"/>
      <c r="CR334" s="168"/>
      <c r="CS334" s="168"/>
      <c r="CT334" s="168"/>
      <c r="CU334" s="168"/>
      <c r="CV334" s="168"/>
      <c r="CW334" s="168"/>
      <c r="CX334" s="168"/>
      <c r="CY334" s="168"/>
      <c r="CZ334" s="168"/>
    </row>
    <row r="335" s="175" customFormat="true" ht="15" customHeight="true" x14ac:dyDescent="0.2">
      <c r="B335" s="352"/>
      <c r="AB335" s="168"/>
      <c r="AC335" s="168"/>
      <c r="AD335" s="168"/>
      <c r="AE335" s="168"/>
      <c r="AF335" s="168"/>
      <c r="AG335" s="168"/>
      <c r="AH335" s="168"/>
      <c r="AI335" s="168"/>
      <c r="AJ335" s="168"/>
      <c r="AK335" s="168"/>
      <c r="AL335" s="168"/>
      <c r="AM335" s="168"/>
      <c r="AN335" s="168"/>
      <c r="AO335" s="168"/>
      <c r="AP335" s="168"/>
      <c r="AQ335" s="168"/>
      <c r="AR335" s="168"/>
      <c r="AS335" s="168"/>
      <c r="AT335" s="168"/>
      <c r="AU335" s="168"/>
      <c r="AV335" s="168"/>
      <c r="AW335" s="168"/>
      <c r="AX335" s="168"/>
      <c r="AY335" s="168"/>
      <c r="AZ335" s="168"/>
      <c r="BA335" s="138"/>
      <c r="BB335" s="138"/>
      <c r="BC335" s="349"/>
      <c r="BD335" s="349"/>
      <c r="BE335" s="349"/>
      <c r="BF335" s="349"/>
      <c r="BG335" s="349"/>
      <c r="BH335" s="349"/>
      <c r="BI335" s="349"/>
      <c r="BJ335" s="349"/>
      <c r="BK335" s="349"/>
      <c r="BL335" s="349"/>
      <c r="BM335" s="349"/>
      <c r="BN335" s="349"/>
      <c r="BO335" s="349"/>
      <c r="BP335" s="349"/>
      <c r="BQ335" s="349"/>
      <c r="BR335" s="349"/>
      <c r="BS335" s="349"/>
      <c r="BT335" s="349"/>
      <c r="BU335" s="349"/>
      <c r="BV335" s="349"/>
      <c r="BW335" s="349"/>
      <c r="BX335" s="349"/>
      <c r="BY335" s="349"/>
      <c r="BZ335" s="168"/>
      <c r="CA335" s="168"/>
      <c r="CB335" s="168"/>
      <c r="CC335" s="168"/>
      <c r="CD335" s="168"/>
      <c r="CE335" s="168"/>
      <c r="CF335" s="168"/>
      <c r="CG335" s="168"/>
      <c r="CH335" s="168"/>
      <c r="CI335" s="168"/>
      <c r="CJ335" s="168"/>
      <c r="CK335" s="168"/>
      <c r="CL335" s="168"/>
      <c r="CM335" s="168"/>
      <c r="CN335" s="168"/>
      <c r="CO335" s="168"/>
      <c r="CP335" s="168"/>
      <c r="CQ335" s="168"/>
      <c r="CR335" s="168"/>
      <c r="CS335" s="168"/>
      <c r="CT335" s="168"/>
      <c r="CU335" s="168"/>
      <c r="CV335" s="168"/>
      <c r="CW335" s="168"/>
      <c r="CX335" s="168"/>
      <c r="CY335" s="168"/>
      <c r="CZ335" s="168"/>
    </row>
    <row r="336" s="175" customFormat="true" ht="15" customHeight="true" x14ac:dyDescent="0.2">
      <c r="B336" s="352"/>
      <c r="AB336" s="168"/>
      <c r="AC336" s="168"/>
      <c r="AD336" s="168"/>
      <c r="AE336" s="168"/>
      <c r="AF336" s="168"/>
      <c r="AG336" s="168"/>
      <c r="AH336" s="168"/>
      <c r="AI336" s="168"/>
      <c r="AJ336" s="168"/>
      <c r="AK336" s="168"/>
      <c r="AL336" s="168"/>
      <c r="AM336" s="168"/>
      <c r="AN336" s="168"/>
      <c r="AO336" s="168"/>
      <c r="AP336" s="168"/>
      <c r="AQ336" s="168"/>
      <c r="AR336" s="168"/>
      <c r="AS336" s="168"/>
      <c r="AT336" s="168"/>
      <c r="AU336" s="168"/>
      <c r="AV336" s="168"/>
      <c r="AW336" s="168"/>
      <c r="AX336" s="168"/>
      <c r="AY336" s="168"/>
      <c r="AZ336" s="168"/>
      <c r="BA336" s="138"/>
      <c r="BB336" s="138"/>
      <c r="BC336" s="349"/>
      <c r="BD336" s="349"/>
      <c r="BE336" s="349"/>
      <c r="BF336" s="349"/>
      <c r="BG336" s="349"/>
      <c r="BH336" s="349"/>
      <c r="BI336" s="349"/>
      <c r="BJ336" s="349"/>
      <c r="BK336" s="349"/>
      <c r="BL336" s="349"/>
      <c r="BM336" s="349"/>
      <c r="BN336" s="349"/>
      <c r="BO336" s="349"/>
      <c r="BP336" s="349"/>
      <c r="BQ336" s="349"/>
      <c r="BR336" s="349"/>
      <c r="BS336" s="349"/>
      <c r="BT336" s="349"/>
      <c r="BU336" s="349"/>
      <c r="BV336" s="349"/>
      <c r="BW336" s="349"/>
      <c r="BX336" s="349"/>
      <c r="BY336" s="349"/>
      <c r="BZ336" s="168"/>
      <c r="CA336" s="168"/>
      <c r="CB336" s="168"/>
      <c r="CC336" s="168"/>
      <c r="CD336" s="168"/>
      <c r="CE336" s="168"/>
      <c r="CF336" s="168"/>
      <c r="CG336" s="168"/>
      <c r="CH336" s="168"/>
      <c r="CI336" s="168"/>
      <c r="CJ336" s="168"/>
      <c r="CK336" s="168"/>
      <c r="CL336" s="168"/>
      <c r="CM336" s="168"/>
      <c r="CN336" s="168"/>
      <c r="CO336" s="168"/>
      <c r="CP336" s="168"/>
      <c r="CQ336" s="168"/>
      <c r="CR336" s="168"/>
      <c r="CS336" s="168"/>
      <c r="CT336" s="168"/>
      <c r="CU336" s="168"/>
      <c r="CV336" s="168"/>
      <c r="CW336" s="168"/>
      <c r="CX336" s="168"/>
      <c r="CY336" s="168"/>
      <c r="CZ336" s="168"/>
    </row>
    <row r="337" s="175" customFormat="true" ht="18" customHeight="true" x14ac:dyDescent="0.2">
      <c r="B337" s="352"/>
      <c r="AB337" s="168"/>
      <c r="AC337" s="168"/>
      <c r="AD337" s="168"/>
      <c r="AE337" s="168"/>
      <c r="AF337" s="168"/>
      <c r="AG337" s="168"/>
      <c r="AH337" s="168"/>
      <c r="AI337" s="168"/>
      <c r="AJ337" s="168"/>
      <c r="AK337" s="168"/>
      <c r="AL337" s="168"/>
      <c r="AM337" s="168"/>
      <c r="AN337" s="168"/>
      <c r="AO337" s="168"/>
      <c r="AP337" s="168"/>
      <c r="AQ337" s="168"/>
      <c r="AR337" s="168"/>
      <c r="AS337" s="168"/>
      <c r="AT337" s="168"/>
      <c r="AU337" s="168"/>
      <c r="AV337" s="168"/>
      <c r="AW337" s="168"/>
      <c r="AX337" s="168"/>
      <c r="AY337" s="168"/>
      <c r="AZ337" s="168"/>
      <c r="BA337" s="138"/>
      <c r="BB337" s="138"/>
      <c r="BC337" s="349"/>
      <c r="BD337" s="349"/>
      <c r="BE337" s="349"/>
      <c r="BF337" s="349"/>
      <c r="BG337" s="349"/>
      <c r="BH337" s="349"/>
      <c r="BI337" s="349"/>
      <c r="BJ337" s="349"/>
      <c r="BK337" s="349"/>
      <c r="BL337" s="349"/>
      <c r="BM337" s="349"/>
      <c r="BN337" s="349"/>
      <c r="BO337" s="349"/>
      <c r="BP337" s="349"/>
      <c r="BQ337" s="349"/>
      <c r="BR337" s="349"/>
      <c r="BS337" s="349"/>
      <c r="BT337" s="349"/>
      <c r="BU337" s="349"/>
      <c r="BV337" s="349"/>
      <c r="BW337" s="349"/>
      <c r="BX337" s="349"/>
      <c r="BY337" s="349"/>
      <c r="BZ337" s="168"/>
      <c r="CA337" s="168"/>
      <c r="CB337" s="168"/>
      <c r="CC337" s="168"/>
      <c r="CD337" s="168"/>
      <c r="CE337" s="168"/>
      <c r="CF337" s="168"/>
      <c r="CG337" s="168"/>
      <c r="CH337" s="168"/>
      <c r="CI337" s="168"/>
      <c r="CJ337" s="168"/>
      <c r="CK337" s="168"/>
      <c r="CL337" s="168"/>
      <c r="CM337" s="168"/>
      <c r="CN337" s="168"/>
      <c r="CO337" s="168"/>
      <c r="CP337" s="168"/>
      <c r="CQ337" s="168"/>
      <c r="CR337" s="168"/>
      <c r="CS337" s="168"/>
      <c r="CT337" s="168"/>
      <c r="CU337" s="168"/>
      <c r="CV337" s="168"/>
      <c r="CW337" s="168"/>
      <c r="CX337" s="168"/>
      <c r="CY337" s="168"/>
      <c r="CZ337" s="168"/>
    </row>
    <row r="338" s="175" customFormat="true" ht="18" customHeight="true" x14ac:dyDescent="0.2">
      <c r="B338" s="352"/>
      <c r="AB338" s="168"/>
      <c r="AC338" s="168"/>
      <c r="AD338" s="168"/>
      <c r="AE338" s="168"/>
      <c r="AF338" s="168"/>
      <c r="AG338" s="168"/>
      <c r="AH338" s="168"/>
      <c r="AI338" s="168"/>
      <c r="AJ338" s="168"/>
      <c r="AK338" s="168"/>
      <c r="AL338" s="168"/>
      <c r="AM338" s="168"/>
      <c r="AN338" s="168"/>
      <c r="AO338" s="168"/>
      <c r="AP338" s="168"/>
      <c r="AQ338" s="168"/>
      <c r="AR338" s="168"/>
      <c r="AS338" s="168"/>
      <c r="AT338" s="168"/>
      <c r="AU338" s="168"/>
      <c r="AV338" s="168"/>
      <c r="AW338" s="168"/>
      <c r="AX338" s="168"/>
      <c r="AY338" s="168"/>
      <c r="AZ338" s="168"/>
      <c r="BA338" s="138"/>
      <c r="BB338" s="138"/>
      <c r="BC338" s="349"/>
      <c r="BD338" s="349"/>
      <c r="BE338" s="349"/>
      <c r="BF338" s="349"/>
      <c r="BG338" s="349"/>
      <c r="BH338" s="349"/>
      <c r="BI338" s="349"/>
      <c r="BJ338" s="349"/>
      <c r="BK338" s="349"/>
      <c r="BL338" s="349"/>
      <c r="BM338" s="349"/>
      <c r="BN338" s="349"/>
      <c r="BO338" s="349"/>
      <c r="BP338" s="349"/>
      <c r="BQ338" s="349"/>
      <c r="BR338" s="349"/>
      <c r="BS338" s="349"/>
      <c r="BT338" s="349"/>
      <c r="BU338" s="349"/>
      <c r="BV338" s="349"/>
      <c r="BW338" s="349"/>
      <c r="BX338" s="349"/>
      <c r="BY338" s="349"/>
      <c r="BZ338" s="168"/>
      <c r="CA338" s="168"/>
      <c r="CB338" s="168"/>
      <c r="CC338" s="168"/>
      <c r="CD338" s="168"/>
      <c r="CE338" s="168"/>
      <c r="CF338" s="168"/>
      <c r="CG338" s="168"/>
      <c r="CH338" s="168"/>
      <c r="CI338" s="168"/>
      <c r="CJ338" s="168"/>
      <c r="CK338" s="168"/>
      <c r="CL338" s="168"/>
      <c r="CM338" s="168"/>
      <c r="CN338" s="168"/>
      <c r="CO338" s="168"/>
      <c r="CP338" s="168"/>
      <c r="CQ338" s="168"/>
      <c r="CR338" s="168"/>
      <c r="CS338" s="168"/>
      <c r="CT338" s="168"/>
      <c r="CU338" s="168"/>
      <c r="CV338" s="168"/>
      <c r="CW338" s="168"/>
      <c r="CX338" s="168"/>
      <c r="CY338" s="168"/>
      <c r="CZ338" s="168"/>
    </row>
    <row r="339" s="373" customFormat="true" ht="15" customHeight="true" x14ac:dyDescent="0.2">
      <c r="B339" s="372"/>
      <c r="AB339" s="173"/>
      <c r="AC339" s="173"/>
      <c r="AD339" s="173"/>
      <c r="AE339" s="173"/>
      <c r="AF339" s="173"/>
      <c r="AG339" s="173"/>
      <c r="AH339" s="173"/>
      <c r="AI339" s="173"/>
      <c r="AJ339" s="173"/>
      <c r="AK339" s="173"/>
      <c r="AL339" s="173"/>
      <c r="AM339" s="173"/>
      <c r="AN339" s="173"/>
      <c r="AO339" s="173"/>
      <c r="AP339" s="173"/>
      <c r="AQ339" s="173"/>
      <c r="AR339" s="173"/>
      <c r="AS339" s="173"/>
      <c r="AT339" s="173"/>
      <c r="AU339" s="173"/>
      <c r="AV339" s="173"/>
      <c r="AW339" s="173"/>
      <c r="AX339" s="173"/>
      <c r="AY339" s="173"/>
      <c r="AZ339" s="173"/>
      <c r="BA339" s="174" t="s">
        <v>131</v>
      </c>
      <c r="BB339" s="120" t="s">
        <v>130</v>
      </c>
      <c r="BC339" s="1143" t="s">
        <v>115</v>
      </c>
      <c r="BD339" s="1144"/>
      <c r="BE339" s="1144"/>
      <c r="BF339" s="1144"/>
      <c r="BG339" s="1167"/>
      <c r="BH339" s="1143" t="s">
        <v>38</v>
      </c>
      <c r="BI339" s="1144"/>
      <c r="BJ339" s="1144"/>
      <c r="BK339" s="1144"/>
      <c r="BL339" s="1167"/>
      <c r="BM339" s="1143" t="s">
        <v>37</v>
      </c>
      <c r="BN339" s="1144"/>
      <c r="BO339" s="1144"/>
      <c r="BP339" s="1144"/>
      <c r="BQ339" s="1145"/>
      <c r="BR339" s="956" t="s">
        <v>141</v>
      </c>
      <c r="BS339" s="265"/>
      <c r="BT339" s="265"/>
      <c r="BU339" s="265"/>
      <c r="BV339" s="265"/>
      <c r="BW339" s="265"/>
      <c r="BX339" s="265"/>
      <c r="BY339" s="265"/>
      <c r="BZ339" s="279"/>
      <c r="CA339" s="279"/>
      <c r="CB339" s="172"/>
      <c r="CC339" s="172"/>
      <c r="CD339" s="172"/>
      <c r="CE339" s="172"/>
      <c r="CF339" s="172"/>
      <c r="CG339" s="172"/>
      <c r="CH339" s="172"/>
      <c r="CI339" s="172"/>
      <c r="CJ339" s="172"/>
      <c r="CK339" s="172"/>
      <c r="CL339" s="172"/>
      <c r="CM339" s="172"/>
      <c r="CN339" s="172"/>
      <c r="CO339" s="172"/>
      <c r="CP339" s="172"/>
      <c r="CQ339" s="172"/>
      <c r="CR339" s="172"/>
      <c r="CS339" s="172"/>
      <c r="CT339" s="172"/>
      <c r="CU339" s="172"/>
      <c r="CV339" s="172"/>
      <c r="CW339" s="172"/>
      <c r="CX339" s="172"/>
      <c r="CY339" s="172"/>
      <c r="CZ339" s="172"/>
    </row>
    <row r="340" s="373" customFormat="true" ht="24" x14ac:dyDescent="0.2">
      <c r="B340" s="372"/>
      <c r="AB340" s="173"/>
      <c r="AC340" s="173"/>
      <c r="AD340" s="173"/>
      <c r="AE340" s="173"/>
      <c r="AF340" s="173"/>
      <c r="AG340" s="173"/>
      <c r="AH340" s="173"/>
      <c r="AI340" s="173"/>
      <c r="AJ340" s="173"/>
      <c r="AK340" s="173"/>
      <c r="AL340" s="173"/>
      <c r="AM340" s="173"/>
      <c r="AN340" s="173"/>
      <c r="AO340" s="173"/>
      <c r="AP340" s="173"/>
      <c r="AQ340" s="173"/>
      <c r="AR340" s="173"/>
      <c r="AS340" s="173"/>
      <c r="AT340" s="173"/>
      <c r="AU340" s="173"/>
      <c r="AV340" s="173"/>
      <c r="AW340" s="173"/>
      <c r="AX340" s="173"/>
      <c r="AY340" s="173"/>
      <c r="AZ340" s="173"/>
      <c r="BA340" s="159" t="s">
        <v>127</v>
      </c>
      <c r="BB340" s="158"/>
      <c r="BC340" s="297" t="s">
        <v>0</v>
      </c>
      <c r="BD340" s="435" t="s">
        <v>1</v>
      </c>
      <c r="BE340" s="435" t="s">
        <v>2</v>
      </c>
      <c r="BF340" s="435" t="s">
        <v>3</v>
      </c>
      <c r="BG340" s="298" t="s">
        <v>4</v>
      </c>
      <c r="BH340" s="297" t="s">
        <v>0</v>
      </c>
      <c r="BI340" s="435" t="s">
        <v>1</v>
      </c>
      <c r="BJ340" s="435" t="s">
        <v>2</v>
      </c>
      <c r="BK340" s="435" t="s">
        <v>3</v>
      </c>
      <c r="BL340" s="298" t="s">
        <v>4</v>
      </c>
      <c r="BM340" s="297" t="s">
        <v>0</v>
      </c>
      <c r="BN340" s="435" t="s">
        <v>1</v>
      </c>
      <c r="BO340" s="435" t="s">
        <v>2</v>
      </c>
      <c r="BP340" s="435" t="s">
        <v>3</v>
      </c>
      <c r="BQ340" s="298" t="s">
        <v>4</v>
      </c>
      <c r="BR340" s="297" t="s">
        <v>248</v>
      </c>
      <c r="BS340" s="435" t="s">
        <v>249</v>
      </c>
      <c r="BT340" s="435" t="s">
        <v>250</v>
      </c>
      <c r="BU340" s="435" t="s">
        <v>251</v>
      </c>
      <c r="BV340" s="435" t="s">
        <v>252</v>
      </c>
      <c r="BW340" s="435" t="s">
        <v>253</v>
      </c>
      <c r="BX340" s="435" t="s">
        <v>254</v>
      </c>
      <c r="BY340" s="436" t="s">
        <v>476</v>
      </c>
      <c r="BZ340" s="436" t="s">
        <v>477</v>
      </c>
      <c r="CA340" s="436" t="s">
        <v>257</v>
      </c>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row>
    <row r="341" s="373" customFormat="true" ht="15" customHeight="true" x14ac:dyDescent="0.2">
      <c r="B341" s="372"/>
      <c r="AB341" s="173"/>
      <c r="AC341" s="173"/>
      <c r="AD341" s="173"/>
      <c r="AE341" s="173"/>
      <c r="AF341" s="173"/>
      <c r="AG341" s="173"/>
      <c r="AH341" s="173"/>
      <c r="AI341" s="173"/>
      <c r="AJ341" s="173"/>
      <c r="AK341" s="173"/>
      <c r="AL341" s="173"/>
      <c r="AM341" s="173"/>
      <c r="AN341" s="173"/>
      <c r="AO341" s="173"/>
      <c r="AP341" s="173"/>
      <c r="AQ341" s="173"/>
      <c r="AR341" s="173"/>
      <c r="AS341" s="173"/>
      <c r="AT341" s="173"/>
      <c r="AU341" s="173"/>
      <c r="AV341" s="173"/>
      <c r="AW341" s="173"/>
      <c r="AX341" s="173"/>
      <c r="AY341" s="173"/>
      <c r="AZ341" s="173"/>
      <c r="BA341" s="1170" t="s">
        <v>154</v>
      </c>
      <c r="BB341" s="261" t="s">
        <v>49</v>
      </c>
      <c r="BC341" s="907" t="s">
        <v>35</v>
      </c>
      <c r="BD341" s="911" t="s">
        <v>35</v>
      </c>
      <c r="BE341" s="911" t="s">
        <v>35</v>
      </c>
      <c r="BF341" s="911" t="s">
        <v>35</v>
      </c>
      <c r="BG341" s="916" t="s">
        <v>35</v>
      </c>
      <c r="BH341" s="907" t="s">
        <v>35</v>
      </c>
      <c r="BI341" s="911" t="s">
        <v>35</v>
      </c>
      <c r="BJ341" s="911" t="s">
        <v>35</v>
      </c>
      <c r="BK341" s="911" t="s">
        <v>35</v>
      </c>
      <c r="BL341" s="916" t="s">
        <v>35</v>
      </c>
      <c r="BM341" s="907" t="s">
        <v>35</v>
      </c>
      <c r="BN341" s="911" t="s">
        <v>35</v>
      </c>
      <c r="BO341" s="911" t="s">
        <v>35</v>
      </c>
      <c r="BP341" s="911" t="s">
        <v>35</v>
      </c>
      <c r="BQ341" s="916" t="s">
        <v>35</v>
      </c>
      <c r="BR341" s="907" t="s">
        <v>35</v>
      </c>
      <c r="BS341" s="911" t="s">
        <v>35</v>
      </c>
      <c r="BT341" s="911" t="s">
        <v>35</v>
      </c>
      <c r="BU341" s="911" t="s">
        <v>35</v>
      </c>
      <c r="BV341" s="911" t="s">
        <v>35</v>
      </c>
      <c r="BW341" s="911" t="s">
        <v>35</v>
      </c>
      <c r="BX341" s="911" t="s">
        <v>35</v>
      </c>
      <c r="BY341" s="922" t="s">
        <v>35</v>
      </c>
      <c r="BZ341" s="922" t="s">
        <v>35</v>
      </c>
      <c r="CA341" s="922" t="s">
        <v>35</v>
      </c>
      <c r="CB341" s="968"/>
      <c r="CC341" s="968"/>
      <c r="CD341" s="968"/>
      <c r="CE341" s="968"/>
      <c r="CF341" s="968"/>
      <c r="CG341" s="968"/>
      <c r="CH341" s="968"/>
      <c r="CI341" s="968"/>
      <c r="CJ341" s="968"/>
      <c r="CK341" s="968"/>
      <c r="CL341" s="968"/>
      <c r="CM341" s="968"/>
      <c r="CN341" s="968"/>
      <c r="CO341" s="968"/>
      <c r="CP341" s="968"/>
      <c r="CQ341" s="968"/>
      <c r="CR341" s="968"/>
      <c r="CS341" s="968"/>
      <c r="CT341" s="968"/>
      <c r="CU341" s="968"/>
      <c r="CV341" s="968"/>
      <c r="CW341" s="968"/>
      <c r="CX341" s="968"/>
      <c r="CY341" s="968"/>
      <c r="CZ341" s="968"/>
    </row>
    <row r="342" s="373" customFormat="true" ht="15" customHeight="true" x14ac:dyDescent="0.2">
      <c r="B342" s="372"/>
      <c r="AB342" s="173"/>
      <c r="AC342" s="173"/>
      <c r="AD342" s="173"/>
      <c r="AE342" s="173"/>
      <c r="AF342" s="173"/>
      <c r="AG342" s="173"/>
      <c r="AH342" s="173"/>
      <c r="AI342" s="173"/>
      <c r="AJ342" s="173"/>
      <c r="AK342" s="173"/>
      <c r="AL342" s="173"/>
      <c r="AM342" s="173"/>
      <c r="AN342" s="173"/>
      <c r="AO342" s="173"/>
      <c r="AP342" s="173"/>
      <c r="AQ342" s="173"/>
      <c r="AR342" s="173"/>
      <c r="AS342" s="173"/>
      <c r="AT342" s="173"/>
      <c r="AU342" s="173"/>
      <c r="AV342" s="173"/>
      <c r="AW342" s="173"/>
      <c r="AX342" s="173"/>
      <c r="AY342" s="173"/>
      <c r="AZ342" s="173"/>
      <c r="BA342" s="1165"/>
      <c r="BB342" s="262" t="s">
        <v>48</v>
      </c>
      <c r="BC342" s="908" t="s">
        <v>35</v>
      </c>
      <c r="BD342" s="912" t="s">
        <v>35</v>
      </c>
      <c r="BE342" s="912" t="s">
        <v>35</v>
      </c>
      <c r="BF342" s="912" t="s">
        <v>35</v>
      </c>
      <c r="BG342" s="917" t="s">
        <v>35</v>
      </c>
      <c r="BH342" s="908" t="s">
        <v>35</v>
      </c>
      <c r="BI342" s="912" t="s">
        <v>35</v>
      </c>
      <c r="BJ342" s="912" t="s">
        <v>35</v>
      </c>
      <c r="BK342" s="912" t="s">
        <v>35</v>
      </c>
      <c r="BL342" s="917" t="s">
        <v>35</v>
      </c>
      <c r="BM342" s="908" t="s">
        <v>35</v>
      </c>
      <c r="BN342" s="912" t="s">
        <v>35</v>
      </c>
      <c r="BO342" s="912" t="s">
        <v>35</v>
      </c>
      <c r="BP342" s="912" t="s">
        <v>35</v>
      </c>
      <c r="BQ342" s="917" t="s">
        <v>35</v>
      </c>
      <c r="BR342" s="908" t="s">
        <v>35</v>
      </c>
      <c r="BS342" s="912" t="s">
        <v>35</v>
      </c>
      <c r="BT342" s="912" t="s">
        <v>35</v>
      </c>
      <c r="BU342" s="912" t="s">
        <v>35</v>
      </c>
      <c r="BV342" s="912" t="s">
        <v>35</v>
      </c>
      <c r="BW342" s="912" t="s">
        <v>35</v>
      </c>
      <c r="BX342" s="912" t="s">
        <v>35</v>
      </c>
      <c r="BY342" s="923" t="s">
        <v>35</v>
      </c>
      <c r="BZ342" s="923" t="s">
        <v>35</v>
      </c>
      <c r="CA342" s="923" t="s">
        <v>35</v>
      </c>
      <c r="CB342" s="968"/>
      <c r="CC342" s="968"/>
      <c r="CD342" s="968"/>
      <c r="CE342" s="968"/>
      <c r="CF342" s="968"/>
      <c r="CG342" s="968"/>
      <c r="CH342" s="968"/>
      <c r="CI342" s="968"/>
      <c r="CJ342" s="968"/>
      <c r="CK342" s="968"/>
      <c r="CL342" s="968"/>
      <c r="CM342" s="968"/>
      <c r="CN342" s="968"/>
      <c r="CO342" s="968"/>
      <c r="CP342" s="968"/>
      <c r="CQ342" s="968"/>
      <c r="CR342" s="968"/>
      <c r="CS342" s="968"/>
      <c r="CT342" s="968"/>
      <c r="CU342" s="968"/>
      <c r="CV342" s="968"/>
      <c r="CW342" s="968"/>
      <c r="CX342" s="968"/>
      <c r="CY342" s="968"/>
      <c r="CZ342" s="968"/>
    </row>
    <row r="343" s="373" customFormat="true" ht="15" customHeight="true" x14ac:dyDescent="0.2">
      <c r="B343" s="372"/>
      <c r="AB343" s="173"/>
      <c r="AC343" s="173"/>
      <c r="AD343" s="173"/>
      <c r="AE343" s="173"/>
      <c r="AF343" s="173"/>
      <c r="AG343" s="173"/>
      <c r="AH343" s="173"/>
      <c r="AI343" s="173"/>
      <c r="AJ343" s="173"/>
      <c r="AK343" s="173"/>
      <c r="AL343" s="173"/>
      <c r="AM343" s="173"/>
      <c r="AN343" s="173"/>
      <c r="AO343" s="173"/>
      <c r="AP343" s="173"/>
      <c r="AQ343" s="173"/>
      <c r="AR343" s="173"/>
      <c r="AS343" s="173"/>
      <c r="AT343" s="173"/>
      <c r="AU343" s="173"/>
      <c r="AV343" s="173"/>
      <c r="AW343" s="173"/>
      <c r="AX343" s="173"/>
      <c r="AY343" s="173"/>
      <c r="AZ343" s="173"/>
      <c r="BA343" s="1171" t="s">
        <v>149</v>
      </c>
      <c r="BB343" s="262" t="s">
        <v>49</v>
      </c>
      <c r="BC343" s="908" t="s">
        <v>35</v>
      </c>
      <c r="BD343" s="912" t="s">
        <v>35</v>
      </c>
      <c r="BE343" s="912" t="s">
        <v>35</v>
      </c>
      <c r="BF343" s="912" t="s">
        <v>35</v>
      </c>
      <c r="BG343" s="917" t="s">
        <v>35</v>
      </c>
      <c r="BH343" s="908" t="s">
        <v>35</v>
      </c>
      <c r="BI343" s="912" t="s">
        <v>35</v>
      </c>
      <c r="BJ343" s="912" t="s">
        <v>35</v>
      </c>
      <c r="BK343" s="912" t="s">
        <v>35</v>
      </c>
      <c r="BL343" s="917" t="s">
        <v>35</v>
      </c>
      <c r="BM343" s="908" t="s">
        <v>35</v>
      </c>
      <c r="BN343" s="912" t="s">
        <v>35</v>
      </c>
      <c r="BO343" s="912" t="s">
        <v>35</v>
      </c>
      <c r="BP343" s="912" t="s">
        <v>35</v>
      </c>
      <c r="BQ343" s="917" t="s">
        <v>35</v>
      </c>
      <c r="BR343" s="908" t="s">
        <v>35</v>
      </c>
      <c r="BS343" s="912" t="s">
        <v>35</v>
      </c>
      <c r="BT343" s="912" t="s">
        <v>35</v>
      </c>
      <c r="BU343" s="912" t="s">
        <v>35</v>
      </c>
      <c r="BV343" s="912" t="s">
        <v>35</v>
      </c>
      <c r="BW343" s="912" t="s">
        <v>35</v>
      </c>
      <c r="BX343" s="912" t="s">
        <v>35</v>
      </c>
      <c r="BY343" s="923" t="s">
        <v>35</v>
      </c>
      <c r="BZ343" s="923" t="s">
        <v>35</v>
      </c>
      <c r="CA343" s="923" t="s">
        <v>35</v>
      </c>
      <c r="CB343" s="968"/>
      <c r="CC343" s="968"/>
      <c r="CD343" s="968"/>
      <c r="CE343" s="968"/>
      <c r="CF343" s="968"/>
      <c r="CG343" s="968"/>
      <c r="CH343" s="968"/>
      <c r="CI343" s="968"/>
      <c r="CJ343" s="968"/>
      <c r="CK343" s="968"/>
      <c r="CL343" s="968"/>
      <c r="CM343" s="968"/>
      <c r="CN343" s="968"/>
      <c r="CO343" s="968"/>
      <c r="CP343" s="968"/>
      <c r="CQ343" s="968"/>
      <c r="CR343" s="968"/>
      <c r="CS343" s="968"/>
      <c r="CT343" s="968"/>
      <c r="CU343" s="968"/>
      <c r="CV343" s="968"/>
      <c r="CW343" s="968"/>
      <c r="CX343" s="968"/>
      <c r="CY343" s="968"/>
      <c r="CZ343" s="968"/>
    </row>
    <row r="344" s="373" customFormat="true" ht="15" customHeight="true" x14ac:dyDescent="0.2">
      <c r="B344" s="372"/>
      <c r="AB344" s="173"/>
      <c r="AC344" s="173"/>
      <c r="AD344" s="173"/>
      <c r="AE344" s="173"/>
      <c r="AF344" s="173"/>
      <c r="AG344" s="173"/>
      <c r="AH344" s="173"/>
      <c r="AI344" s="173"/>
      <c r="AJ344" s="173"/>
      <c r="AK344" s="173"/>
      <c r="AL344" s="173"/>
      <c r="AM344" s="173"/>
      <c r="AN344" s="173"/>
      <c r="AO344" s="173"/>
      <c r="AP344" s="173"/>
      <c r="AQ344" s="173"/>
      <c r="AR344" s="173"/>
      <c r="AS344" s="173"/>
      <c r="AT344" s="173"/>
      <c r="AU344" s="173"/>
      <c r="AV344" s="173"/>
      <c r="AW344" s="173"/>
      <c r="AX344" s="173"/>
      <c r="AY344" s="173"/>
      <c r="AZ344" s="173"/>
      <c r="BA344" s="1165"/>
      <c r="BB344" s="262" t="s">
        <v>48</v>
      </c>
      <c r="BC344" s="908" t="s">
        <v>35</v>
      </c>
      <c r="BD344" s="912" t="s">
        <v>35</v>
      </c>
      <c r="BE344" s="912" t="s">
        <v>35</v>
      </c>
      <c r="BF344" s="912" t="s">
        <v>35</v>
      </c>
      <c r="BG344" s="917" t="s">
        <v>35</v>
      </c>
      <c r="BH344" s="908" t="s">
        <v>35</v>
      </c>
      <c r="BI344" s="912" t="s">
        <v>35</v>
      </c>
      <c r="BJ344" s="912" t="s">
        <v>35</v>
      </c>
      <c r="BK344" s="912" t="s">
        <v>35</v>
      </c>
      <c r="BL344" s="917" t="s">
        <v>35</v>
      </c>
      <c r="BM344" s="908" t="s">
        <v>35</v>
      </c>
      <c r="BN344" s="912" t="s">
        <v>35</v>
      </c>
      <c r="BO344" s="912" t="s">
        <v>35</v>
      </c>
      <c r="BP344" s="912" t="s">
        <v>35</v>
      </c>
      <c r="BQ344" s="917" t="s">
        <v>35</v>
      </c>
      <c r="BR344" s="908" t="s">
        <v>35</v>
      </c>
      <c r="BS344" s="912" t="s">
        <v>35</v>
      </c>
      <c r="BT344" s="912" t="s">
        <v>35</v>
      </c>
      <c r="BU344" s="912" t="s">
        <v>35</v>
      </c>
      <c r="BV344" s="912" t="s">
        <v>35</v>
      </c>
      <c r="BW344" s="912" t="s">
        <v>35</v>
      </c>
      <c r="BX344" s="912" t="s">
        <v>35</v>
      </c>
      <c r="BY344" s="923" t="s">
        <v>35</v>
      </c>
      <c r="BZ344" s="923" t="s">
        <v>35</v>
      </c>
      <c r="CA344" s="923" t="s">
        <v>35</v>
      </c>
      <c r="CB344" s="968"/>
      <c r="CC344" s="968"/>
      <c r="CD344" s="968"/>
      <c r="CE344" s="968"/>
      <c r="CF344" s="968"/>
      <c r="CG344" s="968"/>
      <c r="CH344" s="968"/>
      <c r="CI344" s="968"/>
      <c r="CJ344" s="968"/>
      <c r="CK344" s="968"/>
      <c r="CL344" s="968"/>
      <c r="CM344" s="968"/>
      <c r="CN344" s="968"/>
      <c r="CO344" s="968"/>
      <c r="CP344" s="968"/>
      <c r="CQ344" s="968"/>
      <c r="CR344" s="968"/>
      <c r="CS344" s="968"/>
      <c r="CT344" s="968"/>
      <c r="CU344" s="968"/>
      <c r="CV344" s="968"/>
      <c r="CW344" s="968"/>
      <c r="CX344" s="968"/>
      <c r="CY344" s="968"/>
      <c r="CZ344" s="968"/>
    </row>
    <row r="345" s="373" customFormat="true" ht="15" customHeight="true" x14ac:dyDescent="0.2">
      <c r="B345" s="372"/>
      <c r="AB345" s="173"/>
      <c r="AC345" s="173"/>
      <c r="AD345" s="173"/>
      <c r="AE345" s="173"/>
      <c r="AF345" s="173"/>
      <c r="AG345" s="173"/>
      <c r="AH345" s="173"/>
      <c r="AI345" s="173"/>
      <c r="AJ345" s="173"/>
      <c r="AK345" s="173"/>
      <c r="AL345" s="173"/>
      <c r="AM345" s="173"/>
      <c r="AN345" s="173"/>
      <c r="AO345" s="173"/>
      <c r="AP345" s="173"/>
      <c r="AQ345" s="173"/>
      <c r="AR345" s="173"/>
      <c r="AS345" s="173"/>
      <c r="AT345" s="173"/>
      <c r="AU345" s="173"/>
      <c r="AV345" s="173"/>
      <c r="AW345" s="173"/>
      <c r="AX345" s="173"/>
      <c r="AY345" s="173"/>
      <c r="AZ345" s="173"/>
      <c r="BA345" s="1171" t="s">
        <v>150</v>
      </c>
      <c r="BB345" s="262" t="s">
        <v>49</v>
      </c>
      <c r="BC345" s="908" t="s">
        <v>35</v>
      </c>
      <c r="BD345" s="912" t="s">
        <v>35</v>
      </c>
      <c r="BE345" s="912" t="s">
        <v>35</v>
      </c>
      <c r="BF345" s="912" t="s">
        <v>35</v>
      </c>
      <c r="BG345" s="917" t="s">
        <v>35</v>
      </c>
      <c r="BH345" s="908" t="s">
        <v>35</v>
      </c>
      <c r="BI345" s="912" t="s">
        <v>35</v>
      </c>
      <c r="BJ345" s="912" t="s">
        <v>35</v>
      </c>
      <c r="BK345" s="912" t="s">
        <v>35</v>
      </c>
      <c r="BL345" s="917" t="s">
        <v>35</v>
      </c>
      <c r="BM345" s="908" t="s">
        <v>35</v>
      </c>
      <c r="BN345" s="912" t="s">
        <v>35</v>
      </c>
      <c r="BO345" s="912" t="s">
        <v>35</v>
      </c>
      <c r="BP345" s="912" t="s">
        <v>35</v>
      </c>
      <c r="BQ345" s="917" t="s">
        <v>35</v>
      </c>
      <c r="BR345" s="908" t="s">
        <v>35</v>
      </c>
      <c r="BS345" s="912" t="s">
        <v>35</v>
      </c>
      <c r="BT345" s="912" t="s">
        <v>35</v>
      </c>
      <c r="BU345" s="912" t="s">
        <v>35</v>
      </c>
      <c r="BV345" s="912" t="s">
        <v>35</v>
      </c>
      <c r="BW345" s="912" t="s">
        <v>35</v>
      </c>
      <c r="BX345" s="912" t="s">
        <v>35</v>
      </c>
      <c r="BY345" s="923" t="s">
        <v>35</v>
      </c>
      <c r="BZ345" s="923" t="s">
        <v>35</v>
      </c>
      <c r="CA345" s="923" t="s">
        <v>35</v>
      </c>
      <c r="CB345" s="968"/>
      <c r="CC345" s="968"/>
      <c r="CD345" s="968"/>
      <c r="CE345" s="968"/>
      <c r="CF345" s="968"/>
      <c r="CG345" s="968"/>
      <c r="CH345" s="968"/>
      <c r="CI345" s="968"/>
      <c r="CJ345" s="968"/>
      <c r="CK345" s="968"/>
      <c r="CL345" s="968"/>
      <c r="CM345" s="968"/>
      <c r="CN345" s="968"/>
      <c r="CO345" s="968"/>
      <c r="CP345" s="968"/>
      <c r="CQ345" s="968"/>
      <c r="CR345" s="968"/>
      <c r="CS345" s="968"/>
      <c r="CT345" s="968"/>
      <c r="CU345" s="968"/>
      <c r="CV345" s="968"/>
      <c r="CW345" s="968"/>
      <c r="CX345" s="968"/>
      <c r="CY345" s="968"/>
      <c r="CZ345" s="968"/>
    </row>
    <row r="346" s="373" customFormat="true" ht="15" customHeight="true" x14ac:dyDescent="0.2">
      <c r="B346" s="372"/>
      <c r="AB346" s="173"/>
      <c r="AC346" s="173"/>
      <c r="AD346" s="173"/>
      <c r="AE346" s="173"/>
      <c r="AF346" s="173"/>
      <c r="AG346" s="173"/>
      <c r="AH346" s="173"/>
      <c r="AI346" s="173"/>
      <c r="AJ346" s="173"/>
      <c r="AK346" s="173"/>
      <c r="AL346" s="173"/>
      <c r="AM346" s="173"/>
      <c r="AN346" s="173"/>
      <c r="AO346" s="173"/>
      <c r="AP346" s="173"/>
      <c r="AQ346" s="173"/>
      <c r="AR346" s="173"/>
      <c r="AS346" s="173"/>
      <c r="AT346" s="173"/>
      <c r="AU346" s="173"/>
      <c r="AV346" s="173"/>
      <c r="AW346" s="173"/>
      <c r="AX346" s="173"/>
      <c r="AY346" s="173"/>
      <c r="AZ346" s="173"/>
      <c r="BA346" s="1165"/>
      <c r="BB346" s="262" t="s">
        <v>48</v>
      </c>
      <c r="BC346" s="908" t="s">
        <v>35</v>
      </c>
      <c r="BD346" s="912" t="s">
        <v>35</v>
      </c>
      <c r="BE346" s="912" t="s">
        <v>35</v>
      </c>
      <c r="BF346" s="912" t="s">
        <v>35</v>
      </c>
      <c r="BG346" s="917" t="s">
        <v>35</v>
      </c>
      <c r="BH346" s="908" t="s">
        <v>35</v>
      </c>
      <c r="BI346" s="912" t="s">
        <v>35</v>
      </c>
      <c r="BJ346" s="912" t="s">
        <v>35</v>
      </c>
      <c r="BK346" s="912" t="s">
        <v>35</v>
      </c>
      <c r="BL346" s="917" t="s">
        <v>35</v>
      </c>
      <c r="BM346" s="908" t="s">
        <v>35</v>
      </c>
      <c r="BN346" s="912" t="s">
        <v>35</v>
      </c>
      <c r="BO346" s="912" t="s">
        <v>35</v>
      </c>
      <c r="BP346" s="912" t="s">
        <v>35</v>
      </c>
      <c r="BQ346" s="917" t="s">
        <v>35</v>
      </c>
      <c r="BR346" s="908" t="s">
        <v>35</v>
      </c>
      <c r="BS346" s="912" t="s">
        <v>35</v>
      </c>
      <c r="BT346" s="912" t="s">
        <v>35</v>
      </c>
      <c r="BU346" s="912" t="s">
        <v>35</v>
      </c>
      <c r="BV346" s="912" t="s">
        <v>35</v>
      </c>
      <c r="BW346" s="912" t="s">
        <v>35</v>
      </c>
      <c r="BX346" s="912" t="s">
        <v>35</v>
      </c>
      <c r="BY346" s="923" t="s">
        <v>35</v>
      </c>
      <c r="BZ346" s="923" t="s">
        <v>35</v>
      </c>
      <c r="CA346" s="923" t="s">
        <v>35</v>
      </c>
      <c r="CB346" s="968"/>
      <c r="CC346" s="968"/>
      <c r="CD346" s="968"/>
      <c r="CE346" s="968"/>
      <c r="CF346" s="968"/>
      <c r="CG346" s="968"/>
      <c r="CH346" s="968"/>
      <c r="CI346" s="968"/>
      <c r="CJ346" s="968"/>
      <c r="CK346" s="968"/>
      <c r="CL346" s="968"/>
      <c r="CM346" s="968"/>
      <c r="CN346" s="968"/>
      <c r="CO346" s="968"/>
      <c r="CP346" s="968"/>
      <c r="CQ346" s="968"/>
      <c r="CR346" s="968"/>
      <c r="CS346" s="968"/>
      <c r="CT346" s="968"/>
      <c r="CU346" s="968"/>
      <c r="CV346" s="968"/>
      <c r="CW346" s="968"/>
      <c r="CX346" s="968"/>
      <c r="CY346" s="968"/>
      <c r="CZ346" s="968"/>
    </row>
    <row r="347" s="373" customFormat="true" ht="15" customHeight="true" x14ac:dyDescent="0.2">
      <c r="B347" s="372"/>
      <c r="AB347" s="173"/>
      <c r="AC347" s="173"/>
      <c r="AD347" s="173"/>
      <c r="AE347" s="173"/>
      <c r="AF347" s="173"/>
      <c r="AG347" s="173"/>
      <c r="AH347" s="173"/>
      <c r="AI347" s="173"/>
      <c r="AJ347" s="173"/>
      <c r="AK347" s="173"/>
      <c r="AL347" s="173"/>
      <c r="AM347" s="173"/>
      <c r="AN347" s="173"/>
      <c r="AO347" s="173"/>
      <c r="AP347" s="173"/>
      <c r="AQ347" s="173"/>
      <c r="AR347" s="173"/>
      <c r="AS347" s="173"/>
      <c r="AT347" s="173"/>
      <c r="AU347" s="173"/>
      <c r="AV347" s="173"/>
      <c r="AW347" s="173"/>
      <c r="AX347" s="173"/>
      <c r="AY347" s="173"/>
      <c r="AZ347" s="173"/>
      <c r="BA347" s="1171" t="s">
        <v>151</v>
      </c>
      <c r="BB347" s="262" t="s">
        <v>49</v>
      </c>
      <c r="BC347" s="908" t="s">
        <v>35</v>
      </c>
      <c r="BD347" s="912" t="s">
        <v>35</v>
      </c>
      <c r="BE347" s="912" t="s">
        <v>35</v>
      </c>
      <c r="BF347" s="912" t="s">
        <v>35</v>
      </c>
      <c r="BG347" s="917" t="s">
        <v>35</v>
      </c>
      <c r="BH347" s="908" t="s">
        <v>35</v>
      </c>
      <c r="BI347" s="912" t="s">
        <v>35</v>
      </c>
      <c r="BJ347" s="912" t="s">
        <v>35</v>
      </c>
      <c r="BK347" s="912" t="s">
        <v>35</v>
      </c>
      <c r="BL347" s="917" t="s">
        <v>35</v>
      </c>
      <c r="BM347" s="908" t="s">
        <v>35</v>
      </c>
      <c r="BN347" s="912" t="s">
        <v>35</v>
      </c>
      <c r="BO347" s="912" t="s">
        <v>35</v>
      </c>
      <c r="BP347" s="912" t="s">
        <v>35</v>
      </c>
      <c r="BQ347" s="917" t="s">
        <v>35</v>
      </c>
      <c r="BR347" s="908" t="s">
        <v>35</v>
      </c>
      <c r="BS347" s="912" t="s">
        <v>35</v>
      </c>
      <c r="BT347" s="912" t="s">
        <v>35</v>
      </c>
      <c r="BU347" s="912" t="s">
        <v>35</v>
      </c>
      <c r="BV347" s="912" t="s">
        <v>35</v>
      </c>
      <c r="BW347" s="912" t="s">
        <v>35</v>
      </c>
      <c r="BX347" s="912" t="s">
        <v>35</v>
      </c>
      <c r="BY347" s="923" t="s">
        <v>35</v>
      </c>
      <c r="BZ347" s="923" t="s">
        <v>35</v>
      </c>
      <c r="CA347" s="923" t="s">
        <v>35</v>
      </c>
      <c r="CB347" s="968"/>
      <c r="CC347" s="968"/>
      <c r="CD347" s="968"/>
      <c r="CE347" s="968"/>
      <c r="CF347" s="968"/>
      <c r="CG347" s="968"/>
      <c r="CH347" s="968"/>
      <c r="CI347" s="968"/>
      <c r="CJ347" s="968"/>
      <c r="CK347" s="968"/>
      <c r="CL347" s="968"/>
      <c r="CM347" s="968"/>
      <c r="CN347" s="968"/>
      <c r="CO347" s="968"/>
      <c r="CP347" s="968"/>
      <c r="CQ347" s="968"/>
      <c r="CR347" s="968"/>
      <c r="CS347" s="968"/>
      <c r="CT347" s="968"/>
      <c r="CU347" s="968"/>
      <c r="CV347" s="968"/>
      <c r="CW347" s="968"/>
      <c r="CX347" s="968"/>
      <c r="CY347" s="968"/>
      <c r="CZ347" s="968"/>
    </row>
    <row r="348" s="373" customFormat="true" ht="15" customHeight="true" x14ac:dyDescent="0.2">
      <c r="B348" s="372"/>
      <c r="AB348" s="173"/>
      <c r="AC348" s="173"/>
      <c r="AD348" s="173"/>
      <c r="AE348" s="173"/>
      <c r="AF348" s="173"/>
      <c r="AG348" s="173"/>
      <c r="AH348" s="173"/>
      <c r="AI348" s="173"/>
      <c r="AJ348" s="173"/>
      <c r="AK348" s="173"/>
      <c r="AL348" s="173"/>
      <c r="AM348" s="173"/>
      <c r="AN348" s="173"/>
      <c r="AO348" s="173"/>
      <c r="AP348" s="173"/>
      <c r="AQ348" s="173"/>
      <c r="AR348" s="173"/>
      <c r="AS348" s="173"/>
      <c r="AT348" s="173"/>
      <c r="AU348" s="173"/>
      <c r="AV348" s="173"/>
      <c r="AW348" s="173"/>
      <c r="AX348" s="173"/>
      <c r="AY348" s="173"/>
      <c r="AZ348" s="173"/>
      <c r="BA348" s="1165"/>
      <c r="BB348" s="262" t="s">
        <v>48</v>
      </c>
      <c r="BC348" s="908" t="s">
        <v>35</v>
      </c>
      <c r="BD348" s="912" t="s">
        <v>35</v>
      </c>
      <c r="BE348" s="912" t="s">
        <v>35</v>
      </c>
      <c r="BF348" s="912" t="s">
        <v>35</v>
      </c>
      <c r="BG348" s="917" t="s">
        <v>35</v>
      </c>
      <c r="BH348" s="908" t="s">
        <v>35</v>
      </c>
      <c r="BI348" s="912" t="s">
        <v>35</v>
      </c>
      <c r="BJ348" s="912" t="s">
        <v>35</v>
      </c>
      <c r="BK348" s="912" t="s">
        <v>35</v>
      </c>
      <c r="BL348" s="917" t="s">
        <v>35</v>
      </c>
      <c r="BM348" s="908" t="s">
        <v>35</v>
      </c>
      <c r="BN348" s="912" t="s">
        <v>35</v>
      </c>
      <c r="BO348" s="912" t="s">
        <v>35</v>
      </c>
      <c r="BP348" s="912" t="s">
        <v>35</v>
      </c>
      <c r="BQ348" s="917" t="s">
        <v>35</v>
      </c>
      <c r="BR348" s="908" t="s">
        <v>35</v>
      </c>
      <c r="BS348" s="912" t="s">
        <v>35</v>
      </c>
      <c r="BT348" s="912" t="s">
        <v>35</v>
      </c>
      <c r="BU348" s="912" t="s">
        <v>35</v>
      </c>
      <c r="BV348" s="912" t="s">
        <v>35</v>
      </c>
      <c r="BW348" s="912" t="s">
        <v>35</v>
      </c>
      <c r="BX348" s="912" t="s">
        <v>35</v>
      </c>
      <c r="BY348" s="923" t="s">
        <v>35</v>
      </c>
      <c r="BZ348" s="923" t="s">
        <v>35</v>
      </c>
      <c r="CA348" s="923" t="s">
        <v>35</v>
      </c>
      <c r="CB348" s="968"/>
      <c r="CC348" s="968"/>
      <c r="CD348" s="968"/>
      <c r="CE348" s="968"/>
      <c r="CF348" s="968"/>
      <c r="CG348" s="968"/>
      <c r="CH348" s="968"/>
      <c r="CI348" s="968"/>
      <c r="CJ348" s="968"/>
      <c r="CK348" s="968"/>
      <c r="CL348" s="968"/>
      <c r="CM348" s="968"/>
      <c r="CN348" s="968"/>
      <c r="CO348" s="968"/>
      <c r="CP348" s="968"/>
      <c r="CQ348" s="968"/>
      <c r="CR348" s="968"/>
      <c r="CS348" s="968"/>
      <c r="CT348" s="968"/>
      <c r="CU348" s="968"/>
      <c r="CV348" s="968"/>
      <c r="CW348" s="968"/>
      <c r="CX348" s="968"/>
      <c r="CY348" s="968"/>
      <c r="CZ348" s="968"/>
    </row>
    <row r="349" s="373" customFormat="true" ht="15" customHeight="true" x14ac:dyDescent="0.2">
      <c r="B349" s="372"/>
      <c r="AB349" s="173"/>
      <c r="AC349" s="173"/>
      <c r="AD349" s="173"/>
      <c r="AE349" s="173"/>
      <c r="AF349" s="173"/>
      <c r="AG349" s="173"/>
      <c r="AH349" s="173"/>
      <c r="AI349" s="173"/>
      <c r="AJ349" s="173"/>
      <c r="AK349" s="173"/>
      <c r="AL349" s="173"/>
      <c r="AM349" s="173"/>
      <c r="AN349" s="173"/>
      <c r="AO349" s="173"/>
      <c r="AP349" s="173"/>
      <c r="AQ349" s="173"/>
      <c r="AR349" s="173"/>
      <c r="AS349" s="173"/>
      <c r="AT349" s="173"/>
      <c r="AU349" s="173"/>
      <c r="AV349" s="173"/>
      <c r="AW349" s="173"/>
      <c r="AX349" s="173"/>
      <c r="AY349" s="173"/>
      <c r="AZ349" s="173"/>
      <c r="BA349" s="1171" t="s">
        <v>152</v>
      </c>
      <c r="BB349" s="262" t="s">
        <v>49</v>
      </c>
      <c r="BC349" s="908" t="s">
        <v>35</v>
      </c>
      <c r="BD349" s="912" t="s">
        <v>35</v>
      </c>
      <c r="BE349" s="912" t="s">
        <v>35</v>
      </c>
      <c r="BF349" s="912" t="s">
        <v>35</v>
      </c>
      <c r="BG349" s="917" t="s">
        <v>35</v>
      </c>
      <c r="BH349" s="908" t="s">
        <v>35</v>
      </c>
      <c r="BI349" s="912" t="s">
        <v>35</v>
      </c>
      <c r="BJ349" s="912" t="s">
        <v>35</v>
      </c>
      <c r="BK349" s="912" t="s">
        <v>35</v>
      </c>
      <c r="BL349" s="917" t="s">
        <v>35</v>
      </c>
      <c r="BM349" s="908" t="s">
        <v>35</v>
      </c>
      <c r="BN349" s="912" t="s">
        <v>35</v>
      </c>
      <c r="BO349" s="912" t="s">
        <v>35</v>
      </c>
      <c r="BP349" s="912" t="s">
        <v>35</v>
      </c>
      <c r="BQ349" s="917" t="s">
        <v>35</v>
      </c>
      <c r="BR349" s="908" t="s">
        <v>35</v>
      </c>
      <c r="BS349" s="912" t="s">
        <v>35</v>
      </c>
      <c r="BT349" s="912" t="s">
        <v>35</v>
      </c>
      <c r="BU349" s="912" t="s">
        <v>35</v>
      </c>
      <c r="BV349" s="912" t="s">
        <v>35</v>
      </c>
      <c r="BW349" s="912" t="s">
        <v>35</v>
      </c>
      <c r="BX349" s="912" t="s">
        <v>35</v>
      </c>
      <c r="BY349" s="923" t="s">
        <v>35</v>
      </c>
      <c r="BZ349" s="923" t="s">
        <v>35</v>
      </c>
      <c r="CA349" s="923" t="s">
        <v>35</v>
      </c>
      <c r="CB349" s="968"/>
      <c r="CC349" s="968"/>
      <c r="CD349" s="968"/>
      <c r="CE349" s="968"/>
      <c r="CF349" s="968"/>
      <c r="CG349" s="968"/>
      <c r="CH349" s="968"/>
      <c r="CI349" s="968"/>
      <c r="CJ349" s="968"/>
      <c r="CK349" s="968"/>
      <c r="CL349" s="968"/>
      <c r="CM349" s="968"/>
      <c r="CN349" s="968"/>
      <c r="CO349" s="968"/>
      <c r="CP349" s="968"/>
      <c r="CQ349" s="968"/>
      <c r="CR349" s="968"/>
      <c r="CS349" s="968"/>
      <c r="CT349" s="968"/>
      <c r="CU349" s="968"/>
      <c r="CV349" s="968"/>
      <c r="CW349" s="968"/>
      <c r="CX349" s="968"/>
      <c r="CY349" s="968"/>
      <c r="CZ349" s="968"/>
    </row>
    <row r="350" s="373" customFormat="true" ht="15" customHeight="true" x14ac:dyDescent="0.2">
      <c r="B350" s="372"/>
      <c r="AB350" s="173"/>
      <c r="AC350" s="173"/>
      <c r="AD350" s="173"/>
      <c r="AE350" s="173"/>
      <c r="AF350" s="173"/>
      <c r="AG350" s="173"/>
      <c r="AH350" s="173"/>
      <c r="AI350" s="173"/>
      <c r="AJ350" s="173"/>
      <c r="AK350" s="173"/>
      <c r="AL350" s="173"/>
      <c r="AM350" s="173"/>
      <c r="AN350" s="173"/>
      <c r="AO350" s="173"/>
      <c r="AP350" s="173"/>
      <c r="AQ350" s="173"/>
      <c r="AR350" s="173"/>
      <c r="AS350" s="173"/>
      <c r="AT350" s="173"/>
      <c r="AU350" s="173"/>
      <c r="AV350" s="173"/>
      <c r="AW350" s="173"/>
      <c r="AX350" s="173"/>
      <c r="AY350" s="173"/>
      <c r="AZ350" s="173"/>
      <c r="BA350" s="1165"/>
      <c r="BB350" s="262" t="s">
        <v>48</v>
      </c>
      <c r="BC350" s="908" t="s">
        <v>35</v>
      </c>
      <c r="BD350" s="912" t="s">
        <v>35</v>
      </c>
      <c r="BE350" s="912" t="s">
        <v>35</v>
      </c>
      <c r="BF350" s="912" t="s">
        <v>35</v>
      </c>
      <c r="BG350" s="917" t="s">
        <v>35</v>
      </c>
      <c r="BH350" s="908" t="s">
        <v>35</v>
      </c>
      <c r="BI350" s="912" t="s">
        <v>35</v>
      </c>
      <c r="BJ350" s="912" t="s">
        <v>35</v>
      </c>
      <c r="BK350" s="912" t="s">
        <v>35</v>
      </c>
      <c r="BL350" s="917" t="s">
        <v>35</v>
      </c>
      <c r="BM350" s="908" t="s">
        <v>35</v>
      </c>
      <c r="BN350" s="912" t="s">
        <v>35</v>
      </c>
      <c r="BO350" s="912" t="s">
        <v>35</v>
      </c>
      <c r="BP350" s="912" t="s">
        <v>35</v>
      </c>
      <c r="BQ350" s="917" t="s">
        <v>35</v>
      </c>
      <c r="BR350" s="908" t="s">
        <v>35</v>
      </c>
      <c r="BS350" s="912" t="s">
        <v>35</v>
      </c>
      <c r="BT350" s="912" t="s">
        <v>35</v>
      </c>
      <c r="BU350" s="912" t="s">
        <v>35</v>
      </c>
      <c r="BV350" s="912" t="s">
        <v>35</v>
      </c>
      <c r="BW350" s="912" t="s">
        <v>35</v>
      </c>
      <c r="BX350" s="912" t="s">
        <v>35</v>
      </c>
      <c r="BY350" s="923" t="s">
        <v>35</v>
      </c>
      <c r="BZ350" s="923" t="s">
        <v>35</v>
      </c>
      <c r="CA350" s="923" t="s">
        <v>35</v>
      </c>
      <c r="CB350" s="968"/>
      <c r="CC350" s="968"/>
      <c r="CD350" s="968"/>
      <c r="CE350" s="968"/>
      <c r="CF350" s="968"/>
      <c r="CG350" s="968"/>
      <c r="CH350" s="968"/>
      <c r="CI350" s="968"/>
      <c r="CJ350" s="968"/>
      <c r="CK350" s="968"/>
      <c r="CL350" s="968"/>
      <c r="CM350" s="968"/>
      <c r="CN350" s="968"/>
      <c r="CO350" s="968"/>
      <c r="CP350" s="968"/>
      <c r="CQ350" s="968"/>
      <c r="CR350" s="968"/>
      <c r="CS350" s="968"/>
      <c r="CT350" s="968"/>
      <c r="CU350" s="968"/>
      <c r="CV350" s="968"/>
      <c r="CW350" s="968"/>
      <c r="CX350" s="968"/>
      <c r="CY350" s="968"/>
      <c r="CZ350" s="968"/>
    </row>
    <row r="351" s="373" customFormat="true" ht="15" customHeight="true" x14ac:dyDescent="0.2">
      <c r="B351" s="372"/>
      <c r="AB351" s="173"/>
      <c r="AC351" s="173"/>
      <c r="AD351" s="173"/>
      <c r="AE351" s="173"/>
      <c r="AF351" s="173"/>
      <c r="AG351" s="173"/>
      <c r="AH351" s="173"/>
      <c r="AI351" s="173"/>
      <c r="AJ351" s="173"/>
      <c r="AK351" s="173"/>
      <c r="AL351" s="173"/>
      <c r="AM351" s="173"/>
      <c r="AN351" s="173"/>
      <c r="AO351" s="173"/>
      <c r="AP351" s="173"/>
      <c r="AQ351" s="173"/>
      <c r="AR351" s="173"/>
      <c r="AS351" s="173"/>
      <c r="AT351" s="173"/>
      <c r="AU351" s="173"/>
      <c r="AV351" s="173"/>
      <c r="AW351" s="173"/>
      <c r="AX351" s="173"/>
      <c r="AY351" s="173"/>
      <c r="AZ351" s="173"/>
      <c r="BA351" s="1171" t="s">
        <v>153</v>
      </c>
      <c r="BB351" s="262" t="s">
        <v>49</v>
      </c>
      <c r="BC351" s="908" t="s">
        <v>35</v>
      </c>
      <c r="BD351" s="912" t="s">
        <v>35</v>
      </c>
      <c r="BE351" s="912" t="s">
        <v>35</v>
      </c>
      <c r="BF351" s="912" t="s">
        <v>35</v>
      </c>
      <c r="BG351" s="917" t="s">
        <v>35</v>
      </c>
      <c r="BH351" s="908" t="s">
        <v>35</v>
      </c>
      <c r="BI351" s="912" t="s">
        <v>35</v>
      </c>
      <c r="BJ351" s="912" t="s">
        <v>35</v>
      </c>
      <c r="BK351" s="912" t="s">
        <v>35</v>
      </c>
      <c r="BL351" s="917" t="s">
        <v>35</v>
      </c>
      <c r="BM351" s="908" t="s">
        <v>35</v>
      </c>
      <c r="BN351" s="912" t="s">
        <v>35</v>
      </c>
      <c r="BO351" s="912" t="s">
        <v>35</v>
      </c>
      <c r="BP351" s="912" t="s">
        <v>35</v>
      </c>
      <c r="BQ351" s="917" t="s">
        <v>35</v>
      </c>
      <c r="BR351" s="908" t="s">
        <v>35</v>
      </c>
      <c r="BS351" s="912" t="s">
        <v>35</v>
      </c>
      <c r="BT351" s="912" t="s">
        <v>35</v>
      </c>
      <c r="BU351" s="912" t="s">
        <v>35</v>
      </c>
      <c r="BV351" s="912" t="s">
        <v>35</v>
      </c>
      <c r="BW351" s="912" t="s">
        <v>35</v>
      </c>
      <c r="BX351" s="912" t="s">
        <v>35</v>
      </c>
      <c r="BY351" s="923" t="s">
        <v>35</v>
      </c>
      <c r="BZ351" s="923" t="s">
        <v>35</v>
      </c>
      <c r="CA351" s="923" t="s">
        <v>35</v>
      </c>
      <c r="CB351" s="968"/>
      <c r="CC351" s="968"/>
      <c r="CD351" s="968"/>
      <c r="CE351" s="968"/>
      <c r="CF351" s="968"/>
      <c r="CG351" s="968"/>
      <c r="CH351" s="968"/>
      <c r="CI351" s="968"/>
      <c r="CJ351" s="968"/>
      <c r="CK351" s="968"/>
      <c r="CL351" s="968"/>
      <c r="CM351" s="968"/>
      <c r="CN351" s="968"/>
      <c r="CO351" s="968"/>
      <c r="CP351" s="968"/>
      <c r="CQ351" s="968"/>
      <c r="CR351" s="968"/>
      <c r="CS351" s="968"/>
      <c r="CT351" s="968"/>
      <c r="CU351" s="968"/>
      <c r="CV351" s="968"/>
      <c r="CW351" s="968"/>
      <c r="CX351" s="968"/>
      <c r="CY351" s="968"/>
      <c r="CZ351" s="968"/>
    </row>
    <row r="352" s="373" customFormat="true" ht="15" customHeight="true" x14ac:dyDescent="0.2">
      <c r="B352" s="372"/>
      <c r="AB352" s="173"/>
      <c r="AC352" s="173"/>
      <c r="AD352" s="173"/>
      <c r="AE352" s="173"/>
      <c r="AF352" s="173"/>
      <c r="AG352" s="173"/>
      <c r="AH352" s="173"/>
      <c r="AI352" s="173"/>
      <c r="AJ352" s="173"/>
      <c r="AK352" s="173"/>
      <c r="AL352" s="173"/>
      <c r="AM352" s="173"/>
      <c r="AN352" s="173"/>
      <c r="AO352" s="173"/>
      <c r="AP352" s="173"/>
      <c r="AQ352" s="173"/>
      <c r="AR352" s="173"/>
      <c r="AS352" s="173"/>
      <c r="AT352" s="173"/>
      <c r="AU352" s="173"/>
      <c r="AV352" s="173"/>
      <c r="AW352" s="173"/>
      <c r="AX352" s="173"/>
      <c r="AY352" s="173"/>
      <c r="AZ352" s="173"/>
      <c r="BA352" s="1165"/>
      <c r="BB352" s="262" t="s">
        <v>48</v>
      </c>
      <c r="BC352" s="908" t="s">
        <v>35</v>
      </c>
      <c r="BD352" s="912" t="s">
        <v>35</v>
      </c>
      <c r="BE352" s="912" t="s">
        <v>35</v>
      </c>
      <c r="BF352" s="912" t="s">
        <v>35</v>
      </c>
      <c r="BG352" s="917" t="s">
        <v>35</v>
      </c>
      <c r="BH352" s="908" t="s">
        <v>35</v>
      </c>
      <c r="BI352" s="912" t="s">
        <v>35</v>
      </c>
      <c r="BJ352" s="912" t="s">
        <v>35</v>
      </c>
      <c r="BK352" s="912" t="s">
        <v>35</v>
      </c>
      <c r="BL352" s="917" t="s">
        <v>35</v>
      </c>
      <c r="BM352" s="908" t="s">
        <v>35</v>
      </c>
      <c r="BN352" s="912" t="s">
        <v>35</v>
      </c>
      <c r="BO352" s="912" t="s">
        <v>35</v>
      </c>
      <c r="BP352" s="912" t="s">
        <v>35</v>
      </c>
      <c r="BQ352" s="917" t="s">
        <v>35</v>
      </c>
      <c r="BR352" s="908" t="s">
        <v>35</v>
      </c>
      <c r="BS352" s="912" t="s">
        <v>35</v>
      </c>
      <c r="BT352" s="912" t="s">
        <v>35</v>
      </c>
      <c r="BU352" s="912" t="s">
        <v>35</v>
      </c>
      <c r="BV352" s="912" t="s">
        <v>35</v>
      </c>
      <c r="BW352" s="912" t="s">
        <v>35</v>
      </c>
      <c r="BX352" s="912" t="s">
        <v>35</v>
      </c>
      <c r="BY352" s="923" t="s">
        <v>35</v>
      </c>
      <c r="BZ352" s="923" t="s">
        <v>35</v>
      </c>
      <c r="CA352" s="923" t="s">
        <v>35</v>
      </c>
      <c r="CB352" s="968"/>
      <c r="CC352" s="968"/>
      <c r="CD352" s="968"/>
      <c r="CE352" s="968"/>
      <c r="CF352" s="968"/>
      <c r="CG352" s="968"/>
      <c r="CH352" s="968"/>
      <c r="CI352" s="968"/>
      <c r="CJ352" s="968"/>
      <c r="CK352" s="968"/>
      <c r="CL352" s="968"/>
      <c r="CM352" s="968"/>
      <c r="CN352" s="968"/>
      <c r="CO352" s="968"/>
      <c r="CP352" s="968"/>
      <c r="CQ352" s="968"/>
      <c r="CR352" s="968"/>
      <c r="CS352" s="968"/>
      <c r="CT352" s="968"/>
      <c r="CU352" s="968"/>
      <c r="CV352" s="968"/>
      <c r="CW352" s="968"/>
      <c r="CX352" s="968"/>
      <c r="CY352" s="968"/>
      <c r="CZ352" s="968"/>
    </row>
    <row r="353" s="373" customFormat="true" ht="15" customHeight="true" x14ac:dyDescent="0.2">
      <c r="B353" s="372"/>
      <c r="AB353" s="173"/>
      <c r="AC353" s="173"/>
      <c r="AD353" s="173"/>
      <c r="AE353" s="173"/>
      <c r="AF353" s="173"/>
      <c r="AG353" s="173"/>
      <c r="AH353" s="173"/>
      <c r="AI353" s="173"/>
      <c r="AJ353" s="173"/>
      <c r="AK353" s="173"/>
      <c r="AL353" s="173"/>
      <c r="AM353" s="173"/>
      <c r="AN353" s="173"/>
      <c r="AO353" s="173"/>
      <c r="AP353" s="173"/>
      <c r="AQ353" s="173"/>
      <c r="AR353" s="173"/>
      <c r="AS353" s="173"/>
      <c r="AT353" s="173"/>
      <c r="AU353" s="173"/>
      <c r="AV353" s="173"/>
      <c r="AW353" s="173"/>
      <c r="AX353" s="173"/>
      <c r="AY353" s="173"/>
      <c r="AZ353" s="173"/>
      <c r="BA353" s="1171" t="s">
        <v>142</v>
      </c>
      <c r="BB353" s="262" t="s">
        <v>49</v>
      </c>
      <c r="BC353" s="908" t="s">
        <v>35</v>
      </c>
      <c r="BD353" s="912" t="s">
        <v>35</v>
      </c>
      <c r="BE353" s="912" t="s">
        <v>35</v>
      </c>
      <c r="BF353" s="912" t="s">
        <v>35</v>
      </c>
      <c r="BG353" s="917" t="s">
        <v>35</v>
      </c>
      <c r="BH353" s="908" t="s">
        <v>35</v>
      </c>
      <c r="BI353" s="912" t="s">
        <v>35</v>
      </c>
      <c r="BJ353" s="912" t="s">
        <v>35</v>
      </c>
      <c r="BK353" s="912" t="s">
        <v>35</v>
      </c>
      <c r="BL353" s="917" t="s">
        <v>35</v>
      </c>
      <c r="BM353" s="908" t="s">
        <v>35</v>
      </c>
      <c r="BN353" s="912" t="s">
        <v>35</v>
      </c>
      <c r="BO353" s="912" t="s">
        <v>35</v>
      </c>
      <c r="BP353" s="912" t="s">
        <v>35</v>
      </c>
      <c r="BQ353" s="917" t="s">
        <v>35</v>
      </c>
      <c r="BR353" s="908" t="s">
        <v>35</v>
      </c>
      <c r="BS353" s="912" t="s">
        <v>35</v>
      </c>
      <c r="BT353" s="912" t="s">
        <v>35</v>
      </c>
      <c r="BU353" s="912" t="s">
        <v>35</v>
      </c>
      <c r="BV353" s="912" t="s">
        <v>35</v>
      </c>
      <c r="BW353" s="912" t="s">
        <v>35</v>
      </c>
      <c r="BX353" s="912" t="s">
        <v>35</v>
      </c>
      <c r="BY353" s="923" t="s">
        <v>35</v>
      </c>
      <c r="BZ353" s="923" t="s">
        <v>35</v>
      </c>
      <c r="CA353" s="923" t="s">
        <v>35</v>
      </c>
      <c r="CB353" s="968"/>
      <c r="CC353" s="968"/>
      <c r="CD353" s="968"/>
      <c r="CE353" s="968"/>
      <c r="CF353" s="968"/>
      <c r="CG353" s="968"/>
      <c r="CH353" s="968"/>
      <c r="CI353" s="968"/>
      <c r="CJ353" s="968"/>
      <c r="CK353" s="968"/>
      <c r="CL353" s="968"/>
      <c r="CM353" s="968"/>
      <c r="CN353" s="968"/>
      <c r="CO353" s="968"/>
      <c r="CP353" s="968"/>
      <c r="CQ353" s="968"/>
      <c r="CR353" s="968"/>
      <c r="CS353" s="968"/>
      <c r="CT353" s="968"/>
      <c r="CU353" s="968"/>
      <c r="CV353" s="968"/>
      <c r="CW353" s="968"/>
      <c r="CX353" s="968"/>
      <c r="CY353" s="968"/>
      <c r="CZ353" s="968"/>
    </row>
    <row r="354" s="373" customFormat="true" ht="15" customHeight="true" x14ac:dyDescent="0.2">
      <c r="B354" s="372"/>
      <c r="AB354" s="173"/>
      <c r="AC354" s="173"/>
      <c r="AD354" s="173"/>
      <c r="AE354" s="173"/>
      <c r="AF354" s="173"/>
      <c r="AG354" s="173"/>
      <c r="AH354" s="173"/>
      <c r="AI354" s="173"/>
      <c r="AJ354" s="173"/>
      <c r="AK354" s="173"/>
      <c r="AL354" s="173"/>
      <c r="AM354" s="173"/>
      <c r="AN354" s="173"/>
      <c r="AO354" s="173"/>
      <c r="AP354" s="173"/>
      <c r="AQ354" s="173"/>
      <c r="AR354" s="173"/>
      <c r="AS354" s="173"/>
      <c r="AT354" s="173"/>
      <c r="AU354" s="173"/>
      <c r="AV354" s="173"/>
      <c r="AW354" s="173"/>
      <c r="AX354" s="173"/>
      <c r="AY354" s="173"/>
      <c r="AZ354" s="173"/>
      <c r="BA354" s="1166"/>
      <c r="BB354" s="263" t="s">
        <v>48</v>
      </c>
      <c r="BC354" s="909" t="s">
        <v>35</v>
      </c>
      <c r="BD354" s="913" t="s">
        <v>35</v>
      </c>
      <c r="BE354" s="913" t="s">
        <v>35</v>
      </c>
      <c r="BF354" s="913" t="s">
        <v>35</v>
      </c>
      <c r="BG354" s="918" t="s">
        <v>35</v>
      </c>
      <c r="BH354" s="909" t="s">
        <v>35</v>
      </c>
      <c r="BI354" s="913" t="s">
        <v>35</v>
      </c>
      <c r="BJ354" s="913" t="s">
        <v>35</v>
      </c>
      <c r="BK354" s="913" t="s">
        <v>35</v>
      </c>
      <c r="BL354" s="918" t="s">
        <v>35</v>
      </c>
      <c r="BM354" s="909" t="s">
        <v>35</v>
      </c>
      <c r="BN354" s="913" t="s">
        <v>35</v>
      </c>
      <c r="BO354" s="913" t="s">
        <v>35</v>
      </c>
      <c r="BP354" s="913" t="s">
        <v>35</v>
      </c>
      <c r="BQ354" s="918" t="s">
        <v>35</v>
      </c>
      <c r="BR354" s="909" t="s">
        <v>35</v>
      </c>
      <c r="BS354" s="913" t="s">
        <v>35</v>
      </c>
      <c r="BT354" s="913" t="s">
        <v>35</v>
      </c>
      <c r="BU354" s="913" t="s">
        <v>35</v>
      </c>
      <c r="BV354" s="913" t="s">
        <v>35</v>
      </c>
      <c r="BW354" s="913" t="s">
        <v>35</v>
      </c>
      <c r="BX354" s="913" t="s">
        <v>35</v>
      </c>
      <c r="BY354" s="924" t="s">
        <v>35</v>
      </c>
      <c r="BZ354" s="924" t="s">
        <v>35</v>
      </c>
      <c r="CA354" s="924" t="s">
        <v>35</v>
      </c>
      <c r="CB354" s="968"/>
      <c r="CC354" s="968"/>
      <c r="CD354" s="968"/>
      <c r="CE354" s="968"/>
      <c r="CF354" s="968"/>
      <c r="CG354" s="968"/>
      <c r="CH354" s="968"/>
      <c r="CI354" s="968"/>
      <c r="CJ354" s="968"/>
      <c r="CK354" s="968"/>
      <c r="CL354" s="968"/>
      <c r="CM354" s="968"/>
      <c r="CN354" s="968"/>
      <c r="CO354" s="968"/>
      <c r="CP354" s="968"/>
      <c r="CQ354" s="968"/>
      <c r="CR354" s="968"/>
      <c r="CS354" s="968"/>
      <c r="CT354" s="968"/>
      <c r="CU354" s="968"/>
      <c r="CV354" s="968"/>
      <c r="CW354" s="968"/>
      <c r="CX354" s="968"/>
      <c r="CY354" s="968"/>
      <c r="CZ354" s="968"/>
    </row>
    <row r="355" s="373" customFormat="true" ht="15" customHeight="true" x14ac:dyDescent="0.2">
      <c r="B355" s="372"/>
      <c r="AB355" s="173"/>
      <c r="AC355" s="173"/>
      <c r="AD355" s="173"/>
      <c r="AE355" s="173"/>
      <c r="AF355" s="173"/>
      <c r="AG355" s="173"/>
      <c r="AH355" s="173"/>
      <c r="AI355" s="173"/>
      <c r="AJ355" s="173"/>
      <c r="AK355" s="173"/>
      <c r="AL355" s="173"/>
      <c r="AM355" s="173"/>
      <c r="AN355" s="173"/>
      <c r="AO355" s="173"/>
      <c r="AP355" s="173"/>
      <c r="AQ355" s="173"/>
      <c r="AR355" s="173"/>
      <c r="AS355" s="173"/>
      <c r="AT355" s="173"/>
      <c r="AU355" s="173"/>
      <c r="AV355" s="173"/>
      <c r="AW355" s="173"/>
      <c r="AX355" s="173"/>
      <c r="AY355" s="173"/>
      <c r="AZ355" s="173"/>
      <c r="BA355" s="201"/>
      <c r="BB355" s="138"/>
      <c r="BC355" s="275"/>
      <c r="BD355" s="275"/>
      <c r="BE355" s="275"/>
      <c r="BF355" s="275"/>
      <c r="BG355" s="275"/>
      <c r="BH355" s="275"/>
      <c r="BI355" s="275"/>
      <c r="BJ355" s="275"/>
      <c r="BK355" s="275"/>
      <c r="BL355" s="275"/>
      <c r="BM355" s="275"/>
      <c r="BN355" s="275"/>
      <c r="BO355" s="275"/>
      <c r="BP355" s="275"/>
      <c r="BQ355" s="275"/>
      <c r="BR355" s="275"/>
      <c r="BS355" s="275"/>
      <c r="BT355" s="275"/>
      <c r="BU355" s="275"/>
      <c r="BV355" s="275"/>
      <c r="BW355" s="275"/>
      <c r="BX355" s="275"/>
      <c r="BY355" s="275"/>
      <c r="BZ355" s="276"/>
      <c r="CA355" s="276"/>
      <c r="CB355" s="276"/>
      <c r="CC355" s="276"/>
      <c r="CD355" s="276"/>
      <c r="CE355" s="276"/>
      <c r="CF355" s="276"/>
      <c r="CG355" s="276"/>
      <c r="CH355" s="276"/>
      <c r="CI355" s="276"/>
      <c r="CJ355" s="276"/>
      <c r="CK355" s="276"/>
      <c r="CL355" s="276"/>
      <c r="CM355" s="276"/>
      <c r="CN355" s="276"/>
      <c r="CO355" s="276"/>
      <c r="CP355" s="276"/>
      <c r="CQ355" s="276"/>
      <c r="CR355" s="276"/>
      <c r="CS355" s="276"/>
      <c r="CT355" s="276"/>
      <c r="CU355" s="276"/>
      <c r="CV355" s="276"/>
      <c r="CW355" s="276"/>
      <c r="CX355" s="276"/>
      <c r="CY355" s="276"/>
      <c r="CZ355" s="276"/>
    </row>
    <row r="356" s="373" customFormat="true" ht="15" customHeight="true" x14ac:dyDescent="0.2">
      <c r="B356" s="372"/>
      <c r="AB356" s="173"/>
      <c r="AC356" s="173"/>
      <c r="AD356" s="173"/>
      <c r="AE356" s="173"/>
      <c r="AF356" s="173"/>
      <c r="AG356" s="173"/>
      <c r="AH356" s="173"/>
      <c r="AI356" s="173"/>
      <c r="AJ356" s="173"/>
      <c r="AK356" s="173"/>
      <c r="AL356" s="173"/>
      <c r="AM356" s="173"/>
      <c r="AN356" s="173"/>
      <c r="AO356" s="173"/>
      <c r="AP356" s="173"/>
      <c r="AQ356" s="173"/>
      <c r="AR356" s="173"/>
      <c r="AS356" s="173"/>
      <c r="AT356" s="173"/>
      <c r="AU356" s="173"/>
      <c r="AV356" s="173"/>
      <c r="AW356" s="173"/>
      <c r="AX356" s="173"/>
      <c r="AY356" s="173"/>
      <c r="AZ356" s="173"/>
      <c r="BA356" s="201"/>
      <c r="BB356" s="138"/>
      <c r="BC356" s="201"/>
      <c r="BD356" s="201"/>
      <c r="BE356" s="201"/>
      <c r="BF356" s="201"/>
      <c r="BG356" s="201"/>
      <c r="BH356" s="201"/>
      <c r="BI356" s="201"/>
      <c r="BJ356" s="201"/>
      <c r="BK356" s="201"/>
      <c r="BL356" s="201"/>
      <c r="BM356" s="201"/>
      <c r="BN356" s="201"/>
      <c r="BO356" s="201"/>
      <c r="BP356" s="201"/>
      <c r="BQ356" s="201"/>
      <c r="BR356" s="201"/>
      <c r="BS356" s="201"/>
      <c r="BT356" s="201"/>
      <c r="BU356" s="201"/>
      <c r="BV356" s="201"/>
      <c r="BW356" s="201"/>
      <c r="BX356" s="201"/>
      <c r="BY356" s="201"/>
      <c r="BZ356" s="173"/>
      <c r="CA356" s="173"/>
      <c r="CB356" s="173"/>
      <c r="CC356" s="173"/>
      <c r="CD356" s="173"/>
      <c r="CE356" s="173"/>
      <c r="CF356" s="173"/>
      <c r="CG356" s="173"/>
      <c r="CH356" s="173"/>
      <c r="CI356" s="173"/>
      <c r="CJ356" s="173"/>
      <c r="CK356" s="173"/>
      <c r="CL356" s="173"/>
      <c r="CM356" s="173"/>
      <c r="CN356" s="173"/>
      <c r="CO356" s="173"/>
      <c r="CP356" s="173"/>
      <c r="CQ356" s="173"/>
      <c r="CR356" s="173"/>
      <c r="CS356" s="173"/>
      <c r="CT356" s="173"/>
      <c r="CU356" s="173"/>
      <c r="CV356" s="173"/>
      <c r="CW356" s="173"/>
      <c r="CX356" s="173"/>
      <c r="CY356" s="173"/>
      <c r="CZ356" s="173"/>
    </row>
    <row r="357" s="134" customFormat="true" ht="15" customHeight="true" x14ac:dyDescent="0.2">
      <c r="B357" s="136"/>
      <c r="AB357" s="173"/>
      <c r="AC357" s="173"/>
      <c r="AD357" s="173"/>
      <c r="AE357" s="173"/>
      <c r="AF357" s="173"/>
      <c r="AG357" s="173"/>
      <c r="AH357" s="173"/>
      <c r="AI357" s="173"/>
      <c r="AJ357" s="173"/>
      <c r="AK357" s="173"/>
      <c r="AL357" s="173"/>
      <c r="AM357" s="173"/>
      <c r="AN357" s="173"/>
      <c r="AO357" s="173"/>
      <c r="AP357" s="173"/>
      <c r="AQ357" s="173"/>
      <c r="AR357" s="173"/>
      <c r="AS357" s="173"/>
      <c r="AT357" s="173"/>
      <c r="AU357" s="173"/>
      <c r="AV357" s="173"/>
      <c r="AW357" s="173"/>
      <c r="AX357" s="173"/>
      <c r="AY357" s="173"/>
      <c r="AZ357" s="173"/>
      <c r="BA357" s="201"/>
      <c r="BB357" s="138"/>
      <c r="BC357" s="201"/>
      <c r="BD357" s="201"/>
      <c r="BE357" s="201"/>
      <c r="BF357" s="201"/>
      <c r="BG357" s="201"/>
      <c r="BH357" s="201"/>
      <c r="BI357" s="201"/>
      <c r="BJ357" s="201"/>
      <c r="BK357" s="201"/>
      <c r="BL357" s="201"/>
      <c r="BM357" s="201"/>
      <c r="BN357" s="201"/>
      <c r="BO357" s="201"/>
      <c r="BP357" s="201"/>
      <c r="BQ357" s="201"/>
      <c r="BR357" s="201"/>
      <c r="BS357" s="201"/>
      <c r="BT357" s="201"/>
      <c r="BU357" s="201"/>
      <c r="BV357" s="201"/>
      <c r="BW357" s="201"/>
      <c r="BX357" s="201"/>
      <c r="BY357" s="201"/>
      <c r="BZ357" s="173"/>
      <c r="CA357" s="173"/>
      <c r="CB357" s="173"/>
      <c r="CC357" s="173"/>
      <c r="CD357" s="173"/>
      <c r="CE357" s="173"/>
      <c r="CF357" s="173"/>
      <c r="CG357" s="173"/>
      <c r="CH357" s="173"/>
      <c r="CI357" s="173"/>
      <c r="CJ357" s="173"/>
      <c r="CK357" s="173"/>
      <c r="CL357" s="173"/>
      <c r="CM357" s="173"/>
      <c r="CN357" s="173"/>
      <c r="CO357" s="173"/>
      <c r="CP357" s="173"/>
      <c r="CQ357" s="173"/>
      <c r="CR357" s="173"/>
      <c r="CS357" s="173"/>
      <c r="CT357" s="173"/>
      <c r="CU357" s="173"/>
      <c r="CV357" s="173"/>
      <c r="CW357" s="173"/>
      <c r="CX357" s="173"/>
      <c r="CY357" s="173"/>
      <c r="CZ357" s="173"/>
    </row>
    <row r="358" s="134" customFormat="true" ht="15" customHeight="true" x14ac:dyDescent="0.2">
      <c r="B358" s="136"/>
      <c r="AB358" s="173"/>
      <c r="AC358" s="173"/>
      <c r="AD358" s="173"/>
      <c r="AE358" s="173"/>
      <c r="AF358" s="173"/>
      <c r="AG358" s="173"/>
      <c r="AH358" s="173"/>
      <c r="AI358" s="173"/>
      <c r="AJ358" s="173"/>
      <c r="AK358" s="173"/>
      <c r="AL358" s="173"/>
      <c r="AM358" s="173"/>
      <c r="AN358" s="173"/>
      <c r="AO358" s="173"/>
      <c r="AP358" s="173"/>
      <c r="AQ358" s="173"/>
      <c r="AR358" s="173"/>
      <c r="AS358" s="173"/>
      <c r="AT358" s="173"/>
      <c r="AU358" s="173"/>
      <c r="AV358" s="173"/>
      <c r="AW358" s="173"/>
      <c r="AX358" s="173"/>
      <c r="AY358" s="173"/>
      <c r="AZ358" s="173"/>
      <c r="BA358" s="201"/>
      <c r="BB358" s="138"/>
      <c r="BC358" s="201"/>
      <c r="BD358" s="201"/>
      <c r="BE358" s="201"/>
      <c r="BF358" s="201"/>
      <c r="BG358" s="201"/>
      <c r="BH358" s="201"/>
      <c r="BI358" s="201"/>
      <c r="BJ358" s="201"/>
      <c r="BK358" s="201"/>
      <c r="BL358" s="201"/>
      <c r="BM358" s="201"/>
      <c r="BN358" s="201"/>
      <c r="BO358" s="201"/>
      <c r="BP358" s="201"/>
      <c r="BQ358" s="201"/>
      <c r="BR358" s="201"/>
      <c r="BS358" s="201"/>
      <c r="BT358" s="201"/>
      <c r="BU358" s="201"/>
      <c r="BV358" s="201"/>
      <c r="BW358" s="201"/>
      <c r="BX358" s="201"/>
      <c r="BY358" s="201"/>
      <c r="BZ358" s="173"/>
      <c r="CA358" s="173"/>
      <c r="CB358" s="173"/>
      <c r="CC358" s="173"/>
      <c r="CD358" s="173"/>
      <c r="CE358" s="173"/>
      <c r="CF358" s="173"/>
      <c r="CG358" s="173"/>
      <c r="CH358" s="173"/>
      <c r="CI358" s="173"/>
      <c r="CJ358" s="173"/>
      <c r="CK358" s="173"/>
      <c r="CL358" s="173"/>
      <c r="CM358" s="173"/>
      <c r="CN358" s="173"/>
      <c r="CO358" s="173"/>
      <c r="CP358" s="173"/>
      <c r="CQ358" s="173"/>
      <c r="CR358" s="173"/>
      <c r="CS358" s="173"/>
      <c r="CT358" s="173"/>
      <c r="CU358" s="173"/>
      <c r="CV358" s="173"/>
      <c r="CW358" s="173"/>
      <c r="CX358" s="173"/>
      <c r="CY358" s="173"/>
      <c r="CZ358" s="173"/>
    </row>
    <row r="359" s="134" customFormat="true" ht="15" customHeight="true" x14ac:dyDescent="0.2">
      <c r="B359" s="136"/>
      <c r="AB359" s="173"/>
      <c r="AC359" s="173"/>
      <c r="AD359" s="173"/>
      <c r="AE359" s="173"/>
      <c r="AF359" s="173"/>
      <c r="AG359" s="173"/>
      <c r="AH359" s="173"/>
      <c r="AI359" s="173"/>
      <c r="AJ359" s="173"/>
      <c r="AK359" s="173"/>
      <c r="AL359" s="173"/>
      <c r="AM359" s="173"/>
      <c r="AN359" s="173"/>
      <c r="AO359" s="173"/>
      <c r="AP359" s="173"/>
      <c r="AQ359" s="173"/>
      <c r="AR359" s="173"/>
      <c r="AS359" s="173"/>
      <c r="AT359" s="173"/>
      <c r="AU359" s="173"/>
      <c r="AV359" s="173"/>
      <c r="AW359" s="173"/>
      <c r="AX359" s="173"/>
      <c r="AY359" s="173"/>
      <c r="AZ359" s="173"/>
      <c r="BA359" s="201"/>
      <c r="BB359" s="138"/>
      <c r="BC359" s="201"/>
      <c r="BD359" s="201"/>
      <c r="BE359" s="201"/>
      <c r="BF359" s="201"/>
      <c r="BG359" s="201"/>
      <c r="BH359" s="201"/>
      <c r="BI359" s="201"/>
      <c r="BJ359" s="201"/>
      <c r="BK359" s="201"/>
      <c r="BL359" s="201"/>
      <c r="BM359" s="201"/>
      <c r="BN359" s="201"/>
      <c r="BO359" s="201"/>
      <c r="BP359" s="201"/>
      <c r="BQ359" s="201"/>
      <c r="BR359" s="201"/>
      <c r="BS359" s="201"/>
      <c r="BT359" s="201"/>
      <c r="BU359" s="201"/>
      <c r="BV359" s="201"/>
      <c r="BW359" s="201"/>
      <c r="BX359" s="201"/>
      <c r="BY359" s="201"/>
      <c r="BZ359" s="173"/>
      <c r="CA359" s="173"/>
      <c r="CB359" s="173"/>
      <c r="CC359" s="173"/>
      <c r="CD359" s="173"/>
      <c r="CE359" s="173"/>
      <c r="CF359" s="173"/>
      <c r="CG359" s="173"/>
      <c r="CH359" s="173"/>
      <c r="CI359" s="173"/>
      <c r="CJ359" s="173"/>
      <c r="CK359" s="173"/>
      <c r="CL359" s="173"/>
      <c r="CM359" s="173"/>
      <c r="CN359" s="173"/>
      <c r="CO359" s="173"/>
      <c r="CP359" s="173"/>
      <c r="CQ359" s="173"/>
      <c r="CR359" s="173"/>
      <c r="CS359" s="173"/>
      <c r="CT359" s="173"/>
      <c r="CU359" s="173"/>
      <c r="CV359" s="173"/>
      <c r="CW359" s="173"/>
      <c r="CX359" s="173"/>
      <c r="CY359" s="173"/>
      <c r="CZ359" s="173"/>
    </row>
    <row r="360" s="134" customFormat="true" ht="15" customHeight="true" x14ac:dyDescent="0.2">
      <c r="B360" s="136"/>
      <c r="AB360" s="173"/>
      <c r="AC360" s="173"/>
      <c r="AD360" s="173"/>
      <c r="AE360" s="173"/>
      <c r="AF360" s="173"/>
      <c r="AG360" s="173"/>
      <c r="AH360" s="173"/>
      <c r="AI360" s="173"/>
      <c r="AJ360" s="173"/>
      <c r="AK360" s="173"/>
      <c r="AL360" s="173"/>
      <c r="AM360" s="173"/>
      <c r="AN360" s="173"/>
      <c r="AO360" s="173"/>
      <c r="AP360" s="173"/>
      <c r="AQ360" s="173"/>
      <c r="AR360" s="173"/>
      <c r="AS360" s="173"/>
      <c r="AT360" s="173"/>
      <c r="AU360" s="173"/>
      <c r="AV360" s="173"/>
      <c r="AW360" s="173"/>
      <c r="AX360" s="173"/>
      <c r="AY360" s="173"/>
      <c r="AZ360" s="173"/>
      <c r="BA360" s="201"/>
      <c r="BB360" s="138"/>
      <c r="BC360" s="201"/>
      <c r="BD360" s="201"/>
      <c r="BE360" s="201"/>
      <c r="BF360" s="201"/>
      <c r="BG360" s="201"/>
      <c r="BH360" s="201"/>
      <c r="BI360" s="201"/>
      <c r="BJ360" s="201"/>
      <c r="BK360" s="201"/>
      <c r="BL360" s="201"/>
      <c r="BM360" s="201"/>
      <c r="BN360" s="201"/>
      <c r="BO360" s="201"/>
      <c r="BP360" s="201"/>
      <c r="BQ360" s="201"/>
      <c r="BR360" s="201"/>
      <c r="BS360" s="201"/>
      <c r="BT360" s="201"/>
      <c r="BU360" s="201"/>
      <c r="BV360" s="201"/>
      <c r="BW360" s="201"/>
      <c r="BX360" s="201"/>
      <c r="BY360" s="201"/>
      <c r="BZ360" s="173"/>
      <c r="CA360" s="173"/>
      <c r="CB360" s="173"/>
      <c r="CC360" s="173"/>
      <c r="CD360" s="173"/>
      <c r="CE360" s="173"/>
      <c r="CF360" s="173"/>
      <c r="CG360" s="173"/>
      <c r="CH360" s="173"/>
      <c r="CI360" s="173"/>
      <c r="CJ360" s="173"/>
      <c r="CK360" s="173"/>
      <c r="CL360" s="173"/>
      <c r="CM360" s="173"/>
      <c r="CN360" s="173"/>
      <c r="CO360" s="173"/>
      <c r="CP360" s="173"/>
      <c r="CQ360" s="173"/>
      <c r="CR360" s="173"/>
      <c r="CS360" s="173"/>
      <c r="CT360" s="173"/>
      <c r="CU360" s="173"/>
      <c r="CV360" s="173"/>
      <c r="CW360" s="173"/>
      <c r="CX360" s="173"/>
      <c r="CY360" s="173"/>
      <c r="CZ360" s="173"/>
    </row>
    <row r="361" s="134" customFormat="true" ht="15" customHeight="true" x14ac:dyDescent="0.2">
      <c r="B361" s="136"/>
      <c r="AB361" s="173"/>
      <c r="AC361" s="173"/>
      <c r="AD361" s="173"/>
      <c r="AE361" s="173"/>
      <c r="AF361" s="173"/>
      <c r="AG361" s="173"/>
      <c r="AH361" s="173"/>
      <c r="AI361" s="173"/>
      <c r="AJ361" s="173"/>
      <c r="AK361" s="173"/>
      <c r="AL361" s="173"/>
      <c r="AM361" s="173"/>
      <c r="AN361" s="173"/>
      <c r="AO361" s="173"/>
      <c r="AP361" s="173"/>
      <c r="AQ361" s="173"/>
      <c r="AR361" s="173"/>
      <c r="AS361" s="173"/>
      <c r="AT361" s="173"/>
      <c r="AU361" s="173"/>
      <c r="AV361" s="173"/>
      <c r="AW361" s="173"/>
      <c r="AX361" s="173"/>
      <c r="AY361" s="173"/>
      <c r="AZ361" s="173"/>
      <c r="BA361" s="201"/>
      <c r="BB361" s="138"/>
      <c r="BC361" s="201"/>
      <c r="BD361" s="201"/>
      <c r="BE361" s="201"/>
      <c r="BF361" s="201"/>
      <c r="BG361" s="201"/>
      <c r="BH361" s="201"/>
      <c r="BI361" s="201"/>
      <c r="BJ361" s="201"/>
      <c r="BK361" s="201"/>
      <c r="BL361" s="201"/>
      <c r="BM361" s="201"/>
      <c r="BN361" s="201"/>
      <c r="BO361" s="201"/>
      <c r="BP361" s="201"/>
      <c r="BQ361" s="201"/>
      <c r="BR361" s="201"/>
      <c r="BS361" s="201"/>
      <c r="BT361" s="201"/>
      <c r="BU361" s="201"/>
      <c r="BV361" s="201"/>
      <c r="BW361" s="201"/>
      <c r="BX361" s="201"/>
      <c r="BY361" s="201"/>
      <c r="BZ361" s="173"/>
      <c r="CA361" s="173"/>
      <c r="CB361" s="173"/>
      <c r="CC361" s="173"/>
      <c r="CD361" s="173"/>
      <c r="CE361" s="173"/>
      <c r="CF361" s="173"/>
      <c r="CG361" s="173"/>
      <c r="CH361" s="173"/>
      <c r="CI361" s="173"/>
      <c r="CJ361" s="173"/>
      <c r="CK361" s="173"/>
      <c r="CL361" s="173"/>
      <c r="CM361" s="173"/>
      <c r="CN361" s="173"/>
      <c r="CO361" s="173"/>
      <c r="CP361" s="173"/>
      <c r="CQ361" s="173"/>
      <c r="CR361" s="173"/>
      <c r="CS361" s="173"/>
      <c r="CT361" s="173"/>
      <c r="CU361" s="173"/>
      <c r="CV361" s="173"/>
      <c r="CW361" s="173"/>
      <c r="CX361" s="173"/>
      <c r="CY361" s="173"/>
      <c r="CZ361" s="173"/>
    </row>
    <row r="362" s="134" customFormat="true" ht="15" customHeight="true" x14ac:dyDescent="0.2">
      <c r="B362" s="136"/>
      <c r="AB362" s="173"/>
      <c r="AC362" s="173"/>
      <c r="AD362" s="173"/>
      <c r="AE362" s="173"/>
      <c r="AF362" s="173"/>
      <c r="AG362" s="173"/>
      <c r="AH362" s="173"/>
      <c r="AI362" s="173"/>
      <c r="AJ362" s="173"/>
      <c r="AK362" s="173"/>
      <c r="AL362" s="173"/>
      <c r="AM362" s="173"/>
      <c r="AN362" s="173"/>
      <c r="AO362" s="173"/>
      <c r="AP362" s="173"/>
      <c r="AQ362" s="173"/>
      <c r="AR362" s="173"/>
      <c r="AS362" s="173"/>
      <c r="AT362" s="173"/>
      <c r="AU362" s="173"/>
      <c r="AV362" s="173"/>
      <c r="AW362" s="173"/>
      <c r="AX362" s="173"/>
      <c r="AY362" s="173"/>
      <c r="AZ362" s="173"/>
      <c r="BA362" s="201"/>
      <c r="BB362" s="138"/>
      <c r="BC362" s="201"/>
      <c r="BD362" s="201"/>
      <c r="BE362" s="201"/>
      <c r="BF362" s="201"/>
      <c r="BG362" s="201"/>
      <c r="BH362" s="201"/>
      <c r="BI362" s="201"/>
      <c r="BJ362" s="201"/>
      <c r="BK362" s="201"/>
      <c r="BL362" s="201"/>
      <c r="BM362" s="201"/>
      <c r="BN362" s="201"/>
      <c r="BO362" s="201"/>
      <c r="BP362" s="201"/>
      <c r="BQ362" s="201"/>
      <c r="BR362" s="201"/>
      <c r="BS362" s="201"/>
      <c r="BT362" s="201"/>
      <c r="BU362" s="201"/>
      <c r="BV362" s="201"/>
      <c r="BW362" s="201"/>
      <c r="BX362" s="201"/>
      <c r="BY362" s="201"/>
      <c r="BZ362" s="173"/>
      <c r="CA362" s="173"/>
      <c r="CB362" s="173"/>
      <c r="CC362" s="173"/>
      <c r="CD362" s="173"/>
      <c r="CE362" s="173"/>
      <c r="CF362" s="173"/>
      <c r="CG362" s="173"/>
      <c r="CH362" s="173"/>
      <c r="CI362" s="173"/>
      <c r="CJ362" s="173"/>
      <c r="CK362" s="173"/>
      <c r="CL362" s="173"/>
      <c r="CM362" s="173"/>
      <c r="CN362" s="173"/>
      <c r="CO362" s="173"/>
      <c r="CP362" s="173"/>
      <c r="CQ362" s="173"/>
      <c r="CR362" s="173"/>
      <c r="CS362" s="173"/>
      <c r="CT362" s="173"/>
      <c r="CU362" s="173"/>
      <c r="CV362" s="173"/>
      <c r="CW362" s="173"/>
      <c r="CX362" s="173"/>
      <c r="CY362" s="173"/>
      <c r="CZ362" s="173"/>
    </row>
    <row r="363" s="134" customFormat="true" ht="15" customHeight="true" x14ac:dyDescent="0.2">
      <c r="B363" s="136"/>
      <c r="AB363" s="173"/>
      <c r="AC363" s="173"/>
      <c r="AD363" s="173"/>
      <c r="AE363" s="173"/>
      <c r="AF363" s="173"/>
      <c r="AG363" s="173"/>
      <c r="AH363" s="173"/>
      <c r="AI363" s="173"/>
      <c r="AJ363" s="173"/>
      <c r="AK363" s="173"/>
      <c r="AL363" s="173"/>
      <c r="AM363" s="173"/>
      <c r="AN363" s="173"/>
      <c r="AO363" s="173"/>
      <c r="AP363" s="173"/>
      <c r="AQ363" s="173"/>
      <c r="AR363" s="173"/>
      <c r="AS363" s="173"/>
      <c r="AT363" s="173"/>
      <c r="AU363" s="173"/>
      <c r="AV363" s="173"/>
      <c r="AW363" s="173"/>
      <c r="AX363" s="173"/>
      <c r="AY363" s="173"/>
      <c r="AZ363" s="173"/>
      <c r="BA363" s="201"/>
      <c r="BB363" s="138"/>
      <c r="BC363" s="201"/>
      <c r="BD363" s="201"/>
      <c r="BE363" s="201"/>
      <c r="BF363" s="201"/>
      <c r="BG363" s="201"/>
      <c r="BH363" s="201"/>
      <c r="BI363" s="201"/>
      <c r="BJ363" s="201"/>
      <c r="BK363" s="201"/>
      <c r="BL363" s="201"/>
      <c r="BM363" s="201"/>
      <c r="BN363" s="201"/>
      <c r="BO363" s="201"/>
      <c r="BP363" s="201"/>
      <c r="BQ363" s="201"/>
      <c r="BR363" s="201"/>
      <c r="BS363" s="201"/>
      <c r="BT363" s="201"/>
      <c r="BU363" s="201"/>
      <c r="BV363" s="201"/>
      <c r="BW363" s="201"/>
      <c r="BX363" s="201"/>
      <c r="BY363" s="201"/>
      <c r="BZ363" s="173"/>
      <c r="CA363" s="173"/>
      <c r="CB363" s="173"/>
      <c r="CC363" s="173"/>
      <c r="CD363" s="173"/>
      <c r="CE363" s="173"/>
      <c r="CF363" s="173"/>
      <c r="CG363" s="173"/>
      <c r="CH363" s="173"/>
      <c r="CI363" s="173"/>
      <c r="CJ363" s="173"/>
      <c r="CK363" s="173"/>
      <c r="CL363" s="173"/>
      <c r="CM363" s="173"/>
      <c r="CN363" s="173"/>
      <c r="CO363" s="173"/>
      <c r="CP363" s="173"/>
      <c r="CQ363" s="173"/>
      <c r="CR363" s="173"/>
      <c r="CS363" s="173"/>
      <c r="CT363" s="173"/>
      <c r="CU363" s="173"/>
      <c r="CV363" s="173"/>
      <c r="CW363" s="173"/>
      <c r="CX363" s="173"/>
      <c r="CY363" s="173"/>
      <c r="CZ363" s="173"/>
    </row>
    <row r="364" s="134" customFormat="true" ht="15" customHeight="true" x14ac:dyDescent="0.2">
      <c r="B364" s="136"/>
      <c r="AB364" s="173"/>
      <c r="AC364" s="173"/>
      <c r="AD364" s="173"/>
      <c r="AE364" s="173"/>
      <c r="AF364" s="173"/>
      <c r="AG364" s="173"/>
      <c r="AH364" s="173"/>
      <c r="AI364" s="173"/>
      <c r="AJ364" s="173"/>
      <c r="AK364" s="173"/>
      <c r="AL364" s="173"/>
      <c r="AM364" s="173"/>
      <c r="AN364" s="173"/>
      <c r="AO364" s="173"/>
      <c r="AP364" s="173"/>
      <c r="AQ364" s="173"/>
      <c r="AR364" s="173"/>
      <c r="AS364" s="173"/>
      <c r="AT364" s="173"/>
      <c r="AU364" s="173"/>
      <c r="AV364" s="173"/>
      <c r="AW364" s="173"/>
      <c r="AX364" s="173"/>
      <c r="AY364" s="173"/>
      <c r="AZ364" s="173"/>
      <c r="BA364" s="201"/>
      <c r="BB364" s="138"/>
      <c r="BC364" s="201"/>
      <c r="BD364" s="201"/>
      <c r="BE364" s="201"/>
      <c r="BF364" s="201"/>
      <c r="BG364" s="201"/>
      <c r="BH364" s="201"/>
      <c r="BI364" s="201"/>
      <c r="BJ364" s="201"/>
      <c r="BK364" s="201"/>
      <c r="BL364" s="201"/>
      <c r="BM364" s="201"/>
      <c r="BN364" s="201"/>
      <c r="BO364" s="201"/>
      <c r="BP364" s="201"/>
      <c r="BQ364" s="201"/>
      <c r="BR364" s="201"/>
      <c r="BS364" s="201"/>
      <c r="BT364" s="201"/>
      <c r="BU364" s="201"/>
      <c r="BV364" s="201"/>
      <c r="BW364" s="201"/>
      <c r="BX364" s="201"/>
      <c r="BY364" s="201"/>
      <c r="BZ364" s="173"/>
      <c r="CA364" s="173"/>
      <c r="CB364" s="173"/>
      <c r="CC364" s="173"/>
      <c r="CD364" s="173"/>
      <c r="CE364" s="173"/>
      <c r="CF364" s="173"/>
      <c r="CG364" s="173"/>
      <c r="CH364" s="173"/>
      <c r="CI364" s="173"/>
      <c r="CJ364" s="173"/>
      <c r="CK364" s="173"/>
      <c r="CL364" s="173"/>
      <c r="CM364" s="173"/>
      <c r="CN364" s="173"/>
      <c r="CO364" s="173"/>
      <c r="CP364" s="173"/>
      <c r="CQ364" s="173"/>
      <c r="CR364" s="173"/>
      <c r="CS364" s="173"/>
      <c r="CT364" s="173"/>
      <c r="CU364" s="173"/>
      <c r="CV364" s="173"/>
      <c r="CW364" s="173"/>
      <c r="CX364" s="173"/>
      <c r="CY364" s="173"/>
      <c r="CZ364" s="173"/>
    </row>
    <row r="365" s="134" customFormat="true" ht="15" customHeight="true" x14ac:dyDescent="0.2">
      <c r="B365" s="136"/>
      <c r="AB365" s="173"/>
      <c r="AC365" s="173"/>
      <c r="AD365" s="173"/>
      <c r="AE365" s="173"/>
      <c r="AF365" s="173"/>
      <c r="AG365" s="173"/>
      <c r="AH365" s="173"/>
      <c r="AI365" s="173"/>
      <c r="AJ365" s="173"/>
      <c r="AK365" s="173"/>
      <c r="AL365" s="173"/>
      <c r="AM365" s="173"/>
      <c r="AN365" s="173"/>
      <c r="AO365" s="173"/>
      <c r="AP365" s="173"/>
      <c r="AQ365" s="173"/>
      <c r="AR365" s="173"/>
      <c r="AS365" s="173"/>
      <c r="AT365" s="173"/>
      <c r="AU365" s="173"/>
      <c r="AV365" s="173"/>
      <c r="AW365" s="173"/>
      <c r="AX365" s="173"/>
      <c r="AY365" s="173"/>
      <c r="AZ365" s="173"/>
      <c r="BA365" s="201"/>
      <c r="BB365" s="138"/>
      <c r="BC365" s="201"/>
      <c r="BD365" s="201"/>
      <c r="BE365" s="201"/>
      <c r="BF365" s="201"/>
      <c r="BG365" s="201"/>
      <c r="BH365" s="201"/>
      <c r="BI365" s="201"/>
      <c r="BJ365" s="201"/>
      <c r="BK365" s="201"/>
      <c r="BL365" s="201"/>
      <c r="BM365" s="201"/>
      <c r="BN365" s="201"/>
      <c r="BO365" s="201"/>
      <c r="BP365" s="201"/>
      <c r="BQ365" s="201"/>
      <c r="BR365" s="201"/>
      <c r="BS365" s="201"/>
      <c r="BT365" s="201"/>
      <c r="BU365" s="201"/>
      <c r="BV365" s="201"/>
      <c r="BW365" s="201"/>
      <c r="BX365" s="201"/>
      <c r="BY365" s="201"/>
      <c r="BZ365" s="173"/>
      <c r="CA365" s="173"/>
      <c r="CB365" s="173"/>
      <c r="CC365" s="173"/>
      <c r="CD365" s="173"/>
      <c r="CE365" s="173"/>
      <c r="CF365" s="173"/>
      <c r="CG365" s="173"/>
      <c r="CH365" s="173"/>
      <c r="CI365" s="173"/>
      <c r="CJ365" s="173"/>
      <c r="CK365" s="173"/>
      <c r="CL365" s="173"/>
      <c r="CM365" s="173"/>
      <c r="CN365" s="173"/>
      <c r="CO365" s="173"/>
      <c r="CP365" s="173"/>
      <c r="CQ365" s="173"/>
      <c r="CR365" s="173"/>
      <c r="CS365" s="173"/>
      <c r="CT365" s="173"/>
      <c r="CU365" s="173"/>
      <c r="CV365" s="173"/>
      <c r="CW365" s="173"/>
      <c r="CX365" s="173"/>
      <c r="CY365" s="173"/>
      <c r="CZ365" s="173"/>
    </row>
    <row r="366" s="134" customFormat="true" ht="15" customHeight="true" x14ac:dyDescent="0.2">
      <c r="B366" s="136"/>
      <c r="AB366" s="173"/>
      <c r="AC366" s="173"/>
      <c r="AD366" s="173"/>
      <c r="AE366" s="173"/>
      <c r="AF366" s="173"/>
      <c r="AG366" s="173"/>
      <c r="AH366" s="173"/>
      <c r="AI366" s="173"/>
      <c r="AJ366" s="173"/>
      <c r="AK366" s="173"/>
      <c r="AL366" s="173"/>
      <c r="AM366" s="173"/>
      <c r="AN366" s="173"/>
      <c r="AO366" s="173"/>
      <c r="AP366" s="173"/>
      <c r="AQ366" s="173"/>
      <c r="AR366" s="173"/>
      <c r="AS366" s="173"/>
      <c r="AT366" s="173"/>
      <c r="AU366" s="173"/>
      <c r="AV366" s="173"/>
      <c r="AW366" s="173"/>
      <c r="AX366" s="173"/>
      <c r="AY366" s="173"/>
      <c r="AZ366" s="173"/>
      <c r="BA366" s="201"/>
      <c r="BB366" s="138"/>
      <c r="BC366" s="201"/>
      <c r="BD366" s="201"/>
      <c r="BE366" s="201"/>
      <c r="BF366" s="201"/>
      <c r="BG366" s="201"/>
      <c r="BH366" s="201"/>
      <c r="BI366" s="201"/>
      <c r="BJ366" s="201"/>
      <c r="BK366" s="201"/>
      <c r="BL366" s="201"/>
      <c r="BM366" s="201"/>
      <c r="BN366" s="201"/>
      <c r="BO366" s="201"/>
      <c r="BP366" s="201"/>
      <c r="BQ366" s="201"/>
      <c r="BR366" s="201"/>
      <c r="BS366" s="201"/>
      <c r="BT366" s="201"/>
      <c r="BU366" s="201"/>
      <c r="BV366" s="201"/>
      <c r="BW366" s="201"/>
      <c r="BX366" s="201"/>
      <c r="BY366" s="201"/>
      <c r="BZ366" s="173"/>
      <c r="CA366" s="173"/>
      <c r="CB366" s="173"/>
      <c r="CC366" s="173"/>
      <c r="CD366" s="173"/>
      <c r="CE366" s="173"/>
      <c r="CF366" s="173"/>
      <c r="CG366" s="173"/>
      <c r="CH366" s="173"/>
      <c r="CI366" s="173"/>
      <c r="CJ366" s="173"/>
      <c r="CK366" s="173"/>
      <c r="CL366" s="173"/>
      <c r="CM366" s="173"/>
      <c r="CN366" s="173"/>
      <c r="CO366" s="173"/>
      <c r="CP366" s="173"/>
      <c r="CQ366" s="173"/>
      <c r="CR366" s="173"/>
      <c r="CS366" s="173"/>
      <c r="CT366" s="173"/>
      <c r="CU366" s="173"/>
      <c r="CV366" s="173"/>
      <c r="CW366" s="173"/>
      <c r="CX366" s="173"/>
      <c r="CY366" s="173"/>
      <c r="CZ366" s="173"/>
    </row>
    <row r="367" s="134" customFormat="true" ht="15" customHeight="true" x14ac:dyDescent="0.2">
      <c r="B367" s="136"/>
      <c r="AB367" s="173"/>
      <c r="AC367" s="173"/>
      <c r="AD367" s="173"/>
      <c r="AE367" s="173"/>
      <c r="AF367" s="173"/>
      <c r="AG367" s="173"/>
      <c r="AH367" s="173"/>
      <c r="AI367" s="173"/>
      <c r="AJ367" s="173"/>
      <c r="AK367" s="173"/>
      <c r="AL367" s="173"/>
      <c r="AM367" s="173"/>
      <c r="AN367" s="173"/>
      <c r="AO367" s="173"/>
      <c r="AP367" s="173"/>
      <c r="AQ367" s="173"/>
      <c r="AR367" s="173"/>
      <c r="AS367" s="173"/>
      <c r="AT367" s="173"/>
      <c r="AU367" s="173"/>
      <c r="AV367" s="173"/>
      <c r="AW367" s="173"/>
      <c r="AX367" s="173"/>
      <c r="AY367" s="173"/>
      <c r="AZ367" s="173"/>
      <c r="BA367" s="201"/>
      <c r="BB367" s="138"/>
      <c r="BC367" s="201"/>
      <c r="BD367" s="201"/>
      <c r="BE367" s="201"/>
      <c r="BF367" s="201"/>
      <c r="BG367" s="201"/>
      <c r="BH367" s="201"/>
      <c r="BI367" s="201"/>
      <c r="BJ367" s="201"/>
      <c r="BK367" s="201"/>
      <c r="BL367" s="201"/>
      <c r="BM367" s="201"/>
      <c r="BN367" s="201"/>
      <c r="BO367" s="201"/>
      <c r="BP367" s="201"/>
      <c r="BQ367" s="201"/>
      <c r="BR367" s="201"/>
      <c r="BS367" s="201"/>
      <c r="BT367" s="201"/>
      <c r="BU367" s="201"/>
      <c r="BV367" s="201"/>
      <c r="BW367" s="201"/>
      <c r="BX367" s="201"/>
      <c r="BY367" s="201"/>
      <c r="BZ367" s="173"/>
      <c r="CA367" s="173"/>
      <c r="CB367" s="173"/>
      <c r="CC367" s="173"/>
      <c r="CD367" s="173"/>
      <c r="CE367" s="173"/>
      <c r="CF367" s="173"/>
      <c r="CG367" s="173"/>
      <c r="CH367" s="173"/>
      <c r="CI367" s="173"/>
      <c r="CJ367" s="173"/>
      <c r="CK367" s="173"/>
      <c r="CL367" s="173"/>
      <c r="CM367" s="173"/>
      <c r="CN367" s="173"/>
      <c r="CO367" s="173"/>
      <c r="CP367" s="173"/>
      <c r="CQ367" s="173"/>
      <c r="CR367" s="173"/>
      <c r="CS367" s="173"/>
      <c r="CT367" s="173"/>
      <c r="CU367" s="173"/>
      <c r="CV367" s="173"/>
      <c r="CW367" s="173"/>
      <c r="CX367" s="173"/>
      <c r="CY367" s="173"/>
      <c r="CZ367" s="173"/>
    </row>
    <row r="368" s="134" customFormat="true" ht="15" customHeight="true" x14ac:dyDescent="0.2">
      <c r="B368" s="136"/>
      <c r="AB368" s="173"/>
      <c r="AC368" s="173"/>
      <c r="AD368" s="173"/>
      <c r="AE368" s="173"/>
      <c r="AF368" s="173"/>
      <c r="AG368" s="173"/>
      <c r="AH368" s="173"/>
      <c r="AI368" s="173"/>
      <c r="AJ368" s="173"/>
      <c r="AK368" s="173"/>
      <c r="AL368" s="173"/>
      <c r="AM368" s="173"/>
      <c r="AN368" s="173"/>
      <c r="AO368" s="173"/>
      <c r="AP368" s="173"/>
      <c r="AQ368" s="173"/>
      <c r="AR368" s="173"/>
      <c r="AS368" s="173"/>
      <c r="AT368" s="173"/>
      <c r="AU368" s="173"/>
      <c r="AV368" s="173"/>
      <c r="AW368" s="173"/>
      <c r="AX368" s="173"/>
      <c r="AY368" s="173"/>
      <c r="AZ368" s="173"/>
      <c r="BA368" s="201"/>
      <c r="BB368" s="138"/>
      <c r="BC368" s="201"/>
      <c r="BD368" s="201"/>
      <c r="BE368" s="201"/>
      <c r="BF368" s="201"/>
      <c r="BG368" s="201"/>
      <c r="BH368" s="201"/>
      <c r="BI368" s="201"/>
      <c r="BJ368" s="201"/>
      <c r="BK368" s="201"/>
      <c r="BL368" s="201"/>
      <c r="BM368" s="201"/>
      <c r="BN368" s="201"/>
      <c r="BO368" s="201"/>
      <c r="BP368" s="201"/>
      <c r="BQ368" s="201"/>
      <c r="BR368" s="201"/>
      <c r="BS368" s="201"/>
      <c r="BT368" s="201"/>
      <c r="BU368" s="201"/>
      <c r="BV368" s="201"/>
      <c r="BW368" s="201"/>
      <c r="BX368" s="201"/>
      <c r="BY368" s="201"/>
      <c r="BZ368" s="173"/>
      <c r="CA368" s="173"/>
      <c r="CB368" s="173"/>
      <c r="CC368" s="173"/>
      <c r="CD368" s="173"/>
      <c r="CE368" s="173"/>
      <c r="CF368" s="173"/>
      <c r="CG368" s="173"/>
      <c r="CH368" s="173"/>
      <c r="CI368" s="173"/>
      <c r="CJ368" s="173"/>
      <c r="CK368" s="173"/>
      <c r="CL368" s="173"/>
      <c r="CM368" s="173"/>
      <c r="CN368" s="173"/>
      <c r="CO368" s="173"/>
      <c r="CP368" s="173"/>
      <c r="CQ368" s="173"/>
      <c r="CR368" s="173"/>
      <c r="CS368" s="173"/>
      <c r="CT368" s="173"/>
      <c r="CU368" s="173"/>
      <c r="CV368" s="173"/>
      <c r="CW368" s="173"/>
      <c r="CX368" s="173"/>
      <c r="CY368" s="173"/>
      <c r="CZ368" s="173"/>
    </row>
    <row r="369" s="134" customFormat="true" ht="15" customHeight="true" x14ac:dyDescent="0.2">
      <c r="B369" s="136"/>
      <c r="AB369" s="173"/>
      <c r="AC369" s="173"/>
      <c r="AD369" s="173"/>
      <c r="AE369" s="173"/>
      <c r="AF369" s="173"/>
      <c r="AG369" s="173"/>
      <c r="AH369" s="173"/>
      <c r="AI369" s="173"/>
      <c r="AJ369" s="173"/>
      <c r="AK369" s="173"/>
      <c r="AL369" s="173"/>
      <c r="AM369" s="173"/>
      <c r="AN369" s="173"/>
      <c r="AO369" s="173"/>
      <c r="AP369" s="173"/>
      <c r="AQ369" s="173"/>
      <c r="AR369" s="173"/>
      <c r="AS369" s="173"/>
      <c r="AT369" s="173"/>
      <c r="AU369" s="173"/>
      <c r="AV369" s="173"/>
      <c r="AW369" s="173"/>
      <c r="AX369" s="173"/>
      <c r="AY369" s="173"/>
      <c r="AZ369" s="173"/>
      <c r="BA369" s="201"/>
      <c r="BB369" s="138"/>
      <c r="BC369" s="201"/>
      <c r="BD369" s="201"/>
      <c r="BE369" s="201"/>
      <c r="BF369" s="201"/>
      <c r="BG369" s="201"/>
      <c r="BH369" s="201"/>
      <c r="BI369" s="201"/>
      <c r="BJ369" s="201"/>
      <c r="BK369" s="201"/>
      <c r="BL369" s="201"/>
      <c r="BM369" s="201"/>
      <c r="BN369" s="201"/>
      <c r="BO369" s="201"/>
      <c r="BP369" s="201"/>
      <c r="BQ369" s="201"/>
      <c r="BR369" s="201"/>
      <c r="BS369" s="201"/>
      <c r="BT369" s="201"/>
      <c r="BU369" s="201"/>
      <c r="BV369" s="201"/>
      <c r="BW369" s="201"/>
      <c r="BX369" s="201"/>
      <c r="BY369" s="201"/>
      <c r="BZ369" s="173"/>
      <c r="CA369" s="173"/>
      <c r="CB369" s="173"/>
      <c r="CC369" s="173"/>
      <c r="CD369" s="173"/>
      <c r="CE369" s="173"/>
      <c r="CF369" s="173"/>
      <c r="CG369" s="173"/>
      <c r="CH369" s="173"/>
      <c r="CI369" s="173"/>
      <c r="CJ369" s="173"/>
      <c r="CK369" s="173"/>
      <c r="CL369" s="173"/>
      <c r="CM369" s="173"/>
      <c r="CN369" s="173"/>
      <c r="CO369" s="173"/>
      <c r="CP369" s="173"/>
      <c r="CQ369" s="173"/>
      <c r="CR369" s="173"/>
      <c r="CS369" s="173"/>
      <c r="CT369" s="173"/>
      <c r="CU369" s="173"/>
      <c r="CV369" s="173"/>
      <c r="CW369" s="173"/>
      <c r="CX369" s="173"/>
      <c r="CY369" s="173"/>
      <c r="CZ369" s="173"/>
    </row>
    <row r="370" s="134" customFormat="true" ht="15" customHeight="true" x14ac:dyDescent="0.2">
      <c r="B370" s="136"/>
      <c r="AB370" s="173"/>
      <c r="AC370" s="173"/>
      <c r="AD370" s="173"/>
      <c r="AE370" s="173"/>
      <c r="AF370" s="173"/>
      <c r="AG370" s="173"/>
      <c r="AH370" s="173"/>
      <c r="AI370" s="173"/>
      <c r="AJ370" s="173"/>
      <c r="AK370" s="173"/>
      <c r="AL370" s="173"/>
      <c r="AM370" s="173"/>
      <c r="AN370" s="173"/>
      <c r="AO370" s="173"/>
      <c r="AP370" s="173"/>
      <c r="AQ370" s="173"/>
      <c r="AR370" s="173"/>
      <c r="AS370" s="173"/>
      <c r="AT370" s="173"/>
      <c r="AU370" s="173"/>
      <c r="AV370" s="173"/>
      <c r="AW370" s="173"/>
      <c r="AX370" s="173"/>
      <c r="AY370" s="173"/>
      <c r="AZ370" s="173"/>
      <c r="BA370" s="201"/>
      <c r="BB370" s="138"/>
      <c r="BC370" s="201"/>
      <c r="BD370" s="201"/>
      <c r="BE370" s="201"/>
      <c r="BF370" s="201"/>
      <c r="BG370" s="201"/>
      <c r="BH370" s="201"/>
      <c r="BI370" s="201"/>
      <c r="BJ370" s="201"/>
      <c r="BK370" s="201"/>
      <c r="BL370" s="201"/>
      <c r="BM370" s="201"/>
      <c r="BN370" s="201"/>
      <c r="BO370" s="201"/>
      <c r="BP370" s="201"/>
      <c r="BQ370" s="201"/>
      <c r="BR370" s="201"/>
      <c r="BS370" s="201"/>
      <c r="BT370" s="201"/>
      <c r="BU370" s="201"/>
      <c r="BV370" s="201"/>
      <c r="BW370" s="201"/>
      <c r="BX370" s="201"/>
      <c r="BY370" s="201"/>
      <c r="BZ370" s="173"/>
      <c r="CA370" s="173"/>
      <c r="CB370" s="173"/>
      <c r="CC370" s="173"/>
      <c r="CD370" s="173"/>
      <c r="CE370" s="173"/>
      <c r="CF370" s="173"/>
      <c r="CG370" s="173"/>
      <c r="CH370" s="173"/>
      <c r="CI370" s="173"/>
      <c r="CJ370" s="173"/>
      <c r="CK370" s="173"/>
      <c r="CL370" s="173"/>
      <c r="CM370" s="173"/>
      <c r="CN370" s="173"/>
      <c r="CO370" s="173"/>
      <c r="CP370" s="173"/>
      <c r="CQ370" s="173"/>
      <c r="CR370" s="173"/>
      <c r="CS370" s="173"/>
      <c r="CT370" s="173"/>
      <c r="CU370" s="173"/>
      <c r="CV370" s="173"/>
      <c r="CW370" s="173"/>
      <c r="CX370" s="173"/>
      <c r="CY370" s="173"/>
      <c r="CZ370" s="173"/>
    </row>
    <row r="371" s="134" customFormat="true" ht="15" customHeight="true" x14ac:dyDescent="0.2">
      <c r="B371" s="136"/>
      <c r="AB371" s="173"/>
      <c r="AC371" s="173"/>
      <c r="AD371" s="173"/>
      <c r="AE371" s="173"/>
      <c r="AF371" s="173"/>
      <c r="AG371" s="173"/>
      <c r="AH371" s="173"/>
      <c r="AI371" s="173"/>
      <c r="AJ371" s="173"/>
      <c r="AK371" s="173"/>
      <c r="AL371" s="173"/>
      <c r="AM371" s="173"/>
      <c r="AN371" s="173"/>
      <c r="AO371" s="173"/>
      <c r="AP371" s="173"/>
      <c r="AQ371" s="173"/>
      <c r="AR371" s="173"/>
      <c r="AS371" s="173"/>
      <c r="AT371" s="173"/>
      <c r="AU371" s="173"/>
      <c r="AV371" s="173"/>
      <c r="AW371" s="173"/>
      <c r="AX371" s="173"/>
      <c r="AY371" s="173"/>
      <c r="AZ371" s="173"/>
      <c r="BA371" s="201"/>
      <c r="BB371" s="138"/>
      <c r="BC371" s="201"/>
      <c r="BD371" s="201"/>
      <c r="BE371" s="201"/>
      <c r="BF371" s="201"/>
      <c r="BG371" s="201"/>
      <c r="BH371" s="201"/>
      <c r="BI371" s="201"/>
      <c r="BJ371" s="201"/>
      <c r="BK371" s="201"/>
      <c r="BL371" s="201"/>
      <c r="BM371" s="201"/>
      <c r="BN371" s="201"/>
      <c r="BO371" s="201"/>
      <c r="BP371" s="201"/>
      <c r="BQ371" s="201"/>
      <c r="BR371" s="201"/>
      <c r="BS371" s="201"/>
      <c r="BT371" s="201"/>
      <c r="BU371" s="201"/>
      <c r="BV371" s="201"/>
      <c r="BW371" s="201"/>
      <c r="BX371" s="201"/>
      <c r="BY371" s="201"/>
      <c r="BZ371" s="173"/>
      <c r="CA371" s="173"/>
      <c r="CB371" s="173"/>
      <c r="CC371" s="173"/>
      <c r="CD371" s="173"/>
      <c r="CE371" s="173"/>
      <c r="CF371" s="173"/>
      <c r="CG371" s="173"/>
      <c r="CH371" s="173"/>
      <c r="CI371" s="173"/>
      <c r="CJ371" s="173"/>
      <c r="CK371" s="173"/>
      <c r="CL371" s="173"/>
      <c r="CM371" s="173"/>
      <c r="CN371" s="173"/>
      <c r="CO371" s="173"/>
      <c r="CP371" s="173"/>
      <c r="CQ371" s="173"/>
      <c r="CR371" s="173"/>
      <c r="CS371" s="173"/>
      <c r="CT371" s="173"/>
      <c r="CU371" s="173"/>
      <c r="CV371" s="173"/>
      <c r="CW371" s="173"/>
      <c r="CX371" s="173"/>
      <c r="CY371" s="173"/>
      <c r="CZ371" s="173"/>
    </row>
    <row r="372" s="134" customFormat="true" ht="15" customHeight="true" x14ac:dyDescent="0.2">
      <c r="B372" s="136"/>
      <c r="AB372" s="173"/>
      <c r="AC372" s="173"/>
      <c r="AD372" s="173"/>
      <c r="AE372" s="173"/>
      <c r="AF372" s="173"/>
      <c r="AG372" s="173"/>
      <c r="AH372" s="173"/>
      <c r="AI372" s="173"/>
      <c r="AJ372" s="173"/>
      <c r="AK372" s="173"/>
      <c r="AL372" s="173"/>
      <c r="AM372" s="173"/>
      <c r="AN372" s="173"/>
      <c r="AO372" s="173"/>
      <c r="AP372" s="173"/>
      <c r="AQ372" s="173"/>
      <c r="AR372" s="173"/>
      <c r="AS372" s="173"/>
      <c r="AT372" s="173"/>
      <c r="AU372" s="173"/>
      <c r="AV372" s="173"/>
      <c r="AW372" s="173"/>
      <c r="AX372" s="173"/>
      <c r="AY372" s="173"/>
      <c r="AZ372" s="173"/>
      <c r="BA372" s="201"/>
      <c r="BB372" s="138"/>
      <c r="BC372" s="201"/>
      <c r="BD372" s="201"/>
      <c r="BE372" s="201"/>
      <c r="BF372" s="201"/>
      <c r="BG372" s="201"/>
      <c r="BH372" s="201"/>
      <c r="BI372" s="201"/>
      <c r="BJ372" s="201"/>
      <c r="BK372" s="201"/>
      <c r="BL372" s="201"/>
      <c r="BM372" s="201"/>
      <c r="BN372" s="201"/>
      <c r="BO372" s="201"/>
      <c r="BP372" s="201"/>
      <c r="BQ372" s="201"/>
      <c r="BR372" s="201"/>
      <c r="BS372" s="201"/>
      <c r="BT372" s="201"/>
      <c r="BU372" s="201"/>
      <c r="BV372" s="201"/>
      <c r="BW372" s="201"/>
      <c r="BX372" s="201"/>
      <c r="BY372" s="201"/>
      <c r="BZ372" s="173"/>
      <c r="CA372" s="173"/>
      <c r="CB372" s="173"/>
      <c r="CC372" s="173"/>
      <c r="CD372" s="173"/>
      <c r="CE372" s="173"/>
      <c r="CF372" s="173"/>
      <c r="CG372" s="173"/>
      <c r="CH372" s="173"/>
      <c r="CI372" s="173"/>
      <c r="CJ372" s="173"/>
      <c r="CK372" s="173"/>
      <c r="CL372" s="173"/>
      <c r="CM372" s="173"/>
      <c r="CN372" s="173"/>
      <c r="CO372" s="173"/>
      <c r="CP372" s="173"/>
      <c r="CQ372" s="173"/>
      <c r="CR372" s="173"/>
      <c r="CS372" s="173"/>
      <c r="CT372" s="173"/>
      <c r="CU372" s="173"/>
      <c r="CV372" s="173"/>
      <c r="CW372" s="173"/>
      <c r="CX372" s="173"/>
      <c r="CY372" s="173"/>
      <c r="CZ372" s="173"/>
    </row>
    <row r="373" s="134" customFormat="true" ht="15" customHeight="true" x14ac:dyDescent="0.2">
      <c r="B373" s="136"/>
      <c r="AB373" s="173"/>
      <c r="AC373" s="173"/>
      <c r="AD373" s="173"/>
      <c r="AE373" s="173"/>
      <c r="AF373" s="173"/>
      <c r="AG373" s="173"/>
      <c r="AH373" s="173"/>
      <c r="AI373" s="173"/>
      <c r="AJ373" s="173"/>
      <c r="AK373" s="173"/>
      <c r="AL373" s="173"/>
      <c r="AM373" s="173"/>
      <c r="AN373" s="173"/>
      <c r="AO373" s="173"/>
      <c r="AP373" s="173"/>
      <c r="AQ373" s="173"/>
      <c r="AR373" s="173"/>
      <c r="AS373" s="173"/>
      <c r="AT373" s="173"/>
      <c r="AU373" s="173"/>
      <c r="AV373" s="173"/>
      <c r="AW373" s="173"/>
      <c r="AX373" s="173"/>
      <c r="AY373" s="173"/>
      <c r="AZ373" s="173"/>
      <c r="BA373" s="201"/>
      <c r="BB373" s="138"/>
      <c r="BC373" s="201"/>
      <c r="BD373" s="201"/>
      <c r="BE373" s="201"/>
      <c r="BF373" s="201"/>
      <c r="BG373" s="201"/>
      <c r="BH373" s="201"/>
      <c r="BI373" s="201"/>
      <c r="BJ373" s="201"/>
      <c r="BK373" s="201"/>
      <c r="BL373" s="201"/>
      <c r="BM373" s="201"/>
      <c r="BN373" s="201"/>
      <c r="BO373" s="201"/>
      <c r="BP373" s="201"/>
      <c r="BQ373" s="201"/>
      <c r="BR373" s="201"/>
      <c r="BS373" s="201"/>
      <c r="BT373" s="201"/>
      <c r="BU373" s="201"/>
      <c r="BV373" s="201"/>
      <c r="BW373" s="201"/>
      <c r="BX373" s="201"/>
      <c r="BY373" s="201"/>
      <c r="BZ373" s="173"/>
      <c r="CA373" s="173"/>
      <c r="CB373" s="173"/>
      <c r="CC373" s="173"/>
      <c r="CD373" s="173"/>
      <c r="CE373" s="173"/>
      <c r="CF373" s="173"/>
      <c r="CG373" s="173"/>
      <c r="CH373" s="173"/>
      <c r="CI373" s="173"/>
      <c r="CJ373" s="173"/>
      <c r="CK373" s="173"/>
      <c r="CL373" s="173"/>
      <c r="CM373" s="173"/>
      <c r="CN373" s="173"/>
      <c r="CO373" s="173"/>
      <c r="CP373" s="173"/>
      <c r="CQ373" s="173"/>
      <c r="CR373" s="173"/>
      <c r="CS373" s="173"/>
      <c r="CT373" s="173"/>
      <c r="CU373" s="173"/>
      <c r="CV373" s="173"/>
      <c r="CW373" s="173"/>
      <c r="CX373" s="173"/>
      <c r="CY373" s="173"/>
      <c r="CZ373" s="173"/>
    </row>
    <row r="374" s="134" customFormat="true" ht="15" customHeight="true" x14ac:dyDescent="0.2">
      <c r="B374" s="136"/>
      <c r="AB374" s="173"/>
      <c r="AC374" s="173"/>
      <c r="AD374" s="173"/>
      <c r="AE374" s="173"/>
      <c r="AF374" s="173"/>
      <c r="AG374" s="173"/>
      <c r="AH374" s="173"/>
      <c r="AI374" s="173"/>
      <c r="AJ374" s="173"/>
      <c r="AK374" s="173"/>
      <c r="AL374" s="173"/>
      <c r="AM374" s="173"/>
      <c r="AN374" s="173"/>
      <c r="AO374" s="173"/>
      <c r="AP374" s="173"/>
      <c r="AQ374" s="173"/>
      <c r="AR374" s="173"/>
      <c r="AS374" s="173"/>
      <c r="AT374" s="173"/>
      <c r="AU374" s="173"/>
      <c r="AV374" s="173"/>
      <c r="AW374" s="173"/>
      <c r="AX374" s="173"/>
      <c r="AY374" s="173"/>
      <c r="AZ374" s="173"/>
      <c r="BA374" s="201"/>
      <c r="BB374" s="138"/>
      <c r="BC374" s="201"/>
      <c r="BD374" s="201"/>
      <c r="BE374" s="201"/>
      <c r="BF374" s="201"/>
      <c r="BG374" s="201"/>
      <c r="BH374" s="201"/>
      <c r="BI374" s="201"/>
      <c r="BJ374" s="201"/>
      <c r="BK374" s="201"/>
      <c r="BL374" s="201"/>
      <c r="BM374" s="201"/>
      <c r="BN374" s="201"/>
      <c r="BO374" s="201"/>
      <c r="BP374" s="201"/>
      <c r="BQ374" s="201"/>
      <c r="BR374" s="201"/>
      <c r="BS374" s="201"/>
      <c r="BT374" s="201"/>
      <c r="BU374" s="201"/>
      <c r="BV374" s="201"/>
      <c r="BW374" s="201"/>
      <c r="BX374" s="201"/>
      <c r="BY374" s="201"/>
      <c r="BZ374" s="173"/>
      <c r="CA374" s="173"/>
      <c r="CB374" s="173"/>
      <c r="CC374" s="173"/>
      <c r="CD374" s="173"/>
      <c r="CE374" s="173"/>
      <c r="CF374" s="173"/>
      <c r="CG374" s="173"/>
      <c r="CH374" s="173"/>
      <c r="CI374" s="173"/>
      <c r="CJ374" s="173"/>
      <c r="CK374" s="173"/>
      <c r="CL374" s="173"/>
      <c r="CM374" s="173"/>
      <c r="CN374" s="173"/>
      <c r="CO374" s="173"/>
      <c r="CP374" s="173"/>
      <c r="CQ374" s="173"/>
      <c r="CR374" s="173"/>
      <c r="CS374" s="173"/>
      <c r="CT374" s="173"/>
      <c r="CU374" s="173"/>
      <c r="CV374" s="173"/>
      <c r="CW374" s="173"/>
      <c r="CX374" s="173"/>
      <c r="CY374" s="173"/>
      <c r="CZ374" s="173"/>
    </row>
    <row r="375" s="134" customFormat="true" ht="15" customHeight="true" x14ac:dyDescent="0.2">
      <c r="B375" s="136"/>
      <c r="AB375" s="173"/>
      <c r="AC375" s="173"/>
      <c r="AD375" s="173"/>
      <c r="AE375" s="173"/>
      <c r="AF375" s="173"/>
      <c r="AG375" s="173"/>
      <c r="AH375" s="173"/>
      <c r="AI375" s="173"/>
      <c r="AJ375" s="173"/>
      <c r="AK375" s="173"/>
      <c r="AL375" s="173"/>
      <c r="AM375" s="173"/>
      <c r="AN375" s="173"/>
      <c r="AO375" s="173"/>
      <c r="AP375" s="173"/>
      <c r="AQ375" s="173"/>
      <c r="AR375" s="173"/>
      <c r="AS375" s="173"/>
      <c r="AT375" s="173"/>
      <c r="AU375" s="173"/>
      <c r="AV375" s="173"/>
      <c r="AW375" s="173"/>
      <c r="AX375" s="173"/>
      <c r="AY375" s="173"/>
      <c r="AZ375" s="173"/>
      <c r="BA375" s="135"/>
      <c r="BB375" s="133"/>
      <c r="BC375" s="133"/>
      <c r="BD375" s="133"/>
      <c r="BE375" s="133"/>
      <c r="BF375" s="133"/>
      <c r="BG375" s="133"/>
      <c r="BH375" s="133"/>
      <c r="BI375" s="133"/>
      <c r="BJ375" s="133"/>
      <c r="BK375" s="133"/>
      <c r="BL375" s="133"/>
      <c r="BM375" s="133"/>
      <c r="BN375" s="133"/>
      <c r="BO375" s="133"/>
      <c r="BP375" s="133"/>
      <c r="BQ375" s="133"/>
      <c r="BR375" s="133"/>
      <c r="BS375" s="133"/>
      <c r="BT375" s="133"/>
      <c r="BU375" s="133"/>
      <c r="BV375" s="133"/>
      <c r="BW375" s="133"/>
      <c r="BX375" s="133"/>
      <c r="BY375" s="135"/>
      <c r="BZ375" s="172"/>
      <c r="CA375" s="172"/>
      <c r="CB375" s="172"/>
      <c r="CC375" s="172"/>
      <c r="CD375" s="172"/>
      <c r="CE375" s="172"/>
      <c r="CF375" s="172"/>
      <c r="CG375" s="172"/>
      <c r="CH375" s="172"/>
      <c r="CI375" s="172"/>
      <c r="CJ375" s="172"/>
      <c r="CK375" s="172"/>
      <c r="CL375" s="172"/>
      <c r="CM375" s="172"/>
      <c r="CN375" s="172"/>
      <c r="CO375" s="172"/>
      <c r="CP375" s="172"/>
      <c r="CQ375" s="172"/>
      <c r="CR375" s="172"/>
      <c r="CS375" s="172"/>
      <c r="CT375" s="172"/>
      <c r="CU375" s="172"/>
      <c r="CV375" s="172"/>
      <c r="CW375" s="172"/>
      <c r="CX375" s="172"/>
      <c r="CY375" s="172"/>
      <c r="CZ375" s="172"/>
    </row>
    <row r="376" s="134" customFormat="true" ht="15" customHeight="true" x14ac:dyDescent="0.2">
      <c r="B376" s="136"/>
      <c r="AB376" s="173"/>
      <c r="AC376" s="173"/>
      <c r="AD376" s="173"/>
      <c r="AE376" s="173"/>
      <c r="AF376" s="173"/>
      <c r="AG376" s="173"/>
      <c r="AH376" s="173"/>
      <c r="AI376" s="173"/>
      <c r="AJ376" s="173"/>
      <c r="AK376" s="173"/>
      <c r="AL376" s="173"/>
      <c r="AM376" s="173"/>
      <c r="AN376" s="173"/>
      <c r="AO376" s="173"/>
      <c r="AP376" s="173"/>
      <c r="AQ376" s="173"/>
      <c r="AR376" s="173"/>
      <c r="AS376" s="173"/>
      <c r="AT376" s="173"/>
      <c r="AU376" s="173"/>
      <c r="AV376" s="173"/>
      <c r="AW376" s="173"/>
      <c r="AX376" s="173"/>
      <c r="AY376" s="173"/>
      <c r="AZ376" s="173"/>
      <c r="BA376" s="135"/>
      <c r="BB376" s="133"/>
      <c r="BC376" s="133"/>
      <c r="BD376" s="133"/>
      <c r="BE376" s="133"/>
      <c r="BF376" s="133"/>
      <c r="BG376" s="133"/>
      <c r="BH376" s="133"/>
      <c r="BI376" s="133"/>
      <c r="BJ376" s="133"/>
      <c r="BK376" s="133"/>
      <c r="BL376" s="133"/>
      <c r="BM376" s="133"/>
      <c r="BN376" s="133"/>
      <c r="BO376" s="133"/>
      <c r="BP376" s="133"/>
      <c r="BQ376" s="133"/>
      <c r="BR376" s="133"/>
      <c r="BS376" s="133"/>
      <c r="BT376" s="133"/>
      <c r="BU376" s="133"/>
      <c r="BV376" s="133"/>
      <c r="BW376" s="133"/>
      <c r="BX376" s="133"/>
      <c r="BY376" s="135"/>
      <c r="BZ376" s="172"/>
      <c r="CA376" s="172"/>
      <c r="CB376" s="172"/>
      <c r="CC376" s="172"/>
      <c r="CD376" s="172"/>
      <c r="CE376" s="172"/>
      <c r="CF376" s="172"/>
      <c r="CG376" s="172"/>
      <c r="CH376" s="172"/>
      <c r="CI376" s="172"/>
      <c r="CJ376" s="172"/>
      <c r="CK376" s="172"/>
      <c r="CL376" s="172"/>
      <c r="CM376" s="172"/>
      <c r="CN376" s="172"/>
      <c r="CO376" s="172"/>
      <c r="CP376" s="172"/>
      <c r="CQ376" s="172"/>
      <c r="CR376" s="172"/>
      <c r="CS376" s="172"/>
      <c r="CT376" s="172"/>
      <c r="CU376" s="172"/>
      <c r="CV376" s="172"/>
      <c r="CW376" s="172"/>
      <c r="CX376" s="172"/>
      <c r="CY376" s="172"/>
      <c r="CZ376" s="172"/>
    </row>
    <row r="377" s="134" customFormat="true" ht="15" customHeight="true" x14ac:dyDescent="0.2">
      <c r="B377" s="136"/>
      <c r="AB377" s="173"/>
      <c r="AC377" s="173"/>
      <c r="AD377" s="173"/>
      <c r="AE377" s="173"/>
      <c r="AF377" s="173"/>
      <c r="AG377" s="173"/>
      <c r="AH377" s="173"/>
      <c r="AI377" s="173"/>
      <c r="AJ377" s="173"/>
      <c r="AK377" s="173"/>
      <c r="AL377" s="173"/>
      <c r="AM377" s="173"/>
      <c r="AN377" s="173"/>
      <c r="AO377" s="173"/>
      <c r="AP377" s="173"/>
      <c r="AQ377" s="173"/>
      <c r="AR377" s="173"/>
      <c r="AS377" s="173"/>
      <c r="AT377" s="173"/>
      <c r="AU377" s="173"/>
      <c r="AV377" s="173"/>
      <c r="AW377" s="173"/>
      <c r="AX377" s="173"/>
      <c r="AY377" s="173"/>
      <c r="AZ377" s="173"/>
      <c r="BA377" s="135"/>
      <c r="BB377" s="133"/>
      <c r="BC377" s="133"/>
      <c r="BD377" s="133"/>
      <c r="BE377" s="133"/>
      <c r="BF377" s="133"/>
      <c r="BG377" s="133"/>
      <c r="BH377" s="133"/>
      <c r="BI377" s="133"/>
      <c r="BJ377" s="133"/>
      <c r="BK377" s="133"/>
      <c r="BL377" s="133"/>
      <c r="BM377" s="133"/>
      <c r="BN377" s="133"/>
      <c r="BO377" s="133"/>
      <c r="BP377" s="133"/>
      <c r="BQ377" s="133"/>
      <c r="BR377" s="133"/>
      <c r="BS377" s="133"/>
      <c r="BT377" s="133"/>
      <c r="BU377" s="133"/>
      <c r="BV377" s="133"/>
      <c r="BW377" s="133"/>
      <c r="BX377" s="133"/>
      <c r="BY377" s="135"/>
      <c r="BZ377" s="172"/>
      <c r="CA377" s="172"/>
      <c r="CB377" s="172"/>
      <c r="CC377" s="172"/>
      <c r="CD377" s="172"/>
      <c r="CE377" s="172"/>
      <c r="CF377" s="172"/>
      <c r="CG377" s="172"/>
      <c r="CH377" s="172"/>
      <c r="CI377" s="172"/>
      <c r="CJ377" s="172"/>
      <c r="CK377" s="172"/>
      <c r="CL377" s="172"/>
      <c r="CM377" s="172"/>
      <c r="CN377" s="172"/>
      <c r="CO377" s="172"/>
      <c r="CP377" s="172"/>
      <c r="CQ377" s="172"/>
      <c r="CR377" s="172"/>
      <c r="CS377" s="172"/>
      <c r="CT377" s="172"/>
      <c r="CU377" s="172"/>
      <c r="CV377" s="172"/>
      <c r="CW377" s="172"/>
      <c r="CX377" s="172"/>
      <c r="CY377" s="172"/>
      <c r="CZ377" s="172"/>
    </row>
    <row r="378" s="134" customFormat="true" ht="15" customHeight="true" x14ac:dyDescent="0.2">
      <c r="B378" s="136"/>
      <c r="AB378" s="173"/>
      <c r="AC378" s="173"/>
      <c r="AD378" s="173"/>
      <c r="AE378" s="173"/>
      <c r="AF378" s="173"/>
      <c r="AG378" s="173"/>
      <c r="AH378" s="173"/>
      <c r="AI378" s="173"/>
      <c r="AJ378" s="173"/>
      <c r="AK378" s="173"/>
      <c r="AL378" s="173"/>
      <c r="AM378" s="173"/>
      <c r="AN378" s="173"/>
      <c r="AO378" s="173"/>
      <c r="AP378" s="173"/>
      <c r="AQ378" s="173"/>
      <c r="AR378" s="173"/>
      <c r="AS378" s="173"/>
      <c r="AT378" s="173"/>
      <c r="AU378" s="173"/>
      <c r="AV378" s="173"/>
      <c r="AW378" s="173"/>
      <c r="AX378" s="173"/>
      <c r="AY378" s="173"/>
      <c r="AZ378" s="173"/>
      <c r="BA378" s="135"/>
      <c r="BB378" s="133"/>
      <c r="BC378" s="133"/>
      <c r="BD378" s="133"/>
      <c r="BE378" s="133"/>
      <c r="BF378" s="133"/>
      <c r="BG378" s="133"/>
      <c r="BH378" s="133"/>
      <c r="BI378" s="133"/>
      <c r="BJ378" s="133"/>
      <c r="BK378" s="133"/>
      <c r="BL378" s="133"/>
      <c r="BM378" s="133"/>
      <c r="BN378" s="133"/>
      <c r="BO378" s="133"/>
      <c r="BP378" s="133"/>
      <c r="BQ378" s="133"/>
      <c r="BR378" s="133"/>
      <c r="BS378" s="133"/>
      <c r="BT378" s="133"/>
      <c r="BU378" s="133"/>
      <c r="BV378" s="133"/>
      <c r="BW378" s="133"/>
      <c r="BX378" s="133"/>
      <c r="BY378" s="135"/>
      <c r="BZ378" s="172"/>
      <c r="CA378" s="172"/>
      <c r="CB378" s="172"/>
      <c r="CC378" s="172"/>
      <c r="CD378" s="172"/>
      <c r="CE378" s="172"/>
      <c r="CF378" s="172"/>
      <c r="CG378" s="172"/>
      <c r="CH378" s="172"/>
      <c r="CI378" s="172"/>
      <c r="CJ378" s="172"/>
      <c r="CK378" s="172"/>
      <c r="CL378" s="172"/>
      <c r="CM378" s="172"/>
      <c r="CN378" s="172"/>
      <c r="CO378" s="172"/>
      <c r="CP378" s="172"/>
      <c r="CQ378" s="172"/>
      <c r="CR378" s="172"/>
      <c r="CS378" s="172"/>
      <c r="CT378" s="172"/>
      <c r="CU378" s="172"/>
      <c r="CV378" s="172"/>
      <c r="CW378" s="172"/>
      <c r="CX378" s="172"/>
      <c r="CY378" s="172"/>
      <c r="CZ378" s="172"/>
    </row>
    <row r="379" s="134" customFormat="true" ht="15" customHeight="true" x14ac:dyDescent="0.2">
      <c r="B379" s="136"/>
      <c r="AB379" s="173"/>
      <c r="AC379" s="173"/>
      <c r="AD379" s="173"/>
      <c r="AE379" s="173"/>
      <c r="AF379" s="173"/>
      <c r="AG379" s="173"/>
      <c r="AH379" s="173"/>
      <c r="AI379" s="173"/>
      <c r="AJ379" s="173"/>
      <c r="AK379" s="173"/>
      <c r="AL379" s="173"/>
      <c r="AM379" s="173"/>
      <c r="AN379" s="173"/>
      <c r="AO379" s="173"/>
      <c r="AP379" s="173"/>
      <c r="AQ379" s="173"/>
      <c r="AR379" s="173"/>
      <c r="AS379" s="173"/>
      <c r="AT379" s="173"/>
      <c r="AU379" s="173"/>
      <c r="AV379" s="173"/>
      <c r="AW379" s="173"/>
      <c r="AX379" s="173"/>
      <c r="AY379" s="173"/>
      <c r="AZ379" s="173"/>
      <c r="BA379" s="135"/>
      <c r="BB379" s="133"/>
      <c r="BC379" s="133"/>
      <c r="BD379" s="133"/>
      <c r="BE379" s="133"/>
      <c r="BF379" s="133"/>
      <c r="BG379" s="133"/>
      <c r="BH379" s="133"/>
      <c r="BI379" s="133"/>
      <c r="BJ379" s="133"/>
      <c r="BK379" s="133"/>
      <c r="BL379" s="133"/>
      <c r="BM379" s="133"/>
      <c r="BN379" s="133"/>
      <c r="BO379" s="133"/>
      <c r="BP379" s="133"/>
      <c r="BQ379" s="133"/>
      <c r="BR379" s="133"/>
      <c r="BS379" s="133"/>
      <c r="BT379" s="133"/>
      <c r="BU379" s="133"/>
      <c r="BV379" s="133"/>
      <c r="BW379" s="133"/>
      <c r="BX379" s="133"/>
      <c r="BY379" s="135"/>
      <c r="BZ379" s="172"/>
      <c r="CA379" s="172"/>
      <c r="CB379" s="172"/>
      <c r="CC379" s="172"/>
      <c r="CD379" s="172"/>
      <c r="CE379" s="172"/>
      <c r="CF379" s="172"/>
      <c r="CG379" s="172"/>
      <c r="CH379" s="172"/>
      <c r="CI379" s="172"/>
      <c r="CJ379" s="172"/>
      <c r="CK379" s="172"/>
      <c r="CL379" s="172"/>
      <c r="CM379" s="172"/>
      <c r="CN379" s="172"/>
      <c r="CO379" s="172"/>
      <c r="CP379" s="172"/>
      <c r="CQ379" s="172"/>
      <c r="CR379" s="172"/>
      <c r="CS379" s="172"/>
      <c r="CT379" s="172"/>
      <c r="CU379" s="172"/>
      <c r="CV379" s="172"/>
      <c r="CW379" s="172"/>
      <c r="CX379" s="172"/>
      <c r="CY379" s="172"/>
      <c r="CZ379" s="172"/>
    </row>
    <row r="380" s="134" customFormat="true" ht="15" customHeight="true" x14ac:dyDescent="0.2">
      <c r="B380" s="136"/>
      <c r="AB380" s="173"/>
      <c r="AC380" s="173"/>
      <c r="AD380" s="173"/>
      <c r="AE380" s="173"/>
      <c r="AF380" s="173"/>
      <c r="AG380" s="173"/>
      <c r="AH380" s="173"/>
      <c r="AI380" s="173"/>
      <c r="AJ380" s="173"/>
      <c r="AK380" s="173"/>
      <c r="AL380" s="173"/>
      <c r="AM380" s="173"/>
      <c r="AN380" s="173"/>
      <c r="AO380" s="173"/>
      <c r="AP380" s="173"/>
      <c r="AQ380" s="173"/>
      <c r="AR380" s="173"/>
      <c r="AS380" s="173"/>
      <c r="AT380" s="173"/>
      <c r="AU380" s="173"/>
      <c r="AV380" s="173"/>
      <c r="AW380" s="173"/>
      <c r="AX380" s="173"/>
      <c r="AY380" s="173"/>
      <c r="AZ380" s="173"/>
      <c r="BA380" s="135"/>
      <c r="BB380" s="133"/>
      <c r="BC380" s="133"/>
      <c r="BD380" s="133"/>
      <c r="BE380" s="133"/>
      <c r="BF380" s="133"/>
      <c r="BG380" s="133"/>
      <c r="BH380" s="133"/>
      <c r="BI380" s="133"/>
      <c r="BJ380" s="133"/>
      <c r="BK380" s="133"/>
      <c r="BL380" s="133"/>
      <c r="BM380" s="133"/>
      <c r="BN380" s="133"/>
      <c r="BO380" s="133"/>
      <c r="BP380" s="133"/>
      <c r="BQ380" s="133"/>
      <c r="BR380" s="133"/>
      <c r="BS380" s="133"/>
      <c r="BT380" s="133"/>
      <c r="BU380" s="133"/>
      <c r="BV380" s="133"/>
      <c r="BW380" s="133"/>
      <c r="BX380" s="133"/>
      <c r="BY380" s="135"/>
      <c r="BZ380" s="172"/>
      <c r="CA380" s="172"/>
      <c r="CB380" s="172"/>
      <c r="CC380" s="172"/>
      <c r="CD380" s="172"/>
      <c r="CE380" s="172"/>
      <c r="CF380" s="172"/>
      <c r="CG380" s="172"/>
      <c r="CH380" s="172"/>
      <c r="CI380" s="172"/>
      <c r="CJ380" s="172"/>
      <c r="CK380" s="172"/>
      <c r="CL380" s="172"/>
      <c r="CM380" s="172"/>
      <c r="CN380" s="172"/>
      <c r="CO380" s="172"/>
      <c r="CP380" s="172"/>
      <c r="CQ380" s="172"/>
      <c r="CR380" s="172"/>
      <c r="CS380" s="172"/>
      <c r="CT380" s="172"/>
      <c r="CU380" s="172"/>
      <c r="CV380" s="172"/>
      <c r="CW380" s="172"/>
      <c r="CX380" s="172"/>
      <c r="CY380" s="172"/>
      <c r="CZ380" s="172"/>
    </row>
    <row r="381" s="134" customFormat="true" ht="15" customHeight="true" x14ac:dyDescent="0.2">
      <c r="B381" s="136"/>
      <c r="AB381" s="173"/>
      <c r="AC381" s="173"/>
      <c r="AD381" s="173"/>
      <c r="AE381" s="173"/>
      <c r="AF381" s="173"/>
      <c r="AG381" s="173"/>
      <c r="AH381" s="173"/>
      <c r="AI381" s="173"/>
      <c r="AJ381" s="173"/>
      <c r="AK381" s="173"/>
      <c r="AL381" s="173"/>
      <c r="AM381" s="173"/>
      <c r="AN381" s="173"/>
      <c r="AO381" s="173"/>
      <c r="AP381" s="173"/>
      <c r="AQ381" s="173"/>
      <c r="AR381" s="173"/>
      <c r="AS381" s="173"/>
      <c r="AT381" s="173"/>
      <c r="AU381" s="173"/>
      <c r="AV381" s="173"/>
      <c r="AW381" s="173"/>
      <c r="AX381" s="173"/>
      <c r="AY381" s="173"/>
      <c r="AZ381" s="173"/>
      <c r="BA381" s="135"/>
      <c r="BB381" s="133"/>
      <c r="BC381" s="133"/>
      <c r="BD381" s="133"/>
      <c r="BE381" s="133"/>
      <c r="BF381" s="133"/>
      <c r="BG381" s="133"/>
      <c r="BH381" s="133"/>
      <c r="BI381" s="133"/>
      <c r="BJ381" s="133"/>
      <c r="BK381" s="133"/>
      <c r="BL381" s="133"/>
      <c r="BM381" s="133"/>
      <c r="BN381" s="133"/>
      <c r="BO381" s="133"/>
      <c r="BP381" s="133"/>
      <c r="BQ381" s="133"/>
      <c r="BR381" s="133"/>
      <c r="BS381" s="133"/>
      <c r="BT381" s="133"/>
      <c r="BU381" s="133"/>
      <c r="BV381" s="133"/>
      <c r="BW381" s="133"/>
      <c r="BX381" s="133"/>
      <c r="BY381" s="135"/>
      <c r="BZ381" s="172"/>
      <c r="CA381" s="172"/>
      <c r="CB381" s="172"/>
      <c r="CC381" s="172"/>
      <c r="CD381" s="172"/>
      <c r="CE381" s="172"/>
      <c r="CF381" s="172"/>
      <c r="CG381" s="172"/>
      <c r="CH381" s="172"/>
      <c r="CI381" s="172"/>
      <c r="CJ381" s="172"/>
      <c r="CK381" s="172"/>
      <c r="CL381" s="172"/>
      <c r="CM381" s="172"/>
      <c r="CN381" s="172"/>
      <c r="CO381" s="172"/>
      <c r="CP381" s="172"/>
      <c r="CQ381" s="172"/>
      <c r="CR381" s="172"/>
      <c r="CS381" s="172"/>
      <c r="CT381" s="172"/>
      <c r="CU381" s="172"/>
      <c r="CV381" s="172"/>
      <c r="CW381" s="172"/>
      <c r="CX381" s="172"/>
      <c r="CY381" s="172"/>
      <c r="CZ381" s="172"/>
    </row>
    <row r="382" s="134" customFormat="true" ht="15" customHeight="true" x14ac:dyDescent="0.2">
      <c r="B382" s="136"/>
      <c r="AB382" s="173"/>
      <c r="AC382" s="173"/>
      <c r="AD382" s="173"/>
      <c r="AE382" s="173"/>
      <c r="AF382" s="173"/>
      <c r="AG382" s="173"/>
      <c r="AH382" s="173"/>
      <c r="AI382" s="173"/>
      <c r="AJ382" s="173"/>
      <c r="AK382" s="173"/>
      <c r="AL382" s="173"/>
      <c r="AM382" s="173"/>
      <c r="AN382" s="173"/>
      <c r="AO382" s="173"/>
      <c r="AP382" s="173"/>
      <c r="AQ382" s="173"/>
      <c r="AR382" s="173"/>
      <c r="AS382" s="173"/>
      <c r="AT382" s="173"/>
      <c r="AU382" s="173"/>
      <c r="AV382" s="173"/>
      <c r="AW382" s="173"/>
      <c r="AX382" s="173"/>
      <c r="AY382" s="173"/>
      <c r="AZ382" s="173"/>
      <c r="BA382" s="135"/>
      <c r="BB382" s="133"/>
      <c r="BC382" s="133"/>
      <c r="BD382" s="133"/>
      <c r="BE382" s="133"/>
      <c r="BF382" s="133"/>
      <c r="BG382" s="133"/>
      <c r="BH382" s="133"/>
      <c r="BI382" s="133"/>
      <c r="BJ382" s="133"/>
      <c r="BK382" s="133"/>
      <c r="BL382" s="133"/>
      <c r="BM382" s="133"/>
      <c r="BN382" s="133"/>
      <c r="BO382" s="133"/>
      <c r="BP382" s="133"/>
      <c r="BQ382" s="133"/>
      <c r="BR382" s="133"/>
      <c r="BS382" s="133"/>
      <c r="BT382" s="133"/>
      <c r="BU382" s="133"/>
      <c r="BV382" s="133"/>
      <c r="BW382" s="133"/>
      <c r="BX382" s="133"/>
      <c r="BY382" s="135"/>
      <c r="BZ382" s="172"/>
      <c r="CA382" s="172"/>
      <c r="CB382" s="172"/>
      <c r="CC382" s="172"/>
      <c r="CD382" s="172"/>
      <c r="CE382" s="172"/>
      <c r="CF382" s="172"/>
      <c r="CG382" s="172"/>
      <c r="CH382" s="172"/>
      <c r="CI382" s="172"/>
      <c r="CJ382" s="172"/>
      <c r="CK382" s="172"/>
      <c r="CL382" s="172"/>
      <c r="CM382" s="172"/>
      <c r="CN382" s="172"/>
      <c r="CO382" s="172"/>
      <c r="CP382" s="172"/>
      <c r="CQ382" s="172"/>
      <c r="CR382" s="172"/>
      <c r="CS382" s="172"/>
      <c r="CT382" s="172"/>
      <c r="CU382" s="172"/>
      <c r="CV382" s="172"/>
      <c r="CW382" s="172"/>
      <c r="CX382" s="172"/>
      <c r="CY382" s="172"/>
      <c r="CZ382" s="172"/>
    </row>
    <row r="383" s="134" customFormat="true" ht="15" customHeight="true" x14ac:dyDescent="0.2">
      <c r="B383" s="136"/>
      <c r="AB383" s="173"/>
      <c r="AC383" s="173"/>
      <c r="AD383" s="173"/>
      <c r="AE383" s="173"/>
      <c r="AF383" s="173"/>
      <c r="AG383" s="173"/>
      <c r="AH383" s="173"/>
      <c r="AI383" s="173"/>
      <c r="AJ383" s="173"/>
      <c r="AK383" s="173"/>
      <c r="AL383" s="173"/>
      <c r="AM383" s="173"/>
      <c r="AN383" s="173"/>
      <c r="AO383" s="173"/>
      <c r="AP383" s="173"/>
      <c r="AQ383" s="173"/>
      <c r="AR383" s="173"/>
      <c r="AS383" s="173"/>
      <c r="AT383" s="173"/>
      <c r="AU383" s="173"/>
      <c r="AV383" s="173"/>
      <c r="AW383" s="173"/>
      <c r="AX383" s="173"/>
      <c r="AY383" s="173"/>
      <c r="AZ383" s="173"/>
      <c r="BA383" s="135"/>
      <c r="BB383" s="133"/>
      <c r="BC383" s="133"/>
      <c r="BD383" s="133"/>
      <c r="BE383" s="133"/>
      <c r="BF383" s="133"/>
      <c r="BG383" s="133"/>
      <c r="BH383" s="133"/>
      <c r="BI383" s="133"/>
      <c r="BJ383" s="133"/>
      <c r="BK383" s="133"/>
      <c r="BL383" s="133"/>
      <c r="BM383" s="133"/>
      <c r="BN383" s="133"/>
      <c r="BO383" s="133"/>
      <c r="BP383" s="133"/>
      <c r="BQ383" s="133"/>
      <c r="BR383" s="133"/>
      <c r="BS383" s="133"/>
      <c r="BT383" s="133"/>
      <c r="BU383" s="133"/>
      <c r="BV383" s="133"/>
      <c r="BW383" s="133"/>
      <c r="BX383" s="133"/>
      <c r="BY383" s="135"/>
      <c r="BZ383" s="172"/>
      <c r="CA383" s="172"/>
      <c r="CB383" s="172"/>
      <c r="CC383" s="172"/>
      <c r="CD383" s="172"/>
      <c r="CE383" s="172"/>
      <c r="CF383" s="172"/>
      <c r="CG383" s="172"/>
      <c r="CH383" s="172"/>
      <c r="CI383" s="172"/>
      <c r="CJ383" s="172"/>
      <c r="CK383" s="172"/>
      <c r="CL383" s="172"/>
      <c r="CM383" s="172"/>
      <c r="CN383" s="172"/>
      <c r="CO383" s="172"/>
      <c r="CP383" s="172"/>
      <c r="CQ383" s="172"/>
      <c r="CR383" s="172"/>
      <c r="CS383" s="172"/>
      <c r="CT383" s="172"/>
      <c r="CU383" s="172"/>
      <c r="CV383" s="172"/>
      <c r="CW383" s="172"/>
      <c r="CX383" s="172"/>
      <c r="CY383" s="172"/>
      <c r="CZ383" s="172"/>
    </row>
    <row r="384" s="134" customFormat="true" ht="15" customHeight="true" x14ac:dyDescent="0.2">
      <c r="B384" s="136"/>
      <c r="AB384" s="173"/>
      <c r="AC384" s="173"/>
      <c r="AD384" s="173"/>
      <c r="AE384" s="173"/>
      <c r="AF384" s="173"/>
      <c r="AG384" s="173"/>
      <c r="AH384" s="173"/>
      <c r="AI384" s="173"/>
      <c r="AJ384" s="173"/>
      <c r="AK384" s="173"/>
      <c r="AL384" s="173"/>
      <c r="AM384" s="173"/>
      <c r="AN384" s="173"/>
      <c r="AO384" s="173"/>
      <c r="AP384" s="173"/>
      <c r="AQ384" s="173"/>
      <c r="AR384" s="173"/>
      <c r="AS384" s="173"/>
      <c r="AT384" s="173"/>
      <c r="AU384" s="173"/>
      <c r="AV384" s="173"/>
      <c r="AW384" s="173"/>
      <c r="AX384" s="173"/>
      <c r="AY384" s="173"/>
      <c r="AZ384" s="173"/>
      <c r="BA384" s="135"/>
      <c r="BB384" s="133"/>
      <c r="BC384" s="133"/>
      <c r="BD384" s="133"/>
      <c r="BE384" s="133"/>
      <c r="BF384" s="133"/>
      <c r="BG384" s="133"/>
      <c r="BH384" s="133"/>
      <c r="BI384" s="133"/>
      <c r="BJ384" s="133"/>
      <c r="BK384" s="133"/>
      <c r="BL384" s="133"/>
      <c r="BM384" s="133"/>
      <c r="BN384" s="133"/>
      <c r="BO384" s="133"/>
      <c r="BP384" s="133"/>
      <c r="BQ384" s="133"/>
      <c r="BR384" s="133"/>
      <c r="BS384" s="133"/>
      <c r="BT384" s="133"/>
      <c r="BU384" s="133"/>
      <c r="BV384" s="133"/>
      <c r="BW384" s="133"/>
      <c r="BX384" s="133"/>
      <c r="BY384" s="135"/>
      <c r="BZ384" s="172"/>
      <c r="CA384" s="172"/>
      <c r="CB384" s="172"/>
      <c r="CC384" s="172"/>
      <c r="CD384" s="172"/>
      <c r="CE384" s="172"/>
      <c r="CF384" s="172"/>
      <c r="CG384" s="172"/>
      <c r="CH384" s="172"/>
      <c r="CI384" s="172"/>
      <c r="CJ384" s="172"/>
      <c r="CK384" s="172"/>
      <c r="CL384" s="172"/>
      <c r="CM384" s="172"/>
      <c r="CN384" s="172"/>
      <c r="CO384" s="172"/>
      <c r="CP384" s="172"/>
      <c r="CQ384" s="172"/>
      <c r="CR384" s="172"/>
      <c r="CS384" s="172"/>
      <c r="CT384" s="172"/>
      <c r="CU384" s="172"/>
      <c r="CV384" s="172"/>
      <c r="CW384" s="172"/>
      <c r="CX384" s="172"/>
      <c r="CY384" s="172"/>
      <c r="CZ384" s="172"/>
    </row>
    <row r="385" s="134" customFormat="true" ht="15" customHeight="true" x14ac:dyDescent="0.2">
      <c r="B385" s="136"/>
      <c r="AB385" s="173"/>
      <c r="AC385" s="173"/>
      <c r="AD385" s="173"/>
      <c r="AE385" s="173"/>
      <c r="AF385" s="173"/>
      <c r="AG385" s="173"/>
      <c r="AH385" s="173"/>
      <c r="AI385" s="173"/>
      <c r="AJ385" s="173"/>
      <c r="AK385" s="173"/>
      <c r="AL385" s="173"/>
      <c r="AM385" s="173"/>
      <c r="AN385" s="173"/>
      <c r="AO385" s="173"/>
      <c r="AP385" s="173"/>
      <c r="AQ385" s="173"/>
      <c r="AR385" s="173"/>
      <c r="AS385" s="173"/>
      <c r="AT385" s="173"/>
      <c r="AU385" s="173"/>
      <c r="AV385" s="173"/>
      <c r="AW385" s="173"/>
      <c r="AX385" s="173"/>
      <c r="AY385" s="173"/>
      <c r="AZ385" s="173"/>
      <c r="BA385" s="135"/>
      <c r="BB385" s="133"/>
      <c r="BC385" s="133"/>
      <c r="BD385" s="133"/>
      <c r="BE385" s="133"/>
      <c r="BF385" s="133"/>
      <c r="BG385" s="133"/>
      <c r="BH385" s="133"/>
      <c r="BI385" s="133"/>
      <c r="BJ385" s="133"/>
      <c r="BK385" s="133"/>
      <c r="BL385" s="133"/>
      <c r="BM385" s="133"/>
      <c r="BN385" s="133"/>
      <c r="BO385" s="133"/>
      <c r="BP385" s="133"/>
      <c r="BQ385" s="133"/>
      <c r="BR385" s="133"/>
      <c r="BS385" s="133"/>
      <c r="BT385" s="133"/>
      <c r="BU385" s="133"/>
      <c r="BV385" s="133"/>
      <c r="BW385" s="133"/>
      <c r="BX385" s="133"/>
      <c r="BY385" s="135"/>
      <c r="BZ385" s="172"/>
      <c r="CA385" s="172"/>
      <c r="CB385" s="172"/>
      <c r="CC385" s="172"/>
      <c r="CD385" s="172"/>
      <c r="CE385" s="172"/>
      <c r="CF385" s="172"/>
      <c r="CG385" s="172"/>
      <c r="CH385" s="172"/>
      <c r="CI385" s="172"/>
      <c r="CJ385" s="172"/>
      <c r="CK385" s="172"/>
      <c r="CL385" s="172"/>
      <c r="CM385" s="172"/>
      <c r="CN385" s="172"/>
      <c r="CO385" s="172"/>
      <c r="CP385" s="172"/>
      <c r="CQ385" s="172"/>
      <c r="CR385" s="172"/>
      <c r="CS385" s="172"/>
      <c r="CT385" s="172"/>
      <c r="CU385" s="172"/>
      <c r="CV385" s="172"/>
      <c r="CW385" s="172"/>
      <c r="CX385" s="172"/>
      <c r="CY385" s="172"/>
      <c r="CZ385" s="172"/>
    </row>
    <row r="386" s="134" customFormat="true" ht="15" customHeight="true" x14ac:dyDescent="0.2">
      <c r="B386" s="136"/>
      <c r="AB386" s="173"/>
      <c r="AC386" s="173"/>
      <c r="AD386" s="173"/>
      <c r="AE386" s="173"/>
      <c r="AF386" s="173"/>
      <c r="AG386" s="173"/>
      <c r="AH386" s="173"/>
      <c r="AI386" s="173"/>
      <c r="AJ386" s="173"/>
      <c r="AK386" s="173"/>
      <c r="AL386" s="173"/>
      <c r="AM386" s="173"/>
      <c r="AN386" s="173"/>
      <c r="AO386" s="173"/>
      <c r="AP386" s="173"/>
      <c r="AQ386" s="173"/>
      <c r="AR386" s="173"/>
      <c r="AS386" s="173"/>
      <c r="AT386" s="173"/>
      <c r="AU386" s="173"/>
      <c r="AV386" s="173"/>
      <c r="AW386" s="173"/>
      <c r="AX386" s="173"/>
      <c r="AY386" s="173"/>
      <c r="AZ386" s="173"/>
      <c r="BA386" s="135"/>
      <c r="BB386" s="133"/>
      <c r="BC386" s="133"/>
      <c r="BD386" s="133"/>
      <c r="BE386" s="133"/>
      <c r="BF386" s="133"/>
      <c r="BG386" s="133"/>
      <c r="BH386" s="133"/>
      <c r="BI386" s="133"/>
      <c r="BJ386" s="133"/>
      <c r="BK386" s="133"/>
      <c r="BL386" s="133"/>
      <c r="BM386" s="133"/>
      <c r="BN386" s="133"/>
      <c r="BO386" s="133"/>
      <c r="BP386" s="133"/>
      <c r="BQ386" s="133"/>
      <c r="BR386" s="133"/>
      <c r="BS386" s="133"/>
      <c r="BT386" s="133"/>
      <c r="BU386" s="133"/>
      <c r="BV386" s="133"/>
      <c r="BW386" s="133"/>
      <c r="BX386" s="133"/>
      <c r="BY386" s="135"/>
      <c r="BZ386" s="172"/>
      <c r="CA386" s="172"/>
      <c r="CB386" s="172"/>
      <c r="CC386" s="172"/>
      <c r="CD386" s="172"/>
      <c r="CE386" s="172"/>
      <c r="CF386" s="172"/>
      <c r="CG386" s="172"/>
      <c r="CH386" s="172"/>
      <c r="CI386" s="172"/>
      <c r="CJ386" s="172"/>
      <c r="CK386" s="172"/>
      <c r="CL386" s="172"/>
      <c r="CM386" s="172"/>
      <c r="CN386" s="172"/>
      <c r="CO386" s="172"/>
      <c r="CP386" s="172"/>
      <c r="CQ386" s="172"/>
      <c r="CR386" s="172"/>
      <c r="CS386" s="172"/>
      <c r="CT386" s="172"/>
      <c r="CU386" s="172"/>
      <c r="CV386" s="172"/>
      <c r="CW386" s="172"/>
      <c r="CX386" s="172"/>
      <c r="CY386" s="172"/>
      <c r="CZ386" s="172"/>
    </row>
    <row r="387" s="134" customFormat="true" ht="15" customHeight="true" x14ac:dyDescent="0.2">
      <c r="B387" s="136"/>
      <c r="AB387" s="173"/>
      <c r="AC387" s="173"/>
      <c r="AD387" s="173"/>
      <c r="AE387" s="173"/>
      <c r="AF387" s="173"/>
      <c r="AG387" s="173"/>
      <c r="AH387" s="173"/>
      <c r="AI387" s="173"/>
      <c r="AJ387" s="173"/>
      <c r="AK387" s="173"/>
      <c r="AL387" s="173"/>
      <c r="AM387" s="173"/>
      <c r="AN387" s="173"/>
      <c r="AO387" s="173"/>
      <c r="AP387" s="173"/>
      <c r="AQ387" s="173"/>
      <c r="AR387" s="173"/>
      <c r="AS387" s="173"/>
      <c r="AT387" s="173"/>
      <c r="AU387" s="173"/>
      <c r="AV387" s="173"/>
      <c r="AW387" s="173"/>
      <c r="AX387" s="173"/>
      <c r="AY387" s="173"/>
      <c r="AZ387" s="173"/>
      <c r="BA387" s="135"/>
      <c r="BB387" s="133"/>
      <c r="BC387" s="133"/>
      <c r="BD387" s="133"/>
      <c r="BE387" s="133"/>
      <c r="BF387" s="133"/>
      <c r="BG387" s="133"/>
      <c r="BH387" s="133"/>
      <c r="BI387" s="133"/>
      <c r="BJ387" s="133"/>
      <c r="BK387" s="133"/>
      <c r="BL387" s="133"/>
      <c r="BM387" s="133"/>
      <c r="BN387" s="133"/>
      <c r="BO387" s="133"/>
      <c r="BP387" s="133"/>
      <c r="BQ387" s="133"/>
      <c r="BR387" s="133"/>
      <c r="BS387" s="133"/>
      <c r="BT387" s="133"/>
      <c r="BU387" s="133"/>
      <c r="BV387" s="133"/>
      <c r="BW387" s="133"/>
      <c r="BX387" s="133"/>
      <c r="BY387" s="135"/>
      <c r="BZ387" s="172"/>
      <c r="CA387" s="172"/>
      <c r="CB387" s="172"/>
      <c r="CC387" s="172"/>
      <c r="CD387" s="172"/>
      <c r="CE387" s="172"/>
      <c r="CF387" s="172"/>
      <c r="CG387" s="172"/>
      <c r="CH387" s="172"/>
      <c r="CI387" s="172"/>
      <c r="CJ387" s="172"/>
      <c r="CK387" s="172"/>
      <c r="CL387" s="172"/>
      <c r="CM387" s="172"/>
      <c r="CN387" s="172"/>
      <c r="CO387" s="172"/>
      <c r="CP387" s="172"/>
      <c r="CQ387" s="172"/>
      <c r="CR387" s="172"/>
      <c r="CS387" s="172"/>
      <c r="CT387" s="172"/>
      <c r="CU387" s="172"/>
      <c r="CV387" s="172"/>
      <c r="CW387" s="172"/>
      <c r="CX387" s="172"/>
      <c r="CY387" s="172"/>
      <c r="CZ387" s="172"/>
    </row>
    <row r="388" s="134" customFormat="true" ht="15" customHeight="true" x14ac:dyDescent="0.2">
      <c r="B388" s="136"/>
      <c r="AB388" s="173"/>
      <c r="AC388" s="173"/>
      <c r="AD388" s="173"/>
      <c r="AE388" s="173"/>
      <c r="AF388" s="173"/>
      <c r="AG388" s="173"/>
      <c r="AH388" s="173"/>
      <c r="AI388" s="173"/>
      <c r="AJ388" s="173"/>
      <c r="AK388" s="173"/>
      <c r="AL388" s="173"/>
      <c r="AM388" s="173"/>
      <c r="AN388" s="173"/>
      <c r="AO388" s="173"/>
      <c r="AP388" s="173"/>
      <c r="AQ388" s="173"/>
      <c r="AR388" s="173"/>
      <c r="AS388" s="173"/>
      <c r="AT388" s="173"/>
      <c r="AU388" s="173"/>
      <c r="AV388" s="173"/>
      <c r="AW388" s="173"/>
      <c r="AX388" s="173"/>
      <c r="AY388" s="173"/>
      <c r="AZ388" s="173"/>
      <c r="BA388" s="135"/>
      <c r="BB388" s="133"/>
      <c r="BC388" s="133"/>
      <c r="BD388" s="133"/>
      <c r="BE388" s="133"/>
      <c r="BF388" s="133"/>
      <c r="BG388" s="133"/>
      <c r="BH388" s="133"/>
      <c r="BI388" s="133"/>
      <c r="BJ388" s="133"/>
      <c r="BK388" s="133"/>
      <c r="BL388" s="133"/>
      <c r="BM388" s="133"/>
      <c r="BN388" s="133"/>
      <c r="BO388" s="133"/>
      <c r="BP388" s="133"/>
      <c r="BQ388" s="133"/>
      <c r="BR388" s="133"/>
      <c r="BS388" s="133"/>
      <c r="BT388" s="133"/>
      <c r="BU388" s="133"/>
      <c r="BV388" s="133"/>
      <c r="BW388" s="133"/>
      <c r="BX388" s="133"/>
      <c r="BY388" s="135"/>
      <c r="BZ388" s="172"/>
      <c r="CA388" s="172"/>
      <c r="CB388" s="172"/>
      <c r="CC388" s="172"/>
      <c r="CD388" s="172"/>
      <c r="CE388" s="172"/>
      <c r="CF388" s="172"/>
      <c r="CG388" s="172"/>
      <c r="CH388" s="172"/>
      <c r="CI388" s="172"/>
      <c r="CJ388" s="172"/>
      <c r="CK388" s="172"/>
      <c r="CL388" s="172"/>
      <c r="CM388" s="172"/>
      <c r="CN388" s="172"/>
      <c r="CO388" s="172"/>
      <c r="CP388" s="172"/>
      <c r="CQ388" s="172"/>
      <c r="CR388" s="172"/>
      <c r="CS388" s="172"/>
      <c r="CT388" s="172"/>
      <c r="CU388" s="172"/>
      <c r="CV388" s="172"/>
      <c r="CW388" s="172"/>
      <c r="CX388" s="172"/>
      <c r="CY388" s="172"/>
      <c r="CZ388" s="172"/>
    </row>
    <row r="389" s="134" customFormat="true" ht="15" customHeight="true" x14ac:dyDescent="0.2">
      <c r="B389" s="136"/>
      <c r="AB389" s="173"/>
      <c r="AC389" s="173"/>
      <c r="AD389" s="173"/>
      <c r="AE389" s="173"/>
      <c r="AF389" s="173"/>
      <c r="AG389" s="173"/>
      <c r="AH389" s="173"/>
      <c r="AI389" s="173"/>
      <c r="AJ389" s="173"/>
      <c r="AK389" s="173"/>
      <c r="AL389" s="173"/>
      <c r="AM389" s="173"/>
      <c r="AN389" s="173"/>
      <c r="AO389" s="173"/>
      <c r="AP389" s="173"/>
      <c r="AQ389" s="173"/>
      <c r="AR389" s="173"/>
      <c r="AS389" s="173"/>
      <c r="AT389" s="173"/>
      <c r="AU389" s="173"/>
      <c r="AV389" s="173"/>
      <c r="AW389" s="173"/>
      <c r="AX389" s="173"/>
      <c r="AY389" s="173"/>
      <c r="AZ389" s="173"/>
      <c r="BA389" s="135"/>
      <c r="BB389" s="133"/>
      <c r="BC389" s="133"/>
      <c r="BD389" s="133"/>
      <c r="BE389" s="133"/>
      <c r="BF389" s="133"/>
      <c r="BG389" s="133"/>
      <c r="BH389" s="133"/>
      <c r="BI389" s="133"/>
      <c r="BJ389" s="133"/>
      <c r="BK389" s="133"/>
      <c r="BL389" s="133"/>
      <c r="BM389" s="133"/>
      <c r="BN389" s="133"/>
      <c r="BO389" s="133"/>
      <c r="BP389" s="133"/>
      <c r="BQ389" s="133"/>
      <c r="BR389" s="133"/>
      <c r="BS389" s="133"/>
      <c r="BT389" s="133"/>
      <c r="BU389" s="133"/>
      <c r="BV389" s="133"/>
      <c r="BW389" s="133"/>
      <c r="BX389" s="133"/>
      <c r="BY389" s="135"/>
      <c r="BZ389" s="172"/>
      <c r="CA389" s="172"/>
      <c r="CB389" s="172"/>
      <c r="CC389" s="172"/>
      <c r="CD389" s="172"/>
      <c r="CE389" s="172"/>
      <c r="CF389" s="172"/>
      <c r="CG389" s="172"/>
      <c r="CH389" s="172"/>
      <c r="CI389" s="172"/>
      <c r="CJ389" s="172"/>
      <c r="CK389" s="172"/>
      <c r="CL389" s="172"/>
      <c r="CM389" s="172"/>
      <c r="CN389" s="172"/>
      <c r="CO389" s="172"/>
      <c r="CP389" s="172"/>
      <c r="CQ389" s="172"/>
      <c r="CR389" s="172"/>
      <c r="CS389" s="172"/>
      <c r="CT389" s="172"/>
      <c r="CU389" s="172"/>
      <c r="CV389" s="172"/>
      <c r="CW389" s="172"/>
      <c r="CX389" s="172"/>
      <c r="CY389" s="172"/>
      <c r="CZ389" s="172"/>
    </row>
    <row r="390" s="373" customFormat="true" ht="15" customHeight="true" x14ac:dyDescent="0.2">
      <c r="B390" s="372"/>
      <c r="AB390" s="173"/>
      <c r="AC390" s="173"/>
      <c r="AD390" s="173"/>
      <c r="AE390" s="173"/>
      <c r="AF390" s="173"/>
      <c r="AG390" s="173"/>
      <c r="AH390" s="173"/>
      <c r="AI390" s="173"/>
      <c r="AJ390" s="173"/>
      <c r="AK390" s="173"/>
      <c r="AL390" s="173"/>
      <c r="AM390" s="173"/>
      <c r="AN390" s="173"/>
      <c r="AO390" s="173"/>
      <c r="AP390" s="173"/>
      <c r="AQ390" s="173"/>
      <c r="AR390" s="173"/>
      <c r="AS390" s="173"/>
      <c r="AT390" s="173"/>
      <c r="AU390" s="173"/>
      <c r="AV390" s="173"/>
      <c r="AW390" s="173"/>
      <c r="AX390" s="173"/>
      <c r="AY390" s="173"/>
      <c r="AZ390" s="173"/>
      <c r="BA390" s="135"/>
      <c r="BB390" s="133"/>
      <c r="BC390" s="133"/>
      <c r="BD390" s="133"/>
      <c r="BE390" s="133"/>
      <c r="BF390" s="133"/>
      <c r="BG390" s="133"/>
      <c r="BH390" s="133"/>
      <c r="BI390" s="133"/>
      <c r="BJ390" s="133"/>
      <c r="BK390" s="133"/>
      <c r="BL390" s="133"/>
      <c r="BM390" s="133"/>
      <c r="BN390" s="133"/>
      <c r="BO390" s="133"/>
      <c r="BP390" s="133"/>
      <c r="BQ390" s="133"/>
      <c r="BR390" s="133"/>
      <c r="BS390" s="133"/>
      <c r="BT390" s="133"/>
      <c r="BU390" s="133"/>
      <c r="BV390" s="133"/>
      <c r="BW390" s="133"/>
      <c r="BX390" s="133"/>
      <c r="BY390" s="135"/>
      <c r="BZ390" s="172"/>
      <c r="CA390" s="172"/>
      <c r="CB390" s="172"/>
      <c r="CC390" s="172"/>
      <c r="CD390" s="172"/>
      <c r="CE390" s="172"/>
      <c r="CF390" s="172"/>
      <c r="CG390" s="172"/>
      <c r="CH390" s="172"/>
      <c r="CI390" s="172"/>
      <c r="CJ390" s="172"/>
      <c r="CK390" s="172"/>
      <c r="CL390" s="172"/>
      <c r="CM390" s="172"/>
      <c r="CN390" s="172"/>
      <c r="CO390" s="172"/>
      <c r="CP390" s="172"/>
      <c r="CQ390" s="172"/>
      <c r="CR390" s="172"/>
      <c r="CS390" s="172"/>
      <c r="CT390" s="172"/>
      <c r="CU390" s="172"/>
      <c r="CV390" s="172"/>
      <c r="CW390" s="172"/>
      <c r="CX390" s="172"/>
      <c r="CY390" s="172"/>
      <c r="CZ390" s="172"/>
    </row>
    <row r="391" s="373" customFormat="true" ht="15" customHeight="true" x14ac:dyDescent="0.2">
      <c r="B391" s="372"/>
      <c r="AB391" s="173"/>
      <c r="AC391" s="173"/>
      <c r="AD391" s="173"/>
      <c r="AE391" s="173"/>
      <c r="AF391" s="173"/>
      <c r="AG391" s="173"/>
      <c r="AH391" s="173"/>
      <c r="AI391" s="173"/>
      <c r="AJ391" s="173"/>
      <c r="AK391" s="173"/>
      <c r="AL391" s="173"/>
      <c r="AM391" s="173"/>
      <c r="AN391" s="173"/>
      <c r="AO391" s="173"/>
      <c r="AP391" s="173"/>
      <c r="AQ391" s="173"/>
      <c r="AR391" s="173"/>
      <c r="AS391" s="173"/>
      <c r="AT391" s="173"/>
      <c r="AU391" s="173"/>
      <c r="AV391" s="173"/>
      <c r="AW391" s="173"/>
      <c r="AX391" s="173"/>
      <c r="AY391" s="173"/>
      <c r="AZ391" s="173"/>
      <c r="BA391" s="135"/>
      <c r="BB391" s="133"/>
      <c r="BC391" s="133"/>
      <c r="BD391" s="133"/>
      <c r="BE391" s="133"/>
      <c r="BF391" s="133"/>
      <c r="BG391" s="133"/>
      <c r="BH391" s="133"/>
      <c r="BI391" s="133"/>
      <c r="BJ391" s="133"/>
      <c r="BK391" s="133"/>
      <c r="BL391" s="133"/>
      <c r="BM391" s="133"/>
      <c r="BN391" s="133"/>
      <c r="BO391" s="133"/>
      <c r="BP391" s="133"/>
      <c r="BQ391" s="133"/>
      <c r="BR391" s="133"/>
      <c r="BS391" s="133"/>
      <c r="BT391" s="133"/>
      <c r="BU391" s="133"/>
      <c r="BV391" s="133"/>
      <c r="BW391" s="133"/>
      <c r="BX391" s="133"/>
      <c r="BY391" s="135"/>
      <c r="BZ391" s="172"/>
      <c r="CA391" s="172"/>
      <c r="CB391" s="172"/>
      <c r="CC391" s="172"/>
      <c r="CD391" s="172"/>
      <c r="CE391" s="172"/>
      <c r="CF391" s="172"/>
      <c r="CG391" s="172"/>
      <c r="CH391" s="172"/>
      <c r="CI391" s="172"/>
      <c r="CJ391" s="172"/>
      <c r="CK391" s="172"/>
      <c r="CL391" s="172"/>
      <c r="CM391" s="172"/>
      <c r="CN391" s="172"/>
      <c r="CO391" s="172"/>
      <c r="CP391" s="172"/>
      <c r="CQ391" s="172"/>
      <c r="CR391" s="172"/>
      <c r="CS391" s="172"/>
      <c r="CT391" s="172"/>
      <c r="CU391" s="172"/>
      <c r="CV391" s="172"/>
      <c r="CW391" s="172"/>
      <c r="CX391" s="172"/>
      <c r="CY391" s="172"/>
      <c r="CZ391" s="172"/>
    </row>
    <row r="392" s="373" customFormat="true" ht="15" customHeight="true" x14ac:dyDescent="0.2">
      <c r="AB392" s="173"/>
      <c r="AC392" s="173"/>
      <c r="AD392" s="173"/>
      <c r="AE392" s="173"/>
      <c r="AF392" s="173"/>
      <c r="AG392" s="173"/>
      <c r="AH392" s="173"/>
      <c r="AI392" s="173"/>
      <c r="AJ392" s="173"/>
      <c r="AK392" s="173"/>
      <c r="AL392" s="173"/>
      <c r="AM392" s="173"/>
      <c r="AN392" s="173"/>
      <c r="AO392" s="173"/>
      <c r="AP392" s="173"/>
      <c r="AQ392" s="173"/>
      <c r="AR392" s="173"/>
      <c r="AS392" s="173"/>
      <c r="AT392" s="173"/>
      <c r="AU392" s="173"/>
      <c r="AV392" s="173"/>
      <c r="AW392" s="173"/>
      <c r="AX392" s="173"/>
      <c r="AY392" s="173"/>
      <c r="AZ392" s="173"/>
      <c r="BA392" s="135"/>
      <c r="BB392" s="133"/>
      <c r="BC392" s="133"/>
      <c r="BD392" s="133"/>
      <c r="BE392" s="133"/>
      <c r="BF392" s="133"/>
      <c r="BG392" s="133"/>
      <c r="BH392" s="133"/>
      <c r="BI392" s="133"/>
      <c r="BJ392" s="133"/>
      <c r="BK392" s="133"/>
      <c r="BL392" s="133"/>
      <c r="BM392" s="133"/>
      <c r="BN392" s="133"/>
      <c r="BO392" s="133"/>
      <c r="BP392" s="133"/>
      <c r="BQ392" s="133"/>
      <c r="BR392" s="133"/>
      <c r="BS392" s="133"/>
      <c r="BT392" s="133"/>
      <c r="BU392" s="133"/>
      <c r="BV392" s="133"/>
      <c r="BW392" s="133"/>
      <c r="BX392" s="133"/>
      <c r="BY392" s="135"/>
      <c r="BZ392" s="172"/>
      <c r="CA392" s="172"/>
      <c r="CB392" s="172"/>
      <c r="CC392" s="172"/>
      <c r="CD392" s="172"/>
      <c r="CE392" s="172"/>
      <c r="CF392" s="172"/>
      <c r="CG392" s="172"/>
      <c r="CH392" s="172"/>
      <c r="CI392" s="172"/>
      <c r="CJ392" s="172"/>
      <c r="CK392" s="172"/>
      <c r="CL392" s="172"/>
      <c r="CM392" s="172"/>
      <c r="CN392" s="172"/>
      <c r="CO392" s="172"/>
      <c r="CP392" s="172"/>
      <c r="CQ392" s="172"/>
      <c r="CR392" s="172"/>
      <c r="CS392" s="172"/>
      <c r="CT392" s="172"/>
      <c r="CU392" s="172"/>
      <c r="CV392" s="172"/>
      <c r="CW392" s="172"/>
      <c r="CX392" s="172"/>
      <c r="CY392" s="172"/>
      <c r="CZ392" s="172"/>
    </row>
    <row r="393" s="373" customFormat="true" ht="15" customHeight="true" x14ac:dyDescent="0.2">
      <c r="AB393" s="173"/>
      <c r="AC393" s="173"/>
      <c r="AD393" s="173"/>
      <c r="AE393" s="173"/>
      <c r="AF393" s="173"/>
      <c r="AG393" s="173"/>
      <c r="AH393" s="173"/>
      <c r="AI393" s="173"/>
      <c r="AJ393" s="173"/>
      <c r="AK393" s="173"/>
      <c r="AL393" s="173"/>
      <c r="AM393" s="173"/>
      <c r="AN393" s="173"/>
      <c r="AO393" s="173"/>
      <c r="AP393" s="173"/>
      <c r="AQ393" s="173"/>
      <c r="AR393" s="173"/>
      <c r="AS393" s="173"/>
      <c r="AT393" s="173"/>
      <c r="AU393" s="173"/>
      <c r="AV393" s="173"/>
      <c r="AW393" s="173"/>
      <c r="AX393" s="173"/>
      <c r="AY393" s="173"/>
      <c r="AZ393" s="173"/>
      <c r="BA393" s="135"/>
      <c r="BB393" s="133"/>
      <c r="BC393" s="133"/>
      <c r="BD393" s="133"/>
      <c r="BE393" s="133"/>
      <c r="BF393" s="133"/>
      <c r="BG393" s="133"/>
      <c r="BH393" s="133"/>
      <c r="BI393" s="133"/>
      <c r="BJ393" s="133"/>
      <c r="BK393" s="133"/>
      <c r="BL393" s="133"/>
      <c r="BM393" s="133"/>
      <c r="BN393" s="133"/>
      <c r="BO393" s="133"/>
      <c r="BP393" s="133"/>
      <c r="BQ393" s="133"/>
      <c r="BR393" s="133"/>
      <c r="BS393" s="133"/>
      <c r="BT393" s="133"/>
      <c r="BU393" s="133"/>
      <c r="BV393" s="133"/>
      <c r="BW393" s="133"/>
      <c r="BX393" s="133"/>
      <c r="BY393" s="135"/>
      <c r="BZ393" s="172"/>
      <c r="CA393" s="172"/>
      <c r="CB393" s="172"/>
      <c r="CC393" s="172"/>
      <c r="CD393" s="172"/>
      <c r="CE393" s="172"/>
      <c r="CF393" s="172"/>
      <c r="CG393" s="172"/>
      <c r="CH393" s="172"/>
      <c r="CI393" s="172"/>
      <c r="CJ393" s="172"/>
      <c r="CK393" s="172"/>
      <c r="CL393" s="172"/>
      <c r="CM393" s="172"/>
      <c r="CN393" s="172"/>
      <c r="CO393" s="172"/>
      <c r="CP393" s="172"/>
      <c r="CQ393" s="172"/>
      <c r="CR393" s="172"/>
      <c r="CS393" s="172"/>
      <c r="CT393" s="172"/>
      <c r="CU393" s="172"/>
      <c r="CV393" s="172"/>
      <c r="CW393" s="172"/>
      <c r="CX393" s="172"/>
      <c r="CY393" s="172"/>
      <c r="CZ393" s="172"/>
    </row>
    <row r="394" s="373" customFormat="true" ht="15" customHeight="true" x14ac:dyDescent="0.2">
      <c r="AB394" s="173"/>
      <c r="AC394" s="173"/>
      <c r="AD394" s="173"/>
      <c r="AE394" s="173"/>
      <c r="AF394" s="173"/>
      <c r="AG394" s="173"/>
      <c r="AH394" s="173"/>
      <c r="AI394" s="173"/>
      <c r="AJ394" s="173"/>
      <c r="AK394" s="173"/>
      <c r="AL394" s="173"/>
      <c r="AM394" s="173"/>
      <c r="AN394" s="173"/>
      <c r="AO394" s="173"/>
      <c r="AP394" s="173"/>
      <c r="AQ394" s="173"/>
      <c r="AR394" s="173"/>
      <c r="AS394" s="173"/>
      <c r="AT394" s="173"/>
      <c r="AU394" s="173"/>
      <c r="AV394" s="173"/>
      <c r="AW394" s="173"/>
      <c r="AX394" s="173"/>
      <c r="AY394" s="173"/>
      <c r="AZ394" s="173"/>
      <c r="BA394" s="135"/>
      <c r="BB394" s="133"/>
      <c r="BC394" s="133"/>
      <c r="BD394" s="133"/>
      <c r="BE394" s="133"/>
      <c r="BF394" s="133"/>
      <c r="BG394" s="133"/>
      <c r="BH394" s="133"/>
      <c r="BI394" s="133"/>
      <c r="BJ394" s="133"/>
      <c r="BK394" s="133"/>
      <c r="BL394" s="133"/>
      <c r="BM394" s="133"/>
      <c r="BN394" s="133"/>
      <c r="BO394" s="133"/>
      <c r="BP394" s="133"/>
      <c r="BQ394" s="133"/>
      <c r="BR394" s="133"/>
      <c r="BS394" s="133"/>
      <c r="BT394" s="133"/>
      <c r="BU394" s="133"/>
      <c r="BV394" s="133"/>
      <c r="BW394" s="133"/>
      <c r="BX394" s="133"/>
      <c r="BY394" s="135"/>
      <c r="BZ394" s="172"/>
      <c r="CA394" s="172"/>
      <c r="CB394" s="172"/>
      <c r="CC394" s="172"/>
      <c r="CD394" s="172"/>
      <c r="CE394" s="172"/>
      <c r="CF394" s="172"/>
      <c r="CG394" s="172"/>
      <c r="CH394" s="172"/>
      <c r="CI394" s="172"/>
      <c r="CJ394" s="172"/>
      <c r="CK394" s="172"/>
      <c r="CL394" s="172"/>
      <c r="CM394" s="172"/>
      <c r="CN394" s="172"/>
      <c r="CO394" s="172"/>
      <c r="CP394" s="172"/>
      <c r="CQ394" s="172"/>
      <c r="CR394" s="172"/>
      <c r="CS394" s="172"/>
      <c r="CT394" s="172"/>
      <c r="CU394" s="172"/>
      <c r="CV394" s="172"/>
      <c r="CW394" s="172"/>
      <c r="CX394" s="172"/>
      <c r="CY394" s="172"/>
      <c r="CZ394" s="172"/>
    </row>
    <row r="395" s="373" customFormat="true" ht="15" customHeight="true" x14ac:dyDescent="0.2">
      <c r="AB395" s="173"/>
      <c r="AC395" s="173"/>
      <c r="AD395" s="173"/>
      <c r="AE395" s="173"/>
      <c r="AF395" s="173"/>
      <c r="AG395" s="173"/>
      <c r="AH395" s="173"/>
      <c r="AI395" s="173"/>
      <c r="AJ395" s="173"/>
      <c r="AK395" s="173"/>
      <c r="AL395" s="173"/>
      <c r="AM395" s="173"/>
      <c r="AN395" s="173"/>
      <c r="AO395" s="173"/>
      <c r="AP395" s="173"/>
      <c r="AQ395" s="173"/>
      <c r="AR395" s="173"/>
      <c r="AS395" s="173"/>
      <c r="AT395" s="173"/>
      <c r="AU395" s="173"/>
      <c r="AV395" s="173"/>
      <c r="AW395" s="173"/>
      <c r="AX395" s="173"/>
      <c r="AY395" s="173"/>
      <c r="AZ395" s="173"/>
      <c r="BA395" s="135"/>
      <c r="BB395" s="133"/>
      <c r="BC395" s="133"/>
      <c r="BD395" s="133"/>
      <c r="BE395" s="133"/>
      <c r="BF395" s="133"/>
      <c r="BG395" s="133"/>
      <c r="BH395" s="133"/>
      <c r="BI395" s="133"/>
      <c r="BJ395" s="133"/>
      <c r="BK395" s="133"/>
      <c r="BL395" s="133"/>
      <c r="BM395" s="133"/>
      <c r="BN395" s="133"/>
      <c r="BO395" s="133"/>
      <c r="BP395" s="133"/>
      <c r="BQ395" s="133"/>
      <c r="BR395" s="133"/>
      <c r="BS395" s="133"/>
      <c r="BT395" s="133"/>
      <c r="BU395" s="133"/>
      <c r="BV395" s="133"/>
      <c r="BW395" s="133"/>
      <c r="BX395" s="133"/>
      <c r="BY395" s="135"/>
      <c r="BZ395" s="172"/>
      <c r="CA395" s="172"/>
      <c r="CB395" s="172"/>
      <c r="CC395" s="172"/>
      <c r="CD395" s="172"/>
      <c r="CE395" s="172"/>
      <c r="CF395" s="172"/>
      <c r="CG395" s="172"/>
      <c r="CH395" s="172"/>
      <c r="CI395" s="172"/>
      <c r="CJ395" s="172"/>
      <c r="CK395" s="172"/>
      <c r="CL395" s="172"/>
      <c r="CM395" s="172"/>
      <c r="CN395" s="172"/>
      <c r="CO395" s="172"/>
      <c r="CP395" s="172"/>
      <c r="CQ395" s="172"/>
      <c r="CR395" s="172"/>
      <c r="CS395" s="172"/>
      <c r="CT395" s="172"/>
      <c r="CU395" s="172"/>
      <c r="CV395" s="172"/>
      <c r="CW395" s="172"/>
      <c r="CX395" s="172"/>
      <c r="CY395" s="172"/>
      <c r="CZ395" s="172"/>
    </row>
    <row r="396" s="373" customFormat="true" ht="15" customHeight="true" x14ac:dyDescent="0.2">
      <c r="AB396" s="173"/>
      <c r="AC396" s="173"/>
      <c r="AD396" s="173"/>
      <c r="AE396" s="173"/>
      <c r="AF396" s="173"/>
      <c r="AG396" s="173"/>
      <c r="AH396" s="173"/>
      <c r="AI396" s="173"/>
      <c r="AJ396" s="173"/>
      <c r="AK396" s="173"/>
      <c r="AL396" s="173"/>
      <c r="AM396" s="173"/>
      <c r="AN396" s="173"/>
      <c r="AO396" s="173"/>
      <c r="AP396" s="173"/>
      <c r="AQ396" s="173"/>
      <c r="AR396" s="173"/>
      <c r="AS396" s="173"/>
      <c r="AT396" s="173"/>
      <c r="AU396" s="173"/>
      <c r="AV396" s="173"/>
      <c r="AW396" s="173"/>
      <c r="AX396" s="173"/>
      <c r="AY396" s="173"/>
      <c r="AZ396" s="173"/>
      <c r="BA396" s="135"/>
      <c r="BB396" s="133"/>
      <c r="BC396" s="133"/>
      <c r="BD396" s="133"/>
      <c r="BE396" s="133"/>
      <c r="BF396" s="133"/>
      <c r="BG396" s="133"/>
      <c r="BH396" s="133"/>
      <c r="BI396" s="133"/>
      <c r="BJ396" s="133"/>
      <c r="BK396" s="133"/>
      <c r="BL396" s="133"/>
      <c r="BM396" s="133"/>
      <c r="BN396" s="133"/>
      <c r="BO396" s="133"/>
      <c r="BP396" s="133"/>
      <c r="BQ396" s="133"/>
      <c r="BR396" s="133"/>
      <c r="BS396" s="133"/>
      <c r="BT396" s="133"/>
      <c r="BU396" s="133"/>
      <c r="BV396" s="133"/>
      <c r="BW396" s="133"/>
      <c r="BX396" s="133"/>
      <c r="BY396" s="135"/>
      <c r="BZ396" s="172"/>
      <c r="CA396" s="172"/>
      <c r="CB396" s="172"/>
      <c r="CC396" s="172"/>
      <c r="CD396" s="172"/>
      <c r="CE396" s="172"/>
      <c r="CF396" s="172"/>
      <c r="CG396" s="172"/>
      <c r="CH396" s="172"/>
      <c r="CI396" s="172"/>
      <c r="CJ396" s="172"/>
      <c r="CK396" s="172"/>
      <c r="CL396" s="172"/>
      <c r="CM396" s="172"/>
      <c r="CN396" s="172"/>
      <c r="CO396" s="172"/>
      <c r="CP396" s="172"/>
      <c r="CQ396" s="172"/>
      <c r="CR396" s="172"/>
      <c r="CS396" s="172"/>
      <c r="CT396" s="172"/>
      <c r="CU396" s="172"/>
      <c r="CV396" s="172"/>
      <c r="CW396" s="172"/>
      <c r="CX396" s="172"/>
      <c r="CY396" s="172"/>
      <c r="CZ396" s="172"/>
    </row>
    <row r="397" s="373" customFormat="true" ht="15" customHeight="true" x14ac:dyDescent="0.2">
      <c r="AB397" s="173"/>
      <c r="AC397" s="173"/>
      <c r="AD397" s="173"/>
      <c r="AE397" s="173"/>
      <c r="AF397" s="173"/>
      <c r="AG397" s="173"/>
      <c r="AH397" s="173"/>
      <c r="AI397" s="173"/>
      <c r="AJ397" s="173"/>
      <c r="AK397" s="173"/>
      <c r="AL397" s="173"/>
      <c r="AM397" s="173"/>
      <c r="AN397" s="173"/>
      <c r="AO397" s="173"/>
      <c r="AP397" s="173"/>
      <c r="AQ397" s="173"/>
      <c r="AR397" s="173"/>
      <c r="AS397" s="173"/>
      <c r="AT397" s="173"/>
      <c r="AU397" s="173"/>
      <c r="AV397" s="173"/>
      <c r="AW397" s="173"/>
      <c r="AX397" s="173"/>
      <c r="AY397" s="173"/>
      <c r="AZ397" s="173"/>
      <c r="BA397" s="135"/>
      <c r="BB397" s="133"/>
      <c r="BC397" s="133"/>
      <c r="BD397" s="133"/>
      <c r="BE397" s="133"/>
      <c r="BF397" s="133"/>
      <c r="BG397" s="133"/>
      <c r="BH397" s="133"/>
      <c r="BI397" s="133"/>
      <c r="BJ397" s="133"/>
      <c r="BK397" s="133"/>
      <c r="BL397" s="133"/>
      <c r="BM397" s="133"/>
      <c r="BN397" s="133"/>
      <c r="BO397" s="133"/>
      <c r="BP397" s="133"/>
      <c r="BQ397" s="133"/>
      <c r="BR397" s="133"/>
      <c r="BS397" s="133"/>
      <c r="BT397" s="133"/>
      <c r="BU397" s="133"/>
      <c r="BV397" s="133"/>
      <c r="BW397" s="133"/>
      <c r="BX397" s="133"/>
      <c r="BY397" s="135"/>
      <c r="BZ397" s="172"/>
      <c r="CA397" s="172"/>
      <c r="CB397" s="172"/>
      <c r="CC397" s="172"/>
      <c r="CD397" s="172"/>
      <c r="CE397" s="172"/>
      <c r="CF397" s="172"/>
      <c r="CG397" s="172"/>
      <c r="CH397" s="172"/>
      <c r="CI397" s="172"/>
      <c r="CJ397" s="172"/>
      <c r="CK397" s="172"/>
      <c r="CL397" s="172"/>
      <c r="CM397" s="172"/>
      <c r="CN397" s="172"/>
      <c r="CO397" s="172"/>
      <c r="CP397" s="172"/>
      <c r="CQ397" s="172"/>
      <c r="CR397" s="172"/>
      <c r="CS397" s="172"/>
      <c r="CT397" s="172"/>
      <c r="CU397" s="172"/>
      <c r="CV397" s="172"/>
      <c r="CW397" s="172"/>
      <c r="CX397" s="172"/>
      <c r="CY397" s="172"/>
      <c r="CZ397" s="172"/>
    </row>
    <row r="398" s="373" customFormat="true" ht="15" customHeight="true" x14ac:dyDescent="0.2">
      <c r="AB398" s="173"/>
      <c r="AC398" s="173"/>
      <c r="AD398" s="173"/>
      <c r="AE398" s="173"/>
      <c r="AF398" s="173"/>
      <c r="AG398" s="173"/>
      <c r="AH398" s="173"/>
      <c r="AI398" s="173"/>
      <c r="AJ398" s="173"/>
      <c r="AK398" s="173"/>
      <c r="AL398" s="173"/>
      <c r="AM398" s="173"/>
      <c r="AN398" s="173"/>
      <c r="AO398" s="173"/>
      <c r="AP398" s="173"/>
      <c r="AQ398" s="173"/>
      <c r="AR398" s="173"/>
      <c r="AS398" s="173"/>
      <c r="AT398" s="173"/>
      <c r="AU398" s="173"/>
      <c r="AV398" s="173"/>
      <c r="AW398" s="173"/>
      <c r="AX398" s="173"/>
      <c r="AY398" s="173"/>
      <c r="AZ398" s="173"/>
      <c r="BA398" s="135"/>
      <c r="BB398" s="133"/>
      <c r="BC398" s="133"/>
      <c r="BD398" s="133"/>
      <c r="BE398" s="133"/>
      <c r="BF398" s="133"/>
      <c r="BG398" s="133"/>
      <c r="BH398" s="133"/>
      <c r="BI398" s="133"/>
      <c r="BJ398" s="133"/>
      <c r="BK398" s="133"/>
      <c r="BL398" s="133"/>
      <c r="BM398" s="133"/>
      <c r="BN398" s="133"/>
      <c r="BO398" s="133"/>
      <c r="BP398" s="133"/>
      <c r="BQ398" s="133"/>
      <c r="BR398" s="133"/>
      <c r="BS398" s="133"/>
      <c r="BT398" s="133"/>
      <c r="BU398" s="133"/>
      <c r="BV398" s="133"/>
      <c r="BW398" s="133"/>
      <c r="BX398" s="133"/>
      <c r="BY398" s="135"/>
      <c r="BZ398" s="172"/>
      <c r="CA398" s="172"/>
      <c r="CB398" s="172"/>
      <c r="CC398" s="172"/>
      <c r="CD398" s="172"/>
      <c r="CE398" s="172"/>
      <c r="CF398" s="172"/>
      <c r="CG398" s="172"/>
      <c r="CH398" s="172"/>
      <c r="CI398" s="172"/>
      <c r="CJ398" s="172"/>
      <c r="CK398" s="172"/>
      <c r="CL398" s="172"/>
      <c r="CM398" s="172"/>
      <c r="CN398" s="172"/>
      <c r="CO398" s="172"/>
      <c r="CP398" s="172"/>
      <c r="CQ398" s="172"/>
      <c r="CR398" s="172"/>
      <c r="CS398" s="172"/>
      <c r="CT398" s="172"/>
      <c r="CU398" s="172"/>
      <c r="CV398" s="172"/>
      <c r="CW398" s="172"/>
      <c r="CX398" s="172"/>
      <c r="CY398" s="172"/>
      <c r="CZ398" s="172"/>
    </row>
    <row r="399" s="365" customFormat="true" ht="15" customHeight="true" x14ac:dyDescent="0.25">
      <c r="A399" s="139"/>
      <c r="B399" s="139"/>
      <c r="C399" s="1154" t="s">
        <v>132</v>
      </c>
      <c r="D399" s="1155"/>
      <c r="E399" s="1155"/>
      <c r="F399" s="1155"/>
      <c r="G399" s="139"/>
      <c r="H399" s="1156" t="s">
        <v>133</v>
      </c>
      <c r="I399" s="1157"/>
      <c r="J399" s="1157"/>
      <c r="K399" s="1157"/>
      <c r="M399" s="1156" t="s">
        <v>134</v>
      </c>
      <c r="N399" s="1157"/>
      <c r="O399" s="1157"/>
      <c r="P399" s="1157"/>
      <c r="Z399" s="168"/>
      <c r="AA399" s="168"/>
      <c r="AB399" s="168"/>
      <c r="AC399" s="168"/>
      <c r="AD399" s="168"/>
      <c r="AE399" s="168"/>
      <c r="AF399" s="168"/>
      <c r="AG399" s="168"/>
      <c r="AH399" s="168"/>
      <c r="AI399" s="168"/>
      <c r="AJ399" s="168"/>
      <c r="AK399" s="168"/>
      <c r="AL399" s="168"/>
      <c r="AM399" s="168"/>
      <c r="AN399" s="168"/>
      <c r="AO399" s="168"/>
      <c r="AP399" s="168"/>
      <c r="AQ399" s="168"/>
      <c r="AR399" s="168"/>
      <c r="AS399" s="168"/>
      <c r="AT399" s="168"/>
      <c r="AU399" s="168"/>
      <c r="AV399" s="168"/>
      <c r="AW399" s="168"/>
      <c r="AX399" s="168"/>
      <c r="AY399" s="168"/>
      <c r="AZ399" s="168"/>
      <c r="BB399" s="139"/>
      <c r="BZ399" s="168"/>
      <c r="CA399" s="168"/>
      <c r="CB399" s="168"/>
      <c r="CC399" s="168"/>
      <c r="CD399" s="168"/>
      <c r="CE399" s="168"/>
      <c r="CF399" s="168"/>
      <c r="CG399" s="168"/>
      <c r="CH399" s="168"/>
      <c r="CI399" s="168"/>
      <c r="CJ399" s="168"/>
      <c r="CK399" s="168"/>
      <c r="CL399" s="168"/>
      <c r="CM399" s="168"/>
      <c r="CN399" s="168"/>
      <c r="CO399" s="168"/>
      <c r="CP399" s="168"/>
      <c r="CQ399" s="168"/>
      <c r="CR399" s="168"/>
      <c r="CS399" s="168"/>
      <c r="CT399" s="168"/>
      <c r="CU399" s="168"/>
      <c r="CV399" s="168"/>
      <c r="CW399" s="168"/>
      <c r="CX399" s="168"/>
      <c r="CY399" s="168"/>
      <c r="CZ399" s="168"/>
    </row>
    <row r="400" s="175" customFormat="true" ht="24" customHeight="true" x14ac:dyDescent="0.2">
      <c r="C400" s="1174" t="s">
        <v>188</v>
      </c>
      <c r="D400" s="1049"/>
      <c r="E400" s="1049"/>
      <c r="H400" s="1174" t="s">
        <v>188</v>
      </c>
      <c r="I400" s="1049"/>
      <c r="J400" s="1049"/>
      <c r="M400" s="1174" t="s">
        <v>188</v>
      </c>
      <c r="N400" s="1049"/>
      <c r="O400" s="1049"/>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365"/>
      <c r="BB400" s="139"/>
      <c r="BC400" s="365"/>
      <c r="BD400" s="365"/>
      <c r="BE400" s="365"/>
      <c r="BF400" s="365"/>
      <c r="BG400" s="365"/>
      <c r="BH400" s="365"/>
      <c r="BI400" s="365"/>
      <c r="BJ400" s="365"/>
      <c r="BK400" s="365"/>
      <c r="BL400" s="365"/>
      <c r="BM400" s="365"/>
      <c r="BN400" s="365"/>
      <c r="BO400" s="365"/>
      <c r="BP400" s="365"/>
      <c r="BQ400" s="365"/>
      <c r="BR400" s="365"/>
      <c r="BS400" s="365"/>
      <c r="BT400" s="365"/>
      <c r="BU400" s="365"/>
      <c r="BV400" s="365"/>
      <c r="BW400" s="365"/>
      <c r="BX400" s="365"/>
      <c r="BY400" s="365"/>
      <c r="BZ400" s="168"/>
      <c r="CA400" s="168"/>
      <c r="CB400" s="168"/>
      <c r="CC400" s="168"/>
      <c r="CD400" s="168"/>
      <c r="CE400" s="168"/>
      <c r="CF400" s="168"/>
      <c r="CG400" s="168"/>
      <c r="CH400" s="168"/>
      <c r="CI400" s="168"/>
      <c r="CJ400" s="168"/>
      <c r="CK400" s="168"/>
      <c r="CL400" s="168"/>
      <c r="CM400" s="168"/>
      <c r="CN400" s="168"/>
      <c r="CO400" s="168"/>
      <c r="CP400" s="168"/>
      <c r="CQ400" s="168"/>
      <c r="CR400" s="168"/>
      <c r="CS400" s="168"/>
      <c r="CT400" s="168"/>
      <c r="CU400" s="168"/>
      <c r="CV400" s="168"/>
      <c r="CW400" s="168"/>
      <c r="CX400" s="168"/>
      <c r="CY400" s="168"/>
      <c r="CZ400" s="168"/>
    </row>
    <row r="401" s="175" customFormat="true" ht="25.15" customHeight="true" x14ac:dyDescent="0.2">
      <c r="C401" s="1151"/>
      <c r="D401" s="1049"/>
      <c r="E401" s="414" t="s">
        <v>189</v>
      </c>
      <c r="H401" s="1151"/>
      <c r="I401" s="1049"/>
      <c r="J401" s="415" t="s">
        <v>189</v>
      </c>
      <c r="M401" s="1151"/>
      <c r="N401" s="1049"/>
      <c r="O401" s="416" t="s">
        <v>189</v>
      </c>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365"/>
      <c r="BB401" s="139"/>
      <c r="BC401" s="365"/>
      <c r="BD401" s="365"/>
      <c r="BE401" s="365"/>
      <c r="BF401" s="365"/>
      <c r="BG401" s="365"/>
      <c r="BH401" s="365"/>
      <c r="BI401" s="365"/>
      <c r="BJ401" s="365"/>
      <c r="BK401" s="365"/>
      <c r="BL401" s="365"/>
      <c r="BM401" s="365"/>
      <c r="BN401" s="365"/>
      <c r="BO401" s="365"/>
      <c r="BP401" s="365"/>
      <c r="BQ401" s="365"/>
      <c r="BR401" s="365"/>
      <c r="BS401" s="365"/>
      <c r="BT401" s="365"/>
      <c r="BU401" s="365"/>
      <c r="BV401" s="365"/>
      <c r="BW401" s="365"/>
      <c r="BX401" s="365"/>
      <c r="BY401" s="365"/>
      <c r="BZ401" s="168"/>
      <c r="CA401" s="168"/>
      <c r="CB401" s="168"/>
      <c r="CC401" s="168"/>
      <c r="CD401" s="168"/>
      <c r="CE401" s="168"/>
      <c r="CF401" s="168"/>
      <c r="CG401" s="168"/>
      <c r="CH401" s="168"/>
      <c r="CI401" s="168"/>
      <c r="CJ401" s="168"/>
      <c r="CK401" s="168"/>
      <c r="CL401" s="168"/>
      <c r="CM401" s="168"/>
      <c r="CN401" s="168"/>
      <c r="CO401" s="168"/>
      <c r="CP401" s="168"/>
      <c r="CQ401" s="168"/>
      <c r="CR401" s="168"/>
      <c r="CS401" s="168"/>
      <c r="CT401" s="168"/>
      <c r="CU401" s="168"/>
      <c r="CV401" s="168"/>
      <c r="CW401" s="168"/>
      <c r="CX401" s="168"/>
      <c r="CY401" s="168"/>
      <c r="CZ401" s="168"/>
    </row>
    <row r="402" s="175" customFormat="true" ht="25.15" customHeight="true" x14ac:dyDescent="0.2">
      <c r="B402" s="1153" t="s">
        <v>139</v>
      </c>
      <c r="C402" s="1049"/>
      <c r="D402" s="1049"/>
      <c r="E402" s="417" t="s">
        <v>190</v>
      </c>
      <c r="H402" s="1049"/>
      <c r="I402" s="1049"/>
      <c r="J402" s="418" t="s">
        <v>190</v>
      </c>
      <c r="M402" s="1049"/>
      <c r="N402" s="1049"/>
      <c r="O402" s="419" t="s">
        <v>190</v>
      </c>
      <c r="AB402" s="168"/>
      <c r="AC402" s="168"/>
      <c r="AD402" s="168"/>
      <c r="AE402" s="168"/>
      <c r="AF402" s="168"/>
      <c r="AG402" s="168"/>
      <c r="AH402" s="168"/>
      <c r="AI402" s="168"/>
      <c r="AJ402" s="168"/>
      <c r="AK402" s="168"/>
      <c r="AL402" s="168"/>
      <c r="AM402" s="168"/>
      <c r="AN402" s="168"/>
      <c r="AO402" s="168"/>
      <c r="AP402" s="168"/>
      <c r="AQ402" s="168"/>
      <c r="AR402" s="168"/>
      <c r="AS402" s="168"/>
      <c r="AT402" s="168"/>
      <c r="AU402" s="168"/>
      <c r="AV402" s="168"/>
      <c r="AW402" s="168"/>
      <c r="AX402" s="168"/>
      <c r="AY402" s="168"/>
      <c r="AZ402" s="168"/>
      <c r="BA402" s="365"/>
      <c r="BB402" s="139"/>
      <c r="BC402" s="365"/>
      <c r="BD402" s="365"/>
      <c r="BE402" s="365"/>
      <c r="BF402" s="365"/>
      <c r="BG402" s="365"/>
      <c r="BH402" s="365"/>
      <c r="BI402" s="365"/>
      <c r="BJ402" s="365"/>
      <c r="BK402" s="365"/>
      <c r="BL402" s="365"/>
      <c r="BM402" s="365"/>
      <c r="BN402" s="365"/>
      <c r="BO402" s="365"/>
      <c r="BP402" s="365"/>
      <c r="BQ402" s="365"/>
      <c r="BR402" s="365"/>
      <c r="BS402" s="365"/>
      <c r="BT402" s="365"/>
      <c r="BU402" s="365"/>
      <c r="BV402" s="365"/>
      <c r="BW402" s="365"/>
      <c r="BX402" s="365"/>
      <c r="BY402" s="365"/>
      <c r="BZ402" s="168"/>
      <c r="CA402" s="168"/>
      <c r="CB402" s="168"/>
      <c r="CC402" s="168"/>
      <c r="CD402" s="168"/>
      <c r="CE402" s="168"/>
      <c r="CF402" s="168"/>
      <c r="CG402" s="168"/>
      <c r="CH402" s="168"/>
      <c r="CI402" s="168"/>
      <c r="CJ402" s="168"/>
      <c r="CK402" s="168"/>
      <c r="CL402" s="168"/>
      <c r="CM402" s="168"/>
      <c r="CN402" s="168"/>
      <c r="CO402" s="168"/>
      <c r="CP402" s="168"/>
      <c r="CQ402" s="168"/>
      <c r="CR402" s="168"/>
      <c r="CS402" s="168"/>
      <c r="CT402" s="168"/>
      <c r="CU402" s="168"/>
      <c r="CV402" s="168"/>
      <c r="CW402" s="168"/>
      <c r="CX402" s="168"/>
      <c r="CY402" s="168"/>
      <c r="CZ402" s="168"/>
    </row>
    <row r="403" s="175" customFormat="true" ht="25.15" customHeight="true" x14ac:dyDescent="0.2">
      <c r="B403" s="1049"/>
      <c r="C403" s="1172" t="s">
        <v>497</v>
      </c>
      <c r="D403" s="1127"/>
      <c r="E403" s="604">
        <v>-0.82400773881737099</v>
      </c>
      <c r="F403" s="473"/>
      <c r="G403" s="473"/>
      <c r="H403" s="1172" t="s">
        <v>498</v>
      </c>
      <c r="I403" s="1127"/>
      <c r="J403" s="605">
        <v>0.54475920329772021</v>
      </c>
      <c r="K403" s="473"/>
      <c r="L403" s="473"/>
      <c r="M403" s="1172" t="s">
        <v>499</v>
      </c>
      <c r="N403" s="1127"/>
      <c r="O403" s="606">
        <v>-0.71303218670306501</v>
      </c>
      <c r="P403" s="473"/>
      <c r="Q403" s="473"/>
      <c r="AB403" s="168"/>
      <c r="AC403" s="168"/>
      <c r="AD403" s="168"/>
      <c r="AE403" s="168"/>
      <c r="AF403" s="168"/>
      <c r="AG403" s="168"/>
      <c r="AH403" s="168"/>
      <c r="AI403" s="168"/>
      <c r="AJ403" s="168"/>
      <c r="AK403" s="168"/>
      <c r="AL403" s="168"/>
      <c r="AM403" s="168"/>
      <c r="AN403" s="168"/>
      <c r="AO403" s="168"/>
      <c r="AP403" s="168"/>
      <c r="AQ403" s="168"/>
      <c r="AR403" s="168"/>
      <c r="AS403" s="168"/>
      <c r="AT403" s="168"/>
      <c r="AU403" s="168"/>
      <c r="AV403" s="168"/>
      <c r="AW403" s="168"/>
      <c r="AX403" s="168"/>
      <c r="AY403" s="168"/>
      <c r="AZ403" s="168"/>
      <c r="BA403" s="170"/>
      <c r="BB403" s="255"/>
      <c r="BC403" s="170"/>
      <c r="BD403" s="170"/>
      <c r="BE403" s="170"/>
      <c r="BF403" s="170"/>
      <c r="BG403" s="170"/>
      <c r="BH403" s="170"/>
      <c r="BI403" s="170"/>
      <c r="BJ403" s="170"/>
      <c r="BK403" s="170"/>
      <c r="BL403" s="170"/>
      <c r="BM403" s="170"/>
      <c r="BN403" s="170"/>
      <c r="BO403" s="170"/>
      <c r="BP403" s="170"/>
      <c r="BQ403" s="170"/>
      <c r="BR403" s="170"/>
      <c r="BS403" s="170"/>
      <c r="BT403" s="170"/>
      <c r="BU403" s="170"/>
      <c r="BV403" s="170"/>
      <c r="BW403" s="170"/>
      <c r="BX403" s="170"/>
      <c r="BY403" s="170"/>
      <c r="BZ403" s="171"/>
      <c r="CA403" s="171"/>
      <c r="CB403" s="171"/>
      <c r="CC403" s="171"/>
      <c r="CD403" s="171"/>
      <c r="CE403" s="171"/>
      <c r="CF403" s="171"/>
      <c r="CG403" s="171"/>
      <c r="CH403" s="171"/>
      <c r="CI403" s="171"/>
      <c r="CJ403" s="171"/>
      <c r="CK403" s="171"/>
      <c r="CL403" s="171"/>
      <c r="CM403" s="171"/>
      <c r="CN403" s="171"/>
      <c r="CO403" s="171"/>
      <c r="CP403" s="171"/>
      <c r="CQ403" s="171"/>
      <c r="CR403" s="171"/>
      <c r="CS403" s="171"/>
      <c r="CT403" s="171"/>
      <c r="CU403" s="171"/>
      <c r="CV403" s="171"/>
      <c r="CW403" s="171"/>
      <c r="CX403" s="171"/>
      <c r="CY403" s="171"/>
      <c r="CZ403" s="171"/>
    </row>
    <row r="404" s="175" customFormat="true" ht="25.15" customHeight="true" x14ac:dyDescent="0.2">
      <c r="B404" s="1049"/>
      <c r="C404" s="1172" t="s">
        <v>500</v>
      </c>
      <c r="D404" s="1127"/>
      <c r="E404" s="607">
        <v>0.8228772416087804</v>
      </c>
      <c r="F404" s="473"/>
      <c r="G404" s="473"/>
      <c r="H404" s="1172" t="s">
        <v>501</v>
      </c>
      <c r="I404" s="1127"/>
      <c r="J404" s="608">
        <v>0.53244012373813709</v>
      </c>
      <c r="K404" s="473"/>
      <c r="L404" s="473"/>
      <c r="M404" s="1172" t="s">
        <v>502</v>
      </c>
      <c r="N404" s="1127"/>
      <c r="O404" s="609">
        <v>-0.71161208619552407</v>
      </c>
      <c r="P404" s="473"/>
      <c r="Q404" s="473"/>
      <c r="AB404" s="168"/>
      <c r="AC404" s="168"/>
      <c r="AD404" s="168"/>
      <c r="AE404" s="168"/>
      <c r="AF404" s="168"/>
      <c r="AG404" s="168"/>
      <c r="AH404" s="168"/>
      <c r="AI404" s="168"/>
      <c r="AJ404" s="168"/>
      <c r="AK404" s="168"/>
      <c r="AL404" s="168"/>
      <c r="AM404" s="168"/>
      <c r="AN404" s="168"/>
      <c r="AO404" s="168"/>
      <c r="AP404" s="168"/>
      <c r="AQ404" s="168"/>
      <c r="AR404" s="168"/>
      <c r="AS404" s="168"/>
      <c r="AT404" s="168"/>
      <c r="AU404" s="168"/>
      <c r="AV404" s="168"/>
      <c r="AW404" s="168"/>
      <c r="AX404" s="168"/>
      <c r="AY404" s="168"/>
      <c r="AZ404" s="168"/>
      <c r="BA404" s="170"/>
      <c r="BB404" s="255"/>
      <c r="BC404" s="170"/>
      <c r="BD404" s="170"/>
      <c r="BE404" s="170"/>
      <c r="BF404" s="170"/>
      <c r="BG404" s="170"/>
      <c r="BH404" s="170"/>
      <c r="BI404" s="170"/>
      <c r="BJ404" s="170"/>
      <c r="BK404" s="170"/>
      <c r="BL404" s="170"/>
      <c r="BM404" s="170"/>
      <c r="BN404" s="170"/>
      <c r="BO404" s="170"/>
      <c r="BP404" s="170"/>
      <c r="BQ404" s="170"/>
      <c r="BR404" s="170"/>
      <c r="BS404" s="170"/>
      <c r="BT404" s="170"/>
      <c r="BU404" s="170"/>
      <c r="BV404" s="170"/>
      <c r="BW404" s="170"/>
      <c r="BX404" s="170"/>
      <c r="BY404" s="170"/>
      <c r="BZ404" s="171"/>
      <c r="CA404" s="171"/>
      <c r="CB404" s="171"/>
      <c r="CC404" s="171"/>
      <c r="CD404" s="171"/>
      <c r="CE404" s="171"/>
      <c r="CF404" s="171"/>
      <c r="CG404" s="171"/>
      <c r="CH404" s="171"/>
      <c r="CI404" s="171"/>
      <c r="CJ404" s="171"/>
      <c r="CK404" s="171"/>
      <c r="CL404" s="171"/>
      <c r="CM404" s="171"/>
      <c r="CN404" s="171"/>
      <c r="CO404" s="171"/>
      <c r="CP404" s="171"/>
      <c r="CQ404" s="171"/>
      <c r="CR404" s="171"/>
      <c r="CS404" s="171"/>
      <c r="CT404" s="171"/>
      <c r="CU404" s="171"/>
      <c r="CV404" s="171"/>
      <c r="CW404" s="171"/>
      <c r="CX404" s="171"/>
      <c r="CY404" s="171"/>
      <c r="CZ404" s="171"/>
    </row>
    <row r="405" s="175" customFormat="true" ht="25.15" customHeight="true" x14ac:dyDescent="0.2">
      <c r="B405" s="1049"/>
      <c r="C405" s="1172" t="s">
        <v>503</v>
      </c>
      <c r="D405" s="1127"/>
      <c r="E405" s="607">
        <v>0.80997820865350367</v>
      </c>
      <c r="F405" s="473"/>
      <c r="G405" s="473"/>
      <c r="H405" s="1172" t="s">
        <v>504</v>
      </c>
      <c r="I405" s="1127"/>
      <c r="J405" s="608">
        <v>0.51529653306430923</v>
      </c>
      <c r="K405" s="473"/>
      <c r="L405" s="473"/>
      <c r="M405" s="1172" t="s">
        <v>408</v>
      </c>
      <c r="N405" s="1127"/>
      <c r="O405" s="609">
        <v>0.6662789200474909</v>
      </c>
      <c r="P405" s="473"/>
      <c r="Q405" s="473"/>
      <c r="AB405" s="168"/>
      <c r="AC405" s="168"/>
      <c r="AD405" s="168"/>
      <c r="AE405" s="168"/>
      <c r="AF405" s="168"/>
      <c r="AG405" s="168"/>
      <c r="AH405" s="168"/>
      <c r="AI405" s="168"/>
      <c r="AJ405" s="168"/>
      <c r="AK405" s="168"/>
      <c r="AL405" s="168"/>
      <c r="AM405" s="168"/>
      <c r="AN405" s="168"/>
      <c r="AO405" s="168"/>
      <c r="AP405" s="168"/>
      <c r="AQ405" s="168"/>
      <c r="AR405" s="168"/>
      <c r="AS405" s="168"/>
      <c r="AT405" s="168"/>
      <c r="AU405" s="168"/>
      <c r="AV405" s="168"/>
      <c r="AW405" s="168"/>
      <c r="AX405" s="168"/>
      <c r="AY405" s="168"/>
      <c r="AZ405" s="168"/>
      <c r="BA405" s="170"/>
      <c r="BB405" s="255"/>
      <c r="BC405" s="170"/>
      <c r="BD405" s="170"/>
      <c r="BE405" s="170"/>
      <c r="BF405" s="170"/>
      <c r="BG405" s="170"/>
      <c r="BH405" s="170"/>
      <c r="BI405" s="170"/>
      <c r="BJ405" s="170"/>
      <c r="BK405" s="170"/>
      <c r="BL405" s="170"/>
      <c r="BM405" s="170"/>
      <c r="BN405" s="170"/>
      <c r="BO405" s="170"/>
      <c r="BP405" s="170"/>
      <c r="BQ405" s="170"/>
      <c r="BR405" s="170"/>
      <c r="BS405" s="170"/>
      <c r="BT405" s="170"/>
      <c r="BU405" s="170"/>
      <c r="BV405" s="170"/>
      <c r="BW405" s="170"/>
      <c r="BX405" s="170"/>
      <c r="BY405" s="170"/>
      <c r="BZ405" s="171"/>
      <c r="CA405" s="171"/>
      <c r="CB405" s="171"/>
      <c r="CC405" s="171"/>
      <c r="CD405" s="171"/>
      <c r="CE405" s="171"/>
      <c r="CF405" s="171"/>
      <c r="CG405" s="171"/>
      <c r="CH405" s="171"/>
      <c r="CI405" s="171"/>
      <c r="CJ405" s="171"/>
      <c r="CK405" s="171"/>
      <c r="CL405" s="171"/>
      <c r="CM405" s="171"/>
      <c r="CN405" s="171"/>
      <c r="CO405" s="171"/>
      <c r="CP405" s="171"/>
      <c r="CQ405" s="171"/>
      <c r="CR405" s="171"/>
      <c r="CS405" s="171"/>
      <c r="CT405" s="171"/>
      <c r="CU405" s="171"/>
      <c r="CV405" s="171"/>
      <c r="CW405" s="171"/>
      <c r="CX405" s="171"/>
      <c r="CY405" s="171"/>
      <c r="CZ405" s="171"/>
    </row>
    <row r="406" s="175" customFormat="true" ht="25.15" customHeight="true" x14ac:dyDescent="0.2">
      <c r="B406" s="1049"/>
      <c r="C406" s="1172" t="s">
        <v>502</v>
      </c>
      <c r="D406" s="1127"/>
      <c r="E406" s="607">
        <v>-0.76457191524498935</v>
      </c>
      <c r="F406" s="473"/>
      <c r="G406" s="473"/>
      <c r="H406" s="1172" t="s">
        <v>505</v>
      </c>
      <c r="I406" s="1127"/>
      <c r="J406" s="608">
        <v>0.49134100386815593</v>
      </c>
      <c r="K406" s="473"/>
      <c r="L406" s="473"/>
      <c r="M406" s="1172" t="s">
        <v>506</v>
      </c>
      <c r="N406" s="1127"/>
      <c r="O406" s="609">
        <v>0.62774059350879963</v>
      </c>
      <c r="P406" s="473"/>
      <c r="Q406" s="473"/>
      <c r="AB406" s="168"/>
      <c r="AC406" s="168"/>
      <c r="AD406" s="168"/>
      <c r="AE406" s="168"/>
      <c r="AF406" s="168"/>
      <c r="AG406" s="168"/>
      <c r="AH406" s="168"/>
      <c r="AI406" s="168"/>
      <c r="AJ406" s="168"/>
      <c r="AK406" s="168"/>
      <c r="AL406" s="168"/>
      <c r="AM406" s="168"/>
      <c r="AN406" s="168"/>
      <c r="AO406" s="168"/>
      <c r="AP406" s="168"/>
      <c r="AQ406" s="168"/>
      <c r="AR406" s="168"/>
      <c r="AS406" s="168"/>
      <c r="AT406" s="168"/>
      <c r="AU406" s="168"/>
      <c r="AV406" s="168"/>
      <c r="AW406" s="168"/>
      <c r="AX406" s="168"/>
      <c r="AY406" s="168"/>
      <c r="AZ406" s="168"/>
      <c r="BA406" s="170"/>
      <c r="BB406" s="255"/>
      <c r="BC406" s="170"/>
      <c r="BD406" s="170"/>
      <c r="BE406" s="170"/>
      <c r="BF406" s="170"/>
      <c r="BG406" s="170"/>
      <c r="BH406" s="170"/>
      <c r="BI406" s="170"/>
      <c r="BJ406" s="170"/>
      <c r="BK406" s="170"/>
      <c r="BL406" s="170"/>
      <c r="BM406" s="170"/>
      <c r="BN406" s="170"/>
      <c r="BO406" s="170"/>
      <c r="BP406" s="170"/>
      <c r="BQ406" s="170"/>
      <c r="BR406" s="170"/>
      <c r="BS406" s="170"/>
      <c r="BT406" s="170"/>
      <c r="BU406" s="170"/>
      <c r="BV406" s="170"/>
      <c r="BW406" s="170"/>
      <c r="BX406" s="170"/>
      <c r="BY406" s="170"/>
      <c r="BZ406" s="171"/>
      <c r="CA406" s="171"/>
      <c r="CB406" s="171"/>
      <c r="CC406" s="171"/>
      <c r="CD406" s="171"/>
      <c r="CE406" s="171"/>
      <c r="CF406" s="171"/>
      <c r="CG406" s="171"/>
      <c r="CH406" s="171"/>
      <c r="CI406" s="171"/>
      <c r="CJ406" s="171"/>
      <c r="CK406" s="171"/>
      <c r="CL406" s="171"/>
      <c r="CM406" s="171"/>
      <c r="CN406" s="171"/>
      <c r="CO406" s="171"/>
      <c r="CP406" s="171"/>
      <c r="CQ406" s="171"/>
      <c r="CR406" s="171"/>
      <c r="CS406" s="171"/>
      <c r="CT406" s="171"/>
      <c r="CU406" s="171"/>
      <c r="CV406" s="171"/>
      <c r="CW406" s="171"/>
      <c r="CX406" s="171"/>
      <c r="CY406" s="171"/>
      <c r="CZ406" s="171"/>
    </row>
    <row r="407" s="175" customFormat="true" ht="25.15" customHeight="true" x14ac:dyDescent="0.2">
      <c r="B407" s="1049"/>
      <c r="C407" s="1172" t="s">
        <v>507</v>
      </c>
      <c r="D407" s="1127"/>
      <c r="E407" s="607">
        <v>0.74212296784926068</v>
      </c>
      <c r="F407" s="473"/>
      <c r="G407" s="473"/>
      <c r="H407" s="1172" t="s">
        <v>508</v>
      </c>
      <c r="I407" s="1127"/>
      <c r="J407" s="608">
        <v>0.47476139389994737</v>
      </c>
      <c r="K407" s="473"/>
      <c r="L407" s="473"/>
      <c r="M407" s="1172" t="s">
        <v>507</v>
      </c>
      <c r="N407" s="1127"/>
      <c r="O407" s="609">
        <v>0.55386878280133756</v>
      </c>
      <c r="P407" s="473"/>
      <c r="Q407" s="473"/>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70"/>
      <c r="BB407" s="255"/>
      <c r="BC407" s="170"/>
      <c r="BD407" s="170"/>
      <c r="BE407" s="170"/>
      <c r="BF407" s="170"/>
      <c r="BG407" s="170"/>
      <c r="BH407" s="170"/>
      <c r="BI407" s="170"/>
      <c r="BJ407" s="170"/>
      <c r="BK407" s="170"/>
      <c r="BL407" s="170"/>
      <c r="BM407" s="170"/>
      <c r="BN407" s="170"/>
      <c r="BO407" s="170"/>
      <c r="BP407" s="170"/>
      <c r="BQ407" s="170"/>
      <c r="BR407" s="170"/>
      <c r="BS407" s="170"/>
      <c r="BT407" s="170"/>
      <c r="BU407" s="170"/>
      <c r="BV407" s="170"/>
      <c r="BW407" s="170"/>
      <c r="BX407" s="170"/>
      <c r="BY407" s="170"/>
      <c r="BZ407" s="171"/>
      <c r="CA407" s="171"/>
      <c r="CB407" s="171"/>
      <c r="CC407" s="171"/>
      <c r="CD407" s="171"/>
      <c r="CE407" s="171"/>
      <c r="CF407" s="171"/>
      <c r="CG407" s="171"/>
      <c r="CH407" s="171"/>
      <c r="CI407" s="171"/>
      <c r="CJ407" s="171"/>
      <c r="CK407" s="171"/>
      <c r="CL407" s="171"/>
      <c r="CM407" s="171"/>
      <c r="CN407" s="171"/>
      <c r="CO407" s="171"/>
      <c r="CP407" s="171"/>
      <c r="CQ407" s="171"/>
      <c r="CR407" s="171"/>
      <c r="CS407" s="171"/>
      <c r="CT407" s="171"/>
      <c r="CU407" s="171"/>
      <c r="CV407" s="171"/>
      <c r="CW407" s="171"/>
      <c r="CX407" s="171"/>
      <c r="CY407" s="171"/>
      <c r="CZ407" s="171"/>
    </row>
    <row r="408" s="175" customFormat="true" ht="25.15" customHeight="true" x14ac:dyDescent="0.2">
      <c r="B408" s="1049"/>
      <c r="C408" s="1172" t="s">
        <v>499</v>
      </c>
      <c r="D408" s="1127"/>
      <c r="E408" s="607">
        <v>-0.72762413768250556</v>
      </c>
      <c r="F408" s="473"/>
      <c r="G408" s="473"/>
      <c r="H408" s="1172" t="s">
        <v>316</v>
      </c>
      <c r="I408" s="1127"/>
      <c r="J408" s="608">
        <v>0.45420217289096271</v>
      </c>
      <c r="K408" s="473"/>
      <c r="L408" s="473"/>
      <c r="M408" s="1172" t="s">
        <v>497</v>
      </c>
      <c r="N408" s="1127"/>
      <c r="O408" s="609">
        <v>-0.5443830415423061</v>
      </c>
      <c r="P408" s="473"/>
      <c r="Q408" s="473"/>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70"/>
      <c r="BB408" s="255"/>
      <c r="BC408" s="170"/>
      <c r="BD408" s="170"/>
      <c r="BE408" s="170"/>
      <c r="BF408" s="170"/>
      <c r="BG408" s="170"/>
      <c r="BH408" s="170"/>
      <c r="BI408" s="170"/>
      <c r="BJ408" s="170"/>
      <c r="BK408" s="170"/>
      <c r="BL408" s="170"/>
      <c r="BM408" s="170"/>
      <c r="BN408" s="170"/>
      <c r="BO408" s="170"/>
      <c r="BP408" s="170"/>
      <c r="BQ408" s="170"/>
      <c r="BR408" s="170"/>
      <c r="BS408" s="170"/>
      <c r="BT408" s="170"/>
      <c r="BU408" s="170"/>
      <c r="BV408" s="170"/>
      <c r="BW408" s="170"/>
      <c r="BX408" s="170"/>
      <c r="BY408" s="170"/>
      <c r="BZ408" s="171"/>
      <c r="CA408" s="171"/>
      <c r="CB408" s="171"/>
      <c r="CC408" s="171"/>
      <c r="CD408" s="171"/>
      <c r="CE408" s="171"/>
      <c r="CF408" s="171"/>
      <c r="CG408" s="171"/>
      <c r="CH408" s="171"/>
      <c r="CI408" s="171"/>
      <c r="CJ408" s="171"/>
      <c r="CK408" s="171"/>
      <c r="CL408" s="171"/>
      <c r="CM408" s="171"/>
      <c r="CN408" s="171"/>
      <c r="CO408" s="171"/>
      <c r="CP408" s="171"/>
      <c r="CQ408" s="171"/>
      <c r="CR408" s="171"/>
      <c r="CS408" s="171"/>
      <c r="CT408" s="171"/>
      <c r="CU408" s="171"/>
      <c r="CV408" s="171"/>
      <c r="CW408" s="171"/>
      <c r="CX408" s="171"/>
      <c r="CY408" s="171"/>
      <c r="CZ408" s="171"/>
    </row>
    <row r="409" s="175" customFormat="true" ht="25.15" customHeight="true" x14ac:dyDescent="0.2">
      <c r="B409" s="1049"/>
      <c r="C409" s="1172" t="s">
        <v>501</v>
      </c>
      <c r="D409" s="1127"/>
      <c r="E409" s="607">
        <v>0.6767706217262941</v>
      </c>
      <c r="F409" s="473"/>
      <c r="G409" s="473"/>
      <c r="H409" s="1172" t="s">
        <v>503</v>
      </c>
      <c r="I409" s="1127"/>
      <c r="J409" s="608">
        <v>0.42905567349861834</v>
      </c>
      <c r="K409" s="473"/>
      <c r="L409" s="473"/>
      <c r="M409" s="1172" t="s">
        <v>503</v>
      </c>
      <c r="N409" s="1127"/>
      <c r="O409" s="609">
        <v>0.53385825072322701</v>
      </c>
      <c r="P409" s="473"/>
      <c r="Q409" s="473"/>
      <c r="AB409" s="168"/>
      <c r="AC409" s="168"/>
      <c r="AD409" s="168"/>
      <c r="AE409" s="168"/>
      <c r="AF409" s="168"/>
      <c r="AG409" s="168"/>
      <c r="AH409" s="168"/>
      <c r="AI409" s="168"/>
      <c r="AJ409" s="168"/>
      <c r="AK409" s="168"/>
      <c r="AL409" s="168"/>
      <c r="AM409" s="168"/>
      <c r="AN409" s="168"/>
      <c r="AO409" s="168"/>
      <c r="AP409" s="168"/>
      <c r="AQ409" s="168"/>
      <c r="AR409" s="168"/>
      <c r="AS409" s="168"/>
      <c r="AT409" s="168"/>
      <c r="AU409" s="168"/>
      <c r="AV409" s="168"/>
      <c r="AW409" s="168"/>
      <c r="AX409" s="168"/>
      <c r="AY409" s="168"/>
      <c r="AZ409" s="168"/>
      <c r="BA409" s="170"/>
      <c r="BB409" s="255"/>
      <c r="BC409" s="170"/>
      <c r="BD409" s="170"/>
      <c r="BE409" s="170"/>
      <c r="BF409" s="170"/>
      <c r="BG409" s="170"/>
      <c r="BH409" s="170"/>
      <c r="BI409" s="170"/>
      <c r="BJ409" s="170"/>
      <c r="BK409" s="170"/>
      <c r="BL409" s="170"/>
      <c r="BM409" s="170"/>
      <c r="BN409" s="170"/>
      <c r="BO409" s="170"/>
      <c r="BP409" s="170"/>
      <c r="BQ409" s="170"/>
      <c r="BR409" s="170"/>
      <c r="BS409" s="170"/>
      <c r="BT409" s="170"/>
      <c r="BU409" s="170"/>
      <c r="BV409" s="170"/>
      <c r="BW409" s="170"/>
      <c r="BX409" s="170"/>
      <c r="BY409" s="170"/>
      <c r="BZ409" s="171"/>
      <c r="CA409" s="171"/>
      <c r="CB409" s="171"/>
      <c r="CC409" s="171"/>
      <c r="CD409" s="171"/>
      <c r="CE409" s="171"/>
      <c r="CF409" s="171"/>
      <c r="CG409" s="171"/>
      <c r="CH409" s="171"/>
      <c r="CI409" s="171"/>
      <c r="CJ409" s="171"/>
      <c r="CK409" s="171"/>
      <c r="CL409" s="171"/>
      <c r="CM409" s="171"/>
      <c r="CN409" s="171"/>
      <c r="CO409" s="171"/>
      <c r="CP409" s="171"/>
      <c r="CQ409" s="171"/>
      <c r="CR409" s="171"/>
      <c r="CS409" s="171"/>
      <c r="CT409" s="171"/>
      <c r="CU409" s="171"/>
      <c r="CV409" s="171"/>
      <c r="CW409" s="171"/>
      <c r="CX409" s="171"/>
      <c r="CY409" s="171"/>
      <c r="CZ409" s="171"/>
    </row>
    <row r="410" s="175" customFormat="true" ht="25.15" customHeight="true" x14ac:dyDescent="0.2">
      <c r="B410" s="1049"/>
      <c r="C410" s="1172" t="s">
        <v>506</v>
      </c>
      <c r="D410" s="1127"/>
      <c r="E410" s="607">
        <v>0.66236526535000761</v>
      </c>
      <c r="F410" s="473"/>
      <c r="G410" s="473"/>
      <c r="H410" s="1172" t="s">
        <v>507</v>
      </c>
      <c r="I410" s="1127"/>
      <c r="J410" s="608">
        <v>0.42482520178060801</v>
      </c>
      <c r="K410" s="473"/>
      <c r="L410" s="473"/>
      <c r="M410" s="1172" t="s">
        <v>500</v>
      </c>
      <c r="N410" s="1127"/>
      <c r="O410" s="609">
        <v>0.52104766282358106</v>
      </c>
      <c r="P410" s="473"/>
      <c r="Q410" s="473"/>
      <c r="AB410" s="168"/>
      <c r="AC410" s="168"/>
      <c r="AD410" s="168"/>
      <c r="AE410" s="168"/>
      <c r="AF410" s="168"/>
      <c r="AG410" s="168"/>
      <c r="AH410" s="168"/>
      <c r="AI410" s="168"/>
      <c r="AJ410" s="168"/>
      <c r="AK410" s="168"/>
      <c r="AL410" s="168"/>
      <c r="AM410" s="168"/>
      <c r="AN410" s="168"/>
      <c r="AO410" s="168"/>
      <c r="AP410" s="168"/>
      <c r="AQ410" s="168"/>
      <c r="AR410" s="168"/>
      <c r="AS410" s="168"/>
      <c r="AT410" s="168"/>
      <c r="AU410" s="168"/>
      <c r="AV410" s="168"/>
      <c r="AW410" s="168"/>
      <c r="AX410" s="168"/>
      <c r="AY410" s="168"/>
      <c r="AZ410" s="168"/>
      <c r="BA410" s="170"/>
      <c r="BB410" s="255"/>
      <c r="BC410" s="170"/>
      <c r="BD410" s="170"/>
      <c r="BE410" s="170"/>
      <c r="BF410" s="170"/>
      <c r="BG410" s="170"/>
      <c r="BH410" s="170"/>
      <c r="BI410" s="170"/>
      <c r="BJ410" s="170"/>
      <c r="BK410" s="170"/>
      <c r="BL410" s="170"/>
      <c r="BM410" s="170"/>
      <c r="BN410" s="170"/>
      <c r="BO410" s="170"/>
      <c r="BP410" s="170"/>
      <c r="BQ410" s="170"/>
      <c r="BR410" s="170"/>
      <c r="BS410" s="170"/>
      <c r="BT410" s="170"/>
      <c r="BU410" s="170"/>
      <c r="BV410" s="170"/>
      <c r="BW410" s="170"/>
      <c r="BX410" s="170"/>
      <c r="BY410" s="170"/>
      <c r="BZ410" s="171"/>
      <c r="CA410" s="171"/>
      <c r="CB410" s="171"/>
      <c r="CC410" s="171"/>
      <c r="CD410" s="171"/>
      <c r="CE410" s="171"/>
      <c r="CF410" s="171"/>
      <c r="CG410" s="171"/>
      <c r="CH410" s="171"/>
      <c r="CI410" s="171"/>
      <c r="CJ410" s="171"/>
      <c r="CK410" s="171"/>
      <c r="CL410" s="171"/>
      <c r="CM410" s="171"/>
      <c r="CN410" s="171"/>
      <c r="CO410" s="171"/>
      <c r="CP410" s="171"/>
      <c r="CQ410" s="171"/>
      <c r="CR410" s="171"/>
      <c r="CS410" s="171"/>
      <c r="CT410" s="171"/>
      <c r="CU410" s="171"/>
      <c r="CV410" s="171"/>
      <c r="CW410" s="171"/>
      <c r="CX410" s="171"/>
      <c r="CY410" s="171"/>
      <c r="CZ410" s="171"/>
    </row>
    <row r="411" s="175" customFormat="true" ht="25.15" customHeight="true" x14ac:dyDescent="0.2">
      <c r="B411" s="1049"/>
      <c r="C411" s="1172" t="s">
        <v>509</v>
      </c>
      <c r="D411" s="1127"/>
      <c r="E411" s="607">
        <v>0.60656987877674995</v>
      </c>
      <c r="F411" s="473"/>
      <c r="G411" s="473"/>
      <c r="H411" s="1172" t="s">
        <v>510</v>
      </c>
      <c r="I411" s="1127"/>
      <c r="J411" s="608">
        <v>0.42072323414381085</v>
      </c>
      <c r="K411" s="473"/>
      <c r="L411" s="473"/>
      <c r="M411" s="1172" t="s">
        <v>509</v>
      </c>
      <c r="N411" s="1127"/>
      <c r="O411" s="609">
        <v>0.51973900130828954</v>
      </c>
      <c r="P411" s="473"/>
      <c r="Q411" s="473"/>
      <c r="AB411" s="168"/>
      <c r="AC411" s="168"/>
      <c r="AD411" s="168"/>
      <c r="AE411" s="168"/>
      <c r="AF411" s="168"/>
      <c r="AG411" s="168"/>
      <c r="AH411" s="168"/>
      <c r="AI411" s="168"/>
      <c r="AJ411" s="168"/>
      <c r="AK411" s="168"/>
      <c r="AL411" s="168"/>
      <c r="AM411" s="168"/>
      <c r="AN411" s="168"/>
      <c r="AO411" s="168"/>
      <c r="AP411" s="168"/>
      <c r="AQ411" s="168"/>
      <c r="AR411" s="168"/>
      <c r="AS411" s="168"/>
      <c r="AT411" s="168"/>
      <c r="AU411" s="168"/>
      <c r="AV411" s="168"/>
      <c r="AW411" s="168"/>
      <c r="AX411" s="168"/>
      <c r="AY411" s="168"/>
      <c r="AZ411" s="168"/>
      <c r="BA411" s="170"/>
      <c r="BB411" s="255"/>
      <c r="BC411" s="170"/>
      <c r="BD411" s="170"/>
      <c r="BE411" s="170"/>
      <c r="BF411" s="170"/>
      <c r="BG411" s="170"/>
      <c r="BH411" s="170"/>
      <c r="BI411" s="170"/>
      <c r="BJ411" s="170"/>
      <c r="BK411" s="170"/>
      <c r="BL411" s="170"/>
      <c r="BM411" s="170"/>
      <c r="BN411" s="170"/>
      <c r="BO411" s="170"/>
      <c r="BP411" s="170"/>
      <c r="BQ411" s="170"/>
      <c r="BR411" s="170"/>
      <c r="BS411" s="170"/>
      <c r="BT411" s="170"/>
      <c r="BU411" s="170"/>
      <c r="BV411" s="170"/>
      <c r="BW411" s="170"/>
      <c r="BX411" s="170"/>
      <c r="BY411" s="170"/>
      <c r="BZ411" s="171"/>
      <c r="CA411" s="171"/>
      <c r="CB411" s="171"/>
      <c r="CC411" s="171"/>
      <c r="CD411" s="171"/>
      <c r="CE411" s="171"/>
      <c r="CF411" s="171"/>
      <c r="CG411" s="171"/>
      <c r="CH411" s="171"/>
      <c r="CI411" s="171"/>
      <c r="CJ411" s="171"/>
      <c r="CK411" s="171"/>
      <c r="CL411" s="171"/>
      <c r="CM411" s="171"/>
      <c r="CN411" s="171"/>
      <c r="CO411" s="171"/>
      <c r="CP411" s="171"/>
      <c r="CQ411" s="171"/>
      <c r="CR411" s="171"/>
      <c r="CS411" s="171"/>
      <c r="CT411" s="171"/>
      <c r="CU411" s="171"/>
      <c r="CV411" s="171"/>
      <c r="CW411" s="171"/>
      <c r="CX411" s="171"/>
      <c r="CY411" s="171"/>
      <c r="CZ411" s="171"/>
    </row>
    <row r="412" s="175" customFormat="true" ht="25.15" customHeight="true" x14ac:dyDescent="0.2">
      <c r="B412" s="1049"/>
      <c r="C412" s="1172" t="s">
        <v>408</v>
      </c>
      <c r="D412" s="1127"/>
      <c r="E412" s="607">
        <v>0.56953811408448041</v>
      </c>
      <c r="F412" s="473"/>
      <c r="G412" s="473"/>
      <c r="H412" s="1172" t="s">
        <v>511</v>
      </c>
      <c r="I412" s="1127"/>
      <c r="J412" s="608">
        <v>0.41617932111076805</v>
      </c>
      <c r="K412" s="473"/>
      <c r="L412" s="473"/>
      <c r="M412" s="1172" t="s">
        <v>433</v>
      </c>
      <c r="N412" s="1127"/>
      <c r="O412" s="609">
        <v>0.50185614207011187</v>
      </c>
      <c r="P412" s="473"/>
      <c r="Q412" s="473"/>
      <c r="AB412" s="168"/>
      <c r="AC412" s="168"/>
      <c r="AD412" s="168"/>
      <c r="AE412" s="168"/>
      <c r="AF412" s="168"/>
      <c r="AG412" s="168"/>
      <c r="AH412" s="168"/>
      <c r="AI412" s="168"/>
      <c r="AJ412" s="168"/>
      <c r="AK412" s="168"/>
      <c r="AL412" s="168"/>
      <c r="AM412" s="168"/>
      <c r="AN412" s="168"/>
      <c r="AO412" s="168"/>
      <c r="AP412" s="168"/>
      <c r="AQ412" s="168"/>
      <c r="AR412" s="168"/>
      <c r="AS412" s="168"/>
      <c r="AT412" s="168"/>
      <c r="AU412" s="168"/>
      <c r="AV412" s="168"/>
      <c r="AW412" s="168"/>
      <c r="AX412" s="168"/>
      <c r="AY412" s="168"/>
      <c r="AZ412" s="168"/>
      <c r="BA412" s="170"/>
      <c r="BB412" s="255"/>
      <c r="BC412" s="170"/>
      <c r="BD412" s="170"/>
      <c r="BE412" s="170"/>
      <c r="BF412" s="170"/>
      <c r="BG412" s="170"/>
      <c r="BH412" s="170"/>
      <c r="BI412" s="170"/>
      <c r="BJ412" s="170"/>
      <c r="BK412" s="170"/>
      <c r="BL412" s="170"/>
      <c r="BM412" s="170"/>
      <c r="BN412" s="170"/>
      <c r="BO412" s="170"/>
      <c r="BP412" s="170"/>
      <c r="BQ412" s="170"/>
      <c r="BR412" s="170"/>
      <c r="BS412" s="170"/>
      <c r="BT412" s="170"/>
      <c r="BU412" s="170"/>
      <c r="BV412" s="170"/>
      <c r="BW412" s="170"/>
      <c r="BX412" s="170"/>
      <c r="BY412" s="170"/>
      <c r="BZ412" s="171"/>
      <c r="CA412" s="171"/>
      <c r="CB412" s="171"/>
      <c r="CC412" s="171"/>
      <c r="CD412" s="171"/>
      <c r="CE412" s="171"/>
      <c r="CF412" s="171"/>
      <c r="CG412" s="171"/>
      <c r="CH412" s="171"/>
      <c r="CI412" s="171"/>
      <c r="CJ412" s="171"/>
      <c r="CK412" s="171"/>
      <c r="CL412" s="171"/>
      <c r="CM412" s="171"/>
      <c r="CN412" s="171"/>
      <c r="CO412" s="171"/>
      <c r="CP412" s="171"/>
      <c r="CQ412" s="171"/>
      <c r="CR412" s="171"/>
      <c r="CS412" s="171"/>
      <c r="CT412" s="171"/>
      <c r="CU412" s="171"/>
      <c r="CV412" s="171"/>
      <c r="CW412" s="171"/>
      <c r="CX412" s="171"/>
      <c r="CY412" s="171"/>
      <c r="CZ412" s="171"/>
    </row>
    <row r="413" s="175" customFormat="true" ht="25.15" customHeight="true" x14ac:dyDescent="0.2">
      <c r="B413" s="1049"/>
      <c r="C413" s="1172" t="s">
        <v>510</v>
      </c>
      <c r="D413" s="1127"/>
      <c r="E413" s="607">
        <v>0.54622119892567378</v>
      </c>
      <c r="F413" s="473"/>
      <c r="G413" s="473"/>
      <c r="H413" s="1172" t="s">
        <v>408</v>
      </c>
      <c r="I413" s="1127"/>
      <c r="J413" s="608">
        <v>-0.41356443871136095</v>
      </c>
      <c r="K413" s="473"/>
      <c r="L413" s="473"/>
      <c r="M413" s="1172" t="s">
        <v>510</v>
      </c>
      <c r="N413" s="1127"/>
      <c r="O413" s="609">
        <v>0.49876090455075955</v>
      </c>
      <c r="P413" s="473"/>
      <c r="Q413" s="473"/>
      <c r="AB413" s="168"/>
      <c r="AC413" s="168"/>
      <c r="AD413" s="168"/>
      <c r="AE413" s="168"/>
      <c r="AF413" s="168"/>
      <c r="AG413" s="168"/>
      <c r="AH413" s="168"/>
      <c r="AI413" s="168"/>
      <c r="AJ413" s="168"/>
      <c r="AK413" s="168"/>
      <c r="AL413" s="168"/>
      <c r="AM413" s="168"/>
      <c r="AN413" s="168"/>
      <c r="AO413" s="168"/>
      <c r="AP413" s="168"/>
      <c r="AQ413" s="168"/>
      <c r="AR413" s="168"/>
      <c r="AS413" s="168"/>
      <c r="AT413" s="168"/>
      <c r="AU413" s="168"/>
      <c r="AV413" s="168"/>
      <c r="AW413" s="168"/>
      <c r="AX413" s="168"/>
      <c r="AY413" s="168"/>
      <c r="AZ413" s="168"/>
      <c r="BA413" s="170"/>
      <c r="BB413" s="255"/>
      <c r="BC413" s="170"/>
      <c r="BD413" s="170"/>
      <c r="BE413" s="170"/>
      <c r="BF413" s="170"/>
      <c r="BG413" s="170"/>
      <c r="BH413" s="170"/>
      <c r="BI413" s="170"/>
      <c r="BJ413" s="170"/>
      <c r="BK413" s="170"/>
      <c r="BL413" s="170"/>
      <c r="BM413" s="170"/>
      <c r="BN413" s="170"/>
      <c r="BO413" s="170"/>
      <c r="BP413" s="170"/>
      <c r="BQ413" s="170"/>
      <c r="BR413" s="170"/>
      <c r="BS413" s="170"/>
      <c r="BT413" s="170"/>
      <c r="BU413" s="170"/>
      <c r="BV413" s="170"/>
      <c r="BW413" s="170"/>
      <c r="BX413" s="170"/>
      <c r="BY413" s="170"/>
      <c r="BZ413" s="171"/>
      <c r="CA413" s="171"/>
      <c r="CB413" s="171"/>
      <c r="CC413" s="171"/>
      <c r="CD413" s="171"/>
      <c r="CE413" s="171"/>
      <c r="CF413" s="171"/>
      <c r="CG413" s="171"/>
      <c r="CH413" s="171"/>
      <c r="CI413" s="171"/>
      <c r="CJ413" s="171"/>
      <c r="CK413" s="171"/>
      <c r="CL413" s="171"/>
      <c r="CM413" s="171"/>
      <c r="CN413" s="171"/>
      <c r="CO413" s="171"/>
      <c r="CP413" s="171"/>
      <c r="CQ413" s="171"/>
      <c r="CR413" s="171"/>
      <c r="CS413" s="171"/>
      <c r="CT413" s="171"/>
      <c r="CU413" s="171"/>
      <c r="CV413" s="171"/>
      <c r="CW413" s="171"/>
      <c r="CX413" s="171"/>
      <c r="CY413" s="171"/>
      <c r="CZ413" s="171"/>
    </row>
    <row r="414" s="175" customFormat="true" ht="25.15" customHeight="true" x14ac:dyDescent="0.2">
      <c r="B414" s="1049"/>
      <c r="C414" s="1172" t="s">
        <v>512</v>
      </c>
      <c r="D414" s="1127"/>
      <c r="E414" s="607">
        <v>-0.51587796897434846</v>
      </c>
      <c r="F414" s="473"/>
      <c r="G414" s="473"/>
      <c r="H414" s="1172" t="s">
        <v>500</v>
      </c>
      <c r="I414" s="1127"/>
      <c r="J414" s="608">
        <v>0.4079922906021819</v>
      </c>
      <c r="K414" s="473"/>
      <c r="L414" s="473"/>
      <c r="M414" s="1172" t="s">
        <v>512</v>
      </c>
      <c r="N414" s="1127"/>
      <c r="O414" s="609">
        <v>-0.48490422830689422</v>
      </c>
      <c r="P414" s="473"/>
      <c r="Q414" s="473"/>
      <c r="AB414" s="168"/>
      <c r="AC414" s="168"/>
      <c r="AD414" s="168"/>
      <c r="AE414" s="168"/>
      <c r="AF414" s="168"/>
      <c r="AG414" s="168"/>
      <c r="AH414" s="168"/>
      <c r="AI414" s="168"/>
      <c r="AJ414" s="168"/>
      <c r="AK414" s="168"/>
      <c r="AL414" s="168"/>
      <c r="AM414" s="168"/>
      <c r="AN414" s="168"/>
      <c r="AO414" s="168"/>
      <c r="AP414" s="168"/>
      <c r="AQ414" s="168"/>
      <c r="AR414" s="168"/>
      <c r="AS414" s="168"/>
      <c r="AT414" s="168"/>
      <c r="AU414" s="168"/>
      <c r="AV414" s="168"/>
      <c r="AW414" s="168"/>
      <c r="AX414" s="168"/>
      <c r="AY414" s="168"/>
      <c r="AZ414" s="168"/>
      <c r="BA414" s="170"/>
      <c r="BB414" s="255"/>
      <c r="BC414" s="170"/>
      <c r="BD414" s="170"/>
      <c r="BE414" s="170"/>
      <c r="BF414" s="170"/>
      <c r="BG414" s="170"/>
      <c r="BH414" s="170"/>
      <c r="BI414" s="170"/>
      <c r="BJ414" s="170"/>
      <c r="BK414" s="170"/>
      <c r="BL414" s="170"/>
      <c r="BM414" s="170"/>
      <c r="BN414" s="170"/>
      <c r="BO414" s="170"/>
      <c r="BP414" s="170"/>
      <c r="BQ414" s="170"/>
      <c r="BR414" s="170"/>
      <c r="BS414" s="170"/>
      <c r="BT414" s="170"/>
      <c r="BU414" s="170"/>
      <c r="BV414" s="170"/>
      <c r="BW414" s="170"/>
      <c r="BX414" s="170"/>
      <c r="BY414" s="170"/>
      <c r="BZ414" s="171"/>
      <c r="CA414" s="171"/>
      <c r="CB414" s="171"/>
      <c r="CC414" s="171"/>
      <c r="CD414" s="171"/>
      <c r="CE414" s="171"/>
      <c r="CF414" s="171"/>
      <c r="CG414" s="171"/>
      <c r="CH414" s="171"/>
      <c r="CI414" s="171"/>
      <c r="CJ414" s="171"/>
      <c r="CK414" s="171"/>
      <c r="CL414" s="171"/>
      <c r="CM414" s="171"/>
      <c r="CN414" s="171"/>
      <c r="CO414" s="171"/>
      <c r="CP414" s="171"/>
      <c r="CQ414" s="171"/>
      <c r="CR414" s="171"/>
      <c r="CS414" s="171"/>
      <c r="CT414" s="171"/>
      <c r="CU414" s="171"/>
      <c r="CV414" s="171"/>
      <c r="CW414" s="171"/>
      <c r="CX414" s="171"/>
      <c r="CY414" s="171"/>
      <c r="CZ414" s="171"/>
    </row>
    <row r="415" s="175" customFormat="true" ht="25.15" customHeight="true" x14ac:dyDescent="0.2">
      <c r="B415" s="1049"/>
      <c r="C415" s="1172" t="s">
        <v>433</v>
      </c>
      <c r="D415" s="1127"/>
      <c r="E415" s="607">
        <v>0.45915100031543399</v>
      </c>
      <c r="F415" s="473"/>
      <c r="G415" s="473"/>
      <c r="H415" s="1172" t="s">
        <v>513</v>
      </c>
      <c r="I415" s="1127"/>
      <c r="J415" s="608">
        <v>0.39535847558124554</v>
      </c>
      <c r="K415" s="473"/>
      <c r="L415" s="473"/>
      <c r="M415" s="1172" t="s">
        <v>501</v>
      </c>
      <c r="N415" s="1127"/>
      <c r="O415" s="609">
        <v>0.48309515769462186</v>
      </c>
      <c r="P415" s="473"/>
      <c r="Q415" s="473"/>
      <c r="AB415" s="168"/>
      <c r="AC415" s="168"/>
      <c r="AD415" s="168"/>
      <c r="AE415" s="168"/>
      <c r="AF415" s="168"/>
      <c r="AG415" s="168"/>
      <c r="AH415" s="168"/>
      <c r="AI415" s="168"/>
      <c r="AJ415" s="168"/>
      <c r="AK415" s="168"/>
      <c r="AL415" s="168"/>
      <c r="AM415" s="168"/>
      <c r="AN415" s="168"/>
      <c r="AO415" s="168"/>
      <c r="AP415" s="168"/>
      <c r="AQ415" s="168"/>
      <c r="AR415" s="168"/>
      <c r="AS415" s="168"/>
      <c r="AT415" s="168"/>
      <c r="AU415" s="168"/>
      <c r="AV415" s="168"/>
      <c r="AW415" s="168"/>
      <c r="AX415" s="168"/>
      <c r="AY415" s="168"/>
      <c r="AZ415" s="168"/>
      <c r="BA415" s="170"/>
      <c r="BB415" s="255"/>
      <c r="BC415" s="170"/>
      <c r="BD415" s="170"/>
      <c r="BE415" s="170"/>
      <c r="BF415" s="170"/>
      <c r="BG415" s="170"/>
      <c r="BH415" s="170"/>
      <c r="BI415" s="170"/>
      <c r="BJ415" s="170"/>
      <c r="BK415" s="170"/>
      <c r="BL415" s="170"/>
      <c r="BM415" s="170"/>
      <c r="BN415" s="170"/>
      <c r="BO415" s="170"/>
      <c r="BP415" s="170"/>
      <c r="BQ415" s="170"/>
      <c r="BR415" s="170"/>
      <c r="BS415" s="170"/>
      <c r="BT415" s="170"/>
      <c r="BU415" s="170"/>
      <c r="BV415" s="170"/>
      <c r="BW415" s="170"/>
      <c r="BX415" s="170"/>
      <c r="BY415" s="170"/>
      <c r="BZ415" s="171"/>
      <c r="CA415" s="171"/>
      <c r="CB415" s="171"/>
      <c r="CC415" s="171"/>
      <c r="CD415" s="171"/>
      <c r="CE415" s="171"/>
      <c r="CF415" s="171"/>
      <c r="CG415" s="171"/>
      <c r="CH415" s="171"/>
      <c r="CI415" s="171"/>
      <c r="CJ415" s="171"/>
      <c r="CK415" s="171"/>
      <c r="CL415" s="171"/>
      <c r="CM415" s="171"/>
      <c r="CN415" s="171"/>
      <c r="CO415" s="171"/>
      <c r="CP415" s="171"/>
      <c r="CQ415" s="171"/>
      <c r="CR415" s="171"/>
      <c r="CS415" s="171"/>
      <c r="CT415" s="171"/>
      <c r="CU415" s="171"/>
      <c r="CV415" s="171"/>
      <c r="CW415" s="171"/>
      <c r="CX415" s="171"/>
      <c r="CY415" s="171"/>
      <c r="CZ415" s="171"/>
    </row>
    <row r="416" s="175" customFormat="true" ht="25.15" customHeight="true" x14ac:dyDescent="0.2">
      <c r="B416" s="1049"/>
      <c r="C416" s="1172" t="s">
        <v>498</v>
      </c>
      <c r="D416" s="1127"/>
      <c r="E416" s="607">
        <v>0.38119330576903554</v>
      </c>
      <c r="F416" s="473"/>
      <c r="G416" s="473"/>
      <c r="H416" s="1172" t="s">
        <v>497</v>
      </c>
      <c r="I416" s="1127"/>
      <c r="J416" s="608">
        <v>-0.39103687898019979</v>
      </c>
      <c r="K416" s="473"/>
      <c r="L416" s="473"/>
      <c r="M416" s="1172" t="s">
        <v>514</v>
      </c>
      <c r="N416" s="1127"/>
      <c r="O416" s="609">
        <v>0.34748492517780299</v>
      </c>
      <c r="P416" s="473"/>
      <c r="Q416" s="473"/>
      <c r="AB416" s="168"/>
      <c r="AC416" s="168"/>
      <c r="AD416" s="168"/>
      <c r="AE416" s="168"/>
      <c r="AF416" s="168"/>
      <c r="AG416" s="168"/>
      <c r="AH416" s="168"/>
      <c r="AI416" s="168"/>
      <c r="AJ416" s="168"/>
      <c r="AK416" s="168"/>
      <c r="AL416" s="168"/>
      <c r="AM416" s="168"/>
      <c r="AN416" s="168"/>
      <c r="AO416" s="168"/>
      <c r="AP416" s="168"/>
      <c r="AQ416" s="168"/>
      <c r="AR416" s="168"/>
      <c r="AS416" s="168"/>
      <c r="AT416" s="168"/>
      <c r="AU416" s="168"/>
      <c r="AV416" s="168"/>
      <c r="AW416" s="168"/>
      <c r="AX416" s="168"/>
      <c r="AY416" s="168"/>
      <c r="AZ416" s="168"/>
      <c r="BA416" s="170"/>
      <c r="BB416" s="255"/>
      <c r="BC416" s="170"/>
      <c r="BD416" s="170"/>
      <c r="BE416" s="170"/>
      <c r="BF416" s="170"/>
      <c r="BG416" s="170"/>
      <c r="BH416" s="170"/>
      <c r="BI416" s="170"/>
      <c r="BJ416" s="170"/>
      <c r="BK416" s="170"/>
      <c r="BL416" s="170"/>
      <c r="BM416" s="170"/>
      <c r="BN416" s="170"/>
      <c r="BO416" s="170"/>
      <c r="BP416" s="170"/>
      <c r="BQ416" s="170"/>
      <c r="BR416" s="170"/>
      <c r="BS416" s="170"/>
      <c r="BT416" s="170"/>
      <c r="BU416" s="170"/>
      <c r="BV416" s="170"/>
      <c r="BW416" s="170"/>
      <c r="BX416" s="170"/>
      <c r="BY416" s="170"/>
      <c r="BZ416" s="171"/>
      <c r="CA416" s="171"/>
      <c r="CB416" s="171"/>
      <c r="CC416" s="171"/>
      <c r="CD416" s="171"/>
      <c r="CE416" s="171"/>
      <c r="CF416" s="171"/>
      <c r="CG416" s="171"/>
      <c r="CH416" s="171"/>
      <c r="CI416" s="171"/>
      <c r="CJ416" s="171"/>
      <c r="CK416" s="171"/>
      <c r="CL416" s="171"/>
      <c r="CM416" s="171"/>
      <c r="CN416" s="171"/>
      <c r="CO416" s="171"/>
      <c r="CP416" s="171"/>
      <c r="CQ416" s="171"/>
      <c r="CR416" s="171"/>
      <c r="CS416" s="171"/>
      <c r="CT416" s="171"/>
      <c r="CU416" s="171"/>
      <c r="CV416" s="171"/>
      <c r="CW416" s="171"/>
      <c r="CX416" s="171"/>
      <c r="CY416" s="171"/>
      <c r="CZ416" s="171"/>
    </row>
    <row r="417" s="175" customFormat="true" ht="25.15" customHeight="true" x14ac:dyDescent="0.2">
      <c r="B417" s="1049"/>
      <c r="C417" s="1172" t="s">
        <v>505</v>
      </c>
      <c r="D417" s="1127"/>
      <c r="E417" s="607">
        <v>0.35489436817328485</v>
      </c>
      <c r="F417" s="473"/>
      <c r="G417" s="473"/>
      <c r="H417" s="1172" t="s">
        <v>515</v>
      </c>
      <c r="I417" s="1127"/>
      <c r="J417" s="608">
        <v>0.38920869575376116</v>
      </c>
      <c r="K417" s="473"/>
      <c r="L417" s="473"/>
      <c r="M417" s="1172" t="s">
        <v>498</v>
      </c>
      <c r="N417" s="1127"/>
      <c r="O417" s="609">
        <v>0.34404389024031773</v>
      </c>
      <c r="P417" s="473"/>
      <c r="Q417" s="473"/>
      <c r="AB417" s="168"/>
      <c r="AC417" s="168"/>
      <c r="AD417" s="168"/>
      <c r="AE417" s="168"/>
      <c r="AF417" s="168"/>
      <c r="AG417" s="168"/>
      <c r="AH417" s="168"/>
      <c r="AI417" s="168"/>
      <c r="AJ417" s="168"/>
      <c r="AK417" s="168"/>
      <c r="AL417" s="168"/>
      <c r="AM417" s="168"/>
      <c r="AN417" s="168"/>
      <c r="AO417" s="168"/>
      <c r="AP417" s="168"/>
      <c r="AQ417" s="168"/>
      <c r="AR417" s="168"/>
      <c r="AS417" s="168"/>
      <c r="AT417" s="168"/>
      <c r="AU417" s="168"/>
      <c r="AV417" s="168"/>
      <c r="AW417" s="168"/>
      <c r="AX417" s="168"/>
      <c r="AY417" s="168"/>
      <c r="AZ417" s="168"/>
      <c r="BA417" s="170"/>
      <c r="BB417" s="255"/>
      <c r="BC417" s="170"/>
      <c r="BD417" s="170"/>
      <c r="BE417" s="170"/>
      <c r="BF417" s="170"/>
      <c r="BG417" s="170"/>
      <c r="BH417" s="170"/>
      <c r="BI417" s="170"/>
      <c r="BJ417" s="170"/>
      <c r="BK417" s="170"/>
      <c r="BL417" s="170"/>
      <c r="BM417" s="170"/>
      <c r="BN417" s="170"/>
      <c r="BO417" s="170"/>
      <c r="BP417" s="170"/>
      <c r="BQ417" s="170"/>
      <c r="BR417" s="170"/>
      <c r="BS417" s="170"/>
      <c r="BT417" s="170"/>
      <c r="BU417" s="170"/>
      <c r="BV417" s="170"/>
      <c r="BW417" s="170"/>
      <c r="BX417" s="170"/>
      <c r="BY417" s="170"/>
      <c r="BZ417" s="171"/>
      <c r="CA417" s="171"/>
      <c r="CB417" s="171"/>
      <c r="CC417" s="171"/>
      <c r="CD417" s="171"/>
      <c r="CE417" s="171"/>
      <c r="CF417" s="171"/>
      <c r="CG417" s="171"/>
      <c r="CH417" s="171"/>
      <c r="CI417" s="171"/>
      <c r="CJ417" s="171"/>
      <c r="CK417" s="171"/>
      <c r="CL417" s="171"/>
      <c r="CM417" s="171"/>
      <c r="CN417" s="171"/>
      <c r="CO417" s="171"/>
      <c r="CP417" s="171"/>
      <c r="CQ417" s="171"/>
      <c r="CR417" s="171"/>
      <c r="CS417" s="171"/>
      <c r="CT417" s="171"/>
      <c r="CU417" s="171"/>
      <c r="CV417" s="171"/>
      <c r="CW417" s="171"/>
      <c r="CX417" s="171"/>
      <c r="CY417" s="171"/>
      <c r="CZ417" s="171"/>
    </row>
    <row r="418" s="175" customFormat="true" ht="25.15" customHeight="true" x14ac:dyDescent="0.2">
      <c r="B418" s="1049"/>
      <c r="C418" s="1172" t="s">
        <v>511</v>
      </c>
      <c r="D418" s="1127"/>
      <c r="E418" s="607">
        <v>0.35237935320560615</v>
      </c>
      <c r="F418" s="473"/>
      <c r="G418" s="473"/>
      <c r="H418" s="1172" t="s">
        <v>516</v>
      </c>
      <c r="I418" s="1127"/>
      <c r="J418" s="608">
        <v>0.36962665013055201</v>
      </c>
      <c r="K418" s="473"/>
      <c r="L418" s="473"/>
      <c r="M418" s="1172" t="s">
        <v>508</v>
      </c>
      <c r="N418" s="1127"/>
      <c r="O418" s="609">
        <v>0.33853080603214902</v>
      </c>
      <c r="P418" s="473"/>
      <c r="Q418" s="473"/>
      <c r="AB418" s="168"/>
      <c r="AC418" s="168"/>
      <c r="AD418" s="168"/>
      <c r="AE418" s="168"/>
      <c r="AF418" s="168"/>
      <c r="AG418" s="168"/>
      <c r="AH418" s="168"/>
      <c r="AI418" s="168"/>
      <c r="AJ418" s="168"/>
      <c r="AK418" s="168"/>
      <c r="AL418" s="168"/>
      <c r="AM418" s="168"/>
      <c r="AN418" s="168"/>
      <c r="AO418" s="168"/>
      <c r="AP418" s="168"/>
      <c r="AQ418" s="168"/>
      <c r="AR418" s="168"/>
      <c r="AS418" s="168"/>
      <c r="AT418" s="168"/>
      <c r="AU418" s="168"/>
      <c r="AV418" s="168"/>
      <c r="AW418" s="168"/>
      <c r="AX418" s="168"/>
      <c r="AY418" s="168"/>
      <c r="AZ418" s="168"/>
      <c r="BA418" s="170"/>
      <c r="BB418" s="255"/>
      <c r="BC418" s="170"/>
      <c r="BD418" s="170"/>
      <c r="BE418" s="170"/>
      <c r="BF418" s="170"/>
      <c r="BG418" s="170"/>
      <c r="BH418" s="170"/>
      <c r="BI418" s="170"/>
      <c r="BJ418" s="170"/>
      <c r="BK418" s="170"/>
      <c r="BL418" s="170"/>
      <c r="BM418" s="170"/>
      <c r="BN418" s="170"/>
      <c r="BO418" s="170"/>
      <c r="BP418" s="170"/>
      <c r="BQ418" s="170"/>
      <c r="BR418" s="170"/>
      <c r="BS418" s="170"/>
      <c r="BT418" s="170"/>
      <c r="BU418" s="170"/>
      <c r="BV418" s="170"/>
      <c r="BW418" s="170"/>
      <c r="BX418" s="170"/>
      <c r="BY418" s="170"/>
      <c r="BZ418" s="171"/>
      <c r="CA418" s="171"/>
      <c r="CB418" s="171"/>
      <c r="CC418" s="171"/>
      <c r="CD418" s="171"/>
      <c r="CE418" s="171"/>
      <c r="CF418" s="171"/>
      <c r="CG418" s="171"/>
      <c r="CH418" s="171"/>
      <c r="CI418" s="171"/>
      <c r="CJ418" s="171"/>
      <c r="CK418" s="171"/>
      <c r="CL418" s="171"/>
      <c r="CM418" s="171"/>
      <c r="CN418" s="171"/>
      <c r="CO418" s="171"/>
      <c r="CP418" s="171"/>
      <c r="CQ418" s="171"/>
      <c r="CR418" s="171"/>
      <c r="CS418" s="171"/>
      <c r="CT418" s="171"/>
      <c r="CU418" s="171"/>
      <c r="CV418" s="171"/>
      <c r="CW418" s="171"/>
      <c r="CX418" s="171"/>
      <c r="CY418" s="171"/>
      <c r="CZ418" s="171"/>
    </row>
    <row r="419" s="175" customFormat="true" ht="25.15" customHeight="true" x14ac:dyDescent="0.2">
      <c r="B419" s="1049"/>
      <c r="C419" s="1172" t="s">
        <v>514</v>
      </c>
      <c r="D419" s="1127"/>
      <c r="E419" s="607">
        <v>0.33792042989104282</v>
      </c>
      <c r="F419" s="473"/>
      <c r="G419" s="473"/>
      <c r="H419" s="1172" t="s">
        <v>517</v>
      </c>
      <c r="I419" s="1127"/>
      <c r="J419" s="608">
        <v>0.35401391910586155</v>
      </c>
      <c r="K419" s="473"/>
      <c r="L419" s="473"/>
      <c r="M419" s="1172" t="s">
        <v>316</v>
      </c>
      <c r="N419" s="1127"/>
      <c r="O419" s="609">
        <v>0.31646533124954168</v>
      </c>
      <c r="P419" s="473"/>
      <c r="Q419" s="473"/>
      <c r="AB419" s="168"/>
      <c r="AC419" s="168"/>
      <c r="AD419" s="168"/>
      <c r="AE419" s="168"/>
      <c r="AF419" s="168"/>
      <c r="AG419" s="168"/>
      <c r="AH419" s="168"/>
      <c r="AI419" s="168"/>
      <c r="AJ419" s="168"/>
      <c r="AK419" s="168"/>
      <c r="AL419" s="168"/>
      <c r="AM419" s="168"/>
      <c r="AN419" s="168"/>
      <c r="AO419" s="168"/>
      <c r="AP419" s="168"/>
      <c r="AQ419" s="168"/>
      <c r="AR419" s="168"/>
      <c r="AS419" s="168"/>
      <c r="AT419" s="168"/>
      <c r="AU419" s="168"/>
      <c r="AV419" s="168"/>
      <c r="AW419" s="168"/>
      <c r="AX419" s="168"/>
      <c r="AY419" s="168"/>
      <c r="AZ419" s="168"/>
      <c r="BA419" s="170"/>
      <c r="BB419" s="255"/>
      <c r="BC419" s="170"/>
      <c r="BD419" s="170"/>
      <c r="BE419" s="170"/>
      <c r="BF419" s="170"/>
      <c r="BG419" s="170"/>
      <c r="BH419" s="170"/>
      <c r="BI419" s="170"/>
      <c r="BJ419" s="170"/>
      <c r="BK419" s="170"/>
      <c r="BL419" s="170"/>
      <c r="BM419" s="170"/>
      <c r="BN419" s="170"/>
      <c r="BO419" s="170"/>
      <c r="BP419" s="170"/>
      <c r="BQ419" s="170"/>
      <c r="BR419" s="170"/>
      <c r="BS419" s="170"/>
      <c r="BT419" s="170"/>
      <c r="BU419" s="170"/>
      <c r="BV419" s="170"/>
      <c r="BW419" s="170"/>
      <c r="BX419" s="170"/>
      <c r="BY419" s="170"/>
      <c r="BZ419" s="171"/>
      <c r="CA419" s="171"/>
      <c r="CB419" s="171"/>
      <c r="CC419" s="171"/>
      <c r="CD419" s="171"/>
      <c r="CE419" s="171"/>
      <c r="CF419" s="171"/>
      <c r="CG419" s="171"/>
      <c r="CH419" s="171"/>
      <c r="CI419" s="171"/>
      <c r="CJ419" s="171"/>
      <c r="CK419" s="171"/>
      <c r="CL419" s="171"/>
      <c r="CM419" s="171"/>
      <c r="CN419" s="171"/>
      <c r="CO419" s="171"/>
      <c r="CP419" s="171"/>
      <c r="CQ419" s="171"/>
      <c r="CR419" s="171"/>
      <c r="CS419" s="171"/>
      <c r="CT419" s="171"/>
      <c r="CU419" s="171"/>
      <c r="CV419" s="171"/>
      <c r="CW419" s="171"/>
      <c r="CX419" s="171"/>
      <c r="CY419" s="171"/>
      <c r="CZ419" s="171"/>
    </row>
    <row r="420" s="175" customFormat="true" ht="25.15" customHeight="true" x14ac:dyDescent="0.2">
      <c r="B420" s="1049"/>
      <c r="C420" s="1172" t="s">
        <v>518</v>
      </c>
      <c r="D420" s="1127"/>
      <c r="E420" s="607">
        <v>0.27186133846026134</v>
      </c>
      <c r="F420" s="473"/>
      <c r="G420" s="473"/>
      <c r="H420" s="1172" t="s">
        <v>519</v>
      </c>
      <c r="I420" s="1127"/>
      <c r="J420" s="608">
        <v>0.35181202487010904</v>
      </c>
      <c r="K420" s="473"/>
      <c r="L420" s="473"/>
      <c r="M420" s="1172" t="s">
        <v>515</v>
      </c>
      <c r="N420" s="1127"/>
      <c r="O420" s="609">
        <v>0.29158745325536845</v>
      </c>
      <c r="P420" s="473"/>
      <c r="Q420" s="473"/>
      <c r="AB420" s="168"/>
      <c r="AC420" s="168"/>
      <c r="AD420" s="168"/>
      <c r="AE420" s="168"/>
      <c r="AF420" s="168"/>
      <c r="AG420" s="168"/>
      <c r="AH420" s="168"/>
      <c r="AI420" s="168"/>
      <c r="AJ420" s="168"/>
      <c r="AK420" s="168"/>
      <c r="AL420" s="168"/>
      <c r="AM420" s="168"/>
      <c r="AN420" s="168"/>
      <c r="AO420" s="168"/>
      <c r="AP420" s="168"/>
      <c r="AQ420" s="168"/>
      <c r="AR420" s="168"/>
      <c r="AS420" s="168"/>
      <c r="AT420" s="168"/>
      <c r="AU420" s="168"/>
      <c r="AV420" s="168"/>
      <c r="AW420" s="168"/>
      <c r="AX420" s="168"/>
      <c r="AY420" s="168"/>
      <c r="AZ420" s="168"/>
      <c r="BA420" s="170"/>
      <c r="BB420" s="255"/>
      <c r="BC420" s="170"/>
      <c r="BD420" s="170"/>
      <c r="BE420" s="170"/>
      <c r="BF420" s="170"/>
      <c r="BG420" s="170"/>
      <c r="BH420" s="170"/>
      <c r="BI420" s="170"/>
      <c r="BJ420" s="170"/>
      <c r="BK420" s="170"/>
      <c r="BL420" s="170"/>
      <c r="BM420" s="170"/>
      <c r="BN420" s="170"/>
      <c r="BO420" s="170"/>
      <c r="BP420" s="170"/>
      <c r="BQ420" s="170"/>
      <c r="BR420" s="170"/>
      <c r="BS420" s="170"/>
      <c r="BT420" s="170"/>
      <c r="BU420" s="170"/>
      <c r="BV420" s="170"/>
      <c r="BW420" s="170"/>
      <c r="BX420" s="170"/>
      <c r="BY420" s="170"/>
      <c r="BZ420" s="171"/>
      <c r="CA420" s="171"/>
      <c r="CB420" s="171"/>
      <c r="CC420" s="171"/>
      <c r="CD420" s="171"/>
      <c r="CE420" s="171"/>
      <c r="CF420" s="171"/>
      <c r="CG420" s="171"/>
      <c r="CH420" s="171"/>
      <c r="CI420" s="171"/>
      <c r="CJ420" s="171"/>
      <c r="CK420" s="171"/>
      <c r="CL420" s="171"/>
      <c r="CM420" s="171"/>
      <c r="CN420" s="171"/>
      <c r="CO420" s="171"/>
      <c r="CP420" s="171"/>
      <c r="CQ420" s="171"/>
      <c r="CR420" s="171"/>
      <c r="CS420" s="171"/>
      <c r="CT420" s="171"/>
      <c r="CU420" s="171"/>
      <c r="CV420" s="171"/>
      <c r="CW420" s="171"/>
      <c r="CX420" s="171"/>
      <c r="CY420" s="171"/>
      <c r="CZ420" s="171"/>
    </row>
    <row r="421" s="175" customFormat="true" ht="25.15" customHeight="true" x14ac:dyDescent="0.2">
      <c r="B421" s="1049"/>
      <c r="C421" s="1172" t="s">
        <v>504</v>
      </c>
      <c r="D421" s="1127"/>
      <c r="E421" s="607">
        <v>0.27177270479047561</v>
      </c>
      <c r="F421" s="473"/>
      <c r="G421" s="473"/>
      <c r="H421" s="1172" t="s">
        <v>518</v>
      </c>
      <c r="I421" s="1127"/>
      <c r="J421" s="608">
        <v>0.35065063664217627</v>
      </c>
      <c r="K421" s="473"/>
      <c r="L421" s="473"/>
      <c r="M421" s="1172" t="s">
        <v>520</v>
      </c>
      <c r="N421" s="1127"/>
      <c r="O421" s="609">
        <v>-0.28845228192893368</v>
      </c>
      <c r="P421" s="473"/>
      <c r="Q421" s="473"/>
      <c r="AB421" s="168"/>
      <c r="AC421" s="168"/>
      <c r="AD421" s="168"/>
      <c r="AE421" s="168"/>
      <c r="AF421" s="168"/>
      <c r="AG421" s="168"/>
      <c r="AH421" s="168"/>
      <c r="AI421" s="168"/>
      <c r="AJ421" s="168"/>
      <c r="AK421" s="168"/>
      <c r="AL421" s="168"/>
      <c r="AM421" s="168"/>
      <c r="AN421" s="168"/>
      <c r="AO421" s="168"/>
      <c r="AP421" s="168"/>
      <c r="AQ421" s="168"/>
      <c r="AR421" s="168"/>
      <c r="AS421" s="168"/>
      <c r="AT421" s="168"/>
      <c r="AU421" s="168"/>
      <c r="AV421" s="168"/>
      <c r="AW421" s="168"/>
      <c r="AX421" s="168"/>
      <c r="AY421" s="168"/>
      <c r="AZ421" s="168"/>
      <c r="BA421" s="170"/>
      <c r="BB421" s="255"/>
      <c r="BC421" s="170"/>
      <c r="BD421" s="170"/>
      <c r="BE421" s="170"/>
      <c r="BF421" s="170"/>
      <c r="BG421" s="170"/>
      <c r="BH421" s="170"/>
      <c r="BI421" s="170"/>
      <c r="BJ421" s="170"/>
      <c r="BK421" s="170"/>
      <c r="BL421" s="170"/>
      <c r="BM421" s="170"/>
      <c r="BN421" s="170"/>
      <c r="BO421" s="170"/>
      <c r="BP421" s="170"/>
      <c r="BQ421" s="170"/>
      <c r="BR421" s="170"/>
      <c r="BS421" s="170"/>
      <c r="BT421" s="170"/>
      <c r="BU421" s="170"/>
      <c r="BV421" s="170"/>
      <c r="BW421" s="170"/>
      <c r="BX421" s="170"/>
      <c r="BY421" s="170"/>
      <c r="BZ421" s="171"/>
      <c r="CA421" s="171"/>
      <c r="CB421" s="171"/>
      <c r="CC421" s="171"/>
      <c r="CD421" s="171"/>
      <c r="CE421" s="171"/>
      <c r="CF421" s="171"/>
      <c r="CG421" s="171"/>
      <c r="CH421" s="171"/>
      <c r="CI421" s="171"/>
      <c r="CJ421" s="171"/>
      <c r="CK421" s="171"/>
      <c r="CL421" s="171"/>
      <c r="CM421" s="171"/>
      <c r="CN421" s="171"/>
      <c r="CO421" s="171"/>
      <c r="CP421" s="171"/>
      <c r="CQ421" s="171"/>
      <c r="CR421" s="171"/>
      <c r="CS421" s="171"/>
      <c r="CT421" s="171"/>
      <c r="CU421" s="171"/>
      <c r="CV421" s="171"/>
      <c r="CW421" s="171"/>
      <c r="CX421" s="171"/>
      <c r="CY421" s="171"/>
      <c r="CZ421" s="171"/>
    </row>
    <row r="422" s="175" customFormat="true" ht="25.15" customHeight="true" x14ac:dyDescent="0.2">
      <c r="B422" s="1049"/>
      <c r="C422" s="1172" t="s">
        <v>519</v>
      </c>
      <c r="D422" s="1127"/>
      <c r="E422" s="607">
        <v>0.22949703316183648</v>
      </c>
      <c r="F422" s="473"/>
      <c r="G422" s="473"/>
      <c r="H422" s="1172" t="s">
        <v>520</v>
      </c>
      <c r="I422" s="1127"/>
      <c r="J422" s="608">
        <v>-0.33854471685787535</v>
      </c>
      <c r="K422" s="473"/>
      <c r="L422" s="473"/>
      <c r="M422" s="1172" t="s">
        <v>521</v>
      </c>
      <c r="N422" s="1127"/>
      <c r="O422" s="609">
        <v>0.27526968819163411</v>
      </c>
      <c r="P422" s="473"/>
      <c r="Q422" s="473"/>
      <c r="AB422" s="168"/>
      <c r="AC422" s="168"/>
      <c r="AD422" s="168"/>
      <c r="AE422" s="168"/>
      <c r="AF422" s="168"/>
      <c r="AG422" s="168"/>
      <c r="AH422" s="168"/>
      <c r="AI422" s="168"/>
      <c r="AJ422" s="168"/>
      <c r="AK422" s="168"/>
      <c r="AL422" s="168"/>
      <c r="AM422" s="168"/>
      <c r="AN422" s="168"/>
      <c r="AO422" s="168"/>
      <c r="AP422" s="168"/>
      <c r="AQ422" s="168"/>
      <c r="AR422" s="168"/>
      <c r="AS422" s="168"/>
      <c r="AT422" s="168"/>
      <c r="AU422" s="168"/>
      <c r="AV422" s="168"/>
      <c r="AW422" s="168"/>
      <c r="AX422" s="168"/>
      <c r="AY422" s="168"/>
      <c r="AZ422" s="168"/>
      <c r="BA422" s="170"/>
      <c r="BB422" s="255"/>
      <c r="BC422" s="170"/>
      <c r="BD422" s="170"/>
      <c r="BE422" s="170"/>
      <c r="BF422" s="170"/>
      <c r="BG422" s="170"/>
      <c r="BH422" s="170"/>
      <c r="BI422" s="170"/>
      <c r="BJ422" s="170"/>
      <c r="BK422" s="170"/>
      <c r="BL422" s="170"/>
      <c r="BM422" s="170"/>
      <c r="BN422" s="170"/>
      <c r="BO422" s="170"/>
      <c r="BP422" s="170"/>
      <c r="BQ422" s="170"/>
      <c r="BR422" s="170"/>
      <c r="BS422" s="170"/>
      <c r="BT422" s="170"/>
      <c r="BU422" s="170"/>
      <c r="BV422" s="170"/>
      <c r="BW422" s="170"/>
      <c r="BX422" s="170"/>
      <c r="BY422" s="170"/>
      <c r="BZ422" s="171"/>
      <c r="CA422" s="171"/>
      <c r="CB422" s="171"/>
      <c r="CC422" s="171"/>
      <c r="CD422" s="171"/>
      <c r="CE422" s="171"/>
      <c r="CF422" s="171"/>
      <c r="CG422" s="171"/>
      <c r="CH422" s="171"/>
      <c r="CI422" s="171"/>
      <c r="CJ422" s="171"/>
      <c r="CK422" s="171"/>
      <c r="CL422" s="171"/>
      <c r="CM422" s="171"/>
      <c r="CN422" s="171"/>
      <c r="CO422" s="171"/>
      <c r="CP422" s="171"/>
      <c r="CQ422" s="171"/>
      <c r="CR422" s="171"/>
      <c r="CS422" s="171"/>
      <c r="CT422" s="171"/>
      <c r="CU422" s="171"/>
      <c r="CV422" s="171"/>
      <c r="CW422" s="171"/>
      <c r="CX422" s="171"/>
      <c r="CY422" s="171"/>
      <c r="CZ422" s="171"/>
    </row>
    <row r="423" s="175" customFormat="true" ht="25.15" customHeight="true" x14ac:dyDescent="0.2">
      <c r="B423" s="1049"/>
      <c r="C423" s="1172" t="s">
        <v>520</v>
      </c>
      <c r="D423" s="1127"/>
      <c r="E423" s="607">
        <v>-0.20597083537212801</v>
      </c>
      <c r="F423" s="473"/>
      <c r="G423" s="473"/>
      <c r="H423" s="1172" t="s">
        <v>514</v>
      </c>
      <c r="I423" s="1127"/>
      <c r="J423" s="608">
        <v>0.33257044287009224</v>
      </c>
      <c r="K423" s="473"/>
      <c r="L423" s="473"/>
      <c r="M423" s="1172" t="s">
        <v>505</v>
      </c>
      <c r="N423" s="1127"/>
      <c r="O423" s="609">
        <v>0.2700354691291576</v>
      </c>
      <c r="P423" s="473"/>
      <c r="Q423" s="473"/>
      <c r="AB423" s="168"/>
      <c r="AC423" s="168"/>
      <c r="AD423" s="168"/>
      <c r="AE423" s="168"/>
      <c r="AF423" s="168"/>
      <c r="AG423" s="168"/>
      <c r="AH423" s="168"/>
      <c r="AI423" s="168"/>
      <c r="AJ423" s="168"/>
      <c r="AK423" s="168"/>
      <c r="AL423" s="168"/>
      <c r="AM423" s="168"/>
      <c r="AN423" s="168"/>
      <c r="AO423" s="168"/>
      <c r="AP423" s="168"/>
      <c r="AQ423" s="168"/>
      <c r="AR423" s="168"/>
      <c r="AS423" s="168"/>
      <c r="AT423" s="168"/>
      <c r="AU423" s="168"/>
      <c r="AV423" s="168"/>
      <c r="AW423" s="168"/>
      <c r="AX423" s="168"/>
      <c r="AY423" s="168"/>
      <c r="AZ423" s="168"/>
      <c r="BA423" s="170"/>
      <c r="BB423" s="255"/>
      <c r="BC423" s="170"/>
      <c r="BD423" s="170"/>
      <c r="BE423" s="170"/>
      <c r="BF423" s="170"/>
      <c r="BG423" s="170"/>
      <c r="BH423" s="170"/>
      <c r="BI423" s="170"/>
      <c r="BJ423" s="170"/>
      <c r="BK423" s="170"/>
      <c r="BL423" s="170"/>
      <c r="BM423" s="170"/>
      <c r="BN423" s="170"/>
      <c r="BO423" s="170"/>
      <c r="BP423" s="170"/>
      <c r="BQ423" s="170"/>
      <c r="BR423" s="170"/>
      <c r="BS423" s="170"/>
      <c r="BT423" s="170"/>
      <c r="BU423" s="170"/>
      <c r="BV423" s="170"/>
      <c r="BW423" s="170"/>
      <c r="BX423" s="170"/>
      <c r="BY423" s="170"/>
      <c r="BZ423" s="171"/>
      <c r="CA423" s="171"/>
      <c r="CB423" s="171"/>
      <c r="CC423" s="171"/>
      <c r="CD423" s="171"/>
      <c r="CE423" s="171"/>
      <c r="CF423" s="171"/>
      <c r="CG423" s="171"/>
      <c r="CH423" s="171"/>
      <c r="CI423" s="171"/>
      <c r="CJ423" s="171"/>
      <c r="CK423" s="171"/>
      <c r="CL423" s="171"/>
      <c r="CM423" s="171"/>
      <c r="CN423" s="171"/>
      <c r="CO423" s="171"/>
      <c r="CP423" s="171"/>
      <c r="CQ423" s="171"/>
      <c r="CR423" s="171"/>
      <c r="CS423" s="171"/>
      <c r="CT423" s="171"/>
      <c r="CU423" s="171"/>
      <c r="CV423" s="171"/>
      <c r="CW423" s="171"/>
      <c r="CX423" s="171"/>
      <c r="CY423" s="171"/>
      <c r="CZ423" s="171"/>
    </row>
    <row r="424" s="175" customFormat="true" ht="25.15" customHeight="true" x14ac:dyDescent="0.2">
      <c r="B424" s="1049"/>
      <c r="C424" s="1172" t="s">
        <v>522</v>
      </c>
      <c r="D424" s="1127"/>
      <c r="E424" s="607">
        <v>0.18601706905334328</v>
      </c>
      <c r="F424" s="473"/>
      <c r="G424" s="473"/>
      <c r="H424" s="1172" t="s">
        <v>506</v>
      </c>
      <c r="I424" s="1127"/>
      <c r="J424" s="608">
        <v>-0.32663524836603675</v>
      </c>
      <c r="K424" s="473"/>
      <c r="L424" s="473"/>
      <c r="M424" s="1172" t="s">
        <v>523</v>
      </c>
      <c r="N424" s="1127"/>
      <c r="O424" s="609">
        <v>0.26407761489712556</v>
      </c>
      <c r="P424" s="473"/>
      <c r="Q424" s="473"/>
      <c r="AB424" s="168"/>
      <c r="AC424" s="168"/>
      <c r="AD424" s="168"/>
      <c r="AE424" s="168"/>
      <c r="AF424" s="168"/>
      <c r="AG424" s="168"/>
      <c r="AH424" s="168"/>
      <c r="AI424" s="168"/>
      <c r="AJ424" s="168"/>
      <c r="AK424" s="168"/>
      <c r="AL424" s="168"/>
      <c r="AM424" s="168"/>
      <c r="AN424" s="168"/>
      <c r="AO424" s="168"/>
      <c r="AP424" s="168"/>
      <c r="AQ424" s="168"/>
      <c r="AR424" s="168"/>
      <c r="AS424" s="168"/>
      <c r="AT424" s="168"/>
      <c r="AU424" s="168"/>
      <c r="AV424" s="168"/>
      <c r="AW424" s="168"/>
      <c r="AX424" s="168"/>
      <c r="AY424" s="168"/>
      <c r="AZ424" s="168"/>
      <c r="BA424" s="170"/>
      <c r="BB424" s="255"/>
      <c r="BC424" s="170"/>
      <c r="BD424" s="170"/>
      <c r="BE424" s="170"/>
      <c r="BF424" s="170"/>
      <c r="BG424" s="170"/>
      <c r="BH424" s="170"/>
      <c r="BI424" s="170"/>
      <c r="BJ424" s="170"/>
      <c r="BK424" s="170"/>
      <c r="BL424" s="170"/>
      <c r="BM424" s="170"/>
      <c r="BN424" s="170"/>
      <c r="BO424" s="170"/>
      <c r="BP424" s="170"/>
      <c r="BQ424" s="170"/>
      <c r="BR424" s="170"/>
      <c r="BS424" s="170"/>
      <c r="BT424" s="170"/>
      <c r="BU424" s="170"/>
      <c r="BV424" s="170"/>
      <c r="BW424" s="170"/>
      <c r="BX424" s="170"/>
      <c r="BY424" s="170"/>
      <c r="BZ424" s="171"/>
      <c r="CA424" s="171"/>
      <c r="CB424" s="171"/>
      <c r="CC424" s="171"/>
      <c r="CD424" s="171"/>
      <c r="CE424" s="171"/>
      <c r="CF424" s="171"/>
      <c r="CG424" s="171"/>
      <c r="CH424" s="171"/>
      <c r="CI424" s="171"/>
      <c r="CJ424" s="171"/>
      <c r="CK424" s="171"/>
      <c r="CL424" s="171"/>
      <c r="CM424" s="171"/>
      <c r="CN424" s="171"/>
      <c r="CO424" s="171"/>
      <c r="CP424" s="171"/>
      <c r="CQ424" s="171"/>
      <c r="CR424" s="171"/>
      <c r="CS424" s="171"/>
      <c r="CT424" s="171"/>
      <c r="CU424" s="171"/>
      <c r="CV424" s="171"/>
      <c r="CW424" s="171"/>
      <c r="CX424" s="171"/>
      <c r="CY424" s="171"/>
      <c r="CZ424" s="171"/>
    </row>
    <row r="425" s="175" customFormat="true" ht="25.15" customHeight="true" x14ac:dyDescent="0.2">
      <c r="B425" s="1049"/>
      <c r="C425" s="1172" t="s">
        <v>524</v>
      </c>
      <c r="D425" s="1127"/>
      <c r="E425" s="607">
        <v>0.16361932818125011</v>
      </c>
      <c r="F425" s="473"/>
      <c r="G425" s="473"/>
      <c r="H425" s="1172" t="s">
        <v>525</v>
      </c>
      <c r="I425" s="1127"/>
      <c r="J425" s="608">
        <v>0.31165168901984036</v>
      </c>
      <c r="K425" s="473"/>
      <c r="L425" s="473"/>
      <c r="M425" s="1172" t="s">
        <v>516</v>
      </c>
      <c r="N425" s="1127"/>
      <c r="O425" s="609">
        <v>0.24385813433950165</v>
      </c>
      <c r="P425" s="473"/>
      <c r="Q425" s="473"/>
      <c r="AB425" s="168"/>
      <c r="AC425" s="168"/>
      <c r="AD425" s="168"/>
      <c r="AE425" s="168"/>
      <c r="AF425" s="168"/>
      <c r="AG425" s="168"/>
      <c r="AH425" s="168"/>
      <c r="AI425" s="168"/>
      <c r="AJ425" s="168"/>
      <c r="AK425" s="168"/>
      <c r="AL425" s="168"/>
      <c r="AM425" s="168"/>
      <c r="AN425" s="168"/>
      <c r="AO425" s="168"/>
      <c r="AP425" s="168"/>
      <c r="AQ425" s="168"/>
      <c r="AR425" s="168"/>
      <c r="AS425" s="168"/>
      <c r="AT425" s="168"/>
      <c r="AU425" s="168"/>
      <c r="AV425" s="168"/>
      <c r="AW425" s="168"/>
      <c r="AX425" s="168"/>
      <c r="AY425" s="168"/>
      <c r="AZ425" s="168"/>
      <c r="BA425" s="170"/>
      <c r="BB425" s="255"/>
      <c r="BC425" s="170"/>
      <c r="BD425" s="170"/>
      <c r="BE425" s="170"/>
      <c r="BF425" s="170"/>
      <c r="BG425" s="170"/>
      <c r="BH425" s="170"/>
      <c r="BI425" s="170"/>
      <c r="BJ425" s="170"/>
      <c r="BK425" s="170"/>
      <c r="BL425" s="170"/>
      <c r="BM425" s="170"/>
      <c r="BN425" s="170"/>
      <c r="BO425" s="170"/>
      <c r="BP425" s="170"/>
      <c r="BQ425" s="170"/>
      <c r="BR425" s="170"/>
      <c r="BS425" s="170"/>
      <c r="BT425" s="170"/>
      <c r="BU425" s="170"/>
      <c r="BV425" s="170"/>
      <c r="BW425" s="170"/>
      <c r="BX425" s="170"/>
      <c r="BY425" s="170"/>
      <c r="BZ425" s="171"/>
      <c r="CA425" s="171"/>
      <c r="CB425" s="171"/>
      <c r="CC425" s="171"/>
      <c r="CD425" s="171"/>
      <c r="CE425" s="171"/>
      <c r="CF425" s="171"/>
      <c r="CG425" s="171"/>
      <c r="CH425" s="171"/>
      <c r="CI425" s="171"/>
      <c r="CJ425" s="171"/>
      <c r="CK425" s="171"/>
      <c r="CL425" s="171"/>
      <c r="CM425" s="171"/>
      <c r="CN425" s="171"/>
      <c r="CO425" s="171"/>
      <c r="CP425" s="171"/>
      <c r="CQ425" s="171"/>
      <c r="CR425" s="171"/>
      <c r="CS425" s="171"/>
      <c r="CT425" s="171"/>
      <c r="CU425" s="171"/>
      <c r="CV425" s="171"/>
      <c r="CW425" s="171"/>
      <c r="CX425" s="171"/>
      <c r="CY425" s="171"/>
      <c r="CZ425" s="171"/>
    </row>
    <row r="426" s="175" customFormat="true" ht="25.15" customHeight="true" x14ac:dyDescent="0.2">
      <c r="B426" s="1049"/>
      <c r="C426" s="1172" t="s">
        <v>526</v>
      </c>
      <c r="D426" s="1127"/>
      <c r="E426" s="607">
        <v>-0.15358323301419527</v>
      </c>
      <c r="F426" s="473"/>
      <c r="G426" s="473"/>
      <c r="H426" s="1172" t="s">
        <v>521</v>
      </c>
      <c r="I426" s="1127"/>
      <c r="J426" s="608">
        <v>0.29656131045002515</v>
      </c>
      <c r="K426" s="473"/>
      <c r="L426" s="473"/>
      <c r="M426" s="1172" t="s">
        <v>527</v>
      </c>
      <c r="N426" s="1127"/>
      <c r="O426" s="609">
        <v>0.2423891601394233</v>
      </c>
      <c r="P426" s="473"/>
      <c r="Q426" s="473"/>
      <c r="AB426" s="168"/>
      <c r="AC426" s="168"/>
      <c r="AD426" s="168"/>
      <c r="AE426" s="168"/>
      <c r="AF426" s="168"/>
      <c r="AG426" s="168"/>
      <c r="AH426" s="168"/>
      <c r="AI426" s="168"/>
      <c r="AJ426" s="168"/>
      <c r="AK426" s="168"/>
      <c r="AL426" s="168"/>
      <c r="AM426" s="168"/>
      <c r="AN426" s="168"/>
      <c r="AO426" s="168"/>
      <c r="AP426" s="168"/>
      <c r="AQ426" s="168"/>
      <c r="AR426" s="168"/>
      <c r="AS426" s="168"/>
      <c r="AT426" s="168"/>
      <c r="AU426" s="168"/>
      <c r="AV426" s="168"/>
      <c r="AW426" s="168"/>
      <c r="AX426" s="168"/>
      <c r="AY426" s="168"/>
      <c r="AZ426" s="168"/>
      <c r="BA426" s="170"/>
      <c r="BB426" s="255"/>
      <c r="BC426" s="170"/>
      <c r="BD426" s="170"/>
      <c r="BE426" s="170"/>
      <c r="BF426" s="170"/>
      <c r="BG426" s="170"/>
      <c r="BH426" s="170"/>
      <c r="BI426" s="170"/>
      <c r="BJ426" s="170"/>
      <c r="BK426" s="170"/>
      <c r="BL426" s="170"/>
      <c r="BM426" s="170"/>
      <c r="BN426" s="170"/>
      <c r="BO426" s="170"/>
      <c r="BP426" s="170"/>
      <c r="BQ426" s="170"/>
      <c r="BR426" s="170"/>
      <c r="BS426" s="170"/>
      <c r="BT426" s="170"/>
      <c r="BU426" s="170"/>
      <c r="BV426" s="170"/>
      <c r="BW426" s="170"/>
      <c r="BX426" s="170"/>
      <c r="BY426" s="170"/>
      <c r="BZ426" s="171"/>
      <c r="CA426" s="171"/>
      <c r="CB426" s="171"/>
      <c r="CC426" s="171"/>
      <c r="CD426" s="171"/>
      <c r="CE426" s="171"/>
      <c r="CF426" s="171"/>
      <c r="CG426" s="171"/>
      <c r="CH426" s="171"/>
      <c r="CI426" s="171"/>
      <c r="CJ426" s="171"/>
      <c r="CK426" s="171"/>
      <c r="CL426" s="171"/>
      <c r="CM426" s="171"/>
      <c r="CN426" s="171"/>
      <c r="CO426" s="171"/>
      <c r="CP426" s="171"/>
      <c r="CQ426" s="171"/>
      <c r="CR426" s="171"/>
      <c r="CS426" s="171"/>
      <c r="CT426" s="171"/>
      <c r="CU426" s="171"/>
      <c r="CV426" s="171"/>
      <c r="CW426" s="171"/>
      <c r="CX426" s="171"/>
      <c r="CY426" s="171"/>
      <c r="CZ426" s="171"/>
    </row>
    <row r="427" s="175" customFormat="true" ht="25.15" customHeight="true" x14ac:dyDescent="0.2">
      <c r="B427" s="1049"/>
      <c r="C427" s="1172" t="s">
        <v>444</v>
      </c>
      <c r="D427" s="1127"/>
      <c r="E427" s="607">
        <v>-0.14474644850571322</v>
      </c>
      <c r="F427" s="473"/>
      <c r="G427" s="473"/>
      <c r="H427" s="1172" t="s">
        <v>527</v>
      </c>
      <c r="I427" s="1127"/>
      <c r="J427" s="608">
        <v>0.28478951589446372</v>
      </c>
      <c r="K427" s="473"/>
      <c r="L427" s="473"/>
      <c r="M427" s="1172" t="s">
        <v>526</v>
      </c>
      <c r="N427" s="1127"/>
      <c r="O427" s="609">
        <v>0.21976992547090862</v>
      </c>
      <c r="P427" s="473"/>
      <c r="Q427" s="473"/>
      <c r="AB427" s="168"/>
      <c r="AC427" s="168"/>
      <c r="AD427" s="168"/>
      <c r="AE427" s="168"/>
      <c r="AF427" s="168"/>
      <c r="AG427" s="168"/>
      <c r="AH427" s="168"/>
      <c r="AI427" s="168"/>
      <c r="AJ427" s="168"/>
      <c r="AK427" s="168"/>
      <c r="AL427" s="168"/>
      <c r="AM427" s="168"/>
      <c r="AN427" s="168"/>
      <c r="AO427" s="168"/>
      <c r="AP427" s="168"/>
      <c r="AQ427" s="168"/>
      <c r="AR427" s="168"/>
      <c r="AS427" s="168"/>
      <c r="AT427" s="168"/>
      <c r="AU427" s="168"/>
      <c r="AV427" s="168"/>
      <c r="AW427" s="168"/>
      <c r="AX427" s="168"/>
      <c r="AY427" s="168"/>
      <c r="AZ427" s="168"/>
      <c r="BA427" s="170"/>
      <c r="BB427" s="255"/>
      <c r="BC427" s="170"/>
      <c r="BD427" s="170"/>
      <c r="BE427" s="170"/>
      <c r="BF427" s="170"/>
      <c r="BG427" s="170"/>
      <c r="BH427" s="170"/>
      <c r="BI427" s="170"/>
      <c r="BJ427" s="170"/>
      <c r="BK427" s="170"/>
      <c r="BL427" s="170"/>
      <c r="BM427" s="170"/>
      <c r="BN427" s="170"/>
      <c r="BO427" s="170"/>
      <c r="BP427" s="170"/>
      <c r="BQ427" s="170"/>
      <c r="BR427" s="170"/>
      <c r="BS427" s="170"/>
      <c r="BT427" s="170"/>
      <c r="BU427" s="170"/>
      <c r="BV427" s="170"/>
      <c r="BW427" s="170"/>
      <c r="BX427" s="170"/>
      <c r="BY427" s="170"/>
      <c r="BZ427" s="171"/>
      <c r="CA427" s="171"/>
      <c r="CB427" s="171"/>
      <c r="CC427" s="171"/>
      <c r="CD427" s="171"/>
      <c r="CE427" s="171"/>
      <c r="CF427" s="171"/>
      <c r="CG427" s="171"/>
      <c r="CH427" s="171"/>
      <c r="CI427" s="171"/>
      <c r="CJ427" s="171"/>
      <c r="CK427" s="171"/>
      <c r="CL427" s="171"/>
      <c r="CM427" s="171"/>
      <c r="CN427" s="171"/>
      <c r="CO427" s="171"/>
      <c r="CP427" s="171"/>
      <c r="CQ427" s="171"/>
      <c r="CR427" s="171"/>
      <c r="CS427" s="171"/>
      <c r="CT427" s="171"/>
      <c r="CU427" s="171"/>
      <c r="CV427" s="171"/>
      <c r="CW427" s="171"/>
      <c r="CX427" s="171"/>
      <c r="CY427" s="171"/>
      <c r="CZ427" s="171"/>
    </row>
    <row r="428" s="175" customFormat="true" ht="25.15" customHeight="true" x14ac:dyDescent="0.2">
      <c r="B428" s="1049"/>
      <c r="C428" s="1172" t="s">
        <v>528</v>
      </c>
      <c r="D428" s="1127"/>
      <c r="E428" s="607">
        <v>0.11733311258339092</v>
      </c>
      <c r="F428" s="473"/>
      <c r="G428" s="473"/>
      <c r="H428" s="1172" t="s">
        <v>509</v>
      </c>
      <c r="I428" s="1127"/>
      <c r="J428" s="608">
        <v>0.27911876876515224</v>
      </c>
      <c r="K428" s="473"/>
      <c r="L428" s="473"/>
      <c r="M428" s="1172" t="s">
        <v>518</v>
      </c>
      <c r="N428" s="1127"/>
      <c r="O428" s="609">
        <v>0.21950361084342415</v>
      </c>
      <c r="P428" s="473"/>
      <c r="Q428" s="473"/>
      <c r="AB428" s="168"/>
      <c r="AC428" s="168"/>
      <c r="AD428" s="168"/>
      <c r="AE428" s="168"/>
      <c r="AF428" s="168"/>
      <c r="AG428" s="168"/>
      <c r="AH428" s="168"/>
      <c r="AI428" s="168"/>
      <c r="AJ428" s="168"/>
      <c r="AK428" s="168"/>
      <c r="AL428" s="168"/>
      <c r="AM428" s="168"/>
      <c r="AN428" s="168"/>
      <c r="AO428" s="168"/>
      <c r="AP428" s="168"/>
      <c r="AQ428" s="168"/>
      <c r="AR428" s="168"/>
      <c r="AS428" s="168"/>
      <c r="AT428" s="168"/>
      <c r="AU428" s="168"/>
      <c r="AV428" s="168"/>
      <c r="AW428" s="168"/>
      <c r="AX428" s="168"/>
      <c r="AY428" s="168"/>
      <c r="AZ428" s="168"/>
      <c r="BA428" s="170"/>
      <c r="BB428" s="255"/>
      <c r="BC428" s="170"/>
      <c r="BD428" s="170"/>
      <c r="BE428" s="170"/>
      <c r="BF428" s="170"/>
      <c r="BG428" s="170"/>
      <c r="BH428" s="170"/>
      <c r="BI428" s="170"/>
      <c r="BJ428" s="170"/>
      <c r="BK428" s="170"/>
      <c r="BL428" s="170"/>
      <c r="BM428" s="170"/>
      <c r="BN428" s="170"/>
      <c r="BO428" s="170"/>
      <c r="BP428" s="170"/>
      <c r="BQ428" s="170"/>
      <c r="BR428" s="170"/>
      <c r="BS428" s="170"/>
      <c r="BT428" s="170"/>
      <c r="BU428" s="170"/>
      <c r="BV428" s="170"/>
      <c r="BW428" s="170"/>
      <c r="BX428" s="170"/>
      <c r="BY428" s="170"/>
      <c r="BZ428" s="171"/>
      <c r="CA428" s="171"/>
      <c r="CB428" s="171"/>
      <c r="CC428" s="171"/>
      <c r="CD428" s="171"/>
      <c r="CE428" s="171"/>
      <c r="CF428" s="171"/>
      <c r="CG428" s="171"/>
      <c r="CH428" s="171"/>
      <c r="CI428" s="171"/>
      <c r="CJ428" s="171"/>
      <c r="CK428" s="171"/>
      <c r="CL428" s="171"/>
      <c r="CM428" s="171"/>
      <c r="CN428" s="171"/>
      <c r="CO428" s="171"/>
      <c r="CP428" s="171"/>
      <c r="CQ428" s="171"/>
      <c r="CR428" s="171"/>
      <c r="CS428" s="171"/>
      <c r="CT428" s="171"/>
      <c r="CU428" s="171"/>
      <c r="CV428" s="171"/>
      <c r="CW428" s="171"/>
      <c r="CX428" s="171"/>
      <c r="CY428" s="171"/>
      <c r="CZ428" s="171"/>
    </row>
    <row r="429" s="175" customFormat="true" ht="25.15" customHeight="true" x14ac:dyDescent="0.2">
      <c r="B429" s="1049"/>
      <c r="C429" s="1172" t="s">
        <v>529</v>
      </c>
      <c r="D429" s="1127"/>
      <c r="E429" s="607">
        <v>0.10373908045498254</v>
      </c>
      <c r="F429" s="473"/>
      <c r="G429" s="473"/>
      <c r="H429" s="1172" t="s">
        <v>530</v>
      </c>
      <c r="I429" s="1127"/>
      <c r="J429" s="608">
        <v>0.2750073007340596</v>
      </c>
      <c r="K429" s="473"/>
      <c r="L429" s="473"/>
      <c r="M429" s="1172" t="s">
        <v>525</v>
      </c>
      <c r="N429" s="1127"/>
      <c r="O429" s="609">
        <v>0.20617719487768843</v>
      </c>
      <c r="P429" s="473"/>
      <c r="Q429" s="473"/>
      <c r="AB429" s="168"/>
      <c r="AC429" s="168"/>
      <c r="AD429" s="168"/>
      <c r="AE429" s="168"/>
      <c r="AF429" s="168"/>
      <c r="AG429" s="168"/>
      <c r="AH429" s="168"/>
      <c r="AI429" s="168"/>
      <c r="AJ429" s="168"/>
      <c r="AK429" s="168"/>
      <c r="AL429" s="168"/>
      <c r="AM429" s="168"/>
      <c r="AN429" s="168"/>
      <c r="AO429" s="168"/>
      <c r="AP429" s="168"/>
      <c r="AQ429" s="168"/>
      <c r="AR429" s="168"/>
      <c r="AS429" s="168"/>
      <c r="AT429" s="168"/>
      <c r="AU429" s="168"/>
      <c r="AV429" s="168"/>
      <c r="AW429" s="168"/>
      <c r="AX429" s="168"/>
      <c r="AY429" s="168"/>
      <c r="AZ429" s="168"/>
      <c r="BA429" s="170"/>
      <c r="BB429" s="255"/>
      <c r="BC429" s="170"/>
      <c r="BD429" s="170"/>
      <c r="BE429" s="170"/>
      <c r="BF429" s="170"/>
      <c r="BG429" s="170"/>
      <c r="BH429" s="170"/>
      <c r="BI429" s="170"/>
      <c r="BJ429" s="170"/>
      <c r="BK429" s="170"/>
      <c r="BL429" s="170"/>
      <c r="BM429" s="170"/>
      <c r="BN429" s="170"/>
      <c r="BO429" s="170"/>
      <c r="BP429" s="170"/>
      <c r="BQ429" s="170"/>
      <c r="BR429" s="170"/>
      <c r="BS429" s="170"/>
      <c r="BT429" s="170"/>
      <c r="BU429" s="170"/>
      <c r="BV429" s="170"/>
      <c r="BW429" s="170"/>
      <c r="BX429" s="170"/>
      <c r="BY429" s="170"/>
      <c r="BZ429" s="171"/>
      <c r="CA429" s="171"/>
      <c r="CB429" s="171"/>
      <c r="CC429" s="171"/>
      <c r="CD429" s="171"/>
      <c r="CE429" s="171"/>
      <c r="CF429" s="171"/>
      <c r="CG429" s="171"/>
      <c r="CH429" s="171"/>
      <c r="CI429" s="171"/>
      <c r="CJ429" s="171"/>
      <c r="CK429" s="171"/>
      <c r="CL429" s="171"/>
      <c r="CM429" s="171"/>
      <c r="CN429" s="171"/>
      <c r="CO429" s="171"/>
      <c r="CP429" s="171"/>
      <c r="CQ429" s="171"/>
      <c r="CR429" s="171"/>
      <c r="CS429" s="171"/>
      <c r="CT429" s="171"/>
      <c r="CU429" s="171"/>
      <c r="CV429" s="171"/>
      <c r="CW429" s="171"/>
      <c r="CX429" s="171"/>
      <c r="CY429" s="171"/>
      <c r="CZ429" s="171"/>
    </row>
    <row r="430" s="175" customFormat="true" ht="25.15" customHeight="true" x14ac:dyDescent="0.2">
      <c r="B430" s="1049"/>
      <c r="C430" s="1172" t="s">
        <v>424</v>
      </c>
      <c r="D430" s="1127"/>
      <c r="E430" s="607">
        <v>-0.10233797621602617</v>
      </c>
      <c r="F430" s="473"/>
      <c r="G430" s="473"/>
      <c r="H430" s="1172" t="s">
        <v>531</v>
      </c>
      <c r="I430" s="1127"/>
      <c r="J430" s="608">
        <v>0.26918353446845511</v>
      </c>
      <c r="K430" s="473"/>
      <c r="L430" s="473"/>
      <c r="M430" s="1172" t="s">
        <v>528</v>
      </c>
      <c r="N430" s="1127"/>
      <c r="O430" s="609">
        <v>0.20159926414784834</v>
      </c>
      <c r="P430" s="473"/>
      <c r="Q430" s="473"/>
      <c r="AB430" s="168"/>
      <c r="AC430" s="168"/>
      <c r="AD430" s="168"/>
      <c r="AE430" s="168"/>
      <c r="AF430" s="168"/>
      <c r="AG430" s="168"/>
      <c r="AH430" s="168"/>
      <c r="AI430" s="168"/>
      <c r="AJ430" s="168"/>
      <c r="AK430" s="168"/>
      <c r="AL430" s="168"/>
      <c r="AM430" s="168"/>
      <c r="AN430" s="168"/>
      <c r="AO430" s="168"/>
      <c r="AP430" s="168"/>
      <c r="AQ430" s="168"/>
      <c r="AR430" s="168"/>
      <c r="AS430" s="168"/>
      <c r="AT430" s="168"/>
      <c r="AU430" s="168"/>
      <c r="AV430" s="168"/>
      <c r="AW430" s="168"/>
      <c r="AX430" s="168"/>
      <c r="AY430" s="168"/>
      <c r="AZ430" s="168"/>
      <c r="BA430" s="170"/>
      <c r="BB430" s="255"/>
      <c r="BC430" s="170"/>
      <c r="BD430" s="170"/>
      <c r="BE430" s="170"/>
      <c r="BF430" s="170"/>
      <c r="BG430" s="170"/>
      <c r="BH430" s="170"/>
      <c r="BI430" s="170"/>
      <c r="BJ430" s="170"/>
      <c r="BK430" s="170"/>
      <c r="BL430" s="170"/>
      <c r="BM430" s="170"/>
      <c r="BN430" s="170"/>
      <c r="BO430" s="170"/>
      <c r="BP430" s="170"/>
      <c r="BQ430" s="170"/>
      <c r="BR430" s="170"/>
      <c r="BS430" s="170"/>
      <c r="BT430" s="170"/>
      <c r="BU430" s="170"/>
      <c r="BV430" s="170"/>
      <c r="BW430" s="170"/>
      <c r="BX430" s="170"/>
      <c r="BY430" s="170"/>
      <c r="BZ430" s="171"/>
      <c r="CA430" s="171"/>
      <c r="CB430" s="171"/>
      <c r="CC430" s="171"/>
      <c r="CD430" s="171"/>
      <c r="CE430" s="171"/>
      <c r="CF430" s="171"/>
      <c r="CG430" s="171"/>
      <c r="CH430" s="171"/>
      <c r="CI430" s="171"/>
      <c r="CJ430" s="171"/>
      <c r="CK430" s="171"/>
      <c r="CL430" s="171"/>
      <c r="CM430" s="171"/>
      <c r="CN430" s="171"/>
      <c r="CO430" s="171"/>
      <c r="CP430" s="171"/>
      <c r="CQ430" s="171"/>
      <c r="CR430" s="171"/>
      <c r="CS430" s="171"/>
      <c r="CT430" s="171"/>
      <c r="CU430" s="171"/>
      <c r="CV430" s="171"/>
      <c r="CW430" s="171"/>
      <c r="CX430" s="171"/>
      <c r="CY430" s="171"/>
      <c r="CZ430" s="171"/>
    </row>
    <row r="431" s="175" customFormat="true" ht="25.15" customHeight="true" x14ac:dyDescent="0.2">
      <c r="B431" s="1049"/>
      <c r="C431" s="1172" t="s">
        <v>532</v>
      </c>
      <c r="D431" s="1127"/>
      <c r="E431" s="607">
        <v>-9.2367713797647147E-2</v>
      </c>
      <c r="F431" s="473"/>
      <c r="G431" s="473"/>
      <c r="H431" s="1172" t="s">
        <v>524</v>
      </c>
      <c r="I431" s="1127"/>
      <c r="J431" s="608">
        <v>0.25685236915806697</v>
      </c>
      <c r="K431" s="473"/>
      <c r="L431" s="473"/>
      <c r="M431" s="1172" t="s">
        <v>519</v>
      </c>
      <c r="N431" s="1127"/>
      <c r="O431" s="609">
        <v>0.19304398278206963</v>
      </c>
      <c r="P431" s="473"/>
      <c r="Q431" s="473"/>
      <c r="AB431" s="168"/>
      <c r="AC431" s="168"/>
      <c r="AD431" s="168"/>
      <c r="AE431" s="168"/>
      <c r="AF431" s="168"/>
      <c r="AG431" s="168"/>
      <c r="AH431" s="168"/>
      <c r="AI431" s="168"/>
      <c r="AJ431" s="168"/>
      <c r="AK431" s="168"/>
      <c r="AL431" s="168"/>
      <c r="AM431" s="168"/>
      <c r="AN431" s="168"/>
      <c r="AO431" s="168"/>
      <c r="AP431" s="168"/>
      <c r="AQ431" s="168"/>
      <c r="AR431" s="168"/>
      <c r="AS431" s="168"/>
      <c r="AT431" s="168"/>
      <c r="AU431" s="168"/>
      <c r="AV431" s="168"/>
      <c r="AW431" s="168"/>
      <c r="AX431" s="168"/>
      <c r="AY431" s="168"/>
      <c r="AZ431" s="168"/>
      <c r="BA431" s="170"/>
      <c r="BB431" s="255"/>
      <c r="BC431" s="170"/>
      <c r="BD431" s="170"/>
      <c r="BE431" s="170"/>
      <c r="BF431" s="170"/>
      <c r="BG431" s="170"/>
      <c r="BH431" s="170"/>
      <c r="BI431" s="170"/>
      <c r="BJ431" s="170"/>
      <c r="BK431" s="170"/>
      <c r="BL431" s="170"/>
      <c r="BM431" s="170"/>
      <c r="BN431" s="170"/>
      <c r="BO431" s="170"/>
      <c r="BP431" s="170"/>
      <c r="BQ431" s="170"/>
      <c r="BR431" s="170"/>
      <c r="BS431" s="170"/>
      <c r="BT431" s="170"/>
      <c r="BU431" s="170"/>
      <c r="BV431" s="170"/>
      <c r="BW431" s="170"/>
      <c r="BX431" s="170"/>
      <c r="BY431" s="170"/>
      <c r="BZ431" s="171"/>
      <c r="CA431" s="171"/>
      <c r="CB431" s="171"/>
      <c r="CC431" s="171"/>
      <c r="CD431" s="171"/>
      <c r="CE431" s="171"/>
      <c r="CF431" s="171"/>
      <c r="CG431" s="171"/>
      <c r="CH431" s="171"/>
      <c r="CI431" s="171"/>
      <c r="CJ431" s="171"/>
      <c r="CK431" s="171"/>
      <c r="CL431" s="171"/>
      <c r="CM431" s="171"/>
      <c r="CN431" s="171"/>
      <c r="CO431" s="171"/>
      <c r="CP431" s="171"/>
      <c r="CQ431" s="171"/>
      <c r="CR431" s="171"/>
      <c r="CS431" s="171"/>
      <c r="CT431" s="171"/>
      <c r="CU431" s="171"/>
      <c r="CV431" s="171"/>
      <c r="CW431" s="171"/>
      <c r="CX431" s="171"/>
      <c r="CY431" s="171"/>
      <c r="CZ431" s="171"/>
    </row>
    <row r="432" s="175" customFormat="true" ht="25.15" customHeight="true" x14ac:dyDescent="0.2">
      <c r="B432" s="1049"/>
      <c r="C432" s="1172" t="s">
        <v>533</v>
      </c>
      <c r="D432" s="1127"/>
      <c r="E432" s="607">
        <v>8.1240993096647729E-2</v>
      </c>
      <c r="F432" s="473"/>
      <c r="G432" s="473"/>
      <c r="H432" s="1172" t="s">
        <v>534</v>
      </c>
      <c r="I432" s="1127"/>
      <c r="J432" s="608">
        <v>0.25221571472827359</v>
      </c>
      <c r="K432" s="473"/>
      <c r="L432" s="473"/>
      <c r="M432" s="1172" t="s">
        <v>517</v>
      </c>
      <c r="N432" s="1127"/>
      <c r="O432" s="609">
        <v>0.16648864613654693</v>
      </c>
      <c r="P432" s="473"/>
      <c r="Q432" s="473"/>
      <c r="AB432" s="168"/>
      <c r="AC432" s="168"/>
      <c r="AD432" s="168"/>
      <c r="AE432" s="168"/>
      <c r="AF432" s="168"/>
      <c r="AG432" s="168"/>
      <c r="AH432" s="168"/>
      <c r="AI432" s="168"/>
      <c r="AJ432" s="168"/>
      <c r="AK432" s="168"/>
      <c r="AL432" s="168"/>
      <c r="AM432" s="168"/>
      <c r="AN432" s="168"/>
      <c r="AO432" s="168"/>
      <c r="AP432" s="168"/>
      <c r="AQ432" s="168"/>
      <c r="AR432" s="168"/>
      <c r="AS432" s="168"/>
      <c r="AT432" s="168"/>
      <c r="AU432" s="168"/>
      <c r="AV432" s="168"/>
      <c r="AW432" s="168"/>
      <c r="AX432" s="168"/>
      <c r="AY432" s="168"/>
      <c r="AZ432" s="168"/>
      <c r="BA432" s="170"/>
      <c r="BB432" s="255"/>
      <c r="BC432" s="170"/>
      <c r="BD432" s="170"/>
      <c r="BE432" s="170"/>
      <c r="BF432" s="170"/>
      <c r="BG432" s="170"/>
      <c r="BH432" s="170"/>
      <c r="BI432" s="170"/>
      <c r="BJ432" s="170"/>
      <c r="BK432" s="170"/>
      <c r="BL432" s="170"/>
      <c r="BM432" s="170"/>
      <c r="BN432" s="170"/>
      <c r="BO432" s="170"/>
      <c r="BP432" s="170"/>
      <c r="BQ432" s="170"/>
      <c r="BR432" s="170"/>
      <c r="BS432" s="170"/>
      <c r="BT432" s="170"/>
      <c r="BU432" s="170"/>
      <c r="BV432" s="170"/>
      <c r="BW432" s="170"/>
      <c r="BX432" s="170"/>
      <c r="BY432" s="170"/>
      <c r="BZ432" s="171"/>
      <c r="CA432" s="171"/>
      <c r="CB432" s="171"/>
      <c r="CC432" s="171"/>
      <c r="CD432" s="171"/>
      <c r="CE432" s="171"/>
      <c r="CF432" s="171"/>
      <c r="CG432" s="171"/>
      <c r="CH432" s="171"/>
      <c r="CI432" s="171"/>
      <c r="CJ432" s="171"/>
      <c r="CK432" s="171"/>
      <c r="CL432" s="171"/>
      <c r="CM432" s="171"/>
      <c r="CN432" s="171"/>
      <c r="CO432" s="171"/>
      <c r="CP432" s="171"/>
      <c r="CQ432" s="171"/>
      <c r="CR432" s="171"/>
      <c r="CS432" s="171"/>
      <c r="CT432" s="171"/>
      <c r="CU432" s="171"/>
      <c r="CV432" s="171"/>
      <c r="CW432" s="171"/>
      <c r="CX432" s="171"/>
      <c r="CY432" s="171"/>
      <c r="CZ432" s="171"/>
    </row>
    <row r="433" s="175" customFormat="true" ht="25.15" customHeight="true" x14ac:dyDescent="0.2">
      <c r="B433" s="1049"/>
      <c r="C433" s="1172" t="s">
        <v>535</v>
      </c>
      <c r="D433" s="1127"/>
      <c r="E433" s="607">
        <v>8.0633816504142933E-2</v>
      </c>
      <c r="F433" s="473"/>
      <c r="G433" s="473"/>
      <c r="H433" s="1172" t="s">
        <v>433</v>
      </c>
      <c r="I433" s="1127"/>
      <c r="J433" s="608">
        <v>0.19451356949086235</v>
      </c>
      <c r="K433" s="473"/>
      <c r="L433" s="473"/>
      <c r="M433" s="1172" t="s">
        <v>522</v>
      </c>
      <c r="N433" s="1127"/>
      <c r="O433" s="609">
        <v>0.16383883158070053</v>
      </c>
      <c r="P433" s="473"/>
      <c r="Q433" s="473"/>
      <c r="AB433" s="168"/>
      <c r="AC433" s="168"/>
      <c r="AD433" s="168"/>
      <c r="AE433" s="168"/>
      <c r="AF433" s="168"/>
      <c r="AG433" s="168"/>
      <c r="AH433" s="168"/>
      <c r="AI433" s="168"/>
      <c r="AJ433" s="168"/>
      <c r="AK433" s="168"/>
      <c r="AL433" s="168"/>
      <c r="AM433" s="168"/>
      <c r="AN433" s="168"/>
      <c r="AO433" s="168"/>
      <c r="AP433" s="168"/>
      <c r="AQ433" s="168"/>
      <c r="AR433" s="168"/>
      <c r="AS433" s="168"/>
      <c r="AT433" s="168"/>
      <c r="AU433" s="168"/>
      <c r="AV433" s="168"/>
      <c r="AW433" s="168"/>
      <c r="AX433" s="168"/>
      <c r="AY433" s="168"/>
      <c r="AZ433" s="168"/>
      <c r="BA433" s="170"/>
      <c r="BB433" s="255"/>
      <c r="BC433" s="170"/>
      <c r="BD433" s="170"/>
      <c r="BE433" s="170"/>
      <c r="BF433" s="170"/>
      <c r="BG433" s="170"/>
      <c r="BH433" s="170"/>
      <c r="BI433" s="170"/>
      <c r="BJ433" s="170"/>
      <c r="BK433" s="170"/>
      <c r="BL433" s="170"/>
      <c r="BM433" s="170"/>
      <c r="BN433" s="170"/>
      <c r="BO433" s="170"/>
      <c r="BP433" s="170"/>
      <c r="BQ433" s="170"/>
      <c r="BR433" s="170"/>
      <c r="BS433" s="170"/>
      <c r="BT433" s="170"/>
      <c r="BU433" s="170"/>
      <c r="BV433" s="170"/>
      <c r="BW433" s="170"/>
      <c r="BX433" s="170"/>
      <c r="BY433" s="170"/>
      <c r="BZ433" s="171"/>
      <c r="CA433" s="171"/>
      <c r="CB433" s="171"/>
      <c r="CC433" s="171"/>
      <c r="CD433" s="171"/>
      <c r="CE433" s="171"/>
      <c r="CF433" s="171"/>
      <c r="CG433" s="171"/>
      <c r="CH433" s="171"/>
      <c r="CI433" s="171"/>
      <c r="CJ433" s="171"/>
      <c r="CK433" s="171"/>
      <c r="CL433" s="171"/>
      <c r="CM433" s="171"/>
      <c r="CN433" s="171"/>
      <c r="CO433" s="171"/>
      <c r="CP433" s="171"/>
      <c r="CQ433" s="171"/>
      <c r="CR433" s="171"/>
      <c r="CS433" s="171"/>
      <c r="CT433" s="171"/>
      <c r="CU433" s="171"/>
      <c r="CV433" s="171"/>
      <c r="CW433" s="171"/>
      <c r="CX433" s="171"/>
      <c r="CY433" s="171"/>
      <c r="CZ433" s="171"/>
    </row>
    <row r="434" s="175" customFormat="true" ht="25.15" customHeight="true" x14ac:dyDescent="0.2">
      <c r="B434" s="1049"/>
      <c r="C434" s="1172" t="s">
        <v>536</v>
      </c>
      <c r="D434" s="1127"/>
      <c r="E434" s="607">
        <v>7.4460423637931164E-2</v>
      </c>
      <c r="F434" s="473"/>
      <c r="G434" s="473"/>
      <c r="H434" s="1172" t="s">
        <v>529</v>
      </c>
      <c r="I434" s="1127"/>
      <c r="J434" s="608">
        <v>0.18947220719350216</v>
      </c>
      <c r="K434" s="473"/>
      <c r="L434" s="473"/>
      <c r="M434" s="1172" t="s">
        <v>504</v>
      </c>
      <c r="N434" s="1127"/>
      <c r="O434" s="609">
        <v>0.16377421164029771</v>
      </c>
      <c r="P434" s="473"/>
      <c r="Q434" s="473"/>
      <c r="AB434" s="168"/>
      <c r="AC434" s="168"/>
      <c r="AD434" s="168"/>
      <c r="AE434" s="168"/>
      <c r="AF434" s="168"/>
      <c r="AG434" s="168"/>
      <c r="AH434" s="168"/>
      <c r="AI434" s="168"/>
      <c r="AJ434" s="168"/>
      <c r="AK434" s="168"/>
      <c r="AL434" s="168"/>
      <c r="AM434" s="168"/>
      <c r="AN434" s="168"/>
      <c r="AO434" s="168"/>
      <c r="AP434" s="168"/>
      <c r="AQ434" s="168"/>
      <c r="AR434" s="168"/>
      <c r="AS434" s="168"/>
      <c r="AT434" s="168"/>
      <c r="AU434" s="168"/>
      <c r="AV434" s="168"/>
      <c r="AW434" s="168"/>
      <c r="AX434" s="168"/>
      <c r="AY434" s="168"/>
      <c r="AZ434" s="168"/>
      <c r="BA434" s="170"/>
      <c r="BB434" s="255"/>
      <c r="BC434" s="170"/>
      <c r="BD434" s="170"/>
      <c r="BE434" s="170"/>
      <c r="BF434" s="170"/>
      <c r="BG434" s="170"/>
      <c r="BH434" s="170"/>
      <c r="BI434" s="170"/>
      <c r="BJ434" s="170"/>
      <c r="BK434" s="170"/>
      <c r="BL434" s="170"/>
      <c r="BM434" s="170"/>
      <c r="BN434" s="170"/>
      <c r="BO434" s="170"/>
      <c r="BP434" s="170"/>
      <c r="BQ434" s="170"/>
      <c r="BR434" s="170"/>
      <c r="BS434" s="170"/>
      <c r="BT434" s="170"/>
      <c r="BU434" s="170"/>
      <c r="BV434" s="170"/>
      <c r="BW434" s="170"/>
      <c r="BX434" s="170"/>
      <c r="BY434" s="170"/>
      <c r="BZ434" s="171"/>
      <c r="CA434" s="171"/>
      <c r="CB434" s="171"/>
      <c r="CC434" s="171"/>
      <c r="CD434" s="171"/>
      <c r="CE434" s="171"/>
      <c r="CF434" s="171"/>
      <c r="CG434" s="171"/>
      <c r="CH434" s="171"/>
      <c r="CI434" s="171"/>
      <c r="CJ434" s="171"/>
      <c r="CK434" s="171"/>
      <c r="CL434" s="171"/>
      <c r="CM434" s="171"/>
      <c r="CN434" s="171"/>
      <c r="CO434" s="171"/>
      <c r="CP434" s="171"/>
      <c r="CQ434" s="171"/>
      <c r="CR434" s="171"/>
      <c r="CS434" s="171"/>
      <c r="CT434" s="171"/>
      <c r="CU434" s="171"/>
      <c r="CV434" s="171"/>
      <c r="CW434" s="171"/>
      <c r="CX434" s="171"/>
      <c r="CY434" s="171"/>
      <c r="CZ434" s="171"/>
    </row>
    <row r="435" s="175" customFormat="true" ht="25.15" customHeight="true" x14ac:dyDescent="0.2">
      <c r="B435" s="1049"/>
      <c r="C435" s="1172" t="s">
        <v>521</v>
      </c>
      <c r="D435" s="1127"/>
      <c r="E435" s="607">
        <v>-7.4090234673931304E-2</v>
      </c>
      <c r="F435" s="473"/>
      <c r="G435" s="473"/>
      <c r="H435" s="1172" t="s">
        <v>537</v>
      </c>
      <c r="I435" s="1127"/>
      <c r="J435" s="608">
        <v>0.18901542709011457</v>
      </c>
      <c r="K435" s="473"/>
      <c r="L435" s="473"/>
      <c r="M435" s="1172" t="s">
        <v>511</v>
      </c>
      <c r="N435" s="1127"/>
      <c r="O435" s="609">
        <v>0.1538365353852694</v>
      </c>
      <c r="P435" s="473"/>
      <c r="Q435" s="473"/>
      <c r="AB435" s="168"/>
      <c r="AC435" s="168"/>
      <c r="AD435" s="168"/>
      <c r="AE435" s="168"/>
      <c r="AF435" s="168"/>
      <c r="AG435" s="168"/>
      <c r="AH435" s="168"/>
      <c r="AI435" s="168"/>
      <c r="AJ435" s="168"/>
      <c r="AK435" s="168"/>
      <c r="AL435" s="168"/>
      <c r="AM435" s="168"/>
      <c r="AN435" s="168"/>
      <c r="AO435" s="168"/>
      <c r="AP435" s="168"/>
      <c r="AQ435" s="168"/>
      <c r="AR435" s="168"/>
      <c r="AS435" s="168"/>
      <c r="AT435" s="168"/>
      <c r="AU435" s="168"/>
      <c r="AV435" s="168"/>
      <c r="AW435" s="168"/>
      <c r="AX435" s="168"/>
      <c r="AY435" s="168"/>
      <c r="AZ435" s="168"/>
      <c r="BA435" s="170"/>
      <c r="BB435" s="255"/>
      <c r="BC435" s="170"/>
      <c r="BD435" s="170"/>
      <c r="BE435" s="170"/>
      <c r="BF435" s="170"/>
      <c r="BG435" s="170"/>
      <c r="BH435" s="170"/>
      <c r="BI435" s="170"/>
      <c r="BJ435" s="170"/>
      <c r="BK435" s="170"/>
      <c r="BL435" s="170"/>
      <c r="BM435" s="170"/>
      <c r="BN435" s="170"/>
      <c r="BO435" s="170"/>
      <c r="BP435" s="170"/>
      <c r="BQ435" s="170"/>
      <c r="BR435" s="170"/>
      <c r="BS435" s="170"/>
      <c r="BT435" s="170"/>
      <c r="BU435" s="170"/>
      <c r="BV435" s="170"/>
      <c r="BW435" s="170"/>
      <c r="BX435" s="170"/>
      <c r="BY435" s="170"/>
      <c r="BZ435" s="171"/>
      <c r="CA435" s="171"/>
      <c r="CB435" s="171"/>
      <c r="CC435" s="171"/>
      <c r="CD435" s="171"/>
      <c r="CE435" s="171"/>
      <c r="CF435" s="171"/>
      <c r="CG435" s="171"/>
      <c r="CH435" s="171"/>
      <c r="CI435" s="171"/>
      <c r="CJ435" s="171"/>
      <c r="CK435" s="171"/>
      <c r="CL435" s="171"/>
      <c r="CM435" s="171"/>
      <c r="CN435" s="171"/>
      <c r="CO435" s="171"/>
      <c r="CP435" s="171"/>
      <c r="CQ435" s="171"/>
      <c r="CR435" s="171"/>
      <c r="CS435" s="171"/>
      <c r="CT435" s="171"/>
      <c r="CU435" s="171"/>
      <c r="CV435" s="171"/>
      <c r="CW435" s="171"/>
      <c r="CX435" s="171"/>
      <c r="CY435" s="171"/>
      <c r="CZ435" s="171"/>
    </row>
    <row r="436" s="175" customFormat="true" ht="25.15" customHeight="true" x14ac:dyDescent="0.2">
      <c r="B436" s="1049"/>
      <c r="C436" s="1172" t="s">
        <v>523</v>
      </c>
      <c r="D436" s="1127"/>
      <c r="E436" s="607">
        <v>6.4369435195646391E-2</v>
      </c>
      <c r="F436" s="473"/>
      <c r="G436" s="473"/>
      <c r="H436" s="1172" t="s">
        <v>523</v>
      </c>
      <c r="I436" s="1127"/>
      <c r="J436" s="608">
        <v>0.18815383232239896</v>
      </c>
      <c r="K436" s="473"/>
      <c r="L436" s="473"/>
      <c r="M436" s="1172" t="s">
        <v>538</v>
      </c>
      <c r="N436" s="1127"/>
      <c r="O436" s="609">
        <v>0.14323402089156523</v>
      </c>
      <c r="P436" s="473"/>
      <c r="Q436" s="473"/>
      <c r="AB436" s="168"/>
      <c r="AC436" s="168"/>
      <c r="AD436" s="168"/>
      <c r="AE436" s="168"/>
      <c r="AF436" s="168"/>
      <c r="AG436" s="168"/>
      <c r="AH436" s="168"/>
      <c r="AI436" s="168"/>
      <c r="AJ436" s="168"/>
      <c r="AK436" s="168"/>
      <c r="AL436" s="168"/>
      <c r="AM436" s="168"/>
      <c r="AN436" s="168"/>
      <c r="AO436" s="168"/>
      <c r="AP436" s="168"/>
      <c r="AQ436" s="168"/>
      <c r="AR436" s="168"/>
      <c r="AS436" s="168"/>
      <c r="AT436" s="168"/>
      <c r="AU436" s="168"/>
      <c r="AV436" s="168"/>
      <c r="AW436" s="168"/>
      <c r="AX436" s="168"/>
      <c r="AY436" s="168"/>
      <c r="AZ436" s="168"/>
      <c r="BA436" s="170"/>
      <c r="BB436" s="255"/>
      <c r="BC436" s="170"/>
      <c r="BD436" s="170"/>
      <c r="BE436" s="170"/>
      <c r="BF436" s="170"/>
      <c r="BG436" s="170"/>
      <c r="BH436" s="170"/>
      <c r="BI436" s="170"/>
      <c r="BJ436" s="170"/>
      <c r="BK436" s="170"/>
      <c r="BL436" s="170"/>
      <c r="BM436" s="170"/>
      <c r="BN436" s="170"/>
      <c r="BO436" s="170"/>
      <c r="BP436" s="170"/>
      <c r="BQ436" s="170"/>
      <c r="BR436" s="170"/>
      <c r="BS436" s="170"/>
      <c r="BT436" s="170"/>
      <c r="BU436" s="170"/>
      <c r="BV436" s="170"/>
      <c r="BW436" s="170"/>
      <c r="BX436" s="170"/>
      <c r="BY436" s="170"/>
      <c r="BZ436" s="171"/>
      <c r="CA436" s="171"/>
      <c r="CB436" s="171"/>
      <c r="CC436" s="171"/>
      <c r="CD436" s="171"/>
      <c r="CE436" s="171"/>
      <c r="CF436" s="171"/>
      <c r="CG436" s="171"/>
      <c r="CH436" s="171"/>
      <c r="CI436" s="171"/>
      <c r="CJ436" s="171"/>
      <c r="CK436" s="171"/>
      <c r="CL436" s="171"/>
      <c r="CM436" s="171"/>
      <c r="CN436" s="171"/>
      <c r="CO436" s="171"/>
      <c r="CP436" s="171"/>
      <c r="CQ436" s="171"/>
      <c r="CR436" s="171"/>
      <c r="CS436" s="171"/>
      <c r="CT436" s="171"/>
      <c r="CU436" s="171"/>
      <c r="CV436" s="171"/>
      <c r="CW436" s="171"/>
      <c r="CX436" s="171"/>
      <c r="CY436" s="171"/>
      <c r="CZ436" s="171"/>
    </row>
    <row r="437" s="175" customFormat="true" ht="25.15" customHeight="true" x14ac:dyDescent="0.2">
      <c r="B437" s="1049"/>
      <c r="C437" s="1172" t="s">
        <v>464</v>
      </c>
      <c r="D437" s="1127"/>
      <c r="E437" s="607">
        <v>-6.4188342256251266E-2</v>
      </c>
      <c r="F437" s="473"/>
      <c r="G437" s="473"/>
      <c r="H437" s="1172" t="s">
        <v>539</v>
      </c>
      <c r="I437" s="1127"/>
      <c r="J437" s="608">
        <v>0.17469995816932213</v>
      </c>
      <c r="K437" s="473"/>
      <c r="L437" s="473"/>
      <c r="M437" s="1172" t="s">
        <v>537</v>
      </c>
      <c r="N437" s="1127"/>
      <c r="O437" s="609">
        <v>0.14073858845021792</v>
      </c>
      <c r="P437" s="473"/>
      <c r="Q437" s="473"/>
      <c r="AB437" s="168"/>
      <c r="AC437" s="168"/>
      <c r="AD437" s="168"/>
      <c r="AE437" s="168"/>
      <c r="AF437" s="168"/>
      <c r="AG437" s="168"/>
      <c r="AH437" s="168"/>
      <c r="AI437" s="168"/>
      <c r="AJ437" s="168"/>
      <c r="AK437" s="168"/>
      <c r="AL437" s="168"/>
      <c r="AM437" s="168"/>
      <c r="AN437" s="168"/>
      <c r="AO437" s="168"/>
      <c r="AP437" s="168"/>
      <c r="AQ437" s="168"/>
      <c r="AR437" s="168"/>
      <c r="AS437" s="168"/>
      <c r="AT437" s="168"/>
      <c r="AU437" s="168"/>
      <c r="AV437" s="168"/>
      <c r="AW437" s="168"/>
      <c r="AX437" s="168"/>
      <c r="AY437" s="168"/>
      <c r="AZ437" s="168"/>
      <c r="BA437" s="170"/>
      <c r="BB437" s="255"/>
      <c r="BC437" s="170"/>
      <c r="BD437" s="170"/>
      <c r="BE437" s="170"/>
      <c r="BF437" s="170"/>
      <c r="BG437" s="170"/>
      <c r="BH437" s="170"/>
      <c r="BI437" s="170"/>
      <c r="BJ437" s="170"/>
      <c r="BK437" s="170"/>
      <c r="BL437" s="170"/>
      <c r="BM437" s="170"/>
      <c r="BN437" s="170"/>
      <c r="BO437" s="170"/>
      <c r="BP437" s="170"/>
      <c r="BQ437" s="170"/>
      <c r="BR437" s="170"/>
      <c r="BS437" s="170"/>
      <c r="BT437" s="170"/>
      <c r="BU437" s="170"/>
      <c r="BV437" s="170"/>
      <c r="BW437" s="170"/>
      <c r="BX437" s="170"/>
      <c r="BY437" s="170"/>
      <c r="BZ437" s="171"/>
      <c r="CA437" s="171"/>
      <c r="CB437" s="171"/>
      <c r="CC437" s="171"/>
      <c r="CD437" s="171"/>
      <c r="CE437" s="171"/>
      <c r="CF437" s="171"/>
      <c r="CG437" s="171"/>
      <c r="CH437" s="171"/>
      <c r="CI437" s="171"/>
      <c r="CJ437" s="171"/>
      <c r="CK437" s="171"/>
      <c r="CL437" s="171"/>
      <c r="CM437" s="171"/>
      <c r="CN437" s="171"/>
      <c r="CO437" s="171"/>
      <c r="CP437" s="171"/>
      <c r="CQ437" s="171"/>
      <c r="CR437" s="171"/>
      <c r="CS437" s="171"/>
      <c r="CT437" s="171"/>
      <c r="CU437" s="171"/>
      <c r="CV437" s="171"/>
      <c r="CW437" s="171"/>
      <c r="CX437" s="171"/>
      <c r="CY437" s="171"/>
      <c r="CZ437" s="171"/>
    </row>
    <row r="438" s="175" customFormat="true" ht="25.15" customHeight="true" x14ac:dyDescent="0.2">
      <c r="B438" s="1049"/>
      <c r="C438" s="1172" t="s">
        <v>540</v>
      </c>
      <c r="D438" s="1127"/>
      <c r="E438" s="607">
        <v>6.1964398814433441E-2</v>
      </c>
      <c r="F438" s="473"/>
      <c r="G438" s="473"/>
      <c r="H438" s="1172" t="s">
        <v>528</v>
      </c>
      <c r="I438" s="1127"/>
      <c r="J438" s="608">
        <v>0.1651469342226706</v>
      </c>
      <c r="K438" s="473"/>
      <c r="L438" s="473"/>
      <c r="M438" s="1172" t="s">
        <v>531</v>
      </c>
      <c r="N438" s="1127"/>
      <c r="O438" s="609">
        <v>0.13403702139107451</v>
      </c>
      <c r="P438" s="473"/>
      <c r="Q438" s="473"/>
      <c r="AB438" s="168"/>
      <c r="AC438" s="168"/>
      <c r="AD438" s="168"/>
      <c r="AE438" s="168"/>
      <c r="AF438" s="168"/>
      <c r="AG438" s="168"/>
      <c r="AH438" s="168"/>
      <c r="AI438" s="168"/>
      <c r="AJ438" s="168"/>
      <c r="AK438" s="168"/>
      <c r="AL438" s="168"/>
      <c r="AM438" s="168"/>
      <c r="AN438" s="168"/>
      <c r="AO438" s="168"/>
      <c r="AP438" s="168"/>
      <c r="AQ438" s="168"/>
      <c r="AR438" s="168"/>
      <c r="AS438" s="168"/>
      <c r="AT438" s="168"/>
      <c r="AU438" s="168"/>
      <c r="AV438" s="168"/>
      <c r="AW438" s="168"/>
      <c r="AX438" s="168"/>
      <c r="AY438" s="168"/>
      <c r="AZ438" s="168"/>
      <c r="BA438" s="170"/>
      <c r="BB438" s="255"/>
      <c r="BC438" s="170"/>
      <c r="BD438" s="170"/>
      <c r="BE438" s="170"/>
      <c r="BF438" s="170"/>
      <c r="BG438" s="170"/>
      <c r="BH438" s="170"/>
      <c r="BI438" s="170"/>
      <c r="BJ438" s="170"/>
      <c r="BK438" s="170"/>
      <c r="BL438" s="170"/>
      <c r="BM438" s="170"/>
      <c r="BN438" s="170"/>
      <c r="BO438" s="170"/>
      <c r="BP438" s="170"/>
      <c r="BQ438" s="170"/>
      <c r="BR438" s="170"/>
      <c r="BS438" s="170"/>
      <c r="BT438" s="170"/>
      <c r="BU438" s="170"/>
      <c r="BV438" s="170"/>
      <c r="BW438" s="170"/>
      <c r="BX438" s="170"/>
      <c r="BY438" s="170"/>
      <c r="BZ438" s="171"/>
      <c r="CA438" s="171"/>
      <c r="CB438" s="171"/>
      <c r="CC438" s="171"/>
      <c r="CD438" s="171"/>
      <c r="CE438" s="171"/>
      <c r="CF438" s="171"/>
      <c r="CG438" s="171"/>
      <c r="CH438" s="171"/>
      <c r="CI438" s="171"/>
      <c r="CJ438" s="171"/>
      <c r="CK438" s="171"/>
      <c r="CL438" s="171"/>
      <c r="CM438" s="171"/>
      <c r="CN438" s="171"/>
      <c r="CO438" s="171"/>
      <c r="CP438" s="171"/>
      <c r="CQ438" s="171"/>
      <c r="CR438" s="171"/>
      <c r="CS438" s="171"/>
      <c r="CT438" s="171"/>
      <c r="CU438" s="171"/>
      <c r="CV438" s="171"/>
      <c r="CW438" s="171"/>
      <c r="CX438" s="171"/>
      <c r="CY438" s="171"/>
      <c r="CZ438" s="171"/>
    </row>
    <row r="439" s="175" customFormat="true" ht="25.15" customHeight="true" x14ac:dyDescent="0.2">
      <c r="B439" s="1049"/>
      <c r="C439" s="1172" t="s">
        <v>541</v>
      </c>
      <c r="D439" s="1127"/>
      <c r="E439" s="607">
        <v>5.6460584779497336E-2</v>
      </c>
      <c r="F439" s="473"/>
      <c r="G439" s="473"/>
      <c r="H439" s="1172" t="s">
        <v>499</v>
      </c>
      <c r="I439" s="1127"/>
      <c r="J439" s="608">
        <v>-0.1559453375951774</v>
      </c>
      <c r="K439" s="473"/>
      <c r="L439" s="473"/>
      <c r="M439" s="1172" t="s">
        <v>533</v>
      </c>
      <c r="N439" s="1127"/>
      <c r="O439" s="609">
        <v>0.12377058247999995</v>
      </c>
      <c r="P439" s="473"/>
      <c r="Q439" s="473"/>
      <c r="AB439" s="168"/>
      <c r="AC439" s="168"/>
      <c r="AD439" s="168"/>
      <c r="AE439" s="168"/>
      <c r="AF439" s="168"/>
      <c r="AG439" s="168"/>
      <c r="AH439" s="168"/>
      <c r="AI439" s="168"/>
      <c r="AJ439" s="168"/>
      <c r="AK439" s="168"/>
      <c r="AL439" s="168"/>
      <c r="AM439" s="168"/>
      <c r="AN439" s="168"/>
      <c r="AO439" s="168"/>
      <c r="AP439" s="168"/>
      <c r="AQ439" s="168"/>
      <c r="AR439" s="168"/>
      <c r="AS439" s="168"/>
      <c r="AT439" s="168"/>
      <c r="AU439" s="168"/>
      <c r="AV439" s="168"/>
      <c r="AW439" s="168"/>
      <c r="AX439" s="168"/>
      <c r="AY439" s="168"/>
      <c r="AZ439" s="168"/>
      <c r="BA439" s="170"/>
      <c r="BB439" s="255"/>
      <c r="BC439" s="170"/>
      <c r="BD439" s="170"/>
      <c r="BE439" s="170"/>
      <c r="BF439" s="170"/>
      <c r="BG439" s="170"/>
      <c r="BH439" s="170"/>
      <c r="BI439" s="170"/>
      <c r="BJ439" s="170"/>
      <c r="BK439" s="170"/>
      <c r="BL439" s="170"/>
      <c r="BM439" s="170"/>
      <c r="BN439" s="170"/>
      <c r="BO439" s="170"/>
      <c r="BP439" s="170"/>
      <c r="BQ439" s="170"/>
      <c r="BR439" s="170"/>
      <c r="BS439" s="170"/>
      <c r="BT439" s="170"/>
      <c r="BU439" s="170"/>
      <c r="BV439" s="170"/>
      <c r="BW439" s="170"/>
      <c r="BX439" s="170"/>
      <c r="BY439" s="170"/>
      <c r="BZ439" s="171"/>
      <c r="CA439" s="171"/>
      <c r="CB439" s="171"/>
      <c r="CC439" s="171"/>
      <c r="CD439" s="171"/>
      <c r="CE439" s="171"/>
      <c r="CF439" s="171"/>
      <c r="CG439" s="171"/>
      <c r="CH439" s="171"/>
      <c r="CI439" s="171"/>
      <c r="CJ439" s="171"/>
      <c r="CK439" s="171"/>
      <c r="CL439" s="171"/>
      <c r="CM439" s="171"/>
      <c r="CN439" s="171"/>
      <c r="CO439" s="171"/>
      <c r="CP439" s="171"/>
      <c r="CQ439" s="171"/>
      <c r="CR439" s="171"/>
      <c r="CS439" s="171"/>
      <c r="CT439" s="171"/>
      <c r="CU439" s="171"/>
      <c r="CV439" s="171"/>
      <c r="CW439" s="171"/>
      <c r="CX439" s="171"/>
      <c r="CY439" s="171"/>
      <c r="CZ439" s="171"/>
    </row>
    <row r="440" s="175" customFormat="true" ht="25.15" customHeight="true" x14ac:dyDescent="0.2">
      <c r="B440" s="1049"/>
      <c r="C440" s="1172" t="s">
        <v>542</v>
      </c>
      <c r="D440" s="1127"/>
      <c r="E440" s="607">
        <v>5.0812322104523286E-2</v>
      </c>
      <c r="F440" s="473"/>
      <c r="G440" s="473"/>
      <c r="H440" s="1172" t="s">
        <v>543</v>
      </c>
      <c r="I440" s="1127"/>
      <c r="J440" s="608">
        <v>0.15458563656813223</v>
      </c>
      <c r="K440" s="473"/>
      <c r="L440" s="473"/>
      <c r="M440" s="1172" t="s">
        <v>534</v>
      </c>
      <c r="N440" s="1127"/>
      <c r="O440" s="609">
        <v>-0.11595626668833724</v>
      </c>
      <c r="P440" s="473"/>
      <c r="Q440" s="473"/>
      <c r="AB440" s="168"/>
      <c r="AC440" s="168"/>
      <c r="AD440" s="168"/>
      <c r="AE440" s="168"/>
      <c r="AF440" s="168"/>
      <c r="AG440" s="168"/>
      <c r="AH440" s="168"/>
      <c r="AI440" s="168"/>
      <c r="AJ440" s="168"/>
      <c r="AK440" s="168"/>
      <c r="AL440" s="168"/>
      <c r="AM440" s="168"/>
      <c r="AN440" s="168"/>
      <c r="AO440" s="168"/>
      <c r="AP440" s="168"/>
      <c r="AQ440" s="168"/>
      <c r="AR440" s="168"/>
      <c r="AS440" s="168"/>
      <c r="AT440" s="168"/>
      <c r="AU440" s="168"/>
      <c r="AV440" s="168"/>
      <c r="AW440" s="168"/>
      <c r="AX440" s="168"/>
      <c r="AY440" s="168"/>
      <c r="AZ440" s="168"/>
      <c r="BA440" s="170"/>
      <c r="BB440" s="255"/>
      <c r="BC440" s="170"/>
      <c r="BD440" s="170"/>
      <c r="BE440" s="170"/>
      <c r="BF440" s="170"/>
      <c r="BG440" s="170"/>
      <c r="BH440" s="170"/>
      <c r="BI440" s="170"/>
      <c r="BJ440" s="170"/>
      <c r="BK440" s="170"/>
      <c r="BL440" s="170"/>
      <c r="BM440" s="170"/>
      <c r="BN440" s="170"/>
      <c r="BO440" s="170"/>
      <c r="BP440" s="170"/>
      <c r="BQ440" s="170"/>
      <c r="BR440" s="170"/>
      <c r="BS440" s="170"/>
      <c r="BT440" s="170"/>
      <c r="BU440" s="170"/>
      <c r="BV440" s="170"/>
      <c r="BW440" s="170"/>
      <c r="BX440" s="170"/>
      <c r="BY440" s="170"/>
      <c r="BZ440" s="171"/>
      <c r="CA440" s="171"/>
      <c r="CB440" s="171"/>
      <c r="CC440" s="171"/>
      <c r="CD440" s="171"/>
      <c r="CE440" s="171"/>
      <c r="CF440" s="171"/>
      <c r="CG440" s="171"/>
      <c r="CH440" s="171"/>
      <c r="CI440" s="171"/>
      <c r="CJ440" s="171"/>
      <c r="CK440" s="171"/>
      <c r="CL440" s="171"/>
      <c r="CM440" s="171"/>
      <c r="CN440" s="171"/>
      <c r="CO440" s="171"/>
      <c r="CP440" s="171"/>
      <c r="CQ440" s="171"/>
      <c r="CR440" s="171"/>
      <c r="CS440" s="171"/>
      <c r="CT440" s="171"/>
      <c r="CU440" s="171"/>
      <c r="CV440" s="171"/>
      <c r="CW440" s="171"/>
      <c r="CX440" s="171"/>
      <c r="CY440" s="171"/>
      <c r="CZ440" s="171"/>
    </row>
    <row r="441" s="175" customFormat="true" ht="25.15" customHeight="true" x14ac:dyDescent="0.2">
      <c r="B441" s="1049"/>
      <c r="C441" s="1172" t="s">
        <v>544</v>
      </c>
      <c r="D441" s="1127"/>
      <c r="E441" s="607">
        <v>4.8786776269772333E-2</v>
      </c>
      <c r="F441" s="473"/>
      <c r="G441" s="473"/>
      <c r="H441" s="1172" t="s">
        <v>533</v>
      </c>
      <c r="I441" s="1127"/>
      <c r="J441" s="608">
        <v>0.15186242535103797</v>
      </c>
      <c r="K441" s="473"/>
      <c r="L441" s="473"/>
      <c r="M441" s="1172" t="s">
        <v>444</v>
      </c>
      <c r="N441" s="1127"/>
      <c r="O441" s="609">
        <v>-0.11542253535665177</v>
      </c>
      <c r="P441" s="473"/>
      <c r="Q441" s="473"/>
      <c r="AB441" s="168"/>
      <c r="AC441" s="168"/>
      <c r="AD441" s="168"/>
      <c r="AE441" s="168"/>
      <c r="AF441" s="168"/>
      <c r="AG441" s="168"/>
      <c r="AH441" s="168"/>
      <c r="AI441" s="168"/>
      <c r="AJ441" s="168"/>
      <c r="AK441" s="168"/>
      <c r="AL441" s="168"/>
      <c r="AM441" s="168"/>
      <c r="AN441" s="168"/>
      <c r="AO441" s="168"/>
      <c r="AP441" s="168"/>
      <c r="AQ441" s="168"/>
      <c r="AR441" s="168"/>
      <c r="AS441" s="168"/>
      <c r="AT441" s="168"/>
      <c r="AU441" s="168"/>
      <c r="AV441" s="168"/>
      <c r="AW441" s="168"/>
      <c r="AX441" s="168"/>
      <c r="AY441" s="168"/>
      <c r="AZ441" s="168"/>
      <c r="BA441" s="170"/>
      <c r="BB441" s="255"/>
      <c r="BC441" s="170"/>
      <c r="BD441" s="170"/>
      <c r="BE441" s="170"/>
      <c r="BF441" s="170"/>
      <c r="BG441" s="170"/>
      <c r="BH441" s="170"/>
      <c r="BI441" s="170"/>
      <c r="BJ441" s="170"/>
      <c r="BK441" s="170"/>
      <c r="BL441" s="170"/>
      <c r="BM441" s="170"/>
      <c r="BN441" s="170"/>
      <c r="BO441" s="170"/>
      <c r="BP441" s="170"/>
      <c r="BQ441" s="170"/>
      <c r="BR441" s="170"/>
      <c r="BS441" s="170"/>
      <c r="BT441" s="170"/>
      <c r="BU441" s="170"/>
      <c r="BV441" s="170"/>
      <c r="BW441" s="170"/>
      <c r="BX441" s="170"/>
      <c r="BY441" s="170"/>
      <c r="BZ441" s="171"/>
      <c r="CA441" s="171"/>
      <c r="CB441" s="171"/>
      <c r="CC441" s="171"/>
      <c r="CD441" s="171"/>
      <c r="CE441" s="171"/>
      <c r="CF441" s="171"/>
      <c r="CG441" s="171"/>
      <c r="CH441" s="171"/>
      <c r="CI441" s="171"/>
      <c r="CJ441" s="171"/>
      <c r="CK441" s="171"/>
      <c r="CL441" s="171"/>
      <c r="CM441" s="171"/>
      <c r="CN441" s="171"/>
      <c r="CO441" s="171"/>
      <c r="CP441" s="171"/>
      <c r="CQ441" s="171"/>
      <c r="CR441" s="171"/>
      <c r="CS441" s="171"/>
      <c r="CT441" s="171"/>
      <c r="CU441" s="171"/>
      <c r="CV441" s="171"/>
      <c r="CW441" s="171"/>
      <c r="CX441" s="171"/>
      <c r="CY441" s="171"/>
      <c r="CZ441" s="171"/>
    </row>
    <row r="442" s="175" customFormat="true" ht="25.15" customHeight="true" x14ac:dyDescent="0.2">
      <c r="B442" s="1049"/>
      <c r="C442" s="1172" t="s">
        <v>527</v>
      </c>
      <c r="D442" s="1127"/>
      <c r="E442" s="607">
        <v>4.1062041081134974E-2</v>
      </c>
      <c r="F442" s="473"/>
      <c r="G442" s="473"/>
      <c r="H442" s="1172" t="s">
        <v>535</v>
      </c>
      <c r="I442" s="1127"/>
      <c r="J442" s="608">
        <v>-0.14627636369882588</v>
      </c>
      <c r="K442" s="473"/>
      <c r="L442" s="473"/>
      <c r="M442" s="1172" t="s">
        <v>530</v>
      </c>
      <c r="N442" s="1127"/>
      <c r="O442" s="609">
        <v>0.1029156288547001</v>
      </c>
      <c r="P442" s="473"/>
      <c r="Q442" s="473"/>
      <c r="AB442" s="168"/>
      <c r="AC442" s="168"/>
      <c r="AD442" s="168"/>
      <c r="AE442" s="168"/>
      <c r="AF442" s="168"/>
      <c r="AG442" s="168"/>
      <c r="AH442" s="168"/>
      <c r="AI442" s="168"/>
      <c r="AJ442" s="168"/>
      <c r="AK442" s="168"/>
      <c r="AL442" s="168"/>
      <c r="AM442" s="168"/>
      <c r="AN442" s="168"/>
      <c r="AO442" s="168"/>
      <c r="AP442" s="168"/>
      <c r="AQ442" s="168"/>
      <c r="AR442" s="168"/>
      <c r="AS442" s="168"/>
      <c r="AT442" s="168"/>
      <c r="AU442" s="168"/>
      <c r="AV442" s="168"/>
      <c r="AW442" s="168"/>
      <c r="AX442" s="168"/>
      <c r="AY442" s="168"/>
      <c r="AZ442" s="168"/>
      <c r="BA442" s="170"/>
      <c r="BB442" s="255"/>
      <c r="BC442" s="170"/>
      <c r="BD442" s="170"/>
      <c r="BE442" s="170"/>
      <c r="BF442" s="170"/>
      <c r="BG442" s="170"/>
      <c r="BH442" s="170"/>
      <c r="BI442" s="170"/>
      <c r="BJ442" s="170"/>
      <c r="BK442" s="170"/>
      <c r="BL442" s="170"/>
      <c r="BM442" s="170"/>
      <c r="BN442" s="170"/>
      <c r="BO442" s="170"/>
      <c r="BP442" s="170"/>
      <c r="BQ442" s="170"/>
      <c r="BR442" s="170"/>
      <c r="BS442" s="170"/>
      <c r="BT442" s="170"/>
      <c r="BU442" s="170"/>
      <c r="BV442" s="170"/>
      <c r="BW442" s="170"/>
      <c r="BX442" s="170"/>
      <c r="BY442" s="170"/>
      <c r="BZ442" s="171"/>
      <c r="CA442" s="171"/>
      <c r="CB442" s="171"/>
      <c r="CC442" s="171"/>
      <c r="CD442" s="171"/>
      <c r="CE442" s="171"/>
      <c r="CF442" s="171"/>
      <c r="CG442" s="171"/>
      <c r="CH442" s="171"/>
      <c r="CI442" s="171"/>
      <c r="CJ442" s="171"/>
      <c r="CK442" s="171"/>
      <c r="CL442" s="171"/>
      <c r="CM442" s="171"/>
      <c r="CN442" s="171"/>
      <c r="CO442" s="171"/>
      <c r="CP442" s="171"/>
      <c r="CQ442" s="171"/>
      <c r="CR442" s="171"/>
      <c r="CS442" s="171"/>
      <c r="CT442" s="171"/>
      <c r="CU442" s="171"/>
      <c r="CV442" s="171"/>
      <c r="CW442" s="171"/>
      <c r="CX442" s="171"/>
      <c r="CY442" s="171"/>
      <c r="CZ442" s="171"/>
    </row>
    <row r="443" s="175" customFormat="true" ht="25.15" customHeight="true" x14ac:dyDescent="0.2">
      <c r="B443" s="1049"/>
      <c r="C443" s="1172" t="s">
        <v>448</v>
      </c>
      <c r="D443" s="1127"/>
      <c r="E443" s="607">
        <v>-3.8317564322959428E-2</v>
      </c>
      <c r="F443" s="473"/>
      <c r="G443" s="473"/>
      <c r="H443" s="1172" t="s">
        <v>536</v>
      </c>
      <c r="I443" s="1127"/>
      <c r="J443" s="608">
        <v>0.14313557707740868</v>
      </c>
      <c r="K443" s="473"/>
      <c r="L443" s="473"/>
      <c r="M443" s="1172" t="s">
        <v>532</v>
      </c>
      <c r="N443" s="1127"/>
      <c r="O443" s="609">
        <v>-8.4955534939271576E-2</v>
      </c>
      <c r="P443" s="473"/>
      <c r="Q443" s="473"/>
      <c r="AB443" s="168"/>
      <c r="AC443" s="168"/>
      <c r="AD443" s="168"/>
      <c r="AE443" s="168"/>
      <c r="AF443" s="168"/>
      <c r="AG443" s="168"/>
      <c r="AH443" s="168"/>
      <c r="AI443" s="168"/>
      <c r="AJ443" s="168"/>
      <c r="AK443" s="168"/>
      <c r="AL443" s="168"/>
      <c r="AM443" s="168"/>
      <c r="AN443" s="168"/>
      <c r="AO443" s="168"/>
      <c r="AP443" s="168"/>
      <c r="AQ443" s="168"/>
      <c r="AR443" s="168"/>
      <c r="AS443" s="168"/>
      <c r="AT443" s="168"/>
      <c r="AU443" s="168"/>
      <c r="AV443" s="168"/>
      <c r="AW443" s="168"/>
      <c r="AX443" s="168"/>
      <c r="AY443" s="168"/>
      <c r="AZ443" s="168"/>
      <c r="BA443" s="170"/>
      <c r="BB443" s="255"/>
      <c r="BC443" s="170"/>
      <c r="BD443" s="170"/>
      <c r="BE443" s="170"/>
      <c r="BF443" s="170"/>
      <c r="BG443" s="170"/>
      <c r="BH443" s="170"/>
      <c r="BI443" s="170"/>
      <c r="BJ443" s="170"/>
      <c r="BK443" s="170"/>
      <c r="BL443" s="170"/>
      <c r="BM443" s="170"/>
      <c r="BN443" s="170"/>
      <c r="BO443" s="170"/>
      <c r="BP443" s="170"/>
      <c r="BQ443" s="170"/>
      <c r="BR443" s="170"/>
      <c r="BS443" s="170"/>
      <c r="BT443" s="170"/>
      <c r="BU443" s="170"/>
      <c r="BV443" s="170"/>
      <c r="BW443" s="170"/>
      <c r="BX443" s="170"/>
      <c r="BY443" s="170"/>
      <c r="BZ443" s="171"/>
      <c r="CA443" s="171"/>
      <c r="CB443" s="171"/>
      <c r="CC443" s="171"/>
      <c r="CD443" s="171"/>
      <c r="CE443" s="171"/>
      <c r="CF443" s="171"/>
      <c r="CG443" s="171"/>
      <c r="CH443" s="171"/>
      <c r="CI443" s="171"/>
      <c r="CJ443" s="171"/>
      <c r="CK443" s="171"/>
      <c r="CL443" s="171"/>
      <c r="CM443" s="171"/>
      <c r="CN443" s="171"/>
      <c r="CO443" s="171"/>
      <c r="CP443" s="171"/>
      <c r="CQ443" s="171"/>
      <c r="CR443" s="171"/>
      <c r="CS443" s="171"/>
      <c r="CT443" s="171"/>
      <c r="CU443" s="171"/>
      <c r="CV443" s="171"/>
      <c r="CW443" s="171"/>
      <c r="CX443" s="171"/>
      <c r="CY443" s="171"/>
      <c r="CZ443" s="171"/>
    </row>
    <row r="444" s="175" customFormat="true" ht="25.15" customHeight="true" x14ac:dyDescent="0.2">
      <c r="B444" s="1049"/>
      <c r="C444" s="1172" t="s">
        <v>538</v>
      </c>
      <c r="D444" s="1127"/>
      <c r="E444" s="607">
        <v>-3.3254002038501984E-2</v>
      </c>
      <c r="F444" s="473"/>
      <c r="G444" s="473"/>
      <c r="H444" s="1172" t="s">
        <v>522</v>
      </c>
      <c r="I444" s="1127"/>
      <c r="J444" s="608">
        <v>-0.13555725894295331</v>
      </c>
      <c r="K444" s="473"/>
      <c r="L444" s="473"/>
      <c r="M444" s="1172" t="s">
        <v>543</v>
      </c>
      <c r="N444" s="1127"/>
      <c r="O444" s="609">
        <v>7.9205635863735191E-2</v>
      </c>
      <c r="P444" s="473"/>
      <c r="Q444" s="473"/>
      <c r="AB444" s="168"/>
      <c r="AC444" s="168"/>
      <c r="AD444" s="168"/>
      <c r="AE444" s="168"/>
      <c r="AF444" s="168"/>
      <c r="AG444" s="168"/>
      <c r="AH444" s="168"/>
      <c r="AI444" s="168"/>
      <c r="AJ444" s="168"/>
      <c r="AK444" s="168"/>
      <c r="AL444" s="168"/>
      <c r="AM444" s="168"/>
      <c r="AN444" s="168"/>
      <c r="AO444" s="168"/>
      <c r="AP444" s="168"/>
      <c r="AQ444" s="168"/>
      <c r="AR444" s="168"/>
      <c r="AS444" s="168"/>
      <c r="AT444" s="168"/>
      <c r="AU444" s="168"/>
      <c r="AV444" s="168"/>
      <c r="AW444" s="168"/>
      <c r="AX444" s="168"/>
      <c r="AY444" s="168"/>
      <c r="AZ444" s="168"/>
      <c r="BA444" s="170"/>
      <c r="BB444" s="255"/>
      <c r="BC444" s="170"/>
      <c r="BD444" s="170"/>
      <c r="BE444" s="170"/>
      <c r="BF444" s="170"/>
      <c r="BG444" s="170"/>
      <c r="BH444" s="170"/>
      <c r="BI444" s="170"/>
      <c r="BJ444" s="170"/>
      <c r="BK444" s="170"/>
      <c r="BL444" s="170"/>
      <c r="BM444" s="170"/>
      <c r="BN444" s="170"/>
      <c r="BO444" s="170"/>
      <c r="BP444" s="170"/>
      <c r="BQ444" s="170"/>
      <c r="BR444" s="170"/>
      <c r="BS444" s="170"/>
      <c r="BT444" s="170"/>
      <c r="BU444" s="170"/>
      <c r="BV444" s="170"/>
      <c r="BW444" s="170"/>
      <c r="BX444" s="170"/>
      <c r="BY444" s="170"/>
      <c r="BZ444" s="171"/>
      <c r="CA444" s="171"/>
      <c r="CB444" s="171"/>
      <c r="CC444" s="171"/>
      <c r="CD444" s="171"/>
      <c r="CE444" s="171"/>
      <c r="CF444" s="171"/>
      <c r="CG444" s="171"/>
      <c r="CH444" s="171"/>
      <c r="CI444" s="171"/>
      <c r="CJ444" s="171"/>
      <c r="CK444" s="171"/>
      <c r="CL444" s="171"/>
      <c r="CM444" s="171"/>
      <c r="CN444" s="171"/>
      <c r="CO444" s="171"/>
      <c r="CP444" s="171"/>
      <c r="CQ444" s="171"/>
      <c r="CR444" s="171"/>
      <c r="CS444" s="171"/>
      <c r="CT444" s="171"/>
      <c r="CU444" s="171"/>
      <c r="CV444" s="171"/>
      <c r="CW444" s="171"/>
      <c r="CX444" s="171"/>
      <c r="CY444" s="171"/>
      <c r="CZ444" s="171"/>
    </row>
    <row r="445" s="175" customFormat="true" ht="25.15" customHeight="true" x14ac:dyDescent="0.2">
      <c r="B445" s="1049"/>
      <c r="C445" s="1172" t="s">
        <v>545</v>
      </c>
      <c r="D445" s="1127"/>
      <c r="E445" s="607">
        <v>-3.103186813271358E-2</v>
      </c>
      <c r="F445" s="473"/>
      <c r="G445" s="473"/>
      <c r="H445" s="1172" t="s">
        <v>546</v>
      </c>
      <c r="I445" s="1127"/>
      <c r="J445" s="608">
        <v>0.12124994458440744</v>
      </c>
      <c r="K445" s="473"/>
      <c r="L445" s="473"/>
      <c r="M445" s="1172" t="s">
        <v>535</v>
      </c>
      <c r="N445" s="1127"/>
      <c r="O445" s="609">
        <v>7.6259626757956792E-2</v>
      </c>
      <c r="P445" s="473"/>
      <c r="Q445" s="473"/>
      <c r="AB445" s="168"/>
      <c r="AC445" s="168"/>
      <c r="AD445" s="168"/>
      <c r="AE445" s="168"/>
      <c r="AF445" s="168"/>
      <c r="AG445" s="168"/>
      <c r="AH445" s="168"/>
      <c r="AI445" s="168"/>
      <c r="AJ445" s="168"/>
      <c r="AK445" s="168"/>
      <c r="AL445" s="168"/>
      <c r="AM445" s="168"/>
      <c r="AN445" s="168"/>
      <c r="AO445" s="168"/>
      <c r="AP445" s="168"/>
      <c r="AQ445" s="168"/>
      <c r="AR445" s="168"/>
      <c r="AS445" s="168"/>
      <c r="AT445" s="168"/>
      <c r="AU445" s="168"/>
      <c r="AV445" s="168"/>
      <c r="AW445" s="168"/>
      <c r="AX445" s="168"/>
      <c r="AY445" s="168"/>
      <c r="AZ445" s="168"/>
      <c r="BA445" s="170"/>
      <c r="BB445" s="255"/>
      <c r="BC445" s="170"/>
      <c r="BD445" s="170"/>
      <c r="BE445" s="170"/>
      <c r="BF445" s="170"/>
      <c r="BG445" s="170"/>
      <c r="BH445" s="170"/>
      <c r="BI445" s="170"/>
      <c r="BJ445" s="170"/>
      <c r="BK445" s="170"/>
      <c r="BL445" s="170"/>
      <c r="BM445" s="170"/>
      <c r="BN445" s="170"/>
      <c r="BO445" s="170"/>
      <c r="BP445" s="170"/>
      <c r="BQ445" s="170"/>
      <c r="BR445" s="170"/>
      <c r="BS445" s="170"/>
      <c r="BT445" s="170"/>
      <c r="BU445" s="170"/>
      <c r="BV445" s="170"/>
      <c r="BW445" s="170"/>
      <c r="BX445" s="170"/>
      <c r="BY445" s="170"/>
      <c r="BZ445" s="171"/>
      <c r="CA445" s="171"/>
      <c r="CB445" s="171"/>
      <c r="CC445" s="171"/>
      <c r="CD445" s="171"/>
      <c r="CE445" s="171"/>
      <c r="CF445" s="171"/>
      <c r="CG445" s="171"/>
      <c r="CH445" s="171"/>
      <c r="CI445" s="171"/>
      <c r="CJ445" s="171"/>
      <c r="CK445" s="171"/>
      <c r="CL445" s="171"/>
      <c r="CM445" s="171"/>
      <c r="CN445" s="171"/>
      <c r="CO445" s="171"/>
      <c r="CP445" s="171"/>
      <c r="CQ445" s="171"/>
      <c r="CR445" s="171"/>
      <c r="CS445" s="171"/>
      <c r="CT445" s="171"/>
      <c r="CU445" s="171"/>
      <c r="CV445" s="171"/>
      <c r="CW445" s="171"/>
      <c r="CX445" s="171"/>
      <c r="CY445" s="171"/>
      <c r="CZ445" s="171"/>
    </row>
    <row r="446" s="175" customFormat="true" ht="25.15" customHeight="true" x14ac:dyDescent="0.2">
      <c r="C446" s="1172" t="s">
        <v>547</v>
      </c>
      <c r="D446" s="1127"/>
      <c r="E446" s="607">
        <v>-2.4417871746849514E-2</v>
      </c>
      <c r="F446" s="473"/>
      <c r="G446" s="473"/>
      <c r="H446" s="1172" t="s">
        <v>547</v>
      </c>
      <c r="I446" s="1127"/>
      <c r="J446" s="608">
        <v>-0.1043749825509163</v>
      </c>
      <c r="K446" s="473"/>
      <c r="L446" s="473"/>
      <c r="M446" s="1172" t="s">
        <v>524</v>
      </c>
      <c r="N446" s="1127"/>
      <c r="O446" s="609">
        <v>7.1281028699212517E-2</v>
      </c>
      <c r="P446" s="473"/>
      <c r="Q446" s="473"/>
      <c r="AB446" s="168"/>
      <c r="AC446" s="168"/>
      <c r="AD446" s="168"/>
      <c r="AE446" s="168"/>
      <c r="AF446" s="168"/>
      <c r="AG446" s="168"/>
      <c r="AH446" s="168"/>
      <c r="AI446" s="168"/>
      <c r="AJ446" s="168"/>
      <c r="AK446" s="168"/>
      <c r="AL446" s="168"/>
      <c r="AM446" s="168"/>
      <c r="AN446" s="168"/>
      <c r="AO446" s="168"/>
      <c r="AP446" s="168"/>
      <c r="AQ446" s="168"/>
      <c r="AR446" s="168"/>
      <c r="AS446" s="168"/>
      <c r="AT446" s="168"/>
      <c r="AU446" s="168"/>
      <c r="AV446" s="168"/>
      <c r="AW446" s="168"/>
      <c r="AX446" s="168"/>
      <c r="AY446" s="168"/>
      <c r="AZ446" s="168"/>
      <c r="BA446" s="170"/>
      <c r="BB446" s="255"/>
      <c r="BC446" s="170"/>
      <c r="BD446" s="170"/>
      <c r="BE446" s="170"/>
      <c r="BF446" s="170"/>
      <c r="BG446" s="170"/>
      <c r="BH446" s="170"/>
      <c r="BI446" s="170"/>
      <c r="BJ446" s="170"/>
      <c r="BK446" s="170"/>
      <c r="BL446" s="170"/>
      <c r="BM446" s="170"/>
      <c r="BN446" s="170"/>
      <c r="BO446" s="170"/>
      <c r="BP446" s="170"/>
      <c r="BQ446" s="170"/>
      <c r="BR446" s="170"/>
      <c r="BS446" s="170"/>
      <c r="BT446" s="170"/>
      <c r="BU446" s="170"/>
      <c r="BV446" s="170"/>
      <c r="BW446" s="170"/>
      <c r="BX446" s="170"/>
      <c r="BY446" s="170"/>
      <c r="BZ446" s="171"/>
      <c r="CA446" s="171"/>
      <c r="CB446" s="171"/>
      <c r="CC446" s="171"/>
      <c r="CD446" s="171"/>
      <c r="CE446" s="171"/>
      <c r="CF446" s="171"/>
      <c r="CG446" s="171"/>
      <c r="CH446" s="171"/>
      <c r="CI446" s="171"/>
      <c r="CJ446" s="171"/>
      <c r="CK446" s="171"/>
      <c r="CL446" s="171"/>
      <c r="CM446" s="171"/>
      <c r="CN446" s="171"/>
      <c r="CO446" s="171"/>
      <c r="CP446" s="171"/>
      <c r="CQ446" s="171"/>
      <c r="CR446" s="171"/>
      <c r="CS446" s="171"/>
      <c r="CT446" s="171"/>
      <c r="CU446" s="171"/>
      <c r="CV446" s="171"/>
      <c r="CW446" s="171"/>
      <c r="CX446" s="171"/>
      <c r="CY446" s="171"/>
      <c r="CZ446" s="171"/>
    </row>
    <row r="447" s="175" customFormat="true" ht="25.15" customHeight="true" x14ac:dyDescent="0.2">
      <c r="C447" s="1172" t="s">
        <v>548</v>
      </c>
      <c r="D447" s="1127"/>
      <c r="E447" s="607">
        <v>2.0032622678351576E-2</v>
      </c>
      <c r="F447" s="473"/>
      <c r="G447" s="473"/>
      <c r="H447" s="1172" t="s">
        <v>549</v>
      </c>
      <c r="I447" s="1127"/>
      <c r="J447" s="608">
        <v>-0.10307213033240184</v>
      </c>
      <c r="K447" s="473"/>
      <c r="L447" s="473"/>
      <c r="M447" s="1172" t="s">
        <v>541</v>
      </c>
      <c r="N447" s="1127"/>
      <c r="O447" s="609">
        <v>6.3769062419773939E-2</v>
      </c>
      <c r="P447" s="473"/>
      <c r="Q447" s="473"/>
      <c r="AB447" s="168"/>
      <c r="AC447" s="168"/>
      <c r="AD447" s="168"/>
      <c r="AE447" s="168"/>
      <c r="AF447" s="168"/>
      <c r="AG447" s="168"/>
      <c r="AH447" s="168"/>
      <c r="AI447" s="168"/>
      <c r="AJ447" s="168"/>
      <c r="AK447" s="168"/>
      <c r="AL447" s="168"/>
      <c r="AM447" s="168"/>
      <c r="AN447" s="168"/>
      <c r="AO447" s="168"/>
      <c r="AP447" s="168"/>
      <c r="AQ447" s="168"/>
      <c r="AR447" s="168"/>
      <c r="AS447" s="168"/>
      <c r="AT447" s="168"/>
      <c r="AU447" s="168"/>
      <c r="AV447" s="168"/>
      <c r="AW447" s="168"/>
      <c r="AX447" s="168"/>
      <c r="AY447" s="168"/>
      <c r="AZ447" s="168"/>
      <c r="BA447" s="170"/>
      <c r="BB447" s="255"/>
      <c r="BC447" s="170"/>
      <c r="BD447" s="170"/>
      <c r="BE447" s="170"/>
      <c r="BF447" s="170"/>
      <c r="BG447" s="170"/>
      <c r="BH447" s="170"/>
      <c r="BI447" s="170"/>
      <c r="BJ447" s="170"/>
      <c r="BK447" s="170"/>
      <c r="BL447" s="170"/>
      <c r="BM447" s="170"/>
      <c r="BN447" s="170"/>
      <c r="BO447" s="170"/>
      <c r="BP447" s="170"/>
      <c r="BQ447" s="170"/>
      <c r="BR447" s="170"/>
      <c r="BS447" s="170"/>
      <c r="BT447" s="170"/>
      <c r="BU447" s="170"/>
      <c r="BV447" s="170"/>
      <c r="BW447" s="170"/>
      <c r="BX447" s="170"/>
      <c r="BY447" s="170"/>
      <c r="BZ447" s="171"/>
      <c r="CA447" s="171"/>
      <c r="CB447" s="171"/>
      <c r="CC447" s="171"/>
      <c r="CD447" s="171"/>
      <c r="CE447" s="171"/>
      <c r="CF447" s="171"/>
      <c r="CG447" s="171"/>
      <c r="CH447" s="171"/>
      <c r="CI447" s="171"/>
      <c r="CJ447" s="171"/>
      <c r="CK447" s="171"/>
      <c r="CL447" s="171"/>
      <c r="CM447" s="171"/>
      <c r="CN447" s="171"/>
      <c r="CO447" s="171"/>
      <c r="CP447" s="171"/>
      <c r="CQ447" s="171"/>
      <c r="CR447" s="171"/>
      <c r="CS447" s="171"/>
      <c r="CT447" s="171"/>
      <c r="CU447" s="171"/>
      <c r="CV447" s="171"/>
      <c r="CW447" s="171"/>
      <c r="CX447" s="171"/>
      <c r="CY447" s="171"/>
      <c r="CZ447" s="171"/>
    </row>
    <row r="448" s="175" customFormat="true" ht="25.15" customHeight="true" x14ac:dyDescent="0.2">
      <c r="C448" s="1172" t="s">
        <v>549</v>
      </c>
      <c r="D448" s="1127"/>
      <c r="E448" s="607">
        <v>-1.8109964180169316E-2</v>
      </c>
      <c r="F448" s="473"/>
      <c r="G448" s="473"/>
      <c r="H448" s="1172" t="s">
        <v>550</v>
      </c>
      <c r="I448" s="1127"/>
      <c r="J448" s="608">
        <v>0.10206009947272728</v>
      </c>
      <c r="K448" s="473"/>
      <c r="L448" s="473"/>
      <c r="M448" s="1172" t="s">
        <v>536</v>
      </c>
      <c r="N448" s="1127"/>
      <c r="O448" s="609">
        <v>6.3063322770939623E-2</v>
      </c>
      <c r="P448" s="473"/>
      <c r="Q448" s="473"/>
      <c r="AB448" s="168"/>
      <c r="AC448" s="168"/>
      <c r="AD448" s="168"/>
      <c r="AE448" s="168"/>
      <c r="AF448" s="168"/>
      <c r="AG448" s="168"/>
      <c r="AH448" s="168"/>
      <c r="AI448" s="168"/>
      <c r="AJ448" s="168"/>
      <c r="AK448" s="168"/>
      <c r="AL448" s="168"/>
      <c r="AM448" s="168"/>
      <c r="AN448" s="168"/>
      <c r="AO448" s="168"/>
      <c r="AP448" s="168"/>
      <c r="AQ448" s="168"/>
      <c r="AR448" s="168"/>
      <c r="AS448" s="168"/>
      <c r="AT448" s="168"/>
      <c r="AU448" s="168"/>
      <c r="AV448" s="168"/>
      <c r="AW448" s="168"/>
      <c r="AX448" s="168"/>
      <c r="AY448" s="168"/>
      <c r="AZ448" s="168"/>
      <c r="BA448" s="170"/>
      <c r="BB448" s="255"/>
      <c r="BC448" s="170"/>
      <c r="BD448" s="170"/>
      <c r="BE448" s="170"/>
      <c r="BF448" s="170"/>
      <c r="BG448" s="170"/>
      <c r="BH448" s="170"/>
      <c r="BI448" s="170"/>
      <c r="BJ448" s="170"/>
      <c r="BK448" s="170"/>
      <c r="BL448" s="170"/>
      <c r="BM448" s="170"/>
      <c r="BN448" s="170"/>
      <c r="BO448" s="170"/>
      <c r="BP448" s="170"/>
      <c r="BQ448" s="170"/>
      <c r="BR448" s="170"/>
      <c r="BS448" s="170"/>
      <c r="BT448" s="170"/>
      <c r="BU448" s="170"/>
      <c r="BV448" s="170"/>
      <c r="BW448" s="170"/>
      <c r="BX448" s="170"/>
      <c r="BY448" s="170"/>
      <c r="BZ448" s="171"/>
      <c r="CA448" s="171"/>
      <c r="CB448" s="171"/>
      <c r="CC448" s="171"/>
      <c r="CD448" s="171"/>
      <c r="CE448" s="171"/>
      <c r="CF448" s="171"/>
      <c r="CG448" s="171"/>
      <c r="CH448" s="171"/>
      <c r="CI448" s="171"/>
      <c r="CJ448" s="171"/>
      <c r="CK448" s="171"/>
      <c r="CL448" s="171"/>
      <c r="CM448" s="171"/>
      <c r="CN448" s="171"/>
      <c r="CO448" s="171"/>
      <c r="CP448" s="171"/>
      <c r="CQ448" s="171"/>
      <c r="CR448" s="171"/>
      <c r="CS448" s="171"/>
      <c r="CT448" s="171"/>
      <c r="CU448" s="171"/>
      <c r="CV448" s="171"/>
      <c r="CW448" s="171"/>
      <c r="CX448" s="171"/>
      <c r="CY448" s="171"/>
      <c r="CZ448" s="171"/>
    </row>
    <row r="449" s="175" customFormat="true" ht="25.15" customHeight="true" x14ac:dyDescent="0.2">
      <c r="C449" s="1172" t="s">
        <v>551</v>
      </c>
      <c r="D449" s="1127"/>
      <c r="E449" s="607">
        <v>1.8075194770497627E-2</v>
      </c>
      <c r="F449" s="473"/>
      <c r="G449" s="473"/>
      <c r="H449" s="1172" t="s">
        <v>512</v>
      </c>
      <c r="I449" s="1127"/>
      <c r="J449" s="608">
        <v>-0.10081675566279603</v>
      </c>
      <c r="K449" s="473"/>
      <c r="L449" s="473"/>
      <c r="M449" s="1172" t="s">
        <v>539</v>
      </c>
      <c r="N449" s="1127"/>
      <c r="O449" s="609">
        <v>5.6687693348377727E-2</v>
      </c>
      <c r="P449" s="473"/>
      <c r="Q449" s="473"/>
      <c r="AB449" s="168"/>
      <c r="AC449" s="168"/>
      <c r="AD449" s="168"/>
      <c r="AE449" s="168"/>
      <c r="AF449" s="168"/>
      <c r="AG449" s="168"/>
      <c r="AH449" s="168"/>
      <c r="AI449" s="168"/>
      <c r="AJ449" s="168"/>
      <c r="AK449" s="168"/>
      <c r="AL449" s="168"/>
      <c r="AM449" s="168"/>
      <c r="AN449" s="168"/>
      <c r="AO449" s="168"/>
      <c r="AP449" s="168"/>
      <c r="AQ449" s="168"/>
      <c r="AR449" s="168"/>
      <c r="AS449" s="168"/>
      <c r="AT449" s="168"/>
      <c r="AU449" s="168"/>
      <c r="AV449" s="168"/>
      <c r="AW449" s="168"/>
      <c r="AX449" s="168"/>
      <c r="AY449" s="168"/>
      <c r="AZ449" s="168"/>
      <c r="BA449" s="170"/>
      <c r="BB449" s="255"/>
      <c r="BC449" s="170"/>
      <c r="BD449" s="170"/>
      <c r="BE449" s="170"/>
      <c r="BF449" s="170"/>
      <c r="BG449" s="170"/>
      <c r="BH449" s="170"/>
      <c r="BI449" s="170"/>
      <c r="BJ449" s="170"/>
      <c r="BK449" s="170"/>
      <c r="BL449" s="170"/>
      <c r="BM449" s="170"/>
      <c r="BN449" s="170"/>
      <c r="BO449" s="170"/>
      <c r="BP449" s="170"/>
      <c r="BQ449" s="170"/>
      <c r="BR449" s="170"/>
      <c r="BS449" s="170"/>
      <c r="BT449" s="170"/>
      <c r="BU449" s="170"/>
      <c r="BV449" s="170"/>
      <c r="BW449" s="170"/>
      <c r="BX449" s="170"/>
      <c r="BY449" s="170"/>
      <c r="BZ449" s="171"/>
      <c r="CA449" s="171"/>
      <c r="CB449" s="171"/>
      <c r="CC449" s="171"/>
      <c r="CD449" s="171"/>
      <c r="CE449" s="171"/>
      <c r="CF449" s="171"/>
      <c r="CG449" s="171"/>
      <c r="CH449" s="171"/>
      <c r="CI449" s="171"/>
      <c r="CJ449" s="171"/>
      <c r="CK449" s="171"/>
      <c r="CL449" s="171"/>
      <c r="CM449" s="171"/>
      <c r="CN449" s="171"/>
      <c r="CO449" s="171"/>
      <c r="CP449" s="171"/>
      <c r="CQ449" s="171"/>
      <c r="CR449" s="171"/>
      <c r="CS449" s="171"/>
      <c r="CT449" s="171"/>
      <c r="CU449" s="171"/>
      <c r="CV449" s="171"/>
      <c r="CW449" s="171"/>
      <c r="CX449" s="171"/>
      <c r="CY449" s="171"/>
      <c r="CZ449" s="171"/>
    </row>
    <row r="450" s="175" customFormat="true" ht="25.15" customHeight="true" x14ac:dyDescent="0.2">
      <c r="C450" s="1172" t="s">
        <v>465</v>
      </c>
      <c r="D450" s="1127"/>
      <c r="E450" s="607">
        <v>-1.6038345979603866E-2</v>
      </c>
      <c r="F450" s="473"/>
      <c r="G450" s="473"/>
      <c r="H450" s="1172" t="s">
        <v>541</v>
      </c>
      <c r="I450" s="1127"/>
      <c r="J450" s="608">
        <v>9.4965324382578084E-2</v>
      </c>
      <c r="K450" s="473"/>
      <c r="L450" s="473"/>
      <c r="M450" s="1172" t="s">
        <v>544</v>
      </c>
      <c r="N450" s="1127"/>
      <c r="O450" s="609">
        <v>5.571127898149613E-2</v>
      </c>
      <c r="P450" s="473"/>
      <c r="Q450" s="473"/>
      <c r="AB450" s="168"/>
      <c r="AC450" s="168"/>
      <c r="AD450" s="168"/>
      <c r="AE450" s="168"/>
      <c r="AF450" s="168"/>
      <c r="AG450" s="168"/>
      <c r="AH450" s="168"/>
      <c r="AI450" s="168"/>
      <c r="AJ450" s="168"/>
      <c r="AK450" s="168"/>
      <c r="AL450" s="168"/>
      <c r="AM450" s="168"/>
      <c r="AN450" s="168"/>
      <c r="AO450" s="168"/>
      <c r="AP450" s="168"/>
      <c r="AQ450" s="168"/>
      <c r="AR450" s="168"/>
      <c r="AS450" s="168"/>
      <c r="AT450" s="168"/>
      <c r="AU450" s="168"/>
      <c r="AV450" s="168"/>
      <c r="AW450" s="168"/>
      <c r="AX450" s="168"/>
      <c r="AY450" s="168"/>
      <c r="AZ450" s="168"/>
      <c r="BA450" s="170"/>
      <c r="BB450" s="255"/>
      <c r="BC450" s="170"/>
      <c r="BD450" s="170"/>
      <c r="BE450" s="170"/>
      <c r="BF450" s="170"/>
      <c r="BG450" s="170"/>
      <c r="BH450" s="170"/>
      <c r="BI450" s="170"/>
      <c r="BJ450" s="170"/>
      <c r="BK450" s="170"/>
      <c r="BL450" s="170"/>
      <c r="BM450" s="170"/>
      <c r="BN450" s="170"/>
      <c r="BO450" s="170"/>
      <c r="BP450" s="170"/>
      <c r="BQ450" s="170"/>
      <c r="BR450" s="170"/>
      <c r="BS450" s="170"/>
      <c r="BT450" s="170"/>
      <c r="BU450" s="170"/>
      <c r="BV450" s="170"/>
      <c r="BW450" s="170"/>
      <c r="BX450" s="170"/>
      <c r="BY450" s="170"/>
      <c r="BZ450" s="171"/>
      <c r="CA450" s="171"/>
      <c r="CB450" s="171"/>
      <c r="CC450" s="171"/>
      <c r="CD450" s="171"/>
      <c r="CE450" s="171"/>
      <c r="CF450" s="171"/>
      <c r="CG450" s="171"/>
      <c r="CH450" s="171"/>
      <c r="CI450" s="171"/>
      <c r="CJ450" s="171"/>
      <c r="CK450" s="171"/>
      <c r="CL450" s="171"/>
      <c r="CM450" s="171"/>
      <c r="CN450" s="171"/>
      <c r="CO450" s="171"/>
      <c r="CP450" s="171"/>
      <c r="CQ450" s="171"/>
      <c r="CR450" s="171"/>
      <c r="CS450" s="171"/>
      <c r="CT450" s="171"/>
      <c r="CU450" s="171"/>
      <c r="CV450" s="171"/>
      <c r="CW450" s="171"/>
      <c r="CX450" s="171"/>
      <c r="CY450" s="171"/>
      <c r="CZ450" s="171"/>
    </row>
    <row r="451" s="175" customFormat="true" ht="25.15" customHeight="true" x14ac:dyDescent="0.2">
      <c r="C451" s="1172" t="s">
        <v>552</v>
      </c>
      <c r="D451" s="1127"/>
      <c r="E451" s="607">
        <v>1.5122566050397841E-2</v>
      </c>
      <c r="F451" s="473"/>
      <c r="G451" s="473"/>
      <c r="H451" s="1172" t="s">
        <v>542</v>
      </c>
      <c r="I451" s="1127"/>
      <c r="J451" s="608">
        <v>7.9218837224088581E-2</v>
      </c>
      <c r="K451" s="473"/>
      <c r="L451" s="473"/>
      <c r="M451" s="1172" t="s">
        <v>464</v>
      </c>
      <c r="N451" s="1127"/>
      <c r="O451" s="609">
        <v>-5.2433986252981825E-2</v>
      </c>
      <c r="P451" s="473"/>
      <c r="Q451" s="473"/>
      <c r="AB451" s="168"/>
      <c r="AC451" s="168"/>
      <c r="AD451" s="168"/>
      <c r="AE451" s="168"/>
      <c r="AF451" s="168"/>
      <c r="AG451" s="168"/>
      <c r="AH451" s="168"/>
      <c r="AI451" s="168"/>
      <c r="AJ451" s="168"/>
      <c r="AK451" s="168"/>
      <c r="AL451" s="168"/>
      <c r="AM451" s="168"/>
      <c r="AN451" s="168"/>
      <c r="AO451" s="168"/>
      <c r="AP451" s="168"/>
      <c r="AQ451" s="168"/>
      <c r="AR451" s="168"/>
      <c r="AS451" s="168"/>
      <c r="AT451" s="168"/>
      <c r="AU451" s="168"/>
      <c r="AV451" s="168"/>
      <c r="AW451" s="168"/>
      <c r="AX451" s="168"/>
      <c r="AY451" s="168"/>
      <c r="AZ451" s="168"/>
      <c r="BA451" s="170"/>
      <c r="BB451" s="255"/>
      <c r="BC451" s="170"/>
      <c r="BD451" s="170"/>
      <c r="BE451" s="170"/>
      <c r="BF451" s="170"/>
      <c r="BG451" s="170"/>
      <c r="BH451" s="170"/>
      <c r="BI451" s="170"/>
      <c r="BJ451" s="170"/>
      <c r="BK451" s="170"/>
      <c r="BL451" s="170"/>
      <c r="BM451" s="170"/>
      <c r="BN451" s="170"/>
      <c r="BO451" s="170"/>
      <c r="BP451" s="170"/>
      <c r="BQ451" s="170"/>
      <c r="BR451" s="170"/>
      <c r="BS451" s="170"/>
      <c r="BT451" s="170"/>
      <c r="BU451" s="170"/>
      <c r="BV451" s="170"/>
      <c r="BW451" s="170"/>
      <c r="BX451" s="170"/>
      <c r="BY451" s="170"/>
      <c r="BZ451" s="171"/>
      <c r="CA451" s="171"/>
      <c r="CB451" s="171"/>
      <c r="CC451" s="171"/>
      <c r="CD451" s="171"/>
      <c r="CE451" s="171"/>
      <c r="CF451" s="171"/>
      <c r="CG451" s="171"/>
      <c r="CH451" s="171"/>
      <c r="CI451" s="171"/>
      <c r="CJ451" s="171"/>
      <c r="CK451" s="171"/>
      <c r="CL451" s="171"/>
      <c r="CM451" s="171"/>
      <c r="CN451" s="171"/>
      <c r="CO451" s="171"/>
      <c r="CP451" s="171"/>
      <c r="CQ451" s="171"/>
      <c r="CR451" s="171"/>
      <c r="CS451" s="171"/>
      <c r="CT451" s="171"/>
      <c r="CU451" s="171"/>
      <c r="CV451" s="171"/>
      <c r="CW451" s="171"/>
      <c r="CX451" s="171"/>
      <c r="CY451" s="171"/>
      <c r="CZ451" s="171"/>
    </row>
    <row r="452" s="175" customFormat="true" ht="25.15" customHeight="true" x14ac:dyDescent="0.2">
      <c r="C452" s="1172" t="s">
        <v>553</v>
      </c>
      <c r="D452" s="1127"/>
      <c r="E452" s="607">
        <v>1.4259529982529469E-2</v>
      </c>
      <c r="F452" s="473"/>
      <c r="G452" s="473"/>
      <c r="H452" s="1172" t="s">
        <v>554</v>
      </c>
      <c r="I452" s="1127"/>
      <c r="J452" s="608">
        <v>-7.5273325137071162E-2</v>
      </c>
      <c r="K452" s="473"/>
      <c r="L452" s="473"/>
      <c r="M452" s="1172" t="s">
        <v>473</v>
      </c>
      <c r="N452" s="1127"/>
      <c r="O452" s="609">
        <v>4.6992151045032758E-2</v>
      </c>
      <c r="P452" s="473"/>
      <c r="Q452" s="473"/>
      <c r="AB452" s="168"/>
      <c r="AC452" s="168"/>
      <c r="AD452" s="168"/>
      <c r="AE452" s="168"/>
      <c r="AF452" s="168"/>
      <c r="AG452" s="168"/>
      <c r="AH452" s="168"/>
      <c r="AI452" s="168"/>
      <c r="AJ452" s="168"/>
      <c r="AK452" s="168"/>
      <c r="AL452" s="168"/>
      <c r="AM452" s="168"/>
      <c r="AN452" s="168"/>
      <c r="AO452" s="168"/>
      <c r="AP452" s="168"/>
      <c r="AQ452" s="168"/>
      <c r="AR452" s="168"/>
      <c r="AS452" s="168"/>
      <c r="AT452" s="168"/>
      <c r="AU452" s="168"/>
      <c r="AV452" s="168"/>
      <c r="AW452" s="168"/>
      <c r="AX452" s="168"/>
      <c r="AY452" s="168"/>
      <c r="AZ452" s="168"/>
      <c r="BA452" s="170"/>
      <c r="BB452" s="255"/>
      <c r="BC452" s="170"/>
      <c r="BD452" s="170"/>
      <c r="BE452" s="170"/>
      <c r="BF452" s="170"/>
      <c r="BG452" s="170"/>
      <c r="BH452" s="170"/>
      <c r="BI452" s="170"/>
      <c r="BJ452" s="170"/>
      <c r="BK452" s="170"/>
      <c r="BL452" s="170"/>
      <c r="BM452" s="170"/>
      <c r="BN452" s="170"/>
      <c r="BO452" s="170"/>
      <c r="BP452" s="170"/>
      <c r="BQ452" s="170"/>
      <c r="BR452" s="170"/>
      <c r="BS452" s="170"/>
      <c r="BT452" s="170"/>
      <c r="BU452" s="170"/>
      <c r="BV452" s="170"/>
      <c r="BW452" s="170"/>
      <c r="BX452" s="170"/>
      <c r="BY452" s="170"/>
      <c r="BZ452" s="171"/>
      <c r="CA452" s="171"/>
      <c r="CB452" s="171"/>
      <c r="CC452" s="171"/>
      <c r="CD452" s="171"/>
      <c r="CE452" s="171"/>
      <c r="CF452" s="171"/>
      <c r="CG452" s="171"/>
      <c r="CH452" s="171"/>
      <c r="CI452" s="171"/>
      <c r="CJ452" s="171"/>
      <c r="CK452" s="171"/>
      <c r="CL452" s="171"/>
      <c r="CM452" s="171"/>
      <c r="CN452" s="171"/>
      <c r="CO452" s="171"/>
      <c r="CP452" s="171"/>
      <c r="CQ452" s="171"/>
      <c r="CR452" s="171"/>
      <c r="CS452" s="171"/>
      <c r="CT452" s="171"/>
      <c r="CU452" s="171"/>
      <c r="CV452" s="171"/>
      <c r="CW452" s="171"/>
      <c r="CX452" s="171"/>
      <c r="CY452" s="171"/>
      <c r="CZ452" s="171"/>
    </row>
    <row r="453" s="175" customFormat="true" ht="25.15" customHeight="true" x14ac:dyDescent="0.2">
      <c r="C453" s="1172" t="s">
        <v>555</v>
      </c>
      <c r="D453" s="1127"/>
      <c r="E453" s="607">
        <v>-1.3439437551525652E-2</v>
      </c>
      <c r="F453" s="473"/>
      <c r="G453" s="473"/>
      <c r="H453" s="1172" t="s">
        <v>424</v>
      </c>
      <c r="I453" s="1127"/>
      <c r="J453" s="608">
        <v>-7.1086896832181098E-2</v>
      </c>
      <c r="K453" s="473"/>
      <c r="L453" s="473"/>
      <c r="M453" s="1172" t="s">
        <v>552</v>
      </c>
      <c r="N453" s="1127"/>
      <c r="O453" s="609">
        <v>4.6930892616735685E-2</v>
      </c>
      <c r="P453" s="473"/>
      <c r="Q453" s="473"/>
      <c r="AB453" s="168"/>
      <c r="AC453" s="168"/>
      <c r="AD453" s="168"/>
      <c r="AE453" s="168"/>
      <c r="AF453" s="168"/>
      <c r="AG453" s="168"/>
      <c r="AH453" s="168"/>
      <c r="AI453" s="168"/>
      <c r="AJ453" s="168"/>
      <c r="AK453" s="168"/>
      <c r="AL453" s="168"/>
      <c r="AM453" s="168"/>
      <c r="AN453" s="168"/>
      <c r="AO453" s="168"/>
      <c r="AP453" s="168"/>
      <c r="AQ453" s="168"/>
      <c r="AR453" s="168"/>
      <c r="AS453" s="168"/>
      <c r="AT453" s="168"/>
      <c r="AU453" s="168"/>
      <c r="AV453" s="168"/>
      <c r="AW453" s="168"/>
      <c r="AX453" s="168"/>
      <c r="AY453" s="168"/>
      <c r="AZ453" s="168"/>
      <c r="BA453" s="170"/>
      <c r="BB453" s="255"/>
      <c r="BC453" s="170"/>
      <c r="BD453" s="170"/>
      <c r="BE453" s="170"/>
      <c r="BF453" s="170"/>
      <c r="BG453" s="170"/>
      <c r="BH453" s="170"/>
      <c r="BI453" s="170"/>
      <c r="BJ453" s="170"/>
      <c r="BK453" s="170"/>
      <c r="BL453" s="170"/>
      <c r="BM453" s="170"/>
      <c r="BN453" s="170"/>
      <c r="BO453" s="170"/>
      <c r="BP453" s="170"/>
      <c r="BQ453" s="170"/>
      <c r="BR453" s="170"/>
      <c r="BS453" s="170"/>
      <c r="BT453" s="170"/>
      <c r="BU453" s="170"/>
      <c r="BV453" s="170"/>
      <c r="BW453" s="170"/>
      <c r="BX453" s="170"/>
      <c r="BY453" s="170"/>
      <c r="BZ453" s="171"/>
      <c r="CA453" s="171"/>
      <c r="CB453" s="171"/>
      <c r="CC453" s="171"/>
      <c r="CD453" s="171"/>
      <c r="CE453" s="171"/>
      <c r="CF453" s="171"/>
      <c r="CG453" s="171"/>
      <c r="CH453" s="171"/>
      <c r="CI453" s="171"/>
      <c r="CJ453" s="171"/>
      <c r="CK453" s="171"/>
      <c r="CL453" s="171"/>
      <c r="CM453" s="171"/>
      <c r="CN453" s="171"/>
      <c r="CO453" s="171"/>
      <c r="CP453" s="171"/>
      <c r="CQ453" s="171"/>
      <c r="CR453" s="171"/>
      <c r="CS453" s="171"/>
      <c r="CT453" s="171"/>
      <c r="CU453" s="171"/>
      <c r="CV453" s="171"/>
      <c r="CW453" s="171"/>
      <c r="CX453" s="171"/>
      <c r="CY453" s="171"/>
      <c r="CZ453" s="171"/>
    </row>
    <row r="454" s="175" customFormat="true" ht="25.15" customHeight="true" x14ac:dyDescent="0.2">
      <c r="C454" s="1172" t="s">
        <v>556</v>
      </c>
      <c r="D454" s="1127"/>
      <c r="E454" s="607">
        <v>1.1506400040676778E-2</v>
      </c>
      <c r="F454" s="473"/>
      <c r="G454" s="473"/>
      <c r="H454" s="1172" t="s">
        <v>545</v>
      </c>
      <c r="I454" s="1127"/>
      <c r="J454" s="608">
        <v>-5.9448800910429499E-2</v>
      </c>
      <c r="K454" s="473"/>
      <c r="L454" s="473"/>
      <c r="M454" s="1172" t="s">
        <v>424</v>
      </c>
      <c r="N454" s="1127"/>
      <c r="O454" s="609">
        <v>-4.6108268104865444E-2</v>
      </c>
      <c r="P454" s="473"/>
      <c r="Q454" s="473"/>
      <c r="AB454" s="168"/>
      <c r="AC454" s="168"/>
      <c r="AD454" s="168"/>
      <c r="AE454" s="168"/>
      <c r="AF454" s="168"/>
      <c r="AG454" s="168"/>
      <c r="AH454" s="168"/>
      <c r="AI454" s="168"/>
      <c r="AJ454" s="168"/>
      <c r="AK454" s="168"/>
      <c r="AL454" s="168"/>
      <c r="AM454" s="168"/>
      <c r="AN454" s="168"/>
      <c r="AO454" s="168"/>
      <c r="AP454" s="168"/>
      <c r="AQ454" s="168"/>
      <c r="AR454" s="168"/>
      <c r="AS454" s="168"/>
      <c r="AT454" s="168"/>
      <c r="AU454" s="168"/>
      <c r="AV454" s="168"/>
      <c r="AW454" s="168"/>
      <c r="AX454" s="168"/>
      <c r="AY454" s="168"/>
      <c r="AZ454" s="168"/>
      <c r="BA454" s="170"/>
      <c r="BB454" s="255"/>
      <c r="BC454" s="170"/>
      <c r="BD454" s="170"/>
      <c r="BE454" s="170"/>
      <c r="BF454" s="170"/>
      <c r="BG454" s="170"/>
      <c r="BH454" s="170"/>
      <c r="BI454" s="170"/>
      <c r="BJ454" s="170"/>
      <c r="BK454" s="170"/>
      <c r="BL454" s="170"/>
      <c r="BM454" s="170"/>
      <c r="BN454" s="170"/>
      <c r="BO454" s="170"/>
      <c r="BP454" s="170"/>
      <c r="BQ454" s="170"/>
      <c r="BR454" s="170"/>
      <c r="BS454" s="170"/>
      <c r="BT454" s="170"/>
      <c r="BU454" s="170"/>
      <c r="BV454" s="170"/>
      <c r="BW454" s="170"/>
      <c r="BX454" s="170"/>
      <c r="BY454" s="170"/>
      <c r="BZ454" s="171"/>
      <c r="CA454" s="171"/>
      <c r="CB454" s="171"/>
      <c r="CC454" s="171"/>
      <c r="CD454" s="171"/>
      <c r="CE454" s="171"/>
      <c r="CF454" s="171"/>
      <c r="CG454" s="171"/>
      <c r="CH454" s="171"/>
      <c r="CI454" s="171"/>
      <c r="CJ454" s="171"/>
      <c r="CK454" s="171"/>
      <c r="CL454" s="171"/>
      <c r="CM454" s="171"/>
      <c r="CN454" s="171"/>
      <c r="CO454" s="171"/>
      <c r="CP454" s="171"/>
      <c r="CQ454" s="171"/>
      <c r="CR454" s="171"/>
      <c r="CS454" s="171"/>
      <c r="CT454" s="171"/>
      <c r="CU454" s="171"/>
      <c r="CV454" s="171"/>
      <c r="CW454" s="171"/>
      <c r="CX454" s="171"/>
      <c r="CY454" s="171"/>
      <c r="CZ454" s="171"/>
    </row>
    <row r="455" s="175" customFormat="true" ht="25.15" customHeight="true" x14ac:dyDescent="0.2">
      <c r="C455" s="1172" t="s">
        <v>473</v>
      </c>
      <c r="D455" s="1127"/>
      <c r="E455" s="607">
        <v>1.0485687060460909E-2</v>
      </c>
      <c r="F455" s="473"/>
      <c r="G455" s="473"/>
      <c r="H455" s="1172" t="s">
        <v>526</v>
      </c>
      <c r="I455" s="1127"/>
      <c r="J455" s="608">
        <v>5.2626257383449858E-2</v>
      </c>
      <c r="K455" s="473"/>
      <c r="L455" s="473"/>
      <c r="M455" s="1172" t="s">
        <v>529</v>
      </c>
      <c r="N455" s="1127"/>
      <c r="O455" s="609">
        <v>4.1918077030477188E-2</v>
      </c>
      <c r="P455" s="473"/>
      <c r="Q455" s="473"/>
      <c r="AB455" s="168"/>
      <c r="AC455" s="168"/>
      <c r="AD455" s="168"/>
      <c r="AE455" s="168"/>
      <c r="AF455" s="168"/>
      <c r="AG455" s="168"/>
      <c r="AH455" s="168"/>
      <c r="AI455" s="168"/>
      <c r="AJ455" s="168"/>
      <c r="AK455" s="168"/>
      <c r="AL455" s="168"/>
      <c r="AM455" s="168"/>
      <c r="AN455" s="168"/>
      <c r="AO455" s="168"/>
      <c r="AP455" s="168"/>
      <c r="AQ455" s="168"/>
      <c r="AR455" s="168"/>
      <c r="AS455" s="168"/>
      <c r="AT455" s="168"/>
      <c r="AU455" s="168"/>
      <c r="AV455" s="168"/>
      <c r="AW455" s="168"/>
      <c r="AX455" s="168"/>
      <c r="AY455" s="168"/>
      <c r="AZ455" s="168"/>
      <c r="BA455" s="170"/>
      <c r="BB455" s="255"/>
      <c r="BC455" s="170"/>
      <c r="BD455" s="170"/>
      <c r="BE455" s="170"/>
      <c r="BF455" s="170"/>
      <c r="BG455" s="170"/>
      <c r="BH455" s="170"/>
      <c r="BI455" s="170"/>
      <c r="BJ455" s="170"/>
      <c r="BK455" s="170"/>
      <c r="BL455" s="170"/>
      <c r="BM455" s="170"/>
      <c r="BN455" s="170"/>
      <c r="BO455" s="170"/>
      <c r="BP455" s="170"/>
      <c r="BQ455" s="170"/>
      <c r="BR455" s="170"/>
      <c r="BS455" s="170"/>
      <c r="BT455" s="170"/>
      <c r="BU455" s="170"/>
      <c r="BV455" s="170"/>
      <c r="BW455" s="170"/>
      <c r="BX455" s="170"/>
      <c r="BY455" s="170"/>
      <c r="BZ455" s="171"/>
      <c r="CA455" s="171"/>
      <c r="CB455" s="171"/>
      <c r="CC455" s="171"/>
      <c r="CD455" s="171"/>
      <c r="CE455" s="171"/>
      <c r="CF455" s="171"/>
      <c r="CG455" s="171"/>
      <c r="CH455" s="171"/>
      <c r="CI455" s="171"/>
      <c r="CJ455" s="171"/>
      <c r="CK455" s="171"/>
      <c r="CL455" s="171"/>
      <c r="CM455" s="171"/>
      <c r="CN455" s="171"/>
      <c r="CO455" s="171"/>
      <c r="CP455" s="171"/>
      <c r="CQ455" s="171"/>
      <c r="CR455" s="171"/>
      <c r="CS455" s="171"/>
      <c r="CT455" s="171"/>
      <c r="CU455" s="171"/>
      <c r="CV455" s="171"/>
      <c r="CW455" s="171"/>
      <c r="CX455" s="171"/>
      <c r="CY455" s="171"/>
      <c r="CZ455" s="171"/>
    </row>
    <row r="456" s="175" customFormat="true" ht="25.15" customHeight="true" x14ac:dyDescent="0.2">
      <c r="C456" s="1172" t="s">
        <v>557</v>
      </c>
      <c r="D456" s="1127"/>
      <c r="E456" s="607">
        <v>1.0368242938251343E-2</v>
      </c>
      <c r="F456" s="473"/>
      <c r="G456" s="473"/>
      <c r="H456" s="1172" t="s">
        <v>538</v>
      </c>
      <c r="I456" s="1127"/>
      <c r="J456" s="608">
        <v>-5.0153320842797083E-2</v>
      </c>
      <c r="K456" s="473"/>
      <c r="L456" s="473"/>
      <c r="M456" s="1172" t="s">
        <v>557</v>
      </c>
      <c r="N456" s="1127"/>
      <c r="O456" s="609">
        <v>3.9863882031276679E-2</v>
      </c>
      <c r="P456" s="473"/>
      <c r="Q456" s="473"/>
      <c r="AB456" s="168"/>
      <c r="AC456" s="168"/>
      <c r="AD456" s="168"/>
      <c r="AE456" s="168"/>
      <c r="AF456" s="168"/>
      <c r="AG456" s="168"/>
      <c r="AH456" s="168"/>
      <c r="AI456" s="168"/>
      <c r="AJ456" s="168"/>
      <c r="AK456" s="168"/>
      <c r="AL456" s="168"/>
      <c r="AM456" s="168"/>
      <c r="AN456" s="168"/>
      <c r="AO456" s="168"/>
      <c r="AP456" s="168"/>
      <c r="AQ456" s="168"/>
      <c r="AR456" s="168"/>
      <c r="AS456" s="168"/>
      <c r="AT456" s="168"/>
      <c r="AU456" s="168"/>
      <c r="AV456" s="168"/>
      <c r="AW456" s="168"/>
      <c r="AX456" s="168"/>
      <c r="AY456" s="168"/>
      <c r="AZ456" s="168"/>
      <c r="BA456" s="170"/>
      <c r="BB456" s="255"/>
      <c r="BC456" s="170"/>
      <c r="BD456" s="170"/>
      <c r="BE456" s="170"/>
      <c r="BF456" s="170"/>
      <c r="BG456" s="170"/>
      <c r="BH456" s="170"/>
      <c r="BI456" s="170"/>
      <c r="BJ456" s="170"/>
      <c r="BK456" s="170"/>
      <c r="BL456" s="170"/>
      <c r="BM456" s="170"/>
      <c r="BN456" s="170"/>
      <c r="BO456" s="170"/>
      <c r="BP456" s="170"/>
      <c r="BQ456" s="170"/>
      <c r="BR456" s="170"/>
      <c r="BS456" s="170"/>
      <c r="BT456" s="170"/>
      <c r="BU456" s="170"/>
      <c r="BV456" s="170"/>
      <c r="BW456" s="170"/>
      <c r="BX456" s="170"/>
      <c r="BY456" s="170"/>
      <c r="BZ456" s="171"/>
      <c r="CA456" s="171"/>
      <c r="CB456" s="171"/>
      <c r="CC456" s="171"/>
      <c r="CD456" s="171"/>
      <c r="CE456" s="171"/>
      <c r="CF456" s="171"/>
      <c r="CG456" s="171"/>
      <c r="CH456" s="171"/>
      <c r="CI456" s="171"/>
      <c r="CJ456" s="171"/>
      <c r="CK456" s="171"/>
      <c r="CL456" s="171"/>
      <c r="CM456" s="171"/>
      <c r="CN456" s="171"/>
      <c r="CO456" s="171"/>
      <c r="CP456" s="171"/>
      <c r="CQ456" s="171"/>
      <c r="CR456" s="171"/>
      <c r="CS456" s="171"/>
      <c r="CT456" s="171"/>
      <c r="CU456" s="171"/>
      <c r="CV456" s="171"/>
      <c r="CW456" s="171"/>
      <c r="CX456" s="171"/>
      <c r="CY456" s="171"/>
      <c r="CZ456" s="171"/>
    </row>
    <row r="457" s="175" customFormat="true" ht="25.15" customHeight="true" x14ac:dyDescent="0.2">
      <c r="C457" s="1172" t="s">
        <v>558</v>
      </c>
      <c r="D457" s="1127"/>
      <c r="E457" s="607">
        <v>-7.422048433938293E-3</v>
      </c>
      <c r="F457" s="473"/>
      <c r="G457" s="473"/>
      <c r="H457" s="1172" t="s">
        <v>448</v>
      </c>
      <c r="I457" s="1127"/>
      <c r="J457" s="608">
        <v>-4.874869148726621E-2</v>
      </c>
      <c r="K457" s="473"/>
      <c r="L457" s="473"/>
      <c r="M457" s="1172" t="s">
        <v>545</v>
      </c>
      <c r="N457" s="1127"/>
      <c r="O457" s="609">
        <v>3.8412035185569307E-2</v>
      </c>
      <c r="P457" s="473"/>
      <c r="Q457" s="473"/>
      <c r="AB457" s="168"/>
      <c r="AC457" s="168"/>
      <c r="AD457" s="168"/>
      <c r="AE457" s="168"/>
      <c r="AF457" s="168"/>
      <c r="AG457" s="168"/>
      <c r="AH457" s="168"/>
      <c r="AI457" s="168"/>
      <c r="AJ457" s="168"/>
      <c r="AK457" s="168"/>
      <c r="AL457" s="168"/>
      <c r="AM457" s="168"/>
      <c r="AN457" s="168"/>
      <c r="AO457" s="168"/>
      <c r="AP457" s="168"/>
      <c r="AQ457" s="168"/>
      <c r="AR457" s="168"/>
      <c r="AS457" s="168"/>
      <c r="AT457" s="168"/>
      <c r="AU457" s="168"/>
      <c r="AV457" s="168"/>
      <c r="AW457" s="168"/>
      <c r="AX457" s="168"/>
      <c r="AY457" s="168"/>
      <c r="AZ457" s="168"/>
      <c r="BA457" s="170"/>
      <c r="BB457" s="255"/>
      <c r="BC457" s="170"/>
      <c r="BD457" s="170"/>
      <c r="BE457" s="170"/>
      <c r="BF457" s="170"/>
      <c r="BG457" s="170"/>
      <c r="BH457" s="170"/>
      <c r="BI457" s="170"/>
      <c r="BJ457" s="170"/>
      <c r="BK457" s="170"/>
      <c r="BL457" s="170"/>
      <c r="BM457" s="170"/>
      <c r="BN457" s="170"/>
      <c r="BO457" s="170"/>
      <c r="BP457" s="170"/>
      <c r="BQ457" s="170"/>
      <c r="BR457" s="170"/>
      <c r="BS457" s="170"/>
      <c r="BT457" s="170"/>
      <c r="BU457" s="170"/>
      <c r="BV457" s="170"/>
      <c r="BW457" s="170"/>
      <c r="BX457" s="170"/>
      <c r="BY457" s="170"/>
      <c r="BZ457" s="171"/>
      <c r="CA457" s="171"/>
      <c r="CB457" s="171"/>
      <c r="CC457" s="171"/>
      <c r="CD457" s="171"/>
      <c r="CE457" s="171"/>
      <c r="CF457" s="171"/>
      <c r="CG457" s="171"/>
      <c r="CH457" s="171"/>
      <c r="CI457" s="171"/>
      <c r="CJ457" s="171"/>
      <c r="CK457" s="171"/>
      <c r="CL457" s="171"/>
      <c r="CM457" s="171"/>
      <c r="CN457" s="171"/>
      <c r="CO457" s="171"/>
      <c r="CP457" s="171"/>
      <c r="CQ457" s="171"/>
      <c r="CR457" s="171"/>
      <c r="CS457" s="171"/>
      <c r="CT457" s="171"/>
      <c r="CU457" s="171"/>
      <c r="CV457" s="171"/>
      <c r="CW457" s="171"/>
      <c r="CX457" s="171"/>
      <c r="CY457" s="171"/>
      <c r="CZ457" s="171"/>
    </row>
    <row r="458" s="175" customFormat="true" ht="25.15" customHeight="true" x14ac:dyDescent="0.2">
      <c r="C458" s="1172" t="s">
        <v>467</v>
      </c>
      <c r="D458" s="1127"/>
      <c r="E458" s="607">
        <v>-6.5223097031931031E-3</v>
      </c>
      <c r="F458" s="473"/>
      <c r="G458" s="473"/>
      <c r="H458" s="1172" t="s">
        <v>558</v>
      </c>
      <c r="I458" s="1127"/>
      <c r="J458" s="608">
        <v>-4.854914222800668E-2</v>
      </c>
      <c r="K458" s="473"/>
      <c r="L458" s="473"/>
      <c r="M458" s="1172" t="s">
        <v>548</v>
      </c>
      <c r="N458" s="1127"/>
      <c r="O458" s="609">
        <v>3.3288231530601446E-2</v>
      </c>
      <c r="P458" s="473"/>
      <c r="Q458" s="473"/>
      <c r="AB458" s="168"/>
      <c r="AC458" s="168"/>
      <c r="AD458" s="168"/>
      <c r="AE458" s="168"/>
      <c r="AF458" s="168"/>
      <c r="AG458" s="168"/>
      <c r="AH458" s="168"/>
      <c r="AI458" s="168"/>
      <c r="AJ458" s="168"/>
      <c r="AK458" s="168"/>
      <c r="AL458" s="168"/>
      <c r="AM458" s="168"/>
      <c r="AN458" s="168"/>
      <c r="AO458" s="168"/>
      <c r="AP458" s="168"/>
      <c r="AQ458" s="168"/>
      <c r="AR458" s="168"/>
      <c r="AS458" s="168"/>
      <c r="AT458" s="168"/>
      <c r="AU458" s="168"/>
      <c r="AV458" s="168"/>
      <c r="AW458" s="168"/>
      <c r="AX458" s="168"/>
      <c r="AY458" s="168"/>
      <c r="AZ458" s="168"/>
      <c r="BA458" s="170"/>
      <c r="BB458" s="255"/>
      <c r="BC458" s="170"/>
      <c r="BD458" s="170"/>
      <c r="BE458" s="170"/>
      <c r="BF458" s="170"/>
      <c r="BG458" s="170"/>
      <c r="BH458" s="170"/>
      <c r="BI458" s="170"/>
      <c r="BJ458" s="170"/>
      <c r="BK458" s="170"/>
      <c r="BL458" s="170"/>
      <c r="BM458" s="170"/>
      <c r="BN458" s="170"/>
      <c r="BO458" s="170"/>
      <c r="BP458" s="170"/>
      <c r="BQ458" s="170"/>
      <c r="BR458" s="170"/>
      <c r="BS458" s="170"/>
      <c r="BT458" s="170"/>
      <c r="BU458" s="170"/>
      <c r="BV458" s="170"/>
      <c r="BW458" s="170"/>
      <c r="BX458" s="170"/>
      <c r="BY458" s="170"/>
      <c r="BZ458" s="171"/>
      <c r="CA458" s="171"/>
      <c r="CB458" s="171"/>
      <c r="CC458" s="171"/>
      <c r="CD458" s="171"/>
      <c r="CE458" s="171"/>
      <c r="CF458" s="171"/>
      <c r="CG458" s="171"/>
      <c r="CH458" s="171"/>
      <c r="CI458" s="171"/>
      <c r="CJ458" s="171"/>
      <c r="CK458" s="171"/>
      <c r="CL458" s="171"/>
      <c r="CM458" s="171"/>
      <c r="CN458" s="171"/>
      <c r="CO458" s="171"/>
      <c r="CP458" s="171"/>
      <c r="CQ458" s="171"/>
      <c r="CR458" s="171"/>
      <c r="CS458" s="171"/>
      <c r="CT458" s="171"/>
      <c r="CU458" s="171"/>
      <c r="CV458" s="171"/>
      <c r="CW458" s="171"/>
      <c r="CX458" s="171"/>
      <c r="CY458" s="171"/>
      <c r="CZ458" s="171"/>
    </row>
    <row r="459" s="175" customFormat="true" ht="25.15" customHeight="true" x14ac:dyDescent="0.2">
      <c r="C459" s="1172" t="s">
        <v>546</v>
      </c>
      <c r="D459" s="1127"/>
      <c r="E459" s="607">
        <v>2.3420450434854831E-3</v>
      </c>
      <c r="F459" s="473"/>
      <c r="G459" s="473"/>
      <c r="H459" s="1172" t="s">
        <v>502</v>
      </c>
      <c r="I459" s="1127"/>
      <c r="J459" s="608">
        <v>-4.359805974028845E-2</v>
      </c>
      <c r="K459" s="473"/>
      <c r="L459" s="473"/>
      <c r="M459" s="1172" t="s">
        <v>448</v>
      </c>
      <c r="N459" s="1127"/>
      <c r="O459" s="609">
        <v>-2.5733952506327203E-2</v>
      </c>
      <c r="P459" s="473"/>
      <c r="Q459" s="473"/>
      <c r="AB459" s="168"/>
      <c r="AC459" s="168"/>
      <c r="AD459" s="168"/>
      <c r="AE459" s="168"/>
      <c r="AF459" s="168"/>
      <c r="AG459" s="168"/>
      <c r="AH459" s="168"/>
      <c r="AI459" s="168"/>
      <c r="AJ459" s="168"/>
      <c r="AK459" s="168"/>
      <c r="AL459" s="168"/>
      <c r="AM459" s="168"/>
      <c r="AN459" s="168"/>
      <c r="AO459" s="168"/>
      <c r="AP459" s="168"/>
      <c r="AQ459" s="168"/>
      <c r="AR459" s="168"/>
      <c r="AS459" s="168"/>
      <c r="AT459" s="168"/>
      <c r="AU459" s="168"/>
      <c r="AV459" s="168"/>
      <c r="AW459" s="168"/>
      <c r="AX459" s="168"/>
      <c r="AY459" s="168"/>
      <c r="AZ459" s="168"/>
      <c r="BA459" s="170"/>
      <c r="BB459" s="255"/>
      <c r="BC459" s="170"/>
      <c r="BD459" s="170"/>
      <c r="BE459" s="170"/>
      <c r="BF459" s="170"/>
      <c r="BG459" s="170"/>
      <c r="BH459" s="170"/>
      <c r="BI459" s="170"/>
      <c r="BJ459" s="170"/>
      <c r="BK459" s="170"/>
      <c r="BL459" s="170"/>
      <c r="BM459" s="170"/>
      <c r="BN459" s="170"/>
      <c r="BO459" s="170"/>
      <c r="BP459" s="170"/>
      <c r="BQ459" s="170"/>
      <c r="BR459" s="170"/>
      <c r="BS459" s="170"/>
      <c r="BT459" s="170"/>
      <c r="BU459" s="170"/>
      <c r="BV459" s="170"/>
      <c r="BW459" s="170"/>
      <c r="BX459" s="170"/>
      <c r="BY459" s="170"/>
      <c r="BZ459" s="171"/>
      <c r="CA459" s="171"/>
      <c r="CB459" s="171"/>
      <c r="CC459" s="171"/>
      <c r="CD459" s="171"/>
      <c r="CE459" s="171"/>
      <c r="CF459" s="171"/>
      <c r="CG459" s="171"/>
      <c r="CH459" s="171"/>
      <c r="CI459" s="171"/>
      <c r="CJ459" s="171"/>
      <c r="CK459" s="171"/>
      <c r="CL459" s="171"/>
      <c r="CM459" s="171"/>
      <c r="CN459" s="171"/>
      <c r="CO459" s="171"/>
      <c r="CP459" s="171"/>
      <c r="CQ459" s="171"/>
      <c r="CR459" s="171"/>
      <c r="CS459" s="171"/>
      <c r="CT459" s="171"/>
      <c r="CU459" s="171"/>
      <c r="CV459" s="171"/>
      <c r="CW459" s="171"/>
      <c r="CX459" s="171"/>
      <c r="CY459" s="171"/>
      <c r="CZ459" s="171"/>
    </row>
    <row r="460" s="175" customFormat="true" ht="25.15" customHeight="true" x14ac:dyDescent="0.2">
      <c r="C460" s="1172" t="s">
        <v>554</v>
      </c>
      <c r="D460" s="1127"/>
      <c r="E460" s="610">
        <v>1.4135531391074214E-3</v>
      </c>
      <c r="F460" s="473"/>
      <c r="G460" s="473"/>
      <c r="H460" s="1172" t="s">
        <v>532</v>
      </c>
      <c r="I460" s="1127"/>
      <c r="J460" s="608">
        <v>-3.4777882100751764E-2</v>
      </c>
      <c r="K460" s="473"/>
      <c r="L460" s="473"/>
      <c r="M460" s="1172" t="s">
        <v>556</v>
      </c>
      <c r="N460" s="1127"/>
      <c r="O460" s="609">
        <v>2.2125633507597321E-2</v>
      </c>
      <c r="P460" s="473"/>
      <c r="Q460" s="473"/>
      <c r="AB460" s="168"/>
      <c r="AC460" s="168"/>
      <c r="AD460" s="168"/>
      <c r="AE460" s="168"/>
      <c r="AF460" s="168"/>
      <c r="AG460" s="168"/>
      <c r="AH460" s="168"/>
      <c r="AI460" s="168"/>
      <c r="AJ460" s="168"/>
      <c r="AK460" s="168"/>
      <c r="AL460" s="168"/>
      <c r="AM460" s="168"/>
      <c r="AN460" s="168"/>
      <c r="AO460" s="168"/>
      <c r="AP460" s="168"/>
      <c r="AQ460" s="168"/>
      <c r="AR460" s="168"/>
      <c r="AS460" s="168"/>
      <c r="AT460" s="168"/>
      <c r="AU460" s="168"/>
      <c r="AV460" s="168"/>
      <c r="AW460" s="168"/>
      <c r="AX460" s="168"/>
      <c r="AY460" s="168"/>
      <c r="AZ460" s="168"/>
      <c r="BA460" s="170"/>
      <c r="BB460" s="255"/>
      <c r="BC460" s="170"/>
      <c r="BD460" s="170"/>
      <c r="BE460" s="170"/>
      <c r="BF460" s="170"/>
      <c r="BG460" s="170"/>
      <c r="BH460" s="170"/>
      <c r="BI460" s="170"/>
      <c r="BJ460" s="170"/>
      <c r="BK460" s="170"/>
      <c r="BL460" s="170"/>
      <c r="BM460" s="170"/>
      <c r="BN460" s="170"/>
      <c r="BO460" s="170"/>
      <c r="BP460" s="170"/>
      <c r="BQ460" s="170"/>
      <c r="BR460" s="170"/>
      <c r="BS460" s="170"/>
      <c r="BT460" s="170"/>
      <c r="BU460" s="170"/>
      <c r="BV460" s="170"/>
      <c r="BW460" s="170"/>
      <c r="BX460" s="170"/>
      <c r="BY460" s="170"/>
      <c r="BZ460" s="171"/>
      <c r="CA460" s="171"/>
      <c r="CB460" s="171"/>
      <c r="CC460" s="171"/>
      <c r="CD460" s="171"/>
      <c r="CE460" s="171"/>
      <c r="CF460" s="171"/>
      <c r="CG460" s="171"/>
      <c r="CH460" s="171"/>
      <c r="CI460" s="171"/>
      <c r="CJ460" s="171"/>
      <c r="CK460" s="171"/>
      <c r="CL460" s="171"/>
      <c r="CM460" s="171"/>
      <c r="CN460" s="171"/>
      <c r="CO460" s="171"/>
      <c r="CP460" s="171"/>
      <c r="CQ460" s="171"/>
      <c r="CR460" s="171"/>
      <c r="CS460" s="171"/>
      <c r="CT460" s="171"/>
      <c r="CU460" s="171"/>
      <c r="CV460" s="171"/>
      <c r="CW460" s="171"/>
      <c r="CX460" s="171"/>
      <c r="CY460" s="171"/>
      <c r="CZ460" s="171"/>
    </row>
    <row r="461" s="175" customFormat="true" ht="25.15" customHeight="true" x14ac:dyDescent="0.2">
      <c r="C461" s="1128"/>
      <c r="D461" s="1127"/>
      <c r="E461" s="474"/>
      <c r="F461" s="473"/>
      <c r="G461" s="473"/>
      <c r="H461" s="1172" t="s">
        <v>540</v>
      </c>
      <c r="I461" s="1127"/>
      <c r="J461" s="608">
        <v>3.2942289452712534E-2</v>
      </c>
      <c r="K461" s="473"/>
      <c r="L461" s="473"/>
      <c r="M461" s="1172" t="s">
        <v>546</v>
      </c>
      <c r="N461" s="1127"/>
      <c r="O461" s="609">
        <v>1.9365551404009217E-2</v>
      </c>
      <c r="P461" s="473"/>
      <c r="Q461" s="473"/>
      <c r="AB461" s="168"/>
      <c r="AC461" s="168"/>
      <c r="AD461" s="168"/>
      <c r="AE461" s="168"/>
      <c r="AF461" s="168"/>
      <c r="AG461" s="168"/>
      <c r="AH461" s="168"/>
      <c r="AI461" s="168"/>
      <c r="AJ461" s="168"/>
      <c r="AK461" s="168"/>
      <c r="AL461" s="168"/>
      <c r="AM461" s="168"/>
      <c r="AN461" s="168"/>
      <c r="AO461" s="168"/>
      <c r="AP461" s="168"/>
      <c r="AQ461" s="168"/>
      <c r="AR461" s="168"/>
      <c r="AS461" s="168"/>
      <c r="AT461" s="168"/>
      <c r="AU461" s="168"/>
      <c r="AV461" s="168"/>
      <c r="AW461" s="168"/>
      <c r="AX461" s="168"/>
      <c r="AY461" s="168"/>
      <c r="AZ461" s="168"/>
      <c r="BA461" s="170"/>
      <c r="BB461" s="255"/>
      <c r="BC461" s="170"/>
      <c r="BD461" s="170"/>
      <c r="BE461" s="170"/>
      <c r="BF461" s="170"/>
      <c r="BG461" s="170"/>
      <c r="BH461" s="170"/>
      <c r="BI461" s="170"/>
      <c r="BJ461" s="170"/>
      <c r="BK461" s="170"/>
      <c r="BL461" s="170"/>
      <c r="BM461" s="170"/>
      <c r="BN461" s="170"/>
      <c r="BO461" s="170"/>
      <c r="BP461" s="170"/>
      <c r="BQ461" s="170"/>
      <c r="BR461" s="170"/>
      <c r="BS461" s="170"/>
      <c r="BT461" s="170"/>
      <c r="BU461" s="170"/>
      <c r="BV461" s="170"/>
      <c r="BW461" s="170"/>
      <c r="BX461" s="170"/>
      <c r="BY461" s="170"/>
      <c r="BZ461" s="171"/>
      <c r="CA461" s="171"/>
      <c r="CB461" s="171"/>
      <c r="CC461" s="171"/>
      <c r="CD461" s="171"/>
      <c r="CE461" s="171"/>
      <c r="CF461" s="171"/>
      <c r="CG461" s="171"/>
      <c r="CH461" s="171"/>
      <c r="CI461" s="171"/>
      <c r="CJ461" s="171"/>
      <c r="CK461" s="171"/>
      <c r="CL461" s="171"/>
      <c r="CM461" s="171"/>
      <c r="CN461" s="171"/>
      <c r="CO461" s="171"/>
      <c r="CP461" s="171"/>
      <c r="CQ461" s="171"/>
      <c r="CR461" s="171"/>
      <c r="CS461" s="171"/>
      <c r="CT461" s="171"/>
      <c r="CU461" s="171"/>
      <c r="CV461" s="171"/>
      <c r="CW461" s="171"/>
      <c r="CX461" s="171"/>
      <c r="CY461" s="171"/>
      <c r="CZ461" s="171"/>
    </row>
    <row r="462" s="175" customFormat="true" ht="25.15" customHeight="true" x14ac:dyDescent="0.2">
      <c r="C462" s="1128"/>
      <c r="D462" s="1127"/>
      <c r="E462" s="474"/>
      <c r="F462" s="473"/>
      <c r="G462" s="473"/>
      <c r="H462" s="1172" t="s">
        <v>444</v>
      </c>
      <c r="I462" s="1127"/>
      <c r="J462" s="608">
        <v>-2.8869215453720305E-2</v>
      </c>
      <c r="K462" s="473"/>
      <c r="L462" s="473"/>
      <c r="M462" s="1172" t="s">
        <v>559</v>
      </c>
      <c r="N462" s="1127"/>
      <c r="O462" s="609">
        <v>1.8714423672468967E-2</v>
      </c>
      <c r="P462" s="473"/>
      <c r="Q462" s="473"/>
      <c r="AB462" s="168"/>
      <c r="AC462" s="168"/>
      <c r="AD462" s="168"/>
      <c r="AE462" s="168"/>
      <c r="AF462" s="168"/>
      <c r="AG462" s="168"/>
      <c r="AH462" s="168"/>
      <c r="AI462" s="168"/>
      <c r="AJ462" s="168"/>
      <c r="AK462" s="168"/>
      <c r="AL462" s="168"/>
      <c r="AM462" s="168"/>
      <c r="AN462" s="168"/>
      <c r="AO462" s="168"/>
      <c r="AP462" s="168"/>
      <c r="AQ462" s="168"/>
      <c r="AR462" s="168"/>
      <c r="AS462" s="168"/>
      <c r="AT462" s="168"/>
      <c r="AU462" s="168"/>
      <c r="AV462" s="168"/>
      <c r="AW462" s="168"/>
      <c r="AX462" s="168"/>
      <c r="AY462" s="168"/>
      <c r="AZ462" s="168"/>
      <c r="BA462" s="170"/>
      <c r="BB462" s="255"/>
      <c r="BC462" s="170"/>
      <c r="BD462" s="170"/>
      <c r="BE462" s="170"/>
      <c r="BF462" s="170"/>
      <c r="BG462" s="170"/>
      <c r="BH462" s="170"/>
      <c r="BI462" s="170"/>
      <c r="BJ462" s="170"/>
      <c r="BK462" s="170"/>
      <c r="BL462" s="170"/>
      <c r="BM462" s="170"/>
      <c r="BN462" s="170"/>
      <c r="BO462" s="170"/>
      <c r="BP462" s="170"/>
      <c r="BQ462" s="170"/>
      <c r="BR462" s="170"/>
      <c r="BS462" s="170"/>
      <c r="BT462" s="170"/>
      <c r="BU462" s="170"/>
      <c r="BV462" s="170"/>
      <c r="BW462" s="170"/>
      <c r="BX462" s="170"/>
      <c r="BY462" s="170"/>
      <c r="BZ462" s="171"/>
      <c r="CA462" s="171"/>
      <c r="CB462" s="171"/>
      <c r="CC462" s="171"/>
      <c r="CD462" s="171"/>
      <c r="CE462" s="171"/>
      <c r="CF462" s="171"/>
      <c r="CG462" s="171"/>
      <c r="CH462" s="171"/>
      <c r="CI462" s="171"/>
      <c r="CJ462" s="171"/>
      <c r="CK462" s="171"/>
      <c r="CL462" s="171"/>
      <c r="CM462" s="171"/>
      <c r="CN462" s="171"/>
      <c r="CO462" s="171"/>
      <c r="CP462" s="171"/>
      <c r="CQ462" s="171"/>
      <c r="CR462" s="171"/>
      <c r="CS462" s="171"/>
      <c r="CT462" s="171"/>
      <c r="CU462" s="171"/>
      <c r="CV462" s="171"/>
      <c r="CW462" s="171"/>
      <c r="CX462" s="171"/>
      <c r="CY462" s="171"/>
      <c r="CZ462" s="171"/>
    </row>
    <row r="463" s="175" customFormat="true" ht="25.15" customHeight="true" x14ac:dyDescent="0.2">
      <c r="C463" s="1128"/>
      <c r="D463" s="1127"/>
      <c r="E463" s="473"/>
      <c r="F463" s="473"/>
      <c r="G463" s="473"/>
      <c r="H463" s="1172" t="s">
        <v>551</v>
      </c>
      <c r="I463" s="1127"/>
      <c r="J463" s="608">
        <v>-2.3629918046123213E-2</v>
      </c>
      <c r="K463" s="473"/>
      <c r="L463" s="473"/>
      <c r="M463" s="1172" t="s">
        <v>540</v>
      </c>
      <c r="N463" s="1127"/>
      <c r="O463" s="609">
        <v>1.854015325060725E-2</v>
      </c>
      <c r="P463" s="473"/>
      <c r="Q463" s="473"/>
      <c r="AB463" s="168"/>
      <c r="AC463" s="168"/>
      <c r="AD463" s="168"/>
      <c r="AE463" s="168"/>
      <c r="AF463" s="168"/>
      <c r="AG463" s="168"/>
      <c r="AH463" s="168"/>
      <c r="AI463" s="168"/>
      <c r="AJ463" s="168"/>
      <c r="AK463" s="168"/>
      <c r="AL463" s="168"/>
      <c r="AM463" s="168"/>
      <c r="AN463" s="168"/>
      <c r="AO463" s="168"/>
      <c r="AP463" s="168"/>
      <c r="AQ463" s="168"/>
      <c r="AR463" s="168"/>
      <c r="AS463" s="168"/>
      <c r="AT463" s="168"/>
      <c r="AU463" s="168"/>
      <c r="AV463" s="168"/>
      <c r="AW463" s="168"/>
      <c r="AX463" s="168"/>
      <c r="AY463" s="168"/>
      <c r="AZ463" s="168"/>
      <c r="BA463" s="170"/>
      <c r="BB463" s="255"/>
      <c r="BC463" s="170"/>
      <c r="BD463" s="170"/>
      <c r="BE463" s="170"/>
      <c r="BF463" s="170"/>
      <c r="BG463" s="170"/>
      <c r="BH463" s="170"/>
      <c r="BI463" s="170"/>
      <c r="BJ463" s="170"/>
      <c r="BK463" s="170"/>
      <c r="BL463" s="170"/>
      <c r="BM463" s="170"/>
      <c r="BN463" s="170"/>
      <c r="BO463" s="170"/>
      <c r="BP463" s="170"/>
      <c r="BQ463" s="170"/>
      <c r="BR463" s="170"/>
      <c r="BS463" s="170"/>
      <c r="BT463" s="170"/>
      <c r="BU463" s="170"/>
      <c r="BV463" s="170"/>
      <c r="BW463" s="170"/>
      <c r="BX463" s="170"/>
      <c r="BY463" s="170"/>
      <c r="BZ463" s="171"/>
      <c r="CA463" s="171"/>
      <c r="CB463" s="171"/>
      <c r="CC463" s="171"/>
      <c r="CD463" s="171"/>
      <c r="CE463" s="171"/>
      <c r="CF463" s="171"/>
      <c r="CG463" s="171"/>
      <c r="CH463" s="171"/>
      <c r="CI463" s="171"/>
      <c r="CJ463" s="171"/>
      <c r="CK463" s="171"/>
      <c r="CL463" s="171"/>
      <c r="CM463" s="171"/>
      <c r="CN463" s="171"/>
      <c r="CO463" s="171"/>
      <c r="CP463" s="171"/>
      <c r="CQ463" s="171"/>
      <c r="CR463" s="171"/>
      <c r="CS463" s="171"/>
      <c r="CT463" s="171"/>
      <c r="CU463" s="171"/>
      <c r="CV463" s="171"/>
      <c r="CW463" s="171"/>
      <c r="CX463" s="171"/>
      <c r="CY463" s="171"/>
      <c r="CZ463" s="171"/>
    </row>
    <row r="464" s="175" customFormat="true" ht="25.15" customHeight="true" x14ac:dyDescent="0.2">
      <c r="C464" s="1173" t="s">
        <v>240</v>
      </c>
      <c r="D464" s="1127"/>
      <c r="E464" s="1127"/>
      <c r="F464" s="473"/>
      <c r="G464" s="473"/>
      <c r="H464" s="1172" t="s">
        <v>556</v>
      </c>
      <c r="I464" s="1127"/>
      <c r="J464" s="608">
        <v>-2.3085480144440056E-2</v>
      </c>
      <c r="K464" s="473"/>
      <c r="L464" s="473"/>
      <c r="M464" s="1172" t="s">
        <v>547</v>
      </c>
      <c r="N464" s="1127"/>
      <c r="O464" s="609">
        <v>-1.766029462839756E-2</v>
      </c>
      <c r="P464" s="473"/>
      <c r="Q464" s="473"/>
      <c r="AB464" s="168"/>
      <c r="AC464" s="168"/>
      <c r="AD464" s="168"/>
      <c r="AE464" s="168"/>
      <c r="AF464" s="168"/>
      <c r="AG464" s="168"/>
      <c r="AH464" s="168"/>
      <c r="AI464" s="168"/>
      <c r="AJ464" s="168"/>
      <c r="AK464" s="168"/>
      <c r="AL464" s="168"/>
      <c r="AM464" s="168"/>
      <c r="AN464" s="168"/>
      <c r="AO464" s="168"/>
      <c r="AP464" s="168"/>
      <c r="AQ464" s="168"/>
      <c r="AR464" s="168"/>
      <c r="AS464" s="168"/>
      <c r="AT464" s="168"/>
      <c r="AU464" s="168"/>
      <c r="AV464" s="168"/>
      <c r="AW464" s="168"/>
      <c r="AX464" s="168"/>
      <c r="AY464" s="168"/>
      <c r="AZ464" s="168"/>
      <c r="BA464" s="170"/>
      <c r="BB464" s="255"/>
      <c r="BC464" s="170"/>
      <c r="BD464" s="170"/>
      <c r="BE464" s="170"/>
      <c r="BF464" s="170"/>
      <c r="BG464" s="170"/>
      <c r="BH464" s="170"/>
      <c r="BI464" s="170"/>
      <c r="BJ464" s="170"/>
      <c r="BK464" s="170"/>
      <c r="BL464" s="170"/>
      <c r="BM464" s="170"/>
      <c r="BN464" s="170"/>
      <c r="BO464" s="170"/>
      <c r="BP464" s="170"/>
      <c r="BQ464" s="170"/>
      <c r="BR464" s="170"/>
      <c r="BS464" s="170"/>
      <c r="BT464" s="170"/>
      <c r="BU464" s="170"/>
      <c r="BV464" s="170"/>
      <c r="BW464" s="170"/>
      <c r="BX464" s="170"/>
      <c r="BY464" s="170"/>
      <c r="BZ464" s="171"/>
      <c r="CA464" s="171"/>
      <c r="CB464" s="171"/>
      <c r="CC464" s="171"/>
      <c r="CD464" s="171"/>
      <c r="CE464" s="171"/>
      <c r="CF464" s="171"/>
      <c r="CG464" s="171"/>
      <c r="CH464" s="171"/>
      <c r="CI464" s="171"/>
      <c r="CJ464" s="171"/>
      <c r="CK464" s="171"/>
      <c r="CL464" s="171"/>
      <c r="CM464" s="171"/>
      <c r="CN464" s="171"/>
      <c r="CO464" s="171"/>
      <c r="CP464" s="171"/>
      <c r="CQ464" s="171"/>
      <c r="CR464" s="171"/>
      <c r="CS464" s="171"/>
      <c r="CT464" s="171"/>
      <c r="CU464" s="171"/>
      <c r="CV464" s="171"/>
      <c r="CW464" s="171"/>
      <c r="CX464" s="171"/>
      <c r="CY464" s="171"/>
      <c r="CZ464" s="171"/>
    </row>
    <row r="465" s="175" customFormat="true" ht="25.15" customHeight="true" x14ac:dyDescent="0.2">
      <c r="C465" s="1128"/>
      <c r="D465" s="1127"/>
      <c r="E465" s="589" t="s">
        <v>241</v>
      </c>
      <c r="F465" s="473"/>
      <c r="G465" s="473"/>
      <c r="H465" s="1172" t="s">
        <v>467</v>
      </c>
      <c r="I465" s="1127"/>
      <c r="J465" s="608">
        <v>-2.0588434026866231E-2</v>
      </c>
      <c r="K465" s="473"/>
      <c r="L465" s="473"/>
      <c r="M465" s="1172" t="s">
        <v>555</v>
      </c>
      <c r="N465" s="1127"/>
      <c r="O465" s="609">
        <v>-1.5184853860651671E-2</v>
      </c>
      <c r="P465" s="473"/>
      <c r="Q465" s="473"/>
      <c r="AB465" s="168"/>
      <c r="AC465" s="168"/>
      <c r="AD465" s="168"/>
      <c r="AE465" s="168"/>
      <c r="AF465" s="168"/>
      <c r="AG465" s="168"/>
      <c r="AH465" s="168"/>
      <c r="AI465" s="168"/>
      <c r="AJ465" s="168"/>
      <c r="AK465" s="168"/>
      <c r="AL465" s="168"/>
      <c r="AM465" s="168"/>
      <c r="AN465" s="168"/>
      <c r="AO465" s="168"/>
      <c r="AP465" s="168"/>
      <c r="AQ465" s="168"/>
      <c r="AR465" s="168"/>
      <c r="AS465" s="168"/>
      <c r="AT465" s="168"/>
      <c r="AU465" s="168"/>
      <c r="AV465" s="168"/>
      <c r="AW465" s="168"/>
      <c r="AX465" s="168"/>
      <c r="AY465" s="168"/>
      <c r="AZ465" s="168"/>
      <c r="BA465" s="170"/>
      <c r="BB465" s="255"/>
      <c r="BC465" s="170"/>
      <c r="BD465" s="170"/>
      <c r="BE465" s="170"/>
      <c r="BF465" s="170"/>
      <c r="BG465" s="170"/>
      <c r="BH465" s="170"/>
      <c r="BI465" s="170"/>
      <c r="BJ465" s="170"/>
      <c r="BK465" s="170"/>
      <c r="BL465" s="170"/>
      <c r="BM465" s="170"/>
      <c r="BN465" s="170"/>
      <c r="BO465" s="170"/>
      <c r="BP465" s="170"/>
      <c r="BQ465" s="170"/>
      <c r="BR465" s="170"/>
      <c r="BS465" s="170"/>
      <c r="BT465" s="170"/>
      <c r="BU465" s="170"/>
      <c r="BV465" s="170"/>
      <c r="BW465" s="170"/>
      <c r="BX465" s="170"/>
      <c r="BY465" s="170"/>
      <c r="BZ465" s="171"/>
      <c r="CA465" s="171"/>
      <c r="CB465" s="171"/>
      <c r="CC465" s="171"/>
      <c r="CD465" s="171"/>
      <c r="CE465" s="171"/>
      <c r="CF465" s="171"/>
      <c r="CG465" s="171"/>
      <c r="CH465" s="171"/>
      <c r="CI465" s="171"/>
      <c r="CJ465" s="171"/>
      <c r="CK465" s="171"/>
      <c r="CL465" s="171"/>
      <c r="CM465" s="171"/>
      <c r="CN465" s="171"/>
      <c r="CO465" s="171"/>
      <c r="CP465" s="171"/>
      <c r="CQ465" s="171"/>
      <c r="CR465" s="171"/>
      <c r="CS465" s="171"/>
      <c r="CT465" s="171"/>
      <c r="CU465" s="171"/>
      <c r="CV465" s="171"/>
      <c r="CW465" s="171"/>
      <c r="CX465" s="171"/>
      <c r="CY465" s="171"/>
      <c r="CZ465" s="171"/>
    </row>
    <row r="466" s="175" customFormat="true" ht="25.15" customHeight="true" x14ac:dyDescent="0.2">
      <c r="C466" s="1172" t="s">
        <v>500</v>
      </c>
      <c r="D466" s="1127"/>
      <c r="E466" s="604">
        <v>0.67712695475767515</v>
      </c>
      <c r="F466" s="473"/>
      <c r="G466" s="473"/>
      <c r="H466" s="1172" t="s">
        <v>544</v>
      </c>
      <c r="I466" s="1127"/>
      <c r="J466" s="608">
        <v>1.6425098429228489E-2</v>
      </c>
      <c r="K466" s="473"/>
      <c r="L466" s="473"/>
      <c r="M466" s="1172" t="s">
        <v>558</v>
      </c>
      <c r="N466" s="1127"/>
      <c r="O466" s="609">
        <v>-1.4950607327235799E-2</v>
      </c>
      <c r="P466" s="473"/>
      <c r="Q466" s="473"/>
      <c r="AB466" s="168"/>
      <c r="AC466" s="168"/>
      <c r="AD466" s="168"/>
      <c r="AE466" s="168"/>
      <c r="AF466" s="168"/>
      <c r="AG466" s="168"/>
      <c r="AH466" s="168"/>
      <c r="AI466" s="168"/>
      <c r="AJ466" s="168"/>
      <c r="AK466" s="168"/>
      <c r="AL466" s="168"/>
      <c r="AM466" s="168"/>
      <c r="AN466" s="168"/>
      <c r="AO466" s="168"/>
      <c r="AP466" s="168"/>
      <c r="AQ466" s="168"/>
      <c r="AR466" s="168"/>
      <c r="AS466" s="168"/>
      <c r="AT466" s="168"/>
      <c r="AU466" s="168"/>
      <c r="AV466" s="168"/>
      <c r="AW466" s="168"/>
      <c r="AX466" s="168"/>
      <c r="AY466" s="168"/>
      <c r="AZ466" s="168"/>
      <c r="BA466" s="170"/>
      <c r="BB466" s="255"/>
      <c r="BC466" s="170"/>
      <c r="BD466" s="170"/>
      <c r="BE466" s="170"/>
      <c r="BF466" s="170"/>
      <c r="BG466" s="170"/>
      <c r="BH466" s="170"/>
      <c r="BI466" s="170"/>
      <c r="BJ466" s="170"/>
      <c r="BK466" s="170"/>
      <c r="BL466" s="170"/>
      <c r="BM466" s="170"/>
      <c r="BN466" s="170"/>
      <c r="BO466" s="170"/>
      <c r="BP466" s="170"/>
      <c r="BQ466" s="170"/>
      <c r="BR466" s="170"/>
      <c r="BS466" s="170"/>
      <c r="BT466" s="170"/>
      <c r="BU466" s="170"/>
      <c r="BV466" s="170"/>
      <c r="BW466" s="170"/>
      <c r="BX466" s="170"/>
      <c r="BY466" s="170"/>
      <c r="BZ466" s="171"/>
      <c r="CA466" s="171"/>
      <c r="CB466" s="171"/>
      <c r="CC466" s="171"/>
      <c r="CD466" s="171"/>
      <c r="CE466" s="171"/>
      <c r="CF466" s="171"/>
      <c r="CG466" s="171"/>
      <c r="CH466" s="171"/>
      <c r="CI466" s="171"/>
      <c r="CJ466" s="171"/>
      <c r="CK466" s="171"/>
      <c r="CL466" s="171"/>
      <c r="CM466" s="171"/>
      <c r="CN466" s="171"/>
      <c r="CO466" s="171"/>
      <c r="CP466" s="171"/>
      <c r="CQ466" s="171"/>
      <c r="CR466" s="171"/>
      <c r="CS466" s="171"/>
      <c r="CT466" s="171"/>
      <c r="CU466" s="171"/>
      <c r="CV466" s="171"/>
      <c r="CW466" s="171"/>
      <c r="CX466" s="171"/>
      <c r="CY466" s="171"/>
      <c r="CZ466" s="171"/>
    </row>
    <row r="467" s="175" customFormat="true" ht="25.15" customHeight="true" x14ac:dyDescent="0.2">
      <c r="C467" s="1172" t="s">
        <v>514</v>
      </c>
      <c r="D467" s="1127"/>
      <c r="E467" s="607">
        <v>0.11419021693774718</v>
      </c>
      <c r="F467" s="473"/>
      <c r="G467" s="473"/>
      <c r="H467" s="1172" t="s">
        <v>548</v>
      </c>
      <c r="I467" s="1127"/>
      <c r="J467" s="608">
        <v>-1.1356671166764825E-2</v>
      </c>
      <c r="K467" s="473"/>
      <c r="L467" s="473"/>
      <c r="M467" s="1172" t="s">
        <v>513</v>
      </c>
      <c r="N467" s="1127"/>
      <c r="O467" s="609">
        <v>1.2825729507653181E-2</v>
      </c>
      <c r="P467" s="473"/>
      <c r="Q467" s="473"/>
      <c r="AB467" s="168"/>
      <c r="AC467" s="168"/>
      <c r="AD467" s="168"/>
      <c r="AE467" s="168"/>
      <c r="AF467" s="168"/>
      <c r="AG467" s="168"/>
      <c r="AH467" s="168"/>
      <c r="AI467" s="168"/>
      <c r="AJ467" s="168"/>
      <c r="AK467" s="168"/>
      <c r="AL467" s="168"/>
      <c r="AM467" s="168"/>
      <c r="AN467" s="168"/>
      <c r="AO467" s="168"/>
      <c r="AP467" s="168"/>
      <c r="AQ467" s="168"/>
      <c r="AR467" s="168"/>
      <c r="AS467" s="168"/>
      <c r="AT467" s="168"/>
      <c r="AU467" s="168"/>
      <c r="AV467" s="168"/>
      <c r="AW467" s="168"/>
      <c r="AX467" s="168"/>
      <c r="AY467" s="168"/>
      <c r="AZ467" s="168"/>
      <c r="BA467" s="170"/>
      <c r="BB467" s="255"/>
      <c r="BC467" s="170"/>
      <c r="BD467" s="170"/>
      <c r="BE467" s="170"/>
      <c r="BF467" s="170"/>
      <c r="BG467" s="170"/>
      <c r="BH467" s="170"/>
      <c r="BI467" s="170"/>
      <c r="BJ467" s="170"/>
      <c r="BK467" s="170"/>
      <c r="BL467" s="170"/>
      <c r="BM467" s="170"/>
      <c r="BN467" s="170"/>
      <c r="BO467" s="170"/>
      <c r="BP467" s="170"/>
      <c r="BQ467" s="170"/>
      <c r="BR467" s="170"/>
      <c r="BS467" s="170"/>
      <c r="BT467" s="170"/>
      <c r="BU467" s="170"/>
      <c r="BV467" s="170"/>
      <c r="BW467" s="170"/>
      <c r="BX467" s="170"/>
      <c r="BY467" s="170"/>
      <c r="BZ467" s="171"/>
      <c r="CA467" s="171"/>
      <c r="CB467" s="171"/>
      <c r="CC467" s="171"/>
      <c r="CD467" s="171"/>
      <c r="CE467" s="171"/>
      <c r="CF467" s="171"/>
      <c r="CG467" s="171"/>
      <c r="CH467" s="171"/>
      <c r="CI467" s="171"/>
      <c r="CJ467" s="171"/>
      <c r="CK467" s="171"/>
      <c r="CL467" s="171"/>
      <c r="CM467" s="171"/>
      <c r="CN467" s="171"/>
      <c r="CO467" s="171"/>
      <c r="CP467" s="171"/>
      <c r="CQ467" s="171"/>
      <c r="CR467" s="171"/>
      <c r="CS467" s="171"/>
      <c r="CT467" s="171"/>
      <c r="CU467" s="171"/>
      <c r="CV467" s="171"/>
      <c r="CW467" s="171"/>
      <c r="CX467" s="171"/>
      <c r="CY467" s="171"/>
      <c r="CZ467" s="171"/>
    </row>
    <row r="468" s="175" customFormat="true" ht="25.15" customHeight="true" x14ac:dyDescent="0.2">
      <c r="C468" s="1172" t="s">
        <v>507</v>
      </c>
      <c r="D468" s="1127"/>
      <c r="E468" s="607">
        <v>0.5507464994093948</v>
      </c>
      <c r="F468" s="473"/>
      <c r="G468" s="473"/>
      <c r="H468" s="1172" t="s">
        <v>557</v>
      </c>
      <c r="I468" s="1127"/>
      <c r="J468" s="608">
        <v>-8.9201416273173104E-3</v>
      </c>
      <c r="K468" s="473"/>
      <c r="L468" s="473"/>
      <c r="M468" s="1172" t="s">
        <v>467</v>
      </c>
      <c r="N468" s="1127"/>
      <c r="O468" s="609">
        <v>-8.6560791480230267E-3</v>
      </c>
      <c r="P468" s="473"/>
      <c r="Q468" s="473"/>
      <c r="AB468" s="168"/>
      <c r="AC468" s="168"/>
      <c r="AD468" s="168"/>
      <c r="AE468" s="168"/>
      <c r="AF468" s="168"/>
      <c r="AG468" s="168"/>
      <c r="AH468" s="168"/>
      <c r="AI468" s="168"/>
      <c r="AJ468" s="168"/>
      <c r="AK468" s="168"/>
      <c r="AL468" s="168"/>
      <c r="AM468" s="168"/>
      <c r="AN468" s="168"/>
      <c r="AO468" s="168"/>
      <c r="AP468" s="168"/>
      <c r="AQ468" s="168"/>
      <c r="AR468" s="168"/>
      <c r="AS468" s="168"/>
      <c r="AT468" s="168"/>
      <c r="AU468" s="168"/>
      <c r="AV468" s="168"/>
      <c r="AW468" s="168"/>
      <c r="AX468" s="168"/>
      <c r="AY468" s="168"/>
      <c r="AZ468" s="168"/>
      <c r="BA468" s="170"/>
      <c r="BB468" s="255"/>
      <c r="BC468" s="170"/>
      <c r="BD468" s="170"/>
      <c r="BE468" s="170"/>
      <c r="BF468" s="170"/>
      <c r="BG468" s="170"/>
      <c r="BH468" s="170"/>
      <c r="BI468" s="170"/>
      <c r="BJ468" s="170"/>
      <c r="BK468" s="170"/>
      <c r="BL468" s="170"/>
      <c r="BM468" s="170"/>
      <c r="BN468" s="170"/>
      <c r="BO468" s="170"/>
      <c r="BP468" s="170"/>
      <c r="BQ468" s="170"/>
      <c r="BR468" s="170"/>
      <c r="BS468" s="170"/>
      <c r="BT468" s="170"/>
      <c r="BU468" s="170"/>
      <c r="BV468" s="170"/>
      <c r="BW468" s="170"/>
      <c r="BX468" s="170"/>
      <c r="BY468" s="170"/>
      <c r="BZ468" s="171"/>
      <c r="CA468" s="171"/>
      <c r="CB468" s="171"/>
      <c r="CC468" s="171"/>
      <c r="CD468" s="171"/>
      <c r="CE468" s="171"/>
      <c r="CF468" s="171"/>
      <c r="CG468" s="171"/>
      <c r="CH468" s="171"/>
      <c r="CI468" s="171"/>
      <c r="CJ468" s="171"/>
      <c r="CK468" s="171"/>
      <c r="CL468" s="171"/>
      <c r="CM468" s="171"/>
      <c r="CN468" s="171"/>
      <c r="CO468" s="171"/>
      <c r="CP468" s="171"/>
      <c r="CQ468" s="171"/>
      <c r="CR468" s="171"/>
      <c r="CS468" s="171"/>
      <c r="CT468" s="171"/>
      <c r="CU468" s="171"/>
      <c r="CV468" s="171"/>
      <c r="CW468" s="171"/>
      <c r="CX468" s="171"/>
      <c r="CY468" s="171"/>
      <c r="CZ468" s="171"/>
    </row>
    <row r="469" s="175" customFormat="true" ht="25.15" customHeight="true" x14ac:dyDescent="0.2">
      <c r="C469" s="1172" t="s">
        <v>501</v>
      </c>
      <c r="D469" s="1127"/>
      <c r="E469" s="607">
        <v>0.45801847443179466</v>
      </c>
      <c r="F469" s="473"/>
      <c r="G469" s="473"/>
      <c r="H469" s="1172" t="s">
        <v>553</v>
      </c>
      <c r="I469" s="1127"/>
      <c r="J469" s="608">
        <v>-6.1505406779538722E-3</v>
      </c>
      <c r="K469" s="473"/>
      <c r="L469" s="473"/>
      <c r="M469" s="1172" t="s">
        <v>549</v>
      </c>
      <c r="N469" s="1127"/>
      <c r="O469" s="609">
        <v>-8.0819660782907241E-3</v>
      </c>
      <c r="P469" s="473"/>
      <c r="Q469" s="473"/>
      <c r="AB469" s="168"/>
      <c r="AC469" s="168"/>
      <c r="AD469" s="168"/>
      <c r="AE469" s="168"/>
      <c r="AF469" s="168"/>
      <c r="AG469" s="168"/>
      <c r="AH469" s="168"/>
      <c r="AI469" s="168"/>
      <c r="AJ469" s="168"/>
      <c r="AK469" s="168"/>
      <c r="AL469" s="168"/>
      <c r="AM469" s="168"/>
      <c r="AN469" s="168"/>
      <c r="AO469" s="168"/>
      <c r="AP469" s="168"/>
      <c r="AQ469" s="168"/>
      <c r="AR469" s="168"/>
      <c r="AS469" s="168"/>
      <c r="AT469" s="168"/>
      <c r="AU469" s="168"/>
      <c r="AV469" s="168"/>
      <c r="AW469" s="168"/>
      <c r="AX469" s="168"/>
      <c r="AY469" s="168"/>
      <c r="AZ469" s="168"/>
      <c r="BA469" s="170"/>
      <c r="BB469" s="255"/>
      <c r="BC469" s="170"/>
      <c r="BD469" s="170"/>
      <c r="BE469" s="170"/>
      <c r="BF469" s="170"/>
      <c r="BG469" s="170"/>
      <c r="BH469" s="170"/>
      <c r="BI469" s="170"/>
      <c r="BJ469" s="170"/>
      <c r="BK469" s="170"/>
      <c r="BL469" s="170"/>
      <c r="BM469" s="170"/>
      <c r="BN469" s="170"/>
      <c r="BO469" s="170"/>
      <c r="BP469" s="170"/>
      <c r="BQ469" s="170"/>
      <c r="BR469" s="170"/>
      <c r="BS469" s="170"/>
      <c r="BT469" s="170"/>
      <c r="BU469" s="170"/>
      <c r="BV469" s="170"/>
      <c r="BW469" s="170"/>
      <c r="BX469" s="170"/>
      <c r="BY469" s="170"/>
      <c r="BZ469" s="171"/>
      <c r="CA469" s="171"/>
      <c r="CB469" s="171"/>
      <c r="CC469" s="171"/>
      <c r="CD469" s="171"/>
      <c r="CE469" s="171"/>
      <c r="CF469" s="171"/>
      <c r="CG469" s="171"/>
      <c r="CH469" s="171"/>
      <c r="CI469" s="171"/>
      <c r="CJ469" s="171"/>
      <c r="CK469" s="171"/>
      <c r="CL469" s="171"/>
      <c r="CM469" s="171"/>
      <c r="CN469" s="171"/>
      <c r="CO469" s="171"/>
      <c r="CP469" s="171"/>
      <c r="CQ469" s="171"/>
      <c r="CR469" s="171"/>
      <c r="CS469" s="171"/>
      <c r="CT469" s="171"/>
      <c r="CU469" s="171"/>
      <c r="CV469" s="171"/>
      <c r="CW469" s="171"/>
      <c r="CX469" s="171"/>
      <c r="CY469" s="171"/>
      <c r="CZ469" s="171"/>
    </row>
    <row r="470" s="175" customFormat="true" ht="25.15" customHeight="true" x14ac:dyDescent="0.2">
      <c r="C470" s="1172" t="s">
        <v>523</v>
      </c>
      <c r="D470" s="1127"/>
      <c r="E470" s="607">
        <v>4.1434241874065206E-3</v>
      </c>
      <c r="F470" s="473"/>
      <c r="G470" s="473"/>
      <c r="H470" s="1172" t="s">
        <v>559</v>
      </c>
      <c r="I470" s="1127"/>
      <c r="J470" s="608">
        <v>5.4888160158345894E-3</v>
      </c>
      <c r="K470" s="473"/>
      <c r="L470" s="473"/>
      <c r="M470" s="1172" t="s">
        <v>550</v>
      </c>
      <c r="N470" s="1127"/>
      <c r="O470" s="609">
        <v>5.7604700370884523E-3</v>
      </c>
      <c r="P470" s="473"/>
      <c r="Q470" s="473"/>
      <c r="AB470" s="168"/>
      <c r="AC470" s="168"/>
      <c r="AD470" s="168"/>
      <c r="AE470" s="168"/>
      <c r="AF470" s="168"/>
      <c r="AG470" s="168"/>
      <c r="AH470" s="168"/>
      <c r="AI470" s="168"/>
      <c r="AJ470" s="168"/>
      <c r="AK470" s="168"/>
      <c r="AL470" s="168"/>
      <c r="AM470" s="168"/>
      <c r="AN470" s="168"/>
      <c r="AO470" s="168"/>
      <c r="AP470" s="168"/>
      <c r="AQ470" s="168"/>
      <c r="AR470" s="168"/>
      <c r="AS470" s="168"/>
      <c r="AT470" s="168"/>
      <c r="AU470" s="168"/>
      <c r="AV470" s="168"/>
      <c r="AW470" s="168"/>
      <c r="AX470" s="168"/>
      <c r="AY470" s="168"/>
      <c r="AZ470" s="168"/>
      <c r="BA470" s="170"/>
      <c r="BB470" s="255"/>
      <c r="BC470" s="170"/>
      <c r="BD470" s="170"/>
      <c r="BE470" s="170"/>
      <c r="BF470" s="170"/>
      <c r="BG470" s="170"/>
      <c r="BH470" s="170"/>
      <c r="BI470" s="170"/>
      <c r="BJ470" s="170"/>
      <c r="BK470" s="170"/>
      <c r="BL470" s="170"/>
      <c r="BM470" s="170"/>
      <c r="BN470" s="170"/>
      <c r="BO470" s="170"/>
      <c r="BP470" s="170"/>
      <c r="BQ470" s="170"/>
      <c r="BR470" s="170"/>
      <c r="BS470" s="170"/>
      <c r="BT470" s="170"/>
      <c r="BU470" s="170"/>
      <c r="BV470" s="170"/>
      <c r="BW470" s="170"/>
      <c r="BX470" s="170"/>
      <c r="BY470" s="170"/>
      <c r="BZ470" s="171"/>
      <c r="CA470" s="171"/>
      <c r="CB470" s="171"/>
      <c r="CC470" s="171"/>
      <c r="CD470" s="171"/>
      <c r="CE470" s="171"/>
      <c r="CF470" s="171"/>
      <c r="CG470" s="171"/>
      <c r="CH470" s="171"/>
      <c r="CI470" s="171"/>
      <c r="CJ470" s="171"/>
      <c r="CK470" s="171"/>
      <c r="CL470" s="171"/>
      <c r="CM470" s="171"/>
      <c r="CN470" s="171"/>
      <c r="CO470" s="171"/>
      <c r="CP470" s="171"/>
      <c r="CQ470" s="171"/>
      <c r="CR470" s="171"/>
      <c r="CS470" s="171"/>
      <c r="CT470" s="171"/>
      <c r="CU470" s="171"/>
      <c r="CV470" s="171"/>
      <c r="CW470" s="171"/>
      <c r="CX470" s="171"/>
      <c r="CY470" s="171"/>
      <c r="CZ470" s="171"/>
    </row>
    <row r="471" s="175" customFormat="true" ht="25.15" customHeight="true" x14ac:dyDescent="0.2">
      <c r="C471" s="1172" t="s">
        <v>528</v>
      </c>
      <c r="D471" s="1127"/>
      <c r="E471" s="607">
        <v>1.3767059308506689E-2</v>
      </c>
      <c r="F471" s="473"/>
      <c r="G471" s="473"/>
      <c r="H471" s="1172" t="s">
        <v>473</v>
      </c>
      <c r="I471" s="1127"/>
      <c r="J471" s="611">
        <v>-2.8377225046194287E-3</v>
      </c>
      <c r="K471" s="473"/>
      <c r="L471" s="473"/>
      <c r="M471" s="1172" t="s">
        <v>465</v>
      </c>
      <c r="N471" s="1127"/>
      <c r="O471" s="612">
        <v>1.0950840141027403E-3</v>
      </c>
      <c r="P471" s="473"/>
      <c r="Q471" s="473"/>
      <c r="AB471" s="168"/>
      <c r="AC471" s="168"/>
      <c r="AD471" s="168"/>
      <c r="AE471" s="168"/>
      <c r="AF471" s="168"/>
      <c r="AG471" s="168"/>
      <c r="AH471" s="168"/>
      <c r="AI471" s="168"/>
      <c r="AJ471" s="168"/>
      <c r="AK471" s="168"/>
      <c r="AL471" s="168"/>
      <c r="AM471" s="168"/>
      <c r="AN471" s="168"/>
      <c r="AO471" s="168"/>
      <c r="AP471" s="168"/>
      <c r="AQ471" s="168"/>
      <c r="AR471" s="168"/>
      <c r="AS471" s="168"/>
      <c r="AT471" s="168"/>
      <c r="AU471" s="168"/>
      <c r="AV471" s="168"/>
      <c r="AW471" s="168"/>
      <c r="AX471" s="168"/>
      <c r="AY471" s="168"/>
      <c r="AZ471" s="168"/>
      <c r="BA471" s="170"/>
      <c r="BB471" s="255"/>
      <c r="BC471" s="170"/>
      <c r="BD471" s="170"/>
      <c r="BE471" s="170"/>
      <c r="BF471" s="170"/>
      <c r="BG471" s="170"/>
      <c r="BH471" s="170"/>
      <c r="BI471" s="170"/>
      <c r="BJ471" s="170"/>
      <c r="BK471" s="170"/>
      <c r="BL471" s="170"/>
      <c r="BM471" s="170"/>
      <c r="BN471" s="170"/>
      <c r="BO471" s="170"/>
      <c r="BP471" s="170"/>
      <c r="BQ471" s="170"/>
      <c r="BR471" s="170"/>
      <c r="BS471" s="170"/>
      <c r="BT471" s="170"/>
      <c r="BU471" s="170"/>
      <c r="BV471" s="170"/>
      <c r="BW471" s="170"/>
      <c r="BX471" s="170"/>
      <c r="BY471" s="170"/>
      <c r="BZ471" s="171"/>
      <c r="CA471" s="171"/>
      <c r="CB471" s="171"/>
      <c r="CC471" s="171"/>
      <c r="CD471" s="171"/>
      <c r="CE471" s="171"/>
      <c r="CF471" s="171"/>
      <c r="CG471" s="171"/>
      <c r="CH471" s="171"/>
      <c r="CI471" s="171"/>
      <c r="CJ471" s="171"/>
      <c r="CK471" s="171"/>
      <c r="CL471" s="171"/>
      <c r="CM471" s="171"/>
      <c r="CN471" s="171"/>
      <c r="CO471" s="171"/>
      <c r="CP471" s="171"/>
      <c r="CQ471" s="171"/>
      <c r="CR471" s="171"/>
      <c r="CS471" s="171"/>
      <c r="CT471" s="171"/>
      <c r="CU471" s="171"/>
      <c r="CV471" s="171"/>
      <c r="CW471" s="171"/>
      <c r="CX471" s="171"/>
      <c r="CY471" s="171"/>
      <c r="CZ471" s="171"/>
    </row>
    <row r="472" s="175" customFormat="true" ht="25.15" customHeight="true" x14ac:dyDescent="0.2">
      <c r="C472" s="1172" t="s">
        <v>498</v>
      </c>
      <c r="D472" s="1127"/>
      <c r="E472" s="607">
        <v>0.14530833636312543</v>
      </c>
      <c r="F472" s="473"/>
      <c r="G472" s="473"/>
      <c r="H472" s="1128"/>
      <c r="I472" s="1127"/>
      <c r="J472" s="474"/>
      <c r="K472" s="473"/>
      <c r="L472" s="473"/>
      <c r="M472" s="1128"/>
      <c r="N472" s="1127"/>
      <c r="O472" s="474"/>
      <c r="P472" s="473"/>
      <c r="Q472" s="473"/>
      <c r="AB472" s="168"/>
      <c r="AC472" s="168"/>
      <c r="AD472" s="168"/>
      <c r="AE472" s="168"/>
      <c r="AF472" s="168"/>
      <c r="AG472" s="168"/>
      <c r="AH472" s="168"/>
      <c r="AI472" s="168"/>
      <c r="AJ472" s="168"/>
      <c r="AK472" s="168"/>
      <c r="AL472" s="168"/>
      <c r="AM472" s="168"/>
      <c r="AN472" s="168"/>
      <c r="AO472" s="168"/>
      <c r="AP472" s="168"/>
      <c r="AQ472" s="168"/>
      <c r="AR472" s="168"/>
      <c r="AS472" s="168"/>
      <c r="AT472" s="168"/>
      <c r="AU472" s="168"/>
      <c r="AV472" s="168"/>
      <c r="AW472" s="168"/>
      <c r="AX472" s="168"/>
      <c r="AY472" s="168"/>
      <c r="AZ472" s="168"/>
      <c r="BA472" s="170"/>
      <c r="BB472" s="255"/>
      <c r="BC472" s="170"/>
      <c r="BD472" s="170"/>
      <c r="BE472" s="170"/>
      <c r="BF472" s="170"/>
      <c r="BG472" s="170"/>
      <c r="BH472" s="170"/>
      <c r="BI472" s="170"/>
      <c r="BJ472" s="170"/>
      <c r="BK472" s="170"/>
      <c r="BL472" s="170"/>
      <c r="BM472" s="170"/>
      <c r="BN472" s="170"/>
      <c r="BO472" s="170"/>
      <c r="BP472" s="170"/>
      <c r="BQ472" s="170"/>
      <c r="BR472" s="170"/>
      <c r="BS472" s="170"/>
      <c r="BT472" s="170"/>
      <c r="BU472" s="170"/>
      <c r="BV472" s="170"/>
      <c r="BW472" s="170"/>
      <c r="BX472" s="170"/>
      <c r="BY472" s="170"/>
      <c r="BZ472" s="171"/>
      <c r="CA472" s="171"/>
      <c r="CB472" s="171"/>
      <c r="CC472" s="171"/>
      <c r="CD472" s="171"/>
      <c r="CE472" s="171"/>
      <c r="CF472" s="171"/>
      <c r="CG472" s="171"/>
      <c r="CH472" s="171"/>
      <c r="CI472" s="171"/>
      <c r="CJ472" s="171"/>
      <c r="CK472" s="171"/>
      <c r="CL472" s="171"/>
      <c r="CM472" s="171"/>
      <c r="CN472" s="171"/>
      <c r="CO472" s="171"/>
      <c r="CP472" s="171"/>
      <c r="CQ472" s="171"/>
      <c r="CR472" s="171"/>
      <c r="CS472" s="171"/>
      <c r="CT472" s="171"/>
      <c r="CU472" s="171"/>
      <c r="CV472" s="171"/>
      <c r="CW472" s="171"/>
      <c r="CX472" s="171"/>
      <c r="CY472" s="171"/>
      <c r="CZ472" s="171"/>
    </row>
    <row r="473" s="175" customFormat="true" ht="25.15" customHeight="true" x14ac:dyDescent="0.2">
      <c r="C473" s="1172" t="s">
        <v>511</v>
      </c>
      <c r="D473" s="1127"/>
      <c r="E473" s="607">
        <v>0.12417120856560133</v>
      </c>
      <c r="F473" s="473"/>
      <c r="G473" s="473"/>
      <c r="H473" s="1128"/>
      <c r="I473" s="1127"/>
      <c r="J473" s="474"/>
      <c r="K473" s="473"/>
      <c r="L473" s="473"/>
      <c r="M473" s="1128"/>
      <c r="N473" s="1127"/>
      <c r="O473" s="474"/>
      <c r="P473" s="473"/>
      <c r="Q473" s="473"/>
      <c r="AB473" s="168"/>
      <c r="AC473" s="168"/>
      <c r="AD473" s="168"/>
      <c r="AE473" s="168"/>
      <c r="AF473" s="168"/>
      <c r="AG473" s="168"/>
      <c r="AH473" s="168"/>
      <c r="AI473" s="168"/>
      <c r="AJ473" s="168"/>
      <c r="AK473" s="168"/>
      <c r="AL473" s="168"/>
      <c r="AM473" s="168"/>
      <c r="AN473" s="168"/>
      <c r="AO473" s="168"/>
      <c r="AP473" s="168"/>
      <c r="AQ473" s="168"/>
      <c r="AR473" s="168"/>
      <c r="AS473" s="168"/>
      <c r="AT473" s="168"/>
      <c r="AU473" s="168"/>
      <c r="AV473" s="168"/>
      <c r="AW473" s="168"/>
      <c r="AX473" s="168"/>
      <c r="AY473" s="168"/>
      <c r="AZ473" s="168"/>
      <c r="BA473" s="170"/>
      <c r="BB473" s="255"/>
      <c r="BC473" s="170"/>
      <c r="BD473" s="170"/>
      <c r="BE473" s="170"/>
      <c r="BF473" s="170"/>
      <c r="BG473" s="170"/>
      <c r="BH473" s="170"/>
      <c r="BI473" s="170"/>
      <c r="BJ473" s="170"/>
      <c r="BK473" s="170"/>
      <c r="BL473" s="170"/>
      <c r="BM473" s="170"/>
      <c r="BN473" s="170"/>
      <c r="BO473" s="170"/>
      <c r="BP473" s="170"/>
      <c r="BQ473" s="170"/>
      <c r="BR473" s="170"/>
      <c r="BS473" s="170"/>
      <c r="BT473" s="170"/>
      <c r="BU473" s="170"/>
      <c r="BV473" s="170"/>
      <c r="BW473" s="170"/>
      <c r="BX473" s="170"/>
      <c r="BY473" s="170"/>
      <c r="BZ473" s="171"/>
      <c r="CA473" s="171"/>
      <c r="CB473" s="171"/>
      <c r="CC473" s="171"/>
      <c r="CD473" s="171"/>
      <c r="CE473" s="171"/>
      <c r="CF473" s="171"/>
      <c r="CG473" s="171"/>
      <c r="CH473" s="171"/>
      <c r="CI473" s="171"/>
      <c r="CJ473" s="171"/>
      <c r="CK473" s="171"/>
      <c r="CL473" s="171"/>
      <c r="CM473" s="171"/>
      <c r="CN473" s="171"/>
      <c r="CO473" s="171"/>
      <c r="CP473" s="171"/>
      <c r="CQ473" s="171"/>
      <c r="CR473" s="171"/>
      <c r="CS473" s="171"/>
      <c r="CT473" s="171"/>
      <c r="CU473" s="171"/>
      <c r="CV473" s="171"/>
      <c r="CW473" s="171"/>
      <c r="CX473" s="171"/>
      <c r="CY473" s="171"/>
      <c r="CZ473" s="171"/>
    </row>
    <row r="474" s="175" customFormat="true" ht="25.15" customHeight="true" x14ac:dyDescent="0.2">
      <c r="C474" s="1172" t="s">
        <v>509</v>
      </c>
      <c r="D474" s="1127"/>
      <c r="E474" s="607">
        <v>0.36792701783924114</v>
      </c>
      <c r="F474" s="473"/>
      <c r="G474" s="473"/>
      <c r="H474" s="1128"/>
      <c r="I474" s="1127"/>
      <c r="J474" s="473"/>
      <c r="K474" s="473"/>
      <c r="L474" s="473"/>
      <c r="M474" s="1128"/>
      <c r="N474" s="1127"/>
      <c r="O474" s="473"/>
      <c r="P474" s="473"/>
      <c r="Q474" s="473"/>
      <c r="AB474" s="168"/>
      <c r="AC474" s="168"/>
      <c r="AD474" s="168"/>
      <c r="AE474" s="168"/>
      <c r="AF474" s="168"/>
      <c r="AG474" s="168"/>
      <c r="AH474" s="168"/>
      <c r="AI474" s="168"/>
      <c r="AJ474" s="168"/>
      <c r="AK474" s="168"/>
      <c r="AL474" s="168"/>
      <c r="AM474" s="168"/>
      <c r="AN474" s="168"/>
      <c r="AO474" s="168"/>
      <c r="AP474" s="168"/>
      <c r="AQ474" s="168"/>
      <c r="AR474" s="168"/>
      <c r="AS474" s="168"/>
      <c r="AT474" s="168"/>
      <c r="AU474" s="168"/>
      <c r="AV474" s="168"/>
      <c r="AW474" s="168"/>
      <c r="AX474" s="168"/>
      <c r="AY474" s="168"/>
      <c r="AZ474" s="168"/>
      <c r="BA474" s="170"/>
      <c r="BB474" s="255"/>
      <c r="BC474" s="170"/>
      <c r="BD474" s="170"/>
      <c r="BE474" s="170"/>
      <c r="BF474" s="170"/>
      <c r="BG474" s="170"/>
      <c r="BH474" s="170"/>
      <c r="BI474" s="170"/>
      <c r="BJ474" s="170"/>
      <c r="BK474" s="170"/>
      <c r="BL474" s="170"/>
      <c r="BM474" s="170"/>
      <c r="BN474" s="170"/>
      <c r="BO474" s="170"/>
      <c r="BP474" s="170"/>
      <c r="BQ474" s="170"/>
      <c r="BR474" s="170"/>
      <c r="BS474" s="170"/>
      <c r="BT474" s="170"/>
      <c r="BU474" s="170"/>
      <c r="BV474" s="170"/>
      <c r="BW474" s="170"/>
      <c r="BX474" s="170"/>
      <c r="BY474" s="170"/>
      <c r="BZ474" s="171"/>
      <c r="CA474" s="171"/>
      <c r="CB474" s="171"/>
      <c r="CC474" s="171"/>
      <c r="CD474" s="171"/>
      <c r="CE474" s="171"/>
      <c r="CF474" s="171"/>
      <c r="CG474" s="171"/>
      <c r="CH474" s="171"/>
      <c r="CI474" s="171"/>
      <c r="CJ474" s="171"/>
      <c r="CK474" s="171"/>
      <c r="CL474" s="171"/>
      <c r="CM474" s="171"/>
      <c r="CN474" s="171"/>
      <c r="CO474" s="171"/>
      <c r="CP474" s="171"/>
      <c r="CQ474" s="171"/>
      <c r="CR474" s="171"/>
      <c r="CS474" s="171"/>
      <c r="CT474" s="171"/>
      <c r="CU474" s="171"/>
      <c r="CV474" s="171"/>
      <c r="CW474" s="171"/>
      <c r="CX474" s="171"/>
      <c r="CY474" s="171"/>
      <c r="CZ474" s="171"/>
    </row>
    <row r="475" s="175" customFormat="true" ht="25.15" customHeight="true" x14ac:dyDescent="0.2">
      <c r="C475" s="1172" t="s">
        <v>518</v>
      </c>
      <c r="D475" s="1127"/>
      <c r="E475" s="607">
        <v>7.3908587349404767E-2</v>
      </c>
      <c r="F475" s="473"/>
      <c r="G475" s="473"/>
      <c r="H475" s="1173" t="s">
        <v>240</v>
      </c>
      <c r="I475" s="1127"/>
      <c r="J475" s="1127"/>
      <c r="K475" s="473"/>
      <c r="L475" s="473"/>
      <c r="M475" s="1173" t="s">
        <v>240</v>
      </c>
      <c r="N475" s="1127"/>
      <c r="O475" s="1127"/>
      <c r="P475" s="473"/>
      <c r="Q475" s="473"/>
      <c r="AB475" s="168"/>
      <c r="AC475" s="168"/>
      <c r="AD475" s="168"/>
      <c r="AE475" s="168"/>
      <c r="AF475" s="168"/>
      <c r="AG475" s="168"/>
      <c r="AH475" s="168"/>
      <c r="AI475" s="168"/>
      <c r="AJ475" s="168"/>
      <c r="AK475" s="168"/>
      <c r="AL475" s="168"/>
      <c r="AM475" s="168"/>
      <c r="AN475" s="168"/>
      <c r="AO475" s="168"/>
      <c r="AP475" s="168"/>
      <c r="AQ475" s="168"/>
      <c r="AR475" s="168"/>
      <c r="AS475" s="168"/>
      <c r="AT475" s="168"/>
      <c r="AU475" s="168"/>
      <c r="AV475" s="168"/>
      <c r="AW475" s="168"/>
      <c r="AX475" s="168"/>
      <c r="AY475" s="168"/>
      <c r="AZ475" s="168"/>
      <c r="BA475" s="170"/>
      <c r="BB475" s="255"/>
      <c r="BC475" s="170"/>
      <c r="BD475" s="170"/>
      <c r="BE475" s="170"/>
      <c r="BF475" s="170"/>
      <c r="BG475" s="170"/>
      <c r="BH475" s="170"/>
      <c r="BI475" s="170"/>
      <c r="BJ475" s="170"/>
      <c r="BK475" s="170"/>
      <c r="BL475" s="170"/>
      <c r="BM475" s="170"/>
      <c r="BN475" s="170"/>
      <c r="BO475" s="170"/>
      <c r="BP475" s="170"/>
      <c r="BQ475" s="170"/>
      <c r="BR475" s="170"/>
      <c r="BS475" s="170"/>
      <c r="BT475" s="170"/>
      <c r="BU475" s="170"/>
      <c r="BV475" s="170"/>
      <c r="BW475" s="170"/>
      <c r="BX475" s="170"/>
      <c r="BY475" s="170"/>
      <c r="BZ475" s="171"/>
      <c r="CA475" s="171"/>
      <c r="CB475" s="171"/>
      <c r="CC475" s="171"/>
      <c r="CD475" s="171"/>
      <c r="CE475" s="171"/>
      <c r="CF475" s="171"/>
      <c r="CG475" s="171"/>
      <c r="CH475" s="171"/>
      <c r="CI475" s="171"/>
      <c r="CJ475" s="171"/>
      <c r="CK475" s="171"/>
      <c r="CL475" s="171"/>
      <c r="CM475" s="171"/>
      <c r="CN475" s="171"/>
      <c r="CO475" s="171"/>
      <c r="CP475" s="171"/>
      <c r="CQ475" s="171"/>
      <c r="CR475" s="171"/>
      <c r="CS475" s="171"/>
      <c r="CT475" s="171"/>
      <c r="CU475" s="171"/>
      <c r="CV475" s="171"/>
      <c r="CW475" s="171"/>
      <c r="CX475" s="171"/>
      <c r="CY475" s="171"/>
      <c r="CZ475" s="171"/>
    </row>
    <row r="476" s="175" customFormat="true" ht="25.15" customHeight="true" x14ac:dyDescent="0.2">
      <c r="C476" s="1172" t="s">
        <v>521</v>
      </c>
      <c r="D476" s="1127"/>
      <c r="E476" s="607">
        <v>5.4893628740382127E-3</v>
      </c>
      <c r="F476" s="473"/>
      <c r="G476" s="473"/>
      <c r="H476" s="1128"/>
      <c r="I476" s="1127"/>
      <c r="J476" s="590" t="s">
        <v>241</v>
      </c>
      <c r="K476" s="473"/>
      <c r="L476" s="473"/>
      <c r="M476" s="1128"/>
      <c r="N476" s="1127"/>
      <c r="O476" s="591" t="s">
        <v>241</v>
      </c>
      <c r="P476" s="473"/>
      <c r="Q476" s="473"/>
      <c r="AB476" s="168"/>
      <c r="AC476" s="168"/>
      <c r="AD476" s="168"/>
      <c r="AE476" s="168"/>
      <c r="AF476" s="168"/>
      <c r="AG476" s="168"/>
      <c r="AH476" s="168"/>
      <c r="AI476" s="168"/>
      <c r="AJ476" s="168"/>
      <c r="AK476" s="168"/>
      <c r="AL476" s="168"/>
      <c r="AM476" s="168"/>
      <c r="AN476" s="168"/>
      <c r="AO476" s="168"/>
      <c r="AP476" s="168"/>
      <c r="AQ476" s="168"/>
      <c r="AR476" s="168"/>
      <c r="AS476" s="168"/>
      <c r="AT476" s="168"/>
      <c r="AU476" s="168"/>
      <c r="AV476" s="168"/>
      <c r="AW476" s="168"/>
      <c r="AX476" s="168"/>
      <c r="AY476" s="168"/>
      <c r="AZ476" s="168"/>
      <c r="BA476" s="170"/>
      <c r="BB476" s="255"/>
      <c r="BC476" s="170"/>
      <c r="BD476" s="170"/>
      <c r="BE476" s="170"/>
      <c r="BF476" s="170"/>
      <c r="BG476" s="170"/>
      <c r="BH476" s="170"/>
      <c r="BI476" s="170"/>
      <c r="BJ476" s="170"/>
      <c r="BK476" s="170"/>
      <c r="BL476" s="170"/>
      <c r="BM476" s="170"/>
      <c r="BN476" s="170"/>
      <c r="BO476" s="170"/>
      <c r="BP476" s="170"/>
      <c r="BQ476" s="170"/>
      <c r="BR476" s="170"/>
      <c r="BS476" s="170"/>
      <c r="BT476" s="170"/>
      <c r="BU476" s="170"/>
      <c r="BV476" s="170"/>
      <c r="BW476" s="170"/>
      <c r="BX476" s="170"/>
      <c r="BY476" s="170"/>
      <c r="BZ476" s="171"/>
      <c r="CA476" s="171"/>
      <c r="CB476" s="171"/>
      <c r="CC476" s="171"/>
      <c r="CD476" s="171"/>
      <c r="CE476" s="171"/>
      <c r="CF476" s="171"/>
      <c r="CG476" s="171"/>
      <c r="CH476" s="171"/>
      <c r="CI476" s="171"/>
      <c r="CJ476" s="171"/>
      <c r="CK476" s="171"/>
      <c r="CL476" s="171"/>
      <c r="CM476" s="171"/>
      <c r="CN476" s="171"/>
      <c r="CO476" s="171"/>
      <c r="CP476" s="171"/>
      <c r="CQ476" s="171"/>
      <c r="CR476" s="171"/>
      <c r="CS476" s="171"/>
      <c r="CT476" s="171"/>
      <c r="CU476" s="171"/>
      <c r="CV476" s="171"/>
      <c r="CW476" s="171"/>
      <c r="CX476" s="171"/>
      <c r="CY476" s="171"/>
      <c r="CZ476" s="171"/>
    </row>
    <row r="477" s="175" customFormat="true" ht="25.15" customHeight="true" x14ac:dyDescent="0.2">
      <c r="C477" s="1172" t="s">
        <v>536</v>
      </c>
      <c r="D477" s="1127"/>
      <c r="E477" s="607">
        <v>5.5443546883401779E-3</v>
      </c>
      <c r="F477" s="473"/>
      <c r="G477" s="473"/>
      <c r="H477" s="1172" t="s">
        <v>500</v>
      </c>
      <c r="I477" s="1127"/>
      <c r="J477" s="605">
        <v>0.16645770919081523</v>
      </c>
      <c r="K477" s="473"/>
      <c r="L477" s="473"/>
      <c r="M477" s="1172" t="s">
        <v>500</v>
      </c>
      <c r="N477" s="1127"/>
      <c r="O477" s="606">
        <v>0.27149066693391621</v>
      </c>
      <c r="P477" s="473"/>
      <c r="Q477" s="473"/>
      <c r="AB477" s="168"/>
      <c r="AC477" s="168"/>
      <c r="AD477" s="168"/>
      <c r="AE477" s="168"/>
      <c r="AF477" s="168"/>
      <c r="AG477" s="168"/>
      <c r="AH477" s="168"/>
      <c r="AI477" s="168"/>
      <c r="AJ477" s="168"/>
      <c r="AK477" s="168"/>
      <c r="AL477" s="168"/>
      <c r="AM477" s="168"/>
      <c r="AN477" s="168"/>
      <c r="AO477" s="168"/>
      <c r="AP477" s="168"/>
      <c r="AQ477" s="168"/>
      <c r="AR477" s="168"/>
      <c r="AS477" s="168"/>
      <c r="AT477" s="168"/>
      <c r="AU477" s="168"/>
      <c r="AV477" s="168"/>
      <c r="AW477" s="168"/>
      <c r="AX477" s="168"/>
      <c r="AY477" s="168"/>
      <c r="AZ477" s="168"/>
      <c r="BA477" s="170"/>
      <c r="BB477" s="255"/>
      <c r="BC477" s="170"/>
      <c r="BD477" s="170"/>
      <c r="BE477" s="170"/>
      <c r="BF477" s="170"/>
      <c r="BG477" s="170"/>
      <c r="BH477" s="170"/>
      <c r="BI477" s="170"/>
      <c r="BJ477" s="170"/>
      <c r="BK477" s="170"/>
      <c r="BL477" s="170"/>
      <c r="BM477" s="170"/>
      <c r="BN477" s="170"/>
      <c r="BO477" s="170"/>
      <c r="BP477" s="170"/>
      <c r="BQ477" s="170"/>
      <c r="BR477" s="170"/>
      <c r="BS477" s="170"/>
      <c r="BT477" s="170"/>
      <c r="BU477" s="170"/>
      <c r="BV477" s="170"/>
      <c r="BW477" s="170"/>
      <c r="BX477" s="170"/>
      <c r="BY477" s="170"/>
      <c r="BZ477" s="171"/>
      <c r="CA477" s="171"/>
      <c r="CB477" s="171"/>
      <c r="CC477" s="171"/>
      <c r="CD477" s="171"/>
      <c r="CE477" s="171"/>
      <c r="CF477" s="171"/>
      <c r="CG477" s="171"/>
      <c r="CH477" s="171"/>
      <c r="CI477" s="171"/>
      <c r="CJ477" s="171"/>
      <c r="CK477" s="171"/>
      <c r="CL477" s="171"/>
      <c r="CM477" s="171"/>
      <c r="CN477" s="171"/>
      <c r="CO477" s="171"/>
      <c r="CP477" s="171"/>
      <c r="CQ477" s="171"/>
      <c r="CR477" s="171"/>
      <c r="CS477" s="171"/>
      <c r="CT477" s="171"/>
      <c r="CU477" s="171"/>
      <c r="CV477" s="171"/>
      <c r="CW477" s="171"/>
      <c r="CX477" s="171"/>
      <c r="CY477" s="171"/>
      <c r="CZ477" s="171"/>
    </row>
    <row r="478" s="175" customFormat="true" ht="25.15" customHeight="true" x14ac:dyDescent="0.2">
      <c r="C478" s="1172" t="s">
        <v>510</v>
      </c>
      <c r="D478" s="1127"/>
      <c r="E478" s="607">
        <v>0.29835759815580049</v>
      </c>
      <c r="F478" s="473"/>
      <c r="G478" s="473"/>
      <c r="H478" s="1172" t="s">
        <v>514</v>
      </c>
      <c r="I478" s="1127"/>
      <c r="J478" s="608">
        <v>0.11060309947080929</v>
      </c>
      <c r="K478" s="473"/>
      <c r="L478" s="473"/>
      <c r="M478" s="1172" t="s">
        <v>514</v>
      </c>
      <c r="N478" s="1127"/>
      <c r="O478" s="609">
        <v>0.12074577322582335</v>
      </c>
      <c r="P478" s="473"/>
      <c r="Q478" s="473"/>
      <c r="AB478" s="168"/>
      <c r="AC478" s="168"/>
      <c r="AD478" s="168"/>
      <c r="AE478" s="168"/>
      <c r="AF478" s="168"/>
      <c r="AG478" s="168"/>
      <c r="AH478" s="168"/>
      <c r="AI478" s="168"/>
      <c r="AJ478" s="168"/>
      <c r="AK478" s="168"/>
      <c r="AL478" s="168"/>
      <c r="AM478" s="168"/>
      <c r="AN478" s="168"/>
      <c r="AO478" s="168"/>
      <c r="AP478" s="168"/>
      <c r="AQ478" s="168"/>
      <c r="AR478" s="168"/>
      <c r="AS478" s="168"/>
      <c r="AT478" s="168"/>
      <c r="AU478" s="168"/>
      <c r="AV478" s="168"/>
      <c r="AW478" s="168"/>
      <c r="AX478" s="168"/>
      <c r="AY478" s="168"/>
      <c r="AZ478" s="168"/>
      <c r="BA478" s="170"/>
      <c r="BB478" s="255"/>
      <c r="BC478" s="170"/>
      <c r="BD478" s="170"/>
      <c r="BE478" s="170"/>
      <c r="BF478" s="170"/>
      <c r="BG478" s="170"/>
      <c r="BH478" s="170"/>
      <c r="BI478" s="170"/>
      <c r="BJ478" s="170"/>
      <c r="BK478" s="170"/>
      <c r="BL478" s="170"/>
      <c r="BM478" s="170"/>
      <c r="BN478" s="170"/>
      <c r="BO478" s="170"/>
      <c r="BP478" s="170"/>
      <c r="BQ478" s="170"/>
      <c r="BR478" s="170"/>
      <c r="BS478" s="170"/>
      <c r="BT478" s="170"/>
      <c r="BU478" s="170"/>
      <c r="BV478" s="170"/>
      <c r="BW478" s="170"/>
      <c r="BX478" s="170"/>
      <c r="BY478" s="170"/>
      <c r="BZ478" s="171"/>
      <c r="CA478" s="171"/>
      <c r="CB478" s="171"/>
      <c r="CC478" s="171"/>
      <c r="CD478" s="171"/>
      <c r="CE478" s="171"/>
      <c r="CF478" s="171"/>
      <c r="CG478" s="171"/>
      <c r="CH478" s="171"/>
      <c r="CI478" s="171"/>
      <c r="CJ478" s="171"/>
      <c r="CK478" s="171"/>
      <c r="CL478" s="171"/>
      <c r="CM478" s="171"/>
      <c r="CN478" s="171"/>
      <c r="CO478" s="171"/>
      <c r="CP478" s="171"/>
      <c r="CQ478" s="171"/>
      <c r="CR478" s="171"/>
      <c r="CS478" s="171"/>
      <c r="CT478" s="171"/>
      <c r="CU478" s="171"/>
      <c r="CV478" s="171"/>
      <c r="CW478" s="171"/>
      <c r="CX478" s="171"/>
      <c r="CY478" s="171"/>
      <c r="CZ478" s="171"/>
    </row>
    <row r="479" s="175" customFormat="true" ht="25.15" customHeight="true" x14ac:dyDescent="0.2">
      <c r="C479" s="1172" t="s">
        <v>527</v>
      </c>
      <c r="D479" s="1127"/>
      <c r="E479" s="607">
        <v>1.6860912177488162E-3</v>
      </c>
      <c r="F479" s="473"/>
      <c r="G479" s="473"/>
      <c r="H479" s="1172" t="s">
        <v>507</v>
      </c>
      <c r="I479" s="1127"/>
      <c r="J479" s="608">
        <v>0.18047645206793431</v>
      </c>
      <c r="K479" s="473"/>
      <c r="L479" s="473"/>
      <c r="M479" s="1172" t="s">
        <v>507</v>
      </c>
      <c r="N479" s="1127"/>
      <c r="O479" s="609">
        <v>0.30677062856183523</v>
      </c>
      <c r="P479" s="473"/>
      <c r="Q479" s="473"/>
      <c r="AB479" s="168"/>
      <c r="AC479" s="168"/>
      <c r="AD479" s="168"/>
      <c r="AE479" s="168"/>
      <c r="AF479" s="168"/>
      <c r="AG479" s="168"/>
      <c r="AH479" s="168"/>
      <c r="AI479" s="168"/>
      <c r="AJ479" s="168"/>
      <c r="AK479" s="168"/>
      <c r="AL479" s="168"/>
      <c r="AM479" s="168"/>
      <c r="AN479" s="168"/>
      <c r="AO479" s="168"/>
      <c r="AP479" s="168"/>
      <c r="AQ479" s="168"/>
      <c r="AR479" s="168"/>
      <c r="AS479" s="168"/>
      <c r="AT479" s="168"/>
      <c r="AU479" s="168"/>
      <c r="AV479" s="168"/>
      <c r="AW479" s="168"/>
      <c r="AX479" s="168"/>
      <c r="AY479" s="168"/>
      <c r="AZ479" s="168"/>
      <c r="BA479" s="170"/>
      <c r="BB479" s="255"/>
      <c r="BC479" s="170"/>
      <c r="BD479" s="170"/>
      <c r="BE479" s="170"/>
      <c r="BF479" s="170"/>
      <c r="BG479" s="170"/>
      <c r="BH479" s="170"/>
      <c r="BI479" s="170"/>
      <c r="BJ479" s="170"/>
      <c r="BK479" s="170"/>
      <c r="BL479" s="170"/>
      <c r="BM479" s="170"/>
      <c r="BN479" s="170"/>
      <c r="BO479" s="170"/>
      <c r="BP479" s="170"/>
      <c r="BQ479" s="170"/>
      <c r="BR479" s="170"/>
      <c r="BS479" s="170"/>
      <c r="BT479" s="170"/>
      <c r="BU479" s="170"/>
      <c r="BV479" s="170"/>
      <c r="BW479" s="170"/>
      <c r="BX479" s="170"/>
      <c r="BY479" s="170"/>
      <c r="BZ479" s="171"/>
      <c r="CA479" s="171"/>
      <c r="CB479" s="171"/>
      <c r="CC479" s="171"/>
      <c r="CD479" s="171"/>
      <c r="CE479" s="171"/>
      <c r="CF479" s="171"/>
      <c r="CG479" s="171"/>
      <c r="CH479" s="171"/>
      <c r="CI479" s="171"/>
      <c r="CJ479" s="171"/>
      <c r="CK479" s="171"/>
      <c r="CL479" s="171"/>
      <c r="CM479" s="171"/>
      <c r="CN479" s="171"/>
      <c r="CO479" s="171"/>
      <c r="CP479" s="171"/>
      <c r="CQ479" s="171"/>
      <c r="CR479" s="171"/>
      <c r="CS479" s="171"/>
      <c r="CT479" s="171"/>
      <c r="CU479" s="171"/>
      <c r="CV479" s="171"/>
      <c r="CW479" s="171"/>
      <c r="CX479" s="171"/>
      <c r="CY479" s="171"/>
      <c r="CZ479" s="171"/>
    </row>
    <row r="480" s="175" customFormat="true" ht="25.15" customHeight="true" x14ac:dyDescent="0.2">
      <c r="C480" s="1172" t="s">
        <v>526</v>
      </c>
      <c r="D480" s="1127"/>
      <c r="E480" s="607">
        <v>2.35878094630926E-2</v>
      </c>
      <c r="F480" s="473"/>
      <c r="G480" s="473"/>
      <c r="H480" s="1172" t="s">
        <v>501</v>
      </c>
      <c r="I480" s="1127"/>
      <c r="J480" s="608">
        <v>0.28349248536628274</v>
      </c>
      <c r="K480" s="473"/>
      <c r="L480" s="473"/>
      <c r="M480" s="1172" t="s">
        <v>501</v>
      </c>
      <c r="N480" s="1127"/>
      <c r="O480" s="609">
        <v>0.23338093138799157</v>
      </c>
      <c r="P480" s="473"/>
      <c r="Q480" s="473"/>
      <c r="AB480" s="168"/>
      <c r="AC480" s="168"/>
      <c r="AD480" s="168"/>
      <c r="AE480" s="168"/>
      <c r="AF480" s="168"/>
      <c r="AG480" s="168"/>
      <c r="AH480" s="168"/>
      <c r="AI480" s="168"/>
      <c r="AJ480" s="168"/>
      <c r="AK480" s="168"/>
      <c r="AL480" s="168"/>
      <c r="AM480" s="168"/>
      <c r="AN480" s="168"/>
      <c r="AO480" s="168"/>
      <c r="AP480" s="168"/>
      <c r="AQ480" s="168"/>
      <c r="AR480" s="168"/>
      <c r="AS480" s="168"/>
      <c r="AT480" s="168"/>
      <c r="AU480" s="168"/>
      <c r="AV480" s="168"/>
      <c r="AW480" s="168"/>
      <c r="AX480" s="168"/>
      <c r="AY480" s="168"/>
      <c r="AZ480" s="168"/>
      <c r="BA480" s="170"/>
      <c r="BB480" s="255"/>
      <c r="BC480" s="170"/>
      <c r="BD480" s="170"/>
      <c r="BE480" s="170"/>
      <c r="BF480" s="170"/>
      <c r="BG480" s="170"/>
      <c r="BH480" s="170"/>
      <c r="BI480" s="170"/>
      <c r="BJ480" s="170"/>
      <c r="BK480" s="170"/>
      <c r="BL480" s="170"/>
      <c r="BM480" s="170"/>
      <c r="BN480" s="170"/>
      <c r="BO480" s="170"/>
      <c r="BP480" s="170"/>
      <c r="BQ480" s="170"/>
      <c r="BR480" s="170"/>
      <c r="BS480" s="170"/>
      <c r="BT480" s="170"/>
      <c r="BU480" s="170"/>
      <c r="BV480" s="170"/>
      <c r="BW480" s="170"/>
      <c r="BX480" s="170"/>
      <c r="BY480" s="170"/>
      <c r="BZ480" s="171"/>
      <c r="CA480" s="171"/>
      <c r="CB480" s="171"/>
      <c r="CC480" s="171"/>
      <c r="CD480" s="171"/>
      <c r="CE480" s="171"/>
      <c r="CF480" s="171"/>
      <c r="CG480" s="171"/>
      <c r="CH480" s="171"/>
      <c r="CI480" s="171"/>
      <c r="CJ480" s="171"/>
      <c r="CK480" s="171"/>
      <c r="CL480" s="171"/>
      <c r="CM480" s="171"/>
      <c r="CN480" s="171"/>
      <c r="CO480" s="171"/>
      <c r="CP480" s="171"/>
      <c r="CQ480" s="171"/>
      <c r="CR480" s="171"/>
      <c r="CS480" s="171"/>
      <c r="CT480" s="171"/>
      <c r="CU480" s="171"/>
      <c r="CV480" s="171"/>
      <c r="CW480" s="171"/>
      <c r="CX480" s="171"/>
      <c r="CY480" s="171"/>
      <c r="CZ480" s="171"/>
    </row>
    <row r="481" s="175" customFormat="true" ht="25.15" customHeight="true" x14ac:dyDescent="0.2">
      <c r="C481" s="1172" t="s">
        <v>505</v>
      </c>
      <c r="D481" s="1127"/>
      <c r="E481" s="607">
        <v>0.12595001256111504</v>
      </c>
      <c r="F481" s="473"/>
      <c r="G481" s="473"/>
      <c r="H481" s="1172" t="s">
        <v>523</v>
      </c>
      <c r="I481" s="1127"/>
      <c r="J481" s="608">
        <v>3.5401864617605423E-2</v>
      </c>
      <c r="K481" s="473"/>
      <c r="L481" s="473"/>
      <c r="M481" s="1172" t="s">
        <v>523</v>
      </c>
      <c r="N481" s="1127"/>
      <c r="O481" s="609">
        <v>6.9736986689754546E-2</v>
      </c>
      <c r="P481" s="473"/>
      <c r="Q481" s="473"/>
      <c r="AB481" s="168"/>
      <c r="AC481" s="168"/>
      <c r="AD481" s="168"/>
      <c r="AE481" s="168"/>
      <c r="AF481" s="168"/>
      <c r="AG481" s="168"/>
      <c r="AH481" s="168"/>
      <c r="AI481" s="168"/>
      <c r="AJ481" s="168"/>
      <c r="AK481" s="168"/>
      <c r="AL481" s="168"/>
      <c r="AM481" s="168"/>
      <c r="AN481" s="168"/>
      <c r="AO481" s="168"/>
      <c r="AP481" s="168"/>
      <c r="AQ481" s="168"/>
      <c r="AR481" s="168"/>
      <c r="AS481" s="168"/>
      <c r="AT481" s="168"/>
      <c r="AU481" s="168"/>
      <c r="AV481" s="168"/>
      <c r="AW481" s="168"/>
      <c r="AX481" s="168"/>
      <c r="AY481" s="168"/>
      <c r="AZ481" s="168"/>
      <c r="BA481" s="170"/>
      <c r="BB481" s="255"/>
      <c r="BC481" s="170"/>
      <c r="BD481" s="170"/>
      <c r="BE481" s="170"/>
      <c r="BF481" s="170"/>
      <c r="BG481" s="170"/>
      <c r="BH481" s="170"/>
      <c r="BI481" s="170"/>
      <c r="BJ481" s="170"/>
      <c r="BK481" s="170"/>
      <c r="BL481" s="170"/>
      <c r="BM481" s="170"/>
      <c r="BN481" s="170"/>
      <c r="BO481" s="170"/>
      <c r="BP481" s="170"/>
      <c r="BQ481" s="170"/>
      <c r="BR481" s="170"/>
      <c r="BS481" s="170"/>
      <c r="BT481" s="170"/>
      <c r="BU481" s="170"/>
      <c r="BV481" s="170"/>
      <c r="BW481" s="170"/>
      <c r="BX481" s="170"/>
      <c r="BY481" s="170"/>
      <c r="BZ481" s="171"/>
      <c r="CA481" s="171"/>
      <c r="CB481" s="171"/>
      <c r="CC481" s="171"/>
      <c r="CD481" s="171"/>
      <c r="CE481" s="171"/>
      <c r="CF481" s="171"/>
      <c r="CG481" s="171"/>
      <c r="CH481" s="171"/>
      <c r="CI481" s="171"/>
      <c r="CJ481" s="171"/>
      <c r="CK481" s="171"/>
      <c r="CL481" s="171"/>
      <c r="CM481" s="171"/>
      <c r="CN481" s="171"/>
      <c r="CO481" s="171"/>
      <c r="CP481" s="171"/>
      <c r="CQ481" s="171"/>
      <c r="CR481" s="171"/>
      <c r="CS481" s="171"/>
      <c r="CT481" s="171"/>
      <c r="CU481" s="171"/>
      <c r="CV481" s="171"/>
      <c r="CW481" s="171"/>
      <c r="CX481" s="171"/>
      <c r="CY481" s="171"/>
      <c r="CZ481" s="171"/>
    </row>
    <row r="482" s="175" customFormat="true" ht="25.15" customHeight="true" x14ac:dyDescent="0.2">
      <c r="C482" s="1172" t="s">
        <v>520</v>
      </c>
      <c r="D482" s="1127"/>
      <c r="E482" s="607">
        <v>4.2423985023892261E-2</v>
      </c>
      <c r="F482" s="473"/>
      <c r="G482" s="473"/>
      <c r="H482" s="1172" t="s">
        <v>528</v>
      </c>
      <c r="I482" s="1127"/>
      <c r="J482" s="608">
        <v>2.7273509883147088E-2</v>
      </c>
      <c r="K482" s="473"/>
      <c r="L482" s="473"/>
      <c r="M482" s="1172" t="s">
        <v>528</v>
      </c>
      <c r="N482" s="1127"/>
      <c r="O482" s="609">
        <v>4.0642263304953928E-2</v>
      </c>
      <c r="P482" s="473"/>
      <c r="Q482" s="473"/>
      <c r="AB482" s="168"/>
      <c r="AC482" s="168"/>
      <c r="AD482" s="168"/>
      <c r="AE482" s="168"/>
      <c r="AF482" s="168"/>
      <c r="AG482" s="168"/>
      <c r="AH482" s="168"/>
      <c r="AI482" s="168"/>
      <c r="AJ482" s="168"/>
      <c r="AK482" s="168"/>
      <c r="AL482" s="168"/>
      <c r="AM482" s="168"/>
      <c r="AN482" s="168"/>
      <c r="AO482" s="168"/>
      <c r="AP482" s="168"/>
      <c r="AQ482" s="168"/>
      <c r="AR482" s="168"/>
      <c r="AS482" s="168"/>
      <c r="AT482" s="168"/>
      <c r="AU482" s="168"/>
      <c r="AV482" s="168"/>
      <c r="AW482" s="168"/>
      <c r="AX482" s="168"/>
      <c r="AY482" s="168"/>
      <c r="AZ482" s="168"/>
      <c r="BA482" s="170"/>
      <c r="BB482" s="255"/>
      <c r="BC482" s="170"/>
      <c r="BD482" s="170"/>
      <c r="BE482" s="170"/>
      <c r="BF482" s="170"/>
      <c r="BG482" s="170"/>
      <c r="BH482" s="170"/>
      <c r="BI482" s="170"/>
      <c r="BJ482" s="170"/>
      <c r="BK482" s="170"/>
      <c r="BL482" s="170"/>
      <c r="BM482" s="170"/>
      <c r="BN482" s="170"/>
      <c r="BO482" s="170"/>
      <c r="BP482" s="170"/>
      <c r="BQ482" s="170"/>
      <c r="BR482" s="170"/>
      <c r="BS482" s="170"/>
      <c r="BT482" s="170"/>
      <c r="BU482" s="170"/>
      <c r="BV482" s="170"/>
      <c r="BW482" s="170"/>
      <c r="BX482" s="170"/>
      <c r="BY482" s="170"/>
      <c r="BZ482" s="171"/>
      <c r="CA482" s="171"/>
      <c r="CB482" s="171"/>
      <c r="CC482" s="171"/>
      <c r="CD482" s="171"/>
      <c r="CE482" s="171"/>
      <c r="CF482" s="171"/>
      <c r="CG482" s="171"/>
      <c r="CH482" s="171"/>
      <c r="CI482" s="171"/>
      <c r="CJ482" s="171"/>
      <c r="CK482" s="171"/>
      <c r="CL482" s="171"/>
      <c r="CM482" s="171"/>
      <c r="CN482" s="171"/>
      <c r="CO482" s="171"/>
      <c r="CP482" s="171"/>
      <c r="CQ482" s="171"/>
      <c r="CR482" s="171"/>
      <c r="CS482" s="171"/>
      <c r="CT482" s="171"/>
      <c r="CU482" s="171"/>
      <c r="CV482" s="171"/>
      <c r="CW482" s="171"/>
      <c r="CX482" s="171"/>
      <c r="CY482" s="171"/>
      <c r="CZ482" s="171"/>
    </row>
    <row r="483" s="175" customFormat="true" ht="25.15" customHeight="true" x14ac:dyDescent="0.2">
      <c r="C483" s="1172" t="s">
        <v>499</v>
      </c>
      <c r="D483" s="1127"/>
      <c r="E483" s="607">
        <v>0.52943688573820979</v>
      </c>
      <c r="F483" s="473"/>
      <c r="G483" s="473"/>
      <c r="H483" s="1172" t="s">
        <v>498</v>
      </c>
      <c r="I483" s="1127"/>
      <c r="J483" s="608">
        <v>0.29676258957756685</v>
      </c>
      <c r="K483" s="473"/>
      <c r="L483" s="473"/>
      <c r="M483" s="1172" t="s">
        <v>498</v>
      </c>
      <c r="N483" s="1127"/>
      <c r="O483" s="609">
        <v>0.1183661984116918</v>
      </c>
      <c r="P483" s="473"/>
      <c r="Q483" s="473"/>
      <c r="AB483" s="168"/>
      <c r="AC483" s="168"/>
      <c r="AD483" s="168"/>
      <c r="AE483" s="168"/>
      <c r="AF483" s="168"/>
      <c r="AG483" s="168"/>
      <c r="AH483" s="168"/>
      <c r="AI483" s="168"/>
      <c r="AJ483" s="168"/>
      <c r="AK483" s="168"/>
      <c r="AL483" s="168"/>
      <c r="AM483" s="168"/>
      <c r="AN483" s="168"/>
      <c r="AO483" s="168"/>
      <c r="AP483" s="168"/>
      <c r="AQ483" s="168"/>
      <c r="AR483" s="168"/>
      <c r="AS483" s="168"/>
      <c r="AT483" s="168"/>
      <c r="AU483" s="168"/>
      <c r="AV483" s="168"/>
      <c r="AW483" s="168"/>
      <c r="AX483" s="168"/>
      <c r="AY483" s="168"/>
      <c r="AZ483" s="168"/>
      <c r="BA483" s="170"/>
      <c r="BB483" s="255"/>
      <c r="BC483" s="170"/>
      <c r="BD483" s="170"/>
      <c r="BE483" s="170"/>
      <c r="BF483" s="170"/>
      <c r="BG483" s="170"/>
      <c r="BH483" s="170"/>
      <c r="BI483" s="170"/>
      <c r="BJ483" s="170"/>
      <c r="BK483" s="170"/>
      <c r="BL483" s="170"/>
      <c r="BM483" s="170"/>
      <c r="BN483" s="170"/>
      <c r="BO483" s="170"/>
      <c r="BP483" s="170"/>
      <c r="BQ483" s="170"/>
      <c r="BR483" s="170"/>
      <c r="BS483" s="170"/>
      <c r="BT483" s="170"/>
      <c r="BU483" s="170"/>
      <c r="BV483" s="170"/>
      <c r="BW483" s="170"/>
      <c r="BX483" s="170"/>
      <c r="BY483" s="170"/>
      <c r="BZ483" s="171"/>
      <c r="CA483" s="171"/>
      <c r="CB483" s="171"/>
      <c r="CC483" s="171"/>
      <c r="CD483" s="171"/>
      <c r="CE483" s="171"/>
      <c r="CF483" s="171"/>
      <c r="CG483" s="171"/>
      <c r="CH483" s="171"/>
      <c r="CI483" s="171"/>
      <c r="CJ483" s="171"/>
      <c r="CK483" s="171"/>
      <c r="CL483" s="171"/>
      <c r="CM483" s="171"/>
      <c r="CN483" s="171"/>
      <c r="CO483" s="171"/>
      <c r="CP483" s="171"/>
      <c r="CQ483" s="171"/>
      <c r="CR483" s="171"/>
      <c r="CS483" s="171"/>
      <c r="CT483" s="171"/>
      <c r="CU483" s="171"/>
      <c r="CV483" s="171"/>
      <c r="CW483" s="171"/>
      <c r="CX483" s="171"/>
      <c r="CY483" s="171"/>
      <c r="CZ483" s="171"/>
    </row>
    <row r="484" s="175" customFormat="true" ht="25.15" customHeight="true" x14ac:dyDescent="0.2">
      <c r="C484" s="1172" t="s">
        <v>533</v>
      </c>
      <c r="D484" s="1127"/>
      <c r="E484" s="607">
        <v>6.6000989593295641E-3</v>
      </c>
      <c r="F484" s="473"/>
      <c r="G484" s="473"/>
      <c r="H484" s="1172" t="s">
        <v>511</v>
      </c>
      <c r="I484" s="1127"/>
      <c r="J484" s="608">
        <v>0.17320522732021978</v>
      </c>
      <c r="K484" s="473"/>
      <c r="L484" s="473"/>
      <c r="M484" s="1172" t="s">
        <v>511</v>
      </c>
      <c r="N484" s="1127"/>
      <c r="O484" s="609">
        <v>2.3665679619343242E-2</v>
      </c>
      <c r="P484" s="473"/>
      <c r="Q484" s="473"/>
      <c r="AB484" s="168"/>
      <c r="AC484" s="168"/>
      <c r="AD484" s="168"/>
      <c r="AE484" s="168"/>
      <c r="AF484" s="168"/>
      <c r="AG484" s="168"/>
      <c r="AH484" s="168"/>
      <c r="AI484" s="168"/>
      <c r="AJ484" s="168"/>
      <c r="AK484" s="168"/>
      <c r="AL484" s="168"/>
      <c r="AM484" s="168"/>
      <c r="AN484" s="168"/>
      <c r="AO484" s="168"/>
      <c r="AP484" s="168"/>
      <c r="AQ484" s="168"/>
      <c r="AR484" s="168"/>
      <c r="AS484" s="168"/>
      <c r="AT484" s="168"/>
      <c r="AU484" s="168"/>
      <c r="AV484" s="168"/>
      <c r="AW484" s="168"/>
      <c r="AX484" s="168"/>
      <c r="AY484" s="168"/>
      <c r="AZ484" s="168"/>
      <c r="BA484" s="170"/>
      <c r="BB484" s="255"/>
      <c r="BC484" s="170"/>
      <c r="BD484" s="170"/>
      <c r="BE484" s="170"/>
      <c r="BF484" s="170"/>
      <c r="BG484" s="170"/>
      <c r="BH484" s="170"/>
      <c r="BI484" s="170"/>
      <c r="BJ484" s="170"/>
      <c r="BK484" s="170"/>
      <c r="BL484" s="170"/>
      <c r="BM484" s="170"/>
      <c r="BN484" s="170"/>
      <c r="BO484" s="170"/>
      <c r="BP484" s="170"/>
      <c r="BQ484" s="170"/>
      <c r="BR484" s="170"/>
      <c r="BS484" s="170"/>
      <c r="BT484" s="170"/>
      <c r="BU484" s="170"/>
      <c r="BV484" s="170"/>
      <c r="BW484" s="170"/>
      <c r="BX484" s="170"/>
      <c r="BY484" s="170"/>
      <c r="BZ484" s="171"/>
      <c r="CA484" s="171"/>
      <c r="CB484" s="171"/>
      <c r="CC484" s="171"/>
      <c r="CD484" s="171"/>
      <c r="CE484" s="171"/>
      <c r="CF484" s="171"/>
      <c r="CG484" s="171"/>
      <c r="CH484" s="171"/>
      <c r="CI484" s="171"/>
      <c r="CJ484" s="171"/>
      <c r="CK484" s="171"/>
      <c r="CL484" s="171"/>
      <c r="CM484" s="171"/>
      <c r="CN484" s="171"/>
      <c r="CO484" s="171"/>
      <c r="CP484" s="171"/>
      <c r="CQ484" s="171"/>
      <c r="CR484" s="171"/>
      <c r="CS484" s="171"/>
      <c r="CT484" s="171"/>
      <c r="CU484" s="171"/>
      <c r="CV484" s="171"/>
      <c r="CW484" s="171"/>
      <c r="CX484" s="171"/>
      <c r="CY484" s="171"/>
      <c r="CZ484" s="171"/>
    </row>
    <row r="485" s="175" customFormat="true" ht="25.15" customHeight="true" x14ac:dyDescent="0.2">
      <c r="C485" s="1172" t="s">
        <v>408</v>
      </c>
      <c r="D485" s="1127"/>
      <c r="E485" s="607">
        <v>0.32437366339490664</v>
      </c>
      <c r="F485" s="473"/>
      <c r="G485" s="473"/>
      <c r="H485" s="1172" t="s">
        <v>509</v>
      </c>
      <c r="I485" s="1127"/>
      <c r="J485" s="608">
        <v>7.790728707697453E-2</v>
      </c>
      <c r="K485" s="473"/>
      <c r="L485" s="473"/>
      <c r="M485" s="1172" t="s">
        <v>509</v>
      </c>
      <c r="N485" s="1127"/>
      <c r="O485" s="609">
        <v>0.27012862948093819</v>
      </c>
      <c r="P485" s="473"/>
      <c r="Q485" s="473"/>
      <c r="AB485" s="168"/>
      <c r="AC485" s="168"/>
      <c r="AD485" s="168"/>
      <c r="AE485" s="168"/>
      <c r="AF485" s="168"/>
      <c r="AG485" s="168"/>
      <c r="AH485" s="168"/>
      <c r="AI485" s="168"/>
      <c r="AJ485" s="168"/>
      <c r="AK485" s="168"/>
      <c r="AL485" s="168"/>
      <c r="AM485" s="168"/>
      <c r="AN485" s="168"/>
      <c r="AO485" s="168"/>
      <c r="AP485" s="168"/>
      <c r="AQ485" s="168"/>
      <c r="AR485" s="168"/>
      <c r="AS485" s="168"/>
      <c r="AT485" s="168"/>
      <c r="AU485" s="168"/>
      <c r="AV485" s="168"/>
      <c r="AW485" s="168"/>
      <c r="AX485" s="168"/>
      <c r="AY485" s="168"/>
      <c r="AZ485" s="168"/>
      <c r="BA485" s="170"/>
      <c r="BB485" s="255"/>
      <c r="BC485" s="170"/>
      <c r="BD485" s="170"/>
      <c r="BE485" s="170"/>
      <c r="BF485" s="170"/>
      <c r="BG485" s="170"/>
      <c r="BH485" s="170"/>
      <c r="BI485" s="170"/>
      <c r="BJ485" s="170"/>
      <c r="BK485" s="170"/>
      <c r="BL485" s="170"/>
      <c r="BM485" s="170"/>
      <c r="BN485" s="170"/>
      <c r="BO485" s="170"/>
      <c r="BP485" s="170"/>
      <c r="BQ485" s="170"/>
      <c r="BR485" s="170"/>
      <c r="BS485" s="170"/>
      <c r="BT485" s="170"/>
      <c r="BU485" s="170"/>
      <c r="BV485" s="170"/>
      <c r="BW485" s="170"/>
      <c r="BX485" s="170"/>
      <c r="BY485" s="170"/>
      <c r="BZ485" s="171"/>
      <c r="CA485" s="171"/>
      <c r="CB485" s="171"/>
      <c r="CC485" s="171"/>
      <c r="CD485" s="171"/>
      <c r="CE485" s="171"/>
      <c r="CF485" s="171"/>
      <c r="CG485" s="171"/>
      <c r="CH485" s="171"/>
      <c r="CI485" s="171"/>
      <c r="CJ485" s="171"/>
      <c r="CK485" s="171"/>
      <c r="CL485" s="171"/>
      <c r="CM485" s="171"/>
      <c r="CN485" s="171"/>
      <c r="CO485" s="171"/>
      <c r="CP485" s="171"/>
      <c r="CQ485" s="171"/>
      <c r="CR485" s="171"/>
      <c r="CS485" s="171"/>
      <c r="CT485" s="171"/>
      <c r="CU485" s="171"/>
      <c r="CV485" s="171"/>
      <c r="CW485" s="171"/>
      <c r="CX485" s="171"/>
      <c r="CY485" s="171"/>
      <c r="CZ485" s="171"/>
    </row>
    <row r="486" s="175" customFormat="true" ht="25.15" customHeight="true" x14ac:dyDescent="0.2">
      <c r="C486" s="1172" t="s">
        <v>541</v>
      </c>
      <c r="D486" s="1127"/>
      <c r="E486" s="607">
        <v>3.1877976336428062E-3</v>
      </c>
      <c r="F486" s="473"/>
      <c r="G486" s="473"/>
      <c r="H486" s="1172" t="s">
        <v>518</v>
      </c>
      <c r="I486" s="1127"/>
      <c r="J486" s="608">
        <v>0.12295586897756353</v>
      </c>
      <c r="K486" s="473"/>
      <c r="L486" s="473"/>
      <c r="M486" s="1172" t="s">
        <v>518</v>
      </c>
      <c r="N486" s="1127"/>
      <c r="O486" s="609">
        <v>4.8181835173301393E-2</v>
      </c>
      <c r="P486" s="473"/>
      <c r="Q486" s="473"/>
      <c r="AB486" s="168"/>
      <c r="AC486" s="168"/>
      <c r="AD486" s="168"/>
      <c r="AE486" s="168"/>
      <c r="AF486" s="168"/>
      <c r="AG486" s="168"/>
      <c r="AH486" s="168"/>
      <c r="AI486" s="168"/>
      <c r="AJ486" s="168"/>
      <c r="AK486" s="168"/>
      <c r="AL486" s="168"/>
      <c r="AM486" s="168"/>
      <c r="AN486" s="168"/>
      <c r="AO486" s="168"/>
      <c r="AP486" s="168"/>
      <c r="AQ486" s="168"/>
      <c r="AR486" s="168"/>
      <c r="AS486" s="168"/>
      <c r="AT486" s="168"/>
      <c r="AU486" s="168"/>
      <c r="AV486" s="168"/>
      <c r="AW486" s="168"/>
      <c r="AX486" s="168"/>
      <c r="AY486" s="168"/>
      <c r="AZ486" s="168"/>
      <c r="BA486" s="170"/>
      <c r="BB486" s="255"/>
      <c r="BC486" s="170"/>
      <c r="BD486" s="170"/>
      <c r="BE486" s="170"/>
      <c r="BF486" s="170"/>
      <c r="BG486" s="170"/>
      <c r="BH486" s="170"/>
      <c r="BI486" s="170"/>
      <c r="BJ486" s="170"/>
      <c r="BK486" s="170"/>
      <c r="BL486" s="170"/>
      <c r="BM486" s="170"/>
      <c r="BN486" s="170"/>
      <c r="BO486" s="170"/>
      <c r="BP486" s="170"/>
      <c r="BQ486" s="170"/>
      <c r="BR486" s="170"/>
      <c r="BS486" s="170"/>
      <c r="BT486" s="170"/>
      <c r="BU486" s="170"/>
      <c r="BV486" s="170"/>
      <c r="BW486" s="170"/>
      <c r="BX486" s="170"/>
      <c r="BY486" s="170"/>
      <c r="BZ486" s="171"/>
      <c r="CA486" s="171"/>
      <c r="CB486" s="171"/>
      <c r="CC486" s="171"/>
      <c r="CD486" s="171"/>
      <c r="CE486" s="171"/>
      <c r="CF486" s="171"/>
      <c r="CG486" s="171"/>
      <c r="CH486" s="171"/>
      <c r="CI486" s="171"/>
      <c r="CJ486" s="171"/>
      <c r="CK486" s="171"/>
      <c r="CL486" s="171"/>
      <c r="CM486" s="171"/>
      <c r="CN486" s="171"/>
      <c r="CO486" s="171"/>
      <c r="CP486" s="171"/>
      <c r="CQ486" s="171"/>
      <c r="CR486" s="171"/>
      <c r="CS486" s="171"/>
      <c r="CT486" s="171"/>
      <c r="CU486" s="171"/>
      <c r="CV486" s="171"/>
      <c r="CW486" s="171"/>
      <c r="CX486" s="171"/>
      <c r="CY486" s="171"/>
      <c r="CZ486" s="171"/>
    </row>
    <row r="487" s="175" customFormat="true" ht="25.15" customHeight="true" x14ac:dyDescent="0.2">
      <c r="C487" s="1172" t="s">
        <v>519</v>
      </c>
      <c r="D487" s="1127"/>
      <c r="E487" s="607">
        <v>5.2668888230085073E-2</v>
      </c>
      <c r="F487" s="473"/>
      <c r="G487" s="473"/>
      <c r="H487" s="1172" t="s">
        <v>521</v>
      </c>
      <c r="I487" s="1127"/>
      <c r="J487" s="608">
        <v>8.794861085583619E-2</v>
      </c>
      <c r="K487" s="473"/>
      <c r="L487" s="473"/>
      <c r="M487" s="1172" t="s">
        <v>521</v>
      </c>
      <c r="N487" s="1127"/>
      <c r="O487" s="609">
        <v>7.5773401237119467E-2</v>
      </c>
      <c r="P487" s="473"/>
      <c r="Q487" s="473"/>
      <c r="AB487" s="168"/>
      <c r="AC487" s="168"/>
      <c r="AD487" s="168"/>
      <c r="AE487" s="168"/>
      <c r="AF487" s="168"/>
      <c r="AG487" s="168"/>
      <c r="AH487" s="168"/>
      <c r="AI487" s="168"/>
      <c r="AJ487" s="168"/>
      <c r="AK487" s="168"/>
      <c r="AL487" s="168"/>
      <c r="AM487" s="168"/>
      <c r="AN487" s="168"/>
      <c r="AO487" s="168"/>
      <c r="AP487" s="168"/>
      <c r="AQ487" s="168"/>
      <c r="AR487" s="168"/>
      <c r="AS487" s="168"/>
      <c r="AT487" s="168"/>
      <c r="AU487" s="168"/>
      <c r="AV487" s="168"/>
      <c r="AW487" s="168"/>
      <c r="AX487" s="168"/>
      <c r="AY487" s="168"/>
      <c r="AZ487" s="168"/>
      <c r="BA487" s="170"/>
      <c r="BB487" s="255"/>
      <c r="BC487" s="170"/>
      <c r="BD487" s="170"/>
      <c r="BE487" s="170"/>
      <c r="BF487" s="170"/>
      <c r="BG487" s="170"/>
      <c r="BH487" s="170"/>
      <c r="BI487" s="170"/>
      <c r="BJ487" s="170"/>
      <c r="BK487" s="170"/>
      <c r="BL487" s="170"/>
      <c r="BM487" s="170"/>
      <c r="BN487" s="170"/>
      <c r="BO487" s="170"/>
      <c r="BP487" s="170"/>
      <c r="BQ487" s="170"/>
      <c r="BR487" s="170"/>
      <c r="BS487" s="170"/>
      <c r="BT487" s="170"/>
      <c r="BU487" s="170"/>
      <c r="BV487" s="170"/>
      <c r="BW487" s="170"/>
      <c r="BX487" s="170"/>
      <c r="BY487" s="170"/>
      <c r="BZ487" s="171"/>
      <c r="CA487" s="171"/>
      <c r="CB487" s="171"/>
      <c r="CC487" s="171"/>
      <c r="CD487" s="171"/>
      <c r="CE487" s="171"/>
      <c r="CF487" s="171"/>
      <c r="CG487" s="171"/>
      <c r="CH487" s="171"/>
      <c r="CI487" s="171"/>
      <c r="CJ487" s="171"/>
      <c r="CK487" s="171"/>
      <c r="CL487" s="171"/>
      <c r="CM487" s="171"/>
      <c r="CN487" s="171"/>
      <c r="CO487" s="171"/>
      <c r="CP487" s="171"/>
      <c r="CQ487" s="171"/>
      <c r="CR487" s="171"/>
      <c r="CS487" s="171"/>
      <c r="CT487" s="171"/>
      <c r="CU487" s="171"/>
      <c r="CV487" s="171"/>
      <c r="CW487" s="171"/>
      <c r="CX487" s="171"/>
      <c r="CY487" s="171"/>
      <c r="CZ487" s="171"/>
    </row>
    <row r="488" s="175" customFormat="true" ht="25.15" customHeight="true" x14ac:dyDescent="0.2">
      <c r="C488" s="1172" t="s">
        <v>524</v>
      </c>
      <c r="D488" s="1127"/>
      <c r="E488" s="607">
        <v>2.6771284554483625E-2</v>
      </c>
      <c r="F488" s="473"/>
      <c r="G488" s="473"/>
      <c r="H488" s="1172" t="s">
        <v>536</v>
      </c>
      <c r="I488" s="1127"/>
      <c r="J488" s="608">
        <v>2.0487793425282799E-2</v>
      </c>
      <c r="K488" s="473"/>
      <c r="L488" s="473"/>
      <c r="M488" s="1172" t="s">
        <v>536</v>
      </c>
      <c r="N488" s="1127"/>
      <c r="O488" s="609">
        <v>3.976982678911712E-3</v>
      </c>
      <c r="P488" s="473"/>
      <c r="Q488" s="473"/>
      <c r="AB488" s="168"/>
      <c r="AC488" s="168"/>
      <c r="AD488" s="168"/>
      <c r="AE488" s="168"/>
      <c r="AF488" s="168"/>
      <c r="AG488" s="168"/>
      <c r="AH488" s="168"/>
      <c r="AI488" s="168"/>
      <c r="AJ488" s="168"/>
      <c r="AK488" s="168"/>
      <c r="AL488" s="168"/>
      <c r="AM488" s="168"/>
      <c r="AN488" s="168"/>
      <c r="AO488" s="168"/>
      <c r="AP488" s="168"/>
      <c r="AQ488" s="168"/>
      <c r="AR488" s="168"/>
      <c r="AS488" s="168"/>
      <c r="AT488" s="168"/>
      <c r="AU488" s="168"/>
      <c r="AV488" s="168"/>
      <c r="AW488" s="168"/>
      <c r="AX488" s="168"/>
      <c r="AY488" s="168"/>
      <c r="AZ488" s="168"/>
      <c r="BA488" s="170"/>
      <c r="BB488" s="255"/>
      <c r="BC488" s="170"/>
      <c r="BD488" s="170"/>
      <c r="BE488" s="170"/>
      <c r="BF488" s="170"/>
      <c r="BG488" s="170"/>
      <c r="BH488" s="170"/>
      <c r="BI488" s="170"/>
      <c r="BJ488" s="170"/>
      <c r="BK488" s="170"/>
      <c r="BL488" s="170"/>
      <c r="BM488" s="170"/>
      <c r="BN488" s="170"/>
      <c r="BO488" s="170"/>
      <c r="BP488" s="170"/>
      <c r="BQ488" s="170"/>
      <c r="BR488" s="170"/>
      <c r="BS488" s="170"/>
      <c r="BT488" s="170"/>
      <c r="BU488" s="170"/>
      <c r="BV488" s="170"/>
      <c r="BW488" s="170"/>
      <c r="BX488" s="170"/>
      <c r="BY488" s="170"/>
      <c r="BZ488" s="171"/>
      <c r="CA488" s="171"/>
      <c r="CB488" s="171"/>
      <c r="CC488" s="171"/>
      <c r="CD488" s="171"/>
      <c r="CE488" s="171"/>
      <c r="CF488" s="171"/>
      <c r="CG488" s="171"/>
      <c r="CH488" s="171"/>
      <c r="CI488" s="171"/>
      <c r="CJ488" s="171"/>
      <c r="CK488" s="171"/>
      <c r="CL488" s="171"/>
      <c r="CM488" s="171"/>
      <c r="CN488" s="171"/>
      <c r="CO488" s="171"/>
      <c r="CP488" s="171"/>
      <c r="CQ488" s="171"/>
      <c r="CR488" s="171"/>
      <c r="CS488" s="171"/>
      <c r="CT488" s="171"/>
      <c r="CU488" s="171"/>
      <c r="CV488" s="171"/>
      <c r="CW488" s="171"/>
      <c r="CX488" s="171"/>
      <c r="CY488" s="171"/>
      <c r="CZ488" s="171"/>
    </row>
    <row r="489" s="175" customFormat="true" ht="25.15" customHeight="true" x14ac:dyDescent="0.2">
      <c r="C489" s="1172" t="s">
        <v>529</v>
      </c>
      <c r="D489" s="1127"/>
      <c r="E489" s="607">
        <v>1.0761796813645339E-2</v>
      </c>
      <c r="F489" s="473"/>
      <c r="G489" s="473"/>
      <c r="H489" s="1172" t="s">
        <v>510</v>
      </c>
      <c r="I489" s="1127"/>
      <c r="J489" s="608">
        <v>0.17700803974842788</v>
      </c>
      <c r="K489" s="473"/>
      <c r="L489" s="473"/>
      <c r="M489" s="1172" t="s">
        <v>510</v>
      </c>
      <c r="N489" s="1127"/>
      <c r="O489" s="609">
        <v>0.24876243990829189</v>
      </c>
      <c r="P489" s="473"/>
      <c r="Q489" s="473"/>
      <c r="AB489" s="168"/>
      <c r="AC489" s="168"/>
      <c r="AD489" s="168"/>
      <c r="AE489" s="168"/>
      <c r="AF489" s="168"/>
      <c r="AG489" s="168"/>
      <c r="AH489" s="168"/>
      <c r="AI489" s="168"/>
      <c r="AJ489" s="168"/>
      <c r="AK489" s="168"/>
      <c r="AL489" s="168"/>
      <c r="AM489" s="168"/>
      <c r="AN489" s="168"/>
      <c r="AO489" s="168"/>
      <c r="AP489" s="168"/>
      <c r="AQ489" s="168"/>
      <c r="AR489" s="168"/>
      <c r="AS489" s="168"/>
      <c r="AT489" s="168"/>
      <c r="AU489" s="168"/>
      <c r="AV489" s="168"/>
      <c r="AW489" s="168"/>
      <c r="AX489" s="168"/>
      <c r="AY489" s="168"/>
      <c r="AZ489" s="168"/>
      <c r="BA489" s="170"/>
      <c r="BB489" s="255"/>
      <c r="BC489" s="170"/>
      <c r="BD489" s="170"/>
      <c r="BE489" s="170"/>
      <c r="BF489" s="170"/>
      <c r="BG489" s="170"/>
      <c r="BH489" s="170"/>
      <c r="BI489" s="170"/>
      <c r="BJ489" s="170"/>
      <c r="BK489" s="170"/>
      <c r="BL489" s="170"/>
      <c r="BM489" s="170"/>
      <c r="BN489" s="170"/>
      <c r="BO489" s="170"/>
      <c r="BP489" s="170"/>
      <c r="BQ489" s="170"/>
      <c r="BR489" s="170"/>
      <c r="BS489" s="170"/>
      <c r="BT489" s="170"/>
      <c r="BU489" s="170"/>
      <c r="BV489" s="170"/>
      <c r="BW489" s="170"/>
      <c r="BX489" s="170"/>
      <c r="BY489" s="170"/>
      <c r="BZ489" s="171"/>
      <c r="CA489" s="171"/>
      <c r="CB489" s="171"/>
      <c r="CC489" s="171"/>
      <c r="CD489" s="171"/>
      <c r="CE489" s="171"/>
      <c r="CF489" s="171"/>
      <c r="CG489" s="171"/>
      <c r="CH489" s="171"/>
      <c r="CI489" s="171"/>
      <c r="CJ489" s="171"/>
      <c r="CK489" s="171"/>
      <c r="CL489" s="171"/>
      <c r="CM489" s="171"/>
      <c r="CN489" s="171"/>
      <c r="CO489" s="171"/>
      <c r="CP489" s="171"/>
      <c r="CQ489" s="171"/>
      <c r="CR489" s="171"/>
      <c r="CS489" s="171"/>
      <c r="CT489" s="171"/>
      <c r="CU489" s="171"/>
      <c r="CV489" s="171"/>
      <c r="CW489" s="171"/>
      <c r="CX489" s="171"/>
      <c r="CY489" s="171"/>
      <c r="CZ489" s="171"/>
    </row>
    <row r="490" s="175" customFormat="true" ht="25.15" customHeight="true" x14ac:dyDescent="0.2">
      <c r="C490" s="1172" t="s">
        <v>558</v>
      </c>
      <c r="D490" s="1127"/>
      <c r="E490" s="613">
        <v>5.508680295572587E-5</v>
      </c>
      <c r="F490" s="473"/>
      <c r="G490" s="473"/>
      <c r="H490" s="1172" t="s">
        <v>527</v>
      </c>
      <c r="I490" s="1127"/>
      <c r="J490" s="608">
        <v>8.1105068363403005E-2</v>
      </c>
      <c r="K490" s="473"/>
      <c r="L490" s="473"/>
      <c r="M490" s="1172" t="s">
        <v>527</v>
      </c>
      <c r="N490" s="1127"/>
      <c r="O490" s="609">
        <v>5.8752504953094996E-2</v>
      </c>
      <c r="P490" s="473"/>
      <c r="Q490" s="473"/>
      <c r="AB490" s="168"/>
      <c r="AC490" s="168"/>
      <c r="AD490" s="168"/>
      <c r="AE490" s="168"/>
      <c r="AF490" s="168"/>
      <c r="AG490" s="168"/>
      <c r="AH490" s="168"/>
      <c r="AI490" s="168"/>
      <c r="AJ490" s="168"/>
      <c r="AK490" s="168"/>
      <c r="AL490" s="168"/>
      <c r="AM490" s="168"/>
      <c r="AN490" s="168"/>
      <c r="AO490" s="168"/>
      <c r="AP490" s="168"/>
      <c r="AQ490" s="168"/>
      <c r="AR490" s="168"/>
      <c r="AS490" s="168"/>
      <c r="AT490" s="168"/>
      <c r="AU490" s="168"/>
      <c r="AV490" s="168"/>
      <c r="AW490" s="168"/>
      <c r="AX490" s="168"/>
      <c r="AY490" s="168"/>
      <c r="AZ490" s="168"/>
      <c r="BA490" s="170"/>
      <c r="BB490" s="255"/>
      <c r="BC490" s="170"/>
      <c r="BD490" s="170"/>
      <c r="BE490" s="170"/>
      <c r="BF490" s="170"/>
      <c r="BG490" s="170"/>
      <c r="BH490" s="170"/>
      <c r="BI490" s="170"/>
      <c r="BJ490" s="170"/>
      <c r="BK490" s="170"/>
      <c r="BL490" s="170"/>
      <c r="BM490" s="170"/>
      <c r="BN490" s="170"/>
      <c r="BO490" s="170"/>
      <c r="BP490" s="170"/>
      <c r="BQ490" s="170"/>
      <c r="BR490" s="170"/>
      <c r="BS490" s="170"/>
      <c r="BT490" s="170"/>
      <c r="BU490" s="170"/>
      <c r="BV490" s="170"/>
      <c r="BW490" s="170"/>
      <c r="BX490" s="170"/>
      <c r="BY490" s="170"/>
      <c r="BZ490" s="171"/>
      <c r="CA490" s="171"/>
      <c r="CB490" s="171"/>
      <c r="CC490" s="171"/>
      <c r="CD490" s="171"/>
      <c r="CE490" s="171"/>
      <c r="CF490" s="171"/>
      <c r="CG490" s="171"/>
      <c r="CH490" s="171"/>
      <c r="CI490" s="171"/>
      <c r="CJ490" s="171"/>
      <c r="CK490" s="171"/>
      <c r="CL490" s="171"/>
      <c r="CM490" s="171"/>
      <c r="CN490" s="171"/>
      <c r="CO490" s="171"/>
      <c r="CP490" s="171"/>
      <c r="CQ490" s="171"/>
      <c r="CR490" s="171"/>
      <c r="CS490" s="171"/>
      <c r="CT490" s="171"/>
      <c r="CU490" s="171"/>
      <c r="CV490" s="171"/>
      <c r="CW490" s="171"/>
      <c r="CX490" s="171"/>
      <c r="CY490" s="171"/>
      <c r="CZ490" s="171"/>
    </row>
    <row r="491" s="175" customFormat="true" ht="25.15" customHeight="true" x14ac:dyDescent="0.2">
      <c r="C491" s="1172" t="s">
        <v>532</v>
      </c>
      <c r="D491" s="1127"/>
      <c r="E491" s="607">
        <v>8.5317945522040556E-3</v>
      </c>
      <c r="F491" s="473"/>
      <c r="G491" s="473"/>
      <c r="H491" s="1172" t="s">
        <v>526</v>
      </c>
      <c r="I491" s="1127"/>
      <c r="J491" s="608">
        <v>2.7695229661891109E-3</v>
      </c>
      <c r="K491" s="473"/>
      <c r="L491" s="473"/>
      <c r="M491" s="1172" t="s">
        <v>526</v>
      </c>
      <c r="N491" s="1127"/>
      <c r="O491" s="609">
        <v>4.829882014148873E-2</v>
      </c>
      <c r="P491" s="473"/>
      <c r="Q491" s="473"/>
      <c r="AB491" s="168"/>
      <c r="AC491" s="168"/>
      <c r="AD491" s="168"/>
      <c r="AE491" s="168"/>
      <c r="AF491" s="168"/>
      <c r="AG491" s="168"/>
      <c r="AH491" s="168"/>
      <c r="AI491" s="168"/>
      <c r="AJ491" s="168"/>
      <c r="AK491" s="168"/>
      <c r="AL491" s="168"/>
      <c r="AM491" s="168"/>
      <c r="AN491" s="168"/>
      <c r="AO491" s="168"/>
      <c r="AP491" s="168"/>
      <c r="AQ491" s="168"/>
      <c r="AR491" s="168"/>
      <c r="AS491" s="168"/>
      <c r="AT491" s="168"/>
      <c r="AU491" s="168"/>
      <c r="AV491" s="168"/>
      <c r="AW491" s="168"/>
      <c r="AX491" s="168"/>
      <c r="AY491" s="168"/>
      <c r="AZ491" s="168"/>
      <c r="BA491" s="170"/>
      <c r="BB491" s="255"/>
      <c r="BC491" s="170"/>
      <c r="BD491" s="170"/>
      <c r="BE491" s="170"/>
      <c r="BF491" s="170"/>
      <c r="BG491" s="170"/>
      <c r="BH491" s="170"/>
      <c r="BI491" s="170"/>
      <c r="BJ491" s="170"/>
      <c r="BK491" s="170"/>
      <c r="BL491" s="170"/>
      <c r="BM491" s="170"/>
      <c r="BN491" s="170"/>
      <c r="BO491" s="170"/>
      <c r="BP491" s="170"/>
      <c r="BQ491" s="170"/>
      <c r="BR491" s="170"/>
      <c r="BS491" s="170"/>
      <c r="BT491" s="170"/>
      <c r="BU491" s="170"/>
      <c r="BV491" s="170"/>
      <c r="BW491" s="170"/>
      <c r="BX491" s="170"/>
      <c r="BY491" s="170"/>
      <c r="BZ491" s="171"/>
      <c r="CA491" s="171"/>
      <c r="CB491" s="171"/>
      <c r="CC491" s="171"/>
      <c r="CD491" s="171"/>
      <c r="CE491" s="171"/>
      <c r="CF491" s="171"/>
      <c r="CG491" s="171"/>
      <c r="CH491" s="171"/>
      <c r="CI491" s="171"/>
      <c r="CJ491" s="171"/>
      <c r="CK491" s="171"/>
      <c r="CL491" s="171"/>
      <c r="CM491" s="171"/>
      <c r="CN491" s="171"/>
      <c r="CO491" s="171"/>
      <c r="CP491" s="171"/>
      <c r="CQ491" s="171"/>
      <c r="CR491" s="171"/>
      <c r="CS491" s="171"/>
      <c r="CT491" s="171"/>
      <c r="CU491" s="171"/>
      <c r="CV491" s="171"/>
      <c r="CW491" s="171"/>
      <c r="CX491" s="171"/>
      <c r="CY491" s="171"/>
      <c r="CZ491" s="171"/>
    </row>
    <row r="492" s="175" customFormat="true" ht="25.15" customHeight="true" x14ac:dyDescent="0.2">
      <c r="C492" s="1172" t="s">
        <v>512</v>
      </c>
      <c r="D492" s="1127"/>
      <c r="E492" s="607">
        <v>0.26613007887309881</v>
      </c>
      <c r="F492" s="473"/>
      <c r="G492" s="473"/>
      <c r="H492" s="1172" t="s">
        <v>505</v>
      </c>
      <c r="I492" s="1127"/>
      <c r="J492" s="608">
        <v>0.24141598208216722</v>
      </c>
      <c r="K492" s="473"/>
      <c r="L492" s="473"/>
      <c r="M492" s="1172" t="s">
        <v>505</v>
      </c>
      <c r="N492" s="1127"/>
      <c r="O492" s="609">
        <v>7.2919154587804222E-2</v>
      </c>
      <c r="P492" s="473"/>
      <c r="Q492" s="473"/>
      <c r="AB492" s="168"/>
      <c r="AC492" s="168"/>
      <c r="AD492" s="168"/>
      <c r="AE492" s="168"/>
      <c r="AF492" s="168"/>
      <c r="AG492" s="168"/>
      <c r="AH492" s="168"/>
      <c r="AI492" s="168"/>
      <c r="AJ492" s="168"/>
      <c r="AK492" s="168"/>
      <c r="AL492" s="168"/>
      <c r="AM492" s="168"/>
      <c r="AN492" s="168"/>
      <c r="AO492" s="168"/>
      <c r="AP492" s="168"/>
      <c r="AQ492" s="168"/>
      <c r="AR492" s="168"/>
      <c r="AS492" s="168"/>
      <c r="AT492" s="168"/>
      <c r="AU492" s="168"/>
      <c r="AV492" s="168"/>
      <c r="AW492" s="168"/>
      <c r="AX492" s="168"/>
      <c r="AY492" s="168"/>
      <c r="AZ492" s="168"/>
      <c r="BA492" s="170"/>
      <c r="BB492" s="255"/>
      <c r="BC492" s="170"/>
      <c r="BD492" s="170"/>
      <c r="BE492" s="170"/>
      <c r="BF492" s="170"/>
      <c r="BG492" s="170"/>
      <c r="BH492" s="170"/>
      <c r="BI492" s="170"/>
      <c r="BJ492" s="170"/>
      <c r="BK492" s="170"/>
      <c r="BL492" s="170"/>
      <c r="BM492" s="170"/>
      <c r="BN492" s="170"/>
      <c r="BO492" s="170"/>
      <c r="BP492" s="170"/>
      <c r="BQ492" s="170"/>
      <c r="BR492" s="170"/>
      <c r="BS492" s="170"/>
      <c r="BT492" s="170"/>
      <c r="BU492" s="170"/>
      <c r="BV492" s="170"/>
      <c r="BW492" s="170"/>
      <c r="BX492" s="170"/>
      <c r="BY492" s="170"/>
      <c r="BZ492" s="171"/>
      <c r="CA492" s="171"/>
      <c r="CB492" s="171"/>
      <c r="CC492" s="171"/>
      <c r="CD492" s="171"/>
      <c r="CE492" s="171"/>
      <c r="CF492" s="171"/>
      <c r="CG492" s="171"/>
      <c r="CH492" s="171"/>
      <c r="CI492" s="171"/>
      <c r="CJ492" s="171"/>
      <c r="CK492" s="171"/>
      <c r="CL492" s="171"/>
      <c r="CM492" s="171"/>
      <c r="CN492" s="171"/>
      <c r="CO492" s="171"/>
      <c r="CP492" s="171"/>
      <c r="CQ492" s="171"/>
      <c r="CR492" s="171"/>
      <c r="CS492" s="171"/>
      <c r="CT492" s="171"/>
      <c r="CU492" s="171"/>
      <c r="CV492" s="171"/>
      <c r="CW492" s="171"/>
      <c r="CX492" s="171"/>
      <c r="CY492" s="171"/>
      <c r="CZ492" s="171"/>
    </row>
    <row r="493" s="175" customFormat="true" ht="25.15" customHeight="true" x14ac:dyDescent="0.2">
      <c r="C493" s="1172" t="s">
        <v>444</v>
      </c>
      <c r="D493" s="1127"/>
      <c r="E493" s="607">
        <v>2.0951534355017089E-2</v>
      </c>
      <c r="F493" s="473"/>
      <c r="G493" s="473"/>
      <c r="H493" s="1172" t="s">
        <v>520</v>
      </c>
      <c r="I493" s="1127"/>
      <c r="J493" s="608">
        <v>0.11461252531237899</v>
      </c>
      <c r="K493" s="473"/>
      <c r="L493" s="473"/>
      <c r="M493" s="1172" t="s">
        <v>520</v>
      </c>
      <c r="N493" s="1127"/>
      <c r="O493" s="609">
        <v>8.3204718950009041E-2</v>
      </c>
      <c r="P493" s="473"/>
      <c r="Q493" s="473"/>
      <c r="AB493" s="168"/>
      <c r="AC493" s="168"/>
      <c r="AD493" s="168"/>
      <c r="AE493" s="168"/>
      <c r="AF493" s="168"/>
      <c r="AG493" s="168"/>
      <c r="AH493" s="168"/>
      <c r="AI493" s="168"/>
      <c r="AJ493" s="168"/>
      <c r="AK493" s="168"/>
      <c r="AL493" s="168"/>
      <c r="AM493" s="168"/>
      <c r="AN493" s="168"/>
      <c r="AO493" s="168"/>
      <c r="AP493" s="168"/>
      <c r="AQ493" s="168"/>
      <c r="AR493" s="168"/>
      <c r="AS493" s="168"/>
      <c r="AT493" s="168"/>
      <c r="AU493" s="168"/>
      <c r="AV493" s="168"/>
      <c r="AW493" s="168"/>
      <c r="AX493" s="168"/>
      <c r="AY493" s="168"/>
      <c r="AZ493" s="168"/>
      <c r="BA493" s="170"/>
      <c r="BB493" s="255"/>
      <c r="BC493" s="170"/>
      <c r="BD493" s="170"/>
      <c r="BE493" s="170"/>
      <c r="BF493" s="170"/>
      <c r="BG493" s="170"/>
      <c r="BH493" s="170"/>
      <c r="BI493" s="170"/>
      <c r="BJ493" s="170"/>
      <c r="BK493" s="170"/>
      <c r="BL493" s="170"/>
      <c r="BM493" s="170"/>
      <c r="BN493" s="170"/>
      <c r="BO493" s="170"/>
      <c r="BP493" s="170"/>
      <c r="BQ493" s="170"/>
      <c r="BR493" s="170"/>
      <c r="BS493" s="170"/>
      <c r="BT493" s="170"/>
      <c r="BU493" s="170"/>
      <c r="BV493" s="170"/>
      <c r="BW493" s="170"/>
      <c r="BX493" s="170"/>
      <c r="BY493" s="170"/>
      <c r="BZ493" s="171"/>
      <c r="CA493" s="171"/>
      <c r="CB493" s="171"/>
      <c r="CC493" s="171"/>
      <c r="CD493" s="171"/>
      <c r="CE493" s="171"/>
      <c r="CF493" s="171"/>
      <c r="CG493" s="171"/>
      <c r="CH493" s="171"/>
      <c r="CI493" s="171"/>
      <c r="CJ493" s="171"/>
      <c r="CK493" s="171"/>
      <c r="CL493" s="171"/>
      <c r="CM493" s="171"/>
      <c r="CN493" s="171"/>
      <c r="CO493" s="171"/>
      <c r="CP493" s="171"/>
      <c r="CQ493" s="171"/>
      <c r="CR493" s="171"/>
      <c r="CS493" s="171"/>
      <c r="CT493" s="171"/>
      <c r="CU493" s="171"/>
      <c r="CV493" s="171"/>
      <c r="CW493" s="171"/>
      <c r="CX493" s="171"/>
      <c r="CY493" s="171"/>
      <c r="CZ493" s="171"/>
    </row>
    <row r="494" s="175" customFormat="true" ht="25.15" customHeight="true" x14ac:dyDescent="0.2">
      <c r="C494" s="1172" t="s">
        <v>473</v>
      </c>
      <c r="D494" s="1127"/>
      <c r="E494" s="607">
        <v>1.0994963312991735E-4</v>
      </c>
      <c r="F494" s="473"/>
      <c r="G494" s="473"/>
      <c r="H494" s="1172" t="s">
        <v>499</v>
      </c>
      <c r="I494" s="1127"/>
      <c r="J494" s="608">
        <v>2.4318948317673849E-2</v>
      </c>
      <c r="K494" s="473"/>
      <c r="L494" s="473"/>
      <c r="M494" s="1172" t="s">
        <v>499</v>
      </c>
      <c r="N494" s="1127"/>
      <c r="O494" s="609">
        <v>0.50841489927455452</v>
      </c>
      <c r="P494" s="473"/>
      <c r="Q494" s="473"/>
      <c r="AB494" s="168"/>
      <c r="AC494" s="168"/>
      <c r="AD494" s="168"/>
      <c r="AE494" s="168"/>
      <c r="AF494" s="168"/>
      <c r="AG494" s="168"/>
      <c r="AH494" s="168"/>
      <c r="AI494" s="168"/>
      <c r="AJ494" s="168"/>
      <c r="AK494" s="168"/>
      <c r="AL494" s="168"/>
      <c r="AM494" s="168"/>
      <c r="AN494" s="168"/>
      <c r="AO494" s="168"/>
      <c r="AP494" s="168"/>
      <c r="AQ494" s="168"/>
      <c r="AR494" s="168"/>
      <c r="AS494" s="168"/>
      <c r="AT494" s="168"/>
      <c r="AU494" s="168"/>
      <c r="AV494" s="168"/>
      <c r="AW494" s="168"/>
      <c r="AX494" s="168"/>
      <c r="AY494" s="168"/>
      <c r="AZ494" s="168"/>
      <c r="BA494" s="170"/>
      <c r="BB494" s="255"/>
      <c r="BC494" s="170"/>
      <c r="BD494" s="170"/>
      <c r="BE494" s="170"/>
      <c r="BF494" s="170"/>
      <c r="BG494" s="170"/>
      <c r="BH494" s="170"/>
      <c r="BI494" s="170"/>
      <c r="BJ494" s="170"/>
      <c r="BK494" s="170"/>
      <c r="BL494" s="170"/>
      <c r="BM494" s="170"/>
      <c r="BN494" s="170"/>
      <c r="BO494" s="170"/>
      <c r="BP494" s="170"/>
      <c r="BQ494" s="170"/>
      <c r="BR494" s="170"/>
      <c r="BS494" s="170"/>
      <c r="BT494" s="170"/>
      <c r="BU494" s="170"/>
      <c r="BV494" s="170"/>
      <c r="BW494" s="170"/>
      <c r="BX494" s="170"/>
      <c r="BY494" s="170"/>
      <c r="BZ494" s="171"/>
      <c r="CA494" s="171"/>
      <c r="CB494" s="171"/>
      <c r="CC494" s="171"/>
      <c r="CD494" s="171"/>
      <c r="CE494" s="171"/>
      <c r="CF494" s="171"/>
      <c r="CG494" s="171"/>
      <c r="CH494" s="171"/>
      <c r="CI494" s="171"/>
      <c r="CJ494" s="171"/>
      <c r="CK494" s="171"/>
      <c r="CL494" s="171"/>
      <c r="CM494" s="171"/>
      <c r="CN494" s="171"/>
      <c r="CO494" s="171"/>
      <c r="CP494" s="171"/>
      <c r="CQ494" s="171"/>
      <c r="CR494" s="171"/>
      <c r="CS494" s="171"/>
      <c r="CT494" s="171"/>
      <c r="CU494" s="171"/>
      <c r="CV494" s="171"/>
      <c r="CW494" s="171"/>
      <c r="CX494" s="171"/>
      <c r="CY494" s="171"/>
      <c r="CZ494" s="171"/>
    </row>
    <row r="495" s="175" customFormat="true" ht="25.15" customHeight="true" x14ac:dyDescent="0.2">
      <c r="C495" s="1172" t="s">
        <v>555</v>
      </c>
      <c r="D495" s="1127"/>
      <c r="E495" s="607">
        <v>1.806184817013578E-4</v>
      </c>
      <c r="F495" s="473"/>
      <c r="G495" s="473"/>
      <c r="H495" s="1172" t="s">
        <v>533</v>
      </c>
      <c r="I495" s="1127"/>
      <c r="J495" s="608">
        <v>2.3062196233499581E-2</v>
      </c>
      <c r="K495" s="473"/>
      <c r="L495" s="473"/>
      <c r="M495" s="1172" t="s">
        <v>533</v>
      </c>
      <c r="N495" s="1127"/>
      <c r="O495" s="609">
        <v>1.531915708743847E-2</v>
      </c>
      <c r="P495" s="473"/>
      <c r="Q495" s="473"/>
      <c r="AB495" s="168"/>
      <c r="AC495" s="168"/>
      <c r="AD495" s="168"/>
      <c r="AE495" s="168"/>
      <c r="AF495" s="168"/>
      <c r="AG495" s="168"/>
      <c r="AH495" s="168"/>
      <c r="AI495" s="168"/>
      <c r="AJ495" s="168"/>
      <c r="AK495" s="168"/>
      <c r="AL495" s="168"/>
      <c r="AM495" s="168"/>
      <c r="AN495" s="168"/>
      <c r="AO495" s="168"/>
      <c r="AP495" s="168"/>
      <c r="AQ495" s="168"/>
      <c r="AR495" s="168"/>
      <c r="AS495" s="168"/>
      <c r="AT495" s="168"/>
      <c r="AU495" s="168"/>
      <c r="AV495" s="168"/>
      <c r="AW495" s="168"/>
      <c r="AX495" s="168"/>
      <c r="AY495" s="168"/>
      <c r="AZ495" s="168"/>
      <c r="BA495" s="170"/>
      <c r="BB495" s="255"/>
      <c r="BC495" s="170"/>
      <c r="BD495" s="170"/>
      <c r="BE495" s="170"/>
      <c r="BF495" s="170"/>
      <c r="BG495" s="170"/>
      <c r="BH495" s="170"/>
      <c r="BI495" s="170"/>
      <c r="BJ495" s="170"/>
      <c r="BK495" s="170"/>
      <c r="BL495" s="170"/>
      <c r="BM495" s="170"/>
      <c r="BN495" s="170"/>
      <c r="BO495" s="170"/>
      <c r="BP495" s="170"/>
      <c r="BQ495" s="170"/>
      <c r="BR495" s="170"/>
      <c r="BS495" s="170"/>
      <c r="BT495" s="170"/>
      <c r="BU495" s="170"/>
      <c r="BV495" s="170"/>
      <c r="BW495" s="170"/>
      <c r="BX495" s="170"/>
      <c r="BY495" s="170"/>
      <c r="BZ495" s="171"/>
      <c r="CA495" s="171"/>
      <c r="CB495" s="171"/>
      <c r="CC495" s="171"/>
      <c r="CD495" s="171"/>
      <c r="CE495" s="171"/>
      <c r="CF495" s="171"/>
      <c r="CG495" s="171"/>
      <c r="CH495" s="171"/>
      <c r="CI495" s="171"/>
      <c r="CJ495" s="171"/>
      <c r="CK495" s="171"/>
      <c r="CL495" s="171"/>
      <c r="CM495" s="171"/>
      <c r="CN495" s="171"/>
      <c r="CO495" s="171"/>
      <c r="CP495" s="171"/>
      <c r="CQ495" s="171"/>
      <c r="CR495" s="171"/>
      <c r="CS495" s="171"/>
      <c r="CT495" s="171"/>
      <c r="CU495" s="171"/>
      <c r="CV495" s="171"/>
      <c r="CW495" s="171"/>
      <c r="CX495" s="171"/>
      <c r="CY495" s="171"/>
      <c r="CZ495" s="171"/>
    </row>
    <row r="496" s="175" customFormat="true" ht="25.15" customHeight="true" x14ac:dyDescent="0.2">
      <c r="C496" s="1172" t="s">
        <v>464</v>
      </c>
      <c r="D496" s="1127"/>
      <c r="E496" s="607">
        <v>4.1201432816056517E-3</v>
      </c>
      <c r="F496" s="473"/>
      <c r="G496" s="473"/>
      <c r="H496" s="1172" t="s">
        <v>408</v>
      </c>
      <c r="I496" s="1127"/>
      <c r="J496" s="608">
        <v>0.17103554496664303</v>
      </c>
      <c r="K496" s="473"/>
      <c r="L496" s="473"/>
      <c r="M496" s="1172" t="s">
        <v>408</v>
      </c>
      <c r="N496" s="1127"/>
      <c r="O496" s="609">
        <v>0.44392759929965075</v>
      </c>
      <c r="P496" s="473"/>
      <c r="Q496" s="473"/>
      <c r="AB496" s="168"/>
      <c r="AC496" s="168"/>
      <c r="AD496" s="168"/>
      <c r="AE496" s="168"/>
      <c r="AF496" s="168"/>
      <c r="AG496" s="168"/>
      <c r="AH496" s="168"/>
      <c r="AI496" s="168"/>
      <c r="AJ496" s="168"/>
      <c r="AK496" s="168"/>
      <c r="AL496" s="168"/>
      <c r="AM496" s="168"/>
      <c r="AN496" s="168"/>
      <c r="AO496" s="168"/>
      <c r="AP496" s="168"/>
      <c r="AQ496" s="168"/>
      <c r="AR496" s="168"/>
      <c r="AS496" s="168"/>
      <c r="AT496" s="168"/>
      <c r="AU496" s="168"/>
      <c r="AV496" s="168"/>
      <c r="AW496" s="168"/>
      <c r="AX496" s="168"/>
      <c r="AY496" s="168"/>
      <c r="AZ496" s="168"/>
      <c r="BA496" s="170"/>
      <c r="BB496" s="255"/>
      <c r="BC496" s="170"/>
      <c r="BD496" s="170"/>
      <c r="BE496" s="170"/>
      <c r="BF496" s="170"/>
      <c r="BG496" s="170"/>
      <c r="BH496" s="170"/>
      <c r="BI496" s="170"/>
      <c r="BJ496" s="170"/>
      <c r="BK496" s="170"/>
      <c r="BL496" s="170"/>
      <c r="BM496" s="170"/>
      <c r="BN496" s="170"/>
      <c r="BO496" s="170"/>
      <c r="BP496" s="170"/>
      <c r="BQ496" s="170"/>
      <c r="BR496" s="170"/>
      <c r="BS496" s="170"/>
      <c r="BT496" s="170"/>
      <c r="BU496" s="170"/>
      <c r="BV496" s="170"/>
      <c r="BW496" s="170"/>
      <c r="BX496" s="170"/>
      <c r="BY496" s="170"/>
      <c r="BZ496" s="171"/>
      <c r="CA496" s="171"/>
      <c r="CB496" s="171"/>
      <c r="CC496" s="171"/>
      <c r="CD496" s="171"/>
      <c r="CE496" s="171"/>
      <c r="CF496" s="171"/>
      <c r="CG496" s="171"/>
      <c r="CH496" s="171"/>
      <c r="CI496" s="171"/>
      <c r="CJ496" s="171"/>
      <c r="CK496" s="171"/>
      <c r="CL496" s="171"/>
      <c r="CM496" s="171"/>
      <c r="CN496" s="171"/>
      <c r="CO496" s="171"/>
      <c r="CP496" s="171"/>
      <c r="CQ496" s="171"/>
      <c r="CR496" s="171"/>
      <c r="CS496" s="171"/>
      <c r="CT496" s="171"/>
      <c r="CU496" s="171"/>
      <c r="CV496" s="171"/>
      <c r="CW496" s="171"/>
      <c r="CX496" s="171"/>
      <c r="CY496" s="171"/>
      <c r="CZ496" s="171"/>
    </row>
    <row r="497" s="175" customFormat="true" ht="25.15" customHeight="true" x14ac:dyDescent="0.2">
      <c r="C497" s="1172" t="s">
        <v>424</v>
      </c>
      <c r="D497" s="1127"/>
      <c r="E497" s="607">
        <v>1.0473061375991938E-2</v>
      </c>
      <c r="F497" s="473"/>
      <c r="G497" s="473"/>
      <c r="H497" s="1172" t="s">
        <v>541</v>
      </c>
      <c r="I497" s="1127"/>
      <c r="J497" s="608">
        <v>9.0184128350882797E-3</v>
      </c>
      <c r="K497" s="473"/>
      <c r="L497" s="473"/>
      <c r="M497" s="1172" t="s">
        <v>541</v>
      </c>
      <c r="N497" s="1127"/>
      <c r="O497" s="609">
        <v>4.0664933218970247E-3</v>
      </c>
      <c r="P497" s="473"/>
      <c r="Q497" s="473"/>
      <c r="AB497" s="168"/>
      <c r="AC497" s="168"/>
      <c r="AD497" s="168"/>
      <c r="AE497" s="168"/>
      <c r="AF497" s="168"/>
      <c r="AG497" s="168"/>
      <c r="AH497" s="168"/>
      <c r="AI497" s="168"/>
      <c r="AJ497" s="168"/>
      <c r="AK497" s="168"/>
      <c r="AL497" s="168"/>
      <c r="AM497" s="168"/>
      <c r="AN497" s="168"/>
      <c r="AO497" s="168"/>
      <c r="AP497" s="168"/>
      <c r="AQ497" s="168"/>
      <c r="AR497" s="168"/>
      <c r="AS497" s="168"/>
      <c r="AT497" s="168"/>
      <c r="AU497" s="168"/>
      <c r="AV497" s="168"/>
      <c r="AW497" s="168"/>
      <c r="AX497" s="168"/>
      <c r="AY497" s="168"/>
      <c r="AZ497" s="168"/>
      <c r="BA497" s="170"/>
      <c r="BB497" s="255"/>
      <c r="BC497" s="170"/>
      <c r="BD497" s="170"/>
      <c r="BE497" s="170"/>
      <c r="BF497" s="170"/>
      <c r="BG497" s="170"/>
      <c r="BH497" s="170"/>
      <c r="BI497" s="170"/>
      <c r="BJ497" s="170"/>
      <c r="BK497" s="170"/>
      <c r="BL497" s="170"/>
      <c r="BM497" s="170"/>
      <c r="BN497" s="170"/>
      <c r="BO497" s="170"/>
      <c r="BP497" s="170"/>
      <c r="BQ497" s="170"/>
      <c r="BR497" s="170"/>
      <c r="BS497" s="170"/>
      <c r="BT497" s="170"/>
      <c r="BU497" s="170"/>
      <c r="BV497" s="170"/>
      <c r="BW497" s="170"/>
      <c r="BX497" s="170"/>
      <c r="BY497" s="170"/>
      <c r="BZ497" s="171"/>
      <c r="CA497" s="171"/>
      <c r="CB497" s="171"/>
      <c r="CC497" s="171"/>
      <c r="CD497" s="171"/>
      <c r="CE497" s="171"/>
      <c r="CF497" s="171"/>
      <c r="CG497" s="171"/>
      <c r="CH497" s="171"/>
      <c r="CI497" s="171"/>
      <c r="CJ497" s="171"/>
      <c r="CK497" s="171"/>
      <c r="CL497" s="171"/>
      <c r="CM497" s="171"/>
      <c r="CN497" s="171"/>
      <c r="CO497" s="171"/>
      <c r="CP497" s="171"/>
      <c r="CQ497" s="171"/>
      <c r="CR497" s="171"/>
      <c r="CS497" s="171"/>
      <c r="CT497" s="171"/>
      <c r="CU497" s="171"/>
      <c r="CV497" s="171"/>
      <c r="CW497" s="171"/>
      <c r="CX497" s="171"/>
      <c r="CY497" s="171"/>
      <c r="CZ497" s="171"/>
    </row>
    <row r="498" s="175" customFormat="true" ht="25.15" customHeight="true" x14ac:dyDescent="0.2">
      <c r="C498" s="1172" t="s">
        <v>545</v>
      </c>
      <c r="D498" s="1127"/>
      <c r="E498" s="607">
        <v>9.6297683980612464E-4</v>
      </c>
      <c r="F498" s="473"/>
      <c r="G498" s="473"/>
      <c r="H498" s="1172" t="s">
        <v>519</v>
      </c>
      <c r="I498" s="1127"/>
      <c r="J498" s="608">
        <v>0.12377170084320623</v>
      </c>
      <c r="K498" s="473"/>
      <c r="L498" s="473"/>
      <c r="M498" s="1172" t="s">
        <v>519</v>
      </c>
      <c r="N498" s="1127"/>
      <c r="O498" s="609">
        <v>3.7265979288363997E-2</v>
      </c>
      <c r="P498" s="473"/>
      <c r="Q498" s="473"/>
      <c r="AB498" s="168"/>
      <c r="AC498" s="168"/>
      <c r="AD498" s="168"/>
      <c r="AE498" s="168"/>
      <c r="AF498" s="168"/>
      <c r="AG498" s="168"/>
      <c r="AH498" s="168"/>
      <c r="AI498" s="168"/>
      <c r="AJ498" s="168"/>
      <c r="AK498" s="168"/>
      <c r="AL498" s="168"/>
      <c r="AM498" s="168"/>
      <c r="AN498" s="168"/>
      <c r="AO498" s="168"/>
      <c r="AP498" s="168"/>
      <c r="AQ498" s="168"/>
      <c r="AR498" s="168"/>
      <c r="AS498" s="168"/>
      <c r="AT498" s="168"/>
      <c r="AU498" s="168"/>
      <c r="AV498" s="168"/>
      <c r="AW498" s="168"/>
      <c r="AX498" s="168"/>
      <c r="AY498" s="168"/>
      <c r="AZ498" s="168"/>
      <c r="BA498" s="170"/>
      <c r="BB498" s="255"/>
      <c r="BC498" s="170"/>
      <c r="BD498" s="170"/>
      <c r="BE498" s="170"/>
      <c r="BF498" s="170"/>
      <c r="BG498" s="170"/>
      <c r="BH498" s="170"/>
      <c r="BI498" s="170"/>
      <c r="BJ498" s="170"/>
      <c r="BK498" s="170"/>
      <c r="BL498" s="170"/>
      <c r="BM498" s="170"/>
      <c r="BN498" s="170"/>
      <c r="BO498" s="170"/>
      <c r="BP498" s="170"/>
      <c r="BQ498" s="170"/>
      <c r="BR498" s="170"/>
      <c r="BS498" s="170"/>
      <c r="BT498" s="170"/>
      <c r="BU498" s="170"/>
      <c r="BV498" s="170"/>
      <c r="BW498" s="170"/>
      <c r="BX498" s="170"/>
      <c r="BY498" s="170"/>
      <c r="BZ498" s="171"/>
      <c r="CA498" s="171"/>
      <c r="CB498" s="171"/>
      <c r="CC498" s="171"/>
      <c r="CD498" s="171"/>
      <c r="CE498" s="171"/>
      <c r="CF498" s="171"/>
      <c r="CG498" s="171"/>
      <c r="CH498" s="171"/>
      <c r="CI498" s="171"/>
      <c r="CJ498" s="171"/>
      <c r="CK498" s="171"/>
      <c r="CL498" s="171"/>
      <c r="CM498" s="171"/>
      <c r="CN498" s="171"/>
      <c r="CO498" s="171"/>
      <c r="CP498" s="171"/>
      <c r="CQ498" s="171"/>
      <c r="CR498" s="171"/>
      <c r="CS498" s="171"/>
      <c r="CT498" s="171"/>
      <c r="CU498" s="171"/>
      <c r="CV498" s="171"/>
      <c r="CW498" s="171"/>
      <c r="CX498" s="171"/>
      <c r="CY498" s="171"/>
      <c r="CZ498" s="171"/>
    </row>
    <row r="499" s="175" customFormat="true" ht="25.15" customHeight="true" x14ac:dyDescent="0.2">
      <c r="C499" s="1172" t="s">
        <v>433</v>
      </c>
      <c r="D499" s="1127"/>
      <c r="E499" s="607">
        <v>0.21081964109066367</v>
      </c>
      <c r="F499" s="473"/>
      <c r="G499" s="473"/>
      <c r="H499" s="1172" t="s">
        <v>524</v>
      </c>
      <c r="I499" s="1127"/>
      <c r="J499" s="608">
        <v>6.5973139542111911E-2</v>
      </c>
      <c r="K499" s="473"/>
      <c r="L499" s="473"/>
      <c r="M499" s="1172" t="s">
        <v>524</v>
      </c>
      <c r="N499" s="1127"/>
      <c r="O499" s="609">
        <v>5.0809850524179585E-3</v>
      </c>
      <c r="P499" s="473"/>
      <c r="Q499" s="473"/>
      <c r="AB499" s="168"/>
      <c r="AC499" s="168"/>
      <c r="AD499" s="168"/>
      <c r="AE499" s="168"/>
      <c r="AF499" s="168"/>
      <c r="AG499" s="168"/>
      <c r="AH499" s="168"/>
      <c r="AI499" s="168"/>
      <c r="AJ499" s="168"/>
      <c r="AK499" s="168"/>
      <c r="AL499" s="168"/>
      <c r="AM499" s="168"/>
      <c r="AN499" s="168"/>
      <c r="AO499" s="168"/>
      <c r="AP499" s="168"/>
      <c r="AQ499" s="168"/>
      <c r="AR499" s="168"/>
      <c r="AS499" s="168"/>
      <c r="AT499" s="168"/>
      <c r="AU499" s="168"/>
      <c r="AV499" s="168"/>
      <c r="AW499" s="168"/>
      <c r="AX499" s="168"/>
      <c r="AY499" s="168"/>
      <c r="AZ499" s="168"/>
      <c r="BA499" s="170"/>
      <c r="BB499" s="255"/>
      <c r="BC499" s="170"/>
      <c r="BD499" s="170"/>
      <c r="BE499" s="170"/>
      <c r="BF499" s="170"/>
      <c r="BG499" s="170"/>
      <c r="BH499" s="170"/>
      <c r="BI499" s="170"/>
      <c r="BJ499" s="170"/>
      <c r="BK499" s="170"/>
      <c r="BL499" s="170"/>
      <c r="BM499" s="170"/>
      <c r="BN499" s="170"/>
      <c r="BO499" s="170"/>
      <c r="BP499" s="170"/>
      <c r="BQ499" s="170"/>
      <c r="BR499" s="170"/>
      <c r="BS499" s="170"/>
      <c r="BT499" s="170"/>
      <c r="BU499" s="170"/>
      <c r="BV499" s="170"/>
      <c r="BW499" s="170"/>
      <c r="BX499" s="170"/>
      <c r="BY499" s="170"/>
      <c r="BZ499" s="171"/>
      <c r="CA499" s="171"/>
      <c r="CB499" s="171"/>
      <c r="CC499" s="171"/>
      <c r="CD499" s="171"/>
      <c r="CE499" s="171"/>
      <c r="CF499" s="171"/>
      <c r="CG499" s="171"/>
      <c r="CH499" s="171"/>
      <c r="CI499" s="171"/>
      <c r="CJ499" s="171"/>
      <c r="CK499" s="171"/>
      <c r="CL499" s="171"/>
      <c r="CM499" s="171"/>
      <c r="CN499" s="171"/>
      <c r="CO499" s="171"/>
      <c r="CP499" s="171"/>
      <c r="CQ499" s="171"/>
      <c r="CR499" s="171"/>
      <c r="CS499" s="171"/>
      <c r="CT499" s="171"/>
      <c r="CU499" s="171"/>
      <c r="CV499" s="171"/>
      <c r="CW499" s="171"/>
      <c r="CX499" s="171"/>
      <c r="CY499" s="171"/>
      <c r="CZ499" s="171"/>
    </row>
    <row r="500" s="175" customFormat="true" ht="25.15" customHeight="true" x14ac:dyDescent="0.2">
      <c r="C500" s="1172" t="s">
        <v>522</v>
      </c>
      <c r="D500" s="1127"/>
      <c r="E500" s="607">
        <v>3.4602349979196284E-2</v>
      </c>
      <c r="F500" s="473"/>
      <c r="G500" s="473"/>
      <c r="H500" s="1172" t="s">
        <v>529</v>
      </c>
      <c r="I500" s="1127"/>
      <c r="J500" s="608">
        <v>3.589971729877741E-2</v>
      </c>
      <c r="K500" s="473"/>
      <c r="L500" s="473"/>
      <c r="M500" s="1172" t="s">
        <v>529</v>
      </c>
      <c r="N500" s="1127"/>
      <c r="O500" s="609">
        <v>1.7571251819330192E-3</v>
      </c>
      <c r="P500" s="473"/>
      <c r="Q500" s="473"/>
      <c r="AB500" s="168"/>
      <c r="AC500" s="168"/>
      <c r="AD500" s="168"/>
      <c r="AE500" s="168"/>
      <c r="AF500" s="168"/>
      <c r="AG500" s="168"/>
      <c r="AH500" s="168"/>
      <c r="AI500" s="168"/>
      <c r="AJ500" s="168"/>
      <c r="AK500" s="168"/>
      <c r="AL500" s="168"/>
      <c r="AM500" s="168"/>
      <c r="AN500" s="168"/>
      <c r="AO500" s="168"/>
      <c r="AP500" s="168"/>
      <c r="AQ500" s="168"/>
      <c r="AR500" s="168"/>
      <c r="AS500" s="168"/>
      <c r="AT500" s="168"/>
      <c r="AU500" s="168"/>
      <c r="AV500" s="168"/>
      <c r="AW500" s="168"/>
      <c r="AX500" s="168"/>
      <c r="AY500" s="168"/>
      <c r="AZ500" s="168"/>
      <c r="BA500" s="170"/>
      <c r="BB500" s="255"/>
      <c r="BC500" s="170"/>
      <c r="BD500" s="170"/>
      <c r="BE500" s="170"/>
      <c r="BF500" s="170"/>
      <c r="BG500" s="170"/>
      <c r="BH500" s="170"/>
      <c r="BI500" s="170"/>
      <c r="BJ500" s="170"/>
      <c r="BK500" s="170"/>
      <c r="BL500" s="170"/>
      <c r="BM500" s="170"/>
      <c r="BN500" s="170"/>
      <c r="BO500" s="170"/>
      <c r="BP500" s="170"/>
      <c r="BQ500" s="170"/>
      <c r="BR500" s="170"/>
      <c r="BS500" s="170"/>
      <c r="BT500" s="170"/>
      <c r="BU500" s="170"/>
      <c r="BV500" s="170"/>
      <c r="BW500" s="170"/>
      <c r="BX500" s="170"/>
      <c r="BY500" s="170"/>
      <c r="BZ500" s="171"/>
      <c r="CA500" s="171"/>
      <c r="CB500" s="171"/>
      <c r="CC500" s="171"/>
      <c r="CD500" s="171"/>
      <c r="CE500" s="171"/>
      <c r="CF500" s="171"/>
      <c r="CG500" s="171"/>
      <c r="CH500" s="171"/>
      <c r="CI500" s="171"/>
      <c r="CJ500" s="171"/>
      <c r="CK500" s="171"/>
      <c r="CL500" s="171"/>
      <c r="CM500" s="171"/>
      <c r="CN500" s="171"/>
      <c r="CO500" s="171"/>
      <c r="CP500" s="171"/>
      <c r="CQ500" s="171"/>
      <c r="CR500" s="171"/>
      <c r="CS500" s="171"/>
      <c r="CT500" s="171"/>
      <c r="CU500" s="171"/>
      <c r="CV500" s="171"/>
      <c r="CW500" s="171"/>
      <c r="CX500" s="171"/>
      <c r="CY500" s="171"/>
      <c r="CZ500" s="171"/>
    </row>
    <row r="501" s="175" customFormat="true" ht="25.15" customHeight="true" x14ac:dyDescent="0.2">
      <c r="C501" s="1172" t="s">
        <v>540</v>
      </c>
      <c r="D501" s="1127"/>
      <c r="E501" s="607">
        <v>3.8395867204341605E-3</v>
      </c>
      <c r="F501" s="473"/>
      <c r="G501" s="473"/>
      <c r="H501" s="1172" t="s">
        <v>558</v>
      </c>
      <c r="I501" s="1127"/>
      <c r="J501" s="608">
        <v>2.3570192110752212E-3</v>
      </c>
      <c r="K501" s="473"/>
      <c r="L501" s="473"/>
      <c r="M501" s="1172" t="s">
        <v>558</v>
      </c>
      <c r="N501" s="1127"/>
      <c r="O501" s="609">
        <v>2.2352065945319675E-4</v>
      </c>
      <c r="P501" s="473"/>
      <c r="Q501" s="473"/>
      <c r="AB501" s="168"/>
      <c r="AC501" s="168"/>
      <c r="AD501" s="168"/>
      <c r="AE501" s="168"/>
      <c r="AF501" s="168"/>
      <c r="AG501" s="168"/>
      <c r="AH501" s="168"/>
      <c r="AI501" s="168"/>
      <c r="AJ501" s="168"/>
      <c r="AK501" s="168"/>
      <c r="AL501" s="168"/>
      <c r="AM501" s="168"/>
      <c r="AN501" s="168"/>
      <c r="AO501" s="168"/>
      <c r="AP501" s="168"/>
      <c r="AQ501" s="168"/>
      <c r="AR501" s="168"/>
      <c r="AS501" s="168"/>
      <c r="AT501" s="168"/>
      <c r="AU501" s="168"/>
      <c r="AV501" s="168"/>
      <c r="AW501" s="168"/>
      <c r="AX501" s="168"/>
      <c r="AY501" s="168"/>
      <c r="AZ501" s="168"/>
      <c r="BA501" s="170"/>
      <c r="BB501" s="255"/>
      <c r="BC501" s="170"/>
      <c r="BD501" s="170"/>
      <c r="BE501" s="170"/>
      <c r="BF501" s="170"/>
      <c r="BG501" s="170"/>
      <c r="BH501" s="170"/>
      <c r="BI501" s="170"/>
      <c r="BJ501" s="170"/>
      <c r="BK501" s="170"/>
      <c r="BL501" s="170"/>
      <c r="BM501" s="170"/>
      <c r="BN501" s="170"/>
      <c r="BO501" s="170"/>
      <c r="BP501" s="170"/>
      <c r="BQ501" s="170"/>
      <c r="BR501" s="170"/>
      <c r="BS501" s="170"/>
      <c r="BT501" s="170"/>
      <c r="BU501" s="170"/>
      <c r="BV501" s="170"/>
      <c r="BW501" s="170"/>
      <c r="BX501" s="170"/>
      <c r="BY501" s="170"/>
      <c r="BZ501" s="171"/>
      <c r="CA501" s="171"/>
      <c r="CB501" s="171"/>
      <c r="CC501" s="171"/>
      <c r="CD501" s="171"/>
      <c r="CE501" s="171"/>
      <c r="CF501" s="171"/>
      <c r="CG501" s="171"/>
      <c r="CH501" s="171"/>
      <c r="CI501" s="171"/>
      <c r="CJ501" s="171"/>
      <c r="CK501" s="171"/>
      <c r="CL501" s="171"/>
      <c r="CM501" s="171"/>
      <c r="CN501" s="171"/>
      <c r="CO501" s="171"/>
      <c r="CP501" s="171"/>
      <c r="CQ501" s="171"/>
      <c r="CR501" s="171"/>
      <c r="CS501" s="171"/>
      <c r="CT501" s="171"/>
      <c r="CU501" s="171"/>
      <c r="CV501" s="171"/>
      <c r="CW501" s="171"/>
      <c r="CX501" s="171"/>
      <c r="CY501" s="171"/>
      <c r="CZ501" s="171"/>
    </row>
    <row r="502" s="175" customFormat="true" ht="25.15" customHeight="true" x14ac:dyDescent="0.2">
      <c r="C502" s="1172" t="s">
        <v>547</v>
      </c>
      <c r="D502" s="1127"/>
      <c r="E502" s="607">
        <v>5.9623246064559169E-4</v>
      </c>
      <c r="F502" s="473"/>
      <c r="G502" s="473"/>
      <c r="H502" s="1172" t="s">
        <v>532</v>
      </c>
      <c r="I502" s="1127"/>
      <c r="J502" s="608">
        <v>1.20950108341379E-3</v>
      </c>
      <c r="K502" s="473"/>
      <c r="L502" s="473"/>
      <c r="M502" s="1172" t="s">
        <v>532</v>
      </c>
      <c r="N502" s="1127"/>
      <c r="O502" s="609">
        <v>7.2174429168177937E-3</v>
      </c>
      <c r="P502" s="473"/>
      <c r="Q502" s="473"/>
      <c r="AB502" s="168"/>
      <c r="AC502" s="168"/>
      <c r="AD502" s="168"/>
      <c r="AE502" s="168"/>
      <c r="AF502" s="168"/>
      <c r="AG502" s="168"/>
      <c r="AH502" s="168"/>
      <c r="AI502" s="168"/>
      <c r="AJ502" s="168"/>
      <c r="AK502" s="168"/>
      <c r="AL502" s="168"/>
      <c r="AM502" s="168"/>
      <c r="AN502" s="168"/>
      <c r="AO502" s="168"/>
      <c r="AP502" s="168"/>
      <c r="AQ502" s="168"/>
      <c r="AR502" s="168"/>
      <c r="AS502" s="168"/>
      <c r="AT502" s="168"/>
      <c r="AU502" s="168"/>
      <c r="AV502" s="168"/>
      <c r="AW502" s="168"/>
      <c r="AX502" s="168"/>
      <c r="AY502" s="168"/>
      <c r="AZ502" s="168"/>
      <c r="BA502" s="170"/>
      <c r="BB502" s="255"/>
      <c r="BC502" s="170"/>
      <c r="BD502" s="170"/>
      <c r="BE502" s="170"/>
      <c r="BF502" s="170"/>
      <c r="BG502" s="170"/>
      <c r="BH502" s="170"/>
      <c r="BI502" s="170"/>
      <c r="BJ502" s="170"/>
      <c r="BK502" s="170"/>
      <c r="BL502" s="170"/>
      <c r="BM502" s="170"/>
      <c r="BN502" s="170"/>
      <c r="BO502" s="170"/>
      <c r="BP502" s="170"/>
      <c r="BQ502" s="170"/>
      <c r="BR502" s="170"/>
      <c r="BS502" s="170"/>
      <c r="BT502" s="170"/>
      <c r="BU502" s="170"/>
      <c r="BV502" s="170"/>
      <c r="BW502" s="170"/>
      <c r="BX502" s="170"/>
      <c r="BY502" s="170"/>
      <c r="BZ502" s="171"/>
      <c r="CA502" s="171"/>
      <c r="CB502" s="171"/>
      <c r="CC502" s="171"/>
      <c r="CD502" s="171"/>
      <c r="CE502" s="171"/>
      <c r="CF502" s="171"/>
      <c r="CG502" s="171"/>
      <c r="CH502" s="171"/>
      <c r="CI502" s="171"/>
      <c r="CJ502" s="171"/>
      <c r="CK502" s="171"/>
      <c r="CL502" s="171"/>
      <c r="CM502" s="171"/>
      <c r="CN502" s="171"/>
      <c r="CO502" s="171"/>
      <c r="CP502" s="171"/>
      <c r="CQ502" s="171"/>
      <c r="CR502" s="171"/>
      <c r="CS502" s="171"/>
      <c r="CT502" s="171"/>
      <c r="CU502" s="171"/>
      <c r="CV502" s="171"/>
      <c r="CW502" s="171"/>
      <c r="CX502" s="171"/>
      <c r="CY502" s="171"/>
      <c r="CZ502" s="171"/>
    </row>
    <row r="503" s="175" customFormat="true" ht="25.15" customHeight="true" x14ac:dyDescent="0.2">
      <c r="C503" s="1172" t="s">
        <v>502</v>
      </c>
      <c r="D503" s="1127"/>
      <c r="E503" s="607">
        <v>0.58457021358139116</v>
      </c>
      <c r="F503" s="473"/>
      <c r="G503" s="473"/>
      <c r="H503" s="1172" t="s">
        <v>512</v>
      </c>
      <c r="I503" s="1127"/>
      <c r="J503" s="608">
        <v>1.0164018222371916E-2</v>
      </c>
      <c r="K503" s="473"/>
      <c r="L503" s="473"/>
      <c r="M503" s="1172" t="s">
        <v>512</v>
      </c>
      <c r="N503" s="1127"/>
      <c r="O503" s="609">
        <v>0.23513211062990461</v>
      </c>
      <c r="P503" s="473"/>
      <c r="Q503" s="473"/>
      <c r="AB503" s="168"/>
      <c r="AC503" s="168"/>
      <c r="AD503" s="168"/>
      <c r="AE503" s="168"/>
      <c r="AF503" s="168"/>
      <c r="AG503" s="168"/>
      <c r="AH503" s="168"/>
      <c r="AI503" s="168"/>
      <c r="AJ503" s="168"/>
      <c r="AK503" s="168"/>
      <c r="AL503" s="168"/>
      <c r="AM503" s="168"/>
      <c r="AN503" s="168"/>
      <c r="AO503" s="168"/>
      <c r="AP503" s="168"/>
      <c r="AQ503" s="168"/>
      <c r="AR503" s="168"/>
      <c r="AS503" s="168"/>
      <c r="AT503" s="168"/>
      <c r="AU503" s="168"/>
      <c r="AV503" s="168"/>
      <c r="AW503" s="168"/>
      <c r="AX503" s="168"/>
      <c r="AY503" s="168"/>
      <c r="AZ503" s="168"/>
      <c r="BA503" s="170"/>
      <c r="BB503" s="255"/>
      <c r="BC503" s="170"/>
      <c r="BD503" s="170"/>
      <c r="BE503" s="170"/>
      <c r="BF503" s="170"/>
      <c r="BG503" s="170"/>
      <c r="BH503" s="170"/>
      <c r="BI503" s="170"/>
      <c r="BJ503" s="170"/>
      <c r="BK503" s="170"/>
      <c r="BL503" s="170"/>
      <c r="BM503" s="170"/>
      <c r="BN503" s="170"/>
      <c r="BO503" s="170"/>
      <c r="BP503" s="170"/>
      <c r="BQ503" s="170"/>
      <c r="BR503" s="170"/>
      <c r="BS503" s="170"/>
      <c r="BT503" s="170"/>
      <c r="BU503" s="170"/>
      <c r="BV503" s="170"/>
      <c r="BW503" s="170"/>
      <c r="BX503" s="170"/>
      <c r="BY503" s="170"/>
      <c r="BZ503" s="171"/>
      <c r="CA503" s="171"/>
      <c r="CB503" s="171"/>
      <c r="CC503" s="171"/>
      <c r="CD503" s="171"/>
      <c r="CE503" s="171"/>
      <c r="CF503" s="171"/>
      <c r="CG503" s="171"/>
      <c r="CH503" s="171"/>
      <c r="CI503" s="171"/>
      <c r="CJ503" s="171"/>
      <c r="CK503" s="171"/>
      <c r="CL503" s="171"/>
      <c r="CM503" s="171"/>
      <c r="CN503" s="171"/>
      <c r="CO503" s="171"/>
      <c r="CP503" s="171"/>
      <c r="CQ503" s="171"/>
      <c r="CR503" s="171"/>
      <c r="CS503" s="171"/>
      <c r="CT503" s="171"/>
      <c r="CU503" s="171"/>
      <c r="CV503" s="171"/>
      <c r="CW503" s="171"/>
      <c r="CX503" s="171"/>
      <c r="CY503" s="171"/>
      <c r="CZ503" s="171"/>
    </row>
    <row r="504" s="175" customFormat="true" ht="25.15" customHeight="true" x14ac:dyDescent="0.2">
      <c r="C504" s="1172" t="s">
        <v>448</v>
      </c>
      <c r="D504" s="1127"/>
      <c r="E504" s="607">
        <v>1.4682357356441333E-3</v>
      </c>
      <c r="F504" s="473"/>
      <c r="G504" s="473"/>
      <c r="H504" s="1172" t="s">
        <v>444</v>
      </c>
      <c r="I504" s="1127"/>
      <c r="J504" s="608">
        <v>8.3343160091332326E-4</v>
      </c>
      <c r="K504" s="473"/>
      <c r="L504" s="473"/>
      <c r="M504" s="1172" t="s">
        <v>444</v>
      </c>
      <c r="N504" s="1127"/>
      <c r="O504" s="609">
        <v>1.3322361668157527E-2</v>
      </c>
      <c r="P504" s="473"/>
      <c r="Q504" s="473"/>
      <c r="AB504" s="168"/>
      <c r="AC504" s="168"/>
      <c r="AD504" s="168"/>
      <c r="AE504" s="168"/>
      <c r="AF504" s="168"/>
      <c r="AG504" s="168"/>
      <c r="AH504" s="168"/>
      <c r="AI504" s="168"/>
      <c r="AJ504" s="168"/>
      <c r="AK504" s="168"/>
      <c r="AL504" s="168"/>
      <c r="AM504" s="168"/>
      <c r="AN504" s="168"/>
      <c r="AO504" s="168"/>
      <c r="AP504" s="168"/>
      <c r="AQ504" s="168"/>
      <c r="AR504" s="168"/>
      <c r="AS504" s="168"/>
      <c r="AT504" s="168"/>
      <c r="AU504" s="168"/>
      <c r="AV504" s="168"/>
      <c r="AW504" s="168"/>
      <c r="AX504" s="168"/>
      <c r="AY504" s="168"/>
      <c r="AZ504" s="168"/>
      <c r="BA504" s="170"/>
      <c r="BB504" s="255"/>
      <c r="BC504" s="170"/>
      <c r="BD504" s="170"/>
      <c r="BE504" s="170"/>
      <c r="BF504" s="170"/>
      <c r="BG504" s="170"/>
      <c r="BH504" s="170"/>
      <c r="BI504" s="170"/>
      <c r="BJ504" s="170"/>
      <c r="BK504" s="170"/>
      <c r="BL504" s="170"/>
      <c r="BM504" s="170"/>
      <c r="BN504" s="170"/>
      <c r="BO504" s="170"/>
      <c r="BP504" s="170"/>
      <c r="BQ504" s="170"/>
      <c r="BR504" s="170"/>
      <c r="BS504" s="170"/>
      <c r="BT504" s="170"/>
      <c r="BU504" s="170"/>
      <c r="BV504" s="170"/>
      <c r="BW504" s="170"/>
      <c r="BX504" s="170"/>
      <c r="BY504" s="170"/>
      <c r="BZ504" s="171"/>
      <c r="CA504" s="171"/>
      <c r="CB504" s="171"/>
      <c r="CC504" s="171"/>
      <c r="CD504" s="171"/>
      <c r="CE504" s="171"/>
      <c r="CF504" s="171"/>
      <c r="CG504" s="171"/>
      <c r="CH504" s="171"/>
      <c r="CI504" s="171"/>
      <c r="CJ504" s="171"/>
      <c r="CK504" s="171"/>
      <c r="CL504" s="171"/>
      <c r="CM504" s="171"/>
      <c r="CN504" s="171"/>
      <c r="CO504" s="171"/>
      <c r="CP504" s="171"/>
      <c r="CQ504" s="171"/>
      <c r="CR504" s="171"/>
      <c r="CS504" s="171"/>
      <c r="CT504" s="171"/>
      <c r="CU504" s="171"/>
      <c r="CV504" s="171"/>
      <c r="CW504" s="171"/>
      <c r="CX504" s="171"/>
      <c r="CY504" s="171"/>
      <c r="CZ504" s="171"/>
    </row>
    <row r="505" s="175" customFormat="true" ht="25.15" customHeight="true" x14ac:dyDescent="0.2">
      <c r="C505" s="1172" t="s">
        <v>465</v>
      </c>
      <c r="D505" s="1127"/>
      <c r="E505" s="607">
        <v>2.572285417614755E-4</v>
      </c>
      <c r="F505" s="473"/>
      <c r="G505" s="473"/>
      <c r="H505" s="1172" t="s">
        <v>473</v>
      </c>
      <c r="I505" s="1127"/>
      <c r="J505" s="614">
        <v>8.0526690132235635E-6</v>
      </c>
      <c r="K505" s="473"/>
      <c r="L505" s="473"/>
      <c r="M505" s="1172" t="s">
        <v>473</v>
      </c>
      <c r="N505" s="1127"/>
      <c r="O505" s="609">
        <v>2.2082622598391735E-3</v>
      </c>
      <c r="P505" s="473"/>
      <c r="Q505" s="473"/>
      <c r="AB505" s="168"/>
      <c r="AC505" s="168"/>
      <c r="AD505" s="168"/>
      <c r="AE505" s="168"/>
      <c r="AF505" s="168"/>
      <c r="AG505" s="168"/>
      <c r="AH505" s="168"/>
      <c r="AI505" s="168"/>
      <c r="AJ505" s="168"/>
      <c r="AK505" s="168"/>
      <c r="AL505" s="168"/>
      <c r="AM505" s="168"/>
      <c r="AN505" s="168"/>
      <c r="AO505" s="168"/>
      <c r="AP505" s="168"/>
      <c r="AQ505" s="168"/>
      <c r="AR505" s="168"/>
      <c r="AS505" s="168"/>
      <c r="AT505" s="168"/>
      <c r="AU505" s="168"/>
      <c r="AV505" s="168"/>
      <c r="AW505" s="168"/>
      <c r="AX505" s="168"/>
      <c r="AY505" s="168"/>
      <c r="AZ505" s="168"/>
      <c r="BA505" s="170"/>
      <c r="BB505" s="255"/>
      <c r="BC505" s="170"/>
      <c r="BD505" s="170"/>
      <c r="BE505" s="170"/>
      <c r="BF505" s="170"/>
      <c r="BG505" s="170"/>
      <c r="BH505" s="170"/>
      <c r="BI505" s="170"/>
      <c r="BJ505" s="170"/>
      <c r="BK505" s="170"/>
      <c r="BL505" s="170"/>
      <c r="BM505" s="170"/>
      <c r="BN505" s="170"/>
      <c r="BO505" s="170"/>
      <c r="BP505" s="170"/>
      <c r="BQ505" s="170"/>
      <c r="BR505" s="170"/>
      <c r="BS505" s="170"/>
      <c r="BT505" s="170"/>
      <c r="BU505" s="170"/>
      <c r="BV505" s="170"/>
      <c r="BW505" s="170"/>
      <c r="BX505" s="170"/>
      <c r="BY505" s="170"/>
      <c r="BZ505" s="171"/>
      <c r="CA505" s="171"/>
      <c r="CB505" s="171"/>
      <c r="CC505" s="171"/>
      <c r="CD505" s="171"/>
      <c r="CE505" s="171"/>
      <c r="CF505" s="171"/>
      <c r="CG505" s="171"/>
      <c r="CH505" s="171"/>
      <c r="CI505" s="171"/>
      <c r="CJ505" s="171"/>
      <c r="CK505" s="171"/>
      <c r="CL505" s="171"/>
      <c r="CM505" s="171"/>
      <c r="CN505" s="171"/>
      <c r="CO505" s="171"/>
      <c r="CP505" s="171"/>
      <c r="CQ505" s="171"/>
      <c r="CR505" s="171"/>
      <c r="CS505" s="171"/>
      <c r="CT505" s="171"/>
      <c r="CU505" s="171"/>
      <c r="CV505" s="171"/>
      <c r="CW505" s="171"/>
      <c r="CX505" s="171"/>
      <c r="CY505" s="171"/>
      <c r="CZ505" s="171"/>
    </row>
    <row r="506" s="175" customFormat="true" ht="25.15" customHeight="true" x14ac:dyDescent="0.2">
      <c r="C506" s="1172" t="s">
        <v>467</v>
      </c>
      <c r="D506" s="1127"/>
      <c r="E506" s="613">
        <v>4.2540523864366907E-5</v>
      </c>
      <c r="F506" s="473"/>
      <c r="G506" s="473"/>
      <c r="H506" s="1172" t="s">
        <v>424</v>
      </c>
      <c r="I506" s="1127"/>
      <c r="J506" s="608">
        <v>5.0533469012291592E-3</v>
      </c>
      <c r="K506" s="473"/>
      <c r="L506" s="473"/>
      <c r="M506" s="1172" t="s">
        <v>555</v>
      </c>
      <c r="N506" s="1127"/>
      <c r="O506" s="609">
        <v>2.3057978676934796E-4</v>
      </c>
      <c r="P506" s="473"/>
      <c r="Q506" s="473"/>
      <c r="AB506" s="168"/>
      <c r="AC506" s="168"/>
      <c r="AD506" s="168"/>
      <c r="AE506" s="168"/>
      <c r="AF506" s="168"/>
      <c r="AG506" s="168"/>
      <c r="AH506" s="168"/>
      <c r="AI506" s="168"/>
      <c r="AJ506" s="168"/>
      <c r="AK506" s="168"/>
      <c r="AL506" s="168"/>
      <c r="AM506" s="168"/>
      <c r="AN506" s="168"/>
      <c r="AO506" s="168"/>
      <c r="AP506" s="168"/>
      <c r="AQ506" s="168"/>
      <c r="AR506" s="168"/>
      <c r="AS506" s="168"/>
      <c r="AT506" s="168"/>
      <c r="AU506" s="168"/>
      <c r="AV506" s="168"/>
      <c r="AW506" s="168"/>
      <c r="AX506" s="168"/>
      <c r="AY506" s="168"/>
      <c r="AZ506" s="168"/>
      <c r="BA506" s="170"/>
      <c r="BB506" s="255"/>
      <c r="BC506" s="170"/>
      <c r="BD506" s="170"/>
      <c r="BE506" s="170"/>
      <c r="BF506" s="170"/>
      <c r="BG506" s="170"/>
      <c r="BH506" s="170"/>
      <c r="BI506" s="170"/>
      <c r="BJ506" s="170"/>
      <c r="BK506" s="170"/>
      <c r="BL506" s="170"/>
      <c r="BM506" s="170"/>
      <c r="BN506" s="170"/>
      <c r="BO506" s="170"/>
      <c r="BP506" s="170"/>
      <c r="BQ506" s="170"/>
      <c r="BR506" s="170"/>
      <c r="BS506" s="170"/>
      <c r="BT506" s="170"/>
      <c r="BU506" s="170"/>
      <c r="BV506" s="170"/>
      <c r="BW506" s="170"/>
      <c r="BX506" s="170"/>
      <c r="BY506" s="170"/>
      <c r="BZ506" s="171"/>
      <c r="CA506" s="171"/>
      <c r="CB506" s="171"/>
      <c r="CC506" s="171"/>
      <c r="CD506" s="171"/>
      <c r="CE506" s="171"/>
      <c r="CF506" s="171"/>
      <c r="CG506" s="171"/>
      <c r="CH506" s="171"/>
      <c r="CI506" s="171"/>
      <c r="CJ506" s="171"/>
      <c r="CK506" s="171"/>
      <c r="CL506" s="171"/>
      <c r="CM506" s="171"/>
      <c r="CN506" s="171"/>
      <c r="CO506" s="171"/>
      <c r="CP506" s="171"/>
      <c r="CQ506" s="171"/>
      <c r="CR506" s="171"/>
      <c r="CS506" s="171"/>
      <c r="CT506" s="171"/>
      <c r="CU506" s="171"/>
      <c r="CV506" s="171"/>
      <c r="CW506" s="171"/>
      <c r="CX506" s="171"/>
      <c r="CY506" s="171"/>
      <c r="CZ506" s="171"/>
    </row>
    <row r="507" s="175" customFormat="true" ht="25.15" customHeight="true" x14ac:dyDescent="0.2">
      <c r="C507" s="1172" t="s">
        <v>538</v>
      </c>
      <c r="D507" s="1127"/>
      <c r="E507" s="607">
        <v>1.1058286515766942E-3</v>
      </c>
      <c r="F507" s="473"/>
      <c r="G507" s="473"/>
      <c r="H507" s="1172" t="s">
        <v>545</v>
      </c>
      <c r="I507" s="1127"/>
      <c r="J507" s="608">
        <v>3.5341599296878834E-3</v>
      </c>
      <c r="K507" s="473"/>
      <c r="L507" s="473"/>
      <c r="M507" s="1172" t="s">
        <v>464</v>
      </c>
      <c r="N507" s="1127"/>
      <c r="O507" s="609">
        <v>2.749322914377887E-3</v>
      </c>
      <c r="P507" s="473"/>
      <c r="Q507" s="473"/>
      <c r="AB507" s="168"/>
      <c r="AC507" s="168"/>
      <c r="AD507" s="168"/>
      <c r="AE507" s="168"/>
      <c r="AF507" s="168"/>
      <c r="AG507" s="168"/>
      <c r="AH507" s="168"/>
      <c r="AI507" s="168"/>
      <c r="AJ507" s="168"/>
      <c r="AK507" s="168"/>
      <c r="AL507" s="168"/>
      <c r="AM507" s="168"/>
      <c r="AN507" s="168"/>
      <c r="AO507" s="168"/>
      <c r="AP507" s="168"/>
      <c r="AQ507" s="168"/>
      <c r="AR507" s="168"/>
      <c r="AS507" s="168"/>
      <c r="AT507" s="168"/>
      <c r="AU507" s="168"/>
      <c r="AV507" s="168"/>
      <c r="AW507" s="168"/>
      <c r="AX507" s="168"/>
      <c r="AY507" s="168"/>
      <c r="AZ507" s="168"/>
      <c r="BA507" s="170"/>
      <c r="BB507" s="255"/>
      <c r="BC507" s="170"/>
      <c r="BD507" s="170"/>
      <c r="BE507" s="170"/>
      <c r="BF507" s="170"/>
      <c r="BG507" s="170"/>
      <c r="BH507" s="170"/>
      <c r="BI507" s="170"/>
      <c r="BJ507" s="170"/>
      <c r="BK507" s="170"/>
      <c r="BL507" s="170"/>
      <c r="BM507" s="170"/>
      <c r="BN507" s="170"/>
      <c r="BO507" s="170"/>
      <c r="BP507" s="170"/>
      <c r="BQ507" s="170"/>
      <c r="BR507" s="170"/>
      <c r="BS507" s="170"/>
      <c r="BT507" s="170"/>
      <c r="BU507" s="170"/>
      <c r="BV507" s="170"/>
      <c r="BW507" s="170"/>
      <c r="BX507" s="170"/>
      <c r="BY507" s="170"/>
      <c r="BZ507" s="171"/>
      <c r="CA507" s="171"/>
      <c r="CB507" s="171"/>
      <c r="CC507" s="171"/>
      <c r="CD507" s="171"/>
      <c r="CE507" s="171"/>
      <c r="CF507" s="171"/>
      <c r="CG507" s="171"/>
      <c r="CH507" s="171"/>
      <c r="CI507" s="171"/>
      <c r="CJ507" s="171"/>
      <c r="CK507" s="171"/>
      <c r="CL507" s="171"/>
      <c r="CM507" s="171"/>
      <c r="CN507" s="171"/>
      <c r="CO507" s="171"/>
      <c r="CP507" s="171"/>
      <c r="CQ507" s="171"/>
      <c r="CR507" s="171"/>
      <c r="CS507" s="171"/>
      <c r="CT507" s="171"/>
      <c r="CU507" s="171"/>
      <c r="CV507" s="171"/>
      <c r="CW507" s="171"/>
      <c r="CX507" s="171"/>
      <c r="CY507" s="171"/>
      <c r="CZ507" s="171"/>
    </row>
    <row r="508" s="175" customFormat="true" ht="25.15" customHeight="true" x14ac:dyDescent="0.2">
      <c r="C508" s="1172" t="s">
        <v>546</v>
      </c>
      <c r="D508" s="1127"/>
      <c r="E508" s="613">
        <v>5.4851749857149185E-6</v>
      </c>
      <c r="F508" s="473"/>
      <c r="G508" s="473"/>
      <c r="H508" s="1172" t="s">
        <v>433</v>
      </c>
      <c r="I508" s="1127"/>
      <c r="J508" s="608">
        <v>3.7835528716076539E-2</v>
      </c>
      <c r="K508" s="473"/>
      <c r="L508" s="473"/>
      <c r="M508" s="1172" t="s">
        <v>424</v>
      </c>
      <c r="N508" s="1127"/>
      <c r="O508" s="609">
        <v>2.1259723876301518E-3</v>
      </c>
      <c r="P508" s="473"/>
      <c r="Q508" s="473"/>
      <c r="AB508" s="168"/>
      <c r="AC508" s="168"/>
      <c r="AD508" s="168"/>
      <c r="AE508" s="168"/>
      <c r="AF508" s="168"/>
      <c r="AG508" s="168"/>
      <c r="AH508" s="168"/>
      <c r="AI508" s="168"/>
      <c r="AJ508" s="168"/>
      <c r="AK508" s="168"/>
      <c r="AL508" s="168"/>
      <c r="AM508" s="168"/>
      <c r="AN508" s="168"/>
      <c r="AO508" s="168"/>
      <c r="AP508" s="168"/>
      <c r="AQ508" s="168"/>
      <c r="AR508" s="168"/>
      <c r="AS508" s="168"/>
      <c r="AT508" s="168"/>
      <c r="AU508" s="168"/>
      <c r="AV508" s="168"/>
      <c r="AW508" s="168"/>
      <c r="AX508" s="168"/>
      <c r="AY508" s="168"/>
      <c r="AZ508" s="168"/>
      <c r="BA508" s="170"/>
      <c r="BB508" s="255"/>
      <c r="BC508" s="170"/>
      <c r="BD508" s="170"/>
      <c r="BE508" s="170"/>
      <c r="BF508" s="170"/>
      <c r="BG508" s="170"/>
      <c r="BH508" s="170"/>
      <c r="BI508" s="170"/>
      <c r="BJ508" s="170"/>
      <c r="BK508" s="170"/>
      <c r="BL508" s="170"/>
      <c r="BM508" s="170"/>
      <c r="BN508" s="170"/>
      <c r="BO508" s="170"/>
      <c r="BP508" s="170"/>
      <c r="BQ508" s="170"/>
      <c r="BR508" s="170"/>
      <c r="BS508" s="170"/>
      <c r="BT508" s="170"/>
      <c r="BU508" s="170"/>
      <c r="BV508" s="170"/>
      <c r="BW508" s="170"/>
      <c r="BX508" s="170"/>
      <c r="BY508" s="170"/>
      <c r="BZ508" s="171"/>
      <c r="CA508" s="171"/>
      <c r="CB508" s="171"/>
      <c r="CC508" s="171"/>
      <c r="CD508" s="171"/>
      <c r="CE508" s="171"/>
      <c r="CF508" s="171"/>
      <c r="CG508" s="171"/>
      <c r="CH508" s="171"/>
      <c r="CI508" s="171"/>
      <c r="CJ508" s="171"/>
      <c r="CK508" s="171"/>
      <c r="CL508" s="171"/>
      <c r="CM508" s="171"/>
      <c r="CN508" s="171"/>
      <c r="CO508" s="171"/>
      <c r="CP508" s="171"/>
      <c r="CQ508" s="171"/>
      <c r="CR508" s="171"/>
      <c r="CS508" s="171"/>
      <c r="CT508" s="171"/>
      <c r="CU508" s="171"/>
      <c r="CV508" s="171"/>
      <c r="CW508" s="171"/>
      <c r="CX508" s="171"/>
      <c r="CY508" s="171"/>
      <c r="CZ508" s="171"/>
    </row>
    <row r="509" s="175" customFormat="true" ht="25.15" customHeight="true" x14ac:dyDescent="0.2">
      <c r="C509" s="1172" t="s">
        <v>506</v>
      </c>
      <c r="D509" s="1127"/>
      <c r="E509" s="607">
        <v>0.43872774474218601</v>
      </c>
      <c r="F509" s="473"/>
      <c r="G509" s="473"/>
      <c r="H509" s="1172" t="s">
        <v>522</v>
      </c>
      <c r="I509" s="1127"/>
      <c r="J509" s="608">
        <v>1.8375770452126895E-2</v>
      </c>
      <c r="K509" s="473"/>
      <c r="L509" s="473"/>
      <c r="M509" s="1172" t="s">
        <v>545</v>
      </c>
      <c r="N509" s="1127"/>
      <c r="O509" s="609">
        <v>1.4754844470974144E-3</v>
      </c>
      <c r="P509" s="473"/>
      <c r="Q509" s="473"/>
      <c r="AB509" s="168"/>
      <c r="AC509" s="168"/>
      <c r="AD509" s="168"/>
      <c r="AE509" s="168"/>
      <c r="AF509" s="168"/>
      <c r="AG509" s="168"/>
      <c r="AH509" s="168"/>
      <c r="AI509" s="168"/>
      <c r="AJ509" s="168"/>
      <c r="AK509" s="168"/>
      <c r="AL509" s="168"/>
      <c r="AM509" s="168"/>
      <c r="AN509" s="168"/>
      <c r="AO509" s="168"/>
      <c r="AP509" s="168"/>
      <c r="AQ509" s="168"/>
      <c r="AR509" s="168"/>
      <c r="AS509" s="168"/>
      <c r="AT509" s="168"/>
      <c r="AU509" s="168"/>
      <c r="AV509" s="168"/>
      <c r="AW509" s="168"/>
      <c r="AX509" s="168"/>
      <c r="AY509" s="168"/>
      <c r="AZ509" s="168"/>
      <c r="BA509" s="170"/>
      <c r="BB509" s="255"/>
      <c r="BC509" s="170"/>
      <c r="BD509" s="170"/>
      <c r="BE509" s="170"/>
      <c r="BF509" s="170"/>
      <c r="BG509" s="170"/>
      <c r="BH509" s="170"/>
      <c r="BI509" s="170"/>
      <c r="BJ509" s="170"/>
      <c r="BK509" s="170"/>
      <c r="BL509" s="170"/>
      <c r="BM509" s="170"/>
      <c r="BN509" s="170"/>
      <c r="BO509" s="170"/>
      <c r="BP509" s="170"/>
      <c r="BQ509" s="170"/>
      <c r="BR509" s="170"/>
      <c r="BS509" s="170"/>
      <c r="BT509" s="170"/>
      <c r="BU509" s="170"/>
      <c r="BV509" s="170"/>
      <c r="BW509" s="170"/>
      <c r="BX509" s="170"/>
      <c r="BY509" s="170"/>
      <c r="BZ509" s="171"/>
      <c r="CA509" s="171"/>
      <c r="CB509" s="171"/>
      <c r="CC509" s="171"/>
      <c r="CD509" s="171"/>
      <c r="CE509" s="171"/>
      <c r="CF509" s="171"/>
      <c r="CG509" s="171"/>
      <c r="CH509" s="171"/>
      <c r="CI509" s="171"/>
      <c r="CJ509" s="171"/>
      <c r="CK509" s="171"/>
      <c r="CL509" s="171"/>
      <c r="CM509" s="171"/>
      <c r="CN509" s="171"/>
      <c r="CO509" s="171"/>
      <c r="CP509" s="171"/>
      <c r="CQ509" s="171"/>
      <c r="CR509" s="171"/>
      <c r="CS509" s="171"/>
      <c r="CT509" s="171"/>
      <c r="CU509" s="171"/>
      <c r="CV509" s="171"/>
      <c r="CW509" s="171"/>
      <c r="CX509" s="171"/>
      <c r="CY509" s="171"/>
      <c r="CZ509" s="171"/>
    </row>
    <row r="510" s="175" customFormat="true" ht="25.15" customHeight="true" x14ac:dyDescent="0.2">
      <c r="C510" s="1172" t="s">
        <v>504</v>
      </c>
      <c r="D510" s="1127"/>
      <c r="E510" s="607">
        <v>7.3860403069130998E-2</v>
      </c>
      <c r="F510" s="473"/>
      <c r="G510" s="473"/>
      <c r="H510" s="1172" t="s">
        <v>540</v>
      </c>
      <c r="I510" s="1127"/>
      <c r="J510" s="608">
        <v>1.0851944343862954E-3</v>
      </c>
      <c r="K510" s="473"/>
      <c r="L510" s="473"/>
      <c r="M510" s="1172" t="s">
        <v>433</v>
      </c>
      <c r="N510" s="1127"/>
      <c r="O510" s="609">
        <v>0.25185958733349628</v>
      </c>
      <c r="P510" s="473"/>
      <c r="Q510" s="473"/>
      <c r="AB510" s="168"/>
      <c r="AC510" s="168"/>
      <c r="AD510" s="168"/>
      <c r="AE510" s="168"/>
      <c r="AF510" s="168"/>
      <c r="AG510" s="168"/>
      <c r="AH510" s="168"/>
      <c r="AI510" s="168"/>
      <c r="AJ510" s="168"/>
      <c r="AK510" s="168"/>
      <c r="AL510" s="168"/>
      <c r="AM510" s="168"/>
      <c r="AN510" s="168"/>
      <c r="AO510" s="168"/>
      <c r="AP510" s="168"/>
      <c r="AQ510" s="168"/>
      <c r="AR510" s="168"/>
      <c r="AS510" s="168"/>
      <c r="AT510" s="168"/>
      <c r="AU510" s="168"/>
      <c r="AV510" s="168"/>
      <c r="AW510" s="168"/>
      <c r="AX510" s="168"/>
      <c r="AY510" s="168"/>
      <c r="AZ510" s="168"/>
      <c r="BA510" s="170"/>
      <c r="BB510" s="255"/>
      <c r="BC510" s="170"/>
      <c r="BD510" s="170"/>
      <c r="BE510" s="170"/>
      <c r="BF510" s="170"/>
      <c r="BG510" s="170"/>
      <c r="BH510" s="170"/>
      <c r="BI510" s="170"/>
      <c r="BJ510" s="170"/>
      <c r="BK510" s="170"/>
      <c r="BL510" s="170"/>
      <c r="BM510" s="170"/>
      <c r="BN510" s="170"/>
      <c r="BO510" s="170"/>
      <c r="BP510" s="170"/>
      <c r="BQ510" s="170"/>
      <c r="BR510" s="170"/>
      <c r="BS510" s="170"/>
      <c r="BT510" s="170"/>
      <c r="BU510" s="170"/>
      <c r="BV510" s="170"/>
      <c r="BW510" s="170"/>
      <c r="BX510" s="170"/>
      <c r="BY510" s="170"/>
      <c r="BZ510" s="171"/>
      <c r="CA510" s="171"/>
      <c r="CB510" s="171"/>
      <c r="CC510" s="171"/>
      <c r="CD510" s="171"/>
      <c r="CE510" s="171"/>
      <c r="CF510" s="171"/>
      <c r="CG510" s="171"/>
      <c r="CH510" s="171"/>
      <c r="CI510" s="171"/>
      <c r="CJ510" s="171"/>
      <c r="CK510" s="171"/>
      <c r="CL510" s="171"/>
      <c r="CM510" s="171"/>
      <c r="CN510" s="171"/>
      <c r="CO510" s="171"/>
      <c r="CP510" s="171"/>
      <c r="CQ510" s="171"/>
      <c r="CR510" s="171"/>
      <c r="CS510" s="171"/>
      <c r="CT510" s="171"/>
      <c r="CU510" s="171"/>
      <c r="CV510" s="171"/>
      <c r="CW510" s="171"/>
      <c r="CX510" s="171"/>
      <c r="CY510" s="171"/>
      <c r="CZ510" s="171"/>
    </row>
    <row r="511" s="175" customFormat="true" ht="25.15" customHeight="true" x14ac:dyDescent="0.2">
      <c r="C511" s="1172" t="s">
        <v>544</v>
      </c>
      <c r="D511" s="1127"/>
      <c r="E511" s="607">
        <v>2.3801495387968208E-3</v>
      </c>
      <c r="F511" s="473"/>
      <c r="G511" s="473"/>
      <c r="H511" s="1172" t="s">
        <v>547</v>
      </c>
      <c r="I511" s="1127"/>
      <c r="J511" s="608">
        <v>1.0894136982504082E-2</v>
      </c>
      <c r="K511" s="473"/>
      <c r="L511" s="473"/>
      <c r="M511" s="1172" t="s">
        <v>522</v>
      </c>
      <c r="N511" s="1127"/>
      <c r="O511" s="609">
        <v>2.6843162733729154E-2</v>
      </c>
      <c r="P511" s="473"/>
      <c r="Q511" s="473"/>
      <c r="AB511" s="168"/>
      <c r="AC511" s="168"/>
      <c r="AD511" s="168"/>
      <c r="AE511" s="168"/>
      <c r="AF511" s="168"/>
      <c r="AG511" s="168"/>
      <c r="AH511" s="168"/>
      <c r="AI511" s="168"/>
      <c r="AJ511" s="168"/>
      <c r="AK511" s="168"/>
      <c r="AL511" s="168"/>
      <c r="AM511" s="168"/>
      <c r="AN511" s="168"/>
      <c r="AO511" s="168"/>
      <c r="AP511" s="168"/>
      <c r="AQ511" s="168"/>
      <c r="AR511" s="168"/>
      <c r="AS511" s="168"/>
      <c r="AT511" s="168"/>
      <c r="AU511" s="168"/>
      <c r="AV511" s="168"/>
      <c r="AW511" s="168"/>
      <c r="AX511" s="168"/>
      <c r="AY511" s="168"/>
      <c r="AZ511" s="168"/>
      <c r="BA511" s="170"/>
      <c r="BB511" s="255"/>
      <c r="BC511" s="170"/>
      <c r="BD511" s="170"/>
      <c r="BE511" s="170"/>
      <c r="BF511" s="170"/>
      <c r="BG511" s="170"/>
      <c r="BH511" s="170"/>
      <c r="BI511" s="170"/>
      <c r="BJ511" s="170"/>
      <c r="BK511" s="170"/>
      <c r="BL511" s="170"/>
      <c r="BM511" s="170"/>
      <c r="BN511" s="170"/>
      <c r="BO511" s="170"/>
      <c r="BP511" s="170"/>
      <c r="BQ511" s="170"/>
      <c r="BR511" s="170"/>
      <c r="BS511" s="170"/>
      <c r="BT511" s="170"/>
      <c r="BU511" s="170"/>
      <c r="BV511" s="170"/>
      <c r="BW511" s="170"/>
      <c r="BX511" s="170"/>
      <c r="BY511" s="170"/>
      <c r="BZ511" s="171"/>
      <c r="CA511" s="171"/>
      <c r="CB511" s="171"/>
      <c r="CC511" s="171"/>
      <c r="CD511" s="171"/>
      <c r="CE511" s="171"/>
      <c r="CF511" s="171"/>
      <c r="CG511" s="171"/>
      <c r="CH511" s="171"/>
      <c r="CI511" s="171"/>
      <c r="CJ511" s="171"/>
      <c r="CK511" s="171"/>
      <c r="CL511" s="171"/>
      <c r="CM511" s="171"/>
      <c r="CN511" s="171"/>
      <c r="CO511" s="171"/>
      <c r="CP511" s="171"/>
      <c r="CQ511" s="171"/>
      <c r="CR511" s="171"/>
      <c r="CS511" s="171"/>
      <c r="CT511" s="171"/>
      <c r="CU511" s="171"/>
      <c r="CV511" s="171"/>
      <c r="CW511" s="171"/>
      <c r="CX511" s="171"/>
      <c r="CY511" s="171"/>
      <c r="CZ511" s="171"/>
    </row>
    <row r="512" s="175" customFormat="true" ht="25.15" customHeight="true" x14ac:dyDescent="0.2">
      <c r="C512" s="1172" t="s">
        <v>549</v>
      </c>
      <c r="D512" s="1127"/>
      <c r="E512" s="607">
        <v>3.279708026070157E-4</v>
      </c>
      <c r="F512" s="473"/>
      <c r="G512" s="473"/>
      <c r="H512" s="1172" t="s">
        <v>502</v>
      </c>
      <c r="I512" s="1127"/>
      <c r="J512" s="608">
        <v>1.9007908131177607E-3</v>
      </c>
      <c r="K512" s="473"/>
      <c r="L512" s="473"/>
      <c r="M512" s="1172" t="s">
        <v>540</v>
      </c>
      <c r="N512" s="1127"/>
      <c r="O512" s="609">
        <v>3.4373728255600257E-4</v>
      </c>
      <c r="P512" s="473"/>
      <c r="Q512" s="473"/>
      <c r="AB512" s="168"/>
      <c r="AC512" s="168"/>
      <c r="AD512" s="168"/>
      <c r="AE512" s="168"/>
      <c r="AF512" s="168"/>
      <c r="AG512" s="168"/>
      <c r="AH512" s="168"/>
      <c r="AI512" s="168"/>
      <c r="AJ512" s="168"/>
      <c r="AK512" s="168"/>
      <c r="AL512" s="168"/>
      <c r="AM512" s="168"/>
      <c r="AN512" s="168"/>
      <c r="AO512" s="168"/>
      <c r="AP512" s="168"/>
      <c r="AQ512" s="168"/>
      <c r="AR512" s="168"/>
      <c r="AS512" s="168"/>
      <c r="AT512" s="168"/>
      <c r="AU512" s="168"/>
      <c r="AV512" s="168"/>
      <c r="AW512" s="168"/>
      <c r="AX512" s="168"/>
      <c r="AY512" s="168"/>
      <c r="AZ512" s="168"/>
      <c r="BA512" s="170"/>
      <c r="BB512" s="255"/>
      <c r="BC512" s="170"/>
      <c r="BD512" s="170"/>
      <c r="BE512" s="170"/>
      <c r="BF512" s="170"/>
      <c r="BG512" s="170"/>
      <c r="BH512" s="170"/>
      <c r="BI512" s="170"/>
      <c r="BJ512" s="170"/>
      <c r="BK512" s="170"/>
      <c r="BL512" s="170"/>
      <c r="BM512" s="170"/>
      <c r="BN512" s="170"/>
      <c r="BO512" s="170"/>
      <c r="BP512" s="170"/>
      <c r="BQ512" s="170"/>
      <c r="BR512" s="170"/>
      <c r="BS512" s="170"/>
      <c r="BT512" s="170"/>
      <c r="BU512" s="170"/>
      <c r="BV512" s="170"/>
      <c r="BW512" s="170"/>
      <c r="BX512" s="170"/>
      <c r="BY512" s="170"/>
      <c r="BZ512" s="171"/>
      <c r="CA512" s="171"/>
      <c r="CB512" s="171"/>
      <c r="CC512" s="171"/>
      <c r="CD512" s="171"/>
      <c r="CE512" s="171"/>
      <c r="CF512" s="171"/>
      <c r="CG512" s="171"/>
      <c r="CH512" s="171"/>
      <c r="CI512" s="171"/>
      <c r="CJ512" s="171"/>
      <c r="CK512" s="171"/>
      <c r="CL512" s="171"/>
      <c r="CM512" s="171"/>
      <c r="CN512" s="171"/>
      <c r="CO512" s="171"/>
      <c r="CP512" s="171"/>
      <c r="CQ512" s="171"/>
      <c r="CR512" s="171"/>
      <c r="CS512" s="171"/>
      <c r="CT512" s="171"/>
      <c r="CU512" s="171"/>
      <c r="CV512" s="171"/>
      <c r="CW512" s="171"/>
      <c r="CX512" s="171"/>
      <c r="CY512" s="171"/>
      <c r="CZ512" s="171"/>
    </row>
    <row r="513" s="175" customFormat="true" ht="25.15" customHeight="true" x14ac:dyDescent="0.2">
      <c r="C513" s="1172" t="s">
        <v>503</v>
      </c>
      <c r="D513" s="1127"/>
      <c r="E513" s="607">
        <v>0.65606469849353877</v>
      </c>
      <c r="F513" s="473"/>
      <c r="G513" s="473"/>
      <c r="H513" s="1172" t="s">
        <v>448</v>
      </c>
      <c r="I513" s="1127"/>
      <c r="J513" s="608">
        <v>2.3764349217206609E-3</v>
      </c>
      <c r="K513" s="473"/>
      <c r="L513" s="473"/>
      <c r="M513" s="1172" t="s">
        <v>547</v>
      </c>
      <c r="N513" s="1127"/>
      <c r="O513" s="609">
        <v>3.1188600636180772E-4</v>
      </c>
      <c r="P513" s="473"/>
      <c r="Q513" s="473"/>
      <c r="AB513" s="168"/>
      <c r="AC513" s="168"/>
      <c r="AD513" s="168"/>
      <c r="AE513" s="168"/>
      <c r="AF513" s="168"/>
      <c r="AG513" s="168"/>
      <c r="AH513" s="168"/>
      <c r="AI513" s="168"/>
      <c r="AJ513" s="168"/>
      <c r="AK513" s="168"/>
      <c r="AL513" s="168"/>
      <c r="AM513" s="168"/>
      <c r="AN513" s="168"/>
      <c r="AO513" s="168"/>
      <c r="AP513" s="168"/>
      <c r="AQ513" s="168"/>
      <c r="AR513" s="168"/>
      <c r="AS513" s="168"/>
      <c r="AT513" s="168"/>
      <c r="AU513" s="168"/>
      <c r="AV513" s="168"/>
      <c r="AW513" s="168"/>
      <c r="AX513" s="168"/>
      <c r="AY513" s="168"/>
      <c r="AZ513" s="168"/>
      <c r="BA513" s="170"/>
      <c r="BB513" s="255"/>
      <c r="BC513" s="170"/>
      <c r="BD513" s="170"/>
      <c r="BE513" s="170"/>
      <c r="BF513" s="170"/>
      <c r="BG513" s="170"/>
      <c r="BH513" s="170"/>
      <c r="BI513" s="170"/>
      <c r="BJ513" s="170"/>
      <c r="BK513" s="170"/>
      <c r="BL513" s="170"/>
      <c r="BM513" s="170"/>
      <c r="BN513" s="170"/>
      <c r="BO513" s="170"/>
      <c r="BP513" s="170"/>
      <c r="BQ513" s="170"/>
      <c r="BR513" s="170"/>
      <c r="BS513" s="170"/>
      <c r="BT513" s="170"/>
      <c r="BU513" s="170"/>
      <c r="BV513" s="170"/>
      <c r="BW513" s="170"/>
      <c r="BX513" s="170"/>
      <c r="BY513" s="170"/>
      <c r="BZ513" s="171"/>
      <c r="CA513" s="171"/>
      <c r="CB513" s="171"/>
      <c r="CC513" s="171"/>
      <c r="CD513" s="171"/>
      <c r="CE513" s="171"/>
      <c r="CF513" s="171"/>
      <c r="CG513" s="171"/>
      <c r="CH513" s="171"/>
      <c r="CI513" s="171"/>
      <c r="CJ513" s="171"/>
      <c r="CK513" s="171"/>
      <c r="CL513" s="171"/>
      <c r="CM513" s="171"/>
      <c r="CN513" s="171"/>
      <c r="CO513" s="171"/>
      <c r="CP513" s="171"/>
      <c r="CQ513" s="171"/>
      <c r="CR513" s="171"/>
      <c r="CS513" s="171"/>
      <c r="CT513" s="171"/>
      <c r="CU513" s="171"/>
      <c r="CV513" s="171"/>
      <c r="CW513" s="171"/>
      <c r="CX513" s="171"/>
      <c r="CY513" s="171"/>
      <c r="CZ513" s="171"/>
    </row>
    <row r="514" s="175" customFormat="true" ht="25.15" customHeight="true" x14ac:dyDescent="0.2">
      <c r="C514" s="1172" t="s">
        <v>557</v>
      </c>
      <c r="D514" s="1127"/>
      <c r="E514" s="607">
        <v>1.0750046162659884E-4</v>
      </c>
      <c r="F514" s="473"/>
      <c r="G514" s="473"/>
      <c r="H514" s="1172" t="s">
        <v>467</v>
      </c>
      <c r="I514" s="1127"/>
      <c r="J514" s="608">
        <v>4.2388361567862322E-4</v>
      </c>
      <c r="K514" s="473"/>
      <c r="L514" s="473"/>
      <c r="M514" s="1172" t="s">
        <v>502</v>
      </c>
      <c r="N514" s="1127"/>
      <c r="O514" s="609">
        <v>0.50639176121954599</v>
      </c>
      <c r="P514" s="473"/>
      <c r="Q514" s="473"/>
      <c r="AB514" s="168"/>
      <c r="AC514" s="168"/>
      <c r="AD514" s="168"/>
      <c r="AE514" s="168"/>
      <c r="AF514" s="168"/>
      <c r="AG514" s="168"/>
      <c r="AH514" s="168"/>
      <c r="AI514" s="168"/>
      <c r="AJ514" s="168"/>
      <c r="AK514" s="168"/>
      <c r="AL514" s="168"/>
      <c r="AM514" s="168"/>
      <c r="AN514" s="168"/>
      <c r="AO514" s="168"/>
      <c r="AP514" s="168"/>
      <c r="AQ514" s="168"/>
      <c r="AR514" s="168"/>
      <c r="AS514" s="168"/>
      <c r="AT514" s="168"/>
      <c r="AU514" s="168"/>
      <c r="AV514" s="168"/>
      <c r="AW514" s="168"/>
      <c r="AX514" s="168"/>
      <c r="AY514" s="168"/>
      <c r="AZ514" s="168"/>
      <c r="BA514" s="170"/>
      <c r="BB514" s="255"/>
      <c r="BC514" s="170"/>
      <c r="BD514" s="170"/>
      <c r="BE514" s="170"/>
      <c r="BF514" s="170"/>
      <c r="BG514" s="170"/>
      <c r="BH514" s="170"/>
      <c r="BI514" s="170"/>
      <c r="BJ514" s="170"/>
      <c r="BK514" s="170"/>
      <c r="BL514" s="170"/>
      <c r="BM514" s="170"/>
      <c r="BN514" s="170"/>
      <c r="BO514" s="170"/>
      <c r="BP514" s="170"/>
      <c r="BQ514" s="170"/>
      <c r="BR514" s="170"/>
      <c r="BS514" s="170"/>
      <c r="BT514" s="170"/>
      <c r="BU514" s="170"/>
      <c r="BV514" s="170"/>
      <c r="BW514" s="170"/>
      <c r="BX514" s="170"/>
      <c r="BY514" s="170"/>
      <c r="BZ514" s="171"/>
      <c r="CA514" s="171"/>
      <c r="CB514" s="171"/>
      <c r="CC514" s="171"/>
      <c r="CD514" s="171"/>
      <c r="CE514" s="171"/>
      <c r="CF514" s="171"/>
      <c r="CG514" s="171"/>
      <c r="CH514" s="171"/>
      <c r="CI514" s="171"/>
      <c r="CJ514" s="171"/>
      <c r="CK514" s="171"/>
      <c r="CL514" s="171"/>
      <c r="CM514" s="171"/>
      <c r="CN514" s="171"/>
      <c r="CO514" s="171"/>
      <c r="CP514" s="171"/>
      <c r="CQ514" s="171"/>
      <c r="CR514" s="171"/>
      <c r="CS514" s="171"/>
      <c r="CT514" s="171"/>
      <c r="CU514" s="171"/>
      <c r="CV514" s="171"/>
      <c r="CW514" s="171"/>
      <c r="CX514" s="171"/>
      <c r="CY514" s="171"/>
      <c r="CZ514" s="171"/>
    </row>
    <row r="515" s="175" customFormat="true" ht="25.15" customHeight="true" x14ac:dyDescent="0.2">
      <c r="C515" s="1172" t="s">
        <v>542</v>
      </c>
      <c r="D515" s="1127"/>
      <c r="E515" s="607">
        <v>2.5818920776538258E-3</v>
      </c>
      <c r="F515" s="473"/>
      <c r="G515" s="473"/>
      <c r="H515" s="1172" t="s">
        <v>538</v>
      </c>
      <c r="I515" s="1127"/>
      <c r="J515" s="608">
        <v>2.5153555915605444E-3</v>
      </c>
      <c r="K515" s="473"/>
      <c r="L515" s="473"/>
      <c r="M515" s="1172" t="s">
        <v>448</v>
      </c>
      <c r="N515" s="1127"/>
      <c r="O515" s="609">
        <v>6.6223631159790413E-4</v>
      </c>
      <c r="P515" s="473"/>
      <c r="Q515" s="473"/>
      <c r="AB515" s="168"/>
      <c r="AC515" s="168"/>
      <c r="AD515" s="168"/>
      <c r="AE515" s="168"/>
      <c r="AF515" s="168"/>
      <c r="AG515" s="168"/>
      <c r="AH515" s="168"/>
      <c r="AI515" s="168"/>
      <c r="AJ515" s="168"/>
      <c r="AK515" s="168"/>
      <c r="AL515" s="168"/>
      <c r="AM515" s="168"/>
      <c r="AN515" s="168"/>
      <c r="AO515" s="168"/>
      <c r="AP515" s="168"/>
      <c r="AQ515" s="168"/>
      <c r="AR515" s="168"/>
      <c r="AS515" s="168"/>
      <c r="AT515" s="168"/>
      <c r="AU515" s="168"/>
      <c r="AV515" s="168"/>
      <c r="AW515" s="168"/>
      <c r="AX515" s="168"/>
      <c r="AY515" s="168"/>
      <c r="AZ515" s="168"/>
      <c r="BA515" s="170"/>
      <c r="BB515" s="255"/>
      <c r="BC515" s="170"/>
      <c r="BD515" s="170"/>
      <c r="BE515" s="170"/>
      <c r="BF515" s="170"/>
      <c r="BG515" s="170"/>
      <c r="BH515" s="170"/>
      <c r="BI515" s="170"/>
      <c r="BJ515" s="170"/>
      <c r="BK515" s="170"/>
      <c r="BL515" s="170"/>
      <c r="BM515" s="170"/>
      <c r="BN515" s="170"/>
      <c r="BO515" s="170"/>
      <c r="BP515" s="170"/>
      <c r="BQ515" s="170"/>
      <c r="BR515" s="170"/>
      <c r="BS515" s="170"/>
      <c r="BT515" s="170"/>
      <c r="BU515" s="170"/>
      <c r="BV515" s="170"/>
      <c r="BW515" s="170"/>
      <c r="BX515" s="170"/>
      <c r="BY515" s="170"/>
      <c r="BZ515" s="171"/>
      <c r="CA515" s="171"/>
      <c r="CB515" s="171"/>
      <c r="CC515" s="171"/>
      <c r="CD515" s="171"/>
      <c r="CE515" s="171"/>
      <c r="CF515" s="171"/>
      <c r="CG515" s="171"/>
      <c r="CH515" s="171"/>
      <c r="CI515" s="171"/>
      <c r="CJ515" s="171"/>
      <c r="CK515" s="171"/>
      <c r="CL515" s="171"/>
      <c r="CM515" s="171"/>
      <c r="CN515" s="171"/>
      <c r="CO515" s="171"/>
      <c r="CP515" s="171"/>
      <c r="CQ515" s="171"/>
      <c r="CR515" s="171"/>
      <c r="CS515" s="171"/>
      <c r="CT515" s="171"/>
      <c r="CU515" s="171"/>
      <c r="CV515" s="171"/>
      <c r="CW515" s="171"/>
      <c r="CX515" s="171"/>
      <c r="CY515" s="171"/>
      <c r="CZ515" s="171"/>
    </row>
    <row r="516" s="175" customFormat="true" ht="25.15" customHeight="true" x14ac:dyDescent="0.2">
      <c r="C516" s="1172" t="s">
        <v>553</v>
      </c>
      <c r="D516" s="1127"/>
      <c r="E516" s="607">
        <v>2.0333419532265689E-4</v>
      </c>
      <c r="F516" s="473"/>
      <c r="G516" s="473"/>
      <c r="H516" s="1172" t="s">
        <v>546</v>
      </c>
      <c r="I516" s="1127"/>
      <c r="J516" s="608">
        <v>1.4701549061721874E-2</v>
      </c>
      <c r="K516" s="473"/>
      <c r="L516" s="473"/>
      <c r="M516" s="1172" t="s">
        <v>465</v>
      </c>
      <c r="N516" s="1127"/>
      <c r="O516" s="615">
        <v>1.1992089979433707E-6</v>
      </c>
      <c r="P516" s="473"/>
      <c r="Q516" s="473"/>
      <c r="AB516" s="168"/>
      <c r="AC516" s="168"/>
      <c r="AD516" s="168"/>
      <c r="AE516" s="168"/>
      <c r="AF516" s="168"/>
      <c r="AG516" s="168"/>
      <c r="AH516" s="168"/>
      <c r="AI516" s="168"/>
      <c r="AJ516" s="168"/>
      <c r="AK516" s="168"/>
      <c r="AL516" s="168"/>
      <c r="AM516" s="168"/>
      <c r="AN516" s="168"/>
      <c r="AO516" s="168"/>
      <c r="AP516" s="168"/>
      <c r="AQ516" s="168"/>
      <c r="AR516" s="168"/>
      <c r="AS516" s="168"/>
      <c r="AT516" s="168"/>
      <c r="AU516" s="168"/>
      <c r="AV516" s="168"/>
      <c r="AW516" s="168"/>
      <c r="AX516" s="168"/>
      <c r="AY516" s="168"/>
      <c r="AZ516" s="168"/>
      <c r="BA516" s="170"/>
      <c r="BB516" s="255"/>
      <c r="BC516" s="170"/>
      <c r="BD516" s="170"/>
      <c r="BE516" s="170"/>
      <c r="BF516" s="170"/>
      <c r="BG516" s="170"/>
      <c r="BH516" s="170"/>
      <c r="BI516" s="170"/>
      <c r="BJ516" s="170"/>
      <c r="BK516" s="170"/>
      <c r="BL516" s="170"/>
      <c r="BM516" s="170"/>
      <c r="BN516" s="170"/>
      <c r="BO516" s="170"/>
      <c r="BP516" s="170"/>
      <c r="BQ516" s="170"/>
      <c r="BR516" s="170"/>
      <c r="BS516" s="170"/>
      <c r="BT516" s="170"/>
      <c r="BU516" s="170"/>
      <c r="BV516" s="170"/>
      <c r="BW516" s="170"/>
      <c r="BX516" s="170"/>
      <c r="BY516" s="170"/>
      <c r="BZ516" s="171"/>
      <c r="CA516" s="171"/>
      <c r="CB516" s="171"/>
      <c r="CC516" s="171"/>
      <c r="CD516" s="171"/>
      <c r="CE516" s="171"/>
      <c r="CF516" s="171"/>
      <c r="CG516" s="171"/>
      <c r="CH516" s="171"/>
      <c r="CI516" s="171"/>
      <c r="CJ516" s="171"/>
      <c r="CK516" s="171"/>
      <c r="CL516" s="171"/>
      <c r="CM516" s="171"/>
      <c r="CN516" s="171"/>
      <c r="CO516" s="171"/>
      <c r="CP516" s="171"/>
      <c r="CQ516" s="171"/>
      <c r="CR516" s="171"/>
      <c r="CS516" s="171"/>
      <c r="CT516" s="171"/>
      <c r="CU516" s="171"/>
      <c r="CV516" s="171"/>
      <c r="CW516" s="171"/>
      <c r="CX516" s="171"/>
      <c r="CY516" s="171"/>
      <c r="CZ516" s="171"/>
    </row>
    <row r="517" s="175" customFormat="true" ht="25.15" customHeight="true" x14ac:dyDescent="0.2">
      <c r="C517" s="1172" t="s">
        <v>535</v>
      </c>
      <c r="D517" s="1127"/>
      <c r="E517" s="607">
        <v>6.5018123640237929E-3</v>
      </c>
      <c r="F517" s="473"/>
      <c r="G517" s="473"/>
      <c r="H517" s="1172" t="s">
        <v>506</v>
      </c>
      <c r="I517" s="1127"/>
      <c r="J517" s="608">
        <v>0.10669058547514251</v>
      </c>
      <c r="K517" s="473"/>
      <c r="L517" s="473"/>
      <c r="M517" s="1172" t="s">
        <v>467</v>
      </c>
      <c r="N517" s="1127"/>
      <c r="O517" s="615">
        <v>7.4927706216839046E-5</v>
      </c>
      <c r="P517" s="473"/>
      <c r="Q517" s="473"/>
      <c r="AB517" s="168"/>
      <c r="AC517" s="168"/>
      <c r="AD517" s="168"/>
      <c r="AE517" s="168"/>
      <c r="AF517" s="168"/>
      <c r="AG517" s="168"/>
      <c r="AH517" s="168"/>
      <c r="AI517" s="168"/>
      <c r="AJ517" s="168"/>
      <c r="AK517" s="168"/>
      <c r="AL517" s="168"/>
      <c r="AM517" s="168"/>
      <c r="AN517" s="168"/>
      <c r="AO517" s="168"/>
      <c r="AP517" s="168"/>
      <c r="AQ517" s="168"/>
      <c r="AR517" s="168"/>
      <c r="AS517" s="168"/>
      <c r="AT517" s="168"/>
      <c r="AU517" s="168"/>
      <c r="AV517" s="168"/>
      <c r="AW517" s="168"/>
      <c r="AX517" s="168"/>
      <c r="AY517" s="168"/>
      <c r="AZ517" s="168"/>
      <c r="BA517" s="170"/>
      <c r="BB517" s="255"/>
      <c r="BC517" s="170"/>
      <c r="BD517" s="170"/>
      <c r="BE517" s="170"/>
      <c r="BF517" s="170"/>
      <c r="BG517" s="170"/>
      <c r="BH517" s="170"/>
      <c r="BI517" s="170"/>
      <c r="BJ517" s="170"/>
      <c r="BK517" s="170"/>
      <c r="BL517" s="170"/>
      <c r="BM517" s="170"/>
      <c r="BN517" s="170"/>
      <c r="BO517" s="170"/>
      <c r="BP517" s="170"/>
      <c r="BQ517" s="170"/>
      <c r="BR517" s="170"/>
      <c r="BS517" s="170"/>
      <c r="BT517" s="170"/>
      <c r="BU517" s="170"/>
      <c r="BV517" s="170"/>
      <c r="BW517" s="170"/>
      <c r="BX517" s="170"/>
      <c r="BY517" s="170"/>
      <c r="BZ517" s="171"/>
      <c r="CA517" s="171"/>
      <c r="CB517" s="171"/>
      <c r="CC517" s="171"/>
      <c r="CD517" s="171"/>
      <c r="CE517" s="171"/>
      <c r="CF517" s="171"/>
      <c r="CG517" s="171"/>
      <c r="CH517" s="171"/>
      <c r="CI517" s="171"/>
      <c r="CJ517" s="171"/>
      <c r="CK517" s="171"/>
      <c r="CL517" s="171"/>
      <c r="CM517" s="171"/>
      <c r="CN517" s="171"/>
      <c r="CO517" s="171"/>
      <c r="CP517" s="171"/>
      <c r="CQ517" s="171"/>
      <c r="CR517" s="171"/>
      <c r="CS517" s="171"/>
      <c r="CT517" s="171"/>
      <c r="CU517" s="171"/>
      <c r="CV517" s="171"/>
      <c r="CW517" s="171"/>
      <c r="CX517" s="171"/>
      <c r="CY517" s="171"/>
      <c r="CZ517" s="171"/>
    </row>
    <row r="518" s="175" customFormat="true" ht="25.15" customHeight="true" x14ac:dyDescent="0.2">
      <c r="C518" s="1172" t="s">
        <v>552</v>
      </c>
      <c r="D518" s="1127"/>
      <c r="E518" s="607">
        <v>2.2869200394864535E-4</v>
      </c>
      <c r="F518" s="473"/>
      <c r="G518" s="473"/>
      <c r="H518" s="1172" t="s">
        <v>504</v>
      </c>
      <c r="I518" s="1127"/>
      <c r="J518" s="608">
        <v>0.26553051698809671</v>
      </c>
      <c r="K518" s="473"/>
      <c r="L518" s="473"/>
      <c r="M518" s="1172" t="s">
        <v>538</v>
      </c>
      <c r="N518" s="1127"/>
      <c r="O518" s="609">
        <v>2.0515984740765346E-2</v>
      </c>
      <c r="P518" s="473"/>
      <c r="Q518" s="473"/>
      <c r="AB518" s="168"/>
      <c r="AC518" s="168"/>
      <c r="AD518" s="168"/>
      <c r="AE518" s="168"/>
      <c r="AF518" s="168"/>
      <c r="AG518" s="168"/>
      <c r="AH518" s="168"/>
      <c r="AI518" s="168"/>
      <c r="AJ518" s="168"/>
      <c r="AK518" s="168"/>
      <c r="AL518" s="168"/>
      <c r="AM518" s="168"/>
      <c r="AN518" s="168"/>
      <c r="AO518" s="168"/>
      <c r="AP518" s="168"/>
      <c r="AQ518" s="168"/>
      <c r="AR518" s="168"/>
      <c r="AS518" s="168"/>
      <c r="AT518" s="168"/>
      <c r="AU518" s="168"/>
      <c r="AV518" s="168"/>
      <c r="AW518" s="168"/>
      <c r="AX518" s="168"/>
      <c r="AY518" s="168"/>
      <c r="AZ518" s="168"/>
      <c r="BA518" s="170"/>
      <c r="BB518" s="255"/>
      <c r="BC518" s="170"/>
      <c r="BD518" s="170"/>
      <c r="BE518" s="170"/>
      <c r="BF518" s="170"/>
      <c r="BG518" s="170"/>
      <c r="BH518" s="170"/>
      <c r="BI518" s="170"/>
      <c r="BJ518" s="170"/>
      <c r="BK518" s="170"/>
      <c r="BL518" s="170"/>
      <c r="BM518" s="170"/>
      <c r="BN518" s="170"/>
      <c r="BO518" s="170"/>
      <c r="BP518" s="170"/>
      <c r="BQ518" s="170"/>
      <c r="BR518" s="170"/>
      <c r="BS518" s="170"/>
      <c r="BT518" s="170"/>
      <c r="BU518" s="170"/>
      <c r="BV518" s="170"/>
      <c r="BW518" s="170"/>
      <c r="BX518" s="170"/>
      <c r="BY518" s="170"/>
      <c r="BZ518" s="171"/>
      <c r="CA518" s="171"/>
      <c r="CB518" s="171"/>
      <c r="CC518" s="171"/>
      <c r="CD518" s="171"/>
      <c r="CE518" s="171"/>
      <c r="CF518" s="171"/>
      <c r="CG518" s="171"/>
      <c r="CH518" s="171"/>
      <c r="CI518" s="171"/>
      <c r="CJ518" s="171"/>
      <c r="CK518" s="171"/>
      <c r="CL518" s="171"/>
      <c r="CM518" s="171"/>
      <c r="CN518" s="171"/>
      <c r="CO518" s="171"/>
      <c r="CP518" s="171"/>
      <c r="CQ518" s="171"/>
      <c r="CR518" s="171"/>
      <c r="CS518" s="171"/>
      <c r="CT518" s="171"/>
      <c r="CU518" s="171"/>
      <c r="CV518" s="171"/>
      <c r="CW518" s="171"/>
      <c r="CX518" s="171"/>
      <c r="CY518" s="171"/>
      <c r="CZ518" s="171"/>
    </row>
    <row r="519" s="175" customFormat="true" ht="25.15" customHeight="true" x14ac:dyDescent="0.2">
      <c r="C519" s="1172" t="s">
        <v>548</v>
      </c>
      <c r="D519" s="1127"/>
      <c r="E519" s="607">
        <v>4.0130597137320591E-4</v>
      </c>
      <c r="F519" s="473"/>
      <c r="G519" s="473"/>
      <c r="H519" s="1172" t="s">
        <v>544</v>
      </c>
      <c r="I519" s="1127"/>
      <c r="J519" s="608">
        <v>2.6978385840984419E-4</v>
      </c>
      <c r="K519" s="473"/>
      <c r="L519" s="473"/>
      <c r="M519" s="1172" t="s">
        <v>546</v>
      </c>
      <c r="N519" s="1127"/>
      <c r="O519" s="609">
        <v>3.7502458118132334E-4</v>
      </c>
      <c r="P519" s="473"/>
      <c r="Q519" s="473"/>
      <c r="AB519" s="168"/>
      <c r="AC519" s="168"/>
      <c r="AD519" s="168"/>
      <c r="AE519" s="168"/>
      <c r="AF519" s="168"/>
      <c r="AG519" s="168"/>
      <c r="AH519" s="168"/>
      <c r="AI519" s="168"/>
      <c r="AJ519" s="168"/>
      <c r="AK519" s="168"/>
      <c r="AL519" s="168"/>
      <c r="AM519" s="168"/>
      <c r="AN519" s="168"/>
      <c r="AO519" s="168"/>
      <c r="AP519" s="168"/>
      <c r="AQ519" s="168"/>
      <c r="AR519" s="168"/>
      <c r="AS519" s="168"/>
      <c r="AT519" s="168"/>
      <c r="AU519" s="168"/>
      <c r="AV519" s="168"/>
      <c r="AW519" s="168"/>
      <c r="AX519" s="168"/>
      <c r="AY519" s="168"/>
      <c r="AZ519" s="168"/>
      <c r="BA519" s="170"/>
      <c r="BB519" s="255"/>
      <c r="BC519" s="170"/>
      <c r="BD519" s="170"/>
      <c r="BE519" s="170"/>
      <c r="BF519" s="170"/>
      <c r="BG519" s="170"/>
      <c r="BH519" s="170"/>
      <c r="BI519" s="170"/>
      <c r="BJ519" s="170"/>
      <c r="BK519" s="170"/>
      <c r="BL519" s="170"/>
      <c r="BM519" s="170"/>
      <c r="BN519" s="170"/>
      <c r="BO519" s="170"/>
      <c r="BP519" s="170"/>
      <c r="BQ519" s="170"/>
      <c r="BR519" s="170"/>
      <c r="BS519" s="170"/>
      <c r="BT519" s="170"/>
      <c r="BU519" s="170"/>
      <c r="BV519" s="170"/>
      <c r="BW519" s="170"/>
      <c r="BX519" s="170"/>
      <c r="BY519" s="170"/>
      <c r="BZ519" s="171"/>
      <c r="CA519" s="171"/>
      <c r="CB519" s="171"/>
      <c r="CC519" s="171"/>
      <c r="CD519" s="171"/>
      <c r="CE519" s="171"/>
      <c r="CF519" s="171"/>
      <c r="CG519" s="171"/>
      <c r="CH519" s="171"/>
      <c r="CI519" s="171"/>
      <c r="CJ519" s="171"/>
      <c r="CK519" s="171"/>
      <c r="CL519" s="171"/>
      <c r="CM519" s="171"/>
      <c r="CN519" s="171"/>
      <c r="CO519" s="171"/>
      <c r="CP519" s="171"/>
      <c r="CQ519" s="171"/>
      <c r="CR519" s="171"/>
      <c r="CS519" s="171"/>
      <c r="CT519" s="171"/>
      <c r="CU519" s="171"/>
      <c r="CV519" s="171"/>
      <c r="CW519" s="171"/>
      <c r="CX519" s="171"/>
      <c r="CY519" s="171"/>
      <c r="CZ519" s="171"/>
    </row>
    <row r="520" s="175" customFormat="true" ht="25.15" customHeight="true" x14ac:dyDescent="0.2">
      <c r="C520" s="1172" t="s">
        <v>497</v>
      </c>
      <c r="D520" s="1127"/>
      <c r="E520" s="607">
        <v>0.67898875363091671</v>
      </c>
      <c r="F520" s="473"/>
      <c r="G520" s="473"/>
      <c r="H520" s="1172" t="s">
        <v>549</v>
      </c>
      <c r="I520" s="1127"/>
      <c r="J520" s="608">
        <v>1.0623864051259632E-2</v>
      </c>
      <c r="K520" s="473"/>
      <c r="L520" s="473"/>
      <c r="M520" s="1172" t="s">
        <v>506</v>
      </c>
      <c r="N520" s="1127"/>
      <c r="O520" s="609">
        <v>0.39405825273878003</v>
      </c>
      <c r="P520" s="473"/>
      <c r="Q520" s="473"/>
      <c r="AB520" s="168"/>
      <c r="AC520" s="168"/>
      <c r="AD520" s="168"/>
      <c r="AE520" s="168"/>
      <c r="AF520" s="168"/>
      <c r="AG520" s="168"/>
      <c r="AH520" s="168"/>
      <c r="AI520" s="168"/>
      <c r="AJ520" s="168"/>
      <c r="AK520" s="168"/>
      <c r="AL520" s="168"/>
      <c r="AM520" s="168"/>
      <c r="AN520" s="168"/>
      <c r="AO520" s="168"/>
      <c r="AP520" s="168"/>
      <c r="AQ520" s="168"/>
      <c r="AR520" s="168"/>
      <c r="AS520" s="168"/>
      <c r="AT520" s="168"/>
      <c r="AU520" s="168"/>
      <c r="AV520" s="168"/>
      <c r="AW520" s="168"/>
      <c r="AX520" s="168"/>
      <c r="AY520" s="168"/>
      <c r="AZ520" s="168"/>
      <c r="BA520" s="170"/>
      <c r="BB520" s="255"/>
      <c r="BC520" s="170"/>
      <c r="BD520" s="170"/>
      <c r="BE520" s="170"/>
      <c r="BF520" s="170"/>
      <c r="BG520" s="170"/>
      <c r="BH520" s="170"/>
      <c r="BI520" s="170"/>
      <c r="BJ520" s="170"/>
      <c r="BK520" s="170"/>
      <c r="BL520" s="170"/>
      <c r="BM520" s="170"/>
      <c r="BN520" s="170"/>
      <c r="BO520" s="170"/>
      <c r="BP520" s="170"/>
      <c r="BQ520" s="170"/>
      <c r="BR520" s="170"/>
      <c r="BS520" s="170"/>
      <c r="BT520" s="170"/>
      <c r="BU520" s="170"/>
      <c r="BV520" s="170"/>
      <c r="BW520" s="170"/>
      <c r="BX520" s="170"/>
      <c r="BY520" s="170"/>
      <c r="BZ520" s="171"/>
      <c r="CA520" s="171"/>
      <c r="CB520" s="171"/>
      <c r="CC520" s="171"/>
      <c r="CD520" s="171"/>
      <c r="CE520" s="171"/>
      <c r="CF520" s="171"/>
      <c r="CG520" s="171"/>
      <c r="CH520" s="171"/>
      <c r="CI520" s="171"/>
      <c r="CJ520" s="171"/>
      <c r="CK520" s="171"/>
      <c r="CL520" s="171"/>
      <c r="CM520" s="171"/>
      <c r="CN520" s="171"/>
      <c r="CO520" s="171"/>
      <c r="CP520" s="171"/>
      <c r="CQ520" s="171"/>
      <c r="CR520" s="171"/>
      <c r="CS520" s="171"/>
      <c r="CT520" s="171"/>
      <c r="CU520" s="171"/>
      <c r="CV520" s="171"/>
      <c r="CW520" s="171"/>
      <c r="CX520" s="171"/>
      <c r="CY520" s="171"/>
      <c r="CZ520" s="171"/>
    </row>
    <row r="521" s="175" customFormat="true" ht="25.15" customHeight="true" x14ac:dyDescent="0.2">
      <c r="C521" s="1172" t="s">
        <v>551</v>
      </c>
      <c r="D521" s="1127"/>
      <c r="E521" s="607">
        <v>3.2671266599142477E-4</v>
      </c>
      <c r="F521" s="473"/>
      <c r="G521" s="473"/>
      <c r="H521" s="1172" t="s">
        <v>503</v>
      </c>
      <c r="I521" s="1127"/>
      <c r="J521" s="608">
        <v>0.18408877096135298</v>
      </c>
      <c r="K521" s="473"/>
      <c r="L521" s="473"/>
      <c r="M521" s="1172" t="s">
        <v>504</v>
      </c>
      <c r="N521" s="1127"/>
      <c r="O521" s="609">
        <v>2.6821992398401023E-2</v>
      </c>
      <c r="P521" s="473"/>
      <c r="Q521" s="473"/>
      <c r="AB521" s="168"/>
      <c r="AC521" s="168"/>
      <c r="AD521" s="168"/>
      <c r="AE521" s="168"/>
      <c r="AF521" s="168"/>
      <c r="AG521" s="168"/>
      <c r="AH521" s="168"/>
      <c r="AI521" s="168"/>
      <c r="AJ521" s="168"/>
      <c r="AK521" s="168"/>
      <c r="AL521" s="168"/>
      <c r="AM521" s="168"/>
      <c r="AN521" s="168"/>
      <c r="AO521" s="168"/>
      <c r="AP521" s="168"/>
      <c r="AQ521" s="168"/>
      <c r="AR521" s="168"/>
      <c r="AS521" s="168"/>
      <c r="AT521" s="168"/>
      <c r="AU521" s="168"/>
      <c r="AV521" s="168"/>
      <c r="AW521" s="168"/>
      <c r="AX521" s="168"/>
      <c r="AY521" s="168"/>
      <c r="AZ521" s="168"/>
      <c r="BA521" s="170"/>
      <c r="BB521" s="255"/>
      <c r="BC521" s="170"/>
      <c r="BD521" s="170"/>
      <c r="BE521" s="170"/>
      <c r="BF521" s="170"/>
      <c r="BG521" s="170"/>
      <c r="BH521" s="170"/>
      <c r="BI521" s="170"/>
      <c r="BJ521" s="170"/>
      <c r="BK521" s="170"/>
      <c r="BL521" s="170"/>
      <c r="BM521" s="170"/>
      <c r="BN521" s="170"/>
      <c r="BO521" s="170"/>
      <c r="BP521" s="170"/>
      <c r="BQ521" s="170"/>
      <c r="BR521" s="170"/>
      <c r="BS521" s="170"/>
      <c r="BT521" s="170"/>
      <c r="BU521" s="170"/>
      <c r="BV521" s="170"/>
      <c r="BW521" s="170"/>
      <c r="BX521" s="170"/>
      <c r="BY521" s="170"/>
      <c r="BZ521" s="171"/>
      <c r="CA521" s="171"/>
      <c r="CB521" s="171"/>
      <c r="CC521" s="171"/>
      <c r="CD521" s="171"/>
      <c r="CE521" s="171"/>
      <c r="CF521" s="171"/>
      <c r="CG521" s="171"/>
      <c r="CH521" s="171"/>
      <c r="CI521" s="171"/>
      <c r="CJ521" s="171"/>
      <c r="CK521" s="171"/>
      <c r="CL521" s="171"/>
      <c r="CM521" s="171"/>
      <c r="CN521" s="171"/>
      <c r="CO521" s="171"/>
      <c r="CP521" s="171"/>
      <c r="CQ521" s="171"/>
      <c r="CR521" s="171"/>
      <c r="CS521" s="171"/>
      <c r="CT521" s="171"/>
      <c r="CU521" s="171"/>
      <c r="CV521" s="171"/>
      <c r="CW521" s="171"/>
      <c r="CX521" s="171"/>
      <c r="CY521" s="171"/>
      <c r="CZ521" s="171"/>
    </row>
    <row r="522" s="175" customFormat="true" ht="25.15" customHeight="true" x14ac:dyDescent="0.2">
      <c r="C522" s="1172" t="s">
        <v>556</v>
      </c>
      <c r="D522" s="1127"/>
      <c r="E522" s="607">
        <v>1.3239724189608655E-4</v>
      </c>
      <c r="F522" s="473"/>
      <c r="G522" s="473"/>
      <c r="H522" s="1172" t="s">
        <v>557</v>
      </c>
      <c r="I522" s="1127"/>
      <c r="J522" s="614">
        <v>7.9568926651399108E-5</v>
      </c>
      <c r="K522" s="473"/>
      <c r="L522" s="473"/>
      <c r="M522" s="1172" t="s">
        <v>544</v>
      </c>
      <c r="N522" s="1127"/>
      <c r="O522" s="609">
        <v>3.1037466057540924E-3</v>
      </c>
      <c r="P522" s="473"/>
      <c r="Q522" s="473"/>
      <c r="AB522" s="168"/>
      <c r="AC522" s="168"/>
      <c r="AD522" s="168"/>
      <c r="AE522" s="168"/>
      <c r="AF522" s="168"/>
      <c r="AG522" s="168"/>
      <c r="AH522" s="168"/>
      <c r="AI522" s="168"/>
      <c r="AJ522" s="168"/>
      <c r="AK522" s="168"/>
      <c r="AL522" s="168"/>
      <c r="AM522" s="168"/>
      <c r="AN522" s="168"/>
      <c r="AO522" s="168"/>
      <c r="AP522" s="168"/>
      <c r="AQ522" s="168"/>
      <c r="AR522" s="168"/>
      <c r="AS522" s="168"/>
      <c r="AT522" s="168"/>
      <c r="AU522" s="168"/>
      <c r="AV522" s="168"/>
      <c r="AW522" s="168"/>
      <c r="AX522" s="168"/>
      <c r="AY522" s="168"/>
      <c r="AZ522" s="168"/>
      <c r="BA522" s="170"/>
      <c r="BB522" s="255"/>
      <c r="BC522" s="170"/>
      <c r="BD522" s="170"/>
      <c r="BE522" s="170"/>
      <c r="BF522" s="170"/>
      <c r="BG522" s="170"/>
      <c r="BH522" s="170"/>
      <c r="BI522" s="170"/>
      <c r="BJ522" s="170"/>
      <c r="BK522" s="170"/>
      <c r="BL522" s="170"/>
      <c r="BM522" s="170"/>
      <c r="BN522" s="170"/>
      <c r="BO522" s="170"/>
      <c r="BP522" s="170"/>
      <c r="BQ522" s="170"/>
      <c r="BR522" s="170"/>
      <c r="BS522" s="170"/>
      <c r="BT522" s="170"/>
      <c r="BU522" s="170"/>
      <c r="BV522" s="170"/>
      <c r="BW522" s="170"/>
      <c r="BX522" s="170"/>
      <c r="BY522" s="170"/>
      <c r="BZ522" s="171"/>
      <c r="CA522" s="171"/>
      <c r="CB522" s="171"/>
      <c r="CC522" s="171"/>
      <c r="CD522" s="171"/>
      <c r="CE522" s="171"/>
      <c r="CF522" s="171"/>
      <c r="CG522" s="171"/>
      <c r="CH522" s="171"/>
      <c r="CI522" s="171"/>
      <c r="CJ522" s="171"/>
      <c r="CK522" s="171"/>
      <c r="CL522" s="171"/>
      <c r="CM522" s="171"/>
      <c r="CN522" s="171"/>
      <c r="CO522" s="171"/>
      <c r="CP522" s="171"/>
      <c r="CQ522" s="171"/>
      <c r="CR522" s="171"/>
      <c r="CS522" s="171"/>
      <c r="CT522" s="171"/>
      <c r="CU522" s="171"/>
      <c r="CV522" s="171"/>
      <c r="CW522" s="171"/>
      <c r="CX522" s="171"/>
      <c r="CY522" s="171"/>
      <c r="CZ522" s="171"/>
    </row>
    <row r="523" s="175" customFormat="true" ht="25.15" customHeight="true" x14ac:dyDescent="0.2">
      <c r="C523" s="1172" t="s">
        <v>554</v>
      </c>
      <c r="D523" s="1127"/>
      <c r="E523" s="616">
        <v>1.9981324770804452E-6</v>
      </c>
      <c r="F523" s="473"/>
      <c r="G523" s="473"/>
      <c r="H523" s="1172" t="s">
        <v>542</v>
      </c>
      <c r="I523" s="1127"/>
      <c r="J523" s="608">
        <v>6.2756241711366427E-3</v>
      </c>
      <c r="K523" s="473"/>
      <c r="L523" s="473"/>
      <c r="M523" s="1172" t="s">
        <v>549</v>
      </c>
      <c r="N523" s="1127"/>
      <c r="O523" s="615">
        <v>6.531817569064194E-5</v>
      </c>
      <c r="P523" s="473"/>
      <c r="Q523" s="473"/>
      <c r="AB523" s="168"/>
      <c r="AC523" s="168"/>
      <c r="AD523" s="168"/>
      <c r="AE523" s="168"/>
      <c r="AF523" s="168"/>
      <c r="AG523" s="168"/>
      <c r="AH523" s="168"/>
      <c r="AI523" s="168"/>
      <c r="AJ523" s="168"/>
      <c r="AK523" s="168"/>
      <c r="AL523" s="168"/>
      <c r="AM523" s="168"/>
      <c r="AN523" s="168"/>
      <c r="AO523" s="168"/>
      <c r="AP523" s="168"/>
      <c r="AQ523" s="168"/>
      <c r="AR523" s="168"/>
      <c r="AS523" s="168"/>
      <c r="AT523" s="168"/>
      <c r="AU523" s="168"/>
      <c r="AV523" s="168"/>
      <c r="AW523" s="168"/>
      <c r="AX523" s="168"/>
      <c r="AY523" s="168"/>
      <c r="AZ523" s="168"/>
      <c r="BA523" s="170"/>
      <c r="BB523" s="255"/>
      <c r="BC523" s="170"/>
      <c r="BD523" s="170"/>
      <c r="BE523" s="170"/>
      <c r="BF523" s="170"/>
      <c r="BG523" s="170"/>
      <c r="BH523" s="170"/>
      <c r="BI523" s="170"/>
      <c r="BJ523" s="170"/>
      <c r="BK523" s="170"/>
      <c r="BL523" s="170"/>
      <c r="BM523" s="170"/>
      <c r="BN523" s="170"/>
      <c r="BO523" s="170"/>
      <c r="BP523" s="170"/>
      <c r="BQ523" s="170"/>
      <c r="BR523" s="170"/>
      <c r="BS523" s="170"/>
      <c r="BT523" s="170"/>
      <c r="BU523" s="170"/>
      <c r="BV523" s="170"/>
      <c r="BW523" s="170"/>
      <c r="BX523" s="170"/>
      <c r="BY523" s="170"/>
      <c r="BZ523" s="171"/>
      <c r="CA523" s="171"/>
      <c r="CB523" s="171"/>
      <c r="CC523" s="171"/>
      <c r="CD523" s="171"/>
      <c r="CE523" s="171"/>
      <c r="CF523" s="171"/>
      <c r="CG523" s="171"/>
      <c r="CH523" s="171"/>
      <c r="CI523" s="171"/>
      <c r="CJ523" s="171"/>
      <c r="CK523" s="171"/>
      <c r="CL523" s="171"/>
      <c r="CM523" s="171"/>
      <c r="CN523" s="171"/>
      <c r="CO523" s="171"/>
      <c r="CP523" s="171"/>
      <c r="CQ523" s="171"/>
      <c r="CR523" s="171"/>
      <c r="CS523" s="171"/>
      <c r="CT523" s="171"/>
      <c r="CU523" s="171"/>
      <c r="CV523" s="171"/>
      <c r="CW523" s="171"/>
      <c r="CX523" s="171"/>
      <c r="CY523" s="171"/>
      <c r="CZ523" s="171"/>
    </row>
    <row r="524" s="175" customFormat="true" ht="25.15" customHeight="true" x14ac:dyDescent="0.2">
      <c r="C524" s="1128"/>
      <c r="D524" s="1127"/>
      <c r="E524" s="474"/>
      <c r="F524" s="473"/>
      <c r="G524" s="473"/>
      <c r="H524" s="1172" t="s">
        <v>553</v>
      </c>
      <c r="I524" s="1127"/>
      <c r="J524" s="614">
        <v>3.7829150631165276E-5</v>
      </c>
      <c r="K524" s="473"/>
      <c r="L524" s="473"/>
      <c r="M524" s="1172" t="s">
        <v>503</v>
      </c>
      <c r="N524" s="1127"/>
      <c r="O524" s="609">
        <v>0.28500463186526392</v>
      </c>
      <c r="P524" s="473"/>
      <c r="Q524" s="473"/>
      <c r="AB524" s="168"/>
      <c r="AC524" s="168"/>
      <c r="AD524" s="168"/>
      <c r="AE524" s="168"/>
      <c r="AF524" s="168"/>
      <c r="AG524" s="168"/>
      <c r="AH524" s="168"/>
      <c r="AI524" s="168"/>
      <c r="AJ524" s="168"/>
      <c r="AK524" s="168"/>
      <c r="AL524" s="168"/>
      <c r="AM524" s="168"/>
      <c r="AN524" s="168"/>
      <c r="AO524" s="168"/>
      <c r="AP524" s="168"/>
      <c r="AQ524" s="168"/>
      <c r="AR524" s="168"/>
      <c r="AS524" s="168"/>
      <c r="AT524" s="168"/>
      <c r="AU524" s="168"/>
      <c r="AV524" s="168"/>
      <c r="AW524" s="168"/>
      <c r="AX524" s="168"/>
      <c r="AY524" s="168"/>
      <c r="AZ524" s="168"/>
      <c r="BA524" s="170"/>
      <c r="BB524" s="255"/>
      <c r="BC524" s="170"/>
      <c r="BD524" s="170"/>
      <c r="BE524" s="170"/>
      <c r="BF524" s="170"/>
      <c r="BG524" s="170"/>
      <c r="BH524" s="170"/>
      <c r="BI524" s="170"/>
      <c r="BJ524" s="170"/>
      <c r="BK524" s="170"/>
      <c r="BL524" s="170"/>
      <c r="BM524" s="170"/>
      <c r="BN524" s="170"/>
      <c r="BO524" s="170"/>
      <c r="BP524" s="170"/>
      <c r="BQ524" s="170"/>
      <c r="BR524" s="170"/>
      <c r="BS524" s="170"/>
      <c r="BT524" s="170"/>
      <c r="BU524" s="170"/>
      <c r="BV524" s="170"/>
      <c r="BW524" s="170"/>
      <c r="BX524" s="170"/>
      <c r="BY524" s="170"/>
      <c r="BZ524" s="171"/>
      <c r="CA524" s="171"/>
      <c r="CB524" s="171"/>
      <c r="CC524" s="171"/>
      <c r="CD524" s="171"/>
      <c r="CE524" s="171"/>
      <c r="CF524" s="171"/>
      <c r="CG524" s="171"/>
      <c r="CH524" s="171"/>
      <c r="CI524" s="171"/>
      <c r="CJ524" s="171"/>
      <c r="CK524" s="171"/>
      <c r="CL524" s="171"/>
      <c r="CM524" s="171"/>
      <c r="CN524" s="171"/>
      <c r="CO524" s="171"/>
      <c r="CP524" s="171"/>
      <c r="CQ524" s="171"/>
      <c r="CR524" s="171"/>
      <c r="CS524" s="171"/>
      <c r="CT524" s="171"/>
      <c r="CU524" s="171"/>
      <c r="CV524" s="171"/>
      <c r="CW524" s="171"/>
      <c r="CX524" s="171"/>
      <c r="CY524" s="171"/>
      <c r="CZ524" s="171"/>
    </row>
    <row r="525" s="175" customFormat="true" ht="25.15" customHeight="true" x14ac:dyDescent="0.2">
      <c r="C525" s="1128"/>
      <c r="D525" s="1127"/>
      <c r="E525" s="473"/>
      <c r="F525" s="473"/>
      <c r="G525" s="473"/>
      <c r="H525" s="1172" t="s">
        <v>535</v>
      </c>
      <c r="I525" s="1127"/>
      <c r="J525" s="608">
        <v>2.1396774576951185E-2</v>
      </c>
      <c r="K525" s="473"/>
      <c r="L525" s="473"/>
      <c r="M525" s="1172" t="s">
        <v>557</v>
      </c>
      <c r="N525" s="1127"/>
      <c r="O525" s="609">
        <v>1.5891290906035437E-3</v>
      </c>
      <c r="P525" s="473"/>
      <c r="Q525" s="473"/>
      <c r="AB525" s="168"/>
      <c r="AC525" s="168"/>
      <c r="AD525" s="168"/>
      <c r="AE525" s="168"/>
      <c r="AF525" s="168"/>
      <c r="AG525" s="168"/>
      <c r="AH525" s="168"/>
      <c r="AI525" s="168"/>
      <c r="AJ525" s="168"/>
      <c r="AK525" s="168"/>
      <c r="AL525" s="168"/>
      <c r="AM525" s="168"/>
      <c r="AN525" s="168"/>
      <c r="AO525" s="168"/>
      <c r="AP525" s="168"/>
      <c r="AQ525" s="168"/>
      <c r="AR525" s="168"/>
      <c r="AS525" s="168"/>
      <c r="AT525" s="168"/>
      <c r="AU525" s="168"/>
      <c r="AV525" s="168"/>
      <c r="AW525" s="168"/>
      <c r="AX525" s="168"/>
      <c r="AY525" s="168"/>
      <c r="AZ525" s="168"/>
      <c r="BA525" s="170"/>
      <c r="BB525" s="255"/>
      <c r="BC525" s="170"/>
      <c r="BD525" s="170"/>
      <c r="BE525" s="170"/>
      <c r="BF525" s="170"/>
      <c r="BG525" s="170"/>
      <c r="BH525" s="170"/>
      <c r="BI525" s="170"/>
      <c r="BJ525" s="170"/>
      <c r="BK525" s="170"/>
      <c r="BL525" s="170"/>
      <c r="BM525" s="170"/>
      <c r="BN525" s="170"/>
      <c r="BO525" s="170"/>
      <c r="BP525" s="170"/>
      <c r="BQ525" s="170"/>
      <c r="BR525" s="170"/>
      <c r="BS525" s="170"/>
      <c r="BT525" s="170"/>
      <c r="BU525" s="170"/>
      <c r="BV525" s="170"/>
      <c r="BW525" s="170"/>
      <c r="BX525" s="170"/>
      <c r="BY525" s="170"/>
      <c r="BZ525" s="171"/>
      <c r="CA525" s="171"/>
      <c r="CB525" s="171"/>
      <c r="CC525" s="171"/>
      <c r="CD525" s="171"/>
      <c r="CE525" s="171"/>
      <c r="CF525" s="171"/>
      <c r="CG525" s="171"/>
      <c r="CH525" s="171"/>
      <c r="CI525" s="171"/>
      <c r="CJ525" s="171"/>
      <c r="CK525" s="171"/>
      <c r="CL525" s="171"/>
      <c r="CM525" s="171"/>
      <c r="CN525" s="171"/>
      <c r="CO525" s="171"/>
      <c r="CP525" s="171"/>
      <c r="CQ525" s="171"/>
      <c r="CR525" s="171"/>
      <c r="CS525" s="171"/>
      <c r="CT525" s="171"/>
      <c r="CU525" s="171"/>
      <c r="CV525" s="171"/>
      <c r="CW525" s="171"/>
      <c r="CX525" s="171"/>
      <c r="CY525" s="171"/>
      <c r="CZ525" s="171"/>
    </row>
    <row r="526" s="175" customFormat="true" ht="25.15" customHeight="true" x14ac:dyDescent="0.2">
      <c r="C526" s="1173" t="s">
        <v>242</v>
      </c>
      <c r="D526" s="1127"/>
      <c r="E526" s="1127"/>
      <c r="F526" s="1127"/>
      <c r="G526" s="1127"/>
      <c r="H526" s="1172" t="s">
        <v>548</v>
      </c>
      <c r="I526" s="1127"/>
      <c r="J526" s="608">
        <v>1.2897397999002752E-4</v>
      </c>
      <c r="K526" s="473"/>
      <c r="L526" s="473"/>
      <c r="M526" s="1172" t="s">
        <v>535</v>
      </c>
      <c r="N526" s="1127"/>
      <c r="O526" s="609">
        <v>5.8155306732628797E-3</v>
      </c>
      <c r="P526" s="473"/>
      <c r="Q526" s="473"/>
      <c r="AB526" s="168"/>
      <c r="AC526" s="168"/>
      <c r="AD526" s="168"/>
      <c r="AE526" s="168"/>
      <c r="AF526" s="168"/>
      <c r="AG526" s="168"/>
      <c r="AH526" s="168"/>
      <c r="AI526" s="168"/>
      <c r="AJ526" s="168"/>
      <c r="AK526" s="168"/>
      <c r="AL526" s="168"/>
      <c r="AM526" s="168"/>
      <c r="AN526" s="168"/>
      <c r="AO526" s="168"/>
      <c r="AP526" s="168"/>
      <c r="AQ526" s="168"/>
      <c r="AR526" s="168"/>
      <c r="AS526" s="168"/>
      <c r="AT526" s="168"/>
      <c r="AU526" s="168"/>
      <c r="AV526" s="168"/>
      <c r="AW526" s="168"/>
      <c r="AX526" s="168"/>
      <c r="AY526" s="168"/>
      <c r="AZ526" s="168"/>
      <c r="BA526" s="170"/>
      <c r="BB526" s="255"/>
      <c r="BC526" s="170"/>
      <c r="BD526" s="170"/>
      <c r="BE526" s="170"/>
      <c r="BF526" s="170"/>
      <c r="BG526" s="170"/>
      <c r="BH526" s="170"/>
      <c r="BI526" s="170"/>
      <c r="BJ526" s="170"/>
      <c r="BK526" s="170"/>
      <c r="BL526" s="170"/>
      <c r="BM526" s="170"/>
      <c r="BN526" s="170"/>
      <c r="BO526" s="170"/>
      <c r="BP526" s="170"/>
      <c r="BQ526" s="170"/>
      <c r="BR526" s="170"/>
      <c r="BS526" s="170"/>
      <c r="BT526" s="170"/>
      <c r="BU526" s="170"/>
      <c r="BV526" s="170"/>
      <c r="BW526" s="170"/>
      <c r="BX526" s="170"/>
      <c r="BY526" s="170"/>
      <c r="BZ526" s="171"/>
      <c r="CA526" s="171"/>
      <c r="CB526" s="171"/>
      <c r="CC526" s="171"/>
      <c r="CD526" s="171"/>
      <c r="CE526" s="171"/>
      <c r="CF526" s="171"/>
      <c r="CG526" s="171"/>
      <c r="CH526" s="171"/>
      <c r="CI526" s="171"/>
      <c r="CJ526" s="171"/>
      <c r="CK526" s="171"/>
      <c r="CL526" s="171"/>
      <c r="CM526" s="171"/>
      <c r="CN526" s="171"/>
      <c r="CO526" s="171"/>
      <c r="CP526" s="171"/>
      <c r="CQ526" s="171"/>
      <c r="CR526" s="171"/>
      <c r="CS526" s="171"/>
      <c r="CT526" s="171"/>
      <c r="CU526" s="171"/>
      <c r="CV526" s="171"/>
      <c r="CW526" s="171"/>
      <c r="CX526" s="171"/>
      <c r="CY526" s="171"/>
      <c r="CZ526" s="171"/>
    </row>
    <row r="527" s="175" customFormat="true" ht="25.15" customHeight="true" x14ac:dyDescent="0.2">
      <c r="C527" s="1129" t="s">
        <v>189</v>
      </c>
      <c r="D527" s="1127"/>
      <c r="E527" s="1129" t="s">
        <v>243</v>
      </c>
      <c r="F527" s="1130"/>
      <c r="G527" s="1131"/>
      <c r="H527" s="1172" t="s">
        <v>497</v>
      </c>
      <c r="I527" s="1127"/>
      <c r="J527" s="608">
        <v>0.15290984072257541</v>
      </c>
      <c r="K527" s="473"/>
      <c r="L527" s="473"/>
      <c r="M527" s="1172" t="s">
        <v>552</v>
      </c>
      <c r="N527" s="1127"/>
      <c r="O527" s="609">
        <v>2.202508681803576E-3</v>
      </c>
      <c r="P527" s="473"/>
      <c r="Q527" s="473"/>
      <c r="AB527" s="168"/>
      <c r="AC527" s="168"/>
      <c r="AD527" s="168"/>
      <c r="AE527" s="168"/>
      <c r="AF527" s="168"/>
      <c r="AG527" s="168"/>
      <c r="AH527" s="168"/>
      <c r="AI527" s="168"/>
      <c r="AJ527" s="168"/>
      <c r="AK527" s="168"/>
      <c r="AL527" s="168"/>
      <c r="AM527" s="168"/>
      <c r="AN527" s="168"/>
      <c r="AO527" s="168"/>
      <c r="AP527" s="168"/>
      <c r="AQ527" s="168"/>
      <c r="AR527" s="168"/>
      <c r="AS527" s="168"/>
      <c r="AT527" s="168"/>
      <c r="AU527" s="168"/>
      <c r="AV527" s="168"/>
      <c r="AW527" s="168"/>
      <c r="AX527" s="168"/>
      <c r="AY527" s="168"/>
      <c r="AZ527" s="168"/>
      <c r="BA527" s="170"/>
      <c r="BB527" s="255"/>
      <c r="BC527" s="170"/>
      <c r="BD527" s="170"/>
      <c r="BE527" s="170"/>
      <c r="BF527" s="170"/>
      <c r="BG527" s="170"/>
      <c r="BH527" s="170"/>
      <c r="BI527" s="170"/>
      <c r="BJ527" s="170"/>
      <c r="BK527" s="170"/>
      <c r="BL527" s="170"/>
      <c r="BM527" s="170"/>
      <c r="BN527" s="170"/>
      <c r="BO527" s="170"/>
      <c r="BP527" s="170"/>
      <c r="BQ527" s="170"/>
      <c r="BR527" s="170"/>
      <c r="BS527" s="170"/>
      <c r="BT527" s="170"/>
      <c r="BU527" s="170"/>
      <c r="BV527" s="170"/>
      <c r="BW527" s="170"/>
      <c r="BX527" s="170"/>
      <c r="BY527" s="170"/>
      <c r="BZ527" s="171"/>
      <c r="CA527" s="171"/>
      <c r="CB527" s="171"/>
      <c r="CC527" s="171"/>
      <c r="CD527" s="171"/>
      <c r="CE527" s="171"/>
      <c r="CF527" s="171"/>
      <c r="CG527" s="171"/>
      <c r="CH527" s="171"/>
      <c r="CI527" s="171"/>
      <c r="CJ527" s="171"/>
      <c r="CK527" s="171"/>
      <c r="CL527" s="171"/>
      <c r="CM527" s="171"/>
      <c r="CN527" s="171"/>
      <c r="CO527" s="171"/>
      <c r="CP527" s="171"/>
      <c r="CQ527" s="171"/>
      <c r="CR527" s="171"/>
      <c r="CS527" s="171"/>
      <c r="CT527" s="171"/>
      <c r="CU527" s="171"/>
      <c r="CV527" s="171"/>
      <c r="CW527" s="171"/>
      <c r="CX527" s="171"/>
      <c r="CY527" s="171"/>
      <c r="CZ527" s="171"/>
    </row>
    <row r="528" s="175" customFormat="true" ht="25.15" customHeight="true" x14ac:dyDescent="0.2">
      <c r="C528" s="1127"/>
      <c r="D528" s="1127"/>
      <c r="E528" s="592" t="s">
        <v>175</v>
      </c>
      <c r="F528" s="593" t="s">
        <v>244</v>
      </c>
      <c r="G528" s="594" t="s">
        <v>245</v>
      </c>
      <c r="H528" s="1172" t="s">
        <v>551</v>
      </c>
      <c r="I528" s="1127"/>
      <c r="J528" s="608">
        <v>5.5837302686649951E-4</v>
      </c>
      <c r="K528" s="473"/>
      <c r="L528" s="473"/>
      <c r="M528" s="1172" t="s">
        <v>548</v>
      </c>
      <c r="N528" s="1127"/>
      <c r="O528" s="609">
        <v>1.1081063584349282E-3</v>
      </c>
      <c r="P528" s="473"/>
      <c r="Q528" s="473"/>
      <c r="AB528" s="168"/>
      <c r="AC528" s="168"/>
      <c r="AD528" s="168"/>
      <c r="AE528" s="168"/>
      <c r="AF528" s="168"/>
      <c r="AG528" s="168"/>
      <c r="AH528" s="168"/>
      <c r="AI528" s="168"/>
      <c r="AJ528" s="168"/>
      <c r="AK528" s="168"/>
      <c r="AL528" s="168"/>
      <c r="AM528" s="168"/>
      <c r="AN528" s="168"/>
      <c r="AO528" s="168"/>
      <c r="AP528" s="168"/>
      <c r="AQ528" s="168"/>
      <c r="AR528" s="168"/>
      <c r="AS528" s="168"/>
      <c r="AT528" s="168"/>
      <c r="AU528" s="168"/>
      <c r="AV528" s="168"/>
      <c r="AW528" s="168"/>
      <c r="AX528" s="168"/>
      <c r="AY528" s="168"/>
      <c r="AZ528" s="168"/>
      <c r="BA528" s="170"/>
      <c r="BB528" s="255"/>
      <c r="BC528" s="170"/>
      <c r="BD528" s="170"/>
      <c r="BE528" s="170"/>
      <c r="BF528" s="170"/>
      <c r="BG528" s="170"/>
      <c r="BH528" s="170"/>
      <c r="BI528" s="170"/>
      <c r="BJ528" s="170"/>
      <c r="BK528" s="170"/>
      <c r="BL528" s="170"/>
      <c r="BM528" s="170"/>
      <c r="BN528" s="170"/>
      <c r="BO528" s="170"/>
      <c r="BP528" s="170"/>
      <c r="BQ528" s="170"/>
      <c r="BR528" s="170"/>
      <c r="BS528" s="170"/>
      <c r="BT528" s="170"/>
      <c r="BU528" s="170"/>
      <c r="BV528" s="170"/>
      <c r="BW528" s="170"/>
      <c r="BX528" s="170"/>
      <c r="BY528" s="170"/>
      <c r="BZ528" s="171"/>
      <c r="CA528" s="171"/>
      <c r="CB528" s="171"/>
      <c r="CC528" s="171"/>
      <c r="CD528" s="171"/>
      <c r="CE528" s="171"/>
      <c r="CF528" s="171"/>
      <c r="CG528" s="171"/>
      <c r="CH528" s="171"/>
      <c r="CI528" s="171"/>
      <c r="CJ528" s="171"/>
      <c r="CK528" s="171"/>
      <c r="CL528" s="171"/>
      <c r="CM528" s="171"/>
      <c r="CN528" s="171"/>
      <c r="CO528" s="171"/>
      <c r="CP528" s="171"/>
      <c r="CQ528" s="171"/>
      <c r="CR528" s="171"/>
      <c r="CS528" s="171"/>
      <c r="CT528" s="171"/>
      <c r="CU528" s="171"/>
      <c r="CV528" s="171"/>
      <c r="CW528" s="171"/>
      <c r="CX528" s="171"/>
      <c r="CY528" s="171"/>
      <c r="CZ528" s="171"/>
    </row>
    <row r="529" s="175" customFormat="true" ht="25.15" customHeight="true" x14ac:dyDescent="0.2">
      <c r="C529" s="1172" t="s">
        <v>190</v>
      </c>
      <c r="D529" s="1127"/>
      <c r="E529" s="617">
        <v>6.9958053605053925</v>
      </c>
      <c r="F529" s="618">
        <v>12.06173338018171</v>
      </c>
      <c r="G529" s="619">
        <v>12.06173338018171</v>
      </c>
      <c r="H529" s="1172" t="s">
        <v>556</v>
      </c>
      <c r="I529" s="1127"/>
      <c r="J529" s="608">
        <v>5.3293939349933605E-4</v>
      </c>
      <c r="K529" s="473"/>
      <c r="L529" s="473"/>
      <c r="M529" s="1172" t="s">
        <v>497</v>
      </c>
      <c r="N529" s="1127"/>
      <c r="O529" s="609">
        <v>0.29635289591885217</v>
      </c>
      <c r="P529" s="473"/>
      <c r="Q529" s="473"/>
      <c r="AB529" s="168"/>
      <c r="AC529" s="168"/>
      <c r="AD529" s="168"/>
      <c r="AE529" s="168"/>
      <c r="AF529" s="168"/>
      <c r="AG529" s="168"/>
      <c r="AH529" s="168"/>
      <c r="AI529" s="168"/>
      <c r="AJ529" s="168"/>
      <c r="AK529" s="168"/>
      <c r="AL529" s="168"/>
      <c r="AM529" s="168"/>
      <c r="AN529" s="168"/>
      <c r="AO529" s="168"/>
      <c r="AP529" s="168"/>
      <c r="AQ529" s="168"/>
      <c r="AR529" s="168"/>
      <c r="AS529" s="168"/>
      <c r="AT529" s="168"/>
      <c r="AU529" s="168"/>
      <c r="AV529" s="168"/>
      <c r="AW529" s="168"/>
      <c r="AX529" s="168"/>
      <c r="AY529" s="168"/>
      <c r="AZ529" s="168"/>
      <c r="BA529" s="170"/>
      <c r="BB529" s="255"/>
      <c r="BC529" s="170"/>
      <c r="BD529" s="170"/>
      <c r="BE529" s="170"/>
      <c r="BF529" s="170"/>
      <c r="BG529" s="170"/>
      <c r="BH529" s="170"/>
      <c r="BI529" s="170"/>
      <c r="BJ529" s="170"/>
      <c r="BK529" s="170"/>
      <c r="BL529" s="170"/>
      <c r="BM529" s="170"/>
      <c r="BN529" s="170"/>
      <c r="BO529" s="170"/>
      <c r="BP529" s="170"/>
      <c r="BQ529" s="170"/>
      <c r="BR529" s="170"/>
      <c r="BS529" s="170"/>
      <c r="BT529" s="170"/>
      <c r="BU529" s="170"/>
      <c r="BV529" s="170"/>
      <c r="BW529" s="170"/>
      <c r="BX529" s="170"/>
      <c r="BY529" s="170"/>
      <c r="BZ529" s="171"/>
      <c r="CA529" s="171"/>
      <c r="CB529" s="171"/>
      <c r="CC529" s="171"/>
      <c r="CD529" s="171"/>
      <c r="CE529" s="171"/>
      <c r="CF529" s="171"/>
      <c r="CG529" s="171"/>
      <c r="CH529" s="171"/>
      <c r="CI529" s="171"/>
      <c r="CJ529" s="171"/>
      <c r="CK529" s="171"/>
      <c r="CL529" s="171"/>
      <c r="CM529" s="171"/>
      <c r="CN529" s="171"/>
      <c r="CO529" s="171"/>
      <c r="CP529" s="171"/>
      <c r="CQ529" s="171"/>
      <c r="CR529" s="171"/>
      <c r="CS529" s="171"/>
      <c r="CT529" s="171"/>
      <c r="CU529" s="171"/>
      <c r="CV529" s="171"/>
      <c r="CW529" s="171"/>
      <c r="CX529" s="171"/>
      <c r="CY529" s="171"/>
      <c r="CZ529" s="171"/>
    </row>
    <row r="530" s="175" customFormat="true" ht="25.15" customHeight="true" x14ac:dyDescent="0.2">
      <c r="C530" s="1128"/>
      <c r="D530" s="1127"/>
      <c r="E530" s="474"/>
      <c r="F530" s="474"/>
      <c r="G530" s="474"/>
      <c r="H530" s="1172" t="s">
        <v>554</v>
      </c>
      <c r="I530" s="1127"/>
      <c r="J530" s="608">
        <v>5.666073477191229E-3</v>
      </c>
      <c r="K530" s="473"/>
      <c r="L530" s="473"/>
      <c r="M530" s="1172" t="s">
        <v>556</v>
      </c>
      <c r="N530" s="1127"/>
      <c r="O530" s="609">
        <v>4.8954365811251332E-4</v>
      </c>
      <c r="P530" s="473"/>
      <c r="Q530" s="473"/>
      <c r="AB530" s="168"/>
      <c r="AC530" s="168"/>
      <c r="AD530" s="168"/>
      <c r="AE530" s="168"/>
      <c r="AF530" s="168"/>
      <c r="AG530" s="168"/>
      <c r="AH530" s="168"/>
      <c r="AI530" s="168"/>
      <c r="AJ530" s="168"/>
      <c r="AK530" s="168"/>
      <c r="AL530" s="168"/>
      <c r="AM530" s="168"/>
      <c r="AN530" s="168"/>
      <c r="AO530" s="168"/>
      <c r="AP530" s="168"/>
      <c r="AQ530" s="168"/>
      <c r="AR530" s="168"/>
      <c r="AS530" s="168"/>
      <c r="AT530" s="168"/>
      <c r="AU530" s="168"/>
      <c r="AV530" s="168"/>
      <c r="AW530" s="168"/>
      <c r="AX530" s="168"/>
      <c r="AY530" s="168"/>
      <c r="AZ530" s="168"/>
      <c r="BA530" s="170"/>
      <c r="BB530" s="255"/>
      <c r="BC530" s="170"/>
      <c r="BD530" s="170"/>
      <c r="BE530" s="170"/>
      <c r="BF530" s="170"/>
      <c r="BG530" s="170"/>
      <c r="BH530" s="170"/>
      <c r="BI530" s="170"/>
      <c r="BJ530" s="170"/>
      <c r="BK530" s="170"/>
      <c r="BL530" s="170"/>
      <c r="BM530" s="170"/>
      <c r="BN530" s="170"/>
      <c r="BO530" s="170"/>
      <c r="BP530" s="170"/>
      <c r="BQ530" s="170"/>
      <c r="BR530" s="170"/>
      <c r="BS530" s="170"/>
      <c r="BT530" s="170"/>
      <c r="BU530" s="170"/>
      <c r="BV530" s="170"/>
      <c r="BW530" s="170"/>
      <c r="BX530" s="170"/>
      <c r="BY530" s="170"/>
      <c r="BZ530" s="171"/>
      <c r="CA530" s="171"/>
      <c r="CB530" s="171"/>
      <c r="CC530" s="171"/>
      <c r="CD530" s="171"/>
      <c r="CE530" s="171"/>
      <c r="CF530" s="171"/>
      <c r="CG530" s="171"/>
      <c r="CH530" s="171"/>
      <c r="CI530" s="171"/>
      <c r="CJ530" s="171"/>
      <c r="CK530" s="171"/>
      <c r="CL530" s="171"/>
      <c r="CM530" s="171"/>
      <c r="CN530" s="171"/>
      <c r="CO530" s="171"/>
      <c r="CP530" s="171"/>
      <c r="CQ530" s="171"/>
      <c r="CR530" s="171"/>
      <c r="CS530" s="171"/>
      <c r="CT530" s="171"/>
      <c r="CU530" s="171"/>
      <c r="CV530" s="171"/>
      <c r="CW530" s="171"/>
      <c r="CX530" s="171"/>
      <c r="CY530" s="171"/>
      <c r="CZ530" s="171"/>
    </row>
    <row r="531" s="175" customFormat="true" ht="25.15" customHeight="true" x14ac:dyDescent="0.2">
      <c r="C531" s="1128"/>
      <c r="D531" s="1127"/>
      <c r="E531" s="473"/>
      <c r="F531" s="473"/>
      <c r="G531" s="473"/>
      <c r="H531" s="1172" t="s">
        <v>534</v>
      </c>
      <c r="I531" s="1127"/>
      <c r="J531" s="608">
        <v>6.3612766755893876E-2</v>
      </c>
      <c r="K531" s="473"/>
      <c r="L531" s="473"/>
      <c r="M531" s="1172" t="s">
        <v>534</v>
      </c>
      <c r="N531" s="1127"/>
      <c r="O531" s="609">
        <v>1.3445855784296789E-2</v>
      </c>
      <c r="P531" s="473"/>
      <c r="Q531" s="473"/>
      <c r="AB531" s="168"/>
      <c r="AC531" s="168"/>
      <c r="AD531" s="168"/>
      <c r="AE531" s="168"/>
      <c r="AF531" s="168"/>
      <c r="AG531" s="168"/>
      <c r="AH531" s="168"/>
      <c r="AI531" s="168"/>
      <c r="AJ531" s="168"/>
      <c r="AK531" s="168"/>
      <c r="AL531" s="168"/>
      <c r="AM531" s="168"/>
      <c r="AN531" s="168"/>
      <c r="AO531" s="168"/>
      <c r="AP531" s="168"/>
      <c r="AQ531" s="168"/>
      <c r="AR531" s="168"/>
      <c r="AS531" s="168"/>
      <c r="AT531" s="168"/>
      <c r="AU531" s="168"/>
      <c r="AV531" s="168"/>
      <c r="AW531" s="168"/>
      <c r="AX531" s="168"/>
      <c r="AY531" s="168"/>
      <c r="AZ531" s="168"/>
      <c r="BA531" s="170"/>
      <c r="BB531" s="255"/>
      <c r="BC531" s="170"/>
      <c r="BD531" s="170"/>
      <c r="BE531" s="170"/>
      <c r="BF531" s="170"/>
      <c r="BG531" s="170"/>
      <c r="BH531" s="170"/>
      <c r="BI531" s="170"/>
      <c r="BJ531" s="170"/>
      <c r="BK531" s="170"/>
      <c r="BL531" s="170"/>
      <c r="BM531" s="170"/>
      <c r="BN531" s="170"/>
      <c r="BO531" s="170"/>
      <c r="BP531" s="170"/>
      <c r="BQ531" s="170"/>
      <c r="BR531" s="170"/>
      <c r="BS531" s="170"/>
      <c r="BT531" s="170"/>
      <c r="BU531" s="170"/>
      <c r="BV531" s="170"/>
      <c r="BW531" s="170"/>
      <c r="BX531" s="170"/>
      <c r="BY531" s="170"/>
      <c r="BZ531" s="171"/>
      <c r="CA531" s="171"/>
      <c r="CB531" s="171"/>
      <c r="CC531" s="171"/>
      <c r="CD531" s="171"/>
      <c r="CE531" s="171"/>
      <c r="CF531" s="171"/>
      <c r="CG531" s="171"/>
      <c r="CH531" s="171"/>
      <c r="CI531" s="171"/>
      <c r="CJ531" s="171"/>
      <c r="CK531" s="171"/>
      <c r="CL531" s="171"/>
      <c r="CM531" s="171"/>
      <c r="CN531" s="171"/>
      <c r="CO531" s="171"/>
      <c r="CP531" s="171"/>
      <c r="CQ531" s="171"/>
      <c r="CR531" s="171"/>
      <c r="CS531" s="171"/>
      <c r="CT531" s="171"/>
      <c r="CU531" s="171"/>
      <c r="CV531" s="171"/>
      <c r="CW531" s="171"/>
      <c r="CX531" s="171"/>
      <c r="CY531" s="171"/>
      <c r="CZ531" s="171"/>
    </row>
    <row r="532" s="175" customFormat="true" ht="25.15" customHeight="true" x14ac:dyDescent="0.2">
      <c r="C532" s="1173" t="s">
        <v>246</v>
      </c>
      <c r="D532" s="1127"/>
      <c r="E532" s="1127"/>
      <c r="F532" s="473"/>
      <c r="G532" s="473"/>
      <c r="H532" s="1172" t="s">
        <v>513</v>
      </c>
      <c r="I532" s="1127"/>
      <c r="J532" s="608">
        <v>0.15630832421392632</v>
      </c>
      <c r="K532" s="473"/>
      <c r="L532" s="473"/>
      <c r="M532" s="1172" t="s">
        <v>513</v>
      </c>
      <c r="N532" s="1127"/>
      <c r="O532" s="609">
        <v>1.6449933740348549E-4</v>
      </c>
      <c r="P532" s="473"/>
      <c r="Q532" s="473"/>
      <c r="AB532" s="168"/>
      <c r="AC532" s="168"/>
      <c r="AD532" s="168"/>
      <c r="AE532" s="168"/>
      <c r="AF532" s="168"/>
      <c r="AG532" s="168"/>
      <c r="AH532" s="168"/>
      <c r="AI532" s="168"/>
      <c r="AJ532" s="168"/>
      <c r="AK532" s="168"/>
      <c r="AL532" s="168"/>
      <c r="AM532" s="168"/>
      <c r="AN532" s="168"/>
      <c r="AO532" s="168"/>
      <c r="AP532" s="168"/>
      <c r="AQ532" s="168"/>
      <c r="AR532" s="168"/>
      <c r="AS532" s="168"/>
      <c r="AT532" s="168"/>
      <c r="AU532" s="168"/>
      <c r="AV532" s="168"/>
      <c r="AW532" s="168"/>
      <c r="AX532" s="168"/>
      <c r="AY532" s="168"/>
      <c r="AZ532" s="168"/>
      <c r="BA532" s="170"/>
      <c r="BB532" s="255"/>
      <c r="BC532" s="170"/>
      <c r="BD532" s="170"/>
      <c r="BE532" s="170"/>
      <c r="BF532" s="170"/>
      <c r="BG532" s="170"/>
      <c r="BH532" s="170"/>
      <c r="BI532" s="170"/>
      <c r="BJ532" s="170"/>
      <c r="BK532" s="170"/>
      <c r="BL532" s="170"/>
      <c r="BM532" s="170"/>
      <c r="BN532" s="170"/>
      <c r="BO532" s="170"/>
      <c r="BP532" s="170"/>
      <c r="BQ532" s="170"/>
      <c r="BR532" s="170"/>
      <c r="BS532" s="170"/>
      <c r="BT532" s="170"/>
      <c r="BU532" s="170"/>
      <c r="BV532" s="170"/>
      <c r="BW532" s="170"/>
      <c r="BX532" s="170"/>
      <c r="BY532" s="170"/>
      <c r="BZ532" s="171"/>
      <c r="CA532" s="171"/>
      <c r="CB532" s="171"/>
      <c r="CC532" s="171"/>
      <c r="CD532" s="171"/>
      <c r="CE532" s="171"/>
      <c r="CF532" s="171"/>
      <c r="CG532" s="171"/>
      <c r="CH532" s="171"/>
      <c r="CI532" s="171"/>
      <c r="CJ532" s="171"/>
      <c r="CK532" s="171"/>
      <c r="CL532" s="171"/>
      <c r="CM532" s="171"/>
      <c r="CN532" s="171"/>
      <c r="CO532" s="171"/>
      <c r="CP532" s="171"/>
      <c r="CQ532" s="171"/>
      <c r="CR532" s="171"/>
      <c r="CS532" s="171"/>
      <c r="CT532" s="171"/>
      <c r="CU532" s="171"/>
      <c r="CV532" s="171"/>
      <c r="CW532" s="171"/>
      <c r="CX532" s="171"/>
      <c r="CY532" s="171"/>
      <c r="CZ532" s="171"/>
    </row>
    <row r="533" s="175" customFormat="true" ht="25.15" customHeight="true" x14ac:dyDescent="0.2">
      <c r="C533" s="1128"/>
      <c r="D533" s="1127"/>
      <c r="E533" s="595" t="s">
        <v>189</v>
      </c>
      <c r="F533" s="473"/>
      <c r="G533" s="473"/>
      <c r="H533" s="1172" t="s">
        <v>508</v>
      </c>
      <c r="I533" s="1127"/>
      <c r="J533" s="608">
        <v>0.22539838113782099</v>
      </c>
      <c r="K533" s="473"/>
      <c r="L533" s="473"/>
      <c r="M533" s="1172" t="s">
        <v>508</v>
      </c>
      <c r="N533" s="1127"/>
      <c r="O533" s="609">
        <v>0.11460310663277651</v>
      </c>
      <c r="P533" s="473"/>
      <c r="Q533" s="473"/>
      <c r="AB533" s="168"/>
      <c r="AC533" s="168"/>
      <c r="AD533" s="168"/>
      <c r="AE533" s="168"/>
      <c r="AF533" s="168"/>
      <c r="AG533" s="168"/>
      <c r="AH533" s="168"/>
      <c r="AI533" s="168"/>
      <c r="AJ533" s="168"/>
      <c r="AK533" s="168"/>
      <c r="AL533" s="168"/>
      <c r="AM533" s="168"/>
      <c r="AN533" s="168"/>
      <c r="AO533" s="168"/>
      <c r="AP533" s="168"/>
      <c r="AQ533" s="168"/>
      <c r="AR533" s="168"/>
      <c r="AS533" s="168"/>
      <c r="AT533" s="168"/>
      <c r="AU533" s="168"/>
      <c r="AV533" s="168"/>
      <c r="AW533" s="168"/>
      <c r="AX533" s="168"/>
      <c r="AY533" s="168"/>
      <c r="AZ533" s="168"/>
      <c r="BA533" s="170"/>
      <c r="BB533" s="255"/>
      <c r="BC533" s="170"/>
      <c r="BD533" s="170"/>
      <c r="BE533" s="170"/>
      <c r="BF533" s="170"/>
      <c r="BG533" s="170"/>
      <c r="BH533" s="170"/>
      <c r="BI533" s="170"/>
      <c r="BJ533" s="170"/>
      <c r="BK533" s="170"/>
      <c r="BL533" s="170"/>
      <c r="BM533" s="170"/>
      <c r="BN533" s="170"/>
      <c r="BO533" s="170"/>
      <c r="BP533" s="170"/>
      <c r="BQ533" s="170"/>
      <c r="BR533" s="170"/>
      <c r="BS533" s="170"/>
      <c r="BT533" s="170"/>
      <c r="BU533" s="170"/>
      <c r="BV533" s="170"/>
      <c r="BW533" s="170"/>
      <c r="BX533" s="170"/>
      <c r="BY533" s="170"/>
      <c r="BZ533" s="171"/>
      <c r="CA533" s="171"/>
      <c r="CB533" s="171"/>
      <c r="CC533" s="171"/>
      <c r="CD533" s="171"/>
      <c r="CE533" s="171"/>
      <c r="CF533" s="171"/>
      <c r="CG533" s="171"/>
      <c r="CH533" s="171"/>
      <c r="CI533" s="171"/>
      <c r="CJ533" s="171"/>
      <c r="CK533" s="171"/>
      <c r="CL533" s="171"/>
      <c r="CM533" s="171"/>
      <c r="CN533" s="171"/>
      <c r="CO533" s="171"/>
      <c r="CP533" s="171"/>
      <c r="CQ533" s="171"/>
      <c r="CR533" s="171"/>
      <c r="CS533" s="171"/>
      <c r="CT533" s="171"/>
      <c r="CU533" s="171"/>
      <c r="CV533" s="171"/>
      <c r="CW533" s="171"/>
      <c r="CX533" s="171"/>
      <c r="CY533" s="171"/>
      <c r="CZ533" s="171"/>
    </row>
    <row r="534" s="175" customFormat="true" ht="25.15" customHeight="true" x14ac:dyDescent="0.2">
      <c r="C534" s="1127"/>
      <c r="D534" s="1127"/>
      <c r="E534" s="620" t="s">
        <v>190</v>
      </c>
      <c r="F534" s="473"/>
      <c r="G534" s="473"/>
      <c r="H534" s="1172" t="s">
        <v>530</v>
      </c>
      <c r="I534" s="1127"/>
      <c r="J534" s="608">
        <v>7.5629015457033502E-2</v>
      </c>
      <c r="K534" s="473"/>
      <c r="L534" s="473"/>
      <c r="M534" s="1172" t="s">
        <v>530</v>
      </c>
      <c r="N534" s="1127"/>
      <c r="O534" s="609">
        <v>1.059162666255838E-2</v>
      </c>
      <c r="P534" s="473"/>
      <c r="Q534" s="473"/>
      <c r="AB534" s="168"/>
      <c r="AC534" s="168"/>
      <c r="AD534" s="168"/>
      <c r="AE534" s="168"/>
      <c r="AF534" s="168"/>
      <c r="AG534" s="168"/>
      <c r="AH534" s="168"/>
      <c r="AI534" s="168"/>
      <c r="AJ534" s="168"/>
      <c r="AK534" s="168"/>
      <c r="AL534" s="168"/>
      <c r="AM534" s="168"/>
      <c r="AN534" s="168"/>
      <c r="AO534" s="168"/>
      <c r="AP534" s="168"/>
      <c r="AQ534" s="168"/>
      <c r="AR534" s="168"/>
      <c r="AS534" s="168"/>
      <c r="AT534" s="168"/>
      <c r="AU534" s="168"/>
      <c r="AV534" s="168"/>
      <c r="AW534" s="168"/>
      <c r="AX534" s="168"/>
      <c r="AY534" s="168"/>
      <c r="AZ534" s="168"/>
      <c r="BA534" s="170"/>
      <c r="BB534" s="255"/>
      <c r="BC534" s="170"/>
      <c r="BD534" s="170"/>
      <c r="BE534" s="170"/>
      <c r="BF534" s="170"/>
      <c r="BG534" s="170"/>
      <c r="BH534" s="170"/>
      <c r="BI534" s="170"/>
      <c r="BJ534" s="170"/>
      <c r="BK534" s="170"/>
      <c r="BL534" s="170"/>
      <c r="BM534" s="170"/>
      <c r="BN534" s="170"/>
      <c r="BO534" s="170"/>
      <c r="BP534" s="170"/>
      <c r="BQ534" s="170"/>
      <c r="BR534" s="170"/>
      <c r="BS534" s="170"/>
      <c r="BT534" s="170"/>
      <c r="BU534" s="170"/>
      <c r="BV534" s="170"/>
      <c r="BW534" s="170"/>
      <c r="BX534" s="170"/>
      <c r="BY534" s="170"/>
      <c r="BZ534" s="171"/>
      <c r="CA534" s="171"/>
      <c r="CB534" s="171"/>
      <c r="CC534" s="171"/>
      <c r="CD534" s="171"/>
      <c r="CE534" s="171"/>
      <c r="CF534" s="171"/>
      <c r="CG534" s="171"/>
      <c r="CH534" s="171"/>
      <c r="CI534" s="171"/>
      <c r="CJ534" s="171"/>
      <c r="CK534" s="171"/>
      <c r="CL534" s="171"/>
      <c r="CM534" s="171"/>
      <c r="CN534" s="171"/>
      <c r="CO534" s="171"/>
      <c r="CP534" s="171"/>
      <c r="CQ534" s="171"/>
      <c r="CR534" s="171"/>
      <c r="CS534" s="171"/>
      <c r="CT534" s="171"/>
      <c r="CU534" s="171"/>
      <c r="CV534" s="171"/>
      <c r="CW534" s="171"/>
      <c r="CX534" s="171"/>
      <c r="CY534" s="171"/>
      <c r="CZ534" s="171"/>
    </row>
    <row r="535" s="175" customFormat="true" ht="25.15" customHeight="true" x14ac:dyDescent="0.2">
      <c r="C535" s="1172" t="s">
        <v>500</v>
      </c>
      <c r="D535" s="1127"/>
      <c r="E535" s="604">
        <v>0.117624376208965</v>
      </c>
      <c r="F535" s="473"/>
      <c r="G535" s="473"/>
      <c r="H535" s="1172" t="s">
        <v>516</v>
      </c>
      <c r="I535" s="1127"/>
      <c r="J535" s="608">
        <v>0.1366238604867335</v>
      </c>
      <c r="K535" s="473"/>
      <c r="L535" s="473"/>
      <c r="M535" s="1172" t="s">
        <v>516</v>
      </c>
      <c r="N535" s="1127"/>
      <c r="O535" s="609">
        <v>5.9466789683542437E-2</v>
      </c>
      <c r="P535" s="473"/>
      <c r="Q535" s="473"/>
      <c r="AB535" s="168"/>
      <c r="AC535" s="168"/>
      <c r="AD535" s="168"/>
      <c r="AE535" s="168"/>
      <c r="AF535" s="168"/>
      <c r="AG535" s="168"/>
      <c r="AH535" s="168"/>
      <c r="AI535" s="168"/>
      <c r="AJ535" s="168"/>
      <c r="AK535" s="168"/>
      <c r="AL535" s="168"/>
      <c r="AM535" s="168"/>
      <c r="AN535" s="168"/>
      <c r="AO535" s="168"/>
      <c r="AP535" s="168"/>
      <c r="AQ535" s="168"/>
      <c r="AR535" s="168"/>
      <c r="AS535" s="168"/>
      <c r="AT535" s="168"/>
      <c r="AU535" s="168"/>
      <c r="AV535" s="168"/>
      <c r="AW535" s="168"/>
      <c r="AX535" s="168"/>
      <c r="AY535" s="168"/>
      <c r="AZ535" s="168"/>
      <c r="BA535" s="170"/>
      <c r="BB535" s="255"/>
      <c r="BC535" s="170"/>
      <c r="BD535" s="170"/>
      <c r="BE535" s="170"/>
      <c r="BF535" s="170"/>
      <c r="BG535" s="170"/>
      <c r="BH535" s="170"/>
      <c r="BI535" s="170"/>
      <c r="BJ535" s="170"/>
      <c r="BK535" s="170"/>
      <c r="BL535" s="170"/>
      <c r="BM535" s="170"/>
      <c r="BN535" s="170"/>
      <c r="BO535" s="170"/>
      <c r="BP535" s="170"/>
      <c r="BQ535" s="170"/>
      <c r="BR535" s="170"/>
      <c r="BS535" s="170"/>
      <c r="BT535" s="170"/>
      <c r="BU535" s="170"/>
      <c r="BV535" s="170"/>
      <c r="BW535" s="170"/>
      <c r="BX535" s="170"/>
      <c r="BY535" s="170"/>
      <c r="BZ535" s="171"/>
      <c r="CA535" s="171"/>
      <c r="CB535" s="171"/>
      <c r="CC535" s="171"/>
      <c r="CD535" s="171"/>
      <c r="CE535" s="171"/>
      <c r="CF535" s="171"/>
      <c r="CG535" s="171"/>
      <c r="CH535" s="171"/>
      <c r="CI535" s="171"/>
      <c r="CJ535" s="171"/>
      <c r="CK535" s="171"/>
      <c r="CL535" s="171"/>
      <c r="CM535" s="171"/>
      <c r="CN535" s="171"/>
      <c r="CO535" s="171"/>
      <c r="CP535" s="171"/>
      <c r="CQ535" s="171"/>
      <c r="CR535" s="171"/>
      <c r="CS535" s="171"/>
      <c r="CT535" s="171"/>
      <c r="CU535" s="171"/>
      <c r="CV535" s="171"/>
      <c r="CW535" s="171"/>
      <c r="CX535" s="171"/>
      <c r="CY535" s="171"/>
      <c r="CZ535" s="171"/>
    </row>
    <row r="536" s="175" customFormat="true" ht="25.15" customHeight="true" x14ac:dyDescent="0.2">
      <c r="C536" s="1172" t="s">
        <v>514</v>
      </c>
      <c r="D536" s="1127"/>
      <c r="E536" s="607">
        <v>4.8303292112551091E-2</v>
      </c>
      <c r="F536" s="473"/>
      <c r="G536" s="473"/>
      <c r="H536" s="1172" t="s">
        <v>537</v>
      </c>
      <c r="I536" s="1127"/>
      <c r="J536" s="608">
        <v>3.5726831678058416E-2</v>
      </c>
      <c r="K536" s="473"/>
      <c r="L536" s="473"/>
      <c r="M536" s="1172" t="s">
        <v>537</v>
      </c>
      <c r="N536" s="1127"/>
      <c r="O536" s="609">
        <v>1.9807350278959811E-2</v>
      </c>
      <c r="P536" s="473"/>
      <c r="Q536" s="473"/>
      <c r="AB536" s="168"/>
      <c r="AC536" s="168"/>
      <c r="AD536" s="168"/>
      <c r="AE536" s="168"/>
      <c r="AF536" s="168"/>
      <c r="AG536" s="168"/>
      <c r="AH536" s="168"/>
      <c r="AI536" s="168"/>
      <c r="AJ536" s="168"/>
      <c r="AK536" s="168"/>
      <c r="AL536" s="168"/>
      <c r="AM536" s="168"/>
      <c r="AN536" s="168"/>
      <c r="AO536" s="168"/>
      <c r="AP536" s="168"/>
      <c r="AQ536" s="168"/>
      <c r="AR536" s="168"/>
      <c r="AS536" s="168"/>
      <c r="AT536" s="168"/>
      <c r="AU536" s="168"/>
      <c r="AV536" s="168"/>
      <c r="AW536" s="168"/>
      <c r="AX536" s="168"/>
      <c r="AY536" s="168"/>
      <c r="AZ536" s="168"/>
      <c r="BA536" s="170"/>
      <c r="BB536" s="255"/>
      <c r="BC536" s="170"/>
      <c r="BD536" s="170"/>
      <c r="BE536" s="170"/>
      <c r="BF536" s="170"/>
      <c r="BG536" s="170"/>
      <c r="BH536" s="170"/>
      <c r="BI536" s="170"/>
      <c r="BJ536" s="170"/>
      <c r="BK536" s="170"/>
      <c r="BL536" s="170"/>
      <c r="BM536" s="170"/>
      <c r="BN536" s="170"/>
      <c r="BO536" s="170"/>
      <c r="BP536" s="170"/>
      <c r="BQ536" s="170"/>
      <c r="BR536" s="170"/>
      <c r="BS536" s="170"/>
      <c r="BT536" s="170"/>
      <c r="BU536" s="170"/>
      <c r="BV536" s="170"/>
      <c r="BW536" s="170"/>
      <c r="BX536" s="170"/>
      <c r="BY536" s="170"/>
      <c r="BZ536" s="171"/>
      <c r="CA536" s="171"/>
      <c r="CB536" s="171"/>
      <c r="CC536" s="171"/>
      <c r="CD536" s="171"/>
      <c r="CE536" s="171"/>
      <c r="CF536" s="171"/>
      <c r="CG536" s="171"/>
      <c r="CH536" s="171"/>
      <c r="CI536" s="171"/>
      <c r="CJ536" s="171"/>
      <c r="CK536" s="171"/>
      <c r="CL536" s="171"/>
      <c r="CM536" s="171"/>
      <c r="CN536" s="171"/>
      <c r="CO536" s="171"/>
      <c r="CP536" s="171"/>
      <c r="CQ536" s="171"/>
      <c r="CR536" s="171"/>
      <c r="CS536" s="171"/>
      <c r="CT536" s="171"/>
      <c r="CU536" s="171"/>
      <c r="CV536" s="171"/>
      <c r="CW536" s="171"/>
      <c r="CX536" s="171"/>
      <c r="CY536" s="171"/>
      <c r="CZ536" s="171"/>
    </row>
    <row r="537" s="175" customFormat="true" ht="25.15" customHeight="true" x14ac:dyDescent="0.2">
      <c r="C537" s="1172" t="s">
        <v>507</v>
      </c>
      <c r="D537" s="1127"/>
      <c r="E537" s="607">
        <v>0.10608113428067815</v>
      </c>
      <c r="F537" s="473"/>
      <c r="G537" s="473"/>
      <c r="H537" s="1172" t="s">
        <v>539</v>
      </c>
      <c r="I537" s="1127"/>
      <c r="J537" s="608">
        <v>3.05200753843629E-2</v>
      </c>
      <c r="K537" s="473"/>
      <c r="L537" s="473"/>
      <c r="M537" s="1172" t="s">
        <v>539</v>
      </c>
      <c r="N537" s="1127"/>
      <c r="O537" s="609">
        <v>3.2134945771597084E-3</v>
      </c>
      <c r="P537" s="473"/>
      <c r="Q537" s="473"/>
      <c r="AB537" s="168"/>
      <c r="AC537" s="168"/>
      <c r="AD537" s="168"/>
      <c r="AE537" s="168"/>
      <c r="AF537" s="168"/>
      <c r="AG537" s="168"/>
      <c r="AH537" s="168"/>
      <c r="AI537" s="168"/>
      <c r="AJ537" s="168"/>
      <c r="AK537" s="168"/>
      <c r="AL537" s="168"/>
      <c r="AM537" s="168"/>
      <c r="AN537" s="168"/>
      <c r="AO537" s="168"/>
      <c r="AP537" s="168"/>
      <c r="AQ537" s="168"/>
      <c r="AR537" s="168"/>
      <c r="AS537" s="168"/>
      <c r="AT537" s="168"/>
      <c r="AU537" s="168"/>
      <c r="AV537" s="168"/>
      <c r="AW537" s="168"/>
      <c r="AX537" s="168"/>
      <c r="AY537" s="168"/>
      <c r="AZ537" s="168"/>
      <c r="BA537" s="170"/>
      <c r="BB537" s="255"/>
      <c r="BC537" s="170"/>
      <c r="BD537" s="170"/>
      <c r="BE537" s="170"/>
      <c r="BF537" s="170"/>
      <c r="BG537" s="170"/>
      <c r="BH537" s="170"/>
      <c r="BI537" s="170"/>
      <c r="BJ537" s="170"/>
      <c r="BK537" s="170"/>
      <c r="BL537" s="170"/>
      <c r="BM537" s="170"/>
      <c r="BN537" s="170"/>
      <c r="BO537" s="170"/>
      <c r="BP537" s="170"/>
      <c r="BQ537" s="170"/>
      <c r="BR537" s="170"/>
      <c r="BS537" s="170"/>
      <c r="BT537" s="170"/>
      <c r="BU537" s="170"/>
      <c r="BV537" s="170"/>
      <c r="BW537" s="170"/>
      <c r="BX537" s="170"/>
      <c r="BY537" s="170"/>
      <c r="BZ537" s="171"/>
      <c r="CA537" s="171"/>
      <c r="CB537" s="171"/>
      <c r="CC537" s="171"/>
      <c r="CD537" s="171"/>
      <c r="CE537" s="171"/>
      <c r="CF537" s="171"/>
      <c r="CG537" s="171"/>
      <c r="CH537" s="171"/>
      <c r="CI537" s="171"/>
      <c r="CJ537" s="171"/>
      <c r="CK537" s="171"/>
      <c r="CL537" s="171"/>
      <c r="CM537" s="171"/>
      <c r="CN537" s="171"/>
      <c r="CO537" s="171"/>
      <c r="CP537" s="171"/>
      <c r="CQ537" s="171"/>
      <c r="CR537" s="171"/>
      <c r="CS537" s="171"/>
      <c r="CT537" s="171"/>
      <c r="CU537" s="171"/>
      <c r="CV537" s="171"/>
      <c r="CW537" s="171"/>
      <c r="CX537" s="171"/>
      <c r="CY537" s="171"/>
      <c r="CZ537" s="171"/>
    </row>
    <row r="538" s="175" customFormat="true" ht="25.15" customHeight="true" x14ac:dyDescent="0.2">
      <c r="C538" s="1172" t="s">
        <v>501</v>
      </c>
      <c r="D538" s="1127"/>
      <c r="E538" s="607">
        <v>9.6739486999878818E-2</v>
      </c>
      <c r="F538" s="473"/>
      <c r="G538" s="473"/>
      <c r="H538" s="1172" t="s">
        <v>543</v>
      </c>
      <c r="I538" s="1127"/>
      <c r="J538" s="608">
        <v>2.3896719033174661E-2</v>
      </c>
      <c r="K538" s="473"/>
      <c r="L538" s="473"/>
      <c r="M538" s="1172" t="s">
        <v>543</v>
      </c>
      <c r="N538" s="1127"/>
      <c r="O538" s="609">
        <v>6.2735327525786141E-3</v>
      </c>
      <c r="P538" s="473"/>
      <c r="Q538" s="473"/>
      <c r="AB538" s="168"/>
      <c r="AC538" s="168"/>
      <c r="AD538" s="168"/>
      <c r="AE538" s="168"/>
      <c r="AF538" s="168"/>
      <c r="AG538" s="168"/>
      <c r="AH538" s="168"/>
      <c r="AI538" s="168"/>
      <c r="AJ538" s="168"/>
      <c r="AK538" s="168"/>
      <c r="AL538" s="168"/>
      <c r="AM538" s="168"/>
      <c r="AN538" s="168"/>
      <c r="AO538" s="168"/>
      <c r="AP538" s="168"/>
      <c r="AQ538" s="168"/>
      <c r="AR538" s="168"/>
      <c r="AS538" s="168"/>
      <c r="AT538" s="168"/>
      <c r="AU538" s="168"/>
      <c r="AV538" s="168"/>
      <c r="AW538" s="168"/>
      <c r="AX538" s="168"/>
      <c r="AY538" s="168"/>
      <c r="AZ538" s="168"/>
      <c r="BA538" s="170"/>
      <c r="BB538" s="255"/>
      <c r="BC538" s="170"/>
      <c r="BD538" s="170"/>
      <c r="BE538" s="170"/>
      <c r="BF538" s="170"/>
      <c r="BG538" s="170"/>
      <c r="BH538" s="170"/>
      <c r="BI538" s="170"/>
      <c r="BJ538" s="170"/>
      <c r="BK538" s="170"/>
      <c r="BL538" s="170"/>
      <c r="BM538" s="170"/>
      <c r="BN538" s="170"/>
      <c r="BO538" s="170"/>
      <c r="BP538" s="170"/>
      <c r="BQ538" s="170"/>
      <c r="BR538" s="170"/>
      <c r="BS538" s="170"/>
      <c r="BT538" s="170"/>
      <c r="BU538" s="170"/>
      <c r="BV538" s="170"/>
      <c r="BW538" s="170"/>
      <c r="BX538" s="170"/>
      <c r="BY538" s="170"/>
      <c r="BZ538" s="171"/>
      <c r="CA538" s="171"/>
      <c r="CB538" s="171"/>
      <c r="CC538" s="171"/>
      <c r="CD538" s="171"/>
      <c r="CE538" s="171"/>
      <c r="CF538" s="171"/>
      <c r="CG538" s="171"/>
      <c r="CH538" s="171"/>
      <c r="CI538" s="171"/>
      <c r="CJ538" s="171"/>
      <c r="CK538" s="171"/>
      <c r="CL538" s="171"/>
      <c r="CM538" s="171"/>
      <c r="CN538" s="171"/>
      <c r="CO538" s="171"/>
      <c r="CP538" s="171"/>
      <c r="CQ538" s="171"/>
      <c r="CR538" s="171"/>
      <c r="CS538" s="171"/>
      <c r="CT538" s="171"/>
      <c r="CU538" s="171"/>
      <c r="CV538" s="171"/>
      <c r="CW538" s="171"/>
      <c r="CX538" s="171"/>
      <c r="CY538" s="171"/>
      <c r="CZ538" s="171"/>
    </row>
    <row r="539" s="175" customFormat="true" ht="25.15" customHeight="true" x14ac:dyDescent="0.2">
      <c r="C539" s="1172" t="s">
        <v>523</v>
      </c>
      <c r="D539" s="1127"/>
      <c r="E539" s="607">
        <v>9.2011472416088196E-3</v>
      </c>
      <c r="F539" s="473"/>
      <c r="G539" s="473"/>
      <c r="H539" s="1172" t="s">
        <v>550</v>
      </c>
      <c r="I539" s="1127"/>
      <c r="J539" s="608">
        <v>1.0416263904382985E-2</v>
      </c>
      <c r="K539" s="473"/>
      <c r="L539" s="473"/>
      <c r="M539" s="1172" t="s">
        <v>550</v>
      </c>
      <c r="N539" s="1127"/>
      <c r="O539" s="615">
        <v>3.3183015048193835E-5</v>
      </c>
      <c r="P539" s="473"/>
      <c r="Q539" s="473"/>
      <c r="AB539" s="168"/>
      <c r="AC539" s="168"/>
      <c r="AD539" s="168"/>
      <c r="AE539" s="168"/>
      <c r="AF539" s="168"/>
      <c r="AG539" s="168"/>
      <c r="AH539" s="168"/>
      <c r="AI539" s="168"/>
      <c r="AJ539" s="168"/>
      <c r="AK539" s="168"/>
      <c r="AL539" s="168"/>
      <c r="AM539" s="168"/>
      <c r="AN539" s="168"/>
      <c r="AO539" s="168"/>
      <c r="AP539" s="168"/>
      <c r="AQ539" s="168"/>
      <c r="AR539" s="168"/>
      <c r="AS539" s="168"/>
      <c r="AT539" s="168"/>
      <c r="AU539" s="168"/>
      <c r="AV539" s="168"/>
      <c r="AW539" s="168"/>
      <c r="AX539" s="168"/>
      <c r="AY539" s="168"/>
      <c r="AZ539" s="168"/>
      <c r="BA539" s="170"/>
      <c r="BB539" s="255"/>
      <c r="BC539" s="170"/>
      <c r="BD539" s="170"/>
      <c r="BE539" s="170"/>
      <c r="BF539" s="170"/>
      <c r="BG539" s="170"/>
      <c r="BH539" s="170"/>
      <c r="BI539" s="170"/>
      <c r="BJ539" s="170"/>
      <c r="BK539" s="170"/>
      <c r="BL539" s="170"/>
      <c r="BM539" s="170"/>
      <c r="BN539" s="170"/>
      <c r="BO539" s="170"/>
      <c r="BP539" s="170"/>
      <c r="BQ539" s="170"/>
      <c r="BR539" s="170"/>
      <c r="BS539" s="170"/>
      <c r="BT539" s="170"/>
      <c r="BU539" s="170"/>
      <c r="BV539" s="170"/>
      <c r="BW539" s="170"/>
      <c r="BX539" s="170"/>
      <c r="BY539" s="170"/>
      <c r="BZ539" s="171"/>
      <c r="CA539" s="171"/>
      <c r="CB539" s="171"/>
      <c r="CC539" s="171"/>
      <c r="CD539" s="171"/>
      <c r="CE539" s="171"/>
      <c r="CF539" s="171"/>
      <c r="CG539" s="171"/>
      <c r="CH539" s="171"/>
      <c r="CI539" s="171"/>
      <c r="CJ539" s="171"/>
      <c r="CK539" s="171"/>
      <c r="CL539" s="171"/>
      <c r="CM539" s="171"/>
      <c r="CN539" s="171"/>
      <c r="CO539" s="171"/>
      <c r="CP539" s="171"/>
      <c r="CQ539" s="171"/>
      <c r="CR539" s="171"/>
      <c r="CS539" s="171"/>
      <c r="CT539" s="171"/>
      <c r="CU539" s="171"/>
      <c r="CV539" s="171"/>
      <c r="CW539" s="171"/>
      <c r="CX539" s="171"/>
      <c r="CY539" s="171"/>
      <c r="CZ539" s="171"/>
    </row>
    <row r="540" s="175" customFormat="true" ht="25.15" customHeight="true" x14ac:dyDescent="0.2">
      <c r="C540" s="1172" t="s">
        <v>528</v>
      </c>
      <c r="D540" s="1127"/>
      <c r="E540" s="607">
        <v>1.6771923536608301E-2</v>
      </c>
      <c r="F540" s="473"/>
      <c r="G540" s="473"/>
      <c r="H540" s="1172" t="s">
        <v>531</v>
      </c>
      <c r="I540" s="1127"/>
      <c r="J540" s="608">
        <v>7.2459775228929962E-2</v>
      </c>
      <c r="K540" s="473"/>
      <c r="L540" s="473"/>
      <c r="M540" s="1172" t="s">
        <v>531</v>
      </c>
      <c r="N540" s="1127"/>
      <c r="O540" s="609">
        <v>1.7965923103391367E-2</v>
      </c>
      <c r="P540" s="473"/>
      <c r="Q540" s="473"/>
      <c r="AB540" s="168"/>
      <c r="AC540" s="168"/>
      <c r="AD540" s="168"/>
      <c r="AE540" s="168"/>
      <c r="AF540" s="168"/>
      <c r="AG540" s="168"/>
      <c r="AH540" s="168"/>
      <c r="AI540" s="168"/>
      <c r="AJ540" s="168"/>
      <c r="AK540" s="168"/>
      <c r="AL540" s="168"/>
      <c r="AM540" s="168"/>
      <c r="AN540" s="168"/>
      <c r="AO540" s="168"/>
      <c r="AP540" s="168"/>
      <c r="AQ540" s="168"/>
      <c r="AR540" s="168"/>
      <c r="AS540" s="168"/>
      <c r="AT540" s="168"/>
      <c r="AU540" s="168"/>
      <c r="AV540" s="168"/>
      <c r="AW540" s="168"/>
      <c r="AX540" s="168"/>
      <c r="AY540" s="168"/>
      <c r="AZ540" s="168"/>
      <c r="BA540" s="170"/>
      <c r="BB540" s="255"/>
      <c r="BC540" s="170"/>
      <c r="BD540" s="170"/>
      <c r="BE540" s="170"/>
      <c r="BF540" s="170"/>
      <c r="BG540" s="170"/>
      <c r="BH540" s="170"/>
      <c r="BI540" s="170"/>
      <c r="BJ540" s="170"/>
      <c r="BK540" s="170"/>
      <c r="BL540" s="170"/>
      <c r="BM540" s="170"/>
      <c r="BN540" s="170"/>
      <c r="BO540" s="170"/>
      <c r="BP540" s="170"/>
      <c r="BQ540" s="170"/>
      <c r="BR540" s="170"/>
      <c r="BS540" s="170"/>
      <c r="BT540" s="170"/>
      <c r="BU540" s="170"/>
      <c r="BV540" s="170"/>
      <c r="BW540" s="170"/>
      <c r="BX540" s="170"/>
      <c r="BY540" s="170"/>
      <c r="BZ540" s="171"/>
      <c r="CA540" s="171"/>
      <c r="CB540" s="171"/>
      <c r="CC540" s="171"/>
      <c r="CD540" s="171"/>
      <c r="CE540" s="171"/>
      <c r="CF540" s="171"/>
      <c r="CG540" s="171"/>
      <c r="CH540" s="171"/>
      <c r="CI540" s="171"/>
      <c r="CJ540" s="171"/>
      <c r="CK540" s="171"/>
      <c r="CL540" s="171"/>
      <c r="CM540" s="171"/>
      <c r="CN540" s="171"/>
      <c r="CO540" s="171"/>
      <c r="CP540" s="171"/>
      <c r="CQ540" s="171"/>
      <c r="CR540" s="171"/>
      <c r="CS540" s="171"/>
      <c r="CT540" s="171"/>
      <c r="CU540" s="171"/>
      <c r="CV540" s="171"/>
      <c r="CW540" s="171"/>
      <c r="CX540" s="171"/>
      <c r="CY540" s="171"/>
      <c r="CZ540" s="171"/>
    </row>
    <row r="541" s="175" customFormat="true" ht="25.15" customHeight="true" x14ac:dyDescent="0.2">
      <c r="C541" s="1172" t="s">
        <v>498</v>
      </c>
      <c r="D541" s="1127"/>
      <c r="E541" s="607">
        <v>5.4488838114486543E-2</v>
      </c>
      <c r="F541" s="473"/>
      <c r="G541" s="473"/>
      <c r="H541" s="1172" t="s">
        <v>515</v>
      </c>
      <c r="I541" s="1127"/>
      <c r="J541" s="608">
        <v>0.15148340885034381</v>
      </c>
      <c r="K541" s="473"/>
      <c r="L541" s="473"/>
      <c r="M541" s="1172" t="s">
        <v>515</v>
      </c>
      <c r="N541" s="1127"/>
      <c r="O541" s="609">
        <v>8.5023242895951673E-2</v>
      </c>
      <c r="P541" s="473"/>
      <c r="Q541" s="473"/>
      <c r="AB541" s="168"/>
      <c r="AC541" s="168"/>
      <c r="AD541" s="168"/>
      <c r="AE541" s="168"/>
      <c r="AF541" s="168"/>
      <c r="AG541" s="168"/>
      <c r="AH541" s="168"/>
      <c r="AI541" s="168"/>
      <c r="AJ541" s="168"/>
      <c r="AK541" s="168"/>
      <c r="AL541" s="168"/>
      <c r="AM541" s="168"/>
      <c r="AN541" s="168"/>
      <c r="AO541" s="168"/>
      <c r="AP541" s="168"/>
      <c r="AQ541" s="168"/>
      <c r="AR541" s="168"/>
      <c r="AS541" s="168"/>
      <c r="AT541" s="168"/>
      <c r="AU541" s="168"/>
      <c r="AV541" s="168"/>
      <c r="AW541" s="168"/>
      <c r="AX541" s="168"/>
      <c r="AY541" s="168"/>
      <c r="AZ541" s="168"/>
      <c r="BA541" s="170"/>
      <c r="BB541" s="255"/>
      <c r="BC541" s="170"/>
      <c r="BD541" s="170"/>
      <c r="BE541" s="170"/>
      <c r="BF541" s="170"/>
      <c r="BG541" s="170"/>
      <c r="BH541" s="170"/>
      <c r="BI541" s="170"/>
      <c r="BJ541" s="170"/>
      <c r="BK541" s="170"/>
      <c r="BL541" s="170"/>
      <c r="BM541" s="170"/>
      <c r="BN541" s="170"/>
      <c r="BO541" s="170"/>
      <c r="BP541" s="170"/>
      <c r="BQ541" s="170"/>
      <c r="BR541" s="170"/>
      <c r="BS541" s="170"/>
      <c r="BT541" s="170"/>
      <c r="BU541" s="170"/>
      <c r="BV541" s="170"/>
      <c r="BW541" s="170"/>
      <c r="BX541" s="170"/>
      <c r="BY541" s="170"/>
      <c r="BZ541" s="171"/>
      <c r="CA541" s="171"/>
      <c r="CB541" s="171"/>
      <c r="CC541" s="171"/>
      <c r="CD541" s="171"/>
      <c r="CE541" s="171"/>
      <c r="CF541" s="171"/>
      <c r="CG541" s="171"/>
      <c r="CH541" s="171"/>
      <c r="CI541" s="171"/>
      <c r="CJ541" s="171"/>
      <c r="CK541" s="171"/>
      <c r="CL541" s="171"/>
      <c r="CM541" s="171"/>
      <c r="CN541" s="171"/>
      <c r="CO541" s="171"/>
      <c r="CP541" s="171"/>
      <c r="CQ541" s="171"/>
      <c r="CR541" s="171"/>
      <c r="CS541" s="171"/>
      <c r="CT541" s="171"/>
      <c r="CU541" s="171"/>
      <c r="CV541" s="171"/>
      <c r="CW541" s="171"/>
      <c r="CX541" s="171"/>
      <c r="CY541" s="171"/>
      <c r="CZ541" s="171"/>
    </row>
    <row r="542" s="175" customFormat="true" ht="25.15" customHeight="true" x14ac:dyDescent="0.2">
      <c r="C542" s="1172" t="s">
        <v>511</v>
      </c>
      <c r="D542" s="1127"/>
      <c r="E542" s="607">
        <v>5.0370091082715521E-2</v>
      </c>
      <c r="F542" s="473"/>
      <c r="G542" s="473"/>
      <c r="H542" s="1172" t="s">
        <v>525</v>
      </c>
      <c r="I542" s="1127"/>
      <c r="J542" s="608">
        <v>9.7126775268919288E-2</v>
      </c>
      <c r="K542" s="473"/>
      <c r="L542" s="473"/>
      <c r="M542" s="1172" t="s">
        <v>525</v>
      </c>
      <c r="N542" s="1127"/>
      <c r="O542" s="609">
        <v>4.2509035687632313E-2</v>
      </c>
      <c r="P542" s="473"/>
      <c r="Q542" s="473"/>
      <c r="AB542" s="168"/>
      <c r="AC542" s="168"/>
      <c r="AD542" s="168"/>
      <c r="AE542" s="168"/>
      <c r="AF542" s="168"/>
      <c r="AG542" s="168"/>
      <c r="AH542" s="168"/>
      <c r="AI542" s="168"/>
      <c r="AJ542" s="168"/>
      <c r="AK542" s="168"/>
      <c r="AL542" s="168"/>
      <c r="AM542" s="168"/>
      <c r="AN542" s="168"/>
      <c r="AO542" s="168"/>
      <c r="AP542" s="168"/>
      <c r="AQ542" s="168"/>
      <c r="AR542" s="168"/>
      <c r="AS542" s="168"/>
      <c r="AT542" s="168"/>
      <c r="AU542" s="168"/>
      <c r="AV542" s="168"/>
      <c r="AW542" s="168"/>
      <c r="AX542" s="168"/>
      <c r="AY542" s="168"/>
      <c r="AZ542" s="168"/>
      <c r="BA542" s="170"/>
      <c r="BB542" s="255"/>
      <c r="BC542" s="170"/>
      <c r="BD542" s="170"/>
      <c r="BE542" s="170"/>
      <c r="BF542" s="170"/>
      <c r="BG542" s="170"/>
      <c r="BH542" s="170"/>
      <c r="BI542" s="170"/>
      <c r="BJ542" s="170"/>
      <c r="BK542" s="170"/>
      <c r="BL542" s="170"/>
      <c r="BM542" s="170"/>
      <c r="BN542" s="170"/>
      <c r="BO542" s="170"/>
      <c r="BP542" s="170"/>
      <c r="BQ542" s="170"/>
      <c r="BR542" s="170"/>
      <c r="BS542" s="170"/>
      <c r="BT542" s="170"/>
      <c r="BU542" s="170"/>
      <c r="BV542" s="170"/>
      <c r="BW542" s="170"/>
      <c r="BX542" s="170"/>
      <c r="BY542" s="170"/>
      <c r="BZ542" s="171"/>
      <c r="CA542" s="171"/>
      <c r="CB542" s="171"/>
      <c r="CC542" s="171"/>
      <c r="CD542" s="171"/>
      <c r="CE542" s="171"/>
      <c r="CF542" s="171"/>
      <c r="CG542" s="171"/>
      <c r="CH542" s="171"/>
      <c r="CI542" s="171"/>
      <c r="CJ542" s="171"/>
      <c r="CK542" s="171"/>
      <c r="CL542" s="171"/>
      <c r="CM542" s="171"/>
      <c r="CN542" s="171"/>
      <c r="CO542" s="171"/>
      <c r="CP542" s="171"/>
      <c r="CQ542" s="171"/>
      <c r="CR542" s="171"/>
      <c r="CS542" s="171"/>
      <c r="CT542" s="171"/>
      <c r="CU542" s="171"/>
      <c r="CV542" s="171"/>
      <c r="CW542" s="171"/>
      <c r="CX542" s="171"/>
      <c r="CY542" s="171"/>
      <c r="CZ542" s="171"/>
    </row>
    <row r="543" s="175" customFormat="true" ht="25.15" customHeight="true" x14ac:dyDescent="0.2">
      <c r="C543" s="1172" t="s">
        <v>509</v>
      </c>
      <c r="D543" s="1127"/>
      <c r="E543" s="607">
        <v>8.6704796305672224E-2</v>
      </c>
      <c r="F543" s="473"/>
      <c r="G543" s="473"/>
      <c r="H543" s="1172" t="s">
        <v>316</v>
      </c>
      <c r="I543" s="1127"/>
      <c r="J543" s="608">
        <v>0.20629961385887197</v>
      </c>
      <c r="K543" s="473"/>
      <c r="L543" s="473"/>
      <c r="M543" s="1172" t="s">
        <v>316</v>
      </c>
      <c r="N543" s="1127"/>
      <c r="O543" s="609">
        <v>0.10015030588288214</v>
      </c>
      <c r="P543" s="473"/>
      <c r="Q543" s="473"/>
      <c r="AB543" s="168"/>
      <c r="AC543" s="168"/>
      <c r="AD543" s="168"/>
      <c r="AE543" s="168"/>
      <c r="AF543" s="168"/>
      <c r="AG543" s="168"/>
      <c r="AH543" s="168"/>
      <c r="AI543" s="168"/>
      <c r="AJ543" s="168"/>
      <c r="AK543" s="168"/>
      <c r="AL543" s="168"/>
      <c r="AM543" s="168"/>
      <c r="AN543" s="168"/>
      <c r="AO543" s="168"/>
      <c r="AP543" s="168"/>
      <c r="AQ543" s="168"/>
      <c r="AR543" s="168"/>
      <c r="AS543" s="168"/>
      <c r="AT543" s="168"/>
      <c r="AU543" s="168"/>
      <c r="AV543" s="168"/>
      <c r="AW543" s="168"/>
      <c r="AX543" s="168"/>
      <c r="AY543" s="168"/>
      <c r="AZ543" s="168"/>
      <c r="BA543" s="170"/>
      <c r="BB543" s="255"/>
      <c r="BC543" s="170"/>
      <c r="BD543" s="170"/>
      <c r="BE543" s="170"/>
      <c r="BF543" s="170"/>
      <c r="BG543" s="170"/>
      <c r="BH543" s="170"/>
      <c r="BI543" s="170"/>
      <c r="BJ543" s="170"/>
      <c r="BK543" s="170"/>
      <c r="BL543" s="170"/>
      <c r="BM543" s="170"/>
      <c r="BN543" s="170"/>
      <c r="BO543" s="170"/>
      <c r="BP543" s="170"/>
      <c r="BQ543" s="170"/>
      <c r="BR543" s="170"/>
      <c r="BS543" s="170"/>
      <c r="BT543" s="170"/>
      <c r="BU543" s="170"/>
      <c r="BV543" s="170"/>
      <c r="BW543" s="170"/>
      <c r="BX543" s="170"/>
      <c r="BY543" s="170"/>
      <c r="BZ543" s="171"/>
      <c r="CA543" s="171"/>
      <c r="CB543" s="171"/>
      <c r="CC543" s="171"/>
      <c r="CD543" s="171"/>
      <c r="CE543" s="171"/>
      <c r="CF543" s="171"/>
      <c r="CG543" s="171"/>
      <c r="CH543" s="171"/>
      <c r="CI543" s="171"/>
      <c r="CJ543" s="171"/>
      <c r="CK543" s="171"/>
      <c r="CL543" s="171"/>
      <c r="CM543" s="171"/>
      <c r="CN543" s="171"/>
      <c r="CO543" s="171"/>
      <c r="CP543" s="171"/>
      <c r="CQ543" s="171"/>
      <c r="CR543" s="171"/>
      <c r="CS543" s="171"/>
      <c r="CT543" s="171"/>
      <c r="CU543" s="171"/>
      <c r="CV543" s="171"/>
      <c r="CW543" s="171"/>
      <c r="CX543" s="171"/>
      <c r="CY543" s="171"/>
      <c r="CZ543" s="171"/>
    </row>
    <row r="544" s="175" customFormat="true" ht="25.15" customHeight="true" x14ac:dyDescent="0.2">
      <c r="C544" s="1172" t="s">
        <v>518</v>
      </c>
      <c r="D544" s="1127"/>
      <c r="E544" s="607">
        <v>3.8860620679221046E-2</v>
      </c>
      <c r="F544" s="473"/>
      <c r="G544" s="473"/>
      <c r="H544" s="1172" t="s">
        <v>517</v>
      </c>
      <c r="I544" s="1127"/>
      <c r="J544" s="608">
        <v>0.12532585492069148</v>
      </c>
      <c r="K544" s="473"/>
      <c r="L544" s="473"/>
      <c r="M544" s="1172" t="s">
        <v>517</v>
      </c>
      <c r="N544" s="1127"/>
      <c r="O544" s="609">
        <v>2.7718469292380345E-2</v>
      </c>
      <c r="P544" s="473"/>
      <c r="Q544" s="473"/>
      <c r="AB544" s="168"/>
      <c r="AC544" s="168"/>
      <c r="AD544" s="168"/>
      <c r="AE544" s="168"/>
      <c r="AF544" s="168"/>
      <c r="AG544" s="168"/>
      <c r="AH544" s="168"/>
      <c r="AI544" s="168"/>
      <c r="AJ544" s="168"/>
      <c r="AK544" s="168"/>
      <c r="AL544" s="168"/>
      <c r="AM544" s="168"/>
      <c r="AN544" s="168"/>
      <c r="AO544" s="168"/>
      <c r="AP544" s="168"/>
      <c r="AQ544" s="168"/>
      <c r="AR544" s="168"/>
      <c r="AS544" s="168"/>
      <c r="AT544" s="168"/>
      <c r="AU544" s="168"/>
      <c r="AV544" s="168"/>
      <c r="AW544" s="168"/>
      <c r="AX544" s="168"/>
      <c r="AY544" s="168"/>
      <c r="AZ544" s="168"/>
      <c r="BA544" s="170"/>
      <c r="BB544" s="255"/>
      <c r="BC544" s="170"/>
      <c r="BD544" s="170"/>
      <c r="BE544" s="170"/>
      <c r="BF544" s="170"/>
      <c r="BG544" s="170"/>
      <c r="BH544" s="170"/>
      <c r="BI544" s="170"/>
      <c r="BJ544" s="170"/>
      <c r="BK544" s="170"/>
      <c r="BL544" s="170"/>
      <c r="BM544" s="170"/>
      <c r="BN544" s="170"/>
      <c r="BO544" s="170"/>
      <c r="BP544" s="170"/>
      <c r="BQ544" s="170"/>
      <c r="BR544" s="170"/>
      <c r="BS544" s="170"/>
      <c r="BT544" s="170"/>
      <c r="BU544" s="170"/>
      <c r="BV544" s="170"/>
      <c r="BW544" s="170"/>
      <c r="BX544" s="170"/>
      <c r="BY544" s="170"/>
      <c r="BZ544" s="171"/>
      <c r="CA544" s="171"/>
      <c r="CB544" s="171"/>
      <c r="CC544" s="171"/>
      <c r="CD544" s="171"/>
      <c r="CE544" s="171"/>
      <c r="CF544" s="171"/>
      <c r="CG544" s="171"/>
      <c r="CH544" s="171"/>
      <c r="CI544" s="171"/>
      <c r="CJ544" s="171"/>
      <c r="CK544" s="171"/>
      <c r="CL544" s="171"/>
      <c r="CM544" s="171"/>
      <c r="CN544" s="171"/>
      <c r="CO544" s="171"/>
      <c r="CP544" s="171"/>
      <c r="CQ544" s="171"/>
      <c r="CR544" s="171"/>
      <c r="CS544" s="171"/>
      <c r="CT544" s="171"/>
      <c r="CU544" s="171"/>
      <c r="CV544" s="171"/>
      <c r="CW544" s="171"/>
      <c r="CX544" s="171"/>
      <c r="CY544" s="171"/>
      <c r="CZ544" s="171"/>
    </row>
    <row r="545" s="175" customFormat="true" ht="25.15" customHeight="true" x14ac:dyDescent="0.2">
      <c r="C545" s="1172" t="s">
        <v>521</v>
      </c>
      <c r="D545" s="1127"/>
      <c r="E545" s="607">
        <v>-1.0590665528261474E-2</v>
      </c>
      <c r="F545" s="473"/>
      <c r="G545" s="473"/>
      <c r="H545" s="1172" t="s">
        <v>559</v>
      </c>
      <c r="I545" s="1127"/>
      <c r="J545" s="621">
        <v>3.0127101255682297E-5</v>
      </c>
      <c r="K545" s="473"/>
      <c r="L545" s="473"/>
      <c r="M545" s="1172" t="s">
        <v>559</v>
      </c>
      <c r="N545" s="1127"/>
      <c r="O545" s="612">
        <v>3.5022965339266687E-4</v>
      </c>
      <c r="P545" s="473"/>
      <c r="Q545" s="473"/>
      <c r="AB545" s="168"/>
      <c r="AC545" s="168"/>
      <c r="AD545" s="168"/>
      <c r="AE545" s="168"/>
      <c r="AF545" s="168"/>
      <c r="AG545" s="168"/>
      <c r="AH545" s="168"/>
      <c r="AI545" s="168"/>
      <c r="AJ545" s="168"/>
      <c r="AK545" s="168"/>
      <c r="AL545" s="168"/>
      <c r="AM545" s="168"/>
      <c r="AN545" s="168"/>
      <c r="AO545" s="168"/>
      <c r="AP545" s="168"/>
      <c r="AQ545" s="168"/>
      <c r="AR545" s="168"/>
      <c r="AS545" s="168"/>
      <c r="AT545" s="168"/>
      <c r="AU545" s="168"/>
      <c r="AV545" s="168"/>
      <c r="AW545" s="168"/>
      <c r="AX545" s="168"/>
      <c r="AY545" s="168"/>
      <c r="AZ545" s="168"/>
      <c r="BA545" s="170"/>
      <c r="BB545" s="255"/>
      <c r="BC545" s="170"/>
      <c r="BD545" s="170"/>
      <c r="BE545" s="170"/>
      <c r="BF545" s="170"/>
      <c r="BG545" s="170"/>
      <c r="BH545" s="170"/>
      <c r="BI545" s="170"/>
      <c r="BJ545" s="170"/>
      <c r="BK545" s="170"/>
      <c r="BL545" s="170"/>
      <c r="BM545" s="170"/>
      <c r="BN545" s="170"/>
      <c r="BO545" s="170"/>
      <c r="BP545" s="170"/>
      <c r="BQ545" s="170"/>
      <c r="BR545" s="170"/>
      <c r="BS545" s="170"/>
      <c r="BT545" s="170"/>
      <c r="BU545" s="170"/>
      <c r="BV545" s="170"/>
      <c r="BW545" s="170"/>
      <c r="BX545" s="170"/>
      <c r="BY545" s="170"/>
      <c r="BZ545" s="171"/>
      <c r="CA545" s="171"/>
      <c r="CB545" s="171"/>
      <c r="CC545" s="171"/>
      <c r="CD545" s="171"/>
      <c r="CE545" s="171"/>
      <c r="CF545" s="171"/>
      <c r="CG545" s="171"/>
      <c r="CH545" s="171"/>
      <c r="CI545" s="171"/>
      <c r="CJ545" s="171"/>
      <c r="CK545" s="171"/>
      <c r="CL545" s="171"/>
      <c r="CM545" s="171"/>
      <c r="CN545" s="171"/>
      <c r="CO545" s="171"/>
      <c r="CP545" s="171"/>
      <c r="CQ545" s="171"/>
      <c r="CR545" s="171"/>
      <c r="CS545" s="171"/>
      <c r="CT545" s="171"/>
      <c r="CU545" s="171"/>
      <c r="CV545" s="171"/>
      <c r="CW545" s="171"/>
      <c r="CX545" s="171"/>
      <c r="CY545" s="171"/>
      <c r="CZ545" s="171"/>
    </row>
    <row r="546" s="175" customFormat="true" ht="25.15" customHeight="true" x14ac:dyDescent="0.2">
      <c r="C546" s="1172" t="s">
        <v>536</v>
      </c>
      <c r="D546" s="1127"/>
      <c r="E546" s="607">
        <v>1.0643581374961519E-2</v>
      </c>
      <c r="F546" s="473"/>
      <c r="G546" s="473"/>
      <c r="H546" s="1128"/>
      <c r="I546" s="1127"/>
      <c r="J546" s="474"/>
      <c r="K546" s="473"/>
      <c r="L546" s="473"/>
      <c r="M546" s="1128"/>
      <c r="N546" s="1127"/>
      <c r="O546" s="474"/>
      <c r="P546" s="473"/>
      <c r="Q546" s="473"/>
      <c r="AB546" s="168"/>
      <c r="AC546" s="168"/>
      <c r="AD546" s="168"/>
      <c r="AE546" s="168"/>
      <c r="AF546" s="168"/>
      <c r="AG546" s="168"/>
      <c r="AH546" s="168"/>
      <c r="AI546" s="168"/>
      <c r="AJ546" s="168"/>
      <c r="AK546" s="168"/>
      <c r="AL546" s="168"/>
      <c r="AM546" s="168"/>
      <c r="AN546" s="168"/>
      <c r="AO546" s="168"/>
      <c r="AP546" s="168"/>
      <c r="AQ546" s="168"/>
      <c r="AR546" s="168"/>
      <c r="AS546" s="168"/>
      <c r="AT546" s="168"/>
      <c r="AU546" s="168"/>
      <c r="AV546" s="168"/>
      <c r="AW546" s="168"/>
      <c r="AX546" s="168"/>
      <c r="AY546" s="168"/>
      <c r="AZ546" s="168"/>
      <c r="BA546" s="170"/>
      <c r="BB546" s="255"/>
      <c r="BC546" s="170"/>
      <c r="BD546" s="170"/>
      <c r="BE546" s="170"/>
      <c r="BF546" s="170"/>
      <c r="BG546" s="170"/>
      <c r="BH546" s="170"/>
      <c r="BI546" s="170"/>
      <c r="BJ546" s="170"/>
      <c r="BK546" s="170"/>
      <c r="BL546" s="170"/>
      <c r="BM546" s="170"/>
      <c r="BN546" s="170"/>
      <c r="BO546" s="170"/>
      <c r="BP546" s="170"/>
      <c r="BQ546" s="170"/>
      <c r="BR546" s="170"/>
      <c r="BS546" s="170"/>
      <c r="BT546" s="170"/>
      <c r="BU546" s="170"/>
      <c r="BV546" s="170"/>
      <c r="BW546" s="170"/>
      <c r="BX546" s="170"/>
      <c r="BY546" s="170"/>
      <c r="BZ546" s="171"/>
      <c r="CA546" s="171"/>
      <c r="CB546" s="171"/>
      <c r="CC546" s="171"/>
      <c r="CD546" s="171"/>
      <c r="CE546" s="171"/>
      <c r="CF546" s="171"/>
      <c r="CG546" s="171"/>
      <c r="CH546" s="171"/>
      <c r="CI546" s="171"/>
      <c r="CJ546" s="171"/>
      <c r="CK546" s="171"/>
      <c r="CL546" s="171"/>
      <c r="CM546" s="171"/>
      <c r="CN546" s="171"/>
      <c r="CO546" s="171"/>
      <c r="CP546" s="171"/>
      <c r="CQ546" s="171"/>
      <c r="CR546" s="171"/>
      <c r="CS546" s="171"/>
      <c r="CT546" s="171"/>
      <c r="CU546" s="171"/>
      <c r="CV546" s="171"/>
      <c r="CW546" s="171"/>
      <c r="CX546" s="171"/>
      <c r="CY546" s="171"/>
      <c r="CZ546" s="171"/>
    </row>
    <row r="547" s="175" customFormat="true" ht="25.15" customHeight="true" x14ac:dyDescent="0.2">
      <c r="C547" s="1172" t="s">
        <v>510</v>
      </c>
      <c r="D547" s="1127"/>
      <c r="E547" s="607">
        <v>7.8078387087403681E-2</v>
      </c>
      <c r="F547" s="473"/>
      <c r="G547" s="473"/>
      <c r="H547" s="1128"/>
      <c r="I547" s="1127"/>
      <c r="J547" s="473"/>
      <c r="K547" s="473"/>
      <c r="L547" s="473"/>
      <c r="M547" s="1128"/>
      <c r="N547" s="1127"/>
      <c r="O547" s="473"/>
      <c r="P547" s="473"/>
      <c r="Q547" s="473"/>
      <c r="AB547" s="168"/>
      <c r="AC547" s="168"/>
      <c r="AD547" s="168"/>
      <c r="AE547" s="168"/>
      <c r="AF547" s="168"/>
      <c r="AG547" s="168"/>
      <c r="AH547" s="168"/>
      <c r="AI547" s="168"/>
      <c r="AJ547" s="168"/>
      <c r="AK547" s="168"/>
      <c r="AL547" s="168"/>
      <c r="AM547" s="168"/>
      <c r="AN547" s="168"/>
      <c r="AO547" s="168"/>
      <c r="AP547" s="168"/>
      <c r="AQ547" s="168"/>
      <c r="AR547" s="168"/>
      <c r="AS547" s="168"/>
      <c r="AT547" s="168"/>
      <c r="AU547" s="168"/>
      <c r="AV547" s="168"/>
      <c r="AW547" s="168"/>
      <c r="AX547" s="168"/>
      <c r="AY547" s="168"/>
      <c r="AZ547" s="168"/>
      <c r="BA547" s="170"/>
      <c r="BB547" s="255"/>
      <c r="BC547" s="170"/>
      <c r="BD547" s="170"/>
      <c r="BE547" s="170"/>
      <c r="BF547" s="170"/>
      <c r="BG547" s="170"/>
      <c r="BH547" s="170"/>
      <c r="BI547" s="170"/>
      <c r="BJ547" s="170"/>
      <c r="BK547" s="170"/>
      <c r="BL547" s="170"/>
      <c r="BM547" s="170"/>
      <c r="BN547" s="170"/>
      <c r="BO547" s="170"/>
      <c r="BP547" s="170"/>
      <c r="BQ547" s="170"/>
      <c r="BR547" s="170"/>
      <c r="BS547" s="170"/>
      <c r="BT547" s="170"/>
      <c r="BU547" s="170"/>
      <c r="BV547" s="170"/>
      <c r="BW547" s="170"/>
      <c r="BX547" s="170"/>
      <c r="BY547" s="170"/>
      <c r="BZ547" s="171"/>
      <c r="CA547" s="171"/>
      <c r="CB547" s="171"/>
      <c r="CC547" s="171"/>
      <c r="CD547" s="171"/>
      <c r="CE547" s="171"/>
      <c r="CF547" s="171"/>
      <c r="CG547" s="171"/>
      <c r="CH547" s="171"/>
      <c r="CI547" s="171"/>
      <c r="CJ547" s="171"/>
      <c r="CK547" s="171"/>
      <c r="CL547" s="171"/>
      <c r="CM547" s="171"/>
      <c r="CN547" s="171"/>
      <c r="CO547" s="171"/>
      <c r="CP547" s="171"/>
      <c r="CQ547" s="171"/>
      <c r="CR547" s="171"/>
      <c r="CS547" s="171"/>
      <c r="CT547" s="171"/>
      <c r="CU547" s="171"/>
      <c r="CV547" s="171"/>
      <c r="CW547" s="171"/>
      <c r="CX547" s="171"/>
      <c r="CY547" s="171"/>
      <c r="CZ547" s="171"/>
    </row>
    <row r="548" s="175" customFormat="true" ht="25.15" customHeight="true" x14ac:dyDescent="0.2">
      <c r="C548" s="1172" t="s">
        <v>527</v>
      </c>
      <c r="D548" s="1127"/>
      <c r="E548" s="607">
        <v>5.8695230877847861E-3</v>
      </c>
      <c r="F548" s="473"/>
      <c r="G548" s="473"/>
      <c r="H548" s="1173" t="s">
        <v>242</v>
      </c>
      <c r="I548" s="1127"/>
      <c r="J548" s="1127"/>
      <c r="K548" s="1127"/>
      <c r="L548" s="1127"/>
      <c r="M548" s="1173" t="s">
        <v>242</v>
      </c>
      <c r="N548" s="1127"/>
      <c r="O548" s="1127"/>
      <c r="P548" s="1127"/>
      <c r="Q548" s="1127"/>
      <c r="AB548" s="168"/>
      <c r="AC548" s="168"/>
      <c r="AD548" s="168"/>
      <c r="AE548" s="168"/>
      <c r="AF548" s="168"/>
      <c r="AG548" s="168"/>
      <c r="AH548" s="168"/>
      <c r="AI548" s="168"/>
      <c r="AJ548" s="168"/>
      <c r="AK548" s="168"/>
      <c r="AL548" s="168"/>
      <c r="AM548" s="168"/>
      <c r="AN548" s="168"/>
      <c r="AO548" s="168"/>
      <c r="AP548" s="168"/>
      <c r="AQ548" s="168"/>
      <c r="AR548" s="168"/>
      <c r="AS548" s="168"/>
      <c r="AT548" s="168"/>
      <c r="AU548" s="168"/>
      <c r="AV548" s="168"/>
      <c r="AW548" s="168"/>
      <c r="AX548" s="168"/>
      <c r="AY548" s="168"/>
      <c r="AZ548" s="168"/>
      <c r="BA548" s="170"/>
      <c r="BB548" s="255"/>
      <c r="BC548" s="170"/>
      <c r="BD548" s="170"/>
      <c r="BE548" s="170"/>
      <c r="BF548" s="170"/>
      <c r="BG548" s="170"/>
      <c r="BH548" s="170"/>
      <c r="BI548" s="170"/>
      <c r="BJ548" s="170"/>
      <c r="BK548" s="170"/>
      <c r="BL548" s="170"/>
      <c r="BM548" s="170"/>
      <c r="BN548" s="170"/>
      <c r="BO548" s="170"/>
      <c r="BP548" s="170"/>
      <c r="BQ548" s="170"/>
      <c r="BR548" s="170"/>
      <c r="BS548" s="170"/>
      <c r="BT548" s="170"/>
      <c r="BU548" s="170"/>
      <c r="BV548" s="170"/>
      <c r="BW548" s="170"/>
      <c r="BX548" s="170"/>
      <c r="BY548" s="170"/>
      <c r="BZ548" s="171"/>
      <c r="CA548" s="171"/>
      <c r="CB548" s="171"/>
      <c r="CC548" s="171"/>
      <c r="CD548" s="171"/>
      <c r="CE548" s="171"/>
      <c r="CF548" s="171"/>
      <c r="CG548" s="171"/>
      <c r="CH548" s="171"/>
      <c r="CI548" s="171"/>
      <c r="CJ548" s="171"/>
      <c r="CK548" s="171"/>
      <c r="CL548" s="171"/>
      <c r="CM548" s="171"/>
      <c r="CN548" s="171"/>
      <c r="CO548" s="171"/>
      <c r="CP548" s="171"/>
      <c r="CQ548" s="171"/>
      <c r="CR548" s="171"/>
      <c r="CS548" s="171"/>
      <c r="CT548" s="171"/>
      <c r="CU548" s="171"/>
      <c r="CV548" s="171"/>
      <c r="CW548" s="171"/>
      <c r="CX548" s="171"/>
      <c r="CY548" s="171"/>
      <c r="CZ548" s="171"/>
    </row>
    <row r="549" s="175" customFormat="true" ht="25.15" customHeight="true" x14ac:dyDescent="0.2">
      <c r="C549" s="1172" t="s">
        <v>526</v>
      </c>
      <c r="D549" s="1127"/>
      <c r="E549" s="607">
        <v>-2.1953617217718026E-2</v>
      </c>
      <c r="F549" s="473"/>
      <c r="G549" s="473"/>
      <c r="H549" s="1129" t="s">
        <v>189</v>
      </c>
      <c r="I549" s="1127"/>
      <c r="J549" s="1129" t="s">
        <v>243</v>
      </c>
      <c r="K549" s="1130"/>
      <c r="L549" s="1131"/>
      <c r="M549" s="1129" t="s">
        <v>189</v>
      </c>
      <c r="N549" s="1127"/>
      <c r="O549" s="1129" t="s">
        <v>243</v>
      </c>
      <c r="P549" s="1130"/>
      <c r="Q549" s="1131"/>
      <c r="AB549" s="168"/>
      <c r="AC549" s="168"/>
      <c r="AD549" s="168"/>
      <c r="AE549" s="168"/>
      <c r="AF549" s="168"/>
      <c r="AG549" s="168"/>
      <c r="AH549" s="168"/>
      <c r="AI549" s="168"/>
      <c r="AJ549" s="168"/>
      <c r="AK549" s="168"/>
      <c r="AL549" s="168"/>
      <c r="AM549" s="168"/>
      <c r="AN549" s="168"/>
      <c r="AO549" s="168"/>
      <c r="AP549" s="168"/>
      <c r="AQ549" s="168"/>
      <c r="AR549" s="168"/>
      <c r="AS549" s="168"/>
      <c r="AT549" s="168"/>
      <c r="AU549" s="168"/>
      <c r="AV549" s="168"/>
      <c r="AW549" s="168"/>
      <c r="AX549" s="168"/>
      <c r="AY549" s="168"/>
      <c r="AZ549" s="168"/>
      <c r="BA549" s="170"/>
      <c r="BB549" s="255"/>
      <c r="BC549" s="170"/>
      <c r="BD549" s="170"/>
      <c r="BE549" s="170"/>
      <c r="BF549" s="170"/>
      <c r="BG549" s="170"/>
      <c r="BH549" s="170"/>
      <c r="BI549" s="170"/>
      <c r="BJ549" s="170"/>
      <c r="BK549" s="170"/>
      <c r="BL549" s="170"/>
      <c r="BM549" s="170"/>
      <c r="BN549" s="170"/>
      <c r="BO549" s="170"/>
      <c r="BP549" s="170"/>
      <c r="BQ549" s="170"/>
      <c r="BR549" s="170"/>
      <c r="BS549" s="170"/>
      <c r="BT549" s="170"/>
      <c r="BU549" s="170"/>
      <c r="BV549" s="170"/>
      <c r="BW549" s="170"/>
      <c r="BX549" s="170"/>
      <c r="BY549" s="170"/>
      <c r="BZ549" s="171"/>
      <c r="CA549" s="171"/>
      <c r="CB549" s="171"/>
      <c r="CC549" s="171"/>
      <c r="CD549" s="171"/>
      <c r="CE549" s="171"/>
      <c r="CF549" s="171"/>
      <c r="CG549" s="171"/>
      <c r="CH549" s="171"/>
      <c r="CI549" s="171"/>
      <c r="CJ549" s="171"/>
      <c r="CK549" s="171"/>
      <c r="CL549" s="171"/>
      <c r="CM549" s="171"/>
      <c r="CN549" s="171"/>
      <c r="CO549" s="171"/>
      <c r="CP549" s="171"/>
      <c r="CQ549" s="171"/>
      <c r="CR549" s="171"/>
      <c r="CS549" s="171"/>
      <c r="CT549" s="171"/>
      <c r="CU549" s="171"/>
      <c r="CV549" s="171"/>
      <c r="CW549" s="171"/>
      <c r="CX549" s="171"/>
      <c r="CY549" s="171"/>
      <c r="CZ549" s="171"/>
    </row>
    <row r="550" s="175" customFormat="true" ht="25.15" customHeight="true" x14ac:dyDescent="0.2">
      <c r="C550" s="1172" t="s">
        <v>505</v>
      </c>
      <c r="D550" s="1127"/>
      <c r="E550" s="607">
        <v>5.0729594361905807E-2</v>
      </c>
      <c r="F550" s="473"/>
      <c r="G550" s="473"/>
      <c r="H550" s="1127"/>
      <c r="I550" s="1127"/>
      <c r="J550" s="596" t="s">
        <v>175</v>
      </c>
      <c r="K550" s="597" t="s">
        <v>244</v>
      </c>
      <c r="L550" s="598" t="s">
        <v>245</v>
      </c>
      <c r="M550" s="1127"/>
      <c r="N550" s="1127"/>
      <c r="O550" s="599" t="s">
        <v>175</v>
      </c>
      <c r="P550" s="600" t="s">
        <v>244</v>
      </c>
      <c r="Q550" s="601" t="s">
        <v>245</v>
      </c>
      <c r="AB550" s="168"/>
      <c r="AC550" s="168"/>
      <c r="AD550" s="168"/>
      <c r="AE550" s="168"/>
      <c r="AF550" s="168"/>
      <c r="AG550" s="168"/>
      <c r="AH550" s="168"/>
      <c r="AI550" s="168"/>
      <c r="AJ550" s="168"/>
      <c r="AK550" s="168"/>
      <c r="AL550" s="168"/>
      <c r="AM550" s="168"/>
      <c r="AN550" s="168"/>
      <c r="AO550" s="168"/>
      <c r="AP550" s="168"/>
      <c r="AQ550" s="168"/>
      <c r="AR550" s="168"/>
      <c r="AS550" s="168"/>
      <c r="AT550" s="168"/>
      <c r="AU550" s="168"/>
      <c r="AV550" s="168"/>
      <c r="AW550" s="168"/>
      <c r="AX550" s="168"/>
      <c r="AY550" s="168"/>
      <c r="AZ550" s="168"/>
      <c r="BA550" s="170"/>
      <c r="BB550" s="255"/>
      <c r="BC550" s="170"/>
      <c r="BD550" s="170"/>
      <c r="BE550" s="170"/>
      <c r="BF550" s="170"/>
      <c r="BG550" s="170"/>
      <c r="BH550" s="170"/>
      <c r="BI550" s="170"/>
      <c r="BJ550" s="170"/>
      <c r="BK550" s="170"/>
      <c r="BL550" s="170"/>
      <c r="BM550" s="170"/>
      <c r="BN550" s="170"/>
      <c r="BO550" s="170"/>
      <c r="BP550" s="170"/>
      <c r="BQ550" s="170"/>
      <c r="BR550" s="170"/>
      <c r="BS550" s="170"/>
      <c r="BT550" s="170"/>
      <c r="BU550" s="170"/>
      <c r="BV550" s="170"/>
      <c r="BW550" s="170"/>
      <c r="BX550" s="170"/>
      <c r="BY550" s="170"/>
      <c r="BZ550" s="171"/>
      <c r="CA550" s="171"/>
      <c r="CB550" s="171"/>
      <c r="CC550" s="171"/>
      <c r="CD550" s="171"/>
      <c r="CE550" s="171"/>
      <c r="CF550" s="171"/>
      <c r="CG550" s="171"/>
      <c r="CH550" s="171"/>
      <c r="CI550" s="171"/>
      <c r="CJ550" s="171"/>
      <c r="CK550" s="171"/>
      <c r="CL550" s="171"/>
      <c r="CM550" s="171"/>
      <c r="CN550" s="171"/>
      <c r="CO550" s="171"/>
      <c r="CP550" s="171"/>
      <c r="CQ550" s="171"/>
      <c r="CR550" s="171"/>
      <c r="CS550" s="171"/>
      <c r="CT550" s="171"/>
      <c r="CU550" s="171"/>
      <c r="CV550" s="171"/>
      <c r="CW550" s="171"/>
      <c r="CX550" s="171"/>
      <c r="CY550" s="171"/>
      <c r="CZ550" s="171"/>
    </row>
    <row r="551" s="175" customFormat="true" ht="25.15" customHeight="true" x14ac:dyDescent="0.2">
      <c r="C551" s="1172" t="s">
        <v>520</v>
      </c>
      <c r="D551" s="1127"/>
      <c r="E551" s="607">
        <v>-2.9442047735480193E-2</v>
      </c>
      <c r="F551" s="473"/>
      <c r="G551" s="473"/>
      <c r="H551" s="1172" t="s">
        <v>190</v>
      </c>
      <c r="I551" s="1127"/>
      <c r="J551" s="622">
        <v>4.9318787825863559</v>
      </c>
      <c r="K551" s="623">
        <v>7.1476504095454434</v>
      </c>
      <c r="L551" s="624">
        <v>7.1476504095454434</v>
      </c>
      <c r="M551" s="1172" t="s">
        <v>190</v>
      </c>
      <c r="N551" s="1127"/>
      <c r="O551" s="625">
        <v>5.7006227199519337</v>
      </c>
      <c r="P551" s="626">
        <v>8.2617720579013536</v>
      </c>
      <c r="Q551" s="627">
        <v>8.2617720579013536</v>
      </c>
      <c r="AB551" s="168"/>
      <c r="AC551" s="168"/>
      <c r="AD551" s="168"/>
      <c r="AE551" s="168"/>
      <c r="AF551" s="168"/>
      <c r="AG551" s="168"/>
      <c r="AH551" s="168"/>
      <c r="AI551" s="168"/>
      <c r="AJ551" s="168"/>
      <c r="AK551" s="168"/>
      <c r="AL551" s="168"/>
      <c r="AM551" s="168"/>
      <c r="AN551" s="168"/>
      <c r="AO551" s="168"/>
      <c r="AP551" s="168"/>
      <c r="AQ551" s="168"/>
      <c r="AR551" s="168"/>
      <c r="AS551" s="168"/>
      <c r="AT551" s="168"/>
      <c r="AU551" s="168"/>
      <c r="AV551" s="168"/>
      <c r="AW551" s="168"/>
      <c r="AX551" s="168"/>
      <c r="AY551" s="168"/>
      <c r="AZ551" s="168"/>
      <c r="BA551" s="170"/>
      <c r="BB551" s="255"/>
      <c r="BC551" s="170"/>
      <c r="BD551" s="170"/>
      <c r="BE551" s="170"/>
      <c r="BF551" s="170"/>
      <c r="BG551" s="170"/>
      <c r="BH551" s="170"/>
      <c r="BI551" s="170"/>
      <c r="BJ551" s="170"/>
      <c r="BK551" s="170"/>
      <c r="BL551" s="170"/>
      <c r="BM551" s="170"/>
      <c r="BN551" s="170"/>
      <c r="BO551" s="170"/>
      <c r="BP551" s="170"/>
      <c r="BQ551" s="170"/>
      <c r="BR551" s="170"/>
      <c r="BS551" s="170"/>
      <c r="BT551" s="170"/>
      <c r="BU551" s="170"/>
      <c r="BV551" s="170"/>
      <c r="BW551" s="170"/>
      <c r="BX551" s="170"/>
      <c r="BY551" s="170"/>
      <c r="BZ551" s="171"/>
      <c r="CA551" s="171"/>
      <c r="CB551" s="171"/>
      <c r="CC551" s="171"/>
      <c r="CD551" s="171"/>
      <c r="CE551" s="171"/>
      <c r="CF551" s="171"/>
      <c r="CG551" s="171"/>
      <c r="CH551" s="171"/>
      <c r="CI551" s="171"/>
      <c r="CJ551" s="171"/>
      <c r="CK551" s="171"/>
      <c r="CL551" s="171"/>
      <c r="CM551" s="171"/>
      <c r="CN551" s="171"/>
      <c r="CO551" s="171"/>
      <c r="CP551" s="171"/>
      <c r="CQ551" s="171"/>
      <c r="CR551" s="171"/>
      <c r="CS551" s="171"/>
      <c r="CT551" s="171"/>
      <c r="CU551" s="171"/>
      <c r="CV551" s="171"/>
      <c r="CW551" s="171"/>
      <c r="CX551" s="171"/>
      <c r="CY551" s="171"/>
      <c r="CZ551" s="171"/>
    </row>
    <row r="552" s="175" customFormat="true" ht="25.15" customHeight="true" x14ac:dyDescent="0.2">
      <c r="C552" s="1172" t="s">
        <v>499</v>
      </c>
      <c r="D552" s="1127"/>
      <c r="E552" s="607">
        <v>-0.10400863091335924</v>
      </c>
      <c r="F552" s="473"/>
      <c r="G552" s="473"/>
      <c r="H552" s="1128"/>
      <c r="I552" s="1127"/>
      <c r="J552" s="474"/>
      <c r="K552" s="474"/>
      <c r="L552" s="474"/>
      <c r="M552" s="1128"/>
      <c r="N552" s="1127"/>
      <c r="O552" s="474"/>
      <c r="P552" s="474"/>
      <c r="Q552" s="474"/>
      <c r="AB552" s="168"/>
      <c r="AC552" s="168"/>
      <c r="AD552" s="168"/>
      <c r="AE552" s="168"/>
      <c r="AF552" s="168"/>
      <c r="AG552" s="168"/>
      <c r="AH552" s="168"/>
      <c r="AI552" s="168"/>
      <c r="AJ552" s="168"/>
      <c r="AK552" s="168"/>
      <c r="AL552" s="168"/>
      <c r="AM552" s="168"/>
      <c r="AN552" s="168"/>
      <c r="AO552" s="168"/>
      <c r="AP552" s="168"/>
      <c r="AQ552" s="168"/>
      <c r="AR552" s="168"/>
      <c r="AS552" s="168"/>
      <c r="AT552" s="168"/>
      <c r="AU552" s="168"/>
      <c r="AV552" s="168"/>
      <c r="AW552" s="168"/>
      <c r="AX552" s="168"/>
      <c r="AY552" s="168"/>
      <c r="AZ552" s="168"/>
      <c r="BA552" s="170"/>
      <c r="BB552" s="255"/>
      <c r="BC552" s="170"/>
      <c r="BD552" s="170"/>
      <c r="BE552" s="170"/>
      <c r="BF552" s="170"/>
      <c r="BG552" s="170"/>
      <c r="BH552" s="170"/>
      <c r="BI552" s="170"/>
      <c r="BJ552" s="170"/>
      <c r="BK552" s="170"/>
      <c r="BL552" s="170"/>
      <c r="BM552" s="170"/>
      <c r="BN552" s="170"/>
      <c r="BO552" s="170"/>
      <c r="BP552" s="170"/>
      <c r="BQ552" s="170"/>
      <c r="BR552" s="170"/>
      <c r="BS552" s="170"/>
      <c r="BT552" s="170"/>
      <c r="BU552" s="170"/>
      <c r="BV552" s="170"/>
      <c r="BW552" s="170"/>
      <c r="BX552" s="170"/>
      <c r="BY552" s="170"/>
      <c r="BZ552" s="171"/>
      <c r="CA552" s="171"/>
      <c r="CB552" s="171"/>
      <c r="CC552" s="171"/>
      <c r="CD552" s="171"/>
      <c r="CE552" s="171"/>
      <c r="CF552" s="171"/>
      <c r="CG552" s="171"/>
      <c r="CH552" s="171"/>
      <c r="CI552" s="171"/>
      <c r="CJ552" s="171"/>
      <c r="CK552" s="171"/>
      <c r="CL552" s="171"/>
      <c r="CM552" s="171"/>
      <c r="CN552" s="171"/>
      <c r="CO552" s="171"/>
      <c r="CP552" s="171"/>
      <c r="CQ552" s="171"/>
      <c r="CR552" s="171"/>
      <c r="CS552" s="171"/>
      <c r="CT552" s="171"/>
      <c r="CU552" s="171"/>
      <c r="CV552" s="171"/>
      <c r="CW552" s="171"/>
      <c r="CX552" s="171"/>
      <c r="CY552" s="171"/>
      <c r="CZ552" s="171"/>
    </row>
    <row r="553" s="175" customFormat="true" ht="25.15" customHeight="true" x14ac:dyDescent="0.2">
      <c r="C553" s="1172" t="s">
        <v>533</v>
      </c>
      <c r="D553" s="1127"/>
      <c r="E553" s="607">
        <v>1.1612814952698839E-2</v>
      </c>
      <c r="F553" s="473"/>
      <c r="G553" s="473"/>
      <c r="H553" s="1128"/>
      <c r="I553" s="1127"/>
      <c r="J553" s="473"/>
      <c r="K553" s="473"/>
      <c r="L553" s="473"/>
      <c r="M553" s="1128"/>
      <c r="N553" s="1127"/>
      <c r="O553" s="473"/>
      <c r="P553" s="473"/>
      <c r="Q553" s="473"/>
      <c r="AB553" s="168"/>
      <c r="AC553" s="168"/>
      <c r="AD553" s="168"/>
      <c r="AE553" s="168"/>
      <c r="AF553" s="168"/>
      <c r="AG553" s="168"/>
      <c r="AH553" s="168"/>
      <c r="AI553" s="168"/>
      <c r="AJ553" s="168"/>
      <c r="AK553" s="168"/>
      <c r="AL553" s="168"/>
      <c r="AM553" s="168"/>
      <c r="AN553" s="168"/>
      <c r="AO553" s="168"/>
      <c r="AP553" s="168"/>
      <c r="AQ553" s="168"/>
      <c r="AR553" s="168"/>
      <c r="AS553" s="168"/>
      <c r="AT553" s="168"/>
      <c r="AU553" s="168"/>
      <c r="AV553" s="168"/>
      <c r="AW553" s="168"/>
      <c r="AX553" s="168"/>
      <c r="AY553" s="168"/>
      <c r="AZ553" s="168"/>
      <c r="BA553" s="170"/>
      <c r="BB553" s="255"/>
      <c r="BC553" s="170"/>
      <c r="BD553" s="170"/>
      <c r="BE553" s="170"/>
      <c r="BF553" s="170"/>
      <c r="BG553" s="170"/>
      <c r="BH553" s="170"/>
      <c r="BI553" s="170"/>
      <c r="BJ553" s="170"/>
      <c r="BK553" s="170"/>
      <c r="BL553" s="170"/>
      <c r="BM553" s="170"/>
      <c r="BN553" s="170"/>
      <c r="BO553" s="170"/>
      <c r="BP553" s="170"/>
      <c r="BQ553" s="170"/>
      <c r="BR553" s="170"/>
      <c r="BS553" s="170"/>
      <c r="BT553" s="170"/>
      <c r="BU553" s="170"/>
      <c r="BV553" s="170"/>
      <c r="BW553" s="170"/>
      <c r="BX553" s="170"/>
      <c r="BY553" s="170"/>
      <c r="BZ553" s="171"/>
      <c r="CA553" s="171"/>
      <c r="CB553" s="171"/>
      <c r="CC553" s="171"/>
      <c r="CD553" s="171"/>
      <c r="CE553" s="171"/>
      <c r="CF553" s="171"/>
      <c r="CG553" s="171"/>
      <c r="CH553" s="171"/>
      <c r="CI553" s="171"/>
      <c r="CJ553" s="171"/>
      <c r="CK553" s="171"/>
      <c r="CL553" s="171"/>
      <c r="CM553" s="171"/>
      <c r="CN553" s="171"/>
      <c r="CO553" s="171"/>
      <c r="CP553" s="171"/>
      <c r="CQ553" s="171"/>
      <c r="CR553" s="171"/>
      <c r="CS553" s="171"/>
      <c r="CT553" s="171"/>
      <c r="CU553" s="171"/>
      <c r="CV553" s="171"/>
      <c r="CW553" s="171"/>
      <c r="CX553" s="171"/>
      <c r="CY553" s="171"/>
      <c r="CZ553" s="171"/>
    </row>
    <row r="554" s="175" customFormat="true" ht="25.15" customHeight="true" x14ac:dyDescent="0.2">
      <c r="C554" s="1172" t="s">
        <v>408</v>
      </c>
      <c r="D554" s="1127"/>
      <c r="E554" s="607">
        <v>8.1411372205949364E-2</v>
      </c>
      <c r="F554" s="473"/>
      <c r="G554" s="473"/>
      <c r="H554" s="1173" t="s">
        <v>246</v>
      </c>
      <c r="I554" s="1127"/>
      <c r="J554" s="1127"/>
      <c r="K554" s="473"/>
      <c r="L554" s="473"/>
      <c r="M554" s="1173" t="s">
        <v>246</v>
      </c>
      <c r="N554" s="1127"/>
      <c r="O554" s="1127"/>
      <c r="P554" s="473"/>
      <c r="Q554" s="473"/>
      <c r="AB554" s="168"/>
      <c r="AC554" s="168"/>
      <c r="AD554" s="168"/>
      <c r="AE554" s="168"/>
      <c r="AF554" s="168"/>
      <c r="AG554" s="168"/>
      <c r="AH554" s="168"/>
      <c r="AI554" s="168"/>
      <c r="AJ554" s="168"/>
      <c r="AK554" s="168"/>
      <c r="AL554" s="168"/>
      <c r="AM554" s="168"/>
      <c r="AN554" s="168"/>
      <c r="AO554" s="168"/>
      <c r="AP554" s="168"/>
      <c r="AQ554" s="168"/>
      <c r="AR554" s="168"/>
      <c r="AS554" s="168"/>
      <c r="AT554" s="168"/>
      <c r="AU554" s="168"/>
      <c r="AV554" s="168"/>
      <c r="AW554" s="168"/>
      <c r="AX554" s="168"/>
      <c r="AY554" s="168"/>
      <c r="AZ554" s="168"/>
      <c r="BA554" s="170"/>
      <c r="BB554" s="255"/>
      <c r="BC554" s="170"/>
      <c r="BD554" s="170"/>
      <c r="BE554" s="170"/>
      <c r="BF554" s="170"/>
      <c r="BG554" s="170"/>
      <c r="BH554" s="170"/>
      <c r="BI554" s="170"/>
      <c r="BJ554" s="170"/>
      <c r="BK554" s="170"/>
      <c r="BL554" s="170"/>
      <c r="BM554" s="170"/>
      <c r="BN554" s="170"/>
      <c r="BO554" s="170"/>
      <c r="BP554" s="170"/>
      <c r="BQ554" s="170"/>
      <c r="BR554" s="170"/>
      <c r="BS554" s="170"/>
      <c r="BT554" s="170"/>
      <c r="BU554" s="170"/>
      <c r="BV554" s="170"/>
      <c r="BW554" s="170"/>
      <c r="BX554" s="170"/>
      <c r="BY554" s="170"/>
      <c r="BZ554" s="171"/>
      <c r="CA554" s="171"/>
      <c r="CB554" s="171"/>
      <c r="CC554" s="171"/>
      <c r="CD554" s="171"/>
      <c r="CE554" s="171"/>
      <c r="CF554" s="171"/>
      <c r="CG554" s="171"/>
      <c r="CH554" s="171"/>
      <c r="CI554" s="171"/>
      <c r="CJ554" s="171"/>
      <c r="CK554" s="171"/>
      <c r="CL554" s="171"/>
      <c r="CM554" s="171"/>
      <c r="CN554" s="171"/>
      <c r="CO554" s="171"/>
      <c r="CP554" s="171"/>
      <c r="CQ554" s="171"/>
      <c r="CR554" s="171"/>
      <c r="CS554" s="171"/>
      <c r="CT554" s="171"/>
      <c r="CU554" s="171"/>
      <c r="CV554" s="171"/>
      <c r="CW554" s="171"/>
      <c r="CX554" s="171"/>
      <c r="CY554" s="171"/>
      <c r="CZ554" s="171"/>
    </row>
    <row r="555" s="175" customFormat="true" ht="25.15" customHeight="true" x14ac:dyDescent="0.2">
      <c r="C555" s="1172" t="s">
        <v>541</v>
      </c>
      <c r="D555" s="1127"/>
      <c r="E555" s="607">
        <v>8.070634025675422E-3</v>
      </c>
      <c r="F555" s="473"/>
      <c r="G555" s="473"/>
      <c r="H555" s="1128"/>
      <c r="I555" s="1127"/>
      <c r="J555" s="602" t="s">
        <v>189</v>
      </c>
      <c r="K555" s="473"/>
      <c r="L555" s="473"/>
      <c r="M555" s="1128"/>
      <c r="N555" s="1127"/>
      <c r="O555" s="603" t="s">
        <v>189</v>
      </c>
      <c r="P555" s="473"/>
      <c r="Q555" s="473"/>
      <c r="AB555" s="168"/>
      <c r="AC555" s="168"/>
      <c r="AD555" s="168"/>
      <c r="AE555" s="168"/>
      <c r="AF555" s="168"/>
      <c r="AG555" s="168"/>
      <c r="AH555" s="168"/>
      <c r="AI555" s="168"/>
      <c r="AJ555" s="168"/>
      <c r="AK555" s="168"/>
      <c r="AL555" s="168"/>
      <c r="AM555" s="168"/>
      <c r="AN555" s="168"/>
      <c r="AO555" s="168"/>
      <c r="AP555" s="168"/>
      <c r="AQ555" s="168"/>
      <c r="AR555" s="168"/>
      <c r="AS555" s="168"/>
      <c r="AT555" s="168"/>
      <c r="AU555" s="168"/>
      <c r="AV555" s="168"/>
      <c r="AW555" s="168"/>
      <c r="AX555" s="168"/>
      <c r="AY555" s="168"/>
      <c r="AZ555" s="168"/>
      <c r="BA555" s="170"/>
      <c r="BB555" s="255"/>
      <c r="BC555" s="170"/>
      <c r="BD555" s="170"/>
      <c r="BE555" s="170"/>
      <c r="BF555" s="170"/>
      <c r="BG555" s="170"/>
      <c r="BH555" s="170"/>
      <c r="BI555" s="170"/>
      <c r="BJ555" s="170"/>
      <c r="BK555" s="170"/>
      <c r="BL555" s="170"/>
      <c r="BM555" s="170"/>
      <c r="BN555" s="170"/>
      <c r="BO555" s="170"/>
      <c r="BP555" s="170"/>
      <c r="BQ555" s="170"/>
      <c r="BR555" s="170"/>
      <c r="BS555" s="170"/>
      <c r="BT555" s="170"/>
      <c r="BU555" s="170"/>
      <c r="BV555" s="170"/>
      <c r="BW555" s="170"/>
      <c r="BX555" s="170"/>
      <c r="BY555" s="170"/>
      <c r="BZ555" s="171"/>
      <c r="CA555" s="171"/>
      <c r="CB555" s="171"/>
      <c r="CC555" s="171"/>
      <c r="CD555" s="171"/>
      <c r="CE555" s="171"/>
      <c r="CF555" s="171"/>
      <c r="CG555" s="171"/>
      <c r="CH555" s="171"/>
      <c r="CI555" s="171"/>
      <c r="CJ555" s="171"/>
      <c r="CK555" s="171"/>
      <c r="CL555" s="171"/>
      <c r="CM555" s="171"/>
      <c r="CN555" s="171"/>
      <c r="CO555" s="171"/>
      <c r="CP555" s="171"/>
      <c r="CQ555" s="171"/>
      <c r="CR555" s="171"/>
      <c r="CS555" s="171"/>
      <c r="CT555" s="171"/>
      <c r="CU555" s="171"/>
      <c r="CV555" s="171"/>
      <c r="CW555" s="171"/>
      <c r="CX555" s="171"/>
      <c r="CY555" s="171"/>
      <c r="CZ555" s="171"/>
    </row>
    <row r="556" s="175" customFormat="true" ht="25.15" customHeight="true" x14ac:dyDescent="0.2">
      <c r="C556" s="1172" t="s">
        <v>519</v>
      </c>
      <c r="D556" s="1127"/>
      <c r="E556" s="607">
        <v>3.2804948299084334E-2</v>
      </c>
      <c r="F556" s="473"/>
      <c r="G556" s="473"/>
      <c r="H556" s="1127"/>
      <c r="I556" s="1127"/>
      <c r="J556" s="628" t="s">
        <v>190</v>
      </c>
      <c r="K556" s="473"/>
      <c r="L556" s="473"/>
      <c r="M556" s="1127"/>
      <c r="N556" s="1127"/>
      <c r="O556" s="629" t="s">
        <v>190</v>
      </c>
      <c r="P556" s="473"/>
      <c r="Q556" s="473"/>
      <c r="AB556" s="168"/>
      <c r="AC556" s="168"/>
      <c r="AD556" s="168"/>
      <c r="AE556" s="168"/>
      <c r="AF556" s="168"/>
      <c r="AG556" s="168"/>
      <c r="AH556" s="168"/>
      <c r="AI556" s="168"/>
      <c r="AJ556" s="168"/>
      <c r="AK556" s="168"/>
      <c r="AL556" s="168"/>
      <c r="AM556" s="168"/>
      <c r="AN556" s="168"/>
      <c r="AO556" s="168"/>
      <c r="AP556" s="168"/>
      <c r="AQ556" s="168"/>
      <c r="AR556" s="168"/>
      <c r="AS556" s="168"/>
      <c r="AT556" s="168"/>
      <c r="AU556" s="168"/>
      <c r="AV556" s="168"/>
      <c r="AW556" s="168"/>
      <c r="AX556" s="168"/>
      <c r="AY556" s="168"/>
      <c r="AZ556" s="168"/>
      <c r="BA556" s="170"/>
      <c r="BB556" s="255"/>
      <c r="BC556" s="170"/>
      <c r="BD556" s="170"/>
      <c r="BE556" s="170"/>
      <c r="BF556" s="170"/>
      <c r="BG556" s="170"/>
      <c r="BH556" s="170"/>
      <c r="BI556" s="170"/>
      <c r="BJ556" s="170"/>
      <c r="BK556" s="170"/>
      <c r="BL556" s="170"/>
      <c r="BM556" s="170"/>
      <c r="BN556" s="170"/>
      <c r="BO556" s="170"/>
      <c r="BP556" s="170"/>
      <c r="BQ556" s="170"/>
      <c r="BR556" s="170"/>
      <c r="BS556" s="170"/>
      <c r="BT556" s="170"/>
      <c r="BU556" s="170"/>
      <c r="BV556" s="170"/>
      <c r="BW556" s="170"/>
      <c r="BX556" s="170"/>
      <c r="BY556" s="170"/>
      <c r="BZ556" s="171"/>
      <c r="CA556" s="171"/>
      <c r="CB556" s="171"/>
      <c r="CC556" s="171"/>
      <c r="CD556" s="171"/>
      <c r="CE556" s="171"/>
      <c r="CF556" s="171"/>
      <c r="CG556" s="171"/>
      <c r="CH556" s="171"/>
      <c r="CI556" s="171"/>
      <c r="CJ556" s="171"/>
      <c r="CK556" s="171"/>
      <c r="CL556" s="171"/>
      <c r="CM556" s="171"/>
      <c r="CN556" s="171"/>
      <c r="CO556" s="171"/>
      <c r="CP556" s="171"/>
      <c r="CQ556" s="171"/>
      <c r="CR556" s="171"/>
      <c r="CS556" s="171"/>
      <c r="CT556" s="171"/>
      <c r="CU556" s="171"/>
      <c r="CV556" s="171"/>
      <c r="CW556" s="171"/>
      <c r="CX556" s="171"/>
      <c r="CY556" s="171"/>
      <c r="CZ556" s="171"/>
    </row>
    <row r="557" s="175" customFormat="true" ht="25.15" customHeight="true" x14ac:dyDescent="0.2">
      <c r="C557" s="1172" t="s">
        <v>524</v>
      </c>
      <c r="D557" s="1127"/>
      <c r="E557" s="607">
        <v>2.338820475265908E-2</v>
      </c>
      <c r="F557" s="473"/>
      <c r="G557" s="473"/>
      <c r="H557" s="1172" t="s">
        <v>500</v>
      </c>
      <c r="I557" s="1127"/>
      <c r="J557" s="605">
        <v>8.2725530895595978E-2</v>
      </c>
      <c r="K557" s="473"/>
      <c r="L557" s="473"/>
      <c r="M557" s="1172" t="s">
        <v>500</v>
      </c>
      <c r="N557" s="1127"/>
      <c r="O557" s="606">
        <v>9.1401885095804825E-2</v>
      </c>
      <c r="P557" s="473"/>
      <c r="Q557" s="473"/>
      <c r="AB557" s="168"/>
      <c r="AC557" s="168"/>
      <c r="AD557" s="168"/>
      <c r="AE557" s="168"/>
      <c r="AF557" s="168"/>
      <c r="AG557" s="168"/>
      <c r="AH557" s="168"/>
      <c r="AI557" s="168"/>
      <c r="AJ557" s="168"/>
      <c r="AK557" s="168"/>
      <c r="AL557" s="168"/>
      <c r="AM557" s="168"/>
      <c r="AN557" s="168"/>
      <c r="AO557" s="168"/>
      <c r="AP557" s="168"/>
      <c r="AQ557" s="168"/>
      <c r="AR557" s="168"/>
      <c r="AS557" s="168"/>
      <c r="AT557" s="168"/>
      <c r="AU557" s="168"/>
      <c r="AV557" s="168"/>
      <c r="AW557" s="168"/>
      <c r="AX557" s="168"/>
      <c r="AY557" s="168"/>
      <c r="AZ557" s="168"/>
      <c r="BA557" s="170"/>
      <c r="BB557" s="255"/>
      <c r="BC557" s="170"/>
      <c r="BD557" s="170"/>
      <c r="BE557" s="170"/>
      <c r="BF557" s="170"/>
      <c r="BG557" s="170"/>
      <c r="BH557" s="170"/>
      <c r="BI557" s="170"/>
      <c r="BJ557" s="170"/>
      <c r="BK557" s="170"/>
      <c r="BL557" s="170"/>
      <c r="BM557" s="170"/>
      <c r="BN557" s="170"/>
      <c r="BO557" s="170"/>
      <c r="BP557" s="170"/>
      <c r="BQ557" s="170"/>
      <c r="BR557" s="170"/>
      <c r="BS557" s="170"/>
      <c r="BT557" s="170"/>
      <c r="BU557" s="170"/>
      <c r="BV557" s="170"/>
      <c r="BW557" s="170"/>
      <c r="BX557" s="170"/>
      <c r="BY557" s="170"/>
      <c r="BZ557" s="171"/>
      <c r="CA557" s="171"/>
      <c r="CB557" s="171"/>
      <c r="CC557" s="171"/>
      <c r="CD557" s="171"/>
      <c r="CE557" s="171"/>
      <c r="CF557" s="171"/>
      <c r="CG557" s="171"/>
      <c r="CH557" s="171"/>
      <c r="CI557" s="171"/>
      <c r="CJ557" s="171"/>
      <c r="CK557" s="171"/>
      <c r="CL557" s="171"/>
      <c r="CM557" s="171"/>
      <c r="CN557" s="171"/>
      <c r="CO557" s="171"/>
      <c r="CP557" s="171"/>
      <c r="CQ557" s="171"/>
      <c r="CR557" s="171"/>
      <c r="CS557" s="171"/>
      <c r="CT557" s="171"/>
      <c r="CU557" s="171"/>
      <c r="CV557" s="171"/>
      <c r="CW557" s="171"/>
      <c r="CX557" s="171"/>
      <c r="CY557" s="171"/>
      <c r="CZ557" s="171"/>
    </row>
    <row r="558" s="175" customFormat="true" ht="25.15" customHeight="true" x14ac:dyDescent="0.2">
      <c r="C558" s="1172" t="s">
        <v>529</v>
      </c>
      <c r="D558" s="1127"/>
      <c r="E558" s="607">
        <v>1.4828754533486361E-2</v>
      </c>
      <c r="F558" s="473"/>
      <c r="G558" s="473"/>
      <c r="H558" s="1172" t="s">
        <v>514</v>
      </c>
      <c r="I558" s="1127"/>
      <c r="J558" s="608">
        <v>6.7432809590605339E-2</v>
      </c>
      <c r="K558" s="473"/>
      <c r="L558" s="473"/>
      <c r="M558" s="1172" t="s">
        <v>514</v>
      </c>
      <c r="N558" s="1127"/>
      <c r="O558" s="609">
        <v>6.0955608228837999E-2</v>
      </c>
      <c r="P558" s="473"/>
      <c r="Q558" s="473"/>
      <c r="AB558" s="168"/>
      <c r="AC558" s="168"/>
      <c r="AD558" s="168"/>
      <c r="AE558" s="168"/>
      <c r="AF558" s="168"/>
      <c r="AG558" s="168"/>
      <c r="AH558" s="168"/>
      <c r="AI558" s="168"/>
      <c r="AJ558" s="168"/>
      <c r="AK558" s="168"/>
      <c r="AL558" s="168"/>
      <c r="AM558" s="168"/>
      <c r="AN558" s="168"/>
      <c r="AO558" s="168"/>
      <c r="AP558" s="168"/>
      <c r="AQ558" s="168"/>
      <c r="AR558" s="168"/>
      <c r="AS558" s="168"/>
      <c r="AT558" s="168"/>
      <c r="AU558" s="168"/>
      <c r="AV558" s="168"/>
      <c r="AW558" s="168"/>
      <c r="AX558" s="168"/>
      <c r="AY558" s="168"/>
      <c r="AZ558" s="168"/>
      <c r="BA558" s="170"/>
      <c r="BB558" s="255"/>
      <c r="BC558" s="170"/>
      <c r="BD558" s="170"/>
      <c r="BE558" s="170"/>
      <c r="BF558" s="170"/>
      <c r="BG558" s="170"/>
      <c r="BH558" s="170"/>
      <c r="BI558" s="170"/>
      <c r="BJ558" s="170"/>
      <c r="BK558" s="170"/>
      <c r="BL558" s="170"/>
      <c r="BM558" s="170"/>
      <c r="BN558" s="170"/>
      <c r="BO558" s="170"/>
      <c r="BP558" s="170"/>
      <c r="BQ558" s="170"/>
      <c r="BR558" s="170"/>
      <c r="BS558" s="170"/>
      <c r="BT558" s="170"/>
      <c r="BU558" s="170"/>
      <c r="BV558" s="170"/>
      <c r="BW558" s="170"/>
      <c r="BX558" s="170"/>
      <c r="BY558" s="170"/>
      <c r="BZ558" s="171"/>
      <c r="CA558" s="171"/>
      <c r="CB558" s="171"/>
      <c r="CC558" s="171"/>
      <c r="CD558" s="171"/>
      <c r="CE558" s="171"/>
      <c r="CF558" s="171"/>
      <c r="CG558" s="171"/>
      <c r="CH558" s="171"/>
      <c r="CI558" s="171"/>
      <c r="CJ558" s="171"/>
      <c r="CK558" s="171"/>
      <c r="CL558" s="171"/>
      <c r="CM558" s="171"/>
      <c r="CN558" s="171"/>
      <c r="CO558" s="171"/>
      <c r="CP558" s="171"/>
      <c r="CQ558" s="171"/>
      <c r="CR558" s="171"/>
      <c r="CS558" s="171"/>
      <c r="CT558" s="171"/>
      <c r="CU558" s="171"/>
      <c r="CV558" s="171"/>
      <c r="CW558" s="171"/>
      <c r="CX558" s="171"/>
      <c r="CY558" s="171"/>
      <c r="CZ558" s="171"/>
    </row>
    <row r="559" s="175" customFormat="true" ht="25.15" customHeight="true" x14ac:dyDescent="0.2">
      <c r="C559" s="1172" t="s">
        <v>558</v>
      </c>
      <c r="D559" s="1127"/>
      <c r="E559" s="607">
        <v>-1.060928378001944E-3</v>
      </c>
      <c r="F559" s="473"/>
      <c r="G559" s="473"/>
      <c r="H559" s="1172" t="s">
        <v>507</v>
      </c>
      <c r="I559" s="1127"/>
      <c r="J559" s="608">
        <v>8.6138613803849989E-2</v>
      </c>
      <c r="K559" s="473"/>
      <c r="L559" s="473"/>
      <c r="M559" s="1172" t="s">
        <v>507</v>
      </c>
      <c r="N559" s="1127"/>
      <c r="O559" s="609">
        <v>9.7159347322323328E-2</v>
      </c>
      <c r="P559" s="473"/>
      <c r="Q559" s="473"/>
      <c r="AB559" s="168"/>
      <c r="AC559" s="168"/>
      <c r="AD559" s="168"/>
      <c r="AE559" s="168"/>
      <c r="AF559" s="168"/>
      <c r="AG559" s="168"/>
      <c r="AH559" s="168"/>
      <c r="AI559" s="168"/>
      <c r="AJ559" s="168"/>
      <c r="AK559" s="168"/>
      <c r="AL559" s="168"/>
      <c r="AM559" s="168"/>
      <c r="AN559" s="168"/>
      <c r="AO559" s="168"/>
      <c r="AP559" s="168"/>
      <c r="AQ559" s="168"/>
      <c r="AR559" s="168"/>
      <c r="AS559" s="168"/>
      <c r="AT559" s="168"/>
      <c r="AU559" s="168"/>
      <c r="AV559" s="168"/>
      <c r="AW559" s="168"/>
      <c r="AX559" s="168"/>
      <c r="AY559" s="168"/>
      <c r="AZ559" s="168"/>
      <c r="BA559" s="170"/>
      <c r="BB559" s="255"/>
      <c r="BC559" s="170"/>
      <c r="BD559" s="170"/>
      <c r="BE559" s="170"/>
      <c r="BF559" s="170"/>
      <c r="BG559" s="170"/>
      <c r="BH559" s="170"/>
      <c r="BI559" s="170"/>
      <c r="BJ559" s="170"/>
      <c r="BK559" s="170"/>
      <c r="BL559" s="170"/>
      <c r="BM559" s="170"/>
      <c r="BN559" s="170"/>
      <c r="BO559" s="170"/>
      <c r="BP559" s="170"/>
      <c r="BQ559" s="170"/>
      <c r="BR559" s="170"/>
      <c r="BS559" s="170"/>
      <c r="BT559" s="170"/>
      <c r="BU559" s="170"/>
      <c r="BV559" s="170"/>
      <c r="BW559" s="170"/>
      <c r="BX559" s="170"/>
      <c r="BY559" s="170"/>
      <c r="BZ559" s="171"/>
      <c r="CA559" s="171"/>
      <c r="CB559" s="171"/>
      <c r="CC559" s="171"/>
      <c r="CD559" s="171"/>
      <c r="CE559" s="171"/>
      <c r="CF559" s="171"/>
      <c r="CG559" s="171"/>
      <c r="CH559" s="171"/>
      <c r="CI559" s="171"/>
      <c r="CJ559" s="171"/>
      <c r="CK559" s="171"/>
      <c r="CL559" s="171"/>
      <c r="CM559" s="171"/>
      <c r="CN559" s="171"/>
      <c r="CO559" s="171"/>
      <c r="CP559" s="171"/>
      <c r="CQ559" s="171"/>
      <c r="CR559" s="171"/>
      <c r="CS559" s="171"/>
      <c r="CT559" s="171"/>
      <c r="CU559" s="171"/>
      <c r="CV559" s="171"/>
      <c r="CW559" s="171"/>
      <c r="CX559" s="171"/>
      <c r="CY559" s="171"/>
      <c r="CZ559" s="171"/>
    </row>
    <row r="560" s="175" customFormat="true" ht="25.15" customHeight="true" x14ac:dyDescent="0.2">
      <c r="C560" s="1172" t="s">
        <v>532</v>
      </c>
      <c r="D560" s="1127"/>
      <c r="E560" s="607">
        <v>-1.3203299554202332E-2</v>
      </c>
      <c r="F560" s="473"/>
      <c r="G560" s="473"/>
      <c r="H560" s="1172" t="s">
        <v>501</v>
      </c>
      <c r="I560" s="1127"/>
      <c r="J560" s="608">
        <v>0.1079588828537503</v>
      </c>
      <c r="K560" s="473"/>
      <c r="L560" s="473"/>
      <c r="M560" s="1172" t="s">
        <v>501</v>
      </c>
      <c r="N560" s="1127"/>
      <c r="O560" s="609">
        <v>8.4744278200311274E-2</v>
      </c>
      <c r="P560" s="473"/>
      <c r="Q560" s="473"/>
      <c r="AB560" s="168"/>
      <c r="AC560" s="168"/>
      <c r="AD560" s="168"/>
      <c r="AE560" s="168"/>
      <c r="AF560" s="168"/>
      <c r="AG560" s="168"/>
      <c r="AH560" s="168"/>
      <c r="AI560" s="168"/>
      <c r="AJ560" s="168"/>
      <c r="AK560" s="168"/>
      <c r="AL560" s="168"/>
      <c r="AM560" s="168"/>
      <c r="AN560" s="168"/>
      <c r="AO560" s="168"/>
      <c r="AP560" s="168"/>
      <c r="AQ560" s="168"/>
      <c r="AR560" s="168"/>
      <c r="AS560" s="168"/>
      <c r="AT560" s="168"/>
      <c r="AU560" s="168"/>
      <c r="AV560" s="168"/>
      <c r="AW560" s="168"/>
      <c r="AX560" s="168"/>
      <c r="AY560" s="168"/>
      <c r="AZ560" s="168"/>
      <c r="BA560" s="170"/>
      <c r="BB560" s="255"/>
      <c r="BC560" s="170"/>
      <c r="BD560" s="170"/>
      <c r="BE560" s="170"/>
      <c r="BF560" s="170"/>
      <c r="BG560" s="170"/>
      <c r="BH560" s="170"/>
      <c r="BI560" s="170"/>
      <c r="BJ560" s="170"/>
      <c r="BK560" s="170"/>
      <c r="BL560" s="170"/>
      <c r="BM560" s="170"/>
      <c r="BN560" s="170"/>
      <c r="BO560" s="170"/>
      <c r="BP560" s="170"/>
      <c r="BQ560" s="170"/>
      <c r="BR560" s="170"/>
      <c r="BS560" s="170"/>
      <c r="BT560" s="170"/>
      <c r="BU560" s="170"/>
      <c r="BV560" s="170"/>
      <c r="BW560" s="170"/>
      <c r="BX560" s="170"/>
      <c r="BY560" s="170"/>
      <c r="BZ560" s="171"/>
      <c r="CA560" s="171"/>
      <c r="CB560" s="171"/>
      <c r="CC560" s="171"/>
      <c r="CD560" s="171"/>
      <c r="CE560" s="171"/>
      <c r="CF560" s="171"/>
      <c r="CG560" s="171"/>
      <c r="CH560" s="171"/>
      <c r="CI560" s="171"/>
      <c r="CJ560" s="171"/>
      <c r="CK560" s="171"/>
      <c r="CL560" s="171"/>
      <c r="CM560" s="171"/>
      <c r="CN560" s="171"/>
      <c r="CO560" s="171"/>
      <c r="CP560" s="171"/>
      <c r="CQ560" s="171"/>
      <c r="CR560" s="171"/>
      <c r="CS560" s="171"/>
      <c r="CT560" s="171"/>
      <c r="CU560" s="171"/>
      <c r="CV560" s="171"/>
      <c r="CW560" s="171"/>
      <c r="CX560" s="171"/>
      <c r="CY560" s="171"/>
      <c r="CZ560" s="171"/>
    </row>
    <row r="561" s="175" customFormat="true" ht="25.15" customHeight="true" x14ac:dyDescent="0.2">
      <c r="C561" s="1172" t="s">
        <v>512</v>
      </c>
      <c r="D561" s="1127"/>
      <c r="E561" s="607">
        <v>-7.3741040865247881E-2</v>
      </c>
      <c r="F561" s="473"/>
      <c r="G561" s="473"/>
      <c r="H561" s="1172" t="s">
        <v>523</v>
      </c>
      <c r="I561" s="1127"/>
      <c r="J561" s="608">
        <v>3.8150538692625385E-2</v>
      </c>
      <c r="K561" s="473"/>
      <c r="L561" s="473"/>
      <c r="M561" s="1172" t="s">
        <v>523</v>
      </c>
      <c r="N561" s="1127"/>
      <c r="O561" s="609">
        <v>4.6324345228612528E-2</v>
      </c>
      <c r="P561" s="473"/>
      <c r="Q561" s="473"/>
      <c r="AB561" s="168"/>
      <c r="AC561" s="168"/>
      <c r="AD561" s="168"/>
      <c r="AE561" s="168"/>
      <c r="AF561" s="168"/>
      <c r="AG561" s="168"/>
      <c r="AH561" s="168"/>
      <c r="AI561" s="168"/>
      <c r="AJ561" s="168"/>
      <c r="AK561" s="168"/>
      <c r="AL561" s="168"/>
      <c r="AM561" s="168"/>
      <c r="AN561" s="168"/>
      <c r="AO561" s="168"/>
      <c r="AP561" s="168"/>
      <c r="AQ561" s="168"/>
      <c r="AR561" s="168"/>
      <c r="AS561" s="168"/>
      <c r="AT561" s="168"/>
      <c r="AU561" s="168"/>
      <c r="AV561" s="168"/>
      <c r="AW561" s="168"/>
      <c r="AX561" s="168"/>
      <c r="AY561" s="168"/>
      <c r="AZ561" s="168"/>
      <c r="BA561" s="170"/>
      <c r="BB561" s="255"/>
      <c r="BC561" s="170"/>
      <c r="BD561" s="170"/>
      <c r="BE561" s="170"/>
      <c r="BF561" s="170"/>
      <c r="BG561" s="170"/>
      <c r="BH561" s="170"/>
      <c r="BI561" s="170"/>
      <c r="BJ561" s="170"/>
      <c r="BK561" s="170"/>
      <c r="BL561" s="170"/>
      <c r="BM561" s="170"/>
      <c r="BN561" s="170"/>
      <c r="BO561" s="170"/>
      <c r="BP561" s="170"/>
      <c r="BQ561" s="170"/>
      <c r="BR561" s="170"/>
      <c r="BS561" s="170"/>
      <c r="BT561" s="170"/>
      <c r="BU561" s="170"/>
      <c r="BV561" s="170"/>
      <c r="BW561" s="170"/>
      <c r="BX561" s="170"/>
      <c r="BY561" s="170"/>
      <c r="BZ561" s="171"/>
      <c r="CA561" s="171"/>
      <c r="CB561" s="171"/>
      <c r="CC561" s="171"/>
      <c r="CD561" s="171"/>
      <c r="CE561" s="171"/>
      <c r="CF561" s="171"/>
      <c r="CG561" s="171"/>
      <c r="CH561" s="171"/>
      <c r="CI561" s="171"/>
      <c r="CJ561" s="171"/>
      <c r="CK561" s="171"/>
      <c r="CL561" s="171"/>
      <c r="CM561" s="171"/>
      <c r="CN561" s="171"/>
      <c r="CO561" s="171"/>
      <c r="CP561" s="171"/>
      <c r="CQ561" s="171"/>
      <c r="CR561" s="171"/>
      <c r="CS561" s="171"/>
      <c r="CT561" s="171"/>
      <c r="CU561" s="171"/>
      <c r="CV561" s="171"/>
      <c r="CW561" s="171"/>
      <c r="CX561" s="171"/>
      <c r="CY561" s="171"/>
      <c r="CZ561" s="171"/>
    </row>
    <row r="562" s="175" customFormat="true" ht="25.15" customHeight="true" x14ac:dyDescent="0.2">
      <c r="C562" s="1172" t="s">
        <v>444</v>
      </c>
      <c r="D562" s="1127"/>
      <c r="E562" s="607">
        <v>-2.0690462505271359E-2</v>
      </c>
      <c r="F562" s="473"/>
      <c r="G562" s="473"/>
      <c r="H562" s="1172" t="s">
        <v>528</v>
      </c>
      <c r="I562" s="1127"/>
      <c r="J562" s="608">
        <v>3.34856028509413E-2</v>
      </c>
      <c r="K562" s="473"/>
      <c r="L562" s="473"/>
      <c r="M562" s="1172" t="s">
        <v>528</v>
      </c>
      <c r="N562" s="1127"/>
      <c r="O562" s="609">
        <v>3.5364428423277264E-2</v>
      </c>
      <c r="P562" s="473"/>
      <c r="Q562" s="473"/>
      <c r="AB562" s="168"/>
      <c r="AC562" s="168"/>
      <c r="AD562" s="168"/>
      <c r="AE562" s="168"/>
      <c r="AF562" s="168"/>
      <c r="AG562" s="168"/>
      <c r="AH562" s="168"/>
      <c r="AI562" s="168"/>
      <c r="AJ562" s="168"/>
      <c r="AK562" s="168"/>
      <c r="AL562" s="168"/>
      <c r="AM562" s="168"/>
      <c r="AN562" s="168"/>
      <c r="AO562" s="168"/>
      <c r="AP562" s="168"/>
      <c r="AQ562" s="168"/>
      <c r="AR562" s="168"/>
      <c r="AS562" s="168"/>
      <c r="AT562" s="168"/>
      <c r="AU562" s="168"/>
      <c r="AV562" s="168"/>
      <c r="AW562" s="168"/>
      <c r="AX562" s="168"/>
      <c r="AY562" s="168"/>
      <c r="AZ562" s="168"/>
      <c r="BA562" s="170"/>
      <c r="BB562" s="255"/>
      <c r="BC562" s="170"/>
      <c r="BD562" s="170"/>
      <c r="BE562" s="170"/>
      <c r="BF562" s="170"/>
      <c r="BG562" s="170"/>
      <c r="BH562" s="170"/>
      <c r="BI562" s="170"/>
      <c r="BJ562" s="170"/>
      <c r="BK562" s="170"/>
      <c r="BL562" s="170"/>
      <c r="BM562" s="170"/>
      <c r="BN562" s="170"/>
      <c r="BO562" s="170"/>
      <c r="BP562" s="170"/>
      <c r="BQ562" s="170"/>
      <c r="BR562" s="170"/>
      <c r="BS562" s="170"/>
      <c r="BT562" s="170"/>
      <c r="BU562" s="170"/>
      <c r="BV562" s="170"/>
      <c r="BW562" s="170"/>
      <c r="BX562" s="170"/>
      <c r="BY562" s="170"/>
      <c r="BZ562" s="171"/>
      <c r="CA562" s="171"/>
      <c r="CB562" s="171"/>
      <c r="CC562" s="171"/>
      <c r="CD562" s="171"/>
      <c r="CE562" s="171"/>
      <c r="CF562" s="171"/>
      <c r="CG562" s="171"/>
      <c r="CH562" s="171"/>
      <c r="CI562" s="171"/>
      <c r="CJ562" s="171"/>
      <c r="CK562" s="171"/>
      <c r="CL562" s="171"/>
      <c r="CM562" s="171"/>
      <c r="CN562" s="171"/>
      <c r="CO562" s="171"/>
      <c r="CP562" s="171"/>
      <c r="CQ562" s="171"/>
      <c r="CR562" s="171"/>
      <c r="CS562" s="171"/>
      <c r="CT562" s="171"/>
      <c r="CU562" s="171"/>
      <c r="CV562" s="171"/>
      <c r="CW562" s="171"/>
      <c r="CX562" s="171"/>
      <c r="CY562" s="171"/>
      <c r="CZ562" s="171"/>
    </row>
    <row r="563" s="175" customFormat="true" ht="25.15" customHeight="true" x14ac:dyDescent="0.2">
      <c r="C563" s="1172" t="s">
        <v>473</v>
      </c>
      <c r="D563" s="1127"/>
      <c r="E563" s="607">
        <v>1.4988534586250122E-3</v>
      </c>
      <c r="F563" s="473"/>
      <c r="G563" s="473"/>
      <c r="H563" s="1172" t="s">
        <v>498</v>
      </c>
      <c r="I563" s="1127"/>
      <c r="J563" s="608">
        <v>0.11045673004396911</v>
      </c>
      <c r="K563" s="473"/>
      <c r="L563" s="473"/>
      <c r="M563" s="1172" t="s">
        <v>498</v>
      </c>
      <c r="N563" s="1127"/>
      <c r="O563" s="609">
        <v>6.0351983834358816E-2</v>
      </c>
      <c r="P563" s="473"/>
      <c r="Q563" s="473"/>
      <c r="AB563" s="168"/>
      <c r="AC563" s="168"/>
      <c r="AD563" s="168"/>
      <c r="AE563" s="168"/>
      <c r="AF563" s="168"/>
      <c r="AG563" s="168"/>
      <c r="AH563" s="168"/>
      <c r="AI563" s="168"/>
      <c r="AJ563" s="168"/>
      <c r="AK563" s="168"/>
      <c r="AL563" s="168"/>
      <c r="AM563" s="168"/>
      <c r="AN563" s="168"/>
      <c r="AO563" s="168"/>
      <c r="AP563" s="168"/>
      <c r="AQ563" s="168"/>
      <c r="AR563" s="168"/>
      <c r="AS563" s="168"/>
      <c r="AT563" s="168"/>
      <c r="AU563" s="168"/>
      <c r="AV563" s="168"/>
      <c r="AW563" s="168"/>
      <c r="AX563" s="168"/>
      <c r="AY563" s="168"/>
      <c r="AZ563" s="168"/>
      <c r="BA563" s="170"/>
      <c r="BB563" s="255"/>
      <c r="BC563" s="170"/>
      <c r="BD563" s="170"/>
      <c r="BE563" s="170"/>
      <c r="BF563" s="170"/>
      <c r="BG563" s="170"/>
      <c r="BH563" s="170"/>
      <c r="BI563" s="170"/>
      <c r="BJ563" s="170"/>
      <c r="BK563" s="170"/>
      <c r="BL563" s="170"/>
      <c r="BM563" s="170"/>
      <c r="BN563" s="170"/>
      <c r="BO563" s="170"/>
      <c r="BP563" s="170"/>
      <c r="BQ563" s="170"/>
      <c r="BR563" s="170"/>
      <c r="BS563" s="170"/>
      <c r="BT563" s="170"/>
      <c r="BU563" s="170"/>
      <c r="BV563" s="170"/>
      <c r="BW563" s="170"/>
      <c r="BX563" s="170"/>
      <c r="BY563" s="170"/>
      <c r="BZ563" s="171"/>
      <c r="CA563" s="171"/>
      <c r="CB563" s="171"/>
      <c r="CC563" s="171"/>
      <c r="CD563" s="171"/>
      <c r="CE563" s="171"/>
      <c r="CF563" s="171"/>
      <c r="CG563" s="171"/>
      <c r="CH563" s="171"/>
      <c r="CI563" s="171"/>
      <c r="CJ563" s="171"/>
      <c r="CK563" s="171"/>
      <c r="CL563" s="171"/>
      <c r="CM563" s="171"/>
      <c r="CN563" s="171"/>
      <c r="CO563" s="171"/>
      <c r="CP563" s="171"/>
      <c r="CQ563" s="171"/>
      <c r="CR563" s="171"/>
      <c r="CS563" s="171"/>
      <c r="CT563" s="171"/>
      <c r="CU563" s="171"/>
      <c r="CV563" s="171"/>
      <c r="CW563" s="171"/>
      <c r="CX563" s="171"/>
      <c r="CY563" s="171"/>
      <c r="CZ563" s="171"/>
    </row>
    <row r="564" s="175" customFormat="true" ht="25.15" customHeight="true" x14ac:dyDescent="0.2">
      <c r="C564" s="1172" t="s">
        <v>555</v>
      </c>
      <c r="D564" s="1127"/>
      <c r="E564" s="607">
        <v>-1.9210708215808272E-3</v>
      </c>
      <c r="F564" s="473"/>
      <c r="G564" s="473"/>
      <c r="H564" s="1172" t="s">
        <v>511</v>
      </c>
      <c r="I564" s="1127"/>
      <c r="J564" s="608">
        <v>8.4385553550145639E-2</v>
      </c>
      <c r="K564" s="473"/>
      <c r="L564" s="473"/>
      <c r="M564" s="1172" t="s">
        <v>511</v>
      </c>
      <c r="N564" s="1127"/>
      <c r="O564" s="609">
        <v>2.6985917669458834E-2</v>
      </c>
      <c r="P564" s="473"/>
      <c r="Q564" s="473"/>
      <c r="AB564" s="168"/>
      <c r="AC564" s="168"/>
      <c r="AD564" s="168"/>
      <c r="AE564" s="168"/>
      <c r="AF564" s="168"/>
      <c r="AG564" s="168"/>
      <c r="AH564" s="168"/>
      <c r="AI564" s="168"/>
      <c r="AJ564" s="168"/>
      <c r="AK564" s="168"/>
      <c r="AL564" s="168"/>
      <c r="AM564" s="168"/>
      <c r="AN564" s="168"/>
      <c r="AO564" s="168"/>
      <c r="AP564" s="168"/>
      <c r="AQ564" s="168"/>
      <c r="AR564" s="168"/>
      <c r="AS564" s="168"/>
      <c r="AT564" s="168"/>
      <c r="AU564" s="168"/>
      <c r="AV564" s="168"/>
      <c r="AW564" s="168"/>
      <c r="AX564" s="168"/>
      <c r="AY564" s="168"/>
      <c r="AZ564" s="168"/>
      <c r="BA564" s="170"/>
      <c r="BB564" s="255"/>
      <c r="BC564" s="170"/>
      <c r="BD564" s="170"/>
      <c r="BE564" s="170"/>
      <c r="BF564" s="170"/>
      <c r="BG564" s="170"/>
      <c r="BH564" s="170"/>
      <c r="BI564" s="170"/>
      <c r="BJ564" s="170"/>
      <c r="BK564" s="170"/>
      <c r="BL564" s="170"/>
      <c r="BM564" s="170"/>
      <c r="BN564" s="170"/>
      <c r="BO564" s="170"/>
      <c r="BP564" s="170"/>
      <c r="BQ564" s="170"/>
      <c r="BR564" s="170"/>
      <c r="BS564" s="170"/>
      <c r="BT564" s="170"/>
      <c r="BU564" s="170"/>
      <c r="BV564" s="170"/>
      <c r="BW564" s="170"/>
      <c r="BX564" s="170"/>
      <c r="BY564" s="170"/>
      <c r="BZ564" s="171"/>
      <c r="CA564" s="171"/>
      <c r="CB564" s="171"/>
      <c r="CC564" s="171"/>
      <c r="CD564" s="171"/>
      <c r="CE564" s="171"/>
      <c r="CF564" s="171"/>
      <c r="CG564" s="171"/>
      <c r="CH564" s="171"/>
      <c r="CI564" s="171"/>
      <c r="CJ564" s="171"/>
      <c r="CK564" s="171"/>
      <c r="CL564" s="171"/>
      <c r="CM564" s="171"/>
      <c r="CN564" s="171"/>
      <c r="CO564" s="171"/>
      <c r="CP564" s="171"/>
      <c r="CQ564" s="171"/>
      <c r="CR564" s="171"/>
      <c r="CS564" s="171"/>
      <c r="CT564" s="171"/>
      <c r="CU564" s="171"/>
      <c r="CV564" s="171"/>
      <c r="CW564" s="171"/>
      <c r="CX564" s="171"/>
      <c r="CY564" s="171"/>
      <c r="CZ564" s="171"/>
    </row>
    <row r="565" s="175" customFormat="true" ht="25.15" customHeight="true" x14ac:dyDescent="0.2">
      <c r="C565" s="1172" t="s">
        <v>464</v>
      </c>
      <c r="D565" s="1127"/>
      <c r="E565" s="607">
        <v>-9.1752613099593365E-3</v>
      </c>
      <c r="F565" s="473"/>
      <c r="G565" s="473"/>
      <c r="H565" s="1172" t="s">
        <v>509</v>
      </c>
      <c r="I565" s="1127"/>
      <c r="J565" s="608">
        <v>5.6594815296489888E-2</v>
      </c>
      <c r="K565" s="473"/>
      <c r="L565" s="473"/>
      <c r="M565" s="1172" t="s">
        <v>509</v>
      </c>
      <c r="N565" s="1127"/>
      <c r="O565" s="609">
        <v>9.1172320436015766E-2</v>
      </c>
      <c r="P565" s="473"/>
      <c r="Q565" s="473"/>
      <c r="AB565" s="168"/>
      <c r="AC565" s="168"/>
      <c r="AD565" s="168"/>
      <c r="AE565" s="168"/>
      <c r="AF565" s="168"/>
      <c r="AG565" s="168"/>
      <c r="AH565" s="168"/>
      <c r="AI565" s="168"/>
      <c r="AJ565" s="168"/>
      <c r="AK565" s="168"/>
      <c r="AL565" s="168"/>
      <c r="AM565" s="168"/>
      <c r="AN565" s="168"/>
      <c r="AO565" s="168"/>
      <c r="AP565" s="168"/>
      <c r="AQ565" s="168"/>
      <c r="AR565" s="168"/>
      <c r="AS565" s="168"/>
      <c r="AT565" s="168"/>
      <c r="AU565" s="168"/>
      <c r="AV565" s="168"/>
      <c r="AW565" s="168"/>
      <c r="AX565" s="168"/>
      <c r="AY565" s="168"/>
      <c r="AZ565" s="168"/>
      <c r="BA565" s="170"/>
      <c r="BB565" s="255"/>
      <c r="BC565" s="170"/>
      <c r="BD565" s="170"/>
      <c r="BE565" s="170"/>
      <c r="BF565" s="170"/>
      <c r="BG565" s="170"/>
      <c r="BH565" s="170"/>
      <c r="BI565" s="170"/>
      <c r="BJ565" s="170"/>
      <c r="BK565" s="170"/>
      <c r="BL565" s="170"/>
      <c r="BM565" s="170"/>
      <c r="BN565" s="170"/>
      <c r="BO565" s="170"/>
      <c r="BP565" s="170"/>
      <c r="BQ565" s="170"/>
      <c r="BR565" s="170"/>
      <c r="BS565" s="170"/>
      <c r="BT565" s="170"/>
      <c r="BU565" s="170"/>
      <c r="BV565" s="170"/>
      <c r="BW565" s="170"/>
      <c r="BX565" s="170"/>
      <c r="BY565" s="170"/>
      <c r="BZ565" s="171"/>
      <c r="CA565" s="171"/>
      <c r="CB565" s="171"/>
      <c r="CC565" s="171"/>
      <c r="CD565" s="171"/>
      <c r="CE565" s="171"/>
      <c r="CF565" s="171"/>
      <c r="CG565" s="171"/>
      <c r="CH565" s="171"/>
      <c r="CI565" s="171"/>
      <c r="CJ565" s="171"/>
      <c r="CK565" s="171"/>
      <c r="CL565" s="171"/>
      <c r="CM565" s="171"/>
      <c r="CN565" s="171"/>
      <c r="CO565" s="171"/>
      <c r="CP565" s="171"/>
      <c r="CQ565" s="171"/>
      <c r="CR565" s="171"/>
      <c r="CS565" s="171"/>
      <c r="CT565" s="171"/>
      <c r="CU565" s="171"/>
      <c r="CV565" s="171"/>
      <c r="CW565" s="171"/>
      <c r="CX565" s="171"/>
      <c r="CY565" s="171"/>
      <c r="CZ565" s="171"/>
    </row>
    <row r="566" s="175" customFormat="true" ht="25.15" customHeight="true" x14ac:dyDescent="0.2">
      <c r="C566" s="1172" t="s">
        <v>424</v>
      </c>
      <c r="D566" s="1127"/>
      <c r="E566" s="607">
        <v>-1.4628476771777E-2</v>
      </c>
      <c r="F566" s="473"/>
      <c r="G566" s="473"/>
      <c r="H566" s="1172" t="s">
        <v>518</v>
      </c>
      <c r="I566" s="1127"/>
      <c r="J566" s="608">
        <v>7.1098794617634423E-2</v>
      </c>
      <c r="K566" s="473"/>
      <c r="L566" s="473"/>
      <c r="M566" s="1172" t="s">
        <v>518</v>
      </c>
      <c r="N566" s="1127"/>
      <c r="O566" s="609">
        <v>3.8505198752264547E-2</v>
      </c>
      <c r="P566" s="473"/>
      <c r="Q566" s="473"/>
      <c r="AB566" s="168"/>
      <c r="AC566" s="168"/>
      <c r="AD566" s="168"/>
      <c r="AE566" s="168"/>
      <c r="AF566" s="168"/>
      <c r="AG566" s="168"/>
      <c r="AH566" s="168"/>
      <c r="AI566" s="168"/>
      <c r="AJ566" s="168"/>
      <c r="AK566" s="168"/>
      <c r="AL566" s="168"/>
      <c r="AM566" s="168"/>
      <c r="AN566" s="168"/>
      <c r="AO566" s="168"/>
      <c r="AP566" s="168"/>
      <c r="AQ566" s="168"/>
      <c r="AR566" s="168"/>
      <c r="AS566" s="168"/>
      <c r="AT566" s="168"/>
      <c r="AU566" s="168"/>
      <c r="AV566" s="168"/>
      <c r="AW566" s="168"/>
      <c r="AX566" s="168"/>
      <c r="AY566" s="168"/>
      <c r="AZ566" s="168"/>
      <c r="BA566" s="170"/>
      <c r="BB566" s="255"/>
      <c r="BC566" s="170"/>
      <c r="BD566" s="170"/>
      <c r="BE566" s="170"/>
      <c r="BF566" s="170"/>
      <c r="BG566" s="170"/>
      <c r="BH566" s="170"/>
      <c r="BI566" s="170"/>
      <c r="BJ566" s="170"/>
      <c r="BK566" s="170"/>
      <c r="BL566" s="170"/>
      <c r="BM566" s="170"/>
      <c r="BN566" s="170"/>
      <c r="BO566" s="170"/>
      <c r="BP566" s="170"/>
      <c r="BQ566" s="170"/>
      <c r="BR566" s="170"/>
      <c r="BS566" s="170"/>
      <c r="BT566" s="170"/>
      <c r="BU566" s="170"/>
      <c r="BV566" s="170"/>
      <c r="BW566" s="170"/>
      <c r="BX566" s="170"/>
      <c r="BY566" s="170"/>
      <c r="BZ566" s="171"/>
      <c r="CA566" s="171"/>
      <c r="CB566" s="171"/>
      <c r="CC566" s="171"/>
      <c r="CD566" s="171"/>
      <c r="CE566" s="171"/>
      <c r="CF566" s="171"/>
      <c r="CG566" s="171"/>
      <c r="CH566" s="171"/>
      <c r="CI566" s="171"/>
      <c r="CJ566" s="171"/>
      <c r="CK566" s="171"/>
      <c r="CL566" s="171"/>
      <c r="CM566" s="171"/>
      <c r="CN566" s="171"/>
      <c r="CO566" s="171"/>
      <c r="CP566" s="171"/>
      <c r="CQ566" s="171"/>
      <c r="CR566" s="171"/>
      <c r="CS566" s="171"/>
      <c r="CT566" s="171"/>
      <c r="CU566" s="171"/>
      <c r="CV566" s="171"/>
      <c r="CW566" s="171"/>
      <c r="CX566" s="171"/>
      <c r="CY566" s="171"/>
      <c r="CZ566" s="171"/>
    </row>
    <row r="567" s="175" customFormat="true" ht="25.15" customHeight="true" x14ac:dyDescent="0.2">
      <c r="C567" s="1172" t="s">
        <v>545</v>
      </c>
      <c r="D567" s="1127"/>
      <c r="E567" s="607">
        <v>-4.4357820913519192E-3</v>
      </c>
      <c r="F567" s="473"/>
      <c r="G567" s="473"/>
      <c r="H567" s="1172" t="s">
        <v>521</v>
      </c>
      <c r="I567" s="1127"/>
      <c r="J567" s="608">
        <v>6.0131508401450137E-2</v>
      </c>
      <c r="K567" s="473"/>
      <c r="L567" s="473"/>
      <c r="M567" s="1172" t="s">
        <v>521</v>
      </c>
      <c r="N567" s="1127"/>
      <c r="O567" s="609">
        <v>4.8287652369661656E-2</v>
      </c>
      <c r="P567" s="473"/>
      <c r="Q567" s="473"/>
      <c r="AB567" s="168"/>
      <c r="AC567" s="168"/>
      <c r="AD567" s="168"/>
      <c r="AE567" s="168"/>
      <c r="AF567" s="168"/>
      <c r="AG567" s="168"/>
      <c r="AH567" s="168"/>
      <c r="AI567" s="168"/>
      <c r="AJ567" s="168"/>
      <c r="AK567" s="168"/>
      <c r="AL567" s="168"/>
      <c r="AM567" s="168"/>
      <c r="AN567" s="168"/>
      <c r="AO567" s="168"/>
      <c r="AP567" s="168"/>
      <c r="AQ567" s="168"/>
      <c r="AR567" s="168"/>
      <c r="AS567" s="168"/>
      <c r="AT567" s="168"/>
      <c r="AU567" s="168"/>
      <c r="AV567" s="168"/>
      <c r="AW567" s="168"/>
      <c r="AX567" s="168"/>
      <c r="AY567" s="168"/>
      <c r="AZ567" s="168"/>
      <c r="BA567" s="170"/>
      <c r="BB567" s="255"/>
      <c r="BC567" s="170"/>
      <c r="BD567" s="170"/>
      <c r="BE567" s="170"/>
      <c r="BF567" s="170"/>
      <c r="BG567" s="170"/>
      <c r="BH567" s="170"/>
      <c r="BI567" s="170"/>
      <c r="BJ567" s="170"/>
      <c r="BK567" s="170"/>
      <c r="BL567" s="170"/>
      <c r="BM567" s="170"/>
      <c r="BN567" s="170"/>
      <c r="BO567" s="170"/>
      <c r="BP567" s="170"/>
      <c r="BQ567" s="170"/>
      <c r="BR567" s="170"/>
      <c r="BS567" s="170"/>
      <c r="BT567" s="170"/>
      <c r="BU567" s="170"/>
      <c r="BV567" s="170"/>
      <c r="BW567" s="170"/>
      <c r="BX567" s="170"/>
      <c r="BY567" s="170"/>
      <c r="BZ567" s="171"/>
      <c r="CA567" s="171"/>
      <c r="CB567" s="171"/>
      <c r="CC567" s="171"/>
      <c r="CD567" s="171"/>
      <c r="CE567" s="171"/>
      <c r="CF567" s="171"/>
      <c r="CG567" s="171"/>
      <c r="CH567" s="171"/>
      <c r="CI567" s="171"/>
      <c r="CJ567" s="171"/>
      <c r="CK567" s="171"/>
      <c r="CL567" s="171"/>
      <c r="CM567" s="171"/>
      <c r="CN567" s="171"/>
      <c r="CO567" s="171"/>
      <c r="CP567" s="171"/>
      <c r="CQ567" s="171"/>
      <c r="CR567" s="171"/>
      <c r="CS567" s="171"/>
      <c r="CT567" s="171"/>
      <c r="CU567" s="171"/>
      <c r="CV567" s="171"/>
      <c r="CW567" s="171"/>
      <c r="CX567" s="171"/>
      <c r="CY567" s="171"/>
      <c r="CZ567" s="171"/>
    </row>
    <row r="568" s="175" customFormat="true" ht="25.15" customHeight="true" x14ac:dyDescent="0.2">
      <c r="C568" s="1172" t="s">
        <v>433</v>
      </c>
      <c r="D568" s="1127"/>
      <c r="E568" s="607">
        <v>6.5632329182220672E-2</v>
      </c>
      <c r="F568" s="473"/>
      <c r="G568" s="473"/>
      <c r="H568" s="1172" t="s">
        <v>536</v>
      </c>
      <c r="I568" s="1127"/>
      <c r="J568" s="608">
        <v>2.9022525367573226E-2</v>
      </c>
      <c r="K568" s="473"/>
      <c r="L568" s="473"/>
      <c r="M568" s="1172" t="s">
        <v>536</v>
      </c>
      <c r="N568" s="1127"/>
      <c r="O568" s="609">
        <v>1.1062532265154244E-2</v>
      </c>
      <c r="P568" s="473"/>
      <c r="Q568" s="473"/>
      <c r="AB568" s="168"/>
      <c r="AC568" s="168"/>
      <c r="AD568" s="168"/>
      <c r="AE568" s="168"/>
      <c r="AF568" s="168"/>
      <c r="AG568" s="168"/>
      <c r="AH568" s="168"/>
      <c r="AI568" s="168"/>
      <c r="AJ568" s="168"/>
      <c r="AK568" s="168"/>
      <c r="AL568" s="168"/>
      <c r="AM568" s="168"/>
      <c r="AN568" s="168"/>
      <c r="AO568" s="168"/>
      <c r="AP568" s="168"/>
      <c r="AQ568" s="168"/>
      <c r="AR568" s="168"/>
      <c r="AS568" s="168"/>
      <c r="AT568" s="168"/>
      <c r="AU568" s="168"/>
      <c r="AV568" s="168"/>
      <c r="AW568" s="168"/>
      <c r="AX568" s="168"/>
      <c r="AY568" s="168"/>
      <c r="AZ568" s="168"/>
      <c r="BA568" s="170"/>
      <c r="BB568" s="255"/>
      <c r="BC568" s="170"/>
      <c r="BD568" s="170"/>
      <c r="BE568" s="170"/>
      <c r="BF568" s="170"/>
      <c r="BG568" s="170"/>
      <c r="BH568" s="170"/>
      <c r="BI568" s="170"/>
      <c r="BJ568" s="170"/>
      <c r="BK568" s="170"/>
      <c r="BL568" s="170"/>
      <c r="BM568" s="170"/>
      <c r="BN568" s="170"/>
      <c r="BO568" s="170"/>
      <c r="BP568" s="170"/>
      <c r="BQ568" s="170"/>
      <c r="BR568" s="170"/>
      <c r="BS568" s="170"/>
      <c r="BT568" s="170"/>
      <c r="BU568" s="170"/>
      <c r="BV568" s="170"/>
      <c r="BW568" s="170"/>
      <c r="BX568" s="170"/>
      <c r="BY568" s="170"/>
      <c r="BZ568" s="171"/>
      <c r="CA568" s="171"/>
      <c r="CB568" s="171"/>
      <c r="CC568" s="171"/>
      <c r="CD568" s="171"/>
      <c r="CE568" s="171"/>
      <c r="CF568" s="171"/>
      <c r="CG568" s="171"/>
      <c r="CH568" s="171"/>
      <c r="CI568" s="171"/>
      <c r="CJ568" s="171"/>
      <c r="CK568" s="171"/>
      <c r="CL568" s="171"/>
      <c r="CM568" s="171"/>
      <c r="CN568" s="171"/>
      <c r="CO568" s="171"/>
      <c r="CP568" s="171"/>
      <c r="CQ568" s="171"/>
      <c r="CR568" s="171"/>
      <c r="CS568" s="171"/>
      <c r="CT568" s="171"/>
      <c r="CU568" s="171"/>
      <c r="CV568" s="171"/>
      <c r="CW568" s="171"/>
      <c r="CX568" s="171"/>
      <c r="CY568" s="171"/>
      <c r="CZ568" s="171"/>
    </row>
    <row r="569" s="175" customFormat="true" ht="25.15" customHeight="true" x14ac:dyDescent="0.2">
      <c r="C569" s="1172" t="s">
        <v>522</v>
      </c>
      <c r="D569" s="1127"/>
      <c r="E569" s="607">
        <v>2.6589800525826088E-2</v>
      </c>
      <c r="F569" s="473"/>
      <c r="G569" s="473"/>
      <c r="H569" s="1172" t="s">
        <v>510</v>
      </c>
      <c r="I569" s="1127"/>
      <c r="J569" s="608">
        <v>8.5306888650490478E-2</v>
      </c>
      <c r="K569" s="473"/>
      <c r="L569" s="473"/>
      <c r="M569" s="1172" t="s">
        <v>510</v>
      </c>
      <c r="N569" s="1127"/>
      <c r="O569" s="609">
        <v>8.7492354616824197E-2</v>
      </c>
      <c r="P569" s="473"/>
      <c r="Q569" s="473"/>
      <c r="AB569" s="168"/>
      <c r="AC569" s="168"/>
      <c r="AD569" s="168"/>
      <c r="AE569" s="168"/>
      <c r="AF569" s="168"/>
      <c r="AG569" s="168"/>
      <c r="AH569" s="168"/>
      <c r="AI569" s="168"/>
      <c r="AJ569" s="168"/>
      <c r="AK569" s="168"/>
      <c r="AL569" s="168"/>
      <c r="AM569" s="168"/>
      <c r="AN569" s="168"/>
      <c r="AO569" s="168"/>
      <c r="AP569" s="168"/>
      <c r="AQ569" s="168"/>
      <c r="AR569" s="168"/>
      <c r="AS569" s="168"/>
      <c r="AT569" s="168"/>
      <c r="AU569" s="168"/>
      <c r="AV569" s="168"/>
      <c r="AW569" s="168"/>
      <c r="AX569" s="168"/>
      <c r="AY569" s="168"/>
      <c r="AZ569" s="168"/>
      <c r="BA569" s="170"/>
      <c r="BB569" s="255"/>
      <c r="BC569" s="170"/>
      <c r="BD569" s="170"/>
      <c r="BE569" s="170"/>
      <c r="BF569" s="170"/>
      <c r="BG569" s="170"/>
      <c r="BH569" s="170"/>
      <c r="BI569" s="170"/>
      <c r="BJ569" s="170"/>
      <c r="BK569" s="170"/>
      <c r="BL569" s="170"/>
      <c r="BM569" s="170"/>
      <c r="BN569" s="170"/>
      <c r="BO569" s="170"/>
      <c r="BP569" s="170"/>
      <c r="BQ569" s="170"/>
      <c r="BR569" s="170"/>
      <c r="BS569" s="170"/>
      <c r="BT569" s="170"/>
      <c r="BU569" s="170"/>
      <c r="BV569" s="170"/>
      <c r="BW569" s="170"/>
      <c r="BX569" s="170"/>
      <c r="BY569" s="170"/>
      <c r="BZ569" s="171"/>
      <c r="CA569" s="171"/>
      <c r="CB569" s="171"/>
      <c r="CC569" s="171"/>
      <c r="CD569" s="171"/>
      <c r="CE569" s="171"/>
      <c r="CF569" s="171"/>
      <c r="CG569" s="171"/>
      <c r="CH569" s="171"/>
      <c r="CI569" s="171"/>
      <c r="CJ569" s="171"/>
      <c r="CK569" s="171"/>
      <c r="CL569" s="171"/>
      <c r="CM569" s="171"/>
      <c r="CN569" s="171"/>
      <c r="CO569" s="171"/>
      <c r="CP569" s="171"/>
      <c r="CQ569" s="171"/>
      <c r="CR569" s="171"/>
      <c r="CS569" s="171"/>
      <c r="CT569" s="171"/>
      <c r="CU569" s="171"/>
      <c r="CV569" s="171"/>
      <c r="CW569" s="171"/>
      <c r="CX569" s="171"/>
      <c r="CY569" s="171"/>
      <c r="CZ569" s="171"/>
    </row>
    <row r="570" s="175" customFormat="true" ht="25.15" customHeight="true" x14ac:dyDescent="0.2">
      <c r="C570" s="1172" t="s">
        <v>540</v>
      </c>
      <c r="D570" s="1127"/>
      <c r="E570" s="607">
        <v>8.8573646094060269E-3</v>
      </c>
      <c r="F570" s="473"/>
      <c r="G570" s="473"/>
      <c r="H570" s="1172" t="s">
        <v>527</v>
      </c>
      <c r="I570" s="1127"/>
      <c r="J570" s="608">
        <v>5.7744630078907885E-2</v>
      </c>
      <c r="K570" s="473"/>
      <c r="L570" s="473"/>
      <c r="M570" s="1172" t="s">
        <v>527</v>
      </c>
      <c r="N570" s="1127"/>
      <c r="O570" s="609">
        <v>4.2519768812461778E-2</v>
      </c>
      <c r="P570" s="473"/>
      <c r="Q570" s="473"/>
      <c r="AB570" s="168"/>
      <c r="AC570" s="168"/>
      <c r="AD570" s="168"/>
      <c r="AE570" s="168"/>
      <c r="AF570" s="168"/>
      <c r="AG570" s="168"/>
      <c r="AH570" s="168"/>
      <c r="AI570" s="168"/>
      <c r="AJ570" s="168"/>
      <c r="AK570" s="168"/>
      <c r="AL570" s="168"/>
      <c r="AM570" s="168"/>
      <c r="AN570" s="168"/>
      <c r="AO570" s="168"/>
      <c r="AP570" s="168"/>
      <c r="AQ570" s="168"/>
      <c r="AR570" s="168"/>
      <c r="AS570" s="168"/>
      <c r="AT570" s="168"/>
      <c r="AU570" s="168"/>
      <c r="AV570" s="168"/>
      <c r="AW570" s="168"/>
      <c r="AX570" s="168"/>
      <c r="AY570" s="168"/>
      <c r="AZ570" s="168"/>
      <c r="BA570" s="170"/>
      <c r="BB570" s="255"/>
      <c r="BC570" s="170"/>
      <c r="BD570" s="170"/>
      <c r="BE570" s="170"/>
      <c r="BF570" s="170"/>
      <c r="BG570" s="170"/>
      <c r="BH570" s="170"/>
      <c r="BI570" s="170"/>
      <c r="BJ570" s="170"/>
      <c r="BK570" s="170"/>
      <c r="BL570" s="170"/>
      <c r="BM570" s="170"/>
      <c r="BN570" s="170"/>
      <c r="BO570" s="170"/>
      <c r="BP570" s="170"/>
      <c r="BQ570" s="170"/>
      <c r="BR570" s="170"/>
      <c r="BS570" s="170"/>
      <c r="BT570" s="170"/>
      <c r="BU570" s="170"/>
      <c r="BV570" s="170"/>
      <c r="BW570" s="170"/>
      <c r="BX570" s="170"/>
      <c r="BY570" s="170"/>
      <c r="BZ570" s="171"/>
      <c r="CA570" s="171"/>
      <c r="CB570" s="171"/>
      <c r="CC570" s="171"/>
      <c r="CD570" s="171"/>
      <c r="CE570" s="171"/>
      <c r="CF570" s="171"/>
      <c r="CG570" s="171"/>
      <c r="CH570" s="171"/>
      <c r="CI570" s="171"/>
      <c r="CJ570" s="171"/>
      <c r="CK570" s="171"/>
      <c r="CL570" s="171"/>
      <c r="CM570" s="171"/>
      <c r="CN570" s="171"/>
      <c r="CO570" s="171"/>
      <c r="CP570" s="171"/>
      <c r="CQ570" s="171"/>
      <c r="CR570" s="171"/>
      <c r="CS570" s="171"/>
      <c r="CT570" s="171"/>
      <c r="CU570" s="171"/>
      <c r="CV570" s="171"/>
      <c r="CW570" s="171"/>
      <c r="CX570" s="171"/>
      <c r="CY570" s="171"/>
      <c r="CZ570" s="171"/>
    </row>
    <row r="571" s="175" customFormat="true" ht="25.15" customHeight="true" x14ac:dyDescent="0.2">
      <c r="C571" s="1172" t="s">
        <v>547</v>
      </c>
      <c r="D571" s="1127"/>
      <c r="E571" s="607">
        <v>-3.4903589348983131E-3</v>
      </c>
      <c r="F571" s="473"/>
      <c r="G571" s="473"/>
      <c r="H571" s="1172" t="s">
        <v>526</v>
      </c>
      <c r="I571" s="1127"/>
      <c r="J571" s="608">
        <v>1.0670630748116604E-2</v>
      </c>
      <c r="K571" s="473"/>
      <c r="L571" s="473"/>
      <c r="M571" s="1172" t="s">
        <v>526</v>
      </c>
      <c r="N571" s="1127"/>
      <c r="O571" s="609">
        <v>3.8551915512970769E-2</v>
      </c>
      <c r="P571" s="473"/>
      <c r="Q571" s="473"/>
      <c r="AB571" s="168"/>
      <c r="AC571" s="168"/>
      <c r="AD571" s="168"/>
      <c r="AE571" s="168"/>
      <c r="AF571" s="168"/>
      <c r="AG571" s="168"/>
      <c r="AH571" s="168"/>
      <c r="AI571" s="168"/>
      <c r="AJ571" s="168"/>
      <c r="AK571" s="168"/>
      <c r="AL571" s="168"/>
      <c r="AM571" s="168"/>
      <c r="AN571" s="168"/>
      <c r="AO571" s="168"/>
      <c r="AP571" s="168"/>
      <c r="AQ571" s="168"/>
      <c r="AR571" s="168"/>
      <c r="AS571" s="168"/>
      <c r="AT571" s="168"/>
      <c r="AU571" s="168"/>
      <c r="AV571" s="168"/>
      <c r="AW571" s="168"/>
      <c r="AX571" s="168"/>
      <c r="AY571" s="168"/>
      <c r="AZ571" s="168"/>
      <c r="BA571" s="170"/>
      <c r="BB571" s="255"/>
      <c r="BC571" s="170"/>
      <c r="BD571" s="170"/>
      <c r="BE571" s="170"/>
      <c r="BF571" s="170"/>
      <c r="BG571" s="170"/>
      <c r="BH571" s="170"/>
      <c r="BI571" s="170"/>
      <c r="BJ571" s="170"/>
      <c r="BK571" s="170"/>
      <c r="BL571" s="170"/>
      <c r="BM571" s="170"/>
      <c r="BN571" s="170"/>
      <c r="BO571" s="170"/>
      <c r="BP571" s="170"/>
      <c r="BQ571" s="170"/>
      <c r="BR571" s="170"/>
      <c r="BS571" s="170"/>
      <c r="BT571" s="170"/>
      <c r="BU571" s="170"/>
      <c r="BV571" s="170"/>
      <c r="BW571" s="170"/>
      <c r="BX571" s="170"/>
      <c r="BY571" s="170"/>
      <c r="BZ571" s="171"/>
      <c r="CA571" s="171"/>
      <c r="CB571" s="171"/>
      <c r="CC571" s="171"/>
      <c r="CD571" s="171"/>
      <c r="CE571" s="171"/>
      <c r="CF571" s="171"/>
      <c r="CG571" s="171"/>
      <c r="CH571" s="171"/>
      <c r="CI571" s="171"/>
      <c r="CJ571" s="171"/>
      <c r="CK571" s="171"/>
      <c r="CL571" s="171"/>
      <c r="CM571" s="171"/>
      <c r="CN571" s="171"/>
      <c r="CO571" s="171"/>
      <c r="CP571" s="171"/>
      <c r="CQ571" s="171"/>
      <c r="CR571" s="171"/>
      <c r="CS571" s="171"/>
      <c r="CT571" s="171"/>
      <c r="CU571" s="171"/>
      <c r="CV571" s="171"/>
      <c r="CW571" s="171"/>
      <c r="CX571" s="171"/>
      <c r="CY571" s="171"/>
      <c r="CZ571" s="171"/>
    </row>
    <row r="572" s="175" customFormat="true" ht="25.15" customHeight="true" x14ac:dyDescent="0.2">
      <c r="C572" s="1172" t="s">
        <v>502</v>
      </c>
      <c r="D572" s="1127"/>
      <c r="E572" s="607">
        <v>-0.10929004965766441</v>
      </c>
      <c r="F572" s="473"/>
      <c r="G572" s="473"/>
      <c r="H572" s="1172" t="s">
        <v>505</v>
      </c>
      <c r="I572" s="1127"/>
      <c r="J572" s="608">
        <v>9.9625523158233184E-2</v>
      </c>
      <c r="K572" s="473"/>
      <c r="L572" s="473"/>
      <c r="M572" s="1172" t="s">
        <v>505</v>
      </c>
      <c r="N572" s="1127"/>
      <c r="O572" s="609">
        <v>4.7369468634373059E-2</v>
      </c>
      <c r="P572" s="473"/>
      <c r="Q572" s="473"/>
      <c r="AB572" s="168"/>
      <c r="AC572" s="168"/>
      <c r="AD572" s="168"/>
      <c r="AE572" s="168"/>
      <c r="AF572" s="168"/>
      <c r="AG572" s="168"/>
      <c r="AH572" s="168"/>
      <c r="AI572" s="168"/>
      <c r="AJ572" s="168"/>
      <c r="AK572" s="168"/>
      <c r="AL572" s="168"/>
      <c r="AM572" s="168"/>
      <c r="AN572" s="168"/>
      <c r="AO572" s="168"/>
      <c r="AP572" s="168"/>
      <c r="AQ572" s="168"/>
      <c r="AR572" s="168"/>
      <c r="AS572" s="168"/>
      <c r="AT572" s="168"/>
      <c r="AU572" s="168"/>
      <c r="AV572" s="168"/>
      <c r="AW572" s="168"/>
      <c r="AX572" s="168"/>
      <c r="AY572" s="168"/>
      <c r="AZ572" s="168"/>
      <c r="BA572" s="170"/>
      <c r="BB572" s="255"/>
      <c r="BC572" s="170"/>
      <c r="BD572" s="170"/>
      <c r="BE572" s="170"/>
      <c r="BF572" s="170"/>
      <c r="BG572" s="170"/>
      <c r="BH572" s="170"/>
      <c r="BI572" s="170"/>
      <c r="BJ572" s="170"/>
      <c r="BK572" s="170"/>
      <c r="BL572" s="170"/>
      <c r="BM572" s="170"/>
      <c r="BN572" s="170"/>
      <c r="BO572" s="170"/>
      <c r="BP572" s="170"/>
      <c r="BQ572" s="170"/>
      <c r="BR572" s="170"/>
      <c r="BS572" s="170"/>
      <c r="BT572" s="170"/>
      <c r="BU572" s="170"/>
      <c r="BV572" s="170"/>
      <c r="BW572" s="170"/>
      <c r="BX572" s="170"/>
      <c r="BY572" s="170"/>
      <c r="BZ572" s="171"/>
      <c r="CA572" s="171"/>
      <c r="CB572" s="171"/>
      <c r="CC572" s="171"/>
      <c r="CD572" s="171"/>
      <c r="CE572" s="171"/>
      <c r="CF572" s="171"/>
      <c r="CG572" s="171"/>
      <c r="CH572" s="171"/>
      <c r="CI572" s="171"/>
      <c r="CJ572" s="171"/>
      <c r="CK572" s="171"/>
      <c r="CL572" s="171"/>
      <c r="CM572" s="171"/>
      <c r="CN572" s="171"/>
      <c r="CO572" s="171"/>
      <c r="CP572" s="171"/>
      <c r="CQ572" s="171"/>
      <c r="CR572" s="171"/>
      <c r="CS572" s="171"/>
      <c r="CT572" s="171"/>
      <c r="CU572" s="171"/>
      <c r="CV572" s="171"/>
      <c r="CW572" s="171"/>
      <c r="CX572" s="171"/>
      <c r="CY572" s="171"/>
      <c r="CZ572" s="171"/>
    </row>
    <row r="573" s="175" customFormat="true" ht="25.15" customHeight="true" x14ac:dyDescent="0.2">
      <c r="C573" s="1172" t="s">
        <v>448</v>
      </c>
      <c r="D573" s="1127"/>
      <c r="E573" s="607">
        <v>-5.477219897980592E-3</v>
      </c>
      <c r="F573" s="473"/>
      <c r="G573" s="473"/>
      <c r="H573" s="1172" t="s">
        <v>520</v>
      </c>
      <c r="I573" s="1127"/>
      <c r="J573" s="608">
        <v>-6.8644168233254324E-2</v>
      </c>
      <c r="K573" s="473"/>
      <c r="L573" s="473"/>
      <c r="M573" s="1172" t="s">
        <v>520</v>
      </c>
      <c r="N573" s="1127"/>
      <c r="O573" s="609">
        <v>-5.0600135476316137E-2</v>
      </c>
      <c r="P573" s="473"/>
      <c r="Q573" s="473"/>
      <c r="AB573" s="168"/>
      <c r="AC573" s="168"/>
      <c r="AD573" s="168"/>
      <c r="AE573" s="168"/>
      <c r="AF573" s="168"/>
      <c r="AG573" s="168"/>
      <c r="AH573" s="168"/>
      <c r="AI573" s="168"/>
      <c r="AJ573" s="168"/>
      <c r="AK573" s="168"/>
      <c r="AL573" s="168"/>
      <c r="AM573" s="168"/>
      <c r="AN573" s="168"/>
      <c r="AO573" s="168"/>
      <c r="AP573" s="168"/>
      <c r="AQ573" s="168"/>
      <c r="AR573" s="168"/>
      <c r="AS573" s="168"/>
      <c r="AT573" s="168"/>
      <c r="AU573" s="168"/>
      <c r="AV573" s="168"/>
      <c r="AW573" s="168"/>
      <c r="AX573" s="168"/>
      <c r="AY573" s="168"/>
      <c r="AZ573" s="168"/>
      <c r="BA573" s="170"/>
      <c r="BB573" s="255"/>
      <c r="BC573" s="170"/>
      <c r="BD573" s="170"/>
      <c r="BE573" s="170"/>
      <c r="BF573" s="170"/>
      <c r="BG573" s="170"/>
      <c r="BH573" s="170"/>
      <c r="BI573" s="170"/>
      <c r="BJ573" s="170"/>
      <c r="BK573" s="170"/>
      <c r="BL573" s="170"/>
      <c r="BM573" s="170"/>
      <c r="BN573" s="170"/>
      <c r="BO573" s="170"/>
      <c r="BP573" s="170"/>
      <c r="BQ573" s="170"/>
      <c r="BR573" s="170"/>
      <c r="BS573" s="170"/>
      <c r="BT573" s="170"/>
      <c r="BU573" s="170"/>
      <c r="BV573" s="170"/>
      <c r="BW573" s="170"/>
      <c r="BX573" s="170"/>
      <c r="BY573" s="170"/>
      <c r="BZ573" s="171"/>
      <c r="CA573" s="171"/>
      <c r="CB573" s="171"/>
      <c r="CC573" s="171"/>
      <c r="CD573" s="171"/>
      <c r="CE573" s="171"/>
      <c r="CF573" s="171"/>
      <c r="CG573" s="171"/>
      <c r="CH573" s="171"/>
      <c r="CI573" s="171"/>
      <c r="CJ573" s="171"/>
      <c r="CK573" s="171"/>
      <c r="CL573" s="171"/>
      <c r="CM573" s="171"/>
      <c r="CN573" s="171"/>
      <c r="CO573" s="171"/>
      <c r="CP573" s="171"/>
      <c r="CQ573" s="171"/>
      <c r="CR573" s="171"/>
      <c r="CS573" s="171"/>
      <c r="CT573" s="171"/>
      <c r="CU573" s="171"/>
      <c r="CV573" s="171"/>
      <c r="CW573" s="171"/>
      <c r="CX573" s="171"/>
      <c r="CY573" s="171"/>
      <c r="CZ573" s="171"/>
    </row>
    <row r="574" s="175" customFormat="true" ht="25.15" customHeight="true" x14ac:dyDescent="0.2">
      <c r="C574" s="1172" t="s">
        <v>465</v>
      </c>
      <c r="D574" s="1127"/>
      <c r="E574" s="607">
        <v>-2.2925660668245374E-3</v>
      </c>
      <c r="F574" s="473"/>
      <c r="G574" s="473"/>
      <c r="H574" s="1172" t="s">
        <v>499</v>
      </c>
      <c r="I574" s="1127"/>
      <c r="J574" s="608">
        <v>-3.1619864248447149E-2</v>
      </c>
      <c r="K574" s="473"/>
      <c r="L574" s="473"/>
      <c r="M574" s="1172" t="s">
        <v>499</v>
      </c>
      <c r="N574" s="1127"/>
      <c r="O574" s="609">
        <v>-0.12507970124167014</v>
      </c>
      <c r="P574" s="473"/>
      <c r="Q574" s="473"/>
      <c r="AB574" s="168"/>
      <c r="AC574" s="168"/>
      <c r="AD574" s="168"/>
      <c r="AE574" s="168"/>
      <c r="AF574" s="168"/>
      <c r="AG574" s="168"/>
      <c r="AH574" s="168"/>
      <c r="AI574" s="168"/>
      <c r="AJ574" s="168"/>
      <c r="AK574" s="168"/>
      <c r="AL574" s="168"/>
      <c r="AM574" s="168"/>
      <c r="AN574" s="168"/>
      <c r="AO574" s="168"/>
      <c r="AP574" s="168"/>
      <c r="AQ574" s="168"/>
      <c r="AR574" s="168"/>
      <c r="AS574" s="168"/>
      <c r="AT574" s="168"/>
      <c r="AU574" s="168"/>
      <c r="AV574" s="168"/>
      <c r="AW574" s="168"/>
      <c r="AX574" s="168"/>
      <c r="AY574" s="168"/>
      <c r="AZ574" s="168"/>
      <c r="BA574" s="170"/>
      <c r="BB574" s="255"/>
      <c r="BC574" s="170"/>
      <c r="BD574" s="170"/>
      <c r="BE574" s="170"/>
      <c r="BF574" s="170"/>
      <c r="BG574" s="170"/>
      <c r="BH574" s="170"/>
      <c r="BI574" s="170"/>
      <c r="BJ574" s="170"/>
      <c r="BK574" s="170"/>
      <c r="BL574" s="170"/>
      <c r="BM574" s="170"/>
      <c r="BN574" s="170"/>
      <c r="BO574" s="170"/>
      <c r="BP574" s="170"/>
      <c r="BQ574" s="170"/>
      <c r="BR574" s="170"/>
      <c r="BS574" s="170"/>
      <c r="BT574" s="170"/>
      <c r="BU574" s="170"/>
      <c r="BV574" s="170"/>
      <c r="BW574" s="170"/>
      <c r="BX574" s="170"/>
      <c r="BY574" s="170"/>
      <c r="BZ574" s="171"/>
      <c r="CA574" s="171"/>
      <c r="CB574" s="171"/>
      <c r="CC574" s="171"/>
      <c r="CD574" s="171"/>
      <c r="CE574" s="171"/>
      <c r="CF574" s="171"/>
      <c r="CG574" s="171"/>
      <c r="CH574" s="171"/>
      <c r="CI574" s="171"/>
      <c r="CJ574" s="171"/>
      <c r="CK574" s="171"/>
      <c r="CL574" s="171"/>
      <c r="CM574" s="171"/>
      <c r="CN574" s="171"/>
      <c r="CO574" s="171"/>
      <c r="CP574" s="171"/>
      <c r="CQ574" s="171"/>
      <c r="CR574" s="171"/>
      <c r="CS574" s="171"/>
      <c r="CT574" s="171"/>
      <c r="CU574" s="171"/>
      <c r="CV574" s="171"/>
      <c r="CW574" s="171"/>
      <c r="CX574" s="171"/>
      <c r="CY574" s="171"/>
      <c r="CZ574" s="171"/>
    </row>
    <row r="575" s="175" customFormat="true" ht="25.15" customHeight="true" x14ac:dyDescent="0.2">
      <c r="C575" s="1172" t="s">
        <v>467</v>
      </c>
      <c r="D575" s="1127"/>
      <c r="E575" s="607">
        <v>-9.3231720539490768E-4</v>
      </c>
      <c r="F575" s="473"/>
      <c r="G575" s="473"/>
      <c r="H575" s="1172" t="s">
        <v>533</v>
      </c>
      <c r="I575" s="1127"/>
      <c r="J575" s="608">
        <v>3.0792002813864554E-2</v>
      </c>
      <c r="K575" s="473"/>
      <c r="L575" s="473"/>
      <c r="M575" s="1172" t="s">
        <v>533</v>
      </c>
      <c r="N575" s="1127"/>
      <c r="O575" s="609">
        <v>2.1711765286063965E-2</v>
      </c>
      <c r="P575" s="473"/>
      <c r="Q575" s="473"/>
      <c r="AB575" s="168"/>
      <c r="AC575" s="168"/>
      <c r="AD575" s="168"/>
      <c r="AE575" s="168"/>
      <c r="AF575" s="168"/>
      <c r="AG575" s="168"/>
      <c r="AH575" s="168"/>
      <c r="AI575" s="168"/>
      <c r="AJ575" s="168"/>
      <c r="AK575" s="168"/>
      <c r="AL575" s="168"/>
      <c r="AM575" s="168"/>
      <c r="AN575" s="168"/>
      <c r="AO575" s="168"/>
      <c r="AP575" s="168"/>
      <c r="AQ575" s="168"/>
      <c r="AR575" s="168"/>
      <c r="AS575" s="168"/>
      <c r="AT575" s="168"/>
      <c r="AU575" s="168"/>
      <c r="AV575" s="168"/>
      <c r="AW575" s="168"/>
      <c r="AX575" s="168"/>
      <c r="AY575" s="168"/>
      <c r="AZ575" s="168"/>
      <c r="BA575" s="170"/>
      <c r="BB575" s="255"/>
      <c r="BC575" s="170"/>
      <c r="BD575" s="170"/>
      <c r="BE575" s="170"/>
      <c r="BF575" s="170"/>
      <c r="BG575" s="170"/>
      <c r="BH575" s="170"/>
      <c r="BI575" s="170"/>
      <c r="BJ575" s="170"/>
      <c r="BK575" s="170"/>
      <c r="BL575" s="170"/>
      <c r="BM575" s="170"/>
      <c r="BN575" s="170"/>
      <c r="BO575" s="170"/>
      <c r="BP575" s="170"/>
      <c r="BQ575" s="170"/>
      <c r="BR575" s="170"/>
      <c r="BS575" s="170"/>
      <c r="BT575" s="170"/>
      <c r="BU575" s="170"/>
      <c r="BV575" s="170"/>
      <c r="BW575" s="170"/>
      <c r="BX575" s="170"/>
      <c r="BY575" s="170"/>
      <c r="BZ575" s="171"/>
      <c r="CA575" s="171"/>
      <c r="CB575" s="171"/>
      <c r="CC575" s="171"/>
      <c r="CD575" s="171"/>
      <c r="CE575" s="171"/>
      <c r="CF575" s="171"/>
      <c r="CG575" s="171"/>
      <c r="CH575" s="171"/>
      <c r="CI575" s="171"/>
      <c r="CJ575" s="171"/>
      <c r="CK575" s="171"/>
      <c r="CL575" s="171"/>
      <c r="CM575" s="171"/>
      <c r="CN575" s="171"/>
      <c r="CO575" s="171"/>
      <c r="CP575" s="171"/>
      <c r="CQ575" s="171"/>
      <c r="CR575" s="171"/>
      <c r="CS575" s="171"/>
      <c r="CT575" s="171"/>
      <c r="CU575" s="171"/>
      <c r="CV575" s="171"/>
      <c r="CW575" s="171"/>
      <c r="CX575" s="171"/>
      <c r="CY575" s="171"/>
      <c r="CZ575" s="171"/>
    </row>
    <row r="576" s="175" customFormat="true" ht="25.15" customHeight="true" x14ac:dyDescent="0.2">
      <c r="C576" s="1172" t="s">
        <v>538</v>
      </c>
      <c r="D576" s="1127"/>
      <c r="E576" s="607">
        <v>-4.7534201317601605E-3</v>
      </c>
      <c r="F576" s="473"/>
      <c r="G576" s="473"/>
      <c r="H576" s="1172" t="s">
        <v>408</v>
      </c>
      <c r="I576" s="1127"/>
      <c r="J576" s="608">
        <v>-8.3855353495626894E-2</v>
      </c>
      <c r="K576" s="473"/>
      <c r="L576" s="473"/>
      <c r="M576" s="1172" t="s">
        <v>408</v>
      </c>
      <c r="N576" s="1127"/>
      <c r="O576" s="609">
        <v>0.11687826975736235</v>
      </c>
      <c r="P576" s="473"/>
      <c r="Q576" s="473"/>
      <c r="AB576" s="168"/>
      <c r="AC576" s="168"/>
      <c r="AD576" s="168"/>
      <c r="AE576" s="168"/>
      <c r="AF576" s="168"/>
      <c r="AG576" s="168"/>
      <c r="AH576" s="168"/>
      <c r="AI576" s="168"/>
      <c r="AJ576" s="168"/>
      <c r="AK576" s="168"/>
      <c r="AL576" s="168"/>
      <c r="AM576" s="168"/>
      <c r="AN576" s="168"/>
      <c r="AO576" s="168"/>
      <c r="AP576" s="168"/>
      <c r="AQ576" s="168"/>
      <c r="AR576" s="168"/>
      <c r="AS576" s="168"/>
      <c r="AT576" s="168"/>
      <c r="AU576" s="168"/>
      <c r="AV576" s="168"/>
      <c r="AW576" s="168"/>
      <c r="AX576" s="168"/>
      <c r="AY576" s="168"/>
      <c r="AZ576" s="168"/>
      <c r="BA576" s="170"/>
      <c r="BB576" s="255"/>
      <c r="BC576" s="170"/>
      <c r="BD576" s="170"/>
      <c r="BE576" s="170"/>
      <c r="BF576" s="170"/>
      <c r="BG576" s="170"/>
      <c r="BH576" s="170"/>
      <c r="BI576" s="170"/>
      <c r="BJ576" s="170"/>
      <c r="BK576" s="170"/>
      <c r="BL576" s="170"/>
      <c r="BM576" s="170"/>
      <c r="BN576" s="170"/>
      <c r="BO576" s="170"/>
      <c r="BP576" s="170"/>
      <c r="BQ576" s="170"/>
      <c r="BR576" s="170"/>
      <c r="BS576" s="170"/>
      <c r="BT576" s="170"/>
      <c r="BU576" s="170"/>
      <c r="BV576" s="170"/>
      <c r="BW576" s="170"/>
      <c r="BX576" s="170"/>
      <c r="BY576" s="170"/>
      <c r="BZ576" s="171"/>
      <c r="CA576" s="171"/>
      <c r="CB576" s="171"/>
      <c r="CC576" s="171"/>
      <c r="CD576" s="171"/>
      <c r="CE576" s="171"/>
      <c r="CF576" s="171"/>
      <c r="CG576" s="171"/>
      <c r="CH576" s="171"/>
      <c r="CI576" s="171"/>
      <c r="CJ576" s="171"/>
      <c r="CK576" s="171"/>
      <c r="CL576" s="171"/>
      <c r="CM576" s="171"/>
      <c r="CN576" s="171"/>
      <c r="CO576" s="171"/>
      <c r="CP576" s="171"/>
      <c r="CQ576" s="171"/>
      <c r="CR576" s="171"/>
      <c r="CS576" s="171"/>
      <c r="CT576" s="171"/>
      <c r="CU576" s="171"/>
      <c r="CV576" s="171"/>
      <c r="CW576" s="171"/>
      <c r="CX576" s="171"/>
      <c r="CY576" s="171"/>
      <c r="CZ576" s="171"/>
    </row>
    <row r="577" s="175" customFormat="true" ht="25.15" customHeight="true" x14ac:dyDescent="0.2">
      <c r="C577" s="1172" t="s">
        <v>546</v>
      </c>
      <c r="D577" s="1127"/>
      <c r="E577" s="607">
        <v>3.3477847407068059E-4</v>
      </c>
      <c r="F577" s="473"/>
      <c r="G577" s="473"/>
      <c r="H577" s="1172" t="s">
        <v>541</v>
      </c>
      <c r="I577" s="1127"/>
      <c r="J577" s="608">
        <v>1.9255405205392487E-2</v>
      </c>
      <c r="K577" s="473"/>
      <c r="L577" s="473"/>
      <c r="M577" s="1172" t="s">
        <v>541</v>
      </c>
      <c r="N577" s="1127"/>
      <c r="O577" s="609">
        <v>1.1186332713544602E-2</v>
      </c>
      <c r="P577" s="473"/>
      <c r="Q577" s="473"/>
      <c r="AB577" s="168"/>
      <c r="AC577" s="168"/>
      <c r="AD577" s="168"/>
      <c r="AE577" s="168"/>
      <c r="AF577" s="168"/>
      <c r="AG577" s="168"/>
      <c r="AH577" s="168"/>
      <c r="AI577" s="168"/>
      <c r="AJ577" s="168"/>
      <c r="AK577" s="168"/>
      <c r="AL577" s="168"/>
      <c r="AM577" s="168"/>
      <c r="AN577" s="168"/>
      <c r="AO577" s="168"/>
      <c r="AP577" s="168"/>
      <c r="AQ577" s="168"/>
      <c r="AR577" s="168"/>
      <c r="AS577" s="168"/>
      <c r="AT577" s="168"/>
      <c r="AU577" s="168"/>
      <c r="AV577" s="168"/>
      <c r="AW577" s="168"/>
      <c r="AX577" s="168"/>
      <c r="AY577" s="168"/>
      <c r="AZ577" s="168"/>
      <c r="BA577" s="170"/>
      <c r="BB577" s="255"/>
      <c r="BC577" s="170"/>
      <c r="BD577" s="170"/>
      <c r="BE577" s="170"/>
      <c r="BF577" s="170"/>
      <c r="BG577" s="170"/>
      <c r="BH577" s="170"/>
      <c r="BI577" s="170"/>
      <c r="BJ577" s="170"/>
      <c r="BK577" s="170"/>
      <c r="BL577" s="170"/>
      <c r="BM577" s="170"/>
      <c r="BN577" s="170"/>
      <c r="BO577" s="170"/>
      <c r="BP577" s="170"/>
      <c r="BQ577" s="170"/>
      <c r="BR577" s="170"/>
      <c r="BS577" s="170"/>
      <c r="BT577" s="170"/>
      <c r="BU577" s="170"/>
      <c r="BV577" s="170"/>
      <c r="BW577" s="170"/>
      <c r="BX577" s="170"/>
      <c r="BY577" s="170"/>
      <c r="BZ577" s="171"/>
      <c r="CA577" s="171"/>
      <c r="CB577" s="171"/>
      <c r="CC577" s="171"/>
      <c r="CD577" s="171"/>
      <c r="CE577" s="171"/>
      <c r="CF577" s="171"/>
      <c r="CG577" s="171"/>
      <c r="CH577" s="171"/>
      <c r="CI577" s="171"/>
      <c r="CJ577" s="171"/>
      <c r="CK577" s="171"/>
      <c r="CL577" s="171"/>
      <c r="CM577" s="171"/>
      <c r="CN577" s="171"/>
      <c r="CO577" s="171"/>
      <c r="CP577" s="171"/>
      <c r="CQ577" s="171"/>
      <c r="CR577" s="171"/>
      <c r="CS577" s="171"/>
      <c r="CT577" s="171"/>
      <c r="CU577" s="171"/>
      <c r="CV577" s="171"/>
      <c r="CW577" s="171"/>
      <c r="CX577" s="171"/>
      <c r="CY577" s="171"/>
      <c r="CZ577" s="171"/>
    </row>
    <row r="578" s="175" customFormat="true" ht="25.15" customHeight="true" x14ac:dyDescent="0.2">
      <c r="C578" s="1172" t="s">
        <v>506</v>
      </c>
      <c r="D578" s="1127"/>
      <c r="E578" s="607">
        <v>9.4680345037809449E-2</v>
      </c>
      <c r="F578" s="473"/>
      <c r="G578" s="473"/>
      <c r="H578" s="1172" t="s">
        <v>519</v>
      </c>
      <c r="I578" s="1127"/>
      <c r="J578" s="608">
        <v>7.1334280581327097E-2</v>
      </c>
      <c r="K578" s="473"/>
      <c r="L578" s="473"/>
      <c r="M578" s="1172" t="s">
        <v>519</v>
      </c>
      <c r="N578" s="1127"/>
      <c r="O578" s="609">
        <v>3.3863665824862256E-2</v>
      </c>
      <c r="P578" s="473"/>
      <c r="Q578" s="473"/>
      <c r="AB578" s="168"/>
      <c r="AC578" s="168"/>
      <c r="AD578" s="168"/>
      <c r="AE578" s="168"/>
      <c r="AF578" s="168"/>
      <c r="AG578" s="168"/>
      <c r="AH578" s="168"/>
      <c r="AI578" s="168"/>
      <c r="AJ578" s="168"/>
      <c r="AK578" s="168"/>
      <c r="AL578" s="168"/>
      <c r="AM578" s="168"/>
      <c r="AN578" s="168"/>
      <c r="AO578" s="168"/>
      <c r="AP578" s="168"/>
      <c r="AQ578" s="168"/>
      <c r="AR578" s="168"/>
      <c r="AS578" s="168"/>
      <c r="AT578" s="168"/>
      <c r="AU578" s="168"/>
      <c r="AV578" s="168"/>
      <c r="AW578" s="168"/>
      <c r="AX578" s="168"/>
      <c r="AY578" s="168"/>
      <c r="AZ578" s="168"/>
      <c r="BA578" s="170"/>
      <c r="BB578" s="255"/>
      <c r="BC578" s="170"/>
      <c r="BD578" s="170"/>
      <c r="BE578" s="170"/>
      <c r="BF578" s="170"/>
      <c r="BG578" s="170"/>
      <c r="BH578" s="170"/>
      <c r="BI578" s="170"/>
      <c r="BJ578" s="170"/>
      <c r="BK578" s="170"/>
      <c r="BL578" s="170"/>
      <c r="BM578" s="170"/>
      <c r="BN578" s="170"/>
      <c r="BO578" s="170"/>
      <c r="BP578" s="170"/>
      <c r="BQ578" s="170"/>
      <c r="BR578" s="170"/>
      <c r="BS578" s="170"/>
      <c r="BT578" s="170"/>
      <c r="BU578" s="170"/>
      <c r="BV578" s="170"/>
      <c r="BW578" s="170"/>
      <c r="BX578" s="170"/>
      <c r="BY578" s="170"/>
      <c r="BZ578" s="171"/>
      <c r="CA578" s="171"/>
      <c r="CB578" s="171"/>
      <c r="CC578" s="171"/>
      <c r="CD578" s="171"/>
      <c r="CE578" s="171"/>
      <c r="CF578" s="171"/>
      <c r="CG578" s="171"/>
      <c r="CH578" s="171"/>
      <c r="CI578" s="171"/>
      <c r="CJ578" s="171"/>
      <c r="CK578" s="171"/>
      <c r="CL578" s="171"/>
      <c r="CM578" s="171"/>
      <c r="CN578" s="171"/>
      <c r="CO578" s="171"/>
      <c r="CP578" s="171"/>
      <c r="CQ578" s="171"/>
      <c r="CR578" s="171"/>
      <c r="CS578" s="171"/>
      <c r="CT578" s="171"/>
      <c r="CU578" s="171"/>
      <c r="CV578" s="171"/>
      <c r="CW578" s="171"/>
      <c r="CX578" s="171"/>
      <c r="CY578" s="171"/>
      <c r="CZ578" s="171"/>
    </row>
    <row r="579" s="175" customFormat="true" ht="25.15" customHeight="true" x14ac:dyDescent="0.2">
      <c r="C579" s="1172" t="s">
        <v>504</v>
      </c>
      <c r="D579" s="1127"/>
      <c r="E579" s="607">
        <v>3.8847951134369771E-2</v>
      </c>
      <c r="F579" s="473"/>
      <c r="G579" s="473"/>
      <c r="H579" s="1172" t="s">
        <v>524</v>
      </c>
      <c r="I579" s="1127"/>
      <c r="J579" s="608">
        <v>5.2080024769661809E-2</v>
      </c>
      <c r="K579" s="473"/>
      <c r="L579" s="473"/>
      <c r="M579" s="1172" t="s">
        <v>524</v>
      </c>
      <c r="N579" s="1127"/>
      <c r="O579" s="609">
        <v>1.2504077572039977E-2</v>
      </c>
      <c r="P579" s="473"/>
      <c r="Q579" s="473"/>
      <c r="AB579" s="168"/>
      <c r="AC579" s="168"/>
      <c r="AD579" s="168"/>
      <c r="AE579" s="168"/>
      <c r="AF579" s="168"/>
      <c r="AG579" s="168"/>
      <c r="AH579" s="168"/>
      <c r="AI579" s="168"/>
      <c r="AJ579" s="168"/>
      <c r="AK579" s="168"/>
      <c r="AL579" s="168"/>
      <c r="AM579" s="168"/>
      <c r="AN579" s="168"/>
      <c r="AO579" s="168"/>
      <c r="AP579" s="168"/>
      <c r="AQ579" s="168"/>
      <c r="AR579" s="168"/>
      <c r="AS579" s="168"/>
      <c r="AT579" s="168"/>
      <c r="AU579" s="168"/>
      <c r="AV579" s="168"/>
      <c r="AW579" s="168"/>
      <c r="AX579" s="168"/>
      <c r="AY579" s="168"/>
      <c r="AZ579" s="168"/>
      <c r="BA579" s="170"/>
      <c r="BB579" s="255"/>
      <c r="BC579" s="170"/>
      <c r="BD579" s="170"/>
      <c r="BE579" s="170"/>
      <c r="BF579" s="170"/>
      <c r="BG579" s="170"/>
      <c r="BH579" s="170"/>
      <c r="BI579" s="170"/>
      <c r="BJ579" s="170"/>
      <c r="BK579" s="170"/>
      <c r="BL579" s="170"/>
      <c r="BM579" s="170"/>
      <c r="BN579" s="170"/>
      <c r="BO579" s="170"/>
      <c r="BP579" s="170"/>
      <c r="BQ579" s="170"/>
      <c r="BR579" s="170"/>
      <c r="BS579" s="170"/>
      <c r="BT579" s="170"/>
      <c r="BU579" s="170"/>
      <c r="BV579" s="170"/>
      <c r="BW579" s="170"/>
      <c r="BX579" s="170"/>
      <c r="BY579" s="170"/>
      <c r="BZ579" s="171"/>
      <c r="CA579" s="171"/>
      <c r="CB579" s="171"/>
      <c r="CC579" s="171"/>
      <c r="CD579" s="171"/>
      <c r="CE579" s="171"/>
      <c r="CF579" s="171"/>
      <c r="CG579" s="171"/>
      <c r="CH579" s="171"/>
      <c r="CI579" s="171"/>
      <c r="CJ579" s="171"/>
      <c r="CK579" s="171"/>
      <c r="CL579" s="171"/>
      <c r="CM579" s="171"/>
      <c r="CN579" s="171"/>
      <c r="CO579" s="171"/>
      <c r="CP579" s="171"/>
      <c r="CQ579" s="171"/>
      <c r="CR579" s="171"/>
      <c r="CS579" s="171"/>
      <c r="CT579" s="171"/>
      <c r="CU579" s="171"/>
      <c r="CV579" s="171"/>
      <c r="CW579" s="171"/>
      <c r="CX579" s="171"/>
      <c r="CY579" s="171"/>
      <c r="CZ579" s="171"/>
    </row>
    <row r="580" s="175" customFormat="true" ht="25.15" customHeight="true" x14ac:dyDescent="0.2">
      <c r="C580" s="1172" t="s">
        <v>544</v>
      </c>
      <c r="D580" s="1127"/>
      <c r="E580" s="607">
        <v>6.9737183577457135E-3</v>
      </c>
      <c r="F580" s="473"/>
      <c r="G580" s="473"/>
      <c r="H580" s="1172" t="s">
        <v>529</v>
      </c>
      <c r="I580" s="1127"/>
      <c r="J580" s="608">
        <v>3.8417855658273076E-2</v>
      </c>
      <c r="K580" s="473"/>
      <c r="L580" s="473"/>
      <c r="M580" s="1172" t="s">
        <v>529</v>
      </c>
      <c r="N580" s="1127"/>
      <c r="O580" s="609">
        <v>7.3532452663049811E-3</v>
      </c>
      <c r="P580" s="473"/>
      <c r="Q580" s="473"/>
      <c r="AB580" s="168"/>
      <c r="AC580" s="168"/>
      <c r="AD580" s="168"/>
      <c r="AE580" s="168"/>
      <c r="AF580" s="168"/>
      <c r="AG580" s="168"/>
      <c r="AH580" s="168"/>
      <c r="AI580" s="168"/>
      <c r="AJ580" s="168"/>
      <c r="AK580" s="168"/>
      <c r="AL580" s="168"/>
      <c r="AM580" s="168"/>
      <c r="AN580" s="168"/>
      <c r="AO580" s="168"/>
      <c r="AP580" s="168"/>
      <c r="AQ580" s="168"/>
      <c r="AR580" s="168"/>
      <c r="AS580" s="168"/>
      <c r="AT580" s="168"/>
      <c r="AU580" s="168"/>
      <c r="AV580" s="168"/>
      <c r="AW580" s="168"/>
      <c r="AX580" s="168"/>
      <c r="AY580" s="168"/>
      <c r="AZ580" s="168"/>
      <c r="BA580" s="170"/>
      <c r="BB580" s="255"/>
      <c r="BC580" s="170"/>
      <c r="BD580" s="170"/>
      <c r="BE580" s="170"/>
      <c r="BF580" s="170"/>
      <c r="BG580" s="170"/>
      <c r="BH580" s="170"/>
      <c r="BI580" s="170"/>
      <c r="BJ580" s="170"/>
      <c r="BK580" s="170"/>
      <c r="BL580" s="170"/>
      <c r="BM580" s="170"/>
      <c r="BN580" s="170"/>
      <c r="BO580" s="170"/>
      <c r="BP580" s="170"/>
      <c r="BQ580" s="170"/>
      <c r="BR580" s="170"/>
      <c r="BS580" s="170"/>
      <c r="BT580" s="170"/>
      <c r="BU580" s="170"/>
      <c r="BV580" s="170"/>
      <c r="BW580" s="170"/>
      <c r="BX580" s="170"/>
      <c r="BY580" s="170"/>
      <c r="BZ580" s="171"/>
      <c r="CA580" s="171"/>
      <c r="CB580" s="171"/>
      <c r="CC580" s="171"/>
      <c r="CD580" s="171"/>
      <c r="CE580" s="171"/>
      <c r="CF580" s="171"/>
      <c r="CG580" s="171"/>
      <c r="CH580" s="171"/>
      <c r="CI580" s="171"/>
      <c r="CJ580" s="171"/>
      <c r="CK580" s="171"/>
      <c r="CL580" s="171"/>
      <c r="CM580" s="171"/>
      <c r="CN580" s="171"/>
      <c r="CO580" s="171"/>
      <c r="CP580" s="171"/>
      <c r="CQ580" s="171"/>
      <c r="CR580" s="171"/>
      <c r="CS580" s="171"/>
      <c r="CT580" s="171"/>
      <c r="CU580" s="171"/>
      <c r="CV580" s="171"/>
      <c r="CW580" s="171"/>
      <c r="CX580" s="171"/>
      <c r="CY580" s="171"/>
      <c r="CZ580" s="171"/>
    </row>
    <row r="581" s="175" customFormat="true" ht="25.15" customHeight="true" x14ac:dyDescent="0.2">
      <c r="C581" s="1172" t="s">
        <v>549</v>
      </c>
      <c r="D581" s="1127"/>
      <c r="E581" s="607">
        <v>-2.5886889710237749E-3</v>
      </c>
      <c r="F581" s="473"/>
      <c r="G581" s="473"/>
      <c r="H581" s="1172" t="s">
        <v>558</v>
      </c>
      <c r="I581" s="1127"/>
      <c r="J581" s="608">
        <v>-9.8439447456465535E-3</v>
      </c>
      <c r="K581" s="473"/>
      <c r="L581" s="473"/>
      <c r="M581" s="1172" t="s">
        <v>558</v>
      </c>
      <c r="N581" s="1127"/>
      <c r="O581" s="609">
        <v>-2.6226270464995544E-3</v>
      </c>
      <c r="P581" s="473"/>
      <c r="Q581" s="473"/>
      <c r="AB581" s="168"/>
      <c r="AC581" s="168"/>
      <c r="AD581" s="168"/>
      <c r="AE581" s="168"/>
      <c r="AF581" s="168"/>
      <c r="AG581" s="168"/>
      <c r="AH581" s="168"/>
      <c r="AI581" s="168"/>
      <c r="AJ581" s="168"/>
      <c r="AK581" s="168"/>
      <c r="AL581" s="168"/>
      <c r="AM581" s="168"/>
      <c r="AN581" s="168"/>
      <c r="AO581" s="168"/>
      <c r="AP581" s="168"/>
      <c r="AQ581" s="168"/>
      <c r="AR581" s="168"/>
      <c r="AS581" s="168"/>
      <c r="AT581" s="168"/>
      <c r="AU581" s="168"/>
      <c r="AV581" s="168"/>
      <c r="AW581" s="168"/>
      <c r="AX581" s="168"/>
      <c r="AY581" s="168"/>
      <c r="AZ581" s="168"/>
      <c r="BA581" s="170"/>
      <c r="BB581" s="255"/>
      <c r="BC581" s="170"/>
      <c r="BD581" s="170"/>
      <c r="BE581" s="170"/>
      <c r="BF581" s="170"/>
      <c r="BG581" s="170"/>
      <c r="BH581" s="170"/>
      <c r="BI581" s="170"/>
      <c r="BJ581" s="170"/>
      <c r="BK581" s="170"/>
      <c r="BL581" s="170"/>
      <c r="BM581" s="170"/>
      <c r="BN581" s="170"/>
      <c r="BO581" s="170"/>
      <c r="BP581" s="170"/>
      <c r="BQ581" s="170"/>
      <c r="BR581" s="170"/>
      <c r="BS581" s="170"/>
      <c r="BT581" s="170"/>
      <c r="BU581" s="170"/>
      <c r="BV581" s="170"/>
      <c r="BW581" s="170"/>
      <c r="BX581" s="170"/>
      <c r="BY581" s="170"/>
      <c r="BZ581" s="171"/>
      <c r="CA581" s="171"/>
      <c r="CB581" s="171"/>
      <c r="CC581" s="171"/>
      <c r="CD581" s="171"/>
      <c r="CE581" s="171"/>
      <c r="CF581" s="171"/>
      <c r="CG581" s="171"/>
      <c r="CH581" s="171"/>
      <c r="CI581" s="171"/>
      <c r="CJ581" s="171"/>
      <c r="CK581" s="171"/>
      <c r="CL581" s="171"/>
      <c r="CM581" s="171"/>
      <c r="CN581" s="171"/>
      <c r="CO581" s="171"/>
      <c r="CP581" s="171"/>
      <c r="CQ581" s="171"/>
      <c r="CR581" s="171"/>
      <c r="CS581" s="171"/>
      <c r="CT581" s="171"/>
      <c r="CU581" s="171"/>
      <c r="CV581" s="171"/>
      <c r="CW581" s="171"/>
      <c r="CX581" s="171"/>
      <c r="CY581" s="171"/>
      <c r="CZ581" s="171"/>
    </row>
    <row r="582" s="175" customFormat="true" ht="25.15" customHeight="true" x14ac:dyDescent="0.2">
      <c r="C582" s="1172" t="s">
        <v>503</v>
      </c>
      <c r="D582" s="1127"/>
      <c r="E582" s="607">
        <v>0.11578055233300387</v>
      </c>
      <c r="F582" s="473"/>
      <c r="G582" s="473"/>
      <c r="H582" s="1172" t="s">
        <v>532</v>
      </c>
      <c r="I582" s="1127"/>
      <c r="J582" s="608">
        <v>-7.0516498141735924E-3</v>
      </c>
      <c r="K582" s="473"/>
      <c r="L582" s="473"/>
      <c r="M582" s="1172" t="s">
        <v>532</v>
      </c>
      <c r="N582" s="1127"/>
      <c r="O582" s="609">
        <v>-1.4902851690558445E-2</v>
      </c>
      <c r="P582" s="473"/>
      <c r="Q582" s="473"/>
      <c r="AB582" s="168"/>
      <c r="AC582" s="168"/>
      <c r="AD582" s="168"/>
      <c r="AE582" s="168"/>
      <c r="AF582" s="168"/>
      <c r="AG582" s="168"/>
      <c r="AH582" s="168"/>
      <c r="AI582" s="168"/>
      <c r="AJ582" s="168"/>
      <c r="AK582" s="168"/>
      <c r="AL582" s="168"/>
      <c r="AM582" s="168"/>
      <c r="AN582" s="168"/>
      <c r="AO582" s="168"/>
      <c r="AP582" s="168"/>
      <c r="AQ582" s="168"/>
      <c r="AR582" s="168"/>
      <c r="AS582" s="168"/>
      <c r="AT582" s="168"/>
      <c r="AU582" s="168"/>
      <c r="AV582" s="168"/>
      <c r="AW582" s="168"/>
      <c r="AX582" s="168"/>
      <c r="AY582" s="168"/>
      <c r="AZ582" s="168"/>
      <c r="BA582" s="170"/>
      <c r="BB582" s="255"/>
      <c r="BC582" s="170"/>
      <c r="BD582" s="170"/>
      <c r="BE582" s="170"/>
      <c r="BF582" s="170"/>
      <c r="BG582" s="170"/>
      <c r="BH582" s="170"/>
      <c r="BI582" s="170"/>
      <c r="BJ582" s="170"/>
      <c r="BK582" s="170"/>
      <c r="BL582" s="170"/>
      <c r="BM582" s="170"/>
      <c r="BN582" s="170"/>
      <c r="BO582" s="170"/>
      <c r="BP582" s="170"/>
      <c r="BQ582" s="170"/>
      <c r="BR582" s="170"/>
      <c r="BS582" s="170"/>
      <c r="BT582" s="170"/>
      <c r="BU582" s="170"/>
      <c r="BV582" s="170"/>
      <c r="BW582" s="170"/>
      <c r="BX582" s="170"/>
      <c r="BY582" s="170"/>
      <c r="BZ582" s="171"/>
      <c r="CA582" s="171"/>
      <c r="CB582" s="171"/>
      <c r="CC582" s="171"/>
      <c r="CD582" s="171"/>
      <c r="CE582" s="171"/>
      <c r="CF582" s="171"/>
      <c r="CG582" s="171"/>
      <c r="CH582" s="171"/>
      <c r="CI582" s="171"/>
      <c r="CJ582" s="171"/>
      <c r="CK582" s="171"/>
      <c r="CL582" s="171"/>
      <c r="CM582" s="171"/>
      <c r="CN582" s="171"/>
      <c r="CO582" s="171"/>
      <c r="CP582" s="171"/>
      <c r="CQ582" s="171"/>
      <c r="CR582" s="171"/>
      <c r="CS582" s="171"/>
      <c r="CT582" s="171"/>
      <c r="CU582" s="171"/>
      <c r="CV582" s="171"/>
      <c r="CW582" s="171"/>
      <c r="CX582" s="171"/>
      <c r="CY582" s="171"/>
      <c r="CZ582" s="171"/>
    </row>
    <row r="583" s="175" customFormat="true" ht="25.15" customHeight="true" x14ac:dyDescent="0.2">
      <c r="C583" s="1172" t="s">
        <v>557</v>
      </c>
      <c r="D583" s="1127"/>
      <c r="E583" s="607">
        <v>1.4820656670617143E-3</v>
      </c>
      <c r="F583" s="473"/>
      <c r="G583" s="473"/>
      <c r="H583" s="1172" t="s">
        <v>512</v>
      </c>
      <c r="I583" s="1127"/>
      <c r="J583" s="608">
        <v>-2.044185595533354E-2</v>
      </c>
      <c r="K583" s="473"/>
      <c r="L583" s="473"/>
      <c r="M583" s="1172" t="s">
        <v>512</v>
      </c>
      <c r="N583" s="1127"/>
      <c r="O583" s="609">
        <v>-8.5061624339697176E-2</v>
      </c>
      <c r="P583" s="473"/>
      <c r="Q583" s="473"/>
      <c r="AB583" s="168"/>
      <c r="AC583" s="168"/>
      <c r="AD583" s="168"/>
      <c r="AE583" s="168"/>
      <c r="AF583" s="168"/>
      <c r="AG583" s="168"/>
      <c r="AH583" s="168"/>
      <c r="AI583" s="168"/>
      <c r="AJ583" s="168"/>
      <c r="AK583" s="168"/>
      <c r="AL583" s="168"/>
      <c r="AM583" s="168"/>
      <c r="AN583" s="168"/>
      <c r="AO583" s="168"/>
      <c r="AP583" s="168"/>
      <c r="AQ583" s="168"/>
      <c r="AR583" s="168"/>
      <c r="AS583" s="168"/>
      <c r="AT583" s="168"/>
      <c r="AU583" s="168"/>
      <c r="AV583" s="168"/>
      <c r="AW583" s="168"/>
      <c r="AX583" s="168"/>
      <c r="AY583" s="168"/>
      <c r="AZ583" s="168"/>
      <c r="BA583" s="170"/>
      <c r="BB583" s="255"/>
      <c r="BC583" s="170"/>
      <c r="BD583" s="170"/>
      <c r="BE583" s="170"/>
      <c r="BF583" s="170"/>
      <c r="BG583" s="170"/>
      <c r="BH583" s="170"/>
      <c r="BI583" s="170"/>
      <c r="BJ583" s="170"/>
      <c r="BK583" s="170"/>
      <c r="BL583" s="170"/>
      <c r="BM583" s="170"/>
      <c r="BN583" s="170"/>
      <c r="BO583" s="170"/>
      <c r="BP583" s="170"/>
      <c r="BQ583" s="170"/>
      <c r="BR583" s="170"/>
      <c r="BS583" s="170"/>
      <c r="BT583" s="170"/>
      <c r="BU583" s="170"/>
      <c r="BV583" s="170"/>
      <c r="BW583" s="170"/>
      <c r="BX583" s="170"/>
      <c r="BY583" s="170"/>
      <c r="BZ583" s="171"/>
      <c r="CA583" s="171"/>
      <c r="CB583" s="171"/>
      <c r="CC583" s="171"/>
      <c r="CD583" s="171"/>
      <c r="CE583" s="171"/>
      <c r="CF583" s="171"/>
      <c r="CG583" s="171"/>
      <c r="CH583" s="171"/>
      <c r="CI583" s="171"/>
      <c r="CJ583" s="171"/>
      <c r="CK583" s="171"/>
      <c r="CL583" s="171"/>
      <c r="CM583" s="171"/>
      <c r="CN583" s="171"/>
      <c r="CO583" s="171"/>
      <c r="CP583" s="171"/>
      <c r="CQ583" s="171"/>
      <c r="CR583" s="171"/>
      <c r="CS583" s="171"/>
      <c r="CT583" s="171"/>
      <c r="CU583" s="171"/>
      <c r="CV583" s="171"/>
      <c r="CW583" s="171"/>
      <c r="CX583" s="171"/>
      <c r="CY583" s="171"/>
      <c r="CZ583" s="171"/>
    </row>
    <row r="584" s="175" customFormat="true" ht="25.15" customHeight="true" x14ac:dyDescent="0.2">
      <c r="C584" s="1172" t="s">
        <v>542</v>
      </c>
      <c r="D584" s="1127"/>
      <c r="E584" s="607">
        <v>7.2632555490155151E-3</v>
      </c>
      <c r="F584" s="473"/>
      <c r="G584" s="473"/>
      <c r="H584" s="1172" t="s">
        <v>444</v>
      </c>
      <c r="I584" s="1127"/>
      <c r="J584" s="608">
        <v>-5.8535938790005753E-3</v>
      </c>
      <c r="K584" s="473"/>
      <c r="L584" s="473"/>
      <c r="M584" s="1172" t="s">
        <v>444</v>
      </c>
      <c r="N584" s="1127"/>
      <c r="O584" s="609">
        <v>-2.0247355600762327E-2</v>
      </c>
      <c r="P584" s="473"/>
      <c r="Q584" s="473"/>
      <c r="AB584" s="168"/>
      <c r="AC584" s="168"/>
      <c r="AD584" s="168"/>
      <c r="AE584" s="168"/>
      <c r="AF584" s="168"/>
      <c r="AG584" s="168"/>
      <c r="AH584" s="168"/>
      <c r="AI584" s="168"/>
      <c r="AJ584" s="168"/>
      <c r="AK584" s="168"/>
      <c r="AL584" s="168"/>
      <c r="AM584" s="168"/>
      <c r="AN584" s="168"/>
      <c r="AO584" s="168"/>
      <c r="AP584" s="168"/>
      <c r="AQ584" s="168"/>
      <c r="AR584" s="168"/>
      <c r="AS584" s="168"/>
      <c r="AT584" s="168"/>
      <c r="AU584" s="168"/>
      <c r="AV584" s="168"/>
      <c r="AW584" s="168"/>
      <c r="AX584" s="168"/>
      <c r="AY584" s="168"/>
      <c r="AZ584" s="168"/>
      <c r="BA584" s="170"/>
      <c r="BB584" s="255"/>
      <c r="BC584" s="170"/>
      <c r="BD584" s="170"/>
      <c r="BE584" s="170"/>
      <c r="BF584" s="170"/>
      <c r="BG584" s="170"/>
      <c r="BH584" s="170"/>
      <c r="BI584" s="170"/>
      <c r="BJ584" s="170"/>
      <c r="BK584" s="170"/>
      <c r="BL584" s="170"/>
      <c r="BM584" s="170"/>
      <c r="BN584" s="170"/>
      <c r="BO584" s="170"/>
      <c r="BP584" s="170"/>
      <c r="BQ584" s="170"/>
      <c r="BR584" s="170"/>
      <c r="BS584" s="170"/>
      <c r="BT584" s="170"/>
      <c r="BU584" s="170"/>
      <c r="BV584" s="170"/>
      <c r="BW584" s="170"/>
      <c r="BX584" s="170"/>
      <c r="BY584" s="170"/>
      <c r="BZ584" s="171"/>
      <c r="CA584" s="171"/>
      <c r="CB584" s="171"/>
      <c r="CC584" s="171"/>
      <c r="CD584" s="171"/>
      <c r="CE584" s="171"/>
      <c r="CF584" s="171"/>
      <c r="CG584" s="171"/>
      <c r="CH584" s="171"/>
      <c r="CI584" s="171"/>
      <c r="CJ584" s="171"/>
      <c r="CK584" s="171"/>
      <c r="CL584" s="171"/>
      <c r="CM584" s="171"/>
      <c r="CN584" s="171"/>
      <c r="CO584" s="171"/>
      <c r="CP584" s="171"/>
      <c r="CQ584" s="171"/>
      <c r="CR584" s="171"/>
      <c r="CS584" s="171"/>
      <c r="CT584" s="171"/>
      <c r="CU584" s="171"/>
      <c r="CV584" s="171"/>
      <c r="CW584" s="171"/>
      <c r="CX584" s="171"/>
      <c r="CY584" s="171"/>
      <c r="CZ584" s="171"/>
    </row>
    <row r="585" s="175" customFormat="true" ht="25.15" customHeight="true" x14ac:dyDescent="0.2">
      <c r="C585" s="1172" t="s">
        <v>553</v>
      </c>
      <c r="D585" s="1127"/>
      <c r="E585" s="607">
        <v>2.0382971291670309E-3</v>
      </c>
      <c r="F585" s="473"/>
      <c r="G585" s="473"/>
      <c r="H585" s="1172" t="s">
        <v>473</v>
      </c>
      <c r="I585" s="1127"/>
      <c r="J585" s="608">
        <v>-5.7538366811426005E-4</v>
      </c>
      <c r="K585" s="473"/>
      <c r="L585" s="473"/>
      <c r="M585" s="1172" t="s">
        <v>473</v>
      </c>
      <c r="N585" s="1127"/>
      <c r="O585" s="609">
        <v>8.243336448237883E-3</v>
      </c>
      <c r="P585" s="473"/>
      <c r="Q585" s="473"/>
      <c r="AB585" s="168"/>
      <c r="AC585" s="168"/>
      <c r="AD585" s="168"/>
      <c r="AE585" s="168"/>
      <c r="AF585" s="168"/>
      <c r="AG585" s="168"/>
      <c r="AH585" s="168"/>
      <c r="AI585" s="168"/>
      <c r="AJ585" s="168"/>
      <c r="AK585" s="168"/>
      <c r="AL585" s="168"/>
      <c r="AM585" s="168"/>
      <c r="AN585" s="168"/>
      <c r="AO585" s="168"/>
      <c r="AP585" s="168"/>
      <c r="AQ585" s="168"/>
      <c r="AR585" s="168"/>
      <c r="AS585" s="168"/>
      <c r="AT585" s="168"/>
      <c r="AU585" s="168"/>
      <c r="AV585" s="168"/>
      <c r="AW585" s="168"/>
      <c r="AX585" s="168"/>
      <c r="AY585" s="168"/>
      <c r="AZ585" s="168"/>
      <c r="BA585" s="170"/>
      <c r="BB585" s="255"/>
      <c r="BC585" s="170"/>
      <c r="BD585" s="170"/>
      <c r="BE585" s="170"/>
      <c r="BF585" s="170"/>
      <c r="BG585" s="170"/>
      <c r="BH585" s="170"/>
      <c r="BI585" s="170"/>
      <c r="BJ585" s="170"/>
      <c r="BK585" s="170"/>
      <c r="BL585" s="170"/>
      <c r="BM585" s="170"/>
      <c r="BN585" s="170"/>
      <c r="BO585" s="170"/>
      <c r="BP585" s="170"/>
      <c r="BQ585" s="170"/>
      <c r="BR585" s="170"/>
      <c r="BS585" s="170"/>
      <c r="BT585" s="170"/>
      <c r="BU585" s="170"/>
      <c r="BV585" s="170"/>
      <c r="BW585" s="170"/>
      <c r="BX585" s="170"/>
      <c r="BY585" s="170"/>
      <c r="BZ585" s="171"/>
      <c r="CA585" s="171"/>
      <c r="CB585" s="171"/>
      <c r="CC585" s="171"/>
      <c r="CD585" s="171"/>
      <c r="CE585" s="171"/>
      <c r="CF585" s="171"/>
      <c r="CG585" s="171"/>
      <c r="CH585" s="171"/>
      <c r="CI585" s="171"/>
      <c r="CJ585" s="171"/>
      <c r="CK585" s="171"/>
      <c r="CL585" s="171"/>
      <c r="CM585" s="171"/>
      <c r="CN585" s="171"/>
      <c r="CO585" s="171"/>
      <c r="CP585" s="171"/>
      <c r="CQ585" s="171"/>
      <c r="CR585" s="171"/>
      <c r="CS585" s="171"/>
      <c r="CT585" s="171"/>
      <c r="CU585" s="171"/>
      <c r="CV585" s="171"/>
      <c r="CW585" s="171"/>
      <c r="CX585" s="171"/>
      <c r="CY585" s="171"/>
      <c r="CZ585" s="171"/>
    </row>
    <row r="586" s="175" customFormat="true" ht="25.15" customHeight="true" x14ac:dyDescent="0.2">
      <c r="C586" s="1172" t="s">
        <v>535</v>
      </c>
      <c r="D586" s="1127"/>
      <c r="E586" s="607">
        <v>1.1526023431034644E-2</v>
      </c>
      <c r="F586" s="473"/>
      <c r="G586" s="473"/>
      <c r="H586" s="1172" t="s">
        <v>424</v>
      </c>
      <c r="I586" s="1127"/>
      <c r="J586" s="608">
        <v>-1.4413755886129462E-2</v>
      </c>
      <c r="K586" s="473"/>
      <c r="L586" s="473"/>
      <c r="M586" s="1172" t="s">
        <v>555</v>
      </c>
      <c r="N586" s="1127"/>
      <c r="O586" s="609">
        <v>-2.6637184403565835E-3</v>
      </c>
      <c r="P586" s="473"/>
      <c r="Q586" s="473"/>
      <c r="AB586" s="168"/>
      <c r="AC586" s="168"/>
      <c r="AD586" s="168"/>
      <c r="AE586" s="168"/>
      <c r="AF586" s="168"/>
      <c r="AG586" s="168"/>
      <c r="AH586" s="168"/>
      <c r="AI586" s="168"/>
      <c r="AJ586" s="168"/>
      <c r="AK586" s="168"/>
      <c r="AL586" s="168"/>
      <c r="AM586" s="168"/>
      <c r="AN586" s="168"/>
      <c r="AO586" s="168"/>
      <c r="AP586" s="168"/>
      <c r="AQ586" s="168"/>
      <c r="AR586" s="168"/>
      <c r="AS586" s="168"/>
      <c r="AT586" s="168"/>
      <c r="AU586" s="168"/>
      <c r="AV586" s="168"/>
      <c r="AW586" s="168"/>
      <c r="AX586" s="168"/>
      <c r="AY586" s="168"/>
      <c r="AZ586" s="168"/>
      <c r="BA586" s="170"/>
      <c r="BB586" s="255"/>
      <c r="BC586" s="170"/>
      <c r="BD586" s="170"/>
      <c r="BE586" s="170"/>
      <c r="BF586" s="170"/>
      <c r="BG586" s="170"/>
      <c r="BH586" s="170"/>
      <c r="BI586" s="170"/>
      <c r="BJ586" s="170"/>
      <c r="BK586" s="170"/>
      <c r="BL586" s="170"/>
      <c r="BM586" s="170"/>
      <c r="BN586" s="170"/>
      <c r="BO586" s="170"/>
      <c r="BP586" s="170"/>
      <c r="BQ586" s="170"/>
      <c r="BR586" s="170"/>
      <c r="BS586" s="170"/>
      <c r="BT586" s="170"/>
      <c r="BU586" s="170"/>
      <c r="BV586" s="170"/>
      <c r="BW586" s="170"/>
      <c r="BX586" s="170"/>
      <c r="BY586" s="170"/>
      <c r="BZ586" s="171"/>
      <c r="CA586" s="171"/>
      <c r="CB586" s="171"/>
      <c r="CC586" s="171"/>
      <c r="CD586" s="171"/>
      <c r="CE586" s="171"/>
      <c r="CF586" s="171"/>
      <c r="CG586" s="171"/>
      <c r="CH586" s="171"/>
      <c r="CI586" s="171"/>
      <c r="CJ586" s="171"/>
      <c r="CK586" s="171"/>
      <c r="CL586" s="171"/>
      <c r="CM586" s="171"/>
      <c r="CN586" s="171"/>
      <c r="CO586" s="171"/>
      <c r="CP586" s="171"/>
      <c r="CQ586" s="171"/>
      <c r="CR586" s="171"/>
      <c r="CS586" s="171"/>
      <c r="CT586" s="171"/>
      <c r="CU586" s="171"/>
      <c r="CV586" s="171"/>
      <c r="CW586" s="171"/>
      <c r="CX586" s="171"/>
      <c r="CY586" s="171"/>
      <c r="CZ586" s="171"/>
    </row>
    <row r="587" s="175" customFormat="true" ht="25.15" customHeight="true" x14ac:dyDescent="0.2">
      <c r="C587" s="1172" t="s">
        <v>552</v>
      </c>
      <c r="D587" s="1127"/>
      <c r="E587" s="607">
        <v>2.1616619204090251E-3</v>
      </c>
      <c r="F587" s="473"/>
      <c r="G587" s="473"/>
      <c r="H587" s="1172" t="s">
        <v>545</v>
      </c>
      <c r="I587" s="1127"/>
      <c r="J587" s="608">
        <v>-1.2053986630882601E-2</v>
      </c>
      <c r="K587" s="473"/>
      <c r="L587" s="473"/>
      <c r="M587" s="1172" t="s">
        <v>464</v>
      </c>
      <c r="N587" s="1127"/>
      <c r="O587" s="609">
        <v>-9.1979400898545925E-3</v>
      </c>
      <c r="P587" s="473"/>
      <c r="Q587" s="473"/>
      <c r="AB587" s="168"/>
      <c r="AC587" s="168"/>
      <c r="AD587" s="168"/>
      <c r="AE587" s="168"/>
      <c r="AF587" s="168"/>
      <c r="AG587" s="168"/>
      <c r="AH587" s="168"/>
      <c r="AI587" s="168"/>
      <c r="AJ587" s="168"/>
      <c r="AK587" s="168"/>
      <c r="AL587" s="168"/>
      <c r="AM587" s="168"/>
      <c r="AN587" s="168"/>
      <c r="AO587" s="168"/>
      <c r="AP587" s="168"/>
      <c r="AQ587" s="168"/>
      <c r="AR587" s="168"/>
      <c r="AS587" s="168"/>
      <c r="AT587" s="168"/>
      <c r="AU587" s="168"/>
      <c r="AV587" s="168"/>
      <c r="AW587" s="168"/>
      <c r="AX587" s="168"/>
      <c r="AY587" s="168"/>
      <c r="AZ587" s="168"/>
      <c r="BA587" s="170"/>
      <c r="BB587" s="255"/>
      <c r="BC587" s="170"/>
      <c r="BD587" s="170"/>
      <c r="BE587" s="170"/>
      <c r="BF587" s="170"/>
      <c r="BG587" s="170"/>
      <c r="BH587" s="170"/>
      <c r="BI587" s="170"/>
      <c r="BJ587" s="170"/>
      <c r="BK587" s="170"/>
      <c r="BL587" s="170"/>
      <c r="BM587" s="170"/>
      <c r="BN587" s="170"/>
      <c r="BO587" s="170"/>
      <c r="BP587" s="170"/>
      <c r="BQ587" s="170"/>
      <c r="BR587" s="170"/>
      <c r="BS587" s="170"/>
      <c r="BT587" s="170"/>
      <c r="BU587" s="170"/>
      <c r="BV587" s="170"/>
      <c r="BW587" s="170"/>
      <c r="BX587" s="170"/>
      <c r="BY587" s="170"/>
      <c r="BZ587" s="171"/>
      <c r="CA587" s="171"/>
      <c r="CB587" s="171"/>
      <c r="CC587" s="171"/>
      <c r="CD587" s="171"/>
      <c r="CE587" s="171"/>
      <c r="CF587" s="171"/>
      <c r="CG587" s="171"/>
      <c r="CH587" s="171"/>
      <c r="CI587" s="171"/>
      <c r="CJ587" s="171"/>
      <c r="CK587" s="171"/>
      <c r="CL587" s="171"/>
      <c r="CM587" s="171"/>
      <c r="CN587" s="171"/>
      <c r="CO587" s="171"/>
      <c r="CP587" s="171"/>
      <c r="CQ587" s="171"/>
      <c r="CR587" s="171"/>
      <c r="CS587" s="171"/>
      <c r="CT587" s="171"/>
      <c r="CU587" s="171"/>
      <c r="CV587" s="171"/>
      <c r="CW587" s="171"/>
      <c r="CX587" s="171"/>
      <c r="CY587" s="171"/>
      <c r="CZ587" s="171"/>
    </row>
    <row r="588" s="175" customFormat="true" ht="25.15" customHeight="true" x14ac:dyDescent="0.2">
      <c r="C588" s="1172" t="s">
        <v>548</v>
      </c>
      <c r="D588" s="1127"/>
      <c r="E588" s="607">
        <v>2.8635191584152897E-3</v>
      </c>
      <c r="F588" s="473"/>
      <c r="G588" s="473"/>
      <c r="H588" s="1172" t="s">
        <v>433</v>
      </c>
      <c r="I588" s="1127"/>
      <c r="J588" s="608">
        <v>3.9440054807846736E-2</v>
      </c>
      <c r="K588" s="473"/>
      <c r="L588" s="473"/>
      <c r="M588" s="1172" t="s">
        <v>424</v>
      </c>
      <c r="N588" s="1127"/>
      <c r="O588" s="609">
        <v>-8.0882862048541615E-3</v>
      </c>
      <c r="P588" s="473"/>
      <c r="Q588" s="473"/>
      <c r="AB588" s="168"/>
      <c r="AC588" s="168"/>
      <c r="AD588" s="168"/>
      <c r="AE588" s="168"/>
      <c r="AF588" s="168"/>
      <c r="AG588" s="168"/>
      <c r="AH588" s="168"/>
      <c r="AI588" s="168"/>
      <c r="AJ588" s="168"/>
      <c r="AK588" s="168"/>
      <c r="AL588" s="168"/>
      <c r="AM588" s="168"/>
      <c r="AN588" s="168"/>
      <c r="AO588" s="168"/>
      <c r="AP588" s="168"/>
      <c r="AQ588" s="168"/>
      <c r="AR588" s="168"/>
      <c r="AS588" s="168"/>
      <c r="AT588" s="168"/>
      <c r="AU588" s="168"/>
      <c r="AV588" s="168"/>
      <c r="AW588" s="168"/>
      <c r="AX588" s="168"/>
      <c r="AY588" s="168"/>
      <c r="AZ588" s="168"/>
      <c r="BA588" s="170"/>
      <c r="BB588" s="255"/>
      <c r="BC588" s="170"/>
      <c r="BD588" s="170"/>
      <c r="BE588" s="170"/>
      <c r="BF588" s="170"/>
      <c r="BG588" s="170"/>
      <c r="BH588" s="170"/>
      <c r="BI588" s="170"/>
      <c r="BJ588" s="170"/>
      <c r="BK588" s="170"/>
      <c r="BL588" s="170"/>
      <c r="BM588" s="170"/>
      <c r="BN588" s="170"/>
      <c r="BO588" s="170"/>
      <c r="BP588" s="170"/>
      <c r="BQ588" s="170"/>
      <c r="BR588" s="170"/>
      <c r="BS588" s="170"/>
      <c r="BT588" s="170"/>
      <c r="BU588" s="170"/>
      <c r="BV588" s="170"/>
      <c r="BW588" s="170"/>
      <c r="BX588" s="170"/>
      <c r="BY588" s="170"/>
      <c r="BZ588" s="171"/>
      <c r="CA588" s="171"/>
      <c r="CB588" s="171"/>
      <c r="CC588" s="171"/>
      <c r="CD588" s="171"/>
      <c r="CE588" s="171"/>
      <c r="CF588" s="171"/>
      <c r="CG588" s="171"/>
      <c r="CH588" s="171"/>
      <c r="CI588" s="171"/>
      <c r="CJ588" s="171"/>
      <c r="CK588" s="171"/>
      <c r="CL588" s="171"/>
      <c r="CM588" s="171"/>
      <c r="CN588" s="171"/>
      <c r="CO588" s="171"/>
      <c r="CP588" s="171"/>
      <c r="CQ588" s="171"/>
      <c r="CR588" s="171"/>
      <c r="CS588" s="171"/>
      <c r="CT588" s="171"/>
      <c r="CU588" s="171"/>
      <c r="CV588" s="171"/>
      <c r="CW588" s="171"/>
      <c r="CX588" s="171"/>
      <c r="CY588" s="171"/>
      <c r="CZ588" s="171"/>
    </row>
    <row r="589" s="175" customFormat="true" ht="25.15" customHeight="true" x14ac:dyDescent="0.2">
      <c r="C589" s="1172" t="s">
        <v>497</v>
      </c>
      <c r="D589" s="1127"/>
      <c r="E589" s="607">
        <v>-0.11778597264430506</v>
      </c>
      <c r="F589" s="473"/>
      <c r="G589" s="473"/>
      <c r="H589" s="1172" t="s">
        <v>522</v>
      </c>
      <c r="I589" s="1127"/>
      <c r="J589" s="608">
        <v>-2.748592674693941E-2</v>
      </c>
      <c r="K589" s="473"/>
      <c r="L589" s="473"/>
      <c r="M589" s="1172" t="s">
        <v>545</v>
      </c>
      <c r="N589" s="1127"/>
      <c r="O589" s="609">
        <v>6.7382173970448583E-3</v>
      </c>
      <c r="P589" s="473"/>
      <c r="Q589" s="473"/>
      <c r="AB589" s="168"/>
      <c r="AC589" s="168"/>
      <c r="AD589" s="168"/>
      <c r="AE589" s="168"/>
      <c r="AF589" s="168"/>
      <c r="AG589" s="168"/>
      <c r="AH589" s="168"/>
      <c r="AI589" s="168"/>
      <c r="AJ589" s="168"/>
      <c r="AK589" s="168"/>
      <c r="AL589" s="168"/>
      <c r="AM589" s="168"/>
      <c r="AN589" s="168"/>
      <c r="AO589" s="168"/>
      <c r="AP589" s="168"/>
      <c r="AQ589" s="168"/>
      <c r="AR589" s="168"/>
      <c r="AS589" s="168"/>
      <c r="AT589" s="168"/>
      <c r="AU589" s="168"/>
      <c r="AV589" s="168"/>
      <c r="AW589" s="168"/>
      <c r="AX589" s="168"/>
      <c r="AY589" s="168"/>
      <c r="AZ589" s="168"/>
      <c r="BA589" s="170"/>
      <c r="BB589" s="255"/>
      <c r="BC589" s="170"/>
      <c r="BD589" s="170"/>
      <c r="BE589" s="170"/>
      <c r="BF589" s="170"/>
      <c r="BG589" s="170"/>
      <c r="BH589" s="170"/>
      <c r="BI589" s="170"/>
      <c r="BJ589" s="170"/>
      <c r="BK589" s="170"/>
      <c r="BL589" s="170"/>
      <c r="BM589" s="170"/>
      <c r="BN589" s="170"/>
      <c r="BO589" s="170"/>
      <c r="BP589" s="170"/>
      <c r="BQ589" s="170"/>
      <c r="BR589" s="170"/>
      <c r="BS589" s="170"/>
      <c r="BT589" s="170"/>
      <c r="BU589" s="170"/>
      <c r="BV589" s="170"/>
      <c r="BW589" s="170"/>
      <c r="BX589" s="170"/>
      <c r="BY589" s="170"/>
      <c r="BZ589" s="171"/>
      <c r="CA589" s="171"/>
      <c r="CB589" s="171"/>
      <c r="CC589" s="171"/>
      <c r="CD589" s="171"/>
      <c r="CE589" s="171"/>
      <c r="CF589" s="171"/>
      <c r="CG589" s="171"/>
      <c r="CH589" s="171"/>
      <c r="CI589" s="171"/>
      <c r="CJ589" s="171"/>
      <c r="CK589" s="171"/>
      <c r="CL589" s="171"/>
      <c r="CM589" s="171"/>
      <c r="CN589" s="171"/>
      <c r="CO589" s="171"/>
      <c r="CP589" s="171"/>
      <c r="CQ589" s="171"/>
      <c r="CR589" s="171"/>
      <c r="CS589" s="171"/>
      <c r="CT589" s="171"/>
      <c r="CU589" s="171"/>
      <c r="CV589" s="171"/>
      <c r="CW589" s="171"/>
      <c r="CX589" s="171"/>
      <c r="CY589" s="171"/>
      <c r="CZ589" s="171"/>
    </row>
    <row r="590" s="175" customFormat="true" ht="25.15" customHeight="true" x14ac:dyDescent="0.2">
      <c r="C590" s="1172" t="s">
        <v>551</v>
      </c>
      <c r="D590" s="1127"/>
      <c r="E590" s="607">
        <v>2.5837189342831903E-3</v>
      </c>
      <c r="F590" s="473"/>
      <c r="G590" s="473"/>
      <c r="H590" s="1172" t="s">
        <v>540</v>
      </c>
      <c r="I590" s="1127"/>
      <c r="J590" s="608">
        <v>6.6794604865444539E-3</v>
      </c>
      <c r="K590" s="473"/>
      <c r="L590" s="473"/>
      <c r="M590" s="1172" t="s">
        <v>433</v>
      </c>
      <c r="N590" s="1127"/>
      <c r="O590" s="609">
        <v>8.8035319424601965E-2</v>
      </c>
      <c r="P590" s="473"/>
      <c r="Q590" s="473"/>
      <c r="AB590" s="168"/>
      <c r="AC590" s="168"/>
      <c r="AD590" s="168"/>
      <c r="AE590" s="168"/>
      <c r="AF590" s="168"/>
      <c r="AG590" s="168"/>
      <c r="AH590" s="168"/>
      <c r="AI590" s="168"/>
      <c r="AJ590" s="168"/>
      <c r="AK590" s="168"/>
      <c r="AL590" s="168"/>
      <c r="AM590" s="168"/>
      <c r="AN590" s="168"/>
      <c r="AO590" s="168"/>
      <c r="AP590" s="168"/>
      <c r="AQ590" s="168"/>
      <c r="AR590" s="168"/>
      <c r="AS590" s="168"/>
      <c r="AT590" s="168"/>
      <c r="AU590" s="168"/>
      <c r="AV590" s="168"/>
      <c r="AW590" s="168"/>
      <c r="AX590" s="168"/>
      <c r="AY590" s="168"/>
      <c r="AZ590" s="168"/>
      <c r="BA590" s="170"/>
      <c r="BB590" s="255"/>
      <c r="BC590" s="170"/>
      <c r="BD590" s="170"/>
      <c r="BE590" s="170"/>
      <c r="BF590" s="170"/>
      <c r="BG590" s="170"/>
      <c r="BH590" s="170"/>
      <c r="BI590" s="170"/>
      <c r="BJ590" s="170"/>
      <c r="BK590" s="170"/>
      <c r="BL590" s="170"/>
      <c r="BM590" s="170"/>
      <c r="BN590" s="170"/>
      <c r="BO590" s="170"/>
      <c r="BP590" s="170"/>
      <c r="BQ590" s="170"/>
      <c r="BR590" s="170"/>
      <c r="BS590" s="170"/>
      <c r="BT590" s="170"/>
      <c r="BU590" s="170"/>
      <c r="BV590" s="170"/>
      <c r="BW590" s="170"/>
      <c r="BX590" s="170"/>
      <c r="BY590" s="170"/>
      <c r="BZ590" s="171"/>
      <c r="CA590" s="171"/>
      <c r="CB590" s="171"/>
      <c r="CC590" s="171"/>
      <c r="CD590" s="171"/>
      <c r="CE590" s="171"/>
      <c r="CF590" s="171"/>
      <c r="CG590" s="171"/>
      <c r="CH590" s="171"/>
      <c r="CI590" s="171"/>
      <c r="CJ590" s="171"/>
      <c r="CK590" s="171"/>
      <c r="CL590" s="171"/>
      <c r="CM590" s="171"/>
      <c r="CN590" s="171"/>
      <c r="CO590" s="171"/>
      <c r="CP590" s="171"/>
      <c r="CQ590" s="171"/>
      <c r="CR590" s="171"/>
      <c r="CS590" s="171"/>
      <c r="CT590" s="171"/>
      <c r="CU590" s="171"/>
      <c r="CV590" s="171"/>
      <c r="CW590" s="171"/>
      <c r="CX590" s="171"/>
      <c r="CY590" s="171"/>
      <c r="CZ590" s="171"/>
    </row>
    <row r="591" s="175" customFormat="true" ht="25.15" customHeight="true" x14ac:dyDescent="0.2">
      <c r="C591" s="1172" t="s">
        <v>556</v>
      </c>
      <c r="D591" s="1127"/>
      <c r="E591" s="607">
        <v>1.6447570290671334E-3</v>
      </c>
      <c r="F591" s="473"/>
      <c r="G591" s="473"/>
      <c r="H591" s="1172" t="s">
        <v>547</v>
      </c>
      <c r="I591" s="1127"/>
      <c r="J591" s="608">
        <v>-2.1163330883039341E-2</v>
      </c>
      <c r="K591" s="473"/>
      <c r="L591" s="473"/>
      <c r="M591" s="1172" t="s">
        <v>522</v>
      </c>
      <c r="N591" s="1127"/>
      <c r="O591" s="609">
        <v>2.8740514787493596E-2</v>
      </c>
      <c r="P591" s="473"/>
      <c r="Q591" s="473"/>
      <c r="AB591" s="168"/>
      <c r="AC591" s="168"/>
      <c r="AD591" s="168"/>
      <c r="AE591" s="168"/>
      <c r="AF591" s="168"/>
      <c r="AG591" s="168"/>
      <c r="AH591" s="168"/>
      <c r="AI591" s="168"/>
      <c r="AJ591" s="168"/>
      <c r="AK591" s="168"/>
      <c r="AL591" s="168"/>
      <c r="AM591" s="168"/>
      <c r="AN591" s="168"/>
      <c r="AO591" s="168"/>
      <c r="AP591" s="168"/>
      <c r="AQ591" s="168"/>
      <c r="AR591" s="168"/>
      <c r="AS591" s="168"/>
      <c r="AT591" s="168"/>
      <c r="AU591" s="168"/>
      <c r="AV591" s="168"/>
      <c r="AW591" s="168"/>
      <c r="AX591" s="168"/>
      <c r="AY591" s="168"/>
      <c r="AZ591" s="168"/>
      <c r="BA591" s="170"/>
      <c r="BB591" s="255"/>
      <c r="BC591" s="170"/>
      <c r="BD591" s="170"/>
      <c r="BE591" s="170"/>
      <c r="BF591" s="170"/>
      <c r="BG591" s="170"/>
      <c r="BH591" s="170"/>
      <c r="BI591" s="170"/>
      <c r="BJ591" s="170"/>
      <c r="BK591" s="170"/>
      <c r="BL591" s="170"/>
      <c r="BM591" s="170"/>
      <c r="BN591" s="170"/>
      <c r="BO591" s="170"/>
      <c r="BP591" s="170"/>
      <c r="BQ591" s="170"/>
      <c r="BR591" s="170"/>
      <c r="BS591" s="170"/>
      <c r="BT591" s="170"/>
      <c r="BU591" s="170"/>
      <c r="BV591" s="170"/>
      <c r="BW591" s="170"/>
      <c r="BX591" s="170"/>
      <c r="BY591" s="170"/>
      <c r="BZ591" s="171"/>
      <c r="CA591" s="171"/>
      <c r="CB591" s="171"/>
      <c r="CC591" s="171"/>
      <c r="CD591" s="171"/>
      <c r="CE591" s="171"/>
      <c r="CF591" s="171"/>
      <c r="CG591" s="171"/>
      <c r="CH591" s="171"/>
      <c r="CI591" s="171"/>
      <c r="CJ591" s="171"/>
      <c r="CK591" s="171"/>
      <c r="CL591" s="171"/>
      <c r="CM591" s="171"/>
      <c r="CN591" s="171"/>
      <c r="CO591" s="171"/>
      <c r="CP591" s="171"/>
      <c r="CQ591" s="171"/>
      <c r="CR591" s="171"/>
      <c r="CS591" s="171"/>
      <c r="CT591" s="171"/>
      <c r="CU591" s="171"/>
      <c r="CV591" s="171"/>
      <c r="CW591" s="171"/>
      <c r="CX591" s="171"/>
      <c r="CY591" s="171"/>
      <c r="CZ591" s="171"/>
    </row>
    <row r="592" s="175" customFormat="true" ht="25.15" customHeight="true" x14ac:dyDescent="0.2">
      <c r="C592" s="1172" t="s">
        <v>554</v>
      </c>
      <c r="D592" s="1127"/>
      <c r="E592" s="610">
        <v>2.020572423423317E-4</v>
      </c>
      <c r="F592" s="473"/>
      <c r="G592" s="473"/>
      <c r="H592" s="1172" t="s">
        <v>502</v>
      </c>
      <c r="I592" s="1127"/>
      <c r="J592" s="608">
        <v>-8.8400509546637581E-3</v>
      </c>
      <c r="K592" s="473"/>
      <c r="L592" s="473"/>
      <c r="M592" s="1172" t="s">
        <v>540</v>
      </c>
      <c r="N592" s="1127"/>
      <c r="O592" s="609">
        <v>3.2523031537795882E-3</v>
      </c>
      <c r="P592" s="473"/>
      <c r="Q592" s="473"/>
      <c r="AB592" s="168"/>
      <c r="AC592" s="168"/>
      <c r="AD592" s="168"/>
      <c r="AE592" s="168"/>
      <c r="AF592" s="168"/>
      <c r="AG592" s="168"/>
      <c r="AH592" s="168"/>
      <c r="AI592" s="168"/>
      <c r="AJ592" s="168"/>
      <c r="AK592" s="168"/>
      <c r="AL592" s="168"/>
      <c r="AM592" s="168"/>
      <c r="AN592" s="168"/>
      <c r="AO592" s="168"/>
      <c r="AP592" s="168"/>
      <c r="AQ592" s="168"/>
      <c r="AR592" s="168"/>
      <c r="AS592" s="168"/>
      <c r="AT592" s="168"/>
      <c r="AU592" s="168"/>
      <c r="AV592" s="168"/>
      <c r="AW592" s="168"/>
      <c r="AX592" s="168"/>
      <c r="AY592" s="168"/>
      <c r="AZ592" s="168"/>
      <c r="BA592" s="170"/>
      <c r="BB592" s="255"/>
      <c r="BC592" s="170"/>
      <c r="BD592" s="170"/>
      <c r="BE592" s="170"/>
      <c r="BF592" s="170"/>
      <c r="BG592" s="170"/>
      <c r="BH592" s="170"/>
      <c r="BI592" s="170"/>
      <c r="BJ592" s="170"/>
      <c r="BK592" s="170"/>
      <c r="BL592" s="170"/>
      <c r="BM592" s="170"/>
      <c r="BN592" s="170"/>
      <c r="BO592" s="170"/>
      <c r="BP592" s="170"/>
      <c r="BQ592" s="170"/>
      <c r="BR592" s="170"/>
      <c r="BS592" s="170"/>
      <c r="BT592" s="170"/>
      <c r="BU592" s="170"/>
      <c r="BV592" s="170"/>
      <c r="BW592" s="170"/>
      <c r="BX592" s="170"/>
      <c r="BY592" s="170"/>
      <c r="BZ592" s="171"/>
      <c r="CA592" s="171"/>
      <c r="CB592" s="171"/>
      <c r="CC592" s="171"/>
      <c r="CD592" s="171"/>
      <c r="CE592" s="171"/>
      <c r="CF592" s="171"/>
      <c r="CG592" s="171"/>
      <c r="CH592" s="171"/>
      <c r="CI592" s="171"/>
      <c r="CJ592" s="171"/>
      <c r="CK592" s="171"/>
      <c r="CL592" s="171"/>
      <c r="CM592" s="171"/>
      <c r="CN592" s="171"/>
      <c r="CO592" s="171"/>
      <c r="CP592" s="171"/>
      <c r="CQ592" s="171"/>
      <c r="CR592" s="171"/>
      <c r="CS592" s="171"/>
      <c r="CT592" s="171"/>
      <c r="CU592" s="171"/>
      <c r="CV592" s="171"/>
      <c r="CW592" s="171"/>
      <c r="CX592" s="171"/>
      <c r="CY592" s="171"/>
      <c r="CZ592" s="171"/>
    </row>
    <row r="593" s="175" customFormat="true" ht="25.15" customHeight="true" x14ac:dyDescent="0.2">
      <c r="C593" s="1128"/>
      <c r="D593" s="1127"/>
      <c r="E593" s="474"/>
      <c r="F593" s="473"/>
      <c r="G593" s="473"/>
      <c r="H593" s="1172" t="s">
        <v>448</v>
      </c>
      <c r="I593" s="1127"/>
      <c r="J593" s="608">
        <v>-9.8844058494279574E-3</v>
      </c>
      <c r="K593" s="473"/>
      <c r="L593" s="473"/>
      <c r="M593" s="1172" t="s">
        <v>547</v>
      </c>
      <c r="N593" s="1127"/>
      <c r="O593" s="609">
        <v>-3.0979588539664774E-3</v>
      </c>
      <c r="P593" s="473"/>
      <c r="Q593" s="473"/>
      <c r="AB593" s="168"/>
      <c r="AC593" s="168"/>
      <c r="AD593" s="168"/>
      <c r="AE593" s="168"/>
      <c r="AF593" s="168"/>
      <c r="AG593" s="168"/>
      <c r="AH593" s="168"/>
      <c r="AI593" s="168"/>
      <c r="AJ593" s="168"/>
      <c r="AK593" s="168"/>
      <c r="AL593" s="168"/>
      <c r="AM593" s="168"/>
      <c r="AN593" s="168"/>
      <c r="AO593" s="168"/>
      <c r="AP593" s="168"/>
      <c r="AQ593" s="168"/>
      <c r="AR593" s="168"/>
      <c r="AS593" s="168"/>
      <c r="AT593" s="168"/>
      <c r="AU593" s="168"/>
      <c r="AV593" s="168"/>
      <c r="AW593" s="168"/>
      <c r="AX593" s="168"/>
      <c r="AY593" s="168"/>
      <c r="AZ593" s="168"/>
      <c r="BA593" s="170"/>
      <c r="BB593" s="255"/>
      <c r="BC593" s="170"/>
      <c r="BD593" s="170"/>
      <c r="BE593" s="170"/>
      <c r="BF593" s="170"/>
      <c r="BG593" s="170"/>
      <c r="BH593" s="170"/>
      <c r="BI593" s="170"/>
      <c r="BJ593" s="170"/>
      <c r="BK593" s="170"/>
      <c r="BL593" s="170"/>
      <c r="BM593" s="170"/>
      <c r="BN593" s="170"/>
      <c r="BO593" s="170"/>
      <c r="BP593" s="170"/>
      <c r="BQ593" s="170"/>
      <c r="BR593" s="170"/>
      <c r="BS593" s="170"/>
      <c r="BT593" s="170"/>
      <c r="BU593" s="170"/>
      <c r="BV593" s="170"/>
      <c r="BW593" s="170"/>
      <c r="BX593" s="170"/>
      <c r="BY593" s="170"/>
      <c r="BZ593" s="171"/>
      <c r="CA593" s="171"/>
      <c r="CB593" s="171"/>
      <c r="CC593" s="171"/>
      <c r="CD593" s="171"/>
      <c r="CE593" s="171"/>
      <c r="CF593" s="171"/>
      <c r="CG593" s="171"/>
      <c r="CH593" s="171"/>
      <c r="CI593" s="171"/>
      <c r="CJ593" s="171"/>
      <c r="CK593" s="171"/>
      <c r="CL593" s="171"/>
      <c r="CM593" s="171"/>
      <c r="CN593" s="171"/>
      <c r="CO593" s="171"/>
      <c r="CP593" s="171"/>
      <c r="CQ593" s="171"/>
      <c r="CR593" s="171"/>
      <c r="CS593" s="171"/>
      <c r="CT593" s="171"/>
      <c r="CU593" s="171"/>
      <c r="CV593" s="171"/>
      <c r="CW593" s="171"/>
      <c r="CX593" s="171"/>
      <c r="CY593" s="171"/>
      <c r="CZ593" s="171"/>
    </row>
    <row r="594" s="175" customFormat="true" ht="25.15" customHeight="true" x14ac:dyDescent="0.2">
      <c r="C594" s="1128"/>
      <c r="D594" s="1127"/>
      <c r="E594" s="473"/>
      <c r="F594" s="473"/>
      <c r="G594" s="473"/>
      <c r="H594" s="1172" t="s">
        <v>467</v>
      </c>
      <c r="I594" s="1127"/>
      <c r="J594" s="608">
        <v>-4.1745620552477011E-3</v>
      </c>
      <c r="K594" s="473"/>
      <c r="L594" s="473"/>
      <c r="M594" s="1172" t="s">
        <v>502</v>
      </c>
      <c r="N594" s="1127"/>
      <c r="O594" s="609">
        <v>-0.12483058801714983</v>
      </c>
      <c r="P594" s="473"/>
      <c r="Q594" s="473"/>
      <c r="AB594" s="168"/>
      <c r="AC594" s="168"/>
      <c r="AD594" s="168"/>
      <c r="AE594" s="168"/>
      <c r="AF594" s="168"/>
      <c r="AG594" s="168"/>
      <c r="AH594" s="168"/>
      <c r="AI594" s="168"/>
      <c r="AJ594" s="168"/>
      <c r="AK594" s="168"/>
      <c r="AL594" s="168"/>
      <c r="AM594" s="168"/>
      <c r="AN594" s="168"/>
      <c r="AO594" s="168"/>
      <c r="AP594" s="168"/>
      <c r="AQ594" s="168"/>
      <c r="AR594" s="168"/>
      <c r="AS594" s="168"/>
      <c r="AT594" s="168"/>
      <c r="AU594" s="168"/>
      <c r="AV594" s="168"/>
      <c r="AW594" s="168"/>
      <c r="AX594" s="168"/>
      <c r="AY594" s="168"/>
      <c r="AZ594" s="168"/>
      <c r="BA594" s="170"/>
      <c r="BB594" s="255"/>
      <c r="BC594" s="170"/>
      <c r="BD594" s="170"/>
      <c r="BE594" s="170"/>
      <c r="BF594" s="170"/>
      <c r="BG594" s="170"/>
      <c r="BH594" s="170"/>
      <c r="BI594" s="170"/>
      <c r="BJ594" s="170"/>
      <c r="BK594" s="170"/>
      <c r="BL594" s="170"/>
      <c r="BM594" s="170"/>
      <c r="BN594" s="170"/>
      <c r="BO594" s="170"/>
      <c r="BP594" s="170"/>
      <c r="BQ594" s="170"/>
      <c r="BR594" s="170"/>
      <c r="BS594" s="170"/>
      <c r="BT594" s="170"/>
      <c r="BU594" s="170"/>
      <c r="BV594" s="170"/>
      <c r="BW594" s="170"/>
      <c r="BX594" s="170"/>
      <c r="BY594" s="170"/>
      <c r="BZ594" s="171"/>
      <c r="CA594" s="171"/>
      <c r="CB594" s="171"/>
      <c r="CC594" s="171"/>
      <c r="CD594" s="171"/>
      <c r="CE594" s="171"/>
      <c r="CF594" s="171"/>
      <c r="CG594" s="171"/>
      <c r="CH594" s="171"/>
      <c r="CI594" s="171"/>
      <c r="CJ594" s="171"/>
      <c r="CK594" s="171"/>
      <c r="CL594" s="171"/>
      <c r="CM594" s="171"/>
      <c r="CN594" s="171"/>
      <c r="CO594" s="171"/>
      <c r="CP594" s="171"/>
      <c r="CQ594" s="171"/>
      <c r="CR594" s="171"/>
      <c r="CS594" s="171"/>
      <c r="CT594" s="171"/>
      <c r="CU594" s="171"/>
      <c r="CV594" s="171"/>
      <c r="CW594" s="171"/>
      <c r="CX594" s="171"/>
      <c r="CY594" s="171"/>
      <c r="CZ594" s="171"/>
    </row>
    <row r="595" s="175" customFormat="true" ht="25.15" customHeight="true" x14ac:dyDescent="0.2">
      <c r="C595" s="1173" t="s">
        <v>247</v>
      </c>
      <c r="D595" s="1127"/>
      <c r="E595" s="1127"/>
      <c r="F595" s="473"/>
      <c r="G595" s="473"/>
      <c r="H595" s="1172" t="s">
        <v>538</v>
      </c>
      <c r="I595" s="1127"/>
      <c r="J595" s="608">
        <v>-1.0169211988721239E-2</v>
      </c>
      <c r="K595" s="473"/>
      <c r="L595" s="473"/>
      <c r="M595" s="1172" t="s">
        <v>448</v>
      </c>
      <c r="N595" s="1127"/>
      <c r="O595" s="609">
        <v>-4.514235333669684E-3</v>
      </c>
      <c r="P595" s="473"/>
      <c r="Q595" s="473"/>
      <c r="AB595" s="168"/>
      <c r="AC595" s="168"/>
      <c r="AD595" s="168"/>
      <c r="AE595" s="168"/>
      <c r="AF595" s="168"/>
      <c r="AG595" s="168"/>
      <c r="AH595" s="168"/>
      <c r="AI595" s="168"/>
      <c r="AJ595" s="168"/>
      <c r="AK595" s="168"/>
      <c r="AL595" s="168"/>
      <c r="AM595" s="168"/>
      <c r="AN595" s="168"/>
      <c r="AO595" s="168"/>
      <c r="AP595" s="168"/>
      <c r="AQ595" s="168"/>
      <c r="AR595" s="168"/>
      <c r="AS595" s="168"/>
      <c r="AT595" s="168"/>
      <c r="AU595" s="168"/>
      <c r="AV595" s="168"/>
      <c r="AW595" s="168"/>
      <c r="AX595" s="168"/>
      <c r="AY595" s="168"/>
      <c r="AZ595" s="168"/>
      <c r="BA595" s="170"/>
      <c r="BB595" s="255"/>
      <c r="BC595" s="170"/>
      <c r="BD595" s="170"/>
      <c r="BE595" s="170"/>
      <c r="BF595" s="170"/>
      <c r="BG595" s="170"/>
      <c r="BH595" s="170"/>
      <c r="BI595" s="170"/>
      <c r="BJ595" s="170"/>
      <c r="BK595" s="170"/>
      <c r="BL595" s="170"/>
      <c r="BM595" s="170"/>
      <c r="BN595" s="170"/>
      <c r="BO595" s="170"/>
      <c r="BP595" s="170"/>
      <c r="BQ595" s="170"/>
      <c r="BR595" s="170"/>
      <c r="BS595" s="170"/>
      <c r="BT595" s="170"/>
      <c r="BU595" s="170"/>
      <c r="BV595" s="170"/>
      <c r="BW595" s="170"/>
      <c r="BX595" s="170"/>
      <c r="BY595" s="170"/>
      <c r="BZ595" s="171"/>
      <c r="CA595" s="171"/>
      <c r="CB595" s="171"/>
      <c r="CC595" s="171"/>
      <c r="CD595" s="171"/>
      <c r="CE595" s="171"/>
      <c r="CF595" s="171"/>
      <c r="CG595" s="171"/>
      <c r="CH595" s="171"/>
      <c r="CI595" s="171"/>
      <c r="CJ595" s="171"/>
      <c r="CK595" s="171"/>
      <c r="CL595" s="171"/>
      <c r="CM595" s="171"/>
      <c r="CN595" s="171"/>
      <c r="CO595" s="171"/>
      <c r="CP595" s="171"/>
      <c r="CQ595" s="171"/>
      <c r="CR595" s="171"/>
      <c r="CS595" s="171"/>
      <c r="CT595" s="171"/>
      <c r="CU595" s="171"/>
      <c r="CV595" s="171"/>
      <c r="CW595" s="171"/>
      <c r="CX595" s="171"/>
      <c r="CY595" s="171"/>
      <c r="CZ595" s="171"/>
    </row>
    <row r="596" s="175" customFormat="true" ht="25.15" customHeight="true" x14ac:dyDescent="0.2">
      <c r="C596" s="1129" t="s">
        <v>189</v>
      </c>
      <c r="D596" s="1127"/>
      <c r="E596" s="630" t="s">
        <v>190</v>
      </c>
      <c r="F596" s="473"/>
      <c r="G596" s="473"/>
      <c r="H596" s="1172" t="s">
        <v>546</v>
      </c>
      <c r="I596" s="1127"/>
      <c r="J596" s="608">
        <v>2.4584940127182531E-2</v>
      </c>
      <c r="K596" s="473"/>
      <c r="L596" s="473"/>
      <c r="M596" s="1172" t="s">
        <v>465</v>
      </c>
      <c r="N596" s="1127"/>
      <c r="O596" s="609">
        <v>1.9209901582681367E-4</v>
      </c>
      <c r="P596" s="473"/>
      <c r="Q596" s="473"/>
      <c r="AB596" s="168"/>
      <c r="AC596" s="168"/>
      <c r="AD596" s="168"/>
      <c r="AE596" s="168"/>
      <c r="AF596" s="168"/>
      <c r="AG596" s="168"/>
      <c r="AH596" s="168"/>
      <c r="AI596" s="168"/>
      <c r="AJ596" s="168"/>
      <c r="AK596" s="168"/>
      <c r="AL596" s="168"/>
      <c r="AM596" s="168"/>
      <c r="AN596" s="168"/>
      <c r="AO596" s="168"/>
      <c r="AP596" s="168"/>
      <c r="AQ596" s="168"/>
      <c r="AR596" s="168"/>
      <c r="AS596" s="168"/>
      <c r="AT596" s="168"/>
      <c r="AU596" s="168"/>
      <c r="AV596" s="168"/>
      <c r="AW596" s="168"/>
      <c r="AX596" s="168"/>
      <c r="AY596" s="168"/>
      <c r="AZ596" s="168"/>
      <c r="BA596" s="170"/>
      <c r="BB596" s="255"/>
      <c r="BC596" s="170"/>
      <c r="BD596" s="170"/>
      <c r="BE596" s="170"/>
      <c r="BF596" s="170"/>
      <c r="BG596" s="170"/>
      <c r="BH596" s="170"/>
      <c r="BI596" s="170"/>
      <c r="BJ596" s="170"/>
      <c r="BK596" s="170"/>
      <c r="BL596" s="170"/>
      <c r="BM596" s="170"/>
      <c r="BN596" s="170"/>
      <c r="BO596" s="170"/>
      <c r="BP596" s="170"/>
      <c r="BQ596" s="170"/>
      <c r="BR596" s="170"/>
      <c r="BS596" s="170"/>
      <c r="BT596" s="170"/>
      <c r="BU596" s="170"/>
      <c r="BV596" s="170"/>
      <c r="BW596" s="170"/>
      <c r="BX596" s="170"/>
      <c r="BY596" s="170"/>
      <c r="BZ596" s="171"/>
      <c r="CA596" s="171"/>
      <c r="CB596" s="171"/>
      <c r="CC596" s="171"/>
      <c r="CD596" s="171"/>
      <c r="CE596" s="171"/>
      <c r="CF596" s="171"/>
      <c r="CG596" s="171"/>
      <c r="CH596" s="171"/>
      <c r="CI596" s="171"/>
      <c r="CJ596" s="171"/>
      <c r="CK596" s="171"/>
      <c r="CL596" s="171"/>
      <c r="CM596" s="171"/>
      <c r="CN596" s="171"/>
      <c r="CO596" s="171"/>
      <c r="CP596" s="171"/>
      <c r="CQ596" s="171"/>
      <c r="CR596" s="171"/>
      <c r="CS596" s="171"/>
      <c r="CT596" s="171"/>
      <c r="CU596" s="171"/>
      <c r="CV596" s="171"/>
      <c r="CW596" s="171"/>
      <c r="CX596" s="171"/>
      <c r="CY596" s="171"/>
      <c r="CZ596" s="171"/>
    </row>
    <row r="597" s="175" customFormat="true" ht="25.15" customHeight="true" x14ac:dyDescent="0.2">
      <c r="C597" s="1172" t="s">
        <v>190</v>
      </c>
      <c r="D597" s="1127"/>
      <c r="E597" s="631">
        <v>0.99999999999999978</v>
      </c>
      <c r="F597" s="473"/>
      <c r="G597" s="473"/>
      <c r="H597" s="1172" t="s">
        <v>506</v>
      </c>
      <c r="I597" s="1127"/>
      <c r="J597" s="608">
        <v>-6.6229374801207899E-2</v>
      </c>
      <c r="K597" s="473"/>
      <c r="L597" s="473"/>
      <c r="M597" s="1172" t="s">
        <v>467</v>
      </c>
      <c r="N597" s="1127"/>
      <c r="O597" s="609">
        <v>-1.5184444881305899E-3</v>
      </c>
      <c r="P597" s="473"/>
      <c r="Q597" s="473"/>
      <c r="AB597" s="168"/>
      <c r="AC597" s="168"/>
      <c r="AD597" s="168"/>
      <c r="AE597" s="168"/>
      <c r="AF597" s="168"/>
      <c r="AG597" s="168"/>
      <c r="AH597" s="168"/>
      <c r="AI597" s="168"/>
      <c r="AJ597" s="168"/>
      <c r="AK597" s="168"/>
      <c r="AL597" s="168"/>
      <c r="AM597" s="168"/>
      <c r="AN597" s="168"/>
      <c r="AO597" s="168"/>
      <c r="AP597" s="168"/>
      <c r="AQ597" s="168"/>
      <c r="AR597" s="168"/>
      <c r="AS597" s="168"/>
      <c r="AT597" s="168"/>
      <c r="AU597" s="168"/>
      <c r="AV597" s="168"/>
      <c r="AW597" s="168"/>
      <c r="AX597" s="168"/>
      <c r="AY597" s="168"/>
      <c r="AZ597" s="168"/>
      <c r="BA597" s="170"/>
      <c r="BB597" s="255"/>
      <c r="BC597" s="170"/>
      <c r="BD597" s="170"/>
      <c r="BE597" s="170"/>
      <c r="BF597" s="170"/>
      <c r="BG597" s="170"/>
      <c r="BH597" s="170"/>
      <c r="BI597" s="170"/>
      <c r="BJ597" s="170"/>
      <c r="BK597" s="170"/>
      <c r="BL597" s="170"/>
      <c r="BM597" s="170"/>
      <c r="BN597" s="170"/>
      <c r="BO597" s="170"/>
      <c r="BP597" s="170"/>
      <c r="BQ597" s="170"/>
      <c r="BR597" s="170"/>
      <c r="BS597" s="170"/>
      <c r="BT597" s="170"/>
      <c r="BU597" s="170"/>
      <c r="BV597" s="170"/>
      <c r="BW597" s="170"/>
      <c r="BX597" s="170"/>
      <c r="BY597" s="170"/>
      <c r="BZ597" s="171"/>
      <c r="CA597" s="171"/>
      <c r="CB597" s="171"/>
      <c r="CC597" s="171"/>
      <c r="CD597" s="171"/>
      <c r="CE597" s="171"/>
      <c r="CF597" s="171"/>
      <c r="CG597" s="171"/>
      <c r="CH597" s="171"/>
      <c r="CI597" s="171"/>
      <c r="CJ597" s="171"/>
      <c r="CK597" s="171"/>
      <c r="CL597" s="171"/>
      <c r="CM597" s="171"/>
      <c r="CN597" s="171"/>
      <c r="CO597" s="171"/>
      <c r="CP597" s="171"/>
      <c r="CQ597" s="171"/>
      <c r="CR597" s="171"/>
      <c r="CS597" s="171"/>
      <c r="CT597" s="171"/>
      <c r="CU597" s="171"/>
      <c r="CV597" s="171"/>
      <c r="CW597" s="171"/>
      <c r="CX597" s="171"/>
      <c r="CY597" s="171"/>
      <c r="CZ597" s="171"/>
    </row>
    <row r="598" s="175" customFormat="true" ht="25.15" customHeight="true" x14ac:dyDescent="0.2">
      <c r="C598" s="1128"/>
      <c r="D598" s="1127"/>
      <c r="E598" s="474"/>
      <c r="F598" s="473"/>
      <c r="G598" s="473"/>
      <c r="H598" s="1172" t="s">
        <v>504</v>
      </c>
      <c r="I598" s="1127"/>
      <c r="J598" s="608">
        <v>0.10448280579882369</v>
      </c>
      <c r="K598" s="473"/>
      <c r="L598" s="473"/>
      <c r="M598" s="1172" t="s">
        <v>538</v>
      </c>
      <c r="N598" s="1127"/>
      <c r="O598" s="609">
        <v>2.512603059842082E-2</v>
      </c>
      <c r="P598" s="473"/>
      <c r="Q598" s="473"/>
      <c r="AB598" s="168"/>
      <c r="AC598" s="168"/>
      <c r="AD598" s="168"/>
      <c r="AE598" s="168"/>
      <c r="AF598" s="168"/>
      <c r="AG598" s="168"/>
      <c r="AH598" s="168"/>
      <c r="AI598" s="168"/>
      <c r="AJ598" s="168"/>
      <c r="AK598" s="168"/>
      <c r="AL598" s="168"/>
      <c r="AM598" s="168"/>
      <c r="AN598" s="168"/>
      <c r="AO598" s="168"/>
      <c r="AP598" s="168"/>
      <c r="AQ598" s="168"/>
      <c r="AR598" s="168"/>
      <c r="AS598" s="168"/>
      <c r="AT598" s="168"/>
      <c r="AU598" s="168"/>
      <c r="AV598" s="168"/>
      <c r="AW598" s="168"/>
      <c r="AX598" s="168"/>
      <c r="AY598" s="168"/>
      <c r="AZ598" s="168"/>
      <c r="BA598" s="170"/>
      <c r="BB598" s="255"/>
      <c r="BC598" s="170"/>
      <c r="BD598" s="170"/>
      <c r="BE598" s="170"/>
      <c r="BF598" s="170"/>
      <c r="BG598" s="170"/>
      <c r="BH598" s="170"/>
      <c r="BI598" s="170"/>
      <c r="BJ598" s="170"/>
      <c r="BK598" s="170"/>
      <c r="BL598" s="170"/>
      <c r="BM598" s="170"/>
      <c r="BN598" s="170"/>
      <c r="BO598" s="170"/>
      <c r="BP598" s="170"/>
      <c r="BQ598" s="170"/>
      <c r="BR598" s="170"/>
      <c r="BS598" s="170"/>
      <c r="BT598" s="170"/>
      <c r="BU598" s="170"/>
      <c r="BV598" s="170"/>
      <c r="BW598" s="170"/>
      <c r="BX598" s="170"/>
      <c r="BY598" s="170"/>
      <c r="BZ598" s="171"/>
      <c r="CA598" s="171"/>
      <c r="CB598" s="171"/>
      <c r="CC598" s="171"/>
      <c r="CD598" s="171"/>
      <c r="CE598" s="171"/>
      <c r="CF598" s="171"/>
      <c r="CG598" s="171"/>
      <c r="CH598" s="171"/>
      <c r="CI598" s="171"/>
      <c r="CJ598" s="171"/>
      <c r="CK598" s="171"/>
      <c r="CL598" s="171"/>
      <c r="CM598" s="171"/>
      <c r="CN598" s="171"/>
      <c r="CO598" s="171"/>
      <c r="CP598" s="171"/>
      <c r="CQ598" s="171"/>
      <c r="CR598" s="171"/>
      <c r="CS598" s="171"/>
      <c r="CT598" s="171"/>
      <c r="CU598" s="171"/>
      <c r="CV598" s="171"/>
      <c r="CW598" s="171"/>
      <c r="CX598" s="171"/>
      <c r="CY598" s="171"/>
      <c r="CZ598" s="171"/>
    </row>
    <row r="599" s="175" customFormat="true" ht="25.15" customHeight="true" x14ac:dyDescent="0.2">
      <c r="C599" s="1128"/>
      <c r="D599" s="1127"/>
      <c r="E599" s="473"/>
      <c r="F599" s="473"/>
      <c r="G599" s="473"/>
      <c r="H599" s="1172" t="s">
        <v>544</v>
      </c>
      <c r="I599" s="1127"/>
      <c r="J599" s="608">
        <v>3.3303937816198522E-3</v>
      </c>
      <c r="K599" s="473"/>
      <c r="L599" s="473"/>
      <c r="M599" s="1172" t="s">
        <v>546</v>
      </c>
      <c r="N599" s="1127"/>
      <c r="O599" s="609">
        <v>3.3970940290839837E-3</v>
      </c>
      <c r="P599" s="473"/>
      <c r="Q599" s="473"/>
      <c r="AB599" s="168"/>
      <c r="AC599" s="168"/>
      <c r="AD599" s="168"/>
      <c r="AE599" s="168"/>
      <c r="AF599" s="168"/>
      <c r="AG599" s="168"/>
      <c r="AH599" s="168"/>
      <c r="AI599" s="168"/>
      <c r="AJ599" s="168"/>
      <c r="AK599" s="168"/>
      <c r="AL599" s="168"/>
      <c r="AM599" s="168"/>
      <c r="AN599" s="168"/>
      <c r="AO599" s="168"/>
      <c r="AP599" s="168"/>
      <c r="AQ599" s="168"/>
      <c r="AR599" s="168"/>
      <c r="AS599" s="168"/>
      <c r="AT599" s="168"/>
      <c r="AU599" s="168"/>
      <c r="AV599" s="168"/>
      <c r="AW599" s="168"/>
      <c r="AX599" s="168"/>
      <c r="AY599" s="168"/>
      <c r="AZ599" s="168"/>
      <c r="BA599" s="170"/>
      <c r="BB599" s="255"/>
      <c r="BC599" s="170"/>
      <c r="BD599" s="170"/>
      <c r="BE599" s="170"/>
      <c r="BF599" s="170"/>
      <c r="BG599" s="170"/>
      <c r="BH599" s="170"/>
      <c r="BI599" s="170"/>
      <c r="BJ599" s="170"/>
      <c r="BK599" s="170"/>
      <c r="BL599" s="170"/>
      <c r="BM599" s="170"/>
      <c r="BN599" s="170"/>
      <c r="BO599" s="170"/>
      <c r="BP599" s="170"/>
      <c r="BQ599" s="170"/>
      <c r="BR599" s="170"/>
      <c r="BS599" s="170"/>
      <c r="BT599" s="170"/>
      <c r="BU599" s="170"/>
      <c r="BV599" s="170"/>
      <c r="BW599" s="170"/>
      <c r="BX599" s="170"/>
      <c r="BY599" s="170"/>
      <c r="BZ599" s="171"/>
      <c r="CA599" s="171"/>
      <c r="CB599" s="171"/>
      <c r="CC599" s="171"/>
      <c r="CD599" s="171"/>
      <c r="CE599" s="171"/>
      <c r="CF599" s="171"/>
      <c r="CG599" s="171"/>
      <c r="CH599" s="171"/>
      <c r="CI599" s="171"/>
      <c r="CJ599" s="171"/>
      <c r="CK599" s="171"/>
      <c r="CL599" s="171"/>
      <c r="CM599" s="171"/>
      <c r="CN599" s="171"/>
      <c r="CO599" s="171"/>
      <c r="CP599" s="171"/>
      <c r="CQ599" s="171"/>
      <c r="CR599" s="171"/>
      <c r="CS599" s="171"/>
      <c r="CT599" s="171"/>
      <c r="CU599" s="171"/>
      <c r="CV599" s="171"/>
      <c r="CW599" s="171"/>
      <c r="CX599" s="171"/>
      <c r="CY599" s="171"/>
      <c r="CZ599" s="171"/>
    </row>
    <row r="600" s="175" customFormat="true" ht="25.15" customHeight="true" x14ac:dyDescent="0.2">
      <c r="C600" s="1128"/>
      <c r="D600" s="1127"/>
      <c r="E600" s="473"/>
      <c r="F600" s="473"/>
      <c r="G600" s="473"/>
      <c r="H600" s="1172" t="s">
        <v>549</v>
      </c>
      <c r="I600" s="1127"/>
      <c r="J600" s="608">
        <v>-2.0899161329011651E-2</v>
      </c>
      <c r="K600" s="473"/>
      <c r="L600" s="473"/>
      <c r="M600" s="1172" t="s">
        <v>506</v>
      </c>
      <c r="N600" s="1127"/>
      <c r="O600" s="609">
        <v>0.11011789840287703</v>
      </c>
      <c r="P600" s="473"/>
      <c r="Q600" s="473"/>
      <c r="AB600" s="168"/>
      <c r="AC600" s="168"/>
      <c r="AD600" s="168"/>
      <c r="AE600" s="168"/>
      <c r="AF600" s="168"/>
      <c r="AG600" s="168"/>
      <c r="AH600" s="168"/>
      <c r="AI600" s="168"/>
      <c r="AJ600" s="168"/>
      <c r="AK600" s="168"/>
      <c r="AL600" s="168"/>
      <c r="AM600" s="168"/>
      <c r="AN600" s="168"/>
      <c r="AO600" s="168"/>
      <c r="AP600" s="168"/>
      <c r="AQ600" s="168"/>
      <c r="AR600" s="168"/>
      <c r="AS600" s="168"/>
      <c r="AT600" s="168"/>
      <c r="AU600" s="168"/>
      <c r="AV600" s="168"/>
      <c r="AW600" s="168"/>
      <c r="AX600" s="168"/>
      <c r="AY600" s="168"/>
      <c r="AZ600" s="168"/>
      <c r="BA600" s="170"/>
      <c r="BB600" s="255"/>
      <c r="BC600" s="170"/>
      <c r="BD600" s="170"/>
      <c r="BE600" s="170"/>
      <c r="BF600" s="170"/>
      <c r="BG600" s="170"/>
      <c r="BH600" s="170"/>
      <c r="BI600" s="170"/>
      <c r="BJ600" s="170"/>
      <c r="BK600" s="170"/>
      <c r="BL600" s="170"/>
      <c r="BM600" s="170"/>
      <c r="BN600" s="170"/>
      <c r="BO600" s="170"/>
      <c r="BP600" s="170"/>
      <c r="BQ600" s="170"/>
      <c r="BR600" s="170"/>
      <c r="BS600" s="170"/>
      <c r="BT600" s="170"/>
      <c r="BU600" s="170"/>
      <c r="BV600" s="170"/>
      <c r="BW600" s="170"/>
      <c r="BX600" s="170"/>
      <c r="BY600" s="170"/>
      <c r="BZ600" s="171"/>
      <c r="CA600" s="171"/>
      <c r="CB600" s="171"/>
      <c r="CC600" s="171"/>
      <c r="CD600" s="171"/>
      <c r="CE600" s="171"/>
      <c r="CF600" s="171"/>
      <c r="CG600" s="171"/>
      <c r="CH600" s="171"/>
      <c r="CI600" s="171"/>
      <c r="CJ600" s="171"/>
      <c r="CK600" s="171"/>
      <c r="CL600" s="171"/>
      <c r="CM600" s="171"/>
      <c r="CN600" s="171"/>
      <c r="CO600" s="171"/>
      <c r="CP600" s="171"/>
      <c r="CQ600" s="171"/>
      <c r="CR600" s="171"/>
      <c r="CS600" s="171"/>
      <c r="CT600" s="171"/>
      <c r="CU600" s="171"/>
      <c r="CV600" s="171"/>
      <c r="CW600" s="171"/>
      <c r="CX600" s="171"/>
      <c r="CY600" s="171"/>
      <c r="CZ600" s="171"/>
    </row>
    <row r="601" s="175" customFormat="true" ht="25.15" customHeight="true" x14ac:dyDescent="0.2">
      <c r="C601" s="1128"/>
      <c r="D601" s="1127"/>
      <c r="E601" s="473"/>
      <c r="F601" s="473"/>
      <c r="G601" s="473"/>
      <c r="H601" s="1172" t="s">
        <v>503</v>
      </c>
      <c r="I601" s="1127"/>
      <c r="J601" s="608">
        <v>8.6996394764109489E-2</v>
      </c>
      <c r="K601" s="473"/>
      <c r="L601" s="473"/>
      <c r="M601" s="1172" t="s">
        <v>504</v>
      </c>
      <c r="N601" s="1127"/>
      <c r="O601" s="609">
        <v>2.8729179194247501E-2</v>
      </c>
      <c r="P601" s="473"/>
      <c r="Q601" s="473"/>
      <c r="AB601" s="168"/>
      <c r="AC601" s="168"/>
      <c r="AD601" s="168"/>
      <c r="AE601" s="168"/>
      <c r="AF601" s="168"/>
      <c r="AG601" s="168"/>
      <c r="AH601" s="168"/>
      <c r="AI601" s="168"/>
      <c r="AJ601" s="168"/>
      <c r="AK601" s="168"/>
      <c r="AL601" s="168"/>
      <c r="AM601" s="168"/>
      <c r="AN601" s="168"/>
      <c r="AO601" s="168"/>
      <c r="AP601" s="168"/>
      <c r="AQ601" s="168"/>
      <c r="AR601" s="168"/>
      <c r="AS601" s="168"/>
      <c r="AT601" s="168"/>
      <c r="AU601" s="168"/>
      <c r="AV601" s="168"/>
      <c r="AW601" s="168"/>
      <c r="AX601" s="168"/>
      <c r="AY601" s="168"/>
      <c r="AZ601" s="168"/>
      <c r="BA601" s="170"/>
      <c r="BB601" s="255"/>
      <c r="BC601" s="170"/>
      <c r="BD601" s="170"/>
      <c r="BE601" s="170"/>
      <c r="BF601" s="170"/>
      <c r="BG601" s="170"/>
      <c r="BH601" s="170"/>
      <c r="BI601" s="170"/>
      <c r="BJ601" s="170"/>
      <c r="BK601" s="170"/>
      <c r="BL601" s="170"/>
      <c r="BM601" s="170"/>
      <c r="BN601" s="170"/>
      <c r="BO601" s="170"/>
      <c r="BP601" s="170"/>
      <c r="BQ601" s="170"/>
      <c r="BR601" s="170"/>
      <c r="BS601" s="170"/>
      <c r="BT601" s="170"/>
      <c r="BU601" s="170"/>
      <c r="BV601" s="170"/>
      <c r="BW601" s="170"/>
      <c r="BX601" s="170"/>
      <c r="BY601" s="170"/>
      <c r="BZ601" s="171"/>
      <c r="CA601" s="171"/>
      <c r="CB601" s="171"/>
      <c r="CC601" s="171"/>
      <c r="CD601" s="171"/>
      <c r="CE601" s="171"/>
      <c r="CF601" s="171"/>
      <c r="CG601" s="171"/>
      <c r="CH601" s="171"/>
      <c r="CI601" s="171"/>
      <c r="CJ601" s="171"/>
      <c r="CK601" s="171"/>
      <c r="CL601" s="171"/>
      <c r="CM601" s="171"/>
      <c r="CN601" s="171"/>
      <c r="CO601" s="171"/>
      <c r="CP601" s="171"/>
      <c r="CQ601" s="171"/>
      <c r="CR601" s="171"/>
      <c r="CS601" s="171"/>
      <c r="CT601" s="171"/>
      <c r="CU601" s="171"/>
      <c r="CV601" s="171"/>
      <c r="CW601" s="171"/>
      <c r="CX601" s="171"/>
      <c r="CY601" s="171"/>
      <c r="CZ601" s="171"/>
    </row>
    <row r="602" s="175" customFormat="true" ht="25.15" customHeight="true" x14ac:dyDescent="0.2">
      <c r="C602" s="1128"/>
      <c r="D602" s="1127"/>
      <c r="E602" s="473"/>
      <c r="F602" s="473"/>
      <c r="G602" s="473"/>
      <c r="H602" s="1172" t="s">
        <v>557</v>
      </c>
      <c r="I602" s="1127"/>
      <c r="J602" s="608">
        <v>-1.8086700871101794E-3</v>
      </c>
      <c r="K602" s="473"/>
      <c r="L602" s="473"/>
      <c r="M602" s="1172" t="s">
        <v>544</v>
      </c>
      <c r="N602" s="1127"/>
      <c r="O602" s="609">
        <v>9.772840919029609E-3</v>
      </c>
      <c r="P602" s="473"/>
      <c r="Q602" s="473"/>
      <c r="AB602" s="168"/>
      <c r="AC602" s="168"/>
      <c r="AD602" s="168"/>
      <c r="AE602" s="168"/>
      <c r="AF602" s="168"/>
      <c r="AG602" s="168"/>
      <c r="AH602" s="168"/>
      <c r="AI602" s="168"/>
      <c r="AJ602" s="168"/>
      <c r="AK602" s="168"/>
      <c r="AL602" s="168"/>
      <c r="AM602" s="168"/>
      <c r="AN602" s="168"/>
      <c r="AO602" s="168"/>
      <c r="AP602" s="168"/>
      <c r="AQ602" s="168"/>
      <c r="AR602" s="168"/>
      <c r="AS602" s="168"/>
      <c r="AT602" s="168"/>
      <c r="AU602" s="168"/>
      <c r="AV602" s="168"/>
      <c r="AW602" s="168"/>
      <c r="AX602" s="168"/>
      <c r="AY602" s="168"/>
      <c r="AZ602" s="168"/>
      <c r="BA602" s="170"/>
      <c r="BB602" s="255"/>
      <c r="BC602" s="170"/>
      <c r="BD602" s="170"/>
      <c r="BE602" s="170"/>
      <c r="BF602" s="170"/>
      <c r="BG602" s="170"/>
      <c r="BH602" s="170"/>
      <c r="BI602" s="170"/>
      <c r="BJ602" s="170"/>
      <c r="BK602" s="170"/>
      <c r="BL602" s="170"/>
      <c r="BM602" s="170"/>
      <c r="BN602" s="170"/>
      <c r="BO602" s="170"/>
      <c r="BP602" s="170"/>
      <c r="BQ602" s="170"/>
      <c r="BR602" s="170"/>
      <c r="BS602" s="170"/>
      <c r="BT602" s="170"/>
      <c r="BU602" s="170"/>
      <c r="BV602" s="170"/>
      <c r="BW602" s="170"/>
      <c r="BX602" s="170"/>
      <c r="BY602" s="170"/>
      <c r="BZ602" s="171"/>
      <c r="CA602" s="171"/>
      <c r="CB602" s="171"/>
      <c r="CC602" s="171"/>
      <c r="CD602" s="171"/>
      <c r="CE602" s="171"/>
      <c r="CF602" s="171"/>
      <c r="CG602" s="171"/>
      <c r="CH602" s="171"/>
      <c r="CI602" s="171"/>
      <c r="CJ602" s="171"/>
      <c r="CK602" s="171"/>
      <c r="CL602" s="171"/>
      <c r="CM602" s="171"/>
      <c r="CN602" s="171"/>
      <c r="CO602" s="171"/>
      <c r="CP602" s="171"/>
      <c r="CQ602" s="171"/>
      <c r="CR602" s="171"/>
      <c r="CS602" s="171"/>
      <c r="CT602" s="171"/>
      <c r="CU602" s="171"/>
      <c r="CV602" s="171"/>
      <c r="CW602" s="171"/>
      <c r="CX602" s="171"/>
      <c r="CY602" s="171"/>
      <c r="CZ602" s="171"/>
    </row>
    <row r="603" s="175" customFormat="true" ht="25.15" customHeight="true" x14ac:dyDescent="0.2">
      <c r="C603" s="1128"/>
      <c r="D603" s="1127"/>
      <c r="E603" s="473"/>
      <c r="F603" s="473"/>
      <c r="G603" s="473"/>
      <c r="H603" s="1172" t="s">
        <v>542</v>
      </c>
      <c r="I603" s="1127"/>
      <c r="J603" s="608">
        <v>1.6062608331696458E-2</v>
      </c>
      <c r="K603" s="473"/>
      <c r="L603" s="473"/>
      <c r="M603" s="1172" t="s">
        <v>549</v>
      </c>
      <c r="N603" s="1127"/>
      <c r="O603" s="609">
        <v>-1.417733899492101E-3</v>
      </c>
      <c r="P603" s="473"/>
      <c r="Q603" s="473"/>
      <c r="AB603" s="168"/>
      <c r="AC603" s="168"/>
      <c r="AD603" s="168"/>
      <c r="AE603" s="168"/>
      <c r="AF603" s="168"/>
      <c r="AG603" s="168"/>
      <c r="AH603" s="168"/>
      <c r="AI603" s="168"/>
      <c r="AJ603" s="168"/>
      <c r="AK603" s="168"/>
      <c r="AL603" s="168"/>
      <c r="AM603" s="168"/>
      <c r="AN603" s="168"/>
      <c r="AO603" s="168"/>
      <c r="AP603" s="168"/>
      <c r="AQ603" s="168"/>
      <c r="AR603" s="168"/>
      <c r="AS603" s="168"/>
      <c r="AT603" s="168"/>
      <c r="AU603" s="168"/>
      <c r="AV603" s="168"/>
      <c r="AW603" s="168"/>
      <c r="AX603" s="168"/>
      <c r="AY603" s="168"/>
      <c r="AZ603" s="168"/>
      <c r="BA603" s="170"/>
      <c r="BB603" s="255"/>
      <c r="BC603" s="170"/>
      <c r="BD603" s="170"/>
      <c r="BE603" s="170"/>
      <c r="BF603" s="170"/>
      <c r="BG603" s="170"/>
      <c r="BH603" s="170"/>
      <c r="BI603" s="170"/>
      <c r="BJ603" s="170"/>
      <c r="BK603" s="170"/>
      <c r="BL603" s="170"/>
      <c r="BM603" s="170"/>
      <c r="BN603" s="170"/>
      <c r="BO603" s="170"/>
      <c r="BP603" s="170"/>
      <c r="BQ603" s="170"/>
      <c r="BR603" s="170"/>
      <c r="BS603" s="170"/>
      <c r="BT603" s="170"/>
      <c r="BU603" s="170"/>
      <c r="BV603" s="170"/>
      <c r="BW603" s="170"/>
      <c r="BX603" s="170"/>
      <c r="BY603" s="170"/>
      <c r="BZ603" s="171"/>
      <c r="CA603" s="171"/>
      <c r="CB603" s="171"/>
      <c r="CC603" s="171"/>
      <c r="CD603" s="171"/>
      <c r="CE603" s="171"/>
      <c r="CF603" s="171"/>
      <c r="CG603" s="171"/>
      <c r="CH603" s="171"/>
      <c r="CI603" s="171"/>
      <c r="CJ603" s="171"/>
      <c r="CK603" s="171"/>
      <c r="CL603" s="171"/>
      <c r="CM603" s="171"/>
      <c r="CN603" s="171"/>
      <c r="CO603" s="171"/>
      <c r="CP603" s="171"/>
      <c r="CQ603" s="171"/>
      <c r="CR603" s="171"/>
      <c r="CS603" s="171"/>
      <c r="CT603" s="171"/>
      <c r="CU603" s="171"/>
      <c r="CV603" s="171"/>
      <c r="CW603" s="171"/>
      <c r="CX603" s="171"/>
      <c r="CY603" s="171"/>
      <c r="CZ603" s="171"/>
    </row>
    <row r="604" s="175" customFormat="true" ht="25.15" customHeight="true" x14ac:dyDescent="0.2">
      <c r="C604" s="1128"/>
      <c r="D604" s="1127"/>
      <c r="E604" s="473"/>
      <c r="F604" s="473"/>
      <c r="G604" s="473"/>
      <c r="H604" s="1172" t="s">
        <v>553</v>
      </c>
      <c r="I604" s="1127"/>
      <c r="J604" s="608">
        <v>-1.2470989148537892E-3</v>
      </c>
      <c r="K604" s="473"/>
      <c r="L604" s="473"/>
      <c r="M604" s="1172" t="s">
        <v>503</v>
      </c>
      <c r="N604" s="1127"/>
      <c r="O604" s="609">
        <v>9.3649111149690031E-2</v>
      </c>
      <c r="P604" s="473"/>
      <c r="Q604" s="473"/>
      <c r="AB604" s="168"/>
      <c r="AC604" s="168"/>
      <c r="AD604" s="168"/>
      <c r="AE604" s="168"/>
      <c r="AF604" s="168"/>
      <c r="AG604" s="168"/>
      <c r="AH604" s="168"/>
      <c r="AI604" s="168"/>
      <c r="AJ604" s="168"/>
      <c r="AK604" s="168"/>
      <c r="AL604" s="168"/>
      <c r="AM604" s="168"/>
      <c r="AN604" s="168"/>
      <c r="AO604" s="168"/>
      <c r="AP604" s="168"/>
      <c r="AQ604" s="168"/>
      <c r="AR604" s="168"/>
      <c r="AS604" s="168"/>
      <c r="AT604" s="168"/>
      <c r="AU604" s="168"/>
      <c r="AV604" s="168"/>
      <c r="AW604" s="168"/>
      <c r="AX604" s="168"/>
      <c r="AY604" s="168"/>
      <c r="AZ604" s="168"/>
      <c r="BA604" s="171"/>
      <c r="BB604" s="256"/>
      <c r="BC604" s="171"/>
      <c r="BD604" s="171"/>
      <c r="BE604" s="171"/>
      <c r="BF604" s="171"/>
      <c r="BG604" s="171"/>
      <c r="BH604" s="171"/>
      <c r="BI604" s="171"/>
      <c r="BJ604" s="171"/>
      <c r="BK604" s="171"/>
      <c r="BL604" s="171"/>
      <c r="BM604" s="171"/>
      <c r="BN604" s="171"/>
      <c r="BO604" s="171"/>
      <c r="BP604" s="171"/>
      <c r="BQ604" s="171"/>
      <c r="BR604" s="171"/>
      <c r="BS604" s="171"/>
      <c r="BT604" s="171"/>
      <c r="BU604" s="171"/>
      <c r="BV604" s="171"/>
      <c r="BW604" s="171"/>
      <c r="BX604" s="171"/>
      <c r="BY604" s="171"/>
      <c r="BZ604" s="171"/>
      <c r="CA604" s="171"/>
      <c r="CB604" s="171"/>
      <c r="CC604" s="171"/>
      <c r="CD604" s="171"/>
      <c r="CE604" s="171"/>
      <c r="CF604" s="171"/>
      <c r="CG604" s="171"/>
      <c r="CH604" s="171"/>
      <c r="CI604" s="171"/>
      <c r="CJ604" s="171"/>
      <c r="CK604" s="171"/>
      <c r="CL604" s="171"/>
      <c r="CM604" s="171"/>
      <c r="CN604" s="171"/>
      <c r="CO604" s="171"/>
      <c r="CP604" s="171"/>
      <c r="CQ604" s="171"/>
      <c r="CR604" s="171"/>
      <c r="CS604" s="171"/>
      <c r="CT604" s="171"/>
      <c r="CU604" s="171"/>
      <c r="CV604" s="171"/>
      <c r="CW604" s="171"/>
      <c r="CX604" s="171"/>
      <c r="CY604" s="171"/>
      <c r="CZ604" s="171"/>
    </row>
    <row r="605" s="175" customFormat="true" ht="25.15" customHeight="true" x14ac:dyDescent="0.2">
      <c r="C605" s="1128"/>
      <c r="D605" s="1127"/>
      <c r="E605" s="473"/>
      <c r="F605" s="473"/>
      <c r="G605" s="473"/>
      <c r="H605" s="1172" t="s">
        <v>535</v>
      </c>
      <c r="I605" s="1127"/>
      <c r="J605" s="608">
        <v>-2.965935906926654E-2</v>
      </c>
      <c r="K605" s="473"/>
      <c r="L605" s="473"/>
      <c r="M605" s="1172" t="s">
        <v>557</v>
      </c>
      <c r="N605" s="1127"/>
      <c r="O605" s="609">
        <v>6.992899546176737E-3</v>
      </c>
      <c r="P605" s="473"/>
      <c r="Q605" s="473"/>
      <c r="AB605" s="168"/>
      <c r="AC605" s="168"/>
      <c r="AD605" s="168"/>
      <c r="AE605" s="168"/>
      <c r="AF605" s="168"/>
      <c r="AG605" s="168"/>
      <c r="AH605" s="168"/>
      <c r="AI605" s="168"/>
      <c r="AJ605" s="168"/>
      <c r="AK605" s="168"/>
      <c r="AL605" s="168"/>
      <c r="AM605" s="168"/>
      <c r="AN605" s="168"/>
      <c r="AO605" s="168"/>
      <c r="AP605" s="168"/>
      <c r="AQ605" s="168"/>
      <c r="AR605" s="168"/>
      <c r="AS605" s="168"/>
      <c r="AT605" s="168"/>
      <c r="AU605" s="168"/>
      <c r="AV605" s="168"/>
      <c r="AW605" s="168"/>
      <c r="AX605" s="168"/>
      <c r="AY605" s="168"/>
      <c r="AZ605" s="168"/>
      <c r="BA605" s="171"/>
      <c r="BB605" s="256"/>
      <c r="BC605" s="171"/>
      <c r="BD605" s="171"/>
      <c r="BE605" s="171"/>
      <c r="BF605" s="171"/>
      <c r="BG605" s="171"/>
      <c r="BH605" s="171"/>
      <c r="BI605" s="171"/>
      <c r="BJ605" s="171"/>
      <c r="BK605" s="171"/>
      <c r="BL605" s="171"/>
      <c r="BM605" s="171"/>
      <c r="BN605" s="171"/>
      <c r="BO605" s="171"/>
      <c r="BP605" s="171"/>
      <c r="BQ605" s="171"/>
      <c r="BR605" s="171"/>
      <c r="BS605" s="171"/>
      <c r="BT605" s="171"/>
      <c r="BU605" s="171"/>
      <c r="BV605" s="171"/>
      <c r="BW605" s="171"/>
      <c r="BX605" s="171"/>
      <c r="BY605" s="171"/>
      <c r="BZ605" s="171"/>
      <c r="CA605" s="171"/>
      <c r="CB605" s="171"/>
      <c r="CC605" s="171"/>
      <c r="CD605" s="171"/>
      <c r="CE605" s="171"/>
      <c r="CF605" s="171"/>
      <c r="CG605" s="171"/>
      <c r="CH605" s="171"/>
      <c r="CI605" s="171"/>
      <c r="CJ605" s="171"/>
      <c r="CK605" s="171"/>
      <c r="CL605" s="171"/>
      <c r="CM605" s="171"/>
      <c r="CN605" s="171"/>
      <c r="CO605" s="171"/>
      <c r="CP605" s="171"/>
      <c r="CQ605" s="171"/>
      <c r="CR605" s="171"/>
      <c r="CS605" s="171"/>
      <c r="CT605" s="171"/>
      <c r="CU605" s="171"/>
      <c r="CV605" s="171"/>
      <c r="CW605" s="171"/>
      <c r="CX605" s="171"/>
      <c r="CY605" s="171"/>
      <c r="CZ605" s="171"/>
    </row>
    <row r="606" s="175" customFormat="true" ht="25.15" customHeight="true" x14ac:dyDescent="0.2">
      <c r="C606" s="1128"/>
      <c r="D606" s="1127"/>
      <c r="E606" s="473"/>
      <c r="F606" s="473"/>
      <c r="G606" s="473"/>
      <c r="H606" s="1172" t="s">
        <v>548</v>
      </c>
      <c r="I606" s="1127"/>
      <c r="J606" s="608">
        <v>-2.3027068724526122E-3</v>
      </c>
      <c r="K606" s="473"/>
      <c r="L606" s="473"/>
      <c r="M606" s="1172" t="s">
        <v>535</v>
      </c>
      <c r="N606" s="1127"/>
      <c r="O606" s="609">
        <v>1.3377420416027774E-2</v>
      </c>
      <c r="P606" s="473"/>
      <c r="Q606" s="473"/>
      <c r="AB606" s="168"/>
      <c r="AC606" s="168"/>
      <c r="AD606" s="168"/>
      <c r="AE606" s="168"/>
      <c r="AF606" s="168"/>
      <c r="AG606" s="168"/>
      <c r="AH606" s="168"/>
      <c r="AI606" s="168"/>
      <c r="AJ606" s="168"/>
      <c r="AK606" s="168"/>
      <c r="AL606" s="168"/>
      <c r="AM606" s="168"/>
      <c r="AN606" s="168"/>
      <c r="AO606" s="168"/>
      <c r="AP606" s="168"/>
      <c r="AQ606" s="168"/>
      <c r="AR606" s="168"/>
      <c r="AS606" s="168"/>
      <c r="AT606" s="168"/>
      <c r="AU606" s="168"/>
      <c r="AV606" s="168"/>
      <c r="AW606" s="168"/>
      <c r="AX606" s="168"/>
      <c r="AY606" s="168"/>
      <c r="AZ606" s="168"/>
      <c r="BA606" s="171"/>
      <c r="BB606" s="256"/>
      <c r="BC606" s="171"/>
      <c r="BD606" s="171"/>
      <c r="BE606" s="171"/>
      <c r="BF606" s="171"/>
      <c r="BG606" s="171"/>
      <c r="BH606" s="171"/>
      <c r="BI606" s="171"/>
      <c r="BJ606" s="171"/>
      <c r="BK606" s="171"/>
      <c r="BL606" s="171"/>
      <c r="BM606" s="171"/>
      <c r="BN606" s="171"/>
      <c r="BO606" s="171"/>
      <c r="BP606" s="171"/>
      <c r="BQ606" s="171"/>
      <c r="BR606" s="171"/>
      <c r="BS606" s="171"/>
      <c r="BT606" s="171"/>
      <c r="BU606" s="171"/>
      <c r="BV606" s="171"/>
      <c r="BW606" s="171"/>
      <c r="BX606" s="171"/>
      <c r="BY606" s="171"/>
      <c r="BZ606" s="171"/>
      <c r="CA606" s="171"/>
      <c r="CB606" s="171"/>
      <c r="CC606" s="171"/>
      <c r="CD606" s="171"/>
      <c r="CE606" s="171"/>
      <c r="CF606" s="171"/>
      <c r="CG606" s="171"/>
      <c r="CH606" s="171"/>
      <c r="CI606" s="171"/>
      <c r="CJ606" s="171"/>
      <c r="CK606" s="171"/>
      <c r="CL606" s="171"/>
      <c r="CM606" s="171"/>
      <c r="CN606" s="171"/>
      <c r="CO606" s="171"/>
      <c r="CP606" s="171"/>
      <c r="CQ606" s="171"/>
      <c r="CR606" s="171"/>
      <c r="CS606" s="171"/>
      <c r="CT606" s="171"/>
      <c r="CU606" s="171"/>
      <c r="CV606" s="171"/>
      <c r="CW606" s="171"/>
      <c r="CX606" s="171"/>
      <c r="CY606" s="171"/>
      <c r="CZ606" s="171"/>
    </row>
    <row r="607" s="175" customFormat="true" ht="25.15" customHeight="true" x14ac:dyDescent="0.2">
      <c r="C607" s="1128"/>
      <c r="D607" s="1127"/>
      <c r="E607" s="473"/>
      <c r="F607" s="473"/>
      <c r="G607" s="473"/>
      <c r="H607" s="1172" t="s">
        <v>497</v>
      </c>
      <c r="I607" s="1127"/>
      <c r="J607" s="608">
        <v>-7.9287609492935215E-2</v>
      </c>
      <c r="K607" s="473"/>
      <c r="L607" s="473"/>
      <c r="M607" s="1172" t="s">
        <v>552</v>
      </c>
      <c r="N607" s="1127"/>
      <c r="O607" s="609">
        <v>8.232590529536286E-3</v>
      </c>
      <c r="P607" s="473"/>
      <c r="Q607" s="473"/>
      <c r="AB607" s="168"/>
      <c r="AC607" s="168"/>
      <c r="AD607" s="168"/>
      <c r="AE607" s="168"/>
      <c r="AF607" s="168"/>
      <c r="AG607" s="168"/>
      <c r="AH607" s="168"/>
      <c r="AI607" s="168"/>
      <c r="AJ607" s="168"/>
      <c r="AK607" s="168"/>
      <c r="AL607" s="168"/>
      <c r="AM607" s="168"/>
      <c r="AN607" s="168"/>
      <c r="AO607" s="168"/>
      <c r="AP607" s="168"/>
      <c r="AQ607" s="168"/>
      <c r="AR607" s="168"/>
      <c r="AS607" s="168"/>
      <c r="AT607" s="168"/>
      <c r="AU607" s="168"/>
      <c r="AV607" s="168"/>
      <c r="AW607" s="168"/>
      <c r="AX607" s="168"/>
      <c r="AY607" s="168"/>
      <c r="AZ607" s="168"/>
      <c r="BA607" s="171"/>
      <c r="BB607" s="256"/>
      <c r="BC607" s="171"/>
      <c r="BD607" s="171"/>
      <c r="BE607" s="171"/>
      <c r="BF607" s="171"/>
      <c r="BG607" s="171"/>
      <c r="BH607" s="171"/>
      <c r="BI607" s="171"/>
      <c r="BJ607" s="171"/>
      <c r="BK607" s="171"/>
      <c r="BL607" s="171"/>
      <c r="BM607" s="171"/>
      <c r="BN607" s="171"/>
      <c r="BO607" s="171"/>
      <c r="BP607" s="171"/>
      <c r="BQ607" s="171"/>
      <c r="BR607" s="171"/>
      <c r="BS607" s="171"/>
      <c r="BT607" s="171"/>
      <c r="BU607" s="171"/>
      <c r="BV607" s="171"/>
      <c r="BW607" s="171"/>
      <c r="BX607" s="171"/>
      <c r="BY607" s="171"/>
      <c r="BZ607" s="171"/>
      <c r="CA607" s="171"/>
      <c r="CB607" s="171"/>
      <c r="CC607" s="171"/>
      <c r="CD607" s="171"/>
      <c r="CE607" s="171"/>
      <c r="CF607" s="171"/>
      <c r="CG607" s="171"/>
      <c r="CH607" s="171"/>
      <c r="CI607" s="171"/>
      <c r="CJ607" s="171"/>
      <c r="CK607" s="171"/>
      <c r="CL607" s="171"/>
      <c r="CM607" s="171"/>
      <c r="CN607" s="171"/>
      <c r="CO607" s="171"/>
      <c r="CP607" s="171"/>
      <c r="CQ607" s="171"/>
      <c r="CR607" s="171"/>
      <c r="CS607" s="171"/>
      <c r="CT607" s="171"/>
      <c r="CU607" s="171"/>
      <c r="CV607" s="171"/>
      <c r="CW607" s="171"/>
      <c r="CX607" s="171"/>
      <c r="CY607" s="171"/>
      <c r="CZ607" s="171"/>
    </row>
    <row r="608" s="175" customFormat="true" ht="25.15" customHeight="true" x14ac:dyDescent="0.2">
      <c r="C608" s="1128"/>
      <c r="D608" s="1127"/>
      <c r="E608" s="473"/>
      <c r="F608" s="473"/>
      <c r="G608" s="473"/>
      <c r="H608" s="1172" t="s">
        <v>551</v>
      </c>
      <c r="I608" s="1127"/>
      <c r="J608" s="608">
        <v>-4.7912609145132528E-3</v>
      </c>
      <c r="K608" s="473"/>
      <c r="L608" s="473"/>
      <c r="M608" s="1172" t="s">
        <v>548</v>
      </c>
      <c r="N608" s="1127"/>
      <c r="O608" s="609">
        <v>5.8394026698336075E-3</v>
      </c>
      <c r="P608" s="473"/>
      <c r="Q608" s="473"/>
      <c r="AB608" s="168"/>
      <c r="AC608" s="168"/>
      <c r="AD608" s="168"/>
      <c r="AE608" s="168"/>
      <c r="AF608" s="168"/>
      <c r="AG608" s="168"/>
      <c r="AH608" s="168"/>
      <c r="AI608" s="168"/>
      <c r="AJ608" s="168"/>
      <c r="AK608" s="168"/>
      <c r="AL608" s="168"/>
      <c r="AM608" s="168"/>
      <c r="AN608" s="168"/>
      <c r="AO608" s="168"/>
      <c r="AP608" s="168"/>
      <c r="AQ608" s="168"/>
      <c r="AR608" s="168"/>
      <c r="AS608" s="168"/>
      <c r="AT608" s="168"/>
      <c r="AU608" s="168"/>
      <c r="AV608" s="168"/>
      <c r="AW608" s="168"/>
      <c r="AX608" s="168"/>
      <c r="AY608" s="168"/>
      <c r="AZ608" s="168"/>
      <c r="BA608" s="171"/>
      <c r="BB608" s="256"/>
      <c r="BC608" s="171"/>
      <c r="BD608" s="171"/>
      <c r="BE608" s="171"/>
      <c r="BF608" s="171"/>
      <c r="BG608" s="171"/>
      <c r="BH608" s="171"/>
      <c r="BI608" s="171"/>
      <c r="BJ608" s="171"/>
      <c r="BK608" s="171"/>
      <c r="BL608" s="171"/>
      <c r="BM608" s="171"/>
      <c r="BN608" s="171"/>
      <c r="BO608" s="171"/>
      <c r="BP608" s="171"/>
      <c r="BQ608" s="171"/>
      <c r="BR608" s="171"/>
      <c r="BS608" s="171"/>
      <c r="BT608" s="171"/>
      <c r="BU608" s="171"/>
      <c r="BV608" s="171"/>
      <c r="BW608" s="171"/>
      <c r="BX608" s="171"/>
      <c r="BY608" s="171"/>
      <c r="BZ608" s="171"/>
      <c r="CA608" s="171"/>
      <c r="CB608" s="171"/>
      <c r="CC608" s="171"/>
      <c r="CD608" s="171"/>
      <c r="CE608" s="171"/>
      <c r="CF608" s="171"/>
      <c r="CG608" s="171"/>
      <c r="CH608" s="171"/>
      <c r="CI608" s="171"/>
      <c r="CJ608" s="171"/>
      <c r="CK608" s="171"/>
      <c r="CL608" s="171"/>
      <c r="CM608" s="171"/>
      <c r="CN608" s="171"/>
      <c r="CO608" s="171"/>
      <c r="CP608" s="171"/>
      <c r="CQ608" s="171"/>
      <c r="CR608" s="171"/>
      <c r="CS608" s="171"/>
      <c r="CT608" s="171"/>
      <c r="CU608" s="171"/>
      <c r="CV608" s="171"/>
      <c r="CW608" s="171"/>
      <c r="CX608" s="171"/>
      <c r="CY608" s="171"/>
      <c r="CZ608" s="171"/>
    </row>
    <row r="609" s="175" customFormat="true" ht="25.15" customHeight="true" x14ac:dyDescent="0.2">
      <c r="C609" s="1128"/>
      <c r="D609" s="1127"/>
      <c r="E609" s="473"/>
      <c r="F609" s="473"/>
      <c r="G609" s="473"/>
      <c r="H609" s="1172" t="s">
        <v>556</v>
      </c>
      <c r="I609" s="1127"/>
      <c r="J609" s="608">
        <v>-4.6808693323832379E-3</v>
      </c>
      <c r="K609" s="473"/>
      <c r="L609" s="473"/>
      <c r="M609" s="1172" t="s">
        <v>497</v>
      </c>
      <c r="N609" s="1127"/>
      <c r="O609" s="609">
        <v>-9.5495363977866635E-2</v>
      </c>
      <c r="P609" s="473"/>
      <c r="Q609" s="473"/>
      <c r="AB609" s="168"/>
      <c r="AC609" s="168"/>
      <c r="AD609" s="168"/>
      <c r="AE609" s="168"/>
      <c r="AF609" s="168"/>
      <c r="AG609" s="168"/>
      <c r="AH609" s="168"/>
      <c r="AI609" s="168"/>
      <c r="AJ609" s="168"/>
      <c r="AK609" s="168"/>
      <c r="AL609" s="168"/>
      <c r="AM609" s="168"/>
      <c r="AN609" s="168"/>
      <c r="AO609" s="168"/>
      <c r="AP609" s="168"/>
      <c r="AQ609" s="168"/>
      <c r="AR609" s="168"/>
      <c r="AS609" s="168"/>
      <c r="AT609" s="168"/>
      <c r="AU609" s="168"/>
      <c r="AV609" s="168"/>
      <c r="AW609" s="168"/>
      <c r="AX609" s="168"/>
      <c r="AY609" s="168"/>
      <c r="AZ609" s="168"/>
      <c r="BA609" s="171"/>
      <c r="BB609" s="256"/>
      <c r="BC609" s="171"/>
      <c r="BD609" s="171"/>
      <c r="BE609" s="171"/>
      <c r="BF609" s="171"/>
      <c r="BG609" s="171"/>
      <c r="BH609" s="171"/>
      <c r="BI609" s="171"/>
      <c r="BJ609" s="171"/>
      <c r="BK609" s="171"/>
      <c r="BL609" s="171"/>
      <c r="BM609" s="171"/>
      <c r="BN609" s="171"/>
      <c r="BO609" s="171"/>
      <c r="BP609" s="171"/>
      <c r="BQ609" s="171"/>
      <c r="BR609" s="171"/>
      <c r="BS609" s="171"/>
      <c r="BT609" s="171"/>
      <c r="BU609" s="171"/>
      <c r="BV609" s="171"/>
      <c r="BW609" s="171"/>
      <c r="BX609" s="171"/>
      <c r="BY609" s="171"/>
      <c r="BZ609" s="171"/>
      <c r="CA609" s="171"/>
      <c r="CB609" s="171"/>
      <c r="CC609" s="171"/>
      <c r="CD609" s="171"/>
      <c r="CE609" s="171"/>
      <c r="CF609" s="171"/>
      <c r="CG609" s="171"/>
      <c r="CH609" s="171"/>
      <c r="CI609" s="171"/>
      <c r="CJ609" s="171"/>
      <c r="CK609" s="171"/>
      <c r="CL609" s="171"/>
      <c r="CM609" s="171"/>
      <c r="CN609" s="171"/>
      <c r="CO609" s="171"/>
      <c r="CP609" s="171"/>
      <c r="CQ609" s="171"/>
      <c r="CR609" s="171"/>
      <c r="CS609" s="171"/>
      <c r="CT609" s="171"/>
      <c r="CU609" s="171"/>
      <c r="CV609" s="171"/>
      <c r="CW609" s="171"/>
      <c r="CX609" s="171"/>
      <c r="CY609" s="171"/>
      <c r="CZ609" s="171"/>
    </row>
    <row r="610" s="175" customFormat="true" ht="25.15" customHeight="true" x14ac:dyDescent="0.2">
      <c r="C610" s="1128"/>
      <c r="D610" s="1127"/>
      <c r="E610" s="473"/>
      <c r="F610" s="473"/>
      <c r="G610" s="473"/>
      <c r="H610" s="1172" t="s">
        <v>554</v>
      </c>
      <c r="I610" s="1127"/>
      <c r="J610" s="608">
        <v>-1.526260649447605E-2</v>
      </c>
      <c r="K610" s="473"/>
      <c r="L610" s="473"/>
      <c r="M610" s="1172" t="s">
        <v>556</v>
      </c>
      <c r="N610" s="1127"/>
      <c r="O610" s="609">
        <v>3.8812660641719988E-3</v>
      </c>
      <c r="P610" s="473"/>
      <c r="Q610" s="473"/>
      <c r="AB610" s="168"/>
      <c r="AC610" s="168"/>
      <c r="AD610" s="168"/>
      <c r="AE610" s="168"/>
      <c r="AF610" s="168"/>
      <c r="AG610" s="168"/>
      <c r="AH610" s="168"/>
      <c r="AI610" s="168"/>
      <c r="AJ610" s="168"/>
      <c r="AK610" s="168"/>
      <c r="AL610" s="168"/>
      <c r="AM610" s="168"/>
      <c r="AN610" s="168"/>
      <c r="AO610" s="168"/>
      <c r="AP610" s="168"/>
      <c r="AQ610" s="168"/>
      <c r="AR610" s="168"/>
      <c r="AS610" s="168"/>
      <c r="AT610" s="168"/>
      <c r="AU610" s="168"/>
      <c r="AV610" s="168"/>
      <c r="AW610" s="168"/>
      <c r="AX610" s="168"/>
      <c r="AY610" s="168"/>
      <c r="AZ610" s="168"/>
      <c r="BA610" s="171"/>
      <c r="BB610" s="256"/>
      <c r="BC610" s="171"/>
      <c r="BD610" s="171"/>
      <c r="BE610" s="171"/>
      <c r="BF610" s="171"/>
      <c r="BG610" s="171"/>
      <c r="BH610" s="171"/>
      <c r="BI610" s="171"/>
      <c r="BJ610" s="171"/>
      <c r="BK610" s="171"/>
      <c r="BL610" s="171"/>
      <c r="BM610" s="171"/>
      <c r="BN610" s="171"/>
      <c r="BO610" s="171"/>
      <c r="BP610" s="171"/>
      <c r="BQ610" s="171"/>
      <c r="BR610" s="171"/>
      <c r="BS610" s="171"/>
      <c r="BT610" s="171"/>
      <c r="BU610" s="171"/>
      <c r="BV610" s="171"/>
      <c r="BW610" s="171"/>
      <c r="BX610" s="171"/>
      <c r="BY610" s="171"/>
      <c r="BZ610" s="171"/>
      <c r="CA610" s="171"/>
      <c r="CB610" s="171"/>
      <c r="CC610" s="171"/>
      <c r="CD610" s="171"/>
      <c r="CE610" s="171"/>
      <c r="CF610" s="171"/>
      <c r="CG610" s="171"/>
      <c r="CH610" s="171"/>
      <c r="CI610" s="171"/>
      <c r="CJ610" s="171"/>
      <c r="CK610" s="171"/>
      <c r="CL610" s="171"/>
      <c r="CM610" s="171"/>
      <c r="CN610" s="171"/>
      <c r="CO610" s="171"/>
      <c r="CP610" s="171"/>
      <c r="CQ610" s="171"/>
      <c r="CR610" s="171"/>
      <c r="CS610" s="171"/>
      <c r="CT610" s="171"/>
      <c r="CU610" s="171"/>
      <c r="CV610" s="171"/>
      <c r="CW610" s="171"/>
      <c r="CX610" s="171"/>
      <c r="CY610" s="171"/>
      <c r="CZ610" s="171"/>
    </row>
    <row r="611" s="175" customFormat="true" ht="25.15" customHeight="true" x14ac:dyDescent="0.2">
      <c r="C611" s="1128"/>
      <c r="D611" s="1127"/>
      <c r="E611" s="473"/>
      <c r="F611" s="473"/>
      <c r="G611" s="473"/>
      <c r="H611" s="1172" t="s">
        <v>534</v>
      </c>
      <c r="I611" s="1127"/>
      <c r="J611" s="608">
        <v>5.1139885193205746E-2</v>
      </c>
      <c r="K611" s="473"/>
      <c r="L611" s="473"/>
      <c r="M611" s="1172" t="s">
        <v>534</v>
      </c>
      <c r="N611" s="1127"/>
      <c r="O611" s="609">
        <v>-2.0340982447846493E-2</v>
      </c>
      <c r="P611" s="473"/>
      <c r="Q611" s="473"/>
      <c r="AB611" s="168"/>
      <c r="AC611" s="168"/>
      <c r="AD611" s="168"/>
      <c r="AE611" s="168"/>
      <c r="AF611" s="168"/>
      <c r="AG611" s="168"/>
      <c r="AH611" s="168"/>
      <c r="AI611" s="168"/>
      <c r="AJ611" s="168"/>
      <c r="AK611" s="168"/>
      <c r="AL611" s="168"/>
      <c r="AM611" s="168"/>
      <c r="AN611" s="168"/>
      <c r="AO611" s="168"/>
      <c r="AP611" s="168"/>
      <c r="AQ611" s="168"/>
      <c r="AR611" s="168"/>
      <c r="AS611" s="168"/>
      <c r="AT611" s="168"/>
      <c r="AU611" s="168"/>
      <c r="AV611" s="168"/>
      <c r="AW611" s="168"/>
      <c r="AX611" s="168"/>
      <c r="AY611" s="168"/>
      <c r="AZ611" s="168"/>
      <c r="BA611" s="171"/>
      <c r="BB611" s="256"/>
      <c r="BC611" s="171"/>
      <c r="BD611" s="171"/>
      <c r="BE611" s="171"/>
      <c r="BF611" s="171"/>
      <c r="BG611" s="171"/>
      <c r="BH611" s="171"/>
      <c r="BI611" s="171"/>
      <c r="BJ611" s="171"/>
      <c r="BK611" s="171"/>
      <c r="BL611" s="171"/>
      <c r="BM611" s="171"/>
      <c r="BN611" s="171"/>
      <c r="BO611" s="171"/>
      <c r="BP611" s="171"/>
      <c r="BQ611" s="171"/>
      <c r="BR611" s="171"/>
      <c r="BS611" s="171"/>
      <c r="BT611" s="171"/>
      <c r="BU611" s="171"/>
      <c r="BV611" s="171"/>
      <c r="BW611" s="171"/>
      <c r="BX611" s="171"/>
      <c r="BY611" s="171"/>
      <c r="BZ611" s="171"/>
      <c r="CA611" s="171"/>
      <c r="CB611" s="171"/>
      <c r="CC611" s="171"/>
      <c r="CD611" s="171"/>
      <c r="CE611" s="171"/>
      <c r="CF611" s="171"/>
      <c r="CG611" s="171"/>
      <c r="CH611" s="171"/>
      <c r="CI611" s="171"/>
      <c r="CJ611" s="171"/>
      <c r="CK611" s="171"/>
      <c r="CL611" s="171"/>
      <c r="CM611" s="171"/>
      <c r="CN611" s="171"/>
      <c r="CO611" s="171"/>
      <c r="CP611" s="171"/>
      <c r="CQ611" s="171"/>
      <c r="CR611" s="171"/>
      <c r="CS611" s="171"/>
      <c r="CT611" s="171"/>
      <c r="CU611" s="171"/>
      <c r="CV611" s="171"/>
      <c r="CW611" s="171"/>
      <c r="CX611" s="171"/>
      <c r="CY611" s="171"/>
      <c r="CZ611" s="171"/>
    </row>
    <row r="612" s="175" customFormat="true" ht="25.15" customHeight="true" x14ac:dyDescent="0.2">
      <c r="C612" s="1128"/>
      <c r="D612" s="1127"/>
      <c r="E612" s="473"/>
      <c r="F612" s="473"/>
      <c r="G612" s="473"/>
      <c r="H612" s="1172" t="s">
        <v>513</v>
      </c>
      <c r="I612" s="1127"/>
      <c r="J612" s="608">
        <v>8.0163867160967253E-2</v>
      </c>
      <c r="K612" s="473"/>
      <c r="L612" s="473"/>
      <c r="M612" s="1172" t="s">
        <v>513</v>
      </c>
      <c r="N612" s="1127"/>
      <c r="O612" s="609">
        <v>2.2498821861625185E-3</v>
      </c>
      <c r="P612" s="473"/>
      <c r="Q612" s="473"/>
      <c r="AB612" s="168"/>
      <c r="AC612" s="168"/>
      <c r="AD612" s="168"/>
      <c r="AE612" s="168"/>
      <c r="AF612" s="168"/>
      <c r="AG612" s="168"/>
      <c r="AH612" s="168"/>
      <c r="AI612" s="168"/>
      <c r="AJ612" s="168"/>
      <c r="AK612" s="168"/>
      <c r="AL612" s="168"/>
      <c r="AM612" s="168"/>
      <c r="AN612" s="168"/>
      <c r="AO612" s="168"/>
      <c r="AP612" s="168"/>
      <c r="AQ612" s="168"/>
      <c r="AR612" s="168"/>
      <c r="AS612" s="168"/>
      <c r="AT612" s="168"/>
      <c r="AU612" s="168"/>
      <c r="AV612" s="168"/>
      <c r="AW612" s="168"/>
      <c r="AX612" s="168"/>
      <c r="AY612" s="168"/>
      <c r="AZ612" s="168"/>
      <c r="BA612" s="171"/>
      <c r="BB612" s="256"/>
      <c r="BC612" s="171"/>
      <c r="BD612" s="171"/>
      <c r="BE612" s="171"/>
      <c r="BF612" s="171"/>
      <c r="BG612" s="171"/>
      <c r="BH612" s="171"/>
      <c r="BI612" s="171"/>
      <c r="BJ612" s="171"/>
      <c r="BK612" s="171"/>
      <c r="BL612" s="171"/>
      <c r="BM612" s="171"/>
      <c r="BN612" s="171"/>
      <c r="BO612" s="171"/>
      <c r="BP612" s="171"/>
      <c r="BQ612" s="171"/>
      <c r="BR612" s="171"/>
      <c r="BS612" s="171"/>
      <c r="BT612" s="171"/>
      <c r="BU612" s="171"/>
      <c r="BV612" s="171"/>
      <c r="BW612" s="171"/>
      <c r="BX612" s="171"/>
      <c r="BY612" s="171"/>
      <c r="BZ612" s="171"/>
      <c r="CA612" s="171"/>
      <c r="CB612" s="171"/>
      <c r="CC612" s="171"/>
      <c r="CD612" s="171"/>
      <c r="CE612" s="171"/>
      <c r="CF612" s="171"/>
      <c r="CG612" s="171"/>
      <c r="CH612" s="171"/>
      <c r="CI612" s="171"/>
      <c r="CJ612" s="171"/>
      <c r="CK612" s="171"/>
      <c r="CL612" s="171"/>
      <c r="CM612" s="171"/>
      <c r="CN612" s="171"/>
      <c r="CO612" s="171"/>
      <c r="CP612" s="171"/>
      <c r="CQ612" s="171"/>
      <c r="CR612" s="171"/>
      <c r="CS612" s="171"/>
      <c r="CT612" s="171"/>
      <c r="CU612" s="171"/>
      <c r="CV612" s="171"/>
      <c r="CW612" s="171"/>
      <c r="CX612" s="171"/>
      <c r="CY612" s="171"/>
      <c r="CZ612" s="171"/>
    </row>
    <row r="613" s="175" customFormat="true" ht="25.15" customHeight="true" x14ac:dyDescent="0.2">
      <c r="C613" s="1128"/>
      <c r="D613" s="1127"/>
      <c r="E613" s="473"/>
      <c r="F613" s="473"/>
      <c r="G613" s="473"/>
      <c r="H613" s="1172" t="s">
        <v>508</v>
      </c>
      <c r="I613" s="1127"/>
      <c r="J613" s="608">
        <v>9.6263800232935751E-2</v>
      </c>
      <c r="K613" s="473"/>
      <c r="L613" s="473"/>
      <c r="M613" s="1172" t="s">
        <v>508</v>
      </c>
      <c r="N613" s="1127"/>
      <c r="O613" s="609">
        <v>5.938488173358776E-2</v>
      </c>
      <c r="P613" s="473"/>
      <c r="Q613" s="473"/>
      <c r="AB613" s="168"/>
      <c r="AC613" s="168"/>
      <c r="AD613" s="168"/>
      <c r="AE613" s="168"/>
      <c r="AF613" s="168"/>
      <c r="AG613" s="168"/>
      <c r="AH613" s="168"/>
      <c r="AI613" s="168"/>
      <c r="AJ613" s="168"/>
      <c r="AK613" s="168"/>
      <c r="AL613" s="168"/>
      <c r="AM613" s="168"/>
      <c r="AN613" s="168"/>
      <c r="AO613" s="168"/>
      <c r="AP613" s="168"/>
      <c r="AQ613" s="168"/>
      <c r="AR613" s="168"/>
      <c r="AS613" s="168"/>
      <c r="AT613" s="168"/>
      <c r="AU613" s="168"/>
      <c r="AV613" s="168"/>
      <c r="AW613" s="168"/>
      <c r="AX613" s="168"/>
      <c r="AY613" s="168"/>
      <c r="AZ613" s="168"/>
      <c r="BA613" s="171"/>
      <c r="BB613" s="256"/>
      <c r="BC613" s="171"/>
      <c r="BD613" s="171"/>
      <c r="BE613" s="171"/>
      <c r="BF613" s="171"/>
      <c r="BG613" s="171"/>
      <c r="BH613" s="171"/>
      <c r="BI613" s="171"/>
      <c r="BJ613" s="171"/>
      <c r="BK613" s="171"/>
      <c r="BL613" s="171"/>
      <c r="BM613" s="171"/>
      <c r="BN613" s="171"/>
      <c r="BO613" s="171"/>
      <c r="BP613" s="171"/>
      <c r="BQ613" s="171"/>
      <c r="BR613" s="171"/>
      <c r="BS613" s="171"/>
      <c r="BT613" s="171"/>
      <c r="BU613" s="171"/>
      <c r="BV613" s="171"/>
      <c r="BW613" s="171"/>
      <c r="BX613" s="171"/>
      <c r="BY613" s="171"/>
      <c r="BZ613" s="171"/>
      <c r="CA613" s="171"/>
      <c r="CB613" s="171"/>
      <c r="CC613" s="171"/>
      <c r="CD613" s="171"/>
      <c r="CE613" s="171"/>
      <c r="CF613" s="171"/>
      <c r="CG613" s="171"/>
      <c r="CH613" s="171"/>
      <c r="CI613" s="171"/>
      <c r="CJ613" s="171"/>
      <c r="CK613" s="171"/>
      <c r="CL613" s="171"/>
      <c r="CM613" s="171"/>
      <c r="CN613" s="171"/>
      <c r="CO613" s="171"/>
      <c r="CP613" s="171"/>
      <c r="CQ613" s="171"/>
      <c r="CR613" s="171"/>
      <c r="CS613" s="171"/>
      <c r="CT613" s="171"/>
      <c r="CU613" s="171"/>
      <c r="CV613" s="171"/>
      <c r="CW613" s="171"/>
      <c r="CX613" s="171"/>
      <c r="CY613" s="171"/>
      <c r="CZ613" s="171"/>
    </row>
    <row r="614" s="175" customFormat="true" ht="25.15" customHeight="true" x14ac:dyDescent="0.2">
      <c r="C614" s="1128"/>
      <c r="D614" s="1127"/>
      <c r="E614" s="473"/>
      <c r="F614" s="473"/>
      <c r="G614" s="473"/>
      <c r="H614" s="1172" t="s">
        <v>530</v>
      </c>
      <c r="I614" s="1127"/>
      <c r="J614" s="608">
        <v>5.5761163819570067E-2</v>
      </c>
      <c r="K614" s="473"/>
      <c r="L614" s="473"/>
      <c r="M614" s="1172" t="s">
        <v>530</v>
      </c>
      <c r="N614" s="1127"/>
      <c r="O614" s="609">
        <v>1.8053401165191975E-2</v>
      </c>
      <c r="P614" s="473"/>
      <c r="Q614" s="473"/>
      <c r="AB614" s="168"/>
      <c r="AC614" s="168"/>
      <c r="AD614" s="168"/>
      <c r="AE614" s="168"/>
      <c r="AF614" s="168"/>
      <c r="AG614" s="168"/>
      <c r="AH614" s="168"/>
      <c r="AI614" s="168"/>
      <c r="AJ614" s="168"/>
      <c r="AK614" s="168"/>
      <c r="AL614" s="168"/>
      <c r="AM614" s="168"/>
      <c r="AN614" s="168"/>
      <c r="AO614" s="168"/>
      <c r="AP614" s="168"/>
      <c r="AQ614" s="168"/>
      <c r="AR614" s="168"/>
      <c r="AS614" s="168"/>
      <c r="AT614" s="168"/>
      <c r="AU614" s="168"/>
      <c r="AV614" s="168"/>
      <c r="AW614" s="168"/>
      <c r="AX614" s="168"/>
      <c r="AY614" s="168"/>
      <c r="AZ614" s="168"/>
      <c r="BA614" s="171"/>
      <c r="BB614" s="256"/>
      <c r="BC614" s="171"/>
      <c r="BD614" s="171"/>
      <c r="BE614" s="171"/>
      <c r="BF614" s="171"/>
      <c r="BG614" s="171"/>
      <c r="BH614" s="171"/>
      <c r="BI614" s="171"/>
      <c r="BJ614" s="171"/>
      <c r="BK614" s="171"/>
      <c r="BL614" s="171"/>
      <c r="BM614" s="171"/>
      <c r="BN614" s="171"/>
      <c r="BO614" s="171"/>
      <c r="BP614" s="171"/>
      <c r="BQ614" s="171"/>
      <c r="BR614" s="171"/>
      <c r="BS614" s="171"/>
      <c r="BT614" s="171"/>
      <c r="BU614" s="171"/>
      <c r="BV614" s="171"/>
      <c r="BW614" s="171"/>
      <c r="BX614" s="171"/>
      <c r="BY614" s="171"/>
      <c r="BZ614" s="171"/>
      <c r="CA614" s="171"/>
      <c r="CB614" s="171"/>
      <c r="CC614" s="171"/>
      <c r="CD614" s="171"/>
      <c r="CE614" s="171"/>
      <c r="CF614" s="171"/>
      <c r="CG614" s="171"/>
      <c r="CH614" s="171"/>
      <c r="CI614" s="171"/>
      <c r="CJ614" s="171"/>
      <c r="CK614" s="171"/>
      <c r="CL614" s="171"/>
      <c r="CM614" s="171"/>
      <c r="CN614" s="171"/>
      <c r="CO614" s="171"/>
      <c r="CP614" s="171"/>
      <c r="CQ614" s="171"/>
      <c r="CR614" s="171"/>
      <c r="CS614" s="171"/>
      <c r="CT614" s="171"/>
      <c r="CU614" s="171"/>
      <c r="CV614" s="171"/>
      <c r="CW614" s="171"/>
      <c r="CX614" s="171"/>
      <c r="CY614" s="171"/>
      <c r="CZ614" s="171"/>
    </row>
    <row r="615" s="175" customFormat="true" ht="25.15" customHeight="true" x14ac:dyDescent="0.2">
      <c r="C615" s="1128"/>
      <c r="D615" s="1127"/>
      <c r="E615" s="473"/>
      <c r="F615" s="473"/>
      <c r="G615" s="473"/>
      <c r="H615" s="1172" t="s">
        <v>516</v>
      </c>
      <c r="I615" s="1127"/>
      <c r="J615" s="608">
        <v>7.4946418276872956E-2</v>
      </c>
      <c r="K615" s="473"/>
      <c r="L615" s="473"/>
      <c r="M615" s="1172" t="s">
        <v>516</v>
      </c>
      <c r="N615" s="1127"/>
      <c r="O615" s="609">
        <v>4.277745543237034E-2</v>
      </c>
      <c r="P615" s="473"/>
      <c r="Q615" s="473"/>
      <c r="AB615" s="168"/>
      <c r="AC615" s="168"/>
      <c r="AD615" s="168"/>
      <c r="AE615" s="168"/>
      <c r="AF615" s="168"/>
      <c r="AG615" s="168"/>
      <c r="AH615" s="168"/>
      <c r="AI615" s="168"/>
      <c r="AJ615" s="168"/>
      <c r="AK615" s="168"/>
      <c r="AL615" s="168"/>
      <c r="AM615" s="168"/>
      <c r="AN615" s="168"/>
      <c r="AO615" s="168"/>
      <c r="AP615" s="168"/>
      <c r="AQ615" s="168"/>
      <c r="AR615" s="168"/>
      <c r="AS615" s="168"/>
      <c r="AT615" s="168"/>
      <c r="AU615" s="168"/>
      <c r="AV615" s="168"/>
      <c r="AW615" s="168"/>
      <c r="AX615" s="168"/>
      <c r="AY615" s="168"/>
      <c r="AZ615" s="168"/>
      <c r="BA615" s="171"/>
      <c r="BB615" s="256"/>
      <c r="BC615" s="171"/>
      <c r="BD615" s="171"/>
      <c r="BE615" s="171"/>
      <c r="BF615" s="171"/>
      <c r="BG615" s="171"/>
      <c r="BH615" s="171"/>
      <c r="BI615" s="171"/>
      <c r="BJ615" s="171"/>
      <c r="BK615" s="171"/>
      <c r="BL615" s="171"/>
      <c r="BM615" s="171"/>
      <c r="BN615" s="171"/>
      <c r="BO615" s="171"/>
      <c r="BP615" s="171"/>
      <c r="BQ615" s="171"/>
      <c r="BR615" s="171"/>
      <c r="BS615" s="171"/>
      <c r="BT615" s="171"/>
      <c r="BU615" s="171"/>
      <c r="BV615" s="171"/>
      <c r="BW615" s="171"/>
      <c r="BX615" s="171"/>
      <c r="BY615" s="171"/>
      <c r="BZ615" s="171"/>
      <c r="CA615" s="171"/>
      <c r="CB615" s="171"/>
      <c r="CC615" s="171"/>
      <c r="CD615" s="171"/>
      <c r="CE615" s="171"/>
      <c r="CF615" s="171"/>
      <c r="CG615" s="171"/>
      <c r="CH615" s="171"/>
      <c r="CI615" s="171"/>
      <c r="CJ615" s="171"/>
      <c r="CK615" s="171"/>
      <c r="CL615" s="171"/>
      <c r="CM615" s="171"/>
      <c r="CN615" s="171"/>
      <c r="CO615" s="171"/>
      <c r="CP615" s="171"/>
      <c r="CQ615" s="171"/>
      <c r="CR615" s="171"/>
      <c r="CS615" s="171"/>
      <c r="CT615" s="171"/>
      <c r="CU615" s="171"/>
      <c r="CV615" s="171"/>
      <c r="CW615" s="171"/>
      <c r="CX615" s="171"/>
      <c r="CY615" s="171"/>
      <c r="CZ615" s="171"/>
    </row>
    <row r="616" s="175" customFormat="true" ht="25.15" customHeight="true" x14ac:dyDescent="0.2">
      <c r="C616" s="1128"/>
      <c r="D616" s="1127"/>
      <c r="E616" s="473"/>
      <c r="F616" s="473"/>
      <c r="G616" s="473"/>
      <c r="H616" s="1172" t="s">
        <v>537</v>
      </c>
      <c r="I616" s="1127"/>
      <c r="J616" s="608">
        <v>3.8325237789196401E-2</v>
      </c>
      <c r="K616" s="473"/>
      <c r="L616" s="473"/>
      <c r="M616" s="1172" t="s">
        <v>537</v>
      </c>
      <c r="N616" s="1127"/>
      <c r="O616" s="609">
        <v>2.4688283256781563E-2</v>
      </c>
      <c r="P616" s="473"/>
      <c r="Q616" s="473"/>
      <c r="AB616" s="168"/>
      <c r="AC616" s="168"/>
      <c r="AD616" s="168"/>
      <c r="AE616" s="168"/>
      <c r="AF616" s="168"/>
      <c r="AG616" s="168"/>
      <c r="AH616" s="168"/>
      <c r="AI616" s="168"/>
      <c r="AJ616" s="168"/>
      <c r="AK616" s="168"/>
      <c r="AL616" s="168"/>
      <c r="AM616" s="168"/>
      <c r="AN616" s="168"/>
      <c r="AO616" s="168"/>
      <c r="AP616" s="168"/>
      <c r="AQ616" s="168"/>
      <c r="AR616" s="168"/>
      <c r="AS616" s="168"/>
      <c r="AT616" s="168"/>
      <c r="AU616" s="168"/>
      <c r="AV616" s="168"/>
      <c r="AW616" s="168"/>
      <c r="AX616" s="168"/>
      <c r="AY616" s="168"/>
      <c r="AZ616" s="168"/>
      <c r="BA616" s="171"/>
      <c r="BB616" s="256"/>
      <c r="BC616" s="171"/>
      <c r="BD616" s="171"/>
      <c r="BE616" s="171"/>
      <c r="BF616" s="171"/>
      <c r="BG616" s="171"/>
      <c r="BH616" s="171"/>
      <c r="BI616" s="171"/>
      <c r="BJ616" s="171"/>
      <c r="BK616" s="171"/>
      <c r="BL616" s="171"/>
      <c r="BM616" s="171"/>
      <c r="BN616" s="171"/>
      <c r="BO616" s="171"/>
      <c r="BP616" s="171"/>
      <c r="BQ616" s="171"/>
      <c r="BR616" s="171"/>
      <c r="BS616" s="171"/>
      <c r="BT616" s="171"/>
      <c r="BU616" s="171"/>
      <c r="BV616" s="171"/>
      <c r="BW616" s="171"/>
      <c r="BX616" s="171"/>
      <c r="BY616" s="171"/>
      <c r="BZ616" s="171"/>
      <c r="CA616" s="171"/>
      <c r="CB616" s="171"/>
      <c r="CC616" s="171"/>
      <c r="CD616" s="171"/>
      <c r="CE616" s="171"/>
      <c r="CF616" s="171"/>
      <c r="CG616" s="171"/>
      <c r="CH616" s="171"/>
      <c r="CI616" s="171"/>
      <c r="CJ616" s="171"/>
      <c r="CK616" s="171"/>
      <c r="CL616" s="171"/>
      <c r="CM616" s="171"/>
      <c r="CN616" s="171"/>
      <c r="CO616" s="171"/>
      <c r="CP616" s="171"/>
      <c r="CQ616" s="171"/>
      <c r="CR616" s="171"/>
      <c r="CS616" s="171"/>
      <c r="CT616" s="171"/>
      <c r="CU616" s="171"/>
      <c r="CV616" s="171"/>
      <c r="CW616" s="171"/>
      <c r="CX616" s="171"/>
      <c r="CY616" s="171"/>
      <c r="CZ616" s="171"/>
    </row>
    <row r="617" s="175" customFormat="true" ht="25.15" customHeight="true" x14ac:dyDescent="0.2">
      <c r="C617" s="1128"/>
      <c r="D617" s="1127"/>
      <c r="E617" s="473"/>
      <c r="F617" s="473"/>
      <c r="G617" s="473"/>
      <c r="H617" s="1172" t="s">
        <v>539</v>
      </c>
      <c r="I617" s="1127"/>
      <c r="J617" s="608">
        <v>3.5422597730130477E-2</v>
      </c>
      <c r="K617" s="473"/>
      <c r="L617" s="473"/>
      <c r="M617" s="1172" t="s">
        <v>539</v>
      </c>
      <c r="N617" s="1127"/>
      <c r="O617" s="609">
        <v>9.9441229727365108E-3</v>
      </c>
      <c r="P617" s="473"/>
      <c r="Q617" s="473"/>
      <c r="AB617" s="168"/>
      <c r="AC617" s="168"/>
      <c r="AD617" s="168"/>
      <c r="AE617" s="168"/>
      <c r="AF617" s="168"/>
      <c r="AG617" s="168"/>
      <c r="AH617" s="168"/>
      <c r="AI617" s="168"/>
      <c r="AJ617" s="168"/>
      <c r="AK617" s="168"/>
      <c r="AL617" s="168"/>
      <c r="AM617" s="168"/>
      <c r="AN617" s="168"/>
      <c r="AO617" s="168"/>
      <c r="AP617" s="168"/>
      <c r="AQ617" s="168"/>
      <c r="AR617" s="168"/>
      <c r="AS617" s="168"/>
      <c r="AT617" s="168"/>
      <c r="AU617" s="168"/>
      <c r="AV617" s="168"/>
      <c r="AW617" s="168"/>
      <c r="AX617" s="168"/>
      <c r="AY617" s="168"/>
      <c r="AZ617" s="168"/>
      <c r="BA617" s="171"/>
      <c r="BB617" s="256"/>
      <c r="BC617" s="171"/>
      <c r="BD617" s="171"/>
      <c r="BE617" s="171"/>
      <c r="BF617" s="171"/>
      <c r="BG617" s="171"/>
      <c r="BH617" s="171"/>
      <c r="BI617" s="171"/>
      <c r="BJ617" s="171"/>
      <c r="BK617" s="171"/>
      <c r="BL617" s="171"/>
      <c r="BM617" s="171"/>
      <c r="BN617" s="171"/>
      <c r="BO617" s="171"/>
      <c r="BP617" s="171"/>
      <c r="BQ617" s="171"/>
      <c r="BR617" s="171"/>
      <c r="BS617" s="171"/>
      <c r="BT617" s="171"/>
      <c r="BU617" s="171"/>
      <c r="BV617" s="171"/>
      <c r="BW617" s="171"/>
      <c r="BX617" s="171"/>
      <c r="BY617" s="171"/>
      <c r="BZ617" s="171"/>
      <c r="CA617" s="171"/>
      <c r="CB617" s="171"/>
      <c r="CC617" s="171"/>
      <c r="CD617" s="171"/>
      <c r="CE617" s="171"/>
      <c r="CF617" s="171"/>
      <c r="CG617" s="171"/>
      <c r="CH617" s="171"/>
      <c r="CI617" s="171"/>
      <c r="CJ617" s="171"/>
      <c r="CK617" s="171"/>
      <c r="CL617" s="171"/>
      <c r="CM617" s="171"/>
      <c r="CN617" s="171"/>
      <c r="CO617" s="171"/>
      <c r="CP617" s="171"/>
      <c r="CQ617" s="171"/>
      <c r="CR617" s="171"/>
      <c r="CS617" s="171"/>
      <c r="CT617" s="171"/>
      <c r="CU617" s="171"/>
      <c r="CV617" s="171"/>
      <c r="CW617" s="171"/>
      <c r="CX617" s="171"/>
      <c r="CY617" s="171"/>
      <c r="CZ617" s="171"/>
    </row>
    <row r="618" s="175" customFormat="true" ht="25.15" customHeight="true" x14ac:dyDescent="0.2">
      <c r="C618" s="1128"/>
      <c r="D618" s="1127"/>
      <c r="E618" s="473"/>
      <c r="F618" s="473"/>
      <c r="G618" s="473"/>
      <c r="H618" s="1172" t="s">
        <v>543</v>
      </c>
      <c r="I618" s="1127"/>
      <c r="J618" s="608">
        <v>3.1344167888705698E-2</v>
      </c>
      <c r="K618" s="473"/>
      <c r="L618" s="473"/>
      <c r="M618" s="1172" t="s">
        <v>543</v>
      </c>
      <c r="N618" s="1127"/>
      <c r="O618" s="609">
        <v>1.3894207660247163E-2</v>
      </c>
      <c r="P618" s="473"/>
      <c r="Q618" s="473"/>
      <c r="AB618" s="168"/>
      <c r="AC618" s="168"/>
      <c r="AD618" s="168"/>
      <c r="AE618" s="168"/>
      <c r="AF618" s="168"/>
      <c r="AG618" s="168"/>
      <c r="AH618" s="168"/>
      <c r="AI618" s="168"/>
      <c r="AJ618" s="168"/>
      <c r="AK618" s="168"/>
      <c r="AL618" s="168"/>
      <c r="AM618" s="168"/>
      <c r="AN618" s="168"/>
      <c r="AO618" s="168"/>
      <c r="AP618" s="168"/>
      <c r="AQ618" s="168"/>
      <c r="AR618" s="168"/>
      <c r="AS618" s="168"/>
      <c r="AT618" s="168"/>
      <c r="AU618" s="168"/>
      <c r="AV618" s="168"/>
      <c r="AW618" s="168"/>
      <c r="AX618" s="168"/>
      <c r="AY618" s="168"/>
      <c r="AZ618" s="168"/>
      <c r="BA618" s="171"/>
      <c r="BB618" s="256"/>
      <c r="BC618" s="171"/>
      <c r="BD618" s="171"/>
      <c r="BE618" s="171"/>
      <c r="BF618" s="171"/>
      <c r="BG618" s="171"/>
      <c r="BH618" s="171"/>
      <c r="BI618" s="171"/>
      <c r="BJ618" s="171"/>
      <c r="BK618" s="171"/>
      <c r="BL618" s="171"/>
      <c r="BM618" s="171"/>
      <c r="BN618" s="171"/>
      <c r="BO618" s="171"/>
      <c r="BP618" s="171"/>
      <c r="BQ618" s="171"/>
      <c r="BR618" s="171"/>
      <c r="BS618" s="171"/>
      <c r="BT618" s="171"/>
      <c r="BU618" s="171"/>
      <c r="BV618" s="171"/>
      <c r="BW618" s="171"/>
      <c r="BX618" s="171"/>
      <c r="BY618" s="171"/>
      <c r="BZ618" s="171"/>
      <c r="CA618" s="171"/>
      <c r="CB618" s="171"/>
      <c r="CC618" s="171"/>
      <c r="CD618" s="171"/>
      <c r="CE618" s="171"/>
      <c r="CF618" s="171"/>
      <c r="CG618" s="171"/>
      <c r="CH618" s="171"/>
      <c r="CI618" s="171"/>
      <c r="CJ618" s="171"/>
      <c r="CK618" s="171"/>
      <c r="CL618" s="171"/>
      <c r="CM618" s="171"/>
      <c r="CN618" s="171"/>
      <c r="CO618" s="171"/>
      <c r="CP618" s="171"/>
      <c r="CQ618" s="171"/>
      <c r="CR618" s="171"/>
      <c r="CS618" s="171"/>
      <c r="CT618" s="171"/>
      <c r="CU618" s="171"/>
      <c r="CV618" s="171"/>
      <c r="CW618" s="171"/>
      <c r="CX618" s="171"/>
      <c r="CY618" s="171"/>
      <c r="CZ618" s="171"/>
    </row>
    <row r="619" s="175" customFormat="true" ht="25.15" customHeight="true" x14ac:dyDescent="0.2">
      <c r="C619" s="1128"/>
      <c r="D619" s="1127"/>
      <c r="E619" s="473"/>
      <c r="F619" s="473"/>
      <c r="G619" s="473"/>
      <c r="H619" s="1172" t="s">
        <v>550</v>
      </c>
      <c r="I619" s="1127"/>
      <c r="J619" s="608">
        <v>2.0693959436530459E-2</v>
      </c>
      <c r="K619" s="473"/>
      <c r="L619" s="473"/>
      <c r="M619" s="1172" t="s">
        <v>550</v>
      </c>
      <c r="N619" s="1127"/>
      <c r="O619" s="609">
        <v>1.0104983823832183E-3</v>
      </c>
      <c r="P619" s="473"/>
      <c r="Q619" s="473"/>
      <c r="AB619" s="168"/>
      <c r="AC619" s="168"/>
      <c r="AD619" s="168"/>
      <c r="AE619" s="168"/>
      <c r="AF619" s="168"/>
      <c r="AG619" s="168"/>
      <c r="AH619" s="168"/>
      <c r="AI619" s="168"/>
      <c r="AJ619" s="168"/>
      <c r="AK619" s="168"/>
      <c r="AL619" s="168"/>
      <c r="AM619" s="168"/>
      <c r="AN619" s="168"/>
      <c r="AO619" s="168"/>
      <c r="AP619" s="168"/>
      <c r="AQ619" s="168"/>
      <c r="AR619" s="168"/>
      <c r="AS619" s="168"/>
      <c r="AT619" s="168"/>
      <c r="AU619" s="168"/>
      <c r="AV619" s="168"/>
      <c r="AW619" s="168"/>
      <c r="AX619" s="168"/>
      <c r="AY619" s="168"/>
      <c r="AZ619" s="168"/>
      <c r="BA619" s="171"/>
      <c r="BB619" s="256"/>
      <c r="BC619" s="171"/>
      <c r="BD619" s="171"/>
      <c r="BE619" s="171"/>
      <c r="BF619" s="171"/>
      <c r="BG619" s="171"/>
      <c r="BH619" s="171"/>
      <c r="BI619" s="171"/>
      <c r="BJ619" s="171"/>
      <c r="BK619" s="171"/>
      <c r="BL619" s="171"/>
      <c r="BM619" s="171"/>
      <c r="BN619" s="171"/>
      <c r="BO619" s="171"/>
      <c r="BP619" s="171"/>
      <c r="BQ619" s="171"/>
      <c r="BR619" s="171"/>
      <c r="BS619" s="171"/>
      <c r="BT619" s="171"/>
      <c r="BU619" s="171"/>
      <c r="BV619" s="171"/>
      <c r="BW619" s="171"/>
      <c r="BX619" s="171"/>
      <c r="BY619" s="171"/>
      <c r="BZ619" s="171"/>
      <c r="CA619" s="171"/>
      <c r="CB619" s="171"/>
      <c r="CC619" s="171"/>
      <c r="CD619" s="171"/>
      <c r="CE619" s="171"/>
      <c r="CF619" s="171"/>
      <c r="CG619" s="171"/>
      <c r="CH619" s="171"/>
      <c r="CI619" s="171"/>
      <c r="CJ619" s="171"/>
      <c r="CK619" s="171"/>
      <c r="CL619" s="171"/>
      <c r="CM619" s="171"/>
      <c r="CN619" s="171"/>
      <c r="CO619" s="171"/>
      <c r="CP619" s="171"/>
      <c r="CQ619" s="171"/>
      <c r="CR619" s="171"/>
      <c r="CS619" s="171"/>
      <c r="CT619" s="171"/>
      <c r="CU619" s="171"/>
      <c r="CV619" s="171"/>
      <c r="CW619" s="171"/>
      <c r="CX619" s="171"/>
      <c r="CY619" s="171"/>
      <c r="CZ619" s="171"/>
    </row>
    <row r="620" s="175" customFormat="true" ht="25.15" customHeight="true" x14ac:dyDescent="0.2">
      <c r="C620" s="1128"/>
      <c r="D620" s="1127"/>
      <c r="E620" s="473"/>
      <c r="F620" s="473"/>
      <c r="G620" s="473"/>
      <c r="H620" s="1172" t="s">
        <v>531</v>
      </c>
      <c r="I620" s="1127"/>
      <c r="J620" s="608">
        <v>5.458032249675264E-2</v>
      </c>
      <c r="K620" s="473"/>
      <c r="L620" s="473"/>
      <c r="M620" s="1172" t="s">
        <v>531</v>
      </c>
      <c r="N620" s="1127"/>
      <c r="O620" s="609">
        <v>2.3512698169263279E-2</v>
      </c>
      <c r="P620" s="473"/>
      <c r="Q620" s="473"/>
      <c r="AB620" s="168"/>
      <c r="AC620" s="168"/>
      <c r="AD620" s="168"/>
      <c r="AE620" s="168"/>
      <c r="AF620" s="168"/>
      <c r="AG620" s="168"/>
      <c r="AH620" s="168"/>
      <c r="AI620" s="168"/>
      <c r="AJ620" s="168"/>
      <c r="AK620" s="168"/>
      <c r="AL620" s="168"/>
      <c r="AM620" s="168"/>
      <c r="AN620" s="168"/>
      <c r="AO620" s="168"/>
      <c r="AP620" s="168"/>
      <c r="AQ620" s="168"/>
      <c r="AR620" s="168"/>
      <c r="AS620" s="168"/>
      <c r="AT620" s="168"/>
      <c r="AU620" s="168"/>
      <c r="AV620" s="168"/>
      <c r="AW620" s="168"/>
      <c r="AX620" s="168"/>
      <c r="AY620" s="168"/>
      <c r="AZ620" s="168"/>
      <c r="BA620" s="171"/>
      <c r="BB620" s="256"/>
      <c r="BC620" s="171"/>
      <c r="BD620" s="171"/>
      <c r="BE620" s="171"/>
      <c r="BF620" s="171"/>
      <c r="BG620" s="171"/>
      <c r="BH620" s="171"/>
      <c r="BI620" s="171"/>
      <c r="BJ620" s="171"/>
      <c r="BK620" s="171"/>
      <c r="BL620" s="171"/>
      <c r="BM620" s="171"/>
      <c r="BN620" s="171"/>
      <c r="BO620" s="171"/>
      <c r="BP620" s="171"/>
      <c r="BQ620" s="171"/>
      <c r="BR620" s="171"/>
      <c r="BS620" s="171"/>
      <c r="BT620" s="171"/>
      <c r="BU620" s="171"/>
      <c r="BV620" s="171"/>
      <c r="BW620" s="171"/>
      <c r="BX620" s="171"/>
      <c r="BY620" s="171"/>
      <c r="BZ620" s="171"/>
      <c r="CA620" s="171"/>
      <c r="CB620" s="171"/>
      <c r="CC620" s="171"/>
      <c r="CD620" s="171"/>
      <c r="CE620" s="171"/>
      <c r="CF620" s="171"/>
      <c r="CG620" s="171"/>
      <c r="CH620" s="171"/>
      <c r="CI620" s="171"/>
      <c r="CJ620" s="171"/>
      <c r="CK620" s="171"/>
      <c r="CL620" s="171"/>
      <c r="CM620" s="171"/>
      <c r="CN620" s="171"/>
      <c r="CO620" s="171"/>
      <c r="CP620" s="171"/>
      <c r="CQ620" s="171"/>
      <c r="CR620" s="171"/>
      <c r="CS620" s="171"/>
      <c r="CT620" s="171"/>
      <c r="CU620" s="171"/>
      <c r="CV620" s="171"/>
      <c r="CW620" s="171"/>
      <c r="CX620" s="171"/>
      <c r="CY620" s="171"/>
      <c r="CZ620" s="171"/>
    </row>
    <row r="621" s="175" customFormat="true" ht="25.15" customHeight="true" x14ac:dyDescent="0.2">
      <c r="C621" s="1128"/>
      <c r="D621" s="1127"/>
      <c r="E621" s="473"/>
      <c r="F621" s="473"/>
      <c r="G621" s="473"/>
      <c r="H621" s="1172" t="s">
        <v>515</v>
      </c>
      <c r="I621" s="1127"/>
      <c r="J621" s="608">
        <v>7.8916922518045718E-2</v>
      </c>
      <c r="K621" s="473"/>
      <c r="L621" s="473"/>
      <c r="M621" s="1172" t="s">
        <v>515</v>
      </c>
      <c r="N621" s="1127"/>
      <c r="O621" s="609">
        <v>5.1150105449852851E-2</v>
      </c>
      <c r="P621" s="473"/>
      <c r="Q621" s="473"/>
      <c r="AB621" s="168"/>
      <c r="AC621" s="168"/>
      <c r="AD621" s="168"/>
      <c r="AE621" s="168"/>
      <c r="AF621" s="168"/>
      <c r="AG621" s="168"/>
      <c r="AH621" s="168"/>
      <c r="AI621" s="168"/>
      <c r="AJ621" s="168"/>
      <c r="AK621" s="168"/>
      <c r="AL621" s="168"/>
      <c r="AM621" s="168"/>
      <c r="AN621" s="168"/>
      <c r="AO621" s="168"/>
      <c r="AP621" s="168"/>
      <c r="AQ621" s="168"/>
      <c r="AR621" s="168"/>
      <c r="AS621" s="168"/>
      <c r="AT621" s="168"/>
      <c r="AU621" s="168"/>
      <c r="AV621" s="168"/>
      <c r="AW621" s="168"/>
      <c r="AX621" s="168"/>
      <c r="AY621" s="168"/>
      <c r="AZ621" s="168"/>
      <c r="BA621" s="171"/>
      <c r="BB621" s="256"/>
      <c r="BC621" s="171"/>
      <c r="BD621" s="171"/>
      <c r="BE621" s="171"/>
      <c r="BF621" s="171"/>
      <c r="BG621" s="171"/>
      <c r="BH621" s="171"/>
      <c r="BI621" s="171"/>
      <c r="BJ621" s="171"/>
      <c r="BK621" s="171"/>
      <c r="BL621" s="171"/>
      <c r="BM621" s="171"/>
      <c r="BN621" s="171"/>
      <c r="BO621" s="171"/>
      <c r="BP621" s="171"/>
      <c r="BQ621" s="171"/>
      <c r="BR621" s="171"/>
      <c r="BS621" s="171"/>
      <c r="BT621" s="171"/>
      <c r="BU621" s="171"/>
      <c r="BV621" s="171"/>
      <c r="BW621" s="171"/>
      <c r="BX621" s="171"/>
      <c r="BY621" s="171"/>
      <c r="BZ621" s="171"/>
      <c r="CA621" s="171"/>
      <c r="CB621" s="171"/>
      <c r="CC621" s="171"/>
      <c r="CD621" s="171"/>
      <c r="CE621" s="171"/>
      <c r="CF621" s="171"/>
      <c r="CG621" s="171"/>
      <c r="CH621" s="171"/>
      <c r="CI621" s="171"/>
      <c r="CJ621" s="171"/>
      <c r="CK621" s="171"/>
      <c r="CL621" s="171"/>
      <c r="CM621" s="171"/>
      <c r="CN621" s="171"/>
      <c r="CO621" s="171"/>
      <c r="CP621" s="171"/>
      <c r="CQ621" s="171"/>
      <c r="CR621" s="171"/>
      <c r="CS621" s="171"/>
      <c r="CT621" s="171"/>
      <c r="CU621" s="171"/>
      <c r="CV621" s="171"/>
      <c r="CW621" s="171"/>
      <c r="CX621" s="171"/>
      <c r="CY621" s="171"/>
      <c r="CZ621" s="171"/>
    </row>
    <row r="622" s="175" customFormat="true" ht="25.15" customHeight="true" x14ac:dyDescent="0.2">
      <c r="C622" s="1128"/>
      <c r="D622" s="1127"/>
      <c r="E622" s="473"/>
      <c r="F622" s="473"/>
      <c r="G622" s="473"/>
      <c r="H622" s="1172" t="s">
        <v>525</v>
      </c>
      <c r="I622" s="1127"/>
      <c r="J622" s="608">
        <v>6.319127106696755E-2</v>
      </c>
      <c r="K622" s="473"/>
      <c r="L622" s="473"/>
      <c r="M622" s="1172" t="s">
        <v>525</v>
      </c>
      <c r="N622" s="1127"/>
      <c r="O622" s="609">
        <v>3.616748643197823E-2</v>
      </c>
      <c r="P622" s="473"/>
      <c r="Q622" s="473"/>
      <c r="AB622" s="168"/>
      <c r="AC622" s="168"/>
      <c r="AD622" s="168"/>
      <c r="AE622" s="168"/>
      <c r="AF622" s="168"/>
      <c r="AG622" s="168"/>
      <c r="AH622" s="168"/>
      <c r="AI622" s="168"/>
      <c r="AJ622" s="168"/>
      <c r="AK622" s="168"/>
      <c r="AL622" s="168"/>
      <c r="AM622" s="168"/>
      <c r="AN622" s="168"/>
      <c r="AO622" s="168"/>
      <c r="AP622" s="168"/>
      <c r="AQ622" s="168"/>
      <c r="AR622" s="168"/>
      <c r="AS622" s="168"/>
      <c r="AT622" s="168"/>
      <c r="AU622" s="168"/>
      <c r="AV622" s="168"/>
      <c r="AW622" s="168"/>
      <c r="AX622" s="168"/>
      <c r="AY622" s="168"/>
      <c r="AZ622" s="168"/>
      <c r="BA622" s="171"/>
      <c r="BB622" s="256"/>
      <c r="BC622" s="171"/>
      <c r="BD622" s="171"/>
      <c r="BE622" s="171"/>
      <c r="BF622" s="171"/>
      <c r="BG622" s="171"/>
      <c r="BH622" s="171"/>
      <c r="BI622" s="171"/>
      <c r="BJ622" s="171"/>
      <c r="BK622" s="171"/>
      <c r="BL622" s="171"/>
      <c r="BM622" s="171"/>
      <c r="BN622" s="171"/>
      <c r="BO622" s="171"/>
      <c r="BP622" s="171"/>
      <c r="BQ622" s="171"/>
      <c r="BR622" s="171"/>
      <c r="BS622" s="171"/>
      <c r="BT622" s="171"/>
      <c r="BU622" s="171"/>
      <c r="BV622" s="171"/>
      <c r="BW622" s="171"/>
      <c r="BX622" s="171"/>
      <c r="BY622" s="171"/>
      <c r="BZ622" s="171"/>
      <c r="CA622" s="171"/>
      <c r="CB622" s="171"/>
      <c r="CC622" s="171"/>
      <c r="CD622" s="171"/>
      <c r="CE622" s="171"/>
      <c r="CF622" s="171"/>
      <c r="CG622" s="171"/>
      <c r="CH622" s="171"/>
      <c r="CI622" s="171"/>
      <c r="CJ622" s="171"/>
      <c r="CK622" s="171"/>
      <c r="CL622" s="171"/>
      <c r="CM622" s="171"/>
      <c r="CN622" s="171"/>
      <c r="CO622" s="171"/>
      <c r="CP622" s="171"/>
      <c r="CQ622" s="171"/>
      <c r="CR622" s="171"/>
      <c r="CS622" s="171"/>
      <c r="CT622" s="171"/>
      <c r="CU622" s="171"/>
      <c r="CV622" s="171"/>
      <c r="CW622" s="171"/>
      <c r="CX622" s="171"/>
      <c r="CY622" s="171"/>
      <c r="CZ622" s="171"/>
    </row>
    <row r="623" s="175" customFormat="true" ht="25.15" customHeight="true" x14ac:dyDescent="0.2">
      <c r="C623" s="1128"/>
      <c r="D623" s="1127"/>
      <c r="E623" s="473"/>
      <c r="F623" s="473"/>
      <c r="G623" s="473"/>
      <c r="H623" s="1172" t="s">
        <v>316</v>
      </c>
      <c r="I623" s="1127"/>
      <c r="J623" s="608">
        <v>9.2095161481801829E-2</v>
      </c>
      <c r="K623" s="473"/>
      <c r="L623" s="473"/>
      <c r="M623" s="1172" t="s">
        <v>316</v>
      </c>
      <c r="N623" s="1127"/>
      <c r="O623" s="609">
        <v>5.5514168678787779E-2</v>
      </c>
      <c r="P623" s="473"/>
      <c r="Q623" s="473"/>
      <c r="AB623" s="168"/>
      <c r="AC623" s="168"/>
      <c r="AD623" s="168"/>
      <c r="AE623" s="168"/>
      <c r="AF623" s="168"/>
      <c r="AG623" s="168"/>
      <c r="AH623" s="168"/>
      <c r="AI623" s="168"/>
      <c r="AJ623" s="168"/>
      <c r="AK623" s="168"/>
      <c r="AL623" s="168"/>
      <c r="AM623" s="168"/>
      <c r="AN623" s="168"/>
      <c r="AO623" s="168"/>
      <c r="AP623" s="168"/>
      <c r="AQ623" s="168"/>
      <c r="AR623" s="168"/>
      <c r="AS623" s="168"/>
      <c r="AT623" s="168"/>
      <c r="AU623" s="168"/>
      <c r="AV623" s="168"/>
      <c r="AW623" s="168"/>
      <c r="AX623" s="168"/>
      <c r="AY623" s="168"/>
      <c r="AZ623" s="168"/>
      <c r="BA623" s="171"/>
      <c r="BB623" s="256"/>
      <c r="BC623" s="171"/>
      <c r="BD623" s="171"/>
      <c r="BE623" s="171"/>
      <c r="BF623" s="171"/>
      <c r="BG623" s="171"/>
      <c r="BH623" s="171"/>
      <c r="BI623" s="171"/>
      <c r="BJ623" s="171"/>
      <c r="BK623" s="171"/>
      <c r="BL623" s="171"/>
      <c r="BM623" s="171"/>
      <c r="BN623" s="171"/>
      <c r="BO623" s="171"/>
      <c r="BP623" s="171"/>
      <c r="BQ623" s="171"/>
      <c r="BR623" s="171"/>
      <c r="BS623" s="171"/>
      <c r="BT623" s="171"/>
      <c r="BU623" s="171"/>
      <c r="BV623" s="171"/>
      <c r="BW623" s="171"/>
      <c r="BX623" s="171"/>
      <c r="BY623" s="171"/>
      <c r="BZ623" s="171"/>
      <c r="CA623" s="171"/>
      <c r="CB623" s="171"/>
      <c r="CC623" s="171"/>
      <c r="CD623" s="171"/>
      <c r="CE623" s="171"/>
      <c r="CF623" s="171"/>
      <c r="CG623" s="171"/>
      <c r="CH623" s="171"/>
      <c r="CI623" s="171"/>
      <c r="CJ623" s="171"/>
      <c r="CK623" s="171"/>
      <c r="CL623" s="171"/>
      <c r="CM623" s="171"/>
      <c r="CN623" s="171"/>
      <c r="CO623" s="171"/>
      <c r="CP623" s="171"/>
      <c r="CQ623" s="171"/>
      <c r="CR623" s="171"/>
      <c r="CS623" s="171"/>
      <c r="CT623" s="171"/>
      <c r="CU623" s="171"/>
      <c r="CV623" s="171"/>
      <c r="CW623" s="171"/>
      <c r="CX623" s="171"/>
      <c r="CY623" s="171"/>
      <c r="CZ623" s="171"/>
    </row>
    <row r="624" s="175" customFormat="true" ht="25.15" customHeight="true" x14ac:dyDescent="0.2">
      <c r="C624" s="1128"/>
      <c r="D624" s="1127"/>
      <c r="E624" s="473"/>
      <c r="F624" s="473"/>
      <c r="G624" s="473"/>
      <c r="H624" s="1172" t="s">
        <v>517</v>
      </c>
      <c r="I624" s="1127"/>
      <c r="J624" s="608">
        <v>7.1780742129313041E-2</v>
      </c>
      <c r="K624" s="473"/>
      <c r="L624" s="473"/>
      <c r="M624" s="1172" t="s">
        <v>517</v>
      </c>
      <c r="N624" s="1127"/>
      <c r="O624" s="609">
        <v>2.9205343751980608E-2</v>
      </c>
      <c r="P624" s="473"/>
      <c r="Q624" s="473"/>
      <c r="AB624" s="168"/>
      <c r="AC624" s="168"/>
      <c r="AD624" s="168"/>
      <c r="AE624" s="168"/>
      <c r="AF624" s="168"/>
      <c r="AG624" s="168"/>
      <c r="AH624" s="168"/>
      <c r="AI624" s="168"/>
      <c r="AJ624" s="168"/>
      <c r="AK624" s="168"/>
      <c r="AL624" s="168"/>
      <c r="AM624" s="168"/>
      <c r="AN624" s="168"/>
      <c r="AO624" s="168"/>
      <c r="AP624" s="168"/>
      <c r="AQ624" s="168"/>
      <c r="AR624" s="168"/>
      <c r="AS624" s="168"/>
      <c r="AT624" s="168"/>
      <c r="AU624" s="168"/>
      <c r="AV624" s="168"/>
      <c r="AW624" s="168"/>
      <c r="AX624" s="168"/>
      <c r="AY624" s="168"/>
      <c r="AZ624" s="168"/>
      <c r="BA624" s="171"/>
      <c r="BB624" s="256"/>
      <c r="BC624" s="171"/>
      <c r="BD624" s="171"/>
      <c r="BE624" s="171"/>
      <c r="BF624" s="171"/>
      <c r="BG624" s="171"/>
      <c r="BH624" s="171"/>
      <c r="BI624" s="171"/>
      <c r="BJ624" s="171"/>
      <c r="BK624" s="171"/>
      <c r="BL624" s="171"/>
      <c r="BM624" s="171"/>
      <c r="BN624" s="171"/>
      <c r="BO624" s="171"/>
      <c r="BP624" s="171"/>
      <c r="BQ624" s="171"/>
      <c r="BR624" s="171"/>
      <c r="BS624" s="171"/>
      <c r="BT624" s="171"/>
      <c r="BU624" s="171"/>
      <c r="BV624" s="171"/>
      <c r="BW624" s="171"/>
      <c r="BX624" s="171"/>
      <c r="BY624" s="171"/>
      <c r="BZ624" s="171"/>
      <c r="CA624" s="171"/>
      <c r="CB624" s="171"/>
      <c r="CC624" s="171"/>
      <c r="CD624" s="171"/>
      <c r="CE624" s="171"/>
      <c r="CF624" s="171"/>
      <c r="CG624" s="171"/>
      <c r="CH624" s="171"/>
      <c r="CI624" s="171"/>
      <c r="CJ624" s="171"/>
      <c r="CK624" s="171"/>
      <c r="CL624" s="171"/>
      <c r="CM624" s="171"/>
      <c r="CN624" s="171"/>
      <c r="CO624" s="171"/>
      <c r="CP624" s="171"/>
      <c r="CQ624" s="171"/>
      <c r="CR624" s="171"/>
      <c r="CS624" s="171"/>
      <c r="CT624" s="171"/>
      <c r="CU624" s="171"/>
      <c r="CV624" s="171"/>
      <c r="CW624" s="171"/>
      <c r="CX624" s="171"/>
      <c r="CY624" s="171"/>
      <c r="CZ624" s="171"/>
    </row>
    <row r="625" s="175" customFormat="true" ht="25.15" customHeight="true" x14ac:dyDescent="0.2">
      <c r="C625" s="1128"/>
      <c r="D625" s="1127"/>
      <c r="E625" s="473"/>
      <c r="F625" s="473"/>
      <c r="G625" s="473"/>
      <c r="H625" s="1172" t="s">
        <v>559</v>
      </c>
      <c r="I625" s="1127"/>
      <c r="J625" s="611">
        <v>1.1129259776648782E-3</v>
      </c>
      <c r="K625" s="473"/>
      <c r="L625" s="473"/>
      <c r="M625" s="1172" t="s">
        <v>559</v>
      </c>
      <c r="N625" s="1127"/>
      <c r="O625" s="612">
        <v>3.2828735722098021E-3</v>
      </c>
      <c r="P625" s="473"/>
      <c r="Q625" s="473"/>
      <c r="AB625" s="168"/>
      <c r="AC625" s="168"/>
      <c r="AD625" s="168"/>
      <c r="AE625" s="168"/>
      <c r="AF625" s="168"/>
      <c r="AG625" s="168"/>
      <c r="AH625" s="168"/>
      <c r="AI625" s="168"/>
      <c r="AJ625" s="168"/>
      <c r="AK625" s="168"/>
      <c r="AL625" s="168"/>
      <c r="AM625" s="168"/>
      <c r="AN625" s="168"/>
      <c r="AO625" s="168"/>
      <c r="AP625" s="168"/>
      <c r="AQ625" s="168"/>
      <c r="AR625" s="168"/>
      <c r="AS625" s="168"/>
      <c r="AT625" s="168"/>
      <c r="AU625" s="168"/>
      <c r="AV625" s="168"/>
      <c r="AW625" s="168"/>
      <c r="AX625" s="168"/>
      <c r="AY625" s="168"/>
      <c r="AZ625" s="168"/>
      <c r="BA625" s="171"/>
      <c r="BB625" s="256"/>
      <c r="BC625" s="171"/>
      <c r="BD625" s="171"/>
      <c r="BE625" s="171"/>
      <c r="BF625" s="171"/>
      <c r="BG625" s="171"/>
      <c r="BH625" s="171"/>
      <c r="BI625" s="171"/>
      <c r="BJ625" s="171"/>
      <c r="BK625" s="171"/>
      <c r="BL625" s="171"/>
      <c r="BM625" s="171"/>
      <c r="BN625" s="171"/>
      <c r="BO625" s="171"/>
      <c r="BP625" s="171"/>
      <c r="BQ625" s="171"/>
      <c r="BR625" s="171"/>
      <c r="BS625" s="171"/>
      <c r="BT625" s="171"/>
      <c r="BU625" s="171"/>
      <c r="BV625" s="171"/>
      <c r="BW625" s="171"/>
      <c r="BX625" s="171"/>
      <c r="BY625" s="171"/>
      <c r="BZ625" s="171"/>
      <c r="CA625" s="171"/>
      <c r="CB625" s="171"/>
      <c r="CC625" s="171"/>
      <c r="CD625" s="171"/>
      <c r="CE625" s="171"/>
      <c r="CF625" s="171"/>
      <c r="CG625" s="171"/>
      <c r="CH625" s="171"/>
      <c r="CI625" s="171"/>
      <c r="CJ625" s="171"/>
      <c r="CK625" s="171"/>
      <c r="CL625" s="171"/>
      <c r="CM625" s="171"/>
      <c r="CN625" s="171"/>
      <c r="CO625" s="171"/>
      <c r="CP625" s="171"/>
      <c r="CQ625" s="171"/>
      <c r="CR625" s="171"/>
      <c r="CS625" s="171"/>
      <c r="CT625" s="171"/>
      <c r="CU625" s="171"/>
      <c r="CV625" s="171"/>
      <c r="CW625" s="171"/>
      <c r="CX625" s="171"/>
      <c r="CY625" s="171"/>
      <c r="CZ625" s="171"/>
    </row>
    <row r="626" s="175" customFormat="true" ht="25.15" customHeight="true" x14ac:dyDescent="0.2">
      <c r="C626" s="1128"/>
      <c r="D626" s="1127"/>
      <c r="E626" s="473"/>
      <c r="F626" s="473"/>
      <c r="G626" s="473"/>
      <c r="H626" s="1128"/>
      <c r="I626" s="1127"/>
      <c r="J626" s="474"/>
      <c r="K626" s="473"/>
      <c r="L626" s="473"/>
      <c r="M626" s="1128"/>
      <c r="N626" s="1127"/>
      <c r="O626" s="474"/>
      <c r="P626" s="473"/>
      <c r="Q626" s="473"/>
      <c r="AB626" s="168"/>
      <c r="AC626" s="168"/>
      <c r="AD626" s="168"/>
      <c r="AE626" s="168"/>
      <c r="AF626" s="168"/>
      <c r="AG626" s="168"/>
      <c r="AH626" s="168"/>
      <c r="AI626" s="168"/>
      <c r="AJ626" s="168"/>
      <c r="AK626" s="168"/>
      <c r="AL626" s="168"/>
      <c r="AM626" s="168"/>
      <c r="AN626" s="168"/>
      <c r="AO626" s="168"/>
      <c r="AP626" s="168"/>
      <c r="AQ626" s="168"/>
      <c r="AR626" s="168"/>
      <c r="AS626" s="168"/>
      <c r="AT626" s="168"/>
      <c r="AU626" s="168"/>
      <c r="AV626" s="168"/>
      <c r="AW626" s="168"/>
      <c r="AX626" s="168"/>
      <c r="AY626" s="168"/>
      <c r="AZ626" s="168"/>
      <c r="BA626" s="171"/>
      <c r="BB626" s="256"/>
      <c r="BC626" s="171"/>
      <c r="BD626" s="171"/>
      <c r="BE626" s="171"/>
      <c r="BF626" s="171"/>
      <c r="BG626" s="171"/>
      <c r="BH626" s="171"/>
      <c r="BI626" s="171"/>
      <c r="BJ626" s="171"/>
      <c r="BK626" s="171"/>
      <c r="BL626" s="171"/>
      <c r="BM626" s="171"/>
      <c r="BN626" s="171"/>
      <c r="BO626" s="171"/>
      <c r="BP626" s="171"/>
      <c r="BQ626" s="171"/>
      <c r="BR626" s="171"/>
      <c r="BS626" s="171"/>
      <c r="BT626" s="171"/>
      <c r="BU626" s="171"/>
      <c r="BV626" s="171"/>
      <c r="BW626" s="171"/>
      <c r="BX626" s="171"/>
      <c r="BY626" s="171"/>
      <c r="BZ626" s="171"/>
      <c r="CA626" s="171"/>
      <c r="CB626" s="171"/>
      <c r="CC626" s="171"/>
      <c r="CD626" s="171"/>
      <c r="CE626" s="171"/>
      <c r="CF626" s="171"/>
      <c r="CG626" s="171"/>
      <c r="CH626" s="171"/>
      <c r="CI626" s="171"/>
      <c r="CJ626" s="171"/>
      <c r="CK626" s="171"/>
      <c r="CL626" s="171"/>
      <c r="CM626" s="171"/>
      <c r="CN626" s="171"/>
      <c r="CO626" s="171"/>
      <c r="CP626" s="171"/>
      <c r="CQ626" s="171"/>
      <c r="CR626" s="171"/>
      <c r="CS626" s="171"/>
      <c r="CT626" s="171"/>
      <c r="CU626" s="171"/>
      <c r="CV626" s="171"/>
      <c r="CW626" s="171"/>
      <c r="CX626" s="171"/>
      <c r="CY626" s="171"/>
      <c r="CZ626" s="171"/>
    </row>
    <row r="627" s="175" customFormat="true" ht="25.15" customHeight="true" x14ac:dyDescent="0.2">
      <c r="C627" s="1128"/>
      <c r="D627" s="1127"/>
      <c r="E627" s="473"/>
      <c r="F627" s="473"/>
      <c r="G627" s="473"/>
      <c r="H627" s="1128"/>
      <c r="I627" s="1127"/>
      <c r="J627" s="473"/>
      <c r="K627" s="473"/>
      <c r="L627" s="473"/>
      <c r="M627" s="1128"/>
      <c r="N627" s="1127"/>
      <c r="O627" s="473"/>
      <c r="P627" s="473"/>
      <c r="Q627" s="473"/>
      <c r="AB627" s="168"/>
      <c r="AC627" s="168"/>
      <c r="AD627" s="168"/>
      <c r="AE627" s="168"/>
      <c r="AF627" s="168"/>
      <c r="AG627" s="168"/>
      <c r="AH627" s="168"/>
      <c r="AI627" s="168"/>
      <c r="AJ627" s="168"/>
      <c r="AK627" s="168"/>
      <c r="AL627" s="168"/>
      <c r="AM627" s="168"/>
      <c r="AN627" s="168"/>
      <c r="AO627" s="168"/>
      <c r="AP627" s="168"/>
      <c r="AQ627" s="168"/>
      <c r="AR627" s="168"/>
      <c r="AS627" s="168"/>
      <c r="AT627" s="168"/>
      <c r="AU627" s="168"/>
      <c r="AV627" s="168"/>
      <c r="AW627" s="168"/>
      <c r="AX627" s="168"/>
      <c r="AY627" s="168"/>
      <c r="AZ627" s="168"/>
      <c r="BA627" s="171"/>
      <c r="BB627" s="256"/>
      <c r="BC627" s="171"/>
      <c r="BD627" s="171"/>
      <c r="BE627" s="171"/>
      <c r="BF627" s="171"/>
      <c r="BG627" s="171"/>
      <c r="BH627" s="171"/>
      <c r="BI627" s="171"/>
      <c r="BJ627" s="171"/>
      <c r="BK627" s="171"/>
      <c r="BL627" s="171"/>
      <c r="BM627" s="171"/>
      <c r="BN627" s="171"/>
      <c r="BO627" s="171"/>
      <c r="BP627" s="171"/>
      <c r="BQ627" s="171"/>
      <c r="BR627" s="171"/>
      <c r="BS627" s="171"/>
      <c r="BT627" s="171"/>
      <c r="BU627" s="171"/>
      <c r="BV627" s="171"/>
      <c r="BW627" s="171"/>
      <c r="BX627" s="171"/>
      <c r="BY627" s="171"/>
      <c r="BZ627" s="171"/>
      <c r="CA627" s="171"/>
      <c r="CB627" s="171"/>
      <c r="CC627" s="171"/>
      <c r="CD627" s="171"/>
      <c r="CE627" s="171"/>
      <c r="CF627" s="171"/>
      <c r="CG627" s="171"/>
      <c r="CH627" s="171"/>
      <c r="CI627" s="171"/>
      <c r="CJ627" s="171"/>
      <c r="CK627" s="171"/>
      <c r="CL627" s="171"/>
      <c r="CM627" s="171"/>
      <c r="CN627" s="171"/>
      <c r="CO627" s="171"/>
      <c r="CP627" s="171"/>
      <c r="CQ627" s="171"/>
      <c r="CR627" s="171"/>
      <c r="CS627" s="171"/>
      <c r="CT627" s="171"/>
      <c r="CU627" s="171"/>
      <c r="CV627" s="171"/>
      <c r="CW627" s="171"/>
      <c r="CX627" s="171"/>
      <c r="CY627" s="171"/>
      <c r="CZ627" s="171"/>
    </row>
    <row r="628" s="175" customFormat="true" ht="25.15" customHeight="true" x14ac:dyDescent="0.2">
      <c r="C628" s="1128"/>
      <c r="D628" s="1127"/>
      <c r="E628" s="473"/>
      <c r="F628" s="473"/>
      <c r="G628" s="473"/>
      <c r="H628" s="1173" t="s">
        <v>247</v>
      </c>
      <c r="I628" s="1127"/>
      <c r="J628" s="1127"/>
      <c r="K628" s="473"/>
      <c r="L628" s="473"/>
      <c r="M628" s="1173" t="s">
        <v>247</v>
      </c>
      <c r="N628" s="1127"/>
      <c r="O628" s="1127"/>
      <c r="P628" s="473"/>
      <c r="Q628" s="473"/>
      <c r="AB628" s="168"/>
      <c r="AC628" s="168"/>
      <c r="AD628" s="168"/>
      <c r="AE628" s="168"/>
      <c r="AF628" s="168"/>
      <c r="AG628" s="168"/>
      <c r="AH628" s="168"/>
      <c r="AI628" s="168"/>
      <c r="AJ628" s="168"/>
      <c r="AK628" s="168"/>
      <c r="AL628" s="168"/>
      <c r="AM628" s="168"/>
      <c r="AN628" s="168"/>
      <c r="AO628" s="168"/>
      <c r="AP628" s="168"/>
      <c r="AQ628" s="168"/>
      <c r="AR628" s="168"/>
      <c r="AS628" s="168"/>
      <c r="AT628" s="168"/>
      <c r="AU628" s="168"/>
      <c r="AV628" s="168"/>
      <c r="AW628" s="168"/>
      <c r="AX628" s="168"/>
      <c r="AY628" s="168"/>
      <c r="AZ628" s="168"/>
      <c r="BA628" s="171"/>
      <c r="BB628" s="256"/>
      <c r="BC628" s="171"/>
      <c r="BD628" s="171"/>
      <c r="BE628" s="171"/>
      <c r="BF628" s="171"/>
      <c r="BG628" s="171"/>
      <c r="BH628" s="171"/>
      <c r="BI628" s="171"/>
      <c r="BJ628" s="171"/>
      <c r="BK628" s="171"/>
      <c r="BL628" s="171"/>
      <c r="BM628" s="171"/>
      <c r="BN628" s="171"/>
      <c r="BO628" s="171"/>
      <c r="BP628" s="171"/>
      <c r="BQ628" s="171"/>
      <c r="BR628" s="171"/>
      <c r="BS628" s="171"/>
      <c r="BT628" s="171"/>
      <c r="BU628" s="171"/>
      <c r="BV628" s="171"/>
      <c r="BW628" s="171"/>
      <c r="BX628" s="171"/>
      <c r="BY628" s="171"/>
      <c r="BZ628" s="171"/>
      <c r="CA628" s="171"/>
      <c r="CB628" s="171"/>
      <c r="CC628" s="171"/>
      <c r="CD628" s="171"/>
      <c r="CE628" s="171"/>
      <c r="CF628" s="171"/>
      <c r="CG628" s="171"/>
      <c r="CH628" s="171"/>
      <c r="CI628" s="171"/>
      <c r="CJ628" s="171"/>
      <c r="CK628" s="171"/>
      <c r="CL628" s="171"/>
      <c r="CM628" s="171"/>
      <c r="CN628" s="171"/>
      <c r="CO628" s="171"/>
      <c r="CP628" s="171"/>
      <c r="CQ628" s="171"/>
      <c r="CR628" s="171"/>
      <c r="CS628" s="171"/>
      <c r="CT628" s="171"/>
      <c r="CU628" s="171"/>
      <c r="CV628" s="171"/>
      <c r="CW628" s="171"/>
      <c r="CX628" s="171"/>
      <c r="CY628" s="171"/>
      <c r="CZ628" s="171"/>
    </row>
    <row r="629" s="175" customFormat="true" ht="25.15" customHeight="true" x14ac:dyDescent="0.2">
      <c r="C629" s="1128"/>
      <c r="D629" s="1127"/>
      <c r="E629" s="473"/>
      <c r="F629" s="473"/>
      <c r="G629" s="473"/>
      <c r="H629" s="1129" t="s">
        <v>189</v>
      </c>
      <c r="I629" s="1127"/>
      <c r="J629" s="632" t="s">
        <v>190</v>
      </c>
      <c r="K629" s="473"/>
      <c r="L629" s="473"/>
      <c r="M629" s="1129" t="s">
        <v>189</v>
      </c>
      <c r="N629" s="1127"/>
      <c r="O629" s="633" t="s">
        <v>190</v>
      </c>
      <c r="P629" s="473"/>
      <c r="Q629" s="473"/>
      <c r="AB629" s="168"/>
      <c r="AC629" s="168"/>
      <c r="AD629" s="168"/>
      <c r="AE629" s="168"/>
      <c r="AF629" s="168"/>
      <c r="AG629" s="168"/>
      <c r="AH629" s="168"/>
      <c r="AI629" s="168"/>
      <c r="AJ629" s="168"/>
      <c r="AK629" s="168"/>
      <c r="AL629" s="168"/>
      <c r="AM629" s="168"/>
      <c r="AN629" s="168"/>
      <c r="AO629" s="168"/>
      <c r="AP629" s="168"/>
      <c r="AQ629" s="168"/>
      <c r="AR629" s="168"/>
      <c r="AS629" s="168"/>
      <c r="AT629" s="168"/>
      <c r="AU629" s="168"/>
      <c r="AV629" s="168"/>
      <c r="AW629" s="168"/>
      <c r="AX629" s="168"/>
      <c r="AY629" s="168"/>
      <c r="AZ629" s="168"/>
      <c r="BA629" s="171"/>
      <c r="BB629" s="256"/>
      <c r="BC629" s="171"/>
      <c r="BD629" s="171"/>
      <c r="BE629" s="171"/>
      <c r="BF629" s="171"/>
      <c r="BG629" s="171"/>
      <c r="BH629" s="171"/>
      <c r="BI629" s="171"/>
      <c r="BJ629" s="171"/>
      <c r="BK629" s="171"/>
      <c r="BL629" s="171"/>
      <c r="BM629" s="171"/>
      <c r="BN629" s="171"/>
      <c r="BO629" s="171"/>
      <c r="BP629" s="171"/>
      <c r="BQ629" s="171"/>
      <c r="BR629" s="171"/>
      <c r="BS629" s="171"/>
      <c r="BT629" s="171"/>
      <c r="BU629" s="171"/>
      <c r="BV629" s="171"/>
      <c r="BW629" s="171"/>
      <c r="BX629" s="171"/>
      <c r="BY629" s="171"/>
      <c r="BZ629" s="171"/>
      <c r="CA629" s="171"/>
      <c r="CB629" s="171"/>
      <c r="CC629" s="171"/>
      <c r="CD629" s="171"/>
      <c r="CE629" s="171"/>
      <c r="CF629" s="171"/>
      <c r="CG629" s="171"/>
      <c r="CH629" s="171"/>
      <c r="CI629" s="171"/>
      <c r="CJ629" s="171"/>
      <c r="CK629" s="171"/>
      <c r="CL629" s="171"/>
      <c r="CM629" s="171"/>
      <c r="CN629" s="171"/>
      <c r="CO629" s="171"/>
      <c r="CP629" s="171"/>
      <c r="CQ629" s="171"/>
      <c r="CR629" s="171"/>
      <c r="CS629" s="171"/>
      <c r="CT629" s="171"/>
      <c r="CU629" s="171"/>
      <c r="CV629" s="171"/>
      <c r="CW629" s="171"/>
      <c r="CX629" s="171"/>
      <c r="CY629" s="171"/>
      <c r="CZ629" s="171"/>
    </row>
    <row r="630" s="175" customFormat="true" ht="25.15" customHeight="true" x14ac:dyDescent="0.2">
      <c r="C630" s="1128"/>
      <c r="D630" s="1127"/>
      <c r="E630" s="473"/>
      <c r="F630" s="473"/>
      <c r="G630" s="473"/>
      <c r="H630" s="1172" t="s">
        <v>190</v>
      </c>
      <c r="I630" s="1127"/>
      <c r="J630" s="634">
        <v>0.99999999999999989</v>
      </c>
      <c r="K630" s="473"/>
      <c r="L630" s="473"/>
      <c r="M630" s="1172" t="s">
        <v>190</v>
      </c>
      <c r="N630" s="1127"/>
      <c r="O630" s="635">
        <v>1</v>
      </c>
      <c r="P630" s="473"/>
      <c r="Q630" s="473"/>
      <c r="AB630" s="168"/>
      <c r="AC630" s="168"/>
      <c r="AD630" s="168"/>
      <c r="AE630" s="168"/>
      <c r="AF630" s="168"/>
      <c r="AG630" s="168"/>
      <c r="AH630" s="168"/>
      <c r="AI630" s="168"/>
      <c r="AJ630" s="168"/>
      <c r="AK630" s="168"/>
      <c r="AL630" s="168"/>
      <c r="AM630" s="168"/>
      <c r="AN630" s="168"/>
      <c r="AO630" s="168"/>
      <c r="AP630" s="168"/>
      <c r="AQ630" s="168"/>
      <c r="AR630" s="168"/>
      <c r="AS630" s="168"/>
      <c r="AT630" s="168"/>
      <c r="AU630" s="168"/>
      <c r="AV630" s="168"/>
      <c r="AW630" s="168"/>
      <c r="AX630" s="168"/>
      <c r="AY630" s="168"/>
      <c r="AZ630" s="168"/>
      <c r="BA630" s="171"/>
      <c r="BB630" s="256"/>
      <c r="BC630" s="171"/>
      <c r="BD630" s="171"/>
      <c r="BE630" s="171"/>
      <c r="BF630" s="171"/>
      <c r="BG630" s="171"/>
      <c r="BH630" s="171"/>
      <c r="BI630" s="171"/>
      <c r="BJ630" s="171"/>
      <c r="BK630" s="171"/>
      <c r="BL630" s="171"/>
      <c r="BM630" s="171"/>
      <c r="BN630" s="171"/>
      <c r="BO630" s="171"/>
      <c r="BP630" s="171"/>
      <c r="BQ630" s="171"/>
      <c r="BR630" s="171"/>
      <c r="BS630" s="171"/>
      <c r="BT630" s="171"/>
      <c r="BU630" s="171"/>
      <c r="BV630" s="171"/>
      <c r="BW630" s="171"/>
      <c r="BX630" s="171"/>
      <c r="BY630" s="171"/>
      <c r="BZ630" s="171"/>
      <c r="CA630" s="171"/>
      <c r="CB630" s="171"/>
      <c r="CC630" s="171"/>
      <c r="CD630" s="171"/>
      <c r="CE630" s="171"/>
      <c r="CF630" s="171"/>
      <c r="CG630" s="171"/>
      <c r="CH630" s="171"/>
      <c r="CI630" s="171"/>
      <c r="CJ630" s="171"/>
      <c r="CK630" s="171"/>
      <c r="CL630" s="171"/>
      <c r="CM630" s="171"/>
      <c r="CN630" s="171"/>
      <c r="CO630" s="171"/>
      <c r="CP630" s="171"/>
      <c r="CQ630" s="171"/>
      <c r="CR630" s="171"/>
      <c r="CS630" s="171"/>
      <c r="CT630" s="171"/>
      <c r="CU630" s="171"/>
      <c r="CV630" s="171"/>
      <c r="CW630" s="171"/>
      <c r="CX630" s="171"/>
      <c r="CY630" s="171"/>
      <c r="CZ630" s="171"/>
    </row>
    <row r="631" s="175" customFormat="true" ht="25.15" customHeight="true" x14ac:dyDescent="0.2">
      <c r="C631" s="1128"/>
      <c r="D631" s="1127"/>
      <c r="E631" s="473"/>
      <c r="F631" s="473"/>
      <c r="G631" s="473"/>
      <c r="H631" s="1128"/>
      <c r="I631" s="1127"/>
      <c r="J631" s="474"/>
      <c r="K631" s="473"/>
      <c r="L631" s="473"/>
      <c r="M631" s="1128"/>
      <c r="N631" s="1127"/>
      <c r="O631" s="474"/>
      <c r="P631" s="473"/>
      <c r="Q631" s="473"/>
      <c r="AB631" s="168"/>
      <c r="AC631" s="168"/>
      <c r="AD631" s="168"/>
      <c r="AE631" s="168"/>
      <c r="AF631" s="168"/>
      <c r="AG631" s="168"/>
      <c r="AH631" s="168"/>
      <c r="AI631" s="168"/>
      <c r="AJ631" s="168"/>
      <c r="AK631" s="168"/>
      <c r="AL631" s="168"/>
      <c r="AM631" s="168"/>
      <c r="AN631" s="168"/>
      <c r="AO631" s="168"/>
      <c r="AP631" s="168"/>
      <c r="AQ631" s="168"/>
      <c r="AR631" s="168"/>
      <c r="AS631" s="168"/>
      <c r="AT631" s="168"/>
      <c r="AU631" s="168"/>
      <c r="AV631" s="168"/>
      <c r="AW631" s="168"/>
      <c r="AX631" s="168"/>
      <c r="AY631" s="168"/>
      <c r="AZ631" s="168"/>
      <c r="BA631" s="171"/>
      <c r="BB631" s="256"/>
      <c r="BC631" s="171"/>
      <c r="BD631" s="171"/>
      <c r="BE631" s="171"/>
      <c r="BF631" s="171"/>
      <c r="BG631" s="171"/>
      <c r="BH631" s="171"/>
      <c r="BI631" s="171"/>
      <c r="BJ631" s="171"/>
      <c r="BK631" s="171"/>
      <c r="BL631" s="171"/>
      <c r="BM631" s="171"/>
      <c r="BN631" s="171"/>
      <c r="BO631" s="171"/>
      <c r="BP631" s="171"/>
      <c r="BQ631" s="171"/>
      <c r="BR631" s="171"/>
      <c r="BS631" s="171"/>
      <c r="BT631" s="171"/>
      <c r="BU631" s="171"/>
      <c r="BV631" s="171"/>
      <c r="BW631" s="171"/>
      <c r="BX631" s="171"/>
      <c r="BY631" s="171"/>
      <c r="BZ631" s="171"/>
      <c r="CA631" s="171"/>
      <c r="CB631" s="171"/>
      <c r="CC631" s="171"/>
      <c r="CD631" s="171"/>
      <c r="CE631" s="171"/>
      <c r="CF631" s="171"/>
      <c r="CG631" s="171"/>
      <c r="CH631" s="171"/>
      <c r="CI631" s="171"/>
      <c r="CJ631" s="171"/>
      <c r="CK631" s="171"/>
      <c r="CL631" s="171"/>
      <c r="CM631" s="171"/>
      <c r="CN631" s="171"/>
      <c r="CO631" s="171"/>
      <c r="CP631" s="171"/>
      <c r="CQ631" s="171"/>
      <c r="CR631" s="171"/>
      <c r="CS631" s="171"/>
      <c r="CT631" s="171"/>
      <c r="CU631" s="171"/>
      <c r="CV631" s="171"/>
      <c r="CW631" s="171"/>
      <c r="CX631" s="171"/>
      <c r="CY631" s="171"/>
      <c r="CZ631" s="171"/>
    </row>
    <row r="632" s="175" customFormat="true" ht="25.15" customHeight="true" x14ac:dyDescent="0.2">
      <c r="C632" s="1128"/>
      <c r="D632" s="1127"/>
      <c r="E632" s="473"/>
      <c r="F632" s="473"/>
      <c r="G632" s="473"/>
      <c r="H632" s="1128"/>
      <c r="I632" s="1127"/>
      <c r="J632" s="473"/>
      <c r="K632" s="473"/>
      <c r="L632" s="473"/>
      <c r="M632" s="1128"/>
      <c r="N632" s="1127"/>
      <c r="O632" s="473"/>
      <c r="P632" s="473"/>
      <c r="Q632" s="473"/>
      <c r="AB632" s="168"/>
      <c r="AC632" s="168"/>
      <c r="AD632" s="168"/>
      <c r="AE632" s="168"/>
      <c r="AF632" s="168"/>
      <c r="AG632" s="168"/>
      <c r="AH632" s="168"/>
      <c r="AI632" s="168"/>
      <c r="AJ632" s="168"/>
      <c r="AK632" s="168"/>
      <c r="AL632" s="168"/>
      <c r="AM632" s="168"/>
      <c r="AN632" s="168"/>
      <c r="AO632" s="168"/>
      <c r="AP632" s="168"/>
      <c r="AQ632" s="168"/>
      <c r="AR632" s="168"/>
      <c r="AS632" s="168"/>
      <c r="AT632" s="168"/>
      <c r="AU632" s="168"/>
      <c r="AV632" s="168"/>
      <c r="AW632" s="168"/>
      <c r="AX632" s="168"/>
      <c r="AY632" s="168"/>
      <c r="AZ632" s="168"/>
      <c r="BA632" s="171"/>
      <c r="BB632" s="256"/>
      <c r="BC632" s="171"/>
      <c r="BD632" s="171"/>
      <c r="BE632" s="171"/>
      <c r="BF632" s="171"/>
      <c r="BG632" s="171"/>
      <c r="BH632" s="171"/>
      <c r="BI632" s="171"/>
      <c r="BJ632" s="171"/>
      <c r="BK632" s="171"/>
      <c r="BL632" s="171"/>
      <c r="BM632" s="171"/>
      <c r="BN632" s="171"/>
      <c r="BO632" s="171"/>
      <c r="BP632" s="171"/>
      <c r="BQ632" s="171"/>
      <c r="BR632" s="171"/>
      <c r="BS632" s="171"/>
      <c r="BT632" s="171"/>
      <c r="BU632" s="171"/>
      <c r="BV632" s="171"/>
      <c r="BW632" s="171"/>
      <c r="BX632" s="171"/>
      <c r="BY632" s="171"/>
      <c r="BZ632" s="171"/>
      <c r="CA632" s="171"/>
      <c r="CB632" s="171"/>
      <c r="CC632" s="171"/>
      <c r="CD632" s="171"/>
      <c r="CE632" s="171"/>
      <c r="CF632" s="171"/>
      <c r="CG632" s="171"/>
      <c r="CH632" s="171"/>
      <c r="CI632" s="171"/>
      <c r="CJ632" s="171"/>
      <c r="CK632" s="171"/>
      <c r="CL632" s="171"/>
      <c r="CM632" s="171"/>
      <c r="CN632" s="171"/>
      <c r="CO632" s="171"/>
      <c r="CP632" s="171"/>
      <c r="CQ632" s="171"/>
      <c r="CR632" s="171"/>
      <c r="CS632" s="171"/>
      <c r="CT632" s="171"/>
      <c r="CU632" s="171"/>
      <c r="CV632" s="171"/>
      <c r="CW632" s="171"/>
      <c r="CX632" s="171"/>
      <c r="CY632" s="171"/>
      <c r="CZ632" s="171"/>
    </row>
    <row r="633" s="175" customFormat="true" ht="25.15" customHeight="true" x14ac:dyDescent="0.2">
      <c r="C633" s="1128"/>
      <c r="D633" s="1127"/>
      <c r="E633" s="473"/>
      <c r="F633" s="473"/>
      <c r="G633" s="473"/>
      <c r="H633" s="1128"/>
      <c r="I633" s="1127"/>
      <c r="J633" s="473"/>
      <c r="K633" s="473"/>
      <c r="L633" s="473"/>
      <c r="M633" s="1128"/>
      <c r="N633" s="1127"/>
      <c r="O633" s="473"/>
      <c r="P633" s="473"/>
      <c r="Q633" s="473"/>
      <c r="AB633" s="168"/>
      <c r="AC633" s="168"/>
      <c r="AD633" s="168"/>
      <c r="AE633" s="168"/>
      <c r="AF633" s="168"/>
      <c r="AG633" s="168"/>
      <c r="AH633" s="168"/>
      <c r="AI633" s="168"/>
      <c r="AJ633" s="168"/>
      <c r="AK633" s="168"/>
      <c r="AL633" s="168"/>
      <c r="AM633" s="168"/>
      <c r="AN633" s="168"/>
      <c r="AO633" s="168"/>
      <c r="AP633" s="168"/>
      <c r="AQ633" s="168"/>
      <c r="AR633" s="168"/>
      <c r="AS633" s="168"/>
      <c r="AT633" s="168"/>
      <c r="AU633" s="168"/>
      <c r="AV633" s="168"/>
      <c r="AW633" s="168"/>
      <c r="AX633" s="168"/>
      <c r="AY633" s="168"/>
      <c r="AZ633" s="168"/>
      <c r="BA633" s="171"/>
      <c r="BB633" s="256"/>
      <c r="BC633" s="171"/>
      <c r="BD633" s="171"/>
      <c r="BE633" s="171"/>
      <c r="BF633" s="171"/>
      <c r="BG633" s="171"/>
      <c r="BH633" s="171"/>
      <c r="BI633" s="171"/>
      <c r="BJ633" s="171"/>
      <c r="BK633" s="171"/>
      <c r="BL633" s="171"/>
      <c r="BM633" s="171"/>
      <c r="BN633" s="171"/>
      <c r="BO633" s="171"/>
      <c r="BP633" s="171"/>
      <c r="BQ633" s="171"/>
      <c r="BR633" s="171"/>
      <c r="BS633" s="171"/>
      <c r="BT633" s="171"/>
      <c r="BU633" s="171"/>
      <c r="BV633" s="171"/>
      <c r="BW633" s="171"/>
      <c r="BX633" s="171"/>
      <c r="BY633" s="171"/>
      <c r="BZ633" s="171"/>
      <c r="CA633" s="171"/>
      <c r="CB633" s="171"/>
      <c r="CC633" s="171"/>
      <c r="CD633" s="171"/>
      <c r="CE633" s="171"/>
      <c r="CF633" s="171"/>
      <c r="CG633" s="171"/>
      <c r="CH633" s="171"/>
      <c r="CI633" s="171"/>
      <c r="CJ633" s="171"/>
      <c r="CK633" s="171"/>
      <c r="CL633" s="171"/>
      <c r="CM633" s="171"/>
      <c r="CN633" s="171"/>
      <c r="CO633" s="171"/>
      <c r="CP633" s="171"/>
      <c r="CQ633" s="171"/>
      <c r="CR633" s="171"/>
      <c r="CS633" s="171"/>
      <c r="CT633" s="171"/>
      <c r="CU633" s="171"/>
      <c r="CV633" s="171"/>
      <c r="CW633" s="171"/>
      <c r="CX633" s="171"/>
      <c r="CY633" s="171"/>
      <c r="CZ633" s="171"/>
    </row>
    <row r="634" s="175" customFormat="true" ht="25.15" customHeight="true" x14ac:dyDescent="0.2">
      <c r="C634" s="1128"/>
      <c r="D634" s="1127"/>
      <c r="E634" s="473"/>
      <c r="F634" s="473"/>
      <c r="G634" s="473"/>
      <c r="H634" s="1128"/>
      <c r="I634" s="1127"/>
      <c r="J634" s="473"/>
      <c r="K634" s="473"/>
      <c r="L634" s="473"/>
      <c r="M634" s="1128"/>
      <c r="N634" s="1127"/>
      <c r="O634" s="473"/>
      <c r="P634" s="473"/>
      <c r="Q634" s="473"/>
      <c r="AB634" s="168"/>
      <c r="AC634" s="168"/>
      <c r="AD634" s="168"/>
      <c r="AE634" s="168"/>
      <c r="AF634" s="168"/>
      <c r="AG634" s="168"/>
      <c r="AH634" s="168"/>
      <c r="AI634" s="168"/>
      <c r="AJ634" s="168"/>
      <c r="AK634" s="168"/>
      <c r="AL634" s="168"/>
      <c r="AM634" s="168"/>
      <c r="AN634" s="168"/>
      <c r="AO634" s="168"/>
      <c r="AP634" s="168"/>
      <c r="AQ634" s="168"/>
      <c r="AR634" s="168"/>
      <c r="AS634" s="168"/>
      <c r="AT634" s="168"/>
      <c r="AU634" s="168"/>
      <c r="AV634" s="168"/>
      <c r="AW634" s="168"/>
      <c r="AX634" s="168"/>
      <c r="AY634" s="168"/>
      <c r="AZ634" s="168"/>
      <c r="BA634" s="171"/>
      <c r="BB634" s="256"/>
      <c r="BC634" s="171"/>
      <c r="BD634" s="171"/>
      <c r="BE634" s="171"/>
      <c r="BF634" s="171"/>
      <c r="BG634" s="171"/>
      <c r="BH634" s="171"/>
      <c r="BI634" s="171"/>
      <c r="BJ634" s="171"/>
      <c r="BK634" s="171"/>
      <c r="BL634" s="171"/>
      <c r="BM634" s="171"/>
      <c r="BN634" s="171"/>
      <c r="BO634" s="171"/>
      <c r="BP634" s="171"/>
      <c r="BQ634" s="171"/>
      <c r="BR634" s="171"/>
      <c r="BS634" s="171"/>
      <c r="BT634" s="171"/>
      <c r="BU634" s="171"/>
      <c r="BV634" s="171"/>
      <c r="BW634" s="171"/>
      <c r="BX634" s="171"/>
      <c r="BY634" s="171"/>
      <c r="BZ634" s="171"/>
      <c r="CA634" s="171"/>
      <c r="CB634" s="171"/>
      <c r="CC634" s="171"/>
      <c r="CD634" s="171"/>
      <c r="CE634" s="171"/>
      <c r="CF634" s="171"/>
      <c r="CG634" s="171"/>
      <c r="CH634" s="171"/>
      <c r="CI634" s="171"/>
      <c r="CJ634" s="171"/>
      <c r="CK634" s="171"/>
      <c r="CL634" s="171"/>
      <c r="CM634" s="171"/>
      <c r="CN634" s="171"/>
      <c r="CO634" s="171"/>
      <c r="CP634" s="171"/>
      <c r="CQ634" s="171"/>
      <c r="CR634" s="171"/>
      <c r="CS634" s="171"/>
      <c r="CT634" s="171"/>
      <c r="CU634" s="171"/>
      <c r="CV634" s="171"/>
      <c r="CW634" s="171"/>
      <c r="CX634" s="171"/>
      <c r="CY634" s="171"/>
      <c r="CZ634" s="171"/>
    </row>
    <row r="635" s="175" customFormat="true" ht="25.15" customHeight="true" x14ac:dyDescent="0.2">
      <c r="C635" s="1128"/>
      <c r="D635" s="1127"/>
      <c r="E635" s="473"/>
      <c r="F635" s="473"/>
      <c r="G635" s="473"/>
      <c r="H635" s="1128"/>
      <c r="I635" s="1127"/>
      <c r="J635" s="473"/>
      <c r="K635" s="473"/>
      <c r="L635" s="473"/>
      <c r="M635" s="1128"/>
      <c r="N635" s="1127"/>
      <c r="O635" s="473"/>
      <c r="P635" s="473"/>
      <c r="Q635" s="473"/>
      <c r="AB635" s="168"/>
      <c r="AC635" s="168"/>
      <c r="AD635" s="168"/>
      <c r="AE635" s="168"/>
      <c r="AF635" s="168"/>
      <c r="AG635" s="168"/>
      <c r="AH635" s="168"/>
      <c r="AI635" s="168"/>
      <c r="AJ635" s="168"/>
      <c r="AK635" s="168"/>
      <c r="AL635" s="168"/>
      <c r="AM635" s="168"/>
      <c r="AN635" s="168"/>
      <c r="AO635" s="168"/>
      <c r="AP635" s="168"/>
      <c r="AQ635" s="168"/>
      <c r="AR635" s="168"/>
      <c r="AS635" s="168"/>
      <c r="AT635" s="168"/>
      <c r="AU635" s="168"/>
      <c r="AV635" s="168"/>
      <c r="AW635" s="168"/>
      <c r="AX635" s="168"/>
      <c r="AY635" s="168"/>
      <c r="AZ635" s="168"/>
      <c r="BA635" s="171"/>
      <c r="BB635" s="256"/>
      <c r="BC635" s="171"/>
      <c r="BD635" s="171"/>
      <c r="BE635" s="171"/>
      <c r="BF635" s="171"/>
      <c r="BG635" s="171"/>
      <c r="BH635" s="171"/>
      <c r="BI635" s="171"/>
      <c r="BJ635" s="171"/>
      <c r="BK635" s="171"/>
      <c r="BL635" s="171"/>
      <c r="BM635" s="171"/>
      <c r="BN635" s="171"/>
      <c r="BO635" s="171"/>
      <c r="BP635" s="171"/>
      <c r="BQ635" s="171"/>
      <c r="BR635" s="171"/>
      <c r="BS635" s="171"/>
      <c r="BT635" s="171"/>
      <c r="BU635" s="171"/>
      <c r="BV635" s="171"/>
      <c r="BW635" s="171"/>
      <c r="BX635" s="171"/>
      <c r="BY635" s="171"/>
      <c r="BZ635" s="171"/>
      <c r="CA635" s="171"/>
      <c r="CB635" s="171"/>
      <c r="CC635" s="171"/>
      <c r="CD635" s="171"/>
      <c r="CE635" s="171"/>
      <c r="CF635" s="171"/>
      <c r="CG635" s="171"/>
      <c r="CH635" s="171"/>
      <c r="CI635" s="171"/>
      <c r="CJ635" s="171"/>
      <c r="CK635" s="171"/>
      <c r="CL635" s="171"/>
      <c r="CM635" s="171"/>
      <c r="CN635" s="171"/>
      <c r="CO635" s="171"/>
      <c r="CP635" s="171"/>
      <c r="CQ635" s="171"/>
      <c r="CR635" s="171"/>
      <c r="CS635" s="171"/>
      <c r="CT635" s="171"/>
      <c r="CU635" s="171"/>
      <c r="CV635" s="171"/>
      <c r="CW635" s="171"/>
      <c r="CX635" s="171"/>
      <c r="CY635" s="171"/>
      <c r="CZ635" s="171"/>
    </row>
    <row r="636" s="175" customFormat="true" ht="25.15" customHeight="true" x14ac:dyDescent="0.2">
      <c r="C636" s="1128"/>
      <c r="D636" s="1127"/>
      <c r="E636" s="473"/>
      <c r="F636" s="473"/>
      <c r="G636" s="473"/>
      <c r="H636" s="1128"/>
      <c r="I636" s="1127"/>
      <c r="J636" s="473"/>
      <c r="K636" s="473"/>
      <c r="L636" s="473"/>
      <c r="M636" s="1128"/>
      <c r="N636" s="1127"/>
      <c r="O636" s="473"/>
      <c r="P636" s="473"/>
      <c r="Q636" s="473"/>
      <c r="AB636" s="168"/>
      <c r="AC636" s="168"/>
      <c r="AD636" s="168"/>
      <c r="AE636" s="168"/>
      <c r="AF636" s="168"/>
      <c r="AG636" s="168"/>
      <c r="AH636" s="168"/>
      <c r="AI636" s="168"/>
      <c r="AJ636" s="168"/>
      <c r="AK636" s="168"/>
      <c r="AL636" s="168"/>
      <c r="AM636" s="168"/>
      <c r="AN636" s="168"/>
      <c r="AO636" s="168"/>
      <c r="AP636" s="168"/>
      <c r="AQ636" s="168"/>
      <c r="AR636" s="168"/>
      <c r="AS636" s="168"/>
      <c r="AT636" s="168"/>
      <c r="AU636" s="168"/>
      <c r="AV636" s="168"/>
      <c r="AW636" s="168"/>
      <c r="AX636" s="168"/>
      <c r="AY636" s="168"/>
      <c r="AZ636" s="168"/>
      <c r="BA636" s="171"/>
      <c r="BB636" s="256"/>
      <c r="BC636" s="171"/>
      <c r="BD636" s="171"/>
      <c r="BE636" s="171"/>
      <c r="BF636" s="171"/>
      <c r="BG636" s="171"/>
      <c r="BH636" s="171"/>
      <c r="BI636" s="171"/>
      <c r="BJ636" s="171"/>
      <c r="BK636" s="171"/>
      <c r="BL636" s="171"/>
      <c r="BM636" s="171"/>
      <c r="BN636" s="171"/>
      <c r="BO636" s="171"/>
      <c r="BP636" s="171"/>
      <c r="BQ636" s="171"/>
      <c r="BR636" s="171"/>
      <c r="BS636" s="171"/>
      <c r="BT636" s="171"/>
      <c r="BU636" s="171"/>
      <c r="BV636" s="171"/>
      <c r="BW636" s="171"/>
      <c r="BX636" s="171"/>
      <c r="BY636" s="171"/>
      <c r="BZ636" s="171"/>
      <c r="CA636" s="171"/>
      <c r="CB636" s="171"/>
      <c r="CC636" s="171"/>
      <c r="CD636" s="171"/>
      <c r="CE636" s="171"/>
      <c r="CF636" s="171"/>
      <c r="CG636" s="171"/>
      <c r="CH636" s="171"/>
      <c r="CI636" s="171"/>
      <c r="CJ636" s="171"/>
      <c r="CK636" s="171"/>
      <c r="CL636" s="171"/>
      <c r="CM636" s="171"/>
      <c r="CN636" s="171"/>
      <c r="CO636" s="171"/>
      <c r="CP636" s="171"/>
      <c r="CQ636" s="171"/>
      <c r="CR636" s="171"/>
      <c r="CS636" s="171"/>
      <c r="CT636" s="171"/>
      <c r="CU636" s="171"/>
      <c r="CV636" s="171"/>
      <c r="CW636" s="171"/>
      <c r="CX636" s="171"/>
      <c r="CY636" s="171"/>
      <c r="CZ636" s="171"/>
    </row>
    <row r="637" s="175" customFormat="true" ht="25.15" customHeight="true" x14ac:dyDescent="0.2">
      <c r="C637" s="1128"/>
      <c r="D637" s="1127"/>
      <c r="E637" s="473"/>
      <c r="F637" s="473"/>
      <c r="G637" s="473"/>
      <c r="H637" s="1128"/>
      <c r="I637" s="1127"/>
      <c r="J637" s="473"/>
      <c r="K637" s="473"/>
      <c r="L637" s="473"/>
      <c r="M637" s="1128"/>
      <c r="N637" s="1127"/>
      <c r="O637" s="473"/>
      <c r="P637" s="473"/>
      <c r="Q637" s="473"/>
      <c r="AB637" s="168"/>
      <c r="AC637" s="168"/>
      <c r="AD637" s="168"/>
      <c r="AE637" s="168"/>
      <c r="AF637" s="168"/>
      <c r="AG637" s="168"/>
      <c r="AH637" s="168"/>
      <c r="AI637" s="168"/>
      <c r="AJ637" s="168"/>
      <c r="AK637" s="168"/>
      <c r="AL637" s="168"/>
      <c r="AM637" s="168"/>
      <c r="AN637" s="168"/>
      <c r="AO637" s="168"/>
      <c r="AP637" s="168"/>
      <c r="AQ637" s="168"/>
      <c r="AR637" s="168"/>
      <c r="AS637" s="168"/>
      <c r="AT637" s="168"/>
      <c r="AU637" s="168"/>
      <c r="AV637" s="168"/>
      <c r="AW637" s="168"/>
      <c r="AX637" s="168"/>
      <c r="AY637" s="168"/>
      <c r="AZ637" s="168"/>
      <c r="BA637" s="171"/>
      <c r="BB637" s="256"/>
      <c r="BC637" s="171"/>
      <c r="BD637" s="171"/>
      <c r="BE637" s="171"/>
      <c r="BF637" s="171"/>
      <c r="BG637" s="171"/>
      <c r="BH637" s="171"/>
      <c r="BI637" s="171"/>
      <c r="BJ637" s="171"/>
      <c r="BK637" s="171"/>
      <c r="BL637" s="171"/>
      <c r="BM637" s="171"/>
      <c r="BN637" s="171"/>
      <c r="BO637" s="171"/>
      <c r="BP637" s="171"/>
      <c r="BQ637" s="171"/>
      <c r="BR637" s="171"/>
      <c r="BS637" s="171"/>
      <c r="BT637" s="171"/>
      <c r="BU637" s="171"/>
      <c r="BV637" s="171"/>
      <c r="BW637" s="171"/>
      <c r="BX637" s="171"/>
      <c r="BY637" s="171"/>
      <c r="BZ637" s="171"/>
      <c r="CA637" s="171"/>
      <c r="CB637" s="171"/>
      <c r="CC637" s="171"/>
      <c r="CD637" s="171"/>
      <c r="CE637" s="171"/>
      <c r="CF637" s="171"/>
      <c r="CG637" s="171"/>
      <c r="CH637" s="171"/>
      <c r="CI637" s="171"/>
      <c r="CJ637" s="171"/>
      <c r="CK637" s="171"/>
      <c r="CL637" s="171"/>
      <c r="CM637" s="171"/>
      <c r="CN637" s="171"/>
      <c r="CO637" s="171"/>
      <c r="CP637" s="171"/>
      <c r="CQ637" s="171"/>
      <c r="CR637" s="171"/>
      <c r="CS637" s="171"/>
      <c r="CT637" s="171"/>
      <c r="CU637" s="171"/>
      <c r="CV637" s="171"/>
      <c r="CW637" s="171"/>
      <c r="CX637" s="171"/>
      <c r="CY637" s="171"/>
      <c r="CZ637" s="171"/>
    </row>
    <row r="638" s="175" customFormat="true" ht="25.15" customHeight="true" x14ac:dyDescent="0.2">
      <c r="C638" s="1128"/>
      <c r="D638" s="1127"/>
      <c r="E638" s="473"/>
      <c r="F638" s="473"/>
      <c r="G638" s="473"/>
      <c r="H638" s="1128"/>
      <c r="I638" s="1127"/>
      <c r="J638" s="473"/>
      <c r="K638" s="473"/>
      <c r="L638" s="473"/>
      <c r="M638" s="1128"/>
      <c r="N638" s="1127"/>
      <c r="O638" s="473"/>
      <c r="P638" s="473"/>
      <c r="Q638" s="473"/>
      <c r="AB638" s="168"/>
      <c r="AC638" s="168"/>
      <c r="AD638" s="168"/>
      <c r="AE638" s="168"/>
      <c r="AF638" s="168"/>
      <c r="AG638" s="168"/>
      <c r="AH638" s="168"/>
      <c r="AI638" s="168"/>
      <c r="AJ638" s="168"/>
      <c r="AK638" s="168"/>
      <c r="AL638" s="168"/>
      <c r="AM638" s="168"/>
      <c r="AN638" s="168"/>
      <c r="AO638" s="168"/>
      <c r="AP638" s="168"/>
      <c r="AQ638" s="168"/>
      <c r="AR638" s="168"/>
      <c r="AS638" s="168"/>
      <c r="AT638" s="168"/>
      <c r="AU638" s="168"/>
      <c r="AV638" s="168"/>
      <c r="AW638" s="168"/>
      <c r="AX638" s="168"/>
      <c r="AY638" s="168"/>
      <c r="AZ638" s="168"/>
      <c r="BA638" s="171"/>
      <c r="BB638" s="256"/>
      <c r="BC638" s="171"/>
      <c r="BD638" s="171"/>
      <c r="BE638" s="171"/>
      <c r="BF638" s="171"/>
      <c r="BG638" s="171"/>
      <c r="BH638" s="171"/>
      <c r="BI638" s="171"/>
      <c r="BJ638" s="171"/>
      <c r="BK638" s="171"/>
      <c r="BL638" s="171"/>
      <c r="BM638" s="171"/>
      <c r="BN638" s="171"/>
      <c r="BO638" s="171"/>
      <c r="BP638" s="171"/>
      <c r="BQ638" s="171"/>
      <c r="BR638" s="171"/>
      <c r="BS638" s="171"/>
      <c r="BT638" s="171"/>
      <c r="BU638" s="171"/>
      <c r="BV638" s="171"/>
      <c r="BW638" s="171"/>
      <c r="BX638" s="171"/>
      <c r="BY638" s="171"/>
      <c r="BZ638" s="171"/>
      <c r="CA638" s="171"/>
      <c r="CB638" s="171"/>
      <c r="CC638" s="171"/>
      <c r="CD638" s="171"/>
      <c r="CE638" s="171"/>
      <c r="CF638" s="171"/>
      <c r="CG638" s="171"/>
      <c r="CH638" s="171"/>
      <c r="CI638" s="171"/>
      <c r="CJ638" s="171"/>
      <c r="CK638" s="171"/>
      <c r="CL638" s="171"/>
      <c r="CM638" s="171"/>
      <c r="CN638" s="171"/>
      <c r="CO638" s="171"/>
      <c r="CP638" s="171"/>
      <c r="CQ638" s="171"/>
      <c r="CR638" s="171"/>
      <c r="CS638" s="171"/>
      <c r="CT638" s="171"/>
      <c r="CU638" s="171"/>
      <c r="CV638" s="171"/>
      <c r="CW638" s="171"/>
      <c r="CX638" s="171"/>
      <c r="CY638" s="171"/>
      <c r="CZ638" s="171"/>
    </row>
    <row r="639" s="175" customFormat="true" ht="25.15" customHeight="true" x14ac:dyDescent="0.2">
      <c r="C639" s="1128"/>
      <c r="D639" s="1127"/>
      <c r="E639" s="473"/>
      <c r="F639" s="473"/>
      <c r="G639" s="473"/>
      <c r="H639" s="1128"/>
      <c r="I639" s="1127"/>
      <c r="J639" s="473"/>
      <c r="K639" s="473"/>
      <c r="L639" s="473"/>
      <c r="M639" s="1128"/>
      <c r="N639" s="1127"/>
      <c r="O639" s="473"/>
      <c r="P639" s="473"/>
      <c r="Q639" s="473"/>
      <c r="AB639" s="168"/>
      <c r="AC639" s="168"/>
      <c r="AD639" s="168"/>
      <c r="AE639" s="168"/>
      <c r="AF639" s="168"/>
      <c r="AG639" s="168"/>
      <c r="AH639" s="168"/>
      <c r="AI639" s="168"/>
      <c r="AJ639" s="168"/>
      <c r="AK639" s="168"/>
      <c r="AL639" s="168"/>
      <c r="AM639" s="168"/>
      <c r="AN639" s="168"/>
      <c r="AO639" s="168"/>
      <c r="AP639" s="168"/>
      <c r="AQ639" s="168"/>
      <c r="AR639" s="168"/>
      <c r="AS639" s="168"/>
      <c r="AT639" s="168"/>
      <c r="AU639" s="168"/>
      <c r="AV639" s="168"/>
      <c r="AW639" s="168"/>
      <c r="AX639" s="168"/>
      <c r="AY639" s="168"/>
      <c r="AZ639" s="168"/>
      <c r="BA639" s="171"/>
      <c r="BB639" s="256"/>
      <c r="BC639" s="171"/>
      <c r="BD639" s="171"/>
      <c r="BE639" s="171"/>
      <c r="BF639" s="171"/>
      <c r="BG639" s="171"/>
      <c r="BH639" s="171"/>
      <c r="BI639" s="171"/>
      <c r="BJ639" s="171"/>
      <c r="BK639" s="171"/>
      <c r="BL639" s="171"/>
      <c r="BM639" s="171"/>
      <c r="BN639" s="171"/>
      <c r="BO639" s="171"/>
      <c r="BP639" s="171"/>
      <c r="BQ639" s="171"/>
      <c r="BR639" s="171"/>
      <c r="BS639" s="171"/>
      <c r="BT639" s="171"/>
      <c r="BU639" s="171"/>
      <c r="BV639" s="171"/>
      <c r="BW639" s="171"/>
      <c r="BX639" s="171"/>
      <c r="BY639" s="171"/>
      <c r="BZ639" s="171"/>
      <c r="CA639" s="171"/>
      <c r="CB639" s="171"/>
      <c r="CC639" s="171"/>
      <c r="CD639" s="171"/>
      <c r="CE639" s="171"/>
      <c r="CF639" s="171"/>
      <c r="CG639" s="171"/>
      <c r="CH639" s="171"/>
      <c r="CI639" s="171"/>
      <c r="CJ639" s="171"/>
      <c r="CK639" s="171"/>
      <c r="CL639" s="171"/>
      <c r="CM639" s="171"/>
      <c r="CN639" s="171"/>
      <c r="CO639" s="171"/>
      <c r="CP639" s="171"/>
      <c r="CQ639" s="171"/>
      <c r="CR639" s="171"/>
      <c r="CS639" s="171"/>
      <c r="CT639" s="171"/>
      <c r="CU639" s="171"/>
      <c r="CV639" s="171"/>
      <c r="CW639" s="171"/>
      <c r="CX639" s="171"/>
      <c r="CY639" s="171"/>
      <c r="CZ639" s="171"/>
    </row>
    <row r="640" s="175" customFormat="true" ht="25.15" customHeight="true" x14ac:dyDescent="0.2">
      <c r="C640" s="1128"/>
      <c r="D640" s="1127"/>
      <c r="E640" s="473"/>
      <c r="F640" s="473"/>
      <c r="G640" s="473"/>
      <c r="H640" s="1128"/>
      <c r="I640" s="1127"/>
      <c r="J640" s="473"/>
      <c r="K640" s="473"/>
      <c r="L640" s="473"/>
      <c r="M640" s="1128"/>
      <c r="N640" s="1127"/>
      <c r="O640" s="473"/>
      <c r="P640" s="473"/>
      <c r="Q640" s="473"/>
      <c r="AB640" s="168"/>
      <c r="AC640" s="168"/>
      <c r="AD640" s="168"/>
      <c r="AE640" s="168"/>
      <c r="AF640" s="168"/>
      <c r="AG640" s="168"/>
      <c r="AH640" s="168"/>
      <c r="AI640" s="168"/>
      <c r="AJ640" s="168"/>
      <c r="AK640" s="168"/>
      <c r="AL640" s="168"/>
      <c r="AM640" s="168"/>
      <c r="AN640" s="168"/>
      <c r="AO640" s="168"/>
      <c r="AP640" s="168"/>
      <c r="AQ640" s="168"/>
      <c r="AR640" s="168"/>
      <c r="AS640" s="168"/>
      <c r="AT640" s="168"/>
      <c r="AU640" s="168"/>
      <c r="AV640" s="168"/>
      <c r="AW640" s="168"/>
      <c r="AX640" s="168"/>
      <c r="AY640" s="168"/>
      <c r="AZ640" s="168"/>
      <c r="BA640" s="171"/>
      <c r="BB640" s="256"/>
      <c r="BC640" s="171"/>
      <c r="BD640" s="171"/>
      <c r="BE640" s="171"/>
      <c r="BF640" s="171"/>
      <c r="BG640" s="171"/>
      <c r="BH640" s="171"/>
      <c r="BI640" s="171"/>
      <c r="BJ640" s="171"/>
      <c r="BK640" s="171"/>
      <c r="BL640" s="171"/>
      <c r="BM640" s="171"/>
      <c r="BN640" s="171"/>
      <c r="BO640" s="171"/>
      <c r="BP640" s="171"/>
      <c r="BQ640" s="171"/>
      <c r="BR640" s="171"/>
      <c r="BS640" s="171"/>
      <c r="BT640" s="171"/>
      <c r="BU640" s="171"/>
      <c r="BV640" s="171"/>
      <c r="BW640" s="171"/>
      <c r="BX640" s="171"/>
      <c r="BY640" s="171"/>
      <c r="BZ640" s="171"/>
      <c r="CA640" s="171"/>
      <c r="CB640" s="171"/>
      <c r="CC640" s="171"/>
      <c r="CD640" s="171"/>
      <c r="CE640" s="171"/>
      <c r="CF640" s="171"/>
      <c r="CG640" s="171"/>
      <c r="CH640" s="171"/>
      <c r="CI640" s="171"/>
      <c r="CJ640" s="171"/>
      <c r="CK640" s="171"/>
      <c r="CL640" s="171"/>
      <c r="CM640" s="171"/>
      <c r="CN640" s="171"/>
      <c r="CO640" s="171"/>
      <c r="CP640" s="171"/>
      <c r="CQ640" s="171"/>
      <c r="CR640" s="171"/>
      <c r="CS640" s="171"/>
      <c r="CT640" s="171"/>
      <c r="CU640" s="171"/>
      <c r="CV640" s="171"/>
      <c r="CW640" s="171"/>
      <c r="CX640" s="171"/>
      <c r="CY640" s="171"/>
      <c r="CZ640" s="171"/>
    </row>
    <row r="641" s="175" customFormat="true" ht="25.15" customHeight="true" x14ac:dyDescent="0.2">
      <c r="C641" s="1128"/>
      <c r="D641" s="1127"/>
      <c r="E641" s="473"/>
      <c r="F641" s="473"/>
      <c r="G641" s="473"/>
      <c r="H641" s="1128"/>
      <c r="I641" s="1127"/>
      <c r="J641" s="473"/>
      <c r="K641" s="473"/>
      <c r="L641" s="473"/>
      <c r="M641" s="1128"/>
      <c r="N641" s="1127"/>
      <c r="O641" s="473"/>
      <c r="P641" s="473"/>
      <c r="Q641" s="473"/>
      <c r="AB641" s="168"/>
      <c r="AC641" s="168"/>
      <c r="AD641" s="168"/>
      <c r="AE641" s="168"/>
      <c r="AF641" s="168"/>
      <c r="AG641" s="168"/>
      <c r="AH641" s="168"/>
      <c r="AI641" s="168"/>
      <c r="AJ641" s="168"/>
      <c r="AK641" s="168"/>
      <c r="AL641" s="168"/>
      <c r="AM641" s="168"/>
      <c r="AN641" s="168"/>
      <c r="AO641" s="168"/>
      <c r="AP641" s="168"/>
      <c r="AQ641" s="168"/>
      <c r="AR641" s="168"/>
      <c r="AS641" s="168"/>
      <c r="AT641" s="168"/>
      <c r="AU641" s="168"/>
      <c r="AV641" s="168"/>
      <c r="AW641" s="168"/>
      <c r="AX641" s="168"/>
      <c r="AY641" s="168"/>
      <c r="AZ641" s="168"/>
      <c r="BA641" s="171"/>
      <c r="BB641" s="256"/>
      <c r="BC641" s="171"/>
      <c r="BD641" s="171"/>
      <c r="BE641" s="171"/>
      <c r="BF641" s="171"/>
      <c r="BG641" s="171"/>
      <c r="BH641" s="171"/>
      <c r="BI641" s="171"/>
      <c r="BJ641" s="171"/>
      <c r="BK641" s="171"/>
      <c r="BL641" s="171"/>
      <c r="BM641" s="171"/>
      <c r="BN641" s="171"/>
      <c r="BO641" s="171"/>
      <c r="BP641" s="171"/>
      <c r="BQ641" s="171"/>
      <c r="BR641" s="171"/>
      <c r="BS641" s="171"/>
      <c r="BT641" s="171"/>
      <c r="BU641" s="171"/>
      <c r="BV641" s="171"/>
      <c r="BW641" s="171"/>
      <c r="BX641" s="171"/>
      <c r="BY641" s="171"/>
      <c r="BZ641" s="171"/>
      <c r="CA641" s="171"/>
      <c r="CB641" s="171"/>
      <c r="CC641" s="171"/>
      <c r="CD641" s="171"/>
      <c r="CE641" s="171"/>
      <c r="CF641" s="171"/>
      <c r="CG641" s="171"/>
      <c r="CH641" s="171"/>
      <c r="CI641" s="171"/>
      <c r="CJ641" s="171"/>
      <c r="CK641" s="171"/>
      <c r="CL641" s="171"/>
      <c r="CM641" s="171"/>
      <c r="CN641" s="171"/>
      <c r="CO641" s="171"/>
      <c r="CP641" s="171"/>
      <c r="CQ641" s="171"/>
      <c r="CR641" s="171"/>
      <c r="CS641" s="171"/>
      <c r="CT641" s="171"/>
      <c r="CU641" s="171"/>
      <c r="CV641" s="171"/>
      <c r="CW641" s="171"/>
      <c r="CX641" s="171"/>
      <c r="CY641" s="171"/>
      <c r="CZ641" s="171"/>
    </row>
    <row r="642" s="175" customFormat="true" ht="25.15" customHeight="true" x14ac:dyDescent="0.2">
      <c r="C642" s="1128"/>
      <c r="D642" s="1127"/>
      <c r="E642" s="473"/>
      <c r="F642" s="473"/>
      <c r="G642" s="473"/>
      <c r="H642" s="1128"/>
      <c r="I642" s="1127"/>
      <c r="J642" s="473"/>
      <c r="K642" s="473"/>
      <c r="L642" s="473"/>
      <c r="M642" s="1128"/>
      <c r="N642" s="1127"/>
      <c r="O642" s="473"/>
      <c r="P642" s="473"/>
      <c r="Q642" s="473"/>
      <c r="AB642" s="168"/>
      <c r="AC642" s="168"/>
      <c r="AD642" s="168"/>
      <c r="AE642" s="168"/>
      <c r="AF642" s="168"/>
      <c r="AG642" s="168"/>
      <c r="AH642" s="168"/>
      <c r="AI642" s="168"/>
      <c r="AJ642" s="168"/>
      <c r="AK642" s="168"/>
      <c r="AL642" s="168"/>
      <c r="AM642" s="168"/>
      <c r="AN642" s="168"/>
      <c r="AO642" s="168"/>
      <c r="AP642" s="168"/>
      <c r="AQ642" s="168"/>
      <c r="AR642" s="168"/>
      <c r="AS642" s="168"/>
      <c r="AT642" s="168"/>
      <c r="AU642" s="168"/>
      <c r="AV642" s="168"/>
      <c r="AW642" s="168"/>
      <c r="AX642" s="168"/>
      <c r="AY642" s="168"/>
      <c r="AZ642" s="168"/>
      <c r="BA642" s="171"/>
      <c r="BB642" s="256"/>
      <c r="BC642" s="171"/>
      <c r="BD642" s="171"/>
      <c r="BE642" s="171"/>
      <c r="BF642" s="171"/>
      <c r="BG642" s="171"/>
      <c r="BH642" s="171"/>
      <c r="BI642" s="171"/>
      <c r="BJ642" s="171"/>
      <c r="BK642" s="171"/>
      <c r="BL642" s="171"/>
      <c r="BM642" s="171"/>
      <c r="BN642" s="171"/>
      <c r="BO642" s="171"/>
      <c r="BP642" s="171"/>
      <c r="BQ642" s="171"/>
      <c r="BR642" s="171"/>
      <c r="BS642" s="171"/>
      <c r="BT642" s="171"/>
      <c r="BU642" s="171"/>
      <c r="BV642" s="171"/>
      <c r="BW642" s="171"/>
      <c r="BX642" s="171"/>
      <c r="BY642" s="171"/>
      <c r="BZ642" s="171"/>
      <c r="CA642" s="171"/>
      <c r="CB642" s="171"/>
      <c r="CC642" s="171"/>
      <c r="CD642" s="171"/>
      <c r="CE642" s="171"/>
      <c r="CF642" s="171"/>
      <c r="CG642" s="171"/>
      <c r="CH642" s="171"/>
      <c r="CI642" s="171"/>
      <c r="CJ642" s="171"/>
      <c r="CK642" s="171"/>
      <c r="CL642" s="171"/>
      <c r="CM642" s="171"/>
      <c r="CN642" s="171"/>
      <c r="CO642" s="171"/>
      <c r="CP642" s="171"/>
      <c r="CQ642" s="171"/>
      <c r="CR642" s="171"/>
      <c r="CS642" s="171"/>
      <c r="CT642" s="171"/>
      <c r="CU642" s="171"/>
      <c r="CV642" s="171"/>
      <c r="CW642" s="171"/>
      <c r="CX642" s="171"/>
      <c r="CY642" s="171"/>
      <c r="CZ642" s="171"/>
    </row>
    <row r="643" s="175" customFormat="true" ht="25.15" customHeight="true" x14ac:dyDescent="0.2">
      <c r="C643" s="1128"/>
      <c r="D643" s="1127"/>
      <c r="E643" s="473"/>
      <c r="F643" s="473"/>
      <c r="G643" s="473"/>
      <c r="H643" s="1128"/>
      <c r="I643" s="1127"/>
      <c r="J643" s="473"/>
      <c r="K643" s="473"/>
      <c r="L643" s="473"/>
      <c r="M643" s="1128"/>
      <c r="N643" s="1127"/>
      <c r="O643" s="473"/>
      <c r="P643" s="473"/>
      <c r="Q643" s="473"/>
      <c r="AB643" s="168"/>
      <c r="AC643" s="168"/>
      <c r="AD643" s="168"/>
      <c r="AE643" s="168"/>
      <c r="AF643" s="168"/>
      <c r="AG643" s="168"/>
      <c r="AH643" s="168"/>
      <c r="AI643" s="168"/>
      <c r="AJ643" s="168"/>
      <c r="AK643" s="168"/>
      <c r="AL643" s="168"/>
      <c r="AM643" s="168"/>
      <c r="AN643" s="168"/>
      <c r="AO643" s="168"/>
      <c r="AP643" s="168"/>
      <c r="AQ643" s="168"/>
      <c r="AR643" s="168"/>
      <c r="AS643" s="168"/>
      <c r="AT643" s="168"/>
      <c r="AU643" s="168"/>
      <c r="AV643" s="168"/>
      <c r="AW643" s="168"/>
      <c r="AX643" s="168"/>
      <c r="AY643" s="168"/>
      <c r="AZ643" s="168"/>
      <c r="BA643" s="171"/>
      <c r="BB643" s="256"/>
      <c r="BC643" s="171"/>
      <c r="BD643" s="171"/>
      <c r="BE643" s="171"/>
      <c r="BF643" s="171"/>
      <c r="BG643" s="171"/>
      <c r="BH643" s="171"/>
      <c r="BI643" s="171"/>
      <c r="BJ643" s="171"/>
      <c r="BK643" s="171"/>
      <c r="BL643" s="171"/>
      <c r="BM643" s="171"/>
      <c r="BN643" s="171"/>
      <c r="BO643" s="171"/>
      <c r="BP643" s="171"/>
      <c r="BQ643" s="171"/>
      <c r="BR643" s="171"/>
      <c r="BS643" s="171"/>
      <c r="BT643" s="171"/>
      <c r="BU643" s="171"/>
      <c r="BV643" s="171"/>
      <c r="BW643" s="171"/>
      <c r="BX643" s="171"/>
      <c r="BY643" s="171"/>
      <c r="BZ643" s="171"/>
      <c r="CA643" s="171"/>
      <c r="CB643" s="171"/>
      <c r="CC643" s="171"/>
      <c r="CD643" s="171"/>
      <c r="CE643" s="171"/>
      <c r="CF643" s="171"/>
      <c r="CG643" s="171"/>
      <c r="CH643" s="171"/>
      <c r="CI643" s="171"/>
      <c r="CJ643" s="171"/>
      <c r="CK643" s="171"/>
      <c r="CL643" s="171"/>
      <c r="CM643" s="171"/>
      <c r="CN643" s="171"/>
      <c r="CO643" s="171"/>
      <c r="CP643" s="171"/>
      <c r="CQ643" s="171"/>
      <c r="CR643" s="171"/>
      <c r="CS643" s="171"/>
      <c r="CT643" s="171"/>
      <c r="CU643" s="171"/>
      <c r="CV643" s="171"/>
      <c r="CW643" s="171"/>
      <c r="CX643" s="171"/>
      <c r="CY643" s="171"/>
      <c r="CZ643" s="171"/>
    </row>
    <row r="644" s="175" customFormat="true" ht="25.15" customHeight="true" x14ac:dyDescent="0.2">
      <c r="C644" s="1128"/>
      <c r="D644" s="1127"/>
      <c r="E644" s="473"/>
      <c r="F644" s="473"/>
      <c r="G644" s="473"/>
      <c r="H644" s="1128"/>
      <c r="I644" s="1127"/>
      <c r="J644" s="473"/>
      <c r="K644" s="473"/>
      <c r="L644" s="473"/>
      <c r="M644" s="1128"/>
      <c r="N644" s="1127"/>
      <c r="O644" s="473"/>
      <c r="P644" s="473"/>
      <c r="Q644" s="473"/>
      <c r="AB644" s="168"/>
      <c r="AC644" s="168"/>
      <c r="AD644" s="168"/>
      <c r="AE644" s="168"/>
      <c r="AF644" s="168"/>
      <c r="AG644" s="168"/>
      <c r="AH644" s="168"/>
      <c r="AI644" s="168"/>
      <c r="AJ644" s="168"/>
      <c r="AK644" s="168"/>
      <c r="AL644" s="168"/>
      <c r="AM644" s="168"/>
      <c r="AN644" s="168"/>
      <c r="AO644" s="168"/>
      <c r="AP644" s="168"/>
      <c r="AQ644" s="168"/>
      <c r="AR644" s="168"/>
      <c r="AS644" s="168"/>
      <c r="AT644" s="168"/>
      <c r="AU644" s="168"/>
      <c r="AV644" s="168"/>
      <c r="AW644" s="168"/>
      <c r="AX644" s="168"/>
      <c r="AY644" s="168"/>
      <c r="AZ644" s="168"/>
      <c r="BA644" s="171"/>
      <c r="BB644" s="256"/>
      <c r="BC644" s="171"/>
      <c r="BD644" s="171"/>
      <c r="BE644" s="171"/>
      <c r="BF644" s="171"/>
      <c r="BG644" s="171"/>
      <c r="BH644" s="171"/>
      <c r="BI644" s="171"/>
      <c r="BJ644" s="171"/>
      <c r="BK644" s="171"/>
      <c r="BL644" s="171"/>
      <c r="BM644" s="171"/>
      <c r="BN644" s="171"/>
      <c r="BO644" s="171"/>
      <c r="BP644" s="171"/>
      <c r="BQ644" s="171"/>
      <c r="BR644" s="171"/>
      <c r="BS644" s="171"/>
      <c r="BT644" s="171"/>
      <c r="BU644" s="171"/>
      <c r="BV644" s="171"/>
      <c r="BW644" s="171"/>
      <c r="BX644" s="171"/>
      <c r="BY644" s="171"/>
      <c r="BZ644" s="171"/>
      <c r="CA644" s="171"/>
      <c r="CB644" s="171"/>
      <c r="CC644" s="171"/>
      <c r="CD644" s="171"/>
      <c r="CE644" s="171"/>
      <c r="CF644" s="171"/>
      <c r="CG644" s="171"/>
      <c r="CH644" s="171"/>
      <c r="CI644" s="171"/>
      <c r="CJ644" s="171"/>
      <c r="CK644" s="171"/>
      <c r="CL644" s="171"/>
      <c r="CM644" s="171"/>
      <c r="CN644" s="171"/>
      <c r="CO644" s="171"/>
      <c r="CP644" s="171"/>
      <c r="CQ644" s="171"/>
      <c r="CR644" s="171"/>
      <c r="CS644" s="171"/>
      <c r="CT644" s="171"/>
      <c r="CU644" s="171"/>
      <c r="CV644" s="171"/>
      <c r="CW644" s="171"/>
      <c r="CX644" s="171"/>
      <c r="CY644" s="171"/>
      <c r="CZ644" s="171"/>
    </row>
    <row r="645" s="175" customFormat="true" ht="25.15" customHeight="true" x14ac:dyDescent="0.2">
      <c r="C645" s="1128"/>
      <c r="D645" s="1127"/>
      <c r="E645" s="473"/>
      <c r="F645" s="473"/>
      <c r="G645" s="473"/>
      <c r="H645" s="1128"/>
      <c r="I645" s="1127"/>
      <c r="J645" s="473"/>
      <c r="K645" s="473"/>
      <c r="L645" s="473"/>
      <c r="M645" s="1128"/>
      <c r="N645" s="1127"/>
      <c r="O645" s="473"/>
      <c r="P645" s="473"/>
      <c r="Q645" s="473"/>
      <c r="AB645" s="168"/>
      <c r="AC645" s="168"/>
      <c r="AD645" s="168"/>
      <c r="AE645" s="168"/>
      <c r="AF645" s="168"/>
      <c r="AG645" s="168"/>
      <c r="AH645" s="168"/>
      <c r="AI645" s="168"/>
      <c r="AJ645" s="168"/>
      <c r="AK645" s="168"/>
      <c r="AL645" s="168"/>
      <c r="AM645" s="168"/>
      <c r="AN645" s="168"/>
      <c r="AO645" s="168"/>
      <c r="AP645" s="168"/>
      <c r="AQ645" s="168"/>
      <c r="AR645" s="168"/>
      <c r="AS645" s="168"/>
      <c r="AT645" s="168"/>
      <c r="AU645" s="168"/>
      <c r="AV645" s="168"/>
      <c r="AW645" s="168"/>
      <c r="AX645" s="168"/>
      <c r="AY645" s="168"/>
      <c r="AZ645" s="168"/>
      <c r="BA645" s="171"/>
      <c r="BB645" s="256"/>
      <c r="BC645" s="171"/>
      <c r="BD645" s="171"/>
      <c r="BE645" s="171"/>
      <c r="BF645" s="171"/>
      <c r="BG645" s="171"/>
      <c r="BH645" s="171"/>
      <c r="BI645" s="171"/>
      <c r="BJ645" s="171"/>
      <c r="BK645" s="171"/>
      <c r="BL645" s="171"/>
      <c r="BM645" s="171"/>
      <c r="BN645" s="171"/>
      <c r="BO645" s="171"/>
      <c r="BP645" s="171"/>
      <c r="BQ645" s="171"/>
      <c r="BR645" s="171"/>
      <c r="BS645" s="171"/>
      <c r="BT645" s="171"/>
      <c r="BU645" s="171"/>
      <c r="BV645" s="171"/>
      <c r="BW645" s="171"/>
      <c r="BX645" s="171"/>
      <c r="BY645" s="171"/>
      <c r="BZ645" s="171"/>
      <c r="CA645" s="171"/>
      <c r="CB645" s="171"/>
      <c r="CC645" s="171"/>
      <c r="CD645" s="171"/>
      <c r="CE645" s="171"/>
      <c r="CF645" s="171"/>
      <c r="CG645" s="171"/>
      <c r="CH645" s="171"/>
      <c r="CI645" s="171"/>
      <c r="CJ645" s="171"/>
      <c r="CK645" s="171"/>
      <c r="CL645" s="171"/>
      <c r="CM645" s="171"/>
      <c r="CN645" s="171"/>
      <c r="CO645" s="171"/>
      <c r="CP645" s="171"/>
      <c r="CQ645" s="171"/>
      <c r="CR645" s="171"/>
      <c r="CS645" s="171"/>
      <c r="CT645" s="171"/>
      <c r="CU645" s="171"/>
      <c r="CV645" s="171"/>
      <c r="CW645" s="171"/>
      <c r="CX645" s="171"/>
      <c r="CY645" s="171"/>
      <c r="CZ645" s="171"/>
    </row>
    <row r="646" s="175" customFormat="true" ht="25.15" customHeight="true" x14ac:dyDescent="0.2">
      <c r="C646" s="1128"/>
      <c r="D646" s="1127"/>
      <c r="E646" s="473"/>
      <c r="F646" s="473"/>
      <c r="G646" s="473"/>
      <c r="H646" s="1128"/>
      <c r="I646" s="1127"/>
      <c r="J646" s="473"/>
      <c r="K646" s="473"/>
      <c r="L646" s="473"/>
      <c r="M646" s="1128"/>
      <c r="N646" s="1127"/>
      <c r="O646" s="473"/>
      <c r="P646" s="473"/>
      <c r="Q646" s="473"/>
      <c r="AB646" s="168"/>
      <c r="AC646" s="168"/>
      <c r="AD646" s="168"/>
      <c r="AE646" s="168"/>
      <c r="AF646" s="168"/>
      <c r="AG646" s="168"/>
      <c r="AH646" s="168"/>
      <c r="AI646" s="168"/>
      <c r="AJ646" s="168"/>
      <c r="AK646" s="168"/>
      <c r="AL646" s="168"/>
      <c r="AM646" s="168"/>
      <c r="AN646" s="168"/>
      <c r="AO646" s="168"/>
      <c r="AP646" s="168"/>
      <c r="AQ646" s="168"/>
      <c r="AR646" s="168"/>
      <c r="AS646" s="168"/>
      <c r="AT646" s="168"/>
      <c r="AU646" s="168"/>
      <c r="AV646" s="168"/>
      <c r="AW646" s="168"/>
      <c r="AX646" s="168"/>
      <c r="AY646" s="168"/>
      <c r="AZ646" s="168"/>
      <c r="BA646" s="171"/>
      <c r="BB646" s="256"/>
      <c r="BC646" s="171"/>
      <c r="BD646" s="171"/>
      <c r="BE646" s="171"/>
      <c r="BF646" s="171"/>
      <c r="BG646" s="171"/>
      <c r="BH646" s="171"/>
      <c r="BI646" s="171"/>
      <c r="BJ646" s="171"/>
      <c r="BK646" s="171"/>
      <c r="BL646" s="171"/>
      <c r="BM646" s="171"/>
      <c r="BN646" s="171"/>
      <c r="BO646" s="171"/>
      <c r="BP646" s="171"/>
      <c r="BQ646" s="171"/>
      <c r="BR646" s="171"/>
      <c r="BS646" s="171"/>
      <c r="BT646" s="171"/>
      <c r="BU646" s="171"/>
      <c r="BV646" s="171"/>
      <c r="BW646" s="171"/>
      <c r="BX646" s="171"/>
      <c r="BY646" s="171"/>
      <c r="BZ646" s="171"/>
      <c r="CA646" s="171"/>
      <c r="CB646" s="171"/>
      <c r="CC646" s="171"/>
      <c r="CD646" s="171"/>
      <c r="CE646" s="171"/>
      <c r="CF646" s="171"/>
      <c r="CG646" s="171"/>
      <c r="CH646" s="171"/>
      <c r="CI646" s="171"/>
      <c r="CJ646" s="171"/>
      <c r="CK646" s="171"/>
      <c r="CL646" s="171"/>
      <c r="CM646" s="171"/>
      <c r="CN646" s="171"/>
      <c r="CO646" s="171"/>
      <c r="CP646" s="171"/>
      <c r="CQ646" s="171"/>
      <c r="CR646" s="171"/>
      <c r="CS646" s="171"/>
      <c r="CT646" s="171"/>
      <c r="CU646" s="171"/>
      <c r="CV646" s="171"/>
      <c r="CW646" s="171"/>
      <c r="CX646" s="171"/>
      <c r="CY646" s="171"/>
      <c r="CZ646" s="171"/>
    </row>
    <row r="647" s="175" customFormat="true" ht="25.15" customHeight="true" x14ac:dyDescent="0.2">
      <c r="C647" s="1128"/>
      <c r="D647" s="1127"/>
      <c r="E647" s="473"/>
      <c r="F647" s="473"/>
      <c r="G647" s="473"/>
      <c r="H647" s="1128"/>
      <c r="I647" s="1127"/>
      <c r="J647" s="473"/>
      <c r="K647" s="473"/>
      <c r="L647" s="473"/>
      <c r="M647" s="1128"/>
      <c r="N647" s="1127"/>
      <c r="O647" s="473"/>
      <c r="P647" s="473"/>
      <c r="Q647" s="473"/>
      <c r="AB647" s="168"/>
      <c r="AC647" s="168"/>
      <c r="AD647" s="168"/>
      <c r="AE647" s="168"/>
      <c r="AF647" s="168"/>
      <c r="AG647" s="168"/>
      <c r="AH647" s="168"/>
      <c r="AI647" s="168"/>
      <c r="AJ647" s="168"/>
      <c r="AK647" s="168"/>
      <c r="AL647" s="168"/>
      <c r="AM647" s="168"/>
      <c r="AN647" s="168"/>
      <c r="AO647" s="168"/>
      <c r="AP647" s="168"/>
      <c r="AQ647" s="168"/>
      <c r="AR647" s="168"/>
      <c r="AS647" s="168"/>
      <c r="AT647" s="168"/>
      <c r="AU647" s="168"/>
      <c r="AV647" s="168"/>
      <c r="AW647" s="168"/>
      <c r="AX647" s="168"/>
      <c r="AY647" s="168"/>
      <c r="AZ647" s="168"/>
      <c r="BA647" s="171"/>
      <c r="BB647" s="256"/>
      <c r="BC647" s="171"/>
      <c r="BD647" s="171"/>
      <c r="BE647" s="171"/>
      <c r="BF647" s="171"/>
      <c r="BG647" s="171"/>
      <c r="BH647" s="171"/>
      <c r="BI647" s="171"/>
      <c r="BJ647" s="171"/>
      <c r="BK647" s="171"/>
      <c r="BL647" s="171"/>
      <c r="BM647" s="171"/>
      <c r="BN647" s="171"/>
      <c r="BO647" s="171"/>
      <c r="BP647" s="171"/>
      <c r="BQ647" s="171"/>
      <c r="BR647" s="171"/>
      <c r="BS647" s="171"/>
      <c r="BT647" s="171"/>
      <c r="BU647" s="171"/>
      <c r="BV647" s="171"/>
      <c r="BW647" s="171"/>
      <c r="BX647" s="171"/>
      <c r="BY647" s="171"/>
      <c r="BZ647" s="171"/>
      <c r="CA647" s="171"/>
      <c r="CB647" s="171"/>
      <c r="CC647" s="171"/>
      <c r="CD647" s="171"/>
      <c r="CE647" s="171"/>
      <c r="CF647" s="171"/>
      <c r="CG647" s="171"/>
      <c r="CH647" s="171"/>
      <c r="CI647" s="171"/>
      <c r="CJ647" s="171"/>
      <c r="CK647" s="171"/>
      <c r="CL647" s="171"/>
      <c r="CM647" s="171"/>
      <c r="CN647" s="171"/>
      <c r="CO647" s="171"/>
      <c r="CP647" s="171"/>
      <c r="CQ647" s="171"/>
      <c r="CR647" s="171"/>
      <c r="CS647" s="171"/>
      <c r="CT647" s="171"/>
      <c r="CU647" s="171"/>
      <c r="CV647" s="171"/>
      <c r="CW647" s="171"/>
      <c r="CX647" s="171"/>
      <c r="CY647" s="171"/>
      <c r="CZ647" s="171"/>
    </row>
    <row r="648" s="175" customFormat="true" ht="25.15" customHeight="true" x14ac:dyDescent="0.2">
      <c r="C648" s="1128"/>
      <c r="D648" s="1127"/>
      <c r="E648" s="473"/>
      <c r="F648" s="473"/>
      <c r="G648" s="473"/>
      <c r="H648" s="1128"/>
      <c r="I648" s="1127"/>
      <c r="J648" s="473"/>
      <c r="K648" s="473"/>
      <c r="L648" s="473"/>
      <c r="M648" s="1128"/>
      <c r="N648" s="1127"/>
      <c r="O648" s="473"/>
      <c r="P648" s="473"/>
      <c r="Q648" s="473"/>
      <c r="AB648" s="168"/>
      <c r="AC648" s="168"/>
      <c r="AD648" s="168"/>
      <c r="AE648" s="168"/>
      <c r="AF648" s="168"/>
      <c r="AG648" s="168"/>
      <c r="AH648" s="168"/>
      <c r="AI648" s="168"/>
      <c r="AJ648" s="168"/>
      <c r="AK648" s="168"/>
      <c r="AL648" s="168"/>
      <c r="AM648" s="168"/>
      <c r="AN648" s="168"/>
      <c r="AO648" s="168"/>
      <c r="AP648" s="168"/>
      <c r="AQ648" s="168"/>
      <c r="AR648" s="168"/>
      <c r="AS648" s="168"/>
      <c r="AT648" s="168"/>
      <c r="AU648" s="168"/>
      <c r="AV648" s="168"/>
      <c r="AW648" s="168"/>
      <c r="AX648" s="168"/>
      <c r="AY648" s="168"/>
      <c r="AZ648" s="168"/>
      <c r="BA648" s="171"/>
      <c r="BB648" s="256"/>
      <c r="BC648" s="171"/>
      <c r="BD648" s="171"/>
      <c r="BE648" s="171"/>
      <c r="BF648" s="171"/>
      <c r="BG648" s="171"/>
      <c r="BH648" s="171"/>
      <c r="BI648" s="171"/>
      <c r="BJ648" s="171"/>
      <c r="BK648" s="171"/>
      <c r="BL648" s="171"/>
      <c r="BM648" s="171"/>
      <c r="BN648" s="171"/>
      <c r="BO648" s="171"/>
      <c r="BP648" s="171"/>
      <c r="BQ648" s="171"/>
      <c r="BR648" s="171"/>
      <c r="BS648" s="171"/>
      <c r="BT648" s="171"/>
      <c r="BU648" s="171"/>
      <c r="BV648" s="171"/>
      <c r="BW648" s="171"/>
      <c r="BX648" s="171"/>
      <c r="BY648" s="171"/>
      <c r="BZ648" s="171"/>
      <c r="CA648" s="171"/>
      <c r="CB648" s="171"/>
      <c r="CC648" s="171"/>
      <c r="CD648" s="171"/>
      <c r="CE648" s="171"/>
      <c r="CF648" s="171"/>
      <c r="CG648" s="171"/>
      <c r="CH648" s="171"/>
      <c r="CI648" s="171"/>
      <c r="CJ648" s="171"/>
      <c r="CK648" s="171"/>
      <c r="CL648" s="171"/>
      <c r="CM648" s="171"/>
      <c r="CN648" s="171"/>
      <c r="CO648" s="171"/>
      <c r="CP648" s="171"/>
      <c r="CQ648" s="171"/>
      <c r="CR648" s="171"/>
      <c r="CS648" s="171"/>
      <c r="CT648" s="171"/>
      <c r="CU648" s="171"/>
      <c r="CV648" s="171"/>
      <c r="CW648" s="171"/>
      <c r="CX648" s="171"/>
      <c r="CY648" s="171"/>
      <c r="CZ648" s="171"/>
    </row>
    <row r="649" s="175" customFormat="true" ht="25.15" customHeight="true" x14ac:dyDescent="0.2">
      <c r="C649" s="1128"/>
      <c r="D649" s="1127"/>
      <c r="E649" s="473"/>
      <c r="F649" s="473"/>
      <c r="G649" s="473"/>
      <c r="H649" s="1128"/>
      <c r="I649" s="1127"/>
      <c r="J649" s="473"/>
      <c r="K649" s="473"/>
      <c r="L649" s="473"/>
      <c r="M649" s="1128"/>
      <c r="N649" s="1127"/>
      <c r="O649" s="473"/>
      <c r="P649" s="473"/>
      <c r="Q649" s="473"/>
      <c r="AB649" s="168"/>
      <c r="AC649" s="168"/>
      <c r="AD649" s="168"/>
      <c r="AE649" s="168"/>
      <c r="AF649" s="168"/>
      <c r="AG649" s="168"/>
      <c r="AH649" s="168"/>
      <c r="AI649" s="168"/>
      <c r="AJ649" s="168"/>
      <c r="AK649" s="168"/>
      <c r="AL649" s="168"/>
      <c r="AM649" s="168"/>
      <c r="AN649" s="168"/>
      <c r="AO649" s="168"/>
      <c r="AP649" s="168"/>
      <c r="AQ649" s="168"/>
      <c r="AR649" s="168"/>
      <c r="AS649" s="168"/>
      <c r="AT649" s="168"/>
      <c r="AU649" s="168"/>
      <c r="AV649" s="168"/>
      <c r="AW649" s="168"/>
      <c r="AX649" s="168"/>
      <c r="AY649" s="168"/>
      <c r="AZ649" s="168"/>
      <c r="BA649" s="171"/>
      <c r="BB649" s="256"/>
      <c r="BC649" s="171"/>
      <c r="BD649" s="171"/>
      <c r="BE649" s="171"/>
      <c r="BF649" s="171"/>
      <c r="BG649" s="171"/>
      <c r="BH649" s="171"/>
      <c r="BI649" s="171"/>
      <c r="BJ649" s="171"/>
      <c r="BK649" s="171"/>
      <c r="BL649" s="171"/>
      <c r="BM649" s="171"/>
      <c r="BN649" s="171"/>
      <c r="BO649" s="171"/>
      <c r="BP649" s="171"/>
      <c r="BQ649" s="171"/>
      <c r="BR649" s="171"/>
      <c r="BS649" s="171"/>
      <c r="BT649" s="171"/>
      <c r="BU649" s="171"/>
      <c r="BV649" s="171"/>
      <c r="BW649" s="171"/>
      <c r="BX649" s="171"/>
      <c r="BY649" s="171"/>
      <c r="BZ649" s="171"/>
      <c r="CA649" s="171"/>
      <c r="CB649" s="171"/>
      <c r="CC649" s="171"/>
      <c r="CD649" s="171"/>
      <c r="CE649" s="171"/>
      <c r="CF649" s="171"/>
      <c r="CG649" s="171"/>
      <c r="CH649" s="171"/>
      <c r="CI649" s="171"/>
      <c r="CJ649" s="171"/>
      <c r="CK649" s="171"/>
      <c r="CL649" s="171"/>
      <c r="CM649" s="171"/>
      <c r="CN649" s="171"/>
      <c r="CO649" s="171"/>
      <c r="CP649" s="171"/>
      <c r="CQ649" s="171"/>
      <c r="CR649" s="171"/>
      <c r="CS649" s="171"/>
      <c r="CT649" s="171"/>
      <c r="CU649" s="171"/>
      <c r="CV649" s="171"/>
      <c r="CW649" s="171"/>
      <c r="CX649" s="171"/>
      <c r="CY649" s="171"/>
      <c r="CZ649" s="171"/>
    </row>
    <row r="650" s="175" customFormat="true" ht="25.15" customHeight="true" x14ac:dyDescent="0.2">
      <c r="C650" s="1128"/>
      <c r="D650" s="1127"/>
      <c r="E650" s="473"/>
      <c r="F650" s="473"/>
      <c r="G650" s="473"/>
      <c r="H650" s="1128"/>
      <c r="I650" s="1127"/>
      <c r="J650" s="473"/>
      <c r="K650" s="473"/>
      <c r="L650" s="473"/>
      <c r="M650" s="1128"/>
      <c r="N650" s="1127"/>
      <c r="O650" s="473"/>
      <c r="P650" s="473"/>
      <c r="Q650" s="473"/>
      <c r="AB650" s="168"/>
      <c r="AC650" s="168"/>
      <c r="AD650" s="168"/>
      <c r="AE650" s="168"/>
      <c r="AF650" s="168"/>
      <c r="AG650" s="168"/>
      <c r="AH650" s="168"/>
      <c r="AI650" s="168"/>
      <c r="AJ650" s="168"/>
      <c r="AK650" s="168"/>
      <c r="AL650" s="168"/>
      <c r="AM650" s="168"/>
      <c r="AN650" s="168"/>
      <c r="AO650" s="168"/>
      <c r="AP650" s="168"/>
      <c r="AQ650" s="168"/>
      <c r="AR650" s="168"/>
      <c r="AS650" s="168"/>
      <c r="AT650" s="168"/>
      <c r="AU650" s="168"/>
      <c r="AV650" s="168"/>
      <c r="AW650" s="168"/>
      <c r="AX650" s="168"/>
      <c r="AY650" s="168"/>
      <c r="AZ650" s="168"/>
      <c r="BA650" s="171"/>
      <c r="BB650" s="256"/>
      <c r="BC650" s="171"/>
      <c r="BD650" s="171"/>
      <c r="BE650" s="171"/>
      <c r="BF650" s="171"/>
      <c r="BG650" s="171"/>
      <c r="BH650" s="171"/>
      <c r="BI650" s="171"/>
      <c r="BJ650" s="171"/>
      <c r="BK650" s="171"/>
      <c r="BL650" s="171"/>
      <c r="BM650" s="171"/>
      <c r="BN650" s="171"/>
      <c r="BO650" s="171"/>
      <c r="BP650" s="171"/>
      <c r="BQ650" s="171"/>
      <c r="BR650" s="171"/>
      <c r="BS650" s="171"/>
      <c r="BT650" s="171"/>
      <c r="BU650" s="171"/>
      <c r="BV650" s="171"/>
      <c r="BW650" s="171"/>
      <c r="BX650" s="171"/>
      <c r="BY650" s="171"/>
      <c r="BZ650" s="171"/>
      <c r="CA650" s="171"/>
      <c r="CB650" s="171"/>
      <c r="CC650" s="171"/>
      <c r="CD650" s="171"/>
      <c r="CE650" s="171"/>
      <c r="CF650" s="171"/>
      <c r="CG650" s="171"/>
      <c r="CH650" s="171"/>
      <c r="CI650" s="171"/>
      <c r="CJ650" s="171"/>
      <c r="CK650" s="171"/>
      <c r="CL650" s="171"/>
      <c r="CM650" s="171"/>
      <c r="CN650" s="171"/>
      <c r="CO650" s="171"/>
      <c r="CP650" s="171"/>
      <c r="CQ650" s="171"/>
      <c r="CR650" s="171"/>
      <c r="CS650" s="171"/>
      <c r="CT650" s="171"/>
      <c r="CU650" s="171"/>
      <c r="CV650" s="171"/>
      <c r="CW650" s="171"/>
      <c r="CX650" s="171"/>
      <c r="CY650" s="171"/>
      <c r="CZ650" s="171"/>
    </row>
    <row r="651" s="175" customFormat="true" ht="25.15" customHeight="true" x14ac:dyDescent="0.2">
      <c r="C651" s="1128"/>
      <c r="D651" s="1127"/>
      <c r="E651" s="473"/>
      <c r="F651" s="473"/>
      <c r="G651" s="473"/>
      <c r="H651" s="1128"/>
      <c r="I651" s="1127"/>
      <c r="J651" s="473"/>
      <c r="K651" s="473"/>
      <c r="L651" s="473"/>
      <c r="M651" s="1128"/>
      <c r="N651" s="1127"/>
      <c r="O651" s="473"/>
      <c r="P651" s="473"/>
      <c r="Q651" s="473"/>
      <c r="AB651" s="168"/>
      <c r="AC651" s="168"/>
      <c r="AD651" s="168"/>
      <c r="AE651" s="168"/>
      <c r="AF651" s="168"/>
      <c r="AG651" s="168"/>
      <c r="AH651" s="168"/>
      <c r="AI651" s="168"/>
      <c r="AJ651" s="168"/>
      <c r="AK651" s="168"/>
      <c r="AL651" s="168"/>
      <c r="AM651" s="168"/>
      <c r="AN651" s="168"/>
      <c r="AO651" s="168"/>
      <c r="AP651" s="168"/>
      <c r="AQ651" s="168"/>
      <c r="AR651" s="168"/>
      <c r="AS651" s="168"/>
      <c r="AT651" s="168"/>
      <c r="AU651" s="168"/>
      <c r="AV651" s="168"/>
      <c r="AW651" s="168"/>
      <c r="AX651" s="168"/>
      <c r="AY651" s="168"/>
      <c r="AZ651" s="168"/>
      <c r="BA651" s="171"/>
      <c r="BB651" s="256"/>
      <c r="BC651" s="171"/>
      <c r="BD651" s="171"/>
      <c r="BE651" s="171"/>
      <c r="BF651" s="171"/>
      <c r="BG651" s="171"/>
      <c r="BH651" s="171"/>
      <c r="BI651" s="171"/>
      <c r="BJ651" s="171"/>
      <c r="BK651" s="171"/>
      <c r="BL651" s="171"/>
      <c r="BM651" s="171"/>
      <c r="BN651" s="171"/>
      <c r="BO651" s="171"/>
      <c r="BP651" s="171"/>
      <c r="BQ651" s="171"/>
      <c r="BR651" s="171"/>
      <c r="BS651" s="171"/>
      <c r="BT651" s="171"/>
      <c r="BU651" s="171"/>
      <c r="BV651" s="171"/>
      <c r="BW651" s="171"/>
      <c r="BX651" s="171"/>
      <c r="BY651" s="171"/>
      <c r="BZ651" s="171"/>
      <c r="CA651" s="171"/>
      <c r="CB651" s="171"/>
      <c r="CC651" s="171"/>
      <c r="CD651" s="171"/>
      <c r="CE651" s="171"/>
      <c r="CF651" s="171"/>
      <c r="CG651" s="171"/>
      <c r="CH651" s="171"/>
      <c r="CI651" s="171"/>
      <c r="CJ651" s="171"/>
      <c r="CK651" s="171"/>
      <c r="CL651" s="171"/>
      <c r="CM651" s="171"/>
      <c r="CN651" s="171"/>
      <c r="CO651" s="171"/>
      <c r="CP651" s="171"/>
      <c r="CQ651" s="171"/>
      <c r="CR651" s="171"/>
      <c r="CS651" s="171"/>
      <c r="CT651" s="171"/>
      <c r="CU651" s="171"/>
      <c r="CV651" s="171"/>
      <c r="CW651" s="171"/>
      <c r="CX651" s="171"/>
      <c r="CY651" s="171"/>
      <c r="CZ651" s="171"/>
    </row>
    <row r="652" s="175" customFormat="true" ht="25.15" customHeight="true" x14ac:dyDescent="0.2">
      <c r="C652" s="1128"/>
      <c r="D652" s="1127"/>
      <c r="E652" s="473"/>
      <c r="F652" s="473"/>
      <c r="G652" s="473"/>
      <c r="H652" s="1128"/>
      <c r="I652" s="1127"/>
      <c r="J652" s="473"/>
      <c r="K652" s="473"/>
      <c r="L652" s="473"/>
      <c r="M652" s="1128"/>
      <c r="N652" s="1127"/>
      <c r="O652" s="473"/>
      <c r="P652" s="473"/>
      <c r="Q652" s="473"/>
      <c r="AB652" s="168"/>
      <c r="AC652" s="168"/>
      <c r="AD652" s="168"/>
      <c r="AE652" s="168"/>
      <c r="AF652" s="168"/>
      <c r="AG652" s="168"/>
      <c r="AH652" s="168"/>
      <c r="AI652" s="168"/>
      <c r="AJ652" s="168"/>
      <c r="AK652" s="168"/>
      <c r="AL652" s="168"/>
      <c r="AM652" s="168"/>
      <c r="AN652" s="168"/>
      <c r="AO652" s="168"/>
      <c r="AP652" s="168"/>
      <c r="AQ652" s="168"/>
      <c r="AR652" s="168"/>
      <c r="AS652" s="168"/>
      <c r="AT652" s="168"/>
      <c r="AU652" s="168"/>
      <c r="AV652" s="168"/>
      <c r="AW652" s="168"/>
      <c r="AX652" s="168"/>
      <c r="AY652" s="168"/>
      <c r="AZ652" s="168"/>
      <c r="BA652" s="171"/>
      <c r="BB652" s="256"/>
      <c r="BC652" s="171"/>
      <c r="BD652" s="171"/>
      <c r="BE652" s="171"/>
      <c r="BF652" s="171"/>
      <c r="BG652" s="171"/>
      <c r="BH652" s="171"/>
      <c r="BI652" s="171"/>
      <c r="BJ652" s="171"/>
      <c r="BK652" s="171"/>
      <c r="BL652" s="171"/>
      <c r="BM652" s="171"/>
      <c r="BN652" s="171"/>
      <c r="BO652" s="171"/>
      <c r="BP652" s="171"/>
      <c r="BQ652" s="171"/>
      <c r="BR652" s="171"/>
      <c r="BS652" s="171"/>
      <c r="BT652" s="171"/>
      <c r="BU652" s="171"/>
      <c r="BV652" s="171"/>
      <c r="BW652" s="171"/>
      <c r="BX652" s="171"/>
      <c r="BY652" s="171"/>
      <c r="BZ652" s="171"/>
      <c r="CA652" s="171"/>
      <c r="CB652" s="171"/>
      <c r="CC652" s="171"/>
      <c r="CD652" s="171"/>
      <c r="CE652" s="171"/>
      <c r="CF652" s="171"/>
      <c r="CG652" s="171"/>
      <c r="CH652" s="171"/>
      <c r="CI652" s="171"/>
      <c r="CJ652" s="171"/>
      <c r="CK652" s="171"/>
      <c r="CL652" s="171"/>
      <c r="CM652" s="171"/>
      <c r="CN652" s="171"/>
      <c r="CO652" s="171"/>
      <c r="CP652" s="171"/>
      <c r="CQ652" s="171"/>
      <c r="CR652" s="171"/>
      <c r="CS652" s="171"/>
      <c r="CT652" s="171"/>
      <c r="CU652" s="171"/>
      <c r="CV652" s="171"/>
      <c r="CW652" s="171"/>
      <c r="CX652" s="171"/>
      <c r="CY652" s="171"/>
      <c r="CZ652" s="171"/>
    </row>
    <row r="653" s="175" customFormat="true" ht="25.15" customHeight="true" x14ac:dyDescent="0.2">
      <c r="C653" s="1128"/>
      <c r="D653" s="1127"/>
      <c r="E653" s="473"/>
      <c r="F653" s="473"/>
      <c r="G653" s="473"/>
      <c r="H653" s="1128"/>
      <c r="I653" s="1127"/>
      <c r="J653" s="473"/>
      <c r="K653" s="473"/>
      <c r="L653" s="473"/>
      <c r="M653" s="1128"/>
      <c r="N653" s="1127"/>
      <c r="O653" s="473"/>
      <c r="P653" s="473"/>
      <c r="Q653" s="473"/>
      <c r="AB653" s="168"/>
      <c r="AC653" s="168"/>
      <c r="AD653" s="168"/>
      <c r="AE653" s="168"/>
      <c r="AF653" s="168"/>
      <c r="AG653" s="168"/>
      <c r="AH653" s="168"/>
      <c r="AI653" s="168"/>
      <c r="AJ653" s="168"/>
      <c r="AK653" s="168"/>
      <c r="AL653" s="168"/>
      <c r="AM653" s="168"/>
      <c r="AN653" s="168"/>
      <c r="AO653" s="168"/>
      <c r="AP653" s="168"/>
      <c r="AQ653" s="168"/>
      <c r="AR653" s="168"/>
      <c r="AS653" s="168"/>
      <c r="AT653" s="168"/>
      <c r="AU653" s="168"/>
      <c r="AV653" s="168"/>
      <c r="AW653" s="168"/>
      <c r="AX653" s="168"/>
      <c r="AY653" s="168"/>
      <c r="AZ653" s="168"/>
      <c r="BA653" s="171"/>
      <c r="BB653" s="256"/>
      <c r="BC653" s="171"/>
      <c r="BD653" s="171"/>
      <c r="BE653" s="171"/>
      <c r="BF653" s="171"/>
      <c r="BG653" s="171"/>
      <c r="BH653" s="171"/>
      <c r="BI653" s="171"/>
      <c r="BJ653" s="171"/>
      <c r="BK653" s="171"/>
      <c r="BL653" s="171"/>
      <c r="BM653" s="171"/>
      <c r="BN653" s="171"/>
      <c r="BO653" s="171"/>
      <c r="BP653" s="171"/>
      <c r="BQ653" s="171"/>
      <c r="BR653" s="171"/>
      <c r="BS653" s="171"/>
      <c r="BT653" s="171"/>
      <c r="BU653" s="171"/>
      <c r="BV653" s="171"/>
      <c r="BW653" s="171"/>
      <c r="BX653" s="171"/>
      <c r="BY653" s="171"/>
      <c r="BZ653" s="171"/>
      <c r="CA653" s="171"/>
      <c r="CB653" s="171"/>
      <c r="CC653" s="171"/>
      <c r="CD653" s="171"/>
      <c r="CE653" s="171"/>
      <c r="CF653" s="171"/>
      <c r="CG653" s="171"/>
      <c r="CH653" s="171"/>
      <c r="CI653" s="171"/>
      <c r="CJ653" s="171"/>
      <c r="CK653" s="171"/>
      <c r="CL653" s="171"/>
      <c r="CM653" s="171"/>
      <c r="CN653" s="171"/>
      <c r="CO653" s="171"/>
      <c r="CP653" s="171"/>
      <c r="CQ653" s="171"/>
      <c r="CR653" s="171"/>
      <c r="CS653" s="171"/>
      <c r="CT653" s="171"/>
      <c r="CU653" s="171"/>
      <c r="CV653" s="171"/>
      <c r="CW653" s="171"/>
      <c r="CX653" s="171"/>
      <c r="CY653" s="171"/>
      <c r="CZ653" s="171"/>
    </row>
    <row r="654" s="175" customFormat="true" ht="25.15" customHeight="true" x14ac:dyDescent="0.2">
      <c r="C654" s="1128"/>
      <c r="D654" s="1127"/>
      <c r="E654" s="473"/>
      <c r="F654" s="473"/>
      <c r="G654" s="473"/>
      <c r="H654" s="1128"/>
      <c r="I654" s="1127"/>
      <c r="J654" s="473"/>
      <c r="K654" s="473"/>
      <c r="L654" s="473"/>
      <c r="M654" s="1128"/>
      <c r="N654" s="1127"/>
      <c r="O654" s="473"/>
      <c r="P654" s="473"/>
      <c r="Q654" s="473"/>
      <c r="AB654" s="168"/>
      <c r="AC654" s="168"/>
      <c r="AD654" s="168"/>
      <c r="AE654" s="168"/>
      <c r="AF654" s="168"/>
      <c r="AG654" s="168"/>
      <c r="AH654" s="168"/>
      <c r="AI654" s="168"/>
      <c r="AJ654" s="168"/>
      <c r="AK654" s="168"/>
      <c r="AL654" s="168"/>
      <c r="AM654" s="168"/>
      <c r="AN654" s="168"/>
      <c r="AO654" s="168"/>
      <c r="AP654" s="168"/>
      <c r="AQ654" s="168"/>
      <c r="AR654" s="168"/>
      <c r="AS654" s="168"/>
      <c r="AT654" s="168"/>
      <c r="AU654" s="168"/>
      <c r="AV654" s="168"/>
      <c r="AW654" s="168"/>
      <c r="AX654" s="168"/>
      <c r="AY654" s="168"/>
      <c r="AZ654" s="168"/>
      <c r="BA654" s="171"/>
      <c r="BB654" s="256"/>
      <c r="BC654" s="171"/>
      <c r="BD654" s="171"/>
      <c r="BE654" s="171"/>
      <c r="BF654" s="171"/>
      <c r="BG654" s="171"/>
      <c r="BH654" s="171"/>
      <c r="BI654" s="171"/>
      <c r="BJ654" s="171"/>
      <c r="BK654" s="171"/>
      <c r="BL654" s="171"/>
      <c r="BM654" s="171"/>
      <c r="BN654" s="171"/>
      <c r="BO654" s="171"/>
      <c r="BP654" s="171"/>
      <c r="BQ654" s="171"/>
      <c r="BR654" s="171"/>
      <c r="BS654" s="171"/>
      <c r="BT654" s="171"/>
      <c r="BU654" s="171"/>
      <c r="BV654" s="171"/>
      <c r="BW654" s="171"/>
      <c r="BX654" s="171"/>
      <c r="BY654" s="171"/>
      <c r="BZ654" s="171"/>
      <c r="CA654" s="171"/>
      <c r="CB654" s="171"/>
      <c r="CC654" s="171"/>
      <c r="CD654" s="171"/>
      <c r="CE654" s="171"/>
      <c r="CF654" s="171"/>
      <c r="CG654" s="171"/>
      <c r="CH654" s="171"/>
      <c r="CI654" s="171"/>
      <c r="CJ654" s="171"/>
      <c r="CK654" s="171"/>
      <c r="CL654" s="171"/>
      <c r="CM654" s="171"/>
      <c r="CN654" s="171"/>
      <c r="CO654" s="171"/>
      <c r="CP654" s="171"/>
      <c r="CQ654" s="171"/>
      <c r="CR654" s="171"/>
      <c r="CS654" s="171"/>
      <c r="CT654" s="171"/>
      <c r="CU654" s="171"/>
      <c r="CV654" s="171"/>
      <c r="CW654" s="171"/>
      <c r="CX654" s="171"/>
      <c r="CY654" s="171"/>
      <c r="CZ654" s="171"/>
    </row>
    <row r="655" s="175" customFormat="true" ht="25.15" customHeight="true" x14ac:dyDescent="0.2">
      <c r="C655" s="1128"/>
      <c r="D655" s="1127"/>
      <c r="E655" s="473"/>
      <c r="F655" s="473"/>
      <c r="G655" s="473"/>
      <c r="H655" s="1128"/>
      <c r="I655" s="1127"/>
      <c r="J655" s="473"/>
      <c r="K655" s="473"/>
      <c r="L655" s="473"/>
      <c r="M655" s="1128"/>
      <c r="N655" s="1127"/>
      <c r="O655" s="473"/>
      <c r="P655" s="473"/>
      <c r="Q655" s="473"/>
      <c r="AB655" s="168"/>
      <c r="AC655" s="168"/>
      <c r="AD655" s="168"/>
      <c r="AE655" s="168"/>
      <c r="AF655" s="168"/>
      <c r="AG655" s="168"/>
      <c r="AH655" s="168"/>
      <c r="AI655" s="168"/>
      <c r="AJ655" s="168"/>
      <c r="AK655" s="168"/>
      <c r="AL655" s="168"/>
      <c r="AM655" s="168"/>
      <c r="AN655" s="168"/>
      <c r="AO655" s="168"/>
      <c r="AP655" s="168"/>
      <c r="AQ655" s="168"/>
      <c r="AR655" s="168"/>
      <c r="AS655" s="168"/>
      <c r="AT655" s="168"/>
      <c r="AU655" s="168"/>
      <c r="AV655" s="168"/>
      <c r="AW655" s="168"/>
      <c r="AX655" s="168"/>
      <c r="AY655" s="168"/>
      <c r="AZ655" s="168"/>
      <c r="BA655" s="171"/>
      <c r="BB655" s="256"/>
      <c r="BC655" s="171"/>
      <c r="BD655" s="171"/>
      <c r="BE655" s="171"/>
      <c r="BF655" s="171"/>
      <c r="BG655" s="171"/>
      <c r="BH655" s="171"/>
      <c r="BI655" s="171"/>
      <c r="BJ655" s="171"/>
      <c r="BK655" s="171"/>
      <c r="BL655" s="171"/>
      <c r="BM655" s="171"/>
      <c r="BN655" s="171"/>
      <c r="BO655" s="171"/>
      <c r="BP655" s="171"/>
      <c r="BQ655" s="171"/>
      <c r="BR655" s="171"/>
      <c r="BS655" s="171"/>
      <c r="BT655" s="171"/>
      <c r="BU655" s="171"/>
      <c r="BV655" s="171"/>
      <c r="BW655" s="171"/>
      <c r="BX655" s="171"/>
      <c r="BY655" s="171"/>
      <c r="BZ655" s="171"/>
      <c r="CA655" s="171"/>
      <c r="CB655" s="171"/>
      <c r="CC655" s="171"/>
      <c r="CD655" s="171"/>
      <c r="CE655" s="171"/>
      <c r="CF655" s="171"/>
      <c r="CG655" s="171"/>
      <c r="CH655" s="171"/>
      <c r="CI655" s="171"/>
      <c r="CJ655" s="171"/>
      <c r="CK655" s="171"/>
      <c r="CL655" s="171"/>
      <c r="CM655" s="171"/>
      <c r="CN655" s="171"/>
      <c r="CO655" s="171"/>
      <c r="CP655" s="171"/>
      <c r="CQ655" s="171"/>
      <c r="CR655" s="171"/>
      <c r="CS655" s="171"/>
      <c r="CT655" s="171"/>
      <c r="CU655" s="171"/>
      <c r="CV655" s="171"/>
      <c r="CW655" s="171"/>
      <c r="CX655" s="171"/>
      <c r="CY655" s="171"/>
      <c r="CZ655" s="171"/>
    </row>
    <row r="656" s="175" customFormat="true" ht="25.15" customHeight="true" x14ac:dyDescent="0.2">
      <c r="C656" s="1128"/>
      <c r="D656" s="1127"/>
      <c r="E656" s="473"/>
      <c r="F656" s="473"/>
      <c r="G656" s="473"/>
      <c r="H656" s="1128"/>
      <c r="I656" s="1127"/>
      <c r="J656" s="473"/>
      <c r="K656" s="473"/>
      <c r="L656" s="473"/>
      <c r="M656" s="1128"/>
      <c r="N656" s="1127"/>
      <c r="O656" s="473"/>
      <c r="P656" s="473"/>
      <c r="Q656" s="473"/>
      <c r="AB656" s="168"/>
      <c r="AC656" s="168"/>
      <c r="AD656" s="168"/>
      <c r="AE656" s="168"/>
      <c r="AF656" s="168"/>
      <c r="AG656" s="168"/>
      <c r="AH656" s="168"/>
      <c r="AI656" s="168"/>
      <c r="AJ656" s="168"/>
      <c r="AK656" s="168"/>
      <c r="AL656" s="168"/>
      <c r="AM656" s="168"/>
      <c r="AN656" s="168"/>
      <c r="AO656" s="168"/>
      <c r="AP656" s="168"/>
      <c r="AQ656" s="168"/>
      <c r="AR656" s="168"/>
      <c r="AS656" s="168"/>
      <c r="AT656" s="168"/>
      <c r="AU656" s="168"/>
      <c r="AV656" s="168"/>
      <c r="AW656" s="168"/>
      <c r="AX656" s="168"/>
      <c r="AY656" s="168"/>
      <c r="AZ656" s="168"/>
      <c r="BA656" s="171"/>
      <c r="BB656" s="256"/>
      <c r="BC656" s="171"/>
      <c r="BD656" s="171"/>
      <c r="BE656" s="171"/>
      <c r="BF656" s="171"/>
      <c r="BG656" s="171"/>
      <c r="BH656" s="171"/>
      <c r="BI656" s="171"/>
      <c r="BJ656" s="171"/>
      <c r="BK656" s="171"/>
      <c r="BL656" s="171"/>
      <c r="BM656" s="171"/>
      <c r="BN656" s="171"/>
      <c r="BO656" s="171"/>
      <c r="BP656" s="171"/>
      <c r="BQ656" s="171"/>
      <c r="BR656" s="171"/>
      <c r="BS656" s="171"/>
      <c r="BT656" s="171"/>
      <c r="BU656" s="171"/>
      <c r="BV656" s="171"/>
      <c r="BW656" s="171"/>
      <c r="BX656" s="171"/>
      <c r="BY656" s="171"/>
      <c r="BZ656" s="171"/>
      <c r="CA656" s="171"/>
      <c r="CB656" s="171"/>
      <c r="CC656" s="171"/>
      <c r="CD656" s="171"/>
      <c r="CE656" s="171"/>
      <c r="CF656" s="171"/>
      <c r="CG656" s="171"/>
      <c r="CH656" s="171"/>
      <c r="CI656" s="171"/>
      <c r="CJ656" s="171"/>
      <c r="CK656" s="171"/>
      <c r="CL656" s="171"/>
      <c r="CM656" s="171"/>
      <c r="CN656" s="171"/>
      <c r="CO656" s="171"/>
      <c r="CP656" s="171"/>
      <c r="CQ656" s="171"/>
      <c r="CR656" s="171"/>
      <c r="CS656" s="171"/>
      <c r="CT656" s="171"/>
      <c r="CU656" s="171"/>
      <c r="CV656" s="171"/>
      <c r="CW656" s="171"/>
      <c r="CX656" s="171"/>
      <c r="CY656" s="171"/>
      <c r="CZ656" s="171"/>
    </row>
    <row r="657" s="175" customFormat="true" ht="25.15" customHeight="true" x14ac:dyDescent="0.2">
      <c r="C657" s="1128"/>
      <c r="D657" s="1127"/>
      <c r="E657" s="473"/>
      <c r="F657" s="473"/>
      <c r="G657" s="473"/>
      <c r="H657" s="1128"/>
      <c r="I657" s="1127"/>
      <c r="J657" s="473"/>
      <c r="K657" s="473"/>
      <c r="L657" s="473"/>
      <c r="M657" s="1128"/>
      <c r="N657" s="1127"/>
      <c r="O657" s="473"/>
      <c r="P657" s="473"/>
      <c r="Q657" s="473"/>
      <c r="AB657" s="168"/>
      <c r="AC657" s="168"/>
      <c r="AD657" s="168"/>
      <c r="AE657" s="168"/>
      <c r="AF657" s="168"/>
      <c r="AG657" s="168"/>
      <c r="AH657" s="168"/>
      <c r="AI657" s="168"/>
      <c r="AJ657" s="168"/>
      <c r="AK657" s="168"/>
      <c r="AL657" s="168"/>
      <c r="AM657" s="168"/>
      <c r="AN657" s="168"/>
      <c r="AO657" s="168"/>
      <c r="AP657" s="168"/>
      <c r="AQ657" s="168"/>
      <c r="AR657" s="168"/>
      <c r="AS657" s="168"/>
      <c r="AT657" s="168"/>
      <c r="AU657" s="168"/>
      <c r="AV657" s="168"/>
      <c r="AW657" s="168"/>
      <c r="AX657" s="168"/>
      <c r="AY657" s="168"/>
      <c r="AZ657" s="168"/>
      <c r="BA657" s="171"/>
      <c r="BB657" s="256"/>
      <c r="BC657" s="171"/>
      <c r="BD657" s="171"/>
      <c r="BE657" s="171"/>
      <c r="BF657" s="171"/>
      <c r="BG657" s="171"/>
      <c r="BH657" s="171"/>
      <c r="BI657" s="171"/>
      <c r="BJ657" s="171"/>
      <c r="BK657" s="171"/>
      <c r="BL657" s="171"/>
      <c r="BM657" s="171"/>
      <c r="BN657" s="171"/>
      <c r="BO657" s="171"/>
      <c r="BP657" s="171"/>
      <c r="BQ657" s="171"/>
      <c r="BR657" s="171"/>
      <c r="BS657" s="171"/>
      <c r="BT657" s="171"/>
      <c r="BU657" s="171"/>
      <c r="BV657" s="171"/>
      <c r="BW657" s="171"/>
      <c r="BX657" s="171"/>
      <c r="BY657" s="171"/>
      <c r="BZ657" s="171"/>
      <c r="CA657" s="171"/>
      <c r="CB657" s="171"/>
      <c r="CC657" s="171"/>
      <c r="CD657" s="171"/>
      <c r="CE657" s="171"/>
      <c r="CF657" s="171"/>
      <c r="CG657" s="171"/>
      <c r="CH657" s="171"/>
      <c r="CI657" s="171"/>
      <c r="CJ657" s="171"/>
      <c r="CK657" s="171"/>
      <c r="CL657" s="171"/>
      <c r="CM657" s="171"/>
      <c r="CN657" s="171"/>
      <c r="CO657" s="171"/>
      <c r="CP657" s="171"/>
      <c r="CQ657" s="171"/>
      <c r="CR657" s="171"/>
      <c r="CS657" s="171"/>
      <c r="CT657" s="171"/>
      <c r="CU657" s="171"/>
      <c r="CV657" s="171"/>
      <c r="CW657" s="171"/>
      <c r="CX657" s="171"/>
      <c r="CY657" s="171"/>
      <c r="CZ657" s="171"/>
    </row>
    <row r="658" s="175" customFormat="true" ht="25.15" customHeight="true" x14ac:dyDescent="0.2">
      <c r="C658" s="1128"/>
      <c r="D658" s="1127"/>
      <c r="E658" s="473"/>
      <c r="F658" s="473"/>
      <c r="G658" s="473"/>
      <c r="H658" s="1128"/>
      <c r="I658" s="1127"/>
      <c r="J658" s="473"/>
      <c r="K658" s="473"/>
      <c r="L658" s="473"/>
      <c r="M658" s="1128"/>
      <c r="N658" s="1127"/>
      <c r="O658" s="473"/>
      <c r="P658" s="473"/>
      <c r="Q658" s="473"/>
      <c r="AB658" s="168"/>
      <c r="AC658" s="168"/>
      <c r="AD658" s="168"/>
      <c r="AE658" s="168"/>
      <c r="AF658" s="168"/>
      <c r="AG658" s="168"/>
      <c r="AH658" s="168"/>
      <c r="AI658" s="168"/>
      <c r="AJ658" s="168"/>
      <c r="AK658" s="168"/>
      <c r="AL658" s="168"/>
      <c r="AM658" s="168"/>
      <c r="AN658" s="168"/>
      <c r="AO658" s="168"/>
      <c r="AP658" s="168"/>
      <c r="AQ658" s="168"/>
      <c r="AR658" s="168"/>
      <c r="AS658" s="168"/>
      <c r="AT658" s="168"/>
      <c r="AU658" s="168"/>
      <c r="AV658" s="168"/>
      <c r="AW658" s="168"/>
      <c r="AX658" s="168"/>
      <c r="AY658" s="168"/>
      <c r="AZ658" s="168"/>
      <c r="BA658" s="171"/>
      <c r="BB658" s="256"/>
      <c r="BC658" s="171"/>
      <c r="BD658" s="171"/>
      <c r="BE658" s="171"/>
      <c r="BF658" s="171"/>
      <c r="BG658" s="171"/>
      <c r="BH658" s="171"/>
      <c r="BI658" s="171"/>
      <c r="BJ658" s="171"/>
      <c r="BK658" s="171"/>
      <c r="BL658" s="171"/>
      <c r="BM658" s="171"/>
      <c r="BN658" s="171"/>
      <c r="BO658" s="171"/>
      <c r="BP658" s="171"/>
      <c r="BQ658" s="171"/>
      <c r="BR658" s="171"/>
      <c r="BS658" s="171"/>
      <c r="BT658" s="171"/>
      <c r="BU658" s="171"/>
      <c r="BV658" s="171"/>
      <c r="BW658" s="171"/>
      <c r="BX658" s="171"/>
      <c r="BY658" s="171"/>
      <c r="BZ658" s="171"/>
      <c r="CA658" s="171"/>
      <c r="CB658" s="171"/>
      <c r="CC658" s="171"/>
      <c r="CD658" s="171"/>
      <c r="CE658" s="171"/>
      <c r="CF658" s="171"/>
      <c r="CG658" s="171"/>
      <c r="CH658" s="171"/>
      <c r="CI658" s="171"/>
      <c r="CJ658" s="171"/>
      <c r="CK658" s="171"/>
      <c r="CL658" s="171"/>
      <c r="CM658" s="171"/>
      <c r="CN658" s="171"/>
      <c r="CO658" s="171"/>
      <c r="CP658" s="171"/>
      <c r="CQ658" s="171"/>
      <c r="CR658" s="171"/>
      <c r="CS658" s="171"/>
      <c r="CT658" s="171"/>
      <c r="CU658" s="171"/>
      <c r="CV658" s="171"/>
      <c r="CW658" s="171"/>
      <c r="CX658" s="171"/>
      <c r="CY658" s="171"/>
      <c r="CZ658" s="171"/>
    </row>
    <row r="659" s="175" customFormat="true" ht="25.15" customHeight="true" x14ac:dyDescent="0.2">
      <c r="C659" s="1128"/>
      <c r="D659" s="1127"/>
      <c r="E659" s="473"/>
      <c r="F659" s="473"/>
      <c r="G659" s="473"/>
      <c r="H659" s="1128"/>
      <c r="I659" s="1127"/>
      <c r="J659" s="473"/>
      <c r="K659" s="473"/>
      <c r="L659" s="473"/>
      <c r="M659" s="1128"/>
      <c r="N659" s="1127"/>
      <c r="O659" s="473"/>
      <c r="P659" s="473"/>
      <c r="Q659" s="473"/>
      <c r="AB659" s="168"/>
      <c r="AC659" s="168"/>
      <c r="AD659" s="168"/>
      <c r="AE659" s="168"/>
      <c r="AF659" s="168"/>
      <c r="AG659" s="168"/>
      <c r="AH659" s="168"/>
      <c r="AI659" s="168"/>
      <c r="AJ659" s="168"/>
      <c r="AK659" s="168"/>
      <c r="AL659" s="168"/>
      <c r="AM659" s="168"/>
      <c r="AN659" s="168"/>
      <c r="AO659" s="168"/>
      <c r="AP659" s="168"/>
      <c r="AQ659" s="168"/>
      <c r="AR659" s="168"/>
      <c r="AS659" s="168"/>
      <c r="AT659" s="168"/>
      <c r="AU659" s="168"/>
      <c r="AV659" s="168"/>
      <c r="AW659" s="168"/>
      <c r="AX659" s="168"/>
      <c r="AY659" s="168"/>
      <c r="AZ659" s="168"/>
      <c r="BA659" s="171"/>
      <c r="BB659" s="256"/>
      <c r="BC659" s="171"/>
      <c r="BD659" s="171"/>
      <c r="BE659" s="171"/>
      <c r="BF659" s="171"/>
      <c r="BG659" s="171"/>
      <c r="BH659" s="171"/>
      <c r="BI659" s="171"/>
      <c r="BJ659" s="171"/>
      <c r="BK659" s="171"/>
      <c r="BL659" s="171"/>
      <c r="BM659" s="171"/>
      <c r="BN659" s="171"/>
      <c r="BO659" s="171"/>
      <c r="BP659" s="171"/>
      <c r="BQ659" s="171"/>
      <c r="BR659" s="171"/>
      <c r="BS659" s="171"/>
      <c r="BT659" s="171"/>
      <c r="BU659" s="171"/>
      <c r="BV659" s="171"/>
      <c r="BW659" s="171"/>
      <c r="BX659" s="171"/>
      <c r="BY659" s="171"/>
      <c r="BZ659" s="171"/>
      <c r="CA659" s="171"/>
      <c r="CB659" s="171"/>
      <c r="CC659" s="171"/>
      <c r="CD659" s="171"/>
      <c r="CE659" s="171"/>
      <c r="CF659" s="171"/>
      <c r="CG659" s="171"/>
      <c r="CH659" s="171"/>
      <c r="CI659" s="171"/>
      <c r="CJ659" s="171"/>
      <c r="CK659" s="171"/>
      <c r="CL659" s="171"/>
      <c r="CM659" s="171"/>
      <c r="CN659" s="171"/>
      <c r="CO659" s="171"/>
      <c r="CP659" s="171"/>
      <c r="CQ659" s="171"/>
      <c r="CR659" s="171"/>
      <c r="CS659" s="171"/>
      <c r="CT659" s="171"/>
      <c r="CU659" s="171"/>
      <c r="CV659" s="171"/>
      <c r="CW659" s="171"/>
      <c r="CX659" s="171"/>
      <c r="CY659" s="171"/>
      <c r="CZ659" s="171"/>
    </row>
    <row r="660" s="175" customFormat="true" ht="25.15" customHeight="true" x14ac:dyDescent="0.2">
      <c r="C660" s="1128"/>
      <c r="D660" s="1127"/>
      <c r="E660" s="473"/>
      <c r="F660" s="473"/>
      <c r="G660" s="473"/>
      <c r="H660" s="1128"/>
      <c r="I660" s="1127"/>
      <c r="J660" s="473"/>
      <c r="K660" s="473"/>
      <c r="L660" s="473"/>
      <c r="M660" s="1128"/>
      <c r="N660" s="1127"/>
      <c r="O660" s="473"/>
      <c r="P660" s="473"/>
      <c r="Q660" s="473"/>
      <c r="AB660" s="168"/>
      <c r="AC660" s="168"/>
      <c r="AD660" s="168"/>
      <c r="AE660" s="168"/>
      <c r="AF660" s="168"/>
      <c r="AG660" s="168"/>
      <c r="AH660" s="168"/>
      <c r="AI660" s="168"/>
      <c r="AJ660" s="168"/>
      <c r="AK660" s="168"/>
      <c r="AL660" s="168"/>
      <c r="AM660" s="168"/>
      <c r="AN660" s="168"/>
      <c r="AO660" s="168"/>
      <c r="AP660" s="168"/>
      <c r="AQ660" s="168"/>
      <c r="AR660" s="168"/>
      <c r="AS660" s="168"/>
      <c r="AT660" s="168"/>
      <c r="AU660" s="168"/>
      <c r="AV660" s="168"/>
      <c r="AW660" s="168"/>
      <c r="AX660" s="168"/>
      <c r="AY660" s="168"/>
      <c r="AZ660" s="168"/>
      <c r="BA660" s="171"/>
      <c r="BB660" s="256"/>
      <c r="BC660" s="171"/>
      <c r="BD660" s="171"/>
      <c r="BE660" s="171"/>
      <c r="BF660" s="171"/>
      <c r="BG660" s="171"/>
      <c r="BH660" s="171"/>
      <c r="BI660" s="171"/>
      <c r="BJ660" s="171"/>
      <c r="BK660" s="171"/>
      <c r="BL660" s="171"/>
      <c r="BM660" s="171"/>
      <c r="BN660" s="171"/>
      <c r="BO660" s="171"/>
      <c r="BP660" s="171"/>
      <c r="BQ660" s="171"/>
      <c r="BR660" s="171"/>
      <c r="BS660" s="171"/>
      <c r="BT660" s="171"/>
      <c r="BU660" s="171"/>
      <c r="BV660" s="171"/>
      <c r="BW660" s="171"/>
      <c r="BX660" s="171"/>
      <c r="BY660" s="171"/>
      <c r="BZ660" s="171"/>
      <c r="CA660" s="171"/>
      <c r="CB660" s="171"/>
      <c r="CC660" s="171"/>
      <c r="CD660" s="171"/>
      <c r="CE660" s="171"/>
      <c r="CF660" s="171"/>
      <c r="CG660" s="171"/>
      <c r="CH660" s="171"/>
      <c r="CI660" s="171"/>
      <c r="CJ660" s="171"/>
      <c r="CK660" s="171"/>
      <c r="CL660" s="171"/>
      <c r="CM660" s="171"/>
      <c r="CN660" s="171"/>
      <c r="CO660" s="171"/>
      <c r="CP660" s="171"/>
      <c r="CQ660" s="171"/>
      <c r="CR660" s="171"/>
      <c r="CS660" s="171"/>
      <c r="CT660" s="171"/>
      <c r="CU660" s="171"/>
      <c r="CV660" s="171"/>
      <c r="CW660" s="171"/>
      <c r="CX660" s="171"/>
      <c r="CY660" s="171"/>
      <c r="CZ660" s="171"/>
    </row>
    <row r="661" s="175" customFormat="true" ht="25.15" customHeight="true" x14ac:dyDescent="0.2">
      <c r="C661" s="1128"/>
      <c r="D661" s="1127"/>
      <c r="E661" s="473"/>
      <c r="F661" s="473"/>
      <c r="G661" s="473"/>
      <c r="H661" s="1128"/>
      <c r="I661" s="1127"/>
      <c r="J661" s="473"/>
      <c r="K661" s="473"/>
      <c r="L661" s="473"/>
      <c r="M661" s="1128"/>
      <c r="N661" s="1127"/>
      <c r="O661" s="473"/>
      <c r="P661" s="473"/>
      <c r="Q661" s="473"/>
      <c r="AB661" s="168"/>
      <c r="AC661" s="168"/>
      <c r="AD661" s="168"/>
      <c r="AE661" s="168"/>
      <c r="AF661" s="168"/>
      <c r="AG661" s="168"/>
      <c r="AH661" s="168"/>
      <c r="AI661" s="168"/>
      <c r="AJ661" s="168"/>
      <c r="AK661" s="168"/>
      <c r="AL661" s="168"/>
      <c r="AM661" s="168"/>
      <c r="AN661" s="168"/>
      <c r="AO661" s="168"/>
      <c r="AP661" s="168"/>
      <c r="AQ661" s="168"/>
      <c r="AR661" s="168"/>
      <c r="AS661" s="168"/>
      <c r="AT661" s="168"/>
      <c r="AU661" s="168"/>
      <c r="AV661" s="168"/>
      <c r="AW661" s="168"/>
      <c r="AX661" s="168"/>
      <c r="AY661" s="168"/>
      <c r="AZ661" s="168"/>
      <c r="BA661" s="171"/>
      <c r="BB661" s="256"/>
      <c r="BC661" s="171"/>
      <c r="BD661" s="171"/>
      <c r="BE661" s="171"/>
      <c r="BF661" s="171"/>
      <c r="BG661" s="171"/>
      <c r="BH661" s="171"/>
      <c r="BI661" s="171"/>
      <c r="BJ661" s="171"/>
      <c r="BK661" s="171"/>
      <c r="BL661" s="171"/>
      <c r="BM661" s="171"/>
      <c r="BN661" s="171"/>
      <c r="BO661" s="171"/>
      <c r="BP661" s="171"/>
      <c r="BQ661" s="171"/>
      <c r="BR661" s="171"/>
      <c r="BS661" s="171"/>
      <c r="BT661" s="171"/>
      <c r="BU661" s="171"/>
      <c r="BV661" s="171"/>
      <c r="BW661" s="171"/>
      <c r="BX661" s="171"/>
      <c r="BY661" s="171"/>
      <c r="BZ661" s="171"/>
      <c r="CA661" s="171"/>
      <c r="CB661" s="171"/>
      <c r="CC661" s="171"/>
      <c r="CD661" s="171"/>
      <c r="CE661" s="171"/>
      <c r="CF661" s="171"/>
      <c r="CG661" s="171"/>
      <c r="CH661" s="171"/>
      <c r="CI661" s="171"/>
      <c r="CJ661" s="171"/>
      <c r="CK661" s="171"/>
      <c r="CL661" s="171"/>
      <c r="CM661" s="171"/>
      <c r="CN661" s="171"/>
      <c r="CO661" s="171"/>
      <c r="CP661" s="171"/>
      <c r="CQ661" s="171"/>
      <c r="CR661" s="171"/>
      <c r="CS661" s="171"/>
      <c r="CT661" s="171"/>
      <c r="CU661" s="171"/>
      <c r="CV661" s="171"/>
      <c r="CW661" s="171"/>
      <c r="CX661" s="171"/>
      <c r="CY661" s="171"/>
      <c r="CZ661" s="171"/>
    </row>
    <row r="662" s="175" customFormat="true" ht="25.15" customHeight="true" x14ac:dyDescent="0.2">
      <c r="C662" s="1128"/>
      <c r="D662" s="1127"/>
      <c r="E662" s="473"/>
      <c r="F662" s="473"/>
      <c r="G662" s="473"/>
      <c r="H662" s="1128"/>
      <c r="I662" s="1127"/>
      <c r="J662" s="473"/>
      <c r="K662" s="473"/>
      <c r="L662" s="473"/>
      <c r="M662" s="1128"/>
      <c r="N662" s="1127"/>
      <c r="O662" s="473"/>
      <c r="P662" s="473"/>
      <c r="Q662" s="473"/>
      <c r="AB662" s="168"/>
      <c r="AC662" s="168"/>
      <c r="AD662" s="168"/>
      <c r="AE662" s="168"/>
      <c r="AF662" s="168"/>
      <c r="AG662" s="168"/>
      <c r="AH662" s="168"/>
      <c r="AI662" s="168"/>
      <c r="AJ662" s="168"/>
      <c r="AK662" s="168"/>
      <c r="AL662" s="168"/>
      <c r="AM662" s="168"/>
      <c r="AN662" s="168"/>
      <c r="AO662" s="168"/>
      <c r="AP662" s="168"/>
      <c r="AQ662" s="168"/>
      <c r="AR662" s="168"/>
      <c r="AS662" s="168"/>
      <c r="AT662" s="168"/>
      <c r="AU662" s="168"/>
      <c r="AV662" s="168"/>
      <c r="AW662" s="168"/>
      <c r="AX662" s="168"/>
      <c r="AY662" s="168"/>
      <c r="AZ662" s="168"/>
      <c r="BA662" s="171"/>
      <c r="BB662" s="256"/>
      <c r="BC662" s="171"/>
      <c r="BD662" s="171"/>
      <c r="BE662" s="171"/>
      <c r="BF662" s="171"/>
      <c r="BG662" s="171"/>
      <c r="BH662" s="171"/>
      <c r="BI662" s="171"/>
      <c r="BJ662" s="171"/>
      <c r="BK662" s="171"/>
      <c r="BL662" s="171"/>
      <c r="BM662" s="171"/>
      <c r="BN662" s="171"/>
      <c r="BO662" s="171"/>
      <c r="BP662" s="171"/>
      <c r="BQ662" s="171"/>
      <c r="BR662" s="171"/>
      <c r="BS662" s="171"/>
      <c r="BT662" s="171"/>
      <c r="BU662" s="171"/>
      <c r="BV662" s="171"/>
      <c r="BW662" s="171"/>
      <c r="BX662" s="171"/>
      <c r="BY662" s="171"/>
      <c r="BZ662" s="171"/>
      <c r="CA662" s="171"/>
      <c r="CB662" s="171"/>
      <c r="CC662" s="171"/>
      <c r="CD662" s="171"/>
      <c r="CE662" s="171"/>
      <c r="CF662" s="171"/>
      <c r="CG662" s="171"/>
      <c r="CH662" s="171"/>
      <c r="CI662" s="171"/>
      <c r="CJ662" s="171"/>
      <c r="CK662" s="171"/>
      <c r="CL662" s="171"/>
      <c r="CM662" s="171"/>
      <c r="CN662" s="171"/>
      <c r="CO662" s="171"/>
      <c r="CP662" s="171"/>
      <c r="CQ662" s="171"/>
      <c r="CR662" s="171"/>
      <c r="CS662" s="171"/>
      <c r="CT662" s="171"/>
      <c r="CU662" s="171"/>
      <c r="CV662" s="171"/>
      <c r="CW662" s="171"/>
      <c r="CX662" s="171"/>
      <c r="CY662" s="171"/>
      <c r="CZ662" s="171"/>
    </row>
    <row r="663" s="175" customFormat="true" ht="25.15" customHeight="true" x14ac:dyDescent="0.2">
      <c r="C663" s="1128"/>
      <c r="D663" s="1127"/>
      <c r="E663" s="473"/>
      <c r="F663" s="473"/>
      <c r="G663" s="473"/>
      <c r="H663" s="1128"/>
      <c r="I663" s="1127"/>
      <c r="J663" s="473"/>
      <c r="K663" s="473"/>
      <c r="L663" s="473"/>
      <c r="M663" s="1128"/>
      <c r="N663" s="1127"/>
      <c r="O663" s="473"/>
      <c r="P663" s="473"/>
      <c r="Q663" s="473"/>
      <c r="AB663" s="168"/>
      <c r="AC663" s="168"/>
      <c r="AD663" s="168"/>
      <c r="AE663" s="168"/>
      <c r="AF663" s="168"/>
      <c r="AG663" s="168"/>
      <c r="AH663" s="168"/>
      <c r="AI663" s="168"/>
      <c r="AJ663" s="168"/>
      <c r="AK663" s="168"/>
      <c r="AL663" s="168"/>
      <c r="AM663" s="168"/>
      <c r="AN663" s="168"/>
      <c r="AO663" s="168"/>
      <c r="AP663" s="168"/>
      <c r="AQ663" s="168"/>
      <c r="AR663" s="168"/>
      <c r="AS663" s="168"/>
      <c r="AT663" s="168"/>
      <c r="AU663" s="168"/>
      <c r="AV663" s="168"/>
      <c r="AW663" s="168"/>
      <c r="AX663" s="168"/>
      <c r="AY663" s="168"/>
      <c r="AZ663" s="168"/>
      <c r="BA663" s="171"/>
      <c r="BB663" s="256"/>
      <c r="BC663" s="171"/>
      <c r="BD663" s="171"/>
      <c r="BE663" s="171"/>
      <c r="BF663" s="171"/>
      <c r="BG663" s="171"/>
      <c r="BH663" s="171"/>
      <c r="BI663" s="171"/>
      <c r="BJ663" s="171"/>
      <c r="BK663" s="171"/>
      <c r="BL663" s="171"/>
      <c r="BM663" s="171"/>
      <c r="BN663" s="171"/>
      <c r="BO663" s="171"/>
      <c r="BP663" s="171"/>
      <c r="BQ663" s="171"/>
      <c r="BR663" s="171"/>
      <c r="BS663" s="171"/>
      <c r="BT663" s="171"/>
      <c r="BU663" s="171"/>
      <c r="BV663" s="171"/>
      <c r="BW663" s="171"/>
      <c r="BX663" s="171"/>
      <c r="BY663" s="171"/>
      <c r="BZ663" s="171"/>
      <c r="CA663" s="171"/>
      <c r="CB663" s="171"/>
      <c r="CC663" s="171"/>
      <c r="CD663" s="171"/>
      <c r="CE663" s="171"/>
      <c r="CF663" s="171"/>
      <c r="CG663" s="171"/>
      <c r="CH663" s="171"/>
      <c r="CI663" s="171"/>
      <c r="CJ663" s="171"/>
      <c r="CK663" s="171"/>
      <c r="CL663" s="171"/>
      <c r="CM663" s="171"/>
      <c r="CN663" s="171"/>
      <c r="CO663" s="171"/>
      <c r="CP663" s="171"/>
      <c r="CQ663" s="171"/>
      <c r="CR663" s="171"/>
      <c r="CS663" s="171"/>
      <c r="CT663" s="171"/>
      <c r="CU663" s="171"/>
      <c r="CV663" s="171"/>
      <c r="CW663" s="171"/>
      <c r="CX663" s="171"/>
      <c r="CY663" s="171"/>
      <c r="CZ663" s="171"/>
    </row>
    <row r="664" s="175" customFormat="true" ht="25.15" customHeight="true" x14ac:dyDescent="0.2">
      <c r="C664" s="1128"/>
      <c r="D664" s="1127"/>
      <c r="E664" s="473"/>
      <c r="F664" s="473"/>
      <c r="G664" s="473"/>
      <c r="H664" s="1128"/>
      <c r="I664" s="1127"/>
      <c r="J664" s="473"/>
      <c r="K664" s="473"/>
      <c r="L664" s="473"/>
      <c r="M664" s="1128"/>
      <c r="N664" s="1127"/>
      <c r="O664" s="473"/>
      <c r="P664" s="473"/>
      <c r="Q664" s="473"/>
      <c r="AB664" s="168"/>
      <c r="AC664" s="168"/>
      <c r="AD664" s="168"/>
      <c r="AE664" s="168"/>
      <c r="AF664" s="168"/>
      <c r="AG664" s="168"/>
      <c r="AH664" s="168"/>
      <c r="AI664" s="168"/>
      <c r="AJ664" s="168"/>
      <c r="AK664" s="168"/>
      <c r="AL664" s="168"/>
      <c r="AM664" s="168"/>
      <c r="AN664" s="168"/>
      <c r="AO664" s="168"/>
      <c r="AP664" s="168"/>
      <c r="AQ664" s="168"/>
      <c r="AR664" s="168"/>
      <c r="AS664" s="168"/>
      <c r="AT664" s="168"/>
      <c r="AU664" s="168"/>
      <c r="AV664" s="168"/>
      <c r="AW664" s="168"/>
      <c r="AX664" s="168"/>
      <c r="AY664" s="168"/>
      <c r="AZ664" s="168"/>
      <c r="BA664" s="171"/>
      <c r="BB664" s="256"/>
      <c r="BC664" s="171"/>
      <c r="BD664" s="171"/>
      <c r="BE664" s="171"/>
      <c r="BF664" s="171"/>
      <c r="BG664" s="171"/>
      <c r="BH664" s="171"/>
      <c r="BI664" s="171"/>
      <c r="BJ664" s="171"/>
      <c r="BK664" s="171"/>
      <c r="BL664" s="171"/>
      <c r="BM664" s="171"/>
      <c r="BN664" s="171"/>
      <c r="BO664" s="171"/>
      <c r="BP664" s="171"/>
      <c r="BQ664" s="171"/>
      <c r="BR664" s="171"/>
      <c r="BS664" s="171"/>
      <c r="BT664" s="171"/>
      <c r="BU664" s="171"/>
      <c r="BV664" s="171"/>
      <c r="BW664" s="171"/>
      <c r="BX664" s="171"/>
      <c r="BY664" s="171"/>
      <c r="BZ664" s="171"/>
      <c r="CA664" s="171"/>
      <c r="CB664" s="171"/>
      <c r="CC664" s="171"/>
      <c r="CD664" s="171"/>
      <c r="CE664" s="171"/>
      <c r="CF664" s="171"/>
      <c r="CG664" s="171"/>
      <c r="CH664" s="171"/>
      <c r="CI664" s="171"/>
      <c r="CJ664" s="171"/>
      <c r="CK664" s="171"/>
      <c r="CL664" s="171"/>
      <c r="CM664" s="171"/>
      <c r="CN664" s="171"/>
      <c r="CO664" s="171"/>
      <c r="CP664" s="171"/>
      <c r="CQ664" s="171"/>
      <c r="CR664" s="171"/>
      <c r="CS664" s="171"/>
      <c r="CT664" s="171"/>
      <c r="CU664" s="171"/>
      <c r="CV664" s="171"/>
      <c r="CW664" s="171"/>
      <c r="CX664" s="171"/>
      <c r="CY664" s="171"/>
      <c r="CZ664" s="171"/>
    </row>
    <row r="665" s="175" customFormat="true" ht="25.15" customHeight="true" x14ac:dyDescent="0.2">
      <c r="C665" s="1128"/>
      <c r="D665" s="1127"/>
      <c r="E665" s="473"/>
      <c r="F665" s="473"/>
      <c r="G665" s="473"/>
      <c r="H665" s="1128"/>
      <c r="I665" s="1127"/>
      <c r="J665" s="473"/>
      <c r="K665" s="473"/>
      <c r="L665" s="473"/>
      <c r="M665" s="1128"/>
      <c r="N665" s="1127"/>
      <c r="O665" s="473"/>
      <c r="P665" s="473"/>
      <c r="Q665" s="473"/>
      <c r="AB665" s="168"/>
      <c r="AC665" s="168"/>
      <c r="AD665" s="168"/>
      <c r="AE665" s="168"/>
      <c r="AF665" s="168"/>
      <c r="AG665" s="168"/>
      <c r="AH665" s="168"/>
      <c r="AI665" s="168"/>
      <c r="AJ665" s="168"/>
      <c r="AK665" s="168"/>
      <c r="AL665" s="168"/>
      <c r="AM665" s="168"/>
      <c r="AN665" s="168"/>
      <c r="AO665" s="168"/>
      <c r="AP665" s="168"/>
      <c r="AQ665" s="168"/>
      <c r="AR665" s="168"/>
      <c r="AS665" s="168"/>
      <c r="AT665" s="168"/>
      <c r="AU665" s="168"/>
      <c r="AV665" s="168"/>
      <c r="AW665" s="168"/>
      <c r="AX665" s="168"/>
      <c r="AY665" s="168"/>
      <c r="AZ665" s="168"/>
      <c r="BA665" s="171"/>
      <c r="BB665" s="256"/>
      <c r="BC665" s="171"/>
      <c r="BD665" s="171"/>
      <c r="BE665" s="171"/>
      <c r="BF665" s="171"/>
      <c r="BG665" s="171"/>
      <c r="BH665" s="171"/>
      <c r="BI665" s="171"/>
      <c r="BJ665" s="171"/>
      <c r="BK665" s="171"/>
      <c r="BL665" s="171"/>
      <c r="BM665" s="171"/>
      <c r="BN665" s="171"/>
      <c r="BO665" s="171"/>
      <c r="BP665" s="171"/>
      <c r="BQ665" s="171"/>
      <c r="BR665" s="171"/>
      <c r="BS665" s="171"/>
      <c r="BT665" s="171"/>
      <c r="BU665" s="171"/>
      <c r="BV665" s="171"/>
      <c r="BW665" s="171"/>
      <c r="BX665" s="171"/>
      <c r="BY665" s="171"/>
      <c r="BZ665" s="171"/>
      <c r="CA665" s="171"/>
      <c r="CB665" s="171"/>
      <c r="CC665" s="171"/>
      <c r="CD665" s="171"/>
      <c r="CE665" s="171"/>
      <c r="CF665" s="171"/>
      <c r="CG665" s="171"/>
      <c r="CH665" s="171"/>
      <c r="CI665" s="171"/>
      <c r="CJ665" s="171"/>
      <c r="CK665" s="171"/>
      <c r="CL665" s="171"/>
      <c r="CM665" s="171"/>
      <c r="CN665" s="171"/>
      <c r="CO665" s="171"/>
      <c r="CP665" s="171"/>
      <c r="CQ665" s="171"/>
      <c r="CR665" s="171"/>
      <c r="CS665" s="171"/>
      <c r="CT665" s="171"/>
      <c r="CU665" s="171"/>
      <c r="CV665" s="171"/>
      <c r="CW665" s="171"/>
      <c r="CX665" s="171"/>
      <c r="CY665" s="171"/>
      <c r="CZ665" s="171"/>
    </row>
    <row r="666" s="175" customFormat="true" ht="25.15" customHeight="true" x14ac:dyDescent="0.2">
      <c r="C666" s="1128"/>
      <c r="D666" s="1127"/>
      <c r="E666" s="473"/>
      <c r="F666" s="473"/>
      <c r="G666" s="473"/>
      <c r="H666" s="1128"/>
      <c r="I666" s="1127"/>
      <c r="J666" s="473"/>
      <c r="K666" s="473"/>
      <c r="L666" s="473"/>
      <c r="M666" s="1128"/>
      <c r="N666" s="1127"/>
      <c r="O666" s="473"/>
      <c r="P666" s="473"/>
      <c r="Q666" s="473"/>
      <c r="AB666" s="168"/>
      <c r="AC666" s="168"/>
      <c r="AD666" s="168"/>
      <c r="AE666" s="168"/>
      <c r="AF666" s="168"/>
      <c r="AG666" s="168"/>
      <c r="AH666" s="168"/>
      <c r="AI666" s="168"/>
      <c r="AJ666" s="168"/>
      <c r="AK666" s="168"/>
      <c r="AL666" s="168"/>
      <c r="AM666" s="168"/>
      <c r="AN666" s="168"/>
      <c r="AO666" s="168"/>
      <c r="AP666" s="168"/>
      <c r="AQ666" s="168"/>
      <c r="AR666" s="168"/>
      <c r="AS666" s="168"/>
      <c r="AT666" s="168"/>
      <c r="AU666" s="168"/>
      <c r="AV666" s="168"/>
      <c r="AW666" s="168"/>
      <c r="AX666" s="168"/>
      <c r="AY666" s="168"/>
      <c r="AZ666" s="168"/>
      <c r="BA666" s="171"/>
      <c r="BB666" s="256"/>
      <c r="BC666" s="171"/>
      <c r="BD666" s="171"/>
      <c r="BE666" s="171"/>
      <c r="BF666" s="171"/>
      <c r="BG666" s="171"/>
      <c r="BH666" s="171"/>
      <c r="BI666" s="171"/>
      <c r="BJ666" s="171"/>
      <c r="BK666" s="171"/>
      <c r="BL666" s="171"/>
      <c r="BM666" s="171"/>
      <c r="BN666" s="171"/>
      <c r="BO666" s="171"/>
      <c r="BP666" s="171"/>
      <c r="BQ666" s="171"/>
      <c r="BR666" s="171"/>
      <c r="BS666" s="171"/>
      <c r="BT666" s="171"/>
      <c r="BU666" s="171"/>
      <c r="BV666" s="171"/>
      <c r="BW666" s="171"/>
      <c r="BX666" s="171"/>
      <c r="BY666" s="171"/>
      <c r="BZ666" s="171"/>
      <c r="CA666" s="171"/>
      <c r="CB666" s="171"/>
      <c r="CC666" s="171"/>
      <c r="CD666" s="171"/>
      <c r="CE666" s="171"/>
      <c r="CF666" s="171"/>
      <c r="CG666" s="171"/>
      <c r="CH666" s="171"/>
      <c r="CI666" s="171"/>
      <c r="CJ666" s="171"/>
      <c r="CK666" s="171"/>
      <c r="CL666" s="171"/>
      <c r="CM666" s="171"/>
      <c r="CN666" s="171"/>
      <c r="CO666" s="171"/>
      <c r="CP666" s="171"/>
      <c r="CQ666" s="171"/>
      <c r="CR666" s="171"/>
      <c r="CS666" s="171"/>
      <c r="CT666" s="171"/>
      <c r="CU666" s="171"/>
      <c r="CV666" s="171"/>
      <c r="CW666" s="171"/>
      <c r="CX666" s="171"/>
      <c r="CY666" s="171"/>
      <c r="CZ666" s="171"/>
    </row>
    <row r="667" s="175" customFormat="true" ht="25.15" customHeight="true" x14ac:dyDescent="0.2">
      <c r="C667" s="1128"/>
      <c r="D667" s="1127"/>
      <c r="E667" s="473"/>
      <c r="F667" s="473"/>
      <c r="G667" s="473"/>
      <c r="H667" s="1128"/>
      <c r="I667" s="1127"/>
      <c r="J667" s="473"/>
      <c r="K667" s="473"/>
      <c r="L667" s="473"/>
      <c r="M667" s="1128"/>
      <c r="N667" s="1127"/>
      <c r="O667" s="473"/>
      <c r="P667" s="473"/>
      <c r="Q667" s="473"/>
      <c r="AB667" s="168"/>
      <c r="AC667" s="168"/>
      <c r="AD667" s="168"/>
      <c r="AE667" s="168"/>
      <c r="AF667" s="168"/>
      <c r="AG667" s="168"/>
      <c r="AH667" s="168"/>
      <c r="AI667" s="168"/>
      <c r="AJ667" s="168"/>
      <c r="AK667" s="168"/>
      <c r="AL667" s="168"/>
      <c r="AM667" s="168"/>
      <c r="AN667" s="168"/>
      <c r="AO667" s="168"/>
      <c r="AP667" s="168"/>
      <c r="AQ667" s="168"/>
      <c r="AR667" s="168"/>
      <c r="AS667" s="168"/>
      <c r="AT667" s="168"/>
      <c r="AU667" s="168"/>
      <c r="AV667" s="168"/>
      <c r="AW667" s="168"/>
      <c r="AX667" s="168"/>
      <c r="AY667" s="168"/>
      <c r="AZ667" s="168"/>
      <c r="BA667" s="171"/>
      <c r="BB667" s="256"/>
      <c r="BC667" s="171"/>
      <c r="BD667" s="171"/>
      <c r="BE667" s="171"/>
      <c r="BF667" s="171"/>
      <c r="BG667" s="171"/>
      <c r="BH667" s="171"/>
      <c r="BI667" s="171"/>
      <c r="BJ667" s="171"/>
      <c r="BK667" s="171"/>
      <c r="BL667" s="171"/>
      <c r="BM667" s="171"/>
      <c r="BN667" s="171"/>
      <c r="BO667" s="171"/>
      <c r="BP667" s="171"/>
      <c r="BQ667" s="171"/>
      <c r="BR667" s="171"/>
      <c r="BS667" s="171"/>
      <c r="BT667" s="171"/>
      <c r="BU667" s="171"/>
      <c r="BV667" s="171"/>
      <c r="BW667" s="171"/>
      <c r="BX667" s="171"/>
      <c r="BY667" s="171"/>
      <c r="BZ667" s="171"/>
      <c r="CA667" s="171"/>
      <c r="CB667" s="171"/>
      <c r="CC667" s="171"/>
      <c r="CD667" s="171"/>
      <c r="CE667" s="171"/>
      <c r="CF667" s="171"/>
      <c r="CG667" s="171"/>
      <c r="CH667" s="171"/>
      <c r="CI667" s="171"/>
      <c r="CJ667" s="171"/>
      <c r="CK667" s="171"/>
      <c r="CL667" s="171"/>
      <c r="CM667" s="171"/>
      <c r="CN667" s="171"/>
      <c r="CO667" s="171"/>
      <c r="CP667" s="171"/>
      <c r="CQ667" s="171"/>
      <c r="CR667" s="171"/>
      <c r="CS667" s="171"/>
      <c r="CT667" s="171"/>
      <c r="CU667" s="171"/>
      <c r="CV667" s="171"/>
      <c r="CW667" s="171"/>
      <c r="CX667" s="171"/>
      <c r="CY667" s="171"/>
      <c r="CZ667" s="171"/>
    </row>
    <row r="668" s="175" customFormat="true" ht="25.15" customHeight="true" x14ac:dyDescent="0.2">
      <c r="C668" s="1128"/>
      <c r="D668" s="1127"/>
      <c r="E668" s="473"/>
      <c r="F668" s="473"/>
      <c r="G668" s="473"/>
      <c r="H668" s="1128"/>
      <c r="I668" s="1127"/>
      <c r="J668" s="473"/>
      <c r="K668" s="473"/>
      <c r="L668" s="473"/>
      <c r="M668" s="1128"/>
      <c r="N668" s="1127"/>
      <c r="O668" s="473"/>
      <c r="P668" s="473"/>
      <c r="Q668" s="473"/>
      <c r="AB668" s="168"/>
      <c r="AC668" s="168"/>
      <c r="AD668" s="168"/>
      <c r="AE668" s="168"/>
      <c r="AF668" s="168"/>
      <c r="AG668" s="168"/>
      <c r="AH668" s="168"/>
      <c r="AI668" s="168"/>
      <c r="AJ668" s="168"/>
      <c r="AK668" s="168"/>
      <c r="AL668" s="168"/>
      <c r="AM668" s="168"/>
      <c r="AN668" s="168"/>
      <c r="AO668" s="168"/>
      <c r="AP668" s="168"/>
      <c r="AQ668" s="168"/>
      <c r="AR668" s="168"/>
      <c r="AS668" s="168"/>
      <c r="AT668" s="168"/>
      <c r="AU668" s="168"/>
      <c r="AV668" s="168"/>
      <c r="AW668" s="168"/>
      <c r="AX668" s="168"/>
      <c r="AY668" s="168"/>
      <c r="AZ668" s="168"/>
      <c r="BA668" s="171"/>
      <c r="BB668" s="256"/>
      <c r="BC668" s="171"/>
      <c r="BD668" s="171"/>
      <c r="BE668" s="171"/>
      <c r="BF668" s="171"/>
      <c r="BG668" s="171"/>
      <c r="BH668" s="171"/>
      <c r="BI668" s="171"/>
      <c r="BJ668" s="171"/>
      <c r="BK668" s="171"/>
      <c r="BL668" s="171"/>
      <c r="BM668" s="171"/>
      <c r="BN668" s="171"/>
      <c r="BO668" s="171"/>
      <c r="BP668" s="171"/>
      <c r="BQ668" s="171"/>
      <c r="BR668" s="171"/>
      <c r="BS668" s="171"/>
      <c r="BT668" s="171"/>
      <c r="BU668" s="171"/>
      <c r="BV668" s="171"/>
      <c r="BW668" s="171"/>
      <c r="BX668" s="171"/>
      <c r="BY668" s="171"/>
      <c r="BZ668" s="171"/>
      <c r="CA668" s="171"/>
      <c r="CB668" s="171"/>
      <c r="CC668" s="171"/>
      <c r="CD668" s="171"/>
      <c r="CE668" s="171"/>
      <c r="CF668" s="171"/>
      <c r="CG668" s="171"/>
      <c r="CH668" s="171"/>
      <c r="CI668" s="171"/>
      <c r="CJ668" s="171"/>
      <c r="CK668" s="171"/>
      <c r="CL668" s="171"/>
      <c r="CM668" s="171"/>
      <c r="CN668" s="171"/>
      <c r="CO668" s="171"/>
      <c r="CP668" s="171"/>
      <c r="CQ668" s="171"/>
      <c r="CR668" s="171"/>
      <c r="CS668" s="171"/>
      <c r="CT668" s="171"/>
      <c r="CU668" s="171"/>
      <c r="CV668" s="171"/>
      <c r="CW668" s="171"/>
      <c r="CX668" s="171"/>
      <c r="CY668" s="171"/>
      <c r="CZ668" s="171"/>
    </row>
    <row r="669" s="175" customFormat="true" ht="25.15" customHeight="true" x14ac:dyDescent="0.2">
      <c r="C669" s="1128"/>
      <c r="D669" s="1127"/>
      <c r="E669" s="473"/>
      <c r="F669" s="473"/>
      <c r="G669" s="473"/>
      <c r="H669" s="1128"/>
      <c r="I669" s="1127"/>
      <c r="J669" s="473"/>
      <c r="K669" s="473"/>
      <c r="L669" s="473"/>
      <c r="M669" s="1128"/>
      <c r="N669" s="1127"/>
      <c r="O669" s="473"/>
      <c r="P669" s="473"/>
      <c r="Q669" s="473"/>
      <c r="AB669" s="168"/>
      <c r="AC669" s="168"/>
      <c r="AD669" s="168"/>
      <c r="AE669" s="168"/>
      <c r="AF669" s="168"/>
      <c r="AG669" s="168"/>
      <c r="AH669" s="168"/>
      <c r="AI669" s="168"/>
      <c r="AJ669" s="168"/>
      <c r="AK669" s="168"/>
      <c r="AL669" s="168"/>
      <c r="AM669" s="168"/>
      <c r="AN669" s="168"/>
      <c r="AO669" s="168"/>
      <c r="AP669" s="168"/>
      <c r="AQ669" s="168"/>
      <c r="AR669" s="168"/>
      <c r="AS669" s="168"/>
      <c r="AT669" s="168"/>
      <c r="AU669" s="168"/>
      <c r="AV669" s="168"/>
      <c r="AW669" s="168"/>
      <c r="AX669" s="168"/>
      <c r="AY669" s="168"/>
      <c r="AZ669" s="168"/>
      <c r="BA669" s="171"/>
      <c r="BB669" s="256"/>
      <c r="BC669" s="171"/>
      <c r="BD669" s="171"/>
      <c r="BE669" s="171"/>
      <c r="BF669" s="171"/>
      <c r="BG669" s="171"/>
      <c r="BH669" s="171"/>
      <c r="BI669" s="171"/>
      <c r="BJ669" s="171"/>
      <c r="BK669" s="171"/>
      <c r="BL669" s="171"/>
      <c r="BM669" s="171"/>
      <c r="BN669" s="171"/>
      <c r="BO669" s="171"/>
      <c r="BP669" s="171"/>
      <c r="BQ669" s="171"/>
      <c r="BR669" s="171"/>
      <c r="BS669" s="171"/>
      <c r="BT669" s="171"/>
      <c r="BU669" s="171"/>
      <c r="BV669" s="171"/>
      <c r="BW669" s="171"/>
      <c r="BX669" s="171"/>
      <c r="BY669" s="171"/>
      <c r="BZ669" s="171"/>
      <c r="CA669" s="171"/>
      <c r="CB669" s="171"/>
      <c r="CC669" s="171"/>
      <c r="CD669" s="171"/>
      <c r="CE669" s="171"/>
      <c r="CF669" s="171"/>
      <c r="CG669" s="171"/>
      <c r="CH669" s="171"/>
      <c r="CI669" s="171"/>
      <c r="CJ669" s="171"/>
      <c r="CK669" s="171"/>
      <c r="CL669" s="171"/>
      <c r="CM669" s="171"/>
      <c r="CN669" s="171"/>
      <c r="CO669" s="171"/>
      <c r="CP669" s="171"/>
      <c r="CQ669" s="171"/>
      <c r="CR669" s="171"/>
      <c r="CS669" s="171"/>
      <c r="CT669" s="171"/>
      <c r="CU669" s="171"/>
      <c r="CV669" s="171"/>
      <c r="CW669" s="171"/>
      <c r="CX669" s="171"/>
      <c r="CY669" s="171"/>
      <c r="CZ669" s="171"/>
    </row>
    <row r="670" s="175" customFormat="true" ht="25.15" customHeight="true" x14ac:dyDescent="0.2">
      <c r="C670" s="1128"/>
      <c r="D670" s="1127"/>
      <c r="E670" s="473"/>
      <c r="F670" s="473"/>
      <c r="G670" s="473"/>
      <c r="H670" s="1128"/>
      <c r="I670" s="1127"/>
      <c r="J670" s="473"/>
      <c r="K670" s="473"/>
      <c r="L670" s="473"/>
      <c r="M670" s="1128"/>
      <c r="N670" s="1127"/>
      <c r="O670" s="473"/>
      <c r="P670" s="473"/>
      <c r="Q670" s="473"/>
      <c r="AB670" s="168"/>
      <c r="AC670" s="168"/>
      <c r="AD670" s="168"/>
      <c r="AE670" s="168"/>
      <c r="AF670" s="168"/>
      <c r="AG670" s="168"/>
      <c r="AH670" s="168"/>
      <c r="AI670" s="168"/>
      <c r="AJ670" s="168"/>
      <c r="AK670" s="168"/>
      <c r="AL670" s="168"/>
      <c r="AM670" s="168"/>
      <c r="AN670" s="168"/>
      <c r="AO670" s="168"/>
      <c r="AP670" s="168"/>
      <c r="AQ670" s="168"/>
      <c r="AR670" s="168"/>
      <c r="AS670" s="168"/>
      <c r="AT670" s="168"/>
      <c r="AU670" s="168"/>
      <c r="AV670" s="168"/>
      <c r="AW670" s="168"/>
      <c r="AX670" s="168"/>
      <c r="AY670" s="168"/>
      <c r="AZ670" s="168"/>
      <c r="BA670" s="171"/>
      <c r="BB670" s="256"/>
      <c r="BC670" s="171"/>
      <c r="BD670" s="171"/>
      <c r="BE670" s="171"/>
      <c r="BF670" s="171"/>
      <c r="BG670" s="171"/>
      <c r="BH670" s="171"/>
      <c r="BI670" s="171"/>
      <c r="BJ670" s="171"/>
      <c r="BK670" s="171"/>
      <c r="BL670" s="171"/>
      <c r="BM670" s="171"/>
      <c r="BN670" s="171"/>
      <c r="BO670" s="171"/>
      <c r="BP670" s="171"/>
      <c r="BQ670" s="171"/>
      <c r="BR670" s="171"/>
      <c r="BS670" s="171"/>
      <c r="BT670" s="171"/>
      <c r="BU670" s="171"/>
      <c r="BV670" s="171"/>
      <c r="BW670" s="171"/>
      <c r="BX670" s="171"/>
      <c r="BY670" s="171"/>
      <c r="BZ670" s="171"/>
      <c r="CA670" s="171"/>
      <c r="CB670" s="171"/>
      <c r="CC670" s="171"/>
      <c r="CD670" s="171"/>
      <c r="CE670" s="171"/>
      <c r="CF670" s="171"/>
      <c r="CG670" s="171"/>
      <c r="CH670" s="171"/>
      <c r="CI670" s="171"/>
      <c r="CJ670" s="171"/>
      <c r="CK670" s="171"/>
      <c r="CL670" s="171"/>
      <c r="CM670" s="171"/>
      <c r="CN670" s="171"/>
      <c r="CO670" s="171"/>
      <c r="CP670" s="171"/>
      <c r="CQ670" s="171"/>
      <c r="CR670" s="171"/>
      <c r="CS670" s="171"/>
      <c r="CT670" s="171"/>
      <c r="CU670" s="171"/>
      <c r="CV670" s="171"/>
      <c r="CW670" s="171"/>
      <c r="CX670" s="171"/>
      <c r="CY670" s="171"/>
      <c r="CZ670" s="171"/>
    </row>
    <row r="671" s="175" customFormat="true" ht="25.15" customHeight="true" x14ac:dyDescent="0.2">
      <c r="C671" s="1128"/>
      <c r="D671" s="1127"/>
      <c r="E671" s="473"/>
      <c r="F671" s="473"/>
      <c r="G671" s="473"/>
      <c r="H671" s="1128"/>
      <c r="I671" s="1127"/>
      <c r="J671" s="473"/>
      <c r="K671" s="473"/>
      <c r="L671" s="473"/>
      <c r="M671" s="1128"/>
      <c r="N671" s="1127"/>
      <c r="O671" s="473"/>
      <c r="P671" s="473"/>
      <c r="Q671" s="473"/>
      <c r="AB671" s="168"/>
      <c r="AC671" s="168"/>
      <c r="AD671" s="168"/>
      <c r="AE671" s="168"/>
      <c r="AF671" s="168"/>
      <c r="AG671" s="168"/>
      <c r="AH671" s="168"/>
      <c r="AI671" s="168"/>
      <c r="AJ671" s="168"/>
      <c r="AK671" s="168"/>
      <c r="AL671" s="168"/>
      <c r="AM671" s="168"/>
      <c r="AN671" s="168"/>
      <c r="AO671" s="168"/>
      <c r="AP671" s="168"/>
      <c r="AQ671" s="168"/>
      <c r="AR671" s="168"/>
      <c r="AS671" s="168"/>
      <c r="AT671" s="168"/>
      <c r="AU671" s="168"/>
      <c r="AV671" s="168"/>
      <c r="AW671" s="168"/>
      <c r="AX671" s="168"/>
      <c r="AY671" s="168"/>
      <c r="AZ671" s="168"/>
      <c r="BA671" s="171"/>
      <c r="BB671" s="256"/>
      <c r="BC671" s="171"/>
      <c r="BD671" s="171"/>
      <c r="BE671" s="171"/>
      <c r="BF671" s="171"/>
      <c r="BG671" s="171"/>
      <c r="BH671" s="171"/>
      <c r="BI671" s="171"/>
      <c r="BJ671" s="171"/>
      <c r="BK671" s="171"/>
      <c r="BL671" s="171"/>
      <c r="BM671" s="171"/>
      <c r="BN671" s="171"/>
      <c r="BO671" s="171"/>
      <c r="BP671" s="171"/>
      <c r="BQ671" s="171"/>
      <c r="BR671" s="171"/>
      <c r="BS671" s="171"/>
      <c r="BT671" s="171"/>
      <c r="BU671" s="171"/>
      <c r="BV671" s="171"/>
      <c r="BW671" s="171"/>
      <c r="BX671" s="171"/>
      <c r="BY671" s="171"/>
      <c r="BZ671" s="171"/>
      <c r="CA671" s="171"/>
      <c r="CB671" s="171"/>
      <c r="CC671" s="171"/>
      <c r="CD671" s="171"/>
      <c r="CE671" s="171"/>
      <c r="CF671" s="171"/>
      <c r="CG671" s="171"/>
      <c r="CH671" s="171"/>
      <c r="CI671" s="171"/>
      <c r="CJ671" s="171"/>
      <c r="CK671" s="171"/>
      <c r="CL671" s="171"/>
      <c r="CM671" s="171"/>
      <c r="CN671" s="171"/>
      <c r="CO671" s="171"/>
      <c r="CP671" s="171"/>
      <c r="CQ671" s="171"/>
      <c r="CR671" s="171"/>
      <c r="CS671" s="171"/>
      <c r="CT671" s="171"/>
      <c r="CU671" s="171"/>
      <c r="CV671" s="171"/>
      <c r="CW671" s="171"/>
      <c r="CX671" s="171"/>
      <c r="CY671" s="171"/>
      <c r="CZ671" s="171"/>
    </row>
    <row r="672" s="175" customFormat="true" ht="25.15" customHeight="true" x14ac:dyDescent="0.2">
      <c r="C672" s="1128"/>
      <c r="D672" s="1127"/>
      <c r="E672" s="473"/>
      <c r="F672" s="473"/>
      <c r="G672" s="473"/>
      <c r="H672" s="1128"/>
      <c r="I672" s="1127"/>
      <c r="J672" s="473"/>
      <c r="K672" s="473"/>
      <c r="L672" s="473"/>
      <c r="M672" s="1128"/>
      <c r="N672" s="1127"/>
      <c r="O672" s="473"/>
      <c r="P672" s="473"/>
      <c r="Q672" s="473"/>
      <c r="AB672" s="168"/>
      <c r="AC672" s="168"/>
      <c r="AD672" s="168"/>
      <c r="AE672" s="168"/>
      <c r="AF672" s="168"/>
      <c r="AG672" s="168"/>
      <c r="AH672" s="168"/>
      <c r="AI672" s="168"/>
      <c r="AJ672" s="168"/>
      <c r="AK672" s="168"/>
      <c r="AL672" s="168"/>
      <c r="AM672" s="168"/>
      <c r="AN672" s="168"/>
      <c r="AO672" s="168"/>
      <c r="AP672" s="168"/>
      <c r="AQ672" s="168"/>
      <c r="AR672" s="168"/>
      <c r="AS672" s="168"/>
      <c r="AT672" s="168"/>
      <c r="AU672" s="168"/>
      <c r="AV672" s="168"/>
      <c r="AW672" s="168"/>
      <c r="AX672" s="168"/>
      <c r="AY672" s="168"/>
      <c r="AZ672" s="168"/>
      <c r="BA672" s="171"/>
      <c r="BB672" s="256"/>
      <c r="BC672" s="171"/>
      <c r="BD672" s="171"/>
      <c r="BE672" s="171"/>
      <c r="BF672" s="171"/>
      <c r="BG672" s="171"/>
      <c r="BH672" s="171"/>
      <c r="BI672" s="171"/>
      <c r="BJ672" s="171"/>
      <c r="BK672" s="171"/>
      <c r="BL672" s="171"/>
      <c r="BM672" s="171"/>
      <c r="BN672" s="171"/>
      <c r="BO672" s="171"/>
      <c r="BP672" s="171"/>
      <c r="BQ672" s="171"/>
      <c r="BR672" s="171"/>
      <c r="BS672" s="171"/>
      <c r="BT672" s="171"/>
      <c r="BU672" s="171"/>
      <c r="BV672" s="171"/>
      <c r="BW672" s="171"/>
      <c r="BX672" s="171"/>
      <c r="BY672" s="171"/>
      <c r="BZ672" s="171"/>
      <c r="CA672" s="171"/>
      <c r="CB672" s="171"/>
      <c r="CC672" s="171"/>
      <c r="CD672" s="171"/>
      <c r="CE672" s="171"/>
      <c r="CF672" s="171"/>
      <c r="CG672" s="171"/>
      <c r="CH672" s="171"/>
      <c r="CI672" s="171"/>
      <c r="CJ672" s="171"/>
      <c r="CK672" s="171"/>
      <c r="CL672" s="171"/>
      <c r="CM672" s="171"/>
      <c r="CN672" s="171"/>
      <c r="CO672" s="171"/>
      <c r="CP672" s="171"/>
      <c r="CQ672" s="171"/>
      <c r="CR672" s="171"/>
      <c r="CS672" s="171"/>
      <c r="CT672" s="171"/>
      <c r="CU672" s="171"/>
      <c r="CV672" s="171"/>
      <c r="CW672" s="171"/>
      <c r="CX672" s="171"/>
      <c r="CY672" s="171"/>
      <c r="CZ672" s="171"/>
    </row>
    <row r="673" s="175" customFormat="true" ht="25.15" customHeight="true" x14ac:dyDescent="0.2">
      <c r="C673" s="1128"/>
      <c r="D673" s="1127"/>
      <c r="E673" s="473"/>
      <c r="F673" s="473"/>
      <c r="G673" s="473"/>
      <c r="H673" s="1128"/>
      <c r="I673" s="1127"/>
      <c r="J673" s="473"/>
      <c r="K673" s="473"/>
      <c r="L673" s="473"/>
      <c r="M673" s="1128"/>
      <c r="N673" s="1127"/>
      <c r="O673" s="473"/>
      <c r="P673" s="473"/>
      <c r="Q673" s="473"/>
      <c r="AB673" s="168"/>
      <c r="AC673" s="168"/>
      <c r="AD673" s="168"/>
      <c r="AE673" s="168"/>
      <c r="AF673" s="168"/>
      <c r="AG673" s="168"/>
      <c r="AH673" s="168"/>
      <c r="AI673" s="168"/>
      <c r="AJ673" s="168"/>
      <c r="AK673" s="168"/>
      <c r="AL673" s="168"/>
      <c r="AM673" s="168"/>
      <c r="AN673" s="168"/>
      <c r="AO673" s="168"/>
      <c r="AP673" s="168"/>
      <c r="AQ673" s="168"/>
      <c r="AR673" s="168"/>
      <c r="AS673" s="168"/>
      <c r="AT673" s="168"/>
      <c r="AU673" s="168"/>
      <c r="AV673" s="168"/>
      <c r="AW673" s="168"/>
      <c r="AX673" s="168"/>
      <c r="AY673" s="168"/>
      <c r="AZ673" s="168"/>
      <c r="BA673" s="171"/>
      <c r="BB673" s="256"/>
      <c r="BC673" s="171"/>
      <c r="BD673" s="171"/>
      <c r="BE673" s="171"/>
      <c r="BF673" s="171"/>
      <c r="BG673" s="171"/>
      <c r="BH673" s="171"/>
      <c r="BI673" s="171"/>
      <c r="BJ673" s="171"/>
      <c r="BK673" s="171"/>
      <c r="BL673" s="171"/>
      <c r="BM673" s="171"/>
      <c r="BN673" s="171"/>
      <c r="BO673" s="171"/>
      <c r="BP673" s="171"/>
      <c r="BQ673" s="171"/>
      <c r="BR673" s="171"/>
      <c r="BS673" s="171"/>
      <c r="BT673" s="171"/>
      <c r="BU673" s="171"/>
      <c r="BV673" s="171"/>
      <c r="BW673" s="171"/>
      <c r="BX673" s="171"/>
      <c r="BY673" s="171"/>
      <c r="BZ673" s="171"/>
      <c r="CA673" s="171"/>
      <c r="CB673" s="171"/>
      <c r="CC673" s="171"/>
      <c r="CD673" s="171"/>
      <c r="CE673" s="171"/>
      <c r="CF673" s="171"/>
      <c r="CG673" s="171"/>
      <c r="CH673" s="171"/>
      <c r="CI673" s="171"/>
      <c r="CJ673" s="171"/>
      <c r="CK673" s="171"/>
      <c r="CL673" s="171"/>
      <c r="CM673" s="171"/>
      <c r="CN673" s="171"/>
      <c r="CO673" s="171"/>
      <c r="CP673" s="171"/>
      <c r="CQ673" s="171"/>
      <c r="CR673" s="171"/>
      <c r="CS673" s="171"/>
      <c r="CT673" s="171"/>
      <c r="CU673" s="171"/>
      <c r="CV673" s="171"/>
      <c r="CW673" s="171"/>
      <c r="CX673" s="171"/>
      <c r="CY673" s="171"/>
      <c r="CZ673" s="171"/>
    </row>
    <row r="674" s="175" customFormat="true" ht="25.15" customHeight="true" x14ac:dyDescent="0.2">
      <c r="C674" s="1128"/>
      <c r="D674" s="1127"/>
      <c r="E674" s="473"/>
      <c r="F674" s="473"/>
      <c r="G674" s="473"/>
      <c r="H674" s="1128"/>
      <c r="I674" s="1127"/>
      <c r="J674" s="473"/>
      <c r="K674" s="473"/>
      <c r="L674" s="473"/>
      <c r="M674" s="1128"/>
      <c r="N674" s="1127"/>
      <c r="O674" s="473"/>
      <c r="P674" s="473"/>
      <c r="Q674" s="473"/>
      <c r="AB674" s="168"/>
      <c r="AC674" s="168"/>
      <c r="AD674" s="168"/>
      <c r="AE674" s="168"/>
      <c r="AF674" s="168"/>
      <c r="AG674" s="168"/>
      <c r="AH674" s="168"/>
      <c r="AI674" s="168"/>
      <c r="AJ674" s="168"/>
      <c r="AK674" s="168"/>
      <c r="AL674" s="168"/>
      <c r="AM674" s="168"/>
      <c r="AN674" s="168"/>
      <c r="AO674" s="168"/>
      <c r="AP674" s="168"/>
      <c r="AQ674" s="168"/>
      <c r="AR674" s="168"/>
      <c r="AS674" s="168"/>
      <c r="AT674" s="168"/>
      <c r="AU674" s="168"/>
      <c r="AV674" s="168"/>
      <c r="AW674" s="168"/>
      <c r="AX674" s="168"/>
      <c r="AY674" s="168"/>
      <c r="AZ674" s="168"/>
      <c r="BA674" s="171"/>
      <c r="BB674" s="256"/>
      <c r="BC674" s="171"/>
      <c r="BD674" s="171"/>
      <c r="BE674" s="171"/>
      <c r="BF674" s="171"/>
      <c r="BG674" s="171"/>
      <c r="BH674" s="171"/>
      <c r="BI674" s="171"/>
      <c r="BJ674" s="171"/>
      <c r="BK674" s="171"/>
      <c r="BL674" s="171"/>
      <c r="BM674" s="171"/>
      <c r="BN674" s="171"/>
      <c r="BO674" s="171"/>
      <c r="BP674" s="171"/>
      <c r="BQ674" s="171"/>
      <c r="BR674" s="171"/>
      <c r="BS674" s="171"/>
      <c r="BT674" s="171"/>
      <c r="BU674" s="171"/>
      <c r="BV674" s="171"/>
      <c r="BW674" s="171"/>
      <c r="BX674" s="171"/>
      <c r="BY674" s="171"/>
      <c r="BZ674" s="171"/>
      <c r="CA674" s="171"/>
      <c r="CB674" s="171"/>
      <c r="CC674" s="171"/>
      <c r="CD674" s="171"/>
      <c r="CE674" s="171"/>
      <c r="CF674" s="171"/>
      <c r="CG674" s="171"/>
      <c r="CH674" s="171"/>
      <c r="CI674" s="171"/>
      <c r="CJ674" s="171"/>
      <c r="CK674" s="171"/>
      <c r="CL674" s="171"/>
      <c r="CM674" s="171"/>
      <c r="CN674" s="171"/>
      <c r="CO674" s="171"/>
      <c r="CP674" s="171"/>
      <c r="CQ674" s="171"/>
      <c r="CR674" s="171"/>
      <c r="CS674" s="171"/>
      <c r="CT674" s="171"/>
      <c r="CU674" s="171"/>
      <c r="CV674" s="171"/>
      <c r="CW674" s="171"/>
      <c r="CX674" s="171"/>
      <c r="CY674" s="171"/>
      <c r="CZ674" s="171"/>
    </row>
    <row r="675" s="175" customFormat="true" ht="25.15" customHeight="true" x14ac:dyDescent="0.2">
      <c r="C675" s="1128"/>
      <c r="D675" s="1127"/>
      <c r="E675" s="473"/>
      <c r="F675" s="473"/>
      <c r="G675" s="473"/>
      <c r="H675" s="1128"/>
      <c r="I675" s="1127"/>
      <c r="J675" s="473"/>
      <c r="K675" s="473"/>
      <c r="L675" s="473"/>
      <c r="M675" s="1128"/>
      <c r="N675" s="1127"/>
      <c r="O675" s="473"/>
      <c r="P675" s="473"/>
      <c r="Q675" s="473"/>
      <c r="AB675" s="168"/>
      <c r="AC675" s="168"/>
      <c r="AD675" s="168"/>
      <c r="AE675" s="168"/>
      <c r="AF675" s="168"/>
      <c r="AG675" s="168"/>
      <c r="AH675" s="168"/>
      <c r="AI675" s="168"/>
      <c r="AJ675" s="168"/>
      <c r="AK675" s="168"/>
      <c r="AL675" s="168"/>
      <c r="AM675" s="168"/>
      <c r="AN675" s="168"/>
      <c r="AO675" s="168"/>
      <c r="AP675" s="168"/>
      <c r="AQ675" s="168"/>
      <c r="AR675" s="168"/>
      <c r="AS675" s="168"/>
      <c r="AT675" s="168"/>
      <c r="AU675" s="168"/>
      <c r="AV675" s="168"/>
      <c r="AW675" s="168"/>
      <c r="AX675" s="168"/>
      <c r="AY675" s="168"/>
      <c r="AZ675" s="168"/>
      <c r="BA675" s="171"/>
      <c r="BB675" s="256"/>
      <c r="BC675" s="171"/>
      <c r="BD675" s="171"/>
      <c r="BE675" s="171"/>
      <c r="BF675" s="171"/>
      <c r="BG675" s="171"/>
      <c r="BH675" s="171"/>
      <c r="BI675" s="171"/>
      <c r="BJ675" s="171"/>
      <c r="BK675" s="171"/>
      <c r="BL675" s="171"/>
      <c r="BM675" s="171"/>
      <c r="BN675" s="171"/>
      <c r="BO675" s="171"/>
      <c r="BP675" s="171"/>
      <c r="BQ675" s="171"/>
      <c r="BR675" s="171"/>
      <c r="BS675" s="171"/>
      <c r="BT675" s="171"/>
      <c r="BU675" s="171"/>
      <c r="BV675" s="171"/>
      <c r="BW675" s="171"/>
      <c r="BX675" s="171"/>
      <c r="BY675" s="171"/>
      <c r="BZ675" s="171"/>
      <c r="CA675" s="171"/>
      <c r="CB675" s="171"/>
      <c r="CC675" s="171"/>
      <c r="CD675" s="171"/>
      <c r="CE675" s="171"/>
      <c r="CF675" s="171"/>
      <c r="CG675" s="171"/>
      <c r="CH675" s="171"/>
      <c r="CI675" s="171"/>
      <c r="CJ675" s="171"/>
      <c r="CK675" s="171"/>
      <c r="CL675" s="171"/>
      <c r="CM675" s="171"/>
      <c r="CN675" s="171"/>
      <c r="CO675" s="171"/>
      <c r="CP675" s="171"/>
      <c r="CQ675" s="171"/>
      <c r="CR675" s="171"/>
      <c r="CS675" s="171"/>
      <c r="CT675" s="171"/>
      <c r="CU675" s="171"/>
      <c r="CV675" s="171"/>
      <c r="CW675" s="171"/>
      <c r="CX675" s="171"/>
      <c r="CY675" s="171"/>
      <c r="CZ675" s="171"/>
    </row>
    <row r="676" s="175" customFormat="true" ht="25.15" customHeight="true" x14ac:dyDescent="0.2">
      <c r="C676" s="1128"/>
      <c r="D676" s="1127"/>
      <c r="E676" s="473"/>
      <c r="F676" s="473"/>
      <c r="G676" s="473"/>
      <c r="H676" s="1128"/>
      <c r="I676" s="1127"/>
      <c r="J676" s="473"/>
      <c r="K676" s="473"/>
      <c r="L676" s="473"/>
      <c r="M676" s="1128"/>
      <c r="N676" s="1127"/>
      <c r="O676" s="473"/>
      <c r="P676" s="473"/>
      <c r="Q676" s="473"/>
      <c r="AB676" s="168"/>
      <c r="AC676" s="168"/>
      <c r="AD676" s="168"/>
      <c r="AE676" s="168"/>
      <c r="AF676" s="168"/>
      <c r="AG676" s="168"/>
      <c r="AH676" s="168"/>
      <c r="AI676" s="168"/>
      <c r="AJ676" s="168"/>
      <c r="AK676" s="168"/>
      <c r="AL676" s="168"/>
      <c r="AM676" s="168"/>
      <c r="AN676" s="168"/>
      <c r="AO676" s="168"/>
      <c r="AP676" s="168"/>
      <c r="AQ676" s="168"/>
      <c r="AR676" s="168"/>
      <c r="AS676" s="168"/>
      <c r="AT676" s="168"/>
      <c r="AU676" s="168"/>
      <c r="AV676" s="168"/>
      <c r="AW676" s="168"/>
      <c r="AX676" s="168"/>
      <c r="AY676" s="168"/>
      <c r="AZ676" s="168"/>
      <c r="BA676" s="171"/>
      <c r="BB676" s="256"/>
      <c r="BC676" s="171"/>
      <c r="BD676" s="171"/>
      <c r="BE676" s="171"/>
      <c r="BF676" s="171"/>
      <c r="BG676" s="171"/>
      <c r="BH676" s="171"/>
      <c r="BI676" s="171"/>
      <c r="BJ676" s="171"/>
      <c r="BK676" s="171"/>
      <c r="BL676" s="171"/>
      <c r="BM676" s="171"/>
      <c r="BN676" s="171"/>
      <c r="BO676" s="171"/>
      <c r="BP676" s="171"/>
      <c r="BQ676" s="171"/>
      <c r="BR676" s="171"/>
      <c r="BS676" s="171"/>
      <c r="BT676" s="171"/>
      <c r="BU676" s="171"/>
      <c r="BV676" s="171"/>
      <c r="BW676" s="171"/>
      <c r="BX676" s="171"/>
      <c r="BY676" s="171"/>
      <c r="BZ676" s="171"/>
      <c r="CA676" s="171"/>
      <c r="CB676" s="171"/>
      <c r="CC676" s="171"/>
      <c r="CD676" s="171"/>
      <c r="CE676" s="171"/>
      <c r="CF676" s="171"/>
      <c r="CG676" s="171"/>
      <c r="CH676" s="171"/>
      <c r="CI676" s="171"/>
      <c r="CJ676" s="171"/>
      <c r="CK676" s="171"/>
      <c r="CL676" s="171"/>
      <c r="CM676" s="171"/>
      <c r="CN676" s="171"/>
      <c r="CO676" s="171"/>
      <c r="CP676" s="171"/>
      <c r="CQ676" s="171"/>
      <c r="CR676" s="171"/>
      <c r="CS676" s="171"/>
      <c r="CT676" s="171"/>
      <c r="CU676" s="171"/>
      <c r="CV676" s="171"/>
      <c r="CW676" s="171"/>
      <c r="CX676" s="171"/>
      <c r="CY676" s="171"/>
      <c r="CZ676" s="171"/>
    </row>
    <row r="677" s="175" customFormat="true" ht="25.15" customHeight="true" x14ac:dyDescent="0.2">
      <c r="C677" s="1128"/>
      <c r="D677" s="1127"/>
      <c r="E677" s="473"/>
      <c r="F677" s="473"/>
      <c r="G677" s="473"/>
      <c r="H677" s="1128"/>
      <c r="I677" s="1127"/>
      <c r="J677" s="473"/>
      <c r="K677" s="473"/>
      <c r="L677" s="473"/>
      <c r="M677" s="1128"/>
      <c r="N677" s="1127"/>
      <c r="O677" s="473"/>
      <c r="P677" s="473"/>
      <c r="Q677" s="473"/>
      <c r="AB677" s="168"/>
      <c r="AC677" s="168"/>
      <c r="AD677" s="168"/>
      <c r="AE677" s="168"/>
      <c r="AF677" s="168"/>
      <c r="AG677" s="168"/>
      <c r="AH677" s="168"/>
      <c r="AI677" s="168"/>
      <c r="AJ677" s="168"/>
      <c r="AK677" s="168"/>
      <c r="AL677" s="168"/>
      <c r="AM677" s="168"/>
      <c r="AN677" s="168"/>
      <c r="AO677" s="168"/>
      <c r="AP677" s="168"/>
      <c r="AQ677" s="168"/>
      <c r="AR677" s="168"/>
      <c r="AS677" s="168"/>
      <c r="AT677" s="168"/>
      <c r="AU677" s="168"/>
      <c r="AV677" s="168"/>
      <c r="AW677" s="168"/>
      <c r="AX677" s="168"/>
      <c r="AY677" s="168"/>
      <c r="AZ677" s="168"/>
      <c r="BA677" s="171"/>
      <c r="BB677" s="256"/>
      <c r="BC677" s="171"/>
      <c r="BD677" s="171"/>
      <c r="BE677" s="171"/>
      <c r="BF677" s="171"/>
      <c r="BG677" s="171"/>
      <c r="BH677" s="171"/>
      <c r="BI677" s="171"/>
      <c r="BJ677" s="171"/>
      <c r="BK677" s="171"/>
      <c r="BL677" s="171"/>
      <c r="BM677" s="171"/>
      <c r="BN677" s="171"/>
      <c r="BO677" s="171"/>
      <c r="BP677" s="171"/>
      <c r="BQ677" s="171"/>
      <c r="BR677" s="171"/>
      <c r="BS677" s="171"/>
      <c r="BT677" s="171"/>
      <c r="BU677" s="171"/>
      <c r="BV677" s="171"/>
      <c r="BW677" s="171"/>
      <c r="BX677" s="171"/>
      <c r="BY677" s="171"/>
      <c r="BZ677" s="171"/>
      <c r="CA677" s="171"/>
      <c r="CB677" s="171"/>
      <c r="CC677" s="171"/>
      <c r="CD677" s="171"/>
      <c r="CE677" s="171"/>
      <c r="CF677" s="171"/>
      <c r="CG677" s="171"/>
      <c r="CH677" s="171"/>
      <c r="CI677" s="171"/>
      <c r="CJ677" s="171"/>
      <c r="CK677" s="171"/>
      <c r="CL677" s="171"/>
      <c r="CM677" s="171"/>
      <c r="CN677" s="171"/>
      <c r="CO677" s="171"/>
      <c r="CP677" s="171"/>
      <c r="CQ677" s="171"/>
      <c r="CR677" s="171"/>
      <c r="CS677" s="171"/>
      <c r="CT677" s="171"/>
      <c r="CU677" s="171"/>
      <c r="CV677" s="171"/>
      <c r="CW677" s="171"/>
      <c r="CX677" s="171"/>
      <c r="CY677" s="171"/>
      <c r="CZ677" s="171"/>
    </row>
    <row r="678" s="175" customFormat="true" ht="25.15" customHeight="true" x14ac:dyDescent="0.2">
      <c r="C678" s="1128"/>
      <c r="D678" s="1127"/>
      <c r="E678" s="473"/>
      <c r="F678" s="473"/>
      <c r="G678" s="473"/>
      <c r="H678" s="1128"/>
      <c r="I678" s="1127"/>
      <c r="J678" s="473"/>
      <c r="K678" s="473"/>
      <c r="L678" s="473"/>
      <c r="M678" s="1128"/>
      <c r="N678" s="1127"/>
      <c r="O678" s="473"/>
      <c r="P678" s="473"/>
      <c r="Q678" s="473"/>
      <c r="AB678" s="168"/>
      <c r="AC678" s="168"/>
      <c r="AD678" s="168"/>
      <c r="AE678" s="168"/>
      <c r="AF678" s="168"/>
      <c r="AG678" s="168"/>
      <c r="AH678" s="168"/>
      <c r="AI678" s="168"/>
      <c r="AJ678" s="168"/>
      <c r="AK678" s="168"/>
      <c r="AL678" s="168"/>
      <c r="AM678" s="168"/>
      <c r="AN678" s="168"/>
      <c r="AO678" s="168"/>
      <c r="AP678" s="168"/>
      <c r="AQ678" s="168"/>
      <c r="AR678" s="168"/>
      <c r="AS678" s="168"/>
      <c r="AT678" s="168"/>
      <c r="AU678" s="168"/>
      <c r="AV678" s="168"/>
      <c r="AW678" s="168"/>
      <c r="AX678" s="168"/>
      <c r="AY678" s="168"/>
      <c r="AZ678" s="168"/>
      <c r="BA678" s="171"/>
      <c r="BB678" s="256"/>
      <c r="BC678" s="171"/>
      <c r="BD678" s="171"/>
      <c r="BE678" s="171"/>
      <c r="BF678" s="171"/>
      <c r="BG678" s="171"/>
      <c r="BH678" s="171"/>
      <c r="BI678" s="171"/>
      <c r="BJ678" s="171"/>
      <c r="BK678" s="171"/>
      <c r="BL678" s="171"/>
      <c r="BM678" s="171"/>
      <c r="BN678" s="171"/>
      <c r="BO678" s="171"/>
      <c r="BP678" s="171"/>
      <c r="BQ678" s="171"/>
      <c r="BR678" s="171"/>
      <c r="BS678" s="171"/>
      <c r="BT678" s="171"/>
      <c r="BU678" s="171"/>
      <c r="BV678" s="171"/>
      <c r="BW678" s="171"/>
      <c r="BX678" s="171"/>
      <c r="BY678" s="171"/>
      <c r="BZ678" s="171"/>
      <c r="CA678" s="171"/>
      <c r="CB678" s="171"/>
      <c r="CC678" s="171"/>
      <c r="CD678" s="171"/>
      <c r="CE678" s="171"/>
      <c r="CF678" s="171"/>
      <c r="CG678" s="171"/>
      <c r="CH678" s="171"/>
      <c r="CI678" s="171"/>
      <c r="CJ678" s="171"/>
      <c r="CK678" s="171"/>
      <c r="CL678" s="171"/>
      <c r="CM678" s="171"/>
      <c r="CN678" s="171"/>
      <c r="CO678" s="171"/>
      <c r="CP678" s="171"/>
      <c r="CQ678" s="171"/>
      <c r="CR678" s="171"/>
      <c r="CS678" s="171"/>
      <c r="CT678" s="171"/>
      <c r="CU678" s="171"/>
      <c r="CV678" s="171"/>
      <c r="CW678" s="171"/>
      <c r="CX678" s="171"/>
      <c r="CY678" s="171"/>
      <c r="CZ678" s="171"/>
    </row>
    <row r="679" s="175" customFormat="true" ht="25.15" customHeight="true" x14ac:dyDescent="0.2">
      <c r="C679" s="1128"/>
      <c r="D679" s="1127"/>
      <c r="E679" s="473"/>
      <c r="F679" s="473"/>
      <c r="G679" s="473"/>
      <c r="H679" s="1128"/>
      <c r="I679" s="1127"/>
      <c r="J679" s="473"/>
      <c r="K679" s="473"/>
      <c r="L679" s="473"/>
      <c r="M679" s="1128"/>
      <c r="N679" s="1127"/>
      <c r="O679" s="473"/>
      <c r="P679" s="473"/>
      <c r="Q679" s="473"/>
      <c r="AB679" s="168"/>
      <c r="AC679" s="168"/>
      <c r="AD679" s="168"/>
      <c r="AE679" s="168"/>
      <c r="AF679" s="168"/>
      <c r="AG679" s="168"/>
      <c r="AH679" s="168"/>
      <c r="AI679" s="168"/>
      <c r="AJ679" s="168"/>
      <c r="AK679" s="168"/>
      <c r="AL679" s="168"/>
      <c r="AM679" s="168"/>
      <c r="AN679" s="168"/>
      <c r="AO679" s="168"/>
      <c r="AP679" s="168"/>
      <c r="AQ679" s="168"/>
      <c r="AR679" s="168"/>
      <c r="AS679" s="168"/>
      <c r="AT679" s="168"/>
      <c r="AU679" s="168"/>
      <c r="AV679" s="168"/>
      <c r="AW679" s="168"/>
      <c r="AX679" s="168"/>
      <c r="AY679" s="168"/>
      <c r="AZ679" s="168"/>
      <c r="BA679" s="171"/>
      <c r="BB679" s="256"/>
      <c r="BC679" s="171"/>
      <c r="BD679" s="171"/>
      <c r="BE679" s="171"/>
      <c r="BF679" s="171"/>
      <c r="BG679" s="171"/>
      <c r="BH679" s="171"/>
      <c r="BI679" s="171"/>
      <c r="BJ679" s="171"/>
      <c r="BK679" s="171"/>
      <c r="BL679" s="171"/>
      <c r="BM679" s="171"/>
      <c r="BN679" s="171"/>
      <c r="BO679" s="171"/>
      <c r="BP679" s="171"/>
      <c r="BQ679" s="171"/>
      <c r="BR679" s="171"/>
      <c r="BS679" s="171"/>
      <c r="BT679" s="171"/>
      <c r="BU679" s="171"/>
      <c r="BV679" s="171"/>
      <c r="BW679" s="171"/>
      <c r="BX679" s="171"/>
      <c r="BY679" s="171"/>
      <c r="BZ679" s="171"/>
      <c r="CA679" s="171"/>
      <c r="CB679" s="171"/>
      <c r="CC679" s="171"/>
      <c r="CD679" s="171"/>
      <c r="CE679" s="171"/>
      <c r="CF679" s="171"/>
      <c r="CG679" s="171"/>
      <c r="CH679" s="171"/>
      <c r="CI679" s="171"/>
      <c r="CJ679" s="171"/>
      <c r="CK679" s="171"/>
      <c r="CL679" s="171"/>
      <c r="CM679" s="171"/>
      <c r="CN679" s="171"/>
      <c r="CO679" s="171"/>
      <c r="CP679" s="171"/>
      <c r="CQ679" s="171"/>
      <c r="CR679" s="171"/>
      <c r="CS679" s="171"/>
      <c r="CT679" s="171"/>
      <c r="CU679" s="171"/>
      <c r="CV679" s="171"/>
      <c r="CW679" s="171"/>
      <c r="CX679" s="171"/>
      <c r="CY679" s="171"/>
      <c r="CZ679" s="171"/>
    </row>
    <row r="680" s="175" customFormat="true" ht="25.15" customHeight="true" x14ac:dyDescent="0.2">
      <c r="C680" s="1128"/>
      <c r="D680" s="1127"/>
      <c r="E680" s="473"/>
      <c r="F680" s="473"/>
      <c r="G680" s="473"/>
      <c r="H680" s="1128"/>
      <c r="I680" s="1127"/>
      <c r="J680" s="473"/>
      <c r="K680" s="473"/>
      <c r="L680" s="473"/>
      <c r="M680" s="1128"/>
      <c r="N680" s="1127"/>
      <c r="O680" s="473"/>
      <c r="P680" s="473"/>
      <c r="Q680" s="473"/>
      <c r="AB680" s="168"/>
      <c r="AC680" s="168"/>
      <c r="AD680" s="168"/>
      <c r="AE680" s="168"/>
      <c r="AF680" s="168"/>
      <c r="AG680" s="168"/>
      <c r="AH680" s="168"/>
      <c r="AI680" s="168"/>
      <c r="AJ680" s="168"/>
      <c r="AK680" s="168"/>
      <c r="AL680" s="168"/>
      <c r="AM680" s="168"/>
      <c r="AN680" s="168"/>
      <c r="AO680" s="168"/>
      <c r="AP680" s="168"/>
      <c r="AQ680" s="168"/>
      <c r="AR680" s="168"/>
      <c r="AS680" s="168"/>
      <c r="AT680" s="168"/>
      <c r="AU680" s="168"/>
      <c r="AV680" s="168"/>
      <c r="AW680" s="168"/>
      <c r="AX680" s="168"/>
      <c r="AY680" s="168"/>
      <c r="AZ680" s="168"/>
      <c r="BA680" s="171"/>
      <c r="BB680" s="256"/>
      <c r="BC680" s="171"/>
      <c r="BD680" s="171"/>
      <c r="BE680" s="171"/>
      <c r="BF680" s="171"/>
      <c r="BG680" s="171"/>
      <c r="BH680" s="171"/>
      <c r="BI680" s="171"/>
      <c r="BJ680" s="171"/>
      <c r="BK680" s="171"/>
      <c r="BL680" s="171"/>
      <c r="BM680" s="171"/>
      <c r="BN680" s="171"/>
      <c r="BO680" s="171"/>
      <c r="BP680" s="171"/>
      <c r="BQ680" s="171"/>
      <c r="BR680" s="171"/>
      <c r="BS680" s="171"/>
      <c r="BT680" s="171"/>
      <c r="BU680" s="171"/>
      <c r="BV680" s="171"/>
      <c r="BW680" s="171"/>
      <c r="BX680" s="171"/>
      <c r="BY680" s="171"/>
      <c r="BZ680" s="171"/>
      <c r="CA680" s="171"/>
      <c r="CB680" s="171"/>
      <c r="CC680" s="171"/>
      <c r="CD680" s="171"/>
      <c r="CE680" s="171"/>
      <c r="CF680" s="171"/>
      <c r="CG680" s="171"/>
      <c r="CH680" s="171"/>
      <c r="CI680" s="171"/>
      <c r="CJ680" s="171"/>
      <c r="CK680" s="171"/>
      <c r="CL680" s="171"/>
      <c r="CM680" s="171"/>
      <c r="CN680" s="171"/>
      <c r="CO680" s="171"/>
      <c r="CP680" s="171"/>
      <c r="CQ680" s="171"/>
      <c r="CR680" s="171"/>
      <c r="CS680" s="171"/>
      <c r="CT680" s="171"/>
      <c r="CU680" s="171"/>
      <c r="CV680" s="171"/>
      <c r="CW680" s="171"/>
      <c r="CX680" s="171"/>
      <c r="CY680" s="171"/>
      <c r="CZ680" s="171"/>
    </row>
    <row r="681" s="175" customFormat="true" ht="25.15" customHeight="true" x14ac:dyDescent="0.2">
      <c r="C681" s="1128"/>
      <c r="D681" s="1127"/>
      <c r="E681" s="473"/>
      <c r="F681" s="473"/>
      <c r="G681" s="473"/>
      <c r="H681" s="1128"/>
      <c r="I681" s="1127"/>
      <c r="J681" s="473"/>
      <c r="K681" s="473"/>
      <c r="L681" s="473"/>
      <c r="M681" s="1128"/>
      <c r="N681" s="1127"/>
      <c r="O681" s="473"/>
      <c r="P681" s="473"/>
      <c r="Q681" s="473"/>
      <c r="AB681" s="168"/>
      <c r="AC681" s="168"/>
      <c r="AD681" s="168"/>
      <c r="AE681" s="168"/>
      <c r="AF681" s="168"/>
      <c r="AG681" s="168"/>
      <c r="AH681" s="168"/>
      <c r="AI681" s="168"/>
      <c r="AJ681" s="168"/>
      <c r="AK681" s="168"/>
      <c r="AL681" s="168"/>
      <c r="AM681" s="168"/>
      <c r="AN681" s="168"/>
      <c r="AO681" s="168"/>
      <c r="AP681" s="168"/>
      <c r="AQ681" s="168"/>
      <c r="AR681" s="168"/>
      <c r="AS681" s="168"/>
      <c r="AT681" s="168"/>
      <c r="AU681" s="168"/>
      <c r="AV681" s="168"/>
      <c r="AW681" s="168"/>
      <c r="AX681" s="168"/>
      <c r="AY681" s="168"/>
      <c r="AZ681" s="168"/>
      <c r="BA681" s="171"/>
      <c r="BB681" s="256"/>
      <c r="BC681" s="171"/>
      <c r="BD681" s="171"/>
      <c r="BE681" s="171"/>
      <c r="BF681" s="171"/>
      <c r="BG681" s="171"/>
      <c r="BH681" s="171"/>
      <c r="BI681" s="171"/>
      <c r="BJ681" s="171"/>
      <c r="BK681" s="171"/>
      <c r="BL681" s="171"/>
      <c r="BM681" s="171"/>
      <c r="BN681" s="171"/>
      <c r="BO681" s="171"/>
      <c r="BP681" s="171"/>
      <c r="BQ681" s="171"/>
      <c r="BR681" s="171"/>
      <c r="BS681" s="171"/>
      <c r="BT681" s="171"/>
      <c r="BU681" s="171"/>
      <c r="BV681" s="171"/>
      <c r="BW681" s="171"/>
      <c r="BX681" s="171"/>
      <c r="BY681" s="171"/>
      <c r="BZ681" s="171"/>
      <c r="CA681" s="171"/>
      <c r="CB681" s="171"/>
      <c r="CC681" s="171"/>
      <c r="CD681" s="171"/>
      <c r="CE681" s="171"/>
      <c r="CF681" s="171"/>
      <c r="CG681" s="171"/>
      <c r="CH681" s="171"/>
      <c r="CI681" s="171"/>
      <c r="CJ681" s="171"/>
      <c r="CK681" s="171"/>
      <c r="CL681" s="171"/>
      <c r="CM681" s="171"/>
      <c r="CN681" s="171"/>
      <c r="CO681" s="171"/>
      <c r="CP681" s="171"/>
      <c r="CQ681" s="171"/>
      <c r="CR681" s="171"/>
      <c r="CS681" s="171"/>
      <c r="CT681" s="171"/>
      <c r="CU681" s="171"/>
      <c r="CV681" s="171"/>
      <c r="CW681" s="171"/>
      <c r="CX681" s="171"/>
      <c r="CY681" s="171"/>
      <c r="CZ681" s="171"/>
    </row>
    <row r="682" s="175" customFormat="true" ht="25.15" customHeight="true" x14ac:dyDescent="0.2">
      <c r="C682" s="1128"/>
      <c r="D682" s="1127"/>
      <c r="E682" s="473"/>
      <c r="F682" s="473"/>
      <c r="G682" s="473"/>
      <c r="H682" s="1128"/>
      <c r="I682" s="1127"/>
      <c r="J682" s="473"/>
      <c r="K682" s="473"/>
      <c r="L682" s="473"/>
      <c r="M682" s="1128"/>
      <c r="N682" s="1127"/>
      <c r="O682" s="473"/>
      <c r="P682" s="473"/>
      <c r="Q682" s="473"/>
      <c r="AB682" s="168"/>
      <c r="AC682" s="168"/>
      <c r="AD682" s="168"/>
      <c r="AE682" s="168"/>
      <c r="AF682" s="168"/>
      <c r="AG682" s="168"/>
      <c r="AH682" s="168"/>
      <c r="AI682" s="168"/>
      <c r="AJ682" s="168"/>
      <c r="AK682" s="168"/>
      <c r="AL682" s="168"/>
      <c r="AM682" s="168"/>
      <c r="AN682" s="168"/>
      <c r="AO682" s="168"/>
      <c r="AP682" s="168"/>
      <c r="AQ682" s="168"/>
      <c r="AR682" s="168"/>
      <c r="AS682" s="168"/>
      <c r="AT682" s="168"/>
      <c r="AU682" s="168"/>
      <c r="AV682" s="168"/>
      <c r="AW682" s="168"/>
      <c r="AX682" s="168"/>
      <c r="AY682" s="168"/>
      <c r="AZ682" s="168"/>
      <c r="BA682" s="171"/>
      <c r="BB682" s="256"/>
      <c r="BC682" s="171"/>
      <c r="BD682" s="171"/>
      <c r="BE682" s="171"/>
      <c r="BF682" s="171"/>
      <c r="BG682" s="171"/>
      <c r="BH682" s="171"/>
      <c r="BI682" s="171"/>
      <c r="BJ682" s="171"/>
      <c r="BK682" s="171"/>
      <c r="BL682" s="171"/>
      <c r="BM682" s="171"/>
      <c r="BN682" s="171"/>
      <c r="BO682" s="171"/>
      <c r="BP682" s="171"/>
      <c r="BQ682" s="171"/>
      <c r="BR682" s="171"/>
      <c r="BS682" s="171"/>
      <c r="BT682" s="171"/>
      <c r="BU682" s="171"/>
      <c r="BV682" s="171"/>
      <c r="BW682" s="171"/>
      <c r="BX682" s="171"/>
      <c r="BY682" s="171"/>
      <c r="BZ682" s="171"/>
      <c r="CA682" s="171"/>
      <c r="CB682" s="171"/>
      <c r="CC682" s="171"/>
      <c r="CD682" s="171"/>
      <c r="CE682" s="171"/>
      <c r="CF682" s="171"/>
      <c r="CG682" s="171"/>
      <c r="CH682" s="171"/>
      <c r="CI682" s="171"/>
      <c r="CJ682" s="171"/>
      <c r="CK682" s="171"/>
      <c r="CL682" s="171"/>
      <c r="CM682" s="171"/>
      <c r="CN682" s="171"/>
      <c r="CO682" s="171"/>
      <c r="CP682" s="171"/>
      <c r="CQ682" s="171"/>
      <c r="CR682" s="171"/>
      <c r="CS682" s="171"/>
      <c r="CT682" s="171"/>
      <c r="CU682" s="171"/>
      <c r="CV682" s="171"/>
      <c r="CW682" s="171"/>
      <c r="CX682" s="171"/>
      <c r="CY682" s="171"/>
      <c r="CZ682" s="171"/>
    </row>
    <row r="683" s="175" customFormat="true" ht="25.15" customHeight="true" x14ac:dyDescent="0.2">
      <c r="C683" s="1128"/>
      <c r="D683" s="1127"/>
      <c r="E683" s="473"/>
      <c r="F683" s="473"/>
      <c r="G683" s="473"/>
      <c r="H683" s="1128"/>
      <c r="I683" s="1127"/>
      <c r="J683" s="473"/>
      <c r="K683" s="473"/>
      <c r="L683" s="473"/>
      <c r="M683" s="1128"/>
      <c r="N683" s="1127"/>
      <c r="O683" s="473"/>
      <c r="P683" s="473"/>
      <c r="Q683" s="473"/>
      <c r="AB683" s="168"/>
      <c r="AC683" s="168"/>
      <c r="AD683" s="168"/>
      <c r="AE683" s="168"/>
      <c r="AF683" s="168"/>
      <c r="AG683" s="168"/>
      <c r="AH683" s="168"/>
      <c r="AI683" s="168"/>
      <c r="AJ683" s="168"/>
      <c r="AK683" s="168"/>
      <c r="AL683" s="168"/>
      <c r="AM683" s="168"/>
      <c r="AN683" s="168"/>
      <c r="AO683" s="168"/>
      <c r="AP683" s="168"/>
      <c r="AQ683" s="168"/>
      <c r="AR683" s="168"/>
      <c r="AS683" s="168"/>
      <c r="AT683" s="168"/>
      <c r="AU683" s="168"/>
      <c r="AV683" s="168"/>
      <c r="AW683" s="168"/>
      <c r="AX683" s="168"/>
      <c r="AY683" s="168"/>
      <c r="AZ683" s="168"/>
      <c r="BA683" s="171"/>
      <c r="BB683" s="256"/>
      <c r="BC683" s="171"/>
      <c r="BD683" s="171"/>
      <c r="BE683" s="171"/>
      <c r="BF683" s="171"/>
      <c r="BG683" s="171"/>
      <c r="BH683" s="171"/>
      <c r="BI683" s="171"/>
      <c r="BJ683" s="171"/>
      <c r="BK683" s="171"/>
      <c r="BL683" s="171"/>
      <c r="BM683" s="171"/>
      <c r="BN683" s="171"/>
      <c r="BO683" s="171"/>
      <c r="BP683" s="171"/>
      <c r="BQ683" s="171"/>
      <c r="BR683" s="171"/>
      <c r="BS683" s="171"/>
      <c r="BT683" s="171"/>
      <c r="BU683" s="171"/>
      <c r="BV683" s="171"/>
      <c r="BW683" s="171"/>
      <c r="BX683" s="171"/>
      <c r="BY683" s="171"/>
      <c r="BZ683" s="171"/>
      <c r="CA683" s="171"/>
      <c r="CB683" s="171"/>
      <c r="CC683" s="171"/>
      <c r="CD683" s="171"/>
      <c r="CE683" s="171"/>
      <c r="CF683" s="171"/>
      <c r="CG683" s="171"/>
      <c r="CH683" s="171"/>
      <c r="CI683" s="171"/>
      <c r="CJ683" s="171"/>
      <c r="CK683" s="171"/>
      <c r="CL683" s="171"/>
      <c r="CM683" s="171"/>
      <c r="CN683" s="171"/>
      <c r="CO683" s="171"/>
      <c r="CP683" s="171"/>
      <c r="CQ683" s="171"/>
      <c r="CR683" s="171"/>
      <c r="CS683" s="171"/>
      <c r="CT683" s="171"/>
      <c r="CU683" s="171"/>
      <c r="CV683" s="171"/>
      <c r="CW683" s="171"/>
      <c r="CX683" s="171"/>
      <c r="CY683" s="171"/>
      <c r="CZ683" s="171"/>
    </row>
    <row r="684" s="175" customFormat="true" ht="25.15" customHeight="true" x14ac:dyDescent="0.2">
      <c r="C684" s="1128"/>
      <c r="D684" s="1127"/>
      <c r="E684" s="473"/>
      <c r="F684" s="473"/>
      <c r="G684" s="473"/>
      <c r="H684" s="1128"/>
      <c r="I684" s="1127"/>
      <c r="J684" s="473"/>
      <c r="K684" s="473"/>
      <c r="L684" s="473"/>
      <c r="M684" s="1128"/>
      <c r="N684" s="1127"/>
      <c r="O684" s="473"/>
      <c r="P684" s="473"/>
      <c r="Q684" s="473"/>
      <c r="AB684" s="168"/>
      <c r="AC684" s="168"/>
      <c r="AD684" s="168"/>
      <c r="AE684" s="168"/>
      <c r="AF684" s="168"/>
      <c r="AG684" s="168"/>
      <c r="AH684" s="168"/>
      <c r="AI684" s="168"/>
      <c r="AJ684" s="168"/>
      <c r="AK684" s="168"/>
      <c r="AL684" s="168"/>
      <c r="AM684" s="168"/>
      <c r="AN684" s="168"/>
      <c r="AO684" s="168"/>
      <c r="AP684" s="168"/>
      <c r="AQ684" s="168"/>
      <c r="AR684" s="168"/>
      <c r="AS684" s="168"/>
      <c r="AT684" s="168"/>
      <c r="AU684" s="168"/>
      <c r="AV684" s="168"/>
      <c r="AW684" s="168"/>
      <c r="AX684" s="168"/>
      <c r="AY684" s="168"/>
      <c r="AZ684" s="168"/>
      <c r="BA684" s="171"/>
      <c r="BB684" s="256"/>
      <c r="BC684" s="171"/>
      <c r="BD684" s="171"/>
      <c r="BE684" s="171"/>
      <c r="BF684" s="171"/>
      <c r="BG684" s="171"/>
      <c r="BH684" s="171"/>
      <c r="BI684" s="171"/>
      <c r="BJ684" s="171"/>
      <c r="BK684" s="171"/>
      <c r="BL684" s="171"/>
      <c r="BM684" s="171"/>
      <c r="BN684" s="171"/>
      <c r="BO684" s="171"/>
      <c r="BP684" s="171"/>
      <c r="BQ684" s="171"/>
      <c r="BR684" s="171"/>
      <c r="BS684" s="171"/>
      <c r="BT684" s="171"/>
      <c r="BU684" s="171"/>
      <c r="BV684" s="171"/>
      <c r="BW684" s="171"/>
      <c r="BX684" s="171"/>
      <c r="BY684" s="171"/>
      <c r="BZ684" s="171"/>
      <c r="CA684" s="171"/>
      <c r="CB684" s="171"/>
      <c r="CC684" s="171"/>
      <c r="CD684" s="171"/>
      <c r="CE684" s="171"/>
      <c r="CF684" s="171"/>
      <c r="CG684" s="171"/>
      <c r="CH684" s="171"/>
      <c r="CI684" s="171"/>
      <c r="CJ684" s="171"/>
      <c r="CK684" s="171"/>
      <c r="CL684" s="171"/>
      <c r="CM684" s="171"/>
      <c r="CN684" s="171"/>
      <c r="CO684" s="171"/>
      <c r="CP684" s="171"/>
      <c r="CQ684" s="171"/>
      <c r="CR684" s="171"/>
      <c r="CS684" s="171"/>
      <c r="CT684" s="171"/>
      <c r="CU684" s="171"/>
      <c r="CV684" s="171"/>
      <c r="CW684" s="171"/>
      <c r="CX684" s="171"/>
      <c r="CY684" s="171"/>
      <c r="CZ684" s="171"/>
    </row>
    <row r="685" s="175" customFormat="true" ht="25.15" customHeight="true" x14ac:dyDescent="0.2">
      <c r="C685" s="1128"/>
      <c r="D685" s="1127"/>
      <c r="E685" s="473"/>
      <c r="F685" s="473"/>
      <c r="G685" s="473"/>
      <c r="H685" s="1128"/>
      <c r="I685" s="1127"/>
      <c r="J685" s="473"/>
      <c r="K685" s="473"/>
      <c r="L685" s="473"/>
      <c r="M685" s="1128"/>
      <c r="N685" s="1127"/>
      <c r="O685" s="473"/>
      <c r="P685" s="473"/>
      <c r="Q685" s="473"/>
      <c r="AB685" s="168"/>
      <c r="AC685" s="168"/>
      <c r="AD685" s="168"/>
      <c r="AE685" s="168"/>
      <c r="AF685" s="168"/>
      <c r="AG685" s="168"/>
      <c r="AH685" s="168"/>
      <c r="AI685" s="168"/>
      <c r="AJ685" s="168"/>
      <c r="AK685" s="168"/>
      <c r="AL685" s="168"/>
      <c r="AM685" s="168"/>
      <c r="AN685" s="168"/>
      <c r="AO685" s="168"/>
      <c r="AP685" s="168"/>
      <c r="AQ685" s="168"/>
      <c r="AR685" s="168"/>
      <c r="AS685" s="168"/>
      <c r="AT685" s="168"/>
      <c r="AU685" s="168"/>
      <c r="AV685" s="168"/>
      <c r="AW685" s="168"/>
      <c r="AX685" s="168"/>
      <c r="AY685" s="168"/>
      <c r="AZ685" s="168"/>
      <c r="BA685" s="171"/>
      <c r="BB685" s="256"/>
      <c r="BC685" s="171"/>
      <c r="BD685" s="171"/>
      <c r="BE685" s="171"/>
      <c r="BF685" s="171"/>
      <c r="BG685" s="171"/>
      <c r="BH685" s="171"/>
      <c r="BI685" s="171"/>
      <c r="BJ685" s="171"/>
      <c r="BK685" s="171"/>
      <c r="BL685" s="171"/>
      <c r="BM685" s="171"/>
      <c r="BN685" s="171"/>
      <c r="BO685" s="171"/>
      <c r="BP685" s="171"/>
      <c r="BQ685" s="171"/>
      <c r="BR685" s="171"/>
      <c r="BS685" s="171"/>
      <c r="BT685" s="171"/>
      <c r="BU685" s="171"/>
      <c r="BV685" s="171"/>
      <c r="BW685" s="171"/>
      <c r="BX685" s="171"/>
      <c r="BY685" s="171"/>
      <c r="BZ685" s="171"/>
      <c r="CA685" s="171"/>
      <c r="CB685" s="171"/>
      <c r="CC685" s="171"/>
      <c r="CD685" s="171"/>
      <c r="CE685" s="171"/>
      <c r="CF685" s="171"/>
      <c r="CG685" s="171"/>
      <c r="CH685" s="171"/>
      <c r="CI685" s="171"/>
      <c r="CJ685" s="171"/>
      <c r="CK685" s="171"/>
      <c r="CL685" s="171"/>
      <c r="CM685" s="171"/>
      <c r="CN685" s="171"/>
      <c r="CO685" s="171"/>
      <c r="CP685" s="171"/>
      <c r="CQ685" s="171"/>
      <c r="CR685" s="171"/>
      <c r="CS685" s="171"/>
      <c r="CT685" s="171"/>
      <c r="CU685" s="171"/>
      <c r="CV685" s="171"/>
      <c r="CW685" s="171"/>
      <c r="CX685" s="171"/>
      <c r="CY685" s="171"/>
      <c r="CZ685" s="171"/>
    </row>
    <row r="686" s="175" customFormat="true" ht="25.15" customHeight="true" x14ac:dyDescent="0.2">
      <c r="C686" s="1128"/>
      <c r="D686" s="1127"/>
      <c r="E686" s="473"/>
      <c r="F686" s="473"/>
      <c r="G686" s="473"/>
      <c r="H686" s="1128"/>
      <c r="I686" s="1127"/>
      <c r="J686" s="473"/>
      <c r="K686" s="473"/>
      <c r="L686" s="473"/>
      <c r="M686" s="1128"/>
      <c r="N686" s="1127"/>
      <c r="O686" s="473"/>
      <c r="P686" s="473"/>
      <c r="Q686" s="473"/>
      <c r="AB686" s="168"/>
      <c r="AC686" s="168"/>
      <c r="AD686" s="168"/>
      <c r="AE686" s="168"/>
      <c r="AF686" s="168"/>
      <c r="AG686" s="168"/>
      <c r="AH686" s="168"/>
      <c r="AI686" s="168"/>
      <c r="AJ686" s="168"/>
      <c r="AK686" s="168"/>
      <c r="AL686" s="168"/>
      <c r="AM686" s="168"/>
      <c r="AN686" s="168"/>
      <c r="AO686" s="168"/>
      <c r="AP686" s="168"/>
      <c r="AQ686" s="168"/>
      <c r="AR686" s="168"/>
      <c r="AS686" s="168"/>
      <c r="AT686" s="168"/>
      <c r="AU686" s="168"/>
      <c r="AV686" s="168"/>
      <c r="AW686" s="168"/>
      <c r="AX686" s="168"/>
      <c r="AY686" s="168"/>
      <c r="AZ686" s="168"/>
      <c r="BA686" s="171"/>
      <c r="BB686" s="256"/>
      <c r="BC686" s="171"/>
      <c r="BD686" s="171"/>
      <c r="BE686" s="171"/>
      <c r="BF686" s="171"/>
      <c r="BG686" s="171"/>
      <c r="BH686" s="171"/>
      <c r="BI686" s="171"/>
      <c r="BJ686" s="171"/>
      <c r="BK686" s="171"/>
      <c r="BL686" s="171"/>
      <c r="BM686" s="171"/>
      <c r="BN686" s="171"/>
      <c r="BO686" s="171"/>
      <c r="BP686" s="171"/>
      <c r="BQ686" s="171"/>
      <c r="BR686" s="171"/>
      <c r="BS686" s="171"/>
      <c r="BT686" s="171"/>
      <c r="BU686" s="171"/>
      <c r="BV686" s="171"/>
      <c r="BW686" s="171"/>
      <c r="BX686" s="171"/>
      <c r="BY686" s="171"/>
      <c r="BZ686" s="171"/>
      <c r="CA686" s="171"/>
      <c r="CB686" s="171"/>
      <c r="CC686" s="171"/>
      <c r="CD686" s="171"/>
      <c r="CE686" s="171"/>
      <c r="CF686" s="171"/>
      <c r="CG686" s="171"/>
      <c r="CH686" s="171"/>
      <c r="CI686" s="171"/>
      <c r="CJ686" s="171"/>
      <c r="CK686" s="171"/>
      <c r="CL686" s="171"/>
      <c r="CM686" s="171"/>
      <c r="CN686" s="171"/>
      <c r="CO686" s="171"/>
      <c r="CP686" s="171"/>
      <c r="CQ686" s="171"/>
      <c r="CR686" s="171"/>
      <c r="CS686" s="171"/>
      <c r="CT686" s="171"/>
      <c r="CU686" s="171"/>
      <c r="CV686" s="171"/>
      <c r="CW686" s="171"/>
      <c r="CX686" s="171"/>
      <c r="CY686" s="171"/>
      <c r="CZ686" s="171"/>
    </row>
    <row r="687" s="175" customFormat="true" ht="25.15" customHeight="true" x14ac:dyDescent="0.2">
      <c r="C687" s="1128"/>
      <c r="D687" s="1127"/>
      <c r="E687" s="473"/>
      <c r="F687" s="473"/>
      <c r="G687" s="473"/>
      <c r="H687" s="1128"/>
      <c r="I687" s="1127"/>
      <c r="J687" s="473"/>
      <c r="K687" s="473"/>
      <c r="L687" s="473"/>
      <c r="M687" s="1128"/>
      <c r="N687" s="1127"/>
      <c r="O687" s="473"/>
      <c r="P687" s="473"/>
      <c r="Q687" s="473"/>
      <c r="AB687" s="168"/>
      <c r="AC687" s="168"/>
      <c r="AD687" s="168"/>
      <c r="AE687" s="168"/>
      <c r="AF687" s="168"/>
      <c r="AG687" s="168"/>
      <c r="AH687" s="168"/>
      <c r="AI687" s="168"/>
      <c r="AJ687" s="168"/>
      <c r="AK687" s="168"/>
      <c r="AL687" s="168"/>
      <c r="AM687" s="168"/>
      <c r="AN687" s="168"/>
      <c r="AO687" s="168"/>
      <c r="AP687" s="168"/>
      <c r="AQ687" s="168"/>
      <c r="AR687" s="168"/>
      <c r="AS687" s="168"/>
      <c r="AT687" s="168"/>
      <c r="AU687" s="168"/>
      <c r="AV687" s="168"/>
      <c r="AW687" s="168"/>
      <c r="AX687" s="168"/>
      <c r="AY687" s="168"/>
      <c r="AZ687" s="168"/>
      <c r="BA687" s="171"/>
      <c r="BB687" s="256"/>
      <c r="BC687" s="171"/>
      <c r="BD687" s="171"/>
      <c r="BE687" s="171"/>
      <c r="BF687" s="171"/>
      <c r="BG687" s="171"/>
      <c r="BH687" s="171"/>
      <c r="BI687" s="171"/>
      <c r="BJ687" s="171"/>
      <c r="BK687" s="171"/>
      <c r="BL687" s="171"/>
      <c r="BM687" s="171"/>
      <c r="BN687" s="171"/>
      <c r="BO687" s="171"/>
      <c r="BP687" s="171"/>
      <c r="BQ687" s="171"/>
      <c r="BR687" s="171"/>
      <c r="BS687" s="171"/>
      <c r="BT687" s="171"/>
      <c r="BU687" s="171"/>
      <c r="BV687" s="171"/>
      <c r="BW687" s="171"/>
      <c r="BX687" s="171"/>
      <c r="BY687" s="171"/>
      <c r="BZ687" s="171"/>
      <c r="CA687" s="171"/>
      <c r="CB687" s="171"/>
      <c r="CC687" s="171"/>
      <c r="CD687" s="171"/>
      <c r="CE687" s="171"/>
      <c r="CF687" s="171"/>
      <c r="CG687" s="171"/>
      <c r="CH687" s="171"/>
      <c r="CI687" s="171"/>
      <c r="CJ687" s="171"/>
      <c r="CK687" s="171"/>
      <c r="CL687" s="171"/>
      <c r="CM687" s="171"/>
      <c r="CN687" s="171"/>
      <c r="CO687" s="171"/>
      <c r="CP687" s="171"/>
      <c r="CQ687" s="171"/>
      <c r="CR687" s="171"/>
      <c r="CS687" s="171"/>
      <c r="CT687" s="171"/>
      <c r="CU687" s="171"/>
      <c r="CV687" s="171"/>
      <c r="CW687" s="171"/>
      <c r="CX687" s="171"/>
      <c r="CY687" s="171"/>
      <c r="CZ687" s="171"/>
    </row>
    <row r="688" s="175" customFormat="true" ht="25.15" customHeight="true" x14ac:dyDescent="0.2">
      <c r="C688" s="1128"/>
      <c r="D688" s="1127"/>
      <c r="E688" s="473"/>
      <c r="F688" s="473"/>
      <c r="G688" s="473"/>
      <c r="H688" s="1128"/>
      <c r="I688" s="1127"/>
      <c r="J688" s="473"/>
      <c r="K688" s="473"/>
      <c r="L688" s="473"/>
      <c r="M688" s="1128"/>
      <c r="N688" s="1127"/>
      <c r="O688" s="473"/>
      <c r="P688" s="473"/>
      <c r="Q688" s="473"/>
      <c r="AB688" s="168"/>
      <c r="AC688" s="168"/>
      <c r="AD688" s="168"/>
      <c r="AE688" s="168"/>
      <c r="AF688" s="168"/>
      <c r="AG688" s="168"/>
      <c r="AH688" s="168"/>
      <c r="AI688" s="168"/>
      <c r="AJ688" s="168"/>
      <c r="AK688" s="168"/>
      <c r="AL688" s="168"/>
      <c r="AM688" s="168"/>
      <c r="AN688" s="168"/>
      <c r="AO688" s="168"/>
      <c r="AP688" s="168"/>
      <c r="AQ688" s="168"/>
      <c r="AR688" s="168"/>
      <c r="AS688" s="168"/>
      <c r="AT688" s="168"/>
      <c r="AU688" s="168"/>
      <c r="AV688" s="168"/>
      <c r="AW688" s="168"/>
      <c r="AX688" s="168"/>
      <c r="AY688" s="168"/>
      <c r="AZ688" s="168"/>
      <c r="BA688" s="171"/>
      <c r="BB688" s="256"/>
      <c r="BC688" s="171"/>
      <c r="BD688" s="171"/>
      <c r="BE688" s="171"/>
      <c r="BF688" s="171"/>
      <c r="BG688" s="171"/>
      <c r="BH688" s="171"/>
      <c r="BI688" s="171"/>
      <c r="BJ688" s="171"/>
      <c r="BK688" s="171"/>
      <c r="BL688" s="171"/>
      <c r="BM688" s="171"/>
      <c r="BN688" s="171"/>
      <c r="BO688" s="171"/>
      <c r="BP688" s="171"/>
      <c r="BQ688" s="171"/>
      <c r="BR688" s="171"/>
      <c r="BS688" s="171"/>
      <c r="BT688" s="171"/>
      <c r="BU688" s="171"/>
      <c r="BV688" s="171"/>
      <c r="BW688" s="171"/>
      <c r="BX688" s="171"/>
      <c r="BY688" s="171"/>
      <c r="BZ688" s="171"/>
      <c r="CA688" s="171"/>
      <c r="CB688" s="171"/>
      <c r="CC688" s="171"/>
      <c r="CD688" s="171"/>
      <c r="CE688" s="171"/>
      <c r="CF688" s="171"/>
      <c r="CG688" s="171"/>
      <c r="CH688" s="171"/>
      <c r="CI688" s="171"/>
      <c r="CJ688" s="171"/>
      <c r="CK688" s="171"/>
      <c r="CL688" s="171"/>
      <c r="CM688" s="171"/>
      <c r="CN688" s="171"/>
      <c r="CO688" s="171"/>
      <c r="CP688" s="171"/>
      <c r="CQ688" s="171"/>
      <c r="CR688" s="171"/>
      <c r="CS688" s="171"/>
      <c r="CT688" s="171"/>
      <c r="CU688" s="171"/>
      <c r="CV688" s="171"/>
      <c r="CW688" s="171"/>
      <c r="CX688" s="171"/>
      <c r="CY688" s="171"/>
      <c r="CZ688" s="171"/>
    </row>
    <row r="689" s="175" customFormat="true" ht="25.15" customHeight="true" x14ac:dyDescent="0.2">
      <c r="C689" s="1128"/>
      <c r="D689" s="1127"/>
      <c r="E689" s="473"/>
      <c r="F689" s="473"/>
      <c r="G689" s="473"/>
      <c r="H689" s="1128"/>
      <c r="I689" s="1127"/>
      <c r="J689" s="473"/>
      <c r="K689" s="473"/>
      <c r="L689" s="473"/>
      <c r="M689" s="1128"/>
      <c r="N689" s="1127"/>
      <c r="O689" s="473"/>
      <c r="P689" s="473"/>
      <c r="Q689" s="473"/>
      <c r="AB689" s="168"/>
      <c r="AC689" s="168"/>
      <c r="AD689" s="168"/>
      <c r="AE689" s="168"/>
      <c r="AF689" s="168"/>
      <c r="AG689" s="168"/>
      <c r="AH689" s="168"/>
      <c r="AI689" s="168"/>
      <c r="AJ689" s="168"/>
      <c r="AK689" s="168"/>
      <c r="AL689" s="168"/>
      <c r="AM689" s="168"/>
      <c r="AN689" s="168"/>
      <c r="AO689" s="168"/>
      <c r="AP689" s="168"/>
      <c r="AQ689" s="168"/>
      <c r="AR689" s="168"/>
      <c r="AS689" s="168"/>
      <c r="AT689" s="168"/>
      <c r="AU689" s="168"/>
      <c r="AV689" s="168"/>
      <c r="AW689" s="168"/>
      <c r="AX689" s="168"/>
      <c r="AY689" s="168"/>
      <c r="AZ689" s="168"/>
      <c r="BA689" s="171"/>
      <c r="BB689" s="256"/>
      <c r="BC689" s="171"/>
      <c r="BD689" s="171"/>
      <c r="BE689" s="171"/>
      <c r="BF689" s="171"/>
      <c r="BG689" s="171"/>
      <c r="BH689" s="171"/>
      <c r="BI689" s="171"/>
      <c r="BJ689" s="171"/>
      <c r="BK689" s="171"/>
      <c r="BL689" s="171"/>
      <c r="BM689" s="171"/>
      <c r="BN689" s="171"/>
      <c r="BO689" s="171"/>
      <c r="BP689" s="171"/>
      <c r="BQ689" s="171"/>
      <c r="BR689" s="171"/>
      <c r="BS689" s="171"/>
      <c r="BT689" s="171"/>
      <c r="BU689" s="171"/>
      <c r="BV689" s="171"/>
      <c r="BW689" s="171"/>
      <c r="BX689" s="171"/>
      <c r="BY689" s="171"/>
      <c r="BZ689" s="171"/>
      <c r="CA689" s="171"/>
      <c r="CB689" s="171"/>
      <c r="CC689" s="171"/>
      <c r="CD689" s="171"/>
      <c r="CE689" s="171"/>
      <c r="CF689" s="171"/>
      <c r="CG689" s="171"/>
      <c r="CH689" s="171"/>
      <c r="CI689" s="171"/>
      <c r="CJ689" s="171"/>
      <c r="CK689" s="171"/>
      <c r="CL689" s="171"/>
      <c r="CM689" s="171"/>
      <c r="CN689" s="171"/>
      <c r="CO689" s="171"/>
      <c r="CP689" s="171"/>
      <c r="CQ689" s="171"/>
      <c r="CR689" s="171"/>
      <c r="CS689" s="171"/>
      <c r="CT689" s="171"/>
      <c r="CU689" s="171"/>
      <c r="CV689" s="171"/>
      <c r="CW689" s="171"/>
      <c r="CX689" s="171"/>
      <c r="CY689" s="171"/>
      <c r="CZ689" s="171"/>
    </row>
    <row r="690" s="175" customFormat="true" ht="25.15" customHeight="true" x14ac:dyDescent="0.2">
      <c r="C690" s="1128"/>
      <c r="D690" s="1127"/>
      <c r="E690" s="473"/>
      <c r="F690" s="473"/>
      <c r="G690" s="473"/>
      <c r="H690" s="1128"/>
      <c r="I690" s="1127"/>
      <c r="J690" s="473"/>
      <c r="K690" s="473"/>
      <c r="L690" s="473"/>
      <c r="M690" s="1128"/>
      <c r="N690" s="1127"/>
      <c r="O690" s="473"/>
      <c r="P690" s="473"/>
      <c r="Q690" s="473"/>
      <c r="AB690" s="168"/>
      <c r="AC690" s="168"/>
      <c r="AD690" s="168"/>
      <c r="AE690" s="168"/>
      <c r="AF690" s="168"/>
      <c r="AG690" s="168"/>
      <c r="AH690" s="168"/>
      <c r="AI690" s="168"/>
      <c r="AJ690" s="168"/>
      <c r="AK690" s="168"/>
      <c r="AL690" s="168"/>
      <c r="AM690" s="168"/>
      <c r="AN690" s="168"/>
      <c r="AO690" s="168"/>
      <c r="AP690" s="168"/>
      <c r="AQ690" s="168"/>
      <c r="AR690" s="168"/>
      <c r="AS690" s="168"/>
      <c r="AT690" s="168"/>
      <c r="AU690" s="168"/>
      <c r="AV690" s="168"/>
      <c r="AW690" s="168"/>
      <c r="AX690" s="168"/>
      <c r="AY690" s="168"/>
      <c r="AZ690" s="168"/>
      <c r="BA690" s="171"/>
      <c r="BB690" s="256"/>
      <c r="BC690" s="171"/>
      <c r="BD690" s="171"/>
      <c r="BE690" s="171"/>
      <c r="BF690" s="171"/>
      <c r="BG690" s="171"/>
      <c r="BH690" s="171"/>
      <c r="BI690" s="171"/>
      <c r="BJ690" s="171"/>
      <c r="BK690" s="171"/>
      <c r="BL690" s="171"/>
      <c r="BM690" s="171"/>
      <c r="BN690" s="171"/>
      <c r="BO690" s="171"/>
      <c r="BP690" s="171"/>
      <c r="BQ690" s="171"/>
      <c r="BR690" s="171"/>
      <c r="BS690" s="171"/>
      <c r="BT690" s="171"/>
      <c r="BU690" s="171"/>
      <c r="BV690" s="171"/>
      <c r="BW690" s="171"/>
      <c r="BX690" s="171"/>
      <c r="BY690" s="171"/>
      <c r="BZ690" s="171"/>
      <c r="CA690" s="171"/>
      <c r="CB690" s="171"/>
      <c r="CC690" s="171"/>
      <c r="CD690" s="171"/>
      <c r="CE690" s="171"/>
      <c r="CF690" s="171"/>
      <c r="CG690" s="171"/>
      <c r="CH690" s="171"/>
      <c r="CI690" s="171"/>
      <c r="CJ690" s="171"/>
      <c r="CK690" s="171"/>
      <c r="CL690" s="171"/>
      <c r="CM690" s="171"/>
      <c r="CN690" s="171"/>
      <c r="CO690" s="171"/>
      <c r="CP690" s="171"/>
      <c r="CQ690" s="171"/>
      <c r="CR690" s="171"/>
      <c r="CS690" s="171"/>
      <c r="CT690" s="171"/>
      <c r="CU690" s="171"/>
      <c r="CV690" s="171"/>
      <c r="CW690" s="171"/>
      <c r="CX690" s="171"/>
      <c r="CY690" s="171"/>
      <c r="CZ690" s="171"/>
    </row>
    <row r="691" s="175" customFormat="true" ht="25.15" customHeight="true" x14ac:dyDescent="0.2">
      <c r="C691" s="1128"/>
      <c r="D691" s="1127"/>
      <c r="E691" s="473"/>
      <c r="F691" s="473"/>
      <c r="G691" s="473"/>
      <c r="H691" s="1128"/>
      <c r="I691" s="1127"/>
      <c r="J691" s="473"/>
      <c r="K691" s="473"/>
      <c r="L691" s="473"/>
      <c r="M691" s="1128"/>
      <c r="N691" s="1127"/>
      <c r="O691" s="473"/>
      <c r="P691" s="473"/>
      <c r="Q691" s="473"/>
      <c r="AB691" s="168"/>
      <c r="AC691" s="168"/>
      <c r="AD691" s="168"/>
      <c r="AE691" s="168"/>
      <c r="AF691" s="168"/>
      <c r="AG691" s="168"/>
      <c r="AH691" s="168"/>
      <c r="AI691" s="168"/>
      <c r="AJ691" s="168"/>
      <c r="AK691" s="168"/>
      <c r="AL691" s="168"/>
      <c r="AM691" s="168"/>
      <c r="AN691" s="168"/>
      <c r="AO691" s="168"/>
      <c r="AP691" s="168"/>
      <c r="AQ691" s="168"/>
      <c r="AR691" s="168"/>
      <c r="AS691" s="168"/>
      <c r="AT691" s="168"/>
      <c r="AU691" s="168"/>
      <c r="AV691" s="168"/>
      <c r="AW691" s="168"/>
      <c r="AX691" s="168"/>
      <c r="AY691" s="168"/>
      <c r="AZ691" s="168"/>
      <c r="BA691" s="171"/>
      <c r="BB691" s="256"/>
      <c r="BC691" s="171"/>
      <c r="BD691" s="171"/>
      <c r="BE691" s="171"/>
      <c r="BF691" s="171"/>
      <c r="BG691" s="171"/>
      <c r="BH691" s="171"/>
      <c r="BI691" s="171"/>
      <c r="BJ691" s="171"/>
      <c r="BK691" s="171"/>
      <c r="BL691" s="171"/>
      <c r="BM691" s="171"/>
      <c r="BN691" s="171"/>
      <c r="BO691" s="171"/>
      <c r="BP691" s="171"/>
      <c r="BQ691" s="171"/>
      <c r="BR691" s="171"/>
      <c r="BS691" s="171"/>
      <c r="BT691" s="171"/>
      <c r="BU691" s="171"/>
      <c r="BV691" s="171"/>
      <c r="BW691" s="171"/>
      <c r="BX691" s="171"/>
      <c r="BY691" s="171"/>
      <c r="BZ691" s="171"/>
      <c r="CA691" s="171"/>
      <c r="CB691" s="171"/>
      <c r="CC691" s="171"/>
      <c r="CD691" s="171"/>
      <c r="CE691" s="171"/>
      <c r="CF691" s="171"/>
      <c r="CG691" s="171"/>
      <c r="CH691" s="171"/>
      <c r="CI691" s="171"/>
      <c r="CJ691" s="171"/>
      <c r="CK691" s="171"/>
      <c r="CL691" s="171"/>
      <c r="CM691" s="171"/>
      <c r="CN691" s="171"/>
      <c r="CO691" s="171"/>
      <c r="CP691" s="171"/>
      <c r="CQ691" s="171"/>
      <c r="CR691" s="171"/>
      <c r="CS691" s="171"/>
      <c r="CT691" s="171"/>
      <c r="CU691" s="171"/>
      <c r="CV691" s="171"/>
      <c r="CW691" s="171"/>
      <c r="CX691" s="171"/>
      <c r="CY691" s="171"/>
      <c r="CZ691" s="171"/>
    </row>
    <row r="692" s="175" customFormat="true" ht="25.15" customHeight="true" x14ac:dyDescent="0.2">
      <c r="C692" s="1128"/>
      <c r="D692" s="1127"/>
      <c r="E692" s="473"/>
      <c r="F692" s="473"/>
      <c r="G692" s="473"/>
      <c r="H692" s="1128"/>
      <c r="I692" s="1127"/>
      <c r="J692" s="473"/>
      <c r="K692" s="473"/>
      <c r="L692" s="473"/>
      <c r="M692" s="1128"/>
      <c r="N692" s="1127"/>
      <c r="O692" s="473"/>
      <c r="P692" s="473"/>
      <c r="Q692" s="473"/>
      <c r="AB692" s="168"/>
      <c r="AC692" s="168"/>
      <c r="AD692" s="168"/>
      <c r="AE692" s="168"/>
      <c r="AF692" s="168"/>
      <c r="AG692" s="168"/>
      <c r="AH692" s="168"/>
      <c r="AI692" s="168"/>
      <c r="AJ692" s="168"/>
      <c r="AK692" s="168"/>
      <c r="AL692" s="168"/>
      <c r="AM692" s="168"/>
      <c r="AN692" s="168"/>
      <c r="AO692" s="168"/>
      <c r="AP692" s="168"/>
      <c r="AQ692" s="168"/>
      <c r="AR692" s="168"/>
      <c r="AS692" s="168"/>
      <c r="AT692" s="168"/>
      <c r="AU692" s="168"/>
      <c r="AV692" s="168"/>
      <c r="AW692" s="168"/>
      <c r="AX692" s="168"/>
      <c r="AY692" s="168"/>
      <c r="AZ692" s="168"/>
      <c r="BA692" s="171"/>
      <c r="BB692" s="256"/>
      <c r="BC692" s="171"/>
      <c r="BD692" s="171"/>
      <c r="BE692" s="171"/>
      <c r="BF692" s="171"/>
      <c r="BG692" s="171"/>
      <c r="BH692" s="171"/>
      <c r="BI692" s="171"/>
      <c r="BJ692" s="171"/>
      <c r="BK692" s="171"/>
      <c r="BL692" s="171"/>
      <c r="BM692" s="171"/>
      <c r="BN692" s="171"/>
      <c r="BO692" s="171"/>
      <c r="BP692" s="171"/>
      <c r="BQ692" s="171"/>
      <c r="BR692" s="171"/>
      <c r="BS692" s="171"/>
      <c r="BT692" s="171"/>
      <c r="BU692" s="171"/>
      <c r="BV692" s="171"/>
      <c r="BW692" s="171"/>
      <c r="BX692" s="171"/>
      <c r="BY692" s="171"/>
      <c r="BZ692" s="171"/>
      <c r="CA692" s="171"/>
      <c r="CB692" s="171"/>
      <c r="CC692" s="171"/>
      <c r="CD692" s="171"/>
      <c r="CE692" s="171"/>
      <c r="CF692" s="171"/>
      <c r="CG692" s="171"/>
      <c r="CH692" s="171"/>
      <c r="CI692" s="171"/>
      <c r="CJ692" s="171"/>
      <c r="CK692" s="171"/>
      <c r="CL692" s="171"/>
      <c r="CM692" s="171"/>
      <c r="CN692" s="171"/>
      <c r="CO692" s="171"/>
      <c r="CP692" s="171"/>
      <c r="CQ692" s="171"/>
      <c r="CR692" s="171"/>
      <c r="CS692" s="171"/>
      <c r="CT692" s="171"/>
      <c r="CU692" s="171"/>
      <c r="CV692" s="171"/>
      <c r="CW692" s="171"/>
      <c r="CX692" s="171"/>
      <c r="CY692" s="171"/>
      <c r="CZ692" s="171"/>
    </row>
    <row r="693" s="175" customFormat="true" ht="25.15" customHeight="true" x14ac:dyDescent="0.2">
      <c r="C693" s="1128"/>
      <c r="D693" s="1127"/>
      <c r="E693" s="473"/>
      <c r="F693" s="473"/>
      <c r="G693" s="473"/>
      <c r="H693" s="1128"/>
      <c r="I693" s="1127"/>
      <c r="J693" s="473"/>
      <c r="K693" s="473"/>
      <c r="L693" s="473"/>
      <c r="M693" s="1128"/>
      <c r="N693" s="1127"/>
      <c r="O693" s="473"/>
      <c r="P693" s="473"/>
      <c r="Q693" s="473"/>
      <c r="AB693" s="168"/>
      <c r="AC693" s="168"/>
      <c r="AD693" s="168"/>
      <c r="AE693" s="168"/>
      <c r="AF693" s="168"/>
      <c r="AG693" s="168"/>
      <c r="AH693" s="168"/>
      <c r="AI693" s="168"/>
      <c r="AJ693" s="168"/>
      <c r="AK693" s="168"/>
      <c r="AL693" s="168"/>
      <c r="AM693" s="168"/>
      <c r="AN693" s="168"/>
      <c r="AO693" s="168"/>
      <c r="AP693" s="168"/>
      <c r="AQ693" s="168"/>
      <c r="AR693" s="168"/>
      <c r="AS693" s="168"/>
      <c r="AT693" s="168"/>
      <c r="AU693" s="168"/>
      <c r="AV693" s="168"/>
      <c r="AW693" s="168"/>
      <c r="AX693" s="168"/>
      <c r="AY693" s="168"/>
      <c r="AZ693" s="168"/>
      <c r="BA693" s="171"/>
      <c r="BB693" s="256"/>
      <c r="BC693" s="171"/>
      <c r="BD693" s="171"/>
      <c r="BE693" s="171"/>
      <c r="BF693" s="171"/>
      <c r="BG693" s="171"/>
      <c r="BH693" s="171"/>
      <c r="BI693" s="171"/>
      <c r="BJ693" s="171"/>
      <c r="BK693" s="171"/>
      <c r="BL693" s="171"/>
      <c r="BM693" s="171"/>
      <c r="BN693" s="171"/>
      <c r="BO693" s="171"/>
      <c r="BP693" s="171"/>
      <c r="BQ693" s="171"/>
      <c r="BR693" s="171"/>
      <c r="BS693" s="171"/>
      <c r="BT693" s="171"/>
      <c r="BU693" s="171"/>
      <c r="BV693" s="171"/>
      <c r="BW693" s="171"/>
      <c r="BX693" s="171"/>
      <c r="BY693" s="171"/>
      <c r="BZ693" s="171"/>
      <c r="CA693" s="171"/>
      <c r="CB693" s="171"/>
      <c r="CC693" s="171"/>
      <c r="CD693" s="171"/>
      <c r="CE693" s="171"/>
      <c r="CF693" s="171"/>
      <c r="CG693" s="171"/>
      <c r="CH693" s="171"/>
      <c r="CI693" s="171"/>
      <c r="CJ693" s="171"/>
      <c r="CK693" s="171"/>
      <c r="CL693" s="171"/>
      <c r="CM693" s="171"/>
      <c r="CN693" s="171"/>
      <c r="CO693" s="171"/>
      <c r="CP693" s="171"/>
      <c r="CQ693" s="171"/>
      <c r="CR693" s="171"/>
      <c r="CS693" s="171"/>
      <c r="CT693" s="171"/>
      <c r="CU693" s="171"/>
      <c r="CV693" s="171"/>
      <c r="CW693" s="171"/>
      <c r="CX693" s="171"/>
      <c r="CY693" s="171"/>
      <c r="CZ693" s="171"/>
    </row>
    <row r="694" s="175" customFormat="true" ht="25.15" customHeight="true" x14ac:dyDescent="0.2">
      <c r="C694" s="1128"/>
      <c r="D694" s="1127"/>
      <c r="E694" s="473"/>
      <c r="F694" s="473"/>
      <c r="G694" s="473"/>
      <c r="H694" s="1128"/>
      <c r="I694" s="1127"/>
      <c r="J694" s="473"/>
      <c r="K694" s="473"/>
      <c r="L694" s="473"/>
      <c r="M694" s="1128"/>
      <c r="N694" s="1127"/>
      <c r="O694" s="473"/>
      <c r="P694" s="473"/>
      <c r="Q694" s="473"/>
      <c r="AB694" s="168"/>
      <c r="AC694" s="168"/>
      <c r="AD694" s="168"/>
      <c r="AE694" s="168"/>
      <c r="AF694" s="168"/>
      <c r="AG694" s="168"/>
      <c r="AH694" s="168"/>
      <c r="AI694" s="168"/>
      <c r="AJ694" s="168"/>
      <c r="AK694" s="168"/>
      <c r="AL694" s="168"/>
      <c r="AM694" s="168"/>
      <c r="AN694" s="168"/>
      <c r="AO694" s="168"/>
      <c r="AP694" s="168"/>
      <c r="AQ694" s="168"/>
      <c r="AR694" s="168"/>
      <c r="AS694" s="168"/>
      <c r="AT694" s="168"/>
      <c r="AU694" s="168"/>
      <c r="AV694" s="168"/>
      <c r="AW694" s="168"/>
      <c r="AX694" s="168"/>
      <c r="AY694" s="168"/>
      <c r="AZ694" s="168"/>
      <c r="BA694" s="171"/>
      <c r="BB694" s="256"/>
      <c r="BC694" s="171"/>
      <c r="BD694" s="171"/>
      <c r="BE694" s="171"/>
      <c r="BF694" s="171"/>
      <c r="BG694" s="171"/>
      <c r="BH694" s="171"/>
      <c r="BI694" s="171"/>
      <c r="BJ694" s="171"/>
      <c r="BK694" s="171"/>
      <c r="BL694" s="171"/>
      <c r="BM694" s="171"/>
      <c r="BN694" s="171"/>
      <c r="BO694" s="171"/>
      <c r="BP694" s="171"/>
      <c r="BQ694" s="171"/>
      <c r="BR694" s="171"/>
      <c r="BS694" s="171"/>
      <c r="BT694" s="171"/>
      <c r="BU694" s="171"/>
      <c r="BV694" s="171"/>
      <c r="BW694" s="171"/>
      <c r="BX694" s="171"/>
      <c r="BY694" s="171"/>
      <c r="BZ694" s="171"/>
      <c r="CA694" s="171"/>
      <c r="CB694" s="171"/>
      <c r="CC694" s="171"/>
      <c r="CD694" s="171"/>
      <c r="CE694" s="171"/>
      <c r="CF694" s="171"/>
      <c r="CG694" s="171"/>
      <c r="CH694" s="171"/>
      <c r="CI694" s="171"/>
      <c r="CJ694" s="171"/>
      <c r="CK694" s="171"/>
      <c r="CL694" s="171"/>
      <c r="CM694" s="171"/>
      <c r="CN694" s="171"/>
      <c r="CO694" s="171"/>
      <c r="CP694" s="171"/>
      <c r="CQ694" s="171"/>
      <c r="CR694" s="171"/>
      <c r="CS694" s="171"/>
      <c r="CT694" s="171"/>
      <c r="CU694" s="171"/>
      <c r="CV694" s="171"/>
      <c r="CW694" s="171"/>
      <c r="CX694" s="171"/>
      <c r="CY694" s="171"/>
      <c r="CZ694" s="171"/>
    </row>
    <row r="695" s="175" customFormat="true" ht="25.15" customHeight="true" x14ac:dyDescent="0.2">
      <c r="C695" s="473"/>
      <c r="D695" s="473"/>
      <c r="E695" s="473"/>
      <c r="F695" s="473"/>
      <c r="G695" s="473"/>
      <c r="H695" s="473"/>
      <c r="I695" s="473"/>
      <c r="J695" s="473"/>
      <c r="K695" s="473"/>
      <c r="L695" s="473"/>
      <c r="M695" s="473"/>
      <c r="N695" s="473"/>
      <c r="O695" s="473"/>
      <c r="P695" s="473"/>
      <c r="Q695" s="473"/>
      <c r="AB695" s="168"/>
      <c r="AC695" s="168"/>
      <c r="AD695" s="168"/>
      <c r="AE695" s="168"/>
      <c r="AF695" s="168"/>
      <c r="AG695" s="168"/>
      <c r="AH695" s="168"/>
      <c r="AI695" s="168"/>
      <c r="AJ695" s="168"/>
      <c r="AK695" s="168"/>
      <c r="AL695" s="168"/>
      <c r="AM695" s="168"/>
      <c r="AN695" s="168"/>
      <c r="AO695" s="168"/>
      <c r="AP695" s="168"/>
      <c r="AQ695" s="168"/>
      <c r="AR695" s="168"/>
      <c r="AS695" s="168"/>
      <c r="AT695" s="168"/>
      <c r="AU695" s="168"/>
      <c r="AV695" s="168"/>
      <c r="AW695" s="168"/>
      <c r="AX695" s="168"/>
      <c r="AY695" s="168"/>
      <c r="AZ695" s="168"/>
      <c r="BA695" s="171"/>
      <c r="BB695" s="256"/>
      <c r="BC695" s="171"/>
      <c r="BD695" s="171"/>
      <c r="BE695" s="171"/>
      <c r="BF695" s="171"/>
      <c r="BG695" s="171"/>
      <c r="BH695" s="171"/>
      <c r="BI695" s="171"/>
      <c r="BJ695" s="171"/>
      <c r="BK695" s="171"/>
      <c r="BL695" s="171"/>
      <c r="BM695" s="171"/>
      <c r="BN695" s="171"/>
      <c r="BO695" s="171"/>
      <c r="BP695" s="171"/>
      <c r="BQ695" s="171"/>
      <c r="BR695" s="171"/>
      <c r="BS695" s="171"/>
      <c r="BT695" s="171"/>
      <c r="BU695" s="171"/>
      <c r="BV695" s="171"/>
      <c r="BW695" s="171"/>
      <c r="BX695" s="171"/>
      <c r="BY695" s="171"/>
      <c r="BZ695" s="171"/>
      <c r="CA695" s="171"/>
      <c r="CB695" s="171"/>
      <c r="CC695" s="171"/>
      <c r="CD695" s="171"/>
      <c r="CE695" s="171"/>
      <c r="CF695" s="171"/>
      <c r="CG695" s="171"/>
      <c r="CH695" s="171"/>
      <c r="CI695" s="171"/>
      <c r="CJ695" s="171"/>
      <c r="CK695" s="171"/>
      <c r="CL695" s="171"/>
      <c r="CM695" s="171"/>
      <c r="CN695" s="171"/>
      <c r="CO695" s="171"/>
      <c r="CP695" s="171"/>
      <c r="CQ695" s="171"/>
      <c r="CR695" s="171"/>
      <c r="CS695" s="171"/>
      <c r="CT695" s="171"/>
      <c r="CU695" s="171"/>
      <c r="CV695" s="171"/>
      <c r="CW695" s="171"/>
      <c r="CX695" s="171"/>
      <c r="CY695" s="171"/>
      <c r="CZ695" s="171"/>
    </row>
    <row r="696" s="175" customFormat="true" ht="25.15" customHeight="true" x14ac:dyDescent="0.2">
      <c r="C696" s="473"/>
      <c r="D696" s="473"/>
      <c r="E696" s="473"/>
      <c r="F696" s="473"/>
      <c r="G696" s="473"/>
      <c r="H696" s="473"/>
      <c r="I696" s="473"/>
      <c r="J696" s="473"/>
      <c r="K696" s="473"/>
      <c r="L696" s="473"/>
      <c r="M696" s="473"/>
      <c r="N696" s="473"/>
      <c r="O696" s="473"/>
      <c r="P696" s="473"/>
      <c r="Q696" s="473"/>
      <c r="AB696" s="168"/>
      <c r="AC696" s="168"/>
      <c r="AD696" s="168"/>
      <c r="AE696" s="168"/>
      <c r="AF696" s="168"/>
      <c r="AG696" s="168"/>
      <c r="AH696" s="168"/>
      <c r="AI696" s="168"/>
      <c r="AJ696" s="168"/>
      <c r="AK696" s="168"/>
      <c r="AL696" s="168"/>
      <c r="AM696" s="168"/>
      <c r="AN696" s="168"/>
      <c r="AO696" s="168"/>
      <c r="AP696" s="168"/>
      <c r="AQ696" s="168"/>
      <c r="AR696" s="168"/>
      <c r="AS696" s="168"/>
      <c r="AT696" s="168"/>
      <c r="AU696" s="168"/>
      <c r="AV696" s="168"/>
      <c r="AW696" s="168"/>
      <c r="AX696" s="168"/>
      <c r="AY696" s="168"/>
      <c r="AZ696" s="168"/>
      <c r="BA696" s="171"/>
      <c r="BB696" s="256"/>
      <c r="BC696" s="171"/>
      <c r="BD696" s="171"/>
      <c r="BE696" s="171"/>
      <c r="BF696" s="171"/>
      <c r="BG696" s="171"/>
      <c r="BH696" s="171"/>
      <c r="BI696" s="171"/>
      <c r="BJ696" s="171"/>
      <c r="BK696" s="171"/>
      <c r="BL696" s="171"/>
      <c r="BM696" s="171"/>
      <c r="BN696" s="171"/>
      <c r="BO696" s="171"/>
      <c r="BP696" s="171"/>
      <c r="BQ696" s="171"/>
      <c r="BR696" s="171"/>
      <c r="BS696" s="171"/>
      <c r="BT696" s="171"/>
      <c r="BU696" s="171"/>
      <c r="BV696" s="171"/>
      <c r="BW696" s="171"/>
      <c r="BX696" s="171"/>
      <c r="BY696" s="171"/>
      <c r="BZ696" s="171"/>
      <c r="CA696" s="171"/>
      <c r="CB696" s="171"/>
      <c r="CC696" s="171"/>
      <c r="CD696" s="171"/>
      <c r="CE696" s="171"/>
      <c r="CF696" s="171"/>
      <c r="CG696" s="171"/>
      <c r="CH696" s="171"/>
      <c r="CI696" s="171"/>
      <c r="CJ696" s="171"/>
      <c r="CK696" s="171"/>
      <c r="CL696" s="171"/>
      <c r="CM696" s="171"/>
      <c r="CN696" s="171"/>
      <c r="CO696" s="171"/>
      <c r="CP696" s="171"/>
      <c r="CQ696" s="171"/>
      <c r="CR696" s="171"/>
      <c r="CS696" s="171"/>
      <c r="CT696" s="171"/>
      <c r="CU696" s="171"/>
      <c r="CV696" s="171"/>
      <c r="CW696" s="171"/>
      <c r="CX696" s="171"/>
      <c r="CY696" s="171"/>
      <c r="CZ696" s="171"/>
    </row>
    <row r="697" s="175" customFormat="true" ht="25.15" customHeight="true" x14ac:dyDescent="0.2">
      <c r="C697" s="473"/>
      <c r="D697" s="473"/>
      <c r="E697" s="473"/>
      <c r="F697" s="473"/>
      <c r="G697" s="473"/>
      <c r="H697" s="473"/>
      <c r="I697" s="473"/>
      <c r="J697" s="473"/>
      <c r="K697" s="473"/>
      <c r="L697" s="473"/>
      <c r="M697" s="473"/>
      <c r="N697" s="473"/>
      <c r="O697" s="473"/>
      <c r="P697" s="473"/>
      <c r="Q697" s="473"/>
      <c r="AB697" s="168"/>
      <c r="AC697" s="168"/>
      <c r="AD697" s="168"/>
      <c r="AE697" s="168"/>
      <c r="AF697" s="168"/>
      <c r="AG697" s="168"/>
      <c r="AH697" s="168"/>
      <c r="AI697" s="168"/>
      <c r="AJ697" s="168"/>
      <c r="AK697" s="168"/>
      <c r="AL697" s="168"/>
      <c r="AM697" s="168"/>
      <c r="AN697" s="168"/>
      <c r="AO697" s="168"/>
      <c r="AP697" s="168"/>
      <c r="AQ697" s="168"/>
      <c r="AR697" s="168"/>
      <c r="AS697" s="168"/>
      <c r="AT697" s="168"/>
      <c r="AU697" s="168"/>
      <c r="AV697" s="168"/>
      <c r="AW697" s="168"/>
      <c r="AX697" s="168"/>
      <c r="AY697" s="168"/>
      <c r="AZ697" s="168"/>
      <c r="BA697" s="171"/>
      <c r="BB697" s="256"/>
      <c r="BC697" s="171"/>
      <c r="BD697" s="171"/>
      <c r="BE697" s="171"/>
      <c r="BF697" s="171"/>
      <c r="BG697" s="171"/>
      <c r="BH697" s="171"/>
      <c r="BI697" s="171"/>
      <c r="BJ697" s="171"/>
      <c r="BK697" s="171"/>
      <c r="BL697" s="171"/>
      <c r="BM697" s="171"/>
      <c r="BN697" s="171"/>
      <c r="BO697" s="171"/>
      <c r="BP697" s="171"/>
      <c r="BQ697" s="171"/>
      <c r="BR697" s="171"/>
      <c r="BS697" s="171"/>
      <c r="BT697" s="171"/>
      <c r="BU697" s="171"/>
      <c r="BV697" s="171"/>
      <c r="BW697" s="171"/>
      <c r="BX697" s="171"/>
      <c r="BY697" s="171"/>
      <c r="BZ697" s="171"/>
      <c r="CA697" s="171"/>
      <c r="CB697" s="171"/>
      <c r="CC697" s="171"/>
      <c r="CD697" s="171"/>
      <c r="CE697" s="171"/>
      <c r="CF697" s="171"/>
      <c r="CG697" s="171"/>
      <c r="CH697" s="171"/>
      <c r="CI697" s="171"/>
      <c r="CJ697" s="171"/>
      <c r="CK697" s="171"/>
      <c r="CL697" s="171"/>
      <c r="CM697" s="171"/>
      <c r="CN697" s="171"/>
      <c r="CO697" s="171"/>
      <c r="CP697" s="171"/>
      <c r="CQ697" s="171"/>
      <c r="CR697" s="171"/>
      <c r="CS697" s="171"/>
      <c r="CT697" s="171"/>
      <c r="CU697" s="171"/>
      <c r="CV697" s="171"/>
      <c r="CW697" s="171"/>
      <c r="CX697" s="171"/>
      <c r="CY697" s="171"/>
      <c r="CZ697" s="171"/>
    </row>
    <row r="698" s="175" customFormat="true" ht="25.15" customHeight="true" x14ac:dyDescent="0.2">
      <c r="C698" s="473"/>
      <c r="D698" s="473"/>
      <c r="E698" s="473"/>
      <c r="F698" s="473"/>
      <c r="G698" s="473"/>
      <c r="H698" s="473"/>
      <c r="I698" s="473"/>
      <c r="J698" s="473"/>
      <c r="K698" s="473"/>
      <c r="L698" s="473"/>
      <c r="M698" s="473"/>
      <c r="N698" s="473"/>
      <c r="O698" s="473"/>
      <c r="P698" s="473"/>
      <c r="Q698" s="473"/>
      <c r="AB698" s="168"/>
      <c r="AC698" s="168"/>
      <c r="AD698" s="168"/>
      <c r="AE698" s="168"/>
      <c r="AF698" s="168"/>
      <c r="AG698" s="168"/>
      <c r="AH698" s="168"/>
      <c r="AI698" s="168"/>
      <c r="AJ698" s="168"/>
      <c r="AK698" s="168"/>
      <c r="AL698" s="168"/>
      <c r="AM698" s="168"/>
      <c r="AN698" s="168"/>
      <c r="AO698" s="168"/>
      <c r="AP698" s="168"/>
      <c r="AQ698" s="168"/>
      <c r="AR698" s="168"/>
      <c r="AS698" s="168"/>
      <c r="AT698" s="168"/>
      <c r="AU698" s="168"/>
      <c r="AV698" s="168"/>
      <c r="AW698" s="168"/>
      <c r="AX698" s="168"/>
      <c r="AY698" s="168"/>
      <c r="AZ698" s="168"/>
      <c r="BA698" s="171"/>
      <c r="BB698" s="256"/>
      <c r="BC698" s="171"/>
      <c r="BD698" s="171"/>
      <c r="BE698" s="171"/>
      <c r="BF698" s="171"/>
      <c r="BG698" s="171"/>
      <c r="BH698" s="171"/>
      <c r="BI698" s="171"/>
      <c r="BJ698" s="171"/>
      <c r="BK698" s="171"/>
      <c r="BL698" s="171"/>
      <c r="BM698" s="171"/>
      <c r="BN698" s="171"/>
      <c r="BO698" s="171"/>
      <c r="BP698" s="171"/>
      <c r="BQ698" s="171"/>
      <c r="BR698" s="171"/>
      <c r="BS698" s="171"/>
      <c r="BT698" s="171"/>
      <c r="BU698" s="171"/>
      <c r="BV698" s="171"/>
      <c r="BW698" s="171"/>
      <c r="BX698" s="171"/>
      <c r="BY698" s="171"/>
      <c r="BZ698" s="171"/>
      <c r="CA698" s="171"/>
      <c r="CB698" s="171"/>
      <c r="CC698" s="171"/>
      <c r="CD698" s="171"/>
      <c r="CE698" s="171"/>
      <c r="CF698" s="171"/>
      <c r="CG698" s="171"/>
      <c r="CH698" s="171"/>
      <c r="CI698" s="171"/>
      <c r="CJ698" s="171"/>
      <c r="CK698" s="171"/>
      <c r="CL698" s="171"/>
      <c r="CM698" s="171"/>
      <c r="CN698" s="171"/>
      <c r="CO698" s="171"/>
      <c r="CP698" s="171"/>
      <c r="CQ698" s="171"/>
      <c r="CR698" s="171"/>
      <c r="CS698" s="171"/>
      <c r="CT698" s="171"/>
      <c r="CU698" s="171"/>
      <c r="CV698" s="171"/>
      <c r="CW698" s="171"/>
      <c r="CX698" s="171"/>
      <c r="CY698" s="171"/>
      <c r="CZ698" s="171"/>
    </row>
    <row r="699" s="175" customFormat="true" ht="25.15" customHeight="true" x14ac:dyDescent="0.2">
      <c r="C699" s="473"/>
      <c r="D699" s="473"/>
      <c r="E699" s="473"/>
      <c r="F699" s="473"/>
      <c r="G699" s="473"/>
      <c r="H699" s="473"/>
      <c r="I699" s="473"/>
      <c r="J699" s="473"/>
      <c r="K699" s="473"/>
      <c r="L699" s="473"/>
      <c r="M699" s="473"/>
      <c r="N699" s="473"/>
      <c r="O699" s="473"/>
      <c r="P699" s="473"/>
      <c r="Q699" s="473"/>
      <c r="AB699" s="168"/>
      <c r="AC699" s="168"/>
      <c r="AD699" s="168"/>
      <c r="AE699" s="168"/>
      <c r="AF699" s="168"/>
      <c r="AG699" s="168"/>
      <c r="AH699" s="168"/>
      <c r="AI699" s="168"/>
      <c r="AJ699" s="168"/>
      <c r="AK699" s="168"/>
      <c r="AL699" s="168"/>
      <c r="AM699" s="168"/>
      <c r="AN699" s="168"/>
      <c r="AO699" s="168"/>
      <c r="AP699" s="168"/>
      <c r="AQ699" s="168"/>
      <c r="AR699" s="168"/>
      <c r="AS699" s="168"/>
      <c r="AT699" s="168"/>
      <c r="AU699" s="168"/>
      <c r="AV699" s="168"/>
      <c r="AW699" s="168"/>
      <c r="AX699" s="168"/>
      <c r="AY699" s="168"/>
      <c r="AZ699" s="168"/>
      <c r="BA699" s="171"/>
      <c r="BB699" s="256"/>
      <c r="BC699" s="171"/>
      <c r="BD699" s="171"/>
      <c r="BE699" s="171"/>
      <c r="BF699" s="171"/>
      <c r="BG699" s="171"/>
      <c r="BH699" s="171"/>
      <c r="BI699" s="171"/>
      <c r="BJ699" s="171"/>
      <c r="BK699" s="171"/>
      <c r="BL699" s="171"/>
      <c r="BM699" s="171"/>
      <c r="BN699" s="171"/>
      <c r="BO699" s="171"/>
      <c r="BP699" s="171"/>
      <c r="BQ699" s="171"/>
      <c r="BR699" s="171"/>
      <c r="BS699" s="171"/>
      <c r="BT699" s="171"/>
      <c r="BU699" s="171"/>
      <c r="BV699" s="171"/>
      <c r="BW699" s="171"/>
      <c r="BX699" s="171"/>
      <c r="BY699" s="171"/>
      <c r="BZ699" s="171"/>
      <c r="CA699" s="171"/>
      <c r="CB699" s="171"/>
      <c r="CC699" s="171"/>
      <c r="CD699" s="171"/>
      <c r="CE699" s="171"/>
      <c r="CF699" s="171"/>
      <c r="CG699" s="171"/>
      <c r="CH699" s="171"/>
      <c r="CI699" s="171"/>
      <c r="CJ699" s="171"/>
      <c r="CK699" s="171"/>
      <c r="CL699" s="171"/>
      <c r="CM699" s="171"/>
      <c r="CN699" s="171"/>
      <c r="CO699" s="171"/>
      <c r="CP699" s="171"/>
      <c r="CQ699" s="171"/>
      <c r="CR699" s="171"/>
      <c r="CS699" s="171"/>
      <c r="CT699" s="171"/>
      <c r="CU699" s="171"/>
      <c r="CV699" s="171"/>
      <c r="CW699" s="171"/>
      <c r="CX699" s="171"/>
      <c r="CY699" s="171"/>
      <c r="CZ699" s="171"/>
    </row>
    <row r="700" s="175" customFormat="true" ht="25.15" customHeight="true" x14ac:dyDescent="0.2">
      <c r="C700" s="473"/>
      <c r="D700" s="473"/>
      <c r="E700" s="473"/>
      <c r="F700" s="473"/>
      <c r="G700" s="473"/>
      <c r="H700" s="473"/>
      <c r="I700" s="473"/>
      <c r="J700" s="473"/>
      <c r="K700" s="473"/>
      <c r="L700" s="473"/>
      <c r="M700" s="473"/>
      <c r="N700" s="473"/>
      <c r="O700" s="473"/>
      <c r="P700" s="473"/>
      <c r="Q700" s="473"/>
      <c r="AB700" s="168"/>
      <c r="AC700" s="168"/>
      <c r="AD700" s="168"/>
      <c r="AE700" s="168"/>
      <c r="AF700" s="168"/>
      <c r="AG700" s="168"/>
      <c r="AH700" s="168"/>
      <c r="AI700" s="168"/>
      <c r="AJ700" s="168"/>
      <c r="AK700" s="168"/>
      <c r="AL700" s="168"/>
      <c r="AM700" s="168"/>
      <c r="AN700" s="168"/>
      <c r="AO700" s="168"/>
      <c r="AP700" s="168"/>
      <c r="AQ700" s="168"/>
      <c r="AR700" s="168"/>
      <c r="AS700" s="168"/>
      <c r="AT700" s="168"/>
      <c r="AU700" s="168"/>
      <c r="AV700" s="168"/>
      <c r="AW700" s="168"/>
      <c r="AX700" s="168"/>
      <c r="AY700" s="168"/>
      <c r="AZ700" s="168"/>
      <c r="BA700" s="171"/>
      <c r="BB700" s="256"/>
      <c r="BC700" s="171"/>
      <c r="BD700" s="171"/>
      <c r="BE700" s="171"/>
      <c r="BF700" s="171"/>
      <c r="BG700" s="171"/>
      <c r="BH700" s="171"/>
      <c r="BI700" s="171"/>
      <c r="BJ700" s="171"/>
      <c r="BK700" s="171"/>
      <c r="BL700" s="171"/>
      <c r="BM700" s="171"/>
      <c r="BN700" s="171"/>
      <c r="BO700" s="171"/>
      <c r="BP700" s="171"/>
      <c r="BQ700" s="171"/>
      <c r="BR700" s="171"/>
      <c r="BS700" s="171"/>
      <c r="BT700" s="171"/>
      <c r="BU700" s="171"/>
      <c r="BV700" s="171"/>
      <c r="BW700" s="171"/>
      <c r="BX700" s="171"/>
      <c r="BY700" s="171"/>
      <c r="BZ700" s="171"/>
      <c r="CA700" s="171"/>
      <c r="CB700" s="171"/>
      <c r="CC700" s="171"/>
      <c r="CD700" s="171"/>
      <c r="CE700" s="171"/>
      <c r="CF700" s="171"/>
      <c r="CG700" s="171"/>
      <c r="CH700" s="171"/>
      <c r="CI700" s="171"/>
      <c r="CJ700" s="171"/>
      <c r="CK700" s="171"/>
      <c r="CL700" s="171"/>
      <c r="CM700" s="171"/>
      <c r="CN700" s="171"/>
      <c r="CO700" s="171"/>
      <c r="CP700" s="171"/>
      <c r="CQ700" s="171"/>
      <c r="CR700" s="171"/>
      <c r="CS700" s="171"/>
      <c r="CT700" s="171"/>
      <c r="CU700" s="171"/>
      <c r="CV700" s="171"/>
      <c r="CW700" s="171"/>
      <c r="CX700" s="171"/>
      <c r="CY700" s="171"/>
      <c r="CZ700" s="171"/>
    </row>
    <row r="701" ht="25.15" customHeight="true" x14ac:dyDescent="0.2">
      <c r="C701" s="474"/>
      <c r="D701" s="474"/>
      <c r="E701" s="474"/>
      <c r="F701" s="474"/>
      <c r="G701" s="474"/>
      <c r="H701" s="474"/>
      <c r="I701" s="474"/>
      <c r="J701" s="474"/>
      <c r="K701" s="474"/>
      <c r="L701" s="474"/>
      <c r="M701" s="474"/>
      <c r="N701" s="474"/>
      <c r="O701" s="474"/>
      <c r="P701" s="474"/>
      <c r="Q701" s="474"/>
      <c r="BA701" s="171"/>
      <c r="BB701" s="256"/>
      <c r="BC701" s="171"/>
      <c r="BD701" s="171"/>
      <c r="BE701" s="171"/>
      <c r="BF701" s="171"/>
      <c r="BG701" s="171"/>
      <c r="BH701" s="171"/>
      <c r="BI701" s="171"/>
      <c r="BJ701" s="171"/>
      <c r="BK701" s="171"/>
      <c r="BL701" s="171"/>
      <c r="BM701" s="171"/>
      <c r="BN701" s="171"/>
      <c r="BO701" s="171"/>
      <c r="BP701" s="171"/>
      <c r="BQ701" s="171"/>
      <c r="BR701" s="171"/>
      <c r="BS701" s="171"/>
      <c r="BT701" s="171"/>
      <c r="BU701" s="171"/>
      <c r="BV701" s="171"/>
      <c r="BW701" s="171"/>
      <c r="BX701" s="171"/>
      <c r="BY701" s="171"/>
      <c r="BZ701" s="171"/>
      <c r="CA701" s="171"/>
      <c r="CB701" s="171"/>
      <c r="CC701" s="171"/>
      <c r="CD701" s="171"/>
      <c r="CE701" s="171"/>
      <c r="CF701" s="171"/>
      <c r="CG701" s="171"/>
      <c r="CH701" s="171"/>
      <c r="CI701" s="171"/>
      <c r="CJ701" s="171"/>
      <c r="CK701" s="171"/>
      <c r="CL701" s="171"/>
      <c r="CM701" s="171"/>
      <c r="CN701" s="171"/>
      <c r="CO701" s="171"/>
      <c r="CP701" s="171"/>
      <c r="CQ701" s="171"/>
      <c r="CR701" s="171"/>
      <c r="CS701" s="171"/>
      <c r="CT701" s="171"/>
      <c r="CU701" s="171"/>
      <c r="CV701" s="171"/>
      <c r="CW701" s="171"/>
      <c r="CX701" s="171"/>
      <c r="CY701" s="171"/>
      <c r="CZ701" s="171"/>
    </row>
    <row r="702" ht="25.15" customHeight="true" x14ac:dyDescent="0.2">
      <c r="C702" s="474"/>
      <c r="D702" s="474"/>
      <c r="E702" s="474"/>
      <c r="F702" s="474"/>
      <c r="G702" s="474"/>
      <c r="H702" s="474"/>
      <c r="I702" s="474"/>
      <c r="J702" s="474"/>
      <c r="K702" s="474"/>
      <c r="L702" s="474"/>
      <c r="M702" s="474"/>
      <c r="N702" s="474"/>
      <c r="O702" s="474"/>
      <c r="P702" s="474"/>
      <c r="Q702" s="474"/>
      <c r="BA702" s="171"/>
      <c r="BB702" s="256"/>
      <c r="BC702" s="171"/>
      <c r="BD702" s="171"/>
      <c r="BE702" s="171"/>
      <c r="BF702" s="171"/>
      <c r="BG702" s="171"/>
      <c r="BH702" s="171"/>
      <c r="BI702" s="171"/>
      <c r="BJ702" s="171"/>
      <c r="BK702" s="171"/>
      <c r="BL702" s="171"/>
      <c r="BM702" s="171"/>
      <c r="BN702" s="171"/>
      <c r="BO702" s="171"/>
      <c r="BP702" s="171"/>
      <c r="BQ702" s="171"/>
      <c r="BR702" s="171"/>
      <c r="BS702" s="171"/>
      <c r="BT702" s="171"/>
      <c r="BU702" s="171"/>
      <c r="BV702" s="171"/>
      <c r="BW702" s="171"/>
      <c r="BX702" s="171"/>
      <c r="BY702" s="171"/>
      <c r="BZ702" s="171"/>
      <c r="CA702" s="171"/>
      <c r="CB702" s="171"/>
      <c r="CC702" s="171"/>
      <c r="CD702" s="171"/>
      <c r="CE702" s="171"/>
      <c r="CF702" s="171"/>
      <c r="CG702" s="171"/>
      <c r="CH702" s="171"/>
      <c r="CI702" s="171"/>
      <c r="CJ702" s="171"/>
      <c r="CK702" s="171"/>
      <c r="CL702" s="171"/>
      <c r="CM702" s="171"/>
      <c r="CN702" s="171"/>
      <c r="CO702" s="171"/>
      <c r="CP702" s="171"/>
      <c r="CQ702" s="171"/>
      <c r="CR702" s="171"/>
      <c r="CS702" s="171"/>
      <c r="CT702" s="171"/>
      <c r="CU702" s="171"/>
      <c r="CV702" s="171"/>
      <c r="CW702" s="171"/>
      <c r="CX702" s="171"/>
      <c r="CY702" s="171"/>
      <c r="CZ702" s="171"/>
    </row>
    <row r="703" ht="25.15" customHeight="true" x14ac:dyDescent="0.2">
      <c r="C703" s="474"/>
      <c r="D703" s="474"/>
      <c r="E703" s="474"/>
      <c r="F703" s="474"/>
      <c r="G703" s="474"/>
      <c r="H703" s="474"/>
      <c r="I703" s="474"/>
      <c r="J703" s="474"/>
      <c r="K703" s="474"/>
      <c r="L703" s="474"/>
      <c r="M703" s="474"/>
      <c r="N703" s="474"/>
      <c r="O703" s="474"/>
      <c r="P703" s="474"/>
      <c r="Q703" s="474"/>
      <c r="BA703" s="171"/>
      <c r="BB703" s="256"/>
      <c r="BC703" s="171"/>
      <c r="BD703" s="171"/>
      <c r="BE703" s="171"/>
      <c r="BF703" s="171"/>
      <c r="BG703" s="171"/>
      <c r="BH703" s="171"/>
      <c r="BI703" s="171"/>
      <c r="BJ703" s="171"/>
      <c r="BK703" s="171"/>
      <c r="BL703" s="171"/>
      <c r="BM703" s="171"/>
      <c r="BN703" s="171"/>
      <c r="BO703" s="171"/>
      <c r="BP703" s="171"/>
      <c r="BQ703" s="171"/>
      <c r="BR703" s="171"/>
      <c r="BS703" s="171"/>
      <c r="BT703" s="171"/>
      <c r="BU703" s="171"/>
      <c r="BV703" s="171"/>
      <c r="BW703" s="171"/>
      <c r="BX703" s="171"/>
      <c r="BY703" s="171"/>
      <c r="BZ703" s="171"/>
      <c r="CA703" s="171"/>
      <c r="CB703" s="171"/>
      <c r="CC703" s="171"/>
      <c r="CD703" s="171"/>
      <c r="CE703" s="171"/>
      <c r="CF703" s="171"/>
      <c r="CG703" s="171"/>
      <c r="CH703" s="171"/>
      <c r="CI703" s="171"/>
      <c r="CJ703" s="171"/>
      <c r="CK703" s="171"/>
      <c r="CL703" s="171"/>
      <c r="CM703" s="171"/>
      <c r="CN703" s="171"/>
      <c r="CO703" s="171"/>
      <c r="CP703" s="171"/>
      <c r="CQ703" s="171"/>
      <c r="CR703" s="171"/>
      <c r="CS703" s="171"/>
      <c r="CT703" s="171"/>
      <c r="CU703" s="171"/>
      <c r="CV703" s="171"/>
      <c r="CW703" s="171"/>
      <c r="CX703" s="171"/>
      <c r="CY703" s="171"/>
      <c r="CZ703" s="171"/>
    </row>
    <row r="704" ht="25.15" customHeight="true" x14ac:dyDescent="0.2">
      <c r="C704" s="474"/>
      <c r="D704" s="474"/>
      <c r="E704" s="474"/>
      <c r="F704" s="474"/>
      <c r="G704" s="474"/>
      <c r="H704" s="474"/>
      <c r="I704" s="474"/>
      <c r="J704" s="474"/>
      <c r="K704" s="474"/>
      <c r="L704" s="474"/>
      <c r="M704" s="474"/>
      <c r="N704" s="474"/>
      <c r="O704" s="474"/>
      <c r="P704" s="474"/>
      <c r="Q704" s="474"/>
      <c r="BA704" s="171"/>
      <c r="BB704" s="256"/>
      <c r="BC704" s="171"/>
      <c r="BD704" s="171"/>
      <c r="BE704" s="171"/>
      <c r="BF704" s="171"/>
      <c r="BG704" s="171"/>
      <c r="BH704" s="171"/>
      <c r="BI704" s="171"/>
      <c r="BJ704" s="171"/>
      <c r="BK704" s="171"/>
      <c r="BL704" s="171"/>
      <c r="BM704" s="171"/>
      <c r="BN704" s="171"/>
      <c r="BO704" s="171"/>
      <c r="BP704" s="171"/>
      <c r="BQ704" s="171"/>
      <c r="BR704" s="171"/>
      <c r="BS704" s="171"/>
      <c r="BT704" s="171"/>
      <c r="BU704" s="171"/>
      <c r="BV704" s="171"/>
      <c r="BW704" s="171"/>
      <c r="BX704" s="171"/>
      <c r="BY704" s="171"/>
      <c r="BZ704" s="171"/>
      <c r="CA704" s="171"/>
      <c r="CB704" s="171"/>
      <c r="CC704" s="171"/>
      <c r="CD704" s="171"/>
      <c r="CE704" s="171"/>
      <c r="CF704" s="171"/>
      <c r="CG704" s="171"/>
      <c r="CH704" s="171"/>
      <c r="CI704" s="171"/>
      <c r="CJ704" s="171"/>
      <c r="CK704" s="171"/>
      <c r="CL704" s="171"/>
      <c r="CM704" s="171"/>
      <c r="CN704" s="171"/>
      <c r="CO704" s="171"/>
      <c r="CP704" s="171"/>
      <c r="CQ704" s="171"/>
      <c r="CR704" s="171"/>
      <c r="CS704" s="171"/>
      <c r="CT704" s="171"/>
      <c r="CU704" s="171"/>
      <c r="CV704" s="171"/>
      <c r="CW704" s="171"/>
      <c r="CX704" s="171"/>
      <c r="CY704" s="171"/>
      <c r="CZ704" s="171"/>
    </row>
    <row r="705" ht="25.15" customHeight="true" x14ac:dyDescent="0.2">
      <c r="C705" s="474"/>
      <c r="D705" s="474"/>
      <c r="E705" s="474"/>
      <c r="F705" s="474"/>
      <c r="G705" s="474"/>
      <c r="H705" s="474"/>
      <c r="I705" s="474"/>
      <c r="J705" s="474"/>
      <c r="K705" s="474"/>
      <c r="L705" s="474"/>
      <c r="M705" s="474"/>
      <c r="N705" s="474"/>
      <c r="O705" s="474"/>
      <c r="P705" s="474"/>
      <c r="Q705" s="474"/>
      <c r="BA705" s="171"/>
      <c r="BB705" s="256"/>
      <c r="BC705" s="171"/>
      <c r="BD705" s="171"/>
      <c r="BE705" s="171"/>
      <c r="BF705" s="171"/>
      <c r="BG705" s="171"/>
      <c r="BH705" s="171"/>
      <c r="BI705" s="171"/>
      <c r="BJ705" s="171"/>
      <c r="BK705" s="171"/>
      <c r="BL705" s="171"/>
      <c r="BM705" s="171"/>
      <c r="BN705" s="171"/>
      <c r="BO705" s="171"/>
      <c r="BP705" s="171"/>
      <c r="BQ705" s="171"/>
      <c r="BR705" s="171"/>
      <c r="BS705" s="171"/>
      <c r="BT705" s="171"/>
      <c r="BU705" s="171"/>
      <c r="BV705" s="171"/>
      <c r="BW705" s="171"/>
      <c r="BX705" s="171"/>
      <c r="BY705" s="171"/>
      <c r="BZ705" s="171"/>
      <c r="CA705" s="171"/>
      <c r="CB705" s="171"/>
      <c r="CC705" s="171"/>
      <c r="CD705" s="171"/>
      <c r="CE705" s="171"/>
      <c r="CF705" s="171"/>
      <c r="CG705" s="171"/>
      <c r="CH705" s="171"/>
      <c r="CI705" s="171"/>
      <c r="CJ705" s="171"/>
      <c r="CK705" s="171"/>
      <c r="CL705" s="171"/>
      <c r="CM705" s="171"/>
      <c r="CN705" s="171"/>
      <c r="CO705" s="171"/>
      <c r="CP705" s="171"/>
      <c r="CQ705" s="171"/>
      <c r="CR705" s="171"/>
      <c r="CS705" s="171"/>
      <c r="CT705" s="171"/>
      <c r="CU705" s="171"/>
      <c r="CV705" s="171"/>
      <c r="CW705" s="171"/>
      <c r="CX705" s="171"/>
      <c r="CY705" s="171"/>
      <c r="CZ705" s="171"/>
    </row>
    <row r="706" ht="25.15" customHeight="true" x14ac:dyDescent="0.2">
      <c r="C706" s="474"/>
      <c r="D706" s="474"/>
      <c r="E706" s="474"/>
      <c r="F706" s="474"/>
      <c r="G706" s="474"/>
      <c r="H706" s="474"/>
      <c r="I706" s="474"/>
      <c r="J706" s="474"/>
      <c r="K706" s="474"/>
      <c r="L706" s="474"/>
      <c r="M706" s="474"/>
      <c r="N706" s="474"/>
      <c r="O706" s="474"/>
      <c r="P706" s="474"/>
      <c r="Q706" s="474"/>
      <c r="BA706" s="171"/>
      <c r="BB706" s="256"/>
      <c r="BC706" s="171"/>
      <c r="BD706" s="171"/>
      <c r="BE706" s="171"/>
      <c r="BF706" s="171"/>
      <c r="BG706" s="171"/>
      <c r="BH706" s="171"/>
      <c r="BI706" s="171"/>
      <c r="BJ706" s="171"/>
      <c r="BK706" s="171"/>
      <c r="BL706" s="171"/>
      <c r="BM706" s="171"/>
      <c r="BN706" s="171"/>
      <c r="BO706" s="171"/>
      <c r="BP706" s="171"/>
      <c r="BQ706" s="171"/>
      <c r="BR706" s="171"/>
      <c r="BS706" s="171"/>
      <c r="BT706" s="171"/>
      <c r="BU706" s="171"/>
      <c r="BV706" s="171"/>
      <c r="BW706" s="171"/>
      <c r="BX706" s="171"/>
      <c r="BY706" s="171"/>
      <c r="BZ706" s="171"/>
      <c r="CA706" s="171"/>
      <c r="CB706" s="171"/>
      <c r="CC706" s="171"/>
      <c r="CD706" s="171"/>
      <c r="CE706" s="171"/>
      <c r="CF706" s="171"/>
      <c r="CG706" s="171"/>
      <c r="CH706" s="171"/>
      <c r="CI706" s="171"/>
      <c r="CJ706" s="171"/>
      <c r="CK706" s="171"/>
      <c r="CL706" s="171"/>
      <c r="CM706" s="171"/>
      <c r="CN706" s="171"/>
      <c r="CO706" s="171"/>
      <c r="CP706" s="171"/>
      <c r="CQ706" s="171"/>
      <c r="CR706" s="171"/>
      <c r="CS706" s="171"/>
      <c r="CT706" s="171"/>
      <c r="CU706" s="171"/>
      <c r="CV706" s="171"/>
      <c r="CW706" s="171"/>
      <c r="CX706" s="171"/>
      <c r="CY706" s="171"/>
      <c r="CZ706" s="171"/>
    </row>
    <row r="707" ht="25.15" customHeight="true" x14ac:dyDescent="0.2">
      <c r="C707" s="474"/>
      <c r="D707" s="474"/>
      <c r="E707" s="474"/>
      <c r="F707" s="474"/>
      <c r="G707" s="474"/>
      <c r="H707" s="474"/>
      <c r="I707" s="474"/>
      <c r="J707" s="474"/>
      <c r="K707" s="474"/>
      <c r="L707" s="474"/>
      <c r="M707" s="474"/>
      <c r="N707" s="474"/>
      <c r="O707" s="474"/>
      <c r="P707" s="474"/>
      <c r="Q707" s="474"/>
      <c r="BA707" s="171"/>
      <c r="BB707" s="256"/>
      <c r="BC707" s="171"/>
      <c r="BD707" s="171"/>
      <c r="BE707" s="171"/>
      <c r="BF707" s="171"/>
      <c r="BG707" s="171"/>
      <c r="BH707" s="171"/>
      <c r="BI707" s="171"/>
      <c r="BJ707" s="171"/>
      <c r="BK707" s="171"/>
      <c r="BL707" s="171"/>
      <c r="BM707" s="171"/>
      <c r="BN707" s="171"/>
      <c r="BO707" s="171"/>
      <c r="BP707" s="171"/>
      <c r="BQ707" s="171"/>
      <c r="BR707" s="171"/>
      <c r="BS707" s="171"/>
      <c r="BT707" s="171"/>
      <c r="BU707" s="171"/>
      <c r="BV707" s="171"/>
      <c r="BW707" s="171"/>
      <c r="BX707" s="171"/>
      <c r="BY707" s="171"/>
      <c r="BZ707" s="171"/>
      <c r="CA707" s="171"/>
      <c r="CB707" s="171"/>
      <c r="CC707" s="171"/>
      <c r="CD707" s="171"/>
      <c r="CE707" s="171"/>
      <c r="CF707" s="171"/>
      <c r="CG707" s="171"/>
      <c r="CH707" s="171"/>
      <c r="CI707" s="171"/>
      <c r="CJ707" s="171"/>
      <c r="CK707" s="171"/>
      <c r="CL707" s="171"/>
      <c r="CM707" s="171"/>
      <c r="CN707" s="171"/>
      <c r="CO707" s="171"/>
      <c r="CP707" s="171"/>
      <c r="CQ707" s="171"/>
      <c r="CR707" s="171"/>
      <c r="CS707" s="171"/>
      <c r="CT707" s="171"/>
      <c r="CU707" s="171"/>
      <c r="CV707" s="171"/>
      <c r="CW707" s="171"/>
      <c r="CX707" s="171"/>
      <c r="CY707" s="171"/>
      <c r="CZ707" s="171"/>
    </row>
    <row r="708" ht="25.15" customHeight="true" x14ac:dyDescent="0.2">
      <c r="C708" s="474"/>
      <c r="D708" s="474"/>
      <c r="E708" s="474"/>
      <c r="F708" s="474"/>
      <c r="G708" s="474"/>
      <c r="H708" s="474"/>
      <c r="I708" s="474"/>
      <c r="J708" s="474"/>
      <c r="K708" s="474"/>
      <c r="L708" s="474"/>
      <c r="M708" s="474"/>
      <c r="N708" s="474"/>
      <c r="O708" s="474"/>
      <c r="P708" s="474"/>
      <c r="Q708" s="474"/>
      <c r="BA708" s="171"/>
      <c r="BB708" s="256"/>
      <c r="BC708" s="171"/>
      <c r="BD708" s="171"/>
      <c r="BE708" s="171"/>
      <c r="BF708" s="171"/>
      <c r="BG708" s="171"/>
      <c r="BH708" s="171"/>
      <c r="BI708" s="171"/>
      <c r="BJ708" s="171"/>
      <c r="BK708" s="171"/>
      <c r="BL708" s="171"/>
      <c r="BM708" s="171"/>
      <c r="BN708" s="171"/>
      <c r="BO708" s="171"/>
      <c r="BP708" s="171"/>
      <c r="BQ708" s="171"/>
      <c r="BR708" s="171"/>
      <c r="BS708" s="171"/>
      <c r="BT708" s="171"/>
      <c r="BU708" s="171"/>
      <c r="BV708" s="171"/>
      <c r="BW708" s="171"/>
      <c r="BX708" s="171"/>
      <c r="BY708" s="171"/>
      <c r="BZ708" s="171"/>
      <c r="CA708" s="171"/>
      <c r="CB708" s="171"/>
      <c r="CC708" s="171"/>
      <c r="CD708" s="171"/>
      <c r="CE708" s="171"/>
      <c r="CF708" s="171"/>
      <c r="CG708" s="171"/>
      <c r="CH708" s="171"/>
      <c r="CI708" s="171"/>
      <c r="CJ708" s="171"/>
      <c r="CK708" s="171"/>
      <c r="CL708" s="171"/>
      <c r="CM708" s="171"/>
      <c r="CN708" s="171"/>
      <c r="CO708" s="171"/>
      <c r="CP708" s="171"/>
      <c r="CQ708" s="171"/>
      <c r="CR708" s="171"/>
      <c r="CS708" s="171"/>
      <c r="CT708" s="171"/>
      <c r="CU708" s="171"/>
      <c r="CV708" s="171"/>
      <c r="CW708" s="171"/>
      <c r="CX708" s="171"/>
      <c r="CY708" s="171"/>
      <c r="CZ708" s="171"/>
    </row>
    <row r="709" ht="25.15" customHeight="true" x14ac:dyDescent="0.2">
      <c r="C709" s="474"/>
      <c r="D709" s="474"/>
      <c r="E709" s="474"/>
      <c r="F709" s="474"/>
      <c r="G709" s="474"/>
      <c r="H709" s="474"/>
      <c r="I709" s="474"/>
      <c r="J709" s="474"/>
      <c r="K709" s="474"/>
      <c r="L709" s="474"/>
      <c r="M709" s="474"/>
      <c r="N709" s="474"/>
      <c r="O709" s="474"/>
      <c r="P709" s="474"/>
      <c r="Q709" s="474"/>
      <c r="BA709" s="171"/>
      <c r="BB709" s="256"/>
      <c r="BC709" s="171"/>
      <c r="BD709" s="171"/>
      <c r="BE709" s="171"/>
      <c r="BF709" s="171"/>
      <c r="BG709" s="171"/>
      <c r="BH709" s="171"/>
      <c r="BI709" s="171"/>
      <c r="BJ709" s="171"/>
      <c r="BK709" s="171"/>
      <c r="BL709" s="171"/>
      <c r="BM709" s="171"/>
      <c r="BN709" s="171"/>
      <c r="BO709" s="171"/>
      <c r="BP709" s="171"/>
      <c r="BQ709" s="171"/>
      <c r="BR709" s="171"/>
      <c r="BS709" s="171"/>
      <c r="BT709" s="171"/>
      <c r="BU709" s="171"/>
      <c r="BV709" s="171"/>
      <c r="BW709" s="171"/>
      <c r="BX709" s="171"/>
      <c r="BY709" s="171"/>
      <c r="BZ709" s="171"/>
      <c r="CA709" s="171"/>
      <c r="CB709" s="171"/>
      <c r="CC709" s="171"/>
      <c r="CD709" s="171"/>
      <c r="CE709" s="171"/>
      <c r="CF709" s="171"/>
      <c r="CG709" s="171"/>
      <c r="CH709" s="171"/>
      <c r="CI709" s="171"/>
      <c r="CJ709" s="171"/>
      <c r="CK709" s="171"/>
      <c r="CL709" s="171"/>
      <c r="CM709" s="171"/>
      <c r="CN709" s="171"/>
      <c r="CO709" s="171"/>
      <c r="CP709" s="171"/>
      <c r="CQ709" s="171"/>
      <c r="CR709" s="171"/>
      <c r="CS709" s="171"/>
      <c r="CT709" s="171"/>
      <c r="CU709" s="171"/>
      <c r="CV709" s="171"/>
      <c r="CW709" s="171"/>
      <c r="CX709" s="171"/>
      <c r="CY709" s="171"/>
      <c r="CZ709" s="171"/>
    </row>
    <row r="710" ht="25.15" customHeight="true" x14ac:dyDescent="0.2">
      <c r="C710" s="474"/>
      <c r="D710" s="474"/>
      <c r="E710" s="474"/>
      <c r="F710" s="474"/>
      <c r="G710" s="474"/>
      <c r="H710" s="474"/>
      <c r="I710" s="474"/>
      <c r="J710" s="474"/>
      <c r="K710" s="474"/>
      <c r="L710" s="474"/>
      <c r="M710" s="474"/>
      <c r="N710" s="474"/>
      <c r="O710" s="474"/>
      <c r="P710" s="474"/>
      <c r="Q710" s="474"/>
      <c r="BA710" s="171"/>
      <c r="BB710" s="256"/>
      <c r="BC710" s="171"/>
      <c r="BD710" s="171"/>
      <c r="BE710" s="171"/>
      <c r="BF710" s="171"/>
      <c r="BG710" s="171"/>
      <c r="BH710" s="171"/>
      <c r="BI710" s="171"/>
      <c r="BJ710" s="171"/>
      <c r="BK710" s="171"/>
      <c r="BL710" s="171"/>
      <c r="BM710" s="171"/>
      <c r="BN710" s="171"/>
      <c r="BO710" s="171"/>
      <c r="BP710" s="171"/>
      <c r="BQ710" s="171"/>
      <c r="BR710" s="171"/>
      <c r="BS710" s="171"/>
      <c r="BT710" s="171"/>
      <c r="BU710" s="171"/>
      <c r="BV710" s="171"/>
      <c r="BW710" s="171"/>
      <c r="BX710" s="171"/>
      <c r="BY710" s="171"/>
      <c r="BZ710" s="171"/>
      <c r="CA710" s="171"/>
      <c r="CB710" s="171"/>
      <c r="CC710" s="171"/>
      <c r="CD710" s="171"/>
      <c r="CE710" s="171"/>
      <c r="CF710" s="171"/>
      <c r="CG710" s="171"/>
      <c r="CH710" s="171"/>
      <c r="CI710" s="171"/>
      <c r="CJ710" s="171"/>
      <c r="CK710" s="171"/>
      <c r="CL710" s="171"/>
      <c r="CM710" s="171"/>
      <c r="CN710" s="171"/>
      <c r="CO710" s="171"/>
      <c r="CP710" s="171"/>
      <c r="CQ710" s="171"/>
      <c r="CR710" s="171"/>
      <c r="CS710" s="171"/>
      <c r="CT710" s="171"/>
      <c r="CU710" s="171"/>
      <c r="CV710" s="171"/>
      <c r="CW710" s="171"/>
      <c r="CX710" s="171"/>
      <c r="CY710" s="171"/>
      <c r="CZ710" s="171"/>
    </row>
    <row r="711" ht="25.15" customHeight="true" x14ac:dyDescent="0.2">
      <c r="C711" s="474"/>
      <c r="D711" s="474"/>
      <c r="E711" s="474"/>
      <c r="F711" s="474"/>
      <c r="G711" s="474"/>
      <c r="H711" s="474"/>
      <c r="I711" s="474"/>
      <c r="J711" s="474"/>
      <c r="K711" s="474"/>
      <c r="L711" s="474"/>
      <c r="M711" s="474"/>
      <c r="N711" s="474"/>
      <c r="O711" s="474"/>
      <c r="P711" s="474"/>
      <c r="Q711" s="474"/>
      <c r="BA711" s="171"/>
      <c r="BB711" s="256"/>
      <c r="BC711" s="171"/>
      <c r="BD711" s="171"/>
      <c r="BE711" s="171"/>
      <c r="BF711" s="171"/>
      <c r="BG711" s="171"/>
      <c r="BH711" s="171"/>
      <c r="BI711" s="171"/>
      <c r="BJ711" s="171"/>
      <c r="BK711" s="171"/>
      <c r="BL711" s="171"/>
      <c r="BM711" s="171"/>
      <c r="BN711" s="171"/>
      <c r="BO711" s="171"/>
      <c r="BP711" s="171"/>
      <c r="BQ711" s="171"/>
      <c r="BR711" s="171"/>
      <c r="BS711" s="171"/>
      <c r="BT711" s="171"/>
      <c r="BU711" s="171"/>
      <c r="BV711" s="171"/>
      <c r="BW711" s="171"/>
      <c r="BX711" s="171"/>
      <c r="BY711" s="171"/>
      <c r="BZ711" s="171"/>
      <c r="CA711" s="171"/>
      <c r="CB711" s="171"/>
      <c r="CC711" s="171"/>
      <c r="CD711" s="171"/>
      <c r="CE711" s="171"/>
      <c r="CF711" s="171"/>
      <c r="CG711" s="171"/>
      <c r="CH711" s="171"/>
      <c r="CI711" s="171"/>
      <c r="CJ711" s="171"/>
      <c r="CK711" s="171"/>
      <c r="CL711" s="171"/>
      <c r="CM711" s="171"/>
      <c r="CN711" s="171"/>
      <c r="CO711" s="171"/>
      <c r="CP711" s="171"/>
      <c r="CQ711" s="171"/>
      <c r="CR711" s="171"/>
      <c r="CS711" s="171"/>
      <c r="CT711" s="171"/>
      <c r="CU711" s="171"/>
      <c r="CV711" s="171"/>
      <c r="CW711" s="171"/>
      <c r="CX711" s="171"/>
      <c r="CY711" s="171"/>
      <c r="CZ711" s="171"/>
    </row>
    <row r="712" ht="25.15" customHeight="true" x14ac:dyDescent="0.2">
      <c r="C712" s="474"/>
      <c r="D712" s="474"/>
      <c r="E712" s="474"/>
      <c r="F712" s="474"/>
      <c r="G712" s="474"/>
      <c r="H712" s="474"/>
      <c r="I712" s="474"/>
      <c r="J712" s="474"/>
      <c r="K712" s="474"/>
      <c r="L712" s="474"/>
      <c r="M712" s="474"/>
      <c r="N712" s="474"/>
      <c r="O712" s="474"/>
      <c r="P712" s="474"/>
      <c r="Q712" s="474"/>
      <c r="BA712" s="171"/>
      <c r="BB712" s="256"/>
      <c r="BC712" s="171"/>
      <c r="BD712" s="171"/>
      <c r="BE712" s="171"/>
      <c r="BF712" s="171"/>
      <c r="BG712" s="171"/>
      <c r="BH712" s="171"/>
      <c r="BI712" s="171"/>
      <c r="BJ712" s="171"/>
      <c r="BK712" s="171"/>
      <c r="BL712" s="171"/>
      <c r="BM712" s="171"/>
      <c r="BN712" s="171"/>
      <c r="BO712" s="171"/>
      <c r="BP712" s="171"/>
      <c r="BQ712" s="171"/>
      <c r="BR712" s="171"/>
      <c r="BS712" s="171"/>
      <c r="BT712" s="171"/>
      <c r="BU712" s="171"/>
      <c r="BV712" s="171"/>
      <c r="BW712" s="171"/>
      <c r="BX712" s="171"/>
      <c r="BY712" s="171"/>
      <c r="BZ712" s="171"/>
      <c r="CA712" s="171"/>
      <c r="CB712" s="171"/>
      <c r="CC712" s="171"/>
      <c r="CD712" s="171"/>
      <c r="CE712" s="171"/>
      <c r="CF712" s="171"/>
      <c r="CG712" s="171"/>
      <c r="CH712" s="171"/>
      <c r="CI712" s="171"/>
      <c r="CJ712" s="171"/>
      <c r="CK712" s="171"/>
      <c r="CL712" s="171"/>
      <c r="CM712" s="171"/>
      <c r="CN712" s="171"/>
      <c r="CO712" s="171"/>
      <c r="CP712" s="171"/>
      <c r="CQ712" s="171"/>
      <c r="CR712" s="171"/>
      <c r="CS712" s="171"/>
      <c r="CT712" s="171"/>
      <c r="CU712" s="171"/>
      <c r="CV712" s="171"/>
      <c r="CW712" s="171"/>
      <c r="CX712" s="171"/>
      <c r="CY712" s="171"/>
      <c r="CZ712" s="171"/>
    </row>
    <row r="713" ht="25.15" customHeight="true" x14ac:dyDescent="0.2">
      <c r="C713" s="474"/>
      <c r="D713" s="474"/>
      <c r="E713" s="474"/>
      <c r="F713" s="474"/>
      <c r="G713" s="474"/>
      <c r="H713" s="474"/>
      <c r="I713" s="474"/>
      <c r="J713" s="474"/>
      <c r="K713" s="474"/>
      <c r="L713" s="474"/>
      <c r="M713" s="474"/>
      <c r="N713" s="474"/>
      <c r="O713" s="474"/>
      <c r="P713" s="474"/>
      <c r="Q713" s="474"/>
      <c r="BA713" s="171"/>
      <c r="BB713" s="256"/>
      <c r="BC713" s="171"/>
      <c r="BD713" s="171"/>
      <c r="BE713" s="171"/>
      <c r="BF713" s="171"/>
      <c r="BG713" s="171"/>
      <c r="BH713" s="171"/>
      <c r="BI713" s="171"/>
      <c r="BJ713" s="171"/>
      <c r="BK713" s="171"/>
      <c r="BL713" s="171"/>
      <c r="BM713" s="171"/>
      <c r="BN713" s="171"/>
      <c r="BO713" s="171"/>
      <c r="BP713" s="171"/>
      <c r="BQ713" s="171"/>
      <c r="BR713" s="171"/>
      <c r="BS713" s="171"/>
      <c r="BT713" s="171"/>
      <c r="BU713" s="171"/>
      <c r="BV713" s="171"/>
      <c r="BW713" s="171"/>
      <c r="BX713" s="171"/>
      <c r="BY713" s="171"/>
      <c r="BZ713" s="171"/>
      <c r="CA713" s="171"/>
      <c r="CB713" s="171"/>
      <c r="CC713" s="171"/>
      <c r="CD713" s="171"/>
      <c r="CE713" s="171"/>
      <c r="CF713" s="171"/>
      <c r="CG713" s="171"/>
      <c r="CH713" s="171"/>
      <c r="CI713" s="171"/>
      <c r="CJ713" s="171"/>
      <c r="CK713" s="171"/>
      <c r="CL713" s="171"/>
      <c r="CM713" s="171"/>
      <c r="CN713" s="171"/>
      <c r="CO713" s="171"/>
      <c r="CP713" s="171"/>
      <c r="CQ713" s="171"/>
      <c r="CR713" s="171"/>
      <c r="CS713" s="171"/>
      <c r="CT713" s="171"/>
      <c r="CU713" s="171"/>
      <c r="CV713" s="171"/>
      <c r="CW713" s="171"/>
      <c r="CX713" s="171"/>
      <c r="CY713" s="171"/>
      <c r="CZ713" s="171"/>
    </row>
    <row r="714" ht="25.15" customHeight="true" x14ac:dyDescent="0.2">
      <c r="C714" s="474"/>
      <c r="D714" s="474"/>
      <c r="E714" s="474"/>
      <c r="F714" s="474"/>
      <c r="G714" s="474"/>
      <c r="H714" s="474"/>
      <c r="I714" s="474"/>
      <c r="J714" s="474"/>
      <c r="K714" s="474"/>
      <c r="L714" s="474"/>
      <c r="M714" s="474"/>
      <c r="N714" s="474"/>
      <c r="O714" s="474"/>
      <c r="P714" s="474"/>
      <c r="Q714" s="474"/>
      <c r="BA714" s="171"/>
      <c r="BB714" s="256"/>
      <c r="BC714" s="171"/>
      <c r="BD714" s="171"/>
      <c r="BE714" s="171"/>
      <c r="BF714" s="171"/>
      <c r="BG714" s="171"/>
      <c r="BH714" s="171"/>
      <c r="BI714" s="171"/>
      <c r="BJ714" s="171"/>
      <c r="BK714" s="171"/>
      <c r="BL714" s="171"/>
      <c r="BM714" s="171"/>
      <c r="BN714" s="171"/>
      <c r="BO714" s="171"/>
      <c r="BP714" s="171"/>
      <c r="BQ714" s="171"/>
      <c r="BR714" s="171"/>
      <c r="BS714" s="171"/>
      <c r="BT714" s="171"/>
      <c r="BU714" s="171"/>
      <c r="BV714" s="171"/>
      <c r="BW714" s="171"/>
      <c r="BX714" s="171"/>
      <c r="BY714" s="171"/>
      <c r="BZ714" s="171"/>
      <c r="CA714" s="171"/>
      <c r="CB714" s="171"/>
      <c r="CC714" s="171"/>
      <c r="CD714" s="171"/>
      <c r="CE714" s="171"/>
      <c r="CF714" s="171"/>
      <c r="CG714" s="171"/>
      <c r="CH714" s="171"/>
      <c r="CI714" s="171"/>
      <c r="CJ714" s="171"/>
      <c r="CK714" s="171"/>
      <c r="CL714" s="171"/>
      <c r="CM714" s="171"/>
      <c r="CN714" s="171"/>
      <c r="CO714" s="171"/>
      <c r="CP714" s="171"/>
      <c r="CQ714" s="171"/>
      <c r="CR714" s="171"/>
      <c r="CS714" s="171"/>
      <c r="CT714" s="171"/>
      <c r="CU714" s="171"/>
      <c r="CV714" s="171"/>
      <c r="CW714" s="171"/>
      <c r="CX714" s="171"/>
      <c r="CY714" s="171"/>
      <c r="CZ714" s="171"/>
    </row>
    <row r="715" ht="25.15" customHeight="true" x14ac:dyDescent="0.2">
      <c r="C715" s="474"/>
      <c r="D715" s="474"/>
      <c r="E715" s="474"/>
      <c r="F715" s="474"/>
      <c r="G715" s="474"/>
      <c r="H715" s="474"/>
      <c r="I715" s="474"/>
      <c r="J715" s="474"/>
      <c r="K715" s="474"/>
      <c r="L715" s="474"/>
      <c r="M715" s="474"/>
      <c r="N715" s="474"/>
      <c r="O715" s="474"/>
      <c r="P715" s="474"/>
      <c r="Q715" s="474"/>
      <c r="BA715" s="171"/>
      <c r="BB715" s="256"/>
      <c r="BC715" s="171"/>
      <c r="BD715" s="171"/>
      <c r="BE715" s="171"/>
      <c r="BF715" s="171"/>
      <c r="BG715" s="171"/>
      <c r="BH715" s="171"/>
      <c r="BI715" s="171"/>
      <c r="BJ715" s="171"/>
      <c r="BK715" s="171"/>
      <c r="BL715" s="171"/>
      <c r="BM715" s="171"/>
      <c r="BN715" s="171"/>
      <c r="BO715" s="171"/>
      <c r="BP715" s="171"/>
      <c r="BQ715" s="171"/>
      <c r="BR715" s="171"/>
      <c r="BS715" s="171"/>
      <c r="BT715" s="171"/>
      <c r="BU715" s="171"/>
      <c r="BV715" s="171"/>
      <c r="BW715" s="171"/>
      <c r="BX715" s="171"/>
      <c r="BY715" s="171"/>
      <c r="BZ715" s="171"/>
      <c r="CA715" s="171"/>
      <c r="CB715" s="171"/>
      <c r="CC715" s="171"/>
      <c r="CD715" s="171"/>
      <c r="CE715" s="171"/>
      <c r="CF715" s="171"/>
      <c r="CG715" s="171"/>
      <c r="CH715" s="171"/>
      <c r="CI715" s="171"/>
      <c r="CJ715" s="171"/>
      <c r="CK715" s="171"/>
      <c r="CL715" s="171"/>
      <c r="CM715" s="171"/>
      <c r="CN715" s="171"/>
      <c r="CO715" s="171"/>
      <c r="CP715" s="171"/>
      <c r="CQ715" s="171"/>
      <c r="CR715" s="171"/>
      <c r="CS715" s="171"/>
      <c r="CT715" s="171"/>
      <c r="CU715" s="171"/>
      <c r="CV715" s="171"/>
      <c r="CW715" s="171"/>
      <c r="CX715" s="171"/>
      <c r="CY715" s="171"/>
      <c r="CZ715" s="171"/>
    </row>
    <row r="716" ht="25.15" customHeight="true" x14ac:dyDescent="0.2">
      <c r="C716" s="474"/>
      <c r="D716" s="474"/>
      <c r="E716" s="474"/>
      <c r="F716" s="474"/>
      <c r="G716" s="474"/>
      <c r="H716" s="474"/>
      <c r="I716" s="474"/>
      <c r="J716" s="474"/>
      <c r="K716" s="474"/>
      <c r="L716" s="474"/>
      <c r="M716" s="474"/>
      <c r="N716" s="474"/>
      <c r="O716" s="474"/>
      <c r="P716" s="474"/>
      <c r="Q716" s="474"/>
      <c r="BA716" s="171"/>
      <c r="BB716" s="256"/>
      <c r="BC716" s="171"/>
      <c r="BD716" s="171"/>
      <c r="BE716" s="171"/>
      <c r="BF716" s="171"/>
      <c r="BG716" s="171"/>
      <c r="BH716" s="171"/>
      <c r="BI716" s="171"/>
      <c r="BJ716" s="171"/>
      <c r="BK716" s="171"/>
      <c r="BL716" s="171"/>
      <c r="BM716" s="171"/>
      <c r="BN716" s="171"/>
      <c r="BO716" s="171"/>
      <c r="BP716" s="171"/>
      <c r="BQ716" s="171"/>
      <c r="BR716" s="171"/>
      <c r="BS716" s="171"/>
      <c r="BT716" s="171"/>
      <c r="BU716" s="171"/>
      <c r="BV716" s="171"/>
      <c r="BW716" s="171"/>
      <c r="BX716" s="171"/>
      <c r="BY716" s="171"/>
      <c r="BZ716" s="171"/>
      <c r="CA716" s="171"/>
      <c r="CB716" s="171"/>
      <c r="CC716" s="171"/>
      <c r="CD716" s="171"/>
      <c r="CE716" s="171"/>
      <c r="CF716" s="171"/>
      <c r="CG716" s="171"/>
      <c r="CH716" s="171"/>
      <c r="CI716" s="171"/>
      <c r="CJ716" s="171"/>
      <c r="CK716" s="171"/>
      <c r="CL716" s="171"/>
      <c r="CM716" s="171"/>
      <c r="CN716" s="171"/>
      <c r="CO716" s="171"/>
      <c r="CP716" s="171"/>
      <c r="CQ716" s="171"/>
      <c r="CR716" s="171"/>
      <c r="CS716" s="171"/>
      <c r="CT716" s="171"/>
      <c r="CU716" s="171"/>
      <c r="CV716" s="171"/>
      <c r="CW716" s="171"/>
      <c r="CX716" s="171"/>
      <c r="CY716" s="171"/>
      <c r="CZ716" s="171"/>
    </row>
    <row r="717" ht="25.15" customHeight="true" x14ac:dyDescent="0.2">
      <c r="C717" s="474"/>
      <c r="D717" s="474"/>
      <c r="E717" s="474"/>
      <c r="F717" s="474"/>
      <c r="G717" s="474"/>
      <c r="H717" s="474"/>
      <c r="I717" s="474"/>
      <c r="J717" s="474"/>
      <c r="K717" s="474"/>
      <c r="L717" s="474"/>
      <c r="M717" s="474"/>
      <c r="N717" s="474"/>
      <c r="O717" s="474"/>
      <c r="P717" s="474"/>
      <c r="Q717" s="474"/>
      <c r="BA717" s="171"/>
      <c r="BB717" s="256"/>
      <c r="BC717" s="171"/>
      <c r="BD717" s="171"/>
      <c r="BE717" s="171"/>
      <c r="BF717" s="171"/>
      <c r="BG717" s="171"/>
      <c r="BH717" s="171"/>
      <c r="BI717" s="171"/>
      <c r="BJ717" s="171"/>
      <c r="BK717" s="171"/>
      <c r="BL717" s="171"/>
      <c r="BM717" s="171"/>
      <c r="BN717" s="171"/>
      <c r="BO717" s="171"/>
      <c r="BP717" s="171"/>
      <c r="BQ717" s="171"/>
      <c r="BR717" s="171"/>
      <c r="BS717" s="171"/>
      <c r="BT717" s="171"/>
      <c r="BU717" s="171"/>
      <c r="BV717" s="171"/>
      <c r="BW717" s="171"/>
      <c r="BX717" s="171"/>
      <c r="BY717" s="171"/>
      <c r="BZ717" s="171"/>
      <c r="CA717" s="171"/>
      <c r="CB717" s="171"/>
      <c r="CC717" s="171"/>
      <c r="CD717" s="171"/>
      <c r="CE717" s="171"/>
      <c r="CF717" s="171"/>
      <c r="CG717" s="171"/>
      <c r="CH717" s="171"/>
      <c r="CI717" s="171"/>
      <c r="CJ717" s="171"/>
      <c r="CK717" s="171"/>
      <c r="CL717" s="171"/>
      <c r="CM717" s="171"/>
      <c r="CN717" s="171"/>
      <c r="CO717" s="171"/>
      <c r="CP717" s="171"/>
      <c r="CQ717" s="171"/>
      <c r="CR717" s="171"/>
      <c r="CS717" s="171"/>
      <c r="CT717" s="171"/>
      <c r="CU717" s="171"/>
      <c r="CV717" s="171"/>
      <c r="CW717" s="171"/>
      <c r="CX717" s="171"/>
      <c r="CY717" s="171"/>
      <c r="CZ717" s="171"/>
    </row>
    <row r="718" ht="25.15" customHeight="true" x14ac:dyDescent="0.2">
      <c r="C718" s="474"/>
      <c r="D718" s="474"/>
      <c r="E718" s="474"/>
      <c r="F718" s="474"/>
      <c r="G718" s="474"/>
      <c r="H718" s="474"/>
      <c r="I718" s="474"/>
      <c r="J718" s="474"/>
      <c r="K718" s="474"/>
      <c r="L718" s="474"/>
      <c r="M718" s="474"/>
      <c r="N718" s="474"/>
      <c r="O718" s="474"/>
      <c r="P718" s="474"/>
      <c r="Q718" s="474"/>
      <c r="BA718" s="171"/>
      <c r="BB718" s="256"/>
      <c r="BC718" s="171"/>
      <c r="BD718" s="171"/>
      <c r="BE718" s="171"/>
      <c r="BF718" s="171"/>
      <c r="BG718" s="171"/>
      <c r="BH718" s="171"/>
      <c r="BI718" s="171"/>
      <c r="BJ718" s="171"/>
      <c r="BK718" s="171"/>
      <c r="BL718" s="171"/>
      <c r="BM718" s="171"/>
      <c r="BN718" s="171"/>
      <c r="BO718" s="171"/>
      <c r="BP718" s="171"/>
      <c r="BQ718" s="171"/>
      <c r="BR718" s="171"/>
      <c r="BS718" s="171"/>
      <c r="BT718" s="171"/>
      <c r="BU718" s="171"/>
      <c r="BV718" s="171"/>
      <c r="BW718" s="171"/>
      <c r="BX718" s="171"/>
      <c r="BY718" s="171"/>
      <c r="BZ718" s="171"/>
      <c r="CA718" s="171"/>
      <c r="CB718" s="171"/>
      <c r="CC718" s="171"/>
      <c r="CD718" s="171"/>
      <c r="CE718" s="171"/>
      <c r="CF718" s="171"/>
      <c r="CG718" s="171"/>
      <c r="CH718" s="171"/>
      <c r="CI718" s="171"/>
      <c r="CJ718" s="171"/>
      <c r="CK718" s="171"/>
      <c r="CL718" s="171"/>
      <c r="CM718" s="171"/>
      <c r="CN718" s="171"/>
      <c r="CO718" s="171"/>
      <c r="CP718" s="171"/>
      <c r="CQ718" s="171"/>
      <c r="CR718" s="171"/>
      <c r="CS718" s="171"/>
      <c r="CT718" s="171"/>
      <c r="CU718" s="171"/>
      <c r="CV718" s="171"/>
      <c r="CW718" s="171"/>
      <c r="CX718" s="171"/>
      <c r="CY718" s="171"/>
      <c r="CZ718" s="171"/>
    </row>
    <row r="719" ht="25.15" customHeight="true" x14ac:dyDescent="0.2">
      <c r="C719" s="474"/>
      <c r="D719" s="474"/>
      <c r="E719" s="474"/>
      <c r="F719" s="474"/>
      <c r="G719" s="474"/>
      <c r="H719" s="474"/>
      <c r="I719" s="474"/>
      <c r="J719" s="474"/>
      <c r="K719" s="474"/>
      <c r="L719" s="474"/>
      <c r="M719" s="474"/>
      <c r="N719" s="474"/>
      <c r="O719" s="474"/>
      <c r="P719" s="474"/>
      <c r="Q719" s="474"/>
      <c r="BA719" s="171"/>
      <c r="BB719" s="256"/>
      <c r="BC719" s="171"/>
      <c r="BD719" s="171"/>
      <c r="BE719" s="171"/>
      <c r="BF719" s="171"/>
      <c r="BG719" s="171"/>
      <c r="BH719" s="171"/>
      <c r="BI719" s="171"/>
      <c r="BJ719" s="171"/>
      <c r="BK719" s="171"/>
      <c r="BL719" s="171"/>
      <c r="BM719" s="171"/>
      <c r="BN719" s="171"/>
      <c r="BO719" s="171"/>
      <c r="BP719" s="171"/>
      <c r="BQ719" s="171"/>
      <c r="BR719" s="171"/>
      <c r="BS719" s="171"/>
      <c r="BT719" s="171"/>
      <c r="BU719" s="171"/>
      <c r="BV719" s="171"/>
      <c r="BW719" s="171"/>
      <c r="BX719" s="171"/>
      <c r="BY719" s="171"/>
      <c r="BZ719" s="171"/>
      <c r="CA719" s="171"/>
      <c r="CB719" s="171"/>
      <c r="CC719" s="171"/>
      <c r="CD719" s="171"/>
      <c r="CE719" s="171"/>
      <c r="CF719" s="171"/>
      <c r="CG719" s="171"/>
      <c r="CH719" s="171"/>
      <c r="CI719" s="171"/>
      <c r="CJ719" s="171"/>
      <c r="CK719" s="171"/>
      <c r="CL719" s="171"/>
      <c r="CM719" s="171"/>
      <c r="CN719" s="171"/>
      <c r="CO719" s="171"/>
      <c r="CP719" s="171"/>
      <c r="CQ719" s="171"/>
      <c r="CR719" s="171"/>
      <c r="CS719" s="171"/>
      <c r="CT719" s="171"/>
      <c r="CU719" s="171"/>
      <c r="CV719" s="171"/>
      <c r="CW719" s="171"/>
      <c r="CX719" s="171"/>
      <c r="CY719" s="171"/>
      <c r="CZ719" s="171"/>
    </row>
    <row r="720" ht="25.15" customHeight="true" x14ac:dyDescent="0.2">
      <c r="C720" s="474"/>
      <c r="D720" s="474"/>
      <c r="E720" s="474"/>
      <c r="F720" s="474"/>
      <c r="G720" s="474"/>
      <c r="H720" s="474"/>
      <c r="I720" s="474"/>
      <c r="J720" s="474"/>
      <c r="K720" s="474"/>
      <c r="L720" s="474"/>
      <c r="M720" s="474"/>
      <c r="N720" s="474"/>
      <c r="O720" s="474"/>
      <c r="P720" s="474"/>
      <c r="Q720" s="474"/>
      <c r="BA720" s="171"/>
      <c r="BB720" s="256"/>
      <c r="BC720" s="171"/>
      <c r="BD720" s="171"/>
      <c r="BE720" s="171"/>
      <c r="BF720" s="171"/>
      <c r="BG720" s="171"/>
      <c r="BH720" s="171"/>
      <c r="BI720" s="171"/>
      <c r="BJ720" s="171"/>
      <c r="BK720" s="171"/>
      <c r="BL720" s="171"/>
      <c r="BM720" s="171"/>
      <c r="BN720" s="171"/>
      <c r="BO720" s="171"/>
      <c r="BP720" s="171"/>
      <c r="BQ720" s="171"/>
      <c r="BR720" s="171"/>
      <c r="BS720" s="171"/>
      <c r="BT720" s="171"/>
      <c r="BU720" s="171"/>
      <c r="BV720" s="171"/>
      <c r="BW720" s="171"/>
      <c r="BX720" s="171"/>
      <c r="BY720" s="171"/>
      <c r="BZ720" s="171"/>
      <c r="CA720" s="171"/>
      <c r="CB720" s="171"/>
      <c r="CC720" s="171"/>
      <c r="CD720" s="171"/>
      <c r="CE720" s="171"/>
      <c r="CF720" s="171"/>
      <c r="CG720" s="171"/>
      <c r="CH720" s="171"/>
      <c r="CI720" s="171"/>
      <c r="CJ720" s="171"/>
      <c r="CK720" s="171"/>
      <c r="CL720" s="171"/>
      <c r="CM720" s="171"/>
      <c r="CN720" s="171"/>
      <c r="CO720" s="171"/>
      <c r="CP720" s="171"/>
      <c r="CQ720" s="171"/>
      <c r="CR720" s="171"/>
      <c r="CS720" s="171"/>
      <c r="CT720" s="171"/>
      <c r="CU720" s="171"/>
      <c r="CV720" s="171"/>
      <c r="CW720" s="171"/>
      <c r="CX720" s="171"/>
      <c r="CY720" s="171"/>
      <c r="CZ720" s="171"/>
    </row>
    <row r="721" ht="25.15" customHeight="true" x14ac:dyDescent="0.2">
      <c r="C721" s="474"/>
      <c r="D721" s="474"/>
      <c r="E721" s="474"/>
      <c r="F721" s="474"/>
      <c r="G721" s="474"/>
      <c r="H721" s="474"/>
      <c r="I721" s="474"/>
      <c r="J721" s="474"/>
      <c r="K721" s="474"/>
      <c r="L721" s="474"/>
      <c r="M721" s="474"/>
      <c r="N721" s="474"/>
      <c r="O721" s="474"/>
      <c r="P721" s="474"/>
      <c r="Q721" s="474"/>
      <c r="BA721" s="171"/>
      <c r="BB721" s="256"/>
      <c r="BC721" s="171"/>
      <c r="BD721" s="171"/>
      <c r="BE721" s="171"/>
      <c r="BF721" s="171"/>
      <c r="BG721" s="171"/>
      <c r="BH721" s="171"/>
      <c r="BI721" s="171"/>
      <c r="BJ721" s="171"/>
      <c r="BK721" s="171"/>
      <c r="BL721" s="171"/>
      <c r="BM721" s="171"/>
      <c r="BN721" s="171"/>
      <c r="BO721" s="171"/>
      <c r="BP721" s="171"/>
      <c r="BQ721" s="171"/>
      <c r="BR721" s="171"/>
      <c r="BS721" s="171"/>
      <c r="BT721" s="171"/>
      <c r="BU721" s="171"/>
      <c r="BV721" s="171"/>
      <c r="BW721" s="171"/>
      <c r="BX721" s="171"/>
      <c r="BY721" s="171"/>
      <c r="BZ721" s="171"/>
      <c r="CA721" s="171"/>
      <c r="CB721" s="171"/>
      <c r="CC721" s="171"/>
      <c r="CD721" s="171"/>
      <c r="CE721" s="171"/>
      <c r="CF721" s="171"/>
      <c r="CG721" s="171"/>
      <c r="CH721" s="171"/>
      <c r="CI721" s="171"/>
      <c r="CJ721" s="171"/>
      <c r="CK721" s="171"/>
      <c r="CL721" s="171"/>
      <c r="CM721" s="171"/>
      <c r="CN721" s="171"/>
      <c r="CO721" s="171"/>
      <c r="CP721" s="171"/>
      <c r="CQ721" s="171"/>
      <c r="CR721" s="171"/>
      <c r="CS721" s="171"/>
      <c r="CT721" s="171"/>
      <c r="CU721" s="171"/>
      <c r="CV721" s="171"/>
      <c r="CW721" s="171"/>
      <c r="CX721" s="171"/>
      <c r="CY721" s="171"/>
      <c r="CZ721" s="171"/>
    </row>
    <row r="722" ht="25.15" customHeight="true" x14ac:dyDescent="0.2">
      <c r="C722" s="474"/>
      <c r="D722" s="474"/>
      <c r="E722" s="474"/>
      <c r="F722" s="474"/>
      <c r="G722" s="474"/>
      <c r="H722" s="474"/>
      <c r="I722" s="474"/>
      <c r="J722" s="474"/>
      <c r="K722" s="474"/>
      <c r="L722" s="474"/>
      <c r="M722" s="474"/>
      <c r="N722" s="474"/>
      <c r="O722" s="474"/>
      <c r="P722" s="474"/>
      <c r="Q722" s="474"/>
      <c r="BA722" s="171"/>
      <c r="BB722" s="256"/>
      <c r="BC722" s="171"/>
      <c r="BD722" s="171"/>
      <c r="BE722" s="171"/>
      <c r="BF722" s="171"/>
      <c r="BG722" s="171"/>
      <c r="BH722" s="171"/>
      <c r="BI722" s="171"/>
      <c r="BJ722" s="171"/>
      <c r="BK722" s="171"/>
      <c r="BL722" s="171"/>
      <c r="BM722" s="171"/>
      <c r="BN722" s="171"/>
      <c r="BO722" s="171"/>
      <c r="BP722" s="171"/>
      <c r="BQ722" s="171"/>
      <c r="BR722" s="171"/>
      <c r="BS722" s="171"/>
      <c r="BT722" s="171"/>
      <c r="BU722" s="171"/>
      <c r="BV722" s="171"/>
      <c r="BW722" s="171"/>
      <c r="BX722" s="171"/>
      <c r="BY722" s="171"/>
      <c r="BZ722" s="171"/>
      <c r="CA722" s="171"/>
      <c r="CB722" s="171"/>
      <c r="CC722" s="171"/>
      <c r="CD722" s="171"/>
      <c r="CE722" s="171"/>
      <c r="CF722" s="171"/>
      <c r="CG722" s="171"/>
      <c r="CH722" s="171"/>
      <c r="CI722" s="171"/>
      <c r="CJ722" s="171"/>
      <c r="CK722" s="171"/>
      <c r="CL722" s="171"/>
      <c r="CM722" s="171"/>
      <c r="CN722" s="171"/>
      <c r="CO722" s="171"/>
      <c r="CP722" s="171"/>
      <c r="CQ722" s="171"/>
      <c r="CR722" s="171"/>
      <c r="CS722" s="171"/>
      <c r="CT722" s="171"/>
      <c r="CU722" s="171"/>
      <c r="CV722" s="171"/>
      <c r="CW722" s="171"/>
      <c r="CX722" s="171"/>
      <c r="CY722" s="171"/>
      <c r="CZ722" s="171"/>
    </row>
    <row r="723" ht="25.15" customHeight="true" x14ac:dyDescent="0.2">
      <c r="C723" s="474"/>
      <c r="D723" s="474"/>
      <c r="E723" s="474"/>
      <c r="F723" s="474"/>
      <c r="G723" s="474"/>
      <c r="H723" s="474"/>
      <c r="I723" s="474"/>
      <c r="J723" s="474"/>
      <c r="K723" s="474"/>
      <c r="L723" s="474"/>
      <c r="M723" s="474"/>
      <c r="N723" s="474"/>
      <c r="O723" s="474"/>
      <c r="P723" s="474"/>
      <c r="Q723" s="474"/>
      <c r="BA723" s="171"/>
      <c r="BB723" s="256"/>
      <c r="BC723" s="171"/>
      <c r="BD723" s="171"/>
      <c r="BE723" s="171"/>
      <c r="BF723" s="171"/>
      <c r="BG723" s="171"/>
      <c r="BH723" s="171"/>
      <c r="BI723" s="171"/>
      <c r="BJ723" s="171"/>
      <c r="BK723" s="171"/>
      <c r="BL723" s="171"/>
      <c r="BM723" s="171"/>
      <c r="BN723" s="171"/>
      <c r="BO723" s="171"/>
      <c r="BP723" s="171"/>
      <c r="BQ723" s="171"/>
      <c r="BR723" s="171"/>
      <c r="BS723" s="171"/>
      <c r="BT723" s="171"/>
      <c r="BU723" s="171"/>
      <c r="BV723" s="171"/>
      <c r="BW723" s="171"/>
      <c r="BX723" s="171"/>
      <c r="BY723" s="171"/>
      <c r="BZ723" s="171"/>
      <c r="CA723" s="171"/>
      <c r="CB723" s="171"/>
      <c r="CC723" s="171"/>
      <c r="CD723" s="171"/>
      <c r="CE723" s="171"/>
      <c r="CF723" s="171"/>
      <c r="CG723" s="171"/>
      <c r="CH723" s="171"/>
      <c r="CI723" s="171"/>
      <c r="CJ723" s="171"/>
      <c r="CK723" s="171"/>
      <c r="CL723" s="171"/>
      <c r="CM723" s="171"/>
      <c r="CN723" s="171"/>
      <c r="CO723" s="171"/>
      <c r="CP723" s="171"/>
      <c r="CQ723" s="171"/>
      <c r="CR723" s="171"/>
      <c r="CS723" s="171"/>
      <c r="CT723" s="171"/>
      <c r="CU723" s="171"/>
      <c r="CV723" s="171"/>
      <c r="CW723" s="171"/>
      <c r="CX723" s="171"/>
      <c r="CY723" s="171"/>
      <c r="CZ723" s="171"/>
    </row>
    <row r="724" ht="25.15" customHeight="true" x14ac:dyDescent="0.2">
      <c r="C724" s="474"/>
      <c r="D724" s="474"/>
      <c r="E724" s="474"/>
      <c r="F724" s="474"/>
      <c r="G724" s="474"/>
      <c r="H724" s="474"/>
      <c r="I724" s="474"/>
      <c r="J724" s="474"/>
      <c r="K724" s="474"/>
      <c r="L724" s="474"/>
      <c r="M724" s="474"/>
      <c r="N724" s="474"/>
      <c r="O724" s="474"/>
      <c r="P724" s="474"/>
      <c r="Q724" s="474"/>
      <c r="BA724" s="171"/>
      <c r="BB724" s="256"/>
      <c r="BC724" s="171"/>
      <c r="BD724" s="171"/>
      <c r="BE724" s="171"/>
      <c r="BF724" s="171"/>
      <c r="BG724" s="171"/>
      <c r="BH724" s="171"/>
      <c r="BI724" s="171"/>
      <c r="BJ724" s="171"/>
      <c r="BK724" s="171"/>
      <c r="BL724" s="171"/>
      <c r="BM724" s="171"/>
      <c r="BN724" s="171"/>
      <c r="BO724" s="171"/>
      <c r="BP724" s="171"/>
      <c r="BQ724" s="171"/>
      <c r="BR724" s="171"/>
      <c r="BS724" s="171"/>
      <c r="BT724" s="171"/>
      <c r="BU724" s="171"/>
      <c r="BV724" s="171"/>
      <c r="BW724" s="171"/>
      <c r="BX724" s="171"/>
      <c r="BY724" s="171"/>
      <c r="BZ724" s="171"/>
      <c r="CA724" s="171"/>
      <c r="CB724" s="171"/>
      <c r="CC724" s="171"/>
      <c r="CD724" s="171"/>
      <c r="CE724" s="171"/>
      <c r="CF724" s="171"/>
      <c r="CG724" s="171"/>
      <c r="CH724" s="171"/>
      <c r="CI724" s="171"/>
      <c r="CJ724" s="171"/>
      <c r="CK724" s="171"/>
      <c r="CL724" s="171"/>
      <c r="CM724" s="171"/>
      <c r="CN724" s="171"/>
      <c r="CO724" s="171"/>
      <c r="CP724" s="171"/>
      <c r="CQ724" s="171"/>
      <c r="CR724" s="171"/>
      <c r="CS724" s="171"/>
      <c r="CT724" s="171"/>
      <c r="CU724" s="171"/>
      <c r="CV724" s="171"/>
      <c r="CW724" s="171"/>
      <c r="CX724" s="171"/>
      <c r="CY724" s="171"/>
      <c r="CZ724" s="171"/>
    </row>
    <row r="725" ht="25.15" customHeight="true" x14ac:dyDescent="0.2">
      <c r="C725" s="474"/>
      <c r="D725" s="474"/>
      <c r="E725" s="474"/>
      <c r="F725" s="474"/>
      <c r="G725" s="474"/>
      <c r="H725" s="474"/>
      <c r="I725" s="474"/>
      <c r="J725" s="474"/>
      <c r="K725" s="474"/>
      <c r="L725" s="474"/>
      <c r="M725" s="474"/>
      <c r="N725" s="474"/>
      <c r="O725" s="474"/>
      <c r="P725" s="474"/>
      <c r="Q725" s="474"/>
      <c r="BA725" s="171"/>
      <c r="BB725" s="256"/>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c r="CD725" s="171"/>
      <c r="CE725" s="171"/>
      <c r="CF725" s="171"/>
      <c r="CG725" s="171"/>
      <c r="CH725" s="171"/>
      <c r="CI725" s="171"/>
      <c r="CJ725" s="171"/>
      <c r="CK725" s="171"/>
      <c r="CL725" s="171"/>
      <c r="CM725" s="171"/>
      <c r="CN725" s="171"/>
      <c r="CO725" s="171"/>
      <c r="CP725" s="171"/>
      <c r="CQ725" s="171"/>
      <c r="CR725" s="171"/>
      <c r="CS725" s="171"/>
      <c r="CT725" s="171"/>
      <c r="CU725" s="171"/>
      <c r="CV725" s="171"/>
      <c r="CW725" s="171"/>
      <c r="CX725" s="171"/>
      <c r="CY725" s="171"/>
      <c r="CZ725" s="171"/>
    </row>
    <row r="726" ht="25.15" customHeight="true" x14ac:dyDescent="0.2">
      <c r="C726" s="474"/>
      <c r="D726" s="474"/>
      <c r="E726" s="474"/>
      <c r="F726" s="474"/>
      <c r="G726" s="474"/>
      <c r="H726" s="474"/>
      <c r="I726" s="474"/>
      <c r="J726" s="474"/>
      <c r="K726" s="474"/>
      <c r="L726" s="474"/>
      <c r="M726" s="474"/>
      <c r="N726" s="474"/>
      <c r="O726" s="474"/>
      <c r="P726" s="474"/>
      <c r="Q726" s="474"/>
      <c r="BA726" s="171"/>
      <c r="BB726" s="256"/>
      <c r="BC726" s="171"/>
      <c r="BD726" s="171"/>
      <c r="BE726" s="171"/>
      <c r="BF726" s="171"/>
      <c r="BG726" s="171"/>
      <c r="BH726" s="171"/>
      <c r="BI726" s="171"/>
      <c r="BJ726" s="171"/>
      <c r="BK726" s="171"/>
      <c r="BL726" s="171"/>
      <c r="BM726" s="171"/>
      <c r="BN726" s="171"/>
      <c r="BO726" s="171"/>
      <c r="BP726" s="171"/>
      <c r="BQ726" s="171"/>
      <c r="BR726" s="171"/>
      <c r="BS726" s="171"/>
      <c r="BT726" s="171"/>
      <c r="BU726" s="171"/>
      <c r="BV726" s="171"/>
      <c r="BW726" s="171"/>
      <c r="BX726" s="171"/>
      <c r="BY726" s="171"/>
      <c r="BZ726" s="171"/>
      <c r="CA726" s="171"/>
      <c r="CB726" s="171"/>
      <c r="CC726" s="171"/>
      <c r="CD726" s="171"/>
      <c r="CE726" s="171"/>
      <c r="CF726" s="171"/>
      <c r="CG726" s="171"/>
      <c r="CH726" s="171"/>
      <c r="CI726" s="171"/>
      <c r="CJ726" s="171"/>
      <c r="CK726" s="171"/>
      <c r="CL726" s="171"/>
      <c r="CM726" s="171"/>
      <c r="CN726" s="171"/>
      <c r="CO726" s="171"/>
      <c r="CP726" s="171"/>
      <c r="CQ726" s="171"/>
      <c r="CR726" s="171"/>
      <c r="CS726" s="171"/>
      <c r="CT726" s="171"/>
      <c r="CU726" s="171"/>
      <c r="CV726" s="171"/>
      <c r="CW726" s="171"/>
      <c r="CX726" s="171"/>
      <c r="CY726" s="171"/>
      <c r="CZ726" s="171"/>
    </row>
    <row r="727" ht="25.15" customHeight="true" x14ac:dyDescent="0.2">
      <c r="C727" s="474"/>
      <c r="D727" s="474"/>
      <c r="E727" s="474"/>
      <c r="F727" s="474"/>
      <c r="G727" s="474"/>
      <c r="H727" s="474"/>
      <c r="I727" s="474"/>
      <c r="J727" s="474"/>
      <c r="K727" s="474"/>
      <c r="L727" s="474"/>
      <c r="M727" s="474"/>
      <c r="N727" s="474"/>
      <c r="O727" s="474"/>
      <c r="P727" s="474"/>
      <c r="Q727" s="474"/>
      <c r="BA727" s="171"/>
      <c r="BB727" s="256"/>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c r="CM727" s="171"/>
      <c r="CN727" s="171"/>
      <c r="CO727" s="171"/>
      <c r="CP727" s="171"/>
      <c r="CQ727" s="171"/>
      <c r="CR727" s="171"/>
      <c r="CS727" s="171"/>
      <c r="CT727" s="171"/>
      <c r="CU727" s="171"/>
      <c r="CV727" s="171"/>
      <c r="CW727" s="171"/>
      <c r="CX727" s="171"/>
      <c r="CY727" s="171"/>
      <c r="CZ727" s="171"/>
    </row>
    <row r="728" ht="25.15" customHeight="true" x14ac:dyDescent="0.2">
      <c r="C728" s="474"/>
      <c r="D728" s="474"/>
      <c r="E728" s="474"/>
      <c r="F728" s="474"/>
      <c r="G728" s="474"/>
      <c r="H728" s="474"/>
      <c r="I728" s="474"/>
      <c r="J728" s="474"/>
      <c r="K728" s="474"/>
      <c r="L728" s="474"/>
      <c r="M728" s="474"/>
      <c r="N728" s="474"/>
      <c r="O728" s="474"/>
      <c r="P728" s="474"/>
      <c r="Q728" s="474"/>
      <c r="BA728" s="171"/>
      <c r="BB728" s="256"/>
      <c r="BC728" s="171"/>
      <c r="BD728" s="171"/>
      <c r="BE728" s="171"/>
      <c r="BF728" s="171"/>
      <c r="BG728" s="171"/>
      <c r="BH728" s="171"/>
      <c r="BI728" s="171"/>
      <c r="BJ728" s="171"/>
      <c r="BK728" s="171"/>
      <c r="BL728" s="171"/>
      <c r="BM728" s="171"/>
      <c r="BN728" s="171"/>
      <c r="BO728" s="171"/>
      <c r="BP728" s="171"/>
      <c r="BQ728" s="171"/>
      <c r="BR728" s="171"/>
      <c r="BS728" s="171"/>
      <c r="BT728" s="171"/>
      <c r="BU728" s="171"/>
      <c r="BV728" s="171"/>
      <c r="BW728" s="171"/>
      <c r="BX728" s="171"/>
      <c r="BY728" s="171"/>
      <c r="BZ728" s="171"/>
      <c r="CA728" s="171"/>
      <c r="CB728" s="171"/>
      <c r="CC728" s="171"/>
      <c r="CD728" s="171"/>
      <c r="CE728" s="171"/>
      <c r="CF728" s="171"/>
      <c r="CG728" s="171"/>
      <c r="CH728" s="171"/>
      <c r="CI728" s="171"/>
      <c r="CJ728" s="171"/>
      <c r="CK728" s="171"/>
      <c r="CL728" s="171"/>
      <c r="CM728" s="171"/>
      <c r="CN728" s="171"/>
      <c r="CO728" s="171"/>
      <c r="CP728" s="171"/>
      <c r="CQ728" s="171"/>
      <c r="CR728" s="171"/>
      <c r="CS728" s="171"/>
      <c r="CT728" s="171"/>
      <c r="CU728" s="171"/>
      <c r="CV728" s="171"/>
      <c r="CW728" s="171"/>
      <c r="CX728" s="171"/>
      <c r="CY728" s="171"/>
      <c r="CZ728" s="171"/>
    </row>
    <row r="729" ht="25.15" customHeight="true" x14ac:dyDescent="0.2">
      <c r="C729" s="474"/>
      <c r="D729" s="474"/>
      <c r="E729" s="474"/>
      <c r="F729" s="474"/>
      <c r="G729" s="474"/>
      <c r="H729" s="474"/>
      <c r="I729" s="474"/>
      <c r="J729" s="474"/>
      <c r="K729" s="474"/>
      <c r="L729" s="474"/>
      <c r="M729" s="474"/>
      <c r="N729" s="474"/>
      <c r="O729" s="474"/>
      <c r="P729" s="474"/>
      <c r="Q729" s="474"/>
      <c r="BA729" s="171"/>
      <c r="BB729" s="256"/>
      <c r="BC729" s="171"/>
      <c r="BD729" s="171"/>
      <c r="BE729" s="171"/>
      <c r="BF729" s="171"/>
      <c r="BG729" s="171"/>
      <c r="BH729" s="171"/>
      <c r="BI729" s="171"/>
      <c r="BJ729" s="171"/>
      <c r="BK729" s="171"/>
      <c r="BL729" s="171"/>
      <c r="BM729" s="171"/>
      <c r="BN729" s="171"/>
      <c r="BO729" s="171"/>
      <c r="BP729" s="171"/>
      <c r="BQ729" s="171"/>
      <c r="BR729" s="171"/>
      <c r="BS729" s="171"/>
      <c r="BT729" s="171"/>
      <c r="BU729" s="171"/>
      <c r="BV729" s="171"/>
      <c r="BW729" s="171"/>
      <c r="BX729" s="171"/>
      <c r="BY729" s="171"/>
      <c r="BZ729" s="171"/>
      <c r="CA729" s="171"/>
      <c r="CB729" s="171"/>
      <c r="CC729" s="171"/>
      <c r="CD729" s="171"/>
      <c r="CE729" s="171"/>
      <c r="CF729" s="171"/>
      <c r="CG729" s="171"/>
      <c r="CH729" s="171"/>
      <c r="CI729" s="171"/>
      <c r="CJ729" s="171"/>
      <c r="CK729" s="171"/>
      <c r="CL729" s="171"/>
      <c r="CM729" s="171"/>
      <c r="CN729" s="171"/>
      <c r="CO729" s="171"/>
      <c r="CP729" s="171"/>
      <c r="CQ729" s="171"/>
      <c r="CR729" s="171"/>
      <c r="CS729" s="171"/>
      <c r="CT729" s="171"/>
      <c r="CU729" s="171"/>
      <c r="CV729" s="171"/>
      <c r="CW729" s="171"/>
      <c r="CX729" s="171"/>
      <c r="CY729" s="171"/>
      <c r="CZ729" s="171"/>
    </row>
    <row r="730" ht="25.15" customHeight="true" x14ac:dyDescent="0.2">
      <c r="C730" s="474"/>
      <c r="D730" s="474"/>
      <c r="E730" s="474"/>
      <c r="F730" s="474"/>
      <c r="G730" s="474"/>
      <c r="H730" s="474"/>
      <c r="I730" s="474"/>
      <c r="J730" s="474"/>
      <c r="K730" s="474"/>
      <c r="L730" s="474"/>
      <c r="M730" s="474"/>
      <c r="N730" s="474"/>
      <c r="O730" s="474"/>
      <c r="P730" s="474"/>
      <c r="Q730" s="474"/>
      <c r="BA730" s="171"/>
      <c r="BB730" s="256"/>
      <c r="BC730" s="171"/>
      <c r="BD730" s="171"/>
      <c r="BE730" s="171"/>
      <c r="BF730" s="171"/>
      <c r="BG730" s="171"/>
      <c r="BH730" s="171"/>
      <c r="BI730" s="171"/>
      <c r="BJ730" s="171"/>
      <c r="BK730" s="171"/>
      <c r="BL730" s="171"/>
      <c r="BM730" s="171"/>
      <c r="BN730" s="171"/>
      <c r="BO730" s="171"/>
      <c r="BP730" s="171"/>
      <c r="BQ730" s="171"/>
      <c r="BR730" s="171"/>
      <c r="BS730" s="171"/>
      <c r="BT730" s="171"/>
      <c r="BU730" s="171"/>
      <c r="BV730" s="171"/>
      <c r="BW730" s="171"/>
      <c r="BX730" s="171"/>
      <c r="BY730" s="171"/>
      <c r="BZ730" s="171"/>
      <c r="CA730" s="171"/>
      <c r="CB730" s="171"/>
      <c r="CC730" s="171"/>
      <c r="CD730" s="171"/>
      <c r="CE730" s="171"/>
      <c r="CF730" s="171"/>
      <c r="CG730" s="171"/>
      <c r="CH730" s="171"/>
      <c r="CI730" s="171"/>
      <c r="CJ730" s="171"/>
      <c r="CK730" s="171"/>
      <c r="CL730" s="171"/>
      <c r="CM730" s="171"/>
      <c r="CN730" s="171"/>
      <c r="CO730" s="171"/>
      <c r="CP730" s="171"/>
      <c r="CQ730" s="171"/>
      <c r="CR730" s="171"/>
      <c r="CS730" s="171"/>
      <c r="CT730" s="171"/>
      <c r="CU730" s="171"/>
      <c r="CV730" s="171"/>
      <c r="CW730" s="171"/>
      <c r="CX730" s="171"/>
      <c r="CY730" s="171"/>
      <c r="CZ730" s="171"/>
    </row>
    <row r="731" ht="25.15" customHeight="true" x14ac:dyDescent="0.2">
      <c r="C731" s="474"/>
      <c r="D731" s="474"/>
      <c r="E731" s="474"/>
      <c r="F731" s="474"/>
      <c r="G731" s="474"/>
      <c r="H731" s="474"/>
      <c r="I731" s="474"/>
      <c r="J731" s="474"/>
      <c r="K731" s="474"/>
      <c r="L731" s="474"/>
      <c r="M731" s="474"/>
      <c r="N731" s="474"/>
      <c r="O731" s="474"/>
      <c r="P731" s="474"/>
      <c r="Q731" s="474"/>
      <c r="BA731" s="171"/>
      <c r="BB731" s="256"/>
      <c r="BC731" s="171"/>
      <c r="BD731" s="171"/>
      <c r="BE731" s="171"/>
      <c r="BF731" s="171"/>
      <c r="BG731" s="171"/>
      <c r="BH731" s="171"/>
      <c r="BI731" s="171"/>
      <c r="BJ731" s="171"/>
      <c r="BK731" s="171"/>
      <c r="BL731" s="171"/>
      <c r="BM731" s="171"/>
      <c r="BN731" s="171"/>
      <c r="BO731" s="171"/>
      <c r="BP731" s="171"/>
      <c r="BQ731" s="171"/>
      <c r="BR731" s="171"/>
      <c r="BS731" s="171"/>
      <c r="BT731" s="171"/>
      <c r="BU731" s="171"/>
      <c r="BV731" s="171"/>
      <c r="BW731" s="171"/>
      <c r="BX731" s="171"/>
      <c r="BY731" s="171"/>
      <c r="BZ731" s="171"/>
      <c r="CA731" s="171"/>
      <c r="CB731" s="171"/>
      <c r="CC731" s="171"/>
      <c r="CD731" s="171"/>
      <c r="CE731" s="171"/>
      <c r="CF731" s="171"/>
      <c r="CG731" s="171"/>
      <c r="CH731" s="171"/>
      <c r="CI731" s="171"/>
      <c r="CJ731" s="171"/>
      <c r="CK731" s="171"/>
      <c r="CL731" s="171"/>
      <c r="CM731" s="171"/>
      <c r="CN731" s="171"/>
      <c r="CO731" s="171"/>
      <c r="CP731" s="171"/>
      <c r="CQ731" s="171"/>
      <c r="CR731" s="171"/>
      <c r="CS731" s="171"/>
      <c r="CT731" s="171"/>
      <c r="CU731" s="171"/>
      <c r="CV731" s="171"/>
      <c r="CW731" s="171"/>
      <c r="CX731" s="171"/>
      <c r="CY731" s="171"/>
      <c r="CZ731" s="171"/>
    </row>
    <row r="732" ht="25.15" customHeight="true" x14ac:dyDescent="0.2">
      <c r="C732" s="474"/>
      <c r="D732" s="474"/>
      <c r="E732" s="474"/>
      <c r="F732" s="474"/>
      <c r="G732" s="474"/>
      <c r="H732" s="474"/>
      <c r="I732" s="474"/>
      <c r="J732" s="474"/>
      <c r="K732" s="474"/>
      <c r="L732" s="474"/>
      <c r="M732" s="474"/>
      <c r="N732" s="474"/>
      <c r="O732" s="474"/>
      <c r="P732" s="474"/>
      <c r="Q732" s="474"/>
      <c r="BA732" s="171"/>
      <c r="BB732" s="256"/>
      <c r="BC732" s="171"/>
      <c r="BD732" s="171"/>
      <c r="BE732" s="171"/>
      <c r="BF732" s="171"/>
      <c r="BG732" s="171"/>
      <c r="BH732" s="171"/>
      <c r="BI732" s="171"/>
      <c r="BJ732" s="171"/>
      <c r="BK732" s="171"/>
      <c r="BL732" s="171"/>
      <c r="BM732" s="171"/>
      <c r="BN732" s="171"/>
      <c r="BO732" s="171"/>
      <c r="BP732" s="171"/>
      <c r="BQ732" s="171"/>
      <c r="BR732" s="171"/>
      <c r="BS732" s="171"/>
      <c r="BT732" s="171"/>
      <c r="BU732" s="171"/>
      <c r="BV732" s="171"/>
      <c r="BW732" s="171"/>
      <c r="BX732" s="171"/>
      <c r="BY732" s="171"/>
      <c r="BZ732" s="171"/>
      <c r="CA732" s="171"/>
      <c r="CB732" s="171"/>
      <c r="CC732" s="171"/>
      <c r="CD732" s="171"/>
      <c r="CE732" s="171"/>
      <c r="CF732" s="171"/>
      <c r="CG732" s="171"/>
      <c r="CH732" s="171"/>
      <c r="CI732" s="171"/>
      <c r="CJ732" s="171"/>
      <c r="CK732" s="171"/>
      <c r="CL732" s="171"/>
      <c r="CM732" s="171"/>
      <c r="CN732" s="171"/>
      <c r="CO732" s="171"/>
      <c r="CP732" s="171"/>
      <c r="CQ732" s="171"/>
      <c r="CR732" s="171"/>
      <c r="CS732" s="171"/>
      <c r="CT732" s="171"/>
      <c r="CU732" s="171"/>
      <c r="CV732" s="171"/>
      <c r="CW732" s="171"/>
      <c r="CX732" s="171"/>
      <c r="CY732" s="171"/>
      <c r="CZ732" s="171"/>
    </row>
    <row r="733" ht="25.15" customHeight="true" x14ac:dyDescent="0.2">
      <c r="C733" s="474"/>
      <c r="D733" s="474"/>
      <c r="E733" s="474"/>
      <c r="F733" s="474"/>
      <c r="G733" s="474"/>
      <c r="H733" s="474"/>
      <c r="I733" s="474"/>
      <c r="J733" s="474"/>
      <c r="K733" s="474"/>
      <c r="L733" s="474"/>
      <c r="M733" s="474"/>
      <c r="N733" s="474"/>
      <c r="O733" s="474"/>
      <c r="P733" s="474"/>
      <c r="Q733" s="474"/>
      <c r="BA733" s="171"/>
      <c r="BB733" s="256"/>
      <c r="BC733" s="171"/>
      <c r="BD733" s="171"/>
      <c r="BE733" s="171"/>
      <c r="BF733" s="171"/>
      <c r="BG733" s="171"/>
      <c r="BH733" s="171"/>
      <c r="BI733" s="171"/>
      <c r="BJ733" s="171"/>
      <c r="BK733" s="171"/>
      <c r="BL733" s="171"/>
      <c r="BM733" s="171"/>
      <c r="BN733" s="171"/>
      <c r="BO733" s="171"/>
      <c r="BP733" s="171"/>
      <c r="BQ733" s="171"/>
      <c r="BR733" s="171"/>
      <c r="BS733" s="171"/>
      <c r="BT733" s="171"/>
      <c r="BU733" s="171"/>
      <c r="BV733" s="171"/>
      <c r="BW733" s="171"/>
      <c r="BX733" s="171"/>
      <c r="BY733" s="171"/>
      <c r="BZ733" s="171"/>
      <c r="CA733" s="171"/>
      <c r="CB733" s="171"/>
      <c r="CC733" s="171"/>
      <c r="CD733" s="171"/>
      <c r="CE733" s="171"/>
      <c r="CF733" s="171"/>
      <c r="CG733" s="171"/>
      <c r="CH733" s="171"/>
      <c r="CI733" s="171"/>
      <c r="CJ733" s="171"/>
      <c r="CK733" s="171"/>
      <c r="CL733" s="171"/>
      <c r="CM733" s="171"/>
      <c r="CN733" s="171"/>
      <c r="CO733" s="171"/>
      <c r="CP733" s="171"/>
      <c r="CQ733" s="171"/>
      <c r="CR733" s="171"/>
      <c r="CS733" s="171"/>
      <c r="CT733" s="171"/>
      <c r="CU733" s="171"/>
      <c r="CV733" s="171"/>
      <c r="CW733" s="171"/>
      <c r="CX733" s="171"/>
      <c r="CY733" s="171"/>
      <c r="CZ733" s="171"/>
    </row>
    <row r="734" ht="25.15" customHeight="true" x14ac:dyDescent="0.2">
      <c r="C734" s="474"/>
      <c r="D734" s="474"/>
      <c r="E734" s="474"/>
      <c r="F734" s="474"/>
      <c r="G734" s="474"/>
      <c r="H734" s="474"/>
      <c r="I734" s="474"/>
      <c r="J734" s="474"/>
      <c r="K734" s="474"/>
      <c r="L734" s="474"/>
      <c r="M734" s="474"/>
      <c r="N734" s="474"/>
      <c r="O734" s="474"/>
      <c r="P734" s="474"/>
      <c r="Q734" s="474"/>
      <c r="BA734" s="171"/>
      <c r="BB734" s="256"/>
      <c r="BC734" s="171"/>
      <c r="BD734" s="171"/>
      <c r="BE734" s="171"/>
      <c r="BF734" s="171"/>
      <c r="BG734" s="171"/>
      <c r="BH734" s="171"/>
      <c r="BI734" s="171"/>
      <c r="BJ734" s="171"/>
      <c r="BK734" s="171"/>
      <c r="BL734" s="171"/>
      <c r="BM734" s="171"/>
      <c r="BN734" s="171"/>
      <c r="BO734" s="171"/>
      <c r="BP734" s="171"/>
      <c r="BQ734" s="171"/>
      <c r="BR734" s="171"/>
      <c r="BS734" s="171"/>
      <c r="BT734" s="171"/>
      <c r="BU734" s="171"/>
      <c r="BV734" s="171"/>
      <c r="BW734" s="171"/>
      <c r="BX734" s="171"/>
      <c r="BY734" s="171"/>
      <c r="BZ734" s="171"/>
      <c r="CA734" s="171"/>
      <c r="CB734" s="171"/>
      <c r="CC734" s="171"/>
      <c r="CD734" s="171"/>
      <c r="CE734" s="171"/>
      <c r="CF734" s="171"/>
      <c r="CG734" s="171"/>
      <c r="CH734" s="171"/>
      <c r="CI734" s="171"/>
      <c r="CJ734" s="171"/>
      <c r="CK734" s="171"/>
      <c r="CL734" s="171"/>
      <c r="CM734" s="171"/>
      <c r="CN734" s="171"/>
      <c r="CO734" s="171"/>
      <c r="CP734" s="171"/>
      <c r="CQ734" s="171"/>
      <c r="CR734" s="171"/>
      <c r="CS734" s="171"/>
      <c r="CT734" s="171"/>
      <c r="CU734" s="171"/>
      <c r="CV734" s="171"/>
      <c r="CW734" s="171"/>
      <c r="CX734" s="171"/>
      <c r="CY734" s="171"/>
      <c r="CZ734" s="171"/>
    </row>
    <row r="735" ht="25.15" customHeight="true" x14ac:dyDescent="0.2">
      <c r="C735" s="474"/>
      <c r="D735" s="474"/>
      <c r="E735" s="474"/>
      <c r="F735" s="474"/>
      <c r="G735" s="474"/>
      <c r="H735" s="474"/>
      <c r="I735" s="474"/>
      <c r="J735" s="474"/>
      <c r="K735" s="474"/>
      <c r="L735" s="474"/>
      <c r="M735" s="474"/>
      <c r="N735" s="474"/>
      <c r="O735" s="474"/>
      <c r="P735" s="474"/>
      <c r="Q735" s="474"/>
      <c r="BA735" s="171"/>
      <c r="BB735" s="256"/>
      <c r="BC735" s="171"/>
      <c r="BD735" s="171"/>
      <c r="BE735" s="171"/>
      <c r="BF735" s="171"/>
      <c r="BG735" s="171"/>
      <c r="BH735" s="171"/>
      <c r="BI735" s="171"/>
      <c r="BJ735" s="171"/>
      <c r="BK735" s="171"/>
      <c r="BL735" s="171"/>
      <c r="BM735" s="171"/>
      <c r="BN735" s="171"/>
      <c r="BO735" s="171"/>
      <c r="BP735" s="171"/>
      <c r="BQ735" s="171"/>
      <c r="BR735" s="171"/>
      <c r="BS735" s="171"/>
      <c r="BT735" s="171"/>
      <c r="BU735" s="171"/>
      <c r="BV735" s="171"/>
      <c r="BW735" s="171"/>
      <c r="BX735" s="171"/>
      <c r="BY735" s="171"/>
      <c r="BZ735" s="171"/>
      <c r="CA735" s="171"/>
      <c r="CB735" s="171"/>
      <c r="CC735" s="171"/>
      <c r="CD735" s="171"/>
      <c r="CE735" s="171"/>
      <c r="CF735" s="171"/>
      <c r="CG735" s="171"/>
      <c r="CH735" s="171"/>
      <c r="CI735" s="171"/>
      <c r="CJ735" s="171"/>
      <c r="CK735" s="171"/>
      <c r="CL735" s="171"/>
      <c r="CM735" s="171"/>
      <c r="CN735" s="171"/>
      <c r="CO735" s="171"/>
      <c r="CP735" s="171"/>
      <c r="CQ735" s="171"/>
      <c r="CR735" s="171"/>
      <c r="CS735" s="171"/>
      <c r="CT735" s="171"/>
      <c r="CU735" s="171"/>
      <c r="CV735" s="171"/>
      <c r="CW735" s="171"/>
      <c r="CX735" s="171"/>
      <c r="CY735" s="171"/>
      <c r="CZ735" s="171"/>
    </row>
    <row r="736" ht="25.15" customHeight="true" x14ac:dyDescent="0.2">
      <c r="C736" s="474"/>
      <c r="D736" s="474"/>
      <c r="E736" s="474"/>
      <c r="F736" s="474"/>
      <c r="G736" s="474"/>
      <c r="H736" s="474"/>
      <c r="I736" s="474"/>
      <c r="J736" s="474"/>
      <c r="K736" s="474"/>
      <c r="L736" s="474"/>
      <c r="M736" s="474"/>
      <c r="N736" s="474"/>
      <c r="O736" s="474"/>
      <c r="P736" s="474"/>
      <c r="Q736" s="474"/>
      <c r="BA736" s="171"/>
      <c r="BB736" s="256"/>
      <c r="BC736" s="171"/>
      <c r="BD736" s="171"/>
      <c r="BE736" s="171"/>
      <c r="BF736" s="171"/>
      <c r="BG736" s="171"/>
      <c r="BH736" s="171"/>
      <c r="BI736" s="171"/>
      <c r="BJ736" s="171"/>
      <c r="BK736" s="171"/>
      <c r="BL736" s="171"/>
      <c r="BM736" s="171"/>
      <c r="BN736" s="171"/>
      <c r="BO736" s="171"/>
      <c r="BP736" s="171"/>
      <c r="BQ736" s="171"/>
      <c r="BR736" s="171"/>
      <c r="BS736" s="171"/>
      <c r="BT736" s="171"/>
      <c r="BU736" s="171"/>
      <c r="BV736" s="171"/>
      <c r="BW736" s="171"/>
      <c r="BX736" s="171"/>
      <c r="BY736" s="171"/>
      <c r="BZ736" s="171"/>
      <c r="CA736" s="171"/>
      <c r="CB736" s="171"/>
      <c r="CC736" s="171"/>
      <c r="CD736" s="171"/>
      <c r="CE736" s="171"/>
      <c r="CF736" s="171"/>
      <c r="CG736" s="171"/>
      <c r="CH736" s="171"/>
      <c r="CI736" s="171"/>
      <c r="CJ736" s="171"/>
      <c r="CK736" s="171"/>
      <c r="CL736" s="171"/>
      <c r="CM736" s="171"/>
      <c r="CN736" s="171"/>
      <c r="CO736" s="171"/>
      <c r="CP736" s="171"/>
      <c r="CQ736" s="171"/>
      <c r="CR736" s="171"/>
      <c r="CS736" s="171"/>
      <c r="CT736" s="171"/>
      <c r="CU736" s="171"/>
      <c r="CV736" s="171"/>
      <c r="CW736" s="171"/>
      <c r="CX736" s="171"/>
      <c r="CY736" s="171"/>
      <c r="CZ736" s="171"/>
    </row>
    <row r="737" ht="25.15" customHeight="true" x14ac:dyDescent="0.2">
      <c r="C737" s="474"/>
      <c r="D737" s="474"/>
      <c r="E737" s="474"/>
      <c r="F737" s="474"/>
      <c r="G737" s="474"/>
      <c r="H737" s="474"/>
      <c r="I737" s="474"/>
      <c r="J737" s="474"/>
      <c r="K737" s="474"/>
      <c r="L737" s="474"/>
      <c r="M737" s="474"/>
      <c r="N737" s="474"/>
      <c r="O737" s="474"/>
      <c r="P737" s="474"/>
      <c r="Q737" s="474"/>
      <c r="BA737" s="171"/>
      <c r="BB737" s="256"/>
      <c r="BC737" s="171"/>
      <c r="BD737" s="171"/>
      <c r="BE737" s="171"/>
      <c r="BF737" s="171"/>
      <c r="BG737" s="171"/>
      <c r="BH737" s="171"/>
      <c r="BI737" s="171"/>
      <c r="BJ737" s="171"/>
      <c r="BK737" s="171"/>
      <c r="BL737" s="171"/>
      <c r="BM737" s="171"/>
      <c r="BN737" s="171"/>
      <c r="BO737" s="171"/>
      <c r="BP737" s="171"/>
      <c r="BQ737" s="171"/>
      <c r="BR737" s="171"/>
      <c r="BS737" s="171"/>
      <c r="BT737" s="171"/>
      <c r="BU737" s="171"/>
      <c r="BV737" s="171"/>
      <c r="BW737" s="171"/>
      <c r="BX737" s="171"/>
      <c r="BY737" s="171"/>
      <c r="BZ737" s="171"/>
      <c r="CA737" s="171"/>
      <c r="CB737" s="171"/>
      <c r="CC737" s="171"/>
      <c r="CD737" s="171"/>
      <c r="CE737" s="171"/>
      <c r="CF737" s="171"/>
      <c r="CG737" s="171"/>
      <c r="CH737" s="171"/>
      <c r="CI737" s="171"/>
      <c r="CJ737" s="171"/>
      <c r="CK737" s="171"/>
      <c r="CL737" s="171"/>
      <c r="CM737" s="171"/>
      <c r="CN737" s="171"/>
      <c r="CO737" s="171"/>
      <c r="CP737" s="171"/>
      <c r="CQ737" s="171"/>
      <c r="CR737" s="171"/>
      <c r="CS737" s="171"/>
      <c r="CT737" s="171"/>
      <c r="CU737" s="171"/>
      <c r="CV737" s="171"/>
      <c r="CW737" s="171"/>
      <c r="CX737" s="171"/>
      <c r="CY737" s="171"/>
      <c r="CZ737" s="171"/>
    </row>
    <row r="738" ht="25.15" customHeight="true" x14ac:dyDescent="0.2">
      <c r="C738" s="474"/>
      <c r="D738" s="474"/>
      <c r="E738" s="474"/>
      <c r="F738" s="474"/>
      <c r="G738" s="474"/>
      <c r="H738" s="474"/>
      <c r="I738" s="474"/>
      <c r="J738" s="474"/>
      <c r="K738" s="474"/>
      <c r="L738" s="474"/>
      <c r="M738" s="474"/>
      <c r="N738" s="474"/>
      <c r="O738" s="474"/>
      <c r="P738" s="474"/>
      <c r="Q738" s="474"/>
      <c r="BA738" s="171"/>
      <c r="BB738" s="256"/>
      <c r="BC738" s="171"/>
      <c r="BD738" s="171"/>
      <c r="BE738" s="171"/>
      <c r="BF738" s="171"/>
      <c r="BG738" s="171"/>
      <c r="BH738" s="171"/>
      <c r="BI738" s="171"/>
      <c r="BJ738" s="171"/>
      <c r="BK738" s="171"/>
      <c r="BL738" s="171"/>
      <c r="BM738" s="171"/>
      <c r="BN738" s="171"/>
      <c r="BO738" s="171"/>
      <c r="BP738" s="171"/>
      <c r="BQ738" s="171"/>
      <c r="BR738" s="171"/>
      <c r="BS738" s="171"/>
      <c r="BT738" s="171"/>
      <c r="BU738" s="171"/>
      <c r="BV738" s="171"/>
      <c r="BW738" s="171"/>
      <c r="BX738" s="171"/>
      <c r="BY738" s="171"/>
      <c r="BZ738" s="171"/>
      <c r="CA738" s="171"/>
      <c r="CB738" s="171"/>
      <c r="CC738" s="171"/>
      <c r="CD738" s="171"/>
      <c r="CE738" s="171"/>
      <c r="CF738" s="171"/>
      <c r="CG738" s="171"/>
      <c r="CH738" s="171"/>
      <c r="CI738" s="171"/>
      <c r="CJ738" s="171"/>
      <c r="CK738" s="171"/>
      <c r="CL738" s="171"/>
      <c r="CM738" s="171"/>
      <c r="CN738" s="171"/>
      <c r="CO738" s="171"/>
      <c r="CP738" s="171"/>
      <c r="CQ738" s="171"/>
      <c r="CR738" s="171"/>
      <c r="CS738" s="171"/>
      <c r="CT738" s="171"/>
      <c r="CU738" s="171"/>
      <c r="CV738" s="171"/>
      <c r="CW738" s="171"/>
      <c r="CX738" s="171"/>
      <c r="CY738" s="171"/>
      <c r="CZ738" s="171"/>
    </row>
    <row r="739" ht="25.15" customHeight="true" x14ac:dyDescent="0.2">
      <c r="C739" s="474"/>
      <c r="D739" s="474"/>
      <c r="E739" s="474"/>
      <c r="F739" s="474"/>
      <c r="G739" s="474"/>
      <c r="H739" s="474"/>
      <c r="I739" s="474"/>
      <c r="J739" s="474"/>
      <c r="K739" s="474"/>
      <c r="L739" s="474"/>
      <c r="M739" s="474"/>
      <c r="N739" s="474"/>
      <c r="O739" s="474"/>
      <c r="P739" s="474"/>
      <c r="Q739" s="474"/>
      <c r="BA739" s="171"/>
      <c r="BB739" s="256"/>
      <c r="BC739" s="171"/>
      <c r="BD739" s="171"/>
      <c r="BE739" s="171"/>
      <c r="BF739" s="171"/>
      <c r="BG739" s="171"/>
      <c r="BH739" s="171"/>
      <c r="BI739" s="171"/>
      <c r="BJ739" s="171"/>
      <c r="BK739" s="171"/>
      <c r="BL739" s="171"/>
      <c r="BM739" s="171"/>
      <c r="BN739" s="171"/>
      <c r="BO739" s="171"/>
      <c r="BP739" s="171"/>
      <c r="BQ739" s="171"/>
      <c r="BR739" s="171"/>
      <c r="BS739" s="171"/>
      <c r="BT739" s="171"/>
      <c r="BU739" s="171"/>
      <c r="BV739" s="171"/>
      <c r="BW739" s="171"/>
      <c r="BX739" s="171"/>
      <c r="BY739" s="171"/>
      <c r="BZ739" s="171"/>
      <c r="CA739" s="171"/>
      <c r="CB739" s="171"/>
      <c r="CC739" s="171"/>
      <c r="CD739" s="171"/>
      <c r="CE739" s="171"/>
      <c r="CF739" s="171"/>
      <c r="CG739" s="171"/>
      <c r="CH739" s="171"/>
      <c r="CI739" s="171"/>
      <c r="CJ739" s="171"/>
      <c r="CK739" s="171"/>
      <c r="CL739" s="171"/>
      <c r="CM739" s="171"/>
      <c r="CN739" s="171"/>
      <c r="CO739" s="171"/>
      <c r="CP739" s="171"/>
      <c r="CQ739" s="171"/>
      <c r="CR739" s="171"/>
      <c r="CS739" s="171"/>
      <c r="CT739" s="171"/>
      <c r="CU739" s="171"/>
      <c r="CV739" s="171"/>
      <c r="CW739" s="171"/>
      <c r="CX739" s="171"/>
      <c r="CY739" s="171"/>
      <c r="CZ739" s="171"/>
    </row>
    <row r="740" ht="25.15" customHeight="true" x14ac:dyDescent="0.2">
      <c r="C740" s="474"/>
      <c r="D740" s="474"/>
      <c r="E740" s="474"/>
      <c r="F740" s="474"/>
      <c r="G740" s="474"/>
      <c r="H740" s="474"/>
      <c r="I740" s="474"/>
      <c r="J740" s="474"/>
      <c r="K740" s="474"/>
      <c r="L740" s="474"/>
      <c r="M740" s="474"/>
      <c r="N740" s="474"/>
      <c r="O740" s="474"/>
      <c r="P740" s="474"/>
      <c r="Q740" s="474"/>
      <c r="BA740" s="171"/>
      <c r="BB740" s="256"/>
      <c r="BC740" s="171"/>
      <c r="BD740" s="171"/>
      <c r="BE740" s="171"/>
      <c r="BF740" s="171"/>
      <c r="BG740" s="171"/>
      <c r="BH740" s="171"/>
      <c r="BI740" s="171"/>
      <c r="BJ740" s="171"/>
      <c r="BK740" s="171"/>
      <c r="BL740" s="171"/>
      <c r="BM740" s="171"/>
      <c r="BN740" s="171"/>
      <c r="BO740" s="171"/>
      <c r="BP740" s="171"/>
      <c r="BQ740" s="171"/>
      <c r="BR740" s="171"/>
      <c r="BS740" s="171"/>
      <c r="BT740" s="171"/>
      <c r="BU740" s="171"/>
      <c r="BV740" s="171"/>
      <c r="BW740" s="171"/>
      <c r="BX740" s="171"/>
      <c r="BY740" s="171"/>
      <c r="BZ740" s="171"/>
      <c r="CA740" s="171"/>
      <c r="CB740" s="171"/>
      <c r="CC740" s="171"/>
      <c r="CD740" s="171"/>
      <c r="CE740" s="171"/>
      <c r="CF740" s="171"/>
      <c r="CG740" s="171"/>
      <c r="CH740" s="171"/>
      <c r="CI740" s="171"/>
      <c r="CJ740" s="171"/>
      <c r="CK740" s="171"/>
      <c r="CL740" s="171"/>
      <c r="CM740" s="171"/>
      <c r="CN740" s="171"/>
      <c r="CO740" s="171"/>
      <c r="CP740" s="171"/>
      <c r="CQ740" s="171"/>
      <c r="CR740" s="171"/>
      <c r="CS740" s="171"/>
      <c r="CT740" s="171"/>
      <c r="CU740" s="171"/>
      <c r="CV740" s="171"/>
      <c r="CW740" s="171"/>
      <c r="CX740" s="171"/>
      <c r="CY740" s="171"/>
      <c r="CZ740" s="171"/>
    </row>
    <row r="741" ht="25.15" customHeight="true" x14ac:dyDescent="0.2">
      <c r="C741" s="474"/>
      <c r="D741" s="474"/>
      <c r="E741" s="474"/>
      <c r="F741" s="474"/>
      <c r="G741" s="474"/>
      <c r="H741" s="474"/>
      <c r="I741" s="474"/>
      <c r="J741" s="474"/>
      <c r="K741" s="474"/>
      <c r="L741" s="474"/>
      <c r="M741" s="474"/>
      <c r="N741" s="474"/>
      <c r="O741" s="474"/>
      <c r="P741" s="474"/>
      <c r="Q741" s="474"/>
      <c r="BA741" s="171"/>
      <c r="BB741" s="256"/>
      <c r="BC741" s="171"/>
      <c r="BD741" s="171"/>
      <c r="BE741" s="171"/>
      <c r="BF741" s="171"/>
      <c r="BG741" s="171"/>
      <c r="BH741" s="171"/>
      <c r="BI741" s="171"/>
      <c r="BJ741" s="171"/>
      <c r="BK741" s="171"/>
      <c r="BL741" s="171"/>
      <c r="BM741" s="171"/>
      <c r="BN741" s="171"/>
      <c r="BO741" s="171"/>
      <c r="BP741" s="171"/>
      <c r="BQ741" s="171"/>
      <c r="BR741" s="171"/>
      <c r="BS741" s="171"/>
      <c r="BT741" s="171"/>
      <c r="BU741" s="171"/>
      <c r="BV741" s="171"/>
      <c r="BW741" s="171"/>
      <c r="BX741" s="171"/>
      <c r="BY741" s="171"/>
      <c r="BZ741" s="171"/>
      <c r="CA741" s="171"/>
      <c r="CB741" s="171"/>
      <c r="CC741" s="171"/>
      <c r="CD741" s="171"/>
      <c r="CE741" s="171"/>
      <c r="CF741" s="171"/>
      <c r="CG741" s="171"/>
      <c r="CH741" s="171"/>
      <c r="CI741" s="171"/>
      <c r="CJ741" s="171"/>
      <c r="CK741" s="171"/>
      <c r="CL741" s="171"/>
      <c r="CM741" s="171"/>
      <c r="CN741" s="171"/>
      <c r="CO741" s="171"/>
      <c r="CP741" s="171"/>
      <c r="CQ741" s="171"/>
      <c r="CR741" s="171"/>
      <c r="CS741" s="171"/>
      <c r="CT741" s="171"/>
      <c r="CU741" s="171"/>
      <c r="CV741" s="171"/>
      <c r="CW741" s="171"/>
      <c r="CX741" s="171"/>
      <c r="CY741" s="171"/>
      <c r="CZ741" s="171"/>
    </row>
    <row r="742" ht="25.15" customHeight="true" x14ac:dyDescent="0.2">
      <c r="C742" s="474"/>
      <c r="D742" s="474"/>
      <c r="E742" s="474"/>
      <c r="F742" s="474"/>
      <c r="G742" s="474"/>
      <c r="H742" s="474"/>
      <c r="I742" s="474"/>
      <c r="J742" s="474"/>
      <c r="K742" s="474"/>
      <c r="L742" s="474"/>
      <c r="M742" s="474"/>
      <c r="N742" s="474"/>
      <c r="O742" s="474"/>
      <c r="P742" s="474"/>
      <c r="Q742" s="474"/>
      <c r="BA742" s="171"/>
      <c r="BB742" s="256"/>
      <c r="BC742" s="171"/>
      <c r="BD742" s="171"/>
      <c r="BE742" s="171"/>
      <c r="BF742" s="171"/>
      <c r="BG742" s="171"/>
      <c r="BH742" s="171"/>
      <c r="BI742" s="171"/>
      <c r="BJ742" s="171"/>
      <c r="BK742" s="171"/>
      <c r="BL742" s="171"/>
      <c r="BM742" s="171"/>
      <c r="BN742" s="171"/>
      <c r="BO742" s="171"/>
      <c r="BP742" s="171"/>
      <c r="BQ742" s="171"/>
      <c r="BR742" s="171"/>
      <c r="BS742" s="171"/>
      <c r="BT742" s="171"/>
      <c r="BU742" s="171"/>
      <c r="BV742" s="171"/>
      <c r="BW742" s="171"/>
      <c r="BX742" s="171"/>
      <c r="BY742" s="171"/>
      <c r="BZ742" s="171"/>
      <c r="CA742" s="171"/>
      <c r="CB742" s="171"/>
      <c r="CC742" s="171"/>
      <c r="CD742" s="171"/>
      <c r="CE742" s="171"/>
      <c r="CF742" s="171"/>
      <c r="CG742" s="171"/>
      <c r="CH742" s="171"/>
      <c r="CI742" s="171"/>
      <c r="CJ742" s="171"/>
      <c r="CK742" s="171"/>
      <c r="CL742" s="171"/>
      <c r="CM742" s="171"/>
      <c r="CN742" s="171"/>
      <c r="CO742" s="171"/>
      <c r="CP742" s="171"/>
      <c r="CQ742" s="171"/>
      <c r="CR742" s="171"/>
      <c r="CS742" s="171"/>
      <c r="CT742" s="171"/>
      <c r="CU742" s="171"/>
      <c r="CV742" s="171"/>
      <c r="CW742" s="171"/>
      <c r="CX742" s="171"/>
      <c r="CY742" s="171"/>
      <c r="CZ742" s="171"/>
    </row>
    <row r="743" ht="25.15" customHeight="true" x14ac:dyDescent="0.2">
      <c r="C743" s="474"/>
      <c r="D743" s="474"/>
      <c r="E743" s="474"/>
      <c r="F743" s="474"/>
      <c r="G743" s="474"/>
      <c r="H743" s="474"/>
      <c r="I743" s="474"/>
      <c r="J743" s="474"/>
      <c r="K743" s="474"/>
      <c r="L743" s="474"/>
      <c r="M743" s="474"/>
      <c r="N743" s="474"/>
      <c r="O743" s="474"/>
      <c r="P743" s="474"/>
      <c r="Q743" s="474"/>
      <c r="BA743" s="171"/>
      <c r="BB743" s="256"/>
      <c r="BC743" s="171"/>
      <c r="BD743" s="171"/>
      <c r="BE743" s="171"/>
      <c r="BF743" s="171"/>
      <c r="BG743" s="171"/>
      <c r="BH743" s="171"/>
      <c r="BI743" s="171"/>
      <c r="BJ743" s="171"/>
      <c r="BK743" s="171"/>
      <c r="BL743" s="171"/>
      <c r="BM743" s="171"/>
      <c r="BN743" s="171"/>
      <c r="BO743" s="171"/>
      <c r="BP743" s="171"/>
      <c r="BQ743" s="171"/>
      <c r="BR743" s="171"/>
      <c r="BS743" s="171"/>
      <c r="BT743" s="171"/>
      <c r="BU743" s="171"/>
      <c r="BV743" s="171"/>
      <c r="BW743" s="171"/>
      <c r="BX743" s="171"/>
      <c r="BY743" s="171"/>
      <c r="BZ743" s="171"/>
      <c r="CA743" s="171"/>
      <c r="CB743" s="171"/>
      <c r="CC743" s="171"/>
      <c r="CD743" s="171"/>
      <c r="CE743" s="171"/>
      <c r="CF743" s="171"/>
      <c r="CG743" s="171"/>
      <c r="CH743" s="171"/>
      <c r="CI743" s="171"/>
      <c r="CJ743" s="171"/>
      <c r="CK743" s="171"/>
      <c r="CL743" s="171"/>
      <c r="CM743" s="171"/>
      <c r="CN743" s="171"/>
      <c r="CO743" s="171"/>
      <c r="CP743" s="171"/>
      <c r="CQ743" s="171"/>
      <c r="CR743" s="171"/>
      <c r="CS743" s="171"/>
      <c r="CT743" s="171"/>
      <c r="CU743" s="171"/>
      <c r="CV743" s="171"/>
      <c r="CW743" s="171"/>
      <c r="CX743" s="171"/>
      <c r="CY743" s="171"/>
      <c r="CZ743" s="171"/>
    </row>
    <row r="744" ht="25.15" customHeight="true" x14ac:dyDescent="0.2">
      <c r="C744" s="474"/>
      <c r="D744" s="474"/>
      <c r="E744" s="474"/>
      <c r="F744" s="474"/>
      <c r="G744" s="474"/>
      <c r="H744" s="474"/>
      <c r="I744" s="474"/>
      <c r="J744" s="474"/>
      <c r="K744" s="474"/>
      <c r="L744" s="474"/>
      <c r="M744" s="474"/>
      <c r="N744" s="474"/>
      <c r="O744" s="474"/>
      <c r="P744" s="474"/>
      <c r="Q744" s="474"/>
      <c r="BA744" s="171"/>
      <c r="BB744" s="256"/>
      <c r="BC744" s="171"/>
      <c r="BD744" s="171"/>
      <c r="BE744" s="171"/>
      <c r="BF744" s="171"/>
      <c r="BG744" s="171"/>
      <c r="BH744" s="171"/>
      <c r="BI744" s="171"/>
      <c r="BJ744" s="171"/>
      <c r="BK744" s="171"/>
      <c r="BL744" s="171"/>
      <c r="BM744" s="171"/>
      <c r="BN744" s="171"/>
      <c r="BO744" s="171"/>
      <c r="BP744" s="171"/>
      <c r="BQ744" s="171"/>
      <c r="BR744" s="171"/>
      <c r="BS744" s="171"/>
      <c r="BT744" s="171"/>
      <c r="BU744" s="171"/>
      <c r="BV744" s="171"/>
      <c r="BW744" s="171"/>
      <c r="BX744" s="171"/>
      <c r="BY744" s="171"/>
      <c r="BZ744" s="171"/>
      <c r="CA744" s="171"/>
      <c r="CB744" s="171"/>
      <c r="CC744" s="171"/>
      <c r="CD744" s="171"/>
      <c r="CE744" s="171"/>
      <c r="CF744" s="171"/>
      <c r="CG744" s="171"/>
      <c r="CH744" s="171"/>
      <c r="CI744" s="171"/>
      <c r="CJ744" s="171"/>
      <c r="CK744" s="171"/>
      <c r="CL744" s="171"/>
      <c r="CM744" s="171"/>
      <c r="CN744" s="171"/>
      <c r="CO744" s="171"/>
      <c r="CP744" s="171"/>
      <c r="CQ744" s="171"/>
      <c r="CR744" s="171"/>
      <c r="CS744" s="171"/>
      <c r="CT744" s="171"/>
      <c r="CU744" s="171"/>
      <c r="CV744" s="171"/>
      <c r="CW744" s="171"/>
      <c r="CX744" s="171"/>
      <c r="CY744" s="171"/>
      <c r="CZ744" s="171"/>
    </row>
    <row r="745" ht="25.15" customHeight="true" x14ac:dyDescent="0.2">
      <c r="C745" s="474"/>
      <c r="D745" s="474"/>
      <c r="E745" s="474"/>
      <c r="F745" s="474"/>
      <c r="G745" s="474"/>
      <c r="H745" s="474"/>
      <c r="I745" s="474"/>
      <c r="J745" s="474"/>
      <c r="K745" s="474"/>
      <c r="L745" s="474"/>
      <c r="M745" s="474"/>
      <c r="N745" s="474"/>
      <c r="O745" s="474"/>
      <c r="P745" s="474"/>
      <c r="Q745" s="474"/>
      <c r="BA745" s="171"/>
      <c r="BB745" s="256"/>
      <c r="BC745" s="171"/>
      <c r="BD745" s="171"/>
      <c r="BE745" s="171"/>
      <c r="BF745" s="171"/>
      <c r="BG745" s="171"/>
      <c r="BH745" s="171"/>
      <c r="BI745" s="171"/>
      <c r="BJ745" s="171"/>
      <c r="BK745" s="171"/>
      <c r="BL745" s="171"/>
      <c r="BM745" s="171"/>
      <c r="BN745" s="171"/>
      <c r="BO745" s="171"/>
      <c r="BP745" s="171"/>
      <c r="BQ745" s="171"/>
      <c r="BR745" s="171"/>
      <c r="BS745" s="171"/>
      <c r="BT745" s="171"/>
      <c r="BU745" s="171"/>
      <c r="BV745" s="171"/>
      <c r="BW745" s="171"/>
      <c r="BX745" s="171"/>
      <c r="BY745" s="171"/>
      <c r="BZ745" s="171"/>
      <c r="CA745" s="171"/>
      <c r="CB745" s="171"/>
      <c r="CC745" s="171"/>
      <c r="CD745" s="171"/>
      <c r="CE745" s="171"/>
      <c r="CF745" s="171"/>
      <c r="CG745" s="171"/>
      <c r="CH745" s="171"/>
      <c r="CI745" s="171"/>
      <c r="CJ745" s="171"/>
      <c r="CK745" s="171"/>
      <c r="CL745" s="171"/>
      <c r="CM745" s="171"/>
      <c r="CN745" s="171"/>
      <c r="CO745" s="171"/>
      <c r="CP745" s="171"/>
      <c r="CQ745" s="171"/>
      <c r="CR745" s="171"/>
      <c r="CS745" s="171"/>
      <c r="CT745" s="171"/>
      <c r="CU745" s="171"/>
      <c r="CV745" s="171"/>
      <c r="CW745" s="171"/>
      <c r="CX745" s="171"/>
      <c r="CY745" s="171"/>
      <c r="CZ745" s="171"/>
    </row>
    <row r="746" ht="25.15" customHeight="true" x14ac:dyDescent="0.2">
      <c r="C746" s="474"/>
      <c r="D746" s="474"/>
      <c r="E746" s="474"/>
      <c r="F746" s="474"/>
      <c r="G746" s="474"/>
      <c r="H746" s="474"/>
      <c r="I746" s="474"/>
      <c r="J746" s="474"/>
      <c r="K746" s="474"/>
      <c r="L746" s="474"/>
      <c r="M746" s="474"/>
      <c r="N746" s="474"/>
      <c r="O746" s="474"/>
      <c r="P746" s="474"/>
      <c r="Q746" s="474"/>
      <c r="BA746" s="171"/>
      <c r="BB746" s="256"/>
      <c r="BC746" s="171"/>
      <c r="BD746" s="171"/>
      <c r="BE746" s="171"/>
      <c r="BF746" s="171"/>
      <c r="BG746" s="171"/>
      <c r="BH746" s="171"/>
      <c r="BI746" s="171"/>
      <c r="BJ746" s="171"/>
      <c r="BK746" s="171"/>
      <c r="BL746" s="171"/>
      <c r="BM746" s="171"/>
      <c r="BN746" s="171"/>
      <c r="BO746" s="171"/>
      <c r="BP746" s="171"/>
      <c r="BQ746" s="171"/>
      <c r="BR746" s="171"/>
      <c r="BS746" s="171"/>
      <c r="BT746" s="171"/>
      <c r="BU746" s="171"/>
      <c r="BV746" s="171"/>
      <c r="BW746" s="171"/>
      <c r="BX746" s="171"/>
      <c r="BY746" s="171"/>
      <c r="BZ746" s="171"/>
      <c r="CA746" s="171"/>
      <c r="CB746" s="171"/>
      <c r="CC746" s="171"/>
      <c r="CD746" s="171"/>
      <c r="CE746" s="171"/>
      <c r="CF746" s="171"/>
      <c r="CG746" s="171"/>
      <c r="CH746" s="171"/>
      <c r="CI746" s="171"/>
      <c r="CJ746" s="171"/>
      <c r="CK746" s="171"/>
      <c r="CL746" s="171"/>
      <c r="CM746" s="171"/>
      <c r="CN746" s="171"/>
      <c r="CO746" s="171"/>
      <c r="CP746" s="171"/>
      <c r="CQ746" s="171"/>
      <c r="CR746" s="171"/>
      <c r="CS746" s="171"/>
      <c r="CT746" s="171"/>
      <c r="CU746" s="171"/>
      <c r="CV746" s="171"/>
      <c r="CW746" s="171"/>
      <c r="CX746" s="171"/>
      <c r="CY746" s="171"/>
      <c r="CZ746" s="171"/>
    </row>
    <row r="747" ht="25.15" customHeight="true" x14ac:dyDescent="0.2">
      <c r="C747" s="474"/>
      <c r="D747" s="474"/>
      <c r="E747" s="474"/>
      <c r="F747" s="474"/>
      <c r="G747" s="474"/>
      <c r="H747" s="474"/>
      <c r="I747" s="474"/>
      <c r="J747" s="474"/>
      <c r="K747" s="474"/>
      <c r="L747" s="474"/>
      <c r="M747" s="474"/>
      <c r="N747" s="474"/>
      <c r="O747" s="474"/>
      <c r="P747" s="474"/>
      <c r="Q747" s="474"/>
      <c r="BA747" s="171"/>
      <c r="BB747" s="256"/>
      <c r="BC747" s="171"/>
      <c r="BD747" s="171"/>
      <c r="BE747" s="171"/>
      <c r="BF747" s="171"/>
      <c r="BG747" s="171"/>
      <c r="BH747" s="171"/>
      <c r="BI747" s="171"/>
      <c r="BJ747" s="171"/>
      <c r="BK747" s="171"/>
      <c r="BL747" s="171"/>
      <c r="BM747" s="171"/>
      <c r="BN747" s="171"/>
      <c r="BO747" s="171"/>
      <c r="BP747" s="171"/>
      <c r="BQ747" s="171"/>
      <c r="BR747" s="171"/>
      <c r="BS747" s="171"/>
      <c r="BT747" s="171"/>
      <c r="BU747" s="171"/>
      <c r="BV747" s="171"/>
      <c r="BW747" s="171"/>
      <c r="BX747" s="171"/>
      <c r="BY747" s="171"/>
      <c r="BZ747" s="171"/>
      <c r="CA747" s="171"/>
      <c r="CB747" s="171"/>
      <c r="CC747" s="171"/>
      <c r="CD747" s="171"/>
      <c r="CE747" s="171"/>
      <c r="CF747" s="171"/>
      <c r="CG747" s="171"/>
      <c r="CH747" s="171"/>
      <c r="CI747" s="171"/>
      <c r="CJ747" s="171"/>
      <c r="CK747" s="171"/>
      <c r="CL747" s="171"/>
      <c r="CM747" s="171"/>
      <c r="CN747" s="171"/>
      <c r="CO747" s="171"/>
      <c r="CP747" s="171"/>
      <c r="CQ747" s="171"/>
      <c r="CR747" s="171"/>
      <c r="CS747" s="171"/>
      <c r="CT747" s="171"/>
      <c r="CU747" s="171"/>
      <c r="CV747" s="171"/>
      <c r="CW747" s="171"/>
      <c r="CX747" s="171"/>
      <c r="CY747" s="171"/>
      <c r="CZ747" s="171"/>
    </row>
    <row r="748" ht="25.15" customHeight="true" x14ac:dyDescent="0.2">
      <c r="C748" s="474"/>
      <c r="D748" s="474"/>
      <c r="E748" s="474"/>
      <c r="F748" s="474"/>
      <c r="G748" s="474"/>
      <c r="H748" s="474"/>
      <c r="I748" s="474"/>
      <c r="J748" s="474"/>
      <c r="K748" s="474"/>
      <c r="L748" s="474"/>
      <c r="M748" s="474"/>
      <c r="N748" s="474"/>
      <c r="O748" s="474"/>
      <c r="P748" s="474"/>
      <c r="Q748" s="474"/>
      <c r="BA748" s="171"/>
      <c r="BB748" s="256"/>
      <c r="BC748" s="171"/>
      <c r="BD748" s="171"/>
      <c r="BE748" s="171"/>
      <c r="BF748" s="171"/>
      <c r="BG748" s="171"/>
      <c r="BH748" s="171"/>
      <c r="BI748" s="171"/>
      <c r="BJ748" s="171"/>
      <c r="BK748" s="171"/>
      <c r="BL748" s="171"/>
      <c r="BM748" s="171"/>
      <c r="BN748" s="171"/>
      <c r="BO748" s="171"/>
      <c r="BP748" s="171"/>
      <c r="BQ748" s="171"/>
      <c r="BR748" s="171"/>
      <c r="BS748" s="171"/>
      <c r="BT748" s="171"/>
      <c r="BU748" s="171"/>
      <c r="BV748" s="171"/>
      <c r="BW748" s="171"/>
      <c r="BX748" s="171"/>
      <c r="BY748" s="171"/>
      <c r="BZ748" s="171"/>
      <c r="CA748" s="171"/>
      <c r="CB748" s="171"/>
      <c r="CC748" s="171"/>
      <c r="CD748" s="171"/>
      <c r="CE748" s="171"/>
      <c r="CF748" s="171"/>
      <c r="CG748" s="171"/>
      <c r="CH748" s="171"/>
      <c r="CI748" s="171"/>
      <c r="CJ748" s="171"/>
      <c r="CK748" s="171"/>
      <c r="CL748" s="171"/>
      <c r="CM748" s="171"/>
      <c r="CN748" s="171"/>
      <c r="CO748" s="171"/>
      <c r="CP748" s="171"/>
      <c r="CQ748" s="171"/>
      <c r="CR748" s="171"/>
      <c r="CS748" s="171"/>
      <c r="CT748" s="171"/>
      <c r="CU748" s="171"/>
      <c r="CV748" s="171"/>
      <c r="CW748" s="171"/>
      <c r="CX748" s="171"/>
      <c r="CY748" s="171"/>
      <c r="CZ748" s="171"/>
    </row>
    <row r="749" ht="25.15" customHeight="true" x14ac:dyDescent="0.2">
      <c r="C749" s="474"/>
      <c r="D749" s="474"/>
      <c r="E749" s="474"/>
      <c r="F749" s="474"/>
      <c r="G749" s="474"/>
      <c r="H749" s="474"/>
      <c r="I749" s="474"/>
      <c r="J749" s="474"/>
      <c r="K749" s="474"/>
      <c r="L749" s="474"/>
      <c r="M749" s="474"/>
      <c r="N749" s="474"/>
      <c r="O749" s="474"/>
      <c r="P749" s="474"/>
      <c r="Q749" s="474"/>
      <c r="BA749" s="171"/>
      <c r="BB749" s="256"/>
      <c r="BC749" s="171"/>
      <c r="BD749" s="171"/>
      <c r="BE749" s="171"/>
      <c r="BF749" s="171"/>
      <c r="BG749" s="171"/>
      <c r="BH749" s="171"/>
      <c r="BI749" s="171"/>
      <c r="BJ749" s="171"/>
      <c r="BK749" s="171"/>
      <c r="BL749" s="171"/>
      <c r="BM749" s="171"/>
      <c r="BN749" s="171"/>
      <c r="BO749" s="171"/>
      <c r="BP749" s="171"/>
      <c r="BQ749" s="171"/>
      <c r="BR749" s="171"/>
      <c r="BS749" s="171"/>
      <c r="BT749" s="171"/>
      <c r="BU749" s="171"/>
      <c r="BV749" s="171"/>
      <c r="BW749" s="171"/>
      <c r="BX749" s="171"/>
      <c r="BY749" s="171"/>
      <c r="BZ749" s="171"/>
      <c r="CA749" s="171"/>
      <c r="CB749" s="171"/>
      <c r="CC749" s="171"/>
      <c r="CD749" s="171"/>
      <c r="CE749" s="171"/>
      <c r="CF749" s="171"/>
      <c r="CG749" s="171"/>
      <c r="CH749" s="171"/>
      <c r="CI749" s="171"/>
      <c r="CJ749" s="171"/>
      <c r="CK749" s="171"/>
      <c r="CL749" s="171"/>
      <c r="CM749" s="171"/>
      <c r="CN749" s="171"/>
      <c r="CO749" s="171"/>
      <c r="CP749" s="171"/>
      <c r="CQ749" s="171"/>
      <c r="CR749" s="171"/>
      <c r="CS749" s="171"/>
      <c r="CT749" s="171"/>
      <c r="CU749" s="171"/>
      <c r="CV749" s="171"/>
      <c r="CW749" s="171"/>
      <c r="CX749" s="171"/>
      <c r="CY749" s="171"/>
      <c r="CZ749" s="171"/>
    </row>
    <row r="750" ht="25.15" customHeight="true" x14ac:dyDescent="0.2">
      <c r="C750" s="474"/>
      <c r="D750" s="474"/>
      <c r="E750" s="474"/>
      <c r="F750" s="474"/>
      <c r="G750" s="474"/>
      <c r="H750" s="474"/>
      <c r="I750" s="474"/>
      <c r="J750" s="474"/>
      <c r="K750" s="474"/>
      <c r="L750" s="474"/>
      <c r="M750" s="474"/>
      <c r="N750" s="474"/>
      <c r="O750" s="474"/>
      <c r="P750" s="474"/>
      <c r="Q750" s="474"/>
      <c r="BA750" s="171"/>
      <c r="BB750" s="256"/>
      <c r="BC750" s="171"/>
      <c r="BD750" s="171"/>
      <c r="BE750" s="171"/>
      <c r="BF750" s="171"/>
      <c r="BG750" s="171"/>
      <c r="BH750" s="171"/>
      <c r="BI750" s="171"/>
      <c r="BJ750" s="171"/>
      <c r="BK750" s="171"/>
      <c r="BL750" s="171"/>
      <c r="BM750" s="171"/>
      <c r="BN750" s="171"/>
      <c r="BO750" s="171"/>
      <c r="BP750" s="171"/>
      <c r="BQ750" s="171"/>
      <c r="BR750" s="171"/>
      <c r="BS750" s="171"/>
      <c r="BT750" s="171"/>
      <c r="BU750" s="171"/>
      <c r="BV750" s="171"/>
      <c r="BW750" s="171"/>
      <c r="BX750" s="171"/>
      <c r="BY750" s="171"/>
      <c r="BZ750" s="171"/>
      <c r="CA750" s="171"/>
      <c r="CB750" s="171"/>
      <c r="CC750" s="171"/>
      <c r="CD750" s="171"/>
      <c r="CE750" s="171"/>
      <c r="CF750" s="171"/>
      <c r="CG750" s="171"/>
      <c r="CH750" s="171"/>
      <c r="CI750" s="171"/>
      <c r="CJ750" s="171"/>
      <c r="CK750" s="171"/>
      <c r="CL750" s="171"/>
      <c r="CM750" s="171"/>
      <c r="CN750" s="171"/>
      <c r="CO750" s="171"/>
      <c r="CP750" s="171"/>
      <c r="CQ750" s="171"/>
      <c r="CR750" s="171"/>
      <c r="CS750" s="171"/>
      <c r="CT750" s="171"/>
      <c r="CU750" s="171"/>
      <c r="CV750" s="171"/>
      <c r="CW750" s="171"/>
      <c r="CX750" s="171"/>
      <c r="CY750" s="171"/>
      <c r="CZ750" s="171"/>
    </row>
    <row r="751" ht="25.15" customHeight="true" x14ac:dyDescent="0.2">
      <c r="C751" s="474"/>
      <c r="D751" s="474"/>
      <c r="E751" s="474"/>
      <c r="F751" s="474"/>
      <c r="G751" s="474"/>
      <c r="H751" s="474"/>
      <c r="I751" s="474"/>
      <c r="J751" s="474"/>
      <c r="K751" s="474"/>
      <c r="L751" s="474"/>
      <c r="M751" s="474"/>
      <c r="N751" s="474"/>
      <c r="O751" s="474"/>
      <c r="P751" s="474"/>
      <c r="Q751" s="474"/>
      <c r="BA751" s="171"/>
      <c r="BB751" s="256"/>
      <c r="BC751" s="171"/>
      <c r="BD751" s="171"/>
      <c r="BE751" s="171"/>
      <c r="BF751" s="171"/>
      <c r="BG751" s="171"/>
      <c r="BH751" s="171"/>
      <c r="BI751" s="171"/>
      <c r="BJ751" s="171"/>
      <c r="BK751" s="171"/>
      <c r="BL751" s="171"/>
      <c r="BM751" s="171"/>
      <c r="BN751" s="171"/>
      <c r="BO751" s="171"/>
      <c r="BP751" s="171"/>
      <c r="BQ751" s="171"/>
      <c r="BR751" s="171"/>
      <c r="BS751" s="171"/>
      <c r="BT751" s="171"/>
      <c r="BU751" s="171"/>
      <c r="BV751" s="171"/>
      <c r="BW751" s="171"/>
      <c r="BX751" s="171"/>
      <c r="BY751" s="171"/>
      <c r="BZ751" s="171"/>
      <c r="CA751" s="171"/>
      <c r="CB751" s="171"/>
      <c r="CC751" s="171"/>
      <c r="CD751" s="171"/>
      <c r="CE751" s="171"/>
      <c r="CF751" s="171"/>
      <c r="CG751" s="171"/>
      <c r="CH751" s="171"/>
      <c r="CI751" s="171"/>
      <c r="CJ751" s="171"/>
      <c r="CK751" s="171"/>
      <c r="CL751" s="171"/>
      <c r="CM751" s="171"/>
      <c r="CN751" s="171"/>
      <c r="CO751" s="171"/>
      <c r="CP751" s="171"/>
      <c r="CQ751" s="171"/>
      <c r="CR751" s="171"/>
      <c r="CS751" s="171"/>
      <c r="CT751" s="171"/>
      <c r="CU751" s="171"/>
      <c r="CV751" s="171"/>
      <c r="CW751" s="171"/>
      <c r="CX751" s="171"/>
      <c r="CY751" s="171"/>
      <c r="CZ751" s="171"/>
    </row>
    <row r="752" ht="25.15" customHeight="true" x14ac:dyDescent="0.2">
      <c r="C752" s="474"/>
      <c r="D752" s="474"/>
      <c r="E752" s="474"/>
      <c r="F752" s="474"/>
      <c r="G752" s="474"/>
      <c r="H752" s="474"/>
      <c r="I752" s="474"/>
      <c r="J752" s="474"/>
      <c r="K752" s="474"/>
      <c r="L752" s="474"/>
      <c r="M752" s="474"/>
      <c r="N752" s="474"/>
      <c r="O752" s="474"/>
      <c r="P752" s="474"/>
      <c r="Q752" s="474"/>
      <c r="BA752" s="171"/>
      <c r="BB752" s="256"/>
      <c r="BC752" s="171"/>
      <c r="BD752" s="171"/>
      <c r="BE752" s="171"/>
      <c r="BF752" s="171"/>
      <c r="BG752" s="171"/>
      <c r="BH752" s="171"/>
      <c r="BI752" s="171"/>
      <c r="BJ752" s="171"/>
      <c r="BK752" s="171"/>
      <c r="BL752" s="171"/>
      <c r="BM752" s="171"/>
      <c r="BN752" s="171"/>
      <c r="BO752" s="171"/>
      <c r="BP752" s="171"/>
      <c r="BQ752" s="171"/>
      <c r="BR752" s="171"/>
      <c r="BS752" s="171"/>
      <c r="BT752" s="171"/>
      <c r="BU752" s="171"/>
      <c r="BV752" s="171"/>
      <c r="BW752" s="171"/>
      <c r="BX752" s="171"/>
      <c r="BY752" s="171"/>
      <c r="BZ752" s="171"/>
      <c r="CA752" s="171"/>
      <c r="CB752" s="171"/>
      <c r="CC752" s="171"/>
      <c r="CD752" s="171"/>
      <c r="CE752" s="171"/>
      <c r="CF752" s="171"/>
      <c r="CG752" s="171"/>
      <c r="CH752" s="171"/>
      <c r="CI752" s="171"/>
      <c r="CJ752" s="171"/>
      <c r="CK752" s="171"/>
      <c r="CL752" s="171"/>
      <c r="CM752" s="171"/>
      <c r="CN752" s="171"/>
      <c r="CO752" s="171"/>
      <c r="CP752" s="171"/>
      <c r="CQ752" s="171"/>
      <c r="CR752" s="171"/>
      <c r="CS752" s="171"/>
      <c r="CT752" s="171"/>
      <c r="CU752" s="171"/>
      <c r="CV752" s="171"/>
      <c r="CW752" s="171"/>
      <c r="CX752" s="171"/>
      <c r="CY752" s="171"/>
      <c r="CZ752" s="171"/>
    </row>
    <row r="753" ht="25.15" customHeight="true" x14ac:dyDescent="0.2">
      <c r="C753" s="474"/>
      <c r="D753" s="474"/>
      <c r="E753" s="474"/>
      <c r="F753" s="474"/>
      <c r="G753" s="474"/>
      <c r="H753" s="474"/>
      <c r="I753" s="474"/>
      <c r="J753" s="474"/>
      <c r="K753" s="474"/>
      <c r="L753" s="474"/>
      <c r="M753" s="474"/>
      <c r="N753" s="474"/>
      <c r="O753" s="474"/>
      <c r="P753" s="474"/>
      <c r="Q753" s="474"/>
      <c r="BA753" s="171"/>
      <c r="BB753" s="256"/>
      <c r="BC753" s="171"/>
      <c r="BD753" s="171"/>
      <c r="BE753" s="171"/>
      <c r="BF753" s="171"/>
      <c r="BG753" s="171"/>
      <c r="BH753" s="171"/>
      <c r="BI753" s="171"/>
      <c r="BJ753" s="171"/>
      <c r="BK753" s="171"/>
      <c r="BL753" s="171"/>
      <c r="BM753" s="171"/>
      <c r="BN753" s="171"/>
      <c r="BO753" s="171"/>
      <c r="BP753" s="171"/>
      <c r="BQ753" s="171"/>
      <c r="BR753" s="171"/>
      <c r="BS753" s="171"/>
      <c r="BT753" s="171"/>
      <c r="BU753" s="171"/>
      <c r="BV753" s="171"/>
      <c r="BW753" s="171"/>
      <c r="BX753" s="171"/>
      <c r="BY753" s="171"/>
      <c r="BZ753" s="171"/>
      <c r="CA753" s="171"/>
      <c r="CB753" s="171"/>
      <c r="CC753" s="171"/>
      <c r="CD753" s="171"/>
      <c r="CE753" s="171"/>
      <c r="CF753" s="171"/>
      <c r="CG753" s="171"/>
      <c r="CH753" s="171"/>
      <c r="CI753" s="171"/>
      <c r="CJ753" s="171"/>
      <c r="CK753" s="171"/>
      <c r="CL753" s="171"/>
      <c r="CM753" s="171"/>
      <c r="CN753" s="171"/>
      <c r="CO753" s="171"/>
      <c r="CP753" s="171"/>
      <c r="CQ753" s="171"/>
      <c r="CR753" s="171"/>
      <c r="CS753" s="171"/>
      <c r="CT753" s="171"/>
      <c r="CU753" s="171"/>
      <c r="CV753" s="171"/>
      <c r="CW753" s="171"/>
      <c r="CX753" s="171"/>
      <c r="CY753" s="171"/>
      <c r="CZ753" s="171"/>
    </row>
    <row r="754" ht="25.15" customHeight="true" x14ac:dyDescent="0.2">
      <c r="C754" s="474"/>
      <c r="D754" s="474"/>
      <c r="E754" s="474"/>
      <c r="F754" s="474"/>
      <c r="G754" s="474"/>
      <c r="H754" s="474"/>
      <c r="I754" s="474"/>
      <c r="J754" s="474"/>
      <c r="K754" s="474"/>
      <c r="L754" s="474"/>
      <c r="M754" s="474"/>
      <c r="N754" s="474"/>
      <c r="O754" s="474"/>
      <c r="P754" s="474"/>
      <c r="Q754" s="474"/>
      <c r="BA754" s="171"/>
      <c r="BB754" s="256"/>
      <c r="BC754" s="171"/>
      <c r="BD754" s="171"/>
      <c r="BE754" s="171"/>
      <c r="BF754" s="171"/>
      <c r="BG754" s="171"/>
      <c r="BH754" s="171"/>
      <c r="BI754" s="171"/>
      <c r="BJ754" s="171"/>
      <c r="BK754" s="171"/>
      <c r="BL754" s="171"/>
      <c r="BM754" s="171"/>
      <c r="BN754" s="171"/>
      <c r="BO754" s="171"/>
      <c r="BP754" s="171"/>
      <c r="BQ754" s="171"/>
      <c r="BR754" s="171"/>
      <c r="BS754" s="171"/>
      <c r="BT754" s="171"/>
      <c r="BU754" s="171"/>
      <c r="BV754" s="171"/>
      <c r="BW754" s="171"/>
      <c r="BX754" s="171"/>
      <c r="BY754" s="171"/>
      <c r="BZ754" s="171"/>
      <c r="CA754" s="171"/>
      <c r="CB754" s="171"/>
      <c r="CC754" s="171"/>
      <c r="CD754" s="171"/>
      <c r="CE754" s="171"/>
      <c r="CF754" s="171"/>
      <c r="CG754" s="171"/>
      <c r="CH754" s="171"/>
      <c r="CI754" s="171"/>
      <c r="CJ754" s="171"/>
      <c r="CK754" s="171"/>
      <c r="CL754" s="171"/>
      <c r="CM754" s="171"/>
      <c r="CN754" s="171"/>
      <c r="CO754" s="171"/>
      <c r="CP754" s="171"/>
      <c r="CQ754" s="171"/>
      <c r="CR754" s="171"/>
      <c r="CS754" s="171"/>
      <c r="CT754" s="171"/>
      <c r="CU754" s="171"/>
      <c r="CV754" s="171"/>
      <c r="CW754" s="171"/>
      <c r="CX754" s="171"/>
      <c r="CY754" s="171"/>
      <c r="CZ754" s="171"/>
    </row>
    <row r="755" ht="25.15" customHeight="true" x14ac:dyDescent="0.2">
      <c r="C755" s="474"/>
      <c r="D755" s="474"/>
      <c r="E755" s="474"/>
      <c r="F755" s="474"/>
      <c r="G755" s="474"/>
      <c r="H755" s="474"/>
      <c r="I755" s="474"/>
      <c r="J755" s="474"/>
      <c r="K755" s="474"/>
      <c r="L755" s="474"/>
      <c r="M755" s="474"/>
      <c r="N755" s="474"/>
      <c r="O755" s="474"/>
      <c r="P755" s="474"/>
      <c r="Q755" s="474"/>
      <c r="BA755" s="171"/>
      <c r="BB755" s="256"/>
      <c r="BC755" s="171"/>
      <c r="BD755" s="171"/>
      <c r="BE755" s="171"/>
      <c r="BF755" s="171"/>
      <c r="BG755" s="171"/>
      <c r="BH755" s="171"/>
      <c r="BI755" s="171"/>
      <c r="BJ755" s="171"/>
      <c r="BK755" s="171"/>
      <c r="BL755" s="171"/>
      <c r="BM755" s="171"/>
      <c r="BN755" s="171"/>
      <c r="BO755" s="171"/>
      <c r="BP755" s="171"/>
      <c r="BQ755" s="171"/>
      <c r="BR755" s="171"/>
      <c r="BS755" s="171"/>
      <c r="BT755" s="171"/>
      <c r="BU755" s="171"/>
      <c r="BV755" s="171"/>
      <c r="BW755" s="171"/>
      <c r="BX755" s="171"/>
      <c r="BY755" s="171"/>
      <c r="BZ755" s="171"/>
      <c r="CA755" s="171"/>
      <c r="CB755" s="171"/>
      <c r="CC755" s="171"/>
      <c r="CD755" s="171"/>
      <c r="CE755" s="171"/>
      <c r="CF755" s="171"/>
      <c r="CG755" s="171"/>
      <c r="CH755" s="171"/>
      <c r="CI755" s="171"/>
      <c r="CJ755" s="171"/>
      <c r="CK755" s="171"/>
      <c r="CL755" s="171"/>
      <c r="CM755" s="171"/>
      <c r="CN755" s="171"/>
      <c r="CO755" s="171"/>
      <c r="CP755" s="171"/>
      <c r="CQ755" s="171"/>
      <c r="CR755" s="171"/>
      <c r="CS755" s="171"/>
      <c r="CT755" s="171"/>
      <c r="CU755" s="171"/>
      <c r="CV755" s="171"/>
      <c r="CW755" s="171"/>
      <c r="CX755" s="171"/>
      <c r="CY755" s="171"/>
      <c r="CZ755" s="171"/>
    </row>
    <row r="756" ht="25.15" customHeight="true" x14ac:dyDescent="0.2">
      <c r="C756" s="474"/>
      <c r="D756" s="474"/>
      <c r="E756" s="474"/>
      <c r="F756" s="474"/>
      <c r="G756" s="474"/>
      <c r="H756" s="474"/>
      <c r="I756" s="474"/>
      <c r="J756" s="474"/>
      <c r="K756" s="474"/>
      <c r="L756" s="474"/>
      <c r="M756" s="474"/>
      <c r="N756" s="474"/>
      <c r="O756" s="474"/>
      <c r="P756" s="474"/>
      <c r="Q756" s="474"/>
      <c r="BA756" s="171"/>
      <c r="BB756" s="256"/>
      <c r="BC756" s="171"/>
      <c r="BD756" s="171"/>
      <c r="BE756" s="171"/>
      <c r="BF756" s="171"/>
      <c r="BG756" s="171"/>
      <c r="BH756" s="171"/>
      <c r="BI756" s="171"/>
      <c r="BJ756" s="171"/>
      <c r="BK756" s="171"/>
      <c r="BL756" s="171"/>
      <c r="BM756" s="171"/>
      <c r="BN756" s="171"/>
      <c r="BO756" s="171"/>
      <c r="BP756" s="171"/>
      <c r="BQ756" s="171"/>
      <c r="BR756" s="171"/>
      <c r="BS756" s="171"/>
      <c r="BT756" s="171"/>
      <c r="BU756" s="171"/>
      <c r="BV756" s="171"/>
      <c r="BW756" s="171"/>
      <c r="BX756" s="171"/>
      <c r="BY756" s="171"/>
      <c r="BZ756" s="171"/>
      <c r="CA756" s="171"/>
      <c r="CB756" s="171"/>
      <c r="CC756" s="171"/>
      <c r="CD756" s="171"/>
      <c r="CE756" s="171"/>
      <c r="CF756" s="171"/>
      <c r="CG756" s="171"/>
      <c r="CH756" s="171"/>
      <c r="CI756" s="171"/>
      <c r="CJ756" s="171"/>
      <c r="CK756" s="171"/>
      <c r="CL756" s="171"/>
      <c r="CM756" s="171"/>
      <c r="CN756" s="171"/>
      <c r="CO756" s="171"/>
      <c r="CP756" s="171"/>
      <c r="CQ756" s="171"/>
      <c r="CR756" s="171"/>
      <c r="CS756" s="171"/>
      <c r="CT756" s="171"/>
      <c r="CU756" s="171"/>
      <c r="CV756" s="171"/>
      <c r="CW756" s="171"/>
      <c r="CX756" s="171"/>
      <c r="CY756" s="171"/>
      <c r="CZ756" s="171"/>
    </row>
    <row r="757" ht="25.15" customHeight="true" x14ac:dyDescent="0.2">
      <c r="C757" s="474"/>
      <c r="D757" s="474"/>
      <c r="E757" s="474"/>
      <c r="F757" s="474"/>
      <c r="G757" s="474"/>
      <c r="H757" s="474"/>
      <c r="I757" s="474"/>
      <c r="J757" s="474"/>
      <c r="K757" s="474"/>
      <c r="L757" s="474"/>
      <c r="M757" s="474"/>
      <c r="N757" s="474"/>
      <c r="O757" s="474"/>
      <c r="P757" s="474"/>
      <c r="Q757" s="474"/>
      <c r="BA757" s="171"/>
      <c r="BB757" s="256"/>
      <c r="BC757" s="171"/>
      <c r="BD757" s="171"/>
      <c r="BE757" s="171"/>
      <c r="BF757" s="171"/>
      <c r="BG757" s="171"/>
      <c r="BH757" s="171"/>
      <c r="BI757" s="171"/>
      <c r="BJ757" s="171"/>
      <c r="BK757" s="171"/>
      <c r="BL757" s="171"/>
      <c r="BM757" s="171"/>
      <c r="BN757" s="171"/>
      <c r="BO757" s="171"/>
      <c r="BP757" s="171"/>
      <c r="BQ757" s="171"/>
      <c r="BR757" s="171"/>
      <c r="BS757" s="171"/>
      <c r="BT757" s="171"/>
      <c r="BU757" s="171"/>
      <c r="BV757" s="171"/>
      <c r="BW757" s="171"/>
      <c r="BX757" s="171"/>
      <c r="BY757" s="171"/>
      <c r="BZ757" s="171"/>
      <c r="CA757" s="171"/>
      <c r="CB757" s="171"/>
      <c r="CC757" s="171"/>
      <c r="CD757" s="171"/>
      <c r="CE757" s="171"/>
      <c r="CF757" s="171"/>
      <c r="CG757" s="171"/>
      <c r="CH757" s="171"/>
      <c r="CI757" s="171"/>
      <c r="CJ757" s="171"/>
      <c r="CK757" s="171"/>
      <c r="CL757" s="171"/>
      <c r="CM757" s="171"/>
      <c r="CN757" s="171"/>
      <c r="CO757" s="171"/>
      <c r="CP757" s="171"/>
      <c r="CQ757" s="171"/>
      <c r="CR757" s="171"/>
      <c r="CS757" s="171"/>
      <c r="CT757" s="171"/>
      <c r="CU757" s="171"/>
      <c r="CV757" s="171"/>
      <c r="CW757" s="171"/>
      <c r="CX757" s="171"/>
      <c r="CY757" s="171"/>
      <c r="CZ757" s="171"/>
    </row>
    <row r="758" ht="25.15" customHeight="true" x14ac:dyDescent="0.2">
      <c r="C758" s="474"/>
      <c r="D758" s="474"/>
      <c r="E758" s="474"/>
      <c r="F758" s="474"/>
      <c r="G758" s="474"/>
      <c r="H758" s="474"/>
      <c r="I758" s="474"/>
      <c r="J758" s="474"/>
      <c r="K758" s="474"/>
      <c r="L758" s="474"/>
      <c r="M758" s="474"/>
      <c r="N758" s="474"/>
      <c r="O758" s="474"/>
      <c r="P758" s="474"/>
      <c r="Q758" s="474"/>
      <c r="BA758" s="171"/>
      <c r="BB758" s="256"/>
      <c r="BC758" s="171"/>
      <c r="BD758" s="171"/>
      <c r="BE758" s="171"/>
      <c r="BF758" s="171"/>
      <c r="BG758" s="171"/>
      <c r="BH758" s="171"/>
      <c r="BI758" s="171"/>
      <c r="BJ758" s="171"/>
      <c r="BK758" s="171"/>
      <c r="BL758" s="171"/>
      <c r="BM758" s="171"/>
      <c r="BN758" s="171"/>
      <c r="BO758" s="171"/>
      <c r="BP758" s="171"/>
      <c r="BQ758" s="171"/>
      <c r="BR758" s="171"/>
      <c r="BS758" s="171"/>
      <c r="BT758" s="171"/>
      <c r="BU758" s="171"/>
      <c r="BV758" s="171"/>
      <c r="BW758" s="171"/>
      <c r="BX758" s="171"/>
      <c r="BY758" s="171"/>
      <c r="BZ758" s="171"/>
      <c r="CA758" s="171"/>
      <c r="CB758" s="171"/>
      <c r="CC758" s="171"/>
      <c r="CD758" s="171"/>
      <c r="CE758" s="171"/>
      <c r="CF758" s="171"/>
      <c r="CG758" s="171"/>
      <c r="CH758" s="171"/>
      <c r="CI758" s="171"/>
      <c r="CJ758" s="171"/>
      <c r="CK758" s="171"/>
      <c r="CL758" s="171"/>
      <c r="CM758" s="171"/>
      <c r="CN758" s="171"/>
      <c r="CO758" s="171"/>
      <c r="CP758" s="171"/>
      <c r="CQ758" s="171"/>
      <c r="CR758" s="171"/>
      <c r="CS758" s="171"/>
      <c r="CT758" s="171"/>
      <c r="CU758" s="171"/>
      <c r="CV758" s="171"/>
      <c r="CW758" s="171"/>
      <c r="CX758" s="171"/>
      <c r="CY758" s="171"/>
      <c r="CZ758" s="171"/>
    </row>
    <row r="759" ht="25.15" customHeight="true" x14ac:dyDescent="0.2">
      <c r="C759" s="474"/>
      <c r="D759" s="474"/>
      <c r="E759" s="474"/>
      <c r="F759" s="474"/>
      <c r="G759" s="474"/>
      <c r="H759" s="474"/>
      <c r="I759" s="474"/>
      <c r="J759" s="474"/>
      <c r="K759" s="474"/>
      <c r="L759" s="474"/>
      <c r="M759" s="474"/>
      <c r="N759" s="474"/>
      <c r="O759" s="474"/>
      <c r="P759" s="474"/>
      <c r="Q759" s="474"/>
      <c r="BA759" s="171"/>
      <c r="BB759" s="256"/>
      <c r="BC759" s="171"/>
      <c r="BD759" s="171"/>
      <c r="BE759" s="171"/>
      <c r="BF759" s="171"/>
      <c r="BG759" s="171"/>
      <c r="BH759" s="171"/>
      <c r="BI759" s="171"/>
      <c r="BJ759" s="171"/>
      <c r="BK759" s="171"/>
      <c r="BL759" s="171"/>
      <c r="BM759" s="171"/>
      <c r="BN759" s="171"/>
      <c r="BO759" s="171"/>
      <c r="BP759" s="171"/>
      <c r="BQ759" s="171"/>
      <c r="BR759" s="171"/>
      <c r="BS759" s="171"/>
      <c r="BT759" s="171"/>
      <c r="BU759" s="171"/>
      <c r="BV759" s="171"/>
      <c r="BW759" s="171"/>
      <c r="BX759" s="171"/>
      <c r="BY759" s="171"/>
      <c r="BZ759" s="171"/>
      <c r="CA759" s="171"/>
      <c r="CB759" s="171"/>
      <c r="CC759" s="171"/>
      <c r="CD759" s="171"/>
      <c r="CE759" s="171"/>
      <c r="CF759" s="171"/>
      <c r="CG759" s="171"/>
      <c r="CH759" s="171"/>
      <c r="CI759" s="171"/>
      <c r="CJ759" s="171"/>
      <c r="CK759" s="171"/>
      <c r="CL759" s="171"/>
      <c r="CM759" s="171"/>
      <c r="CN759" s="171"/>
      <c r="CO759" s="171"/>
      <c r="CP759" s="171"/>
      <c r="CQ759" s="171"/>
      <c r="CR759" s="171"/>
      <c r="CS759" s="171"/>
      <c r="CT759" s="171"/>
      <c r="CU759" s="171"/>
      <c r="CV759" s="171"/>
      <c r="CW759" s="171"/>
      <c r="CX759" s="171"/>
      <c r="CY759" s="171"/>
      <c r="CZ759" s="171"/>
    </row>
    <row r="760" ht="25.15" customHeight="true" x14ac:dyDescent="0.2">
      <c r="C760" s="474"/>
      <c r="D760" s="474"/>
      <c r="E760" s="474"/>
      <c r="F760" s="474"/>
      <c r="G760" s="474"/>
      <c r="H760" s="474"/>
      <c r="I760" s="474"/>
      <c r="J760" s="474"/>
      <c r="K760" s="474"/>
      <c r="L760" s="474"/>
      <c r="M760" s="474"/>
      <c r="N760" s="474"/>
      <c r="O760" s="474"/>
      <c r="P760" s="474"/>
      <c r="Q760" s="474"/>
      <c r="BA760" s="171"/>
      <c r="BB760" s="256"/>
      <c r="BC760" s="171"/>
      <c r="BD760" s="171"/>
      <c r="BE760" s="171"/>
      <c r="BF760" s="171"/>
      <c r="BG760" s="171"/>
      <c r="BH760" s="171"/>
      <c r="BI760" s="171"/>
      <c r="BJ760" s="171"/>
      <c r="BK760" s="171"/>
      <c r="BL760" s="171"/>
      <c r="BM760" s="171"/>
      <c r="BN760" s="171"/>
      <c r="BO760" s="171"/>
      <c r="BP760" s="171"/>
      <c r="BQ760" s="171"/>
      <c r="BR760" s="171"/>
      <c r="BS760" s="171"/>
      <c r="BT760" s="171"/>
      <c r="BU760" s="171"/>
      <c r="BV760" s="171"/>
      <c r="BW760" s="171"/>
      <c r="BX760" s="171"/>
      <c r="BY760" s="171"/>
      <c r="BZ760" s="171"/>
      <c r="CA760" s="171"/>
      <c r="CB760" s="171"/>
      <c r="CC760" s="171"/>
      <c r="CD760" s="171"/>
      <c r="CE760" s="171"/>
      <c r="CF760" s="171"/>
      <c r="CG760" s="171"/>
      <c r="CH760" s="171"/>
      <c r="CI760" s="171"/>
      <c r="CJ760" s="171"/>
      <c r="CK760" s="171"/>
      <c r="CL760" s="171"/>
      <c r="CM760" s="171"/>
      <c r="CN760" s="171"/>
      <c r="CO760" s="171"/>
      <c r="CP760" s="171"/>
      <c r="CQ760" s="171"/>
      <c r="CR760" s="171"/>
      <c r="CS760" s="171"/>
      <c r="CT760" s="171"/>
      <c r="CU760" s="171"/>
      <c r="CV760" s="171"/>
      <c r="CW760" s="171"/>
      <c r="CX760" s="171"/>
      <c r="CY760" s="171"/>
      <c r="CZ760" s="171"/>
    </row>
    <row r="761" ht="25.15" customHeight="true" x14ac:dyDescent="0.2">
      <c r="C761" s="474"/>
      <c r="D761" s="474"/>
      <c r="E761" s="474"/>
      <c r="F761" s="474"/>
      <c r="G761" s="474"/>
      <c r="H761" s="474"/>
      <c r="I761" s="474"/>
      <c r="J761" s="474"/>
      <c r="K761" s="474"/>
      <c r="L761" s="474"/>
      <c r="M761" s="474"/>
      <c r="N761" s="474"/>
      <c r="O761" s="474"/>
      <c r="P761" s="474"/>
      <c r="Q761" s="474"/>
      <c r="BA761" s="171"/>
      <c r="BB761" s="256"/>
      <c r="BC761" s="171"/>
      <c r="BD761" s="171"/>
      <c r="BE761" s="171"/>
      <c r="BF761" s="171"/>
      <c r="BG761" s="171"/>
      <c r="BH761" s="171"/>
      <c r="BI761" s="171"/>
      <c r="BJ761" s="171"/>
      <c r="BK761" s="171"/>
      <c r="BL761" s="171"/>
      <c r="BM761" s="171"/>
      <c r="BN761" s="171"/>
      <c r="BO761" s="171"/>
      <c r="BP761" s="171"/>
      <c r="BQ761" s="171"/>
      <c r="BR761" s="171"/>
      <c r="BS761" s="171"/>
      <c r="BT761" s="171"/>
      <c r="BU761" s="171"/>
      <c r="BV761" s="171"/>
      <c r="BW761" s="171"/>
      <c r="BX761" s="171"/>
      <c r="BY761" s="171"/>
      <c r="BZ761" s="171"/>
      <c r="CA761" s="171"/>
      <c r="CB761" s="171"/>
      <c r="CC761" s="171"/>
      <c r="CD761" s="171"/>
      <c r="CE761" s="171"/>
      <c r="CF761" s="171"/>
      <c r="CG761" s="171"/>
      <c r="CH761" s="171"/>
      <c r="CI761" s="171"/>
      <c r="CJ761" s="171"/>
      <c r="CK761" s="171"/>
      <c r="CL761" s="171"/>
      <c r="CM761" s="171"/>
      <c r="CN761" s="171"/>
      <c r="CO761" s="171"/>
      <c r="CP761" s="171"/>
      <c r="CQ761" s="171"/>
      <c r="CR761" s="171"/>
      <c r="CS761" s="171"/>
      <c r="CT761" s="171"/>
      <c r="CU761" s="171"/>
      <c r="CV761" s="171"/>
      <c r="CW761" s="171"/>
      <c r="CX761" s="171"/>
      <c r="CY761" s="171"/>
      <c r="CZ761" s="171"/>
    </row>
    <row r="762" ht="25.15" customHeight="true" x14ac:dyDescent="0.2">
      <c r="C762" s="474"/>
      <c r="D762" s="474"/>
      <c r="E762" s="474"/>
      <c r="F762" s="474"/>
      <c r="G762" s="474"/>
      <c r="H762" s="474"/>
      <c r="I762" s="474"/>
      <c r="J762" s="474"/>
      <c r="K762" s="474"/>
      <c r="L762" s="474"/>
      <c r="M762" s="474"/>
      <c r="N762" s="474"/>
      <c r="O762" s="474"/>
      <c r="P762" s="474"/>
      <c r="Q762" s="474"/>
      <c r="BA762" s="171"/>
      <c r="BB762" s="256"/>
      <c r="BC762" s="171"/>
      <c r="BD762" s="171"/>
      <c r="BE762" s="171"/>
      <c r="BF762" s="171"/>
      <c r="BG762" s="171"/>
      <c r="BH762" s="171"/>
      <c r="BI762" s="171"/>
      <c r="BJ762" s="171"/>
      <c r="BK762" s="171"/>
      <c r="BL762" s="171"/>
      <c r="BM762" s="171"/>
      <c r="BN762" s="171"/>
      <c r="BO762" s="171"/>
      <c r="BP762" s="171"/>
      <c r="BQ762" s="171"/>
      <c r="BR762" s="171"/>
      <c r="BS762" s="171"/>
      <c r="BT762" s="171"/>
      <c r="BU762" s="171"/>
      <c r="BV762" s="171"/>
      <c r="BW762" s="171"/>
      <c r="BX762" s="171"/>
      <c r="BY762" s="171"/>
      <c r="BZ762" s="171"/>
      <c r="CA762" s="171"/>
      <c r="CB762" s="171"/>
      <c r="CC762" s="171"/>
      <c r="CD762" s="171"/>
      <c r="CE762" s="171"/>
      <c r="CF762" s="171"/>
      <c r="CG762" s="171"/>
      <c r="CH762" s="171"/>
      <c r="CI762" s="171"/>
      <c r="CJ762" s="171"/>
      <c r="CK762" s="171"/>
      <c r="CL762" s="171"/>
      <c r="CM762" s="171"/>
      <c r="CN762" s="171"/>
      <c r="CO762" s="171"/>
      <c r="CP762" s="171"/>
      <c r="CQ762" s="171"/>
      <c r="CR762" s="171"/>
      <c r="CS762" s="171"/>
      <c r="CT762" s="171"/>
      <c r="CU762" s="171"/>
      <c r="CV762" s="171"/>
      <c r="CW762" s="171"/>
      <c r="CX762" s="171"/>
      <c r="CY762" s="171"/>
      <c r="CZ762" s="171"/>
    </row>
    <row r="763" ht="25.15" customHeight="true" x14ac:dyDescent="0.2">
      <c r="C763" s="474"/>
      <c r="D763" s="474"/>
      <c r="E763" s="474"/>
      <c r="F763" s="474"/>
      <c r="G763" s="474"/>
      <c r="H763" s="474"/>
      <c r="I763" s="474"/>
      <c r="J763" s="474"/>
      <c r="K763" s="474"/>
      <c r="L763" s="474"/>
      <c r="M763" s="474"/>
      <c r="N763" s="474"/>
      <c r="O763" s="474"/>
      <c r="P763" s="474"/>
      <c r="Q763" s="474"/>
      <c r="BA763" s="171"/>
      <c r="BB763" s="256"/>
      <c r="BC763" s="171"/>
      <c r="BD763" s="171"/>
      <c r="BE763" s="171"/>
      <c r="BF763" s="171"/>
      <c r="BG763" s="171"/>
      <c r="BH763" s="171"/>
      <c r="BI763" s="171"/>
      <c r="BJ763" s="171"/>
      <c r="BK763" s="171"/>
      <c r="BL763" s="171"/>
      <c r="BM763" s="171"/>
      <c r="BN763" s="171"/>
      <c r="BO763" s="171"/>
      <c r="BP763" s="171"/>
      <c r="BQ763" s="171"/>
      <c r="BR763" s="171"/>
      <c r="BS763" s="171"/>
      <c r="BT763" s="171"/>
      <c r="BU763" s="171"/>
      <c r="BV763" s="171"/>
      <c r="BW763" s="171"/>
      <c r="BX763" s="171"/>
      <c r="BY763" s="171"/>
      <c r="BZ763" s="171"/>
      <c r="CA763" s="171"/>
      <c r="CB763" s="171"/>
      <c r="CC763" s="171"/>
      <c r="CD763" s="171"/>
      <c r="CE763" s="171"/>
      <c r="CF763" s="171"/>
      <c r="CG763" s="171"/>
      <c r="CH763" s="171"/>
      <c r="CI763" s="171"/>
      <c r="CJ763" s="171"/>
      <c r="CK763" s="171"/>
      <c r="CL763" s="171"/>
      <c r="CM763" s="171"/>
      <c r="CN763" s="171"/>
      <c r="CO763" s="171"/>
      <c r="CP763" s="171"/>
      <c r="CQ763" s="171"/>
      <c r="CR763" s="171"/>
      <c r="CS763" s="171"/>
      <c r="CT763" s="171"/>
      <c r="CU763" s="171"/>
      <c r="CV763" s="171"/>
      <c r="CW763" s="171"/>
      <c r="CX763" s="171"/>
      <c r="CY763" s="171"/>
      <c r="CZ763" s="171"/>
    </row>
    <row r="764" ht="25.15" customHeight="true" x14ac:dyDescent="0.2">
      <c r="C764" s="474"/>
      <c r="D764" s="474"/>
      <c r="E764" s="474"/>
      <c r="F764" s="474"/>
      <c r="G764" s="474"/>
      <c r="H764" s="474"/>
      <c r="I764" s="474"/>
      <c r="J764" s="474"/>
      <c r="K764" s="474"/>
      <c r="L764" s="474"/>
      <c r="M764" s="474"/>
      <c r="N764" s="474"/>
      <c r="O764" s="474"/>
      <c r="P764" s="474"/>
      <c r="Q764" s="474"/>
      <c r="BA764" s="171"/>
      <c r="BB764" s="256"/>
      <c r="BC764" s="171"/>
      <c r="BD764" s="171"/>
      <c r="BE764" s="171"/>
      <c r="BF764" s="171"/>
      <c r="BG764" s="171"/>
      <c r="BH764" s="171"/>
      <c r="BI764" s="171"/>
      <c r="BJ764" s="171"/>
      <c r="BK764" s="171"/>
      <c r="BL764" s="171"/>
      <c r="BM764" s="171"/>
      <c r="BN764" s="171"/>
      <c r="BO764" s="171"/>
      <c r="BP764" s="171"/>
      <c r="BQ764" s="171"/>
      <c r="BR764" s="171"/>
      <c r="BS764" s="171"/>
      <c r="BT764" s="171"/>
      <c r="BU764" s="171"/>
      <c r="BV764" s="171"/>
      <c r="BW764" s="171"/>
      <c r="BX764" s="171"/>
      <c r="BY764" s="171"/>
      <c r="BZ764" s="171"/>
      <c r="CA764" s="171"/>
      <c r="CB764" s="171"/>
      <c r="CC764" s="171"/>
      <c r="CD764" s="171"/>
      <c r="CE764" s="171"/>
      <c r="CF764" s="171"/>
      <c r="CG764" s="171"/>
      <c r="CH764" s="171"/>
      <c r="CI764" s="171"/>
      <c r="CJ764" s="171"/>
      <c r="CK764" s="171"/>
      <c r="CL764" s="171"/>
      <c r="CM764" s="171"/>
      <c r="CN764" s="171"/>
      <c r="CO764" s="171"/>
      <c r="CP764" s="171"/>
      <c r="CQ764" s="171"/>
      <c r="CR764" s="171"/>
      <c r="CS764" s="171"/>
      <c r="CT764" s="171"/>
      <c r="CU764" s="171"/>
      <c r="CV764" s="171"/>
      <c r="CW764" s="171"/>
      <c r="CX764" s="171"/>
      <c r="CY764" s="171"/>
      <c r="CZ764" s="171"/>
    </row>
    <row r="765" ht="25.15" customHeight="true" x14ac:dyDescent="0.2">
      <c r="C765" s="474"/>
      <c r="D765" s="474"/>
      <c r="E765" s="474"/>
      <c r="F765" s="474"/>
      <c r="G765" s="474"/>
      <c r="H765" s="474"/>
      <c r="I765" s="474"/>
      <c r="J765" s="474"/>
      <c r="K765" s="474"/>
      <c r="L765" s="474"/>
      <c r="M765" s="474"/>
      <c r="N765" s="474"/>
      <c r="O765" s="474"/>
      <c r="P765" s="474"/>
      <c r="Q765" s="474"/>
      <c r="BA765" s="171"/>
      <c r="BB765" s="256"/>
      <c r="BC765" s="171"/>
      <c r="BD765" s="171"/>
      <c r="BE765" s="171"/>
      <c r="BF765" s="171"/>
      <c r="BG765" s="171"/>
      <c r="BH765" s="171"/>
      <c r="BI765" s="171"/>
      <c r="BJ765" s="171"/>
      <c r="BK765" s="171"/>
      <c r="BL765" s="171"/>
      <c r="BM765" s="171"/>
      <c r="BN765" s="171"/>
      <c r="BO765" s="171"/>
      <c r="BP765" s="171"/>
      <c r="BQ765" s="171"/>
      <c r="BR765" s="171"/>
      <c r="BS765" s="171"/>
      <c r="BT765" s="171"/>
      <c r="BU765" s="171"/>
      <c r="BV765" s="171"/>
      <c r="BW765" s="171"/>
      <c r="BX765" s="171"/>
      <c r="BY765" s="171"/>
      <c r="BZ765" s="171"/>
      <c r="CA765" s="171"/>
      <c r="CB765" s="171"/>
      <c r="CC765" s="171"/>
      <c r="CD765" s="171"/>
      <c r="CE765" s="171"/>
      <c r="CF765" s="171"/>
      <c r="CG765" s="171"/>
      <c r="CH765" s="171"/>
      <c r="CI765" s="171"/>
      <c r="CJ765" s="171"/>
      <c r="CK765" s="171"/>
      <c r="CL765" s="171"/>
      <c r="CM765" s="171"/>
      <c r="CN765" s="171"/>
      <c r="CO765" s="171"/>
      <c r="CP765" s="171"/>
      <c r="CQ765" s="171"/>
      <c r="CR765" s="171"/>
      <c r="CS765" s="171"/>
      <c r="CT765" s="171"/>
      <c r="CU765" s="171"/>
      <c r="CV765" s="171"/>
      <c r="CW765" s="171"/>
      <c r="CX765" s="171"/>
      <c r="CY765" s="171"/>
      <c r="CZ765" s="171"/>
    </row>
    <row r="766" ht="25.15" customHeight="true" x14ac:dyDescent="0.2">
      <c r="C766" s="474"/>
      <c r="D766" s="474"/>
      <c r="E766" s="474"/>
      <c r="F766" s="474"/>
      <c r="G766" s="474"/>
      <c r="H766" s="474"/>
      <c r="I766" s="474"/>
      <c r="J766" s="474"/>
      <c r="K766" s="474"/>
      <c r="L766" s="474"/>
      <c r="M766" s="474"/>
      <c r="N766" s="474"/>
      <c r="O766" s="474"/>
      <c r="P766" s="474"/>
      <c r="Q766" s="474"/>
      <c r="BA766" s="171"/>
      <c r="BB766" s="256"/>
      <c r="BC766" s="171"/>
      <c r="BD766" s="171"/>
      <c r="BE766" s="171"/>
      <c r="BF766" s="171"/>
      <c r="BG766" s="171"/>
      <c r="BH766" s="171"/>
      <c r="BI766" s="171"/>
      <c r="BJ766" s="171"/>
      <c r="BK766" s="171"/>
      <c r="BL766" s="171"/>
      <c r="BM766" s="171"/>
      <c r="BN766" s="171"/>
      <c r="BO766" s="171"/>
      <c r="BP766" s="171"/>
      <c r="BQ766" s="171"/>
      <c r="BR766" s="171"/>
      <c r="BS766" s="171"/>
      <c r="BT766" s="171"/>
      <c r="BU766" s="171"/>
      <c r="BV766" s="171"/>
      <c r="BW766" s="171"/>
      <c r="BX766" s="171"/>
      <c r="BY766" s="171"/>
      <c r="BZ766" s="171"/>
      <c r="CA766" s="171"/>
      <c r="CB766" s="171"/>
      <c r="CC766" s="171"/>
      <c r="CD766" s="171"/>
      <c r="CE766" s="171"/>
      <c r="CF766" s="171"/>
      <c r="CG766" s="171"/>
      <c r="CH766" s="171"/>
      <c r="CI766" s="171"/>
      <c r="CJ766" s="171"/>
      <c r="CK766" s="171"/>
      <c r="CL766" s="171"/>
      <c r="CM766" s="171"/>
      <c r="CN766" s="171"/>
      <c r="CO766" s="171"/>
      <c r="CP766" s="171"/>
      <c r="CQ766" s="171"/>
      <c r="CR766" s="171"/>
      <c r="CS766" s="171"/>
      <c r="CT766" s="171"/>
      <c r="CU766" s="171"/>
      <c r="CV766" s="171"/>
      <c r="CW766" s="171"/>
      <c r="CX766" s="171"/>
      <c r="CY766" s="171"/>
      <c r="CZ766" s="171"/>
    </row>
    <row r="767" ht="25.15" customHeight="true" x14ac:dyDescent="0.2">
      <c r="C767" s="474"/>
      <c r="D767" s="474"/>
      <c r="E767" s="474"/>
      <c r="F767" s="474"/>
      <c r="G767" s="474"/>
      <c r="H767" s="474"/>
      <c r="I767" s="474"/>
      <c r="J767" s="474"/>
      <c r="K767" s="474"/>
      <c r="L767" s="474"/>
      <c r="M767" s="474"/>
      <c r="N767" s="474"/>
      <c r="O767" s="474"/>
      <c r="P767" s="474"/>
      <c r="Q767" s="474"/>
      <c r="BA767" s="171"/>
      <c r="BB767" s="256"/>
      <c r="BC767" s="171"/>
      <c r="BD767" s="171"/>
      <c r="BE767" s="171"/>
      <c r="BF767" s="171"/>
      <c r="BG767" s="171"/>
      <c r="BH767" s="171"/>
      <c r="BI767" s="171"/>
      <c r="BJ767" s="171"/>
      <c r="BK767" s="171"/>
      <c r="BL767" s="171"/>
      <c r="BM767" s="171"/>
      <c r="BN767" s="171"/>
      <c r="BO767" s="171"/>
      <c r="BP767" s="171"/>
      <c r="BQ767" s="171"/>
      <c r="BR767" s="171"/>
      <c r="BS767" s="171"/>
      <c r="BT767" s="171"/>
      <c r="BU767" s="171"/>
      <c r="BV767" s="171"/>
      <c r="BW767" s="171"/>
      <c r="BX767" s="171"/>
      <c r="BY767" s="171"/>
      <c r="BZ767" s="171"/>
      <c r="CA767" s="171"/>
      <c r="CB767" s="171"/>
      <c r="CC767" s="171"/>
      <c r="CD767" s="171"/>
      <c r="CE767" s="171"/>
      <c r="CF767" s="171"/>
      <c r="CG767" s="171"/>
      <c r="CH767" s="171"/>
      <c r="CI767" s="171"/>
      <c r="CJ767" s="171"/>
      <c r="CK767" s="171"/>
      <c r="CL767" s="171"/>
      <c r="CM767" s="171"/>
      <c r="CN767" s="171"/>
      <c r="CO767" s="171"/>
      <c r="CP767" s="171"/>
      <c r="CQ767" s="171"/>
      <c r="CR767" s="171"/>
      <c r="CS767" s="171"/>
      <c r="CT767" s="171"/>
      <c r="CU767" s="171"/>
      <c r="CV767" s="171"/>
      <c r="CW767" s="171"/>
      <c r="CX767" s="171"/>
      <c r="CY767" s="171"/>
      <c r="CZ767" s="171"/>
    </row>
    <row r="768" ht="25.15" customHeight="true" x14ac:dyDescent="0.2">
      <c r="C768" s="474"/>
      <c r="D768" s="474"/>
      <c r="E768" s="474"/>
      <c r="F768" s="474"/>
      <c r="G768" s="474"/>
      <c r="H768" s="474"/>
      <c r="I768" s="474"/>
      <c r="J768" s="474"/>
      <c r="K768" s="474"/>
      <c r="L768" s="474"/>
      <c r="M768" s="474"/>
      <c r="N768" s="474"/>
      <c r="O768" s="474"/>
      <c r="P768" s="474"/>
      <c r="Q768" s="474"/>
      <c r="BA768" s="169"/>
      <c r="BB768" s="257"/>
      <c r="BC768" s="169"/>
      <c r="BD768" s="169"/>
      <c r="BE768" s="169"/>
      <c r="BF768" s="169"/>
      <c r="BG768" s="169"/>
      <c r="BH768" s="169"/>
      <c r="BI768" s="169"/>
      <c r="BJ768" s="169"/>
      <c r="BK768" s="169"/>
      <c r="BL768" s="169"/>
      <c r="BM768" s="169"/>
      <c r="BN768" s="169"/>
      <c r="BO768" s="169"/>
      <c r="BP768" s="169"/>
      <c r="BQ768" s="169"/>
      <c r="BR768" s="169"/>
      <c r="BS768" s="169"/>
      <c r="BT768" s="169"/>
      <c r="BU768" s="169"/>
      <c r="BV768" s="169"/>
      <c r="BW768" s="169"/>
      <c r="BX768" s="169"/>
      <c r="BY768" s="169"/>
      <c r="BZ768" s="169"/>
      <c r="CA768" s="169"/>
      <c r="CB768" s="169"/>
      <c r="CC768" s="169"/>
      <c r="CD768" s="169"/>
      <c r="CE768" s="169"/>
      <c r="CF768" s="169"/>
      <c r="CG768" s="169"/>
      <c r="CH768" s="169"/>
      <c r="CI768" s="169"/>
      <c r="CJ768" s="169"/>
      <c r="CK768" s="169"/>
      <c r="CL768" s="169"/>
      <c r="CM768" s="169"/>
      <c r="CN768" s="169"/>
      <c r="CO768" s="169"/>
      <c r="CP768" s="169"/>
      <c r="CQ768" s="169"/>
      <c r="CR768" s="169"/>
      <c r="CS768" s="169"/>
      <c r="CT768" s="169"/>
      <c r="CU768" s="169"/>
      <c r="CV768" s="169"/>
      <c r="CW768" s="169"/>
      <c r="CX768" s="169"/>
      <c r="CY768" s="169"/>
      <c r="CZ768" s="169"/>
    </row>
    <row r="769" ht="25.15" customHeight="true" x14ac:dyDescent="0.2">
      <c r="C769" s="474"/>
      <c r="D769" s="474"/>
      <c r="E769" s="474"/>
      <c r="F769" s="474"/>
      <c r="G769" s="474"/>
      <c r="H769" s="474"/>
      <c r="I769" s="474"/>
      <c r="J769" s="474"/>
      <c r="K769" s="474"/>
      <c r="L769" s="474"/>
      <c r="M769" s="474"/>
      <c r="N769" s="474"/>
      <c r="O769" s="474"/>
      <c r="P769" s="474"/>
      <c r="Q769" s="474"/>
      <c r="BA769" s="169"/>
      <c r="BB769" s="257"/>
      <c r="BC769" s="169"/>
      <c r="BD769" s="169"/>
      <c r="BE769" s="169"/>
      <c r="BF769" s="169"/>
      <c r="BG769" s="169"/>
      <c r="BH769" s="169"/>
      <c r="BI769" s="169"/>
      <c r="BJ769" s="169"/>
      <c r="BK769" s="169"/>
      <c r="BL769" s="169"/>
      <c r="BM769" s="169"/>
      <c r="BN769" s="169"/>
      <c r="BO769" s="169"/>
      <c r="BP769" s="169"/>
      <c r="BQ769" s="169"/>
      <c r="BR769" s="169"/>
      <c r="BS769" s="169"/>
      <c r="BT769" s="169"/>
      <c r="BU769" s="169"/>
      <c r="BV769" s="169"/>
      <c r="BW769" s="169"/>
      <c r="BX769" s="169"/>
      <c r="BY769" s="169"/>
      <c r="BZ769" s="169"/>
      <c r="CA769" s="169"/>
      <c r="CB769" s="169"/>
      <c r="CC769" s="169"/>
      <c r="CD769" s="169"/>
      <c r="CE769" s="169"/>
      <c r="CF769" s="169"/>
      <c r="CG769" s="169"/>
      <c r="CH769" s="169"/>
      <c r="CI769" s="169"/>
      <c r="CJ769" s="169"/>
      <c r="CK769" s="169"/>
      <c r="CL769" s="169"/>
      <c r="CM769" s="169"/>
      <c r="CN769" s="169"/>
      <c r="CO769" s="169"/>
      <c r="CP769" s="169"/>
      <c r="CQ769" s="169"/>
      <c r="CR769" s="169"/>
      <c r="CS769" s="169"/>
      <c r="CT769" s="169"/>
      <c r="CU769" s="169"/>
      <c r="CV769" s="169"/>
      <c r="CW769" s="169"/>
      <c r="CX769" s="169"/>
      <c r="CY769" s="169"/>
      <c r="CZ769" s="169"/>
    </row>
    <row r="770" ht="25.15" customHeight="true" x14ac:dyDescent="0.2">
      <c r="C770" s="474"/>
      <c r="D770" s="474"/>
      <c r="E770" s="474"/>
      <c r="F770" s="474"/>
      <c r="G770" s="474"/>
      <c r="H770" s="474"/>
      <c r="I770" s="474"/>
      <c r="J770" s="474"/>
      <c r="K770" s="474"/>
      <c r="L770" s="474"/>
      <c r="M770" s="474"/>
      <c r="N770" s="474"/>
      <c r="O770" s="474"/>
      <c r="P770" s="474"/>
      <c r="Q770" s="474"/>
      <c r="BA770" s="169"/>
      <c r="BB770" s="257"/>
      <c r="BC770" s="169"/>
      <c r="BD770" s="169"/>
      <c r="BE770" s="169"/>
      <c r="BF770" s="169"/>
      <c r="BG770" s="169"/>
      <c r="BH770" s="169"/>
      <c r="BI770" s="169"/>
      <c r="BJ770" s="169"/>
      <c r="BK770" s="169"/>
      <c r="BL770" s="169"/>
      <c r="BM770" s="169"/>
      <c r="BN770" s="169"/>
      <c r="BO770" s="169"/>
      <c r="BP770" s="169"/>
      <c r="BQ770" s="169"/>
      <c r="BR770" s="169"/>
      <c r="BS770" s="169"/>
      <c r="BT770" s="169"/>
      <c r="BU770" s="169"/>
      <c r="BV770" s="169"/>
      <c r="BW770" s="169"/>
      <c r="BX770" s="169"/>
      <c r="BY770" s="169"/>
      <c r="BZ770" s="169"/>
      <c r="CA770" s="169"/>
      <c r="CB770" s="169"/>
      <c r="CC770" s="169"/>
      <c r="CD770" s="169"/>
      <c r="CE770" s="169"/>
      <c r="CF770" s="169"/>
      <c r="CG770" s="169"/>
      <c r="CH770" s="169"/>
      <c r="CI770" s="169"/>
      <c r="CJ770" s="169"/>
      <c r="CK770" s="169"/>
      <c r="CL770" s="169"/>
      <c r="CM770" s="169"/>
      <c r="CN770" s="169"/>
      <c r="CO770" s="169"/>
      <c r="CP770" s="169"/>
      <c r="CQ770" s="169"/>
      <c r="CR770" s="169"/>
      <c r="CS770" s="169"/>
      <c r="CT770" s="169"/>
      <c r="CU770" s="169"/>
      <c r="CV770" s="169"/>
      <c r="CW770" s="169"/>
      <c r="CX770" s="169"/>
      <c r="CY770" s="169"/>
      <c r="CZ770" s="169"/>
    </row>
    <row r="771" ht="25.15" customHeight="true" x14ac:dyDescent="0.2">
      <c r="C771" s="474"/>
      <c r="D771" s="474"/>
      <c r="E771" s="474"/>
      <c r="F771" s="474"/>
      <c r="G771" s="474"/>
      <c r="H771" s="474"/>
      <c r="I771" s="474"/>
      <c r="J771" s="474"/>
      <c r="K771" s="474"/>
      <c r="L771" s="474"/>
      <c r="M771" s="474"/>
      <c r="N771" s="474"/>
      <c r="O771" s="474"/>
      <c r="P771" s="474"/>
      <c r="Q771" s="474"/>
      <c r="BA771" s="169"/>
      <c r="BB771" s="257"/>
      <c r="BC771" s="169"/>
      <c r="BD771" s="169"/>
      <c r="BE771" s="169"/>
      <c r="BF771" s="169"/>
      <c r="BG771" s="169"/>
      <c r="BH771" s="169"/>
      <c r="BI771" s="169"/>
      <c r="BJ771" s="169"/>
      <c r="BK771" s="169"/>
      <c r="BL771" s="169"/>
      <c r="BM771" s="169"/>
      <c r="BN771" s="169"/>
      <c r="BO771" s="169"/>
      <c r="BP771" s="169"/>
      <c r="BQ771" s="169"/>
      <c r="BR771" s="169"/>
      <c r="BS771" s="169"/>
      <c r="BT771" s="169"/>
      <c r="BU771" s="169"/>
      <c r="BV771" s="169"/>
      <c r="BW771" s="169"/>
      <c r="BX771" s="169"/>
      <c r="BY771" s="169"/>
      <c r="BZ771" s="169"/>
      <c r="CA771" s="169"/>
      <c r="CB771" s="169"/>
      <c r="CC771" s="169"/>
      <c r="CD771" s="169"/>
      <c r="CE771" s="169"/>
      <c r="CF771" s="169"/>
      <c r="CG771" s="169"/>
      <c r="CH771" s="169"/>
      <c r="CI771" s="169"/>
      <c r="CJ771" s="169"/>
      <c r="CK771" s="169"/>
      <c r="CL771" s="169"/>
      <c r="CM771" s="169"/>
      <c r="CN771" s="169"/>
      <c r="CO771" s="169"/>
      <c r="CP771" s="169"/>
      <c r="CQ771" s="169"/>
      <c r="CR771" s="169"/>
      <c r="CS771" s="169"/>
      <c r="CT771" s="169"/>
      <c r="CU771" s="169"/>
      <c r="CV771" s="169"/>
      <c r="CW771" s="169"/>
      <c r="CX771" s="169"/>
      <c r="CY771" s="169"/>
      <c r="CZ771" s="169"/>
    </row>
    <row r="772" ht="25.15" customHeight="true" x14ac:dyDescent="0.2">
      <c r="C772" s="474"/>
      <c r="D772" s="474"/>
      <c r="E772" s="474"/>
      <c r="F772" s="474"/>
      <c r="G772" s="474"/>
      <c r="H772" s="474"/>
      <c r="I772" s="474"/>
      <c r="J772" s="474"/>
      <c r="K772" s="474"/>
      <c r="L772" s="474"/>
      <c r="M772" s="474"/>
      <c r="N772" s="474"/>
      <c r="O772" s="474"/>
      <c r="P772" s="474"/>
      <c r="Q772" s="474"/>
      <c r="BA772" s="169"/>
      <c r="BB772" s="257"/>
      <c r="BC772" s="169"/>
      <c r="BD772" s="169"/>
      <c r="BE772" s="169"/>
      <c r="BF772" s="169"/>
      <c r="BG772" s="169"/>
      <c r="BH772" s="169"/>
      <c r="BI772" s="169"/>
      <c r="BJ772" s="169"/>
      <c r="BK772" s="169"/>
      <c r="BL772" s="169"/>
      <c r="BM772" s="169"/>
      <c r="BN772" s="169"/>
      <c r="BO772" s="169"/>
      <c r="BP772" s="169"/>
      <c r="BQ772" s="169"/>
      <c r="BR772" s="169"/>
      <c r="BS772" s="169"/>
      <c r="BT772" s="169"/>
      <c r="BU772" s="169"/>
      <c r="BV772" s="169"/>
      <c r="BW772" s="169"/>
      <c r="BX772" s="169"/>
      <c r="BY772" s="169"/>
      <c r="BZ772" s="169"/>
      <c r="CA772" s="169"/>
      <c r="CB772" s="169"/>
      <c r="CC772" s="169"/>
      <c r="CD772" s="169"/>
      <c r="CE772" s="169"/>
      <c r="CF772" s="169"/>
      <c r="CG772" s="169"/>
      <c r="CH772" s="169"/>
      <c r="CI772" s="169"/>
      <c r="CJ772" s="169"/>
      <c r="CK772" s="169"/>
      <c r="CL772" s="169"/>
      <c r="CM772" s="169"/>
      <c r="CN772" s="169"/>
      <c r="CO772" s="169"/>
      <c r="CP772" s="169"/>
      <c r="CQ772" s="169"/>
      <c r="CR772" s="169"/>
      <c r="CS772" s="169"/>
      <c r="CT772" s="169"/>
      <c r="CU772" s="169"/>
      <c r="CV772" s="169"/>
      <c r="CW772" s="169"/>
      <c r="CX772" s="169"/>
      <c r="CY772" s="169"/>
      <c r="CZ772" s="169"/>
    </row>
    <row r="773" ht="25.15" customHeight="true" x14ac:dyDescent="0.2">
      <c r="C773" s="474"/>
      <c r="D773" s="474"/>
      <c r="E773" s="474"/>
      <c r="F773" s="474"/>
      <c r="G773" s="474"/>
      <c r="H773" s="474"/>
      <c r="I773" s="474"/>
      <c r="J773" s="474"/>
      <c r="K773" s="474"/>
      <c r="L773" s="474"/>
      <c r="M773" s="474"/>
      <c r="N773" s="474"/>
      <c r="O773" s="474"/>
      <c r="P773" s="474"/>
      <c r="Q773" s="474"/>
      <c r="BA773" s="169"/>
      <c r="BB773" s="257"/>
      <c r="BC773" s="169"/>
      <c r="BD773" s="169"/>
      <c r="BE773" s="169"/>
      <c r="BF773" s="169"/>
      <c r="BG773" s="169"/>
      <c r="BH773" s="169"/>
      <c r="BI773" s="169"/>
      <c r="BJ773" s="169"/>
      <c r="BK773" s="169"/>
      <c r="BL773" s="169"/>
      <c r="BM773" s="169"/>
      <c r="BN773" s="169"/>
      <c r="BO773" s="169"/>
      <c r="BP773" s="169"/>
      <c r="BQ773" s="169"/>
      <c r="BR773" s="169"/>
      <c r="BS773" s="169"/>
      <c r="BT773" s="169"/>
      <c r="BU773" s="169"/>
      <c r="BV773" s="169"/>
      <c r="BW773" s="169"/>
      <c r="BX773" s="169"/>
      <c r="BY773" s="169"/>
      <c r="BZ773" s="169"/>
      <c r="CA773" s="169"/>
      <c r="CB773" s="169"/>
      <c r="CC773" s="169"/>
      <c r="CD773" s="169"/>
      <c r="CE773" s="169"/>
      <c r="CF773" s="169"/>
      <c r="CG773" s="169"/>
      <c r="CH773" s="169"/>
      <c r="CI773" s="169"/>
      <c r="CJ773" s="169"/>
      <c r="CK773" s="169"/>
      <c r="CL773" s="169"/>
      <c r="CM773" s="169"/>
      <c r="CN773" s="169"/>
      <c r="CO773" s="169"/>
      <c r="CP773" s="169"/>
      <c r="CQ773" s="169"/>
      <c r="CR773" s="169"/>
      <c r="CS773" s="169"/>
      <c r="CT773" s="169"/>
      <c r="CU773" s="169"/>
      <c r="CV773" s="169"/>
      <c r="CW773" s="169"/>
      <c r="CX773" s="169"/>
      <c r="CY773" s="169"/>
      <c r="CZ773" s="169"/>
    </row>
    <row r="774" ht="25.15" customHeight="true" x14ac:dyDescent="0.2">
      <c r="C774" s="474"/>
      <c r="D774" s="474"/>
      <c r="E774" s="474"/>
      <c r="F774" s="474"/>
      <c r="G774" s="474"/>
      <c r="H774" s="474"/>
      <c r="I774" s="474"/>
      <c r="J774" s="474"/>
      <c r="K774" s="474"/>
      <c r="L774" s="474"/>
      <c r="M774" s="474"/>
      <c r="N774" s="474"/>
      <c r="O774" s="474"/>
      <c r="P774" s="474"/>
      <c r="Q774" s="474"/>
      <c r="BA774" s="169"/>
      <c r="BB774" s="257"/>
      <c r="BC774" s="169"/>
      <c r="BD774" s="169"/>
      <c r="BE774" s="169"/>
      <c r="BF774" s="169"/>
      <c r="BG774" s="169"/>
      <c r="BH774" s="169"/>
      <c r="BI774" s="169"/>
      <c r="BJ774" s="169"/>
      <c r="BK774" s="169"/>
      <c r="BL774" s="169"/>
      <c r="BM774" s="169"/>
      <c r="BN774" s="169"/>
      <c r="BO774" s="169"/>
      <c r="BP774" s="169"/>
      <c r="BQ774" s="169"/>
      <c r="BR774" s="169"/>
      <c r="BS774" s="169"/>
      <c r="BT774" s="169"/>
      <c r="BU774" s="169"/>
      <c r="BV774" s="169"/>
      <c r="BW774" s="169"/>
      <c r="BX774" s="169"/>
      <c r="BY774" s="169"/>
      <c r="BZ774" s="169"/>
      <c r="CA774" s="169"/>
      <c r="CB774" s="169"/>
      <c r="CC774" s="169"/>
      <c r="CD774" s="169"/>
      <c r="CE774" s="169"/>
      <c r="CF774" s="169"/>
      <c r="CG774" s="169"/>
      <c r="CH774" s="169"/>
      <c r="CI774" s="169"/>
      <c r="CJ774" s="169"/>
      <c r="CK774" s="169"/>
      <c r="CL774" s="169"/>
      <c r="CM774" s="169"/>
      <c r="CN774" s="169"/>
      <c r="CO774" s="169"/>
      <c r="CP774" s="169"/>
      <c r="CQ774" s="169"/>
      <c r="CR774" s="169"/>
      <c r="CS774" s="169"/>
      <c r="CT774" s="169"/>
      <c r="CU774" s="169"/>
      <c r="CV774" s="169"/>
      <c r="CW774" s="169"/>
      <c r="CX774" s="169"/>
      <c r="CY774" s="169"/>
      <c r="CZ774" s="169"/>
    </row>
    <row r="775" ht="25.15" customHeight="true" x14ac:dyDescent="0.2">
      <c r="C775" s="474"/>
      <c r="D775" s="474"/>
      <c r="E775" s="474"/>
      <c r="F775" s="474"/>
      <c r="G775" s="474"/>
      <c r="H775" s="474"/>
      <c r="I775" s="474"/>
      <c r="J775" s="474"/>
      <c r="K775" s="474"/>
      <c r="L775" s="474"/>
      <c r="M775" s="474"/>
      <c r="N775" s="474"/>
      <c r="O775" s="474"/>
      <c r="P775" s="474"/>
      <c r="Q775" s="474"/>
      <c r="BA775" s="169"/>
      <c r="BB775" s="257"/>
      <c r="BC775" s="169"/>
      <c r="BD775" s="169"/>
      <c r="BE775" s="169"/>
      <c r="BF775" s="169"/>
      <c r="BG775" s="169"/>
      <c r="BH775" s="169"/>
      <c r="BI775" s="169"/>
      <c r="BJ775" s="169"/>
      <c r="BK775" s="169"/>
      <c r="BL775" s="169"/>
      <c r="BM775" s="169"/>
      <c r="BN775" s="169"/>
      <c r="BO775" s="169"/>
      <c r="BP775" s="169"/>
      <c r="BQ775" s="169"/>
      <c r="BR775" s="169"/>
      <c r="BS775" s="169"/>
      <c r="BT775" s="169"/>
      <c r="BU775" s="169"/>
      <c r="BV775" s="169"/>
      <c r="BW775" s="169"/>
      <c r="BX775" s="169"/>
      <c r="BY775" s="169"/>
      <c r="BZ775" s="169"/>
      <c r="CA775" s="169"/>
      <c r="CB775" s="169"/>
      <c r="CC775" s="169"/>
      <c r="CD775" s="169"/>
      <c r="CE775" s="169"/>
      <c r="CF775" s="169"/>
      <c r="CG775" s="169"/>
      <c r="CH775" s="169"/>
      <c r="CI775" s="169"/>
      <c r="CJ775" s="169"/>
      <c r="CK775" s="169"/>
      <c r="CL775" s="169"/>
      <c r="CM775" s="169"/>
      <c r="CN775" s="169"/>
      <c r="CO775" s="169"/>
      <c r="CP775" s="169"/>
      <c r="CQ775" s="169"/>
      <c r="CR775" s="169"/>
      <c r="CS775" s="169"/>
      <c r="CT775" s="169"/>
      <c r="CU775" s="169"/>
      <c r="CV775" s="169"/>
      <c r="CW775" s="169"/>
      <c r="CX775" s="169"/>
      <c r="CY775" s="169"/>
      <c r="CZ775" s="169"/>
    </row>
    <row r="776" ht="25.15" customHeight="true" x14ac:dyDescent="0.2">
      <c r="C776" s="474"/>
      <c r="D776" s="474"/>
      <c r="E776" s="474"/>
      <c r="F776" s="474"/>
      <c r="G776" s="474"/>
      <c r="H776" s="474"/>
      <c r="I776" s="474"/>
      <c r="J776" s="474"/>
      <c r="K776" s="474"/>
      <c r="L776" s="474"/>
      <c r="M776" s="474"/>
      <c r="N776" s="474"/>
      <c r="O776" s="474"/>
      <c r="P776" s="474"/>
      <c r="Q776" s="474"/>
      <c r="BA776" s="169"/>
      <c r="BB776" s="257"/>
      <c r="BC776" s="169"/>
      <c r="BD776" s="169"/>
      <c r="BE776" s="169"/>
      <c r="BF776" s="169"/>
      <c r="BG776" s="169"/>
      <c r="BH776" s="169"/>
      <c r="BI776" s="169"/>
      <c r="BJ776" s="169"/>
      <c r="BK776" s="169"/>
      <c r="BL776" s="169"/>
      <c r="BM776" s="169"/>
      <c r="BN776" s="169"/>
      <c r="BO776" s="169"/>
      <c r="BP776" s="169"/>
      <c r="BQ776" s="169"/>
      <c r="BR776" s="169"/>
      <c r="BS776" s="169"/>
      <c r="BT776" s="169"/>
      <c r="BU776" s="169"/>
      <c r="BV776" s="169"/>
      <c r="BW776" s="169"/>
      <c r="BX776" s="169"/>
      <c r="BY776" s="169"/>
      <c r="BZ776" s="169"/>
      <c r="CA776" s="169"/>
      <c r="CB776" s="169"/>
      <c r="CC776" s="169"/>
      <c r="CD776" s="169"/>
      <c r="CE776" s="169"/>
      <c r="CF776" s="169"/>
      <c r="CG776" s="169"/>
      <c r="CH776" s="169"/>
      <c r="CI776" s="169"/>
      <c r="CJ776" s="169"/>
      <c r="CK776" s="169"/>
      <c r="CL776" s="169"/>
      <c r="CM776" s="169"/>
      <c r="CN776" s="169"/>
      <c r="CO776" s="169"/>
      <c r="CP776" s="169"/>
      <c r="CQ776" s="169"/>
      <c r="CR776" s="169"/>
      <c r="CS776" s="169"/>
      <c r="CT776" s="169"/>
      <c r="CU776" s="169"/>
      <c r="CV776" s="169"/>
      <c r="CW776" s="169"/>
      <c r="CX776" s="169"/>
      <c r="CY776" s="169"/>
      <c r="CZ776" s="169"/>
    </row>
    <row r="777" ht="25.15" customHeight="true" x14ac:dyDescent="0.2">
      <c r="C777" s="474"/>
      <c r="D777" s="474"/>
      <c r="E777" s="474"/>
      <c r="F777" s="474"/>
      <c r="G777" s="474"/>
      <c r="H777" s="474"/>
      <c r="I777" s="474"/>
      <c r="J777" s="474"/>
      <c r="K777" s="474"/>
      <c r="L777" s="474"/>
      <c r="M777" s="474"/>
      <c r="N777" s="474"/>
      <c r="O777" s="474"/>
      <c r="P777" s="474"/>
      <c r="Q777" s="474"/>
      <c r="BA777" s="169"/>
      <c r="BB777" s="257"/>
      <c r="BC777" s="169"/>
      <c r="BD777" s="169"/>
      <c r="BE777" s="169"/>
      <c r="BF777" s="169"/>
      <c r="BG777" s="169"/>
      <c r="BH777" s="169"/>
      <c r="BI777" s="169"/>
      <c r="BJ777" s="169"/>
      <c r="BK777" s="169"/>
      <c r="BL777" s="169"/>
      <c r="BM777" s="169"/>
      <c r="BN777" s="169"/>
      <c r="BO777" s="169"/>
      <c r="BP777" s="169"/>
      <c r="BQ777" s="169"/>
      <c r="BR777" s="169"/>
      <c r="BS777" s="169"/>
      <c r="BT777" s="169"/>
      <c r="BU777" s="169"/>
      <c r="BV777" s="169"/>
      <c r="BW777" s="169"/>
      <c r="BX777" s="169"/>
      <c r="BY777" s="169"/>
      <c r="BZ777" s="169"/>
      <c r="CA777" s="169"/>
      <c r="CB777" s="169"/>
      <c r="CC777" s="169"/>
      <c r="CD777" s="169"/>
      <c r="CE777" s="169"/>
      <c r="CF777" s="169"/>
      <c r="CG777" s="169"/>
      <c r="CH777" s="169"/>
      <c r="CI777" s="169"/>
      <c r="CJ777" s="169"/>
      <c r="CK777" s="169"/>
      <c r="CL777" s="169"/>
      <c r="CM777" s="169"/>
      <c r="CN777" s="169"/>
      <c r="CO777" s="169"/>
      <c r="CP777" s="169"/>
      <c r="CQ777" s="169"/>
      <c r="CR777" s="169"/>
      <c r="CS777" s="169"/>
      <c r="CT777" s="169"/>
      <c r="CU777" s="169"/>
      <c r="CV777" s="169"/>
      <c r="CW777" s="169"/>
      <c r="CX777" s="169"/>
      <c r="CY777" s="169"/>
      <c r="CZ777" s="169"/>
    </row>
    <row r="778" ht="25.15" customHeight="true" x14ac:dyDescent="0.2">
      <c r="C778" s="474"/>
      <c r="D778" s="474"/>
      <c r="E778" s="474"/>
      <c r="F778" s="474"/>
      <c r="G778" s="474"/>
      <c r="H778" s="474"/>
      <c r="I778" s="474"/>
      <c r="J778" s="474"/>
      <c r="K778" s="474"/>
      <c r="L778" s="474"/>
      <c r="M778" s="474"/>
      <c r="N778" s="474"/>
      <c r="O778" s="474"/>
      <c r="P778" s="474"/>
      <c r="Q778" s="474"/>
      <c r="BA778" s="169"/>
      <c r="BB778" s="257"/>
      <c r="BC778" s="169"/>
      <c r="BD778" s="169"/>
      <c r="BE778" s="169"/>
      <c r="BF778" s="169"/>
      <c r="BG778" s="169"/>
      <c r="BH778" s="169"/>
      <c r="BI778" s="169"/>
      <c r="BJ778" s="169"/>
      <c r="BK778" s="169"/>
      <c r="BL778" s="169"/>
      <c r="BM778" s="169"/>
      <c r="BN778" s="169"/>
      <c r="BO778" s="169"/>
      <c r="BP778" s="169"/>
      <c r="BQ778" s="169"/>
      <c r="BR778" s="169"/>
      <c r="BS778" s="169"/>
      <c r="BT778" s="169"/>
      <c r="BU778" s="169"/>
      <c r="BV778" s="169"/>
      <c r="BW778" s="169"/>
      <c r="BX778" s="169"/>
      <c r="BY778" s="169"/>
      <c r="BZ778" s="169"/>
      <c r="CA778" s="169"/>
      <c r="CB778" s="169"/>
      <c r="CC778" s="169"/>
      <c r="CD778" s="169"/>
      <c r="CE778" s="169"/>
      <c r="CF778" s="169"/>
      <c r="CG778" s="169"/>
      <c r="CH778" s="169"/>
      <c r="CI778" s="169"/>
      <c r="CJ778" s="169"/>
      <c r="CK778" s="169"/>
      <c r="CL778" s="169"/>
      <c r="CM778" s="169"/>
      <c r="CN778" s="169"/>
      <c r="CO778" s="169"/>
      <c r="CP778" s="169"/>
      <c r="CQ778" s="169"/>
      <c r="CR778" s="169"/>
      <c r="CS778" s="169"/>
      <c r="CT778" s="169"/>
      <c r="CU778" s="169"/>
      <c r="CV778" s="169"/>
      <c r="CW778" s="169"/>
      <c r="CX778" s="169"/>
      <c r="CY778" s="169"/>
      <c r="CZ778" s="169"/>
    </row>
    <row r="779" ht="25.15" customHeight="true" x14ac:dyDescent="0.2">
      <c r="C779" s="474"/>
      <c r="D779" s="474"/>
      <c r="E779" s="474"/>
      <c r="F779" s="474"/>
      <c r="G779" s="474"/>
      <c r="H779" s="474"/>
      <c r="I779" s="474"/>
      <c r="J779" s="474"/>
      <c r="K779" s="474"/>
      <c r="L779" s="474"/>
      <c r="M779" s="474"/>
      <c r="N779" s="474"/>
      <c r="O779" s="474"/>
      <c r="P779" s="474"/>
      <c r="Q779" s="474"/>
      <c r="BA779" s="169"/>
      <c r="BB779" s="257"/>
      <c r="BC779" s="169"/>
      <c r="BD779" s="169"/>
      <c r="BE779" s="169"/>
      <c r="BF779" s="169"/>
      <c r="BG779" s="169"/>
      <c r="BH779" s="169"/>
      <c r="BI779" s="169"/>
      <c r="BJ779" s="169"/>
      <c r="BK779" s="169"/>
      <c r="BL779" s="169"/>
      <c r="BM779" s="169"/>
      <c r="BN779" s="169"/>
      <c r="BO779" s="169"/>
      <c r="BP779" s="169"/>
      <c r="BQ779" s="169"/>
      <c r="BR779" s="169"/>
      <c r="BS779" s="169"/>
      <c r="BT779" s="169"/>
      <c r="BU779" s="169"/>
      <c r="BV779" s="169"/>
      <c r="BW779" s="169"/>
      <c r="BX779" s="169"/>
      <c r="BY779" s="169"/>
      <c r="BZ779" s="169"/>
      <c r="CA779" s="169"/>
      <c r="CB779" s="169"/>
      <c r="CC779" s="169"/>
      <c r="CD779" s="169"/>
      <c r="CE779" s="169"/>
      <c r="CF779" s="169"/>
      <c r="CG779" s="169"/>
      <c r="CH779" s="169"/>
      <c r="CI779" s="169"/>
      <c r="CJ779" s="169"/>
      <c r="CK779" s="169"/>
      <c r="CL779" s="169"/>
      <c r="CM779" s="169"/>
      <c r="CN779" s="169"/>
      <c r="CO779" s="169"/>
      <c r="CP779" s="169"/>
      <c r="CQ779" s="169"/>
      <c r="CR779" s="169"/>
      <c r="CS779" s="169"/>
      <c r="CT779" s="169"/>
      <c r="CU779" s="169"/>
      <c r="CV779" s="169"/>
      <c r="CW779" s="169"/>
      <c r="CX779" s="169"/>
      <c r="CY779" s="169"/>
      <c r="CZ779" s="169"/>
    </row>
    <row r="780" ht="25.15" customHeight="true" x14ac:dyDescent="0.2">
      <c r="C780" s="474"/>
      <c r="D780" s="474"/>
      <c r="E780" s="474"/>
      <c r="F780" s="474"/>
      <c r="G780" s="474"/>
      <c r="H780" s="474"/>
      <c r="I780" s="474"/>
      <c r="J780" s="474"/>
      <c r="K780" s="474"/>
      <c r="L780" s="474"/>
      <c r="M780" s="474"/>
      <c r="N780" s="474"/>
      <c r="O780" s="474"/>
      <c r="P780" s="474"/>
      <c r="Q780" s="474"/>
      <c r="BA780" s="169"/>
      <c r="BB780" s="257"/>
      <c r="BC780" s="169"/>
      <c r="BD780" s="169"/>
      <c r="BE780" s="169"/>
      <c r="BF780" s="169"/>
      <c r="BG780" s="169"/>
      <c r="BH780" s="169"/>
      <c r="BI780" s="169"/>
      <c r="BJ780" s="169"/>
      <c r="BK780" s="169"/>
      <c r="BL780" s="169"/>
      <c r="BM780" s="169"/>
      <c r="BN780" s="169"/>
      <c r="BO780" s="169"/>
      <c r="BP780" s="169"/>
      <c r="BQ780" s="169"/>
      <c r="BR780" s="169"/>
      <c r="BS780" s="169"/>
      <c r="BT780" s="169"/>
      <c r="BU780" s="169"/>
      <c r="BV780" s="169"/>
      <c r="BW780" s="169"/>
      <c r="BX780" s="169"/>
      <c r="BY780" s="169"/>
      <c r="BZ780" s="169"/>
      <c r="CA780" s="169"/>
      <c r="CB780" s="169"/>
      <c r="CC780" s="169"/>
      <c r="CD780" s="169"/>
      <c r="CE780" s="169"/>
      <c r="CF780" s="169"/>
      <c r="CG780" s="169"/>
      <c r="CH780" s="169"/>
      <c r="CI780" s="169"/>
      <c r="CJ780" s="169"/>
      <c r="CK780" s="169"/>
      <c r="CL780" s="169"/>
      <c r="CM780" s="169"/>
      <c r="CN780" s="169"/>
      <c r="CO780" s="169"/>
      <c r="CP780" s="169"/>
      <c r="CQ780" s="169"/>
      <c r="CR780" s="169"/>
      <c r="CS780" s="169"/>
      <c r="CT780" s="169"/>
      <c r="CU780" s="169"/>
      <c r="CV780" s="169"/>
      <c r="CW780" s="169"/>
      <c r="CX780" s="169"/>
      <c r="CY780" s="169"/>
      <c r="CZ780" s="169"/>
    </row>
    <row r="781" ht="25.15" customHeight="true" x14ac:dyDescent="0.2">
      <c r="C781" s="474"/>
      <c r="D781" s="474"/>
      <c r="E781" s="474"/>
      <c r="F781" s="474"/>
      <c r="G781" s="474"/>
      <c r="H781" s="474"/>
      <c r="I781" s="474"/>
      <c r="J781" s="474"/>
      <c r="K781" s="474"/>
      <c r="L781" s="474"/>
      <c r="M781" s="474"/>
      <c r="N781" s="474"/>
      <c r="O781" s="474"/>
      <c r="P781" s="474"/>
      <c r="Q781" s="474"/>
      <c r="BA781" s="169"/>
      <c r="BB781" s="257"/>
      <c r="BC781" s="169"/>
      <c r="BD781" s="169"/>
      <c r="BE781" s="169"/>
      <c r="BF781" s="169"/>
      <c r="BG781" s="169"/>
      <c r="BH781" s="169"/>
      <c r="BI781" s="169"/>
      <c r="BJ781" s="169"/>
      <c r="BK781" s="169"/>
      <c r="BL781" s="169"/>
      <c r="BM781" s="169"/>
      <c r="BN781" s="169"/>
      <c r="BO781" s="169"/>
      <c r="BP781" s="169"/>
      <c r="BQ781" s="169"/>
      <c r="BR781" s="169"/>
      <c r="BS781" s="169"/>
      <c r="BT781" s="169"/>
      <c r="BU781" s="169"/>
      <c r="BV781" s="169"/>
      <c r="BW781" s="169"/>
      <c r="BX781" s="169"/>
      <c r="BY781" s="169"/>
      <c r="BZ781" s="169"/>
      <c r="CA781" s="169"/>
      <c r="CB781" s="169"/>
      <c r="CC781" s="169"/>
      <c r="CD781" s="169"/>
      <c r="CE781" s="169"/>
      <c r="CF781" s="169"/>
      <c r="CG781" s="169"/>
      <c r="CH781" s="169"/>
      <c r="CI781" s="169"/>
      <c r="CJ781" s="169"/>
      <c r="CK781" s="169"/>
      <c r="CL781" s="169"/>
      <c r="CM781" s="169"/>
      <c r="CN781" s="169"/>
      <c r="CO781" s="169"/>
      <c r="CP781" s="169"/>
      <c r="CQ781" s="169"/>
      <c r="CR781" s="169"/>
      <c r="CS781" s="169"/>
      <c r="CT781" s="169"/>
      <c r="CU781" s="169"/>
      <c r="CV781" s="169"/>
      <c r="CW781" s="169"/>
      <c r="CX781" s="169"/>
      <c r="CY781" s="169"/>
      <c r="CZ781" s="169"/>
    </row>
    <row r="782" ht="25.15" customHeight="true" x14ac:dyDescent="0.2">
      <c r="C782" s="474"/>
      <c r="D782" s="474"/>
      <c r="E782" s="474"/>
      <c r="F782" s="474"/>
      <c r="G782" s="474"/>
      <c r="H782" s="474"/>
      <c r="I782" s="474"/>
      <c r="J782" s="474"/>
      <c r="K782" s="474"/>
      <c r="L782" s="474"/>
      <c r="M782" s="474"/>
      <c r="N782" s="474"/>
      <c r="O782" s="474"/>
      <c r="P782" s="474"/>
      <c r="Q782" s="474"/>
      <c r="BA782" s="169"/>
      <c r="BB782" s="257"/>
      <c r="BC782" s="169"/>
      <c r="BD782" s="169"/>
      <c r="BE782" s="169"/>
      <c r="BF782" s="169"/>
      <c r="BG782" s="169"/>
      <c r="BH782" s="169"/>
      <c r="BI782" s="169"/>
      <c r="BJ782" s="169"/>
      <c r="BK782" s="169"/>
      <c r="BL782" s="169"/>
      <c r="BM782" s="169"/>
      <c r="BN782" s="169"/>
      <c r="BO782" s="169"/>
      <c r="BP782" s="169"/>
      <c r="BQ782" s="169"/>
      <c r="BR782" s="169"/>
      <c r="BS782" s="169"/>
      <c r="BT782" s="169"/>
      <c r="BU782" s="169"/>
      <c r="BV782" s="169"/>
      <c r="BW782" s="169"/>
      <c r="BX782" s="169"/>
      <c r="BY782" s="169"/>
      <c r="BZ782" s="169"/>
      <c r="CA782" s="169"/>
      <c r="CB782" s="169"/>
      <c r="CC782" s="169"/>
      <c r="CD782" s="169"/>
      <c r="CE782" s="169"/>
      <c r="CF782" s="169"/>
      <c r="CG782" s="169"/>
      <c r="CH782" s="169"/>
      <c r="CI782" s="169"/>
      <c r="CJ782" s="169"/>
      <c r="CK782" s="169"/>
      <c r="CL782" s="169"/>
      <c r="CM782" s="169"/>
      <c r="CN782" s="169"/>
      <c r="CO782" s="169"/>
      <c r="CP782" s="169"/>
      <c r="CQ782" s="169"/>
      <c r="CR782" s="169"/>
      <c r="CS782" s="169"/>
      <c r="CT782" s="169"/>
      <c r="CU782" s="169"/>
      <c r="CV782" s="169"/>
      <c r="CW782" s="169"/>
      <c r="CX782" s="169"/>
      <c r="CY782" s="169"/>
      <c r="CZ782" s="169"/>
    </row>
    <row r="783" ht="25.15" customHeight="true" x14ac:dyDescent="0.2">
      <c r="C783" s="474"/>
      <c r="D783" s="474"/>
      <c r="E783" s="474"/>
      <c r="F783" s="474"/>
      <c r="G783" s="474"/>
      <c r="H783" s="474"/>
      <c r="I783" s="474"/>
      <c r="J783" s="474"/>
      <c r="K783" s="474"/>
      <c r="L783" s="474"/>
      <c r="M783" s="474"/>
      <c r="N783" s="474"/>
      <c r="O783" s="474"/>
      <c r="P783" s="474"/>
      <c r="Q783" s="474"/>
      <c r="BA783" s="169"/>
      <c r="BB783" s="257"/>
      <c r="BC783" s="169"/>
      <c r="BD783" s="169"/>
      <c r="BE783" s="169"/>
      <c r="BF783" s="169"/>
      <c r="BG783" s="169"/>
      <c r="BH783" s="169"/>
      <c r="BI783" s="169"/>
      <c r="BJ783" s="169"/>
      <c r="BK783" s="169"/>
      <c r="BL783" s="169"/>
      <c r="BM783" s="169"/>
      <c r="BN783" s="169"/>
      <c r="BO783" s="169"/>
      <c r="BP783" s="169"/>
      <c r="BQ783" s="169"/>
      <c r="BR783" s="169"/>
      <c r="BS783" s="169"/>
      <c r="BT783" s="169"/>
      <c r="BU783" s="169"/>
      <c r="BV783" s="169"/>
      <c r="BW783" s="169"/>
      <c r="BX783" s="169"/>
      <c r="BY783" s="169"/>
      <c r="BZ783" s="169"/>
      <c r="CA783" s="169"/>
      <c r="CB783" s="169"/>
      <c r="CC783" s="169"/>
      <c r="CD783" s="169"/>
      <c r="CE783" s="169"/>
      <c r="CF783" s="169"/>
      <c r="CG783" s="169"/>
      <c r="CH783" s="169"/>
      <c r="CI783" s="169"/>
      <c r="CJ783" s="169"/>
      <c r="CK783" s="169"/>
      <c r="CL783" s="169"/>
      <c r="CM783" s="169"/>
      <c r="CN783" s="169"/>
      <c r="CO783" s="169"/>
      <c r="CP783" s="169"/>
      <c r="CQ783" s="169"/>
      <c r="CR783" s="169"/>
      <c r="CS783" s="169"/>
      <c r="CT783" s="169"/>
      <c r="CU783" s="169"/>
      <c r="CV783" s="169"/>
      <c r="CW783" s="169"/>
      <c r="CX783" s="169"/>
      <c r="CY783" s="169"/>
      <c r="CZ783" s="169"/>
    </row>
    <row r="784" ht="25.15" customHeight="true" x14ac:dyDescent="0.2">
      <c r="C784" s="474"/>
      <c r="D784" s="474"/>
      <c r="E784" s="474"/>
      <c r="F784" s="474"/>
      <c r="G784" s="474"/>
      <c r="H784" s="474"/>
      <c r="I784" s="474"/>
      <c r="J784" s="474"/>
      <c r="K784" s="474"/>
      <c r="L784" s="474"/>
      <c r="M784" s="474"/>
      <c r="N784" s="474"/>
      <c r="O784" s="474"/>
      <c r="P784" s="474"/>
      <c r="Q784" s="474"/>
      <c r="BA784" s="169"/>
      <c r="BB784" s="257"/>
      <c r="BC784" s="169"/>
      <c r="BD784" s="169"/>
      <c r="BE784" s="169"/>
      <c r="BF784" s="169"/>
      <c r="BG784" s="169"/>
      <c r="BH784" s="169"/>
      <c r="BI784" s="169"/>
      <c r="BJ784" s="169"/>
      <c r="BK784" s="169"/>
      <c r="BL784" s="169"/>
      <c r="BM784" s="169"/>
      <c r="BN784" s="169"/>
      <c r="BO784" s="169"/>
      <c r="BP784" s="169"/>
      <c r="BQ784" s="169"/>
      <c r="BR784" s="169"/>
      <c r="BS784" s="169"/>
      <c r="BT784" s="169"/>
      <c r="BU784" s="169"/>
      <c r="BV784" s="169"/>
      <c r="BW784" s="169"/>
      <c r="BX784" s="169"/>
      <c r="BY784" s="169"/>
      <c r="BZ784" s="169"/>
      <c r="CA784" s="169"/>
      <c r="CB784" s="169"/>
      <c r="CC784" s="169"/>
      <c r="CD784" s="169"/>
      <c r="CE784" s="169"/>
      <c r="CF784" s="169"/>
      <c r="CG784" s="169"/>
      <c r="CH784" s="169"/>
      <c r="CI784" s="169"/>
      <c r="CJ784" s="169"/>
      <c r="CK784" s="169"/>
      <c r="CL784" s="169"/>
      <c r="CM784" s="169"/>
      <c r="CN784" s="169"/>
      <c r="CO784" s="169"/>
      <c r="CP784" s="169"/>
      <c r="CQ784" s="169"/>
      <c r="CR784" s="169"/>
      <c r="CS784" s="169"/>
      <c r="CT784" s="169"/>
      <c r="CU784" s="169"/>
      <c r="CV784" s="169"/>
      <c r="CW784" s="169"/>
      <c r="CX784" s="169"/>
      <c r="CY784" s="169"/>
      <c r="CZ784" s="169"/>
    </row>
    <row r="785" ht="25.15" customHeight="true" x14ac:dyDescent="0.2">
      <c r="C785" s="474"/>
      <c r="D785" s="474"/>
      <c r="E785" s="474"/>
      <c r="F785" s="474"/>
      <c r="G785" s="474"/>
      <c r="H785" s="474"/>
      <c r="I785" s="474"/>
      <c r="J785" s="474"/>
      <c r="K785" s="474"/>
      <c r="L785" s="474"/>
      <c r="M785" s="474"/>
      <c r="N785" s="474"/>
      <c r="O785" s="474"/>
      <c r="P785" s="474"/>
      <c r="Q785" s="474"/>
      <c r="BA785" s="169"/>
      <c r="BB785" s="257"/>
      <c r="BC785" s="169"/>
      <c r="BD785" s="169"/>
      <c r="BE785" s="169"/>
      <c r="BF785" s="169"/>
      <c r="BG785" s="169"/>
      <c r="BH785" s="169"/>
      <c r="BI785" s="169"/>
      <c r="BJ785" s="169"/>
      <c r="BK785" s="169"/>
      <c r="BL785" s="169"/>
      <c r="BM785" s="169"/>
      <c r="BN785" s="169"/>
      <c r="BO785" s="169"/>
      <c r="BP785" s="169"/>
      <c r="BQ785" s="169"/>
      <c r="BR785" s="169"/>
      <c r="BS785" s="169"/>
      <c r="BT785" s="169"/>
      <c r="BU785" s="169"/>
      <c r="BV785" s="169"/>
      <c r="BW785" s="169"/>
      <c r="BX785" s="169"/>
      <c r="BY785" s="169"/>
      <c r="BZ785" s="169"/>
      <c r="CA785" s="169"/>
      <c r="CB785" s="169"/>
      <c r="CC785" s="169"/>
      <c r="CD785" s="169"/>
      <c r="CE785" s="169"/>
      <c r="CF785" s="169"/>
      <c r="CG785" s="169"/>
      <c r="CH785" s="169"/>
      <c r="CI785" s="169"/>
      <c r="CJ785" s="169"/>
      <c r="CK785" s="169"/>
      <c r="CL785" s="169"/>
      <c r="CM785" s="169"/>
      <c r="CN785" s="169"/>
      <c r="CO785" s="169"/>
      <c r="CP785" s="169"/>
      <c r="CQ785" s="169"/>
      <c r="CR785" s="169"/>
      <c r="CS785" s="169"/>
      <c r="CT785" s="169"/>
      <c r="CU785" s="169"/>
      <c r="CV785" s="169"/>
      <c r="CW785" s="169"/>
      <c r="CX785" s="169"/>
      <c r="CY785" s="169"/>
      <c r="CZ785" s="169"/>
    </row>
    <row r="786" ht="25.15" customHeight="true" x14ac:dyDescent="0.2">
      <c r="C786" s="474"/>
      <c r="D786" s="474"/>
      <c r="E786" s="474"/>
      <c r="F786" s="474"/>
      <c r="G786" s="474"/>
      <c r="H786" s="474"/>
      <c r="I786" s="474"/>
      <c r="J786" s="474"/>
      <c r="K786" s="474"/>
      <c r="L786" s="474"/>
      <c r="M786" s="474"/>
      <c r="N786" s="474"/>
      <c r="O786" s="474"/>
      <c r="P786" s="474"/>
      <c r="Q786" s="474"/>
      <c r="BA786" s="169"/>
      <c r="BB786" s="257"/>
      <c r="BC786" s="169"/>
      <c r="BD786" s="169"/>
      <c r="BE786" s="169"/>
      <c r="BF786" s="169"/>
      <c r="BG786" s="169"/>
      <c r="BH786" s="169"/>
      <c r="BI786" s="169"/>
      <c r="BJ786" s="169"/>
      <c r="BK786" s="169"/>
      <c r="BL786" s="169"/>
      <c r="BM786" s="169"/>
      <c r="BN786" s="169"/>
      <c r="BO786" s="169"/>
      <c r="BP786" s="169"/>
      <c r="BQ786" s="169"/>
      <c r="BR786" s="169"/>
      <c r="BS786" s="169"/>
      <c r="BT786" s="169"/>
      <c r="BU786" s="169"/>
      <c r="BV786" s="169"/>
      <c r="BW786" s="169"/>
      <c r="BX786" s="169"/>
      <c r="BY786" s="169"/>
      <c r="BZ786" s="169"/>
      <c r="CA786" s="169"/>
      <c r="CB786" s="169"/>
      <c r="CC786" s="169"/>
      <c r="CD786" s="169"/>
      <c r="CE786" s="169"/>
      <c r="CF786" s="169"/>
      <c r="CG786" s="169"/>
      <c r="CH786" s="169"/>
      <c r="CI786" s="169"/>
      <c r="CJ786" s="169"/>
      <c r="CK786" s="169"/>
      <c r="CL786" s="169"/>
      <c r="CM786" s="169"/>
      <c r="CN786" s="169"/>
      <c r="CO786" s="169"/>
      <c r="CP786" s="169"/>
      <c r="CQ786" s="169"/>
      <c r="CR786" s="169"/>
      <c r="CS786" s="169"/>
      <c r="CT786" s="169"/>
      <c r="CU786" s="169"/>
      <c r="CV786" s="169"/>
      <c r="CW786" s="169"/>
      <c r="CX786" s="169"/>
      <c r="CY786" s="169"/>
      <c r="CZ786" s="169"/>
    </row>
    <row r="787" ht="25.15" customHeight="true" x14ac:dyDescent="0.2">
      <c r="C787" s="474"/>
      <c r="D787" s="474"/>
      <c r="E787" s="474"/>
      <c r="F787" s="474"/>
      <c r="G787" s="474"/>
      <c r="H787" s="474"/>
      <c r="I787" s="474"/>
      <c r="J787" s="474"/>
      <c r="K787" s="474"/>
      <c r="L787" s="474"/>
      <c r="M787" s="474"/>
      <c r="N787" s="474"/>
      <c r="O787" s="474"/>
      <c r="P787" s="474"/>
      <c r="Q787" s="474"/>
      <c r="BA787" s="169"/>
      <c r="BB787" s="257"/>
      <c r="BC787" s="169"/>
      <c r="BD787" s="169"/>
      <c r="BE787" s="169"/>
      <c r="BF787" s="169"/>
      <c r="BG787" s="169"/>
      <c r="BH787" s="169"/>
      <c r="BI787" s="169"/>
      <c r="BJ787" s="169"/>
      <c r="BK787" s="169"/>
      <c r="BL787" s="169"/>
      <c r="BM787" s="169"/>
      <c r="BN787" s="169"/>
      <c r="BO787" s="169"/>
      <c r="BP787" s="169"/>
      <c r="BQ787" s="169"/>
      <c r="BR787" s="169"/>
      <c r="BS787" s="169"/>
      <c r="BT787" s="169"/>
      <c r="BU787" s="169"/>
      <c r="BV787" s="169"/>
      <c r="BW787" s="169"/>
      <c r="BX787" s="169"/>
      <c r="BY787" s="169"/>
      <c r="BZ787" s="169"/>
      <c r="CA787" s="169"/>
      <c r="CB787" s="169"/>
      <c r="CC787" s="169"/>
      <c r="CD787" s="169"/>
      <c r="CE787" s="169"/>
      <c r="CF787" s="169"/>
      <c r="CG787" s="169"/>
      <c r="CH787" s="169"/>
      <c r="CI787" s="169"/>
      <c r="CJ787" s="169"/>
      <c r="CK787" s="169"/>
      <c r="CL787" s="169"/>
      <c r="CM787" s="169"/>
      <c r="CN787" s="169"/>
      <c r="CO787" s="169"/>
      <c r="CP787" s="169"/>
      <c r="CQ787" s="169"/>
      <c r="CR787" s="169"/>
      <c r="CS787" s="169"/>
      <c r="CT787" s="169"/>
      <c r="CU787" s="169"/>
      <c r="CV787" s="169"/>
      <c r="CW787" s="169"/>
      <c r="CX787" s="169"/>
      <c r="CY787" s="169"/>
      <c r="CZ787" s="169"/>
    </row>
    <row r="788" ht="25.15" customHeight="true" x14ac:dyDescent="0.2">
      <c r="C788" s="474"/>
      <c r="D788" s="474"/>
      <c r="E788" s="474"/>
      <c r="F788" s="474"/>
      <c r="G788" s="474"/>
      <c r="H788" s="474"/>
      <c r="I788" s="474"/>
      <c r="J788" s="474"/>
      <c r="K788" s="474"/>
      <c r="L788" s="474"/>
      <c r="M788" s="474"/>
      <c r="N788" s="474"/>
      <c r="O788" s="474"/>
      <c r="P788" s="474"/>
      <c r="Q788" s="474"/>
      <c r="BA788" s="169"/>
      <c r="BB788" s="257"/>
      <c r="BC788" s="169"/>
      <c r="BD788" s="169"/>
      <c r="BE788" s="169"/>
      <c r="BF788" s="169"/>
      <c r="BG788" s="169"/>
      <c r="BH788" s="169"/>
      <c r="BI788" s="169"/>
      <c r="BJ788" s="169"/>
      <c r="BK788" s="169"/>
      <c r="BL788" s="169"/>
      <c r="BM788" s="169"/>
      <c r="BN788" s="169"/>
      <c r="BO788" s="169"/>
      <c r="BP788" s="169"/>
      <c r="BQ788" s="169"/>
      <c r="BR788" s="169"/>
      <c r="BS788" s="169"/>
      <c r="BT788" s="169"/>
      <c r="BU788" s="169"/>
      <c r="BV788" s="169"/>
      <c r="BW788" s="169"/>
      <c r="BX788" s="169"/>
      <c r="BY788" s="169"/>
      <c r="BZ788" s="169"/>
      <c r="CA788" s="169"/>
      <c r="CB788" s="169"/>
      <c r="CC788" s="169"/>
      <c r="CD788" s="169"/>
      <c r="CE788" s="169"/>
      <c r="CF788" s="169"/>
      <c r="CG788" s="169"/>
      <c r="CH788" s="169"/>
      <c r="CI788" s="169"/>
      <c r="CJ788" s="169"/>
      <c r="CK788" s="169"/>
      <c r="CL788" s="169"/>
      <c r="CM788" s="169"/>
      <c r="CN788" s="169"/>
      <c r="CO788" s="169"/>
      <c r="CP788" s="169"/>
      <c r="CQ788" s="169"/>
      <c r="CR788" s="169"/>
      <c r="CS788" s="169"/>
      <c r="CT788" s="169"/>
      <c r="CU788" s="169"/>
      <c r="CV788" s="169"/>
      <c r="CW788" s="169"/>
      <c r="CX788" s="169"/>
      <c r="CY788" s="169"/>
      <c r="CZ788" s="169"/>
    </row>
    <row r="789" ht="25.15" customHeight="true" x14ac:dyDescent="0.2">
      <c r="C789" s="474"/>
      <c r="D789" s="474"/>
      <c r="E789" s="474"/>
      <c r="F789" s="474"/>
      <c r="G789" s="474"/>
      <c r="H789" s="474"/>
      <c r="I789" s="474"/>
      <c r="J789" s="474"/>
      <c r="K789" s="474"/>
      <c r="L789" s="474"/>
      <c r="M789" s="474"/>
      <c r="N789" s="474"/>
      <c r="O789" s="474"/>
      <c r="P789" s="474"/>
      <c r="Q789" s="474"/>
      <c r="BA789" s="169"/>
      <c r="BB789" s="257"/>
      <c r="BC789" s="169"/>
      <c r="BD789" s="169"/>
      <c r="BE789" s="169"/>
      <c r="BF789" s="169"/>
      <c r="BG789" s="169"/>
      <c r="BH789" s="169"/>
      <c r="BI789" s="169"/>
      <c r="BJ789" s="169"/>
      <c r="BK789" s="169"/>
      <c r="BL789" s="169"/>
      <c r="BM789" s="169"/>
      <c r="BN789" s="169"/>
      <c r="BO789" s="169"/>
      <c r="BP789" s="169"/>
      <c r="BQ789" s="169"/>
      <c r="BR789" s="169"/>
      <c r="BS789" s="169"/>
      <c r="BT789" s="169"/>
      <c r="BU789" s="169"/>
      <c r="BV789" s="169"/>
      <c r="BW789" s="169"/>
      <c r="BX789" s="169"/>
      <c r="BY789" s="169"/>
      <c r="BZ789" s="169"/>
      <c r="CA789" s="169"/>
      <c r="CB789" s="169"/>
      <c r="CC789" s="169"/>
      <c r="CD789" s="169"/>
      <c r="CE789" s="169"/>
      <c r="CF789" s="169"/>
      <c r="CG789" s="169"/>
      <c r="CH789" s="169"/>
      <c r="CI789" s="169"/>
      <c r="CJ789" s="169"/>
      <c r="CK789" s="169"/>
      <c r="CL789" s="169"/>
      <c r="CM789" s="169"/>
      <c r="CN789" s="169"/>
      <c r="CO789" s="169"/>
      <c r="CP789" s="169"/>
      <c r="CQ789" s="169"/>
      <c r="CR789" s="169"/>
      <c r="CS789" s="169"/>
      <c r="CT789" s="169"/>
      <c r="CU789" s="169"/>
      <c r="CV789" s="169"/>
      <c r="CW789" s="169"/>
      <c r="CX789" s="169"/>
      <c r="CY789" s="169"/>
      <c r="CZ789" s="169"/>
    </row>
    <row r="790" ht="25.15" customHeight="true" x14ac:dyDescent="0.2">
      <c r="C790" s="474"/>
      <c r="D790" s="474"/>
      <c r="E790" s="474"/>
      <c r="F790" s="474"/>
      <c r="G790" s="474"/>
      <c r="H790" s="474"/>
      <c r="I790" s="474"/>
      <c r="J790" s="474"/>
      <c r="K790" s="474"/>
      <c r="L790" s="474"/>
      <c r="M790" s="474"/>
      <c r="N790" s="474"/>
      <c r="O790" s="474"/>
      <c r="P790" s="474"/>
      <c r="Q790" s="474"/>
      <c r="BA790" s="169"/>
      <c r="BB790" s="257"/>
      <c r="BC790" s="169"/>
      <c r="BD790" s="169"/>
      <c r="BE790" s="169"/>
      <c r="BF790" s="169"/>
      <c r="BG790" s="169"/>
      <c r="BH790" s="169"/>
      <c r="BI790" s="169"/>
      <c r="BJ790" s="169"/>
      <c r="BK790" s="169"/>
      <c r="BL790" s="169"/>
      <c r="BM790" s="169"/>
      <c r="BN790" s="169"/>
      <c r="BO790" s="169"/>
      <c r="BP790" s="169"/>
      <c r="BQ790" s="169"/>
      <c r="BR790" s="169"/>
      <c r="BS790" s="169"/>
      <c r="BT790" s="169"/>
      <c r="BU790" s="169"/>
      <c r="BV790" s="169"/>
      <c r="BW790" s="169"/>
      <c r="BX790" s="169"/>
      <c r="BY790" s="169"/>
      <c r="BZ790" s="169"/>
      <c r="CA790" s="169"/>
      <c r="CB790" s="169"/>
      <c r="CC790" s="169"/>
      <c r="CD790" s="169"/>
      <c r="CE790" s="169"/>
      <c r="CF790" s="169"/>
      <c r="CG790" s="169"/>
      <c r="CH790" s="169"/>
      <c r="CI790" s="169"/>
      <c r="CJ790" s="169"/>
      <c r="CK790" s="169"/>
      <c r="CL790" s="169"/>
      <c r="CM790" s="169"/>
      <c r="CN790" s="169"/>
      <c r="CO790" s="169"/>
      <c r="CP790" s="169"/>
      <c r="CQ790" s="169"/>
      <c r="CR790" s="169"/>
      <c r="CS790" s="169"/>
      <c r="CT790" s="169"/>
      <c r="CU790" s="169"/>
      <c r="CV790" s="169"/>
      <c r="CW790" s="169"/>
      <c r="CX790" s="169"/>
      <c r="CY790" s="169"/>
      <c r="CZ790" s="169"/>
    </row>
    <row r="791" ht="25.15" customHeight="true" x14ac:dyDescent="0.2">
      <c r="C791" s="474"/>
      <c r="D791" s="474"/>
      <c r="E791" s="474"/>
      <c r="F791" s="474"/>
      <c r="G791" s="474"/>
      <c r="H791" s="474"/>
      <c r="I791" s="474"/>
      <c r="J791" s="474"/>
      <c r="K791" s="474"/>
      <c r="L791" s="474"/>
      <c r="M791" s="474"/>
      <c r="N791" s="474"/>
      <c r="O791" s="474"/>
      <c r="P791" s="474"/>
      <c r="Q791" s="474"/>
      <c r="BA791" s="169"/>
      <c r="BB791" s="257"/>
      <c r="BC791" s="169"/>
      <c r="BD791" s="169"/>
      <c r="BE791" s="169"/>
      <c r="BF791" s="169"/>
      <c r="BG791" s="169"/>
      <c r="BH791" s="169"/>
      <c r="BI791" s="169"/>
      <c r="BJ791" s="169"/>
      <c r="BK791" s="169"/>
      <c r="BL791" s="169"/>
      <c r="BM791" s="169"/>
      <c r="BN791" s="169"/>
      <c r="BO791" s="169"/>
      <c r="BP791" s="169"/>
      <c r="BQ791" s="169"/>
      <c r="BR791" s="169"/>
      <c r="BS791" s="169"/>
      <c r="BT791" s="169"/>
      <c r="BU791" s="169"/>
      <c r="BV791" s="169"/>
      <c r="BW791" s="169"/>
      <c r="BX791" s="169"/>
      <c r="BY791" s="169"/>
      <c r="BZ791" s="169"/>
      <c r="CA791" s="169"/>
      <c r="CB791" s="169"/>
      <c r="CC791" s="169"/>
      <c r="CD791" s="169"/>
      <c r="CE791" s="169"/>
      <c r="CF791" s="169"/>
      <c r="CG791" s="169"/>
      <c r="CH791" s="169"/>
      <c r="CI791" s="169"/>
      <c r="CJ791" s="169"/>
      <c r="CK791" s="169"/>
      <c r="CL791" s="169"/>
      <c r="CM791" s="169"/>
      <c r="CN791" s="169"/>
      <c r="CO791" s="169"/>
      <c r="CP791" s="169"/>
      <c r="CQ791" s="169"/>
      <c r="CR791" s="169"/>
      <c r="CS791" s="169"/>
      <c r="CT791" s="169"/>
      <c r="CU791" s="169"/>
      <c r="CV791" s="169"/>
      <c r="CW791" s="169"/>
      <c r="CX791" s="169"/>
      <c r="CY791" s="169"/>
      <c r="CZ791" s="169"/>
    </row>
    <row r="792" ht="25.15" customHeight="true" x14ac:dyDescent="0.2">
      <c r="C792" s="474"/>
      <c r="D792" s="474"/>
      <c r="E792" s="474"/>
      <c r="F792" s="474"/>
      <c r="G792" s="474"/>
      <c r="H792" s="474"/>
      <c r="I792" s="474"/>
      <c r="J792" s="474"/>
      <c r="K792" s="474"/>
      <c r="L792" s="474"/>
      <c r="M792" s="474"/>
      <c r="N792" s="474"/>
      <c r="O792" s="474"/>
      <c r="P792" s="474"/>
      <c r="Q792" s="474"/>
      <c r="BA792" s="169"/>
      <c r="BB792" s="257"/>
      <c r="BC792" s="169"/>
      <c r="BD792" s="169"/>
      <c r="BE792" s="169"/>
      <c r="BF792" s="169"/>
      <c r="BG792" s="169"/>
      <c r="BH792" s="169"/>
      <c r="BI792" s="169"/>
      <c r="BJ792" s="169"/>
      <c r="BK792" s="169"/>
      <c r="BL792" s="169"/>
      <c r="BM792" s="169"/>
      <c r="BN792" s="169"/>
      <c r="BO792" s="169"/>
      <c r="BP792" s="169"/>
      <c r="BQ792" s="169"/>
      <c r="BR792" s="169"/>
      <c r="BS792" s="169"/>
      <c r="BT792" s="169"/>
      <c r="BU792" s="169"/>
      <c r="BV792" s="169"/>
      <c r="BW792" s="169"/>
      <c r="BX792" s="169"/>
      <c r="BY792" s="169"/>
      <c r="BZ792" s="169"/>
      <c r="CA792" s="169"/>
      <c r="CB792" s="169"/>
      <c r="CC792" s="169"/>
      <c r="CD792" s="169"/>
      <c r="CE792" s="169"/>
      <c r="CF792" s="169"/>
      <c r="CG792" s="169"/>
      <c r="CH792" s="169"/>
      <c r="CI792" s="169"/>
      <c r="CJ792" s="169"/>
      <c r="CK792" s="169"/>
      <c r="CL792" s="169"/>
      <c r="CM792" s="169"/>
      <c r="CN792" s="169"/>
      <c r="CO792" s="169"/>
      <c r="CP792" s="169"/>
      <c r="CQ792" s="169"/>
      <c r="CR792" s="169"/>
      <c r="CS792" s="169"/>
      <c r="CT792" s="169"/>
      <c r="CU792" s="169"/>
      <c r="CV792" s="169"/>
      <c r="CW792" s="169"/>
      <c r="CX792" s="169"/>
      <c r="CY792" s="169"/>
      <c r="CZ792" s="169"/>
    </row>
    <row r="793" ht="25.15" customHeight="true" x14ac:dyDescent="0.2">
      <c r="C793" s="474"/>
      <c r="D793" s="474"/>
      <c r="E793" s="474"/>
      <c r="F793" s="474"/>
      <c r="G793" s="474"/>
      <c r="H793" s="474"/>
      <c r="I793" s="474"/>
      <c r="J793" s="474"/>
      <c r="K793" s="474"/>
      <c r="L793" s="474"/>
      <c r="M793" s="474"/>
      <c r="N793" s="474"/>
      <c r="O793" s="474"/>
      <c r="P793" s="474"/>
      <c r="Q793" s="474"/>
      <c r="BA793" s="169"/>
      <c r="BB793" s="257"/>
      <c r="BC793" s="169"/>
      <c r="BD793" s="169"/>
      <c r="BE793" s="169"/>
      <c r="BF793" s="169"/>
      <c r="BG793" s="169"/>
      <c r="BH793" s="169"/>
      <c r="BI793" s="169"/>
      <c r="BJ793" s="169"/>
      <c r="BK793" s="169"/>
      <c r="BL793" s="169"/>
      <c r="BM793" s="169"/>
      <c r="BN793" s="169"/>
      <c r="BO793" s="169"/>
      <c r="BP793" s="169"/>
      <c r="BQ793" s="169"/>
      <c r="BR793" s="169"/>
      <c r="BS793" s="169"/>
      <c r="BT793" s="169"/>
      <c r="BU793" s="169"/>
      <c r="BV793" s="169"/>
      <c r="BW793" s="169"/>
      <c r="BX793" s="169"/>
      <c r="BY793" s="169"/>
      <c r="BZ793" s="169"/>
      <c r="CA793" s="169"/>
      <c r="CB793" s="169"/>
      <c r="CC793" s="169"/>
      <c r="CD793" s="169"/>
      <c r="CE793" s="169"/>
      <c r="CF793" s="169"/>
      <c r="CG793" s="169"/>
      <c r="CH793" s="169"/>
      <c r="CI793" s="169"/>
      <c r="CJ793" s="169"/>
      <c r="CK793" s="169"/>
      <c r="CL793" s="169"/>
      <c r="CM793" s="169"/>
      <c r="CN793" s="169"/>
      <c r="CO793" s="169"/>
      <c r="CP793" s="169"/>
      <c r="CQ793" s="169"/>
      <c r="CR793" s="169"/>
      <c r="CS793" s="169"/>
      <c r="CT793" s="169"/>
      <c r="CU793" s="169"/>
      <c r="CV793" s="169"/>
      <c r="CW793" s="169"/>
      <c r="CX793" s="169"/>
      <c r="CY793" s="169"/>
      <c r="CZ793" s="169"/>
    </row>
    <row r="794" ht="25.15" customHeight="true" x14ac:dyDescent="0.2">
      <c r="C794" s="474"/>
      <c r="D794" s="474"/>
      <c r="E794" s="474"/>
      <c r="F794" s="474"/>
      <c r="G794" s="474"/>
      <c r="H794" s="474"/>
      <c r="I794" s="474"/>
      <c r="J794" s="474"/>
      <c r="K794" s="474"/>
      <c r="L794" s="474"/>
      <c r="M794" s="474"/>
      <c r="N794" s="474"/>
      <c r="O794" s="474"/>
      <c r="P794" s="474"/>
      <c r="Q794" s="474"/>
      <c r="BA794" s="169"/>
      <c r="BB794" s="257"/>
      <c r="BC794" s="169"/>
      <c r="BD794" s="169"/>
      <c r="BE794" s="169"/>
      <c r="BF794" s="169"/>
      <c r="BG794" s="169"/>
      <c r="BH794" s="169"/>
      <c r="BI794" s="169"/>
      <c r="BJ794" s="169"/>
      <c r="BK794" s="169"/>
      <c r="BL794" s="169"/>
      <c r="BM794" s="169"/>
      <c r="BN794" s="169"/>
      <c r="BO794" s="169"/>
      <c r="BP794" s="169"/>
      <c r="BQ794" s="169"/>
      <c r="BR794" s="169"/>
      <c r="BS794" s="169"/>
      <c r="BT794" s="169"/>
      <c r="BU794" s="169"/>
      <c r="BV794" s="169"/>
      <c r="BW794" s="169"/>
      <c r="BX794" s="169"/>
      <c r="BY794" s="169"/>
      <c r="BZ794" s="169"/>
      <c r="CA794" s="169"/>
      <c r="CB794" s="169"/>
      <c r="CC794" s="169"/>
      <c r="CD794" s="169"/>
      <c r="CE794" s="169"/>
      <c r="CF794" s="169"/>
      <c r="CG794" s="169"/>
      <c r="CH794" s="169"/>
      <c r="CI794" s="169"/>
      <c r="CJ794" s="169"/>
      <c r="CK794" s="169"/>
      <c r="CL794" s="169"/>
      <c r="CM794" s="169"/>
      <c r="CN794" s="169"/>
      <c r="CO794" s="169"/>
      <c r="CP794" s="169"/>
      <c r="CQ794" s="169"/>
      <c r="CR794" s="169"/>
      <c r="CS794" s="169"/>
      <c r="CT794" s="169"/>
      <c r="CU794" s="169"/>
      <c r="CV794" s="169"/>
      <c r="CW794" s="169"/>
      <c r="CX794" s="169"/>
      <c r="CY794" s="169"/>
      <c r="CZ794" s="169"/>
    </row>
    <row r="795" ht="25.15" customHeight="true" x14ac:dyDescent="0.2">
      <c r="C795" s="474"/>
      <c r="D795" s="474"/>
      <c r="E795" s="474"/>
      <c r="F795" s="474"/>
      <c r="G795" s="474"/>
      <c r="H795" s="474"/>
      <c r="I795" s="474"/>
      <c r="J795" s="474"/>
      <c r="K795" s="474"/>
      <c r="L795" s="474"/>
      <c r="M795" s="474"/>
      <c r="N795" s="474"/>
      <c r="O795" s="474"/>
      <c r="P795" s="474"/>
      <c r="Q795" s="474"/>
      <c r="BA795" s="169"/>
      <c r="BB795" s="257"/>
      <c r="BC795" s="169"/>
      <c r="BD795" s="169"/>
      <c r="BE795" s="169"/>
      <c r="BF795" s="169"/>
      <c r="BG795" s="169"/>
      <c r="BH795" s="169"/>
      <c r="BI795" s="169"/>
      <c r="BJ795" s="169"/>
      <c r="BK795" s="169"/>
      <c r="BL795" s="169"/>
      <c r="BM795" s="169"/>
      <c r="BN795" s="169"/>
      <c r="BO795" s="169"/>
      <c r="BP795" s="169"/>
      <c r="BQ795" s="169"/>
      <c r="BR795" s="169"/>
      <c r="BS795" s="169"/>
      <c r="BT795" s="169"/>
      <c r="BU795" s="169"/>
      <c r="BV795" s="169"/>
      <c r="BW795" s="169"/>
      <c r="BX795" s="169"/>
      <c r="BY795" s="169"/>
      <c r="BZ795" s="169"/>
      <c r="CA795" s="169"/>
      <c r="CB795" s="169"/>
      <c r="CC795" s="169"/>
      <c r="CD795" s="169"/>
      <c r="CE795" s="169"/>
      <c r="CF795" s="169"/>
      <c r="CG795" s="169"/>
      <c r="CH795" s="169"/>
      <c r="CI795" s="169"/>
      <c r="CJ795" s="169"/>
      <c r="CK795" s="169"/>
      <c r="CL795" s="169"/>
      <c r="CM795" s="169"/>
      <c r="CN795" s="169"/>
      <c r="CO795" s="169"/>
      <c r="CP795" s="169"/>
      <c r="CQ795" s="169"/>
      <c r="CR795" s="169"/>
      <c r="CS795" s="169"/>
      <c r="CT795" s="169"/>
      <c r="CU795" s="169"/>
      <c r="CV795" s="169"/>
      <c r="CW795" s="169"/>
      <c r="CX795" s="169"/>
      <c r="CY795" s="169"/>
      <c r="CZ795" s="169"/>
    </row>
    <row r="796" ht="25.15" customHeight="true" x14ac:dyDescent="0.2">
      <c r="C796" s="474"/>
      <c r="D796" s="474"/>
      <c r="E796" s="474"/>
      <c r="F796" s="474"/>
      <c r="G796" s="474"/>
      <c r="H796" s="474"/>
      <c r="I796" s="474"/>
      <c r="J796" s="474"/>
      <c r="K796" s="474"/>
      <c r="L796" s="474"/>
      <c r="M796" s="474"/>
      <c r="N796" s="474"/>
      <c r="O796" s="474"/>
      <c r="P796" s="474"/>
      <c r="Q796" s="474"/>
      <c r="BA796" s="169"/>
      <c r="BB796" s="257"/>
      <c r="BC796" s="169"/>
      <c r="BD796" s="169"/>
      <c r="BE796" s="169"/>
      <c r="BF796" s="169"/>
      <c r="BG796" s="169"/>
      <c r="BH796" s="169"/>
      <c r="BI796" s="169"/>
      <c r="BJ796" s="169"/>
      <c r="BK796" s="169"/>
      <c r="BL796" s="169"/>
      <c r="BM796" s="169"/>
      <c r="BN796" s="169"/>
      <c r="BO796" s="169"/>
      <c r="BP796" s="169"/>
      <c r="BQ796" s="169"/>
      <c r="BR796" s="169"/>
      <c r="BS796" s="169"/>
      <c r="BT796" s="169"/>
      <c r="BU796" s="169"/>
      <c r="BV796" s="169"/>
      <c r="BW796" s="169"/>
      <c r="BX796" s="169"/>
      <c r="BY796" s="169"/>
      <c r="BZ796" s="169"/>
      <c r="CA796" s="169"/>
      <c r="CB796" s="169"/>
      <c r="CC796" s="169"/>
      <c r="CD796" s="169"/>
      <c r="CE796" s="169"/>
      <c r="CF796" s="169"/>
      <c r="CG796" s="169"/>
      <c r="CH796" s="169"/>
      <c r="CI796" s="169"/>
      <c r="CJ796" s="169"/>
      <c r="CK796" s="169"/>
      <c r="CL796" s="169"/>
      <c r="CM796" s="169"/>
      <c r="CN796" s="169"/>
      <c r="CO796" s="169"/>
      <c r="CP796" s="169"/>
      <c r="CQ796" s="169"/>
      <c r="CR796" s="169"/>
      <c r="CS796" s="169"/>
      <c r="CT796" s="169"/>
      <c r="CU796" s="169"/>
      <c r="CV796" s="169"/>
      <c r="CW796" s="169"/>
      <c r="CX796" s="169"/>
      <c r="CY796" s="169"/>
      <c r="CZ796" s="169"/>
    </row>
    <row r="797" ht="25.15" customHeight="true" x14ac:dyDescent="0.2">
      <c r="C797" s="474"/>
      <c r="D797" s="474"/>
      <c r="E797" s="474"/>
      <c r="F797" s="474"/>
      <c r="G797" s="474"/>
      <c r="H797" s="474"/>
      <c r="I797" s="474"/>
      <c r="J797" s="474"/>
      <c r="K797" s="474"/>
      <c r="L797" s="474"/>
      <c r="M797" s="474"/>
      <c r="N797" s="474"/>
      <c r="O797" s="474"/>
      <c r="P797" s="474"/>
      <c r="Q797" s="474"/>
      <c r="BA797" s="169"/>
      <c r="BB797" s="257"/>
      <c r="BC797" s="169"/>
      <c r="BD797" s="169"/>
      <c r="BE797" s="169"/>
      <c r="BF797" s="169"/>
      <c r="BG797" s="169"/>
      <c r="BH797" s="169"/>
      <c r="BI797" s="169"/>
      <c r="BJ797" s="169"/>
      <c r="BK797" s="169"/>
      <c r="BL797" s="169"/>
      <c r="BM797" s="169"/>
      <c r="BN797" s="169"/>
      <c r="BO797" s="169"/>
      <c r="BP797" s="169"/>
      <c r="BQ797" s="169"/>
      <c r="BR797" s="169"/>
      <c r="BS797" s="169"/>
      <c r="BT797" s="169"/>
      <c r="BU797" s="169"/>
      <c r="BV797" s="169"/>
      <c r="BW797" s="169"/>
      <c r="BX797" s="169"/>
      <c r="BY797" s="169"/>
      <c r="BZ797" s="169"/>
      <c r="CA797" s="169"/>
      <c r="CB797" s="169"/>
      <c r="CC797" s="169"/>
      <c r="CD797" s="169"/>
      <c r="CE797" s="169"/>
      <c r="CF797" s="169"/>
      <c r="CG797" s="169"/>
      <c r="CH797" s="169"/>
      <c r="CI797" s="169"/>
      <c r="CJ797" s="169"/>
      <c r="CK797" s="169"/>
      <c r="CL797" s="169"/>
      <c r="CM797" s="169"/>
      <c r="CN797" s="169"/>
      <c r="CO797" s="169"/>
      <c r="CP797" s="169"/>
      <c r="CQ797" s="169"/>
      <c r="CR797" s="169"/>
      <c r="CS797" s="169"/>
      <c r="CT797" s="169"/>
      <c r="CU797" s="169"/>
      <c r="CV797" s="169"/>
      <c r="CW797" s="169"/>
      <c r="CX797" s="169"/>
      <c r="CY797" s="169"/>
      <c r="CZ797" s="169"/>
    </row>
    <row r="798" ht="25.15" customHeight="true" x14ac:dyDescent="0.2">
      <c r="C798" s="474"/>
      <c r="D798" s="474"/>
      <c r="E798" s="474"/>
      <c r="F798" s="474"/>
      <c r="G798" s="474"/>
      <c r="H798" s="474"/>
      <c r="I798" s="474"/>
      <c r="J798" s="474"/>
      <c r="K798" s="474"/>
      <c r="L798" s="474"/>
      <c r="M798" s="474"/>
      <c r="N798" s="474"/>
      <c r="O798" s="474"/>
      <c r="P798" s="474"/>
      <c r="Q798" s="474"/>
      <c r="BA798" s="169"/>
      <c r="BB798" s="257"/>
      <c r="BC798" s="169"/>
      <c r="BD798" s="169"/>
      <c r="BE798" s="169"/>
      <c r="BF798" s="169"/>
      <c r="BG798" s="169"/>
      <c r="BH798" s="169"/>
      <c r="BI798" s="169"/>
      <c r="BJ798" s="169"/>
      <c r="BK798" s="169"/>
      <c r="BL798" s="169"/>
      <c r="BM798" s="169"/>
      <c r="BN798" s="169"/>
      <c r="BO798" s="169"/>
      <c r="BP798" s="169"/>
      <c r="BQ798" s="169"/>
      <c r="BR798" s="169"/>
      <c r="BS798" s="169"/>
      <c r="BT798" s="169"/>
      <c r="BU798" s="169"/>
      <c r="BV798" s="169"/>
      <c r="BW798" s="169"/>
      <c r="BX798" s="169"/>
      <c r="BY798" s="169"/>
      <c r="BZ798" s="169"/>
      <c r="CA798" s="169"/>
      <c r="CB798" s="169"/>
      <c r="CC798" s="169"/>
      <c r="CD798" s="169"/>
      <c r="CE798" s="169"/>
      <c r="CF798" s="169"/>
      <c r="CG798" s="169"/>
      <c r="CH798" s="169"/>
      <c r="CI798" s="169"/>
      <c r="CJ798" s="169"/>
      <c r="CK798" s="169"/>
      <c r="CL798" s="169"/>
      <c r="CM798" s="169"/>
      <c r="CN798" s="169"/>
      <c r="CO798" s="169"/>
      <c r="CP798" s="169"/>
      <c r="CQ798" s="169"/>
      <c r="CR798" s="169"/>
      <c r="CS798" s="169"/>
      <c r="CT798" s="169"/>
      <c r="CU798" s="169"/>
      <c r="CV798" s="169"/>
      <c r="CW798" s="169"/>
      <c r="CX798" s="169"/>
      <c r="CY798" s="169"/>
      <c r="CZ798" s="169"/>
    </row>
    <row r="799" ht="25.15" customHeight="true" x14ac:dyDescent="0.2">
      <c r="C799" s="474"/>
      <c r="D799" s="474"/>
      <c r="E799" s="474"/>
      <c r="F799" s="474"/>
      <c r="G799" s="474"/>
      <c r="H799" s="474"/>
      <c r="I799" s="474"/>
      <c r="J799" s="474"/>
      <c r="K799" s="474"/>
      <c r="L799" s="474"/>
      <c r="M799" s="474"/>
      <c r="N799" s="474"/>
      <c r="O799" s="474"/>
      <c r="P799" s="474"/>
      <c r="Q799" s="474"/>
      <c r="BA799" s="169"/>
      <c r="BB799" s="257"/>
      <c r="BC799" s="169"/>
      <c r="BD799" s="169"/>
      <c r="BE799" s="169"/>
      <c r="BF799" s="169"/>
      <c r="BG799" s="169"/>
      <c r="BH799" s="169"/>
      <c r="BI799" s="169"/>
      <c r="BJ799" s="169"/>
      <c r="BK799" s="169"/>
      <c r="BL799" s="169"/>
      <c r="BM799" s="169"/>
      <c r="BN799" s="169"/>
      <c r="BO799" s="169"/>
      <c r="BP799" s="169"/>
      <c r="BQ799" s="169"/>
      <c r="BR799" s="169"/>
      <c r="BS799" s="169"/>
      <c r="BT799" s="169"/>
      <c r="BU799" s="169"/>
      <c r="BV799" s="169"/>
      <c r="BW799" s="169"/>
      <c r="BX799" s="169"/>
      <c r="BY799" s="169"/>
      <c r="BZ799" s="169"/>
      <c r="CA799" s="169"/>
      <c r="CB799" s="169"/>
      <c r="CC799" s="169"/>
      <c r="CD799" s="169"/>
      <c r="CE799" s="169"/>
      <c r="CF799" s="169"/>
      <c r="CG799" s="169"/>
      <c r="CH799" s="169"/>
      <c r="CI799" s="169"/>
      <c r="CJ799" s="169"/>
      <c r="CK799" s="169"/>
      <c r="CL799" s="169"/>
      <c r="CM799" s="169"/>
      <c r="CN799" s="169"/>
      <c r="CO799" s="169"/>
      <c r="CP799" s="169"/>
      <c r="CQ799" s="169"/>
      <c r="CR799" s="169"/>
      <c r="CS799" s="169"/>
      <c r="CT799" s="169"/>
      <c r="CU799" s="169"/>
      <c r="CV799" s="169"/>
      <c r="CW799" s="169"/>
      <c r="CX799" s="169"/>
      <c r="CY799" s="169"/>
      <c r="CZ799" s="169"/>
    </row>
    <row r="800" ht="25.15" customHeight="true" x14ac:dyDescent="0.2">
      <c r="C800" s="474"/>
      <c r="D800" s="474"/>
      <c r="E800" s="474"/>
      <c r="F800" s="474"/>
      <c r="G800" s="474"/>
      <c r="H800" s="474"/>
      <c r="I800" s="474"/>
      <c r="J800" s="474"/>
      <c r="K800" s="474"/>
      <c r="L800" s="474"/>
      <c r="M800" s="474"/>
      <c r="N800" s="474"/>
      <c r="O800" s="474"/>
      <c r="P800" s="474"/>
      <c r="Q800" s="474"/>
      <c r="BA800" s="169"/>
      <c r="BB800" s="257"/>
      <c r="BC800" s="169"/>
      <c r="BD800" s="169"/>
      <c r="BE800" s="169"/>
      <c r="BF800" s="169"/>
      <c r="BG800" s="169"/>
      <c r="BH800" s="169"/>
      <c r="BI800" s="169"/>
      <c r="BJ800" s="169"/>
      <c r="BK800" s="169"/>
      <c r="BL800" s="169"/>
      <c r="BM800" s="169"/>
      <c r="BN800" s="169"/>
      <c r="BO800" s="169"/>
      <c r="BP800" s="169"/>
      <c r="BQ800" s="169"/>
      <c r="BR800" s="169"/>
      <c r="BS800" s="169"/>
      <c r="BT800" s="169"/>
      <c r="BU800" s="169"/>
      <c r="BV800" s="169"/>
      <c r="BW800" s="169"/>
      <c r="BX800" s="169"/>
      <c r="BY800" s="169"/>
      <c r="BZ800" s="169"/>
      <c r="CA800" s="169"/>
      <c r="CB800" s="169"/>
      <c r="CC800" s="169"/>
      <c r="CD800" s="169"/>
      <c r="CE800" s="169"/>
      <c r="CF800" s="169"/>
      <c r="CG800" s="169"/>
      <c r="CH800" s="169"/>
      <c r="CI800" s="169"/>
      <c r="CJ800" s="169"/>
      <c r="CK800" s="169"/>
      <c r="CL800" s="169"/>
      <c r="CM800" s="169"/>
      <c r="CN800" s="169"/>
      <c r="CO800" s="169"/>
      <c r="CP800" s="169"/>
      <c r="CQ800" s="169"/>
      <c r="CR800" s="169"/>
      <c r="CS800" s="169"/>
      <c r="CT800" s="169"/>
      <c r="CU800" s="169"/>
      <c r="CV800" s="169"/>
      <c r="CW800" s="169"/>
      <c r="CX800" s="169"/>
      <c r="CY800" s="169"/>
      <c r="CZ800" s="169"/>
    </row>
    <row r="801" ht="25.15" customHeight="true" x14ac:dyDescent="0.2">
      <c r="C801" s="474"/>
      <c r="D801" s="474"/>
      <c r="E801" s="474"/>
      <c r="F801" s="474"/>
      <c r="G801" s="474"/>
      <c r="H801" s="474"/>
      <c r="I801" s="474"/>
      <c r="J801" s="474"/>
      <c r="K801" s="474"/>
      <c r="L801" s="474"/>
      <c r="M801" s="474"/>
      <c r="N801" s="474"/>
      <c r="O801" s="474"/>
      <c r="P801" s="474"/>
      <c r="Q801" s="474"/>
    </row>
    <row r="802" ht="25.15" customHeight="true" x14ac:dyDescent="0.2">
      <c r="C802" s="474"/>
      <c r="D802" s="474"/>
      <c r="E802" s="474"/>
      <c r="F802" s="474"/>
      <c r="G802" s="474"/>
      <c r="H802" s="474"/>
      <c r="I802" s="474"/>
      <c r="J802" s="474"/>
      <c r="K802" s="474"/>
      <c r="L802" s="474"/>
      <c r="M802" s="474"/>
      <c r="N802" s="474"/>
      <c r="O802" s="474"/>
      <c r="P802" s="474"/>
      <c r="Q802" s="474"/>
    </row>
    <row r="803" ht="25.15" customHeight="true" x14ac:dyDescent="0.2">
      <c r="C803" s="474"/>
      <c r="D803" s="474"/>
      <c r="E803" s="474"/>
      <c r="F803" s="474"/>
      <c r="G803" s="474"/>
      <c r="H803" s="474"/>
      <c r="I803" s="474"/>
      <c r="J803" s="474"/>
      <c r="K803" s="474"/>
      <c r="L803" s="474"/>
      <c r="M803" s="474"/>
      <c r="N803" s="474"/>
      <c r="O803" s="474"/>
      <c r="P803" s="474"/>
      <c r="Q803" s="474"/>
    </row>
    <row r="804" ht="25.15" customHeight="true" x14ac:dyDescent="0.2">
      <c r="C804" s="474"/>
      <c r="D804" s="474"/>
      <c r="E804" s="474"/>
      <c r="F804" s="474"/>
      <c r="G804" s="474"/>
      <c r="H804" s="474"/>
      <c r="I804" s="474"/>
      <c r="J804" s="474"/>
      <c r="K804" s="474"/>
      <c r="L804" s="474"/>
      <c r="M804" s="474"/>
      <c r="N804" s="474"/>
      <c r="O804" s="474"/>
      <c r="P804" s="474"/>
      <c r="Q804" s="474"/>
    </row>
    <row r="805" ht="25.15" customHeight="true" x14ac:dyDescent="0.2">
      <c r="C805" s="474"/>
      <c r="D805" s="474"/>
      <c r="E805" s="474"/>
      <c r="F805" s="474"/>
      <c r="G805" s="474"/>
      <c r="H805" s="474"/>
      <c r="I805" s="474"/>
      <c r="J805" s="474"/>
      <c r="K805" s="474"/>
      <c r="L805" s="474"/>
      <c r="M805" s="474"/>
      <c r="N805" s="474"/>
      <c r="O805" s="474"/>
      <c r="P805" s="474"/>
      <c r="Q805" s="474"/>
    </row>
    <row r="806" ht="25.15" customHeight="true" x14ac:dyDescent="0.2">
      <c r="C806" s="474"/>
      <c r="D806" s="474"/>
      <c r="E806" s="474"/>
      <c r="F806" s="474"/>
      <c r="G806" s="474"/>
      <c r="H806" s="474"/>
      <c r="I806" s="474"/>
      <c r="J806" s="474"/>
      <c r="K806" s="474"/>
      <c r="L806" s="474"/>
      <c r="M806" s="474"/>
      <c r="N806" s="474"/>
      <c r="O806" s="474"/>
      <c r="P806" s="474"/>
      <c r="Q806" s="474"/>
    </row>
    <row r="807" ht="25.15" customHeight="true" x14ac:dyDescent="0.2">
      <c r="C807" s="474"/>
      <c r="D807" s="474"/>
      <c r="E807" s="474"/>
      <c r="F807" s="474"/>
      <c r="G807" s="474"/>
      <c r="H807" s="474"/>
      <c r="I807" s="474"/>
      <c r="J807" s="474"/>
      <c r="K807" s="474"/>
      <c r="L807" s="474"/>
      <c r="M807" s="474"/>
      <c r="N807" s="474"/>
      <c r="O807" s="474"/>
      <c r="P807" s="474"/>
      <c r="Q807" s="474"/>
    </row>
    <row r="808" ht="25.15" customHeight="true" x14ac:dyDescent="0.2">
      <c r="C808" s="474"/>
      <c r="D808" s="474"/>
      <c r="E808" s="474"/>
      <c r="F808" s="474"/>
      <c r="G808" s="474"/>
      <c r="H808" s="474"/>
      <c r="I808" s="474"/>
      <c r="J808" s="474"/>
      <c r="K808" s="474"/>
      <c r="L808" s="474"/>
      <c r="M808" s="474"/>
      <c r="N808" s="474"/>
      <c r="O808" s="474"/>
      <c r="P808" s="474"/>
      <c r="Q808" s="474"/>
    </row>
    <row r="809" ht="25.15" customHeight="true" x14ac:dyDescent="0.2">
      <c r="C809" s="474"/>
      <c r="D809" s="474"/>
      <c r="E809" s="474"/>
      <c r="F809" s="474"/>
      <c r="G809" s="474"/>
      <c r="H809" s="474"/>
      <c r="I809" s="474"/>
      <c r="J809" s="474"/>
      <c r="K809" s="474"/>
      <c r="L809" s="474"/>
      <c r="M809" s="474"/>
      <c r="N809" s="474"/>
      <c r="O809" s="474"/>
      <c r="P809" s="474"/>
      <c r="Q809" s="474"/>
    </row>
    <row r="810" ht="25.15" customHeight="true" x14ac:dyDescent="0.2">
      <c r="C810" s="474"/>
      <c r="D810" s="474"/>
      <c r="E810" s="474"/>
      <c r="F810" s="474"/>
      <c r="G810" s="474"/>
      <c r="H810" s="474"/>
      <c r="I810" s="474"/>
      <c r="J810" s="474"/>
      <c r="K810" s="474"/>
      <c r="L810" s="474"/>
      <c r="M810" s="474"/>
      <c r="N810" s="474"/>
      <c r="O810" s="474"/>
      <c r="P810" s="474"/>
      <c r="Q810" s="474"/>
    </row>
    <row r="811" ht="25.15" customHeight="true" x14ac:dyDescent="0.2">
      <c r="C811" s="474"/>
      <c r="D811" s="474"/>
      <c r="E811" s="474"/>
      <c r="F811" s="474"/>
      <c r="G811" s="474"/>
      <c r="H811" s="474"/>
      <c r="I811" s="474"/>
      <c r="J811" s="474"/>
      <c r="K811" s="474"/>
      <c r="L811" s="474"/>
      <c r="M811" s="474"/>
      <c r="N811" s="474"/>
      <c r="O811" s="474"/>
      <c r="P811" s="474"/>
      <c r="Q811" s="474"/>
    </row>
    <row r="812" ht="25.15" customHeight="true" x14ac:dyDescent="0.2">
      <c r="C812" s="474"/>
      <c r="D812" s="474"/>
      <c r="E812" s="474"/>
      <c r="F812" s="474"/>
      <c r="G812" s="474"/>
      <c r="H812" s="474"/>
      <c r="I812" s="474"/>
      <c r="J812" s="474"/>
      <c r="K812" s="474"/>
      <c r="L812" s="474"/>
      <c r="M812" s="474"/>
      <c r="N812" s="474"/>
      <c r="O812" s="474"/>
      <c r="P812" s="474"/>
      <c r="Q812" s="474"/>
    </row>
    <row r="813" ht="25.15" customHeight="true" x14ac:dyDescent="0.2">
      <c r="C813" s="474"/>
      <c r="D813" s="474"/>
      <c r="E813" s="474"/>
      <c r="F813" s="474"/>
      <c r="G813" s="474"/>
      <c r="H813" s="474"/>
      <c r="I813" s="474"/>
      <c r="J813" s="474"/>
      <c r="K813" s="474"/>
      <c r="L813" s="474"/>
      <c r="M813" s="474"/>
      <c r="N813" s="474"/>
      <c r="O813" s="474"/>
      <c r="P813" s="474"/>
      <c r="Q813" s="474"/>
    </row>
    <row r="814" ht="25.15" customHeight="true" x14ac:dyDescent="0.2">
      <c r="C814" s="474"/>
      <c r="D814" s="474"/>
      <c r="E814" s="474"/>
      <c r="F814" s="474"/>
      <c r="G814" s="474"/>
      <c r="H814" s="474"/>
      <c r="I814" s="474"/>
      <c r="J814" s="474"/>
      <c r="K814" s="474"/>
      <c r="L814" s="474"/>
      <c r="M814" s="474"/>
      <c r="N814" s="474"/>
      <c r="O814" s="474"/>
      <c r="P814" s="474"/>
      <c r="Q814" s="474"/>
    </row>
    <row r="815" ht="25.15" customHeight="true" x14ac:dyDescent="0.2">
      <c r="C815" s="474"/>
      <c r="D815" s="474"/>
      <c r="E815" s="474"/>
      <c r="F815" s="474"/>
      <c r="G815" s="474"/>
      <c r="H815" s="474"/>
      <c r="I815" s="474"/>
      <c r="J815" s="474"/>
      <c r="K815" s="474"/>
      <c r="L815" s="474"/>
      <c r="M815" s="474"/>
      <c r="N815" s="474"/>
      <c r="O815" s="474"/>
      <c r="P815" s="474"/>
      <c r="Q815" s="474"/>
    </row>
    <row r="816" ht="25.15" customHeight="true" x14ac:dyDescent="0.2">
      <c r="C816" s="474"/>
      <c r="D816" s="474"/>
      <c r="E816" s="474"/>
      <c r="F816" s="474"/>
      <c r="G816" s="474"/>
      <c r="H816" s="474"/>
      <c r="I816" s="474"/>
      <c r="J816" s="474"/>
      <c r="K816" s="474"/>
      <c r="L816" s="474"/>
      <c r="M816" s="474"/>
      <c r="N816" s="474"/>
      <c r="O816" s="474"/>
      <c r="P816" s="474"/>
      <c r="Q816" s="474"/>
    </row>
    <row r="817" ht="25.15" customHeight="true" x14ac:dyDescent="0.2">
      <c r="C817" s="474"/>
      <c r="D817" s="474"/>
      <c r="E817" s="474"/>
      <c r="F817" s="474"/>
      <c r="G817" s="474"/>
      <c r="H817" s="474"/>
      <c r="I817" s="474"/>
      <c r="J817" s="474"/>
      <c r="K817" s="474"/>
      <c r="L817" s="474"/>
      <c r="M817" s="474"/>
      <c r="N817" s="474"/>
      <c r="O817" s="474"/>
      <c r="P817" s="474"/>
      <c r="Q817" s="474"/>
    </row>
    <row r="818" ht="25.15" customHeight="true" x14ac:dyDescent="0.2">
      <c r="C818" s="474"/>
      <c r="D818" s="474"/>
      <c r="E818" s="474"/>
      <c r="F818" s="474"/>
      <c r="G818" s="474"/>
      <c r="H818" s="474"/>
      <c r="I818" s="474"/>
      <c r="J818" s="474"/>
      <c r="K818" s="474"/>
      <c r="L818" s="474"/>
      <c r="M818" s="474"/>
      <c r="N818" s="474"/>
      <c r="O818" s="474"/>
      <c r="P818" s="474"/>
      <c r="Q818" s="474"/>
    </row>
    <row r="819" ht="25.15" customHeight="true" x14ac:dyDescent="0.2">
      <c r="C819" s="474"/>
      <c r="D819" s="474"/>
      <c r="E819" s="474"/>
      <c r="F819" s="474"/>
      <c r="G819" s="474"/>
      <c r="H819" s="474"/>
      <c r="I819" s="474"/>
      <c r="J819" s="474"/>
      <c r="K819" s="474"/>
      <c r="L819" s="474"/>
      <c r="M819" s="474"/>
      <c r="N819" s="474"/>
      <c r="O819" s="474"/>
      <c r="P819" s="474"/>
      <c r="Q819" s="474"/>
    </row>
    <row r="820" ht="25.15" customHeight="true" x14ac:dyDescent="0.2">
      <c r="C820" s="474"/>
      <c r="D820" s="474"/>
      <c r="E820" s="474"/>
      <c r="F820" s="474"/>
      <c r="G820" s="474"/>
      <c r="H820" s="474"/>
      <c r="I820" s="474"/>
      <c r="J820" s="474"/>
      <c r="K820" s="474"/>
      <c r="L820" s="474"/>
      <c r="M820" s="474"/>
      <c r="N820" s="474"/>
      <c r="O820" s="474"/>
      <c r="P820" s="474"/>
      <c r="Q820" s="474"/>
    </row>
    <row r="821" ht="25.15" customHeight="true" x14ac:dyDescent="0.2">
      <c r="C821" s="474"/>
      <c r="D821" s="474"/>
      <c r="E821" s="474"/>
      <c r="F821" s="474"/>
      <c r="G821" s="474"/>
      <c r="H821" s="474"/>
      <c r="I821" s="474"/>
      <c r="J821" s="474"/>
      <c r="K821" s="474"/>
      <c r="L821" s="474"/>
      <c r="M821" s="474"/>
      <c r="N821" s="474"/>
      <c r="O821" s="474"/>
      <c r="P821" s="474"/>
      <c r="Q821" s="474"/>
    </row>
    <row r="822" ht="25.15" customHeight="true" x14ac:dyDescent="0.2">
      <c r="C822" s="474"/>
      <c r="D822" s="474"/>
      <c r="E822" s="474"/>
      <c r="F822" s="474"/>
      <c r="G822" s="474"/>
      <c r="H822" s="474"/>
      <c r="I822" s="474"/>
      <c r="J822" s="474"/>
      <c r="K822" s="474"/>
      <c r="L822" s="474"/>
      <c r="M822" s="474"/>
      <c r="N822" s="474"/>
      <c r="O822" s="474"/>
      <c r="P822" s="474"/>
      <c r="Q822" s="474"/>
    </row>
    <row r="823" ht="25.15" customHeight="true" x14ac:dyDescent="0.2">
      <c r="C823" s="474"/>
      <c r="D823" s="474"/>
      <c r="E823" s="474"/>
      <c r="F823" s="474"/>
      <c r="G823" s="474"/>
      <c r="H823" s="474"/>
      <c r="I823" s="474"/>
      <c r="J823" s="474"/>
      <c r="K823" s="474"/>
      <c r="L823" s="474"/>
      <c r="M823" s="474"/>
      <c r="N823" s="474"/>
      <c r="O823" s="474"/>
      <c r="P823" s="474"/>
      <c r="Q823" s="474"/>
    </row>
    <row r="824" ht="25.15" customHeight="true" x14ac:dyDescent="0.2">
      <c r="C824" s="474"/>
      <c r="D824" s="474"/>
      <c r="E824" s="474"/>
      <c r="F824" s="474"/>
      <c r="G824" s="474"/>
      <c r="H824" s="474"/>
      <c r="I824" s="474"/>
      <c r="J824" s="474"/>
      <c r="K824" s="474"/>
      <c r="L824" s="474"/>
      <c r="M824" s="474"/>
      <c r="N824" s="474"/>
      <c r="O824" s="474"/>
      <c r="P824" s="474"/>
      <c r="Q824" s="474"/>
    </row>
    <row r="825" ht="25.15" customHeight="true" x14ac:dyDescent="0.2">
      <c r="C825" s="474"/>
      <c r="D825" s="474"/>
      <c r="E825" s="474"/>
      <c r="F825" s="474"/>
      <c r="G825" s="474"/>
      <c r="H825" s="474"/>
      <c r="I825" s="474"/>
      <c r="J825" s="474"/>
      <c r="K825" s="474"/>
      <c r="L825" s="474"/>
      <c r="M825" s="474"/>
      <c r="N825" s="474"/>
      <c r="O825" s="474"/>
      <c r="P825" s="474"/>
      <c r="Q825" s="474"/>
    </row>
    <row r="826" ht="25.15" customHeight="true" x14ac:dyDescent="0.2">
      <c r="C826" s="474"/>
      <c r="D826" s="474"/>
      <c r="E826" s="474"/>
      <c r="F826" s="474"/>
      <c r="G826" s="474"/>
      <c r="H826" s="474"/>
      <c r="I826" s="474"/>
      <c r="J826" s="474"/>
      <c r="K826" s="474"/>
      <c r="L826" s="474"/>
      <c r="M826" s="474"/>
      <c r="N826" s="474"/>
      <c r="O826" s="474"/>
      <c r="P826" s="474"/>
      <c r="Q826" s="474"/>
    </row>
    <row r="827" ht="25.15" customHeight="true" x14ac:dyDescent="0.2">
      <c r="C827" s="474"/>
      <c r="D827" s="474"/>
      <c r="E827" s="474"/>
      <c r="F827" s="474"/>
      <c r="G827" s="474"/>
      <c r="H827" s="474"/>
      <c r="I827" s="474"/>
      <c r="J827" s="474"/>
      <c r="K827" s="474"/>
      <c r="L827" s="474"/>
      <c r="M827" s="474"/>
      <c r="N827" s="474"/>
      <c r="O827" s="474"/>
      <c r="P827" s="474"/>
      <c r="Q827" s="474"/>
    </row>
    <row r="828" ht="25.15" customHeight="true" x14ac:dyDescent="0.2">
      <c r="C828" s="474"/>
      <c r="D828" s="474"/>
      <c r="E828" s="474"/>
      <c r="F828" s="474"/>
      <c r="G828" s="474"/>
      <c r="H828" s="474"/>
      <c r="I828" s="474"/>
      <c r="J828" s="474"/>
      <c r="K828" s="474"/>
      <c r="L828" s="474"/>
      <c r="M828" s="474"/>
      <c r="N828" s="474"/>
      <c r="O828" s="474"/>
      <c r="P828" s="474"/>
      <c r="Q828" s="474"/>
    </row>
    <row r="829" ht="25.15" customHeight="true" x14ac:dyDescent="0.2">
      <c r="C829" s="474"/>
      <c r="D829" s="474"/>
      <c r="E829" s="474"/>
      <c r="F829" s="474"/>
      <c r="G829" s="474"/>
      <c r="H829" s="474"/>
      <c r="I829" s="474"/>
      <c r="J829" s="474"/>
      <c r="K829" s="474"/>
      <c r="L829" s="474"/>
      <c r="M829" s="474"/>
      <c r="N829" s="474"/>
      <c r="O829" s="474"/>
      <c r="P829" s="474"/>
      <c r="Q829" s="474"/>
    </row>
    <row r="830" ht="25.15" customHeight="true" x14ac:dyDescent="0.2">
      <c r="C830" s="474"/>
      <c r="D830" s="474"/>
      <c r="E830" s="474"/>
      <c r="F830" s="474"/>
      <c r="G830" s="474"/>
      <c r="H830" s="474"/>
      <c r="I830" s="474"/>
      <c r="J830" s="474"/>
      <c r="K830" s="474"/>
      <c r="L830" s="474"/>
      <c r="M830" s="474"/>
      <c r="N830" s="474"/>
      <c r="O830" s="474"/>
      <c r="P830" s="474"/>
      <c r="Q830" s="474"/>
    </row>
    <row r="831" ht="25.15" customHeight="true" x14ac:dyDescent="0.2">
      <c r="C831" s="474"/>
      <c r="D831" s="474"/>
      <c r="E831" s="474"/>
      <c r="F831" s="474"/>
      <c r="G831" s="474"/>
      <c r="H831" s="474"/>
      <c r="I831" s="474"/>
      <c r="J831" s="474"/>
      <c r="K831" s="474"/>
      <c r="L831" s="474"/>
      <c r="M831" s="474"/>
      <c r="N831" s="474"/>
      <c r="O831" s="474"/>
      <c r="P831" s="474"/>
      <c r="Q831" s="474"/>
    </row>
    <row r="832" ht="25.15" customHeight="true" x14ac:dyDescent="0.2">
      <c r="C832" s="474"/>
      <c r="D832" s="474"/>
      <c r="E832" s="474"/>
      <c r="F832" s="474"/>
      <c r="G832" s="474"/>
      <c r="H832" s="474"/>
      <c r="I832" s="474"/>
      <c r="J832" s="474"/>
      <c r="K832" s="474"/>
      <c r="L832" s="474"/>
      <c r="M832" s="474"/>
      <c r="N832" s="474"/>
      <c r="O832" s="474"/>
      <c r="P832" s="474"/>
      <c r="Q832" s="474"/>
    </row>
    <row r="833" ht="25.15" customHeight="true" x14ac:dyDescent="0.2">
      <c r="C833" s="474"/>
      <c r="D833" s="474"/>
      <c r="E833" s="474"/>
      <c r="F833" s="474"/>
      <c r="G833" s="474"/>
      <c r="H833" s="474"/>
      <c r="I833" s="474"/>
      <c r="J833" s="474"/>
      <c r="K833" s="474"/>
      <c r="L833" s="474"/>
      <c r="M833" s="474"/>
      <c r="N833" s="474"/>
      <c r="O833" s="474"/>
      <c r="P833" s="474"/>
      <c r="Q833" s="474"/>
    </row>
    <row r="834" ht="25.15" customHeight="true" x14ac:dyDescent="0.2">
      <c r="C834" s="474"/>
      <c r="D834" s="474"/>
      <c r="E834" s="474"/>
      <c r="F834" s="474"/>
      <c r="G834" s="474"/>
      <c r="H834" s="474"/>
      <c r="I834" s="474"/>
      <c r="J834" s="474"/>
      <c r="K834" s="474"/>
      <c r="L834" s="474"/>
      <c r="M834" s="474"/>
      <c r="N834" s="474"/>
      <c r="O834" s="474"/>
      <c r="P834" s="474"/>
      <c r="Q834" s="474"/>
    </row>
    <row r="835" ht="25.15" customHeight="true" x14ac:dyDescent="0.2">
      <c r="C835" s="474"/>
      <c r="D835" s="474"/>
      <c r="E835" s="474"/>
      <c r="F835" s="474"/>
      <c r="G835" s="474"/>
      <c r="H835" s="474"/>
      <c r="I835" s="474"/>
      <c r="J835" s="474"/>
      <c r="K835" s="474"/>
      <c r="L835" s="474"/>
      <c r="M835" s="474"/>
      <c r="N835" s="474"/>
      <c r="O835" s="474"/>
      <c r="P835" s="474"/>
      <c r="Q835" s="474"/>
    </row>
    <row r="836" ht="25.15" customHeight="true" x14ac:dyDescent="0.2">
      <c r="C836" s="474"/>
      <c r="D836" s="474"/>
      <c r="E836" s="474"/>
      <c r="F836" s="474"/>
      <c r="G836" s="474"/>
      <c r="H836" s="474"/>
      <c r="I836" s="474"/>
      <c r="J836" s="474"/>
      <c r="K836" s="474"/>
      <c r="L836" s="474"/>
      <c r="M836" s="474"/>
      <c r="N836" s="474"/>
      <c r="O836" s="474"/>
      <c r="P836" s="474"/>
      <c r="Q836" s="474"/>
    </row>
    <row r="837" ht="25.15" customHeight="true" x14ac:dyDescent="0.2">
      <c r="C837" s="474"/>
      <c r="D837" s="474"/>
      <c r="E837" s="474"/>
      <c r="F837" s="474"/>
      <c r="G837" s="474"/>
      <c r="H837" s="474"/>
      <c r="I837" s="474"/>
      <c r="J837" s="474"/>
      <c r="K837" s="474"/>
      <c r="L837" s="474"/>
      <c r="M837" s="474"/>
      <c r="N837" s="474"/>
      <c r="O837" s="474"/>
      <c r="P837" s="474"/>
      <c r="Q837" s="474"/>
    </row>
    <row r="838" ht="25.15" customHeight="true" x14ac:dyDescent="0.2">
      <c r="C838" s="474"/>
      <c r="D838" s="474"/>
      <c r="E838" s="474"/>
      <c r="F838" s="474"/>
      <c r="G838" s="474"/>
      <c r="H838" s="474"/>
      <c r="I838" s="474"/>
      <c r="J838" s="474"/>
      <c r="K838" s="474"/>
      <c r="L838" s="474"/>
      <c r="M838" s="474"/>
      <c r="N838" s="474"/>
      <c r="O838" s="474"/>
      <c r="P838" s="474"/>
      <c r="Q838" s="474"/>
    </row>
    <row r="839" ht="25.15" customHeight="true" x14ac:dyDescent="0.2">
      <c r="C839" s="474"/>
      <c r="D839" s="474"/>
      <c r="E839" s="474"/>
      <c r="F839" s="474"/>
      <c r="G839" s="474"/>
      <c r="H839" s="474"/>
      <c r="I839" s="474"/>
      <c r="J839" s="474"/>
      <c r="K839" s="474"/>
      <c r="L839" s="474"/>
      <c r="M839" s="474"/>
      <c r="N839" s="474"/>
      <c r="O839" s="474"/>
      <c r="P839" s="474"/>
      <c r="Q839" s="474"/>
    </row>
    <row r="840" ht="25.15" customHeight="true" x14ac:dyDescent="0.2">
      <c r="C840" s="474"/>
      <c r="D840" s="474"/>
      <c r="E840" s="474"/>
      <c r="F840" s="474"/>
      <c r="G840" s="474"/>
      <c r="H840" s="474"/>
      <c r="I840" s="474"/>
      <c r="J840" s="474"/>
      <c r="K840" s="474"/>
      <c r="L840" s="474"/>
      <c r="M840" s="474"/>
      <c r="N840" s="474"/>
      <c r="O840" s="474"/>
      <c r="P840" s="474"/>
      <c r="Q840" s="474"/>
    </row>
    <row r="841" ht="25.15" customHeight="true" x14ac:dyDescent="0.2">
      <c r="C841" s="474"/>
      <c r="D841" s="474"/>
      <c r="E841" s="474"/>
      <c r="F841" s="474"/>
      <c r="G841" s="474"/>
      <c r="H841" s="474"/>
      <c r="I841" s="474"/>
      <c r="J841" s="474"/>
      <c r="K841" s="474"/>
      <c r="L841" s="474"/>
      <c r="M841" s="474"/>
      <c r="N841" s="474"/>
      <c r="O841" s="474"/>
      <c r="P841" s="474"/>
      <c r="Q841" s="474"/>
    </row>
    <row r="842" ht="25.15" customHeight="true" x14ac:dyDescent="0.2">
      <c r="C842" s="474"/>
      <c r="D842" s="474"/>
      <c r="E842" s="474"/>
      <c r="F842" s="474"/>
      <c r="G842" s="474"/>
      <c r="H842" s="474"/>
      <c r="I842" s="474"/>
      <c r="J842" s="474"/>
      <c r="K842" s="474"/>
      <c r="L842" s="474"/>
      <c r="M842" s="474"/>
      <c r="N842" s="474"/>
      <c r="O842" s="474"/>
      <c r="P842" s="474"/>
      <c r="Q842" s="474"/>
    </row>
    <row r="843" ht="25.15" customHeight="true" x14ac:dyDescent="0.2">
      <c r="C843" s="474"/>
      <c r="D843" s="474"/>
      <c r="E843" s="474"/>
      <c r="F843" s="474"/>
      <c r="G843" s="474"/>
      <c r="H843" s="474"/>
      <c r="I843" s="474"/>
      <c r="J843" s="474"/>
      <c r="K843" s="474"/>
      <c r="L843" s="474"/>
      <c r="M843" s="474"/>
      <c r="N843" s="474"/>
      <c r="O843" s="474"/>
      <c r="P843" s="474"/>
      <c r="Q843" s="474"/>
    </row>
    <row r="844" ht="25.15" customHeight="true" x14ac:dyDescent="0.2">
      <c r="C844" s="474"/>
      <c r="D844" s="474"/>
      <c r="E844" s="474"/>
      <c r="F844" s="474"/>
      <c r="G844" s="474"/>
      <c r="H844" s="474"/>
      <c r="I844" s="474"/>
      <c r="J844" s="474"/>
      <c r="K844" s="474"/>
      <c r="L844" s="474"/>
      <c r="M844" s="474"/>
      <c r="N844" s="474"/>
      <c r="O844" s="474"/>
      <c r="P844" s="474"/>
      <c r="Q844" s="474"/>
    </row>
    <row r="845" ht="25.15" customHeight="true" x14ac:dyDescent="0.2">
      <c r="C845" s="474"/>
      <c r="D845" s="474"/>
      <c r="E845" s="474"/>
      <c r="F845" s="474"/>
      <c r="G845" s="474"/>
      <c r="H845" s="474"/>
      <c r="I845" s="474"/>
      <c r="J845" s="474"/>
      <c r="K845" s="474"/>
      <c r="L845" s="474"/>
      <c r="M845" s="474"/>
      <c r="N845" s="474"/>
      <c r="O845" s="474"/>
      <c r="P845" s="474"/>
      <c r="Q845" s="474"/>
    </row>
    <row r="846" ht="25.15" customHeight="true" x14ac:dyDescent="0.2">
      <c r="C846" s="474"/>
      <c r="D846" s="474"/>
      <c r="E846" s="474"/>
      <c r="F846" s="474"/>
      <c r="G846" s="474"/>
      <c r="H846" s="474"/>
      <c r="I846" s="474"/>
      <c r="J846" s="474"/>
      <c r="K846" s="474"/>
      <c r="L846" s="474"/>
      <c r="M846" s="474"/>
      <c r="N846" s="474"/>
      <c r="O846" s="474"/>
      <c r="P846" s="474"/>
      <c r="Q846" s="474"/>
    </row>
    <row r="847" ht="25.15" customHeight="true" x14ac:dyDescent="0.2">
      <c r="C847" s="474"/>
      <c r="D847" s="474"/>
      <c r="E847" s="474"/>
      <c r="F847" s="474"/>
      <c r="G847" s="474"/>
      <c r="H847" s="474"/>
      <c r="I847" s="474"/>
      <c r="J847" s="474"/>
      <c r="K847" s="474"/>
      <c r="L847" s="474"/>
      <c r="M847" s="474"/>
      <c r="N847" s="474"/>
      <c r="O847" s="474"/>
      <c r="P847" s="474"/>
      <c r="Q847" s="474"/>
    </row>
    <row r="848" ht="25.15" customHeight="true" x14ac:dyDescent="0.2">
      <c r="C848" s="474"/>
      <c r="D848" s="474"/>
      <c r="E848" s="474"/>
      <c r="F848" s="474"/>
      <c r="G848" s="474"/>
      <c r="H848" s="474"/>
      <c r="I848" s="474"/>
      <c r="J848" s="474"/>
      <c r="K848" s="474"/>
      <c r="L848" s="474"/>
      <c r="M848" s="474"/>
      <c r="N848" s="474"/>
      <c r="O848" s="474"/>
      <c r="P848" s="474"/>
      <c r="Q848" s="474"/>
    </row>
    <row r="849" ht="25.15" customHeight="true" x14ac:dyDescent="0.2">
      <c r="C849" s="474"/>
      <c r="D849" s="474"/>
      <c r="E849" s="474"/>
      <c r="F849" s="474"/>
      <c r="G849" s="474"/>
      <c r="H849" s="474"/>
      <c r="I849" s="474"/>
      <c r="J849" s="474"/>
      <c r="K849" s="474"/>
      <c r="L849" s="474"/>
      <c r="M849" s="474"/>
      <c r="N849" s="474"/>
      <c r="O849" s="474"/>
      <c r="P849" s="474"/>
      <c r="Q849" s="474"/>
    </row>
    <row r="850" ht="25.15" customHeight="true" x14ac:dyDescent="0.2">
      <c r="C850" s="474"/>
      <c r="D850" s="474"/>
      <c r="E850" s="474"/>
      <c r="F850" s="474"/>
      <c r="G850" s="474"/>
      <c r="H850" s="474"/>
      <c r="I850" s="474"/>
      <c r="J850" s="474"/>
      <c r="K850" s="474"/>
      <c r="L850" s="474"/>
      <c r="M850" s="474"/>
      <c r="N850" s="474"/>
      <c r="O850" s="474"/>
      <c r="P850" s="474"/>
      <c r="Q850" s="474"/>
    </row>
    <row r="851" ht="25.15" customHeight="true" x14ac:dyDescent="0.2">
      <c r="C851" s="474"/>
      <c r="D851" s="474"/>
      <c r="E851" s="474"/>
      <c r="F851" s="474"/>
      <c r="G851" s="474"/>
      <c r="H851" s="474"/>
      <c r="I851" s="474"/>
      <c r="J851" s="474"/>
      <c r="K851" s="474"/>
      <c r="L851" s="474"/>
      <c r="M851" s="474"/>
      <c r="N851" s="474"/>
      <c r="O851" s="474"/>
      <c r="P851" s="474"/>
      <c r="Q851" s="474"/>
    </row>
    <row r="852" ht="25.15" customHeight="true" x14ac:dyDescent="0.2">
      <c r="C852" s="474"/>
      <c r="D852" s="474"/>
      <c r="E852" s="474"/>
      <c r="F852" s="474"/>
      <c r="G852" s="474"/>
      <c r="H852" s="474"/>
      <c r="I852" s="474"/>
      <c r="J852" s="474"/>
      <c r="K852" s="474"/>
      <c r="L852" s="474"/>
      <c r="M852" s="474"/>
      <c r="N852" s="474"/>
      <c r="O852" s="474"/>
      <c r="P852" s="474"/>
      <c r="Q852" s="474"/>
    </row>
    <row r="853" ht="25.15" customHeight="true" x14ac:dyDescent="0.2">
      <c r="C853" s="474"/>
      <c r="D853" s="474"/>
      <c r="E853" s="474"/>
      <c r="F853" s="474"/>
      <c r="G853" s="474"/>
      <c r="H853" s="474"/>
      <c r="I853" s="474"/>
      <c r="J853" s="474"/>
      <c r="K853" s="474"/>
      <c r="L853" s="474"/>
      <c r="M853" s="474"/>
      <c r="N853" s="474"/>
      <c r="O853" s="474"/>
      <c r="P853" s="474"/>
      <c r="Q853" s="474"/>
    </row>
    <row r="854" ht="25.15" customHeight="true" x14ac:dyDescent="0.2">
      <c r="C854" s="474"/>
      <c r="D854" s="474"/>
      <c r="E854" s="474"/>
      <c r="F854" s="474"/>
      <c r="G854" s="474"/>
      <c r="H854" s="474"/>
      <c r="I854" s="474"/>
      <c r="J854" s="474"/>
      <c r="K854" s="474"/>
      <c r="L854" s="474"/>
      <c r="M854" s="474"/>
      <c r="N854" s="474"/>
      <c r="O854" s="474"/>
      <c r="P854" s="474"/>
      <c r="Q854" s="474"/>
    </row>
    <row r="855" ht="25.15" customHeight="true" x14ac:dyDescent="0.2">
      <c r="C855" s="474"/>
      <c r="D855" s="474"/>
      <c r="E855" s="474"/>
      <c r="F855" s="474"/>
      <c r="G855" s="474"/>
      <c r="H855" s="474"/>
      <c r="I855" s="474"/>
      <c r="J855" s="474"/>
      <c r="K855" s="474"/>
      <c r="L855" s="474"/>
      <c r="M855" s="474"/>
      <c r="N855" s="474"/>
      <c r="O855" s="474"/>
      <c r="P855" s="474"/>
      <c r="Q855" s="474"/>
    </row>
    <row r="856" ht="25.15" customHeight="true" x14ac:dyDescent="0.2">
      <c r="C856" s="474"/>
      <c r="D856" s="474"/>
      <c r="E856" s="474"/>
      <c r="F856" s="474"/>
      <c r="G856" s="474"/>
      <c r="H856" s="474"/>
      <c r="I856" s="474"/>
      <c r="J856" s="474"/>
      <c r="K856" s="474"/>
      <c r="L856" s="474"/>
      <c r="M856" s="474"/>
      <c r="N856" s="474"/>
      <c r="O856" s="474"/>
      <c r="P856" s="474"/>
      <c r="Q856" s="474"/>
    </row>
    <row r="857" ht="25.15" customHeight="true" x14ac:dyDescent="0.2">
      <c r="C857" s="474"/>
      <c r="D857" s="474"/>
      <c r="E857" s="474"/>
      <c r="F857" s="474"/>
      <c r="G857" s="474"/>
      <c r="H857" s="474"/>
      <c r="I857" s="474"/>
      <c r="J857" s="474"/>
      <c r="K857" s="474"/>
      <c r="L857" s="474"/>
      <c r="M857" s="474"/>
      <c r="N857" s="474"/>
      <c r="O857" s="474"/>
      <c r="P857" s="474"/>
      <c r="Q857" s="474"/>
    </row>
    <row r="858" ht="25.15" customHeight="true" x14ac:dyDescent="0.2">
      <c r="C858" s="474"/>
      <c r="D858" s="474"/>
      <c r="E858" s="474"/>
      <c r="F858" s="474"/>
      <c r="G858" s="474"/>
      <c r="H858" s="474"/>
      <c r="I858" s="474"/>
      <c r="J858" s="474"/>
      <c r="K858" s="474"/>
      <c r="L858" s="474"/>
      <c r="M858" s="474"/>
      <c r="N858" s="474"/>
      <c r="O858" s="474"/>
      <c r="P858" s="474"/>
      <c r="Q858" s="474"/>
    </row>
    <row r="859" ht="25.15" customHeight="true" x14ac:dyDescent="0.2">
      <c r="C859" s="474"/>
      <c r="D859" s="474"/>
      <c r="E859" s="474"/>
      <c r="F859" s="474"/>
      <c r="G859" s="474"/>
      <c r="H859" s="474"/>
      <c r="I859" s="474"/>
      <c r="J859" s="474"/>
      <c r="K859" s="474"/>
      <c r="L859" s="474"/>
      <c r="M859" s="474"/>
      <c r="N859" s="474"/>
      <c r="O859" s="474"/>
      <c r="P859" s="474"/>
      <c r="Q859" s="474"/>
    </row>
    <row r="860" ht="25.15" customHeight="true" x14ac:dyDescent="0.2">
      <c r="C860" s="474"/>
      <c r="D860" s="474"/>
      <c r="E860" s="474"/>
      <c r="F860" s="474"/>
      <c r="G860" s="474"/>
      <c r="H860" s="474"/>
      <c r="I860" s="474"/>
      <c r="J860" s="474"/>
      <c r="K860" s="474"/>
      <c r="L860" s="474"/>
      <c r="M860" s="474"/>
      <c r="N860" s="474"/>
      <c r="O860" s="474"/>
      <c r="P860" s="474"/>
      <c r="Q860" s="474"/>
    </row>
    <row r="861" ht="25.15" customHeight="true" x14ac:dyDescent="0.2">
      <c r="C861" s="474"/>
      <c r="D861" s="474"/>
      <c r="E861" s="474"/>
      <c r="F861" s="474"/>
      <c r="G861" s="474"/>
      <c r="H861" s="474"/>
      <c r="I861" s="474"/>
      <c r="J861" s="474"/>
      <c r="K861" s="474"/>
      <c r="L861" s="474"/>
      <c r="M861" s="474"/>
      <c r="N861" s="474"/>
      <c r="O861" s="474"/>
      <c r="P861" s="474"/>
      <c r="Q861" s="474"/>
    </row>
    <row r="862" ht="25.15" customHeight="true" x14ac:dyDescent="0.2">
      <c r="C862" s="474"/>
      <c r="D862" s="474"/>
      <c r="E862" s="474"/>
      <c r="F862" s="474"/>
      <c r="G862" s="474"/>
      <c r="H862" s="474"/>
      <c r="I862" s="474"/>
      <c r="J862" s="474"/>
      <c r="K862" s="474"/>
      <c r="L862" s="474"/>
      <c r="M862" s="474"/>
      <c r="N862" s="474"/>
      <c r="O862" s="474"/>
      <c r="P862" s="474"/>
      <c r="Q862" s="474"/>
    </row>
    <row r="863" ht="25.15" customHeight="true" x14ac:dyDescent="0.2">
      <c r="C863" s="474"/>
      <c r="D863" s="474"/>
      <c r="E863" s="474"/>
      <c r="F863" s="474"/>
      <c r="G863" s="474"/>
      <c r="H863" s="474"/>
      <c r="I863" s="474"/>
      <c r="J863" s="474"/>
      <c r="K863" s="474"/>
      <c r="L863" s="474"/>
      <c r="M863" s="474"/>
      <c r="N863" s="474"/>
      <c r="O863" s="474"/>
      <c r="P863" s="474"/>
      <c r="Q863" s="474"/>
    </row>
    <row r="864" ht="25.15" customHeight="true" x14ac:dyDescent="0.2">
      <c r="C864" s="474"/>
      <c r="D864" s="474"/>
      <c r="E864" s="474"/>
      <c r="F864" s="474"/>
      <c r="G864" s="474"/>
      <c r="H864" s="474"/>
      <c r="I864" s="474"/>
      <c r="J864" s="474"/>
      <c r="K864" s="474"/>
      <c r="L864" s="474"/>
      <c r="M864" s="474"/>
      <c r="N864" s="474"/>
      <c r="O864" s="474"/>
      <c r="P864" s="474"/>
      <c r="Q864" s="474"/>
    </row>
    <row r="865" ht="25.15" customHeight="true" x14ac:dyDescent="0.2">
      <c r="C865" s="474"/>
      <c r="D865" s="474"/>
      <c r="E865" s="474"/>
      <c r="F865" s="474"/>
      <c r="G865" s="474"/>
      <c r="H865" s="474"/>
      <c r="I865" s="474"/>
      <c r="J865" s="474"/>
      <c r="K865" s="474"/>
      <c r="L865" s="474"/>
      <c r="M865" s="474"/>
      <c r="N865" s="474"/>
      <c r="O865" s="474"/>
      <c r="P865" s="474"/>
      <c r="Q865" s="474"/>
    </row>
    <row r="866" ht="25.15" customHeight="true" x14ac:dyDescent="0.2">
      <c r="C866" s="474"/>
      <c r="D866" s="474"/>
      <c r="E866" s="474"/>
      <c r="F866" s="474"/>
      <c r="G866" s="474"/>
      <c r="H866" s="474"/>
      <c r="I866" s="474"/>
      <c r="J866" s="474"/>
      <c r="K866" s="474"/>
      <c r="L866" s="474"/>
      <c r="M866" s="474"/>
      <c r="N866" s="474"/>
      <c r="O866" s="474"/>
      <c r="P866" s="474"/>
      <c r="Q866" s="474"/>
    </row>
    <row r="867" ht="25.15" customHeight="true" x14ac:dyDescent="0.2">
      <c r="C867" s="474"/>
      <c r="D867" s="474"/>
      <c r="E867" s="474"/>
      <c r="F867" s="474"/>
      <c r="G867" s="474"/>
      <c r="H867" s="474"/>
      <c r="I867" s="474"/>
      <c r="J867" s="474"/>
      <c r="K867" s="474"/>
      <c r="L867" s="474"/>
      <c r="M867" s="474"/>
      <c r="N867" s="474"/>
      <c r="O867" s="474"/>
      <c r="P867" s="474"/>
      <c r="Q867" s="474"/>
    </row>
    <row r="868" ht="25.15" customHeight="true" x14ac:dyDescent="0.2">
      <c r="C868" s="474"/>
      <c r="D868" s="474"/>
      <c r="E868" s="474"/>
      <c r="F868" s="474"/>
      <c r="G868" s="474"/>
      <c r="H868" s="474"/>
      <c r="I868" s="474"/>
      <c r="J868" s="474"/>
      <c r="K868" s="474"/>
      <c r="L868" s="474"/>
      <c r="M868" s="474"/>
      <c r="N868" s="474"/>
      <c r="O868" s="474"/>
      <c r="P868" s="474"/>
      <c r="Q868" s="474"/>
    </row>
    <row r="869" ht="25.15" customHeight="true" x14ac:dyDescent="0.2">
      <c r="C869" s="474"/>
      <c r="D869" s="474"/>
      <c r="E869" s="474"/>
      <c r="F869" s="474"/>
      <c r="G869" s="474"/>
      <c r="H869" s="474"/>
      <c r="I869" s="474"/>
      <c r="J869" s="474"/>
      <c r="K869" s="474"/>
      <c r="L869" s="474"/>
      <c r="M869" s="474"/>
      <c r="N869" s="474"/>
      <c r="O869" s="474"/>
      <c r="P869" s="474"/>
      <c r="Q869" s="474"/>
    </row>
    <row r="870" ht="25.15" customHeight="true" x14ac:dyDescent="0.2">
      <c r="C870" s="474"/>
      <c r="D870" s="474"/>
      <c r="E870" s="474"/>
      <c r="F870" s="474"/>
      <c r="G870" s="474"/>
      <c r="H870" s="474"/>
      <c r="I870" s="474"/>
      <c r="J870" s="474"/>
      <c r="K870" s="474"/>
      <c r="L870" s="474"/>
      <c r="M870" s="474"/>
      <c r="N870" s="474"/>
      <c r="O870" s="474"/>
      <c r="P870" s="474"/>
      <c r="Q870" s="474"/>
    </row>
    <row r="871" ht="25.15" customHeight="true" x14ac:dyDescent="0.2">
      <c r="C871" s="474"/>
      <c r="D871" s="474"/>
      <c r="E871" s="474"/>
      <c r="F871" s="474"/>
      <c r="G871" s="474"/>
      <c r="H871" s="474"/>
      <c r="I871" s="474"/>
      <c r="J871" s="474"/>
      <c r="K871" s="474"/>
      <c r="L871" s="474"/>
      <c r="M871" s="474"/>
      <c r="N871" s="474"/>
      <c r="O871" s="474"/>
      <c r="P871" s="474"/>
      <c r="Q871" s="474"/>
    </row>
    <row r="872" ht="25.15" customHeight="true" x14ac:dyDescent="0.2">
      <c r="C872" s="474"/>
      <c r="D872" s="474"/>
      <c r="E872" s="474"/>
      <c r="F872" s="474"/>
      <c r="G872" s="474"/>
      <c r="H872" s="474"/>
      <c r="I872" s="474"/>
      <c r="J872" s="474"/>
      <c r="K872" s="474"/>
      <c r="L872" s="474"/>
      <c r="M872" s="474"/>
      <c r="N872" s="474"/>
      <c r="O872" s="474"/>
      <c r="P872" s="474"/>
      <c r="Q872" s="474"/>
    </row>
    <row r="873" ht="25.15" customHeight="true" x14ac:dyDescent="0.2">
      <c r="C873" s="474"/>
      <c r="D873" s="474"/>
      <c r="E873" s="474"/>
      <c r="F873" s="474"/>
      <c r="G873" s="474"/>
      <c r="H873" s="474"/>
      <c r="I873" s="474"/>
      <c r="J873" s="474"/>
      <c r="K873" s="474"/>
      <c r="L873" s="474"/>
      <c r="M873" s="474"/>
      <c r="N873" s="474"/>
      <c r="O873" s="474"/>
      <c r="P873" s="474"/>
      <c r="Q873" s="474"/>
    </row>
    <row r="874" ht="25.15" customHeight="true" x14ac:dyDescent="0.2">
      <c r="C874" s="474"/>
      <c r="D874" s="474"/>
      <c r="E874" s="474"/>
      <c r="F874" s="474"/>
      <c r="G874" s="474"/>
      <c r="H874" s="474"/>
      <c r="I874" s="474"/>
      <c r="J874" s="474"/>
      <c r="K874" s="474"/>
      <c r="L874" s="474"/>
      <c r="M874" s="474"/>
      <c r="N874" s="474"/>
      <c r="O874" s="474"/>
      <c r="P874" s="474"/>
      <c r="Q874" s="474"/>
    </row>
    <row r="875" ht="25.15" customHeight="true" x14ac:dyDescent="0.2">
      <c r="C875" s="474"/>
      <c r="D875" s="474"/>
      <c r="E875" s="474"/>
      <c r="F875" s="474"/>
      <c r="G875" s="474"/>
      <c r="H875" s="474"/>
      <c r="I875" s="474"/>
      <c r="J875" s="474"/>
      <c r="K875" s="474"/>
      <c r="L875" s="474"/>
      <c r="M875" s="474"/>
      <c r="N875" s="474"/>
      <c r="O875" s="474"/>
      <c r="P875" s="474"/>
      <c r="Q875" s="474"/>
    </row>
    <row r="876" ht="25.15" customHeight="true" x14ac:dyDescent="0.2">
      <c r="C876" s="474"/>
      <c r="D876" s="474"/>
      <c r="E876" s="474"/>
      <c r="F876" s="474"/>
      <c r="G876" s="474"/>
      <c r="H876" s="474"/>
      <c r="I876" s="474"/>
      <c r="J876" s="474"/>
      <c r="K876" s="474"/>
      <c r="L876" s="474"/>
      <c r="M876" s="474"/>
      <c r="N876" s="474"/>
      <c r="O876" s="474"/>
      <c r="P876" s="474"/>
      <c r="Q876" s="474"/>
    </row>
    <row r="877" ht="25.15" customHeight="true" x14ac:dyDescent="0.2">
      <c r="C877" s="474"/>
      <c r="D877" s="474"/>
      <c r="E877" s="474"/>
      <c r="F877" s="474"/>
      <c r="G877" s="474"/>
      <c r="H877" s="474"/>
      <c r="I877" s="474"/>
      <c r="J877" s="474"/>
      <c r="K877" s="474"/>
      <c r="L877" s="474"/>
      <c r="M877" s="474"/>
      <c r="N877" s="474"/>
      <c r="O877" s="474"/>
      <c r="P877" s="474"/>
      <c r="Q877" s="474"/>
    </row>
    <row r="878" ht="25.15" customHeight="true" x14ac:dyDescent="0.2">
      <c r="C878" s="474"/>
      <c r="D878" s="474"/>
      <c r="E878" s="474"/>
      <c r="F878" s="474"/>
      <c r="G878" s="474"/>
      <c r="H878" s="474"/>
      <c r="I878" s="474"/>
      <c r="J878" s="474"/>
      <c r="K878" s="474"/>
      <c r="L878" s="474"/>
      <c r="M878" s="474"/>
      <c r="N878" s="474"/>
      <c r="O878" s="474"/>
      <c r="P878" s="474"/>
      <c r="Q878" s="474"/>
    </row>
    <row r="879" ht="25.15" customHeight="true" x14ac:dyDescent="0.2">
      <c r="C879" s="474"/>
      <c r="D879" s="474"/>
      <c r="E879" s="474"/>
      <c r="F879" s="474"/>
      <c r="G879" s="474"/>
      <c r="H879" s="474"/>
      <c r="I879" s="474"/>
      <c r="J879" s="474"/>
      <c r="K879" s="474"/>
      <c r="L879" s="474"/>
      <c r="M879" s="474"/>
      <c r="N879" s="474"/>
      <c r="O879" s="474"/>
      <c r="P879" s="474"/>
      <c r="Q879" s="474"/>
    </row>
    <row r="880" ht="25.15" customHeight="true" x14ac:dyDescent="0.2">
      <c r="C880" s="474"/>
      <c r="D880" s="474"/>
      <c r="E880" s="474"/>
      <c r="F880" s="474"/>
      <c r="G880" s="474"/>
      <c r="H880" s="474"/>
      <c r="I880" s="474"/>
      <c r="J880" s="474"/>
      <c r="K880" s="474"/>
      <c r="L880" s="474"/>
      <c r="M880" s="474"/>
      <c r="N880" s="474"/>
      <c r="O880" s="474"/>
      <c r="P880" s="474"/>
      <c r="Q880" s="474"/>
    </row>
    <row r="881" ht="25.15" customHeight="true" x14ac:dyDescent="0.2">
      <c r="C881" s="474"/>
      <c r="D881" s="474"/>
      <c r="E881" s="474"/>
      <c r="F881" s="474"/>
      <c r="G881" s="474"/>
      <c r="H881" s="474"/>
      <c r="I881" s="474"/>
      <c r="J881" s="474"/>
      <c r="K881" s="474"/>
      <c r="L881" s="474"/>
      <c r="M881" s="474"/>
      <c r="N881" s="474"/>
      <c r="O881" s="474"/>
      <c r="P881" s="474"/>
      <c r="Q881" s="474"/>
    </row>
    <row r="882" ht="25.15" customHeight="true" x14ac:dyDescent="0.2">
      <c r="C882" s="474"/>
      <c r="D882" s="474"/>
      <c r="E882" s="474"/>
      <c r="F882" s="474"/>
      <c r="G882" s="474"/>
      <c r="H882" s="474"/>
      <c r="I882" s="474"/>
      <c r="J882" s="474"/>
      <c r="K882" s="474"/>
      <c r="L882" s="474"/>
      <c r="M882" s="474"/>
      <c r="N882" s="474"/>
      <c r="O882" s="474"/>
      <c r="P882" s="474"/>
      <c r="Q882" s="474"/>
    </row>
    <row r="883" ht="25.15" customHeight="true" x14ac:dyDescent="0.2">
      <c r="C883" s="474"/>
      <c r="D883" s="474"/>
      <c r="E883" s="474"/>
      <c r="F883" s="474"/>
      <c r="G883" s="474"/>
      <c r="H883" s="474"/>
      <c r="I883" s="474"/>
      <c r="J883" s="474"/>
      <c r="K883" s="474"/>
      <c r="L883" s="474"/>
      <c r="M883" s="474"/>
      <c r="N883" s="474"/>
      <c r="O883" s="474"/>
      <c r="P883" s="474"/>
      <c r="Q883" s="474"/>
    </row>
    <row r="884" ht="25.15" customHeight="true" x14ac:dyDescent="0.2">
      <c r="C884" s="474"/>
      <c r="D884" s="474"/>
      <c r="E884" s="474"/>
      <c r="F884" s="474"/>
      <c r="G884" s="474"/>
      <c r="H884" s="474"/>
      <c r="I884" s="474"/>
      <c r="J884" s="474"/>
      <c r="K884" s="474"/>
      <c r="L884" s="474"/>
      <c r="M884" s="474"/>
      <c r="N884" s="474"/>
      <c r="O884" s="474"/>
      <c r="P884" s="474"/>
      <c r="Q884" s="474"/>
    </row>
    <row r="885" ht="25.15" customHeight="true" x14ac:dyDescent="0.2">
      <c r="C885" s="474"/>
      <c r="D885" s="474"/>
      <c r="E885" s="474"/>
      <c r="F885" s="474"/>
      <c r="G885" s="474"/>
      <c r="H885" s="474"/>
      <c r="I885" s="474"/>
      <c r="J885" s="474"/>
      <c r="K885" s="474"/>
      <c r="L885" s="474"/>
      <c r="M885" s="474"/>
      <c r="N885" s="474"/>
      <c r="O885" s="474"/>
      <c r="P885" s="474"/>
      <c r="Q885" s="474"/>
    </row>
    <row r="886" ht="25.15" customHeight="true" x14ac:dyDescent="0.2">
      <c r="C886" s="474"/>
      <c r="D886" s="474"/>
      <c r="E886" s="474"/>
      <c r="F886" s="474"/>
      <c r="G886" s="474"/>
      <c r="H886" s="474"/>
      <c r="I886" s="474"/>
      <c r="J886" s="474"/>
      <c r="K886" s="474"/>
      <c r="L886" s="474"/>
      <c r="M886" s="474"/>
      <c r="N886" s="474"/>
      <c r="O886" s="474"/>
      <c r="P886" s="474"/>
      <c r="Q886" s="474"/>
    </row>
    <row r="887" ht="25.15" customHeight="true" x14ac:dyDescent="0.2">
      <c r="C887" s="474"/>
      <c r="D887" s="474"/>
      <c r="E887" s="474"/>
      <c r="F887" s="474"/>
      <c r="G887" s="474"/>
      <c r="H887" s="474"/>
      <c r="I887" s="474"/>
      <c r="J887" s="474"/>
      <c r="K887" s="474"/>
      <c r="L887" s="474"/>
      <c r="M887" s="474"/>
      <c r="N887" s="474"/>
      <c r="O887" s="474"/>
      <c r="P887" s="474"/>
      <c r="Q887" s="474"/>
    </row>
    <row r="888" ht="25.15" customHeight="true" x14ac:dyDescent="0.2">
      <c r="C888" s="474"/>
      <c r="D888" s="474"/>
      <c r="E888" s="474"/>
      <c r="F888" s="474"/>
      <c r="G888" s="474"/>
      <c r="H888" s="474"/>
      <c r="I888" s="474"/>
      <c r="J888" s="474"/>
      <c r="K888" s="474"/>
      <c r="L888" s="474"/>
      <c r="M888" s="474"/>
      <c r="N888" s="474"/>
      <c r="O888" s="474"/>
      <c r="P888" s="474"/>
      <c r="Q888" s="474"/>
    </row>
    <row r="889" ht="25.15" customHeight="true" x14ac:dyDescent="0.2">
      <c r="C889" s="474"/>
      <c r="D889" s="474"/>
      <c r="E889" s="474"/>
      <c r="F889" s="474"/>
      <c r="G889" s="474"/>
      <c r="H889" s="474"/>
      <c r="I889" s="474"/>
      <c r="J889" s="474"/>
      <c r="K889" s="474"/>
      <c r="L889" s="474"/>
      <c r="M889" s="474"/>
      <c r="N889" s="474"/>
      <c r="O889" s="474"/>
      <c r="P889" s="474"/>
      <c r="Q889" s="474"/>
    </row>
    <row r="890" ht="25.15" customHeight="true" x14ac:dyDescent="0.2">
      <c r="C890" s="474"/>
      <c r="D890" s="474"/>
      <c r="E890" s="474"/>
      <c r="F890" s="474"/>
      <c r="G890" s="474"/>
      <c r="H890" s="474"/>
      <c r="I890" s="474"/>
      <c r="J890" s="474"/>
      <c r="K890" s="474"/>
      <c r="L890" s="474"/>
      <c r="M890" s="474"/>
      <c r="N890" s="474"/>
      <c r="O890" s="474"/>
      <c r="P890" s="474"/>
      <c r="Q890" s="474"/>
    </row>
    <row r="891" ht="25.15" customHeight="true" x14ac:dyDescent="0.2">
      <c r="C891" s="474"/>
      <c r="D891" s="474"/>
      <c r="E891" s="474"/>
      <c r="F891" s="474"/>
      <c r="G891" s="474"/>
      <c r="H891" s="474"/>
      <c r="I891" s="474"/>
      <c r="J891" s="474"/>
      <c r="K891" s="474"/>
      <c r="L891" s="474"/>
      <c r="M891" s="474"/>
      <c r="N891" s="474"/>
      <c r="O891" s="474"/>
      <c r="P891" s="474"/>
      <c r="Q891" s="474"/>
    </row>
    <row r="892" ht="25.15" customHeight="true" x14ac:dyDescent="0.2">
      <c r="C892" s="474"/>
      <c r="D892" s="474"/>
      <c r="E892" s="474"/>
      <c r="F892" s="474"/>
      <c r="G892" s="474"/>
      <c r="H892" s="474"/>
      <c r="I892" s="474"/>
      <c r="J892" s="474"/>
      <c r="K892" s="474"/>
      <c r="L892" s="474"/>
      <c r="M892" s="474"/>
      <c r="N892" s="474"/>
      <c r="O892" s="474"/>
      <c r="P892" s="474"/>
      <c r="Q892" s="474"/>
    </row>
    <row r="893" ht="25.15" customHeight="true" x14ac:dyDescent="0.2">
      <c r="C893" s="474"/>
      <c r="D893" s="474"/>
      <c r="E893" s="474"/>
      <c r="F893" s="474"/>
      <c r="G893" s="474"/>
      <c r="H893" s="474"/>
      <c r="I893" s="474"/>
      <c r="J893" s="474"/>
      <c r="K893" s="474"/>
      <c r="L893" s="474"/>
      <c r="M893" s="474"/>
      <c r="N893" s="474"/>
      <c r="O893" s="474"/>
      <c r="P893" s="474"/>
      <c r="Q893" s="474"/>
    </row>
    <row r="894" ht="25.15" customHeight="true" x14ac:dyDescent="0.2">
      <c r="C894" s="474"/>
      <c r="D894" s="474"/>
      <c r="E894" s="474"/>
      <c r="F894" s="474"/>
      <c r="G894" s="474"/>
      <c r="H894" s="474"/>
      <c r="I894" s="474"/>
      <c r="J894" s="474"/>
      <c r="K894" s="474"/>
      <c r="L894" s="474"/>
      <c r="M894" s="474"/>
      <c r="N894" s="474"/>
      <c r="O894" s="474"/>
      <c r="P894" s="474"/>
      <c r="Q894" s="474"/>
    </row>
    <row r="895" ht="25.15" customHeight="true" x14ac:dyDescent="0.2">
      <c r="C895" s="474"/>
      <c r="D895" s="474"/>
      <c r="E895" s="474"/>
      <c r="F895" s="474"/>
      <c r="G895" s="474"/>
      <c r="H895" s="474"/>
      <c r="I895" s="474"/>
      <c r="J895" s="474"/>
      <c r="K895" s="474"/>
      <c r="L895" s="474"/>
      <c r="M895" s="474"/>
      <c r="N895" s="474"/>
      <c r="O895" s="474"/>
      <c r="P895" s="474"/>
      <c r="Q895" s="474"/>
    </row>
    <row r="896" ht="25.15" customHeight="true" x14ac:dyDescent="0.2">
      <c r="C896" s="474"/>
      <c r="D896" s="474"/>
      <c r="E896" s="474"/>
      <c r="F896" s="474"/>
      <c r="G896" s="474"/>
      <c r="H896" s="474"/>
      <c r="I896" s="474"/>
      <c r="J896" s="474"/>
      <c r="K896" s="474"/>
      <c r="L896" s="474"/>
      <c r="M896" s="474"/>
      <c r="N896" s="474"/>
      <c r="O896" s="474"/>
      <c r="P896" s="474"/>
      <c r="Q896" s="474"/>
    </row>
    <row r="897" ht="25.15" customHeight="true" x14ac:dyDescent="0.2">
      <c r="C897" s="474"/>
      <c r="D897" s="474"/>
      <c r="E897" s="474"/>
      <c r="F897" s="474"/>
      <c r="G897" s="474"/>
      <c r="H897" s="474"/>
      <c r="I897" s="474"/>
      <c r="J897" s="474"/>
      <c r="K897" s="474"/>
      <c r="L897" s="474"/>
      <c r="M897" s="474"/>
      <c r="N897" s="474"/>
      <c r="O897" s="474"/>
      <c r="P897" s="474"/>
      <c r="Q897" s="474"/>
    </row>
    <row r="898" ht="25.15" customHeight="true" x14ac:dyDescent="0.2">
      <c r="C898" s="474"/>
      <c r="D898" s="474"/>
      <c r="E898" s="474"/>
      <c r="F898" s="474"/>
      <c r="G898" s="474"/>
      <c r="H898" s="474"/>
      <c r="I898" s="474"/>
      <c r="J898" s="474"/>
      <c r="K898" s="474"/>
      <c r="L898" s="474"/>
      <c r="M898" s="474"/>
      <c r="N898" s="474"/>
      <c r="O898" s="474"/>
      <c r="P898" s="474"/>
      <c r="Q898" s="474"/>
    </row>
    <row r="899" ht="25.15" customHeight="true" x14ac:dyDescent="0.2">
      <c r="C899" s="474"/>
      <c r="D899" s="474"/>
      <c r="E899" s="474"/>
      <c r="F899" s="474"/>
      <c r="G899" s="474"/>
      <c r="H899" s="474"/>
      <c r="I899" s="474"/>
      <c r="J899" s="474"/>
      <c r="K899" s="474"/>
      <c r="L899" s="474"/>
      <c r="M899" s="474"/>
      <c r="N899" s="474"/>
      <c r="O899" s="474"/>
      <c r="P899" s="474"/>
      <c r="Q899" s="474"/>
    </row>
    <row r="900" ht="25.15" customHeight="true" x14ac:dyDescent="0.2">
      <c r="C900" s="474"/>
      <c r="D900" s="474"/>
      <c r="E900" s="474"/>
      <c r="F900" s="474"/>
      <c r="G900" s="474"/>
      <c r="H900" s="474"/>
      <c r="I900" s="474"/>
      <c r="J900" s="474"/>
      <c r="K900" s="474"/>
      <c r="L900" s="474"/>
      <c r="M900" s="474"/>
      <c r="N900" s="474"/>
      <c r="O900" s="474"/>
      <c r="P900" s="474"/>
      <c r="Q900" s="474"/>
    </row>
    <row r="901" ht="25.15" customHeight="true" x14ac:dyDescent="0.2">
      <c r="C901" s="474"/>
      <c r="D901" s="474"/>
      <c r="E901" s="474"/>
      <c r="F901" s="474"/>
      <c r="G901" s="474"/>
      <c r="H901" s="474"/>
      <c r="I901" s="474"/>
      <c r="J901" s="474"/>
      <c r="K901" s="474"/>
      <c r="L901" s="474"/>
      <c r="M901" s="474"/>
      <c r="N901" s="474"/>
      <c r="O901" s="474"/>
      <c r="P901" s="474"/>
      <c r="Q901" s="474"/>
    </row>
    <row r="902" ht="25.15" customHeight="true" x14ac:dyDescent="0.2">
      <c r="C902" s="474"/>
      <c r="D902" s="474"/>
      <c r="E902" s="474"/>
      <c r="F902" s="474"/>
      <c r="G902" s="474"/>
      <c r="H902" s="474"/>
      <c r="I902" s="474"/>
      <c r="J902" s="474"/>
      <c r="K902" s="474"/>
      <c r="L902" s="474"/>
      <c r="M902" s="474"/>
      <c r="N902" s="474"/>
      <c r="O902" s="474"/>
      <c r="P902" s="474"/>
      <c r="Q902" s="474"/>
    </row>
    <row r="903" ht="25.15" customHeight="true" x14ac:dyDescent="0.2">
      <c r="C903" s="474"/>
      <c r="D903" s="474"/>
      <c r="E903" s="474"/>
      <c r="F903" s="474"/>
      <c r="G903" s="474"/>
      <c r="H903" s="474"/>
      <c r="I903" s="474"/>
      <c r="J903" s="474"/>
      <c r="K903" s="474"/>
      <c r="L903" s="474"/>
      <c r="M903" s="474"/>
      <c r="N903" s="474"/>
      <c r="O903" s="474"/>
      <c r="P903" s="474"/>
      <c r="Q903" s="474"/>
    </row>
    <row r="904" ht="25.15" customHeight="true" x14ac:dyDescent="0.2">
      <c r="C904" s="474"/>
      <c r="D904" s="474"/>
      <c r="E904" s="474"/>
      <c r="F904" s="474"/>
      <c r="G904" s="474"/>
      <c r="H904" s="474"/>
      <c r="I904" s="474"/>
      <c r="J904" s="474"/>
      <c r="K904" s="474"/>
      <c r="L904" s="474"/>
      <c r="M904" s="474"/>
      <c r="N904" s="474"/>
      <c r="O904" s="474"/>
      <c r="P904" s="474"/>
      <c r="Q904" s="474"/>
    </row>
    <row r="905" ht="25.15" customHeight="true" x14ac:dyDescent="0.2">
      <c r="C905" s="474"/>
      <c r="D905" s="474"/>
      <c r="E905" s="474"/>
      <c r="F905" s="474"/>
      <c r="G905" s="474"/>
      <c r="H905" s="474"/>
      <c r="I905" s="474"/>
      <c r="J905" s="474"/>
      <c r="K905" s="474"/>
      <c r="L905" s="474"/>
      <c r="M905" s="474"/>
      <c r="N905" s="474"/>
      <c r="O905" s="474"/>
      <c r="P905" s="474"/>
      <c r="Q905" s="474"/>
    </row>
    <row r="906" ht="25.15" customHeight="true" x14ac:dyDescent="0.2">
      <c r="C906" s="474"/>
      <c r="D906" s="474"/>
      <c r="E906" s="474"/>
      <c r="F906" s="474"/>
      <c r="G906" s="474"/>
      <c r="H906" s="474"/>
      <c r="I906" s="474"/>
      <c r="J906" s="474"/>
      <c r="K906" s="474"/>
      <c r="L906" s="474"/>
      <c r="M906" s="474"/>
      <c r="N906" s="474"/>
      <c r="O906" s="474"/>
      <c r="P906" s="474"/>
      <c r="Q906" s="474"/>
    </row>
    <row r="907" ht="25.15" customHeight="true" x14ac:dyDescent="0.2">
      <c r="C907" s="474"/>
      <c r="D907" s="474"/>
      <c r="E907" s="474"/>
      <c r="F907" s="474"/>
      <c r="G907" s="474"/>
      <c r="H907" s="474"/>
      <c r="I907" s="474"/>
      <c r="J907" s="474"/>
      <c r="K907" s="474"/>
      <c r="L907" s="474"/>
      <c r="M907" s="474"/>
      <c r="N907" s="474"/>
      <c r="O907" s="474"/>
      <c r="P907" s="474"/>
      <c r="Q907" s="474"/>
    </row>
    <row r="908" ht="25.15" customHeight="true" x14ac:dyDescent="0.2">
      <c r="C908" s="474"/>
      <c r="D908" s="474"/>
      <c r="E908" s="474"/>
      <c r="F908" s="474"/>
      <c r="G908" s="474"/>
      <c r="H908" s="474"/>
      <c r="I908" s="474"/>
      <c r="J908" s="474"/>
      <c r="K908" s="474"/>
      <c r="L908" s="474"/>
      <c r="M908" s="474"/>
      <c r="N908" s="474"/>
      <c r="O908" s="474"/>
      <c r="P908" s="474"/>
      <c r="Q908" s="474"/>
    </row>
    <row r="909" ht="25.15" customHeight="true" x14ac:dyDescent="0.2">
      <c r="C909" s="474"/>
      <c r="D909" s="474"/>
      <c r="E909" s="474"/>
      <c r="F909" s="474"/>
      <c r="G909" s="474"/>
      <c r="H909" s="474"/>
      <c r="I909" s="474"/>
      <c r="J909" s="474"/>
      <c r="K909" s="474"/>
      <c r="L909" s="474"/>
      <c r="M909" s="474"/>
      <c r="N909" s="474"/>
      <c r="O909" s="474"/>
      <c r="P909" s="474"/>
      <c r="Q909" s="474"/>
    </row>
    <row r="910" ht="25.15" customHeight="true" x14ac:dyDescent="0.2">
      <c r="C910" s="474"/>
      <c r="D910" s="474"/>
      <c r="E910" s="474"/>
      <c r="F910" s="474"/>
      <c r="G910" s="474"/>
      <c r="H910" s="474"/>
      <c r="I910" s="474"/>
      <c r="J910" s="474"/>
      <c r="K910" s="474"/>
      <c r="L910" s="474"/>
      <c r="M910" s="474"/>
      <c r="N910" s="474"/>
      <c r="O910" s="474"/>
      <c r="P910" s="474"/>
      <c r="Q910" s="474"/>
    </row>
    <row r="911" ht="25.15" customHeight="true" x14ac:dyDescent="0.2">
      <c r="C911" s="474"/>
      <c r="D911" s="474"/>
      <c r="E911" s="474"/>
      <c r="F911" s="474"/>
      <c r="G911" s="474"/>
      <c r="H911" s="474"/>
      <c r="I911" s="474"/>
      <c r="J911" s="474"/>
      <c r="K911" s="474"/>
      <c r="L911" s="474"/>
      <c r="M911" s="474"/>
      <c r="N911" s="474"/>
      <c r="O911" s="474"/>
      <c r="P911" s="474"/>
      <c r="Q911" s="474"/>
    </row>
    <row r="912" ht="25.15" customHeight="true" x14ac:dyDescent="0.2">
      <c r="C912" s="474"/>
      <c r="D912" s="474"/>
      <c r="E912" s="474"/>
      <c r="F912" s="474"/>
      <c r="G912" s="474"/>
      <c r="H912" s="474"/>
      <c r="I912" s="474"/>
      <c r="J912" s="474"/>
      <c r="K912" s="474"/>
      <c r="L912" s="474"/>
      <c r="M912" s="474"/>
      <c r="N912" s="474"/>
      <c r="O912" s="474"/>
      <c r="P912" s="474"/>
      <c r="Q912" s="474"/>
    </row>
    <row r="913" ht="25.15" customHeight="true" x14ac:dyDescent="0.2">
      <c r="C913" s="474"/>
      <c r="D913" s="474"/>
      <c r="E913" s="474"/>
      <c r="F913" s="474"/>
      <c r="G913" s="474"/>
      <c r="H913" s="474"/>
      <c r="I913" s="474"/>
      <c r="J913" s="474"/>
      <c r="K913" s="474"/>
      <c r="L913" s="474"/>
      <c r="M913" s="474"/>
      <c r="N913" s="474"/>
      <c r="O913" s="474"/>
      <c r="P913" s="474"/>
      <c r="Q913" s="474"/>
    </row>
    <row r="914" ht="25.15" customHeight="true" x14ac:dyDescent="0.2">
      <c r="C914" s="474"/>
      <c r="D914" s="474"/>
      <c r="E914" s="474"/>
      <c r="F914" s="474"/>
      <c r="G914" s="474"/>
      <c r="H914" s="474"/>
      <c r="I914" s="474"/>
      <c r="J914" s="474"/>
      <c r="K914" s="474"/>
      <c r="L914" s="474"/>
      <c r="M914" s="474"/>
      <c r="N914" s="474"/>
      <c r="O914" s="474"/>
      <c r="P914" s="474"/>
      <c r="Q914" s="474"/>
    </row>
    <row r="915" ht="25.15" customHeight="true" x14ac:dyDescent="0.2">
      <c r="C915" s="474"/>
      <c r="D915" s="474"/>
      <c r="E915" s="474"/>
      <c r="F915" s="474"/>
      <c r="G915" s="474"/>
      <c r="H915" s="474"/>
      <c r="I915" s="474"/>
      <c r="J915" s="474"/>
      <c r="K915" s="474"/>
      <c r="L915" s="474"/>
      <c r="M915" s="474"/>
      <c r="N915" s="474"/>
      <c r="O915" s="474"/>
      <c r="P915" s="474"/>
      <c r="Q915" s="474"/>
    </row>
    <row r="916" ht="25.15" customHeight="true" x14ac:dyDescent="0.2">
      <c r="C916" s="474"/>
      <c r="D916" s="474"/>
      <c r="E916" s="474"/>
      <c r="F916" s="474"/>
      <c r="G916" s="474"/>
      <c r="H916" s="474"/>
      <c r="I916" s="474"/>
      <c r="J916" s="474"/>
      <c r="K916" s="474"/>
      <c r="L916" s="474"/>
      <c r="M916" s="474"/>
      <c r="N916" s="474"/>
      <c r="O916" s="474"/>
      <c r="P916" s="474"/>
      <c r="Q916" s="474"/>
    </row>
    <row r="917" ht="25.15" customHeight="true" x14ac:dyDescent="0.2">
      <c r="C917" s="474"/>
      <c r="D917" s="474"/>
      <c r="E917" s="474"/>
      <c r="F917" s="474"/>
      <c r="G917" s="474"/>
      <c r="H917" s="474"/>
      <c r="I917" s="474"/>
      <c r="J917" s="474"/>
      <c r="K917" s="474"/>
      <c r="L917" s="474"/>
      <c r="M917" s="474"/>
      <c r="N917" s="474"/>
      <c r="O917" s="474"/>
      <c r="P917" s="474"/>
      <c r="Q917" s="474"/>
    </row>
    <row r="918" ht="25.15" customHeight="true" x14ac:dyDescent="0.2">
      <c r="C918" s="474"/>
      <c r="D918" s="474"/>
      <c r="E918" s="474"/>
      <c r="F918" s="474"/>
      <c r="G918" s="474"/>
      <c r="H918" s="474"/>
      <c r="I918" s="474"/>
      <c r="J918" s="474"/>
      <c r="K918" s="474"/>
      <c r="L918" s="474"/>
      <c r="M918" s="474"/>
      <c r="N918" s="474"/>
      <c r="O918" s="474"/>
      <c r="P918" s="474"/>
      <c r="Q918" s="474"/>
    </row>
    <row r="919" ht="25.15" customHeight="true" x14ac:dyDescent="0.2">
      <c r="C919" s="474"/>
      <c r="D919" s="474"/>
      <c r="E919" s="474"/>
      <c r="F919" s="474"/>
      <c r="G919" s="474"/>
      <c r="H919" s="474"/>
      <c r="I919" s="474"/>
      <c r="J919" s="474"/>
      <c r="K919" s="474"/>
      <c r="L919" s="474"/>
      <c r="M919" s="474"/>
      <c r="N919" s="474"/>
      <c r="O919" s="474"/>
      <c r="P919" s="474"/>
      <c r="Q919" s="474"/>
    </row>
    <row r="920" ht="25.15" customHeight="true" x14ac:dyDescent="0.2">
      <c r="C920" s="474"/>
      <c r="D920" s="474"/>
      <c r="E920" s="474"/>
      <c r="F920" s="474"/>
      <c r="G920" s="474"/>
      <c r="H920" s="474"/>
      <c r="I920" s="474"/>
      <c r="J920" s="474"/>
      <c r="K920" s="474"/>
      <c r="L920" s="474"/>
      <c r="M920" s="474"/>
      <c r="N920" s="474"/>
      <c r="O920" s="474"/>
      <c r="P920" s="474"/>
      <c r="Q920" s="474"/>
    </row>
    <row r="921" ht="25.15" customHeight="true" x14ac:dyDescent="0.2">
      <c r="C921" s="474"/>
      <c r="D921" s="474"/>
      <c r="E921" s="474"/>
      <c r="F921" s="474"/>
      <c r="G921" s="474"/>
      <c r="H921" s="474"/>
      <c r="I921" s="474"/>
      <c r="J921" s="474"/>
      <c r="K921" s="474"/>
      <c r="L921" s="474"/>
      <c r="M921" s="474"/>
      <c r="N921" s="474"/>
      <c r="O921" s="474"/>
      <c r="P921" s="474"/>
      <c r="Q921" s="474"/>
    </row>
    <row r="922" ht="25.15" customHeight="true" x14ac:dyDescent="0.2">
      <c r="C922" s="474"/>
      <c r="D922" s="474"/>
      <c r="E922" s="474"/>
      <c r="F922" s="474"/>
      <c r="G922" s="474"/>
      <c r="H922" s="474"/>
      <c r="I922" s="474"/>
      <c r="J922" s="474"/>
      <c r="K922" s="474"/>
      <c r="L922" s="474"/>
      <c r="M922" s="474"/>
      <c r="N922" s="474"/>
      <c r="O922" s="474"/>
      <c r="P922" s="474"/>
      <c r="Q922" s="474"/>
    </row>
    <row r="923" ht="25.15" customHeight="true" x14ac:dyDescent="0.2">
      <c r="C923" s="474"/>
      <c r="D923" s="474"/>
      <c r="E923" s="474"/>
      <c r="F923" s="474"/>
      <c r="G923" s="474"/>
      <c r="H923" s="474"/>
      <c r="I923" s="474"/>
      <c r="J923" s="474"/>
      <c r="K923" s="474"/>
      <c r="L923" s="474"/>
      <c r="M923" s="474"/>
      <c r="N923" s="474"/>
      <c r="O923" s="474"/>
      <c r="P923" s="474"/>
      <c r="Q923" s="474"/>
    </row>
    <row r="924" ht="25.15" customHeight="true" x14ac:dyDescent="0.2">
      <c r="C924" s="474"/>
      <c r="D924" s="474"/>
      <c r="E924" s="474"/>
      <c r="F924" s="474"/>
      <c r="G924" s="474"/>
      <c r="H924" s="474"/>
      <c r="I924" s="474"/>
      <c r="J924" s="474"/>
      <c r="K924" s="474"/>
      <c r="L924" s="474"/>
      <c r="M924" s="474"/>
      <c r="N924" s="474"/>
      <c r="O924" s="474"/>
      <c r="P924" s="474"/>
      <c r="Q924" s="474"/>
    </row>
    <row r="925" ht="25.15" customHeight="true" x14ac:dyDescent="0.2">
      <c r="C925" s="474"/>
      <c r="D925" s="474"/>
      <c r="E925" s="474"/>
      <c r="F925" s="474"/>
      <c r="G925" s="474"/>
      <c r="H925" s="474"/>
      <c r="I925" s="474"/>
      <c r="J925" s="474"/>
      <c r="K925" s="474"/>
      <c r="L925" s="474"/>
      <c r="M925" s="474"/>
      <c r="N925" s="474"/>
      <c r="O925" s="474"/>
      <c r="P925" s="474"/>
      <c r="Q925" s="474"/>
    </row>
    <row r="926" ht="25.15" customHeight="true" x14ac:dyDescent="0.2">
      <c r="C926" s="474"/>
      <c r="D926" s="474"/>
      <c r="E926" s="474"/>
      <c r="F926" s="474"/>
      <c r="G926" s="474"/>
      <c r="H926" s="474"/>
      <c r="I926" s="474"/>
      <c r="J926" s="474"/>
      <c r="K926" s="474"/>
      <c r="L926" s="474"/>
      <c r="M926" s="474"/>
      <c r="N926" s="474"/>
      <c r="O926" s="474"/>
      <c r="P926" s="474"/>
      <c r="Q926" s="474"/>
    </row>
    <row r="927" ht="25.15" customHeight="true" x14ac:dyDescent="0.2">
      <c r="C927" s="474"/>
      <c r="D927" s="474"/>
      <c r="E927" s="474"/>
      <c r="F927" s="474"/>
      <c r="G927" s="474"/>
      <c r="H927" s="474"/>
      <c r="I927" s="474"/>
      <c r="J927" s="474"/>
      <c r="K927" s="474"/>
      <c r="L927" s="474"/>
      <c r="M927" s="474"/>
      <c r="N927" s="474"/>
      <c r="O927" s="474"/>
      <c r="P927" s="474"/>
      <c r="Q927" s="474"/>
    </row>
    <row r="928" ht="25.15" customHeight="true" x14ac:dyDescent="0.2">
      <c r="C928" s="474"/>
      <c r="D928" s="474"/>
      <c r="E928" s="474"/>
      <c r="F928" s="474"/>
      <c r="G928" s="474"/>
      <c r="H928" s="474"/>
      <c r="I928" s="474"/>
      <c r="J928" s="474"/>
      <c r="K928" s="474"/>
      <c r="L928" s="474"/>
      <c r="M928" s="474"/>
      <c r="N928" s="474"/>
      <c r="O928" s="474"/>
      <c r="P928" s="474"/>
      <c r="Q928" s="474"/>
    </row>
    <row r="929" ht="25.15" customHeight="true" x14ac:dyDescent="0.2">
      <c r="C929" s="474"/>
      <c r="D929" s="474"/>
      <c r="E929" s="474"/>
      <c r="F929" s="474"/>
      <c r="G929" s="474"/>
      <c r="H929" s="474"/>
      <c r="I929" s="474"/>
      <c r="J929" s="474"/>
      <c r="K929" s="474"/>
      <c r="L929" s="474"/>
      <c r="M929" s="474"/>
      <c r="N929" s="474"/>
      <c r="O929" s="474"/>
      <c r="P929" s="474"/>
      <c r="Q929" s="474"/>
    </row>
    <row r="930" ht="25.15" customHeight="true" x14ac:dyDescent="0.2">
      <c r="C930" s="474"/>
      <c r="D930" s="474"/>
      <c r="E930" s="474"/>
      <c r="F930" s="474"/>
      <c r="G930" s="474"/>
      <c r="H930" s="474"/>
      <c r="I930" s="474"/>
      <c r="J930" s="474"/>
      <c r="K930" s="474"/>
      <c r="L930" s="474"/>
      <c r="M930" s="474"/>
      <c r="N930" s="474"/>
      <c r="O930" s="474"/>
      <c r="P930" s="474"/>
      <c r="Q930" s="474"/>
    </row>
    <row r="931" ht="25.15" customHeight="true" x14ac:dyDescent="0.2">
      <c r="C931" s="474"/>
      <c r="D931" s="474"/>
      <c r="E931" s="474"/>
      <c r="F931" s="474"/>
      <c r="G931" s="474"/>
      <c r="H931" s="474"/>
      <c r="I931" s="474"/>
      <c r="J931" s="474"/>
      <c r="K931" s="474"/>
      <c r="L931" s="474"/>
      <c r="M931" s="474"/>
      <c r="N931" s="474"/>
      <c r="O931" s="474"/>
      <c r="P931" s="474"/>
      <c r="Q931" s="474"/>
    </row>
    <row r="932" ht="25.15" customHeight="true" x14ac:dyDescent="0.2">
      <c r="C932" s="474"/>
      <c r="D932" s="474"/>
      <c r="E932" s="474"/>
      <c r="F932" s="474"/>
      <c r="G932" s="474"/>
      <c r="H932" s="474"/>
      <c r="I932" s="474"/>
      <c r="J932" s="474"/>
      <c r="K932" s="474"/>
      <c r="L932" s="474"/>
      <c r="M932" s="474"/>
      <c r="N932" s="474"/>
      <c r="O932" s="474"/>
      <c r="P932" s="474"/>
      <c r="Q932" s="474"/>
    </row>
    <row r="933" ht="25.15" customHeight="true" x14ac:dyDescent="0.2">
      <c r="C933" s="474"/>
      <c r="D933" s="474"/>
      <c r="E933" s="474"/>
      <c r="F933" s="474"/>
      <c r="G933" s="474"/>
      <c r="H933" s="474"/>
      <c r="I933" s="474"/>
      <c r="J933" s="474"/>
      <c r="K933" s="474"/>
      <c r="L933" s="474"/>
      <c r="M933" s="474"/>
      <c r="N933" s="474"/>
      <c r="O933" s="474"/>
      <c r="P933" s="474"/>
      <c r="Q933" s="474"/>
    </row>
    <row r="934" ht="25.15" customHeight="true" x14ac:dyDescent="0.2">
      <c r="C934" s="474"/>
      <c r="D934" s="474"/>
      <c r="E934" s="474"/>
      <c r="F934" s="474"/>
      <c r="G934" s="474"/>
      <c r="H934" s="474"/>
      <c r="I934" s="474"/>
      <c r="J934" s="474"/>
      <c r="K934" s="474"/>
      <c r="L934" s="474"/>
      <c r="M934" s="474"/>
      <c r="N934" s="474"/>
      <c r="O934" s="474"/>
      <c r="P934" s="474"/>
      <c r="Q934" s="474"/>
    </row>
    <row r="935" ht="25.15" customHeight="true" x14ac:dyDescent="0.2">
      <c r="C935" s="474"/>
      <c r="D935" s="474"/>
      <c r="E935" s="474"/>
      <c r="F935" s="474"/>
      <c r="G935" s="474"/>
      <c r="H935" s="474"/>
      <c r="I935" s="474"/>
      <c r="J935" s="474"/>
      <c r="K935" s="474"/>
      <c r="L935" s="474"/>
      <c r="M935" s="474"/>
      <c r="N935" s="474"/>
      <c r="O935" s="474"/>
      <c r="P935" s="474"/>
      <c r="Q935" s="474"/>
    </row>
    <row r="936" ht="25.15" customHeight="true" x14ac:dyDescent="0.2">
      <c r="C936" s="474"/>
      <c r="D936" s="474"/>
      <c r="E936" s="474"/>
      <c r="F936" s="474"/>
      <c r="G936" s="474"/>
      <c r="H936" s="474"/>
      <c r="I936" s="474"/>
      <c r="J936" s="474"/>
      <c r="K936" s="474"/>
      <c r="L936" s="474"/>
      <c r="M936" s="474"/>
      <c r="N936" s="474"/>
      <c r="O936" s="474"/>
      <c r="P936" s="474"/>
      <c r="Q936" s="474"/>
    </row>
    <row r="937" ht="25.15" customHeight="true" x14ac:dyDescent="0.2">
      <c r="C937" s="474"/>
      <c r="D937" s="474"/>
      <c r="E937" s="474"/>
      <c r="F937" s="474"/>
      <c r="G937" s="474"/>
      <c r="H937" s="474"/>
      <c r="I937" s="474"/>
      <c r="J937" s="474"/>
      <c r="K937" s="474"/>
      <c r="L937" s="474"/>
      <c r="M937" s="474"/>
      <c r="N937" s="474"/>
      <c r="O937" s="474"/>
      <c r="P937" s="474"/>
      <c r="Q937" s="474"/>
    </row>
    <row r="938" ht="25.15" customHeight="true" x14ac:dyDescent="0.2">
      <c r="C938" s="474"/>
      <c r="D938" s="474"/>
      <c r="E938" s="474"/>
      <c r="F938" s="474"/>
      <c r="G938" s="474"/>
      <c r="H938" s="474"/>
      <c r="I938" s="474"/>
      <c r="J938" s="474"/>
      <c r="K938" s="474"/>
      <c r="L938" s="474"/>
      <c r="M938" s="474"/>
      <c r="N938" s="474"/>
      <c r="O938" s="474"/>
      <c r="P938" s="474"/>
      <c r="Q938" s="474"/>
    </row>
    <row r="939" ht="25.15" customHeight="true" x14ac:dyDescent="0.2">
      <c r="C939" s="474"/>
      <c r="D939" s="474"/>
      <c r="E939" s="474"/>
      <c r="F939" s="474"/>
      <c r="G939" s="474"/>
      <c r="H939" s="474"/>
      <c r="I939" s="474"/>
      <c r="J939" s="474"/>
      <c r="K939" s="474"/>
      <c r="L939" s="474"/>
      <c r="M939" s="474"/>
      <c r="N939" s="474"/>
      <c r="O939" s="474"/>
      <c r="P939" s="474"/>
      <c r="Q939" s="474"/>
    </row>
    <row r="940" ht="25.15" customHeight="true" x14ac:dyDescent="0.2">
      <c r="C940" s="474"/>
      <c r="D940" s="474"/>
      <c r="E940" s="474"/>
      <c r="F940" s="474"/>
      <c r="G940" s="474"/>
      <c r="H940" s="474"/>
      <c r="I940" s="474"/>
      <c r="J940" s="474"/>
      <c r="K940" s="474"/>
      <c r="L940" s="474"/>
      <c r="M940" s="474"/>
      <c r="N940" s="474"/>
      <c r="O940" s="474"/>
      <c r="P940" s="474"/>
      <c r="Q940" s="474"/>
    </row>
    <row r="941" ht="25.15" customHeight="true" x14ac:dyDescent="0.2">
      <c r="C941" s="474"/>
      <c r="D941" s="474"/>
      <c r="E941" s="474"/>
      <c r="F941" s="474"/>
      <c r="G941" s="474"/>
      <c r="H941" s="474"/>
      <c r="I941" s="474"/>
      <c r="J941" s="474"/>
      <c r="K941" s="474"/>
      <c r="L941" s="474"/>
      <c r="M941" s="474"/>
      <c r="N941" s="474"/>
      <c r="O941" s="474"/>
      <c r="P941" s="474"/>
      <c r="Q941" s="474"/>
    </row>
    <row r="942" ht="25.15" customHeight="true" x14ac:dyDescent="0.2">
      <c r="C942" s="474"/>
      <c r="D942" s="474"/>
      <c r="E942" s="474"/>
      <c r="F942" s="474"/>
      <c r="G942" s="474"/>
      <c r="H942" s="474"/>
      <c r="I942" s="474"/>
      <c r="J942" s="474"/>
      <c r="K942" s="474"/>
      <c r="L942" s="474"/>
      <c r="M942" s="474"/>
      <c r="N942" s="474"/>
      <c r="O942" s="474"/>
      <c r="P942" s="474"/>
      <c r="Q942" s="474"/>
    </row>
    <row r="943" ht="25.15" customHeight="true" x14ac:dyDescent="0.2">
      <c r="C943" s="474"/>
      <c r="D943" s="474"/>
      <c r="E943" s="474"/>
      <c r="F943" s="474"/>
      <c r="G943" s="474"/>
      <c r="H943" s="474"/>
      <c r="I943" s="474"/>
      <c r="J943" s="474"/>
      <c r="K943" s="474"/>
      <c r="L943" s="474"/>
      <c r="M943" s="474"/>
      <c r="N943" s="474"/>
      <c r="O943" s="474"/>
      <c r="P943" s="474"/>
      <c r="Q943" s="474"/>
    </row>
    <row r="944" ht="25.15" customHeight="true" x14ac:dyDescent="0.2">
      <c r="C944" s="474"/>
      <c r="D944" s="474"/>
      <c r="E944" s="474"/>
      <c r="F944" s="474"/>
      <c r="G944" s="474"/>
      <c r="H944" s="474"/>
      <c r="I944" s="474"/>
      <c r="J944" s="474"/>
      <c r="K944" s="474"/>
      <c r="L944" s="474"/>
      <c r="M944" s="474"/>
      <c r="N944" s="474"/>
      <c r="O944" s="474"/>
      <c r="P944" s="474"/>
      <c r="Q944" s="474"/>
    </row>
    <row r="945" ht="25.15" customHeight="true" x14ac:dyDescent="0.2">
      <c r="C945" s="474"/>
      <c r="D945" s="474"/>
      <c r="E945" s="474"/>
      <c r="F945" s="474"/>
      <c r="G945" s="474"/>
      <c r="H945" s="474"/>
      <c r="I945" s="474"/>
      <c r="J945" s="474"/>
      <c r="K945" s="474"/>
      <c r="L945" s="474"/>
      <c r="M945" s="474"/>
      <c r="N945" s="474"/>
      <c r="O945" s="474"/>
      <c r="P945" s="474"/>
      <c r="Q945" s="474"/>
    </row>
    <row r="946" ht="25.15" customHeight="true" x14ac:dyDescent="0.2">
      <c r="C946" s="474"/>
      <c r="D946" s="474"/>
      <c r="E946" s="474"/>
      <c r="F946" s="474"/>
      <c r="G946" s="474"/>
      <c r="H946" s="474"/>
      <c r="I946" s="474"/>
      <c r="J946" s="474"/>
      <c r="K946" s="474"/>
      <c r="L946" s="474"/>
      <c r="M946" s="474"/>
      <c r="N946" s="474"/>
      <c r="O946" s="474"/>
      <c r="P946" s="474"/>
      <c r="Q946" s="474"/>
    </row>
    <row r="947" ht="25.15" customHeight="true" x14ac:dyDescent="0.2">
      <c r="C947" s="474"/>
      <c r="D947" s="474"/>
      <c r="E947" s="474"/>
      <c r="F947" s="474"/>
      <c r="G947" s="474"/>
      <c r="H947" s="474"/>
      <c r="I947" s="474"/>
      <c r="J947" s="474"/>
      <c r="K947" s="474"/>
      <c r="L947" s="474"/>
      <c r="M947" s="474"/>
      <c r="N947" s="474"/>
      <c r="O947" s="474"/>
      <c r="P947" s="474"/>
      <c r="Q947" s="474"/>
    </row>
    <row r="948" ht="25.15" customHeight="true" x14ac:dyDescent="0.2">
      <c r="C948" s="474"/>
      <c r="D948" s="474"/>
      <c r="E948" s="474"/>
      <c r="F948" s="474"/>
      <c r="G948" s="474"/>
      <c r="H948" s="474"/>
      <c r="I948" s="474"/>
      <c r="J948" s="474"/>
      <c r="K948" s="474"/>
      <c r="L948" s="474"/>
      <c r="M948" s="474"/>
      <c r="N948" s="474"/>
      <c r="O948" s="474"/>
      <c r="P948" s="474"/>
      <c r="Q948" s="474"/>
    </row>
    <row r="949" ht="25.15" customHeight="true" x14ac:dyDescent="0.2">
      <c r="C949" s="474"/>
      <c r="D949" s="474"/>
      <c r="E949" s="474"/>
      <c r="F949" s="474"/>
      <c r="G949" s="474"/>
      <c r="H949" s="474"/>
      <c r="I949" s="474"/>
      <c r="J949" s="474"/>
      <c r="K949" s="474"/>
      <c r="L949" s="474"/>
      <c r="M949" s="474"/>
      <c r="N949" s="474"/>
      <c r="O949" s="474"/>
      <c r="P949" s="474"/>
      <c r="Q949" s="474"/>
    </row>
    <row r="950" ht="25.15" customHeight="true" x14ac:dyDescent="0.2">
      <c r="C950" s="474"/>
      <c r="D950" s="474"/>
      <c r="E950" s="474"/>
      <c r="F950" s="474"/>
      <c r="G950" s="474"/>
      <c r="H950" s="474"/>
      <c r="I950" s="474"/>
      <c r="J950" s="474"/>
      <c r="K950" s="474"/>
      <c r="L950" s="474"/>
      <c r="M950" s="474"/>
      <c r="N950" s="474"/>
      <c r="O950" s="474"/>
      <c r="P950" s="474"/>
      <c r="Q950" s="474"/>
    </row>
    <row r="951" ht="25.15" customHeight="true" x14ac:dyDescent="0.2">
      <c r="C951" s="474"/>
      <c r="D951" s="474"/>
      <c r="E951" s="474"/>
      <c r="F951" s="474"/>
      <c r="G951" s="474"/>
      <c r="H951" s="474"/>
      <c r="I951" s="474"/>
      <c r="J951" s="474"/>
      <c r="K951" s="474"/>
      <c r="L951" s="474"/>
      <c r="M951" s="474"/>
      <c r="N951" s="474"/>
      <c r="O951" s="474"/>
      <c r="P951" s="474"/>
      <c r="Q951" s="474"/>
    </row>
    <row r="952" ht="25.15" customHeight="true" x14ac:dyDescent="0.2">
      <c r="C952" s="474"/>
      <c r="D952" s="474"/>
      <c r="E952" s="474"/>
      <c r="F952" s="474"/>
      <c r="G952" s="474"/>
      <c r="H952" s="474"/>
      <c r="I952" s="474"/>
      <c r="J952" s="474"/>
      <c r="K952" s="474"/>
      <c r="L952" s="474"/>
      <c r="M952" s="474"/>
      <c r="N952" s="474"/>
      <c r="O952" s="474"/>
      <c r="P952" s="474"/>
      <c r="Q952" s="474"/>
    </row>
    <row r="953" ht="25.15" customHeight="true" x14ac:dyDescent="0.2">
      <c r="C953" s="474"/>
      <c r="D953" s="474"/>
      <c r="E953" s="474"/>
      <c r="F953" s="474"/>
      <c r="G953" s="474"/>
      <c r="H953" s="474"/>
      <c r="I953" s="474"/>
      <c r="J953" s="474"/>
      <c r="K953" s="474"/>
      <c r="L953" s="474"/>
      <c r="M953" s="474"/>
      <c r="N953" s="474"/>
      <c r="O953" s="474"/>
      <c r="P953" s="474"/>
      <c r="Q953" s="474"/>
    </row>
    <row r="954" ht="25.15" customHeight="true" x14ac:dyDescent="0.2">
      <c r="C954" s="474"/>
      <c r="D954" s="474"/>
      <c r="E954" s="474"/>
      <c r="F954" s="474"/>
      <c r="G954" s="474"/>
      <c r="H954" s="474"/>
      <c r="I954" s="474"/>
      <c r="J954" s="474"/>
      <c r="K954" s="474"/>
      <c r="L954" s="474"/>
      <c r="M954" s="474"/>
      <c r="N954" s="474"/>
      <c r="O954" s="474"/>
      <c r="P954" s="474"/>
      <c r="Q954" s="474"/>
    </row>
    <row r="955" ht="25.15" customHeight="true" x14ac:dyDescent="0.2">
      <c r="C955" s="474"/>
      <c r="D955" s="474"/>
      <c r="E955" s="474"/>
      <c r="F955" s="474"/>
      <c r="G955" s="474"/>
      <c r="H955" s="474"/>
      <c r="I955" s="474"/>
      <c r="J955" s="474"/>
      <c r="K955" s="474"/>
      <c r="L955" s="474"/>
      <c r="M955" s="474"/>
      <c r="N955" s="474"/>
      <c r="O955" s="474"/>
      <c r="P955" s="474"/>
      <c r="Q955" s="474"/>
    </row>
    <row r="956" ht="25.15" customHeight="true" x14ac:dyDescent="0.2">
      <c r="C956" s="474"/>
      <c r="D956" s="474"/>
      <c r="E956" s="474"/>
      <c r="F956" s="474"/>
      <c r="G956" s="474"/>
      <c r="H956" s="474"/>
      <c r="I956" s="474"/>
      <c r="J956" s="474"/>
      <c r="K956" s="474"/>
      <c r="L956" s="474"/>
      <c r="M956" s="474"/>
      <c r="N956" s="474"/>
      <c r="O956" s="474"/>
      <c r="P956" s="474"/>
      <c r="Q956" s="474"/>
    </row>
    <row r="957" ht="25.15" customHeight="true" x14ac:dyDescent="0.2">
      <c r="C957" s="474"/>
      <c r="D957" s="474"/>
      <c r="E957" s="474"/>
      <c r="F957" s="474"/>
      <c r="G957" s="474"/>
      <c r="H957" s="474"/>
      <c r="I957" s="474"/>
      <c r="J957" s="474"/>
      <c r="K957" s="474"/>
      <c r="L957" s="474"/>
      <c r="M957" s="474"/>
      <c r="N957" s="474"/>
      <c r="O957" s="474"/>
      <c r="P957" s="474"/>
      <c r="Q957" s="474"/>
    </row>
    <row r="958" ht="25.15" customHeight="true" x14ac:dyDescent="0.2">
      <c r="C958" s="474"/>
      <c r="D958" s="474"/>
      <c r="E958" s="474"/>
      <c r="F958" s="474"/>
      <c r="G958" s="474"/>
      <c r="H958" s="474"/>
      <c r="I958" s="474"/>
      <c r="J958" s="474"/>
      <c r="K958" s="474"/>
      <c r="L958" s="474"/>
      <c r="M958" s="474"/>
      <c r="N958" s="474"/>
      <c r="O958" s="474"/>
      <c r="P958" s="474"/>
      <c r="Q958" s="474"/>
    </row>
    <row r="959" ht="25.15" customHeight="true" x14ac:dyDescent="0.2">
      <c r="C959" s="474"/>
      <c r="D959" s="474"/>
      <c r="E959" s="474"/>
      <c r="F959" s="474"/>
      <c r="G959" s="474"/>
      <c r="H959" s="474"/>
      <c r="I959" s="474"/>
      <c r="J959" s="474"/>
      <c r="K959" s="474"/>
      <c r="L959" s="474"/>
      <c r="M959" s="474"/>
      <c r="N959" s="474"/>
      <c r="O959" s="474"/>
      <c r="P959" s="474"/>
      <c r="Q959" s="474"/>
    </row>
    <row r="960" ht="25.15" customHeight="true" x14ac:dyDescent="0.2">
      <c r="C960" s="474"/>
      <c r="D960" s="474"/>
      <c r="E960" s="474"/>
      <c r="F960" s="474"/>
      <c r="G960" s="474"/>
      <c r="H960" s="474"/>
      <c r="I960" s="474"/>
      <c r="J960" s="474"/>
      <c r="K960" s="474"/>
      <c r="L960" s="474"/>
      <c r="M960" s="474"/>
      <c r="N960" s="474"/>
      <c r="O960" s="474"/>
      <c r="P960" s="474"/>
      <c r="Q960" s="474"/>
    </row>
    <row r="961" ht="25.15" customHeight="true" x14ac:dyDescent="0.2">
      <c r="C961" s="474"/>
      <c r="D961" s="474"/>
      <c r="E961" s="474"/>
      <c r="F961" s="474"/>
      <c r="G961" s="474"/>
      <c r="H961" s="474"/>
      <c r="I961" s="474"/>
      <c r="J961" s="474"/>
      <c r="K961" s="474"/>
      <c r="L961" s="474"/>
      <c r="M961" s="474"/>
      <c r="N961" s="474"/>
      <c r="O961" s="474"/>
      <c r="P961" s="474"/>
      <c r="Q961" s="474"/>
    </row>
    <row r="962" ht="25.15" customHeight="true" x14ac:dyDescent="0.2">
      <c r="C962" s="474"/>
      <c r="D962" s="474"/>
      <c r="E962" s="474"/>
      <c r="F962" s="474"/>
      <c r="G962" s="474"/>
      <c r="H962" s="474"/>
      <c r="I962" s="474"/>
      <c r="J962" s="474"/>
      <c r="K962" s="474"/>
      <c r="L962" s="474"/>
      <c r="M962" s="474"/>
      <c r="N962" s="474"/>
      <c r="O962" s="474"/>
      <c r="P962" s="474"/>
      <c r="Q962" s="474"/>
    </row>
    <row r="963" ht="25.15" customHeight="true" x14ac:dyDescent="0.2">
      <c r="C963" s="474"/>
      <c r="D963" s="474"/>
      <c r="E963" s="474"/>
      <c r="F963" s="474"/>
      <c r="G963" s="474"/>
      <c r="H963" s="474"/>
      <c r="I963" s="474"/>
      <c r="J963" s="474"/>
      <c r="K963" s="474"/>
      <c r="L963" s="474"/>
      <c r="M963" s="474"/>
      <c r="N963" s="474"/>
      <c r="O963" s="474"/>
      <c r="P963" s="474"/>
      <c r="Q963" s="474"/>
    </row>
    <row r="964" ht="25.15" customHeight="true" x14ac:dyDescent="0.2">
      <c r="C964" s="474"/>
      <c r="D964" s="474"/>
      <c r="E964" s="474"/>
      <c r="F964" s="474"/>
      <c r="G964" s="474"/>
      <c r="H964" s="474"/>
      <c r="I964" s="474"/>
      <c r="J964" s="474"/>
      <c r="K964" s="474"/>
      <c r="L964" s="474"/>
      <c r="M964" s="474"/>
      <c r="N964" s="474"/>
      <c r="O964" s="474"/>
      <c r="P964" s="474"/>
      <c r="Q964" s="474"/>
    </row>
    <row r="965" ht="25.15" customHeight="true" x14ac:dyDescent="0.2">
      <c r="C965" s="474"/>
      <c r="D965" s="474"/>
      <c r="E965" s="474"/>
      <c r="F965" s="474"/>
      <c r="G965" s="474"/>
      <c r="H965" s="474"/>
      <c r="I965" s="474"/>
      <c r="J965" s="474"/>
      <c r="K965" s="474"/>
      <c r="L965" s="474"/>
      <c r="M965" s="474"/>
      <c r="N965" s="474"/>
      <c r="O965" s="474"/>
      <c r="P965" s="474"/>
      <c r="Q965" s="474"/>
    </row>
    <row r="966" ht="25.15" customHeight="true" x14ac:dyDescent="0.2">
      <c r="C966" s="474"/>
      <c r="D966" s="474"/>
      <c r="E966" s="474"/>
      <c r="F966" s="474"/>
      <c r="G966" s="474"/>
      <c r="H966" s="474"/>
      <c r="I966" s="474"/>
      <c r="J966" s="474"/>
      <c r="K966" s="474"/>
      <c r="L966" s="474"/>
      <c r="M966" s="474"/>
      <c r="N966" s="474"/>
      <c r="O966" s="474"/>
      <c r="P966" s="474"/>
      <c r="Q966" s="474"/>
    </row>
    <row r="967" ht="25.15" customHeight="true" x14ac:dyDescent="0.2">
      <c r="C967" s="474"/>
      <c r="D967" s="474"/>
      <c r="E967" s="474"/>
      <c r="F967" s="474"/>
      <c r="G967" s="474"/>
      <c r="H967" s="474"/>
      <c r="I967" s="474"/>
      <c r="J967" s="474"/>
      <c r="K967" s="474"/>
      <c r="L967" s="474"/>
      <c r="M967" s="474"/>
      <c r="N967" s="474"/>
      <c r="O967" s="474"/>
      <c r="P967" s="474"/>
      <c r="Q967" s="474"/>
    </row>
    <row r="968" ht="25.15" customHeight="true" x14ac:dyDescent="0.2">
      <c r="C968" s="474"/>
      <c r="D968" s="474"/>
      <c r="E968" s="474"/>
      <c r="F968" s="474"/>
      <c r="G968" s="474"/>
      <c r="H968" s="474"/>
      <c r="I968" s="474"/>
      <c r="J968" s="474"/>
      <c r="K968" s="474"/>
      <c r="L968" s="474"/>
      <c r="M968" s="474"/>
      <c r="N968" s="474"/>
      <c r="O968" s="474"/>
      <c r="P968" s="474"/>
      <c r="Q968" s="474"/>
    </row>
    <row r="969" ht="25.15" customHeight="true" x14ac:dyDescent="0.2">
      <c r="C969" s="474"/>
      <c r="D969" s="474"/>
      <c r="E969" s="474"/>
      <c r="F969" s="474"/>
      <c r="G969" s="474"/>
      <c r="H969" s="474"/>
      <c r="I969" s="474"/>
      <c r="J969" s="474"/>
      <c r="K969" s="474"/>
      <c r="L969" s="474"/>
      <c r="M969" s="474"/>
      <c r="N969" s="474"/>
      <c r="O969" s="474"/>
      <c r="P969" s="474"/>
      <c r="Q969" s="474"/>
    </row>
    <row r="970" ht="25.15" customHeight="true" x14ac:dyDescent="0.2">
      <c r="C970" s="474"/>
      <c r="D970" s="474"/>
      <c r="E970" s="474"/>
      <c r="F970" s="474"/>
      <c r="G970" s="474"/>
      <c r="H970" s="474"/>
      <c r="I970" s="474"/>
      <c r="J970" s="474"/>
      <c r="K970" s="474"/>
      <c r="L970" s="474"/>
      <c r="M970" s="474"/>
      <c r="N970" s="474"/>
      <c r="O970" s="474"/>
      <c r="P970" s="474"/>
      <c r="Q970" s="474"/>
    </row>
    <row r="971" ht="25.15" customHeight="true" x14ac:dyDescent="0.2">
      <c r="C971" s="474"/>
      <c r="D971" s="474"/>
      <c r="E971" s="474"/>
      <c r="F971" s="474"/>
      <c r="G971" s="474"/>
      <c r="H971" s="474"/>
      <c r="I971" s="474"/>
      <c r="J971" s="474"/>
      <c r="K971" s="474"/>
      <c r="L971" s="474"/>
      <c r="M971" s="474"/>
      <c r="N971" s="474"/>
      <c r="O971" s="474"/>
      <c r="P971" s="474"/>
      <c r="Q971" s="474"/>
    </row>
    <row r="972" ht="25.15" customHeight="true" x14ac:dyDescent="0.2">
      <c r="C972" s="474"/>
      <c r="D972" s="474"/>
      <c r="E972" s="474"/>
      <c r="F972" s="474"/>
      <c r="G972" s="474"/>
      <c r="H972" s="474"/>
      <c r="I972" s="474"/>
      <c r="J972" s="474"/>
      <c r="K972" s="474"/>
      <c r="L972" s="474"/>
      <c r="M972" s="474"/>
      <c r="N972" s="474"/>
      <c r="O972" s="474"/>
      <c r="P972" s="474"/>
      <c r="Q972" s="474"/>
    </row>
    <row r="973" ht="25.15" customHeight="true" x14ac:dyDescent="0.2">
      <c r="C973" s="474"/>
      <c r="D973" s="474"/>
      <c r="E973" s="474"/>
      <c r="F973" s="474"/>
      <c r="G973" s="474"/>
      <c r="H973" s="474"/>
      <c r="I973" s="474"/>
      <c r="J973" s="474"/>
      <c r="K973" s="474"/>
      <c r="L973" s="474"/>
      <c r="M973" s="474"/>
      <c r="N973" s="474"/>
      <c r="O973" s="474"/>
      <c r="P973" s="474"/>
      <c r="Q973" s="474"/>
    </row>
    <row r="974" ht="25.15" customHeight="true" x14ac:dyDescent="0.2">
      <c r="C974" s="474"/>
      <c r="D974" s="474"/>
      <c r="E974" s="474"/>
      <c r="F974" s="474"/>
      <c r="G974" s="474"/>
      <c r="H974" s="474"/>
      <c r="I974" s="474"/>
      <c r="J974" s="474"/>
      <c r="K974" s="474"/>
      <c r="L974" s="474"/>
      <c r="M974" s="474"/>
      <c r="N974" s="474"/>
      <c r="O974" s="474"/>
      <c r="P974" s="474"/>
      <c r="Q974" s="474"/>
    </row>
    <row r="975" ht="25.15" customHeight="true" x14ac:dyDescent="0.2">
      <c r="C975" s="474"/>
      <c r="D975" s="474"/>
      <c r="E975" s="474"/>
      <c r="F975" s="474"/>
      <c r="G975" s="474"/>
      <c r="H975" s="474"/>
      <c r="I975" s="474"/>
      <c r="J975" s="474"/>
      <c r="K975" s="474"/>
      <c r="L975" s="474"/>
      <c r="M975" s="474"/>
      <c r="N975" s="474"/>
      <c r="O975" s="474"/>
      <c r="P975" s="474"/>
      <c r="Q975" s="474"/>
    </row>
    <row r="976" ht="25.15" customHeight="true" x14ac:dyDescent="0.2">
      <c r="C976" s="474"/>
      <c r="D976" s="474"/>
      <c r="E976" s="474"/>
      <c r="F976" s="474"/>
      <c r="G976" s="474"/>
      <c r="H976" s="474"/>
      <c r="I976" s="474"/>
      <c r="J976" s="474"/>
      <c r="K976" s="474"/>
      <c r="L976" s="474"/>
      <c r="M976" s="474"/>
      <c r="N976" s="474"/>
      <c r="O976" s="474"/>
      <c r="P976" s="474"/>
      <c r="Q976" s="474"/>
    </row>
    <row r="977" ht="25.15" customHeight="true" x14ac:dyDescent="0.2">
      <c r="C977" s="474"/>
      <c r="D977" s="474"/>
      <c r="E977" s="474"/>
      <c r="F977" s="474"/>
      <c r="G977" s="474"/>
      <c r="H977" s="474"/>
      <c r="I977" s="474"/>
      <c r="J977" s="474"/>
      <c r="K977" s="474"/>
      <c r="L977" s="474"/>
      <c r="M977" s="474"/>
      <c r="N977" s="474"/>
      <c r="O977" s="474"/>
      <c r="P977" s="474"/>
      <c r="Q977" s="474"/>
    </row>
    <row r="978" ht="25.15" customHeight="true" x14ac:dyDescent="0.2">
      <c r="C978" s="474"/>
      <c r="D978" s="474"/>
      <c r="E978" s="474"/>
      <c r="F978" s="474"/>
      <c r="G978" s="474"/>
      <c r="H978" s="474"/>
      <c r="I978" s="474"/>
      <c r="J978" s="474"/>
      <c r="K978" s="474"/>
      <c r="L978" s="474"/>
      <c r="M978" s="474"/>
      <c r="N978" s="474"/>
      <c r="O978" s="474"/>
      <c r="P978" s="474"/>
      <c r="Q978" s="474"/>
    </row>
    <row r="979" ht="25.15" customHeight="true" x14ac:dyDescent="0.2">
      <c r="C979" s="474"/>
      <c r="D979" s="474"/>
      <c r="E979" s="474"/>
      <c r="F979" s="474"/>
      <c r="G979" s="474"/>
      <c r="H979" s="474"/>
      <c r="I979" s="474"/>
      <c r="J979" s="474"/>
      <c r="K979" s="474"/>
      <c r="L979" s="474"/>
      <c r="M979" s="474"/>
      <c r="N979" s="474"/>
      <c r="O979" s="474"/>
      <c r="P979" s="474"/>
      <c r="Q979" s="474"/>
    </row>
    <row r="980" ht="25.15" customHeight="true" x14ac:dyDescent="0.2">
      <c r="C980" s="474"/>
      <c r="D980" s="474"/>
      <c r="E980" s="474"/>
      <c r="F980" s="474"/>
      <c r="G980" s="474"/>
      <c r="H980" s="474"/>
      <c r="I980" s="474"/>
      <c r="J980" s="474"/>
      <c r="K980" s="474"/>
      <c r="L980" s="474"/>
      <c r="M980" s="474"/>
      <c r="N980" s="474"/>
      <c r="O980" s="474"/>
      <c r="P980" s="474"/>
      <c r="Q980" s="474"/>
    </row>
    <row r="981" ht="25.15" customHeight="true" x14ac:dyDescent="0.2">
      <c r="C981" s="474"/>
      <c r="D981" s="474"/>
      <c r="E981" s="474"/>
      <c r="F981" s="474"/>
      <c r="G981" s="474"/>
      <c r="H981" s="474"/>
      <c r="I981" s="474"/>
      <c r="J981" s="474"/>
      <c r="K981" s="474"/>
      <c r="L981" s="474"/>
      <c r="M981" s="474"/>
      <c r="N981" s="474"/>
      <c r="O981" s="474"/>
      <c r="P981" s="474"/>
      <c r="Q981" s="474"/>
    </row>
    <row r="982" ht="25.15" customHeight="true" x14ac:dyDescent="0.2">
      <c r="C982" s="474"/>
      <c r="D982" s="474"/>
      <c r="E982" s="474"/>
      <c r="F982" s="474"/>
      <c r="G982" s="474"/>
      <c r="H982" s="474"/>
      <c r="I982" s="474"/>
      <c r="J982" s="474"/>
      <c r="K982" s="474"/>
      <c r="L982" s="474"/>
      <c r="M982" s="474"/>
      <c r="N982" s="474"/>
      <c r="O982" s="474"/>
      <c r="P982" s="474"/>
      <c r="Q982" s="474"/>
    </row>
    <row r="983" ht="25.15" customHeight="true" x14ac:dyDescent="0.2">
      <c r="C983" s="474"/>
      <c r="D983" s="474"/>
      <c r="E983" s="474"/>
      <c r="F983" s="474"/>
      <c r="G983" s="474"/>
      <c r="H983" s="474"/>
      <c r="I983" s="474"/>
      <c r="J983" s="474"/>
      <c r="K983" s="474"/>
      <c r="L983" s="474"/>
      <c r="M983" s="474"/>
      <c r="N983" s="474"/>
      <c r="O983" s="474"/>
      <c r="P983" s="474"/>
      <c r="Q983" s="474"/>
    </row>
    <row r="984" ht="25.15" customHeight="true" x14ac:dyDescent="0.2">
      <c r="C984" s="474"/>
      <c r="D984" s="474"/>
      <c r="E984" s="474"/>
      <c r="F984" s="474"/>
      <c r="G984" s="474"/>
      <c r="H984" s="474"/>
      <c r="I984" s="474"/>
      <c r="J984" s="474"/>
      <c r="K984" s="474"/>
      <c r="L984" s="474"/>
      <c r="M984" s="474"/>
      <c r="N984" s="474"/>
      <c r="O984" s="474"/>
      <c r="P984" s="474"/>
      <c r="Q984" s="474"/>
    </row>
    <row r="985" ht="25.15" customHeight="true" x14ac:dyDescent="0.2">
      <c r="C985" s="474"/>
      <c r="D985" s="474"/>
      <c r="E985" s="474"/>
      <c r="F985" s="474"/>
      <c r="G985" s="474"/>
      <c r="H985" s="474"/>
      <c r="I985" s="474"/>
      <c r="J985" s="474"/>
      <c r="K985" s="474"/>
      <c r="L985" s="474"/>
      <c r="M985" s="474"/>
      <c r="N985" s="474"/>
      <c r="O985" s="474"/>
      <c r="P985" s="474"/>
      <c r="Q985" s="474"/>
    </row>
    <row r="986" ht="25.15" customHeight="true" x14ac:dyDescent="0.2">
      <c r="C986" s="474"/>
      <c r="D986" s="474"/>
      <c r="E986" s="474"/>
      <c r="F986" s="474"/>
      <c r="G986" s="474"/>
      <c r="H986" s="474"/>
      <c r="I986" s="474"/>
      <c r="J986" s="474"/>
      <c r="K986" s="474"/>
      <c r="L986" s="474"/>
      <c r="M986" s="474"/>
      <c r="N986" s="474"/>
      <c r="O986" s="474"/>
      <c r="P986" s="474"/>
      <c r="Q986" s="474"/>
    </row>
    <row r="987" ht="25.15" customHeight="true" x14ac:dyDescent="0.2">
      <c r="C987" s="474"/>
      <c r="D987" s="474"/>
      <c r="E987" s="474"/>
      <c r="F987" s="474"/>
      <c r="G987" s="474"/>
      <c r="H987" s="474"/>
      <c r="I987" s="474"/>
      <c r="J987" s="474"/>
      <c r="K987" s="474"/>
      <c r="L987" s="474"/>
      <c r="M987" s="474"/>
      <c r="N987" s="474"/>
      <c r="O987" s="474"/>
      <c r="P987" s="474"/>
      <c r="Q987" s="474"/>
    </row>
    <row r="988" ht="25.15" customHeight="true" x14ac:dyDescent="0.2">
      <c r="C988" s="474"/>
      <c r="D988" s="474"/>
      <c r="E988" s="474"/>
      <c r="F988" s="474"/>
      <c r="G988" s="474"/>
      <c r="H988" s="474"/>
      <c r="I988" s="474"/>
      <c r="J988" s="474"/>
      <c r="K988" s="474"/>
      <c r="L988" s="474"/>
      <c r="M988" s="474"/>
      <c r="N988" s="474"/>
      <c r="O988" s="474"/>
      <c r="P988" s="474"/>
      <c r="Q988" s="474"/>
    </row>
    <row r="989" ht="25.15" customHeight="true" x14ac:dyDescent="0.2">
      <c r="C989" s="474"/>
      <c r="D989" s="474"/>
      <c r="E989" s="474"/>
      <c r="F989" s="474"/>
      <c r="G989" s="474"/>
      <c r="H989" s="474"/>
      <c r="I989" s="474"/>
      <c r="J989" s="474"/>
      <c r="K989" s="474"/>
      <c r="L989" s="474"/>
      <c r="M989" s="474"/>
      <c r="N989" s="474"/>
      <c r="O989" s="474"/>
      <c r="P989" s="474"/>
      <c r="Q989" s="474"/>
    </row>
    <row r="990" ht="25.15" customHeight="true" x14ac:dyDescent="0.2">
      <c r="C990" s="474"/>
      <c r="D990" s="474"/>
      <c r="E990" s="474"/>
      <c r="F990" s="474"/>
      <c r="G990" s="474"/>
      <c r="H990" s="474"/>
      <c r="I990" s="474"/>
      <c r="J990" s="474"/>
      <c r="K990" s="474"/>
      <c r="L990" s="474"/>
      <c r="M990" s="474"/>
      <c r="N990" s="474"/>
      <c r="O990" s="474"/>
      <c r="P990" s="474"/>
      <c r="Q990" s="474"/>
    </row>
    <row r="991" ht="25.15" customHeight="true" x14ac:dyDescent="0.2">
      <c r="C991" s="474"/>
      <c r="D991" s="474"/>
      <c r="E991" s="474"/>
      <c r="F991" s="474"/>
      <c r="G991" s="474"/>
      <c r="H991" s="474"/>
      <c r="I991" s="474"/>
      <c r="J991" s="474"/>
      <c r="K991" s="474"/>
      <c r="L991" s="474"/>
      <c r="M991" s="474"/>
      <c r="N991" s="474"/>
      <c r="O991" s="474"/>
      <c r="P991" s="474"/>
      <c r="Q991" s="474"/>
    </row>
    <row r="992" ht="25.15" customHeight="true" x14ac:dyDescent="0.2">
      <c r="C992" s="474"/>
      <c r="D992" s="474"/>
      <c r="E992" s="474"/>
      <c r="F992" s="474"/>
      <c r="G992" s="474"/>
      <c r="H992" s="474"/>
      <c r="I992" s="474"/>
      <c r="J992" s="474"/>
      <c r="K992" s="474"/>
      <c r="L992" s="474"/>
      <c r="M992" s="474"/>
      <c r="N992" s="474"/>
      <c r="O992" s="474"/>
      <c r="P992" s="474"/>
      <c r="Q992" s="474"/>
    </row>
    <row r="993" ht="25.15" customHeight="true" x14ac:dyDescent="0.2">
      <c r="C993" s="474"/>
      <c r="D993" s="474"/>
      <c r="E993" s="474"/>
      <c r="F993" s="474"/>
      <c r="G993" s="474"/>
      <c r="H993" s="474"/>
      <c r="I993" s="474"/>
      <c r="J993" s="474"/>
      <c r="K993" s="474"/>
      <c r="L993" s="474"/>
      <c r="M993" s="474"/>
      <c r="N993" s="474"/>
      <c r="O993" s="474"/>
      <c r="P993" s="474"/>
      <c r="Q993" s="474"/>
    </row>
    <row r="994" ht="25.15" customHeight="true" x14ac:dyDescent="0.2">
      <c r="C994" s="474"/>
      <c r="D994" s="474"/>
      <c r="E994" s="474"/>
      <c r="F994" s="474"/>
      <c r="G994" s="474"/>
      <c r="H994" s="474"/>
      <c r="I994" s="474"/>
      <c r="J994" s="474"/>
      <c r="K994" s="474"/>
      <c r="L994" s="474"/>
      <c r="M994" s="474"/>
      <c r="N994" s="474"/>
      <c r="O994" s="474"/>
      <c r="P994" s="474"/>
      <c r="Q994" s="474"/>
    </row>
    <row r="995" ht="25.15" customHeight="true" x14ac:dyDescent="0.2">
      <c r="C995" s="474"/>
      <c r="D995" s="474"/>
      <c r="E995" s="474"/>
      <c r="F995" s="474"/>
      <c r="G995" s="474"/>
      <c r="H995" s="474"/>
      <c r="I995" s="474"/>
      <c r="J995" s="474"/>
      <c r="K995" s="474"/>
      <c r="L995" s="474"/>
      <c r="M995" s="474"/>
      <c r="N995" s="474"/>
      <c r="O995" s="474"/>
      <c r="P995" s="474"/>
      <c r="Q995" s="474"/>
    </row>
    <row r="996" ht="25.15" customHeight="true" x14ac:dyDescent="0.2">
      <c r="C996" s="474"/>
      <c r="D996" s="474"/>
      <c r="E996" s="474"/>
      <c r="F996" s="474"/>
      <c r="G996" s="474"/>
      <c r="H996" s="474"/>
      <c r="I996" s="474"/>
      <c r="J996" s="474"/>
      <c r="K996" s="474"/>
      <c r="L996" s="474"/>
      <c r="M996" s="474"/>
      <c r="N996" s="474"/>
      <c r="O996" s="474"/>
      <c r="P996" s="474"/>
      <c r="Q996" s="474"/>
    </row>
    <row r="997" ht="25.15" customHeight="true" x14ac:dyDescent="0.2">
      <c r="C997" s="474"/>
      <c r="D997" s="474"/>
      <c r="E997" s="474"/>
      <c r="F997" s="474"/>
      <c r="G997" s="474"/>
      <c r="H997" s="474"/>
      <c r="I997" s="474"/>
      <c r="J997" s="474"/>
      <c r="K997" s="474"/>
      <c r="L997" s="474"/>
      <c r="M997" s="474"/>
      <c r="N997" s="474"/>
      <c r="O997" s="474"/>
      <c r="P997" s="474"/>
      <c r="Q997" s="474"/>
    </row>
    <row r="998" ht="25.15" customHeight="true" x14ac:dyDescent="0.2">
      <c r="C998" s="474"/>
      <c r="D998" s="474"/>
      <c r="E998" s="474"/>
      <c r="F998" s="474"/>
      <c r="G998" s="474"/>
      <c r="H998" s="474"/>
      <c r="I998" s="474"/>
      <c r="J998" s="474"/>
      <c r="K998" s="474"/>
      <c r="L998" s="474"/>
      <c r="M998" s="474"/>
      <c r="N998" s="474"/>
      <c r="O998" s="474"/>
      <c r="P998" s="474"/>
      <c r="Q998" s="474"/>
    </row>
    <row r="999" ht="25.15" customHeight="true" x14ac:dyDescent="0.2">
      <c r="C999" s="474"/>
      <c r="D999" s="474"/>
      <c r="E999" s="474"/>
      <c r="F999" s="474"/>
      <c r="G999" s="474"/>
      <c r="H999" s="474"/>
      <c r="I999" s="474"/>
      <c r="J999" s="474"/>
      <c r="K999" s="474"/>
      <c r="L999" s="474"/>
      <c r="M999" s="474"/>
      <c r="N999" s="474"/>
      <c r="O999" s="474"/>
      <c r="P999" s="474"/>
      <c r="Q999" s="474"/>
    </row>
    <row r="1000" ht="25.15" customHeight="true" x14ac:dyDescent="0.2">
      <c r="C1000" s="474"/>
      <c r="D1000" s="474"/>
      <c r="E1000" s="474"/>
      <c r="F1000" s="474"/>
      <c r="G1000" s="474"/>
      <c r="H1000" s="474"/>
      <c r="I1000" s="474"/>
      <c r="J1000" s="474"/>
      <c r="K1000" s="474"/>
      <c r="L1000" s="474"/>
      <c r="M1000" s="474"/>
      <c r="N1000" s="474"/>
      <c r="O1000" s="474"/>
      <c r="P1000" s="474"/>
      <c r="Q1000" s="474"/>
    </row>
    <row r="1001" ht="25.15" customHeight="true" x14ac:dyDescent="0.2">
      <c r="C1001" s="474"/>
      <c r="D1001" s="474"/>
      <c r="E1001" s="474"/>
      <c r="F1001" s="474"/>
      <c r="G1001" s="474"/>
      <c r="H1001" s="474"/>
      <c r="I1001" s="474"/>
      <c r="J1001" s="474"/>
      <c r="K1001" s="474"/>
      <c r="L1001" s="474"/>
      <c r="M1001" s="474"/>
      <c r="N1001" s="474"/>
      <c r="O1001" s="474"/>
      <c r="P1001" s="474"/>
      <c r="Q1001" s="474"/>
    </row>
    <row r="1002" ht="25.15" customHeight="true" x14ac:dyDescent="0.2">
      <c r="C1002" s="474"/>
      <c r="D1002" s="474"/>
      <c r="E1002" s="474"/>
      <c r="F1002" s="474"/>
      <c r="G1002" s="474"/>
      <c r="H1002" s="474"/>
      <c r="I1002" s="474"/>
      <c r="J1002" s="474"/>
      <c r="K1002" s="474"/>
      <c r="L1002" s="474"/>
      <c r="M1002" s="474"/>
      <c r="N1002" s="474"/>
      <c r="O1002" s="474"/>
      <c r="P1002" s="474"/>
      <c r="Q1002" s="474"/>
    </row>
    <row r="1003" ht="25.15" customHeight="true" x14ac:dyDescent="0.2">
      <c r="C1003" s="474"/>
      <c r="D1003" s="474"/>
      <c r="E1003" s="474"/>
      <c r="F1003" s="474"/>
      <c r="G1003" s="474"/>
      <c r="H1003" s="474"/>
      <c r="I1003" s="474"/>
      <c r="J1003" s="474"/>
      <c r="K1003" s="474"/>
      <c r="L1003" s="474"/>
      <c r="M1003" s="474"/>
      <c r="N1003" s="474"/>
      <c r="O1003" s="474"/>
      <c r="P1003" s="474"/>
      <c r="Q1003" s="474"/>
    </row>
    <row r="1004" ht="25.15" customHeight="true" x14ac:dyDescent="0.2">
      <c r="C1004" s="474"/>
      <c r="D1004" s="474"/>
      <c r="E1004" s="474"/>
      <c r="F1004" s="474"/>
      <c r="G1004" s="474"/>
      <c r="H1004" s="474"/>
      <c r="I1004" s="474"/>
      <c r="J1004" s="474"/>
      <c r="K1004" s="474"/>
      <c r="L1004" s="474"/>
      <c r="M1004" s="474"/>
      <c r="N1004" s="474"/>
      <c r="O1004" s="474"/>
      <c r="P1004" s="474"/>
      <c r="Q1004" s="474"/>
    </row>
    <row r="1005" ht="25.15" customHeight="true" x14ac:dyDescent="0.2">
      <c r="C1005" s="474"/>
      <c r="D1005" s="474"/>
      <c r="E1005" s="474"/>
      <c r="F1005" s="474"/>
      <c r="G1005" s="474"/>
      <c r="H1005" s="474"/>
      <c r="I1005" s="474"/>
      <c r="J1005" s="474"/>
      <c r="K1005" s="474"/>
      <c r="L1005" s="474"/>
      <c r="M1005" s="474"/>
      <c r="N1005" s="474"/>
      <c r="O1005" s="474"/>
      <c r="P1005" s="474"/>
      <c r="Q1005" s="474"/>
    </row>
    <row r="1006" ht="25.15" customHeight="true" x14ac:dyDescent="0.2">
      <c r="C1006" s="474"/>
      <c r="D1006" s="474"/>
      <c r="E1006" s="474"/>
      <c r="F1006" s="474"/>
      <c r="G1006" s="474"/>
      <c r="H1006" s="474"/>
      <c r="I1006" s="474"/>
      <c r="J1006" s="474"/>
      <c r="K1006" s="474"/>
      <c r="L1006" s="474"/>
      <c r="M1006" s="474"/>
      <c r="N1006" s="474"/>
      <c r="O1006" s="474"/>
      <c r="P1006" s="474"/>
      <c r="Q1006" s="474"/>
    </row>
    <row r="1007" ht="25.15" customHeight="true" x14ac:dyDescent="0.2">
      <c r="C1007" s="474"/>
      <c r="D1007" s="474"/>
      <c r="E1007" s="474"/>
      <c r="F1007" s="474"/>
      <c r="G1007" s="474"/>
      <c r="H1007" s="474"/>
      <c r="I1007" s="474"/>
      <c r="J1007" s="474"/>
      <c r="K1007" s="474"/>
      <c r="L1007" s="474"/>
      <c r="M1007" s="474"/>
      <c r="N1007" s="474"/>
      <c r="O1007" s="474"/>
      <c r="P1007" s="474"/>
      <c r="Q1007" s="474"/>
    </row>
    <row r="1008" ht="25.15" customHeight="true" x14ac:dyDescent="0.2">
      <c r="C1008" s="474"/>
      <c r="D1008" s="474"/>
      <c r="E1008" s="474"/>
      <c r="F1008" s="474"/>
      <c r="G1008" s="474"/>
      <c r="H1008" s="474"/>
      <c r="I1008" s="474"/>
      <c r="J1008" s="474"/>
      <c r="K1008" s="474"/>
      <c r="L1008" s="474"/>
      <c r="M1008" s="474"/>
      <c r="N1008" s="474"/>
      <c r="O1008" s="474"/>
      <c r="P1008" s="474"/>
      <c r="Q1008" s="474"/>
    </row>
    <row r="1009" ht="25.15" customHeight="true" x14ac:dyDescent="0.2">
      <c r="C1009" s="474"/>
      <c r="D1009" s="474"/>
      <c r="E1009" s="474"/>
      <c r="F1009" s="474"/>
      <c r="G1009" s="474"/>
      <c r="H1009" s="474"/>
      <c r="I1009" s="474"/>
      <c r="J1009" s="474"/>
      <c r="K1009" s="474"/>
      <c r="L1009" s="474"/>
      <c r="M1009" s="474"/>
      <c r="N1009" s="474"/>
      <c r="O1009" s="474"/>
      <c r="P1009" s="474"/>
      <c r="Q1009" s="474"/>
    </row>
    <row r="1010" ht="25.15" customHeight="true" x14ac:dyDescent="0.2">
      <c r="C1010" s="474"/>
      <c r="D1010" s="474"/>
      <c r="E1010" s="474"/>
      <c r="F1010" s="474"/>
      <c r="G1010" s="474"/>
      <c r="H1010" s="474"/>
      <c r="I1010" s="474"/>
      <c r="J1010" s="474"/>
      <c r="K1010" s="474"/>
      <c r="L1010" s="474"/>
      <c r="M1010" s="474"/>
      <c r="N1010" s="474"/>
      <c r="O1010" s="474"/>
      <c r="P1010" s="474"/>
      <c r="Q1010" s="474"/>
    </row>
    <row r="1011" ht="25.15" customHeight="true" x14ac:dyDescent="0.2">
      <c r="C1011" s="474"/>
      <c r="D1011" s="474"/>
      <c r="E1011" s="474"/>
      <c r="F1011" s="474"/>
      <c r="G1011" s="474"/>
      <c r="H1011" s="474"/>
      <c r="I1011" s="474"/>
      <c r="J1011" s="474"/>
      <c r="K1011" s="474"/>
      <c r="L1011" s="474"/>
      <c r="M1011" s="474"/>
      <c r="N1011" s="474"/>
      <c r="O1011" s="474"/>
      <c r="P1011" s="474"/>
      <c r="Q1011" s="474"/>
    </row>
    <row r="1012" ht="25.15" customHeight="true" x14ac:dyDescent="0.2">
      <c r="C1012" s="474"/>
      <c r="D1012" s="474"/>
      <c r="E1012" s="474"/>
      <c r="F1012" s="474"/>
      <c r="G1012" s="474"/>
      <c r="H1012" s="474"/>
      <c r="I1012" s="474"/>
      <c r="J1012" s="474"/>
      <c r="K1012" s="474"/>
      <c r="L1012" s="474"/>
      <c r="M1012" s="474"/>
      <c r="N1012" s="474"/>
      <c r="O1012" s="474"/>
      <c r="P1012" s="474"/>
      <c r="Q1012" s="474"/>
    </row>
    <row r="1013" ht="25.15" customHeight="true" x14ac:dyDescent="0.2">
      <c r="C1013" s="474"/>
      <c r="D1013" s="474"/>
      <c r="E1013" s="474"/>
      <c r="F1013" s="474"/>
      <c r="G1013" s="474"/>
      <c r="H1013" s="474"/>
      <c r="I1013" s="474"/>
      <c r="J1013" s="474"/>
      <c r="K1013" s="474"/>
      <c r="L1013" s="474"/>
      <c r="M1013" s="474"/>
      <c r="N1013" s="474"/>
      <c r="O1013" s="474"/>
      <c r="P1013" s="474"/>
      <c r="Q1013" s="474"/>
    </row>
    <row r="1014" ht="25.15" customHeight="true" x14ac:dyDescent="0.2">
      <c r="C1014" s="474"/>
      <c r="D1014" s="474"/>
      <c r="E1014" s="474"/>
      <c r="F1014" s="474"/>
      <c r="G1014" s="474"/>
      <c r="H1014" s="474"/>
      <c r="I1014" s="474"/>
      <c r="J1014" s="474"/>
      <c r="K1014" s="474"/>
      <c r="L1014" s="474"/>
      <c r="M1014" s="474"/>
      <c r="N1014" s="474"/>
      <c r="O1014" s="474"/>
      <c r="P1014" s="474"/>
      <c r="Q1014" s="474"/>
    </row>
    <row r="1015" ht="25.15" customHeight="true" x14ac:dyDescent="0.2">
      <c r="C1015" s="474"/>
      <c r="D1015" s="474"/>
      <c r="E1015" s="474"/>
      <c r="F1015" s="474"/>
      <c r="G1015" s="474"/>
      <c r="H1015" s="474"/>
      <c r="I1015" s="474"/>
      <c r="J1015" s="474"/>
      <c r="K1015" s="474"/>
      <c r="L1015" s="474"/>
      <c r="M1015" s="474"/>
      <c r="N1015" s="474"/>
      <c r="O1015" s="474"/>
      <c r="P1015" s="474"/>
      <c r="Q1015" s="474"/>
    </row>
    <row r="1016" ht="25.15" customHeight="true" x14ac:dyDescent="0.2">
      <c r="C1016" s="474"/>
      <c r="D1016" s="474"/>
      <c r="E1016" s="474"/>
      <c r="F1016" s="474"/>
      <c r="G1016" s="474"/>
      <c r="H1016" s="474"/>
      <c r="I1016" s="474"/>
      <c r="J1016" s="474"/>
      <c r="K1016" s="474"/>
      <c r="L1016" s="474"/>
      <c r="M1016" s="474"/>
      <c r="N1016" s="474"/>
      <c r="O1016" s="474"/>
      <c r="P1016" s="474"/>
      <c r="Q1016" s="474"/>
    </row>
    <row r="1017" ht="25.15" customHeight="true" x14ac:dyDescent="0.2">
      <c r="C1017" s="474"/>
      <c r="D1017" s="474"/>
      <c r="E1017" s="474"/>
      <c r="F1017" s="474"/>
      <c r="G1017" s="474"/>
      <c r="H1017" s="474"/>
      <c r="I1017" s="474"/>
      <c r="J1017" s="474"/>
      <c r="K1017" s="474"/>
      <c r="L1017" s="474"/>
      <c r="M1017" s="474"/>
      <c r="N1017" s="474"/>
      <c r="O1017" s="474"/>
      <c r="P1017" s="474"/>
      <c r="Q1017" s="474"/>
    </row>
    <row r="1018" ht="25.15" customHeight="true" x14ac:dyDescent="0.2">
      <c r="C1018" s="474"/>
      <c r="D1018" s="474"/>
      <c r="E1018" s="474"/>
      <c r="F1018" s="474"/>
      <c r="G1018" s="474"/>
      <c r="H1018" s="474"/>
      <c r="I1018" s="474"/>
      <c r="J1018" s="474"/>
      <c r="K1018" s="474"/>
      <c r="L1018" s="474"/>
      <c r="M1018" s="474"/>
      <c r="N1018" s="474"/>
      <c r="O1018" s="474"/>
      <c r="P1018" s="474"/>
      <c r="Q1018" s="474"/>
    </row>
    <row r="1019" ht="25.15" customHeight="true" x14ac:dyDescent="0.2">
      <c r="C1019" s="474"/>
      <c r="D1019" s="474"/>
      <c r="E1019" s="474"/>
      <c r="F1019" s="474"/>
      <c r="G1019" s="474"/>
      <c r="H1019" s="474"/>
      <c r="I1019" s="474"/>
      <c r="J1019" s="474"/>
      <c r="K1019" s="474"/>
      <c r="L1019" s="474"/>
      <c r="M1019" s="474"/>
      <c r="N1019" s="474"/>
      <c r="O1019" s="474"/>
      <c r="P1019" s="474"/>
      <c r="Q1019" s="474"/>
    </row>
    <row r="1020" ht="25.15" customHeight="true" x14ac:dyDescent="0.2">
      <c r="C1020" s="474"/>
      <c r="D1020" s="474"/>
      <c r="E1020" s="474"/>
      <c r="F1020" s="474"/>
      <c r="G1020" s="474"/>
      <c r="H1020" s="474"/>
      <c r="I1020" s="474"/>
      <c r="J1020" s="474"/>
      <c r="K1020" s="474"/>
      <c r="L1020" s="474"/>
      <c r="M1020" s="474"/>
      <c r="N1020" s="474"/>
      <c r="O1020" s="474"/>
      <c r="P1020" s="474"/>
      <c r="Q1020" s="474"/>
    </row>
    <row r="1021" ht="25.15" customHeight="true" x14ac:dyDescent="0.2">
      <c r="C1021" s="474"/>
      <c r="D1021" s="474"/>
      <c r="E1021" s="474"/>
      <c r="F1021" s="474"/>
      <c r="G1021" s="474"/>
      <c r="H1021" s="474"/>
      <c r="I1021" s="474"/>
      <c r="J1021" s="474"/>
      <c r="K1021" s="474"/>
      <c r="L1021" s="474"/>
      <c r="M1021" s="474"/>
      <c r="N1021" s="474"/>
      <c r="O1021" s="474"/>
      <c r="P1021" s="474"/>
      <c r="Q1021" s="474"/>
    </row>
    <row r="1022" ht="25.15" customHeight="true" x14ac:dyDescent="0.2">
      <c r="C1022" s="474"/>
      <c r="D1022" s="474"/>
      <c r="E1022" s="474"/>
      <c r="F1022" s="474"/>
      <c r="G1022" s="474"/>
      <c r="H1022" s="474"/>
      <c r="I1022" s="474"/>
      <c r="J1022" s="474"/>
      <c r="K1022" s="474"/>
      <c r="L1022" s="474"/>
      <c r="M1022" s="474"/>
      <c r="N1022" s="474"/>
      <c r="O1022" s="474"/>
      <c r="P1022" s="474"/>
      <c r="Q1022" s="474"/>
    </row>
    <row r="1023" ht="25.15" customHeight="true" x14ac:dyDescent="0.2">
      <c r="C1023" s="474"/>
      <c r="D1023" s="474"/>
      <c r="E1023" s="474"/>
      <c r="F1023" s="474"/>
      <c r="G1023" s="474"/>
      <c r="H1023" s="474"/>
      <c r="I1023" s="474"/>
      <c r="J1023" s="474"/>
      <c r="K1023" s="474"/>
      <c r="L1023" s="474"/>
      <c r="M1023" s="474"/>
      <c r="N1023" s="474"/>
      <c r="O1023" s="474"/>
      <c r="P1023" s="474"/>
      <c r="Q1023" s="474"/>
    </row>
    <row r="1024" ht="25.15" customHeight="true" x14ac:dyDescent="0.2">
      <c r="C1024" s="474"/>
      <c r="D1024" s="474"/>
      <c r="E1024" s="474"/>
      <c r="F1024" s="474"/>
      <c r="G1024" s="474"/>
      <c r="H1024" s="474"/>
      <c r="I1024" s="474"/>
      <c r="J1024" s="474"/>
      <c r="K1024" s="474"/>
      <c r="L1024" s="474"/>
      <c r="M1024" s="474"/>
      <c r="N1024" s="474"/>
      <c r="O1024" s="474"/>
      <c r="P1024" s="474"/>
      <c r="Q1024" s="474"/>
    </row>
    <row r="1025" s="175" customFormat="true" ht="21" customHeight="true" x14ac:dyDescent="0.2">
      <c r="A1025" s="1174" t="s">
        <v>495</v>
      </c>
      <c r="B1025" s="1174"/>
      <c r="C1025" s="1174"/>
      <c r="AB1025" s="168"/>
      <c r="AC1025" s="168"/>
      <c r="AD1025" s="168"/>
      <c r="AE1025" s="168"/>
      <c r="AF1025" s="168"/>
      <c r="AG1025" s="168"/>
      <c r="AH1025" s="168"/>
      <c r="AI1025" s="168"/>
      <c r="AJ1025" s="168"/>
      <c r="AK1025" s="168"/>
      <c r="AL1025" s="168"/>
      <c r="AM1025" s="168"/>
      <c r="AN1025" s="168"/>
      <c r="AO1025" s="168"/>
      <c r="AP1025" s="168"/>
      <c r="AQ1025" s="168"/>
      <c r="AR1025" s="168"/>
      <c r="AS1025" s="168"/>
      <c r="AT1025" s="168"/>
      <c r="AU1025" s="168"/>
      <c r="AV1025" s="168"/>
      <c r="AW1025" s="168"/>
      <c r="AX1025" s="168"/>
      <c r="AY1025" s="168"/>
      <c r="AZ1025" s="168"/>
      <c r="BA1025" s="183"/>
      <c r="BB1025" s="258"/>
      <c r="BC1025"/>
      <c r="BD1025"/>
      <c r="BE1025"/>
      <c r="BF1025"/>
      <c r="BG1025"/>
      <c r="BH1025"/>
      <c r="BI1025"/>
      <c r="BJ1025"/>
      <c r="BK1025"/>
      <c r="BL1025"/>
      <c r="BM1025"/>
      <c r="BN1025"/>
      <c r="BO1025"/>
      <c r="BP1025"/>
      <c r="BQ1025"/>
      <c r="BR1025"/>
      <c r="BS1025"/>
      <c r="BT1025"/>
      <c r="BU1025"/>
      <c r="BV1025"/>
      <c r="BW1025"/>
      <c r="BX1025"/>
      <c r="BY1025" s="183"/>
      <c r="BZ1025" s="185"/>
      <c r="CA1025" s="185"/>
      <c r="CB1025" s="185"/>
      <c r="CC1025" s="185"/>
      <c r="CD1025" s="185"/>
      <c r="CE1025" s="185"/>
      <c r="CF1025" s="185"/>
      <c r="CG1025" s="185"/>
      <c r="CH1025" s="185"/>
      <c r="CI1025" s="185"/>
      <c r="CJ1025" s="185"/>
      <c r="CK1025" s="185"/>
      <c r="CL1025" s="185"/>
      <c r="CM1025" s="185"/>
      <c r="CN1025" s="185"/>
      <c r="CO1025" s="185"/>
      <c r="CP1025" s="185"/>
      <c r="CQ1025" s="185"/>
      <c r="CR1025" s="185"/>
      <c r="CS1025" s="185"/>
      <c r="CT1025" s="185"/>
      <c r="CU1025" s="185"/>
      <c r="CV1025" s="185"/>
      <c r="CW1025" s="185"/>
      <c r="CX1025" s="185"/>
      <c r="CY1025" s="185"/>
      <c r="CZ1025" s="185"/>
    </row>
    <row r="1026" s="175" customFormat="true" ht="15.95" customHeight="true" x14ac:dyDescent="0.2">
      <c r="A1026" s="1133" t="s">
        <v>177</v>
      </c>
      <c r="B1026" s="1133"/>
      <c r="C1026" s="405" t="s">
        <v>178</v>
      </c>
      <c r="AB1026" s="168"/>
      <c r="AC1026" s="168"/>
      <c r="AD1026" s="168"/>
      <c r="AE1026" s="168"/>
      <c r="AF1026" s="168"/>
      <c r="AG1026" s="168"/>
      <c r="AH1026" s="168"/>
      <c r="AI1026" s="168"/>
      <c r="AJ1026" s="168"/>
      <c r="AK1026" s="168"/>
      <c r="AL1026" s="168"/>
      <c r="AM1026" s="168"/>
      <c r="AN1026" s="168"/>
      <c r="AO1026" s="168"/>
      <c r="AP1026" s="168"/>
      <c r="AQ1026" s="168"/>
      <c r="AR1026" s="168"/>
      <c r="AS1026" s="168"/>
      <c r="AT1026" s="168"/>
      <c r="AU1026" s="168"/>
      <c r="AV1026" s="168"/>
      <c r="AW1026" s="168"/>
      <c r="AX1026" s="168"/>
      <c r="AY1026" s="168"/>
      <c r="AZ1026" s="168"/>
      <c r="BA1026" s="183"/>
      <c r="BB1026" s="258"/>
      <c r="BC1026"/>
      <c r="BD1026"/>
      <c r="BE1026"/>
      <c r="BF1026"/>
      <c r="BG1026"/>
      <c r="BH1026"/>
      <c r="BI1026"/>
      <c r="BJ1026"/>
      <c r="BK1026"/>
      <c r="BL1026"/>
      <c r="BM1026"/>
      <c r="BN1026"/>
      <c r="BO1026"/>
      <c r="BP1026"/>
      <c r="BQ1026"/>
      <c r="BR1026"/>
      <c r="BS1026"/>
      <c r="BT1026"/>
      <c r="BU1026"/>
      <c r="BV1026"/>
      <c r="BW1026"/>
      <c r="BX1026"/>
      <c r="BY1026" s="183"/>
      <c r="BZ1026" s="185"/>
      <c r="CA1026" s="185"/>
      <c r="CB1026" s="185"/>
      <c r="CC1026" s="185"/>
      <c r="CD1026" s="185"/>
      <c r="CE1026" s="185"/>
      <c r="CF1026" s="185"/>
      <c r="CG1026" s="185"/>
      <c r="CH1026" s="185"/>
      <c r="CI1026" s="185"/>
      <c r="CJ1026" s="185"/>
      <c r="CK1026" s="185"/>
      <c r="CL1026" s="185"/>
      <c r="CM1026" s="185"/>
      <c r="CN1026" s="185"/>
      <c r="CO1026" s="185"/>
      <c r="CP1026" s="185"/>
      <c r="CQ1026" s="185"/>
      <c r="CR1026" s="185"/>
      <c r="CS1026" s="185"/>
      <c r="CT1026" s="185"/>
      <c r="CU1026" s="185"/>
      <c r="CV1026" s="185"/>
      <c r="CW1026" s="185"/>
      <c r="CX1026" s="185"/>
      <c r="CY1026" s="185"/>
      <c r="CZ1026" s="185"/>
    </row>
    <row r="1027" s="175" customFormat="true" ht="17.1" hidden="true" customHeight="true" x14ac:dyDescent="0.2">
      <c r="A1027" s="406" t="s">
        <v>179</v>
      </c>
      <c r="B1027" s="407" t="s">
        <v>180</v>
      </c>
      <c r="C1027" s="408">
        <v>9756</v>
      </c>
      <c r="AB1027" s="168"/>
      <c r="AC1027" s="168"/>
      <c r="AD1027" s="168"/>
      <c r="AE1027" s="168"/>
      <c r="AF1027" s="168"/>
      <c r="AG1027" s="168"/>
      <c r="AH1027" s="168"/>
      <c r="AI1027" s="168"/>
      <c r="AJ1027" s="168"/>
      <c r="AK1027" s="168"/>
      <c r="AL1027" s="168"/>
      <c r="AM1027" s="168"/>
      <c r="AN1027" s="168"/>
      <c r="AO1027" s="168"/>
      <c r="AP1027" s="168"/>
      <c r="AQ1027" s="168"/>
      <c r="AR1027" s="168"/>
      <c r="AS1027" s="168"/>
      <c r="AT1027" s="168"/>
      <c r="AU1027" s="168"/>
      <c r="AV1027" s="168"/>
      <c r="AW1027" s="168"/>
      <c r="AX1027" s="168"/>
      <c r="AY1027" s="168"/>
      <c r="AZ1027" s="168"/>
      <c r="BA1027" s="183"/>
      <c r="BB1027" s="258"/>
      <c r="BC1027"/>
      <c r="BD1027"/>
      <c r="BE1027"/>
      <c r="BF1027"/>
      <c r="BG1027"/>
      <c r="BH1027"/>
      <c r="BI1027"/>
      <c r="BJ1027"/>
      <c r="BK1027"/>
      <c r="BL1027"/>
      <c r="BM1027"/>
      <c r="BN1027"/>
      <c r="BO1027"/>
      <c r="BP1027"/>
      <c r="BQ1027"/>
      <c r="BR1027"/>
      <c r="BS1027"/>
      <c r="BT1027"/>
      <c r="BU1027"/>
      <c r="BV1027"/>
      <c r="BW1027"/>
      <c r="BX1027"/>
      <c r="BY1027" s="183"/>
      <c r="BZ1027" s="185"/>
      <c r="CA1027" s="185"/>
      <c r="CB1027" s="185"/>
      <c r="CC1027" s="185"/>
      <c r="CD1027" s="185"/>
      <c r="CE1027" s="185"/>
      <c r="CF1027" s="185"/>
      <c r="CG1027" s="185"/>
      <c r="CH1027" s="185"/>
      <c r="CI1027" s="185"/>
      <c r="CJ1027" s="185"/>
      <c r="CK1027" s="185"/>
      <c r="CL1027" s="185"/>
      <c r="CM1027" s="185"/>
      <c r="CN1027" s="185"/>
      <c r="CO1027" s="185"/>
      <c r="CP1027" s="185"/>
      <c r="CQ1027" s="185"/>
      <c r="CR1027" s="185"/>
      <c r="CS1027" s="185"/>
      <c r="CT1027" s="185"/>
      <c r="CU1027" s="185"/>
      <c r="CV1027" s="185"/>
      <c r="CW1027" s="185"/>
      <c r="CX1027" s="185"/>
      <c r="CY1027" s="185"/>
      <c r="CZ1027" s="185"/>
    </row>
    <row r="1028" s="175" customFormat="true" ht="17.1" hidden="true" customHeight="true" x14ac:dyDescent="0.2">
      <c r="A1028" s="409" t="s">
        <v>181</v>
      </c>
      <c r="B1028" s="410" t="s">
        <v>180</v>
      </c>
      <c r="C1028" s="411">
        <v>9756</v>
      </c>
      <c r="AB1028" s="168"/>
      <c r="AC1028" s="168"/>
      <c r="AD1028" s="168"/>
      <c r="AE1028" s="168"/>
      <c r="AF1028" s="168"/>
      <c r="AG1028" s="168"/>
      <c r="AH1028" s="168"/>
      <c r="AI1028" s="168"/>
      <c r="AJ1028" s="168"/>
      <c r="AK1028" s="168"/>
      <c r="AL1028" s="168"/>
      <c r="AM1028" s="168"/>
      <c r="AN1028" s="168"/>
      <c r="AO1028" s="168"/>
      <c r="AP1028" s="168"/>
      <c r="AQ1028" s="168"/>
      <c r="AR1028" s="168"/>
      <c r="AS1028" s="168"/>
      <c r="AT1028" s="168"/>
      <c r="AU1028" s="168"/>
      <c r="AV1028" s="168"/>
      <c r="AW1028" s="168"/>
      <c r="AX1028" s="168"/>
      <c r="AY1028" s="168"/>
      <c r="AZ1028" s="168"/>
      <c r="BA1028" s="183"/>
      <c r="BB1028" s="258"/>
      <c r="BC1028"/>
      <c r="BD1028"/>
      <c r="BE1028"/>
      <c r="BF1028"/>
      <c r="BG1028"/>
      <c r="BH1028"/>
      <c r="BI1028"/>
      <c r="BJ1028"/>
      <c r="BK1028"/>
      <c r="BL1028"/>
      <c r="BM1028"/>
      <c r="BN1028"/>
      <c r="BO1028"/>
      <c r="BP1028"/>
      <c r="BQ1028"/>
      <c r="BR1028"/>
      <c r="BS1028"/>
      <c r="BT1028"/>
      <c r="BU1028"/>
      <c r="BV1028"/>
      <c r="BW1028"/>
      <c r="BX1028"/>
      <c r="BY1028" s="183"/>
      <c r="BZ1028" s="185"/>
      <c r="CA1028" s="185"/>
      <c r="CB1028" s="185"/>
      <c r="CC1028" s="185"/>
      <c r="CD1028" s="185"/>
      <c r="CE1028" s="185"/>
      <c r="CF1028" s="185"/>
      <c r="CG1028" s="185"/>
      <c r="CH1028" s="185"/>
      <c r="CI1028" s="185"/>
      <c r="CJ1028" s="185"/>
      <c r="CK1028" s="185"/>
      <c r="CL1028" s="185"/>
      <c r="CM1028" s="185"/>
      <c r="CN1028" s="185"/>
      <c r="CO1028" s="185"/>
      <c r="CP1028" s="185"/>
      <c r="CQ1028" s="185"/>
      <c r="CR1028" s="185"/>
      <c r="CS1028" s="185"/>
      <c r="CT1028" s="185"/>
      <c r="CU1028" s="185"/>
      <c r="CV1028" s="185"/>
      <c r="CW1028" s="185"/>
      <c r="CX1028" s="185"/>
      <c r="CY1028" s="185"/>
      <c r="CZ1028" s="185"/>
    </row>
    <row r="1029" s="175" customFormat="true" ht="17.1" hidden="true" customHeight="true" x14ac:dyDescent="0.2">
      <c r="A1029" s="409" t="s">
        <v>182</v>
      </c>
      <c r="B1029" s="410" t="s">
        <v>180</v>
      </c>
      <c r="C1029" s="411">
        <v>9756</v>
      </c>
      <c r="AB1029" s="168"/>
      <c r="AC1029" s="168"/>
      <c r="AD1029" s="168"/>
      <c r="AE1029" s="168"/>
      <c r="AF1029" s="168"/>
      <c r="AG1029" s="168"/>
      <c r="AH1029" s="168"/>
      <c r="AI1029" s="168"/>
      <c r="AJ1029" s="168"/>
      <c r="AK1029" s="168"/>
      <c r="AL1029" s="168"/>
      <c r="AM1029" s="168"/>
      <c r="AN1029" s="168"/>
      <c r="AO1029" s="168"/>
      <c r="AP1029" s="168"/>
      <c r="AQ1029" s="168"/>
      <c r="AR1029" s="168"/>
      <c r="AS1029" s="168"/>
      <c r="AT1029" s="168"/>
      <c r="AU1029" s="168"/>
      <c r="AV1029" s="168"/>
      <c r="AW1029" s="168"/>
      <c r="AX1029" s="168"/>
      <c r="AY1029" s="168"/>
      <c r="AZ1029" s="168"/>
      <c r="BA1029" s="183"/>
      <c r="BB1029" s="258"/>
      <c r="BC1029"/>
      <c r="BD1029"/>
      <c r="BE1029"/>
      <c r="BF1029"/>
      <c r="BG1029"/>
      <c r="BH1029"/>
      <c r="BI1029"/>
      <c r="BJ1029"/>
      <c r="BK1029"/>
      <c r="BL1029"/>
      <c r="BM1029"/>
      <c r="BN1029"/>
      <c r="BO1029"/>
      <c r="BP1029"/>
      <c r="BQ1029"/>
      <c r="BR1029"/>
      <c r="BS1029"/>
      <c r="BT1029"/>
      <c r="BU1029"/>
      <c r="BV1029"/>
      <c r="BW1029"/>
      <c r="BX1029"/>
      <c r="BY1029" s="183"/>
      <c r="BZ1029" s="185"/>
      <c r="CA1029" s="185"/>
      <c r="CB1029" s="185"/>
      <c r="CC1029" s="185"/>
      <c r="CD1029" s="185"/>
      <c r="CE1029" s="185"/>
      <c r="CF1029" s="185"/>
      <c r="CG1029" s="185"/>
      <c r="CH1029" s="185"/>
      <c r="CI1029" s="185"/>
      <c r="CJ1029" s="185"/>
      <c r="CK1029" s="185"/>
      <c r="CL1029" s="185"/>
      <c r="CM1029" s="185"/>
      <c r="CN1029" s="185"/>
      <c r="CO1029" s="185"/>
      <c r="CP1029" s="185"/>
      <c r="CQ1029" s="185"/>
      <c r="CR1029" s="185"/>
      <c r="CS1029" s="185"/>
      <c r="CT1029" s="185"/>
      <c r="CU1029" s="185"/>
      <c r="CV1029" s="185"/>
      <c r="CW1029" s="185"/>
      <c r="CX1029" s="185"/>
      <c r="CY1029" s="185"/>
      <c r="CZ1029" s="185"/>
    </row>
    <row r="1030" s="175" customFormat="true" ht="17.1" hidden="true" customHeight="true" x14ac:dyDescent="0.2">
      <c r="A1030" s="409" t="s">
        <v>183</v>
      </c>
      <c r="B1030" s="410" t="s">
        <v>180</v>
      </c>
      <c r="C1030" s="411">
        <v>9756</v>
      </c>
      <c r="AB1030" s="168"/>
      <c r="AC1030" s="168"/>
      <c r="AD1030" s="168"/>
      <c r="AE1030" s="168"/>
      <c r="AF1030" s="168"/>
      <c r="AG1030" s="168"/>
      <c r="AH1030" s="168"/>
      <c r="AI1030" s="168"/>
      <c r="AJ1030" s="168"/>
      <c r="AK1030" s="168"/>
      <c r="AL1030" s="168"/>
      <c r="AM1030" s="168"/>
      <c r="AN1030" s="168"/>
      <c r="AO1030" s="168"/>
      <c r="AP1030" s="168"/>
      <c r="AQ1030" s="168"/>
      <c r="AR1030" s="168"/>
      <c r="AS1030" s="168"/>
      <c r="AT1030" s="168"/>
      <c r="AU1030" s="168"/>
      <c r="AV1030" s="168"/>
      <c r="AW1030" s="168"/>
      <c r="AX1030" s="168"/>
      <c r="AY1030" s="168"/>
      <c r="AZ1030" s="168"/>
      <c r="BA1030" s="183"/>
      <c r="BB1030" s="258"/>
      <c r="BC1030"/>
      <c r="BD1030"/>
      <c r="BE1030"/>
      <c r="BF1030"/>
      <c r="BG1030"/>
      <c r="BH1030"/>
      <c r="BI1030"/>
      <c r="BJ1030"/>
      <c r="BK1030"/>
      <c r="BL1030"/>
      <c r="BM1030"/>
      <c r="BN1030"/>
      <c r="BO1030"/>
      <c r="BP1030"/>
      <c r="BQ1030"/>
      <c r="BR1030"/>
      <c r="BS1030"/>
      <c r="BT1030"/>
      <c r="BU1030"/>
      <c r="BV1030"/>
      <c r="BW1030"/>
      <c r="BX1030"/>
      <c r="BY1030" s="183"/>
      <c r="BZ1030" s="185"/>
      <c r="CA1030" s="185"/>
      <c r="CB1030" s="185"/>
      <c r="CC1030" s="185"/>
      <c r="CD1030" s="185"/>
      <c r="CE1030" s="185"/>
      <c r="CF1030" s="185"/>
      <c r="CG1030" s="185"/>
      <c r="CH1030" s="185"/>
      <c r="CI1030" s="185"/>
      <c r="CJ1030" s="185"/>
      <c r="CK1030" s="185"/>
      <c r="CL1030" s="185"/>
      <c r="CM1030" s="185"/>
      <c r="CN1030" s="185"/>
      <c r="CO1030" s="185"/>
      <c r="CP1030" s="185"/>
      <c r="CQ1030" s="185"/>
      <c r="CR1030" s="185"/>
      <c r="CS1030" s="185"/>
      <c r="CT1030" s="185"/>
      <c r="CU1030" s="185"/>
      <c r="CV1030" s="185"/>
      <c r="CW1030" s="185"/>
      <c r="CX1030" s="185"/>
      <c r="CY1030" s="185"/>
      <c r="CZ1030" s="185"/>
    </row>
    <row r="1031" s="175" customFormat="true" ht="17.1" customHeight="true" x14ac:dyDescent="0.2">
      <c r="A1031" s="1134" t="s">
        <v>184</v>
      </c>
      <c r="B1031" s="410" t="s">
        <v>185</v>
      </c>
      <c r="C1031" s="411">
        <v>3325</v>
      </c>
      <c r="AB1031" s="168"/>
      <c r="AC1031" s="168"/>
      <c r="AD1031" s="168"/>
      <c r="AE1031" s="168"/>
      <c r="AF1031" s="168"/>
      <c r="AG1031" s="168"/>
      <c r="AH1031" s="168"/>
      <c r="AI1031" s="168"/>
      <c r="AJ1031" s="168"/>
      <c r="AK1031" s="168"/>
      <c r="AL1031" s="168"/>
      <c r="AM1031" s="168"/>
      <c r="AN1031" s="168"/>
      <c r="AO1031" s="168"/>
      <c r="AP1031" s="168"/>
      <c r="AQ1031" s="168"/>
      <c r="AR1031" s="168"/>
      <c r="AS1031" s="168"/>
      <c r="AT1031" s="168"/>
      <c r="AU1031" s="168"/>
      <c r="AV1031" s="168"/>
      <c r="AW1031" s="168"/>
      <c r="AX1031" s="168"/>
      <c r="AY1031" s="168"/>
      <c r="AZ1031" s="168"/>
      <c r="BA1031" s="183"/>
      <c r="BB1031" s="258"/>
      <c r="BC1031"/>
      <c r="BD1031"/>
      <c r="BE1031"/>
      <c r="BF1031"/>
      <c r="BG1031"/>
      <c r="BH1031"/>
      <c r="BI1031"/>
      <c r="BJ1031"/>
      <c r="BK1031"/>
      <c r="BL1031"/>
      <c r="BM1031"/>
      <c r="BN1031"/>
      <c r="BO1031"/>
      <c r="BP1031"/>
      <c r="BQ1031"/>
      <c r="BR1031"/>
      <c r="BS1031"/>
      <c r="BT1031"/>
      <c r="BU1031"/>
      <c r="BV1031"/>
      <c r="BW1031"/>
      <c r="BX1031"/>
      <c r="BY1031" s="183"/>
      <c r="BZ1031" s="185"/>
      <c r="CA1031" s="185"/>
      <c r="CB1031" s="185"/>
      <c r="CC1031" s="185"/>
      <c r="CD1031" s="185"/>
      <c r="CE1031" s="185"/>
      <c r="CF1031" s="185"/>
      <c r="CG1031" s="185"/>
      <c r="CH1031" s="185"/>
      <c r="CI1031" s="185"/>
      <c r="CJ1031" s="185"/>
      <c r="CK1031" s="185"/>
      <c r="CL1031" s="185"/>
      <c r="CM1031" s="185"/>
      <c r="CN1031" s="185"/>
      <c r="CO1031" s="185"/>
      <c r="CP1031" s="185"/>
      <c r="CQ1031" s="185"/>
      <c r="CR1031" s="185"/>
      <c r="CS1031" s="185"/>
      <c r="CT1031" s="185"/>
      <c r="CU1031" s="185"/>
      <c r="CV1031" s="185"/>
      <c r="CW1031" s="185"/>
      <c r="CX1031" s="185"/>
      <c r="CY1031" s="185"/>
      <c r="CZ1031" s="185"/>
    </row>
    <row r="1032" s="175" customFormat="true" ht="17.1" customHeight="true" x14ac:dyDescent="0.2">
      <c r="A1032" s="1134"/>
      <c r="B1032" s="410" t="s">
        <v>186</v>
      </c>
      <c r="C1032" s="411">
        <v>6431</v>
      </c>
      <c r="AB1032" s="168"/>
      <c r="AC1032" s="168"/>
      <c r="AD1032" s="168"/>
      <c r="AE1032" s="168"/>
      <c r="AF1032" s="168"/>
      <c r="AG1032" s="168"/>
      <c r="AH1032" s="168"/>
      <c r="AI1032" s="168"/>
      <c r="AJ1032" s="168"/>
      <c r="AK1032" s="168"/>
      <c r="AL1032" s="168"/>
      <c r="AM1032" s="168"/>
      <c r="AN1032" s="168"/>
      <c r="AO1032" s="168"/>
      <c r="AP1032" s="168"/>
      <c r="AQ1032" s="168"/>
      <c r="AR1032" s="168"/>
      <c r="AS1032" s="168"/>
      <c r="AT1032" s="168"/>
      <c r="AU1032" s="168"/>
      <c r="AV1032" s="168"/>
      <c r="AW1032" s="168"/>
      <c r="AX1032" s="168"/>
      <c r="AY1032" s="168"/>
      <c r="AZ1032" s="168"/>
      <c r="BA1032" s="183"/>
      <c r="BB1032" s="258"/>
      <c r="BC1032"/>
      <c r="BD1032"/>
      <c r="BE1032"/>
      <c r="BF1032"/>
      <c r="BG1032"/>
      <c r="BH1032"/>
      <c r="BI1032"/>
      <c r="BJ1032"/>
      <c r="BK1032"/>
      <c r="BL1032"/>
      <c r="BM1032"/>
      <c r="BN1032"/>
      <c r="BO1032"/>
      <c r="BP1032"/>
      <c r="BQ1032"/>
      <c r="BR1032"/>
      <c r="BS1032"/>
      <c r="BT1032"/>
      <c r="BU1032"/>
      <c r="BV1032"/>
      <c r="BW1032"/>
      <c r="BX1032"/>
      <c r="BY1032" s="183"/>
      <c r="BZ1032" s="185"/>
      <c r="CA1032" s="185"/>
      <c r="CB1032" s="185"/>
      <c r="CC1032" s="185"/>
      <c r="CD1032" s="185"/>
      <c r="CE1032" s="185"/>
      <c r="CF1032" s="185"/>
      <c r="CG1032" s="185"/>
      <c r="CH1032" s="185"/>
      <c r="CI1032" s="185"/>
      <c r="CJ1032" s="185"/>
      <c r="CK1032" s="185"/>
      <c r="CL1032" s="185"/>
      <c r="CM1032" s="185"/>
      <c r="CN1032" s="185"/>
      <c r="CO1032" s="185"/>
      <c r="CP1032" s="185"/>
      <c r="CQ1032" s="185"/>
      <c r="CR1032" s="185"/>
      <c r="CS1032" s="185"/>
      <c r="CT1032" s="185"/>
      <c r="CU1032" s="185"/>
      <c r="CV1032" s="185"/>
      <c r="CW1032" s="185"/>
      <c r="CX1032" s="185"/>
      <c r="CY1032" s="185"/>
      <c r="CZ1032" s="185"/>
    </row>
    <row r="1033" s="175" customFormat="true" ht="17.1" customHeight="true" x14ac:dyDescent="0.2">
      <c r="A1033" s="1135"/>
      <c r="B1033" s="412" t="s">
        <v>283</v>
      </c>
      <c r="C1033" s="413">
        <v>0</v>
      </c>
      <c r="AB1033" s="168"/>
      <c r="AC1033" s="168"/>
      <c r="AD1033" s="168"/>
      <c r="AE1033" s="168"/>
      <c r="AF1033" s="168"/>
      <c r="AG1033" s="168"/>
      <c r="AH1033" s="168"/>
      <c r="AI1033" s="168"/>
      <c r="AJ1033" s="168"/>
      <c r="AK1033" s="168"/>
      <c r="AL1033" s="168"/>
      <c r="AM1033" s="168"/>
      <c r="AN1033" s="168"/>
      <c r="AO1033" s="168"/>
      <c r="AP1033" s="168"/>
      <c r="AQ1033" s="168"/>
      <c r="AR1033" s="168"/>
      <c r="AS1033" s="168"/>
      <c r="AT1033" s="168"/>
      <c r="AU1033" s="168"/>
      <c r="AV1033" s="168"/>
      <c r="AW1033" s="168"/>
      <c r="AX1033" s="168"/>
      <c r="AY1033" s="168"/>
      <c r="AZ1033" s="168"/>
      <c r="BA1033" s="365"/>
      <c r="BB1033" s="139"/>
      <c r="BC1033" s="365"/>
      <c r="BD1033" s="365"/>
      <c r="BE1033" s="365"/>
      <c r="BF1033" s="365"/>
      <c r="BG1033" s="365"/>
      <c r="BH1033" s="365"/>
      <c r="BI1033" s="365"/>
      <c r="BJ1033" s="365"/>
      <c r="BK1033" s="365"/>
      <c r="BL1033" s="365"/>
      <c r="BM1033" s="365"/>
      <c r="BN1033" s="365"/>
      <c r="BO1033" s="365"/>
      <c r="BP1033" s="365"/>
      <c r="BQ1033" s="365"/>
      <c r="BR1033" s="365"/>
      <c r="BS1033" s="365"/>
      <c r="BT1033" s="365"/>
      <c r="BU1033" s="365"/>
      <c r="BV1033" s="365"/>
      <c r="BW1033" s="365"/>
      <c r="BX1033" s="365"/>
      <c r="BY1033" s="365"/>
      <c r="BZ1033" s="168"/>
      <c r="CA1033" s="168"/>
      <c r="CB1033" s="168"/>
      <c r="CC1033" s="168"/>
      <c r="CD1033" s="168"/>
      <c r="CE1033" s="168"/>
      <c r="CF1033" s="168"/>
      <c r="CG1033" s="168"/>
      <c r="CH1033" s="168"/>
      <c r="CI1033" s="168"/>
      <c r="CJ1033" s="168"/>
      <c r="CK1033" s="168"/>
      <c r="CL1033" s="168"/>
      <c r="CM1033" s="168"/>
      <c r="CN1033" s="168"/>
      <c r="CO1033" s="168"/>
      <c r="CP1033" s="168"/>
      <c r="CQ1033" s="168"/>
      <c r="CR1033" s="168"/>
      <c r="CS1033" s="168"/>
      <c r="CT1033" s="168"/>
      <c r="CU1033" s="168"/>
      <c r="CV1033" s="168"/>
      <c r="CW1033" s="168"/>
      <c r="CX1033" s="168"/>
      <c r="CY1033" s="168"/>
      <c r="CZ1033" s="168"/>
    </row>
    <row r="1034" s="175" customFormat="true" ht="12.95" customHeight="true" x14ac:dyDescent="0.2">
      <c r="A1034" s="1136" t="s">
        <v>496</v>
      </c>
      <c r="B1034" s="1136"/>
      <c r="C1034" s="1136"/>
      <c r="AB1034" s="168"/>
      <c r="AC1034" s="168"/>
      <c r="AD1034" s="168"/>
      <c r="AE1034" s="168"/>
      <c r="AF1034" s="168"/>
      <c r="AG1034" s="168"/>
      <c r="AH1034" s="168"/>
      <c r="AI1034" s="168"/>
      <c r="AJ1034" s="168"/>
      <c r="AK1034" s="168"/>
      <c r="AL1034" s="168"/>
      <c r="AM1034" s="168"/>
      <c r="AN1034" s="168"/>
      <c r="AO1034" s="168"/>
      <c r="AP1034" s="168"/>
      <c r="AQ1034" s="168"/>
      <c r="AR1034" s="168"/>
      <c r="AS1034" s="168"/>
      <c r="AT1034" s="168"/>
      <c r="AU1034" s="168"/>
      <c r="AV1034" s="168"/>
      <c r="AW1034" s="168"/>
      <c r="AX1034" s="168"/>
      <c r="AY1034" s="168"/>
      <c r="AZ1034" s="168"/>
      <c r="BA1034" s="183"/>
      <c r="BB1034" s="258"/>
      <c r="BC1034"/>
      <c r="BD1034"/>
      <c r="BE1034"/>
      <c r="BF1034"/>
      <c r="BG1034"/>
      <c r="BH1034"/>
      <c r="BI1034"/>
      <c r="BJ1034"/>
      <c r="BK1034"/>
      <c r="BL1034"/>
      <c r="BM1034"/>
      <c r="BN1034"/>
      <c r="BO1034"/>
      <c r="BP1034"/>
      <c r="BQ1034"/>
      <c r="BR1034"/>
      <c r="BS1034"/>
      <c r="BT1034"/>
      <c r="BU1034"/>
      <c r="BV1034"/>
      <c r="BW1034"/>
      <c r="BX1034"/>
      <c r="BY1034" s="183"/>
      <c r="BZ1034" s="185"/>
      <c r="CA1034" s="185"/>
      <c r="CB1034" s="185"/>
      <c r="CC1034" s="185"/>
      <c r="CD1034" s="185"/>
      <c r="CE1034" s="185"/>
      <c r="CF1034" s="185"/>
      <c r="CG1034" s="185"/>
      <c r="CH1034" s="185"/>
      <c r="CI1034" s="185"/>
      <c r="CJ1034" s="185"/>
      <c r="CK1034" s="185"/>
      <c r="CL1034" s="185"/>
      <c r="CM1034" s="185"/>
      <c r="CN1034" s="185"/>
      <c r="CO1034" s="185"/>
      <c r="CP1034" s="185"/>
      <c r="CQ1034" s="185"/>
      <c r="CR1034" s="185"/>
      <c r="CS1034" s="185"/>
      <c r="CT1034" s="185"/>
      <c r="CU1034" s="185"/>
      <c r="CV1034" s="185"/>
      <c r="CW1034" s="185"/>
      <c r="CX1034" s="185"/>
      <c r="CY1034" s="185"/>
      <c r="CZ1034" s="185"/>
    </row>
    <row r="1035" s="175" customFormat="true" ht="15" customHeight="true" x14ac:dyDescent="0.2">
      <c r="B1035" s="352"/>
      <c r="AB1035" s="168"/>
      <c r="AC1035" s="168"/>
      <c r="AD1035" s="168"/>
      <c r="AE1035" s="168"/>
      <c r="AF1035" s="168"/>
      <c r="AG1035" s="168"/>
      <c r="AH1035" s="168"/>
      <c r="AI1035" s="168"/>
      <c r="AJ1035" s="168"/>
      <c r="AK1035" s="168"/>
      <c r="AL1035" s="168"/>
      <c r="AM1035" s="168"/>
      <c r="AN1035" s="168"/>
      <c r="AO1035" s="168"/>
      <c r="AP1035" s="168"/>
      <c r="AQ1035" s="168"/>
      <c r="AR1035" s="168"/>
      <c r="AS1035" s="168"/>
      <c r="AT1035" s="168"/>
      <c r="AU1035" s="168"/>
      <c r="AV1035" s="168"/>
      <c r="AW1035" s="168"/>
      <c r="AX1035" s="168"/>
      <c r="AY1035" s="168"/>
      <c r="AZ1035" s="168"/>
      <c r="BA1035" s="349"/>
      <c r="BB1035" s="197"/>
      <c r="BC1035" s="349"/>
      <c r="BD1035" s="349"/>
      <c r="BE1035" s="349"/>
      <c r="BF1035" s="349"/>
      <c r="BG1035" s="349"/>
      <c r="BH1035" s="349"/>
      <c r="BI1035" s="349"/>
      <c r="BJ1035" s="349"/>
      <c r="BK1035" s="349"/>
      <c r="BL1035" s="349"/>
      <c r="BM1035" s="349"/>
      <c r="BN1035" s="349"/>
      <c r="BO1035" s="349"/>
      <c r="BP1035" s="349"/>
      <c r="BQ1035" s="349"/>
      <c r="BR1035" s="349"/>
      <c r="BS1035" s="349"/>
      <c r="BT1035" s="349"/>
      <c r="BU1035" s="349"/>
      <c r="BV1035" s="349"/>
      <c r="BW1035" s="349"/>
      <c r="BX1035" s="349"/>
      <c r="BY1035" s="349"/>
      <c r="BZ1035" s="168"/>
      <c r="CA1035" s="168"/>
      <c r="CB1035" s="168"/>
      <c r="CC1035" s="168"/>
      <c r="CD1035" s="168"/>
      <c r="CE1035" s="168"/>
      <c r="CF1035" s="168"/>
      <c r="CG1035" s="168"/>
      <c r="CH1035" s="168"/>
      <c r="CI1035" s="168"/>
      <c r="CJ1035" s="168"/>
      <c r="CK1035" s="168"/>
      <c r="CL1035" s="168"/>
      <c r="CM1035" s="168"/>
      <c r="CN1035" s="168"/>
      <c r="CO1035" s="168"/>
      <c r="CP1035" s="168"/>
      <c r="CQ1035" s="168"/>
      <c r="CR1035" s="168"/>
      <c r="CS1035" s="168"/>
      <c r="CT1035" s="168"/>
      <c r="CU1035" s="168"/>
      <c r="CV1035" s="168"/>
      <c r="CW1035" s="168"/>
      <c r="CX1035" s="168"/>
      <c r="CY1035" s="168"/>
      <c r="CZ1035" s="168"/>
    </row>
    <row r="1036" ht="15" customHeight="true" x14ac:dyDescent="0.25">
      <c r="A1036" s="259" t="s">
        <v>121</v>
      </c>
      <c r="B1036" s="121" t="s">
        <v>122</v>
      </c>
    </row>
    <row r="1037" ht="15" customHeight="true" x14ac:dyDescent="0.2">
      <c r="A1037" s="260" t="str">
        <f>R15</f>
        <v>Bulawayo</v>
      </c>
      <c r="B1037" s="260">
        <f>BR122+BR123</f>
        <v>2065.8691339999968</v>
      </c>
    </row>
    <row r="1038" ht="15" customHeight="true" x14ac:dyDescent="0.2">
      <c r="A1038" s="260" t="str">
        <f>S15</f>
        <v>Harare</v>
      </c>
      <c r="B1038" s="260">
        <f>BS122+BS123</f>
        <v>6140.4886130000068</v>
      </c>
    </row>
    <row r="1039" ht="15" customHeight="true" x14ac:dyDescent="0.2">
      <c r="A1039" s="260" t="str">
        <f>T15</f>
        <v>Manicaland</v>
      </c>
      <c r="B1039" s="260">
        <f>BT122+BT123</f>
        <v>5783.0661290000007</v>
      </c>
    </row>
    <row r="1040" ht="15" customHeight="true" x14ac:dyDescent="0.2">
      <c r="A1040" s="260" t="str">
        <f>U15</f>
        <v>Mashonaland Central</v>
      </c>
      <c r="B1040" s="260">
        <f>BU122+BU123</f>
        <v>4070.7611769999976</v>
      </c>
    </row>
    <row r="1041" ht="15" customHeight="true" x14ac:dyDescent="0.2">
      <c r="A1041" s="260" t="str">
        <f>V15</f>
        <v>Mashonaland East</v>
      </c>
      <c r="B1041" s="260">
        <f>BV122+BV123</f>
        <v>4282.6702930000047</v>
      </c>
    </row>
    <row r="1042" ht="15" customHeight="true" x14ac:dyDescent="0.2">
      <c r="A1042" s="260" t="str">
        <f>W15</f>
        <v>Mashonaland West</v>
      </c>
      <c r="B1042" s="260">
        <f>BW122+BW123</f>
        <v>4733.9904830000014</v>
      </c>
    </row>
    <row r="1043" ht="15" customHeight="true" x14ac:dyDescent="0.2">
      <c r="A1043" s="260" t="str">
        <f>X15</f>
        <v>Masvingo</v>
      </c>
      <c r="B1043" s="260">
        <f>BX122+XR123</f>
        <v>1841.499147999999</v>
      </c>
    </row>
    <row r="1044" ht="15" customHeight="true" x14ac:dyDescent="0.2">
      <c r="A1044" s="260" t="str">
        <f>Y15</f>
        <v>Matabeleland North</v>
      </c>
      <c r="B1044" s="260">
        <f>BY122+BY123</f>
        <v>2211.0444109999989</v>
      </c>
    </row>
    <row r="1045" ht="15" customHeight="true" x14ac:dyDescent="0.2">
      <c r="A1045" s="260" t="str">
        <f>Z15</f>
        <v>Matabeleland South</v>
      </c>
      <c r="B1045" s="260">
        <f>BZ122+BZ123</f>
        <v>2378.3002949999991</v>
      </c>
    </row>
    <row r="1046" ht="15" customHeight="true" x14ac:dyDescent="0.2">
      <c r="A1046" s="197" t="str">
        <f>AA15</f>
        <v>Midlands</v>
      </c>
      <c r="B1046" s="260">
        <f>CA122+CA123</f>
        <v>5391.6058379999995</v>
      </c>
    </row>
    <row r="1047" ht="15" customHeight="true" x14ac:dyDescent="0.2">
      <c r="A1047" s="197">
        <f>AB15</f>
        <v>0</v>
      </c>
      <c r="B1047" s="260">
        <f>CB122+CB123</f>
        <v>0</v>
      </c>
    </row>
    <row r="1048" ht="15" customHeight="true" x14ac:dyDescent="0.2">
      <c r="A1048" s="197">
        <f>AC15</f>
        <v>0</v>
      </c>
      <c r="B1048" s="260">
        <f>CC122+CC123</f>
        <v>0</v>
      </c>
    </row>
    <row r="1049" ht="15" customHeight="true" x14ac:dyDescent="0.2">
      <c r="A1049" s="197">
        <f>AD15</f>
        <v>0</v>
      </c>
      <c r="B1049" s="260">
        <f>CD122+CD123</f>
        <v>0</v>
      </c>
    </row>
    <row r="1050" ht="15" customHeight="true" x14ac:dyDescent="0.2">
      <c r="A1050" s="197">
        <f>AE15</f>
        <v>0</v>
      </c>
      <c r="B1050" s="260">
        <f>CE122+CE123</f>
        <v>0</v>
      </c>
    </row>
    <row r="1051" ht="15" customHeight="true" x14ac:dyDescent="0.2">
      <c r="A1051" s="197">
        <f>AF15</f>
        <v>0</v>
      </c>
      <c r="B1051" s="260">
        <f>CF122+CF123</f>
        <v>0</v>
      </c>
    </row>
    <row r="1052" ht="15" customHeight="true" x14ac:dyDescent="0.2">
      <c r="A1052" s="197">
        <f>AG15</f>
        <v>0</v>
      </c>
      <c r="B1052" s="260">
        <f>CG122+CG123</f>
        <v>0</v>
      </c>
    </row>
    <row r="1053" ht="15" customHeight="true" x14ac:dyDescent="0.2">
      <c r="A1053" s="197">
        <f>AH15</f>
        <v>0</v>
      </c>
      <c r="B1053" s="260">
        <f>CH122+CH123</f>
        <v>0</v>
      </c>
    </row>
    <row r="1054" ht="15" customHeight="true" x14ac:dyDescent="0.2">
      <c r="A1054" s="197">
        <f>AI15</f>
        <v>0</v>
      </c>
      <c r="B1054" s="260">
        <f>CI122+CI123</f>
        <v>0</v>
      </c>
    </row>
    <row r="1055" ht="15" customHeight="true" x14ac:dyDescent="0.2">
      <c r="A1055" s="197">
        <f>AJ15</f>
        <v>0</v>
      </c>
      <c r="B1055" s="260">
        <f>CJ122+CJ123</f>
        <v>0</v>
      </c>
    </row>
    <row r="1056" ht="15" customHeight="true" x14ac:dyDescent="0.2">
      <c r="A1056" s="197">
        <f>AK15</f>
        <v>0</v>
      </c>
      <c r="B1056" s="260">
        <f>CK122+CK123</f>
        <v>0</v>
      </c>
    </row>
    <row r="1057" ht="15" customHeight="true" x14ac:dyDescent="0.2">
      <c r="A1057" s="197">
        <f>AL15</f>
        <v>0</v>
      </c>
      <c r="B1057" s="260">
        <f>CL122+CL123</f>
        <v>0</v>
      </c>
    </row>
    <row r="1058" ht="15" customHeight="true" x14ac:dyDescent="0.2">
      <c r="A1058" s="197">
        <f>AM15</f>
        <v>0</v>
      </c>
      <c r="B1058" s="260">
        <f>CM122+CM123</f>
        <v>0</v>
      </c>
    </row>
    <row r="1059" ht="15" customHeight="true" x14ac:dyDescent="0.2">
      <c r="A1059" s="197">
        <f>AN15</f>
        <v>0</v>
      </c>
      <c r="B1059" s="260">
        <f>CN122+CN123</f>
        <v>0</v>
      </c>
    </row>
    <row r="1060" ht="15" customHeight="true" x14ac:dyDescent="0.2">
      <c r="A1060" s="197">
        <f>AO15</f>
        <v>0</v>
      </c>
      <c r="B1060" s="260">
        <f>CO122+CO123</f>
        <v>0</v>
      </c>
    </row>
    <row r="1061" ht="15" customHeight="true" x14ac:dyDescent="0.2">
      <c r="A1061" s="197">
        <f>AP15</f>
        <v>0</v>
      </c>
      <c r="B1061" s="260">
        <f>CP122+CP123</f>
        <v>0</v>
      </c>
    </row>
    <row r="1062" ht="15" customHeight="true" x14ac:dyDescent="0.2">
      <c r="A1062" s="197">
        <f>AQ15</f>
        <v>0</v>
      </c>
      <c r="B1062" s="260">
        <f>CQ122+CQ123</f>
        <v>0</v>
      </c>
    </row>
    <row r="1063" ht="15" customHeight="true" x14ac:dyDescent="0.2">
      <c r="A1063" s="197">
        <f>AR15</f>
        <v>0</v>
      </c>
      <c r="B1063" s="260">
        <f>CR122+CR123</f>
        <v>0</v>
      </c>
    </row>
    <row r="1064" ht="15" customHeight="true" x14ac:dyDescent="0.2">
      <c r="A1064" s="197">
        <f>AS15</f>
        <v>0</v>
      </c>
      <c r="B1064" s="260">
        <f>CS122+CS123</f>
        <v>0</v>
      </c>
    </row>
    <row r="1065" ht="15" customHeight="true" x14ac:dyDescent="0.2">
      <c r="A1065" s="197">
        <f>AT15</f>
        <v>0</v>
      </c>
      <c r="B1065" s="260">
        <f>CT122+CT123</f>
        <v>0</v>
      </c>
    </row>
    <row r="1066" ht="15" customHeight="true" x14ac:dyDescent="0.2">
      <c r="A1066" s="197">
        <f>AU15</f>
        <v>0</v>
      </c>
      <c r="B1066" s="260">
        <f>CU122+CU123</f>
        <v>0</v>
      </c>
    </row>
    <row r="1067" ht="15" customHeight="true" x14ac:dyDescent="0.2">
      <c r="A1067" s="197">
        <f>AV15</f>
        <v>0</v>
      </c>
      <c r="B1067" s="260">
        <f>CV122+CV123</f>
        <v>0</v>
      </c>
    </row>
    <row r="1068" ht="15" customHeight="true" x14ac:dyDescent="0.2">
      <c r="A1068" s="197">
        <f>AW15</f>
        <v>0</v>
      </c>
      <c r="B1068" s="260">
        <f>CW122+CW123</f>
        <v>0</v>
      </c>
    </row>
    <row r="1069" ht="15" customHeight="true" x14ac:dyDescent="0.2">
      <c r="A1069" s="197">
        <f>AX15</f>
        <v>0</v>
      </c>
      <c r="B1069" s="260">
        <f>CX122+CX123</f>
        <v>0</v>
      </c>
    </row>
    <row r="1070" ht="15" customHeight="true" x14ac:dyDescent="0.2">
      <c r="A1070" s="197">
        <f>AY15</f>
        <v>0</v>
      </c>
      <c r="B1070" s="260">
        <f>CY122+CY123</f>
        <v>0</v>
      </c>
    </row>
    <row r="1071" ht="15" customHeight="true" x14ac:dyDescent="0.2">
      <c r="A1071" s="197"/>
      <c r="B1071" s="260"/>
    </row>
    <row r="1072" ht="15" customHeight="true" x14ac:dyDescent="0.2">
      <c r="A1072" s="260">
        <f>34-COUNTIF(A1037:A1071,"0")</f>
        <v>10</v>
      </c>
      <c r="B1072" s="197" t="s">
        <v>140</v>
      </c>
    </row>
    <row r="1100" s="168" customFormat="true" ht="17.1" customHeight="true" x14ac:dyDescent="0.2">
      <c r="A1100" s="769"/>
      <c r="B1100" s="766"/>
      <c r="BA1100" s="349"/>
      <c r="BB1100" s="197"/>
      <c r="BC1100" s="349"/>
      <c r="BD1100" s="349"/>
      <c r="BE1100" s="349"/>
      <c r="BF1100" s="349"/>
      <c r="BG1100" s="349"/>
      <c r="BH1100" s="349"/>
      <c r="BI1100" s="349"/>
      <c r="BJ1100" s="349"/>
      <c r="BK1100" s="349"/>
      <c r="BL1100" s="349"/>
      <c r="BM1100" s="349"/>
      <c r="BN1100" s="349"/>
      <c r="BO1100" s="349"/>
      <c r="BP1100" s="349"/>
      <c r="BQ1100" s="349"/>
      <c r="BR1100" s="349"/>
      <c r="BS1100" s="349"/>
      <c r="BT1100" s="349"/>
      <c r="BU1100" s="349"/>
      <c r="BV1100" s="349"/>
      <c r="BW1100" s="349"/>
      <c r="BX1100" s="349"/>
      <c r="BY1100" s="349"/>
    </row>
    <row r="1101" s="168" customFormat="true" ht="17.1" customHeight="true" x14ac:dyDescent="0.2">
      <c r="A1101" s="770"/>
      <c r="B1101" s="767"/>
      <c r="BA1101" s="349"/>
      <c r="BB1101" s="197"/>
      <c r="BC1101" s="349"/>
      <c r="BD1101" s="349"/>
      <c r="BE1101" s="349"/>
      <c r="BF1101" s="349"/>
      <c r="BG1101" s="349"/>
      <c r="BH1101" s="349"/>
      <c r="BI1101" s="349"/>
      <c r="BJ1101" s="349"/>
      <c r="BK1101" s="349"/>
      <c r="BL1101" s="349"/>
      <c r="BM1101" s="349"/>
      <c r="BN1101" s="349"/>
      <c r="BO1101" s="349"/>
      <c r="BP1101" s="349"/>
      <c r="BQ1101" s="349"/>
      <c r="BR1101" s="349"/>
      <c r="BS1101" s="349"/>
      <c r="BT1101" s="349"/>
      <c r="BU1101" s="349"/>
      <c r="BV1101" s="349"/>
      <c r="BW1101" s="349"/>
      <c r="BX1101" s="349"/>
      <c r="BY1101" s="349"/>
    </row>
    <row r="1102" s="168" customFormat="true" ht="15" customHeight="true" x14ac:dyDescent="0.2">
      <c r="BA1102" s="349"/>
      <c r="BB1102" s="197"/>
      <c r="BC1102" s="349"/>
      <c r="BD1102" s="349"/>
      <c r="BE1102" s="349"/>
      <c r="BF1102" s="349"/>
      <c r="BG1102" s="349"/>
      <c r="BH1102" s="349"/>
      <c r="BI1102" s="349"/>
      <c r="BJ1102" s="349"/>
      <c r="BK1102" s="349"/>
      <c r="BL1102" s="349"/>
      <c r="BM1102" s="349"/>
      <c r="BN1102" s="349"/>
      <c r="BO1102" s="349"/>
      <c r="BP1102" s="349"/>
      <c r="BQ1102" s="349"/>
      <c r="BR1102" s="349"/>
      <c r="BS1102" s="349"/>
      <c r="BT1102" s="349"/>
      <c r="BU1102" s="349"/>
      <c r="BV1102" s="349"/>
      <c r="BW1102" s="349"/>
      <c r="BX1102" s="349"/>
      <c r="BY1102" s="349"/>
    </row>
    <row r="1103" s="168" customFormat="true" ht="15" customHeight="true" x14ac:dyDescent="0.2">
      <c r="BA1103" s="349"/>
      <c r="BB1103" s="197"/>
      <c r="BC1103" s="349"/>
      <c r="BD1103" s="349"/>
      <c r="BE1103" s="349"/>
      <c r="BF1103" s="349"/>
      <c r="BG1103" s="349"/>
      <c r="BH1103" s="349"/>
      <c r="BI1103" s="349"/>
      <c r="BJ1103" s="349"/>
      <c r="BK1103" s="349"/>
      <c r="BL1103" s="349"/>
      <c r="BM1103" s="349"/>
      <c r="BN1103" s="349"/>
      <c r="BO1103" s="349"/>
      <c r="BP1103" s="349"/>
      <c r="BQ1103" s="349"/>
      <c r="BR1103" s="349"/>
      <c r="BS1103" s="349"/>
      <c r="BT1103" s="349"/>
      <c r="BU1103" s="349"/>
      <c r="BV1103" s="349"/>
      <c r="BW1103" s="349"/>
      <c r="BX1103" s="349"/>
      <c r="BY1103" s="349"/>
    </row>
    <row r="1104" s="168" customFormat="true" ht="15" customHeight="true" x14ac:dyDescent="0.2">
      <c r="BA1104" s="349"/>
      <c r="BB1104" s="197"/>
      <c r="BC1104" s="349"/>
      <c r="BD1104" s="349"/>
      <c r="BE1104" s="349"/>
      <c r="BF1104" s="349"/>
      <c r="BG1104" s="349"/>
      <c r="BH1104" s="349"/>
      <c r="BI1104" s="349"/>
      <c r="BJ1104" s="349"/>
      <c r="BK1104" s="349"/>
      <c r="BL1104" s="349"/>
      <c r="BM1104" s="349"/>
      <c r="BN1104" s="349"/>
      <c r="BO1104" s="349"/>
      <c r="BP1104" s="349"/>
      <c r="BQ1104" s="349"/>
      <c r="BR1104" s="349"/>
      <c r="BS1104" s="349"/>
      <c r="BT1104" s="349"/>
      <c r="BU1104" s="349"/>
      <c r="BV1104" s="349"/>
      <c r="BW1104" s="349"/>
      <c r="BX1104" s="349"/>
      <c r="BY1104" s="349"/>
    </row>
    <row r="1105" s="168" customFormat="true" ht="15" customHeight="true" x14ac:dyDescent="0.2">
      <c r="BA1105" s="349"/>
      <c r="BB1105" s="197"/>
      <c r="BC1105" s="349"/>
      <c r="BD1105" s="349"/>
      <c r="BE1105" s="349"/>
      <c r="BF1105" s="349"/>
      <c r="BG1105" s="349"/>
      <c r="BH1105" s="349"/>
      <c r="BI1105" s="349"/>
      <c r="BJ1105" s="349"/>
      <c r="BK1105" s="349"/>
      <c r="BL1105" s="349"/>
      <c r="BM1105" s="349"/>
      <c r="BN1105" s="349"/>
      <c r="BO1105" s="349"/>
      <c r="BP1105" s="349"/>
      <c r="BQ1105" s="349"/>
      <c r="BR1105" s="349"/>
      <c r="BS1105" s="349"/>
      <c r="BT1105" s="349"/>
      <c r="BU1105" s="349"/>
      <c r="BV1105" s="349"/>
      <c r="BW1105" s="349"/>
      <c r="BX1105" s="349"/>
      <c r="BY1105" s="349"/>
    </row>
    <row r="1106" s="168" customFormat="true" ht="15" customHeight="true" x14ac:dyDescent="0.2">
      <c r="BA1106" s="349"/>
      <c r="BB1106" s="197"/>
      <c r="BC1106" s="349"/>
      <c r="BD1106" s="349"/>
      <c r="BE1106" s="349"/>
      <c r="BF1106" s="349"/>
      <c r="BG1106" s="349"/>
      <c r="BH1106" s="349"/>
      <c r="BI1106" s="349"/>
      <c r="BJ1106" s="349"/>
      <c r="BK1106" s="349"/>
      <c r="BL1106" s="349"/>
      <c r="BM1106" s="349"/>
      <c r="BN1106" s="349"/>
      <c r="BO1106" s="349"/>
      <c r="BP1106" s="349"/>
      <c r="BQ1106" s="349"/>
      <c r="BR1106" s="349"/>
      <c r="BS1106" s="349"/>
      <c r="BT1106" s="349"/>
      <c r="BU1106" s="349"/>
      <c r="BV1106" s="349"/>
      <c r="BW1106" s="349"/>
      <c r="BX1106" s="349"/>
      <c r="BY1106" s="349"/>
    </row>
    <row r="1107" s="168" customFormat="true" ht="15" customHeight="true" x14ac:dyDescent="0.2">
      <c r="BA1107" s="349"/>
      <c r="BB1107" s="197"/>
      <c r="BC1107" s="349"/>
      <c r="BD1107" s="349"/>
      <c r="BE1107" s="349"/>
      <c r="BF1107" s="349"/>
      <c r="BG1107" s="349"/>
      <c r="BH1107" s="349"/>
      <c r="BI1107" s="349"/>
      <c r="BJ1107" s="349"/>
      <c r="BK1107" s="349"/>
      <c r="BL1107" s="349"/>
      <c r="BM1107" s="349"/>
      <c r="BN1107" s="349"/>
      <c r="BO1107" s="349"/>
      <c r="BP1107" s="349"/>
      <c r="BQ1107" s="349"/>
      <c r="BR1107" s="349"/>
      <c r="BS1107" s="349"/>
      <c r="BT1107" s="349"/>
      <c r="BU1107" s="349"/>
      <c r="BV1107" s="349"/>
      <c r="BW1107" s="349"/>
      <c r="BX1107" s="349"/>
      <c r="BY1107" s="349"/>
    </row>
    <row r="1108" s="168" customFormat="true" ht="15" customHeight="true" x14ac:dyDescent="0.2">
      <c r="BA1108" s="349"/>
      <c r="BB1108" s="197"/>
      <c r="BC1108" s="349"/>
      <c r="BD1108" s="349"/>
      <c r="BE1108" s="349"/>
      <c r="BF1108" s="349"/>
      <c r="BG1108" s="349"/>
      <c r="BH1108" s="349"/>
      <c r="BI1108" s="349"/>
      <c r="BJ1108" s="349"/>
      <c r="BK1108" s="349"/>
      <c r="BL1108" s="349"/>
      <c r="BM1108" s="349"/>
      <c r="BN1108" s="349"/>
      <c r="BO1108" s="349"/>
      <c r="BP1108" s="349"/>
      <c r="BQ1108" s="349"/>
      <c r="BR1108" s="349"/>
      <c r="BS1108" s="349"/>
      <c r="BT1108" s="349"/>
      <c r="BU1108" s="349"/>
      <c r="BV1108" s="349"/>
      <c r="BW1108" s="349"/>
      <c r="BX1108" s="349"/>
      <c r="BY1108" s="349"/>
    </row>
    <row r="1109" s="168" customFormat="true" ht="15" customHeight="true" x14ac:dyDescent="0.2">
      <c r="BA1109" s="349"/>
      <c r="BB1109" s="197"/>
      <c r="BC1109" s="349"/>
      <c r="BD1109" s="349"/>
      <c r="BE1109" s="349"/>
      <c r="BF1109" s="349"/>
      <c r="BG1109" s="349"/>
      <c r="BH1109" s="349"/>
      <c r="BI1109" s="349"/>
      <c r="BJ1109" s="349"/>
      <c r="BK1109" s="349"/>
      <c r="BL1109" s="349"/>
      <c r="BM1109" s="349"/>
      <c r="BN1109" s="349"/>
      <c r="BO1109" s="349"/>
      <c r="BP1109" s="349"/>
      <c r="BQ1109" s="349"/>
      <c r="BR1109" s="349"/>
      <c r="BS1109" s="349"/>
      <c r="BT1109" s="349"/>
      <c r="BU1109" s="349"/>
      <c r="BV1109" s="349"/>
      <c r="BW1109" s="349"/>
      <c r="BX1109" s="349"/>
      <c r="BY1109" s="349"/>
    </row>
    <row r="1110" s="168" customFormat="true" ht="15" customHeight="true" x14ac:dyDescent="0.2">
      <c r="BA1110" s="349"/>
      <c r="BB1110" s="197"/>
      <c r="BC1110" s="349"/>
      <c r="BD1110" s="349"/>
      <c r="BE1110" s="349"/>
      <c r="BF1110" s="349"/>
      <c r="BG1110" s="349"/>
      <c r="BH1110" s="349"/>
      <c r="BI1110" s="349"/>
      <c r="BJ1110" s="349"/>
      <c r="BK1110" s="349"/>
      <c r="BL1110" s="349"/>
      <c r="BM1110" s="349"/>
      <c r="BN1110" s="349"/>
      <c r="BO1110" s="349"/>
      <c r="BP1110" s="349"/>
      <c r="BQ1110" s="349"/>
      <c r="BR1110" s="349"/>
      <c r="BS1110" s="349"/>
      <c r="BT1110" s="349"/>
      <c r="BU1110" s="349"/>
      <c r="BV1110" s="349"/>
      <c r="BW1110" s="349"/>
      <c r="BX1110" s="349"/>
      <c r="BY1110" s="349"/>
    </row>
    <row r="1111" s="168" customFormat="true" ht="15" customHeight="true" x14ac:dyDescent="0.2">
      <c r="BA1111" s="349"/>
      <c r="BB1111" s="197"/>
      <c r="BC1111" s="349"/>
      <c r="BD1111" s="349"/>
      <c r="BE1111" s="349"/>
      <c r="BF1111" s="349"/>
      <c r="BG1111" s="349"/>
      <c r="BH1111" s="349"/>
      <c r="BI1111" s="349"/>
      <c r="BJ1111" s="349"/>
      <c r="BK1111" s="349"/>
      <c r="BL1111" s="349"/>
      <c r="BM1111" s="349"/>
      <c r="BN1111" s="349"/>
      <c r="BO1111" s="349"/>
      <c r="BP1111" s="349"/>
      <c r="BQ1111" s="349"/>
      <c r="BR1111" s="349"/>
      <c r="BS1111" s="349"/>
      <c r="BT1111" s="349"/>
      <c r="BU1111" s="349"/>
      <c r="BV1111" s="349"/>
      <c r="BW1111" s="349"/>
      <c r="BX1111" s="349"/>
      <c r="BY1111" s="349"/>
    </row>
    <row r="1112" s="168" customFormat="true" ht="15" customHeight="true" x14ac:dyDescent="0.2">
      <c r="BA1112" s="349"/>
      <c r="BB1112" s="197"/>
      <c r="BC1112" s="349"/>
      <c r="BD1112" s="349"/>
      <c r="BE1112" s="349"/>
      <c r="BF1112" s="349"/>
      <c r="BG1112" s="349"/>
      <c r="BH1112" s="349"/>
      <c r="BI1112" s="349"/>
      <c r="BJ1112" s="349"/>
      <c r="BK1112" s="349"/>
      <c r="BL1112" s="349"/>
      <c r="BM1112" s="349"/>
      <c r="BN1112" s="349"/>
      <c r="BO1112" s="349"/>
      <c r="BP1112" s="349"/>
      <c r="BQ1112" s="349"/>
      <c r="BR1112" s="349"/>
      <c r="BS1112" s="349"/>
      <c r="BT1112" s="349"/>
      <c r="BU1112" s="349"/>
      <c r="BV1112" s="349"/>
      <c r="BW1112" s="349"/>
      <c r="BX1112" s="349"/>
      <c r="BY1112" s="349"/>
    </row>
    <row r="1113" s="168" customFormat="true" ht="15" customHeight="true" x14ac:dyDescent="0.2">
      <c r="BA1113" s="349"/>
      <c r="BB1113" s="197"/>
      <c r="BC1113" s="349"/>
      <c r="BD1113" s="349"/>
      <c r="BE1113" s="349"/>
      <c r="BF1113" s="349"/>
      <c r="BG1113" s="349"/>
      <c r="BH1113" s="349"/>
      <c r="BI1113" s="349"/>
      <c r="BJ1113" s="349"/>
      <c r="BK1113" s="349"/>
      <c r="BL1113" s="349"/>
      <c r="BM1113" s="349"/>
      <c r="BN1113" s="349"/>
      <c r="BO1113" s="349"/>
      <c r="BP1113" s="349"/>
      <c r="BQ1113" s="349"/>
      <c r="BR1113" s="349"/>
      <c r="BS1113" s="349"/>
      <c r="BT1113" s="349"/>
      <c r="BU1113" s="349"/>
      <c r="BV1113" s="349"/>
      <c r="BW1113" s="349"/>
      <c r="BX1113" s="349"/>
      <c r="BY1113" s="349"/>
    </row>
    <row r="1114" s="168" customFormat="true" ht="17.1" customHeight="true" x14ac:dyDescent="0.2">
      <c r="A1114" s="770"/>
      <c r="B1114" s="767"/>
      <c r="C1114" s="746"/>
      <c r="D1114" s="746"/>
      <c r="E1114" s="746"/>
      <c r="F1114" s="746"/>
      <c r="G1114" s="746"/>
      <c r="H1114" s="746"/>
      <c r="I1114" s="746"/>
      <c r="J1114" s="746"/>
      <c r="K1114" s="746"/>
      <c r="L1114" s="746"/>
      <c r="M1114" s="746"/>
      <c r="N1114" s="746"/>
      <c r="O1114" s="746"/>
      <c r="P1114" s="746"/>
      <c r="Q1114" s="746"/>
      <c r="R1114" s="746"/>
      <c r="S1114" s="746"/>
      <c r="T1114" s="746"/>
      <c r="U1114" s="746"/>
      <c r="V1114" s="746"/>
      <c r="W1114" s="746"/>
      <c r="X1114" s="746"/>
      <c r="Y1114" s="746"/>
      <c r="Z1114" s="746"/>
      <c r="AA1114" s="746"/>
      <c r="BA1114" s="349"/>
      <c r="BB1114" s="197"/>
      <c r="BC1114" s="349"/>
      <c r="BD1114" s="349"/>
      <c r="BE1114" s="349"/>
      <c r="BF1114" s="349"/>
      <c r="BG1114" s="349"/>
      <c r="BH1114" s="349"/>
      <c r="BI1114" s="349"/>
      <c r="BJ1114" s="349"/>
      <c r="BK1114" s="349"/>
      <c r="BL1114" s="349"/>
      <c r="BM1114" s="349"/>
      <c r="BN1114" s="349"/>
      <c r="BO1114" s="349"/>
      <c r="BP1114" s="349"/>
      <c r="BQ1114" s="349"/>
      <c r="BR1114" s="349"/>
      <c r="BS1114" s="349"/>
      <c r="BT1114" s="349"/>
      <c r="BU1114" s="349"/>
      <c r="BV1114" s="349"/>
      <c r="BW1114" s="349"/>
      <c r="BX1114" s="349"/>
      <c r="BY1114" s="349"/>
    </row>
    <row r="1115" s="168" customFormat="true" ht="17.1" customHeight="true" x14ac:dyDescent="0.2">
      <c r="A1115" s="770"/>
      <c r="B1115" s="767"/>
      <c r="C1115" s="746"/>
      <c r="D1115" s="746"/>
      <c r="E1115" s="746"/>
      <c r="F1115" s="746"/>
      <c r="G1115" s="746"/>
      <c r="H1115" s="746"/>
      <c r="I1115" s="746"/>
      <c r="J1115" s="746"/>
      <c r="K1115" s="746"/>
      <c r="L1115" s="746"/>
      <c r="M1115" s="746"/>
      <c r="N1115" s="746"/>
      <c r="O1115" s="746"/>
      <c r="P1115" s="746"/>
      <c r="Q1115" s="746"/>
      <c r="R1115" s="746"/>
      <c r="S1115" s="746"/>
      <c r="T1115" s="746"/>
      <c r="U1115" s="746"/>
      <c r="V1115" s="746"/>
      <c r="W1115" s="746"/>
      <c r="X1115" s="746"/>
      <c r="Y1115" s="746"/>
      <c r="Z1115" s="746"/>
      <c r="AA1115" s="746"/>
      <c r="BA1115" s="349"/>
      <c r="BB1115" s="197"/>
      <c r="BC1115" s="349"/>
      <c r="BD1115" s="349"/>
      <c r="BE1115" s="349"/>
      <c r="BF1115" s="349"/>
      <c r="BG1115" s="349"/>
      <c r="BH1115" s="349"/>
      <c r="BI1115" s="349"/>
      <c r="BJ1115" s="349"/>
      <c r="BK1115" s="349"/>
      <c r="BL1115" s="349"/>
      <c r="BM1115" s="349"/>
      <c r="BN1115" s="349"/>
      <c r="BO1115" s="349"/>
      <c r="BP1115" s="349"/>
      <c r="BQ1115" s="349"/>
      <c r="BR1115" s="349"/>
      <c r="BS1115" s="349"/>
      <c r="BT1115" s="349"/>
      <c r="BU1115" s="349"/>
      <c r="BV1115" s="349"/>
      <c r="BW1115" s="349"/>
      <c r="BX1115" s="349"/>
      <c r="BY1115" s="349"/>
    </row>
    <row r="1116" s="168" customFormat="true" ht="17.1" customHeight="true" x14ac:dyDescent="0.2">
      <c r="A1116" s="770"/>
      <c r="B1116" s="767"/>
      <c r="C1116" s="746"/>
      <c r="D1116" s="746"/>
      <c r="E1116" s="746"/>
      <c r="F1116" s="746"/>
      <c r="G1116" s="746"/>
      <c r="H1116" s="746"/>
      <c r="I1116" s="746"/>
      <c r="J1116" s="746"/>
      <c r="K1116" s="746"/>
      <c r="L1116" s="746"/>
      <c r="M1116" s="746"/>
      <c r="N1116" s="746"/>
      <c r="O1116" s="746"/>
      <c r="P1116" s="746"/>
      <c r="Q1116" s="746"/>
      <c r="R1116" s="746"/>
      <c r="S1116" s="746"/>
      <c r="T1116" s="746"/>
      <c r="U1116" s="746"/>
      <c r="V1116" s="746"/>
      <c r="W1116" s="746"/>
      <c r="X1116" s="746"/>
      <c r="Y1116" s="746"/>
      <c r="Z1116" s="746"/>
      <c r="AA1116" s="746"/>
      <c r="BA1116" s="349"/>
      <c r="BB1116" s="197"/>
      <c r="BC1116" s="349"/>
      <c r="BD1116" s="349"/>
      <c r="BE1116" s="349"/>
      <c r="BF1116" s="349"/>
      <c r="BG1116" s="349"/>
      <c r="BH1116" s="349"/>
      <c r="BI1116" s="349"/>
      <c r="BJ1116" s="349"/>
      <c r="BK1116" s="349"/>
      <c r="BL1116" s="349"/>
      <c r="BM1116" s="349"/>
      <c r="BN1116" s="349"/>
      <c r="BO1116" s="349"/>
      <c r="BP1116" s="349"/>
      <c r="BQ1116" s="349"/>
      <c r="BR1116" s="349"/>
      <c r="BS1116" s="349"/>
      <c r="BT1116" s="349"/>
      <c r="BU1116" s="349"/>
      <c r="BV1116" s="349"/>
      <c r="BW1116" s="349"/>
      <c r="BX1116" s="349"/>
      <c r="BY1116" s="349"/>
    </row>
    <row r="1117" s="168" customFormat="true" ht="17.1" customHeight="true" x14ac:dyDescent="0.2">
      <c r="A1117" s="771"/>
      <c r="B1117" s="768"/>
      <c r="C1117" s="748"/>
      <c r="D1117" s="748"/>
      <c r="E1117" s="748"/>
      <c r="F1117" s="748"/>
      <c r="G1117" s="748"/>
      <c r="H1117" s="748"/>
      <c r="I1117" s="748"/>
      <c r="J1117" s="748"/>
      <c r="K1117" s="748"/>
      <c r="L1117" s="748"/>
      <c r="M1117" s="748"/>
      <c r="N1117" s="748"/>
      <c r="O1117" s="748"/>
      <c r="P1117" s="748"/>
      <c r="Q1117" s="748"/>
      <c r="R1117" s="748"/>
      <c r="S1117" s="748"/>
      <c r="T1117" s="748"/>
      <c r="U1117" s="748"/>
      <c r="V1117" s="748"/>
      <c r="W1117" s="748"/>
      <c r="X1117" s="748"/>
      <c r="Y1117" s="748"/>
      <c r="Z1117" s="748"/>
      <c r="AA1117" s="748"/>
      <c r="BA1117" s="349"/>
      <c r="BB1117" s="197"/>
      <c r="BC1117" s="349"/>
      <c r="BD1117" s="349"/>
      <c r="BE1117" s="349"/>
      <c r="BF1117" s="349"/>
      <c r="BG1117" s="349"/>
      <c r="BH1117" s="349"/>
      <c r="BI1117" s="349"/>
      <c r="BJ1117" s="349"/>
      <c r="BK1117" s="349"/>
      <c r="BL1117" s="349"/>
      <c r="BM1117" s="349"/>
      <c r="BN1117" s="349"/>
      <c r="BO1117" s="349"/>
      <c r="BP1117" s="349"/>
      <c r="BQ1117" s="349"/>
      <c r="BR1117" s="349"/>
      <c r="BS1117" s="349"/>
      <c r="BT1117" s="349"/>
      <c r="BU1117" s="349"/>
      <c r="BV1117" s="349"/>
      <c r="BW1117" s="349"/>
      <c r="BX1117" s="349"/>
      <c r="BY1117" s="349"/>
    </row>
    <row r="1118" s="168" customFormat="true" ht="15" customHeight="true" x14ac:dyDescent="0.2">
      <c r="BA1118" s="349"/>
      <c r="BB1118" s="197"/>
      <c r="BC1118" s="349"/>
      <c r="BD1118" s="349"/>
      <c r="BE1118" s="349"/>
      <c r="BF1118" s="349"/>
      <c r="BG1118" s="349"/>
      <c r="BH1118" s="349"/>
      <c r="BI1118" s="349"/>
      <c r="BJ1118" s="349"/>
      <c r="BK1118" s="349"/>
      <c r="BL1118" s="349"/>
      <c r="BM1118" s="349"/>
      <c r="BN1118" s="349"/>
      <c r="BO1118" s="349"/>
      <c r="BP1118" s="349"/>
      <c r="BQ1118" s="349"/>
      <c r="BR1118" s="349"/>
      <c r="BS1118" s="349"/>
      <c r="BT1118" s="349"/>
      <c r="BU1118" s="349"/>
      <c r="BV1118" s="349"/>
      <c r="BW1118" s="349"/>
      <c r="BX1118" s="349"/>
      <c r="BY1118" s="349"/>
    </row>
    <row r="1119" s="168" customFormat="true" ht="15" customHeight="true" x14ac:dyDescent="0.2">
      <c r="BA1119" s="349"/>
      <c r="BB1119" s="197"/>
      <c r="BC1119" s="349"/>
      <c r="BD1119" s="349"/>
      <c r="BE1119" s="349"/>
      <c r="BF1119" s="349"/>
      <c r="BG1119" s="349"/>
      <c r="BH1119" s="349"/>
      <c r="BI1119" s="349"/>
      <c r="BJ1119" s="349"/>
      <c r="BK1119" s="349"/>
      <c r="BL1119" s="349"/>
      <c r="BM1119" s="349"/>
      <c r="BN1119" s="349"/>
      <c r="BO1119" s="349"/>
      <c r="BP1119" s="349"/>
      <c r="BQ1119" s="349"/>
      <c r="BR1119" s="349"/>
      <c r="BS1119" s="349"/>
      <c r="BT1119" s="349"/>
      <c r="BU1119" s="349"/>
      <c r="BV1119" s="349"/>
      <c r="BW1119" s="349"/>
      <c r="BX1119" s="349"/>
      <c r="BY1119" s="349"/>
    </row>
    <row r="1120" s="168" customFormat="true" ht="15" customHeight="true" x14ac:dyDescent="0.2">
      <c r="BA1120" s="349"/>
      <c r="BB1120" s="197"/>
      <c r="BC1120" s="349"/>
      <c r="BD1120" s="349"/>
      <c r="BE1120" s="349"/>
      <c r="BF1120" s="349"/>
      <c r="BG1120" s="349"/>
      <c r="BH1120" s="349"/>
      <c r="BI1120" s="349"/>
      <c r="BJ1120" s="349"/>
      <c r="BK1120" s="349"/>
      <c r="BL1120" s="349"/>
      <c r="BM1120" s="349"/>
      <c r="BN1120" s="349"/>
      <c r="BO1120" s="349"/>
      <c r="BP1120" s="349"/>
      <c r="BQ1120" s="349"/>
      <c r="BR1120" s="349"/>
      <c r="BS1120" s="349"/>
      <c r="BT1120" s="349"/>
      <c r="BU1120" s="349"/>
      <c r="BV1120" s="349"/>
      <c r="BW1120" s="349"/>
      <c r="BX1120" s="349"/>
      <c r="BY1120" s="349"/>
    </row>
    <row r="1121" s="168" customFormat="true" ht="15" customHeight="true" x14ac:dyDescent="0.2">
      <c r="BA1121" s="349"/>
      <c r="BB1121" s="197"/>
      <c r="BC1121" s="349"/>
      <c r="BD1121" s="349"/>
      <c r="BE1121" s="349"/>
      <c r="BF1121" s="349"/>
      <c r="BG1121" s="349"/>
      <c r="BH1121" s="349"/>
      <c r="BI1121" s="349"/>
      <c r="BJ1121" s="349"/>
      <c r="BK1121" s="349"/>
      <c r="BL1121" s="349"/>
      <c r="BM1121" s="349"/>
      <c r="BN1121" s="349"/>
      <c r="BO1121" s="349"/>
      <c r="BP1121" s="349"/>
      <c r="BQ1121" s="349"/>
      <c r="BR1121" s="349"/>
      <c r="BS1121" s="349"/>
      <c r="BT1121" s="349"/>
      <c r="BU1121" s="349"/>
      <c r="BV1121" s="349"/>
      <c r="BW1121" s="349"/>
      <c r="BX1121" s="349"/>
      <c r="BY1121" s="349"/>
    </row>
    <row r="1122" s="168" customFormat="true" ht="15" customHeight="true" x14ac:dyDescent="0.2">
      <c r="BA1122" s="349"/>
      <c r="BB1122" s="197"/>
      <c r="BC1122" s="349"/>
      <c r="BD1122" s="349"/>
      <c r="BE1122" s="349"/>
      <c r="BF1122" s="349"/>
      <c r="BG1122" s="349"/>
      <c r="BH1122" s="349"/>
      <c r="BI1122" s="349"/>
      <c r="BJ1122" s="349"/>
      <c r="BK1122" s="349"/>
      <c r="BL1122" s="349"/>
      <c r="BM1122" s="349"/>
      <c r="BN1122" s="349"/>
      <c r="BO1122" s="349"/>
      <c r="BP1122" s="349"/>
      <c r="BQ1122" s="349"/>
      <c r="BR1122" s="349"/>
      <c r="BS1122" s="349"/>
      <c r="BT1122" s="349"/>
      <c r="BU1122" s="349"/>
      <c r="BV1122" s="349"/>
      <c r="BW1122" s="349"/>
      <c r="BX1122" s="349"/>
      <c r="BY1122" s="349"/>
    </row>
    <row r="1123" s="168" customFormat="true" ht="15" customHeight="true" x14ac:dyDescent="0.2">
      <c r="BA1123" s="349"/>
      <c r="BB1123" s="197"/>
      <c r="BC1123" s="349"/>
      <c r="BD1123" s="349"/>
      <c r="BE1123" s="349"/>
      <c r="BF1123" s="349"/>
      <c r="BG1123" s="349"/>
      <c r="BH1123" s="349"/>
      <c r="BI1123" s="349"/>
      <c r="BJ1123" s="349"/>
      <c r="BK1123" s="349"/>
      <c r="BL1123" s="349"/>
      <c r="BM1123" s="349"/>
      <c r="BN1123" s="349"/>
      <c r="BO1123" s="349"/>
      <c r="BP1123" s="349"/>
      <c r="BQ1123" s="349"/>
      <c r="BR1123" s="349"/>
      <c r="BS1123" s="349"/>
      <c r="BT1123" s="349"/>
      <c r="BU1123" s="349"/>
      <c r="BV1123" s="349"/>
      <c r="BW1123" s="349"/>
      <c r="BX1123" s="349"/>
      <c r="BY1123" s="349"/>
    </row>
    <row r="1124" s="168" customFormat="true" ht="15" customHeight="true" x14ac:dyDescent="0.2">
      <c r="BA1124" s="349"/>
      <c r="BB1124" s="197"/>
      <c r="BC1124" s="349"/>
      <c r="BD1124" s="349"/>
      <c r="BE1124" s="349"/>
      <c r="BF1124" s="349"/>
      <c r="BG1124" s="349"/>
      <c r="BH1124" s="349"/>
      <c r="BI1124" s="349"/>
      <c r="BJ1124" s="349"/>
      <c r="BK1124" s="349"/>
      <c r="BL1124" s="349"/>
      <c r="BM1124" s="349"/>
      <c r="BN1124" s="349"/>
      <c r="BO1124" s="349"/>
      <c r="BP1124" s="349"/>
      <c r="BQ1124" s="349"/>
      <c r="BR1124" s="349"/>
      <c r="BS1124" s="349"/>
      <c r="BT1124" s="349"/>
      <c r="BU1124" s="349"/>
      <c r="BV1124" s="349"/>
      <c r="BW1124" s="349"/>
      <c r="BX1124" s="349"/>
      <c r="BY1124" s="349"/>
    </row>
    <row r="1125" s="168" customFormat="true" ht="15" customHeight="true" x14ac:dyDescent="0.2">
      <c r="BA1125" s="349"/>
      <c r="BB1125" s="197"/>
      <c r="BC1125" s="349"/>
      <c r="BD1125" s="349"/>
      <c r="BE1125" s="349"/>
      <c r="BF1125" s="349"/>
      <c r="BG1125" s="349"/>
      <c r="BH1125" s="349"/>
      <c r="BI1125" s="349"/>
      <c r="BJ1125" s="349"/>
      <c r="BK1125" s="349"/>
      <c r="BL1125" s="349"/>
      <c r="BM1125" s="349"/>
      <c r="BN1125" s="349"/>
      <c r="BO1125" s="349"/>
      <c r="BP1125" s="349"/>
      <c r="BQ1125" s="349"/>
      <c r="BR1125" s="349"/>
      <c r="BS1125" s="349"/>
      <c r="BT1125" s="349"/>
      <c r="BU1125" s="349"/>
      <c r="BV1125" s="349"/>
      <c r="BW1125" s="349"/>
      <c r="BX1125" s="349"/>
      <c r="BY1125" s="349"/>
    </row>
    <row r="1126" s="168" customFormat="true" ht="15" customHeight="true" x14ac:dyDescent="0.2">
      <c r="BA1126" s="349"/>
      <c r="BB1126" s="197"/>
      <c r="BC1126" s="349"/>
      <c r="BD1126" s="349"/>
      <c r="BE1126" s="349"/>
      <c r="BF1126" s="349"/>
      <c r="BG1126" s="349"/>
      <c r="BH1126" s="349"/>
      <c r="BI1126" s="349"/>
      <c r="BJ1126" s="349"/>
      <c r="BK1126" s="349"/>
      <c r="BL1126" s="349"/>
      <c r="BM1126" s="349"/>
      <c r="BN1126" s="349"/>
      <c r="BO1126" s="349"/>
      <c r="BP1126" s="349"/>
      <c r="BQ1126" s="349"/>
      <c r="BR1126" s="349"/>
      <c r="BS1126" s="349"/>
      <c r="BT1126" s="349"/>
      <c r="BU1126" s="349"/>
      <c r="BV1126" s="349"/>
      <c r="BW1126" s="349"/>
      <c r="BX1126" s="349"/>
      <c r="BY1126" s="349"/>
    </row>
    <row r="1127" s="168" customFormat="true" ht="15" customHeight="true" x14ac:dyDescent="0.2">
      <c r="BA1127" s="349"/>
      <c r="BB1127" s="197"/>
      <c r="BC1127" s="349"/>
      <c r="BD1127" s="349"/>
      <c r="BE1127" s="349"/>
      <c r="BF1127" s="349"/>
      <c r="BG1127" s="349"/>
      <c r="BH1127" s="349"/>
      <c r="BI1127" s="349"/>
      <c r="BJ1127" s="349"/>
      <c r="BK1127" s="349"/>
      <c r="BL1127" s="349"/>
      <c r="BM1127" s="349"/>
      <c r="BN1127" s="349"/>
      <c r="BO1127" s="349"/>
      <c r="BP1127" s="349"/>
      <c r="BQ1127" s="349"/>
      <c r="BR1127" s="349"/>
      <c r="BS1127" s="349"/>
      <c r="BT1127" s="349"/>
      <c r="BU1127" s="349"/>
      <c r="BV1127" s="349"/>
      <c r="BW1127" s="349"/>
      <c r="BX1127" s="349"/>
      <c r="BY1127" s="349"/>
    </row>
    <row r="1128" s="168" customFormat="true" ht="15" customHeight="true" x14ac:dyDescent="0.2">
      <c r="BA1128" s="349"/>
      <c r="BB1128" s="197"/>
      <c r="BC1128" s="349"/>
      <c r="BD1128" s="349"/>
      <c r="BE1128" s="349"/>
      <c r="BF1128" s="349"/>
      <c r="BG1128" s="349"/>
      <c r="BH1128" s="349"/>
      <c r="BI1128" s="349"/>
      <c r="BJ1128" s="349"/>
      <c r="BK1128" s="349"/>
      <c r="BL1128" s="349"/>
      <c r="BM1128" s="349"/>
      <c r="BN1128" s="349"/>
      <c r="BO1128" s="349"/>
      <c r="BP1128" s="349"/>
      <c r="BQ1128" s="349"/>
      <c r="BR1128" s="349"/>
      <c r="BS1128" s="349"/>
      <c r="BT1128" s="349"/>
      <c r="BU1128" s="349"/>
      <c r="BV1128" s="349"/>
      <c r="BW1128" s="349"/>
      <c r="BX1128" s="349"/>
      <c r="BY1128" s="349"/>
    </row>
    <row r="1129" s="168" customFormat="true" ht="15" customHeight="true" x14ac:dyDescent="0.2">
      <c r="BA1129" s="349"/>
      <c r="BB1129" s="197"/>
      <c r="BC1129" s="349"/>
      <c r="BD1129" s="349"/>
      <c r="BE1129" s="349"/>
      <c r="BF1129" s="349"/>
      <c r="BG1129" s="349"/>
      <c r="BH1129" s="349"/>
      <c r="BI1129" s="349"/>
      <c r="BJ1129" s="349"/>
      <c r="BK1129" s="349"/>
      <c r="BL1129" s="349"/>
      <c r="BM1129" s="349"/>
      <c r="BN1129" s="349"/>
      <c r="BO1129" s="349"/>
      <c r="BP1129" s="349"/>
      <c r="BQ1129" s="349"/>
      <c r="BR1129" s="349"/>
      <c r="BS1129" s="349"/>
      <c r="BT1129" s="349"/>
      <c r="BU1129" s="349"/>
      <c r="BV1129" s="349"/>
      <c r="BW1129" s="349"/>
      <c r="BX1129" s="349"/>
      <c r="BY1129" s="349"/>
    </row>
    <row r="1130" s="168" customFormat="true" ht="15" customHeight="true" x14ac:dyDescent="0.2">
      <c r="BA1130" s="349"/>
      <c r="BB1130" s="197"/>
      <c r="BC1130" s="349"/>
      <c r="BD1130" s="349"/>
      <c r="BE1130" s="349"/>
      <c r="BF1130" s="349"/>
      <c r="BG1130" s="349"/>
      <c r="BH1130" s="349"/>
      <c r="BI1130" s="349"/>
      <c r="BJ1130" s="349"/>
      <c r="BK1130" s="349"/>
      <c r="BL1130" s="349"/>
      <c r="BM1130" s="349"/>
      <c r="BN1130" s="349"/>
      <c r="BO1130" s="349"/>
      <c r="BP1130" s="349"/>
      <c r="BQ1130" s="349"/>
      <c r="BR1130" s="349"/>
      <c r="BS1130" s="349"/>
      <c r="BT1130" s="349"/>
      <c r="BU1130" s="349"/>
      <c r="BV1130" s="349"/>
      <c r="BW1130" s="349"/>
      <c r="BX1130" s="349"/>
      <c r="BY1130" s="349"/>
    </row>
    <row r="1131" s="168" customFormat="true" ht="15" customHeight="true" x14ac:dyDescent="0.2">
      <c r="BA1131" s="349"/>
      <c r="BB1131" s="197"/>
      <c r="BC1131" s="349"/>
      <c r="BD1131" s="349"/>
      <c r="BE1131" s="349"/>
      <c r="BF1131" s="349"/>
      <c r="BG1131" s="349"/>
      <c r="BH1131" s="349"/>
      <c r="BI1131" s="349"/>
      <c r="BJ1131" s="349"/>
      <c r="BK1131" s="349"/>
      <c r="BL1131" s="349"/>
      <c r="BM1131" s="349"/>
      <c r="BN1131" s="349"/>
      <c r="BO1131" s="349"/>
      <c r="BP1131" s="349"/>
      <c r="BQ1131" s="349"/>
      <c r="BR1131" s="349"/>
      <c r="BS1131" s="349"/>
      <c r="BT1131" s="349"/>
      <c r="BU1131" s="349"/>
      <c r="BV1131" s="349"/>
      <c r="BW1131" s="349"/>
      <c r="BX1131" s="349"/>
      <c r="BY1131" s="349"/>
    </row>
    <row r="1132" s="168" customFormat="true" ht="15" customHeight="true" x14ac:dyDescent="0.2">
      <c r="BA1132" s="349"/>
      <c r="BB1132" s="197"/>
      <c r="BC1132" s="349"/>
      <c r="BD1132" s="349"/>
      <c r="BE1132" s="349"/>
      <c r="BF1132" s="349"/>
      <c r="BG1132" s="349"/>
      <c r="BH1132" s="349"/>
      <c r="BI1132" s="349"/>
      <c r="BJ1132" s="349"/>
      <c r="BK1132" s="349"/>
      <c r="BL1132" s="349"/>
      <c r="BM1132" s="349"/>
      <c r="BN1132" s="349"/>
      <c r="BO1132" s="349"/>
      <c r="BP1132" s="349"/>
      <c r="BQ1132" s="349"/>
      <c r="BR1132" s="349"/>
      <c r="BS1132" s="349"/>
      <c r="BT1132" s="349"/>
      <c r="BU1132" s="349"/>
      <c r="BV1132" s="349"/>
      <c r="BW1132" s="349"/>
      <c r="BX1132" s="349"/>
      <c r="BY1132" s="349"/>
    </row>
    <row r="1133" s="168" customFormat="true" ht="15" customHeight="true" x14ac:dyDescent="0.2">
      <c r="BA1133" s="349"/>
      <c r="BB1133" s="197"/>
      <c r="BC1133" s="349"/>
      <c r="BD1133" s="349"/>
      <c r="BE1133" s="349"/>
      <c r="BF1133" s="349"/>
      <c r="BG1133" s="349"/>
      <c r="BH1133" s="349"/>
      <c r="BI1133" s="349"/>
      <c r="BJ1133" s="349"/>
      <c r="BK1133" s="349"/>
      <c r="BL1133" s="349"/>
      <c r="BM1133" s="349"/>
      <c r="BN1133" s="349"/>
      <c r="BO1133" s="349"/>
      <c r="BP1133" s="349"/>
      <c r="BQ1133" s="349"/>
      <c r="BR1133" s="349"/>
      <c r="BS1133" s="349"/>
      <c r="BT1133" s="349"/>
      <c r="BU1133" s="349"/>
      <c r="BV1133" s="349"/>
      <c r="BW1133" s="349"/>
      <c r="BX1133" s="349"/>
      <c r="BY1133" s="349"/>
    </row>
    <row r="1134" s="168" customFormat="true" ht="15" customHeight="true" x14ac:dyDescent="0.2">
      <c r="BA1134" s="349"/>
      <c r="BB1134" s="197"/>
      <c r="BC1134" s="349"/>
      <c r="BD1134" s="349"/>
      <c r="BE1134" s="349"/>
      <c r="BF1134" s="349"/>
      <c r="BG1134" s="349"/>
      <c r="BH1134" s="349"/>
      <c r="BI1134" s="349"/>
      <c r="BJ1134" s="349"/>
      <c r="BK1134" s="349"/>
      <c r="BL1134" s="349"/>
      <c r="BM1134" s="349"/>
      <c r="BN1134" s="349"/>
      <c r="BO1134" s="349"/>
      <c r="BP1134" s="349"/>
      <c r="BQ1134" s="349"/>
      <c r="BR1134" s="349"/>
      <c r="BS1134" s="349"/>
      <c r="BT1134" s="349"/>
      <c r="BU1134" s="349"/>
      <c r="BV1134" s="349"/>
      <c r="BW1134" s="349"/>
      <c r="BX1134" s="349"/>
      <c r="BY1134" s="349"/>
    </row>
    <row r="1135" s="168" customFormat="true" ht="15" customHeight="true" x14ac:dyDescent="0.2">
      <c r="BA1135" s="349"/>
      <c r="BB1135" s="197"/>
      <c r="BC1135" s="349"/>
      <c r="BD1135" s="349"/>
      <c r="BE1135" s="349"/>
      <c r="BF1135" s="349"/>
      <c r="BG1135" s="349"/>
      <c r="BH1135" s="349"/>
      <c r="BI1135" s="349"/>
      <c r="BJ1135" s="349"/>
      <c r="BK1135" s="349"/>
      <c r="BL1135" s="349"/>
      <c r="BM1135" s="349"/>
      <c r="BN1135" s="349"/>
      <c r="BO1135" s="349"/>
      <c r="BP1135" s="349"/>
      <c r="BQ1135" s="349"/>
      <c r="BR1135" s="349"/>
      <c r="BS1135" s="349"/>
      <c r="BT1135" s="349"/>
      <c r="BU1135" s="349"/>
      <c r="BV1135" s="349"/>
      <c r="BW1135" s="349"/>
      <c r="BX1135" s="349"/>
      <c r="BY1135" s="349"/>
    </row>
    <row r="1136" s="168" customFormat="true" ht="15" customHeight="true" x14ac:dyDescent="0.2">
      <c r="BA1136" s="349"/>
      <c r="BB1136" s="197"/>
      <c r="BC1136" s="349"/>
      <c r="BD1136" s="349"/>
      <c r="BE1136" s="349"/>
      <c r="BF1136" s="349"/>
      <c r="BG1136" s="349"/>
      <c r="BH1136" s="349"/>
      <c r="BI1136" s="349"/>
      <c r="BJ1136" s="349"/>
      <c r="BK1136" s="349"/>
      <c r="BL1136" s="349"/>
      <c r="BM1136" s="349"/>
      <c r="BN1136" s="349"/>
      <c r="BO1136" s="349"/>
      <c r="BP1136" s="349"/>
      <c r="BQ1136" s="349"/>
      <c r="BR1136" s="349"/>
      <c r="BS1136" s="349"/>
      <c r="BT1136" s="349"/>
      <c r="BU1136" s="349"/>
      <c r="BV1136" s="349"/>
      <c r="BW1136" s="349"/>
      <c r="BX1136" s="349"/>
      <c r="BY1136" s="349"/>
    </row>
    <row r="1137" s="168" customFormat="true" ht="15" customHeight="true" x14ac:dyDescent="0.2">
      <c r="BA1137" s="349"/>
      <c r="BB1137" s="197"/>
      <c r="BC1137" s="349"/>
      <c r="BD1137" s="349"/>
      <c r="BE1137" s="349"/>
      <c r="BF1137" s="349"/>
      <c r="BG1137" s="349"/>
      <c r="BH1137" s="349"/>
      <c r="BI1137" s="349"/>
      <c r="BJ1137" s="349"/>
      <c r="BK1137" s="349"/>
      <c r="BL1137" s="349"/>
      <c r="BM1137" s="349"/>
      <c r="BN1137" s="349"/>
      <c r="BO1137" s="349"/>
      <c r="BP1137" s="349"/>
      <c r="BQ1137" s="349"/>
      <c r="BR1137" s="349"/>
      <c r="BS1137" s="349"/>
      <c r="BT1137" s="349"/>
      <c r="BU1137" s="349"/>
      <c r="BV1137" s="349"/>
      <c r="BW1137" s="349"/>
      <c r="BX1137" s="349"/>
      <c r="BY1137" s="349"/>
    </row>
    <row r="1138" s="168" customFormat="true" ht="15" customHeight="true" x14ac:dyDescent="0.2">
      <c r="BA1138" s="349"/>
      <c r="BB1138" s="197"/>
      <c r="BC1138" s="349"/>
      <c r="BD1138" s="349"/>
      <c r="BE1138" s="349"/>
      <c r="BF1138" s="349"/>
      <c r="BG1138" s="349"/>
      <c r="BH1138" s="349"/>
      <c r="BI1138" s="349"/>
      <c r="BJ1138" s="349"/>
      <c r="BK1138" s="349"/>
      <c r="BL1138" s="349"/>
      <c r="BM1138" s="349"/>
      <c r="BN1138" s="349"/>
      <c r="BO1138" s="349"/>
      <c r="BP1138" s="349"/>
      <c r="BQ1138" s="349"/>
      <c r="BR1138" s="349"/>
      <c r="BS1138" s="349"/>
      <c r="BT1138" s="349"/>
      <c r="BU1138" s="349"/>
      <c r="BV1138" s="349"/>
      <c r="BW1138" s="349"/>
      <c r="BX1138" s="349"/>
      <c r="BY1138" s="349"/>
    </row>
    <row r="1139" s="168" customFormat="true" ht="15" customHeight="true" x14ac:dyDescent="0.2">
      <c r="BA1139" s="349"/>
      <c r="BB1139" s="197"/>
      <c r="BC1139" s="349"/>
      <c r="BD1139" s="349"/>
      <c r="BE1139" s="349"/>
      <c r="BF1139" s="349"/>
      <c r="BG1139" s="349"/>
      <c r="BH1139" s="349"/>
      <c r="BI1139" s="349"/>
      <c r="BJ1139" s="349"/>
      <c r="BK1139" s="349"/>
      <c r="BL1139" s="349"/>
      <c r="BM1139" s="349"/>
      <c r="BN1139" s="349"/>
      <c r="BO1139" s="349"/>
      <c r="BP1139" s="349"/>
      <c r="BQ1139" s="349"/>
      <c r="BR1139" s="349"/>
      <c r="BS1139" s="349"/>
      <c r="BT1139" s="349"/>
      <c r="BU1139" s="349"/>
      <c r="BV1139" s="349"/>
      <c r="BW1139" s="349"/>
      <c r="BX1139" s="349"/>
      <c r="BY1139" s="349"/>
    </row>
    <row r="1140" s="168" customFormat="true" ht="15" customHeight="true" x14ac:dyDescent="0.2">
      <c r="BA1140" s="349"/>
      <c r="BB1140" s="197"/>
      <c r="BC1140" s="349"/>
      <c r="BD1140" s="349"/>
      <c r="BE1140" s="349"/>
      <c r="BF1140" s="349"/>
      <c r="BG1140" s="349"/>
      <c r="BH1140" s="349"/>
      <c r="BI1140" s="349"/>
      <c r="BJ1140" s="349"/>
      <c r="BK1140" s="349"/>
      <c r="BL1140" s="349"/>
      <c r="BM1140" s="349"/>
      <c r="BN1140" s="349"/>
      <c r="BO1140" s="349"/>
      <c r="BP1140" s="349"/>
      <c r="BQ1140" s="349"/>
      <c r="BR1140" s="349"/>
      <c r="BS1140" s="349"/>
      <c r="BT1140" s="349"/>
      <c r="BU1140" s="349"/>
      <c r="BV1140" s="349"/>
      <c r="BW1140" s="349"/>
      <c r="BX1140" s="349"/>
      <c r="BY1140" s="349"/>
    </row>
    <row r="1141" s="168" customFormat="true" ht="15" customHeight="true" x14ac:dyDescent="0.2">
      <c r="BA1141" s="349"/>
      <c r="BB1141" s="197"/>
      <c r="BC1141" s="349"/>
      <c r="BD1141" s="349"/>
      <c r="BE1141" s="349"/>
      <c r="BF1141" s="349"/>
      <c r="BG1141" s="349"/>
      <c r="BH1141" s="349"/>
      <c r="BI1141" s="349"/>
      <c r="BJ1141" s="349"/>
      <c r="BK1141" s="349"/>
      <c r="BL1141" s="349"/>
      <c r="BM1141" s="349"/>
      <c r="BN1141" s="349"/>
      <c r="BO1141" s="349"/>
      <c r="BP1141" s="349"/>
      <c r="BQ1141" s="349"/>
      <c r="BR1141" s="349"/>
      <c r="BS1141" s="349"/>
      <c r="BT1141" s="349"/>
      <c r="BU1141" s="349"/>
      <c r="BV1141" s="349"/>
      <c r="BW1141" s="349"/>
      <c r="BX1141" s="349"/>
      <c r="BY1141" s="349"/>
    </row>
    <row r="1142" s="168" customFormat="true" ht="15" customHeight="true" x14ac:dyDescent="0.2">
      <c r="BA1142" s="349"/>
      <c r="BB1142" s="197"/>
      <c r="BC1142" s="349"/>
      <c r="BD1142" s="349"/>
      <c r="BE1142" s="349"/>
      <c r="BF1142" s="349"/>
      <c r="BG1142" s="349"/>
      <c r="BH1142" s="349"/>
      <c r="BI1142" s="349"/>
      <c r="BJ1142" s="349"/>
      <c r="BK1142" s="349"/>
      <c r="BL1142" s="349"/>
      <c r="BM1142" s="349"/>
      <c r="BN1142" s="349"/>
      <c r="BO1142" s="349"/>
      <c r="BP1142" s="349"/>
      <c r="BQ1142" s="349"/>
      <c r="BR1142" s="349"/>
      <c r="BS1142" s="349"/>
      <c r="BT1142" s="349"/>
      <c r="BU1142" s="349"/>
      <c r="BV1142" s="349"/>
      <c r="BW1142" s="349"/>
      <c r="BX1142" s="349"/>
      <c r="BY1142" s="349"/>
    </row>
    <row r="1143" s="168" customFormat="true" ht="15" customHeight="true" x14ac:dyDescent="0.2">
      <c r="BA1143" s="349"/>
      <c r="BB1143" s="197"/>
      <c r="BC1143" s="349"/>
      <c r="BD1143" s="349"/>
      <c r="BE1143" s="349"/>
      <c r="BF1143" s="349"/>
      <c r="BG1143" s="349"/>
      <c r="BH1143" s="349"/>
      <c r="BI1143" s="349"/>
      <c r="BJ1143" s="349"/>
      <c r="BK1143" s="349"/>
      <c r="BL1143" s="349"/>
      <c r="BM1143" s="349"/>
      <c r="BN1143" s="349"/>
      <c r="BO1143" s="349"/>
      <c r="BP1143" s="349"/>
      <c r="BQ1143" s="349"/>
      <c r="BR1143" s="349"/>
      <c r="BS1143" s="349"/>
      <c r="BT1143" s="349"/>
      <c r="BU1143" s="349"/>
      <c r="BV1143" s="349"/>
      <c r="BW1143" s="349"/>
      <c r="BX1143" s="349"/>
      <c r="BY1143" s="349"/>
    </row>
    <row r="1144" s="168" customFormat="true" ht="15" customHeight="true" x14ac:dyDescent="0.2">
      <c r="BA1144" s="349"/>
      <c r="BB1144" s="197"/>
      <c r="BC1144" s="349"/>
      <c r="BD1144" s="349"/>
      <c r="BE1144" s="349"/>
      <c r="BF1144" s="349"/>
      <c r="BG1144" s="349"/>
      <c r="BH1144" s="349"/>
      <c r="BI1144" s="349"/>
      <c r="BJ1144" s="349"/>
      <c r="BK1144" s="349"/>
      <c r="BL1144" s="349"/>
      <c r="BM1144" s="349"/>
      <c r="BN1144" s="349"/>
      <c r="BO1144" s="349"/>
      <c r="BP1144" s="349"/>
      <c r="BQ1144" s="349"/>
      <c r="BR1144" s="349"/>
      <c r="BS1144" s="349"/>
      <c r="BT1144" s="349"/>
      <c r="BU1144" s="349"/>
      <c r="BV1144" s="349"/>
      <c r="BW1144" s="349"/>
      <c r="BX1144" s="349"/>
      <c r="BY1144" s="349"/>
    </row>
    <row r="1145" s="168" customFormat="true" ht="15" customHeight="true" x14ac:dyDescent="0.2">
      <c r="BA1145" s="349"/>
      <c r="BB1145" s="197"/>
      <c r="BC1145" s="349"/>
      <c r="BD1145" s="349"/>
      <c r="BE1145" s="349"/>
      <c r="BF1145" s="349"/>
      <c r="BG1145" s="349"/>
      <c r="BH1145" s="349"/>
      <c r="BI1145" s="349"/>
      <c r="BJ1145" s="349"/>
      <c r="BK1145" s="349"/>
      <c r="BL1145" s="349"/>
      <c r="BM1145" s="349"/>
      <c r="BN1145" s="349"/>
      <c r="BO1145" s="349"/>
      <c r="BP1145" s="349"/>
      <c r="BQ1145" s="349"/>
      <c r="BR1145" s="349"/>
      <c r="BS1145" s="349"/>
      <c r="BT1145" s="349"/>
      <c r="BU1145" s="349"/>
      <c r="BV1145" s="349"/>
      <c r="BW1145" s="349"/>
      <c r="BX1145" s="349"/>
      <c r="BY1145" s="349"/>
    </row>
    <row r="1146" s="168" customFormat="true" ht="15" customHeight="true" x14ac:dyDescent="0.2">
      <c r="BA1146" s="349"/>
      <c r="BB1146" s="197"/>
      <c r="BC1146" s="349"/>
      <c r="BD1146" s="349"/>
      <c r="BE1146" s="349"/>
      <c r="BF1146" s="349"/>
      <c r="BG1146" s="349"/>
      <c r="BH1146" s="349"/>
      <c r="BI1146" s="349"/>
      <c r="BJ1146" s="349"/>
      <c r="BK1146" s="349"/>
      <c r="BL1146" s="349"/>
      <c r="BM1146" s="349"/>
      <c r="BN1146" s="349"/>
      <c r="BO1146" s="349"/>
      <c r="BP1146" s="349"/>
      <c r="BQ1146" s="349"/>
      <c r="BR1146" s="349"/>
      <c r="BS1146" s="349"/>
      <c r="BT1146" s="349"/>
      <c r="BU1146" s="349"/>
      <c r="BV1146" s="349"/>
      <c r="BW1146" s="349"/>
      <c r="BX1146" s="349"/>
      <c r="BY1146" s="349"/>
    </row>
    <row r="1147" s="168" customFormat="true" ht="15" customHeight="true" x14ac:dyDescent="0.2">
      <c r="BA1147" s="349"/>
      <c r="BB1147" s="197"/>
      <c r="BC1147" s="349"/>
      <c r="BD1147" s="349"/>
      <c r="BE1147" s="349"/>
      <c r="BF1147" s="349"/>
      <c r="BG1147" s="349"/>
      <c r="BH1147" s="349"/>
      <c r="BI1147" s="349"/>
      <c r="BJ1147" s="349"/>
      <c r="BK1147" s="349"/>
      <c r="BL1147" s="349"/>
      <c r="BM1147" s="349"/>
      <c r="BN1147" s="349"/>
      <c r="BO1147" s="349"/>
      <c r="BP1147" s="349"/>
      <c r="BQ1147" s="349"/>
      <c r="BR1147" s="349"/>
      <c r="BS1147" s="349"/>
      <c r="BT1147" s="349"/>
      <c r="BU1147" s="349"/>
      <c r="BV1147" s="349"/>
      <c r="BW1147" s="349"/>
      <c r="BX1147" s="349"/>
      <c r="BY1147" s="349"/>
    </row>
    <row r="1148" s="168" customFormat="true" ht="15" customHeight="true" x14ac:dyDescent="0.2">
      <c r="BA1148" s="349"/>
      <c r="BB1148" s="197"/>
      <c r="BC1148" s="349"/>
      <c r="BD1148" s="349"/>
      <c r="BE1148" s="349"/>
      <c r="BF1148" s="349"/>
      <c r="BG1148" s="349"/>
      <c r="BH1148" s="349"/>
      <c r="BI1148" s="349"/>
      <c r="BJ1148" s="349"/>
      <c r="BK1148" s="349"/>
      <c r="BL1148" s="349"/>
      <c r="BM1148" s="349"/>
      <c r="BN1148" s="349"/>
      <c r="BO1148" s="349"/>
      <c r="BP1148" s="349"/>
      <c r="BQ1148" s="349"/>
      <c r="BR1148" s="349"/>
      <c r="BS1148" s="349"/>
      <c r="BT1148" s="349"/>
      <c r="BU1148" s="349"/>
      <c r="BV1148" s="349"/>
      <c r="BW1148" s="349"/>
      <c r="BX1148" s="349"/>
      <c r="BY1148" s="349"/>
    </row>
    <row r="1149" s="168" customFormat="true" ht="15" customHeight="true" x14ac:dyDescent="0.2">
      <c r="BA1149" s="349"/>
      <c r="BB1149" s="197"/>
      <c r="BC1149" s="349"/>
      <c r="BD1149" s="349"/>
      <c r="BE1149" s="349"/>
      <c r="BF1149" s="349"/>
      <c r="BG1149" s="349"/>
      <c r="BH1149" s="349"/>
      <c r="BI1149" s="349"/>
      <c r="BJ1149" s="349"/>
      <c r="BK1149" s="349"/>
      <c r="BL1149" s="349"/>
      <c r="BM1149" s="349"/>
      <c r="BN1149" s="349"/>
      <c r="BO1149" s="349"/>
      <c r="BP1149" s="349"/>
      <c r="BQ1149" s="349"/>
      <c r="BR1149" s="349"/>
      <c r="BS1149" s="349"/>
      <c r="BT1149" s="349"/>
      <c r="BU1149" s="349"/>
      <c r="BV1149" s="349"/>
      <c r="BW1149" s="349"/>
      <c r="BX1149" s="349"/>
      <c r="BY1149" s="349"/>
    </row>
    <row r="1150" s="168" customFormat="true" ht="15" customHeight="true" x14ac:dyDescent="0.2">
      <c r="BA1150" s="349"/>
      <c r="BB1150" s="197"/>
      <c r="BC1150" s="349"/>
      <c r="BD1150" s="349"/>
      <c r="BE1150" s="349"/>
      <c r="BF1150" s="349"/>
      <c r="BG1150" s="349"/>
      <c r="BH1150" s="349"/>
      <c r="BI1150" s="349"/>
      <c r="BJ1150" s="349"/>
      <c r="BK1150" s="349"/>
      <c r="BL1150" s="349"/>
      <c r="BM1150" s="349"/>
      <c r="BN1150" s="349"/>
      <c r="BO1150" s="349"/>
      <c r="BP1150" s="349"/>
      <c r="BQ1150" s="349"/>
      <c r="BR1150" s="349"/>
      <c r="BS1150" s="349"/>
      <c r="BT1150" s="349"/>
      <c r="BU1150" s="349"/>
      <c r="BV1150" s="349"/>
      <c r="BW1150" s="349"/>
      <c r="BX1150" s="349"/>
      <c r="BY1150" s="349"/>
    </row>
    <row r="1151" s="168" customFormat="true" ht="15" customHeight="true" x14ac:dyDescent="0.2">
      <c r="BA1151" s="349"/>
      <c r="BB1151" s="197"/>
      <c r="BC1151" s="349"/>
      <c r="BD1151" s="349"/>
      <c r="BE1151" s="349"/>
      <c r="BF1151" s="349"/>
      <c r="BG1151" s="349"/>
      <c r="BH1151" s="349"/>
      <c r="BI1151" s="349"/>
      <c r="BJ1151" s="349"/>
      <c r="BK1151" s="349"/>
      <c r="BL1151" s="349"/>
      <c r="BM1151" s="349"/>
      <c r="BN1151" s="349"/>
      <c r="BO1151" s="349"/>
      <c r="BP1151" s="349"/>
      <c r="BQ1151" s="349"/>
      <c r="BR1151" s="349"/>
      <c r="BS1151" s="349"/>
      <c r="BT1151" s="349"/>
      <c r="BU1151" s="349"/>
      <c r="BV1151" s="349"/>
      <c r="BW1151" s="349"/>
      <c r="BX1151" s="349"/>
      <c r="BY1151" s="349"/>
    </row>
    <row r="1152" s="168" customFormat="true" ht="15" customHeight="true" x14ac:dyDescent="0.2">
      <c r="BA1152" s="349"/>
      <c r="BB1152" s="197"/>
      <c r="BC1152" s="349"/>
      <c r="BD1152" s="349"/>
      <c r="BE1152" s="349"/>
      <c r="BF1152" s="349"/>
      <c r="BG1152" s="349"/>
      <c r="BH1152" s="349"/>
      <c r="BI1152" s="349"/>
      <c r="BJ1152" s="349"/>
      <c r="BK1152" s="349"/>
      <c r="BL1152" s="349"/>
      <c r="BM1152" s="349"/>
      <c r="BN1152" s="349"/>
      <c r="BO1152" s="349"/>
      <c r="BP1152" s="349"/>
      <c r="BQ1152" s="349"/>
      <c r="BR1152" s="349"/>
      <c r="BS1152" s="349"/>
      <c r="BT1152" s="349"/>
      <c r="BU1152" s="349"/>
      <c r="BV1152" s="349"/>
      <c r="BW1152" s="349"/>
      <c r="BX1152" s="349"/>
      <c r="BY1152" s="349"/>
    </row>
    <row r="1153" s="168" customFormat="true" ht="15" customHeight="true" x14ac:dyDescent="0.2">
      <c r="BA1153" s="349"/>
      <c r="BB1153" s="197"/>
      <c r="BC1153" s="349"/>
      <c r="BD1153" s="349"/>
      <c r="BE1153" s="349"/>
      <c r="BF1153" s="349"/>
      <c r="BG1153" s="349"/>
      <c r="BH1153" s="349"/>
      <c r="BI1153" s="349"/>
      <c r="BJ1153" s="349"/>
      <c r="BK1153" s="349"/>
      <c r="BL1153" s="349"/>
      <c r="BM1153" s="349"/>
      <c r="BN1153" s="349"/>
      <c r="BO1153" s="349"/>
      <c r="BP1153" s="349"/>
      <c r="BQ1153" s="349"/>
      <c r="BR1153" s="349"/>
      <c r="BS1153" s="349"/>
      <c r="BT1153" s="349"/>
      <c r="BU1153" s="349"/>
      <c r="BV1153" s="349"/>
      <c r="BW1153" s="349"/>
      <c r="BX1153" s="349"/>
      <c r="BY1153" s="349"/>
    </row>
    <row r="1154" s="168" customFormat="true" ht="15" customHeight="true" x14ac:dyDescent="0.2">
      <c r="BA1154" s="349"/>
      <c r="BB1154" s="197"/>
      <c r="BC1154" s="349"/>
      <c r="BD1154" s="349"/>
      <c r="BE1154" s="349"/>
      <c r="BF1154" s="349"/>
      <c r="BG1154" s="349"/>
      <c r="BH1154" s="349"/>
      <c r="BI1154" s="349"/>
      <c r="BJ1154" s="349"/>
      <c r="BK1154" s="349"/>
      <c r="BL1154" s="349"/>
      <c r="BM1154" s="349"/>
      <c r="BN1154" s="349"/>
      <c r="BO1154" s="349"/>
      <c r="BP1154" s="349"/>
      <c r="BQ1154" s="349"/>
      <c r="BR1154" s="349"/>
      <c r="BS1154" s="349"/>
      <c r="BT1154" s="349"/>
      <c r="BU1154" s="349"/>
      <c r="BV1154" s="349"/>
      <c r="BW1154" s="349"/>
      <c r="BX1154" s="349"/>
      <c r="BY1154" s="349"/>
    </row>
    <row r="1155" s="168" customFormat="true" ht="15" customHeight="true" x14ac:dyDescent="0.2">
      <c r="BA1155" s="349"/>
      <c r="BB1155" s="197"/>
      <c r="BC1155" s="349"/>
      <c r="BD1155" s="349"/>
      <c r="BE1155" s="349"/>
      <c r="BF1155" s="349"/>
      <c r="BG1155" s="349"/>
      <c r="BH1155" s="349"/>
      <c r="BI1155" s="349"/>
      <c r="BJ1155" s="349"/>
      <c r="BK1155" s="349"/>
      <c r="BL1155" s="349"/>
      <c r="BM1155" s="349"/>
      <c r="BN1155" s="349"/>
      <c r="BO1155" s="349"/>
      <c r="BP1155" s="349"/>
      <c r="BQ1155" s="349"/>
      <c r="BR1155" s="349"/>
      <c r="BS1155" s="349"/>
      <c r="BT1155" s="349"/>
      <c r="BU1155" s="349"/>
      <c r="BV1155" s="349"/>
      <c r="BW1155" s="349"/>
      <c r="BX1155" s="349"/>
      <c r="BY1155" s="349"/>
    </row>
    <row r="1156" s="168" customFormat="true" ht="15" customHeight="true" x14ac:dyDescent="0.2">
      <c r="BA1156" s="349"/>
      <c r="BB1156" s="197"/>
      <c r="BC1156" s="349"/>
      <c r="BD1156" s="349"/>
      <c r="BE1156" s="349"/>
      <c r="BF1156" s="349"/>
      <c r="BG1156" s="349"/>
      <c r="BH1156" s="349"/>
      <c r="BI1156" s="349"/>
      <c r="BJ1156" s="349"/>
      <c r="BK1156" s="349"/>
      <c r="BL1156" s="349"/>
      <c r="BM1156" s="349"/>
      <c r="BN1156" s="349"/>
      <c r="BO1156" s="349"/>
      <c r="BP1156" s="349"/>
      <c r="BQ1156" s="349"/>
      <c r="BR1156" s="349"/>
      <c r="BS1156" s="349"/>
      <c r="BT1156" s="349"/>
      <c r="BU1156" s="349"/>
      <c r="BV1156" s="349"/>
      <c r="BW1156" s="349"/>
      <c r="BX1156" s="349"/>
      <c r="BY1156" s="349"/>
    </row>
    <row r="1157" s="168" customFormat="true" ht="15" customHeight="true" x14ac:dyDescent="0.2">
      <c r="BA1157" s="349"/>
      <c r="BB1157" s="197"/>
      <c r="BC1157" s="349"/>
      <c r="BD1157" s="349"/>
      <c r="BE1157" s="349"/>
      <c r="BF1157" s="349"/>
      <c r="BG1157" s="349"/>
      <c r="BH1157" s="349"/>
      <c r="BI1157" s="349"/>
      <c r="BJ1157" s="349"/>
      <c r="BK1157" s="349"/>
      <c r="BL1157" s="349"/>
      <c r="BM1157" s="349"/>
      <c r="BN1157" s="349"/>
      <c r="BO1157" s="349"/>
      <c r="BP1157" s="349"/>
      <c r="BQ1157" s="349"/>
      <c r="BR1157" s="349"/>
      <c r="BS1157" s="349"/>
      <c r="BT1157" s="349"/>
      <c r="BU1157" s="349"/>
      <c r="BV1157" s="349"/>
      <c r="BW1157" s="349"/>
      <c r="BX1157" s="349"/>
      <c r="BY1157" s="349"/>
    </row>
    <row r="1158" s="168" customFormat="true" ht="15" customHeight="true" x14ac:dyDescent="0.2">
      <c r="BA1158" s="349"/>
      <c r="BB1158" s="197"/>
      <c r="BC1158" s="349"/>
      <c r="BD1158" s="349"/>
      <c r="BE1158" s="349"/>
      <c r="BF1158" s="349"/>
      <c r="BG1158" s="349"/>
      <c r="BH1158" s="349"/>
      <c r="BI1158" s="349"/>
      <c r="BJ1158" s="349"/>
      <c r="BK1158" s="349"/>
      <c r="BL1158" s="349"/>
      <c r="BM1158" s="349"/>
      <c r="BN1158" s="349"/>
      <c r="BO1158" s="349"/>
      <c r="BP1158" s="349"/>
      <c r="BQ1158" s="349"/>
      <c r="BR1158" s="349"/>
      <c r="BS1158" s="349"/>
      <c r="BT1158" s="349"/>
      <c r="BU1158" s="349"/>
      <c r="BV1158" s="349"/>
      <c r="BW1158" s="349"/>
      <c r="BX1158" s="349"/>
      <c r="BY1158" s="349"/>
    </row>
    <row r="1159" s="168" customFormat="true" ht="15" customHeight="true" x14ac:dyDescent="0.2">
      <c r="BA1159" s="349"/>
      <c r="BB1159" s="197"/>
      <c r="BC1159" s="349"/>
      <c r="BD1159" s="349"/>
      <c r="BE1159" s="349"/>
      <c r="BF1159" s="349"/>
      <c r="BG1159" s="349"/>
      <c r="BH1159" s="349"/>
      <c r="BI1159" s="349"/>
      <c r="BJ1159" s="349"/>
      <c r="BK1159" s="349"/>
      <c r="BL1159" s="349"/>
      <c r="BM1159" s="349"/>
      <c r="BN1159" s="349"/>
      <c r="BO1159" s="349"/>
      <c r="BP1159" s="349"/>
      <c r="BQ1159" s="349"/>
      <c r="BR1159" s="349"/>
      <c r="BS1159" s="349"/>
      <c r="BT1159" s="349"/>
      <c r="BU1159" s="349"/>
      <c r="BV1159" s="349"/>
      <c r="BW1159" s="349"/>
      <c r="BX1159" s="349"/>
      <c r="BY1159" s="349"/>
    </row>
    <row r="1160" s="168" customFormat="true" ht="15" customHeight="true" x14ac:dyDescent="0.2">
      <c r="BA1160" s="349"/>
      <c r="BB1160" s="197"/>
      <c r="BC1160" s="349"/>
      <c r="BD1160" s="349"/>
      <c r="BE1160" s="349"/>
      <c r="BF1160" s="349"/>
      <c r="BG1160" s="349"/>
      <c r="BH1160" s="349"/>
      <c r="BI1160" s="349"/>
      <c r="BJ1160" s="349"/>
      <c r="BK1160" s="349"/>
      <c r="BL1160" s="349"/>
      <c r="BM1160" s="349"/>
      <c r="BN1160" s="349"/>
      <c r="BO1160" s="349"/>
      <c r="BP1160" s="349"/>
      <c r="BQ1160" s="349"/>
      <c r="BR1160" s="349"/>
      <c r="BS1160" s="349"/>
      <c r="BT1160" s="349"/>
      <c r="BU1160" s="349"/>
      <c r="BV1160" s="349"/>
      <c r="BW1160" s="349"/>
      <c r="BX1160" s="349"/>
      <c r="BY1160" s="349"/>
    </row>
    <row r="1161" s="168" customFormat="true" ht="15" customHeight="true" x14ac:dyDescent="0.2">
      <c r="BA1161" s="349"/>
      <c r="BB1161" s="197"/>
      <c r="BC1161" s="349"/>
      <c r="BD1161" s="349"/>
      <c r="BE1161" s="349"/>
      <c r="BF1161" s="349"/>
      <c r="BG1161" s="349"/>
      <c r="BH1161" s="349"/>
      <c r="BI1161" s="349"/>
      <c r="BJ1161" s="349"/>
      <c r="BK1161" s="349"/>
      <c r="BL1161" s="349"/>
      <c r="BM1161" s="349"/>
      <c r="BN1161" s="349"/>
      <c r="BO1161" s="349"/>
      <c r="BP1161" s="349"/>
      <c r="BQ1161" s="349"/>
      <c r="BR1161" s="349"/>
      <c r="BS1161" s="349"/>
      <c r="BT1161" s="349"/>
      <c r="BU1161" s="349"/>
      <c r="BV1161" s="349"/>
      <c r="BW1161" s="349"/>
      <c r="BX1161" s="349"/>
      <c r="BY1161" s="349"/>
    </row>
    <row r="1162" s="168" customFormat="true" ht="15" customHeight="true" x14ac:dyDescent="0.2">
      <c r="BA1162" s="349"/>
      <c r="BB1162" s="197"/>
      <c r="BC1162" s="349"/>
      <c r="BD1162" s="349"/>
      <c r="BE1162" s="349"/>
      <c r="BF1162" s="349"/>
      <c r="BG1162" s="349"/>
      <c r="BH1162" s="349"/>
      <c r="BI1162" s="349"/>
      <c r="BJ1162" s="349"/>
      <c r="BK1162" s="349"/>
      <c r="BL1162" s="349"/>
      <c r="BM1162" s="349"/>
      <c r="BN1162" s="349"/>
      <c r="BO1162" s="349"/>
      <c r="BP1162" s="349"/>
      <c r="BQ1162" s="349"/>
      <c r="BR1162" s="349"/>
      <c r="BS1162" s="349"/>
      <c r="BT1162" s="349"/>
      <c r="BU1162" s="349"/>
      <c r="BV1162" s="349"/>
      <c r="BW1162" s="349"/>
      <c r="BX1162" s="349"/>
      <c r="BY1162" s="349"/>
    </row>
    <row r="1163" s="168" customFormat="true" ht="15" customHeight="true" x14ac:dyDescent="0.2">
      <c r="BA1163" s="349"/>
      <c r="BB1163" s="197"/>
      <c r="BC1163" s="349"/>
      <c r="BD1163" s="349"/>
      <c r="BE1163" s="349"/>
      <c r="BF1163" s="349"/>
      <c r="BG1163" s="349"/>
      <c r="BH1163" s="349"/>
      <c r="BI1163" s="349"/>
      <c r="BJ1163" s="349"/>
      <c r="BK1163" s="349"/>
      <c r="BL1163" s="349"/>
      <c r="BM1163" s="349"/>
      <c r="BN1163" s="349"/>
      <c r="BO1163" s="349"/>
      <c r="BP1163" s="349"/>
      <c r="BQ1163" s="349"/>
      <c r="BR1163" s="349"/>
      <c r="BS1163" s="349"/>
      <c r="BT1163" s="349"/>
      <c r="BU1163" s="349"/>
      <c r="BV1163" s="349"/>
      <c r="BW1163" s="349"/>
      <c r="BX1163" s="349"/>
      <c r="BY1163" s="349"/>
    </row>
    <row r="1164" s="168" customFormat="true" ht="15" customHeight="true" x14ac:dyDescent="0.2">
      <c r="BA1164" s="349"/>
      <c r="BB1164" s="197"/>
      <c r="BC1164" s="349"/>
      <c r="BD1164" s="349"/>
      <c r="BE1164" s="349"/>
      <c r="BF1164" s="349"/>
      <c r="BG1164" s="349"/>
      <c r="BH1164" s="349"/>
      <c r="BI1164" s="349"/>
      <c r="BJ1164" s="349"/>
      <c r="BK1164" s="349"/>
      <c r="BL1164" s="349"/>
      <c r="BM1164" s="349"/>
      <c r="BN1164" s="349"/>
      <c r="BO1164" s="349"/>
      <c r="BP1164" s="349"/>
      <c r="BQ1164" s="349"/>
      <c r="BR1164" s="349"/>
      <c r="BS1164" s="349"/>
      <c r="BT1164" s="349"/>
      <c r="BU1164" s="349"/>
      <c r="BV1164" s="349"/>
      <c r="BW1164" s="349"/>
      <c r="BX1164" s="349"/>
      <c r="BY1164" s="349"/>
    </row>
    <row r="1165" s="168" customFormat="true" ht="15" customHeight="true" x14ac:dyDescent="0.2">
      <c r="BA1165" s="349"/>
      <c r="BB1165" s="197"/>
      <c r="BC1165" s="349"/>
      <c r="BD1165" s="349"/>
      <c r="BE1165" s="349"/>
      <c r="BF1165" s="349"/>
      <c r="BG1165" s="349"/>
      <c r="BH1165" s="349"/>
      <c r="BI1165" s="349"/>
      <c r="BJ1165" s="349"/>
      <c r="BK1165" s="349"/>
      <c r="BL1165" s="349"/>
      <c r="BM1165" s="349"/>
      <c r="BN1165" s="349"/>
      <c r="BO1165" s="349"/>
      <c r="BP1165" s="349"/>
      <c r="BQ1165" s="349"/>
      <c r="BR1165" s="349"/>
      <c r="BS1165" s="349"/>
      <c r="BT1165" s="349"/>
      <c r="BU1165" s="349"/>
      <c r="BV1165" s="349"/>
      <c r="BW1165" s="349"/>
      <c r="BX1165" s="349"/>
      <c r="BY1165" s="349"/>
    </row>
    <row r="1166" s="168" customFormat="true" ht="15" customHeight="true" x14ac:dyDescent="0.2">
      <c r="BA1166" s="349"/>
      <c r="BB1166" s="197"/>
      <c r="BC1166" s="349"/>
      <c r="BD1166" s="349"/>
      <c r="BE1166" s="349"/>
      <c r="BF1166" s="349"/>
      <c r="BG1166" s="349"/>
      <c r="BH1166" s="349"/>
      <c r="BI1166" s="349"/>
      <c r="BJ1166" s="349"/>
      <c r="BK1166" s="349"/>
      <c r="BL1166" s="349"/>
      <c r="BM1166" s="349"/>
      <c r="BN1166" s="349"/>
      <c r="BO1166" s="349"/>
      <c r="BP1166" s="349"/>
      <c r="BQ1166" s="349"/>
      <c r="BR1166" s="349"/>
      <c r="BS1166" s="349"/>
      <c r="BT1166" s="349"/>
      <c r="BU1166" s="349"/>
      <c r="BV1166" s="349"/>
      <c r="BW1166" s="349"/>
      <c r="BX1166" s="349"/>
      <c r="BY1166" s="349"/>
    </row>
    <row r="1167" s="168" customFormat="true" ht="15" customHeight="true" x14ac:dyDescent="0.2">
      <c r="BA1167" s="349"/>
      <c r="BB1167" s="197"/>
      <c r="BC1167" s="349"/>
      <c r="BD1167" s="349"/>
      <c r="BE1167" s="349"/>
      <c r="BF1167" s="349"/>
      <c r="BG1167" s="349"/>
      <c r="BH1167" s="349"/>
      <c r="BI1167" s="349"/>
      <c r="BJ1167" s="349"/>
      <c r="BK1167" s="349"/>
      <c r="BL1167" s="349"/>
      <c r="BM1167" s="349"/>
      <c r="BN1167" s="349"/>
      <c r="BO1167" s="349"/>
      <c r="BP1167" s="349"/>
      <c r="BQ1167" s="349"/>
      <c r="BR1167" s="349"/>
      <c r="BS1167" s="349"/>
      <c r="BT1167" s="349"/>
      <c r="BU1167" s="349"/>
      <c r="BV1167" s="349"/>
      <c r="BW1167" s="349"/>
      <c r="BX1167" s="349"/>
      <c r="BY1167" s="349"/>
    </row>
    <row r="1168" s="168" customFormat="true" ht="15" customHeight="true" x14ac:dyDescent="0.2">
      <c r="BA1168" s="349"/>
      <c r="BB1168" s="197"/>
      <c r="BC1168" s="349"/>
      <c r="BD1168" s="349"/>
      <c r="BE1168" s="349"/>
      <c r="BF1168" s="349"/>
      <c r="BG1168" s="349"/>
      <c r="BH1168" s="349"/>
      <c r="BI1168" s="349"/>
      <c r="BJ1168" s="349"/>
      <c r="BK1168" s="349"/>
      <c r="BL1168" s="349"/>
      <c r="BM1168" s="349"/>
      <c r="BN1168" s="349"/>
      <c r="BO1168" s="349"/>
      <c r="BP1168" s="349"/>
      <c r="BQ1168" s="349"/>
      <c r="BR1168" s="349"/>
      <c r="BS1168" s="349"/>
      <c r="BT1168" s="349"/>
      <c r="BU1168" s="349"/>
      <c r="BV1168" s="349"/>
      <c r="BW1168" s="349"/>
      <c r="BX1168" s="349"/>
      <c r="BY1168" s="349"/>
    </row>
    <row r="1169" s="168" customFormat="true" ht="15" customHeight="true" x14ac:dyDescent="0.2">
      <c r="BA1169" s="349"/>
      <c r="BB1169" s="197"/>
      <c r="BC1169" s="349"/>
      <c r="BD1169" s="349"/>
      <c r="BE1169" s="349"/>
      <c r="BF1169" s="349"/>
      <c r="BG1169" s="349"/>
      <c r="BH1169" s="349"/>
      <c r="BI1169" s="349"/>
      <c r="BJ1169" s="349"/>
      <c r="BK1169" s="349"/>
      <c r="BL1169" s="349"/>
      <c r="BM1169" s="349"/>
      <c r="BN1169" s="349"/>
      <c r="BO1169" s="349"/>
      <c r="BP1169" s="349"/>
      <c r="BQ1169" s="349"/>
      <c r="BR1169" s="349"/>
      <c r="BS1169" s="349"/>
      <c r="BT1169" s="349"/>
      <c r="BU1169" s="349"/>
      <c r="BV1169" s="349"/>
      <c r="BW1169" s="349"/>
      <c r="BX1169" s="349"/>
      <c r="BY1169" s="349"/>
    </row>
    <row r="1170" s="168" customFormat="true" ht="15" customHeight="true" x14ac:dyDescent="0.2">
      <c r="A1170" s="276"/>
      <c r="B1170" s="734"/>
      <c r="C1170" s="735"/>
      <c r="D1170" s="735"/>
      <c r="E1170" s="735"/>
      <c r="F1170" s="735"/>
      <c r="G1170" s="735"/>
      <c r="H1170" s="735"/>
      <c r="I1170" s="735"/>
      <c r="J1170" s="735"/>
      <c r="K1170" s="735"/>
      <c r="L1170" s="735"/>
      <c r="M1170" s="735"/>
      <c r="N1170" s="735"/>
      <c r="O1170" s="735"/>
      <c r="P1170" s="735"/>
      <c r="Q1170" s="735"/>
      <c r="R1170" s="735"/>
      <c r="S1170" s="735"/>
      <c r="T1170" s="735"/>
      <c r="U1170" s="735"/>
      <c r="V1170" s="735"/>
      <c r="W1170" s="735"/>
      <c r="X1170" s="735"/>
      <c r="Y1170" s="735"/>
      <c r="Z1170" s="735"/>
      <c r="AA1170" s="735"/>
      <c r="BA1170" s="349"/>
      <c r="BB1170" s="197"/>
      <c r="BC1170" s="349"/>
      <c r="BD1170" s="349"/>
      <c r="BE1170" s="349"/>
      <c r="BF1170" s="349"/>
      <c r="BG1170" s="349"/>
      <c r="BH1170" s="349"/>
      <c r="BI1170" s="349"/>
      <c r="BJ1170" s="349"/>
      <c r="BK1170" s="349"/>
      <c r="BL1170" s="349"/>
      <c r="BM1170" s="349"/>
      <c r="BN1170" s="349"/>
      <c r="BO1170" s="349"/>
      <c r="BP1170" s="349"/>
      <c r="BQ1170" s="349"/>
      <c r="BR1170" s="349"/>
      <c r="BS1170" s="349"/>
      <c r="BT1170" s="349"/>
      <c r="BU1170" s="349"/>
      <c r="BV1170" s="349"/>
      <c r="BW1170" s="349"/>
      <c r="BX1170" s="349"/>
      <c r="BY1170" s="349"/>
    </row>
    <row r="1171" s="168" customFormat="true" ht="15" customHeight="true" x14ac:dyDescent="0.2">
      <c r="A1171" s="276"/>
      <c r="B1171" s="734"/>
      <c r="C1171" s="735"/>
      <c r="D1171" s="735"/>
      <c r="E1171" s="735"/>
      <c r="F1171" s="735"/>
      <c r="G1171" s="735"/>
      <c r="H1171" s="735"/>
      <c r="I1171" s="735"/>
      <c r="J1171" s="735"/>
      <c r="K1171" s="735"/>
      <c r="L1171" s="735"/>
      <c r="M1171" s="735"/>
      <c r="N1171" s="735"/>
      <c r="O1171" s="735"/>
      <c r="P1171" s="735"/>
      <c r="Q1171" s="735"/>
      <c r="R1171" s="735"/>
      <c r="S1171" s="735"/>
      <c r="T1171" s="735"/>
      <c r="U1171" s="735"/>
      <c r="V1171" s="735"/>
      <c r="W1171" s="735"/>
      <c r="X1171" s="735"/>
      <c r="Y1171" s="735"/>
      <c r="Z1171" s="735"/>
      <c r="AA1171" s="735"/>
      <c r="BA1171" s="349"/>
      <c r="BB1171" s="197"/>
      <c r="BC1171" s="349"/>
      <c r="BD1171" s="349"/>
      <c r="BE1171" s="349"/>
      <c r="BF1171" s="349"/>
      <c r="BG1171" s="349"/>
      <c r="BH1171" s="349"/>
      <c r="BI1171" s="349"/>
      <c r="BJ1171" s="349"/>
      <c r="BK1171" s="349"/>
      <c r="BL1171" s="349"/>
      <c r="BM1171" s="349"/>
      <c r="BN1171" s="349"/>
      <c r="BO1171" s="349"/>
      <c r="BP1171" s="349"/>
      <c r="BQ1171" s="349"/>
      <c r="BR1171" s="349"/>
      <c r="BS1171" s="349"/>
      <c r="BT1171" s="349"/>
      <c r="BU1171" s="349"/>
      <c r="BV1171" s="349"/>
      <c r="BW1171" s="349"/>
      <c r="BX1171" s="349"/>
      <c r="BY1171" s="349"/>
    </row>
    <row r="1172" s="168" customFormat="true" ht="15" customHeight="true" x14ac:dyDescent="0.2">
      <c r="A1172" s="276"/>
      <c r="B1172" s="734"/>
      <c r="C1172" s="735"/>
      <c r="D1172" s="735"/>
      <c r="E1172" s="735"/>
      <c r="F1172" s="735"/>
      <c r="G1172" s="735"/>
      <c r="H1172" s="735"/>
      <c r="I1172" s="735"/>
      <c r="J1172" s="735"/>
      <c r="K1172" s="735"/>
      <c r="L1172" s="735"/>
      <c r="M1172" s="735"/>
      <c r="N1172" s="735"/>
      <c r="O1172" s="735"/>
      <c r="P1172" s="735"/>
      <c r="Q1172" s="735"/>
      <c r="R1172" s="735"/>
      <c r="S1172" s="735"/>
      <c r="T1172" s="735"/>
      <c r="U1172" s="735"/>
      <c r="V1172" s="735"/>
      <c r="W1172" s="735"/>
      <c r="X1172" s="735"/>
      <c r="Y1172" s="735"/>
      <c r="Z1172" s="735"/>
      <c r="AA1172" s="735"/>
      <c r="BA1172" s="349"/>
      <c r="BB1172" s="197"/>
      <c r="BC1172" s="349"/>
      <c r="BD1172" s="349"/>
      <c r="BE1172" s="349"/>
      <c r="BF1172" s="349"/>
      <c r="BG1172" s="349"/>
      <c r="BH1172" s="349"/>
      <c r="BI1172" s="349"/>
      <c r="BJ1172" s="349"/>
      <c r="BK1172" s="349"/>
      <c r="BL1172" s="349"/>
      <c r="BM1172" s="349"/>
      <c r="BN1172" s="349"/>
      <c r="BO1172" s="349"/>
      <c r="BP1172" s="349"/>
      <c r="BQ1172" s="349"/>
      <c r="BR1172" s="349"/>
      <c r="BS1172" s="349"/>
      <c r="BT1172" s="349"/>
      <c r="BU1172" s="349"/>
      <c r="BV1172" s="349"/>
      <c r="BW1172" s="349"/>
      <c r="BX1172" s="349"/>
      <c r="BY1172" s="349"/>
    </row>
    <row r="1173" s="168" customFormat="true" ht="15" customHeight="true" x14ac:dyDescent="0.2">
      <c r="A1173" s="276"/>
      <c r="B1173" s="734"/>
      <c r="C1173" s="735"/>
      <c r="D1173" s="735"/>
      <c r="E1173" s="735"/>
      <c r="F1173" s="735"/>
      <c r="G1173" s="735"/>
      <c r="H1173" s="735"/>
      <c r="I1173" s="735"/>
      <c r="J1173" s="735"/>
      <c r="K1173" s="735"/>
      <c r="L1173" s="735"/>
      <c r="M1173" s="735"/>
      <c r="N1173" s="735"/>
      <c r="O1173" s="735"/>
      <c r="P1173" s="735"/>
      <c r="Q1173" s="735"/>
      <c r="R1173" s="735"/>
      <c r="S1173" s="735"/>
      <c r="T1173" s="735"/>
      <c r="U1173" s="735"/>
      <c r="V1173" s="735"/>
      <c r="W1173" s="735"/>
      <c r="X1173" s="735"/>
      <c r="Y1173" s="735"/>
      <c r="Z1173" s="735"/>
      <c r="AA1173" s="735"/>
      <c r="BA1173" s="349"/>
      <c r="BB1173" s="197"/>
      <c r="BC1173" s="349"/>
      <c r="BD1173" s="349"/>
      <c r="BE1173" s="349"/>
      <c r="BF1173" s="349"/>
      <c r="BG1173" s="349"/>
      <c r="BH1173" s="349"/>
      <c r="BI1173" s="349"/>
      <c r="BJ1173" s="349"/>
      <c r="BK1173" s="349"/>
      <c r="BL1173" s="349"/>
      <c r="BM1173" s="349"/>
      <c r="BN1173" s="349"/>
      <c r="BO1173" s="349"/>
      <c r="BP1173" s="349"/>
      <c r="BQ1173" s="349"/>
      <c r="BR1173" s="349"/>
      <c r="BS1173" s="349"/>
      <c r="BT1173" s="349"/>
      <c r="BU1173" s="349"/>
      <c r="BV1173" s="349"/>
      <c r="BW1173" s="349"/>
      <c r="BX1173" s="349"/>
      <c r="BY1173" s="349"/>
    </row>
    <row r="1174" s="168" customFormat="true" ht="15" customHeight="true" x14ac:dyDescent="0.2">
      <c r="A1174" s="276"/>
      <c r="B1174" s="734"/>
      <c r="C1174" s="735"/>
      <c r="D1174" s="735"/>
      <c r="E1174" s="735"/>
      <c r="F1174" s="735"/>
      <c r="G1174" s="735"/>
      <c r="H1174" s="735"/>
      <c r="I1174" s="735"/>
      <c r="J1174" s="735"/>
      <c r="K1174" s="735"/>
      <c r="L1174" s="735"/>
      <c r="M1174" s="735"/>
      <c r="N1174" s="735"/>
      <c r="O1174" s="735"/>
      <c r="P1174" s="735"/>
      <c r="Q1174" s="735"/>
      <c r="R1174" s="735"/>
      <c r="S1174" s="735"/>
      <c r="T1174" s="735"/>
      <c r="U1174" s="735"/>
      <c r="V1174" s="735"/>
      <c r="W1174" s="735"/>
      <c r="X1174" s="735"/>
      <c r="Y1174" s="735"/>
      <c r="Z1174" s="735"/>
      <c r="AA1174" s="735"/>
      <c r="BA1174" s="349"/>
      <c r="BB1174" s="197"/>
      <c r="BC1174" s="349"/>
      <c r="BD1174" s="349"/>
      <c r="BE1174" s="349"/>
      <c r="BF1174" s="349"/>
      <c r="BG1174" s="349"/>
      <c r="BH1174" s="349"/>
      <c r="BI1174" s="349"/>
      <c r="BJ1174" s="349"/>
      <c r="BK1174" s="349"/>
      <c r="BL1174" s="349"/>
      <c r="BM1174" s="349"/>
      <c r="BN1174" s="349"/>
      <c r="BO1174" s="349"/>
      <c r="BP1174" s="349"/>
      <c r="BQ1174" s="349"/>
      <c r="BR1174" s="349"/>
      <c r="BS1174" s="349"/>
      <c r="BT1174" s="349"/>
      <c r="BU1174" s="349"/>
      <c r="BV1174" s="349"/>
      <c r="BW1174" s="349"/>
      <c r="BX1174" s="349"/>
      <c r="BY1174" s="349"/>
    </row>
    <row r="1175" s="168" customFormat="true" ht="15" customHeight="true" x14ac:dyDescent="0.2">
      <c r="A1175" s="276"/>
      <c r="B1175" s="734"/>
      <c r="C1175" s="735"/>
      <c r="D1175" s="735"/>
      <c r="E1175" s="735"/>
      <c r="F1175" s="735"/>
      <c r="G1175" s="735"/>
      <c r="H1175" s="735"/>
      <c r="I1175" s="735"/>
      <c r="J1175" s="735"/>
      <c r="K1175" s="735"/>
      <c r="L1175" s="735"/>
      <c r="M1175" s="735"/>
      <c r="N1175" s="735"/>
      <c r="O1175" s="735"/>
      <c r="P1175" s="735"/>
      <c r="Q1175" s="735"/>
      <c r="R1175" s="735"/>
      <c r="S1175" s="735"/>
      <c r="T1175" s="735"/>
      <c r="U1175" s="735"/>
      <c r="V1175" s="735"/>
      <c r="W1175" s="735"/>
      <c r="X1175" s="735"/>
      <c r="Y1175" s="735"/>
      <c r="Z1175" s="735"/>
      <c r="AA1175" s="735"/>
      <c r="BA1175" s="349"/>
      <c r="BB1175" s="197"/>
      <c r="BC1175" s="349"/>
      <c r="BD1175" s="349"/>
      <c r="BE1175" s="349"/>
      <c r="BF1175" s="349"/>
      <c r="BG1175" s="349"/>
      <c r="BH1175" s="349"/>
      <c r="BI1175" s="349"/>
      <c r="BJ1175" s="349"/>
      <c r="BK1175" s="349"/>
      <c r="BL1175" s="349"/>
      <c r="BM1175" s="349"/>
      <c r="BN1175" s="349"/>
      <c r="BO1175" s="349"/>
      <c r="BP1175" s="349"/>
      <c r="BQ1175" s="349"/>
      <c r="BR1175" s="349"/>
      <c r="BS1175" s="349"/>
      <c r="BT1175" s="349"/>
      <c r="BU1175" s="349"/>
      <c r="BV1175" s="349"/>
      <c r="BW1175" s="349"/>
      <c r="BX1175" s="349"/>
      <c r="BY1175" s="349"/>
    </row>
    <row r="1176" s="168" customFormat="true" ht="15" customHeight="true" x14ac:dyDescent="0.2">
      <c r="A1176" s="736"/>
      <c r="B1176" s="276"/>
      <c r="C1176" s="737"/>
      <c r="D1176" s="738"/>
      <c r="E1176" s="738"/>
      <c r="F1176" s="738"/>
      <c r="G1176" s="738"/>
      <c r="H1176" s="737"/>
      <c r="I1176" s="738"/>
      <c r="J1176" s="738"/>
      <c r="K1176" s="738"/>
      <c r="L1176" s="738"/>
      <c r="M1176" s="737"/>
      <c r="N1176" s="738"/>
      <c r="O1176" s="738"/>
      <c r="P1176" s="738"/>
      <c r="Q1176" s="738"/>
      <c r="R1176" s="737"/>
      <c r="S1176" s="738"/>
      <c r="T1176" s="738"/>
      <c r="U1176" s="738"/>
      <c r="BA1176" s="349"/>
      <c r="BB1176" s="197"/>
      <c r="BC1176" s="349"/>
      <c r="BD1176" s="349"/>
      <c r="BE1176" s="349"/>
      <c r="BF1176" s="349"/>
      <c r="BG1176" s="349"/>
      <c r="BH1176" s="349"/>
      <c r="BI1176" s="349"/>
      <c r="BJ1176" s="349"/>
      <c r="BK1176" s="349"/>
      <c r="BL1176" s="349"/>
      <c r="BM1176" s="349"/>
      <c r="BN1176" s="349"/>
      <c r="BO1176" s="349"/>
      <c r="BP1176" s="349"/>
      <c r="BQ1176" s="349"/>
      <c r="BR1176" s="349"/>
      <c r="BS1176" s="349"/>
      <c r="BT1176" s="349"/>
      <c r="BU1176" s="349"/>
      <c r="BV1176" s="349"/>
      <c r="BW1176" s="349"/>
      <c r="BX1176" s="349"/>
      <c r="BY1176" s="349"/>
    </row>
    <row r="1177" s="168" customFormat="true" ht="15" customHeight="true" x14ac:dyDescent="0.2">
      <c r="A1177" s="738"/>
      <c r="B1177" s="738"/>
      <c r="C1177" s="737"/>
      <c r="D1177" s="737"/>
      <c r="E1177" s="737"/>
      <c r="F1177" s="737"/>
      <c r="G1177" s="737"/>
      <c r="H1177" s="737"/>
      <c r="I1177" s="737"/>
      <c r="J1177" s="737"/>
      <c r="K1177" s="737"/>
      <c r="L1177" s="737"/>
      <c r="M1177" s="737"/>
      <c r="N1177" s="737"/>
      <c r="O1177" s="737"/>
      <c r="P1177" s="737"/>
      <c r="Q1177" s="737"/>
      <c r="R1177" s="737"/>
      <c r="S1177" s="737"/>
      <c r="T1177" s="737"/>
      <c r="U1177" s="737"/>
      <c r="BA1177" s="349"/>
      <c r="BB1177" s="197"/>
      <c r="BC1177" s="349"/>
      <c r="BD1177" s="349"/>
      <c r="BE1177" s="349"/>
      <c r="BF1177" s="349"/>
      <c r="BG1177" s="349"/>
      <c r="BH1177" s="349"/>
      <c r="BI1177" s="349"/>
      <c r="BJ1177" s="349"/>
      <c r="BK1177" s="349"/>
      <c r="BL1177" s="349"/>
      <c r="BM1177" s="349"/>
      <c r="BN1177" s="349"/>
      <c r="BO1177" s="349"/>
      <c r="BP1177" s="349"/>
      <c r="BQ1177" s="349"/>
      <c r="BR1177" s="349"/>
      <c r="BS1177" s="349"/>
      <c r="BT1177" s="349"/>
      <c r="BU1177" s="349"/>
      <c r="BV1177" s="349"/>
      <c r="BW1177" s="349"/>
      <c r="BX1177" s="349"/>
      <c r="BY1177" s="349"/>
    </row>
    <row r="1178" s="168" customFormat="true" ht="15" customHeight="true" x14ac:dyDescent="0.2">
      <c r="BA1178" s="349"/>
      <c r="BB1178" s="197"/>
      <c r="BC1178" s="349"/>
      <c r="BD1178" s="349"/>
      <c r="BE1178" s="349"/>
      <c r="BF1178" s="349"/>
      <c r="BG1178" s="349"/>
      <c r="BH1178" s="349"/>
      <c r="BI1178" s="349"/>
      <c r="BJ1178" s="349"/>
      <c r="BK1178" s="349"/>
      <c r="BL1178" s="349"/>
      <c r="BM1178" s="349"/>
      <c r="BN1178" s="349"/>
      <c r="BO1178" s="349"/>
      <c r="BP1178" s="349"/>
      <c r="BQ1178" s="349"/>
      <c r="BR1178" s="349"/>
      <c r="BS1178" s="349"/>
      <c r="BT1178" s="349"/>
      <c r="BU1178" s="349"/>
      <c r="BV1178" s="349"/>
      <c r="BW1178" s="349"/>
      <c r="BX1178" s="349"/>
      <c r="BY1178" s="349"/>
    </row>
    <row r="1179" s="168" customFormat="true" ht="15" customHeight="true" x14ac:dyDescent="0.2">
      <c r="BA1179" s="349"/>
      <c r="BB1179" s="197"/>
      <c r="BC1179" s="349"/>
      <c r="BD1179" s="349"/>
      <c r="BE1179" s="349"/>
      <c r="BF1179" s="349"/>
      <c r="BG1179" s="349"/>
      <c r="BH1179" s="349"/>
      <c r="BI1179" s="349"/>
      <c r="BJ1179" s="349"/>
      <c r="BK1179" s="349"/>
      <c r="BL1179" s="349"/>
      <c r="BM1179" s="349"/>
      <c r="BN1179" s="349"/>
      <c r="BO1179" s="349"/>
      <c r="BP1179" s="349"/>
      <c r="BQ1179" s="349"/>
      <c r="BR1179" s="349"/>
      <c r="BS1179" s="349"/>
      <c r="BT1179" s="349"/>
      <c r="BU1179" s="349"/>
      <c r="BV1179" s="349"/>
      <c r="BW1179" s="349"/>
      <c r="BX1179" s="349"/>
      <c r="BY1179" s="349"/>
    </row>
    <row r="1180" s="168" customFormat="true" ht="15" customHeight="true" x14ac:dyDescent="0.2">
      <c r="BA1180" s="349"/>
      <c r="BB1180" s="197"/>
      <c r="BC1180" s="349"/>
      <c r="BD1180" s="349"/>
      <c r="BE1180" s="349"/>
      <c r="BF1180" s="349"/>
      <c r="BG1180" s="349"/>
      <c r="BH1180" s="349"/>
      <c r="BI1180" s="349"/>
      <c r="BJ1180" s="349"/>
      <c r="BK1180" s="349"/>
      <c r="BL1180" s="349"/>
      <c r="BM1180" s="349"/>
      <c r="BN1180" s="349"/>
      <c r="BO1180" s="349"/>
      <c r="BP1180" s="349"/>
      <c r="BQ1180" s="349"/>
      <c r="BR1180" s="349"/>
      <c r="BS1180" s="349"/>
      <c r="BT1180" s="349"/>
      <c r="BU1180" s="349"/>
      <c r="BV1180" s="349"/>
      <c r="BW1180" s="349"/>
      <c r="BX1180" s="349"/>
      <c r="BY1180" s="349"/>
    </row>
    <row r="1181" s="168" customFormat="true" ht="15" customHeight="true" x14ac:dyDescent="0.2">
      <c r="BA1181" s="349"/>
      <c r="BB1181" s="197"/>
      <c r="BC1181" s="349"/>
      <c r="BD1181" s="349"/>
      <c r="BE1181" s="349"/>
      <c r="BF1181" s="349"/>
      <c r="BG1181" s="349"/>
      <c r="BH1181" s="349"/>
      <c r="BI1181" s="349"/>
      <c r="BJ1181" s="349"/>
      <c r="BK1181" s="349"/>
      <c r="BL1181" s="349"/>
      <c r="BM1181" s="349"/>
      <c r="BN1181" s="349"/>
      <c r="BO1181" s="349"/>
      <c r="BP1181" s="349"/>
      <c r="BQ1181" s="349"/>
      <c r="BR1181" s="349"/>
      <c r="BS1181" s="349"/>
      <c r="BT1181" s="349"/>
      <c r="BU1181" s="349"/>
      <c r="BV1181" s="349"/>
      <c r="BW1181" s="349"/>
      <c r="BX1181" s="349"/>
      <c r="BY1181" s="349"/>
    </row>
    <row r="1182" s="168" customFormat="true" ht="15" customHeight="true" x14ac:dyDescent="0.2">
      <c r="BA1182" s="349"/>
      <c r="BB1182" s="197"/>
      <c r="BC1182" s="349"/>
      <c r="BD1182" s="349"/>
      <c r="BE1182" s="349"/>
      <c r="BF1182" s="349"/>
      <c r="BG1182" s="349"/>
      <c r="BH1182" s="349"/>
      <c r="BI1182" s="349"/>
      <c r="BJ1182" s="349"/>
      <c r="BK1182" s="349"/>
      <c r="BL1182" s="349"/>
      <c r="BM1182" s="349"/>
      <c r="BN1182" s="349"/>
      <c r="BO1182" s="349"/>
      <c r="BP1182" s="349"/>
      <c r="BQ1182" s="349"/>
      <c r="BR1182" s="349"/>
      <c r="BS1182" s="349"/>
      <c r="BT1182" s="349"/>
      <c r="BU1182" s="349"/>
      <c r="BV1182" s="349"/>
      <c r="BW1182" s="349"/>
      <c r="BX1182" s="349"/>
      <c r="BY1182" s="349"/>
    </row>
    <row r="1183" s="168" customFormat="true" ht="15" customHeight="true" x14ac:dyDescent="0.2">
      <c r="BA1183" s="349"/>
      <c r="BB1183" s="197"/>
      <c r="BC1183" s="349"/>
      <c r="BD1183" s="349"/>
      <c r="BE1183" s="349"/>
      <c r="BF1183" s="349"/>
      <c r="BG1183" s="349"/>
      <c r="BH1183" s="349"/>
      <c r="BI1183" s="349"/>
      <c r="BJ1183" s="349"/>
      <c r="BK1183" s="349"/>
      <c r="BL1183" s="349"/>
      <c r="BM1183" s="349"/>
      <c r="BN1183" s="349"/>
      <c r="BO1183" s="349"/>
      <c r="BP1183" s="349"/>
      <c r="BQ1183" s="349"/>
      <c r="BR1183" s="349"/>
      <c r="BS1183" s="349"/>
      <c r="BT1183" s="349"/>
      <c r="BU1183" s="349"/>
      <c r="BV1183" s="349"/>
      <c r="BW1183" s="349"/>
      <c r="BX1183" s="349"/>
      <c r="BY1183" s="349"/>
    </row>
    <row r="1184" s="168" customFormat="true" ht="15" customHeight="true" x14ac:dyDescent="0.2">
      <c r="BA1184" s="349"/>
      <c r="BB1184" s="197"/>
      <c r="BC1184" s="349"/>
      <c r="BD1184" s="349"/>
      <c r="BE1184" s="349"/>
      <c r="BF1184" s="349"/>
      <c r="BG1184" s="349"/>
      <c r="BH1184" s="349"/>
      <c r="BI1184" s="349"/>
      <c r="BJ1184" s="349"/>
      <c r="BK1184" s="349"/>
      <c r="BL1184" s="349"/>
      <c r="BM1184" s="349"/>
      <c r="BN1184" s="349"/>
      <c r="BO1184" s="349"/>
      <c r="BP1184" s="349"/>
      <c r="BQ1184" s="349"/>
      <c r="BR1184" s="349"/>
      <c r="BS1184" s="349"/>
      <c r="BT1184" s="349"/>
      <c r="BU1184" s="349"/>
      <c r="BV1184" s="349"/>
      <c r="BW1184" s="349"/>
      <c r="BX1184" s="349"/>
      <c r="BY1184" s="349"/>
    </row>
    <row r="1185" s="168" customFormat="true" ht="15" customHeight="true" x14ac:dyDescent="0.2">
      <c r="BA1185" s="349"/>
      <c r="BB1185" s="197"/>
      <c r="BC1185" s="349"/>
      <c r="BD1185" s="349"/>
      <c r="BE1185" s="349"/>
      <c r="BF1185" s="349"/>
      <c r="BG1185" s="349"/>
      <c r="BH1185" s="349"/>
      <c r="BI1185" s="349"/>
      <c r="BJ1185" s="349"/>
      <c r="BK1185" s="349"/>
      <c r="BL1185" s="349"/>
      <c r="BM1185" s="349"/>
      <c r="BN1185" s="349"/>
      <c r="BO1185" s="349"/>
      <c r="BP1185" s="349"/>
      <c r="BQ1185" s="349"/>
      <c r="BR1185" s="349"/>
      <c r="BS1185" s="349"/>
      <c r="BT1185" s="349"/>
      <c r="BU1185" s="349"/>
      <c r="BV1185" s="349"/>
      <c r="BW1185" s="349"/>
      <c r="BX1185" s="349"/>
      <c r="BY1185" s="349"/>
    </row>
    <row r="1186" s="168" customFormat="true" ht="15" customHeight="true" x14ac:dyDescent="0.2">
      <c r="BA1186" s="349"/>
      <c r="BB1186" s="197"/>
      <c r="BC1186" s="349"/>
      <c r="BD1186" s="349"/>
      <c r="BE1186" s="349"/>
      <c r="BF1186" s="349"/>
      <c r="BG1186" s="349"/>
      <c r="BH1186" s="349"/>
      <c r="BI1186" s="349"/>
      <c r="BJ1186" s="349"/>
      <c r="BK1186" s="349"/>
      <c r="BL1186" s="349"/>
      <c r="BM1186" s="349"/>
      <c r="BN1186" s="349"/>
      <c r="BO1186" s="349"/>
      <c r="BP1186" s="349"/>
      <c r="BQ1186" s="349"/>
      <c r="BR1186" s="349"/>
      <c r="BS1186" s="349"/>
      <c r="BT1186" s="349"/>
      <c r="BU1186" s="349"/>
      <c r="BV1186" s="349"/>
      <c r="BW1186" s="349"/>
      <c r="BX1186" s="349"/>
      <c r="BY1186" s="349"/>
    </row>
    <row r="1187" s="168" customFormat="true" ht="15" customHeight="true" x14ac:dyDescent="0.2">
      <c r="BA1187" s="349"/>
      <c r="BB1187" s="197"/>
      <c r="BC1187" s="349"/>
      <c r="BD1187" s="349"/>
      <c r="BE1187" s="349"/>
      <c r="BF1187" s="349"/>
      <c r="BG1187" s="349"/>
      <c r="BH1187" s="349"/>
      <c r="BI1187" s="349"/>
      <c r="BJ1187" s="349"/>
      <c r="BK1187" s="349"/>
      <c r="BL1187" s="349"/>
      <c r="BM1187" s="349"/>
      <c r="BN1187" s="349"/>
      <c r="BO1187" s="349"/>
      <c r="BP1187" s="349"/>
      <c r="BQ1187" s="349"/>
      <c r="BR1187" s="349"/>
      <c r="BS1187" s="349"/>
      <c r="BT1187" s="349"/>
      <c r="BU1187" s="349"/>
      <c r="BV1187" s="349"/>
      <c r="BW1187" s="349"/>
      <c r="BX1187" s="349"/>
      <c r="BY1187" s="349"/>
    </row>
    <row r="1188" s="168" customFormat="true" ht="15" customHeight="true" x14ac:dyDescent="0.2">
      <c r="BA1188" s="349"/>
      <c r="BB1188" s="197"/>
      <c r="BC1188" s="349"/>
      <c r="BD1188" s="349"/>
      <c r="BE1188" s="349"/>
      <c r="BF1188" s="349"/>
      <c r="BG1188" s="349"/>
      <c r="BH1188" s="349"/>
      <c r="BI1188" s="349"/>
      <c r="BJ1188" s="349"/>
      <c r="BK1188" s="349"/>
      <c r="BL1188" s="349"/>
      <c r="BM1188" s="349"/>
      <c r="BN1188" s="349"/>
      <c r="BO1188" s="349"/>
      <c r="BP1188" s="349"/>
      <c r="BQ1188" s="349"/>
      <c r="BR1188" s="349"/>
      <c r="BS1188" s="349"/>
      <c r="BT1188" s="349"/>
      <c r="BU1188" s="349"/>
      <c r="BV1188" s="349"/>
      <c r="BW1188" s="349"/>
      <c r="BX1188" s="349"/>
      <c r="BY1188" s="349"/>
    </row>
    <row r="1189" s="168" customFormat="true" ht="15" customHeight="true" x14ac:dyDescent="0.2">
      <c r="BA1189" s="349"/>
      <c r="BB1189" s="197"/>
      <c r="BC1189" s="349"/>
      <c r="BD1189" s="349"/>
      <c r="BE1189" s="349"/>
      <c r="BF1189" s="349"/>
      <c r="BG1189" s="349"/>
      <c r="BH1189" s="349"/>
      <c r="BI1189" s="349"/>
      <c r="BJ1189" s="349"/>
      <c r="BK1189" s="349"/>
      <c r="BL1189" s="349"/>
      <c r="BM1189" s="349"/>
      <c r="BN1189" s="349"/>
      <c r="BO1189" s="349"/>
      <c r="BP1189" s="349"/>
      <c r="BQ1189" s="349"/>
      <c r="BR1189" s="349"/>
      <c r="BS1189" s="349"/>
      <c r="BT1189" s="349"/>
      <c r="BU1189" s="349"/>
      <c r="BV1189" s="349"/>
      <c r="BW1189" s="349"/>
      <c r="BX1189" s="349"/>
      <c r="BY1189" s="349"/>
    </row>
    <row r="1190" s="168" customFormat="true" ht="15" customHeight="true" x14ac:dyDescent="0.2">
      <c r="BA1190" s="349"/>
      <c r="BB1190" s="197"/>
      <c r="BC1190" s="349"/>
      <c r="BD1190" s="349"/>
      <c r="BE1190" s="349"/>
      <c r="BF1190" s="349"/>
      <c r="BG1190" s="349"/>
      <c r="BH1190" s="349"/>
      <c r="BI1190" s="349"/>
      <c r="BJ1190" s="349"/>
      <c r="BK1190" s="349"/>
      <c r="BL1190" s="349"/>
      <c r="BM1190" s="349"/>
      <c r="BN1190" s="349"/>
      <c r="BO1190" s="349"/>
      <c r="BP1190" s="349"/>
      <c r="BQ1190" s="349"/>
      <c r="BR1190" s="349"/>
      <c r="BS1190" s="349"/>
      <c r="BT1190" s="349"/>
      <c r="BU1190" s="349"/>
      <c r="BV1190" s="349"/>
      <c r="BW1190" s="349"/>
      <c r="BX1190" s="349"/>
      <c r="BY1190" s="349"/>
    </row>
    <row r="1191" s="168" customFormat="true" ht="15" customHeight="true" x14ac:dyDescent="0.2">
      <c r="BA1191" s="349"/>
      <c r="BB1191" s="197"/>
      <c r="BC1191" s="349"/>
      <c r="BD1191" s="349"/>
      <c r="BE1191" s="349"/>
      <c r="BF1191" s="349"/>
      <c r="BG1191" s="349"/>
      <c r="BH1191" s="349"/>
      <c r="BI1191" s="349"/>
      <c r="BJ1191" s="349"/>
      <c r="BK1191" s="349"/>
      <c r="BL1191" s="349"/>
      <c r="BM1191" s="349"/>
      <c r="BN1191" s="349"/>
      <c r="BO1191" s="349"/>
      <c r="BP1191" s="349"/>
      <c r="BQ1191" s="349"/>
      <c r="BR1191" s="349"/>
      <c r="BS1191" s="349"/>
      <c r="BT1191" s="349"/>
      <c r="BU1191" s="349"/>
      <c r="BV1191" s="349"/>
      <c r="BW1191" s="349"/>
      <c r="BX1191" s="349"/>
      <c r="BY1191" s="349"/>
    </row>
    <row r="1192" s="168" customFormat="true" ht="15" customHeight="true" x14ac:dyDescent="0.2">
      <c r="BA1192" s="349"/>
      <c r="BB1192" s="197"/>
      <c r="BC1192" s="349"/>
      <c r="BD1192" s="349"/>
      <c r="BE1192" s="349"/>
      <c r="BF1192" s="349"/>
      <c r="BG1192" s="349"/>
      <c r="BH1192" s="349"/>
      <c r="BI1192" s="349"/>
      <c r="BJ1192" s="349"/>
      <c r="BK1192" s="349"/>
      <c r="BL1192" s="349"/>
      <c r="BM1192" s="349"/>
      <c r="BN1192" s="349"/>
      <c r="BO1192" s="349"/>
      <c r="BP1192" s="349"/>
      <c r="BQ1192" s="349"/>
      <c r="BR1192" s="349"/>
      <c r="BS1192" s="349"/>
      <c r="BT1192" s="349"/>
      <c r="BU1192" s="349"/>
      <c r="BV1192" s="349"/>
      <c r="BW1192" s="349"/>
      <c r="BX1192" s="349"/>
      <c r="BY1192" s="349"/>
    </row>
    <row r="1193" s="168" customFormat="true" ht="15" customHeight="true" x14ac:dyDescent="0.2">
      <c r="BA1193" s="349"/>
      <c r="BB1193" s="197"/>
      <c r="BC1193" s="349"/>
      <c r="BD1193" s="349"/>
      <c r="BE1193" s="349"/>
      <c r="BF1193" s="349"/>
      <c r="BG1193" s="349"/>
      <c r="BH1193" s="349"/>
      <c r="BI1193" s="349"/>
      <c r="BJ1193" s="349"/>
      <c r="BK1193" s="349"/>
      <c r="BL1193" s="349"/>
      <c r="BM1193" s="349"/>
      <c r="BN1193" s="349"/>
      <c r="BO1193" s="349"/>
      <c r="BP1193" s="349"/>
      <c r="BQ1193" s="349"/>
      <c r="BR1193" s="349"/>
      <c r="BS1193" s="349"/>
      <c r="BT1193" s="349"/>
      <c r="BU1193" s="349"/>
      <c r="BV1193" s="349"/>
      <c r="BW1193" s="349"/>
      <c r="BX1193" s="349"/>
      <c r="BY1193" s="349"/>
    </row>
    <row r="1194" s="168" customFormat="true" ht="15" customHeight="true" x14ac:dyDescent="0.2">
      <c r="BA1194" s="349"/>
      <c r="BB1194" s="197"/>
      <c r="BC1194" s="349"/>
      <c r="BD1194" s="349"/>
      <c r="BE1194" s="349"/>
      <c r="BF1194" s="349"/>
      <c r="BG1194" s="349"/>
      <c r="BH1194" s="349"/>
      <c r="BI1194" s="349"/>
      <c r="BJ1194" s="349"/>
      <c r="BK1194" s="349"/>
      <c r="BL1194" s="349"/>
      <c r="BM1194" s="349"/>
      <c r="BN1194" s="349"/>
      <c r="BO1194" s="349"/>
      <c r="BP1194" s="349"/>
      <c r="BQ1194" s="349"/>
      <c r="BR1194" s="349"/>
      <c r="BS1194" s="349"/>
      <c r="BT1194" s="349"/>
      <c r="BU1194" s="349"/>
      <c r="BV1194" s="349"/>
      <c r="BW1194" s="349"/>
      <c r="BX1194" s="349"/>
      <c r="BY1194" s="349"/>
    </row>
    <row r="1195" s="168" customFormat="true" ht="15" customHeight="true" x14ac:dyDescent="0.2">
      <c r="BA1195" s="349"/>
      <c r="BB1195" s="197"/>
      <c r="BC1195" s="349"/>
      <c r="BD1195" s="349"/>
      <c r="BE1195" s="349"/>
      <c r="BF1195" s="349"/>
      <c r="BG1195" s="349"/>
      <c r="BH1195" s="349"/>
      <c r="BI1195" s="349"/>
      <c r="BJ1195" s="349"/>
      <c r="BK1195" s="349"/>
      <c r="BL1195" s="349"/>
      <c r="BM1195" s="349"/>
      <c r="BN1195" s="349"/>
      <c r="BO1195" s="349"/>
      <c r="BP1195" s="349"/>
      <c r="BQ1195" s="349"/>
      <c r="BR1195" s="349"/>
      <c r="BS1195" s="349"/>
      <c r="BT1195" s="349"/>
      <c r="BU1195" s="349"/>
      <c r="BV1195" s="349"/>
      <c r="BW1195" s="349"/>
      <c r="BX1195" s="349"/>
      <c r="BY1195" s="349"/>
    </row>
    <row r="1196" s="168" customFormat="true" ht="15" customHeight="true" x14ac:dyDescent="0.2">
      <c r="BA1196" s="349"/>
      <c r="BB1196" s="197"/>
      <c r="BC1196" s="349"/>
      <c r="BD1196" s="349"/>
      <c r="BE1196" s="349"/>
      <c r="BF1196" s="349"/>
      <c r="BG1196" s="349"/>
      <c r="BH1196" s="349"/>
      <c r="BI1196" s="349"/>
      <c r="BJ1196" s="349"/>
      <c r="BK1196" s="349"/>
      <c r="BL1196" s="349"/>
      <c r="BM1196" s="349"/>
      <c r="BN1196" s="349"/>
      <c r="BO1196" s="349"/>
      <c r="BP1196" s="349"/>
      <c r="BQ1196" s="349"/>
      <c r="BR1196" s="349"/>
      <c r="BS1196" s="349"/>
      <c r="BT1196" s="349"/>
      <c r="BU1196" s="349"/>
      <c r="BV1196" s="349"/>
      <c r="BW1196" s="349"/>
      <c r="BX1196" s="349"/>
      <c r="BY1196" s="349"/>
    </row>
    <row r="1197" s="168" customFormat="true" ht="15" customHeight="true" x14ac:dyDescent="0.2">
      <c r="BA1197" s="349"/>
      <c r="BB1197" s="197"/>
      <c r="BC1197" s="349"/>
      <c r="BD1197" s="349"/>
      <c r="BE1197" s="349"/>
      <c r="BF1197" s="349"/>
      <c r="BG1197" s="349"/>
      <c r="BH1197" s="349"/>
      <c r="BI1197" s="349"/>
      <c r="BJ1197" s="349"/>
      <c r="BK1197" s="349"/>
      <c r="BL1197" s="349"/>
      <c r="BM1197" s="349"/>
      <c r="BN1197" s="349"/>
      <c r="BO1197" s="349"/>
      <c r="BP1197" s="349"/>
      <c r="BQ1197" s="349"/>
      <c r="BR1197" s="349"/>
      <c r="BS1197" s="349"/>
      <c r="BT1197" s="349"/>
      <c r="BU1197" s="349"/>
      <c r="BV1197" s="349"/>
      <c r="BW1197" s="349"/>
      <c r="BX1197" s="349"/>
      <c r="BY1197" s="349"/>
    </row>
    <row r="1198" s="168" customFormat="true" ht="15" customHeight="true" x14ac:dyDescent="0.2">
      <c r="BA1198" s="349"/>
      <c r="BB1198" s="197"/>
      <c r="BC1198" s="349"/>
      <c r="BD1198" s="349"/>
      <c r="BE1198" s="349"/>
      <c r="BF1198" s="349"/>
      <c r="BG1198" s="349"/>
      <c r="BH1198" s="349"/>
      <c r="BI1198" s="349"/>
      <c r="BJ1198" s="349"/>
      <c r="BK1198" s="349"/>
      <c r="BL1198" s="349"/>
      <c r="BM1198" s="349"/>
      <c r="BN1198" s="349"/>
      <c r="BO1198" s="349"/>
      <c r="BP1198" s="349"/>
      <c r="BQ1198" s="349"/>
      <c r="BR1198" s="349"/>
      <c r="BS1198" s="349"/>
      <c r="BT1198" s="349"/>
      <c r="BU1198" s="349"/>
      <c r="BV1198" s="349"/>
      <c r="BW1198" s="349"/>
      <c r="BX1198" s="349"/>
      <c r="BY1198" s="349"/>
    </row>
    <row r="1199" s="168" customFormat="true" ht="15" customHeight="true" x14ac:dyDescent="0.2">
      <c r="BA1199" s="349"/>
      <c r="BB1199" s="197"/>
      <c r="BC1199" s="349"/>
      <c r="BD1199" s="349"/>
      <c r="BE1199" s="349"/>
      <c r="BF1199" s="349"/>
      <c r="BG1199" s="349"/>
      <c r="BH1199" s="349"/>
      <c r="BI1199" s="349"/>
      <c r="BJ1199" s="349"/>
      <c r="BK1199" s="349"/>
      <c r="BL1199" s="349"/>
      <c r="BM1199" s="349"/>
      <c r="BN1199" s="349"/>
      <c r="BO1199" s="349"/>
      <c r="BP1199" s="349"/>
      <c r="BQ1199" s="349"/>
      <c r="BR1199" s="349"/>
      <c r="BS1199" s="349"/>
      <c r="BT1199" s="349"/>
      <c r="BU1199" s="349"/>
      <c r="BV1199" s="349"/>
      <c r="BW1199" s="349"/>
      <c r="BX1199" s="349"/>
      <c r="BY1199" s="349"/>
    </row>
    <row r="1200" s="168" customFormat="true" ht="15" customHeight="true" x14ac:dyDescent="0.2">
      <c r="BA1200" s="349"/>
      <c r="BB1200" s="197"/>
      <c r="BC1200" s="349"/>
      <c r="BD1200" s="349"/>
      <c r="BE1200" s="349"/>
      <c r="BF1200" s="349"/>
      <c r="BG1200" s="349"/>
      <c r="BH1200" s="349"/>
      <c r="BI1200" s="349"/>
      <c r="BJ1200" s="349"/>
      <c r="BK1200" s="349"/>
      <c r="BL1200" s="349"/>
      <c r="BM1200" s="349"/>
      <c r="BN1200" s="349"/>
      <c r="BO1200" s="349"/>
      <c r="BP1200" s="349"/>
      <c r="BQ1200" s="349"/>
      <c r="BR1200" s="349"/>
      <c r="BS1200" s="349"/>
      <c r="BT1200" s="349"/>
      <c r="BU1200" s="349"/>
      <c r="BV1200" s="349"/>
      <c r="BW1200" s="349"/>
      <c r="BX1200" s="349"/>
      <c r="BY1200" s="349"/>
    </row>
  </sheetData>
  <mergeCells count="1001">
    <mergeCell ref="BA347:BA348"/>
    <mergeCell ref="BA349:BA350"/>
    <mergeCell ref="BA351:BA352"/>
    <mergeCell ref="BA353:BA354"/>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231:BA235"/>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53:BA164"/>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H56:L56"/>
    <mergeCell ref="M56:Q56"/>
    <mergeCell ref="A35:A36"/>
    <mergeCell ref="A37:A38"/>
    <mergeCell ref="A41:A42"/>
    <mergeCell ref="A43:A44"/>
    <mergeCell ref="BA29:BA30"/>
    <mergeCell ref="A31:A32"/>
    <mergeCell ref="BA31:BA32"/>
    <mergeCell ref="C27:G27"/>
    <mergeCell ref="H27:L27"/>
    <mergeCell ref="M27:Q27"/>
    <mergeCell ref="M14:Q14"/>
    <mergeCell ref="A16:A17"/>
    <mergeCell ref="A18:A21"/>
    <mergeCell ref="A22:A23"/>
    <mergeCell ref="A24:A26"/>
    <mergeCell ref="A29:A30"/>
    <mergeCell ref="A144:A147"/>
    <mergeCell ref="BA144:BA147"/>
    <mergeCell ref="A58:A71"/>
    <mergeCell ref="M133:Q133"/>
    <mergeCell ref="A135:A139"/>
    <mergeCell ref="M120:Q120"/>
    <mergeCell ref="A122:A123"/>
    <mergeCell ref="A124:A127"/>
    <mergeCell ref="A128:A129"/>
    <mergeCell ref="A130:A132"/>
    <mergeCell ref="C14:G14"/>
    <mergeCell ref="H14:L14"/>
    <mergeCell ref="A153:A163"/>
    <mergeCell ref="C133:G133"/>
    <mergeCell ref="H133:L133"/>
    <mergeCell ref="C220:G220"/>
    <mergeCell ref="H220:L220"/>
    <mergeCell ref="M220:Q220"/>
    <mergeCell ref="A208:B208"/>
    <mergeCell ref="A45:A46"/>
    <mergeCell ref="A140:A143"/>
    <mergeCell ref="A108:B108"/>
    <mergeCell ref="C120:G120"/>
    <mergeCell ref="H120:L120"/>
    <mergeCell ref="A148:A150"/>
    <mergeCell ref="A1025:C1025"/>
    <mergeCell ref="A1026:B1026"/>
    <mergeCell ref="A1031:A1033"/>
    <mergeCell ref="A1034:C1034"/>
    <mergeCell ref="A222:A224"/>
    <mergeCell ref="A225:A228"/>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5:D405"/>
    <mergeCell ref="H405:I405"/>
    <mergeCell ref="M405:N405"/>
    <mergeCell ref="C406:D406"/>
    <mergeCell ref="H406:I406"/>
    <mergeCell ref="M406:N406"/>
    <mergeCell ref="C401:D402"/>
    <mergeCell ref="H401:I402"/>
    <mergeCell ref="M401:N40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5:D465"/>
    <mergeCell ref="H465:I465"/>
    <mergeCell ref="M465:N465"/>
    <mergeCell ref="C466:D466"/>
    <mergeCell ref="H466:I466"/>
    <mergeCell ref="M466:N466"/>
    <mergeCell ref="C463:D463"/>
    <mergeCell ref="H463:I463"/>
    <mergeCell ref="M463:N463"/>
    <mergeCell ref="C464:E464"/>
    <mergeCell ref="H464:I464"/>
    <mergeCell ref="M464:N464"/>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77:D477"/>
    <mergeCell ref="H477:I477"/>
    <mergeCell ref="M477:N477"/>
    <mergeCell ref="C478:D478"/>
    <mergeCell ref="H478:I478"/>
    <mergeCell ref="M478:N478"/>
    <mergeCell ref="C475:D475"/>
    <mergeCell ref="H475:J475"/>
    <mergeCell ref="M475:O475"/>
    <mergeCell ref="C476:D476"/>
    <mergeCell ref="H476:I476"/>
    <mergeCell ref="M476:N476"/>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25:D525"/>
    <mergeCell ref="H525:I525"/>
    <mergeCell ref="M525:N525"/>
    <mergeCell ref="C526:G526"/>
    <mergeCell ref="H526:I526"/>
    <mergeCell ref="M526:N526"/>
    <mergeCell ref="C523:D523"/>
    <mergeCell ref="H523:I523"/>
    <mergeCell ref="M523:N523"/>
    <mergeCell ref="C524:D524"/>
    <mergeCell ref="H524:I524"/>
    <mergeCell ref="M524:N524"/>
    <mergeCell ref="C529:D529"/>
    <mergeCell ref="H529:I529"/>
    <mergeCell ref="M529:N529"/>
    <mergeCell ref="C530:D530"/>
    <mergeCell ref="H530:I530"/>
    <mergeCell ref="M530:N530"/>
    <mergeCell ref="C527:D528"/>
    <mergeCell ref="E527:G527"/>
    <mergeCell ref="H527:I527"/>
    <mergeCell ref="M527:N527"/>
    <mergeCell ref="H528:I528"/>
    <mergeCell ref="M528:N528"/>
    <mergeCell ref="C533:D534"/>
    <mergeCell ref="H533:I533"/>
    <mergeCell ref="M533:N533"/>
    <mergeCell ref="H534:I534"/>
    <mergeCell ref="M534:N534"/>
    <mergeCell ref="C535:D535"/>
    <mergeCell ref="H535:I535"/>
    <mergeCell ref="M535:N535"/>
    <mergeCell ref="C531:D531"/>
    <mergeCell ref="H531:I531"/>
    <mergeCell ref="M531:N531"/>
    <mergeCell ref="C532:E532"/>
    <mergeCell ref="H532:I532"/>
    <mergeCell ref="M532:N532"/>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8:D548"/>
    <mergeCell ref="H548:L548"/>
    <mergeCell ref="M548:Q548"/>
    <mergeCell ref="C549:D549"/>
    <mergeCell ref="H549:I550"/>
    <mergeCell ref="J549:L549"/>
    <mergeCell ref="M549:N550"/>
    <mergeCell ref="O549:Q549"/>
    <mergeCell ref="C550:D550"/>
    <mergeCell ref="C553:D553"/>
    <mergeCell ref="H553:I553"/>
    <mergeCell ref="M553:N553"/>
    <mergeCell ref="C554:D554"/>
    <mergeCell ref="H554:J554"/>
    <mergeCell ref="M554:O554"/>
    <mergeCell ref="C551:D551"/>
    <mergeCell ref="H551:I551"/>
    <mergeCell ref="M551:N551"/>
    <mergeCell ref="C552:D552"/>
    <mergeCell ref="H552:I552"/>
    <mergeCell ref="M552:N552"/>
    <mergeCell ref="C558:D558"/>
    <mergeCell ref="H558:I558"/>
    <mergeCell ref="M558:N558"/>
    <mergeCell ref="C559:D559"/>
    <mergeCell ref="H559:I559"/>
    <mergeCell ref="M559:N559"/>
    <mergeCell ref="C555:D555"/>
    <mergeCell ref="H555:I556"/>
    <mergeCell ref="M555:N556"/>
    <mergeCell ref="C556:D556"/>
    <mergeCell ref="C557:D557"/>
    <mergeCell ref="H557:I557"/>
    <mergeCell ref="M557:N557"/>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94:D594"/>
    <mergeCell ref="H594:I594"/>
    <mergeCell ref="M594:N594"/>
    <mergeCell ref="C595:E595"/>
    <mergeCell ref="H595:I595"/>
    <mergeCell ref="M595:N595"/>
    <mergeCell ref="C592:D592"/>
    <mergeCell ref="H592:I592"/>
    <mergeCell ref="M592:N592"/>
    <mergeCell ref="C593:D593"/>
    <mergeCell ref="H593:I593"/>
    <mergeCell ref="M593:N593"/>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30:D630"/>
    <mergeCell ref="H630:I630"/>
    <mergeCell ref="M630:N630"/>
    <mergeCell ref="C631:D631"/>
    <mergeCell ref="H631:I631"/>
    <mergeCell ref="M631:N631"/>
    <mergeCell ref="C628:D628"/>
    <mergeCell ref="H628:J628"/>
    <mergeCell ref="M628:O628"/>
    <mergeCell ref="C629:D629"/>
    <mergeCell ref="H629:I629"/>
    <mergeCell ref="M629:N629"/>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94:D694"/>
    <mergeCell ref="H694:I694"/>
    <mergeCell ref="M694:N694"/>
    <mergeCell ref="C692:D692"/>
    <mergeCell ref="H692:I692"/>
    <mergeCell ref="M692:N692"/>
    <mergeCell ref="C693:D693"/>
    <mergeCell ref="H693:I693"/>
    <mergeCell ref="M693:N693"/>
  </mergeCells>
  <conditionalFormatting sqref="BC1:CZ1048576">
    <cfRule type="cellIs" dxfId="5"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19050</xdr:rowOff>
                  </from>
                  <to>
                    <xdr:col>1</xdr:col>
                    <xdr:colOff>1704975</xdr:colOff>
                    <xdr:row>399</xdr:row>
                    <xdr:rowOff>209550</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955FE-EC42-4208-BF7B-104B196725B0}">
  <sheetPr codeName="Feuil7"/>
  <dimension ref="A1:CZ1200"/>
  <sheetViews>
    <sheetView showGridLines="false" workbookViewId="0"/>
  </sheetViews>
  <sheetFormatPr defaultColWidth="9.140625" defaultRowHeight="15" customHeight="true" x14ac:dyDescent="0.2"/>
  <cols>
    <col min="1" max="1" width="31.5703125" style="348" customWidth="true"/>
    <col min="2" max="2" width="41.5703125" style="348" customWidth="true"/>
    <col min="3" max="17" width="10.7109375" style="348" customWidth="true"/>
    <col min="18" max="27" width="12.5703125" style="348" customWidth="true"/>
    <col min="28" max="52" width="12.5703125" style="168" customWidth="true"/>
    <col min="53" max="53" width="31.5703125" style="349" customWidth="true"/>
    <col min="54" max="54" width="41.5703125" style="197" customWidth="true"/>
    <col min="55" max="69" width="9.140625" style="349"/>
    <col min="70" max="77" width="12.5703125" style="349" customWidth="true"/>
    <col min="78" max="104" width="12.5703125" style="168" customWidth="true"/>
    <col min="105" max="16384" width="9.140625" style="348"/>
  </cols>
  <sheetData>
    <row r="1" s="114" customFormat="true" ht="18" customHeight="true" x14ac:dyDescent="0.2">
      <c r="AB1" s="168"/>
      <c r="AC1" s="168"/>
      <c r="AD1" s="168"/>
      <c r="AE1" s="168"/>
      <c r="AF1" s="168"/>
      <c r="AG1" s="168"/>
      <c r="AH1" s="168"/>
      <c r="AI1" s="168"/>
      <c r="AJ1" s="168"/>
      <c r="AK1" s="168"/>
      <c r="AL1" s="168"/>
      <c r="AM1" s="168"/>
      <c r="AN1" s="168"/>
      <c r="AO1" s="168"/>
      <c r="AP1" s="168"/>
      <c r="AQ1" s="168"/>
      <c r="AR1" s="168"/>
      <c r="AS1" s="168"/>
      <c r="AT1" s="168"/>
      <c r="AU1" s="168"/>
      <c r="AV1" s="168"/>
      <c r="AW1" s="168"/>
      <c r="AX1" s="168"/>
      <c r="AY1" s="168"/>
      <c r="AZ1" s="168"/>
      <c r="BB1" s="137"/>
      <c r="BZ1" s="168"/>
      <c r="CA1" s="168"/>
      <c r="CB1" s="168"/>
      <c r="CC1" s="168"/>
      <c r="CD1" s="168"/>
      <c r="CE1" s="168"/>
      <c r="CF1" s="168"/>
      <c r="CG1" s="168"/>
      <c r="CH1" s="168"/>
      <c r="CI1" s="168"/>
      <c r="CJ1" s="168"/>
      <c r="CK1" s="168"/>
      <c r="CL1" s="168"/>
      <c r="CM1" s="168"/>
      <c r="CN1" s="168"/>
      <c r="CO1" s="168"/>
      <c r="CP1" s="168"/>
      <c r="CQ1" s="168"/>
      <c r="CR1" s="168"/>
      <c r="CS1" s="168"/>
      <c r="CT1" s="168"/>
      <c r="CU1" s="168"/>
      <c r="CV1" s="168"/>
      <c r="CW1" s="168"/>
      <c r="CX1" s="168"/>
      <c r="CY1" s="168"/>
      <c r="CZ1" s="168"/>
    </row>
    <row r="2" s="114" customFormat="true" ht="22.5" customHeight="true" x14ac:dyDescent="0.35">
      <c r="A2" s="186" t="str">
        <f>A1026</f>
        <v>Zimbabwe</v>
      </c>
      <c r="B2" s="187"/>
      <c r="AB2" s="168"/>
      <c r="AC2" s="168"/>
      <c r="AD2" s="168"/>
      <c r="AE2" s="168"/>
      <c r="AF2" s="168"/>
      <c r="AG2" s="168"/>
      <c r="AH2" s="168"/>
      <c r="AI2" s="168"/>
      <c r="AJ2" s="168"/>
      <c r="AK2" s="168"/>
      <c r="AL2" s="168"/>
      <c r="AM2" s="168"/>
      <c r="AN2" s="168"/>
      <c r="AO2" s="168"/>
      <c r="AP2" s="168"/>
      <c r="AQ2" s="168"/>
      <c r="AR2" s="168"/>
      <c r="AS2" s="168"/>
      <c r="AT2" s="168"/>
      <c r="AU2" s="168"/>
      <c r="AV2" s="168"/>
      <c r="AW2" s="168"/>
      <c r="AX2" s="168"/>
      <c r="AY2" s="168"/>
      <c r="AZ2" s="168"/>
      <c r="BB2" s="137"/>
      <c r="BZ2" s="168"/>
      <c r="CA2" s="168"/>
      <c r="CB2" s="168"/>
      <c r="CC2" s="168"/>
      <c r="CD2" s="168"/>
      <c r="CE2" s="168"/>
      <c r="CF2" s="168"/>
      <c r="CG2" s="168"/>
      <c r="CH2" s="168"/>
      <c r="CI2" s="168"/>
      <c r="CJ2" s="168"/>
      <c r="CK2" s="168"/>
      <c r="CL2" s="168"/>
      <c r="CM2" s="168"/>
      <c r="CN2" s="168"/>
      <c r="CO2" s="168"/>
      <c r="CP2" s="168"/>
      <c r="CQ2" s="168"/>
      <c r="CR2" s="168"/>
      <c r="CS2" s="168"/>
      <c r="CT2" s="168"/>
      <c r="CU2" s="168"/>
      <c r="CV2" s="168"/>
      <c r="CW2" s="168"/>
      <c r="CX2" s="168"/>
      <c r="CY2" s="168"/>
      <c r="CZ2" s="168"/>
    </row>
    <row r="3" s="114" customFormat="true" ht="22.5" customHeight="true" x14ac:dyDescent="0.35">
      <c r="A3" s="141" t="str">
        <f>A1034</f>
        <v>2014</v>
      </c>
      <c r="B3" s="189"/>
      <c r="AB3" s="168"/>
      <c r="AC3" s="168"/>
      <c r="AD3" s="168"/>
      <c r="AE3" s="168"/>
      <c r="AF3" s="168"/>
      <c r="AG3" s="168"/>
      <c r="AH3" s="168"/>
      <c r="AI3" s="168"/>
      <c r="AJ3" s="168"/>
      <c r="AK3" s="168"/>
      <c r="AL3" s="168"/>
      <c r="AM3" s="168"/>
      <c r="AN3" s="168"/>
      <c r="AO3" s="168"/>
      <c r="AP3" s="168"/>
      <c r="AQ3" s="168"/>
      <c r="AR3" s="168"/>
      <c r="AS3" s="168"/>
      <c r="AT3" s="168"/>
      <c r="AU3" s="168"/>
      <c r="AV3" s="168"/>
      <c r="AW3" s="168"/>
      <c r="AX3" s="168"/>
      <c r="AY3" s="168"/>
      <c r="AZ3" s="168"/>
      <c r="BB3" s="137"/>
      <c r="BZ3" s="168"/>
      <c r="CA3" s="168"/>
      <c r="CB3" s="168"/>
      <c r="CC3" s="168"/>
      <c r="CD3" s="168"/>
      <c r="CE3" s="168"/>
      <c r="CF3" s="168"/>
      <c r="CG3" s="168"/>
      <c r="CH3" s="168"/>
      <c r="CI3" s="168"/>
      <c r="CJ3" s="168"/>
      <c r="CK3" s="168"/>
      <c r="CL3" s="168"/>
      <c r="CM3" s="168"/>
      <c r="CN3" s="168"/>
      <c r="CO3" s="168"/>
      <c r="CP3" s="168"/>
      <c r="CQ3" s="168"/>
      <c r="CR3" s="168"/>
      <c r="CS3" s="168"/>
      <c r="CT3" s="168"/>
      <c r="CU3" s="168"/>
      <c r="CV3" s="168"/>
      <c r="CW3" s="168"/>
      <c r="CX3" s="168"/>
      <c r="CY3" s="168"/>
      <c r="CZ3" s="168"/>
    </row>
    <row r="4" s="114" customFormat="true" ht="22.5" customHeight="true" x14ac:dyDescent="0.35">
      <c r="A4" s="188" t="s">
        <v>96</v>
      </c>
      <c r="B4" s="189"/>
      <c r="AB4" s="168"/>
      <c r="AC4" s="168"/>
      <c r="AD4" s="168"/>
      <c r="AE4" s="168"/>
      <c r="AF4" s="168"/>
      <c r="AG4" s="168"/>
      <c r="AH4" s="168"/>
      <c r="AI4" s="168"/>
      <c r="AJ4" s="168"/>
      <c r="AK4" s="168"/>
      <c r="AL4" s="168"/>
      <c r="AM4" s="168"/>
      <c r="AN4" s="168"/>
      <c r="AO4" s="168"/>
      <c r="AP4" s="168"/>
      <c r="AQ4" s="168"/>
      <c r="AR4" s="168"/>
      <c r="AS4" s="168"/>
      <c r="AT4" s="168"/>
      <c r="AU4" s="168"/>
      <c r="AV4" s="168"/>
      <c r="AW4" s="168"/>
      <c r="AX4" s="168"/>
      <c r="AY4" s="168"/>
      <c r="AZ4" s="168"/>
      <c r="BB4" s="137"/>
      <c r="BZ4" s="168"/>
      <c r="CA4" s="168"/>
      <c r="CB4" s="168"/>
      <c r="CC4" s="168"/>
      <c r="CD4" s="168"/>
      <c r="CE4" s="168"/>
      <c r="CF4" s="168"/>
      <c r="CG4" s="168"/>
      <c r="CH4" s="168"/>
      <c r="CI4" s="168"/>
      <c r="CJ4" s="168"/>
      <c r="CK4" s="168"/>
      <c r="CL4" s="168"/>
      <c r="CM4" s="168"/>
      <c r="CN4" s="168"/>
      <c r="CO4" s="168"/>
      <c r="CP4" s="168"/>
      <c r="CQ4" s="168"/>
      <c r="CR4" s="168"/>
      <c r="CS4" s="168"/>
      <c r="CT4" s="168"/>
      <c r="CU4" s="168"/>
      <c r="CV4" s="168"/>
      <c r="CW4" s="168"/>
      <c r="CX4" s="168"/>
      <c r="CY4" s="168"/>
      <c r="CZ4" s="168"/>
    </row>
    <row r="5" s="114" customFormat="true" ht="20.1" customHeight="true" x14ac:dyDescent="0.35">
      <c r="A5" s="188" t="s">
        <v>97</v>
      </c>
      <c r="B5" s="189"/>
      <c r="AB5" s="168"/>
      <c r="AC5" s="168"/>
      <c r="AD5" s="168"/>
      <c r="AE5" s="168"/>
      <c r="AF5" s="168"/>
      <c r="AG5" s="168"/>
      <c r="AH5" s="168"/>
      <c r="AI5" s="168"/>
      <c r="AJ5" s="168"/>
      <c r="AK5" s="168"/>
      <c r="AL5" s="168"/>
      <c r="AM5" s="168"/>
      <c r="AN5" s="168"/>
      <c r="AO5" s="168"/>
      <c r="AP5" s="168"/>
      <c r="AQ5" s="168"/>
      <c r="AR5" s="168"/>
      <c r="AS5" s="168"/>
      <c r="AT5" s="168"/>
      <c r="AU5" s="168"/>
      <c r="AV5" s="168"/>
      <c r="AW5" s="168"/>
      <c r="AX5" s="168"/>
      <c r="AY5" s="168"/>
      <c r="AZ5" s="168"/>
      <c r="BB5" s="137"/>
      <c r="BZ5" s="168"/>
      <c r="CA5" s="168"/>
      <c r="CB5" s="168"/>
      <c r="CC5" s="168"/>
      <c r="CD5" s="168"/>
      <c r="CE5" s="168"/>
      <c r="CF5" s="168"/>
      <c r="CG5" s="168"/>
      <c r="CH5" s="168"/>
      <c r="CI5" s="168"/>
      <c r="CJ5" s="168"/>
      <c r="CK5" s="168"/>
      <c r="CL5" s="168"/>
      <c r="CM5" s="168"/>
      <c r="CN5" s="168"/>
      <c r="CO5" s="168"/>
      <c r="CP5" s="168"/>
      <c r="CQ5" s="168"/>
      <c r="CR5" s="168"/>
      <c r="CS5" s="168"/>
      <c r="CT5" s="168"/>
      <c r="CU5" s="168"/>
      <c r="CV5" s="168"/>
      <c r="CW5" s="168"/>
      <c r="CX5" s="168"/>
      <c r="CY5" s="168"/>
      <c r="CZ5" s="168"/>
    </row>
    <row r="6" s="114" customFormat="true" ht="15" customHeight="true" x14ac:dyDescent="0.2">
      <c r="A6" s="190" t="s">
        <v>98</v>
      </c>
      <c r="B6" s="191"/>
      <c r="AB6" s="168"/>
      <c r="AC6" s="168"/>
      <c r="AD6" s="168"/>
      <c r="AE6" s="168"/>
      <c r="AF6" s="168"/>
      <c r="AG6" s="168"/>
      <c r="AH6" s="168"/>
      <c r="AI6" s="168"/>
      <c r="AJ6" s="168"/>
      <c r="AK6" s="168"/>
      <c r="AL6" s="168"/>
      <c r="AM6" s="168"/>
      <c r="AN6" s="168"/>
      <c r="AO6" s="168"/>
      <c r="AP6" s="168"/>
      <c r="AQ6" s="168"/>
      <c r="AR6" s="168"/>
      <c r="AS6" s="168"/>
      <c r="AT6" s="168"/>
      <c r="AU6" s="168"/>
      <c r="AV6" s="168"/>
      <c r="AW6" s="168"/>
      <c r="AX6" s="168"/>
      <c r="AY6" s="168"/>
      <c r="AZ6" s="168"/>
      <c r="BB6" s="137"/>
      <c r="BZ6" s="168"/>
      <c r="CA6" s="168"/>
      <c r="CB6" s="168"/>
      <c r="CC6" s="168"/>
      <c r="CD6" s="168"/>
      <c r="CE6" s="168"/>
      <c r="CF6" s="168"/>
      <c r="CG6" s="168"/>
      <c r="CH6" s="168"/>
      <c r="CI6" s="168"/>
      <c r="CJ6" s="168"/>
      <c r="CK6" s="168"/>
      <c r="CL6" s="168"/>
      <c r="CM6" s="168"/>
      <c r="CN6" s="168"/>
      <c r="CO6" s="168"/>
      <c r="CP6" s="168"/>
      <c r="CQ6" s="168"/>
      <c r="CR6" s="168"/>
      <c r="CS6" s="168"/>
      <c r="CT6" s="168"/>
      <c r="CU6" s="168"/>
      <c r="CV6" s="168"/>
      <c r="CW6" s="168"/>
      <c r="CX6" s="168"/>
      <c r="CY6" s="168"/>
      <c r="CZ6" s="168"/>
    </row>
    <row r="7" s="114" customFormat="true" ht="15" customHeight="true" x14ac:dyDescent="0.2">
      <c r="A7" s="192" t="s">
        <v>40</v>
      </c>
      <c r="B7" s="193"/>
      <c r="AB7" s="168"/>
      <c r="AC7" s="168"/>
      <c r="AD7" s="168"/>
      <c r="AE7" s="168"/>
      <c r="AF7" s="168"/>
      <c r="AG7" s="168"/>
      <c r="AH7" s="168"/>
      <c r="AI7" s="168"/>
      <c r="AJ7" s="168"/>
      <c r="AK7" s="168"/>
      <c r="AL7" s="168"/>
      <c r="AM7" s="168"/>
      <c r="AN7" s="168"/>
      <c r="AO7" s="168"/>
      <c r="AP7" s="168"/>
      <c r="AQ7" s="168"/>
      <c r="AR7" s="168"/>
      <c r="AS7" s="168"/>
      <c r="AT7" s="168"/>
      <c r="AU7" s="168"/>
      <c r="AV7" s="168"/>
      <c r="AW7" s="168"/>
      <c r="AX7" s="168"/>
      <c r="AY7" s="168"/>
      <c r="AZ7" s="168"/>
      <c r="BB7" s="137"/>
      <c r="BZ7" s="168"/>
      <c r="CA7" s="168"/>
      <c r="CB7" s="168"/>
      <c r="CC7" s="168"/>
      <c r="CD7" s="168"/>
      <c r="CE7" s="168"/>
      <c r="CF7" s="168"/>
      <c r="CG7" s="168"/>
      <c r="CH7" s="168"/>
      <c r="CI7" s="168"/>
      <c r="CJ7" s="168"/>
      <c r="CK7" s="168"/>
      <c r="CL7" s="168"/>
      <c r="CM7" s="168"/>
      <c r="CN7" s="168"/>
      <c r="CO7" s="168"/>
      <c r="CP7" s="168"/>
      <c r="CQ7" s="168"/>
      <c r="CR7" s="168"/>
      <c r="CS7" s="168"/>
      <c r="CT7" s="168"/>
      <c r="CU7" s="168"/>
      <c r="CV7" s="168"/>
      <c r="CW7" s="168"/>
      <c r="CX7" s="168"/>
      <c r="CY7" s="168"/>
      <c r="CZ7" s="168"/>
    </row>
    <row r="8" s="114" customFormat="true" ht="15" customHeight="true" x14ac:dyDescent="0.2">
      <c r="A8" s="192" t="s">
        <v>39</v>
      </c>
      <c r="B8" s="193"/>
      <c r="AB8" s="168"/>
      <c r="AC8" s="168"/>
      <c r="AD8" s="168"/>
      <c r="AE8" s="168"/>
      <c r="AF8" s="168"/>
      <c r="AG8" s="168"/>
      <c r="AH8" s="168"/>
      <c r="AI8" s="168"/>
      <c r="AJ8" s="168"/>
      <c r="AK8" s="168"/>
      <c r="AL8" s="168"/>
      <c r="AM8" s="168"/>
      <c r="AN8" s="168"/>
      <c r="AO8" s="168"/>
      <c r="AP8" s="168"/>
      <c r="AQ8" s="168"/>
      <c r="AR8" s="168"/>
      <c r="AS8" s="168"/>
      <c r="AT8" s="168"/>
      <c r="AU8" s="168"/>
      <c r="AV8" s="168"/>
      <c r="AW8" s="168"/>
      <c r="AX8" s="168"/>
      <c r="AY8" s="168"/>
      <c r="AZ8" s="168"/>
      <c r="BB8" s="137"/>
      <c r="BZ8" s="168"/>
      <c r="CA8" s="168"/>
      <c r="CB8" s="168"/>
      <c r="CC8" s="168"/>
      <c r="CD8" s="168"/>
      <c r="CE8" s="168"/>
      <c r="CF8" s="168"/>
      <c r="CG8" s="168"/>
      <c r="CH8" s="168"/>
      <c r="CI8" s="168"/>
      <c r="CJ8" s="168"/>
      <c r="CK8" s="168"/>
      <c r="CL8" s="168"/>
      <c r="CM8" s="168"/>
      <c r="CN8" s="168"/>
      <c r="CO8" s="168"/>
      <c r="CP8" s="168"/>
      <c r="CQ8" s="168"/>
      <c r="CR8" s="168"/>
      <c r="CS8" s="168"/>
      <c r="CT8" s="168"/>
      <c r="CU8" s="168"/>
      <c r="CV8" s="168"/>
      <c r="CW8" s="168"/>
      <c r="CX8" s="168"/>
      <c r="CY8" s="168"/>
      <c r="CZ8" s="168"/>
    </row>
    <row r="9" s="114" customFormat="true" ht="15" customHeight="true" x14ac:dyDescent="0.2">
      <c r="A9" s="192" t="s">
        <v>136</v>
      </c>
      <c r="B9" s="194" t="str">
        <f>A1025</f>
        <v>MICS14</v>
      </c>
      <c r="AB9" s="168"/>
      <c r="AC9" s="168"/>
      <c r="AD9" s="168"/>
      <c r="AE9" s="168"/>
      <c r="AF9" s="168"/>
      <c r="AG9" s="168"/>
      <c r="AH9" s="168"/>
      <c r="AI9" s="168"/>
      <c r="AJ9" s="168"/>
      <c r="AK9" s="168"/>
      <c r="AL9" s="168"/>
      <c r="AM9" s="168"/>
      <c r="AN9" s="168"/>
      <c r="AO9" s="168"/>
      <c r="AP9" s="168"/>
      <c r="AQ9" s="168"/>
      <c r="AR9" s="168"/>
      <c r="AS9" s="168"/>
      <c r="AT9" s="168"/>
      <c r="AU9" s="168"/>
      <c r="AV9" s="168"/>
      <c r="AW9" s="168"/>
      <c r="AX9" s="168"/>
      <c r="AY9" s="168"/>
      <c r="AZ9" s="168"/>
      <c r="BB9" s="137"/>
      <c r="BZ9" s="168"/>
      <c r="CA9" s="168"/>
      <c r="CB9" s="168"/>
      <c r="CC9" s="168"/>
      <c r="CD9" s="168"/>
      <c r="CE9" s="168"/>
      <c r="CF9" s="168"/>
      <c r="CG9" s="168"/>
      <c r="CH9" s="168"/>
      <c r="CI9" s="168"/>
      <c r="CJ9" s="168"/>
      <c r="CK9" s="168"/>
      <c r="CL9" s="168"/>
      <c r="CM9" s="168"/>
      <c r="CN9" s="168"/>
      <c r="CO9" s="168"/>
      <c r="CP9" s="168"/>
      <c r="CQ9" s="168"/>
      <c r="CR9" s="168"/>
      <c r="CS9" s="168"/>
      <c r="CT9" s="168"/>
      <c r="CU9" s="168"/>
      <c r="CV9" s="168"/>
      <c r="CW9" s="168"/>
      <c r="CX9" s="168"/>
      <c r="CY9" s="168"/>
      <c r="CZ9" s="168"/>
    </row>
    <row r="10" s="114" customFormat="true" ht="15" customHeight="true" x14ac:dyDescent="0.2">
      <c r="A10" s="792" t="str">
        <f>B1028</f>
        <v/>
      </c>
      <c r="B10" s="793"/>
      <c r="AB10" s="168"/>
      <c r="AC10" s="168"/>
      <c r="AD10" s="168"/>
      <c r="AE10" s="168"/>
      <c r="AF10" s="168"/>
      <c r="AG10" s="168"/>
      <c r="AH10" s="168"/>
      <c r="AI10" s="168"/>
      <c r="AJ10" s="168"/>
      <c r="AK10" s="168"/>
      <c r="AL10" s="168"/>
      <c r="AM10" s="168"/>
      <c r="AN10" s="168"/>
      <c r="AO10" s="168"/>
      <c r="AP10" s="168"/>
      <c r="AQ10" s="168"/>
      <c r="AR10" s="168"/>
      <c r="AS10" s="168"/>
      <c r="AT10" s="168"/>
      <c r="AU10" s="168"/>
      <c r="AV10" s="168"/>
      <c r="AW10" s="168"/>
      <c r="AX10" s="168"/>
      <c r="AY10" s="168"/>
      <c r="AZ10" s="168"/>
      <c r="BB10" s="137"/>
      <c r="BZ10" s="168"/>
      <c r="CA10" s="168"/>
      <c r="CB10" s="168"/>
      <c r="CC10" s="168"/>
      <c r="CD10" s="168"/>
      <c r="CE10" s="168"/>
      <c r="CF10" s="168"/>
      <c r="CG10" s="168"/>
      <c r="CH10" s="168"/>
      <c r="CI10" s="168"/>
      <c r="CJ10" s="168"/>
      <c r="CK10" s="168"/>
      <c r="CL10" s="168"/>
      <c r="CM10" s="168"/>
      <c r="CN10" s="168"/>
      <c r="CO10" s="168"/>
      <c r="CP10" s="168"/>
      <c r="CQ10" s="168"/>
      <c r="CR10" s="168"/>
      <c r="CS10" s="168"/>
      <c r="CT10" s="168"/>
      <c r="CU10" s="168"/>
      <c r="CV10" s="168"/>
      <c r="CW10" s="168"/>
      <c r="CX10" s="168"/>
      <c r="CY10" s="168"/>
      <c r="CZ10" s="168"/>
    </row>
    <row r="11" s="114" customFormat="true" ht="15" customHeight="true" x14ac:dyDescent="0.2">
      <c r="A11" s="792" t="str">
        <f>B1027</f>
        <v/>
      </c>
      <c r="B11" s="794"/>
      <c r="AB11" s="168"/>
      <c r="AC11" s="168"/>
      <c r="AD11" s="168"/>
      <c r="AE11" s="168"/>
      <c r="AF11" s="168"/>
      <c r="AG11" s="168"/>
      <c r="AH11" s="168"/>
      <c r="AI11" s="168"/>
      <c r="AJ11" s="168"/>
      <c r="AK11" s="168"/>
      <c r="AL11" s="168"/>
      <c r="AM11" s="168"/>
      <c r="AN11" s="168"/>
      <c r="AO11" s="168"/>
      <c r="AP11" s="168"/>
      <c r="AQ11" s="168"/>
      <c r="AR11" s="168"/>
      <c r="AS11" s="168"/>
      <c r="AT11" s="168"/>
      <c r="AU11" s="168"/>
      <c r="AV11" s="168"/>
      <c r="AW11" s="168"/>
      <c r="AX11" s="168"/>
      <c r="AY11" s="168"/>
      <c r="AZ11" s="168"/>
      <c r="BB11" s="137"/>
      <c r="BZ11" s="168"/>
      <c r="CA11" s="168"/>
      <c r="CB11" s="168"/>
      <c r="CC11" s="168"/>
      <c r="CD11" s="168"/>
      <c r="CE11" s="168"/>
      <c r="CF11" s="168"/>
      <c r="CG11" s="168"/>
      <c r="CH11" s="168"/>
      <c r="CI11" s="168"/>
      <c r="CJ11" s="168"/>
      <c r="CK11" s="168"/>
      <c r="CL11" s="168"/>
      <c r="CM11" s="168"/>
      <c r="CN11" s="168"/>
      <c r="CO11" s="168"/>
      <c r="CP11" s="168"/>
      <c r="CQ11" s="168"/>
      <c r="CR11" s="168"/>
      <c r="CS11" s="168"/>
      <c r="CT11" s="168"/>
      <c r="CU11" s="168"/>
      <c r="CV11" s="168"/>
      <c r="CW11" s="168"/>
      <c r="CX11" s="168"/>
      <c r="CY11" s="168"/>
      <c r="CZ11" s="168"/>
    </row>
    <row r="12" s="114" customFormat="true" ht="18" customHeight="true" x14ac:dyDescent="0.2">
      <c r="A12" s="795"/>
      <c r="B12" s="793"/>
      <c r="AB12" s="168"/>
      <c r="AC12" s="168"/>
      <c r="AD12" s="168"/>
      <c r="AE12" s="168"/>
      <c r="AF12" s="168"/>
      <c r="AG12" s="168"/>
      <c r="AH12" s="168"/>
      <c r="AI12" s="168"/>
      <c r="AJ12" s="168"/>
      <c r="AK12" s="168"/>
      <c r="AL12" s="168"/>
      <c r="AM12" s="168"/>
      <c r="AN12" s="168"/>
      <c r="AO12" s="168"/>
      <c r="AP12" s="168"/>
      <c r="AQ12" s="168"/>
      <c r="AR12" s="168"/>
      <c r="AS12" s="168"/>
      <c r="AT12" s="168"/>
      <c r="AU12" s="168"/>
      <c r="AV12" s="168"/>
      <c r="AW12" s="168"/>
      <c r="AX12" s="168"/>
      <c r="AY12" s="168"/>
      <c r="AZ12" s="168"/>
      <c r="BB12" s="137"/>
      <c r="BZ12" s="168"/>
      <c r="CA12" s="168"/>
      <c r="CB12" s="168"/>
      <c r="CC12" s="168"/>
      <c r="CD12" s="168"/>
      <c r="CE12" s="168"/>
      <c r="CF12" s="168"/>
      <c r="CG12" s="168"/>
      <c r="CH12" s="168"/>
      <c r="CI12" s="168"/>
      <c r="CJ12" s="168"/>
      <c r="CK12" s="168"/>
      <c r="CL12" s="168"/>
      <c r="CM12" s="168"/>
      <c r="CN12" s="168"/>
      <c r="CO12" s="168"/>
      <c r="CP12" s="168"/>
      <c r="CQ12" s="168"/>
      <c r="CR12" s="168"/>
      <c r="CS12" s="168"/>
      <c r="CT12" s="168"/>
      <c r="CU12" s="168"/>
      <c r="CV12" s="168"/>
      <c r="CW12" s="168"/>
      <c r="CX12" s="168"/>
      <c r="CY12" s="168"/>
      <c r="CZ12" s="168"/>
    </row>
    <row r="13" s="114" customFormat="true" ht="18" customHeight="true" x14ac:dyDescent="0.2">
      <c r="A13" s="796"/>
      <c r="B13" s="797"/>
      <c r="AB13" s="168"/>
      <c r="AC13" s="168"/>
      <c r="AD13" s="168"/>
      <c r="AE13" s="168"/>
      <c r="AF13" s="168"/>
      <c r="AG13" s="168"/>
      <c r="AH13" s="168"/>
      <c r="AI13" s="168"/>
      <c r="AJ13" s="168"/>
      <c r="AK13" s="168"/>
      <c r="AL13" s="168"/>
      <c r="AM13" s="168"/>
      <c r="AN13" s="168"/>
      <c r="AO13" s="168"/>
      <c r="AP13" s="168"/>
      <c r="AQ13" s="168"/>
      <c r="AR13" s="168"/>
      <c r="AS13" s="168"/>
      <c r="AT13" s="168"/>
      <c r="AU13" s="168"/>
      <c r="AV13" s="168"/>
      <c r="AW13" s="168"/>
      <c r="AX13" s="168"/>
      <c r="AY13" s="168"/>
      <c r="AZ13" s="168"/>
      <c r="BB13" s="137"/>
      <c r="BZ13" s="168"/>
      <c r="CA13" s="168"/>
      <c r="CB13" s="168"/>
      <c r="CC13" s="168"/>
      <c r="CD13" s="168"/>
      <c r="CE13" s="168"/>
      <c r="CF13" s="168"/>
      <c r="CG13" s="168"/>
      <c r="CH13" s="168"/>
      <c r="CI13" s="168"/>
      <c r="CJ13" s="168"/>
      <c r="CK13" s="168"/>
      <c r="CL13" s="168"/>
      <c r="CM13" s="168"/>
      <c r="CN13" s="168"/>
      <c r="CO13" s="168"/>
      <c r="CP13" s="168"/>
      <c r="CQ13" s="168"/>
      <c r="CR13" s="168"/>
      <c r="CS13" s="168"/>
      <c r="CT13" s="168"/>
      <c r="CU13" s="168"/>
      <c r="CV13" s="168"/>
      <c r="CW13" s="168"/>
      <c r="CX13" s="168"/>
      <c r="CY13" s="168"/>
      <c r="CZ13" s="168"/>
    </row>
    <row r="14" s="372" customFormat="true" ht="15" customHeight="true" x14ac:dyDescent="0.2">
      <c r="A14" s="118" t="s">
        <v>96</v>
      </c>
      <c r="B14" s="165"/>
      <c r="C14" s="1137" t="s">
        <v>115</v>
      </c>
      <c r="D14" s="1138"/>
      <c r="E14" s="1138"/>
      <c r="F14" s="1138"/>
      <c r="G14" s="1139"/>
      <c r="H14" s="1140" t="s">
        <v>38</v>
      </c>
      <c r="I14" s="1141"/>
      <c r="J14" s="1141"/>
      <c r="K14" s="1141"/>
      <c r="L14" s="1142"/>
      <c r="M14" s="1143" t="s">
        <v>37</v>
      </c>
      <c r="N14" s="1144"/>
      <c r="O14" s="1144"/>
      <c r="P14" s="1144"/>
      <c r="Q14" s="1145"/>
      <c r="R14" s="961" t="s">
        <v>141</v>
      </c>
      <c r="S14" s="265"/>
      <c r="T14" s="265"/>
      <c r="U14" s="265"/>
      <c r="V14" s="265"/>
      <c r="W14" s="265"/>
      <c r="X14" s="265"/>
      <c r="Y14" s="265"/>
      <c r="Z14" s="265"/>
      <c r="AA14" s="265"/>
      <c r="AB14" s="276"/>
      <c r="AC14" s="276"/>
      <c r="AD14" s="276"/>
      <c r="AE14" s="276"/>
      <c r="AF14" s="276"/>
      <c r="AG14" s="276"/>
      <c r="AH14" s="276"/>
      <c r="AI14" s="276"/>
      <c r="AJ14" s="276"/>
      <c r="AK14" s="276"/>
      <c r="AL14" s="276"/>
      <c r="AM14" s="276"/>
      <c r="AN14" s="276"/>
      <c r="AO14" s="276"/>
      <c r="AP14" s="276"/>
      <c r="AQ14" s="276"/>
      <c r="AR14" s="276"/>
      <c r="AS14" s="276"/>
      <c r="AT14" s="276"/>
      <c r="AU14" s="276"/>
      <c r="AV14" s="276"/>
      <c r="AW14" s="276"/>
      <c r="AX14" s="276"/>
      <c r="AY14" s="276"/>
      <c r="AZ14" s="3"/>
      <c r="BA14" s="174" t="s">
        <v>131</v>
      </c>
      <c r="BB14" s="118" t="s">
        <v>96</v>
      </c>
      <c r="BC14" s="1143" t="s">
        <v>115</v>
      </c>
      <c r="BD14" s="1144"/>
      <c r="BE14" s="1144"/>
      <c r="BF14" s="1144"/>
      <c r="BG14" s="1167"/>
      <c r="BH14" s="1143" t="s">
        <v>38</v>
      </c>
      <c r="BI14" s="1144"/>
      <c r="BJ14" s="1144"/>
      <c r="BK14" s="1144"/>
      <c r="BL14" s="1167"/>
      <c r="BM14" s="1143" t="s">
        <v>37</v>
      </c>
      <c r="BN14" s="1144"/>
      <c r="BO14" s="1144"/>
      <c r="BP14" s="1144"/>
      <c r="BQ14" s="1145"/>
      <c r="BR14" s="956" t="s">
        <v>141</v>
      </c>
      <c r="BS14" s="265"/>
      <c r="BT14" s="265"/>
      <c r="BU14" s="265"/>
      <c r="BV14" s="265"/>
      <c r="BW14" s="265"/>
      <c r="BX14" s="265"/>
      <c r="BY14" s="265"/>
      <c r="BZ14" s="279"/>
      <c r="CA14" s="279"/>
      <c r="CB14" s="172"/>
      <c r="CC14" s="172"/>
      <c r="CD14" s="172"/>
      <c r="CE14" s="172"/>
      <c r="CF14" s="172"/>
      <c r="CG14" s="172"/>
      <c r="CH14" s="172"/>
      <c r="CI14" s="172"/>
      <c r="CJ14" s="172"/>
      <c r="CK14" s="172"/>
      <c r="CL14" s="172"/>
      <c r="CM14" s="172"/>
      <c r="CN14" s="172"/>
      <c r="CO14" s="172"/>
      <c r="CP14" s="172"/>
      <c r="CQ14" s="172"/>
      <c r="CR14" s="172"/>
      <c r="CS14" s="172"/>
      <c r="CT14" s="172"/>
      <c r="CU14" s="172"/>
      <c r="CV14" s="172"/>
      <c r="CW14" s="172"/>
      <c r="CX14" s="172"/>
      <c r="CY14" s="172"/>
      <c r="CZ14" s="172"/>
    </row>
    <row r="15" s="372" customFormat="true" ht="24" x14ac:dyDescent="0.2">
      <c r="A15" s="159" t="s">
        <v>87</v>
      </c>
      <c r="B15" s="205"/>
      <c r="C15" s="251" t="s">
        <v>0</v>
      </c>
      <c r="D15" s="252" t="s">
        <v>1</v>
      </c>
      <c r="E15" s="252" t="s">
        <v>2</v>
      </c>
      <c r="F15" s="252" t="s">
        <v>3</v>
      </c>
      <c r="G15" s="253" t="s">
        <v>4</v>
      </c>
      <c r="H15" s="212" t="s">
        <v>0</v>
      </c>
      <c r="I15" s="211" t="s">
        <v>1</v>
      </c>
      <c r="J15" s="211" t="s">
        <v>2</v>
      </c>
      <c r="K15" s="211" t="s">
        <v>3</v>
      </c>
      <c r="L15" s="214" t="s">
        <v>4</v>
      </c>
      <c r="M15" s="213" t="s">
        <v>0</v>
      </c>
      <c r="N15" s="211" t="s">
        <v>1</v>
      </c>
      <c r="O15" s="211" t="s">
        <v>2</v>
      </c>
      <c r="P15" s="211" t="s">
        <v>3</v>
      </c>
      <c r="Q15" s="284" t="s">
        <v>4</v>
      </c>
      <c r="R15" s="212" t="s">
        <v>248</v>
      </c>
      <c r="S15" s="211" t="s">
        <v>249</v>
      </c>
      <c r="T15" s="211" t="s">
        <v>250</v>
      </c>
      <c r="U15" s="211" t="s">
        <v>251</v>
      </c>
      <c r="V15" s="211" t="s">
        <v>252</v>
      </c>
      <c r="W15" s="211" t="s">
        <v>253</v>
      </c>
      <c r="X15" s="211" t="s">
        <v>254</v>
      </c>
      <c r="Y15" s="211" t="s">
        <v>476</v>
      </c>
      <c r="Z15" s="211" t="s">
        <v>477</v>
      </c>
      <c r="AA15" s="214" t="s">
        <v>257</v>
      </c>
      <c r="AB15" s="276"/>
      <c r="AC15" s="276"/>
      <c r="AD15" s="276"/>
      <c r="AE15" s="276"/>
      <c r="AF15" s="276"/>
      <c r="AG15" s="276"/>
      <c r="AH15" s="276"/>
      <c r="AI15" s="276"/>
      <c r="AJ15" s="276"/>
      <c r="AK15" s="276"/>
      <c r="AL15" s="276"/>
      <c r="AM15" s="276"/>
      <c r="AN15" s="276"/>
      <c r="AO15" s="276"/>
      <c r="AP15" s="276"/>
      <c r="AQ15" s="276"/>
      <c r="AR15" s="276"/>
      <c r="AS15" s="276"/>
      <c r="AT15" s="276"/>
      <c r="AU15" s="276"/>
      <c r="AV15" s="276"/>
      <c r="AW15" s="276"/>
      <c r="AX15" s="276"/>
      <c r="AY15" s="276"/>
      <c r="AZ15" s="3"/>
      <c r="BA15" s="159" t="s">
        <v>120</v>
      </c>
      <c r="BB15" s="158"/>
      <c r="BC15" s="297" t="s">
        <v>0</v>
      </c>
      <c r="BD15" s="435" t="s">
        <v>1</v>
      </c>
      <c r="BE15" s="435" t="s">
        <v>2</v>
      </c>
      <c r="BF15" s="435" t="s">
        <v>3</v>
      </c>
      <c r="BG15" s="298" t="s">
        <v>4</v>
      </c>
      <c r="BH15" s="297" t="s">
        <v>0</v>
      </c>
      <c r="BI15" s="435" t="s">
        <v>1</v>
      </c>
      <c r="BJ15" s="435" t="s">
        <v>2</v>
      </c>
      <c r="BK15" s="435" t="s">
        <v>3</v>
      </c>
      <c r="BL15" s="298" t="s">
        <v>4</v>
      </c>
      <c r="BM15" s="297" t="s">
        <v>0</v>
      </c>
      <c r="BN15" s="435" t="s">
        <v>1</v>
      </c>
      <c r="BO15" s="435" t="s">
        <v>2</v>
      </c>
      <c r="BP15" s="435" t="s">
        <v>3</v>
      </c>
      <c r="BQ15" s="298" t="s">
        <v>4</v>
      </c>
      <c r="BR15" s="297" t="s">
        <v>248</v>
      </c>
      <c r="BS15" s="435" t="s">
        <v>249</v>
      </c>
      <c r="BT15" s="435" t="s">
        <v>250</v>
      </c>
      <c r="BU15" s="435" t="s">
        <v>251</v>
      </c>
      <c r="BV15" s="435" t="s">
        <v>252</v>
      </c>
      <c r="BW15" s="435" t="s">
        <v>253</v>
      </c>
      <c r="BX15" s="435" t="s">
        <v>254</v>
      </c>
      <c r="BY15" s="436" t="s">
        <v>476</v>
      </c>
      <c r="BZ15" s="436" t="s">
        <v>477</v>
      </c>
      <c r="CA15" s="436" t="s">
        <v>257</v>
      </c>
      <c r="CB15" s="2"/>
      <c r="CC15" s="2"/>
      <c r="CD15" s="2"/>
      <c r="CE15" s="2"/>
      <c r="CF15" s="2"/>
      <c r="CG15" s="2"/>
      <c r="CH15" s="2"/>
      <c r="CI15" s="2"/>
      <c r="CJ15" s="2"/>
      <c r="CK15" s="2"/>
      <c r="CL15" s="2"/>
      <c r="CM15" s="2"/>
      <c r="CN15" s="2"/>
      <c r="CO15" s="2"/>
      <c r="CP15" s="2"/>
      <c r="CQ15" s="2"/>
      <c r="CR15" s="2"/>
      <c r="CS15" s="2"/>
      <c r="CT15" s="2"/>
      <c r="CU15" s="2"/>
      <c r="CV15" s="2"/>
      <c r="CW15" s="2"/>
      <c r="CX15" s="2"/>
      <c r="CY15" s="2"/>
      <c r="CZ15" s="2"/>
    </row>
    <row r="16" s="372" customFormat="true" ht="15" customHeight="true" x14ac:dyDescent="0.2">
      <c r="A16" s="1146" t="s">
        <v>13</v>
      </c>
      <c r="B16" s="208" t="s">
        <v>14</v>
      </c>
      <c r="C16" s="836">
        <v>53.646593650742112</v>
      </c>
      <c r="D16" s="837">
        <v>64.993143936928263</v>
      </c>
      <c r="E16" s="837">
        <v>72.639975316857715</v>
      </c>
      <c r="F16" s="837">
        <v>90.295073432151398</v>
      </c>
      <c r="G16" s="838">
        <v>99.591251219258396</v>
      </c>
      <c r="H16" s="839">
        <v>96.769780086106678</v>
      </c>
      <c r="I16" s="837">
        <v>99.089810639111604</v>
      </c>
      <c r="J16" s="837">
        <v>99.907451161885945</v>
      </c>
      <c r="K16" s="837">
        <v>99.414120917071074</v>
      </c>
      <c r="L16" s="840">
        <v>99.696576359810507</v>
      </c>
      <c r="M16" s="836">
        <v>52.740404746330803</v>
      </c>
      <c r="N16" s="837">
        <v>59.668539706126843</v>
      </c>
      <c r="O16" s="837">
        <v>67.969985948340266</v>
      </c>
      <c r="P16" s="837">
        <v>73.048430388103625</v>
      </c>
      <c r="Q16" s="838">
        <v>84.159148914636134</v>
      </c>
      <c r="R16" s="839">
        <v>99.317308163669921</v>
      </c>
      <c r="S16" s="837">
        <v>98.327889590331154</v>
      </c>
      <c r="T16" s="837">
        <v>78.926022463629792</v>
      </c>
      <c r="U16" s="837">
        <v>65.902053026763042</v>
      </c>
      <c r="V16" s="837">
        <v>81.144571519971436</v>
      </c>
      <c r="W16" s="837">
        <v>68.515901100467445</v>
      </c>
      <c r="X16" s="837">
        <v>64.287983826380469</v>
      </c>
      <c r="Y16" s="837">
        <v>69.12268168387962</v>
      </c>
      <c r="Z16" s="837">
        <v>73.119076241581467</v>
      </c>
      <c r="AA16" s="840">
        <v>71.556480358255143</v>
      </c>
      <c r="AB16" s="276"/>
      <c r="AC16" s="276"/>
      <c r="AD16" s="276"/>
      <c r="AE16" s="276"/>
      <c r="AF16" s="276"/>
      <c r="AG16" s="276"/>
      <c r="AH16" s="276"/>
      <c r="AI16" s="276"/>
      <c r="AJ16" s="276"/>
      <c r="AK16" s="276"/>
      <c r="AL16" s="276"/>
      <c r="AM16" s="276"/>
      <c r="AN16" s="276"/>
      <c r="AO16" s="276"/>
      <c r="AP16" s="276"/>
      <c r="AQ16" s="276"/>
      <c r="AR16" s="276"/>
      <c r="AS16" s="276"/>
      <c r="AT16" s="276"/>
      <c r="AU16" s="276"/>
      <c r="AV16" s="276"/>
      <c r="AW16" s="276"/>
      <c r="AX16" s="276"/>
      <c r="AY16" s="276"/>
      <c r="AZ16" s="3"/>
      <c r="BA16" s="1168" t="s">
        <v>13</v>
      </c>
      <c r="BB16" s="261" t="s">
        <v>14</v>
      </c>
      <c r="BC16" s="907" t="s">
        <v>35</v>
      </c>
      <c r="BD16" s="911" t="s">
        <v>35</v>
      </c>
      <c r="BE16" s="911" t="s">
        <v>35</v>
      </c>
      <c r="BF16" s="911" t="s">
        <v>35</v>
      </c>
      <c r="BG16" s="916" t="s">
        <v>35</v>
      </c>
      <c r="BH16" s="907" t="s">
        <v>35</v>
      </c>
      <c r="BI16" s="911" t="s">
        <v>35</v>
      </c>
      <c r="BJ16" s="911" t="s">
        <v>35</v>
      </c>
      <c r="BK16" s="911" t="s">
        <v>35</v>
      </c>
      <c r="BL16" s="916" t="s">
        <v>35</v>
      </c>
      <c r="BM16" s="907" t="s">
        <v>35</v>
      </c>
      <c r="BN16" s="911" t="s">
        <v>35</v>
      </c>
      <c r="BO16" s="911" t="s">
        <v>35</v>
      </c>
      <c r="BP16" s="911" t="s">
        <v>35</v>
      </c>
      <c r="BQ16" s="916" t="s">
        <v>35</v>
      </c>
      <c r="BR16" s="907" t="s">
        <v>35</v>
      </c>
      <c r="BS16" s="911" t="s">
        <v>35</v>
      </c>
      <c r="BT16" s="911" t="s">
        <v>35</v>
      </c>
      <c r="BU16" s="911" t="s">
        <v>35</v>
      </c>
      <c r="BV16" s="911" t="s">
        <v>35</v>
      </c>
      <c r="BW16" s="911" t="s">
        <v>35</v>
      </c>
      <c r="BX16" s="911" t="s">
        <v>35</v>
      </c>
      <c r="BY16" s="922" t="s">
        <v>35</v>
      </c>
      <c r="BZ16" s="922" t="s">
        <v>35</v>
      </c>
      <c r="CA16" s="922" t="s">
        <v>35</v>
      </c>
      <c r="CB16" s="968"/>
      <c r="CC16" s="968"/>
      <c r="CD16" s="968"/>
      <c r="CE16" s="968"/>
      <c r="CF16" s="968"/>
      <c r="CG16" s="968"/>
      <c r="CH16" s="968"/>
      <c r="CI16" s="968"/>
      <c r="CJ16" s="968"/>
      <c r="CK16" s="968"/>
      <c r="CL16" s="968"/>
      <c r="CM16" s="968"/>
      <c r="CN16" s="968"/>
      <c r="CO16" s="968"/>
      <c r="CP16" s="968"/>
      <c r="CQ16" s="968"/>
      <c r="CR16" s="968"/>
      <c r="CS16" s="968"/>
      <c r="CT16" s="968"/>
      <c r="CU16" s="968"/>
      <c r="CV16" s="968"/>
      <c r="CW16" s="968"/>
      <c r="CX16" s="968"/>
      <c r="CY16" s="968"/>
      <c r="CZ16" s="968"/>
    </row>
    <row r="17" s="372" customFormat="true" ht="15" customHeight="true" x14ac:dyDescent="0.2">
      <c r="A17" s="1147"/>
      <c r="B17" s="209" t="s">
        <v>51</v>
      </c>
      <c r="C17" s="841">
        <v>46.353406349257973</v>
      </c>
      <c r="D17" s="842">
        <v>35.006856063071865</v>
      </c>
      <c r="E17" s="842">
        <v>27.360024683141898</v>
      </c>
      <c r="F17" s="842">
        <v>9.7049265678484691</v>
      </c>
      <c r="G17" s="843">
        <v>0.40874878074161797</v>
      </c>
      <c r="H17" s="844">
        <v>3.230219913893321</v>
      </c>
      <c r="I17" s="842">
        <v>0.91018936088838065</v>
      </c>
      <c r="J17" s="842">
        <v>9.2548838114053816E-2</v>
      </c>
      <c r="K17" s="842">
        <v>0.58587908292890167</v>
      </c>
      <c r="L17" s="845">
        <v>0.30342364018949031</v>
      </c>
      <c r="M17" s="841">
        <v>47.259595253669211</v>
      </c>
      <c r="N17" s="842">
        <v>40.331460293873462</v>
      </c>
      <c r="O17" s="842">
        <v>32.030014051659563</v>
      </c>
      <c r="P17" s="842">
        <v>26.951569611896709</v>
      </c>
      <c r="Q17" s="843">
        <v>15.840851085364013</v>
      </c>
      <c r="R17" s="844">
        <v>0.68269183633012653</v>
      </c>
      <c r="S17" s="842">
        <v>1.6721104096689108</v>
      </c>
      <c r="T17" s="842">
        <v>21.073977536370101</v>
      </c>
      <c r="U17" s="842">
        <v>34.097946973237008</v>
      </c>
      <c r="V17" s="842">
        <v>18.855428480028454</v>
      </c>
      <c r="W17" s="842">
        <v>31.484098899532754</v>
      </c>
      <c r="X17" s="842">
        <v>35.712016173619446</v>
      </c>
      <c r="Y17" s="842">
        <v>30.877318316120338</v>
      </c>
      <c r="Z17" s="842">
        <v>26.880923758418383</v>
      </c>
      <c r="AA17" s="845">
        <v>28.443519641744537</v>
      </c>
      <c r="AB17" s="276"/>
      <c r="AC17" s="276"/>
      <c r="AD17" s="276"/>
      <c r="AE17" s="276"/>
      <c r="AF17" s="276"/>
      <c r="AG17" s="276"/>
      <c r="AH17" s="276"/>
      <c r="AI17" s="276"/>
      <c r="AJ17" s="276"/>
      <c r="AK17" s="276"/>
      <c r="AL17" s="276"/>
      <c r="AM17" s="276"/>
      <c r="AN17" s="276"/>
      <c r="AO17" s="276"/>
      <c r="AP17" s="276"/>
      <c r="AQ17" s="276"/>
      <c r="AR17" s="276"/>
      <c r="AS17" s="276"/>
      <c r="AT17" s="276"/>
      <c r="AU17" s="276"/>
      <c r="AV17" s="276"/>
      <c r="AW17" s="276"/>
      <c r="AX17" s="276"/>
      <c r="AY17" s="276"/>
      <c r="AZ17" s="3"/>
      <c r="BA17" s="1165"/>
      <c r="BB17" s="262" t="s">
        <v>51</v>
      </c>
      <c r="BC17" s="908" t="s">
        <v>35</v>
      </c>
      <c r="BD17" s="912" t="s">
        <v>35</v>
      </c>
      <c r="BE17" s="912" t="s">
        <v>35</v>
      </c>
      <c r="BF17" s="912" t="s">
        <v>35</v>
      </c>
      <c r="BG17" s="917" t="s">
        <v>35</v>
      </c>
      <c r="BH17" s="908" t="s">
        <v>35</v>
      </c>
      <c r="BI17" s="912" t="s">
        <v>35</v>
      </c>
      <c r="BJ17" s="912" t="s">
        <v>35</v>
      </c>
      <c r="BK17" s="912" t="s">
        <v>35</v>
      </c>
      <c r="BL17" s="917" t="s">
        <v>35</v>
      </c>
      <c r="BM17" s="908" t="s">
        <v>35</v>
      </c>
      <c r="BN17" s="912" t="s">
        <v>35</v>
      </c>
      <c r="BO17" s="912" t="s">
        <v>35</v>
      </c>
      <c r="BP17" s="912" t="s">
        <v>35</v>
      </c>
      <c r="BQ17" s="917" t="s">
        <v>35</v>
      </c>
      <c r="BR17" s="908" t="s">
        <v>35</v>
      </c>
      <c r="BS17" s="912" t="s">
        <v>35</v>
      </c>
      <c r="BT17" s="912" t="s">
        <v>35</v>
      </c>
      <c r="BU17" s="912" t="s">
        <v>35</v>
      </c>
      <c r="BV17" s="912" t="s">
        <v>35</v>
      </c>
      <c r="BW17" s="912" t="s">
        <v>35</v>
      </c>
      <c r="BX17" s="912" t="s">
        <v>35</v>
      </c>
      <c r="BY17" s="923" t="s">
        <v>35</v>
      </c>
      <c r="BZ17" s="923" t="s">
        <v>35</v>
      </c>
      <c r="CA17" s="923" t="s">
        <v>35</v>
      </c>
      <c r="CB17" s="968"/>
      <c r="CC17" s="968"/>
      <c r="CD17" s="968"/>
      <c r="CE17" s="968"/>
      <c r="CF17" s="968"/>
      <c r="CG17" s="968"/>
      <c r="CH17" s="968"/>
      <c r="CI17" s="968"/>
      <c r="CJ17" s="968"/>
      <c r="CK17" s="968"/>
      <c r="CL17" s="968"/>
      <c r="CM17" s="968"/>
      <c r="CN17" s="968"/>
      <c r="CO17" s="968"/>
      <c r="CP17" s="968"/>
      <c r="CQ17" s="968"/>
      <c r="CR17" s="968"/>
      <c r="CS17" s="968"/>
      <c r="CT17" s="968"/>
      <c r="CU17" s="968"/>
      <c r="CV17" s="968"/>
      <c r="CW17" s="968"/>
      <c r="CX17" s="968"/>
      <c r="CY17" s="968"/>
      <c r="CZ17" s="968"/>
    </row>
    <row r="18" s="372" customFormat="true" ht="15" customHeight="true" x14ac:dyDescent="0.2">
      <c r="A18" s="1147" t="s">
        <v>60</v>
      </c>
      <c r="B18" s="209" t="s">
        <v>15</v>
      </c>
      <c r="C18" s="841">
        <f>C16*C23/100</f>
        <v>38.142728085677639</v>
      </c>
      <c r="D18" s="842">
        <f>D16*D23/100</f>
        <v>49.329796248128559</v>
      </c>
      <c r="E18" s="842">
        <f t="shared" ref="E18:AA18" si="0">E16*E23/100</f>
        <v>59.128939907922188</v>
      </c>
      <c r="F18" s="842">
        <f t="shared" si="0"/>
        <v>83.70353307160434</v>
      </c>
      <c r="G18" s="843">
        <f t="shared" si="0"/>
        <v>96.40433118024211</v>
      </c>
      <c r="H18" s="844">
        <f t="shared" si="0"/>
        <v>92.70544932249021</v>
      </c>
      <c r="I18" s="842">
        <f t="shared" si="0"/>
        <v>96.711655183772933</v>
      </c>
      <c r="J18" s="842">
        <f t="shared" si="0"/>
        <v>96.510597822381825</v>
      </c>
      <c r="K18" s="842">
        <f t="shared" si="0"/>
        <v>97.028182015061361</v>
      </c>
      <c r="L18" s="845">
        <f t="shared" si="0"/>
        <v>96.406589339936758</v>
      </c>
      <c r="M18" s="841">
        <f t="shared" si="0"/>
        <v>37.603908584133862</v>
      </c>
      <c r="N18" s="842">
        <f t="shared" si="0"/>
        <v>43.617702525178721</v>
      </c>
      <c r="O18" s="842">
        <f t="shared" si="0"/>
        <v>53.152529011602091</v>
      </c>
      <c r="P18" s="842">
        <f t="shared" si="0"/>
        <v>59.096180183975839</v>
      </c>
      <c r="Q18" s="843">
        <f t="shared" si="0"/>
        <v>74.733324236196893</v>
      </c>
      <c r="R18" s="844">
        <f t="shared" si="0"/>
        <v>99.217990855506244</v>
      </c>
      <c r="S18" s="842">
        <f t="shared" si="0"/>
        <v>90.068346864743319</v>
      </c>
      <c r="T18" s="842">
        <f t="shared" si="0"/>
        <v>70.559864082485035</v>
      </c>
      <c r="U18" s="842">
        <f t="shared" si="0"/>
        <v>54.830508118266856</v>
      </c>
      <c r="V18" s="842">
        <f t="shared" si="0"/>
        <v>75.302162370533495</v>
      </c>
      <c r="W18" s="842">
        <f t="shared" si="0"/>
        <v>59.334770353004807</v>
      </c>
      <c r="X18" s="842">
        <f t="shared" si="0"/>
        <v>46.994516177084115</v>
      </c>
      <c r="Y18" s="842">
        <f t="shared" si="0"/>
        <v>46.726932818302622</v>
      </c>
      <c r="Z18" s="842">
        <f t="shared" si="0"/>
        <v>58.714618221989916</v>
      </c>
      <c r="AA18" s="845">
        <f t="shared" si="0"/>
        <v>60.536782383083846</v>
      </c>
      <c r="AB18" s="276"/>
      <c r="AC18" s="276"/>
      <c r="AD18" s="276"/>
      <c r="AE18" s="276"/>
      <c r="AF18" s="276"/>
      <c r="AG18" s="276"/>
      <c r="AH18" s="276"/>
      <c r="AI18" s="276"/>
      <c r="AJ18" s="276"/>
      <c r="AK18" s="276"/>
      <c r="AL18" s="276"/>
      <c r="AM18" s="276"/>
      <c r="AN18" s="276"/>
      <c r="AO18" s="276"/>
      <c r="AP18" s="276"/>
      <c r="AQ18" s="276"/>
      <c r="AR18" s="276"/>
      <c r="AS18" s="276"/>
      <c r="AT18" s="276"/>
      <c r="AU18" s="276"/>
      <c r="AV18" s="276"/>
      <c r="AW18" s="276"/>
      <c r="AX18" s="276"/>
      <c r="AY18" s="276"/>
      <c r="AZ18" s="3"/>
      <c r="BA18" s="1165" t="s">
        <v>60</v>
      </c>
      <c r="BB18" s="262" t="s">
        <v>15</v>
      </c>
      <c r="BC18" s="908" t="s">
        <v>35</v>
      </c>
      <c r="BD18" s="912" t="s">
        <v>35</v>
      </c>
      <c r="BE18" s="912" t="s">
        <v>35</v>
      </c>
      <c r="BF18" s="912" t="s">
        <v>35</v>
      </c>
      <c r="BG18" s="917" t="s">
        <v>35</v>
      </c>
      <c r="BH18" s="908" t="s">
        <v>35</v>
      </c>
      <c r="BI18" s="912" t="s">
        <v>35</v>
      </c>
      <c r="BJ18" s="912" t="s">
        <v>35</v>
      </c>
      <c r="BK18" s="912" t="s">
        <v>35</v>
      </c>
      <c r="BL18" s="917" t="s">
        <v>35</v>
      </c>
      <c r="BM18" s="908" t="s">
        <v>35</v>
      </c>
      <c r="BN18" s="912" t="s">
        <v>35</v>
      </c>
      <c r="BO18" s="912" t="s">
        <v>35</v>
      </c>
      <c r="BP18" s="912" t="s">
        <v>35</v>
      </c>
      <c r="BQ18" s="917" t="s">
        <v>35</v>
      </c>
      <c r="BR18" s="908" t="s">
        <v>35</v>
      </c>
      <c r="BS18" s="912" t="s">
        <v>35</v>
      </c>
      <c r="BT18" s="912" t="s">
        <v>35</v>
      </c>
      <c r="BU18" s="912" t="s">
        <v>35</v>
      </c>
      <c r="BV18" s="912" t="s">
        <v>35</v>
      </c>
      <c r="BW18" s="912" t="s">
        <v>35</v>
      </c>
      <c r="BX18" s="912" t="s">
        <v>35</v>
      </c>
      <c r="BY18" s="923" t="s">
        <v>35</v>
      </c>
      <c r="BZ18" s="923" t="s">
        <v>35</v>
      </c>
      <c r="CA18" s="923" t="s">
        <v>35</v>
      </c>
      <c r="CB18" s="968"/>
      <c r="CC18" s="968"/>
      <c r="CD18" s="968"/>
      <c r="CE18" s="968"/>
      <c r="CF18" s="968"/>
      <c r="CG18" s="968"/>
      <c r="CH18" s="968"/>
      <c r="CI18" s="968"/>
      <c r="CJ18" s="968"/>
      <c r="CK18" s="968"/>
      <c r="CL18" s="968"/>
      <c r="CM18" s="968"/>
      <c r="CN18" s="968"/>
      <c r="CO18" s="968"/>
      <c r="CP18" s="968"/>
      <c r="CQ18" s="968"/>
      <c r="CR18" s="968"/>
      <c r="CS18" s="968"/>
      <c r="CT18" s="968"/>
      <c r="CU18" s="968"/>
      <c r="CV18" s="968"/>
      <c r="CW18" s="968"/>
      <c r="CX18" s="968"/>
      <c r="CY18" s="968"/>
      <c r="CZ18" s="968"/>
    </row>
    <row r="19" s="372" customFormat="true" ht="15" customHeight="true" x14ac:dyDescent="0.2">
      <c r="A19" s="1147"/>
      <c r="B19" s="209" t="s">
        <v>16</v>
      </c>
      <c r="C19" s="841">
        <f>C16*C22/100</f>
        <v>15.503865565064471</v>
      </c>
      <c r="D19" s="842">
        <f>D16*D22/100</f>
        <v>15.663347688799712</v>
      </c>
      <c r="E19" s="842">
        <f t="shared" ref="E19:AA19" si="1">E16*E22/100</f>
        <v>13.511035408935536</v>
      </c>
      <c r="F19" s="842">
        <f t="shared" si="1"/>
        <v>6.5915403605470519</v>
      </c>
      <c r="G19" s="843">
        <f t="shared" si="1"/>
        <v>3.1869200390162691</v>
      </c>
      <c r="H19" s="844">
        <f t="shared" si="1"/>
        <v>4.0643307636164812</v>
      </c>
      <c r="I19" s="842">
        <f t="shared" si="1"/>
        <v>2.3781554553386783</v>
      </c>
      <c r="J19" s="842">
        <f t="shared" si="1"/>
        <v>3.3968533395041218</v>
      </c>
      <c r="K19" s="842">
        <f t="shared" si="1"/>
        <v>2.3859389020097059</v>
      </c>
      <c r="L19" s="845">
        <f t="shared" si="1"/>
        <v>3.2899870198737466</v>
      </c>
      <c r="M19" s="841">
        <f t="shared" si="1"/>
        <v>15.136496162196941</v>
      </c>
      <c r="N19" s="842">
        <f t="shared" si="1"/>
        <v>16.050837180948118</v>
      </c>
      <c r="O19" s="842">
        <f t="shared" si="1"/>
        <v>14.817456936738179</v>
      </c>
      <c r="P19" s="842">
        <f t="shared" si="1"/>
        <v>13.952250204127793</v>
      </c>
      <c r="Q19" s="843">
        <f t="shared" si="1"/>
        <v>9.4258246784392465</v>
      </c>
      <c r="R19" s="844">
        <f t="shared" si="1"/>
        <v>9.9317308163669932E-2</v>
      </c>
      <c r="S19" s="842">
        <f t="shared" si="1"/>
        <v>8.2595427255878171</v>
      </c>
      <c r="T19" s="842">
        <f t="shared" si="1"/>
        <v>8.3661583811447571</v>
      </c>
      <c r="U19" s="842">
        <f t="shared" si="1"/>
        <v>11.071544908496191</v>
      </c>
      <c r="V19" s="842">
        <f t="shared" si="1"/>
        <v>5.8424091494379438</v>
      </c>
      <c r="W19" s="842">
        <f t="shared" si="1"/>
        <v>9.1811307474626389</v>
      </c>
      <c r="X19" s="842">
        <f t="shared" si="1"/>
        <v>17.293467649296346</v>
      </c>
      <c r="Y19" s="842">
        <f t="shared" si="1"/>
        <v>22.395748865576998</v>
      </c>
      <c r="Z19" s="842">
        <f t="shared" si="1"/>
        <v>14.404458019591548</v>
      </c>
      <c r="AA19" s="845">
        <f t="shared" si="1"/>
        <v>11.019697975171294</v>
      </c>
      <c r="AB19" s="276"/>
      <c r="AC19" s="276"/>
      <c r="AD19" s="276"/>
      <c r="AE19" s="276"/>
      <c r="AF19" s="276"/>
      <c r="AG19" s="276"/>
      <c r="AH19" s="276"/>
      <c r="AI19" s="276"/>
      <c r="AJ19" s="276"/>
      <c r="AK19" s="276"/>
      <c r="AL19" s="276"/>
      <c r="AM19" s="276"/>
      <c r="AN19" s="276"/>
      <c r="AO19" s="276"/>
      <c r="AP19" s="276"/>
      <c r="AQ19" s="276"/>
      <c r="AR19" s="276"/>
      <c r="AS19" s="276"/>
      <c r="AT19" s="276"/>
      <c r="AU19" s="276"/>
      <c r="AV19" s="276"/>
      <c r="AW19" s="276"/>
      <c r="AX19" s="276"/>
      <c r="AY19" s="276"/>
      <c r="AZ19" s="3"/>
      <c r="BA19" s="1165"/>
      <c r="BB19" s="262" t="s">
        <v>16</v>
      </c>
      <c r="BC19" s="908" t="s">
        <v>35</v>
      </c>
      <c r="BD19" s="912" t="s">
        <v>35</v>
      </c>
      <c r="BE19" s="912" t="s">
        <v>35</v>
      </c>
      <c r="BF19" s="912" t="s">
        <v>35</v>
      </c>
      <c r="BG19" s="917" t="s">
        <v>35</v>
      </c>
      <c r="BH19" s="908" t="s">
        <v>35</v>
      </c>
      <c r="BI19" s="912" t="s">
        <v>35</v>
      </c>
      <c r="BJ19" s="912" t="s">
        <v>35</v>
      </c>
      <c r="BK19" s="912" t="s">
        <v>35</v>
      </c>
      <c r="BL19" s="917" t="s">
        <v>35</v>
      </c>
      <c r="BM19" s="908" t="s">
        <v>35</v>
      </c>
      <c r="BN19" s="912" t="s">
        <v>35</v>
      </c>
      <c r="BO19" s="912" t="s">
        <v>35</v>
      </c>
      <c r="BP19" s="912" t="s">
        <v>35</v>
      </c>
      <c r="BQ19" s="917" t="s">
        <v>35</v>
      </c>
      <c r="BR19" s="908" t="s">
        <v>35</v>
      </c>
      <c r="BS19" s="912" t="s">
        <v>35</v>
      </c>
      <c r="BT19" s="912" t="s">
        <v>35</v>
      </c>
      <c r="BU19" s="912" t="s">
        <v>35</v>
      </c>
      <c r="BV19" s="912" t="s">
        <v>35</v>
      </c>
      <c r="BW19" s="912" t="s">
        <v>35</v>
      </c>
      <c r="BX19" s="912" t="s">
        <v>35</v>
      </c>
      <c r="BY19" s="923" t="s">
        <v>35</v>
      </c>
      <c r="BZ19" s="923" t="s">
        <v>35</v>
      </c>
      <c r="CA19" s="923" t="s">
        <v>35</v>
      </c>
      <c r="CB19" s="968"/>
      <c r="CC19" s="968"/>
      <c r="CD19" s="968"/>
      <c r="CE19" s="968"/>
      <c r="CF19" s="968"/>
      <c r="CG19" s="968"/>
      <c r="CH19" s="968"/>
      <c r="CI19" s="968"/>
      <c r="CJ19" s="968"/>
      <c r="CK19" s="968"/>
      <c r="CL19" s="968"/>
      <c r="CM19" s="968"/>
      <c r="CN19" s="968"/>
      <c r="CO19" s="968"/>
      <c r="CP19" s="968"/>
      <c r="CQ19" s="968"/>
      <c r="CR19" s="968"/>
      <c r="CS19" s="968"/>
      <c r="CT19" s="968"/>
      <c r="CU19" s="968"/>
      <c r="CV19" s="968"/>
      <c r="CW19" s="968"/>
      <c r="CX19" s="968"/>
      <c r="CY19" s="968"/>
      <c r="CZ19" s="968"/>
    </row>
    <row r="20" s="372" customFormat="true" ht="15" customHeight="true" x14ac:dyDescent="0.2">
      <c r="A20" s="1147"/>
      <c r="B20" s="209" t="s">
        <v>22</v>
      </c>
      <c r="C20" s="841">
        <f>100-C18-C19-C21</f>
        <v>30.480256655007409</v>
      </c>
      <c r="D20" s="842">
        <f>100-D18-D19-D21</f>
        <v>25.103027905076157</v>
      </c>
      <c r="E20" s="842">
        <f t="shared" ref="E20:AA20" si="2">100-E18-E19-E21</f>
        <v>20.336692823728796</v>
      </c>
      <c r="F20" s="842">
        <f t="shared" si="2"/>
        <v>8.2022332397579838</v>
      </c>
      <c r="G20" s="843">
        <f t="shared" si="2"/>
        <v>0.4087487807416208</v>
      </c>
      <c r="H20" s="844">
        <f t="shared" si="2"/>
        <v>2.7526146729748229</v>
      </c>
      <c r="I20" s="842">
        <f t="shared" si="2"/>
        <v>0.91018936088838842</v>
      </c>
      <c r="J20" s="842">
        <f t="shared" si="2"/>
        <v>9.2548838114052678E-2</v>
      </c>
      <c r="K20" s="842">
        <f t="shared" si="2"/>
        <v>0.58587908292893287</v>
      </c>
      <c r="L20" s="845">
        <f t="shared" si="2"/>
        <v>0.30342364018949519</v>
      </c>
      <c r="M20" s="841">
        <f t="shared" si="2"/>
        <v>30.925028443972455</v>
      </c>
      <c r="N20" s="842">
        <f t="shared" si="2"/>
        <v>27.787876103557295</v>
      </c>
      <c r="O20" s="842">
        <f t="shared" si="2"/>
        <v>23.136401575897544</v>
      </c>
      <c r="P20" s="842">
        <f t="shared" si="2"/>
        <v>20.324417710573748</v>
      </c>
      <c r="Q20" s="843">
        <f t="shared" si="2"/>
        <v>13.00329378530021</v>
      </c>
      <c r="R20" s="844">
        <f t="shared" si="2"/>
        <v>0.68269183633008612</v>
      </c>
      <c r="S20" s="842">
        <f t="shared" si="2"/>
        <v>1.6721104096688642</v>
      </c>
      <c r="T20" s="842">
        <f t="shared" si="2"/>
        <v>16.830862395047721</v>
      </c>
      <c r="U20" s="842">
        <f t="shared" si="2"/>
        <v>26.780201644652017</v>
      </c>
      <c r="V20" s="842">
        <f t="shared" si="2"/>
        <v>16.819917151058693</v>
      </c>
      <c r="W20" s="842">
        <f t="shared" si="2"/>
        <v>25.485943159073035</v>
      </c>
      <c r="X20" s="842">
        <f t="shared" si="2"/>
        <v>21.207433584589587</v>
      </c>
      <c r="Y20" s="842">
        <f t="shared" si="2"/>
        <v>19.861186396148149</v>
      </c>
      <c r="Z20" s="842">
        <f t="shared" si="2"/>
        <v>17.686084855742827</v>
      </c>
      <c r="AA20" s="845">
        <f t="shared" si="2"/>
        <v>16.633578376966838</v>
      </c>
      <c r="AB20" s="276"/>
      <c r="AC20" s="276"/>
      <c r="AD20" s="276"/>
      <c r="AE20" s="276"/>
      <c r="AF20" s="276"/>
      <c r="AG20" s="276"/>
      <c r="AH20" s="276"/>
      <c r="AI20" s="276"/>
      <c r="AJ20" s="276"/>
      <c r="AK20" s="276"/>
      <c r="AL20" s="276"/>
      <c r="AM20" s="276"/>
      <c r="AN20" s="276"/>
      <c r="AO20" s="276"/>
      <c r="AP20" s="276"/>
      <c r="AQ20" s="276"/>
      <c r="AR20" s="276"/>
      <c r="AS20" s="276"/>
      <c r="AT20" s="276"/>
      <c r="AU20" s="276"/>
      <c r="AV20" s="276"/>
      <c r="AW20" s="276"/>
      <c r="AX20" s="276"/>
      <c r="AY20" s="276"/>
      <c r="AZ20" s="3"/>
      <c r="BA20" s="1165"/>
      <c r="BB20" s="262" t="s">
        <v>22</v>
      </c>
      <c r="BC20" s="908" t="s">
        <v>35</v>
      </c>
      <c r="BD20" s="912" t="s">
        <v>35</v>
      </c>
      <c r="BE20" s="912" t="s">
        <v>35</v>
      </c>
      <c r="BF20" s="912" t="s">
        <v>35</v>
      </c>
      <c r="BG20" s="917" t="s">
        <v>35</v>
      </c>
      <c r="BH20" s="908" t="s">
        <v>35</v>
      </c>
      <c r="BI20" s="912" t="s">
        <v>35</v>
      </c>
      <c r="BJ20" s="912" t="s">
        <v>35</v>
      </c>
      <c r="BK20" s="912" t="s">
        <v>35</v>
      </c>
      <c r="BL20" s="917" t="s">
        <v>35</v>
      </c>
      <c r="BM20" s="908" t="s">
        <v>35</v>
      </c>
      <c r="BN20" s="912" t="s">
        <v>35</v>
      </c>
      <c r="BO20" s="912" t="s">
        <v>35</v>
      </c>
      <c r="BP20" s="912" t="s">
        <v>35</v>
      </c>
      <c r="BQ20" s="917" t="s">
        <v>35</v>
      </c>
      <c r="BR20" s="908" t="s">
        <v>35</v>
      </c>
      <c r="BS20" s="912" t="s">
        <v>35</v>
      </c>
      <c r="BT20" s="912" t="s">
        <v>35</v>
      </c>
      <c r="BU20" s="912" t="s">
        <v>35</v>
      </c>
      <c r="BV20" s="912" t="s">
        <v>35</v>
      </c>
      <c r="BW20" s="912" t="s">
        <v>35</v>
      </c>
      <c r="BX20" s="912" t="s">
        <v>35</v>
      </c>
      <c r="BY20" s="923" t="s">
        <v>35</v>
      </c>
      <c r="BZ20" s="923" t="s">
        <v>35</v>
      </c>
      <c r="CA20" s="923" t="s">
        <v>35</v>
      </c>
      <c r="CB20" s="968"/>
      <c r="CC20" s="968"/>
      <c r="CD20" s="968"/>
      <c r="CE20" s="968"/>
      <c r="CF20" s="968"/>
      <c r="CG20" s="968"/>
      <c r="CH20" s="968"/>
      <c r="CI20" s="968"/>
      <c r="CJ20" s="968"/>
      <c r="CK20" s="968"/>
      <c r="CL20" s="968"/>
      <c r="CM20" s="968"/>
      <c r="CN20" s="968"/>
      <c r="CO20" s="968"/>
      <c r="CP20" s="968"/>
      <c r="CQ20" s="968"/>
      <c r="CR20" s="968"/>
      <c r="CS20" s="968"/>
      <c r="CT20" s="968"/>
      <c r="CU20" s="968"/>
      <c r="CV20" s="968"/>
      <c r="CW20" s="968"/>
      <c r="CX20" s="968"/>
      <c r="CY20" s="968"/>
      <c r="CZ20" s="968"/>
    </row>
    <row r="21" s="372" customFormat="true" ht="15" customHeight="true" x14ac:dyDescent="0.2">
      <c r="A21" s="1147"/>
      <c r="B21" s="209" t="s">
        <v>17</v>
      </c>
      <c r="C21" s="841">
        <v>15.873149694250477</v>
      </c>
      <c r="D21" s="842">
        <v>9.9038281579955729</v>
      </c>
      <c r="E21" s="842">
        <v>7.0233318594134824</v>
      </c>
      <c r="F21" s="842">
        <v>1.5026933280906243</v>
      </c>
      <c r="G21" s="843">
        <v>0</v>
      </c>
      <c r="H21" s="844">
        <v>0.47760524091848572</v>
      </c>
      <c r="I21" s="842">
        <v>0</v>
      </c>
      <c r="J21" s="842">
        <v>0</v>
      </c>
      <c r="K21" s="842">
        <v>0</v>
      </c>
      <c r="L21" s="845">
        <v>0</v>
      </c>
      <c r="M21" s="841">
        <v>16.334566809696742</v>
      </c>
      <c r="N21" s="842">
        <v>12.543584190315871</v>
      </c>
      <c r="O21" s="842">
        <v>8.8936124757621879</v>
      </c>
      <c r="P21" s="842">
        <v>6.6271519013226197</v>
      </c>
      <c r="Q21" s="843">
        <v>2.8375573000636511</v>
      </c>
      <c r="R21" s="844">
        <v>0</v>
      </c>
      <c r="S21" s="842">
        <v>0</v>
      </c>
      <c r="T21" s="842">
        <v>4.2431151413224866</v>
      </c>
      <c r="U21" s="842">
        <v>7.3177453285849321</v>
      </c>
      <c r="V21" s="842">
        <v>2.0355113289698665</v>
      </c>
      <c r="W21" s="842">
        <v>5.9981557404595192</v>
      </c>
      <c r="X21" s="842">
        <v>14.504582589029951</v>
      </c>
      <c r="Y21" s="842">
        <v>11.01613191997223</v>
      </c>
      <c r="Z21" s="842">
        <v>9.1948389026757091</v>
      </c>
      <c r="AA21" s="845">
        <v>11.809941264778024</v>
      </c>
      <c r="AB21" s="276"/>
      <c r="AC21" s="276"/>
      <c r="AD21" s="276"/>
      <c r="AE21" s="276"/>
      <c r="AF21" s="276"/>
      <c r="AG21" s="276"/>
      <c r="AH21" s="276"/>
      <c r="AI21" s="276"/>
      <c r="AJ21" s="276"/>
      <c r="AK21" s="276"/>
      <c r="AL21" s="276"/>
      <c r="AM21" s="276"/>
      <c r="AN21" s="276"/>
      <c r="AO21" s="276"/>
      <c r="AP21" s="276"/>
      <c r="AQ21" s="276"/>
      <c r="AR21" s="276"/>
      <c r="AS21" s="276"/>
      <c r="AT21" s="276"/>
      <c r="AU21" s="276"/>
      <c r="AV21" s="276"/>
      <c r="AW21" s="276"/>
      <c r="AX21" s="276"/>
      <c r="AY21" s="276"/>
      <c r="AZ21" s="3"/>
      <c r="BA21" s="1165"/>
      <c r="BB21" s="262" t="s">
        <v>17</v>
      </c>
      <c r="BC21" s="908" t="s">
        <v>35</v>
      </c>
      <c r="BD21" s="912" t="s">
        <v>35</v>
      </c>
      <c r="BE21" s="912" t="s">
        <v>35</v>
      </c>
      <c r="BF21" s="912" t="s">
        <v>35</v>
      </c>
      <c r="BG21" s="917" t="s">
        <v>35</v>
      </c>
      <c r="BH21" s="908" t="s">
        <v>35</v>
      </c>
      <c r="BI21" s="912" t="s">
        <v>35</v>
      </c>
      <c r="BJ21" s="912" t="s">
        <v>35</v>
      </c>
      <c r="BK21" s="912" t="s">
        <v>35</v>
      </c>
      <c r="BL21" s="917" t="s">
        <v>35</v>
      </c>
      <c r="BM21" s="908" t="s">
        <v>35</v>
      </c>
      <c r="BN21" s="912" t="s">
        <v>35</v>
      </c>
      <c r="BO21" s="912" t="s">
        <v>35</v>
      </c>
      <c r="BP21" s="912" t="s">
        <v>35</v>
      </c>
      <c r="BQ21" s="917" t="s">
        <v>35</v>
      </c>
      <c r="BR21" s="908" t="s">
        <v>35</v>
      </c>
      <c r="BS21" s="912" t="s">
        <v>35</v>
      </c>
      <c r="BT21" s="912" t="s">
        <v>35</v>
      </c>
      <c r="BU21" s="912" t="s">
        <v>35</v>
      </c>
      <c r="BV21" s="912" t="s">
        <v>35</v>
      </c>
      <c r="BW21" s="912" t="s">
        <v>35</v>
      </c>
      <c r="BX21" s="912" t="s">
        <v>35</v>
      </c>
      <c r="BY21" s="923" t="s">
        <v>35</v>
      </c>
      <c r="BZ21" s="923" t="s">
        <v>35</v>
      </c>
      <c r="CA21" s="923" t="s">
        <v>35</v>
      </c>
      <c r="CB21" s="968"/>
      <c r="CC21" s="968"/>
      <c r="CD21" s="968"/>
      <c r="CE21" s="968"/>
      <c r="CF21" s="968"/>
      <c r="CG21" s="968"/>
      <c r="CH21" s="968"/>
      <c r="CI21" s="968"/>
      <c r="CJ21" s="968"/>
      <c r="CK21" s="968"/>
      <c r="CL21" s="968"/>
      <c r="CM21" s="968"/>
      <c r="CN21" s="968"/>
      <c r="CO21" s="968"/>
      <c r="CP21" s="968"/>
      <c r="CQ21" s="968"/>
      <c r="CR21" s="968"/>
      <c r="CS21" s="968"/>
      <c r="CT21" s="968"/>
      <c r="CU21" s="968"/>
      <c r="CV21" s="968"/>
      <c r="CW21" s="968"/>
      <c r="CX21" s="968"/>
      <c r="CY21" s="968"/>
      <c r="CZ21" s="968"/>
    </row>
    <row r="22" s="372" customFormat="true" ht="15" customHeight="true" x14ac:dyDescent="0.2">
      <c r="A22" s="1147" t="s">
        <v>54</v>
      </c>
      <c r="B22" s="209" t="s">
        <v>49</v>
      </c>
      <c r="C22" s="841">
        <v>28.9</v>
      </c>
      <c r="D22" s="842">
        <v>24.1</v>
      </c>
      <c r="E22" s="842">
        <v>18.600000000000001</v>
      </c>
      <c r="F22" s="842">
        <v>7.3</v>
      </c>
      <c r="G22" s="843">
        <v>3.2</v>
      </c>
      <c r="H22" s="844">
        <v>4.2</v>
      </c>
      <c r="I22" s="842">
        <v>2.4</v>
      </c>
      <c r="J22" s="842">
        <v>3.4</v>
      </c>
      <c r="K22" s="842">
        <v>2.4</v>
      </c>
      <c r="L22" s="845">
        <v>3.3</v>
      </c>
      <c r="M22" s="841">
        <v>28.7</v>
      </c>
      <c r="N22" s="842">
        <v>26.9</v>
      </c>
      <c r="O22" s="842">
        <v>21.8</v>
      </c>
      <c r="P22" s="842">
        <v>19.100000000000001</v>
      </c>
      <c r="Q22" s="843">
        <v>11.2</v>
      </c>
      <c r="R22" s="844">
        <v>0.1</v>
      </c>
      <c r="S22" s="842">
        <v>8.4</v>
      </c>
      <c r="T22" s="842">
        <v>10.6</v>
      </c>
      <c r="U22" s="842">
        <v>16.8</v>
      </c>
      <c r="V22" s="842">
        <v>7.2</v>
      </c>
      <c r="W22" s="842">
        <v>13.4</v>
      </c>
      <c r="X22" s="842">
        <v>26.9</v>
      </c>
      <c r="Y22" s="842">
        <v>32.4</v>
      </c>
      <c r="Z22" s="842">
        <v>19.7</v>
      </c>
      <c r="AA22" s="845">
        <v>15.4</v>
      </c>
      <c r="AB22" s="276"/>
      <c r="AC22" s="276"/>
      <c r="AD22" s="276"/>
      <c r="AE22" s="276"/>
      <c r="AF22" s="276"/>
      <c r="AG22" s="276"/>
      <c r="AH22" s="276"/>
      <c r="AI22" s="276"/>
      <c r="AJ22" s="276"/>
      <c r="AK22" s="276"/>
      <c r="AL22" s="276"/>
      <c r="AM22" s="276"/>
      <c r="AN22" s="276"/>
      <c r="AO22" s="276"/>
      <c r="AP22" s="276"/>
      <c r="AQ22" s="276"/>
      <c r="AR22" s="276"/>
      <c r="AS22" s="276"/>
      <c r="AT22" s="276"/>
      <c r="AU22" s="276"/>
      <c r="AV22" s="276"/>
      <c r="AW22" s="276"/>
      <c r="AX22" s="276"/>
      <c r="AY22" s="276"/>
      <c r="AZ22" s="3"/>
      <c r="BA22" s="1165" t="s">
        <v>54</v>
      </c>
      <c r="BB22" s="262" t="s">
        <v>49</v>
      </c>
      <c r="BC22" s="908" t="s">
        <v>35</v>
      </c>
      <c r="BD22" s="912" t="s">
        <v>35</v>
      </c>
      <c r="BE22" s="912" t="s">
        <v>35</v>
      </c>
      <c r="BF22" s="912" t="s">
        <v>35</v>
      </c>
      <c r="BG22" s="917" t="s">
        <v>35</v>
      </c>
      <c r="BH22" s="908" t="s">
        <v>35</v>
      </c>
      <c r="BI22" s="912" t="s">
        <v>35</v>
      </c>
      <c r="BJ22" s="912" t="s">
        <v>35</v>
      </c>
      <c r="BK22" s="912" t="s">
        <v>35</v>
      </c>
      <c r="BL22" s="917" t="s">
        <v>35</v>
      </c>
      <c r="BM22" s="908" t="s">
        <v>35</v>
      </c>
      <c r="BN22" s="912" t="s">
        <v>35</v>
      </c>
      <c r="BO22" s="912" t="s">
        <v>35</v>
      </c>
      <c r="BP22" s="912" t="s">
        <v>35</v>
      </c>
      <c r="BQ22" s="917" t="s">
        <v>35</v>
      </c>
      <c r="BR22" s="908" t="s">
        <v>35</v>
      </c>
      <c r="BS22" s="912" t="s">
        <v>35</v>
      </c>
      <c r="BT22" s="912" t="s">
        <v>35</v>
      </c>
      <c r="BU22" s="912" t="s">
        <v>35</v>
      </c>
      <c r="BV22" s="912" t="s">
        <v>35</v>
      </c>
      <c r="BW22" s="912" t="s">
        <v>35</v>
      </c>
      <c r="BX22" s="912" t="s">
        <v>35</v>
      </c>
      <c r="BY22" s="923" t="s">
        <v>35</v>
      </c>
      <c r="BZ22" s="923" t="s">
        <v>35</v>
      </c>
      <c r="CA22" s="923" t="s">
        <v>35</v>
      </c>
      <c r="CB22" s="968"/>
      <c r="CC22" s="968"/>
      <c r="CD22" s="968"/>
      <c r="CE22" s="968"/>
      <c r="CF22" s="968"/>
      <c r="CG22" s="968"/>
      <c r="CH22" s="968"/>
      <c r="CI22" s="968"/>
      <c r="CJ22" s="968"/>
      <c r="CK22" s="968"/>
      <c r="CL22" s="968"/>
      <c r="CM22" s="968"/>
      <c r="CN22" s="968"/>
      <c r="CO22" s="968"/>
      <c r="CP22" s="968"/>
      <c r="CQ22" s="968"/>
      <c r="CR22" s="968"/>
      <c r="CS22" s="968"/>
      <c r="CT22" s="968"/>
      <c r="CU22" s="968"/>
      <c r="CV22" s="968"/>
      <c r="CW22" s="968"/>
      <c r="CX22" s="968"/>
      <c r="CY22" s="968"/>
      <c r="CZ22" s="968"/>
    </row>
    <row r="23" s="372" customFormat="true" ht="15" customHeight="true" x14ac:dyDescent="0.2">
      <c r="A23" s="1148"/>
      <c r="B23" s="210" t="s">
        <v>48</v>
      </c>
      <c r="C23" s="847">
        <v>71.099999999999994</v>
      </c>
      <c r="D23" s="848">
        <v>75.900000000000006</v>
      </c>
      <c r="E23" s="848">
        <v>81.400000000000006</v>
      </c>
      <c r="F23" s="848">
        <v>92.7</v>
      </c>
      <c r="G23" s="849">
        <v>96.8</v>
      </c>
      <c r="H23" s="850">
        <v>95.8</v>
      </c>
      <c r="I23" s="848">
        <v>97.6</v>
      </c>
      <c r="J23" s="848">
        <v>96.6</v>
      </c>
      <c r="K23" s="848">
        <v>97.6</v>
      </c>
      <c r="L23" s="851">
        <v>96.7</v>
      </c>
      <c r="M23" s="847">
        <v>71.3</v>
      </c>
      <c r="N23" s="848">
        <v>73.099999999999994</v>
      </c>
      <c r="O23" s="848">
        <v>78.2</v>
      </c>
      <c r="P23" s="848">
        <v>80.900000000000006</v>
      </c>
      <c r="Q23" s="849">
        <v>88.8</v>
      </c>
      <c r="R23" s="850">
        <v>99.9</v>
      </c>
      <c r="S23" s="848">
        <v>91.6</v>
      </c>
      <c r="T23" s="848">
        <v>89.4</v>
      </c>
      <c r="U23" s="848">
        <v>83.2</v>
      </c>
      <c r="V23" s="848">
        <v>92.8</v>
      </c>
      <c r="W23" s="848">
        <v>86.6</v>
      </c>
      <c r="X23" s="848">
        <v>73.099999999999994</v>
      </c>
      <c r="Y23" s="848">
        <v>67.599999999999994</v>
      </c>
      <c r="Z23" s="848">
        <v>80.3</v>
      </c>
      <c r="AA23" s="851">
        <v>84.6</v>
      </c>
      <c r="AB23" s="276"/>
      <c r="AC23" s="276"/>
      <c r="AD23" s="276"/>
      <c r="AE23" s="276"/>
      <c r="AF23" s="276"/>
      <c r="AG23" s="276"/>
      <c r="AH23" s="276"/>
      <c r="AI23" s="276"/>
      <c r="AJ23" s="276"/>
      <c r="AK23" s="276"/>
      <c r="AL23" s="276"/>
      <c r="AM23" s="276"/>
      <c r="AN23" s="276"/>
      <c r="AO23" s="276"/>
      <c r="AP23" s="276"/>
      <c r="AQ23" s="276"/>
      <c r="AR23" s="276"/>
      <c r="AS23" s="276"/>
      <c r="AT23" s="276"/>
      <c r="AU23" s="276"/>
      <c r="AV23" s="276"/>
      <c r="AW23" s="276"/>
      <c r="AX23" s="276"/>
      <c r="AY23" s="276"/>
      <c r="AZ23" s="3"/>
      <c r="BA23" s="1166"/>
      <c r="BB23" s="263" t="s">
        <v>48</v>
      </c>
      <c r="BC23" s="909" t="s">
        <v>35</v>
      </c>
      <c r="BD23" s="913" t="s">
        <v>35</v>
      </c>
      <c r="BE23" s="913" t="s">
        <v>35</v>
      </c>
      <c r="BF23" s="913" t="s">
        <v>35</v>
      </c>
      <c r="BG23" s="918" t="s">
        <v>35</v>
      </c>
      <c r="BH23" s="909" t="s">
        <v>35</v>
      </c>
      <c r="BI23" s="913" t="s">
        <v>35</v>
      </c>
      <c r="BJ23" s="913" t="s">
        <v>35</v>
      </c>
      <c r="BK23" s="913" t="s">
        <v>35</v>
      </c>
      <c r="BL23" s="918" t="s">
        <v>35</v>
      </c>
      <c r="BM23" s="909" t="s">
        <v>35</v>
      </c>
      <c r="BN23" s="913" t="s">
        <v>35</v>
      </c>
      <c r="BO23" s="913" t="s">
        <v>35</v>
      </c>
      <c r="BP23" s="913" t="s">
        <v>35</v>
      </c>
      <c r="BQ23" s="918" t="s">
        <v>35</v>
      </c>
      <c r="BR23" s="909" t="s">
        <v>35</v>
      </c>
      <c r="BS23" s="913" t="s">
        <v>35</v>
      </c>
      <c r="BT23" s="913" t="s">
        <v>35</v>
      </c>
      <c r="BU23" s="913" t="s">
        <v>35</v>
      </c>
      <c r="BV23" s="913" t="s">
        <v>35</v>
      </c>
      <c r="BW23" s="913" t="s">
        <v>35</v>
      </c>
      <c r="BX23" s="913" t="s">
        <v>35</v>
      </c>
      <c r="BY23" s="924" t="s">
        <v>35</v>
      </c>
      <c r="BZ23" s="924" t="s">
        <v>35</v>
      </c>
      <c r="CA23" s="924" t="s">
        <v>35</v>
      </c>
      <c r="CB23" s="968"/>
      <c r="CC23" s="968"/>
      <c r="CD23" s="968"/>
      <c r="CE23" s="968"/>
      <c r="CF23" s="968"/>
      <c r="CG23" s="968"/>
      <c r="CH23" s="968"/>
      <c r="CI23" s="968"/>
      <c r="CJ23" s="968"/>
      <c r="CK23" s="968"/>
      <c r="CL23" s="968"/>
      <c r="CM23" s="968"/>
      <c r="CN23" s="968"/>
      <c r="CO23" s="968"/>
      <c r="CP23" s="968"/>
      <c r="CQ23" s="968"/>
      <c r="CR23" s="968"/>
      <c r="CS23" s="968"/>
      <c r="CT23" s="968"/>
      <c r="CU23" s="968"/>
      <c r="CV23" s="968"/>
      <c r="CW23" s="968"/>
      <c r="CX23" s="968"/>
      <c r="CY23" s="968"/>
      <c r="CZ23" s="968"/>
    </row>
    <row r="24" s="134" customFormat="true" ht="15" hidden="true" customHeight="true" x14ac:dyDescent="0.2">
      <c r="A24" s="1159" t="s">
        <v>47</v>
      </c>
      <c r="B24" s="206" t="s">
        <v>59</v>
      </c>
      <c r="C24" s="215"/>
      <c r="D24" s="216"/>
      <c r="E24" s="216"/>
      <c r="F24" s="216"/>
      <c r="G24" s="217"/>
      <c r="H24" s="218"/>
      <c r="I24" s="216"/>
      <c r="J24" s="216"/>
      <c r="K24" s="216"/>
      <c r="L24" s="219"/>
      <c r="M24" s="215"/>
      <c r="N24" s="216"/>
      <c r="O24" s="216"/>
      <c r="P24" s="216"/>
      <c r="Q24" s="217"/>
      <c r="R24" s="218"/>
      <c r="S24" s="216"/>
      <c r="T24" s="216"/>
      <c r="U24" s="216"/>
      <c r="V24" s="216"/>
      <c r="W24" s="216"/>
      <c r="X24" s="216"/>
      <c r="Y24" s="216"/>
      <c r="Z24" s="216"/>
      <c r="AA24" s="219"/>
      <c r="AB24" s="738"/>
      <c r="AC24" s="738"/>
      <c r="AD24" s="738"/>
      <c r="AE24" s="738"/>
      <c r="AF24" s="738"/>
      <c r="AG24" s="738"/>
      <c r="AH24" s="738"/>
      <c r="AI24" s="738"/>
      <c r="AJ24" s="738"/>
      <c r="AK24" s="738"/>
      <c r="AL24" s="738"/>
      <c r="AM24" s="738"/>
      <c r="AN24" s="738"/>
      <c r="AO24" s="738"/>
      <c r="AP24" s="738"/>
      <c r="AQ24" s="738"/>
      <c r="AR24" s="738"/>
      <c r="AS24" s="738"/>
      <c r="AT24" s="738"/>
      <c r="AU24" s="738"/>
      <c r="AV24" s="738"/>
      <c r="AW24" s="738"/>
      <c r="AX24" s="738"/>
      <c r="AY24" s="738"/>
      <c r="AZ24" s="173"/>
      <c r="BB24" s="136"/>
      <c r="BZ24" s="173"/>
      <c r="CA24" s="173"/>
      <c r="CB24" s="173"/>
      <c r="CC24" s="173"/>
      <c r="CD24" s="173"/>
      <c r="CE24" s="173"/>
      <c r="CF24" s="173"/>
      <c r="CG24" s="173"/>
      <c r="CH24" s="173"/>
      <c r="CI24" s="173"/>
      <c r="CJ24" s="173"/>
      <c r="CK24" s="173"/>
      <c r="CL24" s="173"/>
      <c r="CM24" s="173"/>
      <c r="CN24" s="173"/>
      <c r="CO24" s="173"/>
      <c r="CP24" s="173"/>
      <c r="CQ24" s="173"/>
      <c r="CR24" s="173"/>
      <c r="CS24" s="173"/>
      <c r="CT24" s="173"/>
      <c r="CU24" s="173"/>
      <c r="CV24" s="173"/>
      <c r="CW24" s="173"/>
      <c r="CX24" s="173"/>
      <c r="CY24" s="173"/>
      <c r="CZ24" s="173"/>
    </row>
    <row r="25" s="134" customFormat="true" ht="15" hidden="true" customHeight="true" x14ac:dyDescent="0.2">
      <c r="A25" s="1160"/>
      <c r="B25" s="202" t="s">
        <v>58</v>
      </c>
      <c r="C25" s="220"/>
      <c r="D25" s="221"/>
      <c r="E25" s="221"/>
      <c r="F25" s="221"/>
      <c r="G25" s="222"/>
      <c r="H25" s="223"/>
      <c r="I25" s="221"/>
      <c r="J25" s="221"/>
      <c r="K25" s="221"/>
      <c r="L25" s="224"/>
      <c r="M25" s="220"/>
      <c r="N25" s="221"/>
      <c r="O25" s="221"/>
      <c r="P25" s="221"/>
      <c r="Q25" s="222"/>
      <c r="R25" s="223"/>
      <c r="S25" s="221"/>
      <c r="T25" s="221"/>
      <c r="U25" s="221"/>
      <c r="V25" s="221"/>
      <c r="W25" s="221"/>
      <c r="X25" s="221"/>
      <c r="Y25" s="221"/>
      <c r="Z25" s="221"/>
      <c r="AA25" s="224"/>
      <c r="AB25" s="738"/>
      <c r="AC25" s="738"/>
      <c r="AD25" s="738"/>
      <c r="AE25" s="738"/>
      <c r="AF25" s="738"/>
      <c r="AG25" s="738"/>
      <c r="AH25" s="738"/>
      <c r="AI25" s="738"/>
      <c r="AJ25" s="738"/>
      <c r="AK25" s="738"/>
      <c r="AL25" s="738"/>
      <c r="AM25" s="738"/>
      <c r="AN25" s="738"/>
      <c r="AO25" s="738"/>
      <c r="AP25" s="738"/>
      <c r="AQ25" s="738"/>
      <c r="AR25" s="738"/>
      <c r="AS25" s="738"/>
      <c r="AT25" s="738"/>
      <c r="AU25" s="738"/>
      <c r="AV25" s="738"/>
      <c r="AW25" s="738"/>
      <c r="AX25" s="738"/>
      <c r="AY25" s="738"/>
      <c r="AZ25" s="173"/>
      <c r="BB25" s="136"/>
      <c r="BZ25" s="173"/>
      <c r="CA25" s="173"/>
      <c r="CB25" s="173"/>
      <c r="CC25" s="173"/>
      <c r="CD25" s="173"/>
      <c r="CE25" s="173"/>
      <c r="CF25" s="173"/>
      <c r="CG25" s="173"/>
      <c r="CH25" s="173"/>
      <c r="CI25" s="173"/>
      <c r="CJ25" s="173"/>
      <c r="CK25" s="173"/>
      <c r="CL25" s="173"/>
      <c r="CM25" s="173"/>
      <c r="CN25" s="173"/>
      <c r="CO25" s="173"/>
      <c r="CP25" s="173"/>
      <c r="CQ25" s="173"/>
      <c r="CR25" s="173"/>
      <c r="CS25" s="173"/>
      <c r="CT25" s="173"/>
      <c r="CU25" s="173"/>
      <c r="CV25" s="173"/>
      <c r="CW25" s="173"/>
      <c r="CX25" s="173"/>
      <c r="CY25" s="173"/>
      <c r="CZ25" s="173"/>
    </row>
    <row r="26" s="134" customFormat="true" ht="15" hidden="true" customHeight="true" x14ac:dyDescent="0.2">
      <c r="A26" s="1161"/>
      <c r="B26" s="203" t="s">
        <v>46</v>
      </c>
      <c r="C26" s="225"/>
      <c r="D26" s="226"/>
      <c r="E26" s="226"/>
      <c r="F26" s="226"/>
      <c r="G26" s="227"/>
      <c r="H26" s="228"/>
      <c r="I26" s="226"/>
      <c r="J26" s="226"/>
      <c r="K26" s="226"/>
      <c r="L26" s="229"/>
      <c r="M26" s="225"/>
      <c r="N26" s="226"/>
      <c r="O26" s="226"/>
      <c r="P26" s="226"/>
      <c r="Q26" s="227"/>
      <c r="R26" s="962"/>
      <c r="S26" s="963"/>
      <c r="T26" s="963"/>
      <c r="U26" s="963"/>
      <c r="V26" s="963"/>
      <c r="W26" s="963"/>
      <c r="X26" s="963"/>
      <c r="Y26" s="963"/>
      <c r="Z26" s="963"/>
      <c r="AA26" s="964"/>
      <c r="AB26" s="738"/>
      <c r="AC26" s="738"/>
      <c r="AD26" s="738"/>
      <c r="AE26" s="738"/>
      <c r="AF26" s="738"/>
      <c r="AG26" s="738"/>
      <c r="AH26" s="738"/>
      <c r="AI26" s="738"/>
      <c r="AJ26" s="738"/>
      <c r="AK26" s="738"/>
      <c r="AL26" s="738"/>
      <c r="AM26" s="738"/>
      <c r="AN26" s="738"/>
      <c r="AO26" s="738"/>
      <c r="AP26" s="738"/>
      <c r="AQ26" s="738"/>
      <c r="AR26" s="738"/>
      <c r="AS26" s="738"/>
      <c r="AT26" s="738"/>
      <c r="AU26" s="738"/>
      <c r="AV26" s="738"/>
      <c r="AW26" s="738"/>
      <c r="AX26" s="738"/>
      <c r="AY26" s="738"/>
      <c r="AZ26" s="173"/>
      <c r="BB26" s="136"/>
      <c r="BZ26" s="173"/>
      <c r="CA26" s="173"/>
      <c r="CB26" s="173"/>
      <c r="CC26" s="173"/>
      <c r="CD26" s="173"/>
      <c r="CE26" s="173"/>
      <c r="CF26" s="173"/>
      <c r="CG26" s="173"/>
      <c r="CH26" s="173"/>
      <c r="CI26" s="173"/>
      <c r="CJ26" s="173"/>
      <c r="CK26" s="173"/>
      <c r="CL26" s="173"/>
      <c r="CM26" s="173"/>
      <c r="CN26" s="173"/>
      <c r="CO26" s="173"/>
      <c r="CP26" s="173"/>
      <c r="CQ26" s="173"/>
      <c r="CR26" s="173"/>
      <c r="CS26" s="173"/>
      <c r="CT26" s="173"/>
      <c r="CU26" s="173"/>
      <c r="CV26" s="173"/>
      <c r="CW26" s="173"/>
      <c r="CX26" s="173"/>
      <c r="CY26" s="173"/>
      <c r="CZ26" s="173"/>
    </row>
    <row r="27" s="373" customFormat="true" ht="15" customHeight="true" x14ac:dyDescent="0.2">
      <c r="A27" s="133"/>
      <c r="B27" s="205"/>
      <c r="C27" s="1162" t="s">
        <v>115</v>
      </c>
      <c r="D27" s="1163"/>
      <c r="E27" s="1163"/>
      <c r="F27" s="1163"/>
      <c r="G27" s="1164"/>
      <c r="H27" s="1140" t="s">
        <v>38</v>
      </c>
      <c r="I27" s="1141"/>
      <c r="J27" s="1141"/>
      <c r="K27" s="1141"/>
      <c r="L27" s="1142"/>
      <c r="M27" s="1158" t="s">
        <v>37</v>
      </c>
      <c r="N27" s="1141"/>
      <c r="O27" s="1141"/>
      <c r="P27" s="1141"/>
      <c r="Q27" s="1142"/>
      <c r="R27" s="961" t="s">
        <v>141</v>
      </c>
      <c r="S27" s="265"/>
      <c r="T27" s="265"/>
      <c r="U27" s="265"/>
      <c r="V27" s="265"/>
      <c r="W27" s="265"/>
      <c r="X27" s="265"/>
      <c r="Y27" s="265"/>
      <c r="Z27" s="265"/>
      <c r="AA27" s="265"/>
      <c r="AB27" s="738"/>
      <c r="AC27" s="738"/>
      <c r="AD27" s="738"/>
      <c r="AE27" s="738"/>
      <c r="AF27" s="738"/>
      <c r="AG27" s="738"/>
      <c r="AH27" s="738"/>
      <c r="AI27" s="738"/>
      <c r="AJ27" s="738"/>
      <c r="AK27" s="738"/>
      <c r="AL27" s="738"/>
      <c r="AM27" s="738"/>
      <c r="AN27" s="738"/>
      <c r="AO27" s="738"/>
      <c r="AP27" s="738"/>
      <c r="AQ27" s="738"/>
      <c r="AR27" s="738"/>
      <c r="AS27" s="738"/>
      <c r="AT27" s="738"/>
      <c r="AU27" s="738"/>
      <c r="AV27" s="738"/>
      <c r="AW27" s="738"/>
      <c r="AX27" s="738"/>
      <c r="AY27" s="738"/>
      <c r="AZ27" s="173"/>
      <c r="BA27" s="174" t="s">
        <v>131</v>
      </c>
      <c r="BB27" s="118" t="s">
        <v>96</v>
      </c>
      <c r="BC27" s="1143" t="s">
        <v>115</v>
      </c>
      <c r="BD27" s="1144"/>
      <c r="BE27" s="1144"/>
      <c r="BF27" s="1144"/>
      <c r="BG27" s="1167"/>
      <c r="BH27" s="1143" t="s">
        <v>38</v>
      </c>
      <c r="BI27" s="1144"/>
      <c r="BJ27" s="1144"/>
      <c r="BK27" s="1144"/>
      <c r="BL27" s="1167"/>
      <c r="BM27" s="1143" t="s">
        <v>37</v>
      </c>
      <c r="BN27" s="1144"/>
      <c r="BO27" s="1144"/>
      <c r="BP27" s="1144"/>
      <c r="BQ27" s="1145"/>
      <c r="BR27" s="956" t="s">
        <v>141</v>
      </c>
      <c r="BS27" s="265"/>
      <c r="BT27" s="265"/>
      <c r="BU27" s="265"/>
      <c r="BV27" s="265"/>
      <c r="BW27" s="265"/>
      <c r="BX27" s="265"/>
      <c r="BY27" s="265"/>
      <c r="BZ27" s="279"/>
      <c r="CA27" s="279"/>
      <c r="CB27" s="172"/>
      <c r="CC27" s="172"/>
      <c r="CD27" s="172"/>
      <c r="CE27" s="172"/>
      <c r="CF27" s="172"/>
      <c r="CG27" s="172"/>
      <c r="CH27" s="172"/>
      <c r="CI27" s="172"/>
      <c r="CJ27" s="172"/>
      <c r="CK27" s="172"/>
      <c r="CL27" s="172"/>
      <c r="CM27" s="172"/>
      <c r="CN27" s="172"/>
      <c r="CO27" s="172"/>
      <c r="CP27" s="172"/>
      <c r="CQ27" s="172"/>
      <c r="CR27" s="172"/>
      <c r="CS27" s="172"/>
      <c r="CT27" s="172"/>
      <c r="CU27" s="172"/>
      <c r="CV27" s="172"/>
      <c r="CW27" s="172"/>
      <c r="CX27" s="172"/>
      <c r="CY27" s="172"/>
      <c r="CZ27" s="172"/>
    </row>
    <row r="28" s="373" customFormat="true" ht="24" x14ac:dyDescent="0.2">
      <c r="A28" s="159" t="s">
        <v>69</v>
      </c>
      <c r="B28" s="205"/>
      <c r="C28" s="251" t="s">
        <v>0</v>
      </c>
      <c r="D28" s="252" t="s">
        <v>1</v>
      </c>
      <c r="E28" s="252" t="s">
        <v>2</v>
      </c>
      <c r="F28" s="252" t="s">
        <v>3</v>
      </c>
      <c r="G28" s="253" t="s">
        <v>4</v>
      </c>
      <c r="H28" s="212" t="s">
        <v>0</v>
      </c>
      <c r="I28" s="211" t="s">
        <v>1</v>
      </c>
      <c r="J28" s="211" t="s">
        <v>2</v>
      </c>
      <c r="K28" s="211" t="s">
        <v>3</v>
      </c>
      <c r="L28" s="214" t="s">
        <v>4</v>
      </c>
      <c r="M28" s="213" t="s">
        <v>0</v>
      </c>
      <c r="N28" s="211" t="s">
        <v>1</v>
      </c>
      <c r="O28" s="211" t="s">
        <v>2</v>
      </c>
      <c r="P28" s="211" t="s">
        <v>3</v>
      </c>
      <c r="Q28" s="284" t="s">
        <v>4</v>
      </c>
      <c r="R28" s="212" t="s">
        <v>248</v>
      </c>
      <c r="S28" s="211" t="s">
        <v>249</v>
      </c>
      <c r="T28" s="211" t="s">
        <v>250</v>
      </c>
      <c r="U28" s="211" t="s">
        <v>251</v>
      </c>
      <c r="V28" s="211" t="s">
        <v>252</v>
      </c>
      <c r="W28" s="211" t="s">
        <v>253</v>
      </c>
      <c r="X28" s="211" t="s">
        <v>254</v>
      </c>
      <c r="Y28" s="211" t="s">
        <v>476</v>
      </c>
      <c r="Z28" s="211" t="s">
        <v>477</v>
      </c>
      <c r="AA28" s="214" t="s">
        <v>257</v>
      </c>
      <c r="AB28" s="738"/>
      <c r="AC28" s="738"/>
      <c r="AD28" s="738"/>
      <c r="AE28" s="738"/>
      <c r="AF28" s="738"/>
      <c r="AG28" s="738"/>
      <c r="AH28" s="738"/>
      <c r="AI28" s="738"/>
      <c r="AJ28" s="738"/>
      <c r="AK28" s="738"/>
      <c r="AL28" s="738"/>
      <c r="AM28" s="738"/>
      <c r="AN28" s="738"/>
      <c r="AO28" s="738"/>
      <c r="AP28" s="738"/>
      <c r="AQ28" s="738"/>
      <c r="AR28" s="738"/>
      <c r="AS28" s="738"/>
      <c r="AT28" s="738"/>
      <c r="AU28" s="738"/>
      <c r="AV28" s="738"/>
      <c r="AW28" s="738"/>
      <c r="AX28" s="738"/>
      <c r="AY28" s="738"/>
      <c r="AZ28" s="173"/>
      <c r="BA28" s="159" t="s">
        <v>120</v>
      </c>
      <c r="BB28" s="158"/>
      <c r="BC28" s="297" t="s">
        <v>0</v>
      </c>
      <c r="BD28" s="435" t="s">
        <v>1</v>
      </c>
      <c r="BE28" s="435" t="s">
        <v>2</v>
      </c>
      <c r="BF28" s="435" t="s">
        <v>3</v>
      </c>
      <c r="BG28" s="298" t="s">
        <v>4</v>
      </c>
      <c r="BH28" s="297" t="s">
        <v>0</v>
      </c>
      <c r="BI28" s="435" t="s">
        <v>1</v>
      </c>
      <c r="BJ28" s="435" t="s">
        <v>2</v>
      </c>
      <c r="BK28" s="435" t="s">
        <v>3</v>
      </c>
      <c r="BL28" s="298" t="s">
        <v>4</v>
      </c>
      <c r="BM28" s="297" t="s">
        <v>0</v>
      </c>
      <c r="BN28" s="435" t="s">
        <v>1</v>
      </c>
      <c r="BO28" s="435" t="s">
        <v>2</v>
      </c>
      <c r="BP28" s="435" t="s">
        <v>3</v>
      </c>
      <c r="BQ28" s="298" t="s">
        <v>4</v>
      </c>
      <c r="BR28" s="297" t="s">
        <v>248</v>
      </c>
      <c r="BS28" s="435" t="s">
        <v>249</v>
      </c>
      <c r="BT28" s="435" t="s">
        <v>250</v>
      </c>
      <c r="BU28" s="435" t="s">
        <v>251</v>
      </c>
      <c r="BV28" s="435" t="s">
        <v>252</v>
      </c>
      <c r="BW28" s="435" t="s">
        <v>253</v>
      </c>
      <c r="BX28" s="435" t="s">
        <v>254</v>
      </c>
      <c r="BY28" s="436" t="s">
        <v>476</v>
      </c>
      <c r="BZ28" s="436" t="s">
        <v>477</v>
      </c>
      <c r="CA28" s="436" t="s">
        <v>257</v>
      </c>
      <c r="CB28" s="2"/>
      <c r="CC28" s="2"/>
      <c r="CD28" s="2"/>
      <c r="CE28" s="2"/>
      <c r="CF28" s="2"/>
      <c r="CG28" s="2"/>
      <c r="CH28" s="2"/>
      <c r="CI28" s="2"/>
      <c r="CJ28" s="2"/>
      <c r="CK28" s="2"/>
      <c r="CL28" s="2"/>
      <c r="CM28" s="2"/>
      <c r="CN28" s="2"/>
      <c r="CO28" s="2"/>
      <c r="CP28" s="2"/>
      <c r="CQ28" s="2"/>
      <c r="CR28" s="2"/>
      <c r="CS28" s="2"/>
      <c r="CT28" s="2"/>
      <c r="CU28" s="2"/>
      <c r="CV28" s="2"/>
      <c r="CW28" s="2"/>
      <c r="CX28" s="2"/>
      <c r="CY28" s="2"/>
      <c r="CZ28" s="2"/>
    </row>
    <row r="29" s="373" customFormat="true" ht="15" customHeight="true" x14ac:dyDescent="0.2">
      <c r="A29" s="1146" t="s">
        <v>57</v>
      </c>
      <c r="B29" s="208" t="s">
        <v>49</v>
      </c>
      <c r="C29" s="836">
        <v>2.5</v>
      </c>
      <c r="D29" s="837">
        <v>3.5</v>
      </c>
      <c r="E29" s="837">
        <v>7.1</v>
      </c>
      <c r="F29" s="837">
        <v>43.2</v>
      </c>
      <c r="G29" s="838">
        <v>72.900000000000006</v>
      </c>
      <c r="H29" s="839">
        <v>60.4</v>
      </c>
      <c r="I29" s="837">
        <v>73.599999999999994</v>
      </c>
      <c r="J29" s="837">
        <v>76</v>
      </c>
      <c r="K29" s="837">
        <v>75.900000000000006</v>
      </c>
      <c r="L29" s="840">
        <v>69.099999999999994</v>
      </c>
      <c r="M29" s="836">
        <v>2.5</v>
      </c>
      <c r="N29" s="837">
        <v>2.7</v>
      </c>
      <c r="O29" s="837">
        <v>4.0999999999999996</v>
      </c>
      <c r="P29" s="837">
        <v>6.9</v>
      </c>
      <c r="Q29" s="838">
        <v>26.6</v>
      </c>
      <c r="R29" s="839">
        <v>97.7</v>
      </c>
      <c r="S29" s="837">
        <v>29</v>
      </c>
      <c r="T29" s="837">
        <v>23.7</v>
      </c>
      <c r="U29" s="837">
        <v>15.6</v>
      </c>
      <c r="V29" s="837">
        <v>12.1</v>
      </c>
      <c r="W29" s="837">
        <v>27.3</v>
      </c>
      <c r="X29" s="837">
        <v>13.5</v>
      </c>
      <c r="Y29" s="837">
        <v>14.3</v>
      </c>
      <c r="Z29" s="837">
        <v>16.5</v>
      </c>
      <c r="AA29" s="840">
        <v>27.7</v>
      </c>
      <c r="AB29" s="738"/>
      <c r="AC29" s="738"/>
      <c r="AD29" s="738"/>
      <c r="AE29" s="738"/>
      <c r="AF29" s="738"/>
      <c r="AG29" s="738"/>
      <c r="AH29" s="738"/>
      <c r="AI29" s="738"/>
      <c r="AJ29" s="738"/>
      <c r="AK29" s="738"/>
      <c r="AL29" s="738"/>
      <c r="AM29" s="738"/>
      <c r="AN29" s="738"/>
      <c r="AO29" s="738"/>
      <c r="AP29" s="738"/>
      <c r="AQ29" s="738"/>
      <c r="AR29" s="738"/>
      <c r="AS29" s="738"/>
      <c r="AT29" s="738"/>
      <c r="AU29" s="738"/>
      <c r="AV29" s="738"/>
      <c r="AW29" s="738"/>
      <c r="AX29" s="738"/>
      <c r="AY29" s="738"/>
      <c r="AZ29" s="173"/>
      <c r="BA29" s="1168" t="s">
        <v>57</v>
      </c>
      <c r="BB29" s="261" t="s">
        <v>49</v>
      </c>
      <c r="BC29" s="907" t="s">
        <v>35</v>
      </c>
      <c r="BD29" s="911" t="s">
        <v>35</v>
      </c>
      <c r="BE29" s="911" t="s">
        <v>35</v>
      </c>
      <c r="BF29" s="911" t="s">
        <v>35</v>
      </c>
      <c r="BG29" s="916" t="s">
        <v>35</v>
      </c>
      <c r="BH29" s="907" t="s">
        <v>35</v>
      </c>
      <c r="BI29" s="911" t="s">
        <v>35</v>
      </c>
      <c r="BJ29" s="911" t="s">
        <v>35</v>
      </c>
      <c r="BK29" s="911" t="s">
        <v>35</v>
      </c>
      <c r="BL29" s="916" t="s">
        <v>35</v>
      </c>
      <c r="BM29" s="907" t="s">
        <v>35</v>
      </c>
      <c r="BN29" s="911" t="s">
        <v>35</v>
      </c>
      <c r="BO29" s="911" t="s">
        <v>35</v>
      </c>
      <c r="BP29" s="911" t="s">
        <v>35</v>
      </c>
      <c r="BQ29" s="916" t="s">
        <v>35</v>
      </c>
      <c r="BR29" s="907" t="s">
        <v>35</v>
      </c>
      <c r="BS29" s="911" t="s">
        <v>35</v>
      </c>
      <c r="BT29" s="911" t="s">
        <v>35</v>
      </c>
      <c r="BU29" s="911" t="s">
        <v>35</v>
      </c>
      <c r="BV29" s="911" t="s">
        <v>35</v>
      </c>
      <c r="BW29" s="911" t="s">
        <v>35</v>
      </c>
      <c r="BX29" s="911" t="s">
        <v>35</v>
      </c>
      <c r="BY29" s="922" t="s">
        <v>35</v>
      </c>
      <c r="BZ29" s="922" t="s">
        <v>35</v>
      </c>
      <c r="CA29" s="922" t="s">
        <v>35</v>
      </c>
      <c r="CB29" s="968"/>
      <c r="CC29" s="968"/>
      <c r="CD29" s="968"/>
      <c r="CE29" s="968"/>
      <c r="CF29" s="968"/>
      <c r="CG29" s="968"/>
      <c r="CH29" s="968"/>
      <c r="CI29" s="968"/>
      <c r="CJ29" s="968"/>
      <c r="CK29" s="968"/>
      <c r="CL29" s="968"/>
      <c r="CM29" s="968"/>
      <c r="CN29" s="968"/>
      <c r="CO29" s="968"/>
      <c r="CP29" s="968"/>
      <c r="CQ29" s="968"/>
      <c r="CR29" s="968"/>
      <c r="CS29" s="968"/>
      <c r="CT29" s="968"/>
      <c r="CU29" s="968"/>
      <c r="CV29" s="968"/>
      <c r="CW29" s="968"/>
      <c r="CX29" s="968"/>
      <c r="CY29" s="968"/>
      <c r="CZ29" s="968"/>
    </row>
    <row r="30" s="373" customFormat="true" ht="15" customHeight="true" x14ac:dyDescent="0.2">
      <c r="A30" s="1147"/>
      <c r="B30" s="209" t="s">
        <v>48</v>
      </c>
      <c r="C30" s="841">
        <v>97.5</v>
      </c>
      <c r="D30" s="842">
        <v>96.5</v>
      </c>
      <c r="E30" s="842">
        <v>92.9</v>
      </c>
      <c r="F30" s="842">
        <v>56.8</v>
      </c>
      <c r="G30" s="843">
        <v>27.1</v>
      </c>
      <c r="H30" s="844">
        <v>39.6</v>
      </c>
      <c r="I30" s="842">
        <v>26.4</v>
      </c>
      <c r="J30" s="842">
        <v>24</v>
      </c>
      <c r="K30" s="842">
        <v>24.1</v>
      </c>
      <c r="L30" s="845">
        <v>30.9</v>
      </c>
      <c r="M30" s="841">
        <v>97.5</v>
      </c>
      <c r="N30" s="842">
        <v>97.3</v>
      </c>
      <c r="O30" s="842">
        <v>95.9</v>
      </c>
      <c r="P30" s="842">
        <v>93.1</v>
      </c>
      <c r="Q30" s="843">
        <v>73.400000000000006</v>
      </c>
      <c r="R30" s="844">
        <v>2.2999999999999998</v>
      </c>
      <c r="S30" s="842">
        <v>71</v>
      </c>
      <c r="T30" s="842">
        <v>76.3</v>
      </c>
      <c r="U30" s="842">
        <v>84.4</v>
      </c>
      <c r="V30" s="842">
        <v>87.9</v>
      </c>
      <c r="W30" s="842">
        <v>72.7</v>
      </c>
      <c r="X30" s="842">
        <v>86.5</v>
      </c>
      <c r="Y30" s="842">
        <v>85.7</v>
      </c>
      <c r="Z30" s="842">
        <v>83.5</v>
      </c>
      <c r="AA30" s="845">
        <v>72.3</v>
      </c>
      <c r="AB30" s="738"/>
      <c r="AC30" s="738"/>
      <c r="AD30" s="738"/>
      <c r="AE30" s="738"/>
      <c r="AF30" s="738"/>
      <c r="AG30" s="738"/>
      <c r="AH30" s="738"/>
      <c r="AI30" s="738"/>
      <c r="AJ30" s="738"/>
      <c r="AK30" s="738"/>
      <c r="AL30" s="738"/>
      <c r="AM30" s="738"/>
      <c r="AN30" s="738"/>
      <c r="AO30" s="738"/>
      <c r="AP30" s="738"/>
      <c r="AQ30" s="738"/>
      <c r="AR30" s="738"/>
      <c r="AS30" s="738"/>
      <c r="AT30" s="738"/>
      <c r="AU30" s="738"/>
      <c r="AV30" s="738"/>
      <c r="AW30" s="738"/>
      <c r="AX30" s="738"/>
      <c r="AY30" s="738"/>
      <c r="AZ30" s="173"/>
      <c r="BA30" s="1165"/>
      <c r="BB30" s="262" t="s">
        <v>48</v>
      </c>
      <c r="BC30" s="908" t="s">
        <v>35</v>
      </c>
      <c r="BD30" s="912" t="s">
        <v>35</v>
      </c>
      <c r="BE30" s="912" t="s">
        <v>35</v>
      </c>
      <c r="BF30" s="912" t="s">
        <v>35</v>
      </c>
      <c r="BG30" s="917" t="s">
        <v>35</v>
      </c>
      <c r="BH30" s="908" t="s">
        <v>35</v>
      </c>
      <c r="BI30" s="912" t="s">
        <v>35</v>
      </c>
      <c r="BJ30" s="912" t="s">
        <v>35</v>
      </c>
      <c r="BK30" s="912" t="s">
        <v>35</v>
      </c>
      <c r="BL30" s="917" t="s">
        <v>35</v>
      </c>
      <c r="BM30" s="908" t="s">
        <v>35</v>
      </c>
      <c r="BN30" s="912" t="s">
        <v>35</v>
      </c>
      <c r="BO30" s="912" t="s">
        <v>35</v>
      </c>
      <c r="BP30" s="912" t="s">
        <v>35</v>
      </c>
      <c r="BQ30" s="917" t="s">
        <v>35</v>
      </c>
      <c r="BR30" s="908" t="s">
        <v>35</v>
      </c>
      <c r="BS30" s="912" t="s">
        <v>35</v>
      </c>
      <c r="BT30" s="912" t="s">
        <v>35</v>
      </c>
      <c r="BU30" s="912" t="s">
        <v>35</v>
      </c>
      <c r="BV30" s="912" t="s">
        <v>35</v>
      </c>
      <c r="BW30" s="912" t="s">
        <v>35</v>
      </c>
      <c r="BX30" s="912" t="s">
        <v>35</v>
      </c>
      <c r="BY30" s="923" t="s">
        <v>35</v>
      </c>
      <c r="BZ30" s="923" t="s">
        <v>35</v>
      </c>
      <c r="CA30" s="923" t="s">
        <v>35</v>
      </c>
      <c r="CB30" s="968"/>
      <c r="CC30" s="968"/>
      <c r="CD30" s="968"/>
      <c r="CE30" s="968"/>
      <c r="CF30" s="968"/>
      <c r="CG30" s="968"/>
      <c r="CH30" s="968"/>
      <c r="CI30" s="968"/>
      <c r="CJ30" s="968"/>
      <c r="CK30" s="968"/>
      <c r="CL30" s="968"/>
      <c r="CM30" s="968"/>
      <c r="CN30" s="968"/>
      <c r="CO30" s="968"/>
      <c r="CP30" s="968"/>
      <c r="CQ30" s="968"/>
      <c r="CR30" s="968"/>
      <c r="CS30" s="968"/>
      <c r="CT30" s="968"/>
      <c r="CU30" s="968"/>
      <c r="CV30" s="968"/>
      <c r="CW30" s="968"/>
      <c r="CX30" s="968"/>
      <c r="CY30" s="968"/>
      <c r="CZ30" s="968"/>
    </row>
    <row r="31" s="133" customFormat="true" ht="15" customHeight="true" x14ac:dyDescent="0.2">
      <c r="A31" s="1147" t="s">
        <v>104</v>
      </c>
      <c r="B31" s="209" t="s">
        <v>49</v>
      </c>
      <c r="C31" s="841">
        <v>0.4</v>
      </c>
      <c r="D31" s="842">
        <v>0.7</v>
      </c>
      <c r="E31" s="842">
        <v>2.5</v>
      </c>
      <c r="F31" s="842">
        <v>31.5</v>
      </c>
      <c r="G31" s="843">
        <v>69.7</v>
      </c>
      <c r="H31" s="844">
        <v>48.5</v>
      </c>
      <c r="I31" s="842">
        <v>68.400000000000006</v>
      </c>
      <c r="J31" s="842">
        <v>72.900000000000006</v>
      </c>
      <c r="K31" s="842">
        <v>73.2</v>
      </c>
      <c r="L31" s="845">
        <v>68</v>
      </c>
      <c r="M31" s="841">
        <v>0.4</v>
      </c>
      <c r="N31" s="842">
        <v>0.4</v>
      </c>
      <c r="O31" s="842">
        <v>1</v>
      </c>
      <c r="P31" s="842">
        <v>2.6</v>
      </c>
      <c r="Q31" s="843">
        <v>13.8</v>
      </c>
      <c r="R31" s="844">
        <v>95.4</v>
      </c>
      <c r="S31" s="842">
        <v>27</v>
      </c>
      <c r="T31" s="842">
        <v>20.6</v>
      </c>
      <c r="U31" s="842">
        <v>9.6</v>
      </c>
      <c r="V31" s="842">
        <v>7.5</v>
      </c>
      <c r="W31" s="842">
        <v>15.6</v>
      </c>
      <c r="X31" s="842">
        <v>8</v>
      </c>
      <c r="Y31" s="842">
        <v>8.6</v>
      </c>
      <c r="Z31" s="842">
        <v>13.5</v>
      </c>
      <c r="AA31" s="845">
        <v>24.8</v>
      </c>
      <c r="AB31" s="738"/>
      <c r="AC31" s="738"/>
      <c r="AD31" s="738"/>
      <c r="AE31" s="738"/>
      <c r="AF31" s="738"/>
      <c r="AG31" s="738"/>
      <c r="AH31" s="738"/>
      <c r="AI31" s="738"/>
      <c r="AJ31" s="738"/>
      <c r="AK31" s="738"/>
      <c r="AL31" s="738"/>
      <c r="AM31" s="738"/>
      <c r="AN31" s="738"/>
      <c r="AO31" s="738"/>
      <c r="AP31" s="738"/>
      <c r="AQ31" s="738"/>
      <c r="AR31" s="738"/>
      <c r="AS31" s="738"/>
      <c r="AT31" s="738"/>
      <c r="AU31" s="738"/>
      <c r="AV31" s="738"/>
      <c r="AW31" s="738"/>
      <c r="AX31" s="738"/>
      <c r="AY31" s="738"/>
      <c r="AZ31" s="173"/>
      <c r="BA31" s="1165" t="s">
        <v>104</v>
      </c>
      <c r="BB31" s="262" t="s">
        <v>49</v>
      </c>
      <c r="BC31" s="908" t="s">
        <v>35</v>
      </c>
      <c r="BD31" s="912" t="s">
        <v>35</v>
      </c>
      <c r="BE31" s="912" t="s">
        <v>35</v>
      </c>
      <c r="BF31" s="912" t="s">
        <v>35</v>
      </c>
      <c r="BG31" s="917" t="s">
        <v>35</v>
      </c>
      <c r="BH31" s="908" t="s">
        <v>35</v>
      </c>
      <c r="BI31" s="912" t="s">
        <v>35</v>
      </c>
      <c r="BJ31" s="912" t="s">
        <v>35</v>
      </c>
      <c r="BK31" s="912" t="s">
        <v>35</v>
      </c>
      <c r="BL31" s="917" t="s">
        <v>35</v>
      </c>
      <c r="BM31" s="908" t="s">
        <v>35</v>
      </c>
      <c r="BN31" s="912" t="s">
        <v>35</v>
      </c>
      <c r="BO31" s="912" t="s">
        <v>35</v>
      </c>
      <c r="BP31" s="912" t="s">
        <v>35</v>
      </c>
      <c r="BQ31" s="917" t="s">
        <v>35</v>
      </c>
      <c r="BR31" s="908" t="s">
        <v>35</v>
      </c>
      <c r="BS31" s="912" t="s">
        <v>35</v>
      </c>
      <c r="BT31" s="912" t="s">
        <v>35</v>
      </c>
      <c r="BU31" s="912" t="s">
        <v>35</v>
      </c>
      <c r="BV31" s="912" t="s">
        <v>35</v>
      </c>
      <c r="BW31" s="912" t="s">
        <v>35</v>
      </c>
      <c r="BX31" s="912" t="s">
        <v>35</v>
      </c>
      <c r="BY31" s="923" t="s">
        <v>35</v>
      </c>
      <c r="BZ31" s="923" t="s">
        <v>35</v>
      </c>
      <c r="CA31" s="923" t="s">
        <v>35</v>
      </c>
      <c r="CB31" s="968"/>
      <c r="CC31" s="968"/>
      <c r="CD31" s="968"/>
      <c r="CE31" s="968"/>
      <c r="CF31" s="968"/>
      <c r="CG31" s="968"/>
      <c r="CH31" s="968"/>
      <c r="CI31" s="968"/>
      <c r="CJ31" s="968"/>
      <c r="CK31" s="968"/>
      <c r="CL31" s="968"/>
      <c r="CM31" s="968"/>
      <c r="CN31" s="968"/>
      <c r="CO31" s="968"/>
      <c r="CP31" s="968"/>
      <c r="CQ31" s="968"/>
      <c r="CR31" s="968"/>
      <c r="CS31" s="968"/>
      <c r="CT31" s="968"/>
      <c r="CU31" s="968"/>
      <c r="CV31" s="968"/>
      <c r="CW31" s="968"/>
      <c r="CX31" s="968"/>
      <c r="CY31" s="968"/>
      <c r="CZ31" s="968"/>
    </row>
    <row r="32" s="133" customFormat="true" ht="15" customHeight="true" x14ac:dyDescent="0.2">
      <c r="A32" s="1147"/>
      <c r="B32" s="209" t="s">
        <v>48</v>
      </c>
      <c r="C32" s="841">
        <v>99.6</v>
      </c>
      <c r="D32" s="842">
        <v>99.3</v>
      </c>
      <c r="E32" s="842">
        <v>97.5</v>
      </c>
      <c r="F32" s="842">
        <v>68.5</v>
      </c>
      <c r="G32" s="843">
        <v>30.3</v>
      </c>
      <c r="H32" s="844">
        <v>51.5</v>
      </c>
      <c r="I32" s="842">
        <v>31.6</v>
      </c>
      <c r="J32" s="842">
        <v>27.1</v>
      </c>
      <c r="K32" s="842">
        <v>26.8</v>
      </c>
      <c r="L32" s="845">
        <v>32</v>
      </c>
      <c r="M32" s="841">
        <v>99.6</v>
      </c>
      <c r="N32" s="842">
        <v>99.6</v>
      </c>
      <c r="O32" s="842">
        <v>99</v>
      </c>
      <c r="P32" s="842">
        <v>97.4</v>
      </c>
      <c r="Q32" s="843">
        <v>86.2</v>
      </c>
      <c r="R32" s="844">
        <v>4.5999999999999996</v>
      </c>
      <c r="S32" s="842">
        <v>73</v>
      </c>
      <c r="T32" s="842">
        <v>79.400000000000006</v>
      </c>
      <c r="U32" s="842">
        <v>90.4</v>
      </c>
      <c r="V32" s="842">
        <v>92.5</v>
      </c>
      <c r="W32" s="842">
        <v>84.4</v>
      </c>
      <c r="X32" s="842">
        <v>92</v>
      </c>
      <c r="Y32" s="842">
        <v>91.4</v>
      </c>
      <c r="Z32" s="842">
        <v>86.5</v>
      </c>
      <c r="AA32" s="845">
        <v>75.2</v>
      </c>
      <c r="AB32" s="738"/>
      <c r="AC32" s="738"/>
      <c r="AD32" s="738"/>
      <c r="AE32" s="738"/>
      <c r="AF32" s="738"/>
      <c r="AG32" s="738"/>
      <c r="AH32" s="738"/>
      <c r="AI32" s="738"/>
      <c r="AJ32" s="738"/>
      <c r="AK32" s="738"/>
      <c r="AL32" s="738"/>
      <c r="AM32" s="738"/>
      <c r="AN32" s="738"/>
      <c r="AO32" s="738"/>
      <c r="AP32" s="738"/>
      <c r="AQ32" s="738"/>
      <c r="AR32" s="738"/>
      <c r="AS32" s="738"/>
      <c r="AT32" s="738"/>
      <c r="AU32" s="738"/>
      <c r="AV32" s="738"/>
      <c r="AW32" s="738"/>
      <c r="AX32" s="738"/>
      <c r="AY32" s="738"/>
      <c r="AZ32" s="173"/>
      <c r="BA32" s="1165"/>
      <c r="BB32" s="262" t="s">
        <v>48</v>
      </c>
      <c r="BC32" s="908" t="s">
        <v>35</v>
      </c>
      <c r="BD32" s="912" t="s">
        <v>35</v>
      </c>
      <c r="BE32" s="912" t="s">
        <v>35</v>
      </c>
      <c r="BF32" s="912" t="s">
        <v>35</v>
      </c>
      <c r="BG32" s="917" t="s">
        <v>35</v>
      </c>
      <c r="BH32" s="908" t="s">
        <v>35</v>
      </c>
      <c r="BI32" s="912" t="s">
        <v>35</v>
      </c>
      <c r="BJ32" s="912" t="s">
        <v>35</v>
      </c>
      <c r="BK32" s="912" t="s">
        <v>35</v>
      </c>
      <c r="BL32" s="917" t="s">
        <v>35</v>
      </c>
      <c r="BM32" s="908" t="s">
        <v>35</v>
      </c>
      <c r="BN32" s="912" t="s">
        <v>35</v>
      </c>
      <c r="BO32" s="912" t="s">
        <v>35</v>
      </c>
      <c r="BP32" s="912" t="s">
        <v>35</v>
      </c>
      <c r="BQ32" s="917" t="s">
        <v>35</v>
      </c>
      <c r="BR32" s="908" t="s">
        <v>35</v>
      </c>
      <c r="BS32" s="912" t="s">
        <v>35</v>
      </c>
      <c r="BT32" s="912" t="s">
        <v>35</v>
      </c>
      <c r="BU32" s="912" t="s">
        <v>35</v>
      </c>
      <c r="BV32" s="912" t="s">
        <v>35</v>
      </c>
      <c r="BW32" s="912" t="s">
        <v>35</v>
      </c>
      <c r="BX32" s="912" t="s">
        <v>35</v>
      </c>
      <c r="BY32" s="923" t="s">
        <v>35</v>
      </c>
      <c r="BZ32" s="923" t="s">
        <v>35</v>
      </c>
      <c r="CA32" s="923" t="s">
        <v>35</v>
      </c>
      <c r="CB32" s="968"/>
      <c r="CC32" s="968"/>
      <c r="CD32" s="968"/>
      <c r="CE32" s="968"/>
      <c r="CF32" s="968"/>
      <c r="CG32" s="968"/>
      <c r="CH32" s="968"/>
      <c r="CI32" s="968"/>
      <c r="CJ32" s="968"/>
      <c r="CK32" s="968"/>
      <c r="CL32" s="968"/>
      <c r="CM32" s="968"/>
      <c r="CN32" s="968"/>
      <c r="CO32" s="968"/>
      <c r="CP32" s="968"/>
      <c r="CQ32" s="968"/>
      <c r="CR32" s="968"/>
      <c r="CS32" s="968"/>
      <c r="CT32" s="968"/>
      <c r="CU32" s="968"/>
      <c r="CV32" s="968"/>
      <c r="CW32" s="968"/>
      <c r="CX32" s="968"/>
      <c r="CY32" s="968"/>
      <c r="CZ32" s="968"/>
    </row>
    <row r="33" s="133" customFormat="true" ht="15" customHeight="true" x14ac:dyDescent="0.2">
      <c r="A33" s="1147" t="s">
        <v>105</v>
      </c>
      <c r="B33" s="209" t="s">
        <v>49</v>
      </c>
      <c r="C33" s="892" t="s">
        <v>35</v>
      </c>
      <c r="D33" s="895" t="s">
        <v>35</v>
      </c>
      <c r="E33" s="895" t="s">
        <v>35</v>
      </c>
      <c r="F33" s="895" t="s">
        <v>35</v>
      </c>
      <c r="G33" s="898" t="s">
        <v>35</v>
      </c>
      <c r="H33" s="901" t="s">
        <v>35</v>
      </c>
      <c r="I33" s="895" t="s">
        <v>35</v>
      </c>
      <c r="J33" s="895" t="s">
        <v>35</v>
      </c>
      <c r="K33" s="895" t="s">
        <v>35</v>
      </c>
      <c r="L33" s="904" t="s">
        <v>35</v>
      </c>
      <c r="M33" s="892" t="s">
        <v>35</v>
      </c>
      <c r="N33" s="895" t="s">
        <v>35</v>
      </c>
      <c r="O33" s="895" t="s">
        <v>35</v>
      </c>
      <c r="P33" s="895" t="s">
        <v>35</v>
      </c>
      <c r="Q33" s="898" t="s">
        <v>35</v>
      </c>
      <c r="R33" s="901" t="s">
        <v>35</v>
      </c>
      <c r="S33" s="895" t="s">
        <v>35</v>
      </c>
      <c r="T33" s="895" t="s">
        <v>35</v>
      </c>
      <c r="U33" s="895" t="s">
        <v>35</v>
      </c>
      <c r="V33" s="895" t="s">
        <v>35</v>
      </c>
      <c r="W33" s="895" t="s">
        <v>35</v>
      </c>
      <c r="X33" s="895" t="s">
        <v>35</v>
      </c>
      <c r="Y33" s="895" t="s">
        <v>35</v>
      </c>
      <c r="Z33" s="895" t="s">
        <v>35</v>
      </c>
      <c r="AA33" s="904" t="s">
        <v>35</v>
      </c>
      <c r="AB33" s="966"/>
      <c r="AC33" s="966"/>
      <c r="AD33" s="966"/>
      <c r="AE33" s="966"/>
      <c r="AF33" s="966"/>
      <c r="AG33" s="966"/>
      <c r="AH33" s="966"/>
      <c r="AI33" s="966"/>
      <c r="AJ33" s="966"/>
      <c r="AK33" s="966"/>
      <c r="AL33" s="966"/>
      <c r="AM33" s="966"/>
      <c r="AN33" s="966"/>
      <c r="AO33" s="966"/>
      <c r="AP33" s="966"/>
      <c r="AQ33" s="966"/>
      <c r="AR33" s="966"/>
      <c r="AS33" s="966"/>
      <c r="AT33" s="966"/>
      <c r="AU33" s="966"/>
      <c r="AV33" s="966"/>
      <c r="AW33" s="966"/>
      <c r="AX33" s="966"/>
      <c r="AY33" s="966"/>
      <c r="AZ33" s="172"/>
      <c r="BA33" s="1165" t="s">
        <v>105</v>
      </c>
      <c r="BB33" s="262" t="s">
        <v>49</v>
      </c>
      <c r="BC33" s="908" t="s">
        <v>35</v>
      </c>
      <c r="BD33" s="912" t="s">
        <v>35</v>
      </c>
      <c r="BE33" s="912" t="s">
        <v>35</v>
      </c>
      <c r="BF33" s="912" t="s">
        <v>35</v>
      </c>
      <c r="BG33" s="917" t="s">
        <v>35</v>
      </c>
      <c r="BH33" s="908" t="s">
        <v>35</v>
      </c>
      <c r="BI33" s="912" t="s">
        <v>35</v>
      </c>
      <c r="BJ33" s="912" t="s">
        <v>35</v>
      </c>
      <c r="BK33" s="912" t="s">
        <v>35</v>
      </c>
      <c r="BL33" s="917" t="s">
        <v>35</v>
      </c>
      <c r="BM33" s="908" t="s">
        <v>35</v>
      </c>
      <c r="BN33" s="912" t="s">
        <v>35</v>
      </c>
      <c r="BO33" s="912" t="s">
        <v>35</v>
      </c>
      <c r="BP33" s="912" t="s">
        <v>35</v>
      </c>
      <c r="BQ33" s="917" t="s">
        <v>35</v>
      </c>
      <c r="BR33" s="908" t="s">
        <v>35</v>
      </c>
      <c r="BS33" s="912" t="s">
        <v>35</v>
      </c>
      <c r="BT33" s="912" t="s">
        <v>35</v>
      </c>
      <c r="BU33" s="912" t="s">
        <v>35</v>
      </c>
      <c r="BV33" s="912" t="s">
        <v>35</v>
      </c>
      <c r="BW33" s="912" t="s">
        <v>35</v>
      </c>
      <c r="BX33" s="912" t="s">
        <v>35</v>
      </c>
      <c r="BY33" s="923" t="s">
        <v>35</v>
      </c>
      <c r="BZ33" s="923" t="s">
        <v>35</v>
      </c>
      <c r="CA33" s="923" t="s">
        <v>35</v>
      </c>
      <c r="CB33" s="968"/>
      <c r="CC33" s="968"/>
      <c r="CD33" s="968"/>
      <c r="CE33" s="968"/>
      <c r="CF33" s="968"/>
      <c r="CG33" s="968"/>
      <c r="CH33" s="968"/>
      <c r="CI33" s="968"/>
      <c r="CJ33" s="968"/>
      <c r="CK33" s="968"/>
      <c r="CL33" s="968"/>
      <c r="CM33" s="968"/>
      <c r="CN33" s="968"/>
      <c r="CO33" s="968"/>
      <c r="CP33" s="968"/>
      <c r="CQ33" s="968"/>
      <c r="CR33" s="968"/>
      <c r="CS33" s="968"/>
      <c r="CT33" s="968"/>
      <c r="CU33" s="968"/>
      <c r="CV33" s="968"/>
      <c r="CW33" s="968"/>
      <c r="CX33" s="968"/>
      <c r="CY33" s="968"/>
      <c r="CZ33" s="968"/>
    </row>
    <row r="34" s="133" customFormat="true" ht="15" customHeight="true" x14ac:dyDescent="0.2">
      <c r="A34" s="1147"/>
      <c r="B34" s="209" t="s">
        <v>48</v>
      </c>
      <c r="C34" s="892" t="s">
        <v>35</v>
      </c>
      <c r="D34" s="895" t="s">
        <v>35</v>
      </c>
      <c r="E34" s="895" t="s">
        <v>35</v>
      </c>
      <c r="F34" s="895" t="s">
        <v>35</v>
      </c>
      <c r="G34" s="898" t="s">
        <v>35</v>
      </c>
      <c r="H34" s="901" t="s">
        <v>35</v>
      </c>
      <c r="I34" s="895" t="s">
        <v>35</v>
      </c>
      <c r="J34" s="895" t="s">
        <v>35</v>
      </c>
      <c r="K34" s="895" t="s">
        <v>35</v>
      </c>
      <c r="L34" s="904" t="s">
        <v>35</v>
      </c>
      <c r="M34" s="892" t="s">
        <v>35</v>
      </c>
      <c r="N34" s="895" t="s">
        <v>35</v>
      </c>
      <c r="O34" s="895" t="s">
        <v>35</v>
      </c>
      <c r="P34" s="895" t="s">
        <v>35</v>
      </c>
      <c r="Q34" s="898" t="s">
        <v>35</v>
      </c>
      <c r="R34" s="901" t="s">
        <v>35</v>
      </c>
      <c r="S34" s="895" t="s">
        <v>35</v>
      </c>
      <c r="T34" s="895" t="s">
        <v>35</v>
      </c>
      <c r="U34" s="895" t="s">
        <v>35</v>
      </c>
      <c r="V34" s="895" t="s">
        <v>35</v>
      </c>
      <c r="W34" s="895" t="s">
        <v>35</v>
      </c>
      <c r="X34" s="895" t="s">
        <v>35</v>
      </c>
      <c r="Y34" s="895" t="s">
        <v>35</v>
      </c>
      <c r="Z34" s="895" t="s">
        <v>35</v>
      </c>
      <c r="AA34" s="904" t="s">
        <v>35</v>
      </c>
      <c r="AB34" s="966"/>
      <c r="AC34" s="966"/>
      <c r="AD34" s="966"/>
      <c r="AE34" s="966"/>
      <c r="AF34" s="966"/>
      <c r="AG34" s="966"/>
      <c r="AH34" s="966"/>
      <c r="AI34" s="966"/>
      <c r="AJ34" s="966"/>
      <c r="AK34" s="966"/>
      <c r="AL34" s="966"/>
      <c r="AM34" s="966"/>
      <c r="AN34" s="966"/>
      <c r="AO34" s="966"/>
      <c r="AP34" s="966"/>
      <c r="AQ34" s="966"/>
      <c r="AR34" s="966"/>
      <c r="AS34" s="966"/>
      <c r="AT34" s="966"/>
      <c r="AU34" s="966"/>
      <c r="AV34" s="966"/>
      <c r="AW34" s="966"/>
      <c r="AX34" s="966"/>
      <c r="AY34" s="966"/>
      <c r="AZ34" s="172"/>
      <c r="BA34" s="1165"/>
      <c r="BB34" s="262" t="s">
        <v>48</v>
      </c>
      <c r="BC34" s="908" t="s">
        <v>35</v>
      </c>
      <c r="BD34" s="912" t="s">
        <v>35</v>
      </c>
      <c r="BE34" s="912" t="s">
        <v>35</v>
      </c>
      <c r="BF34" s="912" t="s">
        <v>35</v>
      </c>
      <c r="BG34" s="917" t="s">
        <v>35</v>
      </c>
      <c r="BH34" s="908" t="s">
        <v>35</v>
      </c>
      <c r="BI34" s="912" t="s">
        <v>35</v>
      </c>
      <c r="BJ34" s="912" t="s">
        <v>35</v>
      </c>
      <c r="BK34" s="912" t="s">
        <v>35</v>
      </c>
      <c r="BL34" s="917" t="s">
        <v>35</v>
      </c>
      <c r="BM34" s="908" t="s">
        <v>35</v>
      </c>
      <c r="BN34" s="912" t="s">
        <v>35</v>
      </c>
      <c r="BO34" s="912" t="s">
        <v>35</v>
      </c>
      <c r="BP34" s="912" t="s">
        <v>35</v>
      </c>
      <c r="BQ34" s="917" t="s">
        <v>35</v>
      </c>
      <c r="BR34" s="908" t="s">
        <v>35</v>
      </c>
      <c r="BS34" s="912" t="s">
        <v>35</v>
      </c>
      <c r="BT34" s="912" t="s">
        <v>35</v>
      </c>
      <c r="BU34" s="912" t="s">
        <v>35</v>
      </c>
      <c r="BV34" s="912" t="s">
        <v>35</v>
      </c>
      <c r="BW34" s="912" t="s">
        <v>35</v>
      </c>
      <c r="BX34" s="912" t="s">
        <v>35</v>
      </c>
      <c r="BY34" s="923" t="s">
        <v>35</v>
      </c>
      <c r="BZ34" s="923" t="s">
        <v>35</v>
      </c>
      <c r="CA34" s="923" t="s">
        <v>35</v>
      </c>
      <c r="CB34" s="968"/>
      <c r="CC34" s="968"/>
      <c r="CD34" s="968"/>
      <c r="CE34" s="968"/>
      <c r="CF34" s="968"/>
      <c r="CG34" s="968"/>
      <c r="CH34" s="968"/>
      <c r="CI34" s="968"/>
      <c r="CJ34" s="968"/>
      <c r="CK34" s="968"/>
      <c r="CL34" s="968"/>
      <c r="CM34" s="968"/>
      <c r="CN34" s="968"/>
      <c r="CO34" s="968"/>
      <c r="CP34" s="968"/>
      <c r="CQ34" s="968"/>
      <c r="CR34" s="968"/>
      <c r="CS34" s="968"/>
      <c r="CT34" s="968"/>
      <c r="CU34" s="968"/>
      <c r="CV34" s="968"/>
      <c r="CW34" s="968"/>
      <c r="CX34" s="968"/>
      <c r="CY34" s="968"/>
      <c r="CZ34" s="968"/>
    </row>
    <row r="35" s="373" customFormat="true" ht="15" customHeight="true" x14ac:dyDescent="0.2">
      <c r="A35" s="1147" t="s">
        <v>55</v>
      </c>
      <c r="B35" s="209" t="s">
        <v>49</v>
      </c>
      <c r="C35" s="841">
        <v>6</v>
      </c>
      <c r="D35" s="842">
        <v>12.7</v>
      </c>
      <c r="E35" s="842">
        <v>24.4</v>
      </c>
      <c r="F35" s="842">
        <v>48.2</v>
      </c>
      <c r="G35" s="843">
        <v>78</v>
      </c>
      <c r="H35" s="844">
        <v>58.8</v>
      </c>
      <c r="I35" s="842">
        <v>75.2</v>
      </c>
      <c r="J35" s="842">
        <v>78.099999999999994</v>
      </c>
      <c r="K35" s="842">
        <v>79.599999999999994</v>
      </c>
      <c r="L35" s="845">
        <v>80.8</v>
      </c>
      <c r="M35" s="841">
        <v>5.0999999999999996</v>
      </c>
      <c r="N35" s="842">
        <v>8.6999999999999993</v>
      </c>
      <c r="O35" s="842">
        <v>17</v>
      </c>
      <c r="P35" s="842">
        <v>25</v>
      </c>
      <c r="Q35" s="843">
        <v>35.799999999999997</v>
      </c>
      <c r="R35" s="844">
        <v>96.4</v>
      </c>
      <c r="S35" s="842">
        <v>44.7</v>
      </c>
      <c r="T35" s="842">
        <v>40.200000000000003</v>
      </c>
      <c r="U35" s="842">
        <v>17.8</v>
      </c>
      <c r="V35" s="842">
        <v>38.4</v>
      </c>
      <c r="W35" s="842">
        <v>29.7</v>
      </c>
      <c r="X35" s="842">
        <v>16</v>
      </c>
      <c r="Y35" s="842">
        <v>14.3</v>
      </c>
      <c r="Z35" s="842">
        <v>18.8</v>
      </c>
      <c r="AA35" s="845">
        <v>34</v>
      </c>
      <c r="AB35" s="738"/>
      <c r="AC35" s="738"/>
      <c r="AD35" s="738"/>
      <c r="AE35" s="738"/>
      <c r="AF35" s="738"/>
      <c r="AG35" s="738"/>
      <c r="AH35" s="738"/>
      <c r="AI35" s="738"/>
      <c r="AJ35" s="738"/>
      <c r="AK35" s="738"/>
      <c r="AL35" s="738"/>
      <c r="AM35" s="738"/>
      <c r="AN35" s="738"/>
      <c r="AO35" s="738"/>
      <c r="AP35" s="738"/>
      <c r="AQ35" s="738"/>
      <c r="AR35" s="738"/>
      <c r="AS35" s="738"/>
      <c r="AT35" s="738"/>
      <c r="AU35" s="738"/>
      <c r="AV35" s="738"/>
      <c r="AW35" s="738"/>
      <c r="AX35" s="738"/>
      <c r="AY35" s="738"/>
      <c r="AZ35" s="173"/>
      <c r="BA35" s="1165" t="s">
        <v>55</v>
      </c>
      <c r="BB35" s="262" t="s">
        <v>49</v>
      </c>
      <c r="BC35" s="908" t="s">
        <v>35</v>
      </c>
      <c r="BD35" s="912" t="s">
        <v>35</v>
      </c>
      <c r="BE35" s="912" t="s">
        <v>35</v>
      </c>
      <c r="BF35" s="912" t="s">
        <v>35</v>
      </c>
      <c r="BG35" s="917" t="s">
        <v>35</v>
      </c>
      <c r="BH35" s="908" t="s">
        <v>35</v>
      </c>
      <c r="BI35" s="912" t="s">
        <v>35</v>
      </c>
      <c r="BJ35" s="912" t="s">
        <v>35</v>
      </c>
      <c r="BK35" s="912" t="s">
        <v>35</v>
      </c>
      <c r="BL35" s="917" t="s">
        <v>35</v>
      </c>
      <c r="BM35" s="908" t="s">
        <v>35</v>
      </c>
      <c r="BN35" s="912" t="s">
        <v>35</v>
      </c>
      <c r="BO35" s="912" t="s">
        <v>35</v>
      </c>
      <c r="BP35" s="912" t="s">
        <v>35</v>
      </c>
      <c r="BQ35" s="917" t="s">
        <v>35</v>
      </c>
      <c r="BR35" s="908" t="s">
        <v>35</v>
      </c>
      <c r="BS35" s="912" t="s">
        <v>35</v>
      </c>
      <c r="BT35" s="912" t="s">
        <v>35</v>
      </c>
      <c r="BU35" s="912" t="s">
        <v>35</v>
      </c>
      <c r="BV35" s="912" t="s">
        <v>35</v>
      </c>
      <c r="BW35" s="912" t="s">
        <v>35</v>
      </c>
      <c r="BX35" s="912" t="s">
        <v>35</v>
      </c>
      <c r="BY35" s="923" t="s">
        <v>35</v>
      </c>
      <c r="BZ35" s="923" t="s">
        <v>35</v>
      </c>
      <c r="CA35" s="923" t="s">
        <v>35</v>
      </c>
      <c r="CB35" s="968"/>
      <c r="CC35" s="968"/>
      <c r="CD35" s="968"/>
      <c r="CE35" s="968"/>
      <c r="CF35" s="968"/>
      <c r="CG35" s="968"/>
      <c r="CH35" s="968"/>
      <c r="CI35" s="968"/>
      <c r="CJ35" s="968"/>
      <c r="CK35" s="968"/>
      <c r="CL35" s="968"/>
      <c r="CM35" s="968"/>
      <c r="CN35" s="968"/>
      <c r="CO35" s="968"/>
      <c r="CP35" s="968"/>
      <c r="CQ35" s="968"/>
      <c r="CR35" s="968"/>
      <c r="CS35" s="968"/>
      <c r="CT35" s="968"/>
      <c r="CU35" s="968"/>
      <c r="CV35" s="968"/>
      <c r="CW35" s="968"/>
      <c r="CX35" s="968"/>
      <c r="CY35" s="968"/>
      <c r="CZ35" s="968"/>
    </row>
    <row r="36" s="373" customFormat="true" ht="15" customHeight="true" x14ac:dyDescent="0.2">
      <c r="A36" s="1147"/>
      <c r="B36" s="209" t="s">
        <v>48</v>
      </c>
      <c r="C36" s="841">
        <v>94</v>
      </c>
      <c r="D36" s="842">
        <v>87.3</v>
      </c>
      <c r="E36" s="842">
        <v>75.599999999999994</v>
      </c>
      <c r="F36" s="842">
        <v>51.8</v>
      </c>
      <c r="G36" s="843">
        <v>22</v>
      </c>
      <c r="H36" s="844">
        <v>41.2</v>
      </c>
      <c r="I36" s="842">
        <v>24.8</v>
      </c>
      <c r="J36" s="842">
        <v>21.9</v>
      </c>
      <c r="K36" s="842">
        <v>20.399999999999999</v>
      </c>
      <c r="L36" s="845">
        <v>19.2</v>
      </c>
      <c r="M36" s="841">
        <v>94.9</v>
      </c>
      <c r="N36" s="842">
        <v>91.3</v>
      </c>
      <c r="O36" s="842">
        <v>83</v>
      </c>
      <c r="P36" s="842">
        <v>75</v>
      </c>
      <c r="Q36" s="843">
        <v>64.2</v>
      </c>
      <c r="R36" s="844">
        <v>3.6</v>
      </c>
      <c r="S36" s="842">
        <v>55.3</v>
      </c>
      <c r="T36" s="842">
        <v>59.8</v>
      </c>
      <c r="U36" s="842">
        <v>82.2</v>
      </c>
      <c r="V36" s="842">
        <v>61.6</v>
      </c>
      <c r="W36" s="842">
        <v>70.3</v>
      </c>
      <c r="X36" s="842">
        <v>84</v>
      </c>
      <c r="Y36" s="842">
        <v>85.7</v>
      </c>
      <c r="Z36" s="842">
        <v>81.2</v>
      </c>
      <c r="AA36" s="845">
        <v>66</v>
      </c>
      <c r="AB36" s="738"/>
      <c r="AC36" s="738"/>
      <c r="AD36" s="738"/>
      <c r="AE36" s="738"/>
      <c r="AF36" s="738"/>
      <c r="AG36" s="738"/>
      <c r="AH36" s="738"/>
      <c r="AI36" s="738"/>
      <c r="AJ36" s="738"/>
      <c r="AK36" s="738"/>
      <c r="AL36" s="738"/>
      <c r="AM36" s="738"/>
      <c r="AN36" s="738"/>
      <c r="AO36" s="738"/>
      <c r="AP36" s="738"/>
      <c r="AQ36" s="738"/>
      <c r="AR36" s="738"/>
      <c r="AS36" s="738"/>
      <c r="AT36" s="738"/>
      <c r="AU36" s="738"/>
      <c r="AV36" s="738"/>
      <c r="AW36" s="738"/>
      <c r="AX36" s="738"/>
      <c r="AY36" s="738"/>
      <c r="AZ36" s="173"/>
      <c r="BA36" s="1165"/>
      <c r="BB36" s="262" t="s">
        <v>48</v>
      </c>
      <c r="BC36" s="908" t="s">
        <v>35</v>
      </c>
      <c r="BD36" s="912" t="s">
        <v>35</v>
      </c>
      <c r="BE36" s="912" t="s">
        <v>35</v>
      </c>
      <c r="BF36" s="912" t="s">
        <v>35</v>
      </c>
      <c r="BG36" s="917" t="s">
        <v>35</v>
      </c>
      <c r="BH36" s="908" t="s">
        <v>35</v>
      </c>
      <c r="BI36" s="912" t="s">
        <v>35</v>
      </c>
      <c r="BJ36" s="912" t="s">
        <v>35</v>
      </c>
      <c r="BK36" s="912" t="s">
        <v>35</v>
      </c>
      <c r="BL36" s="917" t="s">
        <v>35</v>
      </c>
      <c r="BM36" s="908" t="s">
        <v>35</v>
      </c>
      <c r="BN36" s="912" t="s">
        <v>35</v>
      </c>
      <c r="BO36" s="912" t="s">
        <v>35</v>
      </c>
      <c r="BP36" s="912" t="s">
        <v>35</v>
      </c>
      <c r="BQ36" s="917" t="s">
        <v>35</v>
      </c>
      <c r="BR36" s="908" t="s">
        <v>35</v>
      </c>
      <c r="BS36" s="912" t="s">
        <v>35</v>
      </c>
      <c r="BT36" s="912" t="s">
        <v>35</v>
      </c>
      <c r="BU36" s="912" t="s">
        <v>35</v>
      </c>
      <c r="BV36" s="912" t="s">
        <v>35</v>
      </c>
      <c r="BW36" s="912" t="s">
        <v>35</v>
      </c>
      <c r="BX36" s="912" t="s">
        <v>35</v>
      </c>
      <c r="BY36" s="923" t="s">
        <v>35</v>
      </c>
      <c r="BZ36" s="923" t="s">
        <v>35</v>
      </c>
      <c r="CA36" s="923" t="s">
        <v>35</v>
      </c>
      <c r="CB36" s="968"/>
      <c r="CC36" s="968"/>
      <c r="CD36" s="968"/>
      <c r="CE36" s="968"/>
      <c r="CF36" s="968"/>
      <c r="CG36" s="968"/>
      <c r="CH36" s="968"/>
      <c r="CI36" s="968"/>
      <c r="CJ36" s="968"/>
      <c r="CK36" s="968"/>
      <c r="CL36" s="968"/>
      <c r="CM36" s="968"/>
      <c r="CN36" s="968"/>
      <c r="CO36" s="968"/>
      <c r="CP36" s="968"/>
      <c r="CQ36" s="968"/>
      <c r="CR36" s="968"/>
      <c r="CS36" s="968"/>
      <c r="CT36" s="968"/>
      <c r="CU36" s="968"/>
      <c r="CV36" s="968"/>
      <c r="CW36" s="968"/>
      <c r="CX36" s="968"/>
      <c r="CY36" s="968"/>
      <c r="CZ36" s="968"/>
    </row>
    <row r="37" s="373" customFormat="true" ht="15" customHeight="true" x14ac:dyDescent="0.2">
      <c r="A37" s="1147" t="s">
        <v>156</v>
      </c>
      <c r="B37" s="209" t="s">
        <v>49</v>
      </c>
      <c r="C37" s="841">
        <v>2.6</v>
      </c>
      <c r="D37" s="842">
        <v>8.3000000000000007</v>
      </c>
      <c r="E37" s="842">
        <v>18.899999999999999</v>
      </c>
      <c r="F37" s="842">
        <v>45.9</v>
      </c>
      <c r="G37" s="843">
        <v>77.900000000000006</v>
      </c>
      <c r="H37" s="844">
        <v>57.7</v>
      </c>
      <c r="I37" s="842">
        <v>74.599999999999994</v>
      </c>
      <c r="J37" s="842">
        <v>78.099999999999994</v>
      </c>
      <c r="K37" s="842">
        <v>79.2</v>
      </c>
      <c r="L37" s="845">
        <v>80.599999999999994</v>
      </c>
      <c r="M37" s="841">
        <v>2.5</v>
      </c>
      <c r="N37" s="842">
        <v>4.7</v>
      </c>
      <c r="O37" s="842">
        <v>11.7</v>
      </c>
      <c r="P37" s="842">
        <v>19.2</v>
      </c>
      <c r="Q37" s="843">
        <v>32.299999999999997</v>
      </c>
      <c r="R37" s="844">
        <v>96</v>
      </c>
      <c r="S37" s="842">
        <v>43.8</v>
      </c>
      <c r="T37" s="842">
        <v>36.1</v>
      </c>
      <c r="U37" s="842">
        <v>15.4</v>
      </c>
      <c r="V37" s="842">
        <v>32.6</v>
      </c>
      <c r="W37" s="842">
        <v>25.1</v>
      </c>
      <c r="X37" s="842">
        <v>12.3</v>
      </c>
      <c r="Y37" s="842">
        <v>12.7</v>
      </c>
      <c r="Z37" s="842">
        <v>15.7</v>
      </c>
      <c r="AA37" s="845">
        <v>31.2</v>
      </c>
      <c r="AB37" s="738"/>
      <c r="AC37" s="738"/>
      <c r="AD37" s="738"/>
      <c r="AE37" s="738"/>
      <c r="AF37" s="738"/>
      <c r="AG37" s="738"/>
      <c r="AH37" s="738"/>
      <c r="AI37" s="738"/>
      <c r="AJ37" s="738"/>
      <c r="AK37" s="738"/>
      <c r="AL37" s="738"/>
      <c r="AM37" s="738"/>
      <c r="AN37" s="738"/>
      <c r="AO37" s="738"/>
      <c r="AP37" s="738"/>
      <c r="AQ37" s="738"/>
      <c r="AR37" s="738"/>
      <c r="AS37" s="738"/>
      <c r="AT37" s="738"/>
      <c r="AU37" s="738"/>
      <c r="AV37" s="738"/>
      <c r="AW37" s="738"/>
      <c r="AX37" s="738"/>
      <c r="AY37" s="738"/>
      <c r="AZ37" s="173"/>
      <c r="BA37" s="1165" t="s">
        <v>126</v>
      </c>
      <c r="BB37" s="262" t="s">
        <v>49</v>
      </c>
      <c r="BC37" s="908" t="s">
        <v>35</v>
      </c>
      <c r="BD37" s="912" t="s">
        <v>35</v>
      </c>
      <c r="BE37" s="912" t="s">
        <v>35</v>
      </c>
      <c r="BF37" s="912" t="s">
        <v>35</v>
      </c>
      <c r="BG37" s="917" t="s">
        <v>35</v>
      </c>
      <c r="BH37" s="908" t="s">
        <v>35</v>
      </c>
      <c r="BI37" s="912" t="s">
        <v>35</v>
      </c>
      <c r="BJ37" s="912" t="s">
        <v>35</v>
      </c>
      <c r="BK37" s="912" t="s">
        <v>35</v>
      </c>
      <c r="BL37" s="917" t="s">
        <v>35</v>
      </c>
      <c r="BM37" s="908" t="s">
        <v>35</v>
      </c>
      <c r="BN37" s="912" t="s">
        <v>35</v>
      </c>
      <c r="BO37" s="912" t="s">
        <v>35</v>
      </c>
      <c r="BP37" s="912" t="s">
        <v>35</v>
      </c>
      <c r="BQ37" s="917" t="s">
        <v>35</v>
      </c>
      <c r="BR37" s="908" t="s">
        <v>35</v>
      </c>
      <c r="BS37" s="912" t="s">
        <v>35</v>
      </c>
      <c r="BT37" s="912" t="s">
        <v>35</v>
      </c>
      <c r="BU37" s="912" t="s">
        <v>35</v>
      </c>
      <c r="BV37" s="912" t="s">
        <v>35</v>
      </c>
      <c r="BW37" s="912" t="s">
        <v>35</v>
      </c>
      <c r="BX37" s="912" t="s">
        <v>35</v>
      </c>
      <c r="BY37" s="923" t="s">
        <v>35</v>
      </c>
      <c r="BZ37" s="923" t="s">
        <v>35</v>
      </c>
      <c r="CA37" s="923" t="s">
        <v>35</v>
      </c>
      <c r="CB37" s="968"/>
      <c r="CC37" s="968"/>
      <c r="CD37" s="968"/>
      <c r="CE37" s="968"/>
      <c r="CF37" s="968"/>
      <c r="CG37" s="968"/>
      <c r="CH37" s="968"/>
      <c r="CI37" s="968"/>
      <c r="CJ37" s="968"/>
      <c r="CK37" s="968"/>
      <c r="CL37" s="968"/>
      <c r="CM37" s="968"/>
      <c r="CN37" s="968"/>
      <c r="CO37" s="968"/>
      <c r="CP37" s="968"/>
      <c r="CQ37" s="968"/>
      <c r="CR37" s="968"/>
      <c r="CS37" s="968"/>
      <c r="CT37" s="968"/>
      <c r="CU37" s="968"/>
      <c r="CV37" s="968"/>
      <c r="CW37" s="968"/>
      <c r="CX37" s="968"/>
      <c r="CY37" s="968"/>
      <c r="CZ37" s="968"/>
    </row>
    <row r="38" s="373" customFormat="true" ht="15" customHeight="true" x14ac:dyDescent="0.2">
      <c r="A38" s="1147"/>
      <c r="B38" s="209" t="s">
        <v>48</v>
      </c>
      <c r="C38" s="841">
        <v>97.4</v>
      </c>
      <c r="D38" s="842">
        <v>91.7</v>
      </c>
      <c r="E38" s="842">
        <v>81.099999999999994</v>
      </c>
      <c r="F38" s="842">
        <v>54.1</v>
      </c>
      <c r="G38" s="843">
        <v>22.1</v>
      </c>
      <c r="H38" s="844">
        <v>42.3</v>
      </c>
      <c r="I38" s="842">
        <v>25.4</v>
      </c>
      <c r="J38" s="842">
        <v>21.9</v>
      </c>
      <c r="K38" s="842">
        <v>20.8</v>
      </c>
      <c r="L38" s="845">
        <v>19.399999999999999</v>
      </c>
      <c r="M38" s="841">
        <v>97.5</v>
      </c>
      <c r="N38" s="842">
        <v>95.3</v>
      </c>
      <c r="O38" s="842">
        <v>88.3</v>
      </c>
      <c r="P38" s="842">
        <v>80.8</v>
      </c>
      <c r="Q38" s="843">
        <v>67.7</v>
      </c>
      <c r="R38" s="844">
        <v>4</v>
      </c>
      <c r="S38" s="842">
        <v>56.2</v>
      </c>
      <c r="T38" s="842">
        <v>63.9</v>
      </c>
      <c r="U38" s="842">
        <v>84.6</v>
      </c>
      <c r="V38" s="842">
        <v>67.400000000000006</v>
      </c>
      <c r="W38" s="842">
        <v>74.900000000000006</v>
      </c>
      <c r="X38" s="842">
        <v>87.7</v>
      </c>
      <c r="Y38" s="842">
        <v>87.3</v>
      </c>
      <c r="Z38" s="842">
        <v>84.3</v>
      </c>
      <c r="AA38" s="845">
        <v>68.8</v>
      </c>
      <c r="AB38" s="738"/>
      <c r="AC38" s="738"/>
      <c r="AD38" s="738"/>
      <c r="AE38" s="738"/>
      <c r="AF38" s="738"/>
      <c r="AG38" s="738"/>
      <c r="AH38" s="738"/>
      <c r="AI38" s="738"/>
      <c r="AJ38" s="738"/>
      <c r="AK38" s="738"/>
      <c r="AL38" s="738"/>
      <c r="AM38" s="738"/>
      <c r="AN38" s="738"/>
      <c r="AO38" s="738"/>
      <c r="AP38" s="738"/>
      <c r="AQ38" s="738"/>
      <c r="AR38" s="738"/>
      <c r="AS38" s="738"/>
      <c r="AT38" s="738"/>
      <c r="AU38" s="738"/>
      <c r="AV38" s="738"/>
      <c r="AW38" s="738"/>
      <c r="AX38" s="738"/>
      <c r="AY38" s="738"/>
      <c r="AZ38" s="173"/>
      <c r="BA38" s="1165"/>
      <c r="BB38" s="262" t="s">
        <v>48</v>
      </c>
      <c r="BC38" s="908" t="s">
        <v>35</v>
      </c>
      <c r="BD38" s="912" t="s">
        <v>35</v>
      </c>
      <c r="BE38" s="912" t="s">
        <v>35</v>
      </c>
      <c r="BF38" s="912" t="s">
        <v>35</v>
      </c>
      <c r="BG38" s="917" t="s">
        <v>35</v>
      </c>
      <c r="BH38" s="908" t="s">
        <v>35</v>
      </c>
      <c r="BI38" s="912" t="s">
        <v>35</v>
      </c>
      <c r="BJ38" s="912" t="s">
        <v>35</v>
      </c>
      <c r="BK38" s="912" t="s">
        <v>35</v>
      </c>
      <c r="BL38" s="917" t="s">
        <v>35</v>
      </c>
      <c r="BM38" s="908" t="s">
        <v>35</v>
      </c>
      <c r="BN38" s="912" t="s">
        <v>35</v>
      </c>
      <c r="BO38" s="912" t="s">
        <v>35</v>
      </c>
      <c r="BP38" s="912" t="s">
        <v>35</v>
      </c>
      <c r="BQ38" s="917" t="s">
        <v>35</v>
      </c>
      <c r="BR38" s="908" t="s">
        <v>35</v>
      </c>
      <c r="BS38" s="912" t="s">
        <v>35</v>
      </c>
      <c r="BT38" s="912" t="s">
        <v>35</v>
      </c>
      <c r="BU38" s="912" t="s">
        <v>35</v>
      </c>
      <c r="BV38" s="912" t="s">
        <v>35</v>
      </c>
      <c r="BW38" s="912" t="s">
        <v>35</v>
      </c>
      <c r="BX38" s="912" t="s">
        <v>35</v>
      </c>
      <c r="BY38" s="923" t="s">
        <v>35</v>
      </c>
      <c r="BZ38" s="923" t="s">
        <v>35</v>
      </c>
      <c r="CA38" s="923" t="s">
        <v>35</v>
      </c>
      <c r="CB38" s="968"/>
      <c r="CC38" s="968"/>
      <c r="CD38" s="968"/>
      <c r="CE38" s="968"/>
      <c r="CF38" s="968"/>
      <c r="CG38" s="968"/>
      <c r="CH38" s="968"/>
      <c r="CI38" s="968"/>
      <c r="CJ38" s="968"/>
      <c r="CK38" s="968"/>
      <c r="CL38" s="968"/>
      <c r="CM38" s="968"/>
      <c r="CN38" s="968"/>
      <c r="CO38" s="968"/>
      <c r="CP38" s="968"/>
      <c r="CQ38" s="968"/>
      <c r="CR38" s="968"/>
      <c r="CS38" s="968"/>
      <c r="CT38" s="968"/>
      <c r="CU38" s="968"/>
      <c r="CV38" s="968"/>
      <c r="CW38" s="968"/>
      <c r="CX38" s="968"/>
      <c r="CY38" s="968"/>
      <c r="CZ38" s="968"/>
    </row>
    <row r="39" s="133" customFormat="true" ht="15" customHeight="true" x14ac:dyDescent="0.2">
      <c r="A39" s="1147" t="s">
        <v>123</v>
      </c>
      <c r="B39" s="209" t="s">
        <v>49</v>
      </c>
      <c r="C39" s="892" t="s">
        <v>35</v>
      </c>
      <c r="D39" s="895" t="s">
        <v>35</v>
      </c>
      <c r="E39" s="895" t="s">
        <v>35</v>
      </c>
      <c r="F39" s="895" t="s">
        <v>35</v>
      </c>
      <c r="G39" s="898" t="s">
        <v>35</v>
      </c>
      <c r="H39" s="901" t="s">
        <v>35</v>
      </c>
      <c r="I39" s="895" t="s">
        <v>35</v>
      </c>
      <c r="J39" s="895" t="s">
        <v>35</v>
      </c>
      <c r="K39" s="895" t="s">
        <v>35</v>
      </c>
      <c r="L39" s="904" t="s">
        <v>35</v>
      </c>
      <c r="M39" s="892" t="s">
        <v>35</v>
      </c>
      <c r="N39" s="895" t="s">
        <v>35</v>
      </c>
      <c r="O39" s="895" t="s">
        <v>35</v>
      </c>
      <c r="P39" s="895" t="s">
        <v>35</v>
      </c>
      <c r="Q39" s="898" t="s">
        <v>35</v>
      </c>
      <c r="R39" s="901" t="s">
        <v>35</v>
      </c>
      <c r="S39" s="895" t="s">
        <v>35</v>
      </c>
      <c r="T39" s="895" t="s">
        <v>35</v>
      </c>
      <c r="U39" s="895" t="s">
        <v>35</v>
      </c>
      <c r="V39" s="895" t="s">
        <v>35</v>
      </c>
      <c r="W39" s="895" t="s">
        <v>35</v>
      </c>
      <c r="X39" s="895" t="s">
        <v>35</v>
      </c>
      <c r="Y39" s="895" t="s">
        <v>35</v>
      </c>
      <c r="Z39" s="895" t="s">
        <v>35</v>
      </c>
      <c r="AA39" s="904" t="s">
        <v>35</v>
      </c>
      <c r="AB39" s="966"/>
      <c r="AC39" s="966"/>
      <c r="AD39" s="966"/>
      <c r="AE39" s="966"/>
      <c r="AF39" s="966"/>
      <c r="AG39" s="966"/>
      <c r="AH39" s="966"/>
      <c r="AI39" s="966"/>
      <c r="AJ39" s="966"/>
      <c r="AK39" s="966"/>
      <c r="AL39" s="966"/>
      <c r="AM39" s="966"/>
      <c r="AN39" s="966"/>
      <c r="AO39" s="966"/>
      <c r="AP39" s="966"/>
      <c r="AQ39" s="966"/>
      <c r="AR39" s="966"/>
      <c r="AS39" s="966"/>
      <c r="AT39" s="966"/>
      <c r="AU39" s="966"/>
      <c r="AV39" s="966"/>
      <c r="AW39" s="966"/>
      <c r="AX39" s="966"/>
      <c r="AY39" s="966"/>
      <c r="AZ39" s="172"/>
      <c r="BA39" s="1165" t="s">
        <v>123</v>
      </c>
      <c r="BB39" s="262" t="s">
        <v>49</v>
      </c>
      <c r="BC39" s="908" t="s">
        <v>35</v>
      </c>
      <c r="BD39" s="912" t="s">
        <v>35</v>
      </c>
      <c r="BE39" s="912" t="s">
        <v>35</v>
      </c>
      <c r="BF39" s="912" t="s">
        <v>35</v>
      </c>
      <c r="BG39" s="917" t="s">
        <v>35</v>
      </c>
      <c r="BH39" s="908" t="s">
        <v>35</v>
      </c>
      <c r="BI39" s="912" t="s">
        <v>35</v>
      </c>
      <c r="BJ39" s="912" t="s">
        <v>35</v>
      </c>
      <c r="BK39" s="912" t="s">
        <v>35</v>
      </c>
      <c r="BL39" s="917" t="s">
        <v>35</v>
      </c>
      <c r="BM39" s="908" t="s">
        <v>35</v>
      </c>
      <c r="BN39" s="912" t="s">
        <v>35</v>
      </c>
      <c r="BO39" s="912" t="s">
        <v>35</v>
      </c>
      <c r="BP39" s="912" t="s">
        <v>35</v>
      </c>
      <c r="BQ39" s="917" t="s">
        <v>35</v>
      </c>
      <c r="BR39" s="908" t="s">
        <v>35</v>
      </c>
      <c r="BS39" s="912" t="s">
        <v>35</v>
      </c>
      <c r="BT39" s="912" t="s">
        <v>35</v>
      </c>
      <c r="BU39" s="912" t="s">
        <v>35</v>
      </c>
      <c r="BV39" s="912" t="s">
        <v>35</v>
      </c>
      <c r="BW39" s="912" t="s">
        <v>35</v>
      </c>
      <c r="BX39" s="912" t="s">
        <v>35</v>
      </c>
      <c r="BY39" s="923" t="s">
        <v>35</v>
      </c>
      <c r="BZ39" s="923" t="s">
        <v>35</v>
      </c>
      <c r="CA39" s="923" t="s">
        <v>35</v>
      </c>
      <c r="CB39" s="968"/>
      <c r="CC39" s="968"/>
      <c r="CD39" s="968"/>
      <c r="CE39" s="968"/>
      <c r="CF39" s="968"/>
      <c r="CG39" s="968"/>
      <c r="CH39" s="968"/>
      <c r="CI39" s="968"/>
      <c r="CJ39" s="968"/>
      <c r="CK39" s="968"/>
      <c r="CL39" s="968"/>
      <c r="CM39" s="968"/>
      <c r="CN39" s="968"/>
      <c r="CO39" s="968"/>
      <c r="CP39" s="968"/>
      <c r="CQ39" s="968"/>
      <c r="CR39" s="968"/>
      <c r="CS39" s="968"/>
      <c r="CT39" s="968"/>
      <c r="CU39" s="968"/>
      <c r="CV39" s="968"/>
      <c r="CW39" s="968"/>
      <c r="CX39" s="968"/>
      <c r="CY39" s="968"/>
      <c r="CZ39" s="968"/>
    </row>
    <row r="40" s="133" customFormat="true" ht="15" customHeight="true" x14ac:dyDescent="0.2">
      <c r="A40" s="1147"/>
      <c r="B40" s="209" t="s">
        <v>48</v>
      </c>
      <c r="C40" s="892" t="s">
        <v>35</v>
      </c>
      <c r="D40" s="895" t="s">
        <v>35</v>
      </c>
      <c r="E40" s="895" t="s">
        <v>35</v>
      </c>
      <c r="F40" s="895" t="s">
        <v>35</v>
      </c>
      <c r="G40" s="898" t="s">
        <v>35</v>
      </c>
      <c r="H40" s="901" t="s">
        <v>35</v>
      </c>
      <c r="I40" s="895" t="s">
        <v>35</v>
      </c>
      <c r="J40" s="895" t="s">
        <v>35</v>
      </c>
      <c r="K40" s="895" t="s">
        <v>35</v>
      </c>
      <c r="L40" s="904" t="s">
        <v>35</v>
      </c>
      <c r="M40" s="892" t="s">
        <v>35</v>
      </c>
      <c r="N40" s="895" t="s">
        <v>35</v>
      </c>
      <c r="O40" s="895" t="s">
        <v>35</v>
      </c>
      <c r="P40" s="895" t="s">
        <v>35</v>
      </c>
      <c r="Q40" s="898" t="s">
        <v>35</v>
      </c>
      <c r="R40" s="901" t="s">
        <v>35</v>
      </c>
      <c r="S40" s="895" t="s">
        <v>35</v>
      </c>
      <c r="T40" s="895" t="s">
        <v>35</v>
      </c>
      <c r="U40" s="895" t="s">
        <v>35</v>
      </c>
      <c r="V40" s="895" t="s">
        <v>35</v>
      </c>
      <c r="W40" s="895" t="s">
        <v>35</v>
      </c>
      <c r="X40" s="895" t="s">
        <v>35</v>
      </c>
      <c r="Y40" s="895" t="s">
        <v>35</v>
      </c>
      <c r="Z40" s="895" t="s">
        <v>35</v>
      </c>
      <c r="AA40" s="904" t="s">
        <v>35</v>
      </c>
      <c r="AB40" s="966"/>
      <c r="AC40" s="966"/>
      <c r="AD40" s="966"/>
      <c r="AE40" s="966"/>
      <c r="AF40" s="966"/>
      <c r="AG40" s="966"/>
      <c r="AH40" s="966"/>
      <c r="AI40" s="966"/>
      <c r="AJ40" s="966"/>
      <c r="AK40" s="966"/>
      <c r="AL40" s="966"/>
      <c r="AM40" s="966"/>
      <c r="AN40" s="966"/>
      <c r="AO40" s="966"/>
      <c r="AP40" s="966"/>
      <c r="AQ40" s="966"/>
      <c r="AR40" s="966"/>
      <c r="AS40" s="966"/>
      <c r="AT40" s="966"/>
      <c r="AU40" s="966"/>
      <c r="AV40" s="966"/>
      <c r="AW40" s="966"/>
      <c r="AX40" s="966"/>
      <c r="AY40" s="966"/>
      <c r="AZ40" s="172"/>
      <c r="BA40" s="1165"/>
      <c r="BB40" s="262" t="s">
        <v>48</v>
      </c>
      <c r="BC40" s="908" t="s">
        <v>35</v>
      </c>
      <c r="BD40" s="912" t="s">
        <v>35</v>
      </c>
      <c r="BE40" s="912" t="s">
        <v>35</v>
      </c>
      <c r="BF40" s="912" t="s">
        <v>35</v>
      </c>
      <c r="BG40" s="917" t="s">
        <v>35</v>
      </c>
      <c r="BH40" s="908" t="s">
        <v>35</v>
      </c>
      <c r="BI40" s="912" t="s">
        <v>35</v>
      </c>
      <c r="BJ40" s="912" t="s">
        <v>35</v>
      </c>
      <c r="BK40" s="912" t="s">
        <v>35</v>
      </c>
      <c r="BL40" s="917" t="s">
        <v>35</v>
      </c>
      <c r="BM40" s="908" t="s">
        <v>35</v>
      </c>
      <c r="BN40" s="912" t="s">
        <v>35</v>
      </c>
      <c r="BO40" s="912" t="s">
        <v>35</v>
      </c>
      <c r="BP40" s="912" t="s">
        <v>35</v>
      </c>
      <c r="BQ40" s="917" t="s">
        <v>35</v>
      </c>
      <c r="BR40" s="908" t="s">
        <v>35</v>
      </c>
      <c r="BS40" s="912" t="s">
        <v>35</v>
      </c>
      <c r="BT40" s="912" t="s">
        <v>35</v>
      </c>
      <c r="BU40" s="912" t="s">
        <v>35</v>
      </c>
      <c r="BV40" s="912" t="s">
        <v>35</v>
      </c>
      <c r="BW40" s="912" t="s">
        <v>35</v>
      </c>
      <c r="BX40" s="912" t="s">
        <v>35</v>
      </c>
      <c r="BY40" s="923" t="s">
        <v>35</v>
      </c>
      <c r="BZ40" s="923" t="s">
        <v>35</v>
      </c>
      <c r="CA40" s="923" t="s">
        <v>35</v>
      </c>
      <c r="CB40" s="968"/>
      <c r="CC40" s="968"/>
      <c r="CD40" s="968"/>
      <c r="CE40" s="968"/>
      <c r="CF40" s="968"/>
      <c r="CG40" s="968"/>
      <c r="CH40" s="968"/>
      <c r="CI40" s="968"/>
      <c r="CJ40" s="968"/>
      <c r="CK40" s="968"/>
      <c r="CL40" s="968"/>
      <c r="CM40" s="968"/>
      <c r="CN40" s="968"/>
      <c r="CO40" s="968"/>
      <c r="CP40" s="968"/>
      <c r="CQ40" s="968"/>
      <c r="CR40" s="968"/>
      <c r="CS40" s="968"/>
      <c r="CT40" s="968"/>
      <c r="CU40" s="968"/>
      <c r="CV40" s="968"/>
      <c r="CW40" s="968"/>
      <c r="CX40" s="968"/>
      <c r="CY40" s="968"/>
      <c r="CZ40" s="968"/>
    </row>
    <row r="41" s="373" customFormat="true" ht="15" customHeight="true" x14ac:dyDescent="0.2">
      <c r="A41" s="1147" t="s">
        <v>56</v>
      </c>
      <c r="B41" s="209" t="s">
        <v>49</v>
      </c>
      <c r="C41" s="841">
        <v>29.1</v>
      </c>
      <c r="D41" s="842">
        <v>25.7</v>
      </c>
      <c r="E41" s="842">
        <v>19.3</v>
      </c>
      <c r="F41" s="842">
        <v>8.1</v>
      </c>
      <c r="G41" s="843">
        <v>3.2</v>
      </c>
      <c r="H41" s="844">
        <v>4.3</v>
      </c>
      <c r="I41" s="842">
        <v>2.4</v>
      </c>
      <c r="J41" s="842">
        <v>3.4</v>
      </c>
      <c r="K41" s="842">
        <v>2.4</v>
      </c>
      <c r="L41" s="845">
        <v>3.3</v>
      </c>
      <c r="M41" s="841">
        <v>28.7</v>
      </c>
      <c r="N41" s="842">
        <v>28.9</v>
      </c>
      <c r="O41" s="842">
        <v>22.7</v>
      </c>
      <c r="P41" s="842">
        <v>19.600000000000001</v>
      </c>
      <c r="Q41" s="843">
        <v>12.2</v>
      </c>
      <c r="R41" s="844">
        <v>0.1</v>
      </c>
      <c r="S41" s="842">
        <v>8.3000000000000007</v>
      </c>
      <c r="T41" s="842">
        <v>12.8</v>
      </c>
      <c r="U41" s="842">
        <v>23.1</v>
      </c>
      <c r="V41" s="842">
        <v>7.2</v>
      </c>
      <c r="W41" s="842">
        <v>15.1</v>
      </c>
      <c r="X41" s="842">
        <v>28.1</v>
      </c>
      <c r="Y41" s="842">
        <v>35.5</v>
      </c>
      <c r="Z41" s="842">
        <v>19.8</v>
      </c>
      <c r="AA41" s="845">
        <v>20</v>
      </c>
      <c r="AB41" s="738"/>
      <c r="AC41" s="738"/>
      <c r="AD41" s="738"/>
      <c r="AE41" s="738"/>
      <c r="AF41" s="738"/>
      <c r="AG41" s="738"/>
      <c r="AH41" s="738"/>
      <c r="AI41" s="738"/>
      <c r="AJ41" s="738"/>
      <c r="AK41" s="738"/>
      <c r="AL41" s="738"/>
      <c r="AM41" s="738"/>
      <c r="AN41" s="738"/>
      <c r="AO41" s="738"/>
      <c r="AP41" s="738"/>
      <c r="AQ41" s="738"/>
      <c r="AR41" s="738"/>
      <c r="AS41" s="738"/>
      <c r="AT41" s="738"/>
      <c r="AU41" s="738"/>
      <c r="AV41" s="738"/>
      <c r="AW41" s="738"/>
      <c r="AX41" s="738"/>
      <c r="AY41" s="738"/>
      <c r="AZ41" s="173"/>
      <c r="BA41" s="1165" t="s">
        <v>56</v>
      </c>
      <c r="BB41" s="262" t="s">
        <v>49</v>
      </c>
      <c r="BC41" s="908" t="s">
        <v>35</v>
      </c>
      <c r="BD41" s="912" t="s">
        <v>35</v>
      </c>
      <c r="BE41" s="912" t="s">
        <v>35</v>
      </c>
      <c r="BF41" s="912" t="s">
        <v>35</v>
      </c>
      <c r="BG41" s="917" t="s">
        <v>35</v>
      </c>
      <c r="BH41" s="908" t="s">
        <v>35</v>
      </c>
      <c r="BI41" s="912" t="s">
        <v>35</v>
      </c>
      <c r="BJ41" s="912" t="s">
        <v>35</v>
      </c>
      <c r="BK41" s="912" t="s">
        <v>35</v>
      </c>
      <c r="BL41" s="917" t="s">
        <v>35</v>
      </c>
      <c r="BM41" s="908" t="s">
        <v>35</v>
      </c>
      <c r="BN41" s="912" t="s">
        <v>35</v>
      </c>
      <c r="BO41" s="912" t="s">
        <v>35</v>
      </c>
      <c r="BP41" s="912" t="s">
        <v>35</v>
      </c>
      <c r="BQ41" s="917" t="s">
        <v>35</v>
      </c>
      <c r="BR41" s="908" t="s">
        <v>35</v>
      </c>
      <c r="BS41" s="912" t="s">
        <v>35</v>
      </c>
      <c r="BT41" s="912" t="s">
        <v>35</v>
      </c>
      <c r="BU41" s="912" t="s">
        <v>35</v>
      </c>
      <c r="BV41" s="912" t="s">
        <v>35</v>
      </c>
      <c r="BW41" s="912" t="s">
        <v>35</v>
      </c>
      <c r="BX41" s="912" t="s">
        <v>35</v>
      </c>
      <c r="BY41" s="923" t="s">
        <v>35</v>
      </c>
      <c r="BZ41" s="923" t="s">
        <v>35</v>
      </c>
      <c r="CA41" s="923" t="s">
        <v>35</v>
      </c>
      <c r="CB41" s="968"/>
      <c r="CC41" s="968"/>
      <c r="CD41" s="968"/>
      <c r="CE41" s="968"/>
      <c r="CF41" s="968"/>
      <c r="CG41" s="968"/>
      <c r="CH41" s="968"/>
      <c r="CI41" s="968"/>
      <c r="CJ41" s="968"/>
      <c r="CK41" s="968"/>
      <c r="CL41" s="968"/>
      <c r="CM41" s="968"/>
      <c r="CN41" s="968"/>
      <c r="CO41" s="968"/>
      <c r="CP41" s="968"/>
      <c r="CQ41" s="968"/>
      <c r="CR41" s="968"/>
      <c r="CS41" s="968"/>
      <c r="CT41" s="968"/>
      <c r="CU41" s="968"/>
      <c r="CV41" s="968"/>
      <c r="CW41" s="968"/>
      <c r="CX41" s="968"/>
      <c r="CY41" s="968"/>
      <c r="CZ41" s="968"/>
    </row>
    <row r="42" s="373" customFormat="true" ht="15" customHeight="true" x14ac:dyDescent="0.2">
      <c r="A42" s="1147"/>
      <c r="B42" s="209" t="s">
        <v>48</v>
      </c>
      <c r="C42" s="841">
        <v>70.900000000000006</v>
      </c>
      <c r="D42" s="842">
        <v>74.3</v>
      </c>
      <c r="E42" s="842">
        <v>80.7</v>
      </c>
      <c r="F42" s="842">
        <v>91.9</v>
      </c>
      <c r="G42" s="843">
        <v>96.8</v>
      </c>
      <c r="H42" s="844">
        <v>95.7</v>
      </c>
      <c r="I42" s="842">
        <v>97.6</v>
      </c>
      <c r="J42" s="842">
        <v>96.6</v>
      </c>
      <c r="K42" s="842">
        <v>97.6</v>
      </c>
      <c r="L42" s="845">
        <v>96.7</v>
      </c>
      <c r="M42" s="841">
        <v>71.3</v>
      </c>
      <c r="N42" s="842">
        <v>71.099999999999994</v>
      </c>
      <c r="O42" s="842">
        <v>77.3</v>
      </c>
      <c r="P42" s="842">
        <v>80.400000000000006</v>
      </c>
      <c r="Q42" s="843">
        <v>87.8</v>
      </c>
      <c r="R42" s="844">
        <v>99.9</v>
      </c>
      <c r="S42" s="842">
        <v>91.7</v>
      </c>
      <c r="T42" s="842">
        <v>87.2</v>
      </c>
      <c r="U42" s="842">
        <v>76.900000000000006</v>
      </c>
      <c r="V42" s="842">
        <v>92.8</v>
      </c>
      <c r="W42" s="842">
        <v>84.9</v>
      </c>
      <c r="X42" s="842">
        <v>71.900000000000006</v>
      </c>
      <c r="Y42" s="842">
        <v>64.5</v>
      </c>
      <c r="Z42" s="842">
        <v>80.2</v>
      </c>
      <c r="AA42" s="845">
        <v>80</v>
      </c>
      <c r="AB42" s="738"/>
      <c r="AC42" s="738"/>
      <c r="AD42" s="738"/>
      <c r="AE42" s="738"/>
      <c r="AF42" s="738"/>
      <c r="AG42" s="738"/>
      <c r="AH42" s="738"/>
      <c r="AI42" s="738"/>
      <c r="AJ42" s="738"/>
      <c r="AK42" s="738"/>
      <c r="AL42" s="738"/>
      <c r="AM42" s="738"/>
      <c r="AN42" s="738"/>
      <c r="AO42" s="738"/>
      <c r="AP42" s="738"/>
      <c r="AQ42" s="738"/>
      <c r="AR42" s="738"/>
      <c r="AS42" s="738"/>
      <c r="AT42" s="738"/>
      <c r="AU42" s="738"/>
      <c r="AV42" s="738"/>
      <c r="AW42" s="738"/>
      <c r="AX42" s="738"/>
      <c r="AY42" s="738"/>
      <c r="AZ42" s="173"/>
      <c r="BA42" s="1165"/>
      <c r="BB42" s="262" t="s">
        <v>48</v>
      </c>
      <c r="BC42" s="908" t="s">
        <v>35</v>
      </c>
      <c r="BD42" s="912" t="s">
        <v>35</v>
      </c>
      <c r="BE42" s="912" t="s">
        <v>35</v>
      </c>
      <c r="BF42" s="912" t="s">
        <v>35</v>
      </c>
      <c r="BG42" s="917" t="s">
        <v>35</v>
      </c>
      <c r="BH42" s="908" t="s">
        <v>35</v>
      </c>
      <c r="BI42" s="912" t="s">
        <v>35</v>
      </c>
      <c r="BJ42" s="912" t="s">
        <v>35</v>
      </c>
      <c r="BK42" s="912" t="s">
        <v>35</v>
      </c>
      <c r="BL42" s="917" t="s">
        <v>35</v>
      </c>
      <c r="BM42" s="908" t="s">
        <v>35</v>
      </c>
      <c r="BN42" s="912" t="s">
        <v>35</v>
      </c>
      <c r="BO42" s="912" t="s">
        <v>35</v>
      </c>
      <c r="BP42" s="912" t="s">
        <v>35</v>
      </c>
      <c r="BQ42" s="917" t="s">
        <v>35</v>
      </c>
      <c r="BR42" s="908" t="s">
        <v>35</v>
      </c>
      <c r="BS42" s="912" t="s">
        <v>35</v>
      </c>
      <c r="BT42" s="912" t="s">
        <v>35</v>
      </c>
      <c r="BU42" s="912" t="s">
        <v>35</v>
      </c>
      <c r="BV42" s="912" t="s">
        <v>35</v>
      </c>
      <c r="BW42" s="912" t="s">
        <v>35</v>
      </c>
      <c r="BX42" s="912" t="s">
        <v>35</v>
      </c>
      <c r="BY42" s="923" t="s">
        <v>35</v>
      </c>
      <c r="BZ42" s="923" t="s">
        <v>35</v>
      </c>
      <c r="CA42" s="923" t="s">
        <v>35</v>
      </c>
      <c r="CB42" s="968"/>
      <c r="CC42" s="968"/>
      <c r="CD42" s="968"/>
      <c r="CE42" s="968"/>
      <c r="CF42" s="968"/>
      <c r="CG42" s="968"/>
      <c r="CH42" s="968"/>
      <c r="CI42" s="968"/>
      <c r="CJ42" s="968"/>
      <c r="CK42" s="968"/>
      <c r="CL42" s="968"/>
      <c r="CM42" s="968"/>
      <c r="CN42" s="968"/>
      <c r="CO42" s="968"/>
      <c r="CP42" s="968"/>
      <c r="CQ42" s="968"/>
      <c r="CR42" s="968"/>
      <c r="CS42" s="968"/>
      <c r="CT42" s="968"/>
      <c r="CU42" s="968"/>
      <c r="CV42" s="968"/>
      <c r="CW42" s="968"/>
      <c r="CX42" s="968"/>
      <c r="CY42" s="968"/>
      <c r="CZ42" s="968"/>
    </row>
    <row r="43" s="373" customFormat="true" ht="15" customHeight="true" x14ac:dyDescent="0.2">
      <c r="A43" s="1147" t="s">
        <v>53</v>
      </c>
      <c r="B43" s="209" t="s">
        <v>49</v>
      </c>
      <c r="C43" s="892" t="s">
        <v>35</v>
      </c>
      <c r="D43" s="895" t="s">
        <v>35</v>
      </c>
      <c r="E43" s="895" t="s">
        <v>35</v>
      </c>
      <c r="F43" s="895" t="s">
        <v>35</v>
      </c>
      <c r="G43" s="898" t="s">
        <v>35</v>
      </c>
      <c r="H43" s="901" t="s">
        <v>35</v>
      </c>
      <c r="I43" s="895" t="s">
        <v>35</v>
      </c>
      <c r="J43" s="895" t="s">
        <v>35</v>
      </c>
      <c r="K43" s="895" t="s">
        <v>35</v>
      </c>
      <c r="L43" s="904" t="s">
        <v>35</v>
      </c>
      <c r="M43" s="892" t="s">
        <v>35</v>
      </c>
      <c r="N43" s="895" t="s">
        <v>35</v>
      </c>
      <c r="O43" s="895" t="s">
        <v>35</v>
      </c>
      <c r="P43" s="895" t="s">
        <v>35</v>
      </c>
      <c r="Q43" s="898" t="s">
        <v>35</v>
      </c>
      <c r="R43" s="901" t="s">
        <v>35</v>
      </c>
      <c r="S43" s="895" t="s">
        <v>35</v>
      </c>
      <c r="T43" s="895" t="s">
        <v>35</v>
      </c>
      <c r="U43" s="895" t="s">
        <v>35</v>
      </c>
      <c r="V43" s="895" t="s">
        <v>35</v>
      </c>
      <c r="W43" s="895" t="s">
        <v>35</v>
      </c>
      <c r="X43" s="895" t="s">
        <v>35</v>
      </c>
      <c r="Y43" s="895" t="s">
        <v>35</v>
      </c>
      <c r="Z43" s="895" t="s">
        <v>35</v>
      </c>
      <c r="AA43" s="904" t="s">
        <v>35</v>
      </c>
      <c r="AB43" s="738"/>
      <c r="AC43" s="738"/>
      <c r="AD43" s="738"/>
      <c r="AE43" s="738"/>
      <c r="AF43" s="738"/>
      <c r="AG43" s="738"/>
      <c r="AH43" s="738"/>
      <c r="AI43" s="738"/>
      <c r="AJ43" s="738"/>
      <c r="AK43" s="738"/>
      <c r="AL43" s="738"/>
      <c r="AM43" s="738"/>
      <c r="AN43" s="738"/>
      <c r="AO43" s="738"/>
      <c r="AP43" s="738"/>
      <c r="AQ43" s="738"/>
      <c r="AR43" s="738"/>
      <c r="AS43" s="738"/>
      <c r="AT43" s="738"/>
      <c r="AU43" s="738"/>
      <c r="AV43" s="738"/>
      <c r="AW43" s="738"/>
      <c r="AX43" s="738"/>
      <c r="AY43" s="738"/>
      <c r="AZ43" s="173"/>
      <c r="BA43" s="1165" t="s">
        <v>53</v>
      </c>
      <c r="BB43" s="262" t="s">
        <v>49</v>
      </c>
      <c r="BC43" s="908" t="s">
        <v>35</v>
      </c>
      <c r="BD43" s="912" t="s">
        <v>35</v>
      </c>
      <c r="BE43" s="912" t="s">
        <v>35</v>
      </c>
      <c r="BF43" s="912" t="s">
        <v>35</v>
      </c>
      <c r="BG43" s="917" t="s">
        <v>35</v>
      </c>
      <c r="BH43" s="908" t="s">
        <v>35</v>
      </c>
      <c r="BI43" s="912" t="s">
        <v>35</v>
      </c>
      <c r="BJ43" s="912" t="s">
        <v>35</v>
      </c>
      <c r="BK43" s="912" t="s">
        <v>35</v>
      </c>
      <c r="BL43" s="917" t="s">
        <v>35</v>
      </c>
      <c r="BM43" s="908" t="s">
        <v>35</v>
      </c>
      <c r="BN43" s="912" t="s">
        <v>35</v>
      </c>
      <c r="BO43" s="912" t="s">
        <v>35</v>
      </c>
      <c r="BP43" s="912" t="s">
        <v>35</v>
      </c>
      <c r="BQ43" s="917" t="s">
        <v>35</v>
      </c>
      <c r="BR43" s="908" t="s">
        <v>35</v>
      </c>
      <c r="BS43" s="912" t="s">
        <v>35</v>
      </c>
      <c r="BT43" s="912" t="s">
        <v>35</v>
      </c>
      <c r="BU43" s="912" t="s">
        <v>35</v>
      </c>
      <c r="BV43" s="912" t="s">
        <v>35</v>
      </c>
      <c r="BW43" s="912" t="s">
        <v>35</v>
      </c>
      <c r="BX43" s="912" t="s">
        <v>35</v>
      </c>
      <c r="BY43" s="923" t="s">
        <v>35</v>
      </c>
      <c r="BZ43" s="923" t="s">
        <v>35</v>
      </c>
      <c r="CA43" s="923" t="s">
        <v>35</v>
      </c>
      <c r="CB43" s="968"/>
      <c r="CC43" s="968"/>
      <c r="CD43" s="968"/>
      <c r="CE43" s="968"/>
      <c r="CF43" s="968"/>
      <c r="CG43" s="968"/>
      <c r="CH43" s="968"/>
      <c r="CI43" s="968"/>
      <c r="CJ43" s="968"/>
      <c r="CK43" s="968"/>
      <c r="CL43" s="968"/>
      <c r="CM43" s="968"/>
      <c r="CN43" s="968"/>
      <c r="CO43" s="968"/>
      <c r="CP43" s="968"/>
      <c r="CQ43" s="968"/>
      <c r="CR43" s="968"/>
      <c r="CS43" s="968"/>
      <c r="CT43" s="968"/>
      <c r="CU43" s="968"/>
      <c r="CV43" s="968"/>
      <c r="CW43" s="968"/>
      <c r="CX43" s="968"/>
      <c r="CY43" s="968"/>
      <c r="CZ43" s="968"/>
    </row>
    <row r="44" s="373" customFormat="true" ht="15" customHeight="true" x14ac:dyDescent="0.2">
      <c r="A44" s="1147"/>
      <c r="B44" s="209" t="s">
        <v>48</v>
      </c>
      <c r="C44" s="892" t="s">
        <v>35</v>
      </c>
      <c r="D44" s="895" t="s">
        <v>35</v>
      </c>
      <c r="E44" s="895" t="s">
        <v>35</v>
      </c>
      <c r="F44" s="895" t="s">
        <v>35</v>
      </c>
      <c r="G44" s="898" t="s">
        <v>35</v>
      </c>
      <c r="H44" s="901" t="s">
        <v>35</v>
      </c>
      <c r="I44" s="895" t="s">
        <v>35</v>
      </c>
      <c r="J44" s="895" t="s">
        <v>35</v>
      </c>
      <c r="K44" s="895" t="s">
        <v>35</v>
      </c>
      <c r="L44" s="904" t="s">
        <v>35</v>
      </c>
      <c r="M44" s="892" t="s">
        <v>35</v>
      </c>
      <c r="N44" s="895" t="s">
        <v>35</v>
      </c>
      <c r="O44" s="895" t="s">
        <v>35</v>
      </c>
      <c r="P44" s="895" t="s">
        <v>35</v>
      </c>
      <c r="Q44" s="898" t="s">
        <v>35</v>
      </c>
      <c r="R44" s="901" t="s">
        <v>35</v>
      </c>
      <c r="S44" s="895" t="s">
        <v>35</v>
      </c>
      <c r="T44" s="895" t="s">
        <v>35</v>
      </c>
      <c r="U44" s="895" t="s">
        <v>35</v>
      </c>
      <c r="V44" s="895" t="s">
        <v>35</v>
      </c>
      <c r="W44" s="895" t="s">
        <v>35</v>
      </c>
      <c r="X44" s="895" t="s">
        <v>35</v>
      </c>
      <c r="Y44" s="895" t="s">
        <v>35</v>
      </c>
      <c r="Z44" s="895" t="s">
        <v>35</v>
      </c>
      <c r="AA44" s="904" t="s">
        <v>35</v>
      </c>
      <c r="AB44" s="738"/>
      <c r="AC44" s="738"/>
      <c r="AD44" s="738"/>
      <c r="AE44" s="738"/>
      <c r="AF44" s="738"/>
      <c r="AG44" s="738"/>
      <c r="AH44" s="738"/>
      <c r="AI44" s="738"/>
      <c r="AJ44" s="738"/>
      <c r="AK44" s="738"/>
      <c r="AL44" s="738"/>
      <c r="AM44" s="738"/>
      <c r="AN44" s="738"/>
      <c r="AO44" s="738"/>
      <c r="AP44" s="738"/>
      <c r="AQ44" s="738"/>
      <c r="AR44" s="738"/>
      <c r="AS44" s="738"/>
      <c r="AT44" s="738"/>
      <c r="AU44" s="738"/>
      <c r="AV44" s="738"/>
      <c r="AW44" s="738"/>
      <c r="AX44" s="738"/>
      <c r="AY44" s="738"/>
      <c r="AZ44" s="173"/>
      <c r="BA44" s="1165"/>
      <c r="BB44" s="262" t="s">
        <v>48</v>
      </c>
      <c r="BC44" s="908" t="s">
        <v>35</v>
      </c>
      <c r="BD44" s="912" t="s">
        <v>35</v>
      </c>
      <c r="BE44" s="912" t="s">
        <v>35</v>
      </c>
      <c r="BF44" s="912" t="s">
        <v>35</v>
      </c>
      <c r="BG44" s="917" t="s">
        <v>35</v>
      </c>
      <c r="BH44" s="908" t="s">
        <v>35</v>
      </c>
      <c r="BI44" s="912" t="s">
        <v>35</v>
      </c>
      <c r="BJ44" s="912" t="s">
        <v>35</v>
      </c>
      <c r="BK44" s="912" t="s">
        <v>35</v>
      </c>
      <c r="BL44" s="917" t="s">
        <v>35</v>
      </c>
      <c r="BM44" s="908" t="s">
        <v>35</v>
      </c>
      <c r="BN44" s="912" t="s">
        <v>35</v>
      </c>
      <c r="BO44" s="912" t="s">
        <v>35</v>
      </c>
      <c r="BP44" s="912" t="s">
        <v>35</v>
      </c>
      <c r="BQ44" s="917" t="s">
        <v>35</v>
      </c>
      <c r="BR44" s="908" t="s">
        <v>35</v>
      </c>
      <c r="BS44" s="912" t="s">
        <v>35</v>
      </c>
      <c r="BT44" s="912" t="s">
        <v>35</v>
      </c>
      <c r="BU44" s="912" t="s">
        <v>35</v>
      </c>
      <c r="BV44" s="912" t="s">
        <v>35</v>
      </c>
      <c r="BW44" s="912" t="s">
        <v>35</v>
      </c>
      <c r="BX44" s="912" t="s">
        <v>35</v>
      </c>
      <c r="BY44" s="923" t="s">
        <v>35</v>
      </c>
      <c r="BZ44" s="923" t="s">
        <v>35</v>
      </c>
      <c r="CA44" s="923" t="s">
        <v>35</v>
      </c>
      <c r="CB44" s="968"/>
      <c r="CC44" s="968"/>
      <c r="CD44" s="968"/>
      <c r="CE44" s="968"/>
      <c r="CF44" s="968"/>
      <c r="CG44" s="968"/>
      <c r="CH44" s="968"/>
      <c r="CI44" s="968"/>
      <c r="CJ44" s="968"/>
      <c r="CK44" s="968"/>
      <c r="CL44" s="968"/>
      <c r="CM44" s="968"/>
      <c r="CN44" s="968"/>
      <c r="CO44" s="968"/>
      <c r="CP44" s="968"/>
      <c r="CQ44" s="968"/>
      <c r="CR44" s="968"/>
      <c r="CS44" s="968"/>
      <c r="CT44" s="968"/>
      <c r="CU44" s="968"/>
      <c r="CV44" s="968"/>
      <c r="CW44" s="968"/>
      <c r="CX44" s="968"/>
      <c r="CY44" s="968"/>
      <c r="CZ44" s="968"/>
    </row>
    <row r="45" s="373" customFormat="true" ht="15" customHeight="true" x14ac:dyDescent="0.2">
      <c r="A45" s="1147" t="s">
        <v>52</v>
      </c>
      <c r="B45" s="209" t="s">
        <v>49</v>
      </c>
      <c r="C45" s="892" t="s">
        <v>35</v>
      </c>
      <c r="D45" s="895" t="s">
        <v>35</v>
      </c>
      <c r="E45" s="895" t="s">
        <v>35</v>
      </c>
      <c r="F45" s="895" t="s">
        <v>35</v>
      </c>
      <c r="G45" s="898" t="s">
        <v>35</v>
      </c>
      <c r="H45" s="901" t="s">
        <v>35</v>
      </c>
      <c r="I45" s="895" t="s">
        <v>35</v>
      </c>
      <c r="J45" s="895" t="s">
        <v>35</v>
      </c>
      <c r="K45" s="895" t="s">
        <v>35</v>
      </c>
      <c r="L45" s="904" t="s">
        <v>35</v>
      </c>
      <c r="M45" s="892" t="s">
        <v>35</v>
      </c>
      <c r="N45" s="895" t="s">
        <v>35</v>
      </c>
      <c r="O45" s="895" t="s">
        <v>35</v>
      </c>
      <c r="P45" s="895" t="s">
        <v>35</v>
      </c>
      <c r="Q45" s="898" t="s">
        <v>35</v>
      </c>
      <c r="R45" s="901" t="s">
        <v>35</v>
      </c>
      <c r="S45" s="895" t="s">
        <v>35</v>
      </c>
      <c r="T45" s="895" t="s">
        <v>35</v>
      </c>
      <c r="U45" s="895" t="s">
        <v>35</v>
      </c>
      <c r="V45" s="895" t="s">
        <v>35</v>
      </c>
      <c r="W45" s="895" t="s">
        <v>35</v>
      </c>
      <c r="X45" s="895" t="s">
        <v>35</v>
      </c>
      <c r="Y45" s="895" t="s">
        <v>35</v>
      </c>
      <c r="Z45" s="895" t="s">
        <v>35</v>
      </c>
      <c r="AA45" s="904" t="s">
        <v>35</v>
      </c>
      <c r="AB45" s="738"/>
      <c r="AC45" s="738"/>
      <c r="AD45" s="738"/>
      <c r="AE45" s="738"/>
      <c r="AF45" s="738"/>
      <c r="AG45" s="738"/>
      <c r="AH45" s="738"/>
      <c r="AI45" s="738"/>
      <c r="AJ45" s="738"/>
      <c r="AK45" s="738"/>
      <c r="AL45" s="738"/>
      <c r="AM45" s="738"/>
      <c r="AN45" s="738"/>
      <c r="AO45" s="738"/>
      <c r="AP45" s="738"/>
      <c r="AQ45" s="738"/>
      <c r="AR45" s="738"/>
      <c r="AS45" s="738"/>
      <c r="AT45" s="738"/>
      <c r="AU45" s="738"/>
      <c r="AV45" s="738"/>
      <c r="AW45" s="738"/>
      <c r="AX45" s="738"/>
      <c r="AY45" s="738"/>
      <c r="AZ45" s="173"/>
      <c r="BA45" s="1165" t="s">
        <v>52</v>
      </c>
      <c r="BB45" s="262" t="s">
        <v>49</v>
      </c>
      <c r="BC45" s="908" t="s">
        <v>35</v>
      </c>
      <c r="BD45" s="912" t="s">
        <v>35</v>
      </c>
      <c r="BE45" s="912" t="s">
        <v>35</v>
      </c>
      <c r="BF45" s="912" t="s">
        <v>35</v>
      </c>
      <c r="BG45" s="917" t="s">
        <v>35</v>
      </c>
      <c r="BH45" s="908" t="s">
        <v>35</v>
      </c>
      <c r="BI45" s="912" t="s">
        <v>35</v>
      </c>
      <c r="BJ45" s="912" t="s">
        <v>35</v>
      </c>
      <c r="BK45" s="912" t="s">
        <v>35</v>
      </c>
      <c r="BL45" s="917" t="s">
        <v>35</v>
      </c>
      <c r="BM45" s="908" t="s">
        <v>35</v>
      </c>
      <c r="BN45" s="912" t="s">
        <v>35</v>
      </c>
      <c r="BO45" s="912" t="s">
        <v>35</v>
      </c>
      <c r="BP45" s="912" t="s">
        <v>35</v>
      </c>
      <c r="BQ45" s="917" t="s">
        <v>35</v>
      </c>
      <c r="BR45" s="908" t="s">
        <v>35</v>
      </c>
      <c r="BS45" s="912" t="s">
        <v>35</v>
      </c>
      <c r="BT45" s="912" t="s">
        <v>35</v>
      </c>
      <c r="BU45" s="912" t="s">
        <v>35</v>
      </c>
      <c r="BV45" s="912" t="s">
        <v>35</v>
      </c>
      <c r="BW45" s="912" t="s">
        <v>35</v>
      </c>
      <c r="BX45" s="912" t="s">
        <v>35</v>
      </c>
      <c r="BY45" s="923" t="s">
        <v>35</v>
      </c>
      <c r="BZ45" s="923" t="s">
        <v>35</v>
      </c>
      <c r="CA45" s="923" t="s">
        <v>35</v>
      </c>
      <c r="CB45" s="968"/>
      <c r="CC45" s="968"/>
      <c r="CD45" s="968"/>
      <c r="CE45" s="968"/>
      <c r="CF45" s="968"/>
      <c r="CG45" s="968"/>
      <c r="CH45" s="968"/>
      <c r="CI45" s="968"/>
      <c r="CJ45" s="968"/>
      <c r="CK45" s="968"/>
      <c r="CL45" s="968"/>
      <c r="CM45" s="968"/>
      <c r="CN45" s="968"/>
      <c r="CO45" s="968"/>
      <c r="CP45" s="968"/>
      <c r="CQ45" s="968"/>
      <c r="CR45" s="968"/>
      <c r="CS45" s="968"/>
      <c r="CT45" s="968"/>
      <c r="CU45" s="968"/>
      <c r="CV45" s="968"/>
      <c r="CW45" s="968"/>
      <c r="CX45" s="968"/>
      <c r="CY45" s="968"/>
      <c r="CZ45" s="968"/>
    </row>
    <row r="46" s="373" customFormat="true" ht="15" customHeight="true" x14ac:dyDescent="0.2">
      <c r="A46" s="1147"/>
      <c r="B46" s="209" t="s">
        <v>48</v>
      </c>
      <c r="C46" s="892" t="s">
        <v>35</v>
      </c>
      <c r="D46" s="895" t="s">
        <v>35</v>
      </c>
      <c r="E46" s="895" t="s">
        <v>35</v>
      </c>
      <c r="F46" s="895" t="s">
        <v>35</v>
      </c>
      <c r="G46" s="898" t="s">
        <v>35</v>
      </c>
      <c r="H46" s="901" t="s">
        <v>35</v>
      </c>
      <c r="I46" s="895" t="s">
        <v>35</v>
      </c>
      <c r="J46" s="895" t="s">
        <v>35</v>
      </c>
      <c r="K46" s="895" t="s">
        <v>35</v>
      </c>
      <c r="L46" s="904" t="s">
        <v>35</v>
      </c>
      <c r="M46" s="892" t="s">
        <v>35</v>
      </c>
      <c r="N46" s="895" t="s">
        <v>35</v>
      </c>
      <c r="O46" s="895" t="s">
        <v>35</v>
      </c>
      <c r="P46" s="895" t="s">
        <v>35</v>
      </c>
      <c r="Q46" s="898" t="s">
        <v>35</v>
      </c>
      <c r="R46" s="901" t="s">
        <v>35</v>
      </c>
      <c r="S46" s="895" t="s">
        <v>35</v>
      </c>
      <c r="T46" s="895" t="s">
        <v>35</v>
      </c>
      <c r="U46" s="895" t="s">
        <v>35</v>
      </c>
      <c r="V46" s="895" t="s">
        <v>35</v>
      </c>
      <c r="W46" s="895" t="s">
        <v>35</v>
      </c>
      <c r="X46" s="895" t="s">
        <v>35</v>
      </c>
      <c r="Y46" s="895" t="s">
        <v>35</v>
      </c>
      <c r="Z46" s="895" t="s">
        <v>35</v>
      </c>
      <c r="AA46" s="904" t="s">
        <v>35</v>
      </c>
      <c r="AB46" s="738"/>
      <c r="AC46" s="738"/>
      <c r="AD46" s="738"/>
      <c r="AE46" s="738"/>
      <c r="AF46" s="738"/>
      <c r="AG46" s="738"/>
      <c r="AH46" s="738"/>
      <c r="AI46" s="738"/>
      <c r="AJ46" s="738"/>
      <c r="AK46" s="738"/>
      <c r="AL46" s="738"/>
      <c r="AM46" s="738"/>
      <c r="AN46" s="738"/>
      <c r="AO46" s="738"/>
      <c r="AP46" s="738"/>
      <c r="AQ46" s="738"/>
      <c r="AR46" s="738"/>
      <c r="AS46" s="738"/>
      <c r="AT46" s="738"/>
      <c r="AU46" s="738"/>
      <c r="AV46" s="738"/>
      <c r="AW46" s="738"/>
      <c r="AX46" s="738"/>
      <c r="AY46" s="738"/>
      <c r="AZ46" s="173"/>
      <c r="BA46" s="1165"/>
      <c r="BB46" s="262" t="s">
        <v>48</v>
      </c>
      <c r="BC46" s="908" t="s">
        <v>35</v>
      </c>
      <c r="BD46" s="912" t="s">
        <v>35</v>
      </c>
      <c r="BE46" s="912" t="s">
        <v>35</v>
      </c>
      <c r="BF46" s="912" t="s">
        <v>35</v>
      </c>
      <c r="BG46" s="917" t="s">
        <v>35</v>
      </c>
      <c r="BH46" s="908" t="s">
        <v>35</v>
      </c>
      <c r="BI46" s="912" t="s">
        <v>35</v>
      </c>
      <c r="BJ46" s="912" t="s">
        <v>35</v>
      </c>
      <c r="BK46" s="912" t="s">
        <v>35</v>
      </c>
      <c r="BL46" s="917" t="s">
        <v>35</v>
      </c>
      <c r="BM46" s="908" t="s">
        <v>35</v>
      </c>
      <c r="BN46" s="912" t="s">
        <v>35</v>
      </c>
      <c r="BO46" s="912" t="s">
        <v>35</v>
      </c>
      <c r="BP46" s="912" t="s">
        <v>35</v>
      </c>
      <c r="BQ46" s="917" t="s">
        <v>35</v>
      </c>
      <c r="BR46" s="908" t="s">
        <v>35</v>
      </c>
      <c r="BS46" s="912" t="s">
        <v>35</v>
      </c>
      <c r="BT46" s="912" t="s">
        <v>35</v>
      </c>
      <c r="BU46" s="912" t="s">
        <v>35</v>
      </c>
      <c r="BV46" s="912" t="s">
        <v>35</v>
      </c>
      <c r="BW46" s="912" t="s">
        <v>35</v>
      </c>
      <c r="BX46" s="912" t="s">
        <v>35</v>
      </c>
      <c r="BY46" s="923" t="s">
        <v>35</v>
      </c>
      <c r="BZ46" s="923" t="s">
        <v>35</v>
      </c>
      <c r="CA46" s="923" t="s">
        <v>35</v>
      </c>
      <c r="CB46" s="968"/>
      <c r="CC46" s="968"/>
      <c r="CD46" s="968"/>
      <c r="CE46" s="968"/>
      <c r="CF46" s="968"/>
      <c r="CG46" s="968"/>
      <c r="CH46" s="968"/>
      <c r="CI46" s="968"/>
      <c r="CJ46" s="968"/>
      <c r="CK46" s="968"/>
      <c r="CL46" s="968"/>
      <c r="CM46" s="968"/>
      <c r="CN46" s="968"/>
      <c r="CO46" s="968"/>
      <c r="CP46" s="968"/>
      <c r="CQ46" s="968"/>
      <c r="CR46" s="968"/>
      <c r="CS46" s="968"/>
      <c r="CT46" s="968"/>
      <c r="CU46" s="968"/>
      <c r="CV46" s="968"/>
      <c r="CW46" s="968"/>
      <c r="CX46" s="968"/>
      <c r="CY46" s="968"/>
      <c r="CZ46" s="968"/>
    </row>
    <row r="47" s="133" customFormat="true" ht="15" customHeight="true" x14ac:dyDescent="0.2">
      <c r="A47" s="1147" t="s">
        <v>102</v>
      </c>
      <c r="B47" s="209" t="s">
        <v>101</v>
      </c>
      <c r="C47" s="892" t="s">
        <v>35</v>
      </c>
      <c r="D47" s="895" t="s">
        <v>35</v>
      </c>
      <c r="E47" s="895" t="s">
        <v>35</v>
      </c>
      <c r="F47" s="895" t="s">
        <v>35</v>
      </c>
      <c r="G47" s="898" t="s">
        <v>35</v>
      </c>
      <c r="H47" s="901" t="s">
        <v>35</v>
      </c>
      <c r="I47" s="895" t="s">
        <v>35</v>
      </c>
      <c r="J47" s="895" t="s">
        <v>35</v>
      </c>
      <c r="K47" s="895" t="s">
        <v>35</v>
      </c>
      <c r="L47" s="904" t="s">
        <v>35</v>
      </c>
      <c r="M47" s="892" t="s">
        <v>35</v>
      </c>
      <c r="N47" s="895" t="s">
        <v>35</v>
      </c>
      <c r="O47" s="895" t="s">
        <v>35</v>
      </c>
      <c r="P47" s="895" t="s">
        <v>35</v>
      </c>
      <c r="Q47" s="898" t="s">
        <v>35</v>
      </c>
      <c r="R47" s="901" t="s">
        <v>35</v>
      </c>
      <c r="S47" s="895" t="s">
        <v>35</v>
      </c>
      <c r="T47" s="895" t="s">
        <v>35</v>
      </c>
      <c r="U47" s="895" t="s">
        <v>35</v>
      </c>
      <c r="V47" s="895" t="s">
        <v>35</v>
      </c>
      <c r="W47" s="895" t="s">
        <v>35</v>
      </c>
      <c r="X47" s="895" t="s">
        <v>35</v>
      </c>
      <c r="Y47" s="895" t="s">
        <v>35</v>
      </c>
      <c r="Z47" s="895" t="s">
        <v>35</v>
      </c>
      <c r="AA47" s="904" t="s">
        <v>35</v>
      </c>
      <c r="AB47" s="966"/>
      <c r="AC47" s="966"/>
      <c r="AD47" s="966"/>
      <c r="AE47" s="966"/>
      <c r="AF47" s="966"/>
      <c r="AG47" s="966"/>
      <c r="AH47" s="966"/>
      <c r="AI47" s="966"/>
      <c r="AJ47" s="966"/>
      <c r="AK47" s="966"/>
      <c r="AL47" s="966"/>
      <c r="AM47" s="966"/>
      <c r="AN47" s="966"/>
      <c r="AO47" s="966"/>
      <c r="AP47" s="966"/>
      <c r="AQ47" s="966"/>
      <c r="AR47" s="966"/>
      <c r="AS47" s="966"/>
      <c r="AT47" s="966"/>
      <c r="AU47" s="966"/>
      <c r="AV47" s="966"/>
      <c r="AW47" s="966"/>
      <c r="AX47" s="966"/>
      <c r="AY47" s="966"/>
      <c r="AZ47" s="172"/>
      <c r="BA47" s="1165" t="s">
        <v>102</v>
      </c>
      <c r="BB47" s="262" t="s">
        <v>101</v>
      </c>
      <c r="BC47" s="908" t="s">
        <v>35</v>
      </c>
      <c r="BD47" s="912" t="s">
        <v>35</v>
      </c>
      <c r="BE47" s="912" t="s">
        <v>35</v>
      </c>
      <c r="BF47" s="912" t="s">
        <v>35</v>
      </c>
      <c r="BG47" s="917" t="s">
        <v>35</v>
      </c>
      <c r="BH47" s="908" t="s">
        <v>35</v>
      </c>
      <c r="BI47" s="912" t="s">
        <v>35</v>
      </c>
      <c r="BJ47" s="912" t="s">
        <v>35</v>
      </c>
      <c r="BK47" s="912" t="s">
        <v>35</v>
      </c>
      <c r="BL47" s="917" t="s">
        <v>35</v>
      </c>
      <c r="BM47" s="908" t="s">
        <v>35</v>
      </c>
      <c r="BN47" s="912" t="s">
        <v>35</v>
      </c>
      <c r="BO47" s="912" t="s">
        <v>35</v>
      </c>
      <c r="BP47" s="912" t="s">
        <v>35</v>
      </c>
      <c r="BQ47" s="917" t="s">
        <v>35</v>
      </c>
      <c r="BR47" s="908" t="s">
        <v>35</v>
      </c>
      <c r="BS47" s="912" t="s">
        <v>35</v>
      </c>
      <c r="BT47" s="912" t="s">
        <v>35</v>
      </c>
      <c r="BU47" s="912" t="s">
        <v>35</v>
      </c>
      <c r="BV47" s="912" t="s">
        <v>35</v>
      </c>
      <c r="BW47" s="912" t="s">
        <v>35</v>
      </c>
      <c r="BX47" s="912" t="s">
        <v>35</v>
      </c>
      <c r="BY47" s="923" t="s">
        <v>35</v>
      </c>
      <c r="BZ47" s="923" t="s">
        <v>35</v>
      </c>
      <c r="CA47" s="923" t="s">
        <v>35</v>
      </c>
      <c r="CB47" s="968"/>
      <c r="CC47" s="968"/>
      <c r="CD47" s="968"/>
      <c r="CE47" s="968"/>
      <c r="CF47" s="968"/>
      <c r="CG47" s="968"/>
      <c r="CH47" s="968"/>
      <c r="CI47" s="968"/>
      <c r="CJ47" s="968"/>
      <c r="CK47" s="968"/>
      <c r="CL47" s="968"/>
      <c r="CM47" s="968"/>
      <c r="CN47" s="968"/>
      <c r="CO47" s="968"/>
      <c r="CP47" s="968"/>
      <c r="CQ47" s="968"/>
      <c r="CR47" s="968"/>
      <c r="CS47" s="968"/>
      <c r="CT47" s="968"/>
      <c r="CU47" s="968"/>
      <c r="CV47" s="968"/>
      <c r="CW47" s="968"/>
      <c r="CX47" s="968"/>
      <c r="CY47" s="968"/>
      <c r="CZ47" s="968"/>
    </row>
    <row r="48" s="133" customFormat="true" ht="15" customHeight="true" x14ac:dyDescent="0.2">
      <c r="A48" s="1147"/>
      <c r="B48" s="209" t="s">
        <v>100</v>
      </c>
      <c r="C48" s="892" t="s">
        <v>35</v>
      </c>
      <c r="D48" s="895" t="s">
        <v>35</v>
      </c>
      <c r="E48" s="895" t="s">
        <v>35</v>
      </c>
      <c r="F48" s="895" t="s">
        <v>35</v>
      </c>
      <c r="G48" s="898" t="s">
        <v>35</v>
      </c>
      <c r="H48" s="901" t="s">
        <v>35</v>
      </c>
      <c r="I48" s="895" t="s">
        <v>35</v>
      </c>
      <c r="J48" s="895" t="s">
        <v>35</v>
      </c>
      <c r="K48" s="895" t="s">
        <v>35</v>
      </c>
      <c r="L48" s="904" t="s">
        <v>35</v>
      </c>
      <c r="M48" s="892" t="s">
        <v>35</v>
      </c>
      <c r="N48" s="895" t="s">
        <v>35</v>
      </c>
      <c r="O48" s="895" t="s">
        <v>35</v>
      </c>
      <c r="P48" s="895" t="s">
        <v>35</v>
      </c>
      <c r="Q48" s="898" t="s">
        <v>35</v>
      </c>
      <c r="R48" s="901" t="s">
        <v>35</v>
      </c>
      <c r="S48" s="895" t="s">
        <v>35</v>
      </c>
      <c r="T48" s="895" t="s">
        <v>35</v>
      </c>
      <c r="U48" s="895" t="s">
        <v>35</v>
      </c>
      <c r="V48" s="895" t="s">
        <v>35</v>
      </c>
      <c r="W48" s="895" t="s">
        <v>35</v>
      </c>
      <c r="X48" s="895" t="s">
        <v>35</v>
      </c>
      <c r="Y48" s="895" t="s">
        <v>35</v>
      </c>
      <c r="Z48" s="895" t="s">
        <v>35</v>
      </c>
      <c r="AA48" s="904" t="s">
        <v>35</v>
      </c>
      <c r="AB48" s="966"/>
      <c r="AC48" s="966"/>
      <c r="AD48" s="966"/>
      <c r="AE48" s="966"/>
      <c r="AF48" s="966"/>
      <c r="AG48" s="966"/>
      <c r="AH48" s="966"/>
      <c r="AI48" s="966"/>
      <c r="AJ48" s="966"/>
      <c r="AK48" s="966"/>
      <c r="AL48" s="966"/>
      <c r="AM48" s="966"/>
      <c r="AN48" s="966"/>
      <c r="AO48" s="966"/>
      <c r="AP48" s="966"/>
      <c r="AQ48" s="966"/>
      <c r="AR48" s="966"/>
      <c r="AS48" s="966"/>
      <c r="AT48" s="966"/>
      <c r="AU48" s="966"/>
      <c r="AV48" s="966"/>
      <c r="AW48" s="966"/>
      <c r="AX48" s="966"/>
      <c r="AY48" s="966"/>
      <c r="AZ48" s="172"/>
      <c r="BA48" s="1165"/>
      <c r="BB48" s="262" t="s">
        <v>100</v>
      </c>
      <c r="BC48" s="908" t="s">
        <v>35</v>
      </c>
      <c r="BD48" s="912" t="s">
        <v>35</v>
      </c>
      <c r="BE48" s="912" t="s">
        <v>35</v>
      </c>
      <c r="BF48" s="912" t="s">
        <v>35</v>
      </c>
      <c r="BG48" s="917" t="s">
        <v>35</v>
      </c>
      <c r="BH48" s="908" t="s">
        <v>35</v>
      </c>
      <c r="BI48" s="912" t="s">
        <v>35</v>
      </c>
      <c r="BJ48" s="912" t="s">
        <v>35</v>
      </c>
      <c r="BK48" s="912" t="s">
        <v>35</v>
      </c>
      <c r="BL48" s="917" t="s">
        <v>35</v>
      </c>
      <c r="BM48" s="908" t="s">
        <v>35</v>
      </c>
      <c r="BN48" s="912" t="s">
        <v>35</v>
      </c>
      <c r="BO48" s="912" t="s">
        <v>35</v>
      </c>
      <c r="BP48" s="912" t="s">
        <v>35</v>
      </c>
      <c r="BQ48" s="917" t="s">
        <v>35</v>
      </c>
      <c r="BR48" s="908" t="s">
        <v>35</v>
      </c>
      <c r="BS48" s="912" t="s">
        <v>35</v>
      </c>
      <c r="BT48" s="912" t="s">
        <v>35</v>
      </c>
      <c r="BU48" s="912" t="s">
        <v>35</v>
      </c>
      <c r="BV48" s="912" t="s">
        <v>35</v>
      </c>
      <c r="BW48" s="912" t="s">
        <v>35</v>
      </c>
      <c r="BX48" s="912" t="s">
        <v>35</v>
      </c>
      <c r="BY48" s="923" t="s">
        <v>35</v>
      </c>
      <c r="BZ48" s="923" t="s">
        <v>35</v>
      </c>
      <c r="CA48" s="923" t="s">
        <v>35</v>
      </c>
      <c r="CB48" s="968"/>
      <c r="CC48" s="968"/>
      <c r="CD48" s="968"/>
      <c r="CE48" s="968"/>
      <c r="CF48" s="968"/>
      <c r="CG48" s="968"/>
      <c r="CH48" s="968"/>
      <c r="CI48" s="968"/>
      <c r="CJ48" s="968"/>
      <c r="CK48" s="968"/>
      <c r="CL48" s="968"/>
      <c r="CM48" s="968"/>
      <c r="CN48" s="968"/>
      <c r="CO48" s="968"/>
      <c r="CP48" s="968"/>
      <c r="CQ48" s="968"/>
      <c r="CR48" s="968"/>
      <c r="CS48" s="968"/>
      <c r="CT48" s="968"/>
      <c r="CU48" s="968"/>
      <c r="CV48" s="968"/>
      <c r="CW48" s="968"/>
      <c r="CX48" s="968"/>
      <c r="CY48" s="968"/>
      <c r="CZ48" s="968"/>
    </row>
    <row r="49" s="133" customFormat="true" ht="15" customHeight="true" x14ac:dyDescent="0.2">
      <c r="A49" s="1147"/>
      <c r="B49" s="209" t="s">
        <v>68</v>
      </c>
      <c r="C49" s="892" t="s">
        <v>35</v>
      </c>
      <c r="D49" s="895" t="s">
        <v>35</v>
      </c>
      <c r="E49" s="895" t="s">
        <v>35</v>
      </c>
      <c r="F49" s="895" t="s">
        <v>35</v>
      </c>
      <c r="G49" s="898" t="s">
        <v>35</v>
      </c>
      <c r="H49" s="901" t="s">
        <v>35</v>
      </c>
      <c r="I49" s="895" t="s">
        <v>35</v>
      </c>
      <c r="J49" s="895" t="s">
        <v>35</v>
      </c>
      <c r="K49" s="895" t="s">
        <v>35</v>
      </c>
      <c r="L49" s="904" t="s">
        <v>35</v>
      </c>
      <c r="M49" s="892" t="s">
        <v>35</v>
      </c>
      <c r="N49" s="895" t="s">
        <v>35</v>
      </c>
      <c r="O49" s="895" t="s">
        <v>35</v>
      </c>
      <c r="P49" s="895" t="s">
        <v>35</v>
      </c>
      <c r="Q49" s="898" t="s">
        <v>35</v>
      </c>
      <c r="R49" s="901" t="s">
        <v>35</v>
      </c>
      <c r="S49" s="895" t="s">
        <v>35</v>
      </c>
      <c r="T49" s="895" t="s">
        <v>35</v>
      </c>
      <c r="U49" s="895" t="s">
        <v>35</v>
      </c>
      <c r="V49" s="895" t="s">
        <v>35</v>
      </c>
      <c r="W49" s="895" t="s">
        <v>35</v>
      </c>
      <c r="X49" s="895" t="s">
        <v>35</v>
      </c>
      <c r="Y49" s="895" t="s">
        <v>35</v>
      </c>
      <c r="Z49" s="895" t="s">
        <v>35</v>
      </c>
      <c r="AA49" s="904" t="s">
        <v>35</v>
      </c>
      <c r="AB49" s="966"/>
      <c r="AC49" s="966"/>
      <c r="AD49" s="966"/>
      <c r="AE49" s="966"/>
      <c r="AF49" s="966"/>
      <c r="AG49" s="966"/>
      <c r="AH49" s="966"/>
      <c r="AI49" s="966"/>
      <c r="AJ49" s="966"/>
      <c r="AK49" s="966"/>
      <c r="AL49" s="966"/>
      <c r="AM49" s="966"/>
      <c r="AN49" s="966"/>
      <c r="AO49" s="966"/>
      <c r="AP49" s="966"/>
      <c r="AQ49" s="966"/>
      <c r="AR49" s="966"/>
      <c r="AS49" s="966"/>
      <c r="AT49" s="966"/>
      <c r="AU49" s="966"/>
      <c r="AV49" s="966"/>
      <c r="AW49" s="966"/>
      <c r="AX49" s="966"/>
      <c r="AY49" s="966"/>
      <c r="AZ49" s="172"/>
      <c r="BA49" s="1165"/>
      <c r="BB49" s="262" t="s">
        <v>68</v>
      </c>
      <c r="BC49" s="908" t="s">
        <v>35</v>
      </c>
      <c r="BD49" s="912" t="s">
        <v>35</v>
      </c>
      <c r="BE49" s="912" t="s">
        <v>35</v>
      </c>
      <c r="BF49" s="912" t="s">
        <v>35</v>
      </c>
      <c r="BG49" s="917" t="s">
        <v>35</v>
      </c>
      <c r="BH49" s="908" t="s">
        <v>35</v>
      </c>
      <c r="BI49" s="912" t="s">
        <v>35</v>
      </c>
      <c r="BJ49" s="912" t="s">
        <v>35</v>
      </c>
      <c r="BK49" s="912" t="s">
        <v>35</v>
      </c>
      <c r="BL49" s="917" t="s">
        <v>35</v>
      </c>
      <c r="BM49" s="908" t="s">
        <v>35</v>
      </c>
      <c r="BN49" s="912" t="s">
        <v>35</v>
      </c>
      <c r="BO49" s="912" t="s">
        <v>35</v>
      </c>
      <c r="BP49" s="912" t="s">
        <v>35</v>
      </c>
      <c r="BQ49" s="917" t="s">
        <v>35</v>
      </c>
      <c r="BR49" s="908" t="s">
        <v>35</v>
      </c>
      <c r="BS49" s="912" t="s">
        <v>35</v>
      </c>
      <c r="BT49" s="912" t="s">
        <v>35</v>
      </c>
      <c r="BU49" s="912" t="s">
        <v>35</v>
      </c>
      <c r="BV49" s="912" t="s">
        <v>35</v>
      </c>
      <c r="BW49" s="912" t="s">
        <v>35</v>
      </c>
      <c r="BX49" s="912" t="s">
        <v>35</v>
      </c>
      <c r="BY49" s="923" t="s">
        <v>35</v>
      </c>
      <c r="BZ49" s="923" t="s">
        <v>35</v>
      </c>
      <c r="CA49" s="923" t="s">
        <v>35</v>
      </c>
      <c r="CB49" s="968"/>
      <c r="CC49" s="968"/>
      <c r="CD49" s="968"/>
      <c r="CE49" s="968"/>
      <c r="CF49" s="968"/>
      <c r="CG49" s="968"/>
      <c r="CH49" s="968"/>
      <c r="CI49" s="968"/>
      <c r="CJ49" s="968"/>
      <c r="CK49" s="968"/>
      <c r="CL49" s="968"/>
      <c r="CM49" s="968"/>
      <c r="CN49" s="968"/>
      <c r="CO49" s="968"/>
      <c r="CP49" s="968"/>
      <c r="CQ49" s="968"/>
      <c r="CR49" s="968"/>
      <c r="CS49" s="968"/>
      <c r="CT49" s="968"/>
      <c r="CU49" s="968"/>
      <c r="CV49" s="968"/>
      <c r="CW49" s="968"/>
      <c r="CX49" s="968"/>
      <c r="CY49" s="968"/>
      <c r="CZ49" s="968"/>
    </row>
    <row r="50" s="133" customFormat="true" ht="15" customHeight="true" x14ac:dyDescent="0.2">
      <c r="A50" s="1147" t="s">
        <v>103</v>
      </c>
      <c r="B50" s="209" t="s">
        <v>101</v>
      </c>
      <c r="C50" s="892" t="s">
        <v>35</v>
      </c>
      <c r="D50" s="895" t="s">
        <v>35</v>
      </c>
      <c r="E50" s="895" t="s">
        <v>35</v>
      </c>
      <c r="F50" s="895" t="s">
        <v>35</v>
      </c>
      <c r="G50" s="898" t="s">
        <v>35</v>
      </c>
      <c r="H50" s="901" t="s">
        <v>35</v>
      </c>
      <c r="I50" s="895" t="s">
        <v>35</v>
      </c>
      <c r="J50" s="895" t="s">
        <v>35</v>
      </c>
      <c r="K50" s="895" t="s">
        <v>35</v>
      </c>
      <c r="L50" s="904" t="s">
        <v>35</v>
      </c>
      <c r="M50" s="892" t="s">
        <v>35</v>
      </c>
      <c r="N50" s="895" t="s">
        <v>35</v>
      </c>
      <c r="O50" s="895" t="s">
        <v>35</v>
      </c>
      <c r="P50" s="895" t="s">
        <v>35</v>
      </c>
      <c r="Q50" s="898" t="s">
        <v>35</v>
      </c>
      <c r="R50" s="901" t="s">
        <v>35</v>
      </c>
      <c r="S50" s="895" t="s">
        <v>35</v>
      </c>
      <c r="T50" s="895" t="s">
        <v>35</v>
      </c>
      <c r="U50" s="895" t="s">
        <v>35</v>
      </c>
      <c r="V50" s="895" t="s">
        <v>35</v>
      </c>
      <c r="W50" s="895" t="s">
        <v>35</v>
      </c>
      <c r="X50" s="895" t="s">
        <v>35</v>
      </c>
      <c r="Y50" s="895" t="s">
        <v>35</v>
      </c>
      <c r="Z50" s="895" t="s">
        <v>35</v>
      </c>
      <c r="AA50" s="904" t="s">
        <v>35</v>
      </c>
      <c r="AB50" s="966"/>
      <c r="AC50" s="966"/>
      <c r="AD50" s="966"/>
      <c r="AE50" s="966"/>
      <c r="AF50" s="966"/>
      <c r="AG50" s="966"/>
      <c r="AH50" s="966"/>
      <c r="AI50" s="966"/>
      <c r="AJ50" s="966"/>
      <c r="AK50" s="966"/>
      <c r="AL50" s="966"/>
      <c r="AM50" s="966"/>
      <c r="AN50" s="966"/>
      <c r="AO50" s="966"/>
      <c r="AP50" s="966"/>
      <c r="AQ50" s="966"/>
      <c r="AR50" s="966"/>
      <c r="AS50" s="966"/>
      <c r="AT50" s="966"/>
      <c r="AU50" s="966"/>
      <c r="AV50" s="966"/>
      <c r="AW50" s="966"/>
      <c r="AX50" s="966"/>
      <c r="AY50" s="966"/>
      <c r="AZ50" s="172"/>
      <c r="BA50" s="1165" t="s">
        <v>103</v>
      </c>
      <c r="BB50" s="262" t="s">
        <v>101</v>
      </c>
      <c r="BC50" s="908" t="s">
        <v>35</v>
      </c>
      <c r="BD50" s="912" t="s">
        <v>35</v>
      </c>
      <c r="BE50" s="912" t="s">
        <v>35</v>
      </c>
      <c r="BF50" s="912" t="s">
        <v>35</v>
      </c>
      <c r="BG50" s="917" t="s">
        <v>35</v>
      </c>
      <c r="BH50" s="908" t="s">
        <v>35</v>
      </c>
      <c r="BI50" s="912" t="s">
        <v>35</v>
      </c>
      <c r="BJ50" s="912" t="s">
        <v>35</v>
      </c>
      <c r="BK50" s="912" t="s">
        <v>35</v>
      </c>
      <c r="BL50" s="917" t="s">
        <v>35</v>
      </c>
      <c r="BM50" s="908" t="s">
        <v>35</v>
      </c>
      <c r="BN50" s="912" t="s">
        <v>35</v>
      </c>
      <c r="BO50" s="912" t="s">
        <v>35</v>
      </c>
      <c r="BP50" s="912" t="s">
        <v>35</v>
      </c>
      <c r="BQ50" s="917" t="s">
        <v>35</v>
      </c>
      <c r="BR50" s="908" t="s">
        <v>35</v>
      </c>
      <c r="BS50" s="912" t="s">
        <v>35</v>
      </c>
      <c r="BT50" s="912" t="s">
        <v>35</v>
      </c>
      <c r="BU50" s="912" t="s">
        <v>35</v>
      </c>
      <c r="BV50" s="912" t="s">
        <v>35</v>
      </c>
      <c r="BW50" s="912" t="s">
        <v>35</v>
      </c>
      <c r="BX50" s="912" t="s">
        <v>35</v>
      </c>
      <c r="BY50" s="923" t="s">
        <v>35</v>
      </c>
      <c r="BZ50" s="923" t="s">
        <v>35</v>
      </c>
      <c r="CA50" s="923" t="s">
        <v>35</v>
      </c>
      <c r="CB50" s="968"/>
      <c r="CC50" s="968"/>
      <c r="CD50" s="968"/>
      <c r="CE50" s="968"/>
      <c r="CF50" s="968"/>
      <c r="CG50" s="968"/>
      <c r="CH50" s="968"/>
      <c r="CI50" s="968"/>
      <c r="CJ50" s="968"/>
      <c r="CK50" s="968"/>
      <c r="CL50" s="968"/>
      <c r="CM50" s="968"/>
      <c r="CN50" s="968"/>
      <c r="CO50" s="968"/>
      <c r="CP50" s="968"/>
      <c r="CQ50" s="968"/>
      <c r="CR50" s="968"/>
      <c r="CS50" s="968"/>
      <c r="CT50" s="968"/>
      <c r="CU50" s="968"/>
      <c r="CV50" s="968"/>
      <c r="CW50" s="968"/>
      <c r="CX50" s="968"/>
      <c r="CY50" s="968"/>
      <c r="CZ50" s="968"/>
    </row>
    <row r="51" s="133" customFormat="true" ht="15" customHeight="true" x14ac:dyDescent="0.2">
      <c r="A51" s="1147"/>
      <c r="B51" s="209" t="s">
        <v>100</v>
      </c>
      <c r="C51" s="892" t="s">
        <v>35</v>
      </c>
      <c r="D51" s="895" t="s">
        <v>35</v>
      </c>
      <c r="E51" s="895" t="s">
        <v>35</v>
      </c>
      <c r="F51" s="895" t="s">
        <v>35</v>
      </c>
      <c r="G51" s="898" t="s">
        <v>35</v>
      </c>
      <c r="H51" s="901" t="s">
        <v>35</v>
      </c>
      <c r="I51" s="895" t="s">
        <v>35</v>
      </c>
      <c r="J51" s="895" t="s">
        <v>35</v>
      </c>
      <c r="K51" s="895" t="s">
        <v>35</v>
      </c>
      <c r="L51" s="904" t="s">
        <v>35</v>
      </c>
      <c r="M51" s="892" t="s">
        <v>35</v>
      </c>
      <c r="N51" s="895" t="s">
        <v>35</v>
      </c>
      <c r="O51" s="895" t="s">
        <v>35</v>
      </c>
      <c r="P51" s="895" t="s">
        <v>35</v>
      </c>
      <c r="Q51" s="898" t="s">
        <v>35</v>
      </c>
      <c r="R51" s="901" t="s">
        <v>35</v>
      </c>
      <c r="S51" s="895" t="s">
        <v>35</v>
      </c>
      <c r="T51" s="895" t="s">
        <v>35</v>
      </c>
      <c r="U51" s="895" t="s">
        <v>35</v>
      </c>
      <c r="V51" s="895" t="s">
        <v>35</v>
      </c>
      <c r="W51" s="895" t="s">
        <v>35</v>
      </c>
      <c r="X51" s="895" t="s">
        <v>35</v>
      </c>
      <c r="Y51" s="895" t="s">
        <v>35</v>
      </c>
      <c r="Z51" s="895" t="s">
        <v>35</v>
      </c>
      <c r="AA51" s="904" t="s">
        <v>35</v>
      </c>
      <c r="AB51" s="966"/>
      <c r="AC51" s="966"/>
      <c r="AD51" s="966"/>
      <c r="AE51" s="966"/>
      <c r="AF51" s="966"/>
      <c r="AG51" s="966"/>
      <c r="AH51" s="966"/>
      <c r="AI51" s="966"/>
      <c r="AJ51" s="966"/>
      <c r="AK51" s="966"/>
      <c r="AL51" s="966"/>
      <c r="AM51" s="966"/>
      <c r="AN51" s="966"/>
      <c r="AO51" s="966"/>
      <c r="AP51" s="966"/>
      <c r="AQ51" s="966"/>
      <c r="AR51" s="966"/>
      <c r="AS51" s="966"/>
      <c r="AT51" s="966"/>
      <c r="AU51" s="966"/>
      <c r="AV51" s="966"/>
      <c r="AW51" s="966"/>
      <c r="AX51" s="966"/>
      <c r="AY51" s="966"/>
      <c r="AZ51" s="172"/>
      <c r="BA51" s="1165"/>
      <c r="BB51" s="262" t="s">
        <v>100</v>
      </c>
      <c r="BC51" s="908" t="s">
        <v>35</v>
      </c>
      <c r="BD51" s="912" t="s">
        <v>35</v>
      </c>
      <c r="BE51" s="912" t="s">
        <v>35</v>
      </c>
      <c r="BF51" s="912" t="s">
        <v>35</v>
      </c>
      <c r="BG51" s="917" t="s">
        <v>35</v>
      </c>
      <c r="BH51" s="908" t="s">
        <v>35</v>
      </c>
      <c r="BI51" s="912" t="s">
        <v>35</v>
      </c>
      <c r="BJ51" s="912" t="s">
        <v>35</v>
      </c>
      <c r="BK51" s="912" t="s">
        <v>35</v>
      </c>
      <c r="BL51" s="917" t="s">
        <v>35</v>
      </c>
      <c r="BM51" s="908" t="s">
        <v>35</v>
      </c>
      <c r="BN51" s="912" t="s">
        <v>35</v>
      </c>
      <c r="BO51" s="912" t="s">
        <v>35</v>
      </c>
      <c r="BP51" s="912" t="s">
        <v>35</v>
      </c>
      <c r="BQ51" s="917" t="s">
        <v>35</v>
      </c>
      <c r="BR51" s="908" t="s">
        <v>35</v>
      </c>
      <c r="BS51" s="912" t="s">
        <v>35</v>
      </c>
      <c r="BT51" s="912" t="s">
        <v>35</v>
      </c>
      <c r="BU51" s="912" t="s">
        <v>35</v>
      </c>
      <c r="BV51" s="912" t="s">
        <v>35</v>
      </c>
      <c r="BW51" s="912" t="s">
        <v>35</v>
      </c>
      <c r="BX51" s="912" t="s">
        <v>35</v>
      </c>
      <c r="BY51" s="923" t="s">
        <v>35</v>
      </c>
      <c r="BZ51" s="923" t="s">
        <v>35</v>
      </c>
      <c r="CA51" s="923" t="s">
        <v>35</v>
      </c>
      <c r="CB51" s="968"/>
      <c r="CC51" s="968"/>
      <c r="CD51" s="968"/>
      <c r="CE51" s="968"/>
      <c r="CF51" s="968"/>
      <c r="CG51" s="968"/>
      <c r="CH51" s="968"/>
      <c r="CI51" s="968"/>
      <c r="CJ51" s="968"/>
      <c r="CK51" s="968"/>
      <c r="CL51" s="968"/>
      <c r="CM51" s="968"/>
      <c r="CN51" s="968"/>
      <c r="CO51" s="968"/>
      <c r="CP51" s="968"/>
      <c r="CQ51" s="968"/>
      <c r="CR51" s="968"/>
      <c r="CS51" s="968"/>
      <c r="CT51" s="968"/>
      <c r="CU51" s="968"/>
      <c r="CV51" s="968"/>
      <c r="CW51" s="968"/>
      <c r="CX51" s="968"/>
      <c r="CY51" s="968"/>
      <c r="CZ51" s="968"/>
    </row>
    <row r="52" s="133" customFormat="true" ht="15" customHeight="true" x14ac:dyDescent="0.2">
      <c r="A52" s="1147"/>
      <c r="B52" s="209" t="s">
        <v>68</v>
      </c>
      <c r="C52" s="892" t="s">
        <v>35</v>
      </c>
      <c r="D52" s="895" t="s">
        <v>35</v>
      </c>
      <c r="E52" s="895" t="s">
        <v>35</v>
      </c>
      <c r="F52" s="895" t="s">
        <v>35</v>
      </c>
      <c r="G52" s="898" t="s">
        <v>35</v>
      </c>
      <c r="H52" s="901" t="s">
        <v>35</v>
      </c>
      <c r="I52" s="895" t="s">
        <v>35</v>
      </c>
      <c r="J52" s="895" t="s">
        <v>35</v>
      </c>
      <c r="K52" s="895" t="s">
        <v>35</v>
      </c>
      <c r="L52" s="904" t="s">
        <v>35</v>
      </c>
      <c r="M52" s="892" t="s">
        <v>35</v>
      </c>
      <c r="N52" s="895" t="s">
        <v>35</v>
      </c>
      <c r="O52" s="895" t="s">
        <v>35</v>
      </c>
      <c r="P52" s="895" t="s">
        <v>35</v>
      </c>
      <c r="Q52" s="898" t="s">
        <v>35</v>
      </c>
      <c r="R52" s="901" t="s">
        <v>35</v>
      </c>
      <c r="S52" s="895" t="s">
        <v>35</v>
      </c>
      <c r="T52" s="895" t="s">
        <v>35</v>
      </c>
      <c r="U52" s="895" t="s">
        <v>35</v>
      </c>
      <c r="V52" s="895" t="s">
        <v>35</v>
      </c>
      <c r="W52" s="895" t="s">
        <v>35</v>
      </c>
      <c r="X52" s="895" t="s">
        <v>35</v>
      </c>
      <c r="Y52" s="895" t="s">
        <v>35</v>
      </c>
      <c r="Z52" s="895" t="s">
        <v>35</v>
      </c>
      <c r="AA52" s="904" t="s">
        <v>35</v>
      </c>
      <c r="AB52" s="966"/>
      <c r="AC52" s="966"/>
      <c r="AD52" s="966"/>
      <c r="AE52" s="966"/>
      <c r="AF52" s="966"/>
      <c r="AG52" s="966"/>
      <c r="AH52" s="966"/>
      <c r="AI52" s="966"/>
      <c r="AJ52" s="966"/>
      <c r="AK52" s="966"/>
      <c r="AL52" s="966"/>
      <c r="AM52" s="966"/>
      <c r="AN52" s="966"/>
      <c r="AO52" s="966"/>
      <c r="AP52" s="966"/>
      <c r="AQ52" s="966"/>
      <c r="AR52" s="966"/>
      <c r="AS52" s="966"/>
      <c r="AT52" s="966"/>
      <c r="AU52" s="966"/>
      <c r="AV52" s="966"/>
      <c r="AW52" s="966"/>
      <c r="AX52" s="966"/>
      <c r="AY52" s="966"/>
      <c r="AZ52" s="172"/>
      <c r="BA52" s="1165"/>
      <c r="BB52" s="262" t="s">
        <v>68</v>
      </c>
      <c r="BC52" s="908" t="s">
        <v>35</v>
      </c>
      <c r="BD52" s="912" t="s">
        <v>35</v>
      </c>
      <c r="BE52" s="912" t="s">
        <v>35</v>
      </c>
      <c r="BF52" s="912" t="s">
        <v>35</v>
      </c>
      <c r="BG52" s="917" t="s">
        <v>35</v>
      </c>
      <c r="BH52" s="908" t="s">
        <v>35</v>
      </c>
      <c r="BI52" s="912" t="s">
        <v>35</v>
      </c>
      <c r="BJ52" s="912" t="s">
        <v>35</v>
      </c>
      <c r="BK52" s="912" t="s">
        <v>35</v>
      </c>
      <c r="BL52" s="917" t="s">
        <v>35</v>
      </c>
      <c r="BM52" s="908" t="s">
        <v>35</v>
      </c>
      <c r="BN52" s="912" t="s">
        <v>35</v>
      </c>
      <c r="BO52" s="912" t="s">
        <v>35</v>
      </c>
      <c r="BP52" s="912" t="s">
        <v>35</v>
      </c>
      <c r="BQ52" s="917" t="s">
        <v>35</v>
      </c>
      <c r="BR52" s="908" t="s">
        <v>35</v>
      </c>
      <c r="BS52" s="912" t="s">
        <v>35</v>
      </c>
      <c r="BT52" s="912" t="s">
        <v>35</v>
      </c>
      <c r="BU52" s="912" t="s">
        <v>35</v>
      </c>
      <c r="BV52" s="912" t="s">
        <v>35</v>
      </c>
      <c r="BW52" s="912" t="s">
        <v>35</v>
      </c>
      <c r="BX52" s="912" t="s">
        <v>35</v>
      </c>
      <c r="BY52" s="923" t="s">
        <v>35</v>
      </c>
      <c r="BZ52" s="923" t="s">
        <v>35</v>
      </c>
      <c r="CA52" s="923" t="s">
        <v>35</v>
      </c>
      <c r="CB52" s="968"/>
      <c r="CC52" s="968"/>
      <c r="CD52" s="968"/>
      <c r="CE52" s="968"/>
      <c r="CF52" s="968"/>
      <c r="CG52" s="968"/>
      <c r="CH52" s="968"/>
      <c r="CI52" s="968"/>
      <c r="CJ52" s="968"/>
      <c r="CK52" s="968"/>
      <c r="CL52" s="968"/>
      <c r="CM52" s="968"/>
      <c r="CN52" s="968"/>
      <c r="CO52" s="968"/>
      <c r="CP52" s="968"/>
      <c r="CQ52" s="968"/>
      <c r="CR52" s="968"/>
      <c r="CS52" s="968"/>
      <c r="CT52" s="968"/>
      <c r="CU52" s="968"/>
      <c r="CV52" s="968"/>
      <c r="CW52" s="968"/>
      <c r="CX52" s="968"/>
      <c r="CY52" s="968"/>
      <c r="CZ52" s="968"/>
    </row>
    <row r="53" s="133" customFormat="true" ht="15" customHeight="true" x14ac:dyDescent="0.2">
      <c r="A53" s="1147" t="s">
        <v>106</v>
      </c>
      <c r="B53" s="209" t="s">
        <v>101</v>
      </c>
      <c r="C53" s="892" t="s">
        <v>35</v>
      </c>
      <c r="D53" s="895" t="s">
        <v>35</v>
      </c>
      <c r="E53" s="895" t="s">
        <v>35</v>
      </c>
      <c r="F53" s="895" t="s">
        <v>35</v>
      </c>
      <c r="G53" s="898" t="s">
        <v>35</v>
      </c>
      <c r="H53" s="901" t="s">
        <v>35</v>
      </c>
      <c r="I53" s="895" t="s">
        <v>35</v>
      </c>
      <c r="J53" s="895" t="s">
        <v>35</v>
      </c>
      <c r="K53" s="895" t="s">
        <v>35</v>
      </c>
      <c r="L53" s="904" t="s">
        <v>35</v>
      </c>
      <c r="M53" s="892" t="s">
        <v>35</v>
      </c>
      <c r="N53" s="895" t="s">
        <v>35</v>
      </c>
      <c r="O53" s="895" t="s">
        <v>35</v>
      </c>
      <c r="P53" s="895" t="s">
        <v>35</v>
      </c>
      <c r="Q53" s="898" t="s">
        <v>35</v>
      </c>
      <c r="R53" s="901" t="s">
        <v>35</v>
      </c>
      <c r="S53" s="895" t="s">
        <v>35</v>
      </c>
      <c r="T53" s="895" t="s">
        <v>35</v>
      </c>
      <c r="U53" s="895" t="s">
        <v>35</v>
      </c>
      <c r="V53" s="895" t="s">
        <v>35</v>
      </c>
      <c r="W53" s="895" t="s">
        <v>35</v>
      </c>
      <c r="X53" s="895" t="s">
        <v>35</v>
      </c>
      <c r="Y53" s="895" t="s">
        <v>35</v>
      </c>
      <c r="Z53" s="895" t="s">
        <v>35</v>
      </c>
      <c r="AA53" s="904" t="s">
        <v>35</v>
      </c>
      <c r="AB53" s="966"/>
      <c r="AC53" s="966"/>
      <c r="AD53" s="966"/>
      <c r="AE53" s="966"/>
      <c r="AF53" s="966"/>
      <c r="AG53" s="966"/>
      <c r="AH53" s="966"/>
      <c r="AI53" s="966"/>
      <c r="AJ53" s="966"/>
      <c r="AK53" s="966"/>
      <c r="AL53" s="966"/>
      <c r="AM53" s="966"/>
      <c r="AN53" s="966"/>
      <c r="AO53" s="966"/>
      <c r="AP53" s="966"/>
      <c r="AQ53" s="966"/>
      <c r="AR53" s="966"/>
      <c r="AS53" s="966"/>
      <c r="AT53" s="966"/>
      <c r="AU53" s="966"/>
      <c r="AV53" s="966"/>
      <c r="AW53" s="966"/>
      <c r="AX53" s="966"/>
      <c r="AY53" s="966"/>
      <c r="AZ53" s="172"/>
      <c r="BA53" s="1165" t="s">
        <v>106</v>
      </c>
      <c r="BB53" s="262" t="s">
        <v>101</v>
      </c>
      <c r="BC53" s="908" t="s">
        <v>35</v>
      </c>
      <c r="BD53" s="912" t="s">
        <v>35</v>
      </c>
      <c r="BE53" s="912" t="s">
        <v>35</v>
      </c>
      <c r="BF53" s="912" t="s">
        <v>35</v>
      </c>
      <c r="BG53" s="917" t="s">
        <v>35</v>
      </c>
      <c r="BH53" s="908" t="s">
        <v>35</v>
      </c>
      <c r="BI53" s="912" t="s">
        <v>35</v>
      </c>
      <c r="BJ53" s="912" t="s">
        <v>35</v>
      </c>
      <c r="BK53" s="912" t="s">
        <v>35</v>
      </c>
      <c r="BL53" s="917" t="s">
        <v>35</v>
      </c>
      <c r="BM53" s="908" t="s">
        <v>35</v>
      </c>
      <c r="BN53" s="912" t="s">
        <v>35</v>
      </c>
      <c r="BO53" s="912" t="s">
        <v>35</v>
      </c>
      <c r="BP53" s="912" t="s">
        <v>35</v>
      </c>
      <c r="BQ53" s="917" t="s">
        <v>35</v>
      </c>
      <c r="BR53" s="908" t="s">
        <v>35</v>
      </c>
      <c r="BS53" s="912" t="s">
        <v>35</v>
      </c>
      <c r="BT53" s="912" t="s">
        <v>35</v>
      </c>
      <c r="BU53" s="912" t="s">
        <v>35</v>
      </c>
      <c r="BV53" s="912" t="s">
        <v>35</v>
      </c>
      <c r="BW53" s="912" t="s">
        <v>35</v>
      </c>
      <c r="BX53" s="912" t="s">
        <v>35</v>
      </c>
      <c r="BY53" s="923" t="s">
        <v>35</v>
      </c>
      <c r="BZ53" s="923" t="s">
        <v>35</v>
      </c>
      <c r="CA53" s="923" t="s">
        <v>35</v>
      </c>
      <c r="CB53" s="968"/>
      <c r="CC53" s="968"/>
      <c r="CD53" s="968"/>
      <c r="CE53" s="968"/>
      <c r="CF53" s="968"/>
      <c r="CG53" s="968"/>
      <c r="CH53" s="968"/>
      <c r="CI53" s="968"/>
      <c r="CJ53" s="968"/>
      <c r="CK53" s="968"/>
      <c r="CL53" s="968"/>
      <c r="CM53" s="968"/>
      <c r="CN53" s="968"/>
      <c r="CO53" s="968"/>
      <c r="CP53" s="968"/>
      <c r="CQ53" s="968"/>
      <c r="CR53" s="968"/>
      <c r="CS53" s="968"/>
      <c r="CT53" s="968"/>
      <c r="CU53" s="968"/>
      <c r="CV53" s="968"/>
      <c r="CW53" s="968"/>
      <c r="CX53" s="968"/>
      <c r="CY53" s="968"/>
      <c r="CZ53" s="968"/>
    </row>
    <row r="54" s="133" customFormat="true" ht="15" customHeight="true" x14ac:dyDescent="0.2">
      <c r="A54" s="1147"/>
      <c r="B54" s="209" t="s">
        <v>100</v>
      </c>
      <c r="C54" s="892" t="s">
        <v>35</v>
      </c>
      <c r="D54" s="895" t="s">
        <v>35</v>
      </c>
      <c r="E54" s="895" t="s">
        <v>35</v>
      </c>
      <c r="F54" s="895" t="s">
        <v>35</v>
      </c>
      <c r="G54" s="898" t="s">
        <v>35</v>
      </c>
      <c r="H54" s="901" t="s">
        <v>35</v>
      </c>
      <c r="I54" s="895" t="s">
        <v>35</v>
      </c>
      <c r="J54" s="895" t="s">
        <v>35</v>
      </c>
      <c r="K54" s="895" t="s">
        <v>35</v>
      </c>
      <c r="L54" s="904" t="s">
        <v>35</v>
      </c>
      <c r="M54" s="892" t="s">
        <v>35</v>
      </c>
      <c r="N54" s="895" t="s">
        <v>35</v>
      </c>
      <c r="O54" s="895" t="s">
        <v>35</v>
      </c>
      <c r="P54" s="895" t="s">
        <v>35</v>
      </c>
      <c r="Q54" s="898" t="s">
        <v>35</v>
      </c>
      <c r="R54" s="901" t="s">
        <v>35</v>
      </c>
      <c r="S54" s="895" t="s">
        <v>35</v>
      </c>
      <c r="T54" s="895" t="s">
        <v>35</v>
      </c>
      <c r="U54" s="895" t="s">
        <v>35</v>
      </c>
      <c r="V54" s="895" t="s">
        <v>35</v>
      </c>
      <c r="W54" s="895" t="s">
        <v>35</v>
      </c>
      <c r="X54" s="895" t="s">
        <v>35</v>
      </c>
      <c r="Y54" s="895" t="s">
        <v>35</v>
      </c>
      <c r="Z54" s="895" t="s">
        <v>35</v>
      </c>
      <c r="AA54" s="904" t="s">
        <v>35</v>
      </c>
      <c r="AB54" s="966"/>
      <c r="AC54" s="966"/>
      <c r="AD54" s="966"/>
      <c r="AE54" s="966"/>
      <c r="AF54" s="966"/>
      <c r="AG54" s="966"/>
      <c r="AH54" s="966"/>
      <c r="AI54" s="966"/>
      <c r="AJ54" s="966"/>
      <c r="AK54" s="966"/>
      <c r="AL54" s="966"/>
      <c r="AM54" s="966"/>
      <c r="AN54" s="966"/>
      <c r="AO54" s="966"/>
      <c r="AP54" s="966"/>
      <c r="AQ54" s="966"/>
      <c r="AR54" s="966"/>
      <c r="AS54" s="966"/>
      <c r="AT54" s="966"/>
      <c r="AU54" s="966"/>
      <c r="AV54" s="966"/>
      <c r="AW54" s="966"/>
      <c r="AX54" s="966"/>
      <c r="AY54" s="966"/>
      <c r="AZ54" s="172"/>
      <c r="BA54" s="1165"/>
      <c r="BB54" s="262" t="s">
        <v>100</v>
      </c>
      <c r="BC54" s="908" t="s">
        <v>35</v>
      </c>
      <c r="BD54" s="912" t="s">
        <v>35</v>
      </c>
      <c r="BE54" s="912" t="s">
        <v>35</v>
      </c>
      <c r="BF54" s="912" t="s">
        <v>35</v>
      </c>
      <c r="BG54" s="917" t="s">
        <v>35</v>
      </c>
      <c r="BH54" s="908" t="s">
        <v>35</v>
      </c>
      <c r="BI54" s="912" t="s">
        <v>35</v>
      </c>
      <c r="BJ54" s="912" t="s">
        <v>35</v>
      </c>
      <c r="BK54" s="912" t="s">
        <v>35</v>
      </c>
      <c r="BL54" s="917" t="s">
        <v>35</v>
      </c>
      <c r="BM54" s="908" t="s">
        <v>35</v>
      </c>
      <c r="BN54" s="912" t="s">
        <v>35</v>
      </c>
      <c r="BO54" s="912" t="s">
        <v>35</v>
      </c>
      <c r="BP54" s="912" t="s">
        <v>35</v>
      </c>
      <c r="BQ54" s="917" t="s">
        <v>35</v>
      </c>
      <c r="BR54" s="908" t="s">
        <v>35</v>
      </c>
      <c r="BS54" s="912" t="s">
        <v>35</v>
      </c>
      <c r="BT54" s="912" t="s">
        <v>35</v>
      </c>
      <c r="BU54" s="912" t="s">
        <v>35</v>
      </c>
      <c r="BV54" s="912" t="s">
        <v>35</v>
      </c>
      <c r="BW54" s="912" t="s">
        <v>35</v>
      </c>
      <c r="BX54" s="912" t="s">
        <v>35</v>
      </c>
      <c r="BY54" s="923" t="s">
        <v>35</v>
      </c>
      <c r="BZ54" s="923" t="s">
        <v>35</v>
      </c>
      <c r="CA54" s="923" t="s">
        <v>35</v>
      </c>
      <c r="CB54" s="968"/>
      <c r="CC54" s="968"/>
      <c r="CD54" s="968"/>
      <c r="CE54" s="968"/>
      <c r="CF54" s="968"/>
      <c r="CG54" s="968"/>
      <c r="CH54" s="968"/>
      <c r="CI54" s="968"/>
      <c r="CJ54" s="968"/>
      <c r="CK54" s="968"/>
      <c r="CL54" s="968"/>
      <c r="CM54" s="968"/>
      <c r="CN54" s="968"/>
      <c r="CO54" s="968"/>
      <c r="CP54" s="968"/>
      <c r="CQ54" s="968"/>
      <c r="CR54" s="968"/>
      <c r="CS54" s="968"/>
      <c r="CT54" s="968"/>
      <c r="CU54" s="968"/>
      <c r="CV54" s="968"/>
      <c r="CW54" s="968"/>
      <c r="CX54" s="968"/>
      <c r="CY54" s="968"/>
      <c r="CZ54" s="968"/>
    </row>
    <row r="55" s="133" customFormat="true" ht="15" customHeight="true" x14ac:dyDescent="0.2">
      <c r="A55" s="1148"/>
      <c r="B55" s="210" t="s">
        <v>68</v>
      </c>
      <c r="C55" s="893" t="s">
        <v>35</v>
      </c>
      <c r="D55" s="896" t="s">
        <v>35</v>
      </c>
      <c r="E55" s="896" t="s">
        <v>35</v>
      </c>
      <c r="F55" s="896" t="s">
        <v>35</v>
      </c>
      <c r="G55" s="899" t="s">
        <v>35</v>
      </c>
      <c r="H55" s="902" t="s">
        <v>35</v>
      </c>
      <c r="I55" s="896" t="s">
        <v>35</v>
      </c>
      <c r="J55" s="896" t="s">
        <v>35</v>
      </c>
      <c r="K55" s="896" t="s">
        <v>35</v>
      </c>
      <c r="L55" s="905" t="s">
        <v>35</v>
      </c>
      <c r="M55" s="893" t="s">
        <v>35</v>
      </c>
      <c r="N55" s="896" t="s">
        <v>35</v>
      </c>
      <c r="O55" s="896" t="s">
        <v>35</v>
      </c>
      <c r="P55" s="896" t="s">
        <v>35</v>
      </c>
      <c r="Q55" s="899" t="s">
        <v>35</v>
      </c>
      <c r="R55" s="957" t="s">
        <v>35</v>
      </c>
      <c r="S55" s="958" t="s">
        <v>35</v>
      </c>
      <c r="T55" s="958" t="s">
        <v>35</v>
      </c>
      <c r="U55" s="958" t="s">
        <v>35</v>
      </c>
      <c r="V55" s="958" t="s">
        <v>35</v>
      </c>
      <c r="W55" s="958" t="s">
        <v>35</v>
      </c>
      <c r="X55" s="958" t="s">
        <v>35</v>
      </c>
      <c r="Y55" s="958" t="s">
        <v>35</v>
      </c>
      <c r="Z55" s="958" t="s">
        <v>35</v>
      </c>
      <c r="AA55" s="965" t="s">
        <v>35</v>
      </c>
      <c r="AB55" s="966"/>
      <c r="AC55" s="966"/>
      <c r="AD55" s="966"/>
      <c r="AE55" s="966"/>
      <c r="AF55" s="966"/>
      <c r="AG55" s="966"/>
      <c r="AH55" s="966"/>
      <c r="AI55" s="966"/>
      <c r="AJ55" s="966"/>
      <c r="AK55" s="966"/>
      <c r="AL55" s="966"/>
      <c r="AM55" s="966"/>
      <c r="AN55" s="966"/>
      <c r="AO55" s="966"/>
      <c r="AP55" s="966"/>
      <c r="AQ55" s="966"/>
      <c r="AR55" s="966"/>
      <c r="AS55" s="966"/>
      <c r="AT55" s="966"/>
      <c r="AU55" s="966"/>
      <c r="AV55" s="966"/>
      <c r="AW55" s="966"/>
      <c r="AX55" s="966"/>
      <c r="AY55" s="966"/>
      <c r="AZ55" s="172"/>
      <c r="BA55" s="1166"/>
      <c r="BB55" s="263" t="s">
        <v>68</v>
      </c>
      <c r="BC55" s="910" t="s">
        <v>35</v>
      </c>
      <c r="BD55" s="914" t="s">
        <v>35</v>
      </c>
      <c r="BE55" s="914" t="s">
        <v>35</v>
      </c>
      <c r="BF55" s="914" t="s">
        <v>35</v>
      </c>
      <c r="BG55" s="919" t="s">
        <v>35</v>
      </c>
      <c r="BH55" s="910" t="s">
        <v>35</v>
      </c>
      <c r="BI55" s="914" t="s">
        <v>35</v>
      </c>
      <c r="BJ55" s="914" t="s">
        <v>35</v>
      </c>
      <c r="BK55" s="914" t="s">
        <v>35</v>
      </c>
      <c r="BL55" s="919" t="s">
        <v>35</v>
      </c>
      <c r="BM55" s="910" t="s">
        <v>35</v>
      </c>
      <c r="BN55" s="914" t="s">
        <v>35</v>
      </c>
      <c r="BO55" s="914" t="s">
        <v>35</v>
      </c>
      <c r="BP55" s="914" t="s">
        <v>35</v>
      </c>
      <c r="BQ55" s="919" t="s">
        <v>35</v>
      </c>
      <c r="BR55" s="959" t="s">
        <v>35</v>
      </c>
      <c r="BS55" s="960" t="s">
        <v>35</v>
      </c>
      <c r="BT55" s="960" t="s">
        <v>35</v>
      </c>
      <c r="BU55" s="960" t="s">
        <v>35</v>
      </c>
      <c r="BV55" s="960" t="s">
        <v>35</v>
      </c>
      <c r="BW55" s="960" t="s">
        <v>35</v>
      </c>
      <c r="BX55" s="960" t="s">
        <v>35</v>
      </c>
      <c r="BY55" s="960" t="s">
        <v>35</v>
      </c>
      <c r="BZ55" s="921" t="s">
        <v>35</v>
      </c>
      <c r="CA55" s="921" t="s">
        <v>35</v>
      </c>
      <c r="CB55" s="968"/>
      <c r="CC55" s="968"/>
      <c r="CD55" s="968"/>
      <c r="CE55" s="968"/>
      <c r="CF55" s="968"/>
      <c r="CG55" s="968"/>
      <c r="CH55" s="968"/>
      <c r="CI55" s="968"/>
      <c r="CJ55" s="968"/>
      <c r="CK55" s="968"/>
      <c r="CL55" s="968"/>
      <c r="CM55" s="968"/>
      <c r="CN55" s="968"/>
      <c r="CO55" s="968"/>
      <c r="CP55" s="968"/>
      <c r="CQ55" s="968"/>
      <c r="CR55" s="968"/>
      <c r="CS55" s="968"/>
      <c r="CT55" s="968"/>
      <c r="CU55" s="968"/>
      <c r="CV55" s="968"/>
      <c r="CW55" s="968"/>
      <c r="CX55" s="968"/>
      <c r="CY55" s="968"/>
      <c r="CZ55" s="968"/>
    </row>
    <row r="56" s="373" customFormat="true" ht="15" customHeight="true" x14ac:dyDescent="0.2">
      <c r="A56" s="135"/>
      <c r="B56" s="205"/>
      <c r="C56" s="1162" t="s">
        <v>115</v>
      </c>
      <c r="D56" s="1163"/>
      <c r="E56" s="1163"/>
      <c r="F56" s="1163"/>
      <c r="G56" s="1164"/>
      <c r="H56" s="1140" t="s">
        <v>38</v>
      </c>
      <c r="I56" s="1141"/>
      <c r="J56" s="1141"/>
      <c r="K56" s="1141"/>
      <c r="L56" s="1142"/>
      <c r="M56" s="1158" t="s">
        <v>37</v>
      </c>
      <c r="N56" s="1141"/>
      <c r="O56" s="1141"/>
      <c r="P56" s="1141"/>
      <c r="Q56" s="1142"/>
      <c r="R56" s="961" t="s">
        <v>141</v>
      </c>
      <c r="S56" s="265"/>
      <c r="T56" s="265"/>
      <c r="U56" s="265"/>
      <c r="V56" s="265"/>
      <c r="W56" s="265"/>
      <c r="X56" s="265"/>
      <c r="Y56" s="265"/>
      <c r="Z56" s="265"/>
      <c r="AA56" s="265"/>
      <c r="AB56" s="738"/>
      <c r="AC56" s="738"/>
      <c r="AD56" s="738"/>
      <c r="AE56" s="738"/>
      <c r="AF56" s="738"/>
      <c r="AG56" s="738"/>
      <c r="AH56" s="738"/>
      <c r="AI56" s="738"/>
      <c r="AJ56" s="738"/>
      <c r="AK56" s="738"/>
      <c r="AL56" s="738"/>
      <c r="AM56" s="738"/>
      <c r="AN56" s="738"/>
      <c r="AO56" s="738"/>
      <c r="AP56" s="738"/>
      <c r="AQ56" s="738"/>
      <c r="AR56" s="738"/>
      <c r="AS56" s="738"/>
      <c r="AT56" s="738"/>
      <c r="AU56" s="738"/>
      <c r="AV56" s="738"/>
      <c r="AW56" s="738"/>
      <c r="AX56" s="738"/>
      <c r="AY56" s="738"/>
      <c r="AZ56" s="173"/>
      <c r="BA56" s="174" t="s">
        <v>131</v>
      </c>
      <c r="BB56" s="118" t="s">
        <v>96</v>
      </c>
      <c r="BC56" s="1158" t="s">
        <v>115</v>
      </c>
      <c r="BD56" s="1141"/>
      <c r="BE56" s="1141"/>
      <c r="BF56" s="1141"/>
      <c r="BG56" s="1169"/>
      <c r="BH56" s="1158" t="s">
        <v>38</v>
      </c>
      <c r="BI56" s="1141"/>
      <c r="BJ56" s="1141"/>
      <c r="BK56" s="1141"/>
      <c r="BL56" s="1169"/>
      <c r="BM56" s="1158" t="s">
        <v>37</v>
      </c>
      <c r="BN56" s="1141"/>
      <c r="BO56" s="1141"/>
      <c r="BP56" s="1141"/>
      <c r="BQ56" s="1142"/>
      <c r="BR56" s="956" t="s">
        <v>141</v>
      </c>
      <c r="BS56" s="265"/>
      <c r="BT56" s="265"/>
      <c r="BU56" s="265"/>
      <c r="BV56" s="265"/>
      <c r="BW56" s="265"/>
      <c r="BX56" s="265"/>
      <c r="BY56" s="265"/>
      <c r="BZ56" s="172"/>
      <c r="CA56" s="172"/>
      <c r="CB56" s="172"/>
      <c r="CC56" s="172"/>
      <c r="CD56" s="172"/>
      <c r="CE56" s="172"/>
      <c r="CF56" s="172"/>
      <c r="CG56" s="172"/>
      <c r="CH56" s="172"/>
      <c r="CI56" s="172"/>
      <c r="CJ56" s="172"/>
      <c r="CK56" s="172"/>
      <c r="CL56" s="172"/>
      <c r="CM56" s="172"/>
      <c r="CN56" s="172"/>
      <c r="CO56" s="172"/>
      <c r="CP56" s="172"/>
      <c r="CQ56" s="172"/>
      <c r="CR56" s="172"/>
      <c r="CS56" s="172"/>
      <c r="CT56" s="172"/>
      <c r="CU56" s="172"/>
      <c r="CV56" s="172"/>
      <c r="CW56" s="172"/>
      <c r="CX56" s="172"/>
      <c r="CY56" s="172"/>
      <c r="CZ56" s="172"/>
    </row>
    <row r="57" s="373" customFormat="true" ht="24" x14ac:dyDescent="0.2">
      <c r="A57" s="159" t="s">
        <v>69</v>
      </c>
      <c r="B57" s="205"/>
      <c r="C57" s="251" t="s">
        <v>0</v>
      </c>
      <c r="D57" s="252" t="s">
        <v>1</v>
      </c>
      <c r="E57" s="252" t="s">
        <v>2</v>
      </c>
      <c r="F57" s="252" t="s">
        <v>3</v>
      </c>
      <c r="G57" s="253" t="s">
        <v>4</v>
      </c>
      <c r="H57" s="212" t="s">
        <v>0</v>
      </c>
      <c r="I57" s="211" t="s">
        <v>1</v>
      </c>
      <c r="J57" s="211" t="s">
        <v>2</v>
      </c>
      <c r="K57" s="211" t="s">
        <v>3</v>
      </c>
      <c r="L57" s="214" t="s">
        <v>4</v>
      </c>
      <c r="M57" s="213" t="s">
        <v>0</v>
      </c>
      <c r="N57" s="211" t="s">
        <v>1</v>
      </c>
      <c r="O57" s="211" t="s">
        <v>2</v>
      </c>
      <c r="P57" s="211" t="s">
        <v>3</v>
      </c>
      <c r="Q57" s="284" t="s">
        <v>4</v>
      </c>
      <c r="R57" s="212" t="s">
        <v>248</v>
      </c>
      <c r="S57" s="211" t="s">
        <v>249</v>
      </c>
      <c r="T57" s="211" t="s">
        <v>250</v>
      </c>
      <c r="U57" s="211" t="s">
        <v>251</v>
      </c>
      <c r="V57" s="211" t="s">
        <v>252</v>
      </c>
      <c r="W57" s="211" t="s">
        <v>253</v>
      </c>
      <c r="X57" s="211" t="s">
        <v>254</v>
      </c>
      <c r="Y57" s="211" t="s">
        <v>476</v>
      </c>
      <c r="Z57" s="211" t="s">
        <v>477</v>
      </c>
      <c r="AA57" s="214" t="s">
        <v>257</v>
      </c>
      <c r="AB57" s="738"/>
      <c r="AC57" s="738"/>
      <c r="AD57" s="738"/>
      <c r="AE57" s="738"/>
      <c r="AF57" s="738"/>
      <c r="AG57" s="738"/>
      <c r="AH57" s="738"/>
      <c r="AI57" s="738"/>
      <c r="AJ57" s="738"/>
      <c r="AK57" s="738"/>
      <c r="AL57" s="738"/>
      <c r="AM57" s="738"/>
      <c r="AN57" s="738"/>
      <c r="AO57" s="738"/>
      <c r="AP57" s="738"/>
      <c r="AQ57" s="738"/>
      <c r="AR57" s="738"/>
      <c r="AS57" s="738"/>
      <c r="AT57" s="738"/>
      <c r="AU57" s="738"/>
      <c r="AV57" s="738"/>
      <c r="AW57" s="738"/>
      <c r="AX57" s="738"/>
      <c r="AY57" s="738"/>
      <c r="AZ57" s="173"/>
      <c r="BA57" s="159" t="s">
        <v>120</v>
      </c>
      <c r="BB57" s="158"/>
      <c r="BC57" s="297" t="s">
        <v>0</v>
      </c>
      <c r="BD57" s="435" t="s">
        <v>1</v>
      </c>
      <c r="BE57" s="435" t="s">
        <v>2</v>
      </c>
      <c r="BF57" s="435" t="s">
        <v>3</v>
      </c>
      <c r="BG57" s="298" t="s">
        <v>4</v>
      </c>
      <c r="BH57" s="297" t="s">
        <v>0</v>
      </c>
      <c r="BI57" s="435" t="s">
        <v>1</v>
      </c>
      <c r="BJ57" s="435" t="s">
        <v>2</v>
      </c>
      <c r="BK57" s="435" t="s">
        <v>3</v>
      </c>
      <c r="BL57" s="298" t="s">
        <v>4</v>
      </c>
      <c r="BM57" s="297" t="s">
        <v>0</v>
      </c>
      <c r="BN57" s="435" t="s">
        <v>1</v>
      </c>
      <c r="BO57" s="435" t="s">
        <v>2</v>
      </c>
      <c r="BP57" s="435" t="s">
        <v>3</v>
      </c>
      <c r="BQ57" s="298" t="s">
        <v>4</v>
      </c>
      <c r="BR57" s="297" t="s">
        <v>248</v>
      </c>
      <c r="BS57" s="435" t="s">
        <v>249</v>
      </c>
      <c r="BT57" s="435" t="s">
        <v>250</v>
      </c>
      <c r="BU57" s="435" t="s">
        <v>251</v>
      </c>
      <c r="BV57" s="435" t="s">
        <v>252</v>
      </c>
      <c r="BW57" s="435" t="s">
        <v>253</v>
      </c>
      <c r="BX57" s="435" t="s">
        <v>254</v>
      </c>
      <c r="BY57" s="436" t="s">
        <v>476</v>
      </c>
      <c r="BZ57" s="436" t="s">
        <v>477</v>
      </c>
      <c r="CA57" s="436" t="s">
        <v>257</v>
      </c>
      <c r="CB57" s="2"/>
      <c r="CC57" s="2"/>
      <c r="CD57" s="2"/>
      <c r="CE57" s="2"/>
      <c r="CF57" s="2"/>
      <c r="CG57" s="2"/>
      <c r="CH57" s="2"/>
      <c r="CI57" s="2"/>
      <c r="CJ57" s="2"/>
      <c r="CK57" s="2"/>
      <c r="CL57" s="2"/>
      <c r="CM57" s="2"/>
      <c r="CN57" s="2"/>
      <c r="CO57" s="2"/>
      <c r="CP57" s="2"/>
      <c r="CQ57" s="2"/>
      <c r="CR57" s="2"/>
      <c r="CS57" s="2"/>
      <c r="CT57" s="2"/>
      <c r="CU57" s="2"/>
      <c r="CV57" s="2"/>
      <c r="CW57" s="2"/>
      <c r="CX57" s="2"/>
      <c r="CY57" s="2"/>
      <c r="CZ57" s="2"/>
    </row>
    <row r="58" s="373" customFormat="true" ht="15" customHeight="true" x14ac:dyDescent="0.2">
      <c r="A58" s="1146" t="s">
        <v>560</v>
      </c>
      <c r="B58" s="208" t="s">
        <v>259</v>
      </c>
      <c r="C58" s="836">
        <v>0</v>
      </c>
      <c r="D58" s="837">
        <v>1.8438400672851872E-2</v>
      </c>
      <c r="E58" s="837">
        <v>0.42507017126213276</v>
      </c>
      <c r="F58" s="837">
        <v>13.964655918436991</v>
      </c>
      <c r="G58" s="838">
        <v>50.516864134938309</v>
      </c>
      <c r="H58" s="839">
        <v>21.149778952352886</v>
      </c>
      <c r="I58" s="837">
        <v>39.927596239366196</v>
      </c>
      <c r="J58" s="837">
        <v>48.114973177395932</v>
      </c>
      <c r="K58" s="837">
        <v>51.585188545978689</v>
      </c>
      <c r="L58" s="840">
        <v>57.254343737080902</v>
      </c>
      <c r="M58" s="836">
        <v>0</v>
      </c>
      <c r="N58" s="837">
        <v>2.5497844783037696E-2</v>
      </c>
      <c r="O58" s="837">
        <v>0</v>
      </c>
      <c r="P58" s="837">
        <v>0.33257890843548726</v>
      </c>
      <c r="Q58" s="838">
        <v>5.8955629935011133</v>
      </c>
      <c r="R58" s="839">
        <v>65.710518670453112</v>
      </c>
      <c r="S58" s="837">
        <v>16.889362241385395</v>
      </c>
      <c r="T58" s="837">
        <v>8.0796772470524338</v>
      </c>
      <c r="U58" s="837">
        <v>4.5917224876470142</v>
      </c>
      <c r="V58" s="837">
        <v>2.924498744617515</v>
      </c>
      <c r="W58" s="837">
        <v>10.704131942656685</v>
      </c>
      <c r="X58" s="837">
        <v>5.076403244697806</v>
      </c>
      <c r="Y58" s="837">
        <v>3.8752697116792509</v>
      </c>
      <c r="Z58" s="837">
        <v>7.5697646574701887</v>
      </c>
      <c r="AA58" s="840">
        <v>18.771126666846534</v>
      </c>
      <c r="AB58" s="738"/>
      <c r="AC58" s="738"/>
      <c r="AD58" s="738"/>
      <c r="AE58" s="738"/>
      <c r="AF58" s="738"/>
      <c r="AG58" s="738"/>
      <c r="AH58" s="738"/>
      <c r="AI58" s="738"/>
      <c r="AJ58" s="738"/>
      <c r="AK58" s="738"/>
      <c r="AL58" s="738"/>
      <c r="AM58" s="738"/>
      <c r="AN58" s="738"/>
      <c r="AO58" s="738"/>
      <c r="AP58" s="738"/>
      <c r="AQ58" s="738"/>
      <c r="AR58" s="738"/>
      <c r="AS58" s="738"/>
      <c r="AT58" s="738"/>
      <c r="AU58" s="738"/>
      <c r="AV58" s="738"/>
      <c r="AW58" s="738"/>
      <c r="AX58" s="738"/>
      <c r="AY58" s="738"/>
      <c r="AZ58" s="173"/>
      <c r="BA58" s="196"/>
      <c r="BB58" s="261"/>
      <c r="BC58" s="286"/>
      <c r="BD58" s="269"/>
      <c r="BE58" s="269"/>
      <c r="BF58" s="269"/>
      <c r="BG58" s="287"/>
      <c r="BH58" s="286"/>
      <c r="BI58" s="269"/>
      <c r="BJ58" s="269"/>
      <c r="BK58" s="269"/>
      <c r="BL58" s="287"/>
      <c r="BM58" s="286"/>
      <c r="BN58" s="269"/>
      <c r="BO58" s="269"/>
      <c r="BP58" s="269"/>
      <c r="BQ58" s="287"/>
      <c r="BR58" s="286"/>
      <c r="BS58" s="269"/>
      <c r="BT58" s="269"/>
      <c r="BU58" s="269"/>
      <c r="BV58" s="269"/>
      <c r="BW58" s="269"/>
      <c r="BX58" s="269"/>
      <c r="BY58" s="270"/>
      <c r="BZ58" s="270"/>
      <c r="CA58" s="270"/>
      <c r="CB58" s="969"/>
      <c r="CC58" s="969"/>
      <c r="CD58" s="969"/>
      <c r="CE58" s="969"/>
      <c r="CF58" s="969"/>
      <c r="CG58" s="969"/>
      <c r="CH58" s="969"/>
      <c r="CI58" s="969"/>
      <c r="CJ58" s="969"/>
      <c r="CK58" s="969"/>
      <c r="CL58" s="969"/>
      <c r="CM58" s="969"/>
      <c r="CN58" s="969"/>
      <c r="CO58" s="969"/>
      <c r="CP58" s="969"/>
      <c r="CQ58" s="969"/>
      <c r="CR58" s="969"/>
      <c r="CS58" s="969"/>
      <c r="CT58" s="969"/>
      <c r="CU58" s="969"/>
      <c r="CV58" s="969"/>
      <c r="CW58" s="969"/>
      <c r="CX58" s="969"/>
      <c r="CY58" s="969"/>
      <c r="CZ58" s="969"/>
    </row>
    <row r="59" s="373" customFormat="true" ht="15" customHeight="true" x14ac:dyDescent="0.2">
      <c r="A59" s="1147"/>
      <c r="B59" s="209" t="s">
        <v>561</v>
      </c>
      <c r="C59" s="841">
        <v>0.3595781229701569</v>
      </c>
      <c r="D59" s="842">
        <v>0.70980725779614906</v>
      </c>
      <c r="E59" s="842">
        <v>2.0720511020506946</v>
      </c>
      <c r="F59" s="842">
        <v>17.576120500445729</v>
      </c>
      <c r="G59" s="843">
        <v>19.066939125779882</v>
      </c>
      <c r="H59" s="844">
        <v>27.3900798578664</v>
      </c>
      <c r="I59" s="842">
        <v>28.427794763641074</v>
      </c>
      <c r="J59" s="842">
        <v>24.807196861178383</v>
      </c>
      <c r="K59" s="842">
        <v>21.509239650205259</v>
      </c>
      <c r="L59" s="845">
        <v>10.544793449724676</v>
      </c>
      <c r="M59" s="841">
        <v>0.38318102278748795</v>
      </c>
      <c r="N59" s="842">
        <v>0.32563278278836327</v>
      </c>
      <c r="O59" s="842">
        <v>1.018127037041419</v>
      </c>
      <c r="P59" s="842">
        <v>2.2277252094279727</v>
      </c>
      <c r="Q59" s="843">
        <v>7.8897848831921165</v>
      </c>
      <c r="R59" s="844">
        <v>29.607799341200625</v>
      </c>
      <c r="S59" s="842">
        <v>10.068285078850653</v>
      </c>
      <c r="T59" s="842">
        <v>12.520924636525734</v>
      </c>
      <c r="U59" s="842">
        <v>4.9697166934936821</v>
      </c>
      <c r="V59" s="842">
        <v>4.5612712949628804</v>
      </c>
      <c r="W59" s="842">
        <v>4.9265590393891721</v>
      </c>
      <c r="X59" s="842">
        <v>2.8843916411961357</v>
      </c>
      <c r="Y59" s="842">
        <v>4.7241950433349569</v>
      </c>
      <c r="Z59" s="842">
        <v>5.941013201431911</v>
      </c>
      <c r="AA59" s="845">
        <v>5.9470998514562261</v>
      </c>
      <c r="AB59" s="738"/>
      <c r="AC59" s="738"/>
      <c r="AD59" s="738"/>
      <c r="AE59" s="738"/>
      <c r="AF59" s="738"/>
      <c r="AG59" s="738"/>
      <c r="AH59" s="738"/>
      <c r="AI59" s="738"/>
      <c r="AJ59" s="738"/>
      <c r="AK59" s="738"/>
      <c r="AL59" s="738"/>
      <c r="AM59" s="738"/>
      <c r="AN59" s="738"/>
      <c r="AO59" s="738"/>
      <c r="AP59" s="738"/>
      <c r="AQ59" s="738"/>
      <c r="AR59" s="738"/>
      <c r="AS59" s="738"/>
      <c r="AT59" s="738"/>
      <c r="AU59" s="738"/>
      <c r="AV59" s="738"/>
      <c r="AW59" s="738"/>
      <c r="AX59" s="738"/>
      <c r="AY59" s="738"/>
      <c r="AZ59" s="173"/>
      <c r="BA59" s="350"/>
      <c r="BB59" s="262"/>
      <c r="BC59" s="289"/>
      <c r="BD59" s="273"/>
      <c r="BE59" s="273"/>
      <c r="BF59" s="273"/>
      <c r="BG59" s="293"/>
      <c r="BH59" s="289"/>
      <c r="BI59" s="273"/>
      <c r="BJ59" s="273"/>
      <c r="BK59" s="273"/>
      <c r="BL59" s="293"/>
      <c r="BM59" s="289"/>
      <c r="BN59" s="273"/>
      <c r="BO59" s="273"/>
      <c r="BP59" s="273"/>
      <c r="BQ59" s="293"/>
      <c r="BR59" s="289"/>
      <c r="BS59" s="273"/>
      <c r="BT59" s="273"/>
      <c r="BU59" s="273"/>
      <c r="BV59" s="273"/>
      <c r="BW59" s="273"/>
      <c r="BX59" s="273"/>
      <c r="BY59" s="274"/>
      <c r="BZ59" s="274"/>
      <c r="CA59" s="274"/>
      <c r="CB59" s="969"/>
      <c r="CC59" s="969"/>
      <c r="CD59" s="969"/>
      <c r="CE59" s="969"/>
      <c r="CF59" s="969"/>
      <c r="CG59" s="969"/>
      <c r="CH59" s="969"/>
      <c r="CI59" s="969"/>
      <c r="CJ59" s="969"/>
      <c r="CK59" s="969"/>
      <c r="CL59" s="969"/>
      <c r="CM59" s="969"/>
      <c r="CN59" s="969"/>
      <c r="CO59" s="969"/>
      <c r="CP59" s="969"/>
      <c r="CQ59" s="969"/>
      <c r="CR59" s="969"/>
      <c r="CS59" s="969"/>
      <c r="CT59" s="969"/>
      <c r="CU59" s="969"/>
      <c r="CV59" s="969"/>
      <c r="CW59" s="969"/>
      <c r="CX59" s="969"/>
      <c r="CY59" s="969"/>
      <c r="CZ59" s="969"/>
    </row>
    <row r="60" s="373" customFormat="true" ht="15" customHeight="true" x14ac:dyDescent="0.2">
      <c r="A60" s="1147"/>
      <c r="B60" s="209" t="s">
        <v>562</v>
      </c>
      <c r="C60" s="841">
        <v>0.25173115990971534</v>
      </c>
      <c r="D60" s="842">
        <v>0.23776265111439551</v>
      </c>
      <c r="E60" s="842">
        <v>0.56241967651773972</v>
      </c>
      <c r="F60" s="842">
        <v>3.2168281919811545</v>
      </c>
      <c r="G60" s="843">
        <v>0.817830243788777</v>
      </c>
      <c r="H60" s="844">
        <v>7.5837459859296725</v>
      </c>
      <c r="I60" s="842">
        <v>1.6832348780887032</v>
      </c>
      <c r="J60" s="842">
        <v>0.90825706329936939</v>
      </c>
      <c r="K60" s="842">
        <v>0.94638243324921845</v>
      </c>
      <c r="L60" s="845">
        <v>0.26564408125034328</v>
      </c>
      <c r="M60" s="841">
        <v>0.18338051303581385</v>
      </c>
      <c r="N60" s="842">
        <v>0.38319114328184445</v>
      </c>
      <c r="O60" s="842">
        <v>0.20516221339362922</v>
      </c>
      <c r="P60" s="842">
        <v>0.47152551224595174</v>
      </c>
      <c r="Q60" s="843">
        <v>1.4258513466012994</v>
      </c>
      <c r="R60" s="844">
        <v>0.51311687575546472</v>
      </c>
      <c r="S60" s="842">
        <v>0.17646236884698568</v>
      </c>
      <c r="T60" s="842">
        <v>1.1012629450563547</v>
      </c>
      <c r="U60" s="842">
        <v>0.38320497364315792</v>
      </c>
      <c r="V60" s="842">
        <v>0.49300049961601411</v>
      </c>
      <c r="W60" s="842">
        <v>3.1005411587516525</v>
      </c>
      <c r="X60" s="842">
        <v>0.85705533464927497</v>
      </c>
      <c r="Y60" s="842">
        <v>1.2280327837020231</v>
      </c>
      <c r="Z60" s="842">
        <v>0.59437151080035433</v>
      </c>
      <c r="AA60" s="845">
        <v>0.60618297508236052</v>
      </c>
      <c r="AB60" s="738"/>
      <c r="AC60" s="738"/>
      <c r="AD60" s="738"/>
      <c r="AE60" s="738"/>
      <c r="AF60" s="738"/>
      <c r="AG60" s="738"/>
      <c r="AH60" s="738"/>
      <c r="AI60" s="738"/>
      <c r="AJ60" s="738"/>
      <c r="AK60" s="738"/>
      <c r="AL60" s="738"/>
      <c r="AM60" s="738"/>
      <c r="AN60" s="738"/>
      <c r="AO60" s="738"/>
      <c r="AP60" s="738"/>
      <c r="AQ60" s="738"/>
      <c r="AR60" s="738"/>
      <c r="AS60" s="738"/>
      <c r="AT60" s="738"/>
      <c r="AU60" s="738"/>
      <c r="AV60" s="738"/>
      <c r="AW60" s="738"/>
      <c r="AX60" s="738"/>
      <c r="AY60" s="738"/>
      <c r="AZ60" s="173"/>
      <c r="BA60" s="350"/>
      <c r="BB60" s="262"/>
      <c r="BC60" s="289"/>
      <c r="BD60" s="273"/>
      <c r="BE60" s="273"/>
      <c r="BF60" s="273"/>
      <c r="BG60" s="293"/>
      <c r="BH60" s="289"/>
      <c r="BI60" s="273"/>
      <c r="BJ60" s="273"/>
      <c r="BK60" s="273"/>
      <c r="BL60" s="293"/>
      <c r="BM60" s="289"/>
      <c r="BN60" s="273"/>
      <c r="BO60" s="273"/>
      <c r="BP60" s="273"/>
      <c r="BQ60" s="293"/>
      <c r="BR60" s="289"/>
      <c r="BS60" s="273"/>
      <c r="BT60" s="273"/>
      <c r="BU60" s="273"/>
      <c r="BV60" s="273"/>
      <c r="BW60" s="273"/>
      <c r="BX60" s="273"/>
      <c r="BY60" s="274"/>
      <c r="BZ60" s="274"/>
      <c r="CA60" s="274"/>
      <c r="CB60" s="969"/>
      <c r="CC60" s="969"/>
      <c r="CD60" s="969"/>
      <c r="CE60" s="969"/>
      <c r="CF60" s="969"/>
      <c r="CG60" s="969"/>
      <c r="CH60" s="969"/>
      <c r="CI60" s="969"/>
      <c r="CJ60" s="969"/>
      <c r="CK60" s="969"/>
      <c r="CL60" s="969"/>
      <c r="CM60" s="969"/>
      <c r="CN60" s="969"/>
      <c r="CO60" s="969"/>
      <c r="CP60" s="969"/>
      <c r="CQ60" s="969"/>
      <c r="CR60" s="969"/>
      <c r="CS60" s="969"/>
      <c r="CT60" s="969"/>
      <c r="CU60" s="969"/>
      <c r="CV60" s="969"/>
      <c r="CW60" s="969"/>
      <c r="CX60" s="969"/>
      <c r="CY60" s="969"/>
      <c r="CZ60" s="969"/>
    </row>
    <row r="61" s="373" customFormat="true" ht="15" customHeight="true" x14ac:dyDescent="0.2">
      <c r="A61" s="1147"/>
      <c r="B61" s="209" t="s">
        <v>563</v>
      </c>
      <c r="C61" s="841">
        <v>1.9376824400359496</v>
      </c>
      <c r="D61" s="842">
        <v>2.5510500215328644</v>
      </c>
      <c r="E61" s="842">
        <v>4.0192335154473238</v>
      </c>
      <c r="F61" s="842">
        <v>8.4121699232398814</v>
      </c>
      <c r="G61" s="843">
        <v>2.4344898667387755</v>
      </c>
      <c r="H61" s="844">
        <v>4.2718963191868804</v>
      </c>
      <c r="I61" s="842">
        <v>3.5182014648063893</v>
      </c>
      <c r="J61" s="842">
        <v>2.128631215470036</v>
      </c>
      <c r="K61" s="842">
        <v>1.7577594251052191</v>
      </c>
      <c r="L61" s="845">
        <v>0.80929213694708479</v>
      </c>
      <c r="M61" s="841">
        <v>1.9238566295463788</v>
      </c>
      <c r="N61" s="842">
        <v>1.9239210074680675</v>
      </c>
      <c r="O61" s="842">
        <v>2.920561179060067</v>
      </c>
      <c r="P61" s="842">
        <v>3.8267773668362639</v>
      </c>
      <c r="Q61" s="843">
        <v>11.391009149674147</v>
      </c>
      <c r="R61" s="844">
        <v>1.8507985135367726</v>
      </c>
      <c r="S61" s="842">
        <v>1.7352065096614921</v>
      </c>
      <c r="T61" s="842">
        <v>1.988550584667016</v>
      </c>
      <c r="U61" s="842">
        <v>5.6775045415520147</v>
      </c>
      <c r="V61" s="842">
        <v>4.0780960882332478</v>
      </c>
      <c r="W61" s="842">
        <v>8.5902249255290695</v>
      </c>
      <c r="X61" s="842">
        <v>4.6373778713028679</v>
      </c>
      <c r="Y61" s="842">
        <v>4.4906152881929051</v>
      </c>
      <c r="Z61" s="842">
        <v>2.3772987664198695</v>
      </c>
      <c r="AA61" s="845">
        <v>2.285048369639235</v>
      </c>
      <c r="AB61" s="738"/>
      <c r="AC61" s="738"/>
      <c r="AD61" s="738"/>
      <c r="AE61" s="738"/>
      <c r="AF61" s="738"/>
      <c r="AG61" s="738"/>
      <c r="AH61" s="738"/>
      <c r="AI61" s="738"/>
      <c r="AJ61" s="738"/>
      <c r="AK61" s="738"/>
      <c r="AL61" s="738"/>
      <c r="AM61" s="738"/>
      <c r="AN61" s="738"/>
      <c r="AO61" s="738"/>
      <c r="AP61" s="738"/>
      <c r="AQ61" s="738"/>
      <c r="AR61" s="738"/>
      <c r="AS61" s="738"/>
      <c r="AT61" s="738"/>
      <c r="AU61" s="738"/>
      <c r="AV61" s="738"/>
      <c r="AW61" s="738"/>
      <c r="AX61" s="738"/>
      <c r="AY61" s="738"/>
      <c r="AZ61" s="173"/>
      <c r="BA61" s="350"/>
      <c r="BB61" s="262"/>
      <c r="BC61" s="289"/>
      <c r="BD61" s="273"/>
      <c r="BE61" s="273"/>
      <c r="BF61" s="273"/>
      <c r="BG61" s="293"/>
      <c r="BH61" s="289"/>
      <c r="BI61" s="273"/>
      <c r="BJ61" s="273"/>
      <c r="BK61" s="273"/>
      <c r="BL61" s="293"/>
      <c r="BM61" s="289"/>
      <c r="BN61" s="273"/>
      <c r="BO61" s="273"/>
      <c r="BP61" s="273"/>
      <c r="BQ61" s="293"/>
      <c r="BR61" s="289"/>
      <c r="BS61" s="273"/>
      <c r="BT61" s="273"/>
      <c r="BU61" s="273"/>
      <c r="BV61" s="273"/>
      <c r="BW61" s="273"/>
      <c r="BX61" s="273"/>
      <c r="BY61" s="274"/>
      <c r="BZ61" s="274"/>
      <c r="CA61" s="274"/>
      <c r="CB61" s="969"/>
      <c r="CC61" s="969"/>
      <c r="CD61" s="969"/>
      <c r="CE61" s="969"/>
      <c r="CF61" s="969"/>
      <c r="CG61" s="969"/>
      <c r="CH61" s="969"/>
      <c r="CI61" s="969"/>
      <c r="CJ61" s="969"/>
      <c r="CK61" s="969"/>
      <c r="CL61" s="969"/>
      <c r="CM61" s="969"/>
      <c r="CN61" s="969"/>
      <c r="CO61" s="969"/>
      <c r="CP61" s="969"/>
      <c r="CQ61" s="969"/>
      <c r="CR61" s="969"/>
      <c r="CS61" s="969"/>
      <c r="CT61" s="969"/>
      <c r="CU61" s="969"/>
      <c r="CV61" s="969"/>
      <c r="CW61" s="969"/>
      <c r="CX61" s="969"/>
      <c r="CY61" s="969"/>
      <c r="CZ61" s="969"/>
    </row>
    <row r="62" s="373" customFormat="true" ht="15" customHeight="true" x14ac:dyDescent="0.2">
      <c r="A62" s="1147"/>
      <c r="B62" s="209" t="s">
        <v>564</v>
      </c>
      <c r="C62" s="841">
        <v>36.255401042822136</v>
      </c>
      <c r="D62" s="842">
        <v>39.324526399219508</v>
      </c>
      <c r="E62" s="842">
        <v>38.714801463994938</v>
      </c>
      <c r="F62" s="842">
        <v>24.830659005585801</v>
      </c>
      <c r="G62" s="843">
        <v>18.970273592139506</v>
      </c>
      <c r="H62" s="844">
        <v>14.624259380375385</v>
      </c>
      <c r="I62" s="842">
        <v>15.038579055171256</v>
      </c>
      <c r="J62" s="842">
        <v>17.508147683195428</v>
      </c>
      <c r="K62" s="842">
        <v>15.610112824844432</v>
      </c>
      <c r="L62" s="845">
        <v>21.855567147780494</v>
      </c>
      <c r="M62" s="841">
        <v>35.988157256190789</v>
      </c>
      <c r="N62" s="842">
        <v>38.060158565267585</v>
      </c>
      <c r="O62" s="842">
        <v>39.731241120383608</v>
      </c>
      <c r="P62" s="842">
        <v>38.369585583926543</v>
      </c>
      <c r="Q62" s="843">
        <v>34.102949417022273</v>
      </c>
      <c r="R62" s="844">
        <v>1.1129735409534527</v>
      </c>
      <c r="S62" s="842">
        <v>44.950831996736198</v>
      </c>
      <c r="T62" s="842">
        <v>29.424893050794015</v>
      </c>
      <c r="U62" s="842">
        <v>34.848870989665407</v>
      </c>
      <c r="V62" s="842">
        <v>22.692298815653178</v>
      </c>
      <c r="W62" s="842">
        <v>23.439285145971432</v>
      </c>
      <c r="X62" s="842">
        <v>38.99105853180275</v>
      </c>
      <c r="Y62" s="842">
        <v>44.610435396252804</v>
      </c>
      <c r="Z62" s="842">
        <v>51.246858751269585</v>
      </c>
      <c r="AA62" s="845">
        <v>26.455885107636696</v>
      </c>
      <c r="AB62" s="738"/>
      <c r="AC62" s="738"/>
      <c r="AD62" s="738"/>
      <c r="AE62" s="738"/>
      <c r="AF62" s="738"/>
      <c r="AG62" s="738"/>
      <c r="AH62" s="738"/>
      <c r="AI62" s="738"/>
      <c r="AJ62" s="738"/>
      <c r="AK62" s="738"/>
      <c r="AL62" s="738"/>
      <c r="AM62" s="738"/>
      <c r="AN62" s="738"/>
      <c r="AO62" s="738"/>
      <c r="AP62" s="738"/>
      <c r="AQ62" s="738"/>
      <c r="AR62" s="738"/>
      <c r="AS62" s="738"/>
      <c r="AT62" s="738"/>
      <c r="AU62" s="738"/>
      <c r="AV62" s="738"/>
      <c r="AW62" s="738"/>
      <c r="AX62" s="738"/>
      <c r="AY62" s="738"/>
      <c r="AZ62" s="173"/>
      <c r="BA62" s="350"/>
      <c r="BB62" s="262"/>
      <c r="BC62" s="289"/>
      <c r="BD62" s="273"/>
      <c r="BE62" s="273"/>
      <c r="BF62" s="273"/>
      <c r="BG62" s="293"/>
      <c r="BH62" s="289"/>
      <c r="BI62" s="273"/>
      <c r="BJ62" s="273"/>
      <c r="BK62" s="273"/>
      <c r="BL62" s="293"/>
      <c r="BM62" s="289"/>
      <c r="BN62" s="273"/>
      <c r="BO62" s="273"/>
      <c r="BP62" s="273"/>
      <c r="BQ62" s="293"/>
      <c r="BR62" s="289"/>
      <c r="BS62" s="273"/>
      <c r="BT62" s="273"/>
      <c r="BU62" s="273"/>
      <c r="BV62" s="273"/>
      <c r="BW62" s="273"/>
      <c r="BX62" s="273"/>
      <c r="BY62" s="274"/>
      <c r="BZ62" s="274"/>
      <c r="CA62" s="274"/>
      <c r="CB62" s="969"/>
      <c r="CC62" s="969"/>
      <c r="CD62" s="969"/>
      <c r="CE62" s="969"/>
      <c r="CF62" s="969"/>
      <c r="CG62" s="969"/>
      <c r="CH62" s="969"/>
      <c r="CI62" s="969"/>
      <c r="CJ62" s="969"/>
      <c r="CK62" s="969"/>
      <c r="CL62" s="969"/>
      <c r="CM62" s="969"/>
      <c r="CN62" s="969"/>
      <c r="CO62" s="969"/>
      <c r="CP62" s="969"/>
      <c r="CQ62" s="969"/>
      <c r="CR62" s="969"/>
      <c r="CS62" s="969"/>
      <c r="CT62" s="969"/>
      <c r="CU62" s="969"/>
      <c r="CV62" s="969"/>
      <c r="CW62" s="969"/>
      <c r="CX62" s="969"/>
      <c r="CY62" s="969"/>
      <c r="CZ62" s="969"/>
    </row>
    <row r="63" s="373" customFormat="true" ht="15" customHeight="true" x14ac:dyDescent="0.2">
      <c r="A63" s="1147"/>
      <c r="B63" s="209" t="s">
        <v>480</v>
      </c>
      <c r="C63" s="841">
        <v>14.243735250932682</v>
      </c>
      <c r="D63" s="842">
        <v>21.600423676743208</v>
      </c>
      <c r="E63" s="842">
        <v>26.368369804825637</v>
      </c>
      <c r="F63" s="842">
        <v>21.416750388097796</v>
      </c>
      <c r="G63" s="843">
        <v>6.5025338838876383</v>
      </c>
      <c r="H63" s="844">
        <v>20.134106541640769</v>
      </c>
      <c r="I63" s="842">
        <v>10.030439959035686</v>
      </c>
      <c r="J63" s="842">
        <v>5.8807535880480888</v>
      </c>
      <c r="K63" s="842">
        <v>6.5941280599003642</v>
      </c>
      <c r="L63" s="845">
        <v>6.6683857529899662</v>
      </c>
      <c r="M63" s="841">
        <v>13.817830046457502</v>
      </c>
      <c r="N63" s="842">
        <v>18.081231854180256</v>
      </c>
      <c r="O63" s="842">
        <v>23.671539110132425</v>
      </c>
      <c r="P63" s="842">
        <v>27.416106194775065</v>
      </c>
      <c r="Q63" s="843">
        <v>22.788694753677106</v>
      </c>
      <c r="R63" s="844">
        <v>6.5111097542396246E-2</v>
      </c>
      <c r="S63" s="842">
        <v>22.900066079674168</v>
      </c>
      <c r="T63" s="842">
        <v>24.146456475877681</v>
      </c>
      <c r="U63" s="842">
        <v>15.173813874178322</v>
      </c>
      <c r="V63" s="842">
        <v>45.512871813665456</v>
      </c>
      <c r="W63" s="842">
        <v>17.317765338358974</v>
      </c>
      <c r="X63" s="842">
        <v>11.152449281730634</v>
      </c>
      <c r="Y63" s="842">
        <v>9.9199895321905895</v>
      </c>
      <c r="Z63" s="842">
        <v>4.9574851034936271</v>
      </c>
      <c r="AA63" s="845">
        <v>16.996895675485277</v>
      </c>
      <c r="AB63" s="738"/>
      <c r="AC63" s="738"/>
      <c r="AD63" s="738"/>
      <c r="AE63" s="738"/>
      <c r="AF63" s="738"/>
      <c r="AG63" s="738"/>
      <c r="AH63" s="738"/>
      <c r="AI63" s="738"/>
      <c r="AJ63" s="738"/>
      <c r="AK63" s="738"/>
      <c r="AL63" s="738"/>
      <c r="AM63" s="738"/>
      <c r="AN63" s="738"/>
      <c r="AO63" s="738"/>
      <c r="AP63" s="738"/>
      <c r="AQ63" s="738"/>
      <c r="AR63" s="738"/>
      <c r="AS63" s="738"/>
      <c r="AT63" s="738"/>
      <c r="AU63" s="738"/>
      <c r="AV63" s="738"/>
      <c r="AW63" s="738"/>
      <c r="AX63" s="738"/>
      <c r="AY63" s="738"/>
      <c r="AZ63" s="173"/>
      <c r="BA63" s="350"/>
      <c r="BB63" s="262"/>
      <c r="BC63" s="289"/>
      <c r="BD63" s="273"/>
      <c r="BE63" s="273"/>
      <c r="BF63" s="273"/>
      <c r="BG63" s="293"/>
      <c r="BH63" s="289"/>
      <c r="BI63" s="273"/>
      <c r="BJ63" s="273"/>
      <c r="BK63" s="273"/>
      <c r="BL63" s="293"/>
      <c r="BM63" s="289"/>
      <c r="BN63" s="273"/>
      <c r="BO63" s="273"/>
      <c r="BP63" s="273"/>
      <c r="BQ63" s="293"/>
      <c r="BR63" s="289"/>
      <c r="BS63" s="273"/>
      <c r="BT63" s="273"/>
      <c r="BU63" s="273"/>
      <c r="BV63" s="273"/>
      <c r="BW63" s="273"/>
      <c r="BX63" s="273"/>
      <c r="BY63" s="274"/>
      <c r="BZ63" s="274"/>
      <c r="CA63" s="274"/>
      <c r="CB63" s="969"/>
      <c r="CC63" s="969"/>
      <c r="CD63" s="969"/>
      <c r="CE63" s="969"/>
      <c r="CF63" s="969"/>
      <c r="CG63" s="969"/>
      <c r="CH63" s="969"/>
      <c r="CI63" s="969"/>
      <c r="CJ63" s="969"/>
      <c r="CK63" s="969"/>
      <c r="CL63" s="969"/>
      <c r="CM63" s="969"/>
      <c r="CN63" s="969"/>
      <c r="CO63" s="969"/>
      <c r="CP63" s="969"/>
      <c r="CQ63" s="969"/>
      <c r="CR63" s="969"/>
      <c r="CS63" s="969"/>
      <c r="CT63" s="969"/>
      <c r="CU63" s="969"/>
      <c r="CV63" s="969"/>
      <c r="CW63" s="969"/>
      <c r="CX63" s="969"/>
      <c r="CY63" s="969"/>
      <c r="CZ63" s="969"/>
    </row>
    <row r="64" s="373" customFormat="true" ht="15" customHeight="true" x14ac:dyDescent="0.2">
      <c r="A64" s="1147"/>
      <c r="B64" s="209" t="s">
        <v>481</v>
      </c>
      <c r="C64" s="841">
        <v>25.987447131121037</v>
      </c>
      <c r="D64" s="842">
        <v>22.426846563359767</v>
      </c>
      <c r="E64" s="842">
        <v>17.544773097284459</v>
      </c>
      <c r="F64" s="842">
        <v>7.2850013062224788</v>
      </c>
      <c r="G64" s="843">
        <v>0.36016123580976928</v>
      </c>
      <c r="H64" s="844">
        <v>2.5220252985332543</v>
      </c>
      <c r="I64" s="842">
        <v>0.91018936088838065</v>
      </c>
      <c r="J64" s="842">
        <v>9.2548838114053816E-2</v>
      </c>
      <c r="K64" s="842">
        <v>0.58587908292890167</v>
      </c>
      <c r="L64" s="845">
        <v>0.1280188505785938</v>
      </c>
      <c r="M64" s="841">
        <v>26.403442010611407</v>
      </c>
      <c r="N64" s="842">
        <v>24.453264318386498</v>
      </c>
      <c r="O64" s="842">
        <v>20.2831137405616</v>
      </c>
      <c r="P64" s="842">
        <v>17.748827308994045</v>
      </c>
      <c r="Q64" s="843">
        <v>11.299737286638539</v>
      </c>
      <c r="R64" s="844">
        <v>0.4123702844351762</v>
      </c>
      <c r="S64" s="842">
        <v>1.6050793161373045</v>
      </c>
      <c r="T64" s="842">
        <v>11.673925030495161</v>
      </c>
      <c r="U64" s="842">
        <v>24.799269122185493</v>
      </c>
      <c r="V64" s="842">
        <v>14.105933325277725</v>
      </c>
      <c r="W64" s="842">
        <v>22.547301369420776</v>
      </c>
      <c r="X64" s="842">
        <v>18.34777181837789</v>
      </c>
      <c r="Y64" s="842">
        <v>18.539399350479755</v>
      </c>
      <c r="Z64" s="842">
        <v>17.387562903886593</v>
      </c>
      <c r="AA64" s="845">
        <v>15.045661624081793</v>
      </c>
      <c r="AB64" s="738"/>
      <c r="AC64" s="738"/>
      <c r="AD64" s="738"/>
      <c r="AE64" s="738"/>
      <c r="AF64" s="738"/>
      <c r="AG64" s="738"/>
      <c r="AH64" s="738"/>
      <c r="AI64" s="738"/>
      <c r="AJ64" s="738"/>
      <c r="AK64" s="738"/>
      <c r="AL64" s="738"/>
      <c r="AM64" s="738"/>
      <c r="AN64" s="738"/>
      <c r="AO64" s="738"/>
      <c r="AP64" s="738"/>
      <c r="AQ64" s="738"/>
      <c r="AR64" s="738"/>
      <c r="AS64" s="738"/>
      <c r="AT64" s="738"/>
      <c r="AU64" s="738"/>
      <c r="AV64" s="738"/>
      <c r="AW64" s="738"/>
      <c r="AX64" s="738"/>
      <c r="AY64" s="738"/>
      <c r="AZ64" s="173"/>
      <c r="BA64" s="350"/>
      <c r="BB64" s="262"/>
      <c r="BC64" s="289"/>
      <c r="BD64" s="273"/>
      <c r="BE64" s="273"/>
      <c r="BF64" s="273"/>
      <c r="BG64" s="293"/>
      <c r="BH64" s="289"/>
      <c r="BI64" s="273"/>
      <c r="BJ64" s="273"/>
      <c r="BK64" s="273"/>
      <c r="BL64" s="293"/>
      <c r="BM64" s="289"/>
      <c r="BN64" s="273"/>
      <c r="BO64" s="273"/>
      <c r="BP64" s="273"/>
      <c r="BQ64" s="293"/>
      <c r="BR64" s="289"/>
      <c r="BS64" s="273"/>
      <c r="BT64" s="273"/>
      <c r="BU64" s="273"/>
      <c r="BV64" s="273"/>
      <c r="BW64" s="273"/>
      <c r="BX64" s="273"/>
      <c r="BY64" s="274"/>
      <c r="BZ64" s="274"/>
      <c r="CA64" s="274"/>
      <c r="CB64" s="969"/>
      <c r="CC64" s="969"/>
      <c r="CD64" s="969"/>
      <c r="CE64" s="969"/>
      <c r="CF64" s="969"/>
      <c r="CG64" s="969"/>
      <c r="CH64" s="969"/>
      <c r="CI64" s="969"/>
      <c r="CJ64" s="969"/>
      <c r="CK64" s="969"/>
      <c r="CL64" s="969"/>
      <c r="CM64" s="969"/>
      <c r="CN64" s="969"/>
      <c r="CO64" s="969"/>
      <c r="CP64" s="969"/>
      <c r="CQ64" s="969"/>
      <c r="CR64" s="969"/>
      <c r="CS64" s="969"/>
      <c r="CT64" s="969"/>
      <c r="CU64" s="969"/>
      <c r="CV64" s="969"/>
      <c r="CW64" s="969"/>
      <c r="CX64" s="969"/>
      <c r="CY64" s="969"/>
      <c r="CZ64" s="969"/>
    </row>
    <row r="65" s="373" customFormat="true" ht="15" customHeight="true" x14ac:dyDescent="0.2">
      <c r="A65" s="1147"/>
      <c r="B65" s="209" t="s">
        <v>265</v>
      </c>
      <c r="C65" s="841">
        <v>0.5371049176549243</v>
      </c>
      <c r="D65" s="842">
        <v>0.50923712668641286</v>
      </c>
      <c r="E65" s="842">
        <v>0.38931084491758444</v>
      </c>
      <c r="F65" s="842">
        <v>0.66492728892124708</v>
      </c>
      <c r="G65" s="843">
        <v>0.42892980416642601</v>
      </c>
      <c r="H65" s="844">
        <v>1.4988755785549839</v>
      </c>
      <c r="I65" s="842">
        <v>0.26063563314555493</v>
      </c>
      <c r="J65" s="842">
        <v>0.42069632349193081</v>
      </c>
      <c r="K65" s="842">
        <v>0.71121911186869191</v>
      </c>
      <c r="L65" s="845">
        <v>0.38565407829650672</v>
      </c>
      <c r="M65" s="841">
        <v>0.35911924303332982</v>
      </c>
      <c r="N65" s="842">
        <v>0.85317997802021661</v>
      </c>
      <c r="O65" s="842">
        <v>0.28236627231190786</v>
      </c>
      <c r="P65" s="842">
        <v>0.38013525523919428</v>
      </c>
      <c r="Q65" s="843">
        <v>0.36753346276559518</v>
      </c>
      <c r="R65" s="844">
        <v>0</v>
      </c>
      <c r="S65" s="842">
        <v>0.39784186131706833</v>
      </c>
      <c r="T65" s="842">
        <v>1.6214534657854427</v>
      </c>
      <c r="U65" s="842">
        <v>0.17730463155295498</v>
      </c>
      <c r="V65" s="842">
        <v>0.73757656587790765</v>
      </c>
      <c r="W65" s="842">
        <v>0.24525591726971605</v>
      </c>
      <c r="X65" s="842">
        <v>0.67037766868323279</v>
      </c>
      <c r="Y65" s="842">
        <v>0.14551334877792377</v>
      </c>
      <c r="Z65" s="842">
        <v>7.2688289170799225E-2</v>
      </c>
      <c r="AA65" s="845">
        <v>0.3738121716921759</v>
      </c>
      <c r="AB65" s="738"/>
      <c r="AC65" s="738"/>
      <c r="AD65" s="738"/>
      <c r="AE65" s="738"/>
      <c r="AF65" s="738"/>
      <c r="AG65" s="738"/>
      <c r="AH65" s="738"/>
      <c r="AI65" s="738"/>
      <c r="AJ65" s="738"/>
      <c r="AK65" s="738"/>
      <c r="AL65" s="738"/>
      <c r="AM65" s="738"/>
      <c r="AN65" s="738"/>
      <c r="AO65" s="738"/>
      <c r="AP65" s="738"/>
      <c r="AQ65" s="738"/>
      <c r="AR65" s="738"/>
      <c r="AS65" s="738"/>
      <c r="AT65" s="738"/>
      <c r="AU65" s="738"/>
      <c r="AV65" s="738"/>
      <c r="AW65" s="738"/>
      <c r="AX65" s="738"/>
      <c r="AY65" s="738"/>
      <c r="AZ65" s="173"/>
      <c r="BA65" s="350"/>
      <c r="BB65" s="262"/>
      <c r="BC65" s="289"/>
      <c r="BD65" s="273"/>
      <c r="BE65" s="273"/>
      <c r="BF65" s="273"/>
      <c r="BG65" s="293"/>
      <c r="BH65" s="289"/>
      <c r="BI65" s="273"/>
      <c r="BJ65" s="273"/>
      <c r="BK65" s="273"/>
      <c r="BL65" s="293"/>
      <c r="BM65" s="289"/>
      <c r="BN65" s="273"/>
      <c r="BO65" s="273"/>
      <c r="BP65" s="273"/>
      <c r="BQ65" s="293"/>
      <c r="BR65" s="289"/>
      <c r="BS65" s="273"/>
      <c r="BT65" s="273"/>
      <c r="BU65" s="273"/>
      <c r="BV65" s="273"/>
      <c r="BW65" s="273"/>
      <c r="BX65" s="273"/>
      <c r="BY65" s="274"/>
      <c r="BZ65" s="274"/>
      <c r="CA65" s="274"/>
      <c r="CB65" s="969"/>
      <c r="CC65" s="969"/>
      <c r="CD65" s="969"/>
      <c r="CE65" s="969"/>
      <c r="CF65" s="969"/>
      <c r="CG65" s="969"/>
      <c r="CH65" s="969"/>
      <c r="CI65" s="969"/>
      <c r="CJ65" s="969"/>
      <c r="CK65" s="969"/>
      <c r="CL65" s="969"/>
      <c r="CM65" s="969"/>
      <c r="CN65" s="969"/>
      <c r="CO65" s="969"/>
      <c r="CP65" s="969"/>
      <c r="CQ65" s="969"/>
      <c r="CR65" s="969"/>
      <c r="CS65" s="969"/>
      <c r="CT65" s="969"/>
      <c r="CU65" s="969"/>
      <c r="CV65" s="969"/>
      <c r="CW65" s="969"/>
      <c r="CX65" s="969"/>
      <c r="CY65" s="969"/>
      <c r="CZ65" s="969"/>
    </row>
    <row r="66" s="373" customFormat="true" ht="15" customHeight="true" x14ac:dyDescent="0.2">
      <c r="A66" s="1147"/>
      <c r="B66" s="209" t="s">
        <v>266</v>
      </c>
      <c r="C66" s="841">
        <v>4.4587536562444479</v>
      </c>
      <c r="D66" s="842">
        <v>2.7085089706838668</v>
      </c>
      <c r="E66" s="842">
        <v>2.7680533637234377</v>
      </c>
      <c r="F66" s="842">
        <v>0.92473670907830452</v>
      </c>
      <c r="G66" s="843">
        <v>0</v>
      </c>
      <c r="H66" s="844">
        <v>0.10928221555786585</v>
      </c>
      <c r="I66" s="842">
        <v>0</v>
      </c>
      <c r="J66" s="842">
        <v>0</v>
      </c>
      <c r="K66" s="842">
        <v>0</v>
      </c>
      <c r="L66" s="845">
        <v>0</v>
      </c>
      <c r="M66" s="841">
        <v>4.4383225455428601</v>
      </c>
      <c r="N66" s="842">
        <v>3.3975926839292008</v>
      </c>
      <c r="O66" s="842">
        <v>2.7854679157289333</v>
      </c>
      <c r="P66" s="842">
        <v>2.6113374822556188</v>
      </c>
      <c r="Q66" s="843">
        <v>1.7475687237218294</v>
      </c>
      <c r="R66" s="844">
        <v>0</v>
      </c>
      <c r="S66" s="842">
        <v>6.7031093531606814E-2</v>
      </c>
      <c r="T66" s="842">
        <v>5.2055332287971936</v>
      </c>
      <c r="U66" s="842">
        <v>2.0172195972383395</v>
      </c>
      <c r="V66" s="842">
        <v>2.7278464726344249</v>
      </c>
      <c r="W66" s="842">
        <v>3.0475977999989108</v>
      </c>
      <c r="X66" s="842">
        <v>2.986711116391731</v>
      </c>
      <c r="Y66" s="842">
        <v>1.2824986846246811</v>
      </c>
      <c r="Z66" s="842">
        <v>0.31773724180989632</v>
      </c>
      <c r="AA66" s="845">
        <v>1.6776301980965702</v>
      </c>
      <c r="AB66" s="738"/>
      <c r="AC66" s="738"/>
      <c r="AD66" s="738"/>
      <c r="AE66" s="738"/>
      <c r="AF66" s="738"/>
      <c r="AG66" s="738"/>
      <c r="AH66" s="738"/>
      <c r="AI66" s="738"/>
      <c r="AJ66" s="738"/>
      <c r="AK66" s="738"/>
      <c r="AL66" s="738"/>
      <c r="AM66" s="738"/>
      <c r="AN66" s="738"/>
      <c r="AO66" s="738"/>
      <c r="AP66" s="738"/>
      <c r="AQ66" s="738"/>
      <c r="AR66" s="738"/>
      <c r="AS66" s="738"/>
      <c r="AT66" s="738"/>
      <c r="AU66" s="738"/>
      <c r="AV66" s="738"/>
      <c r="AW66" s="738"/>
      <c r="AX66" s="738"/>
      <c r="AY66" s="738"/>
      <c r="AZ66" s="173"/>
      <c r="BA66" s="350"/>
      <c r="BB66" s="262"/>
      <c r="BC66" s="289"/>
      <c r="BD66" s="273"/>
      <c r="BE66" s="273"/>
      <c r="BF66" s="273"/>
      <c r="BG66" s="293"/>
      <c r="BH66" s="289"/>
      <c r="BI66" s="273"/>
      <c r="BJ66" s="273"/>
      <c r="BK66" s="273"/>
      <c r="BL66" s="293"/>
      <c r="BM66" s="289"/>
      <c r="BN66" s="273"/>
      <c r="BO66" s="273"/>
      <c r="BP66" s="273"/>
      <c r="BQ66" s="293"/>
      <c r="BR66" s="289"/>
      <c r="BS66" s="273"/>
      <c r="BT66" s="273"/>
      <c r="BU66" s="273"/>
      <c r="BV66" s="273"/>
      <c r="BW66" s="273"/>
      <c r="BX66" s="273"/>
      <c r="BY66" s="274"/>
      <c r="BZ66" s="274"/>
      <c r="CA66" s="274"/>
      <c r="CB66" s="969"/>
      <c r="CC66" s="969"/>
      <c r="CD66" s="969"/>
      <c r="CE66" s="969"/>
      <c r="CF66" s="969"/>
      <c r="CG66" s="969"/>
      <c r="CH66" s="969"/>
      <c r="CI66" s="969"/>
      <c r="CJ66" s="969"/>
      <c r="CK66" s="969"/>
      <c r="CL66" s="969"/>
      <c r="CM66" s="969"/>
      <c r="CN66" s="969"/>
      <c r="CO66" s="969"/>
      <c r="CP66" s="969"/>
      <c r="CQ66" s="969"/>
      <c r="CR66" s="969"/>
      <c r="CS66" s="969"/>
      <c r="CT66" s="969"/>
      <c r="CU66" s="969"/>
      <c r="CV66" s="969"/>
      <c r="CW66" s="969"/>
      <c r="CX66" s="969"/>
      <c r="CY66" s="969"/>
      <c r="CZ66" s="969"/>
    </row>
    <row r="67" s="373" customFormat="true" ht="15" customHeight="true" x14ac:dyDescent="0.2">
      <c r="A67" s="1147"/>
      <c r="B67" s="209" t="s">
        <v>565</v>
      </c>
      <c r="C67" s="841">
        <v>6.1360716416453263E-2</v>
      </c>
      <c r="D67" s="842">
        <v>4.1898403162791462E-2</v>
      </c>
      <c r="E67" s="842">
        <v>8.8718737841928727E-2</v>
      </c>
      <c r="F67" s="842">
        <v>8.4576900176150216E-2</v>
      </c>
      <c r="G67" s="843">
        <v>4.7565405669967829E-2</v>
      </c>
      <c r="H67" s="844">
        <v>0</v>
      </c>
      <c r="I67" s="842">
        <v>0</v>
      </c>
      <c r="J67" s="842">
        <v>0</v>
      </c>
      <c r="K67" s="842">
        <v>0</v>
      </c>
      <c r="L67" s="845">
        <v>0</v>
      </c>
      <c r="M67" s="841">
        <v>8.488003527939951E-2</v>
      </c>
      <c r="N67" s="842">
        <v>1.5726530337354893E-2</v>
      </c>
      <c r="O67" s="842">
        <v>0.14098901601720798</v>
      </c>
      <c r="P67" s="842">
        <v>2.3996357217189093E-2</v>
      </c>
      <c r="Q67" s="843">
        <v>0.18278006078036652</v>
      </c>
      <c r="R67" s="844">
        <v>0</v>
      </c>
      <c r="S67" s="842">
        <v>0</v>
      </c>
      <c r="T67" s="842">
        <v>4.2804057871066344E-2</v>
      </c>
      <c r="U67" s="842">
        <v>7.9914835030510278E-2</v>
      </c>
      <c r="V67" s="842">
        <v>0</v>
      </c>
      <c r="W67" s="842">
        <v>0.13260261251544309</v>
      </c>
      <c r="X67" s="842">
        <v>0</v>
      </c>
      <c r="Y67" s="842">
        <v>0.12863057974921316</v>
      </c>
      <c r="Z67" s="842">
        <v>0.30240606831498906</v>
      </c>
      <c r="AA67" s="845">
        <v>0</v>
      </c>
      <c r="AB67" s="738"/>
      <c r="AC67" s="738"/>
      <c r="AD67" s="738"/>
      <c r="AE67" s="738"/>
      <c r="AF67" s="738"/>
      <c r="AG67" s="738"/>
      <c r="AH67" s="738"/>
      <c r="AI67" s="738"/>
      <c r="AJ67" s="738"/>
      <c r="AK67" s="738"/>
      <c r="AL67" s="738"/>
      <c r="AM67" s="738"/>
      <c r="AN67" s="738"/>
      <c r="AO67" s="738"/>
      <c r="AP67" s="738"/>
      <c r="AQ67" s="738"/>
      <c r="AR67" s="738"/>
      <c r="AS67" s="738"/>
      <c r="AT67" s="738"/>
      <c r="AU67" s="738"/>
      <c r="AV67" s="738"/>
      <c r="AW67" s="738"/>
      <c r="AX67" s="738"/>
      <c r="AY67" s="738"/>
      <c r="AZ67" s="173"/>
      <c r="BA67" s="350"/>
      <c r="BB67" s="262"/>
      <c r="BC67" s="289"/>
      <c r="BD67" s="273"/>
      <c r="BE67" s="273"/>
      <c r="BF67" s="273"/>
      <c r="BG67" s="293"/>
      <c r="BH67" s="289"/>
      <c r="BI67" s="273"/>
      <c r="BJ67" s="273"/>
      <c r="BK67" s="273"/>
      <c r="BL67" s="293"/>
      <c r="BM67" s="289"/>
      <c r="BN67" s="273"/>
      <c r="BO67" s="273"/>
      <c r="BP67" s="273"/>
      <c r="BQ67" s="293"/>
      <c r="BR67" s="289"/>
      <c r="BS67" s="273"/>
      <c r="BT67" s="273"/>
      <c r="BU67" s="273"/>
      <c r="BV67" s="273"/>
      <c r="BW67" s="273"/>
      <c r="BX67" s="273"/>
      <c r="BY67" s="274"/>
      <c r="BZ67" s="274"/>
      <c r="CA67" s="274"/>
      <c r="CB67" s="969"/>
      <c r="CC67" s="969"/>
      <c r="CD67" s="969"/>
      <c r="CE67" s="969"/>
      <c r="CF67" s="969"/>
      <c r="CG67" s="969"/>
      <c r="CH67" s="969"/>
      <c r="CI67" s="969"/>
      <c r="CJ67" s="969"/>
      <c r="CK67" s="969"/>
      <c r="CL67" s="969"/>
      <c r="CM67" s="969"/>
      <c r="CN67" s="969"/>
      <c r="CO67" s="969"/>
      <c r="CP67" s="969"/>
      <c r="CQ67" s="969"/>
      <c r="CR67" s="969"/>
      <c r="CS67" s="969"/>
      <c r="CT67" s="969"/>
      <c r="CU67" s="969"/>
      <c r="CV67" s="969"/>
      <c r="CW67" s="969"/>
      <c r="CX67" s="969"/>
      <c r="CY67" s="969"/>
      <c r="CZ67" s="969"/>
    </row>
    <row r="68" s="373" customFormat="true" ht="15" customHeight="true" x14ac:dyDescent="0.2">
      <c r="A68" s="1147"/>
      <c r="B68" s="209" t="s">
        <v>566</v>
      </c>
      <c r="C68" s="841">
        <v>0</v>
      </c>
      <c r="D68" s="842">
        <v>0</v>
      </c>
      <c r="E68" s="842">
        <v>0</v>
      </c>
      <c r="F68" s="842">
        <v>4.0447731538459375E-2</v>
      </c>
      <c r="G68" s="843">
        <v>0.18479480637999232</v>
      </c>
      <c r="H68" s="844">
        <v>0.11703747019967253</v>
      </c>
      <c r="I68" s="842">
        <v>2.884255049255794E-2</v>
      </c>
      <c r="J68" s="842">
        <v>0</v>
      </c>
      <c r="K68" s="842">
        <v>0.19878836199890931</v>
      </c>
      <c r="L68" s="845">
        <v>0.46826783631717028</v>
      </c>
      <c r="M68" s="841">
        <v>0</v>
      </c>
      <c r="N68" s="842">
        <v>0</v>
      </c>
      <c r="O68" s="842">
        <v>0</v>
      </c>
      <c r="P68" s="842">
        <v>0</v>
      </c>
      <c r="Q68" s="843">
        <v>0</v>
      </c>
      <c r="R68" s="844">
        <v>0</v>
      </c>
      <c r="S68" s="842">
        <v>0.49823682755613158</v>
      </c>
      <c r="T68" s="842">
        <v>0</v>
      </c>
      <c r="U68" s="842">
        <v>0</v>
      </c>
      <c r="V68" s="842">
        <v>0</v>
      </c>
      <c r="W68" s="842">
        <v>0</v>
      </c>
      <c r="X68" s="842">
        <v>0</v>
      </c>
      <c r="Y68" s="842">
        <v>0</v>
      </c>
      <c r="Z68" s="842">
        <v>0</v>
      </c>
      <c r="AA68" s="845">
        <v>0</v>
      </c>
      <c r="AB68" s="738"/>
      <c r="AC68" s="738"/>
      <c r="AD68" s="738"/>
      <c r="AE68" s="738"/>
      <c r="AF68" s="738"/>
      <c r="AG68" s="738"/>
      <c r="AH68" s="738"/>
      <c r="AI68" s="738"/>
      <c r="AJ68" s="738"/>
      <c r="AK68" s="738"/>
      <c r="AL68" s="738"/>
      <c r="AM68" s="738"/>
      <c r="AN68" s="738"/>
      <c r="AO68" s="738"/>
      <c r="AP68" s="738"/>
      <c r="AQ68" s="738"/>
      <c r="AR68" s="738"/>
      <c r="AS68" s="738"/>
      <c r="AT68" s="738"/>
      <c r="AU68" s="738"/>
      <c r="AV68" s="738"/>
      <c r="AW68" s="738"/>
      <c r="AX68" s="738"/>
      <c r="AY68" s="738"/>
      <c r="AZ68" s="173"/>
      <c r="BA68" s="350"/>
      <c r="BB68" s="262"/>
      <c r="BC68" s="289"/>
      <c r="BD68" s="273"/>
      <c r="BE68" s="273"/>
      <c r="BF68" s="273"/>
      <c r="BG68" s="293"/>
      <c r="BH68" s="289"/>
      <c r="BI68" s="273"/>
      <c r="BJ68" s="273"/>
      <c r="BK68" s="273"/>
      <c r="BL68" s="293"/>
      <c r="BM68" s="289"/>
      <c r="BN68" s="273"/>
      <c r="BO68" s="273"/>
      <c r="BP68" s="273"/>
      <c r="BQ68" s="293"/>
      <c r="BR68" s="289"/>
      <c r="BS68" s="273"/>
      <c r="BT68" s="273"/>
      <c r="BU68" s="273"/>
      <c r="BV68" s="273"/>
      <c r="BW68" s="273"/>
      <c r="BX68" s="273"/>
      <c r="BY68" s="274"/>
      <c r="BZ68" s="274"/>
      <c r="CA68" s="274"/>
      <c r="CB68" s="969"/>
      <c r="CC68" s="969"/>
      <c r="CD68" s="969"/>
      <c r="CE68" s="969"/>
      <c r="CF68" s="969"/>
      <c r="CG68" s="969"/>
      <c r="CH68" s="969"/>
      <c r="CI68" s="969"/>
      <c r="CJ68" s="969"/>
      <c r="CK68" s="969"/>
      <c r="CL68" s="969"/>
      <c r="CM68" s="969"/>
      <c r="CN68" s="969"/>
      <c r="CO68" s="969"/>
      <c r="CP68" s="969"/>
      <c r="CQ68" s="969"/>
      <c r="CR68" s="969"/>
      <c r="CS68" s="969"/>
      <c r="CT68" s="969"/>
      <c r="CU68" s="969"/>
      <c r="CV68" s="969"/>
      <c r="CW68" s="969"/>
      <c r="CX68" s="969"/>
      <c r="CY68" s="969"/>
      <c r="CZ68" s="969"/>
    </row>
    <row r="69" s="373" customFormat="true" ht="15" customHeight="true" x14ac:dyDescent="0.2">
      <c r="A69" s="1147"/>
      <c r="B69" s="209" t="s">
        <v>567</v>
      </c>
      <c r="C69" s="841">
        <v>0</v>
      </c>
      <c r="D69" s="842">
        <v>0</v>
      </c>
      <c r="E69" s="842">
        <v>0</v>
      </c>
      <c r="F69" s="842">
        <v>3.9616770172146598E-2</v>
      </c>
      <c r="G69" s="843">
        <v>0</v>
      </c>
      <c r="H69" s="844">
        <v>0</v>
      </c>
      <c r="I69" s="842">
        <v>0</v>
      </c>
      <c r="J69" s="842">
        <v>0</v>
      </c>
      <c r="K69" s="842">
        <v>0</v>
      </c>
      <c r="L69" s="845">
        <v>0</v>
      </c>
      <c r="M69" s="841">
        <v>0</v>
      </c>
      <c r="N69" s="842">
        <v>0</v>
      </c>
      <c r="O69" s="842">
        <v>0</v>
      </c>
      <c r="P69" s="842">
        <v>0</v>
      </c>
      <c r="Q69" s="843">
        <v>5.4793390090707522E-2</v>
      </c>
      <c r="R69" s="844">
        <v>0</v>
      </c>
      <c r="S69" s="842">
        <v>0</v>
      </c>
      <c r="T69" s="842">
        <v>0</v>
      </c>
      <c r="U69" s="842">
        <v>0</v>
      </c>
      <c r="V69" s="842">
        <v>0</v>
      </c>
      <c r="W69" s="842">
        <v>5.9535020025201668E-2</v>
      </c>
      <c r="X69" s="842">
        <v>0</v>
      </c>
      <c r="Y69" s="842">
        <v>0</v>
      </c>
      <c r="Z69" s="842">
        <v>0</v>
      </c>
      <c r="AA69" s="845">
        <v>0</v>
      </c>
      <c r="AB69" s="738"/>
      <c r="AC69" s="738"/>
      <c r="AD69" s="738"/>
      <c r="AE69" s="738"/>
      <c r="AF69" s="738"/>
      <c r="AG69" s="738"/>
      <c r="AH69" s="738"/>
      <c r="AI69" s="738"/>
      <c r="AJ69" s="738"/>
      <c r="AK69" s="738"/>
      <c r="AL69" s="738"/>
      <c r="AM69" s="738"/>
      <c r="AN69" s="738"/>
      <c r="AO69" s="738"/>
      <c r="AP69" s="738"/>
      <c r="AQ69" s="738"/>
      <c r="AR69" s="738"/>
      <c r="AS69" s="738"/>
      <c r="AT69" s="738"/>
      <c r="AU69" s="738"/>
      <c r="AV69" s="738"/>
      <c r="AW69" s="738"/>
      <c r="AX69" s="738"/>
      <c r="AY69" s="738"/>
      <c r="AZ69" s="173"/>
      <c r="BA69" s="350"/>
      <c r="BB69" s="262"/>
      <c r="BC69" s="289"/>
      <c r="BD69" s="273"/>
      <c r="BE69" s="273"/>
      <c r="BF69" s="273"/>
      <c r="BG69" s="293"/>
      <c r="BH69" s="289"/>
      <c r="BI69" s="273"/>
      <c r="BJ69" s="273"/>
      <c r="BK69" s="273"/>
      <c r="BL69" s="293"/>
      <c r="BM69" s="289"/>
      <c r="BN69" s="273"/>
      <c r="BO69" s="273"/>
      <c r="BP69" s="273"/>
      <c r="BQ69" s="293"/>
      <c r="BR69" s="289"/>
      <c r="BS69" s="273"/>
      <c r="BT69" s="273"/>
      <c r="BU69" s="273"/>
      <c r="BV69" s="273"/>
      <c r="BW69" s="273"/>
      <c r="BX69" s="273"/>
      <c r="BY69" s="274"/>
      <c r="BZ69" s="274"/>
      <c r="CA69" s="274"/>
      <c r="CB69" s="969"/>
      <c r="CC69" s="969"/>
      <c r="CD69" s="969"/>
      <c r="CE69" s="969"/>
      <c r="CF69" s="969"/>
      <c r="CG69" s="969"/>
      <c r="CH69" s="969"/>
      <c r="CI69" s="969"/>
      <c r="CJ69" s="969"/>
      <c r="CK69" s="969"/>
      <c r="CL69" s="969"/>
      <c r="CM69" s="969"/>
      <c r="CN69" s="969"/>
      <c r="CO69" s="969"/>
      <c r="CP69" s="969"/>
      <c r="CQ69" s="969"/>
      <c r="CR69" s="969"/>
      <c r="CS69" s="969"/>
      <c r="CT69" s="969"/>
      <c r="CU69" s="969"/>
      <c r="CV69" s="969"/>
      <c r="CW69" s="969"/>
      <c r="CX69" s="969"/>
      <c r="CY69" s="969"/>
      <c r="CZ69" s="969"/>
    </row>
    <row r="70" s="373" customFormat="true" ht="15" customHeight="true" x14ac:dyDescent="0.2">
      <c r="A70" s="1147"/>
      <c r="B70" s="209" t="s">
        <v>568</v>
      </c>
      <c r="C70" s="841">
        <v>15.82393030389872</v>
      </c>
      <c r="D70" s="842">
        <v>9.8715005290282232</v>
      </c>
      <c r="E70" s="842">
        <v>6.9779809453454442</v>
      </c>
      <c r="F70" s="842">
        <v>1.451212750176992</v>
      </c>
      <c r="G70" s="843">
        <v>0</v>
      </c>
      <c r="H70" s="844">
        <v>0.44035513308739482</v>
      </c>
      <c r="I70" s="842">
        <v>0</v>
      </c>
      <c r="J70" s="842">
        <v>0</v>
      </c>
      <c r="K70" s="842">
        <v>0</v>
      </c>
      <c r="L70" s="845">
        <v>0</v>
      </c>
      <c r="M70" s="841">
        <v>16.302636363921501</v>
      </c>
      <c r="N70" s="842">
        <v>12.480603291557722</v>
      </c>
      <c r="O70" s="842">
        <v>8.8656659248870309</v>
      </c>
      <c r="P70" s="842">
        <v>6.591404820647047</v>
      </c>
      <c r="Q70" s="843">
        <v>2.793545075003637</v>
      </c>
      <c r="R70" s="844">
        <v>0</v>
      </c>
      <c r="S70" s="842">
        <v>0</v>
      </c>
      <c r="T70" s="842">
        <v>4.1945192770777622</v>
      </c>
      <c r="U70" s="842">
        <v>7.2814582538132084</v>
      </c>
      <c r="V70" s="842">
        <v>2.0216486821163095</v>
      </c>
      <c r="W70" s="842">
        <v>5.8090078622306471</v>
      </c>
      <c r="X70" s="842">
        <v>14.37753323884986</v>
      </c>
      <c r="Y70" s="842">
        <v>10.880850208499107</v>
      </c>
      <c r="Z70" s="842">
        <v>9.1377447198925328</v>
      </c>
      <c r="AA70" s="845">
        <v>11.720227819566166</v>
      </c>
      <c r="AB70" s="738"/>
      <c r="AC70" s="738"/>
      <c r="AD70" s="738"/>
      <c r="AE70" s="738"/>
      <c r="AF70" s="738"/>
      <c r="AG70" s="738"/>
      <c r="AH70" s="738"/>
      <c r="AI70" s="738"/>
      <c r="AJ70" s="738"/>
      <c r="AK70" s="738"/>
      <c r="AL70" s="738"/>
      <c r="AM70" s="738"/>
      <c r="AN70" s="738"/>
      <c r="AO70" s="738"/>
      <c r="AP70" s="738"/>
      <c r="AQ70" s="738"/>
      <c r="AR70" s="738"/>
      <c r="AS70" s="738"/>
      <c r="AT70" s="738"/>
      <c r="AU70" s="738"/>
      <c r="AV70" s="738"/>
      <c r="AW70" s="738"/>
      <c r="AX70" s="738"/>
      <c r="AY70" s="738"/>
      <c r="AZ70" s="173"/>
      <c r="BA70" s="350"/>
      <c r="BB70" s="262"/>
      <c r="BC70" s="289"/>
      <c r="BD70" s="273"/>
      <c r="BE70" s="273"/>
      <c r="BF70" s="273"/>
      <c r="BG70" s="293"/>
      <c r="BH70" s="289"/>
      <c r="BI70" s="273"/>
      <c r="BJ70" s="273"/>
      <c r="BK70" s="273"/>
      <c r="BL70" s="293"/>
      <c r="BM70" s="289"/>
      <c r="BN70" s="273"/>
      <c r="BO70" s="273"/>
      <c r="BP70" s="273"/>
      <c r="BQ70" s="293"/>
      <c r="BR70" s="289"/>
      <c r="BS70" s="273"/>
      <c r="BT70" s="273"/>
      <c r="BU70" s="273"/>
      <c r="BV70" s="273"/>
      <c r="BW70" s="273"/>
      <c r="BX70" s="273"/>
      <c r="BY70" s="274"/>
      <c r="BZ70" s="274"/>
      <c r="CA70" s="274"/>
      <c r="CB70" s="969"/>
      <c r="CC70" s="969"/>
      <c r="CD70" s="969"/>
      <c r="CE70" s="969"/>
      <c r="CF70" s="969"/>
      <c r="CG70" s="969"/>
      <c r="CH70" s="969"/>
      <c r="CI70" s="969"/>
      <c r="CJ70" s="969"/>
      <c r="CK70" s="969"/>
      <c r="CL70" s="969"/>
      <c r="CM70" s="969"/>
      <c r="CN70" s="969"/>
      <c r="CO70" s="969"/>
      <c r="CP70" s="969"/>
      <c r="CQ70" s="969"/>
      <c r="CR70" s="969"/>
      <c r="CS70" s="969"/>
      <c r="CT70" s="969"/>
      <c r="CU70" s="969"/>
      <c r="CV70" s="969"/>
      <c r="CW70" s="969"/>
      <c r="CX70" s="969"/>
      <c r="CY70" s="969"/>
      <c r="CZ70" s="969"/>
    </row>
    <row r="71" s="373" customFormat="true" ht="15" customHeight="true" x14ac:dyDescent="0.2">
      <c r="A71" s="1147"/>
      <c r="B71" s="209" t="s">
        <v>483</v>
      </c>
      <c r="C71" s="841">
        <v>0</v>
      </c>
      <c r="D71" s="842">
        <v>0</v>
      </c>
      <c r="E71" s="842">
        <v>0</v>
      </c>
      <c r="F71" s="842">
        <v>4.8320813556260785E-2</v>
      </c>
      <c r="G71" s="843">
        <v>0.621030355769292</v>
      </c>
      <c r="H71" s="844">
        <v>0</v>
      </c>
      <c r="I71" s="842">
        <v>0.17448609536395523</v>
      </c>
      <c r="J71" s="842">
        <v>0.13879524980675387</v>
      </c>
      <c r="K71" s="842">
        <v>0.50130250392030329</v>
      </c>
      <c r="L71" s="845">
        <v>1.4446281394233218</v>
      </c>
      <c r="M71" s="841">
        <v>0</v>
      </c>
      <c r="N71" s="842">
        <v>0</v>
      </c>
      <c r="O71" s="842">
        <v>0</v>
      </c>
      <c r="P71" s="842">
        <v>0</v>
      </c>
      <c r="Q71" s="843">
        <v>6.0189457331479665E-2</v>
      </c>
      <c r="R71" s="844">
        <v>0.45699012422802893</v>
      </c>
      <c r="S71" s="842">
        <v>0.71159662630341081</v>
      </c>
      <c r="T71" s="842">
        <v>0</v>
      </c>
      <c r="U71" s="842">
        <v>0</v>
      </c>
      <c r="V71" s="842">
        <v>0.14495769734556127</v>
      </c>
      <c r="W71" s="842">
        <v>0</v>
      </c>
      <c r="X71" s="842">
        <v>1.8870252317867837E-2</v>
      </c>
      <c r="Y71" s="842">
        <v>0</v>
      </c>
      <c r="Z71" s="842">
        <v>5.7189893210255534E-2</v>
      </c>
      <c r="AA71" s="845">
        <v>0.12042954041678736</v>
      </c>
      <c r="AB71" s="738"/>
      <c r="AC71" s="738"/>
      <c r="AD71" s="738"/>
      <c r="AE71" s="738"/>
      <c r="AF71" s="738"/>
      <c r="AG71" s="738"/>
      <c r="AH71" s="738"/>
      <c r="AI71" s="738"/>
      <c r="AJ71" s="738"/>
      <c r="AK71" s="738"/>
      <c r="AL71" s="738"/>
      <c r="AM71" s="738"/>
      <c r="AN71" s="738"/>
      <c r="AO71" s="738"/>
      <c r="AP71" s="738"/>
      <c r="AQ71" s="738"/>
      <c r="AR71" s="738"/>
      <c r="AS71" s="738"/>
      <c r="AT71" s="738"/>
      <c r="AU71" s="738"/>
      <c r="AV71" s="738"/>
      <c r="AW71" s="738"/>
      <c r="AX71" s="738"/>
      <c r="AY71" s="738"/>
      <c r="AZ71" s="173"/>
      <c r="BA71" s="350"/>
      <c r="BB71" s="262"/>
      <c r="BC71" s="289"/>
      <c r="BD71" s="273"/>
      <c r="BE71" s="273"/>
      <c r="BF71" s="273"/>
      <c r="BG71" s="293"/>
      <c r="BH71" s="289"/>
      <c r="BI71" s="273"/>
      <c r="BJ71" s="273"/>
      <c r="BK71" s="273"/>
      <c r="BL71" s="293"/>
      <c r="BM71" s="289"/>
      <c r="BN71" s="273"/>
      <c r="BO71" s="273"/>
      <c r="BP71" s="273"/>
      <c r="BQ71" s="293"/>
      <c r="BR71" s="289"/>
      <c r="BS71" s="273"/>
      <c r="BT71" s="273"/>
      <c r="BU71" s="273"/>
      <c r="BV71" s="273"/>
      <c r="BW71" s="273"/>
      <c r="BX71" s="273"/>
      <c r="BY71" s="274"/>
      <c r="BZ71" s="274"/>
      <c r="CA71" s="274"/>
      <c r="CB71" s="969"/>
      <c r="CC71" s="969"/>
      <c r="CD71" s="969"/>
      <c r="CE71" s="969"/>
      <c r="CF71" s="969"/>
      <c r="CG71" s="969"/>
      <c r="CH71" s="969"/>
      <c r="CI71" s="969"/>
      <c r="CJ71" s="969"/>
      <c r="CK71" s="969"/>
      <c r="CL71" s="969"/>
      <c r="CM71" s="969"/>
      <c r="CN71" s="969"/>
      <c r="CO71" s="969"/>
      <c r="CP71" s="969"/>
      <c r="CQ71" s="969"/>
      <c r="CR71" s="969"/>
      <c r="CS71" s="969"/>
      <c r="CT71" s="969"/>
      <c r="CU71" s="969"/>
      <c r="CV71" s="969"/>
      <c r="CW71" s="969"/>
      <c r="CX71" s="969"/>
      <c r="CY71" s="969"/>
      <c r="CZ71" s="969"/>
    </row>
    <row r="72" s="373" customFormat="true" ht="15" customHeight="true" x14ac:dyDescent="0.2">
      <c r="A72" s="1147"/>
      <c r="B72" s="209" t="s">
        <v>46</v>
      </c>
      <c r="C72" s="841">
        <v>8.3275257993758039E-2</v>
      </c>
      <c r="D72" s="842">
        <v>0</v>
      </c>
      <c r="E72" s="842">
        <v>1.5857990760858552E-2</v>
      </c>
      <c r="F72" s="842">
        <v>7.3293003951145691E-3</v>
      </c>
      <c r="G72" s="843">
        <v>4.8587544931848629E-2</v>
      </c>
      <c r="H72" s="844">
        <v>2.6426211119134246E-2</v>
      </c>
      <c r="I72" s="842">
        <v>0</v>
      </c>
      <c r="J72" s="842">
        <v>0</v>
      </c>
      <c r="K72" s="842">
        <v>0</v>
      </c>
      <c r="L72" s="845">
        <v>0.17540478961089645</v>
      </c>
      <c r="M72" s="841">
        <v>0.11519433359347081</v>
      </c>
      <c r="N72" s="842">
        <v>0</v>
      </c>
      <c r="O72" s="842">
        <v>2.1940530956497416E-2</v>
      </c>
      <c r="P72" s="842">
        <v>0</v>
      </c>
      <c r="Q72" s="843">
        <v>0</v>
      </c>
      <c r="R72" s="844">
        <v>0.16331287854266444</v>
      </c>
      <c r="S72" s="842">
        <v>0</v>
      </c>
      <c r="T72" s="842">
        <v>0</v>
      </c>
      <c r="U72" s="842">
        <v>0</v>
      </c>
      <c r="V72" s="842">
        <v>0</v>
      </c>
      <c r="W72" s="842">
        <v>0</v>
      </c>
      <c r="X72" s="842">
        <v>0</v>
      </c>
      <c r="Y72" s="842">
        <v>0.17457007251678935</v>
      </c>
      <c r="Z72" s="842">
        <v>3.787889282934729E-2</v>
      </c>
      <c r="AA72" s="845">
        <v>0</v>
      </c>
      <c r="AB72" s="738"/>
      <c r="AC72" s="738"/>
      <c r="AD72" s="738"/>
      <c r="AE72" s="738"/>
      <c r="AF72" s="738"/>
      <c r="AG72" s="738"/>
      <c r="AH72" s="738"/>
      <c r="AI72" s="738"/>
      <c r="AJ72" s="738"/>
      <c r="AK72" s="738"/>
      <c r="AL72" s="738"/>
      <c r="AM72" s="738"/>
      <c r="AN72" s="738"/>
      <c r="AO72" s="738"/>
      <c r="AP72" s="738"/>
      <c r="AQ72" s="738"/>
      <c r="AR72" s="738"/>
      <c r="AS72" s="738"/>
      <c r="AT72" s="738"/>
      <c r="AU72" s="738"/>
      <c r="AV72" s="738"/>
      <c r="AW72" s="738"/>
      <c r="AX72" s="738"/>
      <c r="AY72" s="738"/>
      <c r="AZ72" s="173"/>
      <c r="BA72" s="350"/>
      <c r="BB72" s="262"/>
      <c r="BC72" s="289"/>
      <c r="BD72" s="273"/>
      <c r="BE72" s="273"/>
      <c r="BF72" s="273"/>
      <c r="BG72" s="293"/>
      <c r="BH72" s="289"/>
      <c r="BI72" s="273"/>
      <c r="BJ72" s="273"/>
      <c r="BK72" s="273"/>
      <c r="BL72" s="293"/>
      <c r="BM72" s="289"/>
      <c r="BN72" s="273"/>
      <c r="BO72" s="273"/>
      <c r="BP72" s="273"/>
      <c r="BQ72" s="293"/>
      <c r="BR72" s="289"/>
      <c r="BS72" s="273"/>
      <c r="BT72" s="273"/>
      <c r="BU72" s="273"/>
      <c r="BV72" s="273"/>
      <c r="BW72" s="273"/>
      <c r="BX72" s="273"/>
      <c r="BY72" s="274"/>
      <c r="BZ72" s="274"/>
      <c r="CA72" s="274"/>
      <c r="CB72" s="969"/>
      <c r="CC72" s="969"/>
      <c r="CD72" s="969"/>
      <c r="CE72" s="969"/>
      <c r="CF72" s="969"/>
      <c r="CG72" s="969"/>
      <c r="CH72" s="969"/>
      <c r="CI72" s="969"/>
      <c r="CJ72" s="969"/>
      <c r="CK72" s="969"/>
      <c r="CL72" s="969"/>
      <c r="CM72" s="969"/>
      <c r="CN72" s="969"/>
      <c r="CO72" s="969"/>
      <c r="CP72" s="969"/>
      <c r="CQ72" s="969"/>
      <c r="CR72" s="969"/>
      <c r="CS72" s="969"/>
      <c r="CT72" s="969"/>
      <c r="CU72" s="969"/>
      <c r="CV72" s="969"/>
      <c r="CW72" s="969"/>
      <c r="CX72" s="969"/>
      <c r="CY72" s="969"/>
      <c r="CZ72" s="969"/>
    </row>
    <row r="73" s="373" customFormat="true" ht="15" customHeight="true" x14ac:dyDescent="0.2">
      <c r="A73" s="1147"/>
      <c r="B73" s="209" t="s">
        <v>283</v>
      </c>
      <c r="C73" s="841">
        <v>0</v>
      </c>
      <c r="D73" s="842">
        <v>0</v>
      </c>
      <c r="E73" s="842">
        <v>5.3359286027711304E-2</v>
      </c>
      <c r="F73" s="842">
        <v>3.664650197557285E-2</v>
      </c>
      <c r="G73" s="843">
        <v>0</v>
      </c>
      <c r="H73" s="844">
        <v>0.13213105559567123</v>
      </c>
      <c r="I73" s="842">
        <v>0</v>
      </c>
      <c r="J73" s="842">
        <v>0</v>
      </c>
      <c r="K73" s="842">
        <v>0</v>
      </c>
      <c r="L73" s="845">
        <v>0</v>
      </c>
      <c r="M73" s="841">
        <v>0</v>
      </c>
      <c r="N73" s="842">
        <v>0</v>
      </c>
      <c r="O73" s="842">
        <v>7.3825939525532694E-2</v>
      </c>
      <c r="P73" s="842">
        <v>0</v>
      </c>
      <c r="Q73" s="843">
        <v>0</v>
      </c>
      <c r="R73" s="844">
        <v>0.10700867335228596</v>
      </c>
      <c r="S73" s="842">
        <v>0</v>
      </c>
      <c r="T73" s="842">
        <v>0</v>
      </c>
      <c r="U73" s="842">
        <v>0</v>
      </c>
      <c r="V73" s="842">
        <v>0</v>
      </c>
      <c r="W73" s="842">
        <v>8.0191867882430712E-2</v>
      </c>
      <c r="X73" s="842">
        <v>0</v>
      </c>
      <c r="Y73" s="842">
        <v>0</v>
      </c>
      <c r="Z73" s="842">
        <v>0</v>
      </c>
      <c r="AA73" s="845">
        <v>0</v>
      </c>
      <c r="AB73" s="738"/>
      <c r="AC73" s="738"/>
      <c r="AD73" s="738"/>
      <c r="AE73" s="738"/>
      <c r="AF73" s="738"/>
      <c r="AG73" s="738"/>
      <c r="AH73" s="738"/>
      <c r="AI73" s="738"/>
      <c r="AJ73" s="738"/>
      <c r="AK73" s="738"/>
      <c r="AL73" s="738"/>
      <c r="AM73" s="738"/>
      <c r="AN73" s="738"/>
      <c r="AO73" s="738"/>
      <c r="AP73" s="738"/>
      <c r="AQ73" s="738"/>
      <c r="AR73" s="738"/>
      <c r="AS73" s="738"/>
      <c r="AT73" s="738"/>
      <c r="AU73" s="738"/>
      <c r="AV73" s="738"/>
      <c r="AW73" s="738"/>
      <c r="AX73" s="738"/>
      <c r="AY73" s="738"/>
      <c r="AZ73" s="173"/>
      <c r="BA73" s="350"/>
      <c r="BB73" s="262"/>
      <c r="BC73" s="289"/>
      <c r="BD73" s="273"/>
      <c r="BE73" s="273"/>
      <c r="BF73" s="273"/>
      <c r="BG73" s="293"/>
      <c r="BH73" s="289"/>
      <c r="BI73" s="273"/>
      <c r="BJ73" s="273"/>
      <c r="BK73" s="273"/>
      <c r="BL73" s="293"/>
      <c r="BM73" s="289"/>
      <c r="BN73" s="273"/>
      <c r="BO73" s="273"/>
      <c r="BP73" s="273"/>
      <c r="BQ73" s="293"/>
      <c r="BR73" s="289"/>
      <c r="BS73" s="273"/>
      <c r="BT73" s="273"/>
      <c r="BU73" s="273"/>
      <c r="BV73" s="273"/>
      <c r="BW73" s="273"/>
      <c r="BX73" s="273"/>
      <c r="BY73" s="274"/>
      <c r="BZ73" s="274"/>
      <c r="CA73" s="274"/>
      <c r="CB73" s="969"/>
      <c r="CC73" s="969"/>
      <c r="CD73" s="969"/>
      <c r="CE73" s="969"/>
      <c r="CF73" s="969"/>
      <c r="CG73" s="969"/>
      <c r="CH73" s="969"/>
      <c r="CI73" s="969"/>
      <c r="CJ73" s="969"/>
      <c r="CK73" s="969"/>
      <c r="CL73" s="969"/>
      <c r="CM73" s="969"/>
      <c r="CN73" s="969"/>
      <c r="CO73" s="969"/>
      <c r="CP73" s="969"/>
      <c r="CQ73" s="969"/>
      <c r="CR73" s="969"/>
      <c r="CS73" s="969"/>
      <c r="CT73" s="969"/>
      <c r="CU73" s="969"/>
      <c r="CV73" s="969"/>
      <c r="CW73" s="969"/>
      <c r="CX73" s="969"/>
      <c r="CY73" s="969"/>
      <c r="CZ73" s="969"/>
    </row>
    <row r="74" s="373" customFormat="true" ht="15" customHeight="true" x14ac:dyDescent="0.2">
      <c r="A74" s="823"/>
      <c r="B74" s="829"/>
      <c r="C74" s="841"/>
      <c r="D74" s="842"/>
      <c r="E74" s="842"/>
      <c r="F74" s="842"/>
      <c r="G74" s="843"/>
      <c r="H74" s="844"/>
      <c r="I74" s="842"/>
      <c r="J74" s="842"/>
      <c r="K74" s="842"/>
      <c r="L74" s="845"/>
      <c r="M74" s="841"/>
      <c r="N74" s="842"/>
      <c r="O74" s="842"/>
      <c r="P74" s="842"/>
      <c r="Q74" s="843"/>
      <c r="R74" s="844"/>
      <c r="S74" s="842"/>
      <c r="T74" s="842"/>
      <c r="U74" s="842"/>
      <c r="V74" s="842"/>
      <c r="W74" s="842"/>
      <c r="X74" s="842"/>
      <c r="Y74" s="842"/>
      <c r="Z74" s="842"/>
      <c r="AA74" s="845"/>
      <c r="AB74" s="738"/>
      <c r="AC74" s="738"/>
      <c r="AD74" s="738"/>
      <c r="AE74" s="738"/>
      <c r="AF74" s="738"/>
      <c r="AG74" s="738"/>
      <c r="AH74" s="738"/>
      <c r="AI74" s="738"/>
      <c r="AJ74" s="738"/>
      <c r="AK74" s="738"/>
      <c r="AL74" s="738"/>
      <c r="AM74" s="738"/>
      <c r="AN74" s="738"/>
      <c r="AO74" s="738"/>
      <c r="AP74" s="738"/>
      <c r="AQ74" s="738"/>
      <c r="AR74" s="738"/>
      <c r="AS74" s="738"/>
      <c r="AT74" s="738"/>
      <c r="AU74" s="738"/>
      <c r="AV74" s="738"/>
      <c r="AW74" s="738"/>
      <c r="AX74" s="738"/>
      <c r="AY74" s="738"/>
      <c r="AZ74" s="173"/>
      <c r="BA74" s="350"/>
      <c r="BB74" s="262"/>
      <c r="BC74" s="289"/>
      <c r="BD74" s="273"/>
      <c r="BE74" s="273"/>
      <c r="BF74" s="273"/>
      <c r="BG74" s="293"/>
      <c r="BH74" s="289"/>
      <c r="BI74" s="273"/>
      <c r="BJ74" s="273"/>
      <c r="BK74" s="273"/>
      <c r="BL74" s="293"/>
      <c r="BM74" s="289"/>
      <c r="BN74" s="273"/>
      <c r="BO74" s="273"/>
      <c r="BP74" s="273"/>
      <c r="BQ74" s="293"/>
      <c r="BR74" s="289"/>
      <c r="BS74" s="273"/>
      <c r="BT74" s="273"/>
      <c r="BU74" s="273"/>
      <c r="BV74" s="273"/>
      <c r="BW74" s="273"/>
      <c r="BX74" s="273"/>
      <c r="BY74" s="274"/>
      <c r="BZ74" s="274"/>
      <c r="CA74" s="274"/>
      <c r="CB74" s="969"/>
      <c r="CC74" s="969"/>
      <c r="CD74" s="969"/>
      <c r="CE74" s="969"/>
      <c r="CF74" s="969"/>
      <c r="CG74" s="969"/>
      <c r="CH74" s="969"/>
      <c r="CI74" s="969"/>
      <c r="CJ74" s="969"/>
      <c r="CK74" s="969"/>
      <c r="CL74" s="969"/>
      <c r="CM74" s="969"/>
      <c r="CN74" s="969"/>
      <c r="CO74" s="969"/>
      <c r="CP74" s="969"/>
      <c r="CQ74" s="969"/>
      <c r="CR74" s="969"/>
      <c r="CS74" s="969"/>
      <c r="CT74" s="969"/>
      <c r="CU74" s="969"/>
      <c r="CV74" s="969"/>
      <c r="CW74" s="969"/>
      <c r="CX74" s="969"/>
      <c r="CY74" s="969"/>
      <c r="CZ74" s="969"/>
    </row>
    <row r="75" s="373" customFormat="true" ht="15" customHeight="true" x14ac:dyDescent="0.2">
      <c r="A75" s="823"/>
      <c r="B75" s="829"/>
      <c r="C75" s="841"/>
      <c r="D75" s="842"/>
      <c r="E75" s="842"/>
      <c r="F75" s="842"/>
      <c r="G75" s="843"/>
      <c r="H75" s="844"/>
      <c r="I75" s="842"/>
      <c r="J75" s="842"/>
      <c r="K75" s="842"/>
      <c r="L75" s="845"/>
      <c r="M75" s="841"/>
      <c r="N75" s="842"/>
      <c r="O75" s="842"/>
      <c r="P75" s="842"/>
      <c r="Q75" s="843"/>
      <c r="R75" s="844"/>
      <c r="S75" s="842"/>
      <c r="T75" s="842"/>
      <c r="U75" s="842"/>
      <c r="V75" s="842"/>
      <c r="W75" s="842"/>
      <c r="X75" s="842"/>
      <c r="Y75" s="842"/>
      <c r="Z75" s="842"/>
      <c r="AA75" s="845"/>
      <c r="AB75" s="738"/>
      <c r="AC75" s="738"/>
      <c r="AD75" s="738"/>
      <c r="AE75" s="738"/>
      <c r="AF75" s="738"/>
      <c r="AG75" s="738"/>
      <c r="AH75" s="738"/>
      <c r="AI75" s="738"/>
      <c r="AJ75" s="738"/>
      <c r="AK75" s="738"/>
      <c r="AL75" s="738"/>
      <c r="AM75" s="738"/>
      <c r="AN75" s="738"/>
      <c r="AO75" s="738"/>
      <c r="AP75" s="738"/>
      <c r="AQ75" s="738"/>
      <c r="AR75" s="738"/>
      <c r="AS75" s="738"/>
      <c r="AT75" s="738"/>
      <c r="AU75" s="738"/>
      <c r="AV75" s="738"/>
      <c r="AW75" s="738"/>
      <c r="AX75" s="738"/>
      <c r="AY75" s="738"/>
      <c r="AZ75" s="173"/>
      <c r="BA75" s="350"/>
      <c r="BB75" s="262"/>
      <c r="BC75" s="289"/>
      <c r="BD75" s="273"/>
      <c r="BE75" s="273"/>
      <c r="BF75" s="273"/>
      <c r="BG75" s="293"/>
      <c r="BH75" s="289"/>
      <c r="BI75" s="273"/>
      <c r="BJ75" s="273"/>
      <c r="BK75" s="273"/>
      <c r="BL75" s="293"/>
      <c r="BM75" s="289"/>
      <c r="BN75" s="273"/>
      <c r="BO75" s="273"/>
      <c r="BP75" s="273"/>
      <c r="BQ75" s="293"/>
      <c r="BR75" s="289"/>
      <c r="BS75" s="273"/>
      <c r="BT75" s="273"/>
      <c r="BU75" s="273"/>
      <c r="BV75" s="273"/>
      <c r="BW75" s="273"/>
      <c r="BX75" s="273"/>
      <c r="BY75" s="274"/>
      <c r="BZ75" s="274"/>
      <c r="CA75" s="274"/>
      <c r="CB75" s="969"/>
      <c r="CC75" s="969"/>
      <c r="CD75" s="969"/>
      <c r="CE75" s="969"/>
      <c r="CF75" s="969"/>
      <c r="CG75" s="969"/>
      <c r="CH75" s="969"/>
      <c r="CI75" s="969"/>
      <c r="CJ75" s="969"/>
      <c r="CK75" s="969"/>
      <c r="CL75" s="969"/>
      <c r="CM75" s="969"/>
      <c r="CN75" s="969"/>
      <c r="CO75" s="969"/>
      <c r="CP75" s="969"/>
      <c r="CQ75" s="969"/>
      <c r="CR75" s="969"/>
      <c r="CS75" s="969"/>
      <c r="CT75" s="969"/>
      <c r="CU75" s="969"/>
      <c r="CV75" s="969"/>
      <c r="CW75" s="969"/>
      <c r="CX75" s="969"/>
      <c r="CY75" s="969"/>
      <c r="CZ75" s="969"/>
    </row>
    <row r="76" s="373" customFormat="true" ht="15" customHeight="true" x14ac:dyDescent="0.2">
      <c r="A76" s="823"/>
      <c r="B76" s="829"/>
      <c r="C76" s="841"/>
      <c r="D76" s="842"/>
      <c r="E76" s="842"/>
      <c r="F76" s="842"/>
      <c r="G76" s="843"/>
      <c r="H76" s="844"/>
      <c r="I76" s="842"/>
      <c r="J76" s="842"/>
      <c r="K76" s="842"/>
      <c r="L76" s="845"/>
      <c r="M76" s="841"/>
      <c r="N76" s="842"/>
      <c r="O76" s="842"/>
      <c r="P76" s="842"/>
      <c r="Q76" s="843"/>
      <c r="R76" s="844"/>
      <c r="S76" s="842"/>
      <c r="T76" s="842"/>
      <c r="U76" s="842"/>
      <c r="V76" s="842"/>
      <c r="W76" s="842"/>
      <c r="X76" s="842"/>
      <c r="Y76" s="842"/>
      <c r="Z76" s="842"/>
      <c r="AA76" s="845"/>
      <c r="AB76" s="738"/>
      <c r="AC76" s="738"/>
      <c r="AD76" s="738"/>
      <c r="AE76" s="738"/>
      <c r="AF76" s="738"/>
      <c r="AG76" s="738"/>
      <c r="AH76" s="738"/>
      <c r="AI76" s="738"/>
      <c r="AJ76" s="738"/>
      <c r="AK76" s="738"/>
      <c r="AL76" s="738"/>
      <c r="AM76" s="738"/>
      <c r="AN76" s="738"/>
      <c r="AO76" s="738"/>
      <c r="AP76" s="738"/>
      <c r="AQ76" s="738"/>
      <c r="AR76" s="738"/>
      <c r="AS76" s="738"/>
      <c r="AT76" s="738"/>
      <c r="AU76" s="738"/>
      <c r="AV76" s="738"/>
      <c r="AW76" s="738"/>
      <c r="AX76" s="738"/>
      <c r="AY76" s="738"/>
      <c r="AZ76" s="173"/>
      <c r="BA76" s="350"/>
      <c r="BB76" s="262"/>
      <c r="BC76" s="289"/>
      <c r="BD76" s="273"/>
      <c r="BE76" s="273"/>
      <c r="BF76" s="273"/>
      <c r="BG76" s="293"/>
      <c r="BH76" s="289"/>
      <c r="BI76" s="273"/>
      <c r="BJ76" s="273"/>
      <c r="BK76" s="273"/>
      <c r="BL76" s="293"/>
      <c r="BM76" s="289"/>
      <c r="BN76" s="273"/>
      <c r="BO76" s="273"/>
      <c r="BP76" s="273"/>
      <c r="BQ76" s="293"/>
      <c r="BR76" s="289"/>
      <c r="BS76" s="273"/>
      <c r="BT76" s="273"/>
      <c r="BU76" s="273"/>
      <c r="BV76" s="273"/>
      <c r="BW76" s="273"/>
      <c r="BX76" s="273"/>
      <c r="BY76" s="274"/>
      <c r="BZ76" s="274"/>
      <c r="CA76" s="274"/>
      <c r="CB76" s="969"/>
      <c r="CC76" s="969"/>
      <c r="CD76" s="969"/>
      <c r="CE76" s="969"/>
      <c r="CF76" s="969"/>
      <c r="CG76" s="969"/>
      <c r="CH76" s="969"/>
      <c r="CI76" s="969"/>
      <c r="CJ76" s="969"/>
      <c r="CK76" s="969"/>
      <c r="CL76" s="969"/>
      <c r="CM76" s="969"/>
      <c r="CN76" s="969"/>
      <c r="CO76" s="969"/>
      <c r="CP76" s="969"/>
      <c r="CQ76" s="969"/>
      <c r="CR76" s="969"/>
      <c r="CS76" s="969"/>
      <c r="CT76" s="969"/>
      <c r="CU76" s="969"/>
      <c r="CV76" s="969"/>
      <c r="CW76" s="969"/>
      <c r="CX76" s="969"/>
      <c r="CY76" s="969"/>
      <c r="CZ76" s="969"/>
    </row>
    <row r="77" s="373" customFormat="true" ht="15" customHeight="true" x14ac:dyDescent="0.2">
      <c r="A77" s="823"/>
      <c r="B77" s="829"/>
      <c r="C77" s="841"/>
      <c r="D77" s="842"/>
      <c r="E77" s="842"/>
      <c r="F77" s="842"/>
      <c r="G77" s="843"/>
      <c r="H77" s="844"/>
      <c r="I77" s="842"/>
      <c r="J77" s="842"/>
      <c r="K77" s="842"/>
      <c r="L77" s="845"/>
      <c r="M77" s="841"/>
      <c r="N77" s="842"/>
      <c r="O77" s="842"/>
      <c r="P77" s="842"/>
      <c r="Q77" s="843"/>
      <c r="R77" s="844"/>
      <c r="S77" s="842"/>
      <c r="T77" s="842"/>
      <c r="U77" s="842"/>
      <c r="V77" s="842"/>
      <c r="W77" s="842"/>
      <c r="X77" s="842"/>
      <c r="Y77" s="842"/>
      <c r="Z77" s="842"/>
      <c r="AA77" s="845"/>
      <c r="AB77" s="738"/>
      <c r="AC77" s="738"/>
      <c r="AD77" s="738"/>
      <c r="AE77" s="738"/>
      <c r="AF77" s="738"/>
      <c r="AG77" s="738"/>
      <c r="AH77" s="738"/>
      <c r="AI77" s="738"/>
      <c r="AJ77" s="738"/>
      <c r="AK77" s="738"/>
      <c r="AL77" s="738"/>
      <c r="AM77" s="738"/>
      <c r="AN77" s="738"/>
      <c r="AO77" s="738"/>
      <c r="AP77" s="738"/>
      <c r="AQ77" s="738"/>
      <c r="AR77" s="738"/>
      <c r="AS77" s="738"/>
      <c r="AT77" s="738"/>
      <c r="AU77" s="738"/>
      <c r="AV77" s="738"/>
      <c r="AW77" s="738"/>
      <c r="AX77" s="738"/>
      <c r="AY77" s="738"/>
      <c r="AZ77" s="173"/>
      <c r="BA77" s="350"/>
      <c r="BB77" s="262"/>
      <c r="BC77" s="289"/>
      <c r="BD77" s="273"/>
      <c r="BE77" s="273"/>
      <c r="BF77" s="273"/>
      <c r="BG77" s="293"/>
      <c r="BH77" s="289"/>
      <c r="BI77" s="273"/>
      <c r="BJ77" s="273"/>
      <c r="BK77" s="273"/>
      <c r="BL77" s="293"/>
      <c r="BM77" s="289"/>
      <c r="BN77" s="273"/>
      <c r="BO77" s="273"/>
      <c r="BP77" s="273"/>
      <c r="BQ77" s="293"/>
      <c r="BR77" s="289"/>
      <c r="BS77" s="273"/>
      <c r="BT77" s="273"/>
      <c r="BU77" s="273"/>
      <c r="BV77" s="273"/>
      <c r="BW77" s="273"/>
      <c r="BX77" s="273"/>
      <c r="BY77" s="274"/>
      <c r="BZ77" s="274"/>
      <c r="CA77" s="274"/>
      <c r="CB77" s="969"/>
      <c r="CC77" s="969"/>
      <c r="CD77" s="969"/>
      <c r="CE77" s="969"/>
      <c r="CF77" s="969"/>
      <c r="CG77" s="969"/>
      <c r="CH77" s="969"/>
      <c r="CI77" s="969"/>
      <c r="CJ77" s="969"/>
      <c r="CK77" s="969"/>
      <c r="CL77" s="969"/>
      <c r="CM77" s="969"/>
      <c r="CN77" s="969"/>
      <c r="CO77" s="969"/>
      <c r="CP77" s="969"/>
      <c r="CQ77" s="969"/>
      <c r="CR77" s="969"/>
      <c r="CS77" s="969"/>
      <c r="CT77" s="969"/>
      <c r="CU77" s="969"/>
      <c r="CV77" s="969"/>
      <c r="CW77" s="969"/>
      <c r="CX77" s="969"/>
      <c r="CY77" s="969"/>
      <c r="CZ77" s="969"/>
    </row>
    <row r="78" s="373" customFormat="true" ht="15" customHeight="true" x14ac:dyDescent="0.2">
      <c r="A78" s="823"/>
      <c r="B78" s="829"/>
      <c r="C78" s="841"/>
      <c r="D78" s="842"/>
      <c r="E78" s="842"/>
      <c r="F78" s="842"/>
      <c r="G78" s="843"/>
      <c r="H78" s="844"/>
      <c r="I78" s="842"/>
      <c r="J78" s="842"/>
      <c r="K78" s="842"/>
      <c r="L78" s="845"/>
      <c r="M78" s="841"/>
      <c r="N78" s="842"/>
      <c r="O78" s="842"/>
      <c r="P78" s="842"/>
      <c r="Q78" s="843"/>
      <c r="R78" s="844"/>
      <c r="S78" s="842"/>
      <c r="T78" s="842"/>
      <c r="U78" s="842"/>
      <c r="V78" s="842"/>
      <c r="W78" s="842"/>
      <c r="X78" s="842"/>
      <c r="Y78" s="842"/>
      <c r="Z78" s="842"/>
      <c r="AA78" s="845"/>
      <c r="AB78" s="738"/>
      <c r="AC78" s="738"/>
      <c r="AD78" s="738"/>
      <c r="AE78" s="738"/>
      <c r="AF78" s="738"/>
      <c r="AG78" s="738"/>
      <c r="AH78" s="738"/>
      <c r="AI78" s="738"/>
      <c r="AJ78" s="738"/>
      <c r="AK78" s="738"/>
      <c r="AL78" s="738"/>
      <c r="AM78" s="738"/>
      <c r="AN78" s="738"/>
      <c r="AO78" s="738"/>
      <c r="AP78" s="738"/>
      <c r="AQ78" s="738"/>
      <c r="AR78" s="738"/>
      <c r="AS78" s="738"/>
      <c r="AT78" s="738"/>
      <c r="AU78" s="738"/>
      <c r="AV78" s="738"/>
      <c r="AW78" s="738"/>
      <c r="AX78" s="738"/>
      <c r="AY78" s="738"/>
      <c r="AZ78" s="173"/>
      <c r="BA78" s="350"/>
      <c r="BB78" s="262"/>
      <c r="BC78" s="289"/>
      <c r="BD78" s="273"/>
      <c r="BE78" s="273"/>
      <c r="BF78" s="273"/>
      <c r="BG78" s="293"/>
      <c r="BH78" s="289"/>
      <c r="BI78" s="273"/>
      <c r="BJ78" s="273"/>
      <c r="BK78" s="273"/>
      <c r="BL78" s="293"/>
      <c r="BM78" s="289"/>
      <c r="BN78" s="273"/>
      <c r="BO78" s="273"/>
      <c r="BP78" s="273"/>
      <c r="BQ78" s="293"/>
      <c r="BR78" s="289"/>
      <c r="BS78" s="273"/>
      <c r="BT78" s="273"/>
      <c r="BU78" s="273"/>
      <c r="BV78" s="273"/>
      <c r="BW78" s="273"/>
      <c r="BX78" s="273"/>
      <c r="BY78" s="274"/>
      <c r="BZ78" s="274"/>
      <c r="CA78" s="274"/>
      <c r="CB78" s="969"/>
      <c r="CC78" s="969"/>
      <c r="CD78" s="969"/>
      <c r="CE78" s="969"/>
      <c r="CF78" s="969"/>
      <c r="CG78" s="969"/>
      <c r="CH78" s="969"/>
      <c r="CI78" s="969"/>
      <c r="CJ78" s="969"/>
      <c r="CK78" s="969"/>
      <c r="CL78" s="969"/>
      <c r="CM78" s="969"/>
      <c r="CN78" s="969"/>
      <c r="CO78" s="969"/>
      <c r="CP78" s="969"/>
      <c r="CQ78" s="969"/>
      <c r="CR78" s="969"/>
      <c r="CS78" s="969"/>
      <c r="CT78" s="969"/>
      <c r="CU78" s="969"/>
      <c r="CV78" s="969"/>
      <c r="CW78" s="969"/>
      <c r="CX78" s="969"/>
      <c r="CY78" s="969"/>
      <c r="CZ78" s="969"/>
    </row>
    <row r="79" s="373" customFormat="true" ht="15" customHeight="true" x14ac:dyDescent="0.2">
      <c r="A79" s="823"/>
      <c r="B79" s="829"/>
      <c r="C79" s="841"/>
      <c r="D79" s="842"/>
      <c r="E79" s="842"/>
      <c r="F79" s="842"/>
      <c r="G79" s="843"/>
      <c r="H79" s="844"/>
      <c r="I79" s="842"/>
      <c r="J79" s="842"/>
      <c r="K79" s="842"/>
      <c r="L79" s="845"/>
      <c r="M79" s="841"/>
      <c r="N79" s="842"/>
      <c r="O79" s="842"/>
      <c r="P79" s="842"/>
      <c r="Q79" s="843"/>
      <c r="R79" s="844"/>
      <c r="S79" s="842"/>
      <c r="T79" s="842"/>
      <c r="U79" s="842"/>
      <c r="V79" s="842"/>
      <c r="W79" s="842"/>
      <c r="X79" s="842"/>
      <c r="Y79" s="842"/>
      <c r="Z79" s="842"/>
      <c r="AA79" s="845"/>
      <c r="AB79" s="738"/>
      <c r="AC79" s="738"/>
      <c r="AD79" s="738"/>
      <c r="AE79" s="738"/>
      <c r="AF79" s="738"/>
      <c r="AG79" s="738"/>
      <c r="AH79" s="738"/>
      <c r="AI79" s="738"/>
      <c r="AJ79" s="738"/>
      <c r="AK79" s="738"/>
      <c r="AL79" s="738"/>
      <c r="AM79" s="738"/>
      <c r="AN79" s="738"/>
      <c r="AO79" s="738"/>
      <c r="AP79" s="738"/>
      <c r="AQ79" s="738"/>
      <c r="AR79" s="738"/>
      <c r="AS79" s="738"/>
      <c r="AT79" s="738"/>
      <c r="AU79" s="738"/>
      <c r="AV79" s="738"/>
      <c r="AW79" s="738"/>
      <c r="AX79" s="738"/>
      <c r="AY79" s="738"/>
      <c r="AZ79" s="173"/>
      <c r="BA79" s="350"/>
      <c r="BB79" s="262"/>
      <c r="BC79" s="289"/>
      <c r="BD79" s="273"/>
      <c r="BE79" s="273"/>
      <c r="BF79" s="273"/>
      <c r="BG79" s="293"/>
      <c r="BH79" s="289"/>
      <c r="BI79" s="273"/>
      <c r="BJ79" s="273"/>
      <c r="BK79" s="273"/>
      <c r="BL79" s="293"/>
      <c r="BM79" s="289"/>
      <c r="BN79" s="273"/>
      <c r="BO79" s="273"/>
      <c r="BP79" s="273"/>
      <c r="BQ79" s="293"/>
      <c r="BR79" s="289"/>
      <c r="BS79" s="273"/>
      <c r="BT79" s="273"/>
      <c r="BU79" s="273"/>
      <c r="BV79" s="273"/>
      <c r="BW79" s="273"/>
      <c r="BX79" s="273"/>
      <c r="BY79" s="274"/>
      <c r="BZ79" s="274"/>
      <c r="CA79" s="274"/>
      <c r="CB79" s="969"/>
      <c r="CC79" s="969"/>
      <c r="CD79" s="969"/>
      <c r="CE79" s="969"/>
      <c r="CF79" s="969"/>
      <c r="CG79" s="969"/>
      <c r="CH79" s="969"/>
      <c r="CI79" s="969"/>
      <c r="CJ79" s="969"/>
      <c r="CK79" s="969"/>
      <c r="CL79" s="969"/>
      <c r="CM79" s="969"/>
      <c r="CN79" s="969"/>
      <c r="CO79" s="969"/>
      <c r="CP79" s="969"/>
      <c r="CQ79" s="969"/>
      <c r="CR79" s="969"/>
      <c r="CS79" s="969"/>
      <c r="CT79" s="969"/>
      <c r="CU79" s="969"/>
      <c r="CV79" s="969"/>
      <c r="CW79" s="969"/>
      <c r="CX79" s="969"/>
      <c r="CY79" s="969"/>
      <c r="CZ79" s="969"/>
    </row>
    <row r="80" s="373" customFormat="true" ht="15" customHeight="true" x14ac:dyDescent="0.2">
      <c r="A80" s="823"/>
      <c r="B80" s="829"/>
      <c r="C80" s="841"/>
      <c r="D80" s="842"/>
      <c r="E80" s="842"/>
      <c r="F80" s="842"/>
      <c r="G80" s="843"/>
      <c r="H80" s="844"/>
      <c r="I80" s="842"/>
      <c r="J80" s="842"/>
      <c r="K80" s="842"/>
      <c r="L80" s="845"/>
      <c r="M80" s="841"/>
      <c r="N80" s="842"/>
      <c r="O80" s="842"/>
      <c r="P80" s="842"/>
      <c r="Q80" s="843"/>
      <c r="R80" s="844"/>
      <c r="S80" s="842"/>
      <c r="T80" s="842"/>
      <c r="U80" s="842"/>
      <c r="V80" s="842"/>
      <c r="W80" s="842"/>
      <c r="X80" s="842"/>
      <c r="Y80" s="842"/>
      <c r="Z80" s="842"/>
      <c r="AA80" s="845"/>
      <c r="AB80" s="738"/>
      <c r="AC80" s="738"/>
      <c r="AD80" s="738"/>
      <c r="AE80" s="738"/>
      <c r="AF80" s="738"/>
      <c r="AG80" s="738"/>
      <c r="AH80" s="738"/>
      <c r="AI80" s="738"/>
      <c r="AJ80" s="738"/>
      <c r="AK80" s="738"/>
      <c r="AL80" s="738"/>
      <c r="AM80" s="738"/>
      <c r="AN80" s="738"/>
      <c r="AO80" s="738"/>
      <c r="AP80" s="738"/>
      <c r="AQ80" s="738"/>
      <c r="AR80" s="738"/>
      <c r="AS80" s="738"/>
      <c r="AT80" s="738"/>
      <c r="AU80" s="738"/>
      <c r="AV80" s="738"/>
      <c r="AW80" s="738"/>
      <c r="AX80" s="738"/>
      <c r="AY80" s="738"/>
      <c r="AZ80" s="173"/>
      <c r="BA80" s="350"/>
      <c r="BB80" s="262"/>
      <c r="BC80" s="289"/>
      <c r="BD80" s="273"/>
      <c r="BE80" s="273"/>
      <c r="BF80" s="273"/>
      <c r="BG80" s="293"/>
      <c r="BH80" s="289"/>
      <c r="BI80" s="273"/>
      <c r="BJ80" s="273"/>
      <c r="BK80" s="273"/>
      <c r="BL80" s="293"/>
      <c r="BM80" s="289"/>
      <c r="BN80" s="273"/>
      <c r="BO80" s="273"/>
      <c r="BP80" s="273"/>
      <c r="BQ80" s="293"/>
      <c r="BR80" s="289"/>
      <c r="BS80" s="273"/>
      <c r="BT80" s="273"/>
      <c r="BU80" s="273"/>
      <c r="BV80" s="273"/>
      <c r="BW80" s="273"/>
      <c r="BX80" s="273"/>
      <c r="BY80" s="274"/>
      <c r="BZ80" s="274"/>
      <c r="CA80" s="274"/>
      <c r="CB80" s="969"/>
      <c r="CC80" s="969"/>
      <c r="CD80" s="969"/>
      <c r="CE80" s="969"/>
      <c r="CF80" s="969"/>
      <c r="CG80" s="969"/>
      <c r="CH80" s="969"/>
      <c r="CI80" s="969"/>
      <c r="CJ80" s="969"/>
      <c r="CK80" s="969"/>
      <c r="CL80" s="969"/>
      <c r="CM80" s="969"/>
      <c r="CN80" s="969"/>
      <c r="CO80" s="969"/>
      <c r="CP80" s="969"/>
      <c r="CQ80" s="969"/>
      <c r="CR80" s="969"/>
      <c r="CS80" s="969"/>
      <c r="CT80" s="969"/>
      <c r="CU80" s="969"/>
      <c r="CV80" s="969"/>
      <c r="CW80" s="969"/>
      <c r="CX80" s="969"/>
      <c r="CY80" s="969"/>
      <c r="CZ80" s="969"/>
    </row>
    <row r="81" s="373" customFormat="true" ht="15" customHeight="true" x14ac:dyDescent="0.2">
      <c r="A81" s="823"/>
      <c r="B81" s="829"/>
      <c r="C81" s="841"/>
      <c r="D81" s="842"/>
      <c r="E81" s="842"/>
      <c r="F81" s="842"/>
      <c r="G81" s="843"/>
      <c r="H81" s="844"/>
      <c r="I81" s="842"/>
      <c r="J81" s="842"/>
      <c r="K81" s="842"/>
      <c r="L81" s="845"/>
      <c r="M81" s="841"/>
      <c r="N81" s="842"/>
      <c r="O81" s="842"/>
      <c r="P81" s="842"/>
      <c r="Q81" s="843"/>
      <c r="R81" s="844"/>
      <c r="S81" s="842"/>
      <c r="T81" s="842"/>
      <c r="U81" s="842"/>
      <c r="V81" s="842"/>
      <c r="W81" s="842"/>
      <c r="X81" s="842"/>
      <c r="Y81" s="842"/>
      <c r="Z81" s="842"/>
      <c r="AA81" s="845"/>
      <c r="AB81" s="738"/>
      <c r="AC81" s="738"/>
      <c r="AD81" s="738"/>
      <c r="AE81" s="738"/>
      <c r="AF81" s="738"/>
      <c r="AG81" s="738"/>
      <c r="AH81" s="738"/>
      <c r="AI81" s="738"/>
      <c r="AJ81" s="738"/>
      <c r="AK81" s="738"/>
      <c r="AL81" s="738"/>
      <c r="AM81" s="738"/>
      <c r="AN81" s="738"/>
      <c r="AO81" s="738"/>
      <c r="AP81" s="738"/>
      <c r="AQ81" s="738"/>
      <c r="AR81" s="738"/>
      <c r="AS81" s="738"/>
      <c r="AT81" s="738"/>
      <c r="AU81" s="738"/>
      <c r="AV81" s="738"/>
      <c r="AW81" s="738"/>
      <c r="AX81" s="738"/>
      <c r="AY81" s="738"/>
      <c r="AZ81" s="173"/>
      <c r="BA81" s="350"/>
      <c r="BB81" s="262"/>
      <c r="BC81" s="289"/>
      <c r="BD81" s="273"/>
      <c r="BE81" s="273"/>
      <c r="BF81" s="273"/>
      <c r="BG81" s="293"/>
      <c r="BH81" s="289"/>
      <c r="BI81" s="273"/>
      <c r="BJ81" s="273"/>
      <c r="BK81" s="273"/>
      <c r="BL81" s="293"/>
      <c r="BM81" s="289"/>
      <c r="BN81" s="273"/>
      <c r="BO81" s="273"/>
      <c r="BP81" s="273"/>
      <c r="BQ81" s="293"/>
      <c r="BR81" s="289"/>
      <c r="BS81" s="273"/>
      <c r="BT81" s="273"/>
      <c r="BU81" s="273"/>
      <c r="BV81" s="273"/>
      <c r="BW81" s="273"/>
      <c r="BX81" s="273"/>
      <c r="BY81" s="274"/>
      <c r="BZ81" s="274"/>
      <c r="CA81" s="274"/>
      <c r="CB81" s="969"/>
      <c r="CC81" s="969"/>
      <c r="CD81" s="969"/>
      <c r="CE81" s="969"/>
      <c r="CF81" s="969"/>
      <c r="CG81" s="969"/>
      <c r="CH81" s="969"/>
      <c r="CI81" s="969"/>
      <c r="CJ81" s="969"/>
      <c r="CK81" s="969"/>
      <c r="CL81" s="969"/>
      <c r="CM81" s="969"/>
      <c r="CN81" s="969"/>
      <c r="CO81" s="969"/>
      <c r="CP81" s="969"/>
      <c r="CQ81" s="969"/>
      <c r="CR81" s="969"/>
      <c r="CS81" s="969"/>
      <c r="CT81" s="969"/>
      <c r="CU81" s="969"/>
      <c r="CV81" s="969"/>
      <c r="CW81" s="969"/>
      <c r="CX81" s="969"/>
      <c r="CY81" s="969"/>
      <c r="CZ81" s="969"/>
    </row>
    <row r="82" s="373" customFormat="true" ht="15" customHeight="true" x14ac:dyDescent="0.2">
      <c r="A82" s="823"/>
      <c r="B82" s="829"/>
      <c r="C82" s="841"/>
      <c r="D82" s="842"/>
      <c r="E82" s="842"/>
      <c r="F82" s="842"/>
      <c r="G82" s="843"/>
      <c r="H82" s="844"/>
      <c r="I82" s="842"/>
      <c r="J82" s="842"/>
      <c r="K82" s="842"/>
      <c r="L82" s="845"/>
      <c r="M82" s="841"/>
      <c r="N82" s="842"/>
      <c r="O82" s="842"/>
      <c r="P82" s="842"/>
      <c r="Q82" s="843"/>
      <c r="R82" s="844"/>
      <c r="S82" s="842"/>
      <c r="T82" s="842"/>
      <c r="U82" s="842"/>
      <c r="V82" s="842"/>
      <c r="W82" s="842"/>
      <c r="X82" s="842"/>
      <c r="Y82" s="842"/>
      <c r="Z82" s="842"/>
      <c r="AA82" s="845"/>
      <c r="AB82" s="738"/>
      <c r="AC82" s="738"/>
      <c r="AD82" s="738"/>
      <c r="AE82" s="738"/>
      <c r="AF82" s="738"/>
      <c r="AG82" s="738"/>
      <c r="AH82" s="738"/>
      <c r="AI82" s="738"/>
      <c r="AJ82" s="738"/>
      <c r="AK82" s="738"/>
      <c r="AL82" s="738"/>
      <c r="AM82" s="738"/>
      <c r="AN82" s="738"/>
      <c r="AO82" s="738"/>
      <c r="AP82" s="738"/>
      <c r="AQ82" s="738"/>
      <c r="AR82" s="738"/>
      <c r="AS82" s="738"/>
      <c r="AT82" s="738"/>
      <c r="AU82" s="738"/>
      <c r="AV82" s="738"/>
      <c r="AW82" s="738"/>
      <c r="AX82" s="738"/>
      <c r="AY82" s="738"/>
      <c r="AZ82" s="173"/>
      <c r="BA82" s="350"/>
      <c r="BB82" s="262"/>
      <c r="BC82" s="289"/>
      <c r="BD82" s="273"/>
      <c r="BE82" s="273"/>
      <c r="BF82" s="273"/>
      <c r="BG82" s="293"/>
      <c r="BH82" s="289"/>
      <c r="BI82" s="273"/>
      <c r="BJ82" s="273"/>
      <c r="BK82" s="273"/>
      <c r="BL82" s="293"/>
      <c r="BM82" s="289"/>
      <c r="BN82" s="273"/>
      <c r="BO82" s="273"/>
      <c r="BP82" s="273"/>
      <c r="BQ82" s="293"/>
      <c r="BR82" s="289"/>
      <c r="BS82" s="273"/>
      <c r="BT82" s="273"/>
      <c r="BU82" s="273"/>
      <c r="BV82" s="273"/>
      <c r="BW82" s="273"/>
      <c r="BX82" s="273"/>
      <c r="BY82" s="274"/>
      <c r="BZ82" s="274"/>
      <c r="CA82" s="274"/>
      <c r="CB82" s="969"/>
      <c r="CC82" s="969"/>
      <c r="CD82" s="969"/>
      <c r="CE82" s="969"/>
      <c r="CF82" s="969"/>
      <c r="CG82" s="969"/>
      <c r="CH82" s="969"/>
      <c r="CI82" s="969"/>
      <c r="CJ82" s="969"/>
      <c r="CK82" s="969"/>
      <c r="CL82" s="969"/>
      <c r="CM82" s="969"/>
      <c r="CN82" s="969"/>
      <c r="CO82" s="969"/>
      <c r="CP82" s="969"/>
      <c r="CQ82" s="969"/>
      <c r="CR82" s="969"/>
      <c r="CS82" s="969"/>
      <c r="CT82" s="969"/>
      <c r="CU82" s="969"/>
      <c r="CV82" s="969"/>
      <c r="CW82" s="969"/>
      <c r="CX82" s="969"/>
      <c r="CY82" s="969"/>
      <c r="CZ82" s="969"/>
    </row>
    <row r="83" s="373" customFormat="true" ht="15" customHeight="true" x14ac:dyDescent="0.2">
      <c r="A83" s="823"/>
      <c r="B83" s="829"/>
      <c r="C83" s="841"/>
      <c r="D83" s="842"/>
      <c r="E83" s="842"/>
      <c r="F83" s="842"/>
      <c r="G83" s="843"/>
      <c r="H83" s="844"/>
      <c r="I83" s="842"/>
      <c r="J83" s="842"/>
      <c r="K83" s="842"/>
      <c r="L83" s="845"/>
      <c r="M83" s="841"/>
      <c r="N83" s="842"/>
      <c r="O83" s="842"/>
      <c r="P83" s="842"/>
      <c r="Q83" s="843"/>
      <c r="R83" s="844"/>
      <c r="S83" s="842"/>
      <c r="T83" s="842"/>
      <c r="U83" s="842"/>
      <c r="V83" s="842"/>
      <c r="W83" s="842"/>
      <c r="X83" s="842"/>
      <c r="Y83" s="842"/>
      <c r="Z83" s="842"/>
      <c r="AA83" s="845"/>
      <c r="AB83" s="738"/>
      <c r="AC83" s="738"/>
      <c r="AD83" s="738"/>
      <c r="AE83" s="738"/>
      <c r="AF83" s="738"/>
      <c r="AG83" s="738"/>
      <c r="AH83" s="738"/>
      <c r="AI83" s="738"/>
      <c r="AJ83" s="738"/>
      <c r="AK83" s="738"/>
      <c r="AL83" s="738"/>
      <c r="AM83" s="738"/>
      <c r="AN83" s="738"/>
      <c r="AO83" s="738"/>
      <c r="AP83" s="738"/>
      <c r="AQ83" s="738"/>
      <c r="AR83" s="738"/>
      <c r="AS83" s="738"/>
      <c r="AT83" s="738"/>
      <c r="AU83" s="738"/>
      <c r="AV83" s="738"/>
      <c r="AW83" s="738"/>
      <c r="AX83" s="738"/>
      <c r="AY83" s="738"/>
      <c r="AZ83" s="173"/>
      <c r="BA83" s="350"/>
      <c r="BB83" s="262"/>
      <c r="BC83" s="289"/>
      <c r="BD83" s="273"/>
      <c r="BE83" s="273"/>
      <c r="BF83" s="273"/>
      <c r="BG83" s="293"/>
      <c r="BH83" s="289"/>
      <c r="BI83" s="273"/>
      <c r="BJ83" s="273"/>
      <c r="BK83" s="273"/>
      <c r="BL83" s="293"/>
      <c r="BM83" s="289"/>
      <c r="BN83" s="273"/>
      <c r="BO83" s="273"/>
      <c r="BP83" s="273"/>
      <c r="BQ83" s="293"/>
      <c r="BR83" s="289"/>
      <c r="BS83" s="273"/>
      <c r="BT83" s="273"/>
      <c r="BU83" s="273"/>
      <c r="BV83" s="273"/>
      <c r="BW83" s="273"/>
      <c r="BX83" s="273"/>
      <c r="BY83" s="274"/>
      <c r="BZ83" s="274"/>
      <c r="CA83" s="274"/>
      <c r="CB83" s="969"/>
      <c r="CC83" s="969"/>
      <c r="CD83" s="969"/>
      <c r="CE83" s="969"/>
      <c r="CF83" s="969"/>
      <c r="CG83" s="969"/>
      <c r="CH83" s="969"/>
      <c r="CI83" s="969"/>
      <c r="CJ83" s="969"/>
      <c r="CK83" s="969"/>
      <c r="CL83" s="969"/>
      <c r="CM83" s="969"/>
      <c r="CN83" s="969"/>
      <c r="CO83" s="969"/>
      <c r="CP83" s="969"/>
      <c r="CQ83" s="969"/>
      <c r="CR83" s="969"/>
      <c r="CS83" s="969"/>
      <c r="CT83" s="969"/>
      <c r="CU83" s="969"/>
      <c r="CV83" s="969"/>
      <c r="CW83" s="969"/>
      <c r="CX83" s="969"/>
      <c r="CY83" s="969"/>
      <c r="CZ83" s="969"/>
    </row>
    <row r="84" s="373" customFormat="true" ht="15" customHeight="true" x14ac:dyDescent="0.2">
      <c r="A84" s="823"/>
      <c r="B84" s="829"/>
      <c r="C84" s="841"/>
      <c r="D84" s="842"/>
      <c r="E84" s="842"/>
      <c r="F84" s="842"/>
      <c r="G84" s="843"/>
      <c r="H84" s="844"/>
      <c r="I84" s="842"/>
      <c r="J84" s="842"/>
      <c r="K84" s="842"/>
      <c r="L84" s="845"/>
      <c r="M84" s="841"/>
      <c r="N84" s="842"/>
      <c r="O84" s="842"/>
      <c r="P84" s="842"/>
      <c r="Q84" s="843"/>
      <c r="R84" s="844"/>
      <c r="S84" s="842"/>
      <c r="T84" s="842"/>
      <c r="U84" s="842"/>
      <c r="V84" s="842"/>
      <c r="W84" s="842"/>
      <c r="X84" s="842"/>
      <c r="Y84" s="842"/>
      <c r="Z84" s="842"/>
      <c r="AA84" s="845"/>
      <c r="AB84" s="738"/>
      <c r="AC84" s="738"/>
      <c r="AD84" s="738"/>
      <c r="AE84" s="738"/>
      <c r="AF84" s="738"/>
      <c r="AG84" s="738"/>
      <c r="AH84" s="738"/>
      <c r="AI84" s="738"/>
      <c r="AJ84" s="738"/>
      <c r="AK84" s="738"/>
      <c r="AL84" s="738"/>
      <c r="AM84" s="738"/>
      <c r="AN84" s="738"/>
      <c r="AO84" s="738"/>
      <c r="AP84" s="738"/>
      <c r="AQ84" s="738"/>
      <c r="AR84" s="738"/>
      <c r="AS84" s="738"/>
      <c r="AT84" s="738"/>
      <c r="AU84" s="738"/>
      <c r="AV84" s="738"/>
      <c r="AW84" s="738"/>
      <c r="AX84" s="738"/>
      <c r="AY84" s="738"/>
      <c r="AZ84" s="173"/>
      <c r="BA84" s="350"/>
      <c r="BB84" s="262"/>
      <c r="BC84" s="289"/>
      <c r="BD84" s="273"/>
      <c r="BE84" s="273"/>
      <c r="BF84" s="273"/>
      <c r="BG84" s="293"/>
      <c r="BH84" s="289"/>
      <c r="BI84" s="273"/>
      <c r="BJ84" s="273"/>
      <c r="BK84" s="273"/>
      <c r="BL84" s="293"/>
      <c r="BM84" s="289"/>
      <c r="BN84" s="273"/>
      <c r="BO84" s="273"/>
      <c r="BP84" s="273"/>
      <c r="BQ84" s="293"/>
      <c r="BR84" s="289"/>
      <c r="BS84" s="273"/>
      <c r="BT84" s="273"/>
      <c r="BU84" s="273"/>
      <c r="BV84" s="273"/>
      <c r="BW84" s="273"/>
      <c r="BX84" s="273"/>
      <c r="BY84" s="274"/>
      <c r="BZ84" s="274"/>
      <c r="CA84" s="274"/>
      <c r="CB84" s="969"/>
      <c r="CC84" s="969"/>
      <c r="CD84" s="969"/>
      <c r="CE84" s="969"/>
      <c r="CF84" s="969"/>
      <c r="CG84" s="969"/>
      <c r="CH84" s="969"/>
      <c r="CI84" s="969"/>
      <c r="CJ84" s="969"/>
      <c r="CK84" s="969"/>
      <c r="CL84" s="969"/>
      <c r="CM84" s="969"/>
      <c r="CN84" s="969"/>
      <c r="CO84" s="969"/>
      <c r="CP84" s="969"/>
      <c r="CQ84" s="969"/>
      <c r="CR84" s="969"/>
      <c r="CS84" s="969"/>
      <c r="CT84" s="969"/>
      <c r="CU84" s="969"/>
      <c r="CV84" s="969"/>
      <c r="CW84" s="969"/>
      <c r="CX84" s="969"/>
      <c r="CY84" s="969"/>
      <c r="CZ84" s="969"/>
    </row>
    <row r="85" s="373" customFormat="true" ht="15" customHeight="true" x14ac:dyDescent="0.2">
      <c r="A85" s="823"/>
      <c r="B85" s="829"/>
      <c r="C85" s="841"/>
      <c r="D85" s="842"/>
      <c r="E85" s="842"/>
      <c r="F85" s="842"/>
      <c r="G85" s="843"/>
      <c r="H85" s="844"/>
      <c r="I85" s="842"/>
      <c r="J85" s="842"/>
      <c r="K85" s="842"/>
      <c r="L85" s="845"/>
      <c r="M85" s="841"/>
      <c r="N85" s="842"/>
      <c r="O85" s="842"/>
      <c r="P85" s="842"/>
      <c r="Q85" s="843"/>
      <c r="R85" s="844"/>
      <c r="S85" s="842"/>
      <c r="T85" s="842"/>
      <c r="U85" s="842"/>
      <c r="V85" s="842"/>
      <c r="W85" s="842"/>
      <c r="X85" s="842"/>
      <c r="Y85" s="842"/>
      <c r="Z85" s="842"/>
      <c r="AA85" s="845"/>
      <c r="AB85" s="738"/>
      <c r="AC85" s="738"/>
      <c r="AD85" s="738"/>
      <c r="AE85" s="738"/>
      <c r="AF85" s="738"/>
      <c r="AG85" s="738"/>
      <c r="AH85" s="738"/>
      <c r="AI85" s="738"/>
      <c r="AJ85" s="738"/>
      <c r="AK85" s="738"/>
      <c r="AL85" s="738"/>
      <c r="AM85" s="738"/>
      <c r="AN85" s="738"/>
      <c r="AO85" s="738"/>
      <c r="AP85" s="738"/>
      <c r="AQ85" s="738"/>
      <c r="AR85" s="738"/>
      <c r="AS85" s="738"/>
      <c r="AT85" s="738"/>
      <c r="AU85" s="738"/>
      <c r="AV85" s="738"/>
      <c r="AW85" s="738"/>
      <c r="AX85" s="738"/>
      <c r="AY85" s="738"/>
      <c r="AZ85" s="173"/>
      <c r="BA85" s="350"/>
      <c r="BB85" s="262"/>
      <c r="BC85" s="289"/>
      <c r="BD85" s="273"/>
      <c r="BE85" s="273"/>
      <c r="BF85" s="273"/>
      <c r="BG85" s="293"/>
      <c r="BH85" s="289"/>
      <c r="BI85" s="273"/>
      <c r="BJ85" s="273"/>
      <c r="BK85" s="273"/>
      <c r="BL85" s="293"/>
      <c r="BM85" s="289"/>
      <c r="BN85" s="273"/>
      <c r="BO85" s="273"/>
      <c r="BP85" s="273"/>
      <c r="BQ85" s="293"/>
      <c r="BR85" s="289"/>
      <c r="BS85" s="273"/>
      <c r="BT85" s="273"/>
      <c r="BU85" s="273"/>
      <c r="BV85" s="273"/>
      <c r="BW85" s="273"/>
      <c r="BX85" s="273"/>
      <c r="BY85" s="274"/>
      <c r="BZ85" s="274"/>
      <c r="CA85" s="274"/>
      <c r="CB85" s="969"/>
      <c r="CC85" s="969"/>
      <c r="CD85" s="969"/>
      <c r="CE85" s="969"/>
      <c r="CF85" s="969"/>
      <c r="CG85" s="969"/>
      <c r="CH85" s="969"/>
      <c r="CI85" s="969"/>
      <c r="CJ85" s="969"/>
      <c r="CK85" s="969"/>
      <c r="CL85" s="969"/>
      <c r="CM85" s="969"/>
      <c r="CN85" s="969"/>
      <c r="CO85" s="969"/>
      <c r="CP85" s="969"/>
      <c r="CQ85" s="969"/>
      <c r="CR85" s="969"/>
      <c r="CS85" s="969"/>
      <c r="CT85" s="969"/>
      <c r="CU85" s="969"/>
      <c r="CV85" s="969"/>
      <c r="CW85" s="969"/>
      <c r="CX85" s="969"/>
      <c r="CY85" s="969"/>
      <c r="CZ85" s="969"/>
    </row>
    <row r="86" s="373" customFormat="true" ht="15" customHeight="true" x14ac:dyDescent="0.2">
      <c r="A86" s="823"/>
      <c r="B86" s="829"/>
      <c r="C86" s="841"/>
      <c r="D86" s="842"/>
      <c r="E86" s="842"/>
      <c r="F86" s="842"/>
      <c r="G86" s="843"/>
      <c r="H86" s="844"/>
      <c r="I86" s="842"/>
      <c r="J86" s="842"/>
      <c r="K86" s="842"/>
      <c r="L86" s="845"/>
      <c r="M86" s="841"/>
      <c r="N86" s="842"/>
      <c r="O86" s="842"/>
      <c r="P86" s="842"/>
      <c r="Q86" s="843"/>
      <c r="R86" s="844"/>
      <c r="S86" s="842"/>
      <c r="T86" s="842"/>
      <c r="U86" s="842"/>
      <c r="V86" s="842"/>
      <c r="W86" s="842"/>
      <c r="X86" s="842"/>
      <c r="Y86" s="842"/>
      <c r="Z86" s="842"/>
      <c r="AA86" s="845"/>
      <c r="AB86" s="738"/>
      <c r="AC86" s="738"/>
      <c r="AD86" s="738"/>
      <c r="AE86" s="738"/>
      <c r="AF86" s="738"/>
      <c r="AG86" s="738"/>
      <c r="AH86" s="738"/>
      <c r="AI86" s="738"/>
      <c r="AJ86" s="738"/>
      <c r="AK86" s="738"/>
      <c r="AL86" s="738"/>
      <c r="AM86" s="738"/>
      <c r="AN86" s="738"/>
      <c r="AO86" s="738"/>
      <c r="AP86" s="738"/>
      <c r="AQ86" s="738"/>
      <c r="AR86" s="738"/>
      <c r="AS86" s="738"/>
      <c r="AT86" s="738"/>
      <c r="AU86" s="738"/>
      <c r="AV86" s="738"/>
      <c r="AW86" s="738"/>
      <c r="AX86" s="738"/>
      <c r="AY86" s="738"/>
      <c r="AZ86" s="173"/>
      <c r="BA86" s="350"/>
      <c r="BB86" s="262"/>
      <c r="BC86" s="289"/>
      <c r="BD86" s="273"/>
      <c r="BE86" s="273"/>
      <c r="BF86" s="273"/>
      <c r="BG86" s="293"/>
      <c r="BH86" s="289"/>
      <c r="BI86" s="273"/>
      <c r="BJ86" s="273"/>
      <c r="BK86" s="273"/>
      <c r="BL86" s="293"/>
      <c r="BM86" s="289"/>
      <c r="BN86" s="273"/>
      <c r="BO86" s="273"/>
      <c r="BP86" s="273"/>
      <c r="BQ86" s="293"/>
      <c r="BR86" s="289"/>
      <c r="BS86" s="273"/>
      <c r="BT86" s="273"/>
      <c r="BU86" s="273"/>
      <c r="BV86" s="273"/>
      <c r="BW86" s="273"/>
      <c r="BX86" s="273"/>
      <c r="BY86" s="274"/>
      <c r="BZ86" s="274"/>
      <c r="CA86" s="274"/>
      <c r="CB86" s="969"/>
      <c r="CC86" s="969"/>
      <c r="CD86" s="969"/>
      <c r="CE86" s="969"/>
      <c r="CF86" s="969"/>
      <c r="CG86" s="969"/>
      <c r="CH86" s="969"/>
      <c r="CI86" s="969"/>
      <c r="CJ86" s="969"/>
      <c r="CK86" s="969"/>
      <c r="CL86" s="969"/>
      <c r="CM86" s="969"/>
      <c r="CN86" s="969"/>
      <c r="CO86" s="969"/>
      <c r="CP86" s="969"/>
      <c r="CQ86" s="969"/>
      <c r="CR86" s="969"/>
      <c r="CS86" s="969"/>
      <c r="CT86" s="969"/>
      <c r="CU86" s="969"/>
      <c r="CV86" s="969"/>
      <c r="CW86" s="969"/>
      <c r="CX86" s="969"/>
      <c r="CY86" s="969"/>
      <c r="CZ86" s="969"/>
    </row>
    <row r="87" s="373" customFormat="true" ht="15" customHeight="true" x14ac:dyDescent="0.2">
      <c r="A87" s="823"/>
      <c r="B87" s="829"/>
      <c r="C87" s="841"/>
      <c r="D87" s="842"/>
      <c r="E87" s="842"/>
      <c r="F87" s="842"/>
      <c r="G87" s="843"/>
      <c r="H87" s="844"/>
      <c r="I87" s="842"/>
      <c r="J87" s="842"/>
      <c r="K87" s="842"/>
      <c r="L87" s="845"/>
      <c r="M87" s="841"/>
      <c r="N87" s="842"/>
      <c r="O87" s="842"/>
      <c r="P87" s="842"/>
      <c r="Q87" s="843"/>
      <c r="R87" s="844"/>
      <c r="S87" s="842"/>
      <c r="T87" s="842"/>
      <c r="U87" s="842"/>
      <c r="V87" s="842"/>
      <c r="W87" s="842"/>
      <c r="X87" s="842"/>
      <c r="Y87" s="842"/>
      <c r="Z87" s="842"/>
      <c r="AA87" s="845"/>
      <c r="AB87" s="738"/>
      <c r="AC87" s="738"/>
      <c r="AD87" s="738"/>
      <c r="AE87" s="738"/>
      <c r="AF87" s="738"/>
      <c r="AG87" s="738"/>
      <c r="AH87" s="738"/>
      <c r="AI87" s="738"/>
      <c r="AJ87" s="738"/>
      <c r="AK87" s="738"/>
      <c r="AL87" s="738"/>
      <c r="AM87" s="738"/>
      <c r="AN87" s="738"/>
      <c r="AO87" s="738"/>
      <c r="AP87" s="738"/>
      <c r="AQ87" s="738"/>
      <c r="AR87" s="738"/>
      <c r="AS87" s="738"/>
      <c r="AT87" s="738"/>
      <c r="AU87" s="738"/>
      <c r="AV87" s="738"/>
      <c r="AW87" s="738"/>
      <c r="AX87" s="738"/>
      <c r="AY87" s="738"/>
      <c r="AZ87" s="173"/>
      <c r="BA87" s="350"/>
      <c r="BB87" s="262"/>
      <c r="BC87" s="289"/>
      <c r="BD87" s="273"/>
      <c r="BE87" s="273"/>
      <c r="BF87" s="273"/>
      <c r="BG87" s="293"/>
      <c r="BH87" s="289"/>
      <c r="BI87" s="273"/>
      <c r="BJ87" s="273"/>
      <c r="BK87" s="273"/>
      <c r="BL87" s="293"/>
      <c r="BM87" s="289"/>
      <c r="BN87" s="273"/>
      <c r="BO87" s="273"/>
      <c r="BP87" s="273"/>
      <c r="BQ87" s="293"/>
      <c r="BR87" s="289"/>
      <c r="BS87" s="273"/>
      <c r="BT87" s="273"/>
      <c r="BU87" s="273"/>
      <c r="BV87" s="273"/>
      <c r="BW87" s="273"/>
      <c r="BX87" s="273"/>
      <c r="BY87" s="274"/>
      <c r="BZ87" s="274"/>
      <c r="CA87" s="274"/>
      <c r="CB87" s="969"/>
      <c r="CC87" s="969"/>
      <c r="CD87" s="969"/>
      <c r="CE87" s="969"/>
      <c r="CF87" s="969"/>
      <c r="CG87" s="969"/>
      <c r="CH87" s="969"/>
      <c r="CI87" s="969"/>
      <c r="CJ87" s="969"/>
      <c r="CK87" s="969"/>
      <c r="CL87" s="969"/>
      <c r="CM87" s="969"/>
      <c r="CN87" s="969"/>
      <c r="CO87" s="969"/>
      <c r="CP87" s="969"/>
      <c r="CQ87" s="969"/>
      <c r="CR87" s="969"/>
      <c r="CS87" s="969"/>
      <c r="CT87" s="969"/>
      <c r="CU87" s="969"/>
      <c r="CV87" s="969"/>
      <c r="CW87" s="969"/>
      <c r="CX87" s="969"/>
      <c r="CY87" s="969"/>
      <c r="CZ87" s="969"/>
    </row>
    <row r="88" s="373" customFormat="true" ht="15" customHeight="true" x14ac:dyDescent="0.2">
      <c r="A88" s="823"/>
      <c r="B88" s="829"/>
      <c r="C88" s="855"/>
      <c r="D88" s="856"/>
      <c r="E88" s="856"/>
      <c r="F88" s="856"/>
      <c r="G88" s="857"/>
      <c r="H88" s="858"/>
      <c r="I88" s="856"/>
      <c r="J88" s="856"/>
      <c r="K88" s="856"/>
      <c r="L88" s="859"/>
      <c r="M88" s="855"/>
      <c r="N88" s="856"/>
      <c r="O88" s="856"/>
      <c r="P88" s="856"/>
      <c r="Q88" s="857"/>
      <c r="R88" s="858"/>
      <c r="S88" s="856"/>
      <c r="T88" s="856"/>
      <c r="U88" s="856"/>
      <c r="V88" s="856"/>
      <c r="W88" s="856"/>
      <c r="X88" s="856"/>
      <c r="Y88" s="856"/>
      <c r="Z88" s="856"/>
      <c r="AA88" s="859"/>
      <c r="AB88" s="738"/>
      <c r="AC88" s="738"/>
      <c r="AD88" s="738"/>
      <c r="AE88" s="738"/>
      <c r="AF88" s="738"/>
      <c r="AG88" s="738"/>
      <c r="AH88" s="738"/>
      <c r="AI88" s="738"/>
      <c r="AJ88" s="738"/>
      <c r="AK88" s="738"/>
      <c r="AL88" s="738"/>
      <c r="AM88" s="738"/>
      <c r="AN88" s="738"/>
      <c r="AO88" s="738"/>
      <c r="AP88" s="738"/>
      <c r="AQ88" s="738"/>
      <c r="AR88" s="738"/>
      <c r="AS88" s="738"/>
      <c r="AT88" s="738"/>
      <c r="AU88" s="738"/>
      <c r="AV88" s="738"/>
      <c r="AW88" s="738"/>
      <c r="AX88" s="738"/>
      <c r="AY88" s="738"/>
      <c r="AZ88" s="173"/>
      <c r="BA88" s="350"/>
      <c r="BB88" s="262"/>
      <c r="BC88" s="289"/>
      <c r="BD88" s="273"/>
      <c r="BE88" s="273"/>
      <c r="BF88" s="273"/>
      <c r="BG88" s="293"/>
      <c r="BH88" s="289"/>
      <c r="BI88" s="273"/>
      <c r="BJ88" s="273"/>
      <c r="BK88" s="273"/>
      <c r="BL88" s="293"/>
      <c r="BM88" s="289"/>
      <c r="BN88" s="273"/>
      <c r="BO88" s="273"/>
      <c r="BP88" s="273"/>
      <c r="BQ88" s="293"/>
      <c r="BR88" s="289"/>
      <c r="BS88" s="273"/>
      <c r="BT88" s="273"/>
      <c r="BU88" s="273"/>
      <c r="BV88" s="273"/>
      <c r="BW88" s="273"/>
      <c r="BX88" s="273"/>
      <c r="BY88" s="274"/>
      <c r="BZ88" s="274"/>
      <c r="CA88" s="274"/>
      <c r="CB88" s="969"/>
      <c r="CC88" s="969"/>
      <c r="CD88" s="969"/>
      <c r="CE88" s="969"/>
      <c r="CF88" s="969"/>
      <c r="CG88" s="969"/>
      <c r="CH88" s="969"/>
      <c r="CI88" s="969"/>
      <c r="CJ88" s="969"/>
      <c r="CK88" s="969"/>
      <c r="CL88" s="969"/>
      <c r="CM88" s="969"/>
      <c r="CN88" s="969"/>
      <c r="CO88" s="969"/>
      <c r="CP88" s="969"/>
      <c r="CQ88" s="969"/>
      <c r="CR88" s="969"/>
      <c r="CS88" s="969"/>
      <c r="CT88" s="969"/>
      <c r="CU88" s="969"/>
      <c r="CV88" s="969"/>
      <c r="CW88" s="969"/>
      <c r="CX88" s="969"/>
      <c r="CY88" s="969"/>
      <c r="CZ88" s="969"/>
    </row>
    <row r="89" s="373" customFormat="true" ht="15" customHeight="true" x14ac:dyDescent="0.2">
      <c r="A89" s="823"/>
      <c r="B89" s="829"/>
      <c r="C89" s="855"/>
      <c r="D89" s="856"/>
      <c r="E89" s="856"/>
      <c r="F89" s="856"/>
      <c r="G89" s="857"/>
      <c r="H89" s="858"/>
      <c r="I89" s="856"/>
      <c r="J89" s="856"/>
      <c r="K89" s="856"/>
      <c r="L89" s="859"/>
      <c r="M89" s="855"/>
      <c r="N89" s="856"/>
      <c r="O89" s="856"/>
      <c r="P89" s="856"/>
      <c r="Q89" s="857"/>
      <c r="R89" s="858"/>
      <c r="S89" s="856"/>
      <c r="T89" s="856"/>
      <c r="U89" s="856"/>
      <c r="V89" s="856"/>
      <c r="W89" s="856"/>
      <c r="X89" s="856"/>
      <c r="Y89" s="856"/>
      <c r="Z89" s="856"/>
      <c r="AA89" s="859"/>
      <c r="AB89" s="738"/>
      <c r="AC89" s="738"/>
      <c r="AD89" s="738"/>
      <c r="AE89" s="738"/>
      <c r="AF89" s="738"/>
      <c r="AG89" s="738"/>
      <c r="AH89" s="738"/>
      <c r="AI89" s="738"/>
      <c r="AJ89" s="738"/>
      <c r="AK89" s="738"/>
      <c r="AL89" s="738"/>
      <c r="AM89" s="738"/>
      <c r="AN89" s="738"/>
      <c r="AO89" s="738"/>
      <c r="AP89" s="738"/>
      <c r="AQ89" s="738"/>
      <c r="AR89" s="738"/>
      <c r="AS89" s="738"/>
      <c r="AT89" s="738"/>
      <c r="AU89" s="738"/>
      <c r="AV89" s="738"/>
      <c r="AW89" s="738"/>
      <c r="AX89" s="738"/>
      <c r="AY89" s="738"/>
      <c r="AZ89" s="173"/>
      <c r="BA89" s="350"/>
      <c r="BB89" s="262"/>
      <c r="BC89" s="289"/>
      <c r="BD89" s="273"/>
      <c r="BE89" s="273"/>
      <c r="BF89" s="273"/>
      <c r="BG89" s="293"/>
      <c r="BH89" s="289"/>
      <c r="BI89" s="273"/>
      <c r="BJ89" s="273"/>
      <c r="BK89" s="273"/>
      <c r="BL89" s="293"/>
      <c r="BM89" s="289"/>
      <c r="BN89" s="273"/>
      <c r="BO89" s="273"/>
      <c r="BP89" s="273"/>
      <c r="BQ89" s="293"/>
      <c r="BR89" s="289"/>
      <c r="BS89" s="273"/>
      <c r="BT89" s="273"/>
      <c r="BU89" s="273"/>
      <c r="BV89" s="273"/>
      <c r="BW89" s="273"/>
      <c r="BX89" s="273"/>
      <c r="BY89" s="274"/>
      <c r="BZ89" s="274"/>
      <c r="CA89" s="274"/>
      <c r="CB89" s="969"/>
      <c r="CC89" s="969"/>
      <c r="CD89" s="969"/>
      <c r="CE89" s="969"/>
      <c r="CF89" s="969"/>
      <c r="CG89" s="969"/>
      <c r="CH89" s="969"/>
      <c r="CI89" s="969"/>
      <c r="CJ89" s="969"/>
      <c r="CK89" s="969"/>
      <c r="CL89" s="969"/>
      <c r="CM89" s="969"/>
      <c r="CN89" s="969"/>
      <c r="CO89" s="969"/>
      <c r="CP89" s="969"/>
      <c r="CQ89" s="969"/>
      <c r="CR89" s="969"/>
      <c r="CS89" s="969"/>
      <c r="CT89" s="969"/>
      <c r="CU89" s="969"/>
      <c r="CV89" s="969"/>
      <c r="CW89" s="969"/>
      <c r="CX89" s="969"/>
      <c r="CY89" s="969"/>
      <c r="CZ89" s="969"/>
    </row>
    <row r="90" s="373" customFormat="true" ht="15" customHeight="true" x14ac:dyDescent="0.2">
      <c r="A90" s="823"/>
      <c r="B90" s="829"/>
      <c r="C90" s="855"/>
      <c r="D90" s="856"/>
      <c r="E90" s="856"/>
      <c r="F90" s="856"/>
      <c r="G90" s="857"/>
      <c r="H90" s="858"/>
      <c r="I90" s="856"/>
      <c r="J90" s="856"/>
      <c r="K90" s="856"/>
      <c r="L90" s="859"/>
      <c r="M90" s="855"/>
      <c r="N90" s="856"/>
      <c r="O90" s="856"/>
      <c r="P90" s="856"/>
      <c r="Q90" s="857"/>
      <c r="R90" s="858"/>
      <c r="S90" s="856"/>
      <c r="T90" s="856"/>
      <c r="U90" s="856"/>
      <c r="V90" s="856"/>
      <c r="W90" s="856"/>
      <c r="X90" s="856"/>
      <c r="Y90" s="856"/>
      <c r="Z90" s="856"/>
      <c r="AA90" s="859"/>
      <c r="AB90" s="738"/>
      <c r="AC90" s="738"/>
      <c r="AD90" s="738"/>
      <c r="AE90" s="738"/>
      <c r="AF90" s="738"/>
      <c r="AG90" s="738"/>
      <c r="AH90" s="738"/>
      <c r="AI90" s="738"/>
      <c r="AJ90" s="738"/>
      <c r="AK90" s="738"/>
      <c r="AL90" s="738"/>
      <c r="AM90" s="738"/>
      <c r="AN90" s="738"/>
      <c r="AO90" s="738"/>
      <c r="AP90" s="738"/>
      <c r="AQ90" s="738"/>
      <c r="AR90" s="738"/>
      <c r="AS90" s="738"/>
      <c r="AT90" s="738"/>
      <c r="AU90" s="738"/>
      <c r="AV90" s="738"/>
      <c r="AW90" s="738"/>
      <c r="AX90" s="738"/>
      <c r="AY90" s="738"/>
      <c r="AZ90" s="173"/>
      <c r="BA90" s="350"/>
      <c r="BB90" s="262"/>
      <c r="BC90" s="289"/>
      <c r="BD90" s="273"/>
      <c r="BE90" s="273"/>
      <c r="BF90" s="273"/>
      <c r="BG90" s="293"/>
      <c r="BH90" s="289"/>
      <c r="BI90" s="273"/>
      <c r="BJ90" s="273"/>
      <c r="BK90" s="273"/>
      <c r="BL90" s="293"/>
      <c r="BM90" s="289"/>
      <c r="BN90" s="273"/>
      <c r="BO90" s="273"/>
      <c r="BP90" s="273"/>
      <c r="BQ90" s="293"/>
      <c r="BR90" s="289"/>
      <c r="BS90" s="273"/>
      <c r="BT90" s="273"/>
      <c r="BU90" s="273"/>
      <c r="BV90" s="273"/>
      <c r="BW90" s="273"/>
      <c r="BX90" s="273"/>
      <c r="BY90" s="274"/>
      <c r="BZ90" s="274"/>
      <c r="CA90" s="274"/>
      <c r="CB90" s="969"/>
      <c r="CC90" s="969"/>
      <c r="CD90" s="969"/>
      <c r="CE90" s="969"/>
      <c r="CF90" s="969"/>
      <c r="CG90" s="969"/>
      <c r="CH90" s="969"/>
      <c r="CI90" s="969"/>
      <c r="CJ90" s="969"/>
      <c r="CK90" s="969"/>
      <c r="CL90" s="969"/>
      <c r="CM90" s="969"/>
      <c r="CN90" s="969"/>
      <c r="CO90" s="969"/>
      <c r="CP90" s="969"/>
      <c r="CQ90" s="969"/>
      <c r="CR90" s="969"/>
      <c r="CS90" s="969"/>
      <c r="CT90" s="969"/>
      <c r="CU90" s="969"/>
      <c r="CV90" s="969"/>
      <c r="CW90" s="969"/>
      <c r="CX90" s="969"/>
      <c r="CY90" s="969"/>
      <c r="CZ90" s="969"/>
    </row>
    <row r="91" s="373" customFormat="true" ht="15" customHeight="true" x14ac:dyDescent="0.2">
      <c r="A91" s="803"/>
      <c r="B91" s="830"/>
      <c r="C91" s="863"/>
      <c r="D91" s="861"/>
      <c r="E91" s="861"/>
      <c r="F91" s="861"/>
      <c r="G91" s="862"/>
      <c r="H91" s="860"/>
      <c r="I91" s="861"/>
      <c r="J91" s="861"/>
      <c r="K91" s="861"/>
      <c r="L91" s="864"/>
      <c r="M91" s="863"/>
      <c r="N91" s="861"/>
      <c r="O91" s="861"/>
      <c r="P91" s="861"/>
      <c r="Q91" s="862"/>
      <c r="R91" s="860"/>
      <c r="S91" s="861"/>
      <c r="T91" s="861"/>
      <c r="U91" s="861"/>
      <c r="V91" s="861"/>
      <c r="W91" s="861"/>
      <c r="X91" s="861"/>
      <c r="Y91" s="861"/>
      <c r="Z91" s="861"/>
      <c r="AA91" s="864"/>
      <c r="AB91" s="738"/>
      <c r="AC91" s="738"/>
      <c r="AD91" s="738"/>
      <c r="AE91" s="738"/>
      <c r="AF91" s="738"/>
      <c r="AG91" s="738"/>
      <c r="AH91" s="738"/>
      <c r="AI91" s="738"/>
      <c r="AJ91" s="738"/>
      <c r="AK91" s="738"/>
      <c r="AL91" s="738"/>
      <c r="AM91" s="738"/>
      <c r="AN91" s="738"/>
      <c r="AO91" s="738"/>
      <c r="AP91" s="738"/>
      <c r="AQ91" s="738"/>
      <c r="AR91" s="738"/>
      <c r="AS91" s="738"/>
      <c r="AT91" s="738"/>
      <c r="AU91" s="738"/>
      <c r="AV91" s="738"/>
      <c r="AW91" s="738"/>
      <c r="AX91" s="738"/>
      <c r="AY91" s="738"/>
      <c r="AZ91" s="173"/>
      <c r="BA91" s="350"/>
      <c r="BB91" s="262"/>
      <c r="BC91" s="289"/>
      <c r="BD91" s="273"/>
      <c r="BE91" s="273"/>
      <c r="BF91" s="273"/>
      <c r="BG91" s="293"/>
      <c r="BH91" s="289"/>
      <c r="BI91" s="273"/>
      <c r="BJ91" s="273"/>
      <c r="BK91" s="273"/>
      <c r="BL91" s="293"/>
      <c r="BM91" s="289"/>
      <c r="BN91" s="273"/>
      <c r="BO91" s="273"/>
      <c r="BP91" s="273"/>
      <c r="BQ91" s="293"/>
      <c r="BR91" s="289"/>
      <c r="BS91" s="273"/>
      <c r="BT91" s="273"/>
      <c r="BU91" s="273"/>
      <c r="BV91" s="273"/>
      <c r="BW91" s="273"/>
      <c r="BX91" s="273"/>
      <c r="BY91" s="274"/>
      <c r="BZ91" s="274"/>
      <c r="CA91" s="274"/>
      <c r="CB91" s="969"/>
      <c r="CC91" s="969"/>
      <c r="CD91" s="969"/>
      <c r="CE91" s="969"/>
      <c r="CF91" s="969"/>
      <c r="CG91" s="969"/>
      <c r="CH91" s="969"/>
      <c r="CI91" s="969"/>
      <c r="CJ91" s="969"/>
      <c r="CK91" s="969"/>
      <c r="CL91" s="969"/>
      <c r="CM91" s="969"/>
      <c r="CN91" s="969"/>
      <c r="CO91" s="969"/>
      <c r="CP91" s="969"/>
      <c r="CQ91" s="969"/>
      <c r="CR91" s="969"/>
      <c r="CS91" s="969"/>
      <c r="CT91" s="969"/>
      <c r="CU91" s="969"/>
      <c r="CV91" s="969"/>
      <c r="CW91" s="969"/>
      <c r="CX91" s="969"/>
      <c r="CY91" s="969"/>
      <c r="CZ91" s="969"/>
    </row>
    <row r="92" s="373" customFormat="true" ht="15" customHeight="true" x14ac:dyDescent="0.2">
      <c r="A92" s="803"/>
      <c r="B92" s="830"/>
      <c r="C92" s="863"/>
      <c r="D92" s="861"/>
      <c r="E92" s="861"/>
      <c r="F92" s="861"/>
      <c r="G92" s="862"/>
      <c r="H92" s="860"/>
      <c r="I92" s="861"/>
      <c r="J92" s="861"/>
      <c r="K92" s="861"/>
      <c r="L92" s="864"/>
      <c r="M92" s="863"/>
      <c r="N92" s="861"/>
      <c r="O92" s="861"/>
      <c r="P92" s="861"/>
      <c r="Q92" s="862"/>
      <c r="R92" s="860"/>
      <c r="S92" s="861"/>
      <c r="T92" s="861"/>
      <c r="U92" s="861"/>
      <c r="V92" s="861"/>
      <c r="W92" s="861"/>
      <c r="X92" s="861"/>
      <c r="Y92" s="861"/>
      <c r="Z92" s="861"/>
      <c r="AA92" s="864"/>
      <c r="AB92" s="738"/>
      <c r="AC92" s="738"/>
      <c r="AD92" s="738"/>
      <c r="AE92" s="738"/>
      <c r="AF92" s="738"/>
      <c r="AG92" s="738"/>
      <c r="AH92" s="738"/>
      <c r="AI92" s="738"/>
      <c r="AJ92" s="738"/>
      <c r="AK92" s="738"/>
      <c r="AL92" s="738"/>
      <c r="AM92" s="738"/>
      <c r="AN92" s="738"/>
      <c r="AO92" s="738"/>
      <c r="AP92" s="738"/>
      <c r="AQ92" s="738"/>
      <c r="AR92" s="738"/>
      <c r="AS92" s="738"/>
      <c r="AT92" s="738"/>
      <c r="AU92" s="738"/>
      <c r="AV92" s="738"/>
      <c r="AW92" s="738"/>
      <c r="AX92" s="738"/>
      <c r="AY92" s="738"/>
      <c r="AZ92" s="173"/>
      <c r="BA92" s="350"/>
      <c r="BB92" s="262"/>
      <c r="BC92" s="289"/>
      <c r="BD92" s="273"/>
      <c r="BE92" s="273"/>
      <c r="BF92" s="273"/>
      <c r="BG92" s="293"/>
      <c r="BH92" s="289"/>
      <c r="BI92" s="273"/>
      <c r="BJ92" s="273"/>
      <c r="BK92" s="273"/>
      <c r="BL92" s="293"/>
      <c r="BM92" s="289"/>
      <c r="BN92" s="273"/>
      <c r="BO92" s="273"/>
      <c r="BP92" s="273"/>
      <c r="BQ92" s="293"/>
      <c r="BR92" s="289"/>
      <c r="BS92" s="273"/>
      <c r="BT92" s="273"/>
      <c r="BU92" s="273"/>
      <c r="BV92" s="273"/>
      <c r="BW92" s="273"/>
      <c r="BX92" s="273"/>
      <c r="BY92" s="274"/>
      <c r="BZ92" s="274"/>
      <c r="CA92" s="274"/>
      <c r="CB92" s="969"/>
      <c r="CC92" s="969"/>
      <c r="CD92" s="969"/>
      <c r="CE92" s="969"/>
      <c r="CF92" s="969"/>
      <c r="CG92" s="969"/>
      <c r="CH92" s="969"/>
      <c r="CI92" s="969"/>
      <c r="CJ92" s="969"/>
      <c r="CK92" s="969"/>
      <c r="CL92" s="969"/>
      <c r="CM92" s="969"/>
      <c r="CN92" s="969"/>
      <c r="CO92" s="969"/>
      <c r="CP92" s="969"/>
      <c r="CQ92" s="969"/>
      <c r="CR92" s="969"/>
      <c r="CS92" s="969"/>
      <c r="CT92" s="969"/>
      <c r="CU92" s="969"/>
      <c r="CV92" s="969"/>
      <c r="CW92" s="969"/>
      <c r="CX92" s="969"/>
      <c r="CY92" s="969"/>
      <c r="CZ92" s="969"/>
    </row>
    <row r="93" s="373" customFormat="true" ht="15" customHeight="true" x14ac:dyDescent="0.2">
      <c r="A93" s="824"/>
      <c r="B93" s="831"/>
      <c r="C93" s="808"/>
      <c r="D93" s="809"/>
      <c r="E93" s="809"/>
      <c r="F93" s="809"/>
      <c r="G93" s="820"/>
      <c r="H93" s="818"/>
      <c r="I93" s="809"/>
      <c r="J93" s="809"/>
      <c r="K93" s="809"/>
      <c r="L93" s="814"/>
      <c r="M93" s="808"/>
      <c r="N93" s="809"/>
      <c r="O93" s="809"/>
      <c r="P93" s="809"/>
      <c r="Q93" s="820"/>
      <c r="R93" s="818"/>
      <c r="S93" s="809"/>
      <c r="T93" s="809"/>
      <c r="U93" s="809"/>
      <c r="V93" s="809"/>
      <c r="W93" s="809"/>
      <c r="X93" s="809"/>
      <c r="Y93" s="809"/>
      <c r="Z93" s="809"/>
      <c r="AA93" s="814"/>
      <c r="AB93" s="738"/>
      <c r="AC93" s="738"/>
      <c r="AD93" s="738"/>
      <c r="AE93" s="738"/>
      <c r="AF93" s="738"/>
      <c r="AG93" s="738"/>
      <c r="AH93" s="738"/>
      <c r="AI93" s="738"/>
      <c r="AJ93" s="738"/>
      <c r="AK93" s="738"/>
      <c r="AL93" s="738"/>
      <c r="AM93" s="738"/>
      <c r="AN93" s="738"/>
      <c r="AO93" s="738"/>
      <c r="AP93" s="738"/>
      <c r="AQ93" s="738"/>
      <c r="AR93" s="738"/>
      <c r="AS93" s="738"/>
      <c r="AT93" s="738"/>
      <c r="AU93" s="738"/>
      <c r="AV93" s="738"/>
      <c r="AW93" s="738"/>
      <c r="AX93" s="738"/>
      <c r="AY93" s="738"/>
      <c r="AZ93" s="173"/>
      <c r="BA93" s="350"/>
      <c r="BB93" s="262"/>
      <c r="BC93" s="289"/>
      <c r="BD93" s="273"/>
      <c r="BE93" s="273"/>
      <c r="BF93" s="273"/>
      <c r="BG93" s="293"/>
      <c r="BH93" s="289"/>
      <c r="BI93" s="273"/>
      <c r="BJ93" s="273"/>
      <c r="BK93" s="273"/>
      <c r="BL93" s="293"/>
      <c r="BM93" s="289"/>
      <c r="BN93" s="273"/>
      <c r="BO93" s="273"/>
      <c r="BP93" s="273"/>
      <c r="BQ93" s="293"/>
      <c r="BR93" s="289"/>
      <c r="BS93" s="273"/>
      <c r="BT93" s="273"/>
      <c r="BU93" s="273"/>
      <c r="BV93" s="273"/>
      <c r="BW93" s="273"/>
      <c r="BX93" s="273"/>
      <c r="BY93" s="274"/>
      <c r="BZ93" s="274"/>
      <c r="CA93" s="274"/>
      <c r="CB93" s="969"/>
      <c r="CC93" s="969"/>
      <c r="CD93" s="969"/>
      <c r="CE93" s="969"/>
      <c r="CF93" s="969"/>
      <c r="CG93" s="969"/>
      <c r="CH93" s="969"/>
      <c r="CI93" s="969"/>
      <c r="CJ93" s="969"/>
      <c r="CK93" s="969"/>
      <c r="CL93" s="969"/>
      <c r="CM93" s="969"/>
      <c r="CN93" s="969"/>
      <c r="CO93" s="969"/>
      <c r="CP93" s="969"/>
      <c r="CQ93" s="969"/>
      <c r="CR93" s="969"/>
      <c r="CS93" s="969"/>
      <c r="CT93" s="969"/>
      <c r="CU93" s="969"/>
      <c r="CV93" s="969"/>
      <c r="CW93" s="969"/>
      <c r="CX93" s="969"/>
      <c r="CY93" s="969"/>
      <c r="CZ93" s="969"/>
    </row>
    <row r="94" s="373" customFormat="true" ht="15" customHeight="true" x14ac:dyDescent="0.2">
      <c r="A94" s="888"/>
      <c r="B94" s="831"/>
      <c r="C94" s="808"/>
      <c r="D94" s="810"/>
      <c r="E94" s="810"/>
      <c r="F94" s="810"/>
      <c r="G94" s="821"/>
      <c r="H94" s="818"/>
      <c r="I94" s="810"/>
      <c r="J94" s="810"/>
      <c r="K94" s="810"/>
      <c r="L94" s="815"/>
      <c r="M94" s="808"/>
      <c r="N94" s="810"/>
      <c r="O94" s="810"/>
      <c r="P94" s="810"/>
      <c r="Q94" s="821"/>
      <c r="R94" s="818"/>
      <c r="S94" s="810"/>
      <c r="T94" s="810"/>
      <c r="U94" s="810"/>
      <c r="V94" s="810"/>
      <c r="W94" s="810"/>
      <c r="X94" s="810"/>
      <c r="Y94" s="810"/>
      <c r="Z94" s="810"/>
      <c r="AA94" s="815"/>
      <c r="AB94" s="738"/>
      <c r="AC94" s="738"/>
      <c r="AD94" s="738"/>
      <c r="AE94" s="738"/>
      <c r="AF94" s="738"/>
      <c r="AG94" s="738"/>
      <c r="AH94" s="738"/>
      <c r="AI94" s="738"/>
      <c r="AJ94" s="738"/>
      <c r="AK94" s="738"/>
      <c r="AL94" s="738"/>
      <c r="AM94" s="738"/>
      <c r="AN94" s="738"/>
      <c r="AO94" s="738"/>
      <c r="AP94" s="738"/>
      <c r="AQ94" s="738"/>
      <c r="AR94" s="738"/>
      <c r="AS94" s="738"/>
      <c r="AT94" s="738"/>
      <c r="AU94" s="738"/>
      <c r="AV94" s="738"/>
      <c r="AW94" s="738"/>
      <c r="AX94" s="738"/>
      <c r="AY94" s="738"/>
      <c r="AZ94" s="173"/>
      <c r="BA94" s="350"/>
      <c r="BB94" s="262"/>
      <c r="BC94" s="289"/>
      <c r="BD94" s="273"/>
      <c r="BE94" s="273"/>
      <c r="BF94" s="273"/>
      <c r="BG94" s="293"/>
      <c r="BH94" s="289"/>
      <c r="BI94" s="273"/>
      <c r="BJ94" s="273"/>
      <c r="BK94" s="273"/>
      <c r="BL94" s="293"/>
      <c r="BM94" s="289"/>
      <c r="BN94" s="273"/>
      <c r="BO94" s="273"/>
      <c r="BP94" s="273"/>
      <c r="BQ94" s="293"/>
      <c r="BR94" s="289"/>
      <c r="BS94" s="273"/>
      <c r="BT94" s="273"/>
      <c r="BU94" s="273"/>
      <c r="BV94" s="273"/>
      <c r="BW94" s="273"/>
      <c r="BX94" s="273"/>
      <c r="BY94" s="274"/>
      <c r="BZ94" s="274"/>
      <c r="CA94" s="274"/>
      <c r="CB94" s="969"/>
      <c r="CC94" s="969"/>
      <c r="CD94" s="969"/>
      <c r="CE94" s="969"/>
      <c r="CF94" s="969"/>
      <c r="CG94" s="969"/>
      <c r="CH94" s="969"/>
      <c r="CI94" s="969"/>
      <c r="CJ94" s="969"/>
      <c r="CK94" s="969"/>
      <c r="CL94" s="969"/>
      <c r="CM94" s="969"/>
      <c r="CN94" s="969"/>
      <c r="CO94" s="969"/>
      <c r="CP94" s="969"/>
      <c r="CQ94" s="969"/>
      <c r="CR94" s="969"/>
      <c r="CS94" s="969"/>
      <c r="CT94" s="969"/>
      <c r="CU94" s="969"/>
      <c r="CV94" s="969"/>
      <c r="CW94" s="969"/>
      <c r="CX94" s="969"/>
      <c r="CY94" s="969"/>
      <c r="CZ94" s="969"/>
    </row>
    <row r="95" s="373" customFormat="true" ht="15" customHeight="true" x14ac:dyDescent="0.2">
      <c r="A95" s="824"/>
      <c r="B95" s="832"/>
      <c r="C95" s="865"/>
      <c r="D95" s="866"/>
      <c r="E95" s="866"/>
      <c r="F95" s="866"/>
      <c r="G95" s="867"/>
      <c r="H95" s="868"/>
      <c r="I95" s="866"/>
      <c r="J95" s="866"/>
      <c r="K95" s="866"/>
      <c r="L95" s="869"/>
      <c r="M95" s="865"/>
      <c r="N95" s="866"/>
      <c r="O95" s="866"/>
      <c r="P95" s="866"/>
      <c r="Q95" s="867"/>
      <c r="R95" s="868"/>
      <c r="S95" s="866"/>
      <c r="T95" s="866"/>
      <c r="U95" s="866"/>
      <c r="V95" s="866"/>
      <c r="W95" s="866"/>
      <c r="X95" s="866"/>
      <c r="Y95" s="866"/>
      <c r="Z95" s="866"/>
      <c r="AA95" s="869"/>
      <c r="AB95" s="738"/>
      <c r="AC95" s="738"/>
      <c r="AD95" s="738"/>
      <c r="AE95" s="738"/>
      <c r="AF95" s="738"/>
      <c r="AG95" s="738"/>
      <c r="AH95" s="738"/>
      <c r="AI95" s="738"/>
      <c r="AJ95" s="738"/>
      <c r="AK95" s="738"/>
      <c r="AL95" s="738"/>
      <c r="AM95" s="738"/>
      <c r="AN95" s="738"/>
      <c r="AO95" s="738"/>
      <c r="AP95" s="738"/>
      <c r="AQ95" s="738"/>
      <c r="AR95" s="738"/>
      <c r="AS95" s="738"/>
      <c r="AT95" s="738"/>
      <c r="AU95" s="738"/>
      <c r="AV95" s="738"/>
      <c r="AW95" s="738"/>
      <c r="AX95" s="738"/>
      <c r="AY95" s="738"/>
      <c r="AZ95" s="173"/>
      <c r="BA95" s="350"/>
      <c r="BB95" s="262"/>
      <c r="BC95" s="289"/>
      <c r="BD95" s="273"/>
      <c r="BE95" s="273"/>
      <c r="BF95" s="273"/>
      <c r="BG95" s="293"/>
      <c r="BH95" s="289"/>
      <c r="BI95" s="273"/>
      <c r="BJ95" s="273"/>
      <c r="BK95" s="273"/>
      <c r="BL95" s="293"/>
      <c r="BM95" s="289"/>
      <c r="BN95" s="273"/>
      <c r="BO95" s="273"/>
      <c r="BP95" s="273"/>
      <c r="BQ95" s="293"/>
      <c r="BR95" s="289"/>
      <c r="BS95" s="273"/>
      <c r="BT95" s="273"/>
      <c r="BU95" s="273"/>
      <c r="BV95" s="273"/>
      <c r="BW95" s="273"/>
      <c r="BX95" s="273"/>
      <c r="BY95" s="274"/>
      <c r="BZ95" s="274"/>
      <c r="CA95" s="274"/>
      <c r="CB95" s="969"/>
      <c r="CC95" s="969"/>
      <c r="CD95" s="969"/>
      <c r="CE95" s="969"/>
      <c r="CF95" s="969"/>
      <c r="CG95" s="969"/>
      <c r="CH95" s="969"/>
      <c r="CI95" s="969"/>
      <c r="CJ95" s="969"/>
      <c r="CK95" s="969"/>
      <c r="CL95" s="969"/>
      <c r="CM95" s="969"/>
      <c r="CN95" s="969"/>
      <c r="CO95" s="969"/>
      <c r="CP95" s="969"/>
      <c r="CQ95" s="969"/>
      <c r="CR95" s="969"/>
      <c r="CS95" s="969"/>
      <c r="CT95" s="969"/>
      <c r="CU95" s="969"/>
      <c r="CV95" s="969"/>
      <c r="CW95" s="969"/>
      <c r="CX95" s="969"/>
      <c r="CY95" s="969"/>
      <c r="CZ95" s="969"/>
    </row>
    <row r="96" s="134" customFormat="true" ht="15" customHeight="true" x14ac:dyDescent="0.2">
      <c r="A96" s="888"/>
      <c r="B96" s="832"/>
      <c r="C96" s="865"/>
      <c r="D96" s="866"/>
      <c r="E96" s="866"/>
      <c r="F96" s="866"/>
      <c r="G96" s="867"/>
      <c r="H96" s="868"/>
      <c r="I96" s="866"/>
      <c r="J96" s="866"/>
      <c r="K96" s="866"/>
      <c r="L96" s="869"/>
      <c r="M96" s="865"/>
      <c r="N96" s="866"/>
      <c r="O96" s="866"/>
      <c r="P96" s="866"/>
      <c r="Q96" s="867"/>
      <c r="R96" s="868"/>
      <c r="S96" s="866"/>
      <c r="T96" s="866"/>
      <c r="U96" s="866"/>
      <c r="V96" s="866"/>
      <c r="W96" s="866"/>
      <c r="X96" s="866"/>
      <c r="Y96" s="866"/>
      <c r="Z96" s="866"/>
      <c r="AA96" s="869"/>
      <c r="AB96" s="738"/>
      <c r="AC96" s="738"/>
      <c r="AD96" s="738"/>
      <c r="AE96" s="738"/>
      <c r="AF96" s="738"/>
      <c r="AG96" s="738"/>
      <c r="AH96" s="738"/>
      <c r="AI96" s="738"/>
      <c r="AJ96" s="738"/>
      <c r="AK96" s="738"/>
      <c r="AL96" s="738"/>
      <c r="AM96" s="738"/>
      <c r="AN96" s="738"/>
      <c r="AO96" s="738"/>
      <c r="AP96" s="738"/>
      <c r="AQ96" s="738"/>
      <c r="AR96" s="738"/>
      <c r="AS96" s="738"/>
      <c r="AT96" s="738"/>
      <c r="AU96" s="738"/>
      <c r="AV96" s="738"/>
      <c r="AW96" s="738"/>
      <c r="AX96" s="738"/>
      <c r="AY96" s="738"/>
      <c r="AZ96" s="173"/>
      <c r="BA96" s="350"/>
      <c r="BB96" s="262"/>
      <c r="BC96" s="289"/>
      <c r="BD96" s="273"/>
      <c r="BE96" s="273"/>
      <c r="BF96" s="273"/>
      <c r="BG96" s="293"/>
      <c r="BH96" s="289"/>
      <c r="BI96" s="273"/>
      <c r="BJ96" s="273"/>
      <c r="BK96" s="273"/>
      <c r="BL96" s="293"/>
      <c r="BM96" s="289"/>
      <c r="BN96" s="273"/>
      <c r="BO96" s="273"/>
      <c r="BP96" s="273"/>
      <c r="BQ96" s="293"/>
      <c r="BR96" s="289"/>
      <c r="BS96" s="273"/>
      <c r="BT96" s="273"/>
      <c r="BU96" s="273"/>
      <c r="BV96" s="273"/>
      <c r="BW96" s="273"/>
      <c r="BX96" s="273"/>
      <c r="BY96" s="274"/>
      <c r="BZ96" s="274"/>
      <c r="CA96" s="274"/>
      <c r="CB96" s="969"/>
      <c r="CC96" s="969"/>
      <c r="CD96" s="969"/>
      <c r="CE96" s="969"/>
      <c r="CF96" s="969"/>
      <c r="CG96" s="969"/>
      <c r="CH96" s="969"/>
      <c r="CI96" s="969"/>
      <c r="CJ96" s="969"/>
      <c r="CK96" s="969"/>
      <c r="CL96" s="969"/>
      <c r="CM96" s="969"/>
      <c r="CN96" s="969"/>
      <c r="CO96" s="969"/>
      <c r="CP96" s="969"/>
      <c r="CQ96" s="969"/>
      <c r="CR96" s="969"/>
      <c r="CS96" s="969"/>
      <c r="CT96" s="969"/>
      <c r="CU96" s="969"/>
      <c r="CV96" s="969"/>
      <c r="CW96" s="969"/>
      <c r="CX96" s="969"/>
      <c r="CY96" s="969"/>
      <c r="CZ96" s="969"/>
    </row>
    <row r="97" s="134" customFormat="true" ht="15" customHeight="true" x14ac:dyDescent="0.2">
      <c r="A97" s="824"/>
      <c r="B97" s="832"/>
      <c r="C97" s="865"/>
      <c r="D97" s="866"/>
      <c r="E97" s="866"/>
      <c r="F97" s="866"/>
      <c r="G97" s="867"/>
      <c r="H97" s="868"/>
      <c r="I97" s="866"/>
      <c r="J97" s="866"/>
      <c r="K97" s="866"/>
      <c r="L97" s="869"/>
      <c r="M97" s="865"/>
      <c r="N97" s="866"/>
      <c r="O97" s="866"/>
      <c r="P97" s="866"/>
      <c r="Q97" s="867"/>
      <c r="R97" s="868"/>
      <c r="S97" s="866"/>
      <c r="T97" s="866"/>
      <c r="U97" s="866"/>
      <c r="V97" s="866"/>
      <c r="W97" s="866"/>
      <c r="X97" s="866"/>
      <c r="Y97" s="866"/>
      <c r="Z97" s="866"/>
      <c r="AA97" s="869"/>
      <c r="AB97" s="738"/>
      <c r="AC97" s="738"/>
      <c r="AD97" s="738"/>
      <c r="AE97" s="738"/>
      <c r="AF97" s="738"/>
      <c r="AG97" s="738"/>
      <c r="AH97" s="738"/>
      <c r="AI97" s="738"/>
      <c r="AJ97" s="738"/>
      <c r="AK97" s="738"/>
      <c r="AL97" s="738"/>
      <c r="AM97" s="738"/>
      <c r="AN97" s="738"/>
      <c r="AO97" s="738"/>
      <c r="AP97" s="738"/>
      <c r="AQ97" s="738"/>
      <c r="AR97" s="738"/>
      <c r="AS97" s="738"/>
      <c r="AT97" s="738"/>
      <c r="AU97" s="738"/>
      <c r="AV97" s="738"/>
      <c r="AW97" s="738"/>
      <c r="AX97" s="738"/>
      <c r="AY97" s="738"/>
      <c r="AZ97" s="173"/>
      <c r="BA97" s="350"/>
      <c r="BB97" s="262"/>
      <c r="BC97" s="289"/>
      <c r="BD97" s="273"/>
      <c r="BE97" s="273"/>
      <c r="BF97" s="273"/>
      <c r="BG97" s="293"/>
      <c r="BH97" s="289"/>
      <c r="BI97" s="273"/>
      <c r="BJ97" s="273"/>
      <c r="BK97" s="273"/>
      <c r="BL97" s="293"/>
      <c r="BM97" s="289"/>
      <c r="BN97" s="273"/>
      <c r="BO97" s="273"/>
      <c r="BP97" s="273"/>
      <c r="BQ97" s="293"/>
      <c r="BR97" s="289"/>
      <c r="BS97" s="273"/>
      <c r="BT97" s="273"/>
      <c r="BU97" s="273"/>
      <c r="BV97" s="273"/>
      <c r="BW97" s="273"/>
      <c r="BX97" s="273"/>
      <c r="BY97" s="274"/>
      <c r="BZ97" s="274"/>
      <c r="CA97" s="274"/>
      <c r="CB97" s="969"/>
      <c r="CC97" s="969"/>
      <c r="CD97" s="969"/>
      <c r="CE97" s="969"/>
      <c r="CF97" s="969"/>
      <c r="CG97" s="969"/>
      <c r="CH97" s="969"/>
      <c r="CI97" s="969"/>
      <c r="CJ97" s="969"/>
      <c r="CK97" s="969"/>
      <c r="CL97" s="969"/>
      <c r="CM97" s="969"/>
      <c r="CN97" s="969"/>
      <c r="CO97" s="969"/>
      <c r="CP97" s="969"/>
      <c r="CQ97" s="969"/>
      <c r="CR97" s="969"/>
      <c r="CS97" s="969"/>
      <c r="CT97" s="969"/>
      <c r="CU97" s="969"/>
      <c r="CV97" s="969"/>
      <c r="CW97" s="969"/>
      <c r="CX97" s="969"/>
      <c r="CY97" s="969"/>
      <c r="CZ97" s="969"/>
    </row>
    <row r="98" s="134" customFormat="true" ht="15" customHeight="true" x14ac:dyDescent="0.2">
      <c r="A98" s="888"/>
      <c r="B98" s="832"/>
      <c r="C98" s="865"/>
      <c r="D98" s="866"/>
      <c r="E98" s="866"/>
      <c r="F98" s="866"/>
      <c r="G98" s="867"/>
      <c r="H98" s="868"/>
      <c r="I98" s="866"/>
      <c r="J98" s="866"/>
      <c r="K98" s="866"/>
      <c r="L98" s="869"/>
      <c r="M98" s="865"/>
      <c r="N98" s="866"/>
      <c r="O98" s="866"/>
      <c r="P98" s="866"/>
      <c r="Q98" s="867"/>
      <c r="R98" s="868"/>
      <c r="S98" s="866"/>
      <c r="T98" s="866"/>
      <c r="U98" s="866"/>
      <c r="V98" s="866"/>
      <c r="W98" s="866"/>
      <c r="X98" s="866"/>
      <c r="Y98" s="866"/>
      <c r="Z98" s="866"/>
      <c r="AA98" s="869"/>
      <c r="AB98" s="738"/>
      <c r="AC98" s="738"/>
      <c r="AD98" s="738"/>
      <c r="AE98" s="738"/>
      <c r="AF98" s="738"/>
      <c r="AG98" s="738"/>
      <c r="AH98" s="738"/>
      <c r="AI98" s="738"/>
      <c r="AJ98" s="738"/>
      <c r="AK98" s="738"/>
      <c r="AL98" s="738"/>
      <c r="AM98" s="738"/>
      <c r="AN98" s="738"/>
      <c r="AO98" s="738"/>
      <c r="AP98" s="738"/>
      <c r="AQ98" s="738"/>
      <c r="AR98" s="738"/>
      <c r="AS98" s="738"/>
      <c r="AT98" s="738"/>
      <c r="AU98" s="738"/>
      <c r="AV98" s="738"/>
      <c r="AW98" s="738"/>
      <c r="AX98" s="738"/>
      <c r="AY98" s="738"/>
      <c r="AZ98" s="173"/>
      <c r="BA98" s="350"/>
      <c r="BB98" s="262"/>
      <c r="BC98" s="289"/>
      <c r="BD98" s="273"/>
      <c r="BE98" s="273"/>
      <c r="BF98" s="273"/>
      <c r="BG98" s="293"/>
      <c r="BH98" s="289"/>
      <c r="BI98" s="273"/>
      <c r="BJ98" s="273"/>
      <c r="BK98" s="273"/>
      <c r="BL98" s="293"/>
      <c r="BM98" s="289"/>
      <c r="BN98" s="273"/>
      <c r="BO98" s="273"/>
      <c r="BP98" s="273"/>
      <c r="BQ98" s="293"/>
      <c r="BR98" s="289"/>
      <c r="BS98" s="273"/>
      <c r="BT98" s="273"/>
      <c r="BU98" s="273"/>
      <c r="BV98" s="273"/>
      <c r="BW98" s="273"/>
      <c r="BX98" s="273"/>
      <c r="BY98" s="274"/>
      <c r="BZ98" s="274"/>
      <c r="CA98" s="274"/>
      <c r="CB98" s="969"/>
      <c r="CC98" s="969"/>
      <c r="CD98" s="969"/>
      <c r="CE98" s="969"/>
      <c r="CF98" s="969"/>
      <c r="CG98" s="969"/>
      <c r="CH98" s="969"/>
      <c r="CI98" s="969"/>
      <c r="CJ98" s="969"/>
      <c r="CK98" s="969"/>
      <c r="CL98" s="969"/>
      <c r="CM98" s="969"/>
      <c r="CN98" s="969"/>
      <c r="CO98" s="969"/>
      <c r="CP98" s="969"/>
      <c r="CQ98" s="969"/>
      <c r="CR98" s="969"/>
      <c r="CS98" s="969"/>
      <c r="CT98" s="969"/>
      <c r="CU98" s="969"/>
      <c r="CV98" s="969"/>
      <c r="CW98" s="969"/>
      <c r="CX98" s="969"/>
      <c r="CY98" s="969"/>
      <c r="CZ98" s="969"/>
    </row>
    <row r="99" s="134" customFormat="true" ht="15" customHeight="true" x14ac:dyDescent="0.2">
      <c r="A99" s="888"/>
      <c r="B99" s="832"/>
      <c r="C99" s="865"/>
      <c r="D99" s="866"/>
      <c r="E99" s="866"/>
      <c r="F99" s="866"/>
      <c r="G99" s="867"/>
      <c r="H99" s="868"/>
      <c r="I99" s="866"/>
      <c r="J99" s="866"/>
      <c r="K99" s="866"/>
      <c r="L99" s="869"/>
      <c r="M99" s="865"/>
      <c r="N99" s="866"/>
      <c r="O99" s="866"/>
      <c r="P99" s="866"/>
      <c r="Q99" s="867"/>
      <c r="R99" s="868"/>
      <c r="S99" s="866"/>
      <c r="T99" s="866"/>
      <c r="U99" s="866"/>
      <c r="V99" s="866"/>
      <c r="W99" s="866"/>
      <c r="X99" s="866"/>
      <c r="Y99" s="866"/>
      <c r="Z99" s="866"/>
      <c r="AA99" s="869"/>
      <c r="AB99" s="738"/>
      <c r="AC99" s="738"/>
      <c r="AD99" s="738"/>
      <c r="AE99" s="738"/>
      <c r="AF99" s="738"/>
      <c r="AG99" s="738"/>
      <c r="AH99" s="738"/>
      <c r="AI99" s="738"/>
      <c r="AJ99" s="738"/>
      <c r="AK99" s="738"/>
      <c r="AL99" s="738"/>
      <c r="AM99" s="738"/>
      <c r="AN99" s="738"/>
      <c r="AO99" s="738"/>
      <c r="AP99" s="738"/>
      <c r="AQ99" s="738"/>
      <c r="AR99" s="738"/>
      <c r="AS99" s="738"/>
      <c r="AT99" s="738"/>
      <c r="AU99" s="738"/>
      <c r="AV99" s="738"/>
      <c r="AW99" s="738"/>
      <c r="AX99" s="738"/>
      <c r="AY99" s="738"/>
      <c r="AZ99" s="173"/>
      <c r="BA99" s="350"/>
      <c r="BB99" s="262"/>
      <c r="BC99" s="289"/>
      <c r="BD99" s="273"/>
      <c r="BE99" s="273"/>
      <c r="BF99" s="273"/>
      <c r="BG99" s="293"/>
      <c r="BH99" s="289"/>
      <c r="BI99" s="273"/>
      <c r="BJ99" s="273"/>
      <c r="BK99" s="273"/>
      <c r="BL99" s="293"/>
      <c r="BM99" s="289"/>
      <c r="BN99" s="273"/>
      <c r="BO99" s="273"/>
      <c r="BP99" s="273"/>
      <c r="BQ99" s="293"/>
      <c r="BR99" s="289"/>
      <c r="BS99" s="273"/>
      <c r="BT99" s="273"/>
      <c r="BU99" s="273"/>
      <c r="BV99" s="273"/>
      <c r="BW99" s="273"/>
      <c r="BX99" s="273"/>
      <c r="BY99" s="274"/>
      <c r="BZ99" s="274"/>
      <c r="CA99" s="274"/>
      <c r="CB99" s="969"/>
      <c r="CC99" s="969"/>
      <c r="CD99" s="969"/>
      <c r="CE99" s="969"/>
      <c r="CF99" s="969"/>
      <c r="CG99" s="969"/>
      <c r="CH99" s="969"/>
      <c r="CI99" s="969"/>
      <c r="CJ99" s="969"/>
      <c r="CK99" s="969"/>
      <c r="CL99" s="969"/>
      <c r="CM99" s="969"/>
      <c r="CN99" s="969"/>
      <c r="CO99" s="969"/>
      <c r="CP99" s="969"/>
      <c r="CQ99" s="969"/>
      <c r="CR99" s="969"/>
      <c r="CS99" s="969"/>
      <c r="CT99" s="969"/>
      <c r="CU99" s="969"/>
      <c r="CV99" s="969"/>
      <c r="CW99" s="969"/>
      <c r="CX99" s="969"/>
      <c r="CY99" s="969"/>
      <c r="CZ99" s="969"/>
    </row>
    <row r="100" s="134" customFormat="true" ht="15" customHeight="true" x14ac:dyDescent="0.2">
      <c r="A100" s="888"/>
      <c r="B100" s="832"/>
      <c r="C100" s="865"/>
      <c r="D100" s="866"/>
      <c r="E100" s="866"/>
      <c r="F100" s="866"/>
      <c r="G100" s="867"/>
      <c r="H100" s="868"/>
      <c r="I100" s="866"/>
      <c r="J100" s="866"/>
      <c r="K100" s="866"/>
      <c r="L100" s="869"/>
      <c r="M100" s="865"/>
      <c r="N100" s="866"/>
      <c r="O100" s="866"/>
      <c r="P100" s="866"/>
      <c r="Q100" s="867"/>
      <c r="R100" s="868"/>
      <c r="S100" s="866"/>
      <c r="T100" s="866"/>
      <c r="U100" s="866"/>
      <c r="V100" s="866"/>
      <c r="W100" s="866"/>
      <c r="X100" s="866"/>
      <c r="Y100" s="866"/>
      <c r="Z100" s="866"/>
      <c r="AA100" s="869"/>
      <c r="AB100" s="738"/>
      <c r="AC100" s="738"/>
      <c r="AD100" s="738"/>
      <c r="AE100" s="738"/>
      <c r="AF100" s="738"/>
      <c r="AG100" s="738"/>
      <c r="AH100" s="738"/>
      <c r="AI100" s="738"/>
      <c r="AJ100" s="738"/>
      <c r="AK100" s="738"/>
      <c r="AL100" s="738"/>
      <c r="AM100" s="738"/>
      <c r="AN100" s="738"/>
      <c r="AO100" s="738"/>
      <c r="AP100" s="738"/>
      <c r="AQ100" s="738"/>
      <c r="AR100" s="738"/>
      <c r="AS100" s="738"/>
      <c r="AT100" s="738"/>
      <c r="AU100" s="738"/>
      <c r="AV100" s="738"/>
      <c r="AW100" s="738"/>
      <c r="AX100" s="738"/>
      <c r="AY100" s="738"/>
      <c r="AZ100" s="173"/>
      <c r="BA100" s="350"/>
      <c r="BB100" s="262"/>
      <c r="BC100" s="289"/>
      <c r="BD100" s="273"/>
      <c r="BE100" s="273"/>
      <c r="BF100" s="273"/>
      <c r="BG100" s="293"/>
      <c r="BH100" s="289"/>
      <c r="BI100" s="273"/>
      <c r="BJ100" s="273"/>
      <c r="BK100" s="273"/>
      <c r="BL100" s="293"/>
      <c r="BM100" s="289"/>
      <c r="BN100" s="273"/>
      <c r="BO100" s="273"/>
      <c r="BP100" s="273"/>
      <c r="BQ100" s="293"/>
      <c r="BR100" s="289"/>
      <c r="BS100" s="273"/>
      <c r="BT100" s="273"/>
      <c r="BU100" s="273"/>
      <c r="BV100" s="273"/>
      <c r="BW100" s="273"/>
      <c r="BX100" s="273"/>
      <c r="BY100" s="274"/>
      <c r="BZ100" s="274"/>
      <c r="CA100" s="274"/>
      <c r="CB100" s="969"/>
      <c r="CC100" s="969"/>
      <c r="CD100" s="969"/>
      <c r="CE100" s="969"/>
      <c r="CF100" s="969"/>
      <c r="CG100" s="969"/>
      <c r="CH100" s="969"/>
      <c r="CI100" s="969"/>
      <c r="CJ100" s="969"/>
      <c r="CK100" s="969"/>
      <c r="CL100" s="969"/>
      <c r="CM100" s="969"/>
      <c r="CN100" s="969"/>
      <c r="CO100" s="969"/>
      <c r="CP100" s="969"/>
      <c r="CQ100" s="969"/>
      <c r="CR100" s="969"/>
      <c r="CS100" s="969"/>
      <c r="CT100" s="969"/>
      <c r="CU100" s="969"/>
      <c r="CV100" s="969"/>
      <c r="CW100" s="969"/>
      <c r="CX100" s="969"/>
      <c r="CY100" s="969"/>
      <c r="CZ100" s="969"/>
    </row>
    <row r="101" s="134" customFormat="true" ht="15" customHeight="true" x14ac:dyDescent="0.2">
      <c r="A101" s="824"/>
      <c r="B101" s="832"/>
      <c r="C101" s="865"/>
      <c r="D101" s="866"/>
      <c r="E101" s="866"/>
      <c r="F101" s="866"/>
      <c r="G101" s="867"/>
      <c r="H101" s="868"/>
      <c r="I101" s="866"/>
      <c r="J101" s="866"/>
      <c r="K101" s="866"/>
      <c r="L101" s="869"/>
      <c r="M101" s="865"/>
      <c r="N101" s="866"/>
      <c r="O101" s="866"/>
      <c r="P101" s="866"/>
      <c r="Q101" s="867"/>
      <c r="R101" s="868"/>
      <c r="S101" s="866"/>
      <c r="T101" s="866"/>
      <c r="U101" s="866"/>
      <c r="V101" s="866"/>
      <c r="W101" s="866"/>
      <c r="X101" s="866"/>
      <c r="Y101" s="866"/>
      <c r="Z101" s="866"/>
      <c r="AA101" s="869"/>
      <c r="AB101" s="738"/>
      <c r="AC101" s="738"/>
      <c r="AD101" s="738"/>
      <c r="AE101" s="738"/>
      <c r="AF101" s="738"/>
      <c r="AG101" s="738"/>
      <c r="AH101" s="738"/>
      <c r="AI101" s="738"/>
      <c r="AJ101" s="738"/>
      <c r="AK101" s="738"/>
      <c r="AL101" s="738"/>
      <c r="AM101" s="738"/>
      <c r="AN101" s="738"/>
      <c r="AO101" s="738"/>
      <c r="AP101" s="738"/>
      <c r="AQ101" s="738"/>
      <c r="AR101" s="738"/>
      <c r="AS101" s="738"/>
      <c r="AT101" s="738"/>
      <c r="AU101" s="738"/>
      <c r="AV101" s="738"/>
      <c r="AW101" s="738"/>
      <c r="AX101" s="738"/>
      <c r="AY101" s="738"/>
      <c r="AZ101" s="173"/>
      <c r="BA101" s="350"/>
      <c r="BB101" s="262"/>
      <c r="BC101" s="289"/>
      <c r="BD101" s="273"/>
      <c r="BE101" s="273"/>
      <c r="BF101" s="273"/>
      <c r="BG101" s="293"/>
      <c r="BH101" s="289"/>
      <c r="BI101" s="273"/>
      <c r="BJ101" s="273"/>
      <c r="BK101" s="273"/>
      <c r="BL101" s="293"/>
      <c r="BM101" s="289"/>
      <c r="BN101" s="273"/>
      <c r="BO101" s="273"/>
      <c r="BP101" s="273"/>
      <c r="BQ101" s="293"/>
      <c r="BR101" s="289"/>
      <c r="BS101" s="273"/>
      <c r="BT101" s="273"/>
      <c r="BU101" s="273"/>
      <c r="BV101" s="273"/>
      <c r="BW101" s="273"/>
      <c r="BX101" s="273"/>
      <c r="BY101" s="274"/>
      <c r="BZ101" s="274"/>
      <c r="CA101" s="274"/>
      <c r="CB101" s="969"/>
      <c r="CC101" s="969"/>
      <c r="CD101" s="969"/>
      <c r="CE101" s="969"/>
      <c r="CF101" s="969"/>
      <c r="CG101" s="969"/>
      <c r="CH101" s="969"/>
      <c r="CI101" s="969"/>
      <c r="CJ101" s="969"/>
      <c r="CK101" s="969"/>
      <c r="CL101" s="969"/>
      <c r="CM101" s="969"/>
      <c r="CN101" s="969"/>
      <c r="CO101" s="969"/>
      <c r="CP101" s="969"/>
      <c r="CQ101" s="969"/>
      <c r="CR101" s="969"/>
      <c r="CS101" s="969"/>
      <c r="CT101" s="969"/>
      <c r="CU101" s="969"/>
      <c r="CV101" s="969"/>
      <c r="CW101" s="969"/>
      <c r="CX101" s="969"/>
      <c r="CY101" s="969"/>
      <c r="CZ101" s="969"/>
    </row>
    <row r="102" s="134" customFormat="true" ht="15" customHeight="true" x14ac:dyDescent="0.2">
      <c r="A102" s="888"/>
      <c r="B102" s="832"/>
      <c r="C102" s="865"/>
      <c r="D102" s="866"/>
      <c r="E102" s="866"/>
      <c r="F102" s="866"/>
      <c r="G102" s="867"/>
      <c r="H102" s="868"/>
      <c r="I102" s="866"/>
      <c r="J102" s="866"/>
      <c r="K102" s="866"/>
      <c r="L102" s="869"/>
      <c r="M102" s="865"/>
      <c r="N102" s="866"/>
      <c r="O102" s="866"/>
      <c r="P102" s="866"/>
      <c r="Q102" s="867"/>
      <c r="R102" s="868"/>
      <c r="S102" s="866"/>
      <c r="T102" s="866"/>
      <c r="U102" s="866"/>
      <c r="V102" s="866"/>
      <c r="W102" s="866"/>
      <c r="X102" s="866"/>
      <c r="Y102" s="866"/>
      <c r="Z102" s="866"/>
      <c r="AA102" s="869"/>
      <c r="AB102" s="738"/>
      <c r="AC102" s="738"/>
      <c r="AD102" s="738"/>
      <c r="AE102" s="738"/>
      <c r="AF102" s="738"/>
      <c r="AG102" s="738"/>
      <c r="AH102" s="738"/>
      <c r="AI102" s="738"/>
      <c r="AJ102" s="738"/>
      <c r="AK102" s="738"/>
      <c r="AL102" s="738"/>
      <c r="AM102" s="738"/>
      <c r="AN102" s="738"/>
      <c r="AO102" s="738"/>
      <c r="AP102" s="738"/>
      <c r="AQ102" s="738"/>
      <c r="AR102" s="738"/>
      <c r="AS102" s="738"/>
      <c r="AT102" s="738"/>
      <c r="AU102" s="738"/>
      <c r="AV102" s="738"/>
      <c r="AW102" s="738"/>
      <c r="AX102" s="738"/>
      <c r="AY102" s="738"/>
      <c r="AZ102" s="173"/>
      <c r="BA102" s="350"/>
      <c r="BB102" s="262"/>
      <c r="BC102" s="289"/>
      <c r="BD102" s="273"/>
      <c r="BE102" s="273"/>
      <c r="BF102" s="273"/>
      <c r="BG102" s="293"/>
      <c r="BH102" s="289"/>
      <c r="BI102" s="273"/>
      <c r="BJ102" s="273"/>
      <c r="BK102" s="273"/>
      <c r="BL102" s="293"/>
      <c r="BM102" s="289"/>
      <c r="BN102" s="273"/>
      <c r="BO102" s="273"/>
      <c r="BP102" s="273"/>
      <c r="BQ102" s="293"/>
      <c r="BR102" s="289"/>
      <c r="BS102" s="273"/>
      <c r="BT102" s="273"/>
      <c r="BU102" s="273"/>
      <c r="BV102" s="273"/>
      <c r="BW102" s="273"/>
      <c r="BX102" s="273"/>
      <c r="BY102" s="274"/>
      <c r="BZ102" s="274"/>
      <c r="CA102" s="274"/>
      <c r="CB102" s="969"/>
      <c r="CC102" s="969"/>
      <c r="CD102" s="969"/>
      <c r="CE102" s="969"/>
      <c r="CF102" s="969"/>
      <c r="CG102" s="969"/>
      <c r="CH102" s="969"/>
      <c r="CI102" s="969"/>
      <c r="CJ102" s="969"/>
      <c r="CK102" s="969"/>
      <c r="CL102" s="969"/>
      <c r="CM102" s="969"/>
      <c r="CN102" s="969"/>
      <c r="CO102" s="969"/>
      <c r="CP102" s="969"/>
      <c r="CQ102" s="969"/>
      <c r="CR102" s="969"/>
      <c r="CS102" s="969"/>
      <c r="CT102" s="969"/>
      <c r="CU102" s="969"/>
      <c r="CV102" s="969"/>
      <c r="CW102" s="969"/>
      <c r="CX102" s="969"/>
      <c r="CY102" s="969"/>
      <c r="CZ102" s="969"/>
    </row>
    <row r="103" s="134" customFormat="true" ht="15" customHeight="true" x14ac:dyDescent="0.2">
      <c r="A103" s="888"/>
      <c r="B103" s="832"/>
      <c r="C103" s="865"/>
      <c r="D103" s="866"/>
      <c r="E103" s="866"/>
      <c r="F103" s="866"/>
      <c r="G103" s="867"/>
      <c r="H103" s="868"/>
      <c r="I103" s="866"/>
      <c r="J103" s="866"/>
      <c r="K103" s="866"/>
      <c r="L103" s="869"/>
      <c r="M103" s="865"/>
      <c r="N103" s="866"/>
      <c r="O103" s="866"/>
      <c r="P103" s="866"/>
      <c r="Q103" s="867"/>
      <c r="R103" s="868"/>
      <c r="S103" s="866"/>
      <c r="T103" s="866"/>
      <c r="U103" s="866"/>
      <c r="V103" s="866"/>
      <c r="W103" s="866"/>
      <c r="X103" s="866"/>
      <c r="Y103" s="866"/>
      <c r="Z103" s="866"/>
      <c r="AA103" s="869"/>
      <c r="AB103" s="738"/>
      <c r="AC103" s="738"/>
      <c r="AD103" s="738"/>
      <c r="AE103" s="738"/>
      <c r="AF103" s="738"/>
      <c r="AG103" s="738"/>
      <c r="AH103" s="738"/>
      <c r="AI103" s="738"/>
      <c r="AJ103" s="738"/>
      <c r="AK103" s="738"/>
      <c r="AL103" s="738"/>
      <c r="AM103" s="738"/>
      <c r="AN103" s="738"/>
      <c r="AO103" s="738"/>
      <c r="AP103" s="738"/>
      <c r="AQ103" s="738"/>
      <c r="AR103" s="738"/>
      <c r="AS103" s="738"/>
      <c r="AT103" s="738"/>
      <c r="AU103" s="738"/>
      <c r="AV103" s="738"/>
      <c r="AW103" s="738"/>
      <c r="AX103" s="738"/>
      <c r="AY103" s="738"/>
      <c r="AZ103" s="173"/>
      <c r="BA103" s="350"/>
      <c r="BB103" s="262"/>
      <c r="BC103" s="289"/>
      <c r="BD103" s="273"/>
      <c r="BE103" s="273"/>
      <c r="BF103" s="273"/>
      <c r="BG103" s="293"/>
      <c r="BH103" s="289"/>
      <c r="BI103" s="273"/>
      <c r="BJ103" s="273"/>
      <c r="BK103" s="273"/>
      <c r="BL103" s="293"/>
      <c r="BM103" s="289"/>
      <c r="BN103" s="273"/>
      <c r="BO103" s="273"/>
      <c r="BP103" s="273"/>
      <c r="BQ103" s="293"/>
      <c r="BR103" s="289"/>
      <c r="BS103" s="273"/>
      <c r="BT103" s="273"/>
      <c r="BU103" s="273"/>
      <c r="BV103" s="273"/>
      <c r="BW103" s="273"/>
      <c r="BX103" s="273"/>
      <c r="BY103" s="274"/>
      <c r="BZ103" s="274"/>
      <c r="CA103" s="274"/>
      <c r="CB103" s="969"/>
      <c r="CC103" s="969"/>
      <c r="CD103" s="969"/>
      <c r="CE103" s="969"/>
      <c r="CF103" s="969"/>
      <c r="CG103" s="969"/>
      <c r="CH103" s="969"/>
      <c r="CI103" s="969"/>
      <c r="CJ103" s="969"/>
      <c r="CK103" s="969"/>
      <c r="CL103" s="969"/>
      <c r="CM103" s="969"/>
      <c r="CN103" s="969"/>
      <c r="CO103" s="969"/>
      <c r="CP103" s="969"/>
      <c r="CQ103" s="969"/>
      <c r="CR103" s="969"/>
      <c r="CS103" s="969"/>
      <c r="CT103" s="969"/>
      <c r="CU103" s="969"/>
      <c r="CV103" s="969"/>
      <c r="CW103" s="969"/>
      <c r="CX103" s="969"/>
      <c r="CY103" s="969"/>
      <c r="CZ103" s="969"/>
    </row>
    <row r="104" s="134" customFormat="true" ht="15" customHeight="true" x14ac:dyDescent="0.2">
      <c r="A104" s="888"/>
      <c r="B104" s="832"/>
      <c r="C104" s="865"/>
      <c r="D104" s="866"/>
      <c r="E104" s="866"/>
      <c r="F104" s="866"/>
      <c r="G104" s="867"/>
      <c r="H104" s="868"/>
      <c r="I104" s="866"/>
      <c r="J104" s="866"/>
      <c r="K104" s="866"/>
      <c r="L104" s="869"/>
      <c r="M104" s="865"/>
      <c r="N104" s="866"/>
      <c r="O104" s="866"/>
      <c r="P104" s="866"/>
      <c r="Q104" s="867"/>
      <c r="R104" s="868"/>
      <c r="S104" s="866"/>
      <c r="T104" s="866"/>
      <c r="U104" s="866"/>
      <c r="V104" s="866"/>
      <c r="W104" s="866"/>
      <c r="X104" s="866"/>
      <c r="Y104" s="866"/>
      <c r="Z104" s="866"/>
      <c r="AA104" s="869"/>
      <c r="AB104" s="738"/>
      <c r="AC104" s="738"/>
      <c r="AD104" s="738"/>
      <c r="AE104" s="738"/>
      <c r="AF104" s="738"/>
      <c r="AG104" s="738"/>
      <c r="AH104" s="738"/>
      <c r="AI104" s="738"/>
      <c r="AJ104" s="738"/>
      <c r="AK104" s="738"/>
      <c r="AL104" s="738"/>
      <c r="AM104" s="738"/>
      <c r="AN104" s="738"/>
      <c r="AO104" s="738"/>
      <c r="AP104" s="738"/>
      <c r="AQ104" s="738"/>
      <c r="AR104" s="738"/>
      <c r="AS104" s="738"/>
      <c r="AT104" s="738"/>
      <c r="AU104" s="738"/>
      <c r="AV104" s="738"/>
      <c r="AW104" s="738"/>
      <c r="AX104" s="738"/>
      <c r="AY104" s="738"/>
      <c r="AZ104" s="173"/>
      <c r="BA104" s="350"/>
      <c r="BB104" s="262"/>
      <c r="BC104" s="289"/>
      <c r="BD104" s="273"/>
      <c r="BE104" s="273"/>
      <c r="BF104" s="273"/>
      <c r="BG104" s="293"/>
      <c r="BH104" s="289"/>
      <c r="BI104" s="273"/>
      <c r="BJ104" s="273"/>
      <c r="BK104" s="273"/>
      <c r="BL104" s="293"/>
      <c r="BM104" s="289"/>
      <c r="BN104" s="273"/>
      <c r="BO104" s="273"/>
      <c r="BP104" s="273"/>
      <c r="BQ104" s="293"/>
      <c r="BR104" s="289"/>
      <c r="BS104" s="273"/>
      <c r="BT104" s="273"/>
      <c r="BU104" s="273"/>
      <c r="BV104" s="273"/>
      <c r="BW104" s="273"/>
      <c r="BX104" s="273"/>
      <c r="BY104" s="274"/>
      <c r="BZ104" s="274"/>
      <c r="CA104" s="274"/>
      <c r="CB104" s="969"/>
      <c r="CC104" s="969"/>
      <c r="CD104" s="969"/>
      <c r="CE104" s="969"/>
      <c r="CF104" s="969"/>
      <c r="CG104" s="969"/>
      <c r="CH104" s="969"/>
      <c r="CI104" s="969"/>
      <c r="CJ104" s="969"/>
      <c r="CK104" s="969"/>
      <c r="CL104" s="969"/>
      <c r="CM104" s="969"/>
      <c r="CN104" s="969"/>
      <c r="CO104" s="969"/>
      <c r="CP104" s="969"/>
      <c r="CQ104" s="969"/>
      <c r="CR104" s="969"/>
      <c r="CS104" s="969"/>
      <c r="CT104" s="969"/>
      <c r="CU104" s="969"/>
      <c r="CV104" s="969"/>
      <c r="CW104" s="969"/>
      <c r="CX104" s="969"/>
      <c r="CY104" s="969"/>
      <c r="CZ104" s="969"/>
    </row>
    <row r="105" s="134" customFormat="true" ht="15" customHeight="true" x14ac:dyDescent="0.2">
      <c r="A105" s="827"/>
      <c r="B105" s="833"/>
      <c r="C105" s="870"/>
      <c r="D105" s="871"/>
      <c r="E105" s="871"/>
      <c r="F105" s="871"/>
      <c r="G105" s="872"/>
      <c r="H105" s="873"/>
      <c r="I105" s="871"/>
      <c r="J105" s="871"/>
      <c r="K105" s="871"/>
      <c r="L105" s="874"/>
      <c r="M105" s="870"/>
      <c r="N105" s="871"/>
      <c r="O105" s="871"/>
      <c r="P105" s="871"/>
      <c r="Q105" s="872"/>
      <c r="R105" s="873"/>
      <c r="S105" s="871"/>
      <c r="T105" s="871"/>
      <c r="U105" s="871"/>
      <c r="V105" s="871"/>
      <c r="W105" s="871"/>
      <c r="X105" s="871"/>
      <c r="Y105" s="871"/>
      <c r="Z105" s="871"/>
      <c r="AA105" s="874"/>
      <c r="AB105" s="738"/>
      <c r="AC105" s="738"/>
      <c r="AD105" s="738"/>
      <c r="AE105" s="738"/>
      <c r="AF105" s="738"/>
      <c r="AG105" s="738"/>
      <c r="AH105" s="738"/>
      <c r="AI105" s="738"/>
      <c r="AJ105" s="738"/>
      <c r="AK105" s="738"/>
      <c r="AL105" s="738"/>
      <c r="AM105" s="738"/>
      <c r="AN105" s="738"/>
      <c r="AO105" s="738"/>
      <c r="AP105" s="738"/>
      <c r="AQ105" s="738"/>
      <c r="AR105" s="738"/>
      <c r="AS105" s="738"/>
      <c r="AT105" s="738"/>
      <c r="AU105" s="738"/>
      <c r="AV105" s="738"/>
      <c r="AW105" s="738"/>
      <c r="AX105" s="738"/>
      <c r="AY105" s="738"/>
      <c r="AZ105" s="173"/>
      <c r="BA105" s="350"/>
      <c r="BB105" s="262"/>
      <c r="BC105" s="292"/>
      <c r="BD105" s="291"/>
      <c r="BE105" s="291"/>
      <c r="BF105" s="291"/>
      <c r="BG105" s="295"/>
      <c r="BH105" s="292"/>
      <c r="BI105" s="291"/>
      <c r="BJ105" s="291"/>
      <c r="BK105" s="291"/>
      <c r="BL105" s="295"/>
      <c r="BM105" s="292"/>
      <c r="BN105" s="291"/>
      <c r="BO105" s="291"/>
      <c r="BP105" s="291"/>
      <c r="BQ105" s="295"/>
      <c r="BR105" s="292"/>
      <c r="BS105" s="291"/>
      <c r="BT105" s="291"/>
      <c r="BU105" s="291"/>
      <c r="BV105" s="291"/>
      <c r="BW105" s="291"/>
      <c r="BX105" s="291"/>
      <c r="BY105" s="294"/>
      <c r="BZ105" s="294"/>
      <c r="CA105" s="294"/>
      <c r="CB105" s="969"/>
      <c r="CC105" s="969"/>
      <c r="CD105" s="969"/>
      <c r="CE105" s="969"/>
      <c r="CF105" s="969"/>
      <c r="CG105" s="969"/>
      <c r="CH105" s="969"/>
      <c r="CI105" s="969"/>
      <c r="CJ105" s="969"/>
      <c r="CK105" s="969"/>
      <c r="CL105" s="969"/>
      <c r="CM105" s="969"/>
      <c r="CN105" s="969"/>
      <c r="CO105" s="969"/>
      <c r="CP105" s="969"/>
      <c r="CQ105" s="969"/>
      <c r="CR105" s="969"/>
      <c r="CS105" s="969"/>
      <c r="CT105" s="969"/>
      <c r="CU105" s="969"/>
      <c r="CV105" s="969"/>
      <c r="CW105" s="969"/>
      <c r="CX105" s="969"/>
      <c r="CY105" s="969"/>
      <c r="CZ105" s="969"/>
    </row>
    <row r="106" s="134" customFormat="true" ht="250.15" customHeight="true" x14ac:dyDescent="0.2">
      <c r="A106" s="353"/>
      <c r="B106" s="798"/>
      <c r="C106" s="799"/>
      <c r="D106" s="799"/>
      <c r="E106" s="799"/>
      <c r="F106" s="799"/>
      <c r="G106" s="799"/>
      <c r="H106" s="799"/>
      <c r="I106" s="799"/>
      <c r="J106" s="799"/>
      <c r="K106" s="799"/>
      <c r="L106" s="799"/>
      <c r="M106" s="799"/>
      <c r="N106" s="799"/>
      <c r="O106" s="799"/>
      <c r="P106" s="799"/>
      <c r="Q106" s="799"/>
      <c r="R106" s="799"/>
      <c r="S106" s="799"/>
      <c r="T106" s="799"/>
      <c r="U106" s="799"/>
      <c r="V106" s="799"/>
      <c r="W106" s="799"/>
      <c r="X106" s="799"/>
      <c r="Y106" s="799"/>
      <c r="Z106" s="799"/>
      <c r="AA106" s="799"/>
      <c r="AB106" s="173"/>
      <c r="AC106" s="173"/>
      <c r="AD106" s="173"/>
      <c r="AE106" s="173"/>
      <c r="AF106" s="173"/>
      <c r="AG106" s="173"/>
      <c r="AH106" s="173"/>
      <c r="AI106" s="173"/>
      <c r="AJ106" s="173"/>
      <c r="AK106" s="173"/>
      <c r="AL106" s="173"/>
      <c r="AM106" s="173"/>
      <c r="AN106" s="173"/>
      <c r="AO106" s="173"/>
      <c r="AP106" s="173"/>
      <c r="AQ106" s="173"/>
      <c r="AR106" s="173"/>
      <c r="AS106" s="173"/>
      <c r="AT106" s="173"/>
      <c r="AU106" s="173"/>
      <c r="AV106" s="173"/>
      <c r="AW106" s="173"/>
      <c r="AX106" s="173"/>
      <c r="AY106" s="173"/>
      <c r="AZ106" s="173"/>
      <c r="BA106" s="266"/>
      <c r="BB106" s="267"/>
      <c r="BC106" s="267"/>
      <c r="BD106" s="267"/>
      <c r="BE106" s="267"/>
      <c r="BF106" s="267"/>
      <c r="BG106" s="267"/>
      <c r="BH106" s="267"/>
      <c r="BI106" s="267"/>
      <c r="BJ106" s="267"/>
      <c r="BK106" s="267"/>
      <c r="BL106" s="267"/>
      <c r="BM106" s="267"/>
      <c r="BN106" s="267"/>
      <c r="BO106" s="267"/>
      <c r="BP106" s="267"/>
      <c r="BQ106" s="267"/>
      <c r="BR106" s="267"/>
      <c r="BS106" s="267"/>
      <c r="BT106" s="267"/>
      <c r="BU106" s="267"/>
      <c r="BV106" s="267"/>
      <c r="BW106" s="267"/>
      <c r="BX106" s="267"/>
      <c r="BY106" s="266"/>
      <c r="BZ106" s="266"/>
      <c r="CA106" s="266"/>
      <c r="CB106" s="172"/>
      <c r="CC106" s="172"/>
      <c r="CD106" s="172"/>
      <c r="CE106" s="172"/>
      <c r="CF106" s="172"/>
      <c r="CG106" s="172"/>
      <c r="CH106" s="172"/>
      <c r="CI106" s="172"/>
      <c r="CJ106" s="172"/>
      <c r="CK106" s="172"/>
      <c r="CL106" s="172"/>
      <c r="CM106" s="172"/>
      <c r="CN106" s="172"/>
      <c r="CO106" s="172"/>
      <c r="CP106" s="172"/>
      <c r="CQ106" s="172"/>
      <c r="CR106" s="172"/>
      <c r="CS106" s="172"/>
      <c r="CT106" s="172"/>
      <c r="CU106" s="172"/>
      <c r="CV106" s="172"/>
      <c r="CW106" s="172"/>
      <c r="CX106" s="172"/>
      <c r="CY106" s="172"/>
      <c r="CZ106" s="172"/>
    </row>
    <row r="107" s="114" customFormat="true" ht="18" customHeight="true" x14ac:dyDescent="0.2">
      <c r="A107" s="353"/>
      <c r="B107" s="115"/>
      <c r="C107" s="248"/>
      <c r="D107" s="248"/>
      <c r="E107" s="248"/>
      <c r="F107" s="248"/>
      <c r="G107" s="248"/>
      <c r="H107" s="248"/>
      <c r="I107" s="248"/>
      <c r="J107" s="248"/>
      <c r="K107" s="248"/>
      <c r="L107" s="248"/>
      <c r="M107" s="248"/>
      <c r="N107" s="248"/>
      <c r="O107" s="248"/>
      <c r="P107" s="248"/>
      <c r="Q107" s="248"/>
      <c r="R107" s="248"/>
      <c r="S107" s="248"/>
      <c r="T107" s="248"/>
      <c r="U107" s="248"/>
      <c r="V107" s="248"/>
      <c r="W107" s="248"/>
      <c r="X107" s="248"/>
      <c r="Y107" s="248"/>
      <c r="Z107" s="248"/>
      <c r="AA107" s="248"/>
      <c r="AB107" s="168"/>
      <c r="AC107" s="168"/>
      <c r="AD107" s="168"/>
      <c r="AE107" s="168"/>
      <c r="AF107" s="168"/>
      <c r="AG107" s="168"/>
      <c r="AH107" s="168"/>
      <c r="AI107" s="168"/>
      <c r="AJ107" s="168"/>
      <c r="AK107" s="168"/>
      <c r="AL107" s="168"/>
      <c r="AM107" s="168"/>
      <c r="AN107" s="168"/>
      <c r="AO107" s="168"/>
      <c r="AP107" s="168"/>
      <c r="AQ107" s="168"/>
      <c r="AR107" s="168"/>
      <c r="AS107" s="168"/>
      <c r="AT107" s="168"/>
      <c r="AU107" s="168"/>
      <c r="AV107" s="168"/>
      <c r="AW107" s="168"/>
      <c r="AX107" s="168"/>
      <c r="AY107" s="168"/>
      <c r="AZ107" s="168"/>
      <c r="BB107" s="137"/>
      <c r="BZ107" s="168"/>
      <c r="CA107" s="168"/>
      <c r="CB107" s="168"/>
      <c r="CC107" s="168"/>
      <c r="CD107" s="168"/>
      <c r="CE107" s="168"/>
      <c r="CF107" s="168"/>
      <c r="CG107" s="168"/>
      <c r="CH107" s="168"/>
      <c r="CI107" s="168"/>
      <c r="CJ107" s="168"/>
      <c r="CK107" s="168"/>
      <c r="CL107" s="168"/>
      <c r="CM107" s="168"/>
      <c r="CN107" s="168"/>
      <c r="CO107" s="168"/>
      <c r="CP107" s="168"/>
      <c r="CQ107" s="168"/>
      <c r="CR107" s="168"/>
      <c r="CS107" s="168"/>
      <c r="CT107" s="168"/>
      <c r="CU107" s="168"/>
      <c r="CV107" s="168"/>
      <c r="CW107" s="168"/>
      <c r="CX107" s="168"/>
      <c r="CY107" s="168"/>
      <c r="CZ107" s="168"/>
    </row>
    <row r="108" s="114" customFormat="true" ht="22.5" customHeight="true" x14ac:dyDescent="0.35">
      <c r="A108" s="1149" t="str">
        <f>A1026</f>
        <v>Zimbabwe</v>
      </c>
      <c r="B108" s="1150"/>
      <c r="C108" s="116"/>
      <c r="D108" s="116"/>
      <c r="E108" s="116"/>
      <c r="F108" s="116"/>
      <c r="G108" s="116"/>
      <c r="H108" s="116"/>
      <c r="I108" s="116"/>
      <c r="J108" s="116"/>
      <c r="K108" s="116"/>
      <c r="L108" s="116"/>
      <c r="M108" s="116"/>
      <c r="N108" s="116"/>
      <c r="O108" s="116"/>
      <c r="P108" s="116"/>
      <c r="Q108" s="116"/>
      <c r="R108" s="116"/>
      <c r="S108" s="116"/>
      <c r="T108" s="116"/>
      <c r="U108" s="116"/>
      <c r="AB108" s="168"/>
      <c r="AC108" s="168"/>
      <c r="AD108" s="168"/>
      <c r="AE108" s="168"/>
      <c r="AF108" s="168"/>
      <c r="AG108" s="168"/>
      <c r="AH108" s="168"/>
      <c r="AI108" s="168"/>
      <c r="AJ108" s="168"/>
      <c r="AK108" s="168"/>
      <c r="AL108" s="168"/>
      <c r="AM108" s="168"/>
      <c r="AN108" s="168"/>
      <c r="AO108" s="168"/>
      <c r="AP108" s="168"/>
      <c r="AQ108" s="168"/>
      <c r="AR108" s="168"/>
      <c r="AS108" s="168"/>
      <c r="AT108" s="168"/>
      <c r="AU108" s="168"/>
      <c r="AV108" s="168"/>
      <c r="AW108" s="168"/>
      <c r="AX108" s="168"/>
      <c r="AY108" s="168"/>
      <c r="AZ108" s="168"/>
      <c r="BB108" s="137"/>
      <c r="BZ108" s="168"/>
      <c r="CA108" s="168"/>
      <c r="CB108" s="168"/>
      <c r="CC108" s="168"/>
      <c r="CD108" s="168"/>
      <c r="CE108" s="168"/>
      <c r="CF108" s="168"/>
      <c r="CG108" s="168"/>
      <c r="CH108" s="168"/>
      <c r="CI108" s="168"/>
      <c r="CJ108" s="168"/>
      <c r="CK108" s="168"/>
      <c r="CL108" s="168"/>
      <c r="CM108" s="168"/>
      <c r="CN108" s="168"/>
      <c r="CO108" s="168"/>
      <c r="CP108" s="168"/>
      <c r="CQ108" s="168"/>
      <c r="CR108" s="168"/>
      <c r="CS108" s="168"/>
      <c r="CT108" s="168"/>
      <c r="CU108" s="168"/>
      <c r="CV108" s="168"/>
      <c r="CW108" s="168"/>
      <c r="CX108" s="168"/>
      <c r="CY108" s="168"/>
      <c r="CZ108" s="168"/>
    </row>
    <row r="109" s="114" customFormat="true" ht="22.5" customHeight="true" x14ac:dyDescent="0.35">
      <c r="A109" s="141" t="str">
        <f>A1034</f>
        <v>2014</v>
      </c>
      <c r="B109" s="142"/>
      <c r="C109" s="116"/>
      <c r="D109" s="116"/>
      <c r="E109" s="116"/>
      <c r="F109" s="116"/>
      <c r="G109" s="116"/>
      <c r="H109" s="116"/>
      <c r="I109" s="116"/>
      <c r="J109" s="116"/>
      <c r="K109" s="116"/>
      <c r="L109" s="116"/>
      <c r="M109" s="116"/>
      <c r="N109" s="116"/>
      <c r="O109" s="116"/>
      <c r="P109" s="116"/>
      <c r="Q109" s="116"/>
      <c r="R109" s="116"/>
      <c r="S109" s="116"/>
      <c r="T109" s="116"/>
      <c r="U109" s="116"/>
      <c r="AB109" s="168"/>
      <c r="AC109" s="168"/>
      <c r="AD109" s="168"/>
      <c r="AE109" s="168"/>
      <c r="AF109" s="168"/>
      <c r="AG109" s="168"/>
      <c r="AH109" s="168"/>
      <c r="AI109" s="168"/>
      <c r="AJ109" s="168"/>
      <c r="AK109" s="168"/>
      <c r="AL109" s="168"/>
      <c r="AM109" s="168"/>
      <c r="AN109" s="168"/>
      <c r="AO109" s="168"/>
      <c r="AP109" s="168"/>
      <c r="AQ109" s="168"/>
      <c r="AR109" s="168"/>
      <c r="AS109" s="168"/>
      <c r="AT109" s="168"/>
      <c r="AU109" s="168"/>
      <c r="AV109" s="168"/>
      <c r="AW109" s="168"/>
      <c r="AX109" s="168"/>
      <c r="AY109" s="168"/>
      <c r="AZ109" s="168"/>
      <c r="BB109" s="137"/>
      <c r="BZ109" s="168"/>
      <c r="CA109" s="168"/>
      <c r="CB109" s="168"/>
      <c r="CC109" s="168"/>
      <c r="CD109" s="168"/>
      <c r="CE109" s="168"/>
      <c r="CF109" s="168"/>
      <c r="CG109" s="168"/>
      <c r="CH109" s="168"/>
      <c r="CI109" s="168"/>
      <c r="CJ109" s="168"/>
      <c r="CK109" s="168"/>
      <c r="CL109" s="168"/>
      <c r="CM109" s="168"/>
      <c r="CN109" s="168"/>
      <c r="CO109" s="168"/>
      <c r="CP109" s="168"/>
      <c r="CQ109" s="168"/>
      <c r="CR109" s="168"/>
      <c r="CS109" s="168"/>
      <c r="CT109" s="168"/>
      <c r="CU109" s="168"/>
      <c r="CV109" s="168"/>
      <c r="CW109" s="168"/>
      <c r="CX109" s="168"/>
      <c r="CY109" s="168"/>
      <c r="CZ109" s="168"/>
    </row>
    <row r="110" s="114" customFormat="true" ht="22.5" customHeight="true" x14ac:dyDescent="0.35">
      <c r="A110" s="143" t="s">
        <v>99</v>
      </c>
      <c r="B110" s="144"/>
      <c r="C110" s="116"/>
      <c r="D110" s="116"/>
      <c r="E110" s="116"/>
      <c r="F110" s="116"/>
      <c r="G110" s="116"/>
      <c r="H110" s="116"/>
      <c r="I110" s="116"/>
      <c r="J110" s="116"/>
      <c r="K110" s="116"/>
      <c r="L110" s="116"/>
      <c r="M110" s="116"/>
      <c r="N110" s="116"/>
      <c r="O110" s="116"/>
      <c r="P110" s="116"/>
      <c r="Q110" s="116"/>
      <c r="R110" s="116"/>
      <c r="S110" s="116"/>
      <c r="T110" s="116"/>
      <c r="U110" s="116"/>
      <c r="AB110" s="168"/>
      <c r="AC110" s="168"/>
      <c r="AD110" s="168"/>
      <c r="AE110" s="168"/>
      <c r="AF110" s="168"/>
      <c r="AG110" s="168"/>
      <c r="AH110" s="168"/>
      <c r="AI110" s="168"/>
      <c r="AJ110" s="168"/>
      <c r="AK110" s="168"/>
      <c r="AL110" s="168"/>
      <c r="AM110" s="168"/>
      <c r="AN110" s="168"/>
      <c r="AO110" s="168"/>
      <c r="AP110" s="168"/>
      <c r="AQ110" s="168"/>
      <c r="AR110" s="168"/>
      <c r="AS110" s="168"/>
      <c r="AT110" s="168"/>
      <c r="AU110" s="168"/>
      <c r="AV110" s="168"/>
      <c r="AW110" s="168"/>
      <c r="AX110" s="168"/>
      <c r="AY110" s="168"/>
      <c r="AZ110" s="168"/>
      <c r="BB110" s="137"/>
      <c r="BZ110" s="168"/>
      <c r="CA110" s="168"/>
      <c r="CB110" s="168"/>
      <c r="CC110" s="168"/>
      <c r="CD110" s="168"/>
      <c r="CE110" s="168"/>
      <c r="CF110" s="168"/>
      <c r="CG110" s="168"/>
      <c r="CH110" s="168"/>
      <c r="CI110" s="168"/>
      <c r="CJ110" s="168"/>
      <c r="CK110" s="168"/>
      <c r="CL110" s="168"/>
      <c r="CM110" s="168"/>
      <c r="CN110" s="168"/>
      <c r="CO110" s="168"/>
      <c r="CP110" s="168"/>
      <c r="CQ110" s="168"/>
      <c r="CR110" s="168"/>
      <c r="CS110" s="168"/>
      <c r="CT110" s="168"/>
      <c r="CU110" s="168"/>
      <c r="CV110" s="168"/>
      <c r="CW110" s="168"/>
      <c r="CX110" s="168"/>
      <c r="CY110" s="168"/>
      <c r="CZ110" s="168"/>
    </row>
    <row r="111" s="114" customFormat="true" ht="20.1" customHeight="true" x14ac:dyDescent="0.35">
      <c r="A111" s="145" t="s">
        <v>97</v>
      </c>
      <c r="B111" s="142"/>
      <c r="C111" s="116"/>
      <c r="D111" s="116"/>
      <c r="E111" s="116"/>
      <c r="F111" s="116"/>
      <c r="G111" s="116"/>
      <c r="H111" s="116"/>
      <c r="I111" s="116"/>
      <c r="J111" s="116"/>
      <c r="K111" s="116"/>
      <c r="L111" s="116"/>
      <c r="M111" s="116"/>
      <c r="N111" s="116"/>
      <c r="O111" s="116"/>
      <c r="P111" s="116"/>
      <c r="Q111" s="116"/>
      <c r="R111" s="116"/>
      <c r="S111" s="116"/>
      <c r="T111" s="116"/>
      <c r="U111" s="116"/>
      <c r="AB111" s="168"/>
      <c r="AC111" s="168"/>
      <c r="AD111" s="168"/>
      <c r="AE111" s="168"/>
      <c r="AF111" s="168"/>
      <c r="AG111" s="168"/>
      <c r="AH111" s="168"/>
      <c r="AI111" s="168"/>
      <c r="AJ111" s="168"/>
      <c r="AK111" s="168"/>
      <c r="AL111" s="168"/>
      <c r="AM111" s="168"/>
      <c r="AN111" s="168"/>
      <c r="AO111" s="168"/>
      <c r="AP111" s="168"/>
      <c r="AQ111" s="168"/>
      <c r="AR111" s="168"/>
      <c r="AS111" s="168"/>
      <c r="AT111" s="168"/>
      <c r="AU111" s="168"/>
      <c r="AV111" s="168"/>
      <c r="AW111" s="168"/>
      <c r="AX111" s="168"/>
      <c r="AY111" s="168"/>
      <c r="AZ111" s="168"/>
      <c r="BB111" s="137"/>
      <c r="BZ111" s="168"/>
      <c r="CA111" s="168"/>
      <c r="CB111" s="168"/>
      <c r="CC111" s="168"/>
      <c r="CD111" s="168"/>
      <c r="CE111" s="168"/>
      <c r="CF111" s="168"/>
      <c r="CG111" s="168"/>
      <c r="CH111" s="168"/>
      <c r="CI111" s="168"/>
      <c r="CJ111" s="168"/>
      <c r="CK111" s="168"/>
      <c r="CL111" s="168"/>
      <c r="CM111" s="168"/>
      <c r="CN111" s="168"/>
      <c r="CO111" s="168"/>
      <c r="CP111" s="168"/>
      <c r="CQ111" s="168"/>
      <c r="CR111" s="168"/>
      <c r="CS111" s="168"/>
      <c r="CT111" s="168"/>
      <c r="CU111" s="168"/>
      <c r="CV111" s="168"/>
      <c r="CW111" s="168"/>
      <c r="CX111" s="168"/>
      <c r="CY111" s="168"/>
      <c r="CZ111" s="168"/>
    </row>
    <row r="112" s="114" customFormat="true" ht="15" customHeight="true" x14ac:dyDescent="0.2">
      <c r="A112" s="246" t="s">
        <v>98</v>
      </c>
      <c r="B112" s="181"/>
      <c r="C112" s="116"/>
      <c r="D112" s="116"/>
      <c r="E112" s="116"/>
      <c r="F112" s="116"/>
      <c r="G112" s="116"/>
      <c r="H112" s="116"/>
      <c r="I112" s="116"/>
      <c r="J112" s="116"/>
      <c r="K112" s="116"/>
      <c r="L112" s="116"/>
      <c r="M112" s="116"/>
      <c r="N112" s="116"/>
      <c r="O112" s="116"/>
      <c r="P112" s="116"/>
      <c r="Q112" s="116"/>
      <c r="R112" s="116"/>
      <c r="S112" s="116"/>
      <c r="T112" s="116"/>
      <c r="U112" s="116"/>
      <c r="AB112" s="168"/>
      <c r="AC112" s="168"/>
      <c r="AD112" s="168"/>
      <c r="AE112" s="168"/>
      <c r="AF112" s="168"/>
      <c r="AG112" s="168"/>
      <c r="AH112" s="168"/>
      <c r="AI112" s="168"/>
      <c r="AJ112" s="168"/>
      <c r="AK112" s="168"/>
      <c r="AL112" s="168"/>
      <c r="AM112" s="168"/>
      <c r="AN112" s="168"/>
      <c r="AO112" s="168"/>
      <c r="AP112" s="168"/>
      <c r="AQ112" s="168"/>
      <c r="AR112" s="168"/>
      <c r="AS112" s="168"/>
      <c r="AT112" s="168"/>
      <c r="AU112" s="168"/>
      <c r="AV112" s="168"/>
      <c r="AW112" s="168"/>
      <c r="AX112" s="168"/>
      <c r="AY112" s="168"/>
      <c r="AZ112" s="168"/>
      <c r="BB112" s="137"/>
      <c r="BZ112" s="168"/>
      <c r="CA112" s="168"/>
      <c r="CB112" s="168"/>
      <c r="CC112" s="168"/>
      <c r="CD112" s="168"/>
      <c r="CE112" s="168"/>
      <c r="CF112" s="168"/>
      <c r="CG112" s="168"/>
      <c r="CH112" s="168"/>
      <c r="CI112" s="168"/>
      <c r="CJ112" s="168"/>
      <c r="CK112" s="168"/>
      <c r="CL112" s="168"/>
      <c r="CM112" s="168"/>
      <c r="CN112" s="168"/>
      <c r="CO112" s="168"/>
      <c r="CP112" s="168"/>
      <c r="CQ112" s="168"/>
      <c r="CR112" s="168"/>
      <c r="CS112" s="168"/>
      <c r="CT112" s="168"/>
      <c r="CU112" s="168"/>
      <c r="CV112" s="168"/>
      <c r="CW112" s="168"/>
      <c r="CX112" s="168"/>
      <c r="CY112" s="168"/>
      <c r="CZ112" s="168"/>
    </row>
    <row r="113" s="114" customFormat="true" ht="15" customHeight="true" x14ac:dyDescent="0.2">
      <c r="A113" s="156" t="s">
        <v>40</v>
      </c>
      <c r="B113" s="155"/>
      <c r="C113" s="116"/>
      <c r="D113" s="116"/>
      <c r="E113" s="116"/>
      <c r="F113" s="116"/>
      <c r="G113" s="116"/>
      <c r="H113" s="116"/>
      <c r="I113" s="116"/>
      <c r="J113" s="116"/>
      <c r="K113" s="116"/>
      <c r="L113" s="116"/>
      <c r="M113" s="116"/>
      <c r="N113" s="116"/>
      <c r="O113" s="116"/>
      <c r="P113" s="116"/>
      <c r="Q113" s="116"/>
      <c r="R113" s="116"/>
      <c r="S113" s="116"/>
      <c r="T113" s="116"/>
      <c r="U113" s="116"/>
      <c r="AB113" s="168"/>
      <c r="AC113" s="168"/>
      <c r="AD113" s="168"/>
      <c r="AE113" s="168"/>
      <c r="AF113" s="168"/>
      <c r="AG113" s="168"/>
      <c r="AH113" s="168"/>
      <c r="AI113" s="168"/>
      <c r="AJ113" s="168"/>
      <c r="AK113" s="168"/>
      <c r="AL113" s="168"/>
      <c r="AM113" s="168"/>
      <c r="AN113" s="168"/>
      <c r="AO113" s="168"/>
      <c r="AP113" s="168"/>
      <c r="AQ113" s="168"/>
      <c r="AR113" s="168"/>
      <c r="AS113" s="168"/>
      <c r="AT113" s="168"/>
      <c r="AU113" s="168"/>
      <c r="AV113" s="168"/>
      <c r="AW113" s="168"/>
      <c r="AX113" s="168"/>
      <c r="AY113" s="168"/>
      <c r="AZ113" s="168"/>
      <c r="BB113" s="137"/>
      <c r="BZ113" s="168"/>
      <c r="CA113" s="168"/>
      <c r="CB113" s="168"/>
      <c r="CC113" s="168"/>
      <c r="CD113" s="168"/>
      <c r="CE113" s="168"/>
      <c r="CF113" s="168"/>
      <c r="CG113" s="168"/>
      <c r="CH113" s="168"/>
      <c r="CI113" s="168"/>
      <c r="CJ113" s="168"/>
      <c r="CK113" s="168"/>
      <c r="CL113" s="168"/>
      <c r="CM113" s="168"/>
      <c r="CN113" s="168"/>
      <c r="CO113" s="168"/>
      <c r="CP113" s="168"/>
      <c r="CQ113" s="168"/>
      <c r="CR113" s="168"/>
      <c r="CS113" s="168"/>
      <c r="CT113" s="168"/>
      <c r="CU113" s="168"/>
      <c r="CV113" s="168"/>
      <c r="CW113" s="168"/>
      <c r="CX113" s="168"/>
      <c r="CY113" s="168"/>
      <c r="CZ113" s="168"/>
    </row>
    <row r="114" s="114" customFormat="true" ht="15" customHeight="true" x14ac:dyDescent="0.2">
      <c r="A114" s="154" t="s">
        <v>39</v>
      </c>
      <c r="B114" s="155"/>
      <c r="C114" s="116"/>
      <c r="D114" s="116"/>
      <c r="E114" s="116"/>
      <c r="F114" s="116"/>
      <c r="G114" s="116"/>
      <c r="H114" s="116"/>
      <c r="I114" s="116"/>
      <c r="J114" s="116"/>
      <c r="K114" s="116"/>
      <c r="L114" s="116"/>
      <c r="M114" s="116"/>
      <c r="N114" s="116"/>
      <c r="O114" s="116"/>
      <c r="P114" s="116"/>
      <c r="Q114" s="116"/>
      <c r="R114" s="116"/>
      <c r="S114" s="116"/>
      <c r="T114" s="116"/>
      <c r="U114" s="116"/>
      <c r="AB114" s="168"/>
      <c r="AC114" s="168"/>
      <c r="AD114" s="168"/>
      <c r="AE114" s="168"/>
      <c r="AF114" s="168"/>
      <c r="AG114" s="168"/>
      <c r="AH114" s="168"/>
      <c r="AI114" s="168"/>
      <c r="AJ114" s="168"/>
      <c r="AK114" s="168"/>
      <c r="AL114" s="168"/>
      <c r="AM114" s="168"/>
      <c r="AN114" s="168"/>
      <c r="AO114" s="168"/>
      <c r="AP114" s="168"/>
      <c r="AQ114" s="168"/>
      <c r="AR114" s="168"/>
      <c r="AS114" s="168"/>
      <c r="AT114" s="168"/>
      <c r="AU114" s="168"/>
      <c r="AV114" s="168"/>
      <c r="AW114" s="168"/>
      <c r="AX114" s="168"/>
      <c r="AY114" s="168"/>
      <c r="AZ114" s="168"/>
      <c r="BB114" s="137"/>
      <c r="BZ114" s="168"/>
      <c r="CA114" s="168"/>
      <c r="CB114" s="168"/>
      <c r="CC114" s="168"/>
      <c r="CD114" s="168"/>
      <c r="CE114" s="168"/>
      <c r="CF114" s="168"/>
      <c r="CG114" s="168"/>
      <c r="CH114" s="168"/>
      <c r="CI114" s="168"/>
      <c r="CJ114" s="168"/>
      <c r="CK114" s="168"/>
      <c r="CL114" s="168"/>
      <c r="CM114" s="168"/>
      <c r="CN114" s="168"/>
      <c r="CO114" s="168"/>
      <c r="CP114" s="168"/>
      <c r="CQ114" s="168"/>
      <c r="CR114" s="168"/>
      <c r="CS114" s="168"/>
      <c r="CT114" s="168"/>
      <c r="CU114" s="168"/>
      <c r="CV114" s="168"/>
      <c r="CW114" s="168"/>
      <c r="CX114" s="168"/>
      <c r="CY114" s="168"/>
      <c r="CZ114" s="168"/>
    </row>
    <row r="115" s="114" customFormat="true" ht="15" customHeight="true" x14ac:dyDescent="0.2">
      <c r="A115" s="154" t="s">
        <v>136</v>
      </c>
      <c r="B115" s="180" t="str">
        <f>A1025</f>
        <v>MICS14</v>
      </c>
      <c r="C115" s="116"/>
      <c r="D115" s="116"/>
      <c r="E115" s="116"/>
      <c r="F115" s="116"/>
      <c r="G115" s="116"/>
      <c r="H115" s="116"/>
      <c r="I115" s="116"/>
      <c r="J115" s="116"/>
      <c r="K115" s="116"/>
      <c r="L115" s="116"/>
      <c r="M115" s="116"/>
      <c r="N115" s="116"/>
      <c r="O115" s="116"/>
      <c r="P115" s="116"/>
      <c r="Q115" s="116"/>
      <c r="R115" s="116"/>
      <c r="S115" s="116"/>
      <c r="T115" s="116"/>
      <c r="U115" s="116"/>
      <c r="AB115" s="168"/>
      <c r="AC115" s="168"/>
      <c r="AD115" s="168"/>
      <c r="AE115" s="168"/>
      <c r="AF115" s="168"/>
      <c r="AG115" s="168"/>
      <c r="AH115" s="168"/>
      <c r="AI115" s="168"/>
      <c r="AJ115" s="168"/>
      <c r="AK115" s="168"/>
      <c r="AL115" s="168"/>
      <c r="AM115" s="168"/>
      <c r="AN115" s="168"/>
      <c r="AO115" s="168"/>
      <c r="AP115" s="168"/>
      <c r="AQ115" s="168"/>
      <c r="AR115" s="168"/>
      <c r="AS115" s="168"/>
      <c r="AT115" s="168"/>
      <c r="AU115" s="168"/>
      <c r="AV115" s="168"/>
      <c r="AW115" s="168"/>
      <c r="AX115" s="168"/>
      <c r="AY115" s="168"/>
      <c r="AZ115" s="168"/>
      <c r="BB115" s="137"/>
      <c r="BZ115" s="168"/>
      <c r="CA115" s="168"/>
      <c r="CB115" s="168"/>
      <c r="CC115" s="168"/>
      <c r="CD115" s="168"/>
      <c r="CE115" s="168"/>
      <c r="CF115" s="168"/>
      <c r="CG115" s="168"/>
      <c r="CH115" s="168"/>
      <c r="CI115" s="168"/>
      <c r="CJ115" s="168"/>
      <c r="CK115" s="168"/>
      <c r="CL115" s="168"/>
      <c r="CM115" s="168"/>
      <c r="CN115" s="168"/>
      <c r="CO115" s="168"/>
      <c r="CP115" s="168"/>
      <c r="CQ115" s="168"/>
      <c r="CR115" s="168"/>
      <c r="CS115" s="168"/>
      <c r="CT115" s="168"/>
      <c r="CU115" s="168"/>
      <c r="CV115" s="168"/>
      <c r="CW115" s="168"/>
      <c r="CX115" s="168"/>
      <c r="CY115" s="168"/>
      <c r="CZ115" s="168"/>
    </row>
    <row r="116" s="114" customFormat="true" ht="15" customHeight="true" x14ac:dyDescent="0.2">
      <c r="A116" s="792" t="str">
        <f>B1030</f>
        <v/>
      </c>
      <c r="B116" s="793"/>
      <c r="C116" s="116"/>
      <c r="D116" s="116"/>
      <c r="E116" s="116"/>
      <c r="F116" s="116"/>
      <c r="G116" s="116"/>
      <c r="H116" s="116"/>
      <c r="I116" s="116"/>
      <c r="J116" s="116"/>
      <c r="K116" s="116"/>
      <c r="L116" s="116"/>
      <c r="M116" s="116"/>
      <c r="N116" s="116"/>
      <c r="O116" s="116"/>
      <c r="P116" s="116"/>
      <c r="Q116" s="116"/>
      <c r="R116" s="116"/>
      <c r="S116" s="116"/>
      <c r="T116" s="116"/>
      <c r="U116" s="116"/>
      <c r="AB116" s="168"/>
      <c r="AC116" s="168"/>
      <c r="AD116" s="168"/>
      <c r="AE116" s="168"/>
      <c r="AF116" s="168"/>
      <c r="AG116" s="168"/>
      <c r="AH116" s="168"/>
      <c r="AI116" s="168"/>
      <c r="AJ116" s="168"/>
      <c r="AK116" s="168"/>
      <c r="AL116" s="168"/>
      <c r="AM116" s="168"/>
      <c r="AN116" s="168"/>
      <c r="AO116" s="168"/>
      <c r="AP116" s="168"/>
      <c r="AQ116" s="168"/>
      <c r="AR116" s="168"/>
      <c r="AS116" s="168"/>
      <c r="AT116" s="168"/>
      <c r="AU116" s="168"/>
      <c r="AV116" s="168"/>
      <c r="AW116" s="168"/>
      <c r="AX116" s="168"/>
      <c r="AY116" s="168"/>
      <c r="AZ116" s="168"/>
      <c r="BB116" s="137"/>
      <c r="BZ116" s="168"/>
      <c r="CA116" s="168"/>
      <c r="CB116" s="168"/>
      <c r="CC116" s="168"/>
      <c r="CD116" s="168"/>
      <c r="CE116" s="168"/>
      <c r="CF116" s="168"/>
      <c r="CG116" s="168"/>
      <c r="CH116" s="168"/>
      <c r="CI116" s="168"/>
      <c r="CJ116" s="168"/>
      <c r="CK116" s="168"/>
      <c r="CL116" s="168"/>
      <c r="CM116" s="168"/>
      <c r="CN116" s="168"/>
      <c r="CO116" s="168"/>
      <c r="CP116" s="168"/>
      <c r="CQ116" s="168"/>
      <c r="CR116" s="168"/>
      <c r="CS116" s="168"/>
      <c r="CT116" s="168"/>
      <c r="CU116" s="168"/>
      <c r="CV116" s="168"/>
      <c r="CW116" s="168"/>
      <c r="CX116" s="168"/>
      <c r="CY116" s="168"/>
      <c r="CZ116" s="168"/>
    </row>
    <row r="117" s="114" customFormat="true" ht="15" customHeight="true" x14ac:dyDescent="0.2">
      <c r="A117" s="792" t="str">
        <f>B1029</f>
        <v/>
      </c>
      <c r="B117" s="794"/>
      <c r="C117" s="116"/>
      <c r="D117" s="116"/>
      <c r="E117" s="116"/>
      <c r="F117" s="116"/>
      <c r="G117" s="116"/>
      <c r="H117" s="116"/>
      <c r="I117" s="116"/>
      <c r="J117" s="116"/>
      <c r="K117" s="116"/>
      <c r="L117" s="116"/>
      <c r="M117" s="116"/>
      <c r="N117" s="116"/>
      <c r="O117" s="116"/>
      <c r="P117" s="116"/>
      <c r="Q117" s="116"/>
      <c r="R117" s="116"/>
      <c r="S117" s="116"/>
      <c r="T117" s="116"/>
      <c r="U117" s="116"/>
      <c r="AB117" s="168"/>
      <c r="AC117" s="168"/>
      <c r="AD117" s="168"/>
      <c r="AE117" s="168"/>
      <c r="AF117" s="168"/>
      <c r="AG117" s="168"/>
      <c r="AH117" s="168"/>
      <c r="AI117" s="168"/>
      <c r="AJ117" s="168"/>
      <c r="AK117" s="168"/>
      <c r="AL117" s="168"/>
      <c r="AM117" s="168"/>
      <c r="AN117" s="168"/>
      <c r="AO117" s="168"/>
      <c r="AP117" s="168"/>
      <c r="AQ117" s="168"/>
      <c r="AR117" s="168"/>
      <c r="AS117" s="168"/>
      <c r="AT117" s="168"/>
      <c r="AU117" s="168"/>
      <c r="AV117" s="168"/>
      <c r="AW117" s="168"/>
      <c r="AX117" s="168"/>
      <c r="AY117" s="168"/>
      <c r="AZ117" s="168"/>
      <c r="BB117" s="137"/>
      <c r="BZ117" s="168"/>
      <c r="CA117" s="168"/>
      <c r="CB117" s="168"/>
      <c r="CC117" s="168"/>
      <c r="CD117" s="168"/>
      <c r="CE117" s="168"/>
      <c r="CF117" s="168"/>
      <c r="CG117" s="168"/>
      <c r="CH117" s="168"/>
      <c r="CI117" s="168"/>
      <c r="CJ117" s="168"/>
      <c r="CK117" s="168"/>
      <c r="CL117" s="168"/>
      <c r="CM117" s="168"/>
      <c r="CN117" s="168"/>
      <c r="CO117" s="168"/>
      <c r="CP117" s="168"/>
      <c r="CQ117" s="168"/>
      <c r="CR117" s="168"/>
      <c r="CS117" s="168"/>
      <c r="CT117" s="168"/>
      <c r="CU117" s="168"/>
      <c r="CV117" s="168"/>
      <c r="CW117" s="168"/>
      <c r="CX117" s="168"/>
      <c r="CY117" s="168"/>
      <c r="CZ117" s="168"/>
    </row>
    <row r="118" s="114" customFormat="true" ht="21" customHeight="true" x14ac:dyDescent="0.2">
      <c r="A118" s="795"/>
      <c r="B118" s="793"/>
      <c r="C118" s="116"/>
      <c r="D118" s="116"/>
      <c r="E118" s="116"/>
      <c r="F118" s="116"/>
      <c r="G118" s="116"/>
      <c r="H118" s="116"/>
      <c r="I118" s="116"/>
      <c r="J118" s="116"/>
      <c r="K118" s="116"/>
      <c r="L118" s="116"/>
      <c r="M118" s="116"/>
      <c r="N118" s="116"/>
      <c r="O118" s="116"/>
      <c r="P118" s="116"/>
      <c r="Q118" s="116"/>
      <c r="R118" s="116"/>
      <c r="S118" s="116"/>
      <c r="T118" s="116"/>
      <c r="U118" s="116"/>
      <c r="AB118" s="168"/>
      <c r="AC118" s="168"/>
      <c r="AD118" s="168"/>
      <c r="AE118" s="168"/>
      <c r="AF118" s="168"/>
      <c r="AG118" s="168"/>
      <c r="AH118" s="168"/>
      <c r="AI118" s="168"/>
      <c r="AJ118" s="168"/>
      <c r="AK118" s="168"/>
      <c r="AL118" s="168"/>
      <c r="AM118" s="168"/>
      <c r="AN118" s="168"/>
      <c r="AO118" s="168"/>
      <c r="AP118" s="168"/>
      <c r="AQ118" s="168"/>
      <c r="AR118" s="168"/>
      <c r="AS118" s="168"/>
      <c r="AT118" s="168"/>
      <c r="AU118" s="168"/>
      <c r="AV118" s="168"/>
      <c r="AW118" s="168"/>
      <c r="AX118" s="168"/>
      <c r="AY118" s="168"/>
      <c r="AZ118" s="168"/>
      <c r="BB118" s="137"/>
      <c r="BZ118" s="168"/>
      <c r="CA118" s="168"/>
      <c r="CB118" s="168"/>
      <c r="CC118" s="168"/>
      <c r="CD118" s="168"/>
      <c r="CE118" s="168"/>
      <c r="CF118" s="168"/>
      <c r="CG118" s="168"/>
      <c r="CH118" s="168"/>
      <c r="CI118" s="168"/>
      <c r="CJ118" s="168"/>
      <c r="CK118" s="168"/>
      <c r="CL118" s="168"/>
      <c r="CM118" s="168"/>
      <c r="CN118" s="168"/>
      <c r="CO118" s="168"/>
      <c r="CP118" s="168"/>
      <c r="CQ118" s="168"/>
      <c r="CR118" s="168"/>
      <c r="CS118" s="168"/>
      <c r="CT118" s="168"/>
      <c r="CU118" s="168"/>
      <c r="CV118" s="168"/>
      <c r="CW118" s="168"/>
      <c r="CX118" s="168"/>
      <c r="CY118" s="168"/>
      <c r="CZ118" s="168"/>
    </row>
    <row r="119" s="114" customFormat="true" ht="15" customHeight="true" x14ac:dyDescent="0.2">
      <c r="A119" s="796"/>
      <c r="B119" s="797"/>
      <c r="C119" s="116"/>
      <c r="D119" s="116"/>
      <c r="E119" s="116"/>
      <c r="F119" s="116"/>
      <c r="G119" s="116"/>
      <c r="H119" s="116"/>
      <c r="I119" s="116"/>
      <c r="J119" s="116"/>
      <c r="K119" s="116"/>
      <c r="L119" s="116"/>
      <c r="M119" s="116"/>
      <c r="N119" s="116"/>
      <c r="O119" s="116"/>
      <c r="P119" s="116"/>
      <c r="Q119" s="116"/>
      <c r="R119" s="116"/>
      <c r="S119" s="116"/>
      <c r="T119" s="116"/>
      <c r="U119" s="116"/>
      <c r="AB119" s="168"/>
      <c r="AC119" s="168"/>
      <c r="AD119" s="168"/>
      <c r="AE119" s="168"/>
      <c r="AF119" s="168"/>
      <c r="AG119" s="168"/>
      <c r="AH119" s="168"/>
      <c r="AI119" s="168"/>
      <c r="AJ119" s="168"/>
      <c r="AK119" s="168"/>
      <c r="AL119" s="168"/>
      <c r="AM119" s="168"/>
      <c r="AN119" s="168"/>
      <c r="AO119" s="168"/>
      <c r="AP119" s="168"/>
      <c r="AQ119" s="168"/>
      <c r="AR119" s="168"/>
      <c r="AS119" s="168"/>
      <c r="AT119" s="168"/>
      <c r="AU119" s="168"/>
      <c r="AV119" s="168"/>
      <c r="AW119" s="168"/>
      <c r="AX119" s="168"/>
      <c r="AY119" s="168"/>
      <c r="AZ119" s="168"/>
      <c r="BB119" s="137"/>
      <c r="BZ119" s="168"/>
      <c r="CA119" s="168"/>
      <c r="CB119" s="168"/>
      <c r="CC119" s="168"/>
      <c r="CD119" s="168"/>
      <c r="CE119" s="168"/>
      <c r="CF119" s="168"/>
      <c r="CG119" s="168"/>
      <c r="CH119" s="168"/>
      <c r="CI119" s="168"/>
      <c r="CJ119" s="168"/>
      <c r="CK119" s="168"/>
      <c r="CL119" s="168"/>
      <c r="CM119" s="168"/>
      <c r="CN119" s="168"/>
      <c r="CO119" s="168"/>
      <c r="CP119" s="168"/>
      <c r="CQ119" s="168"/>
      <c r="CR119" s="168"/>
      <c r="CS119" s="168"/>
      <c r="CT119" s="168"/>
      <c r="CU119" s="168"/>
      <c r="CV119" s="168"/>
      <c r="CW119" s="168"/>
      <c r="CX119" s="168"/>
      <c r="CY119" s="168"/>
      <c r="CZ119" s="168"/>
    </row>
    <row r="120" s="373" customFormat="true" ht="15" customHeight="true" x14ac:dyDescent="0.2">
      <c r="A120" s="119" t="s">
        <v>99</v>
      </c>
      <c r="B120" s="164"/>
      <c r="C120" s="1137" t="s">
        <v>115</v>
      </c>
      <c r="D120" s="1138"/>
      <c r="E120" s="1138"/>
      <c r="F120" s="1138"/>
      <c r="G120" s="1139"/>
      <c r="H120" s="1140" t="s">
        <v>38</v>
      </c>
      <c r="I120" s="1141"/>
      <c r="J120" s="1141"/>
      <c r="K120" s="1141"/>
      <c r="L120" s="1142"/>
      <c r="M120" s="1143" t="s">
        <v>37</v>
      </c>
      <c r="N120" s="1144"/>
      <c r="O120" s="1144"/>
      <c r="P120" s="1144"/>
      <c r="Q120" s="1145"/>
      <c r="R120" s="961" t="s">
        <v>141</v>
      </c>
      <c r="S120" s="265"/>
      <c r="T120" s="265"/>
      <c r="U120" s="265"/>
      <c r="V120" s="265"/>
      <c r="W120" s="265"/>
      <c r="X120" s="265"/>
      <c r="Y120" s="265"/>
      <c r="Z120" s="265"/>
      <c r="AA120" s="265"/>
      <c r="AB120" s="738"/>
      <c r="AC120" s="738"/>
      <c r="AD120" s="738"/>
      <c r="AE120" s="738"/>
      <c r="AF120" s="738"/>
      <c r="AG120" s="738"/>
      <c r="AH120" s="738"/>
      <c r="AI120" s="738"/>
      <c r="AJ120" s="738"/>
      <c r="AK120" s="738"/>
      <c r="AL120" s="738"/>
      <c r="AM120" s="738"/>
      <c r="AN120" s="738"/>
      <c r="AO120" s="738"/>
      <c r="AP120" s="738"/>
      <c r="AQ120" s="738"/>
      <c r="AR120" s="738"/>
      <c r="AS120" s="738"/>
      <c r="AT120" s="738"/>
      <c r="AU120" s="738"/>
      <c r="AV120" s="738"/>
      <c r="AW120" s="738"/>
      <c r="AX120" s="738"/>
      <c r="AY120" s="738"/>
      <c r="AZ120" s="173"/>
      <c r="BA120" s="174" t="s">
        <v>131</v>
      </c>
      <c r="BB120" s="119" t="s">
        <v>99</v>
      </c>
      <c r="BC120" s="1143" t="s">
        <v>115</v>
      </c>
      <c r="BD120" s="1144"/>
      <c r="BE120" s="1144"/>
      <c r="BF120" s="1144"/>
      <c r="BG120" s="1167"/>
      <c r="BH120" s="1143" t="s">
        <v>38</v>
      </c>
      <c r="BI120" s="1144"/>
      <c r="BJ120" s="1144"/>
      <c r="BK120" s="1144"/>
      <c r="BL120" s="1167"/>
      <c r="BM120" s="1143" t="s">
        <v>37</v>
      </c>
      <c r="BN120" s="1144"/>
      <c r="BO120" s="1144"/>
      <c r="BP120" s="1144"/>
      <c r="BQ120" s="1145"/>
      <c r="BR120" s="956" t="s">
        <v>141</v>
      </c>
      <c r="BS120" s="265"/>
      <c r="BT120" s="265"/>
      <c r="BU120" s="265"/>
      <c r="BV120" s="265"/>
      <c r="BW120" s="265"/>
      <c r="BX120" s="265"/>
      <c r="BY120" s="265"/>
      <c r="BZ120" s="279"/>
      <c r="CA120" s="279"/>
      <c r="CB120" s="172"/>
      <c r="CC120" s="172"/>
      <c r="CD120" s="172"/>
      <c r="CE120" s="172"/>
      <c r="CF120" s="172"/>
      <c r="CG120" s="172"/>
      <c r="CH120" s="172"/>
      <c r="CI120" s="172"/>
      <c r="CJ120" s="172"/>
      <c r="CK120" s="172"/>
      <c r="CL120" s="172"/>
      <c r="CM120" s="172"/>
      <c r="CN120" s="172"/>
      <c r="CO120" s="172"/>
      <c r="CP120" s="172"/>
      <c r="CQ120" s="172"/>
      <c r="CR120" s="172"/>
      <c r="CS120" s="172"/>
      <c r="CT120" s="172"/>
      <c r="CU120" s="172"/>
      <c r="CV120" s="172"/>
      <c r="CW120" s="172"/>
      <c r="CX120" s="172"/>
      <c r="CY120" s="172"/>
      <c r="CZ120" s="172"/>
    </row>
    <row r="121" s="373" customFormat="true" ht="24" x14ac:dyDescent="0.2">
      <c r="A121" s="159" t="s">
        <v>87</v>
      </c>
      <c r="B121" s="205"/>
      <c r="C121" s="251" t="s">
        <v>0</v>
      </c>
      <c r="D121" s="252" t="s">
        <v>1</v>
      </c>
      <c r="E121" s="252" t="s">
        <v>2</v>
      </c>
      <c r="F121" s="252" t="s">
        <v>3</v>
      </c>
      <c r="G121" s="253" t="s">
        <v>4</v>
      </c>
      <c r="H121" s="212" t="s">
        <v>0</v>
      </c>
      <c r="I121" s="211" t="s">
        <v>1</v>
      </c>
      <c r="J121" s="211" t="s">
        <v>2</v>
      </c>
      <c r="K121" s="211" t="s">
        <v>3</v>
      </c>
      <c r="L121" s="214" t="s">
        <v>4</v>
      </c>
      <c r="M121" s="213" t="s">
        <v>0</v>
      </c>
      <c r="N121" s="211" t="s">
        <v>1</v>
      </c>
      <c r="O121" s="211" t="s">
        <v>2</v>
      </c>
      <c r="P121" s="211" t="s">
        <v>3</v>
      </c>
      <c r="Q121" s="284" t="s">
        <v>4</v>
      </c>
      <c r="R121" s="212" t="s">
        <v>248</v>
      </c>
      <c r="S121" s="211" t="s">
        <v>249</v>
      </c>
      <c r="T121" s="211" t="s">
        <v>250</v>
      </c>
      <c r="U121" s="211" t="s">
        <v>251</v>
      </c>
      <c r="V121" s="211" t="s">
        <v>252</v>
      </c>
      <c r="W121" s="211" t="s">
        <v>253</v>
      </c>
      <c r="X121" s="211" t="s">
        <v>254</v>
      </c>
      <c r="Y121" s="211" t="s">
        <v>476</v>
      </c>
      <c r="Z121" s="211" t="s">
        <v>477</v>
      </c>
      <c r="AA121" s="214" t="s">
        <v>257</v>
      </c>
      <c r="AB121" s="738"/>
      <c r="AC121" s="738"/>
      <c r="AD121" s="738"/>
      <c r="AE121" s="738"/>
      <c r="AF121" s="738"/>
      <c r="AG121" s="738"/>
      <c r="AH121" s="738"/>
      <c r="AI121" s="738"/>
      <c r="AJ121" s="738"/>
      <c r="AK121" s="738"/>
      <c r="AL121" s="738"/>
      <c r="AM121" s="738"/>
      <c r="AN121" s="738"/>
      <c r="AO121" s="738"/>
      <c r="AP121" s="738"/>
      <c r="AQ121" s="738"/>
      <c r="AR121" s="738"/>
      <c r="AS121" s="738"/>
      <c r="AT121" s="738"/>
      <c r="AU121" s="738"/>
      <c r="AV121" s="738"/>
      <c r="AW121" s="738"/>
      <c r="AX121" s="738"/>
      <c r="AY121" s="738"/>
      <c r="AZ121" s="173"/>
      <c r="BA121" s="159" t="s">
        <v>117</v>
      </c>
      <c r="BB121" s="158"/>
      <c r="BC121" s="297" t="s">
        <v>0</v>
      </c>
      <c r="BD121" s="435" t="s">
        <v>1</v>
      </c>
      <c r="BE121" s="435" t="s">
        <v>2</v>
      </c>
      <c r="BF121" s="435" t="s">
        <v>3</v>
      </c>
      <c r="BG121" s="298" t="s">
        <v>4</v>
      </c>
      <c r="BH121" s="297" t="s">
        <v>0</v>
      </c>
      <c r="BI121" s="435" t="s">
        <v>1</v>
      </c>
      <c r="BJ121" s="435" t="s">
        <v>2</v>
      </c>
      <c r="BK121" s="435" t="s">
        <v>3</v>
      </c>
      <c r="BL121" s="298" t="s">
        <v>4</v>
      </c>
      <c r="BM121" s="297" t="s">
        <v>0</v>
      </c>
      <c r="BN121" s="435" t="s">
        <v>1</v>
      </c>
      <c r="BO121" s="435" t="s">
        <v>2</v>
      </c>
      <c r="BP121" s="435" t="s">
        <v>3</v>
      </c>
      <c r="BQ121" s="298" t="s">
        <v>4</v>
      </c>
      <c r="BR121" s="297" t="s">
        <v>248</v>
      </c>
      <c r="BS121" s="435" t="s">
        <v>249</v>
      </c>
      <c r="BT121" s="435" t="s">
        <v>250</v>
      </c>
      <c r="BU121" s="435" t="s">
        <v>251</v>
      </c>
      <c r="BV121" s="435" t="s">
        <v>252</v>
      </c>
      <c r="BW121" s="435" t="s">
        <v>253</v>
      </c>
      <c r="BX121" s="435" t="s">
        <v>254</v>
      </c>
      <c r="BY121" s="436" t="s">
        <v>476</v>
      </c>
      <c r="BZ121" s="436" t="s">
        <v>477</v>
      </c>
      <c r="CA121" s="436" t="s">
        <v>257</v>
      </c>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row>
    <row r="122" s="373" customFormat="true" ht="15" customHeight="true" x14ac:dyDescent="0.2">
      <c r="A122" s="1146" t="s">
        <v>18</v>
      </c>
      <c r="B122" s="208" t="s">
        <v>14</v>
      </c>
      <c r="C122" s="836">
        <v>16.825839845364492</v>
      </c>
      <c r="D122" s="837">
        <v>38.597065290426528</v>
      </c>
      <c r="E122" s="837">
        <v>65.550232742606696</v>
      </c>
      <c r="F122" s="837">
        <v>88.519438069631065</v>
      </c>
      <c r="G122" s="838">
        <v>99.261857466475362</v>
      </c>
      <c r="H122" s="839">
        <v>92.98671605063663</v>
      </c>
      <c r="I122" s="837">
        <v>98.069593240662357</v>
      </c>
      <c r="J122" s="837">
        <v>98.376027837014405</v>
      </c>
      <c r="K122" s="837">
        <v>99.396121087583197</v>
      </c>
      <c r="L122" s="840">
        <v>99.747827752517153</v>
      </c>
      <c r="M122" s="836">
        <v>14.357774031336865</v>
      </c>
      <c r="N122" s="837">
        <v>27.018230939179698</v>
      </c>
      <c r="O122" s="837">
        <v>48.329601481408112</v>
      </c>
      <c r="P122" s="837">
        <v>66.662482679794152</v>
      </c>
      <c r="Q122" s="838">
        <v>83.472848133455443</v>
      </c>
      <c r="R122" s="839">
        <v>98.007701741037991</v>
      </c>
      <c r="S122" s="837">
        <v>98.467806246838236</v>
      </c>
      <c r="T122" s="837">
        <v>63.468200186475151</v>
      </c>
      <c r="U122" s="837">
        <v>57.378346123816193</v>
      </c>
      <c r="V122" s="837">
        <v>72.61543572687556</v>
      </c>
      <c r="W122" s="837">
        <v>57.184428674272567</v>
      </c>
      <c r="X122" s="837">
        <v>43.321829566093037</v>
      </c>
      <c r="Y122" s="837">
        <v>29.322417039020387</v>
      </c>
      <c r="Z122" s="837">
        <v>55.14070865701418</v>
      </c>
      <c r="AA122" s="840">
        <v>56.650507352021542</v>
      </c>
      <c r="AB122" s="738"/>
      <c r="AC122" s="738"/>
      <c r="AD122" s="738"/>
      <c r="AE122" s="738"/>
      <c r="AF122" s="738"/>
      <c r="AG122" s="738"/>
      <c r="AH122" s="738"/>
      <c r="AI122" s="738"/>
      <c r="AJ122" s="738"/>
      <c r="AK122" s="738"/>
      <c r="AL122" s="738"/>
      <c r="AM122" s="738"/>
      <c r="AN122" s="738"/>
      <c r="AO122" s="738"/>
      <c r="AP122" s="738"/>
      <c r="AQ122" s="738"/>
      <c r="AR122" s="738"/>
      <c r="AS122" s="738"/>
      <c r="AT122" s="738"/>
      <c r="AU122" s="738"/>
      <c r="AV122" s="738"/>
      <c r="AW122" s="738"/>
      <c r="AX122" s="738"/>
      <c r="AY122" s="738"/>
      <c r="AZ122" s="173"/>
      <c r="BA122" s="1168" t="s">
        <v>18</v>
      </c>
      <c r="BB122" s="261" t="s">
        <v>14</v>
      </c>
      <c r="BC122" s="325">
        <v>2196.0711820425781</v>
      </c>
      <c r="BD122" s="321">
        <v>5038.0199123848724</v>
      </c>
      <c r="BE122" s="321">
        <v>8554.9487385857883</v>
      </c>
      <c r="BF122" s="321">
        <v>11551.940419598328</v>
      </c>
      <c r="BG122" s="334">
        <v>12956.979794055</v>
      </c>
      <c r="BH122" s="325">
        <v>3365.6180168067795</v>
      </c>
      <c r="BI122" s="321">
        <v>3544.2478088667831</v>
      </c>
      <c r="BJ122" s="321">
        <v>3557.2300009794158</v>
      </c>
      <c r="BK122" s="321">
        <v>3595.1861878487448</v>
      </c>
      <c r="BL122" s="334">
        <v>3606.6860291360781</v>
      </c>
      <c r="BM122" s="325">
        <v>1354.6953691815174</v>
      </c>
      <c r="BN122" s="321">
        <v>2550.2472017159462</v>
      </c>
      <c r="BO122" s="321">
        <v>4558.8721703050924</v>
      </c>
      <c r="BP122" s="321">
        <v>6289.0555490290844</v>
      </c>
      <c r="BQ122" s="334">
        <v>7876.1217127971822</v>
      </c>
      <c r="BR122" s="325">
        <v>4380.1606921155708</v>
      </c>
      <c r="BS122" s="321">
        <v>5810.4713317204405</v>
      </c>
      <c r="BT122" s="321">
        <v>5181.3506918624671</v>
      </c>
      <c r="BU122" s="321">
        <v>1982.6593825340392</v>
      </c>
      <c r="BV122" s="321">
        <v>5251.6328894068811</v>
      </c>
      <c r="BW122" s="321">
        <v>4965.9305373898951</v>
      </c>
      <c r="BX122" s="321">
        <v>3205.8030311485281</v>
      </c>
      <c r="BY122" s="329">
        <v>1825.6420188302325</v>
      </c>
      <c r="BZ122" s="329">
        <v>3012.7729324978823</v>
      </c>
      <c r="CA122" s="329">
        <v>4681.536539160652</v>
      </c>
      <c r="CB122" s="970"/>
      <c r="CC122" s="970"/>
      <c r="CD122" s="970"/>
      <c r="CE122" s="970"/>
      <c r="CF122" s="970"/>
      <c r="CG122" s="970"/>
      <c r="CH122" s="970"/>
      <c r="CI122" s="970"/>
      <c r="CJ122" s="970"/>
      <c r="CK122" s="970"/>
      <c r="CL122" s="970"/>
      <c r="CM122" s="970"/>
      <c r="CN122" s="970"/>
      <c r="CO122" s="970"/>
      <c r="CP122" s="970"/>
      <c r="CQ122" s="970"/>
      <c r="CR122" s="970"/>
      <c r="CS122" s="970"/>
      <c r="CT122" s="970"/>
      <c r="CU122" s="970"/>
      <c r="CV122" s="970"/>
      <c r="CW122" s="970"/>
      <c r="CX122" s="970"/>
      <c r="CY122" s="970"/>
      <c r="CZ122" s="968"/>
    </row>
    <row r="123" s="373" customFormat="true" ht="15" customHeight="true" x14ac:dyDescent="0.2">
      <c r="A123" s="1147"/>
      <c r="B123" s="209" t="s">
        <v>51</v>
      </c>
      <c r="C123" s="841">
        <v>83.174160154635373</v>
      </c>
      <c r="D123" s="842">
        <v>61.402934709573664</v>
      </c>
      <c r="E123" s="842">
        <v>34.449767257393134</v>
      </c>
      <c r="F123" s="842">
        <v>11.480561930368888</v>
      </c>
      <c r="G123" s="843">
        <v>0.73814253352469805</v>
      </c>
      <c r="H123" s="844">
        <v>7.0132839493633528</v>
      </c>
      <c r="I123" s="842">
        <v>1.9304067593376089</v>
      </c>
      <c r="J123" s="842">
        <v>1.623972162985609</v>
      </c>
      <c r="K123" s="842">
        <v>0.60387891241679048</v>
      </c>
      <c r="L123" s="845">
        <v>0.25217224748283856</v>
      </c>
      <c r="M123" s="841">
        <v>85.642225968663226</v>
      </c>
      <c r="N123" s="842">
        <v>72.981769060820653</v>
      </c>
      <c r="O123" s="842">
        <v>51.670398518591767</v>
      </c>
      <c r="P123" s="842">
        <v>33.337517320206196</v>
      </c>
      <c r="Q123" s="843">
        <v>16.527151866544681</v>
      </c>
      <c r="R123" s="844">
        <v>1.9922982589620977</v>
      </c>
      <c r="S123" s="842">
        <v>1.5321937531617236</v>
      </c>
      <c r="T123" s="842">
        <v>36.531799813524728</v>
      </c>
      <c r="U123" s="842">
        <v>42.621653876183743</v>
      </c>
      <c r="V123" s="842">
        <v>27.384564273124468</v>
      </c>
      <c r="W123" s="842">
        <v>42.815571325727582</v>
      </c>
      <c r="X123" s="842">
        <v>56.678170433907042</v>
      </c>
      <c r="Y123" s="842">
        <v>70.677582960979507</v>
      </c>
      <c r="Z123" s="842">
        <v>44.859291342985671</v>
      </c>
      <c r="AA123" s="845">
        <v>43.349492647978252</v>
      </c>
      <c r="AB123" s="738"/>
      <c r="AC123" s="738"/>
      <c r="AD123" s="738"/>
      <c r="AE123" s="738"/>
      <c r="AF123" s="738"/>
      <c r="AG123" s="738"/>
      <c r="AH123" s="738"/>
      <c r="AI123" s="738"/>
      <c r="AJ123" s="738"/>
      <c r="AK123" s="738"/>
      <c r="AL123" s="738"/>
      <c r="AM123" s="738"/>
      <c r="AN123" s="738"/>
      <c r="AO123" s="738"/>
      <c r="AP123" s="738"/>
      <c r="AQ123" s="738"/>
      <c r="AR123" s="738"/>
      <c r="AS123" s="738"/>
      <c r="AT123" s="738"/>
      <c r="AU123" s="738"/>
      <c r="AV123" s="738"/>
      <c r="AW123" s="738"/>
      <c r="AX123" s="738"/>
      <c r="AY123" s="738"/>
      <c r="AZ123" s="173"/>
      <c r="BA123" s="1165"/>
      <c r="BB123" s="262" t="s">
        <v>51</v>
      </c>
      <c r="BC123" s="326">
        <v>10855.70633530727</v>
      </c>
      <c r="BD123" s="322">
        <v>8014.837537983236</v>
      </c>
      <c r="BE123" s="322">
        <v>4496.0327463741905</v>
      </c>
      <c r="BF123" s="322">
        <v>1498.2332727734511</v>
      </c>
      <c r="BG123" s="335">
        <v>96.352195456772009</v>
      </c>
      <c r="BH123" s="326">
        <v>253.84308446924126</v>
      </c>
      <c r="BI123" s="322">
        <v>69.765150449988127</v>
      </c>
      <c r="BJ123" s="322">
        <v>58.722054812974264</v>
      </c>
      <c r="BK123" s="322">
        <v>21.842473340996207</v>
      </c>
      <c r="BL123" s="335">
        <v>9.1180544220848745</v>
      </c>
      <c r="BM123" s="326">
        <v>8080.5789722644449</v>
      </c>
      <c r="BN123" s="322">
        <v>6888.7394123846407</v>
      </c>
      <c r="BO123" s="322">
        <v>4874.0054669310366</v>
      </c>
      <c r="BP123" s="322">
        <v>3145.1198615056351</v>
      </c>
      <c r="BQ123" s="335">
        <v>1559.4275573139057</v>
      </c>
      <c r="BR123" s="326">
        <v>89.03980366700155</v>
      </c>
      <c r="BS123" s="322">
        <v>90.412980818014361</v>
      </c>
      <c r="BT123" s="322">
        <v>2982.3449488508304</v>
      </c>
      <c r="BU123" s="322">
        <v>1472.7545784324825</v>
      </c>
      <c r="BV123" s="322">
        <v>1980.483583955009</v>
      </c>
      <c r="BW123" s="322">
        <v>3718.130233202517</v>
      </c>
      <c r="BX123" s="322">
        <v>4194.1684457201127</v>
      </c>
      <c r="BY123" s="330">
        <v>4400.4546102463664</v>
      </c>
      <c r="BZ123" s="330">
        <v>2451.017805553573</v>
      </c>
      <c r="CA123" s="330">
        <v>3582.3550974489963</v>
      </c>
      <c r="CB123" s="970"/>
      <c r="CC123" s="970"/>
      <c r="CD123" s="970"/>
      <c r="CE123" s="970"/>
      <c r="CF123" s="970"/>
      <c r="CG123" s="970"/>
      <c r="CH123" s="970"/>
      <c r="CI123" s="970"/>
      <c r="CJ123" s="970"/>
      <c r="CK123" s="970"/>
      <c r="CL123" s="970"/>
      <c r="CM123" s="970"/>
      <c r="CN123" s="970"/>
      <c r="CO123" s="970"/>
      <c r="CP123" s="970"/>
      <c r="CQ123" s="970"/>
      <c r="CR123" s="970"/>
      <c r="CS123" s="970"/>
      <c r="CT123" s="970"/>
      <c r="CU123" s="970"/>
      <c r="CV123" s="970"/>
      <c r="CW123" s="970"/>
      <c r="CX123" s="970"/>
      <c r="CY123" s="970"/>
      <c r="CZ123" s="968"/>
    </row>
    <row r="124" s="373" customFormat="true" ht="15" customHeight="true" x14ac:dyDescent="0.2">
      <c r="A124" s="1147" t="s">
        <v>50</v>
      </c>
      <c r="B124" s="209" t="s">
        <v>15</v>
      </c>
      <c r="C124" s="841">
        <f>C122*C129/100</f>
        <v>8.586333578154262</v>
      </c>
      <c r="D124" s="842">
        <f>D122*D129/100</f>
        <v>24.074880420154859</v>
      </c>
      <c r="E124" s="842">
        <f t="shared" ref="E124:AA124" si="3">E122*E129/100</f>
        <v>44.704774281463727</v>
      </c>
      <c r="F124" s="842">
        <f t="shared" si="3"/>
        <v>39.915845818390189</v>
      </c>
      <c r="G124" s="843">
        <f t="shared" si="3"/>
        <v>57.532187660365061</v>
      </c>
      <c r="H124" s="844">
        <f t="shared" si="3"/>
        <v>24.028280359700503</v>
      </c>
      <c r="I124" s="842">
        <f t="shared" si="3"/>
        <v>32.61152264306925</v>
      </c>
      <c r="J124" s="842">
        <f t="shared" si="3"/>
        <v>43.487912026712074</v>
      </c>
      <c r="K124" s="842">
        <f t="shared" si="3"/>
        <v>60.235926442135423</v>
      </c>
      <c r="L124" s="845">
        <f t="shared" si="3"/>
        <v>75.446022893881576</v>
      </c>
      <c r="M124" s="841">
        <f t="shared" si="3"/>
        <v>7.0411862197059261</v>
      </c>
      <c r="N124" s="842">
        <f t="shared" si="3"/>
        <v>16.376620319866944</v>
      </c>
      <c r="O124" s="842">
        <f t="shared" si="3"/>
        <v>30.119126126616301</v>
      </c>
      <c r="P124" s="842">
        <f t="shared" si="3"/>
        <v>46.301749713410224</v>
      </c>
      <c r="Q124" s="843">
        <f t="shared" si="3"/>
        <v>51.612254155113845</v>
      </c>
      <c r="R124" s="844">
        <f t="shared" si="3"/>
        <v>54.965694592853126</v>
      </c>
      <c r="S124" s="842">
        <f t="shared" si="3"/>
        <v>39.056488545643816</v>
      </c>
      <c r="T124" s="842">
        <f t="shared" si="3"/>
        <v>35.245743752407158</v>
      </c>
      <c r="U124" s="842">
        <f t="shared" si="3"/>
        <v>31.487648038961908</v>
      </c>
      <c r="V124" s="842">
        <f t="shared" si="3"/>
        <v>38.399469658118043</v>
      </c>
      <c r="W124" s="842">
        <f t="shared" si="3"/>
        <v>31.34110828326035</v>
      </c>
      <c r="X124" s="842">
        <f t="shared" si="3"/>
        <v>27.321287900754964</v>
      </c>
      <c r="Y124" s="842">
        <f t="shared" si="3"/>
        <v>19.852214194998979</v>
      </c>
      <c r="Z124" s="842">
        <f t="shared" si="3"/>
        <v>40.257167451780404</v>
      </c>
      <c r="AA124" s="845">
        <f t="shared" si="3"/>
        <v>37.947265385384853</v>
      </c>
      <c r="AB124" s="738"/>
      <c r="AC124" s="738"/>
      <c r="AD124" s="738"/>
      <c r="AE124" s="738"/>
      <c r="AF124" s="738"/>
      <c r="AG124" s="738"/>
      <c r="AH124" s="738"/>
      <c r="AI124" s="738"/>
      <c r="AJ124" s="738"/>
      <c r="AK124" s="738"/>
      <c r="AL124" s="738"/>
      <c r="AM124" s="738"/>
      <c r="AN124" s="738"/>
      <c r="AO124" s="738"/>
      <c r="AP124" s="738"/>
      <c r="AQ124" s="738"/>
      <c r="AR124" s="738"/>
      <c r="AS124" s="738"/>
      <c r="AT124" s="738"/>
      <c r="AU124" s="738"/>
      <c r="AV124" s="738"/>
      <c r="AW124" s="738"/>
      <c r="AX124" s="738"/>
      <c r="AY124" s="738"/>
      <c r="AZ124" s="173"/>
      <c r="BA124" s="1165" t="s">
        <v>50</v>
      </c>
      <c r="BB124" s="262" t="s">
        <v>15</v>
      </c>
      <c r="BC124" s="326">
        <v>1117.5835392554106</v>
      </c>
      <c r="BD124" s="322">
        <v>3132.7616059837301</v>
      </c>
      <c r="BE124" s="322">
        <v>5834.4118143669903</v>
      </c>
      <c r="BF124" s="322">
        <v>5198.3972066626911</v>
      </c>
      <c r="BG124" s="335">
        <v>7508.1497851586237</v>
      </c>
      <c r="BH124" s="326">
        <v>867.3362264961263</v>
      </c>
      <c r="BI124" s="322">
        <v>1177.4373623339693</v>
      </c>
      <c r="BJ124" s="322">
        <v>1572.5020489510812</v>
      </c>
      <c r="BK124" s="322">
        <v>2176.9547596709285</v>
      </c>
      <c r="BL124" s="335">
        <v>2727.980376679197</v>
      </c>
      <c r="BM124" s="326">
        <v>664.3552367213415</v>
      </c>
      <c r="BN124" s="322">
        <v>1542.1219635403943</v>
      </c>
      <c r="BO124" s="322">
        <v>2831.4105940201212</v>
      </c>
      <c r="BP124" s="322">
        <v>4368.188286109862</v>
      </c>
      <c r="BQ124" s="335">
        <v>4863.0170969044548</v>
      </c>
      <c r="BR124" s="326">
        <v>2456.5270952541241</v>
      </c>
      <c r="BS124" s="322">
        <v>2300.1334666001544</v>
      </c>
      <c r="BT124" s="322">
        <v>2875.2720802745539</v>
      </c>
      <c r="BU124" s="322">
        <v>1088.0285863182917</v>
      </c>
      <c r="BV124" s="322">
        <v>2777.0943708283548</v>
      </c>
      <c r="BW124" s="322">
        <v>2720.0357598297655</v>
      </c>
      <c r="BX124" s="322">
        <v>2003.4942592078969</v>
      </c>
      <c r="BY124" s="330">
        <v>1236.0180387918988</v>
      </c>
      <c r="BZ124" s="330">
        <v>2198.7794038175361</v>
      </c>
      <c r="CA124" s="330">
        <v>3135.920890504894</v>
      </c>
      <c r="CB124" s="970"/>
      <c r="CC124" s="970"/>
      <c r="CD124" s="970"/>
      <c r="CE124" s="970"/>
      <c r="CF124" s="970"/>
      <c r="CG124" s="970"/>
      <c r="CH124" s="970"/>
      <c r="CI124" s="970"/>
      <c r="CJ124" s="970"/>
      <c r="CK124" s="970"/>
      <c r="CL124" s="970"/>
      <c r="CM124" s="970"/>
      <c r="CN124" s="970"/>
      <c r="CO124" s="970"/>
      <c r="CP124" s="970"/>
      <c r="CQ124" s="970"/>
      <c r="CR124" s="970"/>
      <c r="CS124" s="970"/>
      <c r="CT124" s="970"/>
      <c r="CU124" s="970"/>
      <c r="CV124" s="970"/>
      <c r="CW124" s="970"/>
      <c r="CX124" s="970"/>
      <c r="CY124" s="970"/>
      <c r="CZ124" s="968"/>
    </row>
    <row r="125" s="373" customFormat="true" ht="15" customHeight="true" x14ac:dyDescent="0.2">
      <c r="A125" s="1147"/>
      <c r="B125" s="209" t="s">
        <v>16</v>
      </c>
      <c r="C125" s="841">
        <f>C122*C128/100</f>
        <v>8.2395062672102437</v>
      </c>
      <c r="D125" s="842">
        <f>D122*D128/100</f>
        <v>14.522184870271692</v>
      </c>
      <c r="E125" s="842">
        <f t="shared" ref="E125:AA125" si="4">E122*E128/100</f>
        <v>20.845458461143117</v>
      </c>
      <c r="F125" s="842">
        <f t="shared" si="4"/>
        <v>48.603592251240663</v>
      </c>
      <c r="G125" s="843">
        <f t="shared" si="4"/>
        <v>41.729669806110323</v>
      </c>
      <c r="H125" s="844">
        <f t="shared" si="4"/>
        <v>68.958435690936156</v>
      </c>
      <c r="I125" s="842">
        <f t="shared" si="4"/>
        <v>65.458070597592879</v>
      </c>
      <c r="J125" s="842">
        <f t="shared" si="4"/>
        <v>54.888115810302288</v>
      </c>
      <c r="K125" s="842">
        <f t="shared" si="4"/>
        <v>39.160194645447817</v>
      </c>
      <c r="L125" s="845">
        <f t="shared" si="4"/>
        <v>24.301804858635624</v>
      </c>
      <c r="M125" s="841">
        <f t="shared" si="4"/>
        <v>7.3165878116309386</v>
      </c>
      <c r="N125" s="842">
        <f t="shared" si="4"/>
        <v>10.641610619312779</v>
      </c>
      <c r="O125" s="842">
        <f t="shared" si="4"/>
        <v>18.210475354791846</v>
      </c>
      <c r="P125" s="842">
        <f t="shared" si="4"/>
        <v>20.360732966383942</v>
      </c>
      <c r="Q125" s="843">
        <f t="shared" si="4"/>
        <v>31.860593978341811</v>
      </c>
      <c r="R125" s="844">
        <f t="shared" si="4"/>
        <v>43.042007148184837</v>
      </c>
      <c r="S125" s="842">
        <f t="shared" si="4"/>
        <v>59.411317701194875</v>
      </c>
      <c r="T125" s="842">
        <f t="shared" si="4"/>
        <v>28.222456434067897</v>
      </c>
      <c r="U125" s="842">
        <f t="shared" si="4"/>
        <v>25.890698084854421</v>
      </c>
      <c r="V125" s="842">
        <f t="shared" si="4"/>
        <v>34.215966068757751</v>
      </c>
      <c r="W125" s="842">
        <f t="shared" si="4"/>
        <v>25.843320391012121</v>
      </c>
      <c r="X125" s="842">
        <f t="shared" si="4"/>
        <v>16.000541665338076</v>
      </c>
      <c r="Y125" s="842">
        <f t="shared" si="4"/>
        <v>9.4702028440214274</v>
      </c>
      <c r="Z125" s="842">
        <f t="shared" si="4"/>
        <v>14.883541205233801</v>
      </c>
      <c r="AA125" s="845">
        <f t="shared" si="4"/>
        <v>18.703241966636753</v>
      </c>
      <c r="AB125" s="738"/>
      <c r="AC125" s="738"/>
      <c r="AD125" s="738"/>
      <c r="AE125" s="738"/>
      <c r="AF125" s="738"/>
      <c r="AG125" s="738"/>
      <c r="AH125" s="738"/>
      <c r="AI125" s="738"/>
      <c r="AJ125" s="738"/>
      <c r="AK125" s="738"/>
      <c r="AL125" s="738"/>
      <c r="AM125" s="738"/>
      <c r="AN125" s="738"/>
      <c r="AO125" s="738"/>
      <c r="AP125" s="738"/>
      <c r="AQ125" s="738"/>
      <c r="AR125" s="738"/>
      <c r="AS125" s="738"/>
      <c r="AT125" s="738"/>
      <c r="AU125" s="738"/>
      <c r="AV125" s="738"/>
      <c r="AW125" s="738"/>
      <c r="AX125" s="738"/>
      <c r="AY125" s="738"/>
      <c r="AZ125" s="173"/>
      <c r="BA125" s="1165"/>
      <c r="BB125" s="262" t="s">
        <v>16</v>
      </c>
      <c r="BC125" s="326">
        <v>1072.4410473935266</v>
      </c>
      <c r="BD125" s="322">
        <v>1889.7100381233099</v>
      </c>
      <c r="BE125" s="322">
        <v>2720.5369242188162</v>
      </c>
      <c r="BF125" s="322">
        <v>6329.8365100963238</v>
      </c>
      <c r="BG125" s="335">
        <v>5445.8664641625319</v>
      </c>
      <c r="BH125" s="326">
        <v>2489.1564648781159</v>
      </c>
      <c r="BI125" s="322">
        <v>2363.3603015552653</v>
      </c>
      <c r="BJ125" s="322">
        <v>1984.7279520283332</v>
      </c>
      <c r="BK125" s="322">
        <v>1415.2678834439694</v>
      </c>
      <c r="BL125" s="335">
        <v>878.70565245688294</v>
      </c>
      <c r="BM125" s="326">
        <v>690.34013246017594</v>
      </c>
      <c r="BN125" s="322">
        <v>1002.0786427819112</v>
      </c>
      <c r="BO125" s="322">
        <v>1711.9133080071385</v>
      </c>
      <c r="BP125" s="322">
        <v>1920.8672629192233</v>
      </c>
      <c r="BQ125" s="335">
        <v>3001.9733834635417</v>
      </c>
      <c r="BR125" s="326">
        <v>1923.6335968614451</v>
      </c>
      <c r="BS125" s="322">
        <v>3498.8798334911817</v>
      </c>
      <c r="BT125" s="322">
        <v>2302.3273843128454</v>
      </c>
      <c r="BU125" s="322">
        <v>894.63079621575218</v>
      </c>
      <c r="BV125" s="322">
        <v>2474.5385185785431</v>
      </c>
      <c r="BW125" s="322">
        <v>2242.89310323579</v>
      </c>
      <c r="BX125" s="322">
        <v>1173.3339031150053</v>
      </c>
      <c r="BY125" s="330">
        <v>589.62398003833493</v>
      </c>
      <c r="BZ125" s="330">
        <v>812.91421948988602</v>
      </c>
      <c r="CA125" s="330">
        <v>1545.6156486557636</v>
      </c>
      <c r="CB125" s="970"/>
      <c r="CC125" s="970"/>
      <c r="CD125" s="970"/>
      <c r="CE125" s="970"/>
      <c r="CF125" s="970"/>
      <c r="CG125" s="970"/>
      <c r="CH125" s="970"/>
      <c r="CI125" s="970"/>
      <c r="CJ125" s="970"/>
      <c r="CK125" s="970"/>
      <c r="CL125" s="970"/>
      <c r="CM125" s="970"/>
      <c r="CN125" s="970"/>
      <c r="CO125" s="970"/>
      <c r="CP125" s="970"/>
      <c r="CQ125" s="970"/>
      <c r="CR125" s="970"/>
      <c r="CS125" s="970"/>
      <c r="CT125" s="970"/>
      <c r="CU125" s="970"/>
      <c r="CV125" s="970"/>
      <c r="CW125" s="970"/>
      <c r="CX125" s="970"/>
      <c r="CY125" s="970"/>
      <c r="CZ125" s="968"/>
    </row>
    <row r="126" s="373" customFormat="true" ht="15" customHeight="true" x14ac:dyDescent="0.2">
      <c r="A126" s="1147"/>
      <c r="B126" s="209" t="s">
        <v>22</v>
      </c>
      <c r="C126" s="841">
        <f>100-C124-C125-C127</f>
        <v>9.9650468266110153</v>
      </c>
      <c r="D126" s="842">
        <f>100-D124-D125-D127</f>
        <v>11.605462955890935</v>
      </c>
      <c r="E126" s="842">
        <f t="shared" ref="E126:AA126" si="5">100-E124-E125-E127</f>
        <v>7.1585167435661035</v>
      </c>
      <c r="F126" s="842">
        <f t="shared" si="5"/>
        <v>3.3972769552966557</v>
      </c>
      <c r="G126" s="843">
        <f t="shared" si="5"/>
        <v>0.40993651202838877</v>
      </c>
      <c r="H126" s="844">
        <f t="shared" si="5"/>
        <v>3.5266532635382042</v>
      </c>
      <c r="I126" s="842">
        <f t="shared" si="5"/>
        <v>1.0632777234016273</v>
      </c>
      <c r="J126" s="842">
        <f t="shared" si="5"/>
        <v>0.62605030583712429</v>
      </c>
      <c r="K126" s="842">
        <f t="shared" si="5"/>
        <v>0.55624372262936328</v>
      </c>
      <c r="L126" s="845">
        <f t="shared" si="5"/>
        <v>0.11723516918153543</v>
      </c>
      <c r="M126" s="841">
        <f t="shared" si="5"/>
        <v>9.2283016230701662</v>
      </c>
      <c r="N126" s="842">
        <f t="shared" si="5"/>
        <v>12.579537135060654</v>
      </c>
      <c r="O126" s="842">
        <f t="shared" si="5"/>
        <v>10.227283466746812</v>
      </c>
      <c r="P126" s="842">
        <f t="shared" si="5"/>
        <v>6.5764770485492825</v>
      </c>
      <c r="Q126" s="843">
        <f t="shared" si="5"/>
        <v>4.1600355509104414</v>
      </c>
      <c r="R126" s="844">
        <f t="shared" si="5"/>
        <v>0.7093545306052671</v>
      </c>
      <c r="S126" s="842">
        <f t="shared" si="5"/>
        <v>1.4396632977280754</v>
      </c>
      <c r="T126" s="842">
        <f t="shared" si="5"/>
        <v>18.410229020397122</v>
      </c>
      <c r="U126" s="842">
        <f t="shared" si="5"/>
        <v>22.050642548167271</v>
      </c>
      <c r="V126" s="842">
        <f t="shared" si="5"/>
        <v>7.0512619010363373</v>
      </c>
      <c r="W126" s="842">
        <f t="shared" si="5"/>
        <v>8.2653244636417682</v>
      </c>
      <c r="X126" s="842">
        <f t="shared" si="5"/>
        <v>1.9927356466308126</v>
      </c>
      <c r="Y126" s="842">
        <f t="shared" si="5"/>
        <v>1.1187469509225423</v>
      </c>
      <c r="Z126" s="842">
        <f t="shared" si="5"/>
        <v>1.4990383475384164</v>
      </c>
      <c r="AA126" s="845">
        <f t="shared" si="5"/>
        <v>4.0457886803364573</v>
      </c>
      <c r="AB126" s="738"/>
      <c r="AC126" s="738"/>
      <c r="AD126" s="738"/>
      <c r="AE126" s="738"/>
      <c r="AF126" s="738"/>
      <c r="AG126" s="738"/>
      <c r="AH126" s="738"/>
      <c r="AI126" s="738"/>
      <c r="AJ126" s="738"/>
      <c r="AK126" s="738"/>
      <c r="AL126" s="738"/>
      <c r="AM126" s="738"/>
      <c r="AN126" s="738"/>
      <c r="AO126" s="738"/>
      <c r="AP126" s="738"/>
      <c r="AQ126" s="738"/>
      <c r="AR126" s="738"/>
      <c r="AS126" s="738"/>
      <c r="AT126" s="738"/>
      <c r="AU126" s="738"/>
      <c r="AV126" s="738"/>
      <c r="AW126" s="738"/>
      <c r="AX126" s="738"/>
      <c r="AY126" s="738"/>
      <c r="AZ126" s="173"/>
      <c r="BA126" s="1165"/>
      <c r="BB126" s="262" t="s">
        <v>22</v>
      </c>
      <c r="BC126" s="326">
        <v>1305.0424001832203</v>
      </c>
      <c r="BD126" s="322">
        <v>1522.5871805915845</v>
      </c>
      <c r="BE126" s="322">
        <v>934.25669480057047</v>
      </c>
      <c r="BF126" s="322">
        <v>445.26682382579202</v>
      </c>
      <c r="BG126" s="335">
        <v>53.52010039356729</v>
      </c>
      <c r="BH126" s="326">
        <v>127.96400944735943</v>
      </c>
      <c r="BI126" s="322">
        <v>38.456911926135852</v>
      </c>
      <c r="BJ126" s="322">
        <v>22.63767890421099</v>
      </c>
      <c r="BK126" s="322">
        <v>20.120906563732312</v>
      </c>
      <c r="BL126" s="335">
        <v>4.2389940346336639</v>
      </c>
      <c r="BM126" s="326">
        <v>870.71557519278633</v>
      </c>
      <c r="BN126" s="322">
        <v>1191.0331048674943</v>
      </c>
      <c r="BO126" s="322">
        <v>971.17082174244752</v>
      </c>
      <c r="BP126" s="322">
        <v>620.43638059372734</v>
      </c>
      <c r="BQ126" s="335">
        <v>393.89881652220646</v>
      </c>
      <c r="BR126" s="326">
        <v>31.702476198669384</v>
      </c>
      <c r="BS126" s="322">
        <v>84.963467857884424</v>
      </c>
      <c r="BT126" s="322">
        <v>1503.634845289738</v>
      </c>
      <c r="BU126" s="322">
        <v>761.94098109220124</v>
      </c>
      <c r="BV126" s="322">
        <v>509.95547352475819</v>
      </c>
      <c r="BW126" s="322">
        <v>718.80288519834824</v>
      </c>
      <c r="BX126" s="322">
        <v>163.30690245641637</v>
      </c>
      <c r="BY126" s="330">
        <v>69.654266199281338</v>
      </c>
      <c r="BZ126" s="330">
        <v>82.372309588223416</v>
      </c>
      <c r="CA126" s="330">
        <v>334.3395923892117</v>
      </c>
      <c r="CB126" s="970"/>
      <c r="CC126" s="970"/>
      <c r="CD126" s="970"/>
      <c r="CE126" s="970"/>
      <c r="CF126" s="970"/>
      <c r="CG126" s="970"/>
      <c r="CH126" s="970"/>
      <c r="CI126" s="970"/>
      <c r="CJ126" s="970"/>
      <c r="CK126" s="970"/>
      <c r="CL126" s="970"/>
      <c r="CM126" s="970"/>
      <c r="CN126" s="970"/>
      <c r="CO126" s="970"/>
      <c r="CP126" s="970"/>
      <c r="CQ126" s="970"/>
      <c r="CR126" s="970"/>
      <c r="CS126" s="970"/>
      <c r="CT126" s="970"/>
      <c r="CU126" s="970"/>
      <c r="CV126" s="970"/>
      <c r="CW126" s="970"/>
      <c r="CX126" s="970"/>
      <c r="CY126" s="970"/>
      <c r="CZ126" s="968"/>
    </row>
    <row r="127" s="373" customFormat="true" ht="15" customHeight="true" x14ac:dyDescent="0.2">
      <c r="A127" s="1147"/>
      <c r="B127" s="209" t="s">
        <v>19</v>
      </c>
      <c r="C127" s="841">
        <v>73.209113328024472</v>
      </c>
      <c r="D127" s="842">
        <v>49.797471753682515</v>
      </c>
      <c r="E127" s="842">
        <v>27.291250513827052</v>
      </c>
      <c r="F127" s="842">
        <v>8.0832849750724929</v>
      </c>
      <c r="G127" s="843">
        <v>0.32820602149622757</v>
      </c>
      <c r="H127" s="844">
        <v>3.486630685825137</v>
      </c>
      <c r="I127" s="842">
        <v>0.86712903593624302</v>
      </c>
      <c r="J127" s="842">
        <v>0.99792185714851334</v>
      </c>
      <c r="K127" s="842">
        <v>4.7635189787397482E-2</v>
      </c>
      <c r="L127" s="845">
        <v>0.13493707830126489</v>
      </c>
      <c r="M127" s="841">
        <v>76.413924345592974</v>
      </c>
      <c r="N127" s="842">
        <v>60.402231925759629</v>
      </c>
      <c r="O127" s="842">
        <v>41.443115051845048</v>
      </c>
      <c r="P127" s="842">
        <v>26.761040271656551</v>
      </c>
      <c r="Q127" s="843">
        <v>12.367116315633902</v>
      </c>
      <c r="R127" s="844">
        <v>1.2829437283567704</v>
      </c>
      <c r="S127" s="842">
        <v>9.253045543323335E-2</v>
      </c>
      <c r="T127" s="842">
        <v>18.121570793127834</v>
      </c>
      <c r="U127" s="842">
        <v>20.5710113280164</v>
      </c>
      <c r="V127" s="842">
        <v>20.333302372087868</v>
      </c>
      <c r="W127" s="842">
        <v>34.550246862085757</v>
      </c>
      <c r="X127" s="842">
        <v>54.685434787276144</v>
      </c>
      <c r="Y127" s="842">
        <v>69.55883601005705</v>
      </c>
      <c r="Z127" s="842">
        <v>43.360252995447382</v>
      </c>
      <c r="AA127" s="845">
        <v>39.303703967641937</v>
      </c>
      <c r="AB127" s="738"/>
      <c r="AC127" s="738"/>
      <c r="AD127" s="738"/>
      <c r="AE127" s="738"/>
      <c r="AF127" s="738"/>
      <c r="AG127" s="738"/>
      <c r="AH127" s="738"/>
      <c r="AI127" s="738"/>
      <c r="AJ127" s="738"/>
      <c r="AK127" s="738"/>
      <c r="AL127" s="738"/>
      <c r="AM127" s="738"/>
      <c r="AN127" s="738"/>
      <c r="AO127" s="738"/>
      <c r="AP127" s="738"/>
      <c r="AQ127" s="738"/>
      <c r="AR127" s="738"/>
      <c r="AS127" s="738"/>
      <c r="AT127" s="738"/>
      <c r="AU127" s="738"/>
      <c r="AV127" s="738"/>
      <c r="AW127" s="738"/>
      <c r="AX127" s="738"/>
      <c r="AY127" s="738"/>
      <c r="AZ127" s="173"/>
      <c r="BA127" s="1165"/>
      <c r="BB127" s="262" t="s">
        <v>19</v>
      </c>
      <c r="BC127" s="326">
        <v>9550.663935124061</v>
      </c>
      <c r="BD127" s="322">
        <v>6492.2503573916465</v>
      </c>
      <c r="BE127" s="322">
        <v>3561.77605157362</v>
      </c>
      <c r="BF127" s="322">
        <v>1052.9664489476586</v>
      </c>
      <c r="BG127" s="335">
        <v>42.832095063204704</v>
      </c>
      <c r="BH127" s="326">
        <v>125.87907502188192</v>
      </c>
      <c r="BI127" s="322">
        <v>31.308238523852275</v>
      </c>
      <c r="BJ127" s="322">
        <v>36.084375908763263</v>
      </c>
      <c r="BK127" s="322">
        <v>1.7215667772638925</v>
      </c>
      <c r="BL127" s="335">
        <v>4.8790603874512115</v>
      </c>
      <c r="BM127" s="326">
        <v>7209.8633970716564</v>
      </c>
      <c r="BN127" s="322">
        <v>5697.7063075171418</v>
      </c>
      <c r="BO127" s="322">
        <v>3902.8346451885832</v>
      </c>
      <c r="BP127" s="322">
        <v>2524.6834809119073</v>
      </c>
      <c r="BQ127" s="335">
        <v>1165.528740791699</v>
      </c>
      <c r="BR127" s="326">
        <v>57.337327468332155</v>
      </c>
      <c r="BS127" s="322">
        <v>5.449512960129935</v>
      </c>
      <c r="BT127" s="322">
        <v>1478.7101035610917</v>
      </c>
      <c r="BU127" s="322">
        <v>710.81359734028388</v>
      </c>
      <c r="BV127" s="322">
        <v>1470.5281104302501</v>
      </c>
      <c r="BW127" s="322">
        <v>2999.327348004168</v>
      </c>
      <c r="BX127" s="322">
        <v>4030.8615432636966</v>
      </c>
      <c r="BY127" s="330">
        <v>4330.8003440470857</v>
      </c>
      <c r="BZ127" s="330">
        <v>2368.6454959653488</v>
      </c>
      <c r="CA127" s="330">
        <v>3248.0155050597832</v>
      </c>
      <c r="CB127" s="970"/>
      <c r="CC127" s="970"/>
      <c r="CD127" s="970"/>
      <c r="CE127" s="970"/>
      <c r="CF127" s="970"/>
      <c r="CG127" s="970"/>
      <c r="CH127" s="970"/>
      <c r="CI127" s="970"/>
      <c r="CJ127" s="970"/>
      <c r="CK127" s="970"/>
      <c r="CL127" s="970"/>
      <c r="CM127" s="970"/>
      <c r="CN127" s="970"/>
      <c r="CO127" s="970"/>
      <c r="CP127" s="970"/>
      <c r="CQ127" s="970"/>
      <c r="CR127" s="970"/>
      <c r="CS127" s="970"/>
      <c r="CT127" s="970"/>
      <c r="CU127" s="970"/>
      <c r="CV127" s="970"/>
      <c r="CW127" s="970"/>
      <c r="CX127" s="970"/>
      <c r="CY127" s="970"/>
      <c r="CZ127" s="968"/>
    </row>
    <row r="128" s="373" customFormat="true" ht="15" customHeight="true" x14ac:dyDescent="0.2">
      <c r="A128" s="1147" t="s">
        <v>166</v>
      </c>
      <c r="B128" s="209" t="s">
        <v>49</v>
      </c>
      <c r="C128" s="841">
        <v>48.969361071627119</v>
      </c>
      <c r="D128" s="842">
        <v>37.625101185798499</v>
      </c>
      <c r="E128" s="842">
        <v>31.800739049998633</v>
      </c>
      <c r="F128" s="842">
        <v>54.907253492739251</v>
      </c>
      <c r="G128" s="843">
        <v>42.039984815118011</v>
      </c>
      <c r="H128" s="844">
        <v>74.159448381190614</v>
      </c>
      <c r="I128" s="842">
        <v>66.746550520464638</v>
      </c>
      <c r="J128" s="842">
        <v>55.794198055281107</v>
      </c>
      <c r="K128" s="842">
        <v>39.398111532885359</v>
      </c>
      <c r="L128" s="845">
        <v>24.363242194036012</v>
      </c>
      <c r="M128" s="841">
        <v>50.959067858722143</v>
      </c>
      <c r="N128" s="842">
        <v>39.386777925127426</v>
      </c>
      <c r="O128" s="842">
        <v>37.67975484299663</v>
      </c>
      <c r="P128" s="842">
        <v>30.543016323266066</v>
      </c>
      <c r="Q128" s="843">
        <v>38.168811404881566</v>
      </c>
      <c r="R128" s="844">
        <v>43.916964058511532</v>
      </c>
      <c r="S128" s="842">
        <v>60.335778733876843</v>
      </c>
      <c r="T128" s="842">
        <v>44.467081705716943</v>
      </c>
      <c r="U128" s="842">
        <v>45.122768141460767</v>
      </c>
      <c r="V128" s="842">
        <v>47.119411632331698</v>
      </c>
      <c r="W128" s="842">
        <v>45.192932744362807</v>
      </c>
      <c r="X128" s="842">
        <v>36.93413188131214</v>
      </c>
      <c r="Y128" s="842">
        <v>32.296801561136967</v>
      </c>
      <c r="Z128" s="842">
        <v>26.991929497700674</v>
      </c>
      <c r="AA128" s="845">
        <v>33.015135858212815</v>
      </c>
      <c r="AB128" s="738"/>
      <c r="AC128" s="738"/>
      <c r="AD128" s="738"/>
      <c r="AE128" s="738"/>
      <c r="AF128" s="738"/>
      <c r="AG128" s="738"/>
      <c r="AH128" s="738"/>
      <c r="AI128" s="738"/>
      <c r="AJ128" s="738"/>
      <c r="AK128" s="738"/>
      <c r="AL128" s="738"/>
      <c r="AM128" s="738"/>
      <c r="AN128" s="738"/>
      <c r="AO128" s="738"/>
      <c r="AP128" s="738"/>
      <c r="AQ128" s="738"/>
      <c r="AR128" s="738"/>
      <c r="AS128" s="738"/>
      <c r="AT128" s="738"/>
      <c r="AU128" s="738"/>
      <c r="AV128" s="738"/>
      <c r="AW128" s="738"/>
      <c r="AX128" s="738"/>
      <c r="AY128" s="738"/>
      <c r="AZ128" s="173"/>
      <c r="BA128" s="1165" t="s">
        <v>109</v>
      </c>
      <c r="BB128" s="262" t="s">
        <v>49</v>
      </c>
      <c r="BC128" s="908" t="s">
        <v>35</v>
      </c>
      <c r="BD128" s="912" t="s">
        <v>35</v>
      </c>
      <c r="BE128" s="912" t="s">
        <v>35</v>
      </c>
      <c r="BF128" s="912" t="s">
        <v>35</v>
      </c>
      <c r="BG128" s="917" t="s">
        <v>35</v>
      </c>
      <c r="BH128" s="908" t="s">
        <v>35</v>
      </c>
      <c r="BI128" s="912" t="s">
        <v>35</v>
      </c>
      <c r="BJ128" s="912" t="s">
        <v>35</v>
      </c>
      <c r="BK128" s="912" t="s">
        <v>35</v>
      </c>
      <c r="BL128" s="917" t="s">
        <v>35</v>
      </c>
      <c r="BM128" s="908" t="s">
        <v>35</v>
      </c>
      <c r="BN128" s="912" t="s">
        <v>35</v>
      </c>
      <c r="BO128" s="912" t="s">
        <v>35</v>
      </c>
      <c r="BP128" s="912" t="s">
        <v>35</v>
      </c>
      <c r="BQ128" s="917" t="s">
        <v>35</v>
      </c>
      <c r="BR128" s="908" t="s">
        <v>35</v>
      </c>
      <c r="BS128" s="912" t="s">
        <v>35</v>
      </c>
      <c r="BT128" s="912" t="s">
        <v>35</v>
      </c>
      <c r="BU128" s="912" t="s">
        <v>35</v>
      </c>
      <c r="BV128" s="912" t="s">
        <v>35</v>
      </c>
      <c r="BW128" s="912" t="s">
        <v>35</v>
      </c>
      <c r="BX128" s="912" t="s">
        <v>35</v>
      </c>
      <c r="BY128" s="923" t="s">
        <v>35</v>
      </c>
      <c r="BZ128" s="923" t="s">
        <v>35</v>
      </c>
      <c r="CA128" s="923" t="s">
        <v>35</v>
      </c>
      <c r="CB128" s="968"/>
      <c r="CC128" s="968"/>
      <c r="CD128" s="968"/>
      <c r="CE128" s="968"/>
      <c r="CF128" s="968"/>
      <c r="CG128" s="968"/>
      <c r="CH128" s="968"/>
      <c r="CI128" s="968"/>
      <c r="CJ128" s="968"/>
      <c r="CK128" s="968"/>
      <c r="CL128" s="968"/>
      <c r="CM128" s="968"/>
      <c r="CN128" s="968"/>
      <c r="CO128" s="968"/>
      <c r="CP128" s="968"/>
      <c r="CQ128" s="968"/>
      <c r="CR128" s="968"/>
      <c r="CS128" s="968"/>
      <c r="CT128" s="968"/>
      <c r="CU128" s="968"/>
      <c r="CV128" s="968"/>
      <c r="CW128" s="968"/>
      <c r="CX128" s="968"/>
      <c r="CY128" s="968"/>
      <c r="CZ128" s="968"/>
    </row>
    <row r="129" s="373" customFormat="true" ht="15" customHeight="true" x14ac:dyDescent="0.2">
      <c r="A129" s="1148"/>
      <c r="B129" s="210" t="s">
        <v>48</v>
      </c>
      <c r="C129" s="847">
        <v>51.030638928372966</v>
      </c>
      <c r="D129" s="848">
        <v>62.374898814201565</v>
      </c>
      <c r="E129" s="848">
        <v>68.199260950001587</v>
      </c>
      <c r="F129" s="848">
        <v>45.092746507260507</v>
      </c>
      <c r="G129" s="849">
        <v>57.960015184882018</v>
      </c>
      <c r="H129" s="850">
        <v>25.840551618809421</v>
      </c>
      <c r="I129" s="848">
        <v>33.253449479535121</v>
      </c>
      <c r="J129" s="848">
        <v>44.205801944718857</v>
      </c>
      <c r="K129" s="848">
        <v>60.601888467114676</v>
      </c>
      <c r="L129" s="851">
        <v>75.636757805964038</v>
      </c>
      <c r="M129" s="847">
        <v>49.040932141277857</v>
      </c>
      <c r="N129" s="848">
        <v>60.613222074872652</v>
      </c>
      <c r="O129" s="848">
        <v>62.320245157003441</v>
      </c>
      <c r="P129" s="848">
        <v>69.456983676733955</v>
      </c>
      <c r="Q129" s="849">
        <v>61.831188595118689</v>
      </c>
      <c r="R129" s="850">
        <v>56.083035941488433</v>
      </c>
      <c r="S129" s="848">
        <v>39.664221266123626</v>
      </c>
      <c r="T129" s="848">
        <v>55.532918294282908</v>
      </c>
      <c r="U129" s="848">
        <v>54.877231858539467</v>
      </c>
      <c r="V129" s="848">
        <v>52.880588367668622</v>
      </c>
      <c r="W129" s="848">
        <v>54.807067255637023</v>
      </c>
      <c r="X129" s="848">
        <v>63.065868118687874</v>
      </c>
      <c r="Y129" s="848">
        <v>67.703198438863097</v>
      </c>
      <c r="Z129" s="848">
        <v>73.008070502299361</v>
      </c>
      <c r="AA129" s="851">
        <v>66.984864141787298</v>
      </c>
      <c r="AB129" s="738"/>
      <c r="AC129" s="738"/>
      <c r="AD129" s="738"/>
      <c r="AE129" s="738"/>
      <c r="AF129" s="738"/>
      <c r="AG129" s="738"/>
      <c r="AH129" s="738"/>
      <c r="AI129" s="738"/>
      <c r="AJ129" s="738"/>
      <c r="AK129" s="738"/>
      <c r="AL129" s="738"/>
      <c r="AM129" s="738"/>
      <c r="AN129" s="738"/>
      <c r="AO129" s="738"/>
      <c r="AP129" s="738"/>
      <c r="AQ129" s="738"/>
      <c r="AR129" s="738"/>
      <c r="AS129" s="738"/>
      <c r="AT129" s="738"/>
      <c r="AU129" s="738"/>
      <c r="AV129" s="738"/>
      <c r="AW129" s="738"/>
      <c r="AX129" s="738"/>
      <c r="AY129" s="738"/>
      <c r="AZ129" s="173"/>
      <c r="BA129" s="1166"/>
      <c r="BB129" s="263" t="s">
        <v>48</v>
      </c>
      <c r="BC129" s="909" t="s">
        <v>35</v>
      </c>
      <c r="BD129" s="913" t="s">
        <v>35</v>
      </c>
      <c r="BE129" s="913" t="s">
        <v>35</v>
      </c>
      <c r="BF129" s="913" t="s">
        <v>35</v>
      </c>
      <c r="BG129" s="918" t="s">
        <v>35</v>
      </c>
      <c r="BH129" s="909" t="s">
        <v>35</v>
      </c>
      <c r="BI129" s="913" t="s">
        <v>35</v>
      </c>
      <c r="BJ129" s="913" t="s">
        <v>35</v>
      </c>
      <c r="BK129" s="913" t="s">
        <v>35</v>
      </c>
      <c r="BL129" s="918" t="s">
        <v>35</v>
      </c>
      <c r="BM129" s="909" t="s">
        <v>35</v>
      </c>
      <c r="BN129" s="913" t="s">
        <v>35</v>
      </c>
      <c r="BO129" s="913" t="s">
        <v>35</v>
      </c>
      <c r="BP129" s="913" t="s">
        <v>35</v>
      </c>
      <c r="BQ129" s="918" t="s">
        <v>35</v>
      </c>
      <c r="BR129" s="909" t="s">
        <v>35</v>
      </c>
      <c r="BS129" s="913" t="s">
        <v>35</v>
      </c>
      <c r="BT129" s="913" t="s">
        <v>35</v>
      </c>
      <c r="BU129" s="913" t="s">
        <v>35</v>
      </c>
      <c r="BV129" s="913" t="s">
        <v>35</v>
      </c>
      <c r="BW129" s="913" t="s">
        <v>35</v>
      </c>
      <c r="BX129" s="913" t="s">
        <v>35</v>
      </c>
      <c r="BY129" s="924" t="s">
        <v>35</v>
      </c>
      <c r="BZ129" s="924" t="s">
        <v>35</v>
      </c>
      <c r="CA129" s="924" t="s">
        <v>35</v>
      </c>
      <c r="CB129" s="968"/>
      <c r="CC129" s="968"/>
      <c r="CD129" s="968"/>
      <c r="CE129" s="968"/>
      <c r="CF129" s="968"/>
      <c r="CG129" s="968"/>
      <c r="CH129" s="968"/>
      <c r="CI129" s="968"/>
      <c r="CJ129" s="968"/>
      <c r="CK129" s="968"/>
      <c r="CL129" s="968"/>
      <c r="CM129" s="968"/>
      <c r="CN129" s="968"/>
      <c r="CO129" s="968"/>
      <c r="CP129" s="968"/>
      <c r="CQ129" s="968"/>
      <c r="CR129" s="968"/>
      <c r="CS129" s="968"/>
      <c r="CT129" s="968"/>
      <c r="CU129" s="968"/>
      <c r="CV129" s="968"/>
      <c r="CW129" s="968"/>
      <c r="CX129" s="968"/>
      <c r="CY129" s="968"/>
      <c r="CZ129" s="968"/>
    </row>
    <row r="130" s="134" customFormat="true" ht="15" hidden="true" customHeight="true" x14ac:dyDescent="0.2">
      <c r="A130" s="1159" t="s">
        <v>47</v>
      </c>
      <c r="B130" s="206" t="s">
        <v>42</v>
      </c>
      <c r="C130" s="215"/>
      <c r="D130" s="216"/>
      <c r="E130" s="216"/>
      <c r="F130" s="216"/>
      <c r="G130" s="217"/>
      <c r="H130" s="218"/>
      <c r="I130" s="216"/>
      <c r="J130" s="216"/>
      <c r="K130" s="216"/>
      <c r="L130" s="219"/>
      <c r="M130" s="215"/>
      <c r="N130" s="216"/>
      <c r="O130" s="216"/>
      <c r="P130" s="216"/>
      <c r="Q130" s="217"/>
      <c r="R130" s="218"/>
      <c r="S130" s="216"/>
      <c r="T130" s="216"/>
      <c r="U130" s="216"/>
      <c r="V130" s="216"/>
      <c r="W130" s="216"/>
      <c r="X130" s="216"/>
      <c r="Y130" s="216"/>
      <c r="Z130" s="216"/>
      <c r="AA130" s="219"/>
      <c r="AB130" s="738"/>
      <c r="AC130" s="738"/>
      <c r="AD130" s="738"/>
      <c r="AE130" s="738"/>
      <c r="AF130" s="738"/>
      <c r="AG130" s="738"/>
      <c r="AH130" s="738"/>
      <c r="AI130" s="738"/>
      <c r="AJ130" s="738"/>
      <c r="AK130" s="738"/>
      <c r="AL130" s="738"/>
      <c r="AM130" s="738"/>
      <c r="AN130" s="738"/>
      <c r="AO130" s="738"/>
      <c r="AP130" s="738"/>
      <c r="AQ130" s="738"/>
      <c r="AR130" s="738"/>
      <c r="AS130" s="738"/>
      <c r="AT130" s="738"/>
      <c r="AU130" s="738"/>
      <c r="AV130" s="738"/>
      <c r="AW130" s="738"/>
      <c r="AX130" s="738"/>
      <c r="AY130" s="738"/>
      <c r="AZ130" s="173"/>
      <c r="BB130" s="136"/>
      <c r="BZ130" s="173"/>
      <c r="CA130" s="173"/>
      <c r="CB130" s="173"/>
      <c r="CC130" s="173"/>
      <c r="CD130" s="173"/>
      <c r="CE130" s="173"/>
      <c r="CF130" s="173"/>
      <c r="CG130" s="173"/>
      <c r="CH130" s="173"/>
      <c r="CI130" s="173"/>
      <c r="CJ130" s="173"/>
      <c r="CK130" s="173"/>
      <c r="CL130" s="173"/>
      <c r="CM130" s="173"/>
      <c r="CN130" s="173"/>
      <c r="CO130" s="173"/>
      <c r="CP130" s="173"/>
      <c r="CQ130" s="173"/>
      <c r="CR130" s="173"/>
      <c r="CS130" s="173"/>
      <c r="CT130" s="173"/>
      <c r="CU130" s="173"/>
      <c r="CV130" s="173"/>
      <c r="CW130" s="173"/>
      <c r="CX130" s="173"/>
      <c r="CY130" s="173"/>
      <c r="CZ130" s="173"/>
    </row>
    <row r="131" s="134" customFormat="true" ht="15" hidden="true" customHeight="true" x14ac:dyDescent="0.2">
      <c r="A131" s="1160"/>
      <c r="B131" s="202" t="s">
        <v>46</v>
      </c>
      <c r="C131" s="220"/>
      <c r="D131" s="221"/>
      <c r="E131" s="221"/>
      <c r="F131" s="221"/>
      <c r="G131" s="222"/>
      <c r="H131" s="223"/>
      <c r="I131" s="221"/>
      <c r="J131" s="221"/>
      <c r="K131" s="221"/>
      <c r="L131" s="224"/>
      <c r="M131" s="220"/>
      <c r="N131" s="221"/>
      <c r="O131" s="221"/>
      <c r="P131" s="221"/>
      <c r="Q131" s="222"/>
      <c r="R131" s="223"/>
      <c r="S131" s="221"/>
      <c r="T131" s="221"/>
      <c r="U131" s="221"/>
      <c r="V131" s="221"/>
      <c r="W131" s="221"/>
      <c r="X131" s="221"/>
      <c r="Y131" s="221"/>
      <c r="Z131" s="221"/>
      <c r="AA131" s="224"/>
      <c r="AB131" s="738"/>
      <c r="AC131" s="738"/>
      <c r="AD131" s="738"/>
      <c r="AE131" s="738"/>
      <c r="AF131" s="738"/>
      <c r="AG131" s="738"/>
      <c r="AH131" s="738"/>
      <c r="AI131" s="738"/>
      <c r="AJ131" s="738"/>
      <c r="AK131" s="738"/>
      <c r="AL131" s="738"/>
      <c r="AM131" s="738"/>
      <c r="AN131" s="738"/>
      <c r="AO131" s="738"/>
      <c r="AP131" s="738"/>
      <c r="AQ131" s="738"/>
      <c r="AR131" s="738"/>
      <c r="AS131" s="738"/>
      <c r="AT131" s="738"/>
      <c r="AU131" s="738"/>
      <c r="AV131" s="738"/>
      <c r="AW131" s="738"/>
      <c r="AX131" s="738"/>
      <c r="AY131" s="738"/>
      <c r="AZ131" s="173"/>
      <c r="BB131" s="136"/>
      <c r="BZ131" s="173"/>
      <c r="CA131" s="173"/>
      <c r="CB131" s="173"/>
      <c r="CC131" s="173"/>
      <c r="CD131" s="173"/>
      <c r="CE131" s="173"/>
      <c r="CF131" s="173"/>
      <c r="CG131" s="173"/>
      <c r="CH131" s="173"/>
      <c r="CI131" s="173"/>
      <c r="CJ131" s="173"/>
      <c r="CK131" s="173"/>
      <c r="CL131" s="173"/>
      <c r="CM131" s="173"/>
      <c r="CN131" s="173"/>
      <c r="CO131" s="173"/>
      <c r="CP131" s="173"/>
      <c r="CQ131" s="173"/>
      <c r="CR131" s="173"/>
      <c r="CS131" s="173"/>
      <c r="CT131" s="173"/>
      <c r="CU131" s="173"/>
      <c r="CV131" s="173"/>
      <c r="CW131" s="173"/>
      <c r="CX131" s="173"/>
      <c r="CY131" s="173"/>
      <c r="CZ131" s="173"/>
    </row>
    <row r="132" s="134" customFormat="true" ht="15" hidden="true" customHeight="true" x14ac:dyDescent="0.2">
      <c r="A132" s="1161"/>
      <c r="B132" s="203" t="s">
        <v>46</v>
      </c>
      <c r="C132" s="225"/>
      <c r="D132" s="226"/>
      <c r="E132" s="226"/>
      <c r="F132" s="226"/>
      <c r="G132" s="227"/>
      <c r="H132" s="228"/>
      <c r="I132" s="226"/>
      <c r="J132" s="226"/>
      <c r="K132" s="226"/>
      <c r="L132" s="229"/>
      <c r="M132" s="225"/>
      <c r="N132" s="226"/>
      <c r="O132" s="226"/>
      <c r="P132" s="226"/>
      <c r="Q132" s="227"/>
      <c r="R132" s="962"/>
      <c r="S132" s="963"/>
      <c r="T132" s="963"/>
      <c r="U132" s="963"/>
      <c r="V132" s="963"/>
      <c r="W132" s="963"/>
      <c r="X132" s="963"/>
      <c r="Y132" s="963"/>
      <c r="Z132" s="963"/>
      <c r="AA132" s="964"/>
      <c r="AB132" s="738"/>
      <c r="AC132" s="738"/>
      <c r="AD132" s="738"/>
      <c r="AE132" s="738"/>
      <c r="AF132" s="738"/>
      <c r="AG132" s="738"/>
      <c r="AH132" s="738"/>
      <c r="AI132" s="738"/>
      <c r="AJ132" s="738"/>
      <c r="AK132" s="738"/>
      <c r="AL132" s="738"/>
      <c r="AM132" s="738"/>
      <c r="AN132" s="738"/>
      <c r="AO132" s="738"/>
      <c r="AP132" s="738"/>
      <c r="AQ132" s="738"/>
      <c r="AR132" s="738"/>
      <c r="AS132" s="738"/>
      <c r="AT132" s="738"/>
      <c r="AU132" s="738"/>
      <c r="AV132" s="738"/>
      <c r="AW132" s="738"/>
      <c r="AX132" s="738"/>
      <c r="AY132" s="738"/>
      <c r="AZ132" s="173"/>
      <c r="BB132" s="136"/>
      <c r="BZ132" s="173"/>
      <c r="CA132" s="173"/>
      <c r="CB132" s="173"/>
      <c r="CC132" s="173"/>
      <c r="CD132" s="173"/>
      <c r="CE132" s="173"/>
      <c r="CF132" s="173"/>
      <c r="CG132" s="173"/>
      <c r="CH132" s="173"/>
      <c r="CI132" s="173"/>
      <c r="CJ132" s="173"/>
      <c r="CK132" s="173"/>
      <c r="CL132" s="173"/>
      <c r="CM132" s="173"/>
      <c r="CN132" s="173"/>
      <c r="CO132" s="173"/>
      <c r="CP132" s="173"/>
      <c r="CQ132" s="173"/>
      <c r="CR132" s="173"/>
      <c r="CS132" s="173"/>
      <c r="CT132" s="173"/>
      <c r="CU132" s="173"/>
      <c r="CV132" s="173"/>
      <c r="CW132" s="173"/>
      <c r="CX132" s="173"/>
      <c r="CY132" s="173"/>
      <c r="CZ132" s="173"/>
    </row>
    <row r="133" s="373" customFormat="true" ht="15" customHeight="true" x14ac:dyDescent="0.2">
      <c r="A133" s="133"/>
      <c r="B133" s="205"/>
      <c r="C133" s="1162" t="s">
        <v>115</v>
      </c>
      <c r="D133" s="1163"/>
      <c r="E133" s="1163"/>
      <c r="F133" s="1163"/>
      <c r="G133" s="1164"/>
      <c r="H133" s="1140" t="s">
        <v>38</v>
      </c>
      <c r="I133" s="1141"/>
      <c r="J133" s="1141"/>
      <c r="K133" s="1141"/>
      <c r="L133" s="1142"/>
      <c r="M133" s="1158" t="s">
        <v>37</v>
      </c>
      <c r="N133" s="1141"/>
      <c r="O133" s="1141"/>
      <c r="P133" s="1141"/>
      <c r="Q133" s="1142"/>
      <c r="R133" s="961" t="s">
        <v>141</v>
      </c>
      <c r="S133" s="265"/>
      <c r="T133" s="265"/>
      <c r="U133" s="265"/>
      <c r="V133" s="265"/>
      <c r="W133" s="265"/>
      <c r="X133" s="265"/>
      <c r="Y133" s="265"/>
      <c r="Z133" s="265"/>
      <c r="AA133" s="265"/>
      <c r="AB133" s="738"/>
      <c r="AC133" s="738"/>
      <c r="AD133" s="738"/>
      <c r="AE133" s="738"/>
      <c r="AF133" s="738"/>
      <c r="AG133" s="738"/>
      <c r="AH133" s="738"/>
      <c r="AI133" s="738"/>
      <c r="AJ133" s="738"/>
      <c r="AK133" s="738"/>
      <c r="AL133" s="738"/>
      <c r="AM133" s="738"/>
      <c r="AN133" s="738"/>
      <c r="AO133" s="738"/>
      <c r="AP133" s="738"/>
      <c r="AQ133" s="738"/>
      <c r="AR133" s="738"/>
      <c r="AS133" s="738"/>
      <c r="AT133" s="738"/>
      <c r="AU133" s="738"/>
      <c r="AV133" s="738"/>
      <c r="AW133" s="738"/>
      <c r="AX133" s="738"/>
      <c r="AY133" s="738"/>
      <c r="AZ133" s="173"/>
      <c r="BA133" s="174" t="s">
        <v>131</v>
      </c>
      <c r="BB133" s="119" t="s">
        <v>99</v>
      </c>
      <c r="BC133" s="1143" t="s">
        <v>115</v>
      </c>
      <c r="BD133" s="1144"/>
      <c r="BE133" s="1144"/>
      <c r="BF133" s="1144"/>
      <c r="BG133" s="1167"/>
      <c r="BH133" s="1143" t="s">
        <v>38</v>
      </c>
      <c r="BI133" s="1144"/>
      <c r="BJ133" s="1144"/>
      <c r="BK133" s="1144"/>
      <c r="BL133" s="1167"/>
      <c r="BM133" s="1143" t="s">
        <v>37</v>
      </c>
      <c r="BN133" s="1144"/>
      <c r="BO133" s="1144"/>
      <c r="BP133" s="1144"/>
      <c r="BQ133" s="1145"/>
      <c r="BR133" s="956" t="s">
        <v>141</v>
      </c>
      <c r="BS133" s="265"/>
      <c r="BT133" s="265"/>
      <c r="BU133" s="265"/>
      <c r="BV133" s="265"/>
      <c r="BW133" s="265"/>
      <c r="BX133" s="265"/>
      <c r="BY133" s="265"/>
      <c r="BZ133" s="279"/>
      <c r="CA133" s="279"/>
      <c r="CB133" s="172"/>
      <c r="CC133" s="172"/>
      <c r="CD133" s="172"/>
      <c r="CE133" s="172"/>
      <c r="CF133" s="172"/>
      <c r="CG133" s="172"/>
      <c r="CH133" s="172"/>
      <c r="CI133" s="172"/>
      <c r="CJ133" s="172"/>
      <c r="CK133" s="172"/>
      <c r="CL133" s="172"/>
      <c r="CM133" s="172"/>
      <c r="CN133" s="172"/>
      <c r="CO133" s="172"/>
      <c r="CP133" s="172"/>
      <c r="CQ133" s="172"/>
      <c r="CR133" s="172"/>
      <c r="CS133" s="172"/>
      <c r="CT133" s="172"/>
      <c r="CU133" s="172"/>
      <c r="CV133" s="172"/>
      <c r="CW133" s="172"/>
      <c r="CX133" s="172"/>
      <c r="CY133" s="172"/>
      <c r="CZ133" s="172"/>
    </row>
    <row r="134" s="373" customFormat="true" ht="24" x14ac:dyDescent="0.2">
      <c r="A134" s="159" t="s">
        <v>69</v>
      </c>
      <c r="B134" s="205"/>
      <c r="C134" s="251" t="s">
        <v>0</v>
      </c>
      <c r="D134" s="252" t="s">
        <v>1</v>
      </c>
      <c r="E134" s="252" t="s">
        <v>2</v>
      </c>
      <c r="F134" s="252" t="s">
        <v>3</v>
      </c>
      <c r="G134" s="253" t="s">
        <v>4</v>
      </c>
      <c r="H134" s="212" t="s">
        <v>0</v>
      </c>
      <c r="I134" s="211" t="s">
        <v>1</v>
      </c>
      <c r="J134" s="211" t="s">
        <v>2</v>
      </c>
      <c r="K134" s="211" t="s">
        <v>3</v>
      </c>
      <c r="L134" s="214" t="s">
        <v>4</v>
      </c>
      <c r="M134" s="213" t="s">
        <v>0</v>
      </c>
      <c r="N134" s="211" t="s">
        <v>1</v>
      </c>
      <c r="O134" s="211" t="s">
        <v>2</v>
      </c>
      <c r="P134" s="211" t="s">
        <v>3</v>
      </c>
      <c r="Q134" s="284" t="s">
        <v>4</v>
      </c>
      <c r="R134" s="212" t="s">
        <v>248</v>
      </c>
      <c r="S134" s="211" t="s">
        <v>249</v>
      </c>
      <c r="T134" s="211" t="s">
        <v>250</v>
      </c>
      <c r="U134" s="211" t="s">
        <v>251</v>
      </c>
      <c r="V134" s="211" t="s">
        <v>252</v>
      </c>
      <c r="W134" s="211" t="s">
        <v>253</v>
      </c>
      <c r="X134" s="211" t="s">
        <v>254</v>
      </c>
      <c r="Y134" s="211" t="s">
        <v>476</v>
      </c>
      <c r="Z134" s="211" t="s">
        <v>477</v>
      </c>
      <c r="AA134" s="214" t="s">
        <v>257</v>
      </c>
      <c r="AB134" s="738"/>
      <c r="AC134" s="738"/>
      <c r="AD134" s="738"/>
      <c r="AE134" s="738"/>
      <c r="AF134" s="738"/>
      <c r="AG134" s="738"/>
      <c r="AH134" s="738"/>
      <c r="AI134" s="738"/>
      <c r="AJ134" s="738"/>
      <c r="AK134" s="738"/>
      <c r="AL134" s="738"/>
      <c r="AM134" s="738"/>
      <c r="AN134" s="738"/>
      <c r="AO134" s="738"/>
      <c r="AP134" s="738"/>
      <c r="AQ134" s="738"/>
      <c r="AR134" s="738"/>
      <c r="AS134" s="738"/>
      <c r="AT134" s="738"/>
      <c r="AU134" s="738"/>
      <c r="AV134" s="738"/>
      <c r="AW134" s="738"/>
      <c r="AX134" s="738"/>
      <c r="AY134" s="738"/>
      <c r="AZ134" s="173"/>
      <c r="BA134" s="159" t="s">
        <v>117</v>
      </c>
      <c r="BB134" s="158"/>
      <c r="BC134" s="297" t="s">
        <v>0</v>
      </c>
      <c r="BD134" s="435" t="s">
        <v>1</v>
      </c>
      <c r="BE134" s="435" t="s">
        <v>2</v>
      </c>
      <c r="BF134" s="435" t="s">
        <v>3</v>
      </c>
      <c r="BG134" s="298" t="s">
        <v>4</v>
      </c>
      <c r="BH134" s="297" t="s">
        <v>0</v>
      </c>
      <c r="BI134" s="435" t="s">
        <v>1</v>
      </c>
      <c r="BJ134" s="435" t="s">
        <v>2</v>
      </c>
      <c r="BK134" s="435" t="s">
        <v>3</v>
      </c>
      <c r="BL134" s="298" t="s">
        <v>4</v>
      </c>
      <c r="BM134" s="297" t="s">
        <v>0</v>
      </c>
      <c r="BN134" s="435" t="s">
        <v>1</v>
      </c>
      <c r="BO134" s="435" t="s">
        <v>2</v>
      </c>
      <c r="BP134" s="435" t="s">
        <v>3</v>
      </c>
      <c r="BQ134" s="298" t="s">
        <v>4</v>
      </c>
      <c r="BR134" s="297" t="s">
        <v>248</v>
      </c>
      <c r="BS134" s="435" t="s">
        <v>249</v>
      </c>
      <c r="BT134" s="435" t="s">
        <v>250</v>
      </c>
      <c r="BU134" s="435" t="s">
        <v>251</v>
      </c>
      <c r="BV134" s="435" t="s">
        <v>252</v>
      </c>
      <c r="BW134" s="435" t="s">
        <v>253</v>
      </c>
      <c r="BX134" s="435" t="s">
        <v>254</v>
      </c>
      <c r="BY134" s="436" t="s">
        <v>476</v>
      </c>
      <c r="BZ134" s="436" t="s">
        <v>477</v>
      </c>
      <c r="CA134" s="436" t="s">
        <v>257</v>
      </c>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row>
    <row r="135" s="373" customFormat="true" ht="15" customHeight="true" x14ac:dyDescent="0.2">
      <c r="A135" s="1146" t="s">
        <v>45</v>
      </c>
      <c r="B135" s="208" t="s">
        <v>44</v>
      </c>
      <c r="C135" s="836">
        <v>0</v>
      </c>
      <c r="D135" s="837">
        <v>5.0408609279877024E-2</v>
      </c>
      <c r="E135" s="837">
        <v>1.2964412439555679</v>
      </c>
      <c r="F135" s="837">
        <v>33.235678188516403</v>
      </c>
      <c r="G135" s="838">
        <v>80.182848729995953</v>
      </c>
      <c r="H135" s="839">
        <v>58.276235529664348</v>
      </c>
      <c r="I135" s="837">
        <v>86.179261552492108</v>
      </c>
      <c r="J135" s="837">
        <v>86.752300277520973</v>
      </c>
      <c r="K135" s="837">
        <v>86.511019713026414</v>
      </c>
      <c r="L135" s="840">
        <v>77.478266946997692</v>
      </c>
      <c r="M135" s="836">
        <v>0</v>
      </c>
      <c r="N135" s="837">
        <v>0</v>
      </c>
      <c r="O135" s="837">
        <v>6.9753517060815548E-2</v>
      </c>
      <c r="P135" s="837">
        <v>1.1202548905084981</v>
      </c>
      <c r="Q135" s="838">
        <v>6.1049017180201108</v>
      </c>
      <c r="R135" s="839">
        <v>89.467597131217659</v>
      </c>
      <c r="S135" s="837">
        <v>73.166640200330789</v>
      </c>
      <c r="T135" s="837">
        <v>15.999133165396421</v>
      </c>
      <c r="U135" s="837">
        <v>6.11009810953112</v>
      </c>
      <c r="V135" s="837">
        <v>8.7561499977305424</v>
      </c>
      <c r="W135" s="837">
        <v>15.751764727851603</v>
      </c>
      <c r="X135" s="837">
        <v>8.8881562776803982</v>
      </c>
      <c r="Y135" s="837">
        <v>3.4130291066261682</v>
      </c>
      <c r="Z135" s="837">
        <v>7.2402108563863683</v>
      </c>
      <c r="AA135" s="840">
        <v>22.742955044904217</v>
      </c>
      <c r="AB135" s="738"/>
      <c r="AC135" s="738"/>
      <c r="AD135" s="738"/>
      <c r="AE135" s="738"/>
      <c r="AF135" s="738"/>
      <c r="AG135" s="738"/>
      <c r="AH135" s="738"/>
      <c r="AI135" s="738"/>
      <c r="AJ135" s="738"/>
      <c r="AK135" s="738"/>
      <c r="AL135" s="738"/>
      <c r="AM135" s="738"/>
      <c r="AN135" s="738"/>
      <c r="AO135" s="738"/>
      <c r="AP135" s="738"/>
      <c r="AQ135" s="738"/>
      <c r="AR135" s="738"/>
      <c r="AS135" s="738"/>
      <c r="AT135" s="738"/>
      <c r="AU135" s="738"/>
      <c r="AV135" s="738"/>
      <c r="AW135" s="738"/>
      <c r="AX135" s="738"/>
      <c r="AY135" s="738"/>
      <c r="AZ135" s="173"/>
      <c r="BA135" s="1168" t="s">
        <v>45</v>
      </c>
      <c r="BB135" s="261" t="s">
        <v>44</v>
      </c>
      <c r="BC135" s="907" t="s">
        <v>35</v>
      </c>
      <c r="BD135" s="911" t="s">
        <v>35</v>
      </c>
      <c r="BE135" s="911" t="s">
        <v>35</v>
      </c>
      <c r="BF135" s="911" t="s">
        <v>35</v>
      </c>
      <c r="BG135" s="916" t="s">
        <v>35</v>
      </c>
      <c r="BH135" s="907" t="s">
        <v>35</v>
      </c>
      <c r="BI135" s="911" t="s">
        <v>35</v>
      </c>
      <c r="BJ135" s="911" t="s">
        <v>35</v>
      </c>
      <c r="BK135" s="911" t="s">
        <v>35</v>
      </c>
      <c r="BL135" s="916" t="s">
        <v>35</v>
      </c>
      <c r="BM135" s="907" t="s">
        <v>35</v>
      </c>
      <c r="BN135" s="911" t="s">
        <v>35</v>
      </c>
      <c r="BO135" s="911" t="s">
        <v>35</v>
      </c>
      <c r="BP135" s="911" t="s">
        <v>35</v>
      </c>
      <c r="BQ135" s="916" t="s">
        <v>35</v>
      </c>
      <c r="BR135" s="907" t="s">
        <v>35</v>
      </c>
      <c r="BS135" s="911" t="s">
        <v>35</v>
      </c>
      <c r="BT135" s="911" t="s">
        <v>35</v>
      </c>
      <c r="BU135" s="911" t="s">
        <v>35</v>
      </c>
      <c r="BV135" s="911" t="s">
        <v>35</v>
      </c>
      <c r="BW135" s="911" t="s">
        <v>35</v>
      </c>
      <c r="BX135" s="911" t="s">
        <v>35</v>
      </c>
      <c r="BY135" s="922" t="s">
        <v>35</v>
      </c>
      <c r="BZ135" s="922" t="s">
        <v>35</v>
      </c>
      <c r="CA135" s="922" t="s">
        <v>35</v>
      </c>
      <c r="CB135" s="968"/>
      <c r="CC135" s="968"/>
      <c r="CD135" s="968"/>
      <c r="CE135" s="968"/>
      <c r="CF135" s="968"/>
      <c r="CG135" s="968"/>
      <c r="CH135" s="968"/>
      <c r="CI135" s="968"/>
      <c r="CJ135" s="968"/>
      <c r="CK135" s="968"/>
      <c r="CL135" s="968"/>
      <c r="CM135" s="968"/>
      <c r="CN135" s="968"/>
      <c r="CO135" s="968"/>
      <c r="CP135" s="968"/>
      <c r="CQ135" s="968"/>
      <c r="CR135" s="968"/>
      <c r="CS135" s="968"/>
      <c r="CT135" s="968"/>
      <c r="CU135" s="968"/>
      <c r="CV135" s="968"/>
      <c r="CW135" s="968"/>
      <c r="CX135" s="968"/>
      <c r="CY135" s="968"/>
      <c r="CZ135" s="968"/>
    </row>
    <row r="136" s="373" customFormat="true" ht="15" customHeight="true" x14ac:dyDescent="0.2">
      <c r="A136" s="1147"/>
      <c r="B136" s="209" t="s">
        <v>43</v>
      </c>
      <c r="C136" s="841">
        <v>0</v>
      </c>
      <c r="D136" s="842">
        <v>6.745234262033567E-2</v>
      </c>
      <c r="E136" s="842">
        <v>0.70345082186981567</v>
      </c>
      <c r="F136" s="842">
        <v>6.1138730699472168</v>
      </c>
      <c r="G136" s="843">
        <v>11.704599425314385</v>
      </c>
      <c r="H136" s="844">
        <v>7.6178745537501094</v>
      </c>
      <c r="I136" s="842">
        <v>5.6383831384947261</v>
      </c>
      <c r="J136" s="842">
        <v>7.0046253370701681</v>
      </c>
      <c r="K136" s="842">
        <v>8.502856313415224</v>
      </c>
      <c r="L136" s="845">
        <v>19.431693293291104</v>
      </c>
      <c r="M136" s="841">
        <v>0</v>
      </c>
      <c r="N136" s="842">
        <v>3.8489392861935055E-2</v>
      </c>
      <c r="O136" s="842">
        <v>0.12380594522018247</v>
      </c>
      <c r="P136" s="842">
        <v>0.8103959646146861</v>
      </c>
      <c r="Q136" s="843">
        <v>6.2700410757591074</v>
      </c>
      <c r="R136" s="844">
        <v>5.5963546832016586</v>
      </c>
      <c r="S136" s="842">
        <v>12.984236242668315</v>
      </c>
      <c r="T136" s="842">
        <v>1.7195842631543798</v>
      </c>
      <c r="U136" s="842">
        <v>3.5814442939753124</v>
      </c>
      <c r="V136" s="842">
        <v>5.0609388232793657</v>
      </c>
      <c r="W136" s="842">
        <v>3.6141827883325073</v>
      </c>
      <c r="X136" s="842">
        <v>0.59574392272892729</v>
      </c>
      <c r="Y136" s="842">
        <v>2.0662879798036133</v>
      </c>
      <c r="Z136" s="842">
        <v>3.078373587113659</v>
      </c>
      <c r="AA136" s="845">
        <v>1.5136920482483203</v>
      </c>
      <c r="AB136" s="738"/>
      <c r="AC136" s="738"/>
      <c r="AD136" s="738"/>
      <c r="AE136" s="738"/>
      <c r="AF136" s="738"/>
      <c r="AG136" s="738"/>
      <c r="AH136" s="738"/>
      <c r="AI136" s="738"/>
      <c r="AJ136" s="738"/>
      <c r="AK136" s="738"/>
      <c r="AL136" s="738"/>
      <c r="AM136" s="738"/>
      <c r="AN136" s="738"/>
      <c r="AO136" s="738"/>
      <c r="AP136" s="738"/>
      <c r="AQ136" s="738"/>
      <c r="AR136" s="738"/>
      <c r="AS136" s="738"/>
      <c r="AT136" s="738"/>
      <c r="AU136" s="738"/>
      <c r="AV136" s="738"/>
      <c r="AW136" s="738"/>
      <c r="AX136" s="738"/>
      <c r="AY136" s="738"/>
      <c r="AZ136" s="173"/>
      <c r="BA136" s="1165"/>
      <c r="BB136" s="262" t="s">
        <v>43</v>
      </c>
      <c r="BC136" s="908" t="s">
        <v>35</v>
      </c>
      <c r="BD136" s="912" t="s">
        <v>35</v>
      </c>
      <c r="BE136" s="912" t="s">
        <v>35</v>
      </c>
      <c r="BF136" s="912" t="s">
        <v>35</v>
      </c>
      <c r="BG136" s="917" t="s">
        <v>35</v>
      </c>
      <c r="BH136" s="908" t="s">
        <v>35</v>
      </c>
      <c r="BI136" s="912" t="s">
        <v>35</v>
      </c>
      <c r="BJ136" s="912" t="s">
        <v>35</v>
      </c>
      <c r="BK136" s="912" t="s">
        <v>35</v>
      </c>
      <c r="BL136" s="917" t="s">
        <v>35</v>
      </c>
      <c r="BM136" s="908" t="s">
        <v>35</v>
      </c>
      <c r="BN136" s="912" t="s">
        <v>35</v>
      </c>
      <c r="BO136" s="912" t="s">
        <v>35</v>
      </c>
      <c r="BP136" s="912" t="s">
        <v>35</v>
      </c>
      <c r="BQ136" s="917" t="s">
        <v>35</v>
      </c>
      <c r="BR136" s="908" t="s">
        <v>35</v>
      </c>
      <c r="BS136" s="912" t="s">
        <v>35</v>
      </c>
      <c r="BT136" s="912" t="s">
        <v>35</v>
      </c>
      <c r="BU136" s="912" t="s">
        <v>35</v>
      </c>
      <c r="BV136" s="912" t="s">
        <v>35</v>
      </c>
      <c r="BW136" s="912" t="s">
        <v>35</v>
      </c>
      <c r="BX136" s="912" t="s">
        <v>35</v>
      </c>
      <c r="BY136" s="923" t="s">
        <v>35</v>
      </c>
      <c r="BZ136" s="923" t="s">
        <v>35</v>
      </c>
      <c r="CA136" s="923" t="s">
        <v>35</v>
      </c>
      <c r="CB136" s="968"/>
      <c r="CC136" s="968"/>
      <c r="CD136" s="968"/>
      <c r="CE136" s="968"/>
      <c r="CF136" s="968"/>
      <c r="CG136" s="968"/>
      <c r="CH136" s="968"/>
      <c r="CI136" s="968"/>
      <c r="CJ136" s="968"/>
      <c r="CK136" s="968"/>
      <c r="CL136" s="968"/>
      <c r="CM136" s="968"/>
      <c r="CN136" s="968"/>
      <c r="CO136" s="968"/>
      <c r="CP136" s="968"/>
      <c r="CQ136" s="968"/>
      <c r="CR136" s="968"/>
      <c r="CS136" s="968"/>
      <c r="CT136" s="968"/>
      <c r="CU136" s="968"/>
      <c r="CV136" s="968"/>
      <c r="CW136" s="968"/>
      <c r="CX136" s="968"/>
      <c r="CY136" s="968"/>
      <c r="CZ136" s="968"/>
    </row>
    <row r="137" s="373" customFormat="true" ht="15" customHeight="true" x14ac:dyDescent="0.2">
      <c r="A137" s="1147"/>
      <c r="B137" s="209" t="s">
        <v>42</v>
      </c>
      <c r="C137" s="841">
        <v>16.825839845364492</v>
      </c>
      <c r="D137" s="842">
        <v>38.479204338526316</v>
      </c>
      <c r="E137" s="842">
        <v>63.550340676781339</v>
      </c>
      <c r="F137" s="842">
        <v>49.169886811167295</v>
      </c>
      <c r="G137" s="843">
        <v>7.374409311165107</v>
      </c>
      <c r="H137" s="844">
        <v>27.092605967222198</v>
      </c>
      <c r="I137" s="842">
        <v>6.2519485496754648</v>
      </c>
      <c r="J137" s="842">
        <v>4.6191022224232521</v>
      </c>
      <c r="K137" s="842">
        <v>4.3822450611417052</v>
      </c>
      <c r="L137" s="845">
        <v>2.8378675122283301</v>
      </c>
      <c r="M137" s="841">
        <v>14.357774031336865</v>
      </c>
      <c r="N137" s="842">
        <v>26.979741546317765</v>
      </c>
      <c r="O137" s="842">
        <v>48.136042019127103</v>
      </c>
      <c r="P137" s="842">
        <v>64.731831824670934</v>
      </c>
      <c r="Q137" s="843">
        <v>71.097905339676231</v>
      </c>
      <c r="R137" s="844">
        <v>2.9437499266186973</v>
      </c>
      <c r="S137" s="842">
        <v>12.316929803839352</v>
      </c>
      <c r="T137" s="842">
        <v>45.749482757924284</v>
      </c>
      <c r="U137" s="842">
        <v>47.686803720309797</v>
      </c>
      <c r="V137" s="842">
        <v>58.798346905865763</v>
      </c>
      <c r="W137" s="842">
        <v>37.818481158088431</v>
      </c>
      <c r="X137" s="842">
        <v>33.837929365683664</v>
      </c>
      <c r="Y137" s="842">
        <v>23.84309995259062</v>
      </c>
      <c r="Z137" s="842">
        <v>44.822124213514201</v>
      </c>
      <c r="AA137" s="845">
        <v>32.39386025886899</v>
      </c>
      <c r="AB137" s="738"/>
      <c r="AC137" s="738"/>
      <c r="AD137" s="738"/>
      <c r="AE137" s="738"/>
      <c r="AF137" s="738"/>
      <c r="AG137" s="738"/>
      <c r="AH137" s="738"/>
      <c r="AI137" s="738"/>
      <c r="AJ137" s="738"/>
      <c r="AK137" s="738"/>
      <c r="AL137" s="738"/>
      <c r="AM137" s="738"/>
      <c r="AN137" s="738"/>
      <c r="AO137" s="738"/>
      <c r="AP137" s="738"/>
      <c r="AQ137" s="738"/>
      <c r="AR137" s="738"/>
      <c r="AS137" s="738"/>
      <c r="AT137" s="738"/>
      <c r="AU137" s="738"/>
      <c r="AV137" s="738"/>
      <c r="AW137" s="738"/>
      <c r="AX137" s="738"/>
      <c r="AY137" s="738"/>
      <c r="AZ137" s="173"/>
      <c r="BA137" s="1165"/>
      <c r="BB137" s="262" t="s">
        <v>42</v>
      </c>
      <c r="BC137" s="908" t="s">
        <v>35</v>
      </c>
      <c r="BD137" s="912" t="s">
        <v>35</v>
      </c>
      <c r="BE137" s="912" t="s">
        <v>35</v>
      </c>
      <c r="BF137" s="912" t="s">
        <v>35</v>
      </c>
      <c r="BG137" s="917" t="s">
        <v>35</v>
      </c>
      <c r="BH137" s="908" t="s">
        <v>35</v>
      </c>
      <c r="BI137" s="912" t="s">
        <v>35</v>
      </c>
      <c r="BJ137" s="912" t="s">
        <v>35</v>
      </c>
      <c r="BK137" s="912" t="s">
        <v>35</v>
      </c>
      <c r="BL137" s="917" t="s">
        <v>35</v>
      </c>
      <c r="BM137" s="908" t="s">
        <v>35</v>
      </c>
      <c r="BN137" s="912" t="s">
        <v>35</v>
      </c>
      <c r="BO137" s="912" t="s">
        <v>35</v>
      </c>
      <c r="BP137" s="912" t="s">
        <v>35</v>
      </c>
      <c r="BQ137" s="917" t="s">
        <v>35</v>
      </c>
      <c r="BR137" s="908" t="s">
        <v>35</v>
      </c>
      <c r="BS137" s="912" t="s">
        <v>35</v>
      </c>
      <c r="BT137" s="912" t="s">
        <v>35</v>
      </c>
      <c r="BU137" s="912" t="s">
        <v>35</v>
      </c>
      <c r="BV137" s="912" t="s">
        <v>35</v>
      </c>
      <c r="BW137" s="912" t="s">
        <v>35</v>
      </c>
      <c r="BX137" s="912" t="s">
        <v>35</v>
      </c>
      <c r="BY137" s="923" t="s">
        <v>35</v>
      </c>
      <c r="BZ137" s="923" t="s">
        <v>35</v>
      </c>
      <c r="CA137" s="923" t="s">
        <v>35</v>
      </c>
      <c r="CB137" s="968"/>
      <c r="CC137" s="968"/>
      <c r="CD137" s="968"/>
      <c r="CE137" s="968"/>
      <c r="CF137" s="968"/>
      <c r="CG137" s="968"/>
      <c r="CH137" s="968"/>
      <c r="CI137" s="968"/>
      <c r="CJ137" s="968"/>
      <c r="CK137" s="968"/>
      <c r="CL137" s="968"/>
      <c r="CM137" s="968"/>
      <c r="CN137" s="968"/>
      <c r="CO137" s="968"/>
      <c r="CP137" s="968"/>
      <c r="CQ137" s="968"/>
      <c r="CR137" s="968"/>
      <c r="CS137" s="968"/>
      <c r="CT137" s="968"/>
      <c r="CU137" s="968"/>
      <c r="CV137" s="968"/>
      <c r="CW137" s="968"/>
      <c r="CX137" s="968"/>
      <c r="CY137" s="968"/>
      <c r="CZ137" s="968"/>
    </row>
    <row r="138" s="373" customFormat="true" ht="15" customHeight="true" x14ac:dyDescent="0.2">
      <c r="A138" s="1147"/>
      <c r="B138" s="209" t="s">
        <v>41</v>
      </c>
      <c r="C138" s="841">
        <v>9.9989629646108629</v>
      </c>
      <c r="D138" s="842">
        <v>11.664780576828013</v>
      </c>
      <c r="E138" s="842">
        <v>7.1585167435660786</v>
      </c>
      <c r="F138" s="842">
        <v>3.4119609004596136</v>
      </c>
      <c r="G138" s="843">
        <v>0.41001102581754773</v>
      </c>
      <c r="H138" s="844">
        <v>3.5354436991254423</v>
      </c>
      <c r="I138" s="842">
        <v>1.0641055347351636</v>
      </c>
      <c r="J138" s="842">
        <v>0.62605030583709531</v>
      </c>
      <c r="K138" s="842">
        <v>0.5562827516305604</v>
      </c>
      <c r="L138" s="845">
        <v>0.11723516918157371</v>
      </c>
      <c r="M138" s="841">
        <v>9.2283016230702355</v>
      </c>
      <c r="N138" s="842">
        <v>12.618230680486972</v>
      </c>
      <c r="O138" s="842">
        <v>10.295594399621653</v>
      </c>
      <c r="P138" s="842">
        <v>6.5764770485496395</v>
      </c>
      <c r="Q138" s="843">
        <v>4.1746251886994754</v>
      </c>
      <c r="R138" s="844">
        <v>0.70935453060532705</v>
      </c>
      <c r="S138" s="842">
        <v>1.4398429685759189</v>
      </c>
      <c r="T138" s="842">
        <v>18.418555902438776</v>
      </c>
      <c r="U138" s="842">
        <v>22.050642548167414</v>
      </c>
      <c r="V138" s="842">
        <v>7.051261901036594</v>
      </c>
      <c r="W138" s="842">
        <v>8.2772668707304966</v>
      </c>
      <c r="X138" s="842">
        <v>2.2068585394807649</v>
      </c>
      <c r="Y138" s="842">
        <v>1.1187469509224719</v>
      </c>
      <c r="Z138" s="842">
        <v>1.5076036681741516</v>
      </c>
      <c r="AA138" s="845">
        <v>4.0457886803362957</v>
      </c>
      <c r="AB138" s="738"/>
      <c r="AC138" s="738"/>
      <c r="AD138" s="738"/>
      <c r="AE138" s="738"/>
      <c r="AF138" s="738"/>
      <c r="AG138" s="738"/>
      <c r="AH138" s="738"/>
      <c r="AI138" s="738"/>
      <c r="AJ138" s="738"/>
      <c r="AK138" s="738"/>
      <c r="AL138" s="738"/>
      <c r="AM138" s="738"/>
      <c r="AN138" s="738"/>
      <c r="AO138" s="738"/>
      <c r="AP138" s="738"/>
      <c r="AQ138" s="738"/>
      <c r="AR138" s="738"/>
      <c r="AS138" s="738"/>
      <c r="AT138" s="738"/>
      <c r="AU138" s="738"/>
      <c r="AV138" s="738"/>
      <c r="AW138" s="738"/>
      <c r="AX138" s="738"/>
      <c r="AY138" s="738"/>
      <c r="AZ138" s="173"/>
      <c r="BA138" s="1165"/>
      <c r="BB138" s="262" t="s">
        <v>41</v>
      </c>
      <c r="BC138" s="908" t="s">
        <v>35</v>
      </c>
      <c r="BD138" s="912" t="s">
        <v>35</v>
      </c>
      <c r="BE138" s="912" t="s">
        <v>35</v>
      </c>
      <c r="BF138" s="912" t="s">
        <v>35</v>
      </c>
      <c r="BG138" s="917" t="s">
        <v>35</v>
      </c>
      <c r="BH138" s="908" t="s">
        <v>35</v>
      </c>
      <c r="BI138" s="912" t="s">
        <v>35</v>
      </c>
      <c r="BJ138" s="912" t="s">
        <v>35</v>
      </c>
      <c r="BK138" s="912" t="s">
        <v>35</v>
      </c>
      <c r="BL138" s="917" t="s">
        <v>35</v>
      </c>
      <c r="BM138" s="908" t="s">
        <v>35</v>
      </c>
      <c r="BN138" s="912" t="s">
        <v>35</v>
      </c>
      <c r="BO138" s="912" t="s">
        <v>35</v>
      </c>
      <c r="BP138" s="912" t="s">
        <v>35</v>
      </c>
      <c r="BQ138" s="917" t="s">
        <v>35</v>
      </c>
      <c r="BR138" s="908" t="s">
        <v>35</v>
      </c>
      <c r="BS138" s="912" t="s">
        <v>35</v>
      </c>
      <c r="BT138" s="912" t="s">
        <v>35</v>
      </c>
      <c r="BU138" s="912" t="s">
        <v>35</v>
      </c>
      <c r="BV138" s="912" t="s">
        <v>35</v>
      </c>
      <c r="BW138" s="912" t="s">
        <v>35</v>
      </c>
      <c r="BX138" s="912" t="s">
        <v>35</v>
      </c>
      <c r="BY138" s="923" t="s">
        <v>35</v>
      </c>
      <c r="BZ138" s="923" t="s">
        <v>35</v>
      </c>
      <c r="CA138" s="923" t="s">
        <v>35</v>
      </c>
      <c r="CB138" s="968"/>
      <c r="CC138" s="968"/>
      <c r="CD138" s="968"/>
      <c r="CE138" s="968"/>
      <c r="CF138" s="968"/>
      <c r="CG138" s="968"/>
      <c r="CH138" s="968"/>
      <c r="CI138" s="968"/>
      <c r="CJ138" s="968"/>
      <c r="CK138" s="968"/>
      <c r="CL138" s="968"/>
      <c r="CM138" s="968"/>
      <c r="CN138" s="968"/>
      <c r="CO138" s="968"/>
      <c r="CP138" s="968"/>
      <c r="CQ138" s="968"/>
      <c r="CR138" s="968"/>
      <c r="CS138" s="968"/>
      <c r="CT138" s="968"/>
      <c r="CU138" s="968"/>
      <c r="CV138" s="968"/>
      <c r="CW138" s="968"/>
      <c r="CX138" s="968"/>
      <c r="CY138" s="968"/>
      <c r="CZ138" s="968"/>
    </row>
    <row r="139" s="373" customFormat="true" ht="15" customHeight="true" x14ac:dyDescent="0.2">
      <c r="A139" s="1147"/>
      <c r="B139" s="209" t="s">
        <v>19</v>
      </c>
      <c r="C139" s="841">
        <v>73.175197190024605</v>
      </c>
      <c r="D139" s="842">
        <v>49.738154132745613</v>
      </c>
      <c r="E139" s="842">
        <v>27.291250513827052</v>
      </c>
      <c r="F139" s="842">
        <v>8.0686010299092707</v>
      </c>
      <c r="G139" s="843">
        <v>0.32813150770715027</v>
      </c>
      <c r="H139" s="844">
        <v>3.4778402502379131</v>
      </c>
      <c r="I139" s="842">
        <v>0.86630122460244541</v>
      </c>
      <c r="J139" s="842">
        <v>0.99792185714851334</v>
      </c>
      <c r="K139" s="842">
        <v>4.7596160786230024E-2</v>
      </c>
      <c r="L139" s="845">
        <v>0.13493707830126489</v>
      </c>
      <c r="M139" s="841">
        <v>76.413924345592974</v>
      </c>
      <c r="N139" s="842">
        <v>60.363538380333637</v>
      </c>
      <c r="O139" s="842">
        <v>41.374804118970047</v>
      </c>
      <c r="P139" s="842">
        <v>26.761040271656551</v>
      </c>
      <c r="Q139" s="843">
        <v>12.352526677845201</v>
      </c>
      <c r="R139" s="844">
        <v>1.2829437283567704</v>
      </c>
      <c r="S139" s="842">
        <v>9.2350784585804729E-2</v>
      </c>
      <c r="T139" s="842">
        <v>18.113243911085945</v>
      </c>
      <c r="U139" s="842">
        <v>20.5710113280164</v>
      </c>
      <c r="V139" s="842">
        <v>20.333302372087868</v>
      </c>
      <c r="W139" s="842">
        <v>34.538304454997075</v>
      </c>
      <c r="X139" s="842">
        <v>54.471311894426279</v>
      </c>
      <c r="Y139" s="842">
        <v>69.55883601005705</v>
      </c>
      <c r="Z139" s="842">
        <v>43.351687674811508</v>
      </c>
      <c r="AA139" s="845">
        <v>39.303703967641937</v>
      </c>
      <c r="AB139" s="738"/>
      <c r="AC139" s="738"/>
      <c r="AD139" s="738"/>
      <c r="AE139" s="738"/>
      <c r="AF139" s="738"/>
      <c r="AG139" s="738"/>
      <c r="AH139" s="738"/>
      <c r="AI139" s="738"/>
      <c r="AJ139" s="738"/>
      <c r="AK139" s="738"/>
      <c r="AL139" s="738"/>
      <c r="AM139" s="738"/>
      <c r="AN139" s="738"/>
      <c r="AO139" s="738"/>
      <c r="AP139" s="738"/>
      <c r="AQ139" s="738"/>
      <c r="AR139" s="738"/>
      <c r="AS139" s="738"/>
      <c r="AT139" s="738"/>
      <c r="AU139" s="738"/>
      <c r="AV139" s="738"/>
      <c r="AW139" s="738"/>
      <c r="AX139" s="738"/>
      <c r="AY139" s="738"/>
      <c r="AZ139" s="173"/>
      <c r="BA139" s="1165"/>
      <c r="BB139" s="262" t="s">
        <v>19</v>
      </c>
      <c r="BC139" s="908" t="s">
        <v>35</v>
      </c>
      <c r="BD139" s="912" t="s">
        <v>35</v>
      </c>
      <c r="BE139" s="912" t="s">
        <v>35</v>
      </c>
      <c r="BF139" s="912" t="s">
        <v>35</v>
      </c>
      <c r="BG139" s="917" t="s">
        <v>35</v>
      </c>
      <c r="BH139" s="908" t="s">
        <v>35</v>
      </c>
      <c r="BI139" s="912" t="s">
        <v>35</v>
      </c>
      <c r="BJ139" s="912" t="s">
        <v>35</v>
      </c>
      <c r="BK139" s="912" t="s">
        <v>35</v>
      </c>
      <c r="BL139" s="917" t="s">
        <v>35</v>
      </c>
      <c r="BM139" s="908" t="s">
        <v>35</v>
      </c>
      <c r="BN139" s="912" t="s">
        <v>35</v>
      </c>
      <c r="BO139" s="912" t="s">
        <v>35</v>
      </c>
      <c r="BP139" s="912" t="s">
        <v>35</v>
      </c>
      <c r="BQ139" s="917" t="s">
        <v>35</v>
      </c>
      <c r="BR139" s="908" t="s">
        <v>35</v>
      </c>
      <c r="BS139" s="912" t="s">
        <v>35</v>
      </c>
      <c r="BT139" s="912" t="s">
        <v>35</v>
      </c>
      <c r="BU139" s="912" t="s">
        <v>35</v>
      </c>
      <c r="BV139" s="912" t="s">
        <v>35</v>
      </c>
      <c r="BW139" s="912" t="s">
        <v>35</v>
      </c>
      <c r="BX139" s="912" t="s">
        <v>35</v>
      </c>
      <c r="BY139" s="923" t="s">
        <v>35</v>
      </c>
      <c r="BZ139" s="923" t="s">
        <v>35</v>
      </c>
      <c r="CA139" s="923" t="s">
        <v>35</v>
      </c>
      <c r="CB139" s="968"/>
      <c r="CC139" s="968"/>
      <c r="CD139" s="968"/>
      <c r="CE139" s="968"/>
      <c r="CF139" s="968"/>
      <c r="CG139" s="968"/>
      <c r="CH139" s="968"/>
      <c r="CI139" s="968"/>
      <c r="CJ139" s="968"/>
      <c r="CK139" s="968"/>
      <c r="CL139" s="968"/>
      <c r="CM139" s="968"/>
      <c r="CN139" s="968"/>
      <c r="CO139" s="968"/>
      <c r="CP139" s="968"/>
      <c r="CQ139" s="968"/>
      <c r="CR139" s="968"/>
      <c r="CS139" s="968"/>
      <c r="CT139" s="968"/>
      <c r="CU139" s="968"/>
      <c r="CV139" s="968"/>
      <c r="CW139" s="968"/>
      <c r="CX139" s="968"/>
      <c r="CY139" s="968"/>
      <c r="CZ139" s="968"/>
    </row>
    <row r="140" s="133" customFormat="true" ht="15" customHeight="true" x14ac:dyDescent="0.2">
      <c r="A140" s="1147" t="s">
        <v>107</v>
      </c>
      <c r="B140" s="209" t="s">
        <v>64</v>
      </c>
      <c r="C140" s="892" t="s">
        <v>35</v>
      </c>
      <c r="D140" s="895" t="s">
        <v>35</v>
      </c>
      <c r="E140" s="895" t="s">
        <v>35</v>
      </c>
      <c r="F140" s="895" t="s">
        <v>35</v>
      </c>
      <c r="G140" s="898" t="s">
        <v>35</v>
      </c>
      <c r="H140" s="901" t="s">
        <v>35</v>
      </c>
      <c r="I140" s="895" t="s">
        <v>35</v>
      </c>
      <c r="J140" s="895" t="s">
        <v>35</v>
      </c>
      <c r="K140" s="895" t="s">
        <v>35</v>
      </c>
      <c r="L140" s="904" t="s">
        <v>35</v>
      </c>
      <c r="M140" s="892" t="s">
        <v>35</v>
      </c>
      <c r="N140" s="895" t="s">
        <v>35</v>
      </c>
      <c r="O140" s="895" t="s">
        <v>35</v>
      </c>
      <c r="P140" s="895" t="s">
        <v>35</v>
      </c>
      <c r="Q140" s="898" t="s">
        <v>35</v>
      </c>
      <c r="R140" s="901" t="s">
        <v>35</v>
      </c>
      <c r="S140" s="895" t="s">
        <v>35</v>
      </c>
      <c r="T140" s="895" t="s">
        <v>35</v>
      </c>
      <c r="U140" s="895" t="s">
        <v>35</v>
      </c>
      <c r="V140" s="895" t="s">
        <v>35</v>
      </c>
      <c r="W140" s="895" t="s">
        <v>35</v>
      </c>
      <c r="X140" s="895" t="s">
        <v>35</v>
      </c>
      <c r="Y140" s="895" t="s">
        <v>35</v>
      </c>
      <c r="Z140" s="895" t="s">
        <v>35</v>
      </c>
      <c r="AA140" s="904" t="s">
        <v>35</v>
      </c>
      <c r="AB140" s="966"/>
      <c r="AC140" s="966"/>
      <c r="AD140" s="966"/>
      <c r="AE140" s="966"/>
      <c r="AF140" s="966"/>
      <c r="AG140" s="966"/>
      <c r="AH140" s="966"/>
      <c r="AI140" s="966"/>
      <c r="AJ140" s="966"/>
      <c r="AK140" s="966"/>
      <c r="AL140" s="966"/>
      <c r="AM140" s="966"/>
      <c r="AN140" s="966"/>
      <c r="AO140" s="966"/>
      <c r="AP140" s="966"/>
      <c r="AQ140" s="966"/>
      <c r="AR140" s="966"/>
      <c r="AS140" s="966"/>
      <c r="AT140" s="966"/>
      <c r="AU140" s="966"/>
      <c r="AV140" s="966"/>
      <c r="AW140" s="966"/>
      <c r="AX140" s="966"/>
      <c r="AY140" s="966"/>
      <c r="AZ140" s="172"/>
      <c r="BA140" s="1165" t="s">
        <v>107</v>
      </c>
      <c r="BB140" s="262" t="s">
        <v>64</v>
      </c>
      <c r="BC140" s="908" t="s">
        <v>35</v>
      </c>
      <c r="BD140" s="912" t="s">
        <v>35</v>
      </c>
      <c r="BE140" s="912" t="s">
        <v>35</v>
      </c>
      <c r="BF140" s="912" t="s">
        <v>35</v>
      </c>
      <c r="BG140" s="917" t="s">
        <v>35</v>
      </c>
      <c r="BH140" s="908" t="s">
        <v>35</v>
      </c>
      <c r="BI140" s="912" t="s">
        <v>35</v>
      </c>
      <c r="BJ140" s="912" t="s">
        <v>35</v>
      </c>
      <c r="BK140" s="912" t="s">
        <v>35</v>
      </c>
      <c r="BL140" s="917" t="s">
        <v>35</v>
      </c>
      <c r="BM140" s="908" t="s">
        <v>35</v>
      </c>
      <c r="BN140" s="912" t="s">
        <v>35</v>
      </c>
      <c r="BO140" s="912" t="s">
        <v>35</v>
      </c>
      <c r="BP140" s="912" t="s">
        <v>35</v>
      </c>
      <c r="BQ140" s="917" t="s">
        <v>35</v>
      </c>
      <c r="BR140" s="908" t="s">
        <v>35</v>
      </c>
      <c r="BS140" s="912" t="s">
        <v>35</v>
      </c>
      <c r="BT140" s="912" t="s">
        <v>35</v>
      </c>
      <c r="BU140" s="912" t="s">
        <v>35</v>
      </c>
      <c r="BV140" s="912" t="s">
        <v>35</v>
      </c>
      <c r="BW140" s="912" t="s">
        <v>35</v>
      </c>
      <c r="BX140" s="912" t="s">
        <v>35</v>
      </c>
      <c r="BY140" s="923" t="s">
        <v>35</v>
      </c>
      <c r="BZ140" s="923" t="s">
        <v>35</v>
      </c>
      <c r="CA140" s="923" t="s">
        <v>35</v>
      </c>
      <c r="CB140" s="968"/>
      <c r="CC140" s="968"/>
      <c r="CD140" s="968"/>
      <c r="CE140" s="968"/>
      <c r="CF140" s="968"/>
      <c r="CG140" s="968"/>
      <c r="CH140" s="968"/>
      <c r="CI140" s="968"/>
      <c r="CJ140" s="968"/>
      <c r="CK140" s="968"/>
      <c r="CL140" s="968"/>
      <c r="CM140" s="968"/>
      <c r="CN140" s="968"/>
      <c r="CO140" s="968"/>
      <c r="CP140" s="968"/>
      <c r="CQ140" s="968"/>
      <c r="CR140" s="968"/>
      <c r="CS140" s="968"/>
      <c r="CT140" s="968"/>
      <c r="CU140" s="968"/>
      <c r="CV140" s="968"/>
      <c r="CW140" s="968"/>
      <c r="CX140" s="968"/>
      <c r="CY140" s="968"/>
      <c r="CZ140" s="968"/>
    </row>
    <row r="141" s="133" customFormat="true" ht="15" customHeight="true" x14ac:dyDescent="0.2">
      <c r="A141" s="1147"/>
      <c r="B141" s="209" t="s">
        <v>65</v>
      </c>
      <c r="C141" s="892" t="s">
        <v>35</v>
      </c>
      <c r="D141" s="895" t="s">
        <v>35</v>
      </c>
      <c r="E141" s="895" t="s">
        <v>35</v>
      </c>
      <c r="F141" s="895" t="s">
        <v>35</v>
      </c>
      <c r="G141" s="898" t="s">
        <v>35</v>
      </c>
      <c r="H141" s="901" t="s">
        <v>35</v>
      </c>
      <c r="I141" s="895" t="s">
        <v>35</v>
      </c>
      <c r="J141" s="895" t="s">
        <v>35</v>
      </c>
      <c r="K141" s="895" t="s">
        <v>35</v>
      </c>
      <c r="L141" s="904" t="s">
        <v>35</v>
      </c>
      <c r="M141" s="892" t="s">
        <v>35</v>
      </c>
      <c r="N141" s="895" t="s">
        <v>35</v>
      </c>
      <c r="O141" s="895" t="s">
        <v>35</v>
      </c>
      <c r="P141" s="895" t="s">
        <v>35</v>
      </c>
      <c r="Q141" s="898" t="s">
        <v>35</v>
      </c>
      <c r="R141" s="901" t="s">
        <v>35</v>
      </c>
      <c r="S141" s="895" t="s">
        <v>35</v>
      </c>
      <c r="T141" s="895" t="s">
        <v>35</v>
      </c>
      <c r="U141" s="895" t="s">
        <v>35</v>
      </c>
      <c r="V141" s="895" t="s">
        <v>35</v>
      </c>
      <c r="W141" s="895" t="s">
        <v>35</v>
      </c>
      <c r="X141" s="895" t="s">
        <v>35</v>
      </c>
      <c r="Y141" s="895" t="s">
        <v>35</v>
      </c>
      <c r="Z141" s="895" t="s">
        <v>35</v>
      </c>
      <c r="AA141" s="904" t="s">
        <v>35</v>
      </c>
      <c r="AB141" s="966"/>
      <c r="AC141" s="966"/>
      <c r="AD141" s="966"/>
      <c r="AE141" s="966"/>
      <c r="AF141" s="966"/>
      <c r="AG141" s="966"/>
      <c r="AH141" s="966"/>
      <c r="AI141" s="966"/>
      <c r="AJ141" s="966"/>
      <c r="AK141" s="966"/>
      <c r="AL141" s="966"/>
      <c r="AM141" s="966"/>
      <c r="AN141" s="966"/>
      <c r="AO141" s="966"/>
      <c r="AP141" s="966"/>
      <c r="AQ141" s="966"/>
      <c r="AR141" s="966"/>
      <c r="AS141" s="966"/>
      <c r="AT141" s="966"/>
      <c r="AU141" s="966"/>
      <c r="AV141" s="966"/>
      <c r="AW141" s="966"/>
      <c r="AX141" s="966"/>
      <c r="AY141" s="966"/>
      <c r="AZ141" s="172"/>
      <c r="BA141" s="1165"/>
      <c r="BB141" s="262" t="s">
        <v>65</v>
      </c>
      <c r="BC141" s="908" t="s">
        <v>35</v>
      </c>
      <c r="BD141" s="912" t="s">
        <v>35</v>
      </c>
      <c r="BE141" s="912" t="s">
        <v>35</v>
      </c>
      <c r="BF141" s="912" t="s">
        <v>35</v>
      </c>
      <c r="BG141" s="917" t="s">
        <v>35</v>
      </c>
      <c r="BH141" s="908" t="s">
        <v>35</v>
      </c>
      <c r="BI141" s="912" t="s">
        <v>35</v>
      </c>
      <c r="BJ141" s="912" t="s">
        <v>35</v>
      </c>
      <c r="BK141" s="912" t="s">
        <v>35</v>
      </c>
      <c r="BL141" s="917" t="s">
        <v>35</v>
      </c>
      <c r="BM141" s="908" t="s">
        <v>35</v>
      </c>
      <c r="BN141" s="912" t="s">
        <v>35</v>
      </c>
      <c r="BO141" s="912" t="s">
        <v>35</v>
      </c>
      <c r="BP141" s="912" t="s">
        <v>35</v>
      </c>
      <c r="BQ141" s="917" t="s">
        <v>35</v>
      </c>
      <c r="BR141" s="908" t="s">
        <v>35</v>
      </c>
      <c r="BS141" s="912" t="s">
        <v>35</v>
      </c>
      <c r="BT141" s="912" t="s">
        <v>35</v>
      </c>
      <c r="BU141" s="912" t="s">
        <v>35</v>
      </c>
      <c r="BV141" s="912" t="s">
        <v>35</v>
      </c>
      <c r="BW141" s="912" t="s">
        <v>35</v>
      </c>
      <c r="BX141" s="912" t="s">
        <v>35</v>
      </c>
      <c r="BY141" s="923" t="s">
        <v>35</v>
      </c>
      <c r="BZ141" s="923" t="s">
        <v>35</v>
      </c>
      <c r="CA141" s="923" t="s">
        <v>35</v>
      </c>
      <c r="CB141" s="968"/>
      <c r="CC141" s="968"/>
      <c r="CD141" s="968"/>
      <c r="CE141" s="968"/>
      <c r="CF141" s="968"/>
      <c r="CG141" s="968"/>
      <c r="CH141" s="968"/>
      <c r="CI141" s="968"/>
      <c r="CJ141" s="968"/>
      <c r="CK141" s="968"/>
      <c r="CL141" s="968"/>
      <c r="CM141" s="968"/>
      <c r="CN141" s="968"/>
      <c r="CO141" s="968"/>
      <c r="CP141" s="968"/>
      <c r="CQ141" s="968"/>
      <c r="CR141" s="968"/>
      <c r="CS141" s="968"/>
      <c r="CT141" s="968"/>
      <c r="CU141" s="968"/>
      <c r="CV141" s="968"/>
      <c r="CW141" s="968"/>
      <c r="CX141" s="968"/>
      <c r="CY141" s="968"/>
      <c r="CZ141" s="968"/>
    </row>
    <row r="142" s="133" customFormat="true" ht="15" customHeight="true" x14ac:dyDescent="0.2">
      <c r="A142" s="1147"/>
      <c r="B142" s="209" t="s">
        <v>66</v>
      </c>
      <c r="C142" s="892" t="s">
        <v>35</v>
      </c>
      <c r="D142" s="895" t="s">
        <v>35</v>
      </c>
      <c r="E142" s="895" t="s">
        <v>35</v>
      </c>
      <c r="F142" s="895" t="s">
        <v>35</v>
      </c>
      <c r="G142" s="898" t="s">
        <v>35</v>
      </c>
      <c r="H142" s="901" t="s">
        <v>35</v>
      </c>
      <c r="I142" s="895" t="s">
        <v>35</v>
      </c>
      <c r="J142" s="895" t="s">
        <v>35</v>
      </c>
      <c r="K142" s="895" t="s">
        <v>35</v>
      </c>
      <c r="L142" s="904" t="s">
        <v>35</v>
      </c>
      <c r="M142" s="892" t="s">
        <v>35</v>
      </c>
      <c r="N142" s="895" t="s">
        <v>35</v>
      </c>
      <c r="O142" s="895" t="s">
        <v>35</v>
      </c>
      <c r="P142" s="895" t="s">
        <v>35</v>
      </c>
      <c r="Q142" s="898" t="s">
        <v>35</v>
      </c>
      <c r="R142" s="901" t="s">
        <v>35</v>
      </c>
      <c r="S142" s="895" t="s">
        <v>35</v>
      </c>
      <c r="T142" s="895" t="s">
        <v>35</v>
      </c>
      <c r="U142" s="895" t="s">
        <v>35</v>
      </c>
      <c r="V142" s="895" t="s">
        <v>35</v>
      </c>
      <c r="W142" s="895" t="s">
        <v>35</v>
      </c>
      <c r="X142" s="895" t="s">
        <v>35</v>
      </c>
      <c r="Y142" s="895" t="s">
        <v>35</v>
      </c>
      <c r="Z142" s="895" t="s">
        <v>35</v>
      </c>
      <c r="AA142" s="904" t="s">
        <v>35</v>
      </c>
      <c r="AB142" s="966"/>
      <c r="AC142" s="966"/>
      <c r="AD142" s="966"/>
      <c r="AE142" s="966"/>
      <c r="AF142" s="966"/>
      <c r="AG142" s="966"/>
      <c r="AH142" s="966"/>
      <c r="AI142" s="966"/>
      <c r="AJ142" s="966"/>
      <c r="AK142" s="966"/>
      <c r="AL142" s="966"/>
      <c r="AM142" s="966"/>
      <c r="AN142" s="966"/>
      <c r="AO142" s="966"/>
      <c r="AP142" s="966"/>
      <c r="AQ142" s="966"/>
      <c r="AR142" s="966"/>
      <c r="AS142" s="966"/>
      <c r="AT142" s="966"/>
      <c r="AU142" s="966"/>
      <c r="AV142" s="966"/>
      <c r="AW142" s="966"/>
      <c r="AX142" s="966"/>
      <c r="AY142" s="966"/>
      <c r="AZ142" s="172"/>
      <c r="BA142" s="1165"/>
      <c r="BB142" s="262" t="s">
        <v>66</v>
      </c>
      <c r="BC142" s="908" t="s">
        <v>35</v>
      </c>
      <c r="BD142" s="912" t="s">
        <v>35</v>
      </c>
      <c r="BE142" s="912" t="s">
        <v>35</v>
      </c>
      <c r="BF142" s="912" t="s">
        <v>35</v>
      </c>
      <c r="BG142" s="917" t="s">
        <v>35</v>
      </c>
      <c r="BH142" s="908" t="s">
        <v>35</v>
      </c>
      <c r="BI142" s="912" t="s">
        <v>35</v>
      </c>
      <c r="BJ142" s="912" t="s">
        <v>35</v>
      </c>
      <c r="BK142" s="912" t="s">
        <v>35</v>
      </c>
      <c r="BL142" s="917" t="s">
        <v>35</v>
      </c>
      <c r="BM142" s="908" t="s">
        <v>35</v>
      </c>
      <c r="BN142" s="912" t="s">
        <v>35</v>
      </c>
      <c r="BO142" s="912" t="s">
        <v>35</v>
      </c>
      <c r="BP142" s="912" t="s">
        <v>35</v>
      </c>
      <c r="BQ142" s="917" t="s">
        <v>35</v>
      </c>
      <c r="BR142" s="908" t="s">
        <v>35</v>
      </c>
      <c r="BS142" s="912" t="s">
        <v>35</v>
      </c>
      <c r="BT142" s="912" t="s">
        <v>35</v>
      </c>
      <c r="BU142" s="912" t="s">
        <v>35</v>
      </c>
      <c r="BV142" s="912" t="s">
        <v>35</v>
      </c>
      <c r="BW142" s="912" t="s">
        <v>35</v>
      </c>
      <c r="BX142" s="912" t="s">
        <v>35</v>
      </c>
      <c r="BY142" s="923" t="s">
        <v>35</v>
      </c>
      <c r="BZ142" s="923" t="s">
        <v>35</v>
      </c>
      <c r="CA142" s="923" t="s">
        <v>35</v>
      </c>
      <c r="CB142" s="968"/>
      <c r="CC142" s="968"/>
      <c r="CD142" s="968"/>
      <c r="CE142" s="968"/>
      <c r="CF142" s="968"/>
      <c r="CG142" s="968"/>
      <c r="CH142" s="968"/>
      <c r="CI142" s="968"/>
      <c r="CJ142" s="968"/>
      <c r="CK142" s="968"/>
      <c r="CL142" s="968"/>
      <c r="CM142" s="968"/>
      <c r="CN142" s="968"/>
      <c r="CO142" s="968"/>
      <c r="CP142" s="968"/>
      <c r="CQ142" s="968"/>
      <c r="CR142" s="968"/>
      <c r="CS142" s="968"/>
      <c r="CT142" s="968"/>
      <c r="CU142" s="968"/>
      <c r="CV142" s="968"/>
      <c r="CW142" s="968"/>
      <c r="CX142" s="968"/>
      <c r="CY142" s="968"/>
      <c r="CZ142" s="968"/>
    </row>
    <row r="143" s="133" customFormat="true" ht="15" customHeight="true" x14ac:dyDescent="0.2">
      <c r="A143" s="1147"/>
      <c r="B143" s="209" t="s">
        <v>67</v>
      </c>
      <c r="C143" s="892" t="s">
        <v>35</v>
      </c>
      <c r="D143" s="895" t="s">
        <v>35</v>
      </c>
      <c r="E143" s="895" t="s">
        <v>35</v>
      </c>
      <c r="F143" s="895" t="s">
        <v>35</v>
      </c>
      <c r="G143" s="898" t="s">
        <v>35</v>
      </c>
      <c r="H143" s="901" t="s">
        <v>35</v>
      </c>
      <c r="I143" s="895" t="s">
        <v>35</v>
      </c>
      <c r="J143" s="895" t="s">
        <v>35</v>
      </c>
      <c r="K143" s="895" t="s">
        <v>35</v>
      </c>
      <c r="L143" s="904" t="s">
        <v>35</v>
      </c>
      <c r="M143" s="892" t="s">
        <v>35</v>
      </c>
      <c r="N143" s="895" t="s">
        <v>35</v>
      </c>
      <c r="O143" s="895" t="s">
        <v>35</v>
      </c>
      <c r="P143" s="895" t="s">
        <v>35</v>
      </c>
      <c r="Q143" s="898" t="s">
        <v>35</v>
      </c>
      <c r="R143" s="901" t="s">
        <v>35</v>
      </c>
      <c r="S143" s="895" t="s">
        <v>35</v>
      </c>
      <c r="T143" s="895" t="s">
        <v>35</v>
      </c>
      <c r="U143" s="895" t="s">
        <v>35</v>
      </c>
      <c r="V143" s="895" t="s">
        <v>35</v>
      </c>
      <c r="W143" s="895" t="s">
        <v>35</v>
      </c>
      <c r="X143" s="895" t="s">
        <v>35</v>
      </c>
      <c r="Y143" s="895" t="s">
        <v>35</v>
      </c>
      <c r="Z143" s="895" t="s">
        <v>35</v>
      </c>
      <c r="AA143" s="904" t="s">
        <v>35</v>
      </c>
      <c r="AB143" s="966"/>
      <c r="AC143" s="966"/>
      <c r="AD143" s="966"/>
      <c r="AE143" s="966"/>
      <c r="AF143" s="966"/>
      <c r="AG143" s="966"/>
      <c r="AH143" s="966"/>
      <c r="AI143" s="966"/>
      <c r="AJ143" s="966"/>
      <c r="AK143" s="966"/>
      <c r="AL143" s="966"/>
      <c r="AM143" s="966"/>
      <c r="AN143" s="966"/>
      <c r="AO143" s="966"/>
      <c r="AP143" s="966"/>
      <c r="AQ143" s="966"/>
      <c r="AR143" s="966"/>
      <c r="AS143" s="966"/>
      <c r="AT143" s="966"/>
      <c r="AU143" s="966"/>
      <c r="AV143" s="966"/>
      <c r="AW143" s="966"/>
      <c r="AX143" s="966"/>
      <c r="AY143" s="966"/>
      <c r="AZ143" s="172"/>
      <c r="BA143" s="1165"/>
      <c r="BB143" s="262" t="s">
        <v>67</v>
      </c>
      <c r="BC143" s="908" t="s">
        <v>35</v>
      </c>
      <c r="BD143" s="912" t="s">
        <v>35</v>
      </c>
      <c r="BE143" s="912" t="s">
        <v>35</v>
      </c>
      <c r="BF143" s="912" t="s">
        <v>35</v>
      </c>
      <c r="BG143" s="917" t="s">
        <v>35</v>
      </c>
      <c r="BH143" s="908" t="s">
        <v>35</v>
      </c>
      <c r="BI143" s="912" t="s">
        <v>35</v>
      </c>
      <c r="BJ143" s="912" t="s">
        <v>35</v>
      </c>
      <c r="BK143" s="912" t="s">
        <v>35</v>
      </c>
      <c r="BL143" s="917" t="s">
        <v>35</v>
      </c>
      <c r="BM143" s="908" t="s">
        <v>35</v>
      </c>
      <c r="BN143" s="912" t="s">
        <v>35</v>
      </c>
      <c r="BO143" s="912" t="s">
        <v>35</v>
      </c>
      <c r="BP143" s="912" t="s">
        <v>35</v>
      </c>
      <c r="BQ143" s="917" t="s">
        <v>35</v>
      </c>
      <c r="BR143" s="908" t="s">
        <v>35</v>
      </c>
      <c r="BS143" s="912" t="s">
        <v>35</v>
      </c>
      <c r="BT143" s="912" t="s">
        <v>35</v>
      </c>
      <c r="BU143" s="912" t="s">
        <v>35</v>
      </c>
      <c r="BV143" s="912" t="s">
        <v>35</v>
      </c>
      <c r="BW143" s="912" t="s">
        <v>35</v>
      </c>
      <c r="BX143" s="912" t="s">
        <v>35</v>
      </c>
      <c r="BY143" s="923" t="s">
        <v>35</v>
      </c>
      <c r="BZ143" s="923" t="s">
        <v>35</v>
      </c>
      <c r="CA143" s="923" t="s">
        <v>35</v>
      </c>
      <c r="CB143" s="968"/>
      <c r="CC143" s="968"/>
      <c r="CD143" s="968"/>
      <c r="CE143" s="968"/>
      <c r="CF143" s="968"/>
      <c r="CG143" s="968"/>
      <c r="CH143" s="968"/>
      <c r="CI143" s="968"/>
      <c r="CJ143" s="968"/>
      <c r="CK143" s="968"/>
      <c r="CL143" s="968"/>
      <c r="CM143" s="968"/>
      <c r="CN143" s="968"/>
      <c r="CO143" s="968"/>
      <c r="CP143" s="968"/>
      <c r="CQ143" s="968"/>
      <c r="CR143" s="968"/>
      <c r="CS143" s="968"/>
      <c r="CT143" s="968"/>
      <c r="CU143" s="968"/>
      <c r="CV143" s="968"/>
      <c r="CW143" s="968"/>
      <c r="CX143" s="968"/>
      <c r="CY143" s="968"/>
      <c r="CZ143" s="968"/>
    </row>
    <row r="144" s="133" customFormat="true" ht="15" customHeight="true" x14ac:dyDescent="0.2">
      <c r="A144" s="1147" t="s">
        <v>108</v>
      </c>
      <c r="B144" s="209" t="s">
        <v>64</v>
      </c>
      <c r="C144" s="892" t="s">
        <v>35</v>
      </c>
      <c r="D144" s="895" t="s">
        <v>35</v>
      </c>
      <c r="E144" s="895" t="s">
        <v>35</v>
      </c>
      <c r="F144" s="895" t="s">
        <v>35</v>
      </c>
      <c r="G144" s="898" t="s">
        <v>35</v>
      </c>
      <c r="H144" s="901" t="s">
        <v>35</v>
      </c>
      <c r="I144" s="895" t="s">
        <v>35</v>
      </c>
      <c r="J144" s="895" t="s">
        <v>35</v>
      </c>
      <c r="K144" s="895" t="s">
        <v>35</v>
      </c>
      <c r="L144" s="904" t="s">
        <v>35</v>
      </c>
      <c r="M144" s="892" t="s">
        <v>35</v>
      </c>
      <c r="N144" s="895" t="s">
        <v>35</v>
      </c>
      <c r="O144" s="895" t="s">
        <v>35</v>
      </c>
      <c r="P144" s="895" t="s">
        <v>35</v>
      </c>
      <c r="Q144" s="898" t="s">
        <v>35</v>
      </c>
      <c r="R144" s="901" t="s">
        <v>35</v>
      </c>
      <c r="S144" s="895" t="s">
        <v>35</v>
      </c>
      <c r="T144" s="895" t="s">
        <v>35</v>
      </c>
      <c r="U144" s="895" t="s">
        <v>35</v>
      </c>
      <c r="V144" s="895" t="s">
        <v>35</v>
      </c>
      <c r="W144" s="895" t="s">
        <v>35</v>
      </c>
      <c r="X144" s="895" t="s">
        <v>35</v>
      </c>
      <c r="Y144" s="895" t="s">
        <v>35</v>
      </c>
      <c r="Z144" s="895" t="s">
        <v>35</v>
      </c>
      <c r="AA144" s="904" t="s">
        <v>35</v>
      </c>
      <c r="AB144" s="966"/>
      <c r="AC144" s="966"/>
      <c r="AD144" s="966"/>
      <c r="AE144" s="966"/>
      <c r="AF144" s="966"/>
      <c r="AG144" s="966"/>
      <c r="AH144" s="966"/>
      <c r="AI144" s="966"/>
      <c r="AJ144" s="966"/>
      <c r="AK144" s="966"/>
      <c r="AL144" s="966"/>
      <c r="AM144" s="966"/>
      <c r="AN144" s="966"/>
      <c r="AO144" s="966"/>
      <c r="AP144" s="966"/>
      <c r="AQ144" s="966"/>
      <c r="AR144" s="966"/>
      <c r="AS144" s="966"/>
      <c r="AT144" s="966"/>
      <c r="AU144" s="966"/>
      <c r="AV144" s="966"/>
      <c r="AW144" s="966"/>
      <c r="AX144" s="966"/>
      <c r="AY144" s="966"/>
      <c r="AZ144" s="172"/>
      <c r="BA144" s="1165" t="s">
        <v>108</v>
      </c>
      <c r="BB144" s="262" t="s">
        <v>64</v>
      </c>
      <c r="BC144" s="908" t="s">
        <v>35</v>
      </c>
      <c r="BD144" s="912" t="s">
        <v>35</v>
      </c>
      <c r="BE144" s="912" t="s">
        <v>35</v>
      </c>
      <c r="BF144" s="912" t="s">
        <v>35</v>
      </c>
      <c r="BG144" s="917" t="s">
        <v>35</v>
      </c>
      <c r="BH144" s="908" t="s">
        <v>35</v>
      </c>
      <c r="BI144" s="912" t="s">
        <v>35</v>
      </c>
      <c r="BJ144" s="912" t="s">
        <v>35</v>
      </c>
      <c r="BK144" s="912" t="s">
        <v>35</v>
      </c>
      <c r="BL144" s="917" t="s">
        <v>35</v>
      </c>
      <c r="BM144" s="908" t="s">
        <v>35</v>
      </c>
      <c r="BN144" s="912" t="s">
        <v>35</v>
      </c>
      <c r="BO144" s="912" t="s">
        <v>35</v>
      </c>
      <c r="BP144" s="912" t="s">
        <v>35</v>
      </c>
      <c r="BQ144" s="917" t="s">
        <v>35</v>
      </c>
      <c r="BR144" s="908" t="s">
        <v>35</v>
      </c>
      <c r="BS144" s="912" t="s">
        <v>35</v>
      </c>
      <c r="BT144" s="912" t="s">
        <v>35</v>
      </c>
      <c r="BU144" s="912" t="s">
        <v>35</v>
      </c>
      <c r="BV144" s="912" t="s">
        <v>35</v>
      </c>
      <c r="BW144" s="912" t="s">
        <v>35</v>
      </c>
      <c r="BX144" s="912" t="s">
        <v>35</v>
      </c>
      <c r="BY144" s="923" t="s">
        <v>35</v>
      </c>
      <c r="BZ144" s="923" t="s">
        <v>35</v>
      </c>
      <c r="CA144" s="923" t="s">
        <v>35</v>
      </c>
      <c r="CB144" s="968"/>
      <c r="CC144" s="968"/>
      <c r="CD144" s="968"/>
      <c r="CE144" s="968"/>
      <c r="CF144" s="968"/>
      <c r="CG144" s="968"/>
      <c r="CH144" s="968"/>
      <c r="CI144" s="968"/>
      <c r="CJ144" s="968"/>
      <c r="CK144" s="968"/>
      <c r="CL144" s="968"/>
      <c r="CM144" s="968"/>
      <c r="CN144" s="968"/>
      <c r="CO144" s="968"/>
      <c r="CP144" s="968"/>
      <c r="CQ144" s="968"/>
      <c r="CR144" s="968"/>
      <c r="CS144" s="968"/>
      <c r="CT144" s="968"/>
      <c r="CU144" s="968"/>
      <c r="CV144" s="968"/>
      <c r="CW144" s="968"/>
      <c r="CX144" s="968"/>
      <c r="CY144" s="968"/>
      <c r="CZ144" s="968"/>
    </row>
    <row r="145" s="133" customFormat="true" ht="15" customHeight="true" x14ac:dyDescent="0.2">
      <c r="A145" s="1147"/>
      <c r="B145" s="209" t="s">
        <v>65</v>
      </c>
      <c r="C145" s="892" t="s">
        <v>35</v>
      </c>
      <c r="D145" s="895" t="s">
        <v>35</v>
      </c>
      <c r="E145" s="895" t="s">
        <v>35</v>
      </c>
      <c r="F145" s="895" t="s">
        <v>35</v>
      </c>
      <c r="G145" s="898" t="s">
        <v>35</v>
      </c>
      <c r="H145" s="901" t="s">
        <v>35</v>
      </c>
      <c r="I145" s="895" t="s">
        <v>35</v>
      </c>
      <c r="J145" s="895" t="s">
        <v>35</v>
      </c>
      <c r="K145" s="895" t="s">
        <v>35</v>
      </c>
      <c r="L145" s="904" t="s">
        <v>35</v>
      </c>
      <c r="M145" s="892" t="s">
        <v>35</v>
      </c>
      <c r="N145" s="895" t="s">
        <v>35</v>
      </c>
      <c r="O145" s="895" t="s">
        <v>35</v>
      </c>
      <c r="P145" s="895" t="s">
        <v>35</v>
      </c>
      <c r="Q145" s="898" t="s">
        <v>35</v>
      </c>
      <c r="R145" s="901" t="s">
        <v>35</v>
      </c>
      <c r="S145" s="895" t="s">
        <v>35</v>
      </c>
      <c r="T145" s="895" t="s">
        <v>35</v>
      </c>
      <c r="U145" s="895" t="s">
        <v>35</v>
      </c>
      <c r="V145" s="895" t="s">
        <v>35</v>
      </c>
      <c r="W145" s="895" t="s">
        <v>35</v>
      </c>
      <c r="X145" s="895" t="s">
        <v>35</v>
      </c>
      <c r="Y145" s="895" t="s">
        <v>35</v>
      </c>
      <c r="Z145" s="895" t="s">
        <v>35</v>
      </c>
      <c r="AA145" s="904" t="s">
        <v>35</v>
      </c>
      <c r="AB145" s="966"/>
      <c r="AC145" s="966"/>
      <c r="AD145" s="966"/>
      <c r="AE145" s="966"/>
      <c r="AF145" s="966"/>
      <c r="AG145" s="966"/>
      <c r="AH145" s="966"/>
      <c r="AI145" s="966"/>
      <c r="AJ145" s="966"/>
      <c r="AK145" s="966"/>
      <c r="AL145" s="966"/>
      <c r="AM145" s="966"/>
      <c r="AN145" s="966"/>
      <c r="AO145" s="966"/>
      <c r="AP145" s="966"/>
      <c r="AQ145" s="966"/>
      <c r="AR145" s="966"/>
      <c r="AS145" s="966"/>
      <c r="AT145" s="966"/>
      <c r="AU145" s="966"/>
      <c r="AV145" s="966"/>
      <c r="AW145" s="966"/>
      <c r="AX145" s="966"/>
      <c r="AY145" s="966"/>
      <c r="AZ145" s="172"/>
      <c r="BA145" s="1165"/>
      <c r="BB145" s="262" t="s">
        <v>65</v>
      </c>
      <c r="BC145" s="908" t="s">
        <v>35</v>
      </c>
      <c r="BD145" s="912" t="s">
        <v>35</v>
      </c>
      <c r="BE145" s="912" t="s">
        <v>35</v>
      </c>
      <c r="BF145" s="912" t="s">
        <v>35</v>
      </c>
      <c r="BG145" s="917" t="s">
        <v>35</v>
      </c>
      <c r="BH145" s="908" t="s">
        <v>35</v>
      </c>
      <c r="BI145" s="912" t="s">
        <v>35</v>
      </c>
      <c r="BJ145" s="912" t="s">
        <v>35</v>
      </c>
      <c r="BK145" s="912" t="s">
        <v>35</v>
      </c>
      <c r="BL145" s="917" t="s">
        <v>35</v>
      </c>
      <c r="BM145" s="908" t="s">
        <v>35</v>
      </c>
      <c r="BN145" s="912" t="s">
        <v>35</v>
      </c>
      <c r="BO145" s="912" t="s">
        <v>35</v>
      </c>
      <c r="BP145" s="912" t="s">
        <v>35</v>
      </c>
      <c r="BQ145" s="917" t="s">
        <v>35</v>
      </c>
      <c r="BR145" s="908" t="s">
        <v>35</v>
      </c>
      <c r="BS145" s="912" t="s">
        <v>35</v>
      </c>
      <c r="BT145" s="912" t="s">
        <v>35</v>
      </c>
      <c r="BU145" s="912" t="s">
        <v>35</v>
      </c>
      <c r="BV145" s="912" t="s">
        <v>35</v>
      </c>
      <c r="BW145" s="912" t="s">
        <v>35</v>
      </c>
      <c r="BX145" s="912" t="s">
        <v>35</v>
      </c>
      <c r="BY145" s="923" t="s">
        <v>35</v>
      </c>
      <c r="BZ145" s="923" t="s">
        <v>35</v>
      </c>
      <c r="CA145" s="923" t="s">
        <v>35</v>
      </c>
      <c r="CB145" s="968"/>
      <c r="CC145" s="968"/>
      <c r="CD145" s="968"/>
      <c r="CE145" s="968"/>
      <c r="CF145" s="968"/>
      <c r="CG145" s="968"/>
      <c r="CH145" s="968"/>
      <c r="CI145" s="968"/>
      <c r="CJ145" s="968"/>
      <c r="CK145" s="968"/>
      <c r="CL145" s="968"/>
      <c r="CM145" s="968"/>
      <c r="CN145" s="968"/>
      <c r="CO145" s="968"/>
      <c r="CP145" s="968"/>
      <c r="CQ145" s="968"/>
      <c r="CR145" s="968"/>
      <c r="CS145" s="968"/>
      <c r="CT145" s="968"/>
      <c r="CU145" s="968"/>
      <c r="CV145" s="968"/>
      <c r="CW145" s="968"/>
      <c r="CX145" s="968"/>
      <c r="CY145" s="968"/>
      <c r="CZ145" s="968"/>
    </row>
    <row r="146" s="133" customFormat="true" ht="15" customHeight="true" x14ac:dyDescent="0.2">
      <c r="A146" s="1147"/>
      <c r="B146" s="209" t="s">
        <v>66</v>
      </c>
      <c r="C146" s="892" t="s">
        <v>35</v>
      </c>
      <c r="D146" s="895" t="s">
        <v>35</v>
      </c>
      <c r="E146" s="895" t="s">
        <v>35</v>
      </c>
      <c r="F146" s="895" t="s">
        <v>35</v>
      </c>
      <c r="G146" s="898" t="s">
        <v>35</v>
      </c>
      <c r="H146" s="901" t="s">
        <v>35</v>
      </c>
      <c r="I146" s="895" t="s">
        <v>35</v>
      </c>
      <c r="J146" s="895" t="s">
        <v>35</v>
      </c>
      <c r="K146" s="895" t="s">
        <v>35</v>
      </c>
      <c r="L146" s="904" t="s">
        <v>35</v>
      </c>
      <c r="M146" s="892" t="s">
        <v>35</v>
      </c>
      <c r="N146" s="895" t="s">
        <v>35</v>
      </c>
      <c r="O146" s="895" t="s">
        <v>35</v>
      </c>
      <c r="P146" s="895" t="s">
        <v>35</v>
      </c>
      <c r="Q146" s="898" t="s">
        <v>35</v>
      </c>
      <c r="R146" s="901" t="s">
        <v>35</v>
      </c>
      <c r="S146" s="895" t="s">
        <v>35</v>
      </c>
      <c r="T146" s="895" t="s">
        <v>35</v>
      </c>
      <c r="U146" s="895" t="s">
        <v>35</v>
      </c>
      <c r="V146" s="895" t="s">
        <v>35</v>
      </c>
      <c r="W146" s="895" t="s">
        <v>35</v>
      </c>
      <c r="X146" s="895" t="s">
        <v>35</v>
      </c>
      <c r="Y146" s="895" t="s">
        <v>35</v>
      </c>
      <c r="Z146" s="895" t="s">
        <v>35</v>
      </c>
      <c r="AA146" s="904" t="s">
        <v>35</v>
      </c>
      <c r="AB146" s="966"/>
      <c r="AC146" s="966"/>
      <c r="AD146" s="966"/>
      <c r="AE146" s="966"/>
      <c r="AF146" s="966"/>
      <c r="AG146" s="966"/>
      <c r="AH146" s="966"/>
      <c r="AI146" s="966"/>
      <c r="AJ146" s="966"/>
      <c r="AK146" s="966"/>
      <c r="AL146" s="966"/>
      <c r="AM146" s="966"/>
      <c r="AN146" s="966"/>
      <c r="AO146" s="966"/>
      <c r="AP146" s="966"/>
      <c r="AQ146" s="966"/>
      <c r="AR146" s="966"/>
      <c r="AS146" s="966"/>
      <c r="AT146" s="966"/>
      <c r="AU146" s="966"/>
      <c r="AV146" s="966"/>
      <c r="AW146" s="966"/>
      <c r="AX146" s="966"/>
      <c r="AY146" s="966"/>
      <c r="AZ146" s="172"/>
      <c r="BA146" s="1165"/>
      <c r="BB146" s="262" t="s">
        <v>66</v>
      </c>
      <c r="BC146" s="908" t="s">
        <v>35</v>
      </c>
      <c r="BD146" s="912" t="s">
        <v>35</v>
      </c>
      <c r="BE146" s="912" t="s">
        <v>35</v>
      </c>
      <c r="BF146" s="912" t="s">
        <v>35</v>
      </c>
      <c r="BG146" s="917" t="s">
        <v>35</v>
      </c>
      <c r="BH146" s="908" t="s">
        <v>35</v>
      </c>
      <c r="BI146" s="912" t="s">
        <v>35</v>
      </c>
      <c r="BJ146" s="912" t="s">
        <v>35</v>
      </c>
      <c r="BK146" s="912" t="s">
        <v>35</v>
      </c>
      <c r="BL146" s="917" t="s">
        <v>35</v>
      </c>
      <c r="BM146" s="908" t="s">
        <v>35</v>
      </c>
      <c r="BN146" s="912" t="s">
        <v>35</v>
      </c>
      <c r="BO146" s="912" t="s">
        <v>35</v>
      </c>
      <c r="BP146" s="912" t="s">
        <v>35</v>
      </c>
      <c r="BQ146" s="917" t="s">
        <v>35</v>
      </c>
      <c r="BR146" s="908" t="s">
        <v>35</v>
      </c>
      <c r="BS146" s="912" t="s">
        <v>35</v>
      </c>
      <c r="BT146" s="912" t="s">
        <v>35</v>
      </c>
      <c r="BU146" s="912" t="s">
        <v>35</v>
      </c>
      <c r="BV146" s="912" t="s">
        <v>35</v>
      </c>
      <c r="BW146" s="912" t="s">
        <v>35</v>
      </c>
      <c r="BX146" s="912" t="s">
        <v>35</v>
      </c>
      <c r="BY146" s="923" t="s">
        <v>35</v>
      </c>
      <c r="BZ146" s="923" t="s">
        <v>35</v>
      </c>
      <c r="CA146" s="923" t="s">
        <v>35</v>
      </c>
      <c r="CB146" s="968"/>
      <c r="CC146" s="968"/>
      <c r="CD146" s="968"/>
      <c r="CE146" s="968"/>
      <c r="CF146" s="968"/>
      <c r="CG146" s="968"/>
      <c r="CH146" s="968"/>
      <c r="CI146" s="968"/>
      <c r="CJ146" s="968"/>
      <c r="CK146" s="968"/>
      <c r="CL146" s="968"/>
      <c r="CM146" s="968"/>
      <c r="CN146" s="968"/>
      <c r="CO146" s="968"/>
      <c r="CP146" s="968"/>
      <c r="CQ146" s="968"/>
      <c r="CR146" s="968"/>
      <c r="CS146" s="968"/>
      <c r="CT146" s="968"/>
      <c r="CU146" s="968"/>
      <c r="CV146" s="968"/>
      <c r="CW146" s="968"/>
      <c r="CX146" s="968"/>
      <c r="CY146" s="968"/>
      <c r="CZ146" s="968"/>
    </row>
    <row r="147" s="133" customFormat="true" ht="15" customHeight="true" x14ac:dyDescent="0.2">
      <c r="A147" s="1147"/>
      <c r="B147" s="209" t="s">
        <v>67</v>
      </c>
      <c r="C147" s="892" t="s">
        <v>35</v>
      </c>
      <c r="D147" s="895" t="s">
        <v>35</v>
      </c>
      <c r="E147" s="895" t="s">
        <v>35</v>
      </c>
      <c r="F147" s="895" t="s">
        <v>35</v>
      </c>
      <c r="G147" s="898" t="s">
        <v>35</v>
      </c>
      <c r="H147" s="901" t="s">
        <v>35</v>
      </c>
      <c r="I147" s="895" t="s">
        <v>35</v>
      </c>
      <c r="J147" s="895" t="s">
        <v>35</v>
      </c>
      <c r="K147" s="895" t="s">
        <v>35</v>
      </c>
      <c r="L147" s="904" t="s">
        <v>35</v>
      </c>
      <c r="M147" s="892" t="s">
        <v>35</v>
      </c>
      <c r="N147" s="895" t="s">
        <v>35</v>
      </c>
      <c r="O147" s="895" t="s">
        <v>35</v>
      </c>
      <c r="P147" s="895" t="s">
        <v>35</v>
      </c>
      <c r="Q147" s="898" t="s">
        <v>35</v>
      </c>
      <c r="R147" s="901" t="s">
        <v>35</v>
      </c>
      <c r="S147" s="895" t="s">
        <v>35</v>
      </c>
      <c r="T147" s="895" t="s">
        <v>35</v>
      </c>
      <c r="U147" s="895" t="s">
        <v>35</v>
      </c>
      <c r="V147" s="895" t="s">
        <v>35</v>
      </c>
      <c r="W147" s="895" t="s">
        <v>35</v>
      </c>
      <c r="X147" s="895" t="s">
        <v>35</v>
      </c>
      <c r="Y147" s="895" t="s">
        <v>35</v>
      </c>
      <c r="Z147" s="895" t="s">
        <v>35</v>
      </c>
      <c r="AA147" s="904" t="s">
        <v>35</v>
      </c>
      <c r="AB147" s="966"/>
      <c r="AC147" s="966"/>
      <c r="AD147" s="966"/>
      <c r="AE147" s="966"/>
      <c r="AF147" s="966"/>
      <c r="AG147" s="966"/>
      <c r="AH147" s="966"/>
      <c r="AI147" s="966"/>
      <c r="AJ147" s="966"/>
      <c r="AK147" s="966"/>
      <c r="AL147" s="966"/>
      <c r="AM147" s="966"/>
      <c r="AN147" s="966"/>
      <c r="AO147" s="966"/>
      <c r="AP147" s="966"/>
      <c r="AQ147" s="966"/>
      <c r="AR147" s="966"/>
      <c r="AS147" s="966"/>
      <c r="AT147" s="966"/>
      <c r="AU147" s="966"/>
      <c r="AV147" s="966"/>
      <c r="AW147" s="966"/>
      <c r="AX147" s="966"/>
      <c r="AY147" s="966"/>
      <c r="AZ147" s="172"/>
      <c r="BA147" s="1165"/>
      <c r="BB147" s="262" t="s">
        <v>67</v>
      </c>
      <c r="BC147" s="908" t="s">
        <v>35</v>
      </c>
      <c r="BD147" s="912" t="s">
        <v>35</v>
      </c>
      <c r="BE147" s="912" t="s">
        <v>35</v>
      </c>
      <c r="BF147" s="912" t="s">
        <v>35</v>
      </c>
      <c r="BG147" s="917" t="s">
        <v>35</v>
      </c>
      <c r="BH147" s="908" t="s">
        <v>35</v>
      </c>
      <c r="BI147" s="912" t="s">
        <v>35</v>
      </c>
      <c r="BJ147" s="912" t="s">
        <v>35</v>
      </c>
      <c r="BK147" s="912" t="s">
        <v>35</v>
      </c>
      <c r="BL147" s="917" t="s">
        <v>35</v>
      </c>
      <c r="BM147" s="908" t="s">
        <v>35</v>
      </c>
      <c r="BN147" s="912" t="s">
        <v>35</v>
      </c>
      <c r="BO147" s="912" t="s">
        <v>35</v>
      </c>
      <c r="BP147" s="912" t="s">
        <v>35</v>
      </c>
      <c r="BQ147" s="917" t="s">
        <v>35</v>
      </c>
      <c r="BR147" s="908" t="s">
        <v>35</v>
      </c>
      <c r="BS147" s="912" t="s">
        <v>35</v>
      </c>
      <c r="BT147" s="912" t="s">
        <v>35</v>
      </c>
      <c r="BU147" s="912" t="s">
        <v>35</v>
      </c>
      <c r="BV147" s="912" t="s">
        <v>35</v>
      </c>
      <c r="BW147" s="912" t="s">
        <v>35</v>
      </c>
      <c r="BX147" s="912" t="s">
        <v>35</v>
      </c>
      <c r="BY147" s="923" t="s">
        <v>35</v>
      </c>
      <c r="BZ147" s="923" t="s">
        <v>35</v>
      </c>
      <c r="CA147" s="923" t="s">
        <v>35</v>
      </c>
      <c r="CB147" s="968"/>
      <c r="CC147" s="968"/>
      <c r="CD147" s="968"/>
      <c r="CE147" s="968"/>
      <c r="CF147" s="968"/>
      <c r="CG147" s="968"/>
      <c r="CH147" s="968"/>
      <c r="CI147" s="968"/>
      <c r="CJ147" s="968"/>
      <c r="CK147" s="968"/>
      <c r="CL147" s="968"/>
      <c r="CM147" s="968"/>
      <c r="CN147" s="968"/>
      <c r="CO147" s="968"/>
      <c r="CP147" s="968"/>
      <c r="CQ147" s="968"/>
      <c r="CR147" s="968"/>
      <c r="CS147" s="968"/>
      <c r="CT147" s="968"/>
      <c r="CU147" s="968"/>
      <c r="CV147" s="968"/>
      <c r="CW147" s="968"/>
      <c r="CX147" s="968"/>
      <c r="CY147" s="968"/>
      <c r="CZ147" s="968"/>
    </row>
    <row r="148" s="133" customFormat="true" ht="15" customHeight="true" x14ac:dyDescent="0.2">
      <c r="A148" s="1147" t="s">
        <v>109</v>
      </c>
      <c r="B148" s="209" t="s">
        <v>49</v>
      </c>
      <c r="C148" s="805">
        <v>8.2168198620296682</v>
      </c>
      <c r="D148" s="806">
        <v>14.477366701572469</v>
      </c>
      <c r="E148" s="806">
        <v>20.845458461143117</v>
      </c>
      <c r="F148" s="806">
        <v>48.503848755639943</v>
      </c>
      <c r="G148" s="807">
        <v>41.720125317721461</v>
      </c>
      <c r="H148" s="817">
        <v>68.771466116891744</v>
      </c>
      <c r="I148" s="806">
        <v>65.394350495136493</v>
      </c>
      <c r="J148" s="806">
        <v>54.888115810302281</v>
      </c>
      <c r="K148" s="806">
        <v>39.127914540175318</v>
      </c>
      <c r="L148" s="813">
        <v>24.301804858635624</v>
      </c>
      <c r="M148" s="805">
        <v>7.3165878116309395</v>
      </c>
      <c r="N148" s="806">
        <v>10.616379530456618</v>
      </c>
      <c r="O148" s="806">
        <v>18.148367590918248</v>
      </c>
      <c r="P148" s="806">
        <v>20.360732966383939</v>
      </c>
      <c r="Q148" s="807">
        <v>31.815565766508918</v>
      </c>
      <c r="R148" s="817">
        <v>43.042007148184837</v>
      </c>
      <c r="S148" s="806">
        <v>59.294160810043486</v>
      </c>
      <c r="T148" s="806">
        <v>28.202023760303714</v>
      </c>
      <c r="U148" s="806">
        <v>25.890698084854424</v>
      </c>
      <c r="V148" s="806">
        <v>34.215966068757744</v>
      </c>
      <c r="W148" s="806">
        <v>25.82769930435191</v>
      </c>
      <c r="X148" s="806">
        <v>15.855924671908495</v>
      </c>
      <c r="Y148" s="806">
        <v>9.4702028440214274</v>
      </c>
      <c r="Z148" s="806">
        <v>14.878209259159755</v>
      </c>
      <c r="AA148" s="813">
        <v>18.703241966636753</v>
      </c>
      <c r="AB148" s="967"/>
      <c r="AC148" s="967"/>
      <c r="AD148" s="967"/>
      <c r="AE148" s="967"/>
      <c r="AF148" s="967"/>
      <c r="AG148" s="967"/>
      <c r="AH148" s="967"/>
      <c r="AI148" s="967"/>
      <c r="AJ148" s="967"/>
      <c r="AK148" s="967"/>
      <c r="AL148" s="967"/>
      <c r="AM148" s="967"/>
      <c r="AN148" s="967"/>
      <c r="AO148" s="967"/>
      <c r="AP148" s="967"/>
      <c r="AQ148" s="967"/>
      <c r="AR148" s="967"/>
      <c r="AS148" s="967"/>
      <c r="AT148" s="967"/>
      <c r="AU148" s="967"/>
      <c r="AV148" s="967"/>
      <c r="AW148" s="967"/>
      <c r="AX148" s="967"/>
      <c r="AY148" s="967"/>
      <c r="AZ148" s="172"/>
      <c r="BA148" s="1165" t="s">
        <v>109</v>
      </c>
      <c r="BB148" s="262" t="s">
        <v>49</v>
      </c>
      <c r="BC148" s="908" t="s">
        <v>35</v>
      </c>
      <c r="BD148" s="912" t="s">
        <v>35</v>
      </c>
      <c r="BE148" s="912" t="s">
        <v>35</v>
      </c>
      <c r="BF148" s="912" t="s">
        <v>35</v>
      </c>
      <c r="BG148" s="917" t="s">
        <v>35</v>
      </c>
      <c r="BH148" s="908" t="s">
        <v>35</v>
      </c>
      <c r="BI148" s="912" t="s">
        <v>35</v>
      </c>
      <c r="BJ148" s="912" t="s">
        <v>35</v>
      </c>
      <c r="BK148" s="912" t="s">
        <v>35</v>
      </c>
      <c r="BL148" s="917" t="s">
        <v>35</v>
      </c>
      <c r="BM148" s="908" t="s">
        <v>35</v>
      </c>
      <c r="BN148" s="912" t="s">
        <v>35</v>
      </c>
      <c r="BO148" s="912" t="s">
        <v>35</v>
      </c>
      <c r="BP148" s="912" t="s">
        <v>35</v>
      </c>
      <c r="BQ148" s="917" t="s">
        <v>35</v>
      </c>
      <c r="BR148" s="908" t="s">
        <v>35</v>
      </c>
      <c r="BS148" s="912" t="s">
        <v>35</v>
      </c>
      <c r="BT148" s="912" t="s">
        <v>35</v>
      </c>
      <c r="BU148" s="912" t="s">
        <v>35</v>
      </c>
      <c r="BV148" s="912" t="s">
        <v>35</v>
      </c>
      <c r="BW148" s="912" t="s">
        <v>35</v>
      </c>
      <c r="BX148" s="912" t="s">
        <v>35</v>
      </c>
      <c r="BY148" s="923" t="s">
        <v>35</v>
      </c>
      <c r="BZ148" s="923" t="s">
        <v>35</v>
      </c>
      <c r="CA148" s="923" t="s">
        <v>35</v>
      </c>
      <c r="CB148" s="968"/>
      <c r="CC148" s="968"/>
      <c r="CD148" s="968"/>
      <c r="CE148" s="968"/>
      <c r="CF148" s="968"/>
      <c r="CG148" s="968"/>
      <c r="CH148" s="968"/>
      <c r="CI148" s="968"/>
      <c r="CJ148" s="968"/>
      <c r="CK148" s="968"/>
      <c r="CL148" s="968"/>
      <c r="CM148" s="968"/>
      <c r="CN148" s="968"/>
      <c r="CO148" s="968"/>
      <c r="CP148" s="968"/>
      <c r="CQ148" s="968"/>
      <c r="CR148" s="968"/>
      <c r="CS148" s="968"/>
      <c r="CT148" s="968"/>
      <c r="CU148" s="968"/>
      <c r="CV148" s="968"/>
      <c r="CW148" s="968"/>
      <c r="CX148" s="968"/>
      <c r="CY148" s="968"/>
      <c r="CZ148" s="968"/>
    </row>
    <row r="149" s="133" customFormat="true" ht="15" customHeight="true" x14ac:dyDescent="0.2">
      <c r="A149" s="1147"/>
      <c r="B149" s="209" t="s">
        <v>48</v>
      </c>
      <c r="C149" s="805">
        <v>8.562692229236939</v>
      </c>
      <c r="D149" s="806">
        <v>24.000580852856768</v>
      </c>
      <c r="E149" s="806">
        <v>44.70477428146372</v>
      </c>
      <c r="F149" s="806">
        <v>39.83393117366176</v>
      </c>
      <c r="G149" s="807">
        <v>57.519028790437218</v>
      </c>
      <c r="H149" s="817">
        <v>23.963131588576864</v>
      </c>
      <c r="I149" s="806">
        <v>32.579776984434588</v>
      </c>
      <c r="J149" s="806">
        <v>43.487912026712081</v>
      </c>
      <c r="K149" s="806">
        <v>60.186273419101624</v>
      </c>
      <c r="L149" s="813">
        <v>75.446022893881576</v>
      </c>
      <c r="M149" s="805">
        <v>7.0411862197059261</v>
      </c>
      <c r="N149" s="806">
        <v>16.337791614585779</v>
      </c>
      <c r="O149" s="806">
        <v>30.01640329609674</v>
      </c>
      <c r="P149" s="806">
        <v>46.301749713410224</v>
      </c>
      <c r="Q149" s="807">
        <v>51.539311148625977</v>
      </c>
      <c r="R149" s="817">
        <v>54.965694592853119</v>
      </c>
      <c r="S149" s="806">
        <v>38.979470614476035</v>
      </c>
      <c r="T149" s="806">
        <v>35.220226314357376</v>
      </c>
      <c r="U149" s="806">
        <v>31.487648038961908</v>
      </c>
      <c r="V149" s="806">
        <v>38.399469658118043</v>
      </c>
      <c r="W149" s="806">
        <v>31.322164039211497</v>
      </c>
      <c r="X149" s="806">
        <v>27.074351103522005</v>
      </c>
      <c r="Y149" s="806">
        <v>19.852214194998979</v>
      </c>
      <c r="Z149" s="806">
        <v>40.242745544857392</v>
      </c>
      <c r="AA149" s="813">
        <v>37.94726538538486</v>
      </c>
      <c r="AB149" s="967"/>
      <c r="AC149" s="967"/>
      <c r="AD149" s="967"/>
      <c r="AE149" s="967"/>
      <c r="AF149" s="967"/>
      <c r="AG149" s="967"/>
      <c r="AH149" s="967"/>
      <c r="AI149" s="967"/>
      <c r="AJ149" s="967"/>
      <c r="AK149" s="967"/>
      <c r="AL149" s="967"/>
      <c r="AM149" s="967"/>
      <c r="AN149" s="967"/>
      <c r="AO149" s="967"/>
      <c r="AP149" s="967"/>
      <c r="AQ149" s="967"/>
      <c r="AR149" s="967"/>
      <c r="AS149" s="967"/>
      <c r="AT149" s="967"/>
      <c r="AU149" s="967"/>
      <c r="AV149" s="967"/>
      <c r="AW149" s="967"/>
      <c r="AX149" s="967"/>
      <c r="AY149" s="967"/>
      <c r="AZ149" s="172"/>
      <c r="BA149" s="1165"/>
      <c r="BB149" s="262" t="s">
        <v>48</v>
      </c>
      <c r="BC149" s="908" t="s">
        <v>35</v>
      </c>
      <c r="BD149" s="912" t="s">
        <v>35</v>
      </c>
      <c r="BE149" s="912" t="s">
        <v>35</v>
      </c>
      <c r="BF149" s="912" t="s">
        <v>35</v>
      </c>
      <c r="BG149" s="917" t="s">
        <v>35</v>
      </c>
      <c r="BH149" s="908" t="s">
        <v>35</v>
      </c>
      <c r="BI149" s="912" t="s">
        <v>35</v>
      </c>
      <c r="BJ149" s="912" t="s">
        <v>35</v>
      </c>
      <c r="BK149" s="912" t="s">
        <v>35</v>
      </c>
      <c r="BL149" s="917" t="s">
        <v>35</v>
      </c>
      <c r="BM149" s="908" t="s">
        <v>35</v>
      </c>
      <c r="BN149" s="912" t="s">
        <v>35</v>
      </c>
      <c r="BO149" s="912" t="s">
        <v>35</v>
      </c>
      <c r="BP149" s="912" t="s">
        <v>35</v>
      </c>
      <c r="BQ149" s="917" t="s">
        <v>35</v>
      </c>
      <c r="BR149" s="908" t="s">
        <v>35</v>
      </c>
      <c r="BS149" s="912" t="s">
        <v>35</v>
      </c>
      <c r="BT149" s="912" t="s">
        <v>35</v>
      </c>
      <c r="BU149" s="912" t="s">
        <v>35</v>
      </c>
      <c r="BV149" s="912" t="s">
        <v>35</v>
      </c>
      <c r="BW149" s="912" t="s">
        <v>35</v>
      </c>
      <c r="BX149" s="912" t="s">
        <v>35</v>
      </c>
      <c r="BY149" s="923" t="s">
        <v>35</v>
      </c>
      <c r="BZ149" s="923" t="s">
        <v>35</v>
      </c>
      <c r="CA149" s="923" t="s">
        <v>35</v>
      </c>
      <c r="CB149" s="968"/>
      <c r="CC149" s="968"/>
      <c r="CD149" s="968"/>
      <c r="CE149" s="968"/>
      <c r="CF149" s="968"/>
      <c r="CG149" s="968"/>
      <c r="CH149" s="968"/>
      <c r="CI149" s="968"/>
      <c r="CJ149" s="968"/>
      <c r="CK149" s="968"/>
      <c r="CL149" s="968"/>
      <c r="CM149" s="968"/>
      <c r="CN149" s="968"/>
      <c r="CO149" s="968"/>
      <c r="CP149" s="968"/>
      <c r="CQ149" s="968"/>
      <c r="CR149" s="968"/>
      <c r="CS149" s="968"/>
      <c r="CT149" s="968"/>
      <c r="CU149" s="968"/>
      <c r="CV149" s="968"/>
      <c r="CW149" s="968"/>
      <c r="CX149" s="968"/>
      <c r="CY149" s="968"/>
      <c r="CZ149" s="968"/>
    </row>
    <row r="150" s="133" customFormat="true" ht="15" customHeight="true" x14ac:dyDescent="0.2">
      <c r="A150" s="1147"/>
      <c r="B150" s="209" t="s">
        <v>111</v>
      </c>
      <c r="C150" s="805">
        <v>83.22048790873329</v>
      </c>
      <c r="D150" s="806">
        <v>61.522052445570971</v>
      </c>
      <c r="E150" s="806">
        <v>34.449767257393134</v>
      </c>
      <c r="F150" s="806">
        <v>11.662220070698021</v>
      </c>
      <c r="G150" s="807">
        <v>0.76084589184140461</v>
      </c>
      <c r="H150" s="817">
        <v>7.2654022945313992</v>
      </c>
      <c r="I150" s="806">
        <v>2.025872520428623</v>
      </c>
      <c r="J150" s="806">
        <v>1.623972162985609</v>
      </c>
      <c r="K150" s="806">
        <v>0.68581204072308721</v>
      </c>
      <c r="L150" s="813">
        <v>0.25217224748283856</v>
      </c>
      <c r="M150" s="805">
        <v>85.642225968663226</v>
      </c>
      <c r="N150" s="806">
        <v>73.045828854957989</v>
      </c>
      <c r="O150" s="806">
        <v>51.835229112984926</v>
      </c>
      <c r="P150" s="806">
        <v>33.337517320206196</v>
      </c>
      <c r="Q150" s="807">
        <v>16.645123084865446</v>
      </c>
      <c r="R150" s="817">
        <v>1.9922982589620977</v>
      </c>
      <c r="S150" s="806">
        <v>1.7263685754809248</v>
      </c>
      <c r="T150" s="806">
        <v>36.577749925338701</v>
      </c>
      <c r="U150" s="806">
        <v>42.621653876183743</v>
      </c>
      <c r="V150" s="806">
        <v>27.384564273124468</v>
      </c>
      <c r="W150" s="806">
        <v>42.850136656436646</v>
      </c>
      <c r="X150" s="806">
        <v>57.069724224569555</v>
      </c>
      <c r="Y150" s="806">
        <v>70.677582960979507</v>
      </c>
      <c r="Z150" s="806">
        <v>44.879045195982719</v>
      </c>
      <c r="AA150" s="813">
        <v>43.349492647978252</v>
      </c>
      <c r="AB150" s="967"/>
      <c r="AC150" s="967"/>
      <c r="AD150" s="967"/>
      <c r="AE150" s="967"/>
      <c r="AF150" s="967"/>
      <c r="AG150" s="967"/>
      <c r="AH150" s="967"/>
      <c r="AI150" s="967"/>
      <c r="AJ150" s="967"/>
      <c r="AK150" s="967"/>
      <c r="AL150" s="967"/>
      <c r="AM150" s="967"/>
      <c r="AN150" s="967"/>
      <c r="AO150" s="967"/>
      <c r="AP150" s="967"/>
      <c r="AQ150" s="967"/>
      <c r="AR150" s="967"/>
      <c r="AS150" s="967"/>
      <c r="AT150" s="967"/>
      <c r="AU150" s="967"/>
      <c r="AV150" s="967"/>
      <c r="AW150" s="967"/>
      <c r="AX150" s="967"/>
      <c r="AY150" s="967"/>
      <c r="AZ150" s="172"/>
      <c r="BA150" s="1165"/>
      <c r="BB150" s="262" t="s">
        <v>111</v>
      </c>
      <c r="BC150" s="908" t="s">
        <v>35</v>
      </c>
      <c r="BD150" s="912" t="s">
        <v>35</v>
      </c>
      <c r="BE150" s="912" t="s">
        <v>35</v>
      </c>
      <c r="BF150" s="912" t="s">
        <v>35</v>
      </c>
      <c r="BG150" s="917" t="s">
        <v>35</v>
      </c>
      <c r="BH150" s="908" t="s">
        <v>35</v>
      </c>
      <c r="BI150" s="912" t="s">
        <v>35</v>
      </c>
      <c r="BJ150" s="912" t="s">
        <v>35</v>
      </c>
      <c r="BK150" s="912" t="s">
        <v>35</v>
      </c>
      <c r="BL150" s="917" t="s">
        <v>35</v>
      </c>
      <c r="BM150" s="908" t="s">
        <v>35</v>
      </c>
      <c r="BN150" s="912" t="s">
        <v>35</v>
      </c>
      <c r="BO150" s="912" t="s">
        <v>35</v>
      </c>
      <c r="BP150" s="912" t="s">
        <v>35</v>
      </c>
      <c r="BQ150" s="917" t="s">
        <v>35</v>
      </c>
      <c r="BR150" s="908" t="s">
        <v>35</v>
      </c>
      <c r="BS150" s="912" t="s">
        <v>35</v>
      </c>
      <c r="BT150" s="912" t="s">
        <v>35</v>
      </c>
      <c r="BU150" s="912" t="s">
        <v>35</v>
      </c>
      <c r="BV150" s="912" t="s">
        <v>35</v>
      </c>
      <c r="BW150" s="912" t="s">
        <v>35</v>
      </c>
      <c r="BX150" s="912" t="s">
        <v>35</v>
      </c>
      <c r="BY150" s="923" t="s">
        <v>35</v>
      </c>
      <c r="BZ150" s="923" t="s">
        <v>35</v>
      </c>
      <c r="CA150" s="923" t="s">
        <v>35</v>
      </c>
      <c r="CB150" s="968"/>
      <c r="CC150" s="968"/>
      <c r="CD150" s="968"/>
      <c r="CE150" s="968"/>
      <c r="CF150" s="968"/>
      <c r="CG150" s="968"/>
      <c r="CH150" s="968"/>
      <c r="CI150" s="968"/>
      <c r="CJ150" s="968"/>
      <c r="CK150" s="968"/>
      <c r="CL150" s="968"/>
      <c r="CM150" s="968"/>
      <c r="CN150" s="968"/>
      <c r="CO150" s="968"/>
      <c r="CP150" s="968"/>
      <c r="CQ150" s="968"/>
      <c r="CR150" s="968"/>
      <c r="CS150" s="968"/>
      <c r="CT150" s="968"/>
      <c r="CU150" s="968"/>
      <c r="CV150" s="968"/>
      <c r="CW150" s="968"/>
      <c r="CX150" s="968"/>
      <c r="CY150" s="968"/>
      <c r="CZ150" s="968"/>
    </row>
    <row r="151" s="133" customFormat="true" ht="15" customHeight="true" x14ac:dyDescent="0.2">
      <c r="A151" s="1147" t="s">
        <v>110</v>
      </c>
      <c r="B151" s="209" t="s">
        <v>49</v>
      </c>
      <c r="C151" s="805">
        <v>44.341812639720942</v>
      </c>
      <c r="D151" s="806">
        <v>35.880105507054417</v>
      </c>
      <c r="E151" s="806">
        <v>32.16881343208572</v>
      </c>
      <c r="F151" s="806">
        <v>54.153250895371151</v>
      </c>
      <c r="G151" s="807">
        <v>42.152075245156034</v>
      </c>
      <c r="H151" s="817">
        <v>72.842583404184566</v>
      </c>
      <c r="I151" s="806">
        <v>66.733621123406536</v>
      </c>
      <c r="J151" s="806">
        <v>55.986518701769683</v>
      </c>
      <c r="K151" s="806">
        <v>39.578983491349724</v>
      </c>
      <c r="L151" s="813">
        <v>24.404854980236255</v>
      </c>
      <c r="M151" s="805">
        <v>45.617005695928434</v>
      </c>
      <c r="N151" s="806">
        <v>36.638568543168333</v>
      </c>
      <c r="O151" s="806">
        <v>36.825802276579964</v>
      </c>
      <c r="P151" s="806">
        <v>30.873115199170087</v>
      </c>
      <c r="Q151" s="807">
        <v>37.876600329253954</v>
      </c>
      <c r="R151" s="817">
        <v>44.079179357766193</v>
      </c>
      <c r="S151" s="806">
        <v>60.301398504737648</v>
      </c>
      <c r="T151" s="806">
        <v>41.939384532161</v>
      </c>
      <c r="U151" s="806">
        <v>44.059744316067047</v>
      </c>
      <c r="V151" s="806">
        <v>45.16385931564966</v>
      </c>
      <c r="W151" s="806">
        <v>43.573026564036667</v>
      </c>
      <c r="X151" s="806">
        <v>37.305576043722958</v>
      </c>
      <c r="Y151" s="806">
        <v>32.635884088300273</v>
      </c>
      <c r="Z151" s="806">
        <v>26.866386014409827</v>
      </c>
      <c r="AA151" s="813">
        <v>32.721452017557219</v>
      </c>
      <c r="AB151" s="967"/>
      <c r="AC151" s="967"/>
      <c r="AD151" s="967"/>
      <c r="AE151" s="967"/>
      <c r="AF151" s="967"/>
      <c r="AG151" s="967"/>
      <c r="AH151" s="967"/>
      <c r="AI151" s="967"/>
      <c r="AJ151" s="967"/>
      <c r="AK151" s="967"/>
      <c r="AL151" s="967"/>
      <c r="AM151" s="967"/>
      <c r="AN151" s="967"/>
      <c r="AO151" s="967"/>
      <c r="AP151" s="967"/>
      <c r="AQ151" s="967"/>
      <c r="AR151" s="967"/>
      <c r="AS151" s="967"/>
      <c r="AT151" s="967"/>
      <c r="AU151" s="967"/>
      <c r="AV151" s="967"/>
      <c r="AW151" s="967"/>
      <c r="AX151" s="967"/>
      <c r="AY151" s="967"/>
      <c r="AZ151" s="172"/>
      <c r="BA151" s="1165" t="s">
        <v>110</v>
      </c>
      <c r="BB151" s="262" t="s">
        <v>49</v>
      </c>
      <c r="BC151" s="908" t="s">
        <v>35</v>
      </c>
      <c r="BD151" s="912" t="s">
        <v>35</v>
      </c>
      <c r="BE151" s="912" t="s">
        <v>35</v>
      </c>
      <c r="BF151" s="912" t="s">
        <v>35</v>
      </c>
      <c r="BG151" s="917" t="s">
        <v>35</v>
      </c>
      <c r="BH151" s="908" t="s">
        <v>35</v>
      </c>
      <c r="BI151" s="912" t="s">
        <v>35</v>
      </c>
      <c r="BJ151" s="912" t="s">
        <v>35</v>
      </c>
      <c r="BK151" s="912" t="s">
        <v>35</v>
      </c>
      <c r="BL151" s="917" t="s">
        <v>35</v>
      </c>
      <c r="BM151" s="908" t="s">
        <v>35</v>
      </c>
      <c r="BN151" s="912" t="s">
        <v>35</v>
      </c>
      <c r="BO151" s="912" t="s">
        <v>35</v>
      </c>
      <c r="BP151" s="912" t="s">
        <v>35</v>
      </c>
      <c r="BQ151" s="917" t="s">
        <v>35</v>
      </c>
      <c r="BR151" s="908" t="s">
        <v>35</v>
      </c>
      <c r="BS151" s="912" t="s">
        <v>35</v>
      </c>
      <c r="BT151" s="912" t="s">
        <v>35</v>
      </c>
      <c r="BU151" s="912" t="s">
        <v>35</v>
      </c>
      <c r="BV151" s="912" t="s">
        <v>35</v>
      </c>
      <c r="BW151" s="912" t="s">
        <v>35</v>
      </c>
      <c r="BX151" s="912" t="s">
        <v>35</v>
      </c>
      <c r="BY151" s="923" t="s">
        <v>35</v>
      </c>
      <c r="BZ151" s="923" t="s">
        <v>35</v>
      </c>
      <c r="CA151" s="923" t="s">
        <v>35</v>
      </c>
      <c r="CB151" s="968"/>
      <c r="CC151" s="968"/>
      <c r="CD151" s="968"/>
      <c r="CE151" s="968"/>
      <c r="CF151" s="968"/>
      <c r="CG151" s="968"/>
      <c r="CH151" s="968"/>
      <c r="CI151" s="968"/>
      <c r="CJ151" s="968"/>
      <c r="CK151" s="968"/>
      <c r="CL151" s="968"/>
      <c r="CM151" s="968"/>
      <c r="CN151" s="968"/>
      <c r="CO151" s="968"/>
      <c r="CP151" s="968"/>
      <c r="CQ151" s="968"/>
      <c r="CR151" s="968"/>
      <c r="CS151" s="968"/>
      <c r="CT151" s="968"/>
      <c r="CU151" s="968"/>
      <c r="CV151" s="968"/>
      <c r="CW151" s="968"/>
      <c r="CX151" s="968"/>
      <c r="CY151" s="968"/>
      <c r="CZ151" s="968"/>
    </row>
    <row r="152" s="133" customFormat="true" ht="15" customHeight="true" x14ac:dyDescent="0.2">
      <c r="A152" s="1175"/>
      <c r="B152" s="264" t="s">
        <v>48</v>
      </c>
      <c r="C152" s="805">
        <v>55.031423575008766</v>
      </c>
      <c r="D152" s="806">
        <v>63.882900140784329</v>
      </c>
      <c r="E152" s="806">
        <v>67.831186567914614</v>
      </c>
      <c r="F152" s="806">
        <v>45.649147259813596</v>
      </c>
      <c r="G152" s="807">
        <v>57.816031042067792</v>
      </c>
      <c r="H152" s="817">
        <v>26.89621404313564</v>
      </c>
      <c r="I152" s="806">
        <v>33.152073916643445</v>
      </c>
      <c r="J152" s="806">
        <v>43.99837117230026</v>
      </c>
      <c r="K152" s="806">
        <v>60.339044364750613</v>
      </c>
      <c r="L152" s="813">
        <v>75.595145019763805</v>
      </c>
      <c r="M152" s="805">
        <v>53.974643280919267</v>
      </c>
      <c r="N152" s="806">
        <v>63.01779979600024</v>
      </c>
      <c r="O152" s="806">
        <v>62.893037734244572</v>
      </c>
      <c r="P152" s="806">
        <v>69.126884800829984</v>
      </c>
      <c r="Q152" s="807">
        <v>61.988802272955844</v>
      </c>
      <c r="R152" s="817">
        <v>55.920820642233771</v>
      </c>
      <c r="S152" s="806">
        <v>39.484130149344821</v>
      </c>
      <c r="T152" s="806">
        <v>57.902636733605291</v>
      </c>
      <c r="U152" s="806">
        <v>55.940255683932861</v>
      </c>
      <c r="V152" s="806">
        <v>54.836140684350667</v>
      </c>
      <c r="W152" s="806">
        <v>56.21431328488211</v>
      </c>
      <c r="X152" s="806">
        <v>61.83440842111694</v>
      </c>
      <c r="Y152" s="806">
        <v>67.364115911699784</v>
      </c>
      <c r="Z152" s="806">
        <v>73.098742950273859</v>
      </c>
      <c r="AA152" s="813">
        <v>67.278547982442987</v>
      </c>
      <c r="AB152" s="967"/>
      <c r="AC152" s="967"/>
      <c r="AD152" s="967"/>
      <c r="AE152" s="967"/>
      <c r="AF152" s="967"/>
      <c r="AG152" s="967"/>
      <c r="AH152" s="967"/>
      <c r="AI152" s="967"/>
      <c r="AJ152" s="967"/>
      <c r="AK152" s="967"/>
      <c r="AL152" s="967"/>
      <c r="AM152" s="967"/>
      <c r="AN152" s="967"/>
      <c r="AO152" s="967"/>
      <c r="AP152" s="967"/>
      <c r="AQ152" s="967"/>
      <c r="AR152" s="967"/>
      <c r="AS152" s="967"/>
      <c r="AT152" s="967"/>
      <c r="AU152" s="967"/>
      <c r="AV152" s="967"/>
      <c r="AW152" s="967"/>
      <c r="AX152" s="967"/>
      <c r="AY152" s="967"/>
      <c r="AZ152" s="172"/>
      <c r="BA152" s="1165"/>
      <c r="BB152" s="262" t="s">
        <v>48</v>
      </c>
      <c r="BC152" s="908" t="s">
        <v>35</v>
      </c>
      <c r="BD152" s="912" t="s">
        <v>35</v>
      </c>
      <c r="BE152" s="912" t="s">
        <v>35</v>
      </c>
      <c r="BF152" s="912" t="s">
        <v>35</v>
      </c>
      <c r="BG152" s="917" t="s">
        <v>35</v>
      </c>
      <c r="BH152" s="908" t="s">
        <v>35</v>
      </c>
      <c r="BI152" s="912" t="s">
        <v>35</v>
      </c>
      <c r="BJ152" s="912" t="s">
        <v>35</v>
      </c>
      <c r="BK152" s="912" t="s">
        <v>35</v>
      </c>
      <c r="BL152" s="917" t="s">
        <v>35</v>
      </c>
      <c r="BM152" s="908" t="s">
        <v>35</v>
      </c>
      <c r="BN152" s="912" t="s">
        <v>35</v>
      </c>
      <c r="BO152" s="912" t="s">
        <v>35</v>
      </c>
      <c r="BP152" s="912" t="s">
        <v>35</v>
      </c>
      <c r="BQ152" s="917" t="s">
        <v>35</v>
      </c>
      <c r="BR152" s="908" t="s">
        <v>35</v>
      </c>
      <c r="BS152" s="912" t="s">
        <v>35</v>
      </c>
      <c r="BT152" s="912" t="s">
        <v>35</v>
      </c>
      <c r="BU152" s="912" t="s">
        <v>35</v>
      </c>
      <c r="BV152" s="912" t="s">
        <v>35</v>
      </c>
      <c r="BW152" s="912" t="s">
        <v>35</v>
      </c>
      <c r="BX152" s="912" t="s">
        <v>35</v>
      </c>
      <c r="BY152" s="923" t="s">
        <v>35</v>
      </c>
      <c r="BZ152" s="923" t="s">
        <v>35</v>
      </c>
      <c r="CA152" s="923" t="s">
        <v>35</v>
      </c>
      <c r="CB152" s="968"/>
      <c r="CC152" s="968"/>
      <c r="CD152" s="968"/>
      <c r="CE152" s="968"/>
      <c r="CF152" s="968"/>
      <c r="CG152" s="968"/>
      <c r="CH152" s="968"/>
      <c r="CI152" s="968"/>
      <c r="CJ152" s="968"/>
      <c r="CK152" s="968"/>
      <c r="CL152" s="968"/>
      <c r="CM152" s="968"/>
      <c r="CN152" s="968"/>
      <c r="CO152" s="968"/>
      <c r="CP152" s="968"/>
      <c r="CQ152" s="968"/>
      <c r="CR152" s="968"/>
      <c r="CS152" s="968"/>
      <c r="CT152" s="968"/>
      <c r="CU152" s="968"/>
      <c r="CV152" s="968"/>
      <c r="CW152" s="968"/>
      <c r="CX152" s="968"/>
      <c r="CY152" s="968"/>
      <c r="CZ152" s="968"/>
    </row>
    <row r="153" s="373" customFormat="true" ht="15" customHeight="true" x14ac:dyDescent="0.2">
      <c r="A153" s="1146" t="s">
        <v>62</v>
      </c>
      <c r="B153" s="208" t="s">
        <v>484</v>
      </c>
      <c r="C153" s="841">
        <v>0</v>
      </c>
      <c r="D153" s="842">
        <v>5.0408609279877024E-2</v>
      </c>
      <c r="E153" s="842">
        <v>1.2964412439555679</v>
      </c>
      <c r="F153" s="842">
        <v>33.235678188516403</v>
      </c>
      <c r="G153" s="843">
        <v>80.182848729995953</v>
      </c>
      <c r="H153" s="844">
        <v>58.276235529664348</v>
      </c>
      <c r="I153" s="842">
        <v>86.179261552492108</v>
      </c>
      <c r="J153" s="842">
        <v>86.752300277520973</v>
      </c>
      <c r="K153" s="842">
        <v>86.511019713026414</v>
      </c>
      <c r="L153" s="845">
        <v>77.478266946997692</v>
      </c>
      <c r="M153" s="841">
        <v>0</v>
      </c>
      <c r="N153" s="842">
        <v>0</v>
      </c>
      <c r="O153" s="842">
        <v>6.9753517060815548E-2</v>
      </c>
      <c r="P153" s="842">
        <v>1.1202548905084981</v>
      </c>
      <c r="Q153" s="843">
        <v>6.1049017180201108</v>
      </c>
      <c r="R153" s="844">
        <v>89.467597131217659</v>
      </c>
      <c r="S153" s="842">
        <v>73.166640200330789</v>
      </c>
      <c r="T153" s="842">
        <v>15.999133165396421</v>
      </c>
      <c r="U153" s="842">
        <v>6.11009810953112</v>
      </c>
      <c r="V153" s="842">
        <v>8.7561499977305424</v>
      </c>
      <c r="W153" s="842">
        <v>15.751764727851603</v>
      </c>
      <c r="X153" s="842">
        <v>8.8881562776803982</v>
      </c>
      <c r="Y153" s="842">
        <v>3.4130291066261682</v>
      </c>
      <c r="Z153" s="842">
        <v>7.2402108563863683</v>
      </c>
      <c r="AA153" s="845">
        <v>22.742955044904217</v>
      </c>
      <c r="AB153" s="738"/>
      <c r="AC153" s="738"/>
      <c r="AD153" s="738"/>
      <c r="AE153" s="738"/>
      <c r="AF153" s="738"/>
      <c r="AG153" s="738"/>
      <c r="AH153" s="738"/>
      <c r="AI153" s="738"/>
      <c r="AJ153" s="738"/>
      <c r="AK153" s="738"/>
      <c r="AL153" s="738"/>
      <c r="AM153" s="738"/>
      <c r="AN153" s="738"/>
      <c r="AO153" s="738"/>
      <c r="AP153" s="738"/>
      <c r="AQ153" s="738"/>
      <c r="AR153" s="738"/>
      <c r="AS153" s="738"/>
      <c r="AT153" s="738"/>
      <c r="AU153" s="738"/>
      <c r="AV153" s="738"/>
      <c r="AW153" s="738"/>
      <c r="AX153" s="738"/>
      <c r="AY153" s="738"/>
      <c r="AZ153" s="173"/>
      <c r="BA153" s="1165" t="s">
        <v>62</v>
      </c>
      <c r="BB153" s="195" t="s">
        <v>484</v>
      </c>
      <c r="BC153" s="288">
        <v>0</v>
      </c>
      <c r="BD153" s="271">
        <v>6.5797639120153653</v>
      </c>
      <c r="BE153" s="271">
        <v>169.19830671202627</v>
      </c>
      <c r="BF153" s="271">
        <v>4337.3137314391151</v>
      </c>
      <c r="BG153" s="290">
        <v>10466.533443374388</v>
      </c>
      <c r="BH153" s="288">
        <v>2109.2856762841971</v>
      </c>
      <c r="BI153" s="271">
        <v>3114.5296807505615</v>
      </c>
      <c r="BJ153" s="271">
        <v>3136.9215853322066</v>
      </c>
      <c r="BK153" s="271">
        <v>3129.1283781076727</v>
      </c>
      <c r="BL153" s="290">
        <v>2801.462340139637</v>
      </c>
      <c r="BM153" s="288">
        <v>0</v>
      </c>
      <c r="BN153" s="271">
        <v>0</v>
      </c>
      <c r="BO153" s="271">
        <v>6.5797639120153653</v>
      </c>
      <c r="BP153" s="271">
        <v>105.68681141566499</v>
      </c>
      <c r="BQ153" s="290">
        <v>576.03100949564509</v>
      </c>
      <c r="BR153" s="288">
        <v>3998.4862945531304</v>
      </c>
      <c r="BS153" s="271">
        <v>4317.4787935927761</v>
      </c>
      <c r="BT153" s="271">
        <v>1306.1205367753846</v>
      </c>
      <c r="BU153" s="271">
        <v>211.12918310548997</v>
      </c>
      <c r="BV153" s="271">
        <v>633.25496641814709</v>
      </c>
      <c r="BW153" s="271">
        <v>1367.8928214073717</v>
      </c>
      <c r="BX153" s="271">
        <v>657.72102936785848</v>
      </c>
      <c r="BY153" s="272">
        <v>212.49849015705527</v>
      </c>
      <c r="BZ153" s="272">
        <v>395.58997018663496</v>
      </c>
      <c r="CA153" s="272">
        <v>1879.4531598737356</v>
      </c>
      <c r="CB153" s="969"/>
      <c r="CC153" s="969"/>
      <c r="CD153" s="969"/>
      <c r="CE153" s="969"/>
      <c r="CF153" s="969"/>
      <c r="CG153" s="969"/>
      <c r="CH153" s="969"/>
      <c r="CI153" s="969"/>
      <c r="CJ153" s="969"/>
      <c r="CK153" s="969"/>
      <c r="CL153" s="969"/>
      <c r="CM153" s="969"/>
      <c r="CN153" s="969"/>
      <c r="CO153" s="969"/>
      <c r="CP153" s="969"/>
      <c r="CQ153" s="969"/>
      <c r="CR153" s="969"/>
      <c r="CS153" s="969"/>
      <c r="CT153" s="969"/>
      <c r="CU153" s="969"/>
      <c r="CV153" s="969"/>
      <c r="CW153" s="969"/>
      <c r="CX153" s="969"/>
      <c r="CY153" s="969"/>
      <c r="CZ153" s="969"/>
    </row>
    <row r="154" s="373" customFormat="true" ht="15" customHeight="true" x14ac:dyDescent="0.2">
      <c r="A154" s="1147"/>
      <c r="B154" s="209" t="s">
        <v>169</v>
      </c>
      <c r="C154" s="841">
        <v>0</v>
      </c>
      <c r="D154" s="842">
        <v>6.745234262033567E-2</v>
      </c>
      <c r="E154" s="842">
        <v>0.70345082186981567</v>
      </c>
      <c r="F154" s="842">
        <v>6.1138730699472168</v>
      </c>
      <c r="G154" s="843">
        <v>11.704599425314385</v>
      </c>
      <c r="H154" s="844">
        <v>7.6178745537501094</v>
      </c>
      <c r="I154" s="842">
        <v>5.6383831384947261</v>
      </c>
      <c r="J154" s="842">
        <v>7.0046253370701681</v>
      </c>
      <c r="K154" s="842">
        <v>8.502856313415224</v>
      </c>
      <c r="L154" s="845">
        <v>19.431693293291104</v>
      </c>
      <c r="M154" s="841">
        <v>0</v>
      </c>
      <c r="N154" s="842">
        <v>3.8489392861935055E-2</v>
      </c>
      <c r="O154" s="842">
        <v>0.12380594522018247</v>
      </c>
      <c r="P154" s="842">
        <v>0.8103959646146861</v>
      </c>
      <c r="Q154" s="843">
        <v>6.2700410757591074</v>
      </c>
      <c r="R154" s="844">
        <v>5.5963546832016586</v>
      </c>
      <c r="S154" s="842">
        <v>12.984236242668315</v>
      </c>
      <c r="T154" s="842">
        <v>1.7195842631543798</v>
      </c>
      <c r="U154" s="842">
        <v>3.5814442939753124</v>
      </c>
      <c r="V154" s="842">
        <v>5.0609388232793657</v>
      </c>
      <c r="W154" s="842">
        <v>3.6141827883325073</v>
      </c>
      <c r="X154" s="842">
        <v>0.59574392272892729</v>
      </c>
      <c r="Y154" s="842">
        <v>2.0662879798036133</v>
      </c>
      <c r="Z154" s="842">
        <v>3.078373587113659</v>
      </c>
      <c r="AA154" s="845">
        <v>1.5136920482483203</v>
      </c>
      <c r="AB154" s="738"/>
      <c r="AC154" s="738"/>
      <c r="AD154" s="738"/>
      <c r="AE154" s="738"/>
      <c r="AF154" s="738"/>
      <c r="AG154" s="738"/>
      <c r="AH154" s="738"/>
      <c r="AI154" s="738"/>
      <c r="AJ154" s="738"/>
      <c r="AK154" s="738"/>
      <c r="AL154" s="738"/>
      <c r="AM154" s="738"/>
      <c r="AN154" s="738"/>
      <c r="AO154" s="738"/>
      <c r="AP154" s="738"/>
      <c r="AQ154" s="738"/>
      <c r="AR154" s="738"/>
      <c r="AS154" s="738"/>
      <c r="AT154" s="738"/>
      <c r="AU154" s="738"/>
      <c r="AV154" s="738"/>
      <c r="AW154" s="738"/>
      <c r="AX154" s="738"/>
      <c r="AY154" s="738"/>
      <c r="AZ154" s="173"/>
      <c r="BA154" s="1165"/>
      <c r="BB154" s="262" t="s">
        <v>169</v>
      </c>
      <c r="BC154" s="289">
        <v>0</v>
      </c>
      <c r="BD154" s="273">
        <v>8.8044581291662904</v>
      </c>
      <c r="BE154" s="273">
        <v>91.807236518028603</v>
      </c>
      <c r="BF154" s="273">
        <v>797.87105495925493</v>
      </c>
      <c r="BG154" s="293">
        <v>1527.8402210287727</v>
      </c>
      <c r="BH154" s="289">
        <v>275.7260062169895</v>
      </c>
      <c r="BI154" s="273">
        <v>203.77189732113118</v>
      </c>
      <c r="BJ154" s="273">
        <v>253.28389387634337</v>
      </c>
      <c r="BK154" s="273">
        <v>307.55074987601012</v>
      </c>
      <c r="BL154" s="293">
        <v>702.61195960331747</v>
      </c>
      <c r="BM154" s="289">
        <v>0</v>
      </c>
      <c r="BN154" s="273">
        <v>3.6330086400866235</v>
      </c>
      <c r="BO154" s="273">
        <v>11.678463320243418</v>
      </c>
      <c r="BP154" s="273">
        <v>76.454176821644097</v>
      </c>
      <c r="BQ154" s="293">
        <v>591.61281495945309</v>
      </c>
      <c r="BR154" s="289">
        <v>250.1123112473995</v>
      </c>
      <c r="BS154" s="273">
        <v>766.18475954654741</v>
      </c>
      <c r="BT154" s="273">
        <v>140.38162552952616</v>
      </c>
      <c r="BU154" s="273">
        <v>123.75372613826191</v>
      </c>
      <c r="BV154" s="273">
        <v>366.01299034515432</v>
      </c>
      <c r="BW154" s="273">
        <v>313.85782969908581</v>
      </c>
      <c r="BX154" s="273">
        <v>44.084880357118941</v>
      </c>
      <c r="BY154" s="274">
        <v>128.64908625756786</v>
      </c>
      <c r="BZ154" s="274">
        <v>168.1958909353387</v>
      </c>
      <c r="CA154" s="274">
        <v>125.08987057921848</v>
      </c>
      <c r="CB154" s="969"/>
      <c r="CC154" s="969"/>
      <c r="CD154" s="969"/>
      <c r="CE154" s="969"/>
      <c r="CF154" s="969"/>
      <c r="CG154" s="969"/>
      <c r="CH154" s="969"/>
      <c r="CI154" s="969"/>
      <c r="CJ154" s="969"/>
      <c r="CK154" s="969"/>
      <c r="CL154" s="969"/>
      <c r="CM154" s="969"/>
      <c r="CN154" s="969"/>
      <c r="CO154" s="969"/>
      <c r="CP154" s="969"/>
      <c r="CQ154" s="969"/>
      <c r="CR154" s="969"/>
      <c r="CS154" s="969"/>
      <c r="CT154" s="969"/>
      <c r="CU154" s="969"/>
      <c r="CV154" s="969"/>
      <c r="CW154" s="969"/>
      <c r="CX154" s="969"/>
      <c r="CY154" s="969"/>
      <c r="CZ154" s="969"/>
    </row>
    <row r="155" s="373" customFormat="true" ht="15" customHeight="true" x14ac:dyDescent="0.2">
      <c r="A155" s="1147"/>
      <c r="B155" s="209" t="s">
        <v>569</v>
      </c>
      <c r="C155" s="841">
        <v>0</v>
      </c>
      <c r="D155" s="842">
        <v>0.1051011117940588</v>
      </c>
      <c r="E155" s="842">
        <v>0.32201036286484586</v>
      </c>
      <c r="F155" s="842">
        <v>2.3325564117067654</v>
      </c>
      <c r="G155" s="843">
        <v>0.37994338861446569</v>
      </c>
      <c r="H155" s="844">
        <v>6.2791491483217001</v>
      </c>
      <c r="I155" s="842">
        <v>1.0474148707427053</v>
      </c>
      <c r="J155" s="842">
        <v>0.48482484947978044</v>
      </c>
      <c r="K155" s="842">
        <v>0.4182286695848289</v>
      </c>
      <c r="L155" s="845">
        <v>0</v>
      </c>
      <c r="M155" s="841">
        <v>0</v>
      </c>
      <c r="N155" s="842">
        <v>0</v>
      </c>
      <c r="O155" s="842">
        <v>0.23053821048000059</v>
      </c>
      <c r="P155" s="842">
        <v>0.33335568668769627</v>
      </c>
      <c r="Q155" s="843">
        <v>0.62278137688365309</v>
      </c>
      <c r="R155" s="844">
        <v>0</v>
      </c>
      <c r="S155" s="842">
        <v>5.1971866945792575</v>
      </c>
      <c r="T155" s="842">
        <v>7.9042632815218949E-2</v>
      </c>
      <c r="U155" s="842">
        <v>6.1321915819088552E-2</v>
      </c>
      <c r="V155" s="842">
        <v>0.12741201360275742</v>
      </c>
      <c r="W155" s="842">
        <v>0.30314645462953121</v>
      </c>
      <c r="X155" s="842">
        <v>0</v>
      </c>
      <c r="Y155" s="842">
        <v>0.51754705089045194</v>
      </c>
      <c r="Z155" s="842">
        <v>0.48917427636665478</v>
      </c>
      <c r="AA155" s="845">
        <v>0</v>
      </c>
      <c r="AB155" s="738"/>
      <c r="AC155" s="738"/>
      <c r="AD155" s="738"/>
      <c r="AE155" s="738"/>
      <c r="AF155" s="738"/>
      <c r="AG155" s="738"/>
      <c r="AH155" s="738"/>
      <c r="AI155" s="738"/>
      <c r="AJ155" s="738"/>
      <c r="AK155" s="738"/>
      <c r="AL155" s="738"/>
      <c r="AM155" s="738"/>
      <c r="AN155" s="738"/>
      <c r="AO155" s="738"/>
      <c r="AP155" s="738"/>
      <c r="AQ155" s="738"/>
      <c r="AR155" s="738"/>
      <c r="AS155" s="738"/>
      <c r="AT155" s="738"/>
      <c r="AU155" s="738"/>
      <c r="AV155" s="738"/>
      <c r="AW155" s="738"/>
      <c r="AX155" s="738"/>
      <c r="AY155" s="738"/>
      <c r="AZ155" s="173"/>
      <c r="BA155" s="1165"/>
      <c r="BB155" s="262" t="s">
        <v>569</v>
      </c>
      <c r="BC155" s="289">
        <v>0</v>
      </c>
      <c r="BD155" s="273">
        <v>13.718698301230493</v>
      </c>
      <c r="BE155" s="273">
        <v>42.025512837143545</v>
      </c>
      <c r="BF155" s="273">
        <v>304.40266320028763</v>
      </c>
      <c r="BG155" s="293">
        <v>49.595271888047044</v>
      </c>
      <c r="BH155" s="289">
        <v>227.27136091460852</v>
      </c>
      <c r="BI155" s="273">
        <v>37.853709166452397</v>
      </c>
      <c r="BJ155" s="273">
        <v>17.53103411175648</v>
      </c>
      <c r="BK155" s="273">
        <v>15.127450848195803</v>
      </c>
      <c r="BL155" s="293">
        <v>0</v>
      </c>
      <c r="BM155" s="289">
        <v>0</v>
      </c>
      <c r="BN155" s="273">
        <v>0</v>
      </c>
      <c r="BO155" s="273">
        <v>21.746387301652359</v>
      </c>
      <c r="BP155" s="273">
        <v>31.449360223109693</v>
      </c>
      <c r="BQ155" s="293">
        <v>58.762843660933243</v>
      </c>
      <c r="BR155" s="289">
        <v>0</v>
      </c>
      <c r="BS155" s="273">
        <v>306.67997435376338</v>
      </c>
      <c r="BT155" s="273">
        <v>6.452799969441056</v>
      </c>
      <c r="BU155" s="273">
        <v>2.1189260403449253</v>
      </c>
      <c r="BV155" s="273">
        <v>9.2145852248071094</v>
      </c>
      <c r="BW155" s="273">
        <v>26.325422343924807</v>
      </c>
      <c r="BX155" s="273">
        <v>0</v>
      </c>
      <c r="BY155" s="274">
        <v>32.222979489375817</v>
      </c>
      <c r="BZ155" s="274">
        <v>26.727458805051551</v>
      </c>
      <c r="CA155" s="274">
        <v>0</v>
      </c>
      <c r="CB155" s="969"/>
      <c r="CC155" s="969"/>
      <c r="CD155" s="969"/>
      <c r="CE155" s="969"/>
      <c r="CF155" s="969"/>
      <c r="CG155" s="969"/>
      <c r="CH155" s="969"/>
      <c r="CI155" s="969"/>
      <c r="CJ155" s="969"/>
      <c r="CK155" s="969"/>
      <c r="CL155" s="969"/>
      <c r="CM155" s="969"/>
      <c r="CN155" s="969"/>
      <c r="CO155" s="969"/>
      <c r="CP155" s="969"/>
      <c r="CQ155" s="969"/>
      <c r="CR155" s="969"/>
      <c r="CS155" s="969"/>
      <c r="CT155" s="969"/>
      <c r="CU155" s="969"/>
      <c r="CV155" s="969"/>
      <c r="CW155" s="969"/>
      <c r="CX155" s="969"/>
      <c r="CY155" s="969"/>
      <c r="CZ155" s="969"/>
    </row>
    <row r="156" s="373" customFormat="true" ht="15" customHeight="true" x14ac:dyDescent="0.2">
      <c r="A156" s="1147"/>
      <c r="B156" s="209" t="s">
        <v>570</v>
      </c>
      <c r="C156" s="841">
        <v>0</v>
      </c>
      <c r="D156" s="842">
        <v>0</v>
      </c>
      <c r="E156" s="842">
        <v>1.0435427049033183E-2</v>
      </c>
      <c r="F156" s="842">
        <v>2.4250480940883452E-2</v>
      </c>
      <c r="G156" s="843">
        <v>3.0895801152593393E-2</v>
      </c>
      <c r="H156" s="844">
        <v>0</v>
      </c>
      <c r="I156" s="842">
        <v>8.7568304808156985E-2</v>
      </c>
      <c r="J156" s="842">
        <v>0</v>
      </c>
      <c r="K156" s="842">
        <v>8.2921486481540907E-2</v>
      </c>
      <c r="L156" s="845">
        <v>2.8586658432233028E-2</v>
      </c>
      <c r="M156" s="841">
        <v>0</v>
      </c>
      <c r="N156" s="842">
        <v>0</v>
      </c>
      <c r="O156" s="842">
        <v>0</v>
      </c>
      <c r="P156" s="842">
        <v>0</v>
      </c>
      <c r="Q156" s="843">
        <v>1.4433983788945821E-2</v>
      </c>
      <c r="R156" s="844">
        <v>0</v>
      </c>
      <c r="S156" s="842">
        <v>7.1148106361709831E-2</v>
      </c>
      <c r="T156" s="842">
        <v>1.6682709792042536E-2</v>
      </c>
      <c r="U156" s="842">
        <v>0</v>
      </c>
      <c r="V156" s="842">
        <v>0</v>
      </c>
      <c r="W156" s="842">
        <v>3.4537919661717306E-2</v>
      </c>
      <c r="X156" s="842">
        <v>0</v>
      </c>
      <c r="Y156" s="842">
        <v>0</v>
      </c>
      <c r="Z156" s="842">
        <v>0</v>
      </c>
      <c r="AA156" s="845">
        <v>0</v>
      </c>
      <c r="AB156" s="738"/>
      <c r="AC156" s="738"/>
      <c r="AD156" s="738"/>
      <c r="AE156" s="738"/>
      <c r="AF156" s="738"/>
      <c r="AG156" s="738"/>
      <c r="AH156" s="738"/>
      <c r="AI156" s="738"/>
      <c r="AJ156" s="738"/>
      <c r="AK156" s="738"/>
      <c r="AL156" s="738"/>
      <c r="AM156" s="738"/>
      <c r="AN156" s="738"/>
      <c r="AO156" s="738"/>
      <c r="AP156" s="738"/>
      <c r="AQ156" s="738"/>
      <c r="AR156" s="738"/>
      <c r="AS156" s="738"/>
      <c r="AT156" s="738"/>
      <c r="AU156" s="738"/>
      <c r="AV156" s="738"/>
      <c r="AW156" s="738"/>
      <c r="AX156" s="738"/>
      <c r="AY156" s="738"/>
      <c r="AZ156" s="173"/>
      <c r="BA156" s="1165"/>
      <c r="BB156" s="262" t="s">
        <v>570</v>
      </c>
      <c r="BC156" s="289">
        <v>0</v>
      </c>
      <c r="BD156" s="273">
        <v>0</v>
      </c>
      <c r="BE156" s="273">
        <v>1.3619256520458285</v>
      </c>
      <c r="BF156" s="273">
        <v>3.1647298840208062</v>
      </c>
      <c r="BG156" s="293">
        <v>4.0329314952674178</v>
      </c>
      <c r="BH156" s="289">
        <v>0</v>
      </c>
      <c r="BI156" s="273">
        <v>3.1647298840208062</v>
      </c>
      <c r="BJ156" s="273">
        <v>0</v>
      </c>
      <c r="BK156" s="273">
        <v>2.9992939323219114</v>
      </c>
      <c r="BL156" s="293">
        <v>1.0336375629455059</v>
      </c>
      <c r="BM156" s="289">
        <v>0</v>
      </c>
      <c r="BN156" s="273">
        <v>0</v>
      </c>
      <c r="BO156" s="273">
        <v>0</v>
      </c>
      <c r="BP156" s="273">
        <v>0</v>
      </c>
      <c r="BQ156" s="293">
        <v>1.3619256520458285</v>
      </c>
      <c r="BR156" s="289">
        <v>0</v>
      </c>
      <c r="BS156" s="273">
        <v>4.1983674469663121</v>
      </c>
      <c r="BT156" s="273">
        <v>1.3619256520458285</v>
      </c>
      <c r="BU156" s="273">
        <v>0</v>
      </c>
      <c r="BV156" s="273">
        <v>0</v>
      </c>
      <c r="BW156" s="273">
        <v>2.9992939323219114</v>
      </c>
      <c r="BX156" s="273">
        <v>0</v>
      </c>
      <c r="BY156" s="274">
        <v>0</v>
      </c>
      <c r="BZ156" s="274">
        <v>0</v>
      </c>
      <c r="CA156" s="274">
        <v>0</v>
      </c>
      <c r="CB156" s="969"/>
      <c r="CC156" s="969"/>
      <c r="CD156" s="969"/>
      <c r="CE156" s="969"/>
      <c r="CF156" s="969"/>
      <c r="CG156" s="969"/>
      <c r="CH156" s="969"/>
      <c r="CI156" s="969"/>
      <c r="CJ156" s="969"/>
      <c r="CK156" s="969"/>
      <c r="CL156" s="969"/>
      <c r="CM156" s="969"/>
      <c r="CN156" s="969"/>
      <c r="CO156" s="969"/>
      <c r="CP156" s="969"/>
      <c r="CQ156" s="969"/>
      <c r="CR156" s="969"/>
      <c r="CS156" s="969"/>
      <c r="CT156" s="969"/>
      <c r="CU156" s="969"/>
      <c r="CV156" s="969"/>
      <c r="CW156" s="969"/>
      <c r="CX156" s="969"/>
      <c r="CY156" s="969"/>
      <c r="CZ156" s="969"/>
    </row>
    <row r="157" s="373" customFormat="true" ht="15" customHeight="true" x14ac:dyDescent="0.2">
      <c r="A157" s="1147"/>
      <c r="B157" s="209" t="s">
        <v>487</v>
      </c>
      <c r="C157" s="841">
        <v>5.8968905213474976</v>
      </c>
      <c r="D157" s="842">
        <v>14.30127204135453</v>
      </c>
      <c r="E157" s="842">
        <v>26.511409861914736</v>
      </c>
      <c r="F157" s="842">
        <v>21.268712538580047</v>
      </c>
      <c r="G157" s="843">
        <v>3.4481973565876989</v>
      </c>
      <c r="H157" s="844">
        <v>3.9429315159029885</v>
      </c>
      <c r="I157" s="842">
        <v>1.6652618793357561</v>
      </c>
      <c r="J157" s="842">
        <v>1.9208861188570681</v>
      </c>
      <c r="K157" s="842">
        <v>1.1676297171055392</v>
      </c>
      <c r="L157" s="845">
        <v>0.764924389554133</v>
      </c>
      <c r="M157" s="841">
        <v>5.2203854038155058</v>
      </c>
      <c r="N157" s="842">
        <v>9.8494116907307632</v>
      </c>
      <c r="O157" s="842">
        <v>18.799087664891694</v>
      </c>
      <c r="P157" s="842">
        <v>26.724748334916665</v>
      </c>
      <c r="Q157" s="843">
        <v>34.58239483596811</v>
      </c>
      <c r="R157" s="844">
        <v>0.91035827326313068</v>
      </c>
      <c r="S157" s="842">
        <v>0.52504505278817892</v>
      </c>
      <c r="T157" s="842">
        <v>22.218521534700304</v>
      </c>
      <c r="U157" s="842">
        <v>14.338200508527571</v>
      </c>
      <c r="V157" s="842">
        <v>19.698180010647366</v>
      </c>
      <c r="W157" s="842">
        <v>12.983697312522063</v>
      </c>
      <c r="X157" s="842">
        <v>14.779684530751885</v>
      </c>
      <c r="Y157" s="842">
        <v>14.638278568933066</v>
      </c>
      <c r="Z157" s="842">
        <v>26.14311592971838</v>
      </c>
      <c r="AA157" s="845">
        <v>11.5625707702863</v>
      </c>
      <c r="AB157" s="738"/>
      <c r="AC157" s="738"/>
      <c r="AD157" s="738"/>
      <c r="AE157" s="738"/>
      <c r="AF157" s="738"/>
      <c r="AG157" s="738"/>
      <c r="AH157" s="738"/>
      <c r="AI157" s="738"/>
      <c r="AJ157" s="738"/>
      <c r="AK157" s="738"/>
      <c r="AL157" s="738"/>
      <c r="AM157" s="738"/>
      <c r="AN157" s="738"/>
      <c r="AO157" s="738"/>
      <c r="AP157" s="738"/>
      <c r="AQ157" s="738"/>
      <c r="AR157" s="738"/>
      <c r="AS157" s="738"/>
      <c r="AT157" s="738"/>
      <c r="AU157" s="738"/>
      <c r="AV157" s="738"/>
      <c r="AW157" s="738"/>
      <c r="AX157" s="738"/>
      <c r="AY157" s="738"/>
      <c r="AZ157" s="173"/>
      <c r="BA157" s="1165"/>
      <c r="BB157" s="262" t="s">
        <v>487</v>
      </c>
      <c r="BC157" s="289">
        <v>769.64903128796789</v>
      </c>
      <c r="BD157" s="273">
        <v>1866.7246531473525</v>
      </c>
      <c r="BE157" s="273">
        <v>3459.9991924803517</v>
      </c>
      <c r="BF157" s="273">
        <v>2775.6039284159529</v>
      </c>
      <c r="BG157" s="293">
        <v>450.10464860896116</v>
      </c>
      <c r="BH157" s="289">
        <v>142.71287246806165</v>
      </c>
      <c r="BI157" s="273">
        <v>60.182780125756267</v>
      </c>
      <c r="BJ157" s="273">
        <v>69.458321104242799</v>
      </c>
      <c r="BK157" s="273">
        <v>42.233501524276051</v>
      </c>
      <c r="BL157" s="293">
        <v>27.658167313630695</v>
      </c>
      <c r="BM157" s="289">
        <v>492.55768453079412</v>
      </c>
      <c r="BN157" s="273">
        <v>929.68465105573159</v>
      </c>
      <c r="BO157" s="273">
        <v>1773.2949363459861</v>
      </c>
      <c r="BP157" s="273">
        <v>2521.2596359399859</v>
      </c>
      <c r="BQ157" s="293">
        <v>3263.0389035321195</v>
      </c>
      <c r="BR157" s="289">
        <v>40.685736462073464</v>
      </c>
      <c r="BS157" s="273">
        <v>30.982301153736909</v>
      </c>
      <c r="BT157" s="273">
        <v>1813.8524739592763</v>
      </c>
      <c r="BU157" s="273">
        <v>495.44418212303481</v>
      </c>
      <c r="BV157" s="273">
        <v>1424.5953215025065</v>
      </c>
      <c r="BW157" s="273">
        <v>1127.5121648891882</v>
      </c>
      <c r="BX157" s="273">
        <v>1093.6924396468055</v>
      </c>
      <c r="BY157" s="274">
        <v>911.39336853518489</v>
      </c>
      <c r="BZ157" s="274">
        <v>1428.4051468060095</v>
      </c>
      <c r="CA157" s="274">
        <v>955.51831886276329</v>
      </c>
      <c r="CB157" s="969"/>
      <c r="CC157" s="969"/>
      <c r="CD157" s="969"/>
      <c r="CE157" s="969"/>
      <c r="CF157" s="969"/>
      <c r="CG157" s="969"/>
      <c r="CH157" s="969"/>
      <c r="CI157" s="969"/>
      <c r="CJ157" s="969"/>
      <c r="CK157" s="969"/>
      <c r="CL157" s="969"/>
      <c r="CM157" s="969"/>
      <c r="CN157" s="969"/>
      <c r="CO157" s="969"/>
      <c r="CP157" s="969"/>
      <c r="CQ157" s="969"/>
      <c r="CR157" s="969"/>
      <c r="CS157" s="969"/>
      <c r="CT157" s="969"/>
      <c r="CU157" s="969"/>
      <c r="CV157" s="969"/>
      <c r="CW157" s="969"/>
      <c r="CX157" s="969"/>
      <c r="CY157" s="969"/>
      <c r="CZ157" s="969"/>
    </row>
    <row r="158" s="373" customFormat="true" ht="15" customHeight="true" x14ac:dyDescent="0.2">
      <c r="A158" s="1147"/>
      <c r="B158" s="209" t="s">
        <v>488</v>
      </c>
      <c r="C158" s="841">
        <v>8.4084488394459544</v>
      </c>
      <c r="D158" s="842">
        <v>17.887503586879888</v>
      </c>
      <c r="E158" s="842">
        <v>27.886320897525973</v>
      </c>
      <c r="F158" s="842">
        <v>18.683565037417182</v>
      </c>
      <c r="G158" s="843">
        <v>2.6199154712576194</v>
      </c>
      <c r="H158" s="844">
        <v>13.79126182651625</v>
      </c>
      <c r="I158" s="842">
        <v>2.9452683394932095</v>
      </c>
      <c r="J158" s="842">
        <v>2.0650673641597566</v>
      </c>
      <c r="K158" s="842">
        <v>2.1435656994478718</v>
      </c>
      <c r="L158" s="845">
        <v>1.6323768189097569</v>
      </c>
      <c r="M158" s="841">
        <v>6.9411873534386714</v>
      </c>
      <c r="N158" s="842">
        <v>13.040543384050398</v>
      </c>
      <c r="O158" s="842">
        <v>21.574391714106213</v>
      </c>
      <c r="P158" s="842">
        <v>28.6468830411374</v>
      </c>
      <c r="Q158" s="843">
        <v>25.55872419079747</v>
      </c>
      <c r="R158" s="844">
        <v>1.4215596552533758</v>
      </c>
      <c r="S158" s="842">
        <v>3.7144728794464168</v>
      </c>
      <c r="T158" s="842">
        <v>21.499193456335501</v>
      </c>
      <c r="U158" s="842">
        <v>16.179724858921858</v>
      </c>
      <c r="V158" s="842">
        <v>31.679607303567764</v>
      </c>
      <c r="W158" s="842">
        <v>20.362053384679665</v>
      </c>
      <c r="X158" s="842">
        <v>14.569548626067954</v>
      </c>
      <c r="Y158" s="842">
        <v>6.2703953100840151</v>
      </c>
      <c r="Z158" s="842">
        <v>7.6678573180817997</v>
      </c>
      <c r="AA158" s="845">
        <v>15.829859571472833</v>
      </c>
      <c r="AB158" s="738"/>
      <c r="AC158" s="738"/>
      <c r="AD158" s="738"/>
      <c r="AE158" s="738"/>
      <c r="AF158" s="738"/>
      <c r="AG158" s="738"/>
      <c r="AH158" s="738"/>
      <c r="AI158" s="738"/>
      <c r="AJ158" s="738"/>
      <c r="AK158" s="738"/>
      <c r="AL158" s="738"/>
      <c r="AM158" s="738"/>
      <c r="AN158" s="738"/>
      <c r="AO158" s="738"/>
      <c r="AP158" s="738"/>
      <c r="AQ158" s="738"/>
      <c r="AR158" s="738"/>
      <c r="AS158" s="738"/>
      <c r="AT158" s="738"/>
      <c r="AU158" s="738"/>
      <c r="AV158" s="738"/>
      <c r="AW158" s="738"/>
      <c r="AX158" s="738"/>
      <c r="AY158" s="738"/>
      <c r="AZ158" s="173"/>
      <c r="BA158" s="1165"/>
      <c r="BB158" s="262" t="s">
        <v>488</v>
      </c>
      <c r="BC158" s="289">
        <v>1097.4520351846727</v>
      </c>
      <c r="BD158" s="273">
        <v>2334.8303446249097</v>
      </c>
      <c r="BE158" s="273">
        <v>3639.4385771726461</v>
      </c>
      <c r="BF158" s="273">
        <v>2438.23768931019</v>
      </c>
      <c r="BG158" s="293">
        <v>341.98626430783872</v>
      </c>
      <c r="BH158" s="289">
        <v>499.16935718588462</v>
      </c>
      <c r="BI158" s="273">
        <v>106.44237947593851</v>
      </c>
      <c r="BJ158" s="273">
        <v>74.671845807832426</v>
      </c>
      <c r="BK158" s="273">
        <v>77.533385720461879</v>
      </c>
      <c r="BL158" s="293">
        <v>59.023547677195836</v>
      </c>
      <c r="BM158" s="289">
        <v>654.92006935069037</v>
      </c>
      <c r="BN158" s="273">
        <v>1230.8951444264924</v>
      </c>
      <c r="BO158" s="273">
        <v>2035.085971369652</v>
      </c>
      <c r="BP158" s="273">
        <v>2702.5971957516158</v>
      </c>
      <c r="BQ158" s="293">
        <v>2411.6060138344938</v>
      </c>
      <c r="BR158" s="289">
        <v>63.532351160428838</v>
      </c>
      <c r="BS158" s="273">
        <v>219.18674743674913</v>
      </c>
      <c r="BT158" s="273">
        <v>1755.1287189833818</v>
      </c>
      <c r="BU158" s="273">
        <v>559.07647162115711</v>
      </c>
      <c r="BV158" s="273">
        <v>2291.1060984976803</v>
      </c>
      <c r="BW158" s="273">
        <v>1768.2530900660488</v>
      </c>
      <c r="BX158" s="273">
        <v>1078.1424426375347</v>
      </c>
      <c r="BY158" s="274">
        <v>390.40087103091838</v>
      </c>
      <c r="BZ158" s="274">
        <v>418.95567795235473</v>
      </c>
      <c r="CA158" s="274">
        <v>1308.1624412139979</v>
      </c>
      <c r="CB158" s="969"/>
      <c r="CC158" s="969"/>
      <c r="CD158" s="969"/>
      <c r="CE158" s="969"/>
      <c r="CF158" s="969"/>
      <c r="CG158" s="969"/>
      <c r="CH158" s="969"/>
      <c r="CI158" s="969"/>
      <c r="CJ158" s="969"/>
      <c r="CK158" s="969"/>
      <c r="CL158" s="969"/>
      <c r="CM158" s="969"/>
      <c r="CN158" s="969"/>
      <c r="CO158" s="969"/>
      <c r="CP158" s="969"/>
      <c r="CQ158" s="969"/>
      <c r="CR158" s="969"/>
      <c r="CS158" s="969"/>
      <c r="CT158" s="969"/>
      <c r="CU158" s="969"/>
      <c r="CV158" s="969"/>
      <c r="CW158" s="969"/>
      <c r="CX158" s="969"/>
      <c r="CY158" s="969"/>
      <c r="CZ158" s="969"/>
    </row>
    <row r="159" s="373" customFormat="true" ht="15" customHeight="true" x14ac:dyDescent="0.2">
      <c r="A159" s="1147"/>
      <c r="B159" s="209" t="s">
        <v>571</v>
      </c>
      <c r="C159" s="841">
        <v>9.5915827124008644</v>
      </c>
      <c r="D159" s="842">
        <v>11.586402833387488</v>
      </c>
      <c r="E159" s="842">
        <v>7.115858442209781</v>
      </c>
      <c r="F159" s="842">
        <v>3.20880465038285</v>
      </c>
      <c r="G159" s="843">
        <v>0.27807588829340502</v>
      </c>
      <c r="H159" s="844">
        <v>3.1340719129712915</v>
      </c>
      <c r="I159" s="842">
        <v>0.83529530291400544</v>
      </c>
      <c r="J159" s="842">
        <v>0.33881629270095515</v>
      </c>
      <c r="K159" s="842">
        <v>0.43223087455430798</v>
      </c>
      <c r="L159" s="845">
        <v>7.0118923326637578E-2</v>
      </c>
      <c r="M159" s="841">
        <v>8.8153422428071551</v>
      </c>
      <c r="N159" s="842">
        <v>12.427979949865698</v>
      </c>
      <c r="O159" s="842">
        <v>10.19708015335751</v>
      </c>
      <c r="P159" s="842">
        <v>6.5472862985828879</v>
      </c>
      <c r="Q159" s="843">
        <v>4.1284108084427347</v>
      </c>
      <c r="R159" s="844">
        <v>0.43246004934587196</v>
      </c>
      <c r="S159" s="842">
        <v>1.1749440908027371</v>
      </c>
      <c r="T159" s="842">
        <v>17.986616520401707</v>
      </c>
      <c r="U159" s="842">
        <v>22.012774632911398</v>
      </c>
      <c r="V159" s="842">
        <v>7.0131830541920053</v>
      </c>
      <c r="W159" s="842">
        <v>8.0343599379570882</v>
      </c>
      <c r="X159" s="842">
        <v>1.9867296289009531</v>
      </c>
      <c r="Y159" s="842">
        <v>1.1187469509224719</v>
      </c>
      <c r="Z159" s="842">
        <v>1.5076036681741516</v>
      </c>
      <c r="AA159" s="845">
        <v>3.9491298992680037</v>
      </c>
      <c r="AB159" s="738"/>
      <c r="AC159" s="738"/>
      <c r="AD159" s="738"/>
      <c r="AE159" s="738"/>
      <c r="AF159" s="738"/>
      <c r="AG159" s="738"/>
      <c r="AH159" s="738"/>
      <c r="AI159" s="738"/>
      <c r="AJ159" s="738"/>
      <c r="AK159" s="738"/>
      <c r="AL159" s="738"/>
      <c r="AM159" s="738"/>
      <c r="AN159" s="738"/>
      <c r="AO159" s="738"/>
      <c r="AP159" s="738"/>
      <c r="AQ159" s="738"/>
      <c r="AR159" s="738"/>
      <c r="AS159" s="738"/>
      <c r="AT159" s="738"/>
      <c r="AU159" s="738"/>
      <c r="AV159" s="738"/>
      <c r="AW159" s="738"/>
      <c r="AX159" s="738"/>
      <c r="AY159" s="738"/>
      <c r="AZ159" s="173"/>
      <c r="BA159" s="1165"/>
      <c r="BB159" s="262" t="s">
        <v>571</v>
      </c>
      <c r="BC159" s="289">
        <v>1251.8720360151524</v>
      </c>
      <c r="BD159" s="273">
        <v>1512.3566454674774</v>
      </c>
      <c r="BE159" s="273">
        <v>928.68936778876173</v>
      </c>
      <c r="BF159" s="273">
        <v>418.75458032386518</v>
      </c>
      <c r="BG159" s="293">
        <v>36.298168881722034</v>
      </c>
      <c r="BH159" s="289">
        <v>113.43651377601319</v>
      </c>
      <c r="BI159" s="273">
        <v>30.187680495876446</v>
      </c>
      <c r="BJ159" s="273">
        <v>12.251434701279749</v>
      </c>
      <c r="BK159" s="273">
        <v>15.633914615140396</v>
      </c>
      <c r="BL159" s="293">
        <v>2.535362892991579</v>
      </c>
      <c r="BM159" s="289">
        <v>831.75172474622968</v>
      </c>
      <c r="BN159" s="273">
        <v>1173.0753638709239</v>
      </c>
      <c r="BO159" s="273">
        <v>961.87809343710535</v>
      </c>
      <c r="BP159" s="273">
        <v>617.68247403821351</v>
      </c>
      <c r="BQ159" s="293">
        <v>389.53823590320525</v>
      </c>
      <c r="BR159" s="289">
        <v>19.327506669427251</v>
      </c>
      <c r="BS159" s="273">
        <v>69.332091535276319</v>
      </c>
      <c r="BT159" s="273">
        <v>1468.3726287878537</v>
      </c>
      <c r="BU159" s="273">
        <v>760.63248786171789</v>
      </c>
      <c r="BV159" s="273">
        <v>507.20156696924442</v>
      </c>
      <c r="BW159" s="273">
        <v>697.70869954032332</v>
      </c>
      <c r="BX159" s="273">
        <v>147.01742586116862</v>
      </c>
      <c r="BY159" s="274">
        <v>69.654266199281338</v>
      </c>
      <c r="BZ159" s="274">
        <v>82.372309588223416</v>
      </c>
      <c r="CA159" s="274">
        <v>326.35181546446029</v>
      </c>
      <c r="CB159" s="969"/>
      <c r="CC159" s="969"/>
      <c r="CD159" s="969"/>
      <c r="CE159" s="969"/>
      <c r="CF159" s="969"/>
      <c r="CG159" s="969"/>
      <c r="CH159" s="969"/>
      <c r="CI159" s="969"/>
      <c r="CJ159" s="969"/>
      <c r="CK159" s="969"/>
      <c r="CL159" s="969"/>
      <c r="CM159" s="969"/>
      <c r="CN159" s="969"/>
      <c r="CO159" s="969"/>
      <c r="CP159" s="969"/>
      <c r="CQ159" s="969"/>
      <c r="CR159" s="969"/>
      <c r="CS159" s="969"/>
      <c r="CT159" s="969"/>
      <c r="CU159" s="969"/>
      <c r="CV159" s="969"/>
      <c r="CW159" s="969"/>
      <c r="CX159" s="969"/>
      <c r="CY159" s="969"/>
      <c r="CZ159" s="969"/>
    </row>
    <row r="160" s="373" customFormat="true" ht="15" customHeight="true" x14ac:dyDescent="0.2">
      <c r="A160" s="1147"/>
      <c r="B160" s="209" t="s">
        <v>572</v>
      </c>
      <c r="C160" s="841">
        <v>2.4262078763978474</v>
      </c>
      <c r="D160" s="842">
        <v>5.8245017268592472</v>
      </c>
      <c r="E160" s="842">
        <v>8.7255370873138318</v>
      </c>
      <c r="F160" s="842">
        <v>6.860802342522625</v>
      </c>
      <c r="G160" s="843">
        <v>0.89545729355272941</v>
      </c>
      <c r="H160" s="844">
        <v>3.0792634764812852</v>
      </c>
      <c r="I160" s="842">
        <v>0.50643515529563832</v>
      </c>
      <c r="J160" s="842">
        <v>0.14832388992665088</v>
      </c>
      <c r="K160" s="842">
        <v>0.56989948852192307</v>
      </c>
      <c r="L160" s="845">
        <v>0.41197964533220743</v>
      </c>
      <c r="M160" s="841">
        <v>2.0657666837495388</v>
      </c>
      <c r="N160" s="842">
        <v>3.8978655257337507</v>
      </c>
      <c r="O160" s="842">
        <v>7.1173067437112882</v>
      </c>
      <c r="P160" s="842">
        <v>9.0033913087214579</v>
      </c>
      <c r="Q160" s="843">
        <v>10.31957095223817</v>
      </c>
      <c r="R160" s="844">
        <v>0.6118319981021908</v>
      </c>
      <c r="S160" s="842">
        <v>2.809077070663812</v>
      </c>
      <c r="T160" s="842">
        <v>1.936042424281188</v>
      </c>
      <c r="U160" s="842">
        <v>16.955146718142675</v>
      </c>
      <c r="V160" s="842">
        <v>7.0438037171286618</v>
      </c>
      <c r="W160" s="842">
        <v>4.0439454874081733</v>
      </c>
      <c r="X160" s="842">
        <v>4.0422036117933455</v>
      </c>
      <c r="Y160" s="842">
        <v>2.416879022683101</v>
      </c>
      <c r="Z160" s="842">
        <v>10.521976689347397</v>
      </c>
      <c r="AA160" s="845">
        <v>4.9106261584561448</v>
      </c>
      <c r="AB160" s="738"/>
      <c r="AC160" s="738"/>
      <c r="AD160" s="738"/>
      <c r="AE160" s="738"/>
      <c r="AF160" s="738"/>
      <c r="AG160" s="738"/>
      <c r="AH160" s="738"/>
      <c r="AI160" s="738"/>
      <c r="AJ160" s="738"/>
      <c r="AK160" s="738"/>
      <c r="AL160" s="738"/>
      <c r="AM160" s="738"/>
      <c r="AN160" s="738"/>
      <c r="AO160" s="738"/>
      <c r="AP160" s="738"/>
      <c r="AQ160" s="738"/>
      <c r="AR160" s="738"/>
      <c r="AS160" s="738"/>
      <c r="AT160" s="738"/>
      <c r="AU160" s="738"/>
      <c r="AV160" s="738"/>
      <c r="AW160" s="738"/>
      <c r="AX160" s="738"/>
      <c r="AY160" s="738"/>
      <c r="AZ160" s="173"/>
      <c r="BA160" s="1165"/>
      <c r="BB160" s="262" t="s">
        <v>572</v>
      </c>
      <c r="BC160" s="289">
        <v>316.66325413586583</v>
      </c>
      <c r="BD160" s="273">
        <v>760.26390760116487</v>
      </c>
      <c r="BE160" s="273">
        <v>1138.7682297286462</v>
      </c>
      <c r="BF160" s="273">
        <v>895.34662238951478</v>
      </c>
      <c r="BG160" s="293">
        <v>116.88701335173469</v>
      </c>
      <c r="BH160" s="289">
        <v>111.45274373703982</v>
      </c>
      <c r="BI160" s="273">
        <v>18.302632142920391</v>
      </c>
      <c r="BJ160" s="273">
        <v>5.3633207470339741</v>
      </c>
      <c r="BK160" s="273">
        <v>20.613427839811699</v>
      </c>
      <c r="BL160" s="293">
        <v>14.896376839350395</v>
      </c>
      <c r="BM160" s="289">
        <v>194.91075386595918</v>
      </c>
      <c r="BN160" s="273">
        <v>367.91900520964884</v>
      </c>
      <c r="BO160" s="273">
        <v>671.36683620104179</v>
      </c>
      <c r="BP160" s="273">
        <v>849.39572896161678</v>
      </c>
      <c r="BQ160" s="293">
        <v>973.70820166250314</v>
      </c>
      <c r="BR160" s="289">
        <v>27.343998692539504</v>
      </c>
      <c r="BS160" s="273">
        <v>165.76038818991572</v>
      </c>
      <c r="BT160" s="273">
        <v>158.05261099340359</v>
      </c>
      <c r="BU160" s="273">
        <v>585.87050680105938</v>
      </c>
      <c r="BV160" s="273">
        <v>509.41608897773898</v>
      </c>
      <c r="BW160" s="273">
        <v>351.17868365615482</v>
      </c>
      <c r="BX160" s="273">
        <v>299.12191430966135</v>
      </c>
      <c r="BY160" s="274">
        <v>150.47722336013214</v>
      </c>
      <c r="BZ160" s="274">
        <v>574.89878781249718</v>
      </c>
      <c r="CA160" s="274">
        <v>405.80882441382386</v>
      </c>
      <c r="CB160" s="969"/>
      <c r="CC160" s="969"/>
      <c r="CD160" s="969"/>
      <c r="CE160" s="969"/>
      <c r="CF160" s="969"/>
      <c r="CG160" s="969"/>
      <c r="CH160" s="969"/>
      <c r="CI160" s="969"/>
      <c r="CJ160" s="969"/>
      <c r="CK160" s="969"/>
      <c r="CL160" s="969"/>
      <c r="CM160" s="969"/>
      <c r="CN160" s="969"/>
      <c r="CO160" s="969"/>
      <c r="CP160" s="969"/>
      <c r="CQ160" s="969"/>
      <c r="CR160" s="969"/>
      <c r="CS160" s="969"/>
      <c r="CT160" s="969"/>
      <c r="CU160" s="969"/>
      <c r="CV160" s="969"/>
      <c r="CW160" s="969"/>
      <c r="CX160" s="969"/>
      <c r="CY160" s="969"/>
      <c r="CZ160" s="969"/>
    </row>
    <row r="161" s="373" customFormat="true" ht="15" customHeight="true" x14ac:dyDescent="0.2">
      <c r="A161" s="1147"/>
      <c r="B161" s="209" t="s">
        <v>573</v>
      </c>
      <c r="C161" s="841">
        <v>9.4292608173205755E-2</v>
      </c>
      <c r="D161" s="842">
        <v>0.36082587163861651</v>
      </c>
      <c r="E161" s="842">
        <v>9.4627040112944802E-2</v>
      </c>
      <c r="F161" s="842">
        <v>0</v>
      </c>
      <c r="G161" s="843">
        <v>0</v>
      </c>
      <c r="H161" s="844">
        <v>0</v>
      </c>
      <c r="I161" s="842">
        <v>0</v>
      </c>
      <c r="J161" s="842">
        <v>0</v>
      </c>
      <c r="K161" s="842">
        <v>0</v>
      </c>
      <c r="L161" s="845">
        <v>0</v>
      </c>
      <c r="M161" s="841">
        <v>0.13043459033314389</v>
      </c>
      <c r="N161" s="842">
        <v>0.19192094580286589</v>
      </c>
      <c r="O161" s="842">
        <v>0.41471768593799457</v>
      </c>
      <c r="P161" s="842">
        <v>2.3453453207750427E-2</v>
      </c>
      <c r="Q161" s="843">
        <v>0</v>
      </c>
      <c r="R161" s="844">
        <v>0</v>
      </c>
      <c r="S161" s="842">
        <v>0</v>
      </c>
      <c r="T161" s="842">
        <v>0</v>
      </c>
      <c r="U161" s="842">
        <v>0.15240971889871499</v>
      </c>
      <c r="V161" s="842">
        <v>0.2493438609193491</v>
      </c>
      <c r="W161" s="842">
        <v>9.1100599187263973E-2</v>
      </c>
      <c r="X161" s="842">
        <v>0.44649259707051653</v>
      </c>
      <c r="Y161" s="842">
        <v>0</v>
      </c>
      <c r="Z161" s="842">
        <v>0</v>
      </c>
      <c r="AA161" s="845">
        <v>9.0803758653710834E-2</v>
      </c>
      <c r="AB161" s="738"/>
      <c r="AC161" s="738"/>
      <c r="AD161" s="738"/>
      <c r="AE161" s="738"/>
      <c r="AF161" s="738"/>
      <c r="AG161" s="738"/>
      <c r="AH161" s="738"/>
      <c r="AI161" s="738"/>
      <c r="AJ161" s="738"/>
      <c r="AK161" s="738"/>
      <c r="AL161" s="738"/>
      <c r="AM161" s="738"/>
      <c r="AN161" s="738"/>
      <c r="AO161" s="738"/>
      <c r="AP161" s="738"/>
      <c r="AQ161" s="738"/>
      <c r="AR161" s="738"/>
      <c r="AS161" s="738"/>
      <c r="AT161" s="738"/>
      <c r="AU161" s="738"/>
      <c r="AV161" s="738"/>
      <c r="AW161" s="738"/>
      <c r="AX161" s="738"/>
      <c r="AY161" s="738"/>
      <c r="AZ161" s="173"/>
      <c r="BA161" s="1165"/>
      <c r="BB161" s="262" t="s">
        <v>573</v>
      </c>
      <c r="BC161" s="289">
        <v>12.306861434073269</v>
      </c>
      <c r="BD161" s="273">
        <v>47.098086669036732</v>
      </c>
      <c r="BE161" s="273">
        <v>12.3497574849061</v>
      </c>
      <c r="BF161" s="273">
        <v>0</v>
      </c>
      <c r="BG161" s="293">
        <v>0</v>
      </c>
      <c r="BH161" s="289">
        <v>0</v>
      </c>
      <c r="BI161" s="273">
        <v>0</v>
      </c>
      <c r="BJ161" s="273">
        <v>0</v>
      </c>
      <c r="BK161" s="273">
        <v>0</v>
      </c>
      <c r="BL161" s="293">
        <v>0</v>
      </c>
      <c r="BM161" s="289">
        <v>12.306861434073269</v>
      </c>
      <c r="BN161" s="273">
        <v>18.11539238398769</v>
      </c>
      <c r="BO161" s="273">
        <v>39.119811854508299</v>
      </c>
      <c r="BP161" s="273">
        <v>2.2126399154468492</v>
      </c>
      <c r="BQ161" s="293">
        <v>0</v>
      </c>
      <c r="BR161" s="289">
        <v>0</v>
      </c>
      <c r="BS161" s="273">
        <v>0</v>
      </c>
      <c r="BT161" s="273">
        <v>0</v>
      </c>
      <c r="BU161" s="273">
        <v>5.266386704696032</v>
      </c>
      <c r="BV161" s="273">
        <v>18.032838440864801</v>
      </c>
      <c r="BW161" s="273">
        <v>7.9112313957958094</v>
      </c>
      <c r="BX161" s="273">
        <v>33.040324829548226</v>
      </c>
      <c r="BY161" s="274">
        <v>0</v>
      </c>
      <c r="BZ161" s="274">
        <v>0</v>
      </c>
      <c r="CA161" s="274">
        <v>7.5039242171112353</v>
      </c>
      <c r="CB161" s="969"/>
      <c r="CC161" s="969"/>
      <c r="CD161" s="969"/>
      <c r="CE161" s="969"/>
      <c r="CF161" s="969"/>
      <c r="CG161" s="969"/>
      <c r="CH161" s="969"/>
      <c r="CI161" s="969"/>
      <c r="CJ161" s="969"/>
      <c r="CK161" s="969"/>
      <c r="CL161" s="969"/>
      <c r="CM161" s="969"/>
      <c r="CN161" s="969"/>
      <c r="CO161" s="969"/>
      <c r="CP161" s="969"/>
      <c r="CQ161" s="969"/>
      <c r="CR161" s="969"/>
      <c r="CS161" s="969"/>
      <c r="CT161" s="969"/>
      <c r="CU161" s="969"/>
      <c r="CV161" s="969"/>
      <c r="CW161" s="969"/>
      <c r="CX161" s="969"/>
      <c r="CY161" s="969"/>
      <c r="CZ161" s="969"/>
    </row>
    <row r="162" s="373" customFormat="true" ht="15" customHeight="true" x14ac:dyDescent="0.2">
      <c r="A162" s="1147"/>
      <c r="B162" s="209" t="s">
        <v>574</v>
      </c>
      <c r="C162" s="841">
        <v>0</v>
      </c>
      <c r="D162" s="842">
        <v>0</v>
      </c>
      <c r="E162" s="842">
        <v>0</v>
      </c>
      <c r="F162" s="842">
        <v>2.648555599389479E-2</v>
      </c>
      <c r="G162" s="843">
        <v>0</v>
      </c>
      <c r="H162" s="844">
        <v>0</v>
      </c>
      <c r="I162" s="842">
        <v>0</v>
      </c>
      <c r="J162" s="842">
        <v>0</v>
      </c>
      <c r="K162" s="842">
        <v>0</v>
      </c>
      <c r="L162" s="845">
        <v>0</v>
      </c>
      <c r="M162" s="841">
        <v>0</v>
      </c>
      <c r="N162" s="842">
        <v>0</v>
      </c>
      <c r="O162" s="842">
        <v>0</v>
      </c>
      <c r="P162" s="842">
        <v>0</v>
      </c>
      <c r="Q162" s="843">
        <v>3.6631794945340447E-2</v>
      </c>
      <c r="R162" s="844">
        <v>0</v>
      </c>
      <c r="S162" s="842">
        <v>3.6399931202623241E-2</v>
      </c>
      <c r="T162" s="842">
        <v>0</v>
      </c>
      <c r="U162" s="842">
        <v>3.7867915256013733E-2</v>
      </c>
      <c r="V162" s="842">
        <v>0</v>
      </c>
      <c r="W162" s="842">
        <v>0</v>
      </c>
      <c r="X162" s="842">
        <v>0</v>
      </c>
      <c r="Y162" s="842">
        <v>0</v>
      </c>
      <c r="Z162" s="842">
        <v>0</v>
      </c>
      <c r="AA162" s="845">
        <v>0</v>
      </c>
      <c r="AB162" s="738"/>
      <c r="AC162" s="738"/>
      <c r="AD162" s="738"/>
      <c r="AE162" s="738"/>
      <c r="AF162" s="738"/>
      <c r="AG162" s="738"/>
      <c r="AH162" s="738"/>
      <c r="AI162" s="738"/>
      <c r="AJ162" s="738"/>
      <c r="AK162" s="738"/>
      <c r="AL162" s="738"/>
      <c r="AM162" s="738"/>
      <c r="AN162" s="738"/>
      <c r="AO162" s="738"/>
      <c r="AP162" s="738"/>
      <c r="AQ162" s="738"/>
      <c r="AR162" s="738"/>
      <c r="AS162" s="738"/>
      <c r="AT162" s="738"/>
      <c r="AU162" s="738"/>
      <c r="AV162" s="738"/>
      <c r="AW162" s="738"/>
      <c r="AX162" s="738"/>
      <c r="AY162" s="738"/>
      <c r="AZ162" s="173"/>
      <c r="BA162" s="1165"/>
      <c r="BB162" s="262" t="s">
        <v>574</v>
      </c>
      <c r="BC162" s="289">
        <v>0</v>
      </c>
      <c r="BD162" s="273">
        <v>0</v>
      </c>
      <c r="BE162" s="273">
        <v>0</v>
      </c>
      <c r="BF162" s="273">
        <v>3.4564110605936564</v>
      </c>
      <c r="BG162" s="293">
        <v>0</v>
      </c>
      <c r="BH162" s="289">
        <v>0</v>
      </c>
      <c r="BI162" s="273">
        <v>0</v>
      </c>
      <c r="BJ162" s="273">
        <v>0</v>
      </c>
      <c r="BK162" s="273">
        <v>0</v>
      </c>
      <c r="BL162" s="293">
        <v>0</v>
      </c>
      <c r="BM162" s="289">
        <v>0</v>
      </c>
      <c r="BN162" s="273">
        <v>0</v>
      </c>
      <c r="BO162" s="273">
        <v>0</v>
      </c>
      <c r="BP162" s="273">
        <v>0</v>
      </c>
      <c r="BQ162" s="293">
        <v>3.4564110605936564</v>
      </c>
      <c r="BR162" s="289">
        <v>0</v>
      </c>
      <c r="BS162" s="273">
        <v>2.1479178301103858</v>
      </c>
      <c r="BT162" s="273">
        <v>0</v>
      </c>
      <c r="BU162" s="273">
        <v>1.3084932304832706</v>
      </c>
      <c r="BV162" s="273">
        <v>0</v>
      </c>
      <c r="BW162" s="273">
        <v>0</v>
      </c>
      <c r="BX162" s="273">
        <v>0</v>
      </c>
      <c r="BY162" s="274">
        <v>0</v>
      </c>
      <c r="BZ162" s="274">
        <v>0</v>
      </c>
      <c r="CA162" s="274">
        <v>0</v>
      </c>
      <c r="CB162" s="969"/>
      <c r="CC162" s="969"/>
      <c r="CD162" s="969"/>
      <c r="CE162" s="969"/>
      <c r="CF162" s="969"/>
      <c r="CG162" s="969"/>
      <c r="CH162" s="969"/>
      <c r="CI162" s="969"/>
      <c r="CJ162" s="969"/>
      <c r="CK162" s="969"/>
      <c r="CL162" s="969"/>
      <c r="CM162" s="969"/>
      <c r="CN162" s="969"/>
      <c r="CO162" s="969"/>
      <c r="CP162" s="969"/>
      <c r="CQ162" s="969"/>
      <c r="CR162" s="969"/>
      <c r="CS162" s="969"/>
      <c r="CT162" s="969"/>
      <c r="CU162" s="969"/>
      <c r="CV162" s="969"/>
      <c r="CW162" s="969"/>
      <c r="CX162" s="969"/>
      <c r="CY162" s="969"/>
      <c r="CZ162" s="969"/>
    </row>
    <row r="163" s="373" customFormat="true" ht="15" customHeight="true" x14ac:dyDescent="0.2">
      <c r="A163" s="1147"/>
      <c r="B163" s="209" t="s">
        <v>575</v>
      </c>
      <c r="C163" s="841">
        <v>73.175197190024605</v>
      </c>
      <c r="D163" s="842">
        <v>49.738154132745613</v>
      </c>
      <c r="E163" s="842">
        <v>27.291250513827052</v>
      </c>
      <c r="F163" s="842">
        <v>8.0686010299092707</v>
      </c>
      <c r="G163" s="843">
        <v>0.32813150770715027</v>
      </c>
      <c r="H163" s="844">
        <v>3.4778402502379131</v>
      </c>
      <c r="I163" s="842">
        <v>0.86630122460244541</v>
      </c>
      <c r="J163" s="842">
        <v>0.99792185714851334</v>
      </c>
      <c r="K163" s="842">
        <v>4.7596160786230024E-2</v>
      </c>
      <c r="L163" s="845">
        <v>0.13493707830126489</v>
      </c>
      <c r="M163" s="841">
        <v>76.413924345592974</v>
      </c>
      <c r="N163" s="842">
        <v>60.363538380333637</v>
      </c>
      <c r="O163" s="842">
        <v>41.374804118970047</v>
      </c>
      <c r="P163" s="842">
        <v>26.761040271656551</v>
      </c>
      <c r="Q163" s="843">
        <v>12.352526677845201</v>
      </c>
      <c r="R163" s="844">
        <v>1.2829437283567704</v>
      </c>
      <c r="S163" s="842">
        <v>9.2350784585804729E-2</v>
      </c>
      <c r="T163" s="842">
        <v>18.113243911085945</v>
      </c>
      <c r="U163" s="842">
        <v>20.5710113280164</v>
      </c>
      <c r="V163" s="842">
        <v>20.333302372087868</v>
      </c>
      <c r="W163" s="842">
        <v>34.538304454997075</v>
      </c>
      <c r="X163" s="842">
        <v>54.471311894426279</v>
      </c>
      <c r="Y163" s="842">
        <v>69.55883601005705</v>
      </c>
      <c r="Z163" s="842">
        <v>43.351687674811508</v>
      </c>
      <c r="AA163" s="845">
        <v>39.303703967641937</v>
      </c>
      <c r="AB163" s="738"/>
      <c r="AC163" s="738"/>
      <c r="AD163" s="738"/>
      <c r="AE163" s="738"/>
      <c r="AF163" s="738"/>
      <c r="AG163" s="738"/>
      <c r="AH163" s="738"/>
      <c r="AI163" s="738"/>
      <c r="AJ163" s="738"/>
      <c r="AK163" s="738"/>
      <c r="AL163" s="738"/>
      <c r="AM163" s="738"/>
      <c r="AN163" s="738"/>
      <c r="AO163" s="738"/>
      <c r="AP163" s="738"/>
      <c r="AQ163" s="738"/>
      <c r="AR163" s="738"/>
      <c r="AS163" s="738"/>
      <c r="AT163" s="738"/>
      <c r="AU163" s="738"/>
      <c r="AV163" s="738"/>
      <c r="AW163" s="738"/>
      <c r="AX163" s="738"/>
      <c r="AY163" s="738"/>
      <c r="AZ163" s="173"/>
      <c r="BA163" s="1165"/>
      <c r="BB163" s="262" t="s">
        <v>575</v>
      </c>
      <c r="BC163" s="289">
        <v>9550.663935124061</v>
      </c>
      <c r="BD163" s="273">
        <v>6492.2503573916465</v>
      </c>
      <c r="BE163" s="273">
        <v>3561.77605157362</v>
      </c>
      <c r="BF163" s="273">
        <v>1052.9664489476586</v>
      </c>
      <c r="BG163" s="293">
        <v>42.832095063204704</v>
      </c>
      <c r="BH163" s="289">
        <v>125.87907502188192</v>
      </c>
      <c r="BI163" s="273">
        <v>31.308238523852275</v>
      </c>
      <c r="BJ163" s="273">
        <v>36.084375908763263</v>
      </c>
      <c r="BK163" s="273">
        <v>1.7215667772638925</v>
      </c>
      <c r="BL163" s="293">
        <v>4.8790603874512115</v>
      </c>
      <c r="BM163" s="289">
        <v>7209.8633970716564</v>
      </c>
      <c r="BN163" s="273">
        <v>5697.7063075171418</v>
      </c>
      <c r="BO163" s="273">
        <v>3902.8346451885832</v>
      </c>
      <c r="BP163" s="273">
        <v>2524.6834809119073</v>
      </c>
      <c r="BQ163" s="293">
        <v>1165.528740791699</v>
      </c>
      <c r="BR163" s="289">
        <v>57.337327468332155</v>
      </c>
      <c r="BS163" s="273">
        <v>5.449512960129935</v>
      </c>
      <c r="BT163" s="273">
        <v>1478.7101035610917</v>
      </c>
      <c r="BU163" s="273">
        <v>710.81359734028388</v>
      </c>
      <c r="BV163" s="273">
        <v>1470.5281104302501</v>
      </c>
      <c r="BW163" s="273">
        <v>2999.327348004168</v>
      </c>
      <c r="BX163" s="273">
        <v>4030.8615432636966</v>
      </c>
      <c r="BY163" s="274">
        <v>4330.8003440470857</v>
      </c>
      <c r="BZ163" s="274">
        <v>2368.6454959653488</v>
      </c>
      <c r="CA163" s="274">
        <v>3248.0155050597832</v>
      </c>
      <c r="CB163" s="969"/>
      <c r="CC163" s="969"/>
      <c r="CD163" s="969"/>
      <c r="CE163" s="969"/>
      <c r="CF163" s="969"/>
      <c r="CG163" s="969"/>
      <c r="CH163" s="969"/>
      <c r="CI163" s="969"/>
      <c r="CJ163" s="969"/>
      <c r="CK163" s="969"/>
      <c r="CL163" s="969"/>
      <c r="CM163" s="969"/>
      <c r="CN163" s="969"/>
      <c r="CO163" s="969"/>
      <c r="CP163" s="969"/>
      <c r="CQ163" s="969"/>
      <c r="CR163" s="969"/>
      <c r="CS163" s="969"/>
      <c r="CT163" s="969"/>
      <c r="CU163" s="969"/>
      <c r="CV163" s="969"/>
      <c r="CW163" s="969"/>
      <c r="CX163" s="969"/>
      <c r="CY163" s="969"/>
      <c r="CZ163" s="969"/>
    </row>
    <row r="164" s="373" customFormat="true" ht="15" customHeight="true" x14ac:dyDescent="0.2">
      <c r="A164" s="1147"/>
      <c r="B164" s="209" t="s">
        <v>46</v>
      </c>
      <c r="C164" s="841">
        <v>0.28737374621059097</v>
      </c>
      <c r="D164" s="842">
        <v>2.8738743905873602E-2</v>
      </c>
      <c r="E164" s="842">
        <v>2.1557156138312016E-2</v>
      </c>
      <c r="F164" s="842">
        <v>0.11824873441166608</v>
      </c>
      <c r="G164" s="843">
        <v>6.1321238679258476E-2</v>
      </c>
      <c r="H164" s="844">
        <v>0.40137178615415031</v>
      </c>
      <c r="I164" s="842">
        <v>0</v>
      </c>
      <c r="J164" s="842">
        <v>0.22136534836135796</v>
      </c>
      <c r="K164" s="842">
        <v>0</v>
      </c>
      <c r="L164" s="845">
        <v>0</v>
      </c>
      <c r="M164" s="841">
        <v>0.24695485720872259</v>
      </c>
      <c r="N164" s="842">
        <v>0.1902507306212777</v>
      </c>
      <c r="O164" s="842">
        <v>2.9825685909346315E-2</v>
      </c>
      <c r="P164" s="842">
        <v>0</v>
      </c>
      <c r="Q164" s="843">
        <v>9.5825853114000822E-3</v>
      </c>
      <c r="R164" s="844">
        <v>6.5111097542396246E-2</v>
      </c>
      <c r="S164" s="842">
        <v>0.10349039814336568</v>
      </c>
      <c r="T164" s="842">
        <v>0.43193938203707172</v>
      </c>
      <c r="U164" s="842">
        <v>0</v>
      </c>
      <c r="V164" s="842">
        <v>0</v>
      </c>
      <c r="W164" s="842">
        <v>0.13826132283627149</v>
      </c>
      <c r="X164" s="842">
        <v>0.13127054363551052</v>
      </c>
      <c r="Y164" s="842">
        <v>0</v>
      </c>
      <c r="Z164" s="842">
        <v>0</v>
      </c>
      <c r="AA164" s="845">
        <v>1.8253737367775504E-2</v>
      </c>
      <c r="AB164" s="738"/>
      <c r="AC164" s="738"/>
      <c r="AD164" s="738"/>
      <c r="AE164" s="738"/>
      <c r="AF164" s="738"/>
      <c r="AG164" s="738"/>
      <c r="AH164" s="738"/>
      <c r="AI164" s="738"/>
      <c r="AJ164" s="738"/>
      <c r="AK164" s="738"/>
      <c r="AL164" s="738"/>
      <c r="AM164" s="738"/>
      <c r="AN164" s="738"/>
      <c r="AO164" s="738"/>
      <c r="AP164" s="738"/>
      <c r="AQ164" s="738"/>
      <c r="AR164" s="738"/>
      <c r="AS164" s="738"/>
      <c r="AT164" s="738"/>
      <c r="AU164" s="738"/>
      <c r="AV164" s="738"/>
      <c r="AW164" s="738"/>
      <c r="AX164" s="738"/>
      <c r="AY164" s="738"/>
      <c r="AZ164" s="173"/>
      <c r="BA164" s="1165"/>
      <c r="BB164" s="262" t="s">
        <v>46</v>
      </c>
      <c r="BC164" s="289">
        <v>37.507381998679975</v>
      </c>
      <c r="BD164" s="273">
        <v>3.751227275060026</v>
      </c>
      <c r="BE164" s="273">
        <v>2.8134204562950194</v>
      </c>
      <c r="BF164" s="273">
        <v>15.431665229753829</v>
      </c>
      <c r="BG164" s="293">
        <v>8.0044648648845076</v>
      </c>
      <c r="BH164" s="289">
        <v>14.527495671346248</v>
      </c>
      <c r="BI164" s="273">
        <v>0</v>
      </c>
      <c r="BJ164" s="273">
        <v>8.0044648648845076</v>
      </c>
      <c r="BK164" s="273">
        <v>0</v>
      </c>
      <c r="BL164" s="293">
        <v>0</v>
      </c>
      <c r="BM164" s="289">
        <v>23.300868277169094</v>
      </c>
      <c r="BN164" s="273">
        <v>17.957740996570905</v>
      </c>
      <c r="BO164" s="273">
        <v>2.8134204562950194</v>
      </c>
      <c r="BP164" s="273">
        <v>0</v>
      </c>
      <c r="BQ164" s="293">
        <v>0.90416955840758151</v>
      </c>
      <c r="BR164" s="289">
        <v>2.9099454941742446</v>
      </c>
      <c r="BS164" s="273">
        <v>6.1068486690254566</v>
      </c>
      <c r="BT164" s="273">
        <v>35.262216501884424</v>
      </c>
      <c r="BU164" s="273">
        <v>0</v>
      </c>
      <c r="BV164" s="273">
        <v>0</v>
      </c>
      <c r="BW164" s="273">
        <v>12.006697297326761</v>
      </c>
      <c r="BX164" s="273">
        <v>9.7139827865581747</v>
      </c>
      <c r="BY164" s="274">
        <v>0</v>
      </c>
      <c r="BZ164" s="274">
        <v>0</v>
      </c>
      <c r="CA164" s="274">
        <v>1.5084690757042931</v>
      </c>
      <c r="CB164" s="969"/>
      <c r="CC164" s="969"/>
      <c r="CD164" s="969"/>
      <c r="CE164" s="969"/>
      <c r="CF164" s="969"/>
      <c r="CG164" s="969"/>
      <c r="CH164" s="969"/>
      <c r="CI164" s="969"/>
      <c r="CJ164" s="969"/>
      <c r="CK164" s="969"/>
      <c r="CL164" s="969"/>
      <c r="CM164" s="969"/>
      <c r="CN164" s="969"/>
      <c r="CO164" s="969"/>
      <c r="CP164" s="969"/>
      <c r="CQ164" s="969"/>
      <c r="CR164" s="969"/>
      <c r="CS164" s="969"/>
      <c r="CT164" s="969"/>
      <c r="CU164" s="969"/>
      <c r="CV164" s="969"/>
      <c r="CW164" s="969"/>
      <c r="CX164" s="969"/>
      <c r="CY164" s="969"/>
      <c r="CZ164" s="969"/>
    </row>
    <row r="165" s="373" customFormat="true" ht="15" customHeight="true" x14ac:dyDescent="0.2">
      <c r="A165" s="1148"/>
      <c r="B165" s="210" t="s">
        <v>283</v>
      </c>
      <c r="C165" s="841">
        <v>0.12000650599940658</v>
      </c>
      <c r="D165" s="842">
        <v>4.9638999534652915E-2</v>
      </c>
      <c r="E165" s="842">
        <v>2.1101145217985E-2</v>
      </c>
      <c r="F165" s="842">
        <v>5.8421959671203089E-2</v>
      </c>
      <c r="G165" s="843">
        <v>7.0613898844884226E-2</v>
      </c>
      <c r="H165" s="844">
        <v>0</v>
      </c>
      <c r="I165" s="842">
        <v>0.22881023182115831</v>
      </c>
      <c r="J165" s="842">
        <v>6.5868664774782246E-2</v>
      </c>
      <c r="K165" s="842">
        <v>0.1240518770762524</v>
      </c>
      <c r="L165" s="845">
        <v>4.7116245854936137E-2</v>
      </c>
      <c r="M165" s="841">
        <v>0.16600452305435898</v>
      </c>
      <c r="N165" s="842">
        <v>0</v>
      </c>
      <c r="O165" s="842">
        <v>6.8688560354797271E-2</v>
      </c>
      <c r="P165" s="842">
        <v>2.9190749966749516E-2</v>
      </c>
      <c r="Q165" s="843">
        <v>0</v>
      </c>
      <c r="R165" s="844">
        <v>0.21178338371705871</v>
      </c>
      <c r="S165" s="842">
        <v>0.12500854842719281</v>
      </c>
      <c r="T165" s="842">
        <v>0</v>
      </c>
      <c r="U165" s="842">
        <v>0</v>
      </c>
      <c r="V165" s="842">
        <v>3.8078846844588732E-2</v>
      </c>
      <c r="W165" s="842">
        <v>0.10464560993713726</v>
      </c>
      <c r="X165" s="842">
        <v>8.8858366944301603E-2</v>
      </c>
      <c r="Y165" s="842">
        <v>0</v>
      </c>
      <c r="Z165" s="842">
        <v>0</v>
      </c>
      <c r="AA165" s="845">
        <v>7.8405043700516319E-2</v>
      </c>
      <c r="AB165" s="738"/>
      <c r="AC165" s="738"/>
      <c r="AD165" s="738"/>
      <c r="AE165" s="738"/>
      <c r="AF165" s="738"/>
      <c r="AG165" s="738"/>
      <c r="AH165" s="738"/>
      <c r="AI165" s="738"/>
      <c r="AJ165" s="738"/>
      <c r="AK165" s="738"/>
      <c r="AL165" s="738"/>
      <c r="AM165" s="738"/>
      <c r="AN165" s="738"/>
      <c r="AO165" s="738"/>
      <c r="AP165" s="738"/>
      <c r="AQ165" s="738"/>
      <c r="AR165" s="738"/>
      <c r="AS165" s="738"/>
      <c r="AT165" s="738"/>
      <c r="AU165" s="738"/>
      <c r="AV165" s="738"/>
      <c r="AW165" s="738"/>
      <c r="AX165" s="738"/>
      <c r="AY165" s="738"/>
      <c r="AZ165" s="173"/>
      <c r="BA165" s="1165"/>
      <c r="BB165" s="262" t="s">
        <v>283</v>
      </c>
      <c r="BC165" s="289">
        <v>15.662982169387664</v>
      </c>
      <c r="BD165" s="273">
        <v>6.479307849047121</v>
      </c>
      <c r="BE165" s="273">
        <v>2.753906555513745</v>
      </c>
      <c r="BF165" s="273">
        <v>7.6241672115793993</v>
      </c>
      <c r="BG165" s="293">
        <v>9.2174666469607498</v>
      </c>
      <c r="BH165" s="289">
        <v>0</v>
      </c>
      <c r="BI165" s="273">
        <v>8.2692314302594117</v>
      </c>
      <c r="BJ165" s="273">
        <v>2.3817793380467362</v>
      </c>
      <c r="BK165" s="273">
        <v>4.4869919485919159</v>
      </c>
      <c r="BL165" s="293">
        <v>1.7036311416420846</v>
      </c>
      <c r="BM165" s="289">
        <v>15.662982169387664</v>
      </c>
      <c r="BN165" s="273">
        <v>0</v>
      </c>
      <c r="BO165" s="273">
        <v>6.479307849047121</v>
      </c>
      <c r="BP165" s="273">
        <v>2.753906555513745</v>
      </c>
      <c r="BQ165" s="293">
        <v>0</v>
      </c>
      <c r="BR165" s="289">
        <v>9.4650240350678878</v>
      </c>
      <c r="BS165" s="273">
        <v>7.3766098234722604</v>
      </c>
      <c r="BT165" s="273">
        <v>0</v>
      </c>
      <c r="BU165" s="273">
        <v>0</v>
      </c>
      <c r="BV165" s="273">
        <v>2.753906555513745</v>
      </c>
      <c r="BW165" s="273">
        <v>9.0874883606980781</v>
      </c>
      <c r="BX165" s="273">
        <v>6.5754938086895862</v>
      </c>
      <c r="BY165" s="274">
        <v>0</v>
      </c>
      <c r="BZ165" s="274">
        <v>0</v>
      </c>
      <c r="CA165" s="274">
        <v>6.479307849047121</v>
      </c>
      <c r="CB165" s="969"/>
      <c r="CC165" s="969"/>
      <c r="CD165" s="969"/>
      <c r="CE165" s="969"/>
      <c r="CF165" s="969"/>
      <c r="CG165" s="969"/>
      <c r="CH165" s="969"/>
      <c r="CI165" s="969"/>
      <c r="CJ165" s="969"/>
      <c r="CK165" s="969"/>
      <c r="CL165" s="969"/>
      <c r="CM165" s="969"/>
      <c r="CN165" s="969"/>
      <c r="CO165" s="969"/>
      <c r="CP165" s="969"/>
      <c r="CQ165" s="969"/>
      <c r="CR165" s="969"/>
      <c r="CS165" s="969"/>
      <c r="CT165" s="969"/>
      <c r="CU165" s="969"/>
      <c r="CV165" s="969"/>
      <c r="CW165" s="969"/>
      <c r="CX165" s="969"/>
      <c r="CY165" s="969"/>
      <c r="CZ165" s="969"/>
    </row>
    <row r="166" s="201" customFormat="true" ht="15" customHeight="true" x14ac:dyDescent="0.2">
      <c r="A166" s="825"/>
      <c r="B166" s="935"/>
      <c r="C166" s="863"/>
      <c r="D166" s="861"/>
      <c r="E166" s="861"/>
      <c r="F166" s="861"/>
      <c r="G166" s="862"/>
      <c r="H166" s="860"/>
      <c r="I166" s="861"/>
      <c r="J166" s="861"/>
      <c r="K166" s="861"/>
      <c r="L166" s="864"/>
      <c r="M166" s="863"/>
      <c r="N166" s="861"/>
      <c r="O166" s="861"/>
      <c r="P166" s="861"/>
      <c r="Q166" s="862"/>
      <c r="R166" s="860"/>
      <c r="S166" s="861"/>
      <c r="T166" s="861"/>
      <c r="U166" s="861"/>
      <c r="V166" s="861"/>
      <c r="W166" s="861"/>
      <c r="X166" s="861"/>
      <c r="Y166" s="861"/>
      <c r="Z166" s="861"/>
      <c r="AA166" s="864"/>
      <c r="AB166" s="738"/>
      <c r="AC166" s="738"/>
      <c r="AD166" s="738"/>
      <c r="AE166" s="738"/>
      <c r="AF166" s="738"/>
      <c r="AG166" s="738"/>
      <c r="AH166" s="738"/>
      <c r="AI166" s="738"/>
      <c r="AJ166" s="738"/>
      <c r="AK166" s="738"/>
      <c r="AL166" s="738"/>
      <c r="AM166" s="738"/>
      <c r="AN166" s="738"/>
      <c r="AO166" s="738"/>
      <c r="AP166" s="738"/>
      <c r="AQ166" s="738"/>
      <c r="AR166" s="738"/>
      <c r="AS166" s="738"/>
      <c r="AT166" s="738"/>
      <c r="AU166" s="738"/>
      <c r="AV166" s="738"/>
      <c r="AW166" s="738"/>
      <c r="AX166" s="738"/>
      <c r="AY166" s="738"/>
      <c r="AZ166" s="173"/>
      <c r="BA166" s="1166"/>
      <c r="BB166" s="262" t="s">
        <v>175</v>
      </c>
      <c r="BC166" s="289">
        <v>13051.777517349865</v>
      </c>
      <c r="BD166" s="273">
        <v>13052.857450368083</v>
      </c>
      <c r="BE166" s="273">
        <v>13050.981484960001</v>
      </c>
      <c r="BF166" s="273">
        <v>13050.173692371785</v>
      </c>
      <c r="BG166" s="293">
        <v>13053.331989511764</v>
      </c>
      <c r="BH166" s="289">
        <v>3619.4611012760215</v>
      </c>
      <c r="BI166" s="273">
        <v>3614.0129593167726</v>
      </c>
      <c r="BJ166" s="273">
        <v>3615.9520557923897</v>
      </c>
      <c r="BK166" s="273">
        <v>3617.0286611897413</v>
      </c>
      <c r="BL166" s="293">
        <v>3615.8040835581633</v>
      </c>
      <c r="BM166" s="289">
        <v>9435.2743414459528</v>
      </c>
      <c r="BN166" s="273">
        <v>9438.9866141005532</v>
      </c>
      <c r="BO166" s="273">
        <v>9432.8776372361408</v>
      </c>
      <c r="BP166" s="273">
        <v>9434.1754105346863</v>
      </c>
      <c r="BQ166" s="293">
        <v>9435.5492701110761</v>
      </c>
      <c r="BR166" s="289">
        <v>4469.2004957825684</v>
      </c>
      <c r="BS166" s="273">
        <v>5900.8843125384574</v>
      </c>
      <c r="BT166" s="273">
        <v>8163.6956407133075</v>
      </c>
      <c r="BU166" s="273">
        <v>3455.413960966524</v>
      </c>
      <c r="BV166" s="273">
        <v>7232.116473361888</v>
      </c>
      <c r="BW166" s="273">
        <v>8684.0607705923994</v>
      </c>
      <c r="BX166" s="273">
        <v>7399.9714768686354</v>
      </c>
      <c r="BY166" s="274">
        <v>6226.0966290766055</v>
      </c>
      <c r="BZ166" s="274">
        <v>5463.7907380514634</v>
      </c>
      <c r="CA166" s="274">
        <v>8263.8916366096655</v>
      </c>
      <c r="CB166" s="969"/>
      <c r="CC166" s="969"/>
      <c r="CD166" s="969"/>
      <c r="CE166" s="969"/>
      <c r="CF166" s="969"/>
      <c r="CG166" s="969"/>
      <c r="CH166" s="969"/>
      <c r="CI166" s="969"/>
      <c r="CJ166" s="969"/>
      <c r="CK166" s="969"/>
      <c r="CL166" s="969"/>
      <c r="CM166" s="969"/>
      <c r="CN166" s="969"/>
      <c r="CO166" s="969"/>
      <c r="CP166" s="969"/>
      <c r="CQ166" s="969"/>
      <c r="CR166" s="969"/>
      <c r="CS166" s="969"/>
      <c r="CT166" s="969"/>
      <c r="CU166" s="969"/>
      <c r="CV166" s="969"/>
      <c r="CW166" s="969"/>
      <c r="CX166" s="969"/>
      <c r="CY166" s="969"/>
      <c r="CZ166" s="969"/>
    </row>
    <row r="167" s="201" customFormat="true" ht="15" customHeight="true" x14ac:dyDescent="0.2">
      <c r="A167" s="804"/>
      <c r="B167" s="890"/>
      <c r="C167" s="863"/>
      <c r="D167" s="861"/>
      <c r="E167" s="861"/>
      <c r="F167" s="861"/>
      <c r="G167" s="862"/>
      <c r="H167" s="860"/>
      <c r="I167" s="861"/>
      <c r="J167" s="861"/>
      <c r="K167" s="861"/>
      <c r="L167" s="864"/>
      <c r="M167" s="863"/>
      <c r="N167" s="861"/>
      <c r="O167" s="861"/>
      <c r="P167" s="861"/>
      <c r="Q167" s="862"/>
      <c r="R167" s="860"/>
      <c r="S167" s="861"/>
      <c r="T167" s="861"/>
      <c r="U167" s="861"/>
      <c r="V167" s="861"/>
      <c r="W167" s="861"/>
      <c r="X167" s="861"/>
      <c r="Y167" s="861"/>
      <c r="Z167" s="861"/>
      <c r="AA167" s="864"/>
      <c r="AB167" s="738"/>
      <c r="AC167" s="738"/>
      <c r="AD167" s="738"/>
      <c r="AE167" s="738"/>
      <c r="AF167" s="738"/>
      <c r="AG167" s="738"/>
      <c r="AH167" s="738"/>
      <c r="AI167" s="738"/>
      <c r="AJ167" s="738"/>
      <c r="AK167" s="738"/>
      <c r="AL167" s="738"/>
      <c r="AM167" s="738"/>
      <c r="AN167" s="738"/>
      <c r="AO167" s="738"/>
      <c r="AP167" s="738"/>
      <c r="AQ167" s="738"/>
      <c r="AR167" s="738"/>
      <c r="AS167" s="738"/>
      <c r="AT167" s="738"/>
      <c r="AU167" s="738"/>
      <c r="AV167" s="738"/>
      <c r="AW167" s="738"/>
      <c r="AX167" s="738"/>
      <c r="AY167" s="738"/>
      <c r="AZ167" s="173"/>
      <c r="BA167" s="350"/>
      <c r="BB167" s="262"/>
      <c r="BC167" s="289"/>
      <c r="BD167" s="273"/>
      <c r="BE167" s="273"/>
      <c r="BF167" s="273"/>
      <c r="BG167" s="293"/>
      <c r="BH167" s="289"/>
      <c r="BI167" s="273"/>
      <c r="BJ167" s="273"/>
      <c r="BK167" s="273"/>
      <c r="BL167" s="293"/>
      <c r="BM167" s="289"/>
      <c r="BN167" s="273"/>
      <c r="BO167" s="273"/>
      <c r="BP167" s="273"/>
      <c r="BQ167" s="293"/>
      <c r="BR167" s="289"/>
      <c r="BS167" s="273"/>
      <c r="BT167" s="273"/>
      <c r="BU167" s="273"/>
      <c r="BV167" s="273"/>
      <c r="BW167" s="273"/>
      <c r="BX167" s="273"/>
      <c r="BY167" s="274"/>
      <c r="BZ167" s="274"/>
      <c r="CA167" s="274"/>
      <c r="CB167" s="969"/>
      <c r="CC167" s="969"/>
      <c r="CD167" s="969"/>
      <c r="CE167" s="969"/>
      <c r="CF167" s="969"/>
      <c r="CG167" s="969"/>
      <c r="CH167" s="969"/>
      <c r="CI167" s="969"/>
      <c r="CJ167" s="969"/>
      <c r="CK167" s="969"/>
      <c r="CL167" s="969"/>
      <c r="CM167" s="969"/>
      <c r="CN167" s="969"/>
      <c r="CO167" s="969"/>
      <c r="CP167" s="969"/>
      <c r="CQ167" s="969"/>
      <c r="CR167" s="969"/>
      <c r="CS167" s="969"/>
      <c r="CT167" s="969"/>
      <c r="CU167" s="969"/>
      <c r="CV167" s="969"/>
      <c r="CW167" s="969"/>
      <c r="CX167" s="969"/>
      <c r="CY167" s="969"/>
      <c r="CZ167" s="969"/>
    </row>
    <row r="168" s="201" customFormat="true" ht="15" customHeight="true" x14ac:dyDescent="0.2">
      <c r="A168" s="804"/>
      <c r="B168" s="890"/>
      <c r="C168" s="863"/>
      <c r="D168" s="861"/>
      <c r="E168" s="861"/>
      <c r="F168" s="861"/>
      <c r="G168" s="862"/>
      <c r="H168" s="860"/>
      <c r="I168" s="861"/>
      <c r="J168" s="861"/>
      <c r="K168" s="861"/>
      <c r="L168" s="864"/>
      <c r="M168" s="863"/>
      <c r="N168" s="861"/>
      <c r="O168" s="861"/>
      <c r="P168" s="861"/>
      <c r="Q168" s="862"/>
      <c r="R168" s="860"/>
      <c r="S168" s="861"/>
      <c r="T168" s="861"/>
      <c r="U168" s="861"/>
      <c r="V168" s="861"/>
      <c r="W168" s="861"/>
      <c r="X168" s="861"/>
      <c r="Y168" s="861"/>
      <c r="Z168" s="861"/>
      <c r="AA168" s="864"/>
      <c r="AB168" s="738"/>
      <c r="AC168" s="738"/>
      <c r="AD168" s="738"/>
      <c r="AE168" s="738"/>
      <c r="AF168" s="738"/>
      <c r="AG168" s="738"/>
      <c r="AH168" s="738"/>
      <c r="AI168" s="738"/>
      <c r="AJ168" s="738"/>
      <c r="AK168" s="738"/>
      <c r="AL168" s="738"/>
      <c r="AM168" s="738"/>
      <c r="AN168" s="738"/>
      <c r="AO168" s="738"/>
      <c r="AP168" s="738"/>
      <c r="AQ168" s="738"/>
      <c r="AR168" s="738"/>
      <c r="AS168" s="738"/>
      <c r="AT168" s="738"/>
      <c r="AU168" s="738"/>
      <c r="AV168" s="738"/>
      <c r="AW168" s="738"/>
      <c r="AX168" s="738"/>
      <c r="AY168" s="738"/>
      <c r="AZ168" s="173"/>
      <c r="BA168" s="350"/>
      <c r="BB168" s="262"/>
      <c r="BC168" s="289"/>
      <c r="BD168" s="273"/>
      <c r="BE168" s="273"/>
      <c r="BF168" s="273"/>
      <c r="BG168" s="293"/>
      <c r="BH168" s="289"/>
      <c r="BI168" s="273"/>
      <c r="BJ168" s="273"/>
      <c r="BK168" s="273"/>
      <c r="BL168" s="293"/>
      <c r="BM168" s="289"/>
      <c r="BN168" s="273"/>
      <c r="BO168" s="273"/>
      <c r="BP168" s="273"/>
      <c r="BQ168" s="293"/>
      <c r="BR168" s="289"/>
      <c r="BS168" s="273"/>
      <c r="BT168" s="273"/>
      <c r="BU168" s="273"/>
      <c r="BV168" s="273"/>
      <c r="BW168" s="273"/>
      <c r="BX168" s="273"/>
      <c r="BY168" s="274"/>
      <c r="BZ168" s="274"/>
      <c r="CA168" s="274"/>
      <c r="CB168" s="969"/>
      <c r="CC168" s="969"/>
      <c r="CD168" s="969"/>
      <c r="CE168" s="969"/>
      <c r="CF168" s="969"/>
      <c r="CG168" s="969"/>
      <c r="CH168" s="969"/>
      <c r="CI168" s="969"/>
      <c r="CJ168" s="969"/>
      <c r="CK168" s="969"/>
      <c r="CL168" s="969"/>
      <c r="CM168" s="969"/>
      <c r="CN168" s="969"/>
      <c r="CO168" s="969"/>
      <c r="CP168" s="969"/>
      <c r="CQ168" s="969"/>
      <c r="CR168" s="969"/>
      <c r="CS168" s="969"/>
      <c r="CT168" s="969"/>
      <c r="CU168" s="969"/>
      <c r="CV168" s="969"/>
      <c r="CW168" s="969"/>
      <c r="CX168" s="969"/>
      <c r="CY168" s="969"/>
      <c r="CZ168" s="969"/>
    </row>
    <row r="169" s="201" customFormat="true" ht="15" customHeight="true" x14ac:dyDescent="0.2">
      <c r="A169" s="804"/>
      <c r="B169" s="890"/>
      <c r="C169" s="863"/>
      <c r="D169" s="861"/>
      <c r="E169" s="861"/>
      <c r="F169" s="861"/>
      <c r="G169" s="862"/>
      <c r="H169" s="860"/>
      <c r="I169" s="861"/>
      <c r="J169" s="861"/>
      <c r="K169" s="861"/>
      <c r="L169" s="864"/>
      <c r="M169" s="863"/>
      <c r="N169" s="861"/>
      <c r="O169" s="861"/>
      <c r="P169" s="861"/>
      <c r="Q169" s="862"/>
      <c r="R169" s="860"/>
      <c r="S169" s="861"/>
      <c r="T169" s="861"/>
      <c r="U169" s="861"/>
      <c r="V169" s="861"/>
      <c r="W169" s="861"/>
      <c r="X169" s="861"/>
      <c r="Y169" s="861"/>
      <c r="Z169" s="861"/>
      <c r="AA169" s="864"/>
      <c r="AB169" s="738"/>
      <c r="AC169" s="738"/>
      <c r="AD169" s="738"/>
      <c r="AE169" s="738"/>
      <c r="AF169" s="738"/>
      <c r="AG169" s="738"/>
      <c r="AH169" s="738"/>
      <c r="AI169" s="738"/>
      <c r="AJ169" s="738"/>
      <c r="AK169" s="738"/>
      <c r="AL169" s="738"/>
      <c r="AM169" s="738"/>
      <c r="AN169" s="738"/>
      <c r="AO169" s="738"/>
      <c r="AP169" s="738"/>
      <c r="AQ169" s="738"/>
      <c r="AR169" s="738"/>
      <c r="AS169" s="738"/>
      <c r="AT169" s="738"/>
      <c r="AU169" s="738"/>
      <c r="AV169" s="738"/>
      <c r="AW169" s="738"/>
      <c r="AX169" s="738"/>
      <c r="AY169" s="738"/>
      <c r="AZ169" s="173"/>
      <c r="BA169" s="350"/>
      <c r="BB169" s="262"/>
      <c r="BC169" s="289"/>
      <c r="BD169" s="273"/>
      <c r="BE169" s="273"/>
      <c r="BF169" s="273"/>
      <c r="BG169" s="293"/>
      <c r="BH169" s="289"/>
      <c r="BI169" s="273"/>
      <c r="BJ169" s="273"/>
      <c r="BK169" s="273"/>
      <c r="BL169" s="293"/>
      <c r="BM169" s="289"/>
      <c r="BN169" s="273"/>
      <c r="BO169" s="273"/>
      <c r="BP169" s="273"/>
      <c r="BQ169" s="293"/>
      <c r="BR169" s="289"/>
      <c r="BS169" s="273"/>
      <c r="BT169" s="273"/>
      <c r="BU169" s="273"/>
      <c r="BV169" s="273"/>
      <c r="BW169" s="273"/>
      <c r="BX169" s="273"/>
      <c r="BY169" s="274"/>
      <c r="BZ169" s="274"/>
      <c r="CA169" s="274"/>
      <c r="CB169" s="969"/>
      <c r="CC169" s="969"/>
      <c r="CD169" s="969"/>
      <c r="CE169" s="969"/>
      <c r="CF169" s="969"/>
      <c r="CG169" s="969"/>
      <c r="CH169" s="969"/>
      <c r="CI169" s="969"/>
      <c r="CJ169" s="969"/>
      <c r="CK169" s="969"/>
      <c r="CL169" s="969"/>
      <c r="CM169" s="969"/>
      <c r="CN169" s="969"/>
      <c r="CO169" s="969"/>
      <c r="CP169" s="969"/>
      <c r="CQ169" s="969"/>
      <c r="CR169" s="969"/>
      <c r="CS169" s="969"/>
      <c r="CT169" s="969"/>
      <c r="CU169" s="969"/>
      <c r="CV169" s="969"/>
      <c r="CW169" s="969"/>
      <c r="CX169" s="969"/>
      <c r="CY169" s="969"/>
      <c r="CZ169" s="969"/>
    </row>
    <row r="170" s="201" customFormat="true" ht="15" customHeight="true" x14ac:dyDescent="0.2">
      <c r="A170" s="804"/>
      <c r="B170" s="890"/>
      <c r="C170" s="863"/>
      <c r="D170" s="861"/>
      <c r="E170" s="861"/>
      <c r="F170" s="861"/>
      <c r="G170" s="862"/>
      <c r="H170" s="860"/>
      <c r="I170" s="861"/>
      <c r="J170" s="861"/>
      <c r="K170" s="861"/>
      <c r="L170" s="864"/>
      <c r="M170" s="863"/>
      <c r="N170" s="861"/>
      <c r="O170" s="861"/>
      <c r="P170" s="861"/>
      <c r="Q170" s="862"/>
      <c r="R170" s="860"/>
      <c r="S170" s="861"/>
      <c r="T170" s="861"/>
      <c r="U170" s="861"/>
      <c r="V170" s="861"/>
      <c r="W170" s="861"/>
      <c r="X170" s="861"/>
      <c r="Y170" s="861"/>
      <c r="Z170" s="861"/>
      <c r="AA170" s="864"/>
      <c r="AB170" s="738"/>
      <c r="AC170" s="738"/>
      <c r="AD170" s="738"/>
      <c r="AE170" s="738"/>
      <c r="AF170" s="738"/>
      <c r="AG170" s="738"/>
      <c r="AH170" s="738"/>
      <c r="AI170" s="738"/>
      <c r="AJ170" s="738"/>
      <c r="AK170" s="738"/>
      <c r="AL170" s="738"/>
      <c r="AM170" s="738"/>
      <c r="AN170" s="738"/>
      <c r="AO170" s="738"/>
      <c r="AP170" s="738"/>
      <c r="AQ170" s="738"/>
      <c r="AR170" s="738"/>
      <c r="AS170" s="738"/>
      <c r="AT170" s="738"/>
      <c r="AU170" s="738"/>
      <c r="AV170" s="738"/>
      <c r="AW170" s="738"/>
      <c r="AX170" s="738"/>
      <c r="AY170" s="738"/>
      <c r="AZ170" s="173"/>
      <c r="BA170" s="350"/>
      <c r="BB170" s="262"/>
      <c r="BC170" s="289"/>
      <c r="BD170" s="273"/>
      <c r="BE170" s="273"/>
      <c r="BF170" s="273"/>
      <c r="BG170" s="293"/>
      <c r="BH170" s="289"/>
      <c r="BI170" s="273"/>
      <c r="BJ170" s="273"/>
      <c r="BK170" s="273"/>
      <c r="BL170" s="293"/>
      <c r="BM170" s="289"/>
      <c r="BN170" s="273"/>
      <c r="BO170" s="273"/>
      <c r="BP170" s="273"/>
      <c r="BQ170" s="293"/>
      <c r="BR170" s="289"/>
      <c r="BS170" s="273"/>
      <c r="BT170" s="273"/>
      <c r="BU170" s="273"/>
      <c r="BV170" s="273"/>
      <c r="BW170" s="273"/>
      <c r="BX170" s="273"/>
      <c r="BY170" s="274"/>
      <c r="BZ170" s="274"/>
      <c r="CA170" s="274"/>
      <c r="CB170" s="969"/>
      <c r="CC170" s="969"/>
      <c r="CD170" s="969"/>
      <c r="CE170" s="969"/>
      <c r="CF170" s="969"/>
      <c r="CG170" s="969"/>
      <c r="CH170" s="969"/>
      <c r="CI170" s="969"/>
      <c r="CJ170" s="969"/>
      <c r="CK170" s="969"/>
      <c r="CL170" s="969"/>
      <c r="CM170" s="969"/>
      <c r="CN170" s="969"/>
      <c r="CO170" s="969"/>
      <c r="CP170" s="969"/>
      <c r="CQ170" s="969"/>
      <c r="CR170" s="969"/>
      <c r="CS170" s="969"/>
      <c r="CT170" s="969"/>
      <c r="CU170" s="969"/>
      <c r="CV170" s="969"/>
      <c r="CW170" s="969"/>
      <c r="CX170" s="969"/>
      <c r="CY170" s="969"/>
      <c r="CZ170" s="969"/>
    </row>
    <row r="171" s="201" customFormat="true" ht="15" customHeight="true" x14ac:dyDescent="0.2">
      <c r="A171" s="804"/>
      <c r="B171" s="890"/>
      <c r="C171" s="863"/>
      <c r="D171" s="861"/>
      <c r="E171" s="861"/>
      <c r="F171" s="861"/>
      <c r="G171" s="862"/>
      <c r="H171" s="860"/>
      <c r="I171" s="861"/>
      <c r="J171" s="861"/>
      <c r="K171" s="861"/>
      <c r="L171" s="864"/>
      <c r="M171" s="863"/>
      <c r="N171" s="861"/>
      <c r="O171" s="861"/>
      <c r="P171" s="861"/>
      <c r="Q171" s="862"/>
      <c r="R171" s="860"/>
      <c r="S171" s="861"/>
      <c r="T171" s="861"/>
      <c r="U171" s="861"/>
      <c r="V171" s="861"/>
      <c r="W171" s="861"/>
      <c r="X171" s="861"/>
      <c r="Y171" s="861"/>
      <c r="Z171" s="861"/>
      <c r="AA171" s="864"/>
      <c r="AB171" s="738"/>
      <c r="AC171" s="738"/>
      <c r="AD171" s="738"/>
      <c r="AE171" s="738"/>
      <c r="AF171" s="738"/>
      <c r="AG171" s="738"/>
      <c r="AH171" s="738"/>
      <c r="AI171" s="738"/>
      <c r="AJ171" s="738"/>
      <c r="AK171" s="738"/>
      <c r="AL171" s="738"/>
      <c r="AM171" s="738"/>
      <c r="AN171" s="738"/>
      <c r="AO171" s="738"/>
      <c r="AP171" s="738"/>
      <c r="AQ171" s="738"/>
      <c r="AR171" s="738"/>
      <c r="AS171" s="738"/>
      <c r="AT171" s="738"/>
      <c r="AU171" s="738"/>
      <c r="AV171" s="738"/>
      <c r="AW171" s="738"/>
      <c r="AX171" s="738"/>
      <c r="AY171" s="738"/>
      <c r="AZ171" s="173"/>
      <c r="BA171" s="350"/>
      <c r="BB171" s="262"/>
      <c r="BC171" s="289"/>
      <c r="BD171" s="273"/>
      <c r="BE171" s="273"/>
      <c r="BF171" s="273"/>
      <c r="BG171" s="293"/>
      <c r="BH171" s="289"/>
      <c r="BI171" s="273"/>
      <c r="BJ171" s="273"/>
      <c r="BK171" s="273"/>
      <c r="BL171" s="293"/>
      <c r="BM171" s="289"/>
      <c r="BN171" s="273"/>
      <c r="BO171" s="273"/>
      <c r="BP171" s="273"/>
      <c r="BQ171" s="293"/>
      <c r="BR171" s="289"/>
      <c r="BS171" s="273"/>
      <c r="BT171" s="273"/>
      <c r="BU171" s="273"/>
      <c r="BV171" s="273"/>
      <c r="BW171" s="273"/>
      <c r="BX171" s="273"/>
      <c r="BY171" s="274"/>
      <c r="BZ171" s="274"/>
      <c r="CA171" s="274"/>
      <c r="CB171" s="969"/>
      <c r="CC171" s="969"/>
      <c r="CD171" s="969"/>
      <c r="CE171" s="969"/>
      <c r="CF171" s="969"/>
      <c r="CG171" s="969"/>
      <c r="CH171" s="969"/>
      <c r="CI171" s="969"/>
      <c r="CJ171" s="969"/>
      <c r="CK171" s="969"/>
      <c r="CL171" s="969"/>
      <c r="CM171" s="969"/>
      <c r="CN171" s="969"/>
      <c r="CO171" s="969"/>
      <c r="CP171" s="969"/>
      <c r="CQ171" s="969"/>
      <c r="CR171" s="969"/>
      <c r="CS171" s="969"/>
      <c r="CT171" s="969"/>
      <c r="CU171" s="969"/>
      <c r="CV171" s="969"/>
      <c r="CW171" s="969"/>
      <c r="CX171" s="969"/>
      <c r="CY171" s="969"/>
      <c r="CZ171" s="969"/>
    </row>
    <row r="172" s="373" customFormat="true" ht="15" customHeight="true" x14ac:dyDescent="0.2">
      <c r="A172" s="823"/>
      <c r="B172" s="829"/>
      <c r="C172" s="879"/>
      <c r="D172" s="880"/>
      <c r="E172" s="880"/>
      <c r="F172" s="880"/>
      <c r="G172" s="881"/>
      <c r="H172" s="882"/>
      <c r="I172" s="880"/>
      <c r="J172" s="880"/>
      <c r="K172" s="880"/>
      <c r="L172" s="883"/>
      <c r="M172" s="879"/>
      <c r="N172" s="880"/>
      <c r="O172" s="880"/>
      <c r="P172" s="880"/>
      <c r="Q172" s="881"/>
      <c r="R172" s="882"/>
      <c r="S172" s="880"/>
      <c r="T172" s="880"/>
      <c r="U172" s="880"/>
      <c r="V172" s="880"/>
      <c r="W172" s="880"/>
      <c r="X172" s="880"/>
      <c r="Y172" s="880"/>
      <c r="Z172" s="880"/>
      <c r="AA172" s="883"/>
      <c r="AB172" s="738"/>
      <c r="AC172" s="738"/>
      <c r="AD172" s="738"/>
      <c r="AE172" s="738"/>
      <c r="AF172" s="738"/>
      <c r="AG172" s="738"/>
      <c r="AH172" s="738"/>
      <c r="AI172" s="738"/>
      <c r="AJ172" s="738"/>
      <c r="AK172" s="738"/>
      <c r="AL172" s="738"/>
      <c r="AM172" s="738"/>
      <c r="AN172" s="738"/>
      <c r="AO172" s="738"/>
      <c r="AP172" s="738"/>
      <c r="AQ172" s="738"/>
      <c r="AR172" s="738"/>
      <c r="AS172" s="738"/>
      <c r="AT172" s="738"/>
      <c r="AU172" s="738"/>
      <c r="AV172" s="738"/>
      <c r="AW172" s="738"/>
      <c r="AX172" s="738"/>
      <c r="AY172" s="738"/>
      <c r="AZ172" s="173"/>
      <c r="BA172" s="350"/>
      <c r="BB172" s="262"/>
      <c r="BC172" s="289"/>
      <c r="BD172" s="273"/>
      <c r="BE172" s="273"/>
      <c r="BF172" s="273"/>
      <c r="BG172" s="293"/>
      <c r="BH172" s="289"/>
      <c r="BI172" s="273"/>
      <c r="BJ172" s="273"/>
      <c r="BK172" s="273"/>
      <c r="BL172" s="293"/>
      <c r="BM172" s="289"/>
      <c r="BN172" s="273"/>
      <c r="BO172" s="273"/>
      <c r="BP172" s="273"/>
      <c r="BQ172" s="293"/>
      <c r="BR172" s="289"/>
      <c r="BS172" s="273"/>
      <c r="BT172" s="273"/>
      <c r="BU172" s="273"/>
      <c r="BV172" s="273"/>
      <c r="BW172" s="273"/>
      <c r="BX172" s="273"/>
      <c r="BY172" s="274"/>
      <c r="BZ172" s="274"/>
      <c r="CA172" s="274"/>
      <c r="CB172" s="969"/>
      <c r="CC172" s="969"/>
      <c r="CD172" s="969"/>
      <c r="CE172" s="969"/>
      <c r="CF172" s="969"/>
      <c r="CG172" s="969"/>
      <c r="CH172" s="969"/>
      <c r="CI172" s="969"/>
      <c r="CJ172" s="969"/>
      <c r="CK172" s="969"/>
      <c r="CL172" s="969"/>
      <c r="CM172" s="969"/>
      <c r="CN172" s="969"/>
      <c r="CO172" s="969"/>
      <c r="CP172" s="969"/>
      <c r="CQ172" s="969"/>
      <c r="CR172" s="969"/>
      <c r="CS172" s="969"/>
      <c r="CT172" s="969"/>
      <c r="CU172" s="969"/>
      <c r="CV172" s="969"/>
      <c r="CW172" s="969"/>
      <c r="CX172" s="969"/>
      <c r="CY172" s="969"/>
      <c r="CZ172" s="969"/>
    </row>
    <row r="173" s="373" customFormat="true" ht="15" customHeight="true" x14ac:dyDescent="0.2">
      <c r="A173" s="823"/>
      <c r="B173" s="829"/>
      <c r="C173" s="811"/>
      <c r="D173" s="812"/>
      <c r="E173" s="812"/>
      <c r="F173" s="812"/>
      <c r="G173" s="822"/>
      <c r="H173" s="819"/>
      <c r="I173" s="812"/>
      <c r="J173" s="812"/>
      <c r="K173" s="812"/>
      <c r="L173" s="816"/>
      <c r="M173" s="811"/>
      <c r="N173" s="812"/>
      <c r="O173" s="812"/>
      <c r="P173" s="812"/>
      <c r="Q173" s="822"/>
      <c r="R173" s="819"/>
      <c r="S173" s="812"/>
      <c r="T173" s="812"/>
      <c r="U173" s="812"/>
      <c r="V173" s="812"/>
      <c r="W173" s="812"/>
      <c r="X173" s="812"/>
      <c r="Y173" s="812"/>
      <c r="Z173" s="812"/>
      <c r="AA173" s="816"/>
      <c r="AB173" s="738"/>
      <c r="AC173" s="738"/>
      <c r="AD173" s="738"/>
      <c r="AE173" s="738"/>
      <c r="AF173" s="738"/>
      <c r="AG173" s="738"/>
      <c r="AH173" s="738"/>
      <c r="AI173" s="738"/>
      <c r="AJ173" s="738"/>
      <c r="AK173" s="738"/>
      <c r="AL173" s="738"/>
      <c r="AM173" s="738"/>
      <c r="AN173" s="738"/>
      <c r="AO173" s="738"/>
      <c r="AP173" s="738"/>
      <c r="AQ173" s="738"/>
      <c r="AR173" s="738"/>
      <c r="AS173" s="738"/>
      <c r="AT173" s="738"/>
      <c r="AU173" s="738"/>
      <c r="AV173" s="738"/>
      <c r="AW173" s="738"/>
      <c r="AX173" s="738"/>
      <c r="AY173" s="738"/>
      <c r="AZ173" s="173"/>
      <c r="BA173" s="350"/>
      <c r="BB173" s="262"/>
      <c r="BC173" s="289"/>
      <c r="BD173" s="273"/>
      <c r="BE173" s="273"/>
      <c r="BF173" s="273"/>
      <c r="BG173" s="293"/>
      <c r="BH173" s="289"/>
      <c r="BI173" s="273"/>
      <c r="BJ173" s="273"/>
      <c r="BK173" s="273"/>
      <c r="BL173" s="293"/>
      <c r="BM173" s="289"/>
      <c r="BN173" s="273"/>
      <c r="BO173" s="273"/>
      <c r="BP173" s="273"/>
      <c r="BQ173" s="293"/>
      <c r="BR173" s="289"/>
      <c r="BS173" s="273"/>
      <c r="BT173" s="273"/>
      <c r="BU173" s="273"/>
      <c r="BV173" s="273"/>
      <c r="BW173" s="273"/>
      <c r="BX173" s="273"/>
      <c r="BY173" s="274"/>
      <c r="BZ173" s="274"/>
      <c r="CA173" s="274"/>
      <c r="CB173" s="969"/>
      <c r="CC173" s="969"/>
      <c r="CD173" s="969"/>
      <c r="CE173" s="969"/>
      <c r="CF173" s="969"/>
      <c r="CG173" s="969"/>
      <c r="CH173" s="969"/>
      <c r="CI173" s="969"/>
      <c r="CJ173" s="969"/>
      <c r="CK173" s="969"/>
      <c r="CL173" s="969"/>
      <c r="CM173" s="969"/>
      <c r="CN173" s="969"/>
      <c r="CO173" s="969"/>
      <c r="CP173" s="969"/>
      <c r="CQ173" s="969"/>
      <c r="CR173" s="969"/>
      <c r="CS173" s="969"/>
      <c r="CT173" s="969"/>
      <c r="CU173" s="969"/>
      <c r="CV173" s="969"/>
      <c r="CW173" s="969"/>
      <c r="CX173" s="969"/>
      <c r="CY173" s="969"/>
      <c r="CZ173" s="969"/>
    </row>
    <row r="174" s="373" customFormat="true" ht="15" customHeight="true" x14ac:dyDescent="0.2">
      <c r="A174" s="823"/>
      <c r="B174" s="829"/>
      <c r="C174" s="811"/>
      <c r="D174" s="812"/>
      <c r="E174" s="812"/>
      <c r="F174" s="812"/>
      <c r="G174" s="822"/>
      <c r="H174" s="819"/>
      <c r="I174" s="812"/>
      <c r="J174" s="812"/>
      <c r="K174" s="812"/>
      <c r="L174" s="816"/>
      <c r="M174" s="811"/>
      <c r="N174" s="812"/>
      <c r="O174" s="812"/>
      <c r="P174" s="812"/>
      <c r="Q174" s="822"/>
      <c r="R174" s="819"/>
      <c r="S174" s="812"/>
      <c r="T174" s="812"/>
      <c r="U174" s="812"/>
      <c r="V174" s="812"/>
      <c r="W174" s="812"/>
      <c r="X174" s="812"/>
      <c r="Y174" s="812"/>
      <c r="Z174" s="812"/>
      <c r="AA174" s="816"/>
      <c r="AB174" s="738"/>
      <c r="AC174" s="738"/>
      <c r="AD174" s="738"/>
      <c r="AE174" s="738"/>
      <c r="AF174" s="738"/>
      <c r="AG174" s="738"/>
      <c r="AH174" s="738"/>
      <c r="AI174" s="738"/>
      <c r="AJ174" s="738"/>
      <c r="AK174" s="738"/>
      <c r="AL174" s="738"/>
      <c r="AM174" s="738"/>
      <c r="AN174" s="738"/>
      <c r="AO174" s="738"/>
      <c r="AP174" s="738"/>
      <c r="AQ174" s="738"/>
      <c r="AR174" s="738"/>
      <c r="AS174" s="738"/>
      <c r="AT174" s="738"/>
      <c r="AU174" s="738"/>
      <c r="AV174" s="738"/>
      <c r="AW174" s="738"/>
      <c r="AX174" s="738"/>
      <c r="AY174" s="738"/>
      <c r="AZ174" s="173"/>
      <c r="BA174" s="350"/>
      <c r="BB174" s="262"/>
      <c r="BC174" s="289"/>
      <c r="BD174" s="273"/>
      <c r="BE174" s="273"/>
      <c r="BF174" s="273"/>
      <c r="BG174" s="293"/>
      <c r="BH174" s="289"/>
      <c r="BI174" s="273"/>
      <c r="BJ174" s="273"/>
      <c r="BK174" s="273"/>
      <c r="BL174" s="293"/>
      <c r="BM174" s="289"/>
      <c r="BN174" s="273"/>
      <c r="BO174" s="273"/>
      <c r="BP174" s="273"/>
      <c r="BQ174" s="293"/>
      <c r="BR174" s="289"/>
      <c r="BS174" s="273"/>
      <c r="BT174" s="273"/>
      <c r="BU174" s="273"/>
      <c r="BV174" s="273"/>
      <c r="BW174" s="273"/>
      <c r="BX174" s="273"/>
      <c r="BY174" s="274"/>
      <c r="BZ174" s="274"/>
      <c r="CA174" s="274"/>
      <c r="CB174" s="969"/>
      <c r="CC174" s="969"/>
      <c r="CD174" s="969"/>
      <c r="CE174" s="969"/>
      <c r="CF174" s="969"/>
      <c r="CG174" s="969"/>
      <c r="CH174" s="969"/>
      <c r="CI174" s="969"/>
      <c r="CJ174" s="969"/>
      <c r="CK174" s="969"/>
      <c r="CL174" s="969"/>
      <c r="CM174" s="969"/>
      <c r="CN174" s="969"/>
      <c r="CO174" s="969"/>
      <c r="CP174" s="969"/>
      <c r="CQ174" s="969"/>
      <c r="CR174" s="969"/>
      <c r="CS174" s="969"/>
      <c r="CT174" s="969"/>
      <c r="CU174" s="969"/>
      <c r="CV174" s="969"/>
      <c r="CW174" s="969"/>
      <c r="CX174" s="969"/>
      <c r="CY174" s="969"/>
      <c r="CZ174" s="969"/>
    </row>
    <row r="175" s="373" customFormat="true" ht="15" customHeight="true" x14ac:dyDescent="0.2">
      <c r="A175" s="823"/>
      <c r="B175" s="829"/>
      <c r="C175" s="855"/>
      <c r="D175" s="856"/>
      <c r="E175" s="856"/>
      <c r="F175" s="856"/>
      <c r="G175" s="857"/>
      <c r="H175" s="858"/>
      <c r="I175" s="856"/>
      <c r="J175" s="856"/>
      <c r="K175" s="856"/>
      <c r="L175" s="859"/>
      <c r="M175" s="855"/>
      <c r="N175" s="856"/>
      <c r="O175" s="856"/>
      <c r="P175" s="856"/>
      <c r="Q175" s="857"/>
      <c r="R175" s="858"/>
      <c r="S175" s="856"/>
      <c r="T175" s="856"/>
      <c r="U175" s="856"/>
      <c r="V175" s="856"/>
      <c r="W175" s="856"/>
      <c r="X175" s="856"/>
      <c r="Y175" s="856"/>
      <c r="Z175" s="856"/>
      <c r="AA175" s="859"/>
      <c r="AB175" s="738"/>
      <c r="AC175" s="738"/>
      <c r="AD175" s="738"/>
      <c r="AE175" s="738"/>
      <c r="AF175" s="738"/>
      <c r="AG175" s="738"/>
      <c r="AH175" s="738"/>
      <c r="AI175" s="738"/>
      <c r="AJ175" s="738"/>
      <c r="AK175" s="738"/>
      <c r="AL175" s="738"/>
      <c r="AM175" s="738"/>
      <c r="AN175" s="738"/>
      <c r="AO175" s="738"/>
      <c r="AP175" s="738"/>
      <c r="AQ175" s="738"/>
      <c r="AR175" s="738"/>
      <c r="AS175" s="738"/>
      <c r="AT175" s="738"/>
      <c r="AU175" s="738"/>
      <c r="AV175" s="738"/>
      <c r="AW175" s="738"/>
      <c r="AX175" s="738"/>
      <c r="AY175" s="738"/>
      <c r="AZ175" s="173"/>
      <c r="BA175" s="350"/>
      <c r="BB175" s="262"/>
      <c r="BC175" s="289"/>
      <c r="BD175" s="273"/>
      <c r="BE175" s="273"/>
      <c r="BF175" s="273"/>
      <c r="BG175" s="293"/>
      <c r="BH175" s="289"/>
      <c r="BI175" s="273"/>
      <c r="BJ175" s="273"/>
      <c r="BK175" s="273"/>
      <c r="BL175" s="293"/>
      <c r="BM175" s="289"/>
      <c r="BN175" s="273"/>
      <c r="BO175" s="273"/>
      <c r="BP175" s="273"/>
      <c r="BQ175" s="293"/>
      <c r="BR175" s="289"/>
      <c r="BS175" s="273"/>
      <c r="BT175" s="273"/>
      <c r="BU175" s="273"/>
      <c r="BV175" s="273"/>
      <c r="BW175" s="273"/>
      <c r="BX175" s="273"/>
      <c r="BY175" s="274"/>
      <c r="BZ175" s="274"/>
      <c r="CA175" s="274"/>
      <c r="CB175" s="969"/>
      <c r="CC175" s="969"/>
      <c r="CD175" s="969"/>
      <c r="CE175" s="969"/>
      <c r="CF175" s="969"/>
      <c r="CG175" s="969"/>
      <c r="CH175" s="969"/>
      <c r="CI175" s="969"/>
      <c r="CJ175" s="969"/>
      <c r="CK175" s="969"/>
      <c r="CL175" s="969"/>
      <c r="CM175" s="969"/>
      <c r="CN175" s="969"/>
      <c r="CO175" s="969"/>
      <c r="CP175" s="969"/>
      <c r="CQ175" s="969"/>
      <c r="CR175" s="969"/>
      <c r="CS175" s="969"/>
      <c r="CT175" s="969"/>
      <c r="CU175" s="969"/>
      <c r="CV175" s="969"/>
      <c r="CW175" s="969"/>
      <c r="CX175" s="969"/>
      <c r="CY175" s="969"/>
      <c r="CZ175" s="969"/>
    </row>
    <row r="176" s="373" customFormat="true" ht="15" customHeight="true" x14ac:dyDescent="0.2">
      <c r="A176" s="823"/>
      <c r="B176" s="829"/>
      <c r="C176" s="855"/>
      <c r="D176" s="856"/>
      <c r="E176" s="856"/>
      <c r="F176" s="856"/>
      <c r="G176" s="857"/>
      <c r="H176" s="858"/>
      <c r="I176" s="856"/>
      <c r="J176" s="856"/>
      <c r="K176" s="856"/>
      <c r="L176" s="859"/>
      <c r="M176" s="855"/>
      <c r="N176" s="856"/>
      <c r="O176" s="856"/>
      <c r="P176" s="856"/>
      <c r="Q176" s="857"/>
      <c r="R176" s="858"/>
      <c r="S176" s="856"/>
      <c r="T176" s="856"/>
      <c r="U176" s="856"/>
      <c r="V176" s="856"/>
      <c r="W176" s="856"/>
      <c r="X176" s="856"/>
      <c r="Y176" s="856"/>
      <c r="Z176" s="856"/>
      <c r="AA176" s="859"/>
      <c r="AB176" s="738"/>
      <c r="AC176" s="738"/>
      <c r="AD176" s="738"/>
      <c r="AE176" s="738"/>
      <c r="AF176" s="738"/>
      <c r="AG176" s="738"/>
      <c r="AH176" s="738"/>
      <c r="AI176" s="738"/>
      <c r="AJ176" s="738"/>
      <c r="AK176" s="738"/>
      <c r="AL176" s="738"/>
      <c r="AM176" s="738"/>
      <c r="AN176" s="738"/>
      <c r="AO176" s="738"/>
      <c r="AP176" s="738"/>
      <c r="AQ176" s="738"/>
      <c r="AR176" s="738"/>
      <c r="AS176" s="738"/>
      <c r="AT176" s="738"/>
      <c r="AU176" s="738"/>
      <c r="AV176" s="738"/>
      <c r="AW176" s="738"/>
      <c r="AX176" s="738"/>
      <c r="AY176" s="738"/>
      <c r="AZ176" s="173"/>
      <c r="BA176" s="350"/>
      <c r="BB176" s="262"/>
      <c r="BC176" s="289"/>
      <c r="BD176" s="273"/>
      <c r="BE176" s="273"/>
      <c r="BF176" s="273"/>
      <c r="BG176" s="293"/>
      <c r="BH176" s="289"/>
      <c r="BI176" s="273"/>
      <c r="BJ176" s="273"/>
      <c r="BK176" s="273"/>
      <c r="BL176" s="293"/>
      <c r="BM176" s="289"/>
      <c r="BN176" s="273"/>
      <c r="BO176" s="273"/>
      <c r="BP176" s="273"/>
      <c r="BQ176" s="293"/>
      <c r="BR176" s="289"/>
      <c r="BS176" s="273"/>
      <c r="BT176" s="273"/>
      <c r="BU176" s="273"/>
      <c r="BV176" s="273"/>
      <c r="BW176" s="273"/>
      <c r="BX176" s="273"/>
      <c r="BY176" s="274"/>
      <c r="BZ176" s="274"/>
      <c r="CA176" s="274"/>
      <c r="CB176" s="969"/>
      <c r="CC176" s="969"/>
      <c r="CD176" s="969"/>
      <c r="CE176" s="969"/>
      <c r="CF176" s="969"/>
      <c r="CG176" s="969"/>
      <c r="CH176" s="969"/>
      <c r="CI176" s="969"/>
      <c r="CJ176" s="969"/>
      <c r="CK176" s="969"/>
      <c r="CL176" s="969"/>
      <c r="CM176" s="969"/>
      <c r="CN176" s="969"/>
      <c r="CO176" s="969"/>
      <c r="CP176" s="969"/>
      <c r="CQ176" s="969"/>
      <c r="CR176" s="969"/>
      <c r="CS176" s="969"/>
      <c r="CT176" s="969"/>
      <c r="CU176" s="969"/>
      <c r="CV176" s="969"/>
      <c r="CW176" s="969"/>
      <c r="CX176" s="969"/>
      <c r="CY176" s="969"/>
      <c r="CZ176" s="969"/>
    </row>
    <row r="177" s="373" customFormat="true" ht="15" customHeight="true" x14ac:dyDescent="0.2">
      <c r="A177" s="823"/>
      <c r="B177" s="829"/>
      <c r="C177" s="855"/>
      <c r="D177" s="856"/>
      <c r="E177" s="856"/>
      <c r="F177" s="856"/>
      <c r="G177" s="857"/>
      <c r="H177" s="858"/>
      <c r="I177" s="856"/>
      <c r="J177" s="856"/>
      <c r="K177" s="856"/>
      <c r="L177" s="859"/>
      <c r="M177" s="855"/>
      <c r="N177" s="856"/>
      <c r="O177" s="856"/>
      <c r="P177" s="856"/>
      <c r="Q177" s="857"/>
      <c r="R177" s="858"/>
      <c r="S177" s="856"/>
      <c r="T177" s="856"/>
      <c r="U177" s="856"/>
      <c r="V177" s="856"/>
      <c r="W177" s="856"/>
      <c r="X177" s="856"/>
      <c r="Y177" s="856"/>
      <c r="Z177" s="856"/>
      <c r="AA177" s="859"/>
      <c r="AB177" s="738"/>
      <c r="AC177" s="738"/>
      <c r="AD177" s="738"/>
      <c r="AE177" s="738"/>
      <c r="AF177" s="738"/>
      <c r="AG177" s="738"/>
      <c r="AH177" s="738"/>
      <c r="AI177" s="738"/>
      <c r="AJ177" s="738"/>
      <c r="AK177" s="738"/>
      <c r="AL177" s="738"/>
      <c r="AM177" s="738"/>
      <c r="AN177" s="738"/>
      <c r="AO177" s="738"/>
      <c r="AP177" s="738"/>
      <c r="AQ177" s="738"/>
      <c r="AR177" s="738"/>
      <c r="AS177" s="738"/>
      <c r="AT177" s="738"/>
      <c r="AU177" s="738"/>
      <c r="AV177" s="738"/>
      <c r="AW177" s="738"/>
      <c r="AX177" s="738"/>
      <c r="AY177" s="738"/>
      <c r="AZ177" s="173"/>
      <c r="BA177" s="350"/>
      <c r="BB177" s="262"/>
      <c r="BC177" s="289"/>
      <c r="BD177" s="273"/>
      <c r="BE177" s="273"/>
      <c r="BF177" s="273"/>
      <c r="BG177" s="293"/>
      <c r="BH177" s="289"/>
      <c r="BI177" s="273"/>
      <c r="BJ177" s="273"/>
      <c r="BK177" s="273"/>
      <c r="BL177" s="293"/>
      <c r="BM177" s="289"/>
      <c r="BN177" s="273"/>
      <c r="BO177" s="273"/>
      <c r="BP177" s="273"/>
      <c r="BQ177" s="293"/>
      <c r="BR177" s="289"/>
      <c r="BS177" s="273"/>
      <c r="BT177" s="273"/>
      <c r="BU177" s="273"/>
      <c r="BV177" s="273"/>
      <c r="BW177" s="273"/>
      <c r="BX177" s="273"/>
      <c r="BY177" s="274"/>
      <c r="BZ177" s="274"/>
      <c r="CA177" s="274"/>
      <c r="CB177" s="969"/>
      <c r="CC177" s="969"/>
      <c r="CD177" s="969"/>
      <c r="CE177" s="969"/>
      <c r="CF177" s="969"/>
      <c r="CG177" s="969"/>
      <c r="CH177" s="969"/>
      <c r="CI177" s="969"/>
      <c r="CJ177" s="969"/>
      <c r="CK177" s="969"/>
      <c r="CL177" s="969"/>
      <c r="CM177" s="969"/>
      <c r="CN177" s="969"/>
      <c r="CO177" s="969"/>
      <c r="CP177" s="969"/>
      <c r="CQ177" s="969"/>
      <c r="CR177" s="969"/>
      <c r="CS177" s="969"/>
      <c r="CT177" s="969"/>
      <c r="CU177" s="969"/>
      <c r="CV177" s="969"/>
      <c r="CW177" s="969"/>
      <c r="CX177" s="969"/>
      <c r="CY177" s="969"/>
      <c r="CZ177" s="969"/>
    </row>
    <row r="178" s="373" customFormat="true" ht="15" customHeight="true" x14ac:dyDescent="0.2">
      <c r="A178" s="823"/>
      <c r="B178" s="829"/>
      <c r="C178" s="855"/>
      <c r="D178" s="856"/>
      <c r="E178" s="856"/>
      <c r="F178" s="856"/>
      <c r="G178" s="857"/>
      <c r="H178" s="858"/>
      <c r="I178" s="856"/>
      <c r="J178" s="856"/>
      <c r="K178" s="856"/>
      <c r="L178" s="859"/>
      <c r="M178" s="855"/>
      <c r="N178" s="856"/>
      <c r="O178" s="856"/>
      <c r="P178" s="856"/>
      <c r="Q178" s="857"/>
      <c r="R178" s="858"/>
      <c r="S178" s="856"/>
      <c r="T178" s="856"/>
      <c r="U178" s="856"/>
      <c r="V178" s="856"/>
      <c r="W178" s="856"/>
      <c r="X178" s="856"/>
      <c r="Y178" s="856"/>
      <c r="Z178" s="856"/>
      <c r="AA178" s="859"/>
      <c r="AB178" s="738"/>
      <c r="AC178" s="738"/>
      <c r="AD178" s="738"/>
      <c r="AE178" s="738"/>
      <c r="AF178" s="738"/>
      <c r="AG178" s="738"/>
      <c r="AH178" s="738"/>
      <c r="AI178" s="738"/>
      <c r="AJ178" s="738"/>
      <c r="AK178" s="738"/>
      <c r="AL178" s="738"/>
      <c r="AM178" s="738"/>
      <c r="AN178" s="738"/>
      <c r="AO178" s="738"/>
      <c r="AP178" s="738"/>
      <c r="AQ178" s="738"/>
      <c r="AR178" s="738"/>
      <c r="AS178" s="738"/>
      <c r="AT178" s="738"/>
      <c r="AU178" s="738"/>
      <c r="AV178" s="738"/>
      <c r="AW178" s="738"/>
      <c r="AX178" s="738"/>
      <c r="AY178" s="738"/>
      <c r="AZ178" s="173"/>
      <c r="BA178" s="350"/>
      <c r="BB178" s="262"/>
      <c r="BC178" s="289"/>
      <c r="BD178" s="273"/>
      <c r="BE178" s="273"/>
      <c r="BF178" s="273"/>
      <c r="BG178" s="293"/>
      <c r="BH178" s="289"/>
      <c r="BI178" s="273"/>
      <c r="BJ178" s="273"/>
      <c r="BK178" s="273"/>
      <c r="BL178" s="293"/>
      <c r="BM178" s="289"/>
      <c r="BN178" s="273"/>
      <c r="BO178" s="273"/>
      <c r="BP178" s="273"/>
      <c r="BQ178" s="293"/>
      <c r="BR178" s="289"/>
      <c r="BS178" s="273"/>
      <c r="BT178" s="273"/>
      <c r="BU178" s="273"/>
      <c r="BV178" s="273"/>
      <c r="BW178" s="273"/>
      <c r="BX178" s="273"/>
      <c r="BY178" s="274"/>
      <c r="BZ178" s="274"/>
      <c r="CA178" s="274"/>
      <c r="CB178" s="969"/>
      <c r="CC178" s="969"/>
      <c r="CD178" s="969"/>
      <c r="CE178" s="969"/>
      <c r="CF178" s="969"/>
      <c r="CG178" s="969"/>
      <c r="CH178" s="969"/>
      <c r="CI178" s="969"/>
      <c r="CJ178" s="969"/>
      <c r="CK178" s="969"/>
      <c r="CL178" s="969"/>
      <c r="CM178" s="969"/>
      <c r="CN178" s="969"/>
      <c r="CO178" s="969"/>
      <c r="CP178" s="969"/>
      <c r="CQ178" s="969"/>
      <c r="CR178" s="969"/>
      <c r="CS178" s="969"/>
      <c r="CT178" s="969"/>
      <c r="CU178" s="969"/>
      <c r="CV178" s="969"/>
      <c r="CW178" s="969"/>
      <c r="CX178" s="969"/>
      <c r="CY178" s="969"/>
      <c r="CZ178" s="969"/>
    </row>
    <row r="179" s="373" customFormat="true" ht="15" customHeight="true" x14ac:dyDescent="0.2">
      <c r="A179" s="823"/>
      <c r="B179" s="829"/>
      <c r="C179" s="855"/>
      <c r="D179" s="856"/>
      <c r="E179" s="856"/>
      <c r="F179" s="856"/>
      <c r="G179" s="857"/>
      <c r="H179" s="858"/>
      <c r="I179" s="856"/>
      <c r="J179" s="856"/>
      <c r="K179" s="856"/>
      <c r="L179" s="859"/>
      <c r="M179" s="855"/>
      <c r="N179" s="856"/>
      <c r="O179" s="856"/>
      <c r="P179" s="856"/>
      <c r="Q179" s="857"/>
      <c r="R179" s="858"/>
      <c r="S179" s="856"/>
      <c r="T179" s="856"/>
      <c r="U179" s="856"/>
      <c r="V179" s="856"/>
      <c r="W179" s="856"/>
      <c r="X179" s="856"/>
      <c r="Y179" s="856"/>
      <c r="Z179" s="856"/>
      <c r="AA179" s="859"/>
      <c r="AB179" s="738"/>
      <c r="AC179" s="738"/>
      <c r="AD179" s="738"/>
      <c r="AE179" s="738"/>
      <c r="AF179" s="738"/>
      <c r="AG179" s="738"/>
      <c r="AH179" s="738"/>
      <c r="AI179" s="738"/>
      <c r="AJ179" s="738"/>
      <c r="AK179" s="738"/>
      <c r="AL179" s="738"/>
      <c r="AM179" s="738"/>
      <c r="AN179" s="738"/>
      <c r="AO179" s="738"/>
      <c r="AP179" s="738"/>
      <c r="AQ179" s="738"/>
      <c r="AR179" s="738"/>
      <c r="AS179" s="738"/>
      <c r="AT179" s="738"/>
      <c r="AU179" s="738"/>
      <c r="AV179" s="738"/>
      <c r="AW179" s="738"/>
      <c r="AX179" s="738"/>
      <c r="AY179" s="738"/>
      <c r="AZ179" s="173"/>
      <c r="BA179" s="350"/>
      <c r="BB179" s="262"/>
      <c r="BC179" s="289"/>
      <c r="BD179" s="273"/>
      <c r="BE179" s="273"/>
      <c r="BF179" s="273"/>
      <c r="BG179" s="293"/>
      <c r="BH179" s="289"/>
      <c r="BI179" s="273"/>
      <c r="BJ179" s="273"/>
      <c r="BK179" s="273"/>
      <c r="BL179" s="293"/>
      <c r="BM179" s="289"/>
      <c r="BN179" s="273"/>
      <c r="BO179" s="273"/>
      <c r="BP179" s="273"/>
      <c r="BQ179" s="293"/>
      <c r="BR179" s="289"/>
      <c r="BS179" s="273"/>
      <c r="BT179" s="273"/>
      <c r="BU179" s="273"/>
      <c r="BV179" s="273"/>
      <c r="BW179" s="273"/>
      <c r="BX179" s="273"/>
      <c r="BY179" s="274"/>
      <c r="BZ179" s="274"/>
      <c r="CA179" s="274"/>
      <c r="CB179" s="969"/>
      <c r="CC179" s="969"/>
      <c r="CD179" s="969"/>
      <c r="CE179" s="969"/>
      <c r="CF179" s="969"/>
      <c r="CG179" s="969"/>
      <c r="CH179" s="969"/>
      <c r="CI179" s="969"/>
      <c r="CJ179" s="969"/>
      <c r="CK179" s="969"/>
      <c r="CL179" s="969"/>
      <c r="CM179" s="969"/>
      <c r="CN179" s="969"/>
      <c r="CO179" s="969"/>
      <c r="CP179" s="969"/>
      <c r="CQ179" s="969"/>
      <c r="CR179" s="969"/>
      <c r="CS179" s="969"/>
      <c r="CT179" s="969"/>
      <c r="CU179" s="969"/>
      <c r="CV179" s="969"/>
      <c r="CW179" s="969"/>
      <c r="CX179" s="969"/>
      <c r="CY179" s="969"/>
      <c r="CZ179" s="969"/>
    </row>
    <row r="180" s="373" customFormat="true" ht="15" customHeight="true" x14ac:dyDescent="0.2">
      <c r="A180" s="823"/>
      <c r="B180" s="829"/>
      <c r="C180" s="855"/>
      <c r="D180" s="856"/>
      <c r="E180" s="856"/>
      <c r="F180" s="856"/>
      <c r="G180" s="857"/>
      <c r="H180" s="858"/>
      <c r="I180" s="856"/>
      <c r="J180" s="856"/>
      <c r="K180" s="856"/>
      <c r="L180" s="859"/>
      <c r="M180" s="855"/>
      <c r="N180" s="856"/>
      <c r="O180" s="856"/>
      <c r="P180" s="856"/>
      <c r="Q180" s="857"/>
      <c r="R180" s="858"/>
      <c r="S180" s="856"/>
      <c r="T180" s="856"/>
      <c r="U180" s="856"/>
      <c r="V180" s="856"/>
      <c r="W180" s="856"/>
      <c r="X180" s="856"/>
      <c r="Y180" s="856"/>
      <c r="Z180" s="856"/>
      <c r="AA180" s="859"/>
      <c r="AB180" s="738"/>
      <c r="AC180" s="738"/>
      <c r="AD180" s="738"/>
      <c r="AE180" s="738"/>
      <c r="AF180" s="738"/>
      <c r="AG180" s="738"/>
      <c r="AH180" s="738"/>
      <c r="AI180" s="738"/>
      <c r="AJ180" s="738"/>
      <c r="AK180" s="738"/>
      <c r="AL180" s="738"/>
      <c r="AM180" s="738"/>
      <c r="AN180" s="738"/>
      <c r="AO180" s="738"/>
      <c r="AP180" s="738"/>
      <c r="AQ180" s="738"/>
      <c r="AR180" s="738"/>
      <c r="AS180" s="738"/>
      <c r="AT180" s="738"/>
      <c r="AU180" s="738"/>
      <c r="AV180" s="738"/>
      <c r="AW180" s="738"/>
      <c r="AX180" s="738"/>
      <c r="AY180" s="738"/>
      <c r="AZ180" s="173"/>
      <c r="BA180" s="350"/>
      <c r="BB180" s="262"/>
      <c r="BC180" s="289"/>
      <c r="BD180" s="273"/>
      <c r="BE180" s="273"/>
      <c r="BF180" s="273"/>
      <c r="BG180" s="293"/>
      <c r="BH180" s="289"/>
      <c r="BI180" s="273"/>
      <c r="BJ180" s="273"/>
      <c r="BK180" s="273"/>
      <c r="BL180" s="293"/>
      <c r="BM180" s="289"/>
      <c r="BN180" s="273"/>
      <c r="BO180" s="273"/>
      <c r="BP180" s="273"/>
      <c r="BQ180" s="293"/>
      <c r="BR180" s="289"/>
      <c r="BS180" s="273"/>
      <c r="BT180" s="273"/>
      <c r="BU180" s="273"/>
      <c r="BV180" s="273"/>
      <c r="BW180" s="273"/>
      <c r="BX180" s="273"/>
      <c r="BY180" s="274"/>
      <c r="BZ180" s="274"/>
      <c r="CA180" s="274"/>
      <c r="CB180" s="969"/>
      <c r="CC180" s="969"/>
      <c r="CD180" s="969"/>
      <c r="CE180" s="969"/>
      <c r="CF180" s="969"/>
      <c r="CG180" s="969"/>
      <c r="CH180" s="969"/>
      <c r="CI180" s="969"/>
      <c r="CJ180" s="969"/>
      <c r="CK180" s="969"/>
      <c r="CL180" s="969"/>
      <c r="CM180" s="969"/>
      <c r="CN180" s="969"/>
      <c r="CO180" s="969"/>
      <c r="CP180" s="969"/>
      <c r="CQ180" s="969"/>
      <c r="CR180" s="969"/>
      <c r="CS180" s="969"/>
      <c r="CT180" s="969"/>
      <c r="CU180" s="969"/>
      <c r="CV180" s="969"/>
      <c r="CW180" s="969"/>
      <c r="CX180" s="969"/>
      <c r="CY180" s="969"/>
      <c r="CZ180" s="969"/>
    </row>
    <row r="181" s="373" customFormat="true" ht="15" customHeight="true" x14ac:dyDescent="0.2">
      <c r="A181" s="823"/>
      <c r="B181" s="829"/>
      <c r="C181" s="855"/>
      <c r="D181" s="856"/>
      <c r="E181" s="856"/>
      <c r="F181" s="856"/>
      <c r="G181" s="857"/>
      <c r="H181" s="858"/>
      <c r="I181" s="856"/>
      <c r="J181" s="856"/>
      <c r="K181" s="856"/>
      <c r="L181" s="859"/>
      <c r="M181" s="855"/>
      <c r="N181" s="856"/>
      <c r="O181" s="856"/>
      <c r="P181" s="856"/>
      <c r="Q181" s="857"/>
      <c r="R181" s="858"/>
      <c r="S181" s="856"/>
      <c r="T181" s="856"/>
      <c r="U181" s="856"/>
      <c r="V181" s="856"/>
      <c r="W181" s="856"/>
      <c r="X181" s="856"/>
      <c r="Y181" s="856"/>
      <c r="Z181" s="856"/>
      <c r="AA181" s="859"/>
      <c r="AB181" s="738"/>
      <c r="AC181" s="738"/>
      <c r="AD181" s="738"/>
      <c r="AE181" s="738"/>
      <c r="AF181" s="738"/>
      <c r="AG181" s="738"/>
      <c r="AH181" s="738"/>
      <c r="AI181" s="738"/>
      <c r="AJ181" s="738"/>
      <c r="AK181" s="738"/>
      <c r="AL181" s="738"/>
      <c r="AM181" s="738"/>
      <c r="AN181" s="738"/>
      <c r="AO181" s="738"/>
      <c r="AP181" s="738"/>
      <c r="AQ181" s="738"/>
      <c r="AR181" s="738"/>
      <c r="AS181" s="738"/>
      <c r="AT181" s="738"/>
      <c r="AU181" s="738"/>
      <c r="AV181" s="738"/>
      <c r="AW181" s="738"/>
      <c r="AX181" s="738"/>
      <c r="AY181" s="738"/>
      <c r="AZ181" s="173"/>
      <c r="BA181" s="350"/>
      <c r="BB181" s="262"/>
      <c r="BC181" s="289"/>
      <c r="BD181" s="273"/>
      <c r="BE181" s="273"/>
      <c r="BF181" s="273"/>
      <c r="BG181" s="293"/>
      <c r="BH181" s="289"/>
      <c r="BI181" s="273"/>
      <c r="BJ181" s="273"/>
      <c r="BK181" s="273"/>
      <c r="BL181" s="293"/>
      <c r="BM181" s="289"/>
      <c r="BN181" s="273"/>
      <c r="BO181" s="273"/>
      <c r="BP181" s="273"/>
      <c r="BQ181" s="293"/>
      <c r="BR181" s="289"/>
      <c r="BS181" s="273"/>
      <c r="BT181" s="273"/>
      <c r="BU181" s="273"/>
      <c r="BV181" s="273"/>
      <c r="BW181" s="273"/>
      <c r="BX181" s="273"/>
      <c r="BY181" s="274"/>
      <c r="BZ181" s="274"/>
      <c r="CA181" s="274"/>
      <c r="CB181" s="969"/>
      <c r="CC181" s="969"/>
      <c r="CD181" s="969"/>
      <c r="CE181" s="969"/>
      <c r="CF181" s="969"/>
      <c r="CG181" s="969"/>
      <c r="CH181" s="969"/>
      <c r="CI181" s="969"/>
      <c r="CJ181" s="969"/>
      <c r="CK181" s="969"/>
      <c r="CL181" s="969"/>
      <c r="CM181" s="969"/>
      <c r="CN181" s="969"/>
      <c r="CO181" s="969"/>
      <c r="CP181" s="969"/>
      <c r="CQ181" s="969"/>
      <c r="CR181" s="969"/>
      <c r="CS181" s="969"/>
      <c r="CT181" s="969"/>
      <c r="CU181" s="969"/>
      <c r="CV181" s="969"/>
      <c r="CW181" s="969"/>
      <c r="CX181" s="969"/>
      <c r="CY181" s="969"/>
      <c r="CZ181" s="969"/>
    </row>
    <row r="182" s="373" customFormat="true" ht="15" customHeight="true" x14ac:dyDescent="0.2">
      <c r="A182" s="823"/>
      <c r="B182" s="829"/>
      <c r="C182" s="855"/>
      <c r="D182" s="856"/>
      <c r="E182" s="856"/>
      <c r="F182" s="856"/>
      <c r="G182" s="857"/>
      <c r="H182" s="858"/>
      <c r="I182" s="856"/>
      <c r="J182" s="856"/>
      <c r="K182" s="856"/>
      <c r="L182" s="859"/>
      <c r="M182" s="855"/>
      <c r="N182" s="856"/>
      <c r="O182" s="856"/>
      <c r="P182" s="856"/>
      <c r="Q182" s="857"/>
      <c r="R182" s="858"/>
      <c r="S182" s="856"/>
      <c r="T182" s="856"/>
      <c r="U182" s="856"/>
      <c r="V182" s="856"/>
      <c r="W182" s="856"/>
      <c r="X182" s="856"/>
      <c r="Y182" s="856"/>
      <c r="Z182" s="856"/>
      <c r="AA182" s="859"/>
      <c r="AB182" s="738"/>
      <c r="AC182" s="738"/>
      <c r="AD182" s="738"/>
      <c r="AE182" s="738"/>
      <c r="AF182" s="738"/>
      <c r="AG182" s="738"/>
      <c r="AH182" s="738"/>
      <c r="AI182" s="738"/>
      <c r="AJ182" s="738"/>
      <c r="AK182" s="738"/>
      <c r="AL182" s="738"/>
      <c r="AM182" s="738"/>
      <c r="AN182" s="738"/>
      <c r="AO182" s="738"/>
      <c r="AP182" s="738"/>
      <c r="AQ182" s="738"/>
      <c r="AR182" s="738"/>
      <c r="AS182" s="738"/>
      <c r="AT182" s="738"/>
      <c r="AU182" s="738"/>
      <c r="AV182" s="738"/>
      <c r="AW182" s="738"/>
      <c r="AX182" s="738"/>
      <c r="AY182" s="738"/>
      <c r="AZ182" s="173"/>
      <c r="BA182" s="350"/>
      <c r="BB182" s="262"/>
      <c r="BC182" s="289"/>
      <c r="BD182" s="273"/>
      <c r="BE182" s="273"/>
      <c r="BF182" s="273"/>
      <c r="BG182" s="293"/>
      <c r="BH182" s="289"/>
      <c r="BI182" s="273"/>
      <c r="BJ182" s="273"/>
      <c r="BK182" s="273"/>
      <c r="BL182" s="293"/>
      <c r="BM182" s="289"/>
      <c r="BN182" s="273"/>
      <c r="BO182" s="273"/>
      <c r="BP182" s="273"/>
      <c r="BQ182" s="293"/>
      <c r="BR182" s="289"/>
      <c r="BS182" s="273"/>
      <c r="BT182" s="273"/>
      <c r="BU182" s="273"/>
      <c r="BV182" s="273"/>
      <c r="BW182" s="273"/>
      <c r="BX182" s="273"/>
      <c r="BY182" s="274"/>
      <c r="BZ182" s="274"/>
      <c r="CA182" s="274"/>
      <c r="CB182" s="969"/>
      <c r="CC182" s="969"/>
      <c r="CD182" s="969"/>
      <c r="CE182" s="969"/>
      <c r="CF182" s="969"/>
      <c r="CG182" s="969"/>
      <c r="CH182" s="969"/>
      <c r="CI182" s="969"/>
      <c r="CJ182" s="969"/>
      <c r="CK182" s="969"/>
      <c r="CL182" s="969"/>
      <c r="CM182" s="969"/>
      <c r="CN182" s="969"/>
      <c r="CO182" s="969"/>
      <c r="CP182" s="969"/>
      <c r="CQ182" s="969"/>
      <c r="CR182" s="969"/>
      <c r="CS182" s="969"/>
      <c r="CT182" s="969"/>
      <c r="CU182" s="969"/>
      <c r="CV182" s="969"/>
      <c r="CW182" s="969"/>
      <c r="CX182" s="969"/>
      <c r="CY182" s="969"/>
      <c r="CZ182" s="969"/>
    </row>
    <row r="183" s="373" customFormat="true" ht="15" customHeight="true" x14ac:dyDescent="0.2">
      <c r="A183" s="823"/>
      <c r="B183" s="829"/>
      <c r="C183" s="855"/>
      <c r="D183" s="856"/>
      <c r="E183" s="856"/>
      <c r="F183" s="856"/>
      <c r="G183" s="857"/>
      <c r="H183" s="858"/>
      <c r="I183" s="856"/>
      <c r="J183" s="856"/>
      <c r="K183" s="856"/>
      <c r="L183" s="859"/>
      <c r="M183" s="855"/>
      <c r="N183" s="856"/>
      <c r="O183" s="856"/>
      <c r="P183" s="856"/>
      <c r="Q183" s="857"/>
      <c r="R183" s="858"/>
      <c r="S183" s="856"/>
      <c r="T183" s="856"/>
      <c r="U183" s="856"/>
      <c r="V183" s="856"/>
      <c r="W183" s="856"/>
      <c r="X183" s="856"/>
      <c r="Y183" s="856"/>
      <c r="Z183" s="856"/>
      <c r="AA183" s="859"/>
      <c r="AB183" s="738"/>
      <c r="AC183" s="738"/>
      <c r="AD183" s="738"/>
      <c r="AE183" s="738"/>
      <c r="AF183" s="738"/>
      <c r="AG183" s="738"/>
      <c r="AH183" s="738"/>
      <c r="AI183" s="738"/>
      <c r="AJ183" s="738"/>
      <c r="AK183" s="738"/>
      <c r="AL183" s="738"/>
      <c r="AM183" s="738"/>
      <c r="AN183" s="738"/>
      <c r="AO183" s="738"/>
      <c r="AP183" s="738"/>
      <c r="AQ183" s="738"/>
      <c r="AR183" s="738"/>
      <c r="AS183" s="738"/>
      <c r="AT183" s="738"/>
      <c r="AU183" s="738"/>
      <c r="AV183" s="738"/>
      <c r="AW183" s="738"/>
      <c r="AX183" s="738"/>
      <c r="AY183" s="738"/>
      <c r="AZ183" s="173"/>
      <c r="BA183" s="350"/>
      <c r="BB183" s="262"/>
      <c r="BC183" s="289"/>
      <c r="BD183" s="273"/>
      <c r="BE183" s="273"/>
      <c r="BF183" s="273"/>
      <c r="BG183" s="293"/>
      <c r="BH183" s="289"/>
      <c r="BI183" s="273"/>
      <c r="BJ183" s="273"/>
      <c r="BK183" s="273"/>
      <c r="BL183" s="293"/>
      <c r="BM183" s="289"/>
      <c r="BN183" s="273"/>
      <c r="BO183" s="273"/>
      <c r="BP183" s="273"/>
      <c r="BQ183" s="293"/>
      <c r="BR183" s="289"/>
      <c r="BS183" s="273"/>
      <c r="BT183" s="273"/>
      <c r="BU183" s="273"/>
      <c r="BV183" s="273"/>
      <c r="BW183" s="273"/>
      <c r="BX183" s="273"/>
      <c r="BY183" s="274"/>
      <c r="BZ183" s="274"/>
      <c r="CA183" s="274"/>
      <c r="CB183" s="969"/>
      <c r="CC183" s="969"/>
      <c r="CD183" s="969"/>
      <c r="CE183" s="969"/>
      <c r="CF183" s="969"/>
      <c r="CG183" s="969"/>
      <c r="CH183" s="969"/>
      <c r="CI183" s="969"/>
      <c r="CJ183" s="969"/>
      <c r="CK183" s="969"/>
      <c r="CL183" s="969"/>
      <c r="CM183" s="969"/>
      <c r="CN183" s="969"/>
      <c r="CO183" s="969"/>
      <c r="CP183" s="969"/>
      <c r="CQ183" s="969"/>
      <c r="CR183" s="969"/>
      <c r="CS183" s="969"/>
      <c r="CT183" s="969"/>
      <c r="CU183" s="969"/>
      <c r="CV183" s="969"/>
      <c r="CW183" s="969"/>
      <c r="CX183" s="969"/>
      <c r="CY183" s="969"/>
      <c r="CZ183" s="969"/>
    </row>
    <row r="184" s="373" customFormat="true" ht="15" customHeight="true" x14ac:dyDescent="0.2">
      <c r="A184" s="823"/>
      <c r="B184" s="829"/>
      <c r="C184" s="855"/>
      <c r="D184" s="856"/>
      <c r="E184" s="856"/>
      <c r="F184" s="856"/>
      <c r="G184" s="857"/>
      <c r="H184" s="858"/>
      <c r="I184" s="856"/>
      <c r="J184" s="856"/>
      <c r="K184" s="856"/>
      <c r="L184" s="859"/>
      <c r="M184" s="855"/>
      <c r="N184" s="856"/>
      <c r="O184" s="856"/>
      <c r="P184" s="856"/>
      <c r="Q184" s="857"/>
      <c r="R184" s="858"/>
      <c r="S184" s="856"/>
      <c r="T184" s="856"/>
      <c r="U184" s="856"/>
      <c r="V184" s="856"/>
      <c r="W184" s="856"/>
      <c r="X184" s="856"/>
      <c r="Y184" s="856"/>
      <c r="Z184" s="856"/>
      <c r="AA184" s="859"/>
      <c r="AB184" s="738"/>
      <c r="AC184" s="738"/>
      <c r="AD184" s="738"/>
      <c r="AE184" s="738"/>
      <c r="AF184" s="738"/>
      <c r="AG184" s="738"/>
      <c r="AH184" s="738"/>
      <c r="AI184" s="738"/>
      <c r="AJ184" s="738"/>
      <c r="AK184" s="738"/>
      <c r="AL184" s="738"/>
      <c r="AM184" s="738"/>
      <c r="AN184" s="738"/>
      <c r="AO184" s="738"/>
      <c r="AP184" s="738"/>
      <c r="AQ184" s="738"/>
      <c r="AR184" s="738"/>
      <c r="AS184" s="738"/>
      <c r="AT184" s="738"/>
      <c r="AU184" s="738"/>
      <c r="AV184" s="738"/>
      <c r="AW184" s="738"/>
      <c r="AX184" s="738"/>
      <c r="AY184" s="738"/>
      <c r="AZ184" s="173"/>
      <c r="BA184" s="350"/>
      <c r="BB184" s="262"/>
      <c r="BC184" s="289"/>
      <c r="BD184" s="273"/>
      <c r="BE184" s="273"/>
      <c r="BF184" s="273"/>
      <c r="BG184" s="293"/>
      <c r="BH184" s="289"/>
      <c r="BI184" s="273"/>
      <c r="BJ184" s="273"/>
      <c r="BK184" s="273"/>
      <c r="BL184" s="293"/>
      <c r="BM184" s="289"/>
      <c r="BN184" s="273"/>
      <c r="BO184" s="273"/>
      <c r="BP184" s="273"/>
      <c r="BQ184" s="293"/>
      <c r="BR184" s="289"/>
      <c r="BS184" s="273"/>
      <c r="BT184" s="273"/>
      <c r="BU184" s="273"/>
      <c r="BV184" s="273"/>
      <c r="BW184" s="273"/>
      <c r="BX184" s="273"/>
      <c r="BY184" s="274"/>
      <c r="BZ184" s="274"/>
      <c r="CA184" s="274"/>
      <c r="CB184" s="969"/>
      <c r="CC184" s="969"/>
      <c r="CD184" s="969"/>
      <c r="CE184" s="969"/>
      <c r="CF184" s="969"/>
      <c r="CG184" s="969"/>
      <c r="CH184" s="969"/>
      <c r="CI184" s="969"/>
      <c r="CJ184" s="969"/>
      <c r="CK184" s="969"/>
      <c r="CL184" s="969"/>
      <c r="CM184" s="969"/>
      <c r="CN184" s="969"/>
      <c r="CO184" s="969"/>
      <c r="CP184" s="969"/>
      <c r="CQ184" s="969"/>
      <c r="CR184" s="969"/>
      <c r="CS184" s="969"/>
      <c r="CT184" s="969"/>
      <c r="CU184" s="969"/>
      <c r="CV184" s="969"/>
      <c r="CW184" s="969"/>
      <c r="CX184" s="969"/>
      <c r="CY184" s="969"/>
      <c r="CZ184" s="969"/>
    </row>
    <row r="185" s="373" customFormat="true" ht="15" customHeight="true" x14ac:dyDescent="0.2">
      <c r="A185" s="823"/>
      <c r="B185" s="829"/>
      <c r="C185" s="855"/>
      <c r="D185" s="856"/>
      <c r="E185" s="856"/>
      <c r="F185" s="856"/>
      <c r="G185" s="857"/>
      <c r="H185" s="858"/>
      <c r="I185" s="856"/>
      <c r="J185" s="856"/>
      <c r="K185" s="856"/>
      <c r="L185" s="859"/>
      <c r="M185" s="855"/>
      <c r="N185" s="856"/>
      <c r="O185" s="856"/>
      <c r="P185" s="856"/>
      <c r="Q185" s="857"/>
      <c r="R185" s="858"/>
      <c r="S185" s="856"/>
      <c r="T185" s="856"/>
      <c r="U185" s="856"/>
      <c r="V185" s="856"/>
      <c r="W185" s="856"/>
      <c r="X185" s="856"/>
      <c r="Y185" s="856"/>
      <c r="Z185" s="856"/>
      <c r="AA185" s="859"/>
      <c r="AB185" s="738"/>
      <c r="AC185" s="738"/>
      <c r="AD185" s="738"/>
      <c r="AE185" s="738"/>
      <c r="AF185" s="738"/>
      <c r="AG185" s="738"/>
      <c r="AH185" s="738"/>
      <c r="AI185" s="738"/>
      <c r="AJ185" s="738"/>
      <c r="AK185" s="738"/>
      <c r="AL185" s="738"/>
      <c r="AM185" s="738"/>
      <c r="AN185" s="738"/>
      <c r="AO185" s="738"/>
      <c r="AP185" s="738"/>
      <c r="AQ185" s="738"/>
      <c r="AR185" s="738"/>
      <c r="AS185" s="738"/>
      <c r="AT185" s="738"/>
      <c r="AU185" s="738"/>
      <c r="AV185" s="738"/>
      <c r="AW185" s="738"/>
      <c r="AX185" s="738"/>
      <c r="AY185" s="738"/>
      <c r="AZ185" s="173"/>
      <c r="BA185" s="350"/>
      <c r="BB185" s="262"/>
      <c r="BC185" s="289"/>
      <c r="BD185" s="273"/>
      <c r="BE185" s="273"/>
      <c r="BF185" s="273"/>
      <c r="BG185" s="293"/>
      <c r="BH185" s="289"/>
      <c r="BI185" s="273"/>
      <c r="BJ185" s="273"/>
      <c r="BK185" s="273"/>
      <c r="BL185" s="293"/>
      <c r="BM185" s="289"/>
      <c r="BN185" s="273"/>
      <c r="BO185" s="273"/>
      <c r="BP185" s="273"/>
      <c r="BQ185" s="293"/>
      <c r="BR185" s="289"/>
      <c r="BS185" s="273"/>
      <c r="BT185" s="273"/>
      <c r="BU185" s="273"/>
      <c r="BV185" s="273"/>
      <c r="BW185" s="273"/>
      <c r="BX185" s="273"/>
      <c r="BY185" s="274"/>
      <c r="BZ185" s="274"/>
      <c r="CA185" s="274"/>
      <c r="CB185" s="969"/>
      <c r="CC185" s="969"/>
      <c r="CD185" s="969"/>
      <c r="CE185" s="969"/>
      <c r="CF185" s="969"/>
      <c r="CG185" s="969"/>
      <c r="CH185" s="969"/>
      <c r="CI185" s="969"/>
      <c r="CJ185" s="969"/>
      <c r="CK185" s="969"/>
      <c r="CL185" s="969"/>
      <c r="CM185" s="969"/>
      <c r="CN185" s="969"/>
      <c r="CO185" s="969"/>
      <c r="CP185" s="969"/>
      <c r="CQ185" s="969"/>
      <c r="CR185" s="969"/>
      <c r="CS185" s="969"/>
      <c r="CT185" s="969"/>
      <c r="CU185" s="969"/>
      <c r="CV185" s="969"/>
      <c r="CW185" s="969"/>
      <c r="CX185" s="969"/>
      <c r="CY185" s="969"/>
      <c r="CZ185" s="969"/>
    </row>
    <row r="186" s="373" customFormat="true" ht="15" customHeight="true" x14ac:dyDescent="0.2">
      <c r="A186" s="823"/>
      <c r="B186" s="829"/>
      <c r="C186" s="855"/>
      <c r="D186" s="856"/>
      <c r="E186" s="856"/>
      <c r="F186" s="856"/>
      <c r="G186" s="857"/>
      <c r="H186" s="858"/>
      <c r="I186" s="856"/>
      <c r="J186" s="856"/>
      <c r="K186" s="856"/>
      <c r="L186" s="859"/>
      <c r="M186" s="855"/>
      <c r="N186" s="856"/>
      <c r="O186" s="856"/>
      <c r="P186" s="856"/>
      <c r="Q186" s="857"/>
      <c r="R186" s="858"/>
      <c r="S186" s="856"/>
      <c r="T186" s="856"/>
      <c r="U186" s="856"/>
      <c r="V186" s="856"/>
      <c r="W186" s="856"/>
      <c r="X186" s="856"/>
      <c r="Y186" s="856"/>
      <c r="Z186" s="856"/>
      <c r="AA186" s="859"/>
      <c r="AB186" s="738"/>
      <c r="AC186" s="738"/>
      <c r="AD186" s="738"/>
      <c r="AE186" s="738"/>
      <c r="AF186" s="738"/>
      <c r="AG186" s="738"/>
      <c r="AH186" s="738"/>
      <c r="AI186" s="738"/>
      <c r="AJ186" s="738"/>
      <c r="AK186" s="738"/>
      <c r="AL186" s="738"/>
      <c r="AM186" s="738"/>
      <c r="AN186" s="738"/>
      <c r="AO186" s="738"/>
      <c r="AP186" s="738"/>
      <c r="AQ186" s="738"/>
      <c r="AR186" s="738"/>
      <c r="AS186" s="738"/>
      <c r="AT186" s="738"/>
      <c r="AU186" s="738"/>
      <c r="AV186" s="738"/>
      <c r="AW186" s="738"/>
      <c r="AX186" s="738"/>
      <c r="AY186" s="738"/>
      <c r="AZ186" s="173"/>
      <c r="BA186" s="350"/>
      <c r="BB186" s="262"/>
      <c r="BC186" s="289"/>
      <c r="BD186" s="273"/>
      <c r="BE186" s="273"/>
      <c r="BF186" s="273"/>
      <c r="BG186" s="293"/>
      <c r="BH186" s="289"/>
      <c r="BI186" s="273"/>
      <c r="BJ186" s="273"/>
      <c r="BK186" s="273"/>
      <c r="BL186" s="293"/>
      <c r="BM186" s="289"/>
      <c r="BN186" s="273"/>
      <c r="BO186" s="273"/>
      <c r="BP186" s="273"/>
      <c r="BQ186" s="293"/>
      <c r="BR186" s="289"/>
      <c r="BS186" s="273"/>
      <c r="BT186" s="273"/>
      <c r="BU186" s="273"/>
      <c r="BV186" s="273"/>
      <c r="BW186" s="273"/>
      <c r="BX186" s="273"/>
      <c r="BY186" s="274"/>
      <c r="BZ186" s="274"/>
      <c r="CA186" s="274"/>
      <c r="CB186" s="969"/>
      <c r="CC186" s="969"/>
      <c r="CD186" s="969"/>
      <c r="CE186" s="969"/>
      <c r="CF186" s="969"/>
      <c r="CG186" s="969"/>
      <c r="CH186" s="969"/>
      <c r="CI186" s="969"/>
      <c r="CJ186" s="969"/>
      <c r="CK186" s="969"/>
      <c r="CL186" s="969"/>
      <c r="CM186" s="969"/>
      <c r="CN186" s="969"/>
      <c r="CO186" s="969"/>
      <c r="CP186" s="969"/>
      <c r="CQ186" s="969"/>
      <c r="CR186" s="969"/>
      <c r="CS186" s="969"/>
      <c r="CT186" s="969"/>
      <c r="CU186" s="969"/>
      <c r="CV186" s="969"/>
      <c r="CW186" s="969"/>
      <c r="CX186" s="969"/>
      <c r="CY186" s="969"/>
      <c r="CZ186" s="969"/>
    </row>
    <row r="187" s="373" customFormat="true" ht="15" customHeight="true" x14ac:dyDescent="0.2">
      <c r="A187" s="823"/>
      <c r="B187" s="829"/>
      <c r="C187" s="855"/>
      <c r="D187" s="856"/>
      <c r="E187" s="856"/>
      <c r="F187" s="856"/>
      <c r="G187" s="857"/>
      <c r="H187" s="858"/>
      <c r="I187" s="856"/>
      <c r="J187" s="856"/>
      <c r="K187" s="856"/>
      <c r="L187" s="859"/>
      <c r="M187" s="855"/>
      <c r="N187" s="856"/>
      <c r="O187" s="856"/>
      <c r="P187" s="856"/>
      <c r="Q187" s="857"/>
      <c r="R187" s="858"/>
      <c r="S187" s="856"/>
      <c r="T187" s="856"/>
      <c r="U187" s="856"/>
      <c r="V187" s="856"/>
      <c r="W187" s="856"/>
      <c r="X187" s="856"/>
      <c r="Y187" s="856"/>
      <c r="Z187" s="856"/>
      <c r="AA187" s="859"/>
      <c r="AB187" s="738"/>
      <c r="AC187" s="738"/>
      <c r="AD187" s="738"/>
      <c r="AE187" s="738"/>
      <c r="AF187" s="738"/>
      <c r="AG187" s="738"/>
      <c r="AH187" s="738"/>
      <c r="AI187" s="738"/>
      <c r="AJ187" s="738"/>
      <c r="AK187" s="738"/>
      <c r="AL187" s="738"/>
      <c r="AM187" s="738"/>
      <c r="AN187" s="738"/>
      <c r="AO187" s="738"/>
      <c r="AP187" s="738"/>
      <c r="AQ187" s="738"/>
      <c r="AR187" s="738"/>
      <c r="AS187" s="738"/>
      <c r="AT187" s="738"/>
      <c r="AU187" s="738"/>
      <c r="AV187" s="738"/>
      <c r="AW187" s="738"/>
      <c r="AX187" s="738"/>
      <c r="AY187" s="738"/>
      <c r="AZ187" s="173"/>
      <c r="BA187" s="350"/>
      <c r="BB187" s="262"/>
      <c r="BC187" s="289"/>
      <c r="BD187" s="273"/>
      <c r="BE187" s="273"/>
      <c r="BF187" s="273"/>
      <c r="BG187" s="293"/>
      <c r="BH187" s="289"/>
      <c r="BI187" s="273"/>
      <c r="BJ187" s="273"/>
      <c r="BK187" s="273"/>
      <c r="BL187" s="293"/>
      <c r="BM187" s="289"/>
      <c r="BN187" s="273"/>
      <c r="BO187" s="273"/>
      <c r="BP187" s="273"/>
      <c r="BQ187" s="293"/>
      <c r="BR187" s="289"/>
      <c r="BS187" s="273"/>
      <c r="BT187" s="273"/>
      <c r="BU187" s="273"/>
      <c r="BV187" s="273"/>
      <c r="BW187" s="273"/>
      <c r="BX187" s="273"/>
      <c r="BY187" s="274"/>
      <c r="BZ187" s="274"/>
      <c r="CA187" s="274"/>
      <c r="CB187" s="969"/>
      <c r="CC187" s="969"/>
      <c r="CD187" s="969"/>
      <c r="CE187" s="969"/>
      <c r="CF187" s="969"/>
      <c r="CG187" s="969"/>
      <c r="CH187" s="969"/>
      <c r="CI187" s="969"/>
      <c r="CJ187" s="969"/>
      <c r="CK187" s="969"/>
      <c r="CL187" s="969"/>
      <c r="CM187" s="969"/>
      <c r="CN187" s="969"/>
      <c r="CO187" s="969"/>
      <c r="CP187" s="969"/>
      <c r="CQ187" s="969"/>
      <c r="CR187" s="969"/>
      <c r="CS187" s="969"/>
      <c r="CT187" s="969"/>
      <c r="CU187" s="969"/>
      <c r="CV187" s="969"/>
      <c r="CW187" s="969"/>
      <c r="CX187" s="969"/>
      <c r="CY187" s="969"/>
      <c r="CZ187" s="969"/>
    </row>
    <row r="188" s="373" customFormat="true" ht="15" customHeight="true" x14ac:dyDescent="0.2">
      <c r="A188" s="823"/>
      <c r="B188" s="829"/>
      <c r="C188" s="855"/>
      <c r="D188" s="856"/>
      <c r="E188" s="856"/>
      <c r="F188" s="856"/>
      <c r="G188" s="857"/>
      <c r="H188" s="858"/>
      <c r="I188" s="856"/>
      <c r="J188" s="856"/>
      <c r="K188" s="856"/>
      <c r="L188" s="859"/>
      <c r="M188" s="855"/>
      <c r="N188" s="856"/>
      <c r="O188" s="856"/>
      <c r="P188" s="856"/>
      <c r="Q188" s="857"/>
      <c r="R188" s="858"/>
      <c r="S188" s="856"/>
      <c r="T188" s="856"/>
      <c r="U188" s="856"/>
      <c r="V188" s="856"/>
      <c r="W188" s="856"/>
      <c r="X188" s="856"/>
      <c r="Y188" s="856"/>
      <c r="Z188" s="856"/>
      <c r="AA188" s="859"/>
      <c r="AB188" s="738"/>
      <c r="AC188" s="738"/>
      <c r="AD188" s="738"/>
      <c r="AE188" s="738"/>
      <c r="AF188" s="738"/>
      <c r="AG188" s="738"/>
      <c r="AH188" s="738"/>
      <c r="AI188" s="738"/>
      <c r="AJ188" s="738"/>
      <c r="AK188" s="738"/>
      <c r="AL188" s="738"/>
      <c r="AM188" s="738"/>
      <c r="AN188" s="738"/>
      <c r="AO188" s="738"/>
      <c r="AP188" s="738"/>
      <c r="AQ188" s="738"/>
      <c r="AR188" s="738"/>
      <c r="AS188" s="738"/>
      <c r="AT188" s="738"/>
      <c r="AU188" s="738"/>
      <c r="AV188" s="738"/>
      <c r="AW188" s="738"/>
      <c r="AX188" s="738"/>
      <c r="AY188" s="738"/>
      <c r="AZ188" s="173"/>
      <c r="BA188" s="350"/>
      <c r="BB188" s="262"/>
      <c r="BC188" s="289"/>
      <c r="BD188" s="273"/>
      <c r="BE188" s="273"/>
      <c r="BF188" s="273"/>
      <c r="BG188" s="293"/>
      <c r="BH188" s="289"/>
      <c r="BI188" s="273"/>
      <c r="BJ188" s="273"/>
      <c r="BK188" s="273"/>
      <c r="BL188" s="293"/>
      <c r="BM188" s="289"/>
      <c r="BN188" s="273"/>
      <c r="BO188" s="273"/>
      <c r="BP188" s="273"/>
      <c r="BQ188" s="293"/>
      <c r="BR188" s="289"/>
      <c r="BS188" s="273"/>
      <c r="BT188" s="273"/>
      <c r="BU188" s="273"/>
      <c r="BV188" s="273"/>
      <c r="BW188" s="273"/>
      <c r="BX188" s="273"/>
      <c r="BY188" s="274"/>
      <c r="BZ188" s="274"/>
      <c r="CA188" s="274"/>
      <c r="CB188" s="969"/>
      <c r="CC188" s="969"/>
      <c r="CD188" s="969"/>
      <c r="CE188" s="969"/>
      <c r="CF188" s="969"/>
      <c r="CG188" s="969"/>
      <c r="CH188" s="969"/>
      <c r="CI188" s="969"/>
      <c r="CJ188" s="969"/>
      <c r="CK188" s="969"/>
      <c r="CL188" s="969"/>
      <c r="CM188" s="969"/>
      <c r="CN188" s="969"/>
      <c r="CO188" s="969"/>
      <c r="CP188" s="969"/>
      <c r="CQ188" s="969"/>
      <c r="CR188" s="969"/>
      <c r="CS188" s="969"/>
      <c r="CT188" s="969"/>
      <c r="CU188" s="969"/>
      <c r="CV188" s="969"/>
      <c r="CW188" s="969"/>
      <c r="CX188" s="969"/>
      <c r="CY188" s="969"/>
      <c r="CZ188" s="969"/>
    </row>
    <row r="189" s="373" customFormat="true" ht="15" customHeight="true" x14ac:dyDescent="0.2">
      <c r="A189" s="823"/>
      <c r="B189" s="829"/>
      <c r="C189" s="855"/>
      <c r="D189" s="856"/>
      <c r="E189" s="856"/>
      <c r="F189" s="856"/>
      <c r="G189" s="857"/>
      <c r="H189" s="858"/>
      <c r="I189" s="856"/>
      <c r="J189" s="856"/>
      <c r="K189" s="856"/>
      <c r="L189" s="859"/>
      <c r="M189" s="855"/>
      <c r="N189" s="856"/>
      <c r="O189" s="856"/>
      <c r="P189" s="856"/>
      <c r="Q189" s="857"/>
      <c r="R189" s="858"/>
      <c r="S189" s="856"/>
      <c r="T189" s="856"/>
      <c r="U189" s="856"/>
      <c r="V189" s="856"/>
      <c r="W189" s="856"/>
      <c r="X189" s="856"/>
      <c r="Y189" s="856"/>
      <c r="Z189" s="856"/>
      <c r="AA189" s="859"/>
      <c r="AB189" s="738"/>
      <c r="AC189" s="738"/>
      <c r="AD189" s="738"/>
      <c r="AE189" s="738"/>
      <c r="AF189" s="738"/>
      <c r="AG189" s="738"/>
      <c r="AH189" s="738"/>
      <c r="AI189" s="738"/>
      <c r="AJ189" s="738"/>
      <c r="AK189" s="738"/>
      <c r="AL189" s="738"/>
      <c r="AM189" s="738"/>
      <c r="AN189" s="738"/>
      <c r="AO189" s="738"/>
      <c r="AP189" s="738"/>
      <c r="AQ189" s="738"/>
      <c r="AR189" s="738"/>
      <c r="AS189" s="738"/>
      <c r="AT189" s="738"/>
      <c r="AU189" s="738"/>
      <c r="AV189" s="738"/>
      <c r="AW189" s="738"/>
      <c r="AX189" s="738"/>
      <c r="AY189" s="738"/>
      <c r="AZ189" s="173"/>
      <c r="BA189" s="350"/>
      <c r="BB189" s="262"/>
      <c r="BC189" s="289"/>
      <c r="BD189" s="273"/>
      <c r="BE189" s="273"/>
      <c r="BF189" s="273"/>
      <c r="BG189" s="293"/>
      <c r="BH189" s="289"/>
      <c r="BI189" s="273"/>
      <c r="BJ189" s="273"/>
      <c r="BK189" s="273"/>
      <c r="BL189" s="293"/>
      <c r="BM189" s="289"/>
      <c r="BN189" s="273"/>
      <c r="BO189" s="273"/>
      <c r="BP189" s="273"/>
      <c r="BQ189" s="293"/>
      <c r="BR189" s="289"/>
      <c r="BS189" s="273"/>
      <c r="BT189" s="273"/>
      <c r="BU189" s="273"/>
      <c r="BV189" s="273"/>
      <c r="BW189" s="273"/>
      <c r="BX189" s="273"/>
      <c r="BY189" s="274"/>
      <c r="BZ189" s="274"/>
      <c r="CA189" s="274"/>
      <c r="CB189" s="969"/>
      <c r="CC189" s="969"/>
      <c r="CD189" s="969"/>
      <c r="CE189" s="969"/>
      <c r="CF189" s="969"/>
      <c r="CG189" s="969"/>
      <c r="CH189" s="969"/>
      <c r="CI189" s="969"/>
      <c r="CJ189" s="969"/>
      <c r="CK189" s="969"/>
      <c r="CL189" s="969"/>
      <c r="CM189" s="969"/>
      <c r="CN189" s="969"/>
      <c r="CO189" s="969"/>
      <c r="CP189" s="969"/>
      <c r="CQ189" s="969"/>
      <c r="CR189" s="969"/>
      <c r="CS189" s="969"/>
      <c r="CT189" s="969"/>
      <c r="CU189" s="969"/>
      <c r="CV189" s="969"/>
      <c r="CW189" s="969"/>
      <c r="CX189" s="969"/>
      <c r="CY189" s="969"/>
      <c r="CZ189" s="969"/>
    </row>
    <row r="190" s="373" customFormat="true" ht="15" customHeight="true" x14ac:dyDescent="0.2">
      <c r="A190" s="823"/>
      <c r="B190" s="829"/>
      <c r="C190" s="855"/>
      <c r="D190" s="856"/>
      <c r="E190" s="856"/>
      <c r="F190" s="856"/>
      <c r="G190" s="857"/>
      <c r="H190" s="858"/>
      <c r="I190" s="856"/>
      <c r="J190" s="856"/>
      <c r="K190" s="856"/>
      <c r="L190" s="859"/>
      <c r="M190" s="855"/>
      <c r="N190" s="856"/>
      <c r="O190" s="856"/>
      <c r="P190" s="856"/>
      <c r="Q190" s="857"/>
      <c r="R190" s="858"/>
      <c r="S190" s="856"/>
      <c r="T190" s="856"/>
      <c r="U190" s="856"/>
      <c r="V190" s="856"/>
      <c r="W190" s="856"/>
      <c r="X190" s="856"/>
      <c r="Y190" s="856"/>
      <c r="Z190" s="856"/>
      <c r="AA190" s="859"/>
      <c r="AB190" s="738"/>
      <c r="AC190" s="738"/>
      <c r="AD190" s="738"/>
      <c r="AE190" s="738"/>
      <c r="AF190" s="738"/>
      <c r="AG190" s="738"/>
      <c r="AH190" s="738"/>
      <c r="AI190" s="738"/>
      <c r="AJ190" s="738"/>
      <c r="AK190" s="738"/>
      <c r="AL190" s="738"/>
      <c r="AM190" s="738"/>
      <c r="AN190" s="738"/>
      <c r="AO190" s="738"/>
      <c r="AP190" s="738"/>
      <c r="AQ190" s="738"/>
      <c r="AR190" s="738"/>
      <c r="AS190" s="738"/>
      <c r="AT190" s="738"/>
      <c r="AU190" s="738"/>
      <c r="AV190" s="738"/>
      <c r="AW190" s="738"/>
      <c r="AX190" s="738"/>
      <c r="AY190" s="738"/>
      <c r="AZ190" s="173"/>
      <c r="BA190" s="350"/>
      <c r="BB190" s="262"/>
      <c r="BC190" s="289"/>
      <c r="BD190" s="273"/>
      <c r="BE190" s="273"/>
      <c r="BF190" s="273"/>
      <c r="BG190" s="293"/>
      <c r="BH190" s="289"/>
      <c r="BI190" s="273"/>
      <c r="BJ190" s="273"/>
      <c r="BK190" s="273"/>
      <c r="BL190" s="293"/>
      <c r="BM190" s="289"/>
      <c r="BN190" s="273"/>
      <c r="BO190" s="273"/>
      <c r="BP190" s="273"/>
      <c r="BQ190" s="293"/>
      <c r="BR190" s="289"/>
      <c r="BS190" s="273"/>
      <c r="BT190" s="273"/>
      <c r="BU190" s="273"/>
      <c r="BV190" s="273"/>
      <c r="BW190" s="273"/>
      <c r="BX190" s="273"/>
      <c r="BY190" s="274"/>
      <c r="BZ190" s="274"/>
      <c r="CA190" s="274"/>
      <c r="CB190" s="969"/>
      <c r="CC190" s="969"/>
      <c r="CD190" s="969"/>
      <c r="CE190" s="969"/>
      <c r="CF190" s="969"/>
      <c r="CG190" s="969"/>
      <c r="CH190" s="969"/>
      <c r="CI190" s="969"/>
      <c r="CJ190" s="969"/>
      <c r="CK190" s="969"/>
      <c r="CL190" s="969"/>
      <c r="CM190" s="969"/>
      <c r="CN190" s="969"/>
      <c r="CO190" s="969"/>
      <c r="CP190" s="969"/>
      <c r="CQ190" s="969"/>
      <c r="CR190" s="969"/>
      <c r="CS190" s="969"/>
      <c r="CT190" s="969"/>
      <c r="CU190" s="969"/>
      <c r="CV190" s="969"/>
      <c r="CW190" s="969"/>
      <c r="CX190" s="969"/>
      <c r="CY190" s="969"/>
      <c r="CZ190" s="969"/>
    </row>
    <row r="191" s="373" customFormat="true" ht="15" customHeight="true" x14ac:dyDescent="0.2">
      <c r="A191" s="823"/>
      <c r="B191" s="829"/>
      <c r="C191" s="855"/>
      <c r="D191" s="856"/>
      <c r="E191" s="856"/>
      <c r="F191" s="856"/>
      <c r="G191" s="857"/>
      <c r="H191" s="858"/>
      <c r="I191" s="856"/>
      <c r="J191" s="856"/>
      <c r="K191" s="856"/>
      <c r="L191" s="859"/>
      <c r="M191" s="855"/>
      <c r="N191" s="856"/>
      <c r="O191" s="856"/>
      <c r="P191" s="856"/>
      <c r="Q191" s="857"/>
      <c r="R191" s="858"/>
      <c r="S191" s="856"/>
      <c r="T191" s="856"/>
      <c r="U191" s="856"/>
      <c r="V191" s="856"/>
      <c r="W191" s="856"/>
      <c r="X191" s="856"/>
      <c r="Y191" s="856"/>
      <c r="Z191" s="856"/>
      <c r="AA191" s="859"/>
      <c r="AB191" s="738"/>
      <c r="AC191" s="738"/>
      <c r="AD191" s="738"/>
      <c r="AE191" s="738"/>
      <c r="AF191" s="738"/>
      <c r="AG191" s="738"/>
      <c r="AH191" s="738"/>
      <c r="AI191" s="738"/>
      <c r="AJ191" s="738"/>
      <c r="AK191" s="738"/>
      <c r="AL191" s="738"/>
      <c r="AM191" s="738"/>
      <c r="AN191" s="738"/>
      <c r="AO191" s="738"/>
      <c r="AP191" s="738"/>
      <c r="AQ191" s="738"/>
      <c r="AR191" s="738"/>
      <c r="AS191" s="738"/>
      <c r="AT191" s="738"/>
      <c r="AU191" s="738"/>
      <c r="AV191" s="738"/>
      <c r="AW191" s="738"/>
      <c r="AX191" s="738"/>
      <c r="AY191" s="738"/>
      <c r="AZ191" s="173"/>
      <c r="BA191" s="350"/>
      <c r="BB191" s="262"/>
      <c r="BC191" s="289"/>
      <c r="BD191" s="273"/>
      <c r="BE191" s="273"/>
      <c r="BF191" s="273"/>
      <c r="BG191" s="293"/>
      <c r="BH191" s="289"/>
      <c r="BI191" s="273"/>
      <c r="BJ191" s="273"/>
      <c r="BK191" s="273"/>
      <c r="BL191" s="293"/>
      <c r="BM191" s="289"/>
      <c r="BN191" s="273"/>
      <c r="BO191" s="273"/>
      <c r="BP191" s="273"/>
      <c r="BQ191" s="293"/>
      <c r="BR191" s="289"/>
      <c r="BS191" s="273"/>
      <c r="BT191" s="273"/>
      <c r="BU191" s="273"/>
      <c r="BV191" s="273"/>
      <c r="BW191" s="273"/>
      <c r="BX191" s="273"/>
      <c r="BY191" s="274"/>
      <c r="BZ191" s="274"/>
      <c r="CA191" s="274"/>
      <c r="CB191" s="969"/>
      <c r="CC191" s="969"/>
      <c r="CD191" s="969"/>
      <c r="CE191" s="969"/>
      <c r="CF191" s="969"/>
      <c r="CG191" s="969"/>
      <c r="CH191" s="969"/>
      <c r="CI191" s="969"/>
      <c r="CJ191" s="969"/>
      <c r="CK191" s="969"/>
      <c r="CL191" s="969"/>
      <c r="CM191" s="969"/>
      <c r="CN191" s="969"/>
      <c r="CO191" s="969"/>
      <c r="CP191" s="969"/>
      <c r="CQ191" s="969"/>
      <c r="CR191" s="969"/>
      <c r="CS191" s="969"/>
      <c r="CT191" s="969"/>
      <c r="CU191" s="969"/>
      <c r="CV191" s="969"/>
      <c r="CW191" s="969"/>
      <c r="CX191" s="969"/>
      <c r="CY191" s="969"/>
      <c r="CZ191" s="969"/>
    </row>
    <row r="192" s="373" customFormat="true" ht="15" customHeight="true" x14ac:dyDescent="0.2">
      <c r="A192" s="823"/>
      <c r="B192" s="829"/>
      <c r="C192" s="855"/>
      <c r="D192" s="856"/>
      <c r="E192" s="856"/>
      <c r="F192" s="856"/>
      <c r="G192" s="857"/>
      <c r="H192" s="858"/>
      <c r="I192" s="856"/>
      <c r="J192" s="856"/>
      <c r="K192" s="856"/>
      <c r="L192" s="859"/>
      <c r="M192" s="855"/>
      <c r="N192" s="856"/>
      <c r="O192" s="856"/>
      <c r="P192" s="856"/>
      <c r="Q192" s="857"/>
      <c r="R192" s="858"/>
      <c r="S192" s="856"/>
      <c r="T192" s="856"/>
      <c r="U192" s="856"/>
      <c r="V192" s="856"/>
      <c r="W192" s="856"/>
      <c r="X192" s="856"/>
      <c r="Y192" s="856"/>
      <c r="Z192" s="856"/>
      <c r="AA192" s="859"/>
      <c r="AB192" s="738"/>
      <c r="AC192" s="738"/>
      <c r="AD192" s="738"/>
      <c r="AE192" s="738"/>
      <c r="AF192" s="738"/>
      <c r="AG192" s="738"/>
      <c r="AH192" s="738"/>
      <c r="AI192" s="738"/>
      <c r="AJ192" s="738"/>
      <c r="AK192" s="738"/>
      <c r="AL192" s="738"/>
      <c r="AM192" s="738"/>
      <c r="AN192" s="738"/>
      <c r="AO192" s="738"/>
      <c r="AP192" s="738"/>
      <c r="AQ192" s="738"/>
      <c r="AR192" s="738"/>
      <c r="AS192" s="738"/>
      <c r="AT192" s="738"/>
      <c r="AU192" s="738"/>
      <c r="AV192" s="738"/>
      <c r="AW192" s="738"/>
      <c r="AX192" s="738"/>
      <c r="AY192" s="738"/>
      <c r="AZ192" s="173"/>
      <c r="BA192" s="350"/>
      <c r="BB192" s="262"/>
      <c r="BC192" s="289"/>
      <c r="BD192" s="273"/>
      <c r="BE192" s="273"/>
      <c r="BF192" s="273"/>
      <c r="BG192" s="293"/>
      <c r="BH192" s="289"/>
      <c r="BI192" s="273"/>
      <c r="BJ192" s="273"/>
      <c r="BK192" s="273"/>
      <c r="BL192" s="293"/>
      <c r="BM192" s="289"/>
      <c r="BN192" s="273"/>
      <c r="BO192" s="273"/>
      <c r="BP192" s="273"/>
      <c r="BQ192" s="293"/>
      <c r="BR192" s="289"/>
      <c r="BS192" s="273"/>
      <c r="BT192" s="273"/>
      <c r="BU192" s="273"/>
      <c r="BV192" s="273"/>
      <c r="BW192" s="273"/>
      <c r="BX192" s="273"/>
      <c r="BY192" s="274"/>
      <c r="BZ192" s="274"/>
      <c r="CA192" s="274"/>
      <c r="CB192" s="969"/>
      <c r="CC192" s="969"/>
      <c r="CD192" s="969"/>
      <c r="CE192" s="969"/>
      <c r="CF192" s="969"/>
      <c r="CG192" s="969"/>
      <c r="CH192" s="969"/>
      <c r="CI192" s="969"/>
      <c r="CJ192" s="969"/>
      <c r="CK192" s="969"/>
      <c r="CL192" s="969"/>
      <c r="CM192" s="969"/>
      <c r="CN192" s="969"/>
      <c r="CO192" s="969"/>
      <c r="CP192" s="969"/>
      <c r="CQ192" s="969"/>
      <c r="CR192" s="969"/>
      <c r="CS192" s="969"/>
      <c r="CT192" s="969"/>
      <c r="CU192" s="969"/>
      <c r="CV192" s="969"/>
      <c r="CW192" s="969"/>
      <c r="CX192" s="969"/>
      <c r="CY192" s="969"/>
      <c r="CZ192" s="969"/>
    </row>
    <row r="193" s="373" customFormat="true" ht="15" customHeight="true" x14ac:dyDescent="0.2">
      <c r="A193" s="823"/>
      <c r="B193" s="829"/>
      <c r="C193" s="855"/>
      <c r="D193" s="856"/>
      <c r="E193" s="856"/>
      <c r="F193" s="856"/>
      <c r="G193" s="857"/>
      <c r="H193" s="858"/>
      <c r="I193" s="856"/>
      <c r="J193" s="856"/>
      <c r="K193" s="856"/>
      <c r="L193" s="859"/>
      <c r="M193" s="855"/>
      <c r="N193" s="856"/>
      <c r="O193" s="856"/>
      <c r="P193" s="856"/>
      <c r="Q193" s="857"/>
      <c r="R193" s="858"/>
      <c r="S193" s="856"/>
      <c r="T193" s="856"/>
      <c r="U193" s="856"/>
      <c r="V193" s="856"/>
      <c r="W193" s="856"/>
      <c r="X193" s="856"/>
      <c r="Y193" s="856"/>
      <c r="Z193" s="856"/>
      <c r="AA193" s="859"/>
      <c r="AB193" s="738"/>
      <c r="AC193" s="738"/>
      <c r="AD193" s="738"/>
      <c r="AE193" s="738"/>
      <c r="AF193" s="738"/>
      <c r="AG193" s="738"/>
      <c r="AH193" s="738"/>
      <c r="AI193" s="738"/>
      <c r="AJ193" s="738"/>
      <c r="AK193" s="738"/>
      <c r="AL193" s="738"/>
      <c r="AM193" s="738"/>
      <c r="AN193" s="738"/>
      <c r="AO193" s="738"/>
      <c r="AP193" s="738"/>
      <c r="AQ193" s="738"/>
      <c r="AR193" s="738"/>
      <c r="AS193" s="738"/>
      <c r="AT193" s="738"/>
      <c r="AU193" s="738"/>
      <c r="AV193" s="738"/>
      <c r="AW193" s="738"/>
      <c r="AX193" s="738"/>
      <c r="AY193" s="738"/>
      <c r="AZ193" s="173"/>
      <c r="BA193" s="350"/>
      <c r="BB193" s="262"/>
      <c r="BC193" s="289"/>
      <c r="BD193" s="273"/>
      <c r="BE193" s="273"/>
      <c r="BF193" s="273"/>
      <c r="BG193" s="293"/>
      <c r="BH193" s="289"/>
      <c r="BI193" s="273"/>
      <c r="BJ193" s="273"/>
      <c r="BK193" s="273"/>
      <c r="BL193" s="293"/>
      <c r="BM193" s="289"/>
      <c r="BN193" s="273"/>
      <c r="BO193" s="273"/>
      <c r="BP193" s="273"/>
      <c r="BQ193" s="293"/>
      <c r="BR193" s="289"/>
      <c r="BS193" s="273"/>
      <c r="BT193" s="273"/>
      <c r="BU193" s="273"/>
      <c r="BV193" s="273"/>
      <c r="BW193" s="273"/>
      <c r="BX193" s="273"/>
      <c r="BY193" s="274"/>
      <c r="BZ193" s="274"/>
      <c r="CA193" s="274"/>
      <c r="CB193" s="969"/>
      <c r="CC193" s="969"/>
      <c r="CD193" s="969"/>
      <c r="CE193" s="969"/>
      <c r="CF193" s="969"/>
      <c r="CG193" s="969"/>
      <c r="CH193" s="969"/>
      <c r="CI193" s="969"/>
      <c r="CJ193" s="969"/>
      <c r="CK193" s="969"/>
      <c r="CL193" s="969"/>
      <c r="CM193" s="969"/>
      <c r="CN193" s="969"/>
      <c r="CO193" s="969"/>
      <c r="CP193" s="969"/>
      <c r="CQ193" s="969"/>
      <c r="CR193" s="969"/>
      <c r="CS193" s="969"/>
      <c r="CT193" s="969"/>
      <c r="CU193" s="969"/>
      <c r="CV193" s="969"/>
      <c r="CW193" s="969"/>
      <c r="CX193" s="969"/>
      <c r="CY193" s="969"/>
      <c r="CZ193" s="969"/>
    </row>
    <row r="194" s="373" customFormat="true" ht="15" customHeight="true" x14ac:dyDescent="0.2">
      <c r="A194" s="823"/>
      <c r="B194" s="829"/>
      <c r="C194" s="855"/>
      <c r="D194" s="856"/>
      <c r="E194" s="856"/>
      <c r="F194" s="856"/>
      <c r="G194" s="857"/>
      <c r="H194" s="858"/>
      <c r="I194" s="856"/>
      <c r="J194" s="856"/>
      <c r="K194" s="856"/>
      <c r="L194" s="859"/>
      <c r="M194" s="855"/>
      <c r="N194" s="856"/>
      <c r="O194" s="856"/>
      <c r="P194" s="856"/>
      <c r="Q194" s="857"/>
      <c r="R194" s="858"/>
      <c r="S194" s="856"/>
      <c r="T194" s="856"/>
      <c r="U194" s="856"/>
      <c r="V194" s="856"/>
      <c r="W194" s="856"/>
      <c r="X194" s="856"/>
      <c r="Y194" s="856"/>
      <c r="Z194" s="856"/>
      <c r="AA194" s="859"/>
      <c r="AB194" s="738"/>
      <c r="AC194" s="738"/>
      <c r="AD194" s="738"/>
      <c r="AE194" s="738"/>
      <c r="AF194" s="738"/>
      <c r="AG194" s="738"/>
      <c r="AH194" s="738"/>
      <c r="AI194" s="738"/>
      <c r="AJ194" s="738"/>
      <c r="AK194" s="738"/>
      <c r="AL194" s="738"/>
      <c r="AM194" s="738"/>
      <c r="AN194" s="738"/>
      <c r="AO194" s="738"/>
      <c r="AP194" s="738"/>
      <c r="AQ194" s="738"/>
      <c r="AR194" s="738"/>
      <c r="AS194" s="738"/>
      <c r="AT194" s="738"/>
      <c r="AU194" s="738"/>
      <c r="AV194" s="738"/>
      <c r="AW194" s="738"/>
      <c r="AX194" s="738"/>
      <c r="AY194" s="738"/>
      <c r="AZ194" s="173"/>
      <c r="BA194" s="350"/>
      <c r="BB194" s="262"/>
      <c r="BC194" s="289"/>
      <c r="BD194" s="273"/>
      <c r="BE194" s="273"/>
      <c r="BF194" s="273"/>
      <c r="BG194" s="293"/>
      <c r="BH194" s="289"/>
      <c r="BI194" s="273"/>
      <c r="BJ194" s="273"/>
      <c r="BK194" s="273"/>
      <c r="BL194" s="293"/>
      <c r="BM194" s="289"/>
      <c r="BN194" s="273"/>
      <c r="BO194" s="273"/>
      <c r="BP194" s="273"/>
      <c r="BQ194" s="293"/>
      <c r="BR194" s="289"/>
      <c r="BS194" s="273"/>
      <c r="BT194" s="273"/>
      <c r="BU194" s="273"/>
      <c r="BV194" s="273"/>
      <c r="BW194" s="273"/>
      <c r="BX194" s="273"/>
      <c r="BY194" s="274"/>
      <c r="BZ194" s="274"/>
      <c r="CA194" s="274"/>
      <c r="CB194" s="969"/>
      <c r="CC194" s="969"/>
      <c r="CD194" s="969"/>
      <c r="CE194" s="969"/>
      <c r="CF194" s="969"/>
      <c r="CG194" s="969"/>
      <c r="CH194" s="969"/>
      <c r="CI194" s="969"/>
      <c r="CJ194" s="969"/>
      <c r="CK194" s="969"/>
      <c r="CL194" s="969"/>
      <c r="CM194" s="969"/>
      <c r="CN194" s="969"/>
      <c r="CO194" s="969"/>
      <c r="CP194" s="969"/>
      <c r="CQ194" s="969"/>
      <c r="CR194" s="969"/>
      <c r="CS194" s="969"/>
      <c r="CT194" s="969"/>
      <c r="CU194" s="969"/>
      <c r="CV194" s="969"/>
      <c r="CW194" s="969"/>
      <c r="CX194" s="969"/>
      <c r="CY194" s="969"/>
      <c r="CZ194" s="969"/>
    </row>
    <row r="195" s="134" customFormat="true" ht="15" customHeight="true" x14ac:dyDescent="0.2">
      <c r="A195" s="803"/>
      <c r="B195" s="830"/>
      <c r="C195" s="863"/>
      <c r="D195" s="861"/>
      <c r="E195" s="861"/>
      <c r="F195" s="861"/>
      <c r="G195" s="862"/>
      <c r="H195" s="860"/>
      <c r="I195" s="861"/>
      <c r="J195" s="861"/>
      <c r="K195" s="861"/>
      <c r="L195" s="864"/>
      <c r="M195" s="863"/>
      <c r="N195" s="861"/>
      <c r="O195" s="861"/>
      <c r="P195" s="861"/>
      <c r="Q195" s="862"/>
      <c r="R195" s="860"/>
      <c r="S195" s="861"/>
      <c r="T195" s="861"/>
      <c r="U195" s="861"/>
      <c r="V195" s="861"/>
      <c r="W195" s="861"/>
      <c r="X195" s="861"/>
      <c r="Y195" s="861"/>
      <c r="Z195" s="861"/>
      <c r="AA195" s="864"/>
      <c r="AB195" s="738"/>
      <c r="AC195" s="738"/>
      <c r="AD195" s="738"/>
      <c r="AE195" s="738"/>
      <c r="AF195" s="738"/>
      <c r="AG195" s="738"/>
      <c r="AH195" s="738"/>
      <c r="AI195" s="738"/>
      <c r="AJ195" s="738"/>
      <c r="AK195" s="738"/>
      <c r="AL195" s="738"/>
      <c r="AM195" s="738"/>
      <c r="AN195" s="738"/>
      <c r="AO195" s="738"/>
      <c r="AP195" s="738"/>
      <c r="AQ195" s="738"/>
      <c r="AR195" s="738"/>
      <c r="AS195" s="738"/>
      <c r="AT195" s="738"/>
      <c r="AU195" s="738"/>
      <c r="AV195" s="738"/>
      <c r="AW195" s="738"/>
      <c r="AX195" s="738"/>
      <c r="AY195" s="738"/>
      <c r="AZ195" s="173"/>
      <c r="BA195" s="350"/>
      <c r="BB195" s="262"/>
      <c r="BC195" s="289"/>
      <c r="BD195" s="273"/>
      <c r="BE195" s="273"/>
      <c r="BF195" s="273"/>
      <c r="BG195" s="293"/>
      <c r="BH195" s="289"/>
      <c r="BI195" s="273"/>
      <c r="BJ195" s="273"/>
      <c r="BK195" s="273"/>
      <c r="BL195" s="293"/>
      <c r="BM195" s="289"/>
      <c r="BN195" s="273"/>
      <c r="BO195" s="273"/>
      <c r="BP195" s="273"/>
      <c r="BQ195" s="293"/>
      <c r="BR195" s="289"/>
      <c r="BS195" s="273"/>
      <c r="BT195" s="273"/>
      <c r="BU195" s="273"/>
      <c r="BV195" s="273"/>
      <c r="BW195" s="273"/>
      <c r="BX195" s="273"/>
      <c r="BY195" s="274"/>
      <c r="BZ195" s="274"/>
      <c r="CA195" s="274"/>
      <c r="CB195" s="969"/>
      <c r="CC195" s="969"/>
      <c r="CD195" s="969"/>
      <c r="CE195" s="969"/>
      <c r="CF195" s="969"/>
      <c r="CG195" s="969"/>
      <c r="CH195" s="969"/>
      <c r="CI195" s="969"/>
      <c r="CJ195" s="969"/>
      <c r="CK195" s="969"/>
      <c r="CL195" s="969"/>
      <c r="CM195" s="969"/>
      <c r="CN195" s="969"/>
      <c r="CO195" s="969"/>
      <c r="CP195" s="969"/>
      <c r="CQ195" s="969"/>
      <c r="CR195" s="969"/>
      <c r="CS195" s="969"/>
      <c r="CT195" s="969"/>
      <c r="CU195" s="969"/>
      <c r="CV195" s="969"/>
      <c r="CW195" s="969"/>
      <c r="CX195" s="969"/>
      <c r="CY195" s="969"/>
      <c r="CZ195" s="969"/>
    </row>
    <row r="196" s="134" customFormat="true" ht="15" customHeight="true" x14ac:dyDescent="0.2">
      <c r="A196" s="803"/>
      <c r="B196" s="830"/>
      <c r="C196" s="863"/>
      <c r="D196" s="861"/>
      <c r="E196" s="861"/>
      <c r="F196" s="861"/>
      <c r="G196" s="862"/>
      <c r="H196" s="860"/>
      <c r="I196" s="861"/>
      <c r="J196" s="861"/>
      <c r="K196" s="861"/>
      <c r="L196" s="864"/>
      <c r="M196" s="863"/>
      <c r="N196" s="861"/>
      <c r="O196" s="861"/>
      <c r="P196" s="861"/>
      <c r="Q196" s="862"/>
      <c r="R196" s="860"/>
      <c r="S196" s="861"/>
      <c r="T196" s="861"/>
      <c r="U196" s="861"/>
      <c r="V196" s="861"/>
      <c r="W196" s="861"/>
      <c r="X196" s="861"/>
      <c r="Y196" s="861"/>
      <c r="Z196" s="861"/>
      <c r="AA196" s="864"/>
      <c r="AB196" s="738"/>
      <c r="AC196" s="738"/>
      <c r="AD196" s="738"/>
      <c r="AE196" s="738"/>
      <c r="AF196" s="738"/>
      <c r="AG196" s="738"/>
      <c r="AH196" s="738"/>
      <c r="AI196" s="738"/>
      <c r="AJ196" s="738"/>
      <c r="AK196" s="738"/>
      <c r="AL196" s="738"/>
      <c r="AM196" s="738"/>
      <c r="AN196" s="738"/>
      <c r="AO196" s="738"/>
      <c r="AP196" s="738"/>
      <c r="AQ196" s="738"/>
      <c r="AR196" s="738"/>
      <c r="AS196" s="738"/>
      <c r="AT196" s="738"/>
      <c r="AU196" s="738"/>
      <c r="AV196" s="738"/>
      <c r="AW196" s="738"/>
      <c r="AX196" s="738"/>
      <c r="AY196" s="738"/>
      <c r="AZ196" s="173"/>
      <c r="BA196" s="350"/>
      <c r="BB196" s="262"/>
      <c r="BC196" s="289"/>
      <c r="BD196" s="273"/>
      <c r="BE196" s="273"/>
      <c r="BF196" s="273"/>
      <c r="BG196" s="293"/>
      <c r="BH196" s="289"/>
      <c r="BI196" s="273"/>
      <c r="BJ196" s="273"/>
      <c r="BK196" s="273"/>
      <c r="BL196" s="293"/>
      <c r="BM196" s="289"/>
      <c r="BN196" s="273"/>
      <c r="BO196" s="273"/>
      <c r="BP196" s="273"/>
      <c r="BQ196" s="293"/>
      <c r="BR196" s="289"/>
      <c r="BS196" s="273"/>
      <c r="BT196" s="273"/>
      <c r="BU196" s="273"/>
      <c r="BV196" s="273"/>
      <c r="BW196" s="273"/>
      <c r="BX196" s="273"/>
      <c r="BY196" s="274"/>
      <c r="BZ196" s="274"/>
      <c r="CA196" s="274"/>
      <c r="CB196" s="969"/>
      <c r="CC196" s="969"/>
      <c r="CD196" s="969"/>
      <c r="CE196" s="969"/>
      <c r="CF196" s="969"/>
      <c r="CG196" s="969"/>
      <c r="CH196" s="969"/>
      <c r="CI196" s="969"/>
      <c r="CJ196" s="969"/>
      <c r="CK196" s="969"/>
      <c r="CL196" s="969"/>
      <c r="CM196" s="969"/>
      <c r="CN196" s="969"/>
      <c r="CO196" s="969"/>
      <c r="CP196" s="969"/>
      <c r="CQ196" s="969"/>
      <c r="CR196" s="969"/>
      <c r="CS196" s="969"/>
      <c r="CT196" s="969"/>
      <c r="CU196" s="969"/>
      <c r="CV196" s="969"/>
      <c r="CW196" s="969"/>
      <c r="CX196" s="969"/>
      <c r="CY196" s="969"/>
      <c r="CZ196" s="969"/>
    </row>
    <row r="197" s="134" customFormat="true" ht="15" customHeight="true" x14ac:dyDescent="0.2">
      <c r="A197" s="803"/>
      <c r="B197" s="830"/>
      <c r="C197" s="863"/>
      <c r="D197" s="861"/>
      <c r="E197" s="861"/>
      <c r="F197" s="861"/>
      <c r="G197" s="862"/>
      <c r="H197" s="860"/>
      <c r="I197" s="861"/>
      <c r="J197" s="861"/>
      <c r="K197" s="861"/>
      <c r="L197" s="864"/>
      <c r="M197" s="863"/>
      <c r="N197" s="861"/>
      <c r="O197" s="861"/>
      <c r="P197" s="861"/>
      <c r="Q197" s="862"/>
      <c r="R197" s="860"/>
      <c r="S197" s="861"/>
      <c r="T197" s="861"/>
      <c r="U197" s="861"/>
      <c r="V197" s="861"/>
      <c r="W197" s="861"/>
      <c r="X197" s="861"/>
      <c r="Y197" s="861"/>
      <c r="Z197" s="861"/>
      <c r="AA197" s="864"/>
      <c r="AB197" s="738"/>
      <c r="AC197" s="738"/>
      <c r="AD197" s="738"/>
      <c r="AE197" s="738"/>
      <c r="AF197" s="738"/>
      <c r="AG197" s="738"/>
      <c r="AH197" s="738"/>
      <c r="AI197" s="738"/>
      <c r="AJ197" s="738"/>
      <c r="AK197" s="738"/>
      <c r="AL197" s="738"/>
      <c r="AM197" s="738"/>
      <c r="AN197" s="738"/>
      <c r="AO197" s="738"/>
      <c r="AP197" s="738"/>
      <c r="AQ197" s="738"/>
      <c r="AR197" s="738"/>
      <c r="AS197" s="738"/>
      <c r="AT197" s="738"/>
      <c r="AU197" s="738"/>
      <c r="AV197" s="738"/>
      <c r="AW197" s="738"/>
      <c r="AX197" s="738"/>
      <c r="AY197" s="738"/>
      <c r="AZ197" s="173"/>
      <c r="BA197" s="350"/>
      <c r="BB197" s="262"/>
      <c r="BC197" s="289"/>
      <c r="BD197" s="273"/>
      <c r="BE197" s="273"/>
      <c r="BF197" s="273"/>
      <c r="BG197" s="293"/>
      <c r="BH197" s="289"/>
      <c r="BI197" s="273"/>
      <c r="BJ197" s="273"/>
      <c r="BK197" s="273"/>
      <c r="BL197" s="293"/>
      <c r="BM197" s="289"/>
      <c r="BN197" s="273"/>
      <c r="BO197" s="273"/>
      <c r="BP197" s="273"/>
      <c r="BQ197" s="293"/>
      <c r="BR197" s="289"/>
      <c r="BS197" s="273"/>
      <c r="BT197" s="273"/>
      <c r="BU197" s="273"/>
      <c r="BV197" s="273"/>
      <c r="BW197" s="273"/>
      <c r="BX197" s="273"/>
      <c r="BY197" s="274"/>
      <c r="BZ197" s="274"/>
      <c r="CA197" s="274"/>
      <c r="CB197" s="969"/>
      <c r="CC197" s="969"/>
      <c r="CD197" s="969"/>
      <c r="CE197" s="969"/>
      <c r="CF197" s="969"/>
      <c r="CG197" s="969"/>
      <c r="CH197" s="969"/>
      <c r="CI197" s="969"/>
      <c r="CJ197" s="969"/>
      <c r="CK197" s="969"/>
      <c r="CL197" s="969"/>
      <c r="CM197" s="969"/>
      <c r="CN197" s="969"/>
      <c r="CO197" s="969"/>
      <c r="CP197" s="969"/>
      <c r="CQ197" s="969"/>
      <c r="CR197" s="969"/>
      <c r="CS197" s="969"/>
      <c r="CT197" s="969"/>
      <c r="CU197" s="969"/>
      <c r="CV197" s="969"/>
      <c r="CW197" s="969"/>
      <c r="CX197" s="969"/>
      <c r="CY197" s="969"/>
      <c r="CZ197" s="969"/>
    </row>
    <row r="198" s="134" customFormat="true" ht="15" customHeight="true" x14ac:dyDescent="0.2">
      <c r="A198" s="803"/>
      <c r="B198" s="830"/>
      <c r="C198" s="863"/>
      <c r="D198" s="861"/>
      <c r="E198" s="861"/>
      <c r="F198" s="861"/>
      <c r="G198" s="862"/>
      <c r="H198" s="860"/>
      <c r="I198" s="861"/>
      <c r="J198" s="861"/>
      <c r="K198" s="861"/>
      <c r="L198" s="864"/>
      <c r="M198" s="863"/>
      <c r="N198" s="861"/>
      <c r="O198" s="861"/>
      <c r="P198" s="861"/>
      <c r="Q198" s="862"/>
      <c r="R198" s="860"/>
      <c r="S198" s="861"/>
      <c r="T198" s="861"/>
      <c r="U198" s="861"/>
      <c r="V198" s="861"/>
      <c r="W198" s="861"/>
      <c r="X198" s="861"/>
      <c r="Y198" s="861"/>
      <c r="Z198" s="861"/>
      <c r="AA198" s="864"/>
      <c r="AB198" s="738"/>
      <c r="AC198" s="738"/>
      <c r="AD198" s="738"/>
      <c r="AE198" s="738"/>
      <c r="AF198" s="738"/>
      <c r="AG198" s="738"/>
      <c r="AH198" s="738"/>
      <c r="AI198" s="738"/>
      <c r="AJ198" s="738"/>
      <c r="AK198" s="738"/>
      <c r="AL198" s="738"/>
      <c r="AM198" s="738"/>
      <c r="AN198" s="738"/>
      <c r="AO198" s="738"/>
      <c r="AP198" s="738"/>
      <c r="AQ198" s="738"/>
      <c r="AR198" s="738"/>
      <c r="AS198" s="738"/>
      <c r="AT198" s="738"/>
      <c r="AU198" s="738"/>
      <c r="AV198" s="738"/>
      <c r="AW198" s="738"/>
      <c r="AX198" s="738"/>
      <c r="AY198" s="738"/>
      <c r="AZ198" s="173"/>
      <c r="BA198" s="350"/>
      <c r="BB198" s="262"/>
      <c r="BC198" s="289"/>
      <c r="BD198" s="273"/>
      <c r="BE198" s="273"/>
      <c r="BF198" s="273"/>
      <c r="BG198" s="293"/>
      <c r="BH198" s="289"/>
      <c r="BI198" s="273"/>
      <c r="BJ198" s="273"/>
      <c r="BK198" s="273"/>
      <c r="BL198" s="293"/>
      <c r="BM198" s="289"/>
      <c r="BN198" s="273"/>
      <c r="BO198" s="273"/>
      <c r="BP198" s="273"/>
      <c r="BQ198" s="293"/>
      <c r="BR198" s="289"/>
      <c r="BS198" s="273"/>
      <c r="BT198" s="273"/>
      <c r="BU198" s="273"/>
      <c r="BV198" s="273"/>
      <c r="BW198" s="273"/>
      <c r="BX198" s="273"/>
      <c r="BY198" s="274"/>
      <c r="BZ198" s="274"/>
      <c r="CA198" s="274"/>
      <c r="CB198" s="969"/>
      <c r="CC198" s="969"/>
      <c r="CD198" s="969"/>
      <c r="CE198" s="969"/>
      <c r="CF198" s="969"/>
      <c r="CG198" s="969"/>
      <c r="CH198" s="969"/>
      <c r="CI198" s="969"/>
      <c r="CJ198" s="969"/>
      <c r="CK198" s="969"/>
      <c r="CL198" s="969"/>
      <c r="CM198" s="969"/>
      <c r="CN198" s="969"/>
      <c r="CO198" s="969"/>
      <c r="CP198" s="969"/>
      <c r="CQ198" s="969"/>
      <c r="CR198" s="969"/>
      <c r="CS198" s="969"/>
      <c r="CT198" s="969"/>
      <c r="CU198" s="969"/>
      <c r="CV198" s="969"/>
      <c r="CW198" s="969"/>
      <c r="CX198" s="969"/>
      <c r="CY198" s="969"/>
      <c r="CZ198" s="969"/>
    </row>
    <row r="199" s="134" customFormat="true" ht="15" customHeight="true" x14ac:dyDescent="0.2">
      <c r="A199" s="803"/>
      <c r="B199" s="830"/>
      <c r="C199" s="863"/>
      <c r="D199" s="861"/>
      <c r="E199" s="861"/>
      <c r="F199" s="861"/>
      <c r="G199" s="862"/>
      <c r="H199" s="860"/>
      <c r="I199" s="861"/>
      <c r="J199" s="861"/>
      <c r="K199" s="861"/>
      <c r="L199" s="864"/>
      <c r="M199" s="863"/>
      <c r="N199" s="861"/>
      <c r="O199" s="861"/>
      <c r="P199" s="861"/>
      <c r="Q199" s="862"/>
      <c r="R199" s="860"/>
      <c r="S199" s="861"/>
      <c r="T199" s="861"/>
      <c r="U199" s="861"/>
      <c r="V199" s="861"/>
      <c r="W199" s="861"/>
      <c r="X199" s="861"/>
      <c r="Y199" s="861"/>
      <c r="Z199" s="861"/>
      <c r="AA199" s="864"/>
      <c r="AB199" s="738"/>
      <c r="AC199" s="738"/>
      <c r="AD199" s="738"/>
      <c r="AE199" s="738"/>
      <c r="AF199" s="738"/>
      <c r="AG199" s="738"/>
      <c r="AH199" s="738"/>
      <c r="AI199" s="738"/>
      <c r="AJ199" s="738"/>
      <c r="AK199" s="738"/>
      <c r="AL199" s="738"/>
      <c r="AM199" s="738"/>
      <c r="AN199" s="738"/>
      <c r="AO199" s="738"/>
      <c r="AP199" s="738"/>
      <c r="AQ199" s="738"/>
      <c r="AR199" s="738"/>
      <c r="AS199" s="738"/>
      <c r="AT199" s="738"/>
      <c r="AU199" s="738"/>
      <c r="AV199" s="738"/>
      <c r="AW199" s="738"/>
      <c r="AX199" s="738"/>
      <c r="AY199" s="738"/>
      <c r="AZ199" s="173"/>
      <c r="BA199" s="350"/>
      <c r="BB199" s="262"/>
      <c r="BC199" s="289"/>
      <c r="BD199" s="273"/>
      <c r="BE199" s="273"/>
      <c r="BF199" s="273"/>
      <c r="BG199" s="293"/>
      <c r="BH199" s="289"/>
      <c r="BI199" s="273"/>
      <c r="BJ199" s="273"/>
      <c r="BK199" s="273"/>
      <c r="BL199" s="293"/>
      <c r="BM199" s="289"/>
      <c r="BN199" s="273"/>
      <c r="BO199" s="273"/>
      <c r="BP199" s="273"/>
      <c r="BQ199" s="293"/>
      <c r="BR199" s="289"/>
      <c r="BS199" s="273"/>
      <c r="BT199" s="273"/>
      <c r="BU199" s="273"/>
      <c r="BV199" s="273"/>
      <c r="BW199" s="273"/>
      <c r="BX199" s="273"/>
      <c r="BY199" s="274"/>
      <c r="BZ199" s="274"/>
      <c r="CA199" s="274"/>
      <c r="CB199" s="969"/>
      <c r="CC199" s="969"/>
      <c r="CD199" s="969"/>
      <c r="CE199" s="969"/>
      <c r="CF199" s="969"/>
      <c r="CG199" s="969"/>
      <c r="CH199" s="969"/>
      <c r="CI199" s="969"/>
      <c r="CJ199" s="969"/>
      <c r="CK199" s="969"/>
      <c r="CL199" s="969"/>
      <c r="CM199" s="969"/>
      <c r="CN199" s="969"/>
      <c r="CO199" s="969"/>
      <c r="CP199" s="969"/>
      <c r="CQ199" s="969"/>
      <c r="CR199" s="969"/>
      <c r="CS199" s="969"/>
      <c r="CT199" s="969"/>
      <c r="CU199" s="969"/>
      <c r="CV199" s="969"/>
      <c r="CW199" s="969"/>
      <c r="CX199" s="969"/>
      <c r="CY199" s="969"/>
      <c r="CZ199" s="969"/>
    </row>
    <row r="200" s="134" customFormat="true" ht="15" customHeight="true" x14ac:dyDescent="0.2">
      <c r="A200" s="803"/>
      <c r="B200" s="830"/>
      <c r="C200" s="863"/>
      <c r="D200" s="861"/>
      <c r="E200" s="861"/>
      <c r="F200" s="861"/>
      <c r="G200" s="862"/>
      <c r="H200" s="860"/>
      <c r="I200" s="861"/>
      <c r="J200" s="861"/>
      <c r="K200" s="861"/>
      <c r="L200" s="864"/>
      <c r="M200" s="863"/>
      <c r="N200" s="861"/>
      <c r="O200" s="861"/>
      <c r="P200" s="861"/>
      <c r="Q200" s="862"/>
      <c r="R200" s="860"/>
      <c r="S200" s="861"/>
      <c r="T200" s="861"/>
      <c r="U200" s="861"/>
      <c r="V200" s="861"/>
      <c r="W200" s="861"/>
      <c r="X200" s="861"/>
      <c r="Y200" s="861"/>
      <c r="Z200" s="861"/>
      <c r="AA200" s="864"/>
      <c r="AB200" s="738"/>
      <c r="AC200" s="738"/>
      <c r="AD200" s="738"/>
      <c r="AE200" s="738"/>
      <c r="AF200" s="738"/>
      <c r="AG200" s="738"/>
      <c r="AH200" s="738"/>
      <c r="AI200" s="738"/>
      <c r="AJ200" s="738"/>
      <c r="AK200" s="738"/>
      <c r="AL200" s="738"/>
      <c r="AM200" s="738"/>
      <c r="AN200" s="738"/>
      <c r="AO200" s="738"/>
      <c r="AP200" s="738"/>
      <c r="AQ200" s="738"/>
      <c r="AR200" s="738"/>
      <c r="AS200" s="738"/>
      <c r="AT200" s="738"/>
      <c r="AU200" s="738"/>
      <c r="AV200" s="738"/>
      <c r="AW200" s="738"/>
      <c r="AX200" s="738"/>
      <c r="AY200" s="738"/>
      <c r="AZ200" s="173"/>
      <c r="BA200" s="350"/>
      <c r="BB200" s="262"/>
      <c r="BC200" s="289"/>
      <c r="BD200" s="273"/>
      <c r="BE200" s="273"/>
      <c r="BF200" s="273"/>
      <c r="BG200" s="293"/>
      <c r="BH200" s="289"/>
      <c r="BI200" s="273"/>
      <c r="BJ200" s="273"/>
      <c r="BK200" s="273"/>
      <c r="BL200" s="293"/>
      <c r="BM200" s="289"/>
      <c r="BN200" s="273"/>
      <c r="BO200" s="273"/>
      <c r="BP200" s="273"/>
      <c r="BQ200" s="293"/>
      <c r="BR200" s="289"/>
      <c r="BS200" s="273"/>
      <c r="BT200" s="273"/>
      <c r="BU200" s="273"/>
      <c r="BV200" s="273"/>
      <c r="BW200" s="273"/>
      <c r="BX200" s="273"/>
      <c r="BY200" s="274"/>
      <c r="BZ200" s="274"/>
      <c r="CA200" s="274"/>
      <c r="CB200" s="969"/>
      <c r="CC200" s="969"/>
      <c r="CD200" s="969"/>
      <c r="CE200" s="969"/>
      <c r="CF200" s="969"/>
      <c r="CG200" s="969"/>
      <c r="CH200" s="969"/>
      <c r="CI200" s="969"/>
      <c r="CJ200" s="969"/>
      <c r="CK200" s="969"/>
      <c r="CL200" s="969"/>
      <c r="CM200" s="969"/>
      <c r="CN200" s="969"/>
      <c r="CO200" s="969"/>
      <c r="CP200" s="969"/>
      <c r="CQ200" s="969"/>
      <c r="CR200" s="969"/>
      <c r="CS200" s="969"/>
      <c r="CT200" s="969"/>
      <c r="CU200" s="969"/>
      <c r="CV200" s="969"/>
      <c r="CW200" s="969"/>
      <c r="CX200" s="969"/>
      <c r="CY200" s="969"/>
      <c r="CZ200" s="969"/>
    </row>
    <row r="201" s="134" customFormat="true" ht="15" customHeight="true" x14ac:dyDescent="0.2">
      <c r="A201" s="803"/>
      <c r="B201" s="830"/>
      <c r="C201" s="863"/>
      <c r="D201" s="861"/>
      <c r="E201" s="861"/>
      <c r="F201" s="861"/>
      <c r="G201" s="862"/>
      <c r="H201" s="860"/>
      <c r="I201" s="861"/>
      <c r="J201" s="861"/>
      <c r="K201" s="861"/>
      <c r="L201" s="864"/>
      <c r="M201" s="863"/>
      <c r="N201" s="861"/>
      <c r="O201" s="861"/>
      <c r="P201" s="861"/>
      <c r="Q201" s="862"/>
      <c r="R201" s="860"/>
      <c r="S201" s="861"/>
      <c r="T201" s="861"/>
      <c r="U201" s="861"/>
      <c r="V201" s="861"/>
      <c r="W201" s="861"/>
      <c r="X201" s="861"/>
      <c r="Y201" s="861"/>
      <c r="Z201" s="861"/>
      <c r="AA201" s="864"/>
      <c r="AB201" s="738"/>
      <c r="AC201" s="738"/>
      <c r="AD201" s="738"/>
      <c r="AE201" s="738"/>
      <c r="AF201" s="738"/>
      <c r="AG201" s="738"/>
      <c r="AH201" s="738"/>
      <c r="AI201" s="738"/>
      <c r="AJ201" s="738"/>
      <c r="AK201" s="738"/>
      <c r="AL201" s="738"/>
      <c r="AM201" s="738"/>
      <c r="AN201" s="738"/>
      <c r="AO201" s="738"/>
      <c r="AP201" s="738"/>
      <c r="AQ201" s="738"/>
      <c r="AR201" s="738"/>
      <c r="AS201" s="738"/>
      <c r="AT201" s="738"/>
      <c r="AU201" s="738"/>
      <c r="AV201" s="738"/>
      <c r="AW201" s="738"/>
      <c r="AX201" s="738"/>
      <c r="AY201" s="738"/>
      <c r="AZ201" s="173"/>
      <c r="BA201" s="350"/>
      <c r="BB201" s="262"/>
      <c r="BC201" s="289"/>
      <c r="BD201" s="273"/>
      <c r="BE201" s="273"/>
      <c r="BF201" s="273"/>
      <c r="BG201" s="293"/>
      <c r="BH201" s="289"/>
      <c r="BI201" s="273"/>
      <c r="BJ201" s="273"/>
      <c r="BK201" s="273"/>
      <c r="BL201" s="293"/>
      <c r="BM201" s="289"/>
      <c r="BN201" s="273"/>
      <c r="BO201" s="273"/>
      <c r="BP201" s="273"/>
      <c r="BQ201" s="293"/>
      <c r="BR201" s="289"/>
      <c r="BS201" s="273"/>
      <c r="BT201" s="273"/>
      <c r="BU201" s="273"/>
      <c r="BV201" s="273"/>
      <c r="BW201" s="273"/>
      <c r="BX201" s="273"/>
      <c r="BY201" s="274"/>
      <c r="BZ201" s="274"/>
      <c r="CA201" s="274"/>
      <c r="CB201" s="969"/>
      <c r="CC201" s="969"/>
      <c r="CD201" s="969"/>
      <c r="CE201" s="969"/>
      <c r="CF201" s="969"/>
      <c r="CG201" s="969"/>
      <c r="CH201" s="969"/>
      <c r="CI201" s="969"/>
      <c r="CJ201" s="969"/>
      <c r="CK201" s="969"/>
      <c r="CL201" s="969"/>
      <c r="CM201" s="969"/>
      <c r="CN201" s="969"/>
      <c r="CO201" s="969"/>
      <c r="CP201" s="969"/>
      <c r="CQ201" s="969"/>
      <c r="CR201" s="969"/>
      <c r="CS201" s="969"/>
      <c r="CT201" s="969"/>
      <c r="CU201" s="969"/>
      <c r="CV201" s="969"/>
      <c r="CW201" s="969"/>
      <c r="CX201" s="969"/>
      <c r="CY201" s="969"/>
      <c r="CZ201" s="969"/>
    </row>
    <row r="202" s="134" customFormat="true" ht="15" customHeight="true" x14ac:dyDescent="0.2">
      <c r="A202" s="803"/>
      <c r="B202" s="830"/>
      <c r="C202" s="863"/>
      <c r="D202" s="861"/>
      <c r="E202" s="861"/>
      <c r="F202" s="861"/>
      <c r="G202" s="862"/>
      <c r="H202" s="860"/>
      <c r="I202" s="861"/>
      <c r="J202" s="861"/>
      <c r="K202" s="861"/>
      <c r="L202" s="864"/>
      <c r="M202" s="863"/>
      <c r="N202" s="861"/>
      <c r="O202" s="861"/>
      <c r="P202" s="861"/>
      <c r="Q202" s="862"/>
      <c r="R202" s="860"/>
      <c r="S202" s="861"/>
      <c r="T202" s="861"/>
      <c r="U202" s="861"/>
      <c r="V202" s="861"/>
      <c r="W202" s="861"/>
      <c r="X202" s="861"/>
      <c r="Y202" s="861"/>
      <c r="Z202" s="861"/>
      <c r="AA202" s="864"/>
      <c r="AB202" s="738"/>
      <c r="AC202" s="738"/>
      <c r="AD202" s="738"/>
      <c r="AE202" s="738"/>
      <c r="AF202" s="738"/>
      <c r="AG202" s="738"/>
      <c r="AH202" s="738"/>
      <c r="AI202" s="738"/>
      <c r="AJ202" s="738"/>
      <c r="AK202" s="738"/>
      <c r="AL202" s="738"/>
      <c r="AM202" s="738"/>
      <c r="AN202" s="738"/>
      <c r="AO202" s="738"/>
      <c r="AP202" s="738"/>
      <c r="AQ202" s="738"/>
      <c r="AR202" s="738"/>
      <c r="AS202" s="738"/>
      <c r="AT202" s="738"/>
      <c r="AU202" s="738"/>
      <c r="AV202" s="738"/>
      <c r="AW202" s="738"/>
      <c r="AX202" s="738"/>
      <c r="AY202" s="738"/>
      <c r="AZ202" s="173"/>
      <c r="BA202" s="350"/>
      <c r="BB202" s="262"/>
      <c r="BC202" s="289"/>
      <c r="BD202" s="273"/>
      <c r="BE202" s="273"/>
      <c r="BF202" s="273"/>
      <c r="BG202" s="293"/>
      <c r="BH202" s="289"/>
      <c r="BI202" s="273"/>
      <c r="BJ202" s="273"/>
      <c r="BK202" s="273"/>
      <c r="BL202" s="293"/>
      <c r="BM202" s="289"/>
      <c r="BN202" s="273"/>
      <c r="BO202" s="273"/>
      <c r="BP202" s="273"/>
      <c r="BQ202" s="293"/>
      <c r="BR202" s="289"/>
      <c r="BS202" s="273"/>
      <c r="BT202" s="273"/>
      <c r="BU202" s="273"/>
      <c r="BV202" s="273"/>
      <c r="BW202" s="273"/>
      <c r="BX202" s="273"/>
      <c r="BY202" s="274"/>
      <c r="BZ202" s="274"/>
      <c r="CA202" s="274"/>
      <c r="CB202" s="969"/>
      <c r="CC202" s="969"/>
      <c r="CD202" s="969"/>
      <c r="CE202" s="969"/>
      <c r="CF202" s="969"/>
      <c r="CG202" s="969"/>
      <c r="CH202" s="969"/>
      <c r="CI202" s="969"/>
      <c r="CJ202" s="969"/>
      <c r="CK202" s="969"/>
      <c r="CL202" s="969"/>
      <c r="CM202" s="969"/>
      <c r="CN202" s="969"/>
      <c r="CO202" s="969"/>
      <c r="CP202" s="969"/>
      <c r="CQ202" s="969"/>
      <c r="CR202" s="969"/>
      <c r="CS202" s="969"/>
      <c r="CT202" s="969"/>
      <c r="CU202" s="969"/>
      <c r="CV202" s="969"/>
      <c r="CW202" s="969"/>
      <c r="CX202" s="969"/>
      <c r="CY202" s="969"/>
      <c r="CZ202" s="969"/>
    </row>
    <row r="203" s="373" customFormat="true" ht="15" customHeight="true" x14ac:dyDescent="0.2">
      <c r="A203" s="823"/>
      <c r="B203" s="829"/>
      <c r="C203" s="841"/>
      <c r="D203" s="842"/>
      <c r="E203" s="842"/>
      <c r="F203" s="842"/>
      <c r="G203" s="843"/>
      <c r="H203" s="844"/>
      <c r="I203" s="842"/>
      <c r="J203" s="842"/>
      <c r="K203" s="842"/>
      <c r="L203" s="845"/>
      <c r="M203" s="841"/>
      <c r="N203" s="842"/>
      <c r="O203" s="842"/>
      <c r="P203" s="842"/>
      <c r="Q203" s="843"/>
      <c r="R203" s="844"/>
      <c r="S203" s="842"/>
      <c r="T203" s="842"/>
      <c r="U203" s="842"/>
      <c r="V203" s="842"/>
      <c r="W203" s="842"/>
      <c r="X203" s="842"/>
      <c r="Y203" s="842"/>
      <c r="Z203" s="842"/>
      <c r="AA203" s="845"/>
      <c r="AB203" s="738"/>
      <c r="AC203" s="738"/>
      <c r="AD203" s="738"/>
      <c r="AE203" s="738"/>
      <c r="AF203" s="738"/>
      <c r="AG203" s="738"/>
      <c r="AH203" s="738"/>
      <c r="AI203" s="738"/>
      <c r="AJ203" s="738"/>
      <c r="AK203" s="738"/>
      <c r="AL203" s="738"/>
      <c r="AM203" s="738"/>
      <c r="AN203" s="738"/>
      <c r="AO203" s="738"/>
      <c r="AP203" s="738"/>
      <c r="AQ203" s="738"/>
      <c r="AR203" s="738"/>
      <c r="AS203" s="738"/>
      <c r="AT203" s="738"/>
      <c r="AU203" s="738"/>
      <c r="AV203" s="738"/>
      <c r="AW203" s="738"/>
      <c r="AX203" s="738"/>
      <c r="AY203" s="738"/>
      <c r="AZ203" s="173"/>
      <c r="BA203" s="350"/>
      <c r="BB203" s="262"/>
      <c r="BC203" s="289"/>
      <c r="BD203" s="273"/>
      <c r="BE203" s="273"/>
      <c r="BF203" s="273"/>
      <c r="BG203" s="293"/>
      <c r="BH203" s="289"/>
      <c r="BI203" s="273"/>
      <c r="BJ203" s="273"/>
      <c r="BK203" s="273"/>
      <c r="BL203" s="293"/>
      <c r="BM203" s="289"/>
      <c r="BN203" s="273"/>
      <c r="BO203" s="273"/>
      <c r="BP203" s="273"/>
      <c r="BQ203" s="293"/>
      <c r="BR203" s="289"/>
      <c r="BS203" s="273"/>
      <c r="BT203" s="273"/>
      <c r="BU203" s="273"/>
      <c r="BV203" s="273"/>
      <c r="BW203" s="273"/>
      <c r="BX203" s="273"/>
      <c r="BY203" s="274"/>
      <c r="BZ203" s="274"/>
      <c r="CA203" s="274"/>
      <c r="CB203" s="969"/>
      <c r="CC203" s="969"/>
      <c r="CD203" s="969"/>
      <c r="CE203" s="969"/>
      <c r="CF203" s="969"/>
      <c r="CG203" s="969"/>
      <c r="CH203" s="969"/>
      <c r="CI203" s="969"/>
      <c r="CJ203" s="969"/>
      <c r="CK203" s="969"/>
      <c r="CL203" s="969"/>
      <c r="CM203" s="969"/>
      <c r="CN203" s="969"/>
      <c r="CO203" s="969"/>
      <c r="CP203" s="969"/>
      <c r="CQ203" s="969"/>
      <c r="CR203" s="969"/>
      <c r="CS203" s="969"/>
      <c r="CT203" s="969"/>
      <c r="CU203" s="969"/>
      <c r="CV203" s="969"/>
      <c r="CW203" s="969"/>
      <c r="CX203" s="969"/>
      <c r="CY203" s="969"/>
      <c r="CZ203" s="969"/>
    </row>
    <row r="204" s="373" customFormat="true" ht="15" customHeight="true" x14ac:dyDescent="0.2">
      <c r="A204" s="823"/>
      <c r="B204" s="829"/>
      <c r="C204" s="841"/>
      <c r="D204" s="842"/>
      <c r="E204" s="842"/>
      <c r="F204" s="842"/>
      <c r="G204" s="843"/>
      <c r="H204" s="844"/>
      <c r="I204" s="842"/>
      <c r="J204" s="842"/>
      <c r="K204" s="842"/>
      <c r="L204" s="845"/>
      <c r="M204" s="841"/>
      <c r="N204" s="842"/>
      <c r="O204" s="842"/>
      <c r="P204" s="842"/>
      <c r="Q204" s="843"/>
      <c r="R204" s="844"/>
      <c r="S204" s="842"/>
      <c r="T204" s="842"/>
      <c r="U204" s="842"/>
      <c r="V204" s="842"/>
      <c r="W204" s="842"/>
      <c r="X204" s="842"/>
      <c r="Y204" s="842"/>
      <c r="Z204" s="842"/>
      <c r="AA204" s="845"/>
      <c r="AB204" s="738"/>
      <c r="AC204" s="738"/>
      <c r="AD204" s="738"/>
      <c r="AE204" s="738"/>
      <c r="AF204" s="738"/>
      <c r="AG204" s="738"/>
      <c r="AH204" s="738"/>
      <c r="AI204" s="738"/>
      <c r="AJ204" s="738"/>
      <c r="AK204" s="738"/>
      <c r="AL204" s="738"/>
      <c r="AM204" s="738"/>
      <c r="AN204" s="738"/>
      <c r="AO204" s="738"/>
      <c r="AP204" s="738"/>
      <c r="AQ204" s="738"/>
      <c r="AR204" s="738"/>
      <c r="AS204" s="738"/>
      <c r="AT204" s="738"/>
      <c r="AU204" s="738"/>
      <c r="AV204" s="738"/>
      <c r="AW204" s="738"/>
      <c r="AX204" s="738"/>
      <c r="AY204" s="738"/>
      <c r="AZ204" s="173"/>
      <c r="BA204" s="350"/>
      <c r="BB204" s="262"/>
      <c r="BC204" s="289"/>
      <c r="BD204" s="273"/>
      <c r="BE204" s="273"/>
      <c r="BF204" s="273"/>
      <c r="BG204" s="293"/>
      <c r="BH204" s="289"/>
      <c r="BI204" s="273"/>
      <c r="BJ204" s="273"/>
      <c r="BK204" s="273"/>
      <c r="BL204" s="293"/>
      <c r="BM204" s="289"/>
      <c r="BN204" s="273"/>
      <c r="BO204" s="273"/>
      <c r="BP204" s="273"/>
      <c r="BQ204" s="293"/>
      <c r="BR204" s="289"/>
      <c r="BS204" s="273"/>
      <c r="BT204" s="273"/>
      <c r="BU204" s="273"/>
      <c r="BV204" s="273"/>
      <c r="BW204" s="273"/>
      <c r="BX204" s="273"/>
      <c r="BY204" s="274"/>
      <c r="BZ204" s="274"/>
      <c r="CA204" s="274"/>
      <c r="CB204" s="969"/>
      <c r="CC204" s="969"/>
      <c r="CD204" s="969"/>
      <c r="CE204" s="969"/>
      <c r="CF204" s="969"/>
      <c r="CG204" s="969"/>
      <c r="CH204" s="969"/>
      <c r="CI204" s="969"/>
      <c r="CJ204" s="969"/>
      <c r="CK204" s="969"/>
      <c r="CL204" s="969"/>
      <c r="CM204" s="969"/>
      <c r="CN204" s="969"/>
      <c r="CO204" s="969"/>
      <c r="CP204" s="969"/>
      <c r="CQ204" s="969"/>
      <c r="CR204" s="969"/>
      <c r="CS204" s="969"/>
      <c r="CT204" s="969"/>
      <c r="CU204" s="969"/>
      <c r="CV204" s="969"/>
      <c r="CW204" s="969"/>
      <c r="CX204" s="969"/>
      <c r="CY204" s="969"/>
      <c r="CZ204" s="969"/>
    </row>
    <row r="205" s="373" customFormat="true" ht="15" customHeight="true" x14ac:dyDescent="0.2">
      <c r="A205" s="828"/>
      <c r="B205" s="891"/>
      <c r="C205" s="847"/>
      <c r="D205" s="848"/>
      <c r="E205" s="848"/>
      <c r="F205" s="848"/>
      <c r="G205" s="849"/>
      <c r="H205" s="850"/>
      <c r="I205" s="848"/>
      <c r="J205" s="848"/>
      <c r="K205" s="848"/>
      <c r="L205" s="851"/>
      <c r="M205" s="847"/>
      <c r="N205" s="848"/>
      <c r="O205" s="848"/>
      <c r="P205" s="848"/>
      <c r="Q205" s="849"/>
      <c r="R205" s="850"/>
      <c r="S205" s="848"/>
      <c r="T205" s="848"/>
      <c r="U205" s="848"/>
      <c r="V205" s="848"/>
      <c r="W205" s="848"/>
      <c r="X205" s="848"/>
      <c r="Y205" s="848"/>
      <c r="Z205" s="848"/>
      <c r="AA205" s="851"/>
      <c r="AB205" s="738"/>
      <c r="AC205" s="738"/>
      <c r="AD205" s="738"/>
      <c r="AE205" s="738"/>
      <c r="AF205" s="738"/>
      <c r="AG205" s="738"/>
      <c r="AH205" s="738"/>
      <c r="AI205" s="738"/>
      <c r="AJ205" s="738"/>
      <c r="AK205" s="738"/>
      <c r="AL205" s="738"/>
      <c r="AM205" s="738"/>
      <c r="AN205" s="738"/>
      <c r="AO205" s="738"/>
      <c r="AP205" s="738"/>
      <c r="AQ205" s="738"/>
      <c r="AR205" s="738"/>
      <c r="AS205" s="738"/>
      <c r="AT205" s="738"/>
      <c r="AU205" s="738"/>
      <c r="AV205" s="738"/>
      <c r="AW205" s="738"/>
      <c r="AX205" s="738"/>
      <c r="AY205" s="738"/>
      <c r="AZ205" s="173"/>
      <c r="BA205" s="350"/>
      <c r="BB205" s="262"/>
      <c r="BC205" s="292"/>
      <c r="BD205" s="291"/>
      <c r="BE205" s="291"/>
      <c r="BF205" s="291"/>
      <c r="BG205" s="295"/>
      <c r="BH205" s="292"/>
      <c r="BI205" s="291"/>
      <c r="BJ205" s="291"/>
      <c r="BK205" s="291"/>
      <c r="BL205" s="295"/>
      <c r="BM205" s="292"/>
      <c r="BN205" s="291"/>
      <c r="BO205" s="291"/>
      <c r="BP205" s="291"/>
      <c r="BQ205" s="295"/>
      <c r="BR205" s="292"/>
      <c r="BS205" s="291"/>
      <c r="BT205" s="291"/>
      <c r="BU205" s="291"/>
      <c r="BV205" s="291"/>
      <c r="BW205" s="291"/>
      <c r="BX205" s="291"/>
      <c r="BY205" s="294"/>
      <c r="BZ205" s="294"/>
      <c r="CA205" s="294"/>
      <c r="CB205" s="969"/>
      <c r="CC205" s="969"/>
      <c r="CD205" s="969"/>
      <c r="CE205" s="969"/>
      <c r="CF205" s="969"/>
      <c r="CG205" s="969"/>
      <c r="CH205" s="969"/>
      <c r="CI205" s="969"/>
      <c r="CJ205" s="969"/>
      <c r="CK205" s="969"/>
      <c r="CL205" s="969"/>
      <c r="CM205" s="969"/>
      <c r="CN205" s="969"/>
      <c r="CO205" s="969"/>
      <c r="CP205" s="969"/>
      <c r="CQ205" s="969"/>
      <c r="CR205" s="969"/>
      <c r="CS205" s="969"/>
      <c r="CT205" s="969"/>
      <c r="CU205" s="969"/>
      <c r="CV205" s="969"/>
      <c r="CW205" s="969"/>
      <c r="CX205" s="969"/>
      <c r="CY205" s="969"/>
      <c r="CZ205" s="969"/>
    </row>
    <row r="206" s="373" customFormat="true" ht="250.15" customHeight="true" x14ac:dyDescent="0.2">
      <c r="B206" s="372"/>
      <c r="AB206" s="173"/>
      <c r="AC206" s="173"/>
      <c r="AD206" s="173"/>
      <c r="AE206" s="173"/>
      <c r="AF206" s="173"/>
      <c r="AG206" s="173"/>
      <c r="AH206" s="173"/>
      <c r="AI206" s="173"/>
      <c r="AJ206" s="173"/>
      <c r="AK206" s="173"/>
      <c r="AL206" s="173"/>
      <c r="AM206" s="173"/>
      <c r="AN206" s="173"/>
      <c r="AO206" s="173"/>
      <c r="AP206" s="173"/>
      <c r="AQ206" s="173"/>
      <c r="AR206" s="173"/>
      <c r="AS206" s="173"/>
      <c r="AT206" s="173"/>
      <c r="AU206" s="173"/>
      <c r="AV206" s="173"/>
      <c r="AW206" s="173"/>
      <c r="AX206" s="173"/>
      <c r="AY206" s="173"/>
      <c r="AZ206" s="173"/>
      <c r="BA206" s="135"/>
      <c r="BB206" s="133"/>
      <c r="BC206" s="133"/>
      <c r="BD206" s="133"/>
      <c r="BE206" s="133"/>
      <c r="BF206" s="133"/>
      <c r="BG206" s="133"/>
      <c r="BH206" s="133"/>
      <c r="BI206" s="133"/>
      <c r="BJ206" s="133"/>
      <c r="BK206" s="133"/>
      <c r="BL206" s="133"/>
      <c r="BM206" s="133"/>
      <c r="BN206" s="133"/>
      <c r="BO206" s="133"/>
      <c r="BP206" s="133"/>
      <c r="BQ206" s="133"/>
      <c r="BR206" s="133"/>
      <c r="BS206" s="133"/>
      <c r="BT206" s="133"/>
      <c r="BU206" s="133"/>
      <c r="BV206" s="133"/>
      <c r="BW206" s="133"/>
      <c r="BX206" s="133"/>
      <c r="BY206" s="135"/>
      <c r="BZ206" s="172"/>
      <c r="CA206" s="172"/>
      <c r="CB206" s="172"/>
      <c r="CC206" s="172"/>
      <c r="CD206" s="172"/>
      <c r="CE206" s="172"/>
      <c r="CF206" s="172"/>
      <c r="CG206" s="172"/>
      <c r="CH206" s="172"/>
      <c r="CI206" s="172"/>
      <c r="CJ206" s="172"/>
      <c r="CK206" s="172"/>
      <c r="CL206" s="172"/>
      <c r="CM206" s="172"/>
      <c r="CN206" s="172"/>
      <c r="CO206" s="172"/>
      <c r="CP206" s="172"/>
      <c r="CQ206" s="172"/>
      <c r="CR206" s="172"/>
      <c r="CS206" s="172"/>
      <c r="CT206" s="172"/>
      <c r="CU206" s="172"/>
      <c r="CV206" s="172"/>
      <c r="CW206" s="172"/>
      <c r="CX206" s="172"/>
      <c r="CY206" s="172"/>
      <c r="CZ206" s="172"/>
    </row>
    <row r="207" s="114" customFormat="true" ht="18" customHeight="true" x14ac:dyDescent="0.2">
      <c r="AB207" s="168"/>
      <c r="AC207" s="168"/>
      <c r="AD207" s="168"/>
      <c r="AE207" s="168"/>
      <c r="AF207" s="168"/>
      <c r="AG207" s="168"/>
      <c r="AH207" s="168"/>
      <c r="AI207" s="168"/>
      <c r="AJ207" s="168"/>
      <c r="AK207" s="168"/>
      <c r="AL207" s="168"/>
      <c r="AM207" s="168"/>
      <c r="AN207" s="168"/>
      <c r="AO207" s="168"/>
      <c r="AP207" s="168"/>
      <c r="AQ207" s="168"/>
      <c r="AR207" s="168"/>
      <c r="AS207" s="168"/>
      <c r="AT207" s="168"/>
      <c r="AU207" s="168"/>
      <c r="AV207" s="168"/>
      <c r="AW207" s="168"/>
      <c r="AX207" s="168"/>
      <c r="AY207" s="168"/>
      <c r="AZ207" s="168"/>
      <c r="BB207" s="137"/>
      <c r="BZ207" s="168"/>
      <c r="CA207" s="168"/>
      <c r="CB207" s="168"/>
      <c r="CC207" s="168"/>
      <c r="CD207" s="168"/>
      <c r="CE207" s="168"/>
      <c r="CF207" s="168"/>
      <c r="CG207" s="168"/>
      <c r="CH207" s="168"/>
      <c r="CI207" s="168"/>
      <c r="CJ207" s="168"/>
      <c r="CK207" s="168"/>
      <c r="CL207" s="168"/>
      <c r="CM207" s="168"/>
      <c r="CN207" s="168"/>
      <c r="CO207" s="168"/>
      <c r="CP207" s="168"/>
      <c r="CQ207" s="168"/>
      <c r="CR207" s="168"/>
      <c r="CS207" s="168"/>
      <c r="CT207" s="168"/>
      <c r="CU207" s="168"/>
      <c r="CV207" s="168"/>
      <c r="CW207" s="168"/>
      <c r="CX207" s="168"/>
      <c r="CY207" s="168"/>
      <c r="CZ207" s="168"/>
    </row>
    <row r="208" s="114" customFormat="true" ht="22.5" customHeight="true" x14ac:dyDescent="0.35">
      <c r="A208" s="1149" t="str">
        <f>A1026</f>
        <v>Zimbabwe</v>
      </c>
      <c r="B208" s="1150"/>
      <c r="AB208" s="168"/>
      <c r="AC208" s="168"/>
      <c r="AD208" s="168"/>
      <c r="AE208" s="168"/>
      <c r="AF208" s="168"/>
      <c r="AG208" s="168"/>
      <c r="AH208" s="168"/>
      <c r="AI208" s="168"/>
      <c r="AJ208" s="168"/>
      <c r="AK208" s="168"/>
      <c r="AL208" s="168"/>
      <c r="AM208" s="168"/>
      <c r="AN208" s="168"/>
      <c r="AO208" s="168"/>
      <c r="AP208" s="168"/>
      <c r="AQ208" s="168"/>
      <c r="AR208" s="168"/>
      <c r="AS208" s="168"/>
      <c r="AT208" s="168"/>
      <c r="AU208" s="168"/>
      <c r="AV208" s="168"/>
      <c r="AW208" s="168"/>
      <c r="AX208" s="168"/>
      <c r="AY208" s="168"/>
      <c r="AZ208" s="168"/>
      <c r="BB208" s="137"/>
      <c r="BZ208" s="168"/>
      <c r="CA208" s="168"/>
      <c r="CB208" s="168"/>
      <c r="CC208" s="168"/>
      <c r="CD208" s="168"/>
      <c r="CE208" s="168"/>
      <c r="CF208" s="168"/>
      <c r="CG208" s="168"/>
      <c r="CH208" s="168"/>
      <c r="CI208" s="168"/>
      <c r="CJ208" s="168"/>
      <c r="CK208" s="168"/>
      <c r="CL208" s="168"/>
      <c r="CM208" s="168"/>
      <c r="CN208" s="168"/>
      <c r="CO208" s="168"/>
      <c r="CP208" s="168"/>
      <c r="CQ208" s="168"/>
      <c r="CR208" s="168"/>
      <c r="CS208" s="168"/>
      <c r="CT208" s="168"/>
      <c r="CU208" s="168"/>
      <c r="CV208" s="168"/>
      <c r="CW208" s="168"/>
      <c r="CX208" s="168"/>
      <c r="CY208" s="168"/>
      <c r="CZ208" s="168"/>
    </row>
    <row r="209" s="114" customFormat="true" ht="22.5" customHeight="true" x14ac:dyDescent="0.35">
      <c r="A209" s="141" t="str">
        <f>A1034</f>
        <v>2014</v>
      </c>
      <c r="B209" s="142"/>
      <c r="AB209" s="168"/>
      <c r="AC209" s="168"/>
      <c r="AD209" s="168"/>
      <c r="AE209" s="168"/>
      <c r="AF209" s="168"/>
      <c r="AG209" s="168"/>
      <c r="AH209" s="168"/>
      <c r="AI209" s="168"/>
      <c r="AJ209" s="168"/>
      <c r="AK209" s="168"/>
      <c r="AL209" s="168"/>
      <c r="AM209" s="168"/>
      <c r="AN209" s="168"/>
      <c r="AO209" s="168"/>
      <c r="AP209" s="168"/>
      <c r="AQ209" s="168"/>
      <c r="AR209" s="168"/>
      <c r="AS209" s="168"/>
      <c r="AT209" s="168"/>
      <c r="AU209" s="168"/>
      <c r="AV209" s="168"/>
      <c r="AW209" s="168"/>
      <c r="AX209" s="168"/>
      <c r="AY209" s="168"/>
      <c r="AZ209" s="168"/>
      <c r="BB209" s="137"/>
      <c r="BZ209" s="168"/>
      <c r="CA209" s="168"/>
      <c r="CB209" s="168"/>
      <c r="CC209" s="168"/>
      <c r="CD209" s="168"/>
      <c r="CE209" s="168"/>
      <c r="CF209" s="168"/>
      <c r="CG209" s="168"/>
      <c r="CH209" s="168"/>
      <c r="CI209" s="168"/>
      <c r="CJ209" s="168"/>
      <c r="CK209" s="168"/>
      <c r="CL209" s="168"/>
      <c r="CM209" s="168"/>
      <c r="CN209" s="168"/>
      <c r="CO209" s="168"/>
      <c r="CP209" s="168"/>
      <c r="CQ209" s="168"/>
      <c r="CR209" s="168"/>
      <c r="CS209" s="168"/>
      <c r="CT209" s="168"/>
      <c r="CU209" s="168"/>
      <c r="CV209" s="168"/>
      <c r="CW209" s="168"/>
      <c r="CX209" s="168"/>
      <c r="CY209" s="168"/>
      <c r="CZ209" s="168"/>
    </row>
    <row r="210" s="114" customFormat="true" ht="22.5" customHeight="true" x14ac:dyDescent="0.35">
      <c r="A210" s="146" t="s">
        <v>112</v>
      </c>
      <c r="B210" s="144"/>
      <c r="AB210" s="168"/>
      <c r="AC210" s="168"/>
      <c r="AD210" s="168"/>
      <c r="AE210" s="168"/>
      <c r="AF210" s="168"/>
      <c r="AG210" s="168"/>
      <c r="AH210" s="168"/>
      <c r="AI210" s="168"/>
      <c r="AJ210" s="168"/>
      <c r="AK210" s="168"/>
      <c r="AL210" s="168"/>
      <c r="AM210" s="168"/>
      <c r="AN210" s="168"/>
      <c r="AO210" s="168"/>
      <c r="AP210" s="168"/>
      <c r="AQ210" s="168"/>
      <c r="AR210" s="168"/>
      <c r="AS210" s="168"/>
      <c r="AT210" s="168"/>
      <c r="AU210" s="168"/>
      <c r="AV210" s="168"/>
      <c r="AW210" s="168"/>
      <c r="AX210" s="168"/>
      <c r="AY210" s="168"/>
      <c r="AZ210" s="168"/>
      <c r="BB210" s="137"/>
      <c r="BZ210" s="168"/>
      <c r="CA210" s="168"/>
      <c r="CB210" s="168"/>
      <c r="CC210" s="168"/>
      <c r="CD210" s="168"/>
      <c r="CE210" s="168"/>
      <c r="CF210" s="168"/>
      <c r="CG210" s="168"/>
      <c r="CH210" s="168"/>
      <c r="CI210" s="168"/>
      <c r="CJ210" s="168"/>
      <c r="CK210" s="168"/>
      <c r="CL210" s="168"/>
      <c r="CM210" s="168"/>
      <c r="CN210" s="168"/>
      <c r="CO210" s="168"/>
      <c r="CP210" s="168"/>
      <c r="CQ210" s="168"/>
      <c r="CR210" s="168"/>
      <c r="CS210" s="168"/>
      <c r="CT210" s="168"/>
      <c r="CU210" s="168"/>
      <c r="CV210" s="168"/>
      <c r="CW210" s="168"/>
      <c r="CX210" s="168"/>
      <c r="CY210" s="168"/>
      <c r="CZ210" s="168"/>
    </row>
    <row r="211" s="114" customFormat="true" ht="20.1" customHeight="true" x14ac:dyDescent="0.35">
      <c r="A211" s="147" t="s">
        <v>97</v>
      </c>
      <c r="B211" s="142"/>
      <c r="AB211" s="168"/>
      <c r="AC211" s="168"/>
      <c r="AD211" s="168"/>
      <c r="AE211" s="168"/>
      <c r="AF211" s="168"/>
      <c r="AG211" s="168"/>
      <c r="AH211" s="168"/>
      <c r="AI211" s="168"/>
      <c r="AJ211" s="168"/>
      <c r="AK211" s="168"/>
      <c r="AL211" s="168"/>
      <c r="AM211" s="168"/>
      <c r="AN211" s="168"/>
      <c r="AO211" s="168"/>
      <c r="AP211" s="168"/>
      <c r="AQ211" s="168"/>
      <c r="AR211" s="168"/>
      <c r="AS211" s="168"/>
      <c r="AT211" s="168"/>
      <c r="AU211" s="168"/>
      <c r="AV211" s="168"/>
      <c r="AW211" s="168"/>
      <c r="AX211" s="168"/>
      <c r="AY211" s="168"/>
      <c r="AZ211" s="168"/>
      <c r="BB211" s="137"/>
      <c r="BZ211" s="168"/>
      <c r="CA211" s="168"/>
      <c r="CB211" s="168"/>
      <c r="CC211" s="168"/>
      <c r="CD211" s="168"/>
      <c r="CE211" s="168"/>
      <c r="CF211" s="168"/>
      <c r="CG211" s="168"/>
      <c r="CH211" s="168"/>
      <c r="CI211" s="168"/>
      <c r="CJ211" s="168"/>
      <c r="CK211" s="168"/>
      <c r="CL211" s="168"/>
      <c r="CM211" s="168"/>
      <c r="CN211" s="168"/>
      <c r="CO211" s="168"/>
      <c r="CP211" s="168"/>
      <c r="CQ211" s="168"/>
      <c r="CR211" s="168"/>
      <c r="CS211" s="168"/>
      <c r="CT211" s="168"/>
      <c r="CU211" s="168"/>
      <c r="CV211" s="168"/>
      <c r="CW211" s="168"/>
      <c r="CX211" s="168"/>
      <c r="CY211" s="168"/>
      <c r="CZ211" s="168"/>
    </row>
    <row r="212" s="114" customFormat="true" ht="15" customHeight="true" x14ac:dyDescent="0.2">
      <c r="A212" s="246" t="s">
        <v>98</v>
      </c>
      <c r="B212" s="181"/>
      <c r="AB212" s="168"/>
      <c r="AC212" s="168"/>
      <c r="AD212" s="168"/>
      <c r="AE212" s="168"/>
      <c r="AF212" s="168"/>
      <c r="AG212" s="168"/>
      <c r="AH212" s="168"/>
      <c r="AI212" s="168"/>
      <c r="AJ212" s="168"/>
      <c r="AK212" s="168"/>
      <c r="AL212" s="168"/>
      <c r="AM212" s="168"/>
      <c r="AN212" s="168"/>
      <c r="AO212" s="168"/>
      <c r="AP212" s="168"/>
      <c r="AQ212" s="168"/>
      <c r="AR212" s="168"/>
      <c r="AS212" s="168"/>
      <c r="AT212" s="168"/>
      <c r="AU212" s="168"/>
      <c r="AV212" s="168"/>
      <c r="AW212" s="168"/>
      <c r="AX212" s="168"/>
      <c r="AY212" s="168"/>
      <c r="AZ212" s="168"/>
      <c r="BB212" s="137"/>
      <c r="BZ212" s="168"/>
      <c r="CA212" s="168"/>
      <c r="CB212" s="168"/>
      <c r="CC212" s="168"/>
      <c r="CD212" s="168"/>
      <c r="CE212" s="168"/>
      <c r="CF212" s="168"/>
      <c r="CG212" s="168"/>
      <c r="CH212" s="168"/>
      <c r="CI212" s="168"/>
      <c r="CJ212" s="168"/>
      <c r="CK212" s="168"/>
      <c r="CL212" s="168"/>
      <c r="CM212" s="168"/>
      <c r="CN212" s="168"/>
      <c r="CO212" s="168"/>
      <c r="CP212" s="168"/>
      <c r="CQ212" s="168"/>
      <c r="CR212" s="168"/>
      <c r="CS212" s="168"/>
      <c r="CT212" s="168"/>
      <c r="CU212" s="168"/>
      <c r="CV212" s="168"/>
      <c r="CW212" s="168"/>
      <c r="CX212" s="168"/>
      <c r="CY212" s="168"/>
      <c r="CZ212" s="168"/>
    </row>
    <row r="213" s="114" customFormat="true" ht="15" customHeight="true" x14ac:dyDescent="0.2">
      <c r="A213" s="156" t="s">
        <v>40</v>
      </c>
      <c r="B213" s="155"/>
      <c r="AB213" s="168"/>
      <c r="AC213" s="168"/>
      <c r="AD213" s="168"/>
      <c r="AE213" s="168"/>
      <c r="AF213" s="168"/>
      <c r="AG213" s="168"/>
      <c r="AH213" s="168"/>
      <c r="AI213" s="168"/>
      <c r="AJ213" s="168"/>
      <c r="AK213" s="168"/>
      <c r="AL213" s="168"/>
      <c r="AM213" s="168"/>
      <c r="AN213" s="168"/>
      <c r="AO213" s="168"/>
      <c r="AP213" s="168"/>
      <c r="AQ213" s="168"/>
      <c r="AR213" s="168"/>
      <c r="AS213" s="168"/>
      <c r="AT213" s="168"/>
      <c r="AU213" s="168"/>
      <c r="AV213" s="168"/>
      <c r="AW213" s="168"/>
      <c r="AX213" s="168"/>
      <c r="AY213" s="168"/>
      <c r="AZ213" s="168"/>
      <c r="BB213" s="137"/>
      <c r="BZ213" s="168"/>
      <c r="CA213" s="168"/>
      <c r="CB213" s="168"/>
      <c r="CC213" s="168"/>
      <c r="CD213" s="168"/>
      <c r="CE213" s="168"/>
      <c r="CF213" s="168"/>
      <c r="CG213" s="168"/>
      <c r="CH213" s="168"/>
      <c r="CI213" s="168"/>
      <c r="CJ213" s="168"/>
      <c r="CK213" s="168"/>
      <c r="CL213" s="168"/>
      <c r="CM213" s="168"/>
      <c r="CN213" s="168"/>
      <c r="CO213" s="168"/>
      <c r="CP213" s="168"/>
      <c r="CQ213" s="168"/>
      <c r="CR213" s="168"/>
      <c r="CS213" s="168"/>
      <c r="CT213" s="168"/>
      <c r="CU213" s="168"/>
      <c r="CV213" s="168"/>
      <c r="CW213" s="168"/>
      <c r="CX213" s="168"/>
      <c r="CY213" s="168"/>
      <c r="CZ213" s="168"/>
    </row>
    <row r="214" s="114" customFormat="true" ht="15" customHeight="true" x14ac:dyDescent="0.2">
      <c r="A214" s="154" t="s">
        <v>39</v>
      </c>
      <c r="B214" s="155"/>
      <c r="AB214" s="168"/>
      <c r="AC214" s="168"/>
      <c r="AD214" s="168"/>
      <c r="AE214" s="168"/>
      <c r="AF214" s="168"/>
      <c r="AG214" s="168"/>
      <c r="AH214" s="168"/>
      <c r="AI214" s="168"/>
      <c r="AJ214" s="168"/>
      <c r="AK214" s="168"/>
      <c r="AL214" s="168"/>
      <c r="AM214" s="168"/>
      <c r="AN214" s="168"/>
      <c r="AO214" s="168"/>
      <c r="AP214" s="168"/>
      <c r="AQ214" s="168"/>
      <c r="AR214" s="168"/>
      <c r="AS214" s="168"/>
      <c r="AT214" s="168"/>
      <c r="AU214" s="168"/>
      <c r="AV214" s="168"/>
      <c r="AW214" s="168"/>
      <c r="AX214" s="168"/>
      <c r="AY214" s="168"/>
      <c r="AZ214" s="168"/>
      <c r="BB214" s="137"/>
      <c r="BZ214" s="168"/>
      <c r="CA214" s="168"/>
      <c r="CB214" s="168"/>
      <c r="CC214" s="168"/>
      <c r="CD214" s="168"/>
      <c r="CE214" s="168"/>
      <c r="CF214" s="168"/>
      <c r="CG214" s="168"/>
      <c r="CH214" s="168"/>
      <c r="CI214" s="168"/>
      <c r="CJ214" s="168"/>
      <c r="CK214" s="168"/>
      <c r="CL214" s="168"/>
      <c r="CM214" s="168"/>
      <c r="CN214" s="168"/>
      <c r="CO214" s="168"/>
      <c r="CP214" s="168"/>
      <c r="CQ214" s="168"/>
      <c r="CR214" s="168"/>
      <c r="CS214" s="168"/>
      <c r="CT214" s="168"/>
      <c r="CU214" s="168"/>
      <c r="CV214" s="168"/>
      <c r="CW214" s="168"/>
      <c r="CX214" s="168"/>
      <c r="CY214" s="168"/>
      <c r="CZ214" s="168"/>
    </row>
    <row r="215" s="114" customFormat="true" ht="15" customHeight="true" x14ac:dyDescent="0.2">
      <c r="A215" s="154" t="s">
        <v>136</v>
      </c>
      <c r="B215" s="180" t="str">
        <f>A1025</f>
        <v>MICS14</v>
      </c>
      <c r="AB215" s="168"/>
      <c r="AC215" s="168"/>
      <c r="AD215" s="168"/>
      <c r="AE215" s="168"/>
      <c r="AF215" s="168"/>
      <c r="AG215" s="168"/>
      <c r="AH215" s="168"/>
      <c r="AI215" s="168"/>
      <c r="AJ215" s="168"/>
      <c r="AK215" s="168"/>
      <c r="AL215" s="168"/>
      <c r="AM215" s="168"/>
      <c r="AN215" s="168"/>
      <c r="AO215" s="168"/>
      <c r="AP215" s="168"/>
      <c r="AQ215" s="168"/>
      <c r="AR215" s="168"/>
      <c r="AS215" s="168"/>
      <c r="AT215" s="168"/>
      <c r="AU215" s="168"/>
      <c r="AV215" s="168"/>
      <c r="AW215" s="168"/>
      <c r="AX215" s="168"/>
      <c r="AY215" s="168"/>
      <c r="AZ215" s="168"/>
      <c r="BB215" s="137"/>
      <c r="BZ215" s="168"/>
      <c r="CA215" s="168"/>
      <c r="CB215" s="168"/>
      <c r="CC215" s="168"/>
      <c r="CD215" s="168"/>
      <c r="CE215" s="168"/>
      <c r="CF215" s="168"/>
      <c r="CG215" s="168"/>
      <c r="CH215" s="168"/>
      <c r="CI215" s="168"/>
      <c r="CJ215" s="168"/>
      <c r="CK215" s="168"/>
      <c r="CL215" s="168"/>
      <c r="CM215" s="168"/>
      <c r="CN215" s="168"/>
      <c r="CO215" s="168"/>
      <c r="CP215" s="168"/>
      <c r="CQ215" s="168"/>
      <c r="CR215" s="168"/>
      <c r="CS215" s="168"/>
      <c r="CT215" s="168"/>
      <c r="CU215" s="168"/>
      <c r="CV215" s="168"/>
      <c r="CW215" s="168"/>
      <c r="CX215" s="168"/>
      <c r="CY215" s="168"/>
      <c r="CZ215" s="168"/>
    </row>
    <row r="216" s="114" customFormat="true" ht="15" customHeight="true" x14ac:dyDescent="0.2">
      <c r="A216" s="795"/>
      <c r="B216" s="793"/>
      <c r="AB216" s="168"/>
      <c r="AC216" s="168"/>
      <c r="AD216" s="168"/>
      <c r="AE216" s="168"/>
      <c r="AF216" s="168"/>
      <c r="AG216" s="168"/>
      <c r="AH216" s="168"/>
      <c r="AI216" s="168"/>
      <c r="AJ216" s="168"/>
      <c r="AK216" s="168"/>
      <c r="AL216" s="168"/>
      <c r="AM216" s="168"/>
      <c r="AN216" s="168"/>
      <c r="AO216" s="168"/>
      <c r="AP216" s="168"/>
      <c r="AQ216" s="168"/>
      <c r="AR216" s="168"/>
      <c r="AS216" s="168"/>
      <c r="AT216" s="168"/>
      <c r="AU216" s="168"/>
      <c r="AV216" s="168"/>
      <c r="AW216" s="168"/>
      <c r="AX216" s="168"/>
      <c r="AY216" s="168"/>
      <c r="AZ216" s="168"/>
      <c r="BB216" s="137"/>
      <c r="BZ216" s="168"/>
      <c r="CA216" s="168"/>
      <c r="CB216" s="168"/>
      <c r="CC216" s="168"/>
      <c r="CD216" s="168"/>
      <c r="CE216" s="168"/>
      <c r="CF216" s="168"/>
      <c r="CG216" s="168"/>
      <c r="CH216" s="168"/>
      <c r="CI216" s="168"/>
      <c r="CJ216" s="168"/>
      <c r="CK216" s="168"/>
      <c r="CL216" s="168"/>
      <c r="CM216" s="168"/>
      <c r="CN216" s="168"/>
      <c r="CO216" s="168"/>
      <c r="CP216" s="168"/>
      <c r="CQ216" s="168"/>
      <c r="CR216" s="168"/>
      <c r="CS216" s="168"/>
      <c r="CT216" s="168"/>
      <c r="CU216" s="168"/>
      <c r="CV216" s="168"/>
      <c r="CW216" s="168"/>
      <c r="CX216" s="168"/>
      <c r="CY216" s="168"/>
      <c r="CZ216" s="168"/>
    </row>
    <row r="217" s="114" customFormat="true" ht="15" customHeight="true" x14ac:dyDescent="0.2">
      <c r="A217" s="795"/>
      <c r="B217" s="794"/>
      <c r="AB217" s="168"/>
      <c r="AC217" s="168"/>
      <c r="AD217" s="168"/>
      <c r="AE217" s="168"/>
      <c r="AF217" s="168"/>
      <c r="AG217" s="168"/>
      <c r="AH217" s="168"/>
      <c r="AI217" s="168"/>
      <c r="AJ217" s="168"/>
      <c r="AK217" s="168"/>
      <c r="AL217" s="168"/>
      <c r="AM217" s="168"/>
      <c r="AN217" s="168"/>
      <c r="AO217" s="168"/>
      <c r="AP217" s="168"/>
      <c r="AQ217" s="168"/>
      <c r="AR217" s="168"/>
      <c r="AS217" s="168"/>
      <c r="AT217" s="168"/>
      <c r="AU217" s="168"/>
      <c r="AV217" s="168"/>
      <c r="AW217" s="168"/>
      <c r="AX217" s="168"/>
      <c r="AY217" s="168"/>
      <c r="AZ217" s="168"/>
      <c r="BB217" s="137"/>
      <c r="BZ217" s="168"/>
      <c r="CA217" s="168"/>
      <c r="CB217" s="168"/>
      <c r="CC217" s="168"/>
      <c r="CD217" s="168"/>
      <c r="CE217" s="168"/>
      <c r="CF217" s="168"/>
      <c r="CG217" s="168"/>
      <c r="CH217" s="168"/>
      <c r="CI217" s="168"/>
      <c r="CJ217" s="168"/>
      <c r="CK217" s="168"/>
      <c r="CL217" s="168"/>
      <c r="CM217" s="168"/>
      <c r="CN217" s="168"/>
      <c r="CO217" s="168"/>
      <c r="CP217" s="168"/>
      <c r="CQ217" s="168"/>
      <c r="CR217" s="168"/>
      <c r="CS217" s="168"/>
      <c r="CT217" s="168"/>
      <c r="CU217" s="168"/>
      <c r="CV217" s="168"/>
      <c r="CW217" s="168"/>
      <c r="CX217" s="168"/>
      <c r="CY217" s="168"/>
      <c r="CZ217" s="168"/>
    </row>
    <row r="218" s="114" customFormat="true" ht="18" customHeight="true" x14ac:dyDescent="0.2">
      <c r="A218" s="795"/>
      <c r="B218" s="793"/>
      <c r="AB218" s="168"/>
      <c r="AC218" s="168"/>
      <c r="AD218" s="168"/>
      <c r="AE218" s="168"/>
      <c r="AF218" s="168"/>
      <c r="AG218" s="168"/>
      <c r="AH218" s="168"/>
      <c r="AI218" s="168"/>
      <c r="AJ218" s="168"/>
      <c r="AK218" s="168"/>
      <c r="AL218" s="168"/>
      <c r="AM218" s="168"/>
      <c r="AN218" s="168"/>
      <c r="AO218" s="168"/>
      <c r="AP218" s="168"/>
      <c r="AQ218" s="168"/>
      <c r="AR218" s="168"/>
      <c r="AS218" s="168"/>
      <c r="AT218" s="168"/>
      <c r="AU218" s="168"/>
      <c r="AV218" s="168"/>
      <c r="AW218" s="168"/>
      <c r="AX218" s="168"/>
      <c r="AY218" s="168"/>
      <c r="AZ218" s="168"/>
      <c r="BB218" s="137"/>
      <c r="BZ218" s="168"/>
      <c r="CA218" s="168"/>
      <c r="CB218" s="168"/>
      <c r="CC218" s="168"/>
      <c r="CD218" s="168"/>
      <c r="CE218" s="168"/>
      <c r="CF218" s="168"/>
      <c r="CG218" s="168"/>
      <c r="CH218" s="168"/>
      <c r="CI218" s="168"/>
      <c r="CJ218" s="168"/>
      <c r="CK218" s="168"/>
      <c r="CL218" s="168"/>
      <c r="CM218" s="168"/>
      <c r="CN218" s="168"/>
      <c r="CO218" s="168"/>
      <c r="CP218" s="168"/>
      <c r="CQ218" s="168"/>
      <c r="CR218" s="168"/>
      <c r="CS218" s="168"/>
      <c r="CT218" s="168"/>
      <c r="CU218" s="168"/>
      <c r="CV218" s="168"/>
      <c r="CW218" s="168"/>
      <c r="CX218" s="168"/>
      <c r="CY218" s="168"/>
      <c r="CZ218" s="168"/>
    </row>
    <row r="219" s="114" customFormat="true" ht="18" customHeight="true" x14ac:dyDescent="0.2">
      <c r="A219" s="796"/>
      <c r="B219" s="797"/>
      <c r="AB219" s="168"/>
      <c r="AC219" s="168"/>
      <c r="AD219" s="168"/>
      <c r="AE219" s="168"/>
      <c r="AF219" s="168"/>
      <c r="AG219" s="168"/>
      <c r="AH219" s="168"/>
      <c r="AI219" s="168"/>
      <c r="AJ219" s="168"/>
      <c r="AK219" s="168"/>
      <c r="AL219" s="168"/>
      <c r="AM219" s="168"/>
      <c r="AN219" s="168"/>
      <c r="AO219" s="168"/>
      <c r="AP219" s="168"/>
      <c r="AQ219" s="168"/>
      <c r="AR219" s="168"/>
      <c r="AS219" s="168"/>
      <c r="AT219" s="168"/>
      <c r="AU219" s="168"/>
      <c r="AV219" s="168"/>
      <c r="AW219" s="168"/>
      <c r="AX219" s="168"/>
      <c r="AY219" s="168"/>
      <c r="AZ219" s="168"/>
      <c r="BB219" s="137"/>
      <c r="BZ219" s="168"/>
      <c r="CA219" s="168"/>
      <c r="CB219" s="168"/>
      <c r="CC219" s="168"/>
      <c r="CD219" s="168"/>
      <c r="CE219" s="168"/>
      <c r="CF219" s="168"/>
      <c r="CG219" s="168"/>
      <c r="CH219" s="168"/>
      <c r="CI219" s="168"/>
      <c r="CJ219" s="168"/>
      <c r="CK219" s="168"/>
      <c r="CL219" s="168"/>
      <c r="CM219" s="168"/>
      <c r="CN219" s="168"/>
      <c r="CO219" s="168"/>
      <c r="CP219" s="168"/>
      <c r="CQ219" s="168"/>
      <c r="CR219" s="168"/>
      <c r="CS219" s="168"/>
      <c r="CT219" s="168"/>
      <c r="CU219" s="168"/>
      <c r="CV219" s="168"/>
      <c r="CW219" s="168"/>
      <c r="CX219" s="168"/>
      <c r="CY219" s="168"/>
      <c r="CZ219" s="168"/>
    </row>
    <row r="220" s="373" customFormat="true" ht="15" customHeight="true" x14ac:dyDescent="0.2">
      <c r="A220" s="117" t="s">
        <v>86</v>
      </c>
      <c r="B220" s="163"/>
      <c r="C220" s="1137" t="s">
        <v>115</v>
      </c>
      <c r="D220" s="1138"/>
      <c r="E220" s="1138"/>
      <c r="F220" s="1138"/>
      <c r="G220" s="1139"/>
      <c r="H220" s="1140" t="s">
        <v>38</v>
      </c>
      <c r="I220" s="1141"/>
      <c r="J220" s="1141"/>
      <c r="K220" s="1141"/>
      <c r="L220" s="1142"/>
      <c r="M220" s="1143" t="s">
        <v>37</v>
      </c>
      <c r="N220" s="1144"/>
      <c r="O220" s="1144"/>
      <c r="P220" s="1144"/>
      <c r="Q220" s="1145"/>
      <c r="R220" s="961" t="s">
        <v>141</v>
      </c>
      <c r="S220" s="265"/>
      <c r="T220" s="265"/>
      <c r="U220" s="265"/>
      <c r="V220" s="265"/>
      <c r="W220" s="265"/>
      <c r="X220" s="265"/>
      <c r="Y220" s="265"/>
      <c r="Z220" s="265"/>
      <c r="AA220" s="265"/>
      <c r="AB220" s="738"/>
      <c r="AC220" s="738"/>
      <c r="AD220" s="738"/>
      <c r="AE220" s="738"/>
      <c r="AF220" s="738"/>
      <c r="AG220" s="738"/>
      <c r="AH220" s="738"/>
      <c r="AI220" s="738"/>
      <c r="AJ220" s="738"/>
      <c r="AK220" s="738"/>
      <c r="AL220" s="738"/>
      <c r="AM220" s="738"/>
      <c r="AN220" s="738"/>
      <c r="AO220" s="738"/>
      <c r="AP220" s="738"/>
      <c r="AQ220" s="738"/>
      <c r="AR220" s="738"/>
      <c r="AS220" s="738"/>
      <c r="AT220" s="738"/>
      <c r="AU220" s="738"/>
      <c r="AV220" s="738"/>
      <c r="AW220" s="738"/>
      <c r="AX220" s="738"/>
      <c r="AY220" s="738"/>
      <c r="AZ220" s="173"/>
      <c r="BA220" s="174" t="s">
        <v>131</v>
      </c>
      <c r="BB220" s="117" t="s">
        <v>86</v>
      </c>
      <c r="BC220" s="1143" t="s">
        <v>115</v>
      </c>
      <c r="BD220" s="1144"/>
      <c r="BE220" s="1144"/>
      <c r="BF220" s="1144"/>
      <c r="BG220" s="1167"/>
      <c r="BH220" s="1143" t="s">
        <v>38</v>
      </c>
      <c r="BI220" s="1144"/>
      <c r="BJ220" s="1144"/>
      <c r="BK220" s="1144"/>
      <c r="BL220" s="1167"/>
      <c r="BM220" s="1143" t="s">
        <v>37</v>
      </c>
      <c r="BN220" s="1144"/>
      <c r="BO220" s="1144"/>
      <c r="BP220" s="1144"/>
      <c r="BQ220" s="1145"/>
      <c r="BR220" s="956" t="s">
        <v>141</v>
      </c>
      <c r="BS220" s="265"/>
      <c r="BT220" s="265"/>
      <c r="BU220" s="265"/>
      <c r="BV220" s="265"/>
      <c r="BW220" s="265"/>
      <c r="BX220" s="265"/>
      <c r="BY220" s="265"/>
      <c r="BZ220" s="279"/>
      <c r="CA220" s="279"/>
      <c r="CB220" s="172"/>
      <c r="CC220" s="172"/>
      <c r="CD220" s="172"/>
      <c r="CE220" s="172"/>
      <c r="CF220" s="172"/>
      <c r="CG220" s="172"/>
      <c r="CH220" s="172"/>
      <c r="CI220" s="172"/>
      <c r="CJ220" s="172"/>
      <c r="CK220" s="172"/>
      <c r="CL220" s="172"/>
      <c r="CM220" s="172"/>
      <c r="CN220" s="172"/>
      <c r="CO220" s="172"/>
      <c r="CP220" s="172"/>
      <c r="CQ220" s="172"/>
      <c r="CR220" s="172"/>
      <c r="CS220" s="172"/>
      <c r="CT220" s="172"/>
      <c r="CU220" s="172"/>
      <c r="CV220" s="172"/>
      <c r="CW220" s="172"/>
      <c r="CX220" s="172"/>
      <c r="CY220" s="172"/>
      <c r="CZ220" s="172"/>
    </row>
    <row r="221" s="373" customFormat="true" ht="24" x14ac:dyDescent="0.2">
      <c r="A221" s="159" t="s">
        <v>87</v>
      </c>
      <c r="B221" s="205"/>
      <c r="C221" s="251" t="s">
        <v>0</v>
      </c>
      <c r="D221" s="252" t="s">
        <v>1</v>
      </c>
      <c r="E221" s="252" t="s">
        <v>2</v>
      </c>
      <c r="F221" s="252" t="s">
        <v>3</v>
      </c>
      <c r="G221" s="253" t="s">
        <v>4</v>
      </c>
      <c r="H221" s="212" t="s">
        <v>0</v>
      </c>
      <c r="I221" s="211" t="s">
        <v>1</v>
      </c>
      <c r="J221" s="211" t="s">
        <v>2</v>
      </c>
      <c r="K221" s="211" t="s">
        <v>3</v>
      </c>
      <c r="L221" s="214" t="s">
        <v>4</v>
      </c>
      <c r="M221" s="213" t="s">
        <v>0</v>
      </c>
      <c r="N221" s="211" t="s">
        <v>1</v>
      </c>
      <c r="O221" s="211" t="s">
        <v>2</v>
      </c>
      <c r="P221" s="211" t="s">
        <v>3</v>
      </c>
      <c r="Q221" s="284" t="s">
        <v>4</v>
      </c>
      <c r="R221" s="212" t="s">
        <v>248</v>
      </c>
      <c r="S221" s="211" t="s">
        <v>249</v>
      </c>
      <c r="T221" s="211" t="s">
        <v>250</v>
      </c>
      <c r="U221" s="211" t="s">
        <v>251</v>
      </c>
      <c r="V221" s="211" t="s">
        <v>252</v>
      </c>
      <c r="W221" s="211" t="s">
        <v>253</v>
      </c>
      <c r="X221" s="211" t="s">
        <v>254</v>
      </c>
      <c r="Y221" s="211" t="s">
        <v>476</v>
      </c>
      <c r="Z221" s="211" t="s">
        <v>477</v>
      </c>
      <c r="AA221" s="214" t="s">
        <v>257</v>
      </c>
      <c r="AB221" s="738"/>
      <c r="AC221" s="738"/>
      <c r="AD221" s="738"/>
      <c r="AE221" s="738"/>
      <c r="AF221" s="738"/>
      <c r="AG221" s="738"/>
      <c r="AH221" s="738"/>
      <c r="AI221" s="738"/>
      <c r="AJ221" s="738"/>
      <c r="AK221" s="738"/>
      <c r="AL221" s="738"/>
      <c r="AM221" s="738"/>
      <c r="AN221" s="738"/>
      <c r="AO221" s="738"/>
      <c r="AP221" s="738"/>
      <c r="AQ221" s="738"/>
      <c r="AR221" s="738"/>
      <c r="AS221" s="738"/>
      <c r="AT221" s="738"/>
      <c r="AU221" s="738"/>
      <c r="AV221" s="738"/>
      <c r="AW221" s="738"/>
      <c r="AX221" s="738"/>
      <c r="AY221" s="738"/>
      <c r="AZ221" s="173"/>
      <c r="BA221" s="159" t="s">
        <v>118</v>
      </c>
      <c r="BB221" s="158"/>
      <c r="BC221" s="297" t="s">
        <v>0</v>
      </c>
      <c r="BD221" s="435" t="s">
        <v>1</v>
      </c>
      <c r="BE221" s="435" t="s">
        <v>2</v>
      </c>
      <c r="BF221" s="435" t="s">
        <v>3</v>
      </c>
      <c r="BG221" s="298" t="s">
        <v>4</v>
      </c>
      <c r="BH221" s="297" t="s">
        <v>0</v>
      </c>
      <c r="BI221" s="435" t="s">
        <v>1</v>
      </c>
      <c r="BJ221" s="435" t="s">
        <v>2</v>
      </c>
      <c r="BK221" s="435" t="s">
        <v>3</v>
      </c>
      <c r="BL221" s="298" t="s">
        <v>4</v>
      </c>
      <c r="BM221" s="297" t="s">
        <v>0</v>
      </c>
      <c r="BN221" s="435" t="s">
        <v>1</v>
      </c>
      <c r="BO221" s="435" t="s">
        <v>2</v>
      </c>
      <c r="BP221" s="435" t="s">
        <v>3</v>
      </c>
      <c r="BQ221" s="298" t="s">
        <v>4</v>
      </c>
      <c r="BR221" s="297" t="s">
        <v>248</v>
      </c>
      <c r="BS221" s="435" t="s">
        <v>249</v>
      </c>
      <c r="BT221" s="435" t="s">
        <v>250</v>
      </c>
      <c r="BU221" s="435" t="s">
        <v>251</v>
      </c>
      <c r="BV221" s="435" t="s">
        <v>252</v>
      </c>
      <c r="BW221" s="435" t="s">
        <v>253</v>
      </c>
      <c r="BX221" s="435" t="s">
        <v>254</v>
      </c>
      <c r="BY221" s="436" t="s">
        <v>476</v>
      </c>
      <c r="BZ221" s="436" t="s">
        <v>477</v>
      </c>
      <c r="CA221" s="436" t="s">
        <v>257</v>
      </c>
      <c r="CB221" s="2"/>
      <c r="CC221" s="2"/>
      <c r="CD221" s="2"/>
      <c r="CE221" s="2"/>
      <c r="CF221" s="2"/>
      <c r="CG221" s="2"/>
      <c r="CH221" s="2"/>
      <c r="CI221" s="2"/>
      <c r="CJ221" s="2"/>
      <c r="CK221" s="2"/>
      <c r="CL221" s="2"/>
      <c r="CM221" s="2"/>
      <c r="CN221" s="2"/>
      <c r="CO221" s="2"/>
      <c r="CP221" s="2"/>
      <c r="CQ221" s="2"/>
      <c r="CR221" s="2"/>
      <c r="CS221" s="2"/>
      <c r="CT221" s="2"/>
      <c r="CU221" s="2"/>
      <c r="CV221" s="2"/>
      <c r="CW221" s="2"/>
      <c r="CX221" s="2"/>
      <c r="CY221" s="2"/>
      <c r="CZ221" s="2"/>
    </row>
    <row r="222" s="373" customFormat="true" ht="15" customHeight="true" x14ac:dyDescent="0.2">
      <c r="A222" s="1146" t="s">
        <v>36</v>
      </c>
      <c r="B222" s="208" t="s">
        <v>15</v>
      </c>
      <c r="C222" s="836">
        <v>6.7370101476307802</v>
      </c>
      <c r="D222" s="837">
        <v>26.992737268105632</v>
      </c>
      <c r="E222" s="837">
        <v>27.874598401558124</v>
      </c>
      <c r="F222" s="837">
        <v>33.035256559607021</v>
      </c>
      <c r="G222" s="838">
        <v>65.000032754119786</v>
      </c>
      <c r="H222" s="839">
        <v>35.190238999484542</v>
      </c>
      <c r="I222" s="837">
        <v>42.070702756400955</v>
      </c>
      <c r="J222" s="837">
        <v>55.940528589927332</v>
      </c>
      <c r="K222" s="837">
        <v>66.317823669175198</v>
      </c>
      <c r="L222" s="840">
        <v>75.526814966853962</v>
      </c>
      <c r="M222" s="836">
        <v>3.7790153370255366</v>
      </c>
      <c r="N222" s="837">
        <v>21.533942236490784</v>
      </c>
      <c r="O222" s="837">
        <v>26.046634680986493</v>
      </c>
      <c r="P222" s="837">
        <v>28.735309976815437</v>
      </c>
      <c r="Q222" s="838">
        <v>35.909832481807456</v>
      </c>
      <c r="R222" s="839">
        <v>67.271894025621492</v>
      </c>
      <c r="S222" s="837">
        <v>45.979602549425671</v>
      </c>
      <c r="T222" s="837">
        <v>36.304698866865614</v>
      </c>
      <c r="U222" s="837">
        <v>37.711960755164107</v>
      </c>
      <c r="V222" s="837">
        <v>38.542991013482109</v>
      </c>
      <c r="W222" s="837">
        <v>43.566026946848844</v>
      </c>
      <c r="X222" s="837">
        <v>44.078352804641</v>
      </c>
      <c r="Y222" s="837">
        <v>28.945300777621448</v>
      </c>
      <c r="Z222" s="837">
        <v>24.888548038176918</v>
      </c>
      <c r="AA222" s="840">
        <v>57.570587666406716</v>
      </c>
      <c r="AB222" s="738"/>
      <c r="AC222" s="738"/>
      <c r="AD222" s="738"/>
      <c r="AE222" s="738"/>
      <c r="AF222" s="738"/>
      <c r="AG222" s="738"/>
      <c r="AH222" s="738"/>
      <c r="AI222" s="738"/>
      <c r="AJ222" s="738"/>
      <c r="AK222" s="738"/>
      <c r="AL222" s="738"/>
      <c r="AM222" s="738"/>
      <c r="AN222" s="738"/>
      <c r="AO222" s="738"/>
      <c r="AP222" s="738"/>
      <c r="AQ222" s="738"/>
      <c r="AR222" s="738"/>
      <c r="AS222" s="738"/>
      <c r="AT222" s="738"/>
      <c r="AU222" s="738"/>
      <c r="AV222" s="738"/>
      <c r="AW222" s="738"/>
      <c r="AX222" s="738"/>
      <c r="AY222" s="738"/>
      <c r="AZ222" s="173"/>
      <c r="BA222" s="1168" t="s">
        <v>36</v>
      </c>
      <c r="BB222" s="261" t="s">
        <v>15</v>
      </c>
      <c r="BC222" s="325">
        <v>53.828912741974051</v>
      </c>
      <c r="BD222" s="321">
        <v>201.1638897875084</v>
      </c>
      <c r="BE222" s="321">
        <v>313.56009814987078</v>
      </c>
      <c r="BF222" s="321">
        <v>938.75033698330242</v>
      </c>
      <c r="BG222" s="334">
        <v>4741.5957515309283</v>
      </c>
      <c r="BH222" s="325">
        <v>363.29039440771157</v>
      </c>
      <c r="BI222" s="321">
        <v>647.28622978853491</v>
      </c>
      <c r="BJ222" s="321">
        <v>1072.1033020586028</v>
      </c>
      <c r="BK222" s="321">
        <v>1395.6601182404445</v>
      </c>
      <c r="BL222" s="334">
        <v>1755.524053699964</v>
      </c>
      <c r="BM222" s="325">
        <v>21.797321261816101</v>
      </c>
      <c r="BN222" s="321">
        <v>116.12011994194883</v>
      </c>
      <c r="BO222" s="321">
        <v>157.95542187232689</v>
      </c>
      <c r="BP222" s="321">
        <v>236.01801592353334</v>
      </c>
      <c r="BQ222" s="334">
        <v>483.1440119987144</v>
      </c>
      <c r="BR222" s="325">
        <v>1901.5672527904792</v>
      </c>
      <c r="BS222" s="321">
        <v>1051.6457755490007</v>
      </c>
      <c r="BT222" s="321">
        <v>577.15412733708149</v>
      </c>
      <c r="BU222" s="321">
        <v>100.90903992253789</v>
      </c>
      <c r="BV222" s="321">
        <v>248.40143520579298</v>
      </c>
      <c r="BW222" s="321">
        <v>394.13100334776209</v>
      </c>
      <c r="BX222" s="321">
        <v>148.18328076101866</v>
      </c>
      <c r="BY222" s="329">
        <v>250.5897764327112</v>
      </c>
      <c r="BZ222" s="329">
        <v>151.35232135154754</v>
      </c>
      <c r="CA222" s="329">
        <v>1424.9649764956591</v>
      </c>
      <c r="CB222" s="970"/>
      <c r="CC222" s="970"/>
      <c r="CD222" s="970"/>
      <c r="CE222" s="970"/>
      <c r="CF222" s="970"/>
      <c r="CG222" s="970"/>
      <c r="CH222" s="970"/>
      <c r="CI222" s="970"/>
      <c r="CJ222" s="970"/>
      <c r="CK222" s="970"/>
      <c r="CL222" s="970"/>
      <c r="CM222" s="970"/>
      <c r="CN222" s="970"/>
      <c r="CO222" s="970"/>
      <c r="CP222" s="970"/>
      <c r="CQ222" s="970"/>
      <c r="CR222" s="970"/>
      <c r="CS222" s="970"/>
      <c r="CT222" s="970"/>
      <c r="CU222" s="970"/>
      <c r="CV222" s="970"/>
      <c r="CW222" s="970"/>
      <c r="CX222" s="970"/>
      <c r="CY222" s="970"/>
      <c r="CZ222" s="968"/>
    </row>
    <row r="223" s="373" customFormat="true" ht="15" customHeight="true" x14ac:dyDescent="0.2">
      <c r="A223" s="1147"/>
      <c r="B223" s="209" t="s">
        <v>16</v>
      </c>
      <c r="C223" s="841">
        <v>39.669752640673146</v>
      </c>
      <c r="D223" s="842">
        <v>43.301258045737946</v>
      </c>
      <c r="E223" s="842">
        <v>63.965814953548453</v>
      </c>
      <c r="F223" s="842">
        <v>61.284109980635712</v>
      </c>
      <c r="G223" s="843">
        <v>33.99034298181212</v>
      </c>
      <c r="H223" s="844">
        <v>57.555240624969898</v>
      </c>
      <c r="I223" s="842">
        <v>56.92596326440578</v>
      </c>
      <c r="J223" s="842">
        <v>43.031237577543884</v>
      </c>
      <c r="K223" s="842">
        <v>32.583358620692302</v>
      </c>
      <c r="L223" s="845">
        <v>23.553485408598863</v>
      </c>
      <c r="M223" s="841">
        <v>30.575482779705975</v>
      </c>
      <c r="N223" s="842">
        <v>49.66668996639897</v>
      </c>
      <c r="O223" s="842">
        <v>52.61008564616246</v>
      </c>
      <c r="P223" s="842">
        <v>62.010473146688241</v>
      </c>
      <c r="Q223" s="843">
        <v>57.955667788169642</v>
      </c>
      <c r="R223" s="844">
        <v>32.364074294761416</v>
      </c>
      <c r="S223" s="842">
        <v>52.301969652437222</v>
      </c>
      <c r="T223" s="842">
        <v>63.695301133134542</v>
      </c>
      <c r="U223" s="842">
        <v>51.990952378772789</v>
      </c>
      <c r="V223" s="842">
        <v>52.989962754874497</v>
      </c>
      <c r="W223" s="842">
        <v>54.772209823127895</v>
      </c>
      <c r="X223" s="842">
        <v>55.866776028809099</v>
      </c>
      <c r="Y223" s="842">
        <v>39.367614340589419</v>
      </c>
      <c r="Z223" s="842">
        <v>56.551794210384251</v>
      </c>
      <c r="AA223" s="845">
        <v>24.558556541212138</v>
      </c>
      <c r="AB223" s="738"/>
      <c r="AC223" s="738"/>
      <c r="AD223" s="738"/>
      <c r="AE223" s="738"/>
      <c r="AF223" s="738"/>
      <c r="AG223" s="738"/>
      <c r="AH223" s="738"/>
      <c r="AI223" s="738"/>
      <c r="AJ223" s="738"/>
      <c r="AK223" s="738"/>
      <c r="AL223" s="738"/>
      <c r="AM223" s="738"/>
      <c r="AN223" s="738"/>
      <c r="AO223" s="738"/>
      <c r="AP223" s="738"/>
      <c r="AQ223" s="738"/>
      <c r="AR223" s="738"/>
      <c r="AS223" s="738"/>
      <c r="AT223" s="738"/>
      <c r="AU223" s="738"/>
      <c r="AV223" s="738"/>
      <c r="AW223" s="738"/>
      <c r="AX223" s="738"/>
      <c r="AY223" s="738"/>
      <c r="AZ223" s="173"/>
      <c r="BA223" s="1165"/>
      <c r="BB223" s="262" t="s">
        <v>16</v>
      </c>
      <c r="BC223" s="326">
        <v>316.9625110541719</v>
      </c>
      <c r="BD223" s="322">
        <v>322.70345221585626</v>
      </c>
      <c r="BE223" s="322">
        <v>719.54856267812556</v>
      </c>
      <c r="BF223" s="322">
        <v>1741.487274126014</v>
      </c>
      <c r="BG223" s="335">
        <v>2479.5136101746716</v>
      </c>
      <c r="BH223" s="326">
        <v>594.17800678143533</v>
      </c>
      <c r="BI223" s="322">
        <v>875.84446477760844</v>
      </c>
      <c r="BJ223" s="322">
        <v>824.69603097136132</v>
      </c>
      <c r="BK223" s="322">
        <v>685.71752854976933</v>
      </c>
      <c r="BL223" s="335">
        <v>547.4705930789338</v>
      </c>
      <c r="BM223" s="326">
        <v>176.35906749427238</v>
      </c>
      <c r="BN223" s="322">
        <v>267.82378872758073</v>
      </c>
      <c r="BO223" s="322">
        <v>319.04498891156197</v>
      </c>
      <c r="BP223" s="322">
        <v>509.3242025358125</v>
      </c>
      <c r="BQ223" s="335">
        <v>779.75673842050639</v>
      </c>
      <c r="BR223" s="326">
        <v>914.83173972115435</v>
      </c>
      <c r="BS223" s="322">
        <v>1196.2509980105231</v>
      </c>
      <c r="BT223" s="322">
        <v>1012.596360481553</v>
      </c>
      <c r="BU223" s="322">
        <v>139.11652918979919</v>
      </c>
      <c r="BV223" s="322">
        <v>341.50911628026159</v>
      </c>
      <c r="BW223" s="322">
        <v>495.51055090473386</v>
      </c>
      <c r="BX223" s="322">
        <v>187.81378229311511</v>
      </c>
      <c r="BY223" s="330">
        <v>340.81945639772186</v>
      </c>
      <c r="BZ223" s="330">
        <v>343.90295959440897</v>
      </c>
      <c r="CA223" s="330">
        <v>607.86391737557017</v>
      </c>
      <c r="CB223" s="970"/>
      <c r="CC223" s="970"/>
      <c r="CD223" s="970"/>
      <c r="CE223" s="970"/>
      <c r="CF223" s="970"/>
      <c r="CG223" s="970"/>
      <c r="CH223" s="970"/>
      <c r="CI223" s="970"/>
      <c r="CJ223" s="970"/>
      <c r="CK223" s="970"/>
      <c r="CL223" s="970"/>
      <c r="CM223" s="970"/>
      <c r="CN223" s="970"/>
      <c r="CO223" s="970"/>
      <c r="CP223" s="970"/>
      <c r="CQ223" s="970"/>
      <c r="CR223" s="970"/>
      <c r="CS223" s="970"/>
      <c r="CT223" s="970"/>
      <c r="CU223" s="970"/>
      <c r="CV223" s="970"/>
      <c r="CW223" s="970"/>
      <c r="CX223" s="970"/>
      <c r="CY223" s="970"/>
      <c r="CZ223" s="968"/>
    </row>
    <row r="224" s="373" customFormat="true" ht="15" customHeight="true" x14ac:dyDescent="0.2">
      <c r="A224" s="1148"/>
      <c r="B224" s="210" t="s">
        <v>20</v>
      </c>
      <c r="C224" s="841">
        <v>53.593237211696056</v>
      </c>
      <c r="D224" s="842">
        <v>29.706004686156547</v>
      </c>
      <c r="E224" s="842">
        <v>8.1595866448934036</v>
      </c>
      <c r="F224" s="842">
        <v>5.6806334597572317</v>
      </c>
      <c r="G224" s="843">
        <v>1.0096242640684112</v>
      </c>
      <c r="H224" s="844">
        <v>7.2545203755455479</v>
      </c>
      <c r="I224" s="842">
        <v>1.0033339791932856</v>
      </c>
      <c r="J224" s="842">
        <v>1.0282338325287828</v>
      </c>
      <c r="K224" s="842">
        <v>1.0988177101324987</v>
      </c>
      <c r="L224" s="845">
        <v>0.91969962454724796</v>
      </c>
      <c r="M224" s="841">
        <v>65.64550188326848</v>
      </c>
      <c r="N224" s="842">
        <v>28.799367797110222</v>
      </c>
      <c r="O224" s="842">
        <v>21.343279672851114</v>
      </c>
      <c r="P224" s="842">
        <v>9.2542168764963417</v>
      </c>
      <c r="Q224" s="843">
        <v>6.1344997300229487</v>
      </c>
      <c r="R224" s="844">
        <v>0.36403167961685812</v>
      </c>
      <c r="S224" s="842">
        <v>1.7184277981371763</v>
      </c>
      <c r="T224" s="842">
        <v>0</v>
      </c>
      <c r="U224" s="842">
        <v>10.29708686606307</v>
      </c>
      <c r="V224" s="842">
        <v>8.4670462316434065</v>
      </c>
      <c r="W224" s="842">
        <v>1.6617632300231988</v>
      </c>
      <c r="X224" s="842">
        <v>5.4871166549787478E-2</v>
      </c>
      <c r="Y224" s="842">
        <v>31.687084881789257</v>
      </c>
      <c r="Z224" s="842">
        <v>18.55965775143887</v>
      </c>
      <c r="AA224" s="845">
        <v>17.870855792380969</v>
      </c>
      <c r="AB224" s="738"/>
      <c r="AC224" s="738"/>
      <c r="AD224" s="738"/>
      <c r="AE224" s="738"/>
      <c r="AF224" s="738"/>
      <c r="AG224" s="738"/>
      <c r="AH224" s="738"/>
      <c r="AI224" s="738"/>
      <c r="AJ224" s="738"/>
      <c r="AK224" s="738"/>
      <c r="AL224" s="738"/>
      <c r="AM224" s="738"/>
      <c r="AN224" s="738"/>
      <c r="AO224" s="738"/>
      <c r="AP224" s="738"/>
      <c r="AQ224" s="738"/>
      <c r="AR224" s="738"/>
      <c r="AS224" s="738"/>
      <c r="AT224" s="738"/>
      <c r="AU224" s="738"/>
      <c r="AV224" s="738"/>
      <c r="AW224" s="738"/>
      <c r="AX224" s="738"/>
      <c r="AY224" s="738"/>
      <c r="AZ224" s="173"/>
      <c r="BA224" s="1165"/>
      <c r="BB224" s="262" t="s">
        <v>20</v>
      </c>
      <c r="BC224" s="326">
        <v>428.21156955549947</v>
      </c>
      <c r="BD224" s="322">
        <v>221.38456701737039</v>
      </c>
      <c r="BE224" s="322">
        <v>91.786821549046422</v>
      </c>
      <c r="BF224" s="322">
        <v>161.42440319794997</v>
      </c>
      <c r="BG224" s="335">
        <v>73.649657058763523</v>
      </c>
      <c r="BH224" s="326">
        <v>74.892857889067656</v>
      </c>
      <c r="BI224" s="322">
        <v>15.436972193480624</v>
      </c>
      <c r="BJ224" s="322">
        <v>19.70615785959831</v>
      </c>
      <c r="BK224" s="322">
        <v>23.124643880028742</v>
      </c>
      <c r="BL224" s="335">
        <v>21.37723951129265</v>
      </c>
      <c r="BM224" s="326">
        <v>378.64257387984446</v>
      </c>
      <c r="BN224" s="322">
        <v>155.29836599941177</v>
      </c>
      <c r="BO224" s="322">
        <v>129.43271889651169</v>
      </c>
      <c r="BP224" s="322">
        <v>76.009686614795385</v>
      </c>
      <c r="BQ224" s="335">
        <v>82.535801654598473</v>
      </c>
      <c r="BR224" s="326">
        <v>10.290043575614007</v>
      </c>
      <c r="BS224" s="322">
        <v>39.30389203678547</v>
      </c>
      <c r="BT224" s="322">
        <v>0</v>
      </c>
      <c r="BU224" s="322">
        <v>27.55277447384152</v>
      </c>
      <c r="BV224" s="322">
        <v>54.568324372084334</v>
      </c>
      <c r="BW224" s="322">
        <v>15.033558372777771</v>
      </c>
      <c r="BX224" s="322">
        <v>0.18446672711589313</v>
      </c>
      <c r="BY224" s="330">
        <v>274.3263777887891</v>
      </c>
      <c r="BZ224" s="330">
        <v>112.86505262828817</v>
      </c>
      <c r="CA224" s="330">
        <v>442.3325284033337</v>
      </c>
      <c r="CB224" s="970"/>
      <c r="CC224" s="970"/>
      <c r="CD224" s="970"/>
      <c r="CE224" s="970"/>
      <c r="CF224" s="970"/>
      <c r="CG224" s="970"/>
      <c r="CH224" s="970"/>
      <c r="CI224" s="970"/>
      <c r="CJ224" s="970"/>
      <c r="CK224" s="970"/>
      <c r="CL224" s="970"/>
      <c r="CM224" s="970"/>
      <c r="CN224" s="970"/>
      <c r="CO224" s="970"/>
      <c r="CP224" s="970"/>
      <c r="CQ224" s="970"/>
      <c r="CR224" s="970"/>
      <c r="CS224" s="970"/>
      <c r="CT224" s="970"/>
      <c r="CU224" s="970"/>
      <c r="CV224" s="970"/>
      <c r="CW224" s="970"/>
      <c r="CX224" s="970"/>
      <c r="CY224" s="970"/>
      <c r="CZ224" s="968"/>
    </row>
    <row r="225" s="373" customFormat="true" ht="15" customHeight="true" x14ac:dyDescent="0.2">
      <c r="A225" s="1146" t="s">
        <v>576</v>
      </c>
      <c r="B225" s="208" t="s">
        <v>491</v>
      </c>
      <c r="C225" s="841">
        <v>2.8409266347303976</v>
      </c>
      <c r="D225" s="842">
        <v>4.0134303465375814</v>
      </c>
      <c r="E225" s="842">
        <v>7.9159461073372519</v>
      </c>
      <c r="F225" s="842">
        <v>20.537945887080376</v>
      </c>
      <c r="G225" s="843">
        <v>55.320046770492567</v>
      </c>
      <c r="H225" s="844">
        <v>26.453341378681944</v>
      </c>
      <c r="I225" s="842">
        <v>42.145136492650835</v>
      </c>
      <c r="J225" s="842">
        <v>52.456429282337503</v>
      </c>
      <c r="K225" s="842">
        <v>57.543852751932313</v>
      </c>
      <c r="L225" s="845">
        <v>63.692462134525094</v>
      </c>
      <c r="M225" s="841">
        <v>2.1001656293729036</v>
      </c>
      <c r="N225" s="842">
        <v>4.0676390842208647</v>
      </c>
      <c r="O225" s="842">
        <v>5.0567857352557697</v>
      </c>
      <c r="P225" s="842">
        <v>7.9004490167424501</v>
      </c>
      <c r="Q225" s="843">
        <v>13.38449637923785</v>
      </c>
      <c r="R225" s="844">
        <v>63.01796026312487</v>
      </c>
      <c r="S225" s="842">
        <v>38.094235617924106</v>
      </c>
      <c r="T225" s="842">
        <v>19.473416915377882</v>
      </c>
      <c r="U225" s="842">
        <v>6.9463621963603703</v>
      </c>
      <c r="V225" s="842">
        <v>8.1568176295124228</v>
      </c>
      <c r="W225" s="842">
        <v>10.244533954266743</v>
      </c>
      <c r="X225" s="842">
        <v>4.5405183534074158</v>
      </c>
      <c r="Y225" s="842">
        <v>9.4988765524210166</v>
      </c>
      <c r="Z225" s="842">
        <v>9.0643164185782492</v>
      </c>
      <c r="AA225" s="845">
        <v>24.598929696338772</v>
      </c>
      <c r="AB225" s="738"/>
      <c r="AC225" s="738"/>
      <c r="AD225" s="738"/>
      <c r="AE225" s="738"/>
      <c r="AF225" s="738"/>
      <c r="AG225" s="738"/>
      <c r="AH225" s="738"/>
      <c r="AI225" s="738"/>
      <c r="AJ225" s="738"/>
      <c r="AK225" s="738"/>
      <c r="AL225" s="738"/>
      <c r="AM225" s="738"/>
      <c r="AN225" s="738"/>
      <c r="AO225" s="738"/>
      <c r="AP225" s="738"/>
      <c r="AQ225" s="738"/>
      <c r="AR225" s="738"/>
      <c r="AS225" s="738"/>
      <c r="AT225" s="738"/>
      <c r="AU225" s="738"/>
      <c r="AV225" s="738"/>
      <c r="AW225" s="738"/>
      <c r="AX225" s="738"/>
      <c r="AY225" s="738"/>
      <c r="AZ225" s="173"/>
      <c r="BA225" s="1165" t="s">
        <v>70</v>
      </c>
      <c r="BB225" s="262" t="s">
        <v>71</v>
      </c>
      <c r="BC225" s="908" t="s">
        <v>35</v>
      </c>
      <c r="BD225" s="912" t="s">
        <v>35</v>
      </c>
      <c r="BE225" s="912" t="s">
        <v>35</v>
      </c>
      <c r="BF225" s="912" t="s">
        <v>35</v>
      </c>
      <c r="BG225" s="917" t="s">
        <v>35</v>
      </c>
      <c r="BH225" s="908" t="s">
        <v>35</v>
      </c>
      <c r="BI225" s="912" t="s">
        <v>35</v>
      </c>
      <c r="BJ225" s="912" t="s">
        <v>35</v>
      </c>
      <c r="BK225" s="912" t="s">
        <v>35</v>
      </c>
      <c r="BL225" s="917" t="s">
        <v>35</v>
      </c>
      <c r="BM225" s="908" t="s">
        <v>35</v>
      </c>
      <c r="BN225" s="912" t="s">
        <v>35</v>
      </c>
      <c r="BO225" s="912" t="s">
        <v>35</v>
      </c>
      <c r="BP225" s="912" t="s">
        <v>35</v>
      </c>
      <c r="BQ225" s="917" t="s">
        <v>35</v>
      </c>
      <c r="BR225" s="908" t="s">
        <v>35</v>
      </c>
      <c r="BS225" s="912" t="s">
        <v>35</v>
      </c>
      <c r="BT225" s="912" t="s">
        <v>35</v>
      </c>
      <c r="BU225" s="912" t="s">
        <v>35</v>
      </c>
      <c r="BV225" s="912" t="s">
        <v>35</v>
      </c>
      <c r="BW225" s="912" t="s">
        <v>35</v>
      </c>
      <c r="BX225" s="912" t="s">
        <v>35</v>
      </c>
      <c r="BY225" s="923" t="s">
        <v>35</v>
      </c>
      <c r="BZ225" s="923" t="s">
        <v>35</v>
      </c>
      <c r="CA225" s="923" t="s">
        <v>35</v>
      </c>
      <c r="CB225" s="968"/>
      <c r="CC225" s="968"/>
      <c r="CD225" s="968"/>
      <c r="CE225" s="968"/>
      <c r="CF225" s="968"/>
      <c r="CG225" s="968"/>
      <c r="CH225" s="968"/>
      <c r="CI225" s="968"/>
      <c r="CJ225" s="968"/>
      <c r="CK225" s="968"/>
      <c r="CL225" s="968"/>
      <c r="CM225" s="968"/>
      <c r="CN225" s="968"/>
      <c r="CO225" s="968"/>
      <c r="CP225" s="968"/>
      <c r="CQ225" s="968"/>
      <c r="CR225" s="968"/>
      <c r="CS225" s="968"/>
      <c r="CT225" s="968"/>
      <c r="CU225" s="968"/>
      <c r="CV225" s="968"/>
      <c r="CW225" s="968"/>
      <c r="CX225" s="968"/>
      <c r="CY225" s="968"/>
      <c r="CZ225" s="968"/>
    </row>
    <row r="226" s="373" customFormat="true" ht="15" customHeight="true" x14ac:dyDescent="0.2">
      <c r="A226" s="1147"/>
      <c r="B226" s="209" t="s">
        <v>577</v>
      </c>
      <c r="C226" s="841">
        <v>0.91218338483821693</v>
      </c>
      <c r="D226" s="842">
        <v>0.58891136506824593</v>
      </c>
      <c r="E226" s="842">
        <v>0.1867174780720125</v>
      </c>
      <c r="F226" s="842">
        <v>0.9624832477183799</v>
      </c>
      <c r="G226" s="843">
        <v>0.41869682431707961</v>
      </c>
      <c r="H226" s="844">
        <v>1.767099109662841</v>
      </c>
      <c r="I226" s="842">
        <v>0.39534543055315274</v>
      </c>
      <c r="J226" s="842">
        <v>0.39998035591541625</v>
      </c>
      <c r="K226" s="842">
        <v>0.4836444185000327</v>
      </c>
      <c r="L226" s="845">
        <v>0.47045754779522686</v>
      </c>
      <c r="M226" s="841">
        <v>1.1256886171784659</v>
      </c>
      <c r="N226" s="842">
        <v>0.30105593685605259</v>
      </c>
      <c r="O226" s="842">
        <v>0.79588640051065229</v>
      </c>
      <c r="P226" s="842">
        <v>9.1066025214223204E-2</v>
      </c>
      <c r="Q226" s="843">
        <v>0.58337310206869863</v>
      </c>
      <c r="R226" s="844">
        <v>0.16782177235869949</v>
      </c>
      <c r="S226" s="842">
        <v>0.35305445964995885</v>
      </c>
      <c r="T226" s="842">
        <v>0</v>
      </c>
      <c r="U226" s="842">
        <v>0.79737984464630252</v>
      </c>
      <c r="V226" s="842">
        <v>0.59529130945704334</v>
      </c>
      <c r="W226" s="842">
        <v>0.17311668780217701</v>
      </c>
      <c r="X226" s="842">
        <v>2.4928032181274285E-3</v>
      </c>
      <c r="Y226" s="842">
        <v>1.6665945001708462</v>
      </c>
      <c r="Z226" s="842">
        <v>1.6696272037011537</v>
      </c>
      <c r="AA226" s="845">
        <v>1.1061215331733569</v>
      </c>
      <c r="AB226" s="738"/>
      <c r="AC226" s="738"/>
      <c r="AD226" s="738"/>
      <c r="AE226" s="738"/>
      <c r="AF226" s="738"/>
      <c r="AG226" s="738"/>
      <c r="AH226" s="738"/>
      <c r="AI226" s="738"/>
      <c r="AJ226" s="738"/>
      <c r="AK226" s="738"/>
      <c r="AL226" s="738"/>
      <c r="AM226" s="738"/>
      <c r="AN226" s="738"/>
      <c r="AO226" s="738"/>
      <c r="AP226" s="738"/>
      <c r="AQ226" s="738"/>
      <c r="AR226" s="738"/>
      <c r="AS226" s="738"/>
      <c r="AT226" s="738"/>
      <c r="AU226" s="738"/>
      <c r="AV226" s="738"/>
      <c r="AW226" s="738"/>
      <c r="AX226" s="738"/>
      <c r="AY226" s="738"/>
      <c r="AZ226" s="173"/>
      <c r="BA226" s="1165"/>
      <c r="BB226" s="262" t="s">
        <v>72</v>
      </c>
      <c r="BC226" s="908" t="s">
        <v>35</v>
      </c>
      <c r="BD226" s="912" t="s">
        <v>35</v>
      </c>
      <c r="BE226" s="912" t="s">
        <v>35</v>
      </c>
      <c r="BF226" s="912" t="s">
        <v>35</v>
      </c>
      <c r="BG226" s="917" t="s">
        <v>35</v>
      </c>
      <c r="BH226" s="908" t="s">
        <v>35</v>
      </c>
      <c r="BI226" s="912" t="s">
        <v>35</v>
      </c>
      <c r="BJ226" s="912" t="s">
        <v>35</v>
      </c>
      <c r="BK226" s="912" t="s">
        <v>35</v>
      </c>
      <c r="BL226" s="917" t="s">
        <v>35</v>
      </c>
      <c r="BM226" s="908" t="s">
        <v>35</v>
      </c>
      <c r="BN226" s="912" t="s">
        <v>35</v>
      </c>
      <c r="BO226" s="912" t="s">
        <v>35</v>
      </c>
      <c r="BP226" s="912" t="s">
        <v>35</v>
      </c>
      <c r="BQ226" s="917" t="s">
        <v>35</v>
      </c>
      <c r="BR226" s="908" t="s">
        <v>35</v>
      </c>
      <c r="BS226" s="912" t="s">
        <v>35</v>
      </c>
      <c r="BT226" s="912" t="s">
        <v>35</v>
      </c>
      <c r="BU226" s="912" t="s">
        <v>35</v>
      </c>
      <c r="BV226" s="912" t="s">
        <v>35</v>
      </c>
      <c r="BW226" s="912" t="s">
        <v>35</v>
      </c>
      <c r="BX226" s="912" t="s">
        <v>35</v>
      </c>
      <c r="BY226" s="923" t="s">
        <v>35</v>
      </c>
      <c r="BZ226" s="923" t="s">
        <v>35</v>
      </c>
      <c r="CA226" s="923" t="s">
        <v>35</v>
      </c>
      <c r="CB226" s="968"/>
      <c r="CC226" s="968"/>
      <c r="CD226" s="968"/>
      <c r="CE226" s="968"/>
      <c r="CF226" s="968"/>
      <c r="CG226" s="968"/>
      <c r="CH226" s="968"/>
      <c r="CI226" s="968"/>
      <c r="CJ226" s="968"/>
      <c r="CK226" s="968"/>
      <c r="CL226" s="968"/>
      <c r="CM226" s="968"/>
      <c r="CN226" s="968"/>
      <c r="CO226" s="968"/>
      <c r="CP226" s="968"/>
      <c r="CQ226" s="968"/>
      <c r="CR226" s="968"/>
      <c r="CS226" s="968"/>
      <c r="CT226" s="968"/>
      <c r="CU226" s="968"/>
      <c r="CV226" s="968"/>
      <c r="CW226" s="968"/>
      <c r="CX226" s="968"/>
      <c r="CY226" s="968"/>
      <c r="CZ226" s="968"/>
    </row>
    <row r="227" s="373" customFormat="true" ht="15" customHeight="true" x14ac:dyDescent="0.2">
      <c r="A227" s="1147"/>
      <c r="B227" s="209" t="s">
        <v>578</v>
      </c>
      <c r="C227" s="841">
        <v>5.2444604280209091E-2</v>
      </c>
      <c r="D227" s="842">
        <v>0.10541920857736221</v>
      </c>
      <c r="E227" s="842">
        <v>8.9830626281584808E-2</v>
      </c>
      <c r="F227" s="842">
        <v>0.14783007444207241</v>
      </c>
      <c r="G227" s="843">
        <v>0.49438889014059917</v>
      </c>
      <c r="H227" s="844">
        <v>0.3872021460306953</v>
      </c>
      <c r="I227" s="842">
        <v>0.1033638353794753</v>
      </c>
      <c r="J227" s="842">
        <v>0.15725894750387842</v>
      </c>
      <c r="K227" s="842">
        <v>0.26212104136710862</v>
      </c>
      <c r="L227" s="845">
        <v>1.2669440601403792</v>
      </c>
      <c r="M227" s="841">
        <v>6.0585855025714216E-2</v>
      </c>
      <c r="N227" s="842">
        <v>0.15773653535421001</v>
      </c>
      <c r="O227" s="842">
        <v>0</v>
      </c>
      <c r="P227" s="842">
        <v>0.12426924340140921</v>
      </c>
      <c r="Q227" s="843">
        <v>5.403474266808795E-2</v>
      </c>
      <c r="R227" s="844">
        <v>0.15059058757100921</v>
      </c>
      <c r="S227" s="842">
        <v>0.96999305574214634</v>
      </c>
      <c r="T227" s="842">
        <v>2.3071314730125112E-2</v>
      </c>
      <c r="U227" s="842">
        <v>8.3149779152981038E-2</v>
      </c>
      <c r="V227" s="842">
        <v>1.3382380278734694E-2</v>
      </c>
      <c r="W227" s="842">
        <v>0.19874047853846097</v>
      </c>
      <c r="X227" s="842">
        <v>0.16522082990842751</v>
      </c>
      <c r="Y227" s="842">
        <v>9.1331832510079758E-2</v>
      </c>
      <c r="Z227" s="842">
        <v>0.14555764364291968</v>
      </c>
      <c r="AA227" s="845">
        <v>4.0392713181369583E-2</v>
      </c>
      <c r="AB227" s="738"/>
      <c r="AC227" s="738"/>
      <c r="AD227" s="738"/>
      <c r="AE227" s="738"/>
      <c r="AF227" s="738"/>
      <c r="AG227" s="738"/>
      <c r="AH227" s="738"/>
      <c r="AI227" s="738"/>
      <c r="AJ227" s="738"/>
      <c r="AK227" s="738"/>
      <c r="AL227" s="738"/>
      <c r="AM227" s="738"/>
      <c r="AN227" s="738"/>
      <c r="AO227" s="738"/>
      <c r="AP227" s="738"/>
      <c r="AQ227" s="738"/>
      <c r="AR227" s="738"/>
      <c r="AS227" s="738"/>
      <c r="AT227" s="738"/>
      <c r="AU227" s="738"/>
      <c r="AV227" s="738"/>
      <c r="AW227" s="738"/>
      <c r="AX227" s="738"/>
      <c r="AY227" s="738"/>
      <c r="AZ227" s="173"/>
      <c r="BA227" s="1165" t="s">
        <v>95</v>
      </c>
      <c r="BB227" s="262" t="s">
        <v>61</v>
      </c>
      <c r="BC227" s="908" t="s">
        <v>35</v>
      </c>
      <c r="BD227" s="912" t="s">
        <v>35</v>
      </c>
      <c r="BE227" s="912" t="s">
        <v>35</v>
      </c>
      <c r="BF227" s="912" t="s">
        <v>35</v>
      </c>
      <c r="BG227" s="917" t="s">
        <v>35</v>
      </c>
      <c r="BH227" s="908" t="s">
        <v>35</v>
      </c>
      <c r="BI227" s="912" t="s">
        <v>35</v>
      </c>
      <c r="BJ227" s="912" t="s">
        <v>35</v>
      </c>
      <c r="BK227" s="912" t="s">
        <v>35</v>
      </c>
      <c r="BL227" s="917" t="s">
        <v>35</v>
      </c>
      <c r="BM227" s="908" t="s">
        <v>35</v>
      </c>
      <c r="BN227" s="912" t="s">
        <v>35</v>
      </c>
      <c r="BO227" s="912" t="s">
        <v>35</v>
      </c>
      <c r="BP227" s="912" t="s">
        <v>35</v>
      </c>
      <c r="BQ227" s="917" t="s">
        <v>35</v>
      </c>
      <c r="BR227" s="908" t="s">
        <v>35</v>
      </c>
      <c r="BS227" s="912" t="s">
        <v>35</v>
      </c>
      <c r="BT227" s="912" t="s">
        <v>35</v>
      </c>
      <c r="BU227" s="912" t="s">
        <v>35</v>
      </c>
      <c r="BV227" s="912" t="s">
        <v>35</v>
      </c>
      <c r="BW227" s="912" t="s">
        <v>35</v>
      </c>
      <c r="BX227" s="912" t="s">
        <v>35</v>
      </c>
      <c r="BY227" s="923" t="s">
        <v>35</v>
      </c>
      <c r="BZ227" s="923" t="s">
        <v>35</v>
      </c>
      <c r="CA227" s="923" t="s">
        <v>35</v>
      </c>
      <c r="CB227" s="968"/>
      <c r="CC227" s="968"/>
      <c r="CD227" s="968"/>
      <c r="CE227" s="968"/>
      <c r="CF227" s="968"/>
      <c r="CG227" s="968"/>
      <c r="CH227" s="968"/>
      <c r="CI227" s="968"/>
      <c r="CJ227" s="968"/>
      <c r="CK227" s="968"/>
      <c r="CL227" s="968"/>
      <c r="CM227" s="968"/>
      <c r="CN227" s="968"/>
      <c r="CO227" s="968"/>
      <c r="CP227" s="968"/>
      <c r="CQ227" s="968"/>
      <c r="CR227" s="968"/>
      <c r="CS227" s="968"/>
      <c r="CT227" s="968"/>
      <c r="CU227" s="968"/>
      <c r="CV227" s="968"/>
      <c r="CW227" s="968"/>
      <c r="CX227" s="968"/>
      <c r="CY227" s="968"/>
      <c r="CZ227" s="968"/>
    </row>
    <row r="228" s="373" customFormat="true" ht="15" customHeight="true" x14ac:dyDescent="0.2">
      <c r="A228" s="1147"/>
      <c r="B228" s="209" t="s">
        <v>579</v>
      </c>
      <c r="C228" s="841">
        <v>93.825760932938579</v>
      </c>
      <c r="D228" s="842">
        <v>94.185088353813001</v>
      </c>
      <c r="E228" s="842">
        <v>91.290928869290596</v>
      </c>
      <c r="F228" s="842">
        <v>78.07727189513318</v>
      </c>
      <c r="G228" s="843">
        <v>43.581698478688594</v>
      </c>
      <c r="H228" s="844">
        <v>71.090284966228666</v>
      </c>
      <c r="I228" s="842">
        <v>57.324357534759166</v>
      </c>
      <c r="J228" s="842">
        <v>46.758609883546399</v>
      </c>
      <c r="K228" s="842">
        <v>41.494325890668044</v>
      </c>
      <c r="L228" s="845">
        <v>34.449377051957271</v>
      </c>
      <c r="M228" s="841">
        <v>93.826195368682235</v>
      </c>
      <c r="N228" s="842">
        <v>94.129337949279886</v>
      </c>
      <c r="O228" s="842">
        <v>93.571069688357767</v>
      </c>
      <c r="P228" s="842">
        <v>91.169597264985157</v>
      </c>
      <c r="Q228" s="843">
        <v>85.686736530333135</v>
      </c>
      <c r="R228" s="844">
        <v>36.601205650823218</v>
      </c>
      <c r="S228" s="842">
        <v>60.182005480608581</v>
      </c>
      <c r="T228" s="842">
        <v>80.503511769891844</v>
      </c>
      <c r="U228" s="842">
        <v>92.173108179840312</v>
      </c>
      <c r="V228" s="842">
        <v>91.075272258623315</v>
      </c>
      <c r="W228" s="842">
        <v>89.383608879392597</v>
      </c>
      <c r="X228" s="842">
        <v>95.291768013466154</v>
      </c>
      <c r="Y228" s="842">
        <v>86.003718369953347</v>
      </c>
      <c r="Z228" s="842">
        <v>88.72443458832312</v>
      </c>
      <c r="AA228" s="845">
        <v>70.008084068515174</v>
      </c>
      <c r="AB228" s="738"/>
      <c r="AC228" s="738"/>
      <c r="AD228" s="738"/>
      <c r="AE228" s="738"/>
      <c r="AF228" s="738"/>
      <c r="AG228" s="738"/>
      <c r="AH228" s="738"/>
      <c r="AI228" s="738"/>
      <c r="AJ228" s="738"/>
      <c r="AK228" s="738"/>
      <c r="AL228" s="738"/>
      <c r="AM228" s="738"/>
      <c r="AN228" s="738"/>
      <c r="AO228" s="738"/>
      <c r="AP228" s="738"/>
      <c r="AQ228" s="738"/>
      <c r="AR228" s="738"/>
      <c r="AS228" s="738"/>
      <c r="AT228" s="738"/>
      <c r="AU228" s="738"/>
      <c r="AV228" s="738"/>
      <c r="AW228" s="738"/>
      <c r="AX228" s="738"/>
      <c r="AY228" s="738"/>
      <c r="AZ228" s="173"/>
      <c r="BA228" s="1165"/>
      <c r="BB228" s="262" t="s">
        <v>92</v>
      </c>
      <c r="BC228" s="908" t="s">
        <v>35</v>
      </c>
      <c r="BD228" s="912" t="s">
        <v>35</v>
      </c>
      <c r="BE228" s="912" t="s">
        <v>35</v>
      </c>
      <c r="BF228" s="912" t="s">
        <v>35</v>
      </c>
      <c r="BG228" s="917" t="s">
        <v>35</v>
      </c>
      <c r="BH228" s="908" t="s">
        <v>35</v>
      </c>
      <c r="BI228" s="912" t="s">
        <v>35</v>
      </c>
      <c r="BJ228" s="912" t="s">
        <v>35</v>
      </c>
      <c r="BK228" s="912" t="s">
        <v>35</v>
      </c>
      <c r="BL228" s="917" t="s">
        <v>35</v>
      </c>
      <c r="BM228" s="908" t="s">
        <v>35</v>
      </c>
      <c r="BN228" s="912" t="s">
        <v>35</v>
      </c>
      <c r="BO228" s="912" t="s">
        <v>35</v>
      </c>
      <c r="BP228" s="912" t="s">
        <v>35</v>
      </c>
      <c r="BQ228" s="917" t="s">
        <v>35</v>
      </c>
      <c r="BR228" s="908" t="s">
        <v>35</v>
      </c>
      <c r="BS228" s="912" t="s">
        <v>35</v>
      </c>
      <c r="BT228" s="912" t="s">
        <v>35</v>
      </c>
      <c r="BU228" s="912" t="s">
        <v>35</v>
      </c>
      <c r="BV228" s="912" t="s">
        <v>35</v>
      </c>
      <c r="BW228" s="912" t="s">
        <v>35</v>
      </c>
      <c r="BX228" s="912" t="s">
        <v>35</v>
      </c>
      <c r="BY228" s="923" t="s">
        <v>35</v>
      </c>
      <c r="BZ228" s="923" t="s">
        <v>35</v>
      </c>
      <c r="CA228" s="923" t="s">
        <v>35</v>
      </c>
      <c r="CB228" s="968"/>
      <c r="CC228" s="968"/>
      <c r="CD228" s="968"/>
      <c r="CE228" s="968"/>
      <c r="CF228" s="968"/>
      <c r="CG228" s="968"/>
      <c r="CH228" s="968"/>
      <c r="CI228" s="968"/>
      <c r="CJ228" s="968"/>
      <c r="CK228" s="968"/>
      <c r="CL228" s="968"/>
      <c r="CM228" s="968"/>
      <c r="CN228" s="968"/>
      <c r="CO228" s="968"/>
      <c r="CP228" s="968"/>
      <c r="CQ228" s="968"/>
      <c r="CR228" s="968"/>
      <c r="CS228" s="968"/>
      <c r="CT228" s="968"/>
      <c r="CU228" s="968"/>
      <c r="CV228" s="968"/>
      <c r="CW228" s="968"/>
      <c r="CX228" s="968"/>
      <c r="CY228" s="968"/>
      <c r="CZ228" s="968"/>
    </row>
    <row r="229" s="373" customFormat="true" ht="15" customHeight="true" x14ac:dyDescent="0.2">
      <c r="A229" s="1147"/>
      <c r="B229" s="209" t="s">
        <v>580</v>
      </c>
      <c r="C229" s="841">
        <v>2.3686844432125862</v>
      </c>
      <c r="D229" s="842">
        <v>1.1071507260038322</v>
      </c>
      <c r="E229" s="842">
        <v>0.51657691901851988</v>
      </c>
      <c r="F229" s="842">
        <v>0.27446889562594445</v>
      </c>
      <c r="G229" s="843">
        <v>0.14552430418819676</v>
      </c>
      <c r="H229" s="844">
        <v>0.30207239939591335</v>
      </c>
      <c r="I229" s="842">
        <v>3.1796706657085068E-2</v>
      </c>
      <c r="J229" s="842">
        <v>0.14499804964809324</v>
      </c>
      <c r="K229" s="842">
        <v>0.15568266585938181</v>
      </c>
      <c r="L229" s="845">
        <v>0.12075920558196923</v>
      </c>
      <c r="M229" s="841">
        <v>2.8873645297406063</v>
      </c>
      <c r="N229" s="842">
        <v>1.3442304942891865</v>
      </c>
      <c r="O229" s="842">
        <v>0.57625817587585793</v>
      </c>
      <c r="P229" s="842">
        <v>0.71461844965698895</v>
      </c>
      <c r="Q229" s="843">
        <v>0.29135924569240679</v>
      </c>
      <c r="R229" s="844">
        <v>6.2421726122166829E-2</v>
      </c>
      <c r="S229" s="842">
        <v>0.31301336942560587</v>
      </c>
      <c r="T229" s="842">
        <v>0</v>
      </c>
      <c r="U229" s="842">
        <v>0</v>
      </c>
      <c r="V229" s="842">
        <v>0.1592364221285345</v>
      </c>
      <c r="W229" s="842">
        <v>0</v>
      </c>
      <c r="X229" s="842">
        <v>0</v>
      </c>
      <c r="Y229" s="842">
        <v>2.7394787449447611</v>
      </c>
      <c r="Z229" s="842">
        <v>0.39606414575449778</v>
      </c>
      <c r="AA229" s="845">
        <v>4.246471988791126</v>
      </c>
      <c r="AB229" s="738"/>
      <c r="AC229" s="738"/>
      <c r="AD229" s="738"/>
      <c r="AE229" s="738"/>
      <c r="AF229" s="738"/>
      <c r="AG229" s="738"/>
      <c r="AH229" s="738"/>
      <c r="AI229" s="738"/>
      <c r="AJ229" s="738"/>
      <c r="AK229" s="738"/>
      <c r="AL229" s="738"/>
      <c r="AM229" s="738"/>
      <c r="AN229" s="738"/>
      <c r="AO229" s="738"/>
      <c r="AP229" s="738"/>
      <c r="AQ229" s="738"/>
      <c r="AR229" s="738"/>
      <c r="AS229" s="738"/>
      <c r="AT229" s="738"/>
      <c r="AU229" s="738"/>
      <c r="AV229" s="738"/>
      <c r="AW229" s="738"/>
      <c r="AX229" s="738"/>
      <c r="AY229" s="738"/>
      <c r="AZ229" s="173"/>
      <c r="BA229" s="1165"/>
      <c r="BB229" s="262" t="s">
        <v>93</v>
      </c>
      <c r="BC229" s="908" t="s">
        <v>35</v>
      </c>
      <c r="BD229" s="912" t="s">
        <v>35</v>
      </c>
      <c r="BE229" s="912" t="s">
        <v>35</v>
      </c>
      <c r="BF229" s="912" t="s">
        <v>35</v>
      </c>
      <c r="BG229" s="917" t="s">
        <v>35</v>
      </c>
      <c r="BH229" s="908" t="s">
        <v>35</v>
      </c>
      <c r="BI229" s="912" t="s">
        <v>35</v>
      </c>
      <c r="BJ229" s="912" t="s">
        <v>35</v>
      </c>
      <c r="BK229" s="912" t="s">
        <v>35</v>
      </c>
      <c r="BL229" s="917" t="s">
        <v>35</v>
      </c>
      <c r="BM229" s="908" t="s">
        <v>35</v>
      </c>
      <c r="BN229" s="912" t="s">
        <v>35</v>
      </c>
      <c r="BO229" s="912" t="s">
        <v>35</v>
      </c>
      <c r="BP229" s="912" t="s">
        <v>35</v>
      </c>
      <c r="BQ229" s="917" t="s">
        <v>35</v>
      </c>
      <c r="BR229" s="908" t="s">
        <v>35</v>
      </c>
      <c r="BS229" s="912" t="s">
        <v>35</v>
      </c>
      <c r="BT229" s="912" t="s">
        <v>35</v>
      </c>
      <c r="BU229" s="912" t="s">
        <v>35</v>
      </c>
      <c r="BV229" s="912" t="s">
        <v>35</v>
      </c>
      <c r="BW229" s="912" t="s">
        <v>35</v>
      </c>
      <c r="BX229" s="912" t="s">
        <v>35</v>
      </c>
      <c r="BY229" s="923" t="s">
        <v>35</v>
      </c>
      <c r="BZ229" s="923" t="s">
        <v>35</v>
      </c>
      <c r="CA229" s="923" t="s">
        <v>35</v>
      </c>
      <c r="CB229" s="968"/>
      <c r="CC229" s="968"/>
      <c r="CD229" s="968"/>
      <c r="CE229" s="968"/>
      <c r="CF229" s="968"/>
      <c r="CG229" s="968"/>
      <c r="CH229" s="968"/>
      <c r="CI229" s="968"/>
      <c r="CJ229" s="968"/>
      <c r="CK229" s="968"/>
      <c r="CL229" s="968"/>
      <c r="CM229" s="968"/>
      <c r="CN229" s="968"/>
      <c r="CO229" s="968"/>
      <c r="CP229" s="968"/>
      <c r="CQ229" s="968"/>
      <c r="CR229" s="968"/>
      <c r="CS229" s="968"/>
      <c r="CT229" s="968"/>
      <c r="CU229" s="968"/>
      <c r="CV229" s="968"/>
      <c r="CW229" s="968"/>
      <c r="CX229" s="968"/>
      <c r="CY229" s="968"/>
      <c r="CZ229" s="968"/>
    </row>
    <row r="230" s="373" customFormat="true" ht="15" customHeight="true" x14ac:dyDescent="0.2">
      <c r="A230" s="1147"/>
      <c r="B230" s="209" t="s">
        <v>283</v>
      </c>
      <c r="C230" s="841">
        <v>0</v>
      </c>
      <c r="D230" s="842">
        <v>0</v>
      </c>
      <c r="E230" s="842">
        <v>0</v>
      </c>
      <c r="F230" s="842">
        <v>0</v>
      </c>
      <c r="G230" s="843">
        <v>3.9644732173100279E-2</v>
      </c>
      <c r="H230" s="844">
        <v>0</v>
      </c>
      <c r="I230" s="842">
        <v>0</v>
      </c>
      <c r="J230" s="842">
        <v>8.2723481048705874E-2</v>
      </c>
      <c r="K230" s="842">
        <v>6.0373231673137136E-2</v>
      </c>
      <c r="L230" s="845">
        <v>0</v>
      </c>
      <c r="M230" s="841">
        <v>0</v>
      </c>
      <c r="N230" s="842">
        <v>0</v>
      </c>
      <c r="O230" s="842">
        <v>0</v>
      </c>
      <c r="P230" s="842">
        <v>0</v>
      </c>
      <c r="Q230" s="843">
        <v>0</v>
      </c>
      <c r="R230" s="844">
        <v>0</v>
      </c>
      <c r="S230" s="842">
        <v>8.7698016650005886E-2</v>
      </c>
      <c r="T230" s="842">
        <v>0</v>
      </c>
      <c r="U230" s="842">
        <v>0</v>
      </c>
      <c r="V230" s="842">
        <v>0</v>
      </c>
      <c r="W230" s="842">
        <v>0</v>
      </c>
      <c r="X230" s="842">
        <v>0</v>
      </c>
      <c r="Y230" s="842">
        <v>0</v>
      </c>
      <c r="Z230" s="842">
        <v>0</v>
      </c>
      <c r="AA230" s="845">
        <v>0</v>
      </c>
      <c r="AB230" s="738"/>
      <c r="AC230" s="738"/>
      <c r="AD230" s="738"/>
      <c r="AE230" s="738"/>
      <c r="AF230" s="738"/>
      <c r="AG230" s="738"/>
      <c r="AH230" s="738"/>
      <c r="AI230" s="738"/>
      <c r="AJ230" s="738"/>
      <c r="AK230" s="738"/>
      <c r="AL230" s="738"/>
      <c r="AM230" s="738"/>
      <c r="AN230" s="738"/>
      <c r="AO230" s="738"/>
      <c r="AP230" s="738"/>
      <c r="AQ230" s="738"/>
      <c r="AR230" s="738"/>
      <c r="AS230" s="738"/>
      <c r="AT230" s="738"/>
      <c r="AU230" s="738"/>
      <c r="AV230" s="738"/>
      <c r="AW230" s="738"/>
      <c r="AX230" s="738"/>
      <c r="AY230" s="738"/>
      <c r="AZ230" s="173"/>
      <c r="BA230" s="1165"/>
      <c r="BB230" s="262" t="s">
        <v>94</v>
      </c>
      <c r="BC230" s="908" t="s">
        <v>35</v>
      </c>
      <c r="BD230" s="912" t="s">
        <v>35</v>
      </c>
      <c r="BE230" s="912" t="s">
        <v>35</v>
      </c>
      <c r="BF230" s="912" t="s">
        <v>35</v>
      </c>
      <c r="BG230" s="917" t="s">
        <v>35</v>
      </c>
      <c r="BH230" s="908" t="s">
        <v>35</v>
      </c>
      <c r="BI230" s="912" t="s">
        <v>35</v>
      </c>
      <c r="BJ230" s="912" t="s">
        <v>35</v>
      </c>
      <c r="BK230" s="912" t="s">
        <v>35</v>
      </c>
      <c r="BL230" s="917" t="s">
        <v>35</v>
      </c>
      <c r="BM230" s="908" t="s">
        <v>35</v>
      </c>
      <c r="BN230" s="912" t="s">
        <v>35</v>
      </c>
      <c r="BO230" s="912" t="s">
        <v>35</v>
      </c>
      <c r="BP230" s="912" t="s">
        <v>35</v>
      </c>
      <c r="BQ230" s="917" t="s">
        <v>35</v>
      </c>
      <c r="BR230" s="908" t="s">
        <v>35</v>
      </c>
      <c r="BS230" s="912" t="s">
        <v>35</v>
      </c>
      <c r="BT230" s="912" t="s">
        <v>35</v>
      </c>
      <c r="BU230" s="912" t="s">
        <v>35</v>
      </c>
      <c r="BV230" s="912" t="s">
        <v>35</v>
      </c>
      <c r="BW230" s="912" t="s">
        <v>35</v>
      </c>
      <c r="BX230" s="912" t="s">
        <v>35</v>
      </c>
      <c r="BY230" s="923" t="s">
        <v>35</v>
      </c>
      <c r="BZ230" s="923" t="s">
        <v>35</v>
      </c>
      <c r="CA230" s="923" t="s">
        <v>35</v>
      </c>
      <c r="CB230" s="968"/>
      <c r="CC230" s="968"/>
      <c r="CD230" s="968"/>
      <c r="CE230" s="968"/>
      <c r="CF230" s="968"/>
      <c r="CG230" s="968"/>
      <c r="CH230" s="968"/>
      <c r="CI230" s="968"/>
      <c r="CJ230" s="968"/>
      <c r="CK230" s="968"/>
      <c r="CL230" s="968"/>
      <c r="CM230" s="968"/>
      <c r="CN230" s="968"/>
      <c r="CO230" s="968"/>
      <c r="CP230" s="968"/>
      <c r="CQ230" s="968"/>
      <c r="CR230" s="968"/>
      <c r="CS230" s="968"/>
      <c r="CT230" s="968"/>
      <c r="CU230" s="968"/>
      <c r="CV230" s="968"/>
      <c r="CW230" s="968"/>
      <c r="CX230" s="968"/>
      <c r="CY230" s="968"/>
      <c r="CZ230" s="968"/>
    </row>
    <row r="231" s="373" customFormat="true" ht="15" customHeight="true" x14ac:dyDescent="0.2">
      <c r="A231" s="823"/>
      <c r="B231" s="829"/>
      <c r="C231" s="811"/>
      <c r="D231" s="812"/>
      <c r="E231" s="812"/>
      <c r="F231" s="812"/>
      <c r="G231" s="822"/>
      <c r="H231" s="819"/>
      <c r="I231" s="812"/>
      <c r="J231" s="812"/>
      <c r="K231" s="812"/>
      <c r="L231" s="816"/>
      <c r="M231" s="811"/>
      <c r="N231" s="812"/>
      <c r="O231" s="812"/>
      <c r="P231" s="812"/>
      <c r="Q231" s="822"/>
      <c r="R231" s="819"/>
      <c r="S231" s="812"/>
      <c r="T231" s="812"/>
      <c r="U231" s="812"/>
      <c r="V231" s="812"/>
      <c r="W231" s="812"/>
      <c r="X231" s="812"/>
      <c r="Y231" s="812"/>
      <c r="Z231" s="812"/>
      <c r="AA231" s="816"/>
      <c r="AB231" s="738"/>
      <c r="AC231" s="738"/>
      <c r="AD231" s="738"/>
      <c r="AE231" s="738"/>
      <c r="AF231" s="738"/>
      <c r="AG231" s="738"/>
      <c r="AH231" s="738"/>
      <c r="AI231" s="738"/>
      <c r="AJ231" s="738"/>
      <c r="AK231" s="738"/>
      <c r="AL231" s="738"/>
      <c r="AM231" s="738"/>
      <c r="AN231" s="738"/>
      <c r="AO231" s="738"/>
      <c r="AP231" s="738"/>
      <c r="AQ231" s="738"/>
      <c r="AR231" s="738"/>
      <c r="AS231" s="738"/>
      <c r="AT231" s="738"/>
      <c r="AU231" s="738"/>
      <c r="AV231" s="738"/>
      <c r="AW231" s="738"/>
      <c r="AX231" s="738"/>
      <c r="AY231" s="738"/>
      <c r="AZ231" s="173"/>
      <c r="BA231" s="1165" t="s">
        <v>576</v>
      </c>
      <c r="BB231" s="262" t="s">
        <v>491</v>
      </c>
      <c r="BC231" s="289">
        <v>370.79142379614615</v>
      </c>
      <c r="BD231" s="273">
        <v>523.86734200336434</v>
      </c>
      <c r="BE231" s="273">
        <v>1033.1086608279966</v>
      </c>
      <c r="BF231" s="273">
        <v>2680.2376111093163</v>
      </c>
      <c r="BG231" s="293">
        <v>7221.1093617055758</v>
      </c>
      <c r="BH231" s="289">
        <v>957.46840118914702</v>
      </c>
      <c r="BI231" s="273">
        <v>1523.1306945661436</v>
      </c>
      <c r="BJ231" s="273">
        <v>1896.7993330299641</v>
      </c>
      <c r="BK231" s="273">
        <v>2081.3776467902135</v>
      </c>
      <c r="BL231" s="293">
        <v>2302.9946467788955</v>
      </c>
      <c r="BM231" s="289">
        <v>198.15638875608846</v>
      </c>
      <c r="BN231" s="273">
        <v>383.94390866952972</v>
      </c>
      <c r="BO231" s="273">
        <v>477.0004107838887</v>
      </c>
      <c r="BP231" s="273">
        <v>745.34221845934564</v>
      </c>
      <c r="BQ231" s="293">
        <v>1262.9007504192205</v>
      </c>
      <c r="BR231" s="289">
        <v>2816.3989925116389</v>
      </c>
      <c r="BS231" s="273">
        <v>2247.8967735595211</v>
      </c>
      <c r="BT231" s="273">
        <v>1589.7504878186321</v>
      </c>
      <c r="BU231" s="273">
        <v>240.02556911233708</v>
      </c>
      <c r="BV231" s="273">
        <v>589.9105514860546</v>
      </c>
      <c r="BW231" s="273">
        <v>889.64155425249658</v>
      </c>
      <c r="BX231" s="273">
        <v>335.99706305413417</v>
      </c>
      <c r="BY231" s="274">
        <v>591.40923283043298</v>
      </c>
      <c r="BZ231" s="274">
        <v>495.25528094595643</v>
      </c>
      <c r="CA231" s="274">
        <v>2032.8288938712312</v>
      </c>
      <c r="CB231" s="969"/>
      <c r="CC231" s="969"/>
      <c r="CD231" s="969"/>
      <c r="CE231" s="969"/>
      <c r="CF231" s="969"/>
      <c r="CG231" s="969"/>
      <c r="CH231" s="969"/>
      <c r="CI231" s="969"/>
      <c r="CJ231" s="969"/>
      <c r="CK231" s="969"/>
      <c r="CL231" s="969"/>
      <c r="CM231" s="969"/>
      <c r="CN231" s="969"/>
      <c r="CO231" s="969"/>
      <c r="CP231" s="969"/>
      <c r="CQ231" s="969"/>
      <c r="CR231" s="969"/>
      <c r="CS231" s="969"/>
      <c r="CT231" s="969"/>
      <c r="CU231" s="969"/>
      <c r="CV231" s="969"/>
      <c r="CW231" s="969"/>
      <c r="CX231" s="969"/>
      <c r="CY231" s="969"/>
      <c r="CZ231" s="969"/>
    </row>
    <row r="232" s="373" customFormat="true" ht="15" customHeight="true" x14ac:dyDescent="0.2">
      <c r="A232" s="823"/>
      <c r="B232" s="829"/>
      <c r="C232" s="811"/>
      <c r="D232" s="812"/>
      <c r="E232" s="812"/>
      <c r="F232" s="812"/>
      <c r="G232" s="822"/>
      <c r="H232" s="819"/>
      <c r="I232" s="812"/>
      <c r="J232" s="812"/>
      <c r="K232" s="812"/>
      <c r="L232" s="816"/>
      <c r="M232" s="811"/>
      <c r="N232" s="812"/>
      <c r="O232" s="812"/>
      <c r="P232" s="812"/>
      <c r="Q232" s="822"/>
      <c r="R232" s="819"/>
      <c r="S232" s="812"/>
      <c r="T232" s="812"/>
      <c r="U232" s="812"/>
      <c r="V232" s="812"/>
      <c r="W232" s="812"/>
      <c r="X232" s="812"/>
      <c r="Y232" s="812"/>
      <c r="Z232" s="812"/>
      <c r="AA232" s="816"/>
      <c r="AB232" s="738"/>
      <c r="AC232" s="738"/>
      <c r="AD232" s="738"/>
      <c r="AE232" s="738"/>
      <c r="AF232" s="738"/>
      <c r="AG232" s="738"/>
      <c r="AH232" s="738"/>
      <c r="AI232" s="738"/>
      <c r="AJ232" s="738"/>
      <c r="AK232" s="738"/>
      <c r="AL232" s="738"/>
      <c r="AM232" s="738"/>
      <c r="AN232" s="738"/>
      <c r="AO232" s="738"/>
      <c r="AP232" s="738"/>
      <c r="AQ232" s="738"/>
      <c r="AR232" s="738"/>
      <c r="AS232" s="738"/>
      <c r="AT232" s="738"/>
      <c r="AU232" s="738"/>
      <c r="AV232" s="738"/>
      <c r="AW232" s="738"/>
      <c r="AX232" s="738"/>
      <c r="AY232" s="738"/>
      <c r="AZ232" s="173"/>
      <c r="BA232" s="1165"/>
      <c r="BB232" s="262" t="s">
        <v>577</v>
      </c>
      <c r="BC232" s="289">
        <v>119.05614593931539</v>
      </c>
      <c r="BD232" s="273">
        <v>76.869760991374918</v>
      </c>
      <c r="BE232" s="273">
        <v>24.368463492362601</v>
      </c>
      <c r="BF232" s="273">
        <v>125.60573558722959</v>
      </c>
      <c r="BG232" s="293">
        <v>54.653886507651222</v>
      </c>
      <c r="BH232" s="289">
        <v>63.959464895241439</v>
      </c>
      <c r="BI232" s="273">
        <v>14.28783509425763</v>
      </c>
      <c r="BJ232" s="273">
        <v>14.463097902489213</v>
      </c>
      <c r="BK232" s="273">
        <v>17.493557235390643</v>
      </c>
      <c r="BL232" s="293">
        <v>17.010823224587412</v>
      </c>
      <c r="BM232" s="289">
        <v>106.21180926121757</v>
      </c>
      <c r="BN232" s="273">
        <v>28.416629580797817</v>
      </c>
      <c r="BO232" s="273">
        <v>75.074990291572988</v>
      </c>
      <c r="BP232" s="273">
        <v>8.591328558111563</v>
      </c>
      <c r="BQ232" s="293">
        <v>55.044456474267434</v>
      </c>
      <c r="BR232" s="289">
        <v>7.5002914822860909</v>
      </c>
      <c r="BS232" s="273">
        <v>20.833335224201839</v>
      </c>
      <c r="BT232" s="273">
        <v>0</v>
      </c>
      <c r="BU232" s="273">
        <v>27.55277447384152</v>
      </c>
      <c r="BV232" s="273">
        <v>43.05216085573452</v>
      </c>
      <c r="BW232" s="273">
        <v>15.033558372777771</v>
      </c>
      <c r="BX232" s="273">
        <v>0.18446672711589313</v>
      </c>
      <c r="BY232" s="274">
        <v>103.76378399551315</v>
      </c>
      <c r="BZ232" s="274">
        <v>91.224936515811279</v>
      </c>
      <c r="CA232" s="274">
        <v>91.408684870651641</v>
      </c>
      <c r="CB232" s="969"/>
      <c r="CC232" s="969"/>
      <c r="CD232" s="969"/>
      <c r="CE232" s="969"/>
      <c r="CF232" s="969"/>
      <c r="CG232" s="969"/>
      <c r="CH232" s="969"/>
      <c r="CI232" s="969"/>
      <c r="CJ232" s="969"/>
      <c r="CK232" s="969"/>
      <c r="CL232" s="969"/>
      <c r="CM232" s="969"/>
      <c r="CN232" s="969"/>
      <c r="CO232" s="969"/>
      <c r="CP232" s="969"/>
      <c r="CQ232" s="969"/>
      <c r="CR232" s="969"/>
      <c r="CS232" s="969"/>
      <c r="CT232" s="969"/>
      <c r="CU232" s="969"/>
      <c r="CV232" s="969"/>
      <c r="CW232" s="969"/>
      <c r="CX232" s="969"/>
      <c r="CY232" s="969"/>
      <c r="CZ232" s="969"/>
    </row>
    <row r="233" s="373" customFormat="true" ht="15" customHeight="true" x14ac:dyDescent="0.2">
      <c r="A233" s="823"/>
      <c r="B233" s="829"/>
      <c r="C233" s="811"/>
      <c r="D233" s="812"/>
      <c r="E233" s="812"/>
      <c r="F233" s="812"/>
      <c r="G233" s="822"/>
      <c r="H233" s="819"/>
      <c r="I233" s="812"/>
      <c r="J233" s="812"/>
      <c r="K233" s="812"/>
      <c r="L233" s="816"/>
      <c r="M233" s="811"/>
      <c r="N233" s="812"/>
      <c r="O233" s="812"/>
      <c r="P233" s="812"/>
      <c r="Q233" s="822"/>
      <c r="R233" s="819"/>
      <c r="S233" s="812"/>
      <c r="T233" s="812"/>
      <c r="U233" s="812"/>
      <c r="V233" s="812"/>
      <c r="W233" s="812"/>
      <c r="X233" s="812"/>
      <c r="Y233" s="812"/>
      <c r="Z233" s="812"/>
      <c r="AA233" s="816"/>
      <c r="AB233" s="738"/>
      <c r="AC233" s="738"/>
      <c r="AD233" s="738"/>
      <c r="AE233" s="738"/>
      <c r="AF233" s="738"/>
      <c r="AG233" s="738"/>
      <c r="AH233" s="738"/>
      <c r="AI233" s="738"/>
      <c r="AJ233" s="738"/>
      <c r="AK233" s="738"/>
      <c r="AL233" s="738"/>
      <c r="AM233" s="738"/>
      <c r="AN233" s="738"/>
      <c r="AO233" s="738"/>
      <c r="AP233" s="738"/>
      <c r="AQ233" s="738"/>
      <c r="AR233" s="738"/>
      <c r="AS233" s="738"/>
      <c r="AT233" s="738"/>
      <c r="AU233" s="738"/>
      <c r="AV233" s="738"/>
      <c r="AW233" s="738"/>
      <c r="AX233" s="738"/>
      <c r="AY233" s="738"/>
      <c r="AZ233" s="173"/>
      <c r="BA233" s="1165"/>
      <c r="BB233" s="262" t="s">
        <v>578</v>
      </c>
      <c r="BC233" s="289">
        <v>6.8449530705074348</v>
      </c>
      <c r="BD233" s="273">
        <v>13.760219020909293</v>
      </c>
      <c r="BE233" s="273">
        <v>11.723778403833245</v>
      </c>
      <c r="BF233" s="273">
        <v>19.292081484252961</v>
      </c>
      <c r="BG233" s="293">
        <v>64.534223149315011</v>
      </c>
      <c r="BH233" s="289">
        <v>14.014631058886993</v>
      </c>
      <c r="BI233" s="273">
        <v>3.7355824058610927</v>
      </c>
      <c r="BJ233" s="273">
        <v>5.6864081451839672</v>
      </c>
      <c r="BK233" s="273">
        <v>9.480993193257337</v>
      </c>
      <c r="BL233" s="293">
        <v>45.810215062953425</v>
      </c>
      <c r="BM233" s="289">
        <v>5.7164416337868564</v>
      </c>
      <c r="BN233" s="273">
        <v>14.888730457629869</v>
      </c>
      <c r="BO233" s="273">
        <v>0</v>
      </c>
      <c r="BP233" s="273">
        <v>11.723778403833245</v>
      </c>
      <c r="BQ233" s="293">
        <v>5.0984747674251709</v>
      </c>
      <c r="BR233" s="289">
        <v>6.7301952863254257</v>
      </c>
      <c r="BS233" s="273">
        <v>57.238168059000735</v>
      </c>
      <c r="BT233" s="273">
        <v>1.8834719148784709</v>
      </c>
      <c r="BU233" s="273">
        <v>2.8731690773649392</v>
      </c>
      <c r="BV233" s="273">
        <v>0.96782932866630444</v>
      </c>
      <c r="BW233" s="273">
        <v>17.258743932046094</v>
      </c>
      <c r="BX233" s="273">
        <v>12.22629428706928</v>
      </c>
      <c r="BY233" s="274">
        <v>5.6864081451839672</v>
      </c>
      <c r="BZ233" s="274">
        <v>7.9529650518877997</v>
      </c>
      <c r="CA233" s="274">
        <v>3.3380100463949312</v>
      </c>
      <c r="CB233" s="969"/>
      <c r="CC233" s="969"/>
      <c r="CD233" s="969"/>
      <c r="CE233" s="969"/>
      <c r="CF233" s="969"/>
      <c r="CG233" s="969"/>
      <c r="CH233" s="969"/>
      <c r="CI233" s="969"/>
      <c r="CJ233" s="969"/>
      <c r="CK233" s="969"/>
      <c r="CL233" s="969"/>
      <c r="CM233" s="969"/>
      <c r="CN233" s="969"/>
      <c r="CO233" s="969"/>
      <c r="CP233" s="969"/>
      <c r="CQ233" s="969"/>
      <c r="CR233" s="969"/>
      <c r="CS233" s="969"/>
      <c r="CT233" s="969"/>
      <c r="CU233" s="969"/>
      <c r="CV233" s="969"/>
      <c r="CW233" s="969"/>
      <c r="CX233" s="969"/>
      <c r="CY233" s="969"/>
      <c r="CZ233" s="969"/>
    </row>
    <row r="234" s="373" customFormat="true" ht="15" customHeight="true" x14ac:dyDescent="0.2">
      <c r="A234" s="823"/>
      <c r="B234" s="829"/>
      <c r="C234" s="855"/>
      <c r="D234" s="856"/>
      <c r="E234" s="856"/>
      <c r="F234" s="856"/>
      <c r="G234" s="857"/>
      <c r="H234" s="858"/>
      <c r="I234" s="856"/>
      <c r="J234" s="856"/>
      <c r="K234" s="856"/>
      <c r="L234" s="859"/>
      <c r="M234" s="855"/>
      <c r="N234" s="856"/>
      <c r="O234" s="856"/>
      <c r="P234" s="856"/>
      <c r="Q234" s="857"/>
      <c r="R234" s="858"/>
      <c r="S234" s="856"/>
      <c r="T234" s="856"/>
      <c r="U234" s="856"/>
      <c r="V234" s="856"/>
      <c r="W234" s="856"/>
      <c r="X234" s="856"/>
      <c r="Y234" s="856"/>
      <c r="Z234" s="856"/>
      <c r="AA234" s="859"/>
      <c r="AB234" s="738"/>
      <c r="AC234" s="738"/>
      <c r="AD234" s="738"/>
      <c r="AE234" s="738"/>
      <c r="AF234" s="738"/>
      <c r="AG234" s="738"/>
      <c r="AH234" s="738"/>
      <c r="AI234" s="738"/>
      <c r="AJ234" s="738"/>
      <c r="AK234" s="738"/>
      <c r="AL234" s="738"/>
      <c r="AM234" s="738"/>
      <c r="AN234" s="738"/>
      <c r="AO234" s="738"/>
      <c r="AP234" s="738"/>
      <c r="AQ234" s="738"/>
      <c r="AR234" s="738"/>
      <c r="AS234" s="738"/>
      <c r="AT234" s="738"/>
      <c r="AU234" s="738"/>
      <c r="AV234" s="738"/>
      <c r="AW234" s="738"/>
      <c r="AX234" s="738"/>
      <c r="AY234" s="738"/>
      <c r="AZ234" s="173"/>
      <c r="BA234" s="1165"/>
      <c r="BB234" s="262" t="s">
        <v>579</v>
      </c>
      <c r="BC234" s="289">
        <v>12245.92957092771</v>
      </c>
      <c r="BD234" s="273">
        <v>12293.845322326441</v>
      </c>
      <c r="BE234" s="273">
        <v>11914.36222417912</v>
      </c>
      <c r="BF234" s="273">
        <v>10189.21959658026</v>
      </c>
      <c r="BG234" s="293">
        <v>5688.8637890912205</v>
      </c>
      <c r="BH234" s="289">
        <v>2573.0852111389222</v>
      </c>
      <c r="BI234" s="273">
        <v>2071.7097101512768</v>
      </c>
      <c r="BJ234" s="273">
        <v>1690.7689153440394</v>
      </c>
      <c r="BK234" s="273">
        <v>1500.8616602329384</v>
      </c>
      <c r="BL234" s="293">
        <v>1245.6219822050198</v>
      </c>
      <c r="BM234" s="289">
        <v>8852.758937176226</v>
      </c>
      <c r="BN234" s="273">
        <v>8884.8556089740014</v>
      </c>
      <c r="BO234" s="273">
        <v>8826.4445075557451</v>
      </c>
      <c r="BP234" s="273">
        <v>8601.0997270567332</v>
      </c>
      <c r="BQ234" s="293">
        <v>8085.0142432698494</v>
      </c>
      <c r="BR234" s="289">
        <v>1635.7812644089886</v>
      </c>
      <c r="BS234" s="273">
        <v>3551.2705203762662</v>
      </c>
      <c r="BT234" s="273">
        <v>6572.0616809797848</v>
      </c>
      <c r="BU234" s="273">
        <v>3184.9624483029793</v>
      </c>
      <c r="BV234" s="273">
        <v>6586.6697681750866</v>
      </c>
      <c r="BW234" s="273">
        <v>7762.1269140350769</v>
      </c>
      <c r="BX234" s="273">
        <v>7051.5636528003251</v>
      </c>
      <c r="BY234" s="274">
        <v>5354.6746103122023</v>
      </c>
      <c r="BZ234" s="274">
        <v>4847.7174394253279</v>
      </c>
      <c r="CA234" s="274">
        <v>5785.3922042886888</v>
      </c>
      <c r="CB234" s="969"/>
      <c r="CC234" s="969"/>
      <c r="CD234" s="969"/>
      <c r="CE234" s="969"/>
      <c r="CF234" s="969"/>
      <c r="CG234" s="969"/>
      <c r="CH234" s="969"/>
      <c r="CI234" s="969"/>
      <c r="CJ234" s="969"/>
      <c r="CK234" s="969"/>
      <c r="CL234" s="969"/>
      <c r="CM234" s="969"/>
      <c r="CN234" s="969"/>
      <c r="CO234" s="969"/>
      <c r="CP234" s="969"/>
      <c r="CQ234" s="969"/>
      <c r="CR234" s="969"/>
      <c r="CS234" s="969"/>
      <c r="CT234" s="969"/>
      <c r="CU234" s="969"/>
      <c r="CV234" s="969"/>
      <c r="CW234" s="969"/>
      <c r="CX234" s="969"/>
      <c r="CY234" s="969"/>
      <c r="CZ234" s="969"/>
    </row>
    <row r="235" s="373" customFormat="true" ht="15" customHeight="true" x14ac:dyDescent="0.2">
      <c r="A235" s="823"/>
      <c r="B235" s="829"/>
      <c r="C235" s="855"/>
      <c r="D235" s="856"/>
      <c r="E235" s="856"/>
      <c r="F235" s="856"/>
      <c r="G235" s="857"/>
      <c r="H235" s="858"/>
      <c r="I235" s="856"/>
      <c r="J235" s="856"/>
      <c r="K235" s="856"/>
      <c r="L235" s="859"/>
      <c r="M235" s="855"/>
      <c r="N235" s="856"/>
      <c r="O235" s="856"/>
      <c r="P235" s="856"/>
      <c r="Q235" s="857"/>
      <c r="R235" s="858"/>
      <c r="S235" s="856"/>
      <c r="T235" s="856"/>
      <c r="U235" s="856"/>
      <c r="V235" s="856"/>
      <c r="W235" s="856"/>
      <c r="X235" s="856"/>
      <c r="Y235" s="856"/>
      <c r="Z235" s="856"/>
      <c r="AA235" s="859"/>
      <c r="AB235" s="738"/>
      <c r="AC235" s="738"/>
      <c r="AD235" s="738"/>
      <c r="AE235" s="738"/>
      <c r="AF235" s="738"/>
      <c r="AG235" s="738"/>
      <c r="AH235" s="738"/>
      <c r="AI235" s="738"/>
      <c r="AJ235" s="738"/>
      <c r="AK235" s="738"/>
      <c r="AL235" s="738"/>
      <c r="AM235" s="738"/>
      <c r="AN235" s="738"/>
      <c r="AO235" s="738"/>
      <c r="AP235" s="738"/>
      <c r="AQ235" s="738"/>
      <c r="AR235" s="738"/>
      <c r="AS235" s="738"/>
      <c r="AT235" s="738"/>
      <c r="AU235" s="738"/>
      <c r="AV235" s="738"/>
      <c r="AW235" s="738"/>
      <c r="AX235" s="738"/>
      <c r="AY235" s="738"/>
      <c r="AZ235" s="173"/>
      <c r="BA235" s="1165"/>
      <c r="BB235" s="262" t="s">
        <v>580</v>
      </c>
      <c r="BC235" s="289">
        <v>309.15542361618412</v>
      </c>
      <c r="BD235" s="273">
        <v>144.51480602599554</v>
      </c>
      <c r="BE235" s="273">
        <v>67.418358056683843</v>
      </c>
      <c r="BF235" s="273">
        <v>35.818667610720382</v>
      </c>
      <c r="BG235" s="293">
        <v>18.995770551112297</v>
      </c>
      <c r="BH235" s="289">
        <v>10.933392993826226</v>
      </c>
      <c r="BI235" s="273">
        <v>1.1491370992229932</v>
      </c>
      <c r="BJ235" s="273">
        <v>5.2430599571090974</v>
      </c>
      <c r="BK235" s="273">
        <v>5.6310866446380965</v>
      </c>
      <c r="BL235" s="293">
        <v>4.366416286705241</v>
      </c>
      <c r="BM235" s="289">
        <v>272.43076461862699</v>
      </c>
      <c r="BN235" s="273">
        <v>126.881736418614</v>
      </c>
      <c r="BO235" s="273">
        <v>54.357728604938714</v>
      </c>
      <c r="BP235" s="273">
        <v>67.418358056683843</v>
      </c>
      <c r="BQ235" s="293">
        <v>27.491345180331024</v>
      </c>
      <c r="BR235" s="289">
        <v>2.789752093327917</v>
      </c>
      <c r="BS235" s="273">
        <v>18.470556812583624</v>
      </c>
      <c r="BT235" s="273">
        <v>0</v>
      </c>
      <c r="BU235" s="273">
        <v>0</v>
      </c>
      <c r="BV235" s="273">
        <v>11.516163516349819</v>
      </c>
      <c r="BW235" s="273">
        <v>0</v>
      </c>
      <c r="BX235" s="273">
        <v>0</v>
      </c>
      <c r="BY235" s="274">
        <v>170.56259379327588</v>
      </c>
      <c r="BZ235" s="274">
        <v>21.640116112476896</v>
      </c>
      <c r="CA235" s="274">
        <v>350.92384353268199</v>
      </c>
      <c r="CB235" s="969"/>
      <c r="CC235" s="969"/>
      <c r="CD235" s="969"/>
      <c r="CE235" s="969"/>
      <c r="CF235" s="969"/>
      <c r="CG235" s="969"/>
      <c r="CH235" s="969"/>
      <c r="CI235" s="969"/>
      <c r="CJ235" s="969"/>
      <c r="CK235" s="969"/>
      <c r="CL235" s="969"/>
      <c r="CM235" s="969"/>
      <c r="CN235" s="969"/>
      <c r="CO235" s="969"/>
      <c r="CP235" s="969"/>
      <c r="CQ235" s="969"/>
      <c r="CR235" s="969"/>
      <c r="CS235" s="969"/>
      <c r="CT235" s="969"/>
      <c r="CU235" s="969"/>
      <c r="CV235" s="969"/>
      <c r="CW235" s="969"/>
      <c r="CX235" s="969"/>
      <c r="CY235" s="969"/>
      <c r="CZ235" s="969"/>
    </row>
    <row r="236" s="373" customFormat="true" ht="15" customHeight="true" x14ac:dyDescent="0.2">
      <c r="A236" s="823"/>
      <c r="B236" s="829"/>
      <c r="C236" s="855"/>
      <c r="D236" s="856"/>
      <c r="E236" s="856"/>
      <c r="F236" s="856"/>
      <c r="G236" s="857"/>
      <c r="H236" s="858"/>
      <c r="I236" s="856"/>
      <c r="J236" s="856"/>
      <c r="K236" s="856"/>
      <c r="L236" s="859"/>
      <c r="M236" s="855"/>
      <c r="N236" s="856"/>
      <c r="O236" s="856"/>
      <c r="P236" s="856"/>
      <c r="Q236" s="857"/>
      <c r="R236" s="858"/>
      <c r="S236" s="856"/>
      <c r="T236" s="856"/>
      <c r="U236" s="856"/>
      <c r="V236" s="856"/>
      <c r="W236" s="856"/>
      <c r="X236" s="856"/>
      <c r="Y236" s="856"/>
      <c r="Z236" s="856"/>
      <c r="AA236" s="859"/>
      <c r="AB236" s="738"/>
      <c r="AC236" s="738"/>
      <c r="AD236" s="738"/>
      <c r="AE236" s="738"/>
      <c r="AF236" s="738"/>
      <c r="AG236" s="738"/>
      <c r="AH236" s="738"/>
      <c r="AI236" s="738"/>
      <c r="AJ236" s="738"/>
      <c r="AK236" s="738"/>
      <c r="AL236" s="738"/>
      <c r="AM236" s="738"/>
      <c r="AN236" s="738"/>
      <c r="AO236" s="738"/>
      <c r="AP236" s="738"/>
      <c r="AQ236" s="738"/>
      <c r="AR236" s="738"/>
      <c r="AS236" s="738"/>
      <c r="AT236" s="738"/>
      <c r="AU236" s="738"/>
      <c r="AV236" s="738"/>
      <c r="AW236" s="738"/>
      <c r="AX236" s="738"/>
      <c r="AY236" s="738"/>
      <c r="AZ236" s="173"/>
      <c r="BA236" s="1165"/>
      <c r="BB236" s="262" t="s">
        <v>283</v>
      </c>
      <c r="BC236" s="289">
        <v>0</v>
      </c>
      <c r="BD236" s="273">
        <v>0</v>
      </c>
      <c r="BE236" s="273">
        <v>0</v>
      </c>
      <c r="BF236" s="273">
        <v>0</v>
      </c>
      <c r="BG236" s="293">
        <v>5.1749585069075614</v>
      </c>
      <c r="BH236" s="289">
        <v>0</v>
      </c>
      <c r="BI236" s="273">
        <v>0</v>
      </c>
      <c r="BJ236" s="273">
        <v>2.9912414136037082</v>
      </c>
      <c r="BK236" s="273">
        <v>2.1837170933038528</v>
      </c>
      <c r="BL236" s="293">
        <v>0</v>
      </c>
      <c r="BM236" s="289">
        <v>0</v>
      </c>
      <c r="BN236" s="273">
        <v>0</v>
      </c>
      <c r="BO236" s="273">
        <v>0</v>
      </c>
      <c r="BP236" s="273">
        <v>0</v>
      </c>
      <c r="BQ236" s="293">
        <v>0</v>
      </c>
      <c r="BR236" s="289">
        <v>0</v>
      </c>
      <c r="BS236" s="273">
        <v>5.1749585069075614</v>
      </c>
      <c r="BT236" s="273">
        <v>0</v>
      </c>
      <c r="BU236" s="273">
        <v>0</v>
      </c>
      <c r="BV236" s="273">
        <v>0</v>
      </c>
      <c r="BW236" s="273">
        <v>0</v>
      </c>
      <c r="BX236" s="273">
        <v>0</v>
      </c>
      <c r="BY236" s="274">
        <v>0</v>
      </c>
      <c r="BZ236" s="274">
        <v>0</v>
      </c>
      <c r="CA236" s="274">
        <v>0</v>
      </c>
      <c r="CB236" s="969"/>
      <c r="CC236" s="969"/>
      <c r="CD236" s="969"/>
      <c r="CE236" s="969"/>
      <c r="CF236" s="969"/>
      <c r="CG236" s="969"/>
      <c r="CH236" s="969"/>
      <c r="CI236" s="969"/>
      <c r="CJ236" s="969"/>
      <c r="CK236" s="969"/>
      <c r="CL236" s="969"/>
      <c r="CM236" s="969"/>
      <c r="CN236" s="969"/>
      <c r="CO236" s="969"/>
      <c r="CP236" s="969"/>
      <c r="CQ236" s="969"/>
      <c r="CR236" s="969"/>
      <c r="CS236" s="969"/>
      <c r="CT236" s="969"/>
      <c r="CU236" s="969"/>
      <c r="CV236" s="969"/>
      <c r="CW236" s="969"/>
      <c r="CX236" s="969"/>
      <c r="CY236" s="969"/>
      <c r="CZ236" s="969"/>
    </row>
    <row r="237" s="373" customFormat="true" ht="15" customHeight="true" x14ac:dyDescent="0.2">
      <c r="A237" s="823"/>
      <c r="B237" s="829"/>
      <c r="C237" s="855"/>
      <c r="D237" s="856"/>
      <c r="E237" s="856"/>
      <c r="F237" s="856"/>
      <c r="G237" s="857"/>
      <c r="H237" s="858"/>
      <c r="I237" s="856"/>
      <c r="J237" s="856"/>
      <c r="K237" s="856"/>
      <c r="L237" s="859"/>
      <c r="M237" s="855"/>
      <c r="N237" s="856"/>
      <c r="O237" s="856"/>
      <c r="P237" s="856"/>
      <c r="Q237" s="857"/>
      <c r="R237" s="858"/>
      <c r="S237" s="856"/>
      <c r="T237" s="856"/>
      <c r="U237" s="856"/>
      <c r="V237" s="856"/>
      <c r="W237" s="856"/>
      <c r="X237" s="856"/>
      <c r="Y237" s="856"/>
      <c r="Z237" s="856"/>
      <c r="AA237" s="859"/>
      <c r="AB237" s="738"/>
      <c r="AC237" s="738"/>
      <c r="AD237" s="738"/>
      <c r="AE237" s="738"/>
      <c r="AF237" s="738"/>
      <c r="AG237" s="738"/>
      <c r="AH237" s="738"/>
      <c r="AI237" s="738"/>
      <c r="AJ237" s="738"/>
      <c r="AK237" s="738"/>
      <c r="AL237" s="738"/>
      <c r="AM237" s="738"/>
      <c r="AN237" s="738"/>
      <c r="AO237" s="738"/>
      <c r="AP237" s="738"/>
      <c r="AQ237" s="738"/>
      <c r="AR237" s="738"/>
      <c r="AS237" s="738"/>
      <c r="AT237" s="738"/>
      <c r="AU237" s="738"/>
      <c r="AV237" s="738"/>
      <c r="AW237" s="738"/>
      <c r="AX237" s="738"/>
      <c r="AY237" s="738"/>
      <c r="AZ237" s="173"/>
      <c r="BA237" s="1166"/>
      <c r="BB237" s="262" t="s">
        <v>175</v>
      </c>
      <c r="BC237" s="289">
        <v>13051.777517349865</v>
      </c>
      <c r="BD237" s="273">
        <v>13052.857450368083</v>
      </c>
      <c r="BE237" s="273">
        <v>13050.981484960001</v>
      </c>
      <c r="BF237" s="273">
        <v>13050.173692371785</v>
      </c>
      <c r="BG237" s="293">
        <v>13053.331989511764</v>
      </c>
      <c r="BH237" s="289">
        <v>3619.4611012760215</v>
      </c>
      <c r="BI237" s="273">
        <v>3614.0129593167726</v>
      </c>
      <c r="BJ237" s="273">
        <v>3615.9520557923897</v>
      </c>
      <c r="BK237" s="273">
        <v>3617.0286611897413</v>
      </c>
      <c r="BL237" s="293">
        <v>3615.8040835581633</v>
      </c>
      <c r="BM237" s="289">
        <v>9435.2743414459528</v>
      </c>
      <c r="BN237" s="273">
        <v>9438.9866141005532</v>
      </c>
      <c r="BO237" s="273">
        <v>9432.8776372361408</v>
      </c>
      <c r="BP237" s="273">
        <v>9434.1754105346863</v>
      </c>
      <c r="BQ237" s="293">
        <v>9435.5492701110761</v>
      </c>
      <c r="BR237" s="289">
        <v>4469.2004957825684</v>
      </c>
      <c r="BS237" s="273">
        <v>5900.8843125384574</v>
      </c>
      <c r="BT237" s="273">
        <v>8163.6956407133075</v>
      </c>
      <c r="BU237" s="273">
        <v>3455.413960966524</v>
      </c>
      <c r="BV237" s="273">
        <v>7232.116473361888</v>
      </c>
      <c r="BW237" s="273">
        <v>8684.0607705923994</v>
      </c>
      <c r="BX237" s="273">
        <v>7399.9714768686354</v>
      </c>
      <c r="BY237" s="274">
        <v>6226.0966290766055</v>
      </c>
      <c r="BZ237" s="274">
        <v>5463.7907380514634</v>
      </c>
      <c r="CA237" s="274">
        <v>8263.8916366096655</v>
      </c>
      <c r="CB237" s="969"/>
      <c r="CC237" s="969"/>
      <c r="CD237" s="969"/>
      <c r="CE237" s="969"/>
      <c r="CF237" s="969"/>
      <c r="CG237" s="969"/>
      <c r="CH237" s="969"/>
      <c r="CI237" s="969"/>
      <c r="CJ237" s="969"/>
      <c r="CK237" s="969"/>
      <c r="CL237" s="969"/>
      <c r="CM237" s="969"/>
      <c r="CN237" s="969"/>
      <c r="CO237" s="969"/>
      <c r="CP237" s="969"/>
      <c r="CQ237" s="969"/>
      <c r="CR237" s="969"/>
      <c r="CS237" s="969"/>
      <c r="CT237" s="969"/>
      <c r="CU237" s="969"/>
      <c r="CV237" s="969"/>
      <c r="CW237" s="969"/>
      <c r="CX237" s="969"/>
      <c r="CY237" s="969"/>
      <c r="CZ237" s="969"/>
    </row>
    <row r="238" s="373" customFormat="true" ht="15" customHeight="true" x14ac:dyDescent="0.2">
      <c r="A238" s="823"/>
      <c r="B238" s="829"/>
      <c r="C238" s="855"/>
      <c r="D238" s="856"/>
      <c r="E238" s="856"/>
      <c r="F238" s="856"/>
      <c r="G238" s="857"/>
      <c r="H238" s="858"/>
      <c r="I238" s="856"/>
      <c r="J238" s="856"/>
      <c r="K238" s="856"/>
      <c r="L238" s="859"/>
      <c r="M238" s="855"/>
      <c r="N238" s="856"/>
      <c r="O238" s="856"/>
      <c r="P238" s="856"/>
      <c r="Q238" s="857"/>
      <c r="R238" s="858"/>
      <c r="S238" s="856"/>
      <c r="T238" s="856"/>
      <c r="U238" s="856"/>
      <c r="V238" s="856"/>
      <c r="W238" s="856"/>
      <c r="X238" s="856"/>
      <c r="Y238" s="856"/>
      <c r="Z238" s="856"/>
      <c r="AA238" s="859"/>
      <c r="AB238" s="738"/>
      <c r="AC238" s="738"/>
      <c r="AD238" s="738"/>
      <c r="AE238" s="738"/>
      <c r="AF238" s="738"/>
      <c r="AG238" s="738"/>
      <c r="AH238" s="738"/>
      <c r="AI238" s="738"/>
      <c r="AJ238" s="738"/>
      <c r="AK238" s="738"/>
      <c r="AL238" s="738"/>
      <c r="AM238" s="738"/>
      <c r="AN238" s="738"/>
      <c r="AO238" s="738"/>
      <c r="AP238" s="738"/>
      <c r="AQ238" s="738"/>
      <c r="AR238" s="738"/>
      <c r="AS238" s="738"/>
      <c r="AT238" s="738"/>
      <c r="AU238" s="738"/>
      <c r="AV238" s="738"/>
      <c r="AW238" s="738"/>
      <c r="AX238" s="738"/>
      <c r="AY238" s="738"/>
      <c r="AZ238" s="173"/>
      <c r="BA238" s="350"/>
      <c r="BB238" s="262"/>
      <c r="BC238" s="289"/>
      <c r="BD238" s="273"/>
      <c r="BE238" s="273"/>
      <c r="BF238" s="273"/>
      <c r="BG238" s="293"/>
      <c r="BH238" s="289"/>
      <c r="BI238" s="273"/>
      <c r="BJ238" s="273"/>
      <c r="BK238" s="273"/>
      <c r="BL238" s="293"/>
      <c r="BM238" s="289"/>
      <c r="BN238" s="273"/>
      <c r="BO238" s="273"/>
      <c r="BP238" s="273"/>
      <c r="BQ238" s="293"/>
      <c r="BR238" s="289"/>
      <c r="BS238" s="273"/>
      <c r="BT238" s="273"/>
      <c r="BU238" s="273"/>
      <c r="BV238" s="273"/>
      <c r="BW238" s="273"/>
      <c r="BX238" s="273"/>
      <c r="BY238" s="274"/>
      <c r="BZ238" s="274"/>
      <c r="CA238" s="274"/>
      <c r="CB238" s="969"/>
      <c r="CC238" s="969"/>
      <c r="CD238" s="969"/>
      <c r="CE238" s="969"/>
      <c r="CF238" s="969"/>
      <c r="CG238" s="969"/>
      <c r="CH238" s="969"/>
      <c r="CI238" s="969"/>
      <c r="CJ238" s="969"/>
      <c r="CK238" s="969"/>
      <c r="CL238" s="969"/>
      <c r="CM238" s="969"/>
      <c r="CN238" s="969"/>
      <c r="CO238" s="969"/>
      <c r="CP238" s="969"/>
      <c r="CQ238" s="969"/>
      <c r="CR238" s="969"/>
      <c r="CS238" s="969"/>
      <c r="CT238" s="969"/>
      <c r="CU238" s="969"/>
      <c r="CV238" s="969"/>
      <c r="CW238" s="969"/>
      <c r="CX238" s="969"/>
      <c r="CY238" s="969"/>
      <c r="CZ238" s="969"/>
    </row>
    <row r="239" s="373" customFormat="true" ht="15" customHeight="true" x14ac:dyDescent="0.2">
      <c r="A239" s="823"/>
      <c r="B239" s="829"/>
      <c r="C239" s="855"/>
      <c r="D239" s="856"/>
      <c r="E239" s="856"/>
      <c r="F239" s="856"/>
      <c r="G239" s="857"/>
      <c r="H239" s="858"/>
      <c r="I239" s="856"/>
      <c r="J239" s="856"/>
      <c r="K239" s="856"/>
      <c r="L239" s="859"/>
      <c r="M239" s="855"/>
      <c r="N239" s="856"/>
      <c r="O239" s="856"/>
      <c r="P239" s="856"/>
      <c r="Q239" s="857"/>
      <c r="R239" s="858"/>
      <c r="S239" s="856"/>
      <c r="T239" s="856"/>
      <c r="U239" s="856"/>
      <c r="V239" s="856"/>
      <c r="W239" s="856"/>
      <c r="X239" s="856"/>
      <c r="Y239" s="856"/>
      <c r="Z239" s="856"/>
      <c r="AA239" s="859"/>
      <c r="AB239" s="738"/>
      <c r="AC239" s="738"/>
      <c r="AD239" s="738"/>
      <c r="AE239" s="738"/>
      <c r="AF239" s="738"/>
      <c r="AG239" s="738"/>
      <c r="AH239" s="738"/>
      <c r="AI239" s="738"/>
      <c r="AJ239" s="738"/>
      <c r="AK239" s="738"/>
      <c r="AL239" s="738"/>
      <c r="AM239" s="738"/>
      <c r="AN239" s="738"/>
      <c r="AO239" s="738"/>
      <c r="AP239" s="738"/>
      <c r="AQ239" s="738"/>
      <c r="AR239" s="738"/>
      <c r="AS239" s="738"/>
      <c r="AT239" s="738"/>
      <c r="AU239" s="738"/>
      <c r="AV239" s="738"/>
      <c r="AW239" s="738"/>
      <c r="AX239" s="738"/>
      <c r="AY239" s="738"/>
      <c r="AZ239" s="173"/>
      <c r="BA239" s="350"/>
      <c r="BB239" s="262"/>
      <c r="BC239" s="289"/>
      <c r="BD239" s="273"/>
      <c r="BE239" s="273"/>
      <c r="BF239" s="273"/>
      <c r="BG239" s="293"/>
      <c r="BH239" s="289"/>
      <c r="BI239" s="273"/>
      <c r="BJ239" s="273"/>
      <c r="BK239" s="273"/>
      <c r="BL239" s="293"/>
      <c r="BM239" s="289"/>
      <c r="BN239" s="273"/>
      <c r="BO239" s="273"/>
      <c r="BP239" s="273"/>
      <c r="BQ239" s="293"/>
      <c r="BR239" s="289"/>
      <c r="BS239" s="273"/>
      <c r="BT239" s="273"/>
      <c r="BU239" s="273"/>
      <c r="BV239" s="273"/>
      <c r="BW239" s="273"/>
      <c r="BX239" s="273"/>
      <c r="BY239" s="274"/>
      <c r="BZ239" s="274"/>
      <c r="CA239" s="274"/>
      <c r="CB239" s="969"/>
      <c r="CC239" s="969"/>
      <c r="CD239" s="969"/>
      <c r="CE239" s="969"/>
      <c r="CF239" s="969"/>
      <c r="CG239" s="969"/>
      <c r="CH239" s="969"/>
      <c r="CI239" s="969"/>
      <c r="CJ239" s="969"/>
      <c r="CK239" s="969"/>
      <c r="CL239" s="969"/>
      <c r="CM239" s="969"/>
      <c r="CN239" s="969"/>
      <c r="CO239" s="969"/>
      <c r="CP239" s="969"/>
      <c r="CQ239" s="969"/>
      <c r="CR239" s="969"/>
      <c r="CS239" s="969"/>
      <c r="CT239" s="969"/>
      <c r="CU239" s="969"/>
      <c r="CV239" s="969"/>
      <c r="CW239" s="969"/>
      <c r="CX239" s="969"/>
      <c r="CY239" s="969"/>
      <c r="CZ239" s="969"/>
    </row>
    <row r="240" s="373" customFormat="true" ht="15" customHeight="true" x14ac:dyDescent="0.2">
      <c r="A240" s="823"/>
      <c r="B240" s="829"/>
      <c r="C240" s="855"/>
      <c r="D240" s="856"/>
      <c r="E240" s="856"/>
      <c r="F240" s="856"/>
      <c r="G240" s="857"/>
      <c r="H240" s="858"/>
      <c r="I240" s="856"/>
      <c r="J240" s="856"/>
      <c r="K240" s="856"/>
      <c r="L240" s="859"/>
      <c r="M240" s="855"/>
      <c r="N240" s="856"/>
      <c r="O240" s="856"/>
      <c r="P240" s="856"/>
      <c r="Q240" s="857"/>
      <c r="R240" s="858"/>
      <c r="S240" s="856"/>
      <c r="T240" s="856"/>
      <c r="U240" s="856"/>
      <c r="V240" s="856"/>
      <c r="W240" s="856"/>
      <c r="X240" s="856"/>
      <c r="Y240" s="856"/>
      <c r="Z240" s="856"/>
      <c r="AA240" s="859"/>
      <c r="AB240" s="738"/>
      <c r="AC240" s="738"/>
      <c r="AD240" s="738"/>
      <c r="AE240" s="738"/>
      <c r="AF240" s="738"/>
      <c r="AG240" s="738"/>
      <c r="AH240" s="738"/>
      <c r="AI240" s="738"/>
      <c r="AJ240" s="738"/>
      <c r="AK240" s="738"/>
      <c r="AL240" s="738"/>
      <c r="AM240" s="738"/>
      <c r="AN240" s="738"/>
      <c r="AO240" s="738"/>
      <c r="AP240" s="738"/>
      <c r="AQ240" s="738"/>
      <c r="AR240" s="738"/>
      <c r="AS240" s="738"/>
      <c r="AT240" s="738"/>
      <c r="AU240" s="738"/>
      <c r="AV240" s="738"/>
      <c r="AW240" s="738"/>
      <c r="AX240" s="738"/>
      <c r="AY240" s="738"/>
      <c r="AZ240" s="173"/>
      <c r="BA240" s="350"/>
      <c r="BB240" s="262"/>
      <c r="BC240" s="289"/>
      <c r="BD240" s="273"/>
      <c r="BE240" s="273"/>
      <c r="BF240" s="273"/>
      <c r="BG240" s="293"/>
      <c r="BH240" s="289"/>
      <c r="BI240" s="273"/>
      <c r="BJ240" s="273"/>
      <c r="BK240" s="273"/>
      <c r="BL240" s="293"/>
      <c r="BM240" s="289"/>
      <c r="BN240" s="273"/>
      <c r="BO240" s="273"/>
      <c r="BP240" s="273"/>
      <c r="BQ240" s="293"/>
      <c r="BR240" s="289"/>
      <c r="BS240" s="273"/>
      <c r="BT240" s="273"/>
      <c r="BU240" s="273"/>
      <c r="BV240" s="273"/>
      <c r="BW240" s="273"/>
      <c r="BX240" s="273"/>
      <c r="BY240" s="274"/>
      <c r="BZ240" s="274"/>
      <c r="CA240" s="274"/>
      <c r="CB240" s="969"/>
      <c r="CC240" s="969"/>
      <c r="CD240" s="969"/>
      <c r="CE240" s="969"/>
      <c r="CF240" s="969"/>
      <c r="CG240" s="969"/>
      <c r="CH240" s="969"/>
      <c r="CI240" s="969"/>
      <c r="CJ240" s="969"/>
      <c r="CK240" s="969"/>
      <c r="CL240" s="969"/>
      <c r="CM240" s="969"/>
      <c r="CN240" s="969"/>
      <c r="CO240" s="969"/>
      <c r="CP240" s="969"/>
      <c r="CQ240" s="969"/>
      <c r="CR240" s="969"/>
      <c r="CS240" s="969"/>
      <c r="CT240" s="969"/>
      <c r="CU240" s="969"/>
      <c r="CV240" s="969"/>
      <c r="CW240" s="969"/>
      <c r="CX240" s="969"/>
      <c r="CY240" s="969"/>
      <c r="CZ240" s="969"/>
    </row>
    <row r="241" s="373" customFormat="true" ht="15" customHeight="true" x14ac:dyDescent="0.2">
      <c r="A241" s="823"/>
      <c r="B241" s="829"/>
      <c r="C241" s="855"/>
      <c r="D241" s="856"/>
      <c r="E241" s="856"/>
      <c r="F241" s="856"/>
      <c r="G241" s="857"/>
      <c r="H241" s="858"/>
      <c r="I241" s="856"/>
      <c r="J241" s="856"/>
      <c r="K241" s="856"/>
      <c r="L241" s="859"/>
      <c r="M241" s="855"/>
      <c r="N241" s="856"/>
      <c r="O241" s="856"/>
      <c r="P241" s="856"/>
      <c r="Q241" s="857"/>
      <c r="R241" s="858"/>
      <c r="S241" s="856"/>
      <c r="T241" s="856"/>
      <c r="U241" s="856"/>
      <c r="V241" s="856"/>
      <c r="W241" s="856"/>
      <c r="X241" s="856"/>
      <c r="Y241" s="856"/>
      <c r="Z241" s="856"/>
      <c r="AA241" s="859"/>
      <c r="AB241" s="738"/>
      <c r="AC241" s="738"/>
      <c r="AD241" s="738"/>
      <c r="AE241" s="738"/>
      <c r="AF241" s="738"/>
      <c r="AG241" s="738"/>
      <c r="AH241" s="738"/>
      <c r="AI241" s="738"/>
      <c r="AJ241" s="738"/>
      <c r="AK241" s="738"/>
      <c r="AL241" s="738"/>
      <c r="AM241" s="738"/>
      <c r="AN241" s="738"/>
      <c r="AO241" s="738"/>
      <c r="AP241" s="738"/>
      <c r="AQ241" s="738"/>
      <c r="AR241" s="738"/>
      <c r="AS241" s="738"/>
      <c r="AT241" s="738"/>
      <c r="AU241" s="738"/>
      <c r="AV241" s="738"/>
      <c r="AW241" s="738"/>
      <c r="AX241" s="738"/>
      <c r="AY241" s="738"/>
      <c r="AZ241" s="173"/>
      <c r="BA241" s="350"/>
      <c r="BB241" s="262"/>
      <c r="BC241" s="289"/>
      <c r="BD241" s="273"/>
      <c r="BE241" s="273"/>
      <c r="BF241" s="273"/>
      <c r="BG241" s="293"/>
      <c r="BH241" s="289"/>
      <c r="BI241" s="273"/>
      <c r="BJ241" s="273"/>
      <c r="BK241" s="273"/>
      <c r="BL241" s="293"/>
      <c r="BM241" s="289"/>
      <c r="BN241" s="273"/>
      <c r="BO241" s="273"/>
      <c r="BP241" s="273"/>
      <c r="BQ241" s="293"/>
      <c r="BR241" s="289"/>
      <c r="BS241" s="273"/>
      <c r="BT241" s="273"/>
      <c r="BU241" s="273"/>
      <c r="BV241" s="273"/>
      <c r="BW241" s="273"/>
      <c r="BX241" s="273"/>
      <c r="BY241" s="274"/>
      <c r="BZ241" s="274"/>
      <c r="CA241" s="274"/>
      <c r="CB241" s="969"/>
      <c r="CC241" s="969"/>
      <c r="CD241" s="969"/>
      <c r="CE241" s="969"/>
      <c r="CF241" s="969"/>
      <c r="CG241" s="969"/>
      <c r="CH241" s="969"/>
      <c r="CI241" s="969"/>
      <c r="CJ241" s="969"/>
      <c r="CK241" s="969"/>
      <c r="CL241" s="969"/>
      <c r="CM241" s="969"/>
      <c r="CN241" s="969"/>
      <c r="CO241" s="969"/>
      <c r="CP241" s="969"/>
      <c r="CQ241" s="969"/>
      <c r="CR241" s="969"/>
      <c r="CS241" s="969"/>
      <c r="CT241" s="969"/>
      <c r="CU241" s="969"/>
      <c r="CV241" s="969"/>
      <c r="CW241" s="969"/>
      <c r="CX241" s="969"/>
      <c r="CY241" s="969"/>
      <c r="CZ241" s="969"/>
    </row>
    <row r="242" s="373" customFormat="true" ht="15" customHeight="true" x14ac:dyDescent="0.2">
      <c r="A242" s="823"/>
      <c r="B242" s="829"/>
      <c r="C242" s="855"/>
      <c r="D242" s="856"/>
      <c r="E242" s="856"/>
      <c r="F242" s="856"/>
      <c r="G242" s="857"/>
      <c r="H242" s="858"/>
      <c r="I242" s="856"/>
      <c r="J242" s="856"/>
      <c r="K242" s="856"/>
      <c r="L242" s="859"/>
      <c r="M242" s="855"/>
      <c r="N242" s="856"/>
      <c r="O242" s="856"/>
      <c r="P242" s="856"/>
      <c r="Q242" s="857"/>
      <c r="R242" s="858"/>
      <c r="S242" s="856"/>
      <c r="T242" s="856"/>
      <c r="U242" s="856"/>
      <c r="V242" s="856"/>
      <c r="W242" s="856"/>
      <c r="X242" s="856"/>
      <c r="Y242" s="856"/>
      <c r="Z242" s="856"/>
      <c r="AA242" s="859"/>
      <c r="AB242" s="738"/>
      <c r="AC242" s="738"/>
      <c r="AD242" s="738"/>
      <c r="AE242" s="738"/>
      <c r="AF242" s="738"/>
      <c r="AG242" s="738"/>
      <c r="AH242" s="738"/>
      <c r="AI242" s="738"/>
      <c r="AJ242" s="738"/>
      <c r="AK242" s="738"/>
      <c r="AL242" s="738"/>
      <c r="AM242" s="738"/>
      <c r="AN242" s="738"/>
      <c r="AO242" s="738"/>
      <c r="AP242" s="738"/>
      <c r="AQ242" s="738"/>
      <c r="AR242" s="738"/>
      <c r="AS242" s="738"/>
      <c r="AT242" s="738"/>
      <c r="AU242" s="738"/>
      <c r="AV242" s="738"/>
      <c r="AW242" s="738"/>
      <c r="AX242" s="738"/>
      <c r="AY242" s="738"/>
      <c r="AZ242" s="173"/>
      <c r="BA242" s="350"/>
      <c r="BB242" s="262"/>
      <c r="BC242" s="289"/>
      <c r="BD242" s="273"/>
      <c r="BE242" s="273"/>
      <c r="BF242" s="273"/>
      <c r="BG242" s="293"/>
      <c r="BH242" s="289"/>
      <c r="BI242" s="273"/>
      <c r="BJ242" s="273"/>
      <c r="BK242" s="273"/>
      <c r="BL242" s="293"/>
      <c r="BM242" s="289"/>
      <c r="BN242" s="273"/>
      <c r="BO242" s="273"/>
      <c r="BP242" s="273"/>
      <c r="BQ242" s="293"/>
      <c r="BR242" s="289"/>
      <c r="BS242" s="273"/>
      <c r="BT242" s="273"/>
      <c r="BU242" s="273"/>
      <c r="BV242" s="273"/>
      <c r="BW242" s="273"/>
      <c r="BX242" s="273"/>
      <c r="BY242" s="274"/>
      <c r="BZ242" s="274"/>
      <c r="CA242" s="274"/>
      <c r="CB242" s="969"/>
      <c r="CC242" s="969"/>
      <c r="CD242" s="969"/>
      <c r="CE242" s="969"/>
      <c r="CF242" s="969"/>
      <c r="CG242" s="969"/>
      <c r="CH242" s="969"/>
      <c r="CI242" s="969"/>
      <c r="CJ242" s="969"/>
      <c r="CK242" s="969"/>
      <c r="CL242" s="969"/>
      <c r="CM242" s="969"/>
      <c r="CN242" s="969"/>
      <c r="CO242" s="969"/>
      <c r="CP242" s="969"/>
      <c r="CQ242" s="969"/>
      <c r="CR242" s="969"/>
      <c r="CS242" s="969"/>
      <c r="CT242" s="969"/>
      <c r="CU242" s="969"/>
      <c r="CV242" s="969"/>
      <c r="CW242" s="969"/>
      <c r="CX242" s="969"/>
      <c r="CY242" s="969"/>
      <c r="CZ242" s="969"/>
    </row>
    <row r="243" s="373" customFormat="true" ht="15" customHeight="true" x14ac:dyDescent="0.2">
      <c r="A243" s="823"/>
      <c r="B243" s="829"/>
      <c r="C243" s="855"/>
      <c r="D243" s="856"/>
      <c r="E243" s="856"/>
      <c r="F243" s="856"/>
      <c r="G243" s="857"/>
      <c r="H243" s="858"/>
      <c r="I243" s="856"/>
      <c r="J243" s="856"/>
      <c r="K243" s="856"/>
      <c r="L243" s="859"/>
      <c r="M243" s="855"/>
      <c r="N243" s="856"/>
      <c r="O243" s="856"/>
      <c r="P243" s="856"/>
      <c r="Q243" s="857"/>
      <c r="R243" s="858"/>
      <c r="S243" s="856"/>
      <c r="T243" s="856"/>
      <c r="U243" s="856"/>
      <c r="V243" s="856"/>
      <c r="W243" s="856"/>
      <c r="X243" s="856"/>
      <c r="Y243" s="856"/>
      <c r="Z243" s="856"/>
      <c r="AA243" s="859"/>
      <c r="AB243" s="738"/>
      <c r="AC243" s="738"/>
      <c r="AD243" s="738"/>
      <c r="AE243" s="738"/>
      <c r="AF243" s="738"/>
      <c r="AG243" s="738"/>
      <c r="AH243" s="738"/>
      <c r="AI243" s="738"/>
      <c r="AJ243" s="738"/>
      <c r="AK243" s="738"/>
      <c r="AL243" s="738"/>
      <c r="AM243" s="738"/>
      <c r="AN243" s="738"/>
      <c r="AO243" s="738"/>
      <c r="AP243" s="738"/>
      <c r="AQ243" s="738"/>
      <c r="AR243" s="738"/>
      <c r="AS243" s="738"/>
      <c r="AT243" s="738"/>
      <c r="AU243" s="738"/>
      <c r="AV243" s="738"/>
      <c r="AW243" s="738"/>
      <c r="AX243" s="738"/>
      <c r="AY243" s="738"/>
      <c r="AZ243" s="173"/>
      <c r="BA243" s="350"/>
      <c r="BB243" s="262"/>
      <c r="BC243" s="289"/>
      <c r="BD243" s="273"/>
      <c r="BE243" s="273"/>
      <c r="BF243" s="273"/>
      <c r="BG243" s="293"/>
      <c r="BH243" s="289"/>
      <c r="BI243" s="273"/>
      <c r="BJ243" s="273"/>
      <c r="BK243" s="273"/>
      <c r="BL243" s="293"/>
      <c r="BM243" s="289"/>
      <c r="BN243" s="273"/>
      <c r="BO243" s="273"/>
      <c r="BP243" s="273"/>
      <c r="BQ243" s="293"/>
      <c r="BR243" s="289"/>
      <c r="BS243" s="273"/>
      <c r="BT243" s="273"/>
      <c r="BU243" s="273"/>
      <c r="BV243" s="273"/>
      <c r="BW243" s="273"/>
      <c r="BX243" s="273"/>
      <c r="BY243" s="274"/>
      <c r="BZ243" s="274"/>
      <c r="CA243" s="274"/>
      <c r="CB243" s="969"/>
      <c r="CC243" s="969"/>
      <c r="CD243" s="969"/>
      <c r="CE243" s="969"/>
      <c r="CF243" s="969"/>
      <c r="CG243" s="969"/>
      <c r="CH243" s="969"/>
      <c r="CI243" s="969"/>
      <c r="CJ243" s="969"/>
      <c r="CK243" s="969"/>
      <c r="CL243" s="969"/>
      <c r="CM243" s="969"/>
      <c r="CN243" s="969"/>
      <c r="CO243" s="969"/>
      <c r="CP243" s="969"/>
      <c r="CQ243" s="969"/>
      <c r="CR243" s="969"/>
      <c r="CS243" s="969"/>
      <c r="CT243" s="969"/>
      <c r="CU243" s="969"/>
      <c r="CV243" s="969"/>
      <c r="CW243" s="969"/>
      <c r="CX243" s="969"/>
      <c r="CY243" s="969"/>
      <c r="CZ243" s="969"/>
    </row>
    <row r="244" s="373" customFormat="true" ht="15" customHeight="true" x14ac:dyDescent="0.2">
      <c r="A244" s="803"/>
      <c r="B244" s="830"/>
      <c r="C244" s="863"/>
      <c r="D244" s="861"/>
      <c r="E244" s="861"/>
      <c r="F244" s="861"/>
      <c r="G244" s="862"/>
      <c r="H244" s="860"/>
      <c r="I244" s="861"/>
      <c r="J244" s="861"/>
      <c r="K244" s="861"/>
      <c r="L244" s="864"/>
      <c r="M244" s="863"/>
      <c r="N244" s="861"/>
      <c r="O244" s="861"/>
      <c r="P244" s="861"/>
      <c r="Q244" s="862"/>
      <c r="R244" s="860"/>
      <c r="S244" s="861"/>
      <c r="T244" s="861"/>
      <c r="U244" s="861"/>
      <c r="V244" s="861"/>
      <c r="W244" s="861"/>
      <c r="X244" s="861"/>
      <c r="Y244" s="861"/>
      <c r="Z244" s="861"/>
      <c r="AA244" s="864"/>
      <c r="AB244" s="738"/>
      <c r="AC244" s="738"/>
      <c r="AD244" s="738"/>
      <c r="AE244" s="738"/>
      <c r="AF244" s="738"/>
      <c r="AG244" s="738"/>
      <c r="AH244" s="738"/>
      <c r="AI244" s="738"/>
      <c r="AJ244" s="738"/>
      <c r="AK244" s="738"/>
      <c r="AL244" s="738"/>
      <c r="AM244" s="738"/>
      <c r="AN244" s="738"/>
      <c r="AO244" s="738"/>
      <c r="AP244" s="738"/>
      <c r="AQ244" s="738"/>
      <c r="AR244" s="738"/>
      <c r="AS244" s="738"/>
      <c r="AT244" s="738"/>
      <c r="AU244" s="738"/>
      <c r="AV244" s="738"/>
      <c r="AW244" s="738"/>
      <c r="AX244" s="738"/>
      <c r="AY244" s="738"/>
      <c r="AZ244" s="173"/>
      <c r="BA244" s="350"/>
      <c r="BB244" s="262"/>
      <c r="BC244" s="289"/>
      <c r="BD244" s="273"/>
      <c r="BE244" s="273"/>
      <c r="BF244" s="273"/>
      <c r="BG244" s="293"/>
      <c r="BH244" s="289"/>
      <c r="BI244" s="273"/>
      <c r="BJ244" s="273"/>
      <c r="BK244" s="273"/>
      <c r="BL244" s="293"/>
      <c r="BM244" s="289"/>
      <c r="BN244" s="273"/>
      <c r="BO244" s="273"/>
      <c r="BP244" s="273"/>
      <c r="BQ244" s="293"/>
      <c r="BR244" s="289"/>
      <c r="BS244" s="273"/>
      <c r="BT244" s="273"/>
      <c r="BU244" s="273"/>
      <c r="BV244" s="273"/>
      <c r="BW244" s="273"/>
      <c r="BX244" s="273"/>
      <c r="BY244" s="274"/>
      <c r="BZ244" s="274"/>
      <c r="CA244" s="274"/>
      <c r="CB244" s="969"/>
      <c r="CC244" s="969"/>
      <c r="CD244" s="969"/>
      <c r="CE244" s="969"/>
      <c r="CF244" s="969"/>
      <c r="CG244" s="969"/>
      <c r="CH244" s="969"/>
      <c r="CI244" s="969"/>
      <c r="CJ244" s="969"/>
      <c r="CK244" s="969"/>
      <c r="CL244" s="969"/>
      <c r="CM244" s="969"/>
      <c r="CN244" s="969"/>
      <c r="CO244" s="969"/>
      <c r="CP244" s="969"/>
      <c r="CQ244" s="969"/>
      <c r="CR244" s="969"/>
      <c r="CS244" s="969"/>
      <c r="CT244" s="969"/>
      <c r="CU244" s="969"/>
      <c r="CV244" s="969"/>
      <c r="CW244" s="969"/>
      <c r="CX244" s="969"/>
      <c r="CY244" s="969"/>
      <c r="CZ244" s="969"/>
    </row>
    <row r="245" s="373" customFormat="true" ht="15" customHeight="true" x14ac:dyDescent="0.2">
      <c r="A245" s="803"/>
      <c r="B245" s="830"/>
      <c r="C245" s="863"/>
      <c r="D245" s="861"/>
      <c r="E245" s="861"/>
      <c r="F245" s="861"/>
      <c r="G245" s="862"/>
      <c r="H245" s="860"/>
      <c r="I245" s="861"/>
      <c r="J245" s="861"/>
      <c r="K245" s="861"/>
      <c r="L245" s="864"/>
      <c r="M245" s="863"/>
      <c r="N245" s="861"/>
      <c r="O245" s="861"/>
      <c r="P245" s="861"/>
      <c r="Q245" s="862"/>
      <c r="R245" s="860"/>
      <c r="S245" s="861"/>
      <c r="T245" s="861"/>
      <c r="U245" s="861"/>
      <c r="V245" s="861"/>
      <c r="W245" s="861"/>
      <c r="X245" s="861"/>
      <c r="Y245" s="861"/>
      <c r="Z245" s="861"/>
      <c r="AA245" s="864"/>
      <c r="AB245" s="738"/>
      <c r="AC245" s="738"/>
      <c r="AD245" s="738"/>
      <c r="AE245" s="738"/>
      <c r="AF245" s="738"/>
      <c r="AG245" s="738"/>
      <c r="AH245" s="738"/>
      <c r="AI245" s="738"/>
      <c r="AJ245" s="738"/>
      <c r="AK245" s="738"/>
      <c r="AL245" s="738"/>
      <c r="AM245" s="738"/>
      <c r="AN245" s="738"/>
      <c r="AO245" s="738"/>
      <c r="AP245" s="738"/>
      <c r="AQ245" s="738"/>
      <c r="AR245" s="738"/>
      <c r="AS245" s="738"/>
      <c r="AT245" s="738"/>
      <c r="AU245" s="738"/>
      <c r="AV245" s="738"/>
      <c r="AW245" s="738"/>
      <c r="AX245" s="738"/>
      <c r="AY245" s="738"/>
      <c r="AZ245" s="173"/>
      <c r="BA245" s="350"/>
      <c r="BB245" s="262"/>
      <c r="BC245" s="289"/>
      <c r="BD245" s="273"/>
      <c r="BE245" s="273"/>
      <c r="BF245" s="273"/>
      <c r="BG245" s="293"/>
      <c r="BH245" s="289"/>
      <c r="BI245" s="273"/>
      <c r="BJ245" s="273"/>
      <c r="BK245" s="273"/>
      <c r="BL245" s="293"/>
      <c r="BM245" s="289"/>
      <c r="BN245" s="273"/>
      <c r="BO245" s="273"/>
      <c r="BP245" s="273"/>
      <c r="BQ245" s="293"/>
      <c r="BR245" s="289"/>
      <c r="BS245" s="273"/>
      <c r="BT245" s="273"/>
      <c r="BU245" s="273"/>
      <c r="BV245" s="273"/>
      <c r="BW245" s="273"/>
      <c r="BX245" s="273"/>
      <c r="BY245" s="274"/>
      <c r="BZ245" s="274"/>
      <c r="CA245" s="274"/>
      <c r="CB245" s="969"/>
      <c r="CC245" s="969"/>
      <c r="CD245" s="969"/>
      <c r="CE245" s="969"/>
      <c r="CF245" s="969"/>
      <c r="CG245" s="969"/>
      <c r="CH245" s="969"/>
      <c r="CI245" s="969"/>
      <c r="CJ245" s="969"/>
      <c r="CK245" s="969"/>
      <c r="CL245" s="969"/>
      <c r="CM245" s="969"/>
      <c r="CN245" s="969"/>
      <c r="CO245" s="969"/>
      <c r="CP245" s="969"/>
      <c r="CQ245" s="969"/>
      <c r="CR245" s="969"/>
      <c r="CS245" s="969"/>
      <c r="CT245" s="969"/>
      <c r="CU245" s="969"/>
      <c r="CV245" s="969"/>
      <c r="CW245" s="969"/>
      <c r="CX245" s="969"/>
      <c r="CY245" s="969"/>
      <c r="CZ245" s="969"/>
    </row>
    <row r="246" s="373" customFormat="true" ht="15" customHeight="true" x14ac:dyDescent="0.2">
      <c r="A246" s="803"/>
      <c r="B246" s="830"/>
      <c r="C246" s="863"/>
      <c r="D246" s="861"/>
      <c r="E246" s="861"/>
      <c r="F246" s="861"/>
      <c r="G246" s="862"/>
      <c r="H246" s="860"/>
      <c r="I246" s="861"/>
      <c r="J246" s="861"/>
      <c r="K246" s="861"/>
      <c r="L246" s="864"/>
      <c r="M246" s="863"/>
      <c r="N246" s="861"/>
      <c r="O246" s="861"/>
      <c r="P246" s="861"/>
      <c r="Q246" s="862"/>
      <c r="R246" s="860"/>
      <c r="S246" s="861"/>
      <c r="T246" s="861"/>
      <c r="U246" s="861"/>
      <c r="V246" s="861"/>
      <c r="W246" s="861"/>
      <c r="X246" s="861"/>
      <c r="Y246" s="861"/>
      <c r="Z246" s="861"/>
      <c r="AA246" s="864"/>
      <c r="AB246" s="738"/>
      <c r="AC246" s="738"/>
      <c r="AD246" s="738"/>
      <c r="AE246" s="738"/>
      <c r="AF246" s="738"/>
      <c r="AG246" s="738"/>
      <c r="AH246" s="738"/>
      <c r="AI246" s="738"/>
      <c r="AJ246" s="738"/>
      <c r="AK246" s="738"/>
      <c r="AL246" s="738"/>
      <c r="AM246" s="738"/>
      <c r="AN246" s="738"/>
      <c r="AO246" s="738"/>
      <c r="AP246" s="738"/>
      <c r="AQ246" s="738"/>
      <c r="AR246" s="738"/>
      <c r="AS246" s="738"/>
      <c r="AT246" s="738"/>
      <c r="AU246" s="738"/>
      <c r="AV246" s="738"/>
      <c r="AW246" s="738"/>
      <c r="AX246" s="738"/>
      <c r="AY246" s="738"/>
      <c r="AZ246" s="173"/>
      <c r="BA246" s="350"/>
      <c r="BB246" s="262"/>
      <c r="BC246" s="289"/>
      <c r="BD246" s="273"/>
      <c r="BE246" s="273"/>
      <c r="BF246" s="273"/>
      <c r="BG246" s="293"/>
      <c r="BH246" s="289"/>
      <c r="BI246" s="273"/>
      <c r="BJ246" s="273"/>
      <c r="BK246" s="273"/>
      <c r="BL246" s="293"/>
      <c r="BM246" s="289"/>
      <c r="BN246" s="273"/>
      <c r="BO246" s="273"/>
      <c r="BP246" s="273"/>
      <c r="BQ246" s="293"/>
      <c r="BR246" s="289"/>
      <c r="BS246" s="273"/>
      <c r="BT246" s="273"/>
      <c r="BU246" s="273"/>
      <c r="BV246" s="273"/>
      <c r="BW246" s="273"/>
      <c r="BX246" s="273"/>
      <c r="BY246" s="274"/>
      <c r="BZ246" s="274"/>
      <c r="CA246" s="274"/>
      <c r="CB246" s="969"/>
      <c r="CC246" s="969"/>
      <c r="CD246" s="969"/>
      <c r="CE246" s="969"/>
      <c r="CF246" s="969"/>
      <c r="CG246" s="969"/>
      <c r="CH246" s="969"/>
      <c r="CI246" s="969"/>
      <c r="CJ246" s="969"/>
      <c r="CK246" s="969"/>
      <c r="CL246" s="969"/>
      <c r="CM246" s="969"/>
      <c r="CN246" s="969"/>
      <c r="CO246" s="969"/>
      <c r="CP246" s="969"/>
      <c r="CQ246" s="969"/>
      <c r="CR246" s="969"/>
      <c r="CS246" s="969"/>
      <c r="CT246" s="969"/>
      <c r="CU246" s="969"/>
      <c r="CV246" s="969"/>
      <c r="CW246" s="969"/>
      <c r="CX246" s="969"/>
      <c r="CY246" s="969"/>
      <c r="CZ246" s="969"/>
    </row>
    <row r="247" s="373" customFormat="true" ht="15" customHeight="true" x14ac:dyDescent="0.2">
      <c r="A247" s="803"/>
      <c r="B247" s="830"/>
      <c r="C247" s="863"/>
      <c r="D247" s="861"/>
      <c r="E247" s="861"/>
      <c r="F247" s="861"/>
      <c r="G247" s="862"/>
      <c r="H247" s="860"/>
      <c r="I247" s="861"/>
      <c r="J247" s="861"/>
      <c r="K247" s="861"/>
      <c r="L247" s="864"/>
      <c r="M247" s="863"/>
      <c r="N247" s="861"/>
      <c r="O247" s="861"/>
      <c r="P247" s="861"/>
      <c r="Q247" s="862"/>
      <c r="R247" s="860"/>
      <c r="S247" s="861"/>
      <c r="T247" s="861"/>
      <c r="U247" s="861"/>
      <c r="V247" s="861"/>
      <c r="W247" s="861"/>
      <c r="X247" s="861"/>
      <c r="Y247" s="861"/>
      <c r="Z247" s="861"/>
      <c r="AA247" s="864"/>
      <c r="AB247" s="738"/>
      <c r="AC247" s="738"/>
      <c r="AD247" s="738"/>
      <c r="AE247" s="738"/>
      <c r="AF247" s="738"/>
      <c r="AG247" s="738"/>
      <c r="AH247" s="738"/>
      <c r="AI247" s="738"/>
      <c r="AJ247" s="738"/>
      <c r="AK247" s="738"/>
      <c r="AL247" s="738"/>
      <c r="AM247" s="738"/>
      <c r="AN247" s="738"/>
      <c r="AO247" s="738"/>
      <c r="AP247" s="738"/>
      <c r="AQ247" s="738"/>
      <c r="AR247" s="738"/>
      <c r="AS247" s="738"/>
      <c r="AT247" s="738"/>
      <c r="AU247" s="738"/>
      <c r="AV247" s="738"/>
      <c r="AW247" s="738"/>
      <c r="AX247" s="738"/>
      <c r="AY247" s="738"/>
      <c r="AZ247" s="173"/>
      <c r="BA247" s="350"/>
      <c r="BB247" s="262"/>
      <c r="BC247" s="289"/>
      <c r="BD247" s="273"/>
      <c r="BE247" s="273"/>
      <c r="BF247" s="273"/>
      <c r="BG247" s="293"/>
      <c r="BH247" s="289"/>
      <c r="BI247" s="273"/>
      <c r="BJ247" s="273"/>
      <c r="BK247" s="273"/>
      <c r="BL247" s="293"/>
      <c r="BM247" s="289"/>
      <c r="BN247" s="273"/>
      <c r="BO247" s="273"/>
      <c r="BP247" s="273"/>
      <c r="BQ247" s="293"/>
      <c r="BR247" s="289"/>
      <c r="BS247" s="273"/>
      <c r="BT247" s="273"/>
      <c r="BU247" s="273"/>
      <c r="BV247" s="273"/>
      <c r="BW247" s="273"/>
      <c r="BX247" s="273"/>
      <c r="BY247" s="274"/>
      <c r="BZ247" s="274"/>
      <c r="CA247" s="274"/>
      <c r="CB247" s="969"/>
      <c r="CC247" s="969"/>
      <c r="CD247" s="969"/>
      <c r="CE247" s="969"/>
      <c r="CF247" s="969"/>
      <c r="CG247" s="969"/>
      <c r="CH247" s="969"/>
      <c r="CI247" s="969"/>
      <c r="CJ247" s="969"/>
      <c r="CK247" s="969"/>
      <c r="CL247" s="969"/>
      <c r="CM247" s="969"/>
      <c r="CN247" s="969"/>
      <c r="CO247" s="969"/>
      <c r="CP247" s="969"/>
      <c r="CQ247" s="969"/>
      <c r="CR247" s="969"/>
      <c r="CS247" s="969"/>
      <c r="CT247" s="969"/>
      <c r="CU247" s="969"/>
      <c r="CV247" s="969"/>
      <c r="CW247" s="969"/>
      <c r="CX247" s="969"/>
      <c r="CY247" s="969"/>
      <c r="CZ247" s="969"/>
    </row>
    <row r="248" s="373" customFormat="true" ht="15" customHeight="true" x14ac:dyDescent="0.2">
      <c r="A248" s="887"/>
      <c r="B248" s="835"/>
      <c r="C248" s="933"/>
      <c r="D248" s="876"/>
      <c r="E248" s="876"/>
      <c r="F248" s="876"/>
      <c r="G248" s="877"/>
      <c r="H248" s="875"/>
      <c r="I248" s="876"/>
      <c r="J248" s="876"/>
      <c r="K248" s="876"/>
      <c r="L248" s="934"/>
      <c r="M248" s="933"/>
      <c r="N248" s="876"/>
      <c r="O248" s="876"/>
      <c r="P248" s="876"/>
      <c r="Q248" s="877"/>
      <c r="R248" s="875"/>
      <c r="S248" s="876"/>
      <c r="T248" s="876"/>
      <c r="U248" s="876"/>
      <c r="V248" s="876"/>
      <c r="W248" s="876"/>
      <c r="X248" s="876"/>
      <c r="Y248" s="876"/>
      <c r="Z248" s="876"/>
      <c r="AA248" s="934"/>
      <c r="AB248" s="738"/>
      <c r="AC248" s="738"/>
      <c r="AD248" s="738"/>
      <c r="AE248" s="738"/>
      <c r="AF248" s="738"/>
      <c r="AG248" s="738"/>
      <c r="AH248" s="738"/>
      <c r="AI248" s="738"/>
      <c r="AJ248" s="738"/>
      <c r="AK248" s="738"/>
      <c r="AL248" s="738"/>
      <c r="AM248" s="738"/>
      <c r="AN248" s="738"/>
      <c r="AO248" s="738"/>
      <c r="AP248" s="738"/>
      <c r="AQ248" s="738"/>
      <c r="AR248" s="738"/>
      <c r="AS248" s="738"/>
      <c r="AT248" s="738"/>
      <c r="AU248" s="738"/>
      <c r="AV248" s="738"/>
      <c r="AW248" s="738"/>
      <c r="AX248" s="738"/>
      <c r="AY248" s="738"/>
      <c r="AZ248" s="173"/>
      <c r="BA248" s="350"/>
      <c r="BB248" s="262"/>
      <c r="BC248" s="292"/>
      <c r="BD248" s="291"/>
      <c r="BE248" s="291"/>
      <c r="BF248" s="291"/>
      <c r="BG248" s="295"/>
      <c r="BH248" s="292"/>
      <c r="BI248" s="291"/>
      <c r="BJ248" s="291"/>
      <c r="BK248" s="291"/>
      <c r="BL248" s="295"/>
      <c r="BM248" s="292"/>
      <c r="BN248" s="291"/>
      <c r="BO248" s="291"/>
      <c r="BP248" s="291"/>
      <c r="BQ248" s="295"/>
      <c r="BR248" s="292"/>
      <c r="BS248" s="291"/>
      <c r="BT248" s="291"/>
      <c r="BU248" s="291"/>
      <c r="BV248" s="291"/>
      <c r="BW248" s="291"/>
      <c r="BX248" s="291"/>
      <c r="BY248" s="294"/>
      <c r="BZ248" s="294"/>
      <c r="CA248" s="294"/>
      <c r="CB248" s="969"/>
      <c r="CC248" s="969"/>
      <c r="CD248" s="969"/>
      <c r="CE248" s="969"/>
      <c r="CF248" s="969"/>
      <c r="CG248" s="969"/>
      <c r="CH248" s="969"/>
      <c r="CI248" s="969"/>
      <c r="CJ248" s="969"/>
      <c r="CK248" s="969"/>
      <c r="CL248" s="969"/>
      <c r="CM248" s="969"/>
      <c r="CN248" s="969"/>
      <c r="CO248" s="969"/>
      <c r="CP248" s="969"/>
      <c r="CQ248" s="969"/>
      <c r="CR248" s="969"/>
      <c r="CS248" s="969"/>
      <c r="CT248" s="969"/>
      <c r="CU248" s="969"/>
      <c r="CV248" s="969"/>
      <c r="CW248" s="969"/>
      <c r="CX248" s="969"/>
      <c r="CY248" s="969"/>
      <c r="CZ248" s="969"/>
    </row>
    <row r="249" s="373" customFormat="true" ht="250.15" customHeight="true" x14ac:dyDescent="0.2">
      <c r="B249" s="372"/>
      <c r="AB249" s="173"/>
      <c r="AC249" s="173"/>
      <c r="AD249" s="173"/>
      <c r="AE249" s="173"/>
      <c r="AF249" s="173"/>
      <c r="AG249" s="173"/>
      <c r="AH249" s="173"/>
      <c r="AI249" s="173"/>
      <c r="AJ249" s="173"/>
      <c r="AK249" s="173"/>
      <c r="AL249" s="173"/>
      <c r="AM249" s="173"/>
      <c r="AN249" s="173"/>
      <c r="AO249" s="173"/>
      <c r="AP249" s="173"/>
      <c r="AQ249" s="173"/>
      <c r="AR249" s="173"/>
      <c r="AS249" s="173"/>
      <c r="AT249" s="173"/>
      <c r="AU249" s="173"/>
      <c r="AV249" s="173"/>
      <c r="AW249" s="173"/>
      <c r="AX249" s="173"/>
      <c r="AY249" s="173"/>
      <c r="AZ249" s="173"/>
      <c r="BA249" s="135"/>
      <c r="BB249" s="133"/>
      <c r="BC249" s="133"/>
      <c r="BD249" s="133"/>
      <c r="BE249" s="133"/>
      <c r="BF249" s="133"/>
      <c r="BG249" s="133"/>
      <c r="BH249" s="133"/>
      <c r="BI249" s="133"/>
      <c r="BJ249" s="133"/>
      <c r="BK249" s="133"/>
      <c r="BL249" s="133"/>
      <c r="BM249" s="133"/>
      <c r="BN249" s="133"/>
      <c r="BO249" s="133"/>
      <c r="BP249" s="133"/>
      <c r="BQ249" s="133"/>
      <c r="BR249" s="133"/>
      <c r="BS249" s="133"/>
      <c r="BT249" s="133"/>
      <c r="BU249" s="133"/>
      <c r="BV249" s="133"/>
      <c r="BW249" s="133"/>
      <c r="BX249" s="133"/>
      <c r="BY249" s="135"/>
      <c r="BZ249" s="172"/>
      <c r="CA249" s="172"/>
      <c r="CB249" s="172"/>
      <c r="CC249" s="172"/>
      <c r="CD249" s="172"/>
      <c r="CE249" s="172"/>
      <c r="CF249" s="172"/>
      <c r="CG249" s="172"/>
      <c r="CH249" s="172"/>
      <c r="CI249" s="172"/>
      <c r="CJ249" s="172"/>
      <c r="CK249" s="172"/>
      <c r="CL249" s="172"/>
      <c r="CM249" s="172"/>
      <c r="CN249" s="172"/>
      <c r="CO249" s="172"/>
      <c r="CP249" s="172"/>
      <c r="CQ249" s="172"/>
      <c r="CR249" s="172"/>
      <c r="CS249" s="172"/>
      <c r="CT249" s="172"/>
      <c r="CU249" s="172"/>
      <c r="CV249" s="172"/>
      <c r="CW249" s="172"/>
      <c r="CX249" s="172"/>
      <c r="CY249" s="172"/>
      <c r="CZ249" s="172"/>
    </row>
    <row r="250" s="175" customFormat="true" ht="19.15" customHeight="true" x14ac:dyDescent="0.2">
      <c r="B250" s="352"/>
      <c r="AB250" s="168"/>
      <c r="AC250" s="168"/>
      <c r="AD250" s="168"/>
      <c r="AE250" s="168"/>
      <c r="AF250" s="168"/>
      <c r="AG250" s="168"/>
      <c r="AH250" s="168"/>
      <c r="AI250" s="168"/>
      <c r="AJ250" s="168"/>
      <c r="AK250" s="168"/>
      <c r="AL250" s="168"/>
      <c r="AM250" s="168"/>
      <c r="AN250" s="168"/>
      <c r="AO250" s="168"/>
      <c r="AP250" s="168"/>
      <c r="AQ250" s="168"/>
      <c r="AR250" s="168"/>
      <c r="AS250" s="168"/>
      <c r="AT250" s="168"/>
      <c r="AU250" s="168"/>
      <c r="AV250" s="168"/>
      <c r="AW250" s="168"/>
      <c r="AX250" s="168"/>
      <c r="AY250" s="168"/>
      <c r="AZ250" s="168"/>
      <c r="BA250" s="349"/>
      <c r="BB250" s="197"/>
      <c r="BC250" s="349"/>
      <c r="BD250" s="349"/>
      <c r="BE250" s="349"/>
      <c r="BF250" s="349"/>
      <c r="BG250" s="349"/>
      <c r="BH250" s="349"/>
      <c r="BI250" s="349"/>
      <c r="BJ250" s="349"/>
      <c r="BK250" s="349"/>
      <c r="BL250" s="349"/>
      <c r="BM250" s="349"/>
      <c r="BN250" s="349"/>
      <c r="BO250" s="349"/>
      <c r="BP250" s="349"/>
      <c r="BQ250" s="349"/>
      <c r="BR250" s="349"/>
      <c r="BS250" s="349"/>
      <c r="BT250" s="349"/>
      <c r="BU250" s="349"/>
      <c r="BV250" s="349"/>
      <c r="BW250" s="349"/>
      <c r="BX250" s="349"/>
      <c r="BY250" s="349"/>
      <c r="BZ250" s="168"/>
      <c r="CA250" s="168"/>
      <c r="CB250" s="168"/>
      <c r="CC250" s="168"/>
      <c r="CD250" s="168"/>
      <c r="CE250" s="168"/>
      <c r="CF250" s="168"/>
      <c r="CG250" s="168"/>
      <c r="CH250" s="168"/>
      <c r="CI250" s="168"/>
      <c r="CJ250" s="168"/>
      <c r="CK250" s="168"/>
      <c r="CL250" s="168"/>
      <c r="CM250" s="168"/>
      <c r="CN250" s="168"/>
      <c r="CO250" s="168"/>
      <c r="CP250" s="168"/>
      <c r="CQ250" s="168"/>
      <c r="CR250" s="168"/>
      <c r="CS250" s="168"/>
      <c r="CT250" s="168"/>
      <c r="CU250" s="168"/>
      <c r="CV250" s="168"/>
      <c r="CW250" s="168"/>
      <c r="CX250" s="168"/>
      <c r="CY250" s="168"/>
      <c r="CZ250" s="168"/>
    </row>
    <row r="251" s="175" customFormat="true" ht="15" customHeight="true" x14ac:dyDescent="0.2">
      <c r="B251" s="352"/>
      <c r="AB251" s="168"/>
      <c r="AC251" s="168"/>
      <c r="AD251" s="168"/>
      <c r="AE251" s="168"/>
      <c r="AF251" s="168"/>
      <c r="AG251" s="168"/>
      <c r="AH251" s="168"/>
      <c r="AI251" s="168"/>
      <c r="AJ251" s="168"/>
      <c r="AK251" s="168"/>
      <c r="AL251" s="168"/>
      <c r="AM251" s="168"/>
      <c r="AN251" s="168"/>
      <c r="AO251" s="168"/>
      <c r="AP251" s="168"/>
      <c r="AQ251" s="168"/>
      <c r="AR251" s="168"/>
      <c r="AS251" s="168"/>
      <c r="AT251" s="168"/>
      <c r="AU251" s="168"/>
      <c r="AV251" s="168"/>
      <c r="AW251" s="168"/>
      <c r="AX251" s="168"/>
      <c r="AY251" s="168"/>
      <c r="AZ251" s="168"/>
      <c r="BA251" s="349"/>
      <c r="BB251" s="197"/>
      <c r="BC251" s="349"/>
      <c r="BD251" s="349"/>
      <c r="BE251" s="349"/>
      <c r="BF251" s="349"/>
      <c r="BG251" s="349"/>
      <c r="BH251" s="349"/>
      <c r="BI251" s="349"/>
      <c r="BJ251" s="349"/>
      <c r="BK251" s="349"/>
      <c r="BL251" s="349"/>
      <c r="BM251" s="349"/>
      <c r="BN251" s="349"/>
      <c r="BO251" s="349"/>
      <c r="BP251" s="349"/>
      <c r="BQ251" s="349"/>
      <c r="BR251" s="349"/>
      <c r="BS251" s="349"/>
      <c r="BT251" s="349"/>
      <c r="BU251" s="349"/>
      <c r="BV251" s="349"/>
      <c r="BW251" s="349"/>
      <c r="BX251" s="349"/>
      <c r="BY251" s="349"/>
      <c r="BZ251" s="168"/>
      <c r="CA251" s="168"/>
      <c r="CB251" s="168"/>
      <c r="CC251" s="168"/>
      <c r="CD251" s="168"/>
      <c r="CE251" s="168"/>
      <c r="CF251" s="168"/>
      <c r="CG251" s="168"/>
      <c r="CH251" s="168"/>
      <c r="CI251" s="168"/>
      <c r="CJ251" s="168"/>
      <c r="CK251" s="168"/>
      <c r="CL251" s="168"/>
      <c r="CM251" s="168"/>
      <c r="CN251" s="168"/>
      <c r="CO251" s="168"/>
      <c r="CP251" s="168"/>
      <c r="CQ251" s="168"/>
      <c r="CR251" s="168"/>
      <c r="CS251" s="168"/>
      <c r="CT251" s="168"/>
      <c r="CU251" s="168"/>
      <c r="CV251" s="168"/>
      <c r="CW251" s="168"/>
      <c r="CX251" s="168"/>
      <c r="CY251" s="168"/>
      <c r="CZ251" s="168"/>
    </row>
    <row r="252" s="175" customFormat="true" ht="15" customHeight="true" x14ac:dyDescent="0.2">
      <c r="B252" s="352"/>
      <c r="AB252" s="168"/>
      <c r="AC252" s="168"/>
      <c r="AD252" s="168"/>
      <c r="AE252" s="168"/>
      <c r="AF252" s="168"/>
      <c r="AG252" s="168"/>
      <c r="AH252" s="168"/>
      <c r="AI252" s="168"/>
      <c r="AJ252" s="168"/>
      <c r="AK252" s="168"/>
      <c r="AL252" s="168"/>
      <c r="AM252" s="168"/>
      <c r="AN252" s="168"/>
      <c r="AO252" s="168"/>
      <c r="AP252" s="168"/>
      <c r="AQ252" s="168"/>
      <c r="AR252" s="168"/>
      <c r="AS252" s="168"/>
      <c r="AT252" s="168"/>
      <c r="AU252" s="168"/>
      <c r="AV252" s="168"/>
      <c r="AW252" s="168"/>
      <c r="AX252" s="168"/>
      <c r="AY252" s="168"/>
      <c r="AZ252" s="168"/>
      <c r="BA252" s="349"/>
      <c r="BB252" s="197"/>
      <c r="BC252" s="349"/>
      <c r="BD252" s="349"/>
      <c r="BE252" s="349"/>
      <c r="BF252" s="349"/>
      <c r="BG252" s="349"/>
      <c r="BH252" s="349"/>
      <c r="BI252" s="349"/>
      <c r="BJ252" s="349"/>
      <c r="BK252" s="349"/>
      <c r="BL252" s="349"/>
      <c r="BM252" s="349"/>
      <c r="BN252" s="349"/>
      <c r="BO252" s="349"/>
      <c r="BP252" s="349"/>
      <c r="BQ252" s="349"/>
      <c r="BR252" s="349"/>
      <c r="BS252" s="349"/>
      <c r="BT252" s="349"/>
      <c r="BU252" s="349"/>
      <c r="BV252" s="349"/>
      <c r="BW252" s="349"/>
      <c r="BX252" s="349"/>
      <c r="BY252" s="349"/>
      <c r="BZ252" s="168"/>
      <c r="CA252" s="168"/>
      <c r="CB252" s="168"/>
      <c r="CC252" s="168"/>
      <c r="CD252" s="168"/>
      <c r="CE252" s="168"/>
      <c r="CF252" s="168"/>
      <c r="CG252" s="168"/>
      <c r="CH252" s="168"/>
      <c r="CI252" s="168"/>
      <c r="CJ252" s="168"/>
      <c r="CK252" s="168"/>
      <c r="CL252" s="168"/>
      <c r="CM252" s="168"/>
      <c r="CN252" s="168"/>
      <c r="CO252" s="168"/>
      <c r="CP252" s="168"/>
      <c r="CQ252" s="168"/>
      <c r="CR252" s="168"/>
      <c r="CS252" s="168"/>
      <c r="CT252" s="168"/>
      <c r="CU252" s="168"/>
      <c r="CV252" s="168"/>
      <c r="CW252" s="168"/>
      <c r="CX252" s="168"/>
      <c r="CY252" s="168"/>
      <c r="CZ252" s="168"/>
    </row>
    <row r="253" s="175" customFormat="true" ht="15" customHeight="true" x14ac:dyDescent="0.2">
      <c r="B253" s="352"/>
      <c r="AB253" s="168"/>
      <c r="AC253" s="168"/>
      <c r="AD253" s="168"/>
      <c r="AE253" s="168"/>
      <c r="AF253" s="168"/>
      <c r="AG253" s="168"/>
      <c r="AH253" s="168"/>
      <c r="AI253" s="168"/>
      <c r="AJ253" s="168"/>
      <c r="AK253" s="168"/>
      <c r="AL253" s="168"/>
      <c r="AM253" s="168"/>
      <c r="AN253" s="168"/>
      <c r="AO253" s="168"/>
      <c r="AP253" s="168"/>
      <c r="AQ253" s="168"/>
      <c r="AR253" s="168"/>
      <c r="AS253" s="168"/>
      <c r="AT253" s="168"/>
      <c r="AU253" s="168"/>
      <c r="AV253" s="168"/>
      <c r="AW253" s="168"/>
      <c r="AX253" s="168"/>
      <c r="AY253" s="168"/>
      <c r="AZ253" s="168"/>
      <c r="BA253" s="349"/>
      <c r="BB253" s="197"/>
      <c r="BC253" s="349"/>
      <c r="BD253" s="349"/>
      <c r="BE253" s="349"/>
      <c r="BF253" s="349"/>
      <c r="BG253" s="349"/>
      <c r="BH253" s="349"/>
      <c r="BI253" s="349"/>
      <c r="BJ253" s="349"/>
      <c r="BK253" s="349"/>
      <c r="BL253" s="349"/>
      <c r="BM253" s="349"/>
      <c r="BN253" s="349"/>
      <c r="BO253" s="349"/>
      <c r="BP253" s="349"/>
      <c r="BQ253" s="349"/>
      <c r="BR253" s="349"/>
      <c r="BS253" s="349"/>
      <c r="BT253" s="349"/>
      <c r="BU253" s="349"/>
      <c r="BV253" s="349"/>
      <c r="BW253" s="349"/>
      <c r="BX253" s="349"/>
      <c r="BY253" s="349"/>
      <c r="BZ253" s="168"/>
      <c r="CA253" s="168"/>
      <c r="CB253" s="168"/>
      <c r="CC253" s="168"/>
      <c r="CD253" s="168"/>
      <c r="CE253" s="168"/>
      <c r="CF253" s="168"/>
      <c r="CG253" s="168"/>
      <c r="CH253" s="168"/>
      <c r="CI253" s="168"/>
      <c r="CJ253" s="168"/>
      <c r="CK253" s="168"/>
      <c r="CL253" s="168"/>
      <c r="CM253" s="168"/>
      <c r="CN253" s="168"/>
      <c r="CO253" s="168"/>
      <c r="CP253" s="168"/>
      <c r="CQ253" s="168"/>
      <c r="CR253" s="168"/>
      <c r="CS253" s="168"/>
      <c r="CT253" s="168"/>
      <c r="CU253" s="168"/>
      <c r="CV253" s="168"/>
      <c r="CW253" s="168"/>
      <c r="CX253" s="168"/>
      <c r="CY253" s="168"/>
      <c r="CZ253" s="168"/>
    </row>
    <row r="254" s="175" customFormat="true" ht="15" customHeight="true" x14ac:dyDescent="0.2">
      <c r="B254" s="352"/>
      <c r="AB254" s="168"/>
      <c r="AC254" s="168"/>
      <c r="AD254" s="168"/>
      <c r="AE254" s="168"/>
      <c r="AF254" s="168"/>
      <c r="AG254" s="168"/>
      <c r="AH254" s="168"/>
      <c r="AI254" s="168"/>
      <c r="AJ254" s="168"/>
      <c r="AK254" s="168"/>
      <c r="AL254" s="168"/>
      <c r="AM254" s="168"/>
      <c r="AN254" s="168"/>
      <c r="AO254" s="168"/>
      <c r="AP254" s="168"/>
      <c r="AQ254" s="168"/>
      <c r="AR254" s="168"/>
      <c r="AS254" s="168"/>
      <c r="AT254" s="168"/>
      <c r="AU254" s="168"/>
      <c r="AV254" s="168"/>
      <c r="AW254" s="168"/>
      <c r="AX254" s="168"/>
      <c r="AY254" s="168"/>
      <c r="AZ254" s="168"/>
      <c r="BA254" s="349"/>
      <c r="BB254" s="197"/>
      <c r="BC254" s="349"/>
      <c r="BD254" s="349"/>
      <c r="BE254" s="349"/>
      <c r="BF254" s="349"/>
      <c r="BG254" s="349"/>
      <c r="BH254" s="349"/>
      <c r="BI254" s="349"/>
      <c r="BJ254" s="349"/>
      <c r="BK254" s="349"/>
      <c r="BL254" s="349"/>
      <c r="BM254" s="349"/>
      <c r="BN254" s="349"/>
      <c r="BO254" s="349"/>
      <c r="BP254" s="349"/>
      <c r="BQ254" s="349"/>
      <c r="BR254" s="349"/>
      <c r="BS254" s="349"/>
      <c r="BT254" s="349"/>
      <c r="BU254" s="349"/>
      <c r="BV254" s="349"/>
      <c r="BW254" s="349"/>
      <c r="BX254" s="349"/>
      <c r="BY254" s="349"/>
      <c r="BZ254" s="168"/>
      <c r="CA254" s="168"/>
      <c r="CB254" s="168"/>
      <c r="CC254" s="168"/>
      <c r="CD254" s="168"/>
      <c r="CE254" s="168"/>
      <c r="CF254" s="168"/>
      <c r="CG254" s="168"/>
      <c r="CH254" s="168"/>
      <c r="CI254" s="168"/>
      <c r="CJ254" s="168"/>
      <c r="CK254" s="168"/>
      <c r="CL254" s="168"/>
      <c r="CM254" s="168"/>
      <c r="CN254" s="168"/>
      <c r="CO254" s="168"/>
      <c r="CP254" s="168"/>
      <c r="CQ254" s="168"/>
      <c r="CR254" s="168"/>
      <c r="CS254" s="168"/>
      <c r="CT254" s="168"/>
      <c r="CU254" s="168"/>
      <c r="CV254" s="168"/>
      <c r="CW254" s="168"/>
      <c r="CX254" s="168"/>
      <c r="CY254" s="168"/>
      <c r="CZ254" s="168"/>
    </row>
    <row r="255" s="175" customFormat="true" ht="15" customHeight="true" x14ac:dyDescent="0.2">
      <c r="B255" s="352"/>
      <c r="AB255" s="168"/>
      <c r="AC255" s="168"/>
      <c r="AD255" s="168"/>
      <c r="AE255" s="168"/>
      <c r="AF255" s="168"/>
      <c r="AG255" s="168"/>
      <c r="AH255" s="168"/>
      <c r="AI255" s="168"/>
      <c r="AJ255" s="168"/>
      <c r="AK255" s="168"/>
      <c r="AL255" s="168"/>
      <c r="AM255" s="168"/>
      <c r="AN255" s="168"/>
      <c r="AO255" s="168"/>
      <c r="AP255" s="168"/>
      <c r="AQ255" s="168"/>
      <c r="AR255" s="168"/>
      <c r="AS255" s="168"/>
      <c r="AT255" s="168"/>
      <c r="AU255" s="168"/>
      <c r="AV255" s="168"/>
      <c r="AW255" s="168"/>
      <c r="AX255" s="168"/>
      <c r="AY255" s="168"/>
      <c r="AZ255" s="168"/>
      <c r="BA255" s="349"/>
      <c r="BB255" s="197"/>
      <c r="BC255" s="349"/>
      <c r="BD255" s="349"/>
      <c r="BE255" s="349"/>
      <c r="BF255" s="349"/>
      <c r="BG255" s="349"/>
      <c r="BH255" s="349"/>
      <c r="BI255" s="349"/>
      <c r="BJ255" s="349"/>
      <c r="BK255" s="349"/>
      <c r="BL255" s="349"/>
      <c r="BM255" s="349"/>
      <c r="BN255" s="349"/>
      <c r="BO255" s="349"/>
      <c r="BP255" s="349"/>
      <c r="BQ255" s="349"/>
      <c r="BR255" s="349"/>
      <c r="BS255" s="349"/>
      <c r="BT255" s="349"/>
      <c r="BU255" s="349"/>
      <c r="BV255" s="349"/>
      <c r="BW255" s="349"/>
      <c r="BX255" s="349"/>
      <c r="BY255" s="349"/>
      <c r="BZ255" s="168"/>
      <c r="CA255" s="168"/>
      <c r="CB255" s="168"/>
      <c r="CC255" s="168"/>
      <c r="CD255" s="168"/>
      <c r="CE255" s="168"/>
      <c r="CF255" s="168"/>
      <c r="CG255" s="168"/>
      <c r="CH255" s="168"/>
      <c r="CI255" s="168"/>
      <c r="CJ255" s="168"/>
      <c r="CK255" s="168"/>
      <c r="CL255" s="168"/>
      <c r="CM255" s="168"/>
      <c r="CN255" s="168"/>
      <c r="CO255" s="168"/>
      <c r="CP255" s="168"/>
      <c r="CQ255" s="168"/>
      <c r="CR255" s="168"/>
      <c r="CS255" s="168"/>
      <c r="CT255" s="168"/>
      <c r="CU255" s="168"/>
      <c r="CV255" s="168"/>
      <c r="CW255" s="168"/>
      <c r="CX255" s="168"/>
      <c r="CY255" s="168"/>
      <c r="CZ255" s="168"/>
    </row>
    <row r="256" s="175" customFormat="true" ht="15" customHeight="true" x14ac:dyDescent="0.2">
      <c r="B256" s="352"/>
      <c r="AB256" s="168"/>
      <c r="AC256" s="168"/>
      <c r="AD256" s="168"/>
      <c r="AE256" s="168"/>
      <c r="AF256" s="168"/>
      <c r="AG256" s="168"/>
      <c r="AH256" s="168"/>
      <c r="AI256" s="168"/>
      <c r="AJ256" s="168"/>
      <c r="AK256" s="168"/>
      <c r="AL256" s="168"/>
      <c r="AM256" s="168"/>
      <c r="AN256" s="168"/>
      <c r="AO256" s="168"/>
      <c r="AP256" s="168"/>
      <c r="AQ256" s="168"/>
      <c r="AR256" s="168"/>
      <c r="AS256" s="168"/>
      <c r="AT256" s="168"/>
      <c r="AU256" s="168"/>
      <c r="AV256" s="168"/>
      <c r="AW256" s="168"/>
      <c r="AX256" s="168"/>
      <c r="AY256" s="168"/>
      <c r="AZ256" s="168"/>
      <c r="BA256" s="349"/>
      <c r="BB256" s="197"/>
      <c r="BC256" s="349"/>
      <c r="BD256" s="349"/>
      <c r="BE256" s="349"/>
      <c r="BF256" s="349"/>
      <c r="BG256" s="349"/>
      <c r="BH256" s="349"/>
      <c r="BI256" s="349"/>
      <c r="BJ256" s="349"/>
      <c r="BK256" s="349"/>
      <c r="BL256" s="349"/>
      <c r="BM256" s="349"/>
      <c r="BN256" s="349"/>
      <c r="BO256" s="349"/>
      <c r="BP256" s="349"/>
      <c r="BQ256" s="349"/>
      <c r="BR256" s="349"/>
      <c r="BS256" s="349"/>
      <c r="BT256" s="349"/>
      <c r="BU256" s="349"/>
      <c r="BV256" s="349"/>
      <c r="BW256" s="349"/>
      <c r="BX256" s="349"/>
      <c r="BY256" s="349"/>
      <c r="BZ256" s="168"/>
      <c r="CA256" s="168"/>
      <c r="CB256" s="168"/>
      <c r="CC256" s="168"/>
      <c r="CD256" s="168"/>
      <c r="CE256" s="168"/>
      <c r="CF256" s="168"/>
      <c r="CG256" s="168"/>
      <c r="CH256" s="168"/>
      <c r="CI256" s="168"/>
      <c r="CJ256" s="168"/>
      <c r="CK256" s="168"/>
      <c r="CL256" s="168"/>
      <c r="CM256" s="168"/>
      <c r="CN256" s="168"/>
      <c r="CO256" s="168"/>
      <c r="CP256" s="168"/>
      <c r="CQ256" s="168"/>
      <c r="CR256" s="168"/>
      <c r="CS256" s="168"/>
      <c r="CT256" s="168"/>
      <c r="CU256" s="168"/>
      <c r="CV256" s="168"/>
      <c r="CW256" s="168"/>
      <c r="CX256" s="168"/>
      <c r="CY256" s="168"/>
      <c r="CZ256" s="168"/>
    </row>
    <row r="257" s="175" customFormat="true" ht="18" customHeight="true" x14ac:dyDescent="0.2">
      <c r="B257" s="352"/>
      <c r="AB257" s="168"/>
      <c r="AC257" s="168"/>
      <c r="AD257" s="168"/>
      <c r="AE257" s="168"/>
      <c r="AF257" s="168"/>
      <c r="AG257" s="168"/>
      <c r="AH257" s="168"/>
      <c r="AI257" s="168"/>
      <c r="AJ257" s="168"/>
      <c r="AK257" s="168"/>
      <c r="AL257" s="168"/>
      <c r="AM257" s="168"/>
      <c r="AN257" s="168"/>
      <c r="AO257" s="168"/>
      <c r="AP257" s="168"/>
      <c r="AQ257" s="168"/>
      <c r="AR257" s="168"/>
      <c r="AS257" s="168"/>
      <c r="AT257" s="168"/>
      <c r="AU257" s="168"/>
      <c r="AV257" s="168"/>
      <c r="AW257" s="168"/>
      <c r="AX257" s="168"/>
      <c r="AY257" s="168"/>
      <c r="AZ257" s="168"/>
      <c r="BA257" s="349"/>
      <c r="BB257" s="197"/>
      <c r="BC257" s="349"/>
      <c r="BD257" s="349"/>
      <c r="BE257" s="349"/>
      <c r="BF257" s="349"/>
      <c r="BG257" s="349"/>
      <c r="BH257" s="349"/>
      <c r="BI257" s="349"/>
      <c r="BJ257" s="349"/>
      <c r="BK257" s="349"/>
      <c r="BL257" s="349"/>
      <c r="BM257" s="349"/>
      <c r="BN257" s="349"/>
      <c r="BO257" s="349"/>
      <c r="BP257" s="349"/>
      <c r="BQ257" s="349"/>
      <c r="BR257" s="349"/>
      <c r="BS257" s="349"/>
      <c r="BT257" s="349"/>
      <c r="BU257" s="349"/>
      <c r="BV257" s="349"/>
      <c r="BW257" s="349"/>
      <c r="BX257" s="349"/>
      <c r="BY257" s="349"/>
      <c r="BZ257" s="168"/>
      <c r="CA257" s="168"/>
      <c r="CB257" s="168"/>
      <c r="CC257" s="168"/>
      <c r="CD257" s="168"/>
      <c r="CE257" s="168"/>
      <c r="CF257" s="168"/>
      <c r="CG257" s="168"/>
      <c r="CH257" s="168"/>
      <c r="CI257" s="168"/>
      <c r="CJ257" s="168"/>
      <c r="CK257" s="168"/>
      <c r="CL257" s="168"/>
      <c r="CM257" s="168"/>
      <c r="CN257" s="168"/>
      <c r="CO257" s="168"/>
      <c r="CP257" s="168"/>
      <c r="CQ257" s="168"/>
      <c r="CR257" s="168"/>
      <c r="CS257" s="168"/>
      <c r="CT257" s="168"/>
      <c r="CU257" s="168"/>
      <c r="CV257" s="168"/>
      <c r="CW257" s="168"/>
      <c r="CX257" s="168"/>
      <c r="CY257" s="168"/>
      <c r="CZ257" s="168"/>
    </row>
    <row r="258" s="175" customFormat="true" ht="18" customHeight="true" x14ac:dyDescent="0.2">
      <c r="B258" s="352"/>
      <c r="AB258" s="168"/>
      <c r="AC258" s="168"/>
      <c r="AD258" s="168"/>
      <c r="AE258" s="168"/>
      <c r="AF258" s="168"/>
      <c r="AG258" s="168"/>
      <c r="AH258" s="168"/>
      <c r="AI258" s="168"/>
      <c r="AJ258" s="168"/>
      <c r="AK258" s="168"/>
      <c r="AL258" s="168"/>
      <c r="AM258" s="168"/>
      <c r="AN258" s="168"/>
      <c r="AO258" s="168"/>
      <c r="AP258" s="168"/>
      <c r="AQ258" s="168"/>
      <c r="AR258" s="168"/>
      <c r="AS258" s="168"/>
      <c r="AT258" s="168"/>
      <c r="AU258" s="168"/>
      <c r="AV258" s="168"/>
      <c r="AW258" s="168"/>
      <c r="AX258" s="168"/>
      <c r="AY258" s="168"/>
      <c r="AZ258" s="168"/>
      <c r="BA258" s="349"/>
      <c r="BB258" s="197"/>
      <c r="BC258" s="349"/>
      <c r="BD258" s="349"/>
      <c r="BE258" s="349"/>
      <c r="BF258" s="349"/>
      <c r="BG258" s="349"/>
      <c r="BH258" s="349"/>
      <c r="BI258" s="349"/>
      <c r="BJ258" s="349"/>
      <c r="BK258" s="349"/>
      <c r="BL258" s="349"/>
      <c r="BM258" s="349"/>
      <c r="BN258" s="349"/>
      <c r="BO258" s="349"/>
      <c r="BP258" s="349"/>
      <c r="BQ258" s="349"/>
      <c r="BR258" s="349"/>
      <c r="BS258" s="349"/>
      <c r="BT258" s="349"/>
      <c r="BU258" s="349"/>
      <c r="BV258" s="349"/>
      <c r="BW258" s="349"/>
      <c r="BX258" s="349"/>
      <c r="BY258" s="349"/>
      <c r="BZ258" s="168"/>
      <c r="CA258" s="168"/>
      <c r="CB258" s="168"/>
      <c r="CC258" s="168"/>
      <c r="CD258" s="168"/>
      <c r="CE258" s="168"/>
      <c r="CF258" s="168"/>
      <c r="CG258" s="168"/>
      <c r="CH258" s="168"/>
      <c r="CI258" s="168"/>
      <c r="CJ258" s="168"/>
      <c r="CK258" s="168"/>
      <c r="CL258" s="168"/>
      <c r="CM258" s="168"/>
      <c r="CN258" s="168"/>
      <c r="CO258" s="168"/>
      <c r="CP258" s="168"/>
      <c r="CQ258" s="168"/>
      <c r="CR258" s="168"/>
      <c r="CS258" s="168"/>
      <c r="CT258" s="168"/>
      <c r="CU258" s="168"/>
      <c r="CV258" s="168"/>
      <c r="CW258" s="168"/>
      <c r="CX258" s="168"/>
      <c r="CY258" s="168"/>
      <c r="CZ258" s="168"/>
    </row>
    <row r="259" s="373" customFormat="true" ht="15" customHeight="true" x14ac:dyDescent="0.2">
      <c r="B259" s="372"/>
      <c r="AB259" s="173"/>
      <c r="AC259" s="173"/>
      <c r="AD259" s="173"/>
      <c r="AE259" s="173"/>
      <c r="AF259" s="173"/>
      <c r="AG259" s="173"/>
      <c r="AH259" s="173"/>
      <c r="AI259" s="173"/>
      <c r="AJ259" s="173"/>
      <c r="AK259" s="173"/>
      <c r="AL259" s="173"/>
      <c r="AM259" s="173"/>
      <c r="AN259" s="173"/>
      <c r="AO259" s="173"/>
      <c r="AP259" s="173"/>
      <c r="AQ259" s="173"/>
      <c r="AR259" s="173"/>
      <c r="AS259" s="173"/>
      <c r="AT259" s="173"/>
      <c r="AU259" s="173"/>
      <c r="AV259" s="173"/>
      <c r="AW259" s="173"/>
      <c r="AX259" s="173"/>
      <c r="AY259" s="173"/>
      <c r="AZ259" s="173"/>
      <c r="BA259" s="174" t="s">
        <v>131</v>
      </c>
      <c r="BB259" s="140" t="s">
        <v>85</v>
      </c>
      <c r="BC259" s="1143" t="s">
        <v>115</v>
      </c>
      <c r="BD259" s="1144"/>
      <c r="BE259" s="1144"/>
      <c r="BF259" s="1144"/>
      <c r="BG259" s="1167"/>
      <c r="BH259" s="1143" t="s">
        <v>38</v>
      </c>
      <c r="BI259" s="1144"/>
      <c r="BJ259" s="1144"/>
      <c r="BK259" s="1144"/>
      <c r="BL259" s="1167"/>
      <c r="BM259" s="1143" t="s">
        <v>37</v>
      </c>
      <c r="BN259" s="1144"/>
      <c r="BO259" s="1144"/>
      <c r="BP259" s="1144"/>
      <c r="BQ259" s="1145"/>
      <c r="BR259" s="956" t="s">
        <v>141</v>
      </c>
      <c r="BS259" s="265"/>
      <c r="BT259" s="265"/>
      <c r="BU259" s="265"/>
      <c r="BV259" s="265"/>
      <c r="BW259" s="265"/>
      <c r="BX259" s="265"/>
      <c r="BY259" s="265"/>
      <c r="BZ259" s="279"/>
      <c r="CA259" s="279"/>
      <c r="CB259" s="172"/>
      <c r="CC259" s="172"/>
      <c r="CD259" s="172"/>
      <c r="CE259" s="172"/>
      <c r="CF259" s="172"/>
      <c r="CG259" s="172"/>
      <c r="CH259" s="172"/>
      <c r="CI259" s="172"/>
      <c r="CJ259" s="172"/>
      <c r="CK259" s="172"/>
      <c r="CL259" s="172"/>
      <c r="CM259" s="172"/>
      <c r="CN259" s="172"/>
      <c r="CO259" s="172"/>
      <c r="CP259" s="172"/>
      <c r="CQ259" s="172"/>
      <c r="CR259" s="172"/>
      <c r="CS259" s="172"/>
      <c r="CT259" s="172"/>
      <c r="CU259" s="172"/>
      <c r="CV259" s="172"/>
      <c r="CW259" s="172"/>
      <c r="CX259" s="172"/>
      <c r="CY259" s="172"/>
      <c r="CZ259" s="172"/>
    </row>
    <row r="260" s="373" customFormat="true" ht="24" x14ac:dyDescent="0.2">
      <c r="B260" s="372"/>
      <c r="AB260" s="173"/>
      <c r="AC260" s="173"/>
      <c r="AD260" s="173"/>
      <c r="AE260" s="173"/>
      <c r="AF260" s="173"/>
      <c r="AG260" s="173"/>
      <c r="AH260" s="173"/>
      <c r="AI260" s="173"/>
      <c r="AJ260" s="173"/>
      <c r="AK260" s="173"/>
      <c r="AL260" s="173"/>
      <c r="AM260" s="173"/>
      <c r="AN260" s="173"/>
      <c r="AO260" s="173"/>
      <c r="AP260" s="173"/>
      <c r="AQ260" s="173"/>
      <c r="AR260" s="173"/>
      <c r="AS260" s="173"/>
      <c r="AT260" s="173"/>
      <c r="AU260" s="173"/>
      <c r="AV260" s="173"/>
      <c r="AW260" s="173"/>
      <c r="AX260" s="173"/>
      <c r="AY260" s="173"/>
      <c r="AZ260" s="173"/>
      <c r="BA260" s="159" t="s">
        <v>119</v>
      </c>
      <c r="BB260" s="158"/>
      <c r="BC260" s="297" t="s">
        <v>0</v>
      </c>
      <c r="BD260" s="435" t="s">
        <v>1</v>
      </c>
      <c r="BE260" s="435" t="s">
        <v>2</v>
      </c>
      <c r="BF260" s="435" t="s">
        <v>3</v>
      </c>
      <c r="BG260" s="298" t="s">
        <v>4</v>
      </c>
      <c r="BH260" s="297" t="s">
        <v>0</v>
      </c>
      <c r="BI260" s="435" t="s">
        <v>1</v>
      </c>
      <c r="BJ260" s="435" t="s">
        <v>2</v>
      </c>
      <c r="BK260" s="435" t="s">
        <v>3</v>
      </c>
      <c r="BL260" s="298" t="s">
        <v>4</v>
      </c>
      <c r="BM260" s="297" t="s">
        <v>0</v>
      </c>
      <c r="BN260" s="435" t="s">
        <v>1</v>
      </c>
      <c r="BO260" s="435" t="s">
        <v>2</v>
      </c>
      <c r="BP260" s="435" t="s">
        <v>3</v>
      </c>
      <c r="BQ260" s="298" t="s">
        <v>4</v>
      </c>
      <c r="BR260" s="297" t="s">
        <v>248</v>
      </c>
      <c r="BS260" s="435" t="s">
        <v>249</v>
      </c>
      <c r="BT260" s="435" t="s">
        <v>250</v>
      </c>
      <c r="BU260" s="435" t="s">
        <v>251</v>
      </c>
      <c r="BV260" s="435" t="s">
        <v>252</v>
      </c>
      <c r="BW260" s="435" t="s">
        <v>253</v>
      </c>
      <c r="BX260" s="435" t="s">
        <v>254</v>
      </c>
      <c r="BY260" s="436" t="s">
        <v>476</v>
      </c>
      <c r="BZ260" s="436" t="s">
        <v>477</v>
      </c>
      <c r="CA260" s="436" t="s">
        <v>257</v>
      </c>
      <c r="CB260" s="2"/>
      <c r="CC260" s="2"/>
      <c r="CD260" s="2"/>
      <c r="CE260" s="2"/>
      <c r="CF260" s="2"/>
      <c r="CG260" s="2"/>
      <c r="CH260" s="2"/>
      <c r="CI260" s="2"/>
      <c r="CJ260" s="2"/>
      <c r="CK260" s="2"/>
      <c r="CL260" s="2"/>
      <c r="CM260" s="2"/>
      <c r="CN260" s="2"/>
      <c r="CO260" s="2"/>
      <c r="CP260" s="2"/>
      <c r="CQ260" s="2"/>
      <c r="CR260" s="2"/>
      <c r="CS260" s="2"/>
      <c r="CT260" s="2"/>
      <c r="CU260" s="2"/>
      <c r="CV260" s="2"/>
      <c r="CW260" s="2"/>
      <c r="CX260" s="2"/>
      <c r="CY260" s="2"/>
      <c r="CZ260" s="2"/>
    </row>
    <row r="261" s="373" customFormat="true" ht="15" customHeight="true" x14ac:dyDescent="0.2">
      <c r="B261" s="372"/>
      <c r="AB261" s="173"/>
      <c r="AC261" s="173"/>
      <c r="AD261" s="173"/>
      <c r="AE261" s="173"/>
      <c r="AF261" s="173"/>
      <c r="AG261" s="173"/>
      <c r="AH261" s="173"/>
      <c r="AI261" s="173"/>
      <c r="AJ261" s="173"/>
      <c r="AK261" s="173"/>
      <c r="AL261" s="173"/>
      <c r="AM261" s="173"/>
      <c r="AN261" s="173"/>
      <c r="AO261" s="173"/>
      <c r="AP261" s="173"/>
      <c r="AQ261" s="173"/>
      <c r="AR261" s="173"/>
      <c r="AS261" s="173"/>
      <c r="AT261" s="173"/>
      <c r="AU261" s="173"/>
      <c r="AV261" s="173"/>
      <c r="AW261" s="173"/>
      <c r="AX261" s="173"/>
      <c r="AY261" s="173"/>
      <c r="AZ261" s="173"/>
      <c r="BA261" s="1168" t="s">
        <v>73</v>
      </c>
      <c r="BB261" s="261" t="s">
        <v>49</v>
      </c>
      <c r="BC261" s="907" t="s">
        <v>35</v>
      </c>
      <c r="BD261" s="911" t="s">
        <v>35</v>
      </c>
      <c r="BE261" s="911" t="s">
        <v>35</v>
      </c>
      <c r="BF261" s="911" t="s">
        <v>35</v>
      </c>
      <c r="BG261" s="916" t="s">
        <v>35</v>
      </c>
      <c r="BH261" s="907" t="s">
        <v>35</v>
      </c>
      <c r="BI261" s="911" t="s">
        <v>35</v>
      </c>
      <c r="BJ261" s="911" t="s">
        <v>35</v>
      </c>
      <c r="BK261" s="911" t="s">
        <v>35</v>
      </c>
      <c r="BL261" s="916" t="s">
        <v>35</v>
      </c>
      <c r="BM261" s="907" t="s">
        <v>35</v>
      </c>
      <c r="BN261" s="911" t="s">
        <v>35</v>
      </c>
      <c r="BO261" s="911" t="s">
        <v>35</v>
      </c>
      <c r="BP261" s="911" t="s">
        <v>35</v>
      </c>
      <c r="BQ261" s="916" t="s">
        <v>35</v>
      </c>
      <c r="BR261" s="907" t="s">
        <v>35</v>
      </c>
      <c r="BS261" s="911" t="s">
        <v>35</v>
      </c>
      <c r="BT261" s="911" t="s">
        <v>35</v>
      </c>
      <c r="BU261" s="911" t="s">
        <v>35</v>
      </c>
      <c r="BV261" s="911" t="s">
        <v>35</v>
      </c>
      <c r="BW261" s="911" t="s">
        <v>35</v>
      </c>
      <c r="BX261" s="911" t="s">
        <v>35</v>
      </c>
      <c r="BY261" s="922" t="s">
        <v>35</v>
      </c>
      <c r="BZ261" s="922" t="s">
        <v>35</v>
      </c>
      <c r="CA261" s="922" t="s">
        <v>35</v>
      </c>
      <c r="CB261" s="968"/>
      <c r="CC261" s="968"/>
      <c r="CD261" s="968"/>
      <c r="CE261" s="968"/>
      <c r="CF261" s="968"/>
      <c r="CG261" s="968"/>
      <c r="CH261" s="968"/>
      <c r="CI261" s="968"/>
      <c r="CJ261" s="968"/>
      <c r="CK261" s="968"/>
      <c r="CL261" s="968"/>
      <c r="CM261" s="968"/>
      <c r="CN261" s="968"/>
      <c r="CO261" s="968"/>
      <c r="CP261" s="968"/>
      <c r="CQ261" s="968"/>
      <c r="CR261" s="968"/>
      <c r="CS261" s="968"/>
      <c r="CT261" s="968"/>
      <c r="CU261" s="968"/>
      <c r="CV261" s="968"/>
      <c r="CW261" s="968"/>
      <c r="CX261" s="968"/>
      <c r="CY261" s="968"/>
      <c r="CZ261" s="968"/>
    </row>
    <row r="262" s="373" customFormat="true" ht="15" customHeight="true" x14ac:dyDescent="0.2">
      <c r="B262" s="372"/>
      <c r="AB262" s="173"/>
      <c r="AC262" s="173"/>
      <c r="AD262" s="173"/>
      <c r="AE262" s="173"/>
      <c r="AF262" s="173"/>
      <c r="AG262" s="173"/>
      <c r="AH262" s="173"/>
      <c r="AI262" s="173"/>
      <c r="AJ262" s="173"/>
      <c r="AK262" s="173"/>
      <c r="AL262" s="173"/>
      <c r="AM262" s="173"/>
      <c r="AN262" s="173"/>
      <c r="AO262" s="173"/>
      <c r="AP262" s="173"/>
      <c r="AQ262" s="173"/>
      <c r="AR262" s="173"/>
      <c r="AS262" s="173"/>
      <c r="AT262" s="173"/>
      <c r="AU262" s="173"/>
      <c r="AV262" s="173"/>
      <c r="AW262" s="173"/>
      <c r="AX262" s="173"/>
      <c r="AY262" s="173"/>
      <c r="AZ262" s="173"/>
      <c r="BA262" s="1165"/>
      <c r="BB262" s="262" t="s">
        <v>48</v>
      </c>
      <c r="BC262" s="908" t="s">
        <v>35</v>
      </c>
      <c r="BD262" s="912" t="s">
        <v>35</v>
      </c>
      <c r="BE262" s="912" t="s">
        <v>35</v>
      </c>
      <c r="BF262" s="912" t="s">
        <v>35</v>
      </c>
      <c r="BG262" s="917" t="s">
        <v>35</v>
      </c>
      <c r="BH262" s="908" t="s">
        <v>35</v>
      </c>
      <c r="BI262" s="912" t="s">
        <v>35</v>
      </c>
      <c r="BJ262" s="912" t="s">
        <v>35</v>
      </c>
      <c r="BK262" s="912" t="s">
        <v>35</v>
      </c>
      <c r="BL262" s="917" t="s">
        <v>35</v>
      </c>
      <c r="BM262" s="908" t="s">
        <v>35</v>
      </c>
      <c r="BN262" s="912" t="s">
        <v>35</v>
      </c>
      <c r="BO262" s="912" t="s">
        <v>35</v>
      </c>
      <c r="BP262" s="912" t="s">
        <v>35</v>
      </c>
      <c r="BQ262" s="917" t="s">
        <v>35</v>
      </c>
      <c r="BR262" s="908" t="s">
        <v>35</v>
      </c>
      <c r="BS262" s="912" t="s">
        <v>35</v>
      </c>
      <c r="BT262" s="912" t="s">
        <v>35</v>
      </c>
      <c r="BU262" s="912" t="s">
        <v>35</v>
      </c>
      <c r="BV262" s="912" t="s">
        <v>35</v>
      </c>
      <c r="BW262" s="912" t="s">
        <v>35</v>
      </c>
      <c r="BX262" s="912" t="s">
        <v>35</v>
      </c>
      <c r="BY262" s="923" t="s">
        <v>35</v>
      </c>
      <c r="BZ262" s="923" t="s">
        <v>35</v>
      </c>
      <c r="CA262" s="923" t="s">
        <v>35</v>
      </c>
      <c r="CB262" s="968"/>
      <c r="CC262" s="968"/>
      <c r="CD262" s="968"/>
      <c r="CE262" s="968"/>
      <c r="CF262" s="968"/>
      <c r="CG262" s="968"/>
      <c r="CH262" s="968"/>
      <c r="CI262" s="968"/>
      <c r="CJ262" s="968"/>
      <c r="CK262" s="968"/>
      <c r="CL262" s="968"/>
      <c r="CM262" s="968"/>
      <c r="CN262" s="968"/>
      <c r="CO262" s="968"/>
      <c r="CP262" s="968"/>
      <c r="CQ262" s="968"/>
      <c r="CR262" s="968"/>
      <c r="CS262" s="968"/>
      <c r="CT262" s="968"/>
      <c r="CU262" s="968"/>
      <c r="CV262" s="968"/>
      <c r="CW262" s="968"/>
      <c r="CX262" s="968"/>
      <c r="CY262" s="968"/>
      <c r="CZ262" s="968"/>
    </row>
    <row r="263" s="373" customFormat="true" ht="15" customHeight="true" x14ac:dyDescent="0.2">
      <c r="B263" s="372"/>
      <c r="AB263" s="173"/>
      <c r="AC263" s="173"/>
      <c r="AD263" s="173"/>
      <c r="AE263" s="173"/>
      <c r="AF263" s="173"/>
      <c r="AG263" s="173"/>
      <c r="AH263" s="173"/>
      <c r="AI263" s="173"/>
      <c r="AJ263" s="173"/>
      <c r="AK263" s="173"/>
      <c r="AL263" s="173"/>
      <c r="AM263" s="173"/>
      <c r="AN263" s="173"/>
      <c r="AO263" s="173"/>
      <c r="AP263" s="173"/>
      <c r="AQ263" s="173"/>
      <c r="AR263" s="173"/>
      <c r="AS263" s="173"/>
      <c r="AT263" s="173"/>
      <c r="AU263" s="173"/>
      <c r="AV263" s="173"/>
      <c r="AW263" s="173"/>
      <c r="AX263" s="173"/>
      <c r="AY263" s="173"/>
      <c r="AZ263" s="173"/>
      <c r="BA263" s="1165"/>
      <c r="BB263" s="262" t="s">
        <v>113</v>
      </c>
      <c r="BC263" s="908" t="s">
        <v>35</v>
      </c>
      <c r="BD263" s="912" t="s">
        <v>35</v>
      </c>
      <c r="BE263" s="912" t="s">
        <v>35</v>
      </c>
      <c r="BF263" s="912" t="s">
        <v>35</v>
      </c>
      <c r="BG263" s="917" t="s">
        <v>35</v>
      </c>
      <c r="BH263" s="908" t="s">
        <v>35</v>
      </c>
      <c r="BI263" s="912" t="s">
        <v>35</v>
      </c>
      <c r="BJ263" s="912" t="s">
        <v>35</v>
      </c>
      <c r="BK263" s="912" t="s">
        <v>35</v>
      </c>
      <c r="BL263" s="917" t="s">
        <v>35</v>
      </c>
      <c r="BM263" s="908" t="s">
        <v>35</v>
      </c>
      <c r="BN263" s="912" t="s">
        <v>35</v>
      </c>
      <c r="BO263" s="912" t="s">
        <v>35</v>
      </c>
      <c r="BP263" s="912" t="s">
        <v>35</v>
      </c>
      <c r="BQ263" s="917" t="s">
        <v>35</v>
      </c>
      <c r="BR263" s="908" t="s">
        <v>35</v>
      </c>
      <c r="BS263" s="912" t="s">
        <v>35</v>
      </c>
      <c r="BT263" s="912" t="s">
        <v>35</v>
      </c>
      <c r="BU263" s="912" t="s">
        <v>35</v>
      </c>
      <c r="BV263" s="912" t="s">
        <v>35</v>
      </c>
      <c r="BW263" s="912" t="s">
        <v>35</v>
      </c>
      <c r="BX263" s="912" t="s">
        <v>35</v>
      </c>
      <c r="BY263" s="923" t="s">
        <v>35</v>
      </c>
      <c r="BZ263" s="923" t="s">
        <v>35</v>
      </c>
      <c r="CA263" s="923" t="s">
        <v>35</v>
      </c>
      <c r="CB263" s="968"/>
      <c r="CC263" s="968"/>
      <c r="CD263" s="968"/>
      <c r="CE263" s="968"/>
      <c r="CF263" s="968"/>
      <c r="CG263" s="968"/>
      <c r="CH263" s="968"/>
      <c r="CI263" s="968"/>
      <c r="CJ263" s="968"/>
      <c r="CK263" s="968"/>
      <c r="CL263" s="968"/>
      <c r="CM263" s="968"/>
      <c r="CN263" s="968"/>
      <c r="CO263" s="968"/>
      <c r="CP263" s="968"/>
      <c r="CQ263" s="968"/>
      <c r="CR263" s="968"/>
      <c r="CS263" s="968"/>
      <c r="CT263" s="968"/>
      <c r="CU263" s="968"/>
      <c r="CV263" s="968"/>
      <c r="CW263" s="968"/>
      <c r="CX263" s="968"/>
      <c r="CY263" s="968"/>
      <c r="CZ263" s="968"/>
    </row>
    <row r="264" s="373" customFormat="true" ht="15" customHeight="true" x14ac:dyDescent="0.2">
      <c r="B264" s="372"/>
      <c r="AB264" s="173"/>
      <c r="AC264" s="173"/>
      <c r="AD264" s="173"/>
      <c r="AE264" s="173"/>
      <c r="AF264" s="173"/>
      <c r="AG264" s="173"/>
      <c r="AH264" s="173"/>
      <c r="AI264" s="173"/>
      <c r="AJ264" s="173"/>
      <c r="AK264" s="173"/>
      <c r="AL264" s="173"/>
      <c r="AM264" s="173"/>
      <c r="AN264" s="173"/>
      <c r="AO264" s="173"/>
      <c r="AP264" s="173"/>
      <c r="AQ264" s="173"/>
      <c r="AR264" s="173"/>
      <c r="AS264" s="173"/>
      <c r="AT264" s="173"/>
      <c r="AU264" s="173"/>
      <c r="AV264" s="173"/>
      <c r="AW264" s="173"/>
      <c r="AX264" s="173"/>
      <c r="AY264" s="173"/>
      <c r="AZ264" s="173"/>
      <c r="BA264" s="1165" t="s">
        <v>74</v>
      </c>
      <c r="BB264" s="262" t="s">
        <v>89</v>
      </c>
      <c r="BC264" s="908" t="s">
        <v>35</v>
      </c>
      <c r="BD264" s="912" t="s">
        <v>35</v>
      </c>
      <c r="BE264" s="912" t="s">
        <v>35</v>
      </c>
      <c r="BF264" s="912" t="s">
        <v>35</v>
      </c>
      <c r="BG264" s="917" t="s">
        <v>35</v>
      </c>
      <c r="BH264" s="908" t="s">
        <v>35</v>
      </c>
      <c r="BI264" s="912" t="s">
        <v>35</v>
      </c>
      <c r="BJ264" s="912" t="s">
        <v>35</v>
      </c>
      <c r="BK264" s="912" t="s">
        <v>35</v>
      </c>
      <c r="BL264" s="917" t="s">
        <v>35</v>
      </c>
      <c r="BM264" s="908" t="s">
        <v>35</v>
      </c>
      <c r="BN264" s="912" t="s">
        <v>35</v>
      </c>
      <c r="BO264" s="912" t="s">
        <v>35</v>
      </c>
      <c r="BP264" s="912" t="s">
        <v>35</v>
      </c>
      <c r="BQ264" s="917" t="s">
        <v>35</v>
      </c>
      <c r="BR264" s="908" t="s">
        <v>35</v>
      </c>
      <c r="BS264" s="912" t="s">
        <v>35</v>
      </c>
      <c r="BT264" s="912" t="s">
        <v>35</v>
      </c>
      <c r="BU264" s="912" t="s">
        <v>35</v>
      </c>
      <c r="BV264" s="912" t="s">
        <v>35</v>
      </c>
      <c r="BW264" s="912" t="s">
        <v>35</v>
      </c>
      <c r="BX264" s="912" t="s">
        <v>35</v>
      </c>
      <c r="BY264" s="923" t="s">
        <v>35</v>
      </c>
      <c r="BZ264" s="923" t="s">
        <v>35</v>
      </c>
      <c r="CA264" s="923" t="s">
        <v>35</v>
      </c>
      <c r="CB264" s="968"/>
      <c r="CC264" s="968"/>
      <c r="CD264" s="968"/>
      <c r="CE264" s="968"/>
      <c r="CF264" s="968"/>
      <c r="CG264" s="968"/>
      <c r="CH264" s="968"/>
      <c r="CI264" s="968"/>
      <c r="CJ264" s="968"/>
      <c r="CK264" s="968"/>
      <c r="CL264" s="968"/>
      <c r="CM264" s="968"/>
      <c r="CN264" s="968"/>
      <c r="CO264" s="968"/>
      <c r="CP264" s="968"/>
      <c r="CQ264" s="968"/>
      <c r="CR264" s="968"/>
      <c r="CS264" s="968"/>
      <c r="CT264" s="968"/>
      <c r="CU264" s="968"/>
      <c r="CV264" s="968"/>
      <c r="CW264" s="968"/>
      <c r="CX264" s="968"/>
      <c r="CY264" s="968"/>
      <c r="CZ264" s="968"/>
    </row>
    <row r="265" s="373" customFormat="true" ht="15" customHeight="true" x14ac:dyDescent="0.2">
      <c r="B265" s="372"/>
      <c r="AB265" s="173"/>
      <c r="AC265" s="173"/>
      <c r="AD265" s="173"/>
      <c r="AE265" s="173"/>
      <c r="AF265" s="173"/>
      <c r="AG265" s="173"/>
      <c r="AH265" s="173"/>
      <c r="AI265" s="173"/>
      <c r="AJ265" s="173"/>
      <c r="AK265" s="173"/>
      <c r="AL265" s="173"/>
      <c r="AM265" s="173"/>
      <c r="AN265" s="173"/>
      <c r="AO265" s="173"/>
      <c r="AP265" s="173"/>
      <c r="AQ265" s="173"/>
      <c r="AR265" s="173"/>
      <c r="AS265" s="173"/>
      <c r="AT265" s="173"/>
      <c r="AU265" s="173"/>
      <c r="AV265" s="173"/>
      <c r="AW265" s="173"/>
      <c r="AX265" s="173"/>
      <c r="AY265" s="173"/>
      <c r="AZ265" s="173"/>
      <c r="BA265" s="1165"/>
      <c r="BB265" s="262" t="s">
        <v>90</v>
      </c>
      <c r="BC265" s="908" t="s">
        <v>35</v>
      </c>
      <c r="BD265" s="912" t="s">
        <v>35</v>
      </c>
      <c r="BE265" s="912" t="s">
        <v>35</v>
      </c>
      <c r="BF265" s="912" t="s">
        <v>35</v>
      </c>
      <c r="BG265" s="917" t="s">
        <v>35</v>
      </c>
      <c r="BH265" s="908" t="s">
        <v>35</v>
      </c>
      <c r="BI265" s="912" t="s">
        <v>35</v>
      </c>
      <c r="BJ265" s="912" t="s">
        <v>35</v>
      </c>
      <c r="BK265" s="912" t="s">
        <v>35</v>
      </c>
      <c r="BL265" s="917" t="s">
        <v>35</v>
      </c>
      <c r="BM265" s="908" t="s">
        <v>35</v>
      </c>
      <c r="BN265" s="912" t="s">
        <v>35</v>
      </c>
      <c r="BO265" s="912" t="s">
        <v>35</v>
      </c>
      <c r="BP265" s="912" t="s">
        <v>35</v>
      </c>
      <c r="BQ265" s="917" t="s">
        <v>35</v>
      </c>
      <c r="BR265" s="908" t="s">
        <v>35</v>
      </c>
      <c r="BS265" s="912" t="s">
        <v>35</v>
      </c>
      <c r="BT265" s="912" t="s">
        <v>35</v>
      </c>
      <c r="BU265" s="912" t="s">
        <v>35</v>
      </c>
      <c r="BV265" s="912" t="s">
        <v>35</v>
      </c>
      <c r="BW265" s="912" t="s">
        <v>35</v>
      </c>
      <c r="BX265" s="912" t="s">
        <v>35</v>
      </c>
      <c r="BY265" s="923" t="s">
        <v>35</v>
      </c>
      <c r="BZ265" s="923" t="s">
        <v>35</v>
      </c>
      <c r="CA265" s="923" t="s">
        <v>35</v>
      </c>
      <c r="CB265" s="968"/>
      <c r="CC265" s="968"/>
      <c r="CD265" s="968"/>
      <c r="CE265" s="968"/>
      <c r="CF265" s="968"/>
      <c r="CG265" s="968"/>
      <c r="CH265" s="968"/>
      <c r="CI265" s="968"/>
      <c r="CJ265" s="968"/>
      <c r="CK265" s="968"/>
      <c r="CL265" s="968"/>
      <c r="CM265" s="968"/>
      <c r="CN265" s="968"/>
      <c r="CO265" s="968"/>
      <c r="CP265" s="968"/>
      <c r="CQ265" s="968"/>
      <c r="CR265" s="968"/>
      <c r="CS265" s="968"/>
      <c r="CT265" s="968"/>
      <c r="CU265" s="968"/>
      <c r="CV265" s="968"/>
      <c r="CW265" s="968"/>
      <c r="CX265" s="968"/>
      <c r="CY265" s="968"/>
      <c r="CZ265" s="968"/>
    </row>
    <row r="266" s="373" customFormat="true" ht="15" customHeight="true" x14ac:dyDescent="0.2">
      <c r="B266" s="372"/>
      <c r="AB266" s="173"/>
      <c r="AC266" s="173"/>
      <c r="AD266" s="173"/>
      <c r="AE266" s="173"/>
      <c r="AF266" s="173"/>
      <c r="AG266" s="173"/>
      <c r="AH266" s="173"/>
      <c r="AI266" s="173"/>
      <c r="AJ266" s="173"/>
      <c r="AK266" s="173"/>
      <c r="AL266" s="173"/>
      <c r="AM266" s="173"/>
      <c r="AN266" s="173"/>
      <c r="AO266" s="173"/>
      <c r="AP266" s="173"/>
      <c r="AQ266" s="173"/>
      <c r="AR266" s="173"/>
      <c r="AS266" s="173"/>
      <c r="AT266" s="173"/>
      <c r="AU266" s="173"/>
      <c r="AV266" s="173"/>
      <c r="AW266" s="173"/>
      <c r="AX266" s="173"/>
      <c r="AY266" s="173"/>
      <c r="AZ266" s="173"/>
      <c r="BA266" s="1165"/>
      <c r="BB266" s="262" t="s">
        <v>91</v>
      </c>
      <c r="BC266" s="908" t="s">
        <v>35</v>
      </c>
      <c r="BD266" s="912" t="s">
        <v>35</v>
      </c>
      <c r="BE266" s="912" t="s">
        <v>35</v>
      </c>
      <c r="BF266" s="912" t="s">
        <v>35</v>
      </c>
      <c r="BG266" s="917" t="s">
        <v>35</v>
      </c>
      <c r="BH266" s="908" t="s">
        <v>35</v>
      </c>
      <c r="BI266" s="912" t="s">
        <v>35</v>
      </c>
      <c r="BJ266" s="912" t="s">
        <v>35</v>
      </c>
      <c r="BK266" s="912" t="s">
        <v>35</v>
      </c>
      <c r="BL266" s="917" t="s">
        <v>35</v>
      </c>
      <c r="BM266" s="908" t="s">
        <v>35</v>
      </c>
      <c r="BN266" s="912" t="s">
        <v>35</v>
      </c>
      <c r="BO266" s="912" t="s">
        <v>35</v>
      </c>
      <c r="BP266" s="912" t="s">
        <v>35</v>
      </c>
      <c r="BQ266" s="917" t="s">
        <v>35</v>
      </c>
      <c r="BR266" s="908" t="s">
        <v>35</v>
      </c>
      <c r="BS266" s="912" t="s">
        <v>35</v>
      </c>
      <c r="BT266" s="912" t="s">
        <v>35</v>
      </c>
      <c r="BU266" s="912" t="s">
        <v>35</v>
      </c>
      <c r="BV266" s="912" t="s">
        <v>35</v>
      </c>
      <c r="BW266" s="912" t="s">
        <v>35</v>
      </c>
      <c r="BX266" s="912" t="s">
        <v>35</v>
      </c>
      <c r="BY266" s="923" t="s">
        <v>35</v>
      </c>
      <c r="BZ266" s="923" t="s">
        <v>35</v>
      </c>
      <c r="CA266" s="923" t="s">
        <v>35</v>
      </c>
      <c r="CB266" s="968"/>
      <c r="CC266" s="968"/>
      <c r="CD266" s="968"/>
      <c r="CE266" s="968"/>
      <c r="CF266" s="968"/>
      <c r="CG266" s="968"/>
      <c r="CH266" s="968"/>
      <c r="CI266" s="968"/>
      <c r="CJ266" s="968"/>
      <c r="CK266" s="968"/>
      <c r="CL266" s="968"/>
      <c r="CM266" s="968"/>
      <c r="CN266" s="968"/>
      <c r="CO266" s="968"/>
      <c r="CP266" s="968"/>
      <c r="CQ266" s="968"/>
      <c r="CR266" s="968"/>
      <c r="CS266" s="968"/>
      <c r="CT266" s="968"/>
      <c r="CU266" s="968"/>
      <c r="CV266" s="968"/>
      <c r="CW266" s="968"/>
      <c r="CX266" s="968"/>
      <c r="CY266" s="968"/>
      <c r="CZ266" s="968"/>
    </row>
    <row r="267" s="373" customFormat="true" ht="15" customHeight="true" x14ac:dyDescent="0.2">
      <c r="B267" s="372"/>
      <c r="AB267" s="173"/>
      <c r="AC267" s="173"/>
      <c r="AD267" s="173"/>
      <c r="AE267" s="173"/>
      <c r="AF267" s="173"/>
      <c r="AG267" s="173"/>
      <c r="AH267" s="173"/>
      <c r="AI267" s="173"/>
      <c r="AJ267" s="173"/>
      <c r="AK267" s="173"/>
      <c r="AL267" s="173"/>
      <c r="AM267" s="173"/>
      <c r="AN267" s="173"/>
      <c r="AO267" s="173"/>
      <c r="AP267" s="173"/>
      <c r="AQ267" s="173"/>
      <c r="AR267" s="173"/>
      <c r="AS267" s="173"/>
      <c r="AT267" s="173"/>
      <c r="AU267" s="173"/>
      <c r="AV267" s="173"/>
      <c r="AW267" s="173"/>
      <c r="AX267" s="173"/>
      <c r="AY267" s="173"/>
      <c r="AZ267" s="173"/>
      <c r="BA267" s="1165"/>
      <c r="BB267" s="262" t="s">
        <v>113</v>
      </c>
      <c r="BC267" s="908" t="s">
        <v>35</v>
      </c>
      <c r="BD267" s="912" t="s">
        <v>35</v>
      </c>
      <c r="BE267" s="912" t="s">
        <v>35</v>
      </c>
      <c r="BF267" s="912" t="s">
        <v>35</v>
      </c>
      <c r="BG267" s="917" t="s">
        <v>35</v>
      </c>
      <c r="BH267" s="908" t="s">
        <v>35</v>
      </c>
      <c r="BI267" s="912" t="s">
        <v>35</v>
      </c>
      <c r="BJ267" s="912" t="s">
        <v>35</v>
      </c>
      <c r="BK267" s="912" t="s">
        <v>35</v>
      </c>
      <c r="BL267" s="917" t="s">
        <v>35</v>
      </c>
      <c r="BM267" s="908" t="s">
        <v>35</v>
      </c>
      <c r="BN267" s="912" t="s">
        <v>35</v>
      </c>
      <c r="BO267" s="912" t="s">
        <v>35</v>
      </c>
      <c r="BP267" s="912" t="s">
        <v>35</v>
      </c>
      <c r="BQ267" s="917" t="s">
        <v>35</v>
      </c>
      <c r="BR267" s="908" t="s">
        <v>35</v>
      </c>
      <c r="BS267" s="912" t="s">
        <v>35</v>
      </c>
      <c r="BT267" s="912" t="s">
        <v>35</v>
      </c>
      <c r="BU267" s="912" t="s">
        <v>35</v>
      </c>
      <c r="BV267" s="912" t="s">
        <v>35</v>
      </c>
      <c r="BW267" s="912" t="s">
        <v>35</v>
      </c>
      <c r="BX267" s="912" t="s">
        <v>35</v>
      </c>
      <c r="BY267" s="923" t="s">
        <v>35</v>
      </c>
      <c r="BZ267" s="923" t="s">
        <v>35</v>
      </c>
      <c r="CA267" s="923" t="s">
        <v>35</v>
      </c>
      <c r="CB267" s="968"/>
      <c r="CC267" s="968"/>
      <c r="CD267" s="968"/>
      <c r="CE267" s="968"/>
      <c r="CF267" s="968"/>
      <c r="CG267" s="968"/>
      <c r="CH267" s="968"/>
      <c r="CI267" s="968"/>
      <c r="CJ267" s="968"/>
      <c r="CK267" s="968"/>
      <c r="CL267" s="968"/>
      <c r="CM267" s="968"/>
      <c r="CN267" s="968"/>
      <c r="CO267" s="968"/>
      <c r="CP267" s="968"/>
      <c r="CQ267" s="968"/>
      <c r="CR267" s="968"/>
      <c r="CS267" s="968"/>
      <c r="CT267" s="968"/>
      <c r="CU267" s="968"/>
      <c r="CV267" s="968"/>
      <c r="CW267" s="968"/>
      <c r="CX267" s="968"/>
      <c r="CY267" s="968"/>
      <c r="CZ267" s="968"/>
    </row>
    <row r="268" s="373" customFormat="true" ht="15" customHeight="true" x14ac:dyDescent="0.2">
      <c r="B268" s="372"/>
      <c r="AB268" s="173"/>
      <c r="AC268" s="173"/>
      <c r="AD268" s="173"/>
      <c r="AE268" s="173"/>
      <c r="AF268" s="173"/>
      <c r="AG268" s="173"/>
      <c r="AH268" s="173"/>
      <c r="AI268" s="173"/>
      <c r="AJ268" s="173"/>
      <c r="AK268" s="173"/>
      <c r="AL268" s="173"/>
      <c r="AM268" s="173"/>
      <c r="AN268" s="173"/>
      <c r="AO268" s="173"/>
      <c r="AP268" s="173"/>
      <c r="AQ268" s="173"/>
      <c r="AR268" s="173"/>
      <c r="AS268" s="173"/>
      <c r="AT268" s="173"/>
      <c r="AU268" s="173"/>
      <c r="AV268" s="173"/>
      <c r="AW268" s="173"/>
      <c r="AX268" s="173"/>
      <c r="AY268" s="173"/>
      <c r="AZ268" s="173"/>
      <c r="BA268" s="1165" t="s">
        <v>116</v>
      </c>
      <c r="BB268" s="262" t="s">
        <v>89</v>
      </c>
      <c r="BC268" s="908" t="s">
        <v>35</v>
      </c>
      <c r="BD268" s="912" t="s">
        <v>35</v>
      </c>
      <c r="BE268" s="912" t="s">
        <v>35</v>
      </c>
      <c r="BF268" s="912" t="s">
        <v>35</v>
      </c>
      <c r="BG268" s="917" t="s">
        <v>35</v>
      </c>
      <c r="BH268" s="908" t="s">
        <v>35</v>
      </c>
      <c r="BI268" s="912" t="s">
        <v>35</v>
      </c>
      <c r="BJ268" s="912" t="s">
        <v>35</v>
      </c>
      <c r="BK268" s="912" t="s">
        <v>35</v>
      </c>
      <c r="BL268" s="917" t="s">
        <v>35</v>
      </c>
      <c r="BM268" s="908" t="s">
        <v>35</v>
      </c>
      <c r="BN268" s="912" t="s">
        <v>35</v>
      </c>
      <c r="BO268" s="912" t="s">
        <v>35</v>
      </c>
      <c r="BP268" s="912" t="s">
        <v>35</v>
      </c>
      <c r="BQ268" s="917" t="s">
        <v>35</v>
      </c>
      <c r="BR268" s="908" t="s">
        <v>35</v>
      </c>
      <c r="BS268" s="912" t="s">
        <v>35</v>
      </c>
      <c r="BT268" s="912" t="s">
        <v>35</v>
      </c>
      <c r="BU268" s="912" t="s">
        <v>35</v>
      </c>
      <c r="BV268" s="912" t="s">
        <v>35</v>
      </c>
      <c r="BW268" s="912" t="s">
        <v>35</v>
      </c>
      <c r="BX268" s="912" t="s">
        <v>35</v>
      </c>
      <c r="BY268" s="923" t="s">
        <v>35</v>
      </c>
      <c r="BZ268" s="923" t="s">
        <v>35</v>
      </c>
      <c r="CA268" s="923" t="s">
        <v>35</v>
      </c>
      <c r="CB268" s="968"/>
      <c r="CC268" s="968"/>
      <c r="CD268" s="968"/>
      <c r="CE268" s="968"/>
      <c r="CF268" s="968"/>
      <c r="CG268" s="968"/>
      <c r="CH268" s="968"/>
      <c r="CI268" s="968"/>
      <c r="CJ268" s="968"/>
      <c r="CK268" s="968"/>
      <c r="CL268" s="968"/>
      <c r="CM268" s="968"/>
      <c r="CN268" s="968"/>
      <c r="CO268" s="968"/>
      <c r="CP268" s="968"/>
      <c r="CQ268" s="968"/>
      <c r="CR268" s="968"/>
      <c r="CS268" s="968"/>
      <c r="CT268" s="968"/>
      <c r="CU268" s="968"/>
      <c r="CV268" s="968"/>
      <c r="CW268" s="968"/>
      <c r="CX268" s="968"/>
      <c r="CY268" s="968"/>
      <c r="CZ268" s="968"/>
    </row>
    <row r="269" s="373" customFormat="true" ht="15" customHeight="true" x14ac:dyDescent="0.2">
      <c r="B269" s="372"/>
      <c r="AB269" s="173"/>
      <c r="AC269" s="173"/>
      <c r="AD269" s="173"/>
      <c r="AE269" s="173"/>
      <c r="AF269" s="173"/>
      <c r="AG269" s="173"/>
      <c r="AH269" s="173"/>
      <c r="AI269" s="173"/>
      <c r="AJ269" s="173"/>
      <c r="AK269" s="173"/>
      <c r="AL269" s="173"/>
      <c r="AM269" s="173"/>
      <c r="AN269" s="173"/>
      <c r="AO269" s="173"/>
      <c r="AP269" s="173"/>
      <c r="AQ269" s="173"/>
      <c r="AR269" s="173"/>
      <c r="AS269" s="173"/>
      <c r="AT269" s="173"/>
      <c r="AU269" s="173"/>
      <c r="AV269" s="173"/>
      <c r="AW269" s="173"/>
      <c r="AX269" s="173"/>
      <c r="AY269" s="173"/>
      <c r="AZ269" s="173"/>
      <c r="BA269" s="1165"/>
      <c r="BB269" s="262" t="s">
        <v>90</v>
      </c>
      <c r="BC269" s="908" t="s">
        <v>35</v>
      </c>
      <c r="BD269" s="912" t="s">
        <v>35</v>
      </c>
      <c r="BE269" s="912" t="s">
        <v>35</v>
      </c>
      <c r="BF269" s="912" t="s">
        <v>35</v>
      </c>
      <c r="BG269" s="917" t="s">
        <v>35</v>
      </c>
      <c r="BH269" s="908" t="s">
        <v>35</v>
      </c>
      <c r="BI269" s="912" t="s">
        <v>35</v>
      </c>
      <c r="BJ269" s="912" t="s">
        <v>35</v>
      </c>
      <c r="BK269" s="912" t="s">
        <v>35</v>
      </c>
      <c r="BL269" s="917" t="s">
        <v>35</v>
      </c>
      <c r="BM269" s="908" t="s">
        <v>35</v>
      </c>
      <c r="BN269" s="912" t="s">
        <v>35</v>
      </c>
      <c r="BO269" s="912" t="s">
        <v>35</v>
      </c>
      <c r="BP269" s="912" t="s">
        <v>35</v>
      </c>
      <c r="BQ269" s="917" t="s">
        <v>35</v>
      </c>
      <c r="BR269" s="908" t="s">
        <v>35</v>
      </c>
      <c r="BS269" s="912" t="s">
        <v>35</v>
      </c>
      <c r="BT269" s="912" t="s">
        <v>35</v>
      </c>
      <c r="BU269" s="912" t="s">
        <v>35</v>
      </c>
      <c r="BV269" s="912" t="s">
        <v>35</v>
      </c>
      <c r="BW269" s="912" t="s">
        <v>35</v>
      </c>
      <c r="BX269" s="912" t="s">
        <v>35</v>
      </c>
      <c r="BY269" s="923" t="s">
        <v>35</v>
      </c>
      <c r="BZ269" s="923" t="s">
        <v>35</v>
      </c>
      <c r="CA269" s="923" t="s">
        <v>35</v>
      </c>
      <c r="CB269" s="968"/>
      <c r="CC269" s="968"/>
      <c r="CD269" s="968"/>
      <c r="CE269" s="968"/>
      <c r="CF269" s="968"/>
      <c r="CG269" s="968"/>
      <c r="CH269" s="968"/>
      <c r="CI269" s="968"/>
      <c r="CJ269" s="968"/>
      <c r="CK269" s="968"/>
      <c r="CL269" s="968"/>
      <c r="CM269" s="968"/>
      <c r="CN269" s="968"/>
      <c r="CO269" s="968"/>
      <c r="CP269" s="968"/>
      <c r="CQ269" s="968"/>
      <c r="CR269" s="968"/>
      <c r="CS269" s="968"/>
      <c r="CT269" s="968"/>
      <c r="CU269" s="968"/>
      <c r="CV269" s="968"/>
      <c r="CW269" s="968"/>
      <c r="CX269" s="968"/>
      <c r="CY269" s="968"/>
      <c r="CZ269" s="968"/>
    </row>
    <row r="270" s="373" customFormat="true" ht="15" customHeight="true" x14ac:dyDescent="0.2">
      <c r="B270" s="372"/>
      <c r="AB270" s="173"/>
      <c r="AC270" s="173"/>
      <c r="AD270" s="173"/>
      <c r="AE270" s="173"/>
      <c r="AF270" s="173"/>
      <c r="AG270" s="173"/>
      <c r="AH270" s="173"/>
      <c r="AI270" s="173"/>
      <c r="AJ270" s="173"/>
      <c r="AK270" s="173"/>
      <c r="AL270" s="173"/>
      <c r="AM270" s="173"/>
      <c r="AN270" s="173"/>
      <c r="AO270" s="173"/>
      <c r="AP270" s="173"/>
      <c r="AQ270" s="173"/>
      <c r="AR270" s="173"/>
      <c r="AS270" s="173"/>
      <c r="AT270" s="173"/>
      <c r="AU270" s="173"/>
      <c r="AV270" s="173"/>
      <c r="AW270" s="173"/>
      <c r="AX270" s="173"/>
      <c r="AY270" s="173"/>
      <c r="AZ270" s="173"/>
      <c r="BA270" s="1165"/>
      <c r="BB270" s="262" t="s">
        <v>91</v>
      </c>
      <c r="BC270" s="908" t="s">
        <v>35</v>
      </c>
      <c r="BD270" s="912" t="s">
        <v>35</v>
      </c>
      <c r="BE270" s="912" t="s">
        <v>35</v>
      </c>
      <c r="BF270" s="912" t="s">
        <v>35</v>
      </c>
      <c r="BG270" s="917" t="s">
        <v>35</v>
      </c>
      <c r="BH270" s="908" t="s">
        <v>35</v>
      </c>
      <c r="BI270" s="912" t="s">
        <v>35</v>
      </c>
      <c r="BJ270" s="912" t="s">
        <v>35</v>
      </c>
      <c r="BK270" s="912" t="s">
        <v>35</v>
      </c>
      <c r="BL270" s="917" t="s">
        <v>35</v>
      </c>
      <c r="BM270" s="908" t="s">
        <v>35</v>
      </c>
      <c r="BN270" s="912" t="s">
        <v>35</v>
      </c>
      <c r="BO270" s="912" t="s">
        <v>35</v>
      </c>
      <c r="BP270" s="912" t="s">
        <v>35</v>
      </c>
      <c r="BQ270" s="917" t="s">
        <v>35</v>
      </c>
      <c r="BR270" s="908" t="s">
        <v>35</v>
      </c>
      <c r="BS270" s="912" t="s">
        <v>35</v>
      </c>
      <c r="BT270" s="912" t="s">
        <v>35</v>
      </c>
      <c r="BU270" s="912" t="s">
        <v>35</v>
      </c>
      <c r="BV270" s="912" t="s">
        <v>35</v>
      </c>
      <c r="BW270" s="912" t="s">
        <v>35</v>
      </c>
      <c r="BX270" s="912" t="s">
        <v>35</v>
      </c>
      <c r="BY270" s="923" t="s">
        <v>35</v>
      </c>
      <c r="BZ270" s="923" t="s">
        <v>35</v>
      </c>
      <c r="CA270" s="923" t="s">
        <v>35</v>
      </c>
      <c r="CB270" s="968"/>
      <c r="CC270" s="968"/>
      <c r="CD270" s="968"/>
      <c r="CE270" s="968"/>
      <c r="CF270" s="968"/>
      <c r="CG270" s="968"/>
      <c r="CH270" s="968"/>
      <c r="CI270" s="968"/>
      <c r="CJ270" s="968"/>
      <c r="CK270" s="968"/>
      <c r="CL270" s="968"/>
      <c r="CM270" s="968"/>
      <c r="CN270" s="968"/>
      <c r="CO270" s="968"/>
      <c r="CP270" s="968"/>
      <c r="CQ270" s="968"/>
      <c r="CR270" s="968"/>
      <c r="CS270" s="968"/>
      <c r="CT270" s="968"/>
      <c r="CU270" s="968"/>
      <c r="CV270" s="968"/>
      <c r="CW270" s="968"/>
      <c r="CX270" s="968"/>
      <c r="CY270" s="968"/>
      <c r="CZ270" s="968"/>
    </row>
    <row r="271" s="373" customFormat="true" ht="15" customHeight="true" x14ac:dyDescent="0.2">
      <c r="B271" s="372"/>
      <c r="AB271" s="173"/>
      <c r="AC271" s="173"/>
      <c r="AD271" s="173"/>
      <c r="AE271" s="173"/>
      <c r="AF271" s="173"/>
      <c r="AG271" s="173"/>
      <c r="AH271" s="173"/>
      <c r="AI271" s="173"/>
      <c r="AJ271" s="173"/>
      <c r="AK271" s="173"/>
      <c r="AL271" s="173"/>
      <c r="AM271" s="173"/>
      <c r="AN271" s="173"/>
      <c r="AO271" s="173"/>
      <c r="AP271" s="173"/>
      <c r="AQ271" s="173"/>
      <c r="AR271" s="173"/>
      <c r="AS271" s="173"/>
      <c r="AT271" s="173"/>
      <c r="AU271" s="173"/>
      <c r="AV271" s="173"/>
      <c r="AW271" s="173"/>
      <c r="AX271" s="173"/>
      <c r="AY271" s="173"/>
      <c r="AZ271" s="173"/>
      <c r="BA271" s="1165" t="s">
        <v>75</v>
      </c>
      <c r="BB271" s="262" t="s">
        <v>49</v>
      </c>
      <c r="BC271" s="908" t="s">
        <v>35</v>
      </c>
      <c r="BD271" s="915" t="s">
        <v>35</v>
      </c>
      <c r="BE271" s="915" t="s">
        <v>35</v>
      </c>
      <c r="BF271" s="915" t="s">
        <v>35</v>
      </c>
      <c r="BG271" s="920" t="s">
        <v>35</v>
      </c>
      <c r="BH271" s="908" t="s">
        <v>35</v>
      </c>
      <c r="BI271" s="915" t="s">
        <v>35</v>
      </c>
      <c r="BJ271" s="915" t="s">
        <v>35</v>
      </c>
      <c r="BK271" s="915" t="s">
        <v>35</v>
      </c>
      <c r="BL271" s="920" t="s">
        <v>35</v>
      </c>
      <c r="BM271" s="908" t="s">
        <v>35</v>
      </c>
      <c r="BN271" s="915" t="s">
        <v>35</v>
      </c>
      <c r="BO271" s="915" t="s">
        <v>35</v>
      </c>
      <c r="BP271" s="915" t="s">
        <v>35</v>
      </c>
      <c r="BQ271" s="920" t="s">
        <v>35</v>
      </c>
      <c r="BR271" s="908" t="s">
        <v>35</v>
      </c>
      <c r="BS271" s="915" t="s">
        <v>35</v>
      </c>
      <c r="BT271" s="915" t="s">
        <v>35</v>
      </c>
      <c r="BU271" s="915" t="s">
        <v>35</v>
      </c>
      <c r="BV271" s="915" t="s">
        <v>35</v>
      </c>
      <c r="BW271" s="915" t="s">
        <v>35</v>
      </c>
      <c r="BX271" s="915" t="s">
        <v>35</v>
      </c>
      <c r="BY271" s="925" t="s">
        <v>35</v>
      </c>
      <c r="BZ271" s="925" t="s">
        <v>35</v>
      </c>
      <c r="CA271" s="925" t="s">
        <v>35</v>
      </c>
      <c r="CB271" s="968"/>
      <c r="CC271" s="968"/>
      <c r="CD271" s="968"/>
      <c r="CE271" s="968"/>
      <c r="CF271" s="968"/>
      <c r="CG271" s="968"/>
      <c r="CH271" s="968"/>
      <c r="CI271" s="968"/>
      <c r="CJ271" s="968"/>
      <c r="CK271" s="968"/>
      <c r="CL271" s="968"/>
      <c r="CM271" s="968"/>
      <c r="CN271" s="968"/>
      <c r="CO271" s="968"/>
      <c r="CP271" s="968"/>
      <c r="CQ271" s="968"/>
      <c r="CR271" s="968"/>
      <c r="CS271" s="968"/>
      <c r="CT271" s="968"/>
      <c r="CU271" s="968"/>
      <c r="CV271" s="968"/>
      <c r="CW271" s="968"/>
      <c r="CX271" s="968"/>
      <c r="CY271" s="968"/>
      <c r="CZ271" s="968"/>
    </row>
    <row r="272" s="373" customFormat="true" ht="15" customHeight="true" x14ac:dyDescent="0.2">
      <c r="B272" s="372"/>
      <c r="AB272" s="173"/>
      <c r="AC272" s="173"/>
      <c r="AD272" s="173"/>
      <c r="AE272" s="173"/>
      <c r="AF272" s="173"/>
      <c r="AG272" s="173"/>
      <c r="AH272" s="173"/>
      <c r="AI272" s="173"/>
      <c r="AJ272" s="173"/>
      <c r="AK272" s="173"/>
      <c r="AL272" s="173"/>
      <c r="AM272" s="173"/>
      <c r="AN272" s="173"/>
      <c r="AO272" s="173"/>
      <c r="AP272" s="173"/>
      <c r="AQ272" s="173"/>
      <c r="AR272" s="173"/>
      <c r="AS272" s="173"/>
      <c r="AT272" s="173"/>
      <c r="AU272" s="173"/>
      <c r="AV272" s="173"/>
      <c r="AW272" s="173"/>
      <c r="AX272" s="173"/>
      <c r="AY272" s="173"/>
      <c r="AZ272" s="173"/>
      <c r="BA272" s="1165"/>
      <c r="BB272" s="262" t="s">
        <v>48</v>
      </c>
      <c r="BC272" s="908" t="s">
        <v>35</v>
      </c>
      <c r="BD272" s="915" t="s">
        <v>35</v>
      </c>
      <c r="BE272" s="915" t="s">
        <v>35</v>
      </c>
      <c r="BF272" s="915" t="s">
        <v>35</v>
      </c>
      <c r="BG272" s="920" t="s">
        <v>35</v>
      </c>
      <c r="BH272" s="908" t="s">
        <v>35</v>
      </c>
      <c r="BI272" s="915" t="s">
        <v>35</v>
      </c>
      <c r="BJ272" s="915" t="s">
        <v>35</v>
      </c>
      <c r="BK272" s="915" t="s">
        <v>35</v>
      </c>
      <c r="BL272" s="920" t="s">
        <v>35</v>
      </c>
      <c r="BM272" s="908" t="s">
        <v>35</v>
      </c>
      <c r="BN272" s="915" t="s">
        <v>35</v>
      </c>
      <c r="BO272" s="915" t="s">
        <v>35</v>
      </c>
      <c r="BP272" s="915" t="s">
        <v>35</v>
      </c>
      <c r="BQ272" s="920" t="s">
        <v>35</v>
      </c>
      <c r="BR272" s="908" t="s">
        <v>35</v>
      </c>
      <c r="BS272" s="915" t="s">
        <v>35</v>
      </c>
      <c r="BT272" s="915" t="s">
        <v>35</v>
      </c>
      <c r="BU272" s="915" t="s">
        <v>35</v>
      </c>
      <c r="BV272" s="915" t="s">
        <v>35</v>
      </c>
      <c r="BW272" s="915" t="s">
        <v>35</v>
      </c>
      <c r="BX272" s="915" t="s">
        <v>35</v>
      </c>
      <c r="BY272" s="925" t="s">
        <v>35</v>
      </c>
      <c r="BZ272" s="925" t="s">
        <v>35</v>
      </c>
      <c r="CA272" s="925" t="s">
        <v>35</v>
      </c>
      <c r="CB272" s="968"/>
      <c r="CC272" s="968"/>
      <c r="CD272" s="968"/>
      <c r="CE272" s="968"/>
      <c r="CF272" s="968"/>
      <c r="CG272" s="968"/>
      <c r="CH272" s="968"/>
      <c r="CI272" s="968"/>
      <c r="CJ272" s="968"/>
      <c r="CK272" s="968"/>
      <c r="CL272" s="968"/>
      <c r="CM272" s="968"/>
      <c r="CN272" s="968"/>
      <c r="CO272" s="968"/>
      <c r="CP272" s="968"/>
      <c r="CQ272" s="968"/>
      <c r="CR272" s="968"/>
      <c r="CS272" s="968"/>
      <c r="CT272" s="968"/>
      <c r="CU272" s="968"/>
      <c r="CV272" s="968"/>
      <c r="CW272" s="968"/>
      <c r="CX272" s="968"/>
      <c r="CY272" s="968"/>
      <c r="CZ272" s="968"/>
    </row>
    <row r="273" s="373" customFormat="true" ht="15" customHeight="true" x14ac:dyDescent="0.2">
      <c r="B273" s="372"/>
      <c r="AB273" s="173"/>
      <c r="AC273" s="173"/>
      <c r="AD273" s="173"/>
      <c r="AE273" s="173"/>
      <c r="AF273" s="173"/>
      <c r="AG273" s="173"/>
      <c r="AH273" s="173"/>
      <c r="AI273" s="173"/>
      <c r="AJ273" s="173"/>
      <c r="AK273" s="173"/>
      <c r="AL273" s="173"/>
      <c r="AM273" s="173"/>
      <c r="AN273" s="173"/>
      <c r="AO273" s="173"/>
      <c r="AP273" s="173"/>
      <c r="AQ273" s="173"/>
      <c r="AR273" s="173"/>
      <c r="AS273" s="173"/>
      <c r="AT273" s="173"/>
      <c r="AU273" s="173"/>
      <c r="AV273" s="173"/>
      <c r="AW273" s="173"/>
      <c r="AX273" s="173"/>
      <c r="AY273" s="173"/>
      <c r="AZ273" s="173"/>
      <c r="BA273" s="1165"/>
      <c r="BB273" s="262" t="s">
        <v>113</v>
      </c>
      <c r="BC273" s="908" t="s">
        <v>35</v>
      </c>
      <c r="BD273" s="915" t="s">
        <v>35</v>
      </c>
      <c r="BE273" s="915" t="s">
        <v>35</v>
      </c>
      <c r="BF273" s="915" t="s">
        <v>35</v>
      </c>
      <c r="BG273" s="920" t="s">
        <v>35</v>
      </c>
      <c r="BH273" s="908" t="s">
        <v>35</v>
      </c>
      <c r="BI273" s="915" t="s">
        <v>35</v>
      </c>
      <c r="BJ273" s="915" t="s">
        <v>35</v>
      </c>
      <c r="BK273" s="915" t="s">
        <v>35</v>
      </c>
      <c r="BL273" s="920" t="s">
        <v>35</v>
      </c>
      <c r="BM273" s="908" t="s">
        <v>35</v>
      </c>
      <c r="BN273" s="915" t="s">
        <v>35</v>
      </c>
      <c r="BO273" s="915" t="s">
        <v>35</v>
      </c>
      <c r="BP273" s="915" t="s">
        <v>35</v>
      </c>
      <c r="BQ273" s="920" t="s">
        <v>35</v>
      </c>
      <c r="BR273" s="908" t="s">
        <v>35</v>
      </c>
      <c r="BS273" s="915" t="s">
        <v>35</v>
      </c>
      <c r="BT273" s="915" t="s">
        <v>35</v>
      </c>
      <c r="BU273" s="915" t="s">
        <v>35</v>
      </c>
      <c r="BV273" s="915" t="s">
        <v>35</v>
      </c>
      <c r="BW273" s="915" t="s">
        <v>35</v>
      </c>
      <c r="BX273" s="915" t="s">
        <v>35</v>
      </c>
      <c r="BY273" s="925" t="s">
        <v>35</v>
      </c>
      <c r="BZ273" s="925" t="s">
        <v>35</v>
      </c>
      <c r="CA273" s="925" t="s">
        <v>35</v>
      </c>
      <c r="CB273" s="968"/>
      <c r="CC273" s="968"/>
      <c r="CD273" s="968"/>
      <c r="CE273" s="968"/>
      <c r="CF273" s="968"/>
      <c r="CG273" s="968"/>
      <c r="CH273" s="968"/>
      <c r="CI273" s="968"/>
      <c r="CJ273" s="968"/>
      <c r="CK273" s="968"/>
      <c r="CL273" s="968"/>
      <c r="CM273" s="968"/>
      <c r="CN273" s="968"/>
      <c r="CO273" s="968"/>
      <c r="CP273" s="968"/>
      <c r="CQ273" s="968"/>
      <c r="CR273" s="968"/>
      <c r="CS273" s="968"/>
      <c r="CT273" s="968"/>
      <c r="CU273" s="968"/>
      <c r="CV273" s="968"/>
      <c r="CW273" s="968"/>
      <c r="CX273" s="968"/>
      <c r="CY273" s="968"/>
      <c r="CZ273" s="968"/>
    </row>
    <row r="274" s="373" customFormat="true" ht="15" customHeight="true" x14ac:dyDescent="0.2">
      <c r="B274" s="372"/>
      <c r="AB274" s="173"/>
      <c r="AC274" s="173"/>
      <c r="AD274" s="173"/>
      <c r="AE274" s="173"/>
      <c r="AF274" s="173"/>
      <c r="AG274" s="173"/>
      <c r="AH274" s="173"/>
      <c r="AI274" s="173"/>
      <c r="AJ274" s="173"/>
      <c r="AK274" s="173"/>
      <c r="AL274" s="173"/>
      <c r="AM274" s="173"/>
      <c r="AN274" s="173"/>
      <c r="AO274" s="173"/>
      <c r="AP274" s="173"/>
      <c r="AQ274" s="173"/>
      <c r="AR274" s="173"/>
      <c r="AS274" s="173"/>
      <c r="AT274" s="173"/>
      <c r="AU274" s="173"/>
      <c r="AV274" s="173"/>
      <c r="AW274" s="173"/>
      <c r="AX274" s="173"/>
      <c r="AY274" s="173"/>
      <c r="AZ274" s="173"/>
      <c r="BA274" s="1165" t="s">
        <v>76</v>
      </c>
      <c r="BB274" s="262" t="s">
        <v>49</v>
      </c>
      <c r="BC274" s="908" t="s">
        <v>35</v>
      </c>
      <c r="BD274" s="912" t="s">
        <v>35</v>
      </c>
      <c r="BE274" s="912" t="s">
        <v>35</v>
      </c>
      <c r="BF274" s="912" t="s">
        <v>35</v>
      </c>
      <c r="BG274" s="917" t="s">
        <v>35</v>
      </c>
      <c r="BH274" s="908" t="s">
        <v>35</v>
      </c>
      <c r="BI274" s="912" t="s">
        <v>35</v>
      </c>
      <c r="BJ274" s="912" t="s">
        <v>35</v>
      </c>
      <c r="BK274" s="912" t="s">
        <v>35</v>
      </c>
      <c r="BL274" s="917" t="s">
        <v>35</v>
      </c>
      <c r="BM274" s="908" t="s">
        <v>35</v>
      </c>
      <c r="BN274" s="912" t="s">
        <v>35</v>
      </c>
      <c r="BO274" s="912" t="s">
        <v>35</v>
      </c>
      <c r="BP274" s="912" t="s">
        <v>35</v>
      </c>
      <c r="BQ274" s="917" t="s">
        <v>35</v>
      </c>
      <c r="BR274" s="908" t="s">
        <v>35</v>
      </c>
      <c r="BS274" s="912" t="s">
        <v>35</v>
      </c>
      <c r="BT274" s="912" t="s">
        <v>35</v>
      </c>
      <c r="BU274" s="912" t="s">
        <v>35</v>
      </c>
      <c r="BV274" s="912" t="s">
        <v>35</v>
      </c>
      <c r="BW274" s="912" t="s">
        <v>35</v>
      </c>
      <c r="BX274" s="912" t="s">
        <v>35</v>
      </c>
      <c r="BY274" s="923" t="s">
        <v>35</v>
      </c>
      <c r="BZ274" s="923" t="s">
        <v>35</v>
      </c>
      <c r="CA274" s="923" t="s">
        <v>35</v>
      </c>
      <c r="CB274" s="968"/>
      <c r="CC274" s="968"/>
      <c r="CD274" s="968"/>
      <c r="CE274" s="968"/>
      <c r="CF274" s="968"/>
      <c r="CG274" s="968"/>
      <c r="CH274" s="968"/>
      <c r="CI274" s="968"/>
      <c r="CJ274" s="968"/>
      <c r="CK274" s="968"/>
      <c r="CL274" s="968"/>
      <c r="CM274" s="968"/>
      <c r="CN274" s="968"/>
      <c r="CO274" s="968"/>
      <c r="CP274" s="968"/>
      <c r="CQ274" s="968"/>
      <c r="CR274" s="968"/>
      <c r="CS274" s="968"/>
      <c r="CT274" s="968"/>
      <c r="CU274" s="968"/>
      <c r="CV274" s="968"/>
      <c r="CW274" s="968"/>
      <c r="CX274" s="968"/>
      <c r="CY274" s="968"/>
      <c r="CZ274" s="968"/>
    </row>
    <row r="275" s="373" customFormat="true" ht="15" customHeight="true" x14ac:dyDescent="0.2">
      <c r="B275" s="372"/>
      <c r="AB275" s="173"/>
      <c r="AC275" s="173"/>
      <c r="AD275" s="173"/>
      <c r="AE275" s="173"/>
      <c r="AF275" s="173"/>
      <c r="AG275" s="173"/>
      <c r="AH275" s="173"/>
      <c r="AI275" s="173"/>
      <c r="AJ275" s="173"/>
      <c r="AK275" s="173"/>
      <c r="AL275" s="173"/>
      <c r="AM275" s="173"/>
      <c r="AN275" s="173"/>
      <c r="AO275" s="173"/>
      <c r="AP275" s="173"/>
      <c r="AQ275" s="173"/>
      <c r="AR275" s="173"/>
      <c r="AS275" s="173"/>
      <c r="AT275" s="173"/>
      <c r="AU275" s="173"/>
      <c r="AV275" s="173"/>
      <c r="AW275" s="173"/>
      <c r="AX275" s="173"/>
      <c r="AY275" s="173"/>
      <c r="AZ275" s="173"/>
      <c r="BA275" s="1165"/>
      <c r="BB275" s="262" t="s">
        <v>48</v>
      </c>
      <c r="BC275" s="908" t="s">
        <v>35</v>
      </c>
      <c r="BD275" s="912" t="s">
        <v>35</v>
      </c>
      <c r="BE275" s="912" t="s">
        <v>35</v>
      </c>
      <c r="BF275" s="912" t="s">
        <v>35</v>
      </c>
      <c r="BG275" s="917" t="s">
        <v>35</v>
      </c>
      <c r="BH275" s="908" t="s">
        <v>35</v>
      </c>
      <c r="BI275" s="912" t="s">
        <v>35</v>
      </c>
      <c r="BJ275" s="912" t="s">
        <v>35</v>
      </c>
      <c r="BK275" s="912" t="s">
        <v>35</v>
      </c>
      <c r="BL275" s="917" t="s">
        <v>35</v>
      </c>
      <c r="BM275" s="908" t="s">
        <v>35</v>
      </c>
      <c r="BN275" s="912" t="s">
        <v>35</v>
      </c>
      <c r="BO275" s="912" t="s">
        <v>35</v>
      </c>
      <c r="BP275" s="912" t="s">
        <v>35</v>
      </c>
      <c r="BQ275" s="917" t="s">
        <v>35</v>
      </c>
      <c r="BR275" s="908" t="s">
        <v>35</v>
      </c>
      <c r="BS275" s="912" t="s">
        <v>35</v>
      </c>
      <c r="BT275" s="912" t="s">
        <v>35</v>
      </c>
      <c r="BU275" s="912" t="s">
        <v>35</v>
      </c>
      <c r="BV275" s="912" t="s">
        <v>35</v>
      </c>
      <c r="BW275" s="912" t="s">
        <v>35</v>
      </c>
      <c r="BX275" s="912" t="s">
        <v>35</v>
      </c>
      <c r="BY275" s="923" t="s">
        <v>35</v>
      </c>
      <c r="BZ275" s="923" t="s">
        <v>35</v>
      </c>
      <c r="CA275" s="923" t="s">
        <v>35</v>
      </c>
      <c r="CB275" s="968"/>
      <c r="CC275" s="968"/>
      <c r="CD275" s="968"/>
      <c r="CE275" s="968"/>
      <c r="CF275" s="968"/>
      <c r="CG275" s="968"/>
      <c r="CH275" s="968"/>
      <c r="CI275" s="968"/>
      <c r="CJ275" s="968"/>
      <c r="CK275" s="968"/>
      <c r="CL275" s="968"/>
      <c r="CM275" s="968"/>
      <c r="CN275" s="968"/>
      <c r="CO275" s="968"/>
      <c r="CP275" s="968"/>
      <c r="CQ275" s="968"/>
      <c r="CR275" s="968"/>
      <c r="CS275" s="968"/>
      <c r="CT275" s="968"/>
      <c r="CU275" s="968"/>
      <c r="CV275" s="968"/>
      <c r="CW275" s="968"/>
      <c r="CX275" s="968"/>
      <c r="CY275" s="968"/>
      <c r="CZ275" s="968"/>
    </row>
    <row r="276" s="373" customFormat="true" ht="15" customHeight="true" x14ac:dyDescent="0.2">
      <c r="B276" s="372"/>
      <c r="AB276" s="173"/>
      <c r="AC276" s="173"/>
      <c r="AD276" s="173"/>
      <c r="AE276" s="173"/>
      <c r="AF276" s="173"/>
      <c r="AG276" s="173"/>
      <c r="AH276" s="173"/>
      <c r="AI276" s="173"/>
      <c r="AJ276" s="173"/>
      <c r="AK276" s="173"/>
      <c r="AL276" s="173"/>
      <c r="AM276" s="173"/>
      <c r="AN276" s="173"/>
      <c r="AO276" s="173"/>
      <c r="AP276" s="173"/>
      <c r="AQ276" s="173"/>
      <c r="AR276" s="173"/>
      <c r="AS276" s="173"/>
      <c r="AT276" s="173"/>
      <c r="AU276" s="173"/>
      <c r="AV276" s="173"/>
      <c r="AW276" s="173"/>
      <c r="AX276" s="173"/>
      <c r="AY276" s="173"/>
      <c r="AZ276" s="173"/>
      <c r="BA276" s="1165"/>
      <c r="BB276" s="262" t="s">
        <v>114</v>
      </c>
      <c r="BC276" s="908" t="s">
        <v>35</v>
      </c>
      <c r="BD276" s="912" t="s">
        <v>35</v>
      </c>
      <c r="BE276" s="912" t="s">
        <v>35</v>
      </c>
      <c r="BF276" s="912" t="s">
        <v>35</v>
      </c>
      <c r="BG276" s="917" t="s">
        <v>35</v>
      </c>
      <c r="BH276" s="908" t="s">
        <v>35</v>
      </c>
      <c r="BI276" s="912" t="s">
        <v>35</v>
      </c>
      <c r="BJ276" s="912" t="s">
        <v>35</v>
      </c>
      <c r="BK276" s="912" t="s">
        <v>35</v>
      </c>
      <c r="BL276" s="917" t="s">
        <v>35</v>
      </c>
      <c r="BM276" s="908" t="s">
        <v>35</v>
      </c>
      <c r="BN276" s="912" t="s">
        <v>35</v>
      </c>
      <c r="BO276" s="912" t="s">
        <v>35</v>
      </c>
      <c r="BP276" s="912" t="s">
        <v>35</v>
      </c>
      <c r="BQ276" s="917" t="s">
        <v>35</v>
      </c>
      <c r="BR276" s="908" t="s">
        <v>35</v>
      </c>
      <c r="BS276" s="912" t="s">
        <v>35</v>
      </c>
      <c r="BT276" s="912" t="s">
        <v>35</v>
      </c>
      <c r="BU276" s="912" t="s">
        <v>35</v>
      </c>
      <c r="BV276" s="912" t="s">
        <v>35</v>
      </c>
      <c r="BW276" s="912" t="s">
        <v>35</v>
      </c>
      <c r="BX276" s="912" t="s">
        <v>35</v>
      </c>
      <c r="BY276" s="923" t="s">
        <v>35</v>
      </c>
      <c r="BZ276" s="923" t="s">
        <v>35</v>
      </c>
      <c r="CA276" s="923" t="s">
        <v>35</v>
      </c>
      <c r="CB276" s="968"/>
      <c r="CC276" s="968"/>
      <c r="CD276" s="968"/>
      <c r="CE276" s="968"/>
      <c r="CF276" s="968"/>
      <c r="CG276" s="968"/>
      <c r="CH276" s="968"/>
      <c r="CI276" s="968"/>
      <c r="CJ276" s="968"/>
      <c r="CK276" s="968"/>
      <c r="CL276" s="968"/>
      <c r="CM276" s="968"/>
      <c r="CN276" s="968"/>
      <c r="CO276" s="968"/>
      <c r="CP276" s="968"/>
      <c r="CQ276" s="968"/>
      <c r="CR276" s="968"/>
      <c r="CS276" s="968"/>
      <c r="CT276" s="968"/>
      <c r="CU276" s="968"/>
      <c r="CV276" s="968"/>
      <c r="CW276" s="968"/>
      <c r="CX276" s="968"/>
      <c r="CY276" s="968"/>
      <c r="CZ276" s="968"/>
    </row>
    <row r="277" s="373" customFormat="true" ht="15" customHeight="true" x14ac:dyDescent="0.2">
      <c r="B277" s="372"/>
      <c r="AB277" s="173"/>
      <c r="AC277" s="173"/>
      <c r="AD277" s="173"/>
      <c r="AE277" s="173"/>
      <c r="AF277" s="173"/>
      <c r="AG277" s="173"/>
      <c r="AH277" s="173"/>
      <c r="AI277" s="173"/>
      <c r="AJ277" s="173"/>
      <c r="AK277" s="173"/>
      <c r="AL277" s="173"/>
      <c r="AM277" s="173"/>
      <c r="AN277" s="173"/>
      <c r="AO277" s="173"/>
      <c r="AP277" s="173"/>
      <c r="AQ277" s="173"/>
      <c r="AR277" s="173"/>
      <c r="AS277" s="173"/>
      <c r="AT277" s="173"/>
      <c r="AU277" s="173"/>
      <c r="AV277" s="173"/>
      <c r="AW277" s="173"/>
      <c r="AX277" s="173"/>
      <c r="AY277" s="173"/>
      <c r="AZ277" s="173"/>
      <c r="BA277" s="1165" t="s">
        <v>77</v>
      </c>
      <c r="BB277" s="262" t="s">
        <v>78</v>
      </c>
      <c r="BC277" s="908" t="s">
        <v>35</v>
      </c>
      <c r="BD277" s="912" t="s">
        <v>35</v>
      </c>
      <c r="BE277" s="912" t="s">
        <v>35</v>
      </c>
      <c r="BF277" s="912" t="s">
        <v>35</v>
      </c>
      <c r="BG277" s="917" t="s">
        <v>35</v>
      </c>
      <c r="BH277" s="908" t="s">
        <v>35</v>
      </c>
      <c r="BI277" s="912" t="s">
        <v>35</v>
      </c>
      <c r="BJ277" s="912" t="s">
        <v>35</v>
      </c>
      <c r="BK277" s="912" t="s">
        <v>35</v>
      </c>
      <c r="BL277" s="917" t="s">
        <v>35</v>
      </c>
      <c r="BM277" s="908" t="s">
        <v>35</v>
      </c>
      <c r="BN277" s="912" t="s">
        <v>35</v>
      </c>
      <c r="BO277" s="912" t="s">
        <v>35</v>
      </c>
      <c r="BP277" s="912" t="s">
        <v>35</v>
      </c>
      <c r="BQ277" s="917" t="s">
        <v>35</v>
      </c>
      <c r="BR277" s="908" t="s">
        <v>35</v>
      </c>
      <c r="BS277" s="912" t="s">
        <v>35</v>
      </c>
      <c r="BT277" s="912" t="s">
        <v>35</v>
      </c>
      <c r="BU277" s="912" t="s">
        <v>35</v>
      </c>
      <c r="BV277" s="912" t="s">
        <v>35</v>
      </c>
      <c r="BW277" s="912" t="s">
        <v>35</v>
      </c>
      <c r="BX277" s="912" t="s">
        <v>35</v>
      </c>
      <c r="BY277" s="923" t="s">
        <v>35</v>
      </c>
      <c r="BZ277" s="923" t="s">
        <v>35</v>
      </c>
      <c r="CA277" s="923" t="s">
        <v>35</v>
      </c>
      <c r="CB277" s="968"/>
      <c r="CC277" s="968"/>
      <c r="CD277" s="968"/>
      <c r="CE277" s="968"/>
      <c r="CF277" s="968"/>
      <c r="CG277" s="968"/>
      <c r="CH277" s="968"/>
      <c r="CI277" s="968"/>
      <c r="CJ277" s="968"/>
      <c r="CK277" s="968"/>
      <c r="CL277" s="968"/>
      <c r="CM277" s="968"/>
      <c r="CN277" s="968"/>
      <c r="CO277" s="968"/>
      <c r="CP277" s="968"/>
      <c r="CQ277" s="968"/>
      <c r="CR277" s="968"/>
      <c r="CS277" s="968"/>
      <c r="CT277" s="968"/>
      <c r="CU277" s="968"/>
      <c r="CV277" s="968"/>
      <c r="CW277" s="968"/>
      <c r="CX277" s="968"/>
      <c r="CY277" s="968"/>
      <c r="CZ277" s="968"/>
    </row>
    <row r="278" s="373" customFormat="true" ht="15" customHeight="true" x14ac:dyDescent="0.2">
      <c r="B278" s="372"/>
      <c r="AB278" s="173"/>
      <c r="AC278" s="173"/>
      <c r="AD278" s="173"/>
      <c r="AE278" s="173"/>
      <c r="AF278" s="173"/>
      <c r="AG278" s="173"/>
      <c r="AH278" s="173"/>
      <c r="AI278" s="173"/>
      <c r="AJ278" s="173"/>
      <c r="AK278" s="173"/>
      <c r="AL278" s="173"/>
      <c r="AM278" s="173"/>
      <c r="AN278" s="173"/>
      <c r="AO278" s="173"/>
      <c r="AP278" s="173"/>
      <c r="AQ278" s="173"/>
      <c r="AR278" s="173"/>
      <c r="AS278" s="173"/>
      <c r="AT278" s="173"/>
      <c r="AU278" s="173"/>
      <c r="AV278" s="173"/>
      <c r="AW278" s="173"/>
      <c r="AX278" s="173"/>
      <c r="AY278" s="173"/>
      <c r="AZ278" s="173"/>
      <c r="BA278" s="1165"/>
      <c r="BB278" s="262" t="s">
        <v>79</v>
      </c>
      <c r="BC278" s="908" t="s">
        <v>35</v>
      </c>
      <c r="BD278" s="912" t="s">
        <v>35</v>
      </c>
      <c r="BE278" s="912" t="s">
        <v>35</v>
      </c>
      <c r="BF278" s="912" t="s">
        <v>35</v>
      </c>
      <c r="BG278" s="917" t="s">
        <v>35</v>
      </c>
      <c r="BH278" s="908" t="s">
        <v>35</v>
      </c>
      <c r="BI278" s="912" t="s">
        <v>35</v>
      </c>
      <c r="BJ278" s="912" t="s">
        <v>35</v>
      </c>
      <c r="BK278" s="912" t="s">
        <v>35</v>
      </c>
      <c r="BL278" s="917" t="s">
        <v>35</v>
      </c>
      <c r="BM278" s="908" t="s">
        <v>35</v>
      </c>
      <c r="BN278" s="912" t="s">
        <v>35</v>
      </c>
      <c r="BO278" s="912" t="s">
        <v>35</v>
      </c>
      <c r="BP278" s="912" t="s">
        <v>35</v>
      </c>
      <c r="BQ278" s="917" t="s">
        <v>35</v>
      </c>
      <c r="BR278" s="908" t="s">
        <v>35</v>
      </c>
      <c r="BS278" s="912" t="s">
        <v>35</v>
      </c>
      <c r="BT278" s="912" t="s">
        <v>35</v>
      </c>
      <c r="BU278" s="912" t="s">
        <v>35</v>
      </c>
      <c r="BV278" s="912" t="s">
        <v>35</v>
      </c>
      <c r="BW278" s="912" t="s">
        <v>35</v>
      </c>
      <c r="BX278" s="912" t="s">
        <v>35</v>
      </c>
      <c r="BY278" s="923" t="s">
        <v>35</v>
      </c>
      <c r="BZ278" s="923" t="s">
        <v>35</v>
      </c>
      <c r="CA278" s="923" t="s">
        <v>35</v>
      </c>
      <c r="CB278" s="968"/>
      <c r="CC278" s="968"/>
      <c r="CD278" s="968"/>
      <c r="CE278" s="968"/>
      <c r="CF278" s="968"/>
      <c r="CG278" s="968"/>
      <c r="CH278" s="968"/>
      <c r="CI278" s="968"/>
      <c r="CJ278" s="968"/>
      <c r="CK278" s="968"/>
      <c r="CL278" s="968"/>
      <c r="CM278" s="968"/>
      <c r="CN278" s="968"/>
      <c r="CO278" s="968"/>
      <c r="CP278" s="968"/>
      <c r="CQ278" s="968"/>
      <c r="CR278" s="968"/>
      <c r="CS278" s="968"/>
      <c r="CT278" s="968"/>
      <c r="CU278" s="968"/>
      <c r="CV278" s="968"/>
      <c r="CW278" s="968"/>
      <c r="CX278" s="968"/>
      <c r="CY278" s="968"/>
      <c r="CZ278" s="968"/>
    </row>
    <row r="279" s="373" customFormat="true" ht="15" customHeight="true" x14ac:dyDescent="0.2">
      <c r="B279" s="372"/>
      <c r="AB279" s="173"/>
      <c r="AC279" s="173"/>
      <c r="AD279" s="173"/>
      <c r="AE279" s="173"/>
      <c r="AF279" s="173"/>
      <c r="AG279" s="173"/>
      <c r="AH279" s="173"/>
      <c r="AI279" s="173"/>
      <c r="AJ279" s="173"/>
      <c r="AK279" s="173"/>
      <c r="AL279" s="173"/>
      <c r="AM279" s="173"/>
      <c r="AN279" s="173"/>
      <c r="AO279" s="173"/>
      <c r="AP279" s="173"/>
      <c r="AQ279" s="173"/>
      <c r="AR279" s="173"/>
      <c r="AS279" s="173"/>
      <c r="AT279" s="173"/>
      <c r="AU279" s="173"/>
      <c r="AV279" s="173"/>
      <c r="AW279" s="173"/>
      <c r="AX279" s="173"/>
      <c r="AY279" s="173"/>
      <c r="AZ279" s="173"/>
      <c r="BA279" s="1165"/>
      <c r="BB279" s="262" t="s">
        <v>80</v>
      </c>
      <c r="BC279" s="908" t="s">
        <v>35</v>
      </c>
      <c r="BD279" s="915" t="s">
        <v>35</v>
      </c>
      <c r="BE279" s="915" t="s">
        <v>35</v>
      </c>
      <c r="BF279" s="915" t="s">
        <v>35</v>
      </c>
      <c r="BG279" s="920" t="s">
        <v>35</v>
      </c>
      <c r="BH279" s="908" t="s">
        <v>35</v>
      </c>
      <c r="BI279" s="915" t="s">
        <v>35</v>
      </c>
      <c r="BJ279" s="915" t="s">
        <v>35</v>
      </c>
      <c r="BK279" s="915" t="s">
        <v>35</v>
      </c>
      <c r="BL279" s="920" t="s">
        <v>35</v>
      </c>
      <c r="BM279" s="908" t="s">
        <v>35</v>
      </c>
      <c r="BN279" s="915" t="s">
        <v>35</v>
      </c>
      <c r="BO279" s="915" t="s">
        <v>35</v>
      </c>
      <c r="BP279" s="915" t="s">
        <v>35</v>
      </c>
      <c r="BQ279" s="920" t="s">
        <v>35</v>
      </c>
      <c r="BR279" s="908" t="s">
        <v>35</v>
      </c>
      <c r="BS279" s="915" t="s">
        <v>35</v>
      </c>
      <c r="BT279" s="915" t="s">
        <v>35</v>
      </c>
      <c r="BU279" s="915" t="s">
        <v>35</v>
      </c>
      <c r="BV279" s="915" t="s">
        <v>35</v>
      </c>
      <c r="BW279" s="915" t="s">
        <v>35</v>
      </c>
      <c r="BX279" s="915" t="s">
        <v>35</v>
      </c>
      <c r="BY279" s="925" t="s">
        <v>35</v>
      </c>
      <c r="BZ279" s="925" t="s">
        <v>35</v>
      </c>
      <c r="CA279" s="925" t="s">
        <v>35</v>
      </c>
      <c r="CB279" s="968"/>
      <c r="CC279" s="968"/>
      <c r="CD279" s="968"/>
      <c r="CE279" s="968"/>
      <c r="CF279" s="968"/>
      <c r="CG279" s="968"/>
      <c r="CH279" s="968"/>
      <c r="CI279" s="968"/>
      <c r="CJ279" s="968"/>
      <c r="CK279" s="968"/>
      <c r="CL279" s="968"/>
      <c r="CM279" s="968"/>
      <c r="CN279" s="968"/>
      <c r="CO279" s="968"/>
      <c r="CP279" s="968"/>
      <c r="CQ279" s="968"/>
      <c r="CR279" s="968"/>
      <c r="CS279" s="968"/>
      <c r="CT279" s="968"/>
      <c r="CU279" s="968"/>
      <c r="CV279" s="968"/>
      <c r="CW279" s="968"/>
      <c r="CX279" s="968"/>
      <c r="CY279" s="968"/>
      <c r="CZ279" s="968"/>
    </row>
    <row r="280" s="373" customFormat="true" ht="15" customHeight="true" x14ac:dyDescent="0.2">
      <c r="B280" s="372"/>
      <c r="AB280" s="173"/>
      <c r="AC280" s="173"/>
      <c r="AD280" s="173"/>
      <c r="AE280" s="173"/>
      <c r="AF280" s="173"/>
      <c r="AG280" s="173"/>
      <c r="AH280" s="173"/>
      <c r="AI280" s="173"/>
      <c r="AJ280" s="173"/>
      <c r="AK280" s="173"/>
      <c r="AL280" s="173"/>
      <c r="AM280" s="173"/>
      <c r="AN280" s="173"/>
      <c r="AO280" s="173"/>
      <c r="AP280" s="173"/>
      <c r="AQ280" s="173"/>
      <c r="AR280" s="173"/>
      <c r="AS280" s="173"/>
      <c r="AT280" s="173"/>
      <c r="AU280" s="173"/>
      <c r="AV280" s="173"/>
      <c r="AW280" s="173"/>
      <c r="AX280" s="173"/>
      <c r="AY280" s="173"/>
      <c r="AZ280" s="173"/>
      <c r="BA280" s="1165"/>
      <c r="BB280" s="262" t="s">
        <v>81</v>
      </c>
      <c r="BC280" s="908" t="s">
        <v>35</v>
      </c>
      <c r="BD280" s="915" t="s">
        <v>35</v>
      </c>
      <c r="BE280" s="915" t="s">
        <v>35</v>
      </c>
      <c r="BF280" s="915" t="s">
        <v>35</v>
      </c>
      <c r="BG280" s="920" t="s">
        <v>35</v>
      </c>
      <c r="BH280" s="908" t="s">
        <v>35</v>
      </c>
      <c r="BI280" s="915" t="s">
        <v>35</v>
      </c>
      <c r="BJ280" s="915" t="s">
        <v>35</v>
      </c>
      <c r="BK280" s="915" t="s">
        <v>35</v>
      </c>
      <c r="BL280" s="920" t="s">
        <v>35</v>
      </c>
      <c r="BM280" s="908" t="s">
        <v>35</v>
      </c>
      <c r="BN280" s="915" t="s">
        <v>35</v>
      </c>
      <c r="BO280" s="915" t="s">
        <v>35</v>
      </c>
      <c r="BP280" s="915" t="s">
        <v>35</v>
      </c>
      <c r="BQ280" s="920" t="s">
        <v>35</v>
      </c>
      <c r="BR280" s="908" t="s">
        <v>35</v>
      </c>
      <c r="BS280" s="915" t="s">
        <v>35</v>
      </c>
      <c r="BT280" s="915" t="s">
        <v>35</v>
      </c>
      <c r="BU280" s="915" t="s">
        <v>35</v>
      </c>
      <c r="BV280" s="915" t="s">
        <v>35</v>
      </c>
      <c r="BW280" s="915" t="s">
        <v>35</v>
      </c>
      <c r="BX280" s="915" t="s">
        <v>35</v>
      </c>
      <c r="BY280" s="925" t="s">
        <v>35</v>
      </c>
      <c r="BZ280" s="925" t="s">
        <v>35</v>
      </c>
      <c r="CA280" s="925" t="s">
        <v>35</v>
      </c>
      <c r="CB280" s="968"/>
      <c r="CC280" s="968"/>
      <c r="CD280" s="968"/>
      <c r="CE280" s="968"/>
      <c r="CF280" s="968"/>
      <c r="CG280" s="968"/>
      <c r="CH280" s="968"/>
      <c r="CI280" s="968"/>
      <c r="CJ280" s="968"/>
      <c r="CK280" s="968"/>
      <c r="CL280" s="968"/>
      <c r="CM280" s="968"/>
      <c r="CN280" s="968"/>
      <c r="CO280" s="968"/>
      <c r="CP280" s="968"/>
      <c r="CQ280" s="968"/>
      <c r="CR280" s="968"/>
      <c r="CS280" s="968"/>
      <c r="CT280" s="968"/>
      <c r="CU280" s="968"/>
      <c r="CV280" s="968"/>
      <c r="CW280" s="968"/>
      <c r="CX280" s="968"/>
      <c r="CY280" s="968"/>
      <c r="CZ280" s="968"/>
    </row>
    <row r="281" s="373" customFormat="true" ht="15" customHeight="true" x14ac:dyDescent="0.2">
      <c r="B281" s="372"/>
      <c r="AB281" s="173"/>
      <c r="AC281" s="173"/>
      <c r="AD281" s="173"/>
      <c r="AE281" s="173"/>
      <c r="AF281" s="173"/>
      <c r="AG281" s="173"/>
      <c r="AH281" s="173"/>
      <c r="AI281" s="173"/>
      <c r="AJ281" s="173"/>
      <c r="AK281" s="173"/>
      <c r="AL281" s="173"/>
      <c r="AM281" s="173"/>
      <c r="AN281" s="173"/>
      <c r="AO281" s="173"/>
      <c r="AP281" s="173"/>
      <c r="AQ281" s="173"/>
      <c r="AR281" s="173"/>
      <c r="AS281" s="173"/>
      <c r="AT281" s="173"/>
      <c r="AU281" s="173"/>
      <c r="AV281" s="173"/>
      <c r="AW281" s="173"/>
      <c r="AX281" s="173"/>
      <c r="AY281" s="173"/>
      <c r="AZ281" s="173"/>
      <c r="BA281" s="1165"/>
      <c r="BB281" s="262" t="s">
        <v>82</v>
      </c>
      <c r="BC281" s="908" t="s">
        <v>35</v>
      </c>
      <c r="BD281" s="915" t="s">
        <v>35</v>
      </c>
      <c r="BE281" s="915" t="s">
        <v>35</v>
      </c>
      <c r="BF281" s="915" t="s">
        <v>35</v>
      </c>
      <c r="BG281" s="920" t="s">
        <v>35</v>
      </c>
      <c r="BH281" s="908" t="s">
        <v>35</v>
      </c>
      <c r="BI281" s="915" t="s">
        <v>35</v>
      </c>
      <c r="BJ281" s="915" t="s">
        <v>35</v>
      </c>
      <c r="BK281" s="915" t="s">
        <v>35</v>
      </c>
      <c r="BL281" s="920" t="s">
        <v>35</v>
      </c>
      <c r="BM281" s="908" t="s">
        <v>35</v>
      </c>
      <c r="BN281" s="915" t="s">
        <v>35</v>
      </c>
      <c r="BO281" s="915" t="s">
        <v>35</v>
      </c>
      <c r="BP281" s="915" t="s">
        <v>35</v>
      </c>
      <c r="BQ281" s="920" t="s">
        <v>35</v>
      </c>
      <c r="BR281" s="908" t="s">
        <v>35</v>
      </c>
      <c r="BS281" s="915" t="s">
        <v>35</v>
      </c>
      <c r="BT281" s="915" t="s">
        <v>35</v>
      </c>
      <c r="BU281" s="915" t="s">
        <v>35</v>
      </c>
      <c r="BV281" s="915" t="s">
        <v>35</v>
      </c>
      <c r="BW281" s="915" t="s">
        <v>35</v>
      </c>
      <c r="BX281" s="915" t="s">
        <v>35</v>
      </c>
      <c r="BY281" s="925" t="s">
        <v>35</v>
      </c>
      <c r="BZ281" s="925" t="s">
        <v>35</v>
      </c>
      <c r="CA281" s="925" t="s">
        <v>35</v>
      </c>
      <c r="CB281" s="968"/>
      <c r="CC281" s="968"/>
      <c r="CD281" s="968"/>
      <c r="CE281" s="968"/>
      <c r="CF281" s="968"/>
      <c r="CG281" s="968"/>
      <c r="CH281" s="968"/>
      <c r="CI281" s="968"/>
      <c r="CJ281" s="968"/>
      <c r="CK281" s="968"/>
      <c r="CL281" s="968"/>
      <c r="CM281" s="968"/>
      <c r="CN281" s="968"/>
      <c r="CO281" s="968"/>
      <c r="CP281" s="968"/>
      <c r="CQ281" s="968"/>
      <c r="CR281" s="968"/>
      <c r="CS281" s="968"/>
      <c r="CT281" s="968"/>
      <c r="CU281" s="968"/>
      <c r="CV281" s="968"/>
      <c r="CW281" s="968"/>
      <c r="CX281" s="968"/>
      <c r="CY281" s="968"/>
      <c r="CZ281" s="968"/>
    </row>
    <row r="282" s="373" customFormat="true" ht="15" customHeight="true" x14ac:dyDescent="0.2">
      <c r="B282" s="372"/>
      <c r="AB282" s="173"/>
      <c r="AC282" s="173"/>
      <c r="AD282" s="173"/>
      <c r="AE282" s="173"/>
      <c r="AF282" s="173"/>
      <c r="AG282" s="173"/>
      <c r="AH282" s="173"/>
      <c r="AI282" s="173"/>
      <c r="AJ282" s="173"/>
      <c r="AK282" s="173"/>
      <c r="AL282" s="173"/>
      <c r="AM282" s="173"/>
      <c r="AN282" s="173"/>
      <c r="AO282" s="173"/>
      <c r="AP282" s="173"/>
      <c r="AQ282" s="173"/>
      <c r="AR282" s="173"/>
      <c r="AS282" s="173"/>
      <c r="AT282" s="173"/>
      <c r="AU282" s="173"/>
      <c r="AV282" s="173"/>
      <c r="AW282" s="173"/>
      <c r="AX282" s="173"/>
      <c r="AY282" s="173"/>
      <c r="AZ282" s="173"/>
      <c r="BA282" s="1165"/>
      <c r="BB282" s="262" t="s">
        <v>83</v>
      </c>
      <c r="BC282" s="908" t="s">
        <v>35</v>
      </c>
      <c r="BD282" s="915" t="s">
        <v>35</v>
      </c>
      <c r="BE282" s="915" t="s">
        <v>35</v>
      </c>
      <c r="BF282" s="915" t="s">
        <v>35</v>
      </c>
      <c r="BG282" s="920" t="s">
        <v>35</v>
      </c>
      <c r="BH282" s="908" t="s">
        <v>35</v>
      </c>
      <c r="BI282" s="915" t="s">
        <v>35</v>
      </c>
      <c r="BJ282" s="915" t="s">
        <v>35</v>
      </c>
      <c r="BK282" s="915" t="s">
        <v>35</v>
      </c>
      <c r="BL282" s="920" t="s">
        <v>35</v>
      </c>
      <c r="BM282" s="908" t="s">
        <v>35</v>
      </c>
      <c r="BN282" s="915" t="s">
        <v>35</v>
      </c>
      <c r="BO282" s="915" t="s">
        <v>35</v>
      </c>
      <c r="BP282" s="915" t="s">
        <v>35</v>
      </c>
      <c r="BQ282" s="920" t="s">
        <v>35</v>
      </c>
      <c r="BR282" s="908" t="s">
        <v>35</v>
      </c>
      <c r="BS282" s="915" t="s">
        <v>35</v>
      </c>
      <c r="BT282" s="915" t="s">
        <v>35</v>
      </c>
      <c r="BU282" s="915" t="s">
        <v>35</v>
      </c>
      <c r="BV282" s="915" t="s">
        <v>35</v>
      </c>
      <c r="BW282" s="915" t="s">
        <v>35</v>
      </c>
      <c r="BX282" s="915" t="s">
        <v>35</v>
      </c>
      <c r="BY282" s="925" t="s">
        <v>35</v>
      </c>
      <c r="BZ282" s="925" t="s">
        <v>35</v>
      </c>
      <c r="CA282" s="925" t="s">
        <v>35</v>
      </c>
      <c r="CB282" s="968"/>
      <c r="CC282" s="968"/>
      <c r="CD282" s="968"/>
      <c r="CE282" s="968"/>
      <c r="CF282" s="968"/>
      <c r="CG282" s="968"/>
      <c r="CH282" s="968"/>
      <c r="CI282" s="968"/>
      <c r="CJ282" s="968"/>
      <c r="CK282" s="968"/>
      <c r="CL282" s="968"/>
      <c r="CM282" s="968"/>
      <c r="CN282" s="968"/>
      <c r="CO282" s="968"/>
      <c r="CP282" s="968"/>
      <c r="CQ282" s="968"/>
      <c r="CR282" s="968"/>
      <c r="CS282" s="968"/>
      <c r="CT282" s="968"/>
      <c r="CU282" s="968"/>
      <c r="CV282" s="968"/>
      <c r="CW282" s="968"/>
      <c r="CX282" s="968"/>
      <c r="CY282" s="968"/>
      <c r="CZ282" s="968"/>
    </row>
    <row r="283" s="373" customFormat="true" ht="15" customHeight="true" x14ac:dyDescent="0.2">
      <c r="B283" s="372"/>
      <c r="AB283" s="173"/>
      <c r="AC283" s="173"/>
      <c r="AD283" s="173"/>
      <c r="AE283" s="173"/>
      <c r="AF283" s="173"/>
      <c r="AG283" s="173"/>
      <c r="AH283" s="173"/>
      <c r="AI283" s="173"/>
      <c r="AJ283" s="173"/>
      <c r="AK283" s="173"/>
      <c r="AL283" s="173"/>
      <c r="AM283" s="173"/>
      <c r="AN283" s="173"/>
      <c r="AO283" s="173"/>
      <c r="AP283" s="173"/>
      <c r="AQ283" s="173"/>
      <c r="AR283" s="173"/>
      <c r="AS283" s="173"/>
      <c r="AT283" s="173"/>
      <c r="AU283" s="173"/>
      <c r="AV283" s="173"/>
      <c r="AW283" s="173"/>
      <c r="AX283" s="173"/>
      <c r="AY283" s="173"/>
      <c r="AZ283" s="173"/>
      <c r="BA283" s="1165"/>
      <c r="BB283" s="262" t="s">
        <v>84</v>
      </c>
      <c r="BC283" s="908" t="s">
        <v>35</v>
      </c>
      <c r="BD283" s="915" t="s">
        <v>35</v>
      </c>
      <c r="BE283" s="915" t="s">
        <v>35</v>
      </c>
      <c r="BF283" s="915" t="s">
        <v>35</v>
      </c>
      <c r="BG283" s="920" t="s">
        <v>35</v>
      </c>
      <c r="BH283" s="908" t="s">
        <v>35</v>
      </c>
      <c r="BI283" s="915" t="s">
        <v>35</v>
      </c>
      <c r="BJ283" s="915" t="s">
        <v>35</v>
      </c>
      <c r="BK283" s="915" t="s">
        <v>35</v>
      </c>
      <c r="BL283" s="920" t="s">
        <v>35</v>
      </c>
      <c r="BM283" s="908" t="s">
        <v>35</v>
      </c>
      <c r="BN283" s="915" t="s">
        <v>35</v>
      </c>
      <c r="BO283" s="915" t="s">
        <v>35</v>
      </c>
      <c r="BP283" s="915" t="s">
        <v>35</v>
      </c>
      <c r="BQ283" s="920" t="s">
        <v>35</v>
      </c>
      <c r="BR283" s="908" t="s">
        <v>35</v>
      </c>
      <c r="BS283" s="915" t="s">
        <v>35</v>
      </c>
      <c r="BT283" s="915" t="s">
        <v>35</v>
      </c>
      <c r="BU283" s="915" t="s">
        <v>35</v>
      </c>
      <c r="BV283" s="915" t="s">
        <v>35</v>
      </c>
      <c r="BW283" s="915" t="s">
        <v>35</v>
      </c>
      <c r="BX283" s="915" t="s">
        <v>35</v>
      </c>
      <c r="BY283" s="925" t="s">
        <v>35</v>
      </c>
      <c r="BZ283" s="925" t="s">
        <v>35</v>
      </c>
      <c r="CA283" s="925" t="s">
        <v>35</v>
      </c>
      <c r="CB283" s="968"/>
      <c r="CC283" s="968"/>
      <c r="CD283" s="968"/>
      <c r="CE283" s="968"/>
      <c r="CF283" s="968"/>
      <c r="CG283" s="968"/>
      <c r="CH283" s="968"/>
      <c r="CI283" s="968"/>
      <c r="CJ283" s="968"/>
      <c r="CK283" s="968"/>
      <c r="CL283" s="968"/>
      <c r="CM283" s="968"/>
      <c r="CN283" s="968"/>
      <c r="CO283" s="968"/>
      <c r="CP283" s="968"/>
      <c r="CQ283" s="968"/>
      <c r="CR283" s="968"/>
      <c r="CS283" s="968"/>
      <c r="CT283" s="968"/>
      <c r="CU283" s="968"/>
      <c r="CV283" s="968"/>
      <c r="CW283" s="968"/>
      <c r="CX283" s="968"/>
      <c r="CY283" s="968"/>
      <c r="CZ283" s="968"/>
    </row>
    <row r="284" s="373" customFormat="true" ht="15" customHeight="true" x14ac:dyDescent="0.2">
      <c r="B284" s="372"/>
      <c r="AB284" s="173"/>
      <c r="AC284" s="173"/>
      <c r="AD284" s="173"/>
      <c r="AE284" s="173"/>
      <c r="AF284" s="173"/>
      <c r="AG284" s="173"/>
      <c r="AH284" s="173"/>
      <c r="AI284" s="173"/>
      <c r="AJ284" s="173"/>
      <c r="AK284" s="173"/>
      <c r="AL284" s="173"/>
      <c r="AM284" s="173"/>
      <c r="AN284" s="173"/>
      <c r="AO284" s="173"/>
      <c r="AP284" s="173"/>
      <c r="AQ284" s="173"/>
      <c r="AR284" s="173"/>
      <c r="AS284" s="173"/>
      <c r="AT284" s="173"/>
      <c r="AU284" s="173"/>
      <c r="AV284" s="173"/>
      <c r="AW284" s="173"/>
      <c r="AX284" s="173"/>
      <c r="AY284" s="173"/>
      <c r="AZ284" s="173"/>
      <c r="BA284" s="1166"/>
      <c r="BB284" s="263" t="s">
        <v>114</v>
      </c>
      <c r="BC284" s="909" t="s">
        <v>35</v>
      </c>
      <c r="BD284" s="913" t="s">
        <v>35</v>
      </c>
      <c r="BE284" s="913" t="s">
        <v>35</v>
      </c>
      <c r="BF284" s="913" t="s">
        <v>35</v>
      </c>
      <c r="BG284" s="918" t="s">
        <v>35</v>
      </c>
      <c r="BH284" s="909" t="s">
        <v>35</v>
      </c>
      <c r="BI284" s="913" t="s">
        <v>35</v>
      </c>
      <c r="BJ284" s="913" t="s">
        <v>35</v>
      </c>
      <c r="BK284" s="913" t="s">
        <v>35</v>
      </c>
      <c r="BL284" s="918" t="s">
        <v>35</v>
      </c>
      <c r="BM284" s="909" t="s">
        <v>35</v>
      </c>
      <c r="BN284" s="913" t="s">
        <v>35</v>
      </c>
      <c r="BO284" s="913" t="s">
        <v>35</v>
      </c>
      <c r="BP284" s="913" t="s">
        <v>35</v>
      </c>
      <c r="BQ284" s="918" t="s">
        <v>35</v>
      </c>
      <c r="BR284" s="909" t="s">
        <v>35</v>
      </c>
      <c r="BS284" s="913" t="s">
        <v>35</v>
      </c>
      <c r="BT284" s="913" t="s">
        <v>35</v>
      </c>
      <c r="BU284" s="913" t="s">
        <v>35</v>
      </c>
      <c r="BV284" s="913" t="s">
        <v>35</v>
      </c>
      <c r="BW284" s="913" t="s">
        <v>35</v>
      </c>
      <c r="BX284" s="913" t="s">
        <v>35</v>
      </c>
      <c r="BY284" s="924" t="s">
        <v>35</v>
      </c>
      <c r="BZ284" s="924" t="s">
        <v>35</v>
      </c>
      <c r="CA284" s="924" t="s">
        <v>35</v>
      </c>
      <c r="CB284" s="968"/>
      <c r="CC284" s="968"/>
      <c r="CD284" s="968"/>
      <c r="CE284" s="968"/>
      <c r="CF284" s="968"/>
      <c r="CG284" s="968"/>
      <c r="CH284" s="968"/>
      <c r="CI284" s="968"/>
      <c r="CJ284" s="968"/>
      <c r="CK284" s="968"/>
      <c r="CL284" s="968"/>
      <c r="CM284" s="968"/>
      <c r="CN284" s="968"/>
      <c r="CO284" s="968"/>
      <c r="CP284" s="968"/>
      <c r="CQ284" s="968"/>
      <c r="CR284" s="968"/>
      <c r="CS284" s="968"/>
      <c r="CT284" s="968"/>
      <c r="CU284" s="968"/>
      <c r="CV284" s="968"/>
      <c r="CW284" s="968"/>
      <c r="CX284" s="968"/>
      <c r="CY284" s="968"/>
      <c r="CZ284" s="968"/>
    </row>
    <row r="285" s="373" customFormat="true" ht="15" customHeight="true" x14ac:dyDescent="0.2">
      <c r="B285" s="372"/>
      <c r="AB285" s="173"/>
      <c r="AC285" s="173"/>
      <c r="AD285" s="173"/>
      <c r="AE285" s="173"/>
      <c r="AF285" s="173"/>
      <c r="AG285" s="173"/>
      <c r="AH285" s="173"/>
      <c r="AI285" s="173"/>
      <c r="AJ285" s="173"/>
      <c r="AK285" s="173"/>
      <c r="AL285" s="173"/>
      <c r="AM285" s="173"/>
      <c r="AN285" s="173"/>
      <c r="AO285" s="173"/>
      <c r="AP285" s="173"/>
      <c r="AQ285" s="173"/>
      <c r="AR285" s="173"/>
      <c r="AS285" s="173"/>
      <c r="AT285" s="173"/>
      <c r="AU285" s="173"/>
      <c r="AV285" s="173"/>
      <c r="AW285" s="173"/>
      <c r="AX285" s="173"/>
      <c r="AY285" s="173"/>
      <c r="AZ285" s="173"/>
      <c r="BA285" s="135"/>
      <c r="BB285" s="133"/>
      <c r="BC285" s="133"/>
      <c r="BD285" s="133"/>
      <c r="BE285" s="133"/>
      <c r="BF285" s="133"/>
      <c r="BG285" s="133"/>
      <c r="BH285" s="133"/>
      <c r="BI285" s="133"/>
      <c r="BJ285" s="133"/>
      <c r="BK285" s="133"/>
      <c r="BL285" s="133"/>
      <c r="BM285" s="133"/>
      <c r="BN285" s="133"/>
      <c r="BO285" s="133"/>
      <c r="BP285" s="133"/>
      <c r="BQ285" s="133"/>
      <c r="BR285" s="133"/>
      <c r="BS285" s="133"/>
      <c r="BT285" s="133"/>
      <c r="BU285" s="133"/>
      <c r="BV285" s="133"/>
      <c r="BW285" s="133"/>
      <c r="BX285" s="133"/>
      <c r="BY285" s="135"/>
      <c r="BZ285" s="172"/>
      <c r="CA285" s="172"/>
      <c r="CB285" s="172"/>
      <c r="CC285" s="172"/>
      <c r="CD285" s="172"/>
      <c r="CE285" s="172"/>
      <c r="CF285" s="172"/>
      <c r="CG285" s="172"/>
      <c r="CH285" s="172"/>
      <c r="CI285" s="172"/>
      <c r="CJ285" s="172"/>
      <c r="CK285" s="172"/>
      <c r="CL285" s="172"/>
      <c r="CM285" s="172"/>
      <c r="CN285" s="172"/>
      <c r="CO285" s="172"/>
      <c r="CP285" s="172"/>
      <c r="CQ285" s="172"/>
      <c r="CR285" s="172"/>
      <c r="CS285" s="172"/>
      <c r="CT285" s="172"/>
      <c r="CU285" s="172"/>
      <c r="CV285" s="172"/>
      <c r="CW285" s="172"/>
      <c r="CX285" s="172"/>
      <c r="CY285" s="172"/>
      <c r="CZ285" s="172"/>
    </row>
    <row r="286" s="373" customFormat="true" ht="15" customHeight="true" x14ac:dyDescent="0.2">
      <c r="B286" s="372"/>
      <c r="AB286" s="173"/>
      <c r="AC286" s="173"/>
      <c r="AD286" s="173"/>
      <c r="AE286" s="173"/>
      <c r="AF286" s="173"/>
      <c r="AG286" s="173"/>
      <c r="AH286" s="173"/>
      <c r="AI286" s="173"/>
      <c r="AJ286" s="173"/>
      <c r="AK286" s="173"/>
      <c r="AL286" s="173"/>
      <c r="AM286" s="173"/>
      <c r="AN286" s="173"/>
      <c r="AO286" s="173"/>
      <c r="AP286" s="173"/>
      <c r="AQ286" s="173"/>
      <c r="AR286" s="173"/>
      <c r="AS286" s="173"/>
      <c r="AT286" s="173"/>
      <c r="AU286" s="173"/>
      <c r="AV286" s="173"/>
      <c r="AW286" s="173"/>
      <c r="AX286" s="173"/>
      <c r="AY286" s="173"/>
      <c r="AZ286" s="173"/>
      <c r="BA286" s="135"/>
      <c r="BB286" s="133"/>
      <c r="BC286" s="133"/>
      <c r="BD286" s="133"/>
      <c r="BE286" s="133"/>
      <c r="BF286" s="133"/>
      <c r="BG286" s="133"/>
      <c r="BH286" s="133"/>
      <c r="BI286" s="133"/>
      <c r="BJ286" s="133"/>
      <c r="BK286" s="133"/>
      <c r="BL286" s="133"/>
      <c r="BM286" s="133"/>
      <c r="BN286" s="133"/>
      <c r="BO286" s="133"/>
      <c r="BP286" s="133"/>
      <c r="BQ286" s="133"/>
      <c r="BR286" s="133"/>
      <c r="BS286" s="133"/>
      <c r="BT286" s="133"/>
      <c r="BU286" s="133"/>
      <c r="BV286" s="133"/>
      <c r="BW286" s="133"/>
      <c r="BX286" s="133"/>
      <c r="BY286" s="135"/>
      <c r="BZ286" s="172"/>
      <c r="CA286" s="172"/>
      <c r="CB286" s="172"/>
      <c r="CC286" s="172"/>
      <c r="CD286" s="172"/>
      <c r="CE286" s="172"/>
      <c r="CF286" s="172"/>
      <c r="CG286" s="172"/>
      <c r="CH286" s="172"/>
      <c r="CI286" s="172"/>
      <c r="CJ286" s="172"/>
      <c r="CK286" s="172"/>
      <c r="CL286" s="172"/>
      <c r="CM286" s="172"/>
      <c r="CN286" s="172"/>
      <c r="CO286" s="172"/>
      <c r="CP286" s="172"/>
      <c r="CQ286" s="172"/>
      <c r="CR286" s="172"/>
      <c r="CS286" s="172"/>
      <c r="CT286" s="172"/>
      <c r="CU286" s="172"/>
      <c r="CV286" s="172"/>
      <c r="CW286" s="172"/>
      <c r="CX286" s="172"/>
      <c r="CY286" s="172"/>
      <c r="CZ286" s="172"/>
    </row>
    <row r="287" s="373" customFormat="true" ht="15" customHeight="true" x14ac:dyDescent="0.2">
      <c r="B287" s="372"/>
      <c r="AB287" s="173"/>
      <c r="AC287" s="173"/>
      <c r="AD287" s="173"/>
      <c r="AE287" s="173"/>
      <c r="AF287" s="173"/>
      <c r="AG287" s="173"/>
      <c r="AH287" s="173"/>
      <c r="AI287" s="173"/>
      <c r="AJ287" s="173"/>
      <c r="AK287" s="173"/>
      <c r="AL287" s="173"/>
      <c r="AM287" s="173"/>
      <c r="AN287" s="173"/>
      <c r="AO287" s="173"/>
      <c r="AP287" s="173"/>
      <c r="AQ287" s="173"/>
      <c r="AR287" s="173"/>
      <c r="AS287" s="173"/>
      <c r="AT287" s="173"/>
      <c r="AU287" s="173"/>
      <c r="AV287" s="173"/>
      <c r="AW287" s="173"/>
      <c r="AX287" s="173"/>
      <c r="AY287" s="173"/>
      <c r="AZ287" s="173"/>
      <c r="BA287" s="135"/>
      <c r="BB287" s="133"/>
      <c r="BC287" s="133"/>
      <c r="BD287" s="133"/>
      <c r="BE287" s="133"/>
      <c r="BF287" s="133"/>
      <c r="BG287" s="133"/>
      <c r="BH287" s="133"/>
      <c r="BI287" s="133"/>
      <c r="BJ287" s="133"/>
      <c r="BK287" s="133"/>
      <c r="BL287" s="133"/>
      <c r="BM287" s="133"/>
      <c r="BN287" s="133"/>
      <c r="BO287" s="133"/>
      <c r="BP287" s="133"/>
      <c r="BQ287" s="133"/>
      <c r="BR287" s="133"/>
      <c r="BS287" s="133"/>
      <c r="BT287" s="133"/>
      <c r="BU287" s="133"/>
      <c r="BV287" s="133"/>
      <c r="BW287" s="133"/>
      <c r="BX287" s="133"/>
      <c r="BY287" s="135"/>
      <c r="BZ287" s="172"/>
      <c r="CA287" s="172"/>
      <c r="CB287" s="172"/>
      <c r="CC287" s="172"/>
      <c r="CD287" s="172"/>
      <c r="CE287" s="172"/>
      <c r="CF287" s="172"/>
      <c r="CG287" s="172"/>
      <c r="CH287" s="172"/>
      <c r="CI287" s="172"/>
      <c r="CJ287" s="172"/>
      <c r="CK287" s="172"/>
      <c r="CL287" s="172"/>
      <c r="CM287" s="172"/>
      <c r="CN287" s="172"/>
      <c r="CO287" s="172"/>
      <c r="CP287" s="172"/>
      <c r="CQ287" s="172"/>
      <c r="CR287" s="172"/>
      <c r="CS287" s="172"/>
      <c r="CT287" s="172"/>
      <c r="CU287" s="172"/>
      <c r="CV287" s="172"/>
      <c r="CW287" s="172"/>
      <c r="CX287" s="172"/>
      <c r="CY287" s="172"/>
      <c r="CZ287" s="172"/>
    </row>
    <row r="288" s="373" customFormat="true" ht="15" customHeight="true" x14ac:dyDescent="0.2">
      <c r="B288" s="372"/>
      <c r="AB288" s="173"/>
      <c r="AC288" s="173"/>
      <c r="AD288" s="173"/>
      <c r="AE288" s="173"/>
      <c r="AF288" s="173"/>
      <c r="AG288" s="173"/>
      <c r="AH288" s="173"/>
      <c r="AI288" s="173"/>
      <c r="AJ288" s="173"/>
      <c r="AK288" s="173"/>
      <c r="AL288" s="173"/>
      <c r="AM288" s="173"/>
      <c r="AN288" s="173"/>
      <c r="AO288" s="173"/>
      <c r="AP288" s="173"/>
      <c r="AQ288" s="173"/>
      <c r="AR288" s="173"/>
      <c r="AS288" s="173"/>
      <c r="AT288" s="173"/>
      <c r="AU288" s="173"/>
      <c r="AV288" s="173"/>
      <c r="AW288" s="173"/>
      <c r="AX288" s="173"/>
      <c r="AY288" s="173"/>
      <c r="AZ288" s="173"/>
      <c r="BA288" s="135"/>
      <c r="BB288" s="133"/>
      <c r="BC288" s="133"/>
      <c r="BD288" s="133"/>
      <c r="BE288" s="133"/>
      <c r="BF288" s="133"/>
      <c r="BG288" s="133"/>
      <c r="BH288" s="133"/>
      <c r="BI288" s="133"/>
      <c r="BJ288" s="133"/>
      <c r="BK288" s="133"/>
      <c r="BL288" s="133"/>
      <c r="BM288" s="133"/>
      <c r="BN288" s="133"/>
      <c r="BO288" s="133"/>
      <c r="BP288" s="133"/>
      <c r="BQ288" s="133"/>
      <c r="BR288" s="133"/>
      <c r="BS288" s="133"/>
      <c r="BT288" s="133"/>
      <c r="BU288" s="133"/>
      <c r="BV288" s="133"/>
      <c r="BW288" s="133"/>
      <c r="BX288" s="133"/>
      <c r="BY288" s="135"/>
      <c r="BZ288" s="172"/>
      <c r="CA288" s="172"/>
      <c r="CB288" s="172"/>
      <c r="CC288" s="172"/>
      <c r="CD288" s="172"/>
      <c r="CE288" s="172"/>
      <c r="CF288" s="172"/>
      <c r="CG288" s="172"/>
      <c r="CH288" s="172"/>
      <c r="CI288" s="172"/>
      <c r="CJ288" s="172"/>
      <c r="CK288" s="172"/>
      <c r="CL288" s="172"/>
      <c r="CM288" s="172"/>
      <c r="CN288" s="172"/>
      <c r="CO288" s="172"/>
      <c r="CP288" s="172"/>
      <c r="CQ288" s="172"/>
      <c r="CR288" s="172"/>
      <c r="CS288" s="172"/>
      <c r="CT288" s="172"/>
      <c r="CU288" s="172"/>
      <c r="CV288" s="172"/>
      <c r="CW288" s="172"/>
      <c r="CX288" s="172"/>
      <c r="CY288" s="172"/>
      <c r="CZ288" s="172"/>
    </row>
    <row r="289" s="373" customFormat="true" ht="15" customHeight="true" x14ac:dyDescent="0.2">
      <c r="A289" s="364"/>
      <c r="B289" s="363"/>
      <c r="C289" s="364"/>
      <c r="AB289" s="173"/>
      <c r="AC289" s="173"/>
      <c r="AD289" s="173"/>
      <c r="AE289" s="173"/>
      <c r="AF289" s="173"/>
      <c r="AG289" s="173"/>
      <c r="AH289" s="173"/>
      <c r="AI289" s="173"/>
      <c r="AJ289" s="173"/>
      <c r="AK289" s="173"/>
      <c r="AL289" s="173"/>
      <c r="AM289" s="173"/>
      <c r="AN289" s="173"/>
      <c r="AO289" s="173"/>
      <c r="AP289" s="173"/>
      <c r="AQ289" s="173"/>
      <c r="AR289" s="173"/>
      <c r="AS289" s="173"/>
      <c r="AT289" s="173"/>
      <c r="AU289" s="173"/>
      <c r="AV289" s="173"/>
      <c r="AW289" s="173"/>
      <c r="AX289" s="173"/>
      <c r="AY289" s="173"/>
      <c r="AZ289" s="173"/>
      <c r="BA289" s="135"/>
      <c r="BB289" s="133"/>
      <c r="BC289" s="133"/>
      <c r="BD289" s="133"/>
      <c r="BE289" s="133"/>
      <c r="BF289" s="133"/>
      <c r="BG289" s="133"/>
      <c r="BH289" s="133"/>
      <c r="BI289" s="133"/>
      <c r="BJ289" s="133"/>
      <c r="BK289" s="133"/>
      <c r="BL289" s="133"/>
      <c r="BM289" s="133"/>
      <c r="BN289" s="133"/>
      <c r="BO289" s="133"/>
      <c r="BP289" s="133"/>
      <c r="BQ289" s="133"/>
      <c r="BR289" s="133"/>
      <c r="BS289" s="133"/>
      <c r="BT289" s="133"/>
      <c r="BU289" s="133"/>
      <c r="BV289" s="133"/>
      <c r="BW289" s="133"/>
      <c r="BX289" s="133"/>
      <c r="BY289" s="135"/>
      <c r="BZ289" s="172"/>
      <c r="CA289" s="172"/>
      <c r="CB289" s="172"/>
      <c r="CC289" s="172"/>
      <c r="CD289" s="172"/>
      <c r="CE289" s="172"/>
      <c r="CF289" s="172"/>
      <c r="CG289" s="172"/>
      <c r="CH289" s="172"/>
      <c r="CI289" s="172"/>
      <c r="CJ289" s="172"/>
      <c r="CK289" s="172"/>
      <c r="CL289" s="172"/>
      <c r="CM289" s="172"/>
      <c r="CN289" s="172"/>
      <c r="CO289" s="172"/>
      <c r="CP289" s="172"/>
      <c r="CQ289" s="172"/>
      <c r="CR289" s="172"/>
      <c r="CS289" s="172"/>
      <c r="CT289" s="172"/>
      <c r="CU289" s="172"/>
      <c r="CV289" s="172"/>
      <c r="CW289" s="172"/>
      <c r="CX289" s="172"/>
      <c r="CY289" s="172"/>
      <c r="CZ289" s="172"/>
    </row>
    <row r="290" s="373" customFormat="true" ht="15" customHeight="true" x14ac:dyDescent="0.2">
      <c r="A290" s="374"/>
      <c r="B290" s="800"/>
      <c r="C290" s="801"/>
      <c r="AB290" s="173"/>
      <c r="AC290" s="173"/>
      <c r="AD290" s="173"/>
      <c r="AE290" s="173"/>
      <c r="AF290" s="173"/>
      <c r="AG290" s="173"/>
      <c r="AH290" s="173"/>
      <c r="AI290" s="173"/>
      <c r="AJ290" s="173"/>
      <c r="AK290" s="173"/>
      <c r="AL290" s="173"/>
      <c r="AM290" s="173"/>
      <c r="AN290" s="173"/>
      <c r="AO290" s="173"/>
      <c r="AP290" s="173"/>
      <c r="AQ290" s="173"/>
      <c r="AR290" s="173"/>
      <c r="AS290" s="173"/>
      <c r="AT290" s="173"/>
      <c r="AU290" s="173"/>
      <c r="AV290" s="173"/>
      <c r="AW290" s="173"/>
      <c r="AX290" s="173"/>
      <c r="AY290" s="173"/>
      <c r="AZ290" s="173"/>
      <c r="BA290" s="135"/>
      <c r="BB290" s="133"/>
      <c r="BC290" s="133"/>
      <c r="BD290" s="133"/>
      <c r="BE290" s="133"/>
      <c r="BF290" s="133"/>
      <c r="BG290" s="133"/>
      <c r="BH290" s="133"/>
      <c r="BI290" s="133"/>
      <c r="BJ290" s="133"/>
      <c r="BK290" s="133"/>
      <c r="BL290" s="133"/>
      <c r="BM290" s="133"/>
      <c r="BN290" s="133"/>
      <c r="BO290" s="133"/>
      <c r="BP290" s="133"/>
      <c r="BQ290" s="133"/>
      <c r="BR290" s="133"/>
      <c r="BS290" s="133"/>
      <c r="BT290" s="133"/>
      <c r="BU290" s="133"/>
      <c r="BV290" s="133"/>
      <c r="BW290" s="133"/>
      <c r="BX290" s="133"/>
      <c r="BY290" s="135"/>
      <c r="BZ290" s="172"/>
      <c r="CA290" s="172"/>
      <c r="CB290" s="172"/>
      <c r="CC290" s="172"/>
      <c r="CD290" s="172"/>
      <c r="CE290" s="172"/>
      <c r="CF290" s="172"/>
      <c r="CG290" s="172"/>
      <c r="CH290" s="172"/>
      <c r="CI290" s="172"/>
      <c r="CJ290" s="172"/>
      <c r="CK290" s="172"/>
      <c r="CL290" s="172"/>
      <c r="CM290" s="172"/>
      <c r="CN290" s="172"/>
      <c r="CO290" s="172"/>
      <c r="CP290" s="172"/>
      <c r="CQ290" s="172"/>
      <c r="CR290" s="172"/>
      <c r="CS290" s="172"/>
      <c r="CT290" s="172"/>
      <c r="CU290" s="172"/>
      <c r="CV290" s="172"/>
      <c r="CW290" s="172"/>
      <c r="CX290" s="172"/>
      <c r="CY290" s="172"/>
      <c r="CZ290" s="172"/>
    </row>
    <row r="291" s="373" customFormat="true" ht="15" customHeight="true" x14ac:dyDescent="0.2">
      <c r="A291" s="374"/>
      <c r="B291" s="800"/>
      <c r="C291" s="801"/>
      <c r="AB291" s="173"/>
      <c r="AC291" s="173"/>
      <c r="AD291" s="173"/>
      <c r="AE291" s="173"/>
      <c r="AF291" s="173"/>
      <c r="AG291" s="173"/>
      <c r="AH291" s="173"/>
      <c r="AI291" s="173"/>
      <c r="AJ291" s="173"/>
      <c r="AK291" s="173"/>
      <c r="AL291" s="173"/>
      <c r="AM291" s="173"/>
      <c r="AN291" s="173"/>
      <c r="AO291" s="173"/>
      <c r="AP291" s="173"/>
      <c r="AQ291" s="173"/>
      <c r="AR291" s="173"/>
      <c r="AS291" s="173"/>
      <c r="AT291" s="173"/>
      <c r="AU291" s="173"/>
      <c r="AV291" s="173"/>
      <c r="AW291" s="173"/>
      <c r="AX291" s="173"/>
      <c r="AY291" s="173"/>
      <c r="AZ291" s="173"/>
      <c r="BA291" s="135"/>
      <c r="BB291" s="133"/>
      <c r="BC291" s="133"/>
      <c r="BD291" s="133"/>
      <c r="BE291" s="133"/>
      <c r="BF291" s="133"/>
      <c r="BG291" s="133"/>
      <c r="BH291" s="133"/>
      <c r="BI291" s="133"/>
      <c r="BJ291" s="133"/>
      <c r="BK291" s="133"/>
      <c r="BL291" s="133"/>
      <c r="BM291" s="133"/>
      <c r="BN291" s="133"/>
      <c r="BO291" s="133"/>
      <c r="BP291" s="133"/>
      <c r="BQ291" s="133"/>
      <c r="BR291" s="133"/>
      <c r="BS291" s="133"/>
      <c r="BT291" s="133"/>
      <c r="BU291" s="133"/>
      <c r="BV291" s="133"/>
      <c r="BW291" s="133"/>
      <c r="BX291" s="133"/>
      <c r="BY291" s="135"/>
      <c r="BZ291" s="172"/>
      <c r="CA291" s="172"/>
      <c r="CB291" s="172"/>
      <c r="CC291" s="172"/>
      <c r="CD291" s="172"/>
      <c r="CE291" s="172"/>
      <c r="CF291" s="172"/>
      <c r="CG291" s="172"/>
      <c r="CH291" s="172"/>
      <c r="CI291" s="172"/>
      <c r="CJ291" s="172"/>
      <c r="CK291" s="172"/>
      <c r="CL291" s="172"/>
      <c r="CM291" s="172"/>
      <c r="CN291" s="172"/>
      <c r="CO291" s="172"/>
      <c r="CP291" s="172"/>
      <c r="CQ291" s="172"/>
      <c r="CR291" s="172"/>
      <c r="CS291" s="172"/>
      <c r="CT291" s="172"/>
      <c r="CU291" s="172"/>
      <c r="CV291" s="172"/>
      <c r="CW291" s="172"/>
      <c r="CX291" s="172"/>
      <c r="CY291" s="172"/>
      <c r="CZ291" s="172"/>
    </row>
    <row r="292" s="373" customFormat="true" ht="15" customHeight="true" x14ac:dyDescent="0.2">
      <c r="A292" s="374"/>
      <c r="B292" s="800"/>
      <c r="C292" s="801"/>
      <c r="AB292" s="173"/>
      <c r="AC292" s="173"/>
      <c r="AD292" s="173"/>
      <c r="AE292" s="173"/>
      <c r="AF292" s="173"/>
      <c r="AG292" s="173"/>
      <c r="AH292" s="173"/>
      <c r="AI292" s="173"/>
      <c r="AJ292" s="173"/>
      <c r="AK292" s="173"/>
      <c r="AL292" s="173"/>
      <c r="AM292" s="173"/>
      <c r="AN292" s="173"/>
      <c r="AO292" s="173"/>
      <c r="AP292" s="173"/>
      <c r="AQ292" s="173"/>
      <c r="AR292" s="173"/>
      <c r="AS292" s="173"/>
      <c r="AT292" s="173"/>
      <c r="AU292" s="173"/>
      <c r="AV292" s="173"/>
      <c r="AW292" s="173"/>
      <c r="AX292" s="173"/>
      <c r="AY292" s="173"/>
      <c r="AZ292" s="173"/>
      <c r="BA292" s="135"/>
      <c r="BB292" s="133"/>
      <c r="BC292" s="133"/>
      <c r="BD292" s="133"/>
      <c r="BE292" s="133"/>
      <c r="BF292" s="133"/>
      <c r="BG292" s="133"/>
      <c r="BH292" s="133"/>
      <c r="BI292" s="133"/>
      <c r="BJ292" s="133"/>
      <c r="BK292" s="133"/>
      <c r="BL292" s="133"/>
      <c r="BM292" s="133"/>
      <c r="BN292" s="133"/>
      <c r="BO292" s="133"/>
      <c r="BP292" s="133"/>
      <c r="BQ292" s="133"/>
      <c r="BR292" s="133"/>
      <c r="BS292" s="133"/>
      <c r="BT292" s="133"/>
      <c r="BU292" s="133"/>
      <c r="BV292" s="133"/>
      <c r="BW292" s="133"/>
      <c r="BX292" s="133"/>
      <c r="BY292" s="135"/>
      <c r="BZ292" s="172"/>
      <c r="CA292" s="172"/>
      <c r="CB292" s="172"/>
      <c r="CC292" s="172"/>
      <c r="CD292" s="172"/>
      <c r="CE292" s="172"/>
      <c r="CF292" s="172"/>
      <c r="CG292" s="172"/>
      <c r="CH292" s="172"/>
      <c r="CI292" s="172"/>
      <c r="CJ292" s="172"/>
      <c r="CK292" s="172"/>
      <c r="CL292" s="172"/>
      <c r="CM292" s="172"/>
      <c r="CN292" s="172"/>
      <c r="CO292" s="172"/>
      <c r="CP292" s="172"/>
      <c r="CQ292" s="172"/>
      <c r="CR292" s="172"/>
      <c r="CS292" s="172"/>
      <c r="CT292" s="172"/>
      <c r="CU292" s="172"/>
      <c r="CV292" s="172"/>
      <c r="CW292" s="172"/>
      <c r="CX292" s="172"/>
      <c r="CY292" s="172"/>
      <c r="CZ292" s="172"/>
    </row>
    <row r="293" s="373" customFormat="true" ht="15" customHeight="true" x14ac:dyDescent="0.2">
      <c r="A293" s="374"/>
      <c r="B293" s="800"/>
      <c r="C293" s="802"/>
      <c r="AB293" s="173"/>
      <c r="AC293" s="173"/>
      <c r="AD293" s="173"/>
      <c r="AE293" s="173"/>
      <c r="AF293" s="173"/>
      <c r="AG293" s="173"/>
      <c r="AH293" s="173"/>
      <c r="AI293" s="173"/>
      <c r="AJ293" s="173"/>
      <c r="AK293" s="173"/>
      <c r="AL293" s="173"/>
      <c r="AM293" s="173"/>
      <c r="AN293" s="173"/>
      <c r="AO293" s="173"/>
      <c r="AP293" s="173"/>
      <c r="AQ293" s="173"/>
      <c r="AR293" s="173"/>
      <c r="AS293" s="173"/>
      <c r="AT293" s="173"/>
      <c r="AU293" s="173"/>
      <c r="AV293" s="173"/>
      <c r="AW293" s="173"/>
      <c r="AX293" s="173"/>
      <c r="AY293" s="173"/>
      <c r="AZ293" s="173"/>
      <c r="BA293" s="135"/>
      <c r="BB293" s="133"/>
      <c r="BC293" s="133"/>
      <c r="BD293" s="133"/>
      <c r="BE293" s="133"/>
      <c r="BF293" s="133"/>
      <c r="BG293" s="133"/>
      <c r="BH293" s="133"/>
      <c r="BI293" s="133"/>
      <c r="BJ293" s="133"/>
      <c r="BK293" s="133"/>
      <c r="BL293" s="133"/>
      <c r="BM293" s="133"/>
      <c r="BN293" s="133"/>
      <c r="BO293" s="133"/>
      <c r="BP293" s="133"/>
      <c r="BQ293" s="133"/>
      <c r="BR293" s="133"/>
      <c r="BS293" s="133"/>
      <c r="BT293" s="133"/>
      <c r="BU293" s="133"/>
      <c r="BV293" s="133"/>
      <c r="BW293" s="133"/>
      <c r="BX293" s="133"/>
      <c r="BY293" s="135"/>
      <c r="BZ293" s="172"/>
      <c r="CA293" s="172"/>
      <c r="CB293" s="172"/>
      <c r="CC293" s="172"/>
      <c r="CD293" s="172"/>
      <c r="CE293" s="172"/>
      <c r="CF293" s="172"/>
      <c r="CG293" s="172"/>
      <c r="CH293" s="172"/>
      <c r="CI293" s="172"/>
      <c r="CJ293" s="172"/>
      <c r="CK293" s="172"/>
      <c r="CL293" s="172"/>
      <c r="CM293" s="172"/>
      <c r="CN293" s="172"/>
      <c r="CO293" s="172"/>
      <c r="CP293" s="172"/>
      <c r="CQ293" s="172"/>
      <c r="CR293" s="172"/>
      <c r="CS293" s="172"/>
      <c r="CT293" s="172"/>
      <c r="CU293" s="172"/>
      <c r="CV293" s="172"/>
      <c r="CW293" s="172"/>
      <c r="CX293" s="172"/>
      <c r="CY293" s="172"/>
      <c r="CZ293" s="172"/>
    </row>
    <row r="294" s="373" customFormat="true" ht="15" customHeight="true" x14ac:dyDescent="0.2">
      <c r="A294" s="374"/>
      <c r="B294" s="800"/>
      <c r="C294" s="802"/>
      <c r="AB294" s="173"/>
      <c r="AC294" s="173"/>
      <c r="AD294" s="173"/>
      <c r="AE294" s="173"/>
      <c r="AF294" s="173"/>
      <c r="AG294" s="173"/>
      <c r="AH294" s="173"/>
      <c r="AI294" s="173"/>
      <c r="AJ294" s="173"/>
      <c r="AK294" s="173"/>
      <c r="AL294" s="173"/>
      <c r="AM294" s="173"/>
      <c r="AN294" s="173"/>
      <c r="AO294" s="173"/>
      <c r="AP294" s="173"/>
      <c r="AQ294" s="173"/>
      <c r="AR294" s="173"/>
      <c r="AS294" s="173"/>
      <c r="AT294" s="173"/>
      <c r="AU294" s="173"/>
      <c r="AV294" s="173"/>
      <c r="AW294" s="173"/>
      <c r="AX294" s="173"/>
      <c r="AY294" s="173"/>
      <c r="AZ294" s="173"/>
      <c r="BA294" s="135"/>
      <c r="BB294" s="133"/>
      <c r="BC294" s="133"/>
      <c r="BD294" s="133"/>
      <c r="BE294" s="133"/>
      <c r="BF294" s="133"/>
      <c r="BG294" s="133"/>
      <c r="BH294" s="133"/>
      <c r="BI294" s="133"/>
      <c r="BJ294" s="133"/>
      <c r="BK294" s="133"/>
      <c r="BL294" s="133"/>
      <c r="BM294" s="133"/>
      <c r="BN294" s="133"/>
      <c r="BO294" s="133"/>
      <c r="BP294" s="133"/>
      <c r="BQ294" s="133"/>
      <c r="BR294" s="133"/>
      <c r="BS294" s="133"/>
      <c r="BT294" s="133"/>
      <c r="BU294" s="133"/>
      <c r="BV294" s="133"/>
      <c r="BW294" s="133"/>
      <c r="BX294" s="133"/>
      <c r="BY294" s="135"/>
      <c r="BZ294" s="172"/>
      <c r="CA294" s="172"/>
      <c r="CB294" s="172"/>
      <c r="CC294" s="172"/>
      <c r="CD294" s="172"/>
      <c r="CE294" s="172"/>
      <c r="CF294" s="172"/>
      <c r="CG294" s="172"/>
      <c r="CH294" s="172"/>
      <c r="CI294" s="172"/>
      <c r="CJ294" s="172"/>
      <c r="CK294" s="172"/>
      <c r="CL294" s="172"/>
      <c r="CM294" s="172"/>
      <c r="CN294" s="172"/>
      <c r="CO294" s="172"/>
      <c r="CP294" s="172"/>
      <c r="CQ294" s="172"/>
      <c r="CR294" s="172"/>
      <c r="CS294" s="172"/>
      <c r="CT294" s="172"/>
      <c r="CU294" s="172"/>
      <c r="CV294" s="172"/>
      <c r="CW294" s="172"/>
      <c r="CX294" s="172"/>
      <c r="CY294" s="172"/>
      <c r="CZ294" s="172"/>
    </row>
    <row r="295" s="373" customFormat="true" ht="15" customHeight="true" x14ac:dyDescent="0.2">
      <c r="A295" s="374"/>
      <c r="B295" s="800"/>
      <c r="C295" s="802"/>
      <c r="AB295" s="173"/>
      <c r="AC295" s="173"/>
      <c r="AD295" s="173"/>
      <c r="AE295" s="173"/>
      <c r="AF295" s="173"/>
      <c r="AG295" s="173"/>
      <c r="AH295" s="173"/>
      <c r="AI295" s="173"/>
      <c r="AJ295" s="173"/>
      <c r="AK295" s="173"/>
      <c r="AL295" s="173"/>
      <c r="AM295" s="173"/>
      <c r="AN295" s="173"/>
      <c r="AO295" s="173"/>
      <c r="AP295" s="173"/>
      <c r="AQ295" s="173"/>
      <c r="AR295" s="173"/>
      <c r="AS295" s="173"/>
      <c r="AT295" s="173"/>
      <c r="AU295" s="173"/>
      <c r="AV295" s="173"/>
      <c r="AW295" s="173"/>
      <c r="AX295" s="173"/>
      <c r="AY295" s="173"/>
      <c r="AZ295" s="173"/>
      <c r="BA295" s="135"/>
      <c r="BB295" s="133"/>
      <c r="BC295" s="133"/>
      <c r="BD295" s="133"/>
      <c r="BE295" s="133"/>
      <c r="BF295" s="133"/>
      <c r="BG295" s="133"/>
      <c r="BH295" s="133"/>
      <c r="BI295" s="133"/>
      <c r="BJ295" s="133"/>
      <c r="BK295" s="133"/>
      <c r="BL295" s="133"/>
      <c r="BM295" s="133"/>
      <c r="BN295" s="133"/>
      <c r="BO295" s="133"/>
      <c r="BP295" s="133"/>
      <c r="BQ295" s="133"/>
      <c r="BR295" s="133"/>
      <c r="BS295" s="133"/>
      <c r="BT295" s="133"/>
      <c r="BU295" s="133"/>
      <c r="BV295" s="133"/>
      <c r="BW295" s="133"/>
      <c r="BX295" s="133"/>
      <c r="BY295" s="135"/>
      <c r="BZ295" s="172"/>
      <c r="CA295" s="172"/>
      <c r="CB295" s="172"/>
      <c r="CC295" s="172"/>
      <c r="CD295" s="172"/>
      <c r="CE295" s="172"/>
      <c r="CF295" s="172"/>
      <c r="CG295" s="172"/>
      <c r="CH295" s="172"/>
      <c r="CI295" s="172"/>
      <c r="CJ295" s="172"/>
      <c r="CK295" s="172"/>
      <c r="CL295" s="172"/>
      <c r="CM295" s="172"/>
      <c r="CN295" s="172"/>
      <c r="CO295" s="172"/>
      <c r="CP295" s="172"/>
      <c r="CQ295" s="172"/>
      <c r="CR295" s="172"/>
      <c r="CS295" s="172"/>
      <c r="CT295" s="172"/>
      <c r="CU295" s="172"/>
      <c r="CV295" s="172"/>
      <c r="CW295" s="172"/>
      <c r="CX295" s="172"/>
      <c r="CY295" s="172"/>
      <c r="CZ295" s="172"/>
    </row>
    <row r="296" s="373" customFormat="true" ht="15" customHeight="true" x14ac:dyDescent="0.2">
      <c r="A296" s="374"/>
      <c r="B296" s="800"/>
      <c r="C296" s="802"/>
      <c r="AB296" s="173"/>
      <c r="AC296" s="173"/>
      <c r="AD296" s="173"/>
      <c r="AE296" s="173"/>
      <c r="AF296" s="173"/>
      <c r="AG296" s="173"/>
      <c r="AH296" s="173"/>
      <c r="AI296" s="173"/>
      <c r="AJ296" s="173"/>
      <c r="AK296" s="173"/>
      <c r="AL296" s="173"/>
      <c r="AM296" s="173"/>
      <c r="AN296" s="173"/>
      <c r="AO296" s="173"/>
      <c r="AP296" s="173"/>
      <c r="AQ296" s="173"/>
      <c r="AR296" s="173"/>
      <c r="AS296" s="173"/>
      <c r="AT296" s="173"/>
      <c r="AU296" s="173"/>
      <c r="AV296" s="173"/>
      <c r="AW296" s="173"/>
      <c r="AX296" s="173"/>
      <c r="AY296" s="173"/>
      <c r="AZ296" s="173"/>
      <c r="BA296" s="135"/>
      <c r="BB296" s="133"/>
      <c r="BC296" s="133"/>
      <c r="BD296" s="133"/>
      <c r="BE296" s="133"/>
      <c r="BF296" s="133"/>
      <c r="BG296" s="133"/>
      <c r="BH296" s="133"/>
      <c r="BI296" s="133"/>
      <c r="BJ296" s="133"/>
      <c r="BK296" s="133"/>
      <c r="BL296" s="133"/>
      <c r="BM296" s="133"/>
      <c r="BN296" s="133"/>
      <c r="BO296" s="133"/>
      <c r="BP296" s="133"/>
      <c r="BQ296" s="133"/>
      <c r="BR296" s="133"/>
      <c r="BS296" s="133"/>
      <c r="BT296" s="133"/>
      <c r="BU296" s="133"/>
      <c r="BV296" s="133"/>
      <c r="BW296" s="133"/>
      <c r="BX296" s="133"/>
      <c r="BY296" s="135"/>
      <c r="BZ296" s="172"/>
      <c r="CA296" s="172"/>
      <c r="CB296" s="172"/>
      <c r="CC296" s="172"/>
      <c r="CD296" s="172"/>
      <c r="CE296" s="172"/>
      <c r="CF296" s="172"/>
      <c r="CG296" s="172"/>
      <c r="CH296" s="172"/>
      <c r="CI296" s="172"/>
      <c r="CJ296" s="172"/>
      <c r="CK296" s="172"/>
      <c r="CL296" s="172"/>
      <c r="CM296" s="172"/>
      <c r="CN296" s="172"/>
      <c r="CO296" s="172"/>
      <c r="CP296" s="172"/>
      <c r="CQ296" s="172"/>
      <c r="CR296" s="172"/>
      <c r="CS296" s="172"/>
      <c r="CT296" s="172"/>
      <c r="CU296" s="172"/>
      <c r="CV296" s="172"/>
      <c r="CW296" s="172"/>
      <c r="CX296" s="172"/>
      <c r="CY296" s="172"/>
      <c r="CZ296" s="172"/>
    </row>
    <row r="297" s="373" customFormat="true" ht="15" customHeight="true" x14ac:dyDescent="0.2">
      <c r="A297" s="374"/>
      <c r="B297" s="800"/>
      <c r="C297" s="802"/>
      <c r="AB297" s="173"/>
      <c r="AC297" s="173"/>
      <c r="AD297" s="173"/>
      <c r="AE297" s="173"/>
      <c r="AF297" s="173"/>
      <c r="AG297" s="173"/>
      <c r="AH297" s="173"/>
      <c r="AI297" s="173"/>
      <c r="AJ297" s="173"/>
      <c r="AK297" s="173"/>
      <c r="AL297" s="173"/>
      <c r="AM297" s="173"/>
      <c r="AN297" s="173"/>
      <c r="AO297" s="173"/>
      <c r="AP297" s="173"/>
      <c r="AQ297" s="173"/>
      <c r="AR297" s="173"/>
      <c r="AS297" s="173"/>
      <c r="AT297" s="173"/>
      <c r="AU297" s="173"/>
      <c r="AV297" s="173"/>
      <c r="AW297" s="173"/>
      <c r="AX297" s="173"/>
      <c r="AY297" s="173"/>
      <c r="AZ297" s="173"/>
      <c r="BA297" s="135"/>
      <c r="BB297" s="133"/>
      <c r="BC297" s="133"/>
      <c r="BD297" s="133"/>
      <c r="BE297" s="133"/>
      <c r="BF297" s="133"/>
      <c r="BG297" s="133"/>
      <c r="BH297" s="133"/>
      <c r="BI297" s="133"/>
      <c r="BJ297" s="133"/>
      <c r="BK297" s="133"/>
      <c r="BL297" s="133"/>
      <c r="BM297" s="133"/>
      <c r="BN297" s="133"/>
      <c r="BO297" s="133"/>
      <c r="BP297" s="133"/>
      <c r="BQ297" s="133"/>
      <c r="BR297" s="133"/>
      <c r="BS297" s="133"/>
      <c r="BT297" s="133"/>
      <c r="BU297" s="133"/>
      <c r="BV297" s="133"/>
      <c r="BW297" s="133"/>
      <c r="BX297" s="133"/>
      <c r="BY297" s="135"/>
      <c r="BZ297" s="172"/>
      <c r="CA297" s="172"/>
      <c r="CB297" s="172"/>
      <c r="CC297" s="172"/>
      <c r="CD297" s="172"/>
      <c r="CE297" s="172"/>
      <c r="CF297" s="172"/>
      <c r="CG297" s="172"/>
      <c r="CH297" s="172"/>
      <c r="CI297" s="172"/>
      <c r="CJ297" s="172"/>
      <c r="CK297" s="172"/>
      <c r="CL297" s="172"/>
      <c r="CM297" s="172"/>
      <c r="CN297" s="172"/>
      <c r="CO297" s="172"/>
      <c r="CP297" s="172"/>
      <c r="CQ297" s="172"/>
      <c r="CR297" s="172"/>
      <c r="CS297" s="172"/>
      <c r="CT297" s="172"/>
      <c r="CU297" s="172"/>
      <c r="CV297" s="172"/>
      <c r="CW297" s="172"/>
      <c r="CX297" s="172"/>
      <c r="CY297" s="172"/>
      <c r="CZ297" s="172"/>
    </row>
    <row r="298" s="373" customFormat="true" ht="15" customHeight="true" x14ac:dyDescent="0.2">
      <c r="B298" s="372"/>
      <c r="AB298" s="173"/>
      <c r="AC298" s="173"/>
      <c r="AD298" s="173"/>
      <c r="AE298" s="173"/>
      <c r="AF298" s="173"/>
      <c r="AG298" s="173"/>
      <c r="AH298" s="173"/>
      <c r="AI298" s="173"/>
      <c r="AJ298" s="173"/>
      <c r="AK298" s="173"/>
      <c r="AL298" s="173"/>
      <c r="AM298" s="173"/>
      <c r="AN298" s="173"/>
      <c r="AO298" s="173"/>
      <c r="AP298" s="173"/>
      <c r="AQ298" s="173"/>
      <c r="AR298" s="173"/>
      <c r="AS298" s="173"/>
      <c r="AT298" s="173"/>
      <c r="AU298" s="173"/>
      <c r="AV298" s="173"/>
      <c r="AW298" s="173"/>
      <c r="AX298" s="173"/>
      <c r="AY298" s="173"/>
      <c r="AZ298" s="173"/>
      <c r="BA298" s="135"/>
      <c r="BB298" s="133"/>
      <c r="BC298" s="133"/>
      <c r="BD298" s="133"/>
      <c r="BE298" s="133"/>
      <c r="BF298" s="133"/>
      <c r="BG298" s="133"/>
      <c r="BH298" s="133"/>
      <c r="BI298" s="133"/>
      <c r="BJ298" s="133"/>
      <c r="BK298" s="133"/>
      <c r="BL298" s="133"/>
      <c r="BM298" s="133"/>
      <c r="BN298" s="133"/>
      <c r="BO298" s="133"/>
      <c r="BP298" s="133"/>
      <c r="BQ298" s="133"/>
      <c r="BR298" s="133"/>
      <c r="BS298" s="133"/>
      <c r="BT298" s="133"/>
      <c r="BU298" s="133"/>
      <c r="BV298" s="133"/>
      <c r="BW298" s="133"/>
      <c r="BX298" s="133"/>
      <c r="BY298" s="135"/>
      <c r="BZ298" s="172"/>
      <c r="CA298" s="172"/>
      <c r="CB298" s="172"/>
      <c r="CC298" s="172"/>
      <c r="CD298" s="172"/>
      <c r="CE298" s="172"/>
      <c r="CF298" s="172"/>
      <c r="CG298" s="172"/>
      <c r="CH298" s="172"/>
      <c r="CI298" s="172"/>
      <c r="CJ298" s="172"/>
      <c r="CK298" s="172"/>
      <c r="CL298" s="172"/>
      <c r="CM298" s="172"/>
      <c r="CN298" s="172"/>
      <c r="CO298" s="172"/>
      <c r="CP298" s="172"/>
      <c r="CQ298" s="172"/>
      <c r="CR298" s="172"/>
      <c r="CS298" s="172"/>
      <c r="CT298" s="172"/>
      <c r="CU298" s="172"/>
      <c r="CV298" s="172"/>
      <c r="CW298" s="172"/>
      <c r="CX298" s="172"/>
      <c r="CY298" s="172"/>
      <c r="CZ298" s="172"/>
    </row>
    <row r="299" s="373" customFormat="true" ht="15" customHeight="true" x14ac:dyDescent="0.2">
      <c r="A299" s="364"/>
      <c r="B299" s="363"/>
      <c r="C299" s="364"/>
      <c r="D299" s="364"/>
      <c r="AB299" s="173"/>
      <c r="AC299" s="173"/>
      <c r="AD299" s="173"/>
      <c r="AE299" s="173"/>
      <c r="AF299" s="173"/>
      <c r="AG299" s="173"/>
      <c r="AH299" s="173"/>
      <c r="AI299" s="173"/>
      <c r="AJ299" s="173"/>
      <c r="AK299" s="173"/>
      <c r="AL299" s="173"/>
      <c r="AM299" s="173"/>
      <c r="AN299" s="173"/>
      <c r="AO299" s="173"/>
      <c r="AP299" s="173"/>
      <c r="AQ299" s="173"/>
      <c r="AR299" s="173"/>
      <c r="AS299" s="173"/>
      <c r="AT299" s="173"/>
      <c r="AU299" s="173"/>
      <c r="AV299" s="173"/>
      <c r="AW299" s="173"/>
      <c r="AX299" s="173"/>
      <c r="AY299" s="173"/>
      <c r="AZ299" s="173"/>
      <c r="BA299" s="135"/>
      <c r="BB299" s="133"/>
      <c r="BC299" s="133"/>
      <c r="BD299" s="133"/>
      <c r="BE299" s="133"/>
      <c r="BF299" s="133"/>
      <c r="BG299" s="133"/>
      <c r="BH299" s="133"/>
      <c r="BI299" s="133"/>
      <c r="BJ299" s="133"/>
      <c r="BK299" s="133"/>
      <c r="BL299" s="133"/>
      <c r="BM299" s="133"/>
      <c r="BN299" s="133"/>
      <c r="BO299" s="133"/>
      <c r="BP299" s="133"/>
      <c r="BQ299" s="133"/>
      <c r="BR299" s="133"/>
      <c r="BS299" s="133"/>
      <c r="BT299" s="133"/>
      <c r="BU299" s="133"/>
      <c r="BV299" s="133"/>
      <c r="BW299" s="133"/>
      <c r="BX299" s="133"/>
      <c r="BY299" s="135"/>
      <c r="BZ299" s="172"/>
      <c r="CA299" s="172"/>
      <c r="CB299" s="172"/>
      <c r="CC299" s="172"/>
      <c r="CD299" s="172"/>
      <c r="CE299" s="172"/>
      <c r="CF299" s="172"/>
      <c r="CG299" s="172"/>
      <c r="CH299" s="172"/>
      <c r="CI299" s="172"/>
      <c r="CJ299" s="172"/>
      <c r="CK299" s="172"/>
      <c r="CL299" s="172"/>
      <c r="CM299" s="172"/>
      <c r="CN299" s="172"/>
      <c r="CO299" s="172"/>
      <c r="CP299" s="172"/>
      <c r="CQ299" s="172"/>
      <c r="CR299" s="172"/>
      <c r="CS299" s="172"/>
      <c r="CT299" s="172"/>
      <c r="CU299" s="172"/>
      <c r="CV299" s="172"/>
      <c r="CW299" s="172"/>
      <c r="CX299" s="172"/>
      <c r="CY299" s="172"/>
      <c r="CZ299" s="172"/>
    </row>
    <row r="300" s="373" customFormat="true" ht="15" customHeight="true" x14ac:dyDescent="0.2">
      <c r="A300" s="374"/>
      <c r="B300" s="800"/>
      <c r="C300" s="801"/>
      <c r="D300" s="801"/>
      <c r="AB300" s="173"/>
      <c r="AC300" s="173"/>
      <c r="AD300" s="173"/>
      <c r="AE300" s="173"/>
      <c r="AF300" s="173"/>
      <c r="AG300" s="173"/>
      <c r="AH300" s="173"/>
      <c r="AI300" s="173"/>
      <c r="AJ300" s="173"/>
      <c r="AK300" s="173"/>
      <c r="AL300" s="173"/>
      <c r="AM300" s="173"/>
      <c r="AN300" s="173"/>
      <c r="AO300" s="173"/>
      <c r="AP300" s="173"/>
      <c r="AQ300" s="173"/>
      <c r="AR300" s="173"/>
      <c r="AS300" s="173"/>
      <c r="AT300" s="173"/>
      <c r="AU300" s="173"/>
      <c r="AV300" s="173"/>
      <c r="AW300" s="173"/>
      <c r="AX300" s="173"/>
      <c r="AY300" s="173"/>
      <c r="AZ300" s="173"/>
      <c r="BA300" s="135"/>
      <c r="BB300" s="133"/>
      <c r="BC300" s="133"/>
      <c r="BD300" s="133"/>
      <c r="BE300" s="133"/>
      <c r="BF300" s="133"/>
      <c r="BG300" s="133"/>
      <c r="BH300" s="133"/>
      <c r="BI300" s="133"/>
      <c r="BJ300" s="133"/>
      <c r="BK300" s="133"/>
      <c r="BL300" s="133"/>
      <c r="BM300" s="133"/>
      <c r="BN300" s="133"/>
      <c r="BO300" s="133"/>
      <c r="BP300" s="133"/>
      <c r="BQ300" s="133"/>
      <c r="BR300" s="133"/>
      <c r="BS300" s="133"/>
      <c r="BT300" s="133"/>
      <c r="BU300" s="133"/>
      <c r="BV300" s="133"/>
      <c r="BW300" s="133"/>
      <c r="BX300" s="133"/>
      <c r="BY300" s="135"/>
      <c r="BZ300" s="172"/>
      <c r="CA300" s="172"/>
      <c r="CB300" s="172"/>
      <c r="CC300" s="172"/>
      <c r="CD300" s="172"/>
      <c r="CE300" s="172"/>
      <c r="CF300" s="172"/>
      <c r="CG300" s="172"/>
      <c r="CH300" s="172"/>
      <c r="CI300" s="172"/>
      <c r="CJ300" s="172"/>
      <c r="CK300" s="172"/>
      <c r="CL300" s="172"/>
      <c r="CM300" s="172"/>
      <c r="CN300" s="172"/>
      <c r="CO300" s="172"/>
      <c r="CP300" s="172"/>
      <c r="CQ300" s="172"/>
      <c r="CR300" s="172"/>
      <c r="CS300" s="172"/>
      <c r="CT300" s="172"/>
      <c r="CU300" s="172"/>
      <c r="CV300" s="172"/>
      <c r="CW300" s="172"/>
      <c r="CX300" s="172"/>
      <c r="CY300" s="172"/>
      <c r="CZ300" s="172"/>
    </row>
    <row r="301" s="373" customFormat="true" ht="15" customHeight="true" x14ac:dyDescent="0.2">
      <c r="A301" s="374"/>
      <c r="B301" s="800"/>
      <c r="C301" s="801"/>
      <c r="D301" s="801"/>
      <c r="AB301" s="173"/>
      <c r="AC301" s="173"/>
      <c r="AD301" s="173"/>
      <c r="AE301" s="173"/>
      <c r="AF301" s="173"/>
      <c r="AG301" s="173"/>
      <c r="AH301" s="173"/>
      <c r="AI301" s="173"/>
      <c r="AJ301" s="173"/>
      <c r="AK301" s="173"/>
      <c r="AL301" s="173"/>
      <c r="AM301" s="173"/>
      <c r="AN301" s="173"/>
      <c r="AO301" s="173"/>
      <c r="AP301" s="173"/>
      <c r="AQ301" s="173"/>
      <c r="AR301" s="173"/>
      <c r="AS301" s="173"/>
      <c r="AT301" s="173"/>
      <c r="AU301" s="173"/>
      <c r="AV301" s="173"/>
      <c r="AW301" s="173"/>
      <c r="AX301" s="173"/>
      <c r="AY301" s="173"/>
      <c r="AZ301" s="173"/>
      <c r="BA301" s="135"/>
      <c r="BB301" s="133"/>
      <c r="BC301" s="133"/>
      <c r="BD301" s="133"/>
      <c r="BE301" s="133"/>
      <c r="BF301" s="133"/>
      <c r="BG301" s="133"/>
      <c r="BH301" s="133"/>
      <c r="BI301" s="133"/>
      <c r="BJ301" s="133"/>
      <c r="BK301" s="133"/>
      <c r="BL301" s="133"/>
      <c r="BM301" s="133"/>
      <c r="BN301" s="133"/>
      <c r="BO301" s="133"/>
      <c r="BP301" s="133"/>
      <c r="BQ301" s="133"/>
      <c r="BR301" s="133"/>
      <c r="BS301" s="133"/>
      <c r="BT301" s="133"/>
      <c r="BU301" s="133"/>
      <c r="BV301" s="133"/>
      <c r="BW301" s="133"/>
      <c r="BX301" s="133"/>
      <c r="BY301" s="135"/>
      <c r="BZ301" s="172"/>
      <c r="CA301" s="172"/>
      <c r="CB301" s="172"/>
      <c r="CC301" s="172"/>
      <c r="CD301" s="172"/>
      <c r="CE301" s="172"/>
      <c r="CF301" s="172"/>
      <c r="CG301" s="172"/>
      <c r="CH301" s="172"/>
      <c r="CI301" s="172"/>
      <c r="CJ301" s="172"/>
      <c r="CK301" s="172"/>
      <c r="CL301" s="172"/>
      <c r="CM301" s="172"/>
      <c r="CN301" s="172"/>
      <c r="CO301" s="172"/>
      <c r="CP301" s="172"/>
      <c r="CQ301" s="172"/>
      <c r="CR301" s="172"/>
      <c r="CS301" s="172"/>
      <c r="CT301" s="172"/>
      <c r="CU301" s="172"/>
      <c r="CV301" s="172"/>
      <c r="CW301" s="172"/>
      <c r="CX301" s="172"/>
      <c r="CY301" s="172"/>
      <c r="CZ301" s="172"/>
    </row>
    <row r="302" s="373" customFormat="true" ht="15" customHeight="true" x14ac:dyDescent="0.2">
      <c r="A302" s="374"/>
      <c r="B302" s="800"/>
      <c r="C302" s="801"/>
      <c r="D302" s="801"/>
      <c r="AB302" s="173"/>
      <c r="AC302" s="173"/>
      <c r="AD302" s="173"/>
      <c r="AE302" s="173"/>
      <c r="AF302" s="173"/>
      <c r="AG302" s="173"/>
      <c r="AH302" s="173"/>
      <c r="AI302" s="173"/>
      <c r="AJ302" s="173"/>
      <c r="AK302" s="173"/>
      <c r="AL302" s="173"/>
      <c r="AM302" s="173"/>
      <c r="AN302" s="173"/>
      <c r="AO302" s="173"/>
      <c r="AP302" s="173"/>
      <c r="AQ302" s="173"/>
      <c r="AR302" s="173"/>
      <c r="AS302" s="173"/>
      <c r="AT302" s="173"/>
      <c r="AU302" s="173"/>
      <c r="AV302" s="173"/>
      <c r="AW302" s="173"/>
      <c r="AX302" s="173"/>
      <c r="AY302" s="173"/>
      <c r="AZ302" s="173"/>
      <c r="BA302" s="135"/>
      <c r="BB302" s="133"/>
      <c r="BC302" s="133"/>
      <c r="BD302" s="133"/>
      <c r="BE302" s="133"/>
      <c r="BF302" s="133"/>
      <c r="BG302" s="133"/>
      <c r="BH302" s="133"/>
      <c r="BI302" s="133"/>
      <c r="BJ302" s="133"/>
      <c r="BK302" s="133"/>
      <c r="BL302" s="133"/>
      <c r="BM302" s="133"/>
      <c r="BN302" s="133"/>
      <c r="BO302" s="133"/>
      <c r="BP302" s="133"/>
      <c r="BQ302" s="133"/>
      <c r="BR302" s="133"/>
      <c r="BS302" s="133"/>
      <c r="BT302" s="133"/>
      <c r="BU302" s="133"/>
      <c r="BV302" s="133"/>
      <c r="BW302" s="133"/>
      <c r="BX302" s="133"/>
      <c r="BY302" s="135"/>
      <c r="BZ302" s="172"/>
      <c r="CA302" s="172"/>
      <c r="CB302" s="172"/>
      <c r="CC302" s="172"/>
      <c r="CD302" s="172"/>
      <c r="CE302" s="172"/>
      <c r="CF302" s="172"/>
      <c r="CG302" s="172"/>
      <c r="CH302" s="172"/>
      <c r="CI302" s="172"/>
      <c r="CJ302" s="172"/>
      <c r="CK302" s="172"/>
      <c r="CL302" s="172"/>
      <c r="CM302" s="172"/>
      <c r="CN302" s="172"/>
      <c r="CO302" s="172"/>
      <c r="CP302" s="172"/>
      <c r="CQ302" s="172"/>
      <c r="CR302" s="172"/>
      <c r="CS302" s="172"/>
      <c r="CT302" s="172"/>
      <c r="CU302" s="172"/>
      <c r="CV302" s="172"/>
      <c r="CW302" s="172"/>
      <c r="CX302" s="172"/>
      <c r="CY302" s="172"/>
      <c r="CZ302" s="172"/>
    </row>
    <row r="303" s="373" customFormat="true" ht="15" customHeight="true" x14ac:dyDescent="0.2">
      <c r="A303" s="374"/>
      <c r="B303" s="800"/>
      <c r="C303" s="802"/>
      <c r="D303" s="802"/>
      <c r="AB303" s="173"/>
      <c r="AC303" s="173"/>
      <c r="AD303" s="173"/>
      <c r="AE303" s="173"/>
      <c r="AF303" s="173"/>
      <c r="AG303" s="173"/>
      <c r="AH303" s="173"/>
      <c r="AI303" s="173"/>
      <c r="AJ303" s="173"/>
      <c r="AK303" s="173"/>
      <c r="AL303" s="173"/>
      <c r="AM303" s="173"/>
      <c r="AN303" s="173"/>
      <c r="AO303" s="173"/>
      <c r="AP303" s="173"/>
      <c r="AQ303" s="173"/>
      <c r="AR303" s="173"/>
      <c r="AS303" s="173"/>
      <c r="AT303" s="173"/>
      <c r="AU303" s="173"/>
      <c r="AV303" s="173"/>
      <c r="AW303" s="173"/>
      <c r="AX303" s="173"/>
      <c r="AY303" s="173"/>
      <c r="AZ303" s="173"/>
      <c r="BA303" s="135"/>
      <c r="BB303" s="133"/>
      <c r="BC303" s="133"/>
      <c r="BD303" s="133"/>
      <c r="BE303" s="133"/>
      <c r="BF303" s="133"/>
      <c r="BG303" s="133"/>
      <c r="BH303" s="133"/>
      <c r="BI303" s="133"/>
      <c r="BJ303" s="133"/>
      <c r="BK303" s="133"/>
      <c r="BL303" s="133"/>
      <c r="BM303" s="133"/>
      <c r="BN303" s="133"/>
      <c r="BO303" s="133"/>
      <c r="BP303" s="133"/>
      <c r="BQ303" s="133"/>
      <c r="BR303" s="133"/>
      <c r="BS303" s="133"/>
      <c r="BT303" s="133"/>
      <c r="BU303" s="133"/>
      <c r="BV303" s="133"/>
      <c r="BW303" s="133"/>
      <c r="BX303" s="133"/>
      <c r="BY303" s="135"/>
      <c r="BZ303" s="172"/>
      <c r="CA303" s="172"/>
      <c r="CB303" s="172"/>
      <c r="CC303" s="172"/>
      <c r="CD303" s="172"/>
      <c r="CE303" s="172"/>
      <c r="CF303" s="172"/>
      <c r="CG303" s="172"/>
      <c r="CH303" s="172"/>
      <c r="CI303" s="172"/>
      <c r="CJ303" s="172"/>
      <c r="CK303" s="172"/>
      <c r="CL303" s="172"/>
      <c r="CM303" s="172"/>
      <c r="CN303" s="172"/>
      <c r="CO303" s="172"/>
      <c r="CP303" s="172"/>
      <c r="CQ303" s="172"/>
      <c r="CR303" s="172"/>
      <c r="CS303" s="172"/>
      <c r="CT303" s="172"/>
      <c r="CU303" s="172"/>
      <c r="CV303" s="172"/>
      <c r="CW303" s="172"/>
      <c r="CX303" s="172"/>
      <c r="CY303" s="172"/>
      <c r="CZ303" s="172"/>
    </row>
    <row r="304" s="373" customFormat="true" ht="15" customHeight="true" x14ac:dyDescent="0.2">
      <c r="A304" s="374"/>
      <c r="B304" s="800"/>
      <c r="C304" s="802"/>
      <c r="D304" s="802"/>
      <c r="AB304" s="173"/>
      <c r="AC304" s="173"/>
      <c r="AD304" s="173"/>
      <c r="AE304" s="173"/>
      <c r="AF304" s="173"/>
      <c r="AG304" s="173"/>
      <c r="AH304" s="173"/>
      <c r="AI304" s="173"/>
      <c r="AJ304" s="173"/>
      <c r="AK304" s="173"/>
      <c r="AL304" s="173"/>
      <c r="AM304" s="173"/>
      <c r="AN304" s="173"/>
      <c r="AO304" s="173"/>
      <c r="AP304" s="173"/>
      <c r="AQ304" s="173"/>
      <c r="AR304" s="173"/>
      <c r="AS304" s="173"/>
      <c r="AT304" s="173"/>
      <c r="AU304" s="173"/>
      <c r="AV304" s="173"/>
      <c r="AW304" s="173"/>
      <c r="AX304" s="173"/>
      <c r="AY304" s="173"/>
      <c r="AZ304" s="173"/>
      <c r="BA304" s="135"/>
      <c r="BB304" s="133"/>
      <c r="BC304" s="133"/>
      <c r="BD304" s="133"/>
      <c r="BE304" s="133"/>
      <c r="BF304" s="133"/>
      <c r="BG304" s="133"/>
      <c r="BH304" s="133"/>
      <c r="BI304" s="133"/>
      <c r="BJ304" s="133"/>
      <c r="BK304" s="133"/>
      <c r="BL304" s="133"/>
      <c r="BM304" s="133"/>
      <c r="BN304" s="133"/>
      <c r="BO304" s="133"/>
      <c r="BP304" s="133"/>
      <c r="BQ304" s="133"/>
      <c r="BR304" s="133"/>
      <c r="BS304" s="133"/>
      <c r="BT304" s="133"/>
      <c r="BU304" s="133"/>
      <c r="BV304" s="133"/>
      <c r="BW304" s="133"/>
      <c r="BX304" s="133"/>
      <c r="BY304" s="135"/>
      <c r="BZ304" s="172"/>
      <c r="CA304" s="172"/>
      <c r="CB304" s="172"/>
      <c r="CC304" s="172"/>
      <c r="CD304" s="172"/>
      <c r="CE304" s="172"/>
      <c r="CF304" s="172"/>
      <c r="CG304" s="172"/>
      <c r="CH304" s="172"/>
      <c r="CI304" s="172"/>
      <c r="CJ304" s="172"/>
      <c r="CK304" s="172"/>
      <c r="CL304" s="172"/>
      <c r="CM304" s="172"/>
      <c r="CN304" s="172"/>
      <c r="CO304" s="172"/>
      <c r="CP304" s="172"/>
      <c r="CQ304" s="172"/>
      <c r="CR304" s="172"/>
      <c r="CS304" s="172"/>
      <c r="CT304" s="172"/>
      <c r="CU304" s="172"/>
      <c r="CV304" s="172"/>
      <c r="CW304" s="172"/>
      <c r="CX304" s="172"/>
      <c r="CY304" s="172"/>
      <c r="CZ304" s="172"/>
    </row>
    <row r="305" s="373" customFormat="true" ht="15" customHeight="true" x14ac:dyDescent="0.2">
      <c r="A305" s="374"/>
      <c r="B305" s="800"/>
      <c r="C305" s="802"/>
      <c r="D305" s="802"/>
      <c r="AB305" s="173"/>
      <c r="AC305" s="173"/>
      <c r="AD305" s="173"/>
      <c r="AE305" s="173"/>
      <c r="AF305" s="173"/>
      <c r="AG305" s="173"/>
      <c r="AH305" s="173"/>
      <c r="AI305" s="173"/>
      <c r="AJ305" s="173"/>
      <c r="AK305" s="173"/>
      <c r="AL305" s="173"/>
      <c r="AM305" s="173"/>
      <c r="AN305" s="173"/>
      <c r="AO305" s="173"/>
      <c r="AP305" s="173"/>
      <c r="AQ305" s="173"/>
      <c r="AR305" s="173"/>
      <c r="AS305" s="173"/>
      <c r="AT305" s="173"/>
      <c r="AU305" s="173"/>
      <c r="AV305" s="173"/>
      <c r="AW305" s="173"/>
      <c r="AX305" s="173"/>
      <c r="AY305" s="173"/>
      <c r="AZ305" s="173"/>
      <c r="BA305" s="135"/>
      <c r="BB305" s="133"/>
      <c r="BC305" s="133"/>
      <c r="BD305" s="133"/>
      <c r="BE305" s="133"/>
      <c r="BF305" s="133"/>
      <c r="BG305" s="133"/>
      <c r="BH305" s="133"/>
      <c r="BI305" s="133"/>
      <c r="BJ305" s="133"/>
      <c r="BK305" s="133"/>
      <c r="BL305" s="133"/>
      <c r="BM305" s="133"/>
      <c r="BN305" s="133"/>
      <c r="BO305" s="133"/>
      <c r="BP305" s="133"/>
      <c r="BQ305" s="133"/>
      <c r="BR305" s="133"/>
      <c r="BS305" s="133"/>
      <c r="BT305" s="133"/>
      <c r="BU305" s="133"/>
      <c r="BV305" s="133"/>
      <c r="BW305" s="133"/>
      <c r="BX305" s="133"/>
      <c r="BY305" s="135"/>
      <c r="BZ305" s="172"/>
      <c r="CA305" s="172"/>
      <c r="CB305" s="172"/>
      <c r="CC305" s="172"/>
      <c r="CD305" s="172"/>
      <c r="CE305" s="172"/>
      <c r="CF305" s="172"/>
      <c r="CG305" s="172"/>
      <c r="CH305" s="172"/>
      <c r="CI305" s="172"/>
      <c r="CJ305" s="172"/>
      <c r="CK305" s="172"/>
      <c r="CL305" s="172"/>
      <c r="CM305" s="172"/>
      <c r="CN305" s="172"/>
      <c r="CO305" s="172"/>
      <c r="CP305" s="172"/>
      <c r="CQ305" s="172"/>
      <c r="CR305" s="172"/>
      <c r="CS305" s="172"/>
      <c r="CT305" s="172"/>
      <c r="CU305" s="172"/>
      <c r="CV305" s="172"/>
      <c r="CW305" s="172"/>
      <c r="CX305" s="172"/>
      <c r="CY305" s="172"/>
      <c r="CZ305" s="172"/>
    </row>
    <row r="306" s="373" customFormat="true" ht="15" customHeight="true" x14ac:dyDescent="0.2">
      <c r="B306" s="372"/>
      <c r="AB306" s="173"/>
      <c r="AC306" s="173"/>
      <c r="AD306" s="173"/>
      <c r="AE306" s="173"/>
      <c r="AF306" s="173"/>
      <c r="AG306" s="173"/>
      <c r="AH306" s="173"/>
      <c r="AI306" s="173"/>
      <c r="AJ306" s="173"/>
      <c r="AK306" s="173"/>
      <c r="AL306" s="173"/>
      <c r="AM306" s="173"/>
      <c r="AN306" s="173"/>
      <c r="AO306" s="173"/>
      <c r="AP306" s="173"/>
      <c r="AQ306" s="173"/>
      <c r="AR306" s="173"/>
      <c r="AS306" s="173"/>
      <c r="AT306" s="173"/>
      <c r="AU306" s="173"/>
      <c r="AV306" s="173"/>
      <c r="AW306" s="173"/>
      <c r="AX306" s="173"/>
      <c r="AY306" s="173"/>
      <c r="AZ306" s="173"/>
      <c r="BA306" s="135"/>
      <c r="BB306" s="133"/>
      <c r="BC306" s="133"/>
      <c r="BD306" s="133"/>
      <c r="BE306" s="133"/>
      <c r="BF306" s="133"/>
      <c r="BG306" s="133"/>
      <c r="BH306" s="133"/>
      <c r="BI306" s="133"/>
      <c r="BJ306" s="133"/>
      <c r="BK306" s="133"/>
      <c r="BL306" s="133"/>
      <c r="BM306" s="133"/>
      <c r="BN306" s="133"/>
      <c r="BO306" s="133"/>
      <c r="BP306" s="133"/>
      <c r="BQ306" s="133"/>
      <c r="BR306" s="133"/>
      <c r="BS306" s="133"/>
      <c r="BT306" s="133"/>
      <c r="BU306" s="133"/>
      <c r="BV306" s="133"/>
      <c r="BW306" s="133"/>
      <c r="BX306" s="133"/>
      <c r="BY306" s="135"/>
      <c r="BZ306" s="172"/>
      <c r="CA306" s="172"/>
      <c r="CB306" s="172"/>
      <c r="CC306" s="172"/>
      <c r="CD306" s="172"/>
      <c r="CE306" s="172"/>
      <c r="CF306" s="172"/>
      <c r="CG306" s="172"/>
      <c r="CH306" s="172"/>
      <c r="CI306" s="172"/>
      <c r="CJ306" s="172"/>
      <c r="CK306" s="172"/>
      <c r="CL306" s="172"/>
      <c r="CM306" s="172"/>
      <c r="CN306" s="172"/>
      <c r="CO306" s="172"/>
      <c r="CP306" s="172"/>
      <c r="CQ306" s="172"/>
      <c r="CR306" s="172"/>
      <c r="CS306" s="172"/>
      <c r="CT306" s="172"/>
      <c r="CU306" s="172"/>
      <c r="CV306" s="172"/>
      <c r="CW306" s="172"/>
      <c r="CX306" s="172"/>
      <c r="CY306" s="172"/>
      <c r="CZ306" s="172"/>
    </row>
    <row r="307" s="373" customFormat="true" ht="15" customHeight="true" x14ac:dyDescent="0.2">
      <c r="B307" s="372"/>
      <c r="AB307" s="173"/>
      <c r="AC307" s="173"/>
      <c r="AD307" s="173"/>
      <c r="AE307" s="173"/>
      <c r="AF307" s="173"/>
      <c r="AG307" s="173"/>
      <c r="AH307" s="173"/>
      <c r="AI307" s="173"/>
      <c r="AJ307" s="173"/>
      <c r="AK307" s="173"/>
      <c r="AL307" s="173"/>
      <c r="AM307" s="173"/>
      <c r="AN307" s="173"/>
      <c r="AO307" s="173"/>
      <c r="AP307" s="173"/>
      <c r="AQ307" s="173"/>
      <c r="AR307" s="173"/>
      <c r="AS307" s="173"/>
      <c r="AT307" s="173"/>
      <c r="AU307" s="173"/>
      <c r="AV307" s="173"/>
      <c r="AW307" s="173"/>
      <c r="AX307" s="173"/>
      <c r="AY307" s="173"/>
      <c r="AZ307" s="173"/>
      <c r="BA307" s="135"/>
      <c r="BB307" s="133"/>
      <c r="BC307" s="133"/>
      <c r="BD307" s="133"/>
      <c r="BE307" s="133"/>
      <c r="BF307" s="133"/>
      <c r="BG307" s="133"/>
      <c r="BH307" s="133"/>
      <c r="BI307" s="133"/>
      <c r="BJ307" s="133"/>
      <c r="BK307" s="133"/>
      <c r="BL307" s="133"/>
      <c r="BM307" s="133"/>
      <c r="BN307" s="133"/>
      <c r="BO307" s="133"/>
      <c r="BP307" s="133"/>
      <c r="BQ307" s="133"/>
      <c r="BR307" s="133"/>
      <c r="BS307" s="133"/>
      <c r="BT307" s="133"/>
      <c r="BU307" s="133"/>
      <c r="BV307" s="133"/>
      <c r="BW307" s="133"/>
      <c r="BX307" s="133"/>
      <c r="BY307" s="135"/>
      <c r="BZ307" s="172"/>
      <c r="CA307" s="172"/>
      <c r="CB307" s="172"/>
      <c r="CC307" s="172"/>
      <c r="CD307" s="172"/>
      <c r="CE307" s="172"/>
      <c r="CF307" s="172"/>
      <c r="CG307" s="172"/>
      <c r="CH307" s="172"/>
      <c r="CI307" s="172"/>
      <c r="CJ307" s="172"/>
      <c r="CK307" s="172"/>
      <c r="CL307" s="172"/>
      <c r="CM307" s="172"/>
      <c r="CN307" s="172"/>
      <c r="CO307" s="172"/>
      <c r="CP307" s="172"/>
      <c r="CQ307" s="172"/>
      <c r="CR307" s="172"/>
      <c r="CS307" s="172"/>
      <c r="CT307" s="172"/>
      <c r="CU307" s="172"/>
      <c r="CV307" s="172"/>
      <c r="CW307" s="172"/>
      <c r="CX307" s="172"/>
      <c r="CY307" s="172"/>
      <c r="CZ307" s="172"/>
    </row>
    <row r="308" s="373" customFormat="true" ht="15" customHeight="true" x14ac:dyDescent="0.2">
      <c r="B308" s="372"/>
      <c r="AB308" s="173"/>
      <c r="AC308" s="173"/>
      <c r="AD308" s="173"/>
      <c r="AE308" s="173"/>
      <c r="AF308" s="173"/>
      <c r="AG308" s="173"/>
      <c r="AH308" s="173"/>
      <c r="AI308" s="173"/>
      <c r="AJ308" s="173"/>
      <c r="AK308" s="173"/>
      <c r="AL308" s="173"/>
      <c r="AM308" s="173"/>
      <c r="AN308" s="173"/>
      <c r="AO308" s="173"/>
      <c r="AP308" s="173"/>
      <c r="AQ308" s="173"/>
      <c r="AR308" s="173"/>
      <c r="AS308" s="173"/>
      <c r="AT308" s="173"/>
      <c r="AU308" s="173"/>
      <c r="AV308" s="173"/>
      <c r="AW308" s="173"/>
      <c r="AX308" s="173"/>
      <c r="AY308" s="173"/>
      <c r="AZ308" s="173"/>
      <c r="BA308" s="135"/>
      <c r="BB308" s="133"/>
      <c r="BC308" s="133"/>
      <c r="BD308" s="133"/>
      <c r="BE308" s="133"/>
      <c r="BF308" s="133"/>
      <c r="BG308" s="133"/>
      <c r="BH308" s="133"/>
      <c r="BI308" s="133"/>
      <c r="BJ308" s="133"/>
      <c r="BK308" s="133"/>
      <c r="BL308" s="133"/>
      <c r="BM308" s="133"/>
      <c r="BN308" s="133"/>
      <c r="BO308" s="133"/>
      <c r="BP308" s="133"/>
      <c r="BQ308" s="133"/>
      <c r="BR308" s="133"/>
      <c r="BS308" s="133"/>
      <c r="BT308" s="133"/>
      <c r="BU308" s="133"/>
      <c r="BV308" s="133"/>
      <c r="BW308" s="133"/>
      <c r="BX308" s="133"/>
      <c r="BY308" s="135"/>
      <c r="BZ308" s="172"/>
      <c r="CA308" s="172"/>
      <c r="CB308" s="172"/>
      <c r="CC308" s="172"/>
      <c r="CD308" s="172"/>
      <c r="CE308" s="172"/>
      <c r="CF308" s="172"/>
      <c r="CG308" s="172"/>
      <c r="CH308" s="172"/>
      <c r="CI308" s="172"/>
      <c r="CJ308" s="172"/>
      <c r="CK308" s="172"/>
      <c r="CL308" s="172"/>
      <c r="CM308" s="172"/>
      <c r="CN308" s="172"/>
      <c r="CO308" s="172"/>
      <c r="CP308" s="172"/>
      <c r="CQ308" s="172"/>
      <c r="CR308" s="172"/>
      <c r="CS308" s="172"/>
      <c r="CT308" s="172"/>
      <c r="CU308" s="172"/>
      <c r="CV308" s="172"/>
      <c r="CW308" s="172"/>
      <c r="CX308" s="172"/>
      <c r="CY308" s="172"/>
      <c r="CZ308" s="172"/>
    </row>
    <row r="309" s="373" customFormat="true" ht="15" customHeight="true" x14ac:dyDescent="0.2">
      <c r="B309" s="372"/>
      <c r="AB309" s="173"/>
      <c r="AC309" s="173"/>
      <c r="AD309" s="173"/>
      <c r="AE309" s="173"/>
      <c r="AF309" s="173"/>
      <c r="AG309" s="173"/>
      <c r="AH309" s="173"/>
      <c r="AI309" s="173"/>
      <c r="AJ309" s="173"/>
      <c r="AK309" s="173"/>
      <c r="AL309" s="173"/>
      <c r="AM309" s="173"/>
      <c r="AN309" s="173"/>
      <c r="AO309" s="173"/>
      <c r="AP309" s="173"/>
      <c r="AQ309" s="173"/>
      <c r="AR309" s="173"/>
      <c r="AS309" s="173"/>
      <c r="AT309" s="173"/>
      <c r="AU309" s="173"/>
      <c r="AV309" s="173"/>
      <c r="AW309" s="173"/>
      <c r="AX309" s="173"/>
      <c r="AY309" s="173"/>
      <c r="AZ309" s="173"/>
      <c r="BA309" s="135"/>
      <c r="BB309" s="133"/>
      <c r="BC309" s="133"/>
      <c r="BD309" s="133"/>
      <c r="BE309" s="133"/>
      <c r="BF309" s="133"/>
      <c r="BG309" s="133"/>
      <c r="BH309" s="133"/>
      <c r="BI309" s="133"/>
      <c r="BJ309" s="133"/>
      <c r="BK309" s="133"/>
      <c r="BL309" s="133"/>
      <c r="BM309" s="133"/>
      <c r="BN309" s="133"/>
      <c r="BO309" s="133"/>
      <c r="BP309" s="133"/>
      <c r="BQ309" s="133"/>
      <c r="BR309" s="133"/>
      <c r="BS309" s="133"/>
      <c r="BT309" s="133"/>
      <c r="BU309" s="133"/>
      <c r="BV309" s="133"/>
      <c r="BW309" s="133"/>
      <c r="BX309" s="133"/>
      <c r="BY309" s="135"/>
      <c r="BZ309" s="172"/>
      <c r="CA309" s="172"/>
      <c r="CB309" s="172"/>
      <c r="CC309" s="172"/>
      <c r="CD309" s="172"/>
      <c r="CE309" s="172"/>
      <c r="CF309" s="172"/>
      <c r="CG309" s="172"/>
      <c r="CH309" s="172"/>
      <c r="CI309" s="172"/>
      <c r="CJ309" s="172"/>
      <c r="CK309" s="172"/>
      <c r="CL309" s="172"/>
      <c r="CM309" s="172"/>
      <c r="CN309" s="172"/>
      <c r="CO309" s="172"/>
      <c r="CP309" s="172"/>
      <c r="CQ309" s="172"/>
      <c r="CR309" s="172"/>
      <c r="CS309" s="172"/>
      <c r="CT309" s="172"/>
      <c r="CU309" s="172"/>
      <c r="CV309" s="172"/>
      <c r="CW309" s="172"/>
      <c r="CX309" s="172"/>
      <c r="CY309" s="172"/>
      <c r="CZ309" s="172"/>
    </row>
    <row r="310" s="373" customFormat="true" ht="15" customHeight="true" x14ac:dyDescent="0.2">
      <c r="B310" s="372"/>
      <c r="AB310" s="173"/>
      <c r="AC310" s="173"/>
      <c r="AD310" s="173"/>
      <c r="AE310" s="173"/>
      <c r="AF310" s="173"/>
      <c r="AG310" s="173"/>
      <c r="AH310" s="173"/>
      <c r="AI310" s="173"/>
      <c r="AJ310" s="173"/>
      <c r="AK310" s="173"/>
      <c r="AL310" s="173"/>
      <c r="AM310" s="173"/>
      <c r="AN310" s="173"/>
      <c r="AO310" s="173"/>
      <c r="AP310" s="173"/>
      <c r="AQ310" s="173"/>
      <c r="AR310" s="173"/>
      <c r="AS310" s="173"/>
      <c r="AT310" s="173"/>
      <c r="AU310" s="173"/>
      <c r="AV310" s="173"/>
      <c r="AW310" s="173"/>
      <c r="AX310" s="173"/>
      <c r="AY310" s="173"/>
      <c r="AZ310" s="173"/>
      <c r="BA310" s="135"/>
      <c r="BB310" s="133"/>
      <c r="BC310" s="133"/>
      <c r="BD310" s="133"/>
      <c r="BE310" s="133"/>
      <c r="BF310" s="133"/>
      <c r="BG310" s="133"/>
      <c r="BH310" s="133"/>
      <c r="BI310" s="133"/>
      <c r="BJ310" s="133"/>
      <c r="BK310" s="133"/>
      <c r="BL310" s="133"/>
      <c r="BM310" s="133"/>
      <c r="BN310" s="133"/>
      <c r="BO310" s="133"/>
      <c r="BP310" s="133"/>
      <c r="BQ310" s="133"/>
      <c r="BR310" s="133"/>
      <c r="BS310" s="133"/>
      <c r="BT310" s="133"/>
      <c r="BU310" s="133"/>
      <c r="BV310" s="133"/>
      <c r="BW310" s="133"/>
      <c r="BX310" s="133"/>
      <c r="BY310" s="135"/>
      <c r="BZ310" s="172"/>
      <c r="CA310" s="172"/>
      <c r="CB310" s="172"/>
      <c r="CC310" s="172"/>
      <c r="CD310" s="172"/>
      <c r="CE310" s="172"/>
      <c r="CF310" s="172"/>
      <c r="CG310" s="172"/>
      <c r="CH310" s="172"/>
      <c r="CI310" s="172"/>
      <c r="CJ310" s="172"/>
      <c r="CK310" s="172"/>
      <c r="CL310" s="172"/>
      <c r="CM310" s="172"/>
      <c r="CN310" s="172"/>
      <c r="CO310" s="172"/>
      <c r="CP310" s="172"/>
      <c r="CQ310" s="172"/>
      <c r="CR310" s="172"/>
      <c r="CS310" s="172"/>
      <c r="CT310" s="172"/>
      <c r="CU310" s="172"/>
      <c r="CV310" s="172"/>
      <c r="CW310" s="172"/>
      <c r="CX310" s="172"/>
      <c r="CY310" s="172"/>
      <c r="CZ310" s="172"/>
    </row>
    <row r="311" s="373" customFormat="true" ht="15" customHeight="true" x14ac:dyDescent="0.2">
      <c r="B311" s="372"/>
      <c r="AB311" s="173"/>
      <c r="AC311" s="173"/>
      <c r="AD311" s="173"/>
      <c r="AE311" s="173"/>
      <c r="AF311" s="173"/>
      <c r="AG311" s="173"/>
      <c r="AH311" s="173"/>
      <c r="AI311" s="173"/>
      <c r="AJ311" s="173"/>
      <c r="AK311" s="173"/>
      <c r="AL311" s="173"/>
      <c r="AM311" s="173"/>
      <c r="AN311" s="173"/>
      <c r="AO311" s="173"/>
      <c r="AP311" s="173"/>
      <c r="AQ311" s="173"/>
      <c r="AR311" s="173"/>
      <c r="AS311" s="173"/>
      <c r="AT311" s="173"/>
      <c r="AU311" s="173"/>
      <c r="AV311" s="173"/>
      <c r="AW311" s="173"/>
      <c r="AX311" s="173"/>
      <c r="AY311" s="173"/>
      <c r="AZ311" s="173"/>
      <c r="BA311" s="135"/>
      <c r="BB311" s="133"/>
      <c r="BC311" s="133"/>
      <c r="BD311" s="133"/>
      <c r="BE311" s="133"/>
      <c r="BF311" s="133"/>
      <c r="BG311" s="133"/>
      <c r="BH311" s="133"/>
      <c r="BI311" s="133"/>
      <c r="BJ311" s="133"/>
      <c r="BK311" s="133"/>
      <c r="BL311" s="133"/>
      <c r="BM311" s="133"/>
      <c r="BN311" s="133"/>
      <c r="BO311" s="133"/>
      <c r="BP311" s="133"/>
      <c r="BQ311" s="133"/>
      <c r="BR311" s="133"/>
      <c r="BS311" s="133"/>
      <c r="BT311" s="133"/>
      <c r="BU311" s="133"/>
      <c r="BV311" s="133"/>
      <c r="BW311" s="133"/>
      <c r="BX311" s="133"/>
      <c r="BY311" s="135"/>
      <c r="BZ311" s="172"/>
      <c r="CA311" s="172"/>
      <c r="CB311" s="172"/>
      <c r="CC311" s="172"/>
      <c r="CD311" s="172"/>
      <c r="CE311" s="172"/>
      <c r="CF311" s="172"/>
      <c r="CG311" s="172"/>
      <c r="CH311" s="172"/>
      <c r="CI311" s="172"/>
      <c r="CJ311" s="172"/>
      <c r="CK311" s="172"/>
      <c r="CL311" s="172"/>
      <c r="CM311" s="172"/>
      <c r="CN311" s="172"/>
      <c r="CO311" s="172"/>
      <c r="CP311" s="172"/>
      <c r="CQ311" s="172"/>
      <c r="CR311" s="172"/>
      <c r="CS311" s="172"/>
      <c r="CT311" s="172"/>
      <c r="CU311" s="172"/>
      <c r="CV311" s="172"/>
      <c r="CW311" s="172"/>
      <c r="CX311" s="172"/>
      <c r="CY311" s="172"/>
      <c r="CZ311" s="172"/>
    </row>
    <row r="312" s="373" customFormat="true" ht="15" customHeight="true" x14ac:dyDescent="0.2">
      <c r="B312" s="372"/>
      <c r="AB312" s="173"/>
      <c r="AC312" s="173"/>
      <c r="AD312" s="173"/>
      <c r="AE312" s="173"/>
      <c r="AF312" s="173"/>
      <c r="AG312" s="173"/>
      <c r="AH312" s="173"/>
      <c r="AI312" s="173"/>
      <c r="AJ312" s="173"/>
      <c r="AK312" s="173"/>
      <c r="AL312" s="173"/>
      <c r="AM312" s="173"/>
      <c r="AN312" s="173"/>
      <c r="AO312" s="173"/>
      <c r="AP312" s="173"/>
      <c r="AQ312" s="173"/>
      <c r="AR312" s="173"/>
      <c r="AS312" s="173"/>
      <c r="AT312" s="173"/>
      <c r="AU312" s="173"/>
      <c r="AV312" s="173"/>
      <c r="AW312" s="173"/>
      <c r="AX312" s="173"/>
      <c r="AY312" s="173"/>
      <c r="AZ312" s="173"/>
      <c r="BA312" s="135"/>
      <c r="BB312" s="133"/>
      <c r="BC312" s="133"/>
      <c r="BD312" s="133"/>
      <c r="BE312" s="133"/>
      <c r="BF312" s="133"/>
      <c r="BG312" s="133"/>
      <c r="BH312" s="133"/>
      <c r="BI312" s="133"/>
      <c r="BJ312" s="133"/>
      <c r="BK312" s="133"/>
      <c r="BL312" s="133"/>
      <c r="BM312" s="133"/>
      <c r="BN312" s="133"/>
      <c r="BO312" s="133"/>
      <c r="BP312" s="133"/>
      <c r="BQ312" s="133"/>
      <c r="BR312" s="133"/>
      <c r="BS312" s="133"/>
      <c r="BT312" s="133"/>
      <c r="BU312" s="133"/>
      <c r="BV312" s="133"/>
      <c r="BW312" s="133"/>
      <c r="BX312" s="133"/>
      <c r="BY312" s="135"/>
      <c r="BZ312" s="172"/>
      <c r="CA312" s="172"/>
      <c r="CB312" s="172"/>
      <c r="CC312" s="172"/>
      <c r="CD312" s="172"/>
      <c r="CE312" s="172"/>
      <c r="CF312" s="172"/>
      <c r="CG312" s="172"/>
      <c r="CH312" s="172"/>
      <c r="CI312" s="172"/>
      <c r="CJ312" s="172"/>
      <c r="CK312" s="172"/>
      <c r="CL312" s="172"/>
      <c r="CM312" s="172"/>
      <c r="CN312" s="172"/>
      <c r="CO312" s="172"/>
      <c r="CP312" s="172"/>
      <c r="CQ312" s="172"/>
      <c r="CR312" s="172"/>
      <c r="CS312" s="172"/>
      <c r="CT312" s="172"/>
      <c r="CU312" s="172"/>
      <c r="CV312" s="172"/>
      <c r="CW312" s="172"/>
      <c r="CX312" s="172"/>
      <c r="CY312" s="172"/>
      <c r="CZ312" s="172"/>
    </row>
    <row r="313" s="373" customFormat="true" ht="15" customHeight="true" x14ac:dyDescent="0.2">
      <c r="B313" s="372"/>
      <c r="AB313" s="173"/>
      <c r="AC313" s="173"/>
      <c r="AD313" s="173"/>
      <c r="AE313" s="173"/>
      <c r="AF313" s="173"/>
      <c r="AG313" s="173"/>
      <c r="AH313" s="173"/>
      <c r="AI313" s="173"/>
      <c r="AJ313" s="173"/>
      <c r="AK313" s="173"/>
      <c r="AL313" s="173"/>
      <c r="AM313" s="173"/>
      <c r="AN313" s="173"/>
      <c r="AO313" s="173"/>
      <c r="AP313" s="173"/>
      <c r="AQ313" s="173"/>
      <c r="AR313" s="173"/>
      <c r="AS313" s="173"/>
      <c r="AT313" s="173"/>
      <c r="AU313" s="173"/>
      <c r="AV313" s="173"/>
      <c r="AW313" s="173"/>
      <c r="AX313" s="173"/>
      <c r="AY313" s="173"/>
      <c r="AZ313" s="173"/>
      <c r="BA313" s="135"/>
      <c r="BB313" s="133"/>
      <c r="BC313" s="133"/>
      <c r="BD313" s="133"/>
      <c r="BE313" s="133"/>
      <c r="BF313" s="133"/>
      <c r="BG313" s="133"/>
      <c r="BH313" s="133"/>
      <c r="BI313" s="133"/>
      <c r="BJ313" s="133"/>
      <c r="BK313" s="133"/>
      <c r="BL313" s="133"/>
      <c r="BM313" s="133"/>
      <c r="BN313" s="133"/>
      <c r="BO313" s="133"/>
      <c r="BP313" s="133"/>
      <c r="BQ313" s="133"/>
      <c r="BR313" s="133"/>
      <c r="BS313" s="133"/>
      <c r="BT313" s="133"/>
      <c r="BU313" s="133"/>
      <c r="BV313" s="133"/>
      <c r="BW313" s="133"/>
      <c r="BX313" s="133"/>
      <c r="BY313" s="135"/>
      <c r="BZ313" s="172"/>
      <c r="CA313" s="172"/>
      <c r="CB313" s="172"/>
      <c r="CC313" s="172"/>
      <c r="CD313" s="172"/>
      <c r="CE313" s="172"/>
      <c r="CF313" s="172"/>
      <c r="CG313" s="172"/>
      <c r="CH313" s="172"/>
      <c r="CI313" s="172"/>
      <c r="CJ313" s="172"/>
      <c r="CK313" s="172"/>
      <c r="CL313" s="172"/>
      <c r="CM313" s="172"/>
      <c r="CN313" s="172"/>
      <c r="CO313" s="172"/>
      <c r="CP313" s="172"/>
      <c r="CQ313" s="172"/>
      <c r="CR313" s="172"/>
      <c r="CS313" s="172"/>
      <c r="CT313" s="172"/>
      <c r="CU313" s="172"/>
      <c r="CV313" s="172"/>
      <c r="CW313" s="172"/>
      <c r="CX313" s="172"/>
      <c r="CY313" s="172"/>
      <c r="CZ313" s="172"/>
    </row>
    <row r="314" s="373" customFormat="true" ht="15" customHeight="true" x14ac:dyDescent="0.2">
      <c r="B314" s="372"/>
      <c r="AB314" s="173"/>
      <c r="AC314" s="173"/>
      <c r="AD314" s="173"/>
      <c r="AE314" s="173"/>
      <c r="AF314" s="173"/>
      <c r="AG314" s="173"/>
      <c r="AH314" s="173"/>
      <c r="AI314" s="173"/>
      <c r="AJ314" s="173"/>
      <c r="AK314" s="173"/>
      <c r="AL314" s="173"/>
      <c r="AM314" s="173"/>
      <c r="AN314" s="173"/>
      <c r="AO314" s="173"/>
      <c r="AP314" s="173"/>
      <c r="AQ314" s="173"/>
      <c r="AR314" s="173"/>
      <c r="AS314" s="173"/>
      <c r="AT314" s="173"/>
      <c r="AU314" s="173"/>
      <c r="AV314" s="173"/>
      <c r="AW314" s="173"/>
      <c r="AX314" s="173"/>
      <c r="AY314" s="173"/>
      <c r="AZ314" s="173"/>
      <c r="BA314" s="135"/>
      <c r="BB314" s="133"/>
      <c r="BC314" s="133"/>
      <c r="BD314" s="133"/>
      <c r="BE314" s="133"/>
      <c r="BF314" s="133"/>
      <c r="BG314" s="133"/>
      <c r="BH314" s="133"/>
      <c r="BI314" s="133"/>
      <c r="BJ314" s="133"/>
      <c r="BK314" s="133"/>
      <c r="BL314" s="133"/>
      <c r="BM314" s="133"/>
      <c r="BN314" s="133"/>
      <c r="BO314" s="133"/>
      <c r="BP314" s="133"/>
      <c r="BQ314" s="133"/>
      <c r="BR314" s="133"/>
      <c r="BS314" s="133"/>
      <c r="BT314" s="133"/>
      <c r="BU314" s="133"/>
      <c r="BV314" s="133"/>
      <c r="BW314" s="133"/>
      <c r="BX314" s="133"/>
      <c r="BY314" s="135"/>
      <c r="BZ314" s="172"/>
      <c r="CA314" s="172"/>
      <c r="CB314" s="172"/>
      <c r="CC314" s="172"/>
      <c r="CD314" s="172"/>
      <c r="CE314" s="172"/>
      <c r="CF314" s="172"/>
      <c r="CG314" s="172"/>
      <c r="CH314" s="172"/>
      <c r="CI314" s="172"/>
      <c r="CJ314" s="172"/>
      <c r="CK314" s="172"/>
      <c r="CL314" s="172"/>
      <c r="CM314" s="172"/>
      <c r="CN314" s="172"/>
      <c r="CO314" s="172"/>
      <c r="CP314" s="172"/>
      <c r="CQ314" s="172"/>
      <c r="CR314" s="172"/>
      <c r="CS314" s="172"/>
      <c r="CT314" s="172"/>
      <c r="CU314" s="172"/>
      <c r="CV314" s="172"/>
      <c r="CW314" s="172"/>
      <c r="CX314" s="172"/>
      <c r="CY314" s="172"/>
      <c r="CZ314" s="172"/>
    </row>
    <row r="315" s="373" customFormat="true" ht="15" customHeight="true" x14ac:dyDescent="0.2">
      <c r="B315" s="372"/>
      <c r="AB315" s="173"/>
      <c r="AC315" s="173"/>
      <c r="AD315" s="173"/>
      <c r="AE315" s="173"/>
      <c r="AF315" s="173"/>
      <c r="AG315" s="173"/>
      <c r="AH315" s="173"/>
      <c r="AI315" s="173"/>
      <c r="AJ315" s="173"/>
      <c r="AK315" s="173"/>
      <c r="AL315" s="173"/>
      <c r="AM315" s="173"/>
      <c r="AN315" s="173"/>
      <c r="AO315" s="173"/>
      <c r="AP315" s="173"/>
      <c r="AQ315" s="173"/>
      <c r="AR315" s="173"/>
      <c r="AS315" s="173"/>
      <c r="AT315" s="173"/>
      <c r="AU315" s="173"/>
      <c r="AV315" s="173"/>
      <c r="AW315" s="173"/>
      <c r="AX315" s="173"/>
      <c r="AY315" s="173"/>
      <c r="AZ315" s="173"/>
      <c r="BA315" s="135"/>
      <c r="BB315" s="133"/>
      <c r="BC315" s="133"/>
      <c r="BD315" s="133"/>
      <c r="BE315" s="133"/>
      <c r="BF315" s="133"/>
      <c r="BG315" s="133"/>
      <c r="BH315" s="133"/>
      <c r="BI315" s="133"/>
      <c r="BJ315" s="133"/>
      <c r="BK315" s="133"/>
      <c r="BL315" s="133"/>
      <c r="BM315" s="133"/>
      <c r="BN315" s="133"/>
      <c r="BO315" s="133"/>
      <c r="BP315" s="133"/>
      <c r="BQ315" s="133"/>
      <c r="BR315" s="133"/>
      <c r="BS315" s="133"/>
      <c r="BT315" s="133"/>
      <c r="BU315" s="133"/>
      <c r="BV315" s="133"/>
      <c r="BW315" s="133"/>
      <c r="BX315" s="133"/>
      <c r="BY315" s="135"/>
      <c r="BZ315" s="172"/>
      <c r="CA315" s="172"/>
      <c r="CB315" s="172"/>
      <c r="CC315" s="172"/>
      <c r="CD315" s="172"/>
      <c r="CE315" s="172"/>
      <c r="CF315" s="172"/>
      <c r="CG315" s="172"/>
      <c r="CH315" s="172"/>
      <c r="CI315" s="172"/>
      <c r="CJ315" s="172"/>
      <c r="CK315" s="172"/>
      <c r="CL315" s="172"/>
      <c r="CM315" s="172"/>
      <c r="CN315" s="172"/>
      <c r="CO315" s="172"/>
      <c r="CP315" s="172"/>
      <c r="CQ315" s="172"/>
      <c r="CR315" s="172"/>
      <c r="CS315" s="172"/>
      <c r="CT315" s="172"/>
      <c r="CU315" s="172"/>
      <c r="CV315" s="172"/>
      <c r="CW315" s="172"/>
      <c r="CX315" s="172"/>
      <c r="CY315" s="172"/>
      <c r="CZ315" s="172"/>
    </row>
    <row r="316" s="373" customFormat="true" ht="15" customHeight="true" x14ac:dyDescent="0.2">
      <c r="B316" s="372"/>
      <c r="AB316" s="173"/>
      <c r="AC316" s="173"/>
      <c r="AD316" s="173"/>
      <c r="AE316" s="173"/>
      <c r="AF316" s="173"/>
      <c r="AG316" s="173"/>
      <c r="AH316" s="173"/>
      <c r="AI316" s="173"/>
      <c r="AJ316" s="173"/>
      <c r="AK316" s="173"/>
      <c r="AL316" s="173"/>
      <c r="AM316" s="173"/>
      <c r="AN316" s="173"/>
      <c r="AO316" s="173"/>
      <c r="AP316" s="173"/>
      <c r="AQ316" s="173"/>
      <c r="AR316" s="173"/>
      <c r="AS316" s="173"/>
      <c r="AT316" s="173"/>
      <c r="AU316" s="173"/>
      <c r="AV316" s="173"/>
      <c r="AW316" s="173"/>
      <c r="AX316" s="173"/>
      <c r="AY316" s="173"/>
      <c r="AZ316" s="173"/>
      <c r="BA316" s="135"/>
      <c r="BB316" s="133"/>
      <c r="BC316" s="133"/>
      <c r="BD316" s="133"/>
      <c r="BE316" s="133"/>
      <c r="BF316" s="133"/>
      <c r="BG316" s="133"/>
      <c r="BH316" s="133"/>
      <c r="BI316" s="133"/>
      <c r="BJ316" s="133"/>
      <c r="BK316" s="133"/>
      <c r="BL316" s="133"/>
      <c r="BM316" s="133"/>
      <c r="BN316" s="133"/>
      <c r="BO316" s="133"/>
      <c r="BP316" s="133"/>
      <c r="BQ316" s="133"/>
      <c r="BR316" s="133"/>
      <c r="BS316" s="133"/>
      <c r="BT316" s="133"/>
      <c r="BU316" s="133"/>
      <c r="BV316" s="133"/>
      <c r="BW316" s="133"/>
      <c r="BX316" s="133"/>
      <c r="BY316" s="135"/>
      <c r="BZ316" s="172"/>
      <c r="CA316" s="172"/>
      <c r="CB316" s="172"/>
      <c r="CC316" s="172"/>
      <c r="CD316" s="172"/>
      <c r="CE316" s="172"/>
      <c r="CF316" s="172"/>
      <c r="CG316" s="172"/>
      <c r="CH316" s="172"/>
      <c r="CI316" s="172"/>
      <c r="CJ316" s="172"/>
      <c r="CK316" s="172"/>
      <c r="CL316" s="172"/>
      <c r="CM316" s="172"/>
      <c r="CN316" s="172"/>
      <c r="CO316" s="172"/>
      <c r="CP316" s="172"/>
      <c r="CQ316" s="172"/>
      <c r="CR316" s="172"/>
      <c r="CS316" s="172"/>
      <c r="CT316" s="172"/>
      <c r="CU316" s="172"/>
      <c r="CV316" s="172"/>
      <c r="CW316" s="172"/>
      <c r="CX316" s="172"/>
      <c r="CY316" s="172"/>
      <c r="CZ316" s="172"/>
    </row>
    <row r="317" s="373" customFormat="true" ht="15" customHeight="true" x14ac:dyDescent="0.2">
      <c r="B317" s="372"/>
      <c r="AB317" s="173"/>
      <c r="AC317" s="173"/>
      <c r="AD317" s="173"/>
      <c r="AE317" s="173"/>
      <c r="AF317" s="173"/>
      <c r="AG317" s="173"/>
      <c r="AH317" s="173"/>
      <c r="AI317" s="173"/>
      <c r="AJ317" s="173"/>
      <c r="AK317" s="173"/>
      <c r="AL317" s="173"/>
      <c r="AM317" s="173"/>
      <c r="AN317" s="173"/>
      <c r="AO317" s="173"/>
      <c r="AP317" s="173"/>
      <c r="AQ317" s="173"/>
      <c r="AR317" s="173"/>
      <c r="AS317" s="173"/>
      <c r="AT317" s="173"/>
      <c r="AU317" s="173"/>
      <c r="AV317" s="173"/>
      <c r="AW317" s="173"/>
      <c r="AX317" s="173"/>
      <c r="AY317" s="173"/>
      <c r="AZ317" s="173"/>
      <c r="BA317" s="135"/>
      <c r="BB317" s="133"/>
      <c r="BC317" s="133"/>
      <c r="BD317" s="133"/>
      <c r="BE317" s="133"/>
      <c r="BF317" s="133"/>
      <c r="BG317" s="133"/>
      <c r="BH317" s="133"/>
      <c r="BI317" s="133"/>
      <c r="BJ317" s="133"/>
      <c r="BK317" s="133"/>
      <c r="BL317" s="133"/>
      <c r="BM317" s="133"/>
      <c r="BN317" s="133"/>
      <c r="BO317" s="133"/>
      <c r="BP317" s="133"/>
      <c r="BQ317" s="133"/>
      <c r="BR317" s="133"/>
      <c r="BS317" s="133"/>
      <c r="BT317" s="133"/>
      <c r="BU317" s="133"/>
      <c r="BV317" s="133"/>
      <c r="BW317" s="133"/>
      <c r="BX317" s="133"/>
      <c r="BY317" s="135"/>
      <c r="BZ317" s="172"/>
      <c r="CA317" s="172"/>
      <c r="CB317" s="172"/>
      <c r="CC317" s="172"/>
      <c r="CD317" s="172"/>
      <c r="CE317" s="172"/>
      <c r="CF317" s="172"/>
      <c r="CG317" s="172"/>
      <c r="CH317" s="172"/>
      <c r="CI317" s="172"/>
      <c r="CJ317" s="172"/>
      <c r="CK317" s="172"/>
      <c r="CL317" s="172"/>
      <c r="CM317" s="172"/>
      <c r="CN317" s="172"/>
      <c r="CO317" s="172"/>
      <c r="CP317" s="172"/>
      <c r="CQ317" s="172"/>
      <c r="CR317" s="172"/>
      <c r="CS317" s="172"/>
      <c r="CT317" s="172"/>
      <c r="CU317" s="172"/>
      <c r="CV317" s="172"/>
      <c r="CW317" s="172"/>
      <c r="CX317" s="172"/>
      <c r="CY317" s="172"/>
      <c r="CZ317" s="172"/>
    </row>
    <row r="318" s="373" customFormat="true" ht="15" customHeight="true" x14ac:dyDescent="0.2">
      <c r="B318" s="372"/>
      <c r="AB318" s="173"/>
      <c r="AC318" s="173"/>
      <c r="AD318" s="173"/>
      <c r="AE318" s="173"/>
      <c r="AF318" s="173"/>
      <c r="AG318" s="173"/>
      <c r="AH318" s="173"/>
      <c r="AI318" s="173"/>
      <c r="AJ318" s="173"/>
      <c r="AK318" s="173"/>
      <c r="AL318" s="173"/>
      <c r="AM318" s="173"/>
      <c r="AN318" s="173"/>
      <c r="AO318" s="173"/>
      <c r="AP318" s="173"/>
      <c r="AQ318" s="173"/>
      <c r="AR318" s="173"/>
      <c r="AS318" s="173"/>
      <c r="AT318" s="173"/>
      <c r="AU318" s="173"/>
      <c r="AV318" s="173"/>
      <c r="AW318" s="173"/>
      <c r="AX318" s="173"/>
      <c r="AY318" s="173"/>
      <c r="AZ318" s="173"/>
      <c r="BA318" s="135"/>
      <c r="BB318" s="133"/>
      <c r="BC318" s="133"/>
      <c r="BD318" s="133"/>
      <c r="BE318" s="133"/>
      <c r="BF318" s="133"/>
      <c r="BG318" s="133"/>
      <c r="BH318" s="133"/>
      <c r="BI318" s="133"/>
      <c r="BJ318" s="133"/>
      <c r="BK318" s="133"/>
      <c r="BL318" s="133"/>
      <c r="BM318" s="133"/>
      <c r="BN318" s="133"/>
      <c r="BO318" s="133"/>
      <c r="BP318" s="133"/>
      <c r="BQ318" s="133"/>
      <c r="BR318" s="133"/>
      <c r="BS318" s="133"/>
      <c r="BT318" s="133"/>
      <c r="BU318" s="133"/>
      <c r="BV318" s="133"/>
      <c r="BW318" s="133"/>
      <c r="BX318" s="133"/>
      <c r="BY318" s="135"/>
      <c r="BZ318" s="172"/>
      <c r="CA318" s="172"/>
      <c r="CB318" s="172"/>
      <c r="CC318" s="172"/>
      <c r="CD318" s="172"/>
      <c r="CE318" s="172"/>
      <c r="CF318" s="172"/>
      <c r="CG318" s="172"/>
      <c r="CH318" s="172"/>
      <c r="CI318" s="172"/>
      <c r="CJ318" s="172"/>
      <c r="CK318" s="172"/>
      <c r="CL318" s="172"/>
      <c r="CM318" s="172"/>
      <c r="CN318" s="172"/>
      <c r="CO318" s="172"/>
      <c r="CP318" s="172"/>
      <c r="CQ318" s="172"/>
      <c r="CR318" s="172"/>
      <c r="CS318" s="172"/>
      <c r="CT318" s="172"/>
      <c r="CU318" s="172"/>
      <c r="CV318" s="172"/>
      <c r="CW318" s="172"/>
      <c r="CX318" s="172"/>
      <c r="CY318" s="172"/>
      <c r="CZ318" s="172"/>
    </row>
    <row r="319" s="373" customFormat="true" ht="15" customHeight="true" x14ac:dyDescent="0.2">
      <c r="B319" s="372"/>
      <c r="AB319" s="173"/>
      <c r="AC319" s="173"/>
      <c r="AD319" s="173"/>
      <c r="AE319" s="173"/>
      <c r="AF319" s="173"/>
      <c r="AG319" s="173"/>
      <c r="AH319" s="173"/>
      <c r="AI319" s="173"/>
      <c r="AJ319" s="173"/>
      <c r="AK319" s="173"/>
      <c r="AL319" s="173"/>
      <c r="AM319" s="173"/>
      <c r="AN319" s="173"/>
      <c r="AO319" s="173"/>
      <c r="AP319" s="173"/>
      <c r="AQ319" s="173"/>
      <c r="AR319" s="173"/>
      <c r="AS319" s="173"/>
      <c r="AT319" s="173"/>
      <c r="AU319" s="173"/>
      <c r="AV319" s="173"/>
      <c r="AW319" s="173"/>
      <c r="AX319" s="173"/>
      <c r="AY319" s="173"/>
      <c r="AZ319" s="173"/>
      <c r="BA319" s="135"/>
      <c r="BB319" s="133"/>
      <c r="BC319" s="133"/>
      <c r="BD319" s="133"/>
      <c r="BE319" s="133"/>
      <c r="BF319" s="133"/>
      <c r="BG319" s="133"/>
      <c r="BH319" s="133"/>
      <c r="BI319" s="133"/>
      <c r="BJ319" s="133"/>
      <c r="BK319" s="133"/>
      <c r="BL319" s="133"/>
      <c r="BM319" s="133"/>
      <c r="BN319" s="133"/>
      <c r="BO319" s="133"/>
      <c r="BP319" s="133"/>
      <c r="BQ319" s="133"/>
      <c r="BR319" s="133"/>
      <c r="BS319" s="133"/>
      <c r="BT319" s="133"/>
      <c r="BU319" s="133"/>
      <c r="BV319" s="133"/>
      <c r="BW319" s="133"/>
      <c r="BX319" s="133"/>
      <c r="BY319" s="135"/>
      <c r="BZ319" s="172"/>
      <c r="CA319" s="172"/>
      <c r="CB319" s="172"/>
      <c r="CC319" s="172"/>
      <c r="CD319" s="172"/>
      <c r="CE319" s="172"/>
      <c r="CF319" s="172"/>
      <c r="CG319" s="172"/>
      <c r="CH319" s="172"/>
      <c r="CI319" s="172"/>
      <c r="CJ319" s="172"/>
      <c r="CK319" s="172"/>
      <c r="CL319" s="172"/>
      <c r="CM319" s="172"/>
      <c r="CN319" s="172"/>
      <c r="CO319" s="172"/>
      <c r="CP319" s="172"/>
      <c r="CQ319" s="172"/>
      <c r="CR319" s="172"/>
      <c r="CS319" s="172"/>
      <c r="CT319" s="172"/>
      <c r="CU319" s="172"/>
      <c r="CV319" s="172"/>
      <c r="CW319" s="172"/>
      <c r="CX319" s="172"/>
      <c r="CY319" s="172"/>
      <c r="CZ319" s="172"/>
    </row>
    <row r="320" s="373" customFormat="true" ht="15" customHeight="true" x14ac:dyDescent="0.2">
      <c r="B320" s="372"/>
      <c r="AB320" s="173"/>
      <c r="AC320" s="173"/>
      <c r="AD320" s="173"/>
      <c r="AE320" s="173"/>
      <c r="AF320" s="173"/>
      <c r="AG320" s="173"/>
      <c r="AH320" s="173"/>
      <c r="AI320" s="173"/>
      <c r="AJ320" s="173"/>
      <c r="AK320" s="173"/>
      <c r="AL320" s="173"/>
      <c r="AM320" s="173"/>
      <c r="AN320" s="173"/>
      <c r="AO320" s="173"/>
      <c r="AP320" s="173"/>
      <c r="AQ320" s="173"/>
      <c r="AR320" s="173"/>
      <c r="AS320" s="173"/>
      <c r="AT320" s="173"/>
      <c r="AU320" s="173"/>
      <c r="AV320" s="173"/>
      <c r="AW320" s="173"/>
      <c r="AX320" s="173"/>
      <c r="AY320" s="173"/>
      <c r="AZ320" s="173"/>
      <c r="BA320" s="135"/>
      <c r="BB320" s="133"/>
      <c r="BC320" s="133"/>
      <c r="BD320" s="133"/>
      <c r="BE320" s="133"/>
      <c r="BF320" s="133"/>
      <c r="BG320" s="133"/>
      <c r="BH320" s="133"/>
      <c r="BI320" s="133"/>
      <c r="BJ320" s="133"/>
      <c r="BK320" s="133"/>
      <c r="BL320" s="133"/>
      <c r="BM320" s="133"/>
      <c r="BN320" s="133"/>
      <c r="BO320" s="133"/>
      <c r="BP320" s="133"/>
      <c r="BQ320" s="133"/>
      <c r="BR320" s="133"/>
      <c r="BS320" s="133"/>
      <c r="BT320" s="133"/>
      <c r="BU320" s="133"/>
      <c r="BV320" s="133"/>
      <c r="BW320" s="133"/>
      <c r="BX320" s="133"/>
      <c r="BY320" s="135"/>
      <c r="BZ320" s="172"/>
      <c r="CA320" s="172"/>
      <c r="CB320" s="172"/>
      <c r="CC320" s="172"/>
      <c r="CD320" s="172"/>
      <c r="CE320" s="172"/>
      <c r="CF320" s="172"/>
      <c r="CG320" s="172"/>
      <c r="CH320" s="172"/>
      <c r="CI320" s="172"/>
      <c r="CJ320" s="172"/>
      <c r="CK320" s="172"/>
      <c r="CL320" s="172"/>
      <c r="CM320" s="172"/>
      <c r="CN320" s="172"/>
      <c r="CO320" s="172"/>
      <c r="CP320" s="172"/>
      <c r="CQ320" s="172"/>
      <c r="CR320" s="172"/>
      <c r="CS320" s="172"/>
      <c r="CT320" s="172"/>
      <c r="CU320" s="172"/>
      <c r="CV320" s="172"/>
      <c r="CW320" s="172"/>
      <c r="CX320" s="172"/>
      <c r="CY320" s="172"/>
      <c r="CZ320" s="172"/>
    </row>
    <row r="321" s="373" customFormat="true" ht="15" customHeight="true" x14ac:dyDescent="0.2">
      <c r="B321" s="372"/>
      <c r="AB321" s="173"/>
      <c r="AC321" s="173"/>
      <c r="AD321" s="173"/>
      <c r="AE321" s="173"/>
      <c r="AF321" s="173"/>
      <c r="AG321" s="173"/>
      <c r="AH321" s="173"/>
      <c r="AI321" s="173"/>
      <c r="AJ321" s="173"/>
      <c r="AK321" s="173"/>
      <c r="AL321" s="173"/>
      <c r="AM321" s="173"/>
      <c r="AN321" s="173"/>
      <c r="AO321" s="173"/>
      <c r="AP321" s="173"/>
      <c r="AQ321" s="173"/>
      <c r="AR321" s="173"/>
      <c r="AS321" s="173"/>
      <c r="AT321" s="173"/>
      <c r="AU321" s="173"/>
      <c r="AV321" s="173"/>
      <c r="AW321" s="173"/>
      <c r="AX321" s="173"/>
      <c r="AY321" s="173"/>
      <c r="AZ321" s="173"/>
      <c r="BA321" s="135"/>
      <c r="BB321" s="133"/>
      <c r="BC321" s="133"/>
      <c r="BD321" s="133"/>
      <c r="BE321" s="133"/>
      <c r="BF321" s="133"/>
      <c r="BG321" s="133"/>
      <c r="BH321" s="133"/>
      <c r="BI321" s="133"/>
      <c r="BJ321" s="133"/>
      <c r="BK321" s="133"/>
      <c r="BL321" s="133"/>
      <c r="BM321" s="133"/>
      <c r="BN321" s="133"/>
      <c r="BO321" s="133"/>
      <c r="BP321" s="133"/>
      <c r="BQ321" s="133"/>
      <c r="BR321" s="133"/>
      <c r="BS321" s="133"/>
      <c r="BT321" s="133"/>
      <c r="BU321" s="133"/>
      <c r="BV321" s="133"/>
      <c r="BW321" s="133"/>
      <c r="BX321" s="133"/>
      <c r="BY321" s="135"/>
      <c r="BZ321" s="172"/>
      <c r="CA321" s="172"/>
      <c r="CB321" s="172"/>
      <c r="CC321" s="172"/>
      <c r="CD321" s="172"/>
      <c r="CE321" s="172"/>
      <c r="CF321" s="172"/>
      <c r="CG321" s="172"/>
      <c r="CH321" s="172"/>
      <c r="CI321" s="172"/>
      <c r="CJ321" s="172"/>
      <c r="CK321" s="172"/>
      <c r="CL321" s="172"/>
      <c r="CM321" s="172"/>
      <c r="CN321" s="172"/>
      <c r="CO321" s="172"/>
      <c r="CP321" s="172"/>
      <c r="CQ321" s="172"/>
      <c r="CR321" s="172"/>
      <c r="CS321" s="172"/>
      <c r="CT321" s="172"/>
      <c r="CU321" s="172"/>
      <c r="CV321" s="172"/>
      <c r="CW321" s="172"/>
      <c r="CX321" s="172"/>
      <c r="CY321" s="172"/>
      <c r="CZ321" s="172"/>
    </row>
    <row r="322" s="373" customFormat="true" ht="15" customHeight="true" x14ac:dyDescent="0.2">
      <c r="B322" s="372"/>
      <c r="AB322" s="173"/>
      <c r="AC322" s="173"/>
      <c r="AD322" s="173"/>
      <c r="AE322" s="173"/>
      <c r="AF322" s="173"/>
      <c r="AG322" s="173"/>
      <c r="AH322" s="173"/>
      <c r="AI322" s="173"/>
      <c r="AJ322" s="173"/>
      <c r="AK322" s="173"/>
      <c r="AL322" s="173"/>
      <c r="AM322" s="173"/>
      <c r="AN322" s="173"/>
      <c r="AO322" s="173"/>
      <c r="AP322" s="173"/>
      <c r="AQ322" s="173"/>
      <c r="AR322" s="173"/>
      <c r="AS322" s="173"/>
      <c r="AT322" s="173"/>
      <c r="AU322" s="173"/>
      <c r="AV322" s="173"/>
      <c r="AW322" s="173"/>
      <c r="AX322" s="173"/>
      <c r="AY322" s="173"/>
      <c r="AZ322" s="173"/>
      <c r="BA322" s="135"/>
      <c r="BB322" s="133"/>
      <c r="BC322" s="133"/>
      <c r="BD322" s="133"/>
      <c r="BE322" s="133"/>
      <c r="BF322" s="133"/>
      <c r="BG322" s="133"/>
      <c r="BH322" s="133"/>
      <c r="BI322" s="133"/>
      <c r="BJ322" s="133"/>
      <c r="BK322" s="133"/>
      <c r="BL322" s="133"/>
      <c r="BM322" s="133"/>
      <c r="BN322" s="133"/>
      <c r="BO322" s="133"/>
      <c r="BP322" s="133"/>
      <c r="BQ322" s="133"/>
      <c r="BR322" s="133"/>
      <c r="BS322" s="133"/>
      <c r="BT322" s="133"/>
      <c r="BU322" s="133"/>
      <c r="BV322" s="133"/>
      <c r="BW322" s="133"/>
      <c r="BX322" s="133"/>
      <c r="BY322" s="135"/>
      <c r="BZ322" s="172"/>
      <c r="CA322" s="172"/>
      <c r="CB322" s="172"/>
      <c r="CC322" s="172"/>
      <c r="CD322" s="172"/>
      <c r="CE322" s="172"/>
      <c r="CF322" s="172"/>
      <c r="CG322" s="172"/>
      <c r="CH322" s="172"/>
      <c r="CI322" s="172"/>
      <c r="CJ322" s="172"/>
      <c r="CK322" s="172"/>
      <c r="CL322" s="172"/>
      <c r="CM322" s="172"/>
      <c r="CN322" s="172"/>
      <c r="CO322" s="172"/>
      <c r="CP322" s="172"/>
      <c r="CQ322" s="172"/>
      <c r="CR322" s="172"/>
      <c r="CS322" s="172"/>
      <c r="CT322" s="172"/>
      <c r="CU322" s="172"/>
      <c r="CV322" s="172"/>
      <c r="CW322" s="172"/>
      <c r="CX322" s="172"/>
      <c r="CY322" s="172"/>
      <c r="CZ322" s="172"/>
    </row>
    <row r="323" s="373" customFormat="true" ht="15" customHeight="true" x14ac:dyDescent="0.2">
      <c r="B323" s="372"/>
      <c r="AB323" s="173"/>
      <c r="AC323" s="173"/>
      <c r="AD323" s="173"/>
      <c r="AE323" s="173"/>
      <c r="AF323" s="173"/>
      <c r="AG323" s="173"/>
      <c r="AH323" s="173"/>
      <c r="AI323" s="173"/>
      <c r="AJ323" s="173"/>
      <c r="AK323" s="173"/>
      <c r="AL323" s="173"/>
      <c r="AM323" s="173"/>
      <c r="AN323" s="173"/>
      <c r="AO323" s="173"/>
      <c r="AP323" s="173"/>
      <c r="AQ323" s="173"/>
      <c r="AR323" s="173"/>
      <c r="AS323" s="173"/>
      <c r="AT323" s="173"/>
      <c r="AU323" s="173"/>
      <c r="AV323" s="173"/>
      <c r="AW323" s="173"/>
      <c r="AX323" s="173"/>
      <c r="AY323" s="173"/>
      <c r="AZ323" s="173"/>
      <c r="BA323" s="135"/>
      <c r="BB323" s="133"/>
      <c r="BC323" s="133"/>
      <c r="BD323" s="133"/>
      <c r="BE323" s="133"/>
      <c r="BF323" s="133"/>
      <c r="BG323" s="133"/>
      <c r="BH323" s="133"/>
      <c r="BI323" s="133"/>
      <c r="BJ323" s="133"/>
      <c r="BK323" s="133"/>
      <c r="BL323" s="133"/>
      <c r="BM323" s="133"/>
      <c r="BN323" s="133"/>
      <c r="BO323" s="133"/>
      <c r="BP323" s="133"/>
      <c r="BQ323" s="133"/>
      <c r="BR323" s="133"/>
      <c r="BS323" s="133"/>
      <c r="BT323" s="133"/>
      <c r="BU323" s="133"/>
      <c r="BV323" s="133"/>
      <c r="BW323" s="133"/>
      <c r="BX323" s="133"/>
      <c r="BY323" s="135"/>
      <c r="BZ323" s="172"/>
      <c r="CA323" s="172"/>
      <c r="CB323" s="172"/>
      <c r="CC323" s="172"/>
      <c r="CD323" s="172"/>
      <c r="CE323" s="172"/>
      <c r="CF323" s="172"/>
      <c r="CG323" s="172"/>
      <c r="CH323" s="172"/>
      <c r="CI323" s="172"/>
      <c r="CJ323" s="172"/>
      <c r="CK323" s="172"/>
      <c r="CL323" s="172"/>
      <c r="CM323" s="172"/>
      <c r="CN323" s="172"/>
      <c r="CO323" s="172"/>
      <c r="CP323" s="172"/>
      <c r="CQ323" s="172"/>
      <c r="CR323" s="172"/>
      <c r="CS323" s="172"/>
      <c r="CT323" s="172"/>
      <c r="CU323" s="172"/>
      <c r="CV323" s="172"/>
      <c r="CW323" s="172"/>
      <c r="CX323" s="172"/>
      <c r="CY323" s="172"/>
      <c r="CZ323" s="172"/>
    </row>
    <row r="324" s="373" customFormat="true" ht="15" customHeight="true" x14ac:dyDescent="0.2">
      <c r="B324" s="372"/>
      <c r="AB324" s="173"/>
      <c r="AC324" s="173"/>
      <c r="AD324" s="173"/>
      <c r="AE324" s="173"/>
      <c r="AF324" s="173"/>
      <c r="AG324" s="173"/>
      <c r="AH324" s="173"/>
      <c r="AI324" s="173"/>
      <c r="AJ324" s="173"/>
      <c r="AK324" s="173"/>
      <c r="AL324" s="173"/>
      <c r="AM324" s="173"/>
      <c r="AN324" s="173"/>
      <c r="AO324" s="173"/>
      <c r="AP324" s="173"/>
      <c r="AQ324" s="173"/>
      <c r="AR324" s="173"/>
      <c r="AS324" s="173"/>
      <c r="AT324" s="173"/>
      <c r="AU324" s="173"/>
      <c r="AV324" s="173"/>
      <c r="AW324" s="173"/>
      <c r="AX324" s="173"/>
      <c r="AY324" s="173"/>
      <c r="AZ324" s="173"/>
      <c r="BA324" s="135"/>
      <c r="BB324" s="133"/>
      <c r="BC324" s="133"/>
      <c r="BD324" s="133"/>
      <c r="BE324" s="133"/>
      <c r="BF324" s="133"/>
      <c r="BG324" s="133"/>
      <c r="BH324" s="133"/>
      <c r="BI324" s="133"/>
      <c r="BJ324" s="133"/>
      <c r="BK324" s="133"/>
      <c r="BL324" s="133"/>
      <c r="BM324" s="133"/>
      <c r="BN324" s="133"/>
      <c r="BO324" s="133"/>
      <c r="BP324" s="133"/>
      <c r="BQ324" s="133"/>
      <c r="BR324" s="133"/>
      <c r="BS324" s="133"/>
      <c r="BT324" s="133"/>
      <c r="BU324" s="133"/>
      <c r="BV324" s="133"/>
      <c r="BW324" s="133"/>
      <c r="BX324" s="133"/>
      <c r="BY324" s="135"/>
      <c r="BZ324" s="172"/>
      <c r="CA324" s="172"/>
      <c r="CB324" s="172"/>
      <c r="CC324" s="172"/>
      <c r="CD324" s="172"/>
      <c r="CE324" s="172"/>
      <c r="CF324" s="172"/>
      <c r="CG324" s="172"/>
      <c r="CH324" s="172"/>
      <c r="CI324" s="172"/>
      <c r="CJ324" s="172"/>
      <c r="CK324" s="172"/>
      <c r="CL324" s="172"/>
      <c r="CM324" s="172"/>
      <c r="CN324" s="172"/>
      <c r="CO324" s="172"/>
      <c r="CP324" s="172"/>
      <c r="CQ324" s="172"/>
      <c r="CR324" s="172"/>
      <c r="CS324" s="172"/>
      <c r="CT324" s="172"/>
      <c r="CU324" s="172"/>
      <c r="CV324" s="172"/>
      <c r="CW324" s="172"/>
      <c r="CX324" s="172"/>
      <c r="CY324" s="172"/>
      <c r="CZ324" s="172"/>
    </row>
    <row r="325" s="373" customFormat="true" ht="15" customHeight="true" x14ac:dyDescent="0.2">
      <c r="B325" s="372"/>
      <c r="AB325" s="173"/>
      <c r="AC325" s="173"/>
      <c r="AD325" s="173"/>
      <c r="AE325" s="173"/>
      <c r="AF325" s="173"/>
      <c r="AG325" s="173"/>
      <c r="AH325" s="173"/>
      <c r="AI325" s="173"/>
      <c r="AJ325" s="173"/>
      <c r="AK325" s="173"/>
      <c r="AL325" s="173"/>
      <c r="AM325" s="173"/>
      <c r="AN325" s="173"/>
      <c r="AO325" s="173"/>
      <c r="AP325" s="173"/>
      <c r="AQ325" s="173"/>
      <c r="AR325" s="173"/>
      <c r="AS325" s="173"/>
      <c r="AT325" s="173"/>
      <c r="AU325" s="173"/>
      <c r="AV325" s="173"/>
      <c r="AW325" s="173"/>
      <c r="AX325" s="173"/>
      <c r="AY325" s="173"/>
      <c r="AZ325" s="173"/>
      <c r="BA325" s="135"/>
      <c r="BB325" s="133"/>
      <c r="BC325" s="133"/>
      <c r="BD325" s="133"/>
      <c r="BE325" s="133"/>
      <c r="BF325" s="133"/>
      <c r="BG325" s="133"/>
      <c r="BH325" s="133"/>
      <c r="BI325" s="133"/>
      <c r="BJ325" s="133"/>
      <c r="BK325" s="133"/>
      <c r="BL325" s="133"/>
      <c r="BM325" s="133"/>
      <c r="BN325" s="133"/>
      <c r="BO325" s="133"/>
      <c r="BP325" s="133"/>
      <c r="BQ325" s="133"/>
      <c r="BR325" s="133"/>
      <c r="BS325" s="133"/>
      <c r="BT325" s="133"/>
      <c r="BU325" s="133"/>
      <c r="BV325" s="133"/>
      <c r="BW325" s="133"/>
      <c r="BX325" s="133"/>
      <c r="BY325" s="135"/>
      <c r="BZ325" s="172"/>
      <c r="CA325" s="172"/>
      <c r="CB325" s="172"/>
      <c r="CC325" s="172"/>
      <c r="CD325" s="172"/>
      <c r="CE325" s="172"/>
      <c r="CF325" s="172"/>
      <c r="CG325" s="172"/>
      <c r="CH325" s="172"/>
      <c r="CI325" s="172"/>
      <c r="CJ325" s="172"/>
      <c r="CK325" s="172"/>
      <c r="CL325" s="172"/>
      <c r="CM325" s="172"/>
      <c r="CN325" s="172"/>
      <c r="CO325" s="172"/>
      <c r="CP325" s="172"/>
      <c r="CQ325" s="172"/>
      <c r="CR325" s="172"/>
      <c r="CS325" s="172"/>
      <c r="CT325" s="172"/>
      <c r="CU325" s="172"/>
      <c r="CV325" s="172"/>
      <c r="CW325" s="172"/>
      <c r="CX325" s="172"/>
      <c r="CY325" s="172"/>
      <c r="CZ325" s="172"/>
    </row>
    <row r="326" s="373" customFormat="true" ht="15" customHeight="true" x14ac:dyDescent="0.2">
      <c r="B326" s="372"/>
      <c r="AB326" s="173"/>
      <c r="AC326" s="173"/>
      <c r="AD326" s="173"/>
      <c r="AE326" s="173"/>
      <c r="AF326" s="173"/>
      <c r="AG326" s="173"/>
      <c r="AH326" s="173"/>
      <c r="AI326" s="173"/>
      <c r="AJ326" s="173"/>
      <c r="AK326" s="173"/>
      <c r="AL326" s="173"/>
      <c r="AM326" s="173"/>
      <c r="AN326" s="173"/>
      <c r="AO326" s="173"/>
      <c r="AP326" s="173"/>
      <c r="AQ326" s="173"/>
      <c r="AR326" s="173"/>
      <c r="AS326" s="173"/>
      <c r="AT326" s="173"/>
      <c r="AU326" s="173"/>
      <c r="AV326" s="173"/>
      <c r="AW326" s="173"/>
      <c r="AX326" s="173"/>
      <c r="AY326" s="173"/>
      <c r="AZ326" s="173"/>
      <c r="BA326" s="135"/>
      <c r="BB326" s="133"/>
      <c r="BC326" s="133"/>
      <c r="BD326" s="133"/>
      <c r="BE326" s="133"/>
      <c r="BF326" s="133"/>
      <c r="BG326" s="133"/>
      <c r="BH326" s="133"/>
      <c r="BI326" s="133"/>
      <c r="BJ326" s="133"/>
      <c r="BK326" s="133"/>
      <c r="BL326" s="133"/>
      <c r="BM326" s="133"/>
      <c r="BN326" s="133"/>
      <c r="BO326" s="133"/>
      <c r="BP326" s="133"/>
      <c r="BQ326" s="133"/>
      <c r="BR326" s="133"/>
      <c r="BS326" s="133"/>
      <c r="BT326" s="133"/>
      <c r="BU326" s="133"/>
      <c r="BV326" s="133"/>
      <c r="BW326" s="133"/>
      <c r="BX326" s="133"/>
      <c r="BY326" s="135"/>
      <c r="BZ326" s="172"/>
      <c r="CA326" s="172"/>
      <c r="CB326" s="172"/>
      <c r="CC326" s="172"/>
      <c r="CD326" s="172"/>
      <c r="CE326" s="172"/>
      <c r="CF326" s="172"/>
      <c r="CG326" s="172"/>
      <c r="CH326" s="172"/>
      <c r="CI326" s="172"/>
      <c r="CJ326" s="172"/>
      <c r="CK326" s="172"/>
      <c r="CL326" s="172"/>
      <c r="CM326" s="172"/>
      <c r="CN326" s="172"/>
      <c r="CO326" s="172"/>
      <c r="CP326" s="172"/>
      <c r="CQ326" s="172"/>
      <c r="CR326" s="172"/>
      <c r="CS326" s="172"/>
      <c r="CT326" s="172"/>
      <c r="CU326" s="172"/>
      <c r="CV326" s="172"/>
      <c r="CW326" s="172"/>
      <c r="CX326" s="172"/>
      <c r="CY326" s="172"/>
      <c r="CZ326" s="172"/>
    </row>
    <row r="327" s="373" customFormat="true" ht="15" customHeight="true" x14ac:dyDescent="0.2">
      <c r="B327" s="372"/>
      <c r="AB327" s="173"/>
      <c r="AC327" s="173"/>
      <c r="AD327" s="173"/>
      <c r="AE327" s="173"/>
      <c r="AF327" s="173"/>
      <c r="AG327" s="173"/>
      <c r="AH327" s="173"/>
      <c r="AI327" s="173"/>
      <c r="AJ327" s="173"/>
      <c r="AK327" s="173"/>
      <c r="AL327" s="173"/>
      <c r="AM327" s="173"/>
      <c r="AN327" s="173"/>
      <c r="AO327" s="173"/>
      <c r="AP327" s="173"/>
      <c r="AQ327" s="173"/>
      <c r="AR327" s="173"/>
      <c r="AS327" s="173"/>
      <c r="AT327" s="173"/>
      <c r="AU327" s="173"/>
      <c r="AV327" s="173"/>
      <c r="AW327" s="173"/>
      <c r="AX327" s="173"/>
      <c r="AY327" s="173"/>
      <c r="AZ327" s="173"/>
      <c r="BA327" s="135"/>
      <c r="BB327" s="133"/>
      <c r="BC327" s="133"/>
      <c r="BD327" s="133"/>
      <c r="BE327" s="133"/>
      <c r="BF327" s="133"/>
      <c r="BG327" s="133"/>
      <c r="BH327" s="133"/>
      <c r="BI327" s="133"/>
      <c r="BJ327" s="133"/>
      <c r="BK327" s="133"/>
      <c r="BL327" s="133"/>
      <c r="BM327" s="133"/>
      <c r="BN327" s="133"/>
      <c r="BO327" s="133"/>
      <c r="BP327" s="133"/>
      <c r="BQ327" s="133"/>
      <c r="BR327" s="133"/>
      <c r="BS327" s="133"/>
      <c r="BT327" s="133"/>
      <c r="BU327" s="133"/>
      <c r="BV327" s="133"/>
      <c r="BW327" s="133"/>
      <c r="BX327" s="133"/>
      <c r="BY327" s="135"/>
      <c r="BZ327" s="172"/>
      <c r="CA327" s="172"/>
      <c r="CB327" s="172"/>
      <c r="CC327" s="172"/>
      <c r="CD327" s="172"/>
      <c r="CE327" s="172"/>
      <c r="CF327" s="172"/>
      <c r="CG327" s="172"/>
      <c r="CH327" s="172"/>
      <c r="CI327" s="172"/>
      <c r="CJ327" s="172"/>
      <c r="CK327" s="172"/>
      <c r="CL327" s="172"/>
      <c r="CM327" s="172"/>
      <c r="CN327" s="172"/>
      <c r="CO327" s="172"/>
      <c r="CP327" s="172"/>
      <c r="CQ327" s="172"/>
      <c r="CR327" s="172"/>
      <c r="CS327" s="172"/>
      <c r="CT327" s="172"/>
      <c r="CU327" s="172"/>
      <c r="CV327" s="172"/>
      <c r="CW327" s="172"/>
      <c r="CX327" s="172"/>
      <c r="CY327" s="172"/>
      <c r="CZ327" s="172"/>
    </row>
    <row r="328" s="373" customFormat="true" ht="15" customHeight="true" x14ac:dyDescent="0.2">
      <c r="B328" s="372"/>
      <c r="AB328" s="173"/>
      <c r="AC328" s="173"/>
      <c r="AD328" s="173"/>
      <c r="AE328" s="173"/>
      <c r="AF328" s="173"/>
      <c r="AG328" s="173"/>
      <c r="AH328" s="173"/>
      <c r="AI328" s="173"/>
      <c r="AJ328" s="173"/>
      <c r="AK328" s="173"/>
      <c r="AL328" s="173"/>
      <c r="AM328" s="173"/>
      <c r="AN328" s="173"/>
      <c r="AO328" s="173"/>
      <c r="AP328" s="173"/>
      <c r="AQ328" s="173"/>
      <c r="AR328" s="173"/>
      <c r="AS328" s="173"/>
      <c r="AT328" s="173"/>
      <c r="AU328" s="173"/>
      <c r="AV328" s="173"/>
      <c r="AW328" s="173"/>
      <c r="AX328" s="173"/>
      <c r="AY328" s="173"/>
      <c r="AZ328" s="173"/>
      <c r="BA328" s="135"/>
      <c r="BB328" s="133"/>
      <c r="BC328" s="133"/>
      <c r="BD328" s="133"/>
      <c r="BE328" s="133"/>
      <c r="BF328" s="133"/>
      <c r="BG328" s="133"/>
      <c r="BH328" s="133"/>
      <c r="BI328" s="133"/>
      <c r="BJ328" s="133"/>
      <c r="BK328" s="133"/>
      <c r="BL328" s="133"/>
      <c r="BM328" s="133"/>
      <c r="BN328" s="133"/>
      <c r="BO328" s="133"/>
      <c r="BP328" s="133"/>
      <c r="BQ328" s="133"/>
      <c r="BR328" s="133"/>
      <c r="BS328" s="133"/>
      <c r="BT328" s="133"/>
      <c r="BU328" s="133"/>
      <c r="BV328" s="133"/>
      <c r="BW328" s="133"/>
      <c r="BX328" s="133"/>
      <c r="BY328" s="135"/>
      <c r="BZ328" s="172"/>
      <c r="CA328" s="172"/>
      <c r="CB328" s="172"/>
      <c r="CC328" s="172"/>
      <c r="CD328" s="172"/>
      <c r="CE328" s="172"/>
      <c r="CF328" s="172"/>
      <c r="CG328" s="172"/>
      <c r="CH328" s="172"/>
      <c r="CI328" s="172"/>
      <c r="CJ328" s="172"/>
      <c r="CK328" s="172"/>
      <c r="CL328" s="172"/>
      <c r="CM328" s="172"/>
      <c r="CN328" s="172"/>
      <c r="CO328" s="172"/>
      <c r="CP328" s="172"/>
      <c r="CQ328" s="172"/>
      <c r="CR328" s="172"/>
      <c r="CS328" s="172"/>
      <c r="CT328" s="172"/>
      <c r="CU328" s="172"/>
      <c r="CV328" s="172"/>
      <c r="CW328" s="172"/>
      <c r="CX328" s="172"/>
      <c r="CY328" s="172"/>
      <c r="CZ328" s="172"/>
    </row>
    <row r="329" s="373" customFormat="true" ht="250.15" customHeight="true" x14ac:dyDescent="0.2">
      <c r="B329" s="372"/>
      <c r="AB329" s="173"/>
      <c r="AC329" s="173"/>
      <c r="AD329" s="173"/>
      <c r="AE329" s="173"/>
      <c r="AF329" s="173"/>
      <c r="AG329" s="173"/>
      <c r="AH329" s="173"/>
      <c r="AI329" s="173"/>
      <c r="AJ329" s="173"/>
      <c r="AK329" s="173"/>
      <c r="AL329" s="173"/>
      <c r="AM329" s="173"/>
      <c r="AN329" s="173"/>
      <c r="AO329" s="173"/>
      <c r="AP329" s="173"/>
      <c r="AQ329" s="173"/>
      <c r="AR329" s="173"/>
      <c r="AS329" s="173"/>
      <c r="AT329" s="173"/>
      <c r="AU329" s="173"/>
      <c r="AV329" s="173"/>
      <c r="AW329" s="173"/>
      <c r="AX329" s="173"/>
      <c r="AY329" s="173"/>
      <c r="AZ329" s="173"/>
      <c r="BA329" s="135"/>
      <c r="BB329" s="133"/>
      <c r="BC329" s="133"/>
      <c r="BD329" s="133"/>
      <c r="BE329" s="133"/>
      <c r="BF329" s="133"/>
      <c r="BG329" s="133"/>
      <c r="BH329" s="133"/>
      <c r="BI329" s="133"/>
      <c r="BJ329" s="133"/>
      <c r="BK329" s="133"/>
      <c r="BL329" s="133"/>
      <c r="BM329" s="133"/>
      <c r="BN329" s="133"/>
      <c r="BO329" s="133"/>
      <c r="BP329" s="133"/>
      <c r="BQ329" s="133"/>
      <c r="BR329" s="133"/>
      <c r="BS329" s="133"/>
      <c r="BT329" s="133"/>
      <c r="BU329" s="133"/>
      <c r="BV329" s="133"/>
      <c r="BW329" s="133"/>
      <c r="BX329" s="133"/>
      <c r="BY329" s="135"/>
      <c r="BZ329" s="172"/>
      <c r="CA329" s="172"/>
      <c r="CB329" s="172"/>
      <c r="CC329" s="172"/>
      <c r="CD329" s="172"/>
      <c r="CE329" s="172"/>
      <c r="CF329" s="172"/>
      <c r="CG329" s="172"/>
      <c r="CH329" s="172"/>
      <c r="CI329" s="172"/>
      <c r="CJ329" s="172"/>
      <c r="CK329" s="172"/>
      <c r="CL329" s="172"/>
      <c r="CM329" s="172"/>
      <c r="CN329" s="172"/>
      <c r="CO329" s="172"/>
      <c r="CP329" s="172"/>
      <c r="CQ329" s="172"/>
      <c r="CR329" s="172"/>
      <c r="CS329" s="172"/>
      <c r="CT329" s="172"/>
      <c r="CU329" s="172"/>
      <c r="CV329" s="172"/>
      <c r="CW329" s="172"/>
      <c r="CX329" s="172"/>
      <c r="CY329" s="172"/>
      <c r="CZ329" s="172"/>
    </row>
    <row r="330" s="175" customFormat="true" ht="19.15" customHeight="true" x14ac:dyDescent="0.2">
      <c r="B330" s="352"/>
      <c r="AB330" s="168"/>
      <c r="AC330" s="168"/>
      <c r="AD330" s="168"/>
      <c r="AE330" s="168"/>
      <c r="AF330" s="168"/>
      <c r="AG330" s="168"/>
      <c r="AH330" s="168"/>
      <c r="AI330" s="168"/>
      <c r="AJ330" s="168"/>
      <c r="AK330" s="168"/>
      <c r="AL330" s="168"/>
      <c r="AM330" s="168"/>
      <c r="AN330" s="168"/>
      <c r="AO330" s="168"/>
      <c r="AP330" s="168"/>
      <c r="AQ330" s="168"/>
      <c r="AR330" s="168"/>
      <c r="AS330" s="168"/>
      <c r="AT330" s="168"/>
      <c r="AU330" s="168"/>
      <c r="AV330" s="168"/>
      <c r="AW330" s="168"/>
      <c r="AX330" s="168"/>
      <c r="AY330" s="168"/>
      <c r="AZ330" s="168"/>
      <c r="BA330" s="138"/>
      <c r="BB330" s="138"/>
      <c r="BC330" s="349"/>
      <c r="BD330" s="349"/>
      <c r="BE330" s="349"/>
      <c r="BF330" s="349"/>
      <c r="BG330" s="349"/>
      <c r="BH330" s="349"/>
      <c r="BI330" s="349"/>
      <c r="BJ330" s="349"/>
      <c r="BK330" s="349"/>
      <c r="BL330" s="349"/>
      <c r="BM330" s="349"/>
      <c r="BN330" s="349"/>
      <c r="BO330" s="349"/>
      <c r="BP330" s="349"/>
      <c r="BQ330" s="349"/>
      <c r="BR330" s="349"/>
      <c r="BS330" s="349"/>
      <c r="BT330" s="349"/>
      <c r="BU330" s="349"/>
      <c r="BV330" s="349"/>
      <c r="BW330" s="349"/>
      <c r="BX330" s="349"/>
      <c r="BY330" s="349"/>
      <c r="BZ330" s="168"/>
      <c r="CA330" s="168"/>
      <c r="CB330" s="168"/>
      <c r="CC330" s="168"/>
      <c r="CD330" s="168"/>
      <c r="CE330" s="168"/>
      <c r="CF330" s="168"/>
      <c r="CG330" s="168"/>
      <c r="CH330" s="168"/>
      <c r="CI330" s="168"/>
      <c r="CJ330" s="168"/>
      <c r="CK330" s="168"/>
      <c r="CL330" s="168"/>
      <c r="CM330" s="168"/>
      <c r="CN330" s="168"/>
      <c r="CO330" s="168"/>
      <c r="CP330" s="168"/>
      <c r="CQ330" s="168"/>
      <c r="CR330" s="168"/>
      <c r="CS330" s="168"/>
      <c r="CT330" s="168"/>
      <c r="CU330" s="168"/>
      <c r="CV330" s="168"/>
      <c r="CW330" s="168"/>
      <c r="CX330" s="168"/>
      <c r="CY330" s="168"/>
      <c r="CZ330" s="168"/>
    </row>
    <row r="331" s="175" customFormat="true" ht="15" customHeight="true" x14ac:dyDescent="0.2">
      <c r="B331" s="352"/>
      <c r="AB331" s="168"/>
      <c r="AC331" s="168"/>
      <c r="AD331" s="168"/>
      <c r="AE331" s="168"/>
      <c r="AF331" s="168"/>
      <c r="AG331" s="168"/>
      <c r="AH331" s="168"/>
      <c r="AI331" s="168"/>
      <c r="AJ331" s="168"/>
      <c r="AK331" s="168"/>
      <c r="AL331" s="168"/>
      <c r="AM331" s="168"/>
      <c r="AN331" s="168"/>
      <c r="AO331" s="168"/>
      <c r="AP331" s="168"/>
      <c r="AQ331" s="168"/>
      <c r="AR331" s="168"/>
      <c r="AS331" s="168"/>
      <c r="AT331" s="168"/>
      <c r="AU331" s="168"/>
      <c r="AV331" s="168"/>
      <c r="AW331" s="168"/>
      <c r="AX331" s="168"/>
      <c r="AY331" s="168"/>
      <c r="AZ331" s="168"/>
      <c r="BA331" s="138"/>
      <c r="BB331" s="138"/>
      <c r="BC331" s="349"/>
      <c r="BD331" s="349"/>
      <c r="BE331" s="349"/>
      <c r="BF331" s="349"/>
      <c r="BG331" s="349"/>
      <c r="BH331" s="349"/>
      <c r="BI331" s="349"/>
      <c r="BJ331" s="349"/>
      <c r="BK331" s="349"/>
      <c r="BL331" s="349"/>
      <c r="BM331" s="349"/>
      <c r="BN331" s="349"/>
      <c r="BO331" s="349"/>
      <c r="BP331" s="349"/>
      <c r="BQ331" s="349"/>
      <c r="BR331" s="349"/>
      <c r="BS331" s="349"/>
      <c r="BT331" s="349"/>
      <c r="BU331" s="349"/>
      <c r="BV331" s="349"/>
      <c r="BW331" s="349"/>
      <c r="BX331" s="349"/>
      <c r="BY331" s="349"/>
      <c r="BZ331" s="168"/>
      <c r="CA331" s="168"/>
      <c r="CB331" s="168"/>
      <c r="CC331" s="168"/>
      <c r="CD331" s="168"/>
      <c r="CE331" s="168"/>
      <c r="CF331" s="168"/>
      <c r="CG331" s="168"/>
      <c r="CH331" s="168"/>
      <c r="CI331" s="168"/>
      <c r="CJ331" s="168"/>
      <c r="CK331" s="168"/>
      <c r="CL331" s="168"/>
      <c r="CM331" s="168"/>
      <c r="CN331" s="168"/>
      <c r="CO331" s="168"/>
      <c r="CP331" s="168"/>
      <c r="CQ331" s="168"/>
      <c r="CR331" s="168"/>
      <c r="CS331" s="168"/>
      <c r="CT331" s="168"/>
      <c r="CU331" s="168"/>
      <c r="CV331" s="168"/>
      <c r="CW331" s="168"/>
      <c r="CX331" s="168"/>
      <c r="CY331" s="168"/>
      <c r="CZ331" s="168"/>
    </row>
    <row r="332" s="175" customFormat="true" ht="15" customHeight="true" x14ac:dyDescent="0.2">
      <c r="B332" s="352"/>
      <c r="AB332" s="168"/>
      <c r="AC332" s="168"/>
      <c r="AD332" s="168"/>
      <c r="AE332" s="168"/>
      <c r="AF332" s="168"/>
      <c r="AG332" s="168"/>
      <c r="AH332" s="168"/>
      <c r="AI332" s="168"/>
      <c r="AJ332" s="168"/>
      <c r="AK332" s="168"/>
      <c r="AL332" s="168"/>
      <c r="AM332" s="168"/>
      <c r="AN332" s="168"/>
      <c r="AO332" s="168"/>
      <c r="AP332" s="168"/>
      <c r="AQ332" s="168"/>
      <c r="AR332" s="168"/>
      <c r="AS332" s="168"/>
      <c r="AT332" s="168"/>
      <c r="AU332" s="168"/>
      <c r="AV332" s="168"/>
      <c r="AW332" s="168"/>
      <c r="AX332" s="168"/>
      <c r="AY332" s="168"/>
      <c r="AZ332" s="168"/>
      <c r="BA332" s="138"/>
      <c r="BB332" s="138"/>
      <c r="BC332" s="349"/>
      <c r="BD332" s="349"/>
      <c r="BE332" s="349"/>
      <c r="BF332" s="349"/>
      <c r="BG332" s="349"/>
      <c r="BH332" s="349"/>
      <c r="BI332" s="349"/>
      <c r="BJ332" s="349"/>
      <c r="BK332" s="349"/>
      <c r="BL332" s="349"/>
      <c r="BM332" s="349"/>
      <c r="BN332" s="349"/>
      <c r="BO332" s="349"/>
      <c r="BP332" s="349"/>
      <c r="BQ332" s="349"/>
      <c r="BR332" s="349"/>
      <c r="BS332" s="349"/>
      <c r="BT332" s="349"/>
      <c r="BU332" s="349"/>
      <c r="BV332" s="349"/>
      <c r="BW332" s="349"/>
      <c r="BX332" s="349"/>
      <c r="BY332" s="349"/>
      <c r="BZ332" s="168"/>
      <c r="CA332" s="168"/>
      <c r="CB332" s="168"/>
      <c r="CC332" s="168"/>
      <c r="CD332" s="168"/>
      <c r="CE332" s="168"/>
      <c r="CF332" s="168"/>
      <c r="CG332" s="168"/>
      <c r="CH332" s="168"/>
      <c r="CI332" s="168"/>
      <c r="CJ332" s="168"/>
      <c r="CK332" s="168"/>
      <c r="CL332" s="168"/>
      <c r="CM332" s="168"/>
      <c r="CN332" s="168"/>
      <c r="CO332" s="168"/>
      <c r="CP332" s="168"/>
      <c r="CQ332" s="168"/>
      <c r="CR332" s="168"/>
      <c r="CS332" s="168"/>
      <c r="CT332" s="168"/>
      <c r="CU332" s="168"/>
      <c r="CV332" s="168"/>
      <c r="CW332" s="168"/>
      <c r="CX332" s="168"/>
      <c r="CY332" s="168"/>
      <c r="CZ332" s="168"/>
    </row>
    <row r="333" s="175" customFormat="true" ht="15" customHeight="true" x14ac:dyDescent="0.2">
      <c r="B333" s="352"/>
      <c r="AB333" s="168"/>
      <c r="AC333" s="168"/>
      <c r="AD333" s="168"/>
      <c r="AE333" s="168"/>
      <c r="AF333" s="168"/>
      <c r="AG333" s="168"/>
      <c r="AH333" s="168"/>
      <c r="AI333" s="168"/>
      <c r="AJ333" s="168"/>
      <c r="AK333" s="168"/>
      <c r="AL333" s="168"/>
      <c r="AM333" s="168"/>
      <c r="AN333" s="168"/>
      <c r="AO333" s="168"/>
      <c r="AP333" s="168"/>
      <c r="AQ333" s="168"/>
      <c r="AR333" s="168"/>
      <c r="AS333" s="168"/>
      <c r="AT333" s="168"/>
      <c r="AU333" s="168"/>
      <c r="AV333" s="168"/>
      <c r="AW333" s="168"/>
      <c r="AX333" s="168"/>
      <c r="AY333" s="168"/>
      <c r="AZ333" s="168"/>
      <c r="BA333" s="138"/>
      <c r="BB333" s="138"/>
      <c r="BC333" s="349"/>
      <c r="BD333" s="349"/>
      <c r="BE333" s="349"/>
      <c r="BF333" s="349"/>
      <c r="BG333" s="349"/>
      <c r="BH333" s="349"/>
      <c r="BI333" s="349"/>
      <c r="BJ333" s="349"/>
      <c r="BK333" s="349"/>
      <c r="BL333" s="349"/>
      <c r="BM333" s="349"/>
      <c r="BN333" s="349"/>
      <c r="BO333" s="349"/>
      <c r="BP333" s="349"/>
      <c r="BQ333" s="349"/>
      <c r="BR333" s="349"/>
      <c r="BS333" s="349"/>
      <c r="BT333" s="349"/>
      <c r="BU333" s="349"/>
      <c r="BV333" s="349"/>
      <c r="BW333" s="349"/>
      <c r="BX333" s="349"/>
      <c r="BY333" s="349"/>
      <c r="BZ333" s="168"/>
      <c r="CA333" s="168"/>
      <c r="CB333" s="168"/>
      <c r="CC333" s="168"/>
      <c r="CD333" s="168"/>
      <c r="CE333" s="168"/>
      <c r="CF333" s="168"/>
      <c r="CG333" s="168"/>
      <c r="CH333" s="168"/>
      <c r="CI333" s="168"/>
      <c r="CJ333" s="168"/>
      <c r="CK333" s="168"/>
      <c r="CL333" s="168"/>
      <c r="CM333" s="168"/>
      <c r="CN333" s="168"/>
      <c r="CO333" s="168"/>
      <c r="CP333" s="168"/>
      <c r="CQ333" s="168"/>
      <c r="CR333" s="168"/>
      <c r="CS333" s="168"/>
      <c r="CT333" s="168"/>
      <c r="CU333" s="168"/>
      <c r="CV333" s="168"/>
      <c r="CW333" s="168"/>
      <c r="CX333" s="168"/>
      <c r="CY333" s="168"/>
      <c r="CZ333" s="168"/>
    </row>
    <row r="334" s="175" customFormat="true" ht="15" customHeight="true" x14ac:dyDescent="0.2">
      <c r="B334" s="352"/>
      <c r="AB334" s="168"/>
      <c r="AC334" s="168"/>
      <c r="AD334" s="168"/>
      <c r="AE334" s="168"/>
      <c r="AF334" s="168"/>
      <c r="AG334" s="168"/>
      <c r="AH334" s="168"/>
      <c r="AI334" s="168"/>
      <c r="AJ334" s="168"/>
      <c r="AK334" s="168"/>
      <c r="AL334" s="168"/>
      <c r="AM334" s="168"/>
      <c r="AN334" s="168"/>
      <c r="AO334" s="168"/>
      <c r="AP334" s="168"/>
      <c r="AQ334" s="168"/>
      <c r="AR334" s="168"/>
      <c r="AS334" s="168"/>
      <c r="AT334" s="168"/>
      <c r="AU334" s="168"/>
      <c r="AV334" s="168"/>
      <c r="AW334" s="168"/>
      <c r="AX334" s="168"/>
      <c r="AY334" s="168"/>
      <c r="AZ334" s="168"/>
      <c r="BA334" s="138"/>
      <c r="BB334" s="138"/>
      <c r="BC334" s="349"/>
      <c r="BD334" s="349"/>
      <c r="BE334" s="349"/>
      <c r="BF334" s="349"/>
      <c r="BG334" s="349"/>
      <c r="BH334" s="349"/>
      <c r="BI334" s="349"/>
      <c r="BJ334" s="349"/>
      <c r="BK334" s="349"/>
      <c r="BL334" s="349"/>
      <c r="BM334" s="349"/>
      <c r="BN334" s="349"/>
      <c r="BO334" s="349"/>
      <c r="BP334" s="349"/>
      <c r="BQ334" s="349"/>
      <c r="BR334" s="349"/>
      <c r="BS334" s="349"/>
      <c r="BT334" s="349"/>
      <c r="BU334" s="349"/>
      <c r="BV334" s="349"/>
      <c r="BW334" s="349"/>
      <c r="BX334" s="349"/>
      <c r="BY334" s="349"/>
      <c r="BZ334" s="168"/>
      <c r="CA334" s="168"/>
      <c r="CB334" s="168"/>
      <c r="CC334" s="168"/>
      <c r="CD334" s="168"/>
      <c r="CE334" s="168"/>
      <c r="CF334" s="168"/>
      <c r="CG334" s="168"/>
      <c r="CH334" s="168"/>
      <c r="CI334" s="168"/>
      <c r="CJ334" s="168"/>
      <c r="CK334" s="168"/>
      <c r="CL334" s="168"/>
      <c r="CM334" s="168"/>
      <c r="CN334" s="168"/>
      <c r="CO334" s="168"/>
      <c r="CP334" s="168"/>
      <c r="CQ334" s="168"/>
      <c r="CR334" s="168"/>
      <c r="CS334" s="168"/>
      <c r="CT334" s="168"/>
      <c r="CU334" s="168"/>
      <c r="CV334" s="168"/>
      <c r="CW334" s="168"/>
      <c r="CX334" s="168"/>
      <c r="CY334" s="168"/>
      <c r="CZ334" s="168"/>
    </row>
    <row r="335" s="175" customFormat="true" ht="15" customHeight="true" x14ac:dyDescent="0.2">
      <c r="B335" s="352"/>
      <c r="AB335" s="168"/>
      <c r="AC335" s="168"/>
      <c r="AD335" s="168"/>
      <c r="AE335" s="168"/>
      <c r="AF335" s="168"/>
      <c r="AG335" s="168"/>
      <c r="AH335" s="168"/>
      <c r="AI335" s="168"/>
      <c r="AJ335" s="168"/>
      <c r="AK335" s="168"/>
      <c r="AL335" s="168"/>
      <c r="AM335" s="168"/>
      <c r="AN335" s="168"/>
      <c r="AO335" s="168"/>
      <c r="AP335" s="168"/>
      <c r="AQ335" s="168"/>
      <c r="AR335" s="168"/>
      <c r="AS335" s="168"/>
      <c r="AT335" s="168"/>
      <c r="AU335" s="168"/>
      <c r="AV335" s="168"/>
      <c r="AW335" s="168"/>
      <c r="AX335" s="168"/>
      <c r="AY335" s="168"/>
      <c r="AZ335" s="168"/>
      <c r="BA335" s="138"/>
      <c r="BB335" s="138"/>
      <c r="BC335" s="349"/>
      <c r="BD335" s="349"/>
      <c r="BE335" s="349"/>
      <c r="BF335" s="349"/>
      <c r="BG335" s="349"/>
      <c r="BH335" s="349"/>
      <c r="BI335" s="349"/>
      <c r="BJ335" s="349"/>
      <c r="BK335" s="349"/>
      <c r="BL335" s="349"/>
      <c r="BM335" s="349"/>
      <c r="BN335" s="349"/>
      <c r="BO335" s="349"/>
      <c r="BP335" s="349"/>
      <c r="BQ335" s="349"/>
      <c r="BR335" s="349"/>
      <c r="BS335" s="349"/>
      <c r="BT335" s="349"/>
      <c r="BU335" s="349"/>
      <c r="BV335" s="349"/>
      <c r="BW335" s="349"/>
      <c r="BX335" s="349"/>
      <c r="BY335" s="349"/>
      <c r="BZ335" s="168"/>
      <c r="CA335" s="168"/>
      <c r="CB335" s="168"/>
      <c r="CC335" s="168"/>
      <c r="CD335" s="168"/>
      <c r="CE335" s="168"/>
      <c r="CF335" s="168"/>
      <c r="CG335" s="168"/>
      <c r="CH335" s="168"/>
      <c r="CI335" s="168"/>
      <c r="CJ335" s="168"/>
      <c r="CK335" s="168"/>
      <c r="CL335" s="168"/>
      <c r="CM335" s="168"/>
      <c r="CN335" s="168"/>
      <c r="CO335" s="168"/>
      <c r="CP335" s="168"/>
      <c r="CQ335" s="168"/>
      <c r="CR335" s="168"/>
      <c r="CS335" s="168"/>
      <c r="CT335" s="168"/>
      <c r="CU335" s="168"/>
      <c r="CV335" s="168"/>
      <c r="CW335" s="168"/>
      <c r="CX335" s="168"/>
      <c r="CY335" s="168"/>
      <c r="CZ335" s="168"/>
    </row>
    <row r="336" s="175" customFormat="true" ht="15" customHeight="true" x14ac:dyDescent="0.2">
      <c r="B336" s="352"/>
      <c r="AB336" s="168"/>
      <c r="AC336" s="168"/>
      <c r="AD336" s="168"/>
      <c r="AE336" s="168"/>
      <c r="AF336" s="168"/>
      <c r="AG336" s="168"/>
      <c r="AH336" s="168"/>
      <c r="AI336" s="168"/>
      <c r="AJ336" s="168"/>
      <c r="AK336" s="168"/>
      <c r="AL336" s="168"/>
      <c r="AM336" s="168"/>
      <c r="AN336" s="168"/>
      <c r="AO336" s="168"/>
      <c r="AP336" s="168"/>
      <c r="AQ336" s="168"/>
      <c r="AR336" s="168"/>
      <c r="AS336" s="168"/>
      <c r="AT336" s="168"/>
      <c r="AU336" s="168"/>
      <c r="AV336" s="168"/>
      <c r="AW336" s="168"/>
      <c r="AX336" s="168"/>
      <c r="AY336" s="168"/>
      <c r="AZ336" s="168"/>
      <c r="BA336" s="138"/>
      <c r="BB336" s="138"/>
      <c r="BC336" s="349"/>
      <c r="BD336" s="349"/>
      <c r="BE336" s="349"/>
      <c r="BF336" s="349"/>
      <c r="BG336" s="349"/>
      <c r="BH336" s="349"/>
      <c r="BI336" s="349"/>
      <c r="BJ336" s="349"/>
      <c r="BK336" s="349"/>
      <c r="BL336" s="349"/>
      <c r="BM336" s="349"/>
      <c r="BN336" s="349"/>
      <c r="BO336" s="349"/>
      <c r="BP336" s="349"/>
      <c r="BQ336" s="349"/>
      <c r="BR336" s="349"/>
      <c r="BS336" s="349"/>
      <c r="BT336" s="349"/>
      <c r="BU336" s="349"/>
      <c r="BV336" s="349"/>
      <c r="BW336" s="349"/>
      <c r="BX336" s="349"/>
      <c r="BY336" s="349"/>
      <c r="BZ336" s="168"/>
      <c r="CA336" s="168"/>
      <c r="CB336" s="168"/>
      <c r="CC336" s="168"/>
      <c r="CD336" s="168"/>
      <c r="CE336" s="168"/>
      <c r="CF336" s="168"/>
      <c r="CG336" s="168"/>
      <c r="CH336" s="168"/>
      <c r="CI336" s="168"/>
      <c r="CJ336" s="168"/>
      <c r="CK336" s="168"/>
      <c r="CL336" s="168"/>
      <c r="CM336" s="168"/>
      <c r="CN336" s="168"/>
      <c r="CO336" s="168"/>
      <c r="CP336" s="168"/>
      <c r="CQ336" s="168"/>
      <c r="CR336" s="168"/>
      <c r="CS336" s="168"/>
      <c r="CT336" s="168"/>
      <c r="CU336" s="168"/>
      <c r="CV336" s="168"/>
      <c r="CW336" s="168"/>
      <c r="CX336" s="168"/>
      <c r="CY336" s="168"/>
      <c r="CZ336" s="168"/>
    </row>
    <row r="337" s="175" customFormat="true" ht="18" customHeight="true" x14ac:dyDescent="0.2">
      <c r="B337" s="352"/>
      <c r="AB337" s="168"/>
      <c r="AC337" s="168"/>
      <c r="AD337" s="168"/>
      <c r="AE337" s="168"/>
      <c r="AF337" s="168"/>
      <c r="AG337" s="168"/>
      <c r="AH337" s="168"/>
      <c r="AI337" s="168"/>
      <c r="AJ337" s="168"/>
      <c r="AK337" s="168"/>
      <c r="AL337" s="168"/>
      <c r="AM337" s="168"/>
      <c r="AN337" s="168"/>
      <c r="AO337" s="168"/>
      <c r="AP337" s="168"/>
      <c r="AQ337" s="168"/>
      <c r="AR337" s="168"/>
      <c r="AS337" s="168"/>
      <c r="AT337" s="168"/>
      <c r="AU337" s="168"/>
      <c r="AV337" s="168"/>
      <c r="AW337" s="168"/>
      <c r="AX337" s="168"/>
      <c r="AY337" s="168"/>
      <c r="AZ337" s="168"/>
      <c r="BA337" s="138"/>
      <c r="BB337" s="138"/>
      <c r="BC337" s="349"/>
      <c r="BD337" s="349"/>
      <c r="BE337" s="349"/>
      <c r="BF337" s="349"/>
      <c r="BG337" s="349"/>
      <c r="BH337" s="349"/>
      <c r="BI337" s="349"/>
      <c r="BJ337" s="349"/>
      <c r="BK337" s="349"/>
      <c r="BL337" s="349"/>
      <c r="BM337" s="349"/>
      <c r="BN337" s="349"/>
      <c r="BO337" s="349"/>
      <c r="BP337" s="349"/>
      <c r="BQ337" s="349"/>
      <c r="BR337" s="349"/>
      <c r="BS337" s="349"/>
      <c r="BT337" s="349"/>
      <c r="BU337" s="349"/>
      <c r="BV337" s="349"/>
      <c r="BW337" s="349"/>
      <c r="BX337" s="349"/>
      <c r="BY337" s="349"/>
      <c r="BZ337" s="168"/>
      <c r="CA337" s="168"/>
      <c r="CB337" s="168"/>
      <c r="CC337" s="168"/>
      <c r="CD337" s="168"/>
      <c r="CE337" s="168"/>
      <c r="CF337" s="168"/>
      <c r="CG337" s="168"/>
      <c r="CH337" s="168"/>
      <c r="CI337" s="168"/>
      <c r="CJ337" s="168"/>
      <c r="CK337" s="168"/>
      <c r="CL337" s="168"/>
      <c r="CM337" s="168"/>
      <c r="CN337" s="168"/>
      <c r="CO337" s="168"/>
      <c r="CP337" s="168"/>
      <c r="CQ337" s="168"/>
      <c r="CR337" s="168"/>
      <c r="CS337" s="168"/>
      <c r="CT337" s="168"/>
      <c r="CU337" s="168"/>
      <c r="CV337" s="168"/>
      <c r="CW337" s="168"/>
      <c r="CX337" s="168"/>
      <c r="CY337" s="168"/>
      <c r="CZ337" s="168"/>
    </row>
    <row r="338" s="175" customFormat="true" ht="18" customHeight="true" x14ac:dyDescent="0.2">
      <c r="B338" s="352"/>
      <c r="AB338" s="168"/>
      <c r="AC338" s="168"/>
      <c r="AD338" s="168"/>
      <c r="AE338" s="168"/>
      <c r="AF338" s="168"/>
      <c r="AG338" s="168"/>
      <c r="AH338" s="168"/>
      <c r="AI338" s="168"/>
      <c r="AJ338" s="168"/>
      <c r="AK338" s="168"/>
      <c r="AL338" s="168"/>
      <c r="AM338" s="168"/>
      <c r="AN338" s="168"/>
      <c r="AO338" s="168"/>
      <c r="AP338" s="168"/>
      <c r="AQ338" s="168"/>
      <c r="AR338" s="168"/>
      <c r="AS338" s="168"/>
      <c r="AT338" s="168"/>
      <c r="AU338" s="168"/>
      <c r="AV338" s="168"/>
      <c r="AW338" s="168"/>
      <c r="AX338" s="168"/>
      <c r="AY338" s="168"/>
      <c r="AZ338" s="168"/>
      <c r="BA338" s="138"/>
      <c r="BB338" s="138"/>
      <c r="BC338" s="349"/>
      <c r="BD338" s="349"/>
      <c r="BE338" s="349"/>
      <c r="BF338" s="349"/>
      <c r="BG338" s="349"/>
      <c r="BH338" s="349"/>
      <c r="BI338" s="349"/>
      <c r="BJ338" s="349"/>
      <c r="BK338" s="349"/>
      <c r="BL338" s="349"/>
      <c r="BM338" s="349"/>
      <c r="BN338" s="349"/>
      <c r="BO338" s="349"/>
      <c r="BP338" s="349"/>
      <c r="BQ338" s="349"/>
      <c r="BR338" s="349"/>
      <c r="BS338" s="349"/>
      <c r="BT338" s="349"/>
      <c r="BU338" s="349"/>
      <c r="BV338" s="349"/>
      <c r="BW338" s="349"/>
      <c r="BX338" s="349"/>
      <c r="BY338" s="349"/>
      <c r="BZ338" s="168"/>
      <c r="CA338" s="168"/>
      <c r="CB338" s="168"/>
      <c r="CC338" s="168"/>
      <c r="CD338" s="168"/>
      <c r="CE338" s="168"/>
      <c r="CF338" s="168"/>
      <c r="CG338" s="168"/>
      <c r="CH338" s="168"/>
      <c r="CI338" s="168"/>
      <c r="CJ338" s="168"/>
      <c r="CK338" s="168"/>
      <c r="CL338" s="168"/>
      <c r="CM338" s="168"/>
      <c r="CN338" s="168"/>
      <c r="CO338" s="168"/>
      <c r="CP338" s="168"/>
      <c r="CQ338" s="168"/>
      <c r="CR338" s="168"/>
      <c r="CS338" s="168"/>
      <c r="CT338" s="168"/>
      <c r="CU338" s="168"/>
      <c r="CV338" s="168"/>
      <c r="CW338" s="168"/>
      <c r="CX338" s="168"/>
      <c r="CY338" s="168"/>
      <c r="CZ338" s="168"/>
    </row>
    <row r="339" s="373" customFormat="true" ht="15" customHeight="true" x14ac:dyDescent="0.2">
      <c r="B339" s="372"/>
      <c r="AB339" s="173"/>
      <c r="AC339" s="173"/>
      <c r="AD339" s="173"/>
      <c r="AE339" s="173"/>
      <c r="AF339" s="173"/>
      <c r="AG339" s="173"/>
      <c r="AH339" s="173"/>
      <c r="AI339" s="173"/>
      <c r="AJ339" s="173"/>
      <c r="AK339" s="173"/>
      <c r="AL339" s="173"/>
      <c r="AM339" s="173"/>
      <c r="AN339" s="173"/>
      <c r="AO339" s="173"/>
      <c r="AP339" s="173"/>
      <c r="AQ339" s="173"/>
      <c r="AR339" s="173"/>
      <c r="AS339" s="173"/>
      <c r="AT339" s="173"/>
      <c r="AU339" s="173"/>
      <c r="AV339" s="173"/>
      <c r="AW339" s="173"/>
      <c r="AX339" s="173"/>
      <c r="AY339" s="173"/>
      <c r="AZ339" s="173"/>
      <c r="BA339" s="174" t="s">
        <v>131</v>
      </c>
      <c r="BB339" s="120" t="s">
        <v>130</v>
      </c>
      <c r="BC339" s="1143" t="s">
        <v>115</v>
      </c>
      <c r="BD339" s="1144"/>
      <c r="BE339" s="1144"/>
      <c r="BF339" s="1144"/>
      <c r="BG339" s="1167"/>
      <c r="BH339" s="1143" t="s">
        <v>38</v>
      </c>
      <c r="BI339" s="1144"/>
      <c r="BJ339" s="1144"/>
      <c r="BK339" s="1144"/>
      <c r="BL339" s="1167"/>
      <c r="BM339" s="1143" t="s">
        <v>37</v>
      </c>
      <c r="BN339" s="1144"/>
      <c r="BO339" s="1144"/>
      <c r="BP339" s="1144"/>
      <c r="BQ339" s="1145"/>
      <c r="BR339" s="956" t="s">
        <v>141</v>
      </c>
      <c r="BS339" s="265"/>
      <c r="BT339" s="265"/>
      <c r="BU339" s="265"/>
      <c r="BV339" s="265"/>
      <c r="BW339" s="265"/>
      <c r="BX339" s="265"/>
      <c r="BY339" s="265"/>
      <c r="BZ339" s="279"/>
      <c r="CA339" s="279"/>
      <c r="CB339" s="172"/>
      <c r="CC339" s="172"/>
      <c r="CD339" s="172"/>
      <c r="CE339" s="172"/>
      <c r="CF339" s="172"/>
      <c r="CG339" s="172"/>
      <c r="CH339" s="172"/>
      <c r="CI339" s="172"/>
      <c r="CJ339" s="172"/>
      <c r="CK339" s="172"/>
      <c r="CL339" s="172"/>
      <c r="CM339" s="172"/>
      <c r="CN339" s="172"/>
      <c r="CO339" s="172"/>
      <c r="CP339" s="172"/>
      <c r="CQ339" s="172"/>
      <c r="CR339" s="172"/>
      <c r="CS339" s="172"/>
      <c r="CT339" s="172"/>
      <c r="CU339" s="172"/>
      <c r="CV339" s="172"/>
      <c r="CW339" s="172"/>
      <c r="CX339" s="172"/>
      <c r="CY339" s="172"/>
      <c r="CZ339" s="172"/>
    </row>
    <row r="340" s="373" customFormat="true" ht="24" x14ac:dyDescent="0.2">
      <c r="B340" s="372"/>
      <c r="AB340" s="173"/>
      <c r="AC340" s="173"/>
      <c r="AD340" s="173"/>
      <c r="AE340" s="173"/>
      <c r="AF340" s="173"/>
      <c r="AG340" s="173"/>
      <c r="AH340" s="173"/>
      <c r="AI340" s="173"/>
      <c r="AJ340" s="173"/>
      <c r="AK340" s="173"/>
      <c r="AL340" s="173"/>
      <c r="AM340" s="173"/>
      <c r="AN340" s="173"/>
      <c r="AO340" s="173"/>
      <c r="AP340" s="173"/>
      <c r="AQ340" s="173"/>
      <c r="AR340" s="173"/>
      <c r="AS340" s="173"/>
      <c r="AT340" s="173"/>
      <c r="AU340" s="173"/>
      <c r="AV340" s="173"/>
      <c r="AW340" s="173"/>
      <c r="AX340" s="173"/>
      <c r="AY340" s="173"/>
      <c r="AZ340" s="173"/>
      <c r="BA340" s="159" t="s">
        <v>127</v>
      </c>
      <c r="BB340" s="158"/>
      <c r="BC340" s="297" t="s">
        <v>0</v>
      </c>
      <c r="BD340" s="435" t="s">
        <v>1</v>
      </c>
      <c r="BE340" s="435" t="s">
        <v>2</v>
      </c>
      <c r="BF340" s="435" t="s">
        <v>3</v>
      </c>
      <c r="BG340" s="298" t="s">
        <v>4</v>
      </c>
      <c r="BH340" s="297" t="s">
        <v>0</v>
      </c>
      <c r="BI340" s="435" t="s">
        <v>1</v>
      </c>
      <c r="BJ340" s="435" t="s">
        <v>2</v>
      </c>
      <c r="BK340" s="435" t="s">
        <v>3</v>
      </c>
      <c r="BL340" s="298" t="s">
        <v>4</v>
      </c>
      <c r="BM340" s="297" t="s">
        <v>0</v>
      </c>
      <c r="BN340" s="435" t="s">
        <v>1</v>
      </c>
      <c r="BO340" s="435" t="s">
        <v>2</v>
      </c>
      <c r="BP340" s="435" t="s">
        <v>3</v>
      </c>
      <c r="BQ340" s="298" t="s">
        <v>4</v>
      </c>
      <c r="BR340" s="297" t="s">
        <v>248</v>
      </c>
      <c r="BS340" s="435" t="s">
        <v>249</v>
      </c>
      <c r="BT340" s="435" t="s">
        <v>250</v>
      </c>
      <c r="BU340" s="435" t="s">
        <v>251</v>
      </c>
      <c r="BV340" s="435" t="s">
        <v>252</v>
      </c>
      <c r="BW340" s="435" t="s">
        <v>253</v>
      </c>
      <c r="BX340" s="435" t="s">
        <v>254</v>
      </c>
      <c r="BY340" s="436" t="s">
        <v>476</v>
      </c>
      <c r="BZ340" s="436" t="s">
        <v>477</v>
      </c>
      <c r="CA340" s="436" t="s">
        <v>257</v>
      </c>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row>
    <row r="341" s="373" customFormat="true" ht="15" customHeight="true" x14ac:dyDescent="0.2">
      <c r="B341" s="372"/>
      <c r="AB341" s="173"/>
      <c r="AC341" s="173"/>
      <c r="AD341" s="173"/>
      <c r="AE341" s="173"/>
      <c r="AF341" s="173"/>
      <c r="AG341" s="173"/>
      <c r="AH341" s="173"/>
      <c r="AI341" s="173"/>
      <c r="AJ341" s="173"/>
      <c r="AK341" s="173"/>
      <c r="AL341" s="173"/>
      <c r="AM341" s="173"/>
      <c r="AN341" s="173"/>
      <c r="AO341" s="173"/>
      <c r="AP341" s="173"/>
      <c r="AQ341" s="173"/>
      <c r="AR341" s="173"/>
      <c r="AS341" s="173"/>
      <c r="AT341" s="173"/>
      <c r="AU341" s="173"/>
      <c r="AV341" s="173"/>
      <c r="AW341" s="173"/>
      <c r="AX341" s="173"/>
      <c r="AY341" s="173"/>
      <c r="AZ341" s="173"/>
      <c r="BA341" s="1170" t="s">
        <v>154</v>
      </c>
      <c r="BB341" s="261" t="s">
        <v>49</v>
      </c>
      <c r="BC341" s="907" t="s">
        <v>35</v>
      </c>
      <c r="BD341" s="911" t="s">
        <v>35</v>
      </c>
      <c r="BE341" s="911" t="s">
        <v>35</v>
      </c>
      <c r="BF341" s="911" t="s">
        <v>35</v>
      </c>
      <c r="BG341" s="916" t="s">
        <v>35</v>
      </c>
      <c r="BH341" s="907" t="s">
        <v>35</v>
      </c>
      <c r="BI341" s="911" t="s">
        <v>35</v>
      </c>
      <c r="BJ341" s="911" t="s">
        <v>35</v>
      </c>
      <c r="BK341" s="911" t="s">
        <v>35</v>
      </c>
      <c r="BL341" s="916" t="s">
        <v>35</v>
      </c>
      <c r="BM341" s="907" t="s">
        <v>35</v>
      </c>
      <c r="BN341" s="911" t="s">
        <v>35</v>
      </c>
      <c r="BO341" s="911" t="s">
        <v>35</v>
      </c>
      <c r="BP341" s="911" t="s">
        <v>35</v>
      </c>
      <c r="BQ341" s="916" t="s">
        <v>35</v>
      </c>
      <c r="BR341" s="907" t="s">
        <v>35</v>
      </c>
      <c r="BS341" s="911" t="s">
        <v>35</v>
      </c>
      <c r="BT341" s="911" t="s">
        <v>35</v>
      </c>
      <c r="BU341" s="911" t="s">
        <v>35</v>
      </c>
      <c r="BV341" s="911" t="s">
        <v>35</v>
      </c>
      <c r="BW341" s="911" t="s">
        <v>35</v>
      </c>
      <c r="BX341" s="911" t="s">
        <v>35</v>
      </c>
      <c r="BY341" s="922" t="s">
        <v>35</v>
      </c>
      <c r="BZ341" s="922" t="s">
        <v>35</v>
      </c>
      <c r="CA341" s="922" t="s">
        <v>35</v>
      </c>
      <c r="CB341" s="968"/>
      <c r="CC341" s="968"/>
      <c r="CD341" s="968"/>
      <c r="CE341" s="968"/>
      <c r="CF341" s="968"/>
      <c r="CG341" s="968"/>
      <c r="CH341" s="968"/>
      <c r="CI341" s="968"/>
      <c r="CJ341" s="968"/>
      <c r="CK341" s="968"/>
      <c r="CL341" s="968"/>
      <c r="CM341" s="968"/>
      <c r="CN341" s="968"/>
      <c r="CO341" s="968"/>
      <c r="CP341" s="968"/>
      <c r="CQ341" s="968"/>
      <c r="CR341" s="968"/>
      <c r="CS341" s="968"/>
      <c r="CT341" s="968"/>
      <c r="CU341" s="968"/>
      <c r="CV341" s="968"/>
      <c r="CW341" s="968"/>
      <c r="CX341" s="968"/>
      <c r="CY341" s="968"/>
      <c r="CZ341" s="968"/>
    </row>
    <row r="342" s="373" customFormat="true" ht="15" customHeight="true" x14ac:dyDescent="0.2">
      <c r="B342" s="372"/>
      <c r="AB342" s="173"/>
      <c r="AC342" s="173"/>
      <c r="AD342" s="173"/>
      <c r="AE342" s="173"/>
      <c r="AF342" s="173"/>
      <c r="AG342" s="173"/>
      <c r="AH342" s="173"/>
      <c r="AI342" s="173"/>
      <c r="AJ342" s="173"/>
      <c r="AK342" s="173"/>
      <c r="AL342" s="173"/>
      <c r="AM342" s="173"/>
      <c r="AN342" s="173"/>
      <c r="AO342" s="173"/>
      <c r="AP342" s="173"/>
      <c r="AQ342" s="173"/>
      <c r="AR342" s="173"/>
      <c r="AS342" s="173"/>
      <c r="AT342" s="173"/>
      <c r="AU342" s="173"/>
      <c r="AV342" s="173"/>
      <c r="AW342" s="173"/>
      <c r="AX342" s="173"/>
      <c r="AY342" s="173"/>
      <c r="AZ342" s="173"/>
      <c r="BA342" s="1165"/>
      <c r="BB342" s="262" t="s">
        <v>48</v>
      </c>
      <c r="BC342" s="908" t="s">
        <v>35</v>
      </c>
      <c r="BD342" s="912" t="s">
        <v>35</v>
      </c>
      <c r="BE342" s="912" t="s">
        <v>35</v>
      </c>
      <c r="BF342" s="912" t="s">
        <v>35</v>
      </c>
      <c r="BG342" s="917" t="s">
        <v>35</v>
      </c>
      <c r="BH342" s="908" t="s">
        <v>35</v>
      </c>
      <c r="BI342" s="912" t="s">
        <v>35</v>
      </c>
      <c r="BJ342" s="912" t="s">
        <v>35</v>
      </c>
      <c r="BK342" s="912" t="s">
        <v>35</v>
      </c>
      <c r="BL342" s="917" t="s">
        <v>35</v>
      </c>
      <c r="BM342" s="908" t="s">
        <v>35</v>
      </c>
      <c r="BN342" s="912" t="s">
        <v>35</v>
      </c>
      <c r="BO342" s="912" t="s">
        <v>35</v>
      </c>
      <c r="BP342" s="912" t="s">
        <v>35</v>
      </c>
      <c r="BQ342" s="917" t="s">
        <v>35</v>
      </c>
      <c r="BR342" s="908" t="s">
        <v>35</v>
      </c>
      <c r="BS342" s="912" t="s">
        <v>35</v>
      </c>
      <c r="BT342" s="912" t="s">
        <v>35</v>
      </c>
      <c r="BU342" s="912" t="s">
        <v>35</v>
      </c>
      <c r="BV342" s="912" t="s">
        <v>35</v>
      </c>
      <c r="BW342" s="912" t="s">
        <v>35</v>
      </c>
      <c r="BX342" s="912" t="s">
        <v>35</v>
      </c>
      <c r="BY342" s="923" t="s">
        <v>35</v>
      </c>
      <c r="BZ342" s="923" t="s">
        <v>35</v>
      </c>
      <c r="CA342" s="923" t="s">
        <v>35</v>
      </c>
      <c r="CB342" s="968"/>
      <c r="CC342" s="968"/>
      <c r="CD342" s="968"/>
      <c r="CE342" s="968"/>
      <c r="CF342" s="968"/>
      <c r="CG342" s="968"/>
      <c r="CH342" s="968"/>
      <c r="CI342" s="968"/>
      <c r="CJ342" s="968"/>
      <c r="CK342" s="968"/>
      <c r="CL342" s="968"/>
      <c r="CM342" s="968"/>
      <c r="CN342" s="968"/>
      <c r="CO342" s="968"/>
      <c r="CP342" s="968"/>
      <c r="CQ342" s="968"/>
      <c r="CR342" s="968"/>
      <c r="CS342" s="968"/>
      <c r="CT342" s="968"/>
      <c r="CU342" s="968"/>
      <c r="CV342" s="968"/>
      <c r="CW342" s="968"/>
      <c r="CX342" s="968"/>
      <c r="CY342" s="968"/>
      <c r="CZ342" s="968"/>
    </row>
    <row r="343" s="373" customFormat="true" ht="15" customHeight="true" x14ac:dyDescent="0.2">
      <c r="B343" s="372"/>
      <c r="AB343" s="173"/>
      <c r="AC343" s="173"/>
      <c r="AD343" s="173"/>
      <c r="AE343" s="173"/>
      <c r="AF343" s="173"/>
      <c r="AG343" s="173"/>
      <c r="AH343" s="173"/>
      <c r="AI343" s="173"/>
      <c r="AJ343" s="173"/>
      <c r="AK343" s="173"/>
      <c r="AL343" s="173"/>
      <c r="AM343" s="173"/>
      <c r="AN343" s="173"/>
      <c r="AO343" s="173"/>
      <c r="AP343" s="173"/>
      <c r="AQ343" s="173"/>
      <c r="AR343" s="173"/>
      <c r="AS343" s="173"/>
      <c r="AT343" s="173"/>
      <c r="AU343" s="173"/>
      <c r="AV343" s="173"/>
      <c r="AW343" s="173"/>
      <c r="AX343" s="173"/>
      <c r="AY343" s="173"/>
      <c r="AZ343" s="173"/>
      <c r="BA343" s="1171" t="s">
        <v>149</v>
      </c>
      <c r="BB343" s="262" t="s">
        <v>49</v>
      </c>
      <c r="BC343" s="908" t="s">
        <v>35</v>
      </c>
      <c r="BD343" s="912" t="s">
        <v>35</v>
      </c>
      <c r="BE343" s="912" t="s">
        <v>35</v>
      </c>
      <c r="BF343" s="912" t="s">
        <v>35</v>
      </c>
      <c r="BG343" s="917" t="s">
        <v>35</v>
      </c>
      <c r="BH343" s="908" t="s">
        <v>35</v>
      </c>
      <c r="BI343" s="912" t="s">
        <v>35</v>
      </c>
      <c r="BJ343" s="912" t="s">
        <v>35</v>
      </c>
      <c r="BK343" s="912" t="s">
        <v>35</v>
      </c>
      <c r="BL343" s="917" t="s">
        <v>35</v>
      </c>
      <c r="BM343" s="908" t="s">
        <v>35</v>
      </c>
      <c r="BN343" s="912" t="s">
        <v>35</v>
      </c>
      <c r="BO343" s="912" t="s">
        <v>35</v>
      </c>
      <c r="BP343" s="912" t="s">
        <v>35</v>
      </c>
      <c r="BQ343" s="917" t="s">
        <v>35</v>
      </c>
      <c r="BR343" s="908" t="s">
        <v>35</v>
      </c>
      <c r="BS343" s="912" t="s">
        <v>35</v>
      </c>
      <c r="BT343" s="912" t="s">
        <v>35</v>
      </c>
      <c r="BU343" s="912" t="s">
        <v>35</v>
      </c>
      <c r="BV343" s="912" t="s">
        <v>35</v>
      </c>
      <c r="BW343" s="912" t="s">
        <v>35</v>
      </c>
      <c r="BX343" s="912" t="s">
        <v>35</v>
      </c>
      <c r="BY343" s="923" t="s">
        <v>35</v>
      </c>
      <c r="BZ343" s="923" t="s">
        <v>35</v>
      </c>
      <c r="CA343" s="923" t="s">
        <v>35</v>
      </c>
      <c r="CB343" s="968"/>
      <c r="CC343" s="968"/>
      <c r="CD343" s="968"/>
      <c r="CE343" s="968"/>
      <c r="CF343" s="968"/>
      <c r="CG343" s="968"/>
      <c r="CH343" s="968"/>
      <c r="CI343" s="968"/>
      <c r="CJ343" s="968"/>
      <c r="CK343" s="968"/>
      <c r="CL343" s="968"/>
      <c r="CM343" s="968"/>
      <c r="CN343" s="968"/>
      <c r="CO343" s="968"/>
      <c r="CP343" s="968"/>
      <c r="CQ343" s="968"/>
      <c r="CR343" s="968"/>
      <c r="CS343" s="968"/>
      <c r="CT343" s="968"/>
      <c r="CU343" s="968"/>
      <c r="CV343" s="968"/>
      <c r="CW343" s="968"/>
      <c r="CX343" s="968"/>
      <c r="CY343" s="968"/>
      <c r="CZ343" s="968"/>
    </row>
    <row r="344" s="373" customFormat="true" ht="15" customHeight="true" x14ac:dyDescent="0.2">
      <c r="B344" s="372"/>
      <c r="AB344" s="173"/>
      <c r="AC344" s="173"/>
      <c r="AD344" s="173"/>
      <c r="AE344" s="173"/>
      <c r="AF344" s="173"/>
      <c r="AG344" s="173"/>
      <c r="AH344" s="173"/>
      <c r="AI344" s="173"/>
      <c r="AJ344" s="173"/>
      <c r="AK344" s="173"/>
      <c r="AL344" s="173"/>
      <c r="AM344" s="173"/>
      <c r="AN344" s="173"/>
      <c r="AO344" s="173"/>
      <c r="AP344" s="173"/>
      <c r="AQ344" s="173"/>
      <c r="AR344" s="173"/>
      <c r="AS344" s="173"/>
      <c r="AT344" s="173"/>
      <c r="AU344" s="173"/>
      <c r="AV344" s="173"/>
      <c r="AW344" s="173"/>
      <c r="AX344" s="173"/>
      <c r="AY344" s="173"/>
      <c r="AZ344" s="173"/>
      <c r="BA344" s="1165"/>
      <c r="BB344" s="262" t="s">
        <v>48</v>
      </c>
      <c r="BC344" s="908" t="s">
        <v>35</v>
      </c>
      <c r="BD344" s="912" t="s">
        <v>35</v>
      </c>
      <c r="BE344" s="912" t="s">
        <v>35</v>
      </c>
      <c r="BF344" s="912" t="s">
        <v>35</v>
      </c>
      <c r="BG344" s="917" t="s">
        <v>35</v>
      </c>
      <c r="BH344" s="908" t="s">
        <v>35</v>
      </c>
      <c r="BI344" s="912" t="s">
        <v>35</v>
      </c>
      <c r="BJ344" s="912" t="s">
        <v>35</v>
      </c>
      <c r="BK344" s="912" t="s">
        <v>35</v>
      </c>
      <c r="BL344" s="917" t="s">
        <v>35</v>
      </c>
      <c r="BM344" s="908" t="s">
        <v>35</v>
      </c>
      <c r="BN344" s="912" t="s">
        <v>35</v>
      </c>
      <c r="BO344" s="912" t="s">
        <v>35</v>
      </c>
      <c r="BP344" s="912" t="s">
        <v>35</v>
      </c>
      <c r="BQ344" s="917" t="s">
        <v>35</v>
      </c>
      <c r="BR344" s="908" t="s">
        <v>35</v>
      </c>
      <c r="BS344" s="912" t="s">
        <v>35</v>
      </c>
      <c r="BT344" s="912" t="s">
        <v>35</v>
      </c>
      <c r="BU344" s="912" t="s">
        <v>35</v>
      </c>
      <c r="BV344" s="912" t="s">
        <v>35</v>
      </c>
      <c r="BW344" s="912" t="s">
        <v>35</v>
      </c>
      <c r="BX344" s="912" t="s">
        <v>35</v>
      </c>
      <c r="BY344" s="923" t="s">
        <v>35</v>
      </c>
      <c r="BZ344" s="923" t="s">
        <v>35</v>
      </c>
      <c r="CA344" s="923" t="s">
        <v>35</v>
      </c>
      <c r="CB344" s="968"/>
      <c r="CC344" s="968"/>
      <c r="CD344" s="968"/>
      <c r="CE344" s="968"/>
      <c r="CF344" s="968"/>
      <c r="CG344" s="968"/>
      <c r="CH344" s="968"/>
      <c r="CI344" s="968"/>
      <c r="CJ344" s="968"/>
      <c r="CK344" s="968"/>
      <c r="CL344" s="968"/>
      <c r="CM344" s="968"/>
      <c r="CN344" s="968"/>
      <c r="CO344" s="968"/>
      <c r="CP344" s="968"/>
      <c r="CQ344" s="968"/>
      <c r="CR344" s="968"/>
      <c r="CS344" s="968"/>
      <c r="CT344" s="968"/>
      <c r="CU344" s="968"/>
      <c r="CV344" s="968"/>
      <c r="CW344" s="968"/>
      <c r="CX344" s="968"/>
      <c r="CY344" s="968"/>
      <c r="CZ344" s="968"/>
    </row>
    <row r="345" s="373" customFormat="true" ht="15" customHeight="true" x14ac:dyDescent="0.2">
      <c r="B345" s="372"/>
      <c r="AB345" s="173"/>
      <c r="AC345" s="173"/>
      <c r="AD345" s="173"/>
      <c r="AE345" s="173"/>
      <c r="AF345" s="173"/>
      <c r="AG345" s="173"/>
      <c r="AH345" s="173"/>
      <c r="AI345" s="173"/>
      <c r="AJ345" s="173"/>
      <c r="AK345" s="173"/>
      <c r="AL345" s="173"/>
      <c r="AM345" s="173"/>
      <c r="AN345" s="173"/>
      <c r="AO345" s="173"/>
      <c r="AP345" s="173"/>
      <c r="AQ345" s="173"/>
      <c r="AR345" s="173"/>
      <c r="AS345" s="173"/>
      <c r="AT345" s="173"/>
      <c r="AU345" s="173"/>
      <c r="AV345" s="173"/>
      <c r="AW345" s="173"/>
      <c r="AX345" s="173"/>
      <c r="AY345" s="173"/>
      <c r="AZ345" s="173"/>
      <c r="BA345" s="1171" t="s">
        <v>150</v>
      </c>
      <c r="BB345" s="262" t="s">
        <v>49</v>
      </c>
      <c r="BC345" s="908" t="s">
        <v>35</v>
      </c>
      <c r="BD345" s="912" t="s">
        <v>35</v>
      </c>
      <c r="BE345" s="912" t="s">
        <v>35</v>
      </c>
      <c r="BF345" s="912" t="s">
        <v>35</v>
      </c>
      <c r="BG345" s="917" t="s">
        <v>35</v>
      </c>
      <c r="BH345" s="908" t="s">
        <v>35</v>
      </c>
      <c r="BI345" s="912" t="s">
        <v>35</v>
      </c>
      <c r="BJ345" s="912" t="s">
        <v>35</v>
      </c>
      <c r="BK345" s="912" t="s">
        <v>35</v>
      </c>
      <c r="BL345" s="917" t="s">
        <v>35</v>
      </c>
      <c r="BM345" s="908" t="s">
        <v>35</v>
      </c>
      <c r="BN345" s="912" t="s">
        <v>35</v>
      </c>
      <c r="BO345" s="912" t="s">
        <v>35</v>
      </c>
      <c r="BP345" s="912" t="s">
        <v>35</v>
      </c>
      <c r="BQ345" s="917" t="s">
        <v>35</v>
      </c>
      <c r="BR345" s="908" t="s">
        <v>35</v>
      </c>
      <c r="BS345" s="912" t="s">
        <v>35</v>
      </c>
      <c r="BT345" s="912" t="s">
        <v>35</v>
      </c>
      <c r="BU345" s="912" t="s">
        <v>35</v>
      </c>
      <c r="BV345" s="912" t="s">
        <v>35</v>
      </c>
      <c r="BW345" s="912" t="s">
        <v>35</v>
      </c>
      <c r="BX345" s="912" t="s">
        <v>35</v>
      </c>
      <c r="BY345" s="923" t="s">
        <v>35</v>
      </c>
      <c r="BZ345" s="923" t="s">
        <v>35</v>
      </c>
      <c r="CA345" s="923" t="s">
        <v>35</v>
      </c>
      <c r="CB345" s="968"/>
      <c r="CC345" s="968"/>
      <c r="CD345" s="968"/>
      <c r="CE345" s="968"/>
      <c r="CF345" s="968"/>
      <c r="CG345" s="968"/>
      <c r="CH345" s="968"/>
      <c r="CI345" s="968"/>
      <c r="CJ345" s="968"/>
      <c r="CK345" s="968"/>
      <c r="CL345" s="968"/>
      <c r="CM345" s="968"/>
      <c r="CN345" s="968"/>
      <c r="CO345" s="968"/>
      <c r="CP345" s="968"/>
      <c r="CQ345" s="968"/>
      <c r="CR345" s="968"/>
      <c r="CS345" s="968"/>
      <c r="CT345" s="968"/>
      <c r="CU345" s="968"/>
      <c r="CV345" s="968"/>
      <c r="CW345" s="968"/>
      <c r="CX345" s="968"/>
      <c r="CY345" s="968"/>
      <c r="CZ345" s="968"/>
    </row>
    <row r="346" s="373" customFormat="true" ht="15" customHeight="true" x14ac:dyDescent="0.2">
      <c r="B346" s="372"/>
      <c r="AB346" s="173"/>
      <c r="AC346" s="173"/>
      <c r="AD346" s="173"/>
      <c r="AE346" s="173"/>
      <c r="AF346" s="173"/>
      <c r="AG346" s="173"/>
      <c r="AH346" s="173"/>
      <c r="AI346" s="173"/>
      <c r="AJ346" s="173"/>
      <c r="AK346" s="173"/>
      <c r="AL346" s="173"/>
      <c r="AM346" s="173"/>
      <c r="AN346" s="173"/>
      <c r="AO346" s="173"/>
      <c r="AP346" s="173"/>
      <c r="AQ346" s="173"/>
      <c r="AR346" s="173"/>
      <c r="AS346" s="173"/>
      <c r="AT346" s="173"/>
      <c r="AU346" s="173"/>
      <c r="AV346" s="173"/>
      <c r="AW346" s="173"/>
      <c r="AX346" s="173"/>
      <c r="AY346" s="173"/>
      <c r="AZ346" s="173"/>
      <c r="BA346" s="1165"/>
      <c r="BB346" s="262" t="s">
        <v>48</v>
      </c>
      <c r="BC346" s="908" t="s">
        <v>35</v>
      </c>
      <c r="BD346" s="912" t="s">
        <v>35</v>
      </c>
      <c r="BE346" s="912" t="s">
        <v>35</v>
      </c>
      <c r="BF346" s="912" t="s">
        <v>35</v>
      </c>
      <c r="BG346" s="917" t="s">
        <v>35</v>
      </c>
      <c r="BH346" s="908" t="s">
        <v>35</v>
      </c>
      <c r="BI346" s="912" t="s">
        <v>35</v>
      </c>
      <c r="BJ346" s="912" t="s">
        <v>35</v>
      </c>
      <c r="BK346" s="912" t="s">
        <v>35</v>
      </c>
      <c r="BL346" s="917" t="s">
        <v>35</v>
      </c>
      <c r="BM346" s="908" t="s">
        <v>35</v>
      </c>
      <c r="BN346" s="912" t="s">
        <v>35</v>
      </c>
      <c r="BO346" s="912" t="s">
        <v>35</v>
      </c>
      <c r="BP346" s="912" t="s">
        <v>35</v>
      </c>
      <c r="BQ346" s="917" t="s">
        <v>35</v>
      </c>
      <c r="BR346" s="908" t="s">
        <v>35</v>
      </c>
      <c r="BS346" s="912" t="s">
        <v>35</v>
      </c>
      <c r="BT346" s="912" t="s">
        <v>35</v>
      </c>
      <c r="BU346" s="912" t="s">
        <v>35</v>
      </c>
      <c r="BV346" s="912" t="s">
        <v>35</v>
      </c>
      <c r="BW346" s="912" t="s">
        <v>35</v>
      </c>
      <c r="BX346" s="912" t="s">
        <v>35</v>
      </c>
      <c r="BY346" s="923" t="s">
        <v>35</v>
      </c>
      <c r="BZ346" s="923" t="s">
        <v>35</v>
      </c>
      <c r="CA346" s="923" t="s">
        <v>35</v>
      </c>
      <c r="CB346" s="968"/>
      <c r="CC346" s="968"/>
      <c r="CD346" s="968"/>
      <c r="CE346" s="968"/>
      <c r="CF346" s="968"/>
      <c r="CG346" s="968"/>
      <c r="CH346" s="968"/>
      <c r="CI346" s="968"/>
      <c r="CJ346" s="968"/>
      <c r="CK346" s="968"/>
      <c r="CL346" s="968"/>
      <c r="CM346" s="968"/>
      <c r="CN346" s="968"/>
      <c r="CO346" s="968"/>
      <c r="CP346" s="968"/>
      <c r="CQ346" s="968"/>
      <c r="CR346" s="968"/>
      <c r="CS346" s="968"/>
      <c r="CT346" s="968"/>
      <c r="CU346" s="968"/>
      <c r="CV346" s="968"/>
      <c r="CW346" s="968"/>
      <c r="CX346" s="968"/>
      <c r="CY346" s="968"/>
      <c r="CZ346" s="968"/>
    </row>
    <row r="347" s="373" customFormat="true" ht="15" customHeight="true" x14ac:dyDescent="0.2">
      <c r="B347" s="372"/>
      <c r="AB347" s="173"/>
      <c r="AC347" s="173"/>
      <c r="AD347" s="173"/>
      <c r="AE347" s="173"/>
      <c r="AF347" s="173"/>
      <c r="AG347" s="173"/>
      <c r="AH347" s="173"/>
      <c r="AI347" s="173"/>
      <c r="AJ347" s="173"/>
      <c r="AK347" s="173"/>
      <c r="AL347" s="173"/>
      <c r="AM347" s="173"/>
      <c r="AN347" s="173"/>
      <c r="AO347" s="173"/>
      <c r="AP347" s="173"/>
      <c r="AQ347" s="173"/>
      <c r="AR347" s="173"/>
      <c r="AS347" s="173"/>
      <c r="AT347" s="173"/>
      <c r="AU347" s="173"/>
      <c r="AV347" s="173"/>
      <c r="AW347" s="173"/>
      <c r="AX347" s="173"/>
      <c r="AY347" s="173"/>
      <c r="AZ347" s="173"/>
      <c r="BA347" s="1171" t="s">
        <v>151</v>
      </c>
      <c r="BB347" s="262" t="s">
        <v>49</v>
      </c>
      <c r="BC347" s="908" t="s">
        <v>35</v>
      </c>
      <c r="BD347" s="912" t="s">
        <v>35</v>
      </c>
      <c r="BE347" s="912" t="s">
        <v>35</v>
      </c>
      <c r="BF347" s="912" t="s">
        <v>35</v>
      </c>
      <c r="BG347" s="917" t="s">
        <v>35</v>
      </c>
      <c r="BH347" s="908" t="s">
        <v>35</v>
      </c>
      <c r="BI347" s="912" t="s">
        <v>35</v>
      </c>
      <c r="BJ347" s="912" t="s">
        <v>35</v>
      </c>
      <c r="BK347" s="912" t="s">
        <v>35</v>
      </c>
      <c r="BL347" s="917" t="s">
        <v>35</v>
      </c>
      <c r="BM347" s="908" t="s">
        <v>35</v>
      </c>
      <c r="BN347" s="912" t="s">
        <v>35</v>
      </c>
      <c r="BO347" s="912" t="s">
        <v>35</v>
      </c>
      <c r="BP347" s="912" t="s">
        <v>35</v>
      </c>
      <c r="BQ347" s="917" t="s">
        <v>35</v>
      </c>
      <c r="BR347" s="908" t="s">
        <v>35</v>
      </c>
      <c r="BS347" s="912" t="s">
        <v>35</v>
      </c>
      <c r="BT347" s="912" t="s">
        <v>35</v>
      </c>
      <c r="BU347" s="912" t="s">
        <v>35</v>
      </c>
      <c r="BV347" s="912" t="s">
        <v>35</v>
      </c>
      <c r="BW347" s="912" t="s">
        <v>35</v>
      </c>
      <c r="BX347" s="912" t="s">
        <v>35</v>
      </c>
      <c r="BY347" s="923" t="s">
        <v>35</v>
      </c>
      <c r="BZ347" s="923" t="s">
        <v>35</v>
      </c>
      <c r="CA347" s="923" t="s">
        <v>35</v>
      </c>
      <c r="CB347" s="968"/>
      <c r="CC347" s="968"/>
      <c r="CD347" s="968"/>
      <c r="CE347" s="968"/>
      <c r="CF347" s="968"/>
      <c r="CG347" s="968"/>
      <c r="CH347" s="968"/>
      <c r="CI347" s="968"/>
      <c r="CJ347" s="968"/>
      <c r="CK347" s="968"/>
      <c r="CL347" s="968"/>
      <c r="CM347" s="968"/>
      <c r="CN347" s="968"/>
      <c r="CO347" s="968"/>
      <c r="CP347" s="968"/>
      <c r="CQ347" s="968"/>
      <c r="CR347" s="968"/>
      <c r="CS347" s="968"/>
      <c r="CT347" s="968"/>
      <c r="CU347" s="968"/>
      <c r="CV347" s="968"/>
      <c r="CW347" s="968"/>
      <c r="CX347" s="968"/>
      <c r="CY347" s="968"/>
      <c r="CZ347" s="968"/>
    </row>
    <row r="348" s="373" customFormat="true" ht="15" customHeight="true" x14ac:dyDescent="0.2">
      <c r="B348" s="372"/>
      <c r="AB348" s="173"/>
      <c r="AC348" s="173"/>
      <c r="AD348" s="173"/>
      <c r="AE348" s="173"/>
      <c r="AF348" s="173"/>
      <c r="AG348" s="173"/>
      <c r="AH348" s="173"/>
      <c r="AI348" s="173"/>
      <c r="AJ348" s="173"/>
      <c r="AK348" s="173"/>
      <c r="AL348" s="173"/>
      <c r="AM348" s="173"/>
      <c r="AN348" s="173"/>
      <c r="AO348" s="173"/>
      <c r="AP348" s="173"/>
      <c r="AQ348" s="173"/>
      <c r="AR348" s="173"/>
      <c r="AS348" s="173"/>
      <c r="AT348" s="173"/>
      <c r="AU348" s="173"/>
      <c r="AV348" s="173"/>
      <c r="AW348" s="173"/>
      <c r="AX348" s="173"/>
      <c r="AY348" s="173"/>
      <c r="AZ348" s="173"/>
      <c r="BA348" s="1165"/>
      <c r="BB348" s="262" t="s">
        <v>48</v>
      </c>
      <c r="BC348" s="908" t="s">
        <v>35</v>
      </c>
      <c r="BD348" s="912" t="s">
        <v>35</v>
      </c>
      <c r="BE348" s="912" t="s">
        <v>35</v>
      </c>
      <c r="BF348" s="912" t="s">
        <v>35</v>
      </c>
      <c r="BG348" s="917" t="s">
        <v>35</v>
      </c>
      <c r="BH348" s="908" t="s">
        <v>35</v>
      </c>
      <c r="BI348" s="912" t="s">
        <v>35</v>
      </c>
      <c r="BJ348" s="912" t="s">
        <v>35</v>
      </c>
      <c r="BK348" s="912" t="s">
        <v>35</v>
      </c>
      <c r="BL348" s="917" t="s">
        <v>35</v>
      </c>
      <c r="BM348" s="908" t="s">
        <v>35</v>
      </c>
      <c r="BN348" s="912" t="s">
        <v>35</v>
      </c>
      <c r="BO348" s="912" t="s">
        <v>35</v>
      </c>
      <c r="BP348" s="912" t="s">
        <v>35</v>
      </c>
      <c r="BQ348" s="917" t="s">
        <v>35</v>
      </c>
      <c r="BR348" s="908" t="s">
        <v>35</v>
      </c>
      <c r="BS348" s="912" t="s">
        <v>35</v>
      </c>
      <c r="BT348" s="912" t="s">
        <v>35</v>
      </c>
      <c r="BU348" s="912" t="s">
        <v>35</v>
      </c>
      <c r="BV348" s="912" t="s">
        <v>35</v>
      </c>
      <c r="BW348" s="912" t="s">
        <v>35</v>
      </c>
      <c r="BX348" s="912" t="s">
        <v>35</v>
      </c>
      <c r="BY348" s="923" t="s">
        <v>35</v>
      </c>
      <c r="BZ348" s="923" t="s">
        <v>35</v>
      </c>
      <c r="CA348" s="923" t="s">
        <v>35</v>
      </c>
      <c r="CB348" s="968"/>
      <c r="CC348" s="968"/>
      <c r="CD348" s="968"/>
      <c r="CE348" s="968"/>
      <c r="CF348" s="968"/>
      <c r="CG348" s="968"/>
      <c r="CH348" s="968"/>
      <c r="CI348" s="968"/>
      <c r="CJ348" s="968"/>
      <c r="CK348" s="968"/>
      <c r="CL348" s="968"/>
      <c r="CM348" s="968"/>
      <c r="CN348" s="968"/>
      <c r="CO348" s="968"/>
      <c r="CP348" s="968"/>
      <c r="CQ348" s="968"/>
      <c r="CR348" s="968"/>
      <c r="CS348" s="968"/>
      <c r="CT348" s="968"/>
      <c r="CU348" s="968"/>
      <c r="CV348" s="968"/>
      <c r="CW348" s="968"/>
      <c r="CX348" s="968"/>
      <c r="CY348" s="968"/>
      <c r="CZ348" s="968"/>
    </row>
    <row r="349" s="373" customFormat="true" ht="15" customHeight="true" x14ac:dyDescent="0.2">
      <c r="B349" s="372"/>
      <c r="AB349" s="173"/>
      <c r="AC349" s="173"/>
      <c r="AD349" s="173"/>
      <c r="AE349" s="173"/>
      <c r="AF349" s="173"/>
      <c r="AG349" s="173"/>
      <c r="AH349" s="173"/>
      <c r="AI349" s="173"/>
      <c r="AJ349" s="173"/>
      <c r="AK349" s="173"/>
      <c r="AL349" s="173"/>
      <c r="AM349" s="173"/>
      <c r="AN349" s="173"/>
      <c r="AO349" s="173"/>
      <c r="AP349" s="173"/>
      <c r="AQ349" s="173"/>
      <c r="AR349" s="173"/>
      <c r="AS349" s="173"/>
      <c r="AT349" s="173"/>
      <c r="AU349" s="173"/>
      <c r="AV349" s="173"/>
      <c r="AW349" s="173"/>
      <c r="AX349" s="173"/>
      <c r="AY349" s="173"/>
      <c r="AZ349" s="173"/>
      <c r="BA349" s="1171" t="s">
        <v>152</v>
      </c>
      <c r="BB349" s="262" t="s">
        <v>49</v>
      </c>
      <c r="BC349" s="908" t="s">
        <v>35</v>
      </c>
      <c r="BD349" s="912" t="s">
        <v>35</v>
      </c>
      <c r="BE349" s="912" t="s">
        <v>35</v>
      </c>
      <c r="BF349" s="912" t="s">
        <v>35</v>
      </c>
      <c r="BG349" s="917" t="s">
        <v>35</v>
      </c>
      <c r="BH349" s="908" t="s">
        <v>35</v>
      </c>
      <c r="BI349" s="912" t="s">
        <v>35</v>
      </c>
      <c r="BJ349" s="912" t="s">
        <v>35</v>
      </c>
      <c r="BK349" s="912" t="s">
        <v>35</v>
      </c>
      <c r="BL349" s="917" t="s">
        <v>35</v>
      </c>
      <c r="BM349" s="908" t="s">
        <v>35</v>
      </c>
      <c r="BN349" s="912" t="s">
        <v>35</v>
      </c>
      <c r="BO349" s="912" t="s">
        <v>35</v>
      </c>
      <c r="BP349" s="912" t="s">
        <v>35</v>
      </c>
      <c r="BQ349" s="917" t="s">
        <v>35</v>
      </c>
      <c r="BR349" s="908" t="s">
        <v>35</v>
      </c>
      <c r="BS349" s="912" t="s">
        <v>35</v>
      </c>
      <c r="BT349" s="912" t="s">
        <v>35</v>
      </c>
      <c r="BU349" s="912" t="s">
        <v>35</v>
      </c>
      <c r="BV349" s="912" t="s">
        <v>35</v>
      </c>
      <c r="BW349" s="912" t="s">
        <v>35</v>
      </c>
      <c r="BX349" s="912" t="s">
        <v>35</v>
      </c>
      <c r="BY349" s="923" t="s">
        <v>35</v>
      </c>
      <c r="BZ349" s="923" t="s">
        <v>35</v>
      </c>
      <c r="CA349" s="923" t="s">
        <v>35</v>
      </c>
      <c r="CB349" s="968"/>
      <c r="CC349" s="968"/>
      <c r="CD349" s="968"/>
      <c r="CE349" s="968"/>
      <c r="CF349" s="968"/>
      <c r="CG349" s="968"/>
      <c r="CH349" s="968"/>
      <c r="CI349" s="968"/>
      <c r="CJ349" s="968"/>
      <c r="CK349" s="968"/>
      <c r="CL349" s="968"/>
      <c r="CM349" s="968"/>
      <c r="CN349" s="968"/>
      <c r="CO349" s="968"/>
      <c r="CP349" s="968"/>
      <c r="CQ349" s="968"/>
      <c r="CR349" s="968"/>
      <c r="CS349" s="968"/>
      <c r="CT349" s="968"/>
      <c r="CU349" s="968"/>
      <c r="CV349" s="968"/>
      <c r="CW349" s="968"/>
      <c r="CX349" s="968"/>
      <c r="CY349" s="968"/>
      <c r="CZ349" s="968"/>
    </row>
    <row r="350" s="373" customFormat="true" ht="15" customHeight="true" x14ac:dyDescent="0.2">
      <c r="B350" s="372"/>
      <c r="AB350" s="173"/>
      <c r="AC350" s="173"/>
      <c r="AD350" s="173"/>
      <c r="AE350" s="173"/>
      <c r="AF350" s="173"/>
      <c r="AG350" s="173"/>
      <c r="AH350" s="173"/>
      <c r="AI350" s="173"/>
      <c r="AJ350" s="173"/>
      <c r="AK350" s="173"/>
      <c r="AL350" s="173"/>
      <c r="AM350" s="173"/>
      <c r="AN350" s="173"/>
      <c r="AO350" s="173"/>
      <c r="AP350" s="173"/>
      <c r="AQ350" s="173"/>
      <c r="AR350" s="173"/>
      <c r="AS350" s="173"/>
      <c r="AT350" s="173"/>
      <c r="AU350" s="173"/>
      <c r="AV350" s="173"/>
      <c r="AW350" s="173"/>
      <c r="AX350" s="173"/>
      <c r="AY350" s="173"/>
      <c r="AZ350" s="173"/>
      <c r="BA350" s="1165"/>
      <c r="BB350" s="262" t="s">
        <v>48</v>
      </c>
      <c r="BC350" s="908" t="s">
        <v>35</v>
      </c>
      <c r="BD350" s="912" t="s">
        <v>35</v>
      </c>
      <c r="BE350" s="912" t="s">
        <v>35</v>
      </c>
      <c r="BF350" s="912" t="s">
        <v>35</v>
      </c>
      <c r="BG350" s="917" t="s">
        <v>35</v>
      </c>
      <c r="BH350" s="908" t="s">
        <v>35</v>
      </c>
      <c r="BI350" s="912" t="s">
        <v>35</v>
      </c>
      <c r="BJ350" s="912" t="s">
        <v>35</v>
      </c>
      <c r="BK350" s="912" t="s">
        <v>35</v>
      </c>
      <c r="BL350" s="917" t="s">
        <v>35</v>
      </c>
      <c r="BM350" s="908" t="s">
        <v>35</v>
      </c>
      <c r="BN350" s="912" t="s">
        <v>35</v>
      </c>
      <c r="BO350" s="912" t="s">
        <v>35</v>
      </c>
      <c r="BP350" s="912" t="s">
        <v>35</v>
      </c>
      <c r="BQ350" s="917" t="s">
        <v>35</v>
      </c>
      <c r="BR350" s="908" t="s">
        <v>35</v>
      </c>
      <c r="BS350" s="912" t="s">
        <v>35</v>
      </c>
      <c r="BT350" s="912" t="s">
        <v>35</v>
      </c>
      <c r="BU350" s="912" t="s">
        <v>35</v>
      </c>
      <c r="BV350" s="912" t="s">
        <v>35</v>
      </c>
      <c r="BW350" s="912" t="s">
        <v>35</v>
      </c>
      <c r="BX350" s="912" t="s">
        <v>35</v>
      </c>
      <c r="BY350" s="923" t="s">
        <v>35</v>
      </c>
      <c r="BZ350" s="923" t="s">
        <v>35</v>
      </c>
      <c r="CA350" s="923" t="s">
        <v>35</v>
      </c>
      <c r="CB350" s="968"/>
      <c r="CC350" s="968"/>
      <c r="CD350" s="968"/>
      <c r="CE350" s="968"/>
      <c r="CF350" s="968"/>
      <c r="CG350" s="968"/>
      <c r="CH350" s="968"/>
      <c r="CI350" s="968"/>
      <c r="CJ350" s="968"/>
      <c r="CK350" s="968"/>
      <c r="CL350" s="968"/>
      <c r="CM350" s="968"/>
      <c r="CN350" s="968"/>
      <c r="CO350" s="968"/>
      <c r="CP350" s="968"/>
      <c r="CQ350" s="968"/>
      <c r="CR350" s="968"/>
      <c r="CS350" s="968"/>
      <c r="CT350" s="968"/>
      <c r="CU350" s="968"/>
      <c r="CV350" s="968"/>
      <c r="CW350" s="968"/>
      <c r="CX350" s="968"/>
      <c r="CY350" s="968"/>
      <c r="CZ350" s="968"/>
    </row>
    <row r="351" s="373" customFormat="true" ht="15" customHeight="true" x14ac:dyDescent="0.2">
      <c r="B351" s="372"/>
      <c r="AB351" s="173"/>
      <c r="AC351" s="173"/>
      <c r="AD351" s="173"/>
      <c r="AE351" s="173"/>
      <c r="AF351" s="173"/>
      <c r="AG351" s="173"/>
      <c r="AH351" s="173"/>
      <c r="AI351" s="173"/>
      <c r="AJ351" s="173"/>
      <c r="AK351" s="173"/>
      <c r="AL351" s="173"/>
      <c r="AM351" s="173"/>
      <c r="AN351" s="173"/>
      <c r="AO351" s="173"/>
      <c r="AP351" s="173"/>
      <c r="AQ351" s="173"/>
      <c r="AR351" s="173"/>
      <c r="AS351" s="173"/>
      <c r="AT351" s="173"/>
      <c r="AU351" s="173"/>
      <c r="AV351" s="173"/>
      <c r="AW351" s="173"/>
      <c r="AX351" s="173"/>
      <c r="AY351" s="173"/>
      <c r="AZ351" s="173"/>
      <c r="BA351" s="1171" t="s">
        <v>153</v>
      </c>
      <c r="BB351" s="262" t="s">
        <v>49</v>
      </c>
      <c r="BC351" s="908" t="s">
        <v>35</v>
      </c>
      <c r="BD351" s="912" t="s">
        <v>35</v>
      </c>
      <c r="BE351" s="912" t="s">
        <v>35</v>
      </c>
      <c r="BF351" s="912" t="s">
        <v>35</v>
      </c>
      <c r="BG351" s="917" t="s">
        <v>35</v>
      </c>
      <c r="BH351" s="908" t="s">
        <v>35</v>
      </c>
      <c r="BI351" s="912" t="s">
        <v>35</v>
      </c>
      <c r="BJ351" s="912" t="s">
        <v>35</v>
      </c>
      <c r="BK351" s="912" t="s">
        <v>35</v>
      </c>
      <c r="BL351" s="917" t="s">
        <v>35</v>
      </c>
      <c r="BM351" s="908" t="s">
        <v>35</v>
      </c>
      <c r="BN351" s="912" t="s">
        <v>35</v>
      </c>
      <c r="BO351" s="912" t="s">
        <v>35</v>
      </c>
      <c r="BP351" s="912" t="s">
        <v>35</v>
      </c>
      <c r="BQ351" s="917" t="s">
        <v>35</v>
      </c>
      <c r="BR351" s="908" t="s">
        <v>35</v>
      </c>
      <c r="BS351" s="912" t="s">
        <v>35</v>
      </c>
      <c r="BT351" s="912" t="s">
        <v>35</v>
      </c>
      <c r="BU351" s="912" t="s">
        <v>35</v>
      </c>
      <c r="BV351" s="912" t="s">
        <v>35</v>
      </c>
      <c r="BW351" s="912" t="s">
        <v>35</v>
      </c>
      <c r="BX351" s="912" t="s">
        <v>35</v>
      </c>
      <c r="BY351" s="923" t="s">
        <v>35</v>
      </c>
      <c r="BZ351" s="923" t="s">
        <v>35</v>
      </c>
      <c r="CA351" s="923" t="s">
        <v>35</v>
      </c>
      <c r="CB351" s="968"/>
      <c r="CC351" s="968"/>
      <c r="CD351" s="968"/>
      <c r="CE351" s="968"/>
      <c r="CF351" s="968"/>
      <c r="CG351" s="968"/>
      <c r="CH351" s="968"/>
      <c r="CI351" s="968"/>
      <c r="CJ351" s="968"/>
      <c r="CK351" s="968"/>
      <c r="CL351" s="968"/>
      <c r="CM351" s="968"/>
      <c r="CN351" s="968"/>
      <c r="CO351" s="968"/>
      <c r="CP351" s="968"/>
      <c r="CQ351" s="968"/>
      <c r="CR351" s="968"/>
      <c r="CS351" s="968"/>
      <c r="CT351" s="968"/>
      <c r="CU351" s="968"/>
      <c r="CV351" s="968"/>
      <c r="CW351" s="968"/>
      <c r="CX351" s="968"/>
      <c r="CY351" s="968"/>
      <c r="CZ351" s="968"/>
    </row>
    <row r="352" s="373" customFormat="true" ht="15" customHeight="true" x14ac:dyDescent="0.2">
      <c r="B352" s="372"/>
      <c r="AB352" s="173"/>
      <c r="AC352" s="173"/>
      <c r="AD352" s="173"/>
      <c r="AE352" s="173"/>
      <c r="AF352" s="173"/>
      <c r="AG352" s="173"/>
      <c r="AH352" s="173"/>
      <c r="AI352" s="173"/>
      <c r="AJ352" s="173"/>
      <c r="AK352" s="173"/>
      <c r="AL352" s="173"/>
      <c r="AM352" s="173"/>
      <c r="AN352" s="173"/>
      <c r="AO352" s="173"/>
      <c r="AP352" s="173"/>
      <c r="AQ352" s="173"/>
      <c r="AR352" s="173"/>
      <c r="AS352" s="173"/>
      <c r="AT352" s="173"/>
      <c r="AU352" s="173"/>
      <c r="AV352" s="173"/>
      <c r="AW352" s="173"/>
      <c r="AX352" s="173"/>
      <c r="AY352" s="173"/>
      <c r="AZ352" s="173"/>
      <c r="BA352" s="1165"/>
      <c r="BB352" s="262" t="s">
        <v>48</v>
      </c>
      <c r="BC352" s="908" t="s">
        <v>35</v>
      </c>
      <c r="BD352" s="912" t="s">
        <v>35</v>
      </c>
      <c r="BE352" s="912" t="s">
        <v>35</v>
      </c>
      <c r="BF352" s="912" t="s">
        <v>35</v>
      </c>
      <c r="BG352" s="917" t="s">
        <v>35</v>
      </c>
      <c r="BH352" s="908" t="s">
        <v>35</v>
      </c>
      <c r="BI352" s="912" t="s">
        <v>35</v>
      </c>
      <c r="BJ352" s="912" t="s">
        <v>35</v>
      </c>
      <c r="BK352" s="912" t="s">
        <v>35</v>
      </c>
      <c r="BL352" s="917" t="s">
        <v>35</v>
      </c>
      <c r="BM352" s="908" t="s">
        <v>35</v>
      </c>
      <c r="BN352" s="912" t="s">
        <v>35</v>
      </c>
      <c r="BO352" s="912" t="s">
        <v>35</v>
      </c>
      <c r="BP352" s="912" t="s">
        <v>35</v>
      </c>
      <c r="BQ352" s="917" t="s">
        <v>35</v>
      </c>
      <c r="BR352" s="908" t="s">
        <v>35</v>
      </c>
      <c r="BS352" s="912" t="s">
        <v>35</v>
      </c>
      <c r="BT352" s="912" t="s">
        <v>35</v>
      </c>
      <c r="BU352" s="912" t="s">
        <v>35</v>
      </c>
      <c r="BV352" s="912" t="s">
        <v>35</v>
      </c>
      <c r="BW352" s="912" t="s">
        <v>35</v>
      </c>
      <c r="BX352" s="912" t="s">
        <v>35</v>
      </c>
      <c r="BY352" s="923" t="s">
        <v>35</v>
      </c>
      <c r="BZ352" s="923" t="s">
        <v>35</v>
      </c>
      <c r="CA352" s="923" t="s">
        <v>35</v>
      </c>
      <c r="CB352" s="968"/>
      <c r="CC352" s="968"/>
      <c r="CD352" s="968"/>
      <c r="CE352" s="968"/>
      <c r="CF352" s="968"/>
      <c r="CG352" s="968"/>
      <c r="CH352" s="968"/>
      <c r="CI352" s="968"/>
      <c r="CJ352" s="968"/>
      <c r="CK352" s="968"/>
      <c r="CL352" s="968"/>
      <c r="CM352" s="968"/>
      <c r="CN352" s="968"/>
      <c r="CO352" s="968"/>
      <c r="CP352" s="968"/>
      <c r="CQ352" s="968"/>
      <c r="CR352" s="968"/>
      <c r="CS352" s="968"/>
      <c r="CT352" s="968"/>
      <c r="CU352" s="968"/>
      <c r="CV352" s="968"/>
      <c r="CW352" s="968"/>
      <c r="CX352" s="968"/>
      <c r="CY352" s="968"/>
      <c r="CZ352" s="968"/>
    </row>
    <row r="353" s="373" customFormat="true" ht="15" customHeight="true" x14ac:dyDescent="0.2">
      <c r="B353" s="372"/>
      <c r="AB353" s="173"/>
      <c r="AC353" s="173"/>
      <c r="AD353" s="173"/>
      <c r="AE353" s="173"/>
      <c r="AF353" s="173"/>
      <c r="AG353" s="173"/>
      <c r="AH353" s="173"/>
      <c r="AI353" s="173"/>
      <c r="AJ353" s="173"/>
      <c r="AK353" s="173"/>
      <c r="AL353" s="173"/>
      <c r="AM353" s="173"/>
      <c r="AN353" s="173"/>
      <c r="AO353" s="173"/>
      <c r="AP353" s="173"/>
      <c r="AQ353" s="173"/>
      <c r="AR353" s="173"/>
      <c r="AS353" s="173"/>
      <c r="AT353" s="173"/>
      <c r="AU353" s="173"/>
      <c r="AV353" s="173"/>
      <c r="AW353" s="173"/>
      <c r="AX353" s="173"/>
      <c r="AY353" s="173"/>
      <c r="AZ353" s="173"/>
      <c r="BA353" s="1171" t="s">
        <v>142</v>
      </c>
      <c r="BB353" s="262" t="s">
        <v>49</v>
      </c>
      <c r="BC353" s="908" t="s">
        <v>35</v>
      </c>
      <c r="BD353" s="912" t="s">
        <v>35</v>
      </c>
      <c r="BE353" s="912" t="s">
        <v>35</v>
      </c>
      <c r="BF353" s="912" t="s">
        <v>35</v>
      </c>
      <c r="BG353" s="917" t="s">
        <v>35</v>
      </c>
      <c r="BH353" s="908" t="s">
        <v>35</v>
      </c>
      <c r="BI353" s="912" t="s">
        <v>35</v>
      </c>
      <c r="BJ353" s="912" t="s">
        <v>35</v>
      </c>
      <c r="BK353" s="912" t="s">
        <v>35</v>
      </c>
      <c r="BL353" s="917" t="s">
        <v>35</v>
      </c>
      <c r="BM353" s="908" t="s">
        <v>35</v>
      </c>
      <c r="BN353" s="912" t="s">
        <v>35</v>
      </c>
      <c r="BO353" s="912" t="s">
        <v>35</v>
      </c>
      <c r="BP353" s="912" t="s">
        <v>35</v>
      </c>
      <c r="BQ353" s="917" t="s">
        <v>35</v>
      </c>
      <c r="BR353" s="908" t="s">
        <v>35</v>
      </c>
      <c r="BS353" s="912" t="s">
        <v>35</v>
      </c>
      <c r="BT353" s="912" t="s">
        <v>35</v>
      </c>
      <c r="BU353" s="912" t="s">
        <v>35</v>
      </c>
      <c r="BV353" s="912" t="s">
        <v>35</v>
      </c>
      <c r="BW353" s="912" t="s">
        <v>35</v>
      </c>
      <c r="BX353" s="912" t="s">
        <v>35</v>
      </c>
      <c r="BY353" s="923" t="s">
        <v>35</v>
      </c>
      <c r="BZ353" s="923" t="s">
        <v>35</v>
      </c>
      <c r="CA353" s="923" t="s">
        <v>35</v>
      </c>
      <c r="CB353" s="968"/>
      <c r="CC353" s="968"/>
      <c r="CD353" s="968"/>
      <c r="CE353" s="968"/>
      <c r="CF353" s="968"/>
      <c r="CG353" s="968"/>
      <c r="CH353" s="968"/>
      <c r="CI353" s="968"/>
      <c r="CJ353" s="968"/>
      <c r="CK353" s="968"/>
      <c r="CL353" s="968"/>
      <c r="CM353" s="968"/>
      <c r="CN353" s="968"/>
      <c r="CO353" s="968"/>
      <c r="CP353" s="968"/>
      <c r="CQ353" s="968"/>
      <c r="CR353" s="968"/>
      <c r="CS353" s="968"/>
      <c r="CT353" s="968"/>
      <c r="CU353" s="968"/>
      <c r="CV353" s="968"/>
      <c r="CW353" s="968"/>
      <c r="CX353" s="968"/>
      <c r="CY353" s="968"/>
      <c r="CZ353" s="968"/>
    </row>
    <row r="354" s="373" customFormat="true" ht="15" customHeight="true" x14ac:dyDescent="0.2">
      <c r="B354" s="372"/>
      <c r="AB354" s="173"/>
      <c r="AC354" s="173"/>
      <c r="AD354" s="173"/>
      <c r="AE354" s="173"/>
      <c r="AF354" s="173"/>
      <c r="AG354" s="173"/>
      <c r="AH354" s="173"/>
      <c r="AI354" s="173"/>
      <c r="AJ354" s="173"/>
      <c r="AK354" s="173"/>
      <c r="AL354" s="173"/>
      <c r="AM354" s="173"/>
      <c r="AN354" s="173"/>
      <c r="AO354" s="173"/>
      <c r="AP354" s="173"/>
      <c r="AQ354" s="173"/>
      <c r="AR354" s="173"/>
      <c r="AS354" s="173"/>
      <c r="AT354" s="173"/>
      <c r="AU354" s="173"/>
      <c r="AV354" s="173"/>
      <c r="AW354" s="173"/>
      <c r="AX354" s="173"/>
      <c r="AY354" s="173"/>
      <c r="AZ354" s="173"/>
      <c r="BA354" s="1166"/>
      <c r="BB354" s="263" t="s">
        <v>48</v>
      </c>
      <c r="BC354" s="909" t="s">
        <v>35</v>
      </c>
      <c r="BD354" s="913" t="s">
        <v>35</v>
      </c>
      <c r="BE354" s="913" t="s">
        <v>35</v>
      </c>
      <c r="BF354" s="913" t="s">
        <v>35</v>
      </c>
      <c r="BG354" s="918" t="s">
        <v>35</v>
      </c>
      <c r="BH354" s="909" t="s">
        <v>35</v>
      </c>
      <c r="BI354" s="913" t="s">
        <v>35</v>
      </c>
      <c r="BJ354" s="913" t="s">
        <v>35</v>
      </c>
      <c r="BK354" s="913" t="s">
        <v>35</v>
      </c>
      <c r="BL354" s="918" t="s">
        <v>35</v>
      </c>
      <c r="BM354" s="909" t="s">
        <v>35</v>
      </c>
      <c r="BN354" s="913" t="s">
        <v>35</v>
      </c>
      <c r="BO354" s="913" t="s">
        <v>35</v>
      </c>
      <c r="BP354" s="913" t="s">
        <v>35</v>
      </c>
      <c r="BQ354" s="918" t="s">
        <v>35</v>
      </c>
      <c r="BR354" s="909" t="s">
        <v>35</v>
      </c>
      <c r="BS354" s="913" t="s">
        <v>35</v>
      </c>
      <c r="BT354" s="913" t="s">
        <v>35</v>
      </c>
      <c r="BU354" s="913" t="s">
        <v>35</v>
      </c>
      <c r="BV354" s="913" t="s">
        <v>35</v>
      </c>
      <c r="BW354" s="913" t="s">
        <v>35</v>
      </c>
      <c r="BX354" s="913" t="s">
        <v>35</v>
      </c>
      <c r="BY354" s="924" t="s">
        <v>35</v>
      </c>
      <c r="BZ354" s="924" t="s">
        <v>35</v>
      </c>
      <c r="CA354" s="924" t="s">
        <v>35</v>
      </c>
      <c r="CB354" s="968"/>
      <c r="CC354" s="968"/>
      <c r="CD354" s="968"/>
      <c r="CE354" s="968"/>
      <c r="CF354" s="968"/>
      <c r="CG354" s="968"/>
      <c r="CH354" s="968"/>
      <c r="CI354" s="968"/>
      <c r="CJ354" s="968"/>
      <c r="CK354" s="968"/>
      <c r="CL354" s="968"/>
      <c r="CM354" s="968"/>
      <c r="CN354" s="968"/>
      <c r="CO354" s="968"/>
      <c r="CP354" s="968"/>
      <c r="CQ354" s="968"/>
      <c r="CR354" s="968"/>
      <c r="CS354" s="968"/>
      <c r="CT354" s="968"/>
      <c r="CU354" s="968"/>
      <c r="CV354" s="968"/>
      <c r="CW354" s="968"/>
      <c r="CX354" s="968"/>
      <c r="CY354" s="968"/>
      <c r="CZ354" s="968"/>
    </row>
    <row r="355" s="373" customFormat="true" ht="15" customHeight="true" x14ac:dyDescent="0.2">
      <c r="B355" s="372"/>
      <c r="AB355" s="173"/>
      <c r="AC355" s="173"/>
      <c r="AD355" s="173"/>
      <c r="AE355" s="173"/>
      <c r="AF355" s="173"/>
      <c r="AG355" s="173"/>
      <c r="AH355" s="173"/>
      <c r="AI355" s="173"/>
      <c r="AJ355" s="173"/>
      <c r="AK355" s="173"/>
      <c r="AL355" s="173"/>
      <c r="AM355" s="173"/>
      <c r="AN355" s="173"/>
      <c r="AO355" s="173"/>
      <c r="AP355" s="173"/>
      <c r="AQ355" s="173"/>
      <c r="AR355" s="173"/>
      <c r="AS355" s="173"/>
      <c r="AT355" s="173"/>
      <c r="AU355" s="173"/>
      <c r="AV355" s="173"/>
      <c r="AW355" s="173"/>
      <c r="AX355" s="173"/>
      <c r="AY355" s="173"/>
      <c r="AZ355" s="173"/>
      <c r="BA355" s="201"/>
      <c r="BB355" s="138"/>
      <c r="BC355" s="275"/>
      <c r="BD355" s="275"/>
      <c r="BE355" s="275"/>
      <c r="BF355" s="275"/>
      <c r="BG355" s="275"/>
      <c r="BH355" s="275"/>
      <c r="BI355" s="275"/>
      <c r="BJ355" s="275"/>
      <c r="BK355" s="275"/>
      <c r="BL355" s="275"/>
      <c r="BM355" s="275"/>
      <c r="BN355" s="275"/>
      <c r="BO355" s="275"/>
      <c r="BP355" s="275"/>
      <c r="BQ355" s="275"/>
      <c r="BR355" s="275"/>
      <c r="BS355" s="275"/>
      <c r="BT355" s="275"/>
      <c r="BU355" s="275"/>
      <c r="BV355" s="275"/>
      <c r="BW355" s="275"/>
      <c r="BX355" s="275"/>
      <c r="BY355" s="275"/>
      <c r="BZ355" s="276"/>
      <c r="CA355" s="276"/>
      <c r="CB355" s="276"/>
      <c r="CC355" s="276"/>
      <c r="CD355" s="276"/>
      <c r="CE355" s="276"/>
      <c r="CF355" s="276"/>
      <c r="CG355" s="276"/>
      <c r="CH355" s="276"/>
      <c r="CI355" s="276"/>
      <c r="CJ355" s="276"/>
      <c r="CK355" s="276"/>
      <c r="CL355" s="276"/>
      <c r="CM355" s="276"/>
      <c r="CN355" s="276"/>
      <c r="CO355" s="276"/>
      <c r="CP355" s="276"/>
      <c r="CQ355" s="276"/>
      <c r="CR355" s="276"/>
      <c r="CS355" s="276"/>
      <c r="CT355" s="276"/>
      <c r="CU355" s="276"/>
      <c r="CV355" s="276"/>
      <c r="CW355" s="276"/>
      <c r="CX355" s="276"/>
      <c r="CY355" s="276"/>
      <c r="CZ355" s="276"/>
    </row>
    <row r="356" s="373" customFormat="true" ht="15" customHeight="true" x14ac:dyDescent="0.2">
      <c r="B356" s="372"/>
      <c r="AB356" s="173"/>
      <c r="AC356" s="173"/>
      <c r="AD356" s="173"/>
      <c r="AE356" s="173"/>
      <c r="AF356" s="173"/>
      <c r="AG356" s="173"/>
      <c r="AH356" s="173"/>
      <c r="AI356" s="173"/>
      <c r="AJ356" s="173"/>
      <c r="AK356" s="173"/>
      <c r="AL356" s="173"/>
      <c r="AM356" s="173"/>
      <c r="AN356" s="173"/>
      <c r="AO356" s="173"/>
      <c r="AP356" s="173"/>
      <c r="AQ356" s="173"/>
      <c r="AR356" s="173"/>
      <c r="AS356" s="173"/>
      <c r="AT356" s="173"/>
      <c r="AU356" s="173"/>
      <c r="AV356" s="173"/>
      <c r="AW356" s="173"/>
      <c r="AX356" s="173"/>
      <c r="AY356" s="173"/>
      <c r="AZ356" s="173"/>
      <c r="BA356" s="201"/>
      <c r="BB356" s="138"/>
      <c r="BC356" s="201"/>
      <c r="BD356" s="201"/>
      <c r="BE356" s="201"/>
      <c r="BF356" s="201"/>
      <c r="BG356" s="201"/>
      <c r="BH356" s="201"/>
      <c r="BI356" s="201"/>
      <c r="BJ356" s="201"/>
      <c r="BK356" s="201"/>
      <c r="BL356" s="201"/>
      <c r="BM356" s="201"/>
      <c r="BN356" s="201"/>
      <c r="BO356" s="201"/>
      <c r="BP356" s="201"/>
      <c r="BQ356" s="201"/>
      <c r="BR356" s="201"/>
      <c r="BS356" s="201"/>
      <c r="BT356" s="201"/>
      <c r="BU356" s="201"/>
      <c r="BV356" s="201"/>
      <c r="BW356" s="201"/>
      <c r="BX356" s="201"/>
      <c r="BY356" s="201"/>
      <c r="BZ356" s="173"/>
      <c r="CA356" s="173"/>
      <c r="CB356" s="173"/>
      <c r="CC356" s="173"/>
      <c r="CD356" s="173"/>
      <c r="CE356" s="173"/>
      <c r="CF356" s="173"/>
      <c r="CG356" s="173"/>
      <c r="CH356" s="173"/>
      <c r="CI356" s="173"/>
      <c r="CJ356" s="173"/>
      <c r="CK356" s="173"/>
      <c r="CL356" s="173"/>
      <c r="CM356" s="173"/>
      <c r="CN356" s="173"/>
      <c r="CO356" s="173"/>
      <c r="CP356" s="173"/>
      <c r="CQ356" s="173"/>
      <c r="CR356" s="173"/>
      <c r="CS356" s="173"/>
      <c r="CT356" s="173"/>
      <c r="CU356" s="173"/>
      <c r="CV356" s="173"/>
      <c r="CW356" s="173"/>
      <c r="CX356" s="173"/>
      <c r="CY356" s="173"/>
      <c r="CZ356" s="173"/>
    </row>
    <row r="357" s="134" customFormat="true" ht="15" customHeight="true" x14ac:dyDescent="0.2">
      <c r="B357" s="136"/>
      <c r="AB357" s="173"/>
      <c r="AC357" s="173"/>
      <c r="AD357" s="173"/>
      <c r="AE357" s="173"/>
      <c r="AF357" s="173"/>
      <c r="AG357" s="173"/>
      <c r="AH357" s="173"/>
      <c r="AI357" s="173"/>
      <c r="AJ357" s="173"/>
      <c r="AK357" s="173"/>
      <c r="AL357" s="173"/>
      <c r="AM357" s="173"/>
      <c r="AN357" s="173"/>
      <c r="AO357" s="173"/>
      <c r="AP357" s="173"/>
      <c r="AQ357" s="173"/>
      <c r="AR357" s="173"/>
      <c r="AS357" s="173"/>
      <c r="AT357" s="173"/>
      <c r="AU357" s="173"/>
      <c r="AV357" s="173"/>
      <c r="AW357" s="173"/>
      <c r="AX357" s="173"/>
      <c r="AY357" s="173"/>
      <c r="AZ357" s="173"/>
      <c r="BA357" s="201"/>
      <c r="BB357" s="138"/>
      <c r="BC357" s="201"/>
      <c r="BD357" s="201"/>
      <c r="BE357" s="201"/>
      <c r="BF357" s="201"/>
      <c r="BG357" s="201"/>
      <c r="BH357" s="201"/>
      <c r="BI357" s="201"/>
      <c r="BJ357" s="201"/>
      <c r="BK357" s="201"/>
      <c r="BL357" s="201"/>
      <c r="BM357" s="201"/>
      <c r="BN357" s="201"/>
      <c r="BO357" s="201"/>
      <c r="BP357" s="201"/>
      <c r="BQ357" s="201"/>
      <c r="BR357" s="201"/>
      <c r="BS357" s="201"/>
      <c r="BT357" s="201"/>
      <c r="BU357" s="201"/>
      <c r="BV357" s="201"/>
      <c r="BW357" s="201"/>
      <c r="BX357" s="201"/>
      <c r="BY357" s="201"/>
      <c r="BZ357" s="173"/>
      <c r="CA357" s="173"/>
      <c r="CB357" s="173"/>
      <c r="CC357" s="173"/>
      <c r="CD357" s="173"/>
      <c r="CE357" s="173"/>
      <c r="CF357" s="173"/>
      <c r="CG357" s="173"/>
      <c r="CH357" s="173"/>
      <c r="CI357" s="173"/>
      <c r="CJ357" s="173"/>
      <c r="CK357" s="173"/>
      <c r="CL357" s="173"/>
      <c r="CM357" s="173"/>
      <c r="CN357" s="173"/>
      <c r="CO357" s="173"/>
      <c r="CP357" s="173"/>
      <c r="CQ357" s="173"/>
      <c r="CR357" s="173"/>
      <c r="CS357" s="173"/>
      <c r="CT357" s="173"/>
      <c r="CU357" s="173"/>
      <c r="CV357" s="173"/>
      <c r="CW357" s="173"/>
      <c r="CX357" s="173"/>
      <c r="CY357" s="173"/>
      <c r="CZ357" s="173"/>
    </row>
    <row r="358" s="134" customFormat="true" ht="15" customHeight="true" x14ac:dyDescent="0.2">
      <c r="B358" s="136"/>
      <c r="AB358" s="173"/>
      <c r="AC358" s="173"/>
      <c r="AD358" s="173"/>
      <c r="AE358" s="173"/>
      <c r="AF358" s="173"/>
      <c r="AG358" s="173"/>
      <c r="AH358" s="173"/>
      <c r="AI358" s="173"/>
      <c r="AJ358" s="173"/>
      <c r="AK358" s="173"/>
      <c r="AL358" s="173"/>
      <c r="AM358" s="173"/>
      <c r="AN358" s="173"/>
      <c r="AO358" s="173"/>
      <c r="AP358" s="173"/>
      <c r="AQ358" s="173"/>
      <c r="AR358" s="173"/>
      <c r="AS358" s="173"/>
      <c r="AT358" s="173"/>
      <c r="AU358" s="173"/>
      <c r="AV358" s="173"/>
      <c r="AW358" s="173"/>
      <c r="AX358" s="173"/>
      <c r="AY358" s="173"/>
      <c r="AZ358" s="173"/>
      <c r="BA358" s="201"/>
      <c r="BB358" s="138"/>
      <c r="BC358" s="201"/>
      <c r="BD358" s="201"/>
      <c r="BE358" s="201"/>
      <c r="BF358" s="201"/>
      <c r="BG358" s="201"/>
      <c r="BH358" s="201"/>
      <c r="BI358" s="201"/>
      <c r="BJ358" s="201"/>
      <c r="BK358" s="201"/>
      <c r="BL358" s="201"/>
      <c r="BM358" s="201"/>
      <c r="BN358" s="201"/>
      <c r="BO358" s="201"/>
      <c r="BP358" s="201"/>
      <c r="BQ358" s="201"/>
      <c r="BR358" s="201"/>
      <c r="BS358" s="201"/>
      <c r="BT358" s="201"/>
      <c r="BU358" s="201"/>
      <c r="BV358" s="201"/>
      <c r="BW358" s="201"/>
      <c r="BX358" s="201"/>
      <c r="BY358" s="201"/>
      <c r="BZ358" s="173"/>
      <c r="CA358" s="173"/>
      <c r="CB358" s="173"/>
      <c r="CC358" s="173"/>
      <c r="CD358" s="173"/>
      <c r="CE358" s="173"/>
      <c r="CF358" s="173"/>
      <c r="CG358" s="173"/>
      <c r="CH358" s="173"/>
      <c r="CI358" s="173"/>
      <c r="CJ358" s="173"/>
      <c r="CK358" s="173"/>
      <c r="CL358" s="173"/>
      <c r="CM358" s="173"/>
      <c r="CN358" s="173"/>
      <c r="CO358" s="173"/>
      <c r="CP358" s="173"/>
      <c r="CQ358" s="173"/>
      <c r="CR358" s="173"/>
      <c r="CS358" s="173"/>
      <c r="CT358" s="173"/>
      <c r="CU358" s="173"/>
      <c r="CV358" s="173"/>
      <c r="CW358" s="173"/>
      <c r="CX358" s="173"/>
      <c r="CY358" s="173"/>
      <c r="CZ358" s="173"/>
    </row>
    <row r="359" s="134" customFormat="true" ht="15" customHeight="true" x14ac:dyDescent="0.2">
      <c r="B359" s="136"/>
      <c r="AB359" s="173"/>
      <c r="AC359" s="173"/>
      <c r="AD359" s="173"/>
      <c r="AE359" s="173"/>
      <c r="AF359" s="173"/>
      <c r="AG359" s="173"/>
      <c r="AH359" s="173"/>
      <c r="AI359" s="173"/>
      <c r="AJ359" s="173"/>
      <c r="AK359" s="173"/>
      <c r="AL359" s="173"/>
      <c r="AM359" s="173"/>
      <c r="AN359" s="173"/>
      <c r="AO359" s="173"/>
      <c r="AP359" s="173"/>
      <c r="AQ359" s="173"/>
      <c r="AR359" s="173"/>
      <c r="AS359" s="173"/>
      <c r="AT359" s="173"/>
      <c r="AU359" s="173"/>
      <c r="AV359" s="173"/>
      <c r="AW359" s="173"/>
      <c r="AX359" s="173"/>
      <c r="AY359" s="173"/>
      <c r="AZ359" s="173"/>
      <c r="BA359" s="201"/>
      <c r="BB359" s="138"/>
      <c r="BC359" s="201"/>
      <c r="BD359" s="201"/>
      <c r="BE359" s="201"/>
      <c r="BF359" s="201"/>
      <c r="BG359" s="201"/>
      <c r="BH359" s="201"/>
      <c r="BI359" s="201"/>
      <c r="BJ359" s="201"/>
      <c r="BK359" s="201"/>
      <c r="BL359" s="201"/>
      <c r="BM359" s="201"/>
      <c r="BN359" s="201"/>
      <c r="BO359" s="201"/>
      <c r="BP359" s="201"/>
      <c r="BQ359" s="201"/>
      <c r="BR359" s="201"/>
      <c r="BS359" s="201"/>
      <c r="BT359" s="201"/>
      <c r="BU359" s="201"/>
      <c r="BV359" s="201"/>
      <c r="BW359" s="201"/>
      <c r="BX359" s="201"/>
      <c r="BY359" s="201"/>
      <c r="BZ359" s="173"/>
      <c r="CA359" s="173"/>
      <c r="CB359" s="173"/>
      <c r="CC359" s="173"/>
      <c r="CD359" s="173"/>
      <c r="CE359" s="173"/>
      <c r="CF359" s="173"/>
      <c r="CG359" s="173"/>
      <c r="CH359" s="173"/>
      <c r="CI359" s="173"/>
      <c r="CJ359" s="173"/>
      <c r="CK359" s="173"/>
      <c r="CL359" s="173"/>
      <c r="CM359" s="173"/>
      <c r="CN359" s="173"/>
      <c r="CO359" s="173"/>
      <c r="CP359" s="173"/>
      <c r="CQ359" s="173"/>
      <c r="CR359" s="173"/>
      <c r="CS359" s="173"/>
      <c r="CT359" s="173"/>
      <c r="CU359" s="173"/>
      <c r="CV359" s="173"/>
      <c r="CW359" s="173"/>
      <c r="CX359" s="173"/>
      <c r="CY359" s="173"/>
      <c r="CZ359" s="173"/>
    </row>
    <row r="360" s="134" customFormat="true" ht="15" customHeight="true" x14ac:dyDescent="0.2">
      <c r="B360" s="136"/>
      <c r="AB360" s="173"/>
      <c r="AC360" s="173"/>
      <c r="AD360" s="173"/>
      <c r="AE360" s="173"/>
      <c r="AF360" s="173"/>
      <c r="AG360" s="173"/>
      <c r="AH360" s="173"/>
      <c r="AI360" s="173"/>
      <c r="AJ360" s="173"/>
      <c r="AK360" s="173"/>
      <c r="AL360" s="173"/>
      <c r="AM360" s="173"/>
      <c r="AN360" s="173"/>
      <c r="AO360" s="173"/>
      <c r="AP360" s="173"/>
      <c r="AQ360" s="173"/>
      <c r="AR360" s="173"/>
      <c r="AS360" s="173"/>
      <c r="AT360" s="173"/>
      <c r="AU360" s="173"/>
      <c r="AV360" s="173"/>
      <c r="AW360" s="173"/>
      <c r="AX360" s="173"/>
      <c r="AY360" s="173"/>
      <c r="AZ360" s="173"/>
      <c r="BA360" s="201"/>
      <c r="BB360" s="138"/>
      <c r="BC360" s="201"/>
      <c r="BD360" s="201"/>
      <c r="BE360" s="201"/>
      <c r="BF360" s="201"/>
      <c r="BG360" s="201"/>
      <c r="BH360" s="201"/>
      <c r="BI360" s="201"/>
      <c r="BJ360" s="201"/>
      <c r="BK360" s="201"/>
      <c r="BL360" s="201"/>
      <c r="BM360" s="201"/>
      <c r="BN360" s="201"/>
      <c r="BO360" s="201"/>
      <c r="BP360" s="201"/>
      <c r="BQ360" s="201"/>
      <c r="BR360" s="201"/>
      <c r="BS360" s="201"/>
      <c r="BT360" s="201"/>
      <c r="BU360" s="201"/>
      <c r="BV360" s="201"/>
      <c r="BW360" s="201"/>
      <c r="BX360" s="201"/>
      <c r="BY360" s="201"/>
      <c r="BZ360" s="173"/>
      <c r="CA360" s="173"/>
      <c r="CB360" s="173"/>
      <c r="CC360" s="173"/>
      <c r="CD360" s="173"/>
      <c r="CE360" s="173"/>
      <c r="CF360" s="173"/>
      <c r="CG360" s="173"/>
      <c r="CH360" s="173"/>
      <c r="CI360" s="173"/>
      <c r="CJ360" s="173"/>
      <c r="CK360" s="173"/>
      <c r="CL360" s="173"/>
      <c r="CM360" s="173"/>
      <c r="CN360" s="173"/>
      <c r="CO360" s="173"/>
      <c r="CP360" s="173"/>
      <c r="CQ360" s="173"/>
      <c r="CR360" s="173"/>
      <c r="CS360" s="173"/>
      <c r="CT360" s="173"/>
      <c r="CU360" s="173"/>
      <c r="CV360" s="173"/>
      <c r="CW360" s="173"/>
      <c r="CX360" s="173"/>
      <c r="CY360" s="173"/>
      <c r="CZ360" s="173"/>
    </row>
    <row r="361" s="134" customFormat="true" ht="15" customHeight="true" x14ac:dyDescent="0.2">
      <c r="B361" s="136"/>
      <c r="AB361" s="173"/>
      <c r="AC361" s="173"/>
      <c r="AD361" s="173"/>
      <c r="AE361" s="173"/>
      <c r="AF361" s="173"/>
      <c r="AG361" s="173"/>
      <c r="AH361" s="173"/>
      <c r="AI361" s="173"/>
      <c r="AJ361" s="173"/>
      <c r="AK361" s="173"/>
      <c r="AL361" s="173"/>
      <c r="AM361" s="173"/>
      <c r="AN361" s="173"/>
      <c r="AO361" s="173"/>
      <c r="AP361" s="173"/>
      <c r="AQ361" s="173"/>
      <c r="AR361" s="173"/>
      <c r="AS361" s="173"/>
      <c r="AT361" s="173"/>
      <c r="AU361" s="173"/>
      <c r="AV361" s="173"/>
      <c r="AW361" s="173"/>
      <c r="AX361" s="173"/>
      <c r="AY361" s="173"/>
      <c r="AZ361" s="173"/>
      <c r="BA361" s="201"/>
      <c r="BB361" s="138"/>
      <c r="BC361" s="201"/>
      <c r="BD361" s="201"/>
      <c r="BE361" s="201"/>
      <c r="BF361" s="201"/>
      <c r="BG361" s="201"/>
      <c r="BH361" s="201"/>
      <c r="BI361" s="201"/>
      <c r="BJ361" s="201"/>
      <c r="BK361" s="201"/>
      <c r="BL361" s="201"/>
      <c r="BM361" s="201"/>
      <c r="BN361" s="201"/>
      <c r="BO361" s="201"/>
      <c r="BP361" s="201"/>
      <c r="BQ361" s="201"/>
      <c r="BR361" s="201"/>
      <c r="BS361" s="201"/>
      <c r="BT361" s="201"/>
      <c r="BU361" s="201"/>
      <c r="BV361" s="201"/>
      <c r="BW361" s="201"/>
      <c r="BX361" s="201"/>
      <c r="BY361" s="201"/>
      <c r="BZ361" s="173"/>
      <c r="CA361" s="173"/>
      <c r="CB361" s="173"/>
      <c r="CC361" s="173"/>
      <c r="CD361" s="173"/>
      <c r="CE361" s="173"/>
      <c r="CF361" s="173"/>
      <c r="CG361" s="173"/>
      <c r="CH361" s="173"/>
      <c r="CI361" s="173"/>
      <c r="CJ361" s="173"/>
      <c r="CK361" s="173"/>
      <c r="CL361" s="173"/>
      <c r="CM361" s="173"/>
      <c r="CN361" s="173"/>
      <c r="CO361" s="173"/>
      <c r="CP361" s="173"/>
      <c r="CQ361" s="173"/>
      <c r="CR361" s="173"/>
      <c r="CS361" s="173"/>
      <c r="CT361" s="173"/>
      <c r="CU361" s="173"/>
      <c r="CV361" s="173"/>
      <c r="CW361" s="173"/>
      <c r="CX361" s="173"/>
      <c r="CY361" s="173"/>
      <c r="CZ361" s="173"/>
    </row>
    <row r="362" s="134" customFormat="true" ht="15" customHeight="true" x14ac:dyDescent="0.2">
      <c r="B362" s="136"/>
      <c r="AB362" s="173"/>
      <c r="AC362" s="173"/>
      <c r="AD362" s="173"/>
      <c r="AE362" s="173"/>
      <c r="AF362" s="173"/>
      <c r="AG362" s="173"/>
      <c r="AH362" s="173"/>
      <c r="AI362" s="173"/>
      <c r="AJ362" s="173"/>
      <c r="AK362" s="173"/>
      <c r="AL362" s="173"/>
      <c r="AM362" s="173"/>
      <c r="AN362" s="173"/>
      <c r="AO362" s="173"/>
      <c r="AP362" s="173"/>
      <c r="AQ362" s="173"/>
      <c r="AR362" s="173"/>
      <c r="AS362" s="173"/>
      <c r="AT362" s="173"/>
      <c r="AU362" s="173"/>
      <c r="AV362" s="173"/>
      <c r="AW362" s="173"/>
      <c r="AX362" s="173"/>
      <c r="AY362" s="173"/>
      <c r="AZ362" s="173"/>
      <c r="BA362" s="201"/>
      <c r="BB362" s="138"/>
      <c r="BC362" s="201"/>
      <c r="BD362" s="201"/>
      <c r="BE362" s="201"/>
      <c r="BF362" s="201"/>
      <c r="BG362" s="201"/>
      <c r="BH362" s="201"/>
      <c r="BI362" s="201"/>
      <c r="BJ362" s="201"/>
      <c r="BK362" s="201"/>
      <c r="BL362" s="201"/>
      <c r="BM362" s="201"/>
      <c r="BN362" s="201"/>
      <c r="BO362" s="201"/>
      <c r="BP362" s="201"/>
      <c r="BQ362" s="201"/>
      <c r="BR362" s="201"/>
      <c r="BS362" s="201"/>
      <c r="BT362" s="201"/>
      <c r="BU362" s="201"/>
      <c r="BV362" s="201"/>
      <c r="BW362" s="201"/>
      <c r="BX362" s="201"/>
      <c r="BY362" s="201"/>
      <c r="BZ362" s="173"/>
      <c r="CA362" s="173"/>
      <c r="CB362" s="173"/>
      <c r="CC362" s="173"/>
      <c r="CD362" s="173"/>
      <c r="CE362" s="173"/>
      <c r="CF362" s="173"/>
      <c r="CG362" s="173"/>
      <c r="CH362" s="173"/>
      <c r="CI362" s="173"/>
      <c r="CJ362" s="173"/>
      <c r="CK362" s="173"/>
      <c r="CL362" s="173"/>
      <c r="CM362" s="173"/>
      <c r="CN362" s="173"/>
      <c r="CO362" s="173"/>
      <c r="CP362" s="173"/>
      <c r="CQ362" s="173"/>
      <c r="CR362" s="173"/>
      <c r="CS362" s="173"/>
      <c r="CT362" s="173"/>
      <c r="CU362" s="173"/>
      <c r="CV362" s="173"/>
      <c r="CW362" s="173"/>
      <c r="CX362" s="173"/>
      <c r="CY362" s="173"/>
      <c r="CZ362" s="173"/>
    </row>
    <row r="363" s="134" customFormat="true" ht="15" customHeight="true" x14ac:dyDescent="0.2">
      <c r="B363" s="136"/>
      <c r="AB363" s="173"/>
      <c r="AC363" s="173"/>
      <c r="AD363" s="173"/>
      <c r="AE363" s="173"/>
      <c r="AF363" s="173"/>
      <c r="AG363" s="173"/>
      <c r="AH363" s="173"/>
      <c r="AI363" s="173"/>
      <c r="AJ363" s="173"/>
      <c r="AK363" s="173"/>
      <c r="AL363" s="173"/>
      <c r="AM363" s="173"/>
      <c r="AN363" s="173"/>
      <c r="AO363" s="173"/>
      <c r="AP363" s="173"/>
      <c r="AQ363" s="173"/>
      <c r="AR363" s="173"/>
      <c r="AS363" s="173"/>
      <c r="AT363" s="173"/>
      <c r="AU363" s="173"/>
      <c r="AV363" s="173"/>
      <c r="AW363" s="173"/>
      <c r="AX363" s="173"/>
      <c r="AY363" s="173"/>
      <c r="AZ363" s="173"/>
      <c r="BA363" s="201"/>
      <c r="BB363" s="138"/>
      <c r="BC363" s="201"/>
      <c r="BD363" s="201"/>
      <c r="BE363" s="201"/>
      <c r="BF363" s="201"/>
      <c r="BG363" s="201"/>
      <c r="BH363" s="201"/>
      <c r="BI363" s="201"/>
      <c r="BJ363" s="201"/>
      <c r="BK363" s="201"/>
      <c r="BL363" s="201"/>
      <c r="BM363" s="201"/>
      <c r="BN363" s="201"/>
      <c r="BO363" s="201"/>
      <c r="BP363" s="201"/>
      <c r="BQ363" s="201"/>
      <c r="BR363" s="201"/>
      <c r="BS363" s="201"/>
      <c r="BT363" s="201"/>
      <c r="BU363" s="201"/>
      <c r="BV363" s="201"/>
      <c r="BW363" s="201"/>
      <c r="BX363" s="201"/>
      <c r="BY363" s="201"/>
      <c r="BZ363" s="173"/>
      <c r="CA363" s="173"/>
      <c r="CB363" s="173"/>
      <c r="CC363" s="173"/>
      <c r="CD363" s="173"/>
      <c r="CE363" s="173"/>
      <c r="CF363" s="173"/>
      <c r="CG363" s="173"/>
      <c r="CH363" s="173"/>
      <c r="CI363" s="173"/>
      <c r="CJ363" s="173"/>
      <c r="CK363" s="173"/>
      <c r="CL363" s="173"/>
      <c r="CM363" s="173"/>
      <c r="CN363" s="173"/>
      <c r="CO363" s="173"/>
      <c r="CP363" s="173"/>
      <c r="CQ363" s="173"/>
      <c r="CR363" s="173"/>
      <c r="CS363" s="173"/>
      <c r="CT363" s="173"/>
      <c r="CU363" s="173"/>
      <c r="CV363" s="173"/>
      <c r="CW363" s="173"/>
      <c r="CX363" s="173"/>
      <c r="CY363" s="173"/>
      <c r="CZ363" s="173"/>
    </row>
    <row r="364" s="134" customFormat="true" ht="15" customHeight="true" x14ac:dyDescent="0.2">
      <c r="B364" s="136"/>
      <c r="AB364" s="173"/>
      <c r="AC364" s="173"/>
      <c r="AD364" s="173"/>
      <c r="AE364" s="173"/>
      <c r="AF364" s="173"/>
      <c r="AG364" s="173"/>
      <c r="AH364" s="173"/>
      <c r="AI364" s="173"/>
      <c r="AJ364" s="173"/>
      <c r="AK364" s="173"/>
      <c r="AL364" s="173"/>
      <c r="AM364" s="173"/>
      <c r="AN364" s="173"/>
      <c r="AO364" s="173"/>
      <c r="AP364" s="173"/>
      <c r="AQ364" s="173"/>
      <c r="AR364" s="173"/>
      <c r="AS364" s="173"/>
      <c r="AT364" s="173"/>
      <c r="AU364" s="173"/>
      <c r="AV364" s="173"/>
      <c r="AW364" s="173"/>
      <c r="AX364" s="173"/>
      <c r="AY364" s="173"/>
      <c r="AZ364" s="173"/>
      <c r="BA364" s="201"/>
      <c r="BB364" s="138"/>
      <c r="BC364" s="201"/>
      <c r="BD364" s="201"/>
      <c r="BE364" s="201"/>
      <c r="BF364" s="201"/>
      <c r="BG364" s="201"/>
      <c r="BH364" s="201"/>
      <c r="BI364" s="201"/>
      <c r="BJ364" s="201"/>
      <c r="BK364" s="201"/>
      <c r="BL364" s="201"/>
      <c r="BM364" s="201"/>
      <c r="BN364" s="201"/>
      <c r="BO364" s="201"/>
      <c r="BP364" s="201"/>
      <c r="BQ364" s="201"/>
      <c r="BR364" s="201"/>
      <c r="BS364" s="201"/>
      <c r="BT364" s="201"/>
      <c r="BU364" s="201"/>
      <c r="BV364" s="201"/>
      <c r="BW364" s="201"/>
      <c r="BX364" s="201"/>
      <c r="BY364" s="201"/>
      <c r="BZ364" s="173"/>
      <c r="CA364" s="173"/>
      <c r="CB364" s="173"/>
      <c r="CC364" s="173"/>
      <c r="CD364" s="173"/>
      <c r="CE364" s="173"/>
      <c r="CF364" s="173"/>
      <c r="CG364" s="173"/>
      <c r="CH364" s="173"/>
      <c r="CI364" s="173"/>
      <c r="CJ364" s="173"/>
      <c r="CK364" s="173"/>
      <c r="CL364" s="173"/>
      <c r="CM364" s="173"/>
      <c r="CN364" s="173"/>
      <c r="CO364" s="173"/>
      <c r="CP364" s="173"/>
      <c r="CQ364" s="173"/>
      <c r="CR364" s="173"/>
      <c r="CS364" s="173"/>
      <c r="CT364" s="173"/>
      <c r="CU364" s="173"/>
      <c r="CV364" s="173"/>
      <c r="CW364" s="173"/>
      <c r="CX364" s="173"/>
      <c r="CY364" s="173"/>
      <c r="CZ364" s="173"/>
    </row>
    <row r="365" s="134" customFormat="true" ht="15" customHeight="true" x14ac:dyDescent="0.2">
      <c r="B365" s="136"/>
      <c r="AB365" s="173"/>
      <c r="AC365" s="173"/>
      <c r="AD365" s="173"/>
      <c r="AE365" s="173"/>
      <c r="AF365" s="173"/>
      <c r="AG365" s="173"/>
      <c r="AH365" s="173"/>
      <c r="AI365" s="173"/>
      <c r="AJ365" s="173"/>
      <c r="AK365" s="173"/>
      <c r="AL365" s="173"/>
      <c r="AM365" s="173"/>
      <c r="AN365" s="173"/>
      <c r="AO365" s="173"/>
      <c r="AP365" s="173"/>
      <c r="AQ365" s="173"/>
      <c r="AR365" s="173"/>
      <c r="AS365" s="173"/>
      <c r="AT365" s="173"/>
      <c r="AU365" s="173"/>
      <c r="AV365" s="173"/>
      <c r="AW365" s="173"/>
      <c r="AX365" s="173"/>
      <c r="AY365" s="173"/>
      <c r="AZ365" s="173"/>
      <c r="BA365" s="201"/>
      <c r="BB365" s="138"/>
      <c r="BC365" s="201"/>
      <c r="BD365" s="201"/>
      <c r="BE365" s="201"/>
      <c r="BF365" s="201"/>
      <c r="BG365" s="201"/>
      <c r="BH365" s="201"/>
      <c r="BI365" s="201"/>
      <c r="BJ365" s="201"/>
      <c r="BK365" s="201"/>
      <c r="BL365" s="201"/>
      <c r="BM365" s="201"/>
      <c r="BN365" s="201"/>
      <c r="BO365" s="201"/>
      <c r="BP365" s="201"/>
      <c r="BQ365" s="201"/>
      <c r="BR365" s="201"/>
      <c r="BS365" s="201"/>
      <c r="BT365" s="201"/>
      <c r="BU365" s="201"/>
      <c r="BV365" s="201"/>
      <c r="BW365" s="201"/>
      <c r="BX365" s="201"/>
      <c r="BY365" s="201"/>
      <c r="BZ365" s="173"/>
      <c r="CA365" s="173"/>
      <c r="CB365" s="173"/>
      <c r="CC365" s="173"/>
      <c r="CD365" s="173"/>
      <c r="CE365" s="173"/>
      <c r="CF365" s="173"/>
      <c r="CG365" s="173"/>
      <c r="CH365" s="173"/>
      <c r="CI365" s="173"/>
      <c r="CJ365" s="173"/>
      <c r="CK365" s="173"/>
      <c r="CL365" s="173"/>
      <c r="CM365" s="173"/>
      <c r="CN365" s="173"/>
      <c r="CO365" s="173"/>
      <c r="CP365" s="173"/>
      <c r="CQ365" s="173"/>
      <c r="CR365" s="173"/>
      <c r="CS365" s="173"/>
      <c r="CT365" s="173"/>
      <c r="CU365" s="173"/>
      <c r="CV365" s="173"/>
      <c r="CW365" s="173"/>
      <c r="CX365" s="173"/>
      <c r="CY365" s="173"/>
      <c r="CZ365" s="173"/>
    </row>
    <row r="366" s="134" customFormat="true" ht="15" customHeight="true" x14ac:dyDescent="0.2">
      <c r="B366" s="136"/>
      <c r="AB366" s="173"/>
      <c r="AC366" s="173"/>
      <c r="AD366" s="173"/>
      <c r="AE366" s="173"/>
      <c r="AF366" s="173"/>
      <c r="AG366" s="173"/>
      <c r="AH366" s="173"/>
      <c r="AI366" s="173"/>
      <c r="AJ366" s="173"/>
      <c r="AK366" s="173"/>
      <c r="AL366" s="173"/>
      <c r="AM366" s="173"/>
      <c r="AN366" s="173"/>
      <c r="AO366" s="173"/>
      <c r="AP366" s="173"/>
      <c r="AQ366" s="173"/>
      <c r="AR366" s="173"/>
      <c r="AS366" s="173"/>
      <c r="AT366" s="173"/>
      <c r="AU366" s="173"/>
      <c r="AV366" s="173"/>
      <c r="AW366" s="173"/>
      <c r="AX366" s="173"/>
      <c r="AY366" s="173"/>
      <c r="AZ366" s="173"/>
      <c r="BA366" s="201"/>
      <c r="BB366" s="138"/>
      <c r="BC366" s="201"/>
      <c r="BD366" s="201"/>
      <c r="BE366" s="201"/>
      <c r="BF366" s="201"/>
      <c r="BG366" s="201"/>
      <c r="BH366" s="201"/>
      <c r="BI366" s="201"/>
      <c r="BJ366" s="201"/>
      <c r="BK366" s="201"/>
      <c r="BL366" s="201"/>
      <c r="BM366" s="201"/>
      <c r="BN366" s="201"/>
      <c r="BO366" s="201"/>
      <c r="BP366" s="201"/>
      <c r="BQ366" s="201"/>
      <c r="BR366" s="201"/>
      <c r="BS366" s="201"/>
      <c r="BT366" s="201"/>
      <c r="BU366" s="201"/>
      <c r="BV366" s="201"/>
      <c r="BW366" s="201"/>
      <c r="BX366" s="201"/>
      <c r="BY366" s="201"/>
      <c r="BZ366" s="173"/>
      <c r="CA366" s="173"/>
      <c r="CB366" s="173"/>
      <c r="CC366" s="173"/>
      <c r="CD366" s="173"/>
      <c r="CE366" s="173"/>
      <c r="CF366" s="173"/>
      <c r="CG366" s="173"/>
      <c r="CH366" s="173"/>
      <c r="CI366" s="173"/>
      <c r="CJ366" s="173"/>
      <c r="CK366" s="173"/>
      <c r="CL366" s="173"/>
      <c r="CM366" s="173"/>
      <c r="CN366" s="173"/>
      <c r="CO366" s="173"/>
      <c r="CP366" s="173"/>
      <c r="CQ366" s="173"/>
      <c r="CR366" s="173"/>
      <c r="CS366" s="173"/>
      <c r="CT366" s="173"/>
      <c r="CU366" s="173"/>
      <c r="CV366" s="173"/>
      <c r="CW366" s="173"/>
      <c r="CX366" s="173"/>
      <c r="CY366" s="173"/>
      <c r="CZ366" s="173"/>
    </row>
    <row r="367" s="134" customFormat="true" ht="15" customHeight="true" x14ac:dyDescent="0.2">
      <c r="B367" s="136"/>
      <c r="AB367" s="173"/>
      <c r="AC367" s="173"/>
      <c r="AD367" s="173"/>
      <c r="AE367" s="173"/>
      <c r="AF367" s="173"/>
      <c r="AG367" s="173"/>
      <c r="AH367" s="173"/>
      <c r="AI367" s="173"/>
      <c r="AJ367" s="173"/>
      <c r="AK367" s="173"/>
      <c r="AL367" s="173"/>
      <c r="AM367" s="173"/>
      <c r="AN367" s="173"/>
      <c r="AO367" s="173"/>
      <c r="AP367" s="173"/>
      <c r="AQ367" s="173"/>
      <c r="AR367" s="173"/>
      <c r="AS367" s="173"/>
      <c r="AT367" s="173"/>
      <c r="AU367" s="173"/>
      <c r="AV367" s="173"/>
      <c r="AW367" s="173"/>
      <c r="AX367" s="173"/>
      <c r="AY367" s="173"/>
      <c r="AZ367" s="173"/>
      <c r="BA367" s="201"/>
      <c r="BB367" s="138"/>
      <c r="BC367" s="201"/>
      <c r="BD367" s="201"/>
      <c r="BE367" s="201"/>
      <c r="BF367" s="201"/>
      <c r="BG367" s="201"/>
      <c r="BH367" s="201"/>
      <c r="BI367" s="201"/>
      <c r="BJ367" s="201"/>
      <c r="BK367" s="201"/>
      <c r="BL367" s="201"/>
      <c r="BM367" s="201"/>
      <c r="BN367" s="201"/>
      <c r="BO367" s="201"/>
      <c r="BP367" s="201"/>
      <c r="BQ367" s="201"/>
      <c r="BR367" s="201"/>
      <c r="BS367" s="201"/>
      <c r="BT367" s="201"/>
      <c r="BU367" s="201"/>
      <c r="BV367" s="201"/>
      <c r="BW367" s="201"/>
      <c r="BX367" s="201"/>
      <c r="BY367" s="201"/>
      <c r="BZ367" s="173"/>
      <c r="CA367" s="173"/>
      <c r="CB367" s="173"/>
      <c r="CC367" s="173"/>
      <c r="CD367" s="173"/>
      <c r="CE367" s="173"/>
      <c r="CF367" s="173"/>
      <c r="CG367" s="173"/>
      <c r="CH367" s="173"/>
      <c r="CI367" s="173"/>
      <c r="CJ367" s="173"/>
      <c r="CK367" s="173"/>
      <c r="CL367" s="173"/>
      <c r="CM367" s="173"/>
      <c r="CN367" s="173"/>
      <c r="CO367" s="173"/>
      <c r="CP367" s="173"/>
      <c r="CQ367" s="173"/>
      <c r="CR367" s="173"/>
      <c r="CS367" s="173"/>
      <c r="CT367" s="173"/>
      <c r="CU367" s="173"/>
      <c r="CV367" s="173"/>
      <c r="CW367" s="173"/>
      <c r="CX367" s="173"/>
      <c r="CY367" s="173"/>
      <c r="CZ367" s="173"/>
    </row>
    <row r="368" s="134" customFormat="true" ht="15" customHeight="true" x14ac:dyDescent="0.2">
      <c r="B368" s="136"/>
      <c r="AB368" s="173"/>
      <c r="AC368" s="173"/>
      <c r="AD368" s="173"/>
      <c r="AE368" s="173"/>
      <c r="AF368" s="173"/>
      <c r="AG368" s="173"/>
      <c r="AH368" s="173"/>
      <c r="AI368" s="173"/>
      <c r="AJ368" s="173"/>
      <c r="AK368" s="173"/>
      <c r="AL368" s="173"/>
      <c r="AM368" s="173"/>
      <c r="AN368" s="173"/>
      <c r="AO368" s="173"/>
      <c r="AP368" s="173"/>
      <c r="AQ368" s="173"/>
      <c r="AR368" s="173"/>
      <c r="AS368" s="173"/>
      <c r="AT368" s="173"/>
      <c r="AU368" s="173"/>
      <c r="AV368" s="173"/>
      <c r="AW368" s="173"/>
      <c r="AX368" s="173"/>
      <c r="AY368" s="173"/>
      <c r="AZ368" s="173"/>
      <c r="BA368" s="201"/>
      <c r="BB368" s="138"/>
      <c r="BC368" s="201"/>
      <c r="BD368" s="201"/>
      <c r="BE368" s="201"/>
      <c r="BF368" s="201"/>
      <c r="BG368" s="201"/>
      <c r="BH368" s="201"/>
      <c r="BI368" s="201"/>
      <c r="BJ368" s="201"/>
      <c r="BK368" s="201"/>
      <c r="BL368" s="201"/>
      <c r="BM368" s="201"/>
      <c r="BN368" s="201"/>
      <c r="BO368" s="201"/>
      <c r="BP368" s="201"/>
      <c r="BQ368" s="201"/>
      <c r="BR368" s="201"/>
      <c r="BS368" s="201"/>
      <c r="BT368" s="201"/>
      <c r="BU368" s="201"/>
      <c r="BV368" s="201"/>
      <c r="BW368" s="201"/>
      <c r="BX368" s="201"/>
      <c r="BY368" s="201"/>
      <c r="BZ368" s="173"/>
      <c r="CA368" s="173"/>
      <c r="CB368" s="173"/>
      <c r="CC368" s="173"/>
      <c r="CD368" s="173"/>
      <c r="CE368" s="173"/>
      <c r="CF368" s="173"/>
      <c r="CG368" s="173"/>
      <c r="CH368" s="173"/>
      <c r="CI368" s="173"/>
      <c r="CJ368" s="173"/>
      <c r="CK368" s="173"/>
      <c r="CL368" s="173"/>
      <c r="CM368" s="173"/>
      <c r="CN368" s="173"/>
      <c r="CO368" s="173"/>
      <c r="CP368" s="173"/>
      <c r="CQ368" s="173"/>
      <c r="CR368" s="173"/>
      <c r="CS368" s="173"/>
      <c r="CT368" s="173"/>
      <c r="CU368" s="173"/>
      <c r="CV368" s="173"/>
      <c r="CW368" s="173"/>
      <c r="CX368" s="173"/>
      <c r="CY368" s="173"/>
      <c r="CZ368" s="173"/>
    </row>
    <row r="369" s="134" customFormat="true" ht="15" customHeight="true" x14ac:dyDescent="0.2">
      <c r="B369" s="136"/>
      <c r="AB369" s="173"/>
      <c r="AC369" s="173"/>
      <c r="AD369" s="173"/>
      <c r="AE369" s="173"/>
      <c r="AF369" s="173"/>
      <c r="AG369" s="173"/>
      <c r="AH369" s="173"/>
      <c r="AI369" s="173"/>
      <c r="AJ369" s="173"/>
      <c r="AK369" s="173"/>
      <c r="AL369" s="173"/>
      <c r="AM369" s="173"/>
      <c r="AN369" s="173"/>
      <c r="AO369" s="173"/>
      <c r="AP369" s="173"/>
      <c r="AQ369" s="173"/>
      <c r="AR369" s="173"/>
      <c r="AS369" s="173"/>
      <c r="AT369" s="173"/>
      <c r="AU369" s="173"/>
      <c r="AV369" s="173"/>
      <c r="AW369" s="173"/>
      <c r="AX369" s="173"/>
      <c r="AY369" s="173"/>
      <c r="AZ369" s="173"/>
      <c r="BA369" s="201"/>
      <c r="BB369" s="138"/>
      <c r="BC369" s="201"/>
      <c r="BD369" s="201"/>
      <c r="BE369" s="201"/>
      <c r="BF369" s="201"/>
      <c r="BG369" s="201"/>
      <c r="BH369" s="201"/>
      <c r="BI369" s="201"/>
      <c r="BJ369" s="201"/>
      <c r="BK369" s="201"/>
      <c r="BL369" s="201"/>
      <c r="BM369" s="201"/>
      <c r="BN369" s="201"/>
      <c r="BO369" s="201"/>
      <c r="BP369" s="201"/>
      <c r="BQ369" s="201"/>
      <c r="BR369" s="201"/>
      <c r="BS369" s="201"/>
      <c r="BT369" s="201"/>
      <c r="BU369" s="201"/>
      <c r="BV369" s="201"/>
      <c r="BW369" s="201"/>
      <c r="BX369" s="201"/>
      <c r="BY369" s="201"/>
      <c r="BZ369" s="173"/>
      <c r="CA369" s="173"/>
      <c r="CB369" s="173"/>
      <c r="CC369" s="173"/>
      <c r="CD369" s="173"/>
      <c r="CE369" s="173"/>
      <c r="CF369" s="173"/>
      <c r="CG369" s="173"/>
      <c r="CH369" s="173"/>
      <c r="CI369" s="173"/>
      <c r="CJ369" s="173"/>
      <c r="CK369" s="173"/>
      <c r="CL369" s="173"/>
      <c r="CM369" s="173"/>
      <c r="CN369" s="173"/>
      <c r="CO369" s="173"/>
      <c r="CP369" s="173"/>
      <c r="CQ369" s="173"/>
      <c r="CR369" s="173"/>
      <c r="CS369" s="173"/>
      <c r="CT369" s="173"/>
      <c r="CU369" s="173"/>
      <c r="CV369" s="173"/>
      <c r="CW369" s="173"/>
      <c r="CX369" s="173"/>
      <c r="CY369" s="173"/>
      <c r="CZ369" s="173"/>
    </row>
    <row r="370" s="134" customFormat="true" ht="15" customHeight="true" x14ac:dyDescent="0.2">
      <c r="B370" s="136"/>
      <c r="AB370" s="173"/>
      <c r="AC370" s="173"/>
      <c r="AD370" s="173"/>
      <c r="AE370" s="173"/>
      <c r="AF370" s="173"/>
      <c r="AG370" s="173"/>
      <c r="AH370" s="173"/>
      <c r="AI370" s="173"/>
      <c r="AJ370" s="173"/>
      <c r="AK370" s="173"/>
      <c r="AL370" s="173"/>
      <c r="AM370" s="173"/>
      <c r="AN370" s="173"/>
      <c r="AO370" s="173"/>
      <c r="AP370" s="173"/>
      <c r="AQ370" s="173"/>
      <c r="AR370" s="173"/>
      <c r="AS370" s="173"/>
      <c r="AT370" s="173"/>
      <c r="AU370" s="173"/>
      <c r="AV370" s="173"/>
      <c r="AW370" s="173"/>
      <c r="AX370" s="173"/>
      <c r="AY370" s="173"/>
      <c r="AZ370" s="173"/>
      <c r="BA370" s="201"/>
      <c r="BB370" s="138"/>
      <c r="BC370" s="201"/>
      <c r="BD370" s="201"/>
      <c r="BE370" s="201"/>
      <c r="BF370" s="201"/>
      <c r="BG370" s="201"/>
      <c r="BH370" s="201"/>
      <c r="BI370" s="201"/>
      <c r="BJ370" s="201"/>
      <c r="BK370" s="201"/>
      <c r="BL370" s="201"/>
      <c r="BM370" s="201"/>
      <c r="BN370" s="201"/>
      <c r="BO370" s="201"/>
      <c r="BP370" s="201"/>
      <c r="BQ370" s="201"/>
      <c r="BR370" s="201"/>
      <c r="BS370" s="201"/>
      <c r="BT370" s="201"/>
      <c r="BU370" s="201"/>
      <c r="BV370" s="201"/>
      <c r="BW370" s="201"/>
      <c r="BX370" s="201"/>
      <c r="BY370" s="201"/>
      <c r="BZ370" s="173"/>
      <c r="CA370" s="173"/>
      <c r="CB370" s="173"/>
      <c r="CC370" s="173"/>
      <c r="CD370" s="173"/>
      <c r="CE370" s="173"/>
      <c r="CF370" s="173"/>
      <c r="CG370" s="173"/>
      <c r="CH370" s="173"/>
      <c r="CI370" s="173"/>
      <c r="CJ370" s="173"/>
      <c r="CK370" s="173"/>
      <c r="CL370" s="173"/>
      <c r="CM370" s="173"/>
      <c r="CN370" s="173"/>
      <c r="CO370" s="173"/>
      <c r="CP370" s="173"/>
      <c r="CQ370" s="173"/>
      <c r="CR370" s="173"/>
      <c r="CS370" s="173"/>
      <c r="CT370" s="173"/>
      <c r="CU370" s="173"/>
      <c r="CV370" s="173"/>
      <c r="CW370" s="173"/>
      <c r="CX370" s="173"/>
      <c r="CY370" s="173"/>
      <c r="CZ370" s="173"/>
    </row>
    <row r="371" s="134" customFormat="true" ht="15" customHeight="true" x14ac:dyDescent="0.2">
      <c r="B371" s="136"/>
      <c r="AB371" s="173"/>
      <c r="AC371" s="173"/>
      <c r="AD371" s="173"/>
      <c r="AE371" s="173"/>
      <c r="AF371" s="173"/>
      <c r="AG371" s="173"/>
      <c r="AH371" s="173"/>
      <c r="AI371" s="173"/>
      <c r="AJ371" s="173"/>
      <c r="AK371" s="173"/>
      <c r="AL371" s="173"/>
      <c r="AM371" s="173"/>
      <c r="AN371" s="173"/>
      <c r="AO371" s="173"/>
      <c r="AP371" s="173"/>
      <c r="AQ371" s="173"/>
      <c r="AR371" s="173"/>
      <c r="AS371" s="173"/>
      <c r="AT371" s="173"/>
      <c r="AU371" s="173"/>
      <c r="AV371" s="173"/>
      <c r="AW371" s="173"/>
      <c r="AX371" s="173"/>
      <c r="AY371" s="173"/>
      <c r="AZ371" s="173"/>
      <c r="BA371" s="201"/>
      <c r="BB371" s="138"/>
      <c r="BC371" s="201"/>
      <c r="BD371" s="201"/>
      <c r="BE371" s="201"/>
      <c r="BF371" s="201"/>
      <c r="BG371" s="201"/>
      <c r="BH371" s="201"/>
      <c r="BI371" s="201"/>
      <c r="BJ371" s="201"/>
      <c r="BK371" s="201"/>
      <c r="BL371" s="201"/>
      <c r="BM371" s="201"/>
      <c r="BN371" s="201"/>
      <c r="BO371" s="201"/>
      <c r="BP371" s="201"/>
      <c r="BQ371" s="201"/>
      <c r="BR371" s="201"/>
      <c r="BS371" s="201"/>
      <c r="BT371" s="201"/>
      <c r="BU371" s="201"/>
      <c r="BV371" s="201"/>
      <c r="BW371" s="201"/>
      <c r="BX371" s="201"/>
      <c r="BY371" s="201"/>
      <c r="BZ371" s="173"/>
      <c r="CA371" s="173"/>
      <c r="CB371" s="173"/>
      <c r="CC371" s="173"/>
      <c r="CD371" s="173"/>
      <c r="CE371" s="173"/>
      <c r="CF371" s="173"/>
      <c r="CG371" s="173"/>
      <c r="CH371" s="173"/>
      <c r="CI371" s="173"/>
      <c r="CJ371" s="173"/>
      <c r="CK371" s="173"/>
      <c r="CL371" s="173"/>
      <c r="CM371" s="173"/>
      <c r="CN371" s="173"/>
      <c r="CO371" s="173"/>
      <c r="CP371" s="173"/>
      <c r="CQ371" s="173"/>
      <c r="CR371" s="173"/>
      <c r="CS371" s="173"/>
      <c r="CT371" s="173"/>
      <c r="CU371" s="173"/>
      <c r="CV371" s="173"/>
      <c r="CW371" s="173"/>
      <c r="CX371" s="173"/>
      <c r="CY371" s="173"/>
      <c r="CZ371" s="173"/>
    </row>
    <row r="372" s="134" customFormat="true" ht="15" customHeight="true" x14ac:dyDescent="0.2">
      <c r="B372" s="136"/>
      <c r="AB372" s="173"/>
      <c r="AC372" s="173"/>
      <c r="AD372" s="173"/>
      <c r="AE372" s="173"/>
      <c r="AF372" s="173"/>
      <c r="AG372" s="173"/>
      <c r="AH372" s="173"/>
      <c r="AI372" s="173"/>
      <c r="AJ372" s="173"/>
      <c r="AK372" s="173"/>
      <c r="AL372" s="173"/>
      <c r="AM372" s="173"/>
      <c r="AN372" s="173"/>
      <c r="AO372" s="173"/>
      <c r="AP372" s="173"/>
      <c r="AQ372" s="173"/>
      <c r="AR372" s="173"/>
      <c r="AS372" s="173"/>
      <c r="AT372" s="173"/>
      <c r="AU372" s="173"/>
      <c r="AV372" s="173"/>
      <c r="AW372" s="173"/>
      <c r="AX372" s="173"/>
      <c r="AY372" s="173"/>
      <c r="AZ372" s="173"/>
      <c r="BA372" s="201"/>
      <c r="BB372" s="138"/>
      <c r="BC372" s="201"/>
      <c r="BD372" s="201"/>
      <c r="BE372" s="201"/>
      <c r="BF372" s="201"/>
      <c r="BG372" s="201"/>
      <c r="BH372" s="201"/>
      <c r="BI372" s="201"/>
      <c r="BJ372" s="201"/>
      <c r="BK372" s="201"/>
      <c r="BL372" s="201"/>
      <c r="BM372" s="201"/>
      <c r="BN372" s="201"/>
      <c r="BO372" s="201"/>
      <c r="BP372" s="201"/>
      <c r="BQ372" s="201"/>
      <c r="BR372" s="201"/>
      <c r="BS372" s="201"/>
      <c r="BT372" s="201"/>
      <c r="BU372" s="201"/>
      <c r="BV372" s="201"/>
      <c r="BW372" s="201"/>
      <c r="BX372" s="201"/>
      <c r="BY372" s="201"/>
      <c r="BZ372" s="173"/>
      <c r="CA372" s="173"/>
      <c r="CB372" s="173"/>
      <c r="CC372" s="173"/>
      <c r="CD372" s="173"/>
      <c r="CE372" s="173"/>
      <c r="CF372" s="173"/>
      <c r="CG372" s="173"/>
      <c r="CH372" s="173"/>
      <c r="CI372" s="173"/>
      <c r="CJ372" s="173"/>
      <c r="CK372" s="173"/>
      <c r="CL372" s="173"/>
      <c r="CM372" s="173"/>
      <c r="CN372" s="173"/>
      <c r="CO372" s="173"/>
      <c r="CP372" s="173"/>
      <c r="CQ372" s="173"/>
      <c r="CR372" s="173"/>
      <c r="CS372" s="173"/>
      <c r="CT372" s="173"/>
      <c r="CU372" s="173"/>
      <c r="CV372" s="173"/>
      <c r="CW372" s="173"/>
      <c r="CX372" s="173"/>
      <c r="CY372" s="173"/>
      <c r="CZ372" s="173"/>
    </row>
    <row r="373" s="134" customFormat="true" ht="15" customHeight="true" x14ac:dyDescent="0.2">
      <c r="B373" s="136"/>
      <c r="AB373" s="173"/>
      <c r="AC373" s="173"/>
      <c r="AD373" s="173"/>
      <c r="AE373" s="173"/>
      <c r="AF373" s="173"/>
      <c r="AG373" s="173"/>
      <c r="AH373" s="173"/>
      <c r="AI373" s="173"/>
      <c r="AJ373" s="173"/>
      <c r="AK373" s="173"/>
      <c r="AL373" s="173"/>
      <c r="AM373" s="173"/>
      <c r="AN373" s="173"/>
      <c r="AO373" s="173"/>
      <c r="AP373" s="173"/>
      <c r="AQ373" s="173"/>
      <c r="AR373" s="173"/>
      <c r="AS373" s="173"/>
      <c r="AT373" s="173"/>
      <c r="AU373" s="173"/>
      <c r="AV373" s="173"/>
      <c r="AW373" s="173"/>
      <c r="AX373" s="173"/>
      <c r="AY373" s="173"/>
      <c r="AZ373" s="173"/>
      <c r="BA373" s="201"/>
      <c r="BB373" s="138"/>
      <c r="BC373" s="201"/>
      <c r="BD373" s="201"/>
      <c r="BE373" s="201"/>
      <c r="BF373" s="201"/>
      <c r="BG373" s="201"/>
      <c r="BH373" s="201"/>
      <c r="BI373" s="201"/>
      <c r="BJ373" s="201"/>
      <c r="BK373" s="201"/>
      <c r="BL373" s="201"/>
      <c r="BM373" s="201"/>
      <c r="BN373" s="201"/>
      <c r="BO373" s="201"/>
      <c r="BP373" s="201"/>
      <c r="BQ373" s="201"/>
      <c r="BR373" s="201"/>
      <c r="BS373" s="201"/>
      <c r="BT373" s="201"/>
      <c r="BU373" s="201"/>
      <c r="BV373" s="201"/>
      <c r="BW373" s="201"/>
      <c r="BX373" s="201"/>
      <c r="BY373" s="201"/>
      <c r="BZ373" s="173"/>
      <c r="CA373" s="173"/>
      <c r="CB373" s="173"/>
      <c r="CC373" s="173"/>
      <c r="CD373" s="173"/>
      <c r="CE373" s="173"/>
      <c r="CF373" s="173"/>
      <c r="CG373" s="173"/>
      <c r="CH373" s="173"/>
      <c r="CI373" s="173"/>
      <c r="CJ373" s="173"/>
      <c r="CK373" s="173"/>
      <c r="CL373" s="173"/>
      <c r="CM373" s="173"/>
      <c r="CN373" s="173"/>
      <c r="CO373" s="173"/>
      <c r="CP373" s="173"/>
      <c r="CQ373" s="173"/>
      <c r="CR373" s="173"/>
      <c r="CS373" s="173"/>
      <c r="CT373" s="173"/>
      <c r="CU373" s="173"/>
      <c r="CV373" s="173"/>
      <c r="CW373" s="173"/>
      <c r="CX373" s="173"/>
      <c r="CY373" s="173"/>
      <c r="CZ373" s="173"/>
    </row>
    <row r="374" s="134" customFormat="true" ht="15" customHeight="true" x14ac:dyDescent="0.2">
      <c r="B374" s="136"/>
      <c r="AB374" s="173"/>
      <c r="AC374" s="173"/>
      <c r="AD374" s="173"/>
      <c r="AE374" s="173"/>
      <c r="AF374" s="173"/>
      <c r="AG374" s="173"/>
      <c r="AH374" s="173"/>
      <c r="AI374" s="173"/>
      <c r="AJ374" s="173"/>
      <c r="AK374" s="173"/>
      <c r="AL374" s="173"/>
      <c r="AM374" s="173"/>
      <c r="AN374" s="173"/>
      <c r="AO374" s="173"/>
      <c r="AP374" s="173"/>
      <c r="AQ374" s="173"/>
      <c r="AR374" s="173"/>
      <c r="AS374" s="173"/>
      <c r="AT374" s="173"/>
      <c r="AU374" s="173"/>
      <c r="AV374" s="173"/>
      <c r="AW374" s="173"/>
      <c r="AX374" s="173"/>
      <c r="AY374" s="173"/>
      <c r="AZ374" s="173"/>
      <c r="BA374" s="201"/>
      <c r="BB374" s="138"/>
      <c r="BC374" s="201"/>
      <c r="BD374" s="201"/>
      <c r="BE374" s="201"/>
      <c r="BF374" s="201"/>
      <c r="BG374" s="201"/>
      <c r="BH374" s="201"/>
      <c r="BI374" s="201"/>
      <c r="BJ374" s="201"/>
      <c r="BK374" s="201"/>
      <c r="BL374" s="201"/>
      <c r="BM374" s="201"/>
      <c r="BN374" s="201"/>
      <c r="BO374" s="201"/>
      <c r="BP374" s="201"/>
      <c r="BQ374" s="201"/>
      <c r="BR374" s="201"/>
      <c r="BS374" s="201"/>
      <c r="BT374" s="201"/>
      <c r="BU374" s="201"/>
      <c r="BV374" s="201"/>
      <c r="BW374" s="201"/>
      <c r="BX374" s="201"/>
      <c r="BY374" s="201"/>
      <c r="BZ374" s="173"/>
      <c r="CA374" s="173"/>
      <c r="CB374" s="173"/>
      <c r="CC374" s="173"/>
      <c r="CD374" s="173"/>
      <c r="CE374" s="173"/>
      <c r="CF374" s="173"/>
      <c r="CG374" s="173"/>
      <c r="CH374" s="173"/>
      <c r="CI374" s="173"/>
      <c r="CJ374" s="173"/>
      <c r="CK374" s="173"/>
      <c r="CL374" s="173"/>
      <c r="CM374" s="173"/>
      <c r="CN374" s="173"/>
      <c r="CO374" s="173"/>
      <c r="CP374" s="173"/>
      <c r="CQ374" s="173"/>
      <c r="CR374" s="173"/>
      <c r="CS374" s="173"/>
      <c r="CT374" s="173"/>
      <c r="CU374" s="173"/>
      <c r="CV374" s="173"/>
      <c r="CW374" s="173"/>
      <c r="CX374" s="173"/>
      <c r="CY374" s="173"/>
      <c r="CZ374" s="173"/>
    </row>
    <row r="375" s="134" customFormat="true" ht="15" customHeight="true" x14ac:dyDescent="0.2">
      <c r="B375" s="136"/>
      <c r="AB375" s="173"/>
      <c r="AC375" s="173"/>
      <c r="AD375" s="173"/>
      <c r="AE375" s="173"/>
      <c r="AF375" s="173"/>
      <c r="AG375" s="173"/>
      <c r="AH375" s="173"/>
      <c r="AI375" s="173"/>
      <c r="AJ375" s="173"/>
      <c r="AK375" s="173"/>
      <c r="AL375" s="173"/>
      <c r="AM375" s="173"/>
      <c r="AN375" s="173"/>
      <c r="AO375" s="173"/>
      <c r="AP375" s="173"/>
      <c r="AQ375" s="173"/>
      <c r="AR375" s="173"/>
      <c r="AS375" s="173"/>
      <c r="AT375" s="173"/>
      <c r="AU375" s="173"/>
      <c r="AV375" s="173"/>
      <c r="AW375" s="173"/>
      <c r="AX375" s="173"/>
      <c r="AY375" s="173"/>
      <c r="AZ375" s="173"/>
      <c r="BA375" s="135"/>
      <c r="BB375" s="133"/>
      <c r="BC375" s="133"/>
      <c r="BD375" s="133"/>
      <c r="BE375" s="133"/>
      <c r="BF375" s="133"/>
      <c r="BG375" s="133"/>
      <c r="BH375" s="133"/>
      <c r="BI375" s="133"/>
      <c r="BJ375" s="133"/>
      <c r="BK375" s="133"/>
      <c r="BL375" s="133"/>
      <c r="BM375" s="133"/>
      <c r="BN375" s="133"/>
      <c r="BO375" s="133"/>
      <c r="BP375" s="133"/>
      <c r="BQ375" s="133"/>
      <c r="BR375" s="133"/>
      <c r="BS375" s="133"/>
      <c r="BT375" s="133"/>
      <c r="BU375" s="133"/>
      <c r="BV375" s="133"/>
      <c r="BW375" s="133"/>
      <c r="BX375" s="133"/>
      <c r="BY375" s="135"/>
      <c r="BZ375" s="172"/>
      <c r="CA375" s="172"/>
      <c r="CB375" s="172"/>
      <c r="CC375" s="172"/>
      <c r="CD375" s="172"/>
      <c r="CE375" s="172"/>
      <c r="CF375" s="172"/>
      <c r="CG375" s="172"/>
      <c r="CH375" s="172"/>
      <c r="CI375" s="172"/>
      <c r="CJ375" s="172"/>
      <c r="CK375" s="172"/>
      <c r="CL375" s="172"/>
      <c r="CM375" s="172"/>
      <c r="CN375" s="172"/>
      <c r="CO375" s="172"/>
      <c r="CP375" s="172"/>
      <c r="CQ375" s="172"/>
      <c r="CR375" s="172"/>
      <c r="CS375" s="172"/>
      <c r="CT375" s="172"/>
      <c r="CU375" s="172"/>
      <c r="CV375" s="172"/>
      <c r="CW375" s="172"/>
      <c r="CX375" s="172"/>
      <c r="CY375" s="172"/>
      <c r="CZ375" s="172"/>
    </row>
    <row r="376" s="134" customFormat="true" ht="15" customHeight="true" x14ac:dyDescent="0.2">
      <c r="B376" s="136"/>
      <c r="AB376" s="173"/>
      <c r="AC376" s="173"/>
      <c r="AD376" s="173"/>
      <c r="AE376" s="173"/>
      <c r="AF376" s="173"/>
      <c r="AG376" s="173"/>
      <c r="AH376" s="173"/>
      <c r="AI376" s="173"/>
      <c r="AJ376" s="173"/>
      <c r="AK376" s="173"/>
      <c r="AL376" s="173"/>
      <c r="AM376" s="173"/>
      <c r="AN376" s="173"/>
      <c r="AO376" s="173"/>
      <c r="AP376" s="173"/>
      <c r="AQ376" s="173"/>
      <c r="AR376" s="173"/>
      <c r="AS376" s="173"/>
      <c r="AT376" s="173"/>
      <c r="AU376" s="173"/>
      <c r="AV376" s="173"/>
      <c r="AW376" s="173"/>
      <c r="AX376" s="173"/>
      <c r="AY376" s="173"/>
      <c r="AZ376" s="173"/>
      <c r="BA376" s="135"/>
      <c r="BB376" s="133"/>
      <c r="BC376" s="133"/>
      <c r="BD376" s="133"/>
      <c r="BE376" s="133"/>
      <c r="BF376" s="133"/>
      <c r="BG376" s="133"/>
      <c r="BH376" s="133"/>
      <c r="BI376" s="133"/>
      <c r="BJ376" s="133"/>
      <c r="BK376" s="133"/>
      <c r="BL376" s="133"/>
      <c r="BM376" s="133"/>
      <c r="BN376" s="133"/>
      <c r="BO376" s="133"/>
      <c r="BP376" s="133"/>
      <c r="BQ376" s="133"/>
      <c r="BR376" s="133"/>
      <c r="BS376" s="133"/>
      <c r="BT376" s="133"/>
      <c r="BU376" s="133"/>
      <c r="BV376" s="133"/>
      <c r="BW376" s="133"/>
      <c r="BX376" s="133"/>
      <c r="BY376" s="135"/>
      <c r="BZ376" s="172"/>
      <c r="CA376" s="172"/>
      <c r="CB376" s="172"/>
      <c r="CC376" s="172"/>
      <c r="CD376" s="172"/>
      <c r="CE376" s="172"/>
      <c r="CF376" s="172"/>
      <c r="CG376" s="172"/>
      <c r="CH376" s="172"/>
      <c r="CI376" s="172"/>
      <c r="CJ376" s="172"/>
      <c r="CK376" s="172"/>
      <c r="CL376" s="172"/>
      <c r="CM376" s="172"/>
      <c r="CN376" s="172"/>
      <c r="CO376" s="172"/>
      <c r="CP376" s="172"/>
      <c r="CQ376" s="172"/>
      <c r="CR376" s="172"/>
      <c r="CS376" s="172"/>
      <c r="CT376" s="172"/>
      <c r="CU376" s="172"/>
      <c r="CV376" s="172"/>
      <c r="CW376" s="172"/>
      <c r="CX376" s="172"/>
      <c r="CY376" s="172"/>
      <c r="CZ376" s="172"/>
    </row>
    <row r="377" s="134" customFormat="true" ht="15" customHeight="true" x14ac:dyDescent="0.2">
      <c r="B377" s="136"/>
      <c r="AB377" s="173"/>
      <c r="AC377" s="173"/>
      <c r="AD377" s="173"/>
      <c r="AE377" s="173"/>
      <c r="AF377" s="173"/>
      <c r="AG377" s="173"/>
      <c r="AH377" s="173"/>
      <c r="AI377" s="173"/>
      <c r="AJ377" s="173"/>
      <c r="AK377" s="173"/>
      <c r="AL377" s="173"/>
      <c r="AM377" s="173"/>
      <c r="AN377" s="173"/>
      <c r="AO377" s="173"/>
      <c r="AP377" s="173"/>
      <c r="AQ377" s="173"/>
      <c r="AR377" s="173"/>
      <c r="AS377" s="173"/>
      <c r="AT377" s="173"/>
      <c r="AU377" s="173"/>
      <c r="AV377" s="173"/>
      <c r="AW377" s="173"/>
      <c r="AX377" s="173"/>
      <c r="AY377" s="173"/>
      <c r="AZ377" s="173"/>
      <c r="BA377" s="135"/>
      <c r="BB377" s="133"/>
      <c r="BC377" s="133"/>
      <c r="BD377" s="133"/>
      <c r="BE377" s="133"/>
      <c r="BF377" s="133"/>
      <c r="BG377" s="133"/>
      <c r="BH377" s="133"/>
      <c r="BI377" s="133"/>
      <c r="BJ377" s="133"/>
      <c r="BK377" s="133"/>
      <c r="BL377" s="133"/>
      <c r="BM377" s="133"/>
      <c r="BN377" s="133"/>
      <c r="BO377" s="133"/>
      <c r="BP377" s="133"/>
      <c r="BQ377" s="133"/>
      <c r="BR377" s="133"/>
      <c r="BS377" s="133"/>
      <c r="BT377" s="133"/>
      <c r="BU377" s="133"/>
      <c r="BV377" s="133"/>
      <c r="BW377" s="133"/>
      <c r="BX377" s="133"/>
      <c r="BY377" s="135"/>
      <c r="BZ377" s="172"/>
      <c r="CA377" s="172"/>
      <c r="CB377" s="172"/>
      <c r="CC377" s="172"/>
      <c r="CD377" s="172"/>
      <c r="CE377" s="172"/>
      <c r="CF377" s="172"/>
      <c r="CG377" s="172"/>
      <c r="CH377" s="172"/>
      <c r="CI377" s="172"/>
      <c r="CJ377" s="172"/>
      <c r="CK377" s="172"/>
      <c r="CL377" s="172"/>
      <c r="CM377" s="172"/>
      <c r="CN377" s="172"/>
      <c r="CO377" s="172"/>
      <c r="CP377" s="172"/>
      <c r="CQ377" s="172"/>
      <c r="CR377" s="172"/>
      <c r="CS377" s="172"/>
      <c r="CT377" s="172"/>
      <c r="CU377" s="172"/>
      <c r="CV377" s="172"/>
      <c r="CW377" s="172"/>
      <c r="CX377" s="172"/>
      <c r="CY377" s="172"/>
      <c r="CZ377" s="172"/>
    </row>
    <row r="378" s="134" customFormat="true" ht="15" customHeight="true" x14ac:dyDescent="0.2">
      <c r="B378" s="136"/>
      <c r="AB378" s="173"/>
      <c r="AC378" s="173"/>
      <c r="AD378" s="173"/>
      <c r="AE378" s="173"/>
      <c r="AF378" s="173"/>
      <c r="AG378" s="173"/>
      <c r="AH378" s="173"/>
      <c r="AI378" s="173"/>
      <c r="AJ378" s="173"/>
      <c r="AK378" s="173"/>
      <c r="AL378" s="173"/>
      <c r="AM378" s="173"/>
      <c r="AN378" s="173"/>
      <c r="AO378" s="173"/>
      <c r="AP378" s="173"/>
      <c r="AQ378" s="173"/>
      <c r="AR378" s="173"/>
      <c r="AS378" s="173"/>
      <c r="AT378" s="173"/>
      <c r="AU378" s="173"/>
      <c r="AV378" s="173"/>
      <c r="AW378" s="173"/>
      <c r="AX378" s="173"/>
      <c r="AY378" s="173"/>
      <c r="AZ378" s="173"/>
      <c r="BA378" s="135"/>
      <c r="BB378" s="133"/>
      <c r="BC378" s="133"/>
      <c r="BD378" s="133"/>
      <c r="BE378" s="133"/>
      <c r="BF378" s="133"/>
      <c r="BG378" s="133"/>
      <c r="BH378" s="133"/>
      <c r="BI378" s="133"/>
      <c r="BJ378" s="133"/>
      <c r="BK378" s="133"/>
      <c r="BL378" s="133"/>
      <c r="BM378" s="133"/>
      <c r="BN378" s="133"/>
      <c r="BO378" s="133"/>
      <c r="BP378" s="133"/>
      <c r="BQ378" s="133"/>
      <c r="BR378" s="133"/>
      <c r="BS378" s="133"/>
      <c r="BT378" s="133"/>
      <c r="BU378" s="133"/>
      <c r="BV378" s="133"/>
      <c r="BW378" s="133"/>
      <c r="BX378" s="133"/>
      <c r="BY378" s="135"/>
      <c r="BZ378" s="172"/>
      <c r="CA378" s="172"/>
      <c r="CB378" s="172"/>
      <c r="CC378" s="172"/>
      <c r="CD378" s="172"/>
      <c r="CE378" s="172"/>
      <c r="CF378" s="172"/>
      <c r="CG378" s="172"/>
      <c r="CH378" s="172"/>
      <c r="CI378" s="172"/>
      <c r="CJ378" s="172"/>
      <c r="CK378" s="172"/>
      <c r="CL378" s="172"/>
      <c r="CM378" s="172"/>
      <c r="CN378" s="172"/>
      <c r="CO378" s="172"/>
      <c r="CP378" s="172"/>
      <c r="CQ378" s="172"/>
      <c r="CR378" s="172"/>
      <c r="CS378" s="172"/>
      <c r="CT378" s="172"/>
      <c r="CU378" s="172"/>
      <c r="CV378" s="172"/>
      <c r="CW378" s="172"/>
      <c r="CX378" s="172"/>
      <c r="CY378" s="172"/>
      <c r="CZ378" s="172"/>
    </row>
    <row r="379" s="134" customFormat="true" ht="15" customHeight="true" x14ac:dyDescent="0.2">
      <c r="B379" s="136"/>
      <c r="AB379" s="173"/>
      <c r="AC379" s="173"/>
      <c r="AD379" s="173"/>
      <c r="AE379" s="173"/>
      <c r="AF379" s="173"/>
      <c r="AG379" s="173"/>
      <c r="AH379" s="173"/>
      <c r="AI379" s="173"/>
      <c r="AJ379" s="173"/>
      <c r="AK379" s="173"/>
      <c r="AL379" s="173"/>
      <c r="AM379" s="173"/>
      <c r="AN379" s="173"/>
      <c r="AO379" s="173"/>
      <c r="AP379" s="173"/>
      <c r="AQ379" s="173"/>
      <c r="AR379" s="173"/>
      <c r="AS379" s="173"/>
      <c r="AT379" s="173"/>
      <c r="AU379" s="173"/>
      <c r="AV379" s="173"/>
      <c r="AW379" s="173"/>
      <c r="AX379" s="173"/>
      <c r="AY379" s="173"/>
      <c r="AZ379" s="173"/>
      <c r="BA379" s="135"/>
      <c r="BB379" s="133"/>
      <c r="BC379" s="133"/>
      <c r="BD379" s="133"/>
      <c r="BE379" s="133"/>
      <c r="BF379" s="133"/>
      <c r="BG379" s="133"/>
      <c r="BH379" s="133"/>
      <c r="BI379" s="133"/>
      <c r="BJ379" s="133"/>
      <c r="BK379" s="133"/>
      <c r="BL379" s="133"/>
      <c r="BM379" s="133"/>
      <c r="BN379" s="133"/>
      <c r="BO379" s="133"/>
      <c r="BP379" s="133"/>
      <c r="BQ379" s="133"/>
      <c r="BR379" s="133"/>
      <c r="BS379" s="133"/>
      <c r="BT379" s="133"/>
      <c r="BU379" s="133"/>
      <c r="BV379" s="133"/>
      <c r="BW379" s="133"/>
      <c r="BX379" s="133"/>
      <c r="BY379" s="135"/>
      <c r="BZ379" s="172"/>
      <c r="CA379" s="172"/>
      <c r="CB379" s="172"/>
      <c r="CC379" s="172"/>
      <c r="CD379" s="172"/>
      <c r="CE379" s="172"/>
      <c r="CF379" s="172"/>
      <c r="CG379" s="172"/>
      <c r="CH379" s="172"/>
      <c r="CI379" s="172"/>
      <c r="CJ379" s="172"/>
      <c r="CK379" s="172"/>
      <c r="CL379" s="172"/>
      <c r="CM379" s="172"/>
      <c r="CN379" s="172"/>
      <c r="CO379" s="172"/>
      <c r="CP379" s="172"/>
      <c r="CQ379" s="172"/>
      <c r="CR379" s="172"/>
      <c r="CS379" s="172"/>
      <c r="CT379" s="172"/>
      <c r="CU379" s="172"/>
      <c r="CV379" s="172"/>
      <c r="CW379" s="172"/>
      <c r="CX379" s="172"/>
      <c r="CY379" s="172"/>
      <c r="CZ379" s="172"/>
    </row>
    <row r="380" s="134" customFormat="true" ht="15" customHeight="true" x14ac:dyDescent="0.2">
      <c r="B380" s="136"/>
      <c r="AB380" s="173"/>
      <c r="AC380" s="173"/>
      <c r="AD380" s="173"/>
      <c r="AE380" s="173"/>
      <c r="AF380" s="173"/>
      <c r="AG380" s="173"/>
      <c r="AH380" s="173"/>
      <c r="AI380" s="173"/>
      <c r="AJ380" s="173"/>
      <c r="AK380" s="173"/>
      <c r="AL380" s="173"/>
      <c r="AM380" s="173"/>
      <c r="AN380" s="173"/>
      <c r="AO380" s="173"/>
      <c r="AP380" s="173"/>
      <c r="AQ380" s="173"/>
      <c r="AR380" s="173"/>
      <c r="AS380" s="173"/>
      <c r="AT380" s="173"/>
      <c r="AU380" s="173"/>
      <c r="AV380" s="173"/>
      <c r="AW380" s="173"/>
      <c r="AX380" s="173"/>
      <c r="AY380" s="173"/>
      <c r="AZ380" s="173"/>
      <c r="BA380" s="135"/>
      <c r="BB380" s="133"/>
      <c r="BC380" s="133"/>
      <c r="BD380" s="133"/>
      <c r="BE380" s="133"/>
      <c r="BF380" s="133"/>
      <c r="BG380" s="133"/>
      <c r="BH380" s="133"/>
      <c r="BI380" s="133"/>
      <c r="BJ380" s="133"/>
      <c r="BK380" s="133"/>
      <c r="BL380" s="133"/>
      <c r="BM380" s="133"/>
      <c r="BN380" s="133"/>
      <c r="BO380" s="133"/>
      <c r="BP380" s="133"/>
      <c r="BQ380" s="133"/>
      <c r="BR380" s="133"/>
      <c r="BS380" s="133"/>
      <c r="BT380" s="133"/>
      <c r="BU380" s="133"/>
      <c r="BV380" s="133"/>
      <c r="BW380" s="133"/>
      <c r="BX380" s="133"/>
      <c r="BY380" s="135"/>
      <c r="BZ380" s="172"/>
      <c r="CA380" s="172"/>
      <c r="CB380" s="172"/>
      <c r="CC380" s="172"/>
      <c r="CD380" s="172"/>
      <c r="CE380" s="172"/>
      <c r="CF380" s="172"/>
      <c r="CG380" s="172"/>
      <c r="CH380" s="172"/>
      <c r="CI380" s="172"/>
      <c r="CJ380" s="172"/>
      <c r="CK380" s="172"/>
      <c r="CL380" s="172"/>
      <c r="CM380" s="172"/>
      <c r="CN380" s="172"/>
      <c r="CO380" s="172"/>
      <c r="CP380" s="172"/>
      <c r="CQ380" s="172"/>
      <c r="CR380" s="172"/>
      <c r="CS380" s="172"/>
      <c r="CT380" s="172"/>
      <c r="CU380" s="172"/>
      <c r="CV380" s="172"/>
      <c r="CW380" s="172"/>
      <c r="CX380" s="172"/>
      <c r="CY380" s="172"/>
      <c r="CZ380" s="172"/>
    </row>
    <row r="381" s="134" customFormat="true" ht="15" customHeight="true" x14ac:dyDescent="0.2">
      <c r="B381" s="136"/>
      <c r="AB381" s="173"/>
      <c r="AC381" s="173"/>
      <c r="AD381" s="173"/>
      <c r="AE381" s="173"/>
      <c r="AF381" s="173"/>
      <c r="AG381" s="173"/>
      <c r="AH381" s="173"/>
      <c r="AI381" s="173"/>
      <c r="AJ381" s="173"/>
      <c r="AK381" s="173"/>
      <c r="AL381" s="173"/>
      <c r="AM381" s="173"/>
      <c r="AN381" s="173"/>
      <c r="AO381" s="173"/>
      <c r="AP381" s="173"/>
      <c r="AQ381" s="173"/>
      <c r="AR381" s="173"/>
      <c r="AS381" s="173"/>
      <c r="AT381" s="173"/>
      <c r="AU381" s="173"/>
      <c r="AV381" s="173"/>
      <c r="AW381" s="173"/>
      <c r="AX381" s="173"/>
      <c r="AY381" s="173"/>
      <c r="AZ381" s="173"/>
      <c r="BA381" s="135"/>
      <c r="BB381" s="133"/>
      <c r="BC381" s="133"/>
      <c r="BD381" s="133"/>
      <c r="BE381" s="133"/>
      <c r="BF381" s="133"/>
      <c r="BG381" s="133"/>
      <c r="BH381" s="133"/>
      <c r="BI381" s="133"/>
      <c r="BJ381" s="133"/>
      <c r="BK381" s="133"/>
      <c r="BL381" s="133"/>
      <c r="BM381" s="133"/>
      <c r="BN381" s="133"/>
      <c r="BO381" s="133"/>
      <c r="BP381" s="133"/>
      <c r="BQ381" s="133"/>
      <c r="BR381" s="133"/>
      <c r="BS381" s="133"/>
      <c r="BT381" s="133"/>
      <c r="BU381" s="133"/>
      <c r="BV381" s="133"/>
      <c r="BW381" s="133"/>
      <c r="BX381" s="133"/>
      <c r="BY381" s="135"/>
      <c r="BZ381" s="172"/>
      <c r="CA381" s="172"/>
      <c r="CB381" s="172"/>
      <c r="CC381" s="172"/>
      <c r="CD381" s="172"/>
      <c r="CE381" s="172"/>
      <c r="CF381" s="172"/>
      <c r="CG381" s="172"/>
      <c r="CH381" s="172"/>
      <c r="CI381" s="172"/>
      <c r="CJ381" s="172"/>
      <c r="CK381" s="172"/>
      <c r="CL381" s="172"/>
      <c r="CM381" s="172"/>
      <c r="CN381" s="172"/>
      <c r="CO381" s="172"/>
      <c r="CP381" s="172"/>
      <c r="CQ381" s="172"/>
      <c r="CR381" s="172"/>
      <c r="CS381" s="172"/>
      <c r="CT381" s="172"/>
      <c r="CU381" s="172"/>
      <c r="CV381" s="172"/>
      <c r="CW381" s="172"/>
      <c r="CX381" s="172"/>
      <c r="CY381" s="172"/>
      <c r="CZ381" s="172"/>
    </row>
    <row r="382" s="134" customFormat="true" ht="15" customHeight="true" x14ac:dyDescent="0.2">
      <c r="B382" s="136"/>
      <c r="AB382" s="173"/>
      <c r="AC382" s="173"/>
      <c r="AD382" s="173"/>
      <c r="AE382" s="173"/>
      <c r="AF382" s="173"/>
      <c r="AG382" s="173"/>
      <c r="AH382" s="173"/>
      <c r="AI382" s="173"/>
      <c r="AJ382" s="173"/>
      <c r="AK382" s="173"/>
      <c r="AL382" s="173"/>
      <c r="AM382" s="173"/>
      <c r="AN382" s="173"/>
      <c r="AO382" s="173"/>
      <c r="AP382" s="173"/>
      <c r="AQ382" s="173"/>
      <c r="AR382" s="173"/>
      <c r="AS382" s="173"/>
      <c r="AT382" s="173"/>
      <c r="AU382" s="173"/>
      <c r="AV382" s="173"/>
      <c r="AW382" s="173"/>
      <c r="AX382" s="173"/>
      <c r="AY382" s="173"/>
      <c r="AZ382" s="173"/>
      <c r="BA382" s="135"/>
      <c r="BB382" s="133"/>
      <c r="BC382" s="133"/>
      <c r="BD382" s="133"/>
      <c r="BE382" s="133"/>
      <c r="BF382" s="133"/>
      <c r="BG382" s="133"/>
      <c r="BH382" s="133"/>
      <c r="BI382" s="133"/>
      <c r="BJ382" s="133"/>
      <c r="BK382" s="133"/>
      <c r="BL382" s="133"/>
      <c r="BM382" s="133"/>
      <c r="BN382" s="133"/>
      <c r="BO382" s="133"/>
      <c r="BP382" s="133"/>
      <c r="BQ382" s="133"/>
      <c r="BR382" s="133"/>
      <c r="BS382" s="133"/>
      <c r="BT382" s="133"/>
      <c r="BU382" s="133"/>
      <c r="BV382" s="133"/>
      <c r="BW382" s="133"/>
      <c r="BX382" s="133"/>
      <c r="BY382" s="135"/>
      <c r="BZ382" s="172"/>
      <c r="CA382" s="172"/>
      <c r="CB382" s="172"/>
      <c r="CC382" s="172"/>
      <c r="CD382" s="172"/>
      <c r="CE382" s="172"/>
      <c r="CF382" s="172"/>
      <c r="CG382" s="172"/>
      <c r="CH382" s="172"/>
      <c r="CI382" s="172"/>
      <c r="CJ382" s="172"/>
      <c r="CK382" s="172"/>
      <c r="CL382" s="172"/>
      <c r="CM382" s="172"/>
      <c r="CN382" s="172"/>
      <c r="CO382" s="172"/>
      <c r="CP382" s="172"/>
      <c r="CQ382" s="172"/>
      <c r="CR382" s="172"/>
      <c r="CS382" s="172"/>
      <c r="CT382" s="172"/>
      <c r="CU382" s="172"/>
      <c r="CV382" s="172"/>
      <c r="CW382" s="172"/>
      <c r="CX382" s="172"/>
      <c r="CY382" s="172"/>
      <c r="CZ382" s="172"/>
    </row>
    <row r="383" s="134" customFormat="true" ht="15" customHeight="true" x14ac:dyDescent="0.2">
      <c r="B383" s="136"/>
      <c r="AB383" s="173"/>
      <c r="AC383" s="173"/>
      <c r="AD383" s="173"/>
      <c r="AE383" s="173"/>
      <c r="AF383" s="173"/>
      <c r="AG383" s="173"/>
      <c r="AH383" s="173"/>
      <c r="AI383" s="173"/>
      <c r="AJ383" s="173"/>
      <c r="AK383" s="173"/>
      <c r="AL383" s="173"/>
      <c r="AM383" s="173"/>
      <c r="AN383" s="173"/>
      <c r="AO383" s="173"/>
      <c r="AP383" s="173"/>
      <c r="AQ383" s="173"/>
      <c r="AR383" s="173"/>
      <c r="AS383" s="173"/>
      <c r="AT383" s="173"/>
      <c r="AU383" s="173"/>
      <c r="AV383" s="173"/>
      <c r="AW383" s="173"/>
      <c r="AX383" s="173"/>
      <c r="AY383" s="173"/>
      <c r="AZ383" s="173"/>
      <c r="BA383" s="135"/>
      <c r="BB383" s="133"/>
      <c r="BC383" s="133"/>
      <c r="BD383" s="133"/>
      <c r="BE383" s="133"/>
      <c r="BF383" s="133"/>
      <c r="BG383" s="133"/>
      <c r="BH383" s="133"/>
      <c r="BI383" s="133"/>
      <c r="BJ383" s="133"/>
      <c r="BK383" s="133"/>
      <c r="BL383" s="133"/>
      <c r="BM383" s="133"/>
      <c r="BN383" s="133"/>
      <c r="BO383" s="133"/>
      <c r="BP383" s="133"/>
      <c r="BQ383" s="133"/>
      <c r="BR383" s="133"/>
      <c r="BS383" s="133"/>
      <c r="BT383" s="133"/>
      <c r="BU383" s="133"/>
      <c r="BV383" s="133"/>
      <c r="BW383" s="133"/>
      <c r="BX383" s="133"/>
      <c r="BY383" s="135"/>
      <c r="BZ383" s="172"/>
      <c r="CA383" s="172"/>
      <c r="CB383" s="172"/>
      <c r="CC383" s="172"/>
      <c r="CD383" s="172"/>
      <c r="CE383" s="172"/>
      <c r="CF383" s="172"/>
      <c r="CG383" s="172"/>
      <c r="CH383" s="172"/>
      <c r="CI383" s="172"/>
      <c r="CJ383" s="172"/>
      <c r="CK383" s="172"/>
      <c r="CL383" s="172"/>
      <c r="CM383" s="172"/>
      <c r="CN383" s="172"/>
      <c r="CO383" s="172"/>
      <c r="CP383" s="172"/>
      <c r="CQ383" s="172"/>
      <c r="CR383" s="172"/>
      <c r="CS383" s="172"/>
      <c r="CT383" s="172"/>
      <c r="CU383" s="172"/>
      <c r="CV383" s="172"/>
      <c r="CW383" s="172"/>
      <c r="CX383" s="172"/>
      <c r="CY383" s="172"/>
      <c r="CZ383" s="172"/>
    </row>
    <row r="384" s="134" customFormat="true" ht="15" customHeight="true" x14ac:dyDescent="0.2">
      <c r="B384" s="136"/>
      <c r="AB384" s="173"/>
      <c r="AC384" s="173"/>
      <c r="AD384" s="173"/>
      <c r="AE384" s="173"/>
      <c r="AF384" s="173"/>
      <c r="AG384" s="173"/>
      <c r="AH384" s="173"/>
      <c r="AI384" s="173"/>
      <c r="AJ384" s="173"/>
      <c r="AK384" s="173"/>
      <c r="AL384" s="173"/>
      <c r="AM384" s="173"/>
      <c r="AN384" s="173"/>
      <c r="AO384" s="173"/>
      <c r="AP384" s="173"/>
      <c r="AQ384" s="173"/>
      <c r="AR384" s="173"/>
      <c r="AS384" s="173"/>
      <c r="AT384" s="173"/>
      <c r="AU384" s="173"/>
      <c r="AV384" s="173"/>
      <c r="AW384" s="173"/>
      <c r="AX384" s="173"/>
      <c r="AY384" s="173"/>
      <c r="AZ384" s="173"/>
      <c r="BA384" s="135"/>
      <c r="BB384" s="133"/>
      <c r="BC384" s="133"/>
      <c r="BD384" s="133"/>
      <c r="BE384" s="133"/>
      <c r="BF384" s="133"/>
      <c r="BG384" s="133"/>
      <c r="BH384" s="133"/>
      <c r="BI384" s="133"/>
      <c r="BJ384" s="133"/>
      <c r="BK384" s="133"/>
      <c r="BL384" s="133"/>
      <c r="BM384" s="133"/>
      <c r="BN384" s="133"/>
      <c r="BO384" s="133"/>
      <c r="BP384" s="133"/>
      <c r="BQ384" s="133"/>
      <c r="BR384" s="133"/>
      <c r="BS384" s="133"/>
      <c r="BT384" s="133"/>
      <c r="BU384" s="133"/>
      <c r="BV384" s="133"/>
      <c r="BW384" s="133"/>
      <c r="BX384" s="133"/>
      <c r="BY384" s="135"/>
      <c r="BZ384" s="172"/>
      <c r="CA384" s="172"/>
      <c r="CB384" s="172"/>
      <c r="CC384" s="172"/>
      <c r="CD384" s="172"/>
      <c r="CE384" s="172"/>
      <c r="CF384" s="172"/>
      <c r="CG384" s="172"/>
      <c r="CH384" s="172"/>
      <c r="CI384" s="172"/>
      <c r="CJ384" s="172"/>
      <c r="CK384" s="172"/>
      <c r="CL384" s="172"/>
      <c r="CM384" s="172"/>
      <c r="CN384" s="172"/>
      <c r="CO384" s="172"/>
      <c r="CP384" s="172"/>
      <c r="CQ384" s="172"/>
      <c r="CR384" s="172"/>
      <c r="CS384" s="172"/>
      <c r="CT384" s="172"/>
      <c r="CU384" s="172"/>
      <c r="CV384" s="172"/>
      <c r="CW384" s="172"/>
      <c r="CX384" s="172"/>
      <c r="CY384" s="172"/>
      <c r="CZ384" s="172"/>
    </row>
    <row r="385" s="134" customFormat="true" ht="15" customHeight="true" x14ac:dyDescent="0.2">
      <c r="B385" s="136"/>
      <c r="AB385" s="173"/>
      <c r="AC385" s="173"/>
      <c r="AD385" s="173"/>
      <c r="AE385" s="173"/>
      <c r="AF385" s="173"/>
      <c r="AG385" s="173"/>
      <c r="AH385" s="173"/>
      <c r="AI385" s="173"/>
      <c r="AJ385" s="173"/>
      <c r="AK385" s="173"/>
      <c r="AL385" s="173"/>
      <c r="AM385" s="173"/>
      <c r="AN385" s="173"/>
      <c r="AO385" s="173"/>
      <c r="AP385" s="173"/>
      <c r="AQ385" s="173"/>
      <c r="AR385" s="173"/>
      <c r="AS385" s="173"/>
      <c r="AT385" s="173"/>
      <c r="AU385" s="173"/>
      <c r="AV385" s="173"/>
      <c r="AW385" s="173"/>
      <c r="AX385" s="173"/>
      <c r="AY385" s="173"/>
      <c r="AZ385" s="173"/>
      <c r="BA385" s="135"/>
      <c r="BB385" s="133"/>
      <c r="BC385" s="133"/>
      <c r="BD385" s="133"/>
      <c r="BE385" s="133"/>
      <c r="BF385" s="133"/>
      <c r="BG385" s="133"/>
      <c r="BH385" s="133"/>
      <c r="BI385" s="133"/>
      <c r="BJ385" s="133"/>
      <c r="BK385" s="133"/>
      <c r="BL385" s="133"/>
      <c r="BM385" s="133"/>
      <c r="BN385" s="133"/>
      <c r="BO385" s="133"/>
      <c r="BP385" s="133"/>
      <c r="BQ385" s="133"/>
      <c r="BR385" s="133"/>
      <c r="BS385" s="133"/>
      <c r="BT385" s="133"/>
      <c r="BU385" s="133"/>
      <c r="BV385" s="133"/>
      <c r="BW385" s="133"/>
      <c r="BX385" s="133"/>
      <c r="BY385" s="135"/>
      <c r="BZ385" s="172"/>
      <c r="CA385" s="172"/>
      <c r="CB385" s="172"/>
      <c r="CC385" s="172"/>
      <c r="CD385" s="172"/>
      <c r="CE385" s="172"/>
      <c r="CF385" s="172"/>
      <c r="CG385" s="172"/>
      <c r="CH385" s="172"/>
      <c r="CI385" s="172"/>
      <c r="CJ385" s="172"/>
      <c r="CK385" s="172"/>
      <c r="CL385" s="172"/>
      <c r="CM385" s="172"/>
      <c r="CN385" s="172"/>
      <c r="CO385" s="172"/>
      <c r="CP385" s="172"/>
      <c r="CQ385" s="172"/>
      <c r="CR385" s="172"/>
      <c r="CS385" s="172"/>
      <c r="CT385" s="172"/>
      <c r="CU385" s="172"/>
      <c r="CV385" s="172"/>
      <c r="CW385" s="172"/>
      <c r="CX385" s="172"/>
      <c r="CY385" s="172"/>
      <c r="CZ385" s="172"/>
    </row>
    <row r="386" s="134" customFormat="true" ht="15" customHeight="true" x14ac:dyDescent="0.2">
      <c r="B386" s="136"/>
      <c r="AB386" s="173"/>
      <c r="AC386" s="173"/>
      <c r="AD386" s="173"/>
      <c r="AE386" s="173"/>
      <c r="AF386" s="173"/>
      <c r="AG386" s="173"/>
      <c r="AH386" s="173"/>
      <c r="AI386" s="173"/>
      <c r="AJ386" s="173"/>
      <c r="AK386" s="173"/>
      <c r="AL386" s="173"/>
      <c r="AM386" s="173"/>
      <c r="AN386" s="173"/>
      <c r="AO386" s="173"/>
      <c r="AP386" s="173"/>
      <c r="AQ386" s="173"/>
      <c r="AR386" s="173"/>
      <c r="AS386" s="173"/>
      <c r="AT386" s="173"/>
      <c r="AU386" s="173"/>
      <c r="AV386" s="173"/>
      <c r="AW386" s="173"/>
      <c r="AX386" s="173"/>
      <c r="AY386" s="173"/>
      <c r="AZ386" s="173"/>
      <c r="BA386" s="135"/>
      <c r="BB386" s="133"/>
      <c r="BC386" s="133"/>
      <c r="BD386" s="133"/>
      <c r="BE386" s="133"/>
      <c r="BF386" s="133"/>
      <c r="BG386" s="133"/>
      <c r="BH386" s="133"/>
      <c r="BI386" s="133"/>
      <c r="BJ386" s="133"/>
      <c r="BK386" s="133"/>
      <c r="BL386" s="133"/>
      <c r="BM386" s="133"/>
      <c r="BN386" s="133"/>
      <c r="BO386" s="133"/>
      <c r="BP386" s="133"/>
      <c r="BQ386" s="133"/>
      <c r="BR386" s="133"/>
      <c r="BS386" s="133"/>
      <c r="BT386" s="133"/>
      <c r="BU386" s="133"/>
      <c r="BV386" s="133"/>
      <c r="BW386" s="133"/>
      <c r="BX386" s="133"/>
      <c r="BY386" s="135"/>
      <c r="BZ386" s="172"/>
      <c r="CA386" s="172"/>
      <c r="CB386" s="172"/>
      <c r="CC386" s="172"/>
      <c r="CD386" s="172"/>
      <c r="CE386" s="172"/>
      <c r="CF386" s="172"/>
      <c r="CG386" s="172"/>
      <c r="CH386" s="172"/>
      <c r="CI386" s="172"/>
      <c r="CJ386" s="172"/>
      <c r="CK386" s="172"/>
      <c r="CL386" s="172"/>
      <c r="CM386" s="172"/>
      <c r="CN386" s="172"/>
      <c r="CO386" s="172"/>
      <c r="CP386" s="172"/>
      <c r="CQ386" s="172"/>
      <c r="CR386" s="172"/>
      <c r="CS386" s="172"/>
      <c r="CT386" s="172"/>
      <c r="CU386" s="172"/>
      <c r="CV386" s="172"/>
      <c r="CW386" s="172"/>
      <c r="CX386" s="172"/>
      <c r="CY386" s="172"/>
      <c r="CZ386" s="172"/>
    </row>
    <row r="387" s="134" customFormat="true" ht="15" customHeight="true" x14ac:dyDescent="0.2">
      <c r="B387" s="136"/>
      <c r="AB387" s="173"/>
      <c r="AC387" s="173"/>
      <c r="AD387" s="173"/>
      <c r="AE387" s="173"/>
      <c r="AF387" s="173"/>
      <c r="AG387" s="173"/>
      <c r="AH387" s="173"/>
      <c r="AI387" s="173"/>
      <c r="AJ387" s="173"/>
      <c r="AK387" s="173"/>
      <c r="AL387" s="173"/>
      <c r="AM387" s="173"/>
      <c r="AN387" s="173"/>
      <c r="AO387" s="173"/>
      <c r="AP387" s="173"/>
      <c r="AQ387" s="173"/>
      <c r="AR387" s="173"/>
      <c r="AS387" s="173"/>
      <c r="AT387" s="173"/>
      <c r="AU387" s="173"/>
      <c r="AV387" s="173"/>
      <c r="AW387" s="173"/>
      <c r="AX387" s="173"/>
      <c r="AY387" s="173"/>
      <c r="AZ387" s="173"/>
      <c r="BA387" s="135"/>
      <c r="BB387" s="133"/>
      <c r="BC387" s="133"/>
      <c r="BD387" s="133"/>
      <c r="BE387" s="133"/>
      <c r="BF387" s="133"/>
      <c r="BG387" s="133"/>
      <c r="BH387" s="133"/>
      <c r="BI387" s="133"/>
      <c r="BJ387" s="133"/>
      <c r="BK387" s="133"/>
      <c r="BL387" s="133"/>
      <c r="BM387" s="133"/>
      <c r="BN387" s="133"/>
      <c r="BO387" s="133"/>
      <c r="BP387" s="133"/>
      <c r="BQ387" s="133"/>
      <c r="BR387" s="133"/>
      <c r="BS387" s="133"/>
      <c r="BT387" s="133"/>
      <c r="BU387" s="133"/>
      <c r="BV387" s="133"/>
      <c r="BW387" s="133"/>
      <c r="BX387" s="133"/>
      <c r="BY387" s="135"/>
      <c r="BZ387" s="172"/>
      <c r="CA387" s="172"/>
      <c r="CB387" s="172"/>
      <c r="CC387" s="172"/>
      <c r="CD387" s="172"/>
      <c r="CE387" s="172"/>
      <c r="CF387" s="172"/>
      <c r="CG387" s="172"/>
      <c r="CH387" s="172"/>
      <c r="CI387" s="172"/>
      <c r="CJ387" s="172"/>
      <c r="CK387" s="172"/>
      <c r="CL387" s="172"/>
      <c r="CM387" s="172"/>
      <c r="CN387" s="172"/>
      <c r="CO387" s="172"/>
      <c r="CP387" s="172"/>
      <c r="CQ387" s="172"/>
      <c r="CR387" s="172"/>
      <c r="CS387" s="172"/>
      <c r="CT387" s="172"/>
      <c r="CU387" s="172"/>
      <c r="CV387" s="172"/>
      <c r="CW387" s="172"/>
      <c r="CX387" s="172"/>
      <c r="CY387" s="172"/>
      <c r="CZ387" s="172"/>
    </row>
    <row r="388" s="134" customFormat="true" ht="15" customHeight="true" x14ac:dyDescent="0.2">
      <c r="B388" s="136"/>
      <c r="AB388" s="173"/>
      <c r="AC388" s="173"/>
      <c r="AD388" s="173"/>
      <c r="AE388" s="173"/>
      <c r="AF388" s="173"/>
      <c r="AG388" s="173"/>
      <c r="AH388" s="173"/>
      <c r="AI388" s="173"/>
      <c r="AJ388" s="173"/>
      <c r="AK388" s="173"/>
      <c r="AL388" s="173"/>
      <c r="AM388" s="173"/>
      <c r="AN388" s="173"/>
      <c r="AO388" s="173"/>
      <c r="AP388" s="173"/>
      <c r="AQ388" s="173"/>
      <c r="AR388" s="173"/>
      <c r="AS388" s="173"/>
      <c r="AT388" s="173"/>
      <c r="AU388" s="173"/>
      <c r="AV388" s="173"/>
      <c r="AW388" s="173"/>
      <c r="AX388" s="173"/>
      <c r="AY388" s="173"/>
      <c r="AZ388" s="173"/>
      <c r="BA388" s="135"/>
      <c r="BB388" s="133"/>
      <c r="BC388" s="133"/>
      <c r="BD388" s="133"/>
      <c r="BE388" s="133"/>
      <c r="BF388" s="133"/>
      <c r="BG388" s="133"/>
      <c r="BH388" s="133"/>
      <c r="BI388" s="133"/>
      <c r="BJ388" s="133"/>
      <c r="BK388" s="133"/>
      <c r="BL388" s="133"/>
      <c r="BM388" s="133"/>
      <c r="BN388" s="133"/>
      <c r="BO388" s="133"/>
      <c r="BP388" s="133"/>
      <c r="BQ388" s="133"/>
      <c r="BR388" s="133"/>
      <c r="BS388" s="133"/>
      <c r="BT388" s="133"/>
      <c r="BU388" s="133"/>
      <c r="BV388" s="133"/>
      <c r="BW388" s="133"/>
      <c r="BX388" s="133"/>
      <c r="BY388" s="135"/>
      <c r="BZ388" s="172"/>
      <c r="CA388" s="172"/>
      <c r="CB388" s="172"/>
      <c r="CC388" s="172"/>
      <c r="CD388" s="172"/>
      <c r="CE388" s="172"/>
      <c r="CF388" s="172"/>
      <c r="CG388" s="172"/>
      <c r="CH388" s="172"/>
      <c r="CI388" s="172"/>
      <c r="CJ388" s="172"/>
      <c r="CK388" s="172"/>
      <c r="CL388" s="172"/>
      <c r="CM388" s="172"/>
      <c r="CN388" s="172"/>
      <c r="CO388" s="172"/>
      <c r="CP388" s="172"/>
      <c r="CQ388" s="172"/>
      <c r="CR388" s="172"/>
      <c r="CS388" s="172"/>
      <c r="CT388" s="172"/>
      <c r="CU388" s="172"/>
      <c r="CV388" s="172"/>
      <c r="CW388" s="172"/>
      <c r="CX388" s="172"/>
      <c r="CY388" s="172"/>
      <c r="CZ388" s="172"/>
    </row>
    <row r="389" s="134" customFormat="true" ht="15" customHeight="true" x14ac:dyDescent="0.2">
      <c r="B389" s="136"/>
      <c r="AB389" s="173"/>
      <c r="AC389" s="173"/>
      <c r="AD389" s="173"/>
      <c r="AE389" s="173"/>
      <c r="AF389" s="173"/>
      <c r="AG389" s="173"/>
      <c r="AH389" s="173"/>
      <c r="AI389" s="173"/>
      <c r="AJ389" s="173"/>
      <c r="AK389" s="173"/>
      <c r="AL389" s="173"/>
      <c r="AM389" s="173"/>
      <c r="AN389" s="173"/>
      <c r="AO389" s="173"/>
      <c r="AP389" s="173"/>
      <c r="AQ389" s="173"/>
      <c r="AR389" s="173"/>
      <c r="AS389" s="173"/>
      <c r="AT389" s="173"/>
      <c r="AU389" s="173"/>
      <c r="AV389" s="173"/>
      <c r="AW389" s="173"/>
      <c r="AX389" s="173"/>
      <c r="AY389" s="173"/>
      <c r="AZ389" s="173"/>
      <c r="BA389" s="135"/>
      <c r="BB389" s="133"/>
      <c r="BC389" s="133"/>
      <c r="BD389" s="133"/>
      <c r="BE389" s="133"/>
      <c r="BF389" s="133"/>
      <c r="BG389" s="133"/>
      <c r="BH389" s="133"/>
      <c r="BI389" s="133"/>
      <c r="BJ389" s="133"/>
      <c r="BK389" s="133"/>
      <c r="BL389" s="133"/>
      <c r="BM389" s="133"/>
      <c r="BN389" s="133"/>
      <c r="BO389" s="133"/>
      <c r="BP389" s="133"/>
      <c r="BQ389" s="133"/>
      <c r="BR389" s="133"/>
      <c r="BS389" s="133"/>
      <c r="BT389" s="133"/>
      <c r="BU389" s="133"/>
      <c r="BV389" s="133"/>
      <c r="BW389" s="133"/>
      <c r="BX389" s="133"/>
      <c r="BY389" s="135"/>
      <c r="BZ389" s="172"/>
      <c r="CA389" s="172"/>
      <c r="CB389" s="172"/>
      <c r="CC389" s="172"/>
      <c r="CD389" s="172"/>
      <c r="CE389" s="172"/>
      <c r="CF389" s="172"/>
      <c r="CG389" s="172"/>
      <c r="CH389" s="172"/>
      <c r="CI389" s="172"/>
      <c r="CJ389" s="172"/>
      <c r="CK389" s="172"/>
      <c r="CL389" s="172"/>
      <c r="CM389" s="172"/>
      <c r="CN389" s="172"/>
      <c r="CO389" s="172"/>
      <c r="CP389" s="172"/>
      <c r="CQ389" s="172"/>
      <c r="CR389" s="172"/>
      <c r="CS389" s="172"/>
      <c r="CT389" s="172"/>
      <c r="CU389" s="172"/>
      <c r="CV389" s="172"/>
      <c r="CW389" s="172"/>
      <c r="CX389" s="172"/>
      <c r="CY389" s="172"/>
      <c r="CZ389" s="172"/>
    </row>
    <row r="390" s="373" customFormat="true" ht="15" customHeight="true" x14ac:dyDescent="0.2">
      <c r="B390" s="372"/>
      <c r="AB390" s="173"/>
      <c r="AC390" s="173"/>
      <c r="AD390" s="173"/>
      <c r="AE390" s="173"/>
      <c r="AF390" s="173"/>
      <c r="AG390" s="173"/>
      <c r="AH390" s="173"/>
      <c r="AI390" s="173"/>
      <c r="AJ390" s="173"/>
      <c r="AK390" s="173"/>
      <c r="AL390" s="173"/>
      <c r="AM390" s="173"/>
      <c r="AN390" s="173"/>
      <c r="AO390" s="173"/>
      <c r="AP390" s="173"/>
      <c r="AQ390" s="173"/>
      <c r="AR390" s="173"/>
      <c r="AS390" s="173"/>
      <c r="AT390" s="173"/>
      <c r="AU390" s="173"/>
      <c r="AV390" s="173"/>
      <c r="AW390" s="173"/>
      <c r="AX390" s="173"/>
      <c r="AY390" s="173"/>
      <c r="AZ390" s="173"/>
      <c r="BA390" s="135"/>
      <c r="BB390" s="133"/>
      <c r="BC390" s="133"/>
      <c r="BD390" s="133"/>
      <c r="BE390" s="133"/>
      <c r="BF390" s="133"/>
      <c r="BG390" s="133"/>
      <c r="BH390" s="133"/>
      <c r="BI390" s="133"/>
      <c r="BJ390" s="133"/>
      <c r="BK390" s="133"/>
      <c r="BL390" s="133"/>
      <c r="BM390" s="133"/>
      <c r="BN390" s="133"/>
      <c r="BO390" s="133"/>
      <c r="BP390" s="133"/>
      <c r="BQ390" s="133"/>
      <c r="BR390" s="133"/>
      <c r="BS390" s="133"/>
      <c r="BT390" s="133"/>
      <c r="BU390" s="133"/>
      <c r="BV390" s="133"/>
      <c r="BW390" s="133"/>
      <c r="BX390" s="133"/>
      <c r="BY390" s="135"/>
      <c r="BZ390" s="172"/>
      <c r="CA390" s="172"/>
      <c r="CB390" s="172"/>
      <c r="CC390" s="172"/>
      <c r="CD390" s="172"/>
      <c r="CE390" s="172"/>
      <c r="CF390" s="172"/>
      <c r="CG390" s="172"/>
      <c r="CH390" s="172"/>
      <c r="CI390" s="172"/>
      <c r="CJ390" s="172"/>
      <c r="CK390" s="172"/>
      <c r="CL390" s="172"/>
      <c r="CM390" s="172"/>
      <c r="CN390" s="172"/>
      <c r="CO390" s="172"/>
      <c r="CP390" s="172"/>
      <c r="CQ390" s="172"/>
      <c r="CR390" s="172"/>
      <c r="CS390" s="172"/>
      <c r="CT390" s="172"/>
      <c r="CU390" s="172"/>
      <c r="CV390" s="172"/>
      <c r="CW390" s="172"/>
      <c r="CX390" s="172"/>
      <c r="CY390" s="172"/>
      <c r="CZ390" s="172"/>
    </row>
    <row r="391" s="373" customFormat="true" ht="15" customHeight="true" x14ac:dyDescent="0.2">
      <c r="B391" s="372"/>
      <c r="AB391" s="173"/>
      <c r="AC391" s="173"/>
      <c r="AD391" s="173"/>
      <c r="AE391" s="173"/>
      <c r="AF391" s="173"/>
      <c r="AG391" s="173"/>
      <c r="AH391" s="173"/>
      <c r="AI391" s="173"/>
      <c r="AJ391" s="173"/>
      <c r="AK391" s="173"/>
      <c r="AL391" s="173"/>
      <c r="AM391" s="173"/>
      <c r="AN391" s="173"/>
      <c r="AO391" s="173"/>
      <c r="AP391" s="173"/>
      <c r="AQ391" s="173"/>
      <c r="AR391" s="173"/>
      <c r="AS391" s="173"/>
      <c r="AT391" s="173"/>
      <c r="AU391" s="173"/>
      <c r="AV391" s="173"/>
      <c r="AW391" s="173"/>
      <c r="AX391" s="173"/>
      <c r="AY391" s="173"/>
      <c r="AZ391" s="173"/>
      <c r="BA391" s="135"/>
      <c r="BB391" s="133"/>
      <c r="BC391" s="133"/>
      <c r="BD391" s="133"/>
      <c r="BE391" s="133"/>
      <c r="BF391" s="133"/>
      <c r="BG391" s="133"/>
      <c r="BH391" s="133"/>
      <c r="BI391" s="133"/>
      <c r="BJ391" s="133"/>
      <c r="BK391" s="133"/>
      <c r="BL391" s="133"/>
      <c r="BM391" s="133"/>
      <c r="BN391" s="133"/>
      <c r="BO391" s="133"/>
      <c r="BP391" s="133"/>
      <c r="BQ391" s="133"/>
      <c r="BR391" s="133"/>
      <c r="BS391" s="133"/>
      <c r="BT391" s="133"/>
      <c r="BU391" s="133"/>
      <c r="BV391" s="133"/>
      <c r="BW391" s="133"/>
      <c r="BX391" s="133"/>
      <c r="BY391" s="135"/>
      <c r="BZ391" s="172"/>
      <c r="CA391" s="172"/>
      <c r="CB391" s="172"/>
      <c r="CC391" s="172"/>
      <c r="CD391" s="172"/>
      <c r="CE391" s="172"/>
      <c r="CF391" s="172"/>
      <c r="CG391" s="172"/>
      <c r="CH391" s="172"/>
      <c r="CI391" s="172"/>
      <c r="CJ391" s="172"/>
      <c r="CK391" s="172"/>
      <c r="CL391" s="172"/>
      <c r="CM391" s="172"/>
      <c r="CN391" s="172"/>
      <c r="CO391" s="172"/>
      <c r="CP391" s="172"/>
      <c r="CQ391" s="172"/>
      <c r="CR391" s="172"/>
      <c r="CS391" s="172"/>
      <c r="CT391" s="172"/>
      <c r="CU391" s="172"/>
      <c r="CV391" s="172"/>
      <c r="CW391" s="172"/>
      <c r="CX391" s="172"/>
      <c r="CY391" s="172"/>
      <c r="CZ391" s="172"/>
    </row>
    <row r="392" s="373" customFormat="true" ht="15" customHeight="true" x14ac:dyDescent="0.2">
      <c r="AB392" s="173"/>
      <c r="AC392" s="173"/>
      <c r="AD392" s="173"/>
      <c r="AE392" s="173"/>
      <c r="AF392" s="173"/>
      <c r="AG392" s="173"/>
      <c r="AH392" s="173"/>
      <c r="AI392" s="173"/>
      <c r="AJ392" s="173"/>
      <c r="AK392" s="173"/>
      <c r="AL392" s="173"/>
      <c r="AM392" s="173"/>
      <c r="AN392" s="173"/>
      <c r="AO392" s="173"/>
      <c r="AP392" s="173"/>
      <c r="AQ392" s="173"/>
      <c r="AR392" s="173"/>
      <c r="AS392" s="173"/>
      <c r="AT392" s="173"/>
      <c r="AU392" s="173"/>
      <c r="AV392" s="173"/>
      <c r="AW392" s="173"/>
      <c r="AX392" s="173"/>
      <c r="AY392" s="173"/>
      <c r="AZ392" s="173"/>
      <c r="BA392" s="135"/>
      <c r="BB392" s="133"/>
      <c r="BC392" s="133"/>
      <c r="BD392" s="133"/>
      <c r="BE392" s="133"/>
      <c r="BF392" s="133"/>
      <c r="BG392" s="133"/>
      <c r="BH392" s="133"/>
      <c r="BI392" s="133"/>
      <c r="BJ392" s="133"/>
      <c r="BK392" s="133"/>
      <c r="BL392" s="133"/>
      <c r="BM392" s="133"/>
      <c r="BN392" s="133"/>
      <c r="BO392" s="133"/>
      <c r="BP392" s="133"/>
      <c r="BQ392" s="133"/>
      <c r="BR392" s="133"/>
      <c r="BS392" s="133"/>
      <c r="BT392" s="133"/>
      <c r="BU392" s="133"/>
      <c r="BV392" s="133"/>
      <c r="BW392" s="133"/>
      <c r="BX392" s="133"/>
      <c r="BY392" s="135"/>
      <c r="BZ392" s="172"/>
      <c r="CA392" s="172"/>
      <c r="CB392" s="172"/>
      <c r="CC392" s="172"/>
      <c r="CD392" s="172"/>
      <c r="CE392" s="172"/>
      <c r="CF392" s="172"/>
      <c r="CG392" s="172"/>
      <c r="CH392" s="172"/>
      <c r="CI392" s="172"/>
      <c r="CJ392" s="172"/>
      <c r="CK392" s="172"/>
      <c r="CL392" s="172"/>
      <c r="CM392" s="172"/>
      <c r="CN392" s="172"/>
      <c r="CO392" s="172"/>
      <c r="CP392" s="172"/>
      <c r="CQ392" s="172"/>
      <c r="CR392" s="172"/>
      <c r="CS392" s="172"/>
      <c r="CT392" s="172"/>
      <c r="CU392" s="172"/>
      <c r="CV392" s="172"/>
      <c r="CW392" s="172"/>
      <c r="CX392" s="172"/>
      <c r="CY392" s="172"/>
      <c r="CZ392" s="172"/>
    </row>
    <row r="393" s="373" customFormat="true" ht="15" customHeight="true" x14ac:dyDescent="0.2">
      <c r="AB393" s="173"/>
      <c r="AC393" s="173"/>
      <c r="AD393" s="173"/>
      <c r="AE393" s="173"/>
      <c r="AF393" s="173"/>
      <c r="AG393" s="173"/>
      <c r="AH393" s="173"/>
      <c r="AI393" s="173"/>
      <c r="AJ393" s="173"/>
      <c r="AK393" s="173"/>
      <c r="AL393" s="173"/>
      <c r="AM393" s="173"/>
      <c r="AN393" s="173"/>
      <c r="AO393" s="173"/>
      <c r="AP393" s="173"/>
      <c r="AQ393" s="173"/>
      <c r="AR393" s="173"/>
      <c r="AS393" s="173"/>
      <c r="AT393" s="173"/>
      <c r="AU393" s="173"/>
      <c r="AV393" s="173"/>
      <c r="AW393" s="173"/>
      <c r="AX393" s="173"/>
      <c r="AY393" s="173"/>
      <c r="AZ393" s="173"/>
      <c r="BA393" s="135"/>
      <c r="BB393" s="133"/>
      <c r="BC393" s="133"/>
      <c r="BD393" s="133"/>
      <c r="BE393" s="133"/>
      <c r="BF393" s="133"/>
      <c r="BG393" s="133"/>
      <c r="BH393" s="133"/>
      <c r="BI393" s="133"/>
      <c r="BJ393" s="133"/>
      <c r="BK393" s="133"/>
      <c r="BL393" s="133"/>
      <c r="BM393" s="133"/>
      <c r="BN393" s="133"/>
      <c r="BO393" s="133"/>
      <c r="BP393" s="133"/>
      <c r="BQ393" s="133"/>
      <c r="BR393" s="133"/>
      <c r="BS393" s="133"/>
      <c r="BT393" s="133"/>
      <c r="BU393" s="133"/>
      <c r="BV393" s="133"/>
      <c r="BW393" s="133"/>
      <c r="BX393" s="133"/>
      <c r="BY393" s="135"/>
      <c r="BZ393" s="172"/>
      <c r="CA393" s="172"/>
      <c r="CB393" s="172"/>
      <c r="CC393" s="172"/>
      <c r="CD393" s="172"/>
      <c r="CE393" s="172"/>
      <c r="CF393" s="172"/>
      <c r="CG393" s="172"/>
      <c r="CH393" s="172"/>
      <c r="CI393" s="172"/>
      <c r="CJ393" s="172"/>
      <c r="CK393" s="172"/>
      <c r="CL393" s="172"/>
      <c r="CM393" s="172"/>
      <c r="CN393" s="172"/>
      <c r="CO393" s="172"/>
      <c r="CP393" s="172"/>
      <c r="CQ393" s="172"/>
      <c r="CR393" s="172"/>
      <c r="CS393" s="172"/>
      <c r="CT393" s="172"/>
      <c r="CU393" s="172"/>
      <c r="CV393" s="172"/>
      <c r="CW393" s="172"/>
      <c r="CX393" s="172"/>
      <c r="CY393" s="172"/>
      <c r="CZ393" s="172"/>
    </row>
    <row r="394" s="373" customFormat="true" ht="15" customHeight="true" x14ac:dyDescent="0.2">
      <c r="AB394" s="173"/>
      <c r="AC394" s="173"/>
      <c r="AD394" s="173"/>
      <c r="AE394" s="173"/>
      <c r="AF394" s="173"/>
      <c r="AG394" s="173"/>
      <c r="AH394" s="173"/>
      <c r="AI394" s="173"/>
      <c r="AJ394" s="173"/>
      <c r="AK394" s="173"/>
      <c r="AL394" s="173"/>
      <c r="AM394" s="173"/>
      <c r="AN394" s="173"/>
      <c r="AO394" s="173"/>
      <c r="AP394" s="173"/>
      <c r="AQ394" s="173"/>
      <c r="AR394" s="173"/>
      <c r="AS394" s="173"/>
      <c r="AT394" s="173"/>
      <c r="AU394" s="173"/>
      <c r="AV394" s="173"/>
      <c r="AW394" s="173"/>
      <c r="AX394" s="173"/>
      <c r="AY394" s="173"/>
      <c r="AZ394" s="173"/>
      <c r="BA394" s="135"/>
      <c r="BB394" s="133"/>
      <c r="BC394" s="133"/>
      <c r="BD394" s="133"/>
      <c r="BE394" s="133"/>
      <c r="BF394" s="133"/>
      <c r="BG394" s="133"/>
      <c r="BH394" s="133"/>
      <c r="BI394" s="133"/>
      <c r="BJ394" s="133"/>
      <c r="BK394" s="133"/>
      <c r="BL394" s="133"/>
      <c r="BM394" s="133"/>
      <c r="BN394" s="133"/>
      <c r="BO394" s="133"/>
      <c r="BP394" s="133"/>
      <c r="BQ394" s="133"/>
      <c r="BR394" s="133"/>
      <c r="BS394" s="133"/>
      <c r="BT394" s="133"/>
      <c r="BU394" s="133"/>
      <c r="BV394" s="133"/>
      <c r="BW394" s="133"/>
      <c r="BX394" s="133"/>
      <c r="BY394" s="135"/>
      <c r="BZ394" s="172"/>
      <c r="CA394" s="172"/>
      <c r="CB394" s="172"/>
      <c r="CC394" s="172"/>
      <c r="CD394" s="172"/>
      <c r="CE394" s="172"/>
      <c r="CF394" s="172"/>
      <c r="CG394" s="172"/>
      <c r="CH394" s="172"/>
      <c r="CI394" s="172"/>
      <c r="CJ394" s="172"/>
      <c r="CK394" s="172"/>
      <c r="CL394" s="172"/>
      <c r="CM394" s="172"/>
      <c r="CN394" s="172"/>
      <c r="CO394" s="172"/>
      <c r="CP394" s="172"/>
      <c r="CQ394" s="172"/>
      <c r="CR394" s="172"/>
      <c r="CS394" s="172"/>
      <c r="CT394" s="172"/>
      <c r="CU394" s="172"/>
      <c r="CV394" s="172"/>
      <c r="CW394" s="172"/>
      <c r="CX394" s="172"/>
      <c r="CY394" s="172"/>
      <c r="CZ394" s="172"/>
    </row>
    <row r="395" s="373" customFormat="true" ht="15" customHeight="true" x14ac:dyDescent="0.2">
      <c r="AB395" s="173"/>
      <c r="AC395" s="173"/>
      <c r="AD395" s="173"/>
      <c r="AE395" s="173"/>
      <c r="AF395" s="173"/>
      <c r="AG395" s="173"/>
      <c r="AH395" s="173"/>
      <c r="AI395" s="173"/>
      <c r="AJ395" s="173"/>
      <c r="AK395" s="173"/>
      <c r="AL395" s="173"/>
      <c r="AM395" s="173"/>
      <c r="AN395" s="173"/>
      <c r="AO395" s="173"/>
      <c r="AP395" s="173"/>
      <c r="AQ395" s="173"/>
      <c r="AR395" s="173"/>
      <c r="AS395" s="173"/>
      <c r="AT395" s="173"/>
      <c r="AU395" s="173"/>
      <c r="AV395" s="173"/>
      <c r="AW395" s="173"/>
      <c r="AX395" s="173"/>
      <c r="AY395" s="173"/>
      <c r="AZ395" s="173"/>
      <c r="BA395" s="135"/>
      <c r="BB395" s="133"/>
      <c r="BC395" s="133"/>
      <c r="BD395" s="133"/>
      <c r="BE395" s="133"/>
      <c r="BF395" s="133"/>
      <c r="BG395" s="133"/>
      <c r="BH395" s="133"/>
      <c r="BI395" s="133"/>
      <c r="BJ395" s="133"/>
      <c r="BK395" s="133"/>
      <c r="BL395" s="133"/>
      <c r="BM395" s="133"/>
      <c r="BN395" s="133"/>
      <c r="BO395" s="133"/>
      <c r="BP395" s="133"/>
      <c r="BQ395" s="133"/>
      <c r="BR395" s="133"/>
      <c r="BS395" s="133"/>
      <c r="BT395" s="133"/>
      <c r="BU395" s="133"/>
      <c r="BV395" s="133"/>
      <c r="BW395" s="133"/>
      <c r="BX395" s="133"/>
      <c r="BY395" s="135"/>
      <c r="BZ395" s="172"/>
      <c r="CA395" s="172"/>
      <c r="CB395" s="172"/>
      <c r="CC395" s="172"/>
      <c r="CD395" s="172"/>
      <c r="CE395" s="172"/>
      <c r="CF395" s="172"/>
      <c r="CG395" s="172"/>
      <c r="CH395" s="172"/>
      <c r="CI395" s="172"/>
      <c r="CJ395" s="172"/>
      <c r="CK395" s="172"/>
      <c r="CL395" s="172"/>
      <c r="CM395" s="172"/>
      <c r="CN395" s="172"/>
      <c r="CO395" s="172"/>
      <c r="CP395" s="172"/>
      <c r="CQ395" s="172"/>
      <c r="CR395" s="172"/>
      <c r="CS395" s="172"/>
      <c r="CT395" s="172"/>
      <c r="CU395" s="172"/>
      <c r="CV395" s="172"/>
      <c r="CW395" s="172"/>
      <c r="CX395" s="172"/>
      <c r="CY395" s="172"/>
      <c r="CZ395" s="172"/>
    </row>
    <row r="396" s="373" customFormat="true" ht="15" customHeight="true" x14ac:dyDescent="0.2">
      <c r="AB396" s="173"/>
      <c r="AC396" s="173"/>
      <c r="AD396" s="173"/>
      <c r="AE396" s="173"/>
      <c r="AF396" s="173"/>
      <c r="AG396" s="173"/>
      <c r="AH396" s="173"/>
      <c r="AI396" s="173"/>
      <c r="AJ396" s="173"/>
      <c r="AK396" s="173"/>
      <c r="AL396" s="173"/>
      <c r="AM396" s="173"/>
      <c r="AN396" s="173"/>
      <c r="AO396" s="173"/>
      <c r="AP396" s="173"/>
      <c r="AQ396" s="173"/>
      <c r="AR396" s="173"/>
      <c r="AS396" s="173"/>
      <c r="AT396" s="173"/>
      <c r="AU396" s="173"/>
      <c r="AV396" s="173"/>
      <c r="AW396" s="173"/>
      <c r="AX396" s="173"/>
      <c r="AY396" s="173"/>
      <c r="AZ396" s="173"/>
      <c r="BA396" s="135"/>
      <c r="BB396" s="133"/>
      <c r="BC396" s="133"/>
      <c r="BD396" s="133"/>
      <c r="BE396" s="133"/>
      <c r="BF396" s="133"/>
      <c r="BG396" s="133"/>
      <c r="BH396" s="133"/>
      <c r="BI396" s="133"/>
      <c r="BJ396" s="133"/>
      <c r="BK396" s="133"/>
      <c r="BL396" s="133"/>
      <c r="BM396" s="133"/>
      <c r="BN396" s="133"/>
      <c r="BO396" s="133"/>
      <c r="BP396" s="133"/>
      <c r="BQ396" s="133"/>
      <c r="BR396" s="133"/>
      <c r="BS396" s="133"/>
      <c r="BT396" s="133"/>
      <c r="BU396" s="133"/>
      <c r="BV396" s="133"/>
      <c r="BW396" s="133"/>
      <c r="BX396" s="133"/>
      <c r="BY396" s="135"/>
      <c r="BZ396" s="172"/>
      <c r="CA396" s="172"/>
      <c r="CB396" s="172"/>
      <c r="CC396" s="172"/>
      <c r="CD396" s="172"/>
      <c r="CE396" s="172"/>
      <c r="CF396" s="172"/>
      <c r="CG396" s="172"/>
      <c r="CH396" s="172"/>
      <c r="CI396" s="172"/>
      <c r="CJ396" s="172"/>
      <c r="CK396" s="172"/>
      <c r="CL396" s="172"/>
      <c r="CM396" s="172"/>
      <c r="CN396" s="172"/>
      <c r="CO396" s="172"/>
      <c r="CP396" s="172"/>
      <c r="CQ396" s="172"/>
      <c r="CR396" s="172"/>
      <c r="CS396" s="172"/>
      <c r="CT396" s="172"/>
      <c r="CU396" s="172"/>
      <c r="CV396" s="172"/>
      <c r="CW396" s="172"/>
      <c r="CX396" s="172"/>
      <c r="CY396" s="172"/>
      <c r="CZ396" s="172"/>
    </row>
    <row r="397" s="373" customFormat="true" ht="15" customHeight="true" x14ac:dyDescent="0.2">
      <c r="AB397" s="173"/>
      <c r="AC397" s="173"/>
      <c r="AD397" s="173"/>
      <c r="AE397" s="173"/>
      <c r="AF397" s="173"/>
      <c r="AG397" s="173"/>
      <c r="AH397" s="173"/>
      <c r="AI397" s="173"/>
      <c r="AJ397" s="173"/>
      <c r="AK397" s="173"/>
      <c r="AL397" s="173"/>
      <c r="AM397" s="173"/>
      <c r="AN397" s="173"/>
      <c r="AO397" s="173"/>
      <c r="AP397" s="173"/>
      <c r="AQ397" s="173"/>
      <c r="AR397" s="173"/>
      <c r="AS397" s="173"/>
      <c r="AT397" s="173"/>
      <c r="AU397" s="173"/>
      <c r="AV397" s="173"/>
      <c r="AW397" s="173"/>
      <c r="AX397" s="173"/>
      <c r="AY397" s="173"/>
      <c r="AZ397" s="173"/>
      <c r="BA397" s="135"/>
      <c r="BB397" s="133"/>
      <c r="BC397" s="133"/>
      <c r="BD397" s="133"/>
      <c r="BE397" s="133"/>
      <c r="BF397" s="133"/>
      <c r="BG397" s="133"/>
      <c r="BH397" s="133"/>
      <c r="BI397" s="133"/>
      <c r="BJ397" s="133"/>
      <c r="BK397" s="133"/>
      <c r="BL397" s="133"/>
      <c r="BM397" s="133"/>
      <c r="BN397" s="133"/>
      <c r="BO397" s="133"/>
      <c r="BP397" s="133"/>
      <c r="BQ397" s="133"/>
      <c r="BR397" s="133"/>
      <c r="BS397" s="133"/>
      <c r="BT397" s="133"/>
      <c r="BU397" s="133"/>
      <c r="BV397" s="133"/>
      <c r="BW397" s="133"/>
      <c r="BX397" s="133"/>
      <c r="BY397" s="135"/>
      <c r="BZ397" s="172"/>
      <c r="CA397" s="172"/>
      <c r="CB397" s="172"/>
      <c r="CC397" s="172"/>
      <c r="CD397" s="172"/>
      <c r="CE397" s="172"/>
      <c r="CF397" s="172"/>
      <c r="CG397" s="172"/>
      <c r="CH397" s="172"/>
      <c r="CI397" s="172"/>
      <c r="CJ397" s="172"/>
      <c r="CK397" s="172"/>
      <c r="CL397" s="172"/>
      <c r="CM397" s="172"/>
      <c r="CN397" s="172"/>
      <c r="CO397" s="172"/>
      <c r="CP397" s="172"/>
      <c r="CQ397" s="172"/>
      <c r="CR397" s="172"/>
      <c r="CS397" s="172"/>
      <c r="CT397" s="172"/>
      <c r="CU397" s="172"/>
      <c r="CV397" s="172"/>
      <c r="CW397" s="172"/>
      <c r="CX397" s="172"/>
      <c r="CY397" s="172"/>
      <c r="CZ397" s="172"/>
    </row>
    <row r="398" s="373" customFormat="true" ht="15" customHeight="true" x14ac:dyDescent="0.2">
      <c r="AB398" s="173"/>
      <c r="AC398" s="173"/>
      <c r="AD398" s="173"/>
      <c r="AE398" s="173"/>
      <c r="AF398" s="173"/>
      <c r="AG398" s="173"/>
      <c r="AH398" s="173"/>
      <c r="AI398" s="173"/>
      <c r="AJ398" s="173"/>
      <c r="AK398" s="173"/>
      <c r="AL398" s="173"/>
      <c r="AM398" s="173"/>
      <c r="AN398" s="173"/>
      <c r="AO398" s="173"/>
      <c r="AP398" s="173"/>
      <c r="AQ398" s="173"/>
      <c r="AR398" s="173"/>
      <c r="AS398" s="173"/>
      <c r="AT398" s="173"/>
      <c r="AU398" s="173"/>
      <c r="AV398" s="173"/>
      <c r="AW398" s="173"/>
      <c r="AX398" s="173"/>
      <c r="AY398" s="173"/>
      <c r="AZ398" s="173"/>
      <c r="BA398" s="135"/>
      <c r="BB398" s="133"/>
      <c r="BC398" s="133"/>
      <c r="BD398" s="133"/>
      <c r="BE398" s="133"/>
      <c r="BF398" s="133"/>
      <c r="BG398" s="133"/>
      <c r="BH398" s="133"/>
      <c r="BI398" s="133"/>
      <c r="BJ398" s="133"/>
      <c r="BK398" s="133"/>
      <c r="BL398" s="133"/>
      <c r="BM398" s="133"/>
      <c r="BN398" s="133"/>
      <c r="BO398" s="133"/>
      <c r="BP398" s="133"/>
      <c r="BQ398" s="133"/>
      <c r="BR398" s="133"/>
      <c r="BS398" s="133"/>
      <c r="BT398" s="133"/>
      <c r="BU398" s="133"/>
      <c r="BV398" s="133"/>
      <c r="BW398" s="133"/>
      <c r="BX398" s="133"/>
      <c r="BY398" s="135"/>
      <c r="BZ398" s="172"/>
      <c r="CA398" s="172"/>
      <c r="CB398" s="172"/>
      <c r="CC398" s="172"/>
      <c r="CD398" s="172"/>
      <c r="CE398" s="172"/>
      <c r="CF398" s="172"/>
      <c r="CG398" s="172"/>
      <c r="CH398" s="172"/>
      <c r="CI398" s="172"/>
      <c r="CJ398" s="172"/>
      <c r="CK398" s="172"/>
      <c r="CL398" s="172"/>
      <c r="CM398" s="172"/>
      <c r="CN398" s="172"/>
      <c r="CO398" s="172"/>
      <c r="CP398" s="172"/>
      <c r="CQ398" s="172"/>
      <c r="CR398" s="172"/>
      <c r="CS398" s="172"/>
      <c r="CT398" s="172"/>
      <c r="CU398" s="172"/>
      <c r="CV398" s="172"/>
      <c r="CW398" s="172"/>
      <c r="CX398" s="172"/>
      <c r="CY398" s="172"/>
      <c r="CZ398" s="172"/>
    </row>
    <row r="399" s="365" customFormat="true" ht="15" customHeight="true" x14ac:dyDescent="0.25">
      <c r="A399" s="139"/>
      <c r="B399" s="139"/>
      <c r="C399" s="1154" t="s">
        <v>132</v>
      </c>
      <c r="D399" s="1155"/>
      <c r="E399" s="1155"/>
      <c r="F399" s="1155"/>
      <c r="G399" s="139"/>
      <c r="H399" s="1156" t="s">
        <v>133</v>
      </c>
      <c r="I399" s="1157"/>
      <c r="J399" s="1157"/>
      <c r="K399" s="1157"/>
      <c r="M399" s="1156" t="s">
        <v>134</v>
      </c>
      <c r="N399" s="1157"/>
      <c r="O399" s="1157"/>
      <c r="P399" s="1157"/>
      <c r="Z399" s="168"/>
      <c r="AA399" s="168"/>
      <c r="AB399" s="168"/>
      <c r="AC399" s="168"/>
      <c r="AD399" s="168"/>
      <c r="AE399" s="168"/>
      <c r="AF399" s="168"/>
      <c r="AG399" s="168"/>
      <c r="AH399" s="168"/>
      <c r="AI399" s="168"/>
      <c r="AJ399" s="168"/>
      <c r="AK399" s="168"/>
      <c r="AL399" s="168"/>
      <c r="AM399" s="168"/>
      <c r="AN399" s="168"/>
      <c r="AO399" s="168"/>
      <c r="AP399" s="168"/>
      <c r="AQ399" s="168"/>
      <c r="AR399" s="168"/>
      <c r="AS399" s="168"/>
      <c r="AT399" s="168"/>
      <c r="AU399" s="168"/>
      <c r="AV399" s="168"/>
      <c r="AW399" s="168"/>
      <c r="AX399" s="168"/>
      <c r="AY399" s="168"/>
      <c r="AZ399" s="168"/>
      <c r="BB399" s="139"/>
      <c r="BZ399" s="168"/>
      <c r="CA399" s="168"/>
      <c r="CB399" s="168"/>
      <c r="CC399" s="168"/>
      <c r="CD399" s="168"/>
      <c r="CE399" s="168"/>
      <c r="CF399" s="168"/>
      <c r="CG399" s="168"/>
      <c r="CH399" s="168"/>
      <c r="CI399" s="168"/>
      <c r="CJ399" s="168"/>
      <c r="CK399" s="168"/>
      <c r="CL399" s="168"/>
      <c r="CM399" s="168"/>
      <c r="CN399" s="168"/>
      <c r="CO399" s="168"/>
      <c r="CP399" s="168"/>
      <c r="CQ399" s="168"/>
      <c r="CR399" s="168"/>
      <c r="CS399" s="168"/>
      <c r="CT399" s="168"/>
      <c r="CU399" s="168"/>
      <c r="CV399" s="168"/>
      <c r="CW399" s="168"/>
      <c r="CX399" s="168"/>
      <c r="CY399" s="168"/>
      <c r="CZ399" s="168"/>
    </row>
    <row r="400" s="175" customFormat="true" ht="24" customHeight="true" x14ac:dyDescent="0.2">
      <c r="C400" s="1174" t="s">
        <v>188</v>
      </c>
      <c r="D400" s="1049"/>
      <c r="E400" s="1049"/>
      <c r="H400" s="1174" t="s">
        <v>188</v>
      </c>
      <c r="I400" s="1049"/>
      <c r="J400" s="1049"/>
      <c r="M400" s="1174" t="s">
        <v>188</v>
      </c>
      <c r="N400" s="1049"/>
      <c r="O400" s="1049"/>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365"/>
      <c r="BB400" s="139"/>
      <c r="BC400" s="365"/>
      <c r="BD400" s="365"/>
      <c r="BE400" s="365"/>
      <c r="BF400" s="365"/>
      <c r="BG400" s="365"/>
      <c r="BH400" s="365"/>
      <c r="BI400" s="365"/>
      <c r="BJ400" s="365"/>
      <c r="BK400" s="365"/>
      <c r="BL400" s="365"/>
      <c r="BM400" s="365"/>
      <c r="BN400" s="365"/>
      <c r="BO400" s="365"/>
      <c r="BP400" s="365"/>
      <c r="BQ400" s="365"/>
      <c r="BR400" s="365"/>
      <c r="BS400" s="365"/>
      <c r="BT400" s="365"/>
      <c r="BU400" s="365"/>
      <c r="BV400" s="365"/>
      <c r="BW400" s="365"/>
      <c r="BX400" s="365"/>
      <c r="BY400" s="365"/>
      <c r="BZ400" s="168"/>
      <c r="CA400" s="168"/>
      <c r="CB400" s="168"/>
      <c r="CC400" s="168"/>
      <c r="CD400" s="168"/>
      <c r="CE400" s="168"/>
      <c r="CF400" s="168"/>
      <c r="CG400" s="168"/>
      <c r="CH400" s="168"/>
      <c r="CI400" s="168"/>
      <c r="CJ400" s="168"/>
      <c r="CK400" s="168"/>
      <c r="CL400" s="168"/>
      <c r="CM400" s="168"/>
      <c r="CN400" s="168"/>
      <c r="CO400" s="168"/>
      <c r="CP400" s="168"/>
      <c r="CQ400" s="168"/>
      <c r="CR400" s="168"/>
      <c r="CS400" s="168"/>
      <c r="CT400" s="168"/>
      <c r="CU400" s="168"/>
      <c r="CV400" s="168"/>
      <c r="CW400" s="168"/>
      <c r="CX400" s="168"/>
      <c r="CY400" s="168"/>
      <c r="CZ400" s="168"/>
    </row>
    <row r="401" s="175" customFormat="true" ht="25.15" customHeight="true" x14ac:dyDescent="0.2">
      <c r="C401" s="1151"/>
      <c r="D401" s="1049"/>
      <c r="E401" s="429" t="s">
        <v>189</v>
      </c>
      <c r="H401" s="1151"/>
      <c r="I401" s="1049"/>
      <c r="J401" s="430" t="s">
        <v>189</v>
      </c>
      <c r="M401" s="1151"/>
      <c r="N401" s="1049"/>
      <c r="O401" s="431" t="s">
        <v>189</v>
      </c>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365"/>
      <c r="BB401" s="139"/>
      <c r="BC401" s="365"/>
      <c r="BD401" s="365"/>
      <c r="BE401" s="365"/>
      <c r="BF401" s="365"/>
      <c r="BG401" s="365"/>
      <c r="BH401" s="365"/>
      <c r="BI401" s="365"/>
      <c r="BJ401" s="365"/>
      <c r="BK401" s="365"/>
      <c r="BL401" s="365"/>
      <c r="BM401" s="365"/>
      <c r="BN401" s="365"/>
      <c r="BO401" s="365"/>
      <c r="BP401" s="365"/>
      <c r="BQ401" s="365"/>
      <c r="BR401" s="365"/>
      <c r="BS401" s="365"/>
      <c r="BT401" s="365"/>
      <c r="BU401" s="365"/>
      <c r="BV401" s="365"/>
      <c r="BW401" s="365"/>
      <c r="BX401" s="365"/>
      <c r="BY401" s="365"/>
      <c r="BZ401" s="168"/>
      <c r="CA401" s="168"/>
      <c r="CB401" s="168"/>
      <c r="CC401" s="168"/>
      <c r="CD401" s="168"/>
      <c r="CE401" s="168"/>
      <c r="CF401" s="168"/>
      <c r="CG401" s="168"/>
      <c r="CH401" s="168"/>
      <c r="CI401" s="168"/>
      <c r="CJ401" s="168"/>
      <c r="CK401" s="168"/>
      <c r="CL401" s="168"/>
      <c r="CM401" s="168"/>
      <c r="CN401" s="168"/>
      <c r="CO401" s="168"/>
      <c r="CP401" s="168"/>
      <c r="CQ401" s="168"/>
      <c r="CR401" s="168"/>
      <c r="CS401" s="168"/>
      <c r="CT401" s="168"/>
      <c r="CU401" s="168"/>
      <c r="CV401" s="168"/>
      <c r="CW401" s="168"/>
      <c r="CX401" s="168"/>
      <c r="CY401" s="168"/>
      <c r="CZ401" s="168"/>
    </row>
    <row r="402" s="175" customFormat="true" ht="25.15" customHeight="true" x14ac:dyDescent="0.2">
      <c r="B402" s="1153" t="s">
        <v>139</v>
      </c>
      <c r="C402" s="1049"/>
      <c r="D402" s="1049"/>
      <c r="E402" s="432" t="s">
        <v>190</v>
      </c>
      <c r="H402" s="1049"/>
      <c r="I402" s="1049"/>
      <c r="J402" s="433" t="s">
        <v>190</v>
      </c>
      <c r="M402" s="1049"/>
      <c r="N402" s="1049"/>
      <c r="O402" s="434" t="s">
        <v>190</v>
      </c>
      <c r="AB402" s="168"/>
      <c r="AC402" s="168"/>
      <c r="AD402" s="168"/>
      <c r="AE402" s="168"/>
      <c r="AF402" s="168"/>
      <c r="AG402" s="168"/>
      <c r="AH402" s="168"/>
      <c r="AI402" s="168"/>
      <c r="AJ402" s="168"/>
      <c r="AK402" s="168"/>
      <c r="AL402" s="168"/>
      <c r="AM402" s="168"/>
      <c r="AN402" s="168"/>
      <c r="AO402" s="168"/>
      <c r="AP402" s="168"/>
      <c r="AQ402" s="168"/>
      <c r="AR402" s="168"/>
      <c r="AS402" s="168"/>
      <c r="AT402" s="168"/>
      <c r="AU402" s="168"/>
      <c r="AV402" s="168"/>
      <c r="AW402" s="168"/>
      <c r="AX402" s="168"/>
      <c r="AY402" s="168"/>
      <c r="AZ402" s="168"/>
      <c r="BA402" s="365"/>
      <c r="BB402" s="139"/>
      <c r="BC402" s="365"/>
      <c r="BD402" s="365"/>
      <c r="BE402" s="365"/>
      <c r="BF402" s="365"/>
      <c r="BG402" s="365"/>
      <c r="BH402" s="365"/>
      <c r="BI402" s="365"/>
      <c r="BJ402" s="365"/>
      <c r="BK402" s="365"/>
      <c r="BL402" s="365"/>
      <c r="BM402" s="365"/>
      <c r="BN402" s="365"/>
      <c r="BO402" s="365"/>
      <c r="BP402" s="365"/>
      <c r="BQ402" s="365"/>
      <c r="BR402" s="365"/>
      <c r="BS402" s="365"/>
      <c r="BT402" s="365"/>
      <c r="BU402" s="365"/>
      <c r="BV402" s="365"/>
      <c r="BW402" s="365"/>
      <c r="BX402" s="365"/>
      <c r="BY402" s="365"/>
      <c r="BZ402" s="168"/>
      <c r="CA402" s="168"/>
      <c r="CB402" s="168"/>
      <c r="CC402" s="168"/>
      <c r="CD402" s="168"/>
      <c r="CE402" s="168"/>
      <c r="CF402" s="168"/>
      <c r="CG402" s="168"/>
      <c r="CH402" s="168"/>
      <c r="CI402" s="168"/>
      <c r="CJ402" s="168"/>
      <c r="CK402" s="168"/>
      <c r="CL402" s="168"/>
      <c r="CM402" s="168"/>
      <c r="CN402" s="168"/>
      <c r="CO402" s="168"/>
      <c r="CP402" s="168"/>
      <c r="CQ402" s="168"/>
      <c r="CR402" s="168"/>
      <c r="CS402" s="168"/>
      <c r="CT402" s="168"/>
      <c r="CU402" s="168"/>
      <c r="CV402" s="168"/>
      <c r="CW402" s="168"/>
      <c r="CX402" s="168"/>
      <c r="CY402" s="168"/>
      <c r="CZ402" s="168"/>
    </row>
    <row r="403" s="175" customFormat="true" ht="25.15" customHeight="true" x14ac:dyDescent="0.2">
      <c r="B403" s="1049"/>
      <c r="C403" s="1172" t="s">
        <v>398</v>
      </c>
      <c r="D403" s="1127"/>
      <c r="E403" s="651">
        <v>-0.85774479764562839</v>
      </c>
      <c r="F403" s="473"/>
      <c r="G403" s="473"/>
      <c r="H403" s="1172" t="s">
        <v>583</v>
      </c>
      <c r="I403" s="1127"/>
      <c r="J403" s="652">
        <v>0.55642507832421206</v>
      </c>
      <c r="K403" s="473"/>
      <c r="L403" s="473"/>
      <c r="M403" s="1172" t="s">
        <v>404</v>
      </c>
      <c r="N403" s="1127"/>
      <c r="O403" s="653">
        <v>-0.63574716522429819</v>
      </c>
      <c r="P403" s="473"/>
      <c r="Q403" s="473"/>
      <c r="AB403" s="168"/>
      <c r="AC403" s="168"/>
      <c r="AD403" s="168"/>
      <c r="AE403" s="168"/>
      <c r="AF403" s="168"/>
      <c r="AG403" s="168"/>
      <c r="AH403" s="168"/>
      <c r="AI403" s="168"/>
      <c r="AJ403" s="168"/>
      <c r="AK403" s="168"/>
      <c r="AL403" s="168"/>
      <c r="AM403" s="168"/>
      <c r="AN403" s="168"/>
      <c r="AO403" s="168"/>
      <c r="AP403" s="168"/>
      <c r="AQ403" s="168"/>
      <c r="AR403" s="168"/>
      <c r="AS403" s="168"/>
      <c r="AT403" s="168"/>
      <c r="AU403" s="168"/>
      <c r="AV403" s="168"/>
      <c r="AW403" s="168"/>
      <c r="AX403" s="168"/>
      <c r="AY403" s="168"/>
      <c r="AZ403" s="168"/>
      <c r="BA403" s="170"/>
      <c r="BB403" s="255"/>
      <c r="BC403" s="170"/>
      <c r="BD403" s="170"/>
      <c r="BE403" s="170"/>
      <c r="BF403" s="170"/>
      <c r="BG403" s="170"/>
      <c r="BH403" s="170"/>
      <c r="BI403" s="170"/>
      <c r="BJ403" s="170"/>
      <c r="BK403" s="170"/>
      <c r="BL403" s="170"/>
      <c r="BM403" s="170"/>
      <c r="BN403" s="170"/>
      <c r="BO403" s="170"/>
      <c r="BP403" s="170"/>
      <c r="BQ403" s="170"/>
      <c r="BR403" s="170"/>
      <c r="BS403" s="170"/>
      <c r="BT403" s="170"/>
      <c r="BU403" s="170"/>
      <c r="BV403" s="170"/>
      <c r="BW403" s="170"/>
      <c r="BX403" s="170"/>
      <c r="BY403" s="170"/>
      <c r="BZ403" s="171"/>
      <c r="CA403" s="171"/>
      <c r="CB403" s="171"/>
      <c r="CC403" s="171"/>
      <c r="CD403" s="171"/>
      <c r="CE403" s="171"/>
      <c r="CF403" s="171"/>
      <c r="CG403" s="171"/>
      <c r="CH403" s="171"/>
      <c r="CI403" s="171"/>
      <c r="CJ403" s="171"/>
      <c r="CK403" s="171"/>
      <c r="CL403" s="171"/>
      <c r="CM403" s="171"/>
      <c r="CN403" s="171"/>
      <c r="CO403" s="171"/>
      <c r="CP403" s="171"/>
      <c r="CQ403" s="171"/>
      <c r="CR403" s="171"/>
      <c r="CS403" s="171"/>
      <c r="CT403" s="171"/>
      <c r="CU403" s="171"/>
      <c r="CV403" s="171"/>
      <c r="CW403" s="171"/>
      <c r="CX403" s="171"/>
      <c r="CY403" s="171"/>
      <c r="CZ403" s="171"/>
    </row>
    <row r="404" s="175" customFormat="true" ht="25.15" customHeight="true" x14ac:dyDescent="0.2">
      <c r="B404" s="1049"/>
      <c r="C404" s="1172" t="s">
        <v>401</v>
      </c>
      <c r="D404" s="1127"/>
      <c r="E404" s="654">
        <v>0.8539807468872006</v>
      </c>
      <c r="F404" s="473"/>
      <c r="G404" s="473"/>
      <c r="H404" s="1172" t="s">
        <v>584</v>
      </c>
      <c r="I404" s="1127"/>
      <c r="J404" s="655">
        <v>0.55348542813171431</v>
      </c>
      <c r="K404" s="473"/>
      <c r="L404" s="473"/>
      <c r="M404" s="1172" t="s">
        <v>408</v>
      </c>
      <c r="N404" s="1127"/>
      <c r="O404" s="656">
        <v>0.62331706822647637</v>
      </c>
      <c r="P404" s="473"/>
      <c r="Q404" s="473"/>
      <c r="AB404" s="168"/>
      <c r="AC404" s="168"/>
      <c r="AD404" s="168"/>
      <c r="AE404" s="168"/>
      <c r="AF404" s="168"/>
      <c r="AG404" s="168"/>
      <c r="AH404" s="168"/>
      <c r="AI404" s="168"/>
      <c r="AJ404" s="168"/>
      <c r="AK404" s="168"/>
      <c r="AL404" s="168"/>
      <c r="AM404" s="168"/>
      <c r="AN404" s="168"/>
      <c r="AO404" s="168"/>
      <c r="AP404" s="168"/>
      <c r="AQ404" s="168"/>
      <c r="AR404" s="168"/>
      <c r="AS404" s="168"/>
      <c r="AT404" s="168"/>
      <c r="AU404" s="168"/>
      <c r="AV404" s="168"/>
      <c r="AW404" s="168"/>
      <c r="AX404" s="168"/>
      <c r="AY404" s="168"/>
      <c r="AZ404" s="168"/>
      <c r="BA404" s="170"/>
      <c r="BB404" s="255"/>
      <c r="BC404" s="170"/>
      <c r="BD404" s="170"/>
      <c r="BE404" s="170"/>
      <c r="BF404" s="170"/>
      <c r="BG404" s="170"/>
      <c r="BH404" s="170"/>
      <c r="BI404" s="170"/>
      <c r="BJ404" s="170"/>
      <c r="BK404" s="170"/>
      <c r="BL404" s="170"/>
      <c r="BM404" s="170"/>
      <c r="BN404" s="170"/>
      <c r="BO404" s="170"/>
      <c r="BP404" s="170"/>
      <c r="BQ404" s="170"/>
      <c r="BR404" s="170"/>
      <c r="BS404" s="170"/>
      <c r="BT404" s="170"/>
      <c r="BU404" s="170"/>
      <c r="BV404" s="170"/>
      <c r="BW404" s="170"/>
      <c r="BX404" s="170"/>
      <c r="BY404" s="170"/>
      <c r="BZ404" s="171"/>
      <c r="CA404" s="171"/>
      <c r="CB404" s="171"/>
      <c r="CC404" s="171"/>
      <c r="CD404" s="171"/>
      <c r="CE404" s="171"/>
      <c r="CF404" s="171"/>
      <c r="CG404" s="171"/>
      <c r="CH404" s="171"/>
      <c r="CI404" s="171"/>
      <c r="CJ404" s="171"/>
      <c r="CK404" s="171"/>
      <c r="CL404" s="171"/>
      <c r="CM404" s="171"/>
      <c r="CN404" s="171"/>
      <c r="CO404" s="171"/>
      <c r="CP404" s="171"/>
      <c r="CQ404" s="171"/>
      <c r="CR404" s="171"/>
      <c r="CS404" s="171"/>
      <c r="CT404" s="171"/>
      <c r="CU404" s="171"/>
      <c r="CV404" s="171"/>
      <c r="CW404" s="171"/>
      <c r="CX404" s="171"/>
      <c r="CY404" s="171"/>
      <c r="CZ404" s="171"/>
    </row>
    <row r="405" s="175" customFormat="true" ht="25.15" customHeight="true" x14ac:dyDescent="0.2">
      <c r="B405" s="1049"/>
      <c r="C405" s="1172" t="s">
        <v>397</v>
      </c>
      <c r="D405" s="1127"/>
      <c r="E405" s="654">
        <v>0.84909145534227493</v>
      </c>
      <c r="F405" s="473"/>
      <c r="G405" s="473"/>
      <c r="H405" s="1172" t="s">
        <v>585</v>
      </c>
      <c r="I405" s="1127"/>
      <c r="J405" s="655">
        <v>0.54861162380633466</v>
      </c>
      <c r="K405" s="473"/>
      <c r="L405" s="473"/>
      <c r="M405" s="1172" t="s">
        <v>397</v>
      </c>
      <c r="N405" s="1127"/>
      <c r="O405" s="656">
        <v>0.6097681654714644</v>
      </c>
      <c r="P405" s="473"/>
      <c r="Q405" s="473"/>
      <c r="AB405" s="168"/>
      <c r="AC405" s="168"/>
      <c r="AD405" s="168"/>
      <c r="AE405" s="168"/>
      <c r="AF405" s="168"/>
      <c r="AG405" s="168"/>
      <c r="AH405" s="168"/>
      <c r="AI405" s="168"/>
      <c r="AJ405" s="168"/>
      <c r="AK405" s="168"/>
      <c r="AL405" s="168"/>
      <c r="AM405" s="168"/>
      <c r="AN405" s="168"/>
      <c r="AO405" s="168"/>
      <c r="AP405" s="168"/>
      <c r="AQ405" s="168"/>
      <c r="AR405" s="168"/>
      <c r="AS405" s="168"/>
      <c r="AT405" s="168"/>
      <c r="AU405" s="168"/>
      <c r="AV405" s="168"/>
      <c r="AW405" s="168"/>
      <c r="AX405" s="168"/>
      <c r="AY405" s="168"/>
      <c r="AZ405" s="168"/>
      <c r="BA405" s="170"/>
      <c r="BB405" s="255"/>
      <c r="BC405" s="170"/>
      <c r="BD405" s="170"/>
      <c r="BE405" s="170"/>
      <c r="BF405" s="170"/>
      <c r="BG405" s="170"/>
      <c r="BH405" s="170"/>
      <c r="BI405" s="170"/>
      <c r="BJ405" s="170"/>
      <c r="BK405" s="170"/>
      <c r="BL405" s="170"/>
      <c r="BM405" s="170"/>
      <c r="BN405" s="170"/>
      <c r="BO405" s="170"/>
      <c r="BP405" s="170"/>
      <c r="BQ405" s="170"/>
      <c r="BR405" s="170"/>
      <c r="BS405" s="170"/>
      <c r="BT405" s="170"/>
      <c r="BU405" s="170"/>
      <c r="BV405" s="170"/>
      <c r="BW405" s="170"/>
      <c r="BX405" s="170"/>
      <c r="BY405" s="170"/>
      <c r="BZ405" s="171"/>
      <c r="CA405" s="171"/>
      <c r="CB405" s="171"/>
      <c r="CC405" s="171"/>
      <c r="CD405" s="171"/>
      <c r="CE405" s="171"/>
      <c r="CF405" s="171"/>
      <c r="CG405" s="171"/>
      <c r="CH405" s="171"/>
      <c r="CI405" s="171"/>
      <c r="CJ405" s="171"/>
      <c r="CK405" s="171"/>
      <c r="CL405" s="171"/>
      <c r="CM405" s="171"/>
      <c r="CN405" s="171"/>
      <c r="CO405" s="171"/>
      <c r="CP405" s="171"/>
      <c r="CQ405" s="171"/>
      <c r="CR405" s="171"/>
      <c r="CS405" s="171"/>
      <c r="CT405" s="171"/>
      <c r="CU405" s="171"/>
      <c r="CV405" s="171"/>
      <c r="CW405" s="171"/>
      <c r="CX405" s="171"/>
      <c r="CY405" s="171"/>
      <c r="CZ405" s="171"/>
    </row>
    <row r="406" s="175" customFormat="true" ht="25.15" customHeight="true" x14ac:dyDescent="0.2">
      <c r="B406" s="1049"/>
      <c r="C406" s="1172" t="s">
        <v>584</v>
      </c>
      <c r="D406" s="1127"/>
      <c r="E406" s="654">
        <v>0.71638674917712442</v>
      </c>
      <c r="F406" s="473"/>
      <c r="G406" s="473"/>
      <c r="H406" s="1172" t="s">
        <v>586</v>
      </c>
      <c r="I406" s="1127"/>
      <c r="J406" s="655">
        <v>-0.51387401749930406</v>
      </c>
      <c r="K406" s="473"/>
      <c r="L406" s="473"/>
      <c r="M406" s="1172" t="s">
        <v>401</v>
      </c>
      <c r="N406" s="1127"/>
      <c r="O406" s="656">
        <v>0.60504478247243154</v>
      </c>
      <c r="P406" s="473"/>
      <c r="Q406" s="473"/>
      <c r="AB406" s="168"/>
      <c r="AC406" s="168"/>
      <c r="AD406" s="168"/>
      <c r="AE406" s="168"/>
      <c r="AF406" s="168"/>
      <c r="AG406" s="168"/>
      <c r="AH406" s="168"/>
      <c r="AI406" s="168"/>
      <c r="AJ406" s="168"/>
      <c r="AK406" s="168"/>
      <c r="AL406" s="168"/>
      <c r="AM406" s="168"/>
      <c r="AN406" s="168"/>
      <c r="AO406" s="168"/>
      <c r="AP406" s="168"/>
      <c r="AQ406" s="168"/>
      <c r="AR406" s="168"/>
      <c r="AS406" s="168"/>
      <c r="AT406" s="168"/>
      <c r="AU406" s="168"/>
      <c r="AV406" s="168"/>
      <c r="AW406" s="168"/>
      <c r="AX406" s="168"/>
      <c r="AY406" s="168"/>
      <c r="AZ406" s="168"/>
      <c r="BA406" s="170"/>
      <c r="BB406" s="255"/>
      <c r="BC406" s="170"/>
      <c r="BD406" s="170"/>
      <c r="BE406" s="170"/>
      <c r="BF406" s="170"/>
      <c r="BG406" s="170"/>
      <c r="BH406" s="170"/>
      <c r="BI406" s="170"/>
      <c r="BJ406" s="170"/>
      <c r="BK406" s="170"/>
      <c r="BL406" s="170"/>
      <c r="BM406" s="170"/>
      <c r="BN406" s="170"/>
      <c r="BO406" s="170"/>
      <c r="BP406" s="170"/>
      <c r="BQ406" s="170"/>
      <c r="BR406" s="170"/>
      <c r="BS406" s="170"/>
      <c r="BT406" s="170"/>
      <c r="BU406" s="170"/>
      <c r="BV406" s="170"/>
      <c r="BW406" s="170"/>
      <c r="BX406" s="170"/>
      <c r="BY406" s="170"/>
      <c r="BZ406" s="171"/>
      <c r="CA406" s="171"/>
      <c r="CB406" s="171"/>
      <c r="CC406" s="171"/>
      <c r="CD406" s="171"/>
      <c r="CE406" s="171"/>
      <c r="CF406" s="171"/>
      <c r="CG406" s="171"/>
      <c r="CH406" s="171"/>
      <c r="CI406" s="171"/>
      <c r="CJ406" s="171"/>
      <c r="CK406" s="171"/>
      <c r="CL406" s="171"/>
      <c r="CM406" s="171"/>
      <c r="CN406" s="171"/>
      <c r="CO406" s="171"/>
      <c r="CP406" s="171"/>
      <c r="CQ406" s="171"/>
      <c r="CR406" s="171"/>
      <c r="CS406" s="171"/>
      <c r="CT406" s="171"/>
      <c r="CU406" s="171"/>
      <c r="CV406" s="171"/>
      <c r="CW406" s="171"/>
      <c r="CX406" s="171"/>
      <c r="CY406" s="171"/>
      <c r="CZ406" s="171"/>
    </row>
    <row r="407" s="175" customFormat="true" ht="25.15" customHeight="true" x14ac:dyDescent="0.2">
      <c r="B407" s="1049"/>
      <c r="C407" s="1172" t="s">
        <v>403</v>
      </c>
      <c r="D407" s="1127"/>
      <c r="E407" s="654">
        <v>0.7065007814640587</v>
      </c>
      <c r="F407" s="473"/>
      <c r="G407" s="473"/>
      <c r="H407" s="1172" t="s">
        <v>587</v>
      </c>
      <c r="I407" s="1127"/>
      <c r="J407" s="655">
        <v>0.50832490656350549</v>
      </c>
      <c r="K407" s="473"/>
      <c r="L407" s="473"/>
      <c r="M407" s="1172" t="s">
        <v>398</v>
      </c>
      <c r="N407" s="1127"/>
      <c r="O407" s="656">
        <v>-0.60153300657785458</v>
      </c>
      <c r="P407" s="473"/>
      <c r="Q407" s="473"/>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70"/>
      <c r="BB407" s="255"/>
      <c r="BC407" s="170"/>
      <c r="BD407" s="170"/>
      <c r="BE407" s="170"/>
      <c r="BF407" s="170"/>
      <c r="BG407" s="170"/>
      <c r="BH407" s="170"/>
      <c r="BI407" s="170"/>
      <c r="BJ407" s="170"/>
      <c r="BK407" s="170"/>
      <c r="BL407" s="170"/>
      <c r="BM407" s="170"/>
      <c r="BN407" s="170"/>
      <c r="BO407" s="170"/>
      <c r="BP407" s="170"/>
      <c r="BQ407" s="170"/>
      <c r="BR407" s="170"/>
      <c r="BS407" s="170"/>
      <c r="BT407" s="170"/>
      <c r="BU407" s="170"/>
      <c r="BV407" s="170"/>
      <c r="BW407" s="170"/>
      <c r="BX407" s="170"/>
      <c r="BY407" s="170"/>
      <c r="BZ407" s="171"/>
      <c r="CA407" s="171"/>
      <c r="CB407" s="171"/>
      <c r="CC407" s="171"/>
      <c r="CD407" s="171"/>
      <c r="CE407" s="171"/>
      <c r="CF407" s="171"/>
      <c r="CG407" s="171"/>
      <c r="CH407" s="171"/>
      <c r="CI407" s="171"/>
      <c r="CJ407" s="171"/>
      <c r="CK407" s="171"/>
      <c r="CL407" s="171"/>
      <c r="CM407" s="171"/>
      <c r="CN407" s="171"/>
      <c r="CO407" s="171"/>
      <c r="CP407" s="171"/>
      <c r="CQ407" s="171"/>
      <c r="CR407" s="171"/>
      <c r="CS407" s="171"/>
      <c r="CT407" s="171"/>
      <c r="CU407" s="171"/>
      <c r="CV407" s="171"/>
      <c r="CW407" s="171"/>
      <c r="CX407" s="171"/>
      <c r="CY407" s="171"/>
      <c r="CZ407" s="171"/>
    </row>
    <row r="408" s="175" customFormat="true" ht="25.15" customHeight="true" x14ac:dyDescent="0.2">
      <c r="B408" s="1049"/>
      <c r="C408" s="1172" t="s">
        <v>583</v>
      </c>
      <c r="D408" s="1127"/>
      <c r="E408" s="654">
        <v>0.6918889124272567</v>
      </c>
      <c r="F408" s="473"/>
      <c r="G408" s="473"/>
      <c r="H408" s="1172" t="s">
        <v>403</v>
      </c>
      <c r="I408" s="1127"/>
      <c r="J408" s="655">
        <v>0.50472131332890025</v>
      </c>
      <c r="K408" s="473"/>
      <c r="L408" s="473"/>
      <c r="M408" s="1172" t="s">
        <v>403</v>
      </c>
      <c r="N408" s="1127"/>
      <c r="O408" s="656">
        <v>0.57305003944292454</v>
      </c>
      <c r="P408" s="473"/>
      <c r="Q408" s="473"/>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70"/>
      <c r="BB408" s="255"/>
      <c r="BC408" s="170"/>
      <c r="BD408" s="170"/>
      <c r="BE408" s="170"/>
      <c r="BF408" s="170"/>
      <c r="BG408" s="170"/>
      <c r="BH408" s="170"/>
      <c r="BI408" s="170"/>
      <c r="BJ408" s="170"/>
      <c r="BK408" s="170"/>
      <c r="BL408" s="170"/>
      <c r="BM408" s="170"/>
      <c r="BN408" s="170"/>
      <c r="BO408" s="170"/>
      <c r="BP408" s="170"/>
      <c r="BQ408" s="170"/>
      <c r="BR408" s="170"/>
      <c r="BS408" s="170"/>
      <c r="BT408" s="170"/>
      <c r="BU408" s="170"/>
      <c r="BV408" s="170"/>
      <c r="BW408" s="170"/>
      <c r="BX408" s="170"/>
      <c r="BY408" s="170"/>
      <c r="BZ408" s="171"/>
      <c r="CA408" s="171"/>
      <c r="CB408" s="171"/>
      <c r="CC408" s="171"/>
      <c r="CD408" s="171"/>
      <c r="CE408" s="171"/>
      <c r="CF408" s="171"/>
      <c r="CG408" s="171"/>
      <c r="CH408" s="171"/>
      <c r="CI408" s="171"/>
      <c r="CJ408" s="171"/>
      <c r="CK408" s="171"/>
      <c r="CL408" s="171"/>
      <c r="CM408" s="171"/>
      <c r="CN408" s="171"/>
      <c r="CO408" s="171"/>
      <c r="CP408" s="171"/>
      <c r="CQ408" s="171"/>
      <c r="CR408" s="171"/>
      <c r="CS408" s="171"/>
      <c r="CT408" s="171"/>
      <c r="CU408" s="171"/>
      <c r="CV408" s="171"/>
      <c r="CW408" s="171"/>
      <c r="CX408" s="171"/>
      <c r="CY408" s="171"/>
      <c r="CZ408" s="171"/>
    </row>
    <row r="409" s="175" customFormat="true" ht="25.15" customHeight="true" x14ac:dyDescent="0.2">
      <c r="B409" s="1049"/>
      <c r="C409" s="1172" t="s">
        <v>588</v>
      </c>
      <c r="D409" s="1127"/>
      <c r="E409" s="654">
        <v>0.62902272033789686</v>
      </c>
      <c r="F409" s="473"/>
      <c r="G409" s="473"/>
      <c r="H409" s="1172" t="s">
        <v>589</v>
      </c>
      <c r="I409" s="1127"/>
      <c r="J409" s="655">
        <v>0.4948759776882185</v>
      </c>
      <c r="K409" s="473"/>
      <c r="L409" s="473"/>
      <c r="M409" s="1172" t="s">
        <v>583</v>
      </c>
      <c r="N409" s="1127"/>
      <c r="O409" s="656">
        <v>0.57253723846208315</v>
      </c>
      <c r="P409" s="473"/>
      <c r="Q409" s="473"/>
      <c r="AB409" s="168"/>
      <c r="AC409" s="168"/>
      <c r="AD409" s="168"/>
      <c r="AE409" s="168"/>
      <c r="AF409" s="168"/>
      <c r="AG409" s="168"/>
      <c r="AH409" s="168"/>
      <c r="AI409" s="168"/>
      <c r="AJ409" s="168"/>
      <c r="AK409" s="168"/>
      <c r="AL409" s="168"/>
      <c r="AM409" s="168"/>
      <c r="AN409" s="168"/>
      <c r="AO409" s="168"/>
      <c r="AP409" s="168"/>
      <c r="AQ409" s="168"/>
      <c r="AR409" s="168"/>
      <c r="AS409" s="168"/>
      <c r="AT409" s="168"/>
      <c r="AU409" s="168"/>
      <c r="AV409" s="168"/>
      <c r="AW409" s="168"/>
      <c r="AX409" s="168"/>
      <c r="AY409" s="168"/>
      <c r="AZ409" s="168"/>
      <c r="BA409" s="170"/>
      <c r="BB409" s="255"/>
      <c r="BC409" s="170"/>
      <c r="BD409" s="170"/>
      <c r="BE409" s="170"/>
      <c r="BF409" s="170"/>
      <c r="BG409" s="170"/>
      <c r="BH409" s="170"/>
      <c r="BI409" s="170"/>
      <c r="BJ409" s="170"/>
      <c r="BK409" s="170"/>
      <c r="BL409" s="170"/>
      <c r="BM409" s="170"/>
      <c r="BN409" s="170"/>
      <c r="BO409" s="170"/>
      <c r="BP409" s="170"/>
      <c r="BQ409" s="170"/>
      <c r="BR409" s="170"/>
      <c r="BS409" s="170"/>
      <c r="BT409" s="170"/>
      <c r="BU409" s="170"/>
      <c r="BV409" s="170"/>
      <c r="BW409" s="170"/>
      <c r="BX409" s="170"/>
      <c r="BY409" s="170"/>
      <c r="BZ409" s="171"/>
      <c r="CA409" s="171"/>
      <c r="CB409" s="171"/>
      <c r="CC409" s="171"/>
      <c r="CD409" s="171"/>
      <c r="CE409" s="171"/>
      <c r="CF409" s="171"/>
      <c r="CG409" s="171"/>
      <c r="CH409" s="171"/>
      <c r="CI409" s="171"/>
      <c r="CJ409" s="171"/>
      <c r="CK409" s="171"/>
      <c r="CL409" s="171"/>
      <c r="CM409" s="171"/>
      <c r="CN409" s="171"/>
      <c r="CO409" s="171"/>
      <c r="CP409" s="171"/>
      <c r="CQ409" s="171"/>
      <c r="CR409" s="171"/>
      <c r="CS409" s="171"/>
      <c r="CT409" s="171"/>
      <c r="CU409" s="171"/>
      <c r="CV409" s="171"/>
      <c r="CW409" s="171"/>
      <c r="CX409" s="171"/>
      <c r="CY409" s="171"/>
      <c r="CZ409" s="171"/>
    </row>
    <row r="410" s="175" customFormat="true" ht="25.15" customHeight="true" x14ac:dyDescent="0.2">
      <c r="B410" s="1049"/>
      <c r="C410" s="1172" t="s">
        <v>404</v>
      </c>
      <c r="D410" s="1127"/>
      <c r="E410" s="654">
        <v>-0.6101267745639124</v>
      </c>
      <c r="F410" s="473"/>
      <c r="G410" s="473"/>
      <c r="H410" s="1172" t="s">
        <v>397</v>
      </c>
      <c r="I410" s="1127"/>
      <c r="J410" s="655">
        <v>0.47808005816198573</v>
      </c>
      <c r="K410" s="473"/>
      <c r="L410" s="473"/>
      <c r="M410" s="1172" t="s">
        <v>402</v>
      </c>
      <c r="N410" s="1127"/>
      <c r="O410" s="656">
        <v>-0.55134991653331034</v>
      </c>
      <c r="P410" s="473"/>
      <c r="Q410" s="473"/>
      <c r="AB410" s="168"/>
      <c r="AC410" s="168"/>
      <c r="AD410" s="168"/>
      <c r="AE410" s="168"/>
      <c r="AF410" s="168"/>
      <c r="AG410" s="168"/>
      <c r="AH410" s="168"/>
      <c r="AI410" s="168"/>
      <c r="AJ410" s="168"/>
      <c r="AK410" s="168"/>
      <c r="AL410" s="168"/>
      <c r="AM410" s="168"/>
      <c r="AN410" s="168"/>
      <c r="AO410" s="168"/>
      <c r="AP410" s="168"/>
      <c r="AQ410" s="168"/>
      <c r="AR410" s="168"/>
      <c r="AS410" s="168"/>
      <c r="AT410" s="168"/>
      <c r="AU410" s="168"/>
      <c r="AV410" s="168"/>
      <c r="AW410" s="168"/>
      <c r="AX410" s="168"/>
      <c r="AY410" s="168"/>
      <c r="AZ410" s="168"/>
      <c r="BA410" s="170"/>
      <c r="BB410" s="255"/>
      <c r="BC410" s="170"/>
      <c r="BD410" s="170"/>
      <c r="BE410" s="170"/>
      <c r="BF410" s="170"/>
      <c r="BG410" s="170"/>
      <c r="BH410" s="170"/>
      <c r="BI410" s="170"/>
      <c r="BJ410" s="170"/>
      <c r="BK410" s="170"/>
      <c r="BL410" s="170"/>
      <c r="BM410" s="170"/>
      <c r="BN410" s="170"/>
      <c r="BO410" s="170"/>
      <c r="BP410" s="170"/>
      <c r="BQ410" s="170"/>
      <c r="BR410" s="170"/>
      <c r="BS410" s="170"/>
      <c r="BT410" s="170"/>
      <c r="BU410" s="170"/>
      <c r="BV410" s="170"/>
      <c r="BW410" s="170"/>
      <c r="BX410" s="170"/>
      <c r="BY410" s="170"/>
      <c r="BZ410" s="171"/>
      <c r="CA410" s="171"/>
      <c r="CB410" s="171"/>
      <c r="CC410" s="171"/>
      <c r="CD410" s="171"/>
      <c r="CE410" s="171"/>
      <c r="CF410" s="171"/>
      <c r="CG410" s="171"/>
      <c r="CH410" s="171"/>
      <c r="CI410" s="171"/>
      <c r="CJ410" s="171"/>
      <c r="CK410" s="171"/>
      <c r="CL410" s="171"/>
      <c r="CM410" s="171"/>
      <c r="CN410" s="171"/>
      <c r="CO410" s="171"/>
      <c r="CP410" s="171"/>
      <c r="CQ410" s="171"/>
      <c r="CR410" s="171"/>
      <c r="CS410" s="171"/>
      <c r="CT410" s="171"/>
      <c r="CU410" s="171"/>
      <c r="CV410" s="171"/>
      <c r="CW410" s="171"/>
      <c r="CX410" s="171"/>
      <c r="CY410" s="171"/>
      <c r="CZ410" s="171"/>
    </row>
    <row r="411" s="175" customFormat="true" ht="25.15" customHeight="true" x14ac:dyDescent="0.2">
      <c r="B411" s="1049"/>
      <c r="C411" s="1172" t="s">
        <v>590</v>
      </c>
      <c r="D411" s="1127"/>
      <c r="E411" s="654">
        <v>0.55578067242389573</v>
      </c>
      <c r="F411" s="473"/>
      <c r="G411" s="473"/>
      <c r="H411" s="1172" t="s">
        <v>401</v>
      </c>
      <c r="I411" s="1127"/>
      <c r="J411" s="655">
        <v>0.47337772841721737</v>
      </c>
      <c r="K411" s="473"/>
      <c r="L411" s="473"/>
      <c r="M411" s="1172" t="s">
        <v>584</v>
      </c>
      <c r="N411" s="1127"/>
      <c r="O411" s="656">
        <v>0.54932864160563988</v>
      </c>
      <c r="P411" s="473"/>
      <c r="Q411" s="473"/>
      <c r="AB411" s="168"/>
      <c r="AC411" s="168"/>
      <c r="AD411" s="168"/>
      <c r="AE411" s="168"/>
      <c r="AF411" s="168"/>
      <c r="AG411" s="168"/>
      <c r="AH411" s="168"/>
      <c r="AI411" s="168"/>
      <c r="AJ411" s="168"/>
      <c r="AK411" s="168"/>
      <c r="AL411" s="168"/>
      <c r="AM411" s="168"/>
      <c r="AN411" s="168"/>
      <c r="AO411" s="168"/>
      <c r="AP411" s="168"/>
      <c r="AQ411" s="168"/>
      <c r="AR411" s="168"/>
      <c r="AS411" s="168"/>
      <c r="AT411" s="168"/>
      <c r="AU411" s="168"/>
      <c r="AV411" s="168"/>
      <c r="AW411" s="168"/>
      <c r="AX411" s="168"/>
      <c r="AY411" s="168"/>
      <c r="AZ411" s="168"/>
      <c r="BA411" s="170"/>
      <c r="BB411" s="255"/>
      <c r="BC411" s="170"/>
      <c r="BD411" s="170"/>
      <c r="BE411" s="170"/>
      <c r="BF411" s="170"/>
      <c r="BG411" s="170"/>
      <c r="BH411" s="170"/>
      <c r="BI411" s="170"/>
      <c r="BJ411" s="170"/>
      <c r="BK411" s="170"/>
      <c r="BL411" s="170"/>
      <c r="BM411" s="170"/>
      <c r="BN411" s="170"/>
      <c r="BO411" s="170"/>
      <c r="BP411" s="170"/>
      <c r="BQ411" s="170"/>
      <c r="BR411" s="170"/>
      <c r="BS411" s="170"/>
      <c r="BT411" s="170"/>
      <c r="BU411" s="170"/>
      <c r="BV411" s="170"/>
      <c r="BW411" s="170"/>
      <c r="BX411" s="170"/>
      <c r="BY411" s="170"/>
      <c r="BZ411" s="171"/>
      <c r="CA411" s="171"/>
      <c r="CB411" s="171"/>
      <c r="CC411" s="171"/>
      <c r="CD411" s="171"/>
      <c r="CE411" s="171"/>
      <c r="CF411" s="171"/>
      <c r="CG411" s="171"/>
      <c r="CH411" s="171"/>
      <c r="CI411" s="171"/>
      <c r="CJ411" s="171"/>
      <c r="CK411" s="171"/>
      <c r="CL411" s="171"/>
      <c r="CM411" s="171"/>
      <c r="CN411" s="171"/>
      <c r="CO411" s="171"/>
      <c r="CP411" s="171"/>
      <c r="CQ411" s="171"/>
      <c r="CR411" s="171"/>
      <c r="CS411" s="171"/>
      <c r="CT411" s="171"/>
      <c r="CU411" s="171"/>
      <c r="CV411" s="171"/>
      <c r="CW411" s="171"/>
      <c r="CX411" s="171"/>
      <c r="CY411" s="171"/>
      <c r="CZ411" s="171"/>
    </row>
    <row r="412" s="175" customFormat="true" ht="25.15" customHeight="true" x14ac:dyDescent="0.2">
      <c r="B412" s="1049"/>
      <c r="C412" s="1172" t="s">
        <v>591</v>
      </c>
      <c r="D412" s="1127"/>
      <c r="E412" s="654">
        <v>-0.55197013591316613</v>
      </c>
      <c r="F412" s="473"/>
      <c r="G412" s="473"/>
      <c r="H412" s="1172" t="s">
        <v>592</v>
      </c>
      <c r="I412" s="1127"/>
      <c r="J412" s="655">
        <v>-0.45530469256137618</v>
      </c>
      <c r="K412" s="473"/>
      <c r="L412" s="473"/>
      <c r="M412" s="1172" t="s">
        <v>588</v>
      </c>
      <c r="N412" s="1127"/>
      <c r="O412" s="656">
        <v>0.53286054523365078</v>
      </c>
      <c r="P412" s="473"/>
      <c r="Q412" s="473"/>
      <c r="AB412" s="168"/>
      <c r="AC412" s="168"/>
      <c r="AD412" s="168"/>
      <c r="AE412" s="168"/>
      <c r="AF412" s="168"/>
      <c r="AG412" s="168"/>
      <c r="AH412" s="168"/>
      <c r="AI412" s="168"/>
      <c r="AJ412" s="168"/>
      <c r="AK412" s="168"/>
      <c r="AL412" s="168"/>
      <c r="AM412" s="168"/>
      <c r="AN412" s="168"/>
      <c r="AO412" s="168"/>
      <c r="AP412" s="168"/>
      <c r="AQ412" s="168"/>
      <c r="AR412" s="168"/>
      <c r="AS412" s="168"/>
      <c r="AT412" s="168"/>
      <c r="AU412" s="168"/>
      <c r="AV412" s="168"/>
      <c r="AW412" s="168"/>
      <c r="AX412" s="168"/>
      <c r="AY412" s="168"/>
      <c r="AZ412" s="168"/>
      <c r="BA412" s="170"/>
      <c r="BB412" s="255"/>
      <c r="BC412" s="170"/>
      <c r="BD412" s="170"/>
      <c r="BE412" s="170"/>
      <c r="BF412" s="170"/>
      <c r="BG412" s="170"/>
      <c r="BH412" s="170"/>
      <c r="BI412" s="170"/>
      <c r="BJ412" s="170"/>
      <c r="BK412" s="170"/>
      <c r="BL412" s="170"/>
      <c r="BM412" s="170"/>
      <c r="BN412" s="170"/>
      <c r="BO412" s="170"/>
      <c r="BP412" s="170"/>
      <c r="BQ412" s="170"/>
      <c r="BR412" s="170"/>
      <c r="BS412" s="170"/>
      <c r="BT412" s="170"/>
      <c r="BU412" s="170"/>
      <c r="BV412" s="170"/>
      <c r="BW412" s="170"/>
      <c r="BX412" s="170"/>
      <c r="BY412" s="170"/>
      <c r="BZ412" s="171"/>
      <c r="CA412" s="171"/>
      <c r="CB412" s="171"/>
      <c r="CC412" s="171"/>
      <c r="CD412" s="171"/>
      <c r="CE412" s="171"/>
      <c r="CF412" s="171"/>
      <c r="CG412" s="171"/>
      <c r="CH412" s="171"/>
      <c r="CI412" s="171"/>
      <c r="CJ412" s="171"/>
      <c r="CK412" s="171"/>
      <c r="CL412" s="171"/>
      <c r="CM412" s="171"/>
      <c r="CN412" s="171"/>
      <c r="CO412" s="171"/>
      <c r="CP412" s="171"/>
      <c r="CQ412" s="171"/>
      <c r="CR412" s="171"/>
      <c r="CS412" s="171"/>
      <c r="CT412" s="171"/>
      <c r="CU412" s="171"/>
      <c r="CV412" s="171"/>
      <c r="CW412" s="171"/>
      <c r="CX412" s="171"/>
      <c r="CY412" s="171"/>
      <c r="CZ412" s="171"/>
    </row>
    <row r="413" s="175" customFormat="true" ht="25.15" customHeight="true" x14ac:dyDescent="0.2">
      <c r="B413" s="1049"/>
      <c r="C413" s="1172" t="s">
        <v>593</v>
      </c>
      <c r="D413" s="1127"/>
      <c r="E413" s="654">
        <v>0.53533215551208568</v>
      </c>
      <c r="F413" s="473"/>
      <c r="G413" s="473"/>
      <c r="H413" s="1172" t="s">
        <v>594</v>
      </c>
      <c r="I413" s="1127"/>
      <c r="J413" s="655">
        <v>0.45484138747136854</v>
      </c>
      <c r="K413" s="473"/>
      <c r="L413" s="473"/>
      <c r="M413" s="1172" t="s">
        <v>593</v>
      </c>
      <c r="N413" s="1127"/>
      <c r="O413" s="656">
        <v>0.52728366700738472</v>
      </c>
      <c r="P413" s="473"/>
      <c r="Q413" s="473"/>
      <c r="AB413" s="168"/>
      <c r="AC413" s="168"/>
      <c r="AD413" s="168"/>
      <c r="AE413" s="168"/>
      <c r="AF413" s="168"/>
      <c r="AG413" s="168"/>
      <c r="AH413" s="168"/>
      <c r="AI413" s="168"/>
      <c r="AJ413" s="168"/>
      <c r="AK413" s="168"/>
      <c r="AL413" s="168"/>
      <c r="AM413" s="168"/>
      <c r="AN413" s="168"/>
      <c r="AO413" s="168"/>
      <c r="AP413" s="168"/>
      <c r="AQ413" s="168"/>
      <c r="AR413" s="168"/>
      <c r="AS413" s="168"/>
      <c r="AT413" s="168"/>
      <c r="AU413" s="168"/>
      <c r="AV413" s="168"/>
      <c r="AW413" s="168"/>
      <c r="AX413" s="168"/>
      <c r="AY413" s="168"/>
      <c r="AZ413" s="168"/>
      <c r="BA413" s="170"/>
      <c r="BB413" s="255"/>
      <c r="BC413" s="170"/>
      <c r="BD413" s="170"/>
      <c r="BE413" s="170"/>
      <c r="BF413" s="170"/>
      <c r="BG413" s="170"/>
      <c r="BH413" s="170"/>
      <c r="BI413" s="170"/>
      <c r="BJ413" s="170"/>
      <c r="BK413" s="170"/>
      <c r="BL413" s="170"/>
      <c r="BM413" s="170"/>
      <c r="BN413" s="170"/>
      <c r="BO413" s="170"/>
      <c r="BP413" s="170"/>
      <c r="BQ413" s="170"/>
      <c r="BR413" s="170"/>
      <c r="BS413" s="170"/>
      <c r="BT413" s="170"/>
      <c r="BU413" s="170"/>
      <c r="BV413" s="170"/>
      <c r="BW413" s="170"/>
      <c r="BX413" s="170"/>
      <c r="BY413" s="170"/>
      <c r="BZ413" s="171"/>
      <c r="CA413" s="171"/>
      <c r="CB413" s="171"/>
      <c r="CC413" s="171"/>
      <c r="CD413" s="171"/>
      <c r="CE413" s="171"/>
      <c r="CF413" s="171"/>
      <c r="CG413" s="171"/>
      <c r="CH413" s="171"/>
      <c r="CI413" s="171"/>
      <c r="CJ413" s="171"/>
      <c r="CK413" s="171"/>
      <c r="CL413" s="171"/>
      <c r="CM413" s="171"/>
      <c r="CN413" s="171"/>
      <c r="CO413" s="171"/>
      <c r="CP413" s="171"/>
      <c r="CQ413" s="171"/>
      <c r="CR413" s="171"/>
      <c r="CS413" s="171"/>
      <c r="CT413" s="171"/>
      <c r="CU413" s="171"/>
      <c r="CV413" s="171"/>
      <c r="CW413" s="171"/>
      <c r="CX413" s="171"/>
      <c r="CY413" s="171"/>
      <c r="CZ413" s="171"/>
    </row>
    <row r="414" s="175" customFormat="true" ht="25.15" customHeight="true" x14ac:dyDescent="0.2">
      <c r="B414" s="1049"/>
      <c r="C414" s="1172" t="s">
        <v>402</v>
      </c>
      <c r="D414" s="1127"/>
      <c r="E414" s="654">
        <v>-0.52561312192325893</v>
      </c>
      <c r="F414" s="473"/>
      <c r="G414" s="473"/>
      <c r="H414" s="1172" t="s">
        <v>590</v>
      </c>
      <c r="I414" s="1127"/>
      <c r="J414" s="655">
        <v>0.45395013078123186</v>
      </c>
      <c r="K414" s="473"/>
      <c r="L414" s="473"/>
      <c r="M414" s="1172" t="s">
        <v>433</v>
      </c>
      <c r="N414" s="1127"/>
      <c r="O414" s="656">
        <v>0.52288725043726658</v>
      </c>
      <c r="P414" s="473"/>
      <c r="Q414" s="473"/>
      <c r="AB414" s="168"/>
      <c r="AC414" s="168"/>
      <c r="AD414" s="168"/>
      <c r="AE414" s="168"/>
      <c r="AF414" s="168"/>
      <c r="AG414" s="168"/>
      <c r="AH414" s="168"/>
      <c r="AI414" s="168"/>
      <c r="AJ414" s="168"/>
      <c r="AK414" s="168"/>
      <c r="AL414" s="168"/>
      <c r="AM414" s="168"/>
      <c r="AN414" s="168"/>
      <c r="AO414" s="168"/>
      <c r="AP414" s="168"/>
      <c r="AQ414" s="168"/>
      <c r="AR414" s="168"/>
      <c r="AS414" s="168"/>
      <c r="AT414" s="168"/>
      <c r="AU414" s="168"/>
      <c r="AV414" s="168"/>
      <c r="AW414" s="168"/>
      <c r="AX414" s="168"/>
      <c r="AY414" s="168"/>
      <c r="AZ414" s="168"/>
      <c r="BA414" s="170"/>
      <c r="BB414" s="255"/>
      <c r="BC414" s="170"/>
      <c r="BD414" s="170"/>
      <c r="BE414" s="170"/>
      <c r="BF414" s="170"/>
      <c r="BG414" s="170"/>
      <c r="BH414" s="170"/>
      <c r="BI414" s="170"/>
      <c r="BJ414" s="170"/>
      <c r="BK414" s="170"/>
      <c r="BL414" s="170"/>
      <c r="BM414" s="170"/>
      <c r="BN414" s="170"/>
      <c r="BO414" s="170"/>
      <c r="BP414" s="170"/>
      <c r="BQ414" s="170"/>
      <c r="BR414" s="170"/>
      <c r="BS414" s="170"/>
      <c r="BT414" s="170"/>
      <c r="BU414" s="170"/>
      <c r="BV414" s="170"/>
      <c r="BW414" s="170"/>
      <c r="BX414" s="170"/>
      <c r="BY414" s="170"/>
      <c r="BZ414" s="171"/>
      <c r="CA414" s="171"/>
      <c r="CB414" s="171"/>
      <c r="CC414" s="171"/>
      <c r="CD414" s="171"/>
      <c r="CE414" s="171"/>
      <c r="CF414" s="171"/>
      <c r="CG414" s="171"/>
      <c r="CH414" s="171"/>
      <c r="CI414" s="171"/>
      <c r="CJ414" s="171"/>
      <c r="CK414" s="171"/>
      <c r="CL414" s="171"/>
      <c r="CM414" s="171"/>
      <c r="CN414" s="171"/>
      <c r="CO414" s="171"/>
      <c r="CP414" s="171"/>
      <c r="CQ414" s="171"/>
      <c r="CR414" s="171"/>
      <c r="CS414" s="171"/>
      <c r="CT414" s="171"/>
      <c r="CU414" s="171"/>
      <c r="CV414" s="171"/>
      <c r="CW414" s="171"/>
      <c r="CX414" s="171"/>
      <c r="CY414" s="171"/>
      <c r="CZ414" s="171"/>
    </row>
    <row r="415" s="175" customFormat="true" ht="25.15" customHeight="true" x14ac:dyDescent="0.2">
      <c r="B415" s="1049"/>
      <c r="C415" s="1172" t="s">
        <v>592</v>
      </c>
      <c r="D415" s="1127"/>
      <c r="E415" s="654">
        <v>0.49377307395039061</v>
      </c>
      <c r="F415" s="473"/>
      <c r="G415" s="473"/>
      <c r="H415" s="1172" t="s">
        <v>595</v>
      </c>
      <c r="I415" s="1127"/>
      <c r="J415" s="655">
        <v>-0.44264987951248974</v>
      </c>
      <c r="K415" s="473"/>
      <c r="L415" s="473"/>
      <c r="M415" s="1172" t="s">
        <v>590</v>
      </c>
      <c r="N415" s="1127"/>
      <c r="O415" s="656">
        <v>0.46484911393456796</v>
      </c>
      <c r="P415" s="473"/>
      <c r="Q415" s="473"/>
      <c r="AB415" s="168"/>
      <c r="AC415" s="168"/>
      <c r="AD415" s="168"/>
      <c r="AE415" s="168"/>
      <c r="AF415" s="168"/>
      <c r="AG415" s="168"/>
      <c r="AH415" s="168"/>
      <c r="AI415" s="168"/>
      <c r="AJ415" s="168"/>
      <c r="AK415" s="168"/>
      <c r="AL415" s="168"/>
      <c r="AM415" s="168"/>
      <c r="AN415" s="168"/>
      <c r="AO415" s="168"/>
      <c r="AP415" s="168"/>
      <c r="AQ415" s="168"/>
      <c r="AR415" s="168"/>
      <c r="AS415" s="168"/>
      <c r="AT415" s="168"/>
      <c r="AU415" s="168"/>
      <c r="AV415" s="168"/>
      <c r="AW415" s="168"/>
      <c r="AX415" s="168"/>
      <c r="AY415" s="168"/>
      <c r="AZ415" s="168"/>
      <c r="BA415" s="170"/>
      <c r="BB415" s="255"/>
      <c r="BC415" s="170"/>
      <c r="BD415" s="170"/>
      <c r="BE415" s="170"/>
      <c r="BF415" s="170"/>
      <c r="BG415" s="170"/>
      <c r="BH415" s="170"/>
      <c r="BI415" s="170"/>
      <c r="BJ415" s="170"/>
      <c r="BK415" s="170"/>
      <c r="BL415" s="170"/>
      <c r="BM415" s="170"/>
      <c r="BN415" s="170"/>
      <c r="BO415" s="170"/>
      <c r="BP415" s="170"/>
      <c r="BQ415" s="170"/>
      <c r="BR415" s="170"/>
      <c r="BS415" s="170"/>
      <c r="BT415" s="170"/>
      <c r="BU415" s="170"/>
      <c r="BV415" s="170"/>
      <c r="BW415" s="170"/>
      <c r="BX415" s="170"/>
      <c r="BY415" s="170"/>
      <c r="BZ415" s="171"/>
      <c r="CA415" s="171"/>
      <c r="CB415" s="171"/>
      <c r="CC415" s="171"/>
      <c r="CD415" s="171"/>
      <c r="CE415" s="171"/>
      <c r="CF415" s="171"/>
      <c r="CG415" s="171"/>
      <c r="CH415" s="171"/>
      <c r="CI415" s="171"/>
      <c r="CJ415" s="171"/>
      <c r="CK415" s="171"/>
      <c r="CL415" s="171"/>
      <c r="CM415" s="171"/>
      <c r="CN415" s="171"/>
      <c r="CO415" s="171"/>
      <c r="CP415" s="171"/>
      <c r="CQ415" s="171"/>
      <c r="CR415" s="171"/>
      <c r="CS415" s="171"/>
      <c r="CT415" s="171"/>
      <c r="CU415" s="171"/>
      <c r="CV415" s="171"/>
      <c r="CW415" s="171"/>
      <c r="CX415" s="171"/>
      <c r="CY415" s="171"/>
      <c r="CZ415" s="171"/>
    </row>
    <row r="416" s="175" customFormat="true" ht="25.15" customHeight="true" x14ac:dyDescent="0.2">
      <c r="B416" s="1049"/>
      <c r="C416" s="1172" t="s">
        <v>596</v>
      </c>
      <c r="D416" s="1127"/>
      <c r="E416" s="654">
        <v>0.48705865396365561</v>
      </c>
      <c r="F416" s="473"/>
      <c r="G416" s="473"/>
      <c r="H416" s="1172" t="s">
        <v>588</v>
      </c>
      <c r="I416" s="1127"/>
      <c r="J416" s="655">
        <v>0.42012242915095493</v>
      </c>
      <c r="K416" s="473"/>
      <c r="L416" s="473"/>
      <c r="M416" s="1172" t="s">
        <v>589</v>
      </c>
      <c r="N416" s="1127"/>
      <c r="O416" s="656">
        <v>0.46140037039232701</v>
      </c>
      <c r="P416" s="473"/>
      <c r="Q416" s="473"/>
      <c r="AB416" s="168"/>
      <c r="AC416" s="168"/>
      <c r="AD416" s="168"/>
      <c r="AE416" s="168"/>
      <c r="AF416" s="168"/>
      <c r="AG416" s="168"/>
      <c r="AH416" s="168"/>
      <c r="AI416" s="168"/>
      <c r="AJ416" s="168"/>
      <c r="AK416" s="168"/>
      <c r="AL416" s="168"/>
      <c r="AM416" s="168"/>
      <c r="AN416" s="168"/>
      <c r="AO416" s="168"/>
      <c r="AP416" s="168"/>
      <c r="AQ416" s="168"/>
      <c r="AR416" s="168"/>
      <c r="AS416" s="168"/>
      <c r="AT416" s="168"/>
      <c r="AU416" s="168"/>
      <c r="AV416" s="168"/>
      <c r="AW416" s="168"/>
      <c r="AX416" s="168"/>
      <c r="AY416" s="168"/>
      <c r="AZ416" s="168"/>
      <c r="BA416" s="170"/>
      <c r="BB416" s="255"/>
      <c r="BC416" s="170"/>
      <c r="BD416" s="170"/>
      <c r="BE416" s="170"/>
      <c r="BF416" s="170"/>
      <c r="BG416" s="170"/>
      <c r="BH416" s="170"/>
      <c r="BI416" s="170"/>
      <c r="BJ416" s="170"/>
      <c r="BK416" s="170"/>
      <c r="BL416" s="170"/>
      <c r="BM416" s="170"/>
      <c r="BN416" s="170"/>
      <c r="BO416" s="170"/>
      <c r="BP416" s="170"/>
      <c r="BQ416" s="170"/>
      <c r="BR416" s="170"/>
      <c r="BS416" s="170"/>
      <c r="BT416" s="170"/>
      <c r="BU416" s="170"/>
      <c r="BV416" s="170"/>
      <c r="BW416" s="170"/>
      <c r="BX416" s="170"/>
      <c r="BY416" s="170"/>
      <c r="BZ416" s="171"/>
      <c r="CA416" s="171"/>
      <c r="CB416" s="171"/>
      <c r="CC416" s="171"/>
      <c r="CD416" s="171"/>
      <c r="CE416" s="171"/>
      <c r="CF416" s="171"/>
      <c r="CG416" s="171"/>
      <c r="CH416" s="171"/>
      <c r="CI416" s="171"/>
      <c r="CJ416" s="171"/>
      <c r="CK416" s="171"/>
      <c r="CL416" s="171"/>
      <c r="CM416" s="171"/>
      <c r="CN416" s="171"/>
      <c r="CO416" s="171"/>
      <c r="CP416" s="171"/>
      <c r="CQ416" s="171"/>
      <c r="CR416" s="171"/>
      <c r="CS416" s="171"/>
      <c r="CT416" s="171"/>
      <c r="CU416" s="171"/>
      <c r="CV416" s="171"/>
      <c r="CW416" s="171"/>
      <c r="CX416" s="171"/>
      <c r="CY416" s="171"/>
      <c r="CZ416" s="171"/>
    </row>
    <row r="417" s="175" customFormat="true" ht="25.15" customHeight="true" x14ac:dyDescent="0.2">
      <c r="B417" s="1049"/>
      <c r="C417" s="1172" t="s">
        <v>587</v>
      </c>
      <c r="D417" s="1127"/>
      <c r="E417" s="654">
        <v>0.48611874425108237</v>
      </c>
      <c r="F417" s="473"/>
      <c r="G417" s="473"/>
      <c r="H417" s="1172" t="s">
        <v>398</v>
      </c>
      <c r="I417" s="1127"/>
      <c r="J417" s="655">
        <v>-0.41701646916606111</v>
      </c>
      <c r="K417" s="473"/>
      <c r="L417" s="473"/>
      <c r="M417" s="1172" t="s">
        <v>591</v>
      </c>
      <c r="N417" s="1127"/>
      <c r="O417" s="656">
        <v>-0.45447557749328638</v>
      </c>
      <c r="P417" s="473"/>
      <c r="Q417" s="473"/>
      <c r="AB417" s="168"/>
      <c r="AC417" s="168"/>
      <c r="AD417" s="168"/>
      <c r="AE417" s="168"/>
      <c r="AF417" s="168"/>
      <c r="AG417" s="168"/>
      <c r="AH417" s="168"/>
      <c r="AI417" s="168"/>
      <c r="AJ417" s="168"/>
      <c r="AK417" s="168"/>
      <c r="AL417" s="168"/>
      <c r="AM417" s="168"/>
      <c r="AN417" s="168"/>
      <c r="AO417" s="168"/>
      <c r="AP417" s="168"/>
      <c r="AQ417" s="168"/>
      <c r="AR417" s="168"/>
      <c r="AS417" s="168"/>
      <c r="AT417" s="168"/>
      <c r="AU417" s="168"/>
      <c r="AV417" s="168"/>
      <c r="AW417" s="168"/>
      <c r="AX417" s="168"/>
      <c r="AY417" s="168"/>
      <c r="AZ417" s="168"/>
      <c r="BA417" s="170"/>
      <c r="BB417" s="255"/>
      <c r="BC417" s="170"/>
      <c r="BD417" s="170"/>
      <c r="BE417" s="170"/>
      <c r="BF417" s="170"/>
      <c r="BG417" s="170"/>
      <c r="BH417" s="170"/>
      <c r="BI417" s="170"/>
      <c r="BJ417" s="170"/>
      <c r="BK417" s="170"/>
      <c r="BL417" s="170"/>
      <c r="BM417" s="170"/>
      <c r="BN417" s="170"/>
      <c r="BO417" s="170"/>
      <c r="BP417" s="170"/>
      <c r="BQ417" s="170"/>
      <c r="BR417" s="170"/>
      <c r="BS417" s="170"/>
      <c r="BT417" s="170"/>
      <c r="BU417" s="170"/>
      <c r="BV417" s="170"/>
      <c r="BW417" s="170"/>
      <c r="BX417" s="170"/>
      <c r="BY417" s="170"/>
      <c r="BZ417" s="171"/>
      <c r="CA417" s="171"/>
      <c r="CB417" s="171"/>
      <c r="CC417" s="171"/>
      <c r="CD417" s="171"/>
      <c r="CE417" s="171"/>
      <c r="CF417" s="171"/>
      <c r="CG417" s="171"/>
      <c r="CH417" s="171"/>
      <c r="CI417" s="171"/>
      <c r="CJ417" s="171"/>
      <c r="CK417" s="171"/>
      <c r="CL417" s="171"/>
      <c r="CM417" s="171"/>
      <c r="CN417" s="171"/>
      <c r="CO417" s="171"/>
      <c r="CP417" s="171"/>
      <c r="CQ417" s="171"/>
      <c r="CR417" s="171"/>
      <c r="CS417" s="171"/>
      <c r="CT417" s="171"/>
      <c r="CU417" s="171"/>
      <c r="CV417" s="171"/>
      <c r="CW417" s="171"/>
      <c r="CX417" s="171"/>
      <c r="CY417" s="171"/>
      <c r="CZ417" s="171"/>
    </row>
    <row r="418" s="175" customFormat="true" ht="25.15" customHeight="true" x14ac:dyDescent="0.2">
      <c r="B418" s="1049"/>
      <c r="C418" s="1172" t="s">
        <v>589</v>
      </c>
      <c r="D418" s="1127"/>
      <c r="E418" s="654">
        <v>0.47708912176881085</v>
      </c>
      <c r="F418" s="473"/>
      <c r="G418" s="473"/>
      <c r="H418" s="1172" t="s">
        <v>597</v>
      </c>
      <c r="I418" s="1127"/>
      <c r="J418" s="655">
        <v>0.4093365354189506</v>
      </c>
      <c r="K418" s="473"/>
      <c r="L418" s="473"/>
      <c r="M418" s="1172" t="s">
        <v>598</v>
      </c>
      <c r="N418" s="1127"/>
      <c r="O418" s="656">
        <v>0.45121693045915384</v>
      </c>
      <c r="P418" s="473"/>
      <c r="Q418" s="473"/>
      <c r="AB418" s="168"/>
      <c r="AC418" s="168"/>
      <c r="AD418" s="168"/>
      <c r="AE418" s="168"/>
      <c r="AF418" s="168"/>
      <c r="AG418" s="168"/>
      <c r="AH418" s="168"/>
      <c r="AI418" s="168"/>
      <c r="AJ418" s="168"/>
      <c r="AK418" s="168"/>
      <c r="AL418" s="168"/>
      <c r="AM418" s="168"/>
      <c r="AN418" s="168"/>
      <c r="AO418" s="168"/>
      <c r="AP418" s="168"/>
      <c r="AQ418" s="168"/>
      <c r="AR418" s="168"/>
      <c r="AS418" s="168"/>
      <c r="AT418" s="168"/>
      <c r="AU418" s="168"/>
      <c r="AV418" s="168"/>
      <c r="AW418" s="168"/>
      <c r="AX418" s="168"/>
      <c r="AY418" s="168"/>
      <c r="AZ418" s="168"/>
      <c r="BA418" s="170"/>
      <c r="BB418" s="255"/>
      <c r="BC418" s="170"/>
      <c r="BD418" s="170"/>
      <c r="BE418" s="170"/>
      <c r="BF418" s="170"/>
      <c r="BG418" s="170"/>
      <c r="BH418" s="170"/>
      <c r="BI418" s="170"/>
      <c r="BJ418" s="170"/>
      <c r="BK418" s="170"/>
      <c r="BL418" s="170"/>
      <c r="BM418" s="170"/>
      <c r="BN418" s="170"/>
      <c r="BO418" s="170"/>
      <c r="BP418" s="170"/>
      <c r="BQ418" s="170"/>
      <c r="BR418" s="170"/>
      <c r="BS418" s="170"/>
      <c r="BT418" s="170"/>
      <c r="BU418" s="170"/>
      <c r="BV418" s="170"/>
      <c r="BW418" s="170"/>
      <c r="BX418" s="170"/>
      <c r="BY418" s="170"/>
      <c r="BZ418" s="171"/>
      <c r="CA418" s="171"/>
      <c r="CB418" s="171"/>
      <c r="CC418" s="171"/>
      <c r="CD418" s="171"/>
      <c r="CE418" s="171"/>
      <c r="CF418" s="171"/>
      <c r="CG418" s="171"/>
      <c r="CH418" s="171"/>
      <c r="CI418" s="171"/>
      <c r="CJ418" s="171"/>
      <c r="CK418" s="171"/>
      <c r="CL418" s="171"/>
      <c r="CM418" s="171"/>
      <c r="CN418" s="171"/>
      <c r="CO418" s="171"/>
      <c r="CP418" s="171"/>
      <c r="CQ418" s="171"/>
      <c r="CR418" s="171"/>
      <c r="CS418" s="171"/>
      <c r="CT418" s="171"/>
      <c r="CU418" s="171"/>
      <c r="CV418" s="171"/>
      <c r="CW418" s="171"/>
      <c r="CX418" s="171"/>
      <c r="CY418" s="171"/>
      <c r="CZ418" s="171"/>
    </row>
    <row r="419" s="175" customFormat="true" ht="25.15" customHeight="true" x14ac:dyDescent="0.2">
      <c r="B419" s="1049"/>
      <c r="C419" s="1172" t="s">
        <v>599</v>
      </c>
      <c r="D419" s="1127"/>
      <c r="E419" s="654">
        <v>-0.4759443051670465</v>
      </c>
      <c r="F419" s="473"/>
      <c r="G419" s="473"/>
      <c r="H419" s="1172" t="s">
        <v>408</v>
      </c>
      <c r="I419" s="1127"/>
      <c r="J419" s="655">
        <v>-0.40036538513523345</v>
      </c>
      <c r="K419" s="473"/>
      <c r="L419" s="473"/>
      <c r="M419" s="1172" t="s">
        <v>600</v>
      </c>
      <c r="N419" s="1127"/>
      <c r="O419" s="656">
        <v>-0.40761875156431576</v>
      </c>
      <c r="P419" s="473"/>
      <c r="Q419" s="473"/>
      <c r="AB419" s="168"/>
      <c r="AC419" s="168"/>
      <c r="AD419" s="168"/>
      <c r="AE419" s="168"/>
      <c r="AF419" s="168"/>
      <c r="AG419" s="168"/>
      <c r="AH419" s="168"/>
      <c r="AI419" s="168"/>
      <c r="AJ419" s="168"/>
      <c r="AK419" s="168"/>
      <c r="AL419" s="168"/>
      <c r="AM419" s="168"/>
      <c r="AN419" s="168"/>
      <c r="AO419" s="168"/>
      <c r="AP419" s="168"/>
      <c r="AQ419" s="168"/>
      <c r="AR419" s="168"/>
      <c r="AS419" s="168"/>
      <c r="AT419" s="168"/>
      <c r="AU419" s="168"/>
      <c r="AV419" s="168"/>
      <c r="AW419" s="168"/>
      <c r="AX419" s="168"/>
      <c r="AY419" s="168"/>
      <c r="AZ419" s="168"/>
      <c r="BA419" s="170"/>
      <c r="BB419" s="255"/>
      <c r="BC419" s="170"/>
      <c r="BD419" s="170"/>
      <c r="BE419" s="170"/>
      <c r="BF419" s="170"/>
      <c r="BG419" s="170"/>
      <c r="BH419" s="170"/>
      <c r="BI419" s="170"/>
      <c r="BJ419" s="170"/>
      <c r="BK419" s="170"/>
      <c r="BL419" s="170"/>
      <c r="BM419" s="170"/>
      <c r="BN419" s="170"/>
      <c r="BO419" s="170"/>
      <c r="BP419" s="170"/>
      <c r="BQ419" s="170"/>
      <c r="BR419" s="170"/>
      <c r="BS419" s="170"/>
      <c r="BT419" s="170"/>
      <c r="BU419" s="170"/>
      <c r="BV419" s="170"/>
      <c r="BW419" s="170"/>
      <c r="BX419" s="170"/>
      <c r="BY419" s="170"/>
      <c r="BZ419" s="171"/>
      <c r="CA419" s="171"/>
      <c r="CB419" s="171"/>
      <c r="CC419" s="171"/>
      <c r="CD419" s="171"/>
      <c r="CE419" s="171"/>
      <c r="CF419" s="171"/>
      <c r="CG419" s="171"/>
      <c r="CH419" s="171"/>
      <c r="CI419" s="171"/>
      <c r="CJ419" s="171"/>
      <c r="CK419" s="171"/>
      <c r="CL419" s="171"/>
      <c r="CM419" s="171"/>
      <c r="CN419" s="171"/>
      <c r="CO419" s="171"/>
      <c r="CP419" s="171"/>
      <c r="CQ419" s="171"/>
      <c r="CR419" s="171"/>
      <c r="CS419" s="171"/>
      <c r="CT419" s="171"/>
      <c r="CU419" s="171"/>
      <c r="CV419" s="171"/>
      <c r="CW419" s="171"/>
      <c r="CX419" s="171"/>
      <c r="CY419" s="171"/>
      <c r="CZ419" s="171"/>
    </row>
    <row r="420" s="175" customFormat="true" ht="25.15" customHeight="true" x14ac:dyDescent="0.2">
      <c r="B420" s="1049"/>
      <c r="C420" s="1172" t="s">
        <v>585</v>
      </c>
      <c r="D420" s="1127"/>
      <c r="E420" s="654">
        <v>0.43919204574149007</v>
      </c>
      <c r="F420" s="473"/>
      <c r="G420" s="473"/>
      <c r="H420" s="1172" t="s">
        <v>601</v>
      </c>
      <c r="I420" s="1127"/>
      <c r="J420" s="655">
        <v>0.3836505279043661</v>
      </c>
      <c r="K420" s="473"/>
      <c r="L420" s="473"/>
      <c r="M420" s="1172" t="s">
        <v>587</v>
      </c>
      <c r="N420" s="1127"/>
      <c r="O420" s="656">
        <v>0.38248779694922291</v>
      </c>
      <c r="P420" s="473"/>
      <c r="Q420" s="473"/>
      <c r="AB420" s="168"/>
      <c r="AC420" s="168"/>
      <c r="AD420" s="168"/>
      <c r="AE420" s="168"/>
      <c r="AF420" s="168"/>
      <c r="AG420" s="168"/>
      <c r="AH420" s="168"/>
      <c r="AI420" s="168"/>
      <c r="AJ420" s="168"/>
      <c r="AK420" s="168"/>
      <c r="AL420" s="168"/>
      <c r="AM420" s="168"/>
      <c r="AN420" s="168"/>
      <c r="AO420" s="168"/>
      <c r="AP420" s="168"/>
      <c r="AQ420" s="168"/>
      <c r="AR420" s="168"/>
      <c r="AS420" s="168"/>
      <c r="AT420" s="168"/>
      <c r="AU420" s="168"/>
      <c r="AV420" s="168"/>
      <c r="AW420" s="168"/>
      <c r="AX420" s="168"/>
      <c r="AY420" s="168"/>
      <c r="AZ420" s="168"/>
      <c r="BA420" s="170"/>
      <c r="BB420" s="255"/>
      <c r="BC420" s="170"/>
      <c r="BD420" s="170"/>
      <c r="BE420" s="170"/>
      <c r="BF420" s="170"/>
      <c r="BG420" s="170"/>
      <c r="BH420" s="170"/>
      <c r="BI420" s="170"/>
      <c r="BJ420" s="170"/>
      <c r="BK420" s="170"/>
      <c r="BL420" s="170"/>
      <c r="BM420" s="170"/>
      <c r="BN420" s="170"/>
      <c r="BO420" s="170"/>
      <c r="BP420" s="170"/>
      <c r="BQ420" s="170"/>
      <c r="BR420" s="170"/>
      <c r="BS420" s="170"/>
      <c r="BT420" s="170"/>
      <c r="BU420" s="170"/>
      <c r="BV420" s="170"/>
      <c r="BW420" s="170"/>
      <c r="BX420" s="170"/>
      <c r="BY420" s="170"/>
      <c r="BZ420" s="171"/>
      <c r="CA420" s="171"/>
      <c r="CB420" s="171"/>
      <c r="CC420" s="171"/>
      <c r="CD420" s="171"/>
      <c r="CE420" s="171"/>
      <c r="CF420" s="171"/>
      <c r="CG420" s="171"/>
      <c r="CH420" s="171"/>
      <c r="CI420" s="171"/>
      <c r="CJ420" s="171"/>
      <c r="CK420" s="171"/>
      <c r="CL420" s="171"/>
      <c r="CM420" s="171"/>
      <c r="CN420" s="171"/>
      <c r="CO420" s="171"/>
      <c r="CP420" s="171"/>
      <c r="CQ420" s="171"/>
      <c r="CR420" s="171"/>
      <c r="CS420" s="171"/>
      <c r="CT420" s="171"/>
      <c r="CU420" s="171"/>
      <c r="CV420" s="171"/>
      <c r="CW420" s="171"/>
      <c r="CX420" s="171"/>
      <c r="CY420" s="171"/>
      <c r="CZ420" s="171"/>
    </row>
    <row r="421" s="175" customFormat="true" ht="25.15" customHeight="true" x14ac:dyDescent="0.2">
      <c r="B421" s="1049"/>
      <c r="C421" s="1172" t="s">
        <v>408</v>
      </c>
      <c r="D421" s="1127"/>
      <c r="E421" s="654">
        <v>0.41729965762287086</v>
      </c>
      <c r="F421" s="473"/>
      <c r="G421" s="473"/>
      <c r="H421" s="1172" t="s">
        <v>420</v>
      </c>
      <c r="I421" s="1127"/>
      <c r="J421" s="655">
        <v>0.36654986577753607</v>
      </c>
      <c r="K421" s="473"/>
      <c r="L421" s="473"/>
      <c r="M421" s="1172" t="s">
        <v>585</v>
      </c>
      <c r="N421" s="1127"/>
      <c r="O421" s="656">
        <v>0.3651642213408593</v>
      </c>
      <c r="P421" s="473"/>
      <c r="Q421" s="473"/>
      <c r="AB421" s="168"/>
      <c r="AC421" s="168"/>
      <c r="AD421" s="168"/>
      <c r="AE421" s="168"/>
      <c r="AF421" s="168"/>
      <c r="AG421" s="168"/>
      <c r="AH421" s="168"/>
      <c r="AI421" s="168"/>
      <c r="AJ421" s="168"/>
      <c r="AK421" s="168"/>
      <c r="AL421" s="168"/>
      <c r="AM421" s="168"/>
      <c r="AN421" s="168"/>
      <c r="AO421" s="168"/>
      <c r="AP421" s="168"/>
      <c r="AQ421" s="168"/>
      <c r="AR421" s="168"/>
      <c r="AS421" s="168"/>
      <c r="AT421" s="168"/>
      <c r="AU421" s="168"/>
      <c r="AV421" s="168"/>
      <c r="AW421" s="168"/>
      <c r="AX421" s="168"/>
      <c r="AY421" s="168"/>
      <c r="AZ421" s="168"/>
      <c r="BA421" s="170"/>
      <c r="BB421" s="255"/>
      <c r="BC421" s="170"/>
      <c r="BD421" s="170"/>
      <c r="BE421" s="170"/>
      <c r="BF421" s="170"/>
      <c r="BG421" s="170"/>
      <c r="BH421" s="170"/>
      <c r="BI421" s="170"/>
      <c r="BJ421" s="170"/>
      <c r="BK421" s="170"/>
      <c r="BL421" s="170"/>
      <c r="BM421" s="170"/>
      <c r="BN421" s="170"/>
      <c r="BO421" s="170"/>
      <c r="BP421" s="170"/>
      <c r="BQ421" s="170"/>
      <c r="BR421" s="170"/>
      <c r="BS421" s="170"/>
      <c r="BT421" s="170"/>
      <c r="BU421" s="170"/>
      <c r="BV421" s="170"/>
      <c r="BW421" s="170"/>
      <c r="BX421" s="170"/>
      <c r="BY421" s="170"/>
      <c r="BZ421" s="171"/>
      <c r="CA421" s="171"/>
      <c r="CB421" s="171"/>
      <c r="CC421" s="171"/>
      <c r="CD421" s="171"/>
      <c r="CE421" s="171"/>
      <c r="CF421" s="171"/>
      <c r="CG421" s="171"/>
      <c r="CH421" s="171"/>
      <c r="CI421" s="171"/>
      <c r="CJ421" s="171"/>
      <c r="CK421" s="171"/>
      <c r="CL421" s="171"/>
      <c r="CM421" s="171"/>
      <c r="CN421" s="171"/>
      <c r="CO421" s="171"/>
      <c r="CP421" s="171"/>
      <c r="CQ421" s="171"/>
      <c r="CR421" s="171"/>
      <c r="CS421" s="171"/>
      <c r="CT421" s="171"/>
      <c r="CU421" s="171"/>
      <c r="CV421" s="171"/>
      <c r="CW421" s="171"/>
      <c r="CX421" s="171"/>
      <c r="CY421" s="171"/>
      <c r="CZ421" s="171"/>
    </row>
    <row r="422" s="175" customFormat="true" ht="25.15" customHeight="true" x14ac:dyDescent="0.2">
      <c r="B422" s="1049"/>
      <c r="C422" s="1172" t="s">
        <v>433</v>
      </c>
      <c r="D422" s="1127"/>
      <c r="E422" s="654">
        <v>0.41282976407367478</v>
      </c>
      <c r="F422" s="473"/>
      <c r="G422" s="473"/>
      <c r="H422" s="1172" t="s">
        <v>602</v>
      </c>
      <c r="I422" s="1127"/>
      <c r="J422" s="655">
        <v>0.36425573048435861</v>
      </c>
      <c r="K422" s="473"/>
      <c r="L422" s="473"/>
      <c r="M422" s="1172" t="s">
        <v>603</v>
      </c>
      <c r="N422" s="1127"/>
      <c r="O422" s="656">
        <v>0.329271940603234</v>
      </c>
      <c r="P422" s="473"/>
      <c r="Q422" s="473"/>
      <c r="AB422" s="168"/>
      <c r="AC422" s="168"/>
      <c r="AD422" s="168"/>
      <c r="AE422" s="168"/>
      <c r="AF422" s="168"/>
      <c r="AG422" s="168"/>
      <c r="AH422" s="168"/>
      <c r="AI422" s="168"/>
      <c r="AJ422" s="168"/>
      <c r="AK422" s="168"/>
      <c r="AL422" s="168"/>
      <c r="AM422" s="168"/>
      <c r="AN422" s="168"/>
      <c r="AO422" s="168"/>
      <c r="AP422" s="168"/>
      <c r="AQ422" s="168"/>
      <c r="AR422" s="168"/>
      <c r="AS422" s="168"/>
      <c r="AT422" s="168"/>
      <c r="AU422" s="168"/>
      <c r="AV422" s="168"/>
      <c r="AW422" s="168"/>
      <c r="AX422" s="168"/>
      <c r="AY422" s="168"/>
      <c r="AZ422" s="168"/>
      <c r="BA422" s="170"/>
      <c r="BB422" s="255"/>
      <c r="BC422" s="170"/>
      <c r="BD422" s="170"/>
      <c r="BE422" s="170"/>
      <c r="BF422" s="170"/>
      <c r="BG422" s="170"/>
      <c r="BH422" s="170"/>
      <c r="BI422" s="170"/>
      <c r="BJ422" s="170"/>
      <c r="BK422" s="170"/>
      <c r="BL422" s="170"/>
      <c r="BM422" s="170"/>
      <c r="BN422" s="170"/>
      <c r="BO422" s="170"/>
      <c r="BP422" s="170"/>
      <c r="BQ422" s="170"/>
      <c r="BR422" s="170"/>
      <c r="BS422" s="170"/>
      <c r="BT422" s="170"/>
      <c r="BU422" s="170"/>
      <c r="BV422" s="170"/>
      <c r="BW422" s="170"/>
      <c r="BX422" s="170"/>
      <c r="BY422" s="170"/>
      <c r="BZ422" s="171"/>
      <c r="CA422" s="171"/>
      <c r="CB422" s="171"/>
      <c r="CC422" s="171"/>
      <c r="CD422" s="171"/>
      <c r="CE422" s="171"/>
      <c r="CF422" s="171"/>
      <c r="CG422" s="171"/>
      <c r="CH422" s="171"/>
      <c r="CI422" s="171"/>
      <c r="CJ422" s="171"/>
      <c r="CK422" s="171"/>
      <c r="CL422" s="171"/>
      <c r="CM422" s="171"/>
      <c r="CN422" s="171"/>
      <c r="CO422" s="171"/>
      <c r="CP422" s="171"/>
      <c r="CQ422" s="171"/>
      <c r="CR422" s="171"/>
      <c r="CS422" s="171"/>
      <c r="CT422" s="171"/>
      <c r="CU422" s="171"/>
      <c r="CV422" s="171"/>
      <c r="CW422" s="171"/>
      <c r="CX422" s="171"/>
      <c r="CY422" s="171"/>
      <c r="CZ422" s="171"/>
    </row>
    <row r="423" s="175" customFormat="true" ht="25.15" customHeight="true" x14ac:dyDescent="0.2">
      <c r="B423" s="1049"/>
      <c r="C423" s="1172" t="s">
        <v>526</v>
      </c>
      <c r="D423" s="1127"/>
      <c r="E423" s="654">
        <v>-0.40989793153644233</v>
      </c>
      <c r="F423" s="473"/>
      <c r="G423" s="473"/>
      <c r="H423" s="1172" t="s">
        <v>426</v>
      </c>
      <c r="I423" s="1127"/>
      <c r="J423" s="655">
        <v>0.35888965600354139</v>
      </c>
      <c r="K423" s="473"/>
      <c r="L423" s="473"/>
      <c r="M423" s="1172" t="s">
        <v>422</v>
      </c>
      <c r="N423" s="1127"/>
      <c r="O423" s="656">
        <v>-0.24978288970779236</v>
      </c>
      <c r="P423" s="473"/>
      <c r="Q423" s="473"/>
      <c r="AB423" s="168"/>
      <c r="AC423" s="168"/>
      <c r="AD423" s="168"/>
      <c r="AE423" s="168"/>
      <c r="AF423" s="168"/>
      <c r="AG423" s="168"/>
      <c r="AH423" s="168"/>
      <c r="AI423" s="168"/>
      <c r="AJ423" s="168"/>
      <c r="AK423" s="168"/>
      <c r="AL423" s="168"/>
      <c r="AM423" s="168"/>
      <c r="AN423" s="168"/>
      <c r="AO423" s="168"/>
      <c r="AP423" s="168"/>
      <c r="AQ423" s="168"/>
      <c r="AR423" s="168"/>
      <c r="AS423" s="168"/>
      <c r="AT423" s="168"/>
      <c r="AU423" s="168"/>
      <c r="AV423" s="168"/>
      <c r="AW423" s="168"/>
      <c r="AX423" s="168"/>
      <c r="AY423" s="168"/>
      <c r="AZ423" s="168"/>
      <c r="BA423" s="170"/>
      <c r="BB423" s="255"/>
      <c r="BC423" s="170"/>
      <c r="BD423" s="170"/>
      <c r="BE423" s="170"/>
      <c r="BF423" s="170"/>
      <c r="BG423" s="170"/>
      <c r="BH423" s="170"/>
      <c r="BI423" s="170"/>
      <c r="BJ423" s="170"/>
      <c r="BK423" s="170"/>
      <c r="BL423" s="170"/>
      <c r="BM423" s="170"/>
      <c r="BN423" s="170"/>
      <c r="BO423" s="170"/>
      <c r="BP423" s="170"/>
      <c r="BQ423" s="170"/>
      <c r="BR423" s="170"/>
      <c r="BS423" s="170"/>
      <c r="BT423" s="170"/>
      <c r="BU423" s="170"/>
      <c r="BV423" s="170"/>
      <c r="BW423" s="170"/>
      <c r="BX423" s="170"/>
      <c r="BY423" s="170"/>
      <c r="BZ423" s="171"/>
      <c r="CA423" s="171"/>
      <c r="CB423" s="171"/>
      <c r="CC423" s="171"/>
      <c r="CD423" s="171"/>
      <c r="CE423" s="171"/>
      <c r="CF423" s="171"/>
      <c r="CG423" s="171"/>
      <c r="CH423" s="171"/>
      <c r="CI423" s="171"/>
      <c r="CJ423" s="171"/>
      <c r="CK423" s="171"/>
      <c r="CL423" s="171"/>
      <c r="CM423" s="171"/>
      <c r="CN423" s="171"/>
      <c r="CO423" s="171"/>
      <c r="CP423" s="171"/>
      <c r="CQ423" s="171"/>
      <c r="CR423" s="171"/>
      <c r="CS423" s="171"/>
      <c r="CT423" s="171"/>
      <c r="CU423" s="171"/>
      <c r="CV423" s="171"/>
      <c r="CW423" s="171"/>
      <c r="CX423" s="171"/>
      <c r="CY423" s="171"/>
      <c r="CZ423" s="171"/>
    </row>
    <row r="424" s="175" customFormat="true" ht="25.15" customHeight="true" x14ac:dyDescent="0.2">
      <c r="B424" s="1049"/>
      <c r="C424" s="1172" t="s">
        <v>600</v>
      </c>
      <c r="D424" s="1127"/>
      <c r="E424" s="654">
        <v>-0.39732480052787678</v>
      </c>
      <c r="F424" s="473"/>
      <c r="G424" s="473"/>
      <c r="H424" s="1172" t="s">
        <v>604</v>
      </c>
      <c r="I424" s="1127"/>
      <c r="J424" s="655">
        <v>0.35217452181200187</v>
      </c>
      <c r="K424" s="473"/>
      <c r="L424" s="473"/>
      <c r="M424" s="1172" t="s">
        <v>594</v>
      </c>
      <c r="N424" s="1127"/>
      <c r="O424" s="656">
        <v>0.24517070262792601</v>
      </c>
      <c r="P424" s="473"/>
      <c r="Q424" s="473"/>
      <c r="AB424" s="168"/>
      <c r="AC424" s="168"/>
      <c r="AD424" s="168"/>
      <c r="AE424" s="168"/>
      <c r="AF424" s="168"/>
      <c r="AG424" s="168"/>
      <c r="AH424" s="168"/>
      <c r="AI424" s="168"/>
      <c r="AJ424" s="168"/>
      <c r="AK424" s="168"/>
      <c r="AL424" s="168"/>
      <c r="AM424" s="168"/>
      <c r="AN424" s="168"/>
      <c r="AO424" s="168"/>
      <c r="AP424" s="168"/>
      <c r="AQ424" s="168"/>
      <c r="AR424" s="168"/>
      <c r="AS424" s="168"/>
      <c r="AT424" s="168"/>
      <c r="AU424" s="168"/>
      <c r="AV424" s="168"/>
      <c r="AW424" s="168"/>
      <c r="AX424" s="168"/>
      <c r="AY424" s="168"/>
      <c r="AZ424" s="168"/>
      <c r="BA424" s="170"/>
      <c r="BB424" s="255"/>
      <c r="BC424" s="170"/>
      <c r="BD424" s="170"/>
      <c r="BE424" s="170"/>
      <c r="BF424" s="170"/>
      <c r="BG424" s="170"/>
      <c r="BH424" s="170"/>
      <c r="BI424" s="170"/>
      <c r="BJ424" s="170"/>
      <c r="BK424" s="170"/>
      <c r="BL424" s="170"/>
      <c r="BM424" s="170"/>
      <c r="BN424" s="170"/>
      <c r="BO424" s="170"/>
      <c r="BP424" s="170"/>
      <c r="BQ424" s="170"/>
      <c r="BR424" s="170"/>
      <c r="BS424" s="170"/>
      <c r="BT424" s="170"/>
      <c r="BU424" s="170"/>
      <c r="BV424" s="170"/>
      <c r="BW424" s="170"/>
      <c r="BX424" s="170"/>
      <c r="BY424" s="170"/>
      <c r="BZ424" s="171"/>
      <c r="CA424" s="171"/>
      <c r="CB424" s="171"/>
      <c r="CC424" s="171"/>
      <c r="CD424" s="171"/>
      <c r="CE424" s="171"/>
      <c r="CF424" s="171"/>
      <c r="CG424" s="171"/>
      <c r="CH424" s="171"/>
      <c r="CI424" s="171"/>
      <c r="CJ424" s="171"/>
      <c r="CK424" s="171"/>
      <c r="CL424" s="171"/>
      <c r="CM424" s="171"/>
      <c r="CN424" s="171"/>
      <c r="CO424" s="171"/>
      <c r="CP424" s="171"/>
      <c r="CQ424" s="171"/>
      <c r="CR424" s="171"/>
      <c r="CS424" s="171"/>
      <c r="CT424" s="171"/>
      <c r="CU424" s="171"/>
      <c r="CV424" s="171"/>
      <c r="CW424" s="171"/>
      <c r="CX424" s="171"/>
      <c r="CY424" s="171"/>
      <c r="CZ424" s="171"/>
    </row>
    <row r="425" s="175" customFormat="true" ht="25.15" customHeight="true" x14ac:dyDescent="0.2">
      <c r="B425" s="1049"/>
      <c r="C425" s="1172" t="s">
        <v>595</v>
      </c>
      <c r="D425" s="1127"/>
      <c r="E425" s="654">
        <v>0.39549112358227406</v>
      </c>
      <c r="F425" s="473"/>
      <c r="G425" s="473"/>
      <c r="H425" s="1172" t="s">
        <v>605</v>
      </c>
      <c r="I425" s="1127"/>
      <c r="J425" s="655">
        <v>0.34213419661961347</v>
      </c>
      <c r="K425" s="473"/>
      <c r="L425" s="473"/>
      <c r="M425" s="1172" t="s">
        <v>412</v>
      </c>
      <c r="N425" s="1127"/>
      <c r="O425" s="656">
        <v>0.24043215203950732</v>
      </c>
      <c r="P425" s="473"/>
      <c r="Q425" s="473"/>
      <c r="AB425" s="168"/>
      <c r="AC425" s="168"/>
      <c r="AD425" s="168"/>
      <c r="AE425" s="168"/>
      <c r="AF425" s="168"/>
      <c r="AG425" s="168"/>
      <c r="AH425" s="168"/>
      <c r="AI425" s="168"/>
      <c r="AJ425" s="168"/>
      <c r="AK425" s="168"/>
      <c r="AL425" s="168"/>
      <c r="AM425" s="168"/>
      <c r="AN425" s="168"/>
      <c r="AO425" s="168"/>
      <c r="AP425" s="168"/>
      <c r="AQ425" s="168"/>
      <c r="AR425" s="168"/>
      <c r="AS425" s="168"/>
      <c r="AT425" s="168"/>
      <c r="AU425" s="168"/>
      <c r="AV425" s="168"/>
      <c r="AW425" s="168"/>
      <c r="AX425" s="168"/>
      <c r="AY425" s="168"/>
      <c r="AZ425" s="168"/>
      <c r="BA425" s="170"/>
      <c r="BB425" s="255"/>
      <c r="BC425" s="170"/>
      <c r="BD425" s="170"/>
      <c r="BE425" s="170"/>
      <c r="BF425" s="170"/>
      <c r="BG425" s="170"/>
      <c r="BH425" s="170"/>
      <c r="BI425" s="170"/>
      <c r="BJ425" s="170"/>
      <c r="BK425" s="170"/>
      <c r="BL425" s="170"/>
      <c r="BM425" s="170"/>
      <c r="BN425" s="170"/>
      <c r="BO425" s="170"/>
      <c r="BP425" s="170"/>
      <c r="BQ425" s="170"/>
      <c r="BR425" s="170"/>
      <c r="BS425" s="170"/>
      <c r="BT425" s="170"/>
      <c r="BU425" s="170"/>
      <c r="BV425" s="170"/>
      <c r="BW425" s="170"/>
      <c r="BX425" s="170"/>
      <c r="BY425" s="170"/>
      <c r="BZ425" s="171"/>
      <c r="CA425" s="171"/>
      <c r="CB425" s="171"/>
      <c r="CC425" s="171"/>
      <c r="CD425" s="171"/>
      <c r="CE425" s="171"/>
      <c r="CF425" s="171"/>
      <c r="CG425" s="171"/>
      <c r="CH425" s="171"/>
      <c r="CI425" s="171"/>
      <c r="CJ425" s="171"/>
      <c r="CK425" s="171"/>
      <c r="CL425" s="171"/>
      <c r="CM425" s="171"/>
      <c r="CN425" s="171"/>
      <c r="CO425" s="171"/>
      <c r="CP425" s="171"/>
      <c r="CQ425" s="171"/>
      <c r="CR425" s="171"/>
      <c r="CS425" s="171"/>
      <c r="CT425" s="171"/>
      <c r="CU425" s="171"/>
      <c r="CV425" s="171"/>
      <c r="CW425" s="171"/>
      <c r="CX425" s="171"/>
      <c r="CY425" s="171"/>
      <c r="CZ425" s="171"/>
    </row>
    <row r="426" s="175" customFormat="true" ht="25.15" customHeight="true" x14ac:dyDescent="0.2">
      <c r="B426" s="1049"/>
      <c r="C426" s="1172" t="s">
        <v>606</v>
      </c>
      <c r="D426" s="1127"/>
      <c r="E426" s="654">
        <v>-0.32708726728911064</v>
      </c>
      <c r="F426" s="473"/>
      <c r="G426" s="473"/>
      <c r="H426" s="1172" t="s">
        <v>607</v>
      </c>
      <c r="I426" s="1127"/>
      <c r="J426" s="655">
        <v>0.3401229654460432</v>
      </c>
      <c r="K426" s="473"/>
      <c r="L426" s="473"/>
      <c r="M426" s="1172" t="s">
        <v>608</v>
      </c>
      <c r="N426" s="1127"/>
      <c r="O426" s="656">
        <v>-0.22663228642607322</v>
      </c>
      <c r="P426" s="473"/>
      <c r="Q426" s="473"/>
      <c r="AB426" s="168"/>
      <c r="AC426" s="168"/>
      <c r="AD426" s="168"/>
      <c r="AE426" s="168"/>
      <c r="AF426" s="168"/>
      <c r="AG426" s="168"/>
      <c r="AH426" s="168"/>
      <c r="AI426" s="168"/>
      <c r="AJ426" s="168"/>
      <c r="AK426" s="168"/>
      <c r="AL426" s="168"/>
      <c r="AM426" s="168"/>
      <c r="AN426" s="168"/>
      <c r="AO426" s="168"/>
      <c r="AP426" s="168"/>
      <c r="AQ426" s="168"/>
      <c r="AR426" s="168"/>
      <c r="AS426" s="168"/>
      <c r="AT426" s="168"/>
      <c r="AU426" s="168"/>
      <c r="AV426" s="168"/>
      <c r="AW426" s="168"/>
      <c r="AX426" s="168"/>
      <c r="AY426" s="168"/>
      <c r="AZ426" s="168"/>
      <c r="BA426" s="170"/>
      <c r="BB426" s="255"/>
      <c r="BC426" s="170"/>
      <c r="BD426" s="170"/>
      <c r="BE426" s="170"/>
      <c r="BF426" s="170"/>
      <c r="BG426" s="170"/>
      <c r="BH426" s="170"/>
      <c r="BI426" s="170"/>
      <c r="BJ426" s="170"/>
      <c r="BK426" s="170"/>
      <c r="BL426" s="170"/>
      <c r="BM426" s="170"/>
      <c r="BN426" s="170"/>
      <c r="BO426" s="170"/>
      <c r="BP426" s="170"/>
      <c r="BQ426" s="170"/>
      <c r="BR426" s="170"/>
      <c r="BS426" s="170"/>
      <c r="BT426" s="170"/>
      <c r="BU426" s="170"/>
      <c r="BV426" s="170"/>
      <c r="BW426" s="170"/>
      <c r="BX426" s="170"/>
      <c r="BY426" s="170"/>
      <c r="BZ426" s="171"/>
      <c r="CA426" s="171"/>
      <c r="CB426" s="171"/>
      <c r="CC426" s="171"/>
      <c r="CD426" s="171"/>
      <c r="CE426" s="171"/>
      <c r="CF426" s="171"/>
      <c r="CG426" s="171"/>
      <c r="CH426" s="171"/>
      <c r="CI426" s="171"/>
      <c r="CJ426" s="171"/>
      <c r="CK426" s="171"/>
      <c r="CL426" s="171"/>
      <c r="CM426" s="171"/>
      <c r="CN426" s="171"/>
      <c r="CO426" s="171"/>
      <c r="CP426" s="171"/>
      <c r="CQ426" s="171"/>
      <c r="CR426" s="171"/>
      <c r="CS426" s="171"/>
      <c r="CT426" s="171"/>
      <c r="CU426" s="171"/>
      <c r="CV426" s="171"/>
      <c r="CW426" s="171"/>
      <c r="CX426" s="171"/>
      <c r="CY426" s="171"/>
      <c r="CZ426" s="171"/>
    </row>
    <row r="427" s="175" customFormat="true" ht="25.15" customHeight="true" x14ac:dyDescent="0.2">
      <c r="B427" s="1049"/>
      <c r="C427" s="1172" t="s">
        <v>601</v>
      </c>
      <c r="D427" s="1127"/>
      <c r="E427" s="654">
        <v>0.30554173923194433</v>
      </c>
      <c r="F427" s="473"/>
      <c r="G427" s="473"/>
      <c r="H427" s="1172" t="s">
        <v>609</v>
      </c>
      <c r="I427" s="1127"/>
      <c r="J427" s="655">
        <v>0.27791836605162057</v>
      </c>
      <c r="K427" s="473"/>
      <c r="L427" s="473"/>
      <c r="M427" s="1172" t="s">
        <v>424</v>
      </c>
      <c r="N427" s="1127"/>
      <c r="O427" s="656">
        <v>-0.21962908282339705</v>
      </c>
      <c r="P427" s="473"/>
      <c r="Q427" s="473"/>
      <c r="AB427" s="168"/>
      <c r="AC427" s="168"/>
      <c r="AD427" s="168"/>
      <c r="AE427" s="168"/>
      <c r="AF427" s="168"/>
      <c r="AG427" s="168"/>
      <c r="AH427" s="168"/>
      <c r="AI427" s="168"/>
      <c r="AJ427" s="168"/>
      <c r="AK427" s="168"/>
      <c r="AL427" s="168"/>
      <c r="AM427" s="168"/>
      <c r="AN427" s="168"/>
      <c r="AO427" s="168"/>
      <c r="AP427" s="168"/>
      <c r="AQ427" s="168"/>
      <c r="AR427" s="168"/>
      <c r="AS427" s="168"/>
      <c r="AT427" s="168"/>
      <c r="AU427" s="168"/>
      <c r="AV427" s="168"/>
      <c r="AW427" s="168"/>
      <c r="AX427" s="168"/>
      <c r="AY427" s="168"/>
      <c r="AZ427" s="168"/>
      <c r="BA427" s="170"/>
      <c r="BB427" s="255"/>
      <c r="BC427" s="170"/>
      <c r="BD427" s="170"/>
      <c r="BE427" s="170"/>
      <c r="BF427" s="170"/>
      <c r="BG427" s="170"/>
      <c r="BH427" s="170"/>
      <c r="BI427" s="170"/>
      <c r="BJ427" s="170"/>
      <c r="BK427" s="170"/>
      <c r="BL427" s="170"/>
      <c r="BM427" s="170"/>
      <c r="BN427" s="170"/>
      <c r="BO427" s="170"/>
      <c r="BP427" s="170"/>
      <c r="BQ427" s="170"/>
      <c r="BR427" s="170"/>
      <c r="BS427" s="170"/>
      <c r="BT427" s="170"/>
      <c r="BU427" s="170"/>
      <c r="BV427" s="170"/>
      <c r="BW427" s="170"/>
      <c r="BX427" s="170"/>
      <c r="BY427" s="170"/>
      <c r="BZ427" s="171"/>
      <c r="CA427" s="171"/>
      <c r="CB427" s="171"/>
      <c r="CC427" s="171"/>
      <c r="CD427" s="171"/>
      <c r="CE427" s="171"/>
      <c r="CF427" s="171"/>
      <c r="CG427" s="171"/>
      <c r="CH427" s="171"/>
      <c r="CI427" s="171"/>
      <c r="CJ427" s="171"/>
      <c r="CK427" s="171"/>
      <c r="CL427" s="171"/>
      <c r="CM427" s="171"/>
      <c r="CN427" s="171"/>
      <c r="CO427" s="171"/>
      <c r="CP427" s="171"/>
      <c r="CQ427" s="171"/>
      <c r="CR427" s="171"/>
      <c r="CS427" s="171"/>
      <c r="CT427" s="171"/>
      <c r="CU427" s="171"/>
      <c r="CV427" s="171"/>
      <c r="CW427" s="171"/>
      <c r="CX427" s="171"/>
      <c r="CY427" s="171"/>
      <c r="CZ427" s="171"/>
    </row>
    <row r="428" s="175" customFormat="true" ht="25.15" customHeight="true" x14ac:dyDescent="0.2">
      <c r="B428" s="1049"/>
      <c r="C428" s="1172" t="s">
        <v>603</v>
      </c>
      <c r="D428" s="1127"/>
      <c r="E428" s="654">
        <v>0.29978635389065617</v>
      </c>
      <c r="F428" s="473"/>
      <c r="G428" s="473"/>
      <c r="H428" s="1172" t="s">
        <v>596</v>
      </c>
      <c r="I428" s="1127"/>
      <c r="J428" s="655">
        <v>-0.27737108156340229</v>
      </c>
      <c r="K428" s="473"/>
      <c r="L428" s="473"/>
      <c r="M428" s="1172" t="s">
        <v>599</v>
      </c>
      <c r="N428" s="1127"/>
      <c r="O428" s="656">
        <v>-0.21581605776819732</v>
      </c>
      <c r="P428" s="473"/>
      <c r="Q428" s="473"/>
      <c r="AB428" s="168"/>
      <c r="AC428" s="168"/>
      <c r="AD428" s="168"/>
      <c r="AE428" s="168"/>
      <c r="AF428" s="168"/>
      <c r="AG428" s="168"/>
      <c r="AH428" s="168"/>
      <c r="AI428" s="168"/>
      <c r="AJ428" s="168"/>
      <c r="AK428" s="168"/>
      <c r="AL428" s="168"/>
      <c r="AM428" s="168"/>
      <c r="AN428" s="168"/>
      <c r="AO428" s="168"/>
      <c r="AP428" s="168"/>
      <c r="AQ428" s="168"/>
      <c r="AR428" s="168"/>
      <c r="AS428" s="168"/>
      <c r="AT428" s="168"/>
      <c r="AU428" s="168"/>
      <c r="AV428" s="168"/>
      <c r="AW428" s="168"/>
      <c r="AX428" s="168"/>
      <c r="AY428" s="168"/>
      <c r="AZ428" s="168"/>
      <c r="BA428" s="170"/>
      <c r="BB428" s="255"/>
      <c r="BC428" s="170"/>
      <c r="BD428" s="170"/>
      <c r="BE428" s="170"/>
      <c r="BF428" s="170"/>
      <c r="BG428" s="170"/>
      <c r="BH428" s="170"/>
      <c r="BI428" s="170"/>
      <c r="BJ428" s="170"/>
      <c r="BK428" s="170"/>
      <c r="BL428" s="170"/>
      <c r="BM428" s="170"/>
      <c r="BN428" s="170"/>
      <c r="BO428" s="170"/>
      <c r="BP428" s="170"/>
      <c r="BQ428" s="170"/>
      <c r="BR428" s="170"/>
      <c r="BS428" s="170"/>
      <c r="BT428" s="170"/>
      <c r="BU428" s="170"/>
      <c r="BV428" s="170"/>
      <c r="BW428" s="170"/>
      <c r="BX428" s="170"/>
      <c r="BY428" s="170"/>
      <c r="BZ428" s="171"/>
      <c r="CA428" s="171"/>
      <c r="CB428" s="171"/>
      <c r="CC428" s="171"/>
      <c r="CD428" s="171"/>
      <c r="CE428" s="171"/>
      <c r="CF428" s="171"/>
      <c r="CG428" s="171"/>
      <c r="CH428" s="171"/>
      <c r="CI428" s="171"/>
      <c r="CJ428" s="171"/>
      <c r="CK428" s="171"/>
      <c r="CL428" s="171"/>
      <c r="CM428" s="171"/>
      <c r="CN428" s="171"/>
      <c r="CO428" s="171"/>
      <c r="CP428" s="171"/>
      <c r="CQ428" s="171"/>
      <c r="CR428" s="171"/>
      <c r="CS428" s="171"/>
      <c r="CT428" s="171"/>
      <c r="CU428" s="171"/>
      <c r="CV428" s="171"/>
      <c r="CW428" s="171"/>
      <c r="CX428" s="171"/>
      <c r="CY428" s="171"/>
      <c r="CZ428" s="171"/>
    </row>
    <row r="429" s="175" customFormat="true" ht="25.15" customHeight="true" x14ac:dyDescent="0.2">
      <c r="B429" s="1049"/>
      <c r="C429" s="1172" t="s">
        <v>604</v>
      </c>
      <c r="D429" s="1127"/>
      <c r="E429" s="654">
        <v>0.2965215034499703</v>
      </c>
      <c r="F429" s="473"/>
      <c r="G429" s="473"/>
      <c r="H429" s="1172" t="s">
        <v>422</v>
      </c>
      <c r="I429" s="1127"/>
      <c r="J429" s="655">
        <v>-0.27474750513624452</v>
      </c>
      <c r="K429" s="473"/>
      <c r="L429" s="473"/>
      <c r="M429" s="1172" t="s">
        <v>602</v>
      </c>
      <c r="N429" s="1127"/>
      <c r="O429" s="656">
        <v>0.20560363304041238</v>
      </c>
      <c r="P429" s="473"/>
      <c r="Q429" s="473"/>
      <c r="AB429" s="168"/>
      <c r="AC429" s="168"/>
      <c r="AD429" s="168"/>
      <c r="AE429" s="168"/>
      <c r="AF429" s="168"/>
      <c r="AG429" s="168"/>
      <c r="AH429" s="168"/>
      <c r="AI429" s="168"/>
      <c r="AJ429" s="168"/>
      <c r="AK429" s="168"/>
      <c r="AL429" s="168"/>
      <c r="AM429" s="168"/>
      <c r="AN429" s="168"/>
      <c r="AO429" s="168"/>
      <c r="AP429" s="168"/>
      <c r="AQ429" s="168"/>
      <c r="AR429" s="168"/>
      <c r="AS429" s="168"/>
      <c r="AT429" s="168"/>
      <c r="AU429" s="168"/>
      <c r="AV429" s="168"/>
      <c r="AW429" s="168"/>
      <c r="AX429" s="168"/>
      <c r="AY429" s="168"/>
      <c r="AZ429" s="168"/>
      <c r="BA429" s="170"/>
      <c r="BB429" s="255"/>
      <c r="BC429" s="170"/>
      <c r="BD429" s="170"/>
      <c r="BE429" s="170"/>
      <c r="BF429" s="170"/>
      <c r="BG429" s="170"/>
      <c r="BH429" s="170"/>
      <c r="BI429" s="170"/>
      <c r="BJ429" s="170"/>
      <c r="BK429" s="170"/>
      <c r="BL429" s="170"/>
      <c r="BM429" s="170"/>
      <c r="BN429" s="170"/>
      <c r="BO429" s="170"/>
      <c r="BP429" s="170"/>
      <c r="BQ429" s="170"/>
      <c r="BR429" s="170"/>
      <c r="BS429" s="170"/>
      <c r="BT429" s="170"/>
      <c r="BU429" s="170"/>
      <c r="BV429" s="170"/>
      <c r="BW429" s="170"/>
      <c r="BX429" s="170"/>
      <c r="BY429" s="170"/>
      <c r="BZ429" s="171"/>
      <c r="CA429" s="171"/>
      <c r="CB429" s="171"/>
      <c r="CC429" s="171"/>
      <c r="CD429" s="171"/>
      <c r="CE429" s="171"/>
      <c r="CF429" s="171"/>
      <c r="CG429" s="171"/>
      <c r="CH429" s="171"/>
      <c r="CI429" s="171"/>
      <c r="CJ429" s="171"/>
      <c r="CK429" s="171"/>
      <c r="CL429" s="171"/>
      <c r="CM429" s="171"/>
      <c r="CN429" s="171"/>
      <c r="CO429" s="171"/>
      <c r="CP429" s="171"/>
      <c r="CQ429" s="171"/>
      <c r="CR429" s="171"/>
      <c r="CS429" s="171"/>
      <c r="CT429" s="171"/>
      <c r="CU429" s="171"/>
      <c r="CV429" s="171"/>
      <c r="CW429" s="171"/>
      <c r="CX429" s="171"/>
      <c r="CY429" s="171"/>
      <c r="CZ429" s="171"/>
    </row>
    <row r="430" s="175" customFormat="true" ht="25.15" customHeight="true" x14ac:dyDescent="0.2">
      <c r="B430" s="1049"/>
      <c r="C430" s="1172" t="s">
        <v>426</v>
      </c>
      <c r="D430" s="1127"/>
      <c r="E430" s="654">
        <v>0.29289385492046743</v>
      </c>
      <c r="F430" s="473"/>
      <c r="G430" s="473"/>
      <c r="H430" s="1172" t="s">
        <v>591</v>
      </c>
      <c r="I430" s="1127"/>
      <c r="J430" s="655">
        <v>0.27459433999533861</v>
      </c>
      <c r="K430" s="473"/>
      <c r="L430" s="473"/>
      <c r="M430" s="1172" t="s">
        <v>597</v>
      </c>
      <c r="N430" s="1127"/>
      <c r="O430" s="656">
        <v>0.20006533867460966</v>
      </c>
      <c r="P430" s="473"/>
      <c r="Q430" s="473"/>
      <c r="AB430" s="168"/>
      <c r="AC430" s="168"/>
      <c r="AD430" s="168"/>
      <c r="AE430" s="168"/>
      <c r="AF430" s="168"/>
      <c r="AG430" s="168"/>
      <c r="AH430" s="168"/>
      <c r="AI430" s="168"/>
      <c r="AJ430" s="168"/>
      <c r="AK430" s="168"/>
      <c r="AL430" s="168"/>
      <c r="AM430" s="168"/>
      <c r="AN430" s="168"/>
      <c r="AO430" s="168"/>
      <c r="AP430" s="168"/>
      <c r="AQ430" s="168"/>
      <c r="AR430" s="168"/>
      <c r="AS430" s="168"/>
      <c r="AT430" s="168"/>
      <c r="AU430" s="168"/>
      <c r="AV430" s="168"/>
      <c r="AW430" s="168"/>
      <c r="AX430" s="168"/>
      <c r="AY430" s="168"/>
      <c r="AZ430" s="168"/>
      <c r="BA430" s="170"/>
      <c r="BB430" s="255"/>
      <c r="BC430" s="170"/>
      <c r="BD430" s="170"/>
      <c r="BE430" s="170"/>
      <c r="BF430" s="170"/>
      <c r="BG430" s="170"/>
      <c r="BH430" s="170"/>
      <c r="BI430" s="170"/>
      <c r="BJ430" s="170"/>
      <c r="BK430" s="170"/>
      <c r="BL430" s="170"/>
      <c r="BM430" s="170"/>
      <c r="BN430" s="170"/>
      <c r="BO430" s="170"/>
      <c r="BP430" s="170"/>
      <c r="BQ430" s="170"/>
      <c r="BR430" s="170"/>
      <c r="BS430" s="170"/>
      <c r="BT430" s="170"/>
      <c r="BU430" s="170"/>
      <c r="BV430" s="170"/>
      <c r="BW430" s="170"/>
      <c r="BX430" s="170"/>
      <c r="BY430" s="170"/>
      <c r="BZ430" s="171"/>
      <c r="CA430" s="171"/>
      <c r="CB430" s="171"/>
      <c r="CC430" s="171"/>
      <c r="CD430" s="171"/>
      <c r="CE430" s="171"/>
      <c r="CF430" s="171"/>
      <c r="CG430" s="171"/>
      <c r="CH430" s="171"/>
      <c r="CI430" s="171"/>
      <c r="CJ430" s="171"/>
      <c r="CK430" s="171"/>
      <c r="CL430" s="171"/>
      <c r="CM430" s="171"/>
      <c r="CN430" s="171"/>
      <c r="CO430" s="171"/>
      <c r="CP430" s="171"/>
      <c r="CQ430" s="171"/>
      <c r="CR430" s="171"/>
      <c r="CS430" s="171"/>
      <c r="CT430" s="171"/>
      <c r="CU430" s="171"/>
      <c r="CV430" s="171"/>
      <c r="CW430" s="171"/>
      <c r="CX430" s="171"/>
      <c r="CY430" s="171"/>
      <c r="CZ430" s="171"/>
    </row>
    <row r="431" s="175" customFormat="true" ht="25.15" customHeight="true" x14ac:dyDescent="0.2">
      <c r="B431" s="1049"/>
      <c r="C431" s="1172" t="s">
        <v>420</v>
      </c>
      <c r="D431" s="1127"/>
      <c r="E431" s="654">
        <v>0.2879694463306911</v>
      </c>
      <c r="F431" s="473"/>
      <c r="G431" s="473"/>
      <c r="H431" s="1172" t="s">
        <v>610</v>
      </c>
      <c r="I431" s="1127"/>
      <c r="J431" s="655">
        <v>0.24883392013592839</v>
      </c>
      <c r="K431" s="473"/>
      <c r="L431" s="473"/>
      <c r="M431" s="1172" t="s">
        <v>611</v>
      </c>
      <c r="N431" s="1127"/>
      <c r="O431" s="656">
        <v>0.19901499745772613</v>
      </c>
      <c r="P431" s="473"/>
      <c r="Q431" s="473"/>
      <c r="AB431" s="168"/>
      <c r="AC431" s="168"/>
      <c r="AD431" s="168"/>
      <c r="AE431" s="168"/>
      <c r="AF431" s="168"/>
      <c r="AG431" s="168"/>
      <c r="AH431" s="168"/>
      <c r="AI431" s="168"/>
      <c r="AJ431" s="168"/>
      <c r="AK431" s="168"/>
      <c r="AL431" s="168"/>
      <c r="AM431" s="168"/>
      <c r="AN431" s="168"/>
      <c r="AO431" s="168"/>
      <c r="AP431" s="168"/>
      <c r="AQ431" s="168"/>
      <c r="AR431" s="168"/>
      <c r="AS431" s="168"/>
      <c r="AT431" s="168"/>
      <c r="AU431" s="168"/>
      <c r="AV431" s="168"/>
      <c r="AW431" s="168"/>
      <c r="AX431" s="168"/>
      <c r="AY431" s="168"/>
      <c r="AZ431" s="168"/>
      <c r="BA431" s="170"/>
      <c r="BB431" s="255"/>
      <c r="BC431" s="170"/>
      <c r="BD431" s="170"/>
      <c r="BE431" s="170"/>
      <c r="BF431" s="170"/>
      <c r="BG431" s="170"/>
      <c r="BH431" s="170"/>
      <c r="BI431" s="170"/>
      <c r="BJ431" s="170"/>
      <c r="BK431" s="170"/>
      <c r="BL431" s="170"/>
      <c r="BM431" s="170"/>
      <c r="BN431" s="170"/>
      <c r="BO431" s="170"/>
      <c r="BP431" s="170"/>
      <c r="BQ431" s="170"/>
      <c r="BR431" s="170"/>
      <c r="BS431" s="170"/>
      <c r="BT431" s="170"/>
      <c r="BU431" s="170"/>
      <c r="BV431" s="170"/>
      <c r="BW431" s="170"/>
      <c r="BX431" s="170"/>
      <c r="BY431" s="170"/>
      <c r="BZ431" s="171"/>
      <c r="CA431" s="171"/>
      <c r="CB431" s="171"/>
      <c r="CC431" s="171"/>
      <c r="CD431" s="171"/>
      <c r="CE431" s="171"/>
      <c r="CF431" s="171"/>
      <c r="CG431" s="171"/>
      <c r="CH431" s="171"/>
      <c r="CI431" s="171"/>
      <c r="CJ431" s="171"/>
      <c r="CK431" s="171"/>
      <c r="CL431" s="171"/>
      <c r="CM431" s="171"/>
      <c r="CN431" s="171"/>
      <c r="CO431" s="171"/>
      <c r="CP431" s="171"/>
      <c r="CQ431" s="171"/>
      <c r="CR431" s="171"/>
      <c r="CS431" s="171"/>
      <c r="CT431" s="171"/>
      <c r="CU431" s="171"/>
      <c r="CV431" s="171"/>
      <c r="CW431" s="171"/>
      <c r="CX431" s="171"/>
      <c r="CY431" s="171"/>
      <c r="CZ431" s="171"/>
    </row>
    <row r="432" s="175" customFormat="true" ht="25.15" customHeight="true" x14ac:dyDescent="0.2">
      <c r="B432" s="1049"/>
      <c r="C432" s="1172" t="s">
        <v>586</v>
      </c>
      <c r="D432" s="1127"/>
      <c r="E432" s="654">
        <v>0.26773003126189099</v>
      </c>
      <c r="F432" s="473"/>
      <c r="G432" s="473"/>
      <c r="H432" s="1172" t="s">
        <v>593</v>
      </c>
      <c r="I432" s="1127"/>
      <c r="J432" s="655">
        <v>-0.24576936357963031</v>
      </c>
      <c r="K432" s="473"/>
      <c r="L432" s="473"/>
      <c r="M432" s="1172" t="s">
        <v>601</v>
      </c>
      <c r="N432" s="1127"/>
      <c r="O432" s="656">
        <v>0.18827270039662516</v>
      </c>
      <c r="P432" s="473"/>
      <c r="Q432" s="473"/>
      <c r="AB432" s="168"/>
      <c r="AC432" s="168"/>
      <c r="AD432" s="168"/>
      <c r="AE432" s="168"/>
      <c r="AF432" s="168"/>
      <c r="AG432" s="168"/>
      <c r="AH432" s="168"/>
      <c r="AI432" s="168"/>
      <c r="AJ432" s="168"/>
      <c r="AK432" s="168"/>
      <c r="AL432" s="168"/>
      <c r="AM432" s="168"/>
      <c r="AN432" s="168"/>
      <c r="AO432" s="168"/>
      <c r="AP432" s="168"/>
      <c r="AQ432" s="168"/>
      <c r="AR432" s="168"/>
      <c r="AS432" s="168"/>
      <c r="AT432" s="168"/>
      <c r="AU432" s="168"/>
      <c r="AV432" s="168"/>
      <c r="AW432" s="168"/>
      <c r="AX432" s="168"/>
      <c r="AY432" s="168"/>
      <c r="AZ432" s="168"/>
      <c r="BA432" s="170"/>
      <c r="BB432" s="255"/>
      <c r="BC432" s="170"/>
      <c r="BD432" s="170"/>
      <c r="BE432" s="170"/>
      <c r="BF432" s="170"/>
      <c r="BG432" s="170"/>
      <c r="BH432" s="170"/>
      <c r="BI432" s="170"/>
      <c r="BJ432" s="170"/>
      <c r="BK432" s="170"/>
      <c r="BL432" s="170"/>
      <c r="BM432" s="170"/>
      <c r="BN432" s="170"/>
      <c r="BO432" s="170"/>
      <c r="BP432" s="170"/>
      <c r="BQ432" s="170"/>
      <c r="BR432" s="170"/>
      <c r="BS432" s="170"/>
      <c r="BT432" s="170"/>
      <c r="BU432" s="170"/>
      <c r="BV432" s="170"/>
      <c r="BW432" s="170"/>
      <c r="BX432" s="170"/>
      <c r="BY432" s="170"/>
      <c r="BZ432" s="171"/>
      <c r="CA432" s="171"/>
      <c r="CB432" s="171"/>
      <c r="CC432" s="171"/>
      <c r="CD432" s="171"/>
      <c r="CE432" s="171"/>
      <c r="CF432" s="171"/>
      <c r="CG432" s="171"/>
      <c r="CH432" s="171"/>
      <c r="CI432" s="171"/>
      <c r="CJ432" s="171"/>
      <c r="CK432" s="171"/>
      <c r="CL432" s="171"/>
      <c r="CM432" s="171"/>
      <c r="CN432" s="171"/>
      <c r="CO432" s="171"/>
      <c r="CP432" s="171"/>
      <c r="CQ432" s="171"/>
      <c r="CR432" s="171"/>
      <c r="CS432" s="171"/>
      <c r="CT432" s="171"/>
      <c r="CU432" s="171"/>
      <c r="CV432" s="171"/>
      <c r="CW432" s="171"/>
      <c r="CX432" s="171"/>
      <c r="CY432" s="171"/>
      <c r="CZ432" s="171"/>
    </row>
    <row r="433" s="175" customFormat="true" ht="25.15" customHeight="true" x14ac:dyDescent="0.2">
      <c r="B433" s="1049"/>
      <c r="C433" s="1172" t="s">
        <v>612</v>
      </c>
      <c r="D433" s="1127"/>
      <c r="E433" s="654">
        <v>-0.25050157957903707</v>
      </c>
      <c r="F433" s="473"/>
      <c r="G433" s="473"/>
      <c r="H433" s="1172" t="s">
        <v>412</v>
      </c>
      <c r="I433" s="1127"/>
      <c r="J433" s="655">
        <v>0.24416379881277397</v>
      </c>
      <c r="K433" s="473"/>
      <c r="L433" s="473"/>
      <c r="M433" s="1172" t="s">
        <v>596</v>
      </c>
      <c r="N433" s="1127"/>
      <c r="O433" s="656">
        <v>0.17374762190442189</v>
      </c>
      <c r="P433" s="473"/>
      <c r="Q433" s="473"/>
      <c r="AB433" s="168"/>
      <c r="AC433" s="168"/>
      <c r="AD433" s="168"/>
      <c r="AE433" s="168"/>
      <c r="AF433" s="168"/>
      <c r="AG433" s="168"/>
      <c r="AH433" s="168"/>
      <c r="AI433" s="168"/>
      <c r="AJ433" s="168"/>
      <c r="AK433" s="168"/>
      <c r="AL433" s="168"/>
      <c r="AM433" s="168"/>
      <c r="AN433" s="168"/>
      <c r="AO433" s="168"/>
      <c r="AP433" s="168"/>
      <c r="AQ433" s="168"/>
      <c r="AR433" s="168"/>
      <c r="AS433" s="168"/>
      <c r="AT433" s="168"/>
      <c r="AU433" s="168"/>
      <c r="AV433" s="168"/>
      <c r="AW433" s="168"/>
      <c r="AX433" s="168"/>
      <c r="AY433" s="168"/>
      <c r="AZ433" s="168"/>
      <c r="BA433" s="170"/>
      <c r="BB433" s="255"/>
      <c r="BC433" s="170"/>
      <c r="BD433" s="170"/>
      <c r="BE433" s="170"/>
      <c r="BF433" s="170"/>
      <c r="BG433" s="170"/>
      <c r="BH433" s="170"/>
      <c r="BI433" s="170"/>
      <c r="BJ433" s="170"/>
      <c r="BK433" s="170"/>
      <c r="BL433" s="170"/>
      <c r="BM433" s="170"/>
      <c r="BN433" s="170"/>
      <c r="BO433" s="170"/>
      <c r="BP433" s="170"/>
      <c r="BQ433" s="170"/>
      <c r="BR433" s="170"/>
      <c r="BS433" s="170"/>
      <c r="BT433" s="170"/>
      <c r="BU433" s="170"/>
      <c r="BV433" s="170"/>
      <c r="BW433" s="170"/>
      <c r="BX433" s="170"/>
      <c r="BY433" s="170"/>
      <c r="BZ433" s="171"/>
      <c r="CA433" s="171"/>
      <c r="CB433" s="171"/>
      <c r="CC433" s="171"/>
      <c r="CD433" s="171"/>
      <c r="CE433" s="171"/>
      <c r="CF433" s="171"/>
      <c r="CG433" s="171"/>
      <c r="CH433" s="171"/>
      <c r="CI433" s="171"/>
      <c r="CJ433" s="171"/>
      <c r="CK433" s="171"/>
      <c r="CL433" s="171"/>
      <c r="CM433" s="171"/>
      <c r="CN433" s="171"/>
      <c r="CO433" s="171"/>
      <c r="CP433" s="171"/>
      <c r="CQ433" s="171"/>
      <c r="CR433" s="171"/>
      <c r="CS433" s="171"/>
      <c r="CT433" s="171"/>
      <c r="CU433" s="171"/>
      <c r="CV433" s="171"/>
      <c r="CW433" s="171"/>
      <c r="CX433" s="171"/>
      <c r="CY433" s="171"/>
      <c r="CZ433" s="171"/>
    </row>
    <row r="434" s="175" customFormat="true" ht="25.15" customHeight="true" x14ac:dyDescent="0.2">
      <c r="B434" s="1049"/>
      <c r="C434" s="1172" t="s">
        <v>608</v>
      </c>
      <c r="D434" s="1127"/>
      <c r="E434" s="654">
        <v>-0.24846672301948899</v>
      </c>
      <c r="F434" s="473"/>
      <c r="G434" s="473"/>
      <c r="H434" s="1172" t="s">
        <v>613</v>
      </c>
      <c r="I434" s="1127"/>
      <c r="J434" s="655">
        <v>0.23962101754239637</v>
      </c>
      <c r="K434" s="473"/>
      <c r="L434" s="473"/>
      <c r="M434" s="1172" t="s">
        <v>607</v>
      </c>
      <c r="N434" s="1127"/>
      <c r="O434" s="656">
        <v>0.16923662316354754</v>
      </c>
      <c r="P434" s="473"/>
      <c r="Q434" s="473"/>
      <c r="AB434" s="168"/>
      <c r="AC434" s="168"/>
      <c r="AD434" s="168"/>
      <c r="AE434" s="168"/>
      <c r="AF434" s="168"/>
      <c r="AG434" s="168"/>
      <c r="AH434" s="168"/>
      <c r="AI434" s="168"/>
      <c r="AJ434" s="168"/>
      <c r="AK434" s="168"/>
      <c r="AL434" s="168"/>
      <c r="AM434" s="168"/>
      <c r="AN434" s="168"/>
      <c r="AO434" s="168"/>
      <c r="AP434" s="168"/>
      <c r="AQ434" s="168"/>
      <c r="AR434" s="168"/>
      <c r="AS434" s="168"/>
      <c r="AT434" s="168"/>
      <c r="AU434" s="168"/>
      <c r="AV434" s="168"/>
      <c r="AW434" s="168"/>
      <c r="AX434" s="168"/>
      <c r="AY434" s="168"/>
      <c r="AZ434" s="168"/>
      <c r="BA434" s="170"/>
      <c r="BB434" s="255"/>
      <c r="BC434" s="170"/>
      <c r="BD434" s="170"/>
      <c r="BE434" s="170"/>
      <c r="BF434" s="170"/>
      <c r="BG434" s="170"/>
      <c r="BH434" s="170"/>
      <c r="BI434" s="170"/>
      <c r="BJ434" s="170"/>
      <c r="BK434" s="170"/>
      <c r="BL434" s="170"/>
      <c r="BM434" s="170"/>
      <c r="BN434" s="170"/>
      <c r="BO434" s="170"/>
      <c r="BP434" s="170"/>
      <c r="BQ434" s="170"/>
      <c r="BR434" s="170"/>
      <c r="BS434" s="170"/>
      <c r="BT434" s="170"/>
      <c r="BU434" s="170"/>
      <c r="BV434" s="170"/>
      <c r="BW434" s="170"/>
      <c r="BX434" s="170"/>
      <c r="BY434" s="170"/>
      <c r="BZ434" s="171"/>
      <c r="CA434" s="171"/>
      <c r="CB434" s="171"/>
      <c r="CC434" s="171"/>
      <c r="CD434" s="171"/>
      <c r="CE434" s="171"/>
      <c r="CF434" s="171"/>
      <c r="CG434" s="171"/>
      <c r="CH434" s="171"/>
      <c r="CI434" s="171"/>
      <c r="CJ434" s="171"/>
      <c r="CK434" s="171"/>
      <c r="CL434" s="171"/>
      <c r="CM434" s="171"/>
      <c r="CN434" s="171"/>
      <c r="CO434" s="171"/>
      <c r="CP434" s="171"/>
      <c r="CQ434" s="171"/>
      <c r="CR434" s="171"/>
      <c r="CS434" s="171"/>
      <c r="CT434" s="171"/>
      <c r="CU434" s="171"/>
      <c r="CV434" s="171"/>
      <c r="CW434" s="171"/>
      <c r="CX434" s="171"/>
      <c r="CY434" s="171"/>
      <c r="CZ434" s="171"/>
    </row>
    <row r="435" s="175" customFormat="true" ht="25.15" customHeight="true" x14ac:dyDescent="0.2">
      <c r="B435" s="1049"/>
      <c r="C435" s="1172" t="s">
        <v>607</v>
      </c>
      <c r="D435" s="1127"/>
      <c r="E435" s="654">
        <v>-0.21755193796199107</v>
      </c>
      <c r="F435" s="473"/>
      <c r="G435" s="473"/>
      <c r="H435" s="1172" t="s">
        <v>614</v>
      </c>
      <c r="I435" s="1127"/>
      <c r="J435" s="655">
        <v>0.23502917055729239</v>
      </c>
      <c r="K435" s="473"/>
      <c r="L435" s="473"/>
      <c r="M435" s="1172" t="s">
        <v>605</v>
      </c>
      <c r="N435" s="1127"/>
      <c r="O435" s="656">
        <v>0.16766651740731919</v>
      </c>
      <c r="P435" s="473"/>
      <c r="Q435" s="473"/>
      <c r="AB435" s="168"/>
      <c r="AC435" s="168"/>
      <c r="AD435" s="168"/>
      <c r="AE435" s="168"/>
      <c r="AF435" s="168"/>
      <c r="AG435" s="168"/>
      <c r="AH435" s="168"/>
      <c r="AI435" s="168"/>
      <c r="AJ435" s="168"/>
      <c r="AK435" s="168"/>
      <c r="AL435" s="168"/>
      <c r="AM435" s="168"/>
      <c r="AN435" s="168"/>
      <c r="AO435" s="168"/>
      <c r="AP435" s="168"/>
      <c r="AQ435" s="168"/>
      <c r="AR435" s="168"/>
      <c r="AS435" s="168"/>
      <c r="AT435" s="168"/>
      <c r="AU435" s="168"/>
      <c r="AV435" s="168"/>
      <c r="AW435" s="168"/>
      <c r="AX435" s="168"/>
      <c r="AY435" s="168"/>
      <c r="AZ435" s="168"/>
      <c r="BA435" s="170"/>
      <c r="BB435" s="255"/>
      <c r="BC435" s="170"/>
      <c r="BD435" s="170"/>
      <c r="BE435" s="170"/>
      <c r="BF435" s="170"/>
      <c r="BG435" s="170"/>
      <c r="BH435" s="170"/>
      <c r="BI435" s="170"/>
      <c r="BJ435" s="170"/>
      <c r="BK435" s="170"/>
      <c r="BL435" s="170"/>
      <c r="BM435" s="170"/>
      <c r="BN435" s="170"/>
      <c r="BO435" s="170"/>
      <c r="BP435" s="170"/>
      <c r="BQ435" s="170"/>
      <c r="BR435" s="170"/>
      <c r="BS435" s="170"/>
      <c r="BT435" s="170"/>
      <c r="BU435" s="170"/>
      <c r="BV435" s="170"/>
      <c r="BW435" s="170"/>
      <c r="BX435" s="170"/>
      <c r="BY435" s="170"/>
      <c r="BZ435" s="171"/>
      <c r="CA435" s="171"/>
      <c r="CB435" s="171"/>
      <c r="CC435" s="171"/>
      <c r="CD435" s="171"/>
      <c r="CE435" s="171"/>
      <c r="CF435" s="171"/>
      <c r="CG435" s="171"/>
      <c r="CH435" s="171"/>
      <c r="CI435" s="171"/>
      <c r="CJ435" s="171"/>
      <c r="CK435" s="171"/>
      <c r="CL435" s="171"/>
      <c r="CM435" s="171"/>
      <c r="CN435" s="171"/>
      <c r="CO435" s="171"/>
      <c r="CP435" s="171"/>
      <c r="CQ435" s="171"/>
      <c r="CR435" s="171"/>
      <c r="CS435" s="171"/>
      <c r="CT435" s="171"/>
      <c r="CU435" s="171"/>
      <c r="CV435" s="171"/>
      <c r="CW435" s="171"/>
      <c r="CX435" s="171"/>
      <c r="CY435" s="171"/>
      <c r="CZ435" s="171"/>
    </row>
    <row r="436" s="175" customFormat="true" ht="25.15" customHeight="true" x14ac:dyDescent="0.2">
      <c r="B436" s="1049"/>
      <c r="C436" s="1172" t="s">
        <v>613</v>
      </c>
      <c r="D436" s="1127"/>
      <c r="E436" s="654">
        <v>-0.21669504949167467</v>
      </c>
      <c r="F436" s="473"/>
      <c r="G436" s="473"/>
      <c r="H436" s="1172" t="s">
        <v>615</v>
      </c>
      <c r="I436" s="1127"/>
      <c r="J436" s="655">
        <v>-0.23444288669711186</v>
      </c>
      <c r="K436" s="473"/>
      <c r="L436" s="473"/>
      <c r="M436" s="1172" t="s">
        <v>613</v>
      </c>
      <c r="N436" s="1127"/>
      <c r="O436" s="656">
        <v>0.15013344337414708</v>
      </c>
      <c r="P436" s="473"/>
      <c r="Q436" s="473"/>
      <c r="AB436" s="168"/>
      <c r="AC436" s="168"/>
      <c r="AD436" s="168"/>
      <c r="AE436" s="168"/>
      <c r="AF436" s="168"/>
      <c r="AG436" s="168"/>
      <c r="AH436" s="168"/>
      <c r="AI436" s="168"/>
      <c r="AJ436" s="168"/>
      <c r="AK436" s="168"/>
      <c r="AL436" s="168"/>
      <c r="AM436" s="168"/>
      <c r="AN436" s="168"/>
      <c r="AO436" s="168"/>
      <c r="AP436" s="168"/>
      <c r="AQ436" s="168"/>
      <c r="AR436" s="168"/>
      <c r="AS436" s="168"/>
      <c r="AT436" s="168"/>
      <c r="AU436" s="168"/>
      <c r="AV436" s="168"/>
      <c r="AW436" s="168"/>
      <c r="AX436" s="168"/>
      <c r="AY436" s="168"/>
      <c r="AZ436" s="168"/>
      <c r="BA436" s="170"/>
      <c r="BB436" s="255"/>
      <c r="BC436" s="170"/>
      <c r="BD436" s="170"/>
      <c r="BE436" s="170"/>
      <c r="BF436" s="170"/>
      <c r="BG436" s="170"/>
      <c r="BH436" s="170"/>
      <c r="BI436" s="170"/>
      <c r="BJ436" s="170"/>
      <c r="BK436" s="170"/>
      <c r="BL436" s="170"/>
      <c r="BM436" s="170"/>
      <c r="BN436" s="170"/>
      <c r="BO436" s="170"/>
      <c r="BP436" s="170"/>
      <c r="BQ436" s="170"/>
      <c r="BR436" s="170"/>
      <c r="BS436" s="170"/>
      <c r="BT436" s="170"/>
      <c r="BU436" s="170"/>
      <c r="BV436" s="170"/>
      <c r="BW436" s="170"/>
      <c r="BX436" s="170"/>
      <c r="BY436" s="170"/>
      <c r="BZ436" s="171"/>
      <c r="CA436" s="171"/>
      <c r="CB436" s="171"/>
      <c r="CC436" s="171"/>
      <c r="CD436" s="171"/>
      <c r="CE436" s="171"/>
      <c r="CF436" s="171"/>
      <c r="CG436" s="171"/>
      <c r="CH436" s="171"/>
      <c r="CI436" s="171"/>
      <c r="CJ436" s="171"/>
      <c r="CK436" s="171"/>
      <c r="CL436" s="171"/>
      <c r="CM436" s="171"/>
      <c r="CN436" s="171"/>
      <c r="CO436" s="171"/>
      <c r="CP436" s="171"/>
      <c r="CQ436" s="171"/>
      <c r="CR436" s="171"/>
      <c r="CS436" s="171"/>
      <c r="CT436" s="171"/>
      <c r="CU436" s="171"/>
      <c r="CV436" s="171"/>
      <c r="CW436" s="171"/>
      <c r="CX436" s="171"/>
      <c r="CY436" s="171"/>
      <c r="CZ436" s="171"/>
    </row>
    <row r="437" s="175" customFormat="true" ht="25.15" customHeight="true" x14ac:dyDescent="0.2">
      <c r="B437" s="1049"/>
      <c r="C437" s="1172" t="s">
        <v>424</v>
      </c>
      <c r="D437" s="1127"/>
      <c r="E437" s="654">
        <v>-0.21239276018161271</v>
      </c>
      <c r="F437" s="473"/>
      <c r="G437" s="473"/>
      <c r="H437" s="1172" t="s">
        <v>434</v>
      </c>
      <c r="I437" s="1127"/>
      <c r="J437" s="655">
        <v>0.22443777922841526</v>
      </c>
      <c r="K437" s="473"/>
      <c r="L437" s="473"/>
      <c r="M437" s="1172" t="s">
        <v>434</v>
      </c>
      <c r="N437" s="1127"/>
      <c r="O437" s="656">
        <v>0.14359458161815863</v>
      </c>
      <c r="P437" s="473"/>
      <c r="Q437" s="473"/>
      <c r="AB437" s="168"/>
      <c r="AC437" s="168"/>
      <c r="AD437" s="168"/>
      <c r="AE437" s="168"/>
      <c r="AF437" s="168"/>
      <c r="AG437" s="168"/>
      <c r="AH437" s="168"/>
      <c r="AI437" s="168"/>
      <c r="AJ437" s="168"/>
      <c r="AK437" s="168"/>
      <c r="AL437" s="168"/>
      <c r="AM437" s="168"/>
      <c r="AN437" s="168"/>
      <c r="AO437" s="168"/>
      <c r="AP437" s="168"/>
      <c r="AQ437" s="168"/>
      <c r="AR437" s="168"/>
      <c r="AS437" s="168"/>
      <c r="AT437" s="168"/>
      <c r="AU437" s="168"/>
      <c r="AV437" s="168"/>
      <c r="AW437" s="168"/>
      <c r="AX437" s="168"/>
      <c r="AY437" s="168"/>
      <c r="AZ437" s="168"/>
      <c r="BA437" s="170"/>
      <c r="BB437" s="255"/>
      <c r="BC437" s="170"/>
      <c r="BD437" s="170"/>
      <c r="BE437" s="170"/>
      <c r="BF437" s="170"/>
      <c r="BG437" s="170"/>
      <c r="BH437" s="170"/>
      <c r="BI437" s="170"/>
      <c r="BJ437" s="170"/>
      <c r="BK437" s="170"/>
      <c r="BL437" s="170"/>
      <c r="BM437" s="170"/>
      <c r="BN437" s="170"/>
      <c r="BO437" s="170"/>
      <c r="BP437" s="170"/>
      <c r="BQ437" s="170"/>
      <c r="BR437" s="170"/>
      <c r="BS437" s="170"/>
      <c r="BT437" s="170"/>
      <c r="BU437" s="170"/>
      <c r="BV437" s="170"/>
      <c r="BW437" s="170"/>
      <c r="BX437" s="170"/>
      <c r="BY437" s="170"/>
      <c r="BZ437" s="171"/>
      <c r="CA437" s="171"/>
      <c r="CB437" s="171"/>
      <c r="CC437" s="171"/>
      <c r="CD437" s="171"/>
      <c r="CE437" s="171"/>
      <c r="CF437" s="171"/>
      <c r="CG437" s="171"/>
      <c r="CH437" s="171"/>
      <c r="CI437" s="171"/>
      <c r="CJ437" s="171"/>
      <c r="CK437" s="171"/>
      <c r="CL437" s="171"/>
      <c r="CM437" s="171"/>
      <c r="CN437" s="171"/>
      <c r="CO437" s="171"/>
      <c r="CP437" s="171"/>
      <c r="CQ437" s="171"/>
      <c r="CR437" s="171"/>
      <c r="CS437" s="171"/>
      <c r="CT437" s="171"/>
      <c r="CU437" s="171"/>
      <c r="CV437" s="171"/>
      <c r="CW437" s="171"/>
      <c r="CX437" s="171"/>
      <c r="CY437" s="171"/>
      <c r="CZ437" s="171"/>
    </row>
    <row r="438" s="175" customFormat="true" ht="25.15" customHeight="true" x14ac:dyDescent="0.2">
      <c r="B438" s="1049"/>
      <c r="C438" s="1172" t="s">
        <v>615</v>
      </c>
      <c r="D438" s="1127"/>
      <c r="E438" s="654">
        <v>0.20437346315833768</v>
      </c>
      <c r="F438" s="473"/>
      <c r="G438" s="473"/>
      <c r="H438" s="1172" t="s">
        <v>433</v>
      </c>
      <c r="I438" s="1127"/>
      <c r="J438" s="655">
        <v>0.21965162164897281</v>
      </c>
      <c r="K438" s="473"/>
      <c r="L438" s="473"/>
      <c r="M438" s="1172" t="s">
        <v>616</v>
      </c>
      <c r="N438" s="1127"/>
      <c r="O438" s="656">
        <v>0.13772683683743964</v>
      </c>
      <c r="P438" s="473"/>
      <c r="Q438" s="473"/>
      <c r="AB438" s="168"/>
      <c r="AC438" s="168"/>
      <c r="AD438" s="168"/>
      <c r="AE438" s="168"/>
      <c r="AF438" s="168"/>
      <c r="AG438" s="168"/>
      <c r="AH438" s="168"/>
      <c r="AI438" s="168"/>
      <c r="AJ438" s="168"/>
      <c r="AK438" s="168"/>
      <c r="AL438" s="168"/>
      <c r="AM438" s="168"/>
      <c r="AN438" s="168"/>
      <c r="AO438" s="168"/>
      <c r="AP438" s="168"/>
      <c r="AQ438" s="168"/>
      <c r="AR438" s="168"/>
      <c r="AS438" s="168"/>
      <c r="AT438" s="168"/>
      <c r="AU438" s="168"/>
      <c r="AV438" s="168"/>
      <c r="AW438" s="168"/>
      <c r="AX438" s="168"/>
      <c r="AY438" s="168"/>
      <c r="AZ438" s="168"/>
      <c r="BA438" s="170"/>
      <c r="BB438" s="255"/>
      <c r="BC438" s="170"/>
      <c r="BD438" s="170"/>
      <c r="BE438" s="170"/>
      <c r="BF438" s="170"/>
      <c r="BG438" s="170"/>
      <c r="BH438" s="170"/>
      <c r="BI438" s="170"/>
      <c r="BJ438" s="170"/>
      <c r="BK438" s="170"/>
      <c r="BL438" s="170"/>
      <c r="BM438" s="170"/>
      <c r="BN438" s="170"/>
      <c r="BO438" s="170"/>
      <c r="BP438" s="170"/>
      <c r="BQ438" s="170"/>
      <c r="BR438" s="170"/>
      <c r="BS438" s="170"/>
      <c r="BT438" s="170"/>
      <c r="BU438" s="170"/>
      <c r="BV438" s="170"/>
      <c r="BW438" s="170"/>
      <c r="BX438" s="170"/>
      <c r="BY438" s="170"/>
      <c r="BZ438" s="171"/>
      <c r="CA438" s="171"/>
      <c r="CB438" s="171"/>
      <c r="CC438" s="171"/>
      <c r="CD438" s="171"/>
      <c r="CE438" s="171"/>
      <c r="CF438" s="171"/>
      <c r="CG438" s="171"/>
      <c r="CH438" s="171"/>
      <c r="CI438" s="171"/>
      <c r="CJ438" s="171"/>
      <c r="CK438" s="171"/>
      <c r="CL438" s="171"/>
      <c r="CM438" s="171"/>
      <c r="CN438" s="171"/>
      <c r="CO438" s="171"/>
      <c r="CP438" s="171"/>
      <c r="CQ438" s="171"/>
      <c r="CR438" s="171"/>
      <c r="CS438" s="171"/>
      <c r="CT438" s="171"/>
      <c r="CU438" s="171"/>
      <c r="CV438" s="171"/>
      <c r="CW438" s="171"/>
      <c r="CX438" s="171"/>
      <c r="CY438" s="171"/>
      <c r="CZ438" s="171"/>
    </row>
    <row r="439" s="175" customFormat="true" ht="25.15" customHeight="true" x14ac:dyDescent="0.2">
      <c r="B439" s="1049"/>
      <c r="C439" s="1172" t="s">
        <v>617</v>
      </c>
      <c r="D439" s="1127"/>
      <c r="E439" s="654">
        <v>-0.19047025034194037</v>
      </c>
      <c r="F439" s="473"/>
      <c r="G439" s="473"/>
      <c r="H439" s="1172" t="s">
        <v>618</v>
      </c>
      <c r="I439" s="1127"/>
      <c r="J439" s="655">
        <v>-0.21522569603724417</v>
      </c>
      <c r="K439" s="473"/>
      <c r="L439" s="473"/>
      <c r="M439" s="1172" t="s">
        <v>451</v>
      </c>
      <c r="N439" s="1127"/>
      <c r="O439" s="656">
        <v>0.13595347712977091</v>
      </c>
      <c r="P439" s="473"/>
      <c r="Q439" s="473"/>
      <c r="AB439" s="168"/>
      <c r="AC439" s="168"/>
      <c r="AD439" s="168"/>
      <c r="AE439" s="168"/>
      <c r="AF439" s="168"/>
      <c r="AG439" s="168"/>
      <c r="AH439" s="168"/>
      <c r="AI439" s="168"/>
      <c r="AJ439" s="168"/>
      <c r="AK439" s="168"/>
      <c r="AL439" s="168"/>
      <c r="AM439" s="168"/>
      <c r="AN439" s="168"/>
      <c r="AO439" s="168"/>
      <c r="AP439" s="168"/>
      <c r="AQ439" s="168"/>
      <c r="AR439" s="168"/>
      <c r="AS439" s="168"/>
      <c r="AT439" s="168"/>
      <c r="AU439" s="168"/>
      <c r="AV439" s="168"/>
      <c r="AW439" s="168"/>
      <c r="AX439" s="168"/>
      <c r="AY439" s="168"/>
      <c r="AZ439" s="168"/>
      <c r="BA439" s="170"/>
      <c r="BB439" s="255"/>
      <c r="BC439" s="170"/>
      <c r="BD439" s="170"/>
      <c r="BE439" s="170"/>
      <c r="BF439" s="170"/>
      <c r="BG439" s="170"/>
      <c r="BH439" s="170"/>
      <c r="BI439" s="170"/>
      <c r="BJ439" s="170"/>
      <c r="BK439" s="170"/>
      <c r="BL439" s="170"/>
      <c r="BM439" s="170"/>
      <c r="BN439" s="170"/>
      <c r="BO439" s="170"/>
      <c r="BP439" s="170"/>
      <c r="BQ439" s="170"/>
      <c r="BR439" s="170"/>
      <c r="BS439" s="170"/>
      <c r="BT439" s="170"/>
      <c r="BU439" s="170"/>
      <c r="BV439" s="170"/>
      <c r="BW439" s="170"/>
      <c r="BX439" s="170"/>
      <c r="BY439" s="170"/>
      <c r="BZ439" s="171"/>
      <c r="CA439" s="171"/>
      <c r="CB439" s="171"/>
      <c r="CC439" s="171"/>
      <c r="CD439" s="171"/>
      <c r="CE439" s="171"/>
      <c r="CF439" s="171"/>
      <c r="CG439" s="171"/>
      <c r="CH439" s="171"/>
      <c r="CI439" s="171"/>
      <c r="CJ439" s="171"/>
      <c r="CK439" s="171"/>
      <c r="CL439" s="171"/>
      <c r="CM439" s="171"/>
      <c r="CN439" s="171"/>
      <c r="CO439" s="171"/>
      <c r="CP439" s="171"/>
      <c r="CQ439" s="171"/>
      <c r="CR439" s="171"/>
      <c r="CS439" s="171"/>
      <c r="CT439" s="171"/>
      <c r="CU439" s="171"/>
      <c r="CV439" s="171"/>
      <c r="CW439" s="171"/>
      <c r="CX439" s="171"/>
      <c r="CY439" s="171"/>
      <c r="CZ439" s="171"/>
    </row>
    <row r="440" s="175" customFormat="true" ht="25.15" customHeight="true" x14ac:dyDescent="0.2">
      <c r="B440" s="1049"/>
      <c r="C440" s="1172" t="s">
        <v>598</v>
      </c>
      <c r="D440" s="1127"/>
      <c r="E440" s="654">
        <v>0.18578418783568543</v>
      </c>
      <c r="F440" s="473"/>
      <c r="G440" s="473"/>
      <c r="H440" s="1172" t="s">
        <v>619</v>
      </c>
      <c r="I440" s="1127"/>
      <c r="J440" s="655">
        <v>-0.2133220541634562</v>
      </c>
      <c r="K440" s="473"/>
      <c r="L440" s="473"/>
      <c r="M440" s="1172" t="s">
        <v>610</v>
      </c>
      <c r="N440" s="1127"/>
      <c r="O440" s="656">
        <v>0.13411507864636196</v>
      </c>
      <c r="P440" s="473"/>
      <c r="Q440" s="473"/>
      <c r="AB440" s="168"/>
      <c r="AC440" s="168"/>
      <c r="AD440" s="168"/>
      <c r="AE440" s="168"/>
      <c r="AF440" s="168"/>
      <c r="AG440" s="168"/>
      <c r="AH440" s="168"/>
      <c r="AI440" s="168"/>
      <c r="AJ440" s="168"/>
      <c r="AK440" s="168"/>
      <c r="AL440" s="168"/>
      <c r="AM440" s="168"/>
      <c r="AN440" s="168"/>
      <c r="AO440" s="168"/>
      <c r="AP440" s="168"/>
      <c r="AQ440" s="168"/>
      <c r="AR440" s="168"/>
      <c r="AS440" s="168"/>
      <c r="AT440" s="168"/>
      <c r="AU440" s="168"/>
      <c r="AV440" s="168"/>
      <c r="AW440" s="168"/>
      <c r="AX440" s="168"/>
      <c r="AY440" s="168"/>
      <c r="AZ440" s="168"/>
      <c r="BA440" s="170"/>
      <c r="BB440" s="255"/>
      <c r="BC440" s="170"/>
      <c r="BD440" s="170"/>
      <c r="BE440" s="170"/>
      <c r="BF440" s="170"/>
      <c r="BG440" s="170"/>
      <c r="BH440" s="170"/>
      <c r="BI440" s="170"/>
      <c r="BJ440" s="170"/>
      <c r="BK440" s="170"/>
      <c r="BL440" s="170"/>
      <c r="BM440" s="170"/>
      <c r="BN440" s="170"/>
      <c r="BO440" s="170"/>
      <c r="BP440" s="170"/>
      <c r="BQ440" s="170"/>
      <c r="BR440" s="170"/>
      <c r="BS440" s="170"/>
      <c r="BT440" s="170"/>
      <c r="BU440" s="170"/>
      <c r="BV440" s="170"/>
      <c r="BW440" s="170"/>
      <c r="BX440" s="170"/>
      <c r="BY440" s="170"/>
      <c r="BZ440" s="171"/>
      <c r="CA440" s="171"/>
      <c r="CB440" s="171"/>
      <c r="CC440" s="171"/>
      <c r="CD440" s="171"/>
      <c r="CE440" s="171"/>
      <c r="CF440" s="171"/>
      <c r="CG440" s="171"/>
      <c r="CH440" s="171"/>
      <c r="CI440" s="171"/>
      <c r="CJ440" s="171"/>
      <c r="CK440" s="171"/>
      <c r="CL440" s="171"/>
      <c r="CM440" s="171"/>
      <c r="CN440" s="171"/>
      <c r="CO440" s="171"/>
      <c r="CP440" s="171"/>
      <c r="CQ440" s="171"/>
      <c r="CR440" s="171"/>
      <c r="CS440" s="171"/>
      <c r="CT440" s="171"/>
      <c r="CU440" s="171"/>
      <c r="CV440" s="171"/>
      <c r="CW440" s="171"/>
      <c r="CX440" s="171"/>
      <c r="CY440" s="171"/>
      <c r="CZ440" s="171"/>
    </row>
    <row r="441" s="175" customFormat="true" ht="25.15" customHeight="true" x14ac:dyDescent="0.2">
      <c r="B441" s="1049"/>
      <c r="C441" s="1172" t="s">
        <v>422</v>
      </c>
      <c r="D441" s="1127"/>
      <c r="E441" s="654">
        <v>-0.18194539246255279</v>
      </c>
      <c r="F441" s="473"/>
      <c r="G441" s="473"/>
      <c r="H441" s="1172" t="s">
        <v>611</v>
      </c>
      <c r="I441" s="1127"/>
      <c r="J441" s="655">
        <v>0.19911076952987566</v>
      </c>
      <c r="K441" s="473"/>
      <c r="L441" s="473"/>
      <c r="M441" s="1172" t="s">
        <v>429</v>
      </c>
      <c r="N441" s="1127"/>
      <c r="O441" s="656">
        <v>0.13308827439845961</v>
      </c>
      <c r="P441" s="473"/>
      <c r="Q441" s="473"/>
      <c r="AB441" s="168"/>
      <c r="AC441" s="168"/>
      <c r="AD441" s="168"/>
      <c r="AE441" s="168"/>
      <c r="AF441" s="168"/>
      <c r="AG441" s="168"/>
      <c r="AH441" s="168"/>
      <c r="AI441" s="168"/>
      <c r="AJ441" s="168"/>
      <c r="AK441" s="168"/>
      <c r="AL441" s="168"/>
      <c r="AM441" s="168"/>
      <c r="AN441" s="168"/>
      <c r="AO441" s="168"/>
      <c r="AP441" s="168"/>
      <c r="AQ441" s="168"/>
      <c r="AR441" s="168"/>
      <c r="AS441" s="168"/>
      <c r="AT441" s="168"/>
      <c r="AU441" s="168"/>
      <c r="AV441" s="168"/>
      <c r="AW441" s="168"/>
      <c r="AX441" s="168"/>
      <c r="AY441" s="168"/>
      <c r="AZ441" s="168"/>
      <c r="BA441" s="170"/>
      <c r="BB441" s="255"/>
      <c r="BC441" s="170"/>
      <c r="BD441" s="170"/>
      <c r="BE441" s="170"/>
      <c r="BF441" s="170"/>
      <c r="BG441" s="170"/>
      <c r="BH441" s="170"/>
      <c r="BI441" s="170"/>
      <c r="BJ441" s="170"/>
      <c r="BK441" s="170"/>
      <c r="BL441" s="170"/>
      <c r="BM441" s="170"/>
      <c r="BN441" s="170"/>
      <c r="BO441" s="170"/>
      <c r="BP441" s="170"/>
      <c r="BQ441" s="170"/>
      <c r="BR441" s="170"/>
      <c r="BS441" s="170"/>
      <c r="BT441" s="170"/>
      <c r="BU441" s="170"/>
      <c r="BV441" s="170"/>
      <c r="BW441" s="170"/>
      <c r="BX441" s="170"/>
      <c r="BY441" s="170"/>
      <c r="BZ441" s="171"/>
      <c r="CA441" s="171"/>
      <c r="CB441" s="171"/>
      <c r="CC441" s="171"/>
      <c r="CD441" s="171"/>
      <c r="CE441" s="171"/>
      <c r="CF441" s="171"/>
      <c r="CG441" s="171"/>
      <c r="CH441" s="171"/>
      <c r="CI441" s="171"/>
      <c r="CJ441" s="171"/>
      <c r="CK441" s="171"/>
      <c r="CL441" s="171"/>
      <c r="CM441" s="171"/>
      <c r="CN441" s="171"/>
      <c r="CO441" s="171"/>
      <c r="CP441" s="171"/>
      <c r="CQ441" s="171"/>
      <c r="CR441" s="171"/>
      <c r="CS441" s="171"/>
      <c r="CT441" s="171"/>
      <c r="CU441" s="171"/>
      <c r="CV441" s="171"/>
      <c r="CW441" s="171"/>
      <c r="CX441" s="171"/>
      <c r="CY441" s="171"/>
      <c r="CZ441" s="171"/>
    </row>
    <row r="442" s="175" customFormat="true" ht="25.15" customHeight="true" x14ac:dyDescent="0.2">
      <c r="B442" s="1049"/>
      <c r="C442" s="1172" t="s">
        <v>614</v>
      </c>
      <c r="D442" s="1127"/>
      <c r="E442" s="654">
        <v>-0.16249842623313393</v>
      </c>
      <c r="F442" s="473"/>
      <c r="G442" s="473"/>
      <c r="H442" s="1172" t="s">
        <v>617</v>
      </c>
      <c r="I442" s="1127"/>
      <c r="J442" s="655">
        <v>0.19019935553005832</v>
      </c>
      <c r="K442" s="473"/>
      <c r="L442" s="473"/>
      <c r="M442" s="1172" t="s">
        <v>609</v>
      </c>
      <c r="N442" s="1127"/>
      <c r="O442" s="656">
        <v>0.12961728300998138</v>
      </c>
      <c r="P442" s="473"/>
      <c r="Q442" s="473"/>
      <c r="AB442" s="168"/>
      <c r="AC442" s="168"/>
      <c r="AD442" s="168"/>
      <c r="AE442" s="168"/>
      <c r="AF442" s="168"/>
      <c r="AG442" s="168"/>
      <c r="AH442" s="168"/>
      <c r="AI442" s="168"/>
      <c r="AJ442" s="168"/>
      <c r="AK442" s="168"/>
      <c r="AL442" s="168"/>
      <c r="AM442" s="168"/>
      <c r="AN442" s="168"/>
      <c r="AO442" s="168"/>
      <c r="AP442" s="168"/>
      <c r="AQ442" s="168"/>
      <c r="AR442" s="168"/>
      <c r="AS442" s="168"/>
      <c r="AT442" s="168"/>
      <c r="AU442" s="168"/>
      <c r="AV442" s="168"/>
      <c r="AW442" s="168"/>
      <c r="AX442" s="168"/>
      <c r="AY442" s="168"/>
      <c r="AZ442" s="168"/>
      <c r="BA442" s="170"/>
      <c r="BB442" s="255"/>
      <c r="BC442" s="170"/>
      <c r="BD442" s="170"/>
      <c r="BE442" s="170"/>
      <c r="BF442" s="170"/>
      <c r="BG442" s="170"/>
      <c r="BH442" s="170"/>
      <c r="BI442" s="170"/>
      <c r="BJ442" s="170"/>
      <c r="BK442" s="170"/>
      <c r="BL442" s="170"/>
      <c r="BM442" s="170"/>
      <c r="BN442" s="170"/>
      <c r="BO442" s="170"/>
      <c r="BP442" s="170"/>
      <c r="BQ442" s="170"/>
      <c r="BR442" s="170"/>
      <c r="BS442" s="170"/>
      <c r="BT442" s="170"/>
      <c r="BU442" s="170"/>
      <c r="BV442" s="170"/>
      <c r="BW442" s="170"/>
      <c r="BX442" s="170"/>
      <c r="BY442" s="170"/>
      <c r="BZ442" s="171"/>
      <c r="CA442" s="171"/>
      <c r="CB442" s="171"/>
      <c r="CC442" s="171"/>
      <c r="CD442" s="171"/>
      <c r="CE442" s="171"/>
      <c r="CF442" s="171"/>
      <c r="CG442" s="171"/>
      <c r="CH442" s="171"/>
      <c r="CI442" s="171"/>
      <c r="CJ442" s="171"/>
      <c r="CK442" s="171"/>
      <c r="CL442" s="171"/>
      <c r="CM442" s="171"/>
      <c r="CN442" s="171"/>
      <c r="CO442" s="171"/>
      <c r="CP442" s="171"/>
      <c r="CQ442" s="171"/>
      <c r="CR442" s="171"/>
      <c r="CS442" s="171"/>
      <c r="CT442" s="171"/>
      <c r="CU442" s="171"/>
      <c r="CV442" s="171"/>
      <c r="CW442" s="171"/>
      <c r="CX442" s="171"/>
      <c r="CY442" s="171"/>
      <c r="CZ442" s="171"/>
    </row>
    <row r="443" s="175" customFormat="true" ht="25.15" customHeight="true" x14ac:dyDescent="0.2">
      <c r="B443" s="1049"/>
      <c r="C443" s="1172" t="s">
        <v>434</v>
      </c>
      <c r="D443" s="1127"/>
      <c r="E443" s="654">
        <v>0.15383735021711503</v>
      </c>
      <c r="F443" s="473"/>
      <c r="G443" s="473"/>
      <c r="H443" s="1172" t="s">
        <v>612</v>
      </c>
      <c r="I443" s="1127"/>
      <c r="J443" s="655">
        <v>0.18974312054600578</v>
      </c>
      <c r="K443" s="473"/>
      <c r="L443" s="473"/>
      <c r="M443" s="1172" t="s">
        <v>586</v>
      </c>
      <c r="N443" s="1127"/>
      <c r="O443" s="656">
        <v>-0.12691837118687915</v>
      </c>
      <c r="P443" s="473"/>
      <c r="Q443" s="473"/>
      <c r="AB443" s="168"/>
      <c r="AC443" s="168"/>
      <c r="AD443" s="168"/>
      <c r="AE443" s="168"/>
      <c r="AF443" s="168"/>
      <c r="AG443" s="168"/>
      <c r="AH443" s="168"/>
      <c r="AI443" s="168"/>
      <c r="AJ443" s="168"/>
      <c r="AK443" s="168"/>
      <c r="AL443" s="168"/>
      <c r="AM443" s="168"/>
      <c r="AN443" s="168"/>
      <c r="AO443" s="168"/>
      <c r="AP443" s="168"/>
      <c r="AQ443" s="168"/>
      <c r="AR443" s="168"/>
      <c r="AS443" s="168"/>
      <c r="AT443" s="168"/>
      <c r="AU443" s="168"/>
      <c r="AV443" s="168"/>
      <c r="AW443" s="168"/>
      <c r="AX443" s="168"/>
      <c r="AY443" s="168"/>
      <c r="AZ443" s="168"/>
      <c r="BA443" s="170"/>
      <c r="BB443" s="255"/>
      <c r="BC443" s="170"/>
      <c r="BD443" s="170"/>
      <c r="BE443" s="170"/>
      <c r="BF443" s="170"/>
      <c r="BG443" s="170"/>
      <c r="BH443" s="170"/>
      <c r="BI443" s="170"/>
      <c r="BJ443" s="170"/>
      <c r="BK443" s="170"/>
      <c r="BL443" s="170"/>
      <c r="BM443" s="170"/>
      <c r="BN443" s="170"/>
      <c r="BO443" s="170"/>
      <c r="BP443" s="170"/>
      <c r="BQ443" s="170"/>
      <c r="BR443" s="170"/>
      <c r="BS443" s="170"/>
      <c r="BT443" s="170"/>
      <c r="BU443" s="170"/>
      <c r="BV443" s="170"/>
      <c r="BW443" s="170"/>
      <c r="BX443" s="170"/>
      <c r="BY443" s="170"/>
      <c r="BZ443" s="171"/>
      <c r="CA443" s="171"/>
      <c r="CB443" s="171"/>
      <c r="CC443" s="171"/>
      <c r="CD443" s="171"/>
      <c r="CE443" s="171"/>
      <c r="CF443" s="171"/>
      <c r="CG443" s="171"/>
      <c r="CH443" s="171"/>
      <c r="CI443" s="171"/>
      <c r="CJ443" s="171"/>
      <c r="CK443" s="171"/>
      <c r="CL443" s="171"/>
      <c r="CM443" s="171"/>
      <c r="CN443" s="171"/>
      <c r="CO443" s="171"/>
      <c r="CP443" s="171"/>
      <c r="CQ443" s="171"/>
      <c r="CR443" s="171"/>
      <c r="CS443" s="171"/>
      <c r="CT443" s="171"/>
      <c r="CU443" s="171"/>
      <c r="CV443" s="171"/>
      <c r="CW443" s="171"/>
      <c r="CX443" s="171"/>
      <c r="CY443" s="171"/>
      <c r="CZ443" s="171"/>
    </row>
    <row r="444" s="175" customFormat="true" ht="25.15" customHeight="true" x14ac:dyDescent="0.2">
      <c r="B444" s="1049"/>
      <c r="C444" s="1172" t="s">
        <v>429</v>
      </c>
      <c r="D444" s="1127"/>
      <c r="E444" s="654">
        <v>0.14218725858799253</v>
      </c>
      <c r="F444" s="473"/>
      <c r="G444" s="473"/>
      <c r="H444" s="1172" t="s">
        <v>603</v>
      </c>
      <c r="I444" s="1127"/>
      <c r="J444" s="655">
        <v>0.18965359427186823</v>
      </c>
      <c r="K444" s="473"/>
      <c r="L444" s="473"/>
      <c r="M444" s="1172" t="s">
        <v>420</v>
      </c>
      <c r="N444" s="1127"/>
      <c r="O444" s="656">
        <v>0.1259454287713469</v>
      </c>
      <c r="P444" s="473"/>
      <c r="Q444" s="473"/>
      <c r="AB444" s="168"/>
      <c r="AC444" s="168"/>
      <c r="AD444" s="168"/>
      <c r="AE444" s="168"/>
      <c r="AF444" s="168"/>
      <c r="AG444" s="168"/>
      <c r="AH444" s="168"/>
      <c r="AI444" s="168"/>
      <c r="AJ444" s="168"/>
      <c r="AK444" s="168"/>
      <c r="AL444" s="168"/>
      <c r="AM444" s="168"/>
      <c r="AN444" s="168"/>
      <c r="AO444" s="168"/>
      <c r="AP444" s="168"/>
      <c r="AQ444" s="168"/>
      <c r="AR444" s="168"/>
      <c r="AS444" s="168"/>
      <c r="AT444" s="168"/>
      <c r="AU444" s="168"/>
      <c r="AV444" s="168"/>
      <c r="AW444" s="168"/>
      <c r="AX444" s="168"/>
      <c r="AY444" s="168"/>
      <c r="AZ444" s="168"/>
      <c r="BA444" s="170"/>
      <c r="BB444" s="255"/>
      <c r="BC444" s="170"/>
      <c r="BD444" s="170"/>
      <c r="BE444" s="170"/>
      <c r="BF444" s="170"/>
      <c r="BG444" s="170"/>
      <c r="BH444" s="170"/>
      <c r="BI444" s="170"/>
      <c r="BJ444" s="170"/>
      <c r="BK444" s="170"/>
      <c r="BL444" s="170"/>
      <c r="BM444" s="170"/>
      <c r="BN444" s="170"/>
      <c r="BO444" s="170"/>
      <c r="BP444" s="170"/>
      <c r="BQ444" s="170"/>
      <c r="BR444" s="170"/>
      <c r="BS444" s="170"/>
      <c r="BT444" s="170"/>
      <c r="BU444" s="170"/>
      <c r="BV444" s="170"/>
      <c r="BW444" s="170"/>
      <c r="BX444" s="170"/>
      <c r="BY444" s="170"/>
      <c r="BZ444" s="171"/>
      <c r="CA444" s="171"/>
      <c r="CB444" s="171"/>
      <c r="CC444" s="171"/>
      <c r="CD444" s="171"/>
      <c r="CE444" s="171"/>
      <c r="CF444" s="171"/>
      <c r="CG444" s="171"/>
      <c r="CH444" s="171"/>
      <c r="CI444" s="171"/>
      <c r="CJ444" s="171"/>
      <c r="CK444" s="171"/>
      <c r="CL444" s="171"/>
      <c r="CM444" s="171"/>
      <c r="CN444" s="171"/>
      <c r="CO444" s="171"/>
      <c r="CP444" s="171"/>
      <c r="CQ444" s="171"/>
      <c r="CR444" s="171"/>
      <c r="CS444" s="171"/>
      <c r="CT444" s="171"/>
      <c r="CU444" s="171"/>
      <c r="CV444" s="171"/>
      <c r="CW444" s="171"/>
      <c r="CX444" s="171"/>
      <c r="CY444" s="171"/>
      <c r="CZ444" s="171"/>
    </row>
    <row r="445" s="175" customFormat="true" ht="25.15" customHeight="true" x14ac:dyDescent="0.2">
      <c r="B445" s="1049"/>
      <c r="C445" s="1172" t="s">
        <v>620</v>
      </c>
      <c r="D445" s="1127"/>
      <c r="E445" s="654">
        <v>-0.13209725818299298</v>
      </c>
      <c r="F445" s="473"/>
      <c r="G445" s="473"/>
      <c r="H445" s="1172" t="s">
        <v>449</v>
      </c>
      <c r="I445" s="1127"/>
      <c r="J445" s="655">
        <v>-0.18738275984795966</v>
      </c>
      <c r="K445" s="473"/>
      <c r="L445" s="473"/>
      <c r="M445" s="1172" t="s">
        <v>449</v>
      </c>
      <c r="N445" s="1127"/>
      <c r="O445" s="656">
        <v>0.11804393551595498</v>
      </c>
      <c r="P445" s="473"/>
      <c r="Q445" s="473"/>
      <c r="AB445" s="168"/>
      <c r="AC445" s="168"/>
      <c r="AD445" s="168"/>
      <c r="AE445" s="168"/>
      <c r="AF445" s="168"/>
      <c r="AG445" s="168"/>
      <c r="AH445" s="168"/>
      <c r="AI445" s="168"/>
      <c r="AJ445" s="168"/>
      <c r="AK445" s="168"/>
      <c r="AL445" s="168"/>
      <c r="AM445" s="168"/>
      <c r="AN445" s="168"/>
      <c r="AO445" s="168"/>
      <c r="AP445" s="168"/>
      <c r="AQ445" s="168"/>
      <c r="AR445" s="168"/>
      <c r="AS445" s="168"/>
      <c r="AT445" s="168"/>
      <c r="AU445" s="168"/>
      <c r="AV445" s="168"/>
      <c r="AW445" s="168"/>
      <c r="AX445" s="168"/>
      <c r="AY445" s="168"/>
      <c r="AZ445" s="168"/>
      <c r="BA445" s="170"/>
      <c r="BB445" s="255"/>
      <c r="BC445" s="170"/>
      <c r="BD445" s="170"/>
      <c r="BE445" s="170"/>
      <c r="BF445" s="170"/>
      <c r="BG445" s="170"/>
      <c r="BH445" s="170"/>
      <c r="BI445" s="170"/>
      <c r="BJ445" s="170"/>
      <c r="BK445" s="170"/>
      <c r="BL445" s="170"/>
      <c r="BM445" s="170"/>
      <c r="BN445" s="170"/>
      <c r="BO445" s="170"/>
      <c r="BP445" s="170"/>
      <c r="BQ445" s="170"/>
      <c r="BR445" s="170"/>
      <c r="BS445" s="170"/>
      <c r="BT445" s="170"/>
      <c r="BU445" s="170"/>
      <c r="BV445" s="170"/>
      <c r="BW445" s="170"/>
      <c r="BX445" s="170"/>
      <c r="BY445" s="170"/>
      <c r="BZ445" s="171"/>
      <c r="CA445" s="171"/>
      <c r="CB445" s="171"/>
      <c r="CC445" s="171"/>
      <c r="CD445" s="171"/>
      <c r="CE445" s="171"/>
      <c r="CF445" s="171"/>
      <c r="CG445" s="171"/>
      <c r="CH445" s="171"/>
      <c r="CI445" s="171"/>
      <c r="CJ445" s="171"/>
      <c r="CK445" s="171"/>
      <c r="CL445" s="171"/>
      <c r="CM445" s="171"/>
      <c r="CN445" s="171"/>
      <c r="CO445" s="171"/>
      <c r="CP445" s="171"/>
      <c r="CQ445" s="171"/>
      <c r="CR445" s="171"/>
      <c r="CS445" s="171"/>
      <c r="CT445" s="171"/>
      <c r="CU445" s="171"/>
      <c r="CV445" s="171"/>
      <c r="CW445" s="171"/>
      <c r="CX445" s="171"/>
      <c r="CY445" s="171"/>
      <c r="CZ445" s="171"/>
    </row>
    <row r="446" s="175" customFormat="true" ht="25.15" customHeight="true" x14ac:dyDescent="0.2">
      <c r="C446" s="1172" t="s">
        <v>451</v>
      </c>
      <c r="D446" s="1127"/>
      <c r="E446" s="654">
        <v>-0.13054768699749414</v>
      </c>
      <c r="F446" s="473"/>
      <c r="G446" s="473"/>
      <c r="H446" s="1172" t="s">
        <v>621</v>
      </c>
      <c r="I446" s="1127"/>
      <c r="J446" s="655">
        <v>0.18426338106448242</v>
      </c>
      <c r="K446" s="473"/>
      <c r="L446" s="473"/>
      <c r="M446" s="1172" t="s">
        <v>606</v>
      </c>
      <c r="N446" s="1127"/>
      <c r="O446" s="656">
        <v>-0.11439714440667802</v>
      </c>
      <c r="P446" s="473"/>
      <c r="Q446" s="473"/>
      <c r="AB446" s="168"/>
      <c r="AC446" s="168"/>
      <c r="AD446" s="168"/>
      <c r="AE446" s="168"/>
      <c r="AF446" s="168"/>
      <c r="AG446" s="168"/>
      <c r="AH446" s="168"/>
      <c r="AI446" s="168"/>
      <c r="AJ446" s="168"/>
      <c r="AK446" s="168"/>
      <c r="AL446" s="168"/>
      <c r="AM446" s="168"/>
      <c r="AN446" s="168"/>
      <c r="AO446" s="168"/>
      <c r="AP446" s="168"/>
      <c r="AQ446" s="168"/>
      <c r="AR446" s="168"/>
      <c r="AS446" s="168"/>
      <c r="AT446" s="168"/>
      <c r="AU446" s="168"/>
      <c r="AV446" s="168"/>
      <c r="AW446" s="168"/>
      <c r="AX446" s="168"/>
      <c r="AY446" s="168"/>
      <c r="AZ446" s="168"/>
      <c r="BA446" s="170"/>
      <c r="BB446" s="255"/>
      <c r="BC446" s="170"/>
      <c r="BD446" s="170"/>
      <c r="BE446" s="170"/>
      <c r="BF446" s="170"/>
      <c r="BG446" s="170"/>
      <c r="BH446" s="170"/>
      <c r="BI446" s="170"/>
      <c r="BJ446" s="170"/>
      <c r="BK446" s="170"/>
      <c r="BL446" s="170"/>
      <c r="BM446" s="170"/>
      <c r="BN446" s="170"/>
      <c r="BO446" s="170"/>
      <c r="BP446" s="170"/>
      <c r="BQ446" s="170"/>
      <c r="BR446" s="170"/>
      <c r="BS446" s="170"/>
      <c r="BT446" s="170"/>
      <c r="BU446" s="170"/>
      <c r="BV446" s="170"/>
      <c r="BW446" s="170"/>
      <c r="BX446" s="170"/>
      <c r="BY446" s="170"/>
      <c r="BZ446" s="171"/>
      <c r="CA446" s="171"/>
      <c r="CB446" s="171"/>
      <c r="CC446" s="171"/>
      <c r="CD446" s="171"/>
      <c r="CE446" s="171"/>
      <c r="CF446" s="171"/>
      <c r="CG446" s="171"/>
      <c r="CH446" s="171"/>
      <c r="CI446" s="171"/>
      <c r="CJ446" s="171"/>
      <c r="CK446" s="171"/>
      <c r="CL446" s="171"/>
      <c r="CM446" s="171"/>
      <c r="CN446" s="171"/>
      <c r="CO446" s="171"/>
      <c r="CP446" s="171"/>
      <c r="CQ446" s="171"/>
      <c r="CR446" s="171"/>
      <c r="CS446" s="171"/>
      <c r="CT446" s="171"/>
      <c r="CU446" s="171"/>
      <c r="CV446" s="171"/>
      <c r="CW446" s="171"/>
      <c r="CX446" s="171"/>
      <c r="CY446" s="171"/>
      <c r="CZ446" s="171"/>
    </row>
    <row r="447" s="175" customFormat="true" ht="25.15" customHeight="true" x14ac:dyDescent="0.2">
      <c r="C447" s="1172" t="s">
        <v>430</v>
      </c>
      <c r="D447" s="1127"/>
      <c r="E447" s="654">
        <v>0.1262553532559984</v>
      </c>
      <c r="F447" s="473"/>
      <c r="G447" s="473"/>
      <c r="H447" s="1172" t="s">
        <v>606</v>
      </c>
      <c r="I447" s="1127"/>
      <c r="J447" s="655">
        <v>0.17614136507768491</v>
      </c>
      <c r="K447" s="473"/>
      <c r="L447" s="473"/>
      <c r="M447" s="1172" t="s">
        <v>426</v>
      </c>
      <c r="N447" s="1127"/>
      <c r="O447" s="656">
        <v>0.11258781134578416</v>
      </c>
      <c r="P447" s="473"/>
      <c r="Q447" s="473"/>
      <c r="AB447" s="168"/>
      <c r="AC447" s="168"/>
      <c r="AD447" s="168"/>
      <c r="AE447" s="168"/>
      <c r="AF447" s="168"/>
      <c r="AG447" s="168"/>
      <c r="AH447" s="168"/>
      <c r="AI447" s="168"/>
      <c r="AJ447" s="168"/>
      <c r="AK447" s="168"/>
      <c r="AL447" s="168"/>
      <c r="AM447" s="168"/>
      <c r="AN447" s="168"/>
      <c r="AO447" s="168"/>
      <c r="AP447" s="168"/>
      <c r="AQ447" s="168"/>
      <c r="AR447" s="168"/>
      <c r="AS447" s="168"/>
      <c r="AT447" s="168"/>
      <c r="AU447" s="168"/>
      <c r="AV447" s="168"/>
      <c r="AW447" s="168"/>
      <c r="AX447" s="168"/>
      <c r="AY447" s="168"/>
      <c r="AZ447" s="168"/>
      <c r="BA447" s="170"/>
      <c r="BB447" s="255"/>
      <c r="BC447" s="170"/>
      <c r="BD447" s="170"/>
      <c r="BE447" s="170"/>
      <c r="BF447" s="170"/>
      <c r="BG447" s="170"/>
      <c r="BH447" s="170"/>
      <c r="BI447" s="170"/>
      <c r="BJ447" s="170"/>
      <c r="BK447" s="170"/>
      <c r="BL447" s="170"/>
      <c r="BM447" s="170"/>
      <c r="BN447" s="170"/>
      <c r="BO447" s="170"/>
      <c r="BP447" s="170"/>
      <c r="BQ447" s="170"/>
      <c r="BR447" s="170"/>
      <c r="BS447" s="170"/>
      <c r="BT447" s="170"/>
      <c r="BU447" s="170"/>
      <c r="BV447" s="170"/>
      <c r="BW447" s="170"/>
      <c r="BX447" s="170"/>
      <c r="BY447" s="170"/>
      <c r="BZ447" s="171"/>
      <c r="CA447" s="171"/>
      <c r="CB447" s="171"/>
      <c r="CC447" s="171"/>
      <c r="CD447" s="171"/>
      <c r="CE447" s="171"/>
      <c r="CF447" s="171"/>
      <c r="CG447" s="171"/>
      <c r="CH447" s="171"/>
      <c r="CI447" s="171"/>
      <c r="CJ447" s="171"/>
      <c r="CK447" s="171"/>
      <c r="CL447" s="171"/>
      <c r="CM447" s="171"/>
      <c r="CN447" s="171"/>
      <c r="CO447" s="171"/>
      <c r="CP447" s="171"/>
      <c r="CQ447" s="171"/>
      <c r="CR447" s="171"/>
      <c r="CS447" s="171"/>
      <c r="CT447" s="171"/>
      <c r="CU447" s="171"/>
      <c r="CV447" s="171"/>
      <c r="CW447" s="171"/>
      <c r="CX447" s="171"/>
      <c r="CY447" s="171"/>
      <c r="CZ447" s="171"/>
    </row>
    <row r="448" s="175" customFormat="true" ht="25.15" customHeight="true" x14ac:dyDescent="0.2">
      <c r="C448" s="1172" t="s">
        <v>618</v>
      </c>
      <c r="D448" s="1127"/>
      <c r="E448" s="654">
        <v>0.11862471765918298</v>
      </c>
      <c r="F448" s="473"/>
      <c r="G448" s="473"/>
      <c r="H448" s="1172" t="s">
        <v>599</v>
      </c>
      <c r="I448" s="1127"/>
      <c r="J448" s="655">
        <v>0.16725464416625607</v>
      </c>
      <c r="K448" s="473"/>
      <c r="L448" s="473"/>
      <c r="M448" s="1172" t="s">
        <v>604</v>
      </c>
      <c r="N448" s="1127"/>
      <c r="O448" s="656">
        <v>0.1056166143881129</v>
      </c>
      <c r="P448" s="473"/>
      <c r="Q448" s="473"/>
      <c r="AB448" s="168"/>
      <c r="AC448" s="168"/>
      <c r="AD448" s="168"/>
      <c r="AE448" s="168"/>
      <c r="AF448" s="168"/>
      <c r="AG448" s="168"/>
      <c r="AH448" s="168"/>
      <c r="AI448" s="168"/>
      <c r="AJ448" s="168"/>
      <c r="AK448" s="168"/>
      <c r="AL448" s="168"/>
      <c r="AM448" s="168"/>
      <c r="AN448" s="168"/>
      <c r="AO448" s="168"/>
      <c r="AP448" s="168"/>
      <c r="AQ448" s="168"/>
      <c r="AR448" s="168"/>
      <c r="AS448" s="168"/>
      <c r="AT448" s="168"/>
      <c r="AU448" s="168"/>
      <c r="AV448" s="168"/>
      <c r="AW448" s="168"/>
      <c r="AX448" s="168"/>
      <c r="AY448" s="168"/>
      <c r="AZ448" s="168"/>
      <c r="BA448" s="170"/>
      <c r="BB448" s="255"/>
      <c r="BC448" s="170"/>
      <c r="BD448" s="170"/>
      <c r="BE448" s="170"/>
      <c r="BF448" s="170"/>
      <c r="BG448" s="170"/>
      <c r="BH448" s="170"/>
      <c r="BI448" s="170"/>
      <c r="BJ448" s="170"/>
      <c r="BK448" s="170"/>
      <c r="BL448" s="170"/>
      <c r="BM448" s="170"/>
      <c r="BN448" s="170"/>
      <c r="BO448" s="170"/>
      <c r="BP448" s="170"/>
      <c r="BQ448" s="170"/>
      <c r="BR448" s="170"/>
      <c r="BS448" s="170"/>
      <c r="BT448" s="170"/>
      <c r="BU448" s="170"/>
      <c r="BV448" s="170"/>
      <c r="BW448" s="170"/>
      <c r="BX448" s="170"/>
      <c r="BY448" s="170"/>
      <c r="BZ448" s="171"/>
      <c r="CA448" s="171"/>
      <c r="CB448" s="171"/>
      <c r="CC448" s="171"/>
      <c r="CD448" s="171"/>
      <c r="CE448" s="171"/>
      <c r="CF448" s="171"/>
      <c r="CG448" s="171"/>
      <c r="CH448" s="171"/>
      <c r="CI448" s="171"/>
      <c r="CJ448" s="171"/>
      <c r="CK448" s="171"/>
      <c r="CL448" s="171"/>
      <c r="CM448" s="171"/>
      <c r="CN448" s="171"/>
      <c r="CO448" s="171"/>
      <c r="CP448" s="171"/>
      <c r="CQ448" s="171"/>
      <c r="CR448" s="171"/>
      <c r="CS448" s="171"/>
      <c r="CT448" s="171"/>
      <c r="CU448" s="171"/>
      <c r="CV448" s="171"/>
      <c r="CW448" s="171"/>
      <c r="CX448" s="171"/>
      <c r="CY448" s="171"/>
      <c r="CZ448" s="171"/>
    </row>
    <row r="449" s="175" customFormat="true" ht="25.15" customHeight="true" x14ac:dyDescent="0.2">
      <c r="C449" s="1172" t="s">
        <v>412</v>
      </c>
      <c r="D449" s="1127"/>
      <c r="E449" s="654">
        <v>0.10977603750196036</v>
      </c>
      <c r="F449" s="473"/>
      <c r="G449" s="473"/>
      <c r="H449" s="1172" t="s">
        <v>622</v>
      </c>
      <c r="I449" s="1127"/>
      <c r="J449" s="655">
        <v>0.15916518077690558</v>
      </c>
      <c r="K449" s="473"/>
      <c r="L449" s="473"/>
      <c r="M449" s="1172" t="s">
        <v>623</v>
      </c>
      <c r="N449" s="1127"/>
      <c r="O449" s="656">
        <v>9.3429007502574962E-2</v>
      </c>
      <c r="P449" s="473"/>
      <c r="Q449" s="473"/>
      <c r="AB449" s="168"/>
      <c r="AC449" s="168"/>
      <c r="AD449" s="168"/>
      <c r="AE449" s="168"/>
      <c r="AF449" s="168"/>
      <c r="AG449" s="168"/>
      <c r="AH449" s="168"/>
      <c r="AI449" s="168"/>
      <c r="AJ449" s="168"/>
      <c r="AK449" s="168"/>
      <c r="AL449" s="168"/>
      <c r="AM449" s="168"/>
      <c r="AN449" s="168"/>
      <c r="AO449" s="168"/>
      <c r="AP449" s="168"/>
      <c r="AQ449" s="168"/>
      <c r="AR449" s="168"/>
      <c r="AS449" s="168"/>
      <c r="AT449" s="168"/>
      <c r="AU449" s="168"/>
      <c r="AV449" s="168"/>
      <c r="AW449" s="168"/>
      <c r="AX449" s="168"/>
      <c r="AY449" s="168"/>
      <c r="AZ449" s="168"/>
      <c r="BA449" s="170"/>
      <c r="BB449" s="255"/>
      <c r="BC449" s="170"/>
      <c r="BD449" s="170"/>
      <c r="BE449" s="170"/>
      <c r="BF449" s="170"/>
      <c r="BG449" s="170"/>
      <c r="BH449" s="170"/>
      <c r="BI449" s="170"/>
      <c r="BJ449" s="170"/>
      <c r="BK449" s="170"/>
      <c r="BL449" s="170"/>
      <c r="BM449" s="170"/>
      <c r="BN449" s="170"/>
      <c r="BO449" s="170"/>
      <c r="BP449" s="170"/>
      <c r="BQ449" s="170"/>
      <c r="BR449" s="170"/>
      <c r="BS449" s="170"/>
      <c r="BT449" s="170"/>
      <c r="BU449" s="170"/>
      <c r="BV449" s="170"/>
      <c r="BW449" s="170"/>
      <c r="BX449" s="170"/>
      <c r="BY449" s="170"/>
      <c r="BZ449" s="171"/>
      <c r="CA449" s="171"/>
      <c r="CB449" s="171"/>
      <c r="CC449" s="171"/>
      <c r="CD449" s="171"/>
      <c r="CE449" s="171"/>
      <c r="CF449" s="171"/>
      <c r="CG449" s="171"/>
      <c r="CH449" s="171"/>
      <c r="CI449" s="171"/>
      <c r="CJ449" s="171"/>
      <c r="CK449" s="171"/>
      <c r="CL449" s="171"/>
      <c r="CM449" s="171"/>
      <c r="CN449" s="171"/>
      <c r="CO449" s="171"/>
      <c r="CP449" s="171"/>
      <c r="CQ449" s="171"/>
      <c r="CR449" s="171"/>
      <c r="CS449" s="171"/>
      <c r="CT449" s="171"/>
      <c r="CU449" s="171"/>
      <c r="CV449" s="171"/>
      <c r="CW449" s="171"/>
      <c r="CX449" s="171"/>
      <c r="CY449" s="171"/>
      <c r="CZ449" s="171"/>
    </row>
    <row r="450" s="175" customFormat="true" ht="25.15" customHeight="true" x14ac:dyDescent="0.2">
      <c r="C450" s="1172" t="s">
        <v>435</v>
      </c>
      <c r="D450" s="1127"/>
      <c r="E450" s="654">
        <v>0.10392755498949388</v>
      </c>
      <c r="F450" s="473"/>
      <c r="G450" s="473"/>
      <c r="H450" s="1172" t="s">
        <v>430</v>
      </c>
      <c r="I450" s="1127"/>
      <c r="J450" s="655">
        <v>0.155727615472565</v>
      </c>
      <c r="K450" s="473"/>
      <c r="L450" s="473"/>
      <c r="M450" s="1172" t="s">
        <v>619</v>
      </c>
      <c r="N450" s="1127"/>
      <c r="O450" s="656">
        <v>-9.1706650557575695E-2</v>
      </c>
      <c r="P450" s="473"/>
      <c r="Q450" s="473"/>
      <c r="AB450" s="168"/>
      <c r="AC450" s="168"/>
      <c r="AD450" s="168"/>
      <c r="AE450" s="168"/>
      <c r="AF450" s="168"/>
      <c r="AG450" s="168"/>
      <c r="AH450" s="168"/>
      <c r="AI450" s="168"/>
      <c r="AJ450" s="168"/>
      <c r="AK450" s="168"/>
      <c r="AL450" s="168"/>
      <c r="AM450" s="168"/>
      <c r="AN450" s="168"/>
      <c r="AO450" s="168"/>
      <c r="AP450" s="168"/>
      <c r="AQ450" s="168"/>
      <c r="AR450" s="168"/>
      <c r="AS450" s="168"/>
      <c r="AT450" s="168"/>
      <c r="AU450" s="168"/>
      <c r="AV450" s="168"/>
      <c r="AW450" s="168"/>
      <c r="AX450" s="168"/>
      <c r="AY450" s="168"/>
      <c r="AZ450" s="168"/>
      <c r="BA450" s="170"/>
      <c r="BB450" s="255"/>
      <c r="BC450" s="170"/>
      <c r="BD450" s="170"/>
      <c r="BE450" s="170"/>
      <c r="BF450" s="170"/>
      <c r="BG450" s="170"/>
      <c r="BH450" s="170"/>
      <c r="BI450" s="170"/>
      <c r="BJ450" s="170"/>
      <c r="BK450" s="170"/>
      <c r="BL450" s="170"/>
      <c r="BM450" s="170"/>
      <c r="BN450" s="170"/>
      <c r="BO450" s="170"/>
      <c r="BP450" s="170"/>
      <c r="BQ450" s="170"/>
      <c r="BR450" s="170"/>
      <c r="BS450" s="170"/>
      <c r="BT450" s="170"/>
      <c r="BU450" s="170"/>
      <c r="BV450" s="170"/>
      <c r="BW450" s="170"/>
      <c r="BX450" s="170"/>
      <c r="BY450" s="170"/>
      <c r="BZ450" s="171"/>
      <c r="CA450" s="171"/>
      <c r="CB450" s="171"/>
      <c r="CC450" s="171"/>
      <c r="CD450" s="171"/>
      <c r="CE450" s="171"/>
      <c r="CF450" s="171"/>
      <c r="CG450" s="171"/>
      <c r="CH450" s="171"/>
      <c r="CI450" s="171"/>
      <c r="CJ450" s="171"/>
      <c r="CK450" s="171"/>
      <c r="CL450" s="171"/>
      <c r="CM450" s="171"/>
      <c r="CN450" s="171"/>
      <c r="CO450" s="171"/>
      <c r="CP450" s="171"/>
      <c r="CQ450" s="171"/>
      <c r="CR450" s="171"/>
      <c r="CS450" s="171"/>
      <c r="CT450" s="171"/>
      <c r="CU450" s="171"/>
      <c r="CV450" s="171"/>
      <c r="CW450" s="171"/>
      <c r="CX450" s="171"/>
      <c r="CY450" s="171"/>
      <c r="CZ450" s="171"/>
    </row>
    <row r="451" s="175" customFormat="true" ht="25.15" customHeight="true" x14ac:dyDescent="0.2">
      <c r="C451" s="1172" t="s">
        <v>610</v>
      </c>
      <c r="D451" s="1127"/>
      <c r="E451" s="654">
        <v>-0.10291761220691462</v>
      </c>
      <c r="F451" s="473"/>
      <c r="G451" s="473"/>
      <c r="H451" s="1172" t="s">
        <v>402</v>
      </c>
      <c r="I451" s="1127"/>
      <c r="J451" s="655">
        <v>-0.13731123497915404</v>
      </c>
      <c r="K451" s="473"/>
      <c r="L451" s="473"/>
      <c r="M451" s="1172" t="s">
        <v>526</v>
      </c>
      <c r="N451" s="1127"/>
      <c r="O451" s="656">
        <v>8.1422961843756136E-2</v>
      </c>
      <c r="P451" s="473"/>
      <c r="Q451" s="473"/>
      <c r="AB451" s="168"/>
      <c r="AC451" s="168"/>
      <c r="AD451" s="168"/>
      <c r="AE451" s="168"/>
      <c r="AF451" s="168"/>
      <c r="AG451" s="168"/>
      <c r="AH451" s="168"/>
      <c r="AI451" s="168"/>
      <c r="AJ451" s="168"/>
      <c r="AK451" s="168"/>
      <c r="AL451" s="168"/>
      <c r="AM451" s="168"/>
      <c r="AN451" s="168"/>
      <c r="AO451" s="168"/>
      <c r="AP451" s="168"/>
      <c r="AQ451" s="168"/>
      <c r="AR451" s="168"/>
      <c r="AS451" s="168"/>
      <c r="AT451" s="168"/>
      <c r="AU451" s="168"/>
      <c r="AV451" s="168"/>
      <c r="AW451" s="168"/>
      <c r="AX451" s="168"/>
      <c r="AY451" s="168"/>
      <c r="AZ451" s="168"/>
      <c r="BA451" s="170"/>
      <c r="BB451" s="255"/>
      <c r="BC451" s="170"/>
      <c r="BD451" s="170"/>
      <c r="BE451" s="170"/>
      <c r="BF451" s="170"/>
      <c r="BG451" s="170"/>
      <c r="BH451" s="170"/>
      <c r="BI451" s="170"/>
      <c r="BJ451" s="170"/>
      <c r="BK451" s="170"/>
      <c r="BL451" s="170"/>
      <c r="BM451" s="170"/>
      <c r="BN451" s="170"/>
      <c r="BO451" s="170"/>
      <c r="BP451" s="170"/>
      <c r="BQ451" s="170"/>
      <c r="BR451" s="170"/>
      <c r="BS451" s="170"/>
      <c r="BT451" s="170"/>
      <c r="BU451" s="170"/>
      <c r="BV451" s="170"/>
      <c r="BW451" s="170"/>
      <c r="BX451" s="170"/>
      <c r="BY451" s="170"/>
      <c r="BZ451" s="171"/>
      <c r="CA451" s="171"/>
      <c r="CB451" s="171"/>
      <c r="CC451" s="171"/>
      <c r="CD451" s="171"/>
      <c r="CE451" s="171"/>
      <c r="CF451" s="171"/>
      <c r="CG451" s="171"/>
      <c r="CH451" s="171"/>
      <c r="CI451" s="171"/>
      <c r="CJ451" s="171"/>
      <c r="CK451" s="171"/>
      <c r="CL451" s="171"/>
      <c r="CM451" s="171"/>
      <c r="CN451" s="171"/>
      <c r="CO451" s="171"/>
      <c r="CP451" s="171"/>
      <c r="CQ451" s="171"/>
      <c r="CR451" s="171"/>
      <c r="CS451" s="171"/>
      <c r="CT451" s="171"/>
      <c r="CU451" s="171"/>
      <c r="CV451" s="171"/>
      <c r="CW451" s="171"/>
      <c r="CX451" s="171"/>
      <c r="CY451" s="171"/>
      <c r="CZ451" s="171"/>
    </row>
    <row r="452" s="175" customFormat="true" ht="25.15" customHeight="true" x14ac:dyDescent="0.2">
      <c r="C452" s="1172" t="s">
        <v>624</v>
      </c>
      <c r="D452" s="1127"/>
      <c r="E452" s="654">
        <v>9.0962905747840148E-2</v>
      </c>
      <c r="F452" s="473"/>
      <c r="G452" s="473"/>
      <c r="H452" s="1172" t="s">
        <v>429</v>
      </c>
      <c r="I452" s="1127"/>
      <c r="J452" s="655">
        <v>-0.13525505481876779</v>
      </c>
      <c r="K452" s="473"/>
      <c r="L452" s="473"/>
      <c r="M452" s="1172" t="s">
        <v>459</v>
      </c>
      <c r="N452" s="1127"/>
      <c r="O452" s="656">
        <v>6.8739339930530927E-2</v>
      </c>
      <c r="P452" s="473"/>
      <c r="Q452" s="473"/>
      <c r="AB452" s="168"/>
      <c r="AC452" s="168"/>
      <c r="AD452" s="168"/>
      <c r="AE452" s="168"/>
      <c r="AF452" s="168"/>
      <c r="AG452" s="168"/>
      <c r="AH452" s="168"/>
      <c r="AI452" s="168"/>
      <c r="AJ452" s="168"/>
      <c r="AK452" s="168"/>
      <c r="AL452" s="168"/>
      <c r="AM452" s="168"/>
      <c r="AN452" s="168"/>
      <c r="AO452" s="168"/>
      <c r="AP452" s="168"/>
      <c r="AQ452" s="168"/>
      <c r="AR452" s="168"/>
      <c r="AS452" s="168"/>
      <c r="AT452" s="168"/>
      <c r="AU452" s="168"/>
      <c r="AV452" s="168"/>
      <c r="AW452" s="168"/>
      <c r="AX452" s="168"/>
      <c r="AY452" s="168"/>
      <c r="AZ452" s="168"/>
      <c r="BA452" s="170"/>
      <c r="BB452" s="255"/>
      <c r="BC452" s="170"/>
      <c r="BD452" s="170"/>
      <c r="BE452" s="170"/>
      <c r="BF452" s="170"/>
      <c r="BG452" s="170"/>
      <c r="BH452" s="170"/>
      <c r="BI452" s="170"/>
      <c r="BJ452" s="170"/>
      <c r="BK452" s="170"/>
      <c r="BL452" s="170"/>
      <c r="BM452" s="170"/>
      <c r="BN452" s="170"/>
      <c r="BO452" s="170"/>
      <c r="BP452" s="170"/>
      <c r="BQ452" s="170"/>
      <c r="BR452" s="170"/>
      <c r="BS452" s="170"/>
      <c r="BT452" s="170"/>
      <c r="BU452" s="170"/>
      <c r="BV452" s="170"/>
      <c r="BW452" s="170"/>
      <c r="BX452" s="170"/>
      <c r="BY452" s="170"/>
      <c r="BZ452" s="171"/>
      <c r="CA452" s="171"/>
      <c r="CB452" s="171"/>
      <c r="CC452" s="171"/>
      <c r="CD452" s="171"/>
      <c r="CE452" s="171"/>
      <c r="CF452" s="171"/>
      <c r="CG452" s="171"/>
      <c r="CH452" s="171"/>
      <c r="CI452" s="171"/>
      <c r="CJ452" s="171"/>
      <c r="CK452" s="171"/>
      <c r="CL452" s="171"/>
      <c r="CM452" s="171"/>
      <c r="CN452" s="171"/>
      <c r="CO452" s="171"/>
      <c r="CP452" s="171"/>
      <c r="CQ452" s="171"/>
      <c r="CR452" s="171"/>
      <c r="CS452" s="171"/>
      <c r="CT452" s="171"/>
      <c r="CU452" s="171"/>
      <c r="CV452" s="171"/>
      <c r="CW452" s="171"/>
      <c r="CX452" s="171"/>
      <c r="CY452" s="171"/>
      <c r="CZ452" s="171"/>
    </row>
    <row r="453" s="175" customFormat="true" ht="25.15" customHeight="true" x14ac:dyDescent="0.2">
      <c r="C453" s="1172" t="s">
        <v>619</v>
      </c>
      <c r="D453" s="1127"/>
      <c r="E453" s="654">
        <v>8.4259128053989663E-2</v>
      </c>
      <c r="F453" s="473"/>
      <c r="G453" s="473"/>
      <c r="H453" s="1172" t="s">
        <v>625</v>
      </c>
      <c r="I453" s="1127"/>
      <c r="J453" s="655">
        <v>0.12902358418582521</v>
      </c>
      <c r="K453" s="473"/>
      <c r="L453" s="473"/>
      <c r="M453" s="1172" t="s">
        <v>626</v>
      </c>
      <c r="N453" s="1127"/>
      <c r="O453" s="656">
        <v>6.8031465970269184E-2</v>
      </c>
      <c r="P453" s="473"/>
      <c r="Q453" s="473"/>
      <c r="AB453" s="168"/>
      <c r="AC453" s="168"/>
      <c r="AD453" s="168"/>
      <c r="AE453" s="168"/>
      <c r="AF453" s="168"/>
      <c r="AG453" s="168"/>
      <c r="AH453" s="168"/>
      <c r="AI453" s="168"/>
      <c r="AJ453" s="168"/>
      <c r="AK453" s="168"/>
      <c r="AL453" s="168"/>
      <c r="AM453" s="168"/>
      <c r="AN453" s="168"/>
      <c r="AO453" s="168"/>
      <c r="AP453" s="168"/>
      <c r="AQ453" s="168"/>
      <c r="AR453" s="168"/>
      <c r="AS453" s="168"/>
      <c r="AT453" s="168"/>
      <c r="AU453" s="168"/>
      <c r="AV453" s="168"/>
      <c r="AW453" s="168"/>
      <c r="AX453" s="168"/>
      <c r="AY453" s="168"/>
      <c r="AZ453" s="168"/>
      <c r="BA453" s="170"/>
      <c r="BB453" s="255"/>
      <c r="BC453" s="170"/>
      <c r="BD453" s="170"/>
      <c r="BE453" s="170"/>
      <c r="BF453" s="170"/>
      <c r="BG453" s="170"/>
      <c r="BH453" s="170"/>
      <c r="BI453" s="170"/>
      <c r="BJ453" s="170"/>
      <c r="BK453" s="170"/>
      <c r="BL453" s="170"/>
      <c r="BM453" s="170"/>
      <c r="BN453" s="170"/>
      <c r="BO453" s="170"/>
      <c r="BP453" s="170"/>
      <c r="BQ453" s="170"/>
      <c r="BR453" s="170"/>
      <c r="BS453" s="170"/>
      <c r="BT453" s="170"/>
      <c r="BU453" s="170"/>
      <c r="BV453" s="170"/>
      <c r="BW453" s="170"/>
      <c r="BX453" s="170"/>
      <c r="BY453" s="170"/>
      <c r="BZ453" s="171"/>
      <c r="CA453" s="171"/>
      <c r="CB453" s="171"/>
      <c r="CC453" s="171"/>
      <c r="CD453" s="171"/>
      <c r="CE453" s="171"/>
      <c r="CF453" s="171"/>
      <c r="CG453" s="171"/>
      <c r="CH453" s="171"/>
      <c r="CI453" s="171"/>
      <c r="CJ453" s="171"/>
      <c r="CK453" s="171"/>
      <c r="CL453" s="171"/>
      <c r="CM453" s="171"/>
      <c r="CN453" s="171"/>
      <c r="CO453" s="171"/>
      <c r="CP453" s="171"/>
      <c r="CQ453" s="171"/>
      <c r="CR453" s="171"/>
      <c r="CS453" s="171"/>
      <c r="CT453" s="171"/>
      <c r="CU453" s="171"/>
      <c r="CV453" s="171"/>
      <c r="CW453" s="171"/>
      <c r="CX453" s="171"/>
      <c r="CY453" s="171"/>
      <c r="CZ453" s="171"/>
    </row>
    <row r="454" s="175" customFormat="true" ht="25.15" customHeight="true" x14ac:dyDescent="0.2">
      <c r="C454" s="1172" t="s">
        <v>609</v>
      </c>
      <c r="D454" s="1127"/>
      <c r="E454" s="654">
        <v>-8.3636996401607905E-2</v>
      </c>
      <c r="F454" s="473"/>
      <c r="G454" s="473"/>
      <c r="H454" s="1172" t="s">
        <v>627</v>
      </c>
      <c r="I454" s="1127"/>
      <c r="J454" s="655">
        <v>0.12175996052097411</v>
      </c>
      <c r="K454" s="473"/>
      <c r="L454" s="473"/>
      <c r="M454" s="1172" t="s">
        <v>628</v>
      </c>
      <c r="N454" s="1127"/>
      <c r="O454" s="656">
        <v>6.2606320587258277E-2</v>
      </c>
      <c r="P454" s="473"/>
      <c r="Q454" s="473"/>
      <c r="AB454" s="168"/>
      <c r="AC454" s="168"/>
      <c r="AD454" s="168"/>
      <c r="AE454" s="168"/>
      <c r="AF454" s="168"/>
      <c r="AG454" s="168"/>
      <c r="AH454" s="168"/>
      <c r="AI454" s="168"/>
      <c r="AJ454" s="168"/>
      <c r="AK454" s="168"/>
      <c r="AL454" s="168"/>
      <c r="AM454" s="168"/>
      <c r="AN454" s="168"/>
      <c r="AO454" s="168"/>
      <c r="AP454" s="168"/>
      <c r="AQ454" s="168"/>
      <c r="AR454" s="168"/>
      <c r="AS454" s="168"/>
      <c r="AT454" s="168"/>
      <c r="AU454" s="168"/>
      <c r="AV454" s="168"/>
      <c r="AW454" s="168"/>
      <c r="AX454" s="168"/>
      <c r="AY454" s="168"/>
      <c r="AZ454" s="168"/>
      <c r="BA454" s="170"/>
      <c r="BB454" s="255"/>
      <c r="BC454" s="170"/>
      <c r="BD454" s="170"/>
      <c r="BE454" s="170"/>
      <c r="BF454" s="170"/>
      <c r="BG454" s="170"/>
      <c r="BH454" s="170"/>
      <c r="BI454" s="170"/>
      <c r="BJ454" s="170"/>
      <c r="BK454" s="170"/>
      <c r="BL454" s="170"/>
      <c r="BM454" s="170"/>
      <c r="BN454" s="170"/>
      <c r="BO454" s="170"/>
      <c r="BP454" s="170"/>
      <c r="BQ454" s="170"/>
      <c r="BR454" s="170"/>
      <c r="BS454" s="170"/>
      <c r="BT454" s="170"/>
      <c r="BU454" s="170"/>
      <c r="BV454" s="170"/>
      <c r="BW454" s="170"/>
      <c r="BX454" s="170"/>
      <c r="BY454" s="170"/>
      <c r="BZ454" s="171"/>
      <c r="CA454" s="171"/>
      <c r="CB454" s="171"/>
      <c r="CC454" s="171"/>
      <c r="CD454" s="171"/>
      <c r="CE454" s="171"/>
      <c r="CF454" s="171"/>
      <c r="CG454" s="171"/>
      <c r="CH454" s="171"/>
      <c r="CI454" s="171"/>
      <c r="CJ454" s="171"/>
      <c r="CK454" s="171"/>
      <c r="CL454" s="171"/>
      <c r="CM454" s="171"/>
      <c r="CN454" s="171"/>
      <c r="CO454" s="171"/>
      <c r="CP454" s="171"/>
      <c r="CQ454" s="171"/>
      <c r="CR454" s="171"/>
      <c r="CS454" s="171"/>
      <c r="CT454" s="171"/>
      <c r="CU454" s="171"/>
      <c r="CV454" s="171"/>
      <c r="CW454" s="171"/>
      <c r="CX454" s="171"/>
      <c r="CY454" s="171"/>
      <c r="CZ454" s="171"/>
    </row>
    <row r="455" s="175" customFormat="true" ht="25.15" customHeight="true" x14ac:dyDescent="0.2">
      <c r="C455" s="1172" t="s">
        <v>625</v>
      </c>
      <c r="D455" s="1127"/>
      <c r="E455" s="654">
        <v>7.9150769697655096E-2</v>
      </c>
      <c r="F455" s="473"/>
      <c r="G455" s="473"/>
      <c r="H455" s="1172" t="s">
        <v>616</v>
      </c>
      <c r="I455" s="1127"/>
      <c r="J455" s="655">
        <v>0.11215405672410718</v>
      </c>
      <c r="K455" s="473"/>
      <c r="L455" s="473"/>
      <c r="M455" s="1172" t="s">
        <v>621</v>
      </c>
      <c r="N455" s="1127"/>
      <c r="O455" s="656">
        <v>6.2102224796792088E-2</v>
      </c>
      <c r="P455" s="473"/>
      <c r="Q455" s="473"/>
      <c r="AB455" s="168"/>
      <c r="AC455" s="168"/>
      <c r="AD455" s="168"/>
      <c r="AE455" s="168"/>
      <c r="AF455" s="168"/>
      <c r="AG455" s="168"/>
      <c r="AH455" s="168"/>
      <c r="AI455" s="168"/>
      <c r="AJ455" s="168"/>
      <c r="AK455" s="168"/>
      <c r="AL455" s="168"/>
      <c r="AM455" s="168"/>
      <c r="AN455" s="168"/>
      <c r="AO455" s="168"/>
      <c r="AP455" s="168"/>
      <c r="AQ455" s="168"/>
      <c r="AR455" s="168"/>
      <c r="AS455" s="168"/>
      <c r="AT455" s="168"/>
      <c r="AU455" s="168"/>
      <c r="AV455" s="168"/>
      <c r="AW455" s="168"/>
      <c r="AX455" s="168"/>
      <c r="AY455" s="168"/>
      <c r="AZ455" s="168"/>
      <c r="BA455" s="170"/>
      <c r="BB455" s="255"/>
      <c r="BC455" s="170"/>
      <c r="BD455" s="170"/>
      <c r="BE455" s="170"/>
      <c r="BF455" s="170"/>
      <c r="BG455" s="170"/>
      <c r="BH455" s="170"/>
      <c r="BI455" s="170"/>
      <c r="BJ455" s="170"/>
      <c r="BK455" s="170"/>
      <c r="BL455" s="170"/>
      <c r="BM455" s="170"/>
      <c r="BN455" s="170"/>
      <c r="BO455" s="170"/>
      <c r="BP455" s="170"/>
      <c r="BQ455" s="170"/>
      <c r="BR455" s="170"/>
      <c r="BS455" s="170"/>
      <c r="BT455" s="170"/>
      <c r="BU455" s="170"/>
      <c r="BV455" s="170"/>
      <c r="BW455" s="170"/>
      <c r="BX455" s="170"/>
      <c r="BY455" s="170"/>
      <c r="BZ455" s="171"/>
      <c r="CA455" s="171"/>
      <c r="CB455" s="171"/>
      <c r="CC455" s="171"/>
      <c r="CD455" s="171"/>
      <c r="CE455" s="171"/>
      <c r="CF455" s="171"/>
      <c r="CG455" s="171"/>
      <c r="CH455" s="171"/>
      <c r="CI455" s="171"/>
      <c r="CJ455" s="171"/>
      <c r="CK455" s="171"/>
      <c r="CL455" s="171"/>
      <c r="CM455" s="171"/>
      <c r="CN455" s="171"/>
      <c r="CO455" s="171"/>
      <c r="CP455" s="171"/>
      <c r="CQ455" s="171"/>
      <c r="CR455" s="171"/>
      <c r="CS455" s="171"/>
      <c r="CT455" s="171"/>
      <c r="CU455" s="171"/>
      <c r="CV455" s="171"/>
      <c r="CW455" s="171"/>
      <c r="CX455" s="171"/>
      <c r="CY455" s="171"/>
      <c r="CZ455" s="171"/>
    </row>
    <row r="456" s="175" customFormat="true" ht="25.15" customHeight="true" x14ac:dyDescent="0.2">
      <c r="C456" s="1172" t="s">
        <v>622</v>
      </c>
      <c r="D456" s="1127"/>
      <c r="E456" s="654">
        <v>-7.7416982462568937E-2</v>
      </c>
      <c r="F456" s="473"/>
      <c r="G456" s="473"/>
      <c r="H456" s="1172" t="s">
        <v>424</v>
      </c>
      <c r="I456" s="1127"/>
      <c r="J456" s="655">
        <v>-0.10442972338553726</v>
      </c>
      <c r="K456" s="473"/>
      <c r="L456" s="473"/>
      <c r="M456" s="1172" t="s">
        <v>612</v>
      </c>
      <c r="N456" s="1127"/>
      <c r="O456" s="656">
        <v>-6.1488853738875811E-2</v>
      </c>
      <c r="P456" s="473"/>
      <c r="Q456" s="473"/>
      <c r="AB456" s="168"/>
      <c r="AC456" s="168"/>
      <c r="AD456" s="168"/>
      <c r="AE456" s="168"/>
      <c r="AF456" s="168"/>
      <c r="AG456" s="168"/>
      <c r="AH456" s="168"/>
      <c r="AI456" s="168"/>
      <c r="AJ456" s="168"/>
      <c r="AK456" s="168"/>
      <c r="AL456" s="168"/>
      <c r="AM456" s="168"/>
      <c r="AN456" s="168"/>
      <c r="AO456" s="168"/>
      <c r="AP456" s="168"/>
      <c r="AQ456" s="168"/>
      <c r="AR456" s="168"/>
      <c r="AS456" s="168"/>
      <c r="AT456" s="168"/>
      <c r="AU456" s="168"/>
      <c r="AV456" s="168"/>
      <c r="AW456" s="168"/>
      <c r="AX456" s="168"/>
      <c r="AY456" s="168"/>
      <c r="AZ456" s="168"/>
      <c r="BA456" s="170"/>
      <c r="BB456" s="255"/>
      <c r="BC456" s="170"/>
      <c r="BD456" s="170"/>
      <c r="BE456" s="170"/>
      <c r="BF456" s="170"/>
      <c r="BG456" s="170"/>
      <c r="BH456" s="170"/>
      <c r="BI456" s="170"/>
      <c r="BJ456" s="170"/>
      <c r="BK456" s="170"/>
      <c r="BL456" s="170"/>
      <c r="BM456" s="170"/>
      <c r="BN456" s="170"/>
      <c r="BO456" s="170"/>
      <c r="BP456" s="170"/>
      <c r="BQ456" s="170"/>
      <c r="BR456" s="170"/>
      <c r="BS456" s="170"/>
      <c r="BT456" s="170"/>
      <c r="BU456" s="170"/>
      <c r="BV456" s="170"/>
      <c r="BW456" s="170"/>
      <c r="BX456" s="170"/>
      <c r="BY456" s="170"/>
      <c r="BZ456" s="171"/>
      <c r="CA456" s="171"/>
      <c r="CB456" s="171"/>
      <c r="CC456" s="171"/>
      <c r="CD456" s="171"/>
      <c r="CE456" s="171"/>
      <c r="CF456" s="171"/>
      <c r="CG456" s="171"/>
      <c r="CH456" s="171"/>
      <c r="CI456" s="171"/>
      <c r="CJ456" s="171"/>
      <c r="CK456" s="171"/>
      <c r="CL456" s="171"/>
      <c r="CM456" s="171"/>
      <c r="CN456" s="171"/>
      <c r="CO456" s="171"/>
      <c r="CP456" s="171"/>
      <c r="CQ456" s="171"/>
      <c r="CR456" s="171"/>
      <c r="CS456" s="171"/>
      <c r="CT456" s="171"/>
      <c r="CU456" s="171"/>
      <c r="CV456" s="171"/>
      <c r="CW456" s="171"/>
      <c r="CX456" s="171"/>
      <c r="CY456" s="171"/>
      <c r="CZ456" s="171"/>
    </row>
    <row r="457" s="175" customFormat="true" ht="25.15" customHeight="true" x14ac:dyDescent="0.2">
      <c r="C457" s="1172" t="s">
        <v>616</v>
      </c>
      <c r="D457" s="1127"/>
      <c r="E457" s="654">
        <v>7.6256102258779296E-2</v>
      </c>
      <c r="F457" s="473"/>
      <c r="G457" s="473"/>
      <c r="H457" s="1172" t="s">
        <v>598</v>
      </c>
      <c r="I457" s="1127"/>
      <c r="J457" s="655">
        <v>0.10317622927713806</v>
      </c>
      <c r="K457" s="473"/>
      <c r="L457" s="473"/>
      <c r="M457" s="1172" t="s">
        <v>625</v>
      </c>
      <c r="N457" s="1127"/>
      <c r="O457" s="656">
        <v>5.5631228182825787E-2</v>
      </c>
      <c r="P457" s="473"/>
      <c r="Q457" s="473"/>
      <c r="AB457" s="168"/>
      <c r="AC457" s="168"/>
      <c r="AD457" s="168"/>
      <c r="AE457" s="168"/>
      <c r="AF457" s="168"/>
      <c r="AG457" s="168"/>
      <c r="AH457" s="168"/>
      <c r="AI457" s="168"/>
      <c r="AJ457" s="168"/>
      <c r="AK457" s="168"/>
      <c r="AL457" s="168"/>
      <c r="AM457" s="168"/>
      <c r="AN457" s="168"/>
      <c r="AO457" s="168"/>
      <c r="AP457" s="168"/>
      <c r="AQ457" s="168"/>
      <c r="AR457" s="168"/>
      <c r="AS457" s="168"/>
      <c r="AT457" s="168"/>
      <c r="AU457" s="168"/>
      <c r="AV457" s="168"/>
      <c r="AW457" s="168"/>
      <c r="AX457" s="168"/>
      <c r="AY457" s="168"/>
      <c r="AZ457" s="168"/>
      <c r="BA457" s="170"/>
      <c r="BB457" s="255"/>
      <c r="BC457" s="170"/>
      <c r="BD457" s="170"/>
      <c r="BE457" s="170"/>
      <c r="BF457" s="170"/>
      <c r="BG457" s="170"/>
      <c r="BH457" s="170"/>
      <c r="BI457" s="170"/>
      <c r="BJ457" s="170"/>
      <c r="BK457" s="170"/>
      <c r="BL457" s="170"/>
      <c r="BM457" s="170"/>
      <c r="BN457" s="170"/>
      <c r="BO457" s="170"/>
      <c r="BP457" s="170"/>
      <c r="BQ457" s="170"/>
      <c r="BR457" s="170"/>
      <c r="BS457" s="170"/>
      <c r="BT457" s="170"/>
      <c r="BU457" s="170"/>
      <c r="BV457" s="170"/>
      <c r="BW457" s="170"/>
      <c r="BX457" s="170"/>
      <c r="BY457" s="170"/>
      <c r="BZ457" s="171"/>
      <c r="CA457" s="171"/>
      <c r="CB457" s="171"/>
      <c r="CC457" s="171"/>
      <c r="CD457" s="171"/>
      <c r="CE457" s="171"/>
      <c r="CF457" s="171"/>
      <c r="CG457" s="171"/>
      <c r="CH457" s="171"/>
      <c r="CI457" s="171"/>
      <c r="CJ457" s="171"/>
      <c r="CK457" s="171"/>
      <c r="CL457" s="171"/>
      <c r="CM457" s="171"/>
      <c r="CN457" s="171"/>
      <c r="CO457" s="171"/>
      <c r="CP457" s="171"/>
      <c r="CQ457" s="171"/>
      <c r="CR457" s="171"/>
      <c r="CS457" s="171"/>
      <c r="CT457" s="171"/>
      <c r="CU457" s="171"/>
      <c r="CV457" s="171"/>
      <c r="CW457" s="171"/>
      <c r="CX457" s="171"/>
      <c r="CY457" s="171"/>
      <c r="CZ457" s="171"/>
    </row>
    <row r="458" s="175" customFormat="true" ht="25.15" customHeight="true" x14ac:dyDescent="0.2">
      <c r="C458" s="1172" t="s">
        <v>449</v>
      </c>
      <c r="D458" s="1127"/>
      <c r="E458" s="654">
        <v>7.129828647052773E-2</v>
      </c>
      <c r="F458" s="473"/>
      <c r="G458" s="473"/>
      <c r="H458" s="1172" t="s">
        <v>629</v>
      </c>
      <c r="I458" s="1127"/>
      <c r="J458" s="655">
        <v>0.10095189669830211</v>
      </c>
      <c r="K458" s="473"/>
      <c r="L458" s="473"/>
      <c r="M458" s="1172" t="s">
        <v>627</v>
      </c>
      <c r="N458" s="1127"/>
      <c r="O458" s="656">
        <v>5.5097154383444674E-2</v>
      </c>
      <c r="P458" s="473"/>
      <c r="Q458" s="473"/>
      <c r="AB458" s="168"/>
      <c r="AC458" s="168"/>
      <c r="AD458" s="168"/>
      <c r="AE458" s="168"/>
      <c r="AF458" s="168"/>
      <c r="AG458" s="168"/>
      <c r="AH458" s="168"/>
      <c r="AI458" s="168"/>
      <c r="AJ458" s="168"/>
      <c r="AK458" s="168"/>
      <c r="AL458" s="168"/>
      <c r="AM458" s="168"/>
      <c r="AN458" s="168"/>
      <c r="AO458" s="168"/>
      <c r="AP458" s="168"/>
      <c r="AQ458" s="168"/>
      <c r="AR458" s="168"/>
      <c r="AS458" s="168"/>
      <c r="AT458" s="168"/>
      <c r="AU458" s="168"/>
      <c r="AV458" s="168"/>
      <c r="AW458" s="168"/>
      <c r="AX458" s="168"/>
      <c r="AY458" s="168"/>
      <c r="AZ458" s="168"/>
      <c r="BA458" s="170"/>
      <c r="BB458" s="255"/>
      <c r="BC458" s="170"/>
      <c r="BD458" s="170"/>
      <c r="BE458" s="170"/>
      <c r="BF458" s="170"/>
      <c r="BG458" s="170"/>
      <c r="BH458" s="170"/>
      <c r="BI458" s="170"/>
      <c r="BJ458" s="170"/>
      <c r="BK458" s="170"/>
      <c r="BL458" s="170"/>
      <c r="BM458" s="170"/>
      <c r="BN458" s="170"/>
      <c r="BO458" s="170"/>
      <c r="BP458" s="170"/>
      <c r="BQ458" s="170"/>
      <c r="BR458" s="170"/>
      <c r="BS458" s="170"/>
      <c r="BT458" s="170"/>
      <c r="BU458" s="170"/>
      <c r="BV458" s="170"/>
      <c r="BW458" s="170"/>
      <c r="BX458" s="170"/>
      <c r="BY458" s="170"/>
      <c r="BZ458" s="171"/>
      <c r="CA458" s="171"/>
      <c r="CB458" s="171"/>
      <c r="CC458" s="171"/>
      <c r="CD458" s="171"/>
      <c r="CE458" s="171"/>
      <c r="CF458" s="171"/>
      <c r="CG458" s="171"/>
      <c r="CH458" s="171"/>
      <c r="CI458" s="171"/>
      <c r="CJ458" s="171"/>
      <c r="CK458" s="171"/>
      <c r="CL458" s="171"/>
      <c r="CM458" s="171"/>
      <c r="CN458" s="171"/>
      <c r="CO458" s="171"/>
      <c r="CP458" s="171"/>
      <c r="CQ458" s="171"/>
      <c r="CR458" s="171"/>
      <c r="CS458" s="171"/>
      <c r="CT458" s="171"/>
      <c r="CU458" s="171"/>
      <c r="CV458" s="171"/>
      <c r="CW458" s="171"/>
      <c r="CX458" s="171"/>
      <c r="CY458" s="171"/>
      <c r="CZ458" s="171"/>
    </row>
    <row r="459" s="175" customFormat="true" ht="25.15" customHeight="true" x14ac:dyDescent="0.2">
      <c r="C459" s="1172" t="s">
        <v>627</v>
      </c>
      <c r="D459" s="1127"/>
      <c r="E459" s="654">
        <v>-7.0739627547077105E-2</v>
      </c>
      <c r="F459" s="473"/>
      <c r="G459" s="473"/>
      <c r="H459" s="1172" t="s">
        <v>623</v>
      </c>
      <c r="I459" s="1127"/>
      <c r="J459" s="655">
        <v>9.9963255715045399E-2</v>
      </c>
      <c r="K459" s="473"/>
      <c r="L459" s="473"/>
      <c r="M459" s="1172" t="s">
        <v>614</v>
      </c>
      <c r="N459" s="1127"/>
      <c r="O459" s="656">
        <v>5.4322148371950311E-2</v>
      </c>
      <c r="P459" s="473"/>
      <c r="Q459" s="473"/>
      <c r="AB459" s="168"/>
      <c r="AC459" s="168"/>
      <c r="AD459" s="168"/>
      <c r="AE459" s="168"/>
      <c r="AF459" s="168"/>
      <c r="AG459" s="168"/>
      <c r="AH459" s="168"/>
      <c r="AI459" s="168"/>
      <c r="AJ459" s="168"/>
      <c r="AK459" s="168"/>
      <c r="AL459" s="168"/>
      <c r="AM459" s="168"/>
      <c r="AN459" s="168"/>
      <c r="AO459" s="168"/>
      <c r="AP459" s="168"/>
      <c r="AQ459" s="168"/>
      <c r="AR459" s="168"/>
      <c r="AS459" s="168"/>
      <c r="AT459" s="168"/>
      <c r="AU459" s="168"/>
      <c r="AV459" s="168"/>
      <c r="AW459" s="168"/>
      <c r="AX459" s="168"/>
      <c r="AY459" s="168"/>
      <c r="AZ459" s="168"/>
      <c r="BA459" s="170"/>
      <c r="BB459" s="255"/>
      <c r="BC459" s="170"/>
      <c r="BD459" s="170"/>
      <c r="BE459" s="170"/>
      <c r="BF459" s="170"/>
      <c r="BG459" s="170"/>
      <c r="BH459" s="170"/>
      <c r="BI459" s="170"/>
      <c r="BJ459" s="170"/>
      <c r="BK459" s="170"/>
      <c r="BL459" s="170"/>
      <c r="BM459" s="170"/>
      <c r="BN459" s="170"/>
      <c r="BO459" s="170"/>
      <c r="BP459" s="170"/>
      <c r="BQ459" s="170"/>
      <c r="BR459" s="170"/>
      <c r="BS459" s="170"/>
      <c r="BT459" s="170"/>
      <c r="BU459" s="170"/>
      <c r="BV459" s="170"/>
      <c r="BW459" s="170"/>
      <c r="BX459" s="170"/>
      <c r="BY459" s="170"/>
      <c r="BZ459" s="171"/>
      <c r="CA459" s="171"/>
      <c r="CB459" s="171"/>
      <c r="CC459" s="171"/>
      <c r="CD459" s="171"/>
      <c r="CE459" s="171"/>
      <c r="CF459" s="171"/>
      <c r="CG459" s="171"/>
      <c r="CH459" s="171"/>
      <c r="CI459" s="171"/>
      <c r="CJ459" s="171"/>
      <c r="CK459" s="171"/>
      <c r="CL459" s="171"/>
      <c r="CM459" s="171"/>
      <c r="CN459" s="171"/>
      <c r="CO459" s="171"/>
      <c r="CP459" s="171"/>
      <c r="CQ459" s="171"/>
      <c r="CR459" s="171"/>
      <c r="CS459" s="171"/>
      <c r="CT459" s="171"/>
      <c r="CU459" s="171"/>
      <c r="CV459" s="171"/>
      <c r="CW459" s="171"/>
      <c r="CX459" s="171"/>
      <c r="CY459" s="171"/>
      <c r="CZ459" s="171"/>
    </row>
    <row r="460" s="175" customFormat="true" ht="25.15" customHeight="true" x14ac:dyDescent="0.2">
      <c r="C460" s="1172" t="s">
        <v>459</v>
      </c>
      <c r="D460" s="1127"/>
      <c r="E460" s="654">
        <v>6.6359945973457152E-2</v>
      </c>
      <c r="F460" s="473"/>
      <c r="G460" s="473"/>
      <c r="H460" s="1172" t="s">
        <v>630</v>
      </c>
      <c r="I460" s="1127"/>
      <c r="J460" s="655">
        <v>8.9281326839991598E-2</v>
      </c>
      <c r="K460" s="473"/>
      <c r="L460" s="473"/>
      <c r="M460" s="1172" t="s">
        <v>615</v>
      </c>
      <c r="N460" s="1127"/>
      <c r="O460" s="656">
        <v>-5.227673297849262E-2</v>
      </c>
      <c r="P460" s="473"/>
      <c r="Q460" s="473"/>
      <c r="AB460" s="168"/>
      <c r="AC460" s="168"/>
      <c r="AD460" s="168"/>
      <c r="AE460" s="168"/>
      <c r="AF460" s="168"/>
      <c r="AG460" s="168"/>
      <c r="AH460" s="168"/>
      <c r="AI460" s="168"/>
      <c r="AJ460" s="168"/>
      <c r="AK460" s="168"/>
      <c r="AL460" s="168"/>
      <c r="AM460" s="168"/>
      <c r="AN460" s="168"/>
      <c r="AO460" s="168"/>
      <c r="AP460" s="168"/>
      <c r="AQ460" s="168"/>
      <c r="AR460" s="168"/>
      <c r="AS460" s="168"/>
      <c r="AT460" s="168"/>
      <c r="AU460" s="168"/>
      <c r="AV460" s="168"/>
      <c r="AW460" s="168"/>
      <c r="AX460" s="168"/>
      <c r="AY460" s="168"/>
      <c r="AZ460" s="168"/>
      <c r="BA460" s="170"/>
      <c r="BB460" s="255"/>
      <c r="BC460" s="170"/>
      <c r="BD460" s="170"/>
      <c r="BE460" s="170"/>
      <c r="BF460" s="170"/>
      <c r="BG460" s="170"/>
      <c r="BH460" s="170"/>
      <c r="BI460" s="170"/>
      <c r="BJ460" s="170"/>
      <c r="BK460" s="170"/>
      <c r="BL460" s="170"/>
      <c r="BM460" s="170"/>
      <c r="BN460" s="170"/>
      <c r="BO460" s="170"/>
      <c r="BP460" s="170"/>
      <c r="BQ460" s="170"/>
      <c r="BR460" s="170"/>
      <c r="BS460" s="170"/>
      <c r="BT460" s="170"/>
      <c r="BU460" s="170"/>
      <c r="BV460" s="170"/>
      <c r="BW460" s="170"/>
      <c r="BX460" s="170"/>
      <c r="BY460" s="170"/>
      <c r="BZ460" s="171"/>
      <c r="CA460" s="171"/>
      <c r="CB460" s="171"/>
      <c r="CC460" s="171"/>
      <c r="CD460" s="171"/>
      <c r="CE460" s="171"/>
      <c r="CF460" s="171"/>
      <c r="CG460" s="171"/>
      <c r="CH460" s="171"/>
      <c r="CI460" s="171"/>
      <c r="CJ460" s="171"/>
      <c r="CK460" s="171"/>
      <c r="CL460" s="171"/>
      <c r="CM460" s="171"/>
      <c r="CN460" s="171"/>
      <c r="CO460" s="171"/>
      <c r="CP460" s="171"/>
      <c r="CQ460" s="171"/>
      <c r="CR460" s="171"/>
      <c r="CS460" s="171"/>
      <c r="CT460" s="171"/>
      <c r="CU460" s="171"/>
      <c r="CV460" s="171"/>
      <c r="CW460" s="171"/>
      <c r="CX460" s="171"/>
      <c r="CY460" s="171"/>
      <c r="CZ460" s="171"/>
    </row>
    <row r="461" s="175" customFormat="true" ht="25.15" customHeight="true" x14ac:dyDescent="0.2">
      <c r="C461" s="1172" t="s">
        <v>452</v>
      </c>
      <c r="D461" s="1127"/>
      <c r="E461" s="654">
        <v>6.173101945530482E-2</v>
      </c>
      <c r="F461" s="473"/>
      <c r="G461" s="473"/>
      <c r="H461" s="1172" t="s">
        <v>620</v>
      </c>
      <c r="I461" s="1127"/>
      <c r="J461" s="655">
        <v>8.3847647621697469E-2</v>
      </c>
      <c r="K461" s="473"/>
      <c r="L461" s="473"/>
      <c r="M461" s="1172" t="s">
        <v>446</v>
      </c>
      <c r="N461" s="1127"/>
      <c r="O461" s="656">
        <v>5.2270367042188265E-2</v>
      </c>
      <c r="P461" s="473"/>
      <c r="Q461" s="473"/>
      <c r="AB461" s="168"/>
      <c r="AC461" s="168"/>
      <c r="AD461" s="168"/>
      <c r="AE461" s="168"/>
      <c r="AF461" s="168"/>
      <c r="AG461" s="168"/>
      <c r="AH461" s="168"/>
      <c r="AI461" s="168"/>
      <c r="AJ461" s="168"/>
      <c r="AK461" s="168"/>
      <c r="AL461" s="168"/>
      <c r="AM461" s="168"/>
      <c r="AN461" s="168"/>
      <c r="AO461" s="168"/>
      <c r="AP461" s="168"/>
      <c r="AQ461" s="168"/>
      <c r="AR461" s="168"/>
      <c r="AS461" s="168"/>
      <c r="AT461" s="168"/>
      <c r="AU461" s="168"/>
      <c r="AV461" s="168"/>
      <c r="AW461" s="168"/>
      <c r="AX461" s="168"/>
      <c r="AY461" s="168"/>
      <c r="AZ461" s="168"/>
      <c r="BA461" s="170"/>
      <c r="BB461" s="255"/>
      <c r="BC461" s="170"/>
      <c r="BD461" s="170"/>
      <c r="BE461" s="170"/>
      <c r="BF461" s="170"/>
      <c r="BG461" s="170"/>
      <c r="BH461" s="170"/>
      <c r="BI461" s="170"/>
      <c r="BJ461" s="170"/>
      <c r="BK461" s="170"/>
      <c r="BL461" s="170"/>
      <c r="BM461" s="170"/>
      <c r="BN461" s="170"/>
      <c r="BO461" s="170"/>
      <c r="BP461" s="170"/>
      <c r="BQ461" s="170"/>
      <c r="BR461" s="170"/>
      <c r="BS461" s="170"/>
      <c r="BT461" s="170"/>
      <c r="BU461" s="170"/>
      <c r="BV461" s="170"/>
      <c r="BW461" s="170"/>
      <c r="BX461" s="170"/>
      <c r="BY461" s="170"/>
      <c r="BZ461" s="171"/>
      <c r="CA461" s="171"/>
      <c r="CB461" s="171"/>
      <c r="CC461" s="171"/>
      <c r="CD461" s="171"/>
      <c r="CE461" s="171"/>
      <c r="CF461" s="171"/>
      <c r="CG461" s="171"/>
      <c r="CH461" s="171"/>
      <c r="CI461" s="171"/>
      <c r="CJ461" s="171"/>
      <c r="CK461" s="171"/>
      <c r="CL461" s="171"/>
      <c r="CM461" s="171"/>
      <c r="CN461" s="171"/>
      <c r="CO461" s="171"/>
      <c r="CP461" s="171"/>
      <c r="CQ461" s="171"/>
      <c r="CR461" s="171"/>
      <c r="CS461" s="171"/>
      <c r="CT461" s="171"/>
      <c r="CU461" s="171"/>
      <c r="CV461" s="171"/>
      <c r="CW461" s="171"/>
      <c r="CX461" s="171"/>
      <c r="CY461" s="171"/>
      <c r="CZ461" s="171"/>
    </row>
    <row r="462" s="175" customFormat="true" ht="25.15" customHeight="true" x14ac:dyDescent="0.2">
      <c r="C462" s="1172" t="s">
        <v>602</v>
      </c>
      <c r="D462" s="1127"/>
      <c r="E462" s="654">
        <v>5.5520307300589919E-2</v>
      </c>
      <c r="F462" s="473"/>
      <c r="G462" s="473"/>
      <c r="H462" s="1172" t="s">
        <v>455</v>
      </c>
      <c r="I462" s="1127"/>
      <c r="J462" s="655">
        <v>-8.3211355492747968E-2</v>
      </c>
      <c r="K462" s="473"/>
      <c r="L462" s="473"/>
      <c r="M462" s="1172" t="s">
        <v>629</v>
      </c>
      <c r="N462" s="1127"/>
      <c r="O462" s="656">
        <v>4.9321901024491348E-2</v>
      </c>
      <c r="P462" s="473"/>
      <c r="Q462" s="473"/>
      <c r="AB462" s="168"/>
      <c r="AC462" s="168"/>
      <c r="AD462" s="168"/>
      <c r="AE462" s="168"/>
      <c r="AF462" s="168"/>
      <c r="AG462" s="168"/>
      <c r="AH462" s="168"/>
      <c r="AI462" s="168"/>
      <c r="AJ462" s="168"/>
      <c r="AK462" s="168"/>
      <c r="AL462" s="168"/>
      <c r="AM462" s="168"/>
      <c r="AN462" s="168"/>
      <c r="AO462" s="168"/>
      <c r="AP462" s="168"/>
      <c r="AQ462" s="168"/>
      <c r="AR462" s="168"/>
      <c r="AS462" s="168"/>
      <c r="AT462" s="168"/>
      <c r="AU462" s="168"/>
      <c r="AV462" s="168"/>
      <c r="AW462" s="168"/>
      <c r="AX462" s="168"/>
      <c r="AY462" s="168"/>
      <c r="AZ462" s="168"/>
      <c r="BA462" s="170"/>
      <c r="BB462" s="255"/>
      <c r="BC462" s="170"/>
      <c r="BD462" s="170"/>
      <c r="BE462" s="170"/>
      <c r="BF462" s="170"/>
      <c r="BG462" s="170"/>
      <c r="BH462" s="170"/>
      <c r="BI462" s="170"/>
      <c r="BJ462" s="170"/>
      <c r="BK462" s="170"/>
      <c r="BL462" s="170"/>
      <c r="BM462" s="170"/>
      <c r="BN462" s="170"/>
      <c r="BO462" s="170"/>
      <c r="BP462" s="170"/>
      <c r="BQ462" s="170"/>
      <c r="BR462" s="170"/>
      <c r="BS462" s="170"/>
      <c r="BT462" s="170"/>
      <c r="BU462" s="170"/>
      <c r="BV462" s="170"/>
      <c r="BW462" s="170"/>
      <c r="BX462" s="170"/>
      <c r="BY462" s="170"/>
      <c r="BZ462" s="171"/>
      <c r="CA462" s="171"/>
      <c r="CB462" s="171"/>
      <c r="CC462" s="171"/>
      <c r="CD462" s="171"/>
      <c r="CE462" s="171"/>
      <c r="CF462" s="171"/>
      <c r="CG462" s="171"/>
      <c r="CH462" s="171"/>
      <c r="CI462" s="171"/>
      <c r="CJ462" s="171"/>
      <c r="CK462" s="171"/>
      <c r="CL462" s="171"/>
      <c r="CM462" s="171"/>
      <c r="CN462" s="171"/>
      <c r="CO462" s="171"/>
      <c r="CP462" s="171"/>
      <c r="CQ462" s="171"/>
      <c r="CR462" s="171"/>
      <c r="CS462" s="171"/>
      <c r="CT462" s="171"/>
      <c r="CU462" s="171"/>
      <c r="CV462" s="171"/>
      <c r="CW462" s="171"/>
      <c r="CX462" s="171"/>
      <c r="CY462" s="171"/>
      <c r="CZ462" s="171"/>
    </row>
    <row r="463" s="175" customFormat="true" ht="25.15" customHeight="true" x14ac:dyDescent="0.2">
      <c r="C463" s="1172" t="s">
        <v>470</v>
      </c>
      <c r="D463" s="1127"/>
      <c r="E463" s="654">
        <v>5.499941798803594E-2</v>
      </c>
      <c r="F463" s="473"/>
      <c r="G463" s="473"/>
      <c r="H463" s="1172" t="s">
        <v>464</v>
      </c>
      <c r="I463" s="1127"/>
      <c r="J463" s="655">
        <v>-8.3023650706255406E-2</v>
      </c>
      <c r="K463" s="473"/>
      <c r="L463" s="473"/>
      <c r="M463" s="1172" t="s">
        <v>444</v>
      </c>
      <c r="N463" s="1127"/>
      <c r="O463" s="656">
        <v>-4.9252913765067581E-2</v>
      </c>
      <c r="P463" s="473"/>
      <c r="Q463" s="473"/>
      <c r="AB463" s="168"/>
      <c r="AC463" s="168"/>
      <c r="AD463" s="168"/>
      <c r="AE463" s="168"/>
      <c r="AF463" s="168"/>
      <c r="AG463" s="168"/>
      <c r="AH463" s="168"/>
      <c r="AI463" s="168"/>
      <c r="AJ463" s="168"/>
      <c r="AK463" s="168"/>
      <c r="AL463" s="168"/>
      <c r="AM463" s="168"/>
      <c r="AN463" s="168"/>
      <c r="AO463" s="168"/>
      <c r="AP463" s="168"/>
      <c r="AQ463" s="168"/>
      <c r="AR463" s="168"/>
      <c r="AS463" s="168"/>
      <c r="AT463" s="168"/>
      <c r="AU463" s="168"/>
      <c r="AV463" s="168"/>
      <c r="AW463" s="168"/>
      <c r="AX463" s="168"/>
      <c r="AY463" s="168"/>
      <c r="AZ463" s="168"/>
      <c r="BA463" s="170"/>
      <c r="BB463" s="255"/>
      <c r="BC463" s="170"/>
      <c r="BD463" s="170"/>
      <c r="BE463" s="170"/>
      <c r="BF463" s="170"/>
      <c r="BG463" s="170"/>
      <c r="BH463" s="170"/>
      <c r="BI463" s="170"/>
      <c r="BJ463" s="170"/>
      <c r="BK463" s="170"/>
      <c r="BL463" s="170"/>
      <c r="BM463" s="170"/>
      <c r="BN463" s="170"/>
      <c r="BO463" s="170"/>
      <c r="BP463" s="170"/>
      <c r="BQ463" s="170"/>
      <c r="BR463" s="170"/>
      <c r="BS463" s="170"/>
      <c r="BT463" s="170"/>
      <c r="BU463" s="170"/>
      <c r="BV463" s="170"/>
      <c r="BW463" s="170"/>
      <c r="BX463" s="170"/>
      <c r="BY463" s="170"/>
      <c r="BZ463" s="171"/>
      <c r="CA463" s="171"/>
      <c r="CB463" s="171"/>
      <c r="CC463" s="171"/>
      <c r="CD463" s="171"/>
      <c r="CE463" s="171"/>
      <c r="CF463" s="171"/>
      <c r="CG463" s="171"/>
      <c r="CH463" s="171"/>
      <c r="CI463" s="171"/>
      <c r="CJ463" s="171"/>
      <c r="CK463" s="171"/>
      <c r="CL463" s="171"/>
      <c r="CM463" s="171"/>
      <c r="CN463" s="171"/>
      <c r="CO463" s="171"/>
      <c r="CP463" s="171"/>
      <c r="CQ463" s="171"/>
      <c r="CR463" s="171"/>
      <c r="CS463" s="171"/>
      <c r="CT463" s="171"/>
      <c r="CU463" s="171"/>
      <c r="CV463" s="171"/>
      <c r="CW463" s="171"/>
      <c r="CX463" s="171"/>
      <c r="CY463" s="171"/>
      <c r="CZ463" s="171"/>
    </row>
    <row r="464" s="175" customFormat="true" ht="25.15" customHeight="true" x14ac:dyDescent="0.2">
      <c r="C464" s="1172" t="s">
        <v>444</v>
      </c>
      <c r="D464" s="1127"/>
      <c r="E464" s="654">
        <v>-5.0967432662155254E-2</v>
      </c>
      <c r="F464" s="473"/>
      <c r="G464" s="473"/>
      <c r="H464" s="1172" t="s">
        <v>435</v>
      </c>
      <c r="I464" s="1127"/>
      <c r="J464" s="655">
        <v>8.1768778251574761E-2</v>
      </c>
      <c r="K464" s="473"/>
      <c r="L464" s="473"/>
      <c r="M464" s="1172" t="s">
        <v>631</v>
      </c>
      <c r="N464" s="1127"/>
      <c r="O464" s="656">
        <v>4.9028484911474504E-2</v>
      </c>
      <c r="P464" s="473"/>
      <c r="Q464" s="473"/>
      <c r="AB464" s="168"/>
      <c r="AC464" s="168"/>
      <c r="AD464" s="168"/>
      <c r="AE464" s="168"/>
      <c r="AF464" s="168"/>
      <c r="AG464" s="168"/>
      <c r="AH464" s="168"/>
      <c r="AI464" s="168"/>
      <c r="AJ464" s="168"/>
      <c r="AK464" s="168"/>
      <c r="AL464" s="168"/>
      <c r="AM464" s="168"/>
      <c r="AN464" s="168"/>
      <c r="AO464" s="168"/>
      <c r="AP464" s="168"/>
      <c r="AQ464" s="168"/>
      <c r="AR464" s="168"/>
      <c r="AS464" s="168"/>
      <c r="AT464" s="168"/>
      <c r="AU464" s="168"/>
      <c r="AV464" s="168"/>
      <c r="AW464" s="168"/>
      <c r="AX464" s="168"/>
      <c r="AY464" s="168"/>
      <c r="AZ464" s="168"/>
      <c r="BA464" s="170"/>
      <c r="BB464" s="255"/>
      <c r="BC464" s="170"/>
      <c r="BD464" s="170"/>
      <c r="BE464" s="170"/>
      <c r="BF464" s="170"/>
      <c r="BG464" s="170"/>
      <c r="BH464" s="170"/>
      <c r="BI464" s="170"/>
      <c r="BJ464" s="170"/>
      <c r="BK464" s="170"/>
      <c r="BL464" s="170"/>
      <c r="BM464" s="170"/>
      <c r="BN464" s="170"/>
      <c r="BO464" s="170"/>
      <c r="BP464" s="170"/>
      <c r="BQ464" s="170"/>
      <c r="BR464" s="170"/>
      <c r="BS464" s="170"/>
      <c r="BT464" s="170"/>
      <c r="BU464" s="170"/>
      <c r="BV464" s="170"/>
      <c r="BW464" s="170"/>
      <c r="BX464" s="170"/>
      <c r="BY464" s="170"/>
      <c r="BZ464" s="171"/>
      <c r="CA464" s="171"/>
      <c r="CB464" s="171"/>
      <c r="CC464" s="171"/>
      <c r="CD464" s="171"/>
      <c r="CE464" s="171"/>
      <c r="CF464" s="171"/>
      <c r="CG464" s="171"/>
      <c r="CH464" s="171"/>
      <c r="CI464" s="171"/>
      <c r="CJ464" s="171"/>
      <c r="CK464" s="171"/>
      <c r="CL464" s="171"/>
      <c r="CM464" s="171"/>
      <c r="CN464" s="171"/>
      <c r="CO464" s="171"/>
      <c r="CP464" s="171"/>
      <c r="CQ464" s="171"/>
      <c r="CR464" s="171"/>
      <c r="CS464" s="171"/>
      <c r="CT464" s="171"/>
      <c r="CU464" s="171"/>
      <c r="CV464" s="171"/>
      <c r="CW464" s="171"/>
      <c r="CX464" s="171"/>
      <c r="CY464" s="171"/>
      <c r="CZ464" s="171"/>
    </row>
    <row r="465" s="175" customFormat="true" ht="25.15" customHeight="true" x14ac:dyDescent="0.2">
      <c r="C465" s="1172" t="s">
        <v>632</v>
      </c>
      <c r="D465" s="1127"/>
      <c r="E465" s="654">
        <v>4.5955849564574845E-2</v>
      </c>
      <c r="F465" s="473"/>
      <c r="G465" s="473"/>
      <c r="H465" s="1172" t="s">
        <v>452</v>
      </c>
      <c r="I465" s="1127"/>
      <c r="J465" s="655">
        <v>7.9979789268400367E-2</v>
      </c>
      <c r="K465" s="473"/>
      <c r="L465" s="473"/>
      <c r="M465" s="1172" t="s">
        <v>430</v>
      </c>
      <c r="N465" s="1127"/>
      <c r="O465" s="656">
        <v>4.834350540439096E-2</v>
      </c>
      <c r="P465" s="473"/>
      <c r="Q465" s="473"/>
      <c r="AB465" s="168"/>
      <c r="AC465" s="168"/>
      <c r="AD465" s="168"/>
      <c r="AE465" s="168"/>
      <c r="AF465" s="168"/>
      <c r="AG465" s="168"/>
      <c r="AH465" s="168"/>
      <c r="AI465" s="168"/>
      <c r="AJ465" s="168"/>
      <c r="AK465" s="168"/>
      <c r="AL465" s="168"/>
      <c r="AM465" s="168"/>
      <c r="AN465" s="168"/>
      <c r="AO465" s="168"/>
      <c r="AP465" s="168"/>
      <c r="AQ465" s="168"/>
      <c r="AR465" s="168"/>
      <c r="AS465" s="168"/>
      <c r="AT465" s="168"/>
      <c r="AU465" s="168"/>
      <c r="AV465" s="168"/>
      <c r="AW465" s="168"/>
      <c r="AX465" s="168"/>
      <c r="AY465" s="168"/>
      <c r="AZ465" s="168"/>
      <c r="BA465" s="170"/>
      <c r="BB465" s="255"/>
      <c r="BC465" s="170"/>
      <c r="BD465" s="170"/>
      <c r="BE465" s="170"/>
      <c r="BF465" s="170"/>
      <c r="BG465" s="170"/>
      <c r="BH465" s="170"/>
      <c r="BI465" s="170"/>
      <c r="BJ465" s="170"/>
      <c r="BK465" s="170"/>
      <c r="BL465" s="170"/>
      <c r="BM465" s="170"/>
      <c r="BN465" s="170"/>
      <c r="BO465" s="170"/>
      <c r="BP465" s="170"/>
      <c r="BQ465" s="170"/>
      <c r="BR465" s="170"/>
      <c r="BS465" s="170"/>
      <c r="BT465" s="170"/>
      <c r="BU465" s="170"/>
      <c r="BV465" s="170"/>
      <c r="BW465" s="170"/>
      <c r="BX465" s="170"/>
      <c r="BY465" s="170"/>
      <c r="BZ465" s="171"/>
      <c r="CA465" s="171"/>
      <c r="CB465" s="171"/>
      <c r="CC465" s="171"/>
      <c r="CD465" s="171"/>
      <c r="CE465" s="171"/>
      <c r="CF465" s="171"/>
      <c r="CG465" s="171"/>
      <c r="CH465" s="171"/>
      <c r="CI465" s="171"/>
      <c r="CJ465" s="171"/>
      <c r="CK465" s="171"/>
      <c r="CL465" s="171"/>
      <c r="CM465" s="171"/>
      <c r="CN465" s="171"/>
      <c r="CO465" s="171"/>
      <c r="CP465" s="171"/>
      <c r="CQ465" s="171"/>
      <c r="CR465" s="171"/>
      <c r="CS465" s="171"/>
      <c r="CT465" s="171"/>
      <c r="CU465" s="171"/>
      <c r="CV465" s="171"/>
      <c r="CW465" s="171"/>
      <c r="CX465" s="171"/>
      <c r="CY465" s="171"/>
      <c r="CZ465" s="171"/>
    </row>
    <row r="466" s="175" customFormat="true" ht="25.15" customHeight="true" x14ac:dyDescent="0.2">
      <c r="C466" s="1172" t="s">
        <v>629</v>
      </c>
      <c r="D466" s="1127"/>
      <c r="E466" s="654">
        <v>-4.1666910733242045E-2</v>
      </c>
      <c r="F466" s="473"/>
      <c r="G466" s="473"/>
      <c r="H466" s="1172" t="s">
        <v>600</v>
      </c>
      <c r="I466" s="1127"/>
      <c r="J466" s="655">
        <v>-7.6659901072708994E-2</v>
      </c>
      <c r="K466" s="473"/>
      <c r="L466" s="473"/>
      <c r="M466" s="1172" t="s">
        <v>592</v>
      </c>
      <c r="N466" s="1127"/>
      <c r="O466" s="656">
        <v>4.660897050159965E-2</v>
      </c>
      <c r="P466" s="473"/>
      <c r="Q466" s="473"/>
      <c r="AB466" s="168"/>
      <c r="AC466" s="168"/>
      <c r="AD466" s="168"/>
      <c r="AE466" s="168"/>
      <c r="AF466" s="168"/>
      <c r="AG466" s="168"/>
      <c r="AH466" s="168"/>
      <c r="AI466" s="168"/>
      <c r="AJ466" s="168"/>
      <c r="AK466" s="168"/>
      <c r="AL466" s="168"/>
      <c r="AM466" s="168"/>
      <c r="AN466" s="168"/>
      <c r="AO466" s="168"/>
      <c r="AP466" s="168"/>
      <c r="AQ466" s="168"/>
      <c r="AR466" s="168"/>
      <c r="AS466" s="168"/>
      <c r="AT466" s="168"/>
      <c r="AU466" s="168"/>
      <c r="AV466" s="168"/>
      <c r="AW466" s="168"/>
      <c r="AX466" s="168"/>
      <c r="AY466" s="168"/>
      <c r="AZ466" s="168"/>
      <c r="BA466" s="170"/>
      <c r="BB466" s="255"/>
      <c r="BC466" s="170"/>
      <c r="BD466" s="170"/>
      <c r="BE466" s="170"/>
      <c r="BF466" s="170"/>
      <c r="BG466" s="170"/>
      <c r="BH466" s="170"/>
      <c r="BI466" s="170"/>
      <c r="BJ466" s="170"/>
      <c r="BK466" s="170"/>
      <c r="BL466" s="170"/>
      <c r="BM466" s="170"/>
      <c r="BN466" s="170"/>
      <c r="BO466" s="170"/>
      <c r="BP466" s="170"/>
      <c r="BQ466" s="170"/>
      <c r="BR466" s="170"/>
      <c r="BS466" s="170"/>
      <c r="BT466" s="170"/>
      <c r="BU466" s="170"/>
      <c r="BV466" s="170"/>
      <c r="BW466" s="170"/>
      <c r="BX466" s="170"/>
      <c r="BY466" s="170"/>
      <c r="BZ466" s="171"/>
      <c r="CA466" s="171"/>
      <c r="CB466" s="171"/>
      <c r="CC466" s="171"/>
      <c r="CD466" s="171"/>
      <c r="CE466" s="171"/>
      <c r="CF466" s="171"/>
      <c r="CG466" s="171"/>
      <c r="CH466" s="171"/>
      <c r="CI466" s="171"/>
      <c r="CJ466" s="171"/>
      <c r="CK466" s="171"/>
      <c r="CL466" s="171"/>
      <c r="CM466" s="171"/>
      <c r="CN466" s="171"/>
      <c r="CO466" s="171"/>
      <c r="CP466" s="171"/>
      <c r="CQ466" s="171"/>
      <c r="CR466" s="171"/>
      <c r="CS466" s="171"/>
      <c r="CT466" s="171"/>
      <c r="CU466" s="171"/>
      <c r="CV466" s="171"/>
      <c r="CW466" s="171"/>
      <c r="CX466" s="171"/>
      <c r="CY466" s="171"/>
      <c r="CZ466" s="171"/>
    </row>
    <row r="467" s="175" customFormat="true" ht="25.15" customHeight="true" x14ac:dyDescent="0.2">
      <c r="C467" s="1172" t="s">
        <v>630</v>
      </c>
      <c r="D467" s="1127"/>
      <c r="E467" s="654">
        <v>-3.9300797471421331E-2</v>
      </c>
      <c r="F467" s="473"/>
      <c r="G467" s="473"/>
      <c r="H467" s="1172" t="s">
        <v>633</v>
      </c>
      <c r="I467" s="1127"/>
      <c r="J467" s="655">
        <v>-7.4089935326769857E-2</v>
      </c>
      <c r="K467" s="473"/>
      <c r="L467" s="473"/>
      <c r="M467" s="1172" t="s">
        <v>455</v>
      </c>
      <c r="N467" s="1127"/>
      <c r="O467" s="656">
        <v>4.3281904775395889E-2</v>
      </c>
      <c r="P467" s="473"/>
      <c r="Q467" s="473"/>
      <c r="AB467" s="168"/>
      <c r="AC467" s="168"/>
      <c r="AD467" s="168"/>
      <c r="AE467" s="168"/>
      <c r="AF467" s="168"/>
      <c r="AG467" s="168"/>
      <c r="AH467" s="168"/>
      <c r="AI467" s="168"/>
      <c r="AJ467" s="168"/>
      <c r="AK467" s="168"/>
      <c r="AL467" s="168"/>
      <c r="AM467" s="168"/>
      <c r="AN467" s="168"/>
      <c r="AO467" s="168"/>
      <c r="AP467" s="168"/>
      <c r="AQ467" s="168"/>
      <c r="AR467" s="168"/>
      <c r="AS467" s="168"/>
      <c r="AT467" s="168"/>
      <c r="AU467" s="168"/>
      <c r="AV467" s="168"/>
      <c r="AW467" s="168"/>
      <c r="AX467" s="168"/>
      <c r="AY467" s="168"/>
      <c r="AZ467" s="168"/>
      <c r="BA467" s="170"/>
      <c r="BB467" s="255"/>
      <c r="BC467" s="170"/>
      <c r="BD467" s="170"/>
      <c r="BE467" s="170"/>
      <c r="BF467" s="170"/>
      <c r="BG467" s="170"/>
      <c r="BH467" s="170"/>
      <c r="BI467" s="170"/>
      <c r="BJ467" s="170"/>
      <c r="BK467" s="170"/>
      <c r="BL467" s="170"/>
      <c r="BM467" s="170"/>
      <c r="BN467" s="170"/>
      <c r="BO467" s="170"/>
      <c r="BP467" s="170"/>
      <c r="BQ467" s="170"/>
      <c r="BR467" s="170"/>
      <c r="BS467" s="170"/>
      <c r="BT467" s="170"/>
      <c r="BU467" s="170"/>
      <c r="BV467" s="170"/>
      <c r="BW467" s="170"/>
      <c r="BX467" s="170"/>
      <c r="BY467" s="170"/>
      <c r="BZ467" s="171"/>
      <c r="CA467" s="171"/>
      <c r="CB467" s="171"/>
      <c r="CC467" s="171"/>
      <c r="CD467" s="171"/>
      <c r="CE467" s="171"/>
      <c r="CF467" s="171"/>
      <c r="CG467" s="171"/>
      <c r="CH467" s="171"/>
      <c r="CI467" s="171"/>
      <c r="CJ467" s="171"/>
      <c r="CK467" s="171"/>
      <c r="CL467" s="171"/>
      <c r="CM467" s="171"/>
      <c r="CN467" s="171"/>
      <c r="CO467" s="171"/>
      <c r="CP467" s="171"/>
      <c r="CQ467" s="171"/>
      <c r="CR467" s="171"/>
      <c r="CS467" s="171"/>
      <c r="CT467" s="171"/>
      <c r="CU467" s="171"/>
      <c r="CV467" s="171"/>
      <c r="CW467" s="171"/>
      <c r="CX467" s="171"/>
      <c r="CY467" s="171"/>
      <c r="CZ467" s="171"/>
    </row>
    <row r="468" s="175" customFormat="true" ht="25.15" customHeight="true" x14ac:dyDescent="0.2">
      <c r="C468" s="1172" t="s">
        <v>594</v>
      </c>
      <c r="D468" s="1127"/>
      <c r="E468" s="654">
        <v>-3.7689432891353368E-2</v>
      </c>
      <c r="F468" s="473"/>
      <c r="G468" s="473"/>
      <c r="H468" s="1172" t="s">
        <v>451</v>
      </c>
      <c r="I468" s="1127"/>
      <c r="J468" s="655">
        <v>-7.1069478011678525E-2</v>
      </c>
      <c r="K468" s="473"/>
      <c r="L468" s="473"/>
      <c r="M468" s="1172" t="s">
        <v>622</v>
      </c>
      <c r="N468" s="1127"/>
      <c r="O468" s="656">
        <v>4.2796679090885852E-2</v>
      </c>
      <c r="P468" s="473"/>
      <c r="Q468" s="473"/>
      <c r="AB468" s="168"/>
      <c r="AC468" s="168"/>
      <c r="AD468" s="168"/>
      <c r="AE468" s="168"/>
      <c r="AF468" s="168"/>
      <c r="AG468" s="168"/>
      <c r="AH468" s="168"/>
      <c r="AI468" s="168"/>
      <c r="AJ468" s="168"/>
      <c r="AK468" s="168"/>
      <c r="AL468" s="168"/>
      <c r="AM468" s="168"/>
      <c r="AN468" s="168"/>
      <c r="AO468" s="168"/>
      <c r="AP468" s="168"/>
      <c r="AQ468" s="168"/>
      <c r="AR468" s="168"/>
      <c r="AS468" s="168"/>
      <c r="AT468" s="168"/>
      <c r="AU468" s="168"/>
      <c r="AV468" s="168"/>
      <c r="AW468" s="168"/>
      <c r="AX468" s="168"/>
      <c r="AY468" s="168"/>
      <c r="AZ468" s="168"/>
      <c r="BA468" s="170"/>
      <c r="BB468" s="255"/>
      <c r="BC468" s="170"/>
      <c r="BD468" s="170"/>
      <c r="BE468" s="170"/>
      <c r="BF468" s="170"/>
      <c r="BG468" s="170"/>
      <c r="BH468" s="170"/>
      <c r="BI468" s="170"/>
      <c r="BJ468" s="170"/>
      <c r="BK468" s="170"/>
      <c r="BL468" s="170"/>
      <c r="BM468" s="170"/>
      <c r="BN468" s="170"/>
      <c r="BO468" s="170"/>
      <c r="BP468" s="170"/>
      <c r="BQ468" s="170"/>
      <c r="BR468" s="170"/>
      <c r="BS468" s="170"/>
      <c r="BT468" s="170"/>
      <c r="BU468" s="170"/>
      <c r="BV468" s="170"/>
      <c r="BW468" s="170"/>
      <c r="BX468" s="170"/>
      <c r="BY468" s="170"/>
      <c r="BZ468" s="171"/>
      <c r="CA468" s="171"/>
      <c r="CB468" s="171"/>
      <c r="CC468" s="171"/>
      <c r="CD468" s="171"/>
      <c r="CE468" s="171"/>
      <c r="CF468" s="171"/>
      <c r="CG468" s="171"/>
      <c r="CH468" s="171"/>
      <c r="CI468" s="171"/>
      <c r="CJ468" s="171"/>
      <c r="CK468" s="171"/>
      <c r="CL468" s="171"/>
      <c r="CM468" s="171"/>
      <c r="CN468" s="171"/>
      <c r="CO468" s="171"/>
      <c r="CP468" s="171"/>
      <c r="CQ468" s="171"/>
      <c r="CR468" s="171"/>
      <c r="CS468" s="171"/>
      <c r="CT468" s="171"/>
      <c r="CU468" s="171"/>
      <c r="CV468" s="171"/>
      <c r="CW468" s="171"/>
      <c r="CX468" s="171"/>
      <c r="CY468" s="171"/>
      <c r="CZ468" s="171"/>
    </row>
    <row r="469" s="175" customFormat="true" ht="25.15" customHeight="true" x14ac:dyDescent="0.2">
      <c r="C469" s="1172" t="s">
        <v>605</v>
      </c>
      <c r="D469" s="1127"/>
      <c r="E469" s="654">
        <v>-3.3089854199372548E-2</v>
      </c>
      <c r="F469" s="473"/>
      <c r="G469" s="473"/>
      <c r="H469" s="1172" t="s">
        <v>634</v>
      </c>
      <c r="I469" s="1127"/>
      <c r="J469" s="655">
        <v>-6.9329377432827036E-2</v>
      </c>
      <c r="K469" s="473"/>
      <c r="L469" s="473"/>
      <c r="M469" s="1172" t="s">
        <v>620</v>
      </c>
      <c r="N469" s="1127"/>
      <c r="O469" s="656">
        <v>-4.137284826502214E-2</v>
      </c>
      <c r="P469" s="473"/>
      <c r="Q469" s="473"/>
      <c r="AB469" s="168"/>
      <c r="AC469" s="168"/>
      <c r="AD469" s="168"/>
      <c r="AE469" s="168"/>
      <c r="AF469" s="168"/>
      <c r="AG469" s="168"/>
      <c r="AH469" s="168"/>
      <c r="AI469" s="168"/>
      <c r="AJ469" s="168"/>
      <c r="AK469" s="168"/>
      <c r="AL469" s="168"/>
      <c r="AM469" s="168"/>
      <c r="AN469" s="168"/>
      <c r="AO469" s="168"/>
      <c r="AP469" s="168"/>
      <c r="AQ469" s="168"/>
      <c r="AR469" s="168"/>
      <c r="AS469" s="168"/>
      <c r="AT469" s="168"/>
      <c r="AU469" s="168"/>
      <c r="AV469" s="168"/>
      <c r="AW469" s="168"/>
      <c r="AX469" s="168"/>
      <c r="AY469" s="168"/>
      <c r="AZ469" s="168"/>
      <c r="BA469" s="170"/>
      <c r="BB469" s="255"/>
      <c r="BC469" s="170"/>
      <c r="BD469" s="170"/>
      <c r="BE469" s="170"/>
      <c r="BF469" s="170"/>
      <c r="BG469" s="170"/>
      <c r="BH469" s="170"/>
      <c r="BI469" s="170"/>
      <c r="BJ469" s="170"/>
      <c r="BK469" s="170"/>
      <c r="BL469" s="170"/>
      <c r="BM469" s="170"/>
      <c r="BN469" s="170"/>
      <c r="BO469" s="170"/>
      <c r="BP469" s="170"/>
      <c r="BQ469" s="170"/>
      <c r="BR469" s="170"/>
      <c r="BS469" s="170"/>
      <c r="BT469" s="170"/>
      <c r="BU469" s="170"/>
      <c r="BV469" s="170"/>
      <c r="BW469" s="170"/>
      <c r="BX469" s="170"/>
      <c r="BY469" s="170"/>
      <c r="BZ469" s="171"/>
      <c r="CA469" s="171"/>
      <c r="CB469" s="171"/>
      <c r="CC469" s="171"/>
      <c r="CD469" s="171"/>
      <c r="CE469" s="171"/>
      <c r="CF469" s="171"/>
      <c r="CG469" s="171"/>
      <c r="CH469" s="171"/>
      <c r="CI469" s="171"/>
      <c r="CJ469" s="171"/>
      <c r="CK469" s="171"/>
      <c r="CL469" s="171"/>
      <c r="CM469" s="171"/>
      <c r="CN469" s="171"/>
      <c r="CO469" s="171"/>
      <c r="CP469" s="171"/>
      <c r="CQ469" s="171"/>
      <c r="CR469" s="171"/>
      <c r="CS469" s="171"/>
      <c r="CT469" s="171"/>
      <c r="CU469" s="171"/>
      <c r="CV469" s="171"/>
      <c r="CW469" s="171"/>
      <c r="CX469" s="171"/>
      <c r="CY469" s="171"/>
      <c r="CZ469" s="171"/>
    </row>
    <row r="470" s="175" customFormat="true" ht="25.15" customHeight="true" x14ac:dyDescent="0.2">
      <c r="C470" s="1172" t="s">
        <v>621</v>
      </c>
      <c r="D470" s="1127"/>
      <c r="E470" s="654">
        <v>3.2933446773030492E-2</v>
      </c>
      <c r="F470" s="473"/>
      <c r="G470" s="473"/>
      <c r="H470" s="1172" t="s">
        <v>626</v>
      </c>
      <c r="I470" s="1127"/>
      <c r="J470" s="655">
        <v>-6.743141602635537E-2</v>
      </c>
      <c r="K470" s="473"/>
      <c r="L470" s="473"/>
      <c r="M470" s="1172" t="s">
        <v>448</v>
      </c>
      <c r="N470" s="1127"/>
      <c r="O470" s="656">
        <v>-2.9310982284141102E-2</v>
      </c>
      <c r="P470" s="473"/>
      <c r="Q470" s="473"/>
      <c r="AB470" s="168"/>
      <c r="AC470" s="168"/>
      <c r="AD470" s="168"/>
      <c r="AE470" s="168"/>
      <c r="AF470" s="168"/>
      <c r="AG470" s="168"/>
      <c r="AH470" s="168"/>
      <c r="AI470" s="168"/>
      <c r="AJ470" s="168"/>
      <c r="AK470" s="168"/>
      <c r="AL470" s="168"/>
      <c r="AM470" s="168"/>
      <c r="AN470" s="168"/>
      <c r="AO470" s="168"/>
      <c r="AP470" s="168"/>
      <c r="AQ470" s="168"/>
      <c r="AR470" s="168"/>
      <c r="AS470" s="168"/>
      <c r="AT470" s="168"/>
      <c r="AU470" s="168"/>
      <c r="AV470" s="168"/>
      <c r="AW470" s="168"/>
      <c r="AX470" s="168"/>
      <c r="AY470" s="168"/>
      <c r="AZ470" s="168"/>
      <c r="BA470" s="170"/>
      <c r="BB470" s="255"/>
      <c r="BC470" s="170"/>
      <c r="BD470" s="170"/>
      <c r="BE470" s="170"/>
      <c r="BF470" s="170"/>
      <c r="BG470" s="170"/>
      <c r="BH470" s="170"/>
      <c r="BI470" s="170"/>
      <c r="BJ470" s="170"/>
      <c r="BK470" s="170"/>
      <c r="BL470" s="170"/>
      <c r="BM470" s="170"/>
      <c r="BN470" s="170"/>
      <c r="BO470" s="170"/>
      <c r="BP470" s="170"/>
      <c r="BQ470" s="170"/>
      <c r="BR470" s="170"/>
      <c r="BS470" s="170"/>
      <c r="BT470" s="170"/>
      <c r="BU470" s="170"/>
      <c r="BV470" s="170"/>
      <c r="BW470" s="170"/>
      <c r="BX470" s="170"/>
      <c r="BY470" s="170"/>
      <c r="BZ470" s="171"/>
      <c r="CA470" s="171"/>
      <c r="CB470" s="171"/>
      <c r="CC470" s="171"/>
      <c r="CD470" s="171"/>
      <c r="CE470" s="171"/>
      <c r="CF470" s="171"/>
      <c r="CG470" s="171"/>
      <c r="CH470" s="171"/>
      <c r="CI470" s="171"/>
      <c r="CJ470" s="171"/>
      <c r="CK470" s="171"/>
      <c r="CL470" s="171"/>
      <c r="CM470" s="171"/>
      <c r="CN470" s="171"/>
      <c r="CO470" s="171"/>
      <c r="CP470" s="171"/>
      <c r="CQ470" s="171"/>
      <c r="CR470" s="171"/>
      <c r="CS470" s="171"/>
      <c r="CT470" s="171"/>
      <c r="CU470" s="171"/>
      <c r="CV470" s="171"/>
      <c r="CW470" s="171"/>
      <c r="CX470" s="171"/>
      <c r="CY470" s="171"/>
      <c r="CZ470" s="171"/>
    </row>
    <row r="471" s="175" customFormat="true" ht="25.15" customHeight="true" x14ac:dyDescent="0.2">
      <c r="C471" s="1172" t="s">
        <v>448</v>
      </c>
      <c r="D471" s="1127"/>
      <c r="E471" s="654">
        <v>-3.071905249457791E-2</v>
      </c>
      <c r="F471" s="473"/>
      <c r="G471" s="473"/>
      <c r="H471" s="1172" t="s">
        <v>624</v>
      </c>
      <c r="I471" s="1127"/>
      <c r="J471" s="655">
        <v>-6.66400735828305E-2</v>
      </c>
      <c r="K471" s="473"/>
      <c r="L471" s="473"/>
      <c r="M471" s="1172" t="s">
        <v>633</v>
      </c>
      <c r="N471" s="1127"/>
      <c r="O471" s="656">
        <v>2.895194794717551E-2</v>
      </c>
      <c r="P471" s="473"/>
      <c r="Q471" s="473"/>
      <c r="AB471" s="168"/>
      <c r="AC471" s="168"/>
      <c r="AD471" s="168"/>
      <c r="AE471" s="168"/>
      <c r="AF471" s="168"/>
      <c r="AG471" s="168"/>
      <c r="AH471" s="168"/>
      <c r="AI471" s="168"/>
      <c r="AJ471" s="168"/>
      <c r="AK471" s="168"/>
      <c r="AL471" s="168"/>
      <c r="AM471" s="168"/>
      <c r="AN471" s="168"/>
      <c r="AO471" s="168"/>
      <c r="AP471" s="168"/>
      <c r="AQ471" s="168"/>
      <c r="AR471" s="168"/>
      <c r="AS471" s="168"/>
      <c r="AT471" s="168"/>
      <c r="AU471" s="168"/>
      <c r="AV471" s="168"/>
      <c r="AW471" s="168"/>
      <c r="AX471" s="168"/>
      <c r="AY471" s="168"/>
      <c r="AZ471" s="168"/>
      <c r="BA471" s="170"/>
      <c r="BB471" s="255"/>
      <c r="BC471" s="170"/>
      <c r="BD471" s="170"/>
      <c r="BE471" s="170"/>
      <c r="BF471" s="170"/>
      <c r="BG471" s="170"/>
      <c r="BH471" s="170"/>
      <c r="BI471" s="170"/>
      <c r="BJ471" s="170"/>
      <c r="BK471" s="170"/>
      <c r="BL471" s="170"/>
      <c r="BM471" s="170"/>
      <c r="BN471" s="170"/>
      <c r="BO471" s="170"/>
      <c r="BP471" s="170"/>
      <c r="BQ471" s="170"/>
      <c r="BR471" s="170"/>
      <c r="BS471" s="170"/>
      <c r="BT471" s="170"/>
      <c r="BU471" s="170"/>
      <c r="BV471" s="170"/>
      <c r="BW471" s="170"/>
      <c r="BX471" s="170"/>
      <c r="BY471" s="170"/>
      <c r="BZ471" s="171"/>
      <c r="CA471" s="171"/>
      <c r="CB471" s="171"/>
      <c r="CC471" s="171"/>
      <c r="CD471" s="171"/>
      <c r="CE471" s="171"/>
      <c r="CF471" s="171"/>
      <c r="CG471" s="171"/>
      <c r="CH471" s="171"/>
      <c r="CI471" s="171"/>
      <c r="CJ471" s="171"/>
      <c r="CK471" s="171"/>
      <c r="CL471" s="171"/>
      <c r="CM471" s="171"/>
      <c r="CN471" s="171"/>
      <c r="CO471" s="171"/>
      <c r="CP471" s="171"/>
      <c r="CQ471" s="171"/>
      <c r="CR471" s="171"/>
      <c r="CS471" s="171"/>
      <c r="CT471" s="171"/>
      <c r="CU471" s="171"/>
      <c r="CV471" s="171"/>
      <c r="CW471" s="171"/>
      <c r="CX471" s="171"/>
      <c r="CY471" s="171"/>
      <c r="CZ471" s="171"/>
    </row>
    <row r="472" s="175" customFormat="true" ht="25.15" customHeight="true" x14ac:dyDescent="0.2">
      <c r="C472" s="1172" t="s">
        <v>416</v>
      </c>
      <c r="D472" s="1127"/>
      <c r="E472" s="654">
        <v>-2.0965609064481465E-2</v>
      </c>
      <c r="F472" s="473"/>
      <c r="G472" s="473"/>
      <c r="H472" s="1172" t="s">
        <v>628</v>
      </c>
      <c r="I472" s="1127"/>
      <c r="J472" s="655">
        <v>6.4930546223326419E-2</v>
      </c>
      <c r="K472" s="473"/>
      <c r="L472" s="473"/>
      <c r="M472" s="1172" t="s">
        <v>435</v>
      </c>
      <c r="N472" s="1127"/>
      <c r="O472" s="656">
        <v>2.6032014201035084E-2</v>
      </c>
      <c r="P472" s="473"/>
      <c r="Q472" s="473"/>
      <c r="AB472" s="168"/>
      <c r="AC472" s="168"/>
      <c r="AD472" s="168"/>
      <c r="AE472" s="168"/>
      <c r="AF472" s="168"/>
      <c r="AG472" s="168"/>
      <c r="AH472" s="168"/>
      <c r="AI472" s="168"/>
      <c r="AJ472" s="168"/>
      <c r="AK472" s="168"/>
      <c r="AL472" s="168"/>
      <c r="AM472" s="168"/>
      <c r="AN472" s="168"/>
      <c r="AO472" s="168"/>
      <c r="AP472" s="168"/>
      <c r="AQ472" s="168"/>
      <c r="AR472" s="168"/>
      <c r="AS472" s="168"/>
      <c r="AT472" s="168"/>
      <c r="AU472" s="168"/>
      <c r="AV472" s="168"/>
      <c r="AW472" s="168"/>
      <c r="AX472" s="168"/>
      <c r="AY472" s="168"/>
      <c r="AZ472" s="168"/>
      <c r="BA472" s="170"/>
      <c r="BB472" s="255"/>
      <c r="BC472" s="170"/>
      <c r="BD472" s="170"/>
      <c r="BE472" s="170"/>
      <c r="BF472" s="170"/>
      <c r="BG472" s="170"/>
      <c r="BH472" s="170"/>
      <c r="BI472" s="170"/>
      <c r="BJ472" s="170"/>
      <c r="BK472" s="170"/>
      <c r="BL472" s="170"/>
      <c r="BM472" s="170"/>
      <c r="BN472" s="170"/>
      <c r="BO472" s="170"/>
      <c r="BP472" s="170"/>
      <c r="BQ472" s="170"/>
      <c r="BR472" s="170"/>
      <c r="BS472" s="170"/>
      <c r="BT472" s="170"/>
      <c r="BU472" s="170"/>
      <c r="BV472" s="170"/>
      <c r="BW472" s="170"/>
      <c r="BX472" s="170"/>
      <c r="BY472" s="170"/>
      <c r="BZ472" s="171"/>
      <c r="CA472" s="171"/>
      <c r="CB472" s="171"/>
      <c r="CC472" s="171"/>
      <c r="CD472" s="171"/>
      <c r="CE472" s="171"/>
      <c r="CF472" s="171"/>
      <c r="CG472" s="171"/>
      <c r="CH472" s="171"/>
      <c r="CI472" s="171"/>
      <c r="CJ472" s="171"/>
      <c r="CK472" s="171"/>
      <c r="CL472" s="171"/>
      <c r="CM472" s="171"/>
      <c r="CN472" s="171"/>
      <c r="CO472" s="171"/>
      <c r="CP472" s="171"/>
      <c r="CQ472" s="171"/>
      <c r="CR472" s="171"/>
      <c r="CS472" s="171"/>
      <c r="CT472" s="171"/>
      <c r="CU472" s="171"/>
      <c r="CV472" s="171"/>
      <c r="CW472" s="171"/>
      <c r="CX472" s="171"/>
      <c r="CY472" s="171"/>
      <c r="CZ472" s="171"/>
    </row>
    <row r="473" s="175" customFormat="true" ht="25.15" customHeight="true" x14ac:dyDescent="0.2">
      <c r="C473" s="1172" t="s">
        <v>446</v>
      </c>
      <c r="D473" s="1127"/>
      <c r="E473" s="654">
        <v>1.8525640648633507E-2</v>
      </c>
      <c r="F473" s="473"/>
      <c r="G473" s="473"/>
      <c r="H473" s="1172" t="s">
        <v>632</v>
      </c>
      <c r="I473" s="1127"/>
      <c r="J473" s="655">
        <v>6.4505799397977306E-2</v>
      </c>
      <c r="K473" s="473"/>
      <c r="L473" s="473"/>
      <c r="M473" s="1172" t="s">
        <v>473</v>
      </c>
      <c r="N473" s="1127"/>
      <c r="O473" s="656">
        <v>2.5734303711704702E-2</v>
      </c>
      <c r="P473" s="473"/>
      <c r="Q473" s="473"/>
      <c r="AB473" s="168"/>
      <c r="AC473" s="168"/>
      <c r="AD473" s="168"/>
      <c r="AE473" s="168"/>
      <c r="AF473" s="168"/>
      <c r="AG473" s="168"/>
      <c r="AH473" s="168"/>
      <c r="AI473" s="168"/>
      <c r="AJ473" s="168"/>
      <c r="AK473" s="168"/>
      <c r="AL473" s="168"/>
      <c r="AM473" s="168"/>
      <c r="AN473" s="168"/>
      <c r="AO473" s="168"/>
      <c r="AP473" s="168"/>
      <c r="AQ473" s="168"/>
      <c r="AR473" s="168"/>
      <c r="AS473" s="168"/>
      <c r="AT473" s="168"/>
      <c r="AU473" s="168"/>
      <c r="AV473" s="168"/>
      <c r="AW473" s="168"/>
      <c r="AX473" s="168"/>
      <c r="AY473" s="168"/>
      <c r="AZ473" s="168"/>
      <c r="BA473" s="170"/>
      <c r="BB473" s="255"/>
      <c r="BC473" s="170"/>
      <c r="BD473" s="170"/>
      <c r="BE473" s="170"/>
      <c r="BF473" s="170"/>
      <c r="BG473" s="170"/>
      <c r="BH473" s="170"/>
      <c r="BI473" s="170"/>
      <c r="BJ473" s="170"/>
      <c r="BK473" s="170"/>
      <c r="BL473" s="170"/>
      <c r="BM473" s="170"/>
      <c r="BN473" s="170"/>
      <c r="BO473" s="170"/>
      <c r="BP473" s="170"/>
      <c r="BQ473" s="170"/>
      <c r="BR473" s="170"/>
      <c r="BS473" s="170"/>
      <c r="BT473" s="170"/>
      <c r="BU473" s="170"/>
      <c r="BV473" s="170"/>
      <c r="BW473" s="170"/>
      <c r="BX473" s="170"/>
      <c r="BY473" s="170"/>
      <c r="BZ473" s="171"/>
      <c r="CA473" s="171"/>
      <c r="CB473" s="171"/>
      <c r="CC473" s="171"/>
      <c r="CD473" s="171"/>
      <c r="CE473" s="171"/>
      <c r="CF473" s="171"/>
      <c r="CG473" s="171"/>
      <c r="CH473" s="171"/>
      <c r="CI473" s="171"/>
      <c r="CJ473" s="171"/>
      <c r="CK473" s="171"/>
      <c r="CL473" s="171"/>
      <c r="CM473" s="171"/>
      <c r="CN473" s="171"/>
      <c r="CO473" s="171"/>
      <c r="CP473" s="171"/>
      <c r="CQ473" s="171"/>
      <c r="CR473" s="171"/>
      <c r="CS473" s="171"/>
      <c r="CT473" s="171"/>
      <c r="CU473" s="171"/>
      <c r="CV473" s="171"/>
      <c r="CW473" s="171"/>
      <c r="CX473" s="171"/>
      <c r="CY473" s="171"/>
      <c r="CZ473" s="171"/>
    </row>
    <row r="474" s="175" customFormat="true" ht="25.15" customHeight="true" x14ac:dyDescent="0.2">
      <c r="C474" s="1172" t="s">
        <v>473</v>
      </c>
      <c r="D474" s="1127"/>
      <c r="E474" s="654">
        <v>1.8039595159892199E-2</v>
      </c>
      <c r="F474" s="473"/>
      <c r="G474" s="473"/>
      <c r="H474" s="1172" t="s">
        <v>608</v>
      </c>
      <c r="I474" s="1127"/>
      <c r="J474" s="655">
        <v>-6.350804866719445E-2</v>
      </c>
      <c r="K474" s="473"/>
      <c r="L474" s="473"/>
      <c r="M474" s="1172" t="s">
        <v>470</v>
      </c>
      <c r="N474" s="1127"/>
      <c r="O474" s="656">
        <v>2.3850856793891172E-2</v>
      </c>
      <c r="P474" s="473"/>
      <c r="Q474" s="473"/>
      <c r="AB474" s="168"/>
      <c r="AC474" s="168"/>
      <c r="AD474" s="168"/>
      <c r="AE474" s="168"/>
      <c r="AF474" s="168"/>
      <c r="AG474" s="168"/>
      <c r="AH474" s="168"/>
      <c r="AI474" s="168"/>
      <c r="AJ474" s="168"/>
      <c r="AK474" s="168"/>
      <c r="AL474" s="168"/>
      <c r="AM474" s="168"/>
      <c r="AN474" s="168"/>
      <c r="AO474" s="168"/>
      <c r="AP474" s="168"/>
      <c r="AQ474" s="168"/>
      <c r="AR474" s="168"/>
      <c r="AS474" s="168"/>
      <c r="AT474" s="168"/>
      <c r="AU474" s="168"/>
      <c r="AV474" s="168"/>
      <c r="AW474" s="168"/>
      <c r="AX474" s="168"/>
      <c r="AY474" s="168"/>
      <c r="AZ474" s="168"/>
      <c r="BA474" s="170"/>
      <c r="BB474" s="255"/>
      <c r="BC474" s="170"/>
      <c r="BD474" s="170"/>
      <c r="BE474" s="170"/>
      <c r="BF474" s="170"/>
      <c r="BG474" s="170"/>
      <c r="BH474" s="170"/>
      <c r="BI474" s="170"/>
      <c r="BJ474" s="170"/>
      <c r="BK474" s="170"/>
      <c r="BL474" s="170"/>
      <c r="BM474" s="170"/>
      <c r="BN474" s="170"/>
      <c r="BO474" s="170"/>
      <c r="BP474" s="170"/>
      <c r="BQ474" s="170"/>
      <c r="BR474" s="170"/>
      <c r="BS474" s="170"/>
      <c r="BT474" s="170"/>
      <c r="BU474" s="170"/>
      <c r="BV474" s="170"/>
      <c r="BW474" s="170"/>
      <c r="BX474" s="170"/>
      <c r="BY474" s="170"/>
      <c r="BZ474" s="171"/>
      <c r="CA474" s="171"/>
      <c r="CB474" s="171"/>
      <c r="CC474" s="171"/>
      <c r="CD474" s="171"/>
      <c r="CE474" s="171"/>
      <c r="CF474" s="171"/>
      <c r="CG474" s="171"/>
      <c r="CH474" s="171"/>
      <c r="CI474" s="171"/>
      <c r="CJ474" s="171"/>
      <c r="CK474" s="171"/>
      <c r="CL474" s="171"/>
      <c r="CM474" s="171"/>
      <c r="CN474" s="171"/>
      <c r="CO474" s="171"/>
      <c r="CP474" s="171"/>
      <c r="CQ474" s="171"/>
      <c r="CR474" s="171"/>
      <c r="CS474" s="171"/>
      <c r="CT474" s="171"/>
      <c r="CU474" s="171"/>
      <c r="CV474" s="171"/>
      <c r="CW474" s="171"/>
      <c r="CX474" s="171"/>
      <c r="CY474" s="171"/>
      <c r="CZ474" s="171"/>
    </row>
    <row r="475" s="175" customFormat="true" ht="25.15" customHeight="true" x14ac:dyDescent="0.2">
      <c r="C475" s="1172" t="s">
        <v>611</v>
      </c>
      <c r="D475" s="1127"/>
      <c r="E475" s="654">
        <v>-1.7769728960688711E-2</v>
      </c>
      <c r="F475" s="473"/>
      <c r="G475" s="473"/>
      <c r="H475" s="1172" t="s">
        <v>635</v>
      </c>
      <c r="I475" s="1127"/>
      <c r="J475" s="655">
        <v>-4.6311330484170077E-2</v>
      </c>
      <c r="K475" s="473"/>
      <c r="L475" s="473"/>
      <c r="M475" s="1172" t="s">
        <v>416</v>
      </c>
      <c r="N475" s="1127"/>
      <c r="O475" s="656">
        <v>-2.0296555061352393E-2</v>
      </c>
      <c r="P475" s="473"/>
      <c r="Q475" s="473"/>
      <c r="AB475" s="168"/>
      <c r="AC475" s="168"/>
      <c r="AD475" s="168"/>
      <c r="AE475" s="168"/>
      <c r="AF475" s="168"/>
      <c r="AG475" s="168"/>
      <c r="AH475" s="168"/>
      <c r="AI475" s="168"/>
      <c r="AJ475" s="168"/>
      <c r="AK475" s="168"/>
      <c r="AL475" s="168"/>
      <c r="AM475" s="168"/>
      <c r="AN475" s="168"/>
      <c r="AO475" s="168"/>
      <c r="AP475" s="168"/>
      <c r="AQ475" s="168"/>
      <c r="AR475" s="168"/>
      <c r="AS475" s="168"/>
      <c r="AT475" s="168"/>
      <c r="AU475" s="168"/>
      <c r="AV475" s="168"/>
      <c r="AW475" s="168"/>
      <c r="AX475" s="168"/>
      <c r="AY475" s="168"/>
      <c r="AZ475" s="168"/>
      <c r="BA475" s="170"/>
      <c r="BB475" s="255"/>
      <c r="BC475" s="170"/>
      <c r="BD475" s="170"/>
      <c r="BE475" s="170"/>
      <c r="BF475" s="170"/>
      <c r="BG475" s="170"/>
      <c r="BH475" s="170"/>
      <c r="BI475" s="170"/>
      <c r="BJ475" s="170"/>
      <c r="BK475" s="170"/>
      <c r="BL475" s="170"/>
      <c r="BM475" s="170"/>
      <c r="BN475" s="170"/>
      <c r="BO475" s="170"/>
      <c r="BP475" s="170"/>
      <c r="BQ475" s="170"/>
      <c r="BR475" s="170"/>
      <c r="BS475" s="170"/>
      <c r="BT475" s="170"/>
      <c r="BU475" s="170"/>
      <c r="BV475" s="170"/>
      <c r="BW475" s="170"/>
      <c r="BX475" s="170"/>
      <c r="BY475" s="170"/>
      <c r="BZ475" s="171"/>
      <c r="CA475" s="171"/>
      <c r="CB475" s="171"/>
      <c r="CC475" s="171"/>
      <c r="CD475" s="171"/>
      <c r="CE475" s="171"/>
      <c r="CF475" s="171"/>
      <c r="CG475" s="171"/>
      <c r="CH475" s="171"/>
      <c r="CI475" s="171"/>
      <c r="CJ475" s="171"/>
      <c r="CK475" s="171"/>
      <c r="CL475" s="171"/>
      <c r="CM475" s="171"/>
      <c r="CN475" s="171"/>
      <c r="CO475" s="171"/>
      <c r="CP475" s="171"/>
      <c r="CQ475" s="171"/>
      <c r="CR475" s="171"/>
      <c r="CS475" s="171"/>
      <c r="CT475" s="171"/>
      <c r="CU475" s="171"/>
      <c r="CV475" s="171"/>
      <c r="CW475" s="171"/>
      <c r="CX475" s="171"/>
      <c r="CY475" s="171"/>
      <c r="CZ475" s="171"/>
    </row>
    <row r="476" s="175" customFormat="true" ht="25.15" customHeight="true" x14ac:dyDescent="0.2">
      <c r="C476" s="1172" t="s">
        <v>628</v>
      </c>
      <c r="D476" s="1127"/>
      <c r="E476" s="654">
        <v>-1.5748140883640876E-2</v>
      </c>
      <c r="F476" s="473"/>
      <c r="G476" s="473"/>
      <c r="H476" s="1172" t="s">
        <v>444</v>
      </c>
      <c r="I476" s="1127"/>
      <c r="J476" s="655">
        <v>-4.2303050653443246E-2</v>
      </c>
      <c r="K476" s="473"/>
      <c r="L476" s="473"/>
      <c r="M476" s="1172" t="s">
        <v>617</v>
      </c>
      <c r="N476" s="1127"/>
      <c r="O476" s="656">
        <v>1.9004456955998644E-2</v>
      </c>
      <c r="P476" s="473"/>
      <c r="Q476" s="473"/>
      <c r="AB476" s="168"/>
      <c r="AC476" s="168"/>
      <c r="AD476" s="168"/>
      <c r="AE476" s="168"/>
      <c r="AF476" s="168"/>
      <c r="AG476" s="168"/>
      <c r="AH476" s="168"/>
      <c r="AI476" s="168"/>
      <c r="AJ476" s="168"/>
      <c r="AK476" s="168"/>
      <c r="AL476" s="168"/>
      <c r="AM476" s="168"/>
      <c r="AN476" s="168"/>
      <c r="AO476" s="168"/>
      <c r="AP476" s="168"/>
      <c r="AQ476" s="168"/>
      <c r="AR476" s="168"/>
      <c r="AS476" s="168"/>
      <c r="AT476" s="168"/>
      <c r="AU476" s="168"/>
      <c r="AV476" s="168"/>
      <c r="AW476" s="168"/>
      <c r="AX476" s="168"/>
      <c r="AY476" s="168"/>
      <c r="AZ476" s="168"/>
      <c r="BA476" s="170"/>
      <c r="BB476" s="255"/>
      <c r="BC476" s="170"/>
      <c r="BD476" s="170"/>
      <c r="BE476" s="170"/>
      <c r="BF476" s="170"/>
      <c r="BG476" s="170"/>
      <c r="BH476" s="170"/>
      <c r="BI476" s="170"/>
      <c r="BJ476" s="170"/>
      <c r="BK476" s="170"/>
      <c r="BL476" s="170"/>
      <c r="BM476" s="170"/>
      <c r="BN476" s="170"/>
      <c r="BO476" s="170"/>
      <c r="BP476" s="170"/>
      <c r="BQ476" s="170"/>
      <c r="BR476" s="170"/>
      <c r="BS476" s="170"/>
      <c r="BT476" s="170"/>
      <c r="BU476" s="170"/>
      <c r="BV476" s="170"/>
      <c r="BW476" s="170"/>
      <c r="BX476" s="170"/>
      <c r="BY476" s="170"/>
      <c r="BZ476" s="171"/>
      <c r="CA476" s="171"/>
      <c r="CB476" s="171"/>
      <c r="CC476" s="171"/>
      <c r="CD476" s="171"/>
      <c r="CE476" s="171"/>
      <c r="CF476" s="171"/>
      <c r="CG476" s="171"/>
      <c r="CH476" s="171"/>
      <c r="CI476" s="171"/>
      <c r="CJ476" s="171"/>
      <c r="CK476" s="171"/>
      <c r="CL476" s="171"/>
      <c r="CM476" s="171"/>
      <c r="CN476" s="171"/>
      <c r="CO476" s="171"/>
      <c r="CP476" s="171"/>
      <c r="CQ476" s="171"/>
      <c r="CR476" s="171"/>
      <c r="CS476" s="171"/>
      <c r="CT476" s="171"/>
      <c r="CU476" s="171"/>
      <c r="CV476" s="171"/>
      <c r="CW476" s="171"/>
      <c r="CX476" s="171"/>
      <c r="CY476" s="171"/>
      <c r="CZ476" s="171"/>
    </row>
    <row r="477" s="175" customFormat="true" ht="25.15" customHeight="true" x14ac:dyDescent="0.2">
      <c r="C477" s="1172" t="s">
        <v>636</v>
      </c>
      <c r="D477" s="1127"/>
      <c r="E477" s="654">
        <v>-1.4077450130226765E-2</v>
      </c>
      <c r="F477" s="473"/>
      <c r="G477" s="473"/>
      <c r="H477" s="1172" t="s">
        <v>466</v>
      </c>
      <c r="I477" s="1127"/>
      <c r="J477" s="655">
        <v>-4.0308863760990361E-2</v>
      </c>
      <c r="K477" s="473"/>
      <c r="L477" s="473"/>
      <c r="M477" s="1172" t="s">
        <v>632</v>
      </c>
      <c r="N477" s="1127"/>
      <c r="O477" s="656">
        <v>1.8840084479629642E-2</v>
      </c>
      <c r="P477" s="473"/>
      <c r="Q477" s="473"/>
      <c r="AB477" s="168"/>
      <c r="AC477" s="168"/>
      <c r="AD477" s="168"/>
      <c r="AE477" s="168"/>
      <c r="AF477" s="168"/>
      <c r="AG477" s="168"/>
      <c r="AH477" s="168"/>
      <c r="AI477" s="168"/>
      <c r="AJ477" s="168"/>
      <c r="AK477" s="168"/>
      <c r="AL477" s="168"/>
      <c r="AM477" s="168"/>
      <c r="AN477" s="168"/>
      <c r="AO477" s="168"/>
      <c r="AP477" s="168"/>
      <c r="AQ477" s="168"/>
      <c r="AR477" s="168"/>
      <c r="AS477" s="168"/>
      <c r="AT477" s="168"/>
      <c r="AU477" s="168"/>
      <c r="AV477" s="168"/>
      <c r="AW477" s="168"/>
      <c r="AX477" s="168"/>
      <c r="AY477" s="168"/>
      <c r="AZ477" s="168"/>
      <c r="BA477" s="170"/>
      <c r="BB477" s="255"/>
      <c r="BC477" s="170"/>
      <c r="BD477" s="170"/>
      <c r="BE477" s="170"/>
      <c r="BF477" s="170"/>
      <c r="BG477" s="170"/>
      <c r="BH477" s="170"/>
      <c r="BI477" s="170"/>
      <c r="BJ477" s="170"/>
      <c r="BK477" s="170"/>
      <c r="BL477" s="170"/>
      <c r="BM477" s="170"/>
      <c r="BN477" s="170"/>
      <c r="BO477" s="170"/>
      <c r="BP477" s="170"/>
      <c r="BQ477" s="170"/>
      <c r="BR477" s="170"/>
      <c r="BS477" s="170"/>
      <c r="BT477" s="170"/>
      <c r="BU477" s="170"/>
      <c r="BV477" s="170"/>
      <c r="BW477" s="170"/>
      <c r="BX477" s="170"/>
      <c r="BY477" s="170"/>
      <c r="BZ477" s="171"/>
      <c r="CA477" s="171"/>
      <c r="CB477" s="171"/>
      <c r="CC477" s="171"/>
      <c r="CD477" s="171"/>
      <c r="CE477" s="171"/>
      <c r="CF477" s="171"/>
      <c r="CG477" s="171"/>
      <c r="CH477" s="171"/>
      <c r="CI477" s="171"/>
      <c r="CJ477" s="171"/>
      <c r="CK477" s="171"/>
      <c r="CL477" s="171"/>
      <c r="CM477" s="171"/>
      <c r="CN477" s="171"/>
      <c r="CO477" s="171"/>
      <c r="CP477" s="171"/>
      <c r="CQ477" s="171"/>
      <c r="CR477" s="171"/>
      <c r="CS477" s="171"/>
      <c r="CT477" s="171"/>
      <c r="CU477" s="171"/>
      <c r="CV477" s="171"/>
      <c r="CW477" s="171"/>
      <c r="CX477" s="171"/>
      <c r="CY477" s="171"/>
      <c r="CZ477" s="171"/>
    </row>
    <row r="478" s="175" customFormat="true" ht="25.15" customHeight="true" x14ac:dyDescent="0.2">
      <c r="C478" s="1172" t="s">
        <v>626</v>
      </c>
      <c r="D478" s="1127"/>
      <c r="E478" s="654">
        <v>1.289733418356476E-2</v>
      </c>
      <c r="F478" s="473"/>
      <c r="G478" s="473"/>
      <c r="H478" s="1172" t="s">
        <v>526</v>
      </c>
      <c r="I478" s="1127"/>
      <c r="J478" s="655">
        <v>-3.9526918751959704E-2</v>
      </c>
      <c r="K478" s="473"/>
      <c r="L478" s="473"/>
      <c r="M478" s="1172" t="s">
        <v>465</v>
      </c>
      <c r="N478" s="1127"/>
      <c r="O478" s="656">
        <v>1.871740033300047E-2</v>
      </c>
      <c r="P478" s="473"/>
      <c r="Q478" s="473"/>
      <c r="AB478" s="168"/>
      <c r="AC478" s="168"/>
      <c r="AD478" s="168"/>
      <c r="AE478" s="168"/>
      <c r="AF478" s="168"/>
      <c r="AG478" s="168"/>
      <c r="AH478" s="168"/>
      <c r="AI478" s="168"/>
      <c r="AJ478" s="168"/>
      <c r="AK478" s="168"/>
      <c r="AL478" s="168"/>
      <c r="AM478" s="168"/>
      <c r="AN478" s="168"/>
      <c r="AO478" s="168"/>
      <c r="AP478" s="168"/>
      <c r="AQ478" s="168"/>
      <c r="AR478" s="168"/>
      <c r="AS478" s="168"/>
      <c r="AT478" s="168"/>
      <c r="AU478" s="168"/>
      <c r="AV478" s="168"/>
      <c r="AW478" s="168"/>
      <c r="AX478" s="168"/>
      <c r="AY478" s="168"/>
      <c r="AZ478" s="168"/>
      <c r="BA478" s="170"/>
      <c r="BB478" s="255"/>
      <c r="BC478" s="170"/>
      <c r="BD478" s="170"/>
      <c r="BE478" s="170"/>
      <c r="BF478" s="170"/>
      <c r="BG478" s="170"/>
      <c r="BH478" s="170"/>
      <c r="BI478" s="170"/>
      <c r="BJ478" s="170"/>
      <c r="BK478" s="170"/>
      <c r="BL478" s="170"/>
      <c r="BM478" s="170"/>
      <c r="BN478" s="170"/>
      <c r="BO478" s="170"/>
      <c r="BP478" s="170"/>
      <c r="BQ478" s="170"/>
      <c r="BR478" s="170"/>
      <c r="BS478" s="170"/>
      <c r="BT478" s="170"/>
      <c r="BU478" s="170"/>
      <c r="BV478" s="170"/>
      <c r="BW478" s="170"/>
      <c r="BX478" s="170"/>
      <c r="BY478" s="170"/>
      <c r="BZ478" s="171"/>
      <c r="CA478" s="171"/>
      <c r="CB478" s="171"/>
      <c r="CC478" s="171"/>
      <c r="CD478" s="171"/>
      <c r="CE478" s="171"/>
      <c r="CF478" s="171"/>
      <c r="CG478" s="171"/>
      <c r="CH478" s="171"/>
      <c r="CI478" s="171"/>
      <c r="CJ478" s="171"/>
      <c r="CK478" s="171"/>
      <c r="CL478" s="171"/>
      <c r="CM478" s="171"/>
      <c r="CN478" s="171"/>
      <c r="CO478" s="171"/>
      <c r="CP478" s="171"/>
      <c r="CQ478" s="171"/>
      <c r="CR478" s="171"/>
      <c r="CS478" s="171"/>
      <c r="CT478" s="171"/>
      <c r="CU478" s="171"/>
      <c r="CV478" s="171"/>
      <c r="CW478" s="171"/>
      <c r="CX478" s="171"/>
      <c r="CY478" s="171"/>
      <c r="CZ478" s="171"/>
    </row>
    <row r="479" s="175" customFormat="true" ht="25.15" customHeight="true" x14ac:dyDescent="0.2">
      <c r="C479" s="1172" t="s">
        <v>631</v>
      </c>
      <c r="D479" s="1127"/>
      <c r="E479" s="654">
        <v>1.0046611569874513E-2</v>
      </c>
      <c r="F479" s="473"/>
      <c r="G479" s="473"/>
      <c r="H479" s="1172" t="s">
        <v>446</v>
      </c>
      <c r="I479" s="1127"/>
      <c r="J479" s="655">
        <v>-2.9217989549939895E-2</v>
      </c>
      <c r="K479" s="473"/>
      <c r="L479" s="473"/>
      <c r="M479" s="1172" t="s">
        <v>618</v>
      </c>
      <c r="N479" s="1127"/>
      <c r="O479" s="656">
        <v>1.7979485554654936E-2</v>
      </c>
      <c r="P479" s="473"/>
      <c r="Q479" s="473"/>
      <c r="AB479" s="168"/>
      <c r="AC479" s="168"/>
      <c r="AD479" s="168"/>
      <c r="AE479" s="168"/>
      <c r="AF479" s="168"/>
      <c r="AG479" s="168"/>
      <c r="AH479" s="168"/>
      <c r="AI479" s="168"/>
      <c r="AJ479" s="168"/>
      <c r="AK479" s="168"/>
      <c r="AL479" s="168"/>
      <c r="AM479" s="168"/>
      <c r="AN479" s="168"/>
      <c r="AO479" s="168"/>
      <c r="AP479" s="168"/>
      <c r="AQ479" s="168"/>
      <c r="AR479" s="168"/>
      <c r="AS479" s="168"/>
      <c r="AT479" s="168"/>
      <c r="AU479" s="168"/>
      <c r="AV479" s="168"/>
      <c r="AW479" s="168"/>
      <c r="AX479" s="168"/>
      <c r="AY479" s="168"/>
      <c r="AZ479" s="168"/>
      <c r="BA479" s="170"/>
      <c r="BB479" s="255"/>
      <c r="BC479" s="170"/>
      <c r="BD479" s="170"/>
      <c r="BE479" s="170"/>
      <c r="BF479" s="170"/>
      <c r="BG479" s="170"/>
      <c r="BH479" s="170"/>
      <c r="BI479" s="170"/>
      <c r="BJ479" s="170"/>
      <c r="BK479" s="170"/>
      <c r="BL479" s="170"/>
      <c r="BM479" s="170"/>
      <c r="BN479" s="170"/>
      <c r="BO479" s="170"/>
      <c r="BP479" s="170"/>
      <c r="BQ479" s="170"/>
      <c r="BR479" s="170"/>
      <c r="BS479" s="170"/>
      <c r="BT479" s="170"/>
      <c r="BU479" s="170"/>
      <c r="BV479" s="170"/>
      <c r="BW479" s="170"/>
      <c r="BX479" s="170"/>
      <c r="BY479" s="170"/>
      <c r="BZ479" s="171"/>
      <c r="CA479" s="171"/>
      <c r="CB479" s="171"/>
      <c r="CC479" s="171"/>
      <c r="CD479" s="171"/>
      <c r="CE479" s="171"/>
      <c r="CF479" s="171"/>
      <c r="CG479" s="171"/>
      <c r="CH479" s="171"/>
      <c r="CI479" s="171"/>
      <c r="CJ479" s="171"/>
      <c r="CK479" s="171"/>
      <c r="CL479" s="171"/>
      <c r="CM479" s="171"/>
      <c r="CN479" s="171"/>
      <c r="CO479" s="171"/>
      <c r="CP479" s="171"/>
      <c r="CQ479" s="171"/>
      <c r="CR479" s="171"/>
      <c r="CS479" s="171"/>
      <c r="CT479" s="171"/>
      <c r="CU479" s="171"/>
      <c r="CV479" s="171"/>
      <c r="CW479" s="171"/>
      <c r="CX479" s="171"/>
      <c r="CY479" s="171"/>
      <c r="CZ479" s="171"/>
    </row>
    <row r="480" s="175" customFormat="true" ht="25.15" customHeight="true" x14ac:dyDescent="0.2">
      <c r="C480" s="1172" t="s">
        <v>460</v>
      </c>
      <c r="D480" s="1127"/>
      <c r="E480" s="654">
        <v>8.5363003395609715E-3</v>
      </c>
      <c r="F480" s="473"/>
      <c r="G480" s="473"/>
      <c r="H480" s="1172" t="s">
        <v>404</v>
      </c>
      <c r="I480" s="1127"/>
      <c r="J480" s="655">
        <v>-2.156602609902266E-2</v>
      </c>
      <c r="K480" s="473"/>
      <c r="L480" s="473"/>
      <c r="M480" s="1172" t="s">
        <v>466</v>
      </c>
      <c r="N480" s="1127"/>
      <c r="O480" s="656">
        <v>1.4195607305070296E-2</v>
      </c>
      <c r="P480" s="473"/>
      <c r="Q480" s="473"/>
      <c r="AB480" s="168"/>
      <c r="AC480" s="168"/>
      <c r="AD480" s="168"/>
      <c r="AE480" s="168"/>
      <c r="AF480" s="168"/>
      <c r="AG480" s="168"/>
      <c r="AH480" s="168"/>
      <c r="AI480" s="168"/>
      <c r="AJ480" s="168"/>
      <c r="AK480" s="168"/>
      <c r="AL480" s="168"/>
      <c r="AM480" s="168"/>
      <c r="AN480" s="168"/>
      <c r="AO480" s="168"/>
      <c r="AP480" s="168"/>
      <c r="AQ480" s="168"/>
      <c r="AR480" s="168"/>
      <c r="AS480" s="168"/>
      <c r="AT480" s="168"/>
      <c r="AU480" s="168"/>
      <c r="AV480" s="168"/>
      <c r="AW480" s="168"/>
      <c r="AX480" s="168"/>
      <c r="AY480" s="168"/>
      <c r="AZ480" s="168"/>
      <c r="BA480" s="170"/>
      <c r="BB480" s="255"/>
      <c r="BC480" s="170"/>
      <c r="BD480" s="170"/>
      <c r="BE480" s="170"/>
      <c r="BF480" s="170"/>
      <c r="BG480" s="170"/>
      <c r="BH480" s="170"/>
      <c r="BI480" s="170"/>
      <c r="BJ480" s="170"/>
      <c r="BK480" s="170"/>
      <c r="BL480" s="170"/>
      <c r="BM480" s="170"/>
      <c r="BN480" s="170"/>
      <c r="BO480" s="170"/>
      <c r="BP480" s="170"/>
      <c r="BQ480" s="170"/>
      <c r="BR480" s="170"/>
      <c r="BS480" s="170"/>
      <c r="BT480" s="170"/>
      <c r="BU480" s="170"/>
      <c r="BV480" s="170"/>
      <c r="BW480" s="170"/>
      <c r="BX480" s="170"/>
      <c r="BY480" s="170"/>
      <c r="BZ480" s="171"/>
      <c r="CA480" s="171"/>
      <c r="CB480" s="171"/>
      <c r="CC480" s="171"/>
      <c r="CD480" s="171"/>
      <c r="CE480" s="171"/>
      <c r="CF480" s="171"/>
      <c r="CG480" s="171"/>
      <c r="CH480" s="171"/>
      <c r="CI480" s="171"/>
      <c r="CJ480" s="171"/>
      <c r="CK480" s="171"/>
      <c r="CL480" s="171"/>
      <c r="CM480" s="171"/>
      <c r="CN480" s="171"/>
      <c r="CO480" s="171"/>
      <c r="CP480" s="171"/>
      <c r="CQ480" s="171"/>
      <c r="CR480" s="171"/>
      <c r="CS480" s="171"/>
      <c r="CT480" s="171"/>
      <c r="CU480" s="171"/>
      <c r="CV480" s="171"/>
      <c r="CW480" s="171"/>
      <c r="CX480" s="171"/>
      <c r="CY480" s="171"/>
      <c r="CZ480" s="171"/>
    </row>
    <row r="481" s="175" customFormat="true" ht="25.15" customHeight="true" x14ac:dyDescent="0.2">
      <c r="C481" s="1172" t="s">
        <v>637</v>
      </c>
      <c r="D481" s="1127"/>
      <c r="E481" s="654">
        <v>-8.5168920729897183E-3</v>
      </c>
      <c r="F481" s="473"/>
      <c r="G481" s="473"/>
      <c r="H481" s="1172" t="s">
        <v>473</v>
      </c>
      <c r="I481" s="1127"/>
      <c r="J481" s="655">
        <v>-1.9022131698281181E-2</v>
      </c>
      <c r="K481" s="473"/>
      <c r="L481" s="473"/>
      <c r="M481" s="1172" t="s">
        <v>460</v>
      </c>
      <c r="N481" s="1127"/>
      <c r="O481" s="656">
        <v>-1.3251573907333457E-2</v>
      </c>
      <c r="P481" s="473"/>
      <c r="Q481" s="473"/>
      <c r="AB481" s="168"/>
      <c r="AC481" s="168"/>
      <c r="AD481" s="168"/>
      <c r="AE481" s="168"/>
      <c r="AF481" s="168"/>
      <c r="AG481" s="168"/>
      <c r="AH481" s="168"/>
      <c r="AI481" s="168"/>
      <c r="AJ481" s="168"/>
      <c r="AK481" s="168"/>
      <c r="AL481" s="168"/>
      <c r="AM481" s="168"/>
      <c r="AN481" s="168"/>
      <c r="AO481" s="168"/>
      <c r="AP481" s="168"/>
      <c r="AQ481" s="168"/>
      <c r="AR481" s="168"/>
      <c r="AS481" s="168"/>
      <c r="AT481" s="168"/>
      <c r="AU481" s="168"/>
      <c r="AV481" s="168"/>
      <c r="AW481" s="168"/>
      <c r="AX481" s="168"/>
      <c r="AY481" s="168"/>
      <c r="AZ481" s="168"/>
      <c r="BA481" s="170"/>
      <c r="BB481" s="255"/>
      <c r="BC481" s="170"/>
      <c r="BD481" s="170"/>
      <c r="BE481" s="170"/>
      <c r="BF481" s="170"/>
      <c r="BG481" s="170"/>
      <c r="BH481" s="170"/>
      <c r="BI481" s="170"/>
      <c r="BJ481" s="170"/>
      <c r="BK481" s="170"/>
      <c r="BL481" s="170"/>
      <c r="BM481" s="170"/>
      <c r="BN481" s="170"/>
      <c r="BO481" s="170"/>
      <c r="BP481" s="170"/>
      <c r="BQ481" s="170"/>
      <c r="BR481" s="170"/>
      <c r="BS481" s="170"/>
      <c r="BT481" s="170"/>
      <c r="BU481" s="170"/>
      <c r="BV481" s="170"/>
      <c r="BW481" s="170"/>
      <c r="BX481" s="170"/>
      <c r="BY481" s="170"/>
      <c r="BZ481" s="171"/>
      <c r="CA481" s="171"/>
      <c r="CB481" s="171"/>
      <c r="CC481" s="171"/>
      <c r="CD481" s="171"/>
      <c r="CE481" s="171"/>
      <c r="CF481" s="171"/>
      <c r="CG481" s="171"/>
      <c r="CH481" s="171"/>
      <c r="CI481" s="171"/>
      <c r="CJ481" s="171"/>
      <c r="CK481" s="171"/>
      <c r="CL481" s="171"/>
      <c r="CM481" s="171"/>
      <c r="CN481" s="171"/>
      <c r="CO481" s="171"/>
      <c r="CP481" s="171"/>
      <c r="CQ481" s="171"/>
      <c r="CR481" s="171"/>
      <c r="CS481" s="171"/>
      <c r="CT481" s="171"/>
      <c r="CU481" s="171"/>
      <c r="CV481" s="171"/>
      <c r="CW481" s="171"/>
      <c r="CX481" s="171"/>
      <c r="CY481" s="171"/>
      <c r="CZ481" s="171"/>
    </row>
    <row r="482" s="175" customFormat="true" ht="25.15" customHeight="true" x14ac:dyDescent="0.2">
      <c r="C482" s="1172" t="s">
        <v>633</v>
      </c>
      <c r="D482" s="1127"/>
      <c r="E482" s="654">
        <v>7.3924034808407939E-3</v>
      </c>
      <c r="F482" s="473"/>
      <c r="G482" s="473"/>
      <c r="H482" s="1172" t="s">
        <v>638</v>
      </c>
      <c r="I482" s="1127"/>
      <c r="J482" s="655">
        <v>-1.6514348758179084E-2</v>
      </c>
      <c r="K482" s="473"/>
      <c r="L482" s="473"/>
      <c r="M482" s="1172" t="s">
        <v>595</v>
      </c>
      <c r="N482" s="1127"/>
      <c r="O482" s="656">
        <v>-1.0412095298067312E-2</v>
      </c>
      <c r="P482" s="473"/>
      <c r="Q482" s="473"/>
      <c r="AB482" s="168"/>
      <c r="AC482" s="168"/>
      <c r="AD482" s="168"/>
      <c r="AE482" s="168"/>
      <c r="AF482" s="168"/>
      <c r="AG482" s="168"/>
      <c r="AH482" s="168"/>
      <c r="AI482" s="168"/>
      <c r="AJ482" s="168"/>
      <c r="AK482" s="168"/>
      <c r="AL482" s="168"/>
      <c r="AM482" s="168"/>
      <c r="AN482" s="168"/>
      <c r="AO482" s="168"/>
      <c r="AP482" s="168"/>
      <c r="AQ482" s="168"/>
      <c r="AR482" s="168"/>
      <c r="AS482" s="168"/>
      <c r="AT482" s="168"/>
      <c r="AU482" s="168"/>
      <c r="AV482" s="168"/>
      <c r="AW482" s="168"/>
      <c r="AX482" s="168"/>
      <c r="AY482" s="168"/>
      <c r="AZ482" s="168"/>
      <c r="BA482" s="170"/>
      <c r="BB482" s="255"/>
      <c r="BC482" s="170"/>
      <c r="BD482" s="170"/>
      <c r="BE482" s="170"/>
      <c r="BF482" s="170"/>
      <c r="BG482" s="170"/>
      <c r="BH482" s="170"/>
      <c r="BI482" s="170"/>
      <c r="BJ482" s="170"/>
      <c r="BK482" s="170"/>
      <c r="BL482" s="170"/>
      <c r="BM482" s="170"/>
      <c r="BN482" s="170"/>
      <c r="BO482" s="170"/>
      <c r="BP482" s="170"/>
      <c r="BQ482" s="170"/>
      <c r="BR482" s="170"/>
      <c r="BS482" s="170"/>
      <c r="BT482" s="170"/>
      <c r="BU482" s="170"/>
      <c r="BV482" s="170"/>
      <c r="BW482" s="170"/>
      <c r="BX482" s="170"/>
      <c r="BY482" s="170"/>
      <c r="BZ482" s="171"/>
      <c r="CA482" s="171"/>
      <c r="CB482" s="171"/>
      <c r="CC482" s="171"/>
      <c r="CD482" s="171"/>
      <c r="CE482" s="171"/>
      <c r="CF482" s="171"/>
      <c r="CG482" s="171"/>
      <c r="CH482" s="171"/>
      <c r="CI482" s="171"/>
      <c r="CJ482" s="171"/>
      <c r="CK482" s="171"/>
      <c r="CL482" s="171"/>
      <c r="CM482" s="171"/>
      <c r="CN482" s="171"/>
      <c r="CO482" s="171"/>
      <c r="CP482" s="171"/>
      <c r="CQ482" s="171"/>
      <c r="CR482" s="171"/>
      <c r="CS482" s="171"/>
      <c r="CT482" s="171"/>
      <c r="CU482" s="171"/>
      <c r="CV482" s="171"/>
      <c r="CW482" s="171"/>
      <c r="CX482" s="171"/>
      <c r="CY482" s="171"/>
      <c r="CZ482" s="171"/>
    </row>
    <row r="483" s="175" customFormat="true" ht="25.15" customHeight="true" x14ac:dyDescent="0.2">
      <c r="C483" s="1172" t="s">
        <v>597</v>
      </c>
      <c r="D483" s="1127"/>
      <c r="E483" s="654">
        <v>-5.9047030891941459E-3</v>
      </c>
      <c r="F483" s="473"/>
      <c r="G483" s="473"/>
      <c r="H483" s="1172" t="s">
        <v>636</v>
      </c>
      <c r="I483" s="1127"/>
      <c r="J483" s="655">
        <v>-1.5893190970455873E-2</v>
      </c>
      <c r="K483" s="473"/>
      <c r="L483" s="473"/>
      <c r="M483" s="1172" t="s">
        <v>624</v>
      </c>
      <c r="N483" s="1127"/>
      <c r="O483" s="656">
        <v>9.5652694178595503E-3</v>
      </c>
      <c r="P483" s="473"/>
      <c r="Q483" s="473"/>
      <c r="AB483" s="168"/>
      <c r="AC483" s="168"/>
      <c r="AD483" s="168"/>
      <c r="AE483" s="168"/>
      <c r="AF483" s="168"/>
      <c r="AG483" s="168"/>
      <c r="AH483" s="168"/>
      <c r="AI483" s="168"/>
      <c r="AJ483" s="168"/>
      <c r="AK483" s="168"/>
      <c r="AL483" s="168"/>
      <c r="AM483" s="168"/>
      <c r="AN483" s="168"/>
      <c r="AO483" s="168"/>
      <c r="AP483" s="168"/>
      <c r="AQ483" s="168"/>
      <c r="AR483" s="168"/>
      <c r="AS483" s="168"/>
      <c r="AT483" s="168"/>
      <c r="AU483" s="168"/>
      <c r="AV483" s="168"/>
      <c r="AW483" s="168"/>
      <c r="AX483" s="168"/>
      <c r="AY483" s="168"/>
      <c r="AZ483" s="168"/>
      <c r="BA483" s="170"/>
      <c r="BB483" s="255"/>
      <c r="BC483" s="170"/>
      <c r="BD483" s="170"/>
      <c r="BE483" s="170"/>
      <c r="BF483" s="170"/>
      <c r="BG483" s="170"/>
      <c r="BH483" s="170"/>
      <c r="BI483" s="170"/>
      <c r="BJ483" s="170"/>
      <c r="BK483" s="170"/>
      <c r="BL483" s="170"/>
      <c r="BM483" s="170"/>
      <c r="BN483" s="170"/>
      <c r="BO483" s="170"/>
      <c r="BP483" s="170"/>
      <c r="BQ483" s="170"/>
      <c r="BR483" s="170"/>
      <c r="BS483" s="170"/>
      <c r="BT483" s="170"/>
      <c r="BU483" s="170"/>
      <c r="BV483" s="170"/>
      <c r="BW483" s="170"/>
      <c r="BX483" s="170"/>
      <c r="BY483" s="170"/>
      <c r="BZ483" s="171"/>
      <c r="CA483" s="171"/>
      <c r="CB483" s="171"/>
      <c r="CC483" s="171"/>
      <c r="CD483" s="171"/>
      <c r="CE483" s="171"/>
      <c r="CF483" s="171"/>
      <c r="CG483" s="171"/>
      <c r="CH483" s="171"/>
      <c r="CI483" s="171"/>
      <c r="CJ483" s="171"/>
      <c r="CK483" s="171"/>
      <c r="CL483" s="171"/>
      <c r="CM483" s="171"/>
      <c r="CN483" s="171"/>
      <c r="CO483" s="171"/>
      <c r="CP483" s="171"/>
      <c r="CQ483" s="171"/>
      <c r="CR483" s="171"/>
      <c r="CS483" s="171"/>
      <c r="CT483" s="171"/>
      <c r="CU483" s="171"/>
      <c r="CV483" s="171"/>
      <c r="CW483" s="171"/>
      <c r="CX483" s="171"/>
      <c r="CY483" s="171"/>
      <c r="CZ483" s="171"/>
    </row>
    <row r="484" s="175" customFormat="true" ht="25.15" customHeight="true" x14ac:dyDescent="0.2">
      <c r="C484" s="1172" t="s">
        <v>455</v>
      </c>
      <c r="D484" s="1127"/>
      <c r="E484" s="654">
        <v>5.1046132739476962E-3</v>
      </c>
      <c r="F484" s="473"/>
      <c r="G484" s="473"/>
      <c r="H484" s="1172" t="s">
        <v>470</v>
      </c>
      <c r="I484" s="1127"/>
      <c r="J484" s="655">
        <v>1.2929187670356009E-2</v>
      </c>
      <c r="K484" s="473"/>
      <c r="L484" s="473"/>
      <c r="M484" s="1172" t="s">
        <v>634</v>
      </c>
      <c r="N484" s="1127"/>
      <c r="O484" s="656">
        <v>8.7349434979593875E-3</v>
      </c>
      <c r="P484" s="473"/>
      <c r="Q484" s="473"/>
      <c r="AB484" s="168"/>
      <c r="AC484" s="168"/>
      <c r="AD484" s="168"/>
      <c r="AE484" s="168"/>
      <c r="AF484" s="168"/>
      <c r="AG484" s="168"/>
      <c r="AH484" s="168"/>
      <c r="AI484" s="168"/>
      <c r="AJ484" s="168"/>
      <c r="AK484" s="168"/>
      <c r="AL484" s="168"/>
      <c r="AM484" s="168"/>
      <c r="AN484" s="168"/>
      <c r="AO484" s="168"/>
      <c r="AP484" s="168"/>
      <c r="AQ484" s="168"/>
      <c r="AR484" s="168"/>
      <c r="AS484" s="168"/>
      <c r="AT484" s="168"/>
      <c r="AU484" s="168"/>
      <c r="AV484" s="168"/>
      <c r="AW484" s="168"/>
      <c r="AX484" s="168"/>
      <c r="AY484" s="168"/>
      <c r="AZ484" s="168"/>
      <c r="BA484" s="170"/>
      <c r="BB484" s="255"/>
      <c r="BC484" s="170"/>
      <c r="BD484" s="170"/>
      <c r="BE484" s="170"/>
      <c r="BF484" s="170"/>
      <c r="BG484" s="170"/>
      <c r="BH484" s="170"/>
      <c r="BI484" s="170"/>
      <c r="BJ484" s="170"/>
      <c r="BK484" s="170"/>
      <c r="BL484" s="170"/>
      <c r="BM484" s="170"/>
      <c r="BN484" s="170"/>
      <c r="BO484" s="170"/>
      <c r="BP484" s="170"/>
      <c r="BQ484" s="170"/>
      <c r="BR484" s="170"/>
      <c r="BS484" s="170"/>
      <c r="BT484" s="170"/>
      <c r="BU484" s="170"/>
      <c r="BV484" s="170"/>
      <c r="BW484" s="170"/>
      <c r="BX484" s="170"/>
      <c r="BY484" s="170"/>
      <c r="BZ484" s="171"/>
      <c r="CA484" s="171"/>
      <c r="CB484" s="171"/>
      <c r="CC484" s="171"/>
      <c r="CD484" s="171"/>
      <c r="CE484" s="171"/>
      <c r="CF484" s="171"/>
      <c r="CG484" s="171"/>
      <c r="CH484" s="171"/>
      <c r="CI484" s="171"/>
      <c r="CJ484" s="171"/>
      <c r="CK484" s="171"/>
      <c r="CL484" s="171"/>
      <c r="CM484" s="171"/>
      <c r="CN484" s="171"/>
      <c r="CO484" s="171"/>
      <c r="CP484" s="171"/>
      <c r="CQ484" s="171"/>
      <c r="CR484" s="171"/>
      <c r="CS484" s="171"/>
      <c r="CT484" s="171"/>
      <c r="CU484" s="171"/>
      <c r="CV484" s="171"/>
      <c r="CW484" s="171"/>
      <c r="CX484" s="171"/>
      <c r="CY484" s="171"/>
      <c r="CZ484" s="171"/>
    </row>
    <row r="485" s="175" customFormat="true" ht="25.15" customHeight="true" x14ac:dyDescent="0.2">
      <c r="C485" s="1172" t="s">
        <v>638</v>
      </c>
      <c r="D485" s="1127"/>
      <c r="E485" s="654">
        <v>4.9990930867383314E-3</v>
      </c>
      <c r="F485" s="473"/>
      <c r="G485" s="473"/>
      <c r="H485" s="1172" t="s">
        <v>631</v>
      </c>
      <c r="I485" s="1127"/>
      <c r="J485" s="655">
        <v>-1.1648984486940649E-2</v>
      </c>
      <c r="K485" s="473"/>
      <c r="L485" s="473"/>
      <c r="M485" s="1172" t="s">
        <v>630</v>
      </c>
      <c r="N485" s="1127"/>
      <c r="O485" s="656">
        <v>6.888193463772967E-3</v>
      </c>
      <c r="P485" s="473"/>
      <c r="Q485" s="473"/>
      <c r="AB485" s="168"/>
      <c r="AC485" s="168"/>
      <c r="AD485" s="168"/>
      <c r="AE485" s="168"/>
      <c r="AF485" s="168"/>
      <c r="AG485" s="168"/>
      <c r="AH485" s="168"/>
      <c r="AI485" s="168"/>
      <c r="AJ485" s="168"/>
      <c r="AK485" s="168"/>
      <c r="AL485" s="168"/>
      <c r="AM485" s="168"/>
      <c r="AN485" s="168"/>
      <c r="AO485" s="168"/>
      <c r="AP485" s="168"/>
      <c r="AQ485" s="168"/>
      <c r="AR485" s="168"/>
      <c r="AS485" s="168"/>
      <c r="AT485" s="168"/>
      <c r="AU485" s="168"/>
      <c r="AV485" s="168"/>
      <c r="AW485" s="168"/>
      <c r="AX485" s="168"/>
      <c r="AY485" s="168"/>
      <c r="AZ485" s="168"/>
      <c r="BA485" s="170"/>
      <c r="BB485" s="255"/>
      <c r="BC485" s="170"/>
      <c r="BD485" s="170"/>
      <c r="BE485" s="170"/>
      <c r="BF485" s="170"/>
      <c r="BG485" s="170"/>
      <c r="BH485" s="170"/>
      <c r="BI485" s="170"/>
      <c r="BJ485" s="170"/>
      <c r="BK485" s="170"/>
      <c r="BL485" s="170"/>
      <c r="BM485" s="170"/>
      <c r="BN485" s="170"/>
      <c r="BO485" s="170"/>
      <c r="BP485" s="170"/>
      <c r="BQ485" s="170"/>
      <c r="BR485" s="170"/>
      <c r="BS485" s="170"/>
      <c r="BT485" s="170"/>
      <c r="BU485" s="170"/>
      <c r="BV485" s="170"/>
      <c r="BW485" s="170"/>
      <c r="BX485" s="170"/>
      <c r="BY485" s="170"/>
      <c r="BZ485" s="171"/>
      <c r="CA485" s="171"/>
      <c r="CB485" s="171"/>
      <c r="CC485" s="171"/>
      <c r="CD485" s="171"/>
      <c r="CE485" s="171"/>
      <c r="CF485" s="171"/>
      <c r="CG485" s="171"/>
      <c r="CH485" s="171"/>
      <c r="CI485" s="171"/>
      <c r="CJ485" s="171"/>
      <c r="CK485" s="171"/>
      <c r="CL485" s="171"/>
      <c r="CM485" s="171"/>
      <c r="CN485" s="171"/>
      <c r="CO485" s="171"/>
      <c r="CP485" s="171"/>
      <c r="CQ485" s="171"/>
      <c r="CR485" s="171"/>
      <c r="CS485" s="171"/>
      <c r="CT485" s="171"/>
      <c r="CU485" s="171"/>
      <c r="CV485" s="171"/>
      <c r="CW485" s="171"/>
      <c r="CX485" s="171"/>
      <c r="CY485" s="171"/>
      <c r="CZ485" s="171"/>
    </row>
    <row r="486" s="175" customFormat="true" ht="25.15" customHeight="true" x14ac:dyDescent="0.2">
      <c r="C486" s="1172" t="s">
        <v>623</v>
      </c>
      <c r="D486" s="1127"/>
      <c r="E486" s="654">
        <v>-4.6820441349261161E-3</v>
      </c>
      <c r="F486" s="473"/>
      <c r="G486" s="473"/>
      <c r="H486" s="1172" t="s">
        <v>460</v>
      </c>
      <c r="I486" s="1127"/>
      <c r="J486" s="655">
        <v>9.1964466725121454E-3</v>
      </c>
      <c r="K486" s="473"/>
      <c r="L486" s="473"/>
      <c r="M486" s="1172" t="s">
        <v>636</v>
      </c>
      <c r="N486" s="1127"/>
      <c r="O486" s="656">
        <v>-5.0370190652040342E-3</v>
      </c>
      <c r="P486" s="473"/>
      <c r="Q486" s="473"/>
      <c r="AB486" s="168"/>
      <c r="AC486" s="168"/>
      <c r="AD486" s="168"/>
      <c r="AE486" s="168"/>
      <c r="AF486" s="168"/>
      <c r="AG486" s="168"/>
      <c r="AH486" s="168"/>
      <c r="AI486" s="168"/>
      <c r="AJ486" s="168"/>
      <c r="AK486" s="168"/>
      <c r="AL486" s="168"/>
      <c r="AM486" s="168"/>
      <c r="AN486" s="168"/>
      <c r="AO486" s="168"/>
      <c r="AP486" s="168"/>
      <c r="AQ486" s="168"/>
      <c r="AR486" s="168"/>
      <c r="AS486" s="168"/>
      <c r="AT486" s="168"/>
      <c r="AU486" s="168"/>
      <c r="AV486" s="168"/>
      <c r="AW486" s="168"/>
      <c r="AX486" s="168"/>
      <c r="AY486" s="168"/>
      <c r="AZ486" s="168"/>
      <c r="BA486" s="170"/>
      <c r="BB486" s="255"/>
      <c r="BC486" s="170"/>
      <c r="BD486" s="170"/>
      <c r="BE486" s="170"/>
      <c r="BF486" s="170"/>
      <c r="BG486" s="170"/>
      <c r="BH486" s="170"/>
      <c r="BI486" s="170"/>
      <c r="BJ486" s="170"/>
      <c r="BK486" s="170"/>
      <c r="BL486" s="170"/>
      <c r="BM486" s="170"/>
      <c r="BN486" s="170"/>
      <c r="BO486" s="170"/>
      <c r="BP486" s="170"/>
      <c r="BQ486" s="170"/>
      <c r="BR486" s="170"/>
      <c r="BS486" s="170"/>
      <c r="BT486" s="170"/>
      <c r="BU486" s="170"/>
      <c r="BV486" s="170"/>
      <c r="BW486" s="170"/>
      <c r="BX486" s="170"/>
      <c r="BY486" s="170"/>
      <c r="BZ486" s="171"/>
      <c r="CA486" s="171"/>
      <c r="CB486" s="171"/>
      <c r="CC486" s="171"/>
      <c r="CD486" s="171"/>
      <c r="CE486" s="171"/>
      <c r="CF486" s="171"/>
      <c r="CG486" s="171"/>
      <c r="CH486" s="171"/>
      <c r="CI486" s="171"/>
      <c r="CJ486" s="171"/>
      <c r="CK486" s="171"/>
      <c r="CL486" s="171"/>
      <c r="CM486" s="171"/>
      <c r="CN486" s="171"/>
      <c r="CO486" s="171"/>
      <c r="CP486" s="171"/>
      <c r="CQ486" s="171"/>
      <c r="CR486" s="171"/>
      <c r="CS486" s="171"/>
      <c r="CT486" s="171"/>
      <c r="CU486" s="171"/>
      <c r="CV486" s="171"/>
      <c r="CW486" s="171"/>
      <c r="CX486" s="171"/>
      <c r="CY486" s="171"/>
      <c r="CZ486" s="171"/>
    </row>
    <row r="487" s="175" customFormat="true" ht="25.15" customHeight="true" x14ac:dyDescent="0.2">
      <c r="C487" s="1172" t="s">
        <v>465</v>
      </c>
      <c r="D487" s="1127"/>
      <c r="E487" s="654">
        <v>-4.3219769984847575E-3</v>
      </c>
      <c r="F487" s="473"/>
      <c r="G487" s="473"/>
      <c r="H487" s="1172" t="s">
        <v>459</v>
      </c>
      <c r="I487" s="1127"/>
      <c r="J487" s="657">
        <v>-8.3539280041065034E-3</v>
      </c>
      <c r="K487" s="473"/>
      <c r="L487" s="473"/>
      <c r="M487" s="1172" t="s">
        <v>638</v>
      </c>
      <c r="N487" s="1127"/>
      <c r="O487" s="656">
        <v>4.5118284505564097E-3</v>
      </c>
      <c r="P487" s="473"/>
      <c r="Q487" s="473"/>
      <c r="AB487" s="168"/>
      <c r="AC487" s="168"/>
      <c r="AD487" s="168"/>
      <c r="AE487" s="168"/>
      <c r="AF487" s="168"/>
      <c r="AG487" s="168"/>
      <c r="AH487" s="168"/>
      <c r="AI487" s="168"/>
      <c r="AJ487" s="168"/>
      <c r="AK487" s="168"/>
      <c r="AL487" s="168"/>
      <c r="AM487" s="168"/>
      <c r="AN487" s="168"/>
      <c r="AO487" s="168"/>
      <c r="AP487" s="168"/>
      <c r="AQ487" s="168"/>
      <c r="AR487" s="168"/>
      <c r="AS487" s="168"/>
      <c r="AT487" s="168"/>
      <c r="AU487" s="168"/>
      <c r="AV487" s="168"/>
      <c r="AW487" s="168"/>
      <c r="AX487" s="168"/>
      <c r="AY487" s="168"/>
      <c r="AZ487" s="168"/>
      <c r="BA487" s="170"/>
      <c r="BB487" s="255"/>
      <c r="BC487" s="170"/>
      <c r="BD487" s="170"/>
      <c r="BE487" s="170"/>
      <c r="BF487" s="170"/>
      <c r="BG487" s="170"/>
      <c r="BH487" s="170"/>
      <c r="BI487" s="170"/>
      <c r="BJ487" s="170"/>
      <c r="BK487" s="170"/>
      <c r="BL487" s="170"/>
      <c r="BM487" s="170"/>
      <c r="BN487" s="170"/>
      <c r="BO487" s="170"/>
      <c r="BP487" s="170"/>
      <c r="BQ487" s="170"/>
      <c r="BR487" s="170"/>
      <c r="BS487" s="170"/>
      <c r="BT487" s="170"/>
      <c r="BU487" s="170"/>
      <c r="BV487" s="170"/>
      <c r="BW487" s="170"/>
      <c r="BX487" s="170"/>
      <c r="BY487" s="170"/>
      <c r="BZ487" s="171"/>
      <c r="CA487" s="171"/>
      <c r="CB487" s="171"/>
      <c r="CC487" s="171"/>
      <c r="CD487" s="171"/>
      <c r="CE487" s="171"/>
      <c r="CF487" s="171"/>
      <c r="CG487" s="171"/>
      <c r="CH487" s="171"/>
      <c r="CI487" s="171"/>
      <c r="CJ487" s="171"/>
      <c r="CK487" s="171"/>
      <c r="CL487" s="171"/>
      <c r="CM487" s="171"/>
      <c r="CN487" s="171"/>
      <c r="CO487" s="171"/>
      <c r="CP487" s="171"/>
      <c r="CQ487" s="171"/>
      <c r="CR487" s="171"/>
      <c r="CS487" s="171"/>
      <c r="CT487" s="171"/>
      <c r="CU487" s="171"/>
      <c r="CV487" s="171"/>
      <c r="CW487" s="171"/>
      <c r="CX487" s="171"/>
      <c r="CY487" s="171"/>
      <c r="CZ487" s="171"/>
    </row>
    <row r="488" s="175" customFormat="true" ht="25.15" customHeight="true" x14ac:dyDescent="0.2">
      <c r="C488" s="1172" t="s">
        <v>468</v>
      </c>
      <c r="D488" s="1127"/>
      <c r="E488" s="654">
        <v>4.0831782330313648E-3</v>
      </c>
      <c r="F488" s="473"/>
      <c r="G488" s="473"/>
      <c r="H488" s="1128"/>
      <c r="I488" s="1127"/>
      <c r="J488" s="474"/>
      <c r="K488" s="473"/>
      <c r="L488" s="473"/>
      <c r="M488" s="1172" t="s">
        <v>637</v>
      </c>
      <c r="N488" s="1127"/>
      <c r="O488" s="656">
        <v>-3.5502990953616485E-3</v>
      </c>
      <c r="P488" s="473"/>
      <c r="Q488" s="473"/>
      <c r="AB488" s="168"/>
      <c r="AC488" s="168"/>
      <c r="AD488" s="168"/>
      <c r="AE488" s="168"/>
      <c r="AF488" s="168"/>
      <c r="AG488" s="168"/>
      <c r="AH488" s="168"/>
      <c r="AI488" s="168"/>
      <c r="AJ488" s="168"/>
      <c r="AK488" s="168"/>
      <c r="AL488" s="168"/>
      <c r="AM488" s="168"/>
      <c r="AN488" s="168"/>
      <c r="AO488" s="168"/>
      <c r="AP488" s="168"/>
      <c r="AQ488" s="168"/>
      <c r="AR488" s="168"/>
      <c r="AS488" s="168"/>
      <c r="AT488" s="168"/>
      <c r="AU488" s="168"/>
      <c r="AV488" s="168"/>
      <c r="AW488" s="168"/>
      <c r="AX488" s="168"/>
      <c r="AY488" s="168"/>
      <c r="AZ488" s="168"/>
      <c r="BA488" s="170"/>
      <c r="BB488" s="255"/>
      <c r="BC488" s="170"/>
      <c r="BD488" s="170"/>
      <c r="BE488" s="170"/>
      <c r="BF488" s="170"/>
      <c r="BG488" s="170"/>
      <c r="BH488" s="170"/>
      <c r="BI488" s="170"/>
      <c r="BJ488" s="170"/>
      <c r="BK488" s="170"/>
      <c r="BL488" s="170"/>
      <c r="BM488" s="170"/>
      <c r="BN488" s="170"/>
      <c r="BO488" s="170"/>
      <c r="BP488" s="170"/>
      <c r="BQ488" s="170"/>
      <c r="BR488" s="170"/>
      <c r="BS488" s="170"/>
      <c r="BT488" s="170"/>
      <c r="BU488" s="170"/>
      <c r="BV488" s="170"/>
      <c r="BW488" s="170"/>
      <c r="BX488" s="170"/>
      <c r="BY488" s="170"/>
      <c r="BZ488" s="171"/>
      <c r="CA488" s="171"/>
      <c r="CB488" s="171"/>
      <c r="CC488" s="171"/>
      <c r="CD488" s="171"/>
      <c r="CE488" s="171"/>
      <c r="CF488" s="171"/>
      <c r="CG488" s="171"/>
      <c r="CH488" s="171"/>
      <c r="CI488" s="171"/>
      <c r="CJ488" s="171"/>
      <c r="CK488" s="171"/>
      <c r="CL488" s="171"/>
      <c r="CM488" s="171"/>
      <c r="CN488" s="171"/>
      <c r="CO488" s="171"/>
      <c r="CP488" s="171"/>
      <c r="CQ488" s="171"/>
      <c r="CR488" s="171"/>
      <c r="CS488" s="171"/>
      <c r="CT488" s="171"/>
      <c r="CU488" s="171"/>
      <c r="CV488" s="171"/>
      <c r="CW488" s="171"/>
      <c r="CX488" s="171"/>
      <c r="CY488" s="171"/>
      <c r="CZ488" s="171"/>
    </row>
    <row r="489" s="175" customFormat="true" ht="25.15" customHeight="true" x14ac:dyDescent="0.2">
      <c r="C489" s="1172" t="s">
        <v>466</v>
      </c>
      <c r="D489" s="1127"/>
      <c r="E489" s="654">
        <v>-3.3766307589668484E-3</v>
      </c>
      <c r="F489" s="473"/>
      <c r="G489" s="473"/>
      <c r="H489" s="1128"/>
      <c r="I489" s="1127"/>
      <c r="J489" s="474"/>
      <c r="K489" s="473"/>
      <c r="L489" s="473"/>
      <c r="M489" s="1172" t="s">
        <v>462</v>
      </c>
      <c r="N489" s="1127"/>
      <c r="O489" s="658">
        <v>1.9778575435108118E-3</v>
      </c>
      <c r="P489" s="473"/>
      <c r="Q489" s="473"/>
      <c r="AB489" s="168"/>
      <c r="AC489" s="168"/>
      <c r="AD489" s="168"/>
      <c r="AE489" s="168"/>
      <c r="AF489" s="168"/>
      <c r="AG489" s="168"/>
      <c r="AH489" s="168"/>
      <c r="AI489" s="168"/>
      <c r="AJ489" s="168"/>
      <c r="AK489" s="168"/>
      <c r="AL489" s="168"/>
      <c r="AM489" s="168"/>
      <c r="AN489" s="168"/>
      <c r="AO489" s="168"/>
      <c r="AP489" s="168"/>
      <c r="AQ489" s="168"/>
      <c r="AR489" s="168"/>
      <c r="AS489" s="168"/>
      <c r="AT489" s="168"/>
      <c r="AU489" s="168"/>
      <c r="AV489" s="168"/>
      <c r="AW489" s="168"/>
      <c r="AX489" s="168"/>
      <c r="AY489" s="168"/>
      <c r="AZ489" s="168"/>
      <c r="BA489" s="170"/>
      <c r="BB489" s="255"/>
      <c r="BC489" s="170"/>
      <c r="BD489" s="170"/>
      <c r="BE489" s="170"/>
      <c r="BF489" s="170"/>
      <c r="BG489" s="170"/>
      <c r="BH489" s="170"/>
      <c r="BI489" s="170"/>
      <c r="BJ489" s="170"/>
      <c r="BK489" s="170"/>
      <c r="BL489" s="170"/>
      <c r="BM489" s="170"/>
      <c r="BN489" s="170"/>
      <c r="BO489" s="170"/>
      <c r="BP489" s="170"/>
      <c r="BQ489" s="170"/>
      <c r="BR489" s="170"/>
      <c r="BS489" s="170"/>
      <c r="BT489" s="170"/>
      <c r="BU489" s="170"/>
      <c r="BV489" s="170"/>
      <c r="BW489" s="170"/>
      <c r="BX489" s="170"/>
      <c r="BY489" s="170"/>
      <c r="BZ489" s="171"/>
      <c r="CA489" s="171"/>
      <c r="CB489" s="171"/>
      <c r="CC489" s="171"/>
      <c r="CD489" s="171"/>
      <c r="CE489" s="171"/>
      <c r="CF489" s="171"/>
      <c r="CG489" s="171"/>
      <c r="CH489" s="171"/>
      <c r="CI489" s="171"/>
      <c r="CJ489" s="171"/>
      <c r="CK489" s="171"/>
      <c r="CL489" s="171"/>
      <c r="CM489" s="171"/>
      <c r="CN489" s="171"/>
      <c r="CO489" s="171"/>
      <c r="CP489" s="171"/>
      <c r="CQ489" s="171"/>
      <c r="CR489" s="171"/>
      <c r="CS489" s="171"/>
      <c r="CT489" s="171"/>
      <c r="CU489" s="171"/>
      <c r="CV489" s="171"/>
      <c r="CW489" s="171"/>
      <c r="CX489" s="171"/>
      <c r="CY489" s="171"/>
      <c r="CZ489" s="171"/>
    </row>
    <row r="490" s="175" customFormat="true" ht="25.15" customHeight="true" x14ac:dyDescent="0.2">
      <c r="C490" s="1172" t="s">
        <v>635</v>
      </c>
      <c r="D490" s="1127"/>
      <c r="E490" s="654">
        <v>-2.13922917463188E-3</v>
      </c>
      <c r="F490" s="473"/>
      <c r="G490" s="473"/>
      <c r="H490" s="1128"/>
      <c r="I490" s="1127"/>
      <c r="J490" s="473"/>
      <c r="K490" s="473"/>
      <c r="L490" s="473"/>
      <c r="M490" s="1128"/>
      <c r="N490" s="1127"/>
      <c r="O490" s="474"/>
      <c r="P490" s="473"/>
      <c r="Q490" s="473"/>
      <c r="AB490" s="168"/>
      <c r="AC490" s="168"/>
      <c r="AD490" s="168"/>
      <c r="AE490" s="168"/>
      <c r="AF490" s="168"/>
      <c r="AG490" s="168"/>
      <c r="AH490" s="168"/>
      <c r="AI490" s="168"/>
      <c r="AJ490" s="168"/>
      <c r="AK490" s="168"/>
      <c r="AL490" s="168"/>
      <c r="AM490" s="168"/>
      <c r="AN490" s="168"/>
      <c r="AO490" s="168"/>
      <c r="AP490" s="168"/>
      <c r="AQ490" s="168"/>
      <c r="AR490" s="168"/>
      <c r="AS490" s="168"/>
      <c r="AT490" s="168"/>
      <c r="AU490" s="168"/>
      <c r="AV490" s="168"/>
      <c r="AW490" s="168"/>
      <c r="AX490" s="168"/>
      <c r="AY490" s="168"/>
      <c r="AZ490" s="168"/>
      <c r="BA490" s="170"/>
      <c r="BB490" s="255"/>
      <c r="BC490" s="170"/>
      <c r="BD490" s="170"/>
      <c r="BE490" s="170"/>
      <c r="BF490" s="170"/>
      <c r="BG490" s="170"/>
      <c r="BH490" s="170"/>
      <c r="BI490" s="170"/>
      <c r="BJ490" s="170"/>
      <c r="BK490" s="170"/>
      <c r="BL490" s="170"/>
      <c r="BM490" s="170"/>
      <c r="BN490" s="170"/>
      <c r="BO490" s="170"/>
      <c r="BP490" s="170"/>
      <c r="BQ490" s="170"/>
      <c r="BR490" s="170"/>
      <c r="BS490" s="170"/>
      <c r="BT490" s="170"/>
      <c r="BU490" s="170"/>
      <c r="BV490" s="170"/>
      <c r="BW490" s="170"/>
      <c r="BX490" s="170"/>
      <c r="BY490" s="170"/>
      <c r="BZ490" s="171"/>
      <c r="CA490" s="171"/>
      <c r="CB490" s="171"/>
      <c r="CC490" s="171"/>
      <c r="CD490" s="171"/>
      <c r="CE490" s="171"/>
      <c r="CF490" s="171"/>
      <c r="CG490" s="171"/>
      <c r="CH490" s="171"/>
      <c r="CI490" s="171"/>
      <c r="CJ490" s="171"/>
      <c r="CK490" s="171"/>
      <c r="CL490" s="171"/>
      <c r="CM490" s="171"/>
      <c r="CN490" s="171"/>
      <c r="CO490" s="171"/>
      <c r="CP490" s="171"/>
      <c r="CQ490" s="171"/>
      <c r="CR490" s="171"/>
      <c r="CS490" s="171"/>
      <c r="CT490" s="171"/>
      <c r="CU490" s="171"/>
      <c r="CV490" s="171"/>
      <c r="CW490" s="171"/>
      <c r="CX490" s="171"/>
      <c r="CY490" s="171"/>
      <c r="CZ490" s="171"/>
    </row>
    <row r="491" s="175" customFormat="true" ht="25.15" customHeight="true" x14ac:dyDescent="0.2">
      <c r="C491" s="1172" t="s">
        <v>634</v>
      </c>
      <c r="D491" s="1127"/>
      <c r="E491" s="654">
        <v>-7.6329679525672354E-4</v>
      </c>
      <c r="F491" s="473"/>
      <c r="G491" s="473"/>
      <c r="H491" s="1173" t="s">
        <v>240</v>
      </c>
      <c r="I491" s="1127"/>
      <c r="J491" s="1127"/>
      <c r="K491" s="473"/>
      <c r="L491" s="473"/>
      <c r="M491" s="1128"/>
      <c r="N491" s="1127"/>
      <c r="O491" s="474"/>
      <c r="P491" s="473"/>
      <c r="Q491" s="473"/>
      <c r="AB491" s="168"/>
      <c r="AC491" s="168"/>
      <c r="AD491" s="168"/>
      <c r="AE491" s="168"/>
      <c r="AF491" s="168"/>
      <c r="AG491" s="168"/>
      <c r="AH491" s="168"/>
      <c r="AI491" s="168"/>
      <c r="AJ491" s="168"/>
      <c r="AK491" s="168"/>
      <c r="AL491" s="168"/>
      <c r="AM491" s="168"/>
      <c r="AN491" s="168"/>
      <c r="AO491" s="168"/>
      <c r="AP491" s="168"/>
      <c r="AQ491" s="168"/>
      <c r="AR491" s="168"/>
      <c r="AS491" s="168"/>
      <c r="AT491" s="168"/>
      <c r="AU491" s="168"/>
      <c r="AV491" s="168"/>
      <c r="AW491" s="168"/>
      <c r="AX491" s="168"/>
      <c r="AY491" s="168"/>
      <c r="AZ491" s="168"/>
      <c r="BA491" s="170"/>
      <c r="BB491" s="255"/>
      <c r="BC491" s="170"/>
      <c r="BD491" s="170"/>
      <c r="BE491" s="170"/>
      <c r="BF491" s="170"/>
      <c r="BG491" s="170"/>
      <c r="BH491" s="170"/>
      <c r="BI491" s="170"/>
      <c r="BJ491" s="170"/>
      <c r="BK491" s="170"/>
      <c r="BL491" s="170"/>
      <c r="BM491" s="170"/>
      <c r="BN491" s="170"/>
      <c r="BO491" s="170"/>
      <c r="BP491" s="170"/>
      <c r="BQ491" s="170"/>
      <c r="BR491" s="170"/>
      <c r="BS491" s="170"/>
      <c r="BT491" s="170"/>
      <c r="BU491" s="170"/>
      <c r="BV491" s="170"/>
      <c r="BW491" s="170"/>
      <c r="BX491" s="170"/>
      <c r="BY491" s="170"/>
      <c r="BZ491" s="171"/>
      <c r="CA491" s="171"/>
      <c r="CB491" s="171"/>
      <c r="CC491" s="171"/>
      <c r="CD491" s="171"/>
      <c r="CE491" s="171"/>
      <c r="CF491" s="171"/>
      <c r="CG491" s="171"/>
      <c r="CH491" s="171"/>
      <c r="CI491" s="171"/>
      <c r="CJ491" s="171"/>
      <c r="CK491" s="171"/>
      <c r="CL491" s="171"/>
      <c r="CM491" s="171"/>
      <c r="CN491" s="171"/>
      <c r="CO491" s="171"/>
      <c r="CP491" s="171"/>
      <c r="CQ491" s="171"/>
      <c r="CR491" s="171"/>
      <c r="CS491" s="171"/>
      <c r="CT491" s="171"/>
      <c r="CU491" s="171"/>
      <c r="CV491" s="171"/>
      <c r="CW491" s="171"/>
      <c r="CX491" s="171"/>
      <c r="CY491" s="171"/>
      <c r="CZ491" s="171"/>
    </row>
    <row r="492" s="175" customFormat="true" ht="25.15" customHeight="true" x14ac:dyDescent="0.2">
      <c r="C492" s="1172" t="s">
        <v>464</v>
      </c>
      <c r="D492" s="1127"/>
      <c r="E492" s="659">
        <v>-7.3975654299592312E-4</v>
      </c>
      <c r="F492" s="473"/>
      <c r="G492" s="473"/>
      <c r="H492" s="1128"/>
      <c r="I492" s="1127"/>
      <c r="J492" s="636" t="s">
        <v>241</v>
      </c>
      <c r="K492" s="473"/>
      <c r="L492" s="473"/>
      <c r="M492" s="1128"/>
      <c r="N492" s="1127"/>
      <c r="O492" s="473"/>
      <c r="P492" s="473"/>
      <c r="Q492" s="473"/>
      <c r="AB492" s="168"/>
      <c r="AC492" s="168"/>
      <c r="AD492" s="168"/>
      <c r="AE492" s="168"/>
      <c r="AF492" s="168"/>
      <c r="AG492" s="168"/>
      <c r="AH492" s="168"/>
      <c r="AI492" s="168"/>
      <c r="AJ492" s="168"/>
      <c r="AK492" s="168"/>
      <c r="AL492" s="168"/>
      <c r="AM492" s="168"/>
      <c r="AN492" s="168"/>
      <c r="AO492" s="168"/>
      <c r="AP492" s="168"/>
      <c r="AQ492" s="168"/>
      <c r="AR492" s="168"/>
      <c r="AS492" s="168"/>
      <c r="AT492" s="168"/>
      <c r="AU492" s="168"/>
      <c r="AV492" s="168"/>
      <c r="AW492" s="168"/>
      <c r="AX492" s="168"/>
      <c r="AY492" s="168"/>
      <c r="AZ492" s="168"/>
      <c r="BA492" s="170"/>
      <c r="BB492" s="255"/>
      <c r="BC492" s="170"/>
      <c r="BD492" s="170"/>
      <c r="BE492" s="170"/>
      <c r="BF492" s="170"/>
      <c r="BG492" s="170"/>
      <c r="BH492" s="170"/>
      <c r="BI492" s="170"/>
      <c r="BJ492" s="170"/>
      <c r="BK492" s="170"/>
      <c r="BL492" s="170"/>
      <c r="BM492" s="170"/>
      <c r="BN492" s="170"/>
      <c r="BO492" s="170"/>
      <c r="BP492" s="170"/>
      <c r="BQ492" s="170"/>
      <c r="BR492" s="170"/>
      <c r="BS492" s="170"/>
      <c r="BT492" s="170"/>
      <c r="BU492" s="170"/>
      <c r="BV492" s="170"/>
      <c r="BW492" s="170"/>
      <c r="BX492" s="170"/>
      <c r="BY492" s="170"/>
      <c r="BZ492" s="171"/>
      <c r="CA492" s="171"/>
      <c r="CB492" s="171"/>
      <c r="CC492" s="171"/>
      <c r="CD492" s="171"/>
      <c r="CE492" s="171"/>
      <c r="CF492" s="171"/>
      <c r="CG492" s="171"/>
      <c r="CH492" s="171"/>
      <c r="CI492" s="171"/>
      <c r="CJ492" s="171"/>
      <c r="CK492" s="171"/>
      <c r="CL492" s="171"/>
      <c r="CM492" s="171"/>
      <c r="CN492" s="171"/>
      <c r="CO492" s="171"/>
      <c r="CP492" s="171"/>
      <c r="CQ492" s="171"/>
      <c r="CR492" s="171"/>
      <c r="CS492" s="171"/>
      <c r="CT492" s="171"/>
      <c r="CU492" s="171"/>
      <c r="CV492" s="171"/>
      <c r="CW492" s="171"/>
      <c r="CX492" s="171"/>
      <c r="CY492" s="171"/>
      <c r="CZ492" s="171"/>
    </row>
    <row r="493" s="175" customFormat="true" ht="25.15" customHeight="true" x14ac:dyDescent="0.2">
      <c r="C493" s="1128"/>
      <c r="D493" s="1127"/>
      <c r="E493" s="474"/>
      <c r="F493" s="473"/>
      <c r="G493" s="473"/>
      <c r="H493" s="1172" t="s">
        <v>422</v>
      </c>
      <c r="I493" s="1127"/>
      <c r="J493" s="652">
        <v>7.5486191578590711E-2</v>
      </c>
      <c r="K493" s="473"/>
      <c r="L493" s="473"/>
      <c r="M493" s="1173" t="s">
        <v>240</v>
      </c>
      <c r="N493" s="1127"/>
      <c r="O493" s="1127"/>
      <c r="P493" s="473"/>
      <c r="Q493" s="473"/>
      <c r="AB493" s="168"/>
      <c r="AC493" s="168"/>
      <c r="AD493" s="168"/>
      <c r="AE493" s="168"/>
      <c r="AF493" s="168"/>
      <c r="AG493" s="168"/>
      <c r="AH493" s="168"/>
      <c r="AI493" s="168"/>
      <c r="AJ493" s="168"/>
      <c r="AK493" s="168"/>
      <c r="AL493" s="168"/>
      <c r="AM493" s="168"/>
      <c r="AN493" s="168"/>
      <c r="AO493" s="168"/>
      <c r="AP493" s="168"/>
      <c r="AQ493" s="168"/>
      <c r="AR493" s="168"/>
      <c r="AS493" s="168"/>
      <c r="AT493" s="168"/>
      <c r="AU493" s="168"/>
      <c r="AV493" s="168"/>
      <c r="AW493" s="168"/>
      <c r="AX493" s="168"/>
      <c r="AY493" s="168"/>
      <c r="AZ493" s="168"/>
      <c r="BA493" s="170"/>
      <c r="BB493" s="255"/>
      <c r="BC493" s="170"/>
      <c r="BD493" s="170"/>
      <c r="BE493" s="170"/>
      <c r="BF493" s="170"/>
      <c r="BG493" s="170"/>
      <c r="BH493" s="170"/>
      <c r="BI493" s="170"/>
      <c r="BJ493" s="170"/>
      <c r="BK493" s="170"/>
      <c r="BL493" s="170"/>
      <c r="BM493" s="170"/>
      <c r="BN493" s="170"/>
      <c r="BO493" s="170"/>
      <c r="BP493" s="170"/>
      <c r="BQ493" s="170"/>
      <c r="BR493" s="170"/>
      <c r="BS493" s="170"/>
      <c r="BT493" s="170"/>
      <c r="BU493" s="170"/>
      <c r="BV493" s="170"/>
      <c r="BW493" s="170"/>
      <c r="BX493" s="170"/>
      <c r="BY493" s="170"/>
      <c r="BZ493" s="171"/>
      <c r="CA493" s="171"/>
      <c r="CB493" s="171"/>
      <c r="CC493" s="171"/>
      <c r="CD493" s="171"/>
      <c r="CE493" s="171"/>
      <c r="CF493" s="171"/>
      <c r="CG493" s="171"/>
      <c r="CH493" s="171"/>
      <c r="CI493" s="171"/>
      <c r="CJ493" s="171"/>
      <c r="CK493" s="171"/>
      <c r="CL493" s="171"/>
      <c r="CM493" s="171"/>
      <c r="CN493" s="171"/>
      <c r="CO493" s="171"/>
      <c r="CP493" s="171"/>
      <c r="CQ493" s="171"/>
      <c r="CR493" s="171"/>
      <c r="CS493" s="171"/>
      <c r="CT493" s="171"/>
      <c r="CU493" s="171"/>
      <c r="CV493" s="171"/>
      <c r="CW493" s="171"/>
      <c r="CX493" s="171"/>
      <c r="CY493" s="171"/>
      <c r="CZ493" s="171"/>
    </row>
    <row r="494" s="175" customFormat="true" ht="25.15" customHeight="true" x14ac:dyDescent="0.2">
      <c r="C494" s="1128"/>
      <c r="D494" s="1127"/>
      <c r="E494" s="474"/>
      <c r="F494" s="473"/>
      <c r="G494" s="473"/>
      <c r="H494" s="1172" t="s">
        <v>402</v>
      </c>
      <c r="I494" s="1127"/>
      <c r="J494" s="655">
        <v>1.8854375251500455E-2</v>
      </c>
      <c r="K494" s="473"/>
      <c r="L494" s="473"/>
      <c r="M494" s="1128"/>
      <c r="N494" s="1127"/>
      <c r="O494" s="637" t="s">
        <v>241</v>
      </c>
      <c r="P494" s="473"/>
      <c r="Q494" s="473"/>
      <c r="AB494" s="168"/>
      <c r="AC494" s="168"/>
      <c r="AD494" s="168"/>
      <c r="AE494" s="168"/>
      <c r="AF494" s="168"/>
      <c r="AG494" s="168"/>
      <c r="AH494" s="168"/>
      <c r="AI494" s="168"/>
      <c r="AJ494" s="168"/>
      <c r="AK494" s="168"/>
      <c r="AL494" s="168"/>
      <c r="AM494" s="168"/>
      <c r="AN494" s="168"/>
      <c r="AO494" s="168"/>
      <c r="AP494" s="168"/>
      <c r="AQ494" s="168"/>
      <c r="AR494" s="168"/>
      <c r="AS494" s="168"/>
      <c r="AT494" s="168"/>
      <c r="AU494" s="168"/>
      <c r="AV494" s="168"/>
      <c r="AW494" s="168"/>
      <c r="AX494" s="168"/>
      <c r="AY494" s="168"/>
      <c r="AZ494" s="168"/>
      <c r="BA494" s="170"/>
      <c r="BB494" s="255"/>
      <c r="BC494" s="170"/>
      <c r="BD494" s="170"/>
      <c r="BE494" s="170"/>
      <c r="BF494" s="170"/>
      <c r="BG494" s="170"/>
      <c r="BH494" s="170"/>
      <c r="BI494" s="170"/>
      <c r="BJ494" s="170"/>
      <c r="BK494" s="170"/>
      <c r="BL494" s="170"/>
      <c r="BM494" s="170"/>
      <c r="BN494" s="170"/>
      <c r="BO494" s="170"/>
      <c r="BP494" s="170"/>
      <c r="BQ494" s="170"/>
      <c r="BR494" s="170"/>
      <c r="BS494" s="170"/>
      <c r="BT494" s="170"/>
      <c r="BU494" s="170"/>
      <c r="BV494" s="170"/>
      <c r="BW494" s="170"/>
      <c r="BX494" s="170"/>
      <c r="BY494" s="170"/>
      <c r="BZ494" s="171"/>
      <c r="CA494" s="171"/>
      <c r="CB494" s="171"/>
      <c r="CC494" s="171"/>
      <c r="CD494" s="171"/>
      <c r="CE494" s="171"/>
      <c r="CF494" s="171"/>
      <c r="CG494" s="171"/>
      <c r="CH494" s="171"/>
      <c r="CI494" s="171"/>
      <c r="CJ494" s="171"/>
      <c r="CK494" s="171"/>
      <c r="CL494" s="171"/>
      <c r="CM494" s="171"/>
      <c r="CN494" s="171"/>
      <c r="CO494" s="171"/>
      <c r="CP494" s="171"/>
      <c r="CQ494" s="171"/>
      <c r="CR494" s="171"/>
      <c r="CS494" s="171"/>
      <c r="CT494" s="171"/>
      <c r="CU494" s="171"/>
      <c r="CV494" s="171"/>
      <c r="CW494" s="171"/>
      <c r="CX494" s="171"/>
      <c r="CY494" s="171"/>
      <c r="CZ494" s="171"/>
    </row>
    <row r="495" s="175" customFormat="true" ht="25.15" customHeight="true" x14ac:dyDescent="0.2">
      <c r="C495" s="1128"/>
      <c r="D495" s="1127"/>
      <c r="E495" s="473"/>
      <c r="F495" s="473"/>
      <c r="G495" s="473"/>
      <c r="H495" s="1172" t="s">
        <v>608</v>
      </c>
      <c r="I495" s="1127"/>
      <c r="J495" s="655">
        <v>4.0332722455147388E-3</v>
      </c>
      <c r="K495" s="473"/>
      <c r="L495" s="473"/>
      <c r="M495" s="1172" t="s">
        <v>422</v>
      </c>
      <c r="N495" s="1127"/>
      <c r="O495" s="653">
        <v>6.2391491990775164E-2</v>
      </c>
      <c r="P495" s="473"/>
      <c r="Q495" s="473"/>
      <c r="AB495" s="168"/>
      <c r="AC495" s="168"/>
      <c r="AD495" s="168"/>
      <c r="AE495" s="168"/>
      <c r="AF495" s="168"/>
      <c r="AG495" s="168"/>
      <c r="AH495" s="168"/>
      <c r="AI495" s="168"/>
      <c r="AJ495" s="168"/>
      <c r="AK495" s="168"/>
      <c r="AL495" s="168"/>
      <c r="AM495" s="168"/>
      <c r="AN495" s="168"/>
      <c r="AO495" s="168"/>
      <c r="AP495" s="168"/>
      <c r="AQ495" s="168"/>
      <c r="AR495" s="168"/>
      <c r="AS495" s="168"/>
      <c r="AT495" s="168"/>
      <c r="AU495" s="168"/>
      <c r="AV495" s="168"/>
      <c r="AW495" s="168"/>
      <c r="AX495" s="168"/>
      <c r="AY495" s="168"/>
      <c r="AZ495" s="168"/>
      <c r="BA495" s="170"/>
      <c r="BB495" s="255"/>
      <c r="BC495" s="170"/>
      <c r="BD495" s="170"/>
      <c r="BE495" s="170"/>
      <c r="BF495" s="170"/>
      <c r="BG495" s="170"/>
      <c r="BH495" s="170"/>
      <c r="BI495" s="170"/>
      <c r="BJ495" s="170"/>
      <c r="BK495" s="170"/>
      <c r="BL495" s="170"/>
      <c r="BM495" s="170"/>
      <c r="BN495" s="170"/>
      <c r="BO495" s="170"/>
      <c r="BP495" s="170"/>
      <c r="BQ495" s="170"/>
      <c r="BR495" s="170"/>
      <c r="BS495" s="170"/>
      <c r="BT495" s="170"/>
      <c r="BU495" s="170"/>
      <c r="BV495" s="170"/>
      <c r="BW495" s="170"/>
      <c r="BX495" s="170"/>
      <c r="BY495" s="170"/>
      <c r="BZ495" s="171"/>
      <c r="CA495" s="171"/>
      <c r="CB495" s="171"/>
      <c r="CC495" s="171"/>
      <c r="CD495" s="171"/>
      <c r="CE495" s="171"/>
      <c r="CF495" s="171"/>
      <c r="CG495" s="171"/>
      <c r="CH495" s="171"/>
      <c r="CI495" s="171"/>
      <c r="CJ495" s="171"/>
      <c r="CK495" s="171"/>
      <c r="CL495" s="171"/>
      <c r="CM495" s="171"/>
      <c r="CN495" s="171"/>
      <c r="CO495" s="171"/>
      <c r="CP495" s="171"/>
      <c r="CQ495" s="171"/>
      <c r="CR495" s="171"/>
      <c r="CS495" s="171"/>
      <c r="CT495" s="171"/>
      <c r="CU495" s="171"/>
      <c r="CV495" s="171"/>
      <c r="CW495" s="171"/>
      <c r="CX495" s="171"/>
      <c r="CY495" s="171"/>
      <c r="CZ495" s="171"/>
    </row>
    <row r="496" s="175" customFormat="true" ht="25.15" customHeight="true" x14ac:dyDescent="0.2">
      <c r="C496" s="1173" t="s">
        <v>240</v>
      </c>
      <c r="D496" s="1127"/>
      <c r="E496" s="1127"/>
      <c r="F496" s="473"/>
      <c r="G496" s="473"/>
      <c r="H496" s="1172" t="s">
        <v>626</v>
      </c>
      <c r="I496" s="1127"/>
      <c r="J496" s="655">
        <v>4.5469958673194158E-3</v>
      </c>
      <c r="K496" s="473"/>
      <c r="L496" s="473"/>
      <c r="M496" s="1172" t="s">
        <v>402</v>
      </c>
      <c r="N496" s="1127"/>
      <c r="O496" s="656">
        <v>0.30398673046128827</v>
      </c>
      <c r="P496" s="473"/>
      <c r="Q496" s="473"/>
      <c r="AB496" s="168"/>
      <c r="AC496" s="168"/>
      <c r="AD496" s="168"/>
      <c r="AE496" s="168"/>
      <c r="AF496" s="168"/>
      <c r="AG496" s="168"/>
      <c r="AH496" s="168"/>
      <c r="AI496" s="168"/>
      <c r="AJ496" s="168"/>
      <c r="AK496" s="168"/>
      <c r="AL496" s="168"/>
      <c r="AM496" s="168"/>
      <c r="AN496" s="168"/>
      <c r="AO496" s="168"/>
      <c r="AP496" s="168"/>
      <c r="AQ496" s="168"/>
      <c r="AR496" s="168"/>
      <c r="AS496" s="168"/>
      <c r="AT496" s="168"/>
      <c r="AU496" s="168"/>
      <c r="AV496" s="168"/>
      <c r="AW496" s="168"/>
      <c r="AX496" s="168"/>
      <c r="AY496" s="168"/>
      <c r="AZ496" s="168"/>
      <c r="BA496" s="170"/>
      <c r="BB496" s="255"/>
      <c r="BC496" s="170"/>
      <c r="BD496" s="170"/>
      <c r="BE496" s="170"/>
      <c r="BF496" s="170"/>
      <c r="BG496" s="170"/>
      <c r="BH496" s="170"/>
      <c r="BI496" s="170"/>
      <c r="BJ496" s="170"/>
      <c r="BK496" s="170"/>
      <c r="BL496" s="170"/>
      <c r="BM496" s="170"/>
      <c r="BN496" s="170"/>
      <c r="BO496" s="170"/>
      <c r="BP496" s="170"/>
      <c r="BQ496" s="170"/>
      <c r="BR496" s="170"/>
      <c r="BS496" s="170"/>
      <c r="BT496" s="170"/>
      <c r="BU496" s="170"/>
      <c r="BV496" s="170"/>
      <c r="BW496" s="170"/>
      <c r="BX496" s="170"/>
      <c r="BY496" s="170"/>
      <c r="BZ496" s="171"/>
      <c r="CA496" s="171"/>
      <c r="CB496" s="171"/>
      <c r="CC496" s="171"/>
      <c r="CD496" s="171"/>
      <c r="CE496" s="171"/>
      <c r="CF496" s="171"/>
      <c r="CG496" s="171"/>
      <c r="CH496" s="171"/>
      <c r="CI496" s="171"/>
      <c r="CJ496" s="171"/>
      <c r="CK496" s="171"/>
      <c r="CL496" s="171"/>
      <c r="CM496" s="171"/>
      <c r="CN496" s="171"/>
      <c r="CO496" s="171"/>
      <c r="CP496" s="171"/>
      <c r="CQ496" s="171"/>
      <c r="CR496" s="171"/>
      <c r="CS496" s="171"/>
      <c r="CT496" s="171"/>
      <c r="CU496" s="171"/>
      <c r="CV496" s="171"/>
      <c r="CW496" s="171"/>
      <c r="CX496" s="171"/>
      <c r="CY496" s="171"/>
      <c r="CZ496" s="171"/>
    </row>
    <row r="497" s="175" customFormat="true" ht="25.15" customHeight="true" x14ac:dyDescent="0.2">
      <c r="C497" s="1128"/>
      <c r="D497" s="1127"/>
      <c r="E497" s="638" t="s">
        <v>241</v>
      </c>
      <c r="F497" s="473"/>
      <c r="G497" s="473"/>
      <c r="H497" s="1172" t="s">
        <v>632</v>
      </c>
      <c r="I497" s="1127"/>
      <c r="J497" s="655">
        <v>4.1609981559720894E-3</v>
      </c>
      <c r="K497" s="473"/>
      <c r="L497" s="473"/>
      <c r="M497" s="1172" t="s">
        <v>608</v>
      </c>
      <c r="N497" s="1127"/>
      <c r="O497" s="656">
        <v>5.136219325070969E-2</v>
      </c>
      <c r="P497" s="473"/>
      <c r="Q497" s="473"/>
      <c r="AB497" s="168"/>
      <c r="AC497" s="168"/>
      <c r="AD497" s="168"/>
      <c r="AE497" s="168"/>
      <c r="AF497" s="168"/>
      <c r="AG497" s="168"/>
      <c r="AH497" s="168"/>
      <c r="AI497" s="168"/>
      <c r="AJ497" s="168"/>
      <c r="AK497" s="168"/>
      <c r="AL497" s="168"/>
      <c r="AM497" s="168"/>
      <c r="AN497" s="168"/>
      <c r="AO497" s="168"/>
      <c r="AP497" s="168"/>
      <c r="AQ497" s="168"/>
      <c r="AR497" s="168"/>
      <c r="AS497" s="168"/>
      <c r="AT497" s="168"/>
      <c r="AU497" s="168"/>
      <c r="AV497" s="168"/>
      <c r="AW497" s="168"/>
      <c r="AX497" s="168"/>
      <c r="AY497" s="168"/>
      <c r="AZ497" s="168"/>
      <c r="BA497" s="170"/>
      <c r="BB497" s="255"/>
      <c r="BC497" s="170"/>
      <c r="BD497" s="170"/>
      <c r="BE497" s="170"/>
      <c r="BF497" s="170"/>
      <c r="BG497" s="170"/>
      <c r="BH497" s="170"/>
      <c r="BI497" s="170"/>
      <c r="BJ497" s="170"/>
      <c r="BK497" s="170"/>
      <c r="BL497" s="170"/>
      <c r="BM497" s="170"/>
      <c r="BN497" s="170"/>
      <c r="BO497" s="170"/>
      <c r="BP497" s="170"/>
      <c r="BQ497" s="170"/>
      <c r="BR497" s="170"/>
      <c r="BS497" s="170"/>
      <c r="BT497" s="170"/>
      <c r="BU497" s="170"/>
      <c r="BV497" s="170"/>
      <c r="BW497" s="170"/>
      <c r="BX497" s="170"/>
      <c r="BY497" s="170"/>
      <c r="BZ497" s="171"/>
      <c r="CA497" s="171"/>
      <c r="CB497" s="171"/>
      <c r="CC497" s="171"/>
      <c r="CD497" s="171"/>
      <c r="CE497" s="171"/>
      <c r="CF497" s="171"/>
      <c r="CG497" s="171"/>
      <c r="CH497" s="171"/>
      <c r="CI497" s="171"/>
      <c r="CJ497" s="171"/>
      <c r="CK497" s="171"/>
      <c r="CL497" s="171"/>
      <c r="CM497" s="171"/>
      <c r="CN497" s="171"/>
      <c r="CO497" s="171"/>
      <c r="CP497" s="171"/>
      <c r="CQ497" s="171"/>
      <c r="CR497" s="171"/>
      <c r="CS497" s="171"/>
      <c r="CT497" s="171"/>
      <c r="CU497" s="171"/>
      <c r="CV497" s="171"/>
      <c r="CW497" s="171"/>
      <c r="CX497" s="171"/>
      <c r="CY497" s="171"/>
      <c r="CZ497" s="171"/>
    </row>
    <row r="498" s="175" customFormat="true" ht="25.15" customHeight="true" x14ac:dyDescent="0.2">
      <c r="C498" s="1172" t="s">
        <v>422</v>
      </c>
      <c r="D498" s="1127"/>
      <c r="E498" s="651">
        <v>3.3104125838352358E-2</v>
      </c>
      <c r="F498" s="473"/>
      <c r="G498" s="473"/>
      <c r="H498" s="1172" t="s">
        <v>434</v>
      </c>
      <c r="I498" s="1127"/>
      <c r="J498" s="655">
        <v>5.0372316744982867E-2</v>
      </c>
      <c r="K498" s="473"/>
      <c r="L498" s="473"/>
      <c r="M498" s="1172" t="s">
        <v>626</v>
      </c>
      <c r="N498" s="1127"/>
      <c r="O498" s="656">
        <v>4.6282803620638939E-3</v>
      </c>
      <c r="P498" s="473"/>
      <c r="Q498" s="473"/>
      <c r="AB498" s="168"/>
      <c r="AC498" s="168"/>
      <c r="AD498" s="168"/>
      <c r="AE498" s="168"/>
      <c r="AF498" s="168"/>
      <c r="AG498" s="168"/>
      <c r="AH498" s="168"/>
      <c r="AI498" s="168"/>
      <c r="AJ498" s="168"/>
      <c r="AK498" s="168"/>
      <c r="AL498" s="168"/>
      <c r="AM498" s="168"/>
      <c r="AN498" s="168"/>
      <c r="AO498" s="168"/>
      <c r="AP498" s="168"/>
      <c r="AQ498" s="168"/>
      <c r="AR498" s="168"/>
      <c r="AS498" s="168"/>
      <c r="AT498" s="168"/>
      <c r="AU498" s="168"/>
      <c r="AV498" s="168"/>
      <c r="AW498" s="168"/>
      <c r="AX498" s="168"/>
      <c r="AY498" s="168"/>
      <c r="AZ498" s="168"/>
      <c r="BA498" s="170"/>
      <c r="BB498" s="255"/>
      <c r="BC498" s="170"/>
      <c r="BD498" s="170"/>
      <c r="BE498" s="170"/>
      <c r="BF498" s="170"/>
      <c r="BG498" s="170"/>
      <c r="BH498" s="170"/>
      <c r="BI498" s="170"/>
      <c r="BJ498" s="170"/>
      <c r="BK498" s="170"/>
      <c r="BL498" s="170"/>
      <c r="BM498" s="170"/>
      <c r="BN498" s="170"/>
      <c r="BO498" s="170"/>
      <c r="BP498" s="170"/>
      <c r="BQ498" s="170"/>
      <c r="BR498" s="170"/>
      <c r="BS498" s="170"/>
      <c r="BT498" s="170"/>
      <c r="BU498" s="170"/>
      <c r="BV498" s="170"/>
      <c r="BW498" s="170"/>
      <c r="BX498" s="170"/>
      <c r="BY498" s="170"/>
      <c r="BZ498" s="171"/>
      <c r="CA498" s="171"/>
      <c r="CB498" s="171"/>
      <c r="CC498" s="171"/>
      <c r="CD498" s="171"/>
      <c r="CE498" s="171"/>
      <c r="CF498" s="171"/>
      <c r="CG498" s="171"/>
      <c r="CH498" s="171"/>
      <c r="CI498" s="171"/>
      <c r="CJ498" s="171"/>
      <c r="CK498" s="171"/>
      <c r="CL498" s="171"/>
      <c r="CM498" s="171"/>
      <c r="CN498" s="171"/>
      <c r="CO498" s="171"/>
      <c r="CP498" s="171"/>
      <c r="CQ498" s="171"/>
      <c r="CR498" s="171"/>
      <c r="CS498" s="171"/>
      <c r="CT498" s="171"/>
      <c r="CU498" s="171"/>
      <c r="CV498" s="171"/>
      <c r="CW498" s="171"/>
      <c r="CX498" s="171"/>
      <c r="CY498" s="171"/>
      <c r="CZ498" s="171"/>
    </row>
    <row r="499" s="175" customFormat="true" ht="25.15" customHeight="true" x14ac:dyDescent="0.2">
      <c r="C499" s="1172" t="s">
        <v>402</v>
      </c>
      <c r="D499" s="1127"/>
      <c r="E499" s="654">
        <v>0.27626915393791468</v>
      </c>
      <c r="F499" s="473"/>
      <c r="G499" s="473"/>
      <c r="H499" s="1172" t="s">
        <v>452</v>
      </c>
      <c r="I499" s="1127"/>
      <c r="J499" s="655">
        <v>6.3967666914177303E-3</v>
      </c>
      <c r="K499" s="473"/>
      <c r="L499" s="473"/>
      <c r="M499" s="1172" t="s">
        <v>632</v>
      </c>
      <c r="N499" s="1127"/>
      <c r="O499" s="656">
        <v>3.5494878319958169E-4</v>
      </c>
      <c r="P499" s="473"/>
      <c r="Q499" s="473"/>
      <c r="AB499" s="168"/>
      <c r="AC499" s="168"/>
      <c r="AD499" s="168"/>
      <c r="AE499" s="168"/>
      <c r="AF499" s="168"/>
      <c r="AG499" s="168"/>
      <c r="AH499" s="168"/>
      <c r="AI499" s="168"/>
      <c r="AJ499" s="168"/>
      <c r="AK499" s="168"/>
      <c r="AL499" s="168"/>
      <c r="AM499" s="168"/>
      <c r="AN499" s="168"/>
      <c r="AO499" s="168"/>
      <c r="AP499" s="168"/>
      <c r="AQ499" s="168"/>
      <c r="AR499" s="168"/>
      <c r="AS499" s="168"/>
      <c r="AT499" s="168"/>
      <c r="AU499" s="168"/>
      <c r="AV499" s="168"/>
      <c r="AW499" s="168"/>
      <c r="AX499" s="168"/>
      <c r="AY499" s="168"/>
      <c r="AZ499" s="168"/>
      <c r="BA499" s="170"/>
      <c r="BB499" s="255"/>
      <c r="BC499" s="170"/>
      <c r="BD499" s="170"/>
      <c r="BE499" s="170"/>
      <c r="BF499" s="170"/>
      <c r="BG499" s="170"/>
      <c r="BH499" s="170"/>
      <c r="BI499" s="170"/>
      <c r="BJ499" s="170"/>
      <c r="BK499" s="170"/>
      <c r="BL499" s="170"/>
      <c r="BM499" s="170"/>
      <c r="BN499" s="170"/>
      <c r="BO499" s="170"/>
      <c r="BP499" s="170"/>
      <c r="BQ499" s="170"/>
      <c r="BR499" s="170"/>
      <c r="BS499" s="170"/>
      <c r="BT499" s="170"/>
      <c r="BU499" s="170"/>
      <c r="BV499" s="170"/>
      <c r="BW499" s="170"/>
      <c r="BX499" s="170"/>
      <c r="BY499" s="170"/>
      <c r="BZ499" s="171"/>
      <c r="CA499" s="171"/>
      <c r="CB499" s="171"/>
      <c r="CC499" s="171"/>
      <c r="CD499" s="171"/>
      <c r="CE499" s="171"/>
      <c r="CF499" s="171"/>
      <c r="CG499" s="171"/>
      <c r="CH499" s="171"/>
      <c r="CI499" s="171"/>
      <c r="CJ499" s="171"/>
      <c r="CK499" s="171"/>
      <c r="CL499" s="171"/>
      <c r="CM499" s="171"/>
      <c r="CN499" s="171"/>
      <c r="CO499" s="171"/>
      <c r="CP499" s="171"/>
      <c r="CQ499" s="171"/>
      <c r="CR499" s="171"/>
      <c r="CS499" s="171"/>
      <c r="CT499" s="171"/>
      <c r="CU499" s="171"/>
      <c r="CV499" s="171"/>
      <c r="CW499" s="171"/>
      <c r="CX499" s="171"/>
      <c r="CY499" s="171"/>
      <c r="CZ499" s="171"/>
    </row>
    <row r="500" s="175" customFormat="true" ht="25.15" customHeight="true" x14ac:dyDescent="0.2">
      <c r="C500" s="1172" t="s">
        <v>608</v>
      </c>
      <c r="D500" s="1127"/>
      <c r="E500" s="654">
        <v>6.1735712448043462E-2</v>
      </c>
      <c r="F500" s="473"/>
      <c r="G500" s="473"/>
      <c r="H500" s="1172" t="s">
        <v>426</v>
      </c>
      <c r="I500" s="1127"/>
      <c r="J500" s="655">
        <v>0.12880178518634028</v>
      </c>
      <c r="K500" s="473"/>
      <c r="L500" s="473"/>
      <c r="M500" s="1172" t="s">
        <v>434</v>
      </c>
      <c r="N500" s="1127"/>
      <c r="O500" s="656">
        <v>2.0619403870094023E-2</v>
      </c>
      <c r="P500" s="473"/>
      <c r="Q500" s="473"/>
      <c r="AB500" s="168"/>
      <c r="AC500" s="168"/>
      <c r="AD500" s="168"/>
      <c r="AE500" s="168"/>
      <c r="AF500" s="168"/>
      <c r="AG500" s="168"/>
      <c r="AH500" s="168"/>
      <c r="AI500" s="168"/>
      <c r="AJ500" s="168"/>
      <c r="AK500" s="168"/>
      <c r="AL500" s="168"/>
      <c r="AM500" s="168"/>
      <c r="AN500" s="168"/>
      <c r="AO500" s="168"/>
      <c r="AP500" s="168"/>
      <c r="AQ500" s="168"/>
      <c r="AR500" s="168"/>
      <c r="AS500" s="168"/>
      <c r="AT500" s="168"/>
      <c r="AU500" s="168"/>
      <c r="AV500" s="168"/>
      <c r="AW500" s="168"/>
      <c r="AX500" s="168"/>
      <c r="AY500" s="168"/>
      <c r="AZ500" s="168"/>
      <c r="BA500" s="170"/>
      <c r="BB500" s="255"/>
      <c r="BC500" s="170"/>
      <c r="BD500" s="170"/>
      <c r="BE500" s="170"/>
      <c r="BF500" s="170"/>
      <c r="BG500" s="170"/>
      <c r="BH500" s="170"/>
      <c r="BI500" s="170"/>
      <c r="BJ500" s="170"/>
      <c r="BK500" s="170"/>
      <c r="BL500" s="170"/>
      <c r="BM500" s="170"/>
      <c r="BN500" s="170"/>
      <c r="BO500" s="170"/>
      <c r="BP500" s="170"/>
      <c r="BQ500" s="170"/>
      <c r="BR500" s="170"/>
      <c r="BS500" s="170"/>
      <c r="BT500" s="170"/>
      <c r="BU500" s="170"/>
      <c r="BV500" s="170"/>
      <c r="BW500" s="170"/>
      <c r="BX500" s="170"/>
      <c r="BY500" s="170"/>
      <c r="BZ500" s="171"/>
      <c r="CA500" s="171"/>
      <c r="CB500" s="171"/>
      <c r="CC500" s="171"/>
      <c r="CD500" s="171"/>
      <c r="CE500" s="171"/>
      <c r="CF500" s="171"/>
      <c r="CG500" s="171"/>
      <c r="CH500" s="171"/>
      <c r="CI500" s="171"/>
      <c r="CJ500" s="171"/>
      <c r="CK500" s="171"/>
      <c r="CL500" s="171"/>
      <c r="CM500" s="171"/>
      <c r="CN500" s="171"/>
      <c r="CO500" s="171"/>
      <c r="CP500" s="171"/>
      <c r="CQ500" s="171"/>
      <c r="CR500" s="171"/>
      <c r="CS500" s="171"/>
      <c r="CT500" s="171"/>
      <c r="CU500" s="171"/>
      <c r="CV500" s="171"/>
      <c r="CW500" s="171"/>
      <c r="CX500" s="171"/>
      <c r="CY500" s="171"/>
      <c r="CZ500" s="171"/>
    </row>
    <row r="501" s="175" customFormat="true" ht="25.15" customHeight="true" x14ac:dyDescent="0.2">
      <c r="C501" s="1172" t="s">
        <v>626</v>
      </c>
      <c r="D501" s="1127"/>
      <c r="E501" s="654">
        <v>1.6634122904254808E-4</v>
      </c>
      <c r="F501" s="473"/>
      <c r="G501" s="473"/>
      <c r="H501" s="1172" t="s">
        <v>408</v>
      </c>
      <c r="I501" s="1127"/>
      <c r="J501" s="655">
        <v>0.1602924416144838</v>
      </c>
      <c r="K501" s="473"/>
      <c r="L501" s="473"/>
      <c r="M501" s="1172" t="s">
        <v>426</v>
      </c>
      <c r="N501" s="1127"/>
      <c r="O501" s="656">
        <v>1.2676015263633884E-2</v>
      </c>
      <c r="P501" s="473"/>
      <c r="Q501" s="473"/>
      <c r="AB501" s="168"/>
      <c r="AC501" s="168"/>
      <c r="AD501" s="168"/>
      <c r="AE501" s="168"/>
      <c r="AF501" s="168"/>
      <c r="AG501" s="168"/>
      <c r="AH501" s="168"/>
      <c r="AI501" s="168"/>
      <c r="AJ501" s="168"/>
      <c r="AK501" s="168"/>
      <c r="AL501" s="168"/>
      <c r="AM501" s="168"/>
      <c r="AN501" s="168"/>
      <c r="AO501" s="168"/>
      <c r="AP501" s="168"/>
      <c r="AQ501" s="168"/>
      <c r="AR501" s="168"/>
      <c r="AS501" s="168"/>
      <c r="AT501" s="168"/>
      <c r="AU501" s="168"/>
      <c r="AV501" s="168"/>
      <c r="AW501" s="168"/>
      <c r="AX501" s="168"/>
      <c r="AY501" s="168"/>
      <c r="AZ501" s="168"/>
      <c r="BA501" s="170"/>
      <c r="BB501" s="255"/>
      <c r="BC501" s="170"/>
      <c r="BD501" s="170"/>
      <c r="BE501" s="170"/>
      <c r="BF501" s="170"/>
      <c r="BG501" s="170"/>
      <c r="BH501" s="170"/>
      <c r="BI501" s="170"/>
      <c r="BJ501" s="170"/>
      <c r="BK501" s="170"/>
      <c r="BL501" s="170"/>
      <c r="BM501" s="170"/>
      <c r="BN501" s="170"/>
      <c r="BO501" s="170"/>
      <c r="BP501" s="170"/>
      <c r="BQ501" s="170"/>
      <c r="BR501" s="170"/>
      <c r="BS501" s="170"/>
      <c r="BT501" s="170"/>
      <c r="BU501" s="170"/>
      <c r="BV501" s="170"/>
      <c r="BW501" s="170"/>
      <c r="BX501" s="170"/>
      <c r="BY501" s="170"/>
      <c r="BZ501" s="171"/>
      <c r="CA501" s="171"/>
      <c r="CB501" s="171"/>
      <c r="CC501" s="171"/>
      <c r="CD501" s="171"/>
      <c r="CE501" s="171"/>
      <c r="CF501" s="171"/>
      <c r="CG501" s="171"/>
      <c r="CH501" s="171"/>
      <c r="CI501" s="171"/>
      <c r="CJ501" s="171"/>
      <c r="CK501" s="171"/>
      <c r="CL501" s="171"/>
      <c r="CM501" s="171"/>
      <c r="CN501" s="171"/>
      <c r="CO501" s="171"/>
      <c r="CP501" s="171"/>
      <c r="CQ501" s="171"/>
      <c r="CR501" s="171"/>
      <c r="CS501" s="171"/>
      <c r="CT501" s="171"/>
      <c r="CU501" s="171"/>
      <c r="CV501" s="171"/>
      <c r="CW501" s="171"/>
      <c r="CX501" s="171"/>
      <c r="CY501" s="171"/>
      <c r="CZ501" s="171"/>
    </row>
    <row r="502" s="175" customFormat="true" ht="25.15" customHeight="true" x14ac:dyDescent="0.2">
      <c r="C502" s="1172" t="s">
        <v>632</v>
      </c>
      <c r="D502" s="1127"/>
      <c r="E502" s="654">
        <v>2.1119401092018339E-3</v>
      </c>
      <c r="F502" s="473"/>
      <c r="G502" s="473"/>
      <c r="H502" s="1172" t="s">
        <v>430</v>
      </c>
      <c r="I502" s="1127"/>
      <c r="J502" s="655">
        <v>2.4251090220771068E-2</v>
      </c>
      <c r="K502" s="473"/>
      <c r="L502" s="473"/>
      <c r="M502" s="1172" t="s">
        <v>408</v>
      </c>
      <c r="N502" s="1127"/>
      <c r="O502" s="656">
        <v>0.38852416754244978</v>
      </c>
      <c r="P502" s="473"/>
      <c r="Q502" s="473"/>
      <c r="AB502" s="168"/>
      <c r="AC502" s="168"/>
      <c r="AD502" s="168"/>
      <c r="AE502" s="168"/>
      <c r="AF502" s="168"/>
      <c r="AG502" s="168"/>
      <c r="AH502" s="168"/>
      <c r="AI502" s="168"/>
      <c r="AJ502" s="168"/>
      <c r="AK502" s="168"/>
      <c r="AL502" s="168"/>
      <c r="AM502" s="168"/>
      <c r="AN502" s="168"/>
      <c r="AO502" s="168"/>
      <c r="AP502" s="168"/>
      <c r="AQ502" s="168"/>
      <c r="AR502" s="168"/>
      <c r="AS502" s="168"/>
      <c r="AT502" s="168"/>
      <c r="AU502" s="168"/>
      <c r="AV502" s="168"/>
      <c r="AW502" s="168"/>
      <c r="AX502" s="168"/>
      <c r="AY502" s="168"/>
      <c r="AZ502" s="168"/>
      <c r="BA502" s="170"/>
      <c r="BB502" s="255"/>
      <c r="BC502" s="170"/>
      <c r="BD502" s="170"/>
      <c r="BE502" s="170"/>
      <c r="BF502" s="170"/>
      <c r="BG502" s="170"/>
      <c r="BH502" s="170"/>
      <c r="BI502" s="170"/>
      <c r="BJ502" s="170"/>
      <c r="BK502" s="170"/>
      <c r="BL502" s="170"/>
      <c r="BM502" s="170"/>
      <c r="BN502" s="170"/>
      <c r="BO502" s="170"/>
      <c r="BP502" s="170"/>
      <c r="BQ502" s="170"/>
      <c r="BR502" s="170"/>
      <c r="BS502" s="170"/>
      <c r="BT502" s="170"/>
      <c r="BU502" s="170"/>
      <c r="BV502" s="170"/>
      <c r="BW502" s="170"/>
      <c r="BX502" s="170"/>
      <c r="BY502" s="170"/>
      <c r="BZ502" s="171"/>
      <c r="CA502" s="171"/>
      <c r="CB502" s="171"/>
      <c r="CC502" s="171"/>
      <c r="CD502" s="171"/>
      <c r="CE502" s="171"/>
      <c r="CF502" s="171"/>
      <c r="CG502" s="171"/>
      <c r="CH502" s="171"/>
      <c r="CI502" s="171"/>
      <c r="CJ502" s="171"/>
      <c r="CK502" s="171"/>
      <c r="CL502" s="171"/>
      <c r="CM502" s="171"/>
      <c r="CN502" s="171"/>
      <c r="CO502" s="171"/>
      <c r="CP502" s="171"/>
      <c r="CQ502" s="171"/>
      <c r="CR502" s="171"/>
      <c r="CS502" s="171"/>
      <c r="CT502" s="171"/>
      <c r="CU502" s="171"/>
      <c r="CV502" s="171"/>
      <c r="CW502" s="171"/>
      <c r="CX502" s="171"/>
      <c r="CY502" s="171"/>
      <c r="CZ502" s="171"/>
    </row>
    <row r="503" s="175" customFormat="true" ht="25.15" customHeight="true" x14ac:dyDescent="0.2">
      <c r="C503" s="1172" t="s">
        <v>434</v>
      </c>
      <c r="D503" s="1127"/>
      <c r="E503" s="654">
        <v>2.3665930321823302E-2</v>
      </c>
      <c r="F503" s="473"/>
      <c r="G503" s="473"/>
      <c r="H503" s="1172" t="s">
        <v>404</v>
      </c>
      <c r="I503" s="1127"/>
      <c r="J503" s="655">
        <v>4.6509348170372652E-4</v>
      </c>
      <c r="K503" s="473"/>
      <c r="L503" s="473"/>
      <c r="M503" s="1172" t="s">
        <v>430</v>
      </c>
      <c r="N503" s="1127"/>
      <c r="O503" s="656">
        <v>2.3370945147843779E-3</v>
      </c>
      <c r="P503" s="473"/>
      <c r="Q503" s="473"/>
      <c r="AB503" s="168"/>
      <c r="AC503" s="168"/>
      <c r="AD503" s="168"/>
      <c r="AE503" s="168"/>
      <c r="AF503" s="168"/>
      <c r="AG503" s="168"/>
      <c r="AH503" s="168"/>
      <c r="AI503" s="168"/>
      <c r="AJ503" s="168"/>
      <c r="AK503" s="168"/>
      <c r="AL503" s="168"/>
      <c r="AM503" s="168"/>
      <c r="AN503" s="168"/>
      <c r="AO503" s="168"/>
      <c r="AP503" s="168"/>
      <c r="AQ503" s="168"/>
      <c r="AR503" s="168"/>
      <c r="AS503" s="168"/>
      <c r="AT503" s="168"/>
      <c r="AU503" s="168"/>
      <c r="AV503" s="168"/>
      <c r="AW503" s="168"/>
      <c r="AX503" s="168"/>
      <c r="AY503" s="168"/>
      <c r="AZ503" s="168"/>
      <c r="BA503" s="170"/>
      <c r="BB503" s="255"/>
      <c r="BC503" s="170"/>
      <c r="BD503" s="170"/>
      <c r="BE503" s="170"/>
      <c r="BF503" s="170"/>
      <c r="BG503" s="170"/>
      <c r="BH503" s="170"/>
      <c r="BI503" s="170"/>
      <c r="BJ503" s="170"/>
      <c r="BK503" s="170"/>
      <c r="BL503" s="170"/>
      <c r="BM503" s="170"/>
      <c r="BN503" s="170"/>
      <c r="BO503" s="170"/>
      <c r="BP503" s="170"/>
      <c r="BQ503" s="170"/>
      <c r="BR503" s="170"/>
      <c r="BS503" s="170"/>
      <c r="BT503" s="170"/>
      <c r="BU503" s="170"/>
      <c r="BV503" s="170"/>
      <c r="BW503" s="170"/>
      <c r="BX503" s="170"/>
      <c r="BY503" s="170"/>
      <c r="BZ503" s="171"/>
      <c r="CA503" s="171"/>
      <c r="CB503" s="171"/>
      <c r="CC503" s="171"/>
      <c r="CD503" s="171"/>
      <c r="CE503" s="171"/>
      <c r="CF503" s="171"/>
      <c r="CG503" s="171"/>
      <c r="CH503" s="171"/>
      <c r="CI503" s="171"/>
      <c r="CJ503" s="171"/>
      <c r="CK503" s="171"/>
      <c r="CL503" s="171"/>
      <c r="CM503" s="171"/>
      <c r="CN503" s="171"/>
      <c r="CO503" s="171"/>
      <c r="CP503" s="171"/>
      <c r="CQ503" s="171"/>
      <c r="CR503" s="171"/>
      <c r="CS503" s="171"/>
      <c r="CT503" s="171"/>
      <c r="CU503" s="171"/>
      <c r="CV503" s="171"/>
      <c r="CW503" s="171"/>
      <c r="CX503" s="171"/>
      <c r="CY503" s="171"/>
      <c r="CZ503" s="171"/>
    </row>
    <row r="504" s="175" customFormat="true" ht="25.15" customHeight="true" x14ac:dyDescent="0.2">
      <c r="C504" s="1172" t="s">
        <v>426</v>
      </c>
      <c r="D504" s="1127"/>
      <c r="E504" s="654">
        <v>8.5786810250171819E-2</v>
      </c>
      <c r="F504" s="473"/>
      <c r="G504" s="473"/>
      <c r="H504" s="1172" t="s">
        <v>451</v>
      </c>
      <c r="I504" s="1127"/>
      <c r="J504" s="655">
        <v>5.0508707048524575E-3</v>
      </c>
      <c r="K504" s="473"/>
      <c r="L504" s="473"/>
      <c r="M504" s="1172" t="s">
        <v>448</v>
      </c>
      <c r="N504" s="1127"/>
      <c r="O504" s="656">
        <v>8.5913368246123356E-4</v>
      </c>
      <c r="P504" s="473"/>
      <c r="Q504" s="473"/>
      <c r="AB504" s="168"/>
      <c r="AC504" s="168"/>
      <c r="AD504" s="168"/>
      <c r="AE504" s="168"/>
      <c r="AF504" s="168"/>
      <c r="AG504" s="168"/>
      <c r="AH504" s="168"/>
      <c r="AI504" s="168"/>
      <c r="AJ504" s="168"/>
      <c r="AK504" s="168"/>
      <c r="AL504" s="168"/>
      <c r="AM504" s="168"/>
      <c r="AN504" s="168"/>
      <c r="AO504" s="168"/>
      <c r="AP504" s="168"/>
      <c r="AQ504" s="168"/>
      <c r="AR504" s="168"/>
      <c r="AS504" s="168"/>
      <c r="AT504" s="168"/>
      <c r="AU504" s="168"/>
      <c r="AV504" s="168"/>
      <c r="AW504" s="168"/>
      <c r="AX504" s="168"/>
      <c r="AY504" s="168"/>
      <c r="AZ504" s="168"/>
      <c r="BA504" s="170"/>
      <c r="BB504" s="255"/>
      <c r="BC504" s="170"/>
      <c r="BD504" s="170"/>
      <c r="BE504" s="170"/>
      <c r="BF504" s="170"/>
      <c r="BG504" s="170"/>
      <c r="BH504" s="170"/>
      <c r="BI504" s="170"/>
      <c r="BJ504" s="170"/>
      <c r="BK504" s="170"/>
      <c r="BL504" s="170"/>
      <c r="BM504" s="170"/>
      <c r="BN504" s="170"/>
      <c r="BO504" s="170"/>
      <c r="BP504" s="170"/>
      <c r="BQ504" s="170"/>
      <c r="BR504" s="170"/>
      <c r="BS504" s="170"/>
      <c r="BT504" s="170"/>
      <c r="BU504" s="170"/>
      <c r="BV504" s="170"/>
      <c r="BW504" s="170"/>
      <c r="BX504" s="170"/>
      <c r="BY504" s="170"/>
      <c r="BZ504" s="171"/>
      <c r="CA504" s="171"/>
      <c r="CB504" s="171"/>
      <c r="CC504" s="171"/>
      <c r="CD504" s="171"/>
      <c r="CE504" s="171"/>
      <c r="CF504" s="171"/>
      <c r="CG504" s="171"/>
      <c r="CH504" s="171"/>
      <c r="CI504" s="171"/>
      <c r="CJ504" s="171"/>
      <c r="CK504" s="171"/>
      <c r="CL504" s="171"/>
      <c r="CM504" s="171"/>
      <c r="CN504" s="171"/>
      <c r="CO504" s="171"/>
      <c r="CP504" s="171"/>
      <c r="CQ504" s="171"/>
      <c r="CR504" s="171"/>
      <c r="CS504" s="171"/>
      <c r="CT504" s="171"/>
      <c r="CU504" s="171"/>
      <c r="CV504" s="171"/>
      <c r="CW504" s="171"/>
      <c r="CX504" s="171"/>
      <c r="CY504" s="171"/>
      <c r="CZ504" s="171"/>
    </row>
    <row r="505" s="175" customFormat="true" ht="25.15" customHeight="true" x14ac:dyDescent="0.2">
      <c r="C505" s="1172" t="s">
        <v>408</v>
      </c>
      <c r="D505" s="1127"/>
      <c r="E505" s="654">
        <v>0.17413900425216525</v>
      </c>
      <c r="F505" s="473"/>
      <c r="G505" s="473"/>
      <c r="H505" s="1172" t="s">
        <v>420</v>
      </c>
      <c r="I505" s="1127"/>
      <c r="J505" s="655">
        <v>0.1343588041015297</v>
      </c>
      <c r="K505" s="473"/>
      <c r="L505" s="473"/>
      <c r="M505" s="1172" t="s">
        <v>404</v>
      </c>
      <c r="N505" s="1127"/>
      <c r="O505" s="656">
        <v>0.4041744580907311</v>
      </c>
      <c r="P505" s="473"/>
      <c r="Q505" s="473"/>
      <c r="AB505" s="168"/>
      <c r="AC505" s="168"/>
      <c r="AD505" s="168"/>
      <c r="AE505" s="168"/>
      <c r="AF505" s="168"/>
      <c r="AG505" s="168"/>
      <c r="AH505" s="168"/>
      <c r="AI505" s="168"/>
      <c r="AJ505" s="168"/>
      <c r="AK505" s="168"/>
      <c r="AL505" s="168"/>
      <c r="AM505" s="168"/>
      <c r="AN505" s="168"/>
      <c r="AO505" s="168"/>
      <c r="AP505" s="168"/>
      <c r="AQ505" s="168"/>
      <c r="AR505" s="168"/>
      <c r="AS505" s="168"/>
      <c r="AT505" s="168"/>
      <c r="AU505" s="168"/>
      <c r="AV505" s="168"/>
      <c r="AW505" s="168"/>
      <c r="AX505" s="168"/>
      <c r="AY505" s="168"/>
      <c r="AZ505" s="168"/>
      <c r="BA505" s="170"/>
      <c r="BB505" s="255"/>
      <c r="BC505" s="170"/>
      <c r="BD505" s="170"/>
      <c r="BE505" s="170"/>
      <c r="BF505" s="170"/>
      <c r="BG505" s="170"/>
      <c r="BH505" s="170"/>
      <c r="BI505" s="170"/>
      <c r="BJ505" s="170"/>
      <c r="BK505" s="170"/>
      <c r="BL505" s="170"/>
      <c r="BM505" s="170"/>
      <c r="BN505" s="170"/>
      <c r="BO505" s="170"/>
      <c r="BP505" s="170"/>
      <c r="BQ505" s="170"/>
      <c r="BR505" s="170"/>
      <c r="BS505" s="170"/>
      <c r="BT505" s="170"/>
      <c r="BU505" s="170"/>
      <c r="BV505" s="170"/>
      <c r="BW505" s="170"/>
      <c r="BX505" s="170"/>
      <c r="BY505" s="170"/>
      <c r="BZ505" s="171"/>
      <c r="CA505" s="171"/>
      <c r="CB505" s="171"/>
      <c r="CC505" s="171"/>
      <c r="CD505" s="171"/>
      <c r="CE505" s="171"/>
      <c r="CF505" s="171"/>
      <c r="CG505" s="171"/>
      <c r="CH505" s="171"/>
      <c r="CI505" s="171"/>
      <c r="CJ505" s="171"/>
      <c r="CK505" s="171"/>
      <c r="CL505" s="171"/>
      <c r="CM505" s="171"/>
      <c r="CN505" s="171"/>
      <c r="CO505" s="171"/>
      <c r="CP505" s="171"/>
      <c r="CQ505" s="171"/>
      <c r="CR505" s="171"/>
      <c r="CS505" s="171"/>
      <c r="CT505" s="171"/>
      <c r="CU505" s="171"/>
      <c r="CV505" s="171"/>
      <c r="CW505" s="171"/>
      <c r="CX505" s="171"/>
      <c r="CY505" s="171"/>
      <c r="CZ505" s="171"/>
    </row>
    <row r="506" s="175" customFormat="true" ht="25.15" customHeight="true" x14ac:dyDescent="0.2">
      <c r="C506" s="1172" t="s">
        <v>430</v>
      </c>
      <c r="D506" s="1127"/>
      <c r="E506" s="654">
        <v>1.5940414225796947E-2</v>
      </c>
      <c r="F506" s="473"/>
      <c r="G506" s="473"/>
      <c r="H506" s="1172" t="s">
        <v>435</v>
      </c>
      <c r="I506" s="1127"/>
      <c r="J506" s="655">
        <v>6.6861330967552058E-3</v>
      </c>
      <c r="K506" s="473"/>
      <c r="L506" s="473"/>
      <c r="M506" s="1172" t="s">
        <v>465</v>
      </c>
      <c r="N506" s="1127"/>
      <c r="O506" s="656">
        <v>3.5034107522580611E-4</v>
      </c>
      <c r="P506" s="473"/>
      <c r="Q506" s="473"/>
      <c r="AB506" s="168"/>
      <c r="AC506" s="168"/>
      <c r="AD506" s="168"/>
      <c r="AE506" s="168"/>
      <c r="AF506" s="168"/>
      <c r="AG506" s="168"/>
      <c r="AH506" s="168"/>
      <c r="AI506" s="168"/>
      <c r="AJ506" s="168"/>
      <c r="AK506" s="168"/>
      <c r="AL506" s="168"/>
      <c r="AM506" s="168"/>
      <c r="AN506" s="168"/>
      <c r="AO506" s="168"/>
      <c r="AP506" s="168"/>
      <c r="AQ506" s="168"/>
      <c r="AR506" s="168"/>
      <c r="AS506" s="168"/>
      <c r="AT506" s="168"/>
      <c r="AU506" s="168"/>
      <c r="AV506" s="168"/>
      <c r="AW506" s="168"/>
      <c r="AX506" s="168"/>
      <c r="AY506" s="168"/>
      <c r="AZ506" s="168"/>
      <c r="BA506" s="170"/>
      <c r="BB506" s="255"/>
      <c r="BC506" s="170"/>
      <c r="BD506" s="170"/>
      <c r="BE506" s="170"/>
      <c r="BF506" s="170"/>
      <c r="BG506" s="170"/>
      <c r="BH506" s="170"/>
      <c r="BI506" s="170"/>
      <c r="BJ506" s="170"/>
      <c r="BK506" s="170"/>
      <c r="BL506" s="170"/>
      <c r="BM506" s="170"/>
      <c r="BN506" s="170"/>
      <c r="BO506" s="170"/>
      <c r="BP506" s="170"/>
      <c r="BQ506" s="170"/>
      <c r="BR506" s="170"/>
      <c r="BS506" s="170"/>
      <c r="BT506" s="170"/>
      <c r="BU506" s="170"/>
      <c r="BV506" s="170"/>
      <c r="BW506" s="170"/>
      <c r="BX506" s="170"/>
      <c r="BY506" s="170"/>
      <c r="BZ506" s="171"/>
      <c r="CA506" s="171"/>
      <c r="CB506" s="171"/>
      <c r="CC506" s="171"/>
      <c r="CD506" s="171"/>
      <c r="CE506" s="171"/>
      <c r="CF506" s="171"/>
      <c r="CG506" s="171"/>
      <c r="CH506" s="171"/>
      <c r="CI506" s="171"/>
      <c r="CJ506" s="171"/>
      <c r="CK506" s="171"/>
      <c r="CL506" s="171"/>
      <c r="CM506" s="171"/>
      <c r="CN506" s="171"/>
      <c r="CO506" s="171"/>
      <c r="CP506" s="171"/>
      <c r="CQ506" s="171"/>
      <c r="CR506" s="171"/>
      <c r="CS506" s="171"/>
      <c r="CT506" s="171"/>
      <c r="CU506" s="171"/>
      <c r="CV506" s="171"/>
      <c r="CW506" s="171"/>
      <c r="CX506" s="171"/>
      <c r="CY506" s="171"/>
      <c r="CZ506" s="171"/>
    </row>
    <row r="507" s="175" customFormat="true" ht="25.15" customHeight="true" x14ac:dyDescent="0.2">
      <c r="C507" s="1172" t="s">
        <v>448</v>
      </c>
      <c r="D507" s="1127"/>
      <c r="E507" s="654">
        <v>9.4366018616463332E-4</v>
      </c>
      <c r="F507" s="473"/>
      <c r="G507" s="473"/>
      <c r="H507" s="1172" t="s">
        <v>636</v>
      </c>
      <c r="I507" s="1127"/>
      <c r="J507" s="655">
        <v>2.5259351922338012E-4</v>
      </c>
      <c r="K507" s="473"/>
      <c r="L507" s="473"/>
      <c r="M507" s="1172" t="s">
        <v>451</v>
      </c>
      <c r="N507" s="1127"/>
      <c r="O507" s="656">
        <v>1.8483347943675142E-2</v>
      </c>
      <c r="P507" s="473"/>
      <c r="Q507" s="473"/>
      <c r="AB507" s="168"/>
      <c r="AC507" s="168"/>
      <c r="AD507" s="168"/>
      <c r="AE507" s="168"/>
      <c r="AF507" s="168"/>
      <c r="AG507" s="168"/>
      <c r="AH507" s="168"/>
      <c r="AI507" s="168"/>
      <c r="AJ507" s="168"/>
      <c r="AK507" s="168"/>
      <c r="AL507" s="168"/>
      <c r="AM507" s="168"/>
      <c r="AN507" s="168"/>
      <c r="AO507" s="168"/>
      <c r="AP507" s="168"/>
      <c r="AQ507" s="168"/>
      <c r="AR507" s="168"/>
      <c r="AS507" s="168"/>
      <c r="AT507" s="168"/>
      <c r="AU507" s="168"/>
      <c r="AV507" s="168"/>
      <c r="AW507" s="168"/>
      <c r="AX507" s="168"/>
      <c r="AY507" s="168"/>
      <c r="AZ507" s="168"/>
      <c r="BA507" s="170"/>
      <c r="BB507" s="255"/>
      <c r="BC507" s="170"/>
      <c r="BD507" s="170"/>
      <c r="BE507" s="170"/>
      <c r="BF507" s="170"/>
      <c r="BG507" s="170"/>
      <c r="BH507" s="170"/>
      <c r="BI507" s="170"/>
      <c r="BJ507" s="170"/>
      <c r="BK507" s="170"/>
      <c r="BL507" s="170"/>
      <c r="BM507" s="170"/>
      <c r="BN507" s="170"/>
      <c r="BO507" s="170"/>
      <c r="BP507" s="170"/>
      <c r="BQ507" s="170"/>
      <c r="BR507" s="170"/>
      <c r="BS507" s="170"/>
      <c r="BT507" s="170"/>
      <c r="BU507" s="170"/>
      <c r="BV507" s="170"/>
      <c r="BW507" s="170"/>
      <c r="BX507" s="170"/>
      <c r="BY507" s="170"/>
      <c r="BZ507" s="171"/>
      <c r="CA507" s="171"/>
      <c r="CB507" s="171"/>
      <c r="CC507" s="171"/>
      <c r="CD507" s="171"/>
      <c r="CE507" s="171"/>
      <c r="CF507" s="171"/>
      <c r="CG507" s="171"/>
      <c r="CH507" s="171"/>
      <c r="CI507" s="171"/>
      <c r="CJ507" s="171"/>
      <c r="CK507" s="171"/>
      <c r="CL507" s="171"/>
      <c r="CM507" s="171"/>
      <c r="CN507" s="171"/>
      <c r="CO507" s="171"/>
      <c r="CP507" s="171"/>
      <c r="CQ507" s="171"/>
      <c r="CR507" s="171"/>
      <c r="CS507" s="171"/>
      <c r="CT507" s="171"/>
      <c r="CU507" s="171"/>
      <c r="CV507" s="171"/>
      <c r="CW507" s="171"/>
      <c r="CX507" s="171"/>
      <c r="CY507" s="171"/>
      <c r="CZ507" s="171"/>
    </row>
    <row r="508" s="175" customFormat="true" ht="25.15" customHeight="true" x14ac:dyDescent="0.2">
      <c r="C508" s="1172" t="s">
        <v>404</v>
      </c>
      <c r="D508" s="1127"/>
      <c r="E508" s="654">
        <v>0.37225468103976317</v>
      </c>
      <c r="F508" s="473"/>
      <c r="G508" s="473"/>
      <c r="H508" s="1172" t="s">
        <v>593</v>
      </c>
      <c r="I508" s="1127"/>
      <c r="J508" s="655">
        <v>6.0402580074336513E-2</v>
      </c>
      <c r="K508" s="473"/>
      <c r="L508" s="473"/>
      <c r="M508" s="1172" t="s">
        <v>462</v>
      </c>
      <c r="N508" s="1127"/>
      <c r="O508" s="660">
        <v>3.9119204624226234E-6</v>
      </c>
      <c r="P508" s="473"/>
      <c r="Q508" s="473"/>
      <c r="AB508" s="168"/>
      <c r="AC508" s="168"/>
      <c r="AD508" s="168"/>
      <c r="AE508" s="168"/>
      <c r="AF508" s="168"/>
      <c r="AG508" s="168"/>
      <c r="AH508" s="168"/>
      <c r="AI508" s="168"/>
      <c r="AJ508" s="168"/>
      <c r="AK508" s="168"/>
      <c r="AL508" s="168"/>
      <c r="AM508" s="168"/>
      <c r="AN508" s="168"/>
      <c r="AO508" s="168"/>
      <c r="AP508" s="168"/>
      <c r="AQ508" s="168"/>
      <c r="AR508" s="168"/>
      <c r="AS508" s="168"/>
      <c r="AT508" s="168"/>
      <c r="AU508" s="168"/>
      <c r="AV508" s="168"/>
      <c r="AW508" s="168"/>
      <c r="AX508" s="168"/>
      <c r="AY508" s="168"/>
      <c r="AZ508" s="168"/>
      <c r="BA508" s="170"/>
      <c r="BB508" s="255"/>
      <c r="BC508" s="170"/>
      <c r="BD508" s="170"/>
      <c r="BE508" s="170"/>
      <c r="BF508" s="170"/>
      <c r="BG508" s="170"/>
      <c r="BH508" s="170"/>
      <c r="BI508" s="170"/>
      <c r="BJ508" s="170"/>
      <c r="BK508" s="170"/>
      <c r="BL508" s="170"/>
      <c r="BM508" s="170"/>
      <c r="BN508" s="170"/>
      <c r="BO508" s="170"/>
      <c r="BP508" s="170"/>
      <c r="BQ508" s="170"/>
      <c r="BR508" s="170"/>
      <c r="BS508" s="170"/>
      <c r="BT508" s="170"/>
      <c r="BU508" s="170"/>
      <c r="BV508" s="170"/>
      <c r="BW508" s="170"/>
      <c r="BX508" s="170"/>
      <c r="BY508" s="170"/>
      <c r="BZ508" s="171"/>
      <c r="CA508" s="171"/>
      <c r="CB508" s="171"/>
      <c r="CC508" s="171"/>
      <c r="CD508" s="171"/>
      <c r="CE508" s="171"/>
      <c r="CF508" s="171"/>
      <c r="CG508" s="171"/>
      <c r="CH508" s="171"/>
      <c r="CI508" s="171"/>
      <c r="CJ508" s="171"/>
      <c r="CK508" s="171"/>
      <c r="CL508" s="171"/>
      <c r="CM508" s="171"/>
      <c r="CN508" s="171"/>
      <c r="CO508" s="171"/>
      <c r="CP508" s="171"/>
      <c r="CQ508" s="171"/>
      <c r="CR508" s="171"/>
      <c r="CS508" s="171"/>
      <c r="CT508" s="171"/>
      <c r="CU508" s="171"/>
      <c r="CV508" s="171"/>
      <c r="CW508" s="171"/>
      <c r="CX508" s="171"/>
      <c r="CY508" s="171"/>
      <c r="CZ508" s="171"/>
    </row>
    <row r="509" s="175" customFormat="true" ht="25.15" customHeight="true" x14ac:dyDescent="0.2">
      <c r="C509" s="1172" t="s">
        <v>465</v>
      </c>
      <c r="D509" s="1127"/>
      <c r="E509" s="661">
        <v>1.8679485175431313E-5</v>
      </c>
      <c r="F509" s="473"/>
      <c r="G509" s="473"/>
      <c r="H509" s="1172" t="s">
        <v>460</v>
      </c>
      <c r="I509" s="1127"/>
      <c r="J509" s="662">
        <v>8.4574631400359711E-5</v>
      </c>
      <c r="K509" s="473"/>
      <c r="L509" s="473"/>
      <c r="M509" s="1172" t="s">
        <v>420</v>
      </c>
      <c r="N509" s="1127"/>
      <c r="O509" s="656">
        <v>1.5862251028398416E-2</v>
      </c>
      <c r="P509" s="473"/>
      <c r="Q509" s="473"/>
      <c r="AB509" s="168"/>
      <c r="AC509" s="168"/>
      <c r="AD509" s="168"/>
      <c r="AE509" s="168"/>
      <c r="AF509" s="168"/>
      <c r="AG509" s="168"/>
      <c r="AH509" s="168"/>
      <c r="AI509" s="168"/>
      <c r="AJ509" s="168"/>
      <c r="AK509" s="168"/>
      <c r="AL509" s="168"/>
      <c r="AM509" s="168"/>
      <c r="AN509" s="168"/>
      <c r="AO509" s="168"/>
      <c r="AP509" s="168"/>
      <c r="AQ509" s="168"/>
      <c r="AR509" s="168"/>
      <c r="AS509" s="168"/>
      <c r="AT509" s="168"/>
      <c r="AU509" s="168"/>
      <c r="AV509" s="168"/>
      <c r="AW509" s="168"/>
      <c r="AX509" s="168"/>
      <c r="AY509" s="168"/>
      <c r="AZ509" s="168"/>
      <c r="BA509" s="170"/>
      <c r="BB509" s="255"/>
      <c r="BC509" s="170"/>
      <c r="BD509" s="170"/>
      <c r="BE509" s="170"/>
      <c r="BF509" s="170"/>
      <c r="BG509" s="170"/>
      <c r="BH509" s="170"/>
      <c r="BI509" s="170"/>
      <c r="BJ509" s="170"/>
      <c r="BK509" s="170"/>
      <c r="BL509" s="170"/>
      <c r="BM509" s="170"/>
      <c r="BN509" s="170"/>
      <c r="BO509" s="170"/>
      <c r="BP509" s="170"/>
      <c r="BQ509" s="170"/>
      <c r="BR509" s="170"/>
      <c r="BS509" s="170"/>
      <c r="BT509" s="170"/>
      <c r="BU509" s="170"/>
      <c r="BV509" s="170"/>
      <c r="BW509" s="170"/>
      <c r="BX509" s="170"/>
      <c r="BY509" s="170"/>
      <c r="BZ509" s="171"/>
      <c r="CA509" s="171"/>
      <c r="CB509" s="171"/>
      <c r="CC509" s="171"/>
      <c r="CD509" s="171"/>
      <c r="CE509" s="171"/>
      <c r="CF509" s="171"/>
      <c r="CG509" s="171"/>
      <c r="CH509" s="171"/>
      <c r="CI509" s="171"/>
      <c r="CJ509" s="171"/>
      <c r="CK509" s="171"/>
      <c r="CL509" s="171"/>
      <c r="CM509" s="171"/>
      <c r="CN509" s="171"/>
      <c r="CO509" s="171"/>
      <c r="CP509" s="171"/>
      <c r="CQ509" s="171"/>
      <c r="CR509" s="171"/>
      <c r="CS509" s="171"/>
      <c r="CT509" s="171"/>
      <c r="CU509" s="171"/>
      <c r="CV509" s="171"/>
      <c r="CW509" s="171"/>
      <c r="CX509" s="171"/>
      <c r="CY509" s="171"/>
      <c r="CZ509" s="171"/>
    </row>
    <row r="510" s="175" customFormat="true" ht="25.15" customHeight="true" x14ac:dyDescent="0.2">
      <c r="C510" s="1172" t="s">
        <v>451</v>
      </c>
      <c r="D510" s="1127"/>
      <c r="E510" s="654">
        <v>1.7042698580395699E-2</v>
      </c>
      <c r="F510" s="473"/>
      <c r="G510" s="473"/>
      <c r="H510" s="1172" t="s">
        <v>600</v>
      </c>
      <c r="I510" s="1127"/>
      <c r="J510" s="655">
        <v>5.8767404324775296E-3</v>
      </c>
      <c r="K510" s="473"/>
      <c r="L510" s="473"/>
      <c r="M510" s="1172" t="s">
        <v>435</v>
      </c>
      <c r="N510" s="1127"/>
      <c r="O510" s="656">
        <v>6.7766576336289225E-4</v>
      </c>
      <c r="P510" s="473"/>
      <c r="Q510" s="473"/>
      <c r="AB510" s="168"/>
      <c r="AC510" s="168"/>
      <c r="AD510" s="168"/>
      <c r="AE510" s="168"/>
      <c r="AF510" s="168"/>
      <c r="AG510" s="168"/>
      <c r="AH510" s="168"/>
      <c r="AI510" s="168"/>
      <c r="AJ510" s="168"/>
      <c r="AK510" s="168"/>
      <c r="AL510" s="168"/>
      <c r="AM510" s="168"/>
      <c r="AN510" s="168"/>
      <c r="AO510" s="168"/>
      <c r="AP510" s="168"/>
      <c r="AQ510" s="168"/>
      <c r="AR510" s="168"/>
      <c r="AS510" s="168"/>
      <c r="AT510" s="168"/>
      <c r="AU510" s="168"/>
      <c r="AV510" s="168"/>
      <c r="AW510" s="168"/>
      <c r="AX510" s="168"/>
      <c r="AY510" s="168"/>
      <c r="AZ510" s="168"/>
      <c r="BA510" s="170"/>
      <c r="BB510" s="255"/>
      <c r="BC510" s="170"/>
      <c r="BD510" s="170"/>
      <c r="BE510" s="170"/>
      <c r="BF510" s="170"/>
      <c r="BG510" s="170"/>
      <c r="BH510" s="170"/>
      <c r="BI510" s="170"/>
      <c r="BJ510" s="170"/>
      <c r="BK510" s="170"/>
      <c r="BL510" s="170"/>
      <c r="BM510" s="170"/>
      <c r="BN510" s="170"/>
      <c r="BO510" s="170"/>
      <c r="BP510" s="170"/>
      <c r="BQ510" s="170"/>
      <c r="BR510" s="170"/>
      <c r="BS510" s="170"/>
      <c r="BT510" s="170"/>
      <c r="BU510" s="170"/>
      <c r="BV510" s="170"/>
      <c r="BW510" s="170"/>
      <c r="BX510" s="170"/>
      <c r="BY510" s="170"/>
      <c r="BZ510" s="171"/>
      <c r="CA510" s="171"/>
      <c r="CB510" s="171"/>
      <c r="CC510" s="171"/>
      <c r="CD510" s="171"/>
      <c r="CE510" s="171"/>
      <c r="CF510" s="171"/>
      <c r="CG510" s="171"/>
      <c r="CH510" s="171"/>
      <c r="CI510" s="171"/>
      <c r="CJ510" s="171"/>
      <c r="CK510" s="171"/>
      <c r="CL510" s="171"/>
      <c r="CM510" s="171"/>
      <c r="CN510" s="171"/>
      <c r="CO510" s="171"/>
      <c r="CP510" s="171"/>
      <c r="CQ510" s="171"/>
      <c r="CR510" s="171"/>
      <c r="CS510" s="171"/>
      <c r="CT510" s="171"/>
      <c r="CU510" s="171"/>
      <c r="CV510" s="171"/>
      <c r="CW510" s="171"/>
      <c r="CX510" s="171"/>
      <c r="CY510" s="171"/>
      <c r="CZ510" s="171"/>
    </row>
    <row r="511" s="175" customFormat="true" ht="25.15" customHeight="true" x14ac:dyDescent="0.2">
      <c r="C511" s="1172" t="s">
        <v>452</v>
      </c>
      <c r="D511" s="1127"/>
      <c r="E511" s="654">
        <v>3.8107187629912221E-3</v>
      </c>
      <c r="F511" s="473"/>
      <c r="G511" s="473"/>
      <c r="H511" s="1172" t="s">
        <v>444</v>
      </c>
      <c r="I511" s="1127"/>
      <c r="J511" s="655">
        <v>1.7895480945877851E-3</v>
      </c>
      <c r="K511" s="473"/>
      <c r="L511" s="473"/>
      <c r="M511" s="1172" t="s">
        <v>636</v>
      </c>
      <c r="N511" s="1127"/>
      <c r="O511" s="660">
        <v>2.5371561063228922E-5</v>
      </c>
      <c r="P511" s="473"/>
      <c r="Q511" s="473"/>
      <c r="AB511" s="168"/>
      <c r="AC511" s="168"/>
      <c r="AD511" s="168"/>
      <c r="AE511" s="168"/>
      <c r="AF511" s="168"/>
      <c r="AG511" s="168"/>
      <c r="AH511" s="168"/>
      <c r="AI511" s="168"/>
      <c r="AJ511" s="168"/>
      <c r="AK511" s="168"/>
      <c r="AL511" s="168"/>
      <c r="AM511" s="168"/>
      <c r="AN511" s="168"/>
      <c r="AO511" s="168"/>
      <c r="AP511" s="168"/>
      <c r="AQ511" s="168"/>
      <c r="AR511" s="168"/>
      <c r="AS511" s="168"/>
      <c r="AT511" s="168"/>
      <c r="AU511" s="168"/>
      <c r="AV511" s="168"/>
      <c r="AW511" s="168"/>
      <c r="AX511" s="168"/>
      <c r="AY511" s="168"/>
      <c r="AZ511" s="168"/>
      <c r="BA511" s="170"/>
      <c r="BB511" s="255"/>
      <c r="BC511" s="170"/>
      <c r="BD511" s="170"/>
      <c r="BE511" s="170"/>
      <c r="BF511" s="170"/>
      <c r="BG511" s="170"/>
      <c r="BH511" s="170"/>
      <c r="BI511" s="170"/>
      <c r="BJ511" s="170"/>
      <c r="BK511" s="170"/>
      <c r="BL511" s="170"/>
      <c r="BM511" s="170"/>
      <c r="BN511" s="170"/>
      <c r="BO511" s="170"/>
      <c r="BP511" s="170"/>
      <c r="BQ511" s="170"/>
      <c r="BR511" s="170"/>
      <c r="BS511" s="170"/>
      <c r="BT511" s="170"/>
      <c r="BU511" s="170"/>
      <c r="BV511" s="170"/>
      <c r="BW511" s="170"/>
      <c r="BX511" s="170"/>
      <c r="BY511" s="170"/>
      <c r="BZ511" s="171"/>
      <c r="CA511" s="171"/>
      <c r="CB511" s="171"/>
      <c r="CC511" s="171"/>
      <c r="CD511" s="171"/>
      <c r="CE511" s="171"/>
      <c r="CF511" s="171"/>
      <c r="CG511" s="171"/>
      <c r="CH511" s="171"/>
      <c r="CI511" s="171"/>
      <c r="CJ511" s="171"/>
      <c r="CK511" s="171"/>
      <c r="CL511" s="171"/>
      <c r="CM511" s="171"/>
      <c r="CN511" s="171"/>
      <c r="CO511" s="171"/>
      <c r="CP511" s="171"/>
      <c r="CQ511" s="171"/>
      <c r="CR511" s="171"/>
      <c r="CS511" s="171"/>
      <c r="CT511" s="171"/>
      <c r="CU511" s="171"/>
      <c r="CV511" s="171"/>
      <c r="CW511" s="171"/>
      <c r="CX511" s="171"/>
      <c r="CY511" s="171"/>
      <c r="CZ511" s="171"/>
    </row>
    <row r="512" s="175" customFormat="true" ht="25.15" customHeight="true" x14ac:dyDescent="0.2">
      <c r="C512" s="1172" t="s">
        <v>420</v>
      </c>
      <c r="D512" s="1127"/>
      <c r="E512" s="654">
        <v>8.2926402020004786E-2</v>
      </c>
      <c r="F512" s="473"/>
      <c r="G512" s="473"/>
      <c r="H512" s="1172" t="s">
        <v>473</v>
      </c>
      <c r="I512" s="1127"/>
      <c r="J512" s="655">
        <v>3.6184149434675364E-4</v>
      </c>
      <c r="K512" s="473"/>
      <c r="L512" s="473"/>
      <c r="M512" s="1172" t="s">
        <v>593</v>
      </c>
      <c r="N512" s="1127"/>
      <c r="O512" s="656">
        <v>0.27802806549275455</v>
      </c>
      <c r="P512" s="473"/>
      <c r="Q512" s="473"/>
      <c r="AB512" s="168"/>
      <c r="AC512" s="168"/>
      <c r="AD512" s="168"/>
      <c r="AE512" s="168"/>
      <c r="AF512" s="168"/>
      <c r="AG512" s="168"/>
      <c r="AH512" s="168"/>
      <c r="AI512" s="168"/>
      <c r="AJ512" s="168"/>
      <c r="AK512" s="168"/>
      <c r="AL512" s="168"/>
      <c r="AM512" s="168"/>
      <c r="AN512" s="168"/>
      <c r="AO512" s="168"/>
      <c r="AP512" s="168"/>
      <c r="AQ512" s="168"/>
      <c r="AR512" s="168"/>
      <c r="AS512" s="168"/>
      <c r="AT512" s="168"/>
      <c r="AU512" s="168"/>
      <c r="AV512" s="168"/>
      <c r="AW512" s="168"/>
      <c r="AX512" s="168"/>
      <c r="AY512" s="168"/>
      <c r="AZ512" s="168"/>
      <c r="BA512" s="170"/>
      <c r="BB512" s="255"/>
      <c r="BC512" s="170"/>
      <c r="BD512" s="170"/>
      <c r="BE512" s="170"/>
      <c r="BF512" s="170"/>
      <c r="BG512" s="170"/>
      <c r="BH512" s="170"/>
      <c r="BI512" s="170"/>
      <c r="BJ512" s="170"/>
      <c r="BK512" s="170"/>
      <c r="BL512" s="170"/>
      <c r="BM512" s="170"/>
      <c r="BN512" s="170"/>
      <c r="BO512" s="170"/>
      <c r="BP512" s="170"/>
      <c r="BQ512" s="170"/>
      <c r="BR512" s="170"/>
      <c r="BS512" s="170"/>
      <c r="BT512" s="170"/>
      <c r="BU512" s="170"/>
      <c r="BV512" s="170"/>
      <c r="BW512" s="170"/>
      <c r="BX512" s="170"/>
      <c r="BY512" s="170"/>
      <c r="BZ512" s="171"/>
      <c r="CA512" s="171"/>
      <c r="CB512" s="171"/>
      <c r="CC512" s="171"/>
      <c r="CD512" s="171"/>
      <c r="CE512" s="171"/>
      <c r="CF512" s="171"/>
      <c r="CG512" s="171"/>
      <c r="CH512" s="171"/>
      <c r="CI512" s="171"/>
      <c r="CJ512" s="171"/>
      <c r="CK512" s="171"/>
      <c r="CL512" s="171"/>
      <c r="CM512" s="171"/>
      <c r="CN512" s="171"/>
      <c r="CO512" s="171"/>
      <c r="CP512" s="171"/>
      <c r="CQ512" s="171"/>
      <c r="CR512" s="171"/>
      <c r="CS512" s="171"/>
      <c r="CT512" s="171"/>
      <c r="CU512" s="171"/>
      <c r="CV512" s="171"/>
      <c r="CW512" s="171"/>
      <c r="CX512" s="171"/>
      <c r="CY512" s="171"/>
      <c r="CZ512" s="171"/>
    </row>
    <row r="513" s="175" customFormat="true" ht="25.15" customHeight="true" x14ac:dyDescent="0.2">
      <c r="C513" s="1172" t="s">
        <v>435</v>
      </c>
      <c r="D513" s="1127"/>
      <c r="E513" s="654">
        <v>1.0800936686094274E-2</v>
      </c>
      <c r="F513" s="473"/>
      <c r="G513" s="473"/>
      <c r="H513" s="1172" t="s">
        <v>635</v>
      </c>
      <c r="I513" s="1127"/>
      <c r="J513" s="655">
        <v>2.1447393312140207E-3</v>
      </c>
      <c r="K513" s="473"/>
      <c r="L513" s="473"/>
      <c r="M513" s="1172" t="s">
        <v>460</v>
      </c>
      <c r="N513" s="1127"/>
      <c r="O513" s="656">
        <v>1.7560421102152092E-4</v>
      </c>
      <c r="P513" s="473"/>
      <c r="Q513" s="473"/>
      <c r="AB513" s="168"/>
      <c r="AC513" s="168"/>
      <c r="AD513" s="168"/>
      <c r="AE513" s="168"/>
      <c r="AF513" s="168"/>
      <c r="AG513" s="168"/>
      <c r="AH513" s="168"/>
      <c r="AI513" s="168"/>
      <c r="AJ513" s="168"/>
      <c r="AK513" s="168"/>
      <c r="AL513" s="168"/>
      <c r="AM513" s="168"/>
      <c r="AN513" s="168"/>
      <c r="AO513" s="168"/>
      <c r="AP513" s="168"/>
      <c r="AQ513" s="168"/>
      <c r="AR513" s="168"/>
      <c r="AS513" s="168"/>
      <c r="AT513" s="168"/>
      <c r="AU513" s="168"/>
      <c r="AV513" s="168"/>
      <c r="AW513" s="168"/>
      <c r="AX513" s="168"/>
      <c r="AY513" s="168"/>
      <c r="AZ513" s="168"/>
      <c r="BA513" s="170"/>
      <c r="BB513" s="255"/>
      <c r="BC513" s="170"/>
      <c r="BD513" s="170"/>
      <c r="BE513" s="170"/>
      <c r="BF513" s="170"/>
      <c r="BG513" s="170"/>
      <c r="BH513" s="170"/>
      <c r="BI513" s="170"/>
      <c r="BJ513" s="170"/>
      <c r="BK513" s="170"/>
      <c r="BL513" s="170"/>
      <c r="BM513" s="170"/>
      <c r="BN513" s="170"/>
      <c r="BO513" s="170"/>
      <c r="BP513" s="170"/>
      <c r="BQ513" s="170"/>
      <c r="BR513" s="170"/>
      <c r="BS513" s="170"/>
      <c r="BT513" s="170"/>
      <c r="BU513" s="170"/>
      <c r="BV513" s="170"/>
      <c r="BW513" s="170"/>
      <c r="BX513" s="170"/>
      <c r="BY513" s="170"/>
      <c r="BZ513" s="171"/>
      <c r="CA513" s="171"/>
      <c r="CB513" s="171"/>
      <c r="CC513" s="171"/>
      <c r="CD513" s="171"/>
      <c r="CE513" s="171"/>
      <c r="CF513" s="171"/>
      <c r="CG513" s="171"/>
      <c r="CH513" s="171"/>
      <c r="CI513" s="171"/>
      <c r="CJ513" s="171"/>
      <c r="CK513" s="171"/>
      <c r="CL513" s="171"/>
      <c r="CM513" s="171"/>
      <c r="CN513" s="171"/>
      <c r="CO513" s="171"/>
      <c r="CP513" s="171"/>
      <c r="CQ513" s="171"/>
      <c r="CR513" s="171"/>
      <c r="CS513" s="171"/>
      <c r="CT513" s="171"/>
      <c r="CU513" s="171"/>
      <c r="CV513" s="171"/>
      <c r="CW513" s="171"/>
      <c r="CX513" s="171"/>
      <c r="CY513" s="171"/>
      <c r="CZ513" s="171"/>
    </row>
    <row r="514" s="175" customFormat="true" ht="25.15" customHeight="true" x14ac:dyDescent="0.2">
      <c r="C514" s="1172" t="s">
        <v>636</v>
      </c>
      <c r="D514" s="1127"/>
      <c r="E514" s="654">
        <v>1.9817460216902156E-4</v>
      </c>
      <c r="F514" s="473"/>
      <c r="G514" s="473"/>
      <c r="H514" s="1172" t="s">
        <v>464</v>
      </c>
      <c r="I514" s="1127"/>
      <c r="J514" s="655">
        <v>6.8929265765943042E-3</v>
      </c>
      <c r="K514" s="473"/>
      <c r="L514" s="473"/>
      <c r="M514" s="1172" t="s">
        <v>416</v>
      </c>
      <c r="N514" s="1127"/>
      <c r="O514" s="656">
        <v>4.1195014735850941E-4</v>
      </c>
      <c r="P514" s="473"/>
      <c r="Q514" s="473"/>
      <c r="AB514" s="168"/>
      <c r="AC514" s="168"/>
      <c r="AD514" s="168"/>
      <c r="AE514" s="168"/>
      <c r="AF514" s="168"/>
      <c r="AG514" s="168"/>
      <c r="AH514" s="168"/>
      <c r="AI514" s="168"/>
      <c r="AJ514" s="168"/>
      <c r="AK514" s="168"/>
      <c r="AL514" s="168"/>
      <c r="AM514" s="168"/>
      <c r="AN514" s="168"/>
      <c r="AO514" s="168"/>
      <c r="AP514" s="168"/>
      <c r="AQ514" s="168"/>
      <c r="AR514" s="168"/>
      <c r="AS514" s="168"/>
      <c r="AT514" s="168"/>
      <c r="AU514" s="168"/>
      <c r="AV514" s="168"/>
      <c r="AW514" s="168"/>
      <c r="AX514" s="168"/>
      <c r="AY514" s="168"/>
      <c r="AZ514" s="168"/>
      <c r="BA514" s="170"/>
      <c r="BB514" s="255"/>
      <c r="BC514" s="170"/>
      <c r="BD514" s="170"/>
      <c r="BE514" s="170"/>
      <c r="BF514" s="170"/>
      <c r="BG514" s="170"/>
      <c r="BH514" s="170"/>
      <c r="BI514" s="170"/>
      <c r="BJ514" s="170"/>
      <c r="BK514" s="170"/>
      <c r="BL514" s="170"/>
      <c r="BM514" s="170"/>
      <c r="BN514" s="170"/>
      <c r="BO514" s="170"/>
      <c r="BP514" s="170"/>
      <c r="BQ514" s="170"/>
      <c r="BR514" s="170"/>
      <c r="BS514" s="170"/>
      <c r="BT514" s="170"/>
      <c r="BU514" s="170"/>
      <c r="BV514" s="170"/>
      <c r="BW514" s="170"/>
      <c r="BX514" s="170"/>
      <c r="BY514" s="170"/>
      <c r="BZ514" s="171"/>
      <c r="CA514" s="171"/>
      <c r="CB514" s="171"/>
      <c r="CC514" s="171"/>
      <c r="CD514" s="171"/>
      <c r="CE514" s="171"/>
      <c r="CF514" s="171"/>
      <c r="CG514" s="171"/>
      <c r="CH514" s="171"/>
      <c r="CI514" s="171"/>
      <c r="CJ514" s="171"/>
      <c r="CK514" s="171"/>
      <c r="CL514" s="171"/>
      <c r="CM514" s="171"/>
      <c r="CN514" s="171"/>
      <c r="CO514" s="171"/>
      <c r="CP514" s="171"/>
      <c r="CQ514" s="171"/>
      <c r="CR514" s="171"/>
      <c r="CS514" s="171"/>
      <c r="CT514" s="171"/>
      <c r="CU514" s="171"/>
      <c r="CV514" s="171"/>
      <c r="CW514" s="171"/>
      <c r="CX514" s="171"/>
      <c r="CY514" s="171"/>
      <c r="CZ514" s="171"/>
    </row>
    <row r="515" s="175" customFormat="true" ht="25.15" customHeight="true" x14ac:dyDescent="0.2">
      <c r="C515" s="1172" t="s">
        <v>593</v>
      </c>
      <c r="D515" s="1127"/>
      <c r="E515" s="654">
        <v>0.28658051672521589</v>
      </c>
      <c r="F515" s="473"/>
      <c r="G515" s="473"/>
      <c r="H515" s="1172" t="s">
        <v>433</v>
      </c>
      <c r="I515" s="1127"/>
      <c r="J515" s="655">
        <v>4.8246834893023505E-2</v>
      </c>
      <c r="K515" s="473"/>
      <c r="L515" s="473"/>
      <c r="M515" s="1172" t="s">
        <v>600</v>
      </c>
      <c r="N515" s="1127"/>
      <c r="O515" s="656">
        <v>0.16615304662685138</v>
      </c>
      <c r="P515" s="473"/>
      <c r="Q515" s="473"/>
      <c r="AB515" s="168"/>
      <c r="AC515" s="168"/>
      <c r="AD515" s="168"/>
      <c r="AE515" s="168"/>
      <c r="AF515" s="168"/>
      <c r="AG515" s="168"/>
      <c r="AH515" s="168"/>
      <c r="AI515" s="168"/>
      <c r="AJ515" s="168"/>
      <c r="AK515" s="168"/>
      <c r="AL515" s="168"/>
      <c r="AM515" s="168"/>
      <c r="AN515" s="168"/>
      <c r="AO515" s="168"/>
      <c r="AP515" s="168"/>
      <c r="AQ515" s="168"/>
      <c r="AR515" s="168"/>
      <c r="AS515" s="168"/>
      <c r="AT515" s="168"/>
      <c r="AU515" s="168"/>
      <c r="AV515" s="168"/>
      <c r="AW515" s="168"/>
      <c r="AX515" s="168"/>
      <c r="AY515" s="168"/>
      <c r="AZ515" s="168"/>
      <c r="BA515" s="170"/>
      <c r="BB515" s="255"/>
      <c r="BC515" s="170"/>
      <c r="BD515" s="170"/>
      <c r="BE515" s="170"/>
      <c r="BF515" s="170"/>
      <c r="BG515" s="170"/>
      <c r="BH515" s="170"/>
      <c r="BI515" s="170"/>
      <c r="BJ515" s="170"/>
      <c r="BK515" s="170"/>
      <c r="BL515" s="170"/>
      <c r="BM515" s="170"/>
      <c r="BN515" s="170"/>
      <c r="BO515" s="170"/>
      <c r="BP515" s="170"/>
      <c r="BQ515" s="170"/>
      <c r="BR515" s="170"/>
      <c r="BS515" s="170"/>
      <c r="BT515" s="170"/>
      <c r="BU515" s="170"/>
      <c r="BV515" s="170"/>
      <c r="BW515" s="170"/>
      <c r="BX515" s="170"/>
      <c r="BY515" s="170"/>
      <c r="BZ515" s="171"/>
      <c r="CA515" s="171"/>
      <c r="CB515" s="171"/>
      <c r="CC515" s="171"/>
      <c r="CD515" s="171"/>
      <c r="CE515" s="171"/>
      <c r="CF515" s="171"/>
      <c r="CG515" s="171"/>
      <c r="CH515" s="171"/>
      <c r="CI515" s="171"/>
      <c r="CJ515" s="171"/>
      <c r="CK515" s="171"/>
      <c r="CL515" s="171"/>
      <c r="CM515" s="171"/>
      <c r="CN515" s="171"/>
      <c r="CO515" s="171"/>
      <c r="CP515" s="171"/>
      <c r="CQ515" s="171"/>
      <c r="CR515" s="171"/>
      <c r="CS515" s="171"/>
      <c r="CT515" s="171"/>
      <c r="CU515" s="171"/>
      <c r="CV515" s="171"/>
      <c r="CW515" s="171"/>
      <c r="CX515" s="171"/>
      <c r="CY515" s="171"/>
      <c r="CZ515" s="171"/>
    </row>
    <row r="516" s="175" customFormat="true" ht="25.15" customHeight="true" x14ac:dyDescent="0.2">
      <c r="C516" s="1172" t="s">
        <v>460</v>
      </c>
      <c r="D516" s="1127"/>
      <c r="E516" s="661">
        <v>7.2868423487188751E-5</v>
      </c>
      <c r="F516" s="473"/>
      <c r="G516" s="473"/>
      <c r="H516" s="1172" t="s">
        <v>470</v>
      </c>
      <c r="I516" s="1127"/>
      <c r="J516" s="655">
        <v>1.6716389381528582E-4</v>
      </c>
      <c r="K516" s="473"/>
      <c r="L516" s="473"/>
      <c r="M516" s="1172" t="s">
        <v>444</v>
      </c>
      <c r="N516" s="1127"/>
      <c r="O516" s="656">
        <v>2.4258495143491838E-3</v>
      </c>
      <c r="P516" s="473"/>
      <c r="Q516" s="473"/>
      <c r="AB516" s="168"/>
      <c r="AC516" s="168"/>
      <c r="AD516" s="168"/>
      <c r="AE516" s="168"/>
      <c r="AF516" s="168"/>
      <c r="AG516" s="168"/>
      <c r="AH516" s="168"/>
      <c r="AI516" s="168"/>
      <c r="AJ516" s="168"/>
      <c r="AK516" s="168"/>
      <c r="AL516" s="168"/>
      <c r="AM516" s="168"/>
      <c r="AN516" s="168"/>
      <c r="AO516" s="168"/>
      <c r="AP516" s="168"/>
      <c r="AQ516" s="168"/>
      <c r="AR516" s="168"/>
      <c r="AS516" s="168"/>
      <c r="AT516" s="168"/>
      <c r="AU516" s="168"/>
      <c r="AV516" s="168"/>
      <c r="AW516" s="168"/>
      <c r="AX516" s="168"/>
      <c r="AY516" s="168"/>
      <c r="AZ516" s="168"/>
      <c r="BA516" s="170"/>
      <c r="BB516" s="255"/>
      <c r="BC516" s="170"/>
      <c r="BD516" s="170"/>
      <c r="BE516" s="170"/>
      <c r="BF516" s="170"/>
      <c r="BG516" s="170"/>
      <c r="BH516" s="170"/>
      <c r="BI516" s="170"/>
      <c r="BJ516" s="170"/>
      <c r="BK516" s="170"/>
      <c r="BL516" s="170"/>
      <c r="BM516" s="170"/>
      <c r="BN516" s="170"/>
      <c r="BO516" s="170"/>
      <c r="BP516" s="170"/>
      <c r="BQ516" s="170"/>
      <c r="BR516" s="170"/>
      <c r="BS516" s="170"/>
      <c r="BT516" s="170"/>
      <c r="BU516" s="170"/>
      <c r="BV516" s="170"/>
      <c r="BW516" s="170"/>
      <c r="BX516" s="170"/>
      <c r="BY516" s="170"/>
      <c r="BZ516" s="171"/>
      <c r="CA516" s="171"/>
      <c r="CB516" s="171"/>
      <c r="CC516" s="171"/>
      <c r="CD516" s="171"/>
      <c r="CE516" s="171"/>
      <c r="CF516" s="171"/>
      <c r="CG516" s="171"/>
      <c r="CH516" s="171"/>
      <c r="CI516" s="171"/>
      <c r="CJ516" s="171"/>
      <c r="CK516" s="171"/>
      <c r="CL516" s="171"/>
      <c r="CM516" s="171"/>
      <c r="CN516" s="171"/>
      <c r="CO516" s="171"/>
      <c r="CP516" s="171"/>
      <c r="CQ516" s="171"/>
      <c r="CR516" s="171"/>
      <c r="CS516" s="171"/>
      <c r="CT516" s="171"/>
      <c r="CU516" s="171"/>
      <c r="CV516" s="171"/>
      <c r="CW516" s="171"/>
      <c r="CX516" s="171"/>
      <c r="CY516" s="171"/>
      <c r="CZ516" s="171"/>
    </row>
    <row r="517" s="175" customFormat="true" ht="25.15" customHeight="true" x14ac:dyDescent="0.2">
      <c r="C517" s="1172" t="s">
        <v>416</v>
      </c>
      <c r="D517" s="1127"/>
      <c r="E517" s="654">
        <v>4.3955676344466737E-4</v>
      </c>
      <c r="F517" s="473"/>
      <c r="G517" s="473"/>
      <c r="H517" s="1172" t="s">
        <v>424</v>
      </c>
      <c r="I517" s="1127"/>
      <c r="J517" s="655">
        <v>1.0905567126379826E-2</v>
      </c>
      <c r="K517" s="473"/>
      <c r="L517" s="473"/>
      <c r="M517" s="1172" t="s">
        <v>473</v>
      </c>
      <c r="N517" s="1127"/>
      <c r="O517" s="656">
        <v>6.622543875262584E-4</v>
      </c>
      <c r="P517" s="473"/>
      <c r="Q517" s="473"/>
      <c r="AB517" s="168"/>
      <c r="AC517" s="168"/>
      <c r="AD517" s="168"/>
      <c r="AE517" s="168"/>
      <c r="AF517" s="168"/>
      <c r="AG517" s="168"/>
      <c r="AH517" s="168"/>
      <c r="AI517" s="168"/>
      <c r="AJ517" s="168"/>
      <c r="AK517" s="168"/>
      <c r="AL517" s="168"/>
      <c r="AM517" s="168"/>
      <c r="AN517" s="168"/>
      <c r="AO517" s="168"/>
      <c r="AP517" s="168"/>
      <c r="AQ517" s="168"/>
      <c r="AR517" s="168"/>
      <c r="AS517" s="168"/>
      <c r="AT517" s="168"/>
      <c r="AU517" s="168"/>
      <c r="AV517" s="168"/>
      <c r="AW517" s="168"/>
      <c r="AX517" s="168"/>
      <c r="AY517" s="168"/>
      <c r="AZ517" s="168"/>
      <c r="BA517" s="170"/>
      <c r="BB517" s="255"/>
      <c r="BC517" s="170"/>
      <c r="BD517" s="170"/>
      <c r="BE517" s="170"/>
      <c r="BF517" s="170"/>
      <c r="BG517" s="170"/>
      <c r="BH517" s="170"/>
      <c r="BI517" s="170"/>
      <c r="BJ517" s="170"/>
      <c r="BK517" s="170"/>
      <c r="BL517" s="170"/>
      <c r="BM517" s="170"/>
      <c r="BN517" s="170"/>
      <c r="BO517" s="170"/>
      <c r="BP517" s="170"/>
      <c r="BQ517" s="170"/>
      <c r="BR517" s="170"/>
      <c r="BS517" s="170"/>
      <c r="BT517" s="170"/>
      <c r="BU517" s="170"/>
      <c r="BV517" s="170"/>
      <c r="BW517" s="170"/>
      <c r="BX517" s="170"/>
      <c r="BY517" s="170"/>
      <c r="BZ517" s="171"/>
      <c r="CA517" s="171"/>
      <c r="CB517" s="171"/>
      <c r="CC517" s="171"/>
      <c r="CD517" s="171"/>
      <c r="CE517" s="171"/>
      <c r="CF517" s="171"/>
      <c r="CG517" s="171"/>
      <c r="CH517" s="171"/>
      <c r="CI517" s="171"/>
      <c r="CJ517" s="171"/>
      <c r="CK517" s="171"/>
      <c r="CL517" s="171"/>
      <c r="CM517" s="171"/>
      <c r="CN517" s="171"/>
      <c r="CO517" s="171"/>
      <c r="CP517" s="171"/>
      <c r="CQ517" s="171"/>
      <c r="CR517" s="171"/>
      <c r="CS517" s="171"/>
      <c r="CT517" s="171"/>
      <c r="CU517" s="171"/>
      <c r="CV517" s="171"/>
      <c r="CW517" s="171"/>
      <c r="CX517" s="171"/>
      <c r="CY517" s="171"/>
      <c r="CZ517" s="171"/>
    </row>
    <row r="518" s="175" customFormat="true" ht="25.15" customHeight="true" x14ac:dyDescent="0.2">
      <c r="C518" s="1172" t="s">
        <v>600</v>
      </c>
      <c r="D518" s="1127"/>
      <c r="E518" s="654">
        <v>0.15786699711451707</v>
      </c>
      <c r="F518" s="473"/>
      <c r="G518" s="473"/>
      <c r="H518" s="1172" t="s">
        <v>429</v>
      </c>
      <c r="I518" s="1127"/>
      <c r="J518" s="655">
        <v>1.829392985402788E-2</v>
      </c>
      <c r="K518" s="473"/>
      <c r="L518" s="473"/>
      <c r="M518" s="1172" t="s">
        <v>433</v>
      </c>
      <c r="N518" s="1127"/>
      <c r="O518" s="656">
        <v>0.27341107666984477</v>
      </c>
      <c r="P518" s="473"/>
      <c r="Q518" s="473"/>
      <c r="AB518" s="168"/>
      <c r="AC518" s="168"/>
      <c r="AD518" s="168"/>
      <c r="AE518" s="168"/>
      <c r="AF518" s="168"/>
      <c r="AG518" s="168"/>
      <c r="AH518" s="168"/>
      <c r="AI518" s="168"/>
      <c r="AJ518" s="168"/>
      <c r="AK518" s="168"/>
      <c r="AL518" s="168"/>
      <c r="AM518" s="168"/>
      <c r="AN518" s="168"/>
      <c r="AO518" s="168"/>
      <c r="AP518" s="168"/>
      <c r="AQ518" s="168"/>
      <c r="AR518" s="168"/>
      <c r="AS518" s="168"/>
      <c r="AT518" s="168"/>
      <c r="AU518" s="168"/>
      <c r="AV518" s="168"/>
      <c r="AW518" s="168"/>
      <c r="AX518" s="168"/>
      <c r="AY518" s="168"/>
      <c r="AZ518" s="168"/>
      <c r="BA518" s="170"/>
      <c r="BB518" s="255"/>
      <c r="BC518" s="170"/>
      <c r="BD518" s="170"/>
      <c r="BE518" s="170"/>
      <c r="BF518" s="170"/>
      <c r="BG518" s="170"/>
      <c r="BH518" s="170"/>
      <c r="BI518" s="170"/>
      <c r="BJ518" s="170"/>
      <c r="BK518" s="170"/>
      <c r="BL518" s="170"/>
      <c r="BM518" s="170"/>
      <c r="BN518" s="170"/>
      <c r="BO518" s="170"/>
      <c r="BP518" s="170"/>
      <c r="BQ518" s="170"/>
      <c r="BR518" s="170"/>
      <c r="BS518" s="170"/>
      <c r="BT518" s="170"/>
      <c r="BU518" s="170"/>
      <c r="BV518" s="170"/>
      <c r="BW518" s="170"/>
      <c r="BX518" s="170"/>
      <c r="BY518" s="170"/>
      <c r="BZ518" s="171"/>
      <c r="CA518" s="171"/>
      <c r="CB518" s="171"/>
      <c r="CC518" s="171"/>
      <c r="CD518" s="171"/>
      <c r="CE518" s="171"/>
      <c r="CF518" s="171"/>
      <c r="CG518" s="171"/>
      <c r="CH518" s="171"/>
      <c r="CI518" s="171"/>
      <c r="CJ518" s="171"/>
      <c r="CK518" s="171"/>
      <c r="CL518" s="171"/>
      <c r="CM518" s="171"/>
      <c r="CN518" s="171"/>
      <c r="CO518" s="171"/>
      <c r="CP518" s="171"/>
      <c r="CQ518" s="171"/>
      <c r="CR518" s="171"/>
      <c r="CS518" s="171"/>
      <c r="CT518" s="171"/>
      <c r="CU518" s="171"/>
      <c r="CV518" s="171"/>
      <c r="CW518" s="171"/>
      <c r="CX518" s="171"/>
      <c r="CY518" s="171"/>
      <c r="CZ518" s="171"/>
    </row>
    <row r="519" s="175" customFormat="true" ht="25.15" customHeight="true" x14ac:dyDescent="0.2">
      <c r="C519" s="1172" t="s">
        <v>444</v>
      </c>
      <c r="D519" s="1127"/>
      <c r="E519" s="654">
        <v>2.5976791921713304E-3</v>
      </c>
      <c r="F519" s="473"/>
      <c r="G519" s="473"/>
      <c r="H519" s="1172" t="s">
        <v>455</v>
      </c>
      <c r="I519" s="1127"/>
      <c r="J519" s="655">
        <v>6.9241296829404778E-3</v>
      </c>
      <c r="K519" s="473"/>
      <c r="L519" s="473"/>
      <c r="M519" s="1172" t="s">
        <v>470</v>
      </c>
      <c r="N519" s="1127"/>
      <c r="O519" s="656">
        <v>5.688633698027047E-4</v>
      </c>
      <c r="P519" s="473"/>
      <c r="Q519" s="473"/>
      <c r="AB519" s="168"/>
      <c r="AC519" s="168"/>
      <c r="AD519" s="168"/>
      <c r="AE519" s="168"/>
      <c r="AF519" s="168"/>
      <c r="AG519" s="168"/>
      <c r="AH519" s="168"/>
      <c r="AI519" s="168"/>
      <c r="AJ519" s="168"/>
      <c r="AK519" s="168"/>
      <c r="AL519" s="168"/>
      <c r="AM519" s="168"/>
      <c r="AN519" s="168"/>
      <c r="AO519" s="168"/>
      <c r="AP519" s="168"/>
      <c r="AQ519" s="168"/>
      <c r="AR519" s="168"/>
      <c r="AS519" s="168"/>
      <c r="AT519" s="168"/>
      <c r="AU519" s="168"/>
      <c r="AV519" s="168"/>
      <c r="AW519" s="168"/>
      <c r="AX519" s="168"/>
      <c r="AY519" s="168"/>
      <c r="AZ519" s="168"/>
      <c r="BA519" s="170"/>
      <c r="BB519" s="255"/>
      <c r="BC519" s="170"/>
      <c r="BD519" s="170"/>
      <c r="BE519" s="170"/>
      <c r="BF519" s="170"/>
      <c r="BG519" s="170"/>
      <c r="BH519" s="170"/>
      <c r="BI519" s="170"/>
      <c r="BJ519" s="170"/>
      <c r="BK519" s="170"/>
      <c r="BL519" s="170"/>
      <c r="BM519" s="170"/>
      <c r="BN519" s="170"/>
      <c r="BO519" s="170"/>
      <c r="BP519" s="170"/>
      <c r="BQ519" s="170"/>
      <c r="BR519" s="170"/>
      <c r="BS519" s="170"/>
      <c r="BT519" s="170"/>
      <c r="BU519" s="170"/>
      <c r="BV519" s="170"/>
      <c r="BW519" s="170"/>
      <c r="BX519" s="170"/>
      <c r="BY519" s="170"/>
      <c r="BZ519" s="171"/>
      <c r="CA519" s="171"/>
      <c r="CB519" s="171"/>
      <c r="CC519" s="171"/>
      <c r="CD519" s="171"/>
      <c r="CE519" s="171"/>
      <c r="CF519" s="171"/>
      <c r="CG519" s="171"/>
      <c r="CH519" s="171"/>
      <c r="CI519" s="171"/>
      <c r="CJ519" s="171"/>
      <c r="CK519" s="171"/>
      <c r="CL519" s="171"/>
      <c r="CM519" s="171"/>
      <c r="CN519" s="171"/>
      <c r="CO519" s="171"/>
      <c r="CP519" s="171"/>
      <c r="CQ519" s="171"/>
      <c r="CR519" s="171"/>
      <c r="CS519" s="171"/>
      <c r="CT519" s="171"/>
      <c r="CU519" s="171"/>
      <c r="CV519" s="171"/>
      <c r="CW519" s="171"/>
      <c r="CX519" s="171"/>
      <c r="CY519" s="171"/>
      <c r="CZ519" s="171"/>
    </row>
    <row r="520" s="175" customFormat="true" ht="25.15" customHeight="true" x14ac:dyDescent="0.2">
      <c r="C520" s="1172" t="s">
        <v>473</v>
      </c>
      <c r="D520" s="1127"/>
      <c r="E520" s="654">
        <v>3.2542699353280602E-4</v>
      </c>
      <c r="F520" s="473"/>
      <c r="G520" s="473"/>
      <c r="H520" s="1172" t="s">
        <v>397</v>
      </c>
      <c r="I520" s="1127"/>
      <c r="J520" s="655">
        <v>0.22856054201216766</v>
      </c>
      <c r="K520" s="473"/>
      <c r="L520" s="473"/>
      <c r="M520" s="1172" t="s">
        <v>424</v>
      </c>
      <c r="N520" s="1127"/>
      <c r="O520" s="656">
        <v>4.8236934021846603E-2</v>
      </c>
      <c r="P520" s="473"/>
      <c r="Q520" s="473"/>
      <c r="AB520" s="168"/>
      <c r="AC520" s="168"/>
      <c r="AD520" s="168"/>
      <c r="AE520" s="168"/>
      <c r="AF520" s="168"/>
      <c r="AG520" s="168"/>
      <c r="AH520" s="168"/>
      <c r="AI520" s="168"/>
      <c r="AJ520" s="168"/>
      <c r="AK520" s="168"/>
      <c r="AL520" s="168"/>
      <c r="AM520" s="168"/>
      <c r="AN520" s="168"/>
      <c r="AO520" s="168"/>
      <c r="AP520" s="168"/>
      <c r="AQ520" s="168"/>
      <c r="AR520" s="168"/>
      <c r="AS520" s="168"/>
      <c r="AT520" s="168"/>
      <c r="AU520" s="168"/>
      <c r="AV520" s="168"/>
      <c r="AW520" s="168"/>
      <c r="AX520" s="168"/>
      <c r="AY520" s="168"/>
      <c r="AZ520" s="168"/>
      <c r="BA520" s="170"/>
      <c r="BB520" s="255"/>
      <c r="BC520" s="170"/>
      <c r="BD520" s="170"/>
      <c r="BE520" s="170"/>
      <c r="BF520" s="170"/>
      <c r="BG520" s="170"/>
      <c r="BH520" s="170"/>
      <c r="BI520" s="170"/>
      <c r="BJ520" s="170"/>
      <c r="BK520" s="170"/>
      <c r="BL520" s="170"/>
      <c r="BM520" s="170"/>
      <c r="BN520" s="170"/>
      <c r="BO520" s="170"/>
      <c r="BP520" s="170"/>
      <c r="BQ520" s="170"/>
      <c r="BR520" s="170"/>
      <c r="BS520" s="170"/>
      <c r="BT520" s="170"/>
      <c r="BU520" s="170"/>
      <c r="BV520" s="170"/>
      <c r="BW520" s="170"/>
      <c r="BX520" s="170"/>
      <c r="BY520" s="170"/>
      <c r="BZ520" s="171"/>
      <c r="CA520" s="171"/>
      <c r="CB520" s="171"/>
      <c r="CC520" s="171"/>
      <c r="CD520" s="171"/>
      <c r="CE520" s="171"/>
      <c r="CF520" s="171"/>
      <c r="CG520" s="171"/>
      <c r="CH520" s="171"/>
      <c r="CI520" s="171"/>
      <c r="CJ520" s="171"/>
      <c r="CK520" s="171"/>
      <c r="CL520" s="171"/>
      <c r="CM520" s="171"/>
      <c r="CN520" s="171"/>
      <c r="CO520" s="171"/>
      <c r="CP520" s="171"/>
      <c r="CQ520" s="171"/>
      <c r="CR520" s="171"/>
      <c r="CS520" s="171"/>
      <c r="CT520" s="171"/>
      <c r="CU520" s="171"/>
      <c r="CV520" s="171"/>
      <c r="CW520" s="171"/>
      <c r="CX520" s="171"/>
      <c r="CY520" s="171"/>
      <c r="CZ520" s="171"/>
    </row>
    <row r="521" s="175" customFormat="true" ht="25.15" customHeight="true" x14ac:dyDescent="0.2">
      <c r="C521" s="1172" t="s">
        <v>635</v>
      </c>
      <c r="D521" s="1127"/>
      <c r="E521" s="661">
        <v>4.576301461596195E-6</v>
      </c>
      <c r="F521" s="473"/>
      <c r="G521" s="473"/>
      <c r="H521" s="1172" t="s">
        <v>459</v>
      </c>
      <c r="I521" s="1127"/>
      <c r="J521" s="662">
        <v>6.9788113097794872E-5</v>
      </c>
      <c r="K521" s="473"/>
      <c r="L521" s="473"/>
      <c r="M521" s="1172" t="s">
        <v>429</v>
      </c>
      <c r="N521" s="1127"/>
      <c r="O521" s="656">
        <v>1.7712488782359679E-2</v>
      </c>
      <c r="P521" s="473"/>
      <c r="Q521" s="473"/>
      <c r="AB521" s="168"/>
      <c r="AC521" s="168"/>
      <c r="AD521" s="168"/>
      <c r="AE521" s="168"/>
      <c r="AF521" s="168"/>
      <c r="AG521" s="168"/>
      <c r="AH521" s="168"/>
      <c r="AI521" s="168"/>
      <c r="AJ521" s="168"/>
      <c r="AK521" s="168"/>
      <c r="AL521" s="168"/>
      <c r="AM521" s="168"/>
      <c r="AN521" s="168"/>
      <c r="AO521" s="168"/>
      <c r="AP521" s="168"/>
      <c r="AQ521" s="168"/>
      <c r="AR521" s="168"/>
      <c r="AS521" s="168"/>
      <c r="AT521" s="168"/>
      <c r="AU521" s="168"/>
      <c r="AV521" s="168"/>
      <c r="AW521" s="168"/>
      <c r="AX521" s="168"/>
      <c r="AY521" s="168"/>
      <c r="AZ521" s="168"/>
      <c r="BA521" s="170"/>
      <c r="BB521" s="255"/>
      <c r="BC521" s="170"/>
      <c r="BD521" s="170"/>
      <c r="BE521" s="170"/>
      <c r="BF521" s="170"/>
      <c r="BG521" s="170"/>
      <c r="BH521" s="170"/>
      <c r="BI521" s="170"/>
      <c r="BJ521" s="170"/>
      <c r="BK521" s="170"/>
      <c r="BL521" s="170"/>
      <c r="BM521" s="170"/>
      <c r="BN521" s="170"/>
      <c r="BO521" s="170"/>
      <c r="BP521" s="170"/>
      <c r="BQ521" s="170"/>
      <c r="BR521" s="170"/>
      <c r="BS521" s="170"/>
      <c r="BT521" s="170"/>
      <c r="BU521" s="170"/>
      <c r="BV521" s="170"/>
      <c r="BW521" s="170"/>
      <c r="BX521" s="170"/>
      <c r="BY521" s="170"/>
      <c r="BZ521" s="171"/>
      <c r="CA521" s="171"/>
      <c r="CB521" s="171"/>
      <c r="CC521" s="171"/>
      <c r="CD521" s="171"/>
      <c r="CE521" s="171"/>
      <c r="CF521" s="171"/>
      <c r="CG521" s="171"/>
      <c r="CH521" s="171"/>
      <c r="CI521" s="171"/>
      <c r="CJ521" s="171"/>
      <c r="CK521" s="171"/>
      <c r="CL521" s="171"/>
      <c r="CM521" s="171"/>
      <c r="CN521" s="171"/>
      <c r="CO521" s="171"/>
      <c r="CP521" s="171"/>
      <c r="CQ521" s="171"/>
      <c r="CR521" s="171"/>
      <c r="CS521" s="171"/>
      <c r="CT521" s="171"/>
      <c r="CU521" s="171"/>
      <c r="CV521" s="171"/>
      <c r="CW521" s="171"/>
      <c r="CX521" s="171"/>
      <c r="CY521" s="171"/>
      <c r="CZ521" s="171"/>
    </row>
    <row r="522" s="175" customFormat="true" ht="25.15" customHeight="true" x14ac:dyDescent="0.2">
      <c r="C522" s="1172" t="s">
        <v>464</v>
      </c>
      <c r="D522" s="1127"/>
      <c r="E522" s="661">
        <v>5.4723974290527905E-7</v>
      </c>
      <c r="F522" s="473"/>
      <c r="G522" s="473"/>
      <c r="H522" s="1172" t="s">
        <v>446</v>
      </c>
      <c r="I522" s="1127"/>
      <c r="J522" s="655">
        <v>8.5369091334039696E-4</v>
      </c>
      <c r="K522" s="473"/>
      <c r="L522" s="473"/>
      <c r="M522" s="1172" t="s">
        <v>455</v>
      </c>
      <c r="N522" s="1127"/>
      <c r="O522" s="656">
        <v>1.8733232809864375E-3</v>
      </c>
      <c r="P522" s="473"/>
      <c r="Q522" s="473"/>
      <c r="AB522" s="168"/>
      <c r="AC522" s="168"/>
      <c r="AD522" s="168"/>
      <c r="AE522" s="168"/>
      <c r="AF522" s="168"/>
      <c r="AG522" s="168"/>
      <c r="AH522" s="168"/>
      <c r="AI522" s="168"/>
      <c r="AJ522" s="168"/>
      <c r="AK522" s="168"/>
      <c r="AL522" s="168"/>
      <c r="AM522" s="168"/>
      <c r="AN522" s="168"/>
      <c r="AO522" s="168"/>
      <c r="AP522" s="168"/>
      <c r="AQ522" s="168"/>
      <c r="AR522" s="168"/>
      <c r="AS522" s="168"/>
      <c r="AT522" s="168"/>
      <c r="AU522" s="168"/>
      <c r="AV522" s="168"/>
      <c r="AW522" s="168"/>
      <c r="AX522" s="168"/>
      <c r="AY522" s="168"/>
      <c r="AZ522" s="168"/>
      <c r="BA522" s="170"/>
      <c r="BB522" s="255"/>
      <c r="BC522" s="170"/>
      <c r="BD522" s="170"/>
      <c r="BE522" s="170"/>
      <c r="BF522" s="170"/>
      <c r="BG522" s="170"/>
      <c r="BH522" s="170"/>
      <c r="BI522" s="170"/>
      <c r="BJ522" s="170"/>
      <c r="BK522" s="170"/>
      <c r="BL522" s="170"/>
      <c r="BM522" s="170"/>
      <c r="BN522" s="170"/>
      <c r="BO522" s="170"/>
      <c r="BP522" s="170"/>
      <c r="BQ522" s="170"/>
      <c r="BR522" s="170"/>
      <c r="BS522" s="170"/>
      <c r="BT522" s="170"/>
      <c r="BU522" s="170"/>
      <c r="BV522" s="170"/>
      <c r="BW522" s="170"/>
      <c r="BX522" s="170"/>
      <c r="BY522" s="170"/>
      <c r="BZ522" s="171"/>
      <c r="CA522" s="171"/>
      <c r="CB522" s="171"/>
      <c r="CC522" s="171"/>
      <c r="CD522" s="171"/>
      <c r="CE522" s="171"/>
      <c r="CF522" s="171"/>
      <c r="CG522" s="171"/>
      <c r="CH522" s="171"/>
      <c r="CI522" s="171"/>
      <c r="CJ522" s="171"/>
      <c r="CK522" s="171"/>
      <c r="CL522" s="171"/>
      <c r="CM522" s="171"/>
      <c r="CN522" s="171"/>
      <c r="CO522" s="171"/>
      <c r="CP522" s="171"/>
      <c r="CQ522" s="171"/>
      <c r="CR522" s="171"/>
      <c r="CS522" s="171"/>
      <c r="CT522" s="171"/>
      <c r="CU522" s="171"/>
      <c r="CV522" s="171"/>
      <c r="CW522" s="171"/>
      <c r="CX522" s="171"/>
      <c r="CY522" s="171"/>
      <c r="CZ522" s="171"/>
    </row>
    <row r="523" s="175" customFormat="true" ht="25.15" customHeight="true" x14ac:dyDescent="0.2">
      <c r="C523" s="1172" t="s">
        <v>433</v>
      </c>
      <c r="D523" s="1127"/>
      <c r="E523" s="654">
        <v>0.17042841410512596</v>
      </c>
      <c r="F523" s="473"/>
      <c r="G523" s="473"/>
      <c r="H523" s="1172" t="s">
        <v>449</v>
      </c>
      <c r="I523" s="1127"/>
      <c r="J523" s="655">
        <v>3.5112298688238119E-2</v>
      </c>
      <c r="K523" s="473"/>
      <c r="L523" s="473"/>
      <c r="M523" s="1172" t="s">
        <v>397</v>
      </c>
      <c r="N523" s="1127"/>
      <c r="O523" s="656">
        <v>0.37181721562243519</v>
      </c>
      <c r="P523" s="473"/>
      <c r="Q523" s="473"/>
      <c r="AB523" s="168"/>
      <c r="AC523" s="168"/>
      <c r="AD523" s="168"/>
      <c r="AE523" s="168"/>
      <c r="AF523" s="168"/>
      <c r="AG523" s="168"/>
      <c r="AH523" s="168"/>
      <c r="AI523" s="168"/>
      <c r="AJ523" s="168"/>
      <c r="AK523" s="168"/>
      <c r="AL523" s="168"/>
      <c r="AM523" s="168"/>
      <c r="AN523" s="168"/>
      <c r="AO523" s="168"/>
      <c r="AP523" s="168"/>
      <c r="AQ523" s="168"/>
      <c r="AR523" s="168"/>
      <c r="AS523" s="168"/>
      <c r="AT523" s="168"/>
      <c r="AU523" s="168"/>
      <c r="AV523" s="168"/>
      <c r="AW523" s="168"/>
      <c r="AX523" s="168"/>
      <c r="AY523" s="168"/>
      <c r="AZ523" s="168"/>
      <c r="BA523" s="170"/>
      <c r="BB523" s="255"/>
      <c r="BC523" s="170"/>
      <c r="BD523" s="170"/>
      <c r="BE523" s="170"/>
      <c r="BF523" s="170"/>
      <c r="BG523" s="170"/>
      <c r="BH523" s="170"/>
      <c r="BI523" s="170"/>
      <c r="BJ523" s="170"/>
      <c r="BK523" s="170"/>
      <c r="BL523" s="170"/>
      <c r="BM523" s="170"/>
      <c r="BN523" s="170"/>
      <c r="BO523" s="170"/>
      <c r="BP523" s="170"/>
      <c r="BQ523" s="170"/>
      <c r="BR523" s="170"/>
      <c r="BS523" s="170"/>
      <c r="BT523" s="170"/>
      <c r="BU523" s="170"/>
      <c r="BV523" s="170"/>
      <c r="BW523" s="170"/>
      <c r="BX523" s="170"/>
      <c r="BY523" s="170"/>
      <c r="BZ523" s="171"/>
      <c r="CA523" s="171"/>
      <c r="CB523" s="171"/>
      <c r="CC523" s="171"/>
      <c r="CD523" s="171"/>
      <c r="CE523" s="171"/>
      <c r="CF523" s="171"/>
      <c r="CG523" s="171"/>
      <c r="CH523" s="171"/>
      <c r="CI523" s="171"/>
      <c r="CJ523" s="171"/>
      <c r="CK523" s="171"/>
      <c r="CL523" s="171"/>
      <c r="CM523" s="171"/>
      <c r="CN523" s="171"/>
      <c r="CO523" s="171"/>
      <c r="CP523" s="171"/>
      <c r="CQ523" s="171"/>
      <c r="CR523" s="171"/>
      <c r="CS523" s="171"/>
      <c r="CT523" s="171"/>
      <c r="CU523" s="171"/>
      <c r="CV523" s="171"/>
      <c r="CW523" s="171"/>
      <c r="CX523" s="171"/>
      <c r="CY523" s="171"/>
      <c r="CZ523" s="171"/>
    </row>
    <row r="524" s="175" customFormat="true" ht="25.15" customHeight="true" x14ac:dyDescent="0.2">
      <c r="C524" s="1172" t="s">
        <v>470</v>
      </c>
      <c r="D524" s="1127"/>
      <c r="E524" s="654">
        <v>3.0249359790226913E-3</v>
      </c>
      <c r="F524" s="473"/>
      <c r="G524" s="473"/>
      <c r="H524" s="1172" t="s">
        <v>466</v>
      </c>
      <c r="I524" s="1127"/>
      <c r="J524" s="655">
        <v>1.6248044977020821E-3</v>
      </c>
      <c r="K524" s="473"/>
      <c r="L524" s="473"/>
      <c r="M524" s="1172" t="s">
        <v>459</v>
      </c>
      <c r="N524" s="1127"/>
      <c r="O524" s="656">
        <v>4.7250968540850837E-3</v>
      </c>
      <c r="P524" s="473"/>
      <c r="Q524" s="473"/>
      <c r="AB524" s="168"/>
      <c r="AC524" s="168"/>
      <c r="AD524" s="168"/>
      <c r="AE524" s="168"/>
      <c r="AF524" s="168"/>
      <c r="AG524" s="168"/>
      <c r="AH524" s="168"/>
      <c r="AI524" s="168"/>
      <c r="AJ524" s="168"/>
      <c r="AK524" s="168"/>
      <c r="AL524" s="168"/>
      <c r="AM524" s="168"/>
      <c r="AN524" s="168"/>
      <c r="AO524" s="168"/>
      <c r="AP524" s="168"/>
      <c r="AQ524" s="168"/>
      <c r="AR524" s="168"/>
      <c r="AS524" s="168"/>
      <c r="AT524" s="168"/>
      <c r="AU524" s="168"/>
      <c r="AV524" s="168"/>
      <c r="AW524" s="168"/>
      <c r="AX524" s="168"/>
      <c r="AY524" s="168"/>
      <c r="AZ524" s="168"/>
      <c r="BA524" s="170"/>
      <c r="BB524" s="255"/>
      <c r="BC524" s="170"/>
      <c r="BD524" s="170"/>
      <c r="BE524" s="170"/>
      <c r="BF524" s="170"/>
      <c r="BG524" s="170"/>
      <c r="BH524" s="170"/>
      <c r="BI524" s="170"/>
      <c r="BJ524" s="170"/>
      <c r="BK524" s="170"/>
      <c r="BL524" s="170"/>
      <c r="BM524" s="170"/>
      <c r="BN524" s="170"/>
      <c r="BO524" s="170"/>
      <c r="BP524" s="170"/>
      <c r="BQ524" s="170"/>
      <c r="BR524" s="170"/>
      <c r="BS524" s="170"/>
      <c r="BT524" s="170"/>
      <c r="BU524" s="170"/>
      <c r="BV524" s="170"/>
      <c r="BW524" s="170"/>
      <c r="BX524" s="170"/>
      <c r="BY524" s="170"/>
      <c r="BZ524" s="171"/>
      <c r="CA524" s="171"/>
      <c r="CB524" s="171"/>
      <c r="CC524" s="171"/>
      <c r="CD524" s="171"/>
      <c r="CE524" s="171"/>
      <c r="CF524" s="171"/>
      <c r="CG524" s="171"/>
      <c r="CH524" s="171"/>
      <c r="CI524" s="171"/>
      <c r="CJ524" s="171"/>
      <c r="CK524" s="171"/>
      <c r="CL524" s="171"/>
      <c r="CM524" s="171"/>
      <c r="CN524" s="171"/>
      <c r="CO524" s="171"/>
      <c r="CP524" s="171"/>
      <c r="CQ524" s="171"/>
      <c r="CR524" s="171"/>
      <c r="CS524" s="171"/>
      <c r="CT524" s="171"/>
      <c r="CU524" s="171"/>
      <c r="CV524" s="171"/>
      <c r="CW524" s="171"/>
      <c r="CX524" s="171"/>
      <c r="CY524" s="171"/>
      <c r="CZ524" s="171"/>
    </row>
    <row r="525" s="175" customFormat="true" ht="25.15" customHeight="true" x14ac:dyDescent="0.2">
      <c r="C525" s="1172" t="s">
        <v>424</v>
      </c>
      <c r="D525" s="1127"/>
      <c r="E525" s="654">
        <v>4.511068457756405E-2</v>
      </c>
      <c r="F525" s="473"/>
      <c r="G525" s="473"/>
      <c r="H525" s="1172" t="s">
        <v>398</v>
      </c>
      <c r="I525" s="1127"/>
      <c r="J525" s="655">
        <v>0.17390273555572838</v>
      </c>
      <c r="K525" s="473"/>
      <c r="L525" s="473"/>
      <c r="M525" s="1172" t="s">
        <v>446</v>
      </c>
      <c r="N525" s="1127"/>
      <c r="O525" s="656">
        <v>2.7321912707250814E-3</v>
      </c>
      <c r="P525" s="473"/>
      <c r="Q525" s="473"/>
      <c r="AB525" s="168"/>
      <c r="AC525" s="168"/>
      <c r="AD525" s="168"/>
      <c r="AE525" s="168"/>
      <c r="AF525" s="168"/>
      <c r="AG525" s="168"/>
      <c r="AH525" s="168"/>
      <c r="AI525" s="168"/>
      <c r="AJ525" s="168"/>
      <c r="AK525" s="168"/>
      <c r="AL525" s="168"/>
      <c r="AM525" s="168"/>
      <c r="AN525" s="168"/>
      <c r="AO525" s="168"/>
      <c r="AP525" s="168"/>
      <c r="AQ525" s="168"/>
      <c r="AR525" s="168"/>
      <c r="AS525" s="168"/>
      <c r="AT525" s="168"/>
      <c r="AU525" s="168"/>
      <c r="AV525" s="168"/>
      <c r="AW525" s="168"/>
      <c r="AX525" s="168"/>
      <c r="AY525" s="168"/>
      <c r="AZ525" s="168"/>
      <c r="BA525" s="170"/>
      <c r="BB525" s="255"/>
      <c r="BC525" s="170"/>
      <c r="BD525" s="170"/>
      <c r="BE525" s="170"/>
      <c r="BF525" s="170"/>
      <c r="BG525" s="170"/>
      <c r="BH525" s="170"/>
      <c r="BI525" s="170"/>
      <c r="BJ525" s="170"/>
      <c r="BK525" s="170"/>
      <c r="BL525" s="170"/>
      <c r="BM525" s="170"/>
      <c r="BN525" s="170"/>
      <c r="BO525" s="170"/>
      <c r="BP525" s="170"/>
      <c r="BQ525" s="170"/>
      <c r="BR525" s="170"/>
      <c r="BS525" s="170"/>
      <c r="BT525" s="170"/>
      <c r="BU525" s="170"/>
      <c r="BV525" s="170"/>
      <c r="BW525" s="170"/>
      <c r="BX525" s="170"/>
      <c r="BY525" s="170"/>
      <c r="BZ525" s="171"/>
      <c r="CA525" s="171"/>
      <c r="CB525" s="171"/>
      <c r="CC525" s="171"/>
      <c r="CD525" s="171"/>
      <c r="CE525" s="171"/>
      <c r="CF525" s="171"/>
      <c r="CG525" s="171"/>
      <c r="CH525" s="171"/>
      <c r="CI525" s="171"/>
      <c r="CJ525" s="171"/>
      <c r="CK525" s="171"/>
      <c r="CL525" s="171"/>
      <c r="CM525" s="171"/>
      <c r="CN525" s="171"/>
      <c r="CO525" s="171"/>
      <c r="CP525" s="171"/>
      <c r="CQ525" s="171"/>
      <c r="CR525" s="171"/>
      <c r="CS525" s="171"/>
      <c r="CT525" s="171"/>
      <c r="CU525" s="171"/>
      <c r="CV525" s="171"/>
      <c r="CW525" s="171"/>
      <c r="CX525" s="171"/>
      <c r="CY525" s="171"/>
      <c r="CZ525" s="171"/>
    </row>
    <row r="526" s="175" customFormat="true" ht="25.15" customHeight="true" x14ac:dyDescent="0.2">
      <c r="C526" s="1172" t="s">
        <v>429</v>
      </c>
      <c r="D526" s="1127"/>
      <c r="E526" s="654">
        <v>2.0217216504768654E-2</v>
      </c>
      <c r="F526" s="473"/>
      <c r="G526" s="473"/>
      <c r="H526" s="1172" t="s">
        <v>633</v>
      </c>
      <c r="I526" s="1127"/>
      <c r="J526" s="655">
        <v>5.4893185167249397E-3</v>
      </c>
      <c r="K526" s="473"/>
      <c r="L526" s="473"/>
      <c r="M526" s="1172" t="s">
        <v>449</v>
      </c>
      <c r="N526" s="1127"/>
      <c r="O526" s="656">
        <v>1.3934370712094937E-2</v>
      </c>
      <c r="P526" s="473"/>
      <c r="Q526" s="473"/>
      <c r="AB526" s="168"/>
      <c r="AC526" s="168"/>
      <c r="AD526" s="168"/>
      <c r="AE526" s="168"/>
      <c r="AF526" s="168"/>
      <c r="AG526" s="168"/>
      <c r="AH526" s="168"/>
      <c r="AI526" s="168"/>
      <c r="AJ526" s="168"/>
      <c r="AK526" s="168"/>
      <c r="AL526" s="168"/>
      <c r="AM526" s="168"/>
      <c r="AN526" s="168"/>
      <c r="AO526" s="168"/>
      <c r="AP526" s="168"/>
      <c r="AQ526" s="168"/>
      <c r="AR526" s="168"/>
      <c r="AS526" s="168"/>
      <c r="AT526" s="168"/>
      <c r="AU526" s="168"/>
      <c r="AV526" s="168"/>
      <c r="AW526" s="168"/>
      <c r="AX526" s="168"/>
      <c r="AY526" s="168"/>
      <c r="AZ526" s="168"/>
      <c r="BA526" s="170"/>
      <c r="BB526" s="255"/>
      <c r="BC526" s="170"/>
      <c r="BD526" s="170"/>
      <c r="BE526" s="170"/>
      <c r="BF526" s="170"/>
      <c r="BG526" s="170"/>
      <c r="BH526" s="170"/>
      <c r="BI526" s="170"/>
      <c r="BJ526" s="170"/>
      <c r="BK526" s="170"/>
      <c r="BL526" s="170"/>
      <c r="BM526" s="170"/>
      <c r="BN526" s="170"/>
      <c r="BO526" s="170"/>
      <c r="BP526" s="170"/>
      <c r="BQ526" s="170"/>
      <c r="BR526" s="170"/>
      <c r="BS526" s="170"/>
      <c r="BT526" s="170"/>
      <c r="BU526" s="170"/>
      <c r="BV526" s="170"/>
      <c r="BW526" s="170"/>
      <c r="BX526" s="170"/>
      <c r="BY526" s="170"/>
      <c r="BZ526" s="171"/>
      <c r="CA526" s="171"/>
      <c r="CB526" s="171"/>
      <c r="CC526" s="171"/>
      <c r="CD526" s="171"/>
      <c r="CE526" s="171"/>
      <c r="CF526" s="171"/>
      <c r="CG526" s="171"/>
      <c r="CH526" s="171"/>
      <c r="CI526" s="171"/>
      <c r="CJ526" s="171"/>
      <c r="CK526" s="171"/>
      <c r="CL526" s="171"/>
      <c r="CM526" s="171"/>
      <c r="CN526" s="171"/>
      <c r="CO526" s="171"/>
      <c r="CP526" s="171"/>
      <c r="CQ526" s="171"/>
      <c r="CR526" s="171"/>
      <c r="CS526" s="171"/>
      <c r="CT526" s="171"/>
      <c r="CU526" s="171"/>
      <c r="CV526" s="171"/>
      <c r="CW526" s="171"/>
      <c r="CX526" s="171"/>
      <c r="CY526" s="171"/>
      <c r="CZ526" s="171"/>
    </row>
    <row r="527" s="175" customFormat="true" ht="25.15" customHeight="true" x14ac:dyDescent="0.2">
      <c r="C527" s="1172" t="s">
        <v>455</v>
      </c>
      <c r="D527" s="1127"/>
      <c r="E527" s="661">
        <v>2.6057076676563016E-5</v>
      </c>
      <c r="F527" s="473"/>
      <c r="G527" s="473"/>
      <c r="H527" s="1172" t="s">
        <v>631</v>
      </c>
      <c r="I527" s="1127"/>
      <c r="J527" s="655">
        <v>1.3569883957698388E-4</v>
      </c>
      <c r="K527" s="473"/>
      <c r="L527" s="473"/>
      <c r="M527" s="1172" t="s">
        <v>466</v>
      </c>
      <c r="N527" s="1127"/>
      <c r="O527" s="656">
        <v>2.0151526675976517E-4</v>
      </c>
      <c r="P527" s="473"/>
      <c r="Q527" s="473"/>
      <c r="AB527" s="168"/>
      <c r="AC527" s="168"/>
      <c r="AD527" s="168"/>
      <c r="AE527" s="168"/>
      <c r="AF527" s="168"/>
      <c r="AG527" s="168"/>
      <c r="AH527" s="168"/>
      <c r="AI527" s="168"/>
      <c r="AJ527" s="168"/>
      <c r="AK527" s="168"/>
      <c r="AL527" s="168"/>
      <c r="AM527" s="168"/>
      <c r="AN527" s="168"/>
      <c r="AO527" s="168"/>
      <c r="AP527" s="168"/>
      <c r="AQ527" s="168"/>
      <c r="AR527" s="168"/>
      <c r="AS527" s="168"/>
      <c r="AT527" s="168"/>
      <c r="AU527" s="168"/>
      <c r="AV527" s="168"/>
      <c r="AW527" s="168"/>
      <c r="AX527" s="168"/>
      <c r="AY527" s="168"/>
      <c r="AZ527" s="168"/>
      <c r="BA527" s="170"/>
      <c r="BB527" s="255"/>
      <c r="BC527" s="170"/>
      <c r="BD527" s="170"/>
      <c r="BE527" s="170"/>
      <c r="BF527" s="170"/>
      <c r="BG527" s="170"/>
      <c r="BH527" s="170"/>
      <c r="BI527" s="170"/>
      <c r="BJ527" s="170"/>
      <c r="BK527" s="170"/>
      <c r="BL527" s="170"/>
      <c r="BM527" s="170"/>
      <c r="BN527" s="170"/>
      <c r="BO527" s="170"/>
      <c r="BP527" s="170"/>
      <c r="BQ527" s="170"/>
      <c r="BR527" s="170"/>
      <c r="BS527" s="170"/>
      <c r="BT527" s="170"/>
      <c r="BU527" s="170"/>
      <c r="BV527" s="170"/>
      <c r="BW527" s="170"/>
      <c r="BX527" s="170"/>
      <c r="BY527" s="170"/>
      <c r="BZ527" s="171"/>
      <c r="CA527" s="171"/>
      <c r="CB527" s="171"/>
      <c r="CC527" s="171"/>
      <c r="CD527" s="171"/>
      <c r="CE527" s="171"/>
      <c r="CF527" s="171"/>
      <c r="CG527" s="171"/>
      <c r="CH527" s="171"/>
      <c r="CI527" s="171"/>
      <c r="CJ527" s="171"/>
      <c r="CK527" s="171"/>
      <c r="CL527" s="171"/>
      <c r="CM527" s="171"/>
      <c r="CN527" s="171"/>
      <c r="CO527" s="171"/>
      <c r="CP527" s="171"/>
      <c r="CQ527" s="171"/>
      <c r="CR527" s="171"/>
      <c r="CS527" s="171"/>
      <c r="CT527" s="171"/>
      <c r="CU527" s="171"/>
      <c r="CV527" s="171"/>
      <c r="CW527" s="171"/>
      <c r="CX527" s="171"/>
      <c r="CY527" s="171"/>
      <c r="CZ527" s="171"/>
    </row>
    <row r="528" s="175" customFormat="true" ht="25.15" customHeight="true" x14ac:dyDescent="0.2">
      <c r="C528" s="1172" t="s">
        <v>397</v>
      </c>
      <c r="D528" s="1127"/>
      <c r="E528" s="654">
        <v>0.72095629953526241</v>
      </c>
      <c r="F528" s="473"/>
      <c r="G528" s="473"/>
      <c r="H528" s="1172" t="s">
        <v>638</v>
      </c>
      <c r="I528" s="1127"/>
      <c r="J528" s="655">
        <v>2.7272371490677104E-4</v>
      </c>
      <c r="K528" s="473"/>
      <c r="L528" s="473"/>
      <c r="M528" s="1172" t="s">
        <v>398</v>
      </c>
      <c r="N528" s="1127"/>
      <c r="O528" s="656">
        <v>0.36184195800259322</v>
      </c>
      <c r="P528" s="473"/>
      <c r="Q528" s="473"/>
      <c r="AB528" s="168"/>
      <c r="AC528" s="168"/>
      <c r="AD528" s="168"/>
      <c r="AE528" s="168"/>
      <c r="AF528" s="168"/>
      <c r="AG528" s="168"/>
      <c r="AH528" s="168"/>
      <c r="AI528" s="168"/>
      <c r="AJ528" s="168"/>
      <c r="AK528" s="168"/>
      <c r="AL528" s="168"/>
      <c r="AM528" s="168"/>
      <c r="AN528" s="168"/>
      <c r="AO528" s="168"/>
      <c r="AP528" s="168"/>
      <c r="AQ528" s="168"/>
      <c r="AR528" s="168"/>
      <c r="AS528" s="168"/>
      <c r="AT528" s="168"/>
      <c r="AU528" s="168"/>
      <c r="AV528" s="168"/>
      <c r="AW528" s="168"/>
      <c r="AX528" s="168"/>
      <c r="AY528" s="168"/>
      <c r="AZ528" s="168"/>
      <c r="BA528" s="170"/>
      <c r="BB528" s="255"/>
      <c r="BC528" s="170"/>
      <c r="BD528" s="170"/>
      <c r="BE528" s="170"/>
      <c r="BF528" s="170"/>
      <c r="BG528" s="170"/>
      <c r="BH528" s="170"/>
      <c r="BI528" s="170"/>
      <c r="BJ528" s="170"/>
      <c r="BK528" s="170"/>
      <c r="BL528" s="170"/>
      <c r="BM528" s="170"/>
      <c r="BN528" s="170"/>
      <c r="BO528" s="170"/>
      <c r="BP528" s="170"/>
      <c r="BQ528" s="170"/>
      <c r="BR528" s="170"/>
      <c r="BS528" s="170"/>
      <c r="BT528" s="170"/>
      <c r="BU528" s="170"/>
      <c r="BV528" s="170"/>
      <c r="BW528" s="170"/>
      <c r="BX528" s="170"/>
      <c r="BY528" s="170"/>
      <c r="BZ528" s="171"/>
      <c r="CA528" s="171"/>
      <c r="CB528" s="171"/>
      <c r="CC528" s="171"/>
      <c r="CD528" s="171"/>
      <c r="CE528" s="171"/>
      <c r="CF528" s="171"/>
      <c r="CG528" s="171"/>
      <c r="CH528" s="171"/>
      <c r="CI528" s="171"/>
      <c r="CJ528" s="171"/>
      <c r="CK528" s="171"/>
      <c r="CL528" s="171"/>
      <c r="CM528" s="171"/>
      <c r="CN528" s="171"/>
      <c r="CO528" s="171"/>
      <c r="CP528" s="171"/>
      <c r="CQ528" s="171"/>
      <c r="CR528" s="171"/>
      <c r="CS528" s="171"/>
      <c r="CT528" s="171"/>
      <c r="CU528" s="171"/>
      <c r="CV528" s="171"/>
      <c r="CW528" s="171"/>
      <c r="CX528" s="171"/>
      <c r="CY528" s="171"/>
      <c r="CZ528" s="171"/>
    </row>
    <row r="529" s="175" customFormat="true" ht="25.15" customHeight="true" x14ac:dyDescent="0.2">
      <c r="C529" s="1172" t="s">
        <v>459</v>
      </c>
      <c r="D529" s="1127"/>
      <c r="E529" s="654">
        <v>4.4036424296001525E-3</v>
      </c>
      <c r="F529" s="473"/>
      <c r="G529" s="473"/>
      <c r="H529" s="1172" t="s">
        <v>401</v>
      </c>
      <c r="I529" s="1127"/>
      <c r="J529" s="655">
        <v>0.2240864737614448</v>
      </c>
      <c r="K529" s="473"/>
      <c r="L529" s="473"/>
      <c r="M529" s="1172" t="s">
        <v>637</v>
      </c>
      <c r="N529" s="1127"/>
      <c r="O529" s="660">
        <v>1.2604623666525739E-5</v>
      </c>
      <c r="P529" s="473"/>
      <c r="Q529" s="473"/>
      <c r="AB529" s="168"/>
      <c r="AC529" s="168"/>
      <c r="AD529" s="168"/>
      <c r="AE529" s="168"/>
      <c r="AF529" s="168"/>
      <c r="AG529" s="168"/>
      <c r="AH529" s="168"/>
      <c r="AI529" s="168"/>
      <c r="AJ529" s="168"/>
      <c r="AK529" s="168"/>
      <c r="AL529" s="168"/>
      <c r="AM529" s="168"/>
      <c r="AN529" s="168"/>
      <c r="AO529" s="168"/>
      <c r="AP529" s="168"/>
      <c r="AQ529" s="168"/>
      <c r="AR529" s="168"/>
      <c r="AS529" s="168"/>
      <c r="AT529" s="168"/>
      <c r="AU529" s="168"/>
      <c r="AV529" s="168"/>
      <c r="AW529" s="168"/>
      <c r="AX529" s="168"/>
      <c r="AY529" s="168"/>
      <c r="AZ529" s="168"/>
      <c r="BA529" s="170"/>
      <c r="BB529" s="255"/>
      <c r="BC529" s="170"/>
      <c r="BD529" s="170"/>
      <c r="BE529" s="170"/>
      <c r="BF529" s="170"/>
      <c r="BG529" s="170"/>
      <c r="BH529" s="170"/>
      <c r="BI529" s="170"/>
      <c r="BJ529" s="170"/>
      <c r="BK529" s="170"/>
      <c r="BL529" s="170"/>
      <c r="BM529" s="170"/>
      <c r="BN529" s="170"/>
      <c r="BO529" s="170"/>
      <c r="BP529" s="170"/>
      <c r="BQ529" s="170"/>
      <c r="BR529" s="170"/>
      <c r="BS529" s="170"/>
      <c r="BT529" s="170"/>
      <c r="BU529" s="170"/>
      <c r="BV529" s="170"/>
      <c r="BW529" s="170"/>
      <c r="BX529" s="170"/>
      <c r="BY529" s="170"/>
      <c r="BZ529" s="171"/>
      <c r="CA529" s="171"/>
      <c r="CB529" s="171"/>
      <c r="CC529" s="171"/>
      <c r="CD529" s="171"/>
      <c r="CE529" s="171"/>
      <c r="CF529" s="171"/>
      <c r="CG529" s="171"/>
      <c r="CH529" s="171"/>
      <c r="CI529" s="171"/>
      <c r="CJ529" s="171"/>
      <c r="CK529" s="171"/>
      <c r="CL529" s="171"/>
      <c r="CM529" s="171"/>
      <c r="CN529" s="171"/>
      <c r="CO529" s="171"/>
      <c r="CP529" s="171"/>
      <c r="CQ529" s="171"/>
      <c r="CR529" s="171"/>
      <c r="CS529" s="171"/>
      <c r="CT529" s="171"/>
      <c r="CU529" s="171"/>
      <c r="CV529" s="171"/>
      <c r="CW529" s="171"/>
      <c r="CX529" s="171"/>
      <c r="CY529" s="171"/>
      <c r="CZ529" s="171"/>
    </row>
    <row r="530" s="175" customFormat="true" ht="25.15" customHeight="true" x14ac:dyDescent="0.2">
      <c r="C530" s="1172" t="s">
        <v>446</v>
      </c>
      <c r="D530" s="1127"/>
      <c r="E530" s="654">
        <v>3.4319936144230212E-4</v>
      </c>
      <c r="F530" s="473"/>
      <c r="G530" s="473"/>
      <c r="H530" s="1172" t="s">
        <v>412</v>
      </c>
      <c r="I530" s="1127"/>
      <c r="J530" s="655">
        <v>5.9615960650684766E-2</v>
      </c>
      <c r="K530" s="473"/>
      <c r="L530" s="473"/>
      <c r="M530" s="1172" t="s">
        <v>633</v>
      </c>
      <c r="N530" s="1127"/>
      <c r="O530" s="656">
        <v>8.3821528993596023E-4</v>
      </c>
      <c r="P530" s="473"/>
      <c r="Q530" s="473"/>
      <c r="AB530" s="168"/>
      <c r="AC530" s="168"/>
      <c r="AD530" s="168"/>
      <c r="AE530" s="168"/>
      <c r="AF530" s="168"/>
      <c r="AG530" s="168"/>
      <c r="AH530" s="168"/>
      <c r="AI530" s="168"/>
      <c r="AJ530" s="168"/>
      <c r="AK530" s="168"/>
      <c r="AL530" s="168"/>
      <c r="AM530" s="168"/>
      <c r="AN530" s="168"/>
      <c r="AO530" s="168"/>
      <c r="AP530" s="168"/>
      <c r="AQ530" s="168"/>
      <c r="AR530" s="168"/>
      <c r="AS530" s="168"/>
      <c r="AT530" s="168"/>
      <c r="AU530" s="168"/>
      <c r="AV530" s="168"/>
      <c r="AW530" s="168"/>
      <c r="AX530" s="168"/>
      <c r="AY530" s="168"/>
      <c r="AZ530" s="168"/>
      <c r="BA530" s="170"/>
      <c r="BB530" s="255"/>
      <c r="BC530" s="170"/>
      <c r="BD530" s="170"/>
      <c r="BE530" s="170"/>
      <c r="BF530" s="170"/>
      <c r="BG530" s="170"/>
      <c r="BH530" s="170"/>
      <c r="BI530" s="170"/>
      <c r="BJ530" s="170"/>
      <c r="BK530" s="170"/>
      <c r="BL530" s="170"/>
      <c r="BM530" s="170"/>
      <c r="BN530" s="170"/>
      <c r="BO530" s="170"/>
      <c r="BP530" s="170"/>
      <c r="BQ530" s="170"/>
      <c r="BR530" s="170"/>
      <c r="BS530" s="170"/>
      <c r="BT530" s="170"/>
      <c r="BU530" s="170"/>
      <c r="BV530" s="170"/>
      <c r="BW530" s="170"/>
      <c r="BX530" s="170"/>
      <c r="BY530" s="170"/>
      <c r="BZ530" s="171"/>
      <c r="CA530" s="171"/>
      <c r="CB530" s="171"/>
      <c r="CC530" s="171"/>
      <c r="CD530" s="171"/>
      <c r="CE530" s="171"/>
      <c r="CF530" s="171"/>
      <c r="CG530" s="171"/>
      <c r="CH530" s="171"/>
      <c r="CI530" s="171"/>
      <c r="CJ530" s="171"/>
      <c r="CK530" s="171"/>
      <c r="CL530" s="171"/>
      <c r="CM530" s="171"/>
      <c r="CN530" s="171"/>
      <c r="CO530" s="171"/>
      <c r="CP530" s="171"/>
      <c r="CQ530" s="171"/>
      <c r="CR530" s="171"/>
      <c r="CS530" s="171"/>
      <c r="CT530" s="171"/>
      <c r="CU530" s="171"/>
      <c r="CV530" s="171"/>
      <c r="CW530" s="171"/>
      <c r="CX530" s="171"/>
      <c r="CY530" s="171"/>
      <c r="CZ530" s="171"/>
    </row>
    <row r="531" s="175" customFormat="true" ht="25.15" customHeight="true" x14ac:dyDescent="0.2">
      <c r="C531" s="1172" t="s">
        <v>449</v>
      </c>
      <c r="D531" s="1127"/>
      <c r="E531" s="654">
        <v>5.083445653633438E-3</v>
      </c>
      <c r="F531" s="473"/>
      <c r="G531" s="473"/>
      <c r="H531" s="1172" t="s">
        <v>403</v>
      </c>
      <c r="I531" s="1127"/>
      <c r="J531" s="655">
        <v>0.25474360412844987</v>
      </c>
      <c r="K531" s="473"/>
      <c r="L531" s="473"/>
      <c r="M531" s="1172" t="s">
        <v>631</v>
      </c>
      <c r="N531" s="1127"/>
      <c r="O531" s="656">
        <v>2.4037923327146831E-3</v>
      </c>
      <c r="P531" s="473"/>
      <c r="Q531" s="473"/>
      <c r="AB531" s="168"/>
      <c r="AC531" s="168"/>
      <c r="AD531" s="168"/>
      <c r="AE531" s="168"/>
      <c r="AF531" s="168"/>
      <c r="AG531" s="168"/>
      <c r="AH531" s="168"/>
      <c r="AI531" s="168"/>
      <c r="AJ531" s="168"/>
      <c r="AK531" s="168"/>
      <c r="AL531" s="168"/>
      <c r="AM531" s="168"/>
      <c r="AN531" s="168"/>
      <c r="AO531" s="168"/>
      <c r="AP531" s="168"/>
      <c r="AQ531" s="168"/>
      <c r="AR531" s="168"/>
      <c r="AS531" s="168"/>
      <c r="AT531" s="168"/>
      <c r="AU531" s="168"/>
      <c r="AV531" s="168"/>
      <c r="AW531" s="168"/>
      <c r="AX531" s="168"/>
      <c r="AY531" s="168"/>
      <c r="AZ531" s="168"/>
      <c r="BA531" s="170"/>
      <c r="BB531" s="255"/>
      <c r="BC531" s="170"/>
      <c r="BD531" s="170"/>
      <c r="BE531" s="170"/>
      <c r="BF531" s="170"/>
      <c r="BG531" s="170"/>
      <c r="BH531" s="170"/>
      <c r="BI531" s="170"/>
      <c r="BJ531" s="170"/>
      <c r="BK531" s="170"/>
      <c r="BL531" s="170"/>
      <c r="BM531" s="170"/>
      <c r="BN531" s="170"/>
      <c r="BO531" s="170"/>
      <c r="BP531" s="170"/>
      <c r="BQ531" s="170"/>
      <c r="BR531" s="170"/>
      <c r="BS531" s="170"/>
      <c r="BT531" s="170"/>
      <c r="BU531" s="170"/>
      <c r="BV531" s="170"/>
      <c r="BW531" s="170"/>
      <c r="BX531" s="170"/>
      <c r="BY531" s="170"/>
      <c r="BZ531" s="171"/>
      <c r="CA531" s="171"/>
      <c r="CB531" s="171"/>
      <c r="CC531" s="171"/>
      <c r="CD531" s="171"/>
      <c r="CE531" s="171"/>
      <c r="CF531" s="171"/>
      <c r="CG531" s="171"/>
      <c r="CH531" s="171"/>
      <c r="CI531" s="171"/>
      <c r="CJ531" s="171"/>
      <c r="CK531" s="171"/>
      <c r="CL531" s="171"/>
      <c r="CM531" s="171"/>
      <c r="CN531" s="171"/>
      <c r="CO531" s="171"/>
      <c r="CP531" s="171"/>
      <c r="CQ531" s="171"/>
      <c r="CR531" s="171"/>
      <c r="CS531" s="171"/>
      <c r="CT531" s="171"/>
      <c r="CU531" s="171"/>
      <c r="CV531" s="171"/>
      <c r="CW531" s="171"/>
      <c r="CX531" s="171"/>
      <c r="CY531" s="171"/>
      <c r="CZ531" s="171"/>
    </row>
    <row r="532" s="175" customFormat="true" ht="25.15" customHeight="true" x14ac:dyDescent="0.2">
      <c r="C532" s="1172" t="s">
        <v>466</v>
      </c>
      <c r="D532" s="1127"/>
      <c r="E532" s="661">
        <v>1.1401635282401034E-5</v>
      </c>
      <c r="F532" s="473"/>
      <c r="G532" s="473"/>
      <c r="H532" s="1172" t="s">
        <v>604</v>
      </c>
      <c r="I532" s="1127"/>
      <c r="J532" s="655">
        <v>0.12402689381351219</v>
      </c>
      <c r="K532" s="473"/>
      <c r="L532" s="473"/>
      <c r="M532" s="1172" t="s">
        <v>638</v>
      </c>
      <c r="N532" s="1127"/>
      <c r="O532" s="660">
        <v>2.0356595967250254E-5</v>
      </c>
      <c r="P532" s="473"/>
      <c r="Q532" s="473"/>
      <c r="AB532" s="168"/>
      <c r="AC532" s="168"/>
      <c r="AD532" s="168"/>
      <c r="AE532" s="168"/>
      <c r="AF532" s="168"/>
      <c r="AG532" s="168"/>
      <c r="AH532" s="168"/>
      <c r="AI532" s="168"/>
      <c r="AJ532" s="168"/>
      <c r="AK532" s="168"/>
      <c r="AL532" s="168"/>
      <c r="AM532" s="168"/>
      <c r="AN532" s="168"/>
      <c r="AO532" s="168"/>
      <c r="AP532" s="168"/>
      <c r="AQ532" s="168"/>
      <c r="AR532" s="168"/>
      <c r="AS532" s="168"/>
      <c r="AT532" s="168"/>
      <c r="AU532" s="168"/>
      <c r="AV532" s="168"/>
      <c r="AW532" s="168"/>
      <c r="AX532" s="168"/>
      <c r="AY532" s="168"/>
      <c r="AZ532" s="168"/>
      <c r="BA532" s="170"/>
      <c r="BB532" s="255"/>
      <c r="BC532" s="170"/>
      <c r="BD532" s="170"/>
      <c r="BE532" s="170"/>
      <c r="BF532" s="170"/>
      <c r="BG532" s="170"/>
      <c r="BH532" s="170"/>
      <c r="BI532" s="170"/>
      <c r="BJ532" s="170"/>
      <c r="BK532" s="170"/>
      <c r="BL532" s="170"/>
      <c r="BM532" s="170"/>
      <c r="BN532" s="170"/>
      <c r="BO532" s="170"/>
      <c r="BP532" s="170"/>
      <c r="BQ532" s="170"/>
      <c r="BR532" s="170"/>
      <c r="BS532" s="170"/>
      <c r="BT532" s="170"/>
      <c r="BU532" s="170"/>
      <c r="BV532" s="170"/>
      <c r="BW532" s="170"/>
      <c r="BX532" s="170"/>
      <c r="BY532" s="170"/>
      <c r="BZ532" s="171"/>
      <c r="CA532" s="171"/>
      <c r="CB532" s="171"/>
      <c r="CC532" s="171"/>
      <c r="CD532" s="171"/>
      <c r="CE532" s="171"/>
      <c r="CF532" s="171"/>
      <c r="CG532" s="171"/>
      <c r="CH532" s="171"/>
      <c r="CI532" s="171"/>
      <c r="CJ532" s="171"/>
      <c r="CK532" s="171"/>
      <c r="CL532" s="171"/>
      <c r="CM532" s="171"/>
      <c r="CN532" s="171"/>
      <c r="CO532" s="171"/>
      <c r="CP532" s="171"/>
      <c r="CQ532" s="171"/>
      <c r="CR532" s="171"/>
      <c r="CS532" s="171"/>
      <c r="CT532" s="171"/>
      <c r="CU532" s="171"/>
      <c r="CV532" s="171"/>
      <c r="CW532" s="171"/>
      <c r="CX532" s="171"/>
      <c r="CY532" s="171"/>
      <c r="CZ532" s="171"/>
    </row>
    <row r="533" s="175" customFormat="true" ht="25.15" customHeight="true" x14ac:dyDescent="0.2">
      <c r="C533" s="1172" t="s">
        <v>398</v>
      </c>
      <c r="D533" s="1127"/>
      <c r="E533" s="654">
        <v>0.73572613788814001</v>
      </c>
      <c r="F533" s="473"/>
      <c r="G533" s="473"/>
      <c r="H533" s="1172" t="s">
        <v>584</v>
      </c>
      <c r="I533" s="1127"/>
      <c r="J533" s="655">
        <v>0.30634611915414706</v>
      </c>
      <c r="K533" s="473"/>
      <c r="L533" s="473"/>
      <c r="M533" s="1172" t="s">
        <v>401</v>
      </c>
      <c r="N533" s="1127"/>
      <c r="O533" s="656">
        <v>0.36607918879711199</v>
      </c>
      <c r="P533" s="473"/>
      <c r="Q533" s="473"/>
      <c r="AB533" s="168"/>
      <c r="AC533" s="168"/>
      <c r="AD533" s="168"/>
      <c r="AE533" s="168"/>
      <c r="AF533" s="168"/>
      <c r="AG533" s="168"/>
      <c r="AH533" s="168"/>
      <c r="AI533" s="168"/>
      <c r="AJ533" s="168"/>
      <c r="AK533" s="168"/>
      <c r="AL533" s="168"/>
      <c r="AM533" s="168"/>
      <c r="AN533" s="168"/>
      <c r="AO533" s="168"/>
      <c r="AP533" s="168"/>
      <c r="AQ533" s="168"/>
      <c r="AR533" s="168"/>
      <c r="AS533" s="168"/>
      <c r="AT533" s="168"/>
      <c r="AU533" s="168"/>
      <c r="AV533" s="168"/>
      <c r="AW533" s="168"/>
      <c r="AX533" s="168"/>
      <c r="AY533" s="168"/>
      <c r="AZ533" s="168"/>
      <c r="BA533" s="170"/>
      <c r="BB533" s="255"/>
      <c r="BC533" s="170"/>
      <c r="BD533" s="170"/>
      <c r="BE533" s="170"/>
      <c r="BF533" s="170"/>
      <c r="BG533" s="170"/>
      <c r="BH533" s="170"/>
      <c r="BI533" s="170"/>
      <c r="BJ533" s="170"/>
      <c r="BK533" s="170"/>
      <c r="BL533" s="170"/>
      <c r="BM533" s="170"/>
      <c r="BN533" s="170"/>
      <c r="BO533" s="170"/>
      <c r="BP533" s="170"/>
      <c r="BQ533" s="170"/>
      <c r="BR533" s="170"/>
      <c r="BS533" s="170"/>
      <c r="BT533" s="170"/>
      <c r="BU533" s="170"/>
      <c r="BV533" s="170"/>
      <c r="BW533" s="170"/>
      <c r="BX533" s="170"/>
      <c r="BY533" s="170"/>
      <c r="BZ533" s="171"/>
      <c r="CA533" s="171"/>
      <c r="CB533" s="171"/>
      <c r="CC533" s="171"/>
      <c r="CD533" s="171"/>
      <c r="CE533" s="171"/>
      <c r="CF533" s="171"/>
      <c r="CG533" s="171"/>
      <c r="CH533" s="171"/>
      <c r="CI533" s="171"/>
      <c r="CJ533" s="171"/>
      <c r="CK533" s="171"/>
      <c r="CL533" s="171"/>
      <c r="CM533" s="171"/>
      <c r="CN533" s="171"/>
      <c r="CO533" s="171"/>
      <c r="CP533" s="171"/>
      <c r="CQ533" s="171"/>
      <c r="CR533" s="171"/>
      <c r="CS533" s="171"/>
      <c r="CT533" s="171"/>
      <c r="CU533" s="171"/>
      <c r="CV533" s="171"/>
      <c r="CW533" s="171"/>
      <c r="CX533" s="171"/>
      <c r="CY533" s="171"/>
      <c r="CZ533" s="171"/>
    </row>
    <row r="534" s="175" customFormat="true" ht="25.15" customHeight="true" x14ac:dyDescent="0.2">
      <c r="C534" s="1172" t="s">
        <v>637</v>
      </c>
      <c r="D534" s="1127"/>
      <c r="E534" s="661">
        <v>7.2537450582955103E-5</v>
      </c>
      <c r="F534" s="473"/>
      <c r="G534" s="473"/>
      <c r="H534" s="1172" t="s">
        <v>583</v>
      </c>
      <c r="I534" s="1127"/>
      <c r="J534" s="655">
        <v>0.30960886778810554</v>
      </c>
      <c r="K534" s="473"/>
      <c r="L534" s="473"/>
      <c r="M534" s="1172" t="s">
        <v>412</v>
      </c>
      <c r="N534" s="1127"/>
      <c r="O534" s="656">
        <v>5.7807619734348767E-2</v>
      </c>
      <c r="P534" s="473"/>
      <c r="Q534" s="473"/>
      <c r="AB534" s="168"/>
      <c r="AC534" s="168"/>
      <c r="AD534" s="168"/>
      <c r="AE534" s="168"/>
      <c r="AF534" s="168"/>
      <c r="AG534" s="168"/>
      <c r="AH534" s="168"/>
      <c r="AI534" s="168"/>
      <c r="AJ534" s="168"/>
      <c r="AK534" s="168"/>
      <c r="AL534" s="168"/>
      <c r="AM534" s="168"/>
      <c r="AN534" s="168"/>
      <c r="AO534" s="168"/>
      <c r="AP534" s="168"/>
      <c r="AQ534" s="168"/>
      <c r="AR534" s="168"/>
      <c r="AS534" s="168"/>
      <c r="AT534" s="168"/>
      <c r="AU534" s="168"/>
      <c r="AV534" s="168"/>
      <c r="AW534" s="168"/>
      <c r="AX534" s="168"/>
      <c r="AY534" s="168"/>
      <c r="AZ534" s="168"/>
      <c r="BA534" s="170"/>
      <c r="BB534" s="255"/>
      <c r="BC534" s="170"/>
      <c r="BD534" s="170"/>
      <c r="BE534" s="170"/>
      <c r="BF534" s="170"/>
      <c r="BG534" s="170"/>
      <c r="BH534" s="170"/>
      <c r="BI534" s="170"/>
      <c r="BJ534" s="170"/>
      <c r="BK534" s="170"/>
      <c r="BL534" s="170"/>
      <c r="BM534" s="170"/>
      <c r="BN534" s="170"/>
      <c r="BO534" s="170"/>
      <c r="BP534" s="170"/>
      <c r="BQ534" s="170"/>
      <c r="BR534" s="170"/>
      <c r="BS534" s="170"/>
      <c r="BT534" s="170"/>
      <c r="BU534" s="170"/>
      <c r="BV534" s="170"/>
      <c r="BW534" s="170"/>
      <c r="BX534" s="170"/>
      <c r="BY534" s="170"/>
      <c r="BZ534" s="171"/>
      <c r="CA534" s="171"/>
      <c r="CB534" s="171"/>
      <c r="CC534" s="171"/>
      <c r="CD534" s="171"/>
      <c r="CE534" s="171"/>
      <c r="CF534" s="171"/>
      <c r="CG534" s="171"/>
      <c r="CH534" s="171"/>
      <c r="CI534" s="171"/>
      <c r="CJ534" s="171"/>
      <c r="CK534" s="171"/>
      <c r="CL534" s="171"/>
      <c r="CM534" s="171"/>
      <c r="CN534" s="171"/>
      <c r="CO534" s="171"/>
      <c r="CP534" s="171"/>
      <c r="CQ534" s="171"/>
      <c r="CR534" s="171"/>
      <c r="CS534" s="171"/>
      <c r="CT534" s="171"/>
      <c r="CU534" s="171"/>
      <c r="CV534" s="171"/>
      <c r="CW534" s="171"/>
      <c r="CX534" s="171"/>
      <c r="CY534" s="171"/>
      <c r="CZ534" s="171"/>
    </row>
    <row r="535" s="175" customFormat="true" ht="25.15" customHeight="true" x14ac:dyDescent="0.2">
      <c r="C535" s="1172" t="s">
        <v>468</v>
      </c>
      <c r="D535" s="1127"/>
      <c r="E535" s="661">
        <v>1.6672344482701139E-5</v>
      </c>
      <c r="F535" s="473"/>
      <c r="G535" s="473"/>
      <c r="H535" s="1172" t="s">
        <v>587</v>
      </c>
      <c r="I535" s="1127"/>
      <c r="J535" s="655">
        <v>0.25839421063279661</v>
      </c>
      <c r="K535" s="473"/>
      <c r="L535" s="473"/>
      <c r="M535" s="1172" t="s">
        <v>403</v>
      </c>
      <c r="N535" s="1127"/>
      <c r="O535" s="656">
        <v>0.32838634770553737</v>
      </c>
      <c r="P535" s="473"/>
      <c r="Q535" s="473"/>
      <c r="AB535" s="168"/>
      <c r="AC535" s="168"/>
      <c r="AD535" s="168"/>
      <c r="AE535" s="168"/>
      <c r="AF535" s="168"/>
      <c r="AG535" s="168"/>
      <c r="AH535" s="168"/>
      <c r="AI535" s="168"/>
      <c r="AJ535" s="168"/>
      <c r="AK535" s="168"/>
      <c r="AL535" s="168"/>
      <c r="AM535" s="168"/>
      <c r="AN535" s="168"/>
      <c r="AO535" s="168"/>
      <c r="AP535" s="168"/>
      <c r="AQ535" s="168"/>
      <c r="AR535" s="168"/>
      <c r="AS535" s="168"/>
      <c r="AT535" s="168"/>
      <c r="AU535" s="168"/>
      <c r="AV535" s="168"/>
      <c r="AW535" s="168"/>
      <c r="AX535" s="168"/>
      <c r="AY535" s="168"/>
      <c r="AZ535" s="168"/>
      <c r="BA535" s="170"/>
      <c r="BB535" s="255"/>
      <c r="BC535" s="170"/>
      <c r="BD535" s="170"/>
      <c r="BE535" s="170"/>
      <c r="BF535" s="170"/>
      <c r="BG535" s="170"/>
      <c r="BH535" s="170"/>
      <c r="BI535" s="170"/>
      <c r="BJ535" s="170"/>
      <c r="BK535" s="170"/>
      <c r="BL535" s="170"/>
      <c r="BM535" s="170"/>
      <c r="BN535" s="170"/>
      <c r="BO535" s="170"/>
      <c r="BP535" s="170"/>
      <c r="BQ535" s="170"/>
      <c r="BR535" s="170"/>
      <c r="BS535" s="170"/>
      <c r="BT535" s="170"/>
      <c r="BU535" s="170"/>
      <c r="BV535" s="170"/>
      <c r="BW535" s="170"/>
      <c r="BX535" s="170"/>
      <c r="BY535" s="170"/>
      <c r="BZ535" s="171"/>
      <c r="CA535" s="171"/>
      <c r="CB535" s="171"/>
      <c r="CC535" s="171"/>
      <c r="CD535" s="171"/>
      <c r="CE535" s="171"/>
      <c r="CF535" s="171"/>
      <c r="CG535" s="171"/>
      <c r="CH535" s="171"/>
      <c r="CI535" s="171"/>
      <c r="CJ535" s="171"/>
      <c r="CK535" s="171"/>
      <c r="CL535" s="171"/>
      <c r="CM535" s="171"/>
      <c r="CN535" s="171"/>
      <c r="CO535" s="171"/>
      <c r="CP535" s="171"/>
      <c r="CQ535" s="171"/>
      <c r="CR535" s="171"/>
      <c r="CS535" s="171"/>
      <c r="CT535" s="171"/>
      <c r="CU535" s="171"/>
      <c r="CV535" s="171"/>
      <c r="CW535" s="171"/>
      <c r="CX535" s="171"/>
      <c r="CY535" s="171"/>
      <c r="CZ535" s="171"/>
    </row>
    <row r="536" s="175" customFormat="true" ht="25.15" customHeight="true" x14ac:dyDescent="0.2">
      <c r="C536" s="1172" t="s">
        <v>633</v>
      </c>
      <c r="D536" s="1127"/>
      <c r="E536" s="661">
        <v>5.4647629223547087E-5</v>
      </c>
      <c r="F536" s="473"/>
      <c r="G536" s="473"/>
      <c r="H536" s="1172" t="s">
        <v>589</v>
      </c>
      <c r="I536" s="1127"/>
      <c r="J536" s="655">
        <v>0.24490223329287014</v>
      </c>
      <c r="K536" s="473"/>
      <c r="L536" s="473"/>
      <c r="M536" s="1172" t="s">
        <v>604</v>
      </c>
      <c r="N536" s="1127"/>
      <c r="O536" s="656">
        <v>1.1154869234807336E-2</v>
      </c>
      <c r="P536" s="473"/>
      <c r="Q536" s="473"/>
      <c r="AB536" s="168"/>
      <c r="AC536" s="168"/>
      <c r="AD536" s="168"/>
      <c r="AE536" s="168"/>
      <c r="AF536" s="168"/>
      <c r="AG536" s="168"/>
      <c r="AH536" s="168"/>
      <c r="AI536" s="168"/>
      <c r="AJ536" s="168"/>
      <c r="AK536" s="168"/>
      <c r="AL536" s="168"/>
      <c r="AM536" s="168"/>
      <c r="AN536" s="168"/>
      <c r="AO536" s="168"/>
      <c r="AP536" s="168"/>
      <c r="AQ536" s="168"/>
      <c r="AR536" s="168"/>
      <c r="AS536" s="168"/>
      <c r="AT536" s="168"/>
      <c r="AU536" s="168"/>
      <c r="AV536" s="168"/>
      <c r="AW536" s="168"/>
      <c r="AX536" s="168"/>
      <c r="AY536" s="168"/>
      <c r="AZ536" s="168"/>
      <c r="BA536" s="170"/>
      <c r="BB536" s="255"/>
      <c r="BC536" s="170"/>
      <c r="BD536" s="170"/>
      <c r="BE536" s="170"/>
      <c r="BF536" s="170"/>
      <c r="BG536" s="170"/>
      <c r="BH536" s="170"/>
      <c r="BI536" s="170"/>
      <c r="BJ536" s="170"/>
      <c r="BK536" s="170"/>
      <c r="BL536" s="170"/>
      <c r="BM536" s="170"/>
      <c r="BN536" s="170"/>
      <c r="BO536" s="170"/>
      <c r="BP536" s="170"/>
      <c r="BQ536" s="170"/>
      <c r="BR536" s="170"/>
      <c r="BS536" s="170"/>
      <c r="BT536" s="170"/>
      <c r="BU536" s="170"/>
      <c r="BV536" s="170"/>
      <c r="BW536" s="170"/>
      <c r="BX536" s="170"/>
      <c r="BY536" s="170"/>
      <c r="BZ536" s="171"/>
      <c r="CA536" s="171"/>
      <c r="CB536" s="171"/>
      <c r="CC536" s="171"/>
      <c r="CD536" s="171"/>
      <c r="CE536" s="171"/>
      <c r="CF536" s="171"/>
      <c r="CG536" s="171"/>
      <c r="CH536" s="171"/>
      <c r="CI536" s="171"/>
      <c r="CJ536" s="171"/>
      <c r="CK536" s="171"/>
      <c r="CL536" s="171"/>
      <c r="CM536" s="171"/>
      <c r="CN536" s="171"/>
      <c r="CO536" s="171"/>
      <c r="CP536" s="171"/>
      <c r="CQ536" s="171"/>
      <c r="CR536" s="171"/>
      <c r="CS536" s="171"/>
      <c r="CT536" s="171"/>
      <c r="CU536" s="171"/>
      <c r="CV536" s="171"/>
      <c r="CW536" s="171"/>
      <c r="CX536" s="171"/>
      <c r="CY536" s="171"/>
      <c r="CZ536" s="171"/>
    </row>
    <row r="537" s="175" customFormat="true" ht="25.15" customHeight="true" x14ac:dyDescent="0.2">
      <c r="C537" s="1172" t="s">
        <v>631</v>
      </c>
      <c r="D537" s="1127"/>
      <c r="E537" s="654">
        <v>1.0093440403593641E-4</v>
      </c>
      <c r="F537" s="473"/>
      <c r="G537" s="473"/>
      <c r="H537" s="1172" t="s">
        <v>588</v>
      </c>
      <c r="I537" s="1127"/>
      <c r="J537" s="655">
        <v>0.17650285547569916</v>
      </c>
      <c r="K537" s="473"/>
      <c r="L537" s="473"/>
      <c r="M537" s="1172" t="s">
        <v>584</v>
      </c>
      <c r="N537" s="1127"/>
      <c r="O537" s="656">
        <v>0.30176195648829757</v>
      </c>
      <c r="P537" s="473"/>
      <c r="Q537" s="473"/>
      <c r="AB537" s="168"/>
      <c r="AC537" s="168"/>
      <c r="AD537" s="168"/>
      <c r="AE537" s="168"/>
      <c r="AF537" s="168"/>
      <c r="AG537" s="168"/>
      <c r="AH537" s="168"/>
      <c r="AI537" s="168"/>
      <c r="AJ537" s="168"/>
      <c r="AK537" s="168"/>
      <c r="AL537" s="168"/>
      <c r="AM537" s="168"/>
      <c r="AN537" s="168"/>
      <c r="AO537" s="168"/>
      <c r="AP537" s="168"/>
      <c r="AQ537" s="168"/>
      <c r="AR537" s="168"/>
      <c r="AS537" s="168"/>
      <c r="AT537" s="168"/>
      <c r="AU537" s="168"/>
      <c r="AV537" s="168"/>
      <c r="AW537" s="168"/>
      <c r="AX537" s="168"/>
      <c r="AY537" s="168"/>
      <c r="AZ537" s="168"/>
      <c r="BA537" s="170"/>
      <c r="BB537" s="255"/>
      <c r="BC537" s="170"/>
      <c r="BD537" s="170"/>
      <c r="BE537" s="170"/>
      <c r="BF537" s="170"/>
      <c r="BG537" s="170"/>
      <c r="BH537" s="170"/>
      <c r="BI537" s="170"/>
      <c r="BJ537" s="170"/>
      <c r="BK537" s="170"/>
      <c r="BL537" s="170"/>
      <c r="BM537" s="170"/>
      <c r="BN537" s="170"/>
      <c r="BO537" s="170"/>
      <c r="BP537" s="170"/>
      <c r="BQ537" s="170"/>
      <c r="BR537" s="170"/>
      <c r="BS537" s="170"/>
      <c r="BT537" s="170"/>
      <c r="BU537" s="170"/>
      <c r="BV537" s="170"/>
      <c r="BW537" s="170"/>
      <c r="BX537" s="170"/>
      <c r="BY537" s="170"/>
      <c r="BZ537" s="171"/>
      <c r="CA537" s="171"/>
      <c r="CB537" s="171"/>
      <c r="CC537" s="171"/>
      <c r="CD537" s="171"/>
      <c r="CE537" s="171"/>
      <c r="CF537" s="171"/>
      <c r="CG537" s="171"/>
      <c r="CH537" s="171"/>
      <c r="CI537" s="171"/>
      <c r="CJ537" s="171"/>
      <c r="CK537" s="171"/>
      <c r="CL537" s="171"/>
      <c r="CM537" s="171"/>
      <c r="CN537" s="171"/>
      <c r="CO537" s="171"/>
      <c r="CP537" s="171"/>
      <c r="CQ537" s="171"/>
      <c r="CR537" s="171"/>
      <c r="CS537" s="171"/>
      <c r="CT537" s="171"/>
      <c r="CU537" s="171"/>
      <c r="CV537" s="171"/>
      <c r="CW537" s="171"/>
      <c r="CX537" s="171"/>
      <c r="CY537" s="171"/>
      <c r="CZ537" s="171"/>
    </row>
    <row r="538" s="175" customFormat="true" ht="25.15" customHeight="true" x14ac:dyDescent="0.2">
      <c r="C538" s="1172" t="s">
        <v>638</v>
      </c>
      <c r="D538" s="1127"/>
      <c r="E538" s="661">
        <v>2.4990931689874979E-5</v>
      </c>
      <c r="F538" s="473"/>
      <c r="G538" s="473"/>
      <c r="H538" s="1172" t="s">
        <v>613</v>
      </c>
      <c r="I538" s="1127"/>
      <c r="J538" s="655">
        <v>5.7418232048053429E-2</v>
      </c>
      <c r="K538" s="473"/>
      <c r="L538" s="473"/>
      <c r="M538" s="1172" t="s">
        <v>583</v>
      </c>
      <c r="N538" s="1127"/>
      <c r="O538" s="656">
        <v>0.32779888942578828</v>
      </c>
      <c r="P538" s="473"/>
      <c r="Q538" s="473"/>
      <c r="AB538" s="168"/>
      <c r="AC538" s="168"/>
      <c r="AD538" s="168"/>
      <c r="AE538" s="168"/>
      <c r="AF538" s="168"/>
      <c r="AG538" s="168"/>
      <c r="AH538" s="168"/>
      <c r="AI538" s="168"/>
      <c r="AJ538" s="168"/>
      <c r="AK538" s="168"/>
      <c r="AL538" s="168"/>
      <c r="AM538" s="168"/>
      <c r="AN538" s="168"/>
      <c r="AO538" s="168"/>
      <c r="AP538" s="168"/>
      <c r="AQ538" s="168"/>
      <c r="AR538" s="168"/>
      <c r="AS538" s="168"/>
      <c r="AT538" s="168"/>
      <c r="AU538" s="168"/>
      <c r="AV538" s="168"/>
      <c r="AW538" s="168"/>
      <c r="AX538" s="168"/>
      <c r="AY538" s="168"/>
      <c r="AZ538" s="168"/>
      <c r="BA538" s="170"/>
      <c r="BB538" s="255"/>
      <c r="BC538" s="170"/>
      <c r="BD538" s="170"/>
      <c r="BE538" s="170"/>
      <c r="BF538" s="170"/>
      <c r="BG538" s="170"/>
      <c r="BH538" s="170"/>
      <c r="BI538" s="170"/>
      <c r="BJ538" s="170"/>
      <c r="BK538" s="170"/>
      <c r="BL538" s="170"/>
      <c r="BM538" s="170"/>
      <c r="BN538" s="170"/>
      <c r="BO538" s="170"/>
      <c r="BP538" s="170"/>
      <c r="BQ538" s="170"/>
      <c r="BR538" s="170"/>
      <c r="BS538" s="170"/>
      <c r="BT538" s="170"/>
      <c r="BU538" s="170"/>
      <c r="BV538" s="170"/>
      <c r="BW538" s="170"/>
      <c r="BX538" s="170"/>
      <c r="BY538" s="170"/>
      <c r="BZ538" s="171"/>
      <c r="CA538" s="171"/>
      <c r="CB538" s="171"/>
      <c r="CC538" s="171"/>
      <c r="CD538" s="171"/>
      <c r="CE538" s="171"/>
      <c r="CF538" s="171"/>
      <c r="CG538" s="171"/>
      <c r="CH538" s="171"/>
      <c r="CI538" s="171"/>
      <c r="CJ538" s="171"/>
      <c r="CK538" s="171"/>
      <c r="CL538" s="171"/>
      <c r="CM538" s="171"/>
      <c r="CN538" s="171"/>
      <c r="CO538" s="171"/>
      <c r="CP538" s="171"/>
      <c r="CQ538" s="171"/>
      <c r="CR538" s="171"/>
      <c r="CS538" s="171"/>
      <c r="CT538" s="171"/>
      <c r="CU538" s="171"/>
      <c r="CV538" s="171"/>
      <c r="CW538" s="171"/>
      <c r="CX538" s="171"/>
      <c r="CY538" s="171"/>
      <c r="CZ538" s="171"/>
    </row>
    <row r="539" s="175" customFormat="true" ht="25.15" customHeight="true" x14ac:dyDescent="0.2">
      <c r="C539" s="1172" t="s">
        <v>401</v>
      </c>
      <c r="D539" s="1127"/>
      <c r="E539" s="654">
        <v>0.72928311605402096</v>
      </c>
      <c r="F539" s="473"/>
      <c r="G539" s="473"/>
      <c r="H539" s="1172" t="s">
        <v>526</v>
      </c>
      <c r="I539" s="1127"/>
      <c r="J539" s="655">
        <v>1.5623773060240236E-3</v>
      </c>
      <c r="K539" s="473"/>
      <c r="L539" s="473"/>
      <c r="M539" s="1172" t="s">
        <v>587</v>
      </c>
      <c r="N539" s="1127"/>
      <c r="O539" s="656">
        <v>0.14629691481506998</v>
      </c>
      <c r="P539" s="473"/>
      <c r="Q539" s="473"/>
      <c r="AB539" s="168"/>
      <c r="AC539" s="168"/>
      <c r="AD539" s="168"/>
      <c r="AE539" s="168"/>
      <c r="AF539" s="168"/>
      <c r="AG539" s="168"/>
      <c r="AH539" s="168"/>
      <c r="AI539" s="168"/>
      <c r="AJ539" s="168"/>
      <c r="AK539" s="168"/>
      <c r="AL539" s="168"/>
      <c r="AM539" s="168"/>
      <c r="AN539" s="168"/>
      <c r="AO539" s="168"/>
      <c r="AP539" s="168"/>
      <c r="AQ539" s="168"/>
      <c r="AR539" s="168"/>
      <c r="AS539" s="168"/>
      <c r="AT539" s="168"/>
      <c r="AU539" s="168"/>
      <c r="AV539" s="168"/>
      <c r="AW539" s="168"/>
      <c r="AX539" s="168"/>
      <c r="AY539" s="168"/>
      <c r="AZ539" s="168"/>
      <c r="BA539" s="170"/>
      <c r="BB539" s="255"/>
      <c r="BC539" s="170"/>
      <c r="BD539" s="170"/>
      <c r="BE539" s="170"/>
      <c r="BF539" s="170"/>
      <c r="BG539" s="170"/>
      <c r="BH539" s="170"/>
      <c r="BI539" s="170"/>
      <c r="BJ539" s="170"/>
      <c r="BK539" s="170"/>
      <c r="BL539" s="170"/>
      <c r="BM539" s="170"/>
      <c r="BN539" s="170"/>
      <c r="BO539" s="170"/>
      <c r="BP539" s="170"/>
      <c r="BQ539" s="170"/>
      <c r="BR539" s="170"/>
      <c r="BS539" s="170"/>
      <c r="BT539" s="170"/>
      <c r="BU539" s="170"/>
      <c r="BV539" s="170"/>
      <c r="BW539" s="170"/>
      <c r="BX539" s="170"/>
      <c r="BY539" s="170"/>
      <c r="BZ539" s="171"/>
      <c r="CA539" s="171"/>
      <c r="CB539" s="171"/>
      <c r="CC539" s="171"/>
      <c r="CD539" s="171"/>
      <c r="CE539" s="171"/>
      <c r="CF539" s="171"/>
      <c r="CG539" s="171"/>
      <c r="CH539" s="171"/>
      <c r="CI539" s="171"/>
      <c r="CJ539" s="171"/>
      <c r="CK539" s="171"/>
      <c r="CL539" s="171"/>
      <c r="CM539" s="171"/>
      <c r="CN539" s="171"/>
      <c r="CO539" s="171"/>
      <c r="CP539" s="171"/>
      <c r="CQ539" s="171"/>
      <c r="CR539" s="171"/>
      <c r="CS539" s="171"/>
      <c r="CT539" s="171"/>
      <c r="CU539" s="171"/>
      <c r="CV539" s="171"/>
      <c r="CW539" s="171"/>
      <c r="CX539" s="171"/>
      <c r="CY539" s="171"/>
      <c r="CZ539" s="171"/>
    </row>
    <row r="540" s="175" customFormat="true" ht="25.15" customHeight="true" x14ac:dyDescent="0.2">
      <c r="C540" s="1172" t="s">
        <v>412</v>
      </c>
      <c r="D540" s="1127"/>
      <c r="E540" s="654">
        <v>1.2050778409631806E-2</v>
      </c>
      <c r="F540" s="473"/>
      <c r="G540" s="473"/>
      <c r="H540" s="1172" t="s">
        <v>601</v>
      </c>
      <c r="I540" s="1127"/>
      <c r="J540" s="655">
        <v>0.1471877275612988</v>
      </c>
      <c r="K540" s="473"/>
      <c r="L540" s="473"/>
      <c r="M540" s="1172" t="s">
        <v>589</v>
      </c>
      <c r="N540" s="1127"/>
      <c r="O540" s="656">
        <v>0.21289030179817656</v>
      </c>
      <c r="P540" s="473"/>
      <c r="Q540" s="473"/>
      <c r="AB540" s="168"/>
      <c r="AC540" s="168"/>
      <c r="AD540" s="168"/>
      <c r="AE540" s="168"/>
      <c r="AF540" s="168"/>
      <c r="AG540" s="168"/>
      <c r="AH540" s="168"/>
      <c r="AI540" s="168"/>
      <c r="AJ540" s="168"/>
      <c r="AK540" s="168"/>
      <c r="AL540" s="168"/>
      <c r="AM540" s="168"/>
      <c r="AN540" s="168"/>
      <c r="AO540" s="168"/>
      <c r="AP540" s="168"/>
      <c r="AQ540" s="168"/>
      <c r="AR540" s="168"/>
      <c r="AS540" s="168"/>
      <c r="AT540" s="168"/>
      <c r="AU540" s="168"/>
      <c r="AV540" s="168"/>
      <c r="AW540" s="168"/>
      <c r="AX540" s="168"/>
      <c r="AY540" s="168"/>
      <c r="AZ540" s="168"/>
      <c r="BA540" s="170"/>
      <c r="BB540" s="255"/>
      <c r="BC540" s="170"/>
      <c r="BD540" s="170"/>
      <c r="BE540" s="170"/>
      <c r="BF540" s="170"/>
      <c r="BG540" s="170"/>
      <c r="BH540" s="170"/>
      <c r="BI540" s="170"/>
      <c r="BJ540" s="170"/>
      <c r="BK540" s="170"/>
      <c r="BL540" s="170"/>
      <c r="BM540" s="170"/>
      <c r="BN540" s="170"/>
      <c r="BO540" s="170"/>
      <c r="BP540" s="170"/>
      <c r="BQ540" s="170"/>
      <c r="BR540" s="170"/>
      <c r="BS540" s="170"/>
      <c r="BT540" s="170"/>
      <c r="BU540" s="170"/>
      <c r="BV540" s="170"/>
      <c r="BW540" s="170"/>
      <c r="BX540" s="170"/>
      <c r="BY540" s="170"/>
      <c r="BZ540" s="171"/>
      <c r="CA540" s="171"/>
      <c r="CB540" s="171"/>
      <c r="CC540" s="171"/>
      <c r="CD540" s="171"/>
      <c r="CE540" s="171"/>
      <c r="CF540" s="171"/>
      <c r="CG540" s="171"/>
      <c r="CH540" s="171"/>
      <c r="CI540" s="171"/>
      <c r="CJ540" s="171"/>
      <c r="CK540" s="171"/>
      <c r="CL540" s="171"/>
      <c r="CM540" s="171"/>
      <c r="CN540" s="171"/>
      <c r="CO540" s="171"/>
      <c r="CP540" s="171"/>
      <c r="CQ540" s="171"/>
      <c r="CR540" s="171"/>
      <c r="CS540" s="171"/>
      <c r="CT540" s="171"/>
      <c r="CU540" s="171"/>
      <c r="CV540" s="171"/>
      <c r="CW540" s="171"/>
      <c r="CX540" s="171"/>
      <c r="CY540" s="171"/>
      <c r="CZ540" s="171"/>
    </row>
    <row r="541" s="175" customFormat="true" ht="25.15" customHeight="true" x14ac:dyDescent="0.2">
      <c r="C541" s="1172" t="s">
        <v>403</v>
      </c>
      <c r="D541" s="1127"/>
      <c r="E541" s="654">
        <v>0.49914335420932565</v>
      </c>
      <c r="F541" s="473"/>
      <c r="G541" s="473"/>
      <c r="H541" s="1172" t="s">
        <v>603</v>
      </c>
      <c r="I541" s="1127"/>
      <c r="J541" s="655">
        <v>3.5968485820238413E-2</v>
      </c>
      <c r="K541" s="473"/>
      <c r="L541" s="473"/>
      <c r="M541" s="1172" t="s">
        <v>588</v>
      </c>
      <c r="N541" s="1127"/>
      <c r="O541" s="656">
        <v>0.28394036066670358</v>
      </c>
      <c r="P541" s="473"/>
      <c r="Q541" s="473"/>
      <c r="AB541" s="168"/>
      <c r="AC541" s="168"/>
      <c r="AD541" s="168"/>
      <c r="AE541" s="168"/>
      <c r="AF541" s="168"/>
      <c r="AG541" s="168"/>
      <c r="AH541" s="168"/>
      <c r="AI541" s="168"/>
      <c r="AJ541" s="168"/>
      <c r="AK541" s="168"/>
      <c r="AL541" s="168"/>
      <c r="AM541" s="168"/>
      <c r="AN541" s="168"/>
      <c r="AO541" s="168"/>
      <c r="AP541" s="168"/>
      <c r="AQ541" s="168"/>
      <c r="AR541" s="168"/>
      <c r="AS541" s="168"/>
      <c r="AT541" s="168"/>
      <c r="AU541" s="168"/>
      <c r="AV541" s="168"/>
      <c r="AW541" s="168"/>
      <c r="AX541" s="168"/>
      <c r="AY541" s="168"/>
      <c r="AZ541" s="168"/>
      <c r="BA541" s="170"/>
      <c r="BB541" s="255"/>
      <c r="BC541" s="170"/>
      <c r="BD541" s="170"/>
      <c r="BE541" s="170"/>
      <c r="BF541" s="170"/>
      <c r="BG541" s="170"/>
      <c r="BH541" s="170"/>
      <c r="BI541" s="170"/>
      <c r="BJ541" s="170"/>
      <c r="BK541" s="170"/>
      <c r="BL541" s="170"/>
      <c r="BM541" s="170"/>
      <c r="BN541" s="170"/>
      <c r="BO541" s="170"/>
      <c r="BP541" s="170"/>
      <c r="BQ541" s="170"/>
      <c r="BR541" s="170"/>
      <c r="BS541" s="170"/>
      <c r="BT541" s="170"/>
      <c r="BU541" s="170"/>
      <c r="BV541" s="170"/>
      <c r="BW541" s="170"/>
      <c r="BX541" s="170"/>
      <c r="BY541" s="170"/>
      <c r="BZ541" s="171"/>
      <c r="CA541" s="171"/>
      <c r="CB541" s="171"/>
      <c r="CC541" s="171"/>
      <c r="CD541" s="171"/>
      <c r="CE541" s="171"/>
      <c r="CF541" s="171"/>
      <c r="CG541" s="171"/>
      <c r="CH541" s="171"/>
      <c r="CI541" s="171"/>
      <c r="CJ541" s="171"/>
      <c r="CK541" s="171"/>
      <c r="CL541" s="171"/>
      <c r="CM541" s="171"/>
      <c r="CN541" s="171"/>
      <c r="CO541" s="171"/>
      <c r="CP541" s="171"/>
      <c r="CQ541" s="171"/>
      <c r="CR541" s="171"/>
      <c r="CS541" s="171"/>
      <c r="CT541" s="171"/>
      <c r="CU541" s="171"/>
      <c r="CV541" s="171"/>
      <c r="CW541" s="171"/>
      <c r="CX541" s="171"/>
      <c r="CY541" s="171"/>
      <c r="CZ541" s="171"/>
    </row>
    <row r="542" s="175" customFormat="true" ht="25.15" customHeight="true" x14ac:dyDescent="0.2">
      <c r="C542" s="1172" t="s">
        <v>604</v>
      </c>
      <c r="D542" s="1127"/>
      <c r="E542" s="654">
        <v>8.7925002008230752E-2</v>
      </c>
      <c r="F542" s="473"/>
      <c r="G542" s="473"/>
      <c r="H542" s="1172" t="s">
        <v>611</v>
      </c>
      <c r="I542" s="1127"/>
      <c r="J542" s="655">
        <v>3.9645098542779263E-2</v>
      </c>
      <c r="K542" s="473"/>
      <c r="L542" s="473"/>
      <c r="M542" s="1172" t="s">
        <v>613</v>
      </c>
      <c r="N542" s="1127"/>
      <c r="O542" s="656">
        <v>2.2540050819378227E-2</v>
      </c>
      <c r="P542" s="473"/>
      <c r="Q542" s="473"/>
      <c r="AB542" s="168"/>
      <c r="AC542" s="168"/>
      <c r="AD542" s="168"/>
      <c r="AE542" s="168"/>
      <c r="AF542" s="168"/>
      <c r="AG542" s="168"/>
      <c r="AH542" s="168"/>
      <c r="AI542" s="168"/>
      <c r="AJ542" s="168"/>
      <c r="AK542" s="168"/>
      <c r="AL542" s="168"/>
      <c r="AM542" s="168"/>
      <c r="AN542" s="168"/>
      <c r="AO542" s="168"/>
      <c r="AP542" s="168"/>
      <c r="AQ542" s="168"/>
      <c r="AR542" s="168"/>
      <c r="AS542" s="168"/>
      <c r="AT542" s="168"/>
      <c r="AU542" s="168"/>
      <c r="AV542" s="168"/>
      <c r="AW542" s="168"/>
      <c r="AX542" s="168"/>
      <c r="AY542" s="168"/>
      <c r="AZ542" s="168"/>
      <c r="BA542" s="170"/>
      <c r="BB542" s="255"/>
      <c r="BC542" s="170"/>
      <c r="BD542" s="170"/>
      <c r="BE542" s="170"/>
      <c r="BF542" s="170"/>
      <c r="BG542" s="170"/>
      <c r="BH542" s="170"/>
      <c r="BI542" s="170"/>
      <c r="BJ542" s="170"/>
      <c r="BK542" s="170"/>
      <c r="BL542" s="170"/>
      <c r="BM542" s="170"/>
      <c r="BN542" s="170"/>
      <c r="BO542" s="170"/>
      <c r="BP542" s="170"/>
      <c r="BQ542" s="170"/>
      <c r="BR542" s="170"/>
      <c r="BS542" s="170"/>
      <c r="BT542" s="170"/>
      <c r="BU542" s="170"/>
      <c r="BV542" s="170"/>
      <c r="BW542" s="170"/>
      <c r="BX542" s="170"/>
      <c r="BY542" s="170"/>
      <c r="BZ542" s="171"/>
      <c r="CA542" s="171"/>
      <c r="CB542" s="171"/>
      <c r="CC542" s="171"/>
      <c r="CD542" s="171"/>
      <c r="CE542" s="171"/>
      <c r="CF542" s="171"/>
      <c r="CG542" s="171"/>
      <c r="CH542" s="171"/>
      <c r="CI542" s="171"/>
      <c r="CJ542" s="171"/>
      <c r="CK542" s="171"/>
      <c r="CL542" s="171"/>
      <c r="CM542" s="171"/>
      <c r="CN542" s="171"/>
      <c r="CO542" s="171"/>
      <c r="CP542" s="171"/>
      <c r="CQ542" s="171"/>
      <c r="CR542" s="171"/>
      <c r="CS542" s="171"/>
      <c r="CT542" s="171"/>
      <c r="CU542" s="171"/>
      <c r="CV542" s="171"/>
      <c r="CW542" s="171"/>
      <c r="CX542" s="171"/>
      <c r="CY542" s="171"/>
      <c r="CZ542" s="171"/>
    </row>
    <row r="543" s="175" customFormat="true" ht="25.15" customHeight="true" x14ac:dyDescent="0.2">
      <c r="C543" s="1172" t="s">
        <v>584</v>
      </c>
      <c r="D543" s="1127"/>
      <c r="E543" s="654">
        <v>0.51320997439656812</v>
      </c>
      <c r="F543" s="473"/>
      <c r="G543" s="473"/>
      <c r="H543" s="1172" t="s">
        <v>616</v>
      </c>
      <c r="I543" s="1127"/>
      <c r="J543" s="655">
        <v>1.257853243967425E-2</v>
      </c>
      <c r="K543" s="473"/>
      <c r="L543" s="473"/>
      <c r="M543" s="1172" t="s">
        <v>526</v>
      </c>
      <c r="N543" s="1127"/>
      <c r="O543" s="656">
        <v>6.6296987154097677E-3</v>
      </c>
      <c r="P543" s="473"/>
      <c r="Q543" s="473"/>
      <c r="AB543" s="168"/>
      <c r="AC543" s="168"/>
      <c r="AD543" s="168"/>
      <c r="AE543" s="168"/>
      <c r="AF543" s="168"/>
      <c r="AG543" s="168"/>
      <c r="AH543" s="168"/>
      <c r="AI543" s="168"/>
      <c r="AJ543" s="168"/>
      <c r="AK543" s="168"/>
      <c r="AL543" s="168"/>
      <c r="AM543" s="168"/>
      <c r="AN543" s="168"/>
      <c r="AO543" s="168"/>
      <c r="AP543" s="168"/>
      <c r="AQ543" s="168"/>
      <c r="AR543" s="168"/>
      <c r="AS543" s="168"/>
      <c r="AT543" s="168"/>
      <c r="AU543" s="168"/>
      <c r="AV543" s="168"/>
      <c r="AW543" s="168"/>
      <c r="AX543" s="168"/>
      <c r="AY543" s="168"/>
      <c r="AZ543" s="168"/>
      <c r="BA543" s="170"/>
      <c r="BB543" s="255"/>
      <c r="BC543" s="170"/>
      <c r="BD543" s="170"/>
      <c r="BE543" s="170"/>
      <c r="BF543" s="170"/>
      <c r="BG543" s="170"/>
      <c r="BH543" s="170"/>
      <c r="BI543" s="170"/>
      <c r="BJ543" s="170"/>
      <c r="BK543" s="170"/>
      <c r="BL543" s="170"/>
      <c r="BM543" s="170"/>
      <c r="BN543" s="170"/>
      <c r="BO543" s="170"/>
      <c r="BP543" s="170"/>
      <c r="BQ543" s="170"/>
      <c r="BR543" s="170"/>
      <c r="BS543" s="170"/>
      <c r="BT543" s="170"/>
      <c r="BU543" s="170"/>
      <c r="BV543" s="170"/>
      <c r="BW543" s="170"/>
      <c r="BX543" s="170"/>
      <c r="BY543" s="170"/>
      <c r="BZ543" s="171"/>
      <c r="CA543" s="171"/>
      <c r="CB543" s="171"/>
      <c r="CC543" s="171"/>
      <c r="CD543" s="171"/>
      <c r="CE543" s="171"/>
      <c r="CF543" s="171"/>
      <c r="CG543" s="171"/>
      <c r="CH543" s="171"/>
      <c r="CI543" s="171"/>
      <c r="CJ543" s="171"/>
      <c r="CK543" s="171"/>
      <c r="CL543" s="171"/>
      <c r="CM543" s="171"/>
      <c r="CN543" s="171"/>
      <c r="CO543" s="171"/>
      <c r="CP543" s="171"/>
      <c r="CQ543" s="171"/>
      <c r="CR543" s="171"/>
      <c r="CS543" s="171"/>
      <c r="CT543" s="171"/>
      <c r="CU543" s="171"/>
      <c r="CV543" s="171"/>
      <c r="CW543" s="171"/>
      <c r="CX543" s="171"/>
      <c r="CY543" s="171"/>
      <c r="CZ543" s="171"/>
    </row>
    <row r="544" s="175" customFormat="true" ht="25.15" customHeight="true" x14ac:dyDescent="0.2">
      <c r="C544" s="1172" t="s">
        <v>583</v>
      </c>
      <c r="D544" s="1127"/>
      <c r="E544" s="654">
        <v>0.47871026713977211</v>
      </c>
      <c r="F544" s="473"/>
      <c r="G544" s="473"/>
      <c r="H544" s="1172" t="s">
        <v>607</v>
      </c>
      <c r="I544" s="1127"/>
      <c r="J544" s="655">
        <v>0.1156836316238103</v>
      </c>
      <c r="K544" s="473"/>
      <c r="L544" s="473"/>
      <c r="M544" s="1172" t="s">
        <v>601</v>
      </c>
      <c r="N544" s="1127"/>
      <c r="O544" s="656">
        <v>3.5446609714637381E-2</v>
      </c>
      <c r="P544" s="473"/>
      <c r="Q544" s="473"/>
      <c r="AB544" s="168"/>
      <c r="AC544" s="168"/>
      <c r="AD544" s="168"/>
      <c r="AE544" s="168"/>
      <c r="AF544" s="168"/>
      <c r="AG544" s="168"/>
      <c r="AH544" s="168"/>
      <c r="AI544" s="168"/>
      <c r="AJ544" s="168"/>
      <c r="AK544" s="168"/>
      <c r="AL544" s="168"/>
      <c r="AM544" s="168"/>
      <c r="AN544" s="168"/>
      <c r="AO544" s="168"/>
      <c r="AP544" s="168"/>
      <c r="AQ544" s="168"/>
      <c r="AR544" s="168"/>
      <c r="AS544" s="168"/>
      <c r="AT544" s="168"/>
      <c r="AU544" s="168"/>
      <c r="AV544" s="168"/>
      <c r="AW544" s="168"/>
      <c r="AX544" s="168"/>
      <c r="AY544" s="168"/>
      <c r="AZ544" s="168"/>
      <c r="BA544" s="170"/>
      <c r="BB544" s="255"/>
      <c r="BC544" s="170"/>
      <c r="BD544" s="170"/>
      <c r="BE544" s="170"/>
      <c r="BF544" s="170"/>
      <c r="BG544" s="170"/>
      <c r="BH544" s="170"/>
      <c r="BI544" s="170"/>
      <c r="BJ544" s="170"/>
      <c r="BK544" s="170"/>
      <c r="BL544" s="170"/>
      <c r="BM544" s="170"/>
      <c r="BN544" s="170"/>
      <c r="BO544" s="170"/>
      <c r="BP544" s="170"/>
      <c r="BQ544" s="170"/>
      <c r="BR544" s="170"/>
      <c r="BS544" s="170"/>
      <c r="BT544" s="170"/>
      <c r="BU544" s="170"/>
      <c r="BV544" s="170"/>
      <c r="BW544" s="170"/>
      <c r="BX544" s="170"/>
      <c r="BY544" s="170"/>
      <c r="BZ544" s="171"/>
      <c r="CA544" s="171"/>
      <c r="CB544" s="171"/>
      <c r="CC544" s="171"/>
      <c r="CD544" s="171"/>
      <c r="CE544" s="171"/>
      <c r="CF544" s="171"/>
      <c r="CG544" s="171"/>
      <c r="CH544" s="171"/>
      <c r="CI544" s="171"/>
      <c r="CJ544" s="171"/>
      <c r="CK544" s="171"/>
      <c r="CL544" s="171"/>
      <c r="CM544" s="171"/>
      <c r="CN544" s="171"/>
      <c r="CO544" s="171"/>
      <c r="CP544" s="171"/>
      <c r="CQ544" s="171"/>
      <c r="CR544" s="171"/>
      <c r="CS544" s="171"/>
      <c r="CT544" s="171"/>
      <c r="CU544" s="171"/>
      <c r="CV544" s="171"/>
      <c r="CW544" s="171"/>
      <c r="CX544" s="171"/>
      <c r="CY544" s="171"/>
      <c r="CZ544" s="171"/>
    </row>
    <row r="545" s="175" customFormat="true" ht="25.15" customHeight="true" x14ac:dyDescent="0.2">
      <c r="C545" s="1172" t="s">
        <v>587</v>
      </c>
      <c r="D545" s="1127"/>
      <c r="E545" s="654">
        <v>0.23631143351224923</v>
      </c>
      <c r="F545" s="473"/>
      <c r="G545" s="473"/>
      <c r="H545" s="1172" t="s">
        <v>585</v>
      </c>
      <c r="I545" s="1127"/>
      <c r="J545" s="655">
        <v>0.30097471377542329</v>
      </c>
      <c r="K545" s="473"/>
      <c r="L545" s="473"/>
      <c r="M545" s="1172" t="s">
        <v>603</v>
      </c>
      <c r="N545" s="1127"/>
      <c r="O545" s="656">
        <v>0.10842001086861966</v>
      </c>
      <c r="P545" s="473"/>
      <c r="Q545" s="473"/>
      <c r="AB545" s="168"/>
      <c r="AC545" s="168"/>
      <c r="AD545" s="168"/>
      <c r="AE545" s="168"/>
      <c r="AF545" s="168"/>
      <c r="AG545" s="168"/>
      <c r="AH545" s="168"/>
      <c r="AI545" s="168"/>
      <c r="AJ545" s="168"/>
      <c r="AK545" s="168"/>
      <c r="AL545" s="168"/>
      <c r="AM545" s="168"/>
      <c r="AN545" s="168"/>
      <c r="AO545" s="168"/>
      <c r="AP545" s="168"/>
      <c r="AQ545" s="168"/>
      <c r="AR545" s="168"/>
      <c r="AS545" s="168"/>
      <c r="AT545" s="168"/>
      <c r="AU545" s="168"/>
      <c r="AV545" s="168"/>
      <c r="AW545" s="168"/>
      <c r="AX545" s="168"/>
      <c r="AY545" s="168"/>
      <c r="AZ545" s="168"/>
      <c r="BA545" s="170"/>
      <c r="BB545" s="255"/>
      <c r="BC545" s="170"/>
      <c r="BD545" s="170"/>
      <c r="BE545" s="170"/>
      <c r="BF545" s="170"/>
      <c r="BG545" s="170"/>
      <c r="BH545" s="170"/>
      <c r="BI545" s="170"/>
      <c r="BJ545" s="170"/>
      <c r="BK545" s="170"/>
      <c r="BL545" s="170"/>
      <c r="BM545" s="170"/>
      <c r="BN545" s="170"/>
      <c r="BO545" s="170"/>
      <c r="BP545" s="170"/>
      <c r="BQ545" s="170"/>
      <c r="BR545" s="170"/>
      <c r="BS545" s="170"/>
      <c r="BT545" s="170"/>
      <c r="BU545" s="170"/>
      <c r="BV545" s="170"/>
      <c r="BW545" s="170"/>
      <c r="BX545" s="170"/>
      <c r="BY545" s="170"/>
      <c r="BZ545" s="171"/>
      <c r="CA545" s="171"/>
      <c r="CB545" s="171"/>
      <c r="CC545" s="171"/>
      <c r="CD545" s="171"/>
      <c r="CE545" s="171"/>
      <c r="CF545" s="171"/>
      <c r="CG545" s="171"/>
      <c r="CH545" s="171"/>
      <c r="CI545" s="171"/>
      <c r="CJ545" s="171"/>
      <c r="CK545" s="171"/>
      <c r="CL545" s="171"/>
      <c r="CM545" s="171"/>
      <c r="CN545" s="171"/>
      <c r="CO545" s="171"/>
      <c r="CP545" s="171"/>
      <c r="CQ545" s="171"/>
      <c r="CR545" s="171"/>
      <c r="CS545" s="171"/>
      <c r="CT545" s="171"/>
      <c r="CU545" s="171"/>
      <c r="CV545" s="171"/>
      <c r="CW545" s="171"/>
      <c r="CX545" s="171"/>
      <c r="CY545" s="171"/>
      <c r="CZ545" s="171"/>
    </row>
    <row r="546" s="175" customFormat="true" ht="25.15" customHeight="true" x14ac:dyDescent="0.2">
      <c r="C546" s="1172" t="s">
        <v>589</v>
      </c>
      <c r="D546" s="1127"/>
      <c r="E546" s="654">
        <v>0.22761403011013523</v>
      </c>
      <c r="F546" s="473"/>
      <c r="G546" s="473"/>
      <c r="H546" s="1172" t="s">
        <v>625</v>
      </c>
      <c r="I546" s="1127"/>
      <c r="J546" s="655">
        <v>1.6647085276156725E-2</v>
      </c>
      <c r="K546" s="473"/>
      <c r="L546" s="473"/>
      <c r="M546" s="1172" t="s">
        <v>611</v>
      </c>
      <c r="N546" s="1127"/>
      <c r="O546" s="656">
        <v>3.9606969213098739E-2</v>
      </c>
      <c r="P546" s="473"/>
      <c r="Q546" s="473"/>
      <c r="AB546" s="168"/>
      <c r="AC546" s="168"/>
      <c r="AD546" s="168"/>
      <c r="AE546" s="168"/>
      <c r="AF546" s="168"/>
      <c r="AG546" s="168"/>
      <c r="AH546" s="168"/>
      <c r="AI546" s="168"/>
      <c r="AJ546" s="168"/>
      <c r="AK546" s="168"/>
      <c r="AL546" s="168"/>
      <c r="AM546" s="168"/>
      <c r="AN546" s="168"/>
      <c r="AO546" s="168"/>
      <c r="AP546" s="168"/>
      <c r="AQ546" s="168"/>
      <c r="AR546" s="168"/>
      <c r="AS546" s="168"/>
      <c r="AT546" s="168"/>
      <c r="AU546" s="168"/>
      <c r="AV546" s="168"/>
      <c r="AW546" s="168"/>
      <c r="AX546" s="168"/>
      <c r="AY546" s="168"/>
      <c r="AZ546" s="168"/>
      <c r="BA546" s="170"/>
      <c r="BB546" s="255"/>
      <c r="BC546" s="170"/>
      <c r="BD546" s="170"/>
      <c r="BE546" s="170"/>
      <c r="BF546" s="170"/>
      <c r="BG546" s="170"/>
      <c r="BH546" s="170"/>
      <c r="BI546" s="170"/>
      <c r="BJ546" s="170"/>
      <c r="BK546" s="170"/>
      <c r="BL546" s="170"/>
      <c r="BM546" s="170"/>
      <c r="BN546" s="170"/>
      <c r="BO546" s="170"/>
      <c r="BP546" s="170"/>
      <c r="BQ546" s="170"/>
      <c r="BR546" s="170"/>
      <c r="BS546" s="170"/>
      <c r="BT546" s="170"/>
      <c r="BU546" s="170"/>
      <c r="BV546" s="170"/>
      <c r="BW546" s="170"/>
      <c r="BX546" s="170"/>
      <c r="BY546" s="170"/>
      <c r="BZ546" s="171"/>
      <c r="CA546" s="171"/>
      <c r="CB546" s="171"/>
      <c r="CC546" s="171"/>
      <c r="CD546" s="171"/>
      <c r="CE546" s="171"/>
      <c r="CF546" s="171"/>
      <c r="CG546" s="171"/>
      <c r="CH546" s="171"/>
      <c r="CI546" s="171"/>
      <c r="CJ546" s="171"/>
      <c r="CK546" s="171"/>
      <c r="CL546" s="171"/>
      <c r="CM546" s="171"/>
      <c r="CN546" s="171"/>
      <c r="CO546" s="171"/>
      <c r="CP546" s="171"/>
      <c r="CQ546" s="171"/>
      <c r="CR546" s="171"/>
      <c r="CS546" s="171"/>
      <c r="CT546" s="171"/>
      <c r="CU546" s="171"/>
      <c r="CV546" s="171"/>
      <c r="CW546" s="171"/>
      <c r="CX546" s="171"/>
      <c r="CY546" s="171"/>
      <c r="CZ546" s="171"/>
    </row>
    <row r="547" s="175" customFormat="true" ht="25.15" customHeight="true" x14ac:dyDescent="0.2">
      <c r="C547" s="1172" t="s">
        <v>588</v>
      </c>
      <c r="D547" s="1127"/>
      <c r="E547" s="654">
        <v>0.39566958270128799</v>
      </c>
      <c r="F547" s="473"/>
      <c r="G547" s="473"/>
      <c r="H547" s="1172" t="s">
        <v>594</v>
      </c>
      <c r="I547" s="1127"/>
      <c r="J547" s="655">
        <v>0.20688068775687962</v>
      </c>
      <c r="K547" s="473"/>
      <c r="L547" s="473"/>
      <c r="M547" s="1172" t="s">
        <v>616</v>
      </c>
      <c r="N547" s="1127"/>
      <c r="O547" s="656">
        <v>1.896868158524672E-2</v>
      </c>
      <c r="P547" s="473"/>
      <c r="Q547" s="473"/>
      <c r="AB547" s="168"/>
      <c r="AC547" s="168"/>
      <c r="AD547" s="168"/>
      <c r="AE547" s="168"/>
      <c r="AF547" s="168"/>
      <c r="AG547" s="168"/>
      <c r="AH547" s="168"/>
      <c r="AI547" s="168"/>
      <c r="AJ547" s="168"/>
      <c r="AK547" s="168"/>
      <c r="AL547" s="168"/>
      <c r="AM547" s="168"/>
      <c r="AN547" s="168"/>
      <c r="AO547" s="168"/>
      <c r="AP547" s="168"/>
      <c r="AQ547" s="168"/>
      <c r="AR547" s="168"/>
      <c r="AS547" s="168"/>
      <c r="AT547" s="168"/>
      <c r="AU547" s="168"/>
      <c r="AV547" s="168"/>
      <c r="AW547" s="168"/>
      <c r="AX547" s="168"/>
      <c r="AY547" s="168"/>
      <c r="AZ547" s="168"/>
      <c r="BA547" s="170"/>
      <c r="BB547" s="255"/>
      <c r="BC547" s="170"/>
      <c r="BD547" s="170"/>
      <c r="BE547" s="170"/>
      <c r="BF547" s="170"/>
      <c r="BG547" s="170"/>
      <c r="BH547" s="170"/>
      <c r="BI547" s="170"/>
      <c r="BJ547" s="170"/>
      <c r="BK547" s="170"/>
      <c r="BL547" s="170"/>
      <c r="BM547" s="170"/>
      <c r="BN547" s="170"/>
      <c r="BO547" s="170"/>
      <c r="BP547" s="170"/>
      <c r="BQ547" s="170"/>
      <c r="BR547" s="170"/>
      <c r="BS547" s="170"/>
      <c r="BT547" s="170"/>
      <c r="BU547" s="170"/>
      <c r="BV547" s="170"/>
      <c r="BW547" s="170"/>
      <c r="BX547" s="170"/>
      <c r="BY547" s="170"/>
      <c r="BZ547" s="171"/>
      <c r="CA547" s="171"/>
      <c r="CB547" s="171"/>
      <c r="CC547" s="171"/>
      <c r="CD547" s="171"/>
      <c r="CE547" s="171"/>
      <c r="CF547" s="171"/>
      <c r="CG547" s="171"/>
      <c r="CH547" s="171"/>
      <c r="CI547" s="171"/>
      <c r="CJ547" s="171"/>
      <c r="CK547" s="171"/>
      <c r="CL547" s="171"/>
      <c r="CM547" s="171"/>
      <c r="CN547" s="171"/>
      <c r="CO547" s="171"/>
      <c r="CP547" s="171"/>
      <c r="CQ547" s="171"/>
      <c r="CR547" s="171"/>
      <c r="CS547" s="171"/>
      <c r="CT547" s="171"/>
      <c r="CU547" s="171"/>
      <c r="CV547" s="171"/>
      <c r="CW547" s="171"/>
      <c r="CX547" s="171"/>
      <c r="CY547" s="171"/>
      <c r="CZ547" s="171"/>
    </row>
    <row r="548" s="175" customFormat="true" ht="25.15" customHeight="true" x14ac:dyDescent="0.2">
      <c r="C548" s="1172" t="s">
        <v>613</v>
      </c>
      <c r="D548" s="1127"/>
      <c r="E548" s="654">
        <v>4.6956744474199334E-2</v>
      </c>
      <c r="F548" s="473"/>
      <c r="G548" s="473"/>
      <c r="H548" s="1172" t="s">
        <v>591</v>
      </c>
      <c r="I548" s="1127"/>
      <c r="J548" s="655">
        <v>7.5402051557475619E-2</v>
      </c>
      <c r="K548" s="473"/>
      <c r="L548" s="473"/>
      <c r="M548" s="1172" t="s">
        <v>607</v>
      </c>
      <c r="N548" s="1127"/>
      <c r="O548" s="656">
        <v>2.8641034619800596E-2</v>
      </c>
      <c r="P548" s="473"/>
      <c r="Q548" s="473"/>
      <c r="AB548" s="168"/>
      <c r="AC548" s="168"/>
      <c r="AD548" s="168"/>
      <c r="AE548" s="168"/>
      <c r="AF548" s="168"/>
      <c r="AG548" s="168"/>
      <c r="AH548" s="168"/>
      <c r="AI548" s="168"/>
      <c r="AJ548" s="168"/>
      <c r="AK548" s="168"/>
      <c r="AL548" s="168"/>
      <c r="AM548" s="168"/>
      <c r="AN548" s="168"/>
      <c r="AO548" s="168"/>
      <c r="AP548" s="168"/>
      <c r="AQ548" s="168"/>
      <c r="AR548" s="168"/>
      <c r="AS548" s="168"/>
      <c r="AT548" s="168"/>
      <c r="AU548" s="168"/>
      <c r="AV548" s="168"/>
      <c r="AW548" s="168"/>
      <c r="AX548" s="168"/>
      <c r="AY548" s="168"/>
      <c r="AZ548" s="168"/>
      <c r="BA548" s="170"/>
      <c r="BB548" s="255"/>
      <c r="BC548" s="170"/>
      <c r="BD548" s="170"/>
      <c r="BE548" s="170"/>
      <c r="BF548" s="170"/>
      <c r="BG548" s="170"/>
      <c r="BH548" s="170"/>
      <c r="BI548" s="170"/>
      <c r="BJ548" s="170"/>
      <c r="BK548" s="170"/>
      <c r="BL548" s="170"/>
      <c r="BM548" s="170"/>
      <c r="BN548" s="170"/>
      <c r="BO548" s="170"/>
      <c r="BP548" s="170"/>
      <c r="BQ548" s="170"/>
      <c r="BR548" s="170"/>
      <c r="BS548" s="170"/>
      <c r="BT548" s="170"/>
      <c r="BU548" s="170"/>
      <c r="BV548" s="170"/>
      <c r="BW548" s="170"/>
      <c r="BX548" s="170"/>
      <c r="BY548" s="170"/>
      <c r="BZ548" s="171"/>
      <c r="CA548" s="171"/>
      <c r="CB548" s="171"/>
      <c r="CC548" s="171"/>
      <c r="CD548" s="171"/>
      <c r="CE548" s="171"/>
      <c r="CF548" s="171"/>
      <c r="CG548" s="171"/>
      <c r="CH548" s="171"/>
      <c r="CI548" s="171"/>
      <c r="CJ548" s="171"/>
      <c r="CK548" s="171"/>
      <c r="CL548" s="171"/>
      <c r="CM548" s="171"/>
      <c r="CN548" s="171"/>
      <c r="CO548" s="171"/>
      <c r="CP548" s="171"/>
      <c r="CQ548" s="171"/>
      <c r="CR548" s="171"/>
      <c r="CS548" s="171"/>
      <c r="CT548" s="171"/>
      <c r="CU548" s="171"/>
      <c r="CV548" s="171"/>
      <c r="CW548" s="171"/>
      <c r="CX548" s="171"/>
      <c r="CY548" s="171"/>
      <c r="CZ548" s="171"/>
    </row>
    <row r="549" s="175" customFormat="true" ht="25.15" customHeight="true" x14ac:dyDescent="0.2">
      <c r="C549" s="1172" t="s">
        <v>526</v>
      </c>
      <c r="D549" s="1127"/>
      <c r="E549" s="654">
        <v>0.16801631427785396</v>
      </c>
      <c r="F549" s="473"/>
      <c r="G549" s="473"/>
      <c r="H549" s="1172" t="s">
        <v>596</v>
      </c>
      <c r="I549" s="1127"/>
      <c r="J549" s="655">
        <v>7.6934716887651564E-2</v>
      </c>
      <c r="K549" s="473"/>
      <c r="L549" s="473"/>
      <c r="M549" s="1172" t="s">
        <v>585</v>
      </c>
      <c r="N549" s="1127"/>
      <c r="O549" s="656">
        <v>0.13334490854747608</v>
      </c>
      <c r="P549" s="473"/>
      <c r="Q549" s="473"/>
      <c r="AB549" s="168"/>
      <c r="AC549" s="168"/>
      <c r="AD549" s="168"/>
      <c r="AE549" s="168"/>
      <c r="AF549" s="168"/>
      <c r="AG549" s="168"/>
      <c r="AH549" s="168"/>
      <c r="AI549" s="168"/>
      <c r="AJ549" s="168"/>
      <c r="AK549" s="168"/>
      <c r="AL549" s="168"/>
      <c r="AM549" s="168"/>
      <c r="AN549" s="168"/>
      <c r="AO549" s="168"/>
      <c r="AP549" s="168"/>
      <c r="AQ549" s="168"/>
      <c r="AR549" s="168"/>
      <c r="AS549" s="168"/>
      <c r="AT549" s="168"/>
      <c r="AU549" s="168"/>
      <c r="AV549" s="168"/>
      <c r="AW549" s="168"/>
      <c r="AX549" s="168"/>
      <c r="AY549" s="168"/>
      <c r="AZ549" s="168"/>
      <c r="BA549" s="170"/>
      <c r="BB549" s="255"/>
      <c r="BC549" s="170"/>
      <c r="BD549" s="170"/>
      <c r="BE549" s="170"/>
      <c r="BF549" s="170"/>
      <c r="BG549" s="170"/>
      <c r="BH549" s="170"/>
      <c r="BI549" s="170"/>
      <c r="BJ549" s="170"/>
      <c r="BK549" s="170"/>
      <c r="BL549" s="170"/>
      <c r="BM549" s="170"/>
      <c r="BN549" s="170"/>
      <c r="BO549" s="170"/>
      <c r="BP549" s="170"/>
      <c r="BQ549" s="170"/>
      <c r="BR549" s="170"/>
      <c r="BS549" s="170"/>
      <c r="BT549" s="170"/>
      <c r="BU549" s="170"/>
      <c r="BV549" s="170"/>
      <c r="BW549" s="170"/>
      <c r="BX549" s="170"/>
      <c r="BY549" s="170"/>
      <c r="BZ549" s="171"/>
      <c r="CA549" s="171"/>
      <c r="CB549" s="171"/>
      <c r="CC549" s="171"/>
      <c r="CD549" s="171"/>
      <c r="CE549" s="171"/>
      <c r="CF549" s="171"/>
      <c r="CG549" s="171"/>
      <c r="CH549" s="171"/>
      <c r="CI549" s="171"/>
      <c r="CJ549" s="171"/>
      <c r="CK549" s="171"/>
      <c r="CL549" s="171"/>
      <c r="CM549" s="171"/>
      <c r="CN549" s="171"/>
      <c r="CO549" s="171"/>
      <c r="CP549" s="171"/>
      <c r="CQ549" s="171"/>
      <c r="CR549" s="171"/>
      <c r="CS549" s="171"/>
      <c r="CT549" s="171"/>
      <c r="CU549" s="171"/>
      <c r="CV549" s="171"/>
      <c r="CW549" s="171"/>
      <c r="CX549" s="171"/>
      <c r="CY549" s="171"/>
      <c r="CZ549" s="171"/>
    </row>
    <row r="550" s="175" customFormat="true" ht="25.15" customHeight="true" x14ac:dyDescent="0.2">
      <c r="C550" s="1172" t="s">
        <v>601</v>
      </c>
      <c r="D550" s="1127"/>
      <c r="E550" s="654">
        <v>9.3355754412881464E-2</v>
      </c>
      <c r="F550" s="473"/>
      <c r="G550" s="473"/>
      <c r="H550" s="1172" t="s">
        <v>598</v>
      </c>
      <c r="I550" s="1127"/>
      <c r="J550" s="655">
        <v>1.064533428784856E-2</v>
      </c>
      <c r="K550" s="473"/>
      <c r="L550" s="473"/>
      <c r="M550" s="1172" t="s">
        <v>625</v>
      </c>
      <c r="N550" s="1127"/>
      <c r="O550" s="656">
        <v>3.0948335491296302E-3</v>
      </c>
      <c r="P550" s="473"/>
      <c r="Q550" s="473"/>
      <c r="AB550" s="168"/>
      <c r="AC550" s="168"/>
      <c r="AD550" s="168"/>
      <c r="AE550" s="168"/>
      <c r="AF550" s="168"/>
      <c r="AG550" s="168"/>
      <c r="AH550" s="168"/>
      <c r="AI550" s="168"/>
      <c r="AJ550" s="168"/>
      <c r="AK550" s="168"/>
      <c r="AL550" s="168"/>
      <c r="AM550" s="168"/>
      <c r="AN550" s="168"/>
      <c r="AO550" s="168"/>
      <c r="AP550" s="168"/>
      <c r="AQ550" s="168"/>
      <c r="AR550" s="168"/>
      <c r="AS550" s="168"/>
      <c r="AT550" s="168"/>
      <c r="AU550" s="168"/>
      <c r="AV550" s="168"/>
      <c r="AW550" s="168"/>
      <c r="AX550" s="168"/>
      <c r="AY550" s="168"/>
      <c r="AZ550" s="168"/>
      <c r="BA550" s="170"/>
      <c r="BB550" s="255"/>
      <c r="BC550" s="170"/>
      <c r="BD550" s="170"/>
      <c r="BE550" s="170"/>
      <c r="BF550" s="170"/>
      <c r="BG550" s="170"/>
      <c r="BH550" s="170"/>
      <c r="BI550" s="170"/>
      <c r="BJ550" s="170"/>
      <c r="BK550" s="170"/>
      <c r="BL550" s="170"/>
      <c r="BM550" s="170"/>
      <c r="BN550" s="170"/>
      <c r="BO550" s="170"/>
      <c r="BP550" s="170"/>
      <c r="BQ550" s="170"/>
      <c r="BR550" s="170"/>
      <c r="BS550" s="170"/>
      <c r="BT550" s="170"/>
      <c r="BU550" s="170"/>
      <c r="BV550" s="170"/>
      <c r="BW550" s="170"/>
      <c r="BX550" s="170"/>
      <c r="BY550" s="170"/>
      <c r="BZ550" s="171"/>
      <c r="CA550" s="171"/>
      <c r="CB550" s="171"/>
      <c r="CC550" s="171"/>
      <c r="CD550" s="171"/>
      <c r="CE550" s="171"/>
      <c r="CF550" s="171"/>
      <c r="CG550" s="171"/>
      <c r="CH550" s="171"/>
      <c r="CI550" s="171"/>
      <c r="CJ550" s="171"/>
      <c r="CK550" s="171"/>
      <c r="CL550" s="171"/>
      <c r="CM550" s="171"/>
      <c r="CN550" s="171"/>
      <c r="CO550" s="171"/>
      <c r="CP550" s="171"/>
      <c r="CQ550" s="171"/>
      <c r="CR550" s="171"/>
      <c r="CS550" s="171"/>
      <c r="CT550" s="171"/>
      <c r="CU550" s="171"/>
      <c r="CV550" s="171"/>
      <c r="CW550" s="171"/>
      <c r="CX550" s="171"/>
      <c r="CY550" s="171"/>
      <c r="CZ550" s="171"/>
    </row>
    <row r="551" s="175" customFormat="true" ht="25.15" customHeight="true" x14ac:dyDescent="0.2">
      <c r="C551" s="1172" t="s">
        <v>603</v>
      </c>
      <c r="D551" s="1127"/>
      <c r="E551" s="654">
        <v>8.987185797905374E-2</v>
      </c>
      <c r="F551" s="473"/>
      <c r="G551" s="473"/>
      <c r="H551" s="1172" t="s">
        <v>624</v>
      </c>
      <c r="I551" s="1127"/>
      <c r="J551" s="655">
        <v>4.4408994071250636E-3</v>
      </c>
      <c r="K551" s="473"/>
      <c r="L551" s="473"/>
      <c r="M551" s="1172" t="s">
        <v>594</v>
      </c>
      <c r="N551" s="1127"/>
      <c r="O551" s="656">
        <v>6.0108673427070922E-2</v>
      </c>
      <c r="P551" s="473"/>
      <c r="Q551" s="473"/>
      <c r="AB551" s="168"/>
      <c r="AC551" s="168"/>
      <c r="AD551" s="168"/>
      <c r="AE551" s="168"/>
      <c r="AF551" s="168"/>
      <c r="AG551" s="168"/>
      <c r="AH551" s="168"/>
      <c r="AI551" s="168"/>
      <c r="AJ551" s="168"/>
      <c r="AK551" s="168"/>
      <c r="AL551" s="168"/>
      <c r="AM551" s="168"/>
      <c r="AN551" s="168"/>
      <c r="AO551" s="168"/>
      <c r="AP551" s="168"/>
      <c r="AQ551" s="168"/>
      <c r="AR551" s="168"/>
      <c r="AS551" s="168"/>
      <c r="AT551" s="168"/>
      <c r="AU551" s="168"/>
      <c r="AV551" s="168"/>
      <c r="AW551" s="168"/>
      <c r="AX551" s="168"/>
      <c r="AY551" s="168"/>
      <c r="AZ551" s="168"/>
      <c r="BA551" s="170"/>
      <c r="BB551" s="255"/>
      <c r="BC551" s="170"/>
      <c r="BD551" s="170"/>
      <c r="BE551" s="170"/>
      <c r="BF551" s="170"/>
      <c r="BG551" s="170"/>
      <c r="BH551" s="170"/>
      <c r="BI551" s="170"/>
      <c r="BJ551" s="170"/>
      <c r="BK551" s="170"/>
      <c r="BL551" s="170"/>
      <c r="BM551" s="170"/>
      <c r="BN551" s="170"/>
      <c r="BO551" s="170"/>
      <c r="BP551" s="170"/>
      <c r="BQ551" s="170"/>
      <c r="BR551" s="170"/>
      <c r="BS551" s="170"/>
      <c r="BT551" s="170"/>
      <c r="BU551" s="170"/>
      <c r="BV551" s="170"/>
      <c r="BW551" s="170"/>
      <c r="BX551" s="170"/>
      <c r="BY551" s="170"/>
      <c r="BZ551" s="171"/>
      <c r="CA551" s="171"/>
      <c r="CB551" s="171"/>
      <c r="CC551" s="171"/>
      <c r="CD551" s="171"/>
      <c r="CE551" s="171"/>
      <c r="CF551" s="171"/>
      <c r="CG551" s="171"/>
      <c r="CH551" s="171"/>
      <c r="CI551" s="171"/>
      <c r="CJ551" s="171"/>
      <c r="CK551" s="171"/>
      <c r="CL551" s="171"/>
      <c r="CM551" s="171"/>
      <c r="CN551" s="171"/>
      <c r="CO551" s="171"/>
      <c r="CP551" s="171"/>
      <c r="CQ551" s="171"/>
      <c r="CR551" s="171"/>
      <c r="CS551" s="171"/>
      <c r="CT551" s="171"/>
      <c r="CU551" s="171"/>
      <c r="CV551" s="171"/>
      <c r="CW551" s="171"/>
      <c r="CX551" s="171"/>
      <c r="CY551" s="171"/>
      <c r="CZ551" s="171"/>
    </row>
    <row r="552" s="175" customFormat="true" ht="25.15" customHeight="true" x14ac:dyDescent="0.2">
      <c r="C552" s="1172" t="s">
        <v>611</v>
      </c>
      <c r="D552" s="1127"/>
      <c r="E552" s="654">
        <v>3.1576326733633909E-4</v>
      </c>
      <c r="F552" s="473"/>
      <c r="G552" s="473"/>
      <c r="H552" s="1172" t="s">
        <v>634</v>
      </c>
      <c r="I552" s="1127"/>
      <c r="J552" s="655">
        <v>4.8065625752233866E-3</v>
      </c>
      <c r="K552" s="473"/>
      <c r="L552" s="473"/>
      <c r="M552" s="1172" t="s">
        <v>591</v>
      </c>
      <c r="N552" s="1127"/>
      <c r="O552" s="656">
        <v>0.20654805053785616</v>
      </c>
      <c r="P552" s="473"/>
      <c r="Q552" s="473"/>
      <c r="AB552" s="168"/>
      <c r="AC552" s="168"/>
      <c r="AD552" s="168"/>
      <c r="AE552" s="168"/>
      <c r="AF552" s="168"/>
      <c r="AG552" s="168"/>
      <c r="AH552" s="168"/>
      <c r="AI552" s="168"/>
      <c r="AJ552" s="168"/>
      <c r="AK552" s="168"/>
      <c r="AL552" s="168"/>
      <c r="AM552" s="168"/>
      <c r="AN552" s="168"/>
      <c r="AO552" s="168"/>
      <c r="AP552" s="168"/>
      <c r="AQ552" s="168"/>
      <c r="AR552" s="168"/>
      <c r="AS552" s="168"/>
      <c r="AT552" s="168"/>
      <c r="AU552" s="168"/>
      <c r="AV552" s="168"/>
      <c r="AW552" s="168"/>
      <c r="AX552" s="168"/>
      <c r="AY552" s="168"/>
      <c r="AZ552" s="168"/>
      <c r="BA552" s="170"/>
      <c r="BB552" s="255"/>
      <c r="BC552" s="170"/>
      <c r="BD552" s="170"/>
      <c r="BE552" s="170"/>
      <c r="BF552" s="170"/>
      <c r="BG552" s="170"/>
      <c r="BH552" s="170"/>
      <c r="BI552" s="170"/>
      <c r="BJ552" s="170"/>
      <c r="BK552" s="170"/>
      <c r="BL552" s="170"/>
      <c r="BM552" s="170"/>
      <c r="BN552" s="170"/>
      <c r="BO552" s="170"/>
      <c r="BP552" s="170"/>
      <c r="BQ552" s="170"/>
      <c r="BR552" s="170"/>
      <c r="BS552" s="170"/>
      <c r="BT552" s="170"/>
      <c r="BU552" s="170"/>
      <c r="BV552" s="170"/>
      <c r="BW552" s="170"/>
      <c r="BX552" s="170"/>
      <c r="BY552" s="170"/>
      <c r="BZ552" s="171"/>
      <c r="CA552" s="171"/>
      <c r="CB552" s="171"/>
      <c r="CC552" s="171"/>
      <c r="CD552" s="171"/>
      <c r="CE552" s="171"/>
      <c r="CF552" s="171"/>
      <c r="CG552" s="171"/>
      <c r="CH552" s="171"/>
      <c r="CI552" s="171"/>
      <c r="CJ552" s="171"/>
      <c r="CK552" s="171"/>
      <c r="CL552" s="171"/>
      <c r="CM552" s="171"/>
      <c r="CN552" s="171"/>
      <c r="CO552" s="171"/>
      <c r="CP552" s="171"/>
      <c r="CQ552" s="171"/>
      <c r="CR552" s="171"/>
      <c r="CS552" s="171"/>
      <c r="CT552" s="171"/>
      <c r="CU552" s="171"/>
      <c r="CV552" s="171"/>
      <c r="CW552" s="171"/>
      <c r="CX552" s="171"/>
      <c r="CY552" s="171"/>
      <c r="CZ552" s="171"/>
    </row>
    <row r="553" s="175" customFormat="true" ht="25.15" customHeight="true" x14ac:dyDescent="0.2">
      <c r="C553" s="1172" t="s">
        <v>616</v>
      </c>
      <c r="D553" s="1127"/>
      <c r="E553" s="654">
        <v>5.8149931317014051E-3</v>
      </c>
      <c r="F553" s="473"/>
      <c r="G553" s="473"/>
      <c r="H553" s="1172" t="s">
        <v>586</v>
      </c>
      <c r="I553" s="1127"/>
      <c r="J553" s="655">
        <v>0.26406650586087504</v>
      </c>
      <c r="K553" s="473"/>
      <c r="L553" s="473"/>
      <c r="M553" s="1172" t="s">
        <v>596</v>
      </c>
      <c r="N553" s="1127"/>
      <c r="O553" s="656">
        <v>3.0188236117441945E-2</v>
      </c>
      <c r="P553" s="473"/>
      <c r="Q553" s="473"/>
      <c r="AB553" s="168"/>
      <c r="AC553" s="168"/>
      <c r="AD553" s="168"/>
      <c r="AE553" s="168"/>
      <c r="AF553" s="168"/>
      <c r="AG553" s="168"/>
      <c r="AH553" s="168"/>
      <c r="AI553" s="168"/>
      <c r="AJ553" s="168"/>
      <c r="AK553" s="168"/>
      <c r="AL553" s="168"/>
      <c r="AM553" s="168"/>
      <c r="AN553" s="168"/>
      <c r="AO553" s="168"/>
      <c r="AP553" s="168"/>
      <c r="AQ553" s="168"/>
      <c r="AR553" s="168"/>
      <c r="AS553" s="168"/>
      <c r="AT553" s="168"/>
      <c r="AU553" s="168"/>
      <c r="AV553" s="168"/>
      <c r="AW553" s="168"/>
      <c r="AX553" s="168"/>
      <c r="AY553" s="168"/>
      <c r="AZ553" s="168"/>
      <c r="BA553" s="170"/>
      <c r="BB553" s="255"/>
      <c r="BC553" s="170"/>
      <c r="BD553" s="170"/>
      <c r="BE553" s="170"/>
      <c r="BF553" s="170"/>
      <c r="BG553" s="170"/>
      <c r="BH553" s="170"/>
      <c r="BI553" s="170"/>
      <c r="BJ553" s="170"/>
      <c r="BK553" s="170"/>
      <c r="BL553" s="170"/>
      <c r="BM553" s="170"/>
      <c r="BN553" s="170"/>
      <c r="BO553" s="170"/>
      <c r="BP553" s="170"/>
      <c r="BQ553" s="170"/>
      <c r="BR553" s="170"/>
      <c r="BS553" s="170"/>
      <c r="BT553" s="170"/>
      <c r="BU553" s="170"/>
      <c r="BV553" s="170"/>
      <c r="BW553" s="170"/>
      <c r="BX553" s="170"/>
      <c r="BY553" s="170"/>
      <c r="BZ553" s="171"/>
      <c r="CA553" s="171"/>
      <c r="CB553" s="171"/>
      <c r="CC553" s="171"/>
      <c r="CD553" s="171"/>
      <c r="CE553" s="171"/>
      <c r="CF553" s="171"/>
      <c r="CG553" s="171"/>
      <c r="CH553" s="171"/>
      <c r="CI553" s="171"/>
      <c r="CJ553" s="171"/>
      <c r="CK553" s="171"/>
      <c r="CL553" s="171"/>
      <c r="CM553" s="171"/>
      <c r="CN553" s="171"/>
      <c r="CO553" s="171"/>
      <c r="CP553" s="171"/>
      <c r="CQ553" s="171"/>
      <c r="CR553" s="171"/>
      <c r="CS553" s="171"/>
      <c r="CT553" s="171"/>
      <c r="CU553" s="171"/>
      <c r="CV553" s="171"/>
      <c r="CW553" s="171"/>
      <c r="CX553" s="171"/>
      <c r="CY553" s="171"/>
      <c r="CZ553" s="171"/>
    </row>
    <row r="554" s="175" customFormat="true" ht="25.15" customHeight="true" x14ac:dyDescent="0.2">
      <c r="C554" s="1172" t="s">
        <v>607</v>
      </c>
      <c r="D554" s="1127"/>
      <c r="E554" s="654">
        <v>4.732884571101801E-2</v>
      </c>
      <c r="F554" s="473"/>
      <c r="G554" s="473"/>
      <c r="H554" s="1172" t="s">
        <v>612</v>
      </c>
      <c r="I554" s="1127"/>
      <c r="J554" s="655">
        <v>3.6002451794536081E-2</v>
      </c>
      <c r="K554" s="473"/>
      <c r="L554" s="473"/>
      <c r="M554" s="1172" t="s">
        <v>598</v>
      </c>
      <c r="N554" s="1127"/>
      <c r="O554" s="656">
        <v>0.20359671833298087</v>
      </c>
      <c r="P554" s="473"/>
      <c r="Q554" s="473"/>
      <c r="AB554" s="168"/>
      <c r="AC554" s="168"/>
      <c r="AD554" s="168"/>
      <c r="AE554" s="168"/>
      <c r="AF554" s="168"/>
      <c r="AG554" s="168"/>
      <c r="AH554" s="168"/>
      <c r="AI554" s="168"/>
      <c r="AJ554" s="168"/>
      <c r="AK554" s="168"/>
      <c r="AL554" s="168"/>
      <c r="AM554" s="168"/>
      <c r="AN554" s="168"/>
      <c r="AO554" s="168"/>
      <c r="AP554" s="168"/>
      <c r="AQ554" s="168"/>
      <c r="AR554" s="168"/>
      <c r="AS554" s="168"/>
      <c r="AT554" s="168"/>
      <c r="AU554" s="168"/>
      <c r="AV554" s="168"/>
      <c r="AW554" s="168"/>
      <c r="AX554" s="168"/>
      <c r="AY554" s="168"/>
      <c r="AZ554" s="168"/>
      <c r="BA554" s="170"/>
      <c r="BB554" s="255"/>
      <c r="BC554" s="170"/>
      <c r="BD554" s="170"/>
      <c r="BE554" s="170"/>
      <c r="BF554" s="170"/>
      <c r="BG554" s="170"/>
      <c r="BH554" s="170"/>
      <c r="BI554" s="170"/>
      <c r="BJ554" s="170"/>
      <c r="BK554" s="170"/>
      <c r="BL554" s="170"/>
      <c r="BM554" s="170"/>
      <c r="BN554" s="170"/>
      <c r="BO554" s="170"/>
      <c r="BP554" s="170"/>
      <c r="BQ554" s="170"/>
      <c r="BR554" s="170"/>
      <c r="BS554" s="170"/>
      <c r="BT554" s="170"/>
      <c r="BU554" s="170"/>
      <c r="BV554" s="170"/>
      <c r="BW554" s="170"/>
      <c r="BX554" s="170"/>
      <c r="BY554" s="170"/>
      <c r="BZ554" s="171"/>
      <c r="CA554" s="171"/>
      <c r="CB554" s="171"/>
      <c r="CC554" s="171"/>
      <c r="CD554" s="171"/>
      <c r="CE554" s="171"/>
      <c r="CF554" s="171"/>
      <c r="CG554" s="171"/>
      <c r="CH554" s="171"/>
      <c r="CI554" s="171"/>
      <c r="CJ554" s="171"/>
      <c r="CK554" s="171"/>
      <c r="CL554" s="171"/>
      <c r="CM554" s="171"/>
      <c r="CN554" s="171"/>
      <c r="CO554" s="171"/>
      <c r="CP554" s="171"/>
      <c r="CQ554" s="171"/>
      <c r="CR554" s="171"/>
      <c r="CS554" s="171"/>
      <c r="CT554" s="171"/>
      <c r="CU554" s="171"/>
      <c r="CV554" s="171"/>
      <c r="CW554" s="171"/>
      <c r="CX554" s="171"/>
      <c r="CY554" s="171"/>
      <c r="CZ554" s="171"/>
    </row>
    <row r="555" s="175" customFormat="true" ht="25.15" customHeight="true" x14ac:dyDescent="0.2">
      <c r="C555" s="1172" t="s">
        <v>585</v>
      </c>
      <c r="D555" s="1127"/>
      <c r="E555" s="654">
        <v>0.19288965304259512</v>
      </c>
      <c r="F555" s="473"/>
      <c r="G555" s="473"/>
      <c r="H555" s="1172" t="s">
        <v>609</v>
      </c>
      <c r="I555" s="1127"/>
      <c r="J555" s="655">
        <v>7.7238618188802566E-2</v>
      </c>
      <c r="K555" s="473"/>
      <c r="L555" s="473"/>
      <c r="M555" s="1172" t="s">
        <v>624</v>
      </c>
      <c r="N555" s="1127"/>
      <c r="O555" s="660">
        <v>9.1494379036239178E-5</v>
      </c>
      <c r="P555" s="473"/>
      <c r="Q555" s="473"/>
      <c r="AB555" s="168"/>
      <c r="AC555" s="168"/>
      <c r="AD555" s="168"/>
      <c r="AE555" s="168"/>
      <c r="AF555" s="168"/>
      <c r="AG555" s="168"/>
      <c r="AH555" s="168"/>
      <c r="AI555" s="168"/>
      <c r="AJ555" s="168"/>
      <c r="AK555" s="168"/>
      <c r="AL555" s="168"/>
      <c r="AM555" s="168"/>
      <c r="AN555" s="168"/>
      <c r="AO555" s="168"/>
      <c r="AP555" s="168"/>
      <c r="AQ555" s="168"/>
      <c r="AR555" s="168"/>
      <c r="AS555" s="168"/>
      <c r="AT555" s="168"/>
      <c r="AU555" s="168"/>
      <c r="AV555" s="168"/>
      <c r="AW555" s="168"/>
      <c r="AX555" s="168"/>
      <c r="AY555" s="168"/>
      <c r="AZ555" s="168"/>
      <c r="BA555" s="170"/>
      <c r="BB555" s="255"/>
      <c r="BC555" s="170"/>
      <c r="BD555" s="170"/>
      <c r="BE555" s="170"/>
      <c r="BF555" s="170"/>
      <c r="BG555" s="170"/>
      <c r="BH555" s="170"/>
      <c r="BI555" s="170"/>
      <c r="BJ555" s="170"/>
      <c r="BK555" s="170"/>
      <c r="BL555" s="170"/>
      <c r="BM555" s="170"/>
      <c r="BN555" s="170"/>
      <c r="BO555" s="170"/>
      <c r="BP555" s="170"/>
      <c r="BQ555" s="170"/>
      <c r="BR555" s="170"/>
      <c r="BS555" s="170"/>
      <c r="BT555" s="170"/>
      <c r="BU555" s="170"/>
      <c r="BV555" s="170"/>
      <c r="BW555" s="170"/>
      <c r="BX555" s="170"/>
      <c r="BY555" s="170"/>
      <c r="BZ555" s="171"/>
      <c r="CA555" s="171"/>
      <c r="CB555" s="171"/>
      <c r="CC555" s="171"/>
      <c r="CD555" s="171"/>
      <c r="CE555" s="171"/>
      <c r="CF555" s="171"/>
      <c r="CG555" s="171"/>
      <c r="CH555" s="171"/>
      <c r="CI555" s="171"/>
      <c r="CJ555" s="171"/>
      <c r="CK555" s="171"/>
      <c r="CL555" s="171"/>
      <c r="CM555" s="171"/>
      <c r="CN555" s="171"/>
      <c r="CO555" s="171"/>
      <c r="CP555" s="171"/>
      <c r="CQ555" s="171"/>
      <c r="CR555" s="171"/>
      <c r="CS555" s="171"/>
      <c r="CT555" s="171"/>
      <c r="CU555" s="171"/>
      <c r="CV555" s="171"/>
      <c r="CW555" s="171"/>
      <c r="CX555" s="171"/>
      <c r="CY555" s="171"/>
      <c r="CZ555" s="171"/>
    </row>
    <row r="556" s="175" customFormat="true" ht="25.15" customHeight="true" x14ac:dyDescent="0.2">
      <c r="C556" s="1172" t="s">
        <v>625</v>
      </c>
      <c r="D556" s="1127"/>
      <c r="E556" s="654">
        <v>6.2648443437312365E-3</v>
      </c>
      <c r="F556" s="473"/>
      <c r="G556" s="473"/>
      <c r="H556" s="1172" t="s">
        <v>597</v>
      </c>
      <c r="I556" s="1127"/>
      <c r="J556" s="655">
        <v>0.16755639922878979</v>
      </c>
      <c r="K556" s="473"/>
      <c r="L556" s="473"/>
      <c r="M556" s="1172" t="s">
        <v>634</v>
      </c>
      <c r="N556" s="1127"/>
      <c r="O556" s="660">
        <v>7.6299237912542974E-5</v>
      </c>
      <c r="P556" s="473"/>
      <c r="Q556" s="473"/>
      <c r="AB556" s="168"/>
      <c r="AC556" s="168"/>
      <c r="AD556" s="168"/>
      <c r="AE556" s="168"/>
      <c r="AF556" s="168"/>
      <c r="AG556" s="168"/>
      <c r="AH556" s="168"/>
      <c r="AI556" s="168"/>
      <c r="AJ556" s="168"/>
      <c r="AK556" s="168"/>
      <c r="AL556" s="168"/>
      <c r="AM556" s="168"/>
      <c r="AN556" s="168"/>
      <c r="AO556" s="168"/>
      <c r="AP556" s="168"/>
      <c r="AQ556" s="168"/>
      <c r="AR556" s="168"/>
      <c r="AS556" s="168"/>
      <c r="AT556" s="168"/>
      <c r="AU556" s="168"/>
      <c r="AV556" s="168"/>
      <c r="AW556" s="168"/>
      <c r="AX556" s="168"/>
      <c r="AY556" s="168"/>
      <c r="AZ556" s="168"/>
      <c r="BA556" s="170"/>
      <c r="BB556" s="255"/>
      <c r="BC556" s="170"/>
      <c r="BD556" s="170"/>
      <c r="BE556" s="170"/>
      <c r="BF556" s="170"/>
      <c r="BG556" s="170"/>
      <c r="BH556" s="170"/>
      <c r="BI556" s="170"/>
      <c r="BJ556" s="170"/>
      <c r="BK556" s="170"/>
      <c r="BL556" s="170"/>
      <c r="BM556" s="170"/>
      <c r="BN556" s="170"/>
      <c r="BO556" s="170"/>
      <c r="BP556" s="170"/>
      <c r="BQ556" s="170"/>
      <c r="BR556" s="170"/>
      <c r="BS556" s="170"/>
      <c r="BT556" s="170"/>
      <c r="BU556" s="170"/>
      <c r="BV556" s="170"/>
      <c r="BW556" s="170"/>
      <c r="BX556" s="170"/>
      <c r="BY556" s="170"/>
      <c r="BZ556" s="171"/>
      <c r="CA556" s="171"/>
      <c r="CB556" s="171"/>
      <c r="CC556" s="171"/>
      <c r="CD556" s="171"/>
      <c r="CE556" s="171"/>
      <c r="CF556" s="171"/>
      <c r="CG556" s="171"/>
      <c r="CH556" s="171"/>
      <c r="CI556" s="171"/>
      <c r="CJ556" s="171"/>
      <c r="CK556" s="171"/>
      <c r="CL556" s="171"/>
      <c r="CM556" s="171"/>
      <c r="CN556" s="171"/>
      <c r="CO556" s="171"/>
      <c r="CP556" s="171"/>
      <c r="CQ556" s="171"/>
      <c r="CR556" s="171"/>
      <c r="CS556" s="171"/>
      <c r="CT556" s="171"/>
      <c r="CU556" s="171"/>
      <c r="CV556" s="171"/>
      <c r="CW556" s="171"/>
      <c r="CX556" s="171"/>
      <c r="CY556" s="171"/>
      <c r="CZ556" s="171"/>
    </row>
    <row r="557" s="175" customFormat="true" ht="25.15" customHeight="true" x14ac:dyDescent="0.2">
      <c r="C557" s="1172" t="s">
        <v>594</v>
      </c>
      <c r="D557" s="1127"/>
      <c r="E557" s="654">
        <v>1.4204933516718291E-3</v>
      </c>
      <c r="F557" s="473"/>
      <c r="G557" s="473"/>
      <c r="H557" s="1172" t="s">
        <v>615</v>
      </c>
      <c r="I557" s="1127"/>
      <c r="J557" s="655">
        <v>5.496346712287483E-2</v>
      </c>
      <c r="K557" s="473"/>
      <c r="L557" s="473"/>
      <c r="M557" s="1172" t="s">
        <v>586</v>
      </c>
      <c r="N557" s="1127"/>
      <c r="O557" s="656">
        <v>1.6108272944730436E-2</v>
      </c>
      <c r="P557" s="473"/>
      <c r="Q557" s="473"/>
      <c r="AB557" s="168"/>
      <c r="AC557" s="168"/>
      <c r="AD557" s="168"/>
      <c r="AE557" s="168"/>
      <c r="AF557" s="168"/>
      <c r="AG557" s="168"/>
      <c r="AH557" s="168"/>
      <c r="AI557" s="168"/>
      <c r="AJ557" s="168"/>
      <c r="AK557" s="168"/>
      <c r="AL557" s="168"/>
      <c r="AM557" s="168"/>
      <c r="AN557" s="168"/>
      <c r="AO557" s="168"/>
      <c r="AP557" s="168"/>
      <c r="AQ557" s="168"/>
      <c r="AR557" s="168"/>
      <c r="AS557" s="168"/>
      <c r="AT557" s="168"/>
      <c r="AU557" s="168"/>
      <c r="AV557" s="168"/>
      <c r="AW557" s="168"/>
      <c r="AX557" s="168"/>
      <c r="AY557" s="168"/>
      <c r="AZ557" s="168"/>
      <c r="BA557" s="170"/>
      <c r="BB557" s="255"/>
      <c r="BC557" s="170"/>
      <c r="BD557" s="170"/>
      <c r="BE557" s="170"/>
      <c r="BF557" s="170"/>
      <c r="BG557" s="170"/>
      <c r="BH557" s="170"/>
      <c r="BI557" s="170"/>
      <c r="BJ557" s="170"/>
      <c r="BK557" s="170"/>
      <c r="BL557" s="170"/>
      <c r="BM557" s="170"/>
      <c r="BN557" s="170"/>
      <c r="BO557" s="170"/>
      <c r="BP557" s="170"/>
      <c r="BQ557" s="170"/>
      <c r="BR557" s="170"/>
      <c r="BS557" s="170"/>
      <c r="BT557" s="170"/>
      <c r="BU557" s="170"/>
      <c r="BV557" s="170"/>
      <c r="BW557" s="170"/>
      <c r="BX557" s="170"/>
      <c r="BY557" s="170"/>
      <c r="BZ557" s="171"/>
      <c r="CA557" s="171"/>
      <c r="CB557" s="171"/>
      <c r="CC557" s="171"/>
      <c r="CD557" s="171"/>
      <c r="CE557" s="171"/>
      <c r="CF557" s="171"/>
      <c r="CG557" s="171"/>
      <c r="CH557" s="171"/>
      <c r="CI557" s="171"/>
      <c r="CJ557" s="171"/>
      <c r="CK557" s="171"/>
      <c r="CL557" s="171"/>
      <c r="CM557" s="171"/>
      <c r="CN557" s="171"/>
      <c r="CO557" s="171"/>
      <c r="CP557" s="171"/>
      <c r="CQ557" s="171"/>
      <c r="CR557" s="171"/>
      <c r="CS557" s="171"/>
      <c r="CT557" s="171"/>
      <c r="CU557" s="171"/>
      <c r="CV557" s="171"/>
      <c r="CW557" s="171"/>
      <c r="CX557" s="171"/>
      <c r="CY557" s="171"/>
      <c r="CZ557" s="171"/>
    </row>
    <row r="558" s="175" customFormat="true" ht="25.15" customHeight="true" x14ac:dyDescent="0.2">
      <c r="C558" s="1172" t="s">
        <v>591</v>
      </c>
      <c r="D558" s="1127"/>
      <c r="E558" s="654">
        <v>0.30467103093999909</v>
      </c>
      <c r="F558" s="473"/>
      <c r="G558" s="473"/>
      <c r="H558" s="1172" t="s">
        <v>617</v>
      </c>
      <c r="I558" s="1127"/>
      <c r="J558" s="655">
        <v>3.6175794844049522E-2</v>
      </c>
      <c r="K558" s="473"/>
      <c r="L558" s="473"/>
      <c r="M558" s="1172" t="s">
        <v>612</v>
      </c>
      <c r="N558" s="1127"/>
      <c r="O558" s="656">
        <v>3.7808791341208616E-3</v>
      </c>
      <c r="P558" s="473"/>
      <c r="Q558" s="473"/>
      <c r="AB558" s="168"/>
      <c r="AC558" s="168"/>
      <c r="AD558" s="168"/>
      <c r="AE558" s="168"/>
      <c r="AF558" s="168"/>
      <c r="AG558" s="168"/>
      <c r="AH558" s="168"/>
      <c r="AI558" s="168"/>
      <c r="AJ558" s="168"/>
      <c r="AK558" s="168"/>
      <c r="AL558" s="168"/>
      <c r="AM558" s="168"/>
      <c r="AN558" s="168"/>
      <c r="AO558" s="168"/>
      <c r="AP558" s="168"/>
      <c r="AQ558" s="168"/>
      <c r="AR558" s="168"/>
      <c r="AS558" s="168"/>
      <c r="AT558" s="168"/>
      <c r="AU558" s="168"/>
      <c r="AV558" s="168"/>
      <c r="AW558" s="168"/>
      <c r="AX558" s="168"/>
      <c r="AY558" s="168"/>
      <c r="AZ558" s="168"/>
      <c r="BA558" s="170"/>
      <c r="BB558" s="255"/>
      <c r="BC558" s="170"/>
      <c r="BD558" s="170"/>
      <c r="BE558" s="170"/>
      <c r="BF558" s="170"/>
      <c r="BG558" s="170"/>
      <c r="BH558" s="170"/>
      <c r="BI558" s="170"/>
      <c r="BJ558" s="170"/>
      <c r="BK558" s="170"/>
      <c r="BL558" s="170"/>
      <c r="BM558" s="170"/>
      <c r="BN558" s="170"/>
      <c r="BO558" s="170"/>
      <c r="BP558" s="170"/>
      <c r="BQ558" s="170"/>
      <c r="BR558" s="170"/>
      <c r="BS558" s="170"/>
      <c r="BT558" s="170"/>
      <c r="BU558" s="170"/>
      <c r="BV558" s="170"/>
      <c r="BW558" s="170"/>
      <c r="BX558" s="170"/>
      <c r="BY558" s="170"/>
      <c r="BZ558" s="171"/>
      <c r="CA558" s="171"/>
      <c r="CB558" s="171"/>
      <c r="CC558" s="171"/>
      <c r="CD558" s="171"/>
      <c r="CE558" s="171"/>
      <c r="CF558" s="171"/>
      <c r="CG558" s="171"/>
      <c r="CH558" s="171"/>
      <c r="CI558" s="171"/>
      <c r="CJ558" s="171"/>
      <c r="CK558" s="171"/>
      <c r="CL558" s="171"/>
      <c r="CM558" s="171"/>
      <c r="CN558" s="171"/>
      <c r="CO558" s="171"/>
      <c r="CP558" s="171"/>
      <c r="CQ558" s="171"/>
      <c r="CR558" s="171"/>
      <c r="CS558" s="171"/>
      <c r="CT558" s="171"/>
      <c r="CU558" s="171"/>
      <c r="CV558" s="171"/>
      <c r="CW558" s="171"/>
      <c r="CX558" s="171"/>
      <c r="CY558" s="171"/>
      <c r="CZ558" s="171"/>
    </row>
    <row r="559" s="175" customFormat="true" ht="25.15" customHeight="true" x14ac:dyDescent="0.2">
      <c r="C559" s="1172" t="s">
        <v>596</v>
      </c>
      <c r="D559" s="1127"/>
      <c r="E559" s="654">
        <v>0.23722613240088802</v>
      </c>
      <c r="F559" s="473"/>
      <c r="G559" s="473"/>
      <c r="H559" s="1172" t="s">
        <v>627</v>
      </c>
      <c r="I559" s="1127"/>
      <c r="J559" s="655">
        <v>1.4825487986069174E-2</v>
      </c>
      <c r="K559" s="473"/>
      <c r="L559" s="473"/>
      <c r="M559" s="1172" t="s">
        <v>609</v>
      </c>
      <c r="N559" s="1127"/>
      <c r="O559" s="656">
        <v>1.6800640054889605E-2</v>
      </c>
      <c r="P559" s="473"/>
      <c r="Q559" s="473"/>
      <c r="AB559" s="168"/>
      <c r="AC559" s="168"/>
      <c r="AD559" s="168"/>
      <c r="AE559" s="168"/>
      <c r="AF559" s="168"/>
      <c r="AG559" s="168"/>
      <c r="AH559" s="168"/>
      <c r="AI559" s="168"/>
      <c r="AJ559" s="168"/>
      <c r="AK559" s="168"/>
      <c r="AL559" s="168"/>
      <c r="AM559" s="168"/>
      <c r="AN559" s="168"/>
      <c r="AO559" s="168"/>
      <c r="AP559" s="168"/>
      <c r="AQ559" s="168"/>
      <c r="AR559" s="168"/>
      <c r="AS559" s="168"/>
      <c r="AT559" s="168"/>
      <c r="AU559" s="168"/>
      <c r="AV559" s="168"/>
      <c r="AW559" s="168"/>
      <c r="AX559" s="168"/>
      <c r="AY559" s="168"/>
      <c r="AZ559" s="168"/>
      <c r="BA559" s="170"/>
      <c r="BB559" s="255"/>
      <c r="BC559" s="170"/>
      <c r="BD559" s="170"/>
      <c r="BE559" s="170"/>
      <c r="BF559" s="170"/>
      <c r="BG559" s="170"/>
      <c r="BH559" s="170"/>
      <c r="BI559" s="170"/>
      <c r="BJ559" s="170"/>
      <c r="BK559" s="170"/>
      <c r="BL559" s="170"/>
      <c r="BM559" s="170"/>
      <c r="BN559" s="170"/>
      <c r="BO559" s="170"/>
      <c r="BP559" s="170"/>
      <c r="BQ559" s="170"/>
      <c r="BR559" s="170"/>
      <c r="BS559" s="170"/>
      <c r="BT559" s="170"/>
      <c r="BU559" s="170"/>
      <c r="BV559" s="170"/>
      <c r="BW559" s="170"/>
      <c r="BX559" s="170"/>
      <c r="BY559" s="170"/>
      <c r="BZ559" s="171"/>
      <c r="CA559" s="171"/>
      <c r="CB559" s="171"/>
      <c r="CC559" s="171"/>
      <c r="CD559" s="171"/>
      <c r="CE559" s="171"/>
      <c r="CF559" s="171"/>
      <c r="CG559" s="171"/>
      <c r="CH559" s="171"/>
      <c r="CI559" s="171"/>
      <c r="CJ559" s="171"/>
      <c r="CK559" s="171"/>
      <c r="CL559" s="171"/>
      <c r="CM559" s="171"/>
      <c r="CN559" s="171"/>
      <c r="CO559" s="171"/>
      <c r="CP559" s="171"/>
      <c r="CQ559" s="171"/>
      <c r="CR559" s="171"/>
      <c r="CS559" s="171"/>
      <c r="CT559" s="171"/>
      <c r="CU559" s="171"/>
      <c r="CV559" s="171"/>
      <c r="CW559" s="171"/>
      <c r="CX559" s="171"/>
      <c r="CY559" s="171"/>
      <c r="CZ559" s="171"/>
    </row>
    <row r="560" s="175" customFormat="true" ht="25.15" customHeight="true" x14ac:dyDescent="0.2">
      <c r="C560" s="1172" t="s">
        <v>598</v>
      </c>
      <c r="D560" s="1127"/>
      <c r="E560" s="654">
        <v>3.4515764449765243E-2</v>
      </c>
      <c r="F560" s="473"/>
      <c r="G560" s="473"/>
      <c r="H560" s="1172" t="s">
        <v>628</v>
      </c>
      <c r="I560" s="1127"/>
      <c r="J560" s="655">
        <v>4.215975832859529E-3</v>
      </c>
      <c r="K560" s="473"/>
      <c r="L560" s="473"/>
      <c r="M560" s="1172" t="s">
        <v>597</v>
      </c>
      <c r="N560" s="1127"/>
      <c r="O560" s="656">
        <v>4.0026139738986263E-2</v>
      </c>
      <c r="P560" s="473"/>
      <c r="Q560" s="473"/>
      <c r="AB560" s="168"/>
      <c r="AC560" s="168"/>
      <c r="AD560" s="168"/>
      <c r="AE560" s="168"/>
      <c r="AF560" s="168"/>
      <c r="AG560" s="168"/>
      <c r="AH560" s="168"/>
      <c r="AI560" s="168"/>
      <c r="AJ560" s="168"/>
      <c r="AK560" s="168"/>
      <c r="AL560" s="168"/>
      <c r="AM560" s="168"/>
      <c r="AN560" s="168"/>
      <c r="AO560" s="168"/>
      <c r="AP560" s="168"/>
      <c r="AQ560" s="168"/>
      <c r="AR560" s="168"/>
      <c r="AS560" s="168"/>
      <c r="AT560" s="168"/>
      <c r="AU560" s="168"/>
      <c r="AV560" s="168"/>
      <c r="AW560" s="168"/>
      <c r="AX560" s="168"/>
      <c r="AY560" s="168"/>
      <c r="AZ560" s="168"/>
      <c r="BA560" s="170"/>
      <c r="BB560" s="255"/>
      <c r="BC560" s="170"/>
      <c r="BD560" s="170"/>
      <c r="BE560" s="170"/>
      <c r="BF560" s="170"/>
      <c r="BG560" s="170"/>
      <c r="BH560" s="170"/>
      <c r="BI560" s="170"/>
      <c r="BJ560" s="170"/>
      <c r="BK560" s="170"/>
      <c r="BL560" s="170"/>
      <c r="BM560" s="170"/>
      <c r="BN560" s="170"/>
      <c r="BO560" s="170"/>
      <c r="BP560" s="170"/>
      <c r="BQ560" s="170"/>
      <c r="BR560" s="170"/>
      <c r="BS560" s="170"/>
      <c r="BT560" s="170"/>
      <c r="BU560" s="170"/>
      <c r="BV560" s="170"/>
      <c r="BW560" s="170"/>
      <c r="BX560" s="170"/>
      <c r="BY560" s="170"/>
      <c r="BZ560" s="171"/>
      <c r="CA560" s="171"/>
      <c r="CB560" s="171"/>
      <c r="CC560" s="171"/>
      <c r="CD560" s="171"/>
      <c r="CE560" s="171"/>
      <c r="CF560" s="171"/>
      <c r="CG560" s="171"/>
      <c r="CH560" s="171"/>
      <c r="CI560" s="171"/>
      <c r="CJ560" s="171"/>
      <c r="CK560" s="171"/>
      <c r="CL560" s="171"/>
      <c r="CM560" s="171"/>
      <c r="CN560" s="171"/>
      <c r="CO560" s="171"/>
      <c r="CP560" s="171"/>
      <c r="CQ560" s="171"/>
      <c r="CR560" s="171"/>
      <c r="CS560" s="171"/>
      <c r="CT560" s="171"/>
      <c r="CU560" s="171"/>
      <c r="CV560" s="171"/>
      <c r="CW560" s="171"/>
      <c r="CX560" s="171"/>
      <c r="CY560" s="171"/>
      <c r="CZ560" s="171"/>
    </row>
    <row r="561" s="175" customFormat="true" ht="25.15" customHeight="true" x14ac:dyDescent="0.2">
      <c r="C561" s="1172" t="s">
        <v>624</v>
      </c>
      <c r="D561" s="1127"/>
      <c r="E561" s="654">
        <v>8.2742502220904506E-3</v>
      </c>
      <c r="F561" s="473"/>
      <c r="G561" s="473"/>
      <c r="H561" s="1172" t="s">
        <v>595</v>
      </c>
      <c r="I561" s="1127"/>
      <c r="J561" s="655">
        <v>0.19593891583242168</v>
      </c>
      <c r="K561" s="473"/>
      <c r="L561" s="473"/>
      <c r="M561" s="1172" t="s">
        <v>615</v>
      </c>
      <c r="N561" s="1127"/>
      <c r="O561" s="656">
        <v>2.7328568109046178E-3</v>
      </c>
      <c r="P561" s="473"/>
      <c r="Q561" s="473"/>
      <c r="AB561" s="168"/>
      <c r="AC561" s="168"/>
      <c r="AD561" s="168"/>
      <c r="AE561" s="168"/>
      <c r="AF561" s="168"/>
      <c r="AG561" s="168"/>
      <c r="AH561" s="168"/>
      <c r="AI561" s="168"/>
      <c r="AJ561" s="168"/>
      <c r="AK561" s="168"/>
      <c r="AL561" s="168"/>
      <c r="AM561" s="168"/>
      <c r="AN561" s="168"/>
      <c r="AO561" s="168"/>
      <c r="AP561" s="168"/>
      <c r="AQ561" s="168"/>
      <c r="AR561" s="168"/>
      <c r="AS561" s="168"/>
      <c r="AT561" s="168"/>
      <c r="AU561" s="168"/>
      <c r="AV561" s="168"/>
      <c r="AW561" s="168"/>
      <c r="AX561" s="168"/>
      <c r="AY561" s="168"/>
      <c r="AZ561" s="168"/>
      <c r="BA561" s="170"/>
      <c r="BB561" s="255"/>
      <c r="BC561" s="170"/>
      <c r="BD561" s="170"/>
      <c r="BE561" s="170"/>
      <c r="BF561" s="170"/>
      <c r="BG561" s="170"/>
      <c r="BH561" s="170"/>
      <c r="BI561" s="170"/>
      <c r="BJ561" s="170"/>
      <c r="BK561" s="170"/>
      <c r="BL561" s="170"/>
      <c r="BM561" s="170"/>
      <c r="BN561" s="170"/>
      <c r="BO561" s="170"/>
      <c r="BP561" s="170"/>
      <c r="BQ561" s="170"/>
      <c r="BR561" s="170"/>
      <c r="BS561" s="170"/>
      <c r="BT561" s="170"/>
      <c r="BU561" s="170"/>
      <c r="BV561" s="170"/>
      <c r="BW561" s="170"/>
      <c r="BX561" s="170"/>
      <c r="BY561" s="170"/>
      <c r="BZ561" s="171"/>
      <c r="CA561" s="171"/>
      <c r="CB561" s="171"/>
      <c r="CC561" s="171"/>
      <c r="CD561" s="171"/>
      <c r="CE561" s="171"/>
      <c r="CF561" s="171"/>
      <c r="CG561" s="171"/>
      <c r="CH561" s="171"/>
      <c r="CI561" s="171"/>
      <c r="CJ561" s="171"/>
      <c r="CK561" s="171"/>
      <c r="CL561" s="171"/>
      <c r="CM561" s="171"/>
      <c r="CN561" s="171"/>
      <c r="CO561" s="171"/>
      <c r="CP561" s="171"/>
      <c r="CQ561" s="171"/>
      <c r="CR561" s="171"/>
      <c r="CS561" s="171"/>
      <c r="CT561" s="171"/>
      <c r="CU561" s="171"/>
      <c r="CV561" s="171"/>
      <c r="CW561" s="171"/>
      <c r="CX561" s="171"/>
      <c r="CY561" s="171"/>
      <c r="CZ561" s="171"/>
    </row>
    <row r="562" s="175" customFormat="true" ht="25.15" customHeight="true" x14ac:dyDescent="0.2">
      <c r="C562" s="1172" t="s">
        <v>634</v>
      </c>
      <c r="D562" s="1127"/>
      <c r="E562" s="661">
        <v>5.8262199764918458E-7</v>
      </c>
      <c r="F562" s="473"/>
      <c r="G562" s="473"/>
      <c r="H562" s="1172" t="s">
        <v>606</v>
      </c>
      <c r="I562" s="1127"/>
      <c r="J562" s="655">
        <v>3.1025780491430278E-2</v>
      </c>
      <c r="K562" s="473"/>
      <c r="L562" s="473"/>
      <c r="M562" s="1172" t="s">
        <v>617</v>
      </c>
      <c r="N562" s="1127"/>
      <c r="O562" s="656">
        <v>3.6116938419240526E-4</v>
      </c>
      <c r="P562" s="473"/>
      <c r="Q562" s="473"/>
      <c r="AB562" s="168"/>
      <c r="AC562" s="168"/>
      <c r="AD562" s="168"/>
      <c r="AE562" s="168"/>
      <c r="AF562" s="168"/>
      <c r="AG562" s="168"/>
      <c r="AH562" s="168"/>
      <c r="AI562" s="168"/>
      <c r="AJ562" s="168"/>
      <c r="AK562" s="168"/>
      <c r="AL562" s="168"/>
      <c r="AM562" s="168"/>
      <c r="AN562" s="168"/>
      <c r="AO562" s="168"/>
      <c r="AP562" s="168"/>
      <c r="AQ562" s="168"/>
      <c r="AR562" s="168"/>
      <c r="AS562" s="168"/>
      <c r="AT562" s="168"/>
      <c r="AU562" s="168"/>
      <c r="AV562" s="168"/>
      <c r="AW562" s="168"/>
      <c r="AX562" s="168"/>
      <c r="AY562" s="168"/>
      <c r="AZ562" s="168"/>
      <c r="BA562" s="170"/>
      <c r="BB562" s="255"/>
      <c r="BC562" s="170"/>
      <c r="BD562" s="170"/>
      <c r="BE562" s="170"/>
      <c r="BF562" s="170"/>
      <c r="BG562" s="170"/>
      <c r="BH562" s="170"/>
      <c r="BI562" s="170"/>
      <c r="BJ562" s="170"/>
      <c r="BK562" s="170"/>
      <c r="BL562" s="170"/>
      <c r="BM562" s="170"/>
      <c r="BN562" s="170"/>
      <c r="BO562" s="170"/>
      <c r="BP562" s="170"/>
      <c r="BQ562" s="170"/>
      <c r="BR562" s="170"/>
      <c r="BS562" s="170"/>
      <c r="BT562" s="170"/>
      <c r="BU562" s="170"/>
      <c r="BV562" s="170"/>
      <c r="BW562" s="170"/>
      <c r="BX562" s="170"/>
      <c r="BY562" s="170"/>
      <c r="BZ562" s="171"/>
      <c r="CA562" s="171"/>
      <c r="CB562" s="171"/>
      <c r="CC562" s="171"/>
      <c r="CD562" s="171"/>
      <c r="CE562" s="171"/>
      <c r="CF562" s="171"/>
      <c r="CG562" s="171"/>
      <c r="CH562" s="171"/>
      <c r="CI562" s="171"/>
      <c r="CJ562" s="171"/>
      <c r="CK562" s="171"/>
      <c r="CL562" s="171"/>
      <c r="CM562" s="171"/>
      <c r="CN562" s="171"/>
      <c r="CO562" s="171"/>
      <c r="CP562" s="171"/>
      <c r="CQ562" s="171"/>
      <c r="CR562" s="171"/>
      <c r="CS562" s="171"/>
      <c r="CT562" s="171"/>
      <c r="CU562" s="171"/>
      <c r="CV562" s="171"/>
      <c r="CW562" s="171"/>
      <c r="CX562" s="171"/>
      <c r="CY562" s="171"/>
      <c r="CZ562" s="171"/>
    </row>
    <row r="563" s="175" customFormat="true" ht="25.15" customHeight="true" x14ac:dyDescent="0.2">
      <c r="C563" s="1172" t="s">
        <v>586</v>
      </c>
      <c r="D563" s="1127"/>
      <c r="E563" s="654">
        <v>7.1679369639493132E-2</v>
      </c>
      <c r="F563" s="473"/>
      <c r="G563" s="473"/>
      <c r="H563" s="1172" t="s">
        <v>614</v>
      </c>
      <c r="I563" s="1127"/>
      <c r="J563" s="655">
        <v>5.5238711012848836E-2</v>
      </c>
      <c r="K563" s="473"/>
      <c r="L563" s="473"/>
      <c r="M563" s="1172" t="s">
        <v>627</v>
      </c>
      <c r="N563" s="1127"/>
      <c r="O563" s="656">
        <v>3.0356964211531367E-3</v>
      </c>
      <c r="P563" s="473"/>
      <c r="Q563" s="473"/>
      <c r="AB563" s="168"/>
      <c r="AC563" s="168"/>
      <c r="AD563" s="168"/>
      <c r="AE563" s="168"/>
      <c r="AF563" s="168"/>
      <c r="AG563" s="168"/>
      <c r="AH563" s="168"/>
      <c r="AI563" s="168"/>
      <c r="AJ563" s="168"/>
      <c r="AK563" s="168"/>
      <c r="AL563" s="168"/>
      <c r="AM563" s="168"/>
      <c r="AN563" s="168"/>
      <c r="AO563" s="168"/>
      <c r="AP563" s="168"/>
      <c r="AQ563" s="168"/>
      <c r="AR563" s="168"/>
      <c r="AS563" s="168"/>
      <c r="AT563" s="168"/>
      <c r="AU563" s="168"/>
      <c r="AV563" s="168"/>
      <c r="AW563" s="168"/>
      <c r="AX563" s="168"/>
      <c r="AY563" s="168"/>
      <c r="AZ563" s="168"/>
      <c r="BA563" s="170"/>
      <c r="BB563" s="255"/>
      <c r="BC563" s="170"/>
      <c r="BD563" s="170"/>
      <c r="BE563" s="170"/>
      <c r="BF563" s="170"/>
      <c r="BG563" s="170"/>
      <c r="BH563" s="170"/>
      <c r="BI563" s="170"/>
      <c r="BJ563" s="170"/>
      <c r="BK563" s="170"/>
      <c r="BL563" s="170"/>
      <c r="BM563" s="170"/>
      <c r="BN563" s="170"/>
      <c r="BO563" s="170"/>
      <c r="BP563" s="170"/>
      <c r="BQ563" s="170"/>
      <c r="BR563" s="170"/>
      <c r="BS563" s="170"/>
      <c r="BT563" s="170"/>
      <c r="BU563" s="170"/>
      <c r="BV563" s="170"/>
      <c r="BW563" s="170"/>
      <c r="BX563" s="170"/>
      <c r="BY563" s="170"/>
      <c r="BZ563" s="171"/>
      <c r="CA563" s="171"/>
      <c r="CB563" s="171"/>
      <c r="CC563" s="171"/>
      <c r="CD563" s="171"/>
      <c r="CE563" s="171"/>
      <c r="CF563" s="171"/>
      <c r="CG563" s="171"/>
      <c r="CH563" s="171"/>
      <c r="CI563" s="171"/>
      <c r="CJ563" s="171"/>
      <c r="CK563" s="171"/>
      <c r="CL563" s="171"/>
      <c r="CM563" s="171"/>
      <c r="CN563" s="171"/>
      <c r="CO563" s="171"/>
      <c r="CP563" s="171"/>
      <c r="CQ563" s="171"/>
      <c r="CR563" s="171"/>
      <c r="CS563" s="171"/>
      <c r="CT563" s="171"/>
      <c r="CU563" s="171"/>
      <c r="CV563" s="171"/>
      <c r="CW563" s="171"/>
      <c r="CX563" s="171"/>
      <c r="CY563" s="171"/>
      <c r="CZ563" s="171"/>
    </row>
    <row r="564" s="175" customFormat="true" ht="25.15" customHeight="true" x14ac:dyDescent="0.2">
      <c r="C564" s="1172" t="s">
        <v>612</v>
      </c>
      <c r="D564" s="1127"/>
      <c r="E564" s="654">
        <v>6.2751041371592639E-2</v>
      </c>
      <c r="F564" s="473"/>
      <c r="G564" s="473"/>
      <c r="H564" s="1172" t="s">
        <v>605</v>
      </c>
      <c r="I564" s="1127"/>
      <c r="J564" s="655">
        <v>0.11705580849654833</v>
      </c>
      <c r="K564" s="473"/>
      <c r="L564" s="473"/>
      <c r="M564" s="1172" t="s">
        <v>628</v>
      </c>
      <c r="N564" s="1127"/>
      <c r="O564" s="656">
        <v>3.9195513774745597E-3</v>
      </c>
      <c r="P564" s="473"/>
      <c r="Q564" s="473"/>
      <c r="AB564" s="168"/>
      <c r="AC564" s="168"/>
      <c r="AD564" s="168"/>
      <c r="AE564" s="168"/>
      <c r="AF564" s="168"/>
      <c r="AG564" s="168"/>
      <c r="AH564" s="168"/>
      <c r="AI564" s="168"/>
      <c r="AJ564" s="168"/>
      <c r="AK564" s="168"/>
      <c r="AL564" s="168"/>
      <c r="AM564" s="168"/>
      <c r="AN564" s="168"/>
      <c r="AO564" s="168"/>
      <c r="AP564" s="168"/>
      <c r="AQ564" s="168"/>
      <c r="AR564" s="168"/>
      <c r="AS564" s="168"/>
      <c r="AT564" s="168"/>
      <c r="AU564" s="168"/>
      <c r="AV564" s="168"/>
      <c r="AW564" s="168"/>
      <c r="AX564" s="168"/>
      <c r="AY564" s="168"/>
      <c r="AZ564" s="168"/>
      <c r="BA564" s="170"/>
      <c r="BB564" s="255"/>
      <c r="BC564" s="170"/>
      <c r="BD564" s="170"/>
      <c r="BE564" s="170"/>
      <c r="BF564" s="170"/>
      <c r="BG564" s="170"/>
      <c r="BH564" s="170"/>
      <c r="BI564" s="170"/>
      <c r="BJ564" s="170"/>
      <c r="BK564" s="170"/>
      <c r="BL564" s="170"/>
      <c r="BM564" s="170"/>
      <c r="BN564" s="170"/>
      <c r="BO564" s="170"/>
      <c r="BP564" s="170"/>
      <c r="BQ564" s="170"/>
      <c r="BR564" s="170"/>
      <c r="BS564" s="170"/>
      <c r="BT564" s="170"/>
      <c r="BU564" s="170"/>
      <c r="BV564" s="170"/>
      <c r="BW564" s="170"/>
      <c r="BX564" s="170"/>
      <c r="BY564" s="170"/>
      <c r="BZ564" s="171"/>
      <c r="CA564" s="171"/>
      <c r="CB564" s="171"/>
      <c r="CC564" s="171"/>
      <c r="CD564" s="171"/>
      <c r="CE564" s="171"/>
      <c r="CF564" s="171"/>
      <c r="CG564" s="171"/>
      <c r="CH564" s="171"/>
      <c r="CI564" s="171"/>
      <c r="CJ564" s="171"/>
      <c r="CK564" s="171"/>
      <c r="CL564" s="171"/>
      <c r="CM564" s="171"/>
      <c r="CN564" s="171"/>
      <c r="CO564" s="171"/>
      <c r="CP564" s="171"/>
      <c r="CQ564" s="171"/>
      <c r="CR564" s="171"/>
      <c r="CS564" s="171"/>
      <c r="CT564" s="171"/>
      <c r="CU564" s="171"/>
      <c r="CV564" s="171"/>
      <c r="CW564" s="171"/>
      <c r="CX564" s="171"/>
      <c r="CY564" s="171"/>
      <c r="CZ564" s="171"/>
    </row>
    <row r="565" s="175" customFormat="true" ht="25.15" customHeight="true" x14ac:dyDescent="0.2">
      <c r="C565" s="1172" t="s">
        <v>609</v>
      </c>
      <c r="D565" s="1127"/>
      <c r="E565" s="654">
        <v>6.9951471670825736E-3</v>
      </c>
      <c r="F565" s="473"/>
      <c r="G565" s="473"/>
      <c r="H565" s="1172" t="s">
        <v>619</v>
      </c>
      <c r="I565" s="1127"/>
      <c r="J565" s="655">
        <v>4.5506298792516539E-2</v>
      </c>
      <c r="K565" s="473"/>
      <c r="L565" s="473"/>
      <c r="M565" s="1172" t="s">
        <v>595</v>
      </c>
      <c r="N565" s="1127"/>
      <c r="O565" s="656">
        <v>1.0841172849603542E-4</v>
      </c>
      <c r="P565" s="473"/>
      <c r="Q565" s="473"/>
      <c r="AB565" s="168"/>
      <c r="AC565" s="168"/>
      <c r="AD565" s="168"/>
      <c r="AE565" s="168"/>
      <c r="AF565" s="168"/>
      <c r="AG565" s="168"/>
      <c r="AH565" s="168"/>
      <c r="AI565" s="168"/>
      <c r="AJ565" s="168"/>
      <c r="AK565" s="168"/>
      <c r="AL565" s="168"/>
      <c r="AM565" s="168"/>
      <c r="AN565" s="168"/>
      <c r="AO565" s="168"/>
      <c r="AP565" s="168"/>
      <c r="AQ565" s="168"/>
      <c r="AR565" s="168"/>
      <c r="AS565" s="168"/>
      <c r="AT565" s="168"/>
      <c r="AU565" s="168"/>
      <c r="AV565" s="168"/>
      <c r="AW565" s="168"/>
      <c r="AX565" s="168"/>
      <c r="AY565" s="168"/>
      <c r="AZ565" s="168"/>
      <c r="BA565" s="170"/>
      <c r="BB565" s="255"/>
      <c r="BC565" s="170"/>
      <c r="BD565" s="170"/>
      <c r="BE565" s="170"/>
      <c r="BF565" s="170"/>
      <c r="BG565" s="170"/>
      <c r="BH565" s="170"/>
      <c r="BI565" s="170"/>
      <c r="BJ565" s="170"/>
      <c r="BK565" s="170"/>
      <c r="BL565" s="170"/>
      <c r="BM565" s="170"/>
      <c r="BN565" s="170"/>
      <c r="BO565" s="170"/>
      <c r="BP565" s="170"/>
      <c r="BQ565" s="170"/>
      <c r="BR565" s="170"/>
      <c r="BS565" s="170"/>
      <c r="BT565" s="170"/>
      <c r="BU565" s="170"/>
      <c r="BV565" s="170"/>
      <c r="BW565" s="170"/>
      <c r="BX565" s="170"/>
      <c r="BY565" s="170"/>
      <c r="BZ565" s="171"/>
      <c r="CA565" s="171"/>
      <c r="CB565" s="171"/>
      <c r="CC565" s="171"/>
      <c r="CD565" s="171"/>
      <c r="CE565" s="171"/>
      <c r="CF565" s="171"/>
      <c r="CG565" s="171"/>
      <c r="CH565" s="171"/>
      <c r="CI565" s="171"/>
      <c r="CJ565" s="171"/>
      <c r="CK565" s="171"/>
      <c r="CL565" s="171"/>
      <c r="CM565" s="171"/>
      <c r="CN565" s="171"/>
      <c r="CO565" s="171"/>
      <c r="CP565" s="171"/>
      <c r="CQ565" s="171"/>
      <c r="CR565" s="171"/>
      <c r="CS565" s="171"/>
      <c r="CT565" s="171"/>
      <c r="CU565" s="171"/>
      <c r="CV565" s="171"/>
      <c r="CW565" s="171"/>
      <c r="CX565" s="171"/>
      <c r="CY565" s="171"/>
      <c r="CZ565" s="171"/>
    </row>
    <row r="566" s="175" customFormat="true" ht="25.15" customHeight="true" x14ac:dyDescent="0.2">
      <c r="C566" s="1172" t="s">
        <v>597</v>
      </c>
      <c r="D566" s="1127"/>
      <c r="E566" s="661">
        <v>3.4865518571538892E-5</v>
      </c>
      <c r="F566" s="473"/>
      <c r="G566" s="473"/>
      <c r="H566" s="1172" t="s">
        <v>622</v>
      </c>
      <c r="I566" s="1127"/>
      <c r="J566" s="655">
        <v>2.5333554771745034E-2</v>
      </c>
      <c r="K566" s="473"/>
      <c r="L566" s="473"/>
      <c r="M566" s="1172" t="s">
        <v>606</v>
      </c>
      <c r="N566" s="1127"/>
      <c r="O566" s="656">
        <v>1.3086706648402344E-2</v>
      </c>
      <c r="P566" s="473"/>
      <c r="Q566" s="473"/>
      <c r="AB566" s="168"/>
      <c r="AC566" s="168"/>
      <c r="AD566" s="168"/>
      <c r="AE566" s="168"/>
      <c r="AF566" s="168"/>
      <c r="AG566" s="168"/>
      <c r="AH566" s="168"/>
      <c r="AI566" s="168"/>
      <c r="AJ566" s="168"/>
      <c r="AK566" s="168"/>
      <c r="AL566" s="168"/>
      <c r="AM566" s="168"/>
      <c r="AN566" s="168"/>
      <c r="AO566" s="168"/>
      <c r="AP566" s="168"/>
      <c r="AQ566" s="168"/>
      <c r="AR566" s="168"/>
      <c r="AS566" s="168"/>
      <c r="AT566" s="168"/>
      <c r="AU566" s="168"/>
      <c r="AV566" s="168"/>
      <c r="AW566" s="168"/>
      <c r="AX566" s="168"/>
      <c r="AY566" s="168"/>
      <c r="AZ566" s="168"/>
      <c r="BA566" s="170"/>
      <c r="BB566" s="255"/>
      <c r="BC566" s="170"/>
      <c r="BD566" s="170"/>
      <c r="BE566" s="170"/>
      <c r="BF566" s="170"/>
      <c r="BG566" s="170"/>
      <c r="BH566" s="170"/>
      <c r="BI566" s="170"/>
      <c r="BJ566" s="170"/>
      <c r="BK566" s="170"/>
      <c r="BL566" s="170"/>
      <c r="BM566" s="170"/>
      <c r="BN566" s="170"/>
      <c r="BO566" s="170"/>
      <c r="BP566" s="170"/>
      <c r="BQ566" s="170"/>
      <c r="BR566" s="170"/>
      <c r="BS566" s="170"/>
      <c r="BT566" s="170"/>
      <c r="BU566" s="170"/>
      <c r="BV566" s="170"/>
      <c r="BW566" s="170"/>
      <c r="BX566" s="170"/>
      <c r="BY566" s="170"/>
      <c r="BZ566" s="171"/>
      <c r="CA566" s="171"/>
      <c r="CB566" s="171"/>
      <c r="CC566" s="171"/>
      <c r="CD566" s="171"/>
      <c r="CE566" s="171"/>
      <c r="CF566" s="171"/>
      <c r="CG566" s="171"/>
      <c r="CH566" s="171"/>
      <c r="CI566" s="171"/>
      <c r="CJ566" s="171"/>
      <c r="CK566" s="171"/>
      <c r="CL566" s="171"/>
      <c r="CM566" s="171"/>
      <c r="CN566" s="171"/>
      <c r="CO566" s="171"/>
      <c r="CP566" s="171"/>
      <c r="CQ566" s="171"/>
      <c r="CR566" s="171"/>
      <c r="CS566" s="171"/>
      <c r="CT566" s="171"/>
      <c r="CU566" s="171"/>
      <c r="CV566" s="171"/>
      <c r="CW566" s="171"/>
      <c r="CX566" s="171"/>
      <c r="CY566" s="171"/>
      <c r="CZ566" s="171"/>
    </row>
    <row r="567" s="175" customFormat="true" ht="25.15" customHeight="true" x14ac:dyDescent="0.2">
      <c r="C567" s="1172" t="s">
        <v>615</v>
      </c>
      <c r="D567" s="1127"/>
      <c r="E567" s="654">
        <v>4.1768512443332406E-2</v>
      </c>
      <c r="F567" s="473"/>
      <c r="G567" s="473"/>
      <c r="H567" s="1172" t="s">
        <v>629</v>
      </c>
      <c r="I567" s="1127"/>
      <c r="J567" s="655">
        <v>1.0191285446984661E-2</v>
      </c>
      <c r="K567" s="473"/>
      <c r="L567" s="473"/>
      <c r="M567" s="1172" t="s">
        <v>614</v>
      </c>
      <c r="N567" s="1127"/>
      <c r="O567" s="656">
        <v>2.9508958037441839E-3</v>
      </c>
      <c r="P567" s="473"/>
      <c r="Q567" s="473"/>
      <c r="AB567" s="168"/>
      <c r="AC567" s="168"/>
      <c r="AD567" s="168"/>
      <c r="AE567" s="168"/>
      <c r="AF567" s="168"/>
      <c r="AG567" s="168"/>
      <c r="AH567" s="168"/>
      <c r="AI567" s="168"/>
      <c r="AJ567" s="168"/>
      <c r="AK567" s="168"/>
      <c r="AL567" s="168"/>
      <c r="AM567" s="168"/>
      <c r="AN567" s="168"/>
      <c r="AO567" s="168"/>
      <c r="AP567" s="168"/>
      <c r="AQ567" s="168"/>
      <c r="AR567" s="168"/>
      <c r="AS567" s="168"/>
      <c r="AT567" s="168"/>
      <c r="AU567" s="168"/>
      <c r="AV567" s="168"/>
      <c r="AW567" s="168"/>
      <c r="AX567" s="168"/>
      <c r="AY567" s="168"/>
      <c r="AZ567" s="168"/>
      <c r="BA567" s="170"/>
      <c r="BB567" s="255"/>
      <c r="BC567" s="170"/>
      <c r="BD567" s="170"/>
      <c r="BE567" s="170"/>
      <c r="BF567" s="170"/>
      <c r="BG567" s="170"/>
      <c r="BH567" s="170"/>
      <c r="BI567" s="170"/>
      <c r="BJ567" s="170"/>
      <c r="BK567" s="170"/>
      <c r="BL567" s="170"/>
      <c r="BM567" s="170"/>
      <c r="BN567" s="170"/>
      <c r="BO567" s="170"/>
      <c r="BP567" s="170"/>
      <c r="BQ567" s="170"/>
      <c r="BR567" s="170"/>
      <c r="BS567" s="170"/>
      <c r="BT567" s="170"/>
      <c r="BU567" s="170"/>
      <c r="BV567" s="170"/>
      <c r="BW567" s="170"/>
      <c r="BX567" s="170"/>
      <c r="BY567" s="170"/>
      <c r="BZ567" s="171"/>
      <c r="CA567" s="171"/>
      <c r="CB567" s="171"/>
      <c r="CC567" s="171"/>
      <c r="CD567" s="171"/>
      <c r="CE567" s="171"/>
      <c r="CF567" s="171"/>
      <c r="CG567" s="171"/>
      <c r="CH567" s="171"/>
      <c r="CI567" s="171"/>
      <c r="CJ567" s="171"/>
      <c r="CK567" s="171"/>
      <c r="CL567" s="171"/>
      <c r="CM567" s="171"/>
      <c r="CN567" s="171"/>
      <c r="CO567" s="171"/>
      <c r="CP567" s="171"/>
      <c r="CQ567" s="171"/>
      <c r="CR567" s="171"/>
      <c r="CS567" s="171"/>
      <c r="CT567" s="171"/>
      <c r="CU567" s="171"/>
      <c r="CV567" s="171"/>
      <c r="CW567" s="171"/>
      <c r="CX567" s="171"/>
      <c r="CY567" s="171"/>
      <c r="CZ567" s="171"/>
    </row>
    <row r="568" s="175" customFormat="true" ht="25.15" customHeight="true" x14ac:dyDescent="0.2">
      <c r="C568" s="1172" t="s">
        <v>617</v>
      </c>
      <c r="D568" s="1127"/>
      <c r="E568" s="654">
        <v>3.627891626532144E-2</v>
      </c>
      <c r="F568" s="473"/>
      <c r="G568" s="473"/>
      <c r="H568" s="1172" t="s">
        <v>623</v>
      </c>
      <c r="I568" s="1127"/>
      <c r="J568" s="655">
        <v>9.9926524931515572E-3</v>
      </c>
      <c r="K568" s="473"/>
      <c r="L568" s="473"/>
      <c r="M568" s="1172" t="s">
        <v>605</v>
      </c>
      <c r="N568" s="1127"/>
      <c r="O568" s="656">
        <v>2.8112061059498868E-2</v>
      </c>
      <c r="P568" s="473"/>
      <c r="Q568" s="473"/>
      <c r="AB568" s="168"/>
      <c r="AC568" s="168"/>
      <c r="AD568" s="168"/>
      <c r="AE568" s="168"/>
      <c r="AF568" s="168"/>
      <c r="AG568" s="168"/>
      <c r="AH568" s="168"/>
      <c r="AI568" s="168"/>
      <c r="AJ568" s="168"/>
      <c r="AK568" s="168"/>
      <c r="AL568" s="168"/>
      <c r="AM568" s="168"/>
      <c r="AN568" s="168"/>
      <c r="AO568" s="168"/>
      <c r="AP568" s="168"/>
      <c r="AQ568" s="168"/>
      <c r="AR568" s="168"/>
      <c r="AS568" s="168"/>
      <c r="AT568" s="168"/>
      <c r="AU568" s="168"/>
      <c r="AV568" s="168"/>
      <c r="AW568" s="168"/>
      <c r="AX568" s="168"/>
      <c r="AY568" s="168"/>
      <c r="AZ568" s="168"/>
      <c r="BA568" s="170"/>
      <c r="BB568" s="255"/>
      <c r="BC568" s="170"/>
      <c r="BD568" s="170"/>
      <c r="BE568" s="170"/>
      <c r="BF568" s="170"/>
      <c r="BG568" s="170"/>
      <c r="BH568" s="170"/>
      <c r="BI568" s="170"/>
      <c r="BJ568" s="170"/>
      <c r="BK568" s="170"/>
      <c r="BL568" s="170"/>
      <c r="BM568" s="170"/>
      <c r="BN568" s="170"/>
      <c r="BO568" s="170"/>
      <c r="BP568" s="170"/>
      <c r="BQ568" s="170"/>
      <c r="BR568" s="170"/>
      <c r="BS568" s="170"/>
      <c r="BT568" s="170"/>
      <c r="BU568" s="170"/>
      <c r="BV568" s="170"/>
      <c r="BW568" s="170"/>
      <c r="BX568" s="170"/>
      <c r="BY568" s="170"/>
      <c r="BZ568" s="171"/>
      <c r="CA568" s="171"/>
      <c r="CB568" s="171"/>
      <c r="CC568" s="171"/>
      <c r="CD568" s="171"/>
      <c r="CE568" s="171"/>
      <c r="CF568" s="171"/>
      <c r="CG568" s="171"/>
      <c r="CH568" s="171"/>
      <c r="CI568" s="171"/>
      <c r="CJ568" s="171"/>
      <c r="CK568" s="171"/>
      <c r="CL568" s="171"/>
      <c r="CM568" s="171"/>
      <c r="CN568" s="171"/>
      <c r="CO568" s="171"/>
      <c r="CP568" s="171"/>
      <c r="CQ568" s="171"/>
      <c r="CR568" s="171"/>
      <c r="CS568" s="171"/>
      <c r="CT568" s="171"/>
      <c r="CU568" s="171"/>
      <c r="CV568" s="171"/>
      <c r="CW568" s="171"/>
      <c r="CX568" s="171"/>
      <c r="CY568" s="171"/>
      <c r="CZ568" s="171"/>
    </row>
    <row r="569" s="175" customFormat="true" ht="25.15" customHeight="true" x14ac:dyDescent="0.2">
      <c r="C569" s="1172" t="s">
        <v>627</v>
      </c>
      <c r="D569" s="1127"/>
      <c r="E569" s="654">
        <v>5.0040949054991901E-3</v>
      </c>
      <c r="F569" s="473"/>
      <c r="G569" s="473"/>
      <c r="H569" s="1172" t="s">
        <v>592</v>
      </c>
      <c r="I569" s="1127"/>
      <c r="J569" s="655">
        <v>0.20730236306840927</v>
      </c>
      <c r="K569" s="473"/>
      <c r="L569" s="473"/>
      <c r="M569" s="1172" t="s">
        <v>619</v>
      </c>
      <c r="N569" s="1127"/>
      <c r="O569" s="656">
        <v>8.410109756489299E-3</v>
      </c>
      <c r="P569" s="473"/>
      <c r="Q569" s="473"/>
      <c r="AB569" s="168"/>
      <c r="AC569" s="168"/>
      <c r="AD569" s="168"/>
      <c r="AE569" s="168"/>
      <c r="AF569" s="168"/>
      <c r="AG569" s="168"/>
      <c r="AH569" s="168"/>
      <c r="AI569" s="168"/>
      <c r="AJ569" s="168"/>
      <c r="AK569" s="168"/>
      <c r="AL569" s="168"/>
      <c r="AM569" s="168"/>
      <c r="AN569" s="168"/>
      <c r="AO569" s="168"/>
      <c r="AP569" s="168"/>
      <c r="AQ569" s="168"/>
      <c r="AR569" s="168"/>
      <c r="AS569" s="168"/>
      <c r="AT569" s="168"/>
      <c r="AU569" s="168"/>
      <c r="AV569" s="168"/>
      <c r="AW569" s="168"/>
      <c r="AX569" s="168"/>
      <c r="AY569" s="168"/>
      <c r="AZ569" s="168"/>
      <c r="BA569" s="170"/>
      <c r="BB569" s="255"/>
      <c r="BC569" s="170"/>
      <c r="BD569" s="170"/>
      <c r="BE569" s="170"/>
      <c r="BF569" s="170"/>
      <c r="BG569" s="170"/>
      <c r="BH569" s="170"/>
      <c r="BI569" s="170"/>
      <c r="BJ569" s="170"/>
      <c r="BK569" s="170"/>
      <c r="BL569" s="170"/>
      <c r="BM569" s="170"/>
      <c r="BN569" s="170"/>
      <c r="BO569" s="170"/>
      <c r="BP569" s="170"/>
      <c r="BQ569" s="170"/>
      <c r="BR569" s="170"/>
      <c r="BS569" s="170"/>
      <c r="BT569" s="170"/>
      <c r="BU569" s="170"/>
      <c r="BV569" s="170"/>
      <c r="BW569" s="170"/>
      <c r="BX569" s="170"/>
      <c r="BY569" s="170"/>
      <c r="BZ569" s="171"/>
      <c r="CA569" s="171"/>
      <c r="CB569" s="171"/>
      <c r="CC569" s="171"/>
      <c r="CD569" s="171"/>
      <c r="CE569" s="171"/>
      <c r="CF569" s="171"/>
      <c r="CG569" s="171"/>
      <c r="CH569" s="171"/>
      <c r="CI569" s="171"/>
      <c r="CJ569" s="171"/>
      <c r="CK569" s="171"/>
      <c r="CL569" s="171"/>
      <c r="CM569" s="171"/>
      <c r="CN569" s="171"/>
      <c r="CO569" s="171"/>
      <c r="CP569" s="171"/>
      <c r="CQ569" s="171"/>
      <c r="CR569" s="171"/>
      <c r="CS569" s="171"/>
      <c r="CT569" s="171"/>
      <c r="CU569" s="171"/>
      <c r="CV569" s="171"/>
      <c r="CW569" s="171"/>
      <c r="CX569" s="171"/>
      <c r="CY569" s="171"/>
      <c r="CZ569" s="171"/>
    </row>
    <row r="570" s="175" customFormat="true" ht="25.15" customHeight="true" x14ac:dyDescent="0.2">
      <c r="C570" s="1172" t="s">
        <v>628</v>
      </c>
      <c r="D570" s="1127"/>
      <c r="E570" s="654">
        <v>2.4800394129100126E-4</v>
      </c>
      <c r="F570" s="473"/>
      <c r="G570" s="473"/>
      <c r="H570" s="1172" t="s">
        <v>599</v>
      </c>
      <c r="I570" s="1127"/>
      <c r="J570" s="655">
        <v>2.7974115995180935E-2</v>
      </c>
      <c r="K570" s="473"/>
      <c r="L570" s="473"/>
      <c r="M570" s="1172" t="s">
        <v>622</v>
      </c>
      <c r="N570" s="1127"/>
      <c r="O570" s="656">
        <v>1.8315557412082663E-3</v>
      </c>
      <c r="P570" s="473"/>
      <c r="Q570" s="473"/>
      <c r="AB570" s="168"/>
      <c r="AC570" s="168"/>
      <c r="AD570" s="168"/>
      <c r="AE570" s="168"/>
      <c r="AF570" s="168"/>
      <c r="AG570" s="168"/>
      <c r="AH570" s="168"/>
      <c r="AI570" s="168"/>
      <c r="AJ570" s="168"/>
      <c r="AK570" s="168"/>
      <c r="AL570" s="168"/>
      <c r="AM570" s="168"/>
      <c r="AN570" s="168"/>
      <c r="AO570" s="168"/>
      <c r="AP570" s="168"/>
      <c r="AQ570" s="168"/>
      <c r="AR570" s="168"/>
      <c r="AS570" s="168"/>
      <c r="AT570" s="168"/>
      <c r="AU570" s="168"/>
      <c r="AV570" s="168"/>
      <c r="AW570" s="168"/>
      <c r="AX570" s="168"/>
      <c r="AY570" s="168"/>
      <c r="AZ570" s="168"/>
      <c r="BA570" s="170"/>
      <c r="BB570" s="255"/>
      <c r="BC570" s="170"/>
      <c r="BD570" s="170"/>
      <c r="BE570" s="170"/>
      <c r="BF570" s="170"/>
      <c r="BG570" s="170"/>
      <c r="BH570" s="170"/>
      <c r="BI570" s="170"/>
      <c r="BJ570" s="170"/>
      <c r="BK570" s="170"/>
      <c r="BL570" s="170"/>
      <c r="BM570" s="170"/>
      <c r="BN570" s="170"/>
      <c r="BO570" s="170"/>
      <c r="BP570" s="170"/>
      <c r="BQ570" s="170"/>
      <c r="BR570" s="170"/>
      <c r="BS570" s="170"/>
      <c r="BT570" s="170"/>
      <c r="BU570" s="170"/>
      <c r="BV570" s="170"/>
      <c r="BW570" s="170"/>
      <c r="BX570" s="170"/>
      <c r="BY570" s="170"/>
      <c r="BZ570" s="171"/>
      <c r="CA570" s="171"/>
      <c r="CB570" s="171"/>
      <c r="CC570" s="171"/>
      <c r="CD570" s="171"/>
      <c r="CE570" s="171"/>
      <c r="CF570" s="171"/>
      <c r="CG570" s="171"/>
      <c r="CH570" s="171"/>
      <c r="CI570" s="171"/>
      <c r="CJ570" s="171"/>
      <c r="CK570" s="171"/>
      <c r="CL570" s="171"/>
      <c r="CM570" s="171"/>
      <c r="CN570" s="171"/>
      <c r="CO570" s="171"/>
      <c r="CP570" s="171"/>
      <c r="CQ570" s="171"/>
      <c r="CR570" s="171"/>
      <c r="CS570" s="171"/>
      <c r="CT570" s="171"/>
      <c r="CU570" s="171"/>
      <c r="CV570" s="171"/>
      <c r="CW570" s="171"/>
      <c r="CX570" s="171"/>
      <c r="CY570" s="171"/>
      <c r="CZ570" s="171"/>
    </row>
    <row r="571" s="175" customFormat="true" ht="25.15" customHeight="true" x14ac:dyDescent="0.2">
      <c r="C571" s="1172" t="s">
        <v>595</v>
      </c>
      <c r="D571" s="1127"/>
      <c r="E571" s="654">
        <v>0.15641322883236958</v>
      </c>
      <c r="F571" s="473"/>
      <c r="G571" s="473"/>
      <c r="H571" s="1172" t="s">
        <v>610</v>
      </c>
      <c r="I571" s="1127"/>
      <c r="J571" s="655">
        <v>6.191831981021359E-2</v>
      </c>
      <c r="K571" s="473"/>
      <c r="L571" s="473"/>
      <c r="M571" s="1172" t="s">
        <v>629</v>
      </c>
      <c r="N571" s="1127"/>
      <c r="O571" s="656">
        <v>2.4326499206697209E-3</v>
      </c>
      <c r="P571" s="473"/>
      <c r="Q571" s="473"/>
      <c r="AB571" s="168"/>
      <c r="AC571" s="168"/>
      <c r="AD571" s="168"/>
      <c r="AE571" s="168"/>
      <c r="AF571" s="168"/>
      <c r="AG571" s="168"/>
      <c r="AH571" s="168"/>
      <c r="AI571" s="168"/>
      <c r="AJ571" s="168"/>
      <c r="AK571" s="168"/>
      <c r="AL571" s="168"/>
      <c r="AM571" s="168"/>
      <c r="AN571" s="168"/>
      <c r="AO571" s="168"/>
      <c r="AP571" s="168"/>
      <c r="AQ571" s="168"/>
      <c r="AR571" s="168"/>
      <c r="AS571" s="168"/>
      <c r="AT571" s="168"/>
      <c r="AU571" s="168"/>
      <c r="AV571" s="168"/>
      <c r="AW571" s="168"/>
      <c r="AX571" s="168"/>
      <c r="AY571" s="168"/>
      <c r="AZ571" s="168"/>
      <c r="BA571" s="170"/>
      <c r="BB571" s="255"/>
      <c r="BC571" s="170"/>
      <c r="BD571" s="170"/>
      <c r="BE571" s="170"/>
      <c r="BF571" s="170"/>
      <c r="BG571" s="170"/>
      <c r="BH571" s="170"/>
      <c r="BI571" s="170"/>
      <c r="BJ571" s="170"/>
      <c r="BK571" s="170"/>
      <c r="BL571" s="170"/>
      <c r="BM571" s="170"/>
      <c r="BN571" s="170"/>
      <c r="BO571" s="170"/>
      <c r="BP571" s="170"/>
      <c r="BQ571" s="170"/>
      <c r="BR571" s="170"/>
      <c r="BS571" s="170"/>
      <c r="BT571" s="170"/>
      <c r="BU571" s="170"/>
      <c r="BV571" s="170"/>
      <c r="BW571" s="170"/>
      <c r="BX571" s="170"/>
      <c r="BY571" s="170"/>
      <c r="BZ571" s="171"/>
      <c r="CA571" s="171"/>
      <c r="CB571" s="171"/>
      <c r="CC571" s="171"/>
      <c r="CD571" s="171"/>
      <c r="CE571" s="171"/>
      <c r="CF571" s="171"/>
      <c r="CG571" s="171"/>
      <c r="CH571" s="171"/>
      <c r="CI571" s="171"/>
      <c r="CJ571" s="171"/>
      <c r="CK571" s="171"/>
      <c r="CL571" s="171"/>
      <c r="CM571" s="171"/>
      <c r="CN571" s="171"/>
      <c r="CO571" s="171"/>
      <c r="CP571" s="171"/>
      <c r="CQ571" s="171"/>
      <c r="CR571" s="171"/>
      <c r="CS571" s="171"/>
      <c r="CT571" s="171"/>
      <c r="CU571" s="171"/>
      <c r="CV571" s="171"/>
      <c r="CW571" s="171"/>
      <c r="CX571" s="171"/>
      <c r="CY571" s="171"/>
      <c r="CZ571" s="171"/>
    </row>
    <row r="572" s="175" customFormat="true" ht="25.15" customHeight="true" x14ac:dyDescent="0.2">
      <c r="C572" s="1172" t="s">
        <v>606</v>
      </c>
      <c r="D572" s="1127"/>
      <c r="E572" s="654">
        <v>0.1069860804226581</v>
      </c>
      <c r="F572" s="473"/>
      <c r="G572" s="473"/>
      <c r="H572" s="1172" t="s">
        <v>602</v>
      </c>
      <c r="I572" s="1127"/>
      <c r="J572" s="655">
        <v>0.13268223719069369</v>
      </c>
      <c r="K572" s="473"/>
      <c r="L572" s="473"/>
      <c r="M572" s="1172" t="s">
        <v>623</v>
      </c>
      <c r="N572" s="1127"/>
      <c r="O572" s="656">
        <v>8.7289794429162085E-3</v>
      </c>
      <c r="P572" s="473"/>
      <c r="Q572" s="473"/>
      <c r="AB572" s="168"/>
      <c r="AC572" s="168"/>
      <c r="AD572" s="168"/>
      <c r="AE572" s="168"/>
      <c r="AF572" s="168"/>
      <c r="AG572" s="168"/>
      <c r="AH572" s="168"/>
      <c r="AI572" s="168"/>
      <c r="AJ572" s="168"/>
      <c r="AK572" s="168"/>
      <c r="AL572" s="168"/>
      <c r="AM572" s="168"/>
      <c r="AN572" s="168"/>
      <c r="AO572" s="168"/>
      <c r="AP572" s="168"/>
      <c r="AQ572" s="168"/>
      <c r="AR572" s="168"/>
      <c r="AS572" s="168"/>
      <c r="AT572" s="168"/>
      <c r="AU572" s="168"/>
      <c r="AV572" s="168"/>
      <c r="AW572" s="168"/>
      <c r="AX572" s="168"/>
      <c r="AY572" s="168"/>
      <c r="AZ572" s="168"/>
      <c r="BA572" s="170"/>
      <c r="BB572" s="255"/>
      <c r="BC572" s="170"/>
      <c r="BD572" s="170"/>
      <c r="BE572" s="170"/>
      <c r="BF572" s="170"/>
      <c r="BG572" s="170"/>
      <c r="BH572" s="170"/>
      <c r="BI572" s="170"/>
      <c r="BJ572" s="170"/>
      <c r="BK572" s="170"/>
      <c r="BL572" s="170"/>
      <c r="BM572" s="170"/>
      <c r="BN572" s="170"/>
      <c r="BO572" s="170"/>
      <c r="BP572" s="170"/>
      <c r="BQ572" s="170"/>
      <c r="BR572" s="170"/>
      <c r="BS572" s="170"/>
      <c r="BT572" s="170"/>
      <c r="BU572" s="170"/>
      <c r="BV572" s="170"/>
      <c r="BW572" s="170"/>
      <c r="BX572" s="170"/>
      <c r="BY572" s="170"/>
      <c r="BZ572" s="171"/>
      <c r="CA572" s="171"/>
      <c r="CB572" s="171"/>
      <c r="CC572" s="171"/>
      <c r="CD572" s="171"/>
      <c r="CE572" s="171"/>
      <c r="CF572" s="171"/>
      <c r="CG572" s="171"/>
      <c r="CH572" s="171"/>
      <c r="CI572" s="171"/>
      <c r="CJ572" s="171"/>
      <c r="CK572" s="171"/>
      <c r="CL572" s="171"/>
      <c r="CM572" s="171"/>
      <c r="CN572" s="171"/>
      <c r="CO572" s="171"/>
      <c r="CP572" s="171"/>
      <c r="CQ572" s="171"/>
      <c r="CR572" s="171"/>
      <c r="CS572" s="171"/>
      <c r="CT572" s="171"/>
      <c r="CU572" s="171"/>
      <c r="CV572" s="171"/>
      <c r="CW572" s="171"/>
      <c r="CX572" s="171"/>
      <c r="CY572" s="171"/>
      <c r="CZ572" s="171"/>
    </row>
    <row r="573" s="175" customFormat="true" ht="25.15" customHeight="true" x14ac:dyDescent="0.2">
      <c r="C573" s="1172" t="s">
        <v>614</v>
      </c>
      <c r="D573" s="1127"/>
      <c r="E573" s="654">
        <v>2.6405738528245268E-2</v>
      </c>
      <c r="F573" s="473"/>
      <c r="G573" s="473"/>
      <c r="H573" s="1172" t="s">
        <v>618</v>
      </c>
      <c r="I573" s="1127"/>
      <c r="J573" s="655">
        <v>4.6322100234716224E-2</v>
      </c>
      <c r="K573" s="473"/>
      <c r="L573" s="473"/>
      <c r="M573" s="1172" t="s">
        <v>592</v>
      </c>
      <c r="N573" s="1127"/>
      <c r="O573" s="656">
        <v>2.1723961312189862E-3</v>
      </c>
      <c r="P573" s="473"/>
      <c r="Q573" s="473"/>
      <c r="AB573" s="168"/>
      <c r="AC573" s="168"/>
      <c r="AD573" s="168"/>
      <c r="AE573" s="168"/>
      <c r="AF573" s="168"/>
      <c r="AG573" s="168"/>
      <c r="AH573" s="168"/>
      <c r="AI573" s="168"/>
      <c r="AJ573" s="168"/>
      <c r="AK573" s="168"/>
      <c r="AL573" s="168"/>
      <c r="AM573" s="168"/>
      <c r="AN573" s="168"/>
      <c r="AO573" s="168"/>
      <c r="AP573" s="168"/>
      <c r="AQ573" s="168"/>
      <c r="AR573" s="168"/>
      <c r="AS573" s="168"/>
      <c r="AT573" s="168"/>
      <c r="AU573" s="168"/>
      <c r="AV573" s="168"/>
      <c r="AW573" s="168"/>
      <c r="AX573" s="168"/>
      <c r="AY573" s="168"/>
      <c r="AZ573" s="168"/>
      <c r="BA573" s="170"/>
      <c r="BB573" s="255"/>
      <c r="BC573" s="170"/>
      <c r="BD573" s="170"/>
      <c r="BE573" s="170"/>
      <c r="BF573" s="170"/>
      <c r="BG573" s="170"/>
      <c r="BH573" s="170"/>
      <c r="BI573" s="170"/>
      <c r="BJ573" s="170"/>
      <c r="BK573" s="170"/>
      <c r="BL573" s="170"/>
      <c r="BM573" s="170"/>
      <c r="BN573" s="170"/>
      <c r="BO573" s="170"/>
      <c r="BP573" s="170"/>
      <c r="BQ573" s="170"/>
      <c r="BR573" s="170"/>
      <c r="BS573" s="170"/>
      <c r="BT573" s="170"/>
      <c r="BU573" s="170"/>
      <c r="BV573" s="170"/>
      <c r="BW573" s="170"/>
      <c r="BX573" s="170"/>
      <c r="BY573" s="170"/>
      <c r="BZ573" s="171"/>
      <c r="CA573" s="171"/>
      <c r="CB573" s="171"/>
      <c r="CC573" s="171"/>
      <c r="CD573" s="171"/>
      <c r="CE573" s="171"/>
      <c r="CF573" s="171"/>
      <c r="CG573" s="171"/>
      <c r="CH573" s="171"/>
      <c r="CI573" s="171"/>
      <c r="CJ573" s="171"/>
      <c r="CK573" s="171"/>
      <c r="CL573" s="171"/>
      <c r="CM573" s="171"/>
      <c r="CN573" s="171"/>
      <c r="CO573" s="171"/>
      <c r="CP573" s="171"/>
      <c r="CQ573" s="171"/>
      <c r="CR573" s="171"/>
      <c r="CS573" s="171"/>
      <c r="CT573" s="171"/>
      <c r="CU573" s="171"/>
      <c r="CV573" s="171"/>
      <c r="CW573" s="171"/>
      <c r="CX573" s="171"/>
      <c r="CY573" s="171"/>
      <c r="CZ573" s="171"/>
    </row>
    <row r="574" s="175" customFormat="true" ht="25.15" customHeight="true" x14ac:dyDescent="0.2">
      <c r="C574" s="1172" t="s">
        <v>605</v>
      </c>
      <c r="D574" s="1127"/>
      <c r="E574" s="654">
        <v>1.0949384509357331E-3</v>
      </c>
      <c r="F574" s="473"/>
      <c r="G574" s="473"/>
      <c r="H574" s="1172" t="s">
        <v>620</v>
      </c>
      <c r="I574" s="1127"/>
      <c r="J574" s="655">
        <v>7.0304280116923494E-3</v>
      </c>
      <c r="K574" s="473"/>
      <c r="L574" s="473"/>
      <c r="M574" s="1172" t="s">
        <v>599</v>
      </c>
      <c r="N574" s="1127"/>
      <c r="O574" s="656">
        <v>4.6576570790605884E-2</v>
      </c>
      <c r="P574" s="473"/>
      <c r="Q574" s="473"/>
      <c r="AB574" s="168"/>
      <c r="AC574" s="168"/>
      <c r="AD574" s="168"/>
      <c r="AE574" s="168"/>
      <c r="AF574" s="168"/>
      <c r="AG574" s="168"/>
      <c r="AH574" s="168"/>
      <c r="AI574" s="168"/>
      <c r="AJ574" s="168"/>
      <c r="AK574" s="168"/>
      <c r="AL574" s="168"/>
      <c r="AM574" s="168"/>
      <c r="AN574" s="168"/>
      <c r="AO574" s="168"/>
      <c r="AP574" s="168"/>
      <c r="AQ574" s="168"/>
      <c r="AR574" s="168"/>
      <c r="AS574" s="168"/>
      <c r="AT574" s="168"/>
      <c r="AU574" s="168"/>
      <c r="AV574" s="168"/>
      <c r="AW574" s="168"/>
      <c r="AX574" s="168"/>
      <c r="AY574" s="168"/>
      <c r="AZ574" s="168"/>
      <c r="BA574" s="170"/>
      <c r="BB574" s="255"/>
      <c r="BC574" s="170"/>
      <c r="BD574" s="170"/>
      <c r="BE574" s="170"/>
      <c r="BF574" s="170"/>
      <c r="BG574" s="170"/>
      <c r="BH574" s="170"/>
      <c r="BI574" s="170"/>
      <c r="BJ574" s="170"/>
      <c r="BK574" s="170"/>
      <c r="BL574" s="170"/>
      <c r="BM574" s="170"/>
      <c r="BN574" s="170"/>
      <c r="BO574" s="170"/>
      <c r="BP574" s="170"/>
      <c r="BQ574" s="170"/>
      <c r="BR574" s="170"/>
      <c r="BS574" s="170"/>
      <c r="BT574" s="170"/>
      <c r="BU574" s="170"/>
      <c r="BV574" s="170"/>
      <c r="BW574" s="170"/>
      <c r="BX574" s="170"/>
      <c r="BY574" s="170"/>
      <c r="BZ574" s="171"/>
      <c r="CA574" s="171"/>
      <c r="CB574" s="171"/>
      <c r="CC574" s="171"/>
      <c r="CD574" s="171"/>
      <c r="CE574" s="171"/>
      <c r="CF574" s="171"/>
      <c r="CG574" s="171"/>
      <c r="CH574" s="171"/>
      <c r="CI574" s="171"/>
      <c r="CJ574" s="171"/>
      <c r="CK574" s="171"/>
      <c r="CL574" s="171"/>
      <c r="CM574" s="171"/>
      <c r="CN574" s="171"/>
      <c r="CO574" s="171"/>
      <c r="CP574" s="171"/>
      <c r="CQ574" s="171"/>
      <c r="CR574" s="171"/>
      <c r="CS574" s="171"/>
      <c r="CT574" s="171"/>
      <c r="CU574" s="171"/>
      <c r="CV574" s="171"/>
      <c r="CW574" s="171"/>
      <c r="CX574" s="171"/>
      <c r="CY574" s="171"/>
      <c r="CZ574" s="171"/>
    </row>
    <row r="575" s="175" customFormat="true" ht="25.15" customHeight="true" x14ac:dyDescent="0.2">
      <c r="C575" s="1172" t="s">
        <v>619</v>
      </c>
      <c r="D575" s="1127"/>
      <c r="E575" s="654">
        <v>7.099600660418628E-3</v>
      </c>
      <c r="F575" s="473"/>
      <c r="G575" s="473"/>
      <c r="H575" s="1172" t="s">
        <v>630</v>
      </c>
      <c r="I575" s="1127"/>
      <c r="J575" s="655">
        <v>7.9711553223094037E-3</v>
      </c>
      <c r="K575" s="473"/>
      <c r="L575" s="473"/>
      <c r="M575" s="1172" t="s">
        <v>610</v>
      </c>
      <c r="N575" s="1127"/>
      <c r="O575" s="656">
        <v>1.7986854320319854E-2</v>
      </c>
      <c r="P575" s="473"/>
      <c r="Q575" s="473"/>
      <c r="AB575" s="168"/>
      <c r="AC575" s="168"/>
      <c r="AD575" s="168"/>
      <c r="AE575" s="168"/>
      <c r="AF575" s="168"/>
      <c r="AG575" s="168"/>
      <c r="AH575" s="168"/>
      <c r="AI575" s="168"/>
      <c r="AJ575" s="168"/>
      <c r="AK575" s="168"/>
      <c r="AL575" s="168"/>
      <c r="AM575" s="168"/>
      <c r="AN575" s="168"/>
      <c r="AO575" s="168"/>
      <c r="AP575" s="168"/>
      <c r="AQ575" s="168"/>
      <c r="AR575" s="168"/>
      <c r="AS575" s="168"/>
      <c r="AT575" s="168"/>
      <c r="AU575" s="168"/>
      <c r="AV575" s="168"/>
      <c r="AW575" s="168"/>
      <c r="AX575" s="168"/>
      <c r="AY575" s="168"/>
      <c r="AZ575" s="168"/>
      <c r="BA575" s="170"/>
      <c r="BB575" s="255"/>
      <c r="BC575" s="170"/>
      <c r="BD575" s="170"/>
      <c r="BE575" s="170"/>
      <c r="BF575" s="170"/>
      <c r="BG575" s="170"/>
      <c r="BH575" s="170"/>
      <c r="BI575" s="170"/>
      <c r="BJ575" s="170"/>
      <c r="BK575" s="170"/>
      <c r="BL575" s="170"/>
      <c r="BM575" s="170"/>
      <c r="BN575" s="170"/>
      <c r="BO575" s="170"/>
      <c r="BP575" s="170"/>
      <c r="BQ575" s="170"/>
      <c r="BR575" s="170"/>
      <c r="BS575" s="170"/>
      <c r="BT575" s="170"/>
      <c r="BU575" s="170"/>
      <c r="BV575" s="170"/>
      <c r="BW575" s="170"/>
      <c r="BX575" s="170"/>
      <c r="BY575" s="170"/>
      <c r="BZ575" s="171"/>
      <c r="CA575" s="171"/>
      <c r="CB575" s="171"/>
      <c r="CC575" s="171"/>
      <c r="CD575" s="171"/>
      <c r="CE575" s="171"/>
      <c r="CF575" s="171"/>
      <c r="CG575" s="171"/>
      <c r="CH575" s="171"/>
      <c r="CI575" s="171"/>
      <c r="CJ575" s="171"/>
      <c r="CK575" s="171"/>
      <c r="CL575" s="171"/>
      <c r="CM575" s="171"/>
      <c r="CN575" s="171"/>
      <c r="CO575" s="171"/>
      <c r="CP575" s="171"/>
      <c r="CQ575" s="171"/>
      <c r="CR575" s="171"/>
      <c r="CS575" s="171"/>
      <c r="CT575" s="171"/>
      <c r="CU575" s="171"/>
      <c r="CV575" s="171"/>
      <c r="CW575" s="171"/>
      <c r="CX575" s="171"/>
      <c r="CY575" s="171"/>
      <c r="CZ575" s="171"/>
    </row>
    <row r="576" s="175" customFormat="true" ht="25.15" customHeight="true" x14ac:dyDescent="0.2">
      <c r="C576" s="1172" t="s">
        <v>622</v>
      </c>
      <c r="D576" s="1127"/>
      <c r="E576" s="654">
        <v>5.9933891736097065E-3</v>
      </c>
      <c r="F576" s="473"/>
      <c r="G576" s="473"/>
      <c r="H576" s="1172" t="s">
        <v>621</v>
      </c>
      <c r="I576" s="1127"/>
      <c r="J576" s="655">
        <v>3.3952993601314659E-2</v>
      </c>
      <c r="K576" s="473"/>
      <c r="L576" s="473"/>
      <c r="M576" s="1172" t="s">
        <v>602</v>
      </c>
      <c r="N576" s="1127"/>
      <c r="O576" s="656">
        <v>4.2272853919416549E-2</v>
      </c>
      <c r="P576" s="473"/>
      <c r="Q576" s="473"/>
      <c r="AB576" s="168"/>
      <c r="AC576" s="168"/>
      <c r="AD576" s="168"/>
      <c r="AE576" s="168"/>
      <c r="AF576" s="168"/>
      <c r="AG576" s="168"/>
      <c r="AH576" s="168"/>
      <c r="AI576" s="168"/>
      <c r="AJ576" s="168"/>
      <c r="AK576" s="168"/>
      <c r="AL576" s="168"/>
      <c r="AM576" s="168"/>
      <c r="AN576" s="168"/>
      <c r="AO576" s="168"/>
      <c r="AP576" s="168"/>
      <c r="AQ576" s="168"/>
      <c r="AR576" s="168"/>
      <c r="AS576" s="168"/>
      <c r="AT576" s="168"/>
      <c r="AU576" s="168"/>
      <c r="AV576" s="168"/>
      <c r="AW576" s="168"/>
      <c r="AX576" s="168"/>
      <c r="AY576" s="168"/>
      <c r="AZ576" s="168"/>
      <c r="BA576" s="170"/>
      <c r="BB576" s="255"/>
      <c r="BC576" s="170"/>
      <c r="BD576" s="170"/>
      <c r="BE576" s="170"/>
      <c r="BF576" s="170"/>
      <c r="BG576" s="170"/>
      <c r="BH576" s="170"/>
      <c r="BI576" s="170"/>
      <c r="BJ576" s="170"/>
      <c r="BK576" s="170"/>
      <c r="BL576" s="170"/>
      <c r="BM576" s="170"/>
      <c r="BN576" s="170"/>
      <c r="BO576" s="170"/>
      <c r="BP576" s="170"/>
      <c r="BQ576" s="170"/>
      <c r="BR576" s="170"/>
      <c r="BS576" s="170"/>
      <c r="BT576" s="170"/>
      <c r="BU576" s="170"/>
      <c r="BV576" s="170"/>
      <c r="BW576" s="170"/>
      <c r="BX576" s="170"/>
      <c r="BY576" s="170"/>
      <c r="BZ576" s="171"/>
      <c r="CA576" s="171"/>
      <c r="CB576" s="171"/>
      <c r="CC576" s="171"/>
      <c r="CD576" s="171"/>
      <c r="CE576" s="171"/>
      <c r="CF576" s="171"/>
      <c r="CG576" s="171"/>
      <c r="CH576" s="171"/>
      <c r="CI576" s="171"/>
      <c r="CJ576" s="171"/>
      <c r="CK576" s="171"/>
      <c r="CL576" s="171"/>
      <c r="CM576" s="171"/>
      <c r="CN576" s="171"/>
      <c r="CO576" s="171"/>
      <c r="CP576" s="171"/>
      <c r="CQ576" s="171"/>
      <c r="CR576" s="171"/>
      <c r="CS576" s="171"/>
      <c r="CT576" s="171"/>
      <c r="CU576" s="171"/>
      <c r="CV576" s="171"/>
      <c r="CW576" s="171"/>
      <c r="CX576" s="171"/>
      <c r="CY576" s="171"/>
      <c r="CZ576" s="171"/>
    </row>
    <row r="577" s="175" customFormat="true" ht="25.15" customHeight="true" x14ac:dyDescent="0.2">
      <c r="C577" s="1172" t="s">
        <v>629</v>
      </c>
      <c r="D577" s="1127"/>
      <c r="E577" s="654">
        <v>1.7361314500519611E-3</v>
      </c>
      <c r="F577" s="473"/>
      <c r="G577" s="473"/>
      <c r="H577" s="1172" t="s">
        <v>590</v>
      </c>
      <c r="I577" s="1127"/>
      <c r="J577" s="657">
        <v>0.20607072123629752</v>
      </c>
      <c r="K577" s="473"/>
      <c r="L577" s="473"/>
      <c r="M577" s="1172" t="s">
        <v>618</v>
      </c>
      <c r="N577" s="1127"/>
      <c r="O577" s="656">
        <v>3.2326190081004551E-4</v>
      </c>
      <c r="P577" s="473"/>
      <c r="Q577" s="473"/>
      <c r="AB577" s="168"/>
      <c r="AC577" s="168"/>
      <c r="AD577" s="168"/>
      <c r="AE577" s="168"/>
      <c r="AF577" s="168"/>
      <c r="AG577" s="168"/>
      <c r="AH577" s="168"/>
      <c r="AI577" s="168"/>
      <c r="AJ577" s="168"/>
      <c r="AK577" s="168"/>
      <c r="AL577" s="168"/>
      <c r="AM577" s="168"/>
      <c r="AN577" s="168"/>
      <c r="AO577" s="168"/>
      <c r="AP577" s="168"/>
      <c r="AQ577" s="168"/>
      <c r="AR577" s="168"/>
      <c r="AS577" s="168"/>
      <c r="AT577" s="168"/>
      <c r="AU577" s="168"/>
      <c r="AV577" s="168"/>
      <c r="AW577" s="168"/>
      <c r="AX577" s="168"/>
      <c r="AY577" s="168"/>
      <c r="AZ577" s="168"/>
      <c r="BA577" s="170"/>
      <c r="BB577" s="255"/>
      <c r="BC577" s="170"/>
      <c r="BD577" s="170"/>
      <c r="BE577" s="170"/>
      <c r="BF577" s="170"/>
      <c r="BG577" s="170"/>
      <c r="BH577" s="170"/>
      <c r="BI577" s="170"/>
      <c r="BJ577" s="170"/>
      <c r="BK577" s="170"/>
      <c r="BL577" s="170"/>
      <c r="BM577" s="170"/>
      <c r="BN577" s="170"/>
      <c r="BO577" s="170"/>
      <c r="BP577" s="170"/>
      <c r="BQ577" s="170"/>
      <c r="BR577" s="170"/>
      <c r="BS577" s="170"/>
      <c r="BT577" s="170"/>
      <c r="BU577" s="170"/>
      <c r="BV577" s="170"/>
      <c r="BW577" s="170"/>
      <c r="BX577" s="170"/>
      <c r="BY577" s="170"/>
      <c r="BZ577" s="171"/>
      <c r="CA577" s="171"/>
      <c r="CB577" s="171"/>
      <c r="CC577" s="171"/>
      <c r="CD577" s="171"/>
      <c r="CE577" s="171"/>
      <c r="CF577" s="171"/>
      <c r="CG577" s="171"/>
      <c r="CH577" s="171"/>
      <c r="CI577" s="171"/>
      <c r="CJ577" s="171"/>
      <c r="CK577" s="171"/>
      <c r="CL577" s="171"/>
      <c r="CM577" s="171"/>
      <c r="CN577" s="171"/>
      <c r="CO577" s="171"/>
      <c r="CP577" s="171"/>
      <c r="CQ577" s="171"/>
      <c r="CR577" s="171"/>
      <c r="CS577" s="171"/>
      <c r="CT577" s="171"/>
      <c r="CU577" s="171"/>
      <c r="CV577" s="171"/>
      <c r="CW577" s="171"/>
      <c r="CX577" s="171"/>
      <c r="CY577" s="171"/>
      <c r="CZ577" s="171"/>
    </row>
    <row r="578" s="175" customFormat="true" ht="25.15" customHeight="true" x14ac:dyDescent="0.2">
      <c r="C578" s="1172" t="s">
        <v>623</v>
      </c>
      <c r="D578" s="1127"/>
      <c r="E578" s="661">
        <v>2.1921537281396042E-5</v>
      </c>
      <c r="F578" s="473"/>
      <c r="G578" s="473"/>
      <c r="H578" s="1128"/>
      <c r="I578" s="1127"/>
      <c r="J578" s="474"/>
      <c r="K578" s="473"/>
      <c r="L578" s="473"/>
      <c r="M578" s="1172" t="s">
        <v>620</v>
      </c>
      <c r="N578" s="1127"/>
      <c r="O578" s="656">
        <v>1.7117125735605454E-3</v>
      </c>
      <c r="P578" s="473"/>
      <c r="Q578" s="473"/>
      <c r="AB578" s="168"/>
      <c r="AC578" s="168"/>
      <c r="AD578" s="168"/>
      <c r="AE578" s="168"/>
      <c r="AF578" s="168"/>
      <c r="AG578" s="168"/>
      <c r="AH578" s="168"/>
      <c r="AI578" s="168"/>
      <c r="AJ578" s="168"/>
      <c r="AK578" s="168"/>
      <c r="AL578" s="168"/>
      <c r="AM578" s="168"/>
      <c r="AN578" s="168"/>
      <c r="AO578" s="168"/>
      <c r="AP578" s="168"/>
      <c r="AQ578" s="168"/>
      <c r="AR578" s="168"/>
      <c r="AS578" s="168"/>
      <c r="AT578" s="168"/>
      <c r="AU578" s="168"/>
      <c r="AV578" s="168"/>
      <c r="AW578" s="168"/>
      <c r="AX578" s="168"/>
      <c r="AY578" s="168"/>
      <c r="AZ578" s="168"/>
      <c r="BA578" s="170"/>
      <c r="BB578" s="255"/>
      <c r="BC578" s="170"/>
      <c r="BD578" s="170"/>
      <c r="BE578" s="170"/>
      <c r="BF578" s="170"/>
      <c r="BG578" s="170"/>
      <c r="BH578" s="170"/>
      <c r="BI578" s="170"/>
      <c r="BJ578" s="170"/>
      <c r="BK578" s="170"/>
      <c r="BL578" s="170"/>
      <c r="BM578" s="170"/>
      <c r="BN578" s="170"/>
      <c r="BO578" s="170"/>
      <c r="BP578" s="170"/>
      <c r="BQ578" s="170"/>
      <c r="BR578" s="170"/>
      <c r="BS578" s="170"/>
      <c r="BT578" s="170"/>
      <c r="BU578" s="170"/>
      <c r="BV578" s="170"/>
      <c r="BW578" s="170"/>
      <c r="BX578" s="170"/>
      <c r="BY578" s="170"/>
      <c r="BZ578" s="171"/>
      <c r="CA578" s="171"/>
      <c r="CB578" s="171"/>
      <c r="CC578" s="171"/>
      <c r="CD578" s="171"/>
      <c r="CE578" s="171"/>
      <c r="CF578" s="171"/>
      <c r="CG578" s="171"/>
      <c r="CH578" s="171"/>
      <c r="CI578" s="171"/>
      <c r="CJ578" s="171"/>
      <c r="CK578" s="171"/>
      <c r="CL578" s="171"/>
      <c r="CM578" s="171"/>
      <c r="CN578" s="171"/>
      <c r="CO578" s="171"/>
      <c r="CP578" s="171"/>
      <c r="CQ578" s="171"/>
      <c r="CR578" s="171"/>
      <c r="CS578" s="171"/>
      <c r="CT578" s="171"/>
      <c r="CU578" s="171"/>
      <c r="CV578" s="171"/>
      <c r="CW578" s="171"/>
      <c r="CX578" s="171"/>
      <c r="CY578" s="171"/>
      <c r="CZ578" s="171"/>
    </row>
    <row r="579" s="175" customFormat="true" ht="25.15" customHeight="true" x14ac:dyDescent="0.2">
      <c r="C579" s="1172" t="s">
        <v>592</v>
      </c>
      <c r="D579" s="1127"/>
      <c r="E579" s="654">
        <v>0.24381184855841792</v>
      </c>
      <c r="F579" s="473"/>
      <c r="G579" s="473"/>
      <c r="H579" s="1128"/>
      <c r="I579" s="1127"/>
      <c r="J579" s="473"/>
      <c r="K579" s="473"/>
      <c r="L579" s="473"/>
      <c r="M579" s="1172" t="s">
        <v>630</v>
      </c>
      <c r="N579" s="1127"/>
      <c r="O579" s="660">
        <v>4.7447209194364625E-5</v>
      </c>
      <c r="P579" s="473"/>
      <c r="Q579" s="473"/>
      <c r="AB579" s="168"/>
      <c r="AC579" s="168"/>
      <c r="AD579" s="168"/>
      <c r="AE579" s="168"/>
      <c r="AF579" s="168"/>
      <c r="AG579" s="168"/>
      <c r="AH579" s="168"/>
      <c r="AI579" s="168"/>
      <c r="AJ579" s="168"/>
      <c r="AK579" s="168"/>
      <c r="AL579" s="168"/>
      <c r="AM579" s="168"/>
      <c r="AN579" s="168"/>
      <c r="AO579" s="168"/>
      <c r="AP579" s="168"/>
      <c r="AQ579" s="168"/>
      <c r="AR579" s="168"/>
      <c r="AS579" s="168"/>
      <c r="AT579" s="168"/>
      <c r="AU579" s="168"/>
      <c r="AV579" s="168"/>
      <c r="AW579" s="168"/>
      <c r="AX579" s="168"/>
      <c r="AY579" s="168"/>
      <c r="AZ579" s="168"/>
      <c r="BA579" s="170"/>
      <c r="BB579" s="255"/>
      <c r="BC579" s="170"/>
      <c r="BD579" s="170"/>
      <c r="BE579" s="170"/>
      <c r="BF579" s="170"/>
      <c r="BG579" s="170"/>
      <c r="BH579" s="170"/>
      <c r="BI579" s="170"/>
      <c r="BJ579" s="170"/>
      <c r="BK579" s="170"/>
      <c r="BL579" s="170"/>
      <c r="BM579" s="170"/>
      <c r="BN579" s="170"/>
      <c r="BO579" s="170"/>
      <c r="BP579" s="170"/>
      <c r="BQ579" s="170"/>
      <c r="BR579" s="170"/>
      <c r="BS579" s="170"/>
      <c r="BT579" s="170"/>
      <c r="BU579" s="170"/>
      <c r="BV579" s="170"/>
      <c r="BW579" s="170"/>
      <c r="BX579" s="170"/>
      <c r="BY579" s="170"/>
      <c r="BZ579" s="171"/>
      <c r="CA579" s="171"/>
      <c r="CB579" s="171"/>
      <c r="CC579" s="171"/>
      <c r="CD579" s="171"/>
      <c r="CE579" s="171"/>
      <c r="CF579" s="171"/>
      <c r="CG579" s="171"/>
      <c r="CH579" s="171"/>
      <c r="CI579" s="171"/>
      <c r="CJ579" s="171"/>
      <c r="CK579" s="171"/>
      <c r="CL579" s="171"/>
      <c r="CM579" s="171"/>
      <c r="CN579" s="171"/>
      <c r="CO579" s="171"/>
      <c r="CP579" s="171"/>
      <c r="CQ579" s="171"/>
      <c r="CR579" s="171"/>
      <c r="CS579" s="171"/>
      <c r="CT579" s="171"/>
      <c r="CU579" s="171"/>
      <c r="CV579" s="171"/>
      <c r="CW579" s="171"/>
      <c r="CX579" s="171"/>
      <c r="CY579" s="171"/>
      <c r="CZ579" s="171"/>
    </row>
    <row r="580" s="175" customFormat="true" ht="25.15" customHeight="true" x14ac:dyDescent="0.2">
      <c r="C580" s="1172" t="s">
        <v>599</v>
      </c>
      <c r="D580" s="1127"/>
      <c r="E580" s="654">
        <v>0.2265229816209427</v>
      </c>
      <c r="F580" s="473"/>
      <c r="G580" s="473"/>
      <c r="H580" s="1173" t="s">
        <v>242</v>
      </c>
      <c r="I580" s="1127"/>
      <c r="J580" s="1127"/>
      <c r="K580" s="1127"/>
      <c r="L580" s="1127"/>
      <c r="M580" s="1172" t="s">
        <v>621</v>
      </c>
      <c r="N580" s="1127"/>
      <c r="O580" s="656">
        <v>3.856686324711298E-3</v>
      </c>
      <c r="P580" s="473"/>
      <c r="Q580" s="473"/>
      <c r="AB580" s="168"/>
      <c r="AC580" s="168"/>
      <c r="AD580" s="168"/>
      <c r="AE580" s="168"/>
      <c r="AF580" s="168"/>
      <c r="AG580" s="168"/>
      <c r="AH580" s="168"/>
      <c r="AI580" s="168"/>
      <c r="AJ580" s="168"/>
      <c r="AK580" s="168"/>
      <c r="AL580" s="168"/>
      <c r="AM580" s="168"/>
      <c r="AN580" s="168"/>
      <c r="AO580" s="168"/>
      <c r="AP580" s="168"/>
      <c r="AQ580" s="168"/>
      <c r="AR580" s="168"/>
      <c r="AS580" s="168"/>
      <c r="AT580" s="168"/>
      <c r="AU580" s="168"/>
      <c r="AV580" s="168"/>
      <c r="AW580" s="168"/>
      <c r="AX580" s="168"/>
      <c r="AY580" s="168"/>
      <c r="AZ580" s="168"/>
      <c r="BA580" s="170"/>
      <c r="BB580" s="255"/>
      <c r="BC580" s="170"/>
      <c r="BD580" s="170"/>
      <c r="BE580" s="170"/>
      <c r="BF580" s="170"/>
      <c r="BG580" s="170"/>
      <c r="BH580" s="170"/>
      <c r="BI580" s="170"/>
      <c r="BJ580" s="170"/>
      <c r="BK580" s="170"/>
      <c r="BL580" s="170"/>
      <c r="BM580" s="170"/>
      <c r="BN580" s="170"/>
      <c r="BO580" s="170"/>
      <c r="BP580" s="170"/>
      <c r="BQ580" s="170"/>
      <c r="BR580" s="170"/>
      <c r="BS580" s="170"/>
      <c r="BT580" s="170"/>
      <c r="BU580" s="170"/>
      <c r="BV580" s="170"/>
      <c r="BW580" s="170"/>
      <c r="BX580" s="170"/>
      <c r="BY580" s="170"/>
      <c r="BZ580" s="171"/>
      <c r="CA580" s="171"/>
      <c r="CB580" s="171"/>
      <c r="CC580" s="171"/>
      <c r="CD580" s="171"/>
      <c r="CE580" s="171"/>
      <c r="CF580" s="171"/>
      <c r="CG580" s="171"/>
      <c r="CH580" s="171"/>
      <c r="CI580" s="171"/>
      <c r="CJ580" s="171"/>
      <c r="CK580" s="171"/>
      <c r="CL580" s="171"/>
      <c r="CM580" s="171"/>
      <c r="CN580" s="171"/>
      <c r="CO580" s="171"/>
      <c r="CP580" s="171"/>
      <c r="CQ580" s="171"/>
      <c r="CR580" s="171"/>
      <c r="CS580" s="171"/>
      <c r="CT580" s="171"/>
      <c r="CU580" s="171"/>
      <c r="CV580" s="171"/>
      <c r="CW580" s="171"/>
      <c r="CX580" s="171"/>
      <c r="CY580" s="171"/>
      <c r="CZ580" s="171"/>
    </row>
    <row r="581" s="175" customFormat="true" ht="25.15" customHeight="true" x14ac:dyDescent="0.2">
      <c r="C581" s="1172" t="s">
        <v>610</v>
      </c>
      <c r="D581" s="1127"/>
      <c r="E581" s="654">
        <v>1.0592034902372861E-2</v>
      </c>
      <c r="F581" s="473"/>
      <c r="G581" s="473"/>
      <c r="H581" s="1129" t="s">
        <v>189</v>
      </c>
      <c r="I581" s="1127"/>
      <c r="J581" s="1129" t="s">
        <v>243</v>
      </c>
      <c r="K581" s="1130"/>
      <c r="L581" s="1131"/>
      <c r="M581" s="1172" t="s">
        <v>590</v>
      </c>
      <c r="N581" s="1127"/>
      <c r="O581" s="658">
        <v>0.21608469872575295</v>
      </c>
      <c r="P581" s="473"/>
      <c r="Q581" s="473"/>
      <c r="AB581" s="168"/>
      <c r="AC581" s="168"/>
      <c r="AD581" s="168"/>
      <c r="AE581" s="168"/>
      <c r="AF581" s="168"/>
      <c r="AG581" s="168"/>
      <c r="AH581" s="168"/>
      <c r="AI581" s="168"/>
      <c r="AJ581" s="168"/>
      <c r="AK581" s="168"/>
      <c r="AL581" s="168"/>
      <c r="AM581" s="168"/>
      <c r="AN581" s="168"/>
      <c r="AO581" s="168"/>
      <c r="AP581" s="168"/>
      <c r="AQ581" s="168"/>
      <c r="AR581" s="168"/>
      <c r="AS581" s="168"/>
      <c r="AT581" s="168"/>
      <c r="AU581" s="168"/>
      <c r="AV581" s="168"/>
      <c r="AW581" s="168"/>
      <c r="AX581" s="168"/>
      <c r="AY581" s="168"/>
      <c r="AZ581" s="168"/>
      <c r="BA581" s="170"/>
      <c r="BB581" s="255"/>
      <c r="BC581" s="170"/>
      <c r="BD581" s="170"/>
      <c r="BE581" s="170"/>
      <c r="BF581" s="170"/>
      <c r="BG581" s="170"/>
      <c r="BH581" s="170"/>
      <c r="BI581" s="170"/>
      <c r="BJ581" s="170"/>
      <c r="BK581" s="170"/>
      <c r="BL581" s="170"/>
      <c r="BM581" s="170"/>
      <c r="BN581" s="170"/>
      <c r="BO581" s="170"/>
      <c r="BP581" s="170"/>
      <c r="BQ581" s="170"/>
      <c r="BR581" s="170"/>
      <c r="BS581" s="170"/>
      <c r="BT581" s="170"/>
      <c r="BU581" s="170"/>
      <c r="BV581" s="170"/>
      <c r="BW581" s="170"/>
      <c r="BX581" s="170"/>
      <c r="BY581" s="170"/>
      <c r="BZ581" s="171"/>
      <c r="CA581" s="171"/>
      <c r="CB581" s="171"/>
      <c r="CC581" s="171"/>
      <c r="CD581" s="171"/>
      <c r="CE581" s="171"/>
      <c r="CF581" s="171"/>
      <c r="CG581" s="171"/>
      <c r="CH581" s="171"/>
      <c r="CI581" s="171"/>
      <c r="CJ581" s="171"/>
      <c r="CK581" s="171"/>
      <c r="CL581" s="171"/>
      <c r="CM581" s="171"/>
      <c r="CN581" s="171"/>
      <c r="CO581" s="171"/>
      <c r="CP581" s="171"/>
      <c r="CQ581" s="171"/>
      <c r="CR581" s="171"/>
      <c r="CS581" s="171"/>
      <c r="CT581" s="171"/>
      <c r="CU581" s="171"/>
      <c r="CV581" s="171"/>
      <c r="CW581" s="171"/>
      <c r="CX581" s="171"/>
      <c r="CY581" s="171"/>
      <c r="CZ581" s="171"/>
    </row>
    <row r="582" s="175" customFormat="true" ht="25.15" customHeight="true" x14ac:dyDescent="0.2">
      <c r="C582" s="1172" t="s">
        <v>602</v>
      </c>
      <c r="D582" s="1127"/>
      <c r="E582" s="654">
        <v>3.0825045227519383E-3</v>
      </c>
      <c r="F582" s="473"/>
      <c r="G582" s="473"/>
      <c r="H582" s="1127"/>
      <c r="I582" s="1127"/>
      <c r="J582" s="639" t="s">
        <v>175</v>
      </c>
      <c r="K582" s="640" t="s">
        <v>244</v>
      </c>
      <c r="L582" s="641" t="s">
        <v>245</v>
      </c>
      <c r="M582" s="1128"/>
      <c r="N582" s="1127"/>
      <c r="O582" s="474"/>
      <c r="P582" s="473"/>
      <c r="Q582" s="473"/>
      <c r="AB582" s="168"/>
      <c r="AC582" s="168"/>
      <c r="AD582" s="168"/>
      <c r="AE582" s="168"/>
      <c r="AF582" s="168"/>
      <c r="AG582" s="168"/>
      <c r="AH582" s="168"/>
      <c r="AI582" s="168"/>
      <c r="AJ582" s="168"/>
      <c r="AK582" s="168"/>
      <c r="AL582" s="168"/>
      <c r="AM582" s="168"/>
      <c r="AN582" s="168"/>
      <c r="AO582" s="168"/>
      <c r="AP582" s="168"/>
      <c r="AQ582" s="168"/>
      <c r="AR582" s="168"/>
      <c r="AS582" s="168"/>
      <c r="AT582" s="168"/>
      <c r="AU582" s="168"/>
      <c r="AV582" s="168"/>
      <c r="AW582" s="168"/>
      <c r="AX582" s="168"/>
      <c r="AY582" s="168"/>
      <c r="AZ582" s="168"/>
      <c r="BA582" s="170"/>
      <c r="BB582" s="255"/>
      <c r="BC582" s="170"/>
      <c r="BD582" s="170"/>
      <c r="BE582" s="170"/>
      <c r="BF582" s="170"/>
      <c r="BG582" s="170"/>
      <c r="BH582" s="170"/>
      <c r="BI582" s="170"/>
      <c r="BJ582" s="170"/>
      <c r="BK582" s="170"/>
      <c r="BL582" s="170"/>
      <c r="BM582" s="170"/>
      <c r="BN582" s="170"/>
      <c r="BO582" s="170"/>
      <c r="BP582" s="170"/>
      <c r="BQ582" s="170"/>
      <c r="BR582" s="170"/>
      <c r="BS582" s="170"/>
      <c r="BT582" s="170"/>
      <c r="BU582" s="170"/>
      <c r="BV582" s="170"/>
      <c r="BW582" s="170"/>
      <c r="BX582" s="170"/>
      <c r="BY582" s="170"/>
      <c r="BZ582" s="171"/>
      <c r="CA582" s="171"/>
      <c r="CB582" s="171"/>
      <c r="CC582" s="171"/>
      <c r="CD582" s="171"/>
      <c r="CE582" s="171"/>
      <c r="CF582" s="171"/>
      <c r="CG582" s="171"/>
      <c r="CH582" s="171"/>
      <c r="CI582" s="171"/>
      <c r="CJ582" s="171"/>
      <c r="CK582" s="171"/>
      <c r="CL582" s="171"/>
      <c r="CM582" s="171"/>
      <c r="CN582" s="171"/>
      <c r="CO582" s="171"/>
      <c r="CP582" s="171"/>
      <c r="CQ582" s="171"/>
      <c r="CR582" s="171"/>
      <c r="CS582" s="171"/>
      <c r="CT582" s="171"/>
      <c r="CU582" s="171"/>
      <c r="CV582" s="171"/>
      <c r="CW582" s="171"/>
      <c r="CX582" s="171"/>
      <c r="CY582" s="171"/>
      <c r="CZ582" s="171"/>
    </row>
    <row r="583" s="175" customFormat="true" ht="25.15" customHeight="true" x14ac:dyDescent="0.2">
      <c r="C583" s="1172" t="s">
        <v>618</v>
      </c>
      <c r="D583" s="1127"/>
      <c r="E583" s="654">
        <v>1.4071823639720878E-2</v>
      </c>
      <c r="F583" s="473"/>
      <c r="G583" s="473"/>
      <c r="H583" s="1172" t="s">
        <v>190</v>
      </c>
      <c r="I583" s="1127"/>
      <c r="J583" s="663">
        <v>6.1736774036282887</v>
      </c>
      <c r="K583" s="664">
        <v>7.2631498866215161</v>
      </c>
      <c r="L583" s="665">
        <v>7.2631498866215161</v>
      </c>
      <c r="M583" s="1128"/>
      <c r="N583" s="1127"/>
      <c r="O583" s="473"/>
      <c r="P583" s="473"/>
      <c r="Q583" s="473"/>
      <c r="AB583" s="168"/>
      <c r="AC583" s="168"/>
      <c r="AD583" s="168"/>
      <c r="AE583" s="168"/>
      <c r="AF583" s="168"/>
      <c r="AG583" s="168"/>
      <c r="AH583" s="168"/>
      <c r="AI583" s="168"/>
      <c r="AJ583" s="168"/>
      <c r="AK583" s="168"/>
      <c r="AL583" s="168"/>
      <c r="AM583" s="168"/>
      <c r="AN583" s="168"/>
      <c r="AO583" s="168"/>
      <c r="AP583" s="168"/>
      <c r="AQ583" s="168"/>
      <c r="AR583" s="168"/>
      <c r="AS583" s="168"/>
      <c r="AT583" s="168"/>
      <c r="AU583" s="168"/>
      <c r="AV583" s="168"/>
      <c r="AW583" s="168"/>
      <c r="AX583" s="168"/>
      <c r="AY583" s="168"/>
      <c r="AZ583" s="168"/>
      <c r="BA583" s="170"/>
      <c r="BB583" s="255"/>
      <c r="BC583" s="170"/>
      <c r="BD583" s="170"/>
      <c r="BE583" s="170"/>
      <c r="BF583" s="170"/>
      <c r="BG583" s="170"/>
      <c r="BH583" s="170"/>
      <c r="BI583" s="170"/>
      <c r="BJ583" s="170"/>
      <c r="BK583" s="170"/>
      <c r="BL583" s="170"/>
      <c r="BM583" s="170"/>
      <c r="BN583" s="170"/>
      <c r="BO583" s="170"/>
      <c r="BP583" s="170"/>
      <c r="BQ583" s="170"/>
      <c r="BR583" s="170"/>
      <c r="BS583" s="170"/>
      <c r="BT583" s="170"/>
      <c r="BU583" s="170"/>
      <c r="BV583" s="170"/>
      <c r="BW583" s="170"/>
      <c r="BX583" s="170"/>
      <c r="BY583" s="170"/>
      <c r="BZ583" s="171"/>
      <c r="CA583" s="171"/>
      <c r="CB583" s="171"/>
      <c r="CC583" s="171"/>
      <c r="CD583" s="171"/>
      <c r="CE583" s="171"/>
      <c r="CF583" s="171"/>
      <c r="CG583" s="171"/>
      <c r="CH583" s="171"/>
      <c r="CI583" s="171"/>
      <c r="CJ583" s="171"/>
      <c r="CK583" s="171"/>
      <c r="CL583" s="171"/>
      <c r="CM583" s="171"/>
      <c r="CN583" s="171"/>
      <c r="CO583" s="171"/>
      <c r="CP583" s="171"/>
      <c r="CQ583" s="171"/>
      <c r="CR583" s="171"/>
      <c r="CS583" s="171"/>
      <c r="CT583" s="171"/>
      <c r="CU583" s="171"/>
      <c r="CV583" s="171"/>
      <c r="CW583" s="171"/>
      <c r="CX583" s="171"/>
      <c r="CY583" s="171"/>
      <c r="CZ583" s="171"/>
    </row>
    <row r="584" s="175" customFormat="true" ht="25.15" customHeight="true" x14ac:dyDescent="0.2">
      <c r="C584" s="1172" t="s">
        <v>620</v>
      </c>
      <c r="D584" s="1127"/>
      <c r="E584" s="654">
        <v>1.7449685619464306E-2</v>
      </c>
      <c r="F584" s="473"/>
      <c r="G584" s="473"/>
      <c r="H584" s="1128"/>
      <c r="I584" s="1127"/>
      <c r="J584" s="474"/>
      <c r="K584" s="474"/>
      <c r="L584" s="474"/>
      <c r="M584" s="1173" t="s">
        <v>242</v>
      </c>
      <c r="N584" s="1127"/>
      <c r="O584" s="1127"/>
      <c r="P584" s="1127"/>
      <c r="Q584" s="1127"/>
      <c r="AB584" s="168"/>
      <c r="AC584" s="168"/>
      <c r="AD584" s="168"/>
      <c r="AE584" s="168"/>
      <c r="AF584" s="168"/>
      <c r="AG584" s="168"/>
      <c r="AH584" s="168"/>
      <c r="AI584" s="168"/>
      <c r="AJ584" s="168"/>
      <c r="AK584" s="168"/>
      <c r="AL584" s="168"/>
      <c r="AM584" s="168"/>
      <c r="AN584" s="168"/>
      <c r="AO584" s="168"/>
      <c r="AP584" s="168"/>
      <c r="AQ584" s="168"/>
      <c r="AR584" s="168"/>
      <c r="AS584" s="168"/>
      <c r="AT584" s="168"/>
      <c r="AU584" s="168"/>
      <c r="AV584" s="168"/>
      <c r="AW584" s="168"/>
      <c r="AX584" s="168"/>
      <c r="AY584" s="168"/>
      <c r="AZ584" s="168"/>
      <c r="BA584" s="170"/>
      <c r="BB584" s="255"/>
      <c r="BC584" s="170"/>
      <c r="BD584" s="170"/>
      <c r="BE584" s="170"/>
      <c r="BF584" s="170"/>
      <c r="BG584" s="170"/>
      <c r="BH584" s="170"/>
      <c r="BI584" s="170"/>
      <c r="BJ584" s="170"/>
      <c r="BK584" s="170"/>
      <c r="BL584" s="170"/>
      <c r="BM584" s="170"/>
      <c r="BN584" s="170"/>
      <c r="BO584" s="170"/>
      <c r="BP584" s="170"/>
      <c r="BQ584" s="170"/>
      <c r="BR584" s="170"/>
      <c r="BS584" s="170"/>
      <c r="BT584" s="170"/>
      <c r="BU584" s="170"/>
      <c r="BV584" s="170"/>
      <c r="BW584" s="170"/>
      <c r="BX584" s="170"/>
      <c r="BY584" s="170"/>
      <c r="BZ584" s="171"/>
      <c r="CA584" s="171"/>
      <c r="CB584" s="171"/>
      <c r="CC584" s="171"/>
      <c r="CD584" s="171"/>
      <c r="CE584" s="171"/>
      <c r="CF584" s="171"/>
      <c r="CG584" s="171"/>
      <c r="CH584" s="171"/>
      <c r="CI584" s="171"/>
      <c r="CJ584" s="171"/>
      <c r="CK584" s="171"/>
      <c r="CL584" s="171"/>
      <c r="CM584" s="171"/>
      <c r="CN584" s="171"/>
      <c r="CO584" s="171"/>
      <c r="CP584" s="171"/>
      <c r="CQ584" s="171"/>
      <c r="CR584" s="171"/>
      <c r="CS584" s="171"/>
      <c r="CT584" s="171"/>
      <c r="CU584" s="171"/>
      <c r="CV584" s="171"/>
      <c r="CW584" s="171"/>
      <c r="CX584" s="171"/>
      <c r="CY584" s="171"/>
      <c r="CZ584" s="171"/>
    </row>
    <row r="585" s="175" customFormat="true" ht="25.15" customHeight="true" x14ac:dyDescent="0.2">
      <c r="C585" s="1172" t="s">
        <v>630</v>
      </c>
      <c r="D585" s="1127"/>
      <c r="E585" s="654">
        <v>1.5445526818896774E-3</v>
      </c>
      <c r="F585" s="473"/>
      <c r="G585" s="473"/>
      <c r="H585" s="1128"/>
      <c r="I585" s="1127"/>
      <c r="J585" s="473"/>
      <c r="K585" s="473"/>
      <c r="L585" s="473"/>
      <c r="M585" s="1129" t="s">
        <v>189</v>
      </c>
      <c r="N585" s="1127"/>
      <c r="O585" s="1129" t="s">
        <v>243</v>
      </c>
      <c r="P585" s="1130"/>
      <c r="Q585" s="1131"/>
      <c r="AB585" s="168"/>
      <c r="AC585" s="168"/>
      <c r="AD585" s="168"/>
      <c r="AE585" s="168"/>
      <c r="AF585" s="168"/>
      <c r="AG585" s="168"/>
      <c r="AH585" s="168"/>
      <c r="AI585" s="168"/>
      <c r="AJ585" s="168"/>
      <c r="AK585" s="168"/>
      <c r="AL585" s="168"/>
      <c r="AM585" s="168"/>
      <c r="AN585" s="168"/>
      <c r="AO585" s="168"/>
      <c r="AP585" s="168"/>
      <c r="AQ585" s="168"/>
      <c r="AR585" s="168"/>
      <c r="AS585" s="168"/>
      <c r="AT585" s="168"/>
      <c r="AU585" s="168"/>
      <c r="AV585" s="168"/>
      <c r="AW585" s="168"/>
      <c r="AX585" s="168"/>
      <c r="AY585" s="168"/>
      <c r="AZ585" s="168"/>
      <c r="BA585" s="170"/>
      <c r="BB585" s="255"/>
      <c r="BC585" s="170"/>
      <c r="BD585" s="170"/>
      <c r="BE585" s="170"/>
      <c r="BF585" s="170"/>
      <c r="BG585" s="170"/>
      <c r="BH585" s="170"/>
      <c r="BI585" s="170"/>
      <c r="BJ585" s="170"/>
      <c r="BK585" s="170"/>
      <c r="BL585" s="170"/>
      <c r="BM585" s="170"/>
      <c r="BN585" s="170"/>
      <c r="BO585" s="170"/>
      <c r="BP585" s="170"/>
      <c r="BQ585" s="170"/>
      <c r="BR585" s="170"/>
      <c r="BS585" s="170"/>
      <c r="BT585" s="170"/>
      <c r="BU585" s="170"/>
      <c r="BV585" s="170"/>
      <c r="BW585" s="170"/>
      <c r="BX585" s="170"/>
      <c r="BY585" s="170"/>
      <c r="BZ585" s="171"/>
      <c r="CA585" s="171"/>
      <c r="CB585" s="171"/>
      <c r="CC585" s="171"/>
      <c r="CD585" s="171"/>
      <c r="CE585" s="171"/>
      <c r="CF585" s="171"/>
      <c r="CG585" s="171"/>
      <c r="CH585" s="171"/>
      <c r="CI585" s="171"/>
      <c r="CJ585" s="171"/>
      <c r="CK585" s="171"/>
      <c r="CL585" s="171"/>
      <c r="CM585" s="171"/>
      <c r="CN585" s="171"/>
      <c r="CO585" s="171"/>
      <c r="CP585" s="171"/>
      <c r="CQ585" s="171"/>
      <c r="CR585" s="171"/>
      <c r="CS585" s="171"/>
      <c r="CT585" s="171"/>
      <c r="CU585" s="171"/>
      <c r="CV585" s="171"/>
      <c r="CW585" s="171"/>
      <c r="CX585" s="171"/>
      <c r="CY585" s="171"/>
      <c r="CZ585" s="171"/>
    </row>
    <row r="586" s="175" customFormat="true" ht="25.15" customHeight="true" x14ac:dyDescent="0.2">
      <c r="C586" s="1172" t="s">
        <v>621</v>
      </c>
      <c r="D586" s="1127"/>
      <c r="E586" s="654">
        <v>1.0846119163520325E-3</v>
      </c>
      <c r="F586" s="473"/>
      <c r="G586" s="473"/>
      <c r="H586" s="1173" t="s">
        <v>246</v>
      </c>
      <c r="I586" s="1127"/>
      <c r="J586" s="1127"/>
      <c r="K586" s="473"/>
      <c r="L586" s="473"/>
      <c r="M586" s="1127"/>
      <c r="N586" s="1127"/>
      <c r="O586" s="642" t="s">
        <v>175</v>
      </c>
      <c r="P586" s="643" t="s">
        <v>244</v>
      </c>
      <c r="Q586" s="644" t="s">
        <v>245</v>
      </c>
      <c r="AB586" s="168"/>
      <c r="AC586" s="168"/>
      <c r="AD586" s="168"/>
      <c r="AE586" s="168"/>
      <c r="AF586" s="168"/>
      <c r="AG586" s="168"/>
      <c r="AH586" s="168"/>
      <c r="AI586" s="168"/>
      <c r="AJ586" s="168"/>
      <c r="AK586" s="168"/>
      <c r="AL586" s="168"/>
      <c r="AM586" s="168"/>
      <c r="AN586" s="168"/>
      <c r="AO586" s="168"/>
      <c r="AP586" s="168"/>
      <c r="AQ586" s="168"/>
      <c r="AR586" s="168"/>
      <c r="AS586" s="168"/>
      <c r="AT586" s="168"/>
      <c r="AU586" s="168"/>
      <c r="AV586" s="168"/>
      <c r="AW586" s="168"/>
      <c r="AX586" s="168"/>
      <c r="AY586" s="168"/>
      <c r="AZ586" s="168"/>
      <c r="BA586" s="170"/>
      <c r="BB586" s="255"/>
      <c r="BC586" s="170"/>
      <c r="BD586" s="170"/>
      <c r="BE586" s="170"/>
      <c r="BF586" s="170"/>
      <c r="BG586" s="170"/>
      <c r="BH586" s="170"/>
      <c r="BI586" s="170"/>
      <c r="BJ586" s="170"/>
      <c r="BK586" s="170"/>
      <c r="BL586" s="170"/>
      <c r="BM586" s="170"/>
      <c r="BN586" s="170"/>
      <c r="BO586" s="170"/>
      <c r="BP586" s="170"/>
      <c r="BQ586" s="170"/>
      <c r="BR586" s="170"/>
      <c r="BS586" s="170"/>
      <c r="BT586" s="170"/>
      <c r="BU586" s="170"/>
      <c r="BV586" s="170"/>
      <c r="BW586" s="170"/>
      <c r="BX586" s="170"/>
      <c r="BY586" s="170"/>
      <c r="BZ586" s="171"/>
      <c r="CA586" s="171"/>
      <c r="CB586" s="171"/>
      <c r="CC586" s="171"/>
      <c r="CD586" s="171"/>
      <c r="CE586" s="171"/>
      <c r="CF586" s="171"/>
      <c r="CG586" s="171"/>
      <c r="CH586" s="171"/>
      <c r="CI586" s="171"/>
      <c r="CJ586" s="171"/>
      <c r="CK586" s="171"/>
      <c r="CL586" s="171"/>
      <c r="CM586" s="171"/>
      <c r="CN586" s="171"/>
      <c r="CO586" s="171"/>
      <c r="CP586" s="171"/>
      <c r="CQ586" s="171"/>
      <c r="CR586" s="171"/>
      <c r="CS586" s="171"/>
      <c r="CT586" s="171"/>
      <c r="CU586" s="171"/>
      <c r="CV586" s="171"/>
      <c r="CW586" s="171"/>
      <c r="CX586" s="171"/>
      <c r="CY586" s="171"/>
      <c r="CZ586" s="171"/>
    </row>
    <row r="587" s="175" customFormat="true" ht="25.15" customHeight="true" x14ac:dyDescent="0.2">
      <c r="C587" s="1172" t="s">
        <v>590</v>
      </c>
      <c r="D587" s="1127"/>
      <c r="E587" s="659">
        <v>0.30889215583995772</v>
      </c>
      <c r="F587" s="473"/>
      <c r="G587" s="473"/>
      <c r="H587" s="1128"/>
      <c r="I587" s="1127"/>
      <c r="J587" s="645" t="s">
        <v>189</v>
      </c>
      <c r="K587" s="473"/>
      <c r="L587" s="473"/>
      <c r="M587" s="1172" t="s">
        <v>190</v>
      </c>
      <c r="N587" s="1127"/>
      <c r="O587" s="666">
        <v>6.252381356374463</v>
      </c>
      <c r="P587" s="667">
        <v>7.1866452372120264</v>
      </c>
      <c r="Q587" s="668">
        <v>7.1866452372120264</v>
      </c>
      <c r="AB587" s="168"/>
      <c r="AC587" s="168"/>
      <c r="AD587" s="168"/>
      <c r="AE587" s="168"/>
      <c r="AF587" s="168"/>
      <c r="AG587" s="168"/>
      <c r="AH587" s="168"/>
      <c r="AI587" s="168"/>
      <c r="AJ587" s="168"/>
      <c r="AK587" s="168"/>
      <c r="AL587" s="168"/>
      <c r="AM587" s="168"/>
      <c r="AN587" s="168"/>
      <c r="AO587" s="168"/>
      <c r="AP587" s="168"/>
      <c r="AQ587" s="168"/>
      <c r="AR587" s="168"/>
      <c r="AS587" s="168"/>
      <c r="AT587" s="168"/>
      <c r="AU587" s="168"/>
      <c r="AV587" s="168"/>
      <c r="AW587" s="168"/>
      <c r="AX587" s="168"/>
      <c r="AY587" s="168"/>
      <c r="AZ587" s="168"/>
      <c r="BA587" s="170"/>
      <c r="BB587" s="255"/>
      <c r="BC587" s="170"/>
      <c r="BD587" s="170"/>
      <c r="BE587" s="170"/>
      <c r="BF587" s="170"/>
      <c r="BG587" s="170"/>
      <c r="BH587" s="170"/>
      <c r="BI587" s="170"/>
      <c r="BJ587" s="170"/>
      <c r="BK587" s="170"/>
      <c r="BL587" s="170"/>
      <c r="BM587" s="170"/>
      <c r="BN587" s="170"/>
      <c r="BO587" s="170"/>
      <c r="BP587" s="170"/>
      <c r="BQ587" s="170"/>
      <c r="BR587" s="170"/>
      <c r="BS587" s="170"/>
      <c r="BT587" s="170"/>
      <c r="BU587" s="170"/>
      <c r="BV587" s="170"/>
      <c r="BW587" s="170"/>
      <c r="BX587" s="170"/>
      <c r="BY587" s="170"/>
      <c r="BZ587" s="171"/>
      <c r="CA587" s="171"/>
      <c r="CB587" s="171"/>
      <c r="CC587" s="171"/>
      <c r="CD587" s="171"/>
      <c r="CE587" s="171"/>
      <c r="CF587" s="171"/>
      <c r="CG587" s="171"/>
      <c r="CH587" s="171"/>
      <c r="CI587" s="171"/>
      <c r="CJ587" s="171"/>
      <c r="CK587" s="171"/>
      <c r="CL587" s="171"/>
      <c r="CM587" s="171"/>
      <c r="CN587" s="171"/>
      <c r="CO587" s="171"/>
      <c r="CP587" s="171"/>
      <c r="CQ587" s="171"/>
      <c r="CR587" s="171"/>
      <c r="CS587" s="171"/>
      <c r="CT587" s="171"/>
      <c r="CU587" s="171"/>
      <c r="CV587" s="171"/>
      <c r="CW587" s="171"/>
      <c r="CX587" s="171"/>
      <c r="CY587" s="171"/>
      <c r="CZ587" s="171"/>
    </row>
    <row r="588" s="175" customFormat="true" ht="25.15" customHeight="true" x14ac:dyDescent="0.2">
      <c r="C588" s="1128"/>
      <c r="D588" s="1127"/>
      <c r="E588" s="474"/>
      <c r="F588" s="473"/>
      <c r="G588" s="473"/>
      <c r="H588" s="1127"/>
      <c r="I588" s="1127"/>
      <c r="J588" s="669" t="s">
        <v>190</v>
      </c>
      <c r="K588" s="473"/>
      <c r="L588" s="473"/>
      <c r="M588" s="1128"/>
      <c r="N588" s="1127"/>
      <c r="O588" s="474"/>
      <c r="P588" s="474"/>
      <c r="Q588" s="474"/>
      <c r="AB588" s="168"/>
      <c r="AC588" s="168"/>
      <c r="AD588" s="168"/>
      <c r="AE588" s="168"/>
      <c r="AF588" s="168"/>
      <c r="AG588" s="168"/>
      <c r="AH588" s="168"/>
      <c r="AI588" s="168"/>
      <c r="AJ588" s="168"/>
      <c r="AK588" s="168"/>
      <c r="AL588" s="168"/>
      <c r="AM588" s="168"/>
      <c r="AN588" s="168"/>
      <c r="AO588" s="168"/>
      <c r="AP588" s="168"/>
      <c r="AQ588" s="168"/>
      <c r="AR588" s="168"/>
      <c r="AS588" s="168"/>
      <c r="AT588" s="168"/>
      <c r="AU588" s="168"/>
      <c r="AV588" s="168"/>
      <c r="AW588" s="168"/>
      <c r="AX588" s="168"/>
      <c r="AY588" s="168"/>
      <c r="AZ588" s="168"/>
      <c r="BA588" s="170"/>
      <c r="BB588" s="255"/>
      <c r="BC588" s="170"/>
      <c r="BD588" s="170"/>
      <c r="BE588" s="170"/>
      <c r="BF588" s="170"/>
      <c r="BG588" s="170"/>
      <c r="BH588" s="170"/>
      <c r="BI588" s="170"/>
      <c r="BJ588" s="170"/>
      <c r="BK588" s="170"/>
      <c r="BL588" s="170"/>
      <c r="BM588" s="170"/>
      <c r="BN588" s="170"/>
      <c r="BO588" s="170"/>
      <c r="BP588" s="170"/>
      <c r="BQ588" s="170"/>
      <c r="BR588" s="170"/>
      <c r="BS588" s="170"/>
      <c r="BT588" s="170"/>
      <c r="BU588" s="170"/>
      <c r="BV588" s="170"/>
      <c r="BW588" s="170"/>
      <c r="BX588" s="170"/>
      <c r="BY588" s="170"/>
      <c r="BZ588" s="171"/>
      <c r="CA588" s="171"/>
      <c r="CB588" s="171"/>
      <c r="CC588" s="171"/>
      <c r="CD588" s="171"/>
      <c r="CE588" s="171"/>
      <c r="CF588" s="171"/>
      <c r="CG588" s="171"/>
      <c r="CH588" s="171"/>
      <c r="CI588" s="171"/>
      <c r="CJ588" s="171"/>
      <c r="CK588" s="171"/>
      <c r="CL588" s="171"/>
      <c r="CM588" s="171"/>
      <c r="CN588" s="171"/>
      <c r="CO588" s="171"/>
      <c r="CP588" s="171"/>
      <c r="CQ588" s="171"/>
      <c r="CR588" s="171"/>
      <c r="CS588" s="171"/>
      <c r="CT588" s="171"/>
      <c r="CU588" s="171"/>
      <c r="CV588" s="171"/>
      <c r="CW588" s="171"/>
      <c r="CX588" s="171"/>
      <c r="CY588" s="171"/>
      <c r="CZ588" s="171"/>
    </row>
    <row r="589" s="175" customFormat="true" ht="25.15" customHeight="true" x14ac:dyDescent="0.2">
      <c r="C589" s="1128"/>
      <c r="D589" s="1127"/>
      <c r="E589" s="473"/>
      <c r="F589" s="473"/>
      <c r="G589" s="473"/>
      <c r="H589" s="1172" t="s">
        <v>422</v>
      </c>
      <c r="I589" s="1127"/>
      <c r="J589" s="652">
        <v>-4.4503055014629464E-2</v>
      </c>
      <c r="K589" s="473"/>
      <c r="L589" s="473"/>
      <c r="M589" s="1128"/>
      <c r="N589" s="1127"/>
      <c r="O589" s="473"/>
      <c r="P589" s="473"/>
      <c r="Q589" s="473"/>
      <c r="AB589" s="168"/>
      <c r="AC589" s="168"/>
      <c r="AD589" s="168"/>
      <c r="AE589" s="168"/>
      <c r="AF589" s="168"/>
      <c r="AG589" s="168"/>
      <c r="AH589" s="168"/>
      <c r="AI589" s="168"/>
      <c r="AJ589" s="168"/>
      <c r="AK589" s="168"/>
      <c r="AL589" s="168"/>
      <c r="AM589" s="168"/>
      <c r="AN589" s="168"/>
      <c r="AO589" s="168"/>
      <c r="AP589" s="168"/>
      <c r="AQ589" s="168"/>
      <c r="AR589" s="168"/>
      <c r="AS589" s="168"/>
      <c r="AT589" s="168"/>
      <c r="AU589" s="168"/>
      <c r="AV589" s="168"/>
      <c r="AW589" s="168"/>
      <c r="AX589" s="168"/>
      <c r="AY589" s="168"/>
      <c r="AZ589" s="168"/>
      <c r="BA589" s="170"/>
      <c r="BB589" s="255"/>
      <c r="BC589" s="170"/>
      <c r="BD589" s="170"/>
      <c r="BE589" s="170"/>
      <c r="BF589" s="170"/>
      <c r="BG589" s="170"/>
      <c r="BH589" s="170"/>
      <c r="BI589" s="170"/>
      <c r="BJ589" s="170"/>
      <c r="BK589" s="170"/>
      <c r="BL589" s="170"/>
      <c r="BM589" s="170"/>
      <c r="BN589" s="170"/>
      <c r="BO589" s="170"/>
      <c r="BP589" s="170"/>
      <c r="BQ589" s="170"/>
      <c r="BR589" s="170"/>
      <c r="BS589" s="170"/>
      <c r="BT589" s="170"/>
      <c r="BU589" s="170"/>
      <c r="BV589" s="170"/>
      <c r="BW589" s="170"/>
      <c r="BX589" s="170"/>
      <c r="BY589" s="170"/>
      <c r="BZ589" s="171"/>
      <c r="CA589" s="171"/>
      <c r="CB589" s="171"/>
      <c r="CC589" s="171"/>
      <c r="CD589" s="171"/>
      <c r="CE589" s="171"/>
      <c r="CF589" s="171"/>
      <c r="CG589" s="171"/>
      <c r="CH589" s="171"/>
      <c r="CI589" s="171"/>
      <c r="CJ589" s="171"/>
      <c r="CK589" s="171"/>
      <c r="CL589" s="171"/>
      <c r="CM589" s="171"/>
      <c r="CN589" s="171"/>
      <c r="CO589" s="171"/>
      <c r="CP589" s="171"/>
      <c r="CQ589" s="171"/>
      <c r="CR589" s="171"/>
      <c r="CS589" s="171"/>
      <c r="CT589" s="171"/>
      <c r="CU589" s="171"/>
      <c r="CV589" s="171"/>
      <c r="CW589" s="171"/>
      <c r="CX589" s="171"/>
      <c r="CY589" s="171"/>
      <c r="CZ589" s="171"/>
    </row>
    <row r="590" s="175" customFormat="true" ht="25.15" customHeight="true" x14ac:dyDescent="0.2">
      <c r="C590" s="1173" t="s">
        <v>242</v>
      </c>
      <c r="D590" s="1127"/>
      <c r="E590" s="1127"/>
      <c r="F590" s="1127"/>
      <c r="G590" s="1127"/>
      <c r="H590" s="1172" t="s">
        <v>402</v>
      </c>
      <c r="I590" s="1127"/>
      <c r="J590" s="655">
        <v>-2.2241401032463377E-2</v>
      </c>
      <c r="K590" s="473"/>
      <c r="L590" s="473"/>
      <c r="M590" s="1173" t="s">
        <v>246</v>
      </c>
      <c r="N590" s="1127"/>
      <c r="O590" s="1127"/>
      <c r="P590" s="473"/>
      <c r="Q590" s="473"/>
      <c r="AB590" s="168"/>
      <c r="AC590" s="168"/>
      <c r="AD590" s="168"/>
      <c r="AE590" s="168"/>
      <c r="AF590" s="168"/>
      <c r="AG590" s="168"/>
      <c r="AH590" s="168"/>
      <c r="AI590" s="168"/>
      <c r="AJ590" s="168"/>
      <c r="AK590" s="168"/>
      <c r="AL590" s="168"/>
      <c r="AM590" s="168"/>
      <c r="AN590" s="168"/>
      <c r="AO590" s="168"/>
      <c r="AP590" s="168"/>
      <c r="AQ590" s="168"/>
      <c r="AR590" s="168"/>
      <c r="AS590" s="168"/>
      <c r="AT590" s="168"/>
      <c r="AU590" s="168"/>
      <c r="AV590" s="168"/>
      <c r="AW590" s="168"/>
      <c r="AX590" s="168"/>
      <c r="AY590" s="168"/>
      <c r="AZ590" s="168"/>
      <c r="BA590" s="170"/>
      <c r="BB590" s="255"/>
      <c r="BC590" s="170"/>
      <c r="BD590" s="170"/>
      <c r="BE590" s="170"/>
      <c r="BF590" s="170"/>
      <c r="BG590" s="170"/>
      <c r="BH590" s="170"/>
      <c r="BI590" s="170"/>
      <c r="BJ590" s="170"/>
      <c r="BK590" s="170"/>
      <c r="BL590" s="170"/>
      <c r="BM590" s="170"/>
      <c r="BN590" s="170"/>
      <c r="BO590" s="170"/>
      <c r="BP590" s="170"/>
      <c r="BQ590" s="170"/>
      <c r="BR590" s="170"/>
      <c r="BS590" s="170"/>
      <c r="BT590" s="170"/>
      <c r="BU590" s="170"/>
      <c r="BV590" s="170"/>
      <c r="BW590" s="170"/>
      <c r="BX590" s="170"/>
      <c r="BY590" s="170"/>
      <c r="BZ590" s="171"/>
      <c r="CA590" s="171"/>
      <c r="CB590" s="171"/>
      <c r="CC590" s="171"/>
      <c r="CD590" s="171"/>
      <c r="CE590" s="171"/>
      <c r="CF590" s="171"/>
      <c r="CG590" s="171"/>
      <c r="CH590" s="171"/>
      <c r="CI590" s="171"/>
      <c r="CJ590" s="171"/>
      <c r="CK590" s="171"/>
      <c r="CL590" s="171"/>
      <c r="CM590" s="171"/>
      <c r="CN590" s="171"/>
      <c r="CO590" s="171"/>
      <c r="CP590" s="171"/>
      <c r="CQ590" s="171"/>
      <c r="CR590" s="171"/>
      <c r="CS590" s="171"/>
      <c r="CT590" s="171"/>
      <c r="CU590" s="171"/>
      <c r="CV590" s="171"/>
      <c r="CW590" s="171"/>
      <c r="CX590" s="171"/>
      <c r="CY590" s="171"/>
      <c r="CZ590" s="171"/>
    </row>
    <row r="591" s="175" customFormat="true" ht="25.15" customHeight="true" x14ac:dyDescent="0.2">
      <c r="C591" s="1129" t="s">
        <v>189</v>
      </c>
      <c r="D591" s="1127"/>
      <c r="E591" s="1129" t="s">
        <v>243</v>
      </c>
      <c r="F591" s="1130"/>
      <c r="G591" s="1131"/>
      <c r="H591" s="1172" t="s">
        <v>608</v>
      </c>
      <c r="I591" s="1127"/>
      <c r="J591" s="655">
        <v>-1.0286907545553088E-2</v>
      </c>
      <c r="K591" s="473"/>
      <c r="L591" s="473"/>
      <c r="M591" s="1128"/>
      <c r="N591" s="1127"/>
      <c r="O591" s="646" t="s">
        <v>189</v>
      </c>
      <c r="P591" s="473"/>
      <c r="Q591" s="473"/>
      <c r="AB591" s="168"/>
      <c r="AC591" s="168"/>
      <c r="AD591" s="168"/>
      <c r="AE591" s="168"/>
      <c r="AF591" s="168"/>
      <c r="AG591" s="168"/>
      <c r="AH591" s="168"/>
      <c r="AI591" s="168"/>
      <c r="AJ591" s="168"/>
      <c r="AK591" s="168"/>
      <c r="AL591" s="168"/>
      <c r="AM591" s="168"/>
      <c r="AN591" s="168"/>
      <c r="AO591" s="168"/>
      <c r="AP591" s="168"/>
      <c r="AQ591" s="168"/>
      <c r="AR591" s="168"/>
      <c r="AS591" s="168"/>
      <c r="AT591" s="168"/>
      <c r="AU591" s="168"/>
      <c r="AV591" s="168"/>
      <c r="AW591" s="168"/>
      <c r="AX591" s="168"/>
      <c r="AY591" s="168"/>
      <c r="AZ591" s="168"/>
      <c r="BA591" s="170"/>
      <c r="BB591" s="255"/>
      <c r="BC591" s="170"/>
      <c r="BD591" s="170"/>
      <c r="BE591" s="170"/>
      <c r="BF591" s="170"/>
      <c r="BG591" s="170"/>
      <c r="BH591" s="170"/>
      <c r="BI591" s="170"/>
      <c r="BJ591" s="170"/>
      <c r="BK591" s="170"/>
      <c r="BL591" s="170"/>
      <c r="BM591" s="170"/>
      <c r="BN591" s="170"/>
      <c r="BO591" s="170"/>
      <c r="BP591" s="170"/>
      <c r="BQ591" s="170"/>
      <c r="BR591" s="170"/>
      <c r="BS591" s="170"/>
      <c r="BT591" s="170"/>
      <c r="BU591" s="170"/>
      <c r="BV591" s="170"/>
      <c r="BW591" s="170"/>
      <c r="BX591" s="170"/>
      <c r="BY591" s="170"/>
      <c r="BZ591" s="171"/>
      <c r="CA591" s="171"/>
      <c r="CB591" s="171"/>
      <c r="CC591" s="171"/>
      <c r="CD591" s="171"/>
      <c r="CE591" s="171"/>
      <c r="CF591" s="171"/>
      <c r="CG591" s="171"/>
      <c r="CH591" s="171"/>
      <c r="CI591" s="171"/>
      <c r="CJ591" s="171"/>
      <c r="CK591" s="171"/>
      <c r="CL591" s="171"/>
      <c r="CM591" s="171"/>
      <c r="CN591" s="171"/>
      <c r="CO591" s="171"/>
      <c r="CP591" s="171"/>
      <c r="CQ591" s="171"/>
      <c r="CR591" s="171"/>
      <c r="CS591" s="171"/>
      <c r="CT591" s="171"/>
      <c r="CU591" s="171"/>
      <c r="CV591" s="171"/>
      <c r="CW591" s="171"/>
      <c r="CX591" s="171"/>
      <c r="CY591" s="171"/>
      <c r="CZ591" s="171"/>
    </row>
    <row r="592" s="175" customFormat="true" ht="25.15" customHeight="true" x14ac:dyDescent="0.2">
      <c r="C592" s="1127"/>
      <c r="D592" s="1127"/>
      <c r="E592" s="647" t="s">
        <v>175</v>
      </c>
      <c r="F592" s="648" t="s">
        <v>244</v>
      </c>
      <c r="G592" s="649" t="s">
        <v>245</v>
      </c>
      <c r="H592" s="1172" t="s">
        <v>626</v>
      </c>
      <c r="I592" s="1127"/>
      <c r="J592" s="655">
        <v>-1.0922406795458039E-2</v>
      </c>
      <c r="K592" s="473"/>
      <c r="L592" s="473"/>
      <c r="M592" s="1127"/>
      <c r="N592" s="1127"/>
      <c r="O592" s="670" t="s">
        <v>190</v>
      </c>
      <c r="P592" s="473"/>
      <c r="Q592" s="473"/>
      <c r="AB592" s="168"/>
      <c r="AC592" s="168"/>
      <c r="AD592" s="168"/>
      <c r="AE592" s="168"/>
      <c r="AF592" s="168"/>
      <c r="AG592" s="168"/>
      <c r="AH592" s="168"/>
      <c r="AI592" s="168"/>
      <c r="AJ592" s="168"/>
      <c r="AK592" s="168"/>
      <c r="AL592" s="168"/>
      <c r="AM592" s="168"/>
      <c r="AN592" s="168"/>
      <c r="AO592" s="168"/>
      <c r="AP592" s="168"/>
      <c r="AQ592" s="168"/>
      <c r="AR592" s="168"/>
      <c r="AS592" s="168"/>
      <c r="AT592" s="168"/>
      <c r="AU592" s="168"/>
      <c r="AV592" s="168"/>
      <c r="AW592" s="168"/>
      <c r="AX592" s="168"/>
      <c r="AY592" s="168"/>
      <c r="AZ592" s="168"/>
      <c r="BA592" s="170"/>
      <c r="BB592" s="255"/>
      <c r="BC592" s="170"/>
      <c r="BD592" s="170"/>
      <c r="BE592" s="170"/>
      <c r="BF592" s="170"/>
      <c r="BG592" s="170"/>
      <c r="BH592" s="170"/>
      <c r="BI592" s="170"/>
      <c r="BJ592" s="170"/>
      <c r="BK592" s="170"/>
      <c r="BL592" s="170"/>
      <c r="BM592" s="170"/>
      <c r="BN592" s="170"/>
      <c r="BO592" s="170"/>
      <c r="BP592" s="170"/>
      <c r="BQ592" s="170"/>
      <c r="BR592" s="170"/>
      <c r="BS592" s="170"/>
      <c r="BT592" s="170"/>
      <c r="BU592" s="170"/>
      <c r="BV592" s="170"/>
      <c r="BW592" s="170"/>
      <c r="BX592" s="170"/>
      <c r="BY592" s="170"/>
      <c r="BZ592" s="171"/>
      <c r="CA592" s="171"/>
      <c r="CB592" s="171"/>
      <c r="CC592" s="171"/>
      <c r="CD592" s="171"/>
      <c r="CE592" s="171"/>
      <c r="CF592" s="171"/>
      <c r="CG592" s="171"/>
      <c r="CH592" s="171"/>
      <c r="CI592" s="171"/>
      <c r="CJ592" s="171"/>
      <c r="CK592" s="171"/>
      <c r="CL592" s="171"/>
      <c r="CM592" s="171"/>
      <c r="CN592" s="171"/>
      <c r="CO592" s="171"/>
      <c r="CP592" s="171"/>
      <c r="CQ592" s="171"/>
      <c r="CR592" s="171"/>
      <c r="CS592" s="171"/>
      <c r="CT592" s="171"/>
      <c r="CU592" s="171"/>
      <c r="CV592" s="171"/>
      <c r="CW592" s="171"/>
      <c r="CX592" s="171"/>
      <c r="CY592" s="171"/>
      <c r="CZ592" s="171"/>
    </row>
    <row r="593" s="175" customFormat="true" ht="25.15" customHeight="true" x14ac:dyDescent="0.2">
      <c r="C593" s="1172" t="s">
        <v>190</v>
      </c>
      <c r="D593" s="1127"/>
      <c r="E593" s="671">
        <v>9.0888085130130083</v>
      </c>
      <c r="F593" s="672">
        <v>10.098676125570009</v>
      </c>
      <c r="G593" s="673">
        <v>10.098676125570009</v>
      </c>
      <c r="H593" s="1172" t="s">
        <v>632</v>
      </c>
      <c r="I593" s="1127"/>
      <c r="J593" s="655">
        <v>1.044852122659779E-2</v>
      </c>
      <c r="K593" s="473"/>
      <c r="L593" s="473"/>
      <c r="M593" s="1172" t="s">
        <v>422</v>
      </c>
      <c r="N593" s="1127"/>
      <c r="O593" s="653">
        <v>-3.9950040707790846E-2</v>
      </c>
      <c r="P593" s="473"/>
      <c r="Q593" s="473"/>
      <c r="AB593" s="168"/>
      <c r="AC593" s="168"/>
      <c r="AD593" s="168"/>
      <c r="AE593" s="168"/>
      <c r="AF593" s="168"/>
      <c r="AG593" s="168"/>
      <c r="AH593" s="168"/>
      <c r="AI593" s="168"/>
      <c r="AJ593" s="168"/>
      <c r="AK593" s="168"/>
      <c r="AL593" s="168"/>
      <c r="AM593" s="168"/>
      <c r="AN593" s="168"/>
      <c r="AO593" s="168"/>
      <c r="AP593" s="168"/>
      <c r="AQ593" s="168"/>
      <c r="AR593" s="168"/>
      <c r="AS593" s="168"/>
      <c r="AT593" s="168"/>
      <c r="AU593" s="168"/>
      <c r="AV593" s="168"/>
      <c r="AW593" s="168"/>
      <c r="AX593" s="168"/>
      <c r="AY593" s="168"/>
      <c r="AZ593" s="168"/>
      <c r="BA593" s="170"/>
      <c r="BB593" s="255"/>
      <c r="BC593" s="170"/>
      <c r="BD593" s="170"/>
      <c r="BE593" s="170"/>
      <c r="BF593" s="170"/>
      <c r="BG593" s="170"/>
      <c r="BH593" s="170"/>
      <c r="BI593" s="170"/>
      <c r="BJ593" s="170"/>
      <c r="BK593" s="170"/>
      <c r="BL593" s="170"/>
      <c r="BM593" s="170"/>
      <c r="BN593" s="170"/>
      <c r="BO593" s="170"/>
      <c r="BP593" s="170"/>
      <c r="BQ593" s="170"/>
      <c r="BR593" s="170"/>
      <c r="BS593" s="170"/>
      <c r="BT593" s="170"/>
      <c r="BU593" s="170"/>
      <c r="BV593" s="170"/>
      <c r="BW593" s="170"/>
      <c r="BX593" s="170"/>
      <c r="BY593" s="170"/>
      <c r="BZ593" s="171"/>
      <c r="CA593" s="171"/>
      <c r="CB593" s="171"/>
      <c r="CC593" s="171"/>
      <c r="CD593" s="171"/>
      <c r="CE593" s="171"/>
      <c r="CF593" s="171"/>
      <c r="CG593" s="171"/>
      <c r="CH593" s="171"/>
      <c r="CI593" s="171"/>
      <c r="CJ593" s="171"/>
      <c r="CK593" s="171"/>
      <c r="CL593" s="171"/>
      <c r="CM593" s="171"/>
      <c r="CN593" s="171"/>
      <c r="CO593" s="171"/>
      <c r="CP593" s="171"/>
      <c r="CQ593" s="171"/>
      <c r="CR593" s="171"/>
      <c r="CS593" s="171"/>
      <c r="CT593" s="171"/>
      <c r="CU593" s="171"/>
      <c r="CV593" s="171"/>
      <c r="CW593" s="171"/>
      <c r="CX593" s="171"/>
      <c r="CY593" s="171"/>
      <c r="CZ593" s="171"/>
    </row>
    <row r="594" s="175" customFormat="true" ht="25.15" customHeight="true" x14ac:dyDescent="0.2">
      <c r="C594" s="1128"/>
      <c r="D594" s="1127"/>
      <c r="E594" s="474"/>
      <c r="F594" s="474"/>
      <c r="G594" s="474"/>
      <c r="H594" s="1172" t="s">
        <v>434</v>
      </c>
      <c r="I594" s="1127"/>
      <c r="J594" s="655">
        <v>3.6353985567258905E-2</v>
      </c>
      <c r="K594" s="473"/>
      <c r="L594" s="473"/>
      <c r="M594" s="1172" t="s">
        <v>402</v>
      </c>
      <c r="N594" s="1127"/>
      <c r="O594" s="656">
        <v>-8.8182387654776526E-2</v>
      </c>
      <c r="P594" s="473"/>
      <c r="Q594" s="473"/>
      <c r="AB594" s="168"/>
      <c r="AC594" s="168"/>
      <c r="AD594" s="168"/>
      <c r="AE594" s="168"/>
      <c r="AF594" s="168"/>
      <c r="AG594" s="168"/>
      <c r="AH594" s="168"/>
      <c r="AI594" s="168"/>
      <c r="AJ594" s="168"/>
      <c r="AK594" s="168"/>
      <c r="AL594" s="168"/>
      <c r="AM594" s="168"/>
      <c r="AN594" s="168"/>
      <c r="AO594" s="168"/>
      <c r="AP594" s="168"/>
      <c r="AQ594" s="168"/>
      <c r="AR594" s="168"/>
      <c r="AS594" s="168"/>
      <c r="AT594" s="168"/>
      <c r="AU594" s="168"/>
      <c r="AV594" s="168"/>
      <c r="AW594" s="168"/>
      <c r="AX594" s="168"/>
      <c r="AY594" s="168"/>
      <c r="AZ594" s="168"/>
      <c r="BA594" s="170"/>
      <c r="BB594" s="255"/>
      <c r="BC594" s="170"/>
      <c r="BD594" s="170"/>
      <c r="BE594" s="170"/>
      <c r="BF594" s="170"/>
      <c r="BG594" s="170"/>
      <c r="BH594" s="170"/>
      <c r="BI594" s="170"/>
      <c r="BJ594" s="170"/>
      <c r="BK594" s="170"/>
      <c r="BL594" s="170"/>
      <c r="BM594" s="170"/>
      <c r="BN594" s="170"/>
      <c r="BO594" s="170"/>
      <c r="BP594" s="170"/>
      <c r="BQ594" s="170"/>
      <c r="BR594" s="170"/>
      <c r="BS594" s="170"/>
      <c r="BT594" s="170"/>
      <c r="BU594" s="170"/>
      <c r="BV594" s="170"/>
      <c r="BW594" s="170"/>
      <c r="BX594" s="170"/>
      <c r="BY594" s="170"/>
      <c r="BZ594" s="171"/>
      <c r="CA594" s="171"/>
      <c r="CB594" s="171"/>
      <c r="CC594" s="171"/>
      <c r="CD594" s="171"/>
      <c r="CE594" s="171"/>
      <c r="CF594" s="171"/>
      <c r="CG594" s="171"/>
      <c r="CH594" s="171"/>
      <c r="CI594" s="171"/>
      <c r="CJ594" s="171"/>
      <c r="CK594" s="171"/>
      <c r="CL594" s="171"/>
      <c r="CM594" s="171"/>
      <c r="CN594" s="171"/>
      <c r="CO594" s="171"/>
      <c r="CP594" s="171"/>
      <c r="CQ594" s="171"/>
      <c r="CR594" s="171"/>
      <c r="CS594" s="171"/>
      <c r="CT594" s="171"/>
      <c r="CU594" s="171"/>
      <c r="CV594" s="171"/>
      <c r="CW594" s="171"/>
      <c r="CX594" s="171"/>
      <c r="CY594" s="171"/>
      <c r="CZ594" s="171"/>
    </row>
    <row r="595" s="175" customFormat="true" ht="25.15" customHeight="true" x14ac:dyDescent="0.2">
      <c r="C595" s="1128"/>
      <c r="D595" s="1127"/>
      <c r="E595" s="473"/>
      <c r="F595" s="473"/>
      <c r="G595" s="473"/>
      <c r="H595" s="1172" t="s">
        <v>452</v>
      </c>
      <c r="I595" s="1127"/>
      <c r="J595" s="655">
        <v>1.2954967362142376E-2</v>
      </c>
      <c r="K595" s="473"/>
      <c r="L595" s="473"/>
      <c r="M595" s="1172" t="s">
        <v>608</v>
      </c>
      <c r="N595" s="1127"/>
      <c r="O595" s="656">
        <v>-3.6247354969001659E-2</v>
      </c>
      <c r="P595" s="473"/>
      <c r="Q595" s="473"/>
      <c r="AB595" s="168"/>
      <c r="AC595" s="168"/>
      <c r="AD595" s="168"/>
      <c r="AE595" s="168"/>
      <c r="AF595" s="168"/>
      <c r="AG595" s="168"/>
      <c r="AH595" s="168"/>
      <c r="AI595" s="168"/>
      <c r="AJ595" s="168"/>
      <c r="AK595" s="168"/>
      <c r="AL595" s="168"/>
      <c r="AM595" s="168"/>
      <c r="AN595" s="168"/>
      <c r="AO595" s="168"/>
      <c r="AP595" s="168"/>
      <c r="AQ595" s="168"/>
      <c r="AR595" s="168"/>
      <c r="AS595" s="168"/>
      <c r="AT595" s="168"/>
      <c r="AU595" s="168"/>
      <c r="AV595" s="168"/>
      <c r="AW595" s="168"/>
      <c r="AX595" s="168"/>
      <c r="AY595" s="168"/>
      <c r="AZ595" s="168"/>
      <c r="BA595" s="170"/>
      <c r="BB595" s="255"/>
      <c r="BC595" s="170"/>
      <c r="BD595" s="170"/>
      <c r="BE595" s="170"/>
      <c r="BF595" s="170"/>
      <c r="BG595" s="170"/>
      <c r="BH595" s="170"/>
      <c r="BI595" s="170"/>
      <c r="BJ595" s="170"/>
      <c r="BK595" s="170"/>
      <c r="BL595" s="170"/>
      <c r="BM595" s="170"/>
      <c r="BN595" s="170"/>
      <c r="BO595" s="170"/>
      <c r="BP595" s="170"/>
      <c r="BQ595" s="170"/>
      <c r="BR595" s="170"/>
      <c r="BS595" s="170"/>
      <c r="BT595" s="170"/>
      <c r="BU595" s="170"/>
      <c r="BV595" s="170"/>
      <c r="BW595" s="170"/>
      <c r="BX595" s="170"/>
      <c r="BY595" s="170"/>
      <c r="BZ595" s="171"/>
      <c r="CA595" s="171"/>
      <c r="CB595" s="171"/>
      <c r="CC595" s="171"/>
      <c r="CD595" s="171"/>
      <c r="CE595" s="171"/>
      <c r="CF595" s="171"/>
      <c r="CG595" s="171"/>
      <c r="CH595" s="171"/>
      <c r="CI595" s="171"/>
      <c r="CJ595" s="171"/>
      <c r="CK595" s="171"/>
      <c r="CL595" s="171"/>
      <c r="CM595" s="171"/>
      <c r="CN595" s="171"/>
      <c r="CO595" s="171"/>
      <c r="CP595" s="171"/>
      <c r="CQ595" s="171"/>
      <c r="CR595" s="171"/>
      <c r="CS595" s="171"/>
      <c r="CT595" s="171"/>
      <c r="CU595" s="171"/>
      <c r="CV595" s="171"/>
      <c r="CW595" s="171"/>
      <c r="CX595" s="171"/>
      <c r="CY595" s="171"/>
      <c r="CZ595" s="171"/>
    </row>
    <row r="596" s="175" customFormat="true" ht="25.15" customHeight="true" x14ac:dyDescent="0.2">
      <c r="C596" s="1173" t="s">
        <v>246</v>
      </c>
      <c r="D596" s="1127"/>
      <c r="E596" s="1127"/>
      <c r="F596" s="473"/>
      <c r="G596" s="473"/>
      <c r="H596" s="1172" t="s">
        <v>426</v>
      </c>
      <c r="I596" s="1127"/>
      <c r="J596" s="655">
        <v>5.8132233438796276E-2</v>
      </c>
      <c r="K596" s="473"/>
      <c r="L596" s="473"/>
      <c r="M596" s="1172" t="s">
        <v>626</v>
      </c>
      <c r="N596" s="1127"/>
      <c r="O596" s="656">
        <v>1.088088875143698E-2</v>
      </c>
      <c r="P596" s="473"/>
      <c r="Q596" s="473"/>
      <c r="AB596" s="168"/>
      <c r="AC596" s="168"/>
      <c r="AD596" s="168"/>
      <c r="AE596" s="168"/>
      <c r="AF596" s="168"/>
      <c r="AG596" s="168"/>
      <c r="AH596" s="168"/>
      <c r="AI596" s="168"/>
      <c r="AJ596" s="168"/>
      <c r="AK596" s="168"/>
      <c r="AL596" s="168"/>
      <c r="AM596" s="168"/>
      <c r="AN596" s="168"/>
      <c r="AO596" s="168"/>
      <c r="AP596" s="168"/>
      <c r="AQ596" s="168"/>
      <c r="AR596" s="168"/>
      <c r="AS596" s="168"/>
      <c r="AT596" s="168"/>
      <c r="AU596" s="168"/>
      <c r="AV596" s="168"/>
      <c r="AW596" s="168"/>
      <c r="AX596" s="168"/>
      <c r="AY596" s="168"/>
      <c r="AZ596" s="168"/>
      <c r="BA596" s="170"/>
      <c r="BB596" s="255"/>
      <c r="BC596" s="170"/>
      <c r="BD596" s="170"/>
      <c r="BE596" s="170"/>
      <c r="BF596" s="170"/>
      <c r="BG596" s="170"/>
      <c r="BH596" s="170"/>
      <c r="BI596" s="170"/>
      <c r="BJ596" s="170"/>
      <c r="BK596" s="170"/>
      <c r="BL596" s="170"/>
      <c r="BM596" s="170"/>
      <c r="BN596" s="170"/>
      <c r="BO596" s="170"/>
      <c r="BP596" s="170"/>
      <c r="BQ596" s="170"/>
      <c r="BR596" s="170"/>
      <c r="BS596" s="170"/>
      <c r="BT596" s="170"/>
      <c r="BU596" s="170"/>
      <c r="BV596" s="170"/>
      <c r="BW596" s="170"/>
      <c r="BX596" s="170"/>
      <c r="BY596" s="170"/>
      <c r="BZ596" s="171"/>
      <c r="CA596" s="171"/>
      <c r="CB596" s="171"/>
      <c r="CC596" s="171"/>
      <c r="CD596" s="171"/>
      <c r="CE596" s="171"/>
      <c r="CF596" s="171"/>
      <c r="CG596" s="171"/>
      <c r="CH596" s="171"/>
      <c r="CI596" s="171"/>
      <c r="CJ596" s="171"/>
      <c r="CK596" s="171"/>
      <c r="CL596" s="171"/>
      <c r="CM596" s="171"/>
      <c r="CN596" s="171"/>
      <c r="CO596" s="171"/>
      <c r="CP596" s="171"/>
      <c r="CQ596" s="171"/>
      <c r="CR596" s="171"/>
      <c r="CS596" s="171"/>
      <c r="CT596" s="171"/>
      <c r="CU596" s="171"/>
      <c r="CV596" s="171"/>
      <c r="CW596" s="171"/>
      <c r="CX596" s="171"/>
      <c r="CY596" s="171"/>
      <c r="CZ596" s="171"/>
    </row>
    <row r="597" s="175" customFormat="true" ht="25.15" customHeight="true" x14ac:dyDescent="0.2">
      <c r="C597" s="1128"/>
      <c r="D597" s="1127"/>
      <c r="E597" s="650" t="s">
        <v>189</v>
      </c>
      <c r="F597" s="473"/>
      <c r="G597" s="473"/>
      <c r="H597" s="1172" t="s">
        <v>408</v>
      </c>
      <c r="I597" s="1127"/>
      <c r="J597" s="655">
        <v>-6.4850389639720646E-2</v>
      </c>
      <c r="K597" s="473"/>
      <c r="L597" s="473"/>
      <c r="M597" s="1172" t="s">
        <v>632</v>
      </c>
      <c r="N597" s="1127"/>
      <c r="O597" s="656">
        <v>3.0132654113335061E-3</v>
      </c>
      <c r="P597" s="473"/>
      <c r="Q597" s="473"/>
      <c r="AB597" s="168"/>
      <c r="AC597" s="168"/>
      <c r="AD597" s="168"/>
      <c r="AE597" s="168"/>
      <c r="AF597" s="168"/>
      <c r="AG597" s="168"/>
      <c r="AH597" s="168"/>
      <c r="AI597" s="168"/>
      <c r="AJ597" s="168"/>
      <c r="AK597" s="168"/>
      <c r="AL597" s="168"/>
      <c r="AM597" s="168"/>
      <c r="AN597" s="168"/>
      <c r="AO597" s="168"/>
      <c r="AP597" s="168"/>
      <c r="AQ597" s="168"/>
      <c r="AR597" s="168"/>
      <c r="AS597" s="168"/>
      <c r="AT597" s="168"/>
      <c r="AU597" s="168"/>
      <c r="AV597" s="168"/>
      <c r="AW597" s="168"/>
      <c r="AX597" s="168"/>
      <c r="AY597" s="168"/>
      <c r="AZ597" s="168"/>
      <c r="BA597" s="170"/>
      <c r="BB597" s="255"/>
      <c r="BC597" s="170"/>
      <c r="BD597" s="170"/>
      <c r="BE597" s="170"/>
      <c r="BF597" s="170"/>
      <c r="BG597" s="170"/>
      <c r="BH597" s="170"/>
      <c r="BI597" s="170"/>
      <c r="BJ597" s="170"/>
      <c r="BK597" s="170"/>
      <c r="BL597" s="170"/>
      <c r="BM597" s="170"/>
      <c r="BN597" s="170"/>
      <c r="BO597" s="170"/>
      <c r="BP597" s="170"/>
      <c r="BQ597" s="170"/>
      <c r="BR597" s="170"/>
      <c r="BS597" s="170"/>
      <c r="BT597" s="170"/>
      <c r="BU597" s="170"/>
      <c r="BV597" s="170"/>
      <c r="BW597" s="170"/>
      <c r="BX597" s="170"/>
      <c r="BY597" s="170"/>
      <c r="BZ597" s="171"/>
      <c r="CA597" s="171"/>
      <c r="CB597" s="171"/>
      <c r="CC597" s="171"/>
      <c r="CD597" s="171"/>
      <c r="CE597" s="171"/>
      <c r="CF597" s="171"/>
      <c r="CG597" s="171"/>
      <c r="CH597" s="171"/>
      <c r="CI597" s="171"/>
      <c r="CJ597" s="171"/>
      <c r="CK597" s="171"/>
      <c r="CL597" s="171"/>
      <c r="CM597" s="171"/>
      <c r="CN597" s="171"/>
      <c r="CO597" s="171"/>
      <c r="CP597" s="171"/>
      <c r="CQ597" s="171"/>
      <c r="CR597" s="171"/>
      <c r="CS597" s="171"/>
      <c r="CT597" s="171"/>
      <c r="CU597" s="171"/>
      <c r="CV597" s="171"/>
      <c r="CW597" s="171"/>
      <c r="CX597" s="171"/>
      <c r="CY597" s="171"/>
      <c r="CZ597" s="171"/>
    </row>
    <row r="598" s="175" customFormat="true" ht="25.15" customHeight="true" x14ac:dyDescent="0.2">
      <c r="C598" s="1127"/>
      <c r="D598" s="1127"/>
      <c r="E598" s="674" t="s">
        <v>190</v>
      </c>
      <c r="F598" s="473"/>
      <c r="G598" s="473"/>
      <c r="H598" s="1172" t="s">
        <v>430</v>
      </c>
      <c r="I598" s="1127"/>
      <c r="J598" s="655">
        <v>2.5224449755188602E-2</v>
      </c>
      <c r="K598" s="473"/>
      <c r="L598" s="473"/>
      <c r="M598" s="1172" t="s">
        <v>434</v>
      </c>
      <c r="N598" s="1127"/>
      <c r="O598" s="656">
        <v>2.2966382476296055E-2</v>
      </c>
      <c r="P598" s="473"/>
      <c r="Q598" s="473"/>
      <c r="AB598" s="168"/>
      <c r="AC598" s="168"/>
      <c r="AD598" s="168"/>
      <c r="AE598" s="168"/>
      <c r="AF598" s="168"/>
      <c r="AG598" s="168"/>
      <c r="AH598" s="168"/>
      <c r="AI598" s="168"/>
      <c r="AJ598" s="168"/>
      <c r="AK598" s="168"/>
      <c r="AL598" s="168"/>
      <c r="AM598" s="168"/>
      <c r="AN598" s="168"/>
      <c r="AO598" s="168"/>
      <c r="AP598" s="168"/>
      <c r="AQ598" s="168"/>
      <c r="AR598" s="168"/>
      <c r="AS598" s="168"/>
      <c r="AT598" s="168"/>
      <c r="AU598" s="168"/>
      <c r="AV598" s="168"/>
      <c r="AW598" s="168"/>
      <c r="AX598" s="168"/>
      <c r="AY598" s="168"/>
      <c r="AZ598" s="168"/>
      <c r="BA598" s="170"/>
      <c r="BB598" s="255"/>
      <c r="BC598" s="170"/>
      <c r="BD598" s="170"/>
      <c r="BE598" s="170"/>
      <c r="BF598" s="170"/>
      <c r="BG598" s="170"/>
      <c r="BH598" s="170"/>
      <c r="BI598" s="170"/>
      <c r="BJ598" s="170"/>
      <c r="BK598" s="170"/>
      <c r="BL598" s="170"/>
      <c r="BM598" s="170"/>
      <c r="BN598" s="170"/>
      <c r="BO598" s="170"/>
      <c r="BP598" s="170"/>
      <c r="BQ598" s="170"/>
      <c r="BR598" s="170"/>
      <c r="BS598" s="170"/>
      <c r="BT598" s="170"/>
      <c r="BU598" s="170"/>
      <c r="BV598" s="170"/>
      <c r="BW598" s="170"/>
      <c r="BX598" s="170"/>
      <c r="BY598" s="170"/>
      <c r="BZ598" s="171"/>
      <c r="CA598" s="171"/>
      <c r="CB598" s="171"/>
      <c r="CC598" s="171"/>
      <c r="CD598" s="171"/>
      <c r="CE598" s="171"/>
      <c r="CF598" s="171"/>
      <c r="CG598" s="171"/>
      <c r="CH598" s="171"/>
      <c r="CI598" s="171"/>
      <c r="CJ598" s="171"/>
      <c r="CK598" s="171"/>
      <c r="CL598" s="171"/>
      <c r="CM598" s="171"/>
      <c r="CN598" s="171"/>
      <c r="CO598" s="171"/>
      <c r="CP598" s="171"/>
      <c r="CQ598" s="171"/>
      <c r="CR598" s="171"/>
      <c r="CS598" s="171"/>
      <c r="CT598" s="171"/>
      <c r="CU598" s="171"/>
      <c r="CV598" s="171"/>
      <c r="CW598" s="171"/>
      <c r="CX598" s="171"/>
      <c r="CY598" s="171"/>
      <c r="CZ598" s="171"/>
    </row>
    <row r="599" s="175" customFormat="true" ht="25.15" customHeight="true" x14ac:dyDescent="0.2">
      <c r="C599" s="1172" t="s">
        <v>422</v>
      </c>
      <c r="D599" s="1127"/>
      <c r="E599" s="651">
        <v>-2.0018618744365703E-2</v>
      </c>
      <c r="F599" s="473"/>
      <c r="G599" s="473"/>
      <c r="H599" s="1172" t="s">
        <v>404</v>
      </c>
      <c r="I599" s="1127"/>
      <c r="J599" s="655">
        <v>-3.4932220602178275E-3</v>
      </c>
      <c r="K599" s="473"/>
      <c r="L599" s="473"/>
      <c r="M599" s="1172" t="s">
        <v>426</v>
      </c>
      <c r="N599" s="1127"/>
      <c r="O599" s="656">
        <v>1.800718876992332E-2</v>
      </c>
      <c r="P599" s="473"/>
      <c r="Q599" s="473"/>
      <c r="AB599" s="168"/>
      <c r="AC599" s="168"/>
      <c r="AD599" s="168"/>
      <c r="AE599" s="168"/>
      <c r="AF599" s="168"/>
      <c r="AG599" s="168"/>
      <c r="AH599" s="168"/>
      <c r="AI599" s="168"/>
      <c r="AJ599" s="168"/>
      <c r="AK599" s="168"/>
      <c r="AL599" s="168"/>
      <c r="AM599" s="168"/>
      <c r="AN599" s="168"/>
      <c r="AO599" s="168"/>
      <c r="AP599" s="168"/>
      <c r="AQ599" s="168"/>
      <c r="AR599" s="168"/>
      <c r="AS599" s="168"/>
      <c r="AT599" s="168"/>
      <c r="AU599" s="168"/>
      <c r="AV599" s="168"/>
      <c r="AW599" s="168"/>
      <c r="AX599" s="168"/>
      <c r="AY599" s="168"/>
      <c r="AZ599" s="168"/>
      <c r="BA599" s="170"/>
      <c r="BB599" s="255"/>
      <c r="BC599" s="170"/>
      <c r="BD599" s="170"/>
      <c r="BE599" s="170"/>
      <c r="BF599" s="170"/>
      <c r="BG599" s="170"/>
      <c r="BH599" s="170"/>
      <c r="BI599" s="170"/>
      <c r="BJ599" s="170"/>
      <c r="BK599" s="170"/>
      <c r="BL599" s="170"/>
      <c r="BM599" s="170"/>
      <c r="BN599" s="170"/>
      <c r="BO599" s="170"/>
      <c r="BP599" s="170"/>
      <c r="BQ599" s="170"/>
      <c r="BR599" s="170"/>
      <c r="BS599" s="170"/>
      <c r="BT599" s="170"/>
      <c r="BU599" s="170"/>
      <c r="BV599" s="170"/>
      <c r="BW599" s="170"/>
      <c r="BX599" s="170"/>
      <c r="BY599" s="170"/>
      <c r="BZ599" s="171"/>
      <c r="CA599" s="171"/>
      <c r="CB599" s="171"/>
      <c r="CC599" s="171"/>
      <c r="CD599" s="171"/>
      <c r="CE599" s="171"/>
      <c r="CF599" s="171"/>
      <c r="CG599" s="171"/>
      <c r="CH599" s="171"/>
      <c r="CI599" s="171"/>
      <c r="CJ599" s="171"/>
      <c r="CK599" s="171"/>
      <c r="CL599" s="171"/>
      <c r="CM599" s="171"/>
      <c r="CN599" s="171"/>
      <c r="CO599" s="171"/>
      <c r="CP599" s="171"/>
      <c r="CQ599" s="171"/>
      <c r="CR599" s="171"/>
      <c r="CS599" s="171"/>
      <c r="CT599" s="171"/>
      <c r="CU599" s="171"/>
      <c r="CV599" s="171"/>
      <c r="CW599" s="171"/>
      <c r="CX599" s="171"/>
      <c r="CY599" s="171"/>
      <c r="CZ599" s="171"/>
    </row>
    <row r="600" s="175" customFormat="true" ht="25.15" customHeight="true" x14ac:dyDescent="0.2">
      <c r="C600" s="1172" t="s">
        <v>402</v>
      </c>
      <c r="D600" s="1127"/>
      <c r="E600" s="654">
        <v>-5.7830806003966985E-2</v>
      </c>
      <c r="F600" s="473"/>
      <c r="G600" s="473"/>
      <c r="H600" s="1172" t="s">
        <v>451</v>
      </c>
      <c r="I600" s="1127"/>
      <c r="J600" s="655">
        <v>-1.1511692847752423E-2</v>
      </c>
      <c r="K600" s="473"/>
      <c r="L600" s="473"/>
      <c r="M600" s="1172" t="s">
        <v>408</v>
      </c>
      <c r="N600" s="1127"/>
      <c r="O600" s="656">
        <v>9.9692746283140371E-2</v>
      </c>
      <c r="P600" s="473"/>
      <c r="Q600" s="473"/>
      <c r="AB600" s="168"/>
      <c r="AC600" s="168"/>
      <c r="AD600" s="168"/>
      <c r="AE600" s="168"/>
      <c r="AF600" s="168"/>
      <c r="AG600" s="168"/>
      <c r="AH600" s="168"/>
      <c r="AI600" s="168"/>
      <c r="AJ600" s="168"/>
      <c r="AK600" s="168"/>
      <c r="AL600" s="168"/>
      <c r="AM600" s="168"/>
      <c r="AN600" s="168"/>
      <c r="AO600" s="168"/>
      <c r="AP600" s="168"/>
      <c r="AQ600" s="168"/>
      <c r="AR600" s="168"/>
      <c r="AS600" s="168"/>
      <c r="AT600" s="168"/>
      <c r="AU600" s="168"/>
      <c r="AV600" s="168"/>
      <c r="AW600" s="168"/>
      <c r="AX600" s="168"/>
      <c r="AY600" s="168"/>
      <c r="AZ600" s="168"/>
      <c r="BA600" s="170"/>
      <c r="BB600" s="255"/>
      <c r="BC600" s="170"/>
      <c r="BD600" s="170"/>
      <c r="BE600" s="170"/>
      <c r="BF600" s="170"/>
      <c r="BG600" s="170"/>
      <c r="BH600" s="170"/>
      <c r="BI600" s="170"/>
      <c r="BJ600" s="170"/>
      <c r="BK600" s="170"/>
      <c r="BL600" s="170"/>
      <c r="BM600" s="170"/>
      <c r="BN600" s="170"/>
      <c r="BO600" s="170"/>
      <c r="BP600" s="170"/>
      <c r="BQ600" s="170"/>
      <c r="BR600" s="170"/>
      <c r="BS600" s="170"/>
      <c r="BT600" s="170"/>
      <c r="BU600" s="170"/>
      <c r="BV600" s="170"/>
      <c r="BW600" s="170"/>
      <c r="BX600" s="170"/>
      <c r="BY600" s="170"/>
      <c r="BZ600" s="171"/>
      <c r="CA600" s="171"/>
      <c r="CB600" s="171"/>
      <c r="CC600" s="171"/>
      <c r="CD600" s="171"/>
      <c r="CE600" s="171"/>
      <c r="CF600" s="171"/>
      <c r="CG600" s="171"/>
      <c r="CH600" s="171"/>
      <c r="CI600" s="171"/>
      <c r="CJ600" s="171"/>
      <c r="CK600" s="171"/>
      <c r="CL600" s="171"/>
      <c r="CM600" s="171"/>
      <c r="CN600" s="171"/>
      <c r="CO600" s="171"/>
      <c r="CP600" s="171"/>
      <c r="CQ600" s="171"/>
      <c r="CR600" s="171"/>
      <c r="CS600" s="171"/>
      <c r="CT600" s="171"/>
      <c r="CU600" s="171"/>
      <c r="CV600" s="171"/>
      <c r="CW600" s="171"/>
      <c r="CX600" s="171"/>
      <c r="CY600" s="171"/>
      <c r="CZ600" s="171"/>
    </row>
    <row r="601" s="175" customFormat="true" ht="25.15" customHeight="true" x14ac:dyDescent="0.2">
      <c r="C601" s="1172" t="s">
        <v>608</v>
      </c>
      <c r="D601" s="1127"/>
      <c r="E601" s="654">
        <v>-2.7337656268557515E-2</v>
      </c>
      <c r="F601" s="473"/>
      <c r="G601" s="473"/>
      <c r="H601" s="1172" t="s">
        <v>420</v>
      </c>
      <c r="I601" s="1127"/>
      <c r="J601" s="655">
        <v>5.9373018998711141E-2</v>
      </c>
      <c r="K601" s="473"/>
      <c r="L601" s="473"/>
      <c r="M601" s="1172" t="s">
        <v>430</v>
      </c>
      <c r="N601" s="1127"/>
      <c r="O601" s="656">
        <v>7.7320148354520181E-3</v>
      </c>
      <c r="P601" s="473"/>
      <c r="Q601" s="473"/>
      <c r="AB601" s="168"/>
      <c r="AC601" s="168"/>
      <c r="AD601" s="168"/>
      <c r="AE601" s="168"/>
      <c r="AF601" s="168"/>
      <c r="AG601" s="168"/>
      <c r="AH601" s="168"/>
      <c r="AI601" s="168"/>
      <c r="AJ601" s="168"/>
      <c r="AK601" s="168"/>
      <c r="AL601" s="168"/>
      <c r="AM601" s="168"/>
      <c r="AN601" s="168"/>
      <c r="AO601" s="168"/>
      <c r="AP601" s="168"/>
      <c r="AQ601" s="168"/>
      <c r="AR601" s="168"/>
      <c r="AS601" s="168"/>
      <c r="AT601" s="168"/>
      <c r="AU601" s="168"/>
      <c r="AV601" s="168"/>
      <c r="AW601" s="168"/>
      <c r="AX601" s="168"/>
      <c r="AY601" s="168"/>
      <c r="AZ601" s="168"/>
      <c r="BA601" s="170"/>
      <c r="BB601" s="255"/>
      <c r="BC601" s="170"/>
      <c r="BD601" s="170"/>
      <c r="BE601" s="170"/>
      <c r="BF601" s="170"/>
      <c r="BG601" s="170"/>
      <c r="BH601" s="170"/>
      <c r="BI601" s="170"/>
      <c r="BJ601" s="170"/>
      <c r="BK601" s="170"/>
      <c r="BL601" s="170"/>
      <c r="BM601" s="170"/>
      <c r="BN601" s="170"/>
      <c r="BO601" s="170"/>
      <c r="BP601" s="170"/>
      <c r="BQ601" s="170"/>
      <c r="BR601" s="170"/>
      <c r="BS601" s="170"/>
      <c r="BT601" s="170"/>
      <c r="BU601" s="170"/>
      <c r="BV601" s="170"/>
      <c r="BW601" s="170"/>
      <c r="BX601" s="170"/>
      <c r="BY601" s="170"/>
      <c r="BZ601" s="171"/>
      <c r="CA601" s="171"/>
      <c r="CB601" s="171"/>
      <c r="CC601" s="171"/>
      <c r="CD601" s="171"/>
      <c r="CE601" s="171"/>
      <c r="CF601" s="171"/>
      <c r="CG601" s="171"/>
      <c r="CH601" s="171"/>
      <c r="CI601" s="171"/>
      <c r="CJ601" s="171"/>
      <c r="CK601" s="171"/>
      <c r="CL601" s="171"/>
      <c r="CM601" s="171"/>
      <c r="CN601" s="171"/>
      <c r="CO601" s="171"/>
      <c r="CP601" s="171"/>
      <c r="CQ601" s="171"/>
      <c r="CR601" s="171"/>
      <c r="CS601" s="171"/>
      <c r="CT601" s="171"/>
      <c r="CU601" s="171"/>
      <c r="CV601" s="171"/>
      <c r="CW601" s="171"/>
      <c r="CX601" s="171"/>
      <c r="CY601" s="171"/>
      <c r="CZ601" s="171"/>
    </row>
    <row r="602" s="175" customFormat="true" ht="25.15" customHeight="true" x14ac:dyDescent="0.2">
      <c r="C602" s="1172" t="s">
        <v>626</v>
      </c>
      <c r="D602" s="1127"/>
      <c r="E602" s="654">
        <v>1.4190346474016755E-3</v>
      </c>
      <c r="F602" s="473"/>
      <c r="G602" s="473"/>
      <c r="H602" s="1172" t="s">
        <v>435</v>
      </c>
      <c r="I602" s="1127"/>
      <c r="J602" s="655">
        <v>1.3244744243280189E-2</v>
      </c>
      <c r="K602" s="473"/>
      <c r="L602" s="473"/>
      <c r="M602" s="1172" t="s">
        <v>448</v>
      </c>
      <c r="N602" s="1127"/>
      <c r="O602" s="656">
        <v>-4.6879709687346251E-3</v>
      </c>
      <c r="P602" s="473"/>
      <c r="Q602" s="473"/>
      <c r="AB602" s="168"/>
      <c r="AC602" s="168"/>
      <c r="AD602" s="168"/>
      <c r="AE602" s="168"/>
      <c r="AF602" s="168"/>
      <c r="AG602" s="168"/>
      <c r="AH602" s="168"/>
      <c r="AI602" s="168"/>
      <c r="AJ602" s="168"/>
      <c r="AK602" s="168"/>
      <c r="AL602" s="168"/>
      <c r="AM602" s="168"/>
      <c r="AN602" s="168"/>
      <c r="AO602" s="168"/>
      <c r="AP602" s="168"/>
      <c r="AQ602" s="168"/>
      <c r="AR602" s="168"/>
      <c r="AS602" s="168"/>
      <c r="AT602" s="168"/>
      <c r="AU602" s="168"/>
      <c r="AV602" s="168"/>
      <c r="AW602" s="168"/>
      <c r="AX602" s="168"/>
      <c r="AY602" s="168"/>
      <c r="AZ602" s="168"/>
      <c r="BA602" s="170"/>
      <c r="BB602" s="255"/>
      <c r="BC602" s="170"/>
      <c r="BD602" s="170"/>
      <c r="BE602" s="170"/>
      <c r="BF602" s="170"/>
      <c r="BG602" s="170"/>
      <c r="BH602" s="170"/>
      <c r="BI602" s="170"/>
      <c r="BJ602" s="170"/>
      <c r="BK602" s="170"/>
      <c r="BL602" s="170"/>
      <c r="BM602" s="170"/>
      <c r="BN602" s="170"/>
      <c r="BO602" s="170"/>
      <c r="BP602" s="170"/>
      <c r="BQ602" s="170"/>
      <c r="BR602" s="170"/>
      <c r="BS602" s="170"/>
      <c r="BT602" s="170"/>
      <c r="BU602" s="170"/>
      <c r="BV602" s="170"/>
      <c r="BW602" s="170"/>
      <c r="BX602" s="170"/>
      <c r="BY602" s="170"/>
      <c r="BZ602" s="171"/>
      <c r="CA602" s="171"/>
      <c r="CB602" s="171"/>
      <c r="CC602" s="171"/>
      <c r="CD602" s="171"/>
      <c r="CE602" s="171"/>
      <c r="CF602" s="171"/>
      <c r="CG602" s="171"/>
      <c r="CH602" s="171"/>
      <c r="CI602" s="171"/>
      <c r="CJ602" s="171"/>
      <c r="CK602" s="171"/>
      <c r="CL602" s="171"/>
      <c r="CM602" s="171"/>
      <c r="CN602" s="171"/>
      <c r="CO602" s="171"/>
      <c r="CP602" s="171"/>
      <c r="CQ602" s="171"/>
      <c r="CR602" s="171"/>
      <c r="CS602" s="171"/>
      <c r="CT602" s="171"/>
      <c r="CU602" s="171"/>
      <c r="CV602" s="171"/>
      <c r="CW602" s="171"/>
      <c r="CX602" s="171"/>
      <c r="CY602" s="171"/>
      <c r="CZ602" s="171"/>
    </row>
    <row r="603" s="175" customFormat="true" ht="25.15" customHeight="true" x14ac:dyDescent="0.2">
      <c r="C603" s="1172" t="s">
        <v>632</v>
      </c>
      <c r="D603" s="1127"/>
      <c r="E603" s="654">
        <v>5.0563117815472748E-3</v>
      </c>
      <c r="F603" s="473"/>
      <c r="G603" s="473"/>
      <c r="H603" s="1172" t="s">
        <v>636</v>
      </c>
      <c r="I603" s="1127"/>
      <c r="J603" s="655">
        <v>-2.5743474968606874E-3</v>
      </c>
      <c r="K603" s="473"/>
      <c r="L603" s="473"/>
      <c r="M603" s="1172" t="s">
        <v>404</v>
      </c>
      <c r="N603" s="1127"/>
      <c r="O603" s="656">
        <v>-0.10168080431884367</v>
      </c>
      <c r="P603" s="473"/>
      <c r="Q603" s="473"/>
      <c r="AB603" s="168"/>
      <c r="AC603" s="168"/>
      <c r="AD603" s="168"/>
      <c r="AE603" s="168"/>
      <c r="AF603" s="168"/>
      <c r="AG603" s="168"/>
      <c r="AH603" s="168"/>
      <c r="AI603" s="168"/>
      <c r="AJ603" s="168"/>
      <c r="AK603" s="168"/>
      <c r="AL603" s="168"/>
      <c r="AM603" s="168"/>
      <c r="AN603" s="168"/>
      <c r="AO603" s="168"/>
      <c r="AP603" s="168"/>
      <c r="AQ603" s="168"/>
      <c r="AR603" s="168"/>
      <c r="AS603" s="168"/>
      <c r="AT603" s="168"/>
      <c r="AU603" s="168"/>
      <c r="AV603" s="168"/>
      <c r="AW603" s="168"/>
      <c r="AX603" s="168"/>
      <c r="AY603" s="168"/>
      <c r="AZ603" s="168"/>
      <c r="BA603" s="170"/>
      <c r="BB603" s="255"/>
      <c r="BC603" s="170"/>
      <c r="BD603" s="170"/>
      <c r="BE603" s="170"/>
      <c r="BF603" s="170"/>
      <c r="BG603" s="170"/>
      <c r="BH603" s="170"/>
      <c r="BI603" s="170"/>
      <c r="BJ603" s="170"/>
      <c r="BK603" s="170"/>
      <c r="BL603" s="170"/>
      <c r="BM603" s="170"/>
      <c r="BN603" s="170"/>
      <c r="BO603" s="170"/>
      <c r="BP603" s="170"/>
      <c r="BQ603" s="170"/>
      <c r="BR603" s="170"/>
      <c r="BS603" s="170"/>
      <c r="BT603" s="170"/>
      <c r="BU603" s="170"/>
      <c r="BV603" s="170"/>
      <c r="BW603" s="170"/>
      <c r="BX603" s="170"/>
      <c r="BY603" s="170"/>
      <c r="BZ603" s="171"/>
      <c r="CA603" s="171"/>
      <c r="CB603" s="171"/>
      <c r="CC603" s="171"/>
      <c r="CD603" s="171"/>
      <c r="CE603" s="171"/>
      <c r="CF603" s="171"/>
      <c r="CG603" s="171"/>
      <c r="CH603" s="171"/>
      <c r="CI603" s="171"/>
      <c r="CJ603" s="171"/>
      <c r="CK603" s="171"/>
      <c r="CL603" s="171"/>
      <c r="CM603" s="171"/>
      <c r="CN603" s="171"/>
      <c r="CO603" s="171"/>
      <c r="CP603" s="171"/>
      <c r="CQ603" s="171"/>
      <c r="CR603" s="171"/>
      <c r="CS603" s="171"/>
      <c r="CT603" s="171"/>
      <c r="CU603" s="171"/>
      <c r="CV603" s="171"/>
      <c r="CW603" s="171"/>
      <c r="CX603" s="171"/>
      <c r="CY603" s="171"/>
      <c r="CZ603" s="171"/>
    </row>
    <row r="604" s="175" customFormat="true" ht="25.15" customHeight="true" x14ac:dyDescent="0.2">
      <c r="C604" s="1172" t="s">
        <v>434</v>
      </c>
      <c r="D604" s="1127"/>
      <c r="E604" s="654">
        <v>1.6926019510352386E-2</v>
      </c>
      <c r="F604" s="473"/>
      <c r="G604" s="473"/>
      <c r="H604" s="1172" t="s">
        <v>593</v>
      </c>
      <c r="I604" s="1127"/>
      <c r="J604" s="655">
        <v>-3.9809233218954868E-2</v>
      </c>
      <c r="K604" s="473"/>
      <c r="L604" s="473"/>
      <c r="M604" s="1172" t="s">
        <v>465</v>
      </c>
      <c r="N604" s="1127"/>
      <c r="O604" s="656">
        <v>2.993643424183907E-3</v>
      </c>
      <c r="P604" s="473"/>
      <c r="Q604" s="473"/>
      <c r="AB604" s="168"/>
      <c r="AC604" s="168"/>
      <c r="AD604" s="168"/>
      <c r="AE604" s="168"/>
      <c r="AF604" s="168"/>
      <c r="AG604" s="168"/>
      <c r="AH604" s="168"/>
      <c r="AI604" s="168"/>
      <c r="AJ604" s="168"/>
      <c r="AK604" s="168"/>
      <c r="AL604" s="168"/>
      <c r="AM604" s="168"/>
      <c r="AN604" s="168"/>
      <c r="AO604" s="168"/>
      <c r="AP604" s="168"/>
      <c r="AQ604" s="168"/>
      <c r="AR604" s="168"/>
      <c r="AS604" s="168"/>
      <c r="AT604" s="168"/>
      <c r="AU604" s="168"/>
      <c r="AV604" s="168"/>
      <c r="AW604" s="168"/>
      <c r="AX604" s="168"/>
      <c r="AY604" s="168"/>
      <c r="AZ604" s="168"/>
      <c r="BA604" s="171"/>
      <c r="BB604" s="256"/>
      <c r="BC604" s="171"/>
      <c r="BD604" s="171"/>
      <c r="BE604" s="171"/>
      <c r="BF604" s="171"/>
      <c r="BG604" s="171"/>
      <c r="BH604" s="171"/>
      <c r="BI604" s="171"/>
      <c r="BJ604" s="171"/>
      <c r="BK604" s="171"/>
      <c r="BL604" s="171"/>
      <c r="BM604" s="171"/>
      <c r="BN604" s="171"/>
      <c r="BO604" s="171"/>
      <c r="BP604" s="171"/>
      <c r="BQ604" s="171"/>
      <c r="BR604" s="171"/>
      <c r="BS604" s="171"/>
      <c r="BT604" s="171"/>
      <c r="BU604" s="171"/>
      <c r="BV604" s="171"/>
      <c r="BW604" s="171"/>
      <c r="BX604" s="171"/>
      <c r="BY604" s="171"/>
      <c r="BZ604" s="171"/>
      <c r="CA604" s="171"/>
      <c r="CB604" s="171"/>
      <c r="CC604" s="171"/>
      <c r="CD604" s="171"/>
      <c r="CE604" s="171"/>
      <c r="CF604" s="171"/>
      <c r="CG604" s="171"/>
      <c r="CH604" s="171"/>
      <c r="CI604" s="171"/>
      <c r="CJ604" s="171"/>
      <c r="CK604" s="171"/>
      <c r="CL604" s="171"/>
      <c r="CM604" s="171"/>
      <c r="CN604" s="171"/>
      <c r="CO604" s="171"/>
      <c r="CP604" s="171"/>
      <c r="CQ604" s="171"/>
      <c r="CR604" s="171"/>
      <c r="CS604" s="171"/>
      <c r="CT604" s="171"/>
      <c r="CU604" s="171"/>
      <c r="CV604" s="171"/>
      <c r="CW604" s="171"/>
      <c r="CX604" s="171"/>
      <c r="CY604" s="171"/>
      <c r="CZ604" s="171"/>
    </row>
    <row r="605" s="175" customFormat="true" ht="25.15" customHeight="true" x14ac:dyDescent="0.2">
      <c r="C605" s="1172" t="s">
        <v>426</v>
      </c>
      <c r="D605" s="1127"/>
      <c r="E605" s="654">
        <v>3.2225770242723585E-2</v>
      </c>
      <c r="F605" s="473"/>
      <c r="G605" s="473"/>
      <c r="H605" s="1172" t="s">
        <v>460</v>
      </c>
      <c r="I605" s="1127"/>
      <c r="J605" s="655">
        <v>1.4896221605468672E-3</v>
      </c>
      <c r="K605" s="473"/>
      <c r="L605" s="473"/>
      <c r="M605" s="1172" t="s">
        <v>451</v>
      </c>
      <c r="N605" s="1127"/>
      <c r="O605" s="656">
        <v>2.1744271403273067E-2</v>
      </c>
      <c r="P605" s="473"/>
      <c r="Q605" s="473"/>
      <c r="AB605" s="168"/>
      <c r="AC605" s="168"/>
      <c r="AD605" s="168"/>
      <c r="AE605" s="168"/>
      <c r="AF605" s="168"/>
      <c r="AG605" s="168"/>
      <c r="AH605" s="168"/>
      <c r="AI605" s="168"/>
      <c r="AJ605" s="168"/>
      <c r="AK605" s="168"/>
      <c r="AL605" s="168"/>
      <c r="AM605" s="168"/>
      <c r="AN605" s="168"/>
      <c r="AO605" s="168"/>
      <c r="AP605" s="168"/>
      <c r="AQ605" s="168"/>
      <c r="AR605" s="168"/>
      <c r="AS605" s="168"/>
      <c r="AT605" s="168"/>
      <c r="AU605" s="168"/>
      <c r="AV605" s="168"/>
      <c r="AW605" s="168"/>
      <c r="AX605" s="168"/>
      <c r="AY605" s="168"/>
      <c r="AZ605" s="168"/>
      <c r="BA605" s="171"/>
      <c r="BB605" s="256"/>
      <c r="BC605" s="171"/>
      <c r="BD605" s="171"/>
      <c r="BE605" s="171"/>
      <c r="BF605" s="171"/>
      <c r="BG605" s="171"/>
      <c r="BH605" s="171"/>
      <c r="BI605" s="171"/>
      <c r="BJ605" s="171"/>
      <c r="BK605" s="171"/>
      <c r="BL605" s="171"/>
      <c r="BM605" s="171"/>
      <c r="BN605" s="171"/>
      <c r="BO605" s="171"/>
      <c r="BP605" s="171"/>
      <c r="BQ605" s="171"/>
      <c r="BR605" s="171"/>
      <c r="BS605" s="171"/>
      <c r="BT605" s="171"/>
      <c r="BU605" s="171"/>
      <c r="BV605" s="171"/>
      <c r="BW605" s="171"/>
      <c r="BX605" s="171"/>
      <c r="BY605" s="171"/>
      <c r="BZ605" s="171"/>
      <c r="CA605" s="171"/>
      <c r="CB605" s="171"/>
      <c r="CC605" s="171"/>
      <c r="CD605" s="171"/>
      <c r="CE605" s="171"/>
      <c r="CF605" s="171"/>
      <c r="CG605" s="171"/>
      <c r="CH605" s="171"/>
      <c r="CI605" s="171"/>
      <c r="CJ605" s="171"/>
      <c r="CK605" s="171"/>
      <c r="CL605" s="171"/>
      <c r="CM605" s="171"/>
      <c r="CN605" s="171"/>
      <c r="CO605" s="171"/>
      <c r="CP605" s="171"/>
      <c r="CQ605" s="171"/>
      <c r="CR605" s="171"/>
      <c r="CS605" s="171"/>
      <c r="CT605" s="171"/>
      <c r="CU605" s="171"/>
      <c r="CV605" s="171"/>
      <c r="CW605" s="171"/>
      <c r="CX605" s="171"/>
      <c r="CY605" s="171"/>
      <c r="CZ605" s="171"/>
    </row>
    <row r="606" s="175" customFormat="true" ht="25.15" customHeight="true" x14ac:dyDescent="0.2">
      <c r="C606" s="1172" t="s">
        <v>408</v>
      </c>
      <c r="D606" s="1127"/>
      <c r="E606" s="654">
        <v>4.5913571292144309E-2</v>
      </c>
      <c r="F606" s="473"/>
      <c r="G606" s="473"/>
      <c r="H606" s="1172" t="s">
        <v>600</v>
      </c>
      <c r="I606" s="1127"/>
      <c r="J606" s="655">
        <v>-1.2417218468146026E-2</v>
      </c>
      <c r="K606" s="473"/>
      <c r="L606" s="473"/>
      <c r="M606" s="1172" t="s">
        <v>462</v>
      </c>
      <c r="N606" s="1127"/>
      <c r="O606" s="656">
        <v>3.1633667730365415E-4</v>
      </c>
      <c r="P606" s="473"/>
      <c r="Q606" s="473"/>
      <c r="AB606" s="168"/>
      <c r="AC606" s="168"/>
      <c r="AD606" s="168"/>
      <c r="AE606" s="168"/>
      <c r="AF606" s="168"/>
      <c r="AG606" s="168"/>
      <c r="AH606" s="168"/>
      <c r="AI606" s="168"/>
      <c r="AJ606" s="168"/>
      <c r="AK606" s="168"/>
      <c r="AL606" s="168"/>
      <c r="AM606" s="168"/>
      <c r="AN606" s="168"/>
      <c r="AO606" s="168"/>
      <c r="AP606" s="168"/>
      <c r="AQ606" s="168"/>
      <c r="AR606" s="168"/>
      <c r="AS606" s="168"/>
      <c r="AT606" s="168"/>
      <c r="AU606" s="168"/>
      <c r="AV606" s="168"/>
      <c r="AW606" s="168"/>
      <c r="AX606" s="168"/>
      <c r="AY606" s="168"/>
      <c r="AZ606" s="168"/>
      <c r="BA606" s="171"/>
      <c r="BB606" s="256"/>
      <c r="BC606" s="171"/>
      <c r="BD606" s="171"/>
      <c r="BE606" s="171"/>
      <c r="BF606" s="171"/>
      <c r="BG606" s="171"/>
      <c r="BH606" s="171"/>
      <c r="BI606" s="171"/>
      <c r="BJ606" s="171"/>
      <c r="BK606" s="171"/>
      <c r="BL606" s="171"/>
      <c r="BM606" s="171"/>
      <c r="BN606" s="171"/>
      <c r="BO606" s="171"/>
      <c r="BP606" s="171"/>
      <c r="BQ606" s="171"/>
      <c r="BR606" s="171"/>
      <c r="BS606" s="171"/>
      <c r="BT606" s="171"/>
      <c r="BU606" s="171"/>
      <c r="BV606" s="171"/>
      <c r="BW606" s="171"/>
      <c r="BX606" s="171"/>
      <c r="BY606" s="171"/>
      <c r="BZ606" s="171"/>
      <c r="CA606" s="171"/>
      <c r="CB606" s="171"/>
      <c r="CC606" s="171"/>
      <c r="CD606" s="171"/>
      <c r="CE606" s="171"/>
      <c r="CF606" s="171"/>
      <c r="CG606" s="171"/>
      <c r="CH606" s="171"/>
      <c r="CI606" s="171"/>
      <c r="CJ606" s="171"/>
      <c r="CK606" s="171"/>
      <c r="CL606" s="171"/>
      <c r="CM606" s="171"/>
      <c r="CN606" s="171"/>
      <c r="CO606" s="171"/>
      <c r="CP606" s="171"/>
      <c r="CQ606" s="171"/>
      <c r="CR606" s="171"/>
      <c r="CS606" s="171"/>
      <c r="CT606" s="171"/>
      <c r="CU606" s="171"/>
      <c r="CV606" s="171"/>
      <c r="CW606" s="171"/>
      <c r="CX606" s="171"/>
      <c r="CY606" s="171"/>
      <c r="CZ606" s="171"/>
    </row>
    <row r="607" s="175" customFormat="true" ht="25.15" customHeight="true" x14ac:dyDescent="0.2">
      <c r="C607" s="1172" t="s">
        <v>430</v>
      </c>
      <c r="D607" s="1127"/>
      <c r="E607" s="654">
        <v>1.3891298631193606E-2</v>
      </c>
      <c r="F607" s="473"/>
      <c r="G607" s="473"/>
      <c r="H607" s="1172" t="s">
        <v>444</v>
      </c>
      <c r="I607" s="1127"/>
      <c r="J607" s="655">
        <v>-6.8521640972982511E-3</v>
      </c>
      <c r="K607" s="473"/>
      <c r="L607" s="473"/>
      <c r="M607" s="1172" t="s">
        <v>420</v>
      </c>
      <c r="N607" s="1127"/>
      <c r="O607" s="656">
        <v>2.0143593551430177E-2</v>
      </c>
      <c r="P607" s="473"/>
      <c r="Q607" s="473"/>
      <c r="AB607" s="168"/>
      <c r="AC607" s="168"/>
      <c r="AD607" s="168"/>
      <c r="AE607" s="168"/>
      <c r="AF607" s="168"/>
      <c r="AG607" s="168"/>
      <c r="AH607" s="168"/>
      <c r="AI607" s="168"/>
      <c r="AJ607" s="168"/>
      <c r="AK607" s="168"/>
      <c r="AL607" s="168"/>
      <c r="AM607" s="168"/>
      <c r="AN607" s="168"/>
      <c r="AO607" s="168"/>
      <c r="AP607" s="168"/>
      <c r="AQ607" s="168"/>
      <c r="AR607" s="168"/>
      <c r="AS607" s="168"/>
      <c r="AT607" s="168"/>
      <c r="AU607" s="168"/>
      <c r="AV607" s="168"/>
      <c r="AW607" s="168"/>
      <c r="AX607" s="168"/>
      <c r="AY607" s="168"/>
      <c r="AZ607" s="168"/>
      <c r="BA607" s="171"/>
      <c r="BB607" s="256"/>
      <c r="BC607" s="171"/>
      <c r="BD607" s="171"/>
      <c r="BE607" s="171"/>
      <c r="BF607" s="171"/>
      <c r="BG607" s="171"/>
      <c r="BH607" s="171"/>
      <c r="BI607" s="171"/>
      <c r="BJ607" s="171"/>
      <c r="BK607" s="171"/>
      <c r="BL607" s="171"/>
      <c r="BM607" s="171"/>
      <c r="BN607" s="171"/>
      <c r="BO607" s="171"/>
      <c r="BP607" s="171"/>
      <c r="BQ607" s="171"/>
      <c r="BR607" s="171"/>
      <c r="BS607" s="171"/>
      <c r="BT607" s="171"/>
      <c r="BU607" s="171"/>
      <c r="BV607" s="171"/>
      <c r="BW607" s="171"/>
      <c r="BX607" s="171"/>
      <c r="BY607" s="171"/>
      <c r="BZ607" s="171"/>
      <c r="CA607" s="171"/>
      <c r="CB607" s="171"/>
      <c r="CC607" s="171"/>
      <c r="CD607" s="171"/>
      <c r="CE607" s="171"/>
      <c r="CF607" s="171"/>
      <c r="CG607" s="171"/>
      <c r="CH607" s="171"/>
      <c r="CI607" s="171"/>
      <c r="CJ607" s="171"/>
      <c r="CK607" s="171"/>
      <c r="CL607" s="171"/>
      <c r="CM607" s="171"/>
      <c r="CN607" s="171"/>
      <c r="CO607" s="171"/>
      <c r="CP607" s="171"/>
      <c r="CQ607" s="171"/>
      <c r="CR607" s="171"/>
      <c r="CS607" s="171"/>
      <c r="CT607" s="171"/>
      <c r="CU607" s="171"/>
      <c r="CV607" s="171"/>
      <c r="CW607" s="171"/>
      <c r="CX607" s="171"/>
      <c r="CY607" s="171"/>
      <c r="CZ607" s="171"/>
    </row>
    <row r="608" s="175" customFormat="true" ht="25.15" customHeight="true" x14ac:dyDescent="0.2">
      <c r="C608" s="1172" t="s">
        <v>448</v>
      </c>
      <c r="D608" s="1127"/>
      <c r="E608" s="654">
        <v>-3.3798767407846194E-3</v>
      </c>
      <c r="F608" s="473"/>
      <c r="G608" s="473"/>
      <c r="H608" s="1172" t="s">
        <v>473</v>
      </c>
      <c r="I608" s="1127"/>
      <c r="J608" s="655">
        <v>-3.0811670993858239E-3</v>
      </c>
      <c r="K608" s="473"/>
      <c r="L608" s="473"/>
      <c r="M608" s="1172" t="s">
        <v>435</v>
      </c>
      <c r="N608" s="1127"/>
      <c r="O608" s="656">
        <v>4.1635358941269282E-3</v>
      </c>
      <c r="P608" s="473"/>
      <c r="Q608" s="473"/>
      <c r="AB608" s="168"/>
      <c r="AC608" s="168"/>
      <c r="AD608" s="168"/>
      <c r="AE608" s="168"/>
      <c r="AF608" s="168"/>
      <c r="AG608" s="168"/>
      <c r="AH608" s="168"/>
      <c r="AI608" s="168"/>
      <c r="AJ608" s="168"/>
      <c r="AK608" s="168"/>
      <c r="AL608" s="168"/>
      <c r="AM608" s="168"/>
      <c r="AN608" s="168"/>
      <c r="AO608" s="168"/>
      <c r="AP608" s="168"/>
      <c r="AQ608" s="168"/>
      <c r="AR608" s="168"/>
      <c r="AS608" s="168"/>
      <c r="AT608" s="168"/>
      <c r="AU608" s="168"/>
      <c r="AV608" s="168"/>
      <c r="AW608" s="168"/>
      <c r="AX608" s="168"/>
      <c r="AY608" s="168"/>
      <c r="AZ608" s="168"/>
      <c r="BA608" s="171"/>
      <c r="BB608" s="256"/>
      <c r="BC608" s="171"/>
      <c r="BD608" s="171"/>
      <c r="BE608" s="171"/>
      <c r="BF608" s="171"/>
      <c r="BG608" s="171"/>
      <c r="BH608" s="171"/>
      <c r="BI608" s="171"/>
      <c r="BJ608" s="171"/>
      <c r="BK608" s="171"/>
      <c r="BL608" s="171"/>
      <c r="BM608" s="171"/>
      <c r="BN608" s="171"/>
      <c r="BO608" s="171"/>
      <c r="BP608" s="171"/>
      <c r="BQ608" s="171"/>
      <c r="BR608" s="171"/>
      <c r="BS608" s="171"/>
      <c r="BT608" s="171"/>
      <c r="BU608" s="171"/>
      <c r="BV608" s="171"/>
      <c r="BW608" s="171"/>
      <c r="BX608" s="171"/>
      <c r="BY608" s="171"/>
      <c r="BZ608" s="171"/>
      <c r="CA608" s="171"/>
      <c r="CB608" s="171"/>
      <c r="CC608" s="171"/>
      <c r="CD608" s="171"/>
      <c r="CE608" s="171"/>
      <c r="CF608" s="171"/>
      <c r="CG608" s="171"/>
      <c r="CH608" s="171"/>
      <c r="CI608" s="171"/>
      <c r="CJ608" s="171"/>
      <c r="CK608" s="171"/>
      <c r="CL608" s="171"/>
      <c r="CM608" s="171"/>
      <c r="CN608" s="171"/>
      <c r="CO608" s="171"/>
      <c r="CP608" s="171"/>
      <c r="CQ608" s="171"/>
      <c r="CR608" s="171"/>
      <c r="CS608" s="171"/>
      <c r="CT608" s="171"/>
      <c r="CU608" s="171"/>
      <c r="CV608" s="171"/>
      <c r="CW608" s="171"/>
      <c r="CX608" s="171"/>
      <c r="CY608" s="171"/>
      <c r="CZ608" s="171"/>
    </row>
    <row r="609" s="175" customFormat="true" ht="25.15" customHeight="true" x14ac:dyDescent="0.2">
      <c r="C609" s="1172" t="s">
        <v>404</v>
      </c>
      <c r="D609" s="1127"/>
      <c r="E609" s="654">
        <v>-6.7129456373776195E-2</v>
      </c>
      <c r="F609" s="473"/>
      <c r="G609" s="473"/>
      <c r="H609" s="1172" t="s">
        <v>635</v>
      </c>
      <c r="I609" s="1127"/>
      <c r="J609" s="655">
        <v>-7.5014173006436599E-3</v>
      </c>
      <c r="K609" s="473"/>
      <c r="L609" s="473"/>
      <c r="M609" s="1172" t="s">
        <v>636</v>
      </c>
      <c r="N609" s="1127"/>
      <c r="O609" s="656">
        <v>-8.0561609698817627E-4</v>
      </c>
      <c r="P609" s="473"/>
      <c r="Q609" s="473"/>
      <c r="AB609" s="168"/>
      <c r="AC609" s="168"/>
      <c r="AD609" s="168"/>
      <c r="AE609" s="168"/>
      <c r="AF609" s="168"/>
      <c r="AG609" s="168"/>
      <c r="AH609" s="168"/>
      <c r="AI609" s="168"/>
      <c r="AJ609" s="168"/>
      <c r="AK609" s="168"/>
      <c r="AL609" s="168"/>
      <c r="AM609" s="168"/>
      <c r="AN609" s="168"/>
      <c r="AO609" s="168"/>
      <c r="AP609" s="168"/>
      <c r="AQ609" s="168"/>
      <c r="AR609" s="168"/>
      <c r="AS609" s="168"/>
      <c r="AT609" s="168"/>
      <c r="AU609" s="168"/>
      <c r="AV609" s="168"/>
      <c r="AW609" s="168"/>
      <c r="AX609" s="168"/>
      <c r="AY609" s="168"/>
      <c r="AZ609" s="168"/>
      <c r="BA609" s="171"/>
      <c r="BB609" s="256"/>
      <c r="BC609" s="171"/>
      <c r="BD609" s="171"/>
      <c r="BE609" s="171"/>
      <c r="BF609" s="171"/>
      <c r="BG609" s="171"/>
      <c r="BH609" s="171"/>
      <c r="BI609" s="171"/>
      <c r="BJ609" s="171"/>
      <c r="BK609" s="171"/>
      <c r="BL609" s="171"/>
      <c r="BM609" s="171"/>
      <c r="BN609" s="171"/>
      <c r="BO609" s="171"/>
      <c r="BP609" s="171"/>
      <c r="BQ609" s="171"/>
      <c r="BR609" s="171"/>
      <c r="BS609" s="171"/>
      <c r="BT609" s="171"/>
      <c r="BU609" s="171"/>
      <c r="BV609" s="171"/>
      <c r="BW609" s="171"/>
      <c r="BX609" s="171"/>
      <c r="BY609" s="171"/>
      <c r="BZ609" s="171"/>
      <c r="CA609" s="171"/>
      <c r="CB609" s="171"/>
      <c r="CC609" s="171"/>
      <c r="CD609" s="171"/>
      <c r="CE609" s="171"/>
      <c r="CF609" s="171"/>
      <c r="CG609" s="171"/>
      <c r="CH609" s="171"/>
      <c r="CI609" s="171"/>
      <c r="CJ609" s="171"/>
      <c r="CK609" s="171"/>
      <c r="CL609" s="171"/>
      <c r="CM609" s="171"/>
      <c r="CN609" s="171"/>
      <c r="CO609" s="171"/>
      <c r="CP609" s="171"/>
      <c r="CQ609" s="171"/>
      <c r="CR609" s="171"/>
      <c r="CS609" s="171"/>
      <c r="CT609" s="171"/>
      <c r="CU609" s="171"/>
      <c r="CV609" s="171"/>
      <c r="CW609" s="171"/>
      <c r="CX609" s="171"/>
      <c r="CY609" s="171"/>
      <c r="CZ609" s="171"/>
    </row>
    <row r="610" s="175" customFormat="true" ht="25.15" customHeight="true" x14ac:dyDescent="0.2">
      <c r="C610" s="1172" t="s">
        <v>465</v>
      </c>
      <c r="D610" s="1127"/>
      <c r="E610" s="654">
        <v>-4.7552734687904535E-4</v>
      </c>
      <c r="F610" s="473"/>
      <c r="G610" s="473"/>
      <c r="H610" s="1172" t="s">
        <v>464</v>
      </c>
      <c r="I610" s="1127"/>
      <c r="J610" s="655">
        <v>-1.3448005990313351E-2</v>
      </c>
      <c r="K610" s="473"/>
      <c r="L610" s="473"/>
      <c r="M610" s="1172" t="s">
        <v>593</v>
      </c>
      <c r="N610" s="1127"/>
      <c r="O610" s="656">
        <v>8.4333254315942435E-2</v>
      </c>
      <c r="P610" s="473"/>
      <c r="Q610" s="473"/>
      <c r="AB610" s="168"/>
      <c r="AC610" s="168"/>
      <c r="AD610" s="168"/>
      <c r="AE610" s="168"/>
      <c r="AF610" s="168"/>
      <c r="AG610" s="168"/>
      <c r="AH610" s="168"/>
      <c r="AI610" s="168"/>
      <c r="AJ610" s="168"/>
      <c r="AK610" s="168"/>
      <c r="AL610" s="168"/>
      <c r="AM610" s="168"/>
      <c r="AN610" s="168"/>
      <c r="AO610" s="168"/>
      <c r="AP610" s="168"/>
      <c r="AQ610" s="168"/>
      <c r="AR610" s="168"/>
      <c r="AS610" s="168"/>
      <c r="AT610" s="168"/>
      <c r="AU610" s="168"/>
      <c r="AV610" s="168"/>
      <c r="AW610" s="168"/>
      <c r="AX610" s="168"/>
      <c r="AY610" s="168"/>
      <c r="AZ610" s="168"/>
      <c r="BA610" s="171"/>
      <c r="BB610" s="256"/>
      <c r="BC610" s="171"/>
      <c r="BD610" s="171"/>
      <c r="BE610" s="171"/>
      <c r="BF610" s="171"/>
      <c r="BG610" s="171"/>
      <c r="BH610" s="171"/>
      <c r="BI610" s="171"/>
      <c r="BJ610" s="171"/>
      <c r="BK610" s="171"/>
      <c r="BL610" s="171"/>
      <c r="BM610" s="171"/>
      <c r="BN610" s="171"/>
      <c r="BO610" s="171"/>
      <c r="BP610" s="171"/>
      <c r="BQ610" s="171"/>
      <c r="BR610" s="171"/>
      <c r="BS610" s="171"/>
      <c r="BT610" s="171"/>
      <c r="BU610" s="171"/>
      <c r="BV610" s="171"/>
      <c r="BW610" s="171"/>
      <c r="BX610" s="171"/>
      <c r="BY610" s="171"/>
      <c r="BZ610" s="171"/>
      <c r="CA610" s="171"/>
      <c r="CB610" s="171"/>
      <c r="CC610" s="171"/>
      <c r="CD610" s="171"/>
      <c r="CE610" s="171"/>
      <c r="CF610" s="171"/>
      <c r="CG610" s="171"/>
      <c r="CH610" s="171"/>
      <c r="CI610" s="171"/>
      <c r="CJ610" s="171"/>
      <c r="CK610" s="171"/>
      <c r="CL610" s="171"/>
      <c r="CM610" s="171"/>
      <c r="CN610" s="171"/>
      <c r="CO610" s="171"/>
      <c r="CP610" s="171"/>
      <c r="CQ610" s="171"/>
      <c r="CR610" s="171"/>
      <c r="CS610" s="171"/>
      <c r="CT610" s="171"/>
      <c r="CU610" s="171"/>
      <c r="CV610" s="171"/>
      <c r="CW610" s="171"/>
      <c r="CX610" s="171"/>
      <c r="CY610" s="171"/>
      <c r="CZ610" s="171"/>
    </row>
    <row r="611" s="175" customFormat="true" ht="25.15" customHeight="true" x14ac:dyDescent="0.2">
      <c r="C611" s="1172" t="s">
        <v>451</v>
      </c>
      <c r="D611" s="1127"/>
      <c r="E611" s="654">
        <v>-1.4363564466187284E-2</v>
      </c>
      <c r="F611" s="473"/>
      <c r="G611" s="473"/>
      <c r="H611" s="1172" t="s">
        <v>433</v>
      </c>
      <c r="I611" s="1127"/>
      <c r="J611" s="655">
        <v>3.5578733271661209E-2</v>
      </c>
      <c r="K611" s="473"/>
      <c r="L611" s="473"/>
      <c r="M611" s="1172" t="s">
        <v>460</v>
      </c>
      <c r="N611" s="1127"/>
      <c r="O611" s="656">
        <v>-2.1194442808295977E-3</v>
      </c>
      <c r="P611" s="473"/>
      <c r="Q611" s="473"/>
      <c r="AB611" s="168"/>
      <c r="AC611" s="168"/>
      <c r="AD611" s="168"/>
      <c r="AE611" s="168"/>
      <c r="AF611" s="168"/>
      <c r="AG611" s="168"/>
      <c r="AH611" s="168"/>
      <c r="AI611" s="168"/>
      <c r="AJ611" s="168"/>
      <c r="AK611" s="168"/>
      <c r="AL611" s="168"/>
      <c r="AM611" s="168"/>
      <c r="AN611" s="168"/>
      <c r="AO611" s="168"/>
      <c r="AP611" s="168"/>
      <c r="AQ611" s="168"/>
      <c r="AR611" s="168"/>
      <c r="AS611" s="168"/>
      <c r="AT611" s="168"/>
      <c r="AU611" s="168"/>
      <c r="AV611" s="168"/>
      <c r="AW611" s="168"/>
      <c r="AX611" s="168"/>
      <c r="AY611" s="168"/>
      <c r="AZ611" s="168"/>
      <c r="BA611" s="171"/>
      <c r="BB611" s="256"/>
      <c r="BC611" s="171"/>
      <c r="BD611" s="171"/>
      <c r="BE611" s="171"/>
      <c r="BF611" s="171"/>
      <c r="BG611" s="171"/>
      <c r="BH611" s="171"/>
      <c r="BI611" s="171"/>
      <c r="BJ611" s="171"/>
      <c r="BK611" s="171"/>
      <c r="BL611" s="171"/>
      <c r="BM611" s="171"/>
      <c r="BN611" s="171"/>
      <c r="BO611" s="171"/>
      <c r="BP611" s="171"/>
      <c r="BQ611" s="171"/>
      <c r="BR611" s="171"/>
      <c r="BS611" s="171"/>
      <c r="BT611" s="171"/>
      <c r="BU611" s="171"/>
      <c r="BV611" s="171"/>
      <c r="BW611" s="171"/>
      <c r="BX611" s="171"/>
      <c r="BY611" s="171"/>
      <c r="BZ611" s="171"/>
      <c r="CA611" s="171"/>
      <c r="CB611" s="171"/>
      <c r="CC611" s="171"/>
      <c r="CD611" s="171"/>
      <c r="CE611" s="171"/>
      <c r="CF611" s="171"/>
      <c r="CG611" s="171"/>
      <c r="CH611" s="171"/>
      <c r="CI611" s="171"/>
      <c r="CJ611" s="171"/>
      <c r="CK611" s="171"/>
      <c r="CL611" s="171"/>
      <c r="CM611" s="171"/>
      <c r="CN611" s="171"/>
      <c r="CO611" s="171"/>
      <c r="CP611" s="171"/>
      <c r="CQ611" s="171"/>
      <c r="CR611" s="171"/>
      <c r="CS611" s="171"/>
      <c r="CT611" s="171"/>
      <c r="CU611" s="171"/>
      <c r="CV611" s="171"/>
      <c r="CW611" s="171"/>
      <c r="CX611" s="171"/>
      <c r="CY611" s="171"/>
      <c r="CZ611" s="171"/>
    </row>
    <row r="612" s="175" customFormat="true" ht="25.15" customHeight="true" x14ac:dyDescent="0.2">
      <c r="C612" s="1172" t="s">
        <v>452</v>
      </c>
      <c r="D612" s="1127"/>
      <c r="E612" s="654">
        <v>6.791981519571097E-3</v>
      </c>
      <c r="F612" s="473"/>
      <c r="G612" s="473"/>
      <c r="H612" s="1172" t="s">
        <v>470</v>
      </c>
      <c r="I612" s="1127"/>
      <c r="J612" s="655">
        <v>2.0942441311814389E-3</v>
      </c>
      <c r="K612" s="473"/>
      <c r="L612" s="473"/>
      <c r="M612" s="1172" t="s">
        <v>416</v>
      </c>
      <c r="N612" s="1127"/>
      <c r="O612" s="656">
        <v>-3.2462119478140171E-3</v>
      </c>
      <c r="P612" s="473"/>
      <c r="Q612" s="473"/>
      <c r="AB612" s="168"/>
      <c r="AC612" s="168"/>
      <c r="AD612" s="168"/>
      <c r="AE612" s="168"/>
      <c r="AF612" s="168"/>
      <c r="AG612" s="168"/>
      <c r="AH612" s="168"/>
      <c r="AI612" s="168"/>
      <c r="AJ612" s="168"/>
      <c r="AK612" s="168"/>
      <c r="AL612" s="168"/>
      <c r="AM612" s="168"/>
      <c r="AN612" s="168"/>
      <c r="AO612" s="168"/>
      <c r="AP612" s="168"/>
      <c r="AQ612" s="168"/>
      <c r="AR612" s="168"/>
      <c r="AS612" s="168"/>
      <c r="AT612" s="168"/>
      <c r="AU612" s="168"/>
      <c r="AV612" s="168"/>
      <c r="AW612" s="168"/>
      <c r="AX612" s="168"/>
      <c r="AY612" s="168"/>
      <c r="AZ612" s="168"/>
      <c r="BA612" s="171"/>
      <c r="BB612" s="256"/>
      <c r="BC612" s="171"/>
      <c r="BD612" s="171"/>
      <c r="BE612" s="171"/>
      <c r="BF612" s="171"/>
      <c r="BG612" s="171"/>
      <c r="BH612" s="171"/>
      <c r="BI612" s="171"/>
      <c r="BJ612" s="171"/>
      <c r="BK612" s="171"/>
      <c r="BL612" s="171"/>
      <c r="BM612" s="171"/>
      <c r="BN612" s="171"/>
      <c r="BO612" s="171"/>
      <c r="BP612" s="171"/>
      <c r="BQ612" s="171"/>
      <c r="BR612" s="171"/>
      <c r="BS612" s="171"/>
      <c r="BT612" s="171"/>
      <c r="BU612" s="171"/>
      <c r="BV612" s="171"/>
      <c r="BW612" s="171"/>
      <c r="BX612" s="171"/>
      <c r="BY612" s="171"/>
      <c r="BZ612" s="171"/>
      <c r="CA612" s="171"/>
      <c r="CB612" s="171"/>
      <c r="CC612" s="171"/>
      <c r="CD612" s="171"/>
      <c r="CE612" s="171"/>
      <c r="CF612" s="171"/>
      <c r="CG612" s="171"/>
      <c r="CH612" s="171"/>
      <c r="CI612" s="171"/>
      <c r="CJ612" s="171"/>
      <c r="CK612" s="171"/>
      <c r="CL612" s="171"/>
      <c r="CM612" s="171"/>
      <c r="CN612" s="171"/>
      <c r="CO612" s="171"/>
      <c r="CP612" s="171"/>
      <c r="CQ612" s="171"/>
      <c r="CR612" s="171"/>
      <c r="CS612" s="171"/>
      <c r="CT612" s="171"/>
      <c r="CU612" s="171"/>
      <c r="CV612" s="171"/>
      <c r="CW612" s="171"/>
      <c r="CX612" s="171"/>
      <c r="CY612" s="171"/>
      <c r="CZ612" s="171"/>
    </row>
    <row r="613" s="175" customFormat="true" ht="25.15" customHeight="true" x14ac:dyDescent="0.2">
      <c r="C613" s="1172" t="s">
        <v>420</v>
      </c>
      <c r="D613" s="1127"/>
      <c r="E613" s="654">
        <v>3.1683960105264343E-2</v>
      </c>
      <c r="F613" s="473"/>
      <c r="G613" s="473"/>
      <c r="H613" s="1172" t="s">
        <v>424</v>
      </c>
      <c r="I613" s="1127"/>
      <c r="J613" s="655">
        <v>-1.6915319113396433E-2</v>
      </c>
      <c r="K613" s="473"/>
      <c r="L613" s="473"/>
      <c r="M613" s="1172" t="s">
        <v>600</v>
      </c>
      <c r="N613" s="1127"/>
      <c r="O613" s="656">
        <v>-6.5194160165668397E-2</v>
      </c>
      <c r="P613" s="473"/>
      <c r="Q613" s="473"/>
      <c r="AB613" s="168"/>
      <c r="AC613" s="168"/>
      <c r="AD613" s="168"/>
      <c r="AE613" s="168"/>
      <c r="AF613" s="168"/>
      <c r="AG613" s="168"/>
      <c r="AH613" s="168"/>
      <c r="AI613" s="168"/>
      <c r="AJ613" s="168"/>
      <c r="AK613" s="168"/>
      <c r="AL613" s="168"/>
      <c r="AM613" s="168"/>
      <c r="AN613" s="168"/>
      <c r="AO613" s="168"/>
      <c r="AP613" s="168"/>
      <c r="AQ613" s="168"/>
      <c r="AR613" s="168"/>
      <c r="AS613" s="168"/>
      <c r="AT613" s="168"/>
      <c r="AU613" s="168"/>
      <c r="AV613" s="168"/>
      <c r="AW613" s="168"/>
      <c r="AX613" s="168"/>
      <c r="AY613" s="168"/>
      <c r="AZ613" s="168"/>
      <c r="BA613" s="171"/>
      <c r="BB613" s="256"/>
      <c r="BC613" s="171"/>
      <c r="BD613" s="171"/>
      <c r="BE613" s="171"/>
      <c r="BF613" s="171"/>
      <c r="BG613" s="171"/>
      <c r="BH613" s="171"/>
      <c r="BI613" s="171"/>
      <c r="BJ613" s="171"/>
      <c r="BK613" s="171"/>
      <c r="BL613" s="171"/>
      <c r="BM613" s="171"/>
      <c r="BN613" s="171"/>
      <c r="BO613" s="171"/>
      <c r="BP613" s="171"/>
      <c r="BQ613" s="171"/>
      <c r="BR613" s="171"/>
      <c r="BS613" s="171"/>
      <c r="BT613" s="171"/>
      <c r="BU613" s="171"/>
      <c r="BV613" s="171"/>
      <c r="BW613" s="171"/>
      <c r="BX613" s="171"/>
      <c r="BY613" s="171"/>
      <c r="BZ613" s="171"/>
      <c r="CA613" s="171"/>
      <c r="CB613" s="171"/>
      <c r="CC613" s="171"/>
      <c r="CD613" s="171"/>
      <c r="CE613" s="171"/>
      <c r="CF613" s="171"/>
      <c r="CG613" s="171"/>
      <c r="CH613" s="171"/>
      <c r="CI613" s="171"/>
      <c r="CJ613" s="171"/>
      <c r="CK613" s="171"/>
      <c r="CL613" s="171"/>
      <c r="CM613" s="171"/>
      <c r="CN613" s="171"/>
      <c r="CO613" s="171"/>
      <c r="CP613" s="171"/>
      <c r="CQ613" s="171"/>
      <c r="CR613" s="171"/>
      <c r="CS613" s="171"/>
      <c r="CT613" s="171"/>
      <c r="CU613" s="171"/>
      <c r="CV613" s="171"/>
      <c r="CW613" s="171"/>
      <c r="CX613" s="171"/>
      <c r="CY613" s="171"/>
      <c r="CZ613" s="171"/>
    </row>
    <row r="614" s="175" customFormat="true" ht="25.15" customHeight="true" x14ac:dyDescent="0.2">
      <c r="C614" s="1172" t="s">
        <v>435</v>
      </c>
      <c r="D614" s="1127"/>
      <c r="E614" s="654">
        <v>1.1434673185235928E-2</v>
      </c>
      <c r="F614" s="473"/>
      <c r="G614" s="473"/>
      <c r="H614" s="1172" t="s">
        <v>429</v>
      </c>
      <c r="I614" s="1127"/>
      <c r="J614" s="655">
        <v>-2.190834505529524E-2</v>
      </c>
      <c r="K614" s="473"/>
      <c r="L614" s="473"/>
      <c r="M614" s="1172" t="s">
        <v>444</v>
      </c>
      <c r="N614" s="1127"/>
      <c r="O614" s="656">
        <v>-7.8774647542656645E-3</v>
      </c>
      <c r="P614" s="473"/>
      <c r="Q614" s="473"/>
      <c r="AB614" s="168"/>
      <c r="AC614" s="168"/>
      <c r="AD614" s="168"/>
      <c r="AE614" s="168"/>
      <c r="AF614" s="168"/>
      <c r="AG614" s="168"/>
      <c r="AH614" s="168"/>
      <c r="AI614" s="168"/>
      <c r="AJ614" s="168"/>
      <c r="AK614" s="168"/>
      <c r="AL614" s="168"/>
      <c r="AM614" s="168"/>
      <c r="AN614" s="168"/>
      <c r="AO614" s="168"/>
      <c r="AP614" s="168"/>
      <c r="AQ614" s="168"/>
      <c r="AR614" s="168"/>
      <c r="AS614" s="168"/>
      <c r="AT614" s="168"/>
      <c r="AU614" s="168"/>
      <c r="AV614" s="168"/>
      <c r="AW614" s="168"/>
      <c r="AX614" s="168"/>
      <c r="AY614" s="168"/>
      <c r="AZ614" s="168"/>
      <c r="BA614" s="171"/>
      <c r="BB614" s="256"/>
      <c r="BC614" s="171"/>
      <c r="BD614" s="171"/>
      <c r="BE614" s="171"/>
      <c r="BF614" s="171"/>
      <c r="BG614" s="171"/>
      <c r="BH614" s="171"/>
      <c r="BI614" s="171"/>
      <c r="BJ614" s="171"/>
      <c r="BK614" s="171"/>
      <c r="BL614" s="171"/>
      <c r="BM614" s="171"/>
      <c r="BN614" s="171"/>
      <c r="BO614" s="171"/>
      <c r="BP614" s="171"/>
      <c r="BQ614" s="171"/>
      <c r="BR614" s="171"/>
      <c r="BS614" s="171"/>
      <c r="BT614" s="171"/>
      <c r="BU614" s="171"/>
      <c r="BV614" s="171"/>
      <c r="BW614" s="171"/>
      <c r="BX614" s="171"/>
      <c r="BY614" s="171"/>
      <c r="BZ614" s="171"/>
      <c r="CA614" s="171"/>
      <c r="CB614" s="171"/>
      <c r="CC614" s="171"/>
      <c r="CD614" s="171"/>
      <c r="CE614" s="171"/>
      <c r="CF614" s="171"/>
      <c r="CG614" s="171"/>
      <c r="CH614" s="171"/>
      <c r="CI614" s="171"/>
      <c r="CJ614" s="171"/>
      <c r="CK614" s="171"/>
      <c r="CL614" s="171"/>
      <c r="CM614" s="171"/>
      <c r="CN614" s="171"/>
      <c r="CO614" s="171"/>
      <c r="CP614" s="171"/>
      <c r="CQ614" s="171"/>
      <c r="CR614" s="171"/>
      <c r="CS614" s="171"/>
      <c r="CT614" s="171"/>
      <c r="CU614" s="171"/>
      <c r="CV614" s="171"/>
      <c r="CW614" s="171"/>
      <c r="CX614" s="171"/>
      <c r="CY614" s="171"/>
      <c r="CZ614" s="171"/>
    </row>
    <row r="615" s="175" customFormat="true" ht="25.15" customHeight="true" x14ac:dyDescent="0.2">
      <c r="C615" s="1172" t="s">
        <v>636</v>
      </c>
      <c r="D615" s="1127"/>
      <c r="E615" s="654">
        <v>-1.5488774034650647E-3</v>
      </c>
      <c r="F615" s="473"/>
      <c r="G615" s="473"/>
      <c r="H615" s="1172" t="s">
        <v>455</v>
      </c>
      <c r="I615" s="1127"/>
      <c r="J615" s="655">
        <v>-1.3478410038698232E-2</v>
      </c>
      <c r="K615" s="473"/>
      <c r="L615" s="473"/>
      <c r="M615" s="1172" t="s">
        <v>473</v>
      </c>
      <c r="N615" s="1127"/>
      <c r="O615" s="656">
        <v>4.1159203581636813E-3</v>
      </c>
      <c r="P615" s="473"/>
      <c r="Q615" s="473"/>
      <c r="AB615" s="168"/>
      <c r="AC615" s="168"/>
      <c r="AD615" s="168"/>
      <c r="AE615" s="168"/>
      <c r="AF615" s="168"/>
      <c r="AG615" s="168"/>
      <c r="AH615" s="168"/>
      <c r="AI615" s="168"/>
      <c r="AJ615" s="168"/>
      <c r="AK615" s="168"/>
      <c r="AL615" s="168"/>
      <c r="AM615" s="168"/>
      <c r="AN615" s="168"/>
      <c r="AO615" s="168"/>
      <c r="AP615" s="168"/>
      <c r="AQ615" s="168"/>
      <c r="AR615" s="168"/>
      <c r="AS615" s="168"/>
      <c r="AT615" s="168"/>
      <c r="AU615" s="168"/>
      <c r="AV615" s="168"/>
      <c r="AW615" s="168"/>
      <c r="AX615" s="168"/>
      <c r="AY615" s="168"/>
      <c r="AZ615" s="168"/>
      <c r="BA615" s="171"/>
      <c r="BB615" s="256"/>
      <c r="BC615" s="171"/>
      <c r="BD615" s="171"/>
      <c r="BE615" s="171"/>
      <c r="BF615" s="171"/>
      <c r="BG615" s="171"/>
      <c r="BH615" s="171"/>
      <c r="BI615" s="171"/>
      <c r="BJ615" s="171"/>
      <c r="BK615" s="171"/>
      <c r="BL615" s="171"/>
      <c r="BM615" s="171"/>
      <c r="BN615" s="171"/>
      <c r="BO615" s="171"/>
      <c r="BP615" s="171"/>
      <c r="BQ615" s="171"/>
      <c r="BR615" s="171"/>
      <c r="BS615" s="171"/>
      <c r="BT615" s="171"/>
      <c r="BU615" s="171"/>
      <c r="BV615" s="171"/>
      <c r="BW615" s="171"/>
      <c r="BX615" s="171"/>
      <c r="BY615" s="171"/>
      <c r="BZ615" s="171"/>
      <c r="CA615" s="171"/>
      <c r="CB615" s="171"/>
      <c r="CC615" s="171"/>
      <c r="CD615" s="171"/>
      <c r="CE615" s="171"/>
      <c r="CF615" s="171"/>
      <c r="CG615" s="171"/>
      <c r="CH615" s="171"/>
      <c r="CI615" s="171"/>
      <c r="CJ615" s="171"/>
      <c r="CK615" s="171"/>
      <c r="CL615" s="171"/>
      <c r="CM615" s="171"/>
      <c r="CN615" s="171"/>
      <c r="CO615" s="171"/>
      <c r="CP615" s="171"/>
      <c r="CQ615" s="171"/>
      <c r="CR615" s="171"/>
      <c r="CS615" s="171"/>
      <c r="CT615" s="171"/>
      <c r="CU615" s="171"/>
      <c r="CV615" s="171"/>
      <c r="CW615" s="171"/>
      <c r="CX615" s="171"/>
      <c r="CY615" s="171"/>
      <c r="CZ615" s="171"/>
    </row>
    <row r="616" s="175" customFormat="true" ht="25.15" customHeight="true" x14ac:dyDescent="0.2">
      <c r="C616" s="1172" t="s">
        <v>593</v>
      </c>
      <c r="D616" s="1127"/>
      <c r="E616" s="654">
        <v>5.8900146784434677E-2</v>
      </c>
      <c r="F616" s="473"/>
      <c r="G616" s="473"/>
      <c r="H616" s="1172" t="s">
        <v>397</v>
      </c>
      <c r="I616" s="1127"/>
      <c r="J616" s="655">
        <v>7.7438457973365543E-2</v>
      </c>
      <c r="K616" s="473"/>
      <c r="L616" s="473"/>
      <c r="M616" s="1172" t="s">
        <v>433</v>
      </c>
      <c r="N616" s="1127"/>
      <c r="O616" s="656">
        <v>8.3630095580169567E-2</v>
      </c>
      <c r="P616" s="473"/>
      <c r="Q616" s="473"/>
      <c r="AB616" s="168"/>
      <c r="AC616" s="168"/>
      <c r="AD616" s="168"/>
      <c r="AE616" s="168"/>
      <c r="AF616" s="168"/>
      <c r="AG616" s="168"/>
      <c r="AH616" s="168"/>
      <c r="AI616" s="168"/>
      <c r="AJ616" s="168"/>
      <c r="AK616" s="168"/>
      <c r="AL616" s="168"/>
      <c r="AM616" s="168"/>
      <c r="AN616" s="168"/>
      <c r="AO616" s="168"/>
      <c r="AP616" s="168"/>
      <c r="AQ616" s="168"/>
      <c r="AR616" s="168"/>
      <c r="AS616" s="168"/>
      <c r="AT616" s="168"/>
      <c r="AU616" s="168"/>
      <c r="AV616" s="168"/>
      <c r="AW616" s="168"/>
      <c r="AX616" s="168"/>
      <c r="AY616" s="168"/>
      <c r="AZ616" s="168"/>
      <c r="BA616" s="171"/>
      <c r="BB616" s="256"/>
      <c r="BC616" s="171"/>
      <c r="BD616" s="171"/>
      <c r="BE616" s="171"/>
      <c r="BF616" s="171"/>
      <c r="BG616" s="171"/>
      <c r="BH616" s="171"/>
      <c r="BI616" s="171"/>
      <c r="BJ616" s="171"/>
      <c r="BK616" s="171"/>
      <c r="BL616" s="171"/>
      <c r="BM616" s="171"/>
      <c r="BN616" s="171"/>
      <c r="BO616" s="171"/>
      <c r="BP616" s="171"/>
      <c r="BQ616" s="171"/>
      <c r="BR616" s="171"/>
      <c r="BS616" s="171"/>
      <c r="BT616" s="171"/>
      <c r="BU616" s="171"/>
      <c r="BV616" s="171"/>
      <c r="BW616" s="171"/>
      <c r="BX616" s="171"/>
      <c r="BY616" s="171"/>
      <c r="BZ616" s="171"/>
      <c r="CA616" s="171"/>
      <c r="CB616" s="171"/>
      <c r="CC616" s="171"/>
      <c r="CD616" s="171"/>
      <c r="CE616" s="171"/>
      <c r="CF616" s="171"/>
      <c r="CG616" s="171"/>
      <c r="CH616" s="171"/>
      <c r="CI616" s="171"/>
      <c r="CJ616" s="171"/>
      <c r="CK616" s="171"/>
      <c r="CL616" s="171"/>
      <c r="CM616" s="171"/>
      <c r="CN616" s="171"/>
      <c r="CO616" s="171"/>
      <c r="CP616" s="171"/>
      <c r="CQ616" s="171"/>
      <c r="CR616" s="171"/>
      <c r="CS616" s="171"/>
      <c r="CT616" s="171"/>
      <c r="CU616" s="171"/>
      <c r="CV616" s="171"/>
      <c r="CW616" s="171"/>
      <c r="CX616" s="171"/>
      <c r="CY616" s="171"/>
      <c r="CZ616" s="171"/>
    </row>
    <row r="617" s="175" customFormat="true" ht="25.15" customHeight="true" x14ac:dyDescent="0.2">
      <c r="C617" s="1172" t="s">
        <v>460</v>
      </c>
      <c r="D617" s="1127"/>
      <c r="E617" s="654">
        <v>9.392100545785537E-4</v>
      </c>
      <c r="F617" s="473"/>
      <c r="G617" s="473"/>
      <c r="H617" s="1172" t="s">
        <v>459</v>
      </c>
      <c r="I617" s="1127"/>
      <c r="J617" s="655">
        <v>-1.3531526605515337E-3</v>
      </c>
      <c r="K617" s="473"/>
      <c r="L617" s="473"/>
      <c r="M617" s="1172" t="s">
        <v>470</v>
      </c>
      <c r="N617" s="1127"/>
      <c r="O617" s="656">
        <v>3.8146836276348709E-3</v>
      </c>
      <c r="P617" s="473"/>
      <c r="Q617" s="473"/>
      <c r="AB617" s="168"/>
      <c r="AC617" s="168"/>
      <c r="AD617" s="168"/>
      <c r="AE617" s="168"/>
      <c r="AF617" s="168"/>
      <c r="AG617" s="168"/>
      <c r="AH617" s="168"/>
      <c r="AI617" s="168"/>
      <c r="AJ617" s="168"/>
      <c r="AK617" s="168"/>
      <c r="AL617" s="168"/>
      <c r="AM617" s="168"/>
      <c r="AN617" s="168"/>
      <c r="AO617" s="168"/>
      <c r="AP617" s="168"/>
      <c r="AQ617" s="168"/>
      <c r="AR617" s="168"/>
      <c r="AS617" s="168"/>
      <c r="AT617" s="168"/>
      <c r="AU617" s="168"/>
      <c r="AV617" s="168"/>
      <c r="AW617" s="168"/>
      <c r="AX617" s="168"/>
      <c r="AY617" s="168"/>
      <c r="AZ617" s="168"/>
      <c r="BA617" s="171"/>
      <c r="BB617" s="256"/>
      <c r="BC617" s="171"/>
      <c r="BD617" s="171"/>
      <c r="BE617" s="171"/>
      <c r="BF617" s="171"/>
      <c r="BG617" s="171"/>
      <c r="BH617" s="171"/>
      <c r="BI617" s="171"/>
      <c r="BJ617" s="171"/>
      <c r="BK617" s="171"/>
      <c r="BL617" s="171"/>
      <c r="BM617" s="171"/>
      <c r="BN617" s="171"/>
      <c r="BO617" s="171"/>
      <c r="BP617" s="171"/>
      <c r="BQ617" s="171"/>
      <c r="BR617" s="171"/>
      <c r="BS617" s="171"/>
      <c r="BT617" s="171"/>
      <c r="BU617" s="171"/>
      <c r="BV617" s="171"/>
      <c r="BW617" s="171"/>
      <c r="BX617" s="171"/>
      <c r="BY617" s="171"/>
      <c r="BZ617" s="171"/>
      <c r="CA617" s="171"/>
      <c r="CB617" s="171"/>
      <c r="CC617" s="171"/>
      <c r="CD617" s="171"/>
      <c r="CE617" s="171"/>
      <c r="CF617" s="171"/>
      <c r="CG617" s="171"/>
      <c r="CH617" s="171"/>
      <c r="CI617" s="171"/>
      <c r="CJ617" s="171"/>
      <c r="CK617" s="171"/>
      <c r="CL617" s="171"/>
      <c r="CM617" s="171"/>
      <c r="CN617" s="171"/>
      <c r="CO617" s="171"/>
      <c r="CP617" s="171"/>
      <c r="CQ617" s="171"/>
      <c r="CR617" s="171"/>
      <c r="CS617" s="171"/>
      <c r="CT617" s="171"/>
      <c r="CU617" s="171"/>
      <c r="CV617" s="171"/>
      <c r="CW617" s="171"/>
      <c r="CX617" s="171"/>
      <c r="CY617" s="171"/>
      <c r="CZ617" s="171"/>
    </row>
    <row r="618" s="175" customFormat="true" ht="25.15" customHeight="true" x14ac:dyDescent="0.2">
      <c r="C618" s="1172" t="s">
        <v>416</v>
      </c>
      <c r="D618" s="1127"/>
      <c r="E618" s="654">
        <v>-2.3067500029804464E-3</v>
      </c>
      <c r="F618" s="473"/>
      <c r="G618" s="473"/>
      <c r="H618" s="1172" t="s">
        <v>446</v>
      </c>
      <c r="I618" s="1127"/>
      <c r="J618" s="655">
        <v>-4.7326718971043734E-3</v>
      </c>
      <c r="K618" s="473"/>
      <c r="L618" s="473"/>
      <c r="M618" s="1172" t="s">
        <v>424</v>
      </c>
      <c r="N618" s="1127"/>
      <c r="O618" s="656">
        <v>-3.5127269164328817E-2</v>
      </c>
      <c r="P618" s="473"/>
      <c r="Q618" s="473"/>
      <c r="AB618" s="168"/>
      <c r="AC618" s="168"/>
      <c r="AD618" s="168"/>
      <c r="AE618" s="168"/>
      <c r="AF618" s="168"/>
      <c r="AG618" s="168"/>
      <c r="AH618" s="168"/>
      <c r="AI618" s="168"/>
      <c r="AJ618" s="168"/>
      <c r="AK618" s="168"/>
      <c r="AL618" s="168"/>
      <c r="AM618" s="168"/>
      <c r="AN618" s="168"/>
      <c r="AO618" s="168"/>
      <c r="AP618" s="168"/>
      <c r="AQ618" s="168"/>
      <c r="AR618" s="168"/>
      <c r="AS618" s="168"/>
      <c r="AT618" s="168"/>
      <c r="AU618" s="168"/>
      <c r="AV618" s="168"/>
      <c r="AW618" s="168"/>
      <c r="AX618" s="168"/>
      <c r="AY618" s="168"/>
      <c r="AZ618" s="168"/>
      <c r="BA618" s="171"/>
      <c r="BB618" s="256"/>
      <c r="BC618" s="171"/>
      <c r="BD618" s="171"/>
      <c r="BE618" s="171"/>
      <c r="BF618" s="171"/>
      <c r="BG618" s="171"/>
      <c r="BH618" s="171"/>
      <c r="BI618" s="171"/>
      <c r="BJ618" s="171"/>
      <c r="BK618" s="171"/>
      <c r="BL618" s="171"/>
      <c r="BM618" s="171"/>
      <c r="BN618" s="171"/>
      <c r="BO618" s="171"/>
      <c r="BP618" s="171"/>
      <c r="BQ618" s="171"/>
      <c r="BR618" s="171"/>
      <c r="BS618" s="171"/>
      <c r="BT618" s="171"/>
      <c r="BU618" s="171"/>
      <c r="BV618" s="171"/>
      <c r="BW618" s="171"/>
      <c r="BX618" s="171"/>
      <c r="BY618" s="171"/>
      <c r="BZ618" s="171"/>
      <c r="CA618" s="171"/>
      <c r="CB618" s="171"/>
      <c r="CC618" s="171"/>
      <c r="CD618" s="171"/>
      <c r="CE618" s="171"/>
      <c r="CF618" s="171"/>
      <c r="CG618" s="171"/>
      <c r="CH618" s="171"/>
      <c r="CI618" s="171"/>
      <c r="CJ618" s="171"/>
      <c r="CK618" s="171"/>
      <c r="CL618" s="171"/>
      <c r="CM618" s="171"/>
      <c r="CN618" s="171"/>
      <c r="CO618" s="171"/>
      <c r="CP618" s="171"/>
      <c r="CQ618" s="171"/>
      <c r="CR618" s="171"/>
      <c r="CS618" s="171"/>
      <c r="CT618" s="171"/>
      <c r="CU618" s="171"/>
      <c r="CV618" s="171"/>
      <c r="CW618" s="171"/>
      <c r="CX618" s="171"/>
      <c r="CY618" s="171"/>
      <c r="CZ618" s="171"/>
    </row>
    <row r="619" s="175" customFormat="true" ht="25.15" customHeight="true" x14ac:dyDescent="0.2">
      <c r="C619" s="1172" t="s">
        <v>600</v>
      </c>
      <c r="D619" s="1127"/>
      <c r="E619" s="654">
        <v>-4.3715829193562865E-2</v>
      </c>
      <c r="F619" s="473"/>
      <c r="G619" s="473"/>
      <c r="H619" s="1172" t="s">
        <v>449</v>
      </c>
      <c r="I619" s="1127"/>
      <c r="J619" s="655">
        <v>-3.0351887148789836E-2</v>
      </c>
      <c r="K619" s="473"/>
      <c r="L619" s="473"/>
      <c r="M619" s="1172" t="s">
        <v>429</v>
      </c>
      <c r="N619" s="1127"/>
      <c r="O619" s="656">
        <v>2.1286013570297132E-2</v>
      </c>
      <c r="P619" s="473"/>
      <c r="Q619" s="473"/>
      <c r="AB619" s="168"/>
      <c r="AC619" s="168"/>
      <c r="AD619" s="168"/>
      <c r="AE619" s="168"/>
      <c r="AF619" s="168"/>
      <c r="AG619" s="168"/>
      <c r="AH619" s="168"/>
      <c r="AI619" s="168"/>
      <c r="AJ619" s="168"/>
      <c r="AK619" s="168"/>
      <c r="AL619" s="168"/>
      <c r="AM619" s="168"/>
      <c r="AN619" s="168"/>
      <c r="AO619" s="168"/>
      <c r="AP619" s="168"/>
      <c r="AQ619" s="168"/>
      <c r="AR619" s="168"/>
      <c r="AS619" s="168"/>
      <c r="AT619" s="168"/>
      <c r="AU619" s="168"/>
      <c r="AV619" s="168"/>
      <c r="AW619" s="168"/>
      <c r="AX619" s="168"/>
      <c r="AY619" s="168"/>
      <c r="AZ619" s="168"/>
      <c r="BA619" s="171"/>
      <c r="BB619" s="256"/>
      <c r="BC619" s="171"/>
      <c r="BD619" s="171"/>
      <c r="BE619" s="171"/>
      <c r="BF619" s="171"/>
      <c r="BG619" s="171"/>
      <c r="BH619" s="171"/>
      <c r="BI619" s="171"/>
      <c r="BJ619" s="171"/>
      <c r="BK619" s="171"/>
      <c r="BL619" s="171"/>
      <c r="BM619" s="171"/>
      <c r="BN619" s="171"/>
      <c r="BO619" s="171"/>
      <c r="BP619" s="171"/>
      <c r="BQ619" s="171"/>
      <c r="BR619" s="171"/>
      <c r="BS619" s="171"/>
      <c r="BT619" s="171"/>
      <c r="BU619" s="171"/>
      <c r="BV619" s="171"/>
      <c r="BW619" s="171"/>
      <c r="BX619" s="171"/>
      <c r="BY619" s="171"/>
      <c r="BZ619" s="171"/>
      <c r="CA619" s="171"/>
      <c r="CB619" s="171"/>
      <c r="CC619" s="171"/>
      <c r="CD619" s="171"/>
      <c r="CE619" s="171"/>
      <c r="CF619" s="171"/>
      <c r="CG619" s="171"/>
      <c r="CH619" s="171"/>
      <c r="CI619" s="171"/>
      <c r="CJ619" s="171"/>
      <c r="CK619" s="171"/>
      <c r="CL619" s="171"/>
      <c r="CM619" s="171"/>
      <c r="CN619" s="171"/>
      <c r="CO619" s="171"/>
      <c r="CP619" s="171"/>
      <c r="CQ619" s="171"/>
      <c r="CR619" s="171"/>
      <c r="CS619" s="171"/>
      <c r="CT619" s="171"/>
      <c r="CU619" s="171"/>
      <c r="CV619" s="171"/>
      <c r="CW619" s="171"/>
      <c r="CX619" s="171"/>
      <c r="CY619" s="171"/>
      <c r="CZ619" s="171"/>
    </row>
    <row r="620" s="175" customFormat="true" ht="25.15" customHeight="true" x14ac:dyDescent="0.2">
      <c r="C620" s="1172" t="s">
        <v>444</v>
      </c>
      <c r="D620" s="1127"/>
      <c r="E620" s="654">
        <v>-5.607713331090872E-3</v>
      </c>
      <c r="F620" s="473"/>
      <c r="G620" s="473"/>
      <c r="H620" s="1172" t="s">
        <v>466</v>
      </c>
      <c r="I620" s="1127"/>
      <c r="J620" s="655">
        <v>-6.5291496665019653E-3</v>
      </c>
      <c r="K620" s="473"/>
      <c r="L620" s="473"/>
      <c r="M620" s="1172" t="s">
        <v>455</v>
      </c>
      <c r="N620" s="1127"/>
      <c r="O620" s="656">
        <v>6.9224671862455857E-3</v>
      </c>
      <c r="P620" s="473"/>
      <c r="Q620" s="473"/>
      <c r="AB620" s="168"/>
      <c r="AC620" s="168"/>
      <c r="AD620" s="168"/>
      <c r="AE620" s="168"/>
      <c r="AF620" s="168"/>
      <c r="AG620" s="168"/>
      <c r="AH620" s="168"/>
      <c r="AI620" s="168"/>
      <c r="AJ620" s="168"/>
      <c r="AK620" s="168"/>
      <c r="AL620" s="168"/>
      <c r="AM620" s="168"/>
      <c r="AN620" s="168"/>
      <c r="AO620" s="168"/>
      <c r="AP620" s="168"/>
      <c r="AQ620" s="168"/>
      <c r="AR620" s="168"/>
      <c r="AS620" s="168"/>
      <c r="AT620" s="168"/>
      <c r="AU620" s="168"/>
      <c r="AV620" s="168"/>
      <c r="AW620" s="168"/>
      <c r="AX620" s="168"/>
      <c r="AY620" s="168"/>
      <c r="AZ620" s="168"/>
      <c r="BA620" s="171"/>
      <c r="BB620" s="256"/>
      <c r="BC620" s="171"/>
      <c r="BD620" s="171"/>
      <c r="BE620" s="171"/>
      <c r="BF620" s="171"/>
      <c r="BG620" s="171"/>
      <c r="BH620" s="171"/>
      <c r="BI620" s="171"/>
      <c r="BJ620" s="171"/>
      <c r="BK620" s="171"/>
      <c r="BL620" s="171"/>
      <c r="BM620" s="171"/>
      <c r="BN620" s="171"/>
      <c r="BO620" s="171"/>
      <c r="BP620" s="171"/>
      <c r="BQ620" s="171"/>
      <c r="BR620" s="171"/>
      <c r="BS620" s="171"/>
      <c r="BT620" s="171"/>
      <c r="BU620" s="171"/>
      <c r="BV620" s="171"/>
      <c r="BW620" s="171"/>
      <c r="BX620" s="171"/>
      <c r="BY620" s="171"/>
      <c r="BZ620" s="171"/>
      <c r="CA620" s="171"/>
      <c r="CB620" s="171"/>
      <c r="CC620" s="171"/>
      <c r="CD620" s="171"/>
      <c r="CE620" s="171"/>
      <c r="CF620" s="171"/>
      <c r="CG620" s="171"/>
      <c r="CH620" s="171"/>
      <c r="CI620" s="171"/>
      <c r="CJ620" s="171"/>
      <c r="CK620" s="171"/>
      <c r="CL620" s="171"/>
      <c r="CM620" s="171"/>
      <c r="CN620" s="171"/>
      <c r="CO620" s="171"/>
      <c r="CP620" s="171"/>
      <c r="CQ620" s="171"/>
      <c r="CR620" s="171"/>
      <c r="CS620" s="171"/>
      <c r="CT620" s="171"/>
      <c r="CU620" s="171"/>
      <c r="CV620" s="171"/>
      <c r="CW620" s="171"/>
      <c r="CX620" s="171"/>
      <c r="CY620" s="171"/>
      <c r="CZ620" s="171"/>
    </row>
    <row r="621" s="175" customFormat="true" ht="25.15" customHeight="true" x14ac:dyDescent="0.2">
      <c r="C621" s="1172" t="s">
        <v>473</v>
      </c>
      <c r="D621" s="1127"/>
      <c r="E621" s="654">
        <v>1.984814085813756E-3</v>
      </c>
      <c r="F621" s="473"/>
      <c r="G621" s="473"/>
      <c r="H621" s="1172" t="s">
        <v>398</v>
      </c>
      <c r="I621" s="1127"/>
      <c r="J621" s="655">
        <v>-6.7547499148721199E-2</v>
      </c>
      <c r="K621" s="473"/>
      <c r="L621" s="473"/>
      <c r="M621" s="1172" t="s">
        <v>397</v>
      </c>
      <c r="N621" s="1127"/>
      <c r="O621" s="656">
        <v>9.7525747505754767E-2</v>
      </c>
      <c r="P621" s="473"/>
      <c r="Q621" s="473"/>
      <c r="AB621" s="168"/>
      <c r="AC621" s="168"/>
      <c r="AD621" s="168"/>
      <c r="AE621" s="168"/>
      <c r="AF621" s="168"/>
      <c r="AG621" s="168"/>
      <c r="AH621" s="168"/>
      <c r="AI621" s="168"/>
      <c r="AJ621" s="168"/>
      <c r="AK621" s="168"/>
      <c r="AL621" s="168"/>
      <c r="AM621" s="168"/>
      <c r="AN621" s="168"/>
      <c r="AO621" s="168"/>
      <c r="AP621" s="168"/>
      <c r="AQ621" s="168"/>
      <c r="AR621" s="168"/>
      <c r="AS621" s="168"/>
      <c r="AT621" s="168"/>
      <c r="AU621" s="168"/>
      <c r="AV621" s="168"/>
      <c r="AW621" s="168"/>
      <c r="AX621" s="168"/>
      <c r="AY621" s="168"/>
      <c r="AZ621" s="168"/>
      <c r="BA621" s="171"/>
      <c r="BB621" s="256"/>
      <c r="BC621" s="171"/>
      <c r="BD621" s="171"/>
      <c r="BE621" s="171"/>
      <c r="BF621" s="171"/>
      <c r="BG621" s="171"/>
      <c r="BH621" s="171"/>
      <c r="BI621" s="171"/>
      <c r="BJ621" s="171"/>
      <c r="BK621" s="171"/>
      <c r="BL621" s="171"/>
      <c r="BM621" s="171"/>
      <c r="BN621" s="171"/>
      <c r="BO621" s="171"/>
      <c r="BP621" s="171"/>
      <c r="BQ621" s="171"/>
      <c r="BR621" s="171"/>
      <c r="BS621" s="171"/>
      <c r="BT621" s="171"/>
      <c r="BU621" s="171"/>
      <c r="BV621" s="171"/>
      <c r="BW621" s="171"/>
      <c r="BX621" s="171"/>
      <c r="BY621" s="171"/>
      <c r="BZ621" s="171"/>
      <c r="CA621" s="171"/>
      <c r="CB621" s="171"/>
      <c r="CC621" s="171"/>
      <c r="CD621" s="171"/>
      <c r="CE621" s="171"/>
      <c r="CF621" s="171"/>
      <c r="CG621" s="171"/>
      <c r="CH621" s="171"/>
      <c r="CI621" s="171"/>
      <c r="CJ621" s="171"/>
      <c r="CK621" s="171"/>
      <c r="CL621" s="171"/>
      <c r="CM621" s="171"/>
      <c r="CN621" s="171"/>
      <c r="CO621" s="171"/>
      <c r="CP621" s="171"/>
      <c r="CQ621" s="171"/>
      <c r="CR621" s="171"/>
      <c r="CS621" s="171"/>
      <c r="CT621" s="171"/>
      <c r="CU621" s="171"/>
      <c r="CV621" s="171"/>
      <c r="CW621" s="171"/>
      <c r="CX621" s="171"/>
      <c r="CY621" s="171"/>
      <c r="CZ621" s="171"/>
    </row>
    <row r="622" s="175" customFormat="true" ht="25.15" customHeight="true" x14ac:dyDescent="0.2">
      <c r="C622" s="1172" t="s">
        <v>635</v>
      </c>
      <c r="D622" s="1127"/>
      <c r="E622" s="654">
        <v>-2.3536959454795571E-4</v>
      </c>
      <c r="F622" s="473"/>
      <c r="G622" s="473"/>
      <c r="H622" s="1172" t="s">
        <v>633</v>
      </c>
      <c r="I622" s="1127"/>
      <c r="J622" s="655">
        <v>-1.2000940522617359E-2</v>
      </c>
      <c r="K622" s="473"/>
      <c r="L622" s="473"/>
      <c r="M622" s="1172" t="s">
        <v>459</v>
      </c>
      <c r="N622" s="1127"/>
      <c r="O622" s="656">
        <v>1.0994105447590686E-2</v>
      </c>
      <c r="P622" s="473"/>
      <c r="Q622" s="473"/>
      <c r="AB622" s="168"/>
      <c r="AC622" s="168"/>
      <c r="AD622" s="168"/>
      <c r="AE622" s="168"/>
      <c r="AF622" s="168"/>
      <c r="AG622" s="168"/>
      <c r="AH622" s="168"/>
      <c r="AI622" s="168"/>
      <c r="AJ622" s="168"/>
      <c r="AK622" s="168"/>
      <c r="AL622" s="168"/>
      <c r="AM622" s="168"/>
      <c r="AN622" s="168"/>
      <c r="AO622" s="168"/>
      <c r="AP622" s="168"/>
      <c r="AQ622" s="168"/>
      <c r="AR622" s="168"/>
      <c r="AS622" s="168"/>
      <c r="AT622" s="168"/>
      <c r="AU622" s="168"/>
      <c r="AV622" s="168"/>
      <c r="AW622" s="168"/>
      <c r="AX622" s="168"/>
      <c r="AY622" s="168"/>
      <c r="AZ622" s="168"/>
      <c r="BA622" s="171"/>
      <c r="BB622" s="256"/>
      <c r="BC622" s="171"/>
      <c r="BD622" s="171"/>
      <c r="BE622" s="171"/>
      <c r="BF622" s="171"/>
      <c r="BG622" s="171"/>
      <c r="BH622" s="171"/>
      <c r="BI622" s="171"/>
      <c r="BJ622" s="171"/>
      <c r="BK622" s="171"/>
      <c r="BL622" s="171"/>
      <c r="BM622" s="171"/>
      <c r="BN622" s="171"/>
      <c r="BO622" s="171"/>
      <c r="BP622" s="171"/>
      <c r="BQ622" s="171"/>
      <c r="BR622" s="171"/>
      <c r="BS622" s="171"/>
      <c r="BT622" s="171"/>
      <c r="BU622" s="171"/>
      <c r="BV622" s="171"/>
      <c r="BW622" s="171"/>
      <c r="BX622" s="171"/>
      <c r="BY622" s="171"/>
      <c r="BZ622" s="171"/>
      <c r="CA622" s="171"/>
      <c r="CB622" s="171"/>
      <c r="CC622" s="171"/>
      <c r="CD622" s="171"/>
      <c r="CE622" s="171"/>
      <c r="CF622" s="171"/>
      <c r="CG622" s="171"/>
      <c r="CH622" s="171"/>
      <c r="CI622" s="171"/>
      <c r="CJ622" s="171"/>
      <c r="CK622" s="171"/>
      <c r="CL622" s="171"/>
      <c r="CM622" s="171"/>
      <c r="CN622" s="171"/>
      <c r="CO622" s="171"/>
      <c r="CP622" s="171"/>
      <c r="CQ622" s="171"/>
      <c r="CR622" s="171"/>
      <c r="CS622" s="171"/>
      <c r="CT622" s="171"/>
      <c r="CU622" s="171"/>
      <c r="CV622" s="171"/>
      <c r="CW622" s="171"/>
      <c r="CX622" s="171"/>
      <c r="CY622" s="171"/>
      <c r="CZ622" s="171"/>
    </row>
    <row r="623" s="175" customFormat="true" ht="25.15" customHeight="true" x14ac:dyDescent="0.2">
      <c r="C623" s="1172" t="s">
        <v>464</v>
      </c>
      <c r="D623" s="1127"/>
      <c r="E623" s="654">
        <v>-8.1392026461638839E-5</v>
      </c>
      <c r="F623" s="473"/>
      <c r="G623" s="473"/>
      <c r="H623" s="1172" t="s">
        <v>631</v>
      </c>
      <c r="I623" s="1127"/>
      <c r="J623" s="655">
        <v>-1.8868793630348268E-3</v>
      </c>
      <c r="K623" s="473"/>
      <c r="L623" s="473"/>
      <c r="M623" s="1172" t="s">
        <v>446</v>
      </c>
      <c r="N623" s="1127"/>
      <c r="O623" s="656">
        <v>8.3600733964983263E-3</v>
      </c>
      <c r="P623" s="473"/>
      <c r="Q623" s="473"/>
      <c r="AB623" s="168"/>
      <c r="AC623" s="168"/>
      <c r="AD623" s="168"/>
      <c r="AE623" s="168"/>
      <c r="AF623" s="168"/>
      <c r="AG623" s="168"/>
      <c r="AH623" s="168"/>
      <c r="AI623" s="168"/>
      <c r="AJ623" s="168"/>
      <c r="AK623" s="168"/>
      <c r="AL623" s="168"/>
      <c r="AM623" s="168"/>
      <c r="AN623" s="168"/>
      <c r="AO623" s="168"/>
      <c r="AP623" s="168"/>
      <c r="AQ623" s="168"/>
      <c r="AR623" s="168"/>
      <c r="AS623" s="168"/>
      <c r="AT623" s="168"/>
      <c r="AU623" s="168"/>
      <c r="AV623" s="168"/>
      <c r="AW623" s="168"/>
      <c r="AX623" s="168"/>
      <c r="AY623" s="168"/>
      <c r="AZ623" s="168"/>
      <c r="BA623" s="171"/>
      <c r="BB623" s="256"/>
      <c r="BC623" s="171"/>
      <c r="BD623" s="171"/>
      <c r="BE623" s="171"/>
      <c r="BF623" s="171"/>
      <c r="BG623" s="171"/>
      <c r="BH623" s="171"/>
      <c r="BI623" s="171"/>
      <c r="BJ623" s="171"/>
      <c r="BK623" s="171"/>
      <c r="BL623" s="171"/>
      <c r="BM623" s="171"/>
      <c r="BN623" s="171"/>
      <c r="BO623" s="171"/>
      <c r="BP623" s="171"/>
      <c r="BQ623" s="171"/>
      <c r="BR623" s="171"/>
      <c r="BS623" s="171"/>
      <c r="BT623" s="171"/>
      <c r="BU623" s="171"/>
      <c r="BV623" s="171"/>
      <c r="BW623" s="171"/>
      <c r="BX623" s="171"/>
      <c r="BY623" s="171"/>
      <c r="BZ623" s="171"/>
      <c r="CA623" s="171"/>
      <c r="CB623" s="171"/>
      <c r="CC623" s="171"/>
      <c r="CD623" s="171"/>
      <c r="CE623" s="171"/>
      <c r="CF623" s="171"/>
      <c r="CG623" s="171"/>
      <c r="CH623" s="171"/>
      <c r="CI623" s="171"/>
      <c r="CJ623" s="171"/>
      <c r="CK623" s="171"/>
      <c r="CL623" s="171"/>
      <c r="CM623" s="171"/>
      <c r="CN623" s="171"/>
      <c r="CO623" s="171"/>
      <c r="CP623" s="171"/>
      <c r="CQ623" s="171"/>
      <c r="CR623" s="171"/>
      <c r="CS623" s="171"/>
      <c r="CT623" s="171"/>
      <c r="CU623" s="171"/>
      <c r="CV623" s="171"/>
      <c r="CW623" s="171"/>
      <c r="CX623" s="171"/>
      <c r="CY623" s="171"/>
      <c r="CZ623" s="171"/>
    </row>
    <row r="624" s="175" customFormat="true" ht="25.15" customHeight="true" x14ac:dyDescent="0.2">
      <c r="C624" s="1172" t="s">
        <v>433</v>
      </c>
      <c r="D624" s="1127"/>
      <c r="E624" s="654">
        <v>4.5421769364224242E-2</v>
      </c>
      <c r="F624" s="473"/>
      <c r="G624" s="473"/>
      <c r="H624" s="1172" t="s">
        <v>638</v>
      </c>
      <c r="I624" s="1127"/>
      <c r="J624" s="655">
        <v>-2.6749614012020698E-3</v>
      </c>
      <c r="K624" s="473"/>
      <c r="L624" s="473"/>
      <c r="M624" s="1172" t="s">
        <v>449</v>
      </c>
      <c r="N624" s="1127"/>
      <c r="O624" s="656">
        <v>1.8879836143648878E-2</v>
      </c>
      <c r="P624" s="473"/>
      <c r="Q624" s="473"/>
      <c r="AB624" s="168"/>
      <c r="AC624" s="168"/>
      <c r="AD624" s="168"/>
      <c r="AE624" s="168"/>
      <c r="AF624" s="168"/>
      <c r="AG624" s="168"/>
      <c r="AH624" s="168"/>
      <c r="AI624" s="168"/>
      <c r="AJ624" s="168"/>
      <c r="AK624" s="168"/>
      <c r="AL624" s="168"/>
      <c r="AM624" s="168"/>
      <c r="AN624" s="168"/>
      <c r="AO624" s="168"/>
      <c r="AP624" s="168"/>
      <c r="AQ624" s="168"/>
      <c r="AR624" s="168"/>
      <c r="AS624" s="168"/>
      <c r="AT624" s="168"/>
      <c r="AU624" s="168"/>
      <c r="AV624" s="168"/>
      <c r="AW624" s="168"/>
      <c r="AX624" s="168"/>
      <c r="AY624" s="168"/>
      <c r="AZ624" s="168"/>
      <c r="BA624" s="171"/>
      <c r="BB624" s="256"/>
      <c r="BC624" s="171"/>
      <c r="BD624" s="171"/>
      <c r="BE624" s="171"/>
      <c r="BF624" s="171"/>
      <c r="BG624" s="171"/>
      <c r="BH624" s="171"/>
      <c r="BI624" s="171"/>
      <c r="BJ624" s="171"/>
      <c r="BK624" s="171"/>
      <c r="BL624" s="171"/>
      <c r="BM624" s="171"/>
      <c r="BN624" s="171"/>
      <c r="BO624" s="171"/>
      <c r="BP624" s="171"/>
      <c r="BQ624" s="171"/>
      <c r="BR624" s="171"/>
      <c r="BS624" s="171"/>
      <c r="BT624" s="171"/>
      <c r="BU624" s="171"/>
      <c r="BV624" s="171"/>
      <c r="BW624" s="171"/>
      <c r="BX624" s="171"/>
      <c r="BY624" s="171"/>
      <c r="BZ624" s="171"/>
      <c r="CA624" s="171"/>
      <c r="CB624" s="171"/>
      <c r="CC624" s="171"/>
      <c r="CD624" s="171"/>
      <c r="CE624" s="171"/>
      <c r="CF624" s="171"/>
      <c r="CG624" s="171"/>
      <c r="CH624" s="171"/>
      <c r="CI624" s="171"/>
      <c r="CJ624" s="171"/>
      <c r="CK624" s="171"/>
      <c r="CL624" s="171"/>
      <c r="CM624" s="171"/>
      <c r="CN624" s="171"/>
      <c r="CO624" s="171"/>
      <c r="CP624" s="171"/>
      <c r="CQ624" s="171"/>
      <c r="CR624" s="171"/>
      <c r="CS624" s="171"/>
      <c r="CT624" s="171"/>
      <c r="CU624" s="171"/>
      <c r="CV624" s="171"/>
      <c r="CW624" s="171"/>
      <c r="CX624" s="171"/>
      <c r="CY624" s="171"/>
      <c r="CZ624" s="171"/>
    </row>
    <row r="625" s="175" customFormat="true" ht="25.15" customHeight="true" x14ac:dyDescent="0.2">
      <c r="C625" s="1172" t="s">
        <v>470</v>
      </c>
      <c r="D625" s="1127"/>
      <c r="E625" s="654">
        <v>6.0513342215637918E-3</v>
      </c>
      <c r="F625" s="473"/>
      <c r="G625" s="473"/>
      <c r="H625" s="1172" t="s">
        <v>401</v>
      </c>
      <c r="I625" s="1127"/>
      <c r="J625" s="655">
        <v>7.6676783943879515E-2</v>
      </c>
      <c r="K625" s="473"/>
      <c r="L625" s="473"/>
      <c r="M625" s="1172" t="s">
        <v>466</v>
      </c>
      <c r="N625" s="1127"/>
      <c r="O625" s="656">
        <v>2.2704320955402872E-3</v>
      </c>
      <c r="P625" s="473"/>
      <c r="Q625" s="473"/>
      <c r="AB625" s="168"/>
      <c r="AC625" s="168"/>
      <c r="AD625" s="168"/>
      <c r="AE625" s="168"/>
      <c r="AF625" s="168"/>
      <c r="AG625" s="168"/>
      <c r="AH625" s="168"/>
      <c r="AI625" s="168"/>
      <c r="AJ625" s="168"/>
      <c r="AK625" s="168"/>
      <c r="AL625" s="168"/>
      <c r="AM625" s="168"/>
      <c r="AN625" s="168"/>
      <c r="AO625" s="168"/>
      <c r="AP625" s="168"/>
      <c r="AQ625" s="168"/>
      <c r="AR625" s="168"/>
      <c r="AS625" s="168"/>
      <c r="AT625" s="168"/>
      <c r="AU625" s="168"/>
      <c r="AV625" s="168"/>
      <c r="AW625" s="168"/>
      <c r="AX625" s="168"/>
      <c r="AY625" s="168"/>
      <c r="AZ625" s="168"/>
      <c r="BA625" s="171"/>
      <c r="BB625" s="256"/>
      <c r="BC625" s="171"/>
      <c r="BD625" s="171"/>
      <c r="BE625" s="171"/>
      <c r="BF625" s="171"/>
      <c r="BG625" s="171"/>
      <c r="BH625" s="171"/>
      <c r="BI625" s="171"/>
      <c r="BJ625" s="171"/>
      <c r="BK625" s="171"/>
      <c r="BL625" s="171"/>
      <c r="BM625" s="171"/>
      <c r="BN625" s="171"/>
      <c r="BO625" s="171"/>
      <c r="BP625" s="171"/>
      <c r="BQ625" s="171"/>
      <c r="BR625" s="171"/>
      <c r="BS625" s="171"/>
      <c r="BT625" s="171"/>
      <c r="BU625" s="171"/>
      <c r="BV625" s="171"/>
      <c r="BW625" s="171"/>
      <c r="BX625" s="171"/>
      <c r="BY625" s="171"/>
      <c r="BZ625" s="171"/>
      <c r="CA625" s="171"/>
      <c r="CB625" s="171"/>
      <c r="CC625" s="171"/>
      <c r="CD625" s="171"/>
      <c r="CE625" s="171"/>
      <c r="CF625" s="171"/>
      <c r="CG625" s="171"/>
      <c r="CH625" s="171"/>
      <c r="CI625" s="171"/>
      <c r="CJ625" s="171"/>
      <c r="CK625" s="171"/>
      <c r="CL625" s="171"/>
      <c r="CM625" s="171"/>
      <c r="CN625" s="171"/>
      <c r="CO625" s="171"/>
      <c r="CP625" s="171"/>
      <c r="CQ625" s="171"/>
      <c r="CR625" s="171"/>
      <c r="CS625" s="171"/>
      <c r="CT625" s="171"/>
      <c r="CU625" s="171"/>
      <c r="CV625" s="171"/>
      <c r="CW625" s="171"/>
      <c r="CX625" s="171"/>
      <c r="CY625" s="171"/>
      <c r="CZ625" s="171"/>
    </row>
    <row r="626" s="175" customFormat="true" ht="25.15" customHeight="true" x14ac:dyDescent="0.2">
      <c r="C626" s="1172" t="s">
        <v>424</v>
      </c>
      <c r="D626" s="1127"/>
      <c r="E626" s="654">
        <v>-2.3368603252837471E-2</v>
      </c>
      <c r="F626" s="473"/>
      <c r="G626" s="473"/>
      <c r="H626" s="1172" t="s">
        <v>412</v>
      </c>
      <c r="I626" s="1127"/>
      <c r="J626" s="655">
        <v>3.9549167027949687E-2</v>
      </c>
      <c r="K626" s="473"/>
      <c r="L626" s="473"/>
      <c r="M626" s="1172" t="s">
        <v>398</v>
      </c>
      <c r="N626" s="1127"/>
      <c r="O626" s="656">
        <v>-9.6208623929277162E-2</v>
      </c>
      <c r="P626" s="473"/>
      <c r="Q626" s="473"/>
      <c r="AB626" s="168"/>
      <c r="AC626" s="168"/>
      <c r="AD626" s="168"/>
      <c r="AE626" s="168"/>
      <c r="AF626" s="168"/>
      <c r="AG626" s="168"/>
      <c r="AH626" s="168"/>
      <c r="AI626" s="168"/>
      <c r="AJ626" s="168"/>
      <c r="AK626" s="168"/>
      <c r="AL626" s="168"/>
      <c r="AM626" s="168"/>
      <c r="AN626" s="168"/>
      <c r="AO626" s="168"/>
      <c r="AP626" s="168"/>
      <c r="AQ626" s="168"/>
      <c r="AR626" s="168"/>
      <c r="AS626" s="168"/>
      <c r="AT626" s="168"/>
      <c r="AU626" s="168"/>
      <c r="AV626" s="168"/>
      <c r="AW626" s="168"/>
      <c r="AX626" s="168"/>
      <c r="AY626" s="168"/>
      <c r="AZ626" s="168"/>
      <c r="BA626" s="171"/>
      <c r="BB626" s="256"/>
      <c r="BC626" s="171"/>
      <c r="BD626" s="171"/>
      <c r="BE626" s="171"/>
      <c r="BF626" s="171"/>
      <c r="BG626" s="171"/>
      <c r="BH626" s="171"/>
      <c r="BI626" s="171"/>
      <c r="BJ626" s="171"/>
      <c r="BK626" s="171"/>
      <c r="BL626" s="171"/>
      <c r="BM626" s="171"/>
      <c r="BN626" s="171"/>
      <c r="BO626" s="171"/>
      <c r="BP626" s="171"/>
      <c r="BQ626" s="171"/>
      <c r="BR626" s="171"/>
      <c r="BS626" s="171"/>
      <c r="BT626" s="171"/>
      <c r="BU626" s="171"/>
      <c r="BV626" s="171"/>
      <c r="BW626" s="171"/>
      <c r="BX626" s="171"/>
      <c r="BY626" s="171"/>
      <c r="BZ626" s="171"/>
      <c r="CA626" s="171"/>
      <c r="CB626" s="171"/>
      <c r="CC626" s="171"/>
      <c r="CD626" s="171"/>
      <c r="CE626" s="171"/>
      <c r="CF626" s="171"/>
      <c r="CG626" s="171"/>
      <c r="CH626" s="171"/>
      <c r="CI626" s="171"/>
      <c r="CJ626" s="171"/>
      <c r="CK626" s="171"/>
      <c r="CL626" s="171"/>
      <c r="CM626" s="171"/>
      <c r="CN626" s="171"/>
      <c r="CO626" s="171"/>
      <c r="CP626" s="171"/>
      <c r="CQ626" s="171"/>
      <c r="CR626" s="171"/>
      <c r="CS626" s="171"/>
      <c r="CT626" s="171"/>
      <c r="CU626" s="171"/>
      <c r="CV626" s="171"/>
      <c r="CW626" s="171"/>
      <c r="CX626" s="171"/>
      <c r="CY626" s="171"/>
      <c r="CZ626" s="171"/>
    </row>
    <row r="627" s="175" customFormat="true" ht="25.15" customHeight="true" x14ac:dyDescent="0.2">
      <c r="C627" s="1172" t="s">
        <v>429</v>
      </c>
      <c r="D627" s="1127"/>
      <c r="E627" s="654">
        <v>1.5644213252420738E-2</v>
      </c>
      <c r="F627" s="473"/>
      <c r="G627" s="473"/>
      <c r="H627" s="1172" t="s">
        <v>403</v>
      </c>
      <c r="I627" s="1127"/>
      <c r="J627" s="655">
        <v>8.1753755554553914E-2</v>
      </c>
      <c r="K627" s="473"/>
      <c r="L627" s="473"/>
      <c r="M627" s="1172" t="s">
        <v>637</v>
      </c>
      <c r="N627" s="1127"/>
      <c r="O627" s="656">
        <v>-5.6783150179123788E-4</v>
      </c>
      <c r="P627" s="473"/>
      <c r="Q627" s="473"/>
      <c r="AB627" s="168"/>
      <c r="AC627" s="168"/>
      <c r="AD627" s="168"/>
      <c r="AE627" s="168"/>
      <c r="AF627" s="168"/>
      <c r="AG627" s="168"/>
      <c r="AH627" s="168"/>
      <c r="AI627" s="168"/>
      <c r="AJ627" s="168"/>
      <c r="AK627" s="168"/>
      <c r="AL627" s="168"/>
      <c r="AM627" s="168"/>
      <c r="AN627" s="168"/>
      <c r="AO627" s="168"/>
      <c r="AP627" s="168"/>
      <c r="AQ627" s="168"/>
      <c r="AR627" s="168"/>
      <c r="AS627" s="168"/>
      <c r="AT627" s="168"/>
      <c r="AU627" s="168"/>
      <c r="AV627" s="168"/>
      <c r="AW627" s="168"/>
      <c r="AX627" s="168"/>
      <c r="AY627" s="168"/>
      <c r="AZ627" s="168"/>
      <c r="BA627" s="171"/>
      <c r="BB627" s="256"/>
      <c r="BC627" s="171"/>
      <c r="BD627" s="171"/>
      <c r="BE627" s="171"/>
      <c r="BF627" s="171"/>
      <c r="BG627" s="171"/>
      <c r="BH627" s="171"/>
      <c r="BI627" s="171"/>
      <c r="BJ627" s="171"/>
      <c r="BK627" s="171"/>
      <c r="BL627" s="171"/>
      <c r="BM627" s="171"/>
      <c r="BN627" s="171"/>
      <c r="BO627" s="171"/>
      <c r="BP627" s="171"/>
      <c r="BQ627" s="171"/>
      <c r="BR627" s="171"/>
      <c r="BS627" s="171"/>
      <c r="BT627" s="171"/>
      <c r="BU627" s="171"/>
      <c r="BV627" s="171"/>
      <c r="BW627" s="171"/>
      <c r="BX627" s="171"/>
      <c r="BY627" s="171"/>
      <c r="BZ627" s="171"/>
      <c r="CA627" s="171"/>
      <c r="CB627" s="171"/>
      <c r="CC627" s="171"/>
      <c r="CD627" s="171"/>
      <c r="CE627" s="171"/>
      <c r="CF627" s="171"/>
      <c r="CG627" s="171"/>
      <c r="CH627" s="171"/>
      <c r="CI627" s="171"/>
      <c r="CJ627" s="171"/>
      <c r="CK627" s="171"/>
      <c r="CL627" s="171"/>
      <c r="CM627" s="171"/>
      <c r="CN627" s="171"/>
      <c r="CO627" s="171"/>
      <c r="CP627" s="171"/>
      <c r="CQ627" s="171"/>
      <c r="CR627" s="171"/>
      <c r="CS627" s="171"/>
      <c r="CT627" s="171"/>
      <c r="CU627" s="171"/>
      <c r="CV627" s="171"/>
      <c r="CW627" s="171"/>
      <c r="CX627" s="171"/>
      <c r="CY627" s="171"/>
      <c r="CZ627" s="171"/>
    </row>
    <row r="628" s="175" customFormat="true" ht="25.15" customHeight="true" x14ac:dyDescent="0.2">
      <c r="C628" s="1172" t="s">
        <v>455</v>
      </c>
      <c r="D628" s="1127"/>
      <c r="E628" s="654">
        <v>5.6163723403778463E-4</v>
      </c>
      <c r="F628" s="473"/>
      <c r="G628" s="473"/>
      <c r="H628" s="1172" t="s">
        <v>604</v>
      </c>
      <c r="I628" s="1127"/>
      <c r="J628" s="655">
        <v>5.7044529344054781E-2</v>
      </c>
      <c r="K628" s="473"/>
      <c r="L628" s="473"/>
      <c r="M628" s="1172" t="s">
        <v>633</v>
      </c>
      <c r="N628" s="1127"/>
      <c r="O628" s="656">
        <v>4.6305473541946151E-3</v>
      </c>
      <c r="P628" s="473"/>
      <c r="Q628" s="473"/>
      <c r="AB628" s="168"/>
      <c r="AC628" s="168"/>
      <c r="AD628" s="168"/>
      <c r="AE628" s="168"/>
      <c r="AF628" s="168"/>
      <c r="AG628" s="168"/>
      <c r="AH628" s="168"/>
      <c r="AI628" s="168"/>
      <c r="AJ628" s="168"/>
      <c r="AK628" s="168"/>
      <c r="AL628" s="168"/>
      <c r="AM628" s="168"/>
      <c r="AN628" s="168"/>
      <c r="AO628" s="168"/>
      <c r="AP628" s="168"/>
      <c r="AQ628" s="168"/>
      <c r="AR628" s="168"/>
      <c r="AS628" s="168"/>
      <c r="AT628" s="168"/>
      <c r="AU628" s="168"/>
      <c r="AV628" s="168"/>
      <c r="AW628" s="168"/>
      <c r="AX628" s="168"/>
      <c r="AY628" s="168"/>
      <c r="AZ628" s="168"/>
      <c r="BA628" s="171"/>
      <c r="BB628" s="256"/>
      <c r="BC628" s="171"/>
      <c r="BD628" s="171"/>
      <c r="BE628" s="171"/>
      <c r="BF628" s="171"/>
      <c r="BG628" s="171"/>
      <c r="BH628" s="171"/>
      <c r="BI628" s="171"/>
      <c r="BJ628" s="171"/>
      <c r="BK628" s="171"/>
      <c r="BL628" s="171"/>
      <c r="BM628" s="171"/>
      <c r="BN628" s="171"/>
      <c r="BO628" s="171"/>
      <c r="BP628" s="171"/>
      <c r="BQ628" s="171"/>
      <c r="BR628" s="171"/>
      <c r="BS628" s="171"/>
      <c r="BT628" s="171"/>
      <c r="BU628" s="171"/>
      <c r="BV628" s="171"/>
      <c r="BW628" s="171"/>
      <c r="BX628" s="171"/>
      <c r="BY628" s="171"/>
      <c r="BZ628" s="171"/>
      <c r="CA628" s="171"/>
      <c r="CB628" s="171"/>
      <c r="CC628" s="171"/>
      <c r="CD628" s="171"/>
      <c r="CE628" s="171"/>
      <c r="CF628" s="171"/>
      <c r="CG628" s="171"/>
      <c r="CH628" s="171"/>
      <c r="CI628" s="171"/>
      <c r="CJ628" s="171"/>
      <c r="CK628" s="171"/>
      <c r="CL628" s="171"/>
      <c r="CM628" s="171"/>
      <c r="CN628" s="171"/>
      <c r="CO628" s="171"/>
      <c r="CP628" s="171"/>
      <c r="CQ628" s="171"/>
      <c r="CR628" s="171"/>
      <c r="CS628" s="171"/>
      <c r="CT628" s="171"/>
      <c r="CU628" s="171"/>
      <c r="CV628" s="171"/>
      <c r="CW628" s="171"/>
      <c r="CX628" s="171"/>
      <c r="CY628" s="171"/>
      <c r="CZ628" s="171"/>
    </row>
    <row r="629" s="175" customFormat="true" ht="25.15" customHeight="true" x14ac:dyDescent="0.2">
      <c r="C629" s="1172" t="s">
        <v>397</v>
      </c>
      <c r="D629" s="1127"/>
      <c r="E629" s="654">
        <v>9.342164642665518E-2</v>
      </c>
      <c r="F629" s="473"/>
      <c r="G629" s="473"/>
      <c r="H629" s="1172" t="s">
        <v>584</v>
      </c>
      <c r="I629" s="1127"/>
      <c r="J629" s="655">
        <v>8.9652469985948613E-2</v>
      </c>
      <c r="K629" s="473"/>
      <c r="L629" s="473"/>
      <c r="M629" s="1172" t="s">
        <v>631</v>
      </c>
      <c r="N629" s="1127"/>
      <c r="O629" s="656">
        <v>7.8415698142738372E-3</v>
      </c>
      <c r="P629" s="473"/>
      <c r="Q629" s="473"/>
      <c r="AB629" s="168"/>
      <c r="AC629" s="168"/>
      <c r="AD629" s="168"/>
      <c r="AE629" s="168"/>
      <c r="AF629" s="168"/>
      <c r="AG629" s="168"/>
      <c r="AH629" s="168"/>
      <c r="AI629" s="168"/>
      <c r="AJ629" s="168"/>
      <c r="AK629" s="168"/>
      <c r="AL629" s="168"/>
      <c r="AM629" s="168"/>
      <c r="AN629" s="168"/>
      <c r="AO629" s="168"/>
      <c r="AP629" s="168"/>
      <c r="AQ629" s="168"/>
      <c r="AR629" s="168"/>
      <c r="AS629" s="168"/>
      <c r="AT629" s="168"/>
      <c r="AU629" s="168"/>
      <c r="AV629" s="168"/>
      <c r="AW629" s="168"/>
      <c r="AX629" s="168"/>
      <c r="AY629" s="168"/>
      <c r="AZ629" s="168"/>
      <c r="BA629" s="171"/>
      <c r="BB629" s="256"/>
      <c r="BC629" s="171"/>
      <c r="BD629" s="171"/>
      <c r="BE629" s="171"/>
      <c r="BF629" s="171"/>
      <c r="BG629" s="171"/>
      <c r="BH629" s="171"/>
      <c r="BI629" s="171"/>
      <c r="BJ629" s="171"/>
      <c r="BK629" s="171"/>
      <c r="BL629" s="171"/>
      <c r="BM629" s="171"/>
      <c r="BN629" s="171"/>
      <c r="BO629" s="171"/>
      <c r="BP629" s="171"/>
      <c r="BQ629" s="171"/>
      <c r="BR629" s="171"/>
      <c r="BS629" s="171"/>
      <c r="BT629" s="171"/>
      <c r="BU629" s="171"/>
      <c r="BV629" s="171"/>
      <c r="BW629" s="171"/>
      <c r="BX629" s="171"/>
      <c r="BY629" s="171"/>
      <c r="BZ629" s="171"/>
      <c r="CA629" s="171"/>
      <c r="CB629" s="171"/>
      <c r="CC629" s="171"/>
      <c r="CD629" s="171"/>
      <c r="CE629" s="171"/>
      <c r="CF629" s="171"/>
      <c r="CG629" s="171"/>
      <c r="CH629" s="171"/>
      <c r="CI629" s="171"/>
      <c r="CJ629" s="171"/>
      <c r="CK629" s="171"/>
      <c r="CL629" s="171"/>
      <c r="CM629" s="171"/>
      <c r="CN629" s="171"/>
      <c r="CO629" s="171"/>
      <c r="CP629" s="171"/>
      <c r="CQ629" s="171"/>
      <c r="CR629" s="171"/>
      <c r="CS629" s="171"/>
      <c r="CT629" s="171"/>
      <c r="CU629" s="171"/>
      <c r="CV629" s="171"/>
      <c r="CW629" s="171"/>
      <c r="CX629" s="171"/>
      <c r="CY629" s="171"/>
      <c r="CZ629" s="171"/>
    </row>
    <row r="630" s="175" customFormat="true" ht="25.15" customHeight="true" x14ac:dyDescent="0.2">
      <c r="C630" s="1172" t="s">
        <v>459</v>
      </c>
      <c r="D630" s="1127"/>
      <c r="E630" s="654">
        <v>7.3012811171503413E-3</v>
      </c>
      <c r="F630" s="473"/>
      <c r="G630" s="473"/>
      <c r="H630" s="1172" t="s">
        <v>583</v>
      </c>
      <c r="I630" s="1127"/>
      <c r="J630" s="655">
        <v>9.0128628683643131E-2</v>
      </c>
      <c r="K630" s="473"/>
      <c r="L630" s="473"/>
      <c r="M630" s="1172" t="s">
        <v>638</v>
      </c>
      <c r="N630" s="1127"/>
      <c r="O630" s="656">
        <v>7.2161760350022237E-4</v>
      </c>
      <c r="P630" s="473"/>
      <c r="Q630" s="473"/>
      <c r="AB630" s="168"/>
      <c r="AC630" s="168"/>
      <c r="AD630" s="168"/>
      <c r="AE630" s="168"/>
      <c r="AF630" s="168"/>
      <c r="AG630" s="168"/>
      <c r="AH630" s="168"/>
      <c r="AI630" s="168"/>
      <c r="AJ630" s="168"/>
      <c r="AK630" s="168"/>
      <c r="AL630" s="168"/>
      <c r="AM630" s="168"/>
      <c r="AN630" s="168"/>
      <c r="AO630" s="168"/>
      <c r="AP630" s="168"/>
      <c r="AQ630" s="168"/>
      <c r="AR630" s="168"/>
      <c r="AS630" s="168"/>
      <c r="AT630" s="168"/>
      <c r="AU630" s="168"/>
      <c r="AV630" s="168"/>
      <c r="AW630" s="168"/>
      <c r="AX630" s="168"/>
      <c r="AY630" s="168"/>
      <c r="AZ630" s="168"/>
      <c r="BA630" s="171"/>
      <c r="BB630" s="256"/>
      <c r="BC630" s="171"/>
      <c r="BD630" s="171"/>
      <c r="BE630" s="171"/>
      <c r="BF630" s="171"/>
      <c r="BG630" s="171"/>
      <c r="BH630" s="171"/>
      <c r="BI630" s="171"/>
      <c r="BJ630" s="171"/>
      <c r="BK630" s="171"/>
      <c r="BL630" s="171"/>
      <c r="BM630" s="171"/>
      <c r="BN630" s="171"/>
      <c r="BO630" s="171"/>
      <c r="BP630" s="171"/>
      <c r="BQ630" s="171"/>
      <c r="BR630" s="171"/>
      <c r="BS630" s="171"/>
      <c r="BT630" s="171"/>
      <c r="BU630" s="171"/>
      <c r="BV630" s="171"/>
      <c r="BW630" s="171"/>
      <c r="BX630" s="171"/>
      <c r="BY630" s="171"/>
      <c r="BZ630" s="171"/>
      <c r="CA630" s="171"/>
      <c r="CB630" s="171"/>
      <c r="CC630" s="171"/>
      <c r="CD630" s="171"/>
      <c r="CE630" s="171"/>
      <c r="CF630" s="171"/>
      <c r="CG630" s="171"/>
      <c r="CH630" s="171"/>
      <c r="CI630" s="171"/>
      <c r="CJ630" s="171"/>
      <c r="CK630" s="171"/>
      <c r="CL630" s="171"/>
      <c r="CM630" s="171"/>
      <c r="CN630" s="171"/>
      <c r="CO630" s="171"/>
      <c r="CP630" s="171"/>
      <c r="CQ630" s="171"/>
      <c r="CR630" s="171"/>
      <c r="CS630" s="171"/>
      <c r="CT630" s="171"/>
      <c r="CU630" s="171"/>
      <c r="CV630" s="171"/>
      <c r="CW630" s="171"/>
      <c r="CX630" s="171"/>
      <c r="CY630" s="171"/>
      <c r="CZ630" s="171"/>
    </row>
    <row r="631" s="175" customFormat="true" ht="25.15" customHeight="true" x14ac:dyDescent="0.2">
      <c r="C631" s="1172" t="s">
        <v>446</v>
      </c>
      <c r="D631" s="1127"/>
      <c r="E631" s="654">
        <v>2.038291446245039E-3</v>
      </c>
      <c r="F631" s="473"/>
      <c r="G631" s="473"/>
      <c r="H631" s="1172" t="s">
        <v>587</v>
      </c>
      <c r="I631" s="1127"/>
      <c r="J631" s="655">
        <v>8.2337458427089408E-2</v>
      </c>
      <c r="K631" s="473"/>
      <c r="L631" s="473"/>
      <c r="M631" s="1172" t="s">
        <v>401</v>
      </c>
      <c r="N631" s="1127"/>
      <c r="O631" s="656">
        <v>9.677029406652761E-2</v>
      </c>
      <c r="P631" s="473"/>
      <c r="Q631" s="473"/>
      <c r="AB631" s="168"/>
      <c r="AC631" s="168"/>
      <c r="AD631" s="168"/>
      <c r="AE631" s="168"/>
      <c r="AF631" s="168"/>
      <c r="AG631" s="168"/>
      <c r="AH631" s="168"/>
      <c r="AI631" s="168"/>
      <c r="AJ631" s="168"/>
      <c r="AK631" s="168"/>
      <c r="AL631" s="168"/>
      <c r="AM631" s="168"/>
      <c r="AN631" s="168"/>
      <c r="AO631" s="168"/>
      <c r="AP631" s="168"/>
      <c r="AQ631" s="168"/>
      <c r="AR631" s="168"/>
      <c r="AS631" s="168"/>
      <c r="AT631" s="168"/>
      <c r="AU631" s="168"/>
      <c r="AV631" s="168"/>
      <c r="AW631" s="168"/>
      <c r="AX631" s="168"/>
      <c r="AY631" s="168"/>
      <c r="AZ631" s="168"/>
      <c r="BA631" s="171"/>
      <c r="BB631" s="256"/>
      <c r="BC631" s="171"/>
      <c r="BD631" s="171"/>
      <c r="BE631" s="171"/>
      <c r="BF631" s="171"/>
      <c r="BG631" s="171"/>
      <c r="BH631" s="171"/>
      <c r="BI631" s="171"/>
      <c r="BJ631" s="171"/>
      <c r="BK631" s="171"/>
      <c r="BL631" s="171"/>
      <c r="BM631" s="171"/>
      <c r="BN631" s="171"/>
      <c r="BO631" s="171"/>
      <c r="BP631" s="171"/>
      <c r="BQ631" s="171"/>
      <c r="BR631" s="171"/>
      <c r="BS631" s="171"/>
      <c r="BT631" s="171"/>
      <c r="BU631" s="171"/>
      <c r="BV631" s="171"/>
      <c r="BW631" s="171"/>
      <c r="BX631" s="171"/>
      <c r="BY631" s="171"/>
      <c r="BZ631" s="171"/>
      <c r="CA631" s="171"/>
      <c r="CB631" s="171"/>
      <c r="CC631" s="171"/>
      <c r="CD631" s="171"/>
      <c r="CE631" s="171"/>
      <c r="CF631" s="171"/>
      <c r="CG631" s="171"/>
      <c r="CH631" s="171"/>
      <c r="CI631" s="171"/>
      <c r="CJ631" s="171"/>
      <c r="CK631" s="171"/>
      <c r="CL631" s="171"/>
      <c r="CM631" s="171"/>
      <c r="CN631" s="171"/>
      <c r="CO631" s="171"/>
      <c r="CP631" s="171"/>
      <c r="CQ631" s="171"/>
      <c r="CR631" s="171"/>
      <c r="CS631" s="171"/>
      <c r="CT631" s="171"/>
      <c r="CU631" s="171"/>
      <c r="CV631" s="171"/>
      <c r="CW631" s="171"/>
      <c r="CX631" s="171"/>
      <c r="CY631" s="171"/>
      <c r="CZ631" s="171"/>
    </row>
    <row r="632" s="175" customFormat="true" ht="25.15" customHeight="true" x14ac:dyDescent="0.2">
      <c r="C632" s="1172" t="s">
        <v>449</v>
      </c>
      <c r="D632" s="1127"/>
      <c r="E632" s="654">
        <v>7.8446241186009777E-3</v>
      </c>
      <c r="F632" s="473"/>
      <c r="G632" s="473"/>
      <c r="H632" s="1172" t="s">
        <v>589</v>
      </c>
      <c r="I632" s="1127"/>
      <c r="J632" s="655">
        <v>8.0159027648153178E-2</v>
      </c>
      <c r="K632" s="473"/>
      <c r="L632" s="473"/>
      <c r="M632" s="1172" t="s">
        <v>412</v>
      </c>
      <c r="N632" s="1127"/>
      <c r="O632" s="656">
        <v>3.8454492510182632E-2</v>
      </c>
      <c r="P632" s="473"/>
      <c r="Q632" s="473"/>
      <c r="AB632" s="168"/>
      <c r="AC632" s="168"/>
      <c r="AD632" s="168"/>
      <c r="AE632" s="168"/>
      <c r="AF632" s="168"/>
      <c r="AG632" s="168"/>
      <c r="AH632" s="168"/>
      <c r="AI632" s="168"/>
      <c r="AJ632" s="168"/>
      <c r="AK632" s="168"/>
      <c r="AL632" s="168"/>
      <c r="AM632" s="168"/>
      <c r="AN632" s="168"/>
      <c r="AO632" s="168"/>
      <c r="AP632" s="168"/>
      <c r="AQ632" s="168"/>
      <c r="AR632" s="168"/>
      <c r="AS632" s="168"/>
      <c r="AT632" s="168"/>
      <c r="AU632" s="168"/>
      <c r="AV632" s="168"/>
      <c r="AW632" s="168"/>
      <c r="AX632" s="168"/>
      <c r="AY632" s="168"/>
      <c r="AZ632" s="168"/>
      <c r="BA632" s="171"/>
      <c r="BB632" s="256"/>
      <c r="BC632" s="171"/>
      <c r="BD632" s="171"/>
      <c r="BE632" s="171"/>
      <c r="BF632" s="171"/>
      <c r="BG632" s="171"/>
      <c r="BH632" s="171"/>
      <c r="BI632" s="171"/>
      <c r="BJ632" s="171"/>
      <c r="BK632" s="171"/>
      <c r="BL632" s="171"/>
      <c r="BM632" s="171"/>
      <c r="BN632" s="171"/>
      <c r="BO632" s="171"/>
      <c r="BP632" s="171"/>
      <c r="BQ632" s="171"/>
      <c r="BR632" s="171"/>
      <c r="BS632" s="171"/>
      <c r="BT632" s="171"/>
      <c r="BU632" s="171"/>
      <c r="BV632" s="171"/>
      <c r="BW632" s="171"/>
      <c r="BX632" s="171"/>
      <c r="BY632" s="171"/>
      <c r="BZ632" s="171"/>
      <c r="CA632" s="171"/>
      <c r="CB632" s="171"/>
      <c r="CC632" s="171"/>
      <c r="CD632" s="171"/>
      <c r="CE632" s="171"/>
      <c r="CF632" s="171"/>
      <c r="CG632" s="171"/>
      <c r="CH632" s="171"/>
      <c r="CI632" s="171"/>
      <c r="CJ632" s="171"/>
      <c r="CK632" s="171"/>
      <c r="CL632" s="171"/>
      <c r="CM632" s="171"/>
      <c r="CN632" s="171"/>
      <c r="CO632" s="171"/>
      <c r="CP632" s="171"/>
      <c r="CQ632" s="171"/>
      <c r="CR632" s="171"/>
      <c r="CS632" s="171"/>
      <c r="CT632" s="171"/>
      <c r="CU632" s="171"/>
      <c r="CV632" s="171"/>
      <c r="CW632" s="171"/>
      <c r="CX632" s="171"/>
      <c r="CY632" s="171"/>
      <c r="CZ632" s="171"/>
    </row>
    <row r="633" s="175" customFormat="true" ht="25.15" customHeight="true" x14ac:dyDescent="0.2">
      <c r="C633" s="1172" t="s">
        <v>466</v>
      </c>
      <c r="D633" s="1127"/>
      <c r="E633" s="654">
        <v>-3.7151522712050952E-4</v>
      </c>
      <c r="F633" s="473"/>
      <c r="G633" s="473"/>
      <c r="H633" s="1172" t="s">
        <v>588</v>
      </c>
      <c r="I633" s="1127"/>
      <c r="J633" s="655">
        <v>6.8050596376164341E-2</v>
      </c>
      <c r="K633" s="473"/>
      <c r="L633" s="473"/>
      <c r="M633" s="1172" t="s">
        <v>403</v>
      </c>
      <c r="N633" s="1127"/>
      <c r="O633" s="656">
        <v>9.1653084925583647E-2</v>
      </c>
      <c r="P633" s="473"/>
      <c r="Q633" s="473"/>
      <c r="AB633" s="168"/>
      <c r="AC633" s="168"/>
      <c r="AD633" s="168"/>
      <c r="AE633" s="168"/>
      <c r="AF633" s="168"/>
      <c r="AG633" s="168"/>
      <c r="AH633" s="168"/>
      <c r="AI633" s="168"/>
      <c r="AJ633" s="168"/>
      <c r="AK633" s="168"/>
      <c r="AL633" s="168"/>
      <c r="AM633" s="168"/>
      <c r="AN633" s="168"/>
      <c r="AO633" s="168"/>
      <c r="AP633" s="168"/>
      <c r="AQ633" s="168"/>
      <c r="AR633" s="168"/>
      <c r="AS633" s="168"/>
      <c r="AT633" s="168"/>
      <c r="AU633" s="168"/>
      <c r="AV633" s="168"/>
      <c r="AW633" s="168"/>
      <c r="AX633" s="168"/>
      <c r="AY633" s="168"/>
      <c r="AZ633" s="168"/>
      <c r="BA633" s="171"/>
      <c r="BB633" s="256"/>
      <c r="BC633" s="171"/>
      <c r="BD633" s="171"/>
      <c r="BE633" s="171"/>
      <c r="BF633" s="171"/>
      <c r="BG633" s="171"/>
      <c r="BH633" s="171"/>
      <c r="BI633" s="171"/>
      <c r="BJ633" s="171"/>
      <c r="BK633" s="171"/>
      <c r="BL633" s="171"/>
      <c r="BM633" s="171"/>
      <c r="BN633" s="171"/>
      <c r="BO633" s="171"/>
      <c r="BP633" s="171"/>
      <c r="BQ633" s="171"/>
      <c r="BR633" s="171"/>
      <c r="BS633" s="171"/>
      <c r="BT633" s="171"/>
      <c r="BU633" s="171"/>
      <c r="BV633" s="171"/>
      <c r="BW633" s="171"/>
      <c r="BX633" s="171"/>
      <c r="BY633" s="171"/>
      <c r="BZ633" s="171"/>
      <c r="CA633" s="171"/>
      <c r="CB633" s="171"/>
      <c r="CC633" s="171"/>
      <c r="CD633" s="171"/>
      <c r="CE633" s="171"/>
      <c r="CF633" s="171"/>
      <c r="CG633" s="171"/>
      <c r="CH633" s="171"/>
      <c r="CI633" s="171"/>
      <c r="CJ633" s="171"/>
      <c r="CK633" s="171"/>
      <c r="CL633" s="171"/>
      <c r="CM633" s="171"/>
      <c r="CN633" s="171"/>
      <c r="CO633" s="171"/>
      <c r="CP633" s="171"/>
      <c r="CQ633" s="171"/>
      <c r="CR633" s="171"/>
      <c r="CS633" s="171"/>
      <c r="CT633" s="171"/>
      <c r="CU633" s="171"/>
      <c r="CV633" s="171"/>
      <c r="CW633" s="171"/>
      <c r="CX633" s="171"/>
      <c r="CY633" s="171"/>
      <c r="CZ633" s="171"/>
    </row>
    <row r="634" s="175" customFormat="true" ht="25.15" customHeight="true" x14ac:dyDescent="0.2">
      <c r="C634" s="1172" t="s">
        <v>398</v>
      </c>
      <c r="D634" s="1127"/>
      <c r="E634" s="654">
        <v>-9.4373734072793161E-2</v>
      </c>
      <c r="F634" s="473"/>
      <c r="G634" s="473"/>
      <c r="H634" s="1172" t="s">
        <v>613</v>
      </c>
      <c r="I634" s="1127"/>
      <c r="J634" s="655">
        <v>3.8813336343355154E-2</v>
      </c>
      <c r="K634" s="473"/>
      <c r="L634" s="473"/>
      <c r="M634" s="1172" t="s">
        <v>604</v>
      </c>
      <c r="N634" s="1127"/>
      <c r="O634" s="656">
        <v>1.6892222077982185E-2</v>
      </c>
      <c r="P634" s="473"/>
      <c r="Q634" s="473"/>
      <c r="AB634" s="168"/>
      <c r="AC634" s="168"/>
      <c r="AD634" s="168"/>
      <c r="AE634" s="168"/>
      <c r="AF634" s="168"/>
      <c r="AG634" s="168"/>
      <c r="AH634" s="168"/>
      <c r="AI634" s="168"/>
      <c r="AJ634" s="168"/>
      <c r="AK634" s="168"/>
      <c r="AL634" s="168"/>
      <c r="AM634" s="168"/>
      <c r="AN634" s="168"/>
      <c r="AO634" s="168"/>
      <c r="AP634" s="168"/>
      <c r="AQ634" s="168"/>
      <c r="AR634" s="168"/>
      <c r="AS634" s="168"/>
      <c r="AT634" s="168"/>
      <c r="AU634" s="168"/>
      <c r="AV634" s="168"/>
      <c r="AW634" s="168"/>
      <c r="AX634" s="168"/>
      <c r="AY634" s="168"/>
      <c r="AZ634" s="168"/>
      <c r="BA634" s="171"/>
      <c r="BB634" s="256"/>
      <c r="BC634" s="171"/>
      <c r="BD634" s="171"/>
      <c r="BE634" s="171"/>
      <c r="BF634" s="171"/>
      <c r="BG634" s="171"/>
      <c r="BH634" s="171"/>
      <c r="BI634" s="171"/>
      <c r="BJ634" s="171"/>
      <c r="BK634" s="171"/>
      <c r="BL634" s="171"/>
      <c r="BM634" s="171"/>
      <c r="BN634" s="171"/>
      <c r="BO634" s="171"/>
      <c r="BP634" s="171"/>
      <c r="BQ634" s="171"/>
      <c r="BR634" s="171"/>
      <c r="BS634" s="171"/>
      <c r="BT634" s="171"/>
      <c r="BU634" s="171"/>
      <c r="BV634" s="171"/>
      <c r="BW634" s="171"/>
      <c r="BX634" s="171"/>
      <c r="BY634" s="171"/>
      <c r="BZ634" s="171"/>
      <c r="CA634" s="171"/>
      <c r="CB634" s="171"/>
      <c r="CC634" s="171"/>
      <c r="CD634" s="171"/>
      <c r="CE634" s="171"/>
      <c r="CF634" s="171"/>
      <c r="CG634" s="171"/>
      <c r="CH634" s="171"/>
      <c r="CI634" s="171"/>
      <c r="CJ634" s="171"/>
      <c r="CK634" s="171"/>
      <c r="CL634" s="171"/>
      <c r="CM634" s="171"/>
      <c r="CN634" s="171"/>
      <c r="CO634" s="171"/>
      <c r="CP634" s="171"/>
      <c r="CQ634" s="171"/>
      <c r="CR634" s="171"/>
      <c r="CS634" s="171"/>
      <c r="CT634" s="171"/>
      <c r="CU634" s="171"/>
      <c r="CV634" s="171"/>
      <c r="CW634" s="171"/>
      <c r="CX634" s="171"/>
      <c r="CY634" s="171"/>
      <c r="CZ634" s="171"/>
    </row>
    <row r="635" s="175" customFormat="true" ht="25.15" customHeight="true" x14ac:dyDescent="0.2">
      <c r="C635" s="1172" t="s">
        <v>637</v>
      </c>
      <c r="D635" s="1127"/>
      <c r="E635" s="654">
        <v>-9.3707465184193924E-4</v>
      </c>
      <c r="F635" s="473"/>
      <c r="G635" s="473"/>
      <c r="H635" s="1172" t="s">
        <v>526</v>
      </c>
      <c r="I635" s="1127"/>
      <c r="J635" s="655">
        <v>-6.4024917675046663E-3</v>
      </c>
      <c r="K635" s="473"/>
      <c r="L635" s="473"/>
      <c r="M635" s="1172" t="s">
        <v>584</v>
      </c>
      <c r="N635" s="1127"/>
      <c r="O635" s="656">
        <v>8.7859106841841186E-2</v>
      </c>
      <c r="P635" s="473"/>
      <c r="Q635" s="473"/>
      <c r="AB635" s="168"/>
      <c r="AC635" s="168"/>
      <c r="AD635" s="168"/>
      <c r="AE635" s="168"/>
      <c r="AF635" s="168"/>
      <c r="AG635" s="168"/>
      <c r="AH635" s="168"/>
      <c r="AI635" s="168"/>
      <c r="AJ635" s="168"/>
      <c r="AK635" s="168"/>
      <c r="AL635" s="168"/>
      <c r="AM635" s="168"/>
      <c r="AN635" s="168"/>
      <c r="AO635" s="168"/>
      <c r="AP635" s="168"/>
      <c r="AQ635" s="168"/>
      <c r="AR635" s="168"/>
      <c r="AS635" s="168"/>
      <c r="AT635" s="168"/>
      <c r="AU635" s="168"/>
      <c r="AV635" s="168"/>
      <c r="AW635" s="168"/>
      <c r="AX635" s="168"/>
      <c r="AY635" s="168"/>
      <c r="AZ635" s="168"/>
      <c r="BA635" s="171"/>
      <c r="BB635" s="256"/>
      <c r="BC635" s="171"/>
      <c r="BD635" s="171"/>
      <c r="BE635" s="171"/>
      <c r="BF635" s="171"/>
      <c r="BG635" s="171"/>
      <c r="BH635" s="171"/>
      <c r="BI635" s="171"/>
      <c r="BJ635" s="171"/>
      <c r="BK635" s="171"/>
      <c r="BL635" s="171"/>
      <c r="BM635" s="171"/>
      <c r="BN635" s="171"/>
      <c r="BO635" s="171"/>
      <c r="BP635" s="171"/>
      <c r="BQ635" s="171"/>
      <c r="BR635" s="171"/>
      <c r="BS635" s="171"/>
      <c r="BT635" s="171"/>
      <c r="BU635" s="171"/>
      <c r="BV635" s="171"/>
      <c r="BW635" s="171"/>
      <c r="BX635" s="171"/>
      <c r="BY635" s="171"/>
      <c r="BZ635" s="171"/>
      <c r="CA635" s="171"/>
      <c r="CB635" s="171"/>
      <c r="CC635" s="171"/>
      <c r="CD635" s="171"/>
      <c r="CE635" s="171"/>
      <c r="CF635" s="171"/>
      <c r="CG635" s="171"/>
      <c r="CH635" s="171"/>
      <c r="CI635" s="171"/>
      <c r="CJ635" s="171"/>
      <c r="CK635" s="171"/>
      <c r="CL635" s="171"/>
      <c r="CM635" s="171"/>
      <c r="CN635" s="171"/>
      <c r="CO635" s="171"/>
      <c r="CP635" s="171"/>
      <c r="CQ635" s="171"/>
      <c r="CR635" s="171"/>
      <c r="CS635" s="171"/>
      <c r="CT635" s="171"/>
      <c r="CU635" s="171"/>
      <c r="CV635" s="171"/>
      <c r="CW635" s="171"/>
      <c r="CX635" s="171"/>
      <c r="CY635" s="171"/>
      <c r="CZ635" s="171"/>
    </row>
    <row r="636" s="175" customFormat="true" ht="25.15" customHeight="true" x14ac:dyDescent="0.2">
      <c r="C636" s="1172" t="s">
        <v>468</v>
      </c>
      <c r="D636" s="1127"/>
      <c r="E636" s="654">
        <v>4.4925341172995627E-4</v>
      </c>
      <c r="F636" s="473"/>
      <c r="G636" s="473"/>
      <c r="H636" s="1172" t="s">
        <v>601</v>
      </c>
      <c r="I636" s="1127"/>
      <c r="J636" s="655">
        <v>6.214295027448203E-2</v>
      </c>
      <c r="K636" s="473"/>
      <c r="L636" s="473"/>
      <c r="M636" s="1172" t="s">
        <v>583</v>
      </c>
      <c r="N636" s="1127"/>
      <c r="O636" s="656">
        <v>9.1571068018486551E-2</v>
      </c>
      <c r="P636" s="473"/>
      <c r="Q636" s="473"/>
      <c r="AB636" s="168"/>
      <c r="AC636" s="168"/>
      <c r="AD636" s="168"/>
      <c r="AE636" s="168"/>
      <c r="AF636" s="168"/>
      <c r="AG636" s="168"/>
      <c r="AH636" s="168"/>
      <c r="AI636" s="168"/>
      <c r="AJ636" s="168"/>
      <c r="AK636" s="168"/>
      <c r="AL636" s="168"/>
      <c r="AM636" s="168"/>
      <c r="AN636" s="168"/>
      <c r="AO636" s="168"/>
      <c r="AP636" s="168"/>
      <c r="AQ636" s="168"/>
      <c r="AR636" s="168"/>
      <c r="AS636" s="168"/>
      <c r="AT636" s="168"/>
      <c r="AU636" s="168"/>
      <c r="AV636" s="168"/>
      <c r="AW636" s="168"/>
      <c r="AX636" s="168"/>
      <c r="AY636" s="168"/>
      <c r="AZ636" s="168"/>
      <c r="BA636" s="171"/>
      <c r="BB636" s="256"/>
      <c r="BC636" s="171"/>
      <c r="BD636" s="171"/>
      <c r="BE636" s="171"/>
      <c r="BF636" s="171"/>
      <c r="BG636" s="171"/>
      <c r="BH636" s="171"/>
      <c r="BI636" s="171"/>
      <c r="BJ636" s="171"/>
      <c r="BK636" s="171"/>
      <c r="BL636" s="171"/>
      <c r="BM636" s="171"/>
      <c r="BN636" s="171"/>
      <c r="BO636" s="171"/>
      <c r="BP636" s="171"/>
      <c r="BQ636" s="171"/>
      <c r="BR636" s="171"/>
      <c r="BS636" s="171"/>
      <c r="BT636" s="171"/>
      <c r="BU636" s="171"/>
      <c r="BV636" s="171"/>
      <c r="BW636" s="171"/>
      <c r="BX636" s="171"/>
      <c r="BY636" s="171"/>
      <c r="BZ636" s="171"/>
      <c r="CA636" s="171"/>
      <c r="CB636" s="171"/>
      <c r="CC636" s="171"/>
      <c r="CD636" s="171"/>
      <c r="CE636" s="171"/>
      <c r="CF636" s="171"/>
      <c r="CG636" s="171"/>
      <c r="CH636" s="171"/>
      <c r="CI636" s="171"/>
      <c r="CJ636" s="171"/>
      <c r="CK636" s="171"/>
      <c r="CL636" s="171"/>
      <c r="CM636" s="171"/>
      <c r="CN636" s="171"/>
      <c r="CO636" s="171"/>
      <c r="CP636" s="171"/>
      <c r="CQ636" s="171"/>
      <c r="CR636" s="171"/>
      <c r="CS636" s="171"/>
      <c r="CT636" s="171"/>
      <c r="CU636" s="171"/>
      <c r="CV636" s="171"/>
      <c r="CW636" s="171"/>
      <c r="CX636" s="171"/>
      <c r="CY636" s="171"/>
      <c r="CZ636" s="171"/>
    </row>
    <row r="637" s="175" customFormat="true" ht="25.15" customHeight="true" x14ac:dyDescent="0.2">
      <c r="C637" s="1172" t="s">
        <v>633</v>
      </c>
      <c r="D637" s="1127"/>
      <c r="E637" s="654">
        <v>8.1335231898181518E-4</v>
      </c>
      <c r="F637" s="473"/>
      <c r="G637" s="473"/>
      <c r="H637" s="1172" t="s">
        <v>603</v>
      </c>
      <c r="I637" s="1127"/>
      <c r="J637" s="655">
        <v>3.0719712397089007E-2</v>
      </c>
      <c r="K637" s="473"/>
      <c r="L637" s="473"/>
      <c r="M637" s="1172" t="s">
        <v>587</v>
      </c>
      <c r="N637" s="1127"/>
      <c r="O637" s="656">
        <v>6.1174738895167807E-2</v>
      </c>
      <c r="P637" s="473"/>
      <c r="Q637" s="473"/>
      <c r="AB637" s="168"/>
      <c r="AC637" s="168"/>
      <c r="AD637" s="168"/>
      <c r="AE637" s="168"/>
      <c r="AF637" s="168"/>
      <c r="AG637" s="168"/>
      <c r="AH637" s="168"/>
      <c r="AI637" s="168"/>
      <c r="AJ637" s="168"/>
      <c r="AK637" s="168"/>
      <c r="AL637" s="168"/>
      <c r="AM637" s="168"/>
      <c r="AN637" s="168"/>
      <c r="AO637" s="168"/>
      <c r="AP637" s="168"/>
      <c r="AQ637" s="168"/>
      <c r="AR637" s="168"/>
      <c r="AS637" s="168"/>
      <c r="AT637" s="168"/>
      <c r="AU637" s="168"/>
      <c r="AV637" s="168"/>
      <c r="AW637" s="168"/>
      <c r="AX637" s="168"/>
      <c r="AY637" s="168"/>
      <c r="AZ637" s="168"/>
      <c r="BA637" s="171"/>
      <c r="BB637" s="256"/>
      <c r="BC637" s="171"/>
      <c r="BD637" s="171"/>
      <c r="BE637" s="171"/>
      <c r="BF637" s="171"/>
      <c r="BG637" s="171"/>
      <c r="BH637" s="171"/>
      <c r="BI637" s="171"/>
      <c r="BJ637" s="171"/>
      <c r="BK637" s="171"/>
      <c r="BL637" s="171"/>
      <c r="BM637" s="171"/>
      <c r="BN637" s="171"/>
      <c r="BO637" s="171"/>
      <c r="BP637" s="171"/>
      <c r="BQ637" s="171"/>
      <c r="BR637" s="171"/>
      <c r="BS637" s="171"/>
      <c r="BT637" s="171"/>
      <c r="BU637" s="171"/>
      <c r="BV637" s="171"/>
      <c r="BW637" s="171"/>
      <c r="BX637" s="171"/>
      <c r="BY637" s="171"/>
      <c r="BZ637" s="171"/>
      <c r="CA637" s="171"/>
      <c r="CB637" s="171"/>
      <c r="CC637" s="171"/>
      <c r="CD637" s="171"/>
      <c r="CE637" s="171"/>
      <c r="CF637" s="171"/>
      <c r="CG637" s="171"/>
      <c r="CH637" s="171"/>
      <c r="CI637" s="171"/>
      <c r="CJ637" s="171"/>
      <c r="CK637" s="171"/>
      <c r="CL637" s="171"/>
      <c r="CM637" s="171"/>
      <c r="CN637" s="171"/>
      <c r="CO637" s="171"/>
      <c r="CP637" s="171"/>
      <c r="CQ637" s="171"/>
      <c r="CR637" s="171"/>
      <c r="CS637" s="171"/>
      <c r="CT637" s="171"/>
      <c r="CU637" s="171"/>
      <c r="CV637" s="171"/>
      <c r="CW637" s="171"/>
      <c r="CX637" s="171"/>
      <c r="CY637" s="171"/>
      <c r="CZ637" s="171"/>
    </row>
    <row r="638" s="175" customFormat="true" ht="25.15" customHeight="true" x14ac:dyDescent="0.2">
      <c r="C638" s="1172" t="s">
        <v>631</v>
      </c>
      <c r="D638" s="1127"/>
      <c r="E638" s="654">
        <v>1.1053826863543399E-3</v>
      </c>
      <c r="F638" s="473"/>
      <c r="G638" s="473"/>
      <c r="H638" s="1172" t="s">
        <v>611</v>
      </c>
      <c r="I638" s="1127"/>
      <c r="J638" s="655">
        <v>3.2251566855899798E-2</v>
      </c>
      <c r="K638" s="473"/>
      <c r="L638" s="473"/>
      <c r="M638" s="1172" t="s">
        <v>589</v>
      </c>
      <c r="N638" s="1127"/>
      <c r="O638" s="656">
        <v>7.3795941752963848E-2</v>
      </c>
      <c r="P638" s="473"/>
      <c r="Q638" s="473"/>
      <c r="AB638" s="168"/>
      <c r="AC638" s="168"/>
      <c r="AD638" s="168"/>
      <c r="AE638" s="168"/>
      <c r="AF638" s="168"/>
      <c r="AG638" s="168"/>
      <c r="AH638" s="168"/>
      <c r="AI638" s="168"/>
      <c r="AJ638" s="168"/>
      <c r="AK638" s="168"/>
      <c r="AL638" s="168"/>
      <c r="AM638" s="168"/>
      <c r="AN638" s="168"/>
      <c r="AO638" s="168"/>
      <c r="AP638" s="168"/>
      <c r="AQ638" s="168"/>
      <c r="AR638" s="168"/>
      <c r="AS638" s="168"/>
      <c r="AT638" s="168"/>
      <c r="AU638" s="168"/>
      <c r="AV638" s="168"/>
      <c r="AW638" s="168"/>
      <c r="AX638" s="168"/>
      <c r="AY638" s="168"/>
      <c r="AZ638" s="168"/>
      <c r="BA638" s="171"/>
      <c r="BB638" s="256"/>
      <c r="BC638" s="171"/>
      <c r="BD638" s="171"/>
      <c r="BE638" s="171"/>
      <c r="BF638" s="171"/>
      <c r="BG638" s="171"/>
      <c r="BH638" s="171"/>
      <c r="BI638" s="171"/>
      <c r="BJ638" s="171"/>
      <c r="BK638" s="171"/>
      <c r="BL638" s="171"/>
      <c r="BM638" s="171"/>
      <c r="BN638" s="171"/>
      <c r="BO638" s="171"/>
      <c r="BP638" s="171"/>
      <c r="BQ638" s="171"/>
      <c r="BR638" s="171"/>
      <c r="BS638" s="171"/>
      <c r="BT638" s="171"/>
      <c r="BU638" s="171"/>
      <c r="BV638" s="171"/>
      <c r="BW638" s="171"/>
      <c r="BX638" s="171"/>
      <c r="BY638" s="171"/>
      <c r="BZ638" s="171"/>
      <c r="CA638" s="171"/>
      <c r="CB638" s="171"/>
      <c r="CC638" s="171"/>
      <c r="CD638" s="171"/>
      <c r="CE638" s="171"/>
      <c r="CF638" s="171"/>
      <c r="CG638" s="171"/>
      <c r="CH638" s="171"/>
      <c r="CI638" s="171"/>
      <c r="CJ638" s="171"/>
      <c r="CK638" s="171"/>
      <c r="CL638" s="171"/>
      <c r="CM638" s="171"/>
      <c r="CN638" s="171"/>
      <c r="CO638" s="171"/>
      <c r="CP638" s="171"/>
      <c r="CQ638" s="171"/>
      <c r="CR638" s="171"/>
      <c r="CS638" s="171"/>
      <c r="CT638" s="171"/>
      <c r="CU638" s="171"/>
      <c r="CV638" s="171"/>
      <c r="CW638" s="171"/>
      <c r="CX638" s="171"/>
      <c r="CY638" s="171"/>
      <c r="CZ638" s="171"/>
    </row>
    <row r="639" s="175" customFormat="true" ht="25.15" customHeight="true" x14ac:dyDescent="0.2">
      <c r="C639" s="1172" t="s">
        <v>638</v>
      </c>
      <c r="D639" s="1127"/>
      <c r="E639" s="654">
        <v>5.5002733081908602E-4</v>
      </c>
      <c r="F639" s="473"/>
      <c r="G639" s="473"/>
      <c r="H639" s="1172" t="s">
        <v>616</v>
      </c>
      <c r="I639" s="1127"/>
      <c r="J639" s="655">
        <v>1.8166491280900733E-2</v>
      </c>
      <c r="K639" s="473"/>
      <c r="L639" s="473"/>
      <c r="M639" s="1172" t="s">
        <v>588</v>
      </c>
      <c r="N639" s="1127"/>
      <c r="O639" s="656">
        <v>8.5225214979950933E-2</v>
      </c>
      <c r="P639" s="473"/>
      <c r="Q639" s="473"/>
      <c r="AB639" s="168"/>
      <c r="AC639" s="168"/>
      <c r="AD639" s="168"/>
      <c r="AE639" s="168"/>
      <c r="AF639" s="168"/>
      <c r="AG639" s="168"/>
      <c r="AH639" s="168"/>
      <c r="AI639" s="168"/>
      <c r="AJ639" s="168"/>
      <c r="AK639" s="168"/>
      <c r="AL639" s="168"/>
      <c r="AM639" s="168"/>
      <c r="AN639" s="168"/>
      <c r="AO639" s="168"/>
      <c r="AP639" s="168"/>
      <c r="AQ639" s="168"/>
      <c r="AR639" s="168"/>
      <c r="AS639" s="168"/>
      <c r="AT639" s="168"/>
      <c r="AU639" s="168"/>
      <c r="AV639" s="168"/>
      <c r="AW639" s="168"/>
      <c r="AX639" s="168"/>
      <c r="AY639" s="168"/>
      <c r="AZ639" s="168"/>
      <c r="BA639" s="171"/>
      <c r="BB639" s="256"/>
      <c r="BC639" s="171"/>
      <c r="BD639" s="171"/>
      <c r="BE639" s="171"/>
      <c r="BF639" s="171"/>
      <c r="BG639" s="171"/>
      <c r="BH639" s="171"/>
      <c r="BI639" s="171"/>
      <c r="BJ639" s="171"/>
      <c r="BK639" s="171"/>
      <c r="BL639" s="171"/>
      <c r="BM639" s="171"/>
      <c r="BN639" s="171"/>
      <c r="BO639" s="171"/>
      <c r="BP639" s="171"/>
      <c r="BQ639" s="171"/>
      <c r="BR639" s="171"/>
      <c r="BS639" s="171"/>
      <c r="BT639" s="171"/>
      <c r="BU639" s="171"/>
      <c r="BV639" s="171"/>
      <c r="BW639" s="171"/>
      <c r="BX639" s="171"/>
      <c r="BY639" s="171"/>
      <c r="BZ639" s="171"/>
      <c r="CA639" s="171"/>
      <c r="CB639" s="171"/>
      <c r="CC639" s="171"/>
      <c r="CD639" s="171"/>
      <c r="CE639" s="171"/>
      <c r="CF639" s="171"/>
      <c r="CG639" s="171"/>
      <c r="CH639" s="171"/>
      <c r="CI639" s="171"/>
      <c r="CJ639" s="171"/>
      <c r="CK639" s="171"/>
      <c r="CL639" s="171"/>
      <c r="CM639" s="171"/>
      <c r="CN639" s="171"/>
      <c r="CO639" s="171"/>
      <c r="CP639" s="171"/>
      <c r="CQ639" s="171"/>
      <c r="CR639" s="171"/>
      <c r="CS639" s="171"/>
      <c r="CT639" s="171"/>
      <c r="CU639" s="171"/>
      <c r="CV639" s="171"/>
      <c r="CW639" s="171"/>
      <c r="CX639" s="171"/>
      <c r="CY639" s="171"/>
      <c r="CZ639" s="171"/>
    </row>
    <row r="640" s="175" customFormat="true" ht="25.15" customHeight="true" x14ac:dyDescent="0.2">
      <c r="C640" s="1172" t="s">
        <v>401</v>
      </c>
      <c r="D640" s="1127"/>
      <c r="E640" s="654">
        <v>9.3959592796404895E-2</v>
      </c>
      <c r="F640" s="473"/>
      <c r="G640" s="473"/>
      <c r="H640" s="1172" t="s">
        <v>607</v>
      </c>
      <c r="I640" s="1127"/>
      <c r="J640" s="655">
        <v>5.5092442187884956E-2</v>
      </c>
      <c r="K640" s="473"/>
      <c r="L640" s="473"/>
      <c r="M640" s="1172" t="s">
        <v>613</v>
      </c>
      <c r="N640" s="1127"/>
      <c r="O640" s="656">
        <v>2.4012201882260779E-2</v>
      </c>
      <c r="P640" s="473"/>
      <c r="Q640" s="473"/>
      <c r="AB640" s="168"/>
      <c r="AC640" s="168"/>
      <c r="AD640" s="168"/>
      <c r="AE640" s="168"/>
      <c r="AF640" s="168"/>
      <c r="AG640" s="168"/>
      <c r="AH640" s="168"/>
      <c r="AI640" s="168"/>
      <c r="AJ640" s="168"/>
      <c r="AK640" s="168"/>
      <c r="AL640" s="168"/>
      <c r="AM640" s="168"/>
      <c r="AN640" s="168"/>
      <c r="AO640" s="168"/>
      <c r="AP640" s="168"/>
      <c r="AQ640" s="168"/>
      <c r="AR640" s="168"/>
      <c r="AS640" s="168"/>
      <c r="AT640" s="168"/>
      <c r="AU640" s="168"/>
      <c r="AV640" s="168"/>
      <c r="AW640" s="168"/>
      <c r="AX640" s="168"/>
      <c r="AY640" s="168"/>
      <c r="AZ640" s="168"/>
      <c r="BA640" s="171"/>
      <c r="BB640" s="256"/>
      <c r="BC640" s="171"/>
      <c r="BD640" s="171"/>
      <c r="BE640" s="171"/>
      <c r="BF640" s="171"/>
      <c r="BG640" s="171"/>
      <c r="BH640" s="171"/>
      <c r="BI640" s="171"/>
      <c r="BJ640" s="171"/>
      <c r="BK640" s="171"/>
      <c r="BL640" s="171"/>
      <c r="BM640" s="171"/>
      <c r="BN640" s="171"/>
      <c r="BO640" s="171"/>
      <c r="BP640" s="171"/>
      <c r="BQ640" s="171"/>
      <c r="BR640" s="171"/>
      <c r="BS640" s="171"/>
      <c r="BT640" s="171"/>
      <c r="BU640" s="171"/>
      <c r="BV640" s="171"/>
      <c r="BW640" s="171"/>
      <c r="BX640" s="171"/>
      <c r="BY640" s="171"/>
      <c r="BZ640" s="171"/>
      <c r="CA640" s="171"/>
      <c r="CB640" s="171"/>
      <c r="CC640" s="171"/>
      <c r="CD640" s="171"/>
      <c r="CE640" s="171"/>
      <c r="CF640" s="171"/>
      <c r="CG640" s="171"/>
      <c r="CH640" s="171"/>
      <c r="CI640" s="171"/>
      <c r="CJ640" s="171"/>
      <c r="CK640" s="171"/>
      <c r="CL640" s="171"/>
      <c r="CM640" s="171"/>
      <c r="CN640" s="171"/>
      <c r="CO640" s="171"/>
      <c r="CP640" s="171"/>
      <c r="CQ640" s="171"/>
      <c r="CR640" s="171"/>
      <c r="CS640" s="171"/>
      <c r="CT640" s="171"/>
      <c r="CU640" s="171"/>
      <c r="CV640" s="171"/>
      <c r="CW640" s="171"/>
      <c r="CX640" s="171"/>
      <c r="CY640" s="171"/>
      <c r="CZ640" s="171"/>
    </row>
    <row r="641" s="175" customFormat="true" ht="25.15" customHeight="true" x14ac:dyDescent="0.2">
      <c r="C641" s="1172" t="s">
        <v>412</v>
      </c>
      <c r="D641" s="1127"/>
      <c r="E641" s="654">
        <v>1.2078154946799376E-2</v>
      </c>
      <c r="F641" s="473"/>
      <c r="G641" s="473"/>
      <c r="H641" s="1172" t="s">
        <v>585</v>
      </c>
      <c r="I641" s="1127"/>
      <c r="J641" s="655">
        <v>8.886302084458024E-2</v>
      </c>
      <c r="K641" s="473"/>
      <c r="L641" s="473"/>
      <c r="M641" s="1172" t="s">
        <v>526</v>
      </c>
      <c r="N641" s="1127"/>
      <c r="O641" s="656">
        <v>1.3022712020075893E-2</v>
      </c>
      <c r="P641" s="473"/>
      <c r="Q641" s="473"/>
      <c r="AB641" s="168"/>
      <c r="AC641" s="168"/>
      <c r="AD641" s="168"/>
      <c r="AE641" s="168"/>
      <c r="AF641" s="168"/>
      <c r="AG641" s="168"/>
      <c r="AH641" s="168"/>
      <c r="AI641" s="168"/>
      <c r="AJ641" s="168"/>
      <c r="AK641" s="168"/>
      <c r="AL641" s="168"/>
      <c r="AM641" s="168"/>
      <c r="AN641" s="168"/>
      <c r="AO641" s="168"/>
      <c r="AP641" s="168"/>
      <c r="AQ641" s="168"/>
      <c r="AR641" s="168"/>
      <c r="AS641" s="168"/>
      <c r="AT641" s="168"/>
      <c r="AU641" s="168"/>
      <c r="AV641" s="168"/>
      <c r="AW641" s="168"/>
      <c r="AX641" s="168"/>
      <c r="AY641" s="168"/>
      <c r="AZ641" s="168"/>
      <c r="BA641" s="171"/>
      <c r="BB641" s="256"/>
      <c r="BC641" s="171"/>
      <c r="BD641" s="171"/>
      <c r="BE641" s="171"/>
      <c r="BF641" s="171"/>
      <c r="BG641" s="171"/>
      <c r="BH641" s="171"/>
      <c r="BI641" s="171"/>
      <c r="BJ641" s="171"/>
      <c r="BK641" s="171"/>
      <c r="BL641" s="171"/>
      <c r="BM641" s="171"/>
      <c r="BN641" s="171"/>
      <c r="BO641" s="171"/>
      <c r="BP641" s="171"/>
      <c r="BQ641" s="171"/>
      <c r="BR641" s="171"/>
      <c r="BS641" s="171"/>
      <c r="BT641" s="171"/>
      <c r="BU641" s="171"/>
      <c r="BV641" s="171"/>
      <c r="BW641" s="171"/>
      <c r="BX641" s="171"/>
      <c r="BY641" s="171"/>
      <c r="BZ641" s="171"/>
      <c r="CA641" s="171"/>
      <c r="CB641" s="171"/>
      <c r="CC641" s="171"/>
      <c r="CD641" s="171"/>
      <c r="CE641" s="171"/>
      <c r="CF641" s="171"/>
      <c r="CG641" s="171"/>
      <c r="CH641" s="171"/>
      <c r="CI641" s="171"/>
      <c r="CJ641" s="171"/>
      <c r="CK641" s="171"/>
      <c r="CL641" s="171"/>
      <c r="CM641" s="171"/>
      <c r="CN641" s="171"/>
      <c r="CO641" s="171"/>
      <c r="CP641" s="171"/>
      <c r="CQ641" s="171"/>
      <c r="CR641" s="171"/>
      <c r="CS641" s="171"/>
      <c r="CT641" s="171"/>
      <c r="CU641" s="171"/>
      <c r="CV641" s="171"/>
      <c r="CW641" s="171"/>
      <c r="CX641" s="171"/>
      <c r="CY641" s="171"/>
      <c r="CZ641" s="171"/>
    </row>
    <row r="642" s="175" customFormat="true" ht="25.15" customHeight="true" x14ac:dyDescent="0.2">
      <c r="C642" s="1172" t="s">
        <v>403</v>
      </c>
      <c r="D642" s="1127"/>
      <c r="E642" s="654">
        <v>7.773304723633663E-2</v>
      </c>
      <c r="F642" s="473"/>
      <c r="G642" s="473"/>
      <c r="H642" s="1172" t="s">
        <v>625</v>
      </c>
      <c r="I642" s="1127"/>
      <c r="J642" s="655">
        <v>2.089898382283429E-2</v>
      </c>
      <c r="K642" s="473"/>
      <c r="L642" s="473"/>
      <c r="M642" s="1172" t="s">
        <v>601</v>
      </c>
      <c r="N642" s="1127"/>
      <c r="O642" s="656">
        <v>3.0112158818443844E-2</v>
      </c>
      <c r="P642" s="473"/>
      <c r="Q642" s="473"/>
      <c r="AB642" s="168"/>
      <c r="AC642" s="168"/>
      <c r="AD642" s="168"/>
      <c r="AE642" s="168"/>
      <c r="AF642" s="168"/>
      <c r="AG642" s="168"/>
      <c r="AH642" s="168"/>
      <c r="AI642" s="168"/>
      <c r="AJ642" s="168"/>
      <c r="AK642" s="168"/>
      <c r="AL642" s="168"/>
      <c r="AM642" s="168"/>
      <c r="AN642" s="168"/>
      <c r="AO642" s="168"/>
      <c r="AP642" s="168"/>
      <c r="AQ642" s="168"/>
      <c r="AR642" s="168"/>
      <c r="AS642" s="168"/>
      <c r="AT642" s="168"/>
      <c r="AU642" s="168"/>
      <c r="AV642" s="168"/>
      <c r="AW642" s="168"/>
      <c r="AX642" s="168"/>
      <c r="AY642" s="168"/>
      <c r="AZ642" s="168"/>
      <c r="BA642" s="171"/>
      <c r="BB642" s="256"/>
      <c r="BC642" s="171"/>
      <c r="BD642" s="171"/>
      <c r="BE642" s="171"/>
      <c r="BF642" s="171"/>
      <c r="BG642" s="171"/>
      <c r="BH642" s="171"/>
      <c r="BI642" s="171"/>
      <c r="BJ642" s="171"/>
      <c r="BK642" s="171"/>
      <c r="BL642" s="171"/>
      <c r="BM642" s="171"/>
      <c r="BN642" s="171"/>
      <c r="BO642" s="171"/>
      <c r="BP642" s="171"/>
      <c r="BQ642" s="171"/>
      <c r="BR642" s="171"/>
      <c r="BS642" s="171"/>
      <c r="BT642" s="171"/>
      <c r="BU642" s="171"/>
      <c r="BV642" s="171"/>
      <c r="BW642" s="171"/>
      <c r="BX642" s="171"/>
      <c r="BY642" s="171"/>
      <c r="BZ642" s="171"/>
      <c r="CA642" s="171"/>
      <c r="CB642" s="171"/>
      <c r="CC642" s="171"/>
      <c r="CD642" s="171"/>
      <c r="CE642" s="171"/>
      <c r="CF642" s="171"/>
      <c r="CG642" s="171"/>
      <c r="CH642" s="171"/>
      <c r="CI642" s="171"/>
      <c r="CJ642" s="171"/>
      <c r="CK642" s="171"/>
      <c r="CL642" s="171"/>
      <c r="CM642" s="171"/>
      <c r="CN642" s="171"/>
      <c r="CO642" s="171"/>
      <c r="CP642" s="171"/>
      <c r="CQ642" s="171"/>
      <c r="CR642" s="171"/>
      <c r="CS642" s="171"/>
      <c r="CT642" s="171"/>
      <c r="CU642" s="171"/>
      <c r="CV642" s="171"/>
      <c r="CW642" s="171"/>
      <c r="CX642" s="171"/>
      <c r="CY642" s="171"/>
      <c r="CZ642" s="171"/>
    </row>
    <row r="643" s="175" customFormat="true" ht="25.15" customHeight="true" x14ac:dyDescent="0.2">
      <c r="C643" s="1172" t="s">
        <v>604</v>
      </c>
      <c r="D643" s="1127"/>
      <c r="E643" s="654">
        <v>3.2624903806194414E-2</v>
      </c>
      <c r="F643" s="473"/>
      <c r="G643" s="473"/>
      <c r="H643" s="1172" t="s">
        <v>594</v>
      </c>
      <c r="I643" s="1127"/>
      <c r="J643" s="655">
        <v>7.3674304265405388E-2</v>
      </c>
      <c r="K643" s="473"/>
      <c r="L643" s="473"/>
      <c r="M643" s="1172" t="s">
        <v>603</v>
      </c>
      <c r="N643" s="1127"/>
      <c r="O643" s="656">
        <v>5.2663444827710779E-2</v>
      </c>
      <c r="P643" s="473"/>
      <c r="Q643" s="473"/>
      <c r="AB643" s="168"/>
      <c r="AC643" s="168"/>
      <c r="AD643" s="168"/>
      <c r="AE643" s="168"/>
      <c r="AF643" s="168"/>
      <c r="AG643" s="168"/>
      <c r="AH643" s="168"/>
      <c r="AI643" s="168"/>
      <c r="AJ643" s="168"/>
      <c r="AK643" s="168"/>
      <c r="AL643" s="168"/>
      <c r="AM643" s="168"/>
      <c r="AN643" s="168"/>
      <c r="AO643" s="168"/>
      <c r="AP643" s="168"/>
      <c r="AQ643" s="168"/>
      <c r="AR643" s="168"/>
      <c r="AS643" s="168"/>
      <c r="AT643" s="168"/>
      <c r="AU643" s="168"/>
      <c r="AV643" s="168"/>
      <c r="AW643" s="168"/>
      <c r="AX643" s="168"/>
      <c r="AY643" s="168"/>
      <c r="AZ643" s="168"/>
      <c r="BA643" s="171"/>
      <c r="BB643" s="256"/>
      <c r="BC643" s="171"/>
      <c r="BD643" s="171"/>
      <c r="BE643" s="171"/>
      <c r="BF643" s="171"/>
      <c r="BG643" s="171"/>
      <c r="BH643" s="171"/>
      <c r="BI643" s="171"/>
      <c r="BJ643" s="171"/>
      <c r="BK643" s="171"/>
      <c r="BL643" s="171"/>
      <c r="BM643" s="171"/>
      <c r="BN643" s="171"/>
      <c r="BO643" s="171"/>
      <c r="BP643" s="171"/>
      <c r="BQ643" s="171"/>
      <c r="BR643" s="171"/>
      <c r="BS643" s="171"/>
      <c r="BT643" s="171"/>
      <c r="BU643" s="171"/>
      <c r="BV643" s="171"/>
      <c r="BW643" s="171"/>
      <c r="BX643" s="171"/>
      <c r="BY643" s="171"/>
      <c r="BZ643" s="171"/>
      <c r="CA643" s="171"/>
      <c r="CB643" s="171"/>
      <c r="CC643" s="171"/>
      <c r="CD643" s="171"/>
      <c r="CE643" s="171"/>
      <c r="CF643" s="171"/>
      <c r="CG643" s="171"/>
      <c r="CH643" s="171"/>
      <c r="CI643" s="171"/>
      <c r="CJ643" s="171"/>
      <c r="CK643" s="171"/>
      <c r="CL643" s="171"/>
      <c r="CM643" s="171"/>
      <c r="CN643" s="171"/>
      <c r="CO643" s="171"/>
      <c r="CP643" s="171"/>
      <c r="CQ643" s="171"/>
      <c r="CR643" s="171"/>
      <c r="CS643" s="171"/>
      <c r="CT643" s="171"/>
      <c r="CU643" s="171"/>
      <c r="CV643" s="171"/>
      <c r="CW643" s="171"/>
      <c r="CX643" s="171"/>
      <c r="CY643" s="171"/>
      <c r="CZ643" s="171"/>
    </row>
    <row r="644" s="175" customFormat="true" ht="25.15" customHeight="true" x14ac:dyDescent="0.2">
      <c r="C644" s="1172" t="s">
        <v>584</v>
      </c>
      <c r="D644" s="1127"/>
      <c r="E644" s="654">
        <v>7.8820755014414629E-2</v>
      </c>
      <c r="F644" s="473"/>
      <c r="G644" s="473"/>
      <c r="H644" s="1172" t="s">
        <v>591</v>
      </c>
      <c r="I644" s="1127"/>
      <c r="J644" s="655">
        <v>4.4478245629413465E-2</v>
      </c>
      <c r="K644" s="473"/>
      <c r="L644" s="473"/>
      <c r="M644" s="1172" t="s">
        <v>611</v>
      </c>
      <c r="N644" s="1127"/>
      <c r="O644" s="656">
        <v>3.1830271717963148E-2</v>
      </c>
      <c r="P644" s="473"/>
      <c r="Q644" s="473"/>
      <c r="AB644" s="168"/>
      <c r="AC644" s="168"/>
      <c r="AD644" s="168"/>
      <c r="AE644" s="168"/>
      <c r="AF644" s="168"/>
      <c r="AG644" s="168"/>
      <c r="AH644" s="168"/>
      <c r="AI644" s="168"/>
      <c r="AJ644" s="168"/>
      <c r="AK644" s="168"/>
      <c r="AL644" s="168"/>
      <c r="AM644" s="168"/>
      <c r="AN644" s="168"/>
      <c r="AO644" s="168"/>
      <c r="AP644" s="168"/>
      <c r="AQ644" s="168"/>
      <c r="AR644" s="168"/>
      <c r="AS644" s="168"/>
      <c r="AT644" s="168"/>
      <c r="AU644" s="168"/>
      <c r="AV644" s="168"/>
      <c r="AW644" s="168"/>
      <c r="AX644" s="168"/>
      <c r="AY644" s="168"/>
      <c r="AZ644" s="168"/>
      <c r="BA644" s="171"/>
      <c r="BB644" s="256"/>
      <c r="BC644" s="171"/>
      <c r="BD644" s="171"/>
      <c r="BE644" s="171"/>
      <c r="BF644" s="171"/>
      <c r="BG644" s="171"/>
      <c r="BH644" s="171"/>
      <c r="BI644" s="171"/>
      <c r="BJ644" s="171"/>
      <c r="BK644" s="171"/>
      <c r="BL644" s="171"/>
      <c r="BM644" s="171"/>
      <c r="BN644" s="171"/>
      <c r="BO644" s="171"/>
      <c r="BP644" s="171"/>
      <c r="BQ644" s="171"/>
      <c r="BR644" s="171"/>
      <c r="BS644" s="171"/>
      <c r="BT644" s="171"/>
      <c r="BU644" s="171"/>
      <c r="BV644" s="171"/>
      <c r="BW644" s="171"/>
      <c r="BX644" s="171"/>
      <c r="BY644" s="171"/>
      <c r="BZ644" s="171"/>
      <c r="CA644" s="171"/>
      <c r="CB644" s="171"/>
      <c r="CC644" s="171"/>
      <c r="CD644" s="171"/>
      <c r="CE644" s="171"/>
      <c r="CF644" s="171"/>
      <c r="CG644" s="171"/>
      <c r="CH644" s="171"/>
      <c r="CI644" s="171"/>
      <c r="CJ644" s="171"/>
      <c r="CK644" s="171"/>
      <c r="CL644" s="171"/>
      <c r="CM644" s="171"/>
      <c r="CN644" s="171"/>
      <c r="CO644" s="171"/>
      <c r="CP644" s="171"/>
      <c r="CQ644" s="171"/>
      <c r="CR644" s="171"/>
      <c r="CS644" s="171"/>
      <c r="CT644" s="171"/>
      <c r="CU644" s="171"/>
      <c r="CV644" s="171"/>
      <c r="CW644" s="171"/>
      <c r="CX644" s="171"/>
      <c r="CY644" s="171"/>
      <c r="CZ644" s="171"/>
    </row>
    <row r="645" s="175" customFormat="true" ht="25.15" customHeight="true" x14ac:dyDescent="0.2">
      <c r="C645" s="1172" t="s">
        <v>583</v>
      </c>
      <c r="D645" s="1127"/>
      <c r="E645" s="654">
        <v>7.6125370166687592E-2</v>
      </c>
      <c r="F645" s="473"/>
      <c r="G645" s="473"/>
      <c r="H645" s="1172" t="s">
        <v>596</v>
      </c>
      <c r="I645" s="1127"/>
      <c r="J645" s="655">
        <v>-4.4928016711788414E-2</v>
      </c>
      <c r="K645" s="473"/>
      <c r="L645" s="473"/>
      <c r="M645" s="1172" t="s">
        <v>616</v>
      </c>
      <c r="N645" s="1127"/>
      <c r="O645" s="656">
        <v>2.2027900888838714E-2</v>
      </c>
      <c r="P645" s="473"/>
      <c r="Q645" s="473"/>
      <c r="AB645" s="168"/>
      <c r="AC645" s="168"/>
      <c r="AD645" s="168"/>
      <c r="AE645" s="168"/>
      <c r="AF645" s="168"/>
      <c r="AG645" s="168"/>
      <c r="AH645" s="168"/>
      <c r="AI645" s="168"/>
      <c r="AJ645" s="168"/>
      <c r="AK645" s="168"/>
      <c r="AL645" s="168"/>
      <c r="AM645" s="168"/>
      <c r="AN645" s="168"/>
      <c r="AO645" s="168"/>
      <c r="AP645" s="168"/>
      <c r="AQ645" s="168"/>
      <c r="AR645" s="168"/>
      <c r="AS645" s="168"/>
      <c r="AT645" s="168"/>
      <c r="AU645" s="168"/>
      <c r="AV645" s="168"/>
      <c r="AW645" s="168"/>
      <c r="AX645" s="168"/>
      <c r="AY645" s="168"/>
      <c r="AZ645" s="168"/>
      <c r="BA645" s="171"/>
      <c r="BB645" s="256"/>
      <c r="BC645" s="171"/>
      <c r="BD645" s="171"/>
      <c r="BE645" s="171"/>
      <c r="BF645" s="171"/>
      <c r="BG645" s="171"/>
      <c r="BH645" s="171"/>
      <c r="BI645" s="171"/>
      <c r="BJ645" s="171"/>
      <c r="BK645" s="171"/>
      <c r="BL645" s="171"/>
      <c r="BM645" s="171"/>
      <c r="BN645" s="171"/>
      <c r="BO645" s="171"/>
      <c r="BP645" s="171"/>
      <c r="BQ645" s="171"/>
      <c r="BR645" s="171"/>
      <c r="BS645" s="171"/>
      <c r="BT645" s="171"/>
      <c r="BU645" s="171"/>
      <c r="BV645" s="171"/>
      <c r="BW645" s="171"/>
      <c r="BX645" s="171"/>
      <c r="BY645" s="171"/>
      <c r="BZ645" s="171"/>
      <c r="CA645" s="171"/>
      <c r="CB645" s="171"/>
      <c r="CC645" s="171"/>
      <c r="CD645" s="171"/>
      <c r="CE645" s="171"/>
      <c r="CF645" s="171"/>
      <c r="CG645" s="171"/>
      <c r="CH645" s="171"/>
      <c r="CI645" s="171"/>
      <c r="CJ645" s="171"/>
      <c r="CK645" s="171"/>
      <c r="CL645" s="171"/>
      <c r="CM645" s="171"/>
      <c r="CN645" s="171"/>
      <c r="CO645" s="171"/>
      <c r="CP645" s="171"/>
      <c r="CQ645" s="171"/>
      <c r="CR645" s="171"/>
      <c r="CS645" s="171"/>
      <c r="CT645" s="171"/>
      <c r="CU645" s="171"/>
      <c r="CV645" s="171"/>
      <c r="CW645" s="171"/>
      <c r="CX645" s="171"/>
      <c r="CY645" s="171"/>
      <c r="CZ645" s="171"/>
    </row>
    <row r="646" s="175" customFormat="true" ht="25.15" customHeight="true" x14ac:dyDescent="0.2">
      <c r="C646" s="1172" t="s">
        <v>587</v>
      </c>
      <c r="D646" s="1127"/>
      <c r="E646" s="654">
        <v>5.3485420399723038E-2</v>
      </c>
      <c r="F646" s="473"/>
      <c r="G646" s="473"/>
      <c r="H646" s="1172" t="s">
        <v>598</v>
      </c>
      <c r="I646" s="1127"/>
      <c r="J646" s="655">
        <v>1.6712280628155444E-2</v>
      </c>
      <c r="K646" s="473"/>
      <c r="L646" s="473"/>
      <c r="M646" s="1172" t="s">
        <v>607</v>
      </c>
      <c r="N646" s="1127"/>
      <c r="O646" s="656">
        <v>2.7067546510259881E-2</v>
      </c>
      <c r="P646" s="473"/>
      <c r="Q646" s="473"/>
      <c r="AB646" s="168"/>
      <c r="AC646" s="168"/>
      <c r="AD646" s="168"/>
      <c r="AE646" s="168"/>
      <c r="AF646" s="168"/>
      <c r="AG646" s="168"/>
      <c r="AH646" s="168"/>
      <c r="AI646" s="168"/>
      <c r="AJ646" s="168"/>
      <c r="AK646" s="168"/>
      <c r="AL646" s="168"/>
      <c r="AM646" s="168"/>
      <c r="AN646" s="168"/>
      <c r="AO646" s="168"/>
      <c r="AP646" s="168"/>
      <c r="AQ646" s="168"/>
      <c r="AR646" s="168"/>
      <c r="AS646" s="168"/>
      <c r="AT646" s="168"/>
      <c r="AU646" s="168"/>
      <c r="AV646" s="168"/>
      <c r="AW646" s="168"/>
      <c r="AX646" s="168"/>
      <c r="AY646" s="168"/>
      <c r="AZ646" s="168"/>
      <c r="BA646" s="171"/>
      <c r="BB646" s="256"/>
      <c r="BC646" s="171"/>
      <c r="BD646" s="171"/>
      <c r="BE646" s="171"/>
      <c r="BF646" s="171"/>
      <c r="BG646" s="171"/>
      <c r="BH646" s="171"/>
      <c r="BI646" s="171"/>
      <c r="BJ646" s="171"/>
      <c r="BK646" s="171"/>
      <c r="BL646" s="171"/>
      <c r="BM646" s="171"/>
      <c r="BN646" s="171"/>
      <c r="BO646" s="171"/>
      <c r="BP646" s="171"/>
      <c r="BQ646" s="171"/>
      <c r="BR646" s="171"/>
      <c r="BS646" s="171"/>
      <c r="BT646" s="171"/>
      <c r="BU646" s="171"/>
      <c r="BV646" s="171"/>
      <c r="BW646" s="171"/>
      <c r="BX646" s="171"/>
      <c r="BY646" s="171"/>
      <c r="BZ646" s="171"/>
      <c r="CA646" s="171"/>
      <c r="CB646" s="171"/>
      <c r="CC646" s="171"/>
      <c r="CD646" s="171"/>
      <c r="CE646" s="171"/>
      <c r="CF646" s="171"/>
      <c r="CG646" s="171"/>
      <c r="CH646" s="171"/>
      <c r="CI646" s="171"/>
      <c r="CJ646" s="171"/>
      <c r="CK646" s="171"/>
      <c r="CL646" s="171"/>
      <c r="CM646" s="171"/>
      <c r="CN646" s="171"/>
      <c r="CO646" s="171"/>
      <c r="CP646" s="171"/>
      <c r="CQ646" s="171"/>
      <c r="CR646" s="171"/>
      <c r="CS646" s="171"/>
      <c r="CT646" s="171"/>
      <c r="CU646" s="171"/>
      <c r="CV646" s="171"/>
      <c r="CW646" s="171"/>
      <c r="CX646" s="171"/>
      <c r="CY646" s="171"/>
      <c r="CZ646" s="171"/>
    </row>
    <row r="647" s="175" customFormat="true" ht="25.15" customHeight="true" x14ac:dyDescent="0.2">
      <c r="C647" s="1172" t="s">
        <v>589</v>
      </c>
      <c r="D647" s="1127"/>
      <c r="E647" s="654">
        <v>5.2491932367783177E-2</v>
      </c>
      <c r="F647" s="473"/>
      <c r="G647" s="473"/>
      <c r="H647" s="1172" t="s">
        <v>624</v>
      </c>
      <c r="I647" s="1127"/>
      <c r="J647" s="655">
        <v>-1.0794226718692157E-2</v>
      </c>
      <c r="K647" s="473"/>
      <c r="L647" s="473"/>
      <c r="M647" s="1172" t="s">
        <v>585</v>
      </c>
      <c r="N647" s="1127"/>
      <c r="O647" s="656">
        <v>5.8404022487938141E-2</v>
      </c>
      <c r="P647" s="473"/>
      <c r="Q647" s="473"/>
      <c r="AB647" s="168"/>
      <c r="AC647" s="168"/>
      <c r="AD647" s="168"/>
      <c r="AE647" s="168"/>
      <c r="AF647" s="168"/>
      <c r="AG647" s="168"/>
      <c r="AH647" s="168"/>
      <c r="AI647" s="168"/>
      <c r="AJ647" s="168"/>
      <c r="AK647" s="168"/>
      <c r="AL647" s="168"/>
      <c r="AM647" s="168"/>
      <c r="AN647" s="168"/>
      <c r="AO647" s="168"/>
      <c r="AP647" s="168"/>
      <c r="AQ647" s="168"/>
      <c r="AR647" s="168"/>
      <c r="AS647" s="168"/>
      <c r="AT647" s="168"/>
      <c r="AU647" s="168"/>
      <c r="AV647" s="168"/>
      <c r="AW647" s="168"/>
      <c r="AX647" s="168"/>
      <c r="AY647" s="168"/>
      <c r="AZ647" s="168"/>
      <c r="BA647" s="171"/>
      <c r="BB647" s="256"/>
      <c r="BC647" s="171"/>
      <c r="BD647" s="171"/>
      <c r="BE647" s="171"/>
      <c r="BF647" s="171"/>
      <c r="BG647" s="171"/>
      <c r="BH647" s="171"/>
      <c r="BI647" s="171"/>
      <c r="BJ647" s="171"/>
      <c r="BK647" s="171"/>
      <c r="BL647" s="171"/>
      <c r="BM647" s="171"/>
      <c r="BN647" s="171"/>
      <c r="BO647" s="171"/>
      <c r="BP647" s="171"/>
      <c r="BQ647" s="171"/>
      <c r="BR647" s="171"/>
      <c r="BS647" s="171"/>
      <c r="BT647" s="171"/>
      <c r="BU647" s="171"/>
      <c r="BV647" s="171"/>
      <c r="BW647" s="171"/>
      <c r="BX647" s="171"/>
      <c r="BY647" s="171"/>
      <c r="BZ647" s="171"/>
      <c r="CA647" s="171"/>
      <c r="CB647" s="171"/>
      <c r="CC647" s="171"/>
      <c r="CD647" s="171"/>
      <c r="CE647" s="171"/>
      <c r="CF647" s="171"/>
      <c r="CG647" s="171"/>
      <c r="CH647" s="171"/>
      <c r="CI647" s="171"/>
      <c r="CJ647" s="171"/>
      <c r="CK647" s="171"/>
      <c r="CL647" s="171"/>
      <c r="CM647" s="171"/>
      <c r="CN647" s="171"/>
      <c r="CO647" s="171"/>
      <c r="CP647" s="171"/>
      <c r="CQ647" s="171"/>
      <c r="CR647" s="171"/>
      <c r="CS647" s="171"/>
      <c r="CT647" s="171"/>
      <c r="CU647" s="171"/>
      <c r="CV647" s="171"/>
      <c r="CW647" s="171"/>
      <c r="CX647" s="171"/>
      <c r="CY647" s="171"/>
      <c r="CZ647" s="171"/>
    </row>
    <row r="648" s="175" customFormat="true" ht="25.15" customHeight="true" x14ac:dyDescent="0.2">
      <c r="C648" s="1172" t="s">
        <v>588</v>
      </c>
      <c r="D648" s="1127"/>
      <c r="E648" s="654">
        <v>6.9208490798027725E-2</v>
      </c>
      <c r="F648" s="473"/>
      <c r="G648" s="473"/>
      <c r="H648" s="1172" t="s">
        <v>634</v>
      </c>
      <c r="I648" s="1127"/>
      <c r="J648" s="655">
        <v>-1.1229834813215532E-2</v>
      </c>
      <c r="K648" s="473"/>
      <c r="L648" s="473"/>
      <c r="M648" s="1172" t="s">
        <v>625</v>
      </c>
      <c r="N648" s="1127"/>
      <c r="O648" s="656">
        <v>8.8976063697887402E-3</v>
      </c>
      <c r="P648" s="473"/>
      <c r="Q648" s="473"/>
      <c r="AB648" s="168"/>
      <c r="AC648" s="168"/>
      <c r="AD648" s="168"/>
      <c r="AE648" s="168"/>
      <c r="AF648" s="168"/>
      <c r="AG648" s="168"/>
      <c r="AH648" s="168"/>
      <c r="AI648" s="168"/>
      <c r="AJ648" s="168"/>
      <c r="AK648" s="168"/>
      <c r="AL648" s="168"/>
      <c r="AM648" s="168"/>
      <c r="AN648" s="168"/>
      <c r="AO648" s="168"/>
      <c r="AP648" s="168"/>
      <c r="AQ648" s="168"/>
      <c r="AR648" s="168"/>
      <c r="AS648" s="168"/>
      <c r="AT648" s="168"/>
      <c r="AU648" s="168"/>
      <c r="AV648" s="168"/>
      <c r="AW648" s="168"/>
      <c r="AX648" s="168"/>
      <c r="AY648" s="168"/>
      <c r="AZ648" s="168"/>
      <c r="BA648" s="171"/>
      <c r="BB648" s="256"/>
      <c r="BC648" s="171"/>
      <c r="BD648" s="171"/>
      <c r="BE648" s="171"/>
      <c r="BF648" s="171"/>
      <c r="BG648" s="171"/>
      <c r="BH648" s="171"/>
      <c r="BI648" s="171"/>
      <c r="BJ648" s="171"/>
      <c r="BK648" s="171"/>
      <c r="BL648" s="171"/>
      <c r="BM648" s="171"/>
      <c r="BN648" s="171"/>
      <c r="BO648" s="171"/>
      <c r="BP648" s="171"/>
      <c r="BQ648" s="171"/>
      <c r="BR648" s="171"/>
      <c r="BS648" s="171"/>
      <c r="BT648" s="171"/>
      <c r="BU648" s="171"/>
      <c r="BV648" s="171"/>
      <c r="BW648" s="171"/>
      <c r="BX648" s="171"/>
      <c r="BY648" s="171"/>
      <c r="BZ648" s="171"/>
      <c r="CA648" s="171"/>
      <c r="CB648" s="171"/>
      <c r="CC648" s="171"/>
      <c r="CD648" s="171"/>
      <c r="CE648" s="171"/>
      <c r="CF648" s="171"/>
      <c r="CG648" s="171"/>
      <c r="CH648" s="171"/>
      <c r="CI648" s="171"/>
      <c r="CJ648" s="171"/>
      <c r="CK648" s="171"/>
      <c r="CL648" s="171"/>
      <c r="CM648" s="171"/>
      <c r="CN648" s="171"/>
      <c r="CO648" s="171"/>
      <c r="CP648" s="171"/>
      <c r="CQ648" s="171"/>
      <c r="CR648" s="171"/>
      <c r="CS648" s="171"/>
      <c r="CT648" s="171"/>
      <c r="CU648" s="171"/>
      <c r="CV648" s="171"/>
      <c r="CW648" s="171"/>
      <c r="CX648" s="171"/>
      <c r="CY648" s="171"/>
      <c r="CZ648" s="171"/>
    </row>
    <row r="649" s="175" customFormat="true" ht="25.15" customHeight="true" x14ac:dyDescent="0.2">
      <c r="C649" s="1172" t="s">
        <v>613</v>
      </c>
      <c r="D649" s="1127"/>
      <c r="E649" s="654">
        <v>-2.3841964453472531E-2</v>
      </c>
      <c r="F649" s="473"/>
      <c r="G649" s="473"/>
      <c r="H649" s="1172" t="s">
        <v>586</v>
      </c>
      <c r="I649" s="1127"/>
      <c r="J649" s="655">
        <v>-8.3236292391516725E-2</v>
      </c>
      <c r="K649" s="473"/>
      <c r="L649" s="473"/>
      <c r="M649" s="1172" t="s">
        <v>594</v>
      </c>
      <c r="N649" s="1127"/>
      <c r="O649" s="656">
        <v>3.9212371839406145E-2</v>
      </c>
      <c r="P649" s="473"/>
      <c r="Q649" s="473"/>
      <c r="AB649" s="168"/>
      <c r="AC649" s="168"/>
      <c r="AD649" s="168"/>
      <c r="AE649" s="168"/>
      <c r="AF649" s="168"/>
      <c r="AG649" s="168"/>
      <c r="AH649" s="168"/>
      <c r="AI649" s="168"/>
      <c r="AJ649" s="168"/>
      <c r="AK649" s="168"/>
      <c r="AL649" s="168"/>
      <c r="AM649" s="168"/>
      <c r="AN649" s="168"/>
      <c r="AO649" s="168"/>
      <c r="AP649" s="168"/>
      <c r="AQ649" s="168"/>
      <c r="AR649" s="168"/>
      <c r="AS649" s="168"/>
      <c r="AT649" s="168"/>
      <c r="AU649" s="168"/>
      <c r="AV649" s="168"/>
      <c r="AW649" s="168"/>
      <c r="AX649" s="168"/>
      <c r="AY649" s="168"/>
      <c r="AZ649" s="168"/>
      <c r="BA649" s="171"/>
      <c r="BB649" s="256"/>
      <c r="BC649" s="171"/>
      <c r="BD649" s="171"/>
      <c r="BE649" s="171"/>
      <c r="BF649" s="171"/>
      <c r="BG649" s="171"/>
      <c r="BH649" s="171"/>
      <c r="BI649" s="171"/>
      <c r="BJ649" s="171"/>
      <c r="BK649" s="171"/>
      <c r="BL649" s="171"/>
      <c r="BM649" s="171"/>
      <c r="BN649" s="171"/>
      <c r="BO649" s="171"/>
      <c r="BP649" s="171"/>
      <c r="BQ649" s="171"/>
      <c r="BR649" s="171"/>
      <c r="BS649" s="171"/>
      <c r="BT649" s="171"/>
      <c r="BU649" s="171"/>
      <c r="BV649" s="171"/>
      <c r="BW649" s="171"/>
      <c r="BX649" s="171"/>
      <c r="BY649" s="171"/>
      <c r="BZ649" s="171"/>
      <c r="CA649" s="171"/>
      <c r="CB649" s="171"/>
      <c r="CC649" s="171"/>
      <c r="CD649" s="171"/>
      <c r="CE649" s="171"/>
      <c r="CF649" s="171"/>
      <c r="CG649" s="171"/>
      <c r="CH649" s="171"/>
      <c r="CI649" s="171"/>
      <c r="CJ649" s="171"/>
      <c r="CK649" s="171"/>
      <c r="CL649" s="171"/>
      <c r="CM649" s="171"/>
      <c r="CN649" s="171"/>
      <c r="CO649" s="171"/>
      <c r="CP649" s="171"/>
      <c r="CQ649" s="171"/>
      <c r="CR649" s="171"/>
      <c r="CS649" s="171"/>
      <c r="CT649" s="171"/>
      <c r="CU649" s="171"/>
      <c r="CV649" s="171"/>
      <c r="CW649" s="171"/>
      <c r="CX649" s="171"/>
      <c r="CY649" s="171"/>
      <c r="CZ649" s="171"/>
    </row>
    <row r="650" s="175" customFormat="true" ht="25.15" customHeight="true" x14ac:dyDescent="0.2">
      <c r="C650" s="1172" t="s">
        <v>526</v>
      </c>
      <c r="D650" s="1127"/>
      <c r="E650" s="654">
        <v>-4.5099193249540481E-2</v>
      </c>
      <c r="F650" s="473"/>
      <c r="G650" s="473"/>
      <c r="H650" s="1172" t="s">
        <v>612</v>
      </c>
      <c r="I650" s="1127"/>
      <c r="J650" s="655">
        <v>3.0734213685103335E-2</v>
      </c>
      <c r="K650" s="473"/>
      <c r="L650" s="473"/>
      <c r="M650" s="1172" t="s">
        <v>591</v>
      </c>
      <c r="N650" s="1127"/>
      <c r="O650" s="656">
        <v>-7.2688396882563289E-2</v>
      </c>
      <c r="P650" s="473"/>
      <c r="Q650" s="473"/>
      <c r="AB650" s="168"/>
      <c r="AC650" s="168"/>
      <c r="AD650" s="168"/>
      <c r="AE650" s="168"/>
      <c r="AF650" s="168"/>
      <c r="AG650" s="168"/>
      <c r="AH650" s="168"/>
      <c r="AI650" s="168"/>
      <c r="AJ650" s="168"/>
      <c r="AK650" s="168"/>
      <c r="AL650" s="168"/>
      <c r="AM650" s="168"/>
      <c r="AN650" s="168"/>
      <c r="AO650" s="168"/>
      <c r="AP650" s="168"/>
      <c r="AQ650" s="168"/>
      <c r="AR650" s="168"/>
      <c r="AS650" s="168"/>
      <c r="AT650" s="168"/>
      <c r="AU650" s="168"/>
      <c r="AV650" s="168"/>
      <c r="AW650" s="168"/>
      <c r="AX650" s="168"/>
      <c r="AY650" s="168"/>
      <c r="AZ650" s="168"/>
      <c r="BA650" s="171"/>
      <c r="BB650" s="256"/>
      <c r="BC650" s="171"/>
      <c r="BD650" s="171"/>
      <c r="BE650" s="171"/>
      <c r="BF650" s="171"/>
      <c r="BG650" s="171"/>
      <c r="BH650" s="171"/>
      <c r="BI650" s="171"/>
      <c r="BJ650" s="171"/>
      <c r="BK650" s="171"/>
      <c r="BL650" s="171"/>
      <c r="BM650" s="171"/>
      <c r="BN650" s="171"/>
      <c r="BO650" s="171"/>
      <c r="BP650" s="171"/>
      <c r="BQ650" s="171"/>
      <c r="BR650" s="171"/>
      <c r="BS650" s="171"/>
      <c r="BT650" s="171"/>
      <c r="BU650" s="171"/>
      <c r="BV650" s="171"/>
      <c r="BW650" s="171"/>
      <c r="BX650" s="171"/>
      <c r="BY650" s="171"/>
      <c r="BZ650" s="171"/>
      <c r="CA650" s="171"/>
      <c r="CB650" s="171"/>
      <c r="CC650" s="171"/>
      <c r="CD650" s="171"/>
      <c r="CE650" s="171"/>
      <c r="CF650" s="171"/>
      <c r="CG650" s="171"/>
      <c r="CH650" s="171"/>
      <c r="CI650" s="171"/>
      <c r="CJ650" s="171"/>
      <c r="CK650" s="171"/>
      <c r="CL650" s="171"/>
      <c r="CM650" s="171"/>
      <c r="CN650" s="171"/>
      <c r="CO650" s="171"/>
      <c r="CP650" s="171"/>
      <c r="CQ650" s="171"/>
      <c r="CR650" s="171"/>
      <c r="CS650" s="171"/>
      <c r="CT650" s="171"/>
      <c r="CU650" s="171"/>
      <c r="CV650" s="171"/>
      <c r="CW650" s="171"/>
      <c r="CX650" s="171"/>
      <c r="CY650" s="171"/>
      <c r="CZ650" s="171"/>
    </row>
    <row r="651" s="175" customFormat="true" ht="25.15" customHeight="true" x14ac:dyDescent="0.2">
      <c r="C651" s="1172" t="s">
        <v>601</v>
      </c>
      <c r="D651" s="1127"/>
      <c r="E651" s="654">
        <v>3.3617359062464713E-2</v>
      </c>
      <c r="F651" s="473"/>
      <c r="G651" s="473"/>
      <c r="H651" s="1172" t="s">
        <v>609</v>
      </c>
      <c r="I651" s="1127"/>
      <c r="J651" s="655">
        <v>4.5016664765847189E-2</v>
      </c>
      <c r="K651" s="473"/>
      <c r="L651" s="473"/>
      <c r="M651" s="1172" t="s">
        <v>596</v>
      </c>
      <c r="N651" s="1127"/>
      <c r="O651" s="656">
        <v>2.7789031410773071E-2</v>
      </c>
      <c r="P651" s="473"/>
      <c r="Q651" s="473"/>
      <c r="AB651" s="168"/>
      <c r="AC651" s="168"/>
      <c r="AD651" s="168"/>
      <c r="AE651" s="168"/>
      <c r="AF651" s="168"/>
      <c r="AG651" s="168"/>
      <c r="AH651" s="168"/>
      <c r="AI651" s="168"/>
      <c r="AJ651" s="168"/>
      <c r="AK651" s="168"/>
      <c r="AL651" s="168"/>
      <c r="AM651" s="168"/>
      <c r="AN651" s="168"/>
      <c r="AO651" s="168"/>
      <c r="AP651" s="168"/>
      <c r="AQ651" s="168"/>
      <c r="AR651" s="168"/>
      <c r="AS651" s="168"/>
      <c r="AT651" s="168"/>
      <c r="AU651" s="168"/>
      <c r="AV651" s="168"/>
      <c r="AW651" s="168"/>
      <c r="AX651" s="168"/>
      <c r="AY651" s="168"/>
      <c r="AZ651" s="168"/>
      <c r="BA651" s="171"/>
      <c r="BB651" s="256"/>
      <c r="BC651" s="171"/>
      <c r="BD651" s="171"/>
      <c r="BE651" s="171"/>
      <c r="BF651" s="171"/>
      <c r="BG651" s="171"/>
      <c r="BH651" s="171"/>
      <c r="BI651" s="171"/>
      <c r="BJ651" s="171"/>
      <c r="BK651" s="171"/>
      <c r="BL651" s="171"/>
      <c r="BM651" s="171"/>
      <c r="BN651" s="171"/>
      <c r="BO651" s="171"/>
      <c r="BP651" s="171"/>
      <c r="BQ651" s="171"/>
      <c r="BR651" s="171"/>
      <c r="BS651" s="171"/>
      <c r="BT651" s="171"/>
      <c r="BU651" s="171"/>
      <c r="BV651" s="171"/>
      <c r="BW651" s="171"/>
      <c r="BX651" s="171"/>
      <c r="BY651" s="171"/>
      <c r="BZ651" s="171"/>
      <c r="CA651" s="171"/>
      <c r="CB651" s="171"/>
      <c r="CC651" s="171"/>
      <c r="CD651" s="171"/>
      <c r="CE651" s="171"/>
      <c r="CF651" s="171"/>
      <c r="CG651" s="171"/>
      <c r="CH651" s="171"/>
      <c r="CI651" s="171"/>
      <c r="CJ651" s="171"/>
      <c r="CK651" s="171"/>
      <c r="CL651" s="171"/>
      <c r="CM651" s="171"/>
      <c r="CN651" s="171"/>
      <c r="CO651" s="171"/>
      <c r="CP651" s="171"/>
      <c r="CQ651" s="171"/>
      <c r="CR651" s="171"/>
      <c r="CS651" s="171"/>
      <c r="CT651" s="171"/>
      <c r="CU651" s="171"/>
      <c r="CV651" s="171"/>
      <c r="CW651" s="171"/>
      <c r="CX651" s="171"/>
      <c r="CY651" s="171"/>
      <c r="CZ651" s="171"/>
    </row>
    <row r="652" s="175" customFormat="true" ht="25.15" customHeight="true" x14ac:dyDescent="0.2">
      <c r="C652" s="1172" t="s">
        <v>603</v>
      </c>
      <c r="D652" s="1127"/>
      <c r="E652" s="654">
        <v>3.2984120356527868E-2</v>
      </c>
      <c r="F652" s="473"/>
      <c r="G652" s="473"/>
      <c r="H652" s="1172" t="s">
        <v>597</v>
      </c>
      <c r="I652" s="1127"/>
      <c r="J652" s="655">
        <v>6.6303518738828546E-2</v>
      </c>
      <c r="K652" s="473"/>
      <c r="L652" s="473"/>
      <c r="M652" s="1172" t="s">
        <v>598</v>
      </c>
      <c r="N652" s="1127"/>
      <c r="O652" s="656">
        <v>7.2167211937436707E-2</v>
      </c>
      <c r="P652" s="473"/>
      <c r="Q652" s="473"/>
      <c r="AB652" s="168"/>
      <c r="AC652" s="168"/>
      <c r="AD652" s="168"/>
      <c r="AE652" s="168"/>
      <c r="AF652" s="168"/>
      <c r="AG652" s="168"/>
      <c r="AH652" s="168"/>
      <c r="AI652" s="168"/>
      <c r="AJ652" s="168"/>
      <c r="AK652" s="168"/>
      <c r="AL652" s="168"/>
      <c r="AM652" s="168"/>
      <c r="AN652" s="168"/>
      <c r="AO652" s="168"/>
      <c r="AP652" s="168"/>
      <c r="AQ652" s="168"/>
      <c r="AR652" s="168"/>
      <c r="AS652" s="168"/>
      <c r="AT652" s="168"/>
      <c r="AU652" s="168"/>
      <c r="AV652" s="168"/>
      <c r="AW652" s="168"/>
      <c r="AX652" s="168"/>
      <c r="AY652" s="168"/>
      <c r="AZ652" s="168"/>
      <c r="BA652" s="171"/>
      <c r="BB652" s="256"/>
      <c r="BC652" s="171"/>
      <c r="BD652" s="171"/>
      <c r="BE652" s="171"/>
      <c r="BF652" s="171"/>
      <c r="BG652" s="171"/>
      <c r="BH652" s="171"/>
      <c r="BI652" s="171"/>
      <c r="BJ652" s="171"/>
      <c r="BK652" s="171"/>
      <c r="BL652" s="171"/>
      <c r="BM652" s="171"/>
      <c r="BN652" s="171"/>
      <c r="BO652" s="171"/>
      <c r="BP652" s="171"/>
      <c r="BQ652" s="171"/>
      <c r="BR652" s="171"/>
      <c r="BS652" s="171"/>
      <c r="BT652" s="171"/>
      <c r="BU652" s="171"/>
      <c r="BV652" s="171"/>
      <c r="BW652" s="171"/>
      <c r="BX652" s="171"/>
      <c r="BY652" s="171"/>
      <c r="BZ652" s="171"/>
      <c r="CA652" s="171"/>
      <c r="CB652" s="171"/>
      <c r="CC652" s="171"/>
      <c r="CD652" s="171"/>
      <c r="CE652" s="171"/>
      <c r="CF652" s="171"/>
      <c r="CG652" s="171"/>
      <c r="CH652" s="171"/>
      <c r="CI652" s="171"/>
      <c r="CJ652" s="171"/>
      <c r="CK652" s="171"/>
      <c r="CL652" s="171"/>
      <c r="CM652" s="171"/>
      <c r="CN652" s="171"/>
      <c r="CO652" s="171"/>
      <c r="CP652" s="171"/>
      <c r="CQ652" s="171"/>
      <c r="CR652" s="171"/>
      <c r="CS652" s="171"/>
      <c r="CT652" s="171"/>
      <c r="CU652" s="171"/>
      <c r="CV652" s="171"/>
      <c r="CW652" s="171"/>
      <c r="CX652" s="171"/>
      <c r="CY652" s="171"/>
      <c r="CZ652" s="171"/>
    </row>
    <row r="653" s="175" customFormat="true" ht="25.15" customHeight="true" x14ac:dyDescent="0.2">
      <c r="C653" s="1172" t="s">
        <v>611</v>
      </c>
      <c r="D653" s="1127"/>
      <c r="E653" s="654">
        <v>-1.9551219431289254E-3</v>
      </c>
      <c r="F653" s="473"/>
      <c r="G653" s="473"/>
      <c r="H653" s="1172" t="s">
        <v>615</v>
      </c>
      <c r="I653" s="1127"/>
      <c r="J653" s="655">
        <v>-3.7974592996927417E-2</v>
      </c>
      <c r="K653" s="473"/>
      <c r="L653" s="473"/>
      <c r="M653" s="1172" t="s">
        <v>624</v>
      </c>
      <c r="N653" s="1127"/>
      <c r="O653" s="656">
        <v>1.5298602040816837E-3</v>
      </c>
      <c r="P653" s="473"/>
      <c r="Q653" s="473"/>
      <c r="AB653" s="168"/>
      <c r="AC653" s="168"/>
      <c r="AD653" s="168"/>
      <c r="AE653" s="168"/>
      <c r="AF653" s="168"/>
      <c r="AG653" s="168"/>
      <c r="AH653" s="168"/>
      <c r="AI653" s="168"/>
      <c r="AJ653" s="168"/>
      <c r="AK653" s="168"/>
      <c r="AL653" s="168"/>
      <c r="AM653" s="168"/>
      <c r="AN653" s="168"/>
      <c r="AO653" s="168"/>
      <c r="AP653" s="168"/>
      <c r="AQ653" s="168"/>
      <c r="AR653" s="168"/>
      <c r="AS653" s="168"/>
      <c r="AT653" s="168"/>
      <c r="AU653" s="168"/>
      <c r="AV653" s="168"/>
      <c r="AW653" s="168"/>
      <c r="AX653" s="168"/>
      <c r="AY653" s="168"/>
      <c r="AZ653" s="168"/>
      <c r="BA653" s="171"/>
      <c r="BB653" s="256"/>
      <c r="BC653" s="171"/>
      <c r="BD653" s="171"/>
      <c r="BE653" s="171"/>
      <c r="BF653" s="171"/>
      <c r="BG653" s="171"/>
      <c r="BH653" s="171"/>
      <c r="BI653" s="171"/>
      <c r="BJ653" s="171"/>
      <c r="BK653" s="171"/>
      <c r="BL653" s="171"/>
      <c r="BM653" s="171"/>
      <c r="BN653" s="171"/>
      <c r="BO653" s="171"/>
      <c r="BP653" s="171"/>
      <c r="BQ653" s="171"/>
      <c r="BR653" s="171"/>
      <c r="BS653" s="171"/>
      <c r="BT653" s="171"/>
      <c r="BU653" s="171"/>
      <c r="BV653" s="171"/>
      <c r="BW653" s="171"/>
      <c r="BX653" s="171"/>
      <c r="BY653" s="171"/>
      <c r="BZ653" s="171"/>
      <c r="CA653" s="171"/>
      <c r="CB653" s="171"/>
      <c r="CC653" s="171"/>
      <c r="CD653" s="171"/>
      <c r="CE653" s="171"/>
      <c r="CF653" s="171"/>
      <c r="CG653" s="171"/>
      <c r="CH653" s="171"/>
      <c r="CI653" s="171"/>
      <c r="CJ653" s="171"/>
      <c r="CK653" s="171"/>
      <c r="CL653" s="171"/>
      <c r="CM653" s="171"/>
      <c r="CN653" s="171"/>
      <c r="CO653" s="171"/>
      <c r="CP653" s="171"/>
      <c r="CQ653" s="171"/>
      <c r="CR653" s="171"/>
      <c r="CS653" s="171"/>
      <c r="CT653" s="171"/>
      <c r="CU653" s="171"/>
      <c r="CV653" s="171"/>
      <c r="CW653" s="171"/>
      <c r="CX653" s="171"/>
      <c r="CY653" s="171"/>
      <c r="CZ653" s="171"/>
    </row>
    <row r="654" s="175" customFormat="true" ht="25.15" customHeight="true" x14ac:dyDescent="0.2">
      <c r="C654" s="1172" t="s">
        <v>616</v>
      </c>
      <c r="D654" s="1127"/>
      <c r="E654" s="654">
        <v>8.3901098971992556E-3</v>
      </c>
      <c r="F654" s="473"/>
      <c r="G654" s="473"/>
      <c r="H654" s="1172" t="s">
        <v>617</v>
      </c>
      <c r="I654" s="1127"/>
      <c r="J654" s="655">
        <v>3.0808113721374163E-2</v>
      </c>
      <c r="K654" s="473"/>
      <c r="L654" s="473"/>
      <c r="M654" s="1172" t="s">
        <v>634</v>
      </c>
      <c r="N654" s="1127"/>
      <c r="O654" s="656">
        <v>1.3970586565475391E-3</v>
      </c>
      <c r="P654" s="473"/>
      <c r="Q654" s="473"/>
      <c r="AB654" s="168"/>
      <c r="AC654" s="168"/>
      <c r="AD654" s="168"/>
      <c r="AE654" s="168"/>
      <c r="AF654" s="168"/>
      <c r="AG654" s="168"/>
      <c r="AH654" s="168"/>
      <c r="AI654" s="168"/>
      <c r="AJ654" s="168"/>
      <c r="AK654" s="168"/>
      <c r="AL654" s="168"/>
      <c r="AM654" s="168"/>
      <c r="AN654" s="168"/>
      <c r="AO654" s="168"/>
      <c r="AP654" s="168"/>
      <c r="AQ654" s="168"/>
      <c r="AR654" s="168"/>
      <c r="AS654" s="168"/>
      <c r="AT654" s="168"/>
      <c r="AU654" s="168"/>
      <c r="AV654" s="168"/>
      <c r="AW654" s="168"/>
      <c r="AX654" s="168"/>
      <c r="AY654" s="168"/>
      <c r="AZ654" s="168"/>
      <c r="BA654" s="171"/>
      <c r="BB654" s="256"/>
      <c r="BC654" s="171"/>
      <c r="BD654" s="171"/>
      <c r="BE654" s="171"/>
      <c r="BF654" s="171"/>
      <c r="BG654" s="171"/>
      <c r="BH654" s="171"/>
      <c r="BI654" s="171"/>
      <c r="BJ654" s="171"/>
      <c r="BK654" s="171"/>
      <c r="BL654" s="171"/>
      <c r="BM654" s="171"/>
      <c r="BN654" s="171"/>
      <c r="BO654" s="171"/>
      <c r="BP654" s="171"/>
      <c r="BQ654" s="171"/>
      <c r="BR654" s="171"/>
      <c r="BS654" s="171"/>
      <c r="BT654" s="171"/>
      <c r="BU654" s="171"/>
      <c r="BV654" s="171"/>
      <c r="BW654" s="171"/>
      <c r="BX654" s="171"/>
      <c r="BY654" s="171"/>
      <c r="BZ654" s="171"/>
      <c r="CA654" s="171"/>
      <c r="CB654" s="171"/>
      <c r="CC654" s="171"/>
      <c r="CD654" s="171"/>
      <c r="CE654" s="171"/>
      <c r="CF654" s="171"/>
      <c r="CG654" s="171"/>
      <c r="CH654" s="171"/>
      <c r="CI654" s="171"/>
      <c r="CJ654" s="171"/>
      <c r="CK654" s="171"/>
      <c r="CL654" s="171"/>
      <c r="CM654" s="171"/>
      <c r="CN654" s="171"/>
      <c r="CO654" s="171"/>
      <c r="CP654" s="171"/>
      <c r="CQ654" s="171"/>
      <c r="CR654" s="171"/>
      <c r="CS654" s="171"/>
      <c r="CT654" s="171"/>
      <c r="CU654" s="171"/>
      <c r="CV654" s="171"/>
      <c r="CW654" s="171"/>
      <c r="CX654" s="171"/>
      <c r="CY654" s="171"/>
      <c r="CZ654" s="171"/>
    </row>
    <row r="655" s="175" customFormat="true" ht="25.15" customHeight="true" x14ac:dyDescent="0.2">
      <c r="C655" s="1172" t="s">
        <v>607</v>
      </c>
      <c r="D655" s="1127"/>
      <c r="E655" s="654">
        <v>-2.3936243969768813E-2</v>
      </c>
      <c r="F655" s="473"/>
      <c r="G655" s="473"/>
      <c r="H655" s="1172" t="s">
        <v>627</v>
      </c>
      <c r="I655" s="1127"/>
      <c r="J655" s="655">
        <v>1.9722436492942669E-2</v>
      </c>
      <c r="K655" s="473"/>
      <c r="L655" s="473"/>
      <c r="M655" s="1172" t="s">
        <v>586</v>
      </c>
      <c r="N655" s="1127"/>
      <c r="O655" s="656">
        <v>-2.0299205047286922E-2</v>
      </c>
      <c r="P655" s="473"/>
      <c r="Q655" s="473"/>
      <c r="AB655" s="168"/>
      <c r="AC655" s="168"/>
      <c r="AD655" s="168"/>
      <c r="AE655" s="168"/>
      <c r="AF655" s="168"/>
      <c r="AG655" s="168"/>
      <c r="AH655" s="168"/>
      <c r="AI655" s="168"/>
      <c r="AJ655" s="168"/>
      <c r="AK655" s="168"/>
      <c r="AL655" s="168"/>
      <c r="AM655" s="168"/>
      <c r="AN655" s="168"/>
      <c r="AO655" s="168"/>
      <c r="AP655" s="168"/>
      <c r="AQ655" s="168"/>
      <c r="AR655" s="168"/>
      <c r="AS655" s="168"/>
      <c r="AT655" s="168"/>
      <c r="AU655" s="168"/>
      <c r="AV655" s="168"/>
      <c r="AW655" s="168"/>
      <c r="AX655" s="168"/>
      <c r="AY655" s="168"/>
      <c r="AZ655" s="168"/>
      <c r="BA655" s="171"/>
      <c r="BB655" s="256"/>
      <c r="BC655" s="171"/>
      <c r="BD655" s="171"/>
      <c r="BE655" s="171"/>
      <c r="BF655" s="171"/>
      <c r="BG655" s="171"/>
      <c r="BH655" s="171"/>
      <c r="BI655" s="171"/>
      <c r="BJ655" s="171"/>
      <c r="BK655" s="171"/>
      <c r="BL655" s="171"/>
      <c r="BM655" s="171"/>
      <c r="BN655" s="171"/>
      <c r="BO655" s="171"/>
      <c r="BP655" s="171"/>
      <c r="BQ655" s="171"/>
      <c r="BR655" s="171"/>
      <c r="BS655" s="171"/>
      <c r="BT655" s="171"/>
      <c r="BU655" s="171"/>
      <c r="BV655" s="171"/>
      <c r="BW655" s="171"/>
      <c r="BX655" s="171"/>
      <c r="BY655" s="171"/>
      <c r="BZ655" s="171"/>
      <c r="CA655" s="171"/>
      <c r="CB655" s="171"/>
      <c r="CC655" s="171"/>
      <c r="CD655" s="171"/>
      <c r="CE655" s="171"/>
      <c r="CF655" s="171"/>
      <c r="CG655" s="171"/>
      <c r="CH655" s="171"/>
      <c r="CI655" s="171"/>
      <c r="CJ655" s="171"/>
      <c r="CK655" s="171"/>
      <c r="CL655" s="171"/>
      <c r="CM655" s="171"/>
      <c r="CN655" s="171"/>
      <c r="CO655" s="171"/>
      <c r="CP655" s="171"/>
      <c r="CQ655" s="171"/>
      <c r="CR655" s="171"/>
      <c r="CS655" s="171"/>
      <c r="CT655" s="171"/>
      <c r="CU655" s="171"/>
      <c r="CV655" s="171"/>
      <c r="CW655" s="171"/>
      <c r="CX655" s="171"/>
      <c r="CY655" s="171"/>
      <c r="CZ655" s="171"/>
    </row>
    <row r="656" s="175" customFormat="true" ht="25.15" customHeight="true" x14ac:dyDescent="0.2">
      <c r="C656" s="1172" t="s">
        <v>585</v>
      </c>
      <c r="D656" s="1127"/>
      <c r="E656" s="654">
        <v>4.8322290552460387E-2</v>
      </c>
      <c r="F656" s="473"/>
      <c r="G656" s="473"/>
      <c r="H656" s="1172" t="s">
        <v>628</v>
      </c>
      <c r="I656" s="1127"/>
      <c r="J656" s="655">
        <v>1.0517320873482398E-2</v>
      </c>
      <c r="K656" s="473"/>
      <c r="L656" s="473"/>
      <c r="M656" s="1172" t="s">
        <v>612</v>
      </c>
      <c r="N656" s="1127"/>
      <c r="O656" s="656">
        <v>-9.8344694979595818E-3</v>
      </c>
      <c r="P656" s="473"/>
      <c r="Q656" s="473"/>
      <c r="AB656" s="168"/>
      <c r="AC656" s="168"/>
      <c r="AD656" s="168"/>
      <c r="AE656" s="168"/>
      <c r="AF656" s="168"/>
      <c r="AG656" s="168"/>
      <c r="AH656" s="168"/>
      <c r="AI656" s="168"/>
      <c r="AJ656" s="168"/>
      <c r="AK656" s="168"/>
      <c r="AL656" s="168"/>
      <c r="AM656" s="168"/>
      <c r="AN656" s="168"/>
      <c r="AO656" s="168"/>
      <c r="AP656" s="168"/>
      <c r="AQ656" s="168"/>
      <c r="AR656" s="168"/>
      <c r="AS656" s="168"/>
      <c r="AT656" s="168"/>
      <c r="AU656" s="168"/>
      <c r="AV656" s="168"/>
      <c r="AW656" s="168"/>
      <c r="AX656" s="168"/>
      <c r="AY656" s="168"/>
      <c r="AZ656" s="168"/>
      <c r="BA656" s="171"/>
      <c r="BB656" s="256"/>
      <c r="BC656" s="171"/>
      <c r="BD656" s="171"/>
      <c r="BE656" s="171"/>
      <c r="BF656" s="171"/>
      <c r="BG656" s="171"/>
      <c r="BH656" s="171"/>
      <c r="BI656" s="171"/>
      <c r="BJ656" s="171"/>
      <c r="BK656" s="171"/>
      <c r="BL656" s="171"/>
      <c r="BM656" s="171"/>
      <c r="BN656" s="171"/>
      <c r="BO656" s="171"/>
      <c r="BP656" s="171"/>
      <c r="BQ656" s="171"/>
      <c r="BR656" s="171"/>
      <c r="BS656" s="171"/>
      <c r="BT656" s="171"/>
      <c r="BU656" s="171"/>
      <c r="BV656" s="171"/>
      <c r="BW656" s="171"/>
      <c r="BX656" s="171"/>
      <c r="BY656" s="171"/>
      <c r="BZ656" s="171"/>
      <c r="CA656" s="171"/>
      <c r="CB656" s="171"/>
      <c r="CC656" s="171"/>
      <c r="CD656" s="171"/>
      <c r="CE656" s="171"/>
      <c r="CF656" s="171"/>
      <c r="CG656" s="171"/>
      <c r="CH656" s="171"/>
      <c r="CI656" s="171"/>
      <c r="CJ656" s="171"/>
      <c r="CK656" s="171"/>
      <c r="CL656" s="171"/>
      <c r="CM656" s="171"/>
      <c r="CN656" s="171"/>
      <c r="CO656" s="171"/>
      <c r="CP656" s="171"/>
      <c r="CQ656" s="171"/>
      <c r="CR656" s="171"/>
      <c r="CS656" s="171"/>
      <c r="CT656" s="171"/>
      <c r="CU656" s="171"/>
      <c r="CV656" s="171"/>
      <c r="CW656" s="171"/>
      <c r="CX656" s="171"/>
      <c r="CY656" s="171"/>
      <c r="CZ656" s="171"/>
    </row>
    <row r="657" s="175" customFormat="true" ht="25.15" customHeight="true" x14ac:dyDescent="0.2">
      <c r="C657" s="1172" t="s">
        <v>625</v>
      </c>
      <c r="D657" s="1127"/>
      <c r="E657" s="654">
        <v>8.7085969062204414E-3</v>
      </c>
      <c r="F657" s="473"/>
      <c r="G657" s="473"/>
      <c r="H657" s="1172" t="s">
        <v>595</v>
      </c>
      <c r="I657" s="1127"/>
      <c r="J657" s="655">
        <v>-7.169954802826968E-2</v>
      </c>
      <c r="K657" s="473"/>
      <c r="L657" s="473"/>
      <c r="M657" s="1172" t="s">
        <v>609</v>
      </c>
      <c r="N657" s="1127"/>
      <c r="O657" s="656">
        <v>2.0730866468634906E-2</v>
      </c>
      <c r="P657" s="473"/>
      <c r="Q657" s="473"/>
      <c r="AB657" s="168"/>
      <c r="AC657" s="168"/>
      <c r="AD657" s="168"/>
      <c r="AE657" s="168"/>
      <c r="AF657" s="168"/>
      <c r="AG657" s="168"/>
      <c r="AH657" s="168"/>
      <c r="AI657" s="168"/>
      <c r="AJ657" s="168"/>
      <c r="AK657" s="168"/>
      <c r="AL657" s="168"/>
      <c r="AM657" s="168"/>
      <c r="AN657" s="168"/>
      <c r="AO657" s="168"/>
      <c r="AP657" s="168"/>
      <c r="AQ657" s="168"/>
      <c r="AR657" s="168"/>
      <c r="AS657" s="168"/>
      <c r="AT657" s="168"/>
      <c r="AU657" s="168"/>
      <c r="AV657" s="168"/>
      <c r="AW657" s="168"/>
      <c r="AX657" s="168"/>
      <c r="AY657" s="168"/>
      <c r="AZ657" s="168"/>
      <c r="BA657" s="171"/>
      <c r="BB657" s="256"/>
      <c r="BC657" s="171"/>
      <c r="BD657" s="171"/>
      <c r="BE657" s="171"/>
      <c r="BF657" s="171"/>
      <c r="BG657" s="171"/>
      <c r="BH657" s="171"/>
      <c r="BI657" s="171"/>
      <c r="BJ657" s="171"/>
      <c r="BK657" s="171"/>
      <c r="BL657" s="171"/>
      <c r="BM657" s="171"/>
      <c r="BN657" s="171"/>
      <c r="BO657" s="171"/>
      <c r="BP657" s="171"/>
      <c r="BQ657" s="171"/>
      <c r="BR657" s="171"/>
      <c r="BS657" s="171"/>
      <c r="BT657" s="171"/>
      <c r="BU657" s="171"/>
      <c r="BV657" s="171"/>
      <c r="BW657" s="171"/>
      <c r="BX657" s="171"/>
      <c r="BY657" s="171"/>
      <c r="BZ657" s="171"/>
      <c r="CA657" s="171"/>
      <c r="CB657" s="171"/>
      <c r="CC657" s="171"/>
      <c r="CD657" s="171"/>
      <c r="CE657" s="171"/>
      <c r="CF657" s="171"/>
      <c r="CG657" s="171"/>
      <c r="CH657" s="171"/>
      <c r="CI657" s="171"/>
      <c r="CJ657" s="171"/>
      <c r="CK657" s="171"/>
      <c r="CL657" s="171"/>
      <c r="CM657" s="171"/>
      <c r="CN657" s="171"/>
      <c r="CO657" s="171"/>
      <c r="CP657" s="171"/>
      <c r="CQ657" s="171"/>
      <c r="CR657" s="171"/>
      <c r="CS657" s="171"/>
      <c r="CT657" s="171"/>
      <c r="CU657" s="171"/>
      <c r="CV657" s="171"/>
      <c r="CW657" s="171"/>
      <c r="CX657" s="171"/>
      <c r="CY657" s="171"/>
      <c r="CZ657" s="171"/>
    </row>
    <row r="658" s="175" customFormat="true" ht="25.15" customHeight="true" x14ac:dyDescent="0.2">
      <c r="C658" s="1172" t="s">
        <v>594</v>
      </c>
      <c r="D658" s="1127"/>
      <c r="E658" s="654">
        <v>-4.1467957914825774E-3</v>
      </c>
      <c r="F658" s="473"/>
      <c r="G658" s="473"/>
      <c r="H658" s="1172" t="s">
        <v>606</v>
      </c>
      <c r="I658" s="1127"/>
      <c r="J658" s="655">
        <v>2.8531028358262791E-2</v>
      </c>
      <c r="K658" s="473"/>
      <c r="L658" s="473"/>
      <c r="M658" s="1172" t="s">
        <v>597</v>
      </c>
      <c r="N658" s="1127"/>
      <c r="O658" s="656">
        <v>3.1998262305391517E-2</v>
      </c>
      <c r="P658" s="473"/>
      <c r="Q658" s="473"/>
      <c r="AB658" s="168"/>
      <c r="AC658" s="168"/>
      <c r="AD658" s="168"/>
      <c r="AE658" s="168"/>
      <c r="AF658" s="168"/>
      <c r="AG658" s="168"/>
      <c r="AH658" s="168"/>
      <c r="AI658" s="168"/>
      <c r="AJ658" s="168"/>
      <c r="AK658" s="168"/>
      <c r="AL658" s="168"/>
      <c r="AM658" s="168"/>
      <c r="AN658" s="168"/>
      <c r="AO658" s="168"/>
      <c r="AP658" s="168"/>
      <c r="AQ658" s="168"/>
      <c r="AR658" s="168"/>
      <c r="AS658" s="168"/>
      <c r="AT658" s="168"/>
      <c r="AU658" s="168"/>
      <c r="AV658" s="168"/>
      <c r="AW658" s="168"/>
      <c r="AX658" s="168"/>
      <c r="AY658" s="168"/>
      <c r="AZ658" s="168"/>
      <c r="BA658" s="171"/>
      <c r="BB658" s="256"/>
      <c r="BC658" s="171"/>
      <c r="BD658" s="171"/>
      <c r="BE658" s="171"/>
      <c r="BF658" s="171"/>
      <c r="BG658" s="171"/>
      <c r="BH658" s="171"/>
      <c r="BI658" s="171"/>
      <c r="BJ658" s="171"/>
      <c r="BK658" s="171"/>
      <c r="BL658" s="171"/>
      <c r="BM658" s="171"/>
      <c r="BN658" s="171"/>
      <c r="BO658" s="171"/>
      <c r="BP658" s="171"/>
      <c r="BQ658" s="171"/>
      <c r="BR658" s="171"/>
      <c r="BS658" s="171"/>
      <c r="BT658" s="171"/>
      <c r="BU658" s="171"/>
      <c r="BV658" s="171"/>
      <c r="BW658" s="171"/>
      <c r="BX658" s="171"/>
      <c r="BY658" s="171"/>
      <c r="BZ658" s="171"/>
      <c r="CA658" s="171"/>
      <c r="CB658" s="171"/>
      <c r="CC658" s="171"/>
      <c r="CD658" s="171"/>
      <c r="CE658" s="171"/>
      <c r="CF658" s="171"/>
      <c r="CG658" s="171"/>
      <c r="CH658" s="171"/>
      <c r="CI658" s="171"/>
      <c r="CJ658" s="171"/>
      <c r="CK658" s="171"/>
      <c r="CL658" s="171"/>
      <c r="CM658" s="171"/>
      <c r="CN658" s="171"/>
      <c r="CO658" s="171"/>
      <c r="CP658" s="171"/>
      <c r="CQ658" s="171"/>
      <c r="CR658" s="171"/>
      <c r="CS658" s="171"/>
      <c r="CT658" s="171"/>
      <c r="CU658" s="171"/>
      <c r="CV658" s="171"/>
      <c r="CW658" s="171"/>
      <c r="CX658" s="171"/>
      <c r="CY658" s="171"/>
      <c r="CZ658" s="171"/>
    </row>
    <row r="659" s="175" customFormat="true" ht="25.15" customHeight="true" x14ac:dyDescent="0.2">
      <c r="C659" s="1172" t="s">
        <v>591</v>
      </c>
      <c r="D659" s="1127"/>
      <c r="E659" s="654">
        <v>-6.0730747613713762E-2</v>
      </c>
      <c r="F659" s="473"/>
      <c r="G659" s="473"/>
      <c r="H659" s="1172" t="s">
        <v>614</v>
      </c>
      <c r="I659" s="1127"/>
      <c r="J659" s="655">
        <v>3.8069558091772829E-2</v>
      </c>
      <c r="K659" s="473"/>
      <c r="L659" s="473"/>
      <c r="M659" s="1172" t="s">
        <v>615</v>
      </c>
      <c r="N659" s="1127"/>
      <c r="O659" s="656">
        <v>-8.3610915583700197E-3</v>
      </c>
      <c r="P659" s="473"/>
      <c r="Q659" s="473"/>
      <c r="AB659" s="168"/>
      <c r="AC659" s="168"/>
      <c r="AD659" s="168"/>
      <c r="AE659" s="168"/>
      <c r="AF659" s="168"/>
      <c r="AG659" s="168"/>
      <c r="AH659" s="168"/>
      <c r="AI659" s="168"/>
      <c r="AJ659" s="168"/>
      <c r="AK659" s="168"/>
      <c r="AL659" s="168"/>
      <c r="AM659" s="168"/>
      <c r="AN659" s="168"/>
      <c r="AO659" s="168"/>
      <c r="AP659" s="168"/>
      <c r="AQ659" s="168"/>
      <c r="AR659" s="168"/>
      <c r="AS659" s="168"/>
      <c r="AT659" s="168"/>
      <c r="AU659" s="168"/>
      <c r="AV659" s="168"/>
      <c r="AW659" s="168"/>
      <c r="AX659" s="168"/>
      <c r="AY659" s="168"/>
      <c r="AZ659" s="168"/>
      <c r="BA659" s="171"/>
      <c r="BB659" s="256"/>
      <c r="BC659" s="171"/>
      <c r="BD659" s="171"/>
      <c r="BE659" s="171"/>
      <c r="BF659" s="171"/>
      <c r="BG659" s="171"/>
      <c r="BH659" s="171"/>
      <c r="BI659" s="171"/>
      <c r="BJ659" s="171"/>
      <c r="BK659" s="171"/>
      <c r="BL659" s="171"/>
      <c r="BM659" s="171"/>
      <c r="BN659" s="171"/>
      <c r="BO659" s="171"/>
      <c r="BP659" s="171"/>
      <c r="BQ659" s="171"/>
      <c r="BR659" s="171"/>
      <c r="BS659" s="171"/>
      <c r="BT659" s="171"/>
      <c r="BU659" s="171"/>
      <c r="BV659" s="171"/>
      <c r="BW659" s="171"/>
      <c r="BX659" s="171"/>
      <c r="BY659" s="171"/>
      <c r="BZ659" s="171"/>
      <c r="CA659" s="171"/>
      <c r="CB659" s="171"/>
      <c r="CC659" s="171"/>
      <c r="CD659" s="171"/>
      <c r="CE659" s="171"/>
      <c r="CF659" s="171"/>
      <c r="CG659" s="171"/>
      <c r="CH659" s="171"/>
      <c r="CI659" s="171"/>
      <c r="CJ659" s="171"/>
      <c r="CK659" s="171"/>
      <c r="CL659" s="171"/>
      <c r="CM659" s="171"/>
      <c r="CN659" s="171"/>
      <c r="CO659" s="171"/>
      <c r="CP659" s="171"/>
      <c r="CQ659" s="171"/>
      <c r="CR659" s="171"/>
      <c r="CS659" s="171"/>
      <c r="CT659" s="171"/>
      <c r="CU659" s="171"/>
      <c r="CV659" s="171"/>
      <c r="CW659" s="171"/>
      <c r="CX659" s="171"/>
      <c r="CY659" s="171"/>
      <c r="CZ659" s="171"/>
    </row>
    <row r="660" s="175" customFormat="true" ht="25.15" customHeight="true" x14ac:dyDescent="0.2">
      <c r="C660" s="1172" t="s">
        <v>596</v>
      </c>
      <c r="D660" s="1127"/>
      <c r="E660" s="654">
        <v>5.3588834363305554E-2</v>
      </c>
      <c r="F660" s="473"/>
      <c r="G660" s="473"/>
      <c r="H660" s="1172" t="s">
        <v>605</v>
      </c>
      <c r="I660" s="1127"/>
      <c r="J660" s="655">
        <v>5.5418217417473117E-2</v>
      </c>
      <c r="K660" s="473"/>
      <c r="L660" s="473"/>
      <c r="M660" s="1172" t="s">
        <v>617</v>
      </c>
      <c r="N660" s="1127"/>
      <c r="O660" s="656">
        <v>3.0395549907753327E-3</v>
      </c>
      <c r="P660" s="473"/>
      <c r="Q660" s="473"/>
      <c r="AB660" s="168"/>
      <c r="AC660" s="168"/>
      <c r="AD660" s="168"/>
      <c r="AE660" s="168"/>
      <c r="AF660" s="168"/>
      <c r="AG660" s="168"/>
      <c r="AH660" s="168"/>
      <c r="AI660" s="168"/>
      <c r="AJ660" s="168"/>
      <c r="AK660" s="168"/>
      <c r="AL660" s="168"/>
      <c r="AM660" s="168"/>
      <c r="AN660" s="168"/>
      <c r="AO660" s="168"/>
      <c r="AP660" s="168"/>
      <c r="AQ660" s="168"/>
      <c r="AR660" s="168"/>
      <c r="AS660" s="168"/>
      <c r="AT660" s="168"/>
      <c r="AU660" s="168"/>
      <c r="AV660" s="168"/>
      <c r="AW660" s="168"/>
      <c r="AX660" s="168"/>
      <c r="AY660" s="168"/>
      <c r="AZ660" s="168"/>
      <c r="BA660" s="171"/>
      <c r="BB660" s="256"/>
      <c r="BC660" s="171"/>
      <c r="BD660" s="171"/>
      <c r="BE660" s="171"/>
      <c r="BF660" s="171"/>
      <c r="BG660" s="171"/>
      <c r="BH660" s="171"/>
      <c r="BI660" s="171"/>
      <c r="BJ660" s="171"/>
      <c r="BK660" s="171"/>
      <c r="BL660" s="171"/>
      <c r="BM660" s="171"/>
      <c r="BN660" s="171"/>
      <c r="BO660" s="171"/>
      <c r="BP660" s="171"/>
      <c r="BQ660" s="171"/>
      <c r="BR660" s="171"/>
      <c r="BS660" s="171"/>
      <c r="BT660" s="171"/>
      <c r="BU660" s="171"/>
      <c r="BV660" s="171"/>
      <c r="BW660" s="171"/>
      <c r="BX660" s="171"/>
      <c r="BY660" s="171"/>
      <c r="BZ660" s="171"/>
      <c r="CA660" s="171"/>
      <c r="CB660" s="171"/>
      <c r="CC660" s="171"/>
      <c r="CD660" s="171"/>
      <c r="CE660" s="171"/>
      <c r="CF660" s="171"/>
      <c r="CG660" s="171"/>
      <c r="CH660" s="171"/>
      <c r="CI660" s="171"/>
      <c r="CJ660" s="171"/>
      <c r="CK660" s="171"/>
      <c r="CL660" s="171"/>
      <c r="CM660" s="171"/>
      <c r="CN660" s="171"/>
      <c r="CO660" s="171"/>
      <c r="CP660" s="171"/>
      <c r="CQ660" s="171"/>
      <c r="CR660" s="171"/>
      <c r="CS660" s="171"/>
      <c r="CT660" s="171"/>
      <c r="CU660" s="171"/>
      <c r="CV660" s="171"/>
      <c r="CW660" s="171"/>
      <c r="CX660" s="171"/>
      <c r="CY660" s="171"/>
      <c r="CZ660" s="171"/>
    </row>
    <row r="661" s="175" customFormat="true" ht="25.15" customHeight="true" x14ac:dyDescent="0.2">
      <c r="C661" s="1172" t="s">
        <v>598</v>
      </c>
      <c r="D661" s="1127"/>
      <c r="E661" s="654">
        <v>2.0440983828593894E-2</v>
      </c>
      <c r="F661" s="473"/>
      <c r="G661" s="473"/>
      <c r="H661" s="1172" t="s">
        <v>619</v>
      </c>
      <c r="I661" s="1127"/>
      <c r="J661" s="655">
        <v>-3.4553482505918789E-2</v>
      </c>
      <c r="K661" s="473"/>
      <c r="L661" s="473"/>
      <c r="M661" s="1172" t="s">
        <v>627</v>
      </c>
      <c r="N661" s="1127"/>
      <c r="O661" s="656">
        <v>8.8121871080803025E-3</v>
      </c>
      <c r="P661" s="473"/>
      <c r="Q661" s="473"/>
      <c r="AB661" s="168"/>
      <c r="AC661" s="168"/>
      <c r="AD661" s="168"/>
      <c r="AE661" s="168"/>
      <c r="AF661" s="168"/>
      <c r="AG661" s="168"/>
      <c r="AH661" s="168"/>
      <c r="AI661" s="168"/>
      <c r="AJ661" s="168"/>
      <c r="AK661" s="168"/>
      <c r="AL661" s="168"/>
      <c r="AM661" s="168"/>
      <c r="AN661" s="168"/>
      <c r="AO661" s="168"/>
      <c r="AP661" s="168"/>
      <c r="AQ661" s="168"/>
      <c r="AR661" s="168"/>
      <c r="AS661" s="168"/>
      <c r="AT661" s="168"/>
      <c r="AU661" s="168"/>
      <c r="AV661" s="168"/>
      <c r="AW661" s="168"/>
      <c r="AX661" s="168"/>
      <c r="AY661" s="168"/>
      <c r="AZ661" s="168"/>
      <c r="BA661" s="171"/>
      <c r="BB661" s="256"/>
      <c r="BC661" s="171"/>
      <c r="BD661" s="171"/>
      <c r="BE661" s="171"/>
      <c r="BF661" s="171"/>
      <c r="BG661" s="171"/>
      <c r="BH661" s="171"/>
      <c r="BI661" s="171"/>
      <c r="BJ661" s="171"/>
      <c r="BK661" s="171"/>
      <c r="BL661" s="171"/>
      <c r="BM661" s="171"/>
      <c r="BN661" s="171"/>
      <c r="BO661" s="171"/>
      <c r="BP661" s="171"/>
      <c r="BQ661" s="171"/>
      <c r="BR661" s="171"/>
      <c r="BS661" s="171"/>
      <c r="BT661" s="171"/>
      <c r="BU661" s="171"/>
      <c r="BV661" s="171"/>
      <c r="BW661" s="171"/>
      <c r="BX661" s="171"/>
      <c r="BY661" s="171"/>
      <c r="BZ661" s="171"/>
      <c r="CA661" s="171"/>
      <c r="CB661" s="171"/>
      <c r="CC661" s="171"/>
      <c r="CD661" s="171"/>
      <c r="CE661" s="171"/>
      <c r="CF661" s="171"/>
      <c r="CG661" s="171"/>
      <c r="CH661" s="171"/>
      <c r="CI661" s="171"/>
      <c r="CJ661" s="171"/>
      <c r="CK661" s="171"/>
      <c r="CL661" s="171"/>
      <c r="CM661" s="171"/>
      <c r="CN661" s="171"/>
      <c r="CO661" s="171"/>
      <c r="CP661" s="171"/>
      <c r="CQ661" s="171"/>
      <c r="CR661" s="171"/>
      <c r="CS661" s="171"/>
      <c r="CT661" s="171"/>
      <c r="CU661" s="171"/>
      <c r="CV661" s="171"/>
      <c r="CW661" s="171"/>
      <c r="CX661" s="171"/>
      <c r="CY661" s="171"/>
      <c r="CZ661" s="171"/>
    </row>
    <row r="662" s="175" customFormat="true" ht="25.15" customHeight="true" x14ac:dyDescent="0.2">
      <c r="C662" s="1172" t="s">
        <v>624</v>
      </c>
      <c r="D662" s="1127"/>
      <c r="E662" s="654">
        <v>1.0008232170102707E-2</v>
      </c>
      <c r="F662" s="473"/>
      <c r="G662" s="473"/>
      <c r="H662" s="1172" t="s">
        <v>622</v>
      </c>
      <c r="I662" s="1127"/>
      <c r="J662" s="655">
        <v>2.5781259753443503E-2</v>
      </c>
      <c r="K662" s="473"/>
      <c r="L662" s="473"/>
      <c r="M662" s="1172" t="s">
        <v>628</v>
      </c>
      <c r="N662" s="1127"/>
      <c r="O662" s="656">
        <v>1.0013196095825077E-2</v>
      </c>
      <c r="P662" s="473"/>
      <c r="Q662" s="473"/>
      <c r="AB662" s="168"/>
      <c r="AC662" s="168"/>
      <c r="AD662" s="168"/>
      <c r="AE662" s="168"/>
      <c r="AF662" s="168"/>
      <c r="AG662" s="168"/>
      <c r="AH662" s="168"/>
      <c r="AI662" s="168"/>
      <c r="AJ662" s="168"/>
      <c r="AK662" s="168"/>
      <c r="AL662" s="168"/>
      <c r="AM662" s="168"/>
      <c r="AN662" s="168"/>
      <c r="AO662" s="168"/>
      <c r="AP662" s="168"/>
      <c r="AQ662" s="168"/>
      <c r="AR662" s="168"/>
      <c r="AS662" s="168"/>
      <c r="AT662" s="168"/>
      <c r="AU662" s="168"/>
      <c r="AV662" s="168"/>
      <c r="AW662" s="168"/>
      <c r="AX662" s="168"/>
      <c r="AY662" s="168"/>
      <c r="AZ662" s="168"/>
      <c r="BA662" s="171"/>
      <c r="BB662" s="256"/>
      <c r="BC662" s="171"/>
      <c r="BD662" s="171"/>
      <c r="BE662" s="171"/>
      <c r="BF662" s="171"/>
      <c r="BG662" s="171"/>
      <c r="BH662" s="171"/>
      <c r="BI662" s="171"/>
      <c r="BJ662" s="171"/>
      <c r="BK662" s="171"/>
      <c r="BL662" s="171"/>
      <c r="BM662" s="171"/>
      <c r="BN662" s="171"/>
      <c r="BO662" s="171"/>
      <c r="BP662" s="171"/>
      <c r="BQ662" s="171"/>
      <c r="BR662" s="171"/>
      <c r="BS662" s="171"/>
      <c r="BT662" s="171"/>
      <c r="BU662" s="171"/>
      <c r="BV662" s="171"/>
      <c r="BW662" s="171"/>
      <c r="BX662" s="171"/>
      <c r="BY662" s="171"/>
      <c r="BZ662" s="171"/>
      <c r="CA662" s="171"/>
      <c r="CB662" s="171"/>
      <c r="CC662" s="171"/>
      <c r="CD662" s="171"/>
      <c r="CE662" s="171"/>
      <c r="CF662" s="171"/>
      <c r="CG662" s="171"/>
      <c r="CH662" s="171"/>
      <c r="CI662" s="171"/>
      <c r="CJ662" s="171"/>
      <c r="CK662" s="171"/>
      <c r="CL662" s="171"/>
      <c r="CM662" s="171"/>
      <c r="CN662" s="171"/>
      <c r="CO662" s="171"/>
      <c r="CP662" s="171"/>
      <c r="CQ662" s="171"/>
      <c r="CR662" s="171"/>
      <c r="CS662" s="171"/>
      <c r="CT662" s="171"/>
      <c r="CU662" s="171"/>
      <c r="CV662" s="171"/>
      <c r="CW662" s="171"/>
      <c r="CX662" s="171"/>
      <c r="CY662" s="171"/>
      <c r="CZ662" s="171"/>
    </row>
    <row r="663" s="175" customFormat="true" ht="25.15" customHeight="true" x14ac:dyDescent="0.2">
      <c r="C663" s="1172" t="s">
        <v>634</v>
      </c>
      <c r="D663" s="1127"/>
      <c r="E663" s="654">
        <v>-8.398205267102551E-5</v>
      </c>
      <c r="F663" s="473"/>
      <c r="G663" s="473"/>
      <c r="H663" s="1172" t="s">
        <v>629</v>
      </c>
      <c r="I663" s="1127"/>
      <c r="J663" s="655">
        <v>1.6351987656331439E-2</v>
      </c>
      <c r="K663" s="473"/>
      <c r="L663" s="473"/>
      <c r="M663" s="1172" t="s">
        <v>595</v>
      </c>
      <c r="N663" s="1127"/>
      <c r="O663" s="656">
        <v>-1.6653007397656437E-3</v>
      </c>
      <c r="P663" s="473"/>
      <c r="Q663" s="473"/>
      <c r="AB663" s="168"/>
      <c r="AC663" s="168"/>
      <c r="AD663" s="168"/>
      <c r="AE663" s="168"/>
      <c r="AF663" s="168"/>
      <c r="AG663" s="168"/>
      <c r="AH663" s="168"/>
      <c r="AI663" s="168"/>
      <c r="AJ663" s="168"/>
      <c r="AK663" s="168"/>
      <c r="AL663" s="168"/>
      <c r="AM663" s="168"/>
      <c r="AN663" s="168"/>
      <c r="AO663" s="168"/>
      <c r="AP663" s="168"/>
      <c r="AQ663" s="168"/>
      <c r="AR663" s="168"/>
      <c r="AS663" s="168"/>
      <c r="AT663" s="168"/>
      <c r="AU663" s="168"/>
      <c r="AV663" s="168"/>
      <c r="AW663" s="168"/>
      <c r="AX663" s="168"/>
      <c r="AY663" s="168"/>
      <c r="AZ663" s="168"/>
      <c r="BA663" s="171"/>
      <c r="BB663" s="256"/>
      <c r="BC663" s="171"/>
      <c r="BD663" s="171"/>
      <c r="BE663" s="171"/>
      <c r="BF663" s="171"/>
      <c r="BG663" s="171"/>
      <c r="BH663" s="171"/>
      <c r="BI663" s="171"/>
      <c r="BJ663" s="171"/>
      <c r="BK663" s="171"/>
      <c r="BL663" s="171"/>
      <c r="BM663" s="171"/>
      <c r="BN663" s="171"/>
      <c r="BO663" s="171"/>
      <c r="BP663" s="171"/>
      <c r="BQ663" s="171"/>
      <c r="BR663" s="171"/>
      <c r="BS663" s="171"/>
      <c r="BT663" s="171"/>
      <c r="BU663" s="171"/>
      <c r="BV663" s="171"/>
      <c r="BW663" s="171"/>
      <c r="BX663" s="171"/>
      <c r="BY663" s="171"/>
      <c r="BZ663" s="171"/>
      <c r="CA663" s="171"/>
      <c r="CB663" s="171"/>
      <c r="CC663" s="171"/>
      <c r="CD663" s="171"/>
      <c r="CE663" s="171"/>
      <c r="CF663" s="171"/>
      <c r="CG663" s="171"/>
      <c r="CH663" s="171"/>
      <c r="CI663" s="171"/>
      <c r="CJ663" s="171"/>
      <c r="CK663" s="171"/>
      <c r="CL663" s="171"/>
      <c r="CM663" s="171"/>
      <c r="CN663" s="171"/>
      <c r="CO663" s="171"/>
      <c r="CP663" s="171"/>
      <c r="CQ663" s="171"/>
      <c r="CR663" s="171"/>
      <c r="CS663" s="171"/>
      <c r="CT663" s="171"/>
      <c r="CU663" s="171"/>
      <c r="CV663" s="171"/>
      <c r="CW663" s="171"/>
      <c r="CX663" s="171"/>
      <c r="CY663" s="171"/>
      <c r="CZ663" s="171"/>
    </row>
    <row r="664" s="175" customFormat="true" ht="25.15" customHeight="true" x14ac:dyDescent="0.2">
      <c r="C664" s="1172" t="s">
        <v>586</v>
      </c>
      <c r="D664" s="1127"/>
      <c r="E664" s="654">
        <v>2.9457109903742097E-2</v>
      </c>
      <c r="F664" s="473"/>
      <c r="G664" s="473"/>
      <c r="H664" s="1172" t="s">
        <v>623</v>
      </c>
      <c r="I664" s="1127"/>
      <c r="J664" s="655">
        <v>1.6191849554091812E-2</v>
      </c>
      <c r="K664" s="473"/>
      <c r="L664" s="473"/>
      <c r="M664" s="1172" t="s">
        <v>606</v>
      </c>
      <c r="N664" s="1127"/>
      <c r="O664" s="656">
        <v>-1.8296571799806677E-2</v>
      </c>
      <c r="P664" s="473"/>
      <c r="Q664" s="473"/>
      <c r="AB664" s="168"/>
      <c r="AC664" s="168"/>
      <c r="AD664" s="168"/>
      <c r="AE664" s="168"/>
      <c r="AF664" s="168"/>
      <c r="AG664" s="168"/>
      <c r="AH664" s="168"/>
      <c r="AI664" s="168"/>
      <c r="AJ664" s="168"/>
      <c r="AK664" s="168"/>
      <c r="AL664" s="168"/>
      <c r="AM664" s="168"/>
      <c r="AN664" s="168"/>
      <c r="AO664" s="168"/>
      <c r="AP664" s="168"/>
      <c r="AQ664" s="168"/>
      <c r="AR664" s="168"/>
      <c r="AS664" s="168"/>
      <c r="AT664" s="168"/>
      <c r="AU664" s="168"/>
      <c r="AV664" s="168"/>
      <c r="AW664" s="168"/>
      <c r="AX664" s="168"/>
      <c r="AY664" s="168"/>
      <c r="AZ664" s="168"/>
      <c r="BA664" s="171"/>
      <c r="BB664" s="256"/>
      <c r="BC664" s="171"/>
      <c r="BD664" s="171"/>
      <c r="BE664" s="171"/>
      <c r="BF664" s="171"/>
      <c r="BG664" s="171"/>
      <c r="BH664" s="171"/>
      <c r="BI664" s="171"/>
      <c r="BJ664" s="171"/>
      <c r="BK664" s="171"/>
      <c r="BL664" s="171"/>
      <c r="BM664" s="171"/>
      <c r="BN664" s="171"/>
      <c r="BO664" s="171"/>
      <c r="BP664" s="171"/>
      <c r="BQ664" s="171"/>
      <c r="BR664" s="171"/>
      <c r="BS664" s="171"/>
      <c r="BT664" s="171"/>
      <c r="BU664" s="171"/>
      <c r="BV664" s="171"/>
      <c r="BW664" s="171"/>
      <c r="BX664" s="171"/>
      <c r="BY664" s="171"/>
      <c r="BZ664" s="171"/>
      <c r="CA664" s="171"/>
      <c r="CB664" s="171"/>
      <c r="CC664" s="171"/>
      <c r="CD664" s="171"/>
      <c r="CE664" s="171"/>
      <c r="CF664" s="171"/>
      <c r="CG664" s="171"/>
      <c r="CH664" s="171"/>
      <c r="CI664" s="171"/>
      <c r="CJ664" s="171"/>
      <c r="CK664" s="171"/>
      <c r="CL664" s="171"/>
      <c r="CM664" s="171"/>
      <c r="CN664" s="171"/>
      <c r="CO664" s="171"/>
      <c r="CP664" s="171"/>
      <c r="CQ664" s="171"/>
      <c r="CR664" s="171"/>
      <c r="CS664" s="171"/>
      <c r="CT664" s="171"/>
      <c r="CU664" s="171"/>
      <c r="CV664" s="171"/>
      <c r="CW664" s="171"/>
      <c r="CX664" s="171"/>
      <c r="CY664" s="171"/>
      <c r="CZ664" s="171"/>
    </row>
    <row r="665" s="175" customFormat="true" ht="25.15" customHeight="true" x14ac:dyDescent="0.2">
      <c r="C665" s="1172" t="s">
        <v>612</v>
      </c>
      <c r="D665" s="1127"/>
      <c r="E665" s="654">
        <v>-2.756154222199516E-2</v>
      </c>
      <c r="F665" s="473"/>
      <c r="G665" s="473"/>
      <c r="H665" s="1172" t="s">
        <v>592</v>
      </c>
      <c r="I665" s="1127"/>
      <c r="J665" s="655">
        <v>-7.3749349503391973E-2</v>
      </c>
      <c r="K665" s="473"/>
      <c r="L665" s="473"/>
      <c r="M665" s="1172" t="s">
        <v>614</v>
      </c>
      <c r="N665" s="1127"/>
      <c r="O665" s="656">
        <v>8.6882333747232941E-3</v>
      </c>
      <c r="P665" s="473"/>
      <c r="Q665" s="473"/>
      <c r="AB665" s="168"/>
      <c r="AC665" s="168"/>
      <c r="AD665" s="168"/>
      <c r="AE665" s="168"/>
      <c r="AF665" s="168"/>
      <c r="AG665" s="168"/>
      <c r="AH665" s="168"/>
      <c r="AI665" s="168"/>
      <c r="AJ665" s="168"/>
      <c r="AK665" s="168"/>
      <c r="AL665" s="168"/>
      <c r="AM665" s="168"/>
      <c r="AN665" s="168"/>
      <c r="AO665" s="168"/>
      <c r="AP665" s="168"/>
      <c r="AQ665" s="168"/>
      <c r="AR665" s="168"/>
      <c r="AS665" s="168"/>
      <c r="AT665" s="168"/>
      <c r="AU665" s="168"/>
      <c r="AV665" s="168"/>
      <c r="AW665" s="168"/>
      <c r="AX665" s="168"/>
      <c r="AY665" s="168"/>
      <c r="AZ665" s="168"/>
      <c r="BA665" s="171"/>
      <c r="BB665" s="256"/>
      <c r="BC665" s="171"/>
      <c r="BD665" s="171"/>
      <c r="BE665" s="171"/>
      <c r="BF665" s="171"/>
      <c r="BG665" s="171"/>
      <c r="BH665" s="171"/>
      <c r="BI665" s="171"/>
      <c r="BJ665" s="171"/>
      <c r="BK665" s="171"/>
      <c r="BL665" s="171"/>
      <c r="BM665" s="171"/>
      <c r="BN665" s="171"/>
      <c r="BO665" s="171"/>
      <c r="BP665" s="171"/>
      <c r="BQ665" s="171"/>
      <c r="BR665" s="171"/>
      <c r="BS665" s="171"/>
      <c r="BT665" s="171"/>
      <c r="BU665" s="171"/>
      <c r="BV665" s="171"/>
      <c r="BW665" s="171"/>
      <c r="BX665" s="171"/>
      <c r="BY665" s="171"/>
      <c r="BZ665" s="171"/>
      <c r="CA665" s="171"/>
      <c r="CB665" s="171"/>
      <c r="CC665" s="171"/>
      <c r="CD665" s="171"/>
      <c r="CE665" s="171"/>
      <c r="CF665" s="171"/>
      <c r="CG665" s="171"/>
      <c r="CH665" s="171"/>
      <c r="CI665" s="171"/>
      <c r="CJ665" s="171"/>
      <c r="CK665" s="171"/>
      <c r="CL665" s="171"/>
      <c r="CM665" s="171"/>
      <c r="CN665" s="171"/>
      <c r="CO665" s="171"/>
      <c r="CP665" s="171"/>
      <c r="CQ665" s="171"/>
      <c r="CR665" s="171"/>
      <c r="CS665" s="171"/>
      <c r="CT665" s="171"/>
      <c r="CU665" s="171"/>
      <c r="CV665" s="171"/>
      <c r="CW665" s="171"/>
      <c r="CX665" s="171"/>
      <c r="CY665" s="171"/>
      <c r="CZ665" s="171"/>
    </row>
    <row r="666" s="175" customFormat="true" ht="25.15" customHeight="true" x14ac:dyDescent="0.2">
      <c r="C666" s="1172" t="s">
        <v>609</v>
      </c>
      <c r="D666" s="1127"/>
      <c r="E666" s="654">
        <v>-9.2021958963993625E-3</v>
      </c>
      <c r="F666" s="473"/>
      <c r="G666" s="473"/>
      <c r="H666" s="1172" t="s">
        <v>599</v>
      </c>
      <c r="I666" s="1127"/>
      <c r="J666" s="655">
        <v>2.7091574961134186E-2</v>
      </c>
      <c r="K666" s="473"/>
      <c r="L666" s="473"/>
      <c r="M666" s="1172" t="s">
        <v>605</v>
      </c>
      <c r="N666" s="1127"/>
      <c r="O666" s="656">
        <v>2.6816425270729669E-2</v>
      </c>
      <c r="P666" s="473"/>
      <c r="Q666" s="473"/>
      <c r="AB666" s="168"/>
      <c r="AC666" s="168"/>
      <c r="AD666" s="168"/>
      <c r="AE666" s="168"/>
      <c r="AF666" s="168"/>
      <c r="AG666" s="168"/>
      <c r="AH666" s="168"/>
      <c r="AI666" s="168"/>
      <c r="AJ666" s="168"/>
      <c r="AK666" s="168"/>
      <c r="AL666" s="168"/>
      <c r="AM666" s="168"/>
      <c r="AN666" s="168"/>
      <c r="AO666" s="168"/>
      <c r="AP666" s="168"/>
      <c r="AQ666" s="168"/>
      <c r="AR666" s="168"/>
      <c r="AS666" s="168"/>
      <c r="AT666" s="168"/>
      <c r="AU666" s="168"/>
      <c r="AV666" s="168"/>
      <c r="AW666" s="168"/>
      <c r="AX666" s="168"/>
      <c r="AY666" s="168"/>
      <c r="AZ666" s="168"/>
      <c r="BA666" s="171"/>
      <c r="BB666" s="256"/>
      <c r="BC666" s="171"/>
      <c r="BD666" s="171"/>
      <c r="BE666" s="171"/>
      <c r="BF666" s="171"/>
      <c r="BG666" s="171"/>
      <c r="BH666" s="171"/>
      <c r="BI666" s="171"/>
      <c r="BJ666" s="171"/>
      <c r="BK666" s="171"/>
      <c r="BL666" s="171"/>
      <c r="BM666" s="171"/>
      <c r="BN666" s="171"/>
      <c r="BO666" s="171"/>
      <c r="BP666" s="171"/>
      <c r="BQ666" s="171"/>
      <c r="BR666" s="171"/>
      <c r="BS666" s="171"/>
      <c r="BT666" s="171"/>
      <c r="BU666" s="171"/>
      <c r="BV666" s="171"/>
      <c r="BW666" s="171"/>
      <c r="BX666" s="171"/>
      <c r="BY666" s="171"/>
      <c r="BZ666" s="171"/>
      <c r="CA666" s="171"/>
      <c r="CB666" s="171"/>
      <c r="CC666" s="171"/>
      <c r="CD666" s="171"/>
      <c r="CE666" s="171"/>
      <c r="CF666" s="171"/>
      <c r="CG666" s="171"/>
      <c r="CH666" s="171"/>
      <c r="CI666" s="171"/>
      <c r="CJ666" s="171"/>
      <c r="CK666" s="171"/>
      <c r="CL666" s="171"/>
      <c r="CM666" s="171"/>
      <c r="CN666" s="171"/>
      <c r="CO666" s="171"/>
      <c r="CP666" s="171"/>
      <c r="CQ666" s="171"/>
      <c r="CR666" s="171"/>
      <c r="CS666" s="171"/>
      <c r="CT666" s="171"/>
      <c r="CU666" s="171"/>
      <c r="CV666" s="171"/>
      <c r="CW666" s="171"/>
      <c r="CX666" s="171"/>
      <c r="CY666" s="171"/>
      <c r="CZ666" s="171"/>
    </row>
    <row r="667" s="175" customFormat="true" ht="25.15" customHeight="true" x14ac:dyDescent="0.2">
      <c r="C667" s="1172" t="s">
        <v>597</v>
      </c>
      <c r="D667" s="1127"/>
      <c r="E667" s="654">
        <v>-6.4966745429172787E-4</v>
      </c>
      <c r="F667" s="473"/>
      <c r="G667" s="473"/>
      <c r="H667" s="1172" t="s">
        <v>610</v>
      </c>
      <c r="I667" s="1127"/>
      <c r="J667" s="655">
        <v>4.0305624001294262E-2</v>
      </c>
      <c r="K667" s="473"/>
      <c r="L667" s="473"/>
      <c r="M667" s="1172" t="s">
        <v>619</v>
      </c>
      <c r="N667" s="1127"/>
      <c r="O667" s="656">
        <v>-1.4667475531395475E-2</v>
      </c>
      <c r="P667" s="473"/>
      <c r="Q667" s="473"/>
      <c r="AB667" s="168"/>
      <c r="AC667" s="168"/>
      <c r="AD667" s="168"/>
      <c r="AE667" s="168"/>
      <c r="AF667" s="168"/>
      <c r="AG667" s="168"/>
      <c r="AH667" s="168"/>
      <c r="AI667" s="168"/>
      <c r="AJ667" s="168"/>
      <c r="AK667" s="168"/>
      <c r="AL667" s="168"/>
      <c r="AM667" s="168"/>
      <c r="AN667" s="168"/>
      <c r="AO667" s="168"/>
      <c r="AP667" s="168"/>
      <c r="AQ667" s="168"/>
      <c r="AR667" s="168"/>
      <c r="AS667" s="168"/>
      <c r="AT667" s="168"/>
      <c r="AU667" s="168"/>
      <c r="AV667" s="168"/>
      <c r="AW667" s="168"/>
      <c r="AX667" s="168"/>
      <c r="AY667" s="168"/>
      <c r="AZ667" s="168"/>
      <c r="BA667" s="171"/>
      <c r="BB667" s="256"/>
      <c r="BC667" s="171"/>
      <c r="BD667" s="171"/>
      <c r="BE667" s="171"/>
      <c r="BF667" s="171"/>
      <c r="BG667" s="171"/>
      <c r="BH667" s="171"/>
      <c r="BI667" s="171"/>
      <c r="BJ667" s="171"/>
      <c r="BK667" s="171"/>
      <c r="BL667" s="171"/>
      <c r="BM667" s="171"/>
      <c r="BN667" s="171"/>
      <c r="BO667" s="171"/>
      <c r="BP667" s="171"/>
      <c r="BQ667" s="171"/>
      <c r="BR667" s="171"/>
      <c r="BS667" s="171"/>
      <c r="BT667" s="171"/>
      <c r="BU667" s="171"/>
      <c r="BV667" s="171"/>
      <c r="BW667" s="171"/>
      <c r="BX667" s="171"/>
      <c r="BY667" s="171"/>
      <c r="BZ667" s="171"/>
      <c r="CA667" s="171"/>
      <c r="CB667" s="171"/>
      <c r="CC667" s="171"/>
      <c r="CD667" s="171"/>
      <c r="CE667" s="171"/>
      <c r="CF667" s="171"/>
      <c r="CG667" s="171"/>
      <c r="CH667" s="171"/>
      <c r="CI667" s="171"/>
      <c r="CJ667" s="171"/>
      <c r="CK667" s="171"/>
      <c r="CL667" s="171"/>
      <c r="CM667" s="171"/>
      <c r="CN667" s="171"/>
      <c r="CO667" s="171"/>
      <c r="CP667" s="171"/>
      <c r="CQ667" s="171"/>
      <c r="CR667" s="171"/>
      <c r="CS667" s="171"/>
      <c r="CT667" s="171"/>
      <c r="CU667" s="171"/>
      <c r="CV667" s="171"/>
      <c r="CW667" s="171"/>
      <c r="CX667" s="171"/>
      <c r="CY667" s="171"/>
      <c r="CZ667" s="171"/>
    </row>
    <row r="668" s="175" customFormat="true" ht="25.15" customHeight="true" x14ac:dyDescent="0.2">
      <c r="C668" s="1172" t="s">
        <v>615</v>
      </c>
      <c r="D668" s="1127"/>
      <c r="E668" s="654">
        <v>2.248627670675684E-2</v>
      </c>
      <c r="F668" s="473"/>
      <c r="G668" s="473"/>
      <c r="H668" s="1172" t="s">
        <v>602</v>
      </c>
      <c r="I668" s="1127"/>
      <c r="J668" s="655">
        <v>5.9001419521901875E-2</v>
      </c>
      <c r="K668" s="473"/>
      <c r="L668" s="473"/>
      <c r="M668" s="1172" t="s">
        <v>622</v>
      </c>
      <c r="N668" s="1127"/>
      <c r="O668" s="656">
        <v>6.8448606461366185E-3</v>
      </c>
      <c r="P668" s="473"/>
      <c r="Q668" s="473"/>
      <c r="AB668" s="168"/>
      <c r="AC668" s="168"/>
      <c r="AD668" s="168"/>
      <c r="AE668" s="168"/>
      <c r="AF668" s="168"/>
      <c r="AG668" s="168"/>
      <c r="AH668" s="168"/>
      <c r="AI668" s="168"/>
      <c r="AJ668" s="168"/>
      <c r="AK668" s="168"/>
      <c r="AL668" s="168"/>
      <c r="AM668" s="168"/>
      <c r="AN668" s="168"/>
      <c r="AO668" s="168"/>
      <c r="AP668" s="168"/>
      <c r="AQ668" s="168"/>
      <c r="AR668" s="168"/>
      <c r="AS668" s="168"/>
      <c r="AT668" s="168"/>
      <c r="AU668" s="168"/>
      <c r="AV668" s="168"/>
      <c r="AW668" s="168"/>
      <c r="AX668" s="168"/>
      <c r="AY668" s="168"/>
      <c r="AZ668" s="168"/>
      <c r="BA668" s="171"/>
      <c r="BB668" s="256"/>
      <c r="BC668" s="171"/>
      <c r="BD668" s="171"/>
      <c r="BE668" s="171"/>
      <c r="BF668" s="171"/>
      <c r="BG668" s="171"/>
      <c r="BH668" s="171"/>
      <c r="BI668" s="171"/>
      <c r="BJ668" s="171"/>
      <c r="BK668" s="171"/>
      <c r="BL668" s="171"/>
      <c r="BM668" s="171"/>
      <c r="BN668" s="171"/>
      <c r="BO668" s="171"/>
      <c r="BP668" s="171"/>
      <c r="BQ668" s="171"/>
      <c r="BR668" s="171"/>
      <c r="BS668" s="171"/>
      <c r="BT668" s="171"/>
      <c r="BU668" s="171"/>
      <c r="BV668" s="171"/>
      <c r="BW668" s="171"/>
      <c r="BX668" s="171"/>
      <c r="BY668" s="171"/>
      <c r="BZ668" s="171"/>
      <c r="CA668" s="171"/>
      <c r="CB668" s="171"/>
      <c r="CC668" s="171"/>
      <c r="CD668" s="171"/>
      <c r="CE668" s="171"/>
      <c r="CF668" s="171"/>
      <c r="CG668" s="171"/>
      <c r="CH668" s="171"/>
      <c r="CI668" s="171"/>
      <c r="CJ668" s="171"/>
      <c r="CK668" s="171"/>
      <c r="CL668" s="171"/>
      <c r="CM668" s="171"/>
      <c r="CN668" s="171"/>
      <c r="CO668" s="171"/>
      <c r="CP668" s="171"/>
      <c r="CQ668" s="171"/>
      <c r="CR668" s="171"/>
      <c r="CS668" s="171"/>
      <c r="CT668" s="171"/>
      <c r="CU668" s="171"/>
      <c r="CV668" s="171"/>
      <c r="CW668" s="171"/>
      <c r="CX668" s="171"/>
      <c r="CY668" s="171"/>
      <c r="CZ668" s="171"/>
    </row>
    <row r="669" s="175" customFormat="true" ht="25.15" customHeight="true" x14ac:dyDescent="0.2">
      <c r="C669" s="1172" t="s">
        <v>617</v>
      </c>
      <c r="D669" s="1127"/>
      <c r="E669" s="654">
        <v>-2.0956569837425044E-2</v>
      </c>
      <c r="F669" s="473"/>
      <c r="G669" s="473"/>
      <c r="H669" s="1172" t="s">
        <v>618</v>
      </c>
      <c r="I669" s="1127"/>
      <c r="J669" s="655">
        <v>-3.4861830634486245E-2</v>
      </c>
      <c r="K669" s="473"/>
      <c r="L669" s="473"/>
      <c r="M669" s="1172" t="s">
        <v>629</v>
      </c>
      <c r="N669" s="1127"/>
      <c r="O669" s="656">
        <v>7.8884985117240822E-3</v>
      </c>
      <c r="P669" s="473"/>
      <c r="Q669" s="473"/>
      <c r="AB669" s="168"/>
      <c r="AC669" s="168"/>
      <c r="AD669" s="168"/>
      <c r="AE669" s="168"/>
      <c r="AF669" s="168"/>
      <c r="AG669" s="168"/>
      <c r="AH669" s="168"/>
      <c r="AI669" s="168"/>
      <c r="AJ669" s="168"/>
      <c r="AK669" s="168"/>
      <c r="AL669" s="168"/>
      <c r="AM669" s="168"/>
      <c r="AN669" s="168"/>
      <c r="AO669" s="168"/>
      <c r="AP669" s="168"/>
      <c r="AQ669" s="168"/>
      <c r="AR669" s="168"/>
      <c r="AS669" s="168"/>
      <c r="AT669" s="168"/>
      <c r="AU669" s="168"/>
      <c r="AV669" s="168"/>
      <c r="AW669" s="168"/>
      <c r="AX669" s="168"/>
      <c r="AY669" s="168"/>
      <c r="AZ669" s="168"/>
      <c r="BA669" s="171"/>
      <c r="BB669" s="256"/>
      <c r="BC669" s="171"/>
      <c r="BD669" s="171"/>
      <c r="BE669" s="171"/>
      <c r="BF669" s="171"/>
      <c r="BG669" s="171"/>
      <c r="BH669" s="171"/>
      <c r="BI669" s="171"/>
      <c r="BJ669" s="171"/>
      <c r="BK669" s="171"/>
      <c r="BL669" s="171"/>
      <c r="BM669" s="171"/>
      <c r="BN669" s="171"/>
      <c r="BO669" s="171"/>
      <c r="BP669" s="171"/>
      <c r="BQ669" s="171"/>
      <c r="BR669" s="171"/>
      <c r="BS669" s="171"/>
      <c r="BT669" s="171"/>
      <c r="BU669" s="171"/>
      <c r="BV669" s="171"/>
      <c r="BW669" s="171"/>
      <c r="BX669" s="171"/>
      <c r="BY669" s="171"/>
      <c r="BZ669" s="171"/>
      <c r="CA669" s="171"/>
      <c r="CB669" s="171"/>
      <c r="CC669" s="171"/>
      <c r="CD669" s="171"/>
      <c r="CE669" s="171"/>
      <c r="CF669" s="171"/>
      <c r="CG669" s="171"/>
      <c r="CH669" s="171"/>
      <c r="CI669" s="171"/>
      <c r="CJ669" s="171"/>
      <c r="CK669" s="171"/>
      <c r="CL669" s="171"/>
      <c r="CM669" s="171"/>
      <c r="CN669" s="171"/>
      <c r="CO669" s="171"/>
      <c r="CP669" s="171"/>
      <c r="CQ669" s="171"/>
      <c r="CR669" s="171"/>
      <c r="CS669" s="171"/>
      <c r="CT669" s="171"/>
      <c r="CU669" s="171"/>
      <c r="CV669" s="171"/>
      <c r="CW669" s="171"/>
      <c r="CX669" s="171"/>
      <c r="CY669" s="171"/>
      <c r="CZ669" s="171"/>
    </row>
    <row r="670" s="175" customFormat="true" ht="25.15" customHeight="true" x14ac:dyDescent="0.2">
      <c r="C670" s="1172" t="s">
        <v>627</v>
      </c>
      <c r="D670" s="1127"/>
      <c r="E670" s="654">
        <v>-7.7831574343099879E-3</v>
      </c>
      <c r="F670" s="473"/>
      <c r="G670" s="473"/>
      <c r="H670" s="1172" t="s">
        <v>620</v>
      </c>
      <c r="I670" s="1127"/>
      <c r="J670" s="655">
        <v>1.3581475373562595E-2</v>
      </c>
      <c r="K670" s="473"/>
      <c r="L670" s="473"/>
      <c r="M670" s="1172" t="s">
        <v>623</v>
      </c>
      <c r="N670" s="1127"/>
      <c r="O670" s="656">
        <v>1.4942947683017078E-2</v>
      </c>
      <c r="P670" s="473"/>
      <c r="Q670" s="473"/>
      <c r="AB670" s="168"/>
      <c r="AC670" s="168"/>
      <c r="AD670" s="168"/>
      <c r="AE670" s="168"/>
      <c r="AF670" s="168"/>
      <c r="AG670" s="168"/>
      <c r="AH670" s="168"/>
      <c r="AI670" s="168"/>
      <c r="AJ670" s="168"/>
      <c r="AK670" s="168"/>
      <c r="AL670" s="168"/>
      <c r="AM670" s="168"/>
      <c r="AN670" s="168"/>
      <c r="AO670" s="168"/>
      <c r="AP670" s="168"/>
      <c r="AQ670" s="168"/>
      <c r="AR670" s="168"/>
      <c r="AS670" s="168"/>
      <c r="AT670" s="168"/>
      <c r="AU670" s="168"/>
      <c r="AV670" s="168"/>
      <c r="AW670" s="168"/>
      <c r="AX670" s="168"/>
      <c r="AY670" s="168"/>
      <c r="AZ670" s="168"/>
      <c r="BA670" s="171"/>
      <c r="BB670" s="256"/>
      <c r="BC670" s="171"/>
      <c r="BD670" s="171"/>
      <c r="BE670" s="171"/>
      <c r="BF670" s="171"/>
      <c r="BG670" s="171"/>
      <c r="BH670" s="171"/>
      <c r="BI670" s="171"/>
      <c r="BJ670" s="171"/>
      <c r="BK670" s="171"/>
      <c r="BL670" s="171"/>
      <c r="BM670" s="171"/>
      <c r="BN670" s="171"/>
      <c r="BO670" s="171"/>
      <c r="BP670" s="171"/>
      <c r="BQ670" s="171"/>
      <c r="BR670" s="171"/>
      <c r="BS670" s="171"/>
      <c r="BT670" s="171"/>
      <c r="BU670" s="171"/>
      <c r="BV670" s="171"/>
      <c r="BW670" s="171"/>
      <c r="BX670" s="171"/>
      <c r="BY670" s="171"/>
      <c r="BZ670" s="171"/>
      <c r="CA670" s="171"/>
      <c r="CB670" s="171"/>
      <c r="CC670" s="171"/>
      <c r="CD670" s="171"/>
      <c r="CE670" s="171"/>
      <c r="CF670" s="171"/>
      <c r="CG670" s="171"/>
      <c r="CH670" s="171"/>
      <c r="CI670" s="171"/>
      <c r="CJ670" s="171"/>
      <c r="CK670" s="171"/>
      <c r="CL670" s="171"/>
      <c r="CM670" s="171"/>
      <c r="CN670" s="171"/>
      <c r="CO670" s="171"/>
      <c r="CP670" s="171"/>
      <c r="CQ670" s="171"/>
      <c r="CR670" s="171"/>
      <c r="CS670" s="171"/>
      <c r="CT670" s="171"/>
      <c r="CU670" s="171"/>
      <c r="CV670" s="171"/>
      <c r="CW670" s="171"/>
      <c r="CX670" s="171"/>
      <c r="CY670" s="171"/>
      <c r="CZ670" s="171"/>
    </row>
    <row r="671" s="175" customFormat="true" ht="25.15" customHeight="true" x14ac:dyDescent="0.2">
      <c r="C671" s="1172" t="s">
        <v>628</v>
      </c>
      <c r="D671" s="1127"/>
      <c r="E671" s="654">
        <v>-1.7326958600891735E-3</v>
      </c>
      <c r="F671" s="473"/>
      <c r="G671" s="473"/>
      <c r="H671" s="1172" t="s">
        <v>630</v>
      </c>
      <c r="I671" s="1127"/>
      <c r="J671" s="655">
        <v>1.446161193772786E-2</v>
      </c>
      <c r="K671" s="473"/>
      <c r="L671" s="473"/>
      <c r="M671" s="1172" t="s">
        <v>592</v>
      </c>
      <c r="N671" s="1127"/>
      <c r="O671" s="656">
        <v>7.4545949527023989E-3</v>
      </c>
      <c r="P671" s="473"/>
      <c r="Q671" s="473"/>
      <c r="AB671" s="168"/>
      <c r="AC671" s="168"/>
      <c r="AD671" s="168"/>
      <c r="AE671" s="168"/>
      <c r="AF671" s="168"/>
      <c r="AG671" s="168"/>
      <c r="AH671" s="168"/>
      <c r="AI671" s="168"/>
      <c r="AJ671" s="168"/>
      <c r="AK671" s="168"/>
      <c r="AL671" s="168"/>
      <c r="AM671" s="168"/>
      <c r="AN671" s="168"/>
      <c r="AO671" s="168"/>
      <c r="AP671" s="168"/>
      <c r="AQ671" s="168"/>
      <c r="AR671" s="168"/>
      <c r="AS671" s="168"/>
      <c r="AT671" s="168"/>
      <c r="AU671" s="168"/>
      <c r="AV671" s="168"/>
      <c r="AW671" s="168"/>
      <c r="AX671" s="168"/>
      <c r="AY671" s="168"/>
      <c r="AZ671" s="168"/>
      <c r="BA671" s="171"/>
      <c r="BB671" s="256"/>
      <c r="BC671" s="171"/>
      <c r="BD671" s="171"/>
      <c r="BE671" s="171"/>
      <c r="BF671" s="171"/>
      <c r="BG671" s="171"/>
      <c r="BH671" s="171"/>
      <c r="BI671" s="171"/>
      <c r="BJ671" s="171"/>
      <c r="BK671" s="171"/>
      <c r="BL671" s="171"/>
      <c r="BM671" s="171"/>
      <c r="BN671" s="171"/>
      <c r="BO671" s="171"/>
      <c r="BP671" s="171"/>
      <c r="BQ671" s="171"/>
      <c r="BR671" s="171"/>
      <c r="BS671" s="171"/>
      <c r="BT671" s="171"/>
      <c r="BU671" s="171"/>
      <c r="BV671" s="171"/>
      <c r="BW671" s="171"/>
      <c r="BX671" s="171"/>
      <c r="BY671" s="171"/>
      <c r="BZ671" s="171"/>
      <c r="CA671" s="171"/>
      <c r="CB671" s="171"/>
      <c r="CC671" s="171"/>
      <c r="CD671" s="171"/>
      <c r="CE671" s="171"/>
      <c r="CF671" s="171"/>
      <c r="CG671" s="171"/>
      <c r="CH671" s="171"/>
      <c r="CI671" s="171"/>
      <c r="CJ671" s="171"/>
      <c r="CK671" s="171"/>
      <c r="CL671" s="171"/>
      <c r="CM671" s="171"/>
      <c r="CN671" s="171"/>
      <c r="CO671" s="171"/>
      <c r="CP671" s="171"/>
      <c r="CQ671" s="171"/>
      <c r="CR671" s="171"/>
      <c r="CS671" s="171"/>
      <c r="CT671" s="171"/>
      <c r="CU671" s="171"/>
      <c r="CV671" s="171"/>
      <c r="CW671" s="171"/>
      <c r="CX671" s="171"/>
      <c r="CY671" s="171"/>
      <c r="CZ671" s="171"/>
    </row>
    <row r="672" s="175" customFormat="true" ht="25.15" customHeight="true" x14ac:dyDescent="0.2">
      <c r="C672" s="1172" t="s">
        <v>595</v>
      </c>
      <c r="D672" s="1127"/>
      <c r="E672" s="654">
        <v>4.351407811222175E-2</v>
      </c>
      <c r="F672" s="473"/>
      <c r="G672" s="473"/>
      <c r="H672" s="1172" t="s">
        <v>621</v>
      </c>
      <c r="I672" s="1127"/>
      <c r="J672" s="655">
        <v>2.9846616371012564E-2</v>
      </c>
      <c r="K672" s="473"/>
      <c r="L672" s="473"/>
      <c r="M672" s="1172" t="s">
        <v>599</v>
      </c>
      <c r="N672" s="1127"/>
      <c r="O672" s="656">
        <v>-3.4517417519353215E-2</v>
      </c>
      <c r="P672" s="473"/>
      <c r="Q672" s="473"/>
      <c r="AB672" s="168"/>
      <c r="AC672" s="168"/>
      <c r="AD672" s="168"/>
      <c r="AE672" s="168"/>
      <c r="AF672" s="168"/>
      <c r="AG672" s="168"/>
      <c r="AH672" s="168"/>
      <c r="AI672" s="168"/>
      <c r="AJ672" s="168"/>
      <c r="AK672" s="168"/>
      <c r="AL672" s="168"/>
      <c r="AM672" s="168"/>
      <c r="AN672" s="168"/>
      <c r="AO672" s="168"/>
      <c r="AP672" s="168"/>
      <c r="AQ672" s="168"/>
      <c r="AR672" s="168"/>
      <c r="AS672" s="168"/>
      <c r="AT672" s="168"/>
      <c r="AU672" s="168"/>
      <c r="AV672" s="168"/>
      <c r="AW672" s="168"/>
      <c r="AX672" s="168"/>
      <c r="AY672" s="168"/>
      <c r="AZ672" s="168"/>
      <c r="BA672" s="171"/>
      <c r="BB672" s="256"/>
      <c r="BC672" s="171"/>
      <c r="BD672" s="171"/>
      <c r="BE672" s="171"/>
      <c r="BF672" s="171"/>
      <c r="BG672" s="171"/>
      <c r="BH672" s="171"/>
      <c r="BI672" s="171"/>
      <c r="BJ672" s="171"/>
      <c r="BK672" s="171"/>
      <c r="BL672" s="171"/>
      <c r="BM672" s="171"/>
      <c r="BN672" s="171"/>
      <c r="BO672" s="171"/>
      <c r="BP672" s="171"/>
      <c r="BQ672" s="171"/>
      <c r="BR672" s="171"/>
      <c r="BS672" s="171"/>
      <c r="BT672" s="171"/>
      <c r="BU672" s="171"/>
      <c r="BV672" s="171"/>
      <c r="BW672" s="171"/>
      <c r="BX672" s="171"/>
      <c r="BY672" s="171"/>
      <c r="BZ672" s="171"/>
      <c r="CA672" s="171"/>
      <c r="CB672" s="171"/>
      <c r="CC672" s="171"/>
      <c r="CD672" s="171"/>
      <c r="CE672" s="171"/>
      <c r="CF672" s="171"/>
      <c r="CG672" s="171"/>
      <c r="CH672" s="171"/>
      <c r="CI672" s="171"/>
      <c r="CJ672" s="171"/>
      <c r="CK672" s="171"/>
      <c r="CL672" s="171"/>
      <c r="CM672" s="171"/>
      <c r="CN672" s="171"/>
      <c r="CO672" s="171"/>
      <c r="CP672" s="171"/>
      <c r="CQ672" s="171"/>
      <c r="CR672" s="171"/>
      <c r="CS672" s="171"/>
      <c r="CT672" s="171"/>
      <c r="CU672" s="171"/>
      <c r="CV672" s="171"/>
      <c r="CW672" s="171"/>
      <c r="CX672" s="171"/>
      <c r="CY672" s="171"/>
      <c r="CZ672" s="171"/>
    </row>
    <row r="673" s="175" customFormat="true" ht="25.15" customHeight="true" x14ac:dyDescent="0.2">
      <c r="C673" s="1172" t="s">
        <v>606</v>
      </c>
      <c r="D673" s="1127"/>
      <c r="E673" s="654">
        <v>-3.5987914897843823E-2</v>
      </c>
      <c r="F673" s="473"/>
      <c r="G673" s="473"/>
      <c r="H673" s="1172" t="s">
        <v>590</v>
      </c>
      <c r="I673" s="1127"/>
      <c r="J673" s="657">
        <v>7.3529940277482594E-2</v>
      </c>
      <c r="K673" s="473"/>
      <c r="L673" s="473"/>
      <c r="M673" s="1172" t="s">
        <v>610</v>
      </c>
      <c r="N673" s="1127"/>
      <c r="O673" s="656">
        <v>2.1450239677019735E-2</v>
      </c>
      <c r="P673" s="473"/>
      <c r="Q673" s="473"/>
      <c r="AB673" s="168"/>
      <c r="AC673" s="168"/>
      <c r="AD673" s="168"/>
      <c r="AE673" s="168"/>
      <c r="AF673" s="168"/>
      <c r="AG673" s="168"/>
      <c r="AH673" s="168"/>
      <c r="AI673" s="168"/>
      <c r="AJ673" s="168"/>
      <c r="AK673" s="168"/>
      <c r="AL673" s="168"/>
      <c r="AM673" s="168"/>
      <c r="AN673" s="168"/>
      <c r="AO673" s="168"/>
      <c r="AP673" s="168"/>
      <c r="AQ673" s="168"/>
      <c r="AR673" s="168"/>
      <c r="AS673" s="168"/>
      <c r="AT673" s="168"/>
      <c r="AU673" s="168"/>
      <c r="AV673" s="168"/>
      <c r="AW673" s="168"/>
      <c r="AX673" s="168"/>
      <c r="AY673" s="168"/>
      <c r="AZ673" s="168"/>
      <c r="BA673" s="171"/>
      <c r="BB673" s="256"/>
      <c r="BC673" s="171"/>
      <c r="BD673" s="171"/>
      <c r="BE673" s="171"/>
      <c r="BF673" s="171"/>
      <c r="BG673" s="171"/>
      <c r="BH673" s="171"/>
      <c r="BI673" s="171"/>
      <c r="BJ673" s="171"/>
      <c r="BK673" s="171"/>
      <c r="BL673" s="171"/>
      <c r="BM673" s="171"/>
      <c r="BN673" s="171"/>
      <c r="BO673" s="171"/>
      <c r="BP673" s="171"/>
      <c r="BQ673" s="171"/>
      <c r="BR673" s="171"/>
      <c r="BS673" s="171"/>
      <c r="BT673" s="171"/>
      <c r="BU673" s="171"/>
      <c r="BV673" s="171"/>
      <c r="BW673" s="171"/>
      <c r="BX673" s="171"/>
      <c r="BY673" s="171"/>
      <c r="BZ673" s="171"/>
      <c r="CA673" s="171"/>
      <c r="CB673" s="171"/>
      <c r="CC673" s="171"/>
      <c r="CD673" s="171"/>
      <c r="CE673" s="171"/>
      <c r="CF673" s="171"/>
      <c r="CG673" s="171"/>
      <c r="CH673" s="171"/>
      <c r="CI673" s="171"/>
      <c r="CJ673" s="171"/>
      <c r="CK673" s="171"/>
      <c r="CL673" s="171"/>
      <c r="CM673" s="171"/>
      <c r="CN673" s="171"/>
      <c r="CO673" s="171"/>
      <c r="CP673" s="171"/>
      <c r="CQ673" s="171"/>
      <c r="CR673" s="171"/>
      <c r="CS673" s="171"/>
      <c r="CT673" s="171"/>
      <c r="CU673" s="171"/>
      <c r="CV673" s="171"/>
      <c r="CW673" s="171"/>
      <c r="CX673" s="171"/>
      <c r="CY673" s="171"/>
      <c r="CZ673" s="171"/>
    </row>
    <row r="674" s="175" customFormat="true" ht="25.15" customHeight="true" x14ac:dyDescent="0.2">
      <c r="C674" s="1172" t="s">
        <v>614</v>
      </c>
      <c r="D674" s="1127"/>
      <c r="E674" s="654">
        <v>-1.7878958061496718E-2</v>
      </c>
      <c r="F674" s="473"/>
      <c r="G674" s="473"/>
      <c r="H674" s="1128"/>
      <c r="I674" s="1127"/>
      <c r="J674" s="474"/>
      <c r="K674" s="473"/>
      <c r="L674" s="473"/>
      <c r="M674" s="1172" t="s">
        <v>602</v>
      </c>
      <c r="N674" s="1127"/>
      <c r="O674" s="656">
        <v>3.2884051903007194E-2</v>
      </c>
      <c r="P674" s="473"/>
      <c r="Q674" s="473"/>
      <c r="AB674" s="168"/>
      <c r="AC674" s="168"/>
      <c r="AD674" s="168"/>
      <c r="AE674" s="168"/>
      <c r="AF674" s="168"/>
      <c r="AG674" s="168"/>
      <c r="AH674" s="168"/>
      <c r="AI674" s="168"/>
      <c r="AJ674" s="168"/>
      <c r="AK674" s="168"/>
      <c r="AL674" s="168"/>
      <c r="AM674" s="168"/>
      <c r="AN674" s="168"/>
      <c r="AO674" s="168"/>
      <c r="AP674" s="168"/>
      <c r="AQ674" s="168"/>
      <c r="AR674" s="168"/>
      <c r="AS674" s="168"/>
      <c r="AT674" s="168"/>
      <c r="AU674" s="168"/>
      <c r="AV674" s="168"/>
      <c r="AW674" s="168"/>
      <c r="AX674" s="168"/>
      <c r="AY674" s="168"/>
      <c r="AZ674" s="168"/>
      <c r="BA674" s="171"/>
      <c r="BB674" s="256"/>
      <c r="BC674" s="171"/>
      <c r="BD674" s="171"/>
      <c r="BE674" s="171"/>
      <c r="BF674" s="171"/>
      <c r="BG674" s="171"/>
      <c r="BH674" s="171"/>
      <c r="BI674" s="171"/>
      <c r="BJ674" s="171"/>
      <c r="BK674" s="171"/>
      <c r="BL674" s="171"/>
      <c r="BM674" s="171"/>
      <c r="BN674" s="171"/>
      <c r="BO674" s="171"/>
      <c r="BP674" s="171"/>
      <c r="BQ674" s="171"/>
      <c r="BR674" s="171"/>
      <c r="BS674" s="171"/>
      <c r="BT674" s="171"/>
      <c r="BU674" s="171"/>
      <c r="BV674" s="171"/>
      <c r="BW674" s="171"/>
      <c r="BX674" s="171"/>
      <c r="BY674" s="171"/>
      <c r="BZ674" s="171"/>
      <c r="CA674" s="171"/>
      <c r="CB674" s="171"/>
      <c r="CC674" s="171"/>
      <c r="CD674" s="171"/>
      <c r="CE674" s="171"/>
      <c r="CF674" s="171"/>
      <c r="CG674" s="171"/>
      <c r="CH674" s="171"/>
      <c r="CI674" s="171"/>
      <c r="CJ674" s="171"/>
      <c r="CK674" s="171"/>
      <c r="CL674" s="171"/>
      <c r="CM674" s="171"/>
      <c r="CN674" s="171"/>
      <c r="CO674" s="171"/>
      <c r="CP674" s="171"/>
      <c r="CQ674" s="171"/>
      <c r="CR674" s="171"/>
      <c r="CS674" s="171"/>
      <c r="CT674" s="171"/>
      <c r="CU674" s="171"/>
      <c r="CV674" s="171"/>
      <c r="CW674" s="171"/>
      <c r="CX674" s="171"/>
      <c r="CY674" s="171"/>
      <c r="CZ674" s="171"/>
    </row>
    <row r="675" s="175" customFormat="true" ht="25.15" customHeight="true" x14ac:dyDescent="0.2">
      <c r="C675" s="1172" t="s">
        <v>605</v>
      </c>
      <c r="D675" s="1127"/>
      <c r="E675" s="654">
        <v>-3.6407252008880766E-3</v>
      </c>
      <c r="F675" s="473"/>
      <c r="G675" s="473"/>
      <c r="H675" s="1128"/>
      <c r="I675" s="1127"/>
      <c r="J675" s="473"/>
      <c r="K675" s="473"/>
      <c r="L675" s="473"/>
      <c r="M675" s="1172" t="s">
        <v>618</v>
      </c>
      <c r="N675" s="1127"/>
      <c r="O675" s="656">
        <v>2.8756220278093546E-3</v>
      </c>
      <c r="P675" s="473"/>
      <c r="Q675" s="473"/>
      <c r="AB675" s="168"/>
      <c r="AC675" s="168"/>
      <c r="AD675" s="168"/>
      <c r="AE675" s="168"/>
      <c r="AF675" s="168"/>
      <c r="AG675" s="168"/>
      <c r="AH675" s="168"/>
      <c r="AI675" s="168"/>
      <c r="AJ675" s="168"/>
      <c r="AK675" s="168"/>
      <c r="AL675" s="168"/>
      <c r="AM675" s="168"/>
      <c r="AN675" s="168"/>
      <c r="AO675" s="168"/>
      <c r="AP675" s="168"/>
      <c r="AQ675" s="168"/>
      <c r="AR675" s="168"/>
      <c r="AS675" s="168"/>
      <c r="AT675" s="168"/>
      <c r="AU675" s="168"/>
      <c r="AV675" s="168"/>
      <c r="AW675" s="168"/>
      <c r="AX675" s="168"/>
      <c r="AY675" s="168"/>
      <c r="AZ675" s="168"/>
      <c r="BA675" s="171"/>
      <c r="BB675" s="256"/>
      <c r="BC675" s="171"/>
      <c r="BD675" s="171"/>
      <c r="BE675" s="171"/>
      <c r="BF675" s="171"/>
      <c r="BG675" s="171"/>
      <c r="BH675" s="171"/>
      <c r="BI675" s="171"/>
      <c r="BJ675" s="171"/>
      <c r="BK675" s="171"/>
      <c r="BL675" s="171"/>
      <c r="BM675" s="171"/>
      <c r="BN675" s="171"/>
      <c r="BO675" s="171"/>
      <c r="BP675" s="171"/>
      <c r="BQ675" s="171"/>
      <c r="BR675" s="171"/>
      <c r="BS675" s="171"/>
      <c r="BT675" s="171"/>
      <c r="BU675" s="171"/>
      <c r="BV675" s="171"/>
      <c r="BW675" s="171"/>
      <c r="BX675" s="171"/>
      <c r="BY675" s="171"/>
      <c r="BZ675" s="171"/>
      <c r="CA675" s="171"/>
      <c r="CB675" s="171"/>
      <c r="CC675" s="171"/>
      <c r="CD675" s="171"/>
      <c r="CE675" s="171"/>
      <c r="CF675" s="171"/>
      <c r="CG675" s="171"/>
      <c r="CH675" s="171"/>
      <c r="CI675" s="171"/>
      <c r="CJ675" s="171"/>
      <c r="CK675" s="171"/>
      <c r="CL675" s="171"/>
      <c r="CM675" s="171"/>
      <c r="CN675" s="171"/>
      <c r="CO675" s="171"/>
      <c r="CP675" s="171"/>
      <c r="CQ675" s="171"/>
      <c r="CR675" s="171"/>
      <c r="CS675" s="171"/>
      <c r="CT675" s="171"/>
      <c r="CU675" s="171"/>
      <c r="CV675" s="171"/>
      <c r="CW675" s="171"/>
      <c r="CX675" s="171"/>
      <c r="CY675" s="171"/>
      <c r="CZ675" s="171"/>
    </row>
    <row r="676" s="175" customFormat="true" ht="25.15" customHeight="true" x14ac:dyDescent="0.2">
      <c r="C676" s="1172" t="s">
        <v>619</v>
      </c>
      <c r="D676" s="1127"/>
      <c r="E676" s="654">
        <v>9.2706461945315129E-3</v>
      </c>
      <c r="F676" s="473"/>
      <c r="G676" s="473"/>
      <c r="H676" s="1173" t="s">
        <v>247</v>
      </c>
      <c r="I676" s="1127"/>
      <c r="J676" s="1127"/>
      <c r="K676" s="473"/>
      <c r="L676" s="473"/>
      <c r="M676" s="1172" t="s">
        <v>620</v>
      </c>
      <c r="N676" s="1127"/>
      <c r="O676" s="656">
        <v>-6.617134481543014E-3</v>
      </c>
      <c r="P676" s="473"/>
      <c r="Q676" s="473"/>
      <c r="AB676" s="168"/>
      <c r="AC676" s="168"/>
      <c r="AD676" s="168"/>
      <c r="AE676" s="168"/>
      <c r="AF676" s="168"/>
      <c r="AG676" s="168"/>
      <c r="AH676" s="168"/>
      <c r="AI676" s="168"/>
      <c r="AJ676" s="168"/>
      <c r="AK676" s="168"/>
      <c r="AL676" s="168"/>
      <c r="AM676" s="168"/>
      <c r="AN676" s="168"/>
      <c r="AO676" s="168"/>
      <c r="AP676" s="168"/>
      <c r="AQ676" s="168"/>
      <c r="AR676" s="168"/>
      <c r="AS676" s="168"/>
      <c r="AT676" s="168"/>
      <c r="AU676" s="168"/>
      <c r="AV676" s="168"/>
      <c r="AW676" s="168"/>
      <c r="AX676" s="168"/>
      <c r="AY676" s="168"/>
      <c r="AZ676" s="168"/>
      <c r="BA676" s="171"/>
      <c r="BB676" s="256"/>
      <c r="BC676" s="171"/>
      <c r="BD676" s="171"/>
      <c r="BE676" s="171"/>
      <c r="BF676" s="171"/>
      <c r="BG676" s="171"/>
      <c r="BH676" s="171"/>
      <c r="BI676" s="171"/>
      <c r="BJ676" s="171"/>
      <c r="BK676" s="171"/>
      <c r="BL676" s="171"/>
      <c r="BM676" s="171"/>
      <c r="BN676" s="171"/>
      <c r="BO676" s="171"/>
      <c r="BP676" s="171"/>
      <c r="BQ676" s="171"/>
      <c r="BR676" s="171"/>
      <c r="BS676" s="171"/>
      <c r="BT676" s="171"/>
      <c r="BU676" s="171"/>
      <c r="BV676" s="171"/>
      <c r="BW676" s="171"/>
      <c r="BX676" s="171"/>
      <c r="BY676" s="171"/>
      <c r="BZ676" s="171"/>
      <c r="CA676" s="171"/>
      <c r="CB676" s="171"/>
      <c r="CC676" s="171"/>
      <c r="CD676" s="171"/>
      <c r="CE676" s="171"/>
      <c r="CF676" s="171"/>
      <c r="CG676" s="171"/>
      <c r="CH676" s="171"/>
      <c r="CI676" s="171"/>
      <c r="CJ676" s="171"/>
      <c r="CK676" s="171"/>
      <c r="CL676" s="171"/>
      <c r="CM676" s="171"/>
      <c r="CN676" s="171"/>
      <c r="CO676" s="171"/>
      <c r="CP676" s="171"/>
      <c r="CQ676" s="171"/>
      <c r="CR676" s="171"/>
      <c r="CS676" s="171"/>
      <c r="CT676" s="171"/>
      <c r="CU676" s="171"/>
      <c r="CV676" s="171"/>
      <c r="CW676" s="171"/>
      <c r="CX676" s="171"/>
      <c r="CY676" s="171"/>
      <c r="CZ676" s="171"/>
    </row>
    <row r="677" s="175" customFormat="true" ht="25.15" customHeight="true" x14ac:dyDescent="0.2">
      <c r="C677" s="1172" t="s">
        <v>622</v>
      </c>
      <c r="D677" s="1127"/>
      <c r="E677" s="654">
        <v>-8.5178362325189563E-3</v>
      </c>
      <c r="F677" s="473"/>
      <c r="G677" s="473"/>
      <c r="H677" s="1129" t="s">
        <v>189</v>
      </c>
      <c r="I677" s="1127"/>
      <c r="J677" s="675" t="s">
        <v>190</v>
      </c>
      <c r="K677" s="473"/>
      <c r="L677" s="473"/>
      <c r="M677" s="1172" t="s">
        <v>630</v>
      </c>
      <c r="N677" s="1127"/>
      <c r="O677" s="656">
        <v>1.1016911911091727E-3</v>
      </c>
      <c r="P677" s="473"/>
      <c r="Q677" s="473"/>
      <c r="AB677" s="168"/>
      <c r="AC677" s="168"/>
      <c r="AD677" s="168"/>
      <c r="AE677" s="168"/>
      <c r="AF677" s="168"/>
      <c r="AG677" s="168"/>
      <c r="AH677" s="168"/>
      <c r="AI677" s="168"/>
      <c r="AJ677" s="168"/>
      <c r="AK677" s="168"/>
      <c r="AL677" s="168"/>
      <c r="AM677" s="168"/>
      <c r="AN677" s="168"/>
      <c r="AO677" s="168"/>
      <c r="AP677" s="168"/>
      <c r="AQ677" s="168"/>
      <c r="AR677" s="168"/>
      <c r="AS677" s="168"/>
      <c r="AT677" s="168"/>
      <c r="AU677" s="168"/>
      <c r="AV677" s="168"/>
      <c r="AW677" s="168"/>
      <c r="AX677" s="168"/>
      <c r="AY677" s="168"/>
      <c r="AZ677" s="168"/>
      <c r="BA677" s="171"/>
      <c r="BB677" s="256"/>
      <c r="BC677" s="171"/>
      <c r="BD677" s="171"/>
      <c r="BE677" s="171"/>
      <c r="BF677" s="171"/>
      <c r="BG677" s="171"/>
      <c r="BH677" s="171"/>
      <c r="BI677" s="171"/>
      <c r="BJ677" s="171"/>
      <c r="BK677" s="171"/>
      <c r="BL677" s="171"/>
      <c r="BM677" s="171"/>
      <c r="BN677" s="171"/>
      <c r="BO677" s="171"/>
      <c r="BP677" s="171"/>
      <c r="BQ677" s="171"/>
      <c r="BR677" s="171"/>
      <c r="BS677" s="171"/>
      <c r="BT677" s="171"/>
      <c r="BU677" s="171"/>
      <c r="BV677" s="171"/>
      <c r="BW677" s="171"/>
      <c r="BX677" s="171"/>
      <c r="BY677" s="171"/>
      <c r="BZ677" s="171"/>
      <c r="CA677" s="171"/>
      <c r="CB677" s="171"/>
      <c r="CC677" s="171"/>
      <c r="CD677" s="171"/>
      <c r="CE677" s="171"/>
      <c r="CF677" s="171"/>
      <c r="CG677" s="171"/>
      <c r="CH677" s="171"/>
      <c r="CI677" s="171"/>
      <c r="CJ677" s="171"/>
      <c r="CK677" s="171"/>
      <c r="CL677" s="171"/>
      <c r="CM677" s="171"/>
      <c r="CN677" s="171"/>
      <c r="CO677" s="171"/>
      <c r="CP677" s="171"/>
      <c r="CQ677" s="171"/>
      <c r="CR677" s="171"/>
      <c r="CS677" s="171"/>
      <c r="CT677" s="171"/>
      <c r="CU677" s="171"/>
      <c r="CV677" s="171"/>
      <c r="CW677" s="171"/>
      <c r="CX677" s="171"/>
      <c r="CY677" s="171"/>
      <c r="CZ677" s="171"/>
    </row>
    <row r="678" s="175" customFormat="true" ht="25.15" customHeight="true" x14ac:dyDescent="0.2">
      <c r="C678" s="1172" t="s">
        <v>629</v>
      </c>
      <c r="D678" s="1127"/>
      <c r="E678" s="654">
        <v>-4.584419472979869E-3</v>
      </c>
      <c r="F678" s="473"/>
      <c r="G678" s="473"/>
      <c r="H678" s="1172" t="s">
        <v>190</v>
      </c>
      <c r="I678" s="1127"/>
      <c r="J678" s="676">
        <v>0.99999999999999989</v>
      </c>
      <c r="K678" s="473"/>
      <c r="L678" s="473"/>
      <c r="M678" s="1172" t="s">
        <v>621</v>
      </c>
      <c r="N678" s="1127"/>
      <c r="O678" s="656">
        <v>9.9325714886980276E-3</v>
      </c>
      <c r="P678" s="473"/>
      <c r="Q678" s="473"/>
      <c r="AB678" s="168"/>
      <c r="AC678" s="168"/>
      <c r="AD678" s="168"/>
      <c r="AE678" s="168"/>
      <c r="AF678" s="168"/>
      <c r="AG678" s="168"/>
      <c r="AH678" s="168"/>
      <c r="AI678" s="168"/>
      <c r="AJ678" s="168"/>
      <c r="AK678" s="168"/>
      <c r="AL678" s="168"/>
      <c r="AM678" s="168"/>
      <c r="AN678" s="168"/>
      <c r="AO678" s="168"/>
      <c r="AP678" s="168"/>
      <c r="AQ678" s="168"/>
      <c r="AR678" s="168"/>
      <c r="AS678" s="168"/>
      <c r="AT678" s="168"/>
      <c r="AU678" s="168"/>
      <c r="AV678" s="168"/>
      <c r="AW678" s="168"/>
      <c r="AX678" s="168"/>
      <c r="AY678" s="168"/>
      <c r="AZ678" s="168"/>
      <c r="BA678" s="171"/>
      <c r="BB678" s="256"/>
      <c r="BC678" s="171"/>
      <c r="BD678" s="171"/>
      <c r="BE678" s="171"/>
      <c r="BF678" s="171"/>
      <c r="BG678" s="171"/>
      <c r="BH678" s="171"/>
      <c r="BI678" s="171"/>
      <c r="BJ678" s="171"/>
      <c r="BK678" s="171"/>
      <c r="BL678" s="171"/>
      <c r="BM678" s="171"/>
      <c r="BN678" s="171"/>
      <c r="BO678" s="171"/>
      <c r="BP678" s="171"/>
      <c r="BQ678" s="171"/>
      <c r="BR678" s="171"/>
      <c r="BS678" s="171"/>
      <c r="BT678" s="171"/>
      <c r="BU678" s="171"/>
      <c r="BV678" s="171"/>
      <c r="BW678" s="171"/>
      <c r="BX678" s="171"/>
      <c r="BY678" s="171"/>
      <c r="BZ678" s="171"/>
      <c r="CA678" s="171"/>
      <c r="CB678" s="171"/>
      <c r="CC678" s="171"/>
      <c r="CD678" s="171"/>
      <c r="CE678" s="171"/>
      <c r="CF678" s="171"/>
      <c r="CG678" s="171"/>
      <c r="CH678" s="171"/>
      <c r="CI678" s="171"/>
      <c r="CJ678" s="171"/>
      <c r="CK678" s="171"/>
      <c r="CL678" s="171"/>
      <c r="CM678" s="171"/>
      <c r="CN678" s="171"/>
      <c r="CO678" s="171"/>
      <c r="CP678" s="171"/>
      <c r="CQ678" s="171"/>
      <c r="CR678" s="171"/>
      <c r="CS678" s="171"/>
      <c r="CT678" s="171"/>
      <c r="CU678" s="171"/>
      <c r="CV678" s="171"/>
      <c r="CW678" s="171"/>
      <c r="CX678" s="171"/>
      <c r="CY678" s="171"/>
      <c r="CZ678" s="171"/>
    </row>
    <row r="679" s="175" customFormat="true" ht="25.15" customHeight="true" x14ac:dyDescent="0.2">
      <c r="C679" s="1172" t="s">
        <v>623</v>
      </c>
      <c r="D679" s="1127"/>
      <c r="E679" s="654">
        <v>-5.1514388582645833E-4</v>
      </c>
      <c r="F679" s="473"/>
      <c r="G679" s="473"/>
      <c r="H679" s="1128"/>
      <c r="I679" s="1127"/>
      <c r="J679" s="474"/>
      <c r="K679" s="473"/>
      <c r="L679" s="473"/>
      <c r="M679" s="1172" t="s">
        <v>590</v>
      </c>
      <c r="N679" s="1127"/>
      <c r="O679" s="658">
        <v>7.4347530555000832E-2</v>
      </c>
      <c r="P679" s="473"/>
      <c r="Q679" s="473"/>
      <c r="AB679" s="168"/>
      <c r="AC679" s="168"/>
      <c r="AD679" s="168"/>
      <c r="AE679" s="168"/>
      <c r="AF679" s="168"/>
      <c r="AG679" s="168"/>
      <c r="AH679" s="168"/>
      <c r="AI679" s="168"/>
      <c r="AJ679" s="168"/>
      <c r="AK679" s="168"/>
      <c r="AL679" s="168"/>
      <c r="AM679" s="168"/>
      <c r="AN679" s="168"/>
      <c r="AO679" s="168"/>
      <c r="AP679" s="168"/>
      <c r="AQ679" s="168"/>
      <c r="AR679" s="168"/>
      <c r="AS679" s="168"/>
      <c r="AT679" s="168"/>
      <c r="AU679" s="168"/>
      <c r="AV679" s="168"/>
      <c r="AW679" s="168"/>
      <c r="AX679" s="168"/>
      <c r="AY679" s="168"/>
      <c r="AZ679" s="168"/>
      <c r="BA679" s="171"/>
      <c r="BB679" s="256"/>
      <c r="BC679" s="171"/>
      <c r="BD679" s="171"/>
      <c r="BE679" s="171"/>
      <c r="BF679" s="171"/>
      <c r="BG679" s="171"/>
      <c r="BH679" s="171"/>
      <c r="BI679" s="171"/>
      <c r="BJ679" s="171"/>
      <c r="BK679" s="171"/>
      <c r="BL679" s="171"/>
      <c r="BM679" s="171"/>
      <c r="BN679" s="171"/>
      <c r="BO679" s="171"/>
      <c r="BP679" s="171"/>
      <c r="BQ679" s="171"/>
      <c r="BR679" s="171"/>
      <c r="BS679" s="171"/>
      <c r="BT679" s="171"/>
      <c r="BU679" s="171"/>
      <c r="BV679" s="171"/>
      <c r="BW679" s="171"/>
      <c r="BX679" s="171"/>
      <c r="BY679" s="171"/>
      <c r="BZ679" s="171"/>
      <c r="CA679" s="171"/>
      <c r="CB679" s="171"/>
      <c r="CC679" s="171"/>
      <c r="CD679" s="171"/>
      <c r="CE679" s="171"/>
      <c r="CF679" s="171"/>
      <c r="CG679" s="171"/>
      <c r="CH679" s="171"/>
      <c r="CI679" s="171"/>
      <c r="CJ679" s="171"/>
      <c r="CK679" s="171"/>
      <c r="CL679" s="171"/>
      <c r="CM679" s="171"/>
      <c r="CN679" s="171"/>
      <c r="CO679" s="171"/>
      <c r="CP679" s="171"/>
      <c r="CQ679" s="171"/>
      <c r="CR679" s="171"/>
      <c r="CS679" s="171"/>
      <c r="CT679" s="171"/>
      <c r="CU679" s="171"/>
      <c r="CV679" s="171"/>
      <c r="CW679" s="171"/>
      <c r="CX679" s="171"/>
      <c r="CY679" s="171"/>
      <c r="CZ679" s="171"/>
    </row>
    <row r="680" s="175" customFormat="true" ht="25.15" customHeight="true" x14ac:dyDescent="0.2">
      <c r="C680" s="1172" t="s">
        <v>592</v>
      </c>
      <c r="D680" s="1127"/>
      <c r="E680" s="654">
        <v>5.4327591261651646E-2</v>
      </c>
      <c r="F680" s="473"/>
      <c r="G680" s="473"/>
      <c r="H680" s="1128"/>
      <c r="I680" s="1127"/>
      <c r="J680" s="473"/>
      <c r="K680" s="473"/>
      <c r="L680" s="473"/>
      <c r="M680" s="1128"/>
      <c r="N680" s="1127"/>
      <c r="O680" s="474"/>
      <c r="P680" s="473"/>
      <c r="Q680" s="473"/>
      <c r="AB680" s="168"/>
      <c r="AC680" s="168"/>
      <c r="AD680" s="168"/>
      <c r="AE680" s="168"/>
      <c r="AF680" s="168"/>
      <c r="AG680" s="168"/>
      <c r="AH680" s="168"/>
      <c r="AI680" s="168"/>
      <c r="AJ680" s="168"/>
      <c r="AK680" s="168"/>
      <c r="AL680" s="168"/>
      <c r="AM680" s="168"/>
      <c r="AN680" s="168"/>
      <c r="AO680" s="168"/>
      <c r="AP680" s="168"/>
      <c r="AQ680" s="168"/>
      <c r="AR680" s="168"/>
      <c r="AS680" s="168"/>
      <c r="AT680" s="168"/>
      <c r="AU680" s="168"/>
      <c r="AV680" s="168"/>
      <c r="AW680" s="168"/>
      <c r="AX680" s="168"/>
      <c r="AY680" s="168"/>
      <c r="AZ680" s="168"/>
      <c r="BA680" s="171"/>
      <c r="BB680" s="256"/>
      <c r="BC680" s="171"/>
      <c r="BD680" s="171"/>
      <c r="BE680" s="171"/>
      <c r="BF680" s="171"/>
      <c r="BG680" s="171"/>
      <c r="BH680" s="171"/>
      <c r="BI680" s="171"/>
      <c r="BJ680" s="171"/>
      <c r="BK680" s="171"/>
      <c r="BL680" s="171"/>
      <c r="BM680" s="171"/>
      <c r="BN680" s="171"/>
      <c r="BO680" s="171"/>
      <c r="BP680" s="171"/>
      <c r="BQ680" s="171"/>
      <c r="BR680" s="171"/>
      <c r="BS680" s="171"/>
      <c r="BT680" s="171"/>
      <c r="BU680" s="171"/>
      <c r="BV680" s="171"/>
      <c r="BW680" s="171"/>
      <c r="BX680" s="171"/>
      <c r="BY680" s="171"/>
      <c r="BZ680" s="171"/>
      <c r="CA680" s="171"/>
      <c r="CB680" s="171"/>
      <c r="CC680" s="171"/>
      <c r="CD680" s="171"/>
      <c r="CE680" s="171"/>
      <c r="CF680" s="171"/>
      <c r="CG680" s="171"/>
      <c r="CH680" s="171"/>
      <c r="CI680" s="171"/>
      <c r="CJ680" s="171"/>
      <c r="CK680" s="171"/>
      <c r="CL680" s="171"/>
      <c r="CM680" s="171"/>
      <c r="CN680" s="171"/>
      <c r="CO680" s="171"/>
      <c r="CP680" s="171"/>
      <c r="CQ680" s="171"/>
      <c r="CR680" s="171"/>
      <c r="CS680" s="171"/>
      <c r="CT680" s="171"/>
      <c r="CU680" s="171"/>
      <c r="CV680" s="171"/>
      <c r="CW680" s="171"/>
      <c r="CX680" s="171"/>
      <c r="CY680" s="171"/>
      <c r="CZ680" s="171"/>
    </row>
    <row r="681" s="175" customFormat="true" ht="25.15" customHeight="true" x14ac:dyDescent="0.2">
      <c r="C681" s="1172" t="s">
        <v>599</v>
      </c>
      <c r="D681" s="1127"/>
      <c r="E681" s="654">
        <v>-5.2365973437069079E-2</v>
      </c>
      <c r="F681" s="473"/>
      <c r="G681" s="473"/>
      <c r="H681" s="1128"/>
      <c r="I681" s="1127"/>
      <c r="J681" s="473"/>
      <c r="K681" s="473"/>
      <c r="L681" s="473"/>
      <c r="M681" s="1128"/>
      <c r="N681" s="1127"/>
      <c r="O681" s="473"/>
      <c r="P681" s="473"/>
      <c r="Q681" s="473"/>
      <c r="AB681" s="168"/>
      <c r="AC681" s="168"/>
      <c r="AD681" s="168"/>
      <c r="AE681" s="168"/>
      <c r="AF681" s="168"/>
      <c r="AG681" s="168"/>
      <c r="AH681" s="168"/>
      <c r="AI681" s="168"/>
      <c r="AJ681" s="168"/>
      <c r="AK681" s="168"/>
      <c r="AL681" s="168"/>
      <c r="AM681" s="168"/>
      <c r="AN681" s="168"/>
      <c r="AO681" s="168"/>
      <c r="AP681" s="168"/>
      <c r="AQ681" s="168"/>
      <c r="AR681" s="168"/>
      <c r="AS681" s="168"/>
      <c r="AT681" s="168"/>
      <c r="AU681" s="168"/>
      <c r="AV681" s="168"/>
      <c r="AW681" s="168"/>
      <c r="AX681" s="168"/>
      <c r="AY681" s="168"/>
      <c r="AZ681" s="168"/>
      <c r="BA681" s="171"/>
      <c r="BB681" s="256"/>
      <c r="BC681" s="171"/>
      <c r="BD681" s="171"/>
      <c r="BE681" s="171"/>
      <c r="BF681" s="171"/>
      <c r="BG681" s="171"/>
      <c r="BH681" s="171"/>
      <c r="BI681" s="171"/>
      <c r="BJ681" s="171"/>
      <c r="BK681" s="171"/>
      <c r="BL681" s="171"/>
      <c r="BM681" s="171"/>
      <c r="BN681" s="171"/>
      <c r="BO681" s="171"/>
      <c r="BP681" s="171"/>
      <c r="BQ681" s="171"/>
      <c r="BR681" s="171"/>
      <c r="BS681" s="171"/>
      <c r="BT681" s="171"/>
      <c r="BU681" s="171"/>
      <c r="BV681" s="171"/>
      <c r="BW681" s="171"/>
      <c r="BX681" s="171"/>
      <c r="BY681" s="171"/>
      <c r="BZ681" s="171"/>
      <c r="CA681" s="171"/>
      <c r="CB681" s="171"/>
      <c r="CC681" s="171"/>
      <c r="CD681" s="171"/>
      <c r="CE681" s="171"/>
      <c r="CF681" s="171"/>
      <c r="CG681" s="171"/>
      <c r="CH681" s="171"/>
      <c r="CI681" s="171"/>
      <c r="CJ681" s="171"/>
      <c r="CK681" s="171"/>
      <c r="CL681" s="171"/>
      <c r="CM681" s="171"/>
      <c r="CN681" s="171"/>
      <c r="CO681" s="171"/>
      <c r="CP681" s="171"/>
      <c r="CQ681" s="171"/>
      <c r="CR681" s="171"/>
      <c r="CS681" s="171"/>
      <c r="CT681" s="171"/>
      <c r="CU681" s="171"/>
      <c r="CV681" s="171"/>
      <c r="CW681" s="171"/>
      <c r="CX681" s="171"/>
      <c r="CY681" s="171"/>
      <c r="CZ681" s="171"/>
    </row>
    <row r="682" s="175" customFormat="true" ht="25.15" customHeight="true" x14ac:dyDescent="0.2">
      <c r="C682" s="1172" t="s">
        <v>610</v>
      </c>
      <c r="D682" s="1127"/>
      <c r="E682" s="654">
        <v>-1.132355380351133E-2</v>
      </c>
      <c r="F682" s="473"/>
      <c r="G682" s="473"/>
      <c r="H682" s="1128"/>
      <c r="I682" s="1127"/>
      <c r="J682" s="473"/>
      <c r="K682" s="473"/>
      <c r="L682" s="473"/>
      <c r="M682" s="1173" t="s">
        <v>247</v>
      </c>
      <c r="N682" s="1127"/>
      <c r="O682" s="1127"/>
      <c r="P682" s="473"/>
      <c r="Q682" s="473"/>
      <c r="AB682" s="168"/>
      <c r="AC682" s="168"/>
      <c r="AD682" s="168"/>
      <c r="AE682" s="168"/>
      <c r="AF682" s="168"/>
      <c r="AG682" s="168"/>
      <c r="AH682" s="168"/>
      <c r="AI682" s="168"/>
      <c r="AJ682" s="168"/>
      <c r="AK682" s="168"/>
      <c r="AL682" s="168"/>
      <c r="AM682" s="168"/>
      <c r="AN682" s="168"/>
      <c r="AO682" s="168"/>
      <c r="AP682" s="168"/>
      <c r="AQ682" s="168"/>
      <c r="AR682" s="168"/>
      <c r="AS682" s="168"/>
      <c r="AT682" s="168"/>
      <c r="AU682" s="168"/>
      <c r="AV682" s="168"/>
      <c r="AW682" s="168"/>
      <c r="AX682" s="168"/>
      <c r="AY682" s="168"/>
      <c r="AZ682" s="168"/>
      <c r="BA682" s="171"/>
      <c r="BB682" s="256"/>
      <c r="BC682" s="171"/>
      <c r="BD682" s="171"/>
      <c r="BE682" s="171"/>
      <c r="BF682" s="171"/>
      <c r="BG682" s="171"/>
      <c r="BH682" s="171"/>
      <c r="BI682" s="171"/>
      <c r="BJ682" s="171"/>
      <c r="BK682" s="171"/>
      <c r="BL682" s="171"/>
      <c r="BM682" s="171"/>
      <c r="BN682" s="171"/>
      <c r="BO682" s="171"/>
      <c r="BP682" s="171"/>
      <c r="BQ682" s="171"/>
      <c r="BR682" s="171"/>
      <c r="BS682" s="171"/>
      <c r="BT682" s="171"/>
      <c r="BU682" s="171"/>
      <c r="BV682" s="171"/>
      <c r="BW682" s="171"/>
      <c r="BX682" s="171"/>
      <c r="BY682" s="171"/>
      <c r="BZ682" s="171"/>
      <c r="CA682" s="171"/>
      <c r="CB682" s="171"/>
      <c r="CC682" s="171"/>
      <c r="CD682" s="171"/>
      <c r="CE682" s="171"/>
      <c r="CF682" s="171"/>
      <c r="CG682" s="171"/>
      <c r="CH682" s="171"/>
      <c r="CI682" s="171"/>
      <c r="CJ682" s="171"/>
      <c r="CK682" s="171"/>
      <c r="CL682" s="171"/>
      <c r="CM682" s="171"/>
      <c r="CN682" s="171"/>
      <c r="CO682" s="171"/>
      <c r="CP682" s="171"/>
      <c r="CQ682" s="171"/>
      <c r="CR682" s="171"/>
      <c r="CS682" s="171"/>
      <c r="CT682" s="171"/>
      <c r="CU682" s="171"/>
      <c r="CV682" s="171"/>
      <c r="CW682" s="171"/>
      <c r="CX682" s="171"/>
      <c r="CY682" s="171"/>
      <c r="CZ682" s="171"/>
    </row>
    <row r="683" s="175" customFormat="true" ht="25.15" customHeight="true" x14ac:dyDescent="0.2">
      <c r="C683" s="1172" t="s">
        <v>602</v>
      </c>
      <c r="D683" s="1127"/>
      <c r="E683" s="654">
        <v>6.1086452884443615E-3</v>
      </c>
      <c r="F683" s="473"/>
      <c r="G683" s="473"/>
      <c r="H683" s="1128"/>
      <c r="I683" s="1127"/>
      <c r="J683" s="473"/>
      <c r="K683" s="473"/>
      <c r="L683" s="473"/>
      <c r="M683" s="1129" t="s">
        <v>189</v>
      </c>
      <c r="N683" s="1127"/>
      <c r="O683" s="677" t="s">
        <v>190</v>
      </c>
      <c r="P683" s="473"/>
      <c r="Q683" s="473"/>
      <c r="AB683" s="168"/>
      <c r="AC683" s="168"/>
      <c r="AD683" s="168"/>
      <c r="AE683" s="168"/>
      <c r="AF683" s="168"/>
      <c r="AG683" s="168"/>
      <c r="AH683" s="168"/>
      <c r="AI683" s="168"/>
      <c r="AJ683" s="168"/>
      <c r="AK683" s="168"/>
      <c r="AL683" s="168"/>
      <c r="AM683" s="168"/>
      <c r="AN683" s="168"/>
      <c r="AO683" s="168"/>
      <c r="AP683" s="168"/>
      <c r="AQ683" s="168"/>
      <c r="AR683" s="168"/>
      <c r="AS683" s="168"/>
      <c r="AT683" s="168"/>
      <c r="AU683" s="168"/>
      <c r="AV683" s="168"/>
      <c r="AW683" s="168"/>
      <c r="AX683" s="168"/>
      <c r="AY683" s="168"/>
      <c r="AZ683" s="168"/>
      <c r="BA683" s="171"/>
      <c r="BB683" s="256"/>
      <c r="BC683" s="171"/>
      <c r="BD683" s="171"/>
      <c r="BE683" s="171"/>
      <c r="BF683" s="171"/>
      <c r="BG683" s="171"/>
      <c r="BH683" s="171"/>
      <c r="BI683" s="171"/>
      <c r="BJ683" s="171"/>
      <c r="BK683" s="171"/>
      <c r="BL683" s="171"/>
      <c r="BM683" s="171"/>
      <c r="BN683" s="171"/>
      <c r="BO683" s="171"/>
      <c r="BP683" s="171"/>
      <c r="BQ683" s="171"/>
      <c r="BR683" s="171"/>
      <c r="BS683" s="171"/>
      <c r="BT683" s="171"/>
      <c r="BU683" s="171"/>
      <c r="BV683" s="171"/>
      <c r="BW683" s="171"/>
      <c r="BX683" s="171"/>
      <c r="BY683" s="171"/>
      <c r="BZ683" s="171"/>
      <c r="CA683" s="171"/>
      <c r="CB683" s="171"/>
      <c r="CC683" s="171"/>
      <c r="CD683" s="171"/>
      <c r="CE683" s="171"/>
      <c r="CF683" s="171"/>
      <c r="CG683" s="171"/>
      <c r="CH683" s="171"/>
      <c r="CI683" s="171"/>
      <c r="CJ683" s="171"/>
      <c r="CK683" s="171"/>
      <c r="CL683" s="171"/>
      <c r="CM683" s="171"/>
      <c r="CN683" s="171"/>
      <c r="CO683" s="171"/>
      <c r="CP683" s="171"/>
      <c r="CQ683" s="171"/>
      <c r="CR683" s="171"/>
      <c r="CS683" s="171"/>
      <c r="CT683" s="171"/>
      <c r="CU683" s="171"/>
      <c r="CV683" s="171"/>
      <c r="CW683" s="171"/>
      <c r="CX683" s="171"/>
      <c r="CY683" s="171"/>
      <c r="CZ683" s="171"/>
    </row>
    <row r="684" s="175" customFormat="true" ht="25.15" customHeight="true" x14ac:dyDescent="0.2">
      <c r="C684" s="1172" t="s">
        <v>618</v>
      </c>
      <c r="D684" s="1127"/>
      <c r="E684" s="654">
        <v>1.3051734722911219E-2</v>
      </c>
      <c r="F684" s="473"/>
      <c r="G684" s="473"/>
      <c r="H684" s="1128"/>
      <c r="I684" s="1127"/>
      <c r="J684" s="473"/>
      <c r="K684" s="473"/>
      <c r="L684" s="473"/>
      <c r="M684" s="1172" t="s">
        <v>190</v>
      </c>
      <c r="N684" s="1127"/>
      <c r="O684" s="678">
        <v>0.99999999999999978</v>
      </c>
      <c r="P684" s="473"/>
      <c r="Q684" s="473"/>
      <c r="AB684" s="168"/>
      <c r="AC684" s="168"/>
      <c r="AD684" s="168"/>
      <c r="AE684" s="168"/>
      <c r="AF684" s="168"/>
      <c r="AG684" s="168"/>
      <c r="AH684" s="168"/>
      <c r="AI684" s="168"/>
      <c r="AJ684" s="168"/>
      <c r="AK684" s="168"/>
      <c r="AL684" s="168"/>
      <c r="AM684" s="168"/>
      <c r="AN684" s="168"/>
      <c r="AO684" s="168"/>
      <c r="AP684" s="168"/>
      <c r="AQ684" s="168"/>
      <c r="AR684" s="168"/>
      <c r="AS684" s="168"/>
      <c r="AT684" s="168"/>
      <c r="AU684" s="168"/>
      <c r="AV684" s="168"/>
      <c r="AW684" s="168"/>
      <c r="AX684" s="168"/>
      <c r="AY684" s="168"/>
      <c r="AZ684" s="168"/>
      <c r="BA684" s="171"/>
      <c r="BB684" s="256"/>
      <c r="BC684" s="171"/>
      <c r="BD684" s="171"/>
      <c r="BE684" s="171"/>
      <c r="BF684" s="171"/>
      <c r="BG684" s="171"/>
      <c r="BH684" s="171"/>
      <c r="BI684" s="171"/>
      <c r="BJ684" s="171"/>
      <c r="BK684" s="171"/>
      <c r="BL684" s="171"/>
      <c r="BM684" s="171"/>
      <c r="BN684" s="171"/>
      <c r="BO684" s="171"/>
      <c r="BP684" s="171"/>
      <c r="BQ684" s="171"/>
      <c r="BR684" s="171"/>
      <c r="BS684" s="171"/>
      <c r="BT684" s="171"/>
      <c r="BU684" s="171"/>
      <c r="BV684" s="171"/>
      <c r="BW684" s="171"/>
      <c r="BX684" s="171"/>
      <c r="BY684" s="171"/>
      <c r="BZ684" s="171"/>
      <c r="CA684" s="171"/>
      <c r="CB684" s="171"/>
      <c r="CC684" s="171"/>
      <c r="CD684" s="171"/>
      <c r="CE684" s="171"/>
      <c r="CF684" s="171"/>
      <c r="CG684" s="171"/>
      <c r="CH684" s="171"/>
      <c r="CI684" s="171"/>
      <c r="CJ684" s="171"/>
      <c r="CK684" s="171"/>
      <c r="CL684" s="171"/>
      <c r="CM684" s="171"/>
      <c r="CN684" s="171"/>
      <c r="CO684" s="171"/>
      <c r="CP684" s="171"/>
      <c r="CQ684" s="171"/>
      <c r="CR684" s="171"/>
      <c r="CS684" s="171"/>
      <c r="CT684" s="171"/>
      <c r="CU684" s="171"/>
      <c r="CV684" s="171"/>
      <c r="CW684" s="171"/>
      <c r="CX684" s="171"/>
      <c r="CY684" s="171"/>
      <c r="CZ684" s="171"/>
    </row>
    <row r="685" s="175" customFormat="true" ht="25.15" customHeight="true" x14ac:dyDescent="0.2">
      <c r="C685" s="1172" t="s">
        <v>620</v>
      </c>
      <c r="D685" s="1127"/>
      <c r="E685" s="654">
        <v>-1.4534056691134065E-2</v>
      </c>
      <c r="F685" s="473"/>
      <c r="G685" s="473"/>
      <c r="H685" s="1128"/>
      <c r="I685" s="1127"/>
      <c r="J685" s="473"/>
      <c r="K685" s="473"/>
      <c r="L685" s="473"/>
      <c r="M685" s="1128"/>
      <c r="N685" s="1127"/>
      <c r="O685" s="474"/>
      <c r="P685" s="473"/>
      <c r="Q685" s="473"/>
      <c r="AB685" s="168"/>
      <c r="AC685" s="168"/>
      <c r="AD685" s="168"/>
      <c r="AE685" s="168"/>
      <c r="AF685" s="168"/>
      <c r="AG685" s="168"/>
      <c r="AH685" s="168"/>
      <c r="AI685" s="168"/>
      <c r="AJ685" s="168"/>
      <c r="AK685" s="168"/>
      <c r="AL685" s="168"/>
      <c r="AM685" s="168"/>
      <c r="AN685" s="168"/>
      <c r="AO685" s="168"/>
      <c r="AP685" s="168"/>
      <c r="AQ685" s="168"/>
      <c r="AR685" s="168"/>
      <c r="AS685" s="168"/>
      <c r="AT685" s="168"/>
      <c r="AU685" s="168"/>
      <c r="AV685" s="168"/>
      <c r="AW685" s="168"/>
      <c r="AX685" s="168"/>
      <c r="AY685" s="168"/>
      <c r="AZ685" s="168"/>
      <c r="BA685" s="171"/>
      <c r="BB685" s="256"/>
      <c r="BC685" s="171"/>
      <c r="BD685" s="171"/>
      <c r="BE685" s="171"/>
      <c r="BF685" s="171"/>
      <c r="BG685" s="171"/>
      <c r="BH685" s="171"/>
      <c r="BI685" s="171"/>
      <c r="BJ685" s="171"/>
      <c r="BK685" s="171"/>
      <c r="BL685" s="171"/>
      <c r="BM685" s="171"/>
      <c r="BN685" s="171"/>
      <c r="BO685" s="171"/>
      <c r="BP685" s="171"/>
      <c r="BQ685" s="171"/>
      <c r="BR685" s="171"/>
      <c r="BS685" s="171"/>
      <c r="BT685" s="171"/>
      <c r="BU685" s="171"/>
      <c r="BV685" s="171"/>
      <c r="BW685" s="171"/>
      <c r="BX685" s="171"/>
      <c r="BY685" s="171"/>
      <c r="BZ685" s="171"/>
      <c r="CA685" s="171"/>
      <c r="CB685" s="171"/>
      <c r="CC685" s="171"/>
      <c r="CD685" s="171"/>
      <c r="CE685" s="171"/>
      <c r="CF685" s="171"/>
      <c r="CG685" s="171"/>
      <c r="CH685" s="171"/>
      <c r="CI685" s="171"/>
      <c r="CJ685" s="171"/>
      <c r="CK685" s="171"/>
      <c r="CL685" s="171"/>
      <c r="CM685" s="171"/>
      <c r="CN685" s="171"/>
      <c r="CO685" s="171"/>
      <c r="CP685" s="171"/>
      <c r="CQ685" s="171"/>
      <c r="CR685" s="171"/>
      <c r="CS685" s="171"/>
      <c r="CT685" s="171"/>
      <c r="CU685" s="171"/>
      <c r="CV685" s="171"/>
      <c r="CW685" s="171"/>
      <c r="CX685" s="171"/>
      <c r="CY685" s="171"/>
      <c r="CZ685" s="171"/>
    </row>
    <row r="686" s="175" customFormat="true" ht="25.15" customHeight="true" x14ac:dyDescent="0.2">
      <c r="C686" s="1172" t="s">
        <v>630</v>
      </c>
      <c r="D686" s="1127"/>
      <c r="E686" s="654">
        <v>-4.3240868607972048E-3</v>
      </c>
      <c r="F686" s="473"/>
      <c r="G686" s="473"/>
      <c r="H686" s="1128"/>
      <c r="I686" s="1127"/>
      <c r="J686" s="473"/>
      <c r="K686" s="473"/>
      <c r="L686" s="473"/>
      <c r="M686" s="1128"/>
      <c r="N686" s="1127"/>
      <c r="O686" s="473"/>
      <c r="P686" s="473"/>
      <c r="Q686" s="473"/>
      <c r="AB686" s="168"/>
      <c r="AC686" s="168"/>
      <c r="AD686" s="168"/>
      <c r="AE686" s="168"/>
      <c r="AF686" s="168"/>
      <c r="AG686" s="168"/>
      <c r="AH686" s="168"/>
      <c r="AI686" s="168"/>
      <c r="AJ686" s="168"/>
      <c r="AK686" s="168"/>
      <c r="AL686" s="168"/>
      <c r="AM686" s="168"/>
      <c r="AN686" s="168"/>
      <c r="AO686" s="168"/>
      <c r="AP686" s="168"/>
      <c r="AQ686" s="168"/>
      <c r="AR686" s="168"/>
      <c r="AS686" s="168"/>
      <c r="AT686" s="168"/>
      <c r="AU686" s="168"/>
      <c r="AV686" s="168"/>
      <c r="AW686" s="168"/>
      <c r="AX686" s="168"/>
      <c r="AY686" s="168"/>
      <c r="AZ686" s="168"/>
      <c r="BA686" s="171"/>
      <c r="BB686" s="256"/>
      <c r="BC686" s="171"/>
      <c r="BD686" s="171"/>
      <c r="BE686" s="171"/>
      <c r="BF686" s="171"/>
      <c r="BG686" s="171"/>
      <c r="BH686" s="171"/>
      <c r="BI686" s="171"/>
      <c r="BJ686" s="171"/>
      <c r="BK686" s="171"/>
      <c r="BL686" s="171"/>
      <c r="BM686" s="171"/>
      <c r="BN686" s="171"/>
      <c r="BO686" s="171"/>
      <c r="BP686" s="171"/>
      <c r="BQ686" s="171"/>
      <c r="BR686" s="171"/>
      <c r="BS686" s="171"/>
      <c r="BT686" s="171"/>
      <c r="BU686" s="171"/>
      <c r="BV686" s="171"/>
      <c r="BW686" s="171"/>
      <c r="BX686" s="171"/>
      <c r="BY686" s="171"/>
      <c r="BZ686" s="171"/>
      <c r="CA686" s="171"/>
      <c r="CB686" s="171"/>
      <c r="CC686" s="171"/>
      <c r="CD686" s="171"/>
      <c r="CE686" s="171"/>
      <c r="CF686" s="171"/>
      <c r="CG686" s="171"/>
      <c r="CH686" s="171"/>
      <c r="CI686" s="171"/>
      <c r="CJ686" s="171"/>
      <c r="CK686" s="171"/>
      <c r="CL686" s="171"/>
      <c r="CM686" s="171"/>
      <c r="CN686" s="171"/>
      <c r="CO686" s="171"/>
      <c r="CP686" s="171"/>
      <c r="CQ686" s="171"/>
      <c r="CR686" s="171"/>
      <c r="CS686" s="171"/>
      <c r="CT686" s="171"/>
      <c r="CU686" s="171"/>
      <c r="CV686" s="171"/>
      <c r="CW686" s="171"/>
      <c r="CX686" s="171"/>
      <c r="CY686" s="171"/>
      <c r="CZ686" s="171"/>
    </row>
    <row r="687" s="175" customFormat="true" ht="25.15" customHeight="true" x14ac:dyDescent="0.2">
      <c r="C687" s="1172" t="s">
        <v>621</v>
      </c>
      <c r="D687" s="1127"/>
      <c r="E687" s="654">
        <v>3.6235164076652776E-3</v>
      </c>
      <c r="F687" s="473"/>
      <c r="G687" s="473"/>
      <c r="H687" s="1128"/>
      <c r="I687" s="1127"/>
      <c r="J687" s="473"/>
      <c r="K687" s="473"/>
      <c r="L687" s="473"/>
      <c r="M687" s="1128"/>
      <c r="N687" s="1127"/>
      <c r="O687" s="473"/>
      <c r="P687" s="473"/>
      <c r="Q687" s="473"/>
      <c r="AB687" s="168"/>
      <c r="AC687" s="168"/>
      <c r="AD687" s="168"/>
      <c r="AE687" s="168"/>
      <c r="AF687" s="168"/>
      <c r="AG687" s="168"/>
      <c r="AH687" s="168"/>
      <c r="AI687" s="168"/>
      <c r="AJ687" s="168"/>
      <c r="AK687" s="168"/>
      <c r="AL687" s="168"/>
      <c r="AM687" s="168"/>
      <c r="AN687" s="168"/>
      <c r="AO687" s="168"/>
      <c r="AP687" s="168"/>
      <c r="AQ687" s="168"/>
      <c r="AR687" s="168"/>
      <c r="AS687" s="168"/>
      <c r="AT687" s="168"/>
      <c r="AU687" s="168"/>
      <c r="AV687" s="168"/>
      <c r="AW687" s="168"/>
      <c r="AX687" s="168"/>
      <c r="AY687" s="168"/>
      <c r="AZ687" s="168"/>
      <c r="BA687" s="171"/>
      <c r="BB687" s="256"/>
      <c r="BC687" s="171"/>
      <c r="BD687" s="171"/>
      <c r="BE687" s="171"/>
      <c r="BF687" s="171"/>
      <c r="BG687" s="171"/>
      <c r="BH687" s="171"/>
      <c r="BI687" s="171"/>
      <c r="BJ687" s="171"/>
      <c r="BK687" s="171"/>
      <c r="BL687" s="171"/>
      <c r="BM687" s="171"/>
      <c r="BN687" s="171"/>
      <c r="BO687" s="171"/>
      <c r="BP687" s="171"/>
      <c r="BQ687" s="171"/>
      <c r="BR687" s="171"/>
      <c r="BS687" s="171"/>
      <c r="BT687" s="171"/>
      <c r="BU687" s="171"/>
      <c r="BV687" s="171"/>
      <c r="BW687" s="171"/>
      <c r="BX687" s="171"/>
      <c r="BY687" s="171"/>
      <c r="BZ687" s="171"/>
      <c r="CA687" s="171"/>
      <c r="CB687" s="171"/>
      <c r="CC687" s="171"/>
      <c r="CD687" s="171"/>
      <c r="CE687" s="171"/>
      <c r="CF687" s="171"/>
      <c r="CG687" s="171"/>
      <c r="CH687" s="171"/>
      <c r="CI687" s="171"/>
      <c r="CJ687" s="171"/>
      <c r="CK687" s="171"/>
      <c r="CL687" s="171"/>
      <c r="CM687" s="171"/>
      <c r="CN687" s="171"/>
      <c r="CO687" s="171"/>
      <c r="CP687" s="171"/>
      <c r="CQ687" s="171"/>
      <c r="CR687" s="171"/>
      <c r="CS687" s="171"/>
      <c r="CT687" s="171"/>
      <c r="CU687" s="171"/>
      <c r="CV687" s="171"/>
      <c r="CW687" s="171"/>
      <c r="CX687" s="171"/>
      <c r="CY687" s="171"/>
      <c r="CZ687" s="171"/>
    </row>
    <row r="688" s="175" customFormat="true" ht="25.15" customHeight="true" x14ac:dyDescent="0.2">
      <c r="C688" s="1172" t="s">
        <v>590</v>
      </c>
      <c r="D688" s="1127"/>
      <c r="E688" s="659">
        <v>6.1150003504656325E-2</v>
      </c>
      <c r="F688" s="473"/>
      <c r="G688" s="473"/>
      <c r="H688" s="1128"/>
      <c r="I688" s="1127"/>
      <c r="J688" s="473"/>
      <c r="K688" s="473"/>
      <c r="L688" s="473"/>
      <c r="M688" s="1128"/>
      <c r="N688" s="1127"/>
      <c r="O688" s="473"/>
      <c r="P688" s="473"/>
      <c r="Q688" s="473"/>
      <c r="AB688" s="168"/>
      <c r="AC688" s="168"/>
      <c r="AD688" s="168"/>
      <c r="AE688" s="168"/>
      <c r="AF688" s="168"/>
      <c r="AG688" s="168"/>
      <c r="AH688" s="168"/>
      <c r="AI688" s="168"/>
      <c r="AJ688" s="168"/>
      <c r="AK688" s="168"/>
      <c r="AL688" s="168"/>
      <c r="AM688" s="168"/>
      <c r="AN688" s="168"/>
      <c r="AO688" s="168"/>
      <c r="AP688" s="168"/>
      <c r="AQ688" s="168"/>
      <c r="AR688" s="168"/>
      <c r="AS688" s="168"/>
      <c r="AT688" s="168"/>
      <c r="AU688" s="168"/>
      <c r="AV688" s="168"/>
      <c r="AW688" s="168"/>
      <c r="AX688" s="168"/>
      <c r="AY688" s="168"/>
      <c r="AZ688" s="168"/>
      <c r="BA688" s="171"/>
      <c r="BB688" s="256"/>
      <c r="BC688" s="171"/>
      <c r="BD688" s="171"/>
      <c r="BE688" s="171"/>
      <c r="BF688" s="171"/>
      <c r="BG688" s="171"/>
      <c r="BH688" s="171"/>
      <c r="BI688" s="171"/>
      <c r="BJ688" s="171"/>
      <c r="BK688" s="171"/>
      <c r="BL688" s="171"/>
      <c r="BM688" s="171"/>
      <c r="BN688" s="171"/>
      <c r="BO688" s="171"/>
      <c r="BP688" s="171"/>
      <c r="BQ688" s="171"/>
      <c r="BR688" s="171"/>
      <c r="BS688" s="171"/>
      <c r="BT688" s="171"/>
      <c r="BU688" s="171"/>
      <c r="BV688" s="171"/>
      <c r="BW688" s="171"/>
      <c r="BX688" s="171"/>
      <c r="BY688" s="171"/>
      <c r="BZ688" s="171"/>
      <c r="CA688" s="171"/>
      <c r="CB688" s="171"/>
      <c r="CC688" s="171"/>
      <c r="CD688" s="171"/>
      <c r="CE688" s="171"/>
      <c r="CF688" s="171"/>
      <c r="CG688" s="171"/>
      <c r="CH688" s="171"/>
      <c r="CI688" s="171"/>
      <c r="CJ688" s="171"/>
      <c r="CK688" s="171"/>
      <c r="CL688" s="171"/>
      <c r="CM688" s="171"/>
      <c r="CN688" s="171"/>
      <c r="CO688" s="171"/>
      <c r="CP688" s="171"/>
      <c r="CQ688" s="171"/>
      <c r="CR688" s="171"/>
      <c r="CS688" s="171"/>
      <c r="CT688" s="171"/>
      <c r="CU688" s="171"/>
      <c r="CV688" s="171"/>
      <c r="CW688" s="171"/>
      <c r="CX688" s="171"/>
      <c r="CY688" s="171"/>
      <c r="CZ688" s="171"/>
    </row>
    <row r="689" s="175" customFormat="true" ht="25.15" customHeight="true" x14ac:dyDescent="0.2">
      <c r="C689" s="1128"/>
      <c r="D689" s="1127"/>
      <c r="E689" s="474"/>
      <c r="F689" s="473"/>
      <c r="G689" s="473"/>
      <c r="H689" s="1128"/>
      <c r="I689" s="1127"/>
      <c r="J689" s="473"/>
      <c r="K689" s="473"/>
      <c r="L689" s="473"/>
      <c r="M689" s="1128"/>
      <c r="N689" s="1127"/>
      <c r="O689" s="473"/>
      <c r="P689" s="473"/>
      <c r="Q689" s="473"/>
      <c r="AB689" s="168"/>
      <c r="AC689" s="168"/>
      <c r="AD689" s="168"/>
      <c r="AE689" s="168"/>
      <c r="AF689" s="168"/>
      <c r="AG689" s="168"/>
      <c r="AH689" s="168"/>
      <c r="AI689" s="168"/>
      <c r="AJ689" s="168"/>
      <c r="AK689" s="168"/>
      <c r="AL689" s="168"/>
      <c r="AM689" s="168"/>
      <c r="AN689" s="168"/>
      <c r="AO689" s="168"/>
      <c r="AP689" s="168"/>
      <c r="AQ689" s="168"/>
      <c r="AR689" s="168"/>
      <c r="AS689" s="168"/>
      <c r="AT689" s="168"/>
      <c r="AU689" s="168"/>
      <c r="AV689" s="168"/>
      <c r="AW689" s="168"/>
      <c r="AX689" s="168"/>
      <c r="AY689" s="168"/>
      <c r="AZ689" s="168"/>
      <c r="BA689" s="171"/>
      <c r="BB689" s="256"/>
      <c r="BC689" s="171"/>
      <c r="BD689" s="171"/>
      <c r="BE689" s="171"/>
      <c r="BF689" s="171"/>
      <c r="BG689" s="171"/>
      <c r="BH689" s="171"/>
      <c r="BI689" s="171"/>
      <c r="BJ689" s="171"/>
      <c r="BK689" s="171"/>
      <c r="BL689" s="171"/>
      <c r="BM689" s="171"/>
      <c r="BN689" s="171"/>
      <c r="BO689" s="171"/>
      <c r="BP689" s="171"/>
      <c r="BQ689" s="171"/>
      <c r="BR689" s="171"/>
      <c r="BS689" s="171"/>
      <c r="BT689" s="171"/>
      <c r="BU689" s="171"/>
      <c r="BV689" s="171"/>
      <c r="BW689" s="171"/>
      <c r="BX689" s="171"/>
      <c r="BY689" s="171"/>
      <c r="BZ689" s="171"/>
      <c r="CA689" s="171"/>
      <c r="CB689" s="171"/>
      <c r="CC689" s="171"/>
      <c r="CD689" s="171"/>
      <c r="CE689" s="171"/>
      <c r="CF689" s="171"/>
      <c r="CG689" s="171"/>
      <c r="CH689" s="171"/>
      <c r="CI689" s="171"/>
      <c r="CJ689" s="171"/>
      <c r="CK689" s="171"/>
      <c r="CL689" s="171"/>
      <c r="CM689" s="171"/>
      <c r="CN689" s="171"/>
      <c r="CO689" s="171"/>
      <c r="CP689" s="171"/>
      <c r="CQ689" s="171"/>
      <c r="CR689" s="171"/>
      <c r="CS689" s="171"/>
      <c r="CT689" s="171"/>
      <c r="CU689" s="171"/>
      <c r="CV689" s="171"/>
      <c r="CW689" s="171"/>
      <c r="CX689" s="171"/>
      <c r="CY689" s="171"/>
      <c r="CZ689" s="171"/>
    </row>
    <row r="690" s="175" customFormat="true" ht="25.15" customHeight="true" x14ac:dyDescent="0.2">
      <c r="C690" s="1128"/>
      <c r="D690" s="1127"/>
      <c r="E690" s="473"/>
      <c r="F690" s="473"/>
      <c r="G690" s="473"/>
      <c r="H690" s="1128"/>
      <c r="I690" s="1127"/>
      <c r="J690" s="473"/>
      <c r="K690" s="473"/>
      <c r="L690" s="473"/>
      <c r="M690" s="1128"/>
      <c r="N690" s="1127"/>
      <c r="O690" s="473"/>
      <c r="P690" s="473"/>
      <c r="Q690" s="473"/>
      <c r="AB690" s="168"/>
      <c r="AC690" s="168"/>
      <c r="AD690" s="168"/>
      <c r="AE690" s="168"/>
      <c r="AF690" s="168"/>
      <c r="AG690" s="168"/>
      <c r="AH690" s="168"/>
      <c r="AI690" s="168"/>
      <c r="AJ690" s="168"/>
      <c r="AK690" s="168"/>
      <c r="AL690" s="168"/>
      <c r="AM690" s="168"/>
      <c r="AN690" s="168"/>
      <c r="AO690" s="168"/>
      <c r="AP690" s="168"/>
      <c r="AQ690" s="168"/>
      <c r="AR690" s="168"/>
      <c r="AS690" s="168"/>
      <c r="AT690" s="168"/>
      <c r="AU690" s="168"/>
      <c r="AV690" s="168"/>
      <c r="AW690" s="168"/>
      <c r="AX690" s="168"/>
      <c r="AY690" s="168"/>
      <c r="AZ690" s="168"/>
      <c r="BA690" s="171"/>
      <c r="BB690" s="256"/>
      <c r="BC690" s="171"/>
      <c r="BD690" s="171"/>
      <c r="BE690" s="171"/>
      <c r="BF690" s="171"/>
      <c r="BG690" s="171"/>
      <c r="BH690" s="171"/>
      <c r="BI690" s="171"/>
      <c r="BJ690" s="171"/>
      <c r="BK690" s="171"/>
      <c r="BL690" s="171"/>
      <c r="BM690" s="171"/>
      <c r="BN690" s="171"/>
      <c r="BO690" s="171"/>
      <c r="BP690" s="171"/>
      <c r="BQ690" s="171"/>
      <c r="BR690" s="171"/>
      <c r="BS690" s="171"/>
      <c r="BT690" s="171"/>
      <c r="BU690" s="171"/>
      <c r="BV690" s="171"/>
      <c r="BW690" s="171"/>
      <c r="BX690" s="171"/>
      <c r="BY690" s="171"/>
      <c r="BZ690" s="171"/>
      <c r="CA690" s="171"/>
      <c r="CB690" s="171"/>
      <c r="CC690" s="171"/>
      <c r="CD690" s="171"/>
      <c r="CE690" s="171"/>
      <c r="CF690" s="171"/>
      <c r="CG690" s="171"/>
      <c r="CH690" s="171"/>
      <c r="CI690" s="171"/>
      <c r="CJ690" s="171"/>
      <c r="CK690" s="171"/>
      <c r="CL690" s="171"/>
      <c r="CM690" s="171"/>
      <c r="CN690" s="171"/>
      <c r="CO690" s="171"/>
      <c r="CP690" s="171"/>
      <c r="CQ690" s="171"/>
      <c r="CR690" s="171"/>
      <c r="CS690" s="171"/>
      <c r="CT690" s="171"/>
      <c r="CU690" s="171"/>
      <c r="CV690" s="171"/>
      <c r="CW690" s="171"/>
      <c r="CX690" s="171"/>
      <c r="CY690" s="171"/>
      <c r="CZ690" s="171"/>
    </row>
    <row r="691" s="175" customFormat="true" ht="25.15" customHeight="true" x14ac:dyDescent="0.2">
      <c r="C691" s="1173" t="s">
        <v>247</v>
      </c>
      <c r="D691" s="1127"/>
      <c r="E691" s="1127"/>
      <c r="F691" s="473"/>
      <c r="G691" s="473"/>
      <c r="H691" s="1128"/>
      <c r="I691" s="1127"/>
      <c r="J691" s="473"/>
      <c r="K691" s="473"/>
      <c r="L691" s="473"/>
      <c r="M691" s="1128"/>
      <c r="N691" s="1127"/>
      <c r="O691" s="473"/>
      <c r="P691" s="473"/>
      <c r="Q691" s="473"/>
      <c r="AB691" s="168"/>
      <c r="AC691" s="168"/>
      <c r="AD691" s="168"/>
      <c r="AE691" s="168"/>
      <c r="AF691" s="168"/>
      <c r="AG691" s="168"/>
      <c r="AH691" s="168"/>
      <c r="AI691" s="168"/>
      <c r="AJ691" s="168"/>
      <c r="AK691" s="168"/>
      <c r="AL691" s="168"/>
      <c r="AM691" s="168"/>
      <c r="AN691" s="168"/>
      <c r="AO691" s="168"/>
      <c r="AP691" s="168"/>
      <c r="AQ691" s="168"/>
      <c r="AR691" s="168"/>
      <c r="AS691" s="168"/>
      <c r="AT691" s="168"/>
      <c r="AU691" s="168"/>
      <c r="AV691" s="168"/>
      <c r="AW691" s="168"/>
      <c r="AX691" s="168"/>
      <c r="AY691" s="168"/>
      <c r="AZ691" s="168"/>
      <c r="BA691" s="171"/>
      <c r="BB691" s="256"/>
      <c r="BC691" s="171"/>
      <c r="BD691" s="171"/>
      <c r="BE691" s="171"/>
      <c r="BF691" s="171"/>
      <c r="BG691" s="171"/>
      <c r="BH691" s="171"/>
      <c r="BI691" s="171"/>
      <c r="BJ691" s="171"/>
      <c r="BK691" s="171"/>
      <c r="BL691" s="171"/>
      <c r="BM691" s="171"/>
      <c r="BN691" s="171"/>
      <c r="BO691" s="171"/>
      <c r="BP691" s="171"/>
      <c r="BQ691" s="171"/>
      <c r="BR691" s="171"/>
      <c r="BS691" s="171"/>
      <c r="BT691" s="171"/>
      <c r="BU691" s="171"/>
      <c r="BV691" s="171"/>
      <c r="BW691" s="171"/>
      <c r="BX691" s="171"/>
      <c r="BY691" s="171"/>
      <c r="BZ691" s="171"/>
      <c r="CA691" s="171"/>
      <c r="CB691" s="171"/>
      <c r="CC691" s="171"/>
      <c r="CD691" s="171"/>
      <c r="CE691" s="171"/>
      <c r="CF691" s="171"/>
      <c r="CG691" s="171"/>
      <c r="CH691" s="171"/>
      <c r="CI691" s="171"/>
      <c r="CJ691" s="171"/>
      <c r="CK691" s="171"/>
      <c r="CL691" s="171"/>
      <c r="CM691" s="171"/>
      <c r="CN691" s="171"/>
      <c r="CO691" s="171"/>
      <c r="CP691" s="171"/>
      <c r="CQ691" s="171"/>
      <c r="CR691" s="171"/>
      <c r="CS691" s="171"/>
      <c r="CT691" s="171"/>
      <c r="CU691" s="171"/>
      <c r="CV691" s="171"/>
      <c r="CW691" s="171"/>
      <c r="CX691" s="171"/>
      <c r="CY691" s="171"/>
      <c r="CZ691" s="171"/>
    </row>
    <row r="692" s="175" customFormat="true" ht="25.15" customHeight="true" x14ac:dyDescent="0.2">
      <c r="C692" s="1129" t="s">
        <v>189</v>
      </c>
      <c r="D692" s="1127"/>
      <c r="E692" s="679" t="s">
        <v>190</v>
      </c>
      <c r="F692" s="473"/>
      <c r="G692" s="473"/>
      <c r="H692" s="1128"/>
      <c r="I692" s="1127"/>
      <c r="J692" s="473"/>
      <c r="K692" s="473"/>
      <c r="L692" s="473"/>
      <c r="M692" s="1128"/>
      <c r="N692" s="1127"/>
      <c r="O692" s="473"/>
      <c r="P692" s="473"/>
      <c r="Q692" s="473"/>
      <c r="AB692" s="168"/>
      <c r="AC692" s="168"/>
      <c r="AD692" s="168"/>
      <c r="AE692" s="168"/>
      <c r="AF692" s="168"/>
      <c r="AG692" s="168"/>
      <c r="AH692" s="168"/>
      <c r="AI692" s="168"/>
      <c r="AJ692" s="168"/>
      <c r="AK692" s="168"/>
      <c r="AL692" s="168"/>
      <c r="AM692" s="168"/>
      <c r="AN692" s="168"/>
      <c r="AO692" s="168"/>
      <c r="AP692" s="168"/>
      <c r="AQ692" s="168"/>
      <c r="AR692" s="168"/>
      <c r="AS692" s="168"/>
      <c r="AT692" s="168"/>
      <c r="AU692" s="168"/>
      <c r="AV692" s="168"/>
      <c r="AW692" s="168"/>
      <c r="AX692" s="168"/>
      <c r="AY692" s="168"/>
      <c r="AZ692" s="168"/>
      <c r="BA692" s="171"/>
      <c r="BB692" s="256"/>
      <c r="BC692" s="171"/>
      <c r="BD692" s="171"/>
      <c r="BE692" s="171"/>
      <c r="BF692" s="171"/>
      <c r="BG692" s="171"/>
      <c r="BH692" s="171"/>
      <c r="BI692" s="171"/>
      <c r="BJ692" s="171"/>
      <c r="BK692" s="171"/>
      <c r="BL692" s="171"/>
      <c r="BM692" s="171"/>
      <c r="BN692" s="171"/>
      <c r="BO692" s="171"/>
      <c r="BP692" s="171"/>
      <c r="BQ692" s="171"/>
      <c r="BR692" s="171"/>
      <c r="BS692" s="171"/>
      <c r="BT692" s="171"/>
      <c r="BU692" s="171"/>
      <c r="BV692" s="171"/>
      <c r="BW692" s="171"/>
      <c r="BX692" s="171"/>
      <c r="BY692" s="171"/>
      <c r="BZ692" s="171"/>
      <c r="CA692" s="171"/>
      <c r="CB692" s="171"/>
      <c r="CC692" s="171"/>
      <c r="CD692" s="171"/>
      <c r="CE692" s="171"/>
      <c r="CF692" s="171"/>
      <c r="CG692" s="171"/>
      <c r="CH692" s="171"/>
      <c r="CI692" s="171"/>
      <c r="CJ692" s="171"/>
      <c r="CK692" s="171"/>
      <c r="CL692" s="171"/>
      <c r="CM692" s="171"/>
      <c r="CN692" s="171"/>
      <c r="CO692" s="171"/>
      <c r="CP692" s="171"/>
      <c r="CQ692" s="171"/>
      <c r="CR692" s="171"/>
      <c r="CS692" s="171"/>
      <c r="CT692" s="171"/>
      <c r="CU692" s="171"/>
      <c r="CV692" s="171"/>
      <c r="CW692" s="171"/>
      <c r="CX692" s="171"/>
      <c r="CY692" s="171"/>
      <c r="CZ692" s="171"/>
    </row>
    <row r="693" s="175" customFormat="true" ht="25.15" customHeight="true" x14ac:dyDescent="0.2">
      <c r="C693" s="1172" t="s">
        <v>190</v>
      </c>
      <c r="D693" s="1127"/>
      <c r="E693" s="680">
        <v>0.99999999999999967</v>
      </c>
      <c r="F693" s="473"/>
      <c r="G693" s="473"/>
      <c r="H693" s="1128"/>
      <c r="I693" s="1127"/>
      <c r="J693" s="473"/>
      <c r="K693" s="473"/>
      <c r="L693" s="473"/>
      <c r="M693" s="1128"/>
      <c r="N693" s="1127"/>
      <c r="O693" s="473"/>
      <c r="P693" s="473"/>
      <c r="Q693" s="473"/>
      <c r="AB693" s="168"/>
      <c r="AC693" s="168"/>
      <c r="AD693" s="168"/>
      <c r="AE693" s="168"/>
      <c r="AF693" s="168"/>
      <c r="AG693" s="168"/>
      <c r="AH693" s="168"/>
      <c r="AI693" s="168"/>
      <c r="AJ693" s="168"/>
      <c r="AK693" s="168"/>
      <c r="AL693" s="168"/>
      <c r="AM693" s="168"/>
      <c r="AN693" s="168"/>
      <c r="AO693" s="168"/>
      <c r="AP693" s="168"/>
      <c r="AQ693" s="168"/>
      <c r="AR693" s="168"/>
      <c r="AS693" s="168"/>
      <c r="AT693" s="168"/>
      <c r="AU693" s="168"/>
      <c r="AV693" s="168"/>
      <c r="AW693" s="168"/>
      <c r="AX693" s="168"/>
      <c r="AY693" s="168"/>
      <c r="AZ693" s="168"/>
      <c r="BA693" s="171"/>
      <c r="BB693" s="256"/>
      <c r="BC693" s="171"/>
      <c r="BD693" s="171"/>
      <c r="BE693" s="171"/>
      <c r="BF693" s="171"/>
      <c r="BG693" s="171"/>
      <c r="BH693" s="171"/>
      <c r="BI693" s="171"/>
      <c r="BJ693" s="171"/>
      <c r="BK693" s="171"/>
      <c r="BL693" s="171"/>
      <c r="BM693" s="171"/>
      <c r="BN693" s="171"/>
      <c r="BO693" s="171"/>
      <c r="BP693" s="171"/>
      <c r="BQ693" s="171"/>
      <c r="BR693" s="171"/>
      <c r="BS693" s="171"/>
      <c r="BT693" s="171"/>
      <c r="BU693" s="171"/>
      <c r="BV693" s="171"/>
      <c r="BW693" s="171"/>
      <c r="BX693" s="171"/>
      <c r="BY693" s="171"/>
      <c r="BZ693" s="171"/>
      <c r="CA693" s="171"/>
      <c r="CB693" s="171"/>
      <c r="CC693" s="171"/>
      <c r="CD693" s="171"/>
      <c r="CE693" s="171"/>
      <c r="CF693" s="171"/>
      <c r="CG693" s="171"/>
      <c r="CH693" s="171"/>
      <c r="CI693" s="171"/>
      <c r="CJ693" s="171"/>
      <c r="CK693" s="171"/>
      <c r="CL693" s="171"/>
      <c r="CM693" s="171"/>
      <c r="CN693" s="171"/>
      <c r="CO693" s="171"/>
      <c r="CP693" s="171"/>
      <c r="CQ693" s="171"/>
      <c r="CR693" s="171"/>
      <c r="CS693" s="171"/>
      <c r="CT693" s="171"/>
      <c r="CU693" s="171"/>
      <c r="CV693" s="171"/>
      <c r="CW693" s="171"/>
      <c r="CX693" s="171"/>
      <c r="CY693" s="171"/>
      <c r="CZ693" s="171"/>
    </row>
    <row r="694" s="175" customFormat="true" ht="25.15" customHeight="true" x14ac:dyDescent="0.2">
      <c r="C694" s="1128"/>
      <c r="D694" s="1127"/>
      <c r="E694" s="474"/>
      <c r="F694" s="473"/>
      <c r="G694" s="473"/>
      <c r="H694" s="1128"/>
      <c r="I694" s="1127"/>
      <c r="J694" s="473"/>
      <c r="K694" s="473"/>
      <c r="L694" s="473"/>
      <c r="M694" s="1128"/>
      <c r="N694" s="1127"/>
      <c r="O694" s="473"/>
      <c r="P694" s="473"/>
      <c r="Q694" s="473"/>
      <c r="AB694" s="168"/>
      <c r="AC694" s="168"/>
      <c r="AD694" s="168"/>
      <c r="AE694" s="168"/>
      <c r="AF694" s="168"/>
      <c r="AG694" s="168"/>
      <c r="AH694" s="168"/>
      <c r="AI694" s="168"/>
      <c r="AJ694" s="168"/>
      <c r="AK694" s="168"/>
      <c r="AL694" s="168"/>
      <c r="AM694" s="168"/>
      <c r="AN694" s="168"/>
      <c r="AO694" s="168"/>
      <c r="AP694" s="168"/>
      <c r="AQ694" s="168"/>
      <c r="AR694" s="168"/>
      <c r="AS694" s="168"/>
      <c r="AT694" s="168"/>
      <c r="AU694" s="168"/>
      <c r="AV694" s="168"/>
      <c r="AW694" s="168"/>
      <c r="AX694" s="168"/>
      <c r="AY694" s="168"/>
      <c r="AZ694" s="168"/>
      <c r="BA694" s="171"/>
      <c r="BB694" s="256"/>
      <c r="BC694" s="171"/>
      <c r="BD694" s="171"/>
      <c r="BE694" s="171"/>
      <c r="BF694" s="171"/>
      <c r="BG694" s="171"/>
      <c r="BH694" s="171"/>
      <c r="BI694" s="171"/>
      <c r="BJ694" s="171"/>
      <c r="BK694" s="171"/>
      <c r="BL694" s="171"/>
      <c r="BM694" s="171"/>
      <c r="BN694" s="171"/>
      <c r="BO694" s="171"/>
      <c r="BP694" s="171"/>
      <c r="BQ694" s="171"/>
      <c r="BR694" s="171"/>
      <c r="BS694" s="171"/>
      <c r="BT694" s="171"/>
      <c r="BU694" s="171"/>
      <c r="BV694" s="171"/>
      <c r="BW694" s="171"/>
      <c r="BX694" s="171"/>
      <c r="BY694" s="171"/>
      <c r="BZ694" s="171"/>
      <c r="CA694" s="171"/>
      <c r="CB694" s="171"/>
      <c r="CC694" s="171"/>
      <c r="CD694" s="171"/>
      <c r="CE694" s="171"/>
      <c r="CF694" s="171"/>
      <c r="CG694" s="171"/>
      <c r="CH694" s="171"/>
      <c r="CI694" s="171"/>
      <c r="CJ694" s="171"/>
      <c r="CK694" s="171"/>
      <c r="CL694" s="171"/>
      <c r="CM694" s="171"/>
      <c r="CN694" s="171"/>
      <c r="CO694" s="171"/>
      <c r="CP694" s="171"/>
      <c r="CQ694" s="171"/>
      <c r="CR694" s="171"/>
      <c r="CS694" s="171"/>
      <c r="CT694" s="171"/>
      <c r="CU694" s="171"/>
      <c r="CV694" s="171"/>
      <c r="CW694" s="171"/>
      <c r="CX694" s="171"/>
      <c r="CY694" s="171"/>
      <c r="CZ694" s="171"/>
    </row>
    <row r="695" s="175" customFormat="true" ht="25.15" customHeight="true" x14ac:dyDescent="0.2">
      <c r="C695" s="1128"/>
      <c r="D695" s="1127"/>
      <c r="E695" s="473"/>
      <c r="F695" s="473"/>
      <c r="G695" s="473"/>
      <c r="H695" s="1128"/>
      <c r="I695" s="1127"/>
      <c r="J695" s="473"/>
      <c r="K695" s="473"/>
      <c r="L695" s="473"/>
      <c r="M695" s="1128"/>
      <c r="N695" s="1127"/>
      <c r="O695" s="473"/>
      <c r="P695" s="473"/>
      <c r="Q695" s="473"/>
      <c r="AB695" s="168"/>
      <c r="AC695" s="168"/>
      <c r="AD695" s="168"/>
      <c r="AE695" s="168"/>
      <c r="AF695" s="168"/>
      <c r="AG695" s="168"/>
      <c r="AH695" s="168"/>
      <c r="AI695" s="168"/>
      <c r="AJ695" s="168"/>
      <c r="AK695" s="168"/>
      <c r="AL695" s="168"/>
      <c r="AM695" s="168"/>
      <c r="AN695" s="168"/>
      <c r="AO695" s="168"/>
      <c r="AP695" s="168"/>
      <c r="AQ695" s="168"/>
      <c r="AR695" s="168"/>
      <c r="AS695" s="168"/>
      <c r="AT695" s="168"/>
      <c r="AU695" s="168"/>
      <c r="AV695" s="168"/>
      <c r="AW695" s="168"/>
      <c r="AX695" s="168"/>
      <c r="AY695" s="168"/>
      <c r="AZ695" s="168"/>
      <c r="BA695" s="171"/>
      <c r="BB695" s="256"/>
      <c r="BC695" s="171"/>
      <c r="BD695" s="171"/>
      <c r="BE695" s="171"/>
      <c r="BF695" s="171"/>
      <c r="BG695" s="171"/>
      <c r="BH695" s="171"/>
      <c r="BI695" s="171"/>
      <c r="BJ695" s="171"/>
      <c r="BK695" s="171"/>
      <c r="BL695" s="171"/>
      <c r="BM695" s="171"/>
      <c r="BN695" s="171"/>
      <c r="BO695" s="171"/>
      <c r="BP695" s="171"/>
      <c r="BQ695" s="171"/>
      <c r="BR695" s="171"/>
      <c r="BS695" s="171"/>
      <c r="BT695" s="171"/>
      <c r="BU695" s="171"/>
      <c r="BV695" s="171"/>
      <c r="BW695" s="171"/>
      <c r="BX695" s="171"/>
      <c r="BY695" s="171"/>
      <c r="BZ695" s="171"/>
      <c r="CA695" s="171"/>
      <c r="CB695" s="171"/>
      <c r="CC695" s="171"/>
      <c r="CD695" s="171"/>
      <c r="CE695" s="171"/>
      <c r="CF695" s="171"/>
      <c r="CG695" s="171"/>
      <c r="CH695" s="171"/>
      <c r="CI695" s="171"/>
      <c r="CJ695" s="171"/>
      <c r="CK695" s="171"/>
      <c r="CL695" s="171"/>
      <c r="CM695" s="171"/>
      <c r="CN695" s="171"/>
      <c r="CO695" s="171"/>
      <c r="CP695" s="171"/>
      <c r="CQ695" s="171"/>
      <c r="CR695" s="171"/>
      <c r="CS695" s="171"/>
      <c r="CT695" s="171"/>
      <c r="CU695" s="171"/>
      <c r="CV695" s="171"/>
      <c r="CW695" s="171"/>
      <c r="CX695" s="171"/>
      <c r="CY695" s="171"/>
      <c r="CZ695" s="171"/>
    </row>
    <row r="696" s="175" customFormat="true" ht="25.15" customHeight="true" x14ac:dyDescent="0.2">
      <c r="C696" s="1128"/>
      <c r="D696" s="1127"/>
      <c r="E696" s="473"/>
      <c r="F696" s="473"/>
      <c r="G696" s="473"/>
      <c r="H696" s="1128"/>
      <c r="I696" s="1127"/>
      <c r="J696" s="473"/>
      <c r="K696" s="473"/>
      <c r="L696" s="473"/>
      <c r="M696" s="1128"/>
      <c r="N696" s="1127"/>
      <c r="O696" s="473"/>
      <c r="P696" s="473"/>
      <c r="Q696" s="473"/>
      <c r="AB696" s="168"/>
      <c r="AC696" s="168"/>
      <c r="AD696" s="168"/>
      <c r="AE696" s="168"/>
      <c r="AF696" s="168"/>
      <c r="AG696" s="168"/>
      <c r="AH696" s="168"/>
      <c r="AI696" s="168"/>
      <c r="AJ696" s="168"/>
      <c r="AK696" s="168"/>
      <c r="AL696" s="168"/>
      <c r="AM696" s="168"/>
      <c r="AN696" s="168"/>
      <c r="AO696" s="168"/>
      <c r="AP696" s="168"/>
      <c r="AQ696" s="168"/>
      <c r="AR696" s="168"/>
      <c r="AS696" s="168"/>
      <c r="AT696" s="168"/>
      <c r="AU696" s="168"/>
      <c r="AV696" s="168"/>
      <c r="AW696" s="168"/>
      <c r="AX696" s="168"/>
      <c r="AY696" s="168"/>
      <c r="AZ696" s="168"/>
      <c r="BA696" s="171"/>
      <c r="BB696" s="256"/>
      <c r="BC696" s="171"/>
      <c r="BD696" s="171"/>
      <c r="BE696" s="171"/>
      <c r="BF696" s="171"/>
      <c r="BG696" s="171"/>
      <c r="BH696" s="171"/>
      <c r="BI696" s="171"/>
      <c r="BJ696" s="171"/>
      <c r="BK696" s="171"/>
      <c r="BL696" s="171"/>
      <c r="BM696" s="171"/>
      <c r="BN696" s="171"/>
      <c r="BO696" s="171"/>
      <c r="BP696" s="171"/>
      <c r="BQ696" s="171"/>
      <c r="BR696" s="171"/>
      <c r="BS696" s="171"/>
      <c r="BT696" s="171"/>
      <c r="BU696" s="171"/>
      <c r="BV696" s="171"/>
      <c r="BW696" s="171"/>
      <c r="BX696" s="171"/>
      <c r="BY696" s="171"/>
      <c r="BZ696" s="171"/>
      <c r="CA696" s="171"/>
      <c r="CB696" s="171"/>
      <c r="CC696" s="171"/>
      <c r="CD696" s="171"/>
      <c r="CE696" s="171"/>
      <c r="CF696" s="171"/>
      <c r="CG696" s="171"/>
      <c r="CH696" s="171"/>
      <c r="CI696" s="171"/>
      <c r="CJ696" s="171"/>
      <c r="CK696" s="171"/>
      <c r="CL696" s="171"/>
      <c r="CM696" s="171"/>
      <c r="CN696" s="171"/>
      <c r="CO696" s="171"/>
      <c r="CP696" s="171"/>
      <c r="CQ696" s="171"/>
      <c r="CR696" s="171"/>
      <c r="CS696" s="171"/>
      <c r="CT696" s="171"/>
      <c r="CU696" s="171"/>
      <c r="CV696" s="171"/>
      <c r="CW696" s="171"/>
      <c r="CX696" s="171"/>
      <c r="CY696" s="171"/>
      <c r="CZ696" s="171"/>
    </row>
    <row r="697" s="175" customFormat="true" ht="25.15" customHeight="true" x14ac:dyDescent="0.2">
      <c r="C697" s="1128"/>
      <c r="D697" s="1127"/>
      <c r="E697" s="473"/>
      <c r="F697" s="473"/>
      <c r="G697" s="473"/>
      <c r="H697" s="1128"/>
      <c r="I697" s="1127"/>
      <c r="J697" s="473"/>
      <c r="K697" s="473"/>
      <c r="L697" s="473"/>
      <c r="M697" s="1128"/>
      <c r="N697" s="1127"/>
      <c r="O697" s="473"/>
      <c r="P697" s="473"/>
      <c r="Q697" s="473"/>
      <c r="AB697" s="168"/>
      <c r="AC697" s="168"/>
      <c r="AD697" s="168"/>
      <c r="AE697" s="168"/>
      <c r="AF697" s="168"/>
      <c r="AG697" s="168"/>
      <c r="AH697" s="168"/>
      <c r="AI697" s="168"/>
      <c r="AJ697" s="168"/>
      <c r="AK697" s="168"/>
      <c r="AL697" s="168"/>
      <c r="AM697" s="168"/>
      <c r="AN697" s="168"/>
      <c r="AO697" s="168"/>
      <c r="AP697" s="168"/>
      <c r="AQ697" s="168"/>
      <c r="AR697" s="168"/>
      <c r="AS697" s="168"/>
      <c r="AT697" s="168"/>
      <c r="AU697" s="168"/>
      <c r="AV697" s="168"/>
      <c r="AW697" s="168"/>
      <c r="AX697" s="168"/>
      <c r="AY697" s="168"/>
      <c r="AZ697" s="168"/>
      <c r="BA697" s="171"/>
      <c r="BB697" s="256"/>
      <c r="BC697" s="171"/>
      <c r="BD697" s="171"/>
      <c r="BE697" s="171"/>
      <c r="BF697" s="171"/>
      <c r="BG697" s="171"/>
      <c r="BH697" s="171"/>
      <c r="BI697" s="171"/>
      <c r="BJ697" s="171"/>
      <c r="BK697" s="171"/>
      <c r="BL697" s="171"/>
      <c r="BM697" s="171"/>
      <c r="BN697" s="171"/>
      <c r="BO697" s="171"/>
      <c r="BP697" s="171"/>
      <c r="BQ697" s="171"/>
      <c r="BR697" s="171"/>
      <c r="BS697" s="171"/>
      <c r="BT697" s="171"/>
      <c r="BU697" s="171"/>
      <c r="BV697" s="171"/>
      <c r="BW697" s="171"/>
      <c r="BX697" s="171"/>
      <c r="BY697" s="171"/>
      <c r="BZ697" s="171"/>
      <c r="CA697" s="171"/>
      <c r="CB697" s="171"/>
      <c r="CC697" s="171"/>
      <c r="CD697" s="171"/>
      <c r="CE697" s="171"/>
      <c r="CF697" s="171"/>
      <c r="CG697" s="171"/>
      <c r="CH697" s="171"/>
      <c r="CI697" s="171"/>
      <c r="CJ697" s="171"/>
      <c r="CK697" s="171"/>
      <c r="CL697" s="171"/>
      <c r="CM697" s="171"/>
      <c r="CN697" s="171"/>
      <c r="CO697" s="171"/>
      <c r="CP697" s="171"/>
      <c r="CQ697" s="171"/>
      <c r="CR697" s="171"/>
      <c r="CS697" s="171"/>
      <c r="CT697" s="171"/>
      <c r="CU697" s="171"/>
      <c r="CV697" s="171"/>
      <c r="CW697" s="171"/>
      <c r="CX697" s="171"/>
      <c r="CY697" s="171"/>
      <c r="CZ697" s="171"/>
    </row>
    <row r="698" s="175" customFormat="true" ht="25.15" customHeight="true" x14ac:dyDescent="0.2">
      <c r="C698" s="1128"/>
      <c r="D698" s="1127"/>
      <c r="E698" s="473"/>
      <c r="F698" s="473"/>
      <c r="G698" s="473"/>
      <c r="H698" s="1128"/>
      <c r="I698" s="1127"/>
      <c r="J698" s="473"/>
      <c r="K698" s="473"/>
      <c r="L698" s="473"/>
      <c r="M698" s="1128"/>
      <c r="N698" s="1127"/>
      <c r="O698" s="473"/>
      <c r="P698" s="473"/>
      <c r="Q698" s="473"/>
      <c r="AB698" s="168"/>
      <c r="AC698" s="168"/>
      <c r="AD698" s="168"/>
      <c r="AE698" s="168"/>
      <c r="AF698" s="168"/>
      <c r="AG698" s="168"/>
      <c r="AH698" s="168"/>
      <c r="AI698" s="168"/>
      <c r="AJ698" s="168"/>
      <c r="AK698" s="168"/>
      <c r="AL698" s="168"/>
      <c r="AM698" s="168"/>
      <c r="AN698" s="168"/>
      <c r="AO698" s="168"/>
      <c r="AP698" s="168"/>
      <c r="AQ698" s="168"/>
      <c r="AR698" s="168"/>
      <c r="AS698" s="168"/>
      <c r="AT698" s="168"/>
      <c r="AU698" s="168"/>
      <c r="AV698" s="168"/>
      <c r="AW698" s="168"/>
      <c r="AX698" s="168"/>
      <c r="AY698" s="168"/>
      <c r="AZ698" s="168"/>
      <c r="BA698" s="171"/>
      <c r="BB698" s="256"/>
      <c r="BC698" s="171"/>
      <c r="BD698" s="171"/>
      <c r="BE698" s="171"/>
      <c r="BF698" s="171"/>
      <c r="BG698" s="171"/>
      <c r="BH698" s="171"/>
      <c r="BI698" s="171"/>
      <c r="BJ698" s="171"/>
      <c r="BK698" s="171"/>
      <c r="BL698" s="171"/>
      <c r="BM698" s="171"/>
      <c r="BN698" s="171"/>
      <c r="BO698" s="171"/>
      <c r="BP698" s="171"/>
      <c r="BQ698" s="171"/>
      <c r="BR698" s="171"/>
      <c r="BS698" s="171"/>
      <c r="BT698" s="171"/>
      <c r="BU698" s="171"/>
      <c r="BV698" s="171"/>
      <c r="BW698" s="171"/>
      <c r="BX698" s="171"/>
      <c r="BY698" s="171"/>
      <c r="BZ698" s="171"/>
      <c r="CA698" s="171"/>
      <c r="CB698" s="171"/>
      <c r="CC698" s="171"/>
      <c r="CD698" s="171"/>
      <c r="CE698" s="171"/>
      <c r="CF698" s="171"/>
      <c r="CG698" s="171"/>
      <c r="CH698" s="171"/>
      <c r="CI698" s="171"/>
      <c r="CJ698" s="171"/>
      <c r="CK698" s="171"/>
      <c r="CL698" s="171"/>
      <c r="CM698" s="171"/>
      <c r="CN698" s="171"/>
      <c r="CO698" s="171"/>
      <c r="CP698" s="171"/>
      <c r="CQ698" s="171"/>
      <c r="CR698" s="171"/>
      <c r="CS698" s="171"/>
      <c r="CT698" s="171"/>
      <c r="CU698" s="171"/>
      <c r="CV698" s="171"/>
      <c r="CW698" s="171"/>
      <c r="CX698" s="171"/>
      <c r="CY698" s="171"/>
      <c r="CZ698" s="171"/>
    </row>
    <row r="699" s="175" customFormat="true" ht="25.15" customHeight="true" x14ac:dyDescent="0.2">
      <c r="C699" s="1128"/>
      <c r="D699" s="1127"/>
      <c r="E699" s="473"/>
      <c r="F699" s="473"/>
      <c r="G699" s="473"/>
      <c r="H699" s="1128"/>
      <c r="I699" s="1127"/>
      <c r="J699" s="473"/>
      <c r="K699" s="473"/>
      <c r="L699" s="473"/>
      <c r="M699" s="1128"/>
      <c r="N699" s="1127"/>
      <c r="O699" s="473"/>
      <c r="P699" s="473"/>
      <c r="Q699" s="473"/>
      <c r="AB699" s="168"/>
      <c r="AC699" s="168"/>
      <c r="AD699" s="168"/>
      <c r="AE699" s="168"/>
      <c r="AF699" s="168"/>
      <c r="AG699" s="168"/>
      <c r="AH699" s="168"/>
      <c r="AI699" s="168"/>
      <c r="AJ699" s="168"/>
      <c r="AK699" s="168"/>
      <c r="AL699" s="168"/>
      <c r="AM699" s="168"/>
      <c r="AN699" s="168"/>
      <c r="AO699" s="168"/>
      <c r="AP699" s="168"/>
      <c r="AQ699" s="168"/>
      <c r="AR699" s="168"/>
      <c r="AS699" s="168"/>
      <c r="AT699" s="168"/>
      <c r="AU699" s="168"/>
      <c r="AV699" s="168"/>
      <c r="AW699" s="168"/>
      <c r="AX699" s="168"/>
      <c r="AY699" s="168"/>
      <c r="AZ699" s="168"/>
      <c r="BA699" s="171"/>
      <c r="BB699" s="256"/>
      <c r="BC699" s="171"/>
      <c r="BD699" s="171"/>
      <c r="BE699" s="171"/>
      <c r="BF699" s="171"/>
      <c r="BG699" s="171"/>
      <c r="BH699" s="171"/>
      <c r="BI699" s="171"/>
      <c r="BJ699" s="171"/>
      <c r="BK699" s="171"/>
      <c r="BL699" s="171"/>
      <c r="BM699" s="171"/>
      <c r="BN699" s="171"/>
      <c r="BO699" s="171"/>
      <c r="BP699" s="171"/>
      <c r="BQ699" s="171"/>
      <c r="BR699" s="171"/>
      <c r="BS699" s="171"/>
      <c r="BT699" s="171"/>
      <c r="BU699" s="171"/>
      <c r="BV699" s="171"/>
      <c r="BW699" s="171"/>
      <c r="BX699" s="171"/>
      <c r="BY699" s="171"/>
      <c r="BZ699" s="171"/>
      <c r="CA699" s="171"/>
      <c r="CB699" s="171"/>
      <c r="CC699" s="171"/>
      <c r="CD699" s="171"/>
      <c r="CE699" s="171"/>
      <c r="CF699" s="171"/>
      <c r="CG699" s="171"/>
      <c r="CH699" s="171"/>
      <c r="CI699" s="171"/>
      <c r="CJ699" s="171"/>
      <c r="CK699" s="171"/>
      <c r="CL699" s="171"/>
      <c r="CM699" s="171"/>
      <c r="CN699" s="171"/>
      <c r="CO699" s="171"/>
      <c r="CP699" s="171"/>
      <c r="CQ699" s="171"/>
      <c r="CR699" s="171"/>
      <c r="CS699" s="171"/>
      <c r="CT699" s="171"/>
      <c r="CU699" s="171"/>
      <c r="CV699" s="171"/>
      <c r="CW699" s="171"/>
      <c r="CX699" s="171"/>
      <c r="CY699" s="171"/>
      <c r="CZ699" s="171"/>
    </row>
    <row r="700" s="175" customFormat="true" ht="25.15" customHeight="true" x14ac:dyDescent="0.2">
      <c r="C700" s="473"/>
      <c r="D700" s="473"/>
      <c r="E700" s="473"/>
      <c r="F700" s="473"/>
      <c r="G700" s="473"/>
      <c r="H700" s="473"/>
      <c r="I700" s="473"/>
      <c r="J700" s="473"/>
      <c r="K700" s="473"/>
      <c r="L700" s="473"/>
      <c r="M700" s="473"/>
      <c r="N700" s="473"/>
      <c r="O700" s="473"/>
      <c r="P700" s="473"/>
      <c r="Q700" s="473"/>
      <c r="AB700" s="168"/>
      <c r="AC700" s="168"/>
      <c r="AD700" s="168"/>
      <c r="AE700" s="168"/>
      <c r="AF700" s="168"/>
      <c r="AG700" s="168"/>
      <c r="AH700" s="168"/>
      <c r="AI700" s="168"/>
      <c r="AJ700" s="168"/>
      <c r="AK700" s="168"/>
      <c r="AL700" s="168"/>
      <c r="AM700" s="168"/>
      <c r="AN700" s="168"/>
      <c r="AO700" s="168"/>
      <c r="AP700" s="168"/>
      <c r="AQ700" s="168"/>
      <c r="AR700" s="168"/>
      <c r="AS700" s="168"/>
      <c r="AT700" s="168"/>
      <c r="AU700" s="168"/>
      <c r="AV700" s="168"/>
      <c r="AW700" s="168"/>
      <c r="AX700" s="168"/>
      <c r="AY700" s="168"/>
      <c r="AZ700" s="168"/>
      <c r="BA700" s="171"/>
      <c r="BB700" s="256"/>
      <c r="BC700" s="171"/>
      <c r="BD700" s="171"/>
      <c r="BE700" s="171"/>
      <c r="BF700" s="171"/>
      <c r="BG700" s="171"/>
      <c r="BH700" s="171"/>
      <c r="BI700" s="171"/>
      <c r="BJ700" s="171"/>
      <c r="BK700" s="171"/>
      <c r="BL700" s="171"/>
      <c r="BM700" s="171"/>
      <c r="BN700" s="171"/>
      <c r="BO700" s="171"/>
      <c r="BP700" s="171"/>
      <c r="BQ700" s="171"/>
      <c r="BR700" s="171"/>
      <c r="BS700" s="171"/>
      <c r="BT700" s="171"/>
      <c r="BU700" s="171"/>
      <c r="BV700" s="171"/>
      <c r="BW700" s="171"/>
      <c r="BX700" s="171"/>
      <c r="BY700" s="171"/>
      <c r="BZ700" s="171"/>
      <c r="CA700" s="171"/>
      <c r="CB700" s="171"/>
      <c r="CC700" s="171"/>
      <c r="CD700" s="171"/>
      <c r="CE700" s="171"/>
      <c r="CF700" s="171"/>
      <c r="CG700" s="171"/>
      <c r="CH700" s="171"/>
      <c r="CI700" s="171"/>
      <c r="CJ700" s="171"/>
      <c r="CK700" s="171"/>
      <c r="CL700" s="171"/>
      <c r="CM700" s="171"/>
      <c r="CN700" s="171"/>
      <c r="CO700" s="171"/>
      <c r="CP700" s="171"/>
      <c r="CQ700" s="171"/>
      <c r="CR700" s="171"/>
      <c r="CS700" s="171"/>
      <c r="CT700" s="171"/>
      <c r="CU700" s="171"/>
      <c r="CV700" s="171"/>
      <c r="CW700" s="171"/>
      <c r="CX700" s="171"/>
      <c r="CY700" s="171"/>
      <c r="CZ700" s="171"/>
    </row>
    <row r="701" ht="25.15" customHeight="true" x14ac:dyDescent="0.2">
      <c r="C701" s="474"/>
      <c r="D701" s="474"/>
      <c r="E701" s="474"/>
      <c r="F701" s="474"/>
      <c r="G701" s="474"/>
      <c r="H701" s="474"/>
      <c r="I701" s="474"/>
      <c r="J701" s="474"/>
      <c r="K701" s="474"/>
      <c r="L701" s="474"/>
      <c r="M701" s="474"/>
      <c r="N701" s="474"/>
      <c r="O701" s="474"/>
      <c r="P701" s="474"/>
      <c r="Q701" s="474"/>
      <c r="BA701" s="171"/>
      <c r="BB701" s="256"/>
      <c r="BC701" s="171"/>
      <c r="BD701" s="171"/>
      <c r="BE701" s="171"/>
      <c r="BF701" s="171"/>
      <c r="BG701" s="171"/>
      <c r="BH701" s="171"/>
      <c r="BI701" s="171"/>
      <c r="BJ701" s="171"/>
      <c r="BK701" s="171"/>
      <c r="BL701" s="171"/>
      <c r="BM701" s="171"/>
      <c r="BN701" s="171"/>
      <c r="BO701" s="171"/>
      <c r="BP701" s="171"/>
      <c r="BQ701" s="171"/>
      <c r="BR701" s="171"/>
      <c r="BS701" s="171"/>
      <c r="BT701" s="171"/>
      <c r="BU701" s="171"/>
      <c r="BV701" s="171"/>
      <c r="BW701" s="171"/>
      <c r="BX701" s="171"/>
      <c r="BY701" s="171"/>
      <c r="BZ701" s="171"/>
      <c r="CA701" s="171"/>
      <c r="CB701" s="171"/>
      <c r="CC701" s="171"/>
      <c r="CD701" s="171"/>
      <c r="CE701" s="171"/>
      <c r="CF701" s="171"/>
      <c r="CG701" s="171"/>
      <c r="CH701" s="171"/>
      <c r="CI701" s="171"/>
      <c r="CJ701" s="171"/>
      <c r="CK701" s="171"/>
      <c r="CL701" s="171"/>
      <c r="CM701" s="171"/>
      <c r="CN701" s="171"/>
      <c r="CO701" s="171"/>
      <c r="CP701" s="171"/>
      <c r="CQ701" s="171"/>
      <c r="CR701" s="171"/>
      <c r="CS701" s="171"/>
      <c r="CT701" s="171"/>
      <c r="CU701" s="171"/>
      <c r="CV701" s="171"/>
      <c r="CW701" s="171"/>
      <c r="CX701" s="171"/>
      <c r="CY701" s="171"/>
      <c r="CZ701" s="171"/>
    </row>
    <row r="702" ht="25.15" customHeight="true" x14ac:dyDescent="0.2">
      <c r="C702" s="474"/>
      <c r="D702" s="474"/>
      <c r="E702" s="474"/>
      <c r="F702" s="474"/>
      <c r="G702" s="474"/>
      <c r="H702" s="474"/>
      <c r="I702" s="474"/>
      <c r="J702" s="474"/>
      <c r="K702" s="474"/>
      <c r="L702" s="474"/>
      <c r="M702" s="474"/>
      <c r="N702" s="474"/>
      <c r="O702" s="474"/>
      <c r="P702" s="474"/>
      <c r="Q702" s="474"/>
      <c r="BA702" s="171"/>
      <c r="BB702" s="256"/>
      <c r="BC702" s="171"/>
      <c r="BD702" s="171"/>
      <c r="BE702" s="171"/>
      <c r="BF702" s="171"/>
      <c r="BG702" s="171"/>
      <c r="BH702" s="171"/>
      <c r="BI702" s="171"/>
      <c r="BJ702" s="171"/>
      <c r="BK702" s="171"/>
      <c r="BL702" s="171"/>
      <c r="BM702" s="171"/>
      <c r="BN702" s="171"/>
      <c r="BO702" s="171"/>
      <c r="BP702" s="171"/>
      <c r="BQ702" s="171"/>
      <c r="BR702" s="171"/>
      <c r="BS702" s="171"/>
      <c r="BT702" s="171"/>
      <c r="BU702" s="171"/>
      <c r="BV702" s="171"/>
      <c r="BW702" s="171"/>
      <c r="BX702" s="171"/>
      <c r="BY702" s="171"/>
      <c r="BZ702" s="171"/>
      <c r="CA702" s="171"/>
      <c r="CB702" s="171"/>
      <c r="CC702" s="171"/>
      <c r="CD702" s="171"/>
      <c r="CE702" s="171"/>
      <c r="CF702" s="171"/>
      <c r="CG702" s="171"/>
      <c r="CH702" s="171"/>
      <c r="CI702" s="171"/>
      <c r="CJ702" s="171"/>
      <c r="CK702" s="171"/>
      <c r="CL702" s="171"/>
      <c r="CM702" s="171"/>
      <c r="CN702" s="171"/>
      <c r="CO702" s="171"/>
      <c r="CP702" s="171"/>
      <c r="CQ702" s="171"/>
      <c r="CR702" s="171"/>
      <c r="CS702" s="171"/>
      <c r="CT702" s="171"/>
      <c r="CU702" s="171"/>
      <c r="CV702" s="171"/>
      <c r="CW702" s="171"/>
      <c r="CX702" s="171"/>
      <c r="CY702" s="171"/>
      <c r="CZ702" s="171"/>
    </row>
    <row r="703" ht="25.15" customHeight="true" x14ac:dyDescent="0.2">
      <c r="C703" s="474"/>
      <c r="D703" s="474"/>
      <c r="E703" s="474"/>
      <c r="F703" s="474"/>
      <c r="G703" s="474"/>
      <c r="H703" s="474"/>
      <c r="I703" s="474"/>
      <c r="J703" s="474"/>
      <c r="K703" s="474"/>
      <c r="L703" s="474"/>
      <c r="M703" s="474"/>
      <c r="N703" s="474"/>
      <c r="O703" s="474"/>
      <c r="P703" s="474"/>
      <c r="Q703" s="474"/>
      <c r="BA703" s="171"/>
      <c r="BB703" s="256"/>
      <c r="BC703" s="171"/>
      <c r="BD703" s="171"/>
      <c r="BE703" s="171"/>
      <c r="BF703" s="171"/>
      <c r="BG703" s="171"/>
      <c r="BH703" s="171"/>
      <c r="BI703" s="171"/>
      <c r="BJ703" s="171"/>
      <c r="BK703" s="171"/>
      <c r="BL703" s="171"/>
      <c r="BM703" s="171"/>
      <c r="BN703" s="171"/>
      <c r="BO703" s="171"/>
      <c r="BP703" s="171"/>
      <c r="BQ703" s="171"/>
      <c r="BR703" s="171"/>
      <c r="BS703" s="171"/>
      <c r="BT703" s="171"/>
      <c r="BU703" s="171"/>
      <c r="BV703" s="171"/>
      <c r="BW703" s="171"/>
      <c r="BX703" s="171"/>
      <c r="BY703" s="171"/>
      <c r="BZ703" s="171"/>
      <c r="CA703" s="171"/>
      <c r="CB703" s="171"/>
      <c r="CC703" s="171"/>
      <c r="CD703" s="171"/>
      <c r="CE703" s="171"/>
      <c r="CF703" s="171"/>
      <c r="CG703" s="171"/>
      <c r="CH703" s="171"/>
      <c r="CI703" s="171"/>
      <c r="CJ703" s="171"/>
      <c r="CK703" s="171"/>
      <c r="CL703" s="171"/>
      <c r="CM703" s="171"/>
      <c r="CN703" s="171"/>
      <c r="CO703" s="171"/>
      <c r="CP703" s="171"/>
      <c r="CQ703" s="171"/>
      <c r="CR703" s="171"/>
      <c r="CS703" s="171"/>
      <c r="CT703" s="171"/>
      <c r="CU703" s="171"/>
      <c r="CV703" s="171"/>
      <c r="CW703" s="171"/>
      <c r="CX703" s="171"/>
      <c r="CY703" s="171"/>
      <c r="CZ703" s="171"/>
    </row>
    <row r="704" ht="25.15" customHeight="true" x14ac:dyDescent="0.2">
      <c r="C704" s="474"/>
      <c r="D704" s="474"/>
      <c r="E704" s="474"/>
      <c r="F704" s="474"/>
      <c r="G704" s="474"/>
      <c r="H704" s="474"/>
      <c r="I704" s="474"/>
      <c r="J704" s="474"/>
      <c r="K704" s="474"/>
      <c r="L704" s="474"/>
      <c r="M704" s="474"/>
      <c r="N704" s="474"/>
      <c r="O704" s="474"/>
      <c r="P704" s="474"/>
      <c r="Q704" s="474"/>
      <c r="BA704" s="171"/>
      <c r="BB704" s="256"/>
      <c r="BC704" s="171"/>
      <c r="BD704" s="171"/>
      <c r="BE704" s="171"/>
      <c r="BF704" s="171"/>
      <c r="BG704" s="171"/>
      <c r="BH704" s="171"/>
      <c r="BI704" s="171"/>
      <c r="BJ704" s="171"/>
      <c r="BK704" s="171"/>
      <c r="BL704" s="171"/>
      <c r="BM704" s="171"/>
      <c r="BN704" s="171"/>
      <c r="BO704" s="171"/>
      <c r="BP704" s="171"/>
      <c r="BQ704" s="171"/>
      <c r="BR704" s="171"/>
      <c r="BS704" s="171"/>
      <c r="BT704" s="171"/>
      <c r="BU704" s="171"/>
      <c r="BV704" s="171"/>
      <c r="BW704" s="171"/>
      <c r="BX704" s="171"/>
      <c r="BY704" s="171"/>
      <c r="BZ704" s="171"/>
      <c r="CA704" s="171"/>
      <c r="CB704" s="171"/>
      <c r="CC704" s="171"/>
      <c r="CD704" s="171"/>
      <c r="CE704" s="171"/>
      <c r="CF704" s="171"/>
      <c r="CG704" s="171"/>
      <c r="CH704" s="171"/>
      <c r="CI704" s="171"/>
      <c r="CJ704" s="171"/>
      <c r="CK704" s="171"/>
      <c r="CL704" s="171"/>
      <c r="CM704" s="171"/>
      <c r="CN704" s="171"/>
      <c r="CO704" s="171"/>
      <c r="CP704" s="171"/>
      <c r="CQ704" s="171"/>
      <c r="CR704" s="171"/>
      <c r="CS704" s="171"/>
      <c r="CT704" s="171"/>
      <c r="CU704" s="171"/>
      <c r="CV704" s="171"/>
      <c r="CW704" s="171"/>
      <c r="CX704" s="171"/>
      <c r="CY704" s="171"/>
      <c r="CZ704" s="171"/>
    </row>
    <row r="705" ht="25.15" customHeight="true" x14ac:dyDescent="0.2">
      <c r="C705" s="474"/>
      <c r="D705" s="474"/>
      <c r="E705" s="474"/>
      <c r="F705" s="474"/>
      <c r="G705" s="474"/>
      <c r="H705" s="474"/>
      <c r="I705" s="474"/>
      <c r="J705" s="474"/>
      <c r="K705" s="474"/>
      <c r="L705" s="474"/>
      <c r="M705" s="474"/>
      <c r="N705" s="474"/>
      <c r="O705" s="474"/>
      <c r="P705" s="474"/>
      <c r="Q705" s="474"/>
      <c r="BA705" s="171"/>
      <c r="BB705" s="256"/>
      <c r="BC705" s="171"/>
      <c r="BD705" s="171"/>
      <c r="BE705" s="171"/>
      <c r="BF705" s="171"/>
      <c r="BG705" s="171"/>
      <c r="BH705" s="171"/>
      <c r="BI705" s="171"/>
      <c r="BJ705" s="171"/>
      <c r="BK705" s="171"/>
      <c r="BL705" s="171"/>
      <c r="BM705" s="171"/>
      <c r="BN705" s="171"/>
      <c r="BO705" s="171"/>
      <c r="BP705" s="171"/>
      <c r="BQ705" s="171"/>
      <c r="BR705" s="171"/>
      <c r="BS705" s="171"/>
      <c r="BT705" s="171"/>
      <c r="BU705" s="171"/>
      <c r="BV705" s="171"/>
      <c r="BW705" s="171"/>
      <c r="BX705" s="171"/>
      <c r="BY705" s="171"/>
      <c r="BZ705" s="171"/>
      <c r="CA705" s="171"/>
      <c r="CB705" s="171"/>
      <c r="CC705" s="171"/>
      <c r="CD705" s="171"/>
      <c r="CE705" s="171"/>
      <c r="CF705" s="171"/>
      <c r="CG705" s="171"/>
      <c r="CH705" s="171"/>
      <c r="CI705" s="171"/>
      <c r="CJ705" s="171"/>
      <c r="CK705" s="171"/>
      <c r="CL705" s="171"/>
      <c r="CM705" s="171"/>
      <c r="CN705" s="171"/>
      <c r="CO705" s="171"/>
      <c r="CP705" s="171"/>
      <c r="CQ705" s="171"/>
      <c r="CR705" s="171"/>
      <c r="CS705" s="171"/>
      <c r="CT705" s="171"/>
      <c r="CU705" s="171"/>
      <c r="CV705" s="171"/>
      <c r="CW705" s="171"/>
      <c r="CX705" s="171"/>
      <c r="CY705" s="171"/>
      <c r="CZ705" s="171"/>
    </row>
    <row r="706" ht="25.15" customHeight="true" x14ac:dyDescent="0.2">
      <c r="C706" s="474"/>
      <c r="D706" s="474"/>
      <c r="E706" s="474"/>
      <c r="F706" s="474"/>
      <c r="G706" s="474"/>
      <c r="H706" s="474"/>
      <c r="I706" s="474"/>
      <c r="J706" s="474"/>
      <c r="K706" s="474"/>
      <c r="L706" s="474"/>
      <c r="M706" s="474"/>
      <c r="N706" s="474"/>
      <c r="O706" s="474"/>
      <c r="P706" s="474"/>
      <c r="Q706" s="474"/>
      <c r="BA706" s="171"/>
      <c r="BB706" s="256"/>
      <c r="BC706" s="171"/>
      <c r="BD706" s="171"/>
      <c r="BE706" s="171"/>
      <c r="BF706" s="171"/>
      <c r="BG706" s="171"/>
      <c r="BH706" s="171"/>
      <c r="BI706" s="171"/>
      <c r="BJ706" s="171"/>
      <c r="BK706" s="171"/>
      <c r="BL706" s="171"/>
      <c r="BM706" s="171"/>
      <c r="BN706" s="171"/>
      <c r="BO706" s="171"/>
      <c r="BP706" s="171"/>
      <c r="BQ706" s="171"/>
      <c r="BR706" s="171"/>
      <c r="BS706" s="171"/>
      <c r="BT706" s="171"/>
      <c r="BU706" s="171"/>
      <c r="BV706" s="171"/>
      <c r="BW706" s="171"/>
      <c r="BX706" s="171"/>
      <c r="BY706" s="171"/>
      <c r="BZ706" s="171"/>
      <c r="CA706" s="171"/>
      <c r="CB706" s="171"/>
      <c r="CC706" s="171"/>
      <c r="CD706" s="171"/>
      <c r="CE706" s="171"/>
      <c r="CF706" s="171"/>
      <c r="CG706" s="171"/>
      <c r="CH706" s="171"/>
      <c r="CI706" s="171"/>
      <c r="CJ706" s="171"/>
      <c r="CK706" s="171"/>
      <c r="CL706" s="171"/>
      <c r="CM706" s="171"/>
      <c r="CN706" s="171"/>
      <c r="CO706" s="171"/>
      <c r="CP706" s="171"/>
      <c r="CQ706" s="171"/>
      <c r="CR706" s="171"/>
      <c r="CS706" s="171"/>
      <c r="CT706" s="171"/>
      <c r="CU706" s="171"/>
      <c r="CV706" s="171"/>
      <c r="CW706" s="171"/>
      <c r="CX706" s="171"/>
      <c r="CY706" s="171"/>
      <c r="CZ706" s="171"/>
    </row>
    <row r="707" ht="25.15" customHeight="true" x14ac:dyDescent="0.2">
      <c r="C707" s="474"/>
      <c r="D707" s="474"/>
      <c r="E707" s="474"/>
      <c r="F707" s="474"/>
      <c r="G707" s="474"/>
      <c r="H707" s="474"/>
      <c r="I707" s="474"/>
      <c r="J707" s="474"/>
      <c r="K707" s="474"/>
      <c r="L707" s="474"/>
      <c r="M707" s="474"/>
      <c r="N707" s="474"/>
      <c r="O707" s="474"/>
      <c r="P707" s="474"/>
      <c r="Q707" s="474"/>
      <c r="BA707" s="171"/>
      <c r="BB707" s="256"/>
      <c r="BC707" s="171"/>
      <c r="BD707" s="171"/>
      <c r="BE707" s="171"/>
      <c r="BF707" s="171"/>
      <c r="BG707" s="171"/>
      <c r="BH707" s="171"/>
      <c r="BI707" s="171"/>
      <c r="BJ707" s="171"/>
      <c r="BK707" s="171"/>
      <c r="BL707" s="171"/>
      <c r="BM707" s="171"/>
      <c r="BN707" s="171"/>
      <c r="BO707" s="171"/>
      <c r="BP707" s="171"/>
      <c r="BQ707" s="171"/>
      <c r="BR707" s="171"/>
      <c r="BS707" s="171"/>
      <c r="BT707" s="171"/>
      <c r="BU707" s="171"/>
      <c r="BV707" s="171"/>
      <c r="BW707" s="171"/>
      <c r="BX707" s="171"/>
      <c r="BY707" s="171"/>
      <c r="BZ707" s="171"/>
      <c r="CA707" s="171"/>
      <c r="CB707" s="171"/>
      <c r="CC707" s="171"/>
      <c r="CD707" s="171"/>
      <c r="CE707" s="171"/>
      <c r="CF707" s="171"/>
      <c r="CG707" s="171"/>
      <c r="CH707" s="171"/>
      <c r="CI707" s="171"/>
      <c r="CJ707" s="171"/>
      <c r="CK707" s="171"/>
      <c r="CL707" s="171"/>
      <c r="CM707" s="171"/>
      <c r="CN707" s="171"/>
      <c r="CO707" s="171"/>
      <c r="CP707" s="171"/>
      <c r="CQ707" s="171"/>
      <c r="CR707" s="171"/>
      <c r="CS707" s="171"/>
      <c r="CT707" s="171"/>
      <c r="CU707" s="171"/>
      <c r="CV707" s="171"/>
      <c r="CW707" s="171"/>
      <c r="CX707" s="171"/>
      <c r="CY707" s="171"/>
      <c r="CZ707" s="171"/>
    </row>
    <row r="708" ht="25.15" customHeight="true" x14ac:dyDescent="0.2">
      <c r="C708" s="474"/>
      <c r="D708" s="474"/>
      <c r="E708" s="474"/>
      <c r="F708" s="474"/>
      <c r="G708" s="474"/>
      <c r="H708" s="474"/>
      <c r="I708" s="474"/>
      <c r="J708" s="474"/>
      <c r="K708" s="474"/>
      <c r="L708" s="474"/>
      <c r="M708" s="474"/>
      <c r="N708" s="474"/>
      <c r="O708" s="474"/>
      <c r="P708" s="474"/>
      <c r="Q708" s="474"/>
      <c r="BA708" s="171"/>
      <c r="BB708" s="256"/>
      <c r="BC708" s="171"/>
      <c r="BD708" s="171"/>
      <c r="BE708" s="171"/>
      <c r="BF708" s="171"/>
      <c r="BG708" s="171"/>
      <c r="BH708" s="171"/>
      <c r="BI708" s="171"/>
      <c r="BJ708" s="171"/>
      <c r="BK708" s="171"/>
      <c r="BL708" s="171"/>
      <c r="BM708" s="171"/>
      <c r="BN708" s="171"/>
      <c r="BO708" s="171"/>
      <c r="BP708" s="171"/>
      <c r="BQ708" s="171"/>
      <c r="BR708" s="171"/>
      <c r="BS708" s="171"/>
      <c r="BT708" s="171"/>
      <c r="BU708" s="171"/>
      <c r="BV708" s="171"/>
      <c r="BW708" s="171"/>
      <c r="BX708" s="171"/>
      <c r="BY708" s="171"/>
      <c r="BZ708" s="171"/>
      <c r="CA708" s="171"/>
      <c r="CB708" s="171"/>
      <c r="CC708" s="171"/>
      <c r="CD708" s="171"/>
      <c r="CE708" s="171"/>
      <c r="CF708" s="171"/>
      <c r="CG708" s="171"/>
      <c r="CH708" s="171"/>
      <c r="CI708" s="171"/>
      <c r="CJ708" s="171"/>
      <c r="CK708" s="171"/>
      <c r="CL708" s="171"/>
      <c r="CM708" s="171"/>
      <c r="CN708" s="171"/>
      <c r="CO708" s="171"/>
      <c r="CP708" s="171"/>
      <c r="CQ708" s="171"/>
      <c r="CR708" s="171"/>
      <c r="CS708" s="171"/>
      <c r="CT708" s="171"/>
      <c r="CU708" s="171"/>
      <c r="CV708" s="171"/>
      <c r="CW708" s="171"/>
      <c r="CX708" s="171"/>
      <c r="CY708" s="171"/>
      <c r="CZ708" s="171"/>
    </row>
    <row r="709" ht="25.15" customHeight="true" x14ac:dyDescent="0.2">
      <c r="C709" s="474"/>
      <c r="D709" s="474"/>
      <c r="E709" s="474"/>
      <c r="F709" s="474"/>
      <c r="G709" s="474"/>
      <c r="H709" s="474"/>
      <c r="I709" s="474"/>
      <c r="J709" s="474"/>
      <c r="K709" s="474"/>
      <c r="L709" s="474"/>
      <c r="M709" s="474"/>
      <c r="N709" s="474"/>
      <c r="O709" s="474"/>
      <c r="P709" s="474"/>
      <c r="Q709" s="474"/>
      <c r="BA709" s="171"/>
      <c r="BB709" s="256"/>
      <c r="BC709" s="171"/>
      <c r="BD709" s="171"/>
      <c r="BE709" s="171"/>
      <c r="BF709" s="171"/>
      <c r="BG709" s="171"/>
      <c r="BH709" s="171"/>
      <c r="BI709" s="171"/>
      <c r="BJ709" s="171"/>
      <c r="BK709" s="171"/>
      <c r="BL709" s="171"/>
      <c r="BM709" s="171"/>
      <c r="BN709" s="171"/>
      <c r="BO709" s="171"/>
      <c r="BP709" s="171"/>
      <c r="BQ709" s="171"/>
      <c r="BR709" s="171"/>
      <c r="BS709" s="171"/>
      <c r="BT709" s="171"/>
      <c r="BU709" s="171"/>
      <c r="BV709" s="171"/>
      <c r="BW709" s="171"/>
      <c r="BX709" s="171"/>
      <c r="BY709" s="171"/>
      <c r="BZ709" s="171"/>
      <c r="CA709" s="171"/>
      <c r="CB709" s="171"/>
      <c r="CC709" s="171"/>
      <c r="CD709" s="171"/>
      <c r="CE709" s="171"/>
      <c r="CF709" s="171"/>
      <c r="CG709" s="171"/>
      <c r="CH709" s="171"/>
      <c r="CI709" s="171"/>
      <c r="CJ709" s="171"/>
      <c r="CK709" s="171"/>
      <c r="CL709" s="171"/>
      <c r="CM709" s="171"/>
      <c r="CN709" s="171"/>
      <c r="CO709" s="171"/>
      <c r="CP709" s="171"/>
      <c r="CQ709" s="171"/>
      <c r="CR709" s="171"/>
      <c r="CS709" s="171"/>
      <c r="CT709" s="171"/>
      <c r="CU709" s="171"/>
      <c r="CV709" s="171"/>
      <c r="CW709" s="171"/>
      <c r="CX709" s="171"/>
      <c r="CY709" s="171"/>
      <c r="CZ709" s="171"/>
    </row>
    <row r="710" ht="25.15" customHeight="true" x14ac:dyDescent="0.2">
      <c r="C710" s="474"/>
      <c r="D710" s="474"/>
      <c r="E710" s="474"/>
      <c r="F710" s="474"/>
      <c r="G710" s="474"/>
      <c r="H710" s="474"/>
      <c r="I710" s="474"/>
      <c r="J710" s="474"/>
      <c r="K710" s="474"/>
      <c r="L710" s="474"/>
      <c r="M710" s="474"/>
      <c r="N710" s="474"/>
      <c r="O710" s="474"/>
      <c r="P710" s="474"/>
      <c r="Q710" s="474"/>
      <c r="BA710" s="171"/>
      <c r="BB710" s="256"/>
      <c r="BC710" s="171"/>
      <c r="BD710" s="171"/>
      <c r="BE710" s="171"/>
      <c r="BF710" s="171"/>
      <c r="BG710" s="171"/>
      <c r="BH710" s="171"/>
      <c r="BI710" s="171"/>
      <c r="BJ710" s="171"/>
      <c r="BK710" s="171"/>
      <c r="BL710" s="171"/>
      <c r="BM710" s="171"/>
      <c r="BN710" s="171"/>
      <c r="BO710" s="171"/>
      <c r="BP710" s="171"/>
      <c r="BQ710" s="171"/>
      <c r="BR710" s="171"/>
      <c r="BS710" s="171"/>
      <c r="BT710" s="171"/>
      <c r="BU710" s="171"/>
      <c r="BV710" s="171"/>
      <c r="BW710" s="171"/>
      <c r="BX710" s="171"/>
      <c r="BY710" s="171"/>
      <c r="BZ710" s="171"/>
      <c r="CA710" s="171"/>
      <c r="CB710" s="171"/>
      <c r="CC710" s="171"/>
      <c r="CD710" s="171"/>
      <c r="CE710" s="171"/>
      <c r="CF710" s="171"/>
      <c r="CG710" s="171"/>
      <c r="CH710" s="171"/>
      <c r="CI710" s="171"/>
      <c r="CJ710" s="171"/>
      <c r="CK710" s="171"/>
      <c r="CL710" s="171"/>
      <c r="CM710" s="171"/>
      <c r="CN710" s="171"/>
      <c r="CO710" s="171"/>
      <c r="CP710" s="171"/>
      <c r="CQ710" s="171"/>
      <c r="CR710" s="171"/>
      <c r="CS710" s="171"/>
      <c r="CT710" s="171"/>
      <c r="CU710" s="171"/>
      <c r="CV710" s="171"/>
      <c r="CW710" s="171"/>
      <c r="CX710" s="171"/>
      <c r="CY710" s="171"/>
      <c r="CZ710" s="171"/>
    </row>
    <row r="711" ht="25.15" customHeight="true" x14ac:dyDescent="0.2">
      <c r="C711" s="474"/>
      <c r="D711" s="474"/>
      <c r="E711" s="474"/>
      <c r="F711" s="474"/>
      <c r="G711" s="474"/>
      <c r="H711" s="474"/>
      <c r="I711" s="474"/>
      <c r="J711" s="474"/>
      <c r="K711" s="474"/>
      <c r="L711" s="474"/>
      <c r="M711" s="474"/>
      <c r="N711" s="474"/>
      <c r="O711" s="474"/>
      <c r="P711" s="474"/>
      <c r="Q711" s="474"/>
      <c r="BA711" s="171"/>
      <c r="BB711" s="256"/>
      <c r="BC711" s="171"/>
      <c r="BD711" s="171"/>
      <c r="BE711" s="171"/>
      <c r="BF711" s="171"/>
      <c r="BG711" s="171"/>
      <c r="BH711" s="171"/>
      <c r="BI711" s="171"/>
      <c r="BJ711" s="171"/>
      <c r="BK711" s="171"/>
      <c r="BL711" s="171"/>
      <c r="BM711" s="171"/>
      <c r="BN711" s="171"/>
      <c r="BO711" s="171"/>
      <c r="BP711" s="171"/>
      <c r="BQ711" s="171"/>
      <c r="BR711" s="171"/>
      <c r="BS711" s="171"/>
      <c r="BT711" s="171"/>
      <c r="BU711" s="171"/>
      <c r="BV711" s="171"/>
      <c r="BW711" s="171"/>
      <c r="BX711" s="171"/>
      <c r="BY711" s="171"/>
      <c r="BZ711" s="171"/>
      <c r="CA711" s="171"/>
      <c r="CB711" s="171"/>
      <c r="CC711" s="171"/>
      <c r="CD711" s="171"/>
      <c r="CE711" s="171"/>
      <c r="CF711" s="171"/>
      <c r="CG711" s="171"/>
      <c r="CH711" s="171"/>
      <c r="CI711" s="171"/>
      <c r="CJ711" s="171"/>
      <c r="CK711" s="171"/>
      <c r="CL711" s="171"/>
      <c r="CM711" s="171"/>
      <c r="CN711" s="171"/>
      <c r="CO711" s="171"/>
      <c r="CP711" s="171"/>
      <c r="CQ711" s="171"/>
      <c r="CR711" s="171"/>
      <c r="CS711" s="171"/>
      <c r="CT711" s="171"/>
      <c r="CU711" s="171"/>
      <c r="CV711" s="171"/>
      <c r="CW711" s="171"/>
      <c r="CX711" s="171"/>
      <c r="CY711" s="171"/>
      <c r="CZ711" s="171"/>
    </row>
    <row r="712" ht="25.15" customHeight="true" x14ac:dyDescent="0.2">
      <c r="C712" s="474"/>
      <c r="D712" s="474"/>
      <c r="E712" s="474"/>
      <c r="F712" s="474"/>
      <c r="G712" s="474"/>
      <c r="H712" s="474"/>
      <c r="I712" s="474"/>
      <c r="J712" s="474"/>
      <c r="K712" s="474"/>
      <c r="L712" s="474"/>
      <c r="M712" s="474"/>
      <c r="N712" s="474"/>
      <c r="O712" s="474"/>
      <c r="P712" s="474"/>
      <c r="Q712" s="474"/>
      <c r="BA712" s="171"/>
      <c r="BB712" s="256"/>
      <c r="BC712" s="171"/>
      <c r="BD712" s="171"/>
      <c r="BE712" s="171"/>
      <c r="BF712" s="171"/>
      <c r="BG712" s="171"/>
      <c r="BH712" s="171"/>
      <c r="BI712" s="171"/>
      <c r="BJ712" s="171"/>
      <c r="BK712" s="171"/>
      <c r="BL712" s="171"/>
      <c r="BM712" s="171"/>
      <c r="BN712" s="171"/>
      <c r="BO712" s="171"/>
      <c r="BP712" s="171"/>
      <c r="BQ712" s="171"/>
      <c r="BR712" s="171"/>
      <c r="BS712" s="171"/>
      <c r="BT712" s="171"/>
      <c r="BU712" s="171"/>
      <c r="BV712" s="171"/>
      <c r="BW712" s="171"/>
      <c r="BX712" s="171"/>
      <c r="BY712" s="171"/>
      <c r="BZ712" s="171"/>
      <c r="CA712" s="171"/>
      <c r="CB712" s="171"/>
      <c r="CC712" s="171"/>
      <c r="CD712" s="171"/>
      <c r="CE712" s="171"/>
      <c r="CF712" s="171"/>
      <c r="CG712" s="171"/>
      <c r="CH712" s="171"/>
      <c r="CI712" s="171"/>
      <c r="CJ712" s="171"/>
      <c r="CK712" s="171"/>
      <c r="CL712" s="171"/>
      <c r="CM712" s="171"/>
      <c r="CN712" s="171"/>
      <c r="CO712" s="171"/>
      <c r="CP712" s="171"/>
      <c r="CQ712" s="171"/>
      <c r="CR712" s="171"/>
      <c r="CS712" s="171"/>
      <c r="CT712" s="171"/>
      <c r="CU712" s="171"/>
      <c r="CV712" s="171"/>
      <c r="CW712" s="171"/>
      <c r="CX712" s="171"/>
      <c r="CY712" s="171"/>
      <c r="CZ712" s="171"/>
    </row>
    <row r="713" ht="25.15" customHeight="true" x14ac:dyDescent="0.2">
      <c r="C713" s="474"/>
      <c r="D713" s="474"/>
      <c r="E713" s="474"/>
      <c r="F713" s="474"/>
      <c r="G713" s="474"/>
      <c r="H713" s="474"/>
      <c r="I713" s="474"/>
      <c r="J713" s="474"/>
      <c r="K713" s="474"/>
      <c r="L713" s="474"/>
      <c r="M713" s="474"/>
      <c r="N713" s="474"/>
      <c r="O713" s="474"/>
      <c r="P713" s="474"/>
      <c r="Q713" s="474"/>
      <c r="BA713" s="171"/>
      <c r="BB713" s="256"/>
      <c r="BC713" s="171"/>
      <c r="BD713" s="171"/>
      <c r="BE713" s="171"/>
      <c r="BF713" s="171"/>
      <c r="BG713" s="171"/>
      <c r="BH713" s="171"/>
      <c r="BI713" s="171"/>
      <c r="BJ713" s="171"/>
      <c r="BK713" s="171"/>
      <c r="BL713" s="171"/>
      <c r="BM713" s="171"/>
      <c r="BN713" s="171"/>
      <c r="BO713" s="171"/>
      <c r="BP713" s="171"/>
      <c r="BQ713" s="171"/>
      <c r="BR713" s="171"/>
      <c r="BS713" s="171"/>
      <c r="BT713" s="171"/>
      <c r="BU713" s="171"/>
      <c r="BV713" s="171"/>
      <c r="BW713" s="171"/>
      <c r="BX713" s="171"/>
      <c r="BY713" s="171"/>
      <c r="BZ713" s="171"/>
      <c r="CA713" s="171"/>
      <c r="CB713" s="171"/>
      <c r="CC713" s="171"/>
      <c r="CD713" s="171"/>
      <c r="CE713" s="171"/>
      <c r="CF713" s="171"/>
      <c r="CG713" s="171"/>
      <c r="CH713" s="171"/>
      <c r="CI713" s="171"/>
      <c r="CJ713" s="171"/>
      <c r="CK713" s="171"/>
      <c r="CL713" s="171"/>
      <c r="CM713" s="171"/>
      <c r="CN713" s="171"/>
      <c r="CO713" s="171"/>
      <c r="CP713" s="171"/>
      <c r="CQ713" s="171"/>
      <c r="CR713" s="171"/>
      <c r="CS713" s="171"/>
      <c r="CT713" s="171"/>
      <c r="CU713" s="171"/>
      <c r="CV713" s="171"/>
      <c r="CW713" s="171"/>
      <c r="CX713" s="171"/>
      <c r="CY713" s="171"/>
      <c r="CZ713" s="171"/>
    </row>
    <row r="714" ht="25.15" customHeight="true" x14ac:dyDescent="0.2">
      <c r="C714" s="474"/>
      <c r="D714" s="474"/>
      <c r="E714" s="474"/>
      <c r="F714" s="474"/>
      <c r="G714" s="474"/>
      <c r="H714" s="474"/>
      <c r="I714" s="474"/>
      <c r="J714" s="474"/>
      <c r="K714" s="474"/>
      <c r="L714" s="474"/>
      <c r="M714" s="474"/>
      <c r="N714" s="474"/>
      <c r="O714" s="474"/>
      <c r="P714" s="474"/>
      <c r="Q714" s="474"/>
      <c r="BA714" s="171"/>
      <c r="BB714" s="256"/>
      <c r="BC714" s="171"/>
      <c r="BD714" s="171"/>
      <c r="BE714" s="171"/>
      <c r="BF714" s="171"/>
      <c r="BG714" s="171"/>
      <c r="BH714" s="171"/>
      <c r="BI714" s="171"/>
      <c r="BJ714" s="171"/>
      <c r="BK714" s="171"/>
      <c r="BL714" s="171"/>
      <c r="BM714" s="171"/>
      <c r="BN714" s="171"/>
      <c r="BO714" s="171"/>
      <c r="BP714" s="171"/>
      <c r="BQ714" s="171"/>
      <c r="BR714" s="171"/>
      <c r="BS714" s="171"/>
      <c r="BT714" s="171"/>
      <c r="BU714" s="171"/>
      <c r="BV714" s="171"/>
      <c r="BW714" s="171"/>
      <c r="BX714" s="171"/>
      <c r="BY714" s="171"/>
      <c r="BZ714" s="171"/>
      <c r="CA714" s="171"/>
      <c r="CB714" s="171"/>
      <c r="CC714" s="171"/>
      <c r="CD714" s="171"/>
      <c r="CE714" s="171"/>
      <c r="CF714" s="171"/>
      <c r="CG714" s="171"/>
      <c r="CH714" s="171"/>
      <c r="CI714" s="171"/>
      <c r="CJ714" s="171"/>
      <c r="CK714" s="171"/>
      <c r="CL714" s="171"/>
      <c r="CM714" s="171"/>
      <c r="CN714" s="171"/>
      <c r="CO714" s="171"/>
      <c r="CP714" s="171"/>
      <c r="CQ714" s="171"/>
      <c r="CR714" s="171"/>
      <c r="CS714" s="171"/>
      <c r="CT714" s="171"/>
      <c r="CU714" s="171"/>
      <c r="CV714" s="171"/>
      <c r="CW714" s="171"/>
      <c r="CX714" s="171"/>
      <c r="CY714" s="171"/>
      <c r="CZ714" s="171"/>
    </row>
    <row r="715" ht="25.15" customHeight="true" x14ac:dyDescent="0.2">
      <c r="C715" s="474"/>
      <c r="D715" s="474"/>
      <c r="E715" s="474"/>
      <c r="F715" s="474"/>
      <c r="G715" s="474"/>
      <c r="H715" s="474"/>
      <c r="I715" s="474"/>
      <c r="J715" s="474"/>
      <c r="K715" s="474"/>
      <c r="L715" s="474"/>
      <c r="M715" s="474"/>
      <c r="N715" s="474"/>
      <c r="O715" s="474"/>
      <c r="P715" s="474"/>
      <c r="Q715" s="474"/>
      <c r="BA715" s="171"/>
      <c r="BB715" s="256"/>
      <c r="BC715" s="171"/>
      <c r="BD715" s="171"/>
      <c r="BE715" s="171"/>
      <c r="BF715" s="171"/>
      <c r="BG715" s="171"/>
      <c r="BH715" s="171"/>
      <c r="BI715" s="171"/>
      <c r="BJ715" s="171"/>
      <c r="BK715" s="171"/>
      <c r="BL715" s="171"/>
      <c r="BM715" s="171"/>
      <c r="BN715" s="171"/>
      <c r="BO715" s="171"/>
      <c r="BP715" s="171"/>
      <c r="BQ715" s="171"/>
      <c r="BR715" s="171"/>
      <c r="BS715" s="171"/>
      <c r="BT715" s="171"/>
      <c r="BU715" s="171"/>
      <c r="BV715" s="171"/>
      <c r="BW715" s="171"/>
      <c r="BX715" s="171"/>
      <c r="BY715" s="171"/>
      <c r="BZ715" s="171"/>
      <c r="CA715" s="171"/>
      <c r="CB715" s="171"/>
      <c r="CC715" s="171"/>
      <c r="CD715" s="171"/>
      <c r="CE715" s="171"/>
      <c r="CF715" s="171"/>
      <c r="CG715" s="171"/>
      <c r="CH715" s="171"/>
      <c r="CI715" s="171"/>
      <c r="CJ715" s="171"/>
      <c r="CK715" s="171"/>
      <c r="CL715" s="171"/>
      <c r="CM715" s="171"/>
      <c r="CN715" s="171"/>
      <c r="CO715" s="171"/>
      <c r="CP715" s="171"/>
      <c r="CQ715" s="171"/>
      <c r="CR715" s="171"/>
      <c r="CS715" s="171"/>
      <c r="CT715" s="171"/>
      <c r="CU715" s="171"/>
      <c r="CV715" s="171"/>
      <c r="CW715" s="171"/>
      <c r="CX715" s="171"/>
      <c r="CY715" s="171"/>
      <c r="CZ715" s="171"/>
    </row>
    <row r="716" ht="25.15" customHeight="true" x14ac:dyDescent="0.2">
      <c r="C716" s="474"/>
      <c r="D716" s="474"/>
      <c r="E716" s="474"/>
      <c r="F716" s="474"/>
      <c r="G716" s="474"/>
      <c r="H716" s="474"/>
      <c r="I716" s="474"/>
      <c r="J716" s="474"/>
      <c r="K716" s="474"/>
      <c r="L716" s="474"/>
      <c r="M716" s="474"/>
      <c r="N716" s="474"/>
      <c r="O716" s="474"/>
      <c r="P716" s="474"/>
      <c r="Q716" s="474"/>
      <c r="BA716" s="171"/>
      <c r="BB716" s="256"/>
      <c r="BC716" s="171"/>
      <c r="BD716" s="171"/>
      <c r="BE716" s="171"/>
      <c r="BF716" s="171"/>
      <c r="BG716" s="171"/>
      <c r="BH716" s="171"/>
      <c r="BI716" s="171"/>
      <c r="BJ716" s="171"/>
      <c r="BK716" s="171"/>
      <c r="BL716" s="171"/>
      <c r="BM716" s="171"/>
      <c r="BN716" s="171"/>
      <c r="BO716" s="171"/>
      <c r="BP716" s="171"/>
      <c r="BQ716" s="171"/>
      <c r="BR716" s="171"/>
      <c r="BS716" s="171"/>
      <c r="BT716" s="171"/>
      <c r="BU716" s="171"/>
      <c r="BV716" s="171"/>
      <c r="BW716" s="171"/>
      <c r="BX716" s="171"/>
      <c r="BY716" s="171"/>
      <c r="BZ716" s="171"/>
      <c r="CA716" s="171"/>
      <c r="CB716" s="171"/>
      <c r="CC716" s="171"/>
      <c r="CD716" s="171"/>
      <c r="CE716" s="171"/>
      <c r="CF716" s="171"/>
      <c r="CG716" s="171"/>
      <c r="CH716" s="171"/>
      <c r="CI716" s="171"/>
      <c r="CJ716" s="171"/>
      <c r="CK716" s="171"/>
      <c r="CL716" s="171"/>
      <c r="CM716" s="171"/>
      <c r="CN716" s="171"/>
      <c r="CO716" s="171"/>
      <c r="CP716" s="171"/>
      <c r="CQ716" s="171"/>
      <c r="CR716" s="171"/>
      <c r="CS716" s="171"/>
      <c r="CT716" s="171"/>
      <c r="CU716" s="171"/>
      <c r="CV716" s="171"/>
      <c r="CW716" s="171"/>
      <c r="CX716" s="171"/>
      <c r="CY716" s="171"/>
      <c r="CZ716" s="171"/>
    </row>
    <row r="717" ht="25.15" customHeight="true" x14ac:dyDescent="0.2">
      <c r="C717" s="474"/>
      <c r="D717" s="474"/>
      <c r="E717" s="474"/>
      <c r="F717" s="474"/>
      <c r="G717" s="474"/>
      <c r="H717" s="474"/>
      <c r="I717" s="474"/>
      <c r="J717" s="474"/>
      <c r="K717" s="474"/>
      <c r="L717" s="474"/>
      <c r="M717" s="474"/>
      <c r="N717" s="474"/>
      <c r="O717" s="474"/>
      <c r="P717" s="474"/>
      <c r="Q717" s="474"/>
      <c r="BA717" s="171"/>
      <c r="BB717" s="256"/>
      <c r="BC717" s="171"/>
      <c r="BD717" s="171"/>
      <c r="BE717" s="171"/>
      <c r="BF717" s="171"/>
      <c r="BG717" s="171"/>
      <c r="BH717" s="171"/>
      <c r="BI717" s="171"/>
      <c r="BJ717" s="171"/>
      <c r="BK717" s="171"/>
      <c r="BL717" s="171"/>
      <c r="BM717" s="171"/>
      <c r="BN717" s="171"/>
      <c r="BO717" s="171"/>
      <c r="BP717" s="171"/>
      <c r="BQ717" s="171"/>
      <c r="BR717" s="171"/>
      <c r="BS717" s="171"/>
      <c r="BT717" s="171"/>
      <c r="BU717" s="171"/>
      <c r="BV717" s="171"/>
      <c r="BW717" s="171"/>
      <c r="BX717" s="171"/>
      <c r="BY717" s="171"/>
      <c r="BZ717" s="171"/>
      <c r="CA717" s="171"/>
      <c r="CB717" s="171"/>
      <c r="CC717" s="171"/>
      <c r="CD717" s="171"/>
      <c r="CE717" s="171"/>
      <c r="CF717" s="171"/>
      <c r="CG717" s="171"/>
      <c r="CH717" s="171"/>
      <c r="CI717" s="171"/>
      <c r="CJ717" s="171"/>
      <c r="CK717" s="171"/>
      <c r="CL717" s="171"/>
      <c r="CM717" s="171"/>
      <c r="CN717" s="171"/>
      <c r="CO717" s="171"/>
      <c r="CP717" s="171"/>
      <c r="CQ717" s="171"/>
      <c r="CR717" s="171"/>
      <c r="CS717" s="171"/>
      <c r="CT717" s="171"/>
      <c r="CU717" s="171"/>
      <c r="CV717" s="171"/>
      <c r="CW717" s="171"/>
      <c r="CX717" s="171"/>
      <c r="CY717" s="171"/>
      <c r="CZ717" s="171"/>
    </row>
    <row r="718" ht="25.15" customHeight="true" x14ac:dyDescent="0.2">
      <c r="C718" s="474"/>
      <c r="D718" s="474"/>
      <c r="E718" s="474"/>
      <c r="F718" s="474"/>
      <c r="G718" s="474"/>
      <c r="H718" s="474"/>
      <c r="I718" s="474"/>
      <c r="J718" s="474"/>
      <c r="K718" s="474"/>
      <c r="L718" s="474"/>
      <c r="M718" s="474"/>
      <c r="N718" s="474"/>
      <c r="O718" s="474"/>
      <c r="P718" s="474"/>
      <c r="Q718" s="474"/>
      <c r="BA718" s="171"/>
      <c r="BB718" s="256"/>
      <c r="BC718" s="171"/>
      <c r="BD718" s="171"/>
      <c r="BE718" s="171"/>
      <c r="BF718" s="171"/>
      <c r="BG718" s="171"/>
      <c r="BH718" s="171"/>
      <c r="BI718" s="171"/>
      <c r="BJ718" s="171"/>
      <c r="BK718" s="171"/>
      <c r="BL718" s="171"/>
      <c r="BM718" s="171"/>
      <c r="BN718" s="171"/>
      <c r="BO718" s="171"/>
      <c r="BP718" s="171"/>
      <c r="BQ718" s="171"/>
      <c r="BR718" s="171"/>
      <c r="BS718" s="171"/>
      <c r="BT718" s="171"/>
      <c r="BU718" s="171"/>
      <c r="BV718" s="171"/>
      <c r="BW718" s="171"/>
      <c r="BX718" s="171"/>
      <c r="BY718" s="171"/>
      <c r="BZ718" s="171"/>
      <c r="CA718" s="171"/>
      <c r="CB718" s="171"/>
      <c r="CC718" s="171"/>
      <c r="CD718" s="171"/>
      <c r="CE718" s="171"/>
      <c r="CF718" s="171"/>
      <c r="CG718" s="171"/>
      <c r="CH718" s="171"/>
      <c r="CI718" s="171"/>
      <c r="CJ718" s="171"/>
      <c r="CK718" s="171"/>
      <c r="CL718" s="171"/>
      <c r="CM718" s="171"/>
      <c r="CN718" s="171"/>
      <c r="CO718" s="171"/>
      <c r="CP718" s="171"/>
      <c r="CQ718" s="171"/>
      <c r="CR718" s="171"/>
      <c r="CS718" s="171"/>
      <c r="CT718" s="171"/>
      <c r="CU718" s="171"/>
      <c r="CV718" s="171"/>
      <c r="CW718" s="171"/>
      <c r="CX718" s="171"/>
      <c r="CY718" s="171"/>
      <c r="CZ718" s="171"/>
    </row>
    <row r="719" ht="25.15" customHeight="true" x14ac:dyDescent="0.2">
      <c r="C719" s="474"/>
      <c r="D719" s="474"/>
      <c r="E719" s="474"/>
      <c r="F719" s="474"/>
      <c r="G719" s="474"/>
      <c r="H719" s="474"/>
      <c r="I719" s="474"/>
      <c r="J719" s="474"/>
      <c r="K719" s="474"/>
      <c r="L719" s="474"/>
      <c r="M719" s="474"/>
      <c r="N719" s="474"/>
      <c r="O719" s="474"/>
      <c r="P719" s="474"/>
      <c r="Q719" s="474"/>
      <c r="BA719" s="171"/>
      <c r="BB719" s="256"/>
      <c r="BC719" s="171"/>
      <c r="BD719" s="171"/>
      <c r="BE719" s="171"/>
      <c r="BF719" s="171"/>
      <c r="BG719" s="171"/>
      <c r="BH719" s="171"/>
      <c r="BI719" s="171"/>
      <c r="BJ719" s="171"/>
      <c r="BK719" s="171"/>
      <c r="BL719" s="171"/>
      <c r="BM719" s="171"/>
      <c r="BN719" s="171"/>
      <c r="BO719" s="171"/>
      <c r="BP719" s="171"/>
      <c r="BQ719" s="171"/>
      <c r="BR719" s="171"/>
      <c r="BS719" s="171"/>
      <c r="BT719" s="171"/>
      <c r="BU719" s="171"/>
      <c r="BV719" s="171"/>
      <c r="BW719" s="171"/>
      <c r="BX719" s="171"/>
      <c r="BY719" s="171"/>
      <c r="BZ719" s="171"/>
      <c r="CA719" s="171"/>
      <c r="CB719" s="171"/>
      <c r="CC719" s="171"/>
      <c r="CD719" s="171"/>
      <c r="CE719" s="171"/>
      <c r="CF719" s="171"/>
      <c r="CG719" s="171"/>
      <c r="CH719" s="171"/>
      <c r="CI719" s="171"/>
      <c r="CJ719" s="171"/>
      <c r="CK719" s="171"/>
      <c r="CL719" s="171"/>
      <c r="CM719" s="171"/>
      <c r="CN719" s="171"/>
      <c r="CO719" s="171"/>
      <c r="CP719" s="171"/>
      <c r="CQ719" s="171"/>
      <c r="CR719" s="171"/>
      <c r="CS719" s="171"/>
      <c r="CT719" s="171"/>
      <c r="CU719" s="171"/>
      <c r="CV719" s="171"/>
      <c r="CW719" s="171"/>
      <c r="CX719" s="171"/>
      <c r="CY719" s="171"/>
      <c r="CZ719" s="171"/>
    </row>
    <row r="720" ht="25.15" customHeight="true" x14ac:dyDescent="0.2">
      <c r="C720" s="474"/>
      <c r="D720" s="474"/>
      <c r="E720" s="474"/>
      <c r="F720" s="474"/>
      <c r="G720" s="474"/>
      <c r="H720" s="474"/>
      <c r="I720" s="474"/>
      <c r="J720" s="474"/>
      <c r="K720" s="474"/>
      <c r="L720" s="474"/>
      <c r="M720" s="474"/>
      <c r="N720" s="474"/>
      <c r="O720" s="474"/>
      <c r="P720" s="474"/>
      <c r="Q720" s="474"/>
      <c r="BA720" s="171"/>
      <c r="BB720" s="256"/>
      <c r="BC720" s="171"/>
      <c r="BD720" s="171"/>
      <c r="BE720" s="171"/>
      <c r="BF720" s="171"/>
      <c r="BG720" s="171"/>
      <c r="BH720" s="171"/>
      <c r="BI720" s="171"/>
      <c r="BJ720" s="171"/>
      <c r="BK720" s="171"/>
      <c r="BL720" s="171"/>
      <c r="BM720" s="171"/>
      <c r="BN720" s="171"/>
      <c r="BO720" s="171"/>
      <c r="BP720" s="171"/>
      <c r="BQ720" s="171"/>
      <c r="BR720" s="171"/>
      <c r="BS720" s="171"/>
      <c r="BT720" s="171"/>
      <c r="BU720" s="171"/>
      <c r="BV720" s="171"/>
      <c r="BW720" s="171"/>
      <c r="BX720" s="171"/>
      <c r="BY720" s="171"/>
      <c r="BZ720" s="171"/>
      <c r="CA720" s="171"/>
      <c r="CB720" s="171"/>
      <c r="CC720" s="171"/>
      <c r="CD720" s="171"/>
      <c r="CE720" s="171"/>
      <c r="CF720" s="171"/>
      <c r="CG720" s="171"/>
      <c r="CH720" s="171"/>
      <c r="CI720" s="171"/>
      <c r="CJ720" s="171"/>
      <c r="CK720" s="171"/>
      <c r="CL720" s="171"/>
      <c r="CM720" s="171"/>
      <c r="CN720" s="171"/>
      <c r="CO720" s="171"/>
      <c r="CP720" s="171"/>
      <c r="CQ720" s="171"/>
      <c r="CR720" s="171"/>
      <c r="CS720" s="171"/>
      <c r="CT720" s="171"/>
      <c r="CU720" s="171"/>
      <c r="CV720" s="171"/>
      <c r="CW720" s="171"/>
      <c r="CX720" s="171"/>
      <c r="CY720" s="171"/>
      <c r="CZ720" s="171"/>
    </row>
    <row r="721" ht="25.15" customHeight="true" x14ac:dyDescent="0.2">
      <c r="C721" s="474"/>
      <c r="D721" s="474"/>
      <c r="E721" s="474"/>
      <c r="F721" s="474"/>
      <c r="G721" s="474"/>
      <c r="H721" s="474"/>
      <c r="I721" s="474"/>
      <c r="J721" s="474"/>
      <c r="K721" s="474"/>
      <c r="L721" s="474"/>
      <c r="M721" s="474"/>
      <c r="N721" s="474"/>
      <c r="O721" s="474"/>
      <c r="P721" s="474"/>
      <c r="Q721" s="474"/>
      <c r="BA721" s="171"/>
      <c r="BB721" s="256"/>
      <c r="BC721" s="171"/>
      <c r="BD721" s="171"/>
      <c r="BE721" s="171"/>
      <c r="BF721" s="171"/>
      <c r="BG721" s="171"/>
      <c r="BH721" s="171"/>
      <c r="BI721" s="171"/>
      <c r="BJ721" s="171"/>
      <c r="BK721" s="171"/>
      <c r="BL721" s="171"/>
      <c r="BM721" s="171"/>
      <c r="BN721" s="171"/>
      <c r="BO721" s="171"/>
      <c r="BP721" s="171"/>
      <c r="BQ721" s="171"/>
      <c r="BR721" s="171"/>
      <c r="BS721" s="171"/>
      <c r="BT721" s="171"/>
      <c r="BU721" s="171"/>
      <c r="BV721" s="171"/>
      <c r="BW721" s="171"/>
      <c r="BX721" s="171"/>
      <c r="BY721" s="171"/>
      <c r="BZ721" s="171"/>
      <c r="CA721" s="171"/>
      <c r="CB721" s="171"/>
      <c r="CC721" s="171"/>
      <c r="CD721" s="171"/>
      <c r="CE721" s="171"/>
      <c r="CF721" s="171"/>
      <c r="CG721" s="171"/>
      <c r="CH721" s="171"/>
      <c r="CI721" s="171"/>
      <c r="CJ721" s="171"/>
      <c r="CK721" s="171"/>
      <c r="CL721" s="171"/>
      <c r="CM721" s="171"/>
      <c r="CN721" s="171"/>
      <c r="CO721" s="171"/>
      <c r="CP721" s="171"/>
      <c r="CQ721" s="171"/>
      <c r="CR721" s="171"/>
      <c r="CS721" s="171"/>
      <c r="CT721" s="171"/>
      <c r="CU721" s="171"/>
      <c r="CV721" s="171"/>
      <c r="CW721" s="171"/>
      <c r="CX721" s="171"/>
      <c r="CY721" s="171"/>
      <c r="CZ721" s="171"/>
    </row>
    <row r="722" ht="25.15" customHeight="true" x14ac:dyDescent="0.2">
      <c r="C722" s="474"/>
      <c r="D722" s="474"/>
      <c r="E722" s="474"/>
      <c r="F722" s="474"/>
      <c r="G722" s="474"/>
      <c r="H722" s="474"/>
      <c r="I722" s="474"/>
      <c r="J722" s="474"/>
      <c r="K722" s="474"/>
      <c r="L722" s="474"/>
      <c r="M722" s="474"/>
      <c r="N722" s="474"/>
      <c r="O722" s="474"/>
      <c r="P722" s="474"/>
      <c r="Q722" s="474"/>
      <c r="BA722" s="171"/>
      <c r="BB722" s="256"/>
      <c r="BC722" s="171"/>
      <c r="BD722" s="171"/>
      <c r="BE722" s="171"/>
      <c r="BF722" s="171"/>
      <c r="BG722" s="171"/>
      <c r="BH722" s="171"/>
      <c r="BI722" s="171"/>
      <c r="BJ722" s="171"/>
      <c r="BK722" s="171"/>
      <c r="BL722" s="171"/>
      <c r="BM722" s="171"/>
      <c r="BN722" s="171"/>
      <c r="BO722" s="171"/>
      <c r="BP722" s="171"/>
      <c r="BQ722" s="171"/>
      <c r="BR722" s="171"/>
      <c r="BS722" s="171"/>
      <c r="BT722" s="171"/>
      <c r="BU722" s="171"/>
      <c r="BV722" s="171"/>
      <c r="BW722" s="171"/>
      <c r="BX722" s="171"/>
      <c r="BY722" s="171"/>
      <c r="BZ722" s="171"/>
      <c r="CA722" s="171"/>
      <c r="CB722" s="171"/>
      <c r="CC722" s="171"/>
      <c r="CD722" s="171"/>
      <c r="CE722" s="171"/>
      <c r="CF722" s="171"/>
      <c r="CG722" s="171"/>
      <c r="CH722" s="171"/>
      <c r="CI722" s="171"/>
      <c r="CJ722" s="171"/>
      <c r="CK722" s="171"/>
      <c r="CL722" s="171"/>
      <c r="CM722" s="171"/>
      <c r="CN722" s="171"/>
      <c r="CO722" s="171"/>
      <c r="CP722" s="171"/>
      <c r="CQ722" s="171"/>
      <c r="CR722" s="171"/>
      <c r="CS722" s="171"/>
      <c r="CT722" s="171"/>
      <c r="CU722" s="171"/>
      <c r="CV722" s="171"/>
      <c r="CW722" s="171"/>
      <c r="CX722" s="171"/>
      <c r="CY722" s="171"/>
      <c r="CZ722" s="171"/>
    </row>
    <row r="723" ht="25.15" customHeight="true" x14ac:dyDescent="0.2">
      <c r="C723" s="474"/>
      <c r="D723" s="474"/>
      <c r="E723" s="474"/>
      <c r="F723" s="474"/>
      <c r="G723" s="474"/>
      <c r="H723" s="474"/>
      <c r="I723" s="474"/>
      <c r="J723" s="474"/>
      <c r="K723" s="474"/>
      <c r="L723" s="474"/>
      <c r="M723" s="474"/>
      <c r="N723" s="474"/>
      <c r="O723" s="474"/>
      <c r="P723" s="474"/>
      <c r="Q723" s="474"/>
      <c r="BA723" s="171"/>
      <c r="BB723" s="256"/>
      <c r="BC723" s="171"/>
      <c r="BD723" s="171"/>
      <c r="BE723" s="171"/>
      <c r="BF723" s="171"/>
      <c r="BG723" s="171"/>
      <c r="BH723" s="171"/>
      <c r="BI723" s="171"/>
      <c r="BJ723" s="171"/>
      <c r="BK723" s="171"/>
      <c r="BL723" s="171"/>
      <c r="BM723" s="171"/>
      <c r="BN723" s="171"/>
      <c r="BO723" s="171"/>
      <c r="BP723" s="171"/>
      <c r="BQ723" s="171"/>
      <c r="BR723" s="171"/>
      <c r="BS723" s="171"/>
      <c r="BT723" s="171"/>
      <c r="BU723" s="171"/>
      <c r="BV723" s="171"/>
      <c r="BW723" s="171"/>
      <c r="BX723" s="171"/>
      <c r="BY723" s="171"/>
      <c r="BZ723" s="171"/>
      <c r="CA723" s="171"/>
      <c r="CB723" s="171"/>
      <c r="CC723" s="171"/>
      <c r="CD723" s="171"/>
      <c r="CE723" s="171"/>
      <c r="CF723" s="171"/>
      <c r="CG723" s="171"/>
      <c r="CH723" s="171"/>
      <c r="CI723" s="171"/>
      <c r="CJ723" s="171"/>
      <c r="CK723" s="171"/>
      <c r="CL723" s="171"/>
      <c r="CM723" s="171"/>
      <c r="CN723" s="171"/>
      <c r="CO723" s="171"/>
      <c r="CP723" s="171"/>
      <c r="CQ723" s="171"/>
      <c r="CR723" s="171"/>
      <c r="CS723" s="171"/>
      <c r="CT723" s="171"/>
      <c r="CU723" s="171"/>
      <c r="CV723" s="171"/>
      <c r="CW723" s="171"/>
      <c r="CX723" s="171"/>
      <c r="CY723" s="171"/>
      <c r="CZ723" s="171"/>
    </row>
    <row r="724" ht="25.15" customHeight="true" x14ac:dyDescent="0.2">
      <c r="C724" s="474"/>
      <c r="D724" s="474"/>
      <c r="E724" s="474"/>
      <c r="F724" s="474"/>
      <c r="G724" s="474"/>
      <c r="H724" s="474"/>
      <c r="I724" s="474"/>
      <c r="J724" s="474"/>
      <c r="K724" s="474"/>
      <c r="L724" s="474"/>
      <c r="M724" s="474"/>
      <c r="N724" s="474"/>
      <c r="O724" s="474"/>
      <c r="P724" s="474"/>
      <c r="Q724" s="474"/>
      <c r="BA724" s="171"/>
      <c r="BB724" s="256"/>
      <c r="BC724" s="171"/>
      <c r="BD724" s="171"/>
      <c r="BE724" s="171"/>
      <c r="BF724" s="171"/>
      <c r="BG724" s="171"/>
      <c r="BH724" s="171"/>
      <c r="BI724" s="171"/>
      <c r="BJ724" s="171"/>
      <c r="BK724" s="171"/>
      <c r="BL724" s="171"/>
      <c r="BM724" s="171"/>
      <c r="BN724" s="171"/>
      <c r="BO724" s="171"/>
      <c r="BP724" s="171"/>
      <c r="BQ724" s="171"/>
      <c r="BR724" s="171"/>
      <c r="BS724" s="171"/>
      <c r="BT724" s="171"/>
      <c r="BU724" s="171"/>
      <c r="BV724" s="171"/>
      <c r="BW724" s="171"/>
      <c r="BX724" s="171"/>
      <c r="BY724" s="171"/>
      <c r="BZ724" s="171"/>
      <c r="CA724" s="171"/>
      <c r="CB724" s="171"/>
      <c r="CC724" s="171"/>
      <c r="CD724" s="171"/>
      <c r="CE724" s="171"/>
      <c r="CF724" s="171"/>
      <c r="CG724" s="171"/>
      <c r="CH724" s="171"/>
      <c r="CI724" s="171"/>
      <c r="CJ724" s="171"/>
      <c r="CK724" s="171"/>
      <c r="CL724" s="171"/>
      <c r="CM724" s="171"/>
      <c r="CN724" s="171"/>
      <c r="CO724" s="171"/>
      <c r="CP724" s="171"/>
      <c r="CQ724" s="171"/>
      <c r="CR724" s="171"/>
      <c r="CS724" s="171"/>
      <c r="CT724" s="171"/>
      <c r="CU724" s="171"/>
      <c r="CV724" s="171"/>
      <c r="CW724" s="171"/>
      <c r="CX724" s="171"/>
      <c r="CY724" s="171"/>
      <c r="CZ724" s="171"/>
    </row>
    <row r="725" ht="25.15" customHeight="true" x14ac:dyDescent="0.2">
      <c r="C725" s="474"/>
      <c r="D725" s="474"/>
      <c r="E725" s="474"/>
      <c r="F725" s="474"/>
      <c r="G725" s="474"/>
      <c r="H725" s="474"/>
      <c r="I725" s="474"/>
      <c r="J725" s="474"/>
      <c r="K725" s="474"/>
      <c r="L725" s="474"/>
      <c r="M725" s="474"/>
      <c r="N725" s="474"/>
      <c r="O725" s="474"/>
      <c r="P725" s="474"/>
      <c r="Q725" s="474"/>
      <c r="BA725" s="171"/>
      <c r="BB725" s="256"/>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c r="CD725" s="171"/>
      <c r="CE725" s="171"/>
      <c r="CF725" s="171"/>
      <c r="CG725" s="171"/>
      <c r="CH725" s="171"/>
      <c r="CI725" s="171"/>
      <c r="CJ725" s="171"/>
      <c r="CK725" s="171"/>
      <c r="CL725" s="171"/>
      <c r="CM725" s="171"/>
      <c r="CN725" s="171"/>
      <c r="CO725" s="171"/>
      <c r="CP725" s="171"/>
      <c r="CQ725" s="171"/>
      <c r="CR725" s="171"/>
      <c r="CS725" s="171"/>
      <c r="CT725" s="171"/>
      <c r="CU725" s="171"/>
      <c r="CV725" s="171"/>
      <c r="CW725" s="171"/>
      <c r="CX725" s="171"/>
      <c r="CY725" s="171"/>
      <c r="CZ725" s="171"/>
    </row>
    <row r="726" ht="25.15" customHeight="true" x14ac:dyDescent="0.2">
      <c r="C726" s="474"/>
      <c r="D726" s="474"/>
      <c r="E726" s="474"/>
      <c r="F726" s="474"/>
      <c r="G726" s="474"/>
      <c r="H726" s="474"/>
      <c r="I726" s="474"/>
      <c r="J726" s="474"/>
      <c r="K726" s="474"/>
      <c r="L726" s="474"/>
      <c r="M726" s="474"/>
      <c r="N726" s="474"/>
      <c r="O726" s="474"/>
      <c r="P726" s="474"/>
      <c r="Q726" s="474"/>
      <c r="BA726" s="171"/>
      <c r="BB726" s="256"/>
      <c r="BC726" s="171"/>
      <c r="BD726" s="171"/>
      <c r="BE726" s="171"/>
      <c r="BF726" s="171"/>
      <c r="BG726" s="171"/>
      <c r="BH726" s="171"/>
      <c r="BI726" s="171"/>
      <c r="BJ726" s="171"/>
      <c r="BK726" s="171"/>
      <c r="BL726" s="171"/>
      <c r="BM726" s="171"/>
      <c r="BN726" s="171"/>
      <c r="BO726" s="171"/>
      <c r="BP726" s="171"/>
      <c r="BQ726" s="171"/>
      <c r="BR726" s="171"/>
      <c r="BS726" s="171"/>
      <c r="BT726" s="171"/>
      <c r="BU726" s="171"/>
      <c r="BV726" s="171"/>
      <c r="BW726" s="171"/>
      <c r="BX726" s="171"/>
      <c r="BY726" s="171"/>
      <c r="BZ726" s="171"/>
      <c r="CA726" s="171"/>
      <c r="CB726" s="171"/>
      <c r="CC726" s="171"/>
      <c r="CD726" s="171"/>
      <c r="CE726" s="171"/>
      <c r="CF726" s="171"/>
      <c r="CG726" s="171"/>
      <c r="CH726" s="171"/>
      <c r="CI726" s="171"/>
      <c r="CJ726" s="171"/>
      <c r="CK726" s="171"/>
      <c r="CL726" s="171"/>
      <c r="CM726" s="171"/>
      <c r="CN726" s="171"/>
      <c r="CO726" s="171"/>
      <c r="CP726" s="171"/>
      <c r="CQ726" s="171"/>
      <c r="CR726" s="171"/>
      <c r="CS726" s="171"/>
      <c r="CT726" s="171"/>
      <c r="CU726" s="171"/>
      <c r="CV726" s="171"/>
      <c r="CW726" s="171"/>
      <c r="CX726" s="171"/>
      <c r="CY726" s="171"/>
      <c r="CZ726" s="171"/>
    </row>
    <row r="727" ht="25.15" customHeight="true" x14ac:dyDescent="0.2">
      <c r="C727" s="474"/>
      <c r="D727" s="474"/>
      <c r="E727" s="474"/>
      <c r="F727" s="474"/>
      <c r="G727" s="474"/>
      <c r="H727" s="474"/>
      <c r="I727" s="474"/>
      <c r="J727" s="474"/>
      <c r="K727" s="474"/>
      <c r="L727" s="474"/>
      <c r="M727" s="474"/>
      <c r="N727" s="474"/>
      <c r="O727" s="474"/>
      <c r="P727" s="474"/>
      <c r="Q727" s="474"/>
      <c r="BA727" s="171"/>
      <c r="BB727" s="256"/>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c r="CM727" s="171"/>
      <c r="CN727" s="171"/>
      <c r="CO727" s="171"/>
      <c r="CP727" s="171"/>
      <c r="CQ727" s="171"/>
      <c r="CR727" s="171"/>
      <c r="CS727" s="171"/>
      <c r="CT727" s="171"/>
      <c r="CU727" s="171"/>
      <c r="CV727" s="171"/>
      <c r="CW727" s="171"/>
      <c r="CX727" s="171"/>
      <c r="CY727" s="171"/>
      <c r="CZ727" s="171"/>
    </row>
    <row r="728" ht="25.15" customHeight="true" x14ac:dyDescent="0.2">
      <c r="C728" s="474"/>
      <c r="D728" s="474"/>
      <c r="E728" s="474"/>
      <c r="F728" s="474"/>
      <c r="G728" s="474"/>
      <c r="H728" s="474"/>
      <c r="I728" s="474"/>
      <c r="J728" s="474"/>
      <c r="K728" s="474"/>
      <c r="L728" s="474"/>
      <c r="M728" s="474"/>
      <c r="N728" s="474"/>
      <c r="O728" s="474"/>
      <c r="P728" s="474"/>
      <c r="Q728" s="474"/>
      <c r="BA728" s="171"/>
      <c r="BB728" s="256"/>
      <c r="BC728" s="171"/>
      <c r="BD728" s="171"/>
      <c r="BE728" s="171"/>
      <c r="BF728" s="171"/>
      <c r="BG728" s="171"/>
      <c r="BH728" s="171"/>
      <c r="BI728" s="171"/>
      <c r="BJ728" s="171"/>
      <c r="BK728" s="171"/>
      <c r="BL728" s="171"/>
      <c r="BM728" s="171"/>
      <c r="BN728" s="171"/>
      <c r="BO728" s="171"/>
      <c r="BP728" s="171"/>
      <c r="BQ728" s="171"/>
      <c r="BR728" s="171"/>
      <c r="BS728" s="171"/>
      <c r="BT728" s="171"/>
      <c r="BU728" s="171"/>
      <c r="BV728" s="171"/>
      <c r="BW728" s="171"/>
      <c r="BX728" s="171"/>
      <c r="BY728" s="171"/>
      <c r="BZ728" s="171"/>
      <c r="CA728" s="171"/>
      <c r="CB728" s="171"/>
      <c r="CC728" s="171"/>
      <c r="CD728" s="171"/>
      <c r="CE728" s="171"/>
      <c r="CF728" s="171"/>
      <c r="CG728" s="171"/>
      <c r="CH728" s="171"/>
      <c r="CI728" s="171"/>
      <c r="CJ728" s="171"/>
      <c r="CK728" s="171"/>
      <c r="CL728" s="171"/>
      <c r="CM728" s="171"/>
      <c r="CN728" s="171"/>
      <c r="CO728" s="171"/>
      <c r="CP728" s="171"/>
      <c r="CQ728" s="171"/>
      <c r="CR728" s="171"/>
      <c r="CS728" s="171"/>
      <c r="CT728" s="171"/>
      <c r="CU728" s="171"/>
      <c r="CV728" s="171"/>
      <c r="CW728" s="171"/>
      <c r="CX728" s="171"/>
      <c r="CY728" s="171"/>
      <c r="CZ728" s="171"/>
    </row>
    <row r="729" ht="25.15" customHeight="true" x14ac:dyDescent="0.2">
      <c r="C729" s="474"/>
      <c r="D729" s="474"/>
      <c r="E729" s="474"/>
      <c r="F729" s="474"/>
      <c r="G729" s="474"/>
      <c r="H729" s="474"/>
      <c r="I729" s="474"/>
      <c r="J729" s="474"/>
      <c r="K729" s="474"/>
      <c r="L729" s="474"/>
      <c r="M729" s="474"/>
      <c r="N729" s="474"/>
      <c r="O729" s="474"/>
      <c r="P729" s="474"/>
      <c r="Q729" s="474"/>
      <c r="BA729" s="171"/>
      <c r="BB729" s="256"/>
      <c r="BC729" s="171"/>
      <c r="BD729" s="171"/>
      <c r="BE729" s="171"/>
      <c r="BF729" s="171"/>
      <c r="BG729" s="171"/>
      <c r="BH729" s="171"/>
      <c r="BI729" s="171"/>
      <c r="BJ729" s="171"/>
      <c r="BK729" s="171"/>
      <c r="BL729" s="171"/>
      <c r="BM729" s="171"/>
      <c r="BN729" s="171"/>
      <c r="BO729" s="171"/>
      <c r="BP729" s="171"/>
      <c r="BQ729" s="171"/>
      <c r="BR729" s="171"/>
      <c r="BS729" s="171"/>
      <c r="BT729" s="171"/>
      <c r="BU729" s="171"/>
      <c r="BV729" s="171"/>
      <c r="BW729" s="171"/>
      <c r="BX729" s="171"/>
      <c r="BY729" s="171"/>
      <c r="BZ729" s="171"/>
      <c r="CA729" s="171"/>
      <c r="CB729" s="171"/>
      <c r="CC729" s="171"/>
      <c r="CD729" s="171"/>
      <c r="CE729" s="171"/>
      <c r="CF729" s="171"/>
      <c r="CG729" s="171"/>
      <c r="CH729" s="171"/>
      <c r="CI729" s="171"/>
      <c r="CJ729" s="171"/>
      <c r="CK729" s="171"/>
      <c r="CL729" s="171"/>
      <c r="CM729" s="171"/>
      <c r="CN729" s="171"/>
      <c r="CO729" s="171"/>
      <c r="CP729" s="171"/>
      <c r="CQ729" s="171"/>
      <c r="CR729" s="171"/>
      <c r="CS729" s="171"/>
      <c r="CT729" s="171"/>
      <c r="CU729" s="171"/>
      <c r="CV729" s="171"/>
      <c r="CW729" s="171"/>
      <c r="CX729" s="171"/>
      <c r="CY729" s="171"/>
      <c r="CZ729" s="171"/>
    </row>
    <row r="730" ht="25.15" customHeight="true" x14ac:dyDescent="0.2">
      <c r="C730" s="474"/>
      <c r="D730" s="474"/>
      <c r="E730" s="474"/>
      <c r="F730" s="474"/>
      <c r="G730" s="474"/>
      <c r="H730" s="474"/>
      <c r="I730" s="474"/>
      <c r="J730" s="474"/>
      <c r="K730" s="474"/>
      <c r="L730" s="474"/>
      <c r="M730" s="474"/>
      <c r="N730" s="474"/>
      <c r="O730" s="474"/>
      <c r="P730" s="474"/>
      <c r="Q730" s="474"/>
      <c r="BA730" s="171"/>
      <c r="BB730" s="256"/>
      <c r="BC730" s="171"/>
      <c r="BD730" s="171"/>
      <c r="BE730" s="171"/>
      <c r="BF730" s="171"/>
      <c r="BG730" s="171"/>
      <c r="BH730" s="171"/>
      <c r="BI730" s="171"/>
      <c r="BJ730" s="171"/>
      <c r="BK730" s="171"/>
      <c r="BL730" s="171"/>
      <c r="BM730" s="171"/>
      <c r="BN730" s="171"/>
      <c r="BO730" s="171"/>
      <c r="BP730" s="171"/>
      <c r="BQ730" s="171"/>
      <c r="BR730" s="171"/>
      <c r="BS730" s="171"/>
      <c r="BT730" s="171"/>
      <c r="BU730" s="171"/>
      <c r="BV730" s="171"/>
      <c r="BW730" s="171"/>
      <c r="BX730" s="171"/>
      <c r="BY730" s="171"/>
      <c r="BZ730" s="171"/>
      <c r="CA730" s="171"/>
      <c r="CB730" s="171"/>
      <c r="CC730" s="171"/>
      <c r="CD730" s="171"/>
      <c r="CE730" s="171"/>
      <c r="CF730" s="171"/>
      <c r="CG730" s="171"/>
      <c r="CH730" s="171"/>
      <c r="CI730" s="171"/>
      <c r="CJ730" s="171"/>
      <c r="CK730" s="171"/>
      <c r="CL730" s="171"/>
      <c r="CM730" s="171"/>
      <c r="CN730" s="171"/>
      <c r="CO730" s="171"/>
      <c r="CP730" s="171"/>
      <c r="CQ730" s="171"/>
      <c r="CR730" s="171"/>
      <c r="CS730" s="171"/>
      <c r="CT730" s="171"/>
      <c r="CU730" s="171"/>
      <c r="CV730" s="171"/>
      <c r="CW730" s="171"/>
      <c r="CX730" s="171"/>
      <c r="CY730" s="171"/>
      <c r="CZ730" s="171"/>
    </row>
    <row r="731" ht="25.15" customHeight="true" x14ac:dyDescent="0.2">
      <c r="C731" s="474"/>
      <c r="D731" s="474"/>
      <c r="E731" s="474"/>
      <c r="F731" s="474"/>
      <c r="G731" s="474"/>
      <c r="H731" s="474"/>
      <c r="I731" s="474"/>
      <c r="J731" s="474"/>
      <c r="K731" s="474"/>
      <c r="L731" s="474"/>
      <c r="M731" s="474"/>
      <c r="N731" s="474"/>
      <c r="O731" s="474"/>
      <c r="P731" s="474"/>
      <c r="Q731" s="474"/>
      <c r="BA731" s="171"/>
      <c r="BB731" s="256"/>
      <c r="BC731" s="171"/>
      <c r="BD731" s="171"/>
      <c r="BE731" s="171"/>
      <c r="BF731" s="171"/>
      <c r="BG731" s="171"/>
      <c r="BH731" s="171"/>
      <c r="BI731" s="171"/>
      <c r="BJ731" s="171"/>
      <c r="BK731" s="171"/>
      <c r="BL731" s="171"/>
      <c r="BM731" s="171"/>
      <c r="BN731" s="171"/>
      <c r="BO731" s="171"/>
      <c r="BP731" s="171"/>
      <c r="BQ731" s="171"/>
      <c r="BR731" s="171"/>
      <c r="BS731" s="171"/>
      <c r="BT731" s="171"/>
      <c r="BU731" s="171"/>
      <c r="BV731" s="171"/>
      <c r="BW731" s="171"/>
      <c r="BX731" s="171"/>
      <c r="BY731" s="171"/>
      <c r="BZ731" s="171"/>
      <c r="CA731" s="171"/>
      <c r="CB731" s="171"/>
      <c r="CC731" s="171"/>
      <c r="CD731" s="171"/>
      <c r="CE731" s="171"/>
      <c r="CF731" s="171"/>
      <c r="CG731" s="171"/>
      <c r="CH731" s="171"/>
      <c r="CI731" s="171"/>
      <c r="CJ731" s="171"/>
      <c r="CK731" s="171"/>
      <c r="CL731" s="171"/>
      <c r="CM731" s="171"/>
      <c r="CN731" s="171"/>
      <c r="CO731" s="171"/>
      <c r="CP731" s="171"/>
      <c r="CQ731" s="171"/>
      <c r="CR731" s="171"/>
      <c r="CS731" s="171"/>
      <c r="CT731" s="171"/>
      <c r="CU731" s="171"/>
      <c r="CV731" s="171"/>
      <c r="CW731" s="171"/>
      <c r="CX731" s="171"/>
      <c r="CY731" s="171"/>
      <c r="CZ731" s="171"/>
    </row>
    <row r="732" ht="25.15" customHeight="true" x14ac:dyDescent="0.2">
      <c r="C732" s="474"/>
      <c r="D732" s="474"/>
      <c r="E732" s="474"/>
      <c r="F732" s="474"/>
      <c r="G732" s="474"/>
      <c r="H732" s="474"/>
      <c r="I732" s="474"/>
      <c r="J732" s="474"/>
      <c r="K732" s="474"/>
      <c r="L732" s="474"/>
      <c r="M732" s="474"/>
      <c r="N732" s="474"/>
      <c r="O732" s="474"/>
      <c r="P732" s="474"/>
      <c r="Q732" s="474"/>
      <c r="BA732" s="171"/>
      <c r="BB732" s="256"/>
      <c r="BC732" s="171"/>
      <c r="BD732" s="171"/>
      <c r="BE732" s="171"/>
      <c r="BF732" s="171"/>
      <c r="BG732" s="171"/>
      <c r="BH732" s="171"/>
      <c r="BI732" s="171"/>
      <c r="BJ732" s="171"/>
      <c r="BK732" s="171"/>
      <c r="BL732" s="171"/>
      <c r="BM732" s="171"/>
      <c r="BN732" s="171"/>
      <c r="BO732" s="171"/>
      <c r="BP732" s="171"/>
      <c r="BQ732" s="171"/>
      <c r="BR732" s="171"/>
      <c r="BS732" s="171"/>
      <c r="BT732" s="171"/>
      <c r="BU732" s="171"/>
      <c r="BV732" s="171"/>
      <c r="BW732" s="171"/>
      <c r="BX732" s="171"/>
      <c r="BY732" s="171"/>
      <c r="BZ732" s="171"/>
      <c r="CA732" s="171"/>
      <c r="CB732" s="171"/>
      <c r="CC732" s="171"/>
      <c r="CD732" s="171"/>
      <c r="CE732" s="171"/>
      <c r="CF732" s="171"/>
      <c r="CG732" s="171"/>
      <c r="CH732" s="171"/>
      <c r="CI732" s="171"/>
      <c r="CJ732" s="171"/>
      <c r="CK732" s="171"/>
      <c r="CL732" s="171"/>
      <c r="CM732" s="171"/>
      <c r="CN732" s="171"/>
      <c r="CO732" s="171"/>
      <c r="CP732" s="171"/>
      <c r="CQ732" s="171"/>
      <c r="CR732" s="171"/>
      <c r="CS732" s="171"/>
      <c r="CT732" s="171"/>
      <c r="CU732" s="171"/>
      <c r="CV732" s="171"/>
      <c r="CW732" s="171"/>
      <c r="CX732" s="171"/>
      <c r="CY732" s="171"/>
      <c r="CZ732" s="171"/>
    </row>
    <row r="733" ht="25.15" customHeight="true" x14ac:dyDescent="0.2">
      <c r="C733" s="474"/>
      <c r="D733" s="474"/>
      <c r="E733" s="474"/>
      <c r="F733" s="474"/>
      <c r="G733" s="474"/>
      <c r="H733" s="474"/>
      <c r="I733" s="474"/>
      <c r="J733" s="474"/>
      <c r="K733" s="474"/>
      <c r="L733" s="474"/>
      <c r="M733" s="474"/>
      <c r="N733" s="474"/>
      <c r="O733" s="474"/>
      <c r="P733" s="474"/>
      <c r="Q733" s="474"/>
      <c r="BA733" s="171"/>
      <c r="BB733" s="256"/>
      <c r="BC733" s="171"/>
      <c r="BD733" s="171"/>
      <c r="BE733" s="171"/>
      <c r="BF733" s="171"/>
      <c r="BG733" s="171"/>
      <c r="BH733" s="171"/>
      <c r="BI733" s="171"/>
      <c r="BJ733" s="171"/>
      <c r="BK733" s="171"/>
      <c r="BL733" s="171"/>
      <c r="BM733" s="171"/>
      <c r="BN733" s="171"/>
      <c r="BO733" s="171"/>
      <c r="BP733" s="171"/>
      <c r="BQ733" s="171"/>
      <c r="BR733" s="171"/>
      <c r="BS733" s="171"/>
      <c r="BT733" s="171"/>
      <c r="BU733" s="171"/>
      <c r="BV733" s="171"/>
      <c r="BW733" s="171"/>
      <c r="BX733" s="171"/>
      <c r="BY733" s="171"/>
      <c r="BZ733" s="171"/>
      <c r="CA733" s="171"/>
      <c r="CB733" s="171"/>
      <c r="CC733" s="171"/>
      <c r="CD733" s="171"/>
      <c r="CE733" s="171"/>
      <c r="CF733" s="171"/>
      <c r="CG733" s="171"/>
      <c r="CH733" s="171"/>
      <c r="CI733" s="171"/>
      <c r="CJ733" s="171"/>
      <c r="CK733" s="171"/>
      <c r="CL733" s="171"/>
      <c r="CM733" s="171"/>
      <c r="CN733" s="171"/>
      <c r="CO733" s="171"/>
      <c r="CP733" s="171"/>
      <c r="CQ733" s="171"/>
      <c r="CR733" s="171"/>
      <c r="CS733" s="171"/>
      <c r="CT733" s="171"/>
      <c r="CU733" s="171"/>
      <c r="CV733" s="171"/>
      <c r="CW733" s="171"/>
      <c r="CX733" s="171"/>
      <c r="CY733" s="171"/>
      <c r="CZ733" s="171"/>
    </row>
    <row r="734" ht="25.15" customHeight="true" x14ac:dyDescent="0.2">
      <c r="C734" s="474"/>
      <c r="D734" s="474"/>
      <c r="E734" s="474"/>
      <c r="F734" s="474"/>
      <c r="G734" s="474"/>
      <c r="H734" s="474"/>
      <c r="I734" s="474"/>
      <c r="J734" s="474"/>
      <c r="K734" s="474"/>
      <c r="L734" s="474"/>
      <c r="M734" s="474"/>
      <c r="N734" s="474"/>
      <c r="O734" s="474"/>
      <c r="P734" s="474"/>
      <c r="Q734" s="474"/>
      <c r="BA734" s="171"/>
      <c r="BB734" s="256"/>
      <c r="BC734" s="171"/>
      <c r="BD734" s="171"/>
      <c r="BE734" s="171"/>
      <c r="BF734" s="171"/>
      <c r="BG734" s="171"/>
      <c r="BH734" s="171"/>
      <c r="BI734" s="171"/>
      <c r="BJ734" s="171"/>
      <c r="BK734" s="171"/>
      <c r="BL734" s="171"/>
      <c r="BM734" s="171"/>
      <c r="BN734" s="171"/>
      <c r="BO734" s="171"/>
      <c r="BP734" s="171"/>
      <c r="BQ734" s="171"/>
      <c r="BR734" s="171"/>
      <c r="BS734" s="171"/>
      <c r="BT734" s="171"/>
      <c r="BU734" s="171"/>
      <c r="BV734" s="171"/>
      <c r="BW734" s="171"/>
      <c r="BX734" s="171"/>
      <c r="BY734" s="171"/>
      <c r="BZ734" s="171"/>
      <c r="CA734" s="171"/>
      <c r="CB734" s="171"/>
      <c r="CC734" s="171"/>
      <c r="CD734" s="171"/>
      <c r="CE734" s="171"/>
      <c r="CF734" s="171"/>
      <c r="CG734" s="171"/>
      <c r="CH734" s="171"/>
      <c r="CI734" s="171"/>
      <c r="CJ734" s="171"/>
      <c r="CK734" s="171"/>
      <c r="CL734" s="171"/>
      <c r="CM734" s="171"/>
      <c r="CN734" s="171"/>
      <c r="CO734" s="171"/>
      <c r="CP734" s="171"/>
      <c r="CQ734" s="171"/>
      <c r="CR734" s="171"/>
      <c r="CS734" s="171"/>
      <c r="CT734" s="171"/>
      <c r="CU734" s="171"/>
      <c r="CV734" s="171"/>
      <c r="CW734" s="171"/>
      <c r="CX734" s="171"/>
      <c r="CY734" s="171"/>
      <c r="CZ734" s="171"/>
    </row>
    <row r="735" ht="25.15" customHeight="true" x14ac:dyDescent="0.2">
      <c r="C735" s="474"/>
      <c r="D735" s="474"/>
      <c r="E735" s="474"/>
      <c r="F735" s="474"/>
      <c r="G735" s="474"/>
      <c r="H735" s="474"/>
      <c r="I735" s="474"/>
      <c r="J735" s="474"/>
      <c r="K735" s="474"/>
      <c r="L735" s="474"/>
      <c r="M735" s="474"/>
      <c r="N735" s="474"/>
      <c r="O735" s="474"/>
      <c r="P735" s="474"/>
      <c r="Q735" s="474"/>
      <c r="BA735" s="171"/>
      <c r="BB735" s="256"/>
      <c r="BC735" s="171"/>
      <c r="BD735" s="171"/>
      <c r="BE735" s="171"/>
      <c r="BF735" s="171"/>
      <c r="BG735" s="171"/>
      <c r="BH735" s="171"/>
      <c r="BI735" s="171"/>
      <c r="BJ735" s="171"/>
      <c r="BK735" s="171"/>
      <c r="BL735" s="171"/>
      <c r="BM735" s="171"/>
      <c r="BN735" s="171"/>
      <c r="BO735" s="171"/>
      <c r="BP735" s="171"/>
      <c r="BQ735" s="171"/>
      <c r="BR735" s="171"/>
      <c r="BS735" s="171"/>
      <c r="BT735" s="171"/>
      <c r="BU735" s="171"/>
      <c r="BV735" s="171"/>
      <c r="BW735" s="171"/>
      <c r="BX735" s="171"/>
      <c r="BY735" s="171"/>
      <c r="BZ735" s="171"/>
      <c r="CA735" s="171"/>
      <c r="CB735" s="171"/>
      <c r="CC735" s="171"/>
      <c r="CD735" s="171"/>
      <c r="CE735" s="171"/>
      <c r="CF735" s="171"/>
      <c r="CG735" s="171"/>
      <c r="CH735" s="171"/>
      <c r="CI735" s="171"/>
      <c r="CJ735" s="171"/>
      <c r="CK735" s="171"/>
      <c r="CL735" s="171"/>
      <c r="CM735" s="171"/>
      <c r="CN735" s="171"/>
      <c r="CO735" s="171"/>
      <c r="CP735" s="171"/>
      <c r="CQ735" s="171"/>
      <c r="CR735" s="171"/>
      <c r="CS735" s="171"/>
      <c r="CT735" s="171"/>
      <c r="CU735" s="171"/>
      <c r="CV735" s="171"/>
      <c r="CW735" s="171"/>
      <c r="CX735" s="171"/>
      <c r="CY735" s="171"/>
      <c r="CZ735" s="171"/>
    </row>
    <row r="736" ht="25.15" customHeight="true" x14ac:dyDescent="0.2">
      <c r="C736" s="474"/>
      <c r="D736" s="474"/>
      <c r="E736" s="474"/>
      <c r="F736" s="474"/>
      <c r="G736" s="474"/>
      <c r="H736" s="474"/>
      <c r="I736" s="474"/>
      <c r="J736" s="474"/>
      <c r="K736" s="474"/>
      <c r="L736" s="474"/>
      <c r="M736" s="474"/>
      <c r="N736" s="474"/>
      <c r="O736" s="474"/>
      <c r="P736" s="474"/>
      <c r="Q736" s="474"/>
      <c r="BA736" s="171"/>
      <c r="BB736" s="256"/>
      <c r="BC736" s="171"/>
      <c r="BD736" s="171"/>
      <c r="BE736" s="171"/>
      <c r="BF736" s="171"/>
      <c r="BG736" s="171"/>
      <c r="BH736" s="171"/>
      <c r="BI736" s="171"/>
      <c r="BJ736" s="171"/>
      <c r="BK736" s="171"/>
      <c r="BL736" s="171"/>
      <c r="BM736" s="171"/>
      <c r="BN736" s="171"/>
      <c r="BO736" s="171"/>
      <c r="BP736" s="171"/>
      <c r="BQ736" s="171"/>
      <c r="BR736" s="171"/>
      <c r="BS736" s="171"/>
      <c r="BT736" s="171"/>
      <c r="BU736" s="171"/>
      <c r="BV736" s="171"/>
      <c r="BW736" s="171"/>
      <c r="BX736" s="171"/>
      <c r="BY736" s="171"/>
      <c r="BZ736" s="171"/>
      <c r="CA736" s="171"/>
      <c r="CB736" s="171"/>
      <c r="CC736" s="171"/>
      <c r="CD736" s="171"/>
      <c r="CE736" s="171"/>
      <c r="CF736" s="171"/>
      <c r="CG736" s="171"/>
      <c r="CH736" s="171"/>
      <c r="CI736" s="171"/>
      <c r="CJ736" s="171"/>
      <c r="CK736" s="171"/>
      <c r="CL736" s="171"/>
      <c r="CM736" s="171"/>
      <c r="CN736" s="171"/>
      <c r="CO736" s="171"/>
      <c r="CP736" s="171"/>
      <c r="CQ736" s="171"/>
      <c r="CR736" s="171"/>
      <c r="CS736" s="171"/>
      <c r="CT736" s="171"/>
      <c r="CU736" s="171"/>
      <c r="CV736" s="171"/>
      <c r="CW736" s="171"/>
      <c r="CX736" s="171"/>
      <c r="CY736" s="171"/>
      <c r="CZ736" s="171"/>
    </row>
    <row r="737" ht="25.15" customHeight="true" x14ac:dyDescent="0.2">
      <c r="C737" s="474"/>
      <c r="D737" s="474"/>
      <c r="E737" s="474"/>
      <c r="F737" s="474"/>
      <c r="G737" s="474"/>
      <c r="H737" s="474"/>
      <c r="I737" s="474"/>
      <c r="J737" s="474"/>
      <c r="K737" s="474"/>
      <c r="L737" s="474"/>
      <c r="M737" s="474"/>
      <c r="N737" s="474"/>
      <c r="O737" s="474"/>
      <c r="P737" s="474"/>
      <c r="Q737" s="474"/>
      <c r="BA737" s="171"/>
      <c r="BB737" s="256"/>
      <c r="BC737" s="171"/>
      <c r="BD737" s="171"/>
      <c r="BE737" s="171"/>
      <c r="BF737" s="171"/>
      <c r="BG737" s="171"/>
      <c r="BH737" s="171"/>
      <c r="BI737" s="171"/>
      <c r="BJ737" s="171"/>
      <c r="BK737" s="171"/>
      <c r="BL737" s="171"/>
      <c r="BM737" s="171"/>
      <c r="BN737" s="171"/>
      <c r="BO737" s="171"/>
      <c r="BP737" s="171"/>
      <c r="BQ737" s="171"/>
      <c r="BR737" s="171"/>
      <c r="BS737" s="171"/>
      <c r="BT737" s="171"/>
      <c r="BU737" s="171"/>
      <c r="BV737" s="171"/>
      <c r="BW737" s="171"/>
      <c r="BX737" s="171"/>
      <c r="BY737" s="171"/>
      <c r="BZ737" s="171"/>
      <c r="CA737" s="171"/>
      <c r="CB737" s="171"/>
      <c r="CC737" s="171"/>
      <c r="CD737" s="171"/>
      <c r="CE737" s="171"/>
      <c r="CF737" s="171"/>
      <c r="CG737" s="171"/>
      <c r="CH737" s="171"/>
      <c r="CI737" s="171"/>
      <c r="CJ737" s="171"/>
      <c r="CK737" s="171"/>
      <c r="CL737" s="171"/>
      <c r="CM737" s="171"/>
      <c r="CN737" s="171"/>
      <c r="CO737" s="171"/>
      <c r="CP737" s="171"/>
      <c r="CQ737" s="171"/>
      <c r="CR737" s="171"/>
      <c r="CS737" s="171"/>
      <c r="CT737" s="171"/>
      <c r="CU737" s="171"/>
      <c r="CV737" s="171"/>
      <c r="CW737" s="171"/>
      <c r="CX737" s="171"/>
      <c r="CY737" s="171"/>
      <c r="CZ737" s="171"/>
    </row>
    <row r="738" ht="25.15" customHeight="true" x14ac:dyDescent="0.2">
      <c r="C738" s="474"/>
      <c r="D738" s="474"/>
      <c r="E738" s="474"/>
      <c r="F738" s="474"/>
      <c r="G738" s="474"/>
      <c r="H738" s="474"/>
      <c r="I738" s="474"/>
      <c r="J738" s="474"/>
      <c r="K738" s="474"/>
      <c r="L738" s="474"/>
      <c r="M738" s="474"/>
      <c r="N738" s="474"/>
      <c r="O738" s="474"/>
      <c r="P738" s="474"/>
      <c r="Q738" s="474"/>
      <c r="BA738" s="171"/>
      <c r="BB738" s="256"/>
      <c r="BC738" s="171"/>
      <c r="BD738" s="171"/>
      <c r="BE738" s="171"/>
      <c r="BF738" s="171"/>
      <c r="BG738" s="171"/>
      <c r="BH738" s="171"/>
      <c r="BI738" s="171"/>
      <c r="BJ738" s="171"/>
      <c r="BK738" s="171"/>
      <c r="BL738" s="171"/>
      <c r="BM738" s="171"/>
      <c r="BN738" s="171"/>
      <c r="BO738" s="171"/>
      <c r="BP738" s="171"/>
      <c r="BQ738" s="171"/>
      <c r="BR738" s="171"/>
      <c r="BS738" s="171"/>
      <c r="BT738" s="171"/>
      <c r="BU738" s="171"/>
      <c r="BV738" s="171"/>
      <c r="BW738" s="171"/>
      <c r="BX738" s="171"/>
      <c r="BY738" s="171"/>
      <c r="BZ738" s="171"/>
      <c r="CA738" s="171"/>
      <c r="CB738" s="171"/>
      <c r="CC738" s="171"/>
      <c r="CD738" s="171"/>
      <c r="CE738" s="171"/>
      <c r="CF738" s="171"/>
      <c r="CG738" s="171"/>
      <c r="CH738" s="171"/>
      <c r="CI738" s="171"/>
      <c r="CJ738" s="171"/>
      <c r="CK738" s="171"/>
      <c r="CL738" s="171"/>
      <c r="CM738" s="171"/>
      <c r="CN738" s="171"/>
      <c r="CO738" s="171"/>
      <c r="CP738" s="171"/>
      <c r="CQ738" s="171"/>
      <c r="CR738" s="171"/>
      <c r="CS738" s="171"/>
      <c r="CT738" s="171"/>
      <c r="CU738" s="171"/>
      <c r="CV738" s="171"/>
      <c r="CW738" s="171"/>
      <c r="CX738" s="171"/>
      <c r="CY738" s="171"/>
      <c r="CZ738" s="171"/>
    </row>
    <row r="739" ht="25.15" customHeight="true" x14ac:dyDescent="0.2">
      <c r="C739" s="474"/>
      <c r="D739" s="474"/>
      <c r="E739" s="474"/>
      <c r="F739" s="474"/>
      <c r="G739" s="474"/>
      <c r="H739" s="474"/>
      <c r="I739" s="474"/>
      <c r="J739" s="474"/>
      <c r="K739" s="474"/>
      <c r="L739" s="474"/>
      <c r="M739" s="474"/>
      <c r="N739" s="474"/>
      <c r="O739" s="474"/>
      <c r="P739" s="474"/>
      <c r="Q739" s="474"/>
      <c r="BA739" s="171"/>
      <c r="BB739" s="256"/>
      <c r="BC739" s="171"/>
      <c r="BD739" s="171"/>
      <c r="BE739" s="171"/>
      <c r="BF739" s="171"/>
      <c r="BG739" s="171"/>
      <c r="BH739" s="171"/>
      <c r="BI739" s="171"/>
      <c r="BJ739" s="171"/>
      <c r="BK739" s="171"/>
      <c r="BL739" s="171"/>
      <c r="BM739" s="171"/>
      <c r="BN739" s="171"/>
      <c r="BO739" s="171"/>
      <c r="BP739" s="171"/>
      <c r="BQ739" s="171"/>
      <c r="BR739" s="171"/>
      <c r="BS739" s="171"/>
      <c r="BT739" s="171"/>
      <c r="BU739" s="171"/>
      <c r="BV739" s="171"/>
      <c r="BW739" s="171"/>
      <c r="BX739" s="171"/>
      <c r="BY739" s="171"/>
      <c r="BZ739" s="171"/>
      <c r="CA739" s="171"/>
      <c r="CB739" s="171"/>
      <c r="CC739" s="171"/>
      <c r="CD739" s="171"/>
      <c r="CE739" s="171"/>
      <c r="CF739" s="171"/>
      <c r="CG739" s="171"/>
      <c r="CH739" s="171"/>
      <c r="CI739" s="171"/>
      <c r="CJ739" s="171"/>
      <c r="CK739" s="171"/>
      <c r="CL739" s="171"/>
      <c r="CM739" s="171"/>
      <c r="CN739" s="171"/>
      <c r="CO739" s="171"/>
      <c r="CP739" s="171"/>
      <c r="CQ739" s="171"/>
      <c r="CR739" s="171"/>
      <c r="CS739" s="171"/>
      <c r="CT739" s="171"/>
      <c r="CU739" s="171"/>
      <c r="CV739" s="171"/>
      <c r="CW739" s="171"/>
      <c r="CX739" s="171"/>
      <c r="CY739" s="171"/>
      <c r="CZ739" s="171"/>
    </row>
    <row r="740" ht="25.15" customHeight="true" x14ac:dyDescent="0.2">
      <c r="C740" s="474"/>
      <c r="D740" s="474"/>
      <c r="E740" s="474"/>
      <c r="F740" s="474"/>
      <c r="G740" s="474"/>
      <c r="H740" s="474"/>
      <c r="I740" s="474"/>
      <c r="J740" s="474"/>
      <c r="K740" s="474"/>
      <c r="L740" s="474"/>
      <c r="M740" s="474"/>
      <c r="N740" s="474"/>
      <c r="O740" s="474"/>
      <c r="P740" s="474"/>
      <c r="Q740" s="474"/>
      <c r="BA740" s="171"/>
      <c r="BB740" s="256"/>
      <c r="BC740" s="171"/>
      <c r="BD740" s="171"/>
      <c r="BE740" s="171"/>
      <c r="BF740" s="171"/>
      <c r="BG740" s="171"/>
      <c r="BH740" s="171"/>
      <c r="BI740" s="171"/>
      <c r="BJ740" s="171"/>
      <c r="BK740" s="171"/>
      <c r="BL740" s="171"/>
      <c r="BM740" s="171"/>
      <c r="BN740" s="171"/>
      <c r="BO740" s="171"/>
      <c r="BP740" s="171"/>
      <c r="BQ740" s="171"/>
      <c r="BR740" s="171"/>
      <c r="BS740" s="171"/>
      <c r="BT740" s="171"/>
      <c r="BU740" s="171"/>
      <c r="BV740" s="171"/>
      <c r="BW740" s="171"/>
      <c r="BX740" s="171"/>
      <c r="BY740" s="171"/>
      <c r="BZ740" s="171"/>
      <c r="CA740" s="171"/>
      <c r="CB740" s="171"/>
      <c r="CC740" s="171"/>
      <c r="CD740" s="171"/>
      <c r="CE740" s="171"/>
      <c r="CF740" s="171"/>
      <c r="CG740" s="171"/>
      <c r="CH740" s="171"/>
      <c r="CI740" s="171"/>
      <c r="CJ740" s="171"/>
      <c r="CK740" s="171"/>
      <c r="CL740" s="171"/>
      <c r="CM740" s="171"/>
      <c r="CN740" s="171"/>
      <c r="CO740" s="171"/>
      <c r="CP740" s="171"/>
      <c r="CQ740" s="171"/>
      <c r="CR740" s="171"/>
      <c r="CS740" s="171"/>
      <c r="CT740" s="171"/>
      <c r="CU740" s="171"/>
      <c r="CV740" s="171"/>
      <c r="CW740" s="171"/>
      <c r="CX740" s="171"/>
      <c r="CY740" s="171"/>
      <c r="CZ740" s="171"/>
    </row>
    <row r="741" ht="25.15" customHeight="true" x14ac:dyDescent="0.2">
      <c r="C741" s="474"/>
      <c r="D741" s="474"/>
      <c r="E741" s="474"/>
      <c r="F741" s="474"/>
      <c r="G741" s="474"/>
      <c r="H741" s="474"/>
      <c r="I741" s="474"/>
      <c r="J741" s="474"/>
      <c r="K741" s="474"/>
      <c r="L741" s="474"/>
      <c r="M741" s="474"/>
      <c r="N741" s="474"/>
      <c r="O741" s="474"/>
      <c r="P741" s="474"/>
      <c r="Q741" s="474"/>
      <c r="BA741" s="171"/>
      <c r="BB741" s="256"/>
      <c r="BC741" s="171"/>
      <c r="BD741" s="171"/>
      <c r="BE741" s="171"/>
      <c r="BF741" s="171"/>
      <c r="BG741" s="171"/>
      <c r="BH741" s="171"/>
      <c r="BI741" s="171"/>
      <c r="BJ741" s="171"/>
      <c r="BK741" s="171"/>
      <c r="BL741" s="171"/>
      <c r="BM741" s="171"/>
      <c r="BN741" s="171"/>
      <c r="BO741" s="171"/>
      <c r="BP741" s="171"/>
      <c r="BQ741" s="171"/>
      <c r="BR741" s="171"/>
      <c r="BS741" s="171"/>
      <c r="BT741" s="171"/>
      <c r="BU741" s="171"/>
      <c r="BV741" s="171"/>
      <c r="BW741" s="171"/>
      <c r="BX741" s="171"/>
      <c r="BY741" s="171"/>
      <c r="BZ741" s="171"/>
      <c r="CA741" s="171"/>
      <c r="CB741" s="171"/>
      <c r="CC741" s="171"/>
      <c r="CD741" s="171"/>
      <c r="CE741" s="171"/>
      <c r="CF741" s="171"/>
      <c r="CG741" s="171"/>
      <c r="CH741" s="171"/>
      <c r="CI741" s="171"/>
      <c r="CJ741" s="171"/>
      <c r="CK741" s="171"/>
      <c r="CL741" s="171"/>
      <c r="CM741" s="171"/>
      <c r="CN741" s="171"/>
      <c r="CO741" s="171"/>
      <c r="CP741" s="171"/>
      <c r="CQ741" s="171"/>
      <c r="CR741" s="171"/>
      <c r="CS741" s="171"/>
      <c r="CT741" s="171"/>
      <c r="CU741" s="171"/>
      <c r="CV741" s="171"/>
      <c r="CW741" s="171"/>
      <c r="CX741" s="171"/>
      <c r="CY741" s="171"/>
      <c r="CZ741" s="171"/>
    </row>
    <row r="742" ht="25.15" customHeight="true" x14ac:dyDescent="0.2">
      <c r="C742" s="474"/>
      <c r="D742" s="474"/>
      <c r="E742" s="474"/>
      <c r="F742" s="474"/>
      <c r="G742" s="474"/>
      <c r="H742" s="474"/>
      <c r="I742" s="474"/>
      <c r="J742" s="474"/>
      <c r="K742" s="474"/>
      <c r="L742" s="474"/>
      <c r="M742" s="474"/>
      <c r="N742" s="474"/>
      <c r="O742" s="474"/>
      <c r="P742" s="474"/>
      <c r="Q742" s="474"/>
      <c r="BA742" s="171"/>
      <c r="BB742" s="256"/>
      <c r="BC742" s="171"/>
      <c r="BD742" s="171"/>
      <c r="BE742" s="171"/>
      <c r="BF742" s="171"/>
      <c r="BG742" s="171"/>
      <c r="BH742" s="171"/>
      <c r="BI742" s="171"/>
      <c r="BJ742" s="171"/>
      <c r="BK742" s="171"/>
      <c r="BL742" s="171"/>
      <c r="BM742" s="171"/>
      <c r="BN742" s="171"/>
      <c r="BO742" s="171"/>
      <c r="BP742" s="171"/>
      <c r="BQ742" s="171"/>
      <c r="BR742" s="171"/>
      <c r="BS742" s="171"/>
      <c r="BT742" s="171"/>
      <c r="BU742" s="171"/>
      <c r="BV742" s="171"/>
      <c r="BW742" s="171"/>
      <c r="BX742" s="171"/>
      <c r="BY742" s="171"/>
      <c r="BZ742" s="171"/>
      <c r="CA742" s="171"/>
      <c r="CB742" s="171"/>
      <c r="CC742" s="171"/>
      <c r="CD742" s="171"/>
      <c r="CE742" s="171"/>
      <c r="CF742" s="171"/>
      <c r="CG742" s="171"/>
      <c r="CH742" s="171"/>
      <c r="CI742" s="171"/>
      <c r="CJ742" s="171"/>
      <c r="CK742" s="171"/>
      <c r="CL742" s="171"/>
      <c r="CM742" s="171"/>
      <c r="CN742" s="171"/>
      <c r="CO742" s="171"/>
      <c r="CP742" s="171"/>
      <c r="CQ742" s="171"/>
      <c r="CR742" s="171"/>
      <c r="CS742" s="171"/>
      <c r="CT742" s="171"/>
      <c r="CU742" s="171"/>
      <c r="CV742" s="171"/>
      <c r="CW742" s="171"/>
      <c r="CX742" s="171"/>
      <c r="CY742" s="171"/>
      <c r="CZ742" s="171"/>
    </row>
    <row r="743" ht="25.15" customHeight="true" x14ac:dyDescent="0.2">
      <c r="C743" s="474"/>
      <c r="D743" s="474"/>
      <c r="E743" s="474"/>
      <c r="F743" s="474"/>
      <c r="G743" s="474"/>
      <c r="H743" s="474"/>
      <c r="I743" s="474"/>
      <c r="J743" s="474"/>
      <c r="K743" s="474"/>
      <c r="L743" s="474"/>
      <c r="M743" s="474"/>
      <c r="N743" s="474"/>
      <c r="O743" s="474"/>
      <c r="P743" s="474"/>
      <c r="Q743" s="474"/>
      <c r="BA743" s="171"/>
      <c r="BB743" s="256"/>
      <c r="BC743" s="171"/>
      <c r="BD743" s="171"/>
      <c r="BE743" s="171"/>
      <c r="BF743" s="171"/>
      <c r="BG743" s="171"/>
      <c r="BH743" s="171"/>
      <c r="BI743" s="171"/>
      <c r="BJ743" s="171"/>
      <c r="BK743" s="171"/>
      <c r="BL743" s="171"/>
      <c r="BM743" s="171"/>
      <c r="BN743" s="171"/>
      <c r="BO743" s="171"/>
      <c r="BP743" s="171"/>
      <c r="BQ743" s="171"/>
      <c r="BR743" s="171"/>
      <c r="BS743" s="171"/>
      <c r="BT743" s="171"/>
      <c r="BU743" s="171"/>
      <c r="BV743" s="171"/>
      <c r="BW743" s="171"/>
      <c r="BX743" s="171"/>
      <c r="BY743" s="171"/>
      <c r="BZ743" s="171"/>
      <c r="CA743" s="171"/>
      <c r="CB743" s="171"/>
      <c r="CC743" s="171"/>
      <c r="CD743" s="171"/>
      <c r="CE743" s="171"/>
      <c r="CF743" s="171"/>
      <c r="CG743" s="171"/>
      <c r="CH743" s="171"/>
      <c r="CI743" s="171"/>
      <c r="CJ743" s="171"/>
      <c r="CK743" s="171"/>
      <c r="CL743" s="171"/>
      <c r="CM743" s="171"/>
      <c r="CN743" s="171"/>
      <c r="CO743" s="171"/>
      <c r="CP743" s="171"/>
      <c r="CQ743" s="171"/>
      <c r="CR743" s="171"/>
      <c r="CS743" s="171"/>
      <c r="CT743" s="171"/>
      <c r="CU743" s="171"/>
      <c r="CV743" s="171"/>
      <c r="CW743" s="171"/>
      <c r="CX743" s="171"/>
      <c r="CY743" s="171"/>
      <c r="CZ743" s="171"/>
    </row>
    <row r="744" ht="25.15" customHeight="true" x14ac:dyDescent="0.2">
      <c r="C744" s="474"/>
      <c r="D744" s="474"/>
      <c r="E744" s="474"/>
      <c r="F744" s="474"/>
      <c r="G744" s="474"/>
      <c r="H744" s="474"/>
      <c r="I744" s="474"/>
      <c r="J744" s="474"/>
      <c r="K744" s="474"/>
      <c r="L744" s="474"/>
      <c r="M744" s="474"/>
      <c r="N744" s="474"/>
      <c r="O744" s="474"/>
      <c r="P744" s="474"/>
      <c r="Q744" s="474"/>
      <c r="BA744" s="171"/>
      <c r="BB744" s="256"/>
      <c r="BC744" s="171"/>
      <c r="BD744" s="171"/>
      <c r="BE744" s="171"/>
      <c r="BF744" s="171"/>
      <c r="BG744" s="171"/>
      <c r="BH744" s="171"/>
      <c r="BI744" s="171"/>
      <c r="BJ744" s="171"/>
      <c r="BK744" s="171"/>
      <c r="BL744" s="171"/>
      <c r="BM744" s="171"/>
      <c r="BN744" s="171"/>
      <c r="BO744" s="171"/>
      <c r="BP744" s="171"/>
      <c r="BQ744" s="171"/>
      <c r="BR744" s="171"/>
      <c r="BS744" s="171"/>
      <c r="BT744" s="171"/>
      <c r="BU744" s="171"/>
      <c r="BV744" s="171"/>
      <c r="BW744" s="171"/>
      <c r="BX744" s="171"/>
      <c r="BY744" s="171"/>
      <c r="BZ744" s="171"/>
      <c r="CA744" s="171"/>
      <c r="CB744" s="171"/>
      <c r="CC744" s="171"/>
      <c r="CD744" s="171"/>
      <c r="CE744" s="171"/>
      <c r="CF744" s="171"/>
      <c r="CG744" s="171"/>
      <c r="CH744" s="171"/>
      <c r="CI744" s="171"/>
      <c r="CJ744" s="171"/>
      <c r="CK744" s="171"/>
      <c r="CL744" s="171"/>
      <c r="CM744" s="171"/>
      <c r="CN744" s="171"/>
      <c r="CO744" s="171"/>
      <c r="CP744" s="171"/>
      <c r="CQ744" s="171"/>
      <c r="CR744" s="171"/>
      <c r="CS744" s="171"/>
      <c r="CT744" s="171"/>
      <c r="CU744" s="171"/>
      <c r="CV744" s="171"/>
      <c r="CW744" s="171"/>
      <c r="CX744" s="171"/>
      <c r="CY744" s="171"/>
      <c r="CZ744" s="171"/>
    </row>
    <row r="745" ht="25.15" customHeight="true" x14ac:dyDescent="0.2">
      <c r="C745" s="474"/>
      <c r="D745" s="474"/>
      <c r="E745" s="474"/>
      <c r="F745" s="474"/>
      <c r="G745" s="474"/>
      <c r="H745" s="474"/>
      <c r="I745" s="474"/>
      <c r="J745" s="474"/>
      <c r="K745" s="474"/>
      <c r="L745" s="474"/>
      <c r="M745" s="474"/>
      <c r="N745" s="474"/>
      <c r="O745" s="474"/>
      <c r="P745" s="474"/>
      <c r="Q745" s="474"/>
      <c r="BA745" s="171"/>
      <c r="BB745" s="256"/>
      <c r="BC745" s="171"/>
      <c r="BD745" s="171"/>
      <c r="BE745" s="171"/>
      <c r="BF745" s="171"/>
      <c r="BG745" s="171"/>
      <c r="BH745" s="171"/>
      <c r="BI745" s="171"/>
      <c r="BJ745" s="171"/>
      <c r="BK745" s="171"/>
      <c r="BL745" s="171"/>
      <c r="BM745" s="171"/>
      <c r="BN745" s="171"/>
      <c r="BO745" s="171"/>
      <c r="BP745" s="171"/>
      <c r="BQ745" s="171"/>
      <c r="BR745" s="171"/>
      <c r="BS745" s="171"/>
      <c r="BT745" s="171"/>
      <c r="BU745" s="171"/>
      <c r="BV745" s="171"/>
      <c r="BW745" s="171"/>
      <c r="BX745" s="171"/>
      <c r="BY745" s="171"/>
      <c r="BZ745" s="171"/>
      <c r="CA745" s="171"/>
      <c r="CB745" s="171"/>
      <c r="CC745" s="171"/>
      <c r="CD745" s="171"/>
      <c r="CE745" s="171"/>
      <c r="CF745" s="171"/>
      <c r="CG745" s="171"/>
      <c r="CH745" s="171"/>
      <c r="CI745" s="171"/>
      <c r="CJ745" s="171"/>
      <c r="CK745" s="171"/>
      <c r="CL745" s="171"/>
      <c r="CM745" s="171"/>
      <c r="CN745" s="171"/>
      <c r="CO745" s="171"/>
      <c r="CP745" s="171"/>
      <c r="CQ745" s="171"/>
      <c r="CR745" s="171"/>
      <c r="CS745" s="171"/>
      <c r="CT745" s="171"/>
      <c r="CU745" s="171"/>
      <c r="CV745" s="171"/>
      <c r="CW745" s="171"/>
      <c r="CX745" s="171"/>
      <c r="CY745" s="171"/>
      <c r="CZ745" s="171"/>
    </row>
    <row r="746" ht="25.15" customHeight="true" x14ac:dyDescent="0.2">
      <c r="C746" s="474"/>
      <c r="D746" s="474"/>
      <c r="E746" s="474"/>
      <c r="F746" s="474"/>
      <c r="G746" s="474"/>
      <c r="H746" s="474"/>
      <c r="I746" s="474"/>
      <c r="J746" s="474"/>
      <c r="K746" s="474"/>
      <c r="L746" s="474"/>
      <c r="M746" s="474"/>
      <c r="N746" s="474"/>
      <c r="O746" s="474"/>
      <c r="P746" s="474"/>
      <c r="Q746" s="474"/>
      <c r="BA746" s="171"/>
      <c r="BB746" s="256"/>
      <c r="BC746" s="171"/>
      <c r="BD746" s="171"/>
      <c r="BE746" s="171"/>
      <c r="BF746" s="171"/>
      <c r="BG746" s="171"/>
      <c r="BH746" s="171"/>
      <c r="BI746" s="171"/>
      <c r="BJ746" s="171"/>
      <c r="BK746" s="171"/>
      <c r="BL746" s="171"/>
      <c r="BM746" s="171"/>
      <c r="BN746" s="171"/>
      <c r="BO746" s="171"/>
      <c r="BP746" s="171"/>
      <c r="BQ746" s="171"/>
      <c r="BR746" s="171"/>
      <c r="BS746" s="171"/>
      <c r="BT746" s="171"/>
      <c r="BU746" s="171"/>
      <c r="BV746" s="171"/>
      <c r="BW746" s="171"/>
      <c r="BX746" s="171"/>
      <c r="BY746" s="171"/>
      <c r="BZ746" s="171"/>
      <c r="CA746" s="171"/>
      <c r="CB746" s="171"/>
      <c r="CC746" s="171"/>
      <c r="CD746" s="171"/>
      <c r="CE746" s="171"/>
      <c r="CF746" s="171"/>
      <c r="CG746" s="171"/>
      <c r="CH746" s="171"/>
      <c r="CI746" s="171"/>
      <c r="CJ746" s="171"/>
      <c r="CK746" s="171"/>
      <c r="CL746" s="171"/>
      <c r="CM746" s="171"/>
      <c r="CN746" s="171"/>
      <c r="CO746" s="171"/>
      <c r="CP746" s="171"/>
      <c r="CQ746" s="171"/>
      <c r="CR746" s="171"/>
      <c r="CS746" s="171"/>
      <c r="CT746" s="171"/>
      <c r="CU746" s="171"/>
      <c r="CV746" s="171"/>
      <c r="CW746" s="171"/>
      <c r="CX746" s="171"/>
      <c r="CY746" s="171"/>
      <c r="CZ746" s="171"/>
    </row>
    <row r="747" ht="25.15" customHeight="true" x14ac:dyDescent="0.2">
      <c r="C747" s="474"/>
      <c r="D747" s="474"/>
      <c r="E747" s="474"/>
      <c r="F747" s="474"/>
      <c r="G747" s="474"/>
      <c r="H747" s="474"/>
      <c r="I747" s="474"/>
      <c r="J747" s="474"/>
      <c r="K747" s="474"/>
      <c r="L747" s="474"/>
      <c r="M747" s="474"/>
      <c r="N747" s="474"/>
      <c r="O747" s="474"/>
      <c r="P747" s="474"/>
      <c r="Q747" s="474"/>
      <c r="BA747" s="171"/>
      <c r="BB747" s="256"/>
      <c r="BC747" s="171"/>
      <c r="BD747" s="171"/>
      <c r="BE747" s="171"/>
      <c r="BF747" s="171"/>
      <c r="BG747" s="171"/>
      <c r="BH747" s="171"/>
      <c r="BI747" s="171"/>
      <c r="BJ747" s="171"/>
      <c r="BK747" s="171"/>
      <c r="BL747" s="171"/>
      <c r="BM747" s="171"/>
      <c r="BN747" s="171"/>
      <c r="BO747" s="171"/>
      <c r="BP747" s="171"/>
      <c r="BQ747" s="171"/>
      <c r="BR747" s="171"/>
      <c r="BS747" s="171"/>
      <c r="BT747" s="171"/>
      <c r="BU747" s="171"/>
      <c r="BV747" s="171"/>
      <c r="BW747" s="171"/>
      <c r="BX747" s="171"/>
      <c r="BY747" s="171"/>
      <c r="BZ747" s="171"/>
      <c r="CA747" s="171"/>
      <c r="CB747" s="171"/>
      <c r="CC747" s="171"/>
      <c r="CD747" s="171"/>
      <c r="CE747" s="171"/>
      <c r="CF747" s="171"/>
      <c r="CG747" s="171"/>
      <c r="CH747" s="171"/>
      <c r="CI747" s="171"/>
      <c r="CJ747" s="171"/>
      <c r="CK747" s="171"/>
      <c r="CL747" s="171"/>
      <c r="CM747" s="171"/>
      <c r="CN747" s="171"/>
      <c r="CO747" s="171"/>
      <c r="CP747" s="171"/>
      <c r="CQ747" s="171"/>
      <c r="CR747" s="171"/>
      <c r="CS747" s="171"/>
      <c r="CT747" s="171"/>
      <c r="CU747" s="171"/>
      <c r="CV747" s="171"/>
      <c r="CW747" s="171"/>
      <c r="CX747" s="171"/>
      <c r="CY747" s="171"/>
      <c r="CZ747" s="171"/>
    </row>
    <row r="748" ht="25.15" customHeight="true" x14ac:dyDescent="0.2">
      <c r="C748" s="474"/>
      <c r="D748" s="474"/>
      <c r="E748" s="474"/>
      <c r="F748" s="474"/>
      <c r="G748" s="474"/>
      <c r="H748" s="474"/>
      <c r="I748" s="474"/>
      <c r="J748" s="474"/>
      <c r="K748" s="474"/>
      <c r="L748" s="474"/>
      <c r="M748" s="474"/>
      <c r="N748" s="474"/>
      <c r="O748" s="474"/>
      <c r="P748" s="474"/>
      <c r="Q748" s="474"/>
      <c r="BA748" s="171"/>
      <c r="BB748" s="256"/>
      <c r="BC748" s="171"/>
      <c r="BD748" s="171"/>
      <c r="BE748" s="171"/>
      <c r="BF748" s="171"/>
      <c r="BG748" s="171"/>
      <c r="BH748" s="171"/>
      <c r="BI748" s="171"/>
      <c r="BJ748" s="171"/>
      <c r="BK748" s="171"/>
      <c r="BL748" s="171"/>
      <c r="BM748" s="171"/>
      <c r="BN748" s="171"/>
      <c r="BO748" s="171"/>
      <c r="BP748" s="171"/>
      <c r="BQ748" s="171"/>
      <c r="BR748" s="171"/>
      <c r="BS748" s="171"/>
      <c r="BT748" s="171"/>
      <c r="BU748" s="171"/>
      <c r="BV748" s="171"/>
      <c r="BW748" s="171"/>
      <c r="BX748" s="171"/>
      <c r="BY748" s="171"/>
      <c r="BZ748" s="171"/>
      <c r="CA748" s="171"/>
      <c r="CB748" s="171"/>
      <c r="CC748" s="171"/>
      <c r="CD748" s="171"/>
      <c r="CE748" s="171"/>
      <c r="CF748" s="171"/>
      <c r="CG748" s="171"/>
      <c r="CH748" s="171"/>
      <c r="CI748" s="171"/>
      <c r="CJ748" s="171"/>
      <c r="CK748" s="171"/>
      <c r="CL748" s="171"/>
      <c r="CM748" s="171"/>
      <c r="CN748" s="171"/>
      <c r="CO748" s="171"/>
      <c r="CP748" s="171"/>
      <c r="CQ748" s="171"/>
      <c r="CR748" s="171"/>
      <c r="CS748" s="171"/>
      <c r="CT748" s="171"/>
      <c r="CU748" s="171"/>
      <c r="CV748" s="171"/>
      <c r="CW748" s="171"/>
      <c r="CX748" s="171"/>
      <c r="CY748" s="171"/>
      <c r="CZ748" s="171"/>
    </row>
    <row r="749" ht="25.15" customHeight="true" x14ac:dyDescent="0.2">
      <c r="C749" s="474"/>
      <c r="D749" s="474"/>
      <c r="E749" s="474"/>
      <c r="F749" s="474"/>
      <c r="G749" s="474"/>
      <c r="H749" s="474"/>
      <c r="I749" s="474"/>
      <c r="J749" s="474"/>
      <c r="K749" s="474"/>
      <c r="L749" s="474"/>
      <c r="M749" s="474"/>
      <c r="N749" s="474"/>
      <c r="O749" s="474"/>
      <c r="P749" s="474"/>
      <c r="Q749" s="474"/>
      <c r="BA749" s="171"/>
      <c r="BB749" s="256"/>
      <c r="BC749" s="171"/>
      <c r="BD749" s="171"/>
      <c r="BE749" s="171"/>
      <c r="BF749" s="171"/>
      <c r="BG749" s="171"/>
      <c r="BH749" s="171"/>
      <c r="BI749" s="171"/>
      <c r="BJ749" s="171"/>
      <c r="BK749" s="171"/>
      <c r="BL749" s="171"/>
      <c r="BM749" s="171"/>
      <c r="BN749" s="171"/>
      <c r="BO749" s="171"/>
      <c r="BP749" s="171"/>
      <c r="BQ749" s="171"/>
      <c r="BR749" s="171"/>
      <c r="BS749" s="171"/>
      <c r="BT749" s="171"/>
      <c r="BU749" s="171"/>
      <c r="BV749" s="171"/>
      <c r="BW749" s="171"/>
      <c r="BX749" s="171"/>
      <c r="BY749" s="171"/>
      <c r="BZ749" s="171"/>
      <c r="CA749" s="171"/>
      <c r="CB749" s="171"/>
      <c r="CC749" s="171"/>
      <c r="CD749" s="171"/>
      <c r="CE749" s="171"/>
      <c r="CF749" s="171"/>
      <c r="CG749" s="171"/>
      <c r="CH749" s="171"/>
      <c r="CI749" s="171"/>
      <c r="CJ749" s="171"/>
      <c r="CK749" s="171"/>
      <c r="CL749" s="171"/>
      <c r="CM749" s="171"/>
      <c r="CN749" s="171"/>
      <c r="CO749" s="171"/>
      <c r="CP749" s="171"/>
      <c r="CQ749" s="171"/>
      <c r="CR749" s="171"/>
      <c r="CS749" s="171"/>
      <c r="CT749" s="171"/>
      <c r="CU749" s="171"/>
      <c r="CV749" s="171"/>
      <c r="CW749" s="171"/>
      <c r="CX749" s="171"/>
      <c r="CY749" s="171"/>
      <c r="CZ749" s="171"/>
    </row>
    <row r="750" ht="25.15" customHeight="true" x14ac:dyDescent="0.2">
      <c r="C750" s="474"/>
      <c r="D750" s="474"/>
      <c r="E750" s="474"/>
      <c r="F750" s="474"/>
      <c r="G750" s="474"/>
      <c r="H750" s="474"/>
      <c r="I750" s="474"/>
      <c r="J750" s="474"/>
      <c r="K750" s="474"/>
      <c r="L750" s="474"/>
      <c r="M750" s="474"/>
      <c r="N750" s="474"/>
      <c r="O750" s="474"/>
      <c r="P750" s="474"/>
      <c r="Q750" s="474"/>
      <c r="BA750" s="171"/>
      <c r="BB750" s="256"/>
      <c r="BC750" s="171"/>
      <c r="BD750" s="171"/>
      <c r="BE750" s="171"/>
      <c r="BF750" s="171"/>
      <c r="BG750" s="171"/>
      <c r="BH750" s="171"/>
      <c r="BI750" s="171"/>
      <c r="BJ750" s="171"/>
      <c r="BK750" s="171"/>
      <c r="BL750" s="171"/>
      <c r="BM750" s="171"/>
      <c r="BN750" s="171"/>
      <c r="BO750" s="171"/>
      <c r="BP750" s="171"/>
      <c r="BQ750" s="171"/>
      <c r="BR750" s="171"/>
      <c r="BS750" s="171"/>
      <c r="BT750" s="171"/>
      <c r="BU750" s="171"/>
      <c r="BV750" s="171"/>
      <c r="BW750" s="171"/>
      <c r="BX750" s="171"/>
      <c r="BY750" s="171"/>
      <c r="BZ750" s="171"/>
      <c r="CA750" s="171"/>
      <c r="CB750" s="171"/>
      <c r="CC750" s="171"/>
      <c r="CD750" s="171"/>
      <c r="CE750" s="171"/>
      <c r="CF750" s="171"/>
      <c r="CG750" s="171"/>
      <c r="CH750" s="171"/>
      <c r="CI750" s="171"/>
      <c r="CJ750" s="171"/>
      <c r="CK750" s="171"/>
      <c r="CL750" s="171"/>
      <c r="CM750" s="171"/>
      <c r="CN750" s="171"/>
      <c r="CO750" s="171"/>
      <c r="CP750" s="171"/>
      <c r="CQ750" s="171"/>
      <c r="CR750" s="171"/>
      <c r="CS750" s="171"/>
      <c r="CT750" s="171"/>
      <c r="CU750" s="171"/>
      <c r="CV750" s="171"/>
      <c r="CW750" s="171"/>
      <c r="CX750" s="171"/>
      <c r="CY750" s="171"/>
      <c r="CZ750" s="171"/>
    </row>
    <row r="751" ht="25.15" customHeight="true" x14ac:dyDescent="0.2">
      <c r="C751" s="474"/>
      <c r="D751" s="474"/>
      <c r="E751" s="474"/>
      <c r="F751" s="474"/>
      <c r="G751" s="474"/>
      <c r="H751" s="474"/>
      <c r="I751" s="474"/>
      <c r="J751" s="474"/>
      <c r="K751" s="474"/>
      <c r="L751" s="474"/>
      <c r="M751" s="474"/>
      <c r="N751" s="474"/>
      <c r="O751" s="474"/>
      <c r="P751" s="474"/>
      <c r="Q751" s="474"/>
      <c r="BA751" s="171"/>
      <c r="BB751" s="256"/>
      <c r="BC751" s="171"/>
      <c r="BD751" s="171"/>
      <c r="BE751" s="171"/>
      <c r="BF751" s="171"/>
      <c r="BG751" s="171"/>
      <c r="BH751" s="171"/>
      <c r="BI751" s="171"/>
      <c r="BJ751" s="171"/>
      <c r="BK751" s="171"/>
      <c r="BL751" s="171"/>
      <c r="BM751" s="171"/>
      <c r="BN751" s="171"/>
      <c r="BO751" s="171"/>
      <c r="BP751" s="171"/>
      <c r="BQ751" s="171"/>
      <c r="BR751" s="171"/>
      <c r="BS751" s="171"/>
      <c r="BT751" s="171"/>
      <c r="BU751" s="171"/>
      <c r="BV751" s="171"/>
      <c r="BW751" s="171"/>
      <c r="BX751" s="171"/>
      <c r="BY751" s="171"/>
      <c r="BZ751" s="171"/>
      <c r="CA751" s="171"/>
      <c r="CB751" s="171"/>
      <c r="CC751" s="171"/>
      <c r="CD751" s="171"/>
      <c r="CE751" s="171"/>
      <c r="CF751" s="171"/>
      <c r="CG751" s="171"/>
      <c r="CH751" s="171"/>
      <c r="CI751" s="171"/>
      <c r="CJ751" s="171"/>
      <c r="CK751" s="171"/>
      <c r="CL751" s="171"/>
      <c r="CM751" s="171"/>
      <c r="CN751" s="171"/>
      <c r="CO751" s="171"/>
      <c r="CP751" s="171"/>
      <c r="CQ751" s="171"/>
      <c r="CR751" s="171"/>
      <c r="CS751" s="171"/>
      <c r="CT751" s="171"/>
      <c r="CU751" s="171"/>
      <c r="CV751" s="171"/>
      <c r="CW751" s="171"/>
      <c r="CX751" s="171"/>
      <c r="CY751" s="171"/>
      <c r="CZ751" s="171"/>
    </row>
    <row r="752" ht="25.15" customHeight="true" x14ac:dyDescent="0.2">
      <c r="C752" s="474"/>
      <c r="D752" s="474"/>
      <c r="E752" s="474"/>
      <c r="F752" s="474"/>
      <c r="G752" s="474"/>
      <c r="H752" s="474"/>
      <c r="I752" s="474"/>
      <c r="J752" s="474"/>
      <c r="K752" s="474"/>
      <c r="L752" s="474"/>
      <c r="M752" s="474"/>
      <c r="N752" s="474"/>
      <c r="O752" s="474"/>
      <c r="P752" s="474"/>
      <c r="Q752" s="474"/>
      <c r="BA752" s="171"/>
      <c r="BB752" s="256"/>
      <c r="BC752" s="171"/>
      <c r="BD752" s="171"/>
      <c r="BE752" s="171"/>
      <c r="BF752" s="171"/>
      <c r="BG752" s="171"/>
      <c r="BH752" s="171"/>
      <c r="BI752" s="171"/>
      <c r="BJ752" s="171"/>
      <c r="BK752" s="171"/>
      <c r="BL752" s="171"/>
      <c r="BM752" s="171"/>
      <c r="BN752" s="171"/>
      <c r="BO752" s="171"/>
      <c r="BP752" s="171"/>
      <c r="BQ752" s="171"/>
      <c r="BR752" s="171"/>
      <c r="BS752" s="171"/>
      <c r="BT752" s="171"/>
      <c r="BU752" s="171"/>
      <c r="BV752" s="171"/>
      <c r="BW752" s="171"/>
      <c r="BX752" s="171"/>
      <c r="BY752" s="171"/>
      <c r="BZ752" s="171"/>
      <c r="CA752" s="171"/>
      <c r="CB752" s="171"/>
      <c r="CC752" s="171"/>
      <c r="CD752" s="171"/>
      <c r="CE752" s="171"/>
      <c r="CF752" s="171"/>
      <c r="CG752" s="171"/>
      <c r="CH752" s="171"/>
      <c r="CI752" s="171"/>
      <c r="CJ752" s="171"/>
      <c r="CK752" s="171"/>
      <c r="CL752" s="171"/>
      <c r="CM752" s="171"/>
      <c r="CN752" s="171"/>
      <c r="CO752" s="171"/>
      <c r="CP752" s="171"/>
      <c r="CQ752" s="171"/>
      <c r="CR752" s="171"/>
      <c r="CS752" s="171"/>
      <c r="CT752" s="171"/>
      <c r="CU752" s="171"/>
      <c r="CV752" s="171"/>
      <c r="CW752" s="171"/>
      <c r="CX752" s="171"/>
      <c r="CY752" s="171"/>
      <c r="CZ752" s="171"/>
    </row>
    <row r="753" ht="25.15" customHeight="true" x14ac:dyDescent="0.2">
      <c r="C753" s="474"/>
      <c r="D753" s="474"/>
      <c r="E753" s="474"/>
      <c r="F753" s="474"/>
      <c r="G753" s="474"/>
      <c r="H753" s="474"/>
      <c r="I753" s="474"/>
      <c r="J753" s="474"/>
      <c r="K753" s="474"/>
      <c r="L753" s="474"/>
      <c r="M753" s="474"/>
      <c r="N753" s="474"/>
      <c r="O753" s="474"/>
      <c r="P753" s="474"/>
      <c r="Q753" s="474"/>
      <c r="BA753" s="171"/>
      <c r="BB753" s="256"/>
      <c r="BC753" s="171"/>
      <c r="BD753" s="171"/>
      <c r="BE753" s="171"/>
      <c r="BF753" s="171"/>
      <c r="BG753" s="171"/>
      <c r="BH753" s="171"/>
      <c r="BI753" s="171"/>
      <c r="BJ753" s="171"/>
      <c r="BK753" s="171"/>
      <c r="BL753" s="171"/>
      <c r="BM753" s="171"/>
      <c r="BN753" s="171"/>
      <c r="BO753" s="171"/>
      <c r="BP753" s="171"/>
      <c r="BQ753" s="171"/>
      <c r="BR753" s="171"/>
      <c r="BS753" s="171"/>
      <c r="BT753" s="171"/>
      <c r="BU753" s="171"/>
      <c r="BV753" s="171"/>
      <c r="BW753" s="171"/>
      <c r="BX753" s="171"/>
      <c r="BY753" s="171"/>
      <c r="BZ753" s="171"/>
      <c r="CA753" s="171"/>
      <c r="CB753" s="171"/>
      <c r="CC753" s="171"/>
      <c r="CD753" s="171"/>
      <c r="CE753" s="171"/>
      <c r="CF753" s="171"/>
      <c r="CG753" s="171"/>
      <c r="CH753" s="171"/>
      <c r="CI753" s="171"/>
      <c r="CJ753" s="171"/>
      <c r="CK753" s="171"/>
      <c r="CL753" s="171"/>
      <c r="CM753" s="171"/>
      <c r="CN753" s="171"/>
      <c r="CO753" s="171"/>
      <c r="CP753" s="171"/>
      <c r="CQ753" s="171"/>
      <c r="CR753" s="171"/>
      <c r="CS753" s="171"/>
      <c r="CT753" s="171"/>
      <c r="CU753" s="171"/>
      <c r="CV753" s="171"/>
      <c r="CW753" s="171"/>
      <c r="CX753" s="171"/>
      <c r="CY753" s="171"/>
      <c r="CZ753" s="171"/>
    </row>
    <row r="754" ht="25.15" customHeight="true" x14ac:dyDescent="0.2">
      <c r="C754" s="474"/>
      <c r="D754" s="474"/>
      <c r="E754" s="474"/>
      <c r="F754" s="474"/>
      <c r="G754" s="474"/>
      <c r="H754" s="474"/>
      <c r="I754" s="474"/>
      <c r="J754" s="474"/>
      <c r="K754" s="474"/>
      <c r="L754" s="474"/>
      <c r="M754" s="474"/>
      <c r="N754" s="474"/>
      <c r="O754" s="474"/>
      <c r="P754" s="474"/>
      <c r="Q754" s="474"/>
      <c r="BA754" s="171"/>
      <c r="BB754" s="256"/>
      <c r="BC754" s="171"/>
      <c r="BD754" s="171"/>
      <c r="BE754" s="171"/>
      <c r="BF754" s="171"/>
      <c r="BG754" s="171"/>
      <c r="BH754" s="171"/>
      <c r="BI754" s="171"/>
      <c r="BJ754" s="171"/>
      <c r="BK754" s="171"/>
      <c r="BL754" s="171"/>
      <c r="BM754" s="171"/>
      <c r="BN754" s="171"/>
      <c r="BO754" s="171"/>
      <c r="BP754" s="171"/>
      <c r="BQ754" s="171"/>
      <c r="BR754" s="171"/>
      <c r="BS754" s="171"/>
      <c r="BT754" s="171"/>
      <c r="BU754" s="171"/>
      <c r="BV754" s="171"/>
      <c r="BW754" s="171"/>
      <c r="BX754" s="171"/>
      <c r="BY754" s="171"/>
      <c r="BZ754" s="171"/>
      <c r="CA754" s="171"/>
      <c r="CB754" s="171"/>
      <c r="CC754" s="171"/>
      <c r="CD754" s="171"/>
      <c r="CE754" s="171"/>
      <c r="CF754" s="171"/>
      <c r="CG754" s="171"/>
      <c r="CH754" s="171"/>
      <c r="CI754" s="171"/>
      <c r="CJ754" s="171"/>
      <c r="CK754" s="171"/>
      <c r="CL754" s="171"/>
      <c r="CM754" s="171"/>
      <c r="CN754" s="171"/>
      <c r="CO754" s="171"/>
      <c r="CP754" s="171"/>
      <c r="CQ754" s="171"/>
      <c r="CR754" s="171"/>
      <c r="CS754" s="171"/>
      <c r="CT754" s="171"/>
      <c r="CU754" s="171"/>
      <c r="CV754" s="171"/>
      <c r="CW754" s="171"/>
      <c r="CX754" s="171"/>
      <c r="CY754" s="171"/>
      <c r="CZ754" s="171"/>
    </row>
    <row r="755" ht="25.15" customHeight="true" x14ac:dyDescent="0.2">
      <c r="C755" s="474"/>
      <c r="D755" s="474"/>
      <c r="E755" s="474"/>
      <c r="F755" s="474"/>
      <c r="G755" s="474"/>
      <c r="H755" s="474"/>
      <c r="I755" s="474"/>
      <c r="J755" s="474"/>
      <c r="K755" s="474"/>
      <c r="L755" s="474"/>
      <c r="M755" s="474"/>
      <c r="N755" s="474"/>
      <c r="O755" s="474"/>
      <c r="P755" s="474"/>
      <c r="Q755" s="474"/>
      <c r="BA755" s="171"/>
      <c r="BB755" s="256"/>
      <c r="BC755" s="171"/>
      <c r="BD755" s="171"/>
      <c r="BE755" s="171"/>
      <c r="BF755" s="171"/>
      <c r="BG755" s="171"/>
      <c r="BH755" s="171"/>
      <c r="BI755" s="171"/>
      <c r="BJ755" s="171"/>
      <c r="BK755" s="171"/>
      <c r="BL755" s="171"/>
      <c r="BM755" s="171"/>
      <c r="BN755" s="171"/>
      <c r="BO755" s="171"/>
      <c r="BP755" s="171"/>
      <c r="BQ755" s="171"/>
      <c r="BR755" s="171"/>
      <c r="BS755" s="171"/>
      <c r="BT755" s="171"/>
      <c r="BU755" s="171"/>
      <c r="BV755" s="171"/>
      <c r="BW755" s="171"/>
      <c r="BX755" s="171"/>
      <c r="BY755" s="171"/>
      <c r="BZ755" s="171"/>
      <c r="CA755" s="171"/>
      <c r="CB755" s="171"/>
      <c r="CC755" s="171"/>
      <c r="CD755" s="171"/>
      <c r="CE755" s="171"/>
      <c r="CF755" s="171"/>
      <c r="CG755" s="171"/>
      <c r="CH755" s="171"/>
      <c r="CI755" s="171"/>
      <c r="CJ755" s="171"/>
      <c r="CK755" s="171"/>
      <c r="CL755" s="171"/>
      <c r="CM755" s="171"/>
      <c r="CN755" s="171"/>
      <c r="CO755" s="171"/>
      <c r="CP755" s="171"/>
      <c r="CQ755" s="171"/>
      <c r="CR755" s="171"/>
      <c r="CS755" s="171"/>
      <c r="CT755" s="171"/>
      <c r="CU755" s="171"/>
      <c r="CV755" s="171"/>
      <c r="CW755" s="171"/>
      <c r="CX755" s="171"/>
      <c r="CY755" s="171"/>
      <c r="CZ755" s="171"/>
    </row>
    <row r="756" ht="25.15" customHeight="true" x14ac:dyDescent="0.2">
      <c r="C756" s="474"/>
      <c r="D756" s="474"/>
      <c r="E756" s="474"/>
      <c r="F756" s="474"/>
      <c r="G756" s="474"/>
      <c r="H756" s="474"/>
      <c r="I756" s="474"/>
      <c r="J756" s="474"/>
      <c r="K756" s="474"/>
      <c r="L756" s="474"/>
      <c r="M756" s="474"/>
      <c r="N756" s="474"/>
      <c r="O756" s="474"/>
      <c r="P756" s="474"/>
      <c r="Q756" s="474"/>
      <c r="BA756" s="171"/>
      <c r="BB756" s="256"/>
      <c r="BC756" s="171"/>
      <c r="BD756" s="171"/>
      <c r="BE756" s="171"/>
      <c r="BF756" s="171"/>
      <c r="BG756" s="171"/>
      <c r="BH756" s="171"/>
      <c r="BI756" s="171"/>
      <c r="BJ756" s="171"/>
      <c r="BK756" s="171"/>
      <c r="BL756" s="171"/>
      <c r="BM756" s="171"/>
      <c r="BN756" s="171"/>
      <c r="BO756" s="171"/>
      <c r="BP756" s="171"/>
      <c r="BQ756" s="171"/>
      <c r="BR756" s="171"/>
      <c r="BS756" s="171"/>
      <c r="BT756" s="171"/>
      <c r="BU756" s="171"/>
      <c r="BV756" s="171"/>
      <c r="BW756" s="171"/>
      <c r="BX756" s="171"/>
      <c r="BY756" s="171"/>
      <c r="BZ756" s="171"/>
      <c r="CA756" s="171"/>
      <c r="CB756" s="171"/>
      <c r="CC756" s="171"/>
      <c r="CD756" s="171"/>
      <c r="CE756" s="171"/>
      <c r="CF756" s="171"/>
      <c r="CG756" s="171"/>
      <c r="CH756" s="171"/>
      <c r="CI756" s="171"/>
      <c r="CJ756" s="171"/>
      <c r="CK756" s="171"/>
      <c r="CL756" s="171"/>
      <c r="CM756" s="171"/>
      <c r="CN756" s="171"/>
      <c r="CO756" s="171"/>
      <c r="CP756" s="171"/>
      <c r="CQ756" s="171"/>
      <c r="CR756" s="171"/>
      <c r="CS756" s="171"/>
      <c r="CT756" s="171"/>
      <c r="CU756" s="171"/>
      <c r="CV756" s="171"/>
      <c r="CW756" s="171"/>
      <c r="CX756" s="171"/>
      <c r="CY756" s="171"/>
      <c r="CZ756" s="171"/>
    </row>
    <row r="757" ht="25.15" customHeight="true" x14ac:dyDescent="0.2">
      <c r="C757" s="474"/>
      <c r="D757" s="474"/>
      <c r="E757" s="474"/>
      <c r="F757" s="474"/>
      <c r="G757" s="474"/>
      <c r="H757" s="474"/>
      <c r="I757" s="474"/>
      <c r="J757" s="474"/>
      <c r="K757" s="474"/>
      <c r="L757" s="474"/>
      <c r="M757" s="474"/>
      <c r="N757" s="474"/>
      <c r="O757" s="474"/>
      <c r="P757" s="474"/>
      <c r="Q757" s="474"/>
      <c r="BA757" s="171"/>
      <c r="BB757" s="256"/>
      <c r="BC757" s="171"/>
      <c r="BD757" s="171"/>
      <c r="BE757" s="171"/>
      <c r="BF757" s="171"/>
      <c r="BG757" s="171"/>
      <c r="BH757" s="171"/>
      <c r="BI757" s="171"/>
      <c r="BJ757" s="171"/>
      <c r="BK757" s="171"/>
      <c r="BL757" s="171"/>
      <c r="BM757" s="171"/>
      <c r="BN757" s="171"/>
      <c r="BO757" s="171"/>
      <c r="BP757" s="171"/>
      <c r="BQ757" s="171"/>
      <c r="BR757" s="171"/>
      <c r="BS757" s="171"/>
      <c r="BT757" s="171"/>
      <c r="BU757" s="171"/>
      <c r="BV757" s="171"/>
      <c r="BW757" s="171"/>
      <c r="BX757" s="171"/>
      <c r="BY757" s="171"/>
      <c r="BZ757" s="171"/>
      <c r="CA757" s="171"/>
      <c r="CB757" s="171"/>
      <c r="CC757" s="171"/>
      <c r="CD757" s="171"/>
      <c r="CE757" s="171"/>
      <c r="CF757" s="171"/>
      <c r="CG757" s="171"/>
      <c r="CH757" s="171"/>
      <c r="CI757" s="171"/>
      <c r="CJ757" s="171"/>
      <c r="CK757" s="171"/>
      <c r="CL757" s="171"/>
      <c r="CM757" s="171"/>
      <c r="CN757" s="171"/>
      <c r="CO757" s="171"/>
      <c r="CP757" s="171"/>
      <c r="CQ757" s="171"/>
      <c r="CR757" s="171"/>
      <c r="CS757" s="171"/>
      <c r="CT757" s="171"/>
      <c r="CU757" s="171"/>
      <c r="CV757" s="171"/>
      <c r="CW757" s="171"/>
      <c r="CX757" s="171"/>
      <c r="CY757" s="171"/>
      <c r="CZ757" s="171"/>
    </row>
    <row r="758" ht="25.15" customHeight="true" x14ac:dyDescent="0.2">
      <c r="C758" s="474"/>
      <c r="D758" s="474"/>
      <c r="E758" s="474"/>
      <c r="F758" s="474"/>
      <c r="G758" s="474"/>
      <c r="H758" s="474"/>
      <c r="I758" s="474"/>
      <c r="J758" s="474"/>
      <c r="K758" s="474"/>
      <c r="L758" s="474"/>
      <c r="M758" s="474"/>
      <c r="N758" s="474"/>
      <c r="O758" s="474"/>
      <c r="P758" s="474"/>
      <c r="Q758" s="474"/>
      <c r="BA758" s="171"/>
      <c r="BB758" s="256"/>
      <c r="BC758" s="171"/>
      <c r="BD758" s="171"/>
      <c r="BE758" s="171"/>
      <c r="BF758" s="171"/>
      <c r="BG758" s="171"/>
      <c r="BH758" s="171"/>
      <c r="BI758" s="171"/>
      <c r="BJ758" s="171"/>
      <c r="BK758" s="171"/>
      <c r="BL758" s="171"/>
      <c r="BM758" s="171"/>
      <c r="BN758" s="171"/>
      <c r="BO758" s="171"/>
      <c r="BP758" s="171"/>
      <c r="BQ758" s="171"/>
      <c r="BR758" s="171"/>
      <c r="BS758" s="171"/>
      <c r="BT758" s="171"/>
      <c r="BU758" s="171"/>
      <c r="BV758" s="171"/>
      <c r="BW758" s="171"/>
      <c r="BX758" s="171"/>
      <c r="BY758" s="171"/>
      <c r="BZ758" s="171"/>
      <c r="CA758" s="171"/>
      <c r="CB758" s="171"/>
      <c r="CC758" s="171"/>
      <c r="CD758" s="171"/>
      <c r="CE758" s="171"/>
      <c r="CF758" s="171"/>
      <c r="CG758" s="171"/>
      <c r="CH758" s="171"/>
      <c r="CI758" s="171"/>
      <c r="CJ758" s="171"/>
      <c r="CK758" s="171"/>
      <c r="CL758" s="171"/>
      <c r="CM758" s="171"/>
      <c r="CN758" s="171"/>
      <c r="CO758" s="171"/>
      <c r="CP758" s="171"/>
      <c r="CQ758" s="171"/>
      <c r="CR758" s="171"/>
      <c r="CS758" s="171"/>
      <c r="CT758" s="171"/>
      <c r="CU758" s="171"/>
      <c r="CV758" s="171"/>
      <c r="CW758" s="171"/>
      <c r="CX758" s="171"/>
      <c r="CY758" s="171"/>
      <c r="CZ758" s="171"/>
    </row>
    <row r="759" ht="25.15" customHeight="true" x14ac:dyDescent="0.2">
      <c r="C759" s="474"/>
      <c r="D759" s="474"/>
      <c r="E759" s="474"/>
      <c r="F759" s="474"/>
      <c r="G759" s="474"/>
      <c r="H759" s="474"/>
      <c r="I759" s="474"/>
      <c r="J759" s="474"/>
      <c r="K759" s="474"/>
      <c r="L759" s="474"/>
      <c r="M759" s="474"/>
      <c r="N759" s="474"/>
      <c r="O759" s="474"/>
      <c r="P759" s="474"/>
      <c r="Q759" s="474"/>
      <c r="BA759" s="171"/>
      <c r="BB759" s="256"/>
      <c r="BC759" s="171"/>
      <c r="BD759" s="171"/>
      <c r="BE759" s="171"/>
      <c r="BF759" s="171"/>
      <c r="BG759" s="171"/>
      <c r="BH759" s="171"/>
      <c r="BI759" s="171"/>
      <c r="BJ759" s="171"/>
      <c r="BK759" s="171"/>
      <c r="BL759" s="171"/>
      <c r="BM759" s="171"/>
      <c r="BN759" s="171"/>
      <c r="BO759" s="171"/>
      <c r="BP759" s="171"/>
      <c r="BQ759" s="171"/>
      <c r="BR759" s="171"/>
      <c r="BS759" s="171"/>
      <c r="BT759" s="171"/>
      <c r="BU759" s="171"/>
      <c r="BV759" s="171"/>
      <c r="BW759" s="171"/>
      <c r="BX759" s="171"/>
      <c r="BY759" s="171"/>
      <c r="BZ759" s="171"/>
      <c r="CA759" s="171"/>
      <c r="CB759" s="171"/>
      <c r="CC759" s="171"/>
      <c r="CD759" s="171"/>
      <c r="CE759" s="171"/>
      <c r="CF759" s="171"/>
      <c r="CG759" s="171"/>
      <c r="CH759" s="171"/>
      <c r="CI759" s="171"/>
      <c r="CJ759" s="171"/>
      <c r="CK759" s="171"/>
      <c r="CL759" s="171"/>
      <c r="CM759" s="171"/>
      <c r="CN759" s="171"/>
      <c r="CO759" s="171"/>
      <c r="CP759" s="171"/>
      <c r="CQ759" s="171"/>
      <c r="CR759" s="171"/>
      <c r="CS759" s="171"/>
      <c r="CT759" s="171"/>
      <c r="CU759" s="171"/>
      <c r="CV759" s="171"/>
      <c r="CW759" s="171"/>
      <c r="CX759" s="171"/>
      <c r="CY759" s="171"/>
      <c r="CZ759" s="171"/>
    </row>
    <row r="760" ht="25.15" customHeight="true" x14ac:dyDescent="0.2">
      <c r="C760" s="474"/>
      <c r="D760" s="474"/>
      <c r="E760" s="474"/>
      <c r="F760" s="474"/>
      <c r="G760" s="474"/>
      <c r="H760" s="474"/>
      <c r="I760" s="474"/>
      <c r="J760" s="474"/>
      <c r="K760" s="474"/>
      <c r="L760" s="474"/>
      <c r="M760" s="474"/>
      <c r="N760" s="474"/>
      <c r="O760" s="474"/>
      <c r="P760" s="474"/>
      <c r="Q760" s="474"/>
      <c r="BA760" s="171"/>
      <c r="BB760" s="256"/>
      <c r="BC760" s="171"/>
      <c r="BD760" s="171"/>
      <c r="BE760" s="171"/>
      <c r="BF760" s="171"/>
      <c r="BG760" s="171"/>
      <c r="BH760" s="171"/>
      <c r="BI760" s="171"/>
      <c r="BJ760" s="171"/>
      <c r="BK760" s="171"/>
      <c r="BL760" s="171"/>
      <c r="BM760" s="171"/>
      <c r="BN760" s="171"/>
      <c r="BO760" s="171"/>
      <c r="BP760" s="171"/>
      <c r="BQ760" s="171"/>
      <c r="BR760" s="171"/>
      <c r="BS760" s="171"/>
      <c r="BT760" s="171"/>
      <c r="BU760" s="171"/>
      <c r="BV760" s="171"/>
      <c r="BW760" s="171"/>
      <c r="BX760" s="171"/>
      <c r="BY760" s="171"/>
      <c r="BZ760" s="171"/>
      <c r="CA760" s="171"/>
      <c r="CB760" s="171"/>
      <c r="CC760" s="171"/>
      <c r="CD760" s="171"/>
      <c r="CE760" s="171"/>
      <c r="CF760" s="171"/>
      <c r="CG760" s="171"/>
      <c r="CH760" s="171"/>
      <c r="CI760" s="171"/>
      <c r="CJ760" s="171"/>
      <c r="CK760" s="171"/>
      <c r="CL760" s="171"/>
      <c r="CM760" s="171"/>
      <c r="CN760" s="171"/>
      <c r="CO760" s="171"/>
      <c r="CP760" s="171"/>
      <c r="CQ760" s="171"/>
      <c r="CR760" s="171"/>
      <c r="CS760" s="171"/>
      <c r="CT760" s="171"/>
      <c r="CU760" s="171"/>
      <c r="CV760" s="171"/>
      <c r="CW760" s="171"/>
      <c r="CX760" s="171"/>
      <c r="CY760" s="171"/>
      <c r="CZ760" s="171"/>
    </row>
    <row r="761" ht="25.15" customHeight="true" x14ac:dyDescent="0.2">
      <c r="C761" s="474"/>
      <c r="D761" s="474"/>
      <c r="E761" s="474"/>
      <c r="F761" s="474"/>
      <c r="G761" s="474"/>
      <c r="H761" s="474"/>
      <c r="I761" s="474"/>
      <c r="J761" s="474"/>
      <c r="K761" s="474"/>
      <c r="L761" s="474"/>
      <c r="M761" s="474"/>
      <c r="N761" s="474"/>
      <c r="O761" s="474"/>
      <c r="P761" s="474"/>
      <c r="Q761" s="474"/>
      <c r="BA761" s="171"/>
      <c r="BB761" s="256"/>
      <c r="BC761" s="171"/>
      <c r="BD761" s="171"/>
      <c r="BE761" s="171"/>
      <c r="BF761" s="171"/>
      <c r="BG761" s="171"/>
      <c r="BH761" s="171"/>
      <c r="BI761" s="171"/>
      <c r="BJ761" s="171"/>
      <c r="BK761" s="171"/>
      <c r="BL761" s="171"/>
      <c r="BM761" s="171"/>
      <c r="BN761" s="171"/>
      <c r="BO761" s="171"/>
      <c r="BP761" s="171"/>
      <c r="BQ761" s="171"/>
      <c r="BR761" s="171"/>
      <c r="BS761" s="171"/>
      <c r="BT761" s="171"/>
      <c r="BU761" s="171"/>
      <c r="BV761" s="171"/>
      <c r="BW761" s="171"/>
      <c r="BX761" s="171"/>
      <c r="BY761" s="171"/>
      <c r="BZ761" s="171"/>
      <c r="CA761" s="171"/>
      <c r="CB761" s="171"/>
      <c r="CC761" s="171"/>
      <c r="CD761" s="171"/>
      <c r="CE761" s="171"/>
      <c r="CF761" s="171"/>
      <c r="CG761" s="171"/>
      <c r="CH761" s="171"/>
      <c r="CI761" s="171"/>
      <c r="CJ761" s="171"/>
      <c r="CK761" s="171"/>
      <c r="CL761" s="171"/>
      <c r="CM761" s="171"/>
      <c r="CN761" s="171"/>
      <c r="CO761" s="171"/>
      <c r="CP761" s="171"/>
      <c r="CQ761" s="171"/>
      <c r="CR761" s="171"/>
      <c r="CS761" s="171"/>
      <c r="CT761" s="171"/>
      <c r="CU761" s="171"/>
      <c r="CV761" s="171"/>
      <c r="CW761" s="171"/>
      <c r="CX761" s="171"/>
      <c r="CY761" s="171"/>
      <c r="CZ761" s="171"/>
    </row>
    <row r="762" ht="25.15" customHeight="true" x14ac:dyDescent="0.2">
      <c r="C762" s="474"/>
      <c r="D762" s="474"/>
      <c r="E762" s="474"/>
      <c r="F762" s="474"/>
      <c r="G762" s="474"/>
      <c r="H762" s="474"/>
      <c r="I762" s="474"/>
      <c r="J762" s="474"/>
      <c r="K762" s="474"/>
      <c r="L762" s="474"/>
      <c r="M762" s="474"/>
      <c r="N762" s="474"/>
      <c r="O762" s="474"/>
      <c r="P762" s="474"/>
      <c r="Q762" s="474"/>
      <c r="BA762" s="171"/>
      <c r="BB762" s="256"/>
      <c r="BC762" s="171"/>
      <c r="BD762" s="171"/>
      <c r="BE762" s="171"/>
      <c r="BF762" s="171"/>
      <c r="BG762" s="171"/>
      <c r="BH762" s="171"/>
      <c r="BI762" s="171"/>
      <c r="BJ762" s="171"/>
      <c r="BK762" s="171"/>
      <c r="BL762" s="171"/>
      <c r="BM762" s="171"/>
      <c r="BN762" s="171"/>
      <c r="BO762" s="171"/>
      <c r="BP762" s="171"/>
      <c r="BQ762" s="171"/>
      <c r="BR762" s="171"/>
      <c r="BS762" s="171"/>
      <c r="BT762" s="171"/>
      <c r="BU762" s="171"/>
      <c r="BV762" s="171"/>
      <c r="BW762" s="171"/>
      <c r="BX762" s="171"/>
      <c r="BY762" s="171"/>
      <c r="BZ762" s="171"/>
      <c r="CA762" s="171"/>
      <c r="CB762" s="171"/>
      <c r="CC762" s="171"/>
      <c r="CD762" s="171"/>
      <c r="CE762" s="171"/>
      <c r="CF762" s="171"/>
      <c r="CG762" s="171"/>
      <c r="CH762" s="171"/>
      <c r="CI762" s="171"/>
      <c r="CJ762" s="171"/>
      <c r="CK762" s="171"/>
      <c r="CL762" s="171"/>
      <c r="CM762" s="171"/>
      <c r="CN762" s="171"/>
      <c r="CO762" s="171"/>
      <c r="CP762" s="171"/>
      <c r="CQ762" s="171"/>
      <c r="CR762" s="171"/>
      <c r="CS762" s="171"/>
      <c r="CT762" s="171"/>
      <c r="CU762" s="171"/>
      <c r="CV762" s="171"/>
      <c r="CW762" s="171"/>
      <c r="CX762" s="171"/>
      <c r="CY762" s="171"/>
      <c r="CZ762" s="171"/>
    </row>
    <row r="763" ht="25.15" customHeight="true" x14ac:dyDescent="0.2">
      <c r="C763" s="474"/>
      <c r="D763" s="474"/>
      <c r="E763" s="474"/>
      <c r="F763" s="474"/>
      <c r="G763" s="474"/>
      <c r="H763" s="474"/>
      <c r="I763" s="474"/>
      <c r="J763" s="474"/>
      <c r="K763" s="474"/>
      <c r="L763" s="474"/>
      <c r="M763" s="474"/>
      <c r="N763" s="474"/>
      <c r="O763" s="474"/>
      <c r="P763" s="474"/>
      <c r="Q763" s="474"/>
      <c r="BA763" s="171"/>
      <c r="BB763" s="256"/>
      <c r="BC763" s="171"/>
      <c r="BD763" s="171"/>
      <c r="BE763" s="171"/>
      <c r="BF763" s="171"/>
      <c r="BG763" s="171"/>
      <c r="BH763" s="171"/>
      <c r="BI763" s="171"/>
      <c r="BJ763" s="171"/>
      <c r="BK763" s="171"/>
      <c r="BL763" s="171"/>
      <c r="BM763" s="171"/>
      <c r="BN763" s="171"/>
      <c r="BO763" s="171"/>
      <c r="BP763" s="171"/>
      <c r="BQ763" s="171"/>
      <c r="BR763" s="171"/>
      <c r="BS763" s="171"/>
      <c r="BT763" s="171"/>
      <c r="BU763" s="171"/>
      <c r="BV763" s="171"/>
      <c r="BW763" s="171"/>
      <c r="BX763" s="171"/>
      <c r="BY763" s="171"/>
      <c r="BZ763" s="171"/>
      <c r="CA763" s="171"/>
      <c r="CB763" s="171"/>
      <c r="CC763" s="171"/>
      <c r="CD763" s="171"/>
      <c r="CE763" s="171"/>
      <c r="CF763" s="171"/>
      <c r="CG763" s="171"/>
      <c r="CH763" s="171"/>
      <c r="CI763" s="171"/>
      <c r="CJ763" s="171"/>
      <c r="CK763" s="171"/>
      <c r="CL763" s="171"/>
      <c r="CM763" s="171"/>
      <c r="CN763" s="171"/>
      <c r="CO763" s="171"/>
      <c r="CP763" s="171"/>
      <c r="CQ763" s="171"/>
      <c r="CR763" s="171"/>
      <c r="CS763" s="171"/>
      <c r="CT763" s="171"/>
      <c r="CU763" s="171"/>
      <c r="CV763" s="171"/>
      <c r="CW763" s="171"/>
      <c r="CX763" s="171"/>
      <c r="CY763" s="171"/>
      <c r="CZ763" s="171"/>
    </row>
    <row r="764" ht="25.15" customHeight="true" x14ac:dyDescent="0.2">
      <c r="C764" s="474"/>
      <c r="D764" s="474"/>
      <c r="E764" s="474"/>
      <c r="F764" s="474"/>
      <c r="G764" s="474"/>
      <c r="H764" s="474"/>
      <c r="I764" s="474"/>
      <c r="J764" s="474"/>
      <c r="K764" s="474"/>
      <c r="L764" s="474"/>
      <c r="M764" s="474"/>
      <c r="N764" s="474"/>
      <c r="O764" s="474"/>
      <c r="P764" s="474"/>
      <c r="Q764" s="474"/>
      <c r="BA764" s="171"/>
      <c r="BB764" s="256"/>
      <c r="BC764" s="171"/>
      <c r="BD764" s="171"/>
      <c r="BE764" s="171"/>
      <c r="BF764" s="171"/>
      <c r="BG764" s="171"/>
      <c r="BH764" s="171"/>
      <c r="BI764" s="171"/>
      <c r="BJ764" s="171"/>
      <c r="BK764" s="171"/>
      <c r="BL764" s="171"/>
      <c r="BM764" s="171"/>
      <c r="BN764" s="171"/>
      <c r="BO764" s="171"/>
      <c r="BP764" s="171"/>
      <c r="BQ764" s="171"/>
      <c r="BR764" s="171"/>
      <c r="BS764" s="171"/>
      <c r="BT764" s="171"/>
      <c r="BU764" s="171"/>
      <c r="BV764" s="171"/>
      <c r="BW764" s="171"/>
      <c r="BX764" s="171"/>
      <c r="BY764" s="171"/>
      <c r="BZ764" s="171"/>
      <c r="CA764" s="171"/>
      <c r="CB764" s="171"/>
      <c r="CC764" s="171"/>
      <c r="CD764" s="171"/>
      <c r="CE764" s="171"/>
      <c r="CF764" s="171"/>
      <c r="CG764" s="171"/>
      <c r="CH764" s="171"/>
      <c r="CI764" s="171"/>
      <c r="CJ764" s="171"/>
      <c r="CK764" s="171"/>
      <c r="CL764" s="171"/>
      <c r="CM764" s="171"/>
      <c r="CN764" s="171"/>
      <c r="CO764" s="171"/>
      <c r="CP764" s="171"/>
      <c r="CQ764" s="171"/>
      <c r="CR764" s="171"/>
      <c r="CS764" s="171"/>
      <c r="CT764" s="171"/>
      <c r="CU764" s="171"/>
      <c r="CV764" s="171"/>
      <c r="CW764" s="171"/>
      <c r="CX764" s="171"/>
      <c r="CY764" s="171"/>
      <c r="CZ764" s="171"/>
    </row>
    <row r="765" ht="25.15" customHeight="true" x14ac:dyDescent="0.2">
      <c r="C765" s="474"/>
      <c r="D765" s="474"/>
      <c r="E765" s="474"/>
      <c r="F765" s="474"/>
      <c r="G765" s="474"/>
      <c r="H765" s="474"/>
      <c r="I765" s="474"/>
      <c r="J765" s="474"/>
      <c r="K765" s="474"/>
      <c r="L765" s="474"/>
      <c r="M765" s="474"/>
      <c r="N765" s="474"/>
      <c r="O765" s="474"/>
      <c r="P765" s="474"/>
      <c r="Q765" s="474"/>
      <c r="BA765" s="171"/>
      <c r="BB765" s="256"/>
      <c r="BC765" s="171"/>
      <c r="BD765" s="171"/>
      <c r="BE765" s="171"/>
      <c r="BF765" s="171"/>
      <c r="BG765" s="171"/>
      <c r="BH765" s="171"/>
      <c r="BI765" s="171"/>
      <c r="BJ765" s="171"/>
      <c r="BK765" s="171"/>
      <c r="BL765" s="171"/>
      <c r="BM765" s="171"/>
      <c r="BN765" s="171"/>
      <c r="BO765" s="171"/>
      <c r="BP765" s="171"/>
      <c r="BQ765" s="171"/>
      <c r="BR765" s="171"/>
      <c r="BS765" s="171"/>
      <c r="BT765" s="171"/>
      <c r="BU765" s="171"/>
      <c r="BV765" s="171"/>
      <c r="BW765" s="171"/>
      <c r="BX765" s="171"/>
      <c r="BY765" s="171"/>
      <c r="BZ765" s="171"/>
      <c r="CA765" s="171"/>
      <c r="CB765" s="171"/>
      <c r="CC765" s="171"/>
      <c r="CD765" s="171"/>
      <c r="CE765" s="171"/>
      <c r="CF765" s="171"/>
      <c r="CG765" s="171"/>
      <c r="CH765" s="171"/>
      <c r="CI765" s="171"/>
      <c r="CJ765" s="171"/>
      <c r="CK765" s="171"/>
      <c r="CL765" s="171"/>
      <c r="CM765" s="171"/>
      <c r="CN765" s="171"/>
      <c r="CO765" s="171"/>
      <c r="CP765" s="171"/>
      <c r="CQ765" s="171"/>
      <c r="CR765" s="171"/>
      <c r="CS765" s="171"/>
      <c r="CT765" s="171"/>
      <c r="CU765" s="171"/>
      <c r="CV765" s="171"/>
      <c r="CW765" s="171"/>
      <c r="CX765" s="171"/>
      <c r="CY765" s="171"/>
      <c r="CZ765" s="171"/>
    </row>
    <row r="766" ht="25.15" customHeight="true" x14ac:dyDescent="0.2">
      <c r="C766" s="474"/>
      <c r="D766" s="474"/>
      <c r="E766" s="474"/>
      <c r="F766" s="474"/>
      <c r="G766" s="474"/>
      <c r="H766" s="474"/>
      <c r="I766" s="474"/>
      <c r="J766" s="474"/>
      <c r="K766" s="474"/>
      <c r="L766" s="474"/>
      <c r="M766" s="474"/>
      <c r="N766" s="474"/>
      <c r="O766" s="474"/>
      <c r="P766" s="474"/>
      <c r="Q766" s="474"/>
      <c r="BA766" s="171"/>
      <c r="BB766" s="256"/>
      <c r="BC766" s="171"/>
      <c r="BD766" s="171"/>
      <c r="BE766" s="171"/>
      <c r="BF766" s="171"/>
      <c r="BG766" s="171"/>
      <c r="BH766" s="171"/>
      <c r="BI766" s="171"/>
      <c r="BJ766" s="171"/>
      <c r="BK766" s="171"/>
      <c r="BL766" s="171"/>
      <c r="BM766" s="171"/>
      <c r="BN766" s="171"/>
      <c r="BO766" s="171"/>
      <c r="BP766" s="171"/>
      <c r="BQ766" s="171"/>
      <c r="BR766" s="171"/>
      <c r="BS766" s="171"/>
      <c r="BT766" s="171"/>
      <c r="BU766" s="171"/>
      <c r="BV766" s="171"/>
      <c r="BW766" s="171"/>
      <c r="BX766" s="171"/>
      <c r="BY766" s="171"/>
      <c r="BZ766" s="171"/>
      <c r="CA766" s="171"/>
      <c r="CB766" s="171"/>
      <c r="CC766" s="171"/>
      <c r="CD766" s="171"/>
      <c r="CE766" s="171"/>
      <c r="CF766" s="171"/>
      <c r="CG766" s="171"/>
      <c r="CH766" s="171"/>
      <c r="CI766" s="171"/>
      <c r="CJ766" s="171"/>
      <c r="CK766" s="171"/>
      <c r="CL766" s="171"/>
      <c r="CM766" s="171"/>
      <c r="CN766" s="171"/>
      <c r="CO766" s="171"/>
      <c r="CP766" s="171"/>
      <c r="CQ766" s="171"/>
      <c r="CR766" s="171"/>
      <c r="CS766" s="171"/>
      <c r="CT766" s="171"/>
      <c r="CU766" s="171"/>
      <c r="CV766" s="171"/>
      <c r="CW766" s="171"/>
      <c r="CX766" s="171"/>
      <c r="CY766" s="171"/>
      <c r="CZ766" s="171"/>
    </row>
    <row r="767" ht="25.15" customHeight="true" x14ac:dyDescent="0.2">
      <c r="C767" s="474"/>
      <c r="D767" s="474"/>
      <c r="E767" s="474"/>
      <c r="F767" s="474"/>
      <c r="G767" s="474"/>
      <c r="H767" s="474"/>
      <c r="I767" s="474"/>
      <c r="J767" s="474"/>
      <c r="K767" s="474"/>
      <c r="L767" s="474"/>
      <c r="M767" s="474"/>
      <c r="N767" s="474"/>
      <c r="O767" s="474"/>
      <c r="P767" s="474"/>
      <c r="Q767" s="474"/>
      <c r="BA767" s="171"/>
      <c r="BB767" s="256"/>
      <c r="BC767" s="171"/>
      <c r="BD767" s="171"/>
      <c r="BE767" s="171"/>
      <c r="BF767" s="171"/>
      <c r="BG767" s="171"/>
      <c r="BH767" s="171"/>
      <c r="BI767" s="171"/>
      <c r="BJ767" s="171"/>
      <c r="BK767" s="171"/>
      <c r="BL767" s="171"/>
      <c r="BM767" s="171"/>
      <c r="BN767" s="171"/>
      <c r="BO767" s="171"/>
      <c r="BP767" s="171"/>
      <c r="BQ767" s="171"/>
      <c r="BR767" s="171"/>
      <c r="BS767" s="171"/>
      <c r="BT767" s="171"/>
      <c r="BU767" s="171"/>
      <c r="BV767" s="171"/>
      <c r="BW767" s="171"/>
      <c r="BX767" s="171"/>
      <c r="BY767" s="171"/>
      <c r="BZ767" s="171"/>
      <c r="CA767" s="171"/>
      <c r="CB767" s="171"/>
      <c r="CC767" s="171"/>
      <c r="CD767" s="171"/>
      <c r="CE767" s="171"/>
      <c r="CF767" s="171"/>
      <c r="CG767" s="171"/>
      <c r="CH767" s="171"/>
      <c r="CI767" s="171"/>
      <c r="CJ767" s="171"/>
      <c r="CK767" s="171"/>
      <c r="CL767" s="171"/>
      <c r="CM767" s="171"/>
      <c r="CN767" s="171"/>
      <c r="CO767" s="171"/>
      <c r="CP767" s="171"/>
      <c r="CQ767" s="171"/>
      <c r="CR767" s="171"/>
      <c r="CS767" s="171"/>
      <c r="CT767" s="171"/>
      <c r="CU767" s="171"/>
      <c r="CV767" s="171"/>
      <c r="CW767" s="171"/>
      <c r="CX767" s="171"/>
      <c r="CY767" s="171"/>
      <c r="CZ767" s="171"/>
    </row>
    <row r="768" ht="25.15" customHeight="true" x14ac:dyDescent="0.2">
      <c r="C768" s="474"/>
      <c r="D768" s="474"/>
      <c r="E768" s="474"/>
      <c r="F768" s="474"/>
      <c r="G768" s="474"/>
      <c r="H768" s="474"/>
      <c r="I768" s="474"/>
      <c r="J768" s="474"/>
      <c r="K768" s="474"/>
      <c r="L768" s="474"/>
      <c r="M768" s="474"/>
      <c r="N768" s="474"/>
      <c r="O768" s="474"/>
      <c r="P768" s="474"/>
      <c r="Q768" s="474"/>
      <c r="BA768" s="169"/>
      <c r="BB768" s="257"/>
      <c r="BC768" s="169"/>
      <c r="BD768" s="169"/>
      <c r="BE768" s="169"/>
      <c r="BF768" s="169"/>
      <c r="BG768" s="169"/>
      <c r="BH768" s="169"/>
      <c r="BI768" s="169"/>
      <c r="BJ768" s="169"/>
      <c r="BK768" s="169"/>
      <c r="BL768" s="169"/>
      <c r="BM768" s="169"/>
      <c r="BN768" s="169"/>
      <c r="BO768" s="169"/>
      <c r="BP768" s="169"/>
      <c r="BQ768" s="169"/>
      <c r="BR768" s="169"/>
      <c r="BS768" s="169"/>
      <c r="BT768" s="169"/>
      <c r="BU768" s="169"/>
      <c r="BV768" s="169"/>
      <c r="BW768" s="169"/>
      <c r="BX768" s="169"/>
      <c r="BY768" s="169"/>
      <c r="BZ768" s="169"/>
      <c r="CA768" s="169"/>
      <c r="CB768" s="169"/>
      <c r="CC768" s="169"/>
      <c r="CD768" s="169"/>
      <c r="CE768" s="169"/>
      <c r="CF768" s="169"/>
      <c r="CG768" s="169"/>
      <c r="CH768" s="169"/>
      <c r="CI768" s="169"/>
      <c r="CJ768" s="169"/>
      <c r="CK768" s="169"/>
      <c r="CL768" s="169"/>
      <c r="CM768" s="169"/>
      <c r="CN768" s="169"/>
      <c r="CO768" s="169"/>
      <c r="CP768" s="169"/>
      <c r="CQ768" s="169"/>
      <c r="CR768" s="169"/>
      <c r="CS768" s="169"/>
      <c r="CT768" s="169"/>
      <c r="CU768" s="169"/>
      <c r="CV768" s="169"/>
      <c r="CW768" s="169"/>
      <c r="CX768" s="169"/>
      <c r="CY768" s="169"/>
      <c r="CZ768" s="169"/>
    </row>
    <row r="769" ht="25.15" customHeight="true" x14ac:dyDescent="0.2">
      <c r="C769" s="474"/>
      <c r="D769" s="474"/>
      <c r="E769" s="474"/>
      <c r="F769" s="474"/>
      <c r="G769" s="474"/>
      <c r="H769" s="474"/>
      <c r="I769" s="474"/>
      <c r="J769" s="474"/>
      <c r="K769" s="474"/>
      <c r="L769" s="474"/>
      <c r="M769" s="474"/>
      <c r="N769" s="474"/>
      <c r="O769" s="474"/>
      <c r="P769" s="474"/>
      <c r="Q769" s="474"/>
      <c r="BA769" s="169"/>
      <c r="BB769" s="257"/>
      <c r="BC769" s="169"/>
      <c r="BD769" s="169"/>
      <c r="BE769" s="169"/>
      <c r="BF769" s="169"/>
      <c r="BG769" s="169"/>
      <c r="BH769" s="169"/>
      <c r="BI769" s="169"/>
      <c r="BJ769" s="169"/>
      <c r="BK769" s="169"/>
      <c r="BL769" s="169"/>
      <c r="BM769" s="169"/>
      <c r="BN769" s="169"/>
      <c r="BO769" s="169"/>
      <c r="BP769" s="169"/>
      <c r="BQ769" s="169"/>
      <c r="BR769" s="169"/>
      <c r="BS769" s="169"/>
      <c r="BT769" s="169"/>
      <c r="BU769" s="169"/>
      <c r="BV769" s="169"/>
      <c r="BW769" s="169"/>
      <c r="BX769" s="169"/>
      <c r="BY769" s="169"/>
      <c r="BZ769" s="169"/>
      <c r="CA769" s="169"/>
      <c r="CB769" s="169"/>
      <c r="CC769" s="169"/>
      <c r="CD769" s="169"/>
      <c r="CE769" s="169"/>
      <c r="CF769" s="169"/>
      <c r="CG769" s="169"/>
      <c r="CH769" s="169"/>
      <c r="CI769" s="169"/>
      <c r="CJ769" s="169"/>
      <c r="CK769" s="169"/>
      <c r="CL769" s="169"/>
      <c r="CM769" s="169"/>
      <c r="CN769" s="169"/>
      <c r="CO769" s="169"/>
      <c r="CP769" s="169"/>
      <c r="CQ769" s="169"/>
      <c r="CR769" s="169"/>
      <c r="CS769" s="169"/>
      <c r="CT769" s="169"/>
      <c r="CU769" s="169"/>
      <c r="CV769" s="169"/>
      <c r="CW769" s="169"/>
      <c r="CX769" s="169"/>
      <c r="CY769" s="169"/>
      <c r="CZ769" s="169"/>
    </row>
    <row r="770" ht="25.15" customHeight="true" x14ac:dyDescent="0.2">
      <c r="C770" s="474"/>
      <c r="D770" s="474"/>
      <c r="E770" s="474"/>
      <c r="F770" s="474"/>
      <c r="G770" s="474"/>
      <c r="H770" s="474"/>
      <c r="I770" s="474"/>
      <c r="J770" s="474"/>
      <c r="K770" s="474"/>
      <c r="L770" s="474"/>
      <c r="M770" s="474"/>
      <c r="N770" s="474"/>
      <c r="O770" s="474"/>
      <c r="P770" s="474"/>
      <c r="Q770" s="474"/>
      <c r="BA770" s="169"/>
      <c r="BB770" s="257"/>
      <c r="BC770" s="169"/>
      <c r="BD770" s="169"/>
      <c r="BE770" s="169"/>
      <c r="BF770" s="169"/>
      <c r="BG770" s="169"/>
      <c r="BH770" s="169"/>
      <c r="BI770" s="169"/>
      <c r="BJ770" s="169"/>
      <c r="BK770" s="169"/>
      <c r="BL770" s="169"/>
      <c r="BM770" s="169"/>
      <c r="BN770" s="169"/>
      <c r="BO770" s="169"/>
      <c r="BP770" s="169"/>
      <c r="BQ770" s="169"/>
      <c r="BR770" s="169"/>
      <c r="BS770" s="169"/>
      <c r="BT770" s="169"/>
      <c r="BU770" s="169"/>
      <c r="BV770" s="169"/>
      <c r="BW770" s="169"/>
      <c r="BX770" s="169"/>
      <c r="BY770" s="169"/>
      <c r="BZ770" s="169"/>
      <c r="CA770" s="169"/>
      <c r="CB770" s="169"/>
      <c r="CC770" s="169"/>
      <c r="CD770" s="169"/>
      <c r="CE770" s="169"/>
      <c r="CF770" s="169"/>
      <c r="CG770" s="169"/>
      <c r="CH770" s="169"/>
      <c r="CI770" s="169"/>
      <c r="CJ770" s="169"/>
      <c r="CK770" s="169"/>
      <c r="CL770" s="169"/>
      <c r="CM770" s="169"/>
      <c r="CN770" s="169"/>
      <c r="CO770" s="169"/>
      <c r="CP770" s="169"/>
      <c r="CQ770" s="169"/>
      <c r="CR770" s="169"/>
      <c r="CS770" s="169"/>
      <c r="CT770" s="169"/>
      <c r="CU770" s="169"/>
      <c r="CV770" s="169"/>
      <c r="CW770" s="169"/>
      <c r="CX770" s="169"/>
      <c r="CY770" s="169"/>
      <c r="CZ770" s="169"/>
    </row>
    <row r="771" ht="25.15" customHeight="true" x14ac:dyDescent="0.2">
      <c r="C771" s="474"/>
      <c r="D771" s="474"/>
      <c r="E771" s="474"/>
      <c r="F771" s="474"/>
      <c r="G771" s="474"/>
      <c r="H771" s="474"/>
      <c r="I771" s="474"/>
      <c r="J771" s="474"/>
      <c r="K771" s="474"/>
      <c r="L771" s="474"/>
      <c r="M771" s="474"/>
      <c r="N771" s="474"/>
      <c r="O771" s="474"/>
      <c r="P771" s="474"/>
      <c r="Q771" s="474"/>
      <c r="BA771" s="169"/>
      <c r="BB771" s="257"/>
      <c r="BC771" s="169"/>
      <c r="BD771" s="169"/>
      <c r="BE771" s="169"/>
      <c r="BF771" s="169"/>
      <c r="BG771" s="169"/>
      <c r="BH771" s="169"/>
      <c r="BI771" s="169"/>
      <c r="BJ771" s="169"/>
      <c r="BK771" s="169"/>
      <c r="BL771" s="169"/>
      <c r="BM771" s="169"/>
      <c r="BN771" s="169"/>
      <c r="BO771" s="169"/>
      <c r="BP771" s="169"/>
      <c r="BQ771" s="169"/>
      <c r="BR771" s="169"/>
      <c r="BS771" s="169"/>
      <c r="BT771" s="169"/>
      <c r="BU771" s="169"/>
      <c r="BV771" s="169"/>
      <c r="BW771" s="169"/>
      <c r="BX771" s="169"/>
      <c r="BY771" s="169"/>
      <c r="BZ771" s="169"/>
      <c r="CA771" s="169"/>
      <c r="CB771" s="169"/>
      <c r="CC771" s="169"/>
      <c r="CD771" s="169"/>
      <c r="CE771" s="169"/>
      <c r="CF771" s="169"/>
      <c r="CG771" s="169"/>
      <c r="CH771" s="169"/>
      <c r="CI771" s="169"/>
      <c r="CJ771" s="169"/>
      <c r="CK771" s="169"/>
      <c r="CL771" s="169"/>
      <c r="CM771" s="169"/>
      <c r="CN771" s="169"/>
      <c r="CO771" s="169"/>
      <c r="CP771" s="169"/>
      <c r="CQ771" s="169"/>
      <c r="CR771" s="169"/>
      <c r="CS771" s="169"/>
      <c r="CT771" s="169"/>
      <c r="CU771" s="169"/>
      <c r="CV771" s="169"/>
      <c r="CW771" s="169"/>
      <c r="CX771" s="169"/>
      <c r="CY771" s="169"/>
      <c r="CZ771" s="169"/>
    </row>
    <row r="772" ht="25.15" customHeight="true" x14ac:dyDescent="0.2">
      <c r="C772" s="474"/>
      <c r="D772" s="474"/>
      <c r="E772" s="474"/>
      <c r="F772" s="474"/>
      <c r="G772" s="474"/>
      <c r="H772" s="474"/>
      <c r="I772" s="474"/>
      <c r="J772" s="474"/>
      <c r="K772" s="474"/>
      <c r="L772" s="474"/>
      <c r="M772" s="474"/>
      <c r="N772" s="474"/>
      <c r="O772" s="474"/>
      <c r="P772" s="474"/>
      <c r="Q772" s="474"/>
      <c r="BA772" s="169"/>
      <c r="BB772" s="257"/>
      <c r="BC772" s="169"/>
      <c r="BD772" s="169"/>
      <c r="BE772" s="169"/>
      <c r="BF772" s="169"/>
      <c r="BG772" s="169"/>
      <c r="BH772" s="169"/>
      <c r="BI772" s="169"/>
      <c r="BJ772" s="169"/>
      <c r="BK772" s="169"/>
      <c r="BL772" s="169"/>
      <c r="BM772" s="169"/>
      <c r="BN772" s="169"/>
      <c r="BO772" s="169"/>
      <c r="BP772" s="169"/>
      <c r="BQ772" s="169"/>
      <c r="BR772" s="169"/>
      <c r="BS772" s="169"/>
      <c r="BT772" s="169"/>
      <c r="BU772" s="169"/>
      <c r="BV772" s="169"/>
      <c r="BW772" s="169"/>
      <c r="BX772" s="169"/>
      <c r="BY772" s="169"/>
      <c r="BZ772" s="169"/>
      <c r="CA772" s="169"/>
      <c r="CB772" s="169"/>
      <c r="CC772" s="169"/>
      <c r="CD772" s="169"/>
      <c r="CE772" s="169"/>
      <c r="CF772" s="169"/>
      <c r="CG772" s="169"/>
      <c r="CH772" s="169"/>
      <c r="CI772" s="169"/>
      <c r="CJ772" s="169"/>
      <c r="CK772" s="169"/>
      <c r="CL772" s="169"/>
      <c r="CM772" s="169"/>
      <c r="CN772" s="169"/>
      <c r="CO772" s="169"/>
      <c r="CP772" s="169"/>
      <c r="CQ772" s="169"/>
      <c r="CR772" s="169"/>
      <c r="CS772" s="169"/>
      <c r="CT772" s="169"/>
      <c r="CU772" s="169"/>
      <c r="CV772" s="169"/>
      <c r="CW772" s="169"/>
      <c r="CX772" s="169"/>
      <c r="CY772" s="169"/>
      <c r="CZ772" s="169"/>
    </row>
    <row r="773" ht="25.15" customHeight="true" x14ac:dyDescent="0.2">
      <c r="C773" s="474"/>
      <c r="D773" s="474"/>
      <c r="E773" s="474"/>
      <c r="F773" s="474"/>
      <c r="G773" s="474"/>
      <c r="H773" s="474"/>
      <c r="I773" s="474"/>
      <c r="J773" s="474"/>
      <c r="K773" s="474"/>
      <c r="L773" s="474"/>
      <c r="M773" s="474"/>
      <c r="N773" s="474"/>
      <c r="O773" s="474"/>
      <c r="P773" s="474"/>
      <c r="Q773" s="474"/>
      <c r="BA773" s="169"/>
      <c r="BB773" s="257"/>
      <c r="BC773" s="169"/>
      <c r="BD773" s="169"/>
      <c r="BE773" s="169"/>
      <c r="BF773" s="169"/>
      <c r="BG773" s="169"/>
      <c r="BH773" s="169"/>
      <c r="BI773" s="169"/>
      <c r="BJ773" s="169"/>
      <c r="BK773" s="169"/>
      <c r="BL773" s="169"/>
      <c r="BM773" s="169"/>
      <c r="BN773" s="169"/>
      <c r="BO773" s="169"/>
      <c r="BP773" s="169"/>
      <c r="BQ773" s="169"/>
      <c r="BR773" s="169"/>
      <c r="BS773" s="169"/>
      <c r="BT773" s="169"/>
      <c r="BU773" s="169"/>
      <c r="BV773" s="169"/>
      <c r="BW773" s="169"/>
      <c r="BX773" s="169"/>
      <c r="BY773" s="169"/>
      <c r="BZ773" s="169"/>
      <c r="CA773" s="169"/>
      <c r="CB773" s="169"/>
      <c r="CC773" s="169"/>
      <c r="CD773" s="169"/>
      <c r="CE773" s="169"/>
      <c r="CF773" s="169"/>
      <c r="CG773" s="169"/>
      <c r="CH773" s="169"/>
      <c r="CI773" s="169"/>
      <c r="CJ773" s="169"/>
      <c r="CK773" s="169"/>
      <c r="CL773" s="169"/>
      <c r="CM773" s="169"/>
      <c r="CN773" s="169"/>
      <c r="CO773" s="169"/>
      <c r="CP773" s="169"/>
      <c r="CQ773" s="169"/>
      <c r="CR773" s="169"/>
      <c r="CS773" s="169"/>
      <c r="CT773" s="169"/>
      <c r="CU773" s="169"/>
      <c r="CV773" s="169"/>
      <c r="CW773" s="169"/>
      <c r="CX773" s="169"/>
      <c r="CY773" s="169"/>
      <c r="CZ773" s="169"/>
    </row>
    <row r="774" ht="25.15" customHeight="true" x14ac:dyDescent="0.2">
      <c r="C774" s="474"/>
      <c r="D774" s="474"/>
      <c r="E774" s="474"/>
      <c r="F774" s="474"/>
      <c r="G774" s="474"/>
      <c r="H774" s="474"/>
      <c r="I774" s="474"/>
      <c r="J774" s="474"/>
      <c r="K774" s="474"/>
      <c r="L774" s="474"/>
      <c r="M774" s="474"/>
      <c r="N774" s="474"/>
      <c r="O774" s="474"/>
      <c r="P774" s="474"/>
      <c r="Q774" s="474"/>
      <c r="BA774" s="169"/>
      <c r="BB774" s="257"/>
      <c r="BC774" s="169"/>
      <c r="BD774" s="169"/>
      <c r="BE774" s="169"/>
      <c r="BF774" s="169"/>
      <c r="BG774" s="169"/>
      <c r="BH774" s="169"/>
      <c r="BI774" s="169"/>
      <c r="BJ774" s="169"/>
      <c r="BK774" s="169"/>
      <c r="BL774" s="169"/>
      <c r="BM774" s="169"/>
      <c r="BN774" s="169"/>
      <c r="BO774" s="169"/>
      <c r="BP774" s="169"/>
      <c r="BQ774" s="169"/>
      <c r="BR774" s="169"/>
      <c r="BS774" s="169"/>
      <c r="BT774" s="169"/>
      <c r="BU774" s="169"/>
      <c r="BV774" s="169"/>
      <c r="BW774" s="169"/>
      <c r="BX774" s="169"/>
      <c r="BY774" s="169"/>
      <c r="BZ774" s="169"/>
      <c r="CA774" s="169"/>
      <c r="CB774" s="169"/>
      <c r="CC774" s="169"/>
      <c r="CD774" s="169"/>
      <c r="CE774" s="169"/>
      <c r="CF774" s="169"/>
      <c r="CG774" s="169"/>
      <c r="CH774" s="169"/>
      <c r="CI774" s="169"/>
      <c r="CJ774" s="169"/>
      <c r="CK774" s="169"/>
      <c r="CL774" s="169"/>
      <c r="CM774" s="169"/>
      <c r="CN774" s="169"/>
      <c r="CO774" s="169"/>
      <c r="CP774" s="169"/>
      <c r="CQ774" s="169"/>
      <c r="CR774" s="169"/>
      <c r="CS774" s="169"/>
      <c r="CT774" s="169"/>
      <c r="CU774" s="169"/>
      <c r="CV774" s="169"/>
      <c r="CW774" s="169"/>
      <c r="CX774" s="169"/>
      <c r="CY774" s="169"/>
      <c r="CZ774" s="169"/>
    </row>
    <row r="775" ht="25.15" customHeight="true" x14ac:dyDescent="0.2">
      <c r="C775" s="474"/>
      <c r="D775" s="474"/>
      <c r="E775" s="474"/>
      <c r="F775" s="474"/>
      <c r="G775" s="474"/>
      <c r="H775" s="474"/>
      <c r="I775" s="474"/>
      <c r="J775" s="474"/>
      <c r="K775" s="474"/>
      <c r="L775" s="474"/>
      <c r="M775" s="474"/>
      <c r="N775" s="474"/>
      <c r="O775" s="474"/>
      <c r="P775" s="474"/>
      <c r="Q775" s="474"/>
      <c r="BA775" s="169"/>
      <c r="BB775" s="257"/>
      <c r="BC775" s="169"/>
      <c r="BD775" s="169"/>
      <c r="BE775" s="169"/>
      <c r="BF775" s="169"/>
      <c r="BG775" s="169"/>
      <c r="BH775" s="169"/>
      <c r="BI775" s="169"/>
      <c r="BJ775" s="169"/>
      <c r="BK775" s="169"/>
      <c r="BL775" s="169"/>
      <c r="BM775" s="169"/>
      <c r="BN775" s="169"/>
      <c r="BO775" s="169"/>
      <c r="BP775" s="169"/>
      <c r="BQ775" s="169"/>
      <c r="BR775" s="169"/>
      <c r="BS775" s="169"/>
      <c r="BT775" s="169"/>
      <c r="BU775" s="169"/>
      <c r="BV775" s="169"/>
      <c r="BW775" s="169"/>
      <c r="BX775" s="169"/>
      <c r="BY775" s="169"/>
      <c r="BZ775" s="169"/>
      <c r="CA775" s="169"/>
      <c r="CB775" s="169"/>
      <c r="CC775" s="169"/>
      <c r="CD775" s="169"/>
      <c r="CE775" s="169"/>
      <c r="CF775" s="169"/>
      <c r="CG775" s="169"/>
      <c r="CH775" s="169"/>
      <c r="CI775" s="169"/>
      <c r="CJ775" s="169"/>
      <c r="CK775" s="169"/>
      <c r="CL775" s="169"/>
      <c r="CM775" s="169"/>
      <c r="CN775" s="169"/>
      <c r="CO775" s="169"/>
      <c r="CP775" s="169"/>
      <c r="CQ775" s="169"/>
      <c r="CR775" s="169"/>
      <c r="CS775" s="169"/>
      <c r="CT775" s="169"/>
      <c r="CU775" s="169"/>
      <c r="CV775" s="169"/>
      <c r="CW775" s="169"/>
      <c r="CX775" s="169"/>
      <c r="CY775" s="169"/>
      <c r="CZ775" s="169"/>
    </row>
    <row r="776" ht="25.15" customHeight="true" x14ac:dyDescent="0.2">
      <c r="C776" s="474"/>
      <c r="D776" s="474"/>
      <c r="E776" s="474"/>
      <c r="F776" s="474"/>
      <c r="G776" s="474"/>
      <c r="H776" s="474"/>
      <c r="I776" s="474"/>
      <c r="J776" s="474"/>
      <c r="K776" s="474"/>
      <c r="L776" s="474"/>
      <c r="M776" s="474"/>
      <c r="N776" s="474"/>
      <c r="O776" s="474"/>
      <c r="P776" s="474"/>
      <c r="Q776" s="474"/>
      <c r="BA776" s="169"/>
      <c r="BB776" s="257"/>
      <c r="BC776" s="169"/>
      <c r="BD776" s="169"/>
      <c r="BE776" s="169"/>
      <c r="BF776" s="169"/>
      <c r="BG776" s="169"/>
      <c r="BH776" s="169"/>
      <c r="BI776" s="169"/>
      <c r="BJ776" s="169"/>
      <c r="BK776" s="169"/>
      <c r="BL776" s="169"/>
      <c r="BM776" s="169"/>
      <c r="BN776" s="169"/>
      <c r="BO776" s="169"/>
      <c r="BP776" s="169"/>
      <c r="BQ776" s="169"/>
      <c r="BR776" s="169"/>
      <c r="BS776" s="169"/>
      <c r="BT776" s="169"/>
      <c r="BU776" s="169"/>
      <c r="BV776" s="169"/>
      <c r="BW776" s="169"/>
      <c r="BX776" s="169"/>
      <c r="BY776" s="169"/>
      <c r="BZ776" s="169"/>
      <c r="CA776" s="169"/>
      <c r="CB776" s="169"/>
      <c r="CC776" s="169"/>
      <c r="CD776" s="169"/>
      <c r="CE776" s="169"/>
      <c r="CF776" s="169"/>
      <c r="CG776" s="169"/>
      <c r="CH776" s="169"/>
      <c r="CI776" s="169"/>
      <c r="CJ776" s="169"/>
      <c r="CK776" s="169"/>
      <c r="CL776" s="169"/>
      <c r="CM776" s="169"/>
      <c r="CN776" s="169"/>
      <c r="CO776" s="169"/>
      <c r="CP776" s="169"/>
      <c r="CQ776" s="169"/>
      <c r="CR776" s="169"/>
      <c r="CS776" s="169"/>
      <c r="CT776" s="169"/>
      <c r="CU776" s="169"/>
      <c r="CV776" s="169"/>
      <c r="CW776" s="169"/>
      <c r="CX776" s="169"/>
      <c r="CY776" s="169"/>
      <c r="CZ776" s="169"/>
    </row>
    <row r="777" ht="25.15" customHeight="true" x14ac:dyDescent="0.2">
      <c r="C777" s="474"/>
      <c r="D777" s="474"/>
      <c r="E777" s="474"/>
      <c r="F777" s="474"/>
      <c r="G777" s="474"/>
      <c r="H777" s="474"/>
      <c r="I777" s="474"/>
      <c r="J777" s="474"/>
      <c r="K777" s="474"/>
      <c r="L777" s="474"/>
      <c r="M777" s="474"/>
      <c r="N777" s="474"/>
      <c r="O777" s="474"/>
      <c r="P777" s="474"/>
      <c r="Q777" s="474"/>
      <c r="BA777" s="169"/>
      <c r="BB777" s="257"/>
      <c r="BC777" s="169"/>
      <c r="BD777" s="169"/>
      <c r="BE777" s="169"/>
      <c r="BF777" s="169"/>
      <c r="BG777" s="169"/>
      <c r="BH777" s="169"/>
      <c r="BI777" s="169"/>
      <c r="BJ777" s="169"/>
      <c r="BK777" s="169"/>
      <c r="BL777" s="169"/>
      <c r="BM777" s="169"/>
      <c r="BN777" s="169"/>
      <c r="BO777" s="169"/>
      <c r="BP777" s="169"/>
      <c r="BQ777" s="169"/>
      <c r="BR777" s="169"/>
      <c r="BS777" s="169"/>
      <c r="BT777" s="169"/>
      <c r="BU777" s="169"/>
      <c r="BV777" s="169"/>
      <c r="BW777" s="169"/>
      <c r="BX777" s="169"/>
      <c r="BY777" s="169"/>
      <c r="BZ777" s="169"/>
      <c r="CA777" s="169"/>
      <c r="CB777" s="169"/>
      <c r="CC777" s="169"/>
      <c r="CD777" s="169"/>
      <c r="CE777" s="169"/>
      <c r="CF777" s="169"/>
      <c r="CG777" s="169"/>
      <c r="CH777" s="169"/>
      <c r="CI777" s="169"/>
      <c r="CJ777" s="169"/>
      <c r="CK777" s="169"/>
      <c r="CL777" s="169"/>
      <c r="CM777" s="169"/>
      <c r="CN777" s="169"/>
      <c r="CO777" s="169"/>
      <c r="CP777" s="169"/>
      <c r="CQ777" s="169"/>
      <c r="CR777" s="169"/>
      <c r="CS777" s="169"/>
      <c r="CT777" s="169"/>
      <c r="CU777" s="169"/>
      <c r="CV777" s="169"/>
      <c r="CW777" s="169"/>
      <c r="CX777" s="169"/>
      <c r="CY777" s="169"/>
      <c r="CZ777" s="169"/>
    </row>
    <row r="778" ht="25.15" customHeight="true" x14ac:dyDescent="0.2">
      <c r="C778" s="474"/>
      <c r="D778" s="474"/>
      <c r="E778" s="474"/>
      <c r="F778" s="474"/>
      <c r="G778" s="474"/>
      <c r="H778" s="474"/>
      <c r="I778" s="474"/>
      <c r="J778" s="474"/>
      <c r="K778" s="474"/>
      <c r="L778" s="474"/>
      <c r="M778" s="474"/>
      <c r="N778" s="474"/>
      <c r="O778" s="474"/>
      <c r="P778" s="474"/>
      <c r="Q778" s="474"/>
      <c r="BA778" s="169"/>
      <c r="BB778" s="257"/>
      <c r="BC778" s="169"/>
      <c r="BD778" s="169"/>
      <c r="BE778" s="169"/>
      <c r="BF778" s="169"/>
      <c r="BG778" s="169"/>
      <c r="BH778" s="169"/>
      <c r="BI778" s="169"/>
      <c r="BJ778" s="169"/>
      <c r="BK778" s="169"/>
      <c r="BL778" s="169"/>
      <c r="BM778" s="169"/>
      <c r="BN778" s="169"/>
      <c r="BO778" s="169"/>
      <c r="BP778" s="169"/>
      <c r="BQ778" s="169"/>
      <c r="BR778" s="169"/>
      <c r="BS778" s="169"/>
      <c r="BT778" s="169"/>
      <c r="BU778" s="169"/>
      <c r="BV778" s="169"/>
      <c r="BW778" s="169"/>
      <c r="BX778" s="169"/>
      <c r="BY778" s="169"/>
      <c r="BZ778" s="169"/>
      <c r="CA778" s="169"/>
      <c r="CB778" s="169"/>
      <c r="CC778" s="169"/>
      <c r="CD778" s="169"/>
      <c r="CE778" s="169"/>
      <c r="CF778" s="169"/>
      <c r="CG778" s="169"/>
      <c r="CH778" s="169"/>
      <c r="CI778" s="169"/>
      <c r="CJ778" s="169"/>
      <c r="CK778" s="169"/>
      <c r="CL778" s="169"/>
      <c r="CM778" s="169"/>
      <c r="CN778" s="169"/>
      <c r="CO778" s="169"/>
      <c r="CP778" s="169"/>
      <c r="CQ778" s="169"/>
      <c r="CR778" s="169"/>
      <c r="CS778" s="169"/>
      <c r="CT778" s="169"/>
      <c r="CU778" s="169"/>
      <c r="CV778" s="169"/>
      <c r="CW778" s="169"/>
      <c r="CX778" s="169"/>
      <c r="CY778" s="169"/>
      <c r="CZ778" s="169"/>
    </row>
    <row r="779" ht="25.15" customHeight="true" x14ac:dyDescent="0.2">
      <c r="C779" s="474"/>
      <c r="D779" s="474"/>
      <c r="E779" s="474"/>
      <c r="F779" s="474"/>
      <c r="G779" s="474"/>
      <c r="H779" s="474"/>
      <c r="I779" s="474"/>
      <c r="J779" s="474"/>
      <c r="K779" s="474"/>
      <c r="L779" s="474"/>
      <c r="M779" s="474"/>
      <c r="N779" s="474"/>
      <c r="O779" s="474"/>
      <c r="P779" s="474"/>
      <c r="Q779" s="474"/>
      <c r="BA779" s="169"/>
      <c r="BB779" s="257"/>
      <c r="BC779" s="169"/>
      <c r="BD779" s="169"/>
      <c r="BE779" s="169"/>
      <c r="BF779" s="169"/>
      <c r="BG779" s="169"/>
      <c r="BH779" s="169"/>
      <c r="BI779" s="169"/>
      <c r="BJ779" s="169"/>
      <c r="BK779" s="169"/>
      <c r="BL779" s="169"/>
      <c r="BM779" s="169"/>
      <c r="BN779" s="169"/>
      <c r="BO779" s="169"/>
      <c r="BP779" s="169"/>
      <c r="BQ779" s="169"/>
      <c r="BR779" s="169"/>
      <c r="BS779" s="169"/>
      <c r="BT779" s="169"/>
      <c r="BU779" s="169"/>
      <c r="BV779" s="169"/>
      <c r="BW779" s="169"/>
      <c r="BX779" s="169"/>
      <c r="BY779" s="169"/>
      <c r="BZ779" s="169"/>
      <c r="CA779" s="169"/>
      <c r="CB779" s="169"/>
      <c r="CC779" s="169"/>
      <c r="CD779" s="169"/>
      <c r="CE779" s="169"/>
      <c r="CF779" s="169"/>
      <c r="CG779" s="169"/>
      <c r="CH779" s="169"/>
      <c r="CI779" s="169"/>
      <c r="CJ779" s="169"/>
      <c r="CK779" s="169"/>
      <c r="CL779" s="169"/>
      <c r="CM779" s="169"/>
      <c r="CN779" s="169"/>
      <c r="CO779" s="169"/>
      <c r="CP779" s="169"/>
      <c r="CQ779" s="169"/>
      <c r="CR779" s="169"/>
      <c r="CS779" s="169"/>
      <c r="CT779" s="169"/>
      <c r="CU779" s="169"/>
      <c r="CV779" s="169"/>
      <c r="CW779" s="169"/>
      <c r="CX779" s="169"/>
      <c r="CY779" s="169"/>
      <c r="CZ779" s="169"/>
    </row>
    <row r="780" ht="25.15" customHeight="true" x14ac:dyDescent="0.2">
      <c r="C780" s="474"/>
      <c r="D780" s="474"/>
      <c r="E780" s="474"/>
      <c r="F780" s="474"/>
      <c r="G780" s="474"/>
      <c r="H780" s="474"/>
      <c r="I780" s="474"/>
      <c r="J780" s="474"/>
      <c r="K780" s="474"/>
      <c r="L780" s="474"/>
      <c r="M780" s="474"/>
      <c r="N780" s="474"/>
      <c r="O780" s="474"/>
      <c r="P780" s="474"/>
      <c r="Q780" s="474"/>
      <c r="BA780" s="169"/>
      <c r="BB780" s="257"/>
      <c r="BC780" s="169"/>
      <c r="BD780" s="169"/>
      <c r="BE780" s="169"/>
      <c r="BF780" s="169"/>
      <c r="BG780" s="169"/>
      <c r="BH780" s="169"/>
      <c r="BI780" s="169"/>
      <c r="BJ780" s="169"/>
      <c r="BK780" s="169"/>
      <c r="BL780" s="169"/>
      <c r="BM780" s="169"/>
      <c r="BN780" s="169"/>
      <c r="BO780" s="169"/>
      <c r="BP780" s="169"/>
      <c r="BQ780" s="169"/>
      <c r="BR780" s="169"/>
      <c r="BS780" s="169"/>
      <c r="BT780" s="169"/>
      <c r="BU780" s="169"/>
      <c r="BV780" s="169"/>
      <c r="BW780" s="169"/>
      <c r="BX780" s="169"/>
      <c r="BY780" s="169"/>
      <c r="BZ780" s="169"/>
      <c r="CA780" s="169"/>
      <c r="CB780" s="169"/>
      <c r="CC780" s="169"/>
      <c r="CD780" s="169"/>
      <c r="CE780" s="169"/>
      <c r="CF780" s="169"/>
      <c r="CG780" s="169"/>
      <c r="CH780" s="169"/>
      <c r="CI780" s="169"/>
      <c r="CJ780" s="169"/>
      <c r="CK780" s="169"/>
      <c r="CL780" s="169"/>
      <c r="CM780" s="169"/>
      <c r="CN780" s="169"/>
      <c r="CO780" s="169"/>
      <c r="CP780" s="169"/>
      <c r="CQ780" s="169"/>
      <c r="CR780" s="169"/>
      <c r="CS780" s="169"/>
      <c r="CT780" s="169"/>
      <c r="CU780" s="169"/>
      <c r="CV780" s="169"/>
      <c r="CW780" s="169"/>
      <c r="CX780" s="169"/>
      <c r="CY780" s="169"/>
      <c r="CZ780" s="169"/>
    </row>
    <row r="781" ht="25.15" customHeight="true" x14ac:dyDescent="0.2">
      <c r="C781" s="474"/>
      <c r="D781" s="474"/>
      <c r="E781" s="474"/>
      <c r="F781" s="474"/>
      <c r="G781" s="474"/>
      <c r="H781" s="474"/>
      <c r="I781" s="474"/>
      <c r="J781" s="474"/>
      <c r="K781" s="474"/>
      <c r="L781" s="474"/>
      <c r="M781" s="474"/>
      <c r="N781" s="474"/>
      <c r="O781" s="474"/>
      <c r="P781" s="474"/>
      <c r="Q781" s="474"/>
      <c r="BA781" s="169"/>
      <c r="BB781" s="257"/>
      <c r="BC781" s="169"/>
      <c r="BD781" s="169"/>
      <c r="BE781" s="169"/>
      <c r="BF781" s="169"/>
      <c r="BG781" s="169"/>
      <c r="BH781" s="169"/>
      <c r="BI781" s="169"/>
      <c r="BJ781" s="169"/>
      <c r="BK781" s="169"/>
      <c r="BL781" s="169"/>
      <c r="BM781" s="169"/>
      <c r="BN781" s="169"/>
      <c r="BO781" s="169"/>
      <c r="BP781" s="169"/>
      <c r="BQ781" s="169"/>
      <c r="BR781" s="169"/>
      <c r="BS781" s="169"/>
      <c r="BT781" s="169"/>
      <c r="BU781" s="169"/>
      <c r="BV781" s="169"/>
      <c r="BW781" s="169"/>
      <c r="BX781" s="169"/>
      <c r="BY781" s="169"/>
      <c r="BZ781" s="169"/>
      <c r="CA781" s="169"/>
      <c r="CB781" s="169"/>
      <c r="CC781" s="169"/>
      <c r="CD781" s="169"/>
      <c r="CE781" s="169"/>
      <c r="CF781" s="169"/>
      <c r="CG781" s="169"/>
      <c r="CH781" s="169"/>
      <c r="CI781" s="169"/>
      <c r="CJ781" s="169"/>
      <c r="CK781" s="169"/>
      <c r="CL781" s="169"/>
      <c r="CM781" s="169"/>
      <c r="CN781" s="169"/>
      <c r="CO781" s="169"/>
      <c r="CP781" s="169"/>
      <c r="CQ781" s="169"/>
      <c r="CR781" s="169"/>
      <c r="CS781" s="169"/>
      <c r="CT781" s="169"/>
      <c r="CU781" s="169"/>
      <c r="CV781" s="169"/>
      <c r="CW781" s="169"/>
      <c r="CX781" s="169"/>
      <c r="CY781" s="169"/>
      <c r="CZ781" s="169"/>
    </row>
    <row r="782" ht="25.15" customHeight="true" x14ac:dyDescent="0.2">
      <c r="C782" s="474"/>
      <c r="D782" s="474"/>
      <c r="E782" s="474"/>
      <c r="F782" s="474"/>
      <c r="G782" s="474"/>
      <c r="H782" s="474"/>
      <c r="I782" s="474"/>
      <c r="J782" s="474"/>
      <c r="K782" s="474"/>
      <c r="L782" s="474"/>
      <c r="M782" s="474"/>
      <c r="N782" s="474"/>
      <c r="O782" s="474"/>
      <c r="P782" s="474"/>
      <c r="Q782" s="474"/>
      <c r="BA782" s="169"/>
      <c r="BB782" s="257"/>
      <c r="BC782" s="169"/>
      <c r="BD782" s="169"/>
      <c r="BE782" s="169"/>
      <c r="BF782" s="169"/>
      <c r="BG782" s="169"/>
      <c r="BH782" s="169"/>
      <c r="BI782" s="169"/>
      <c r="BJ782" s="169"/>
      <c r="BK782" s="169"/>
      <c r="BL782" s="169"/>
      <c r="BM782" s="169"/>
      <c r="BN782" s="169"/>
      <c r="BO782" s="169"/>
      <c r="BP782" s="169"/>
      <c r="BQ782" s="169"/>
      <c r="BR782" s="169"/>
      <c r="BS782" s="169"/>
      <c r="BT782" s="169"/>
      <c r="BU782" s="169"/>
      <c r="BV782" s="169"/>
      <c r="BW782" s="169"/>
      <c r="BX782" s="169"/>
      <c r="BY782" s="169"/>
      <c r="BZ782" s="169"/>
      <c r="CA782" s="169"/>
      <c r="CB782" s="169"/>
      <c r="CC782" s="169"/>
      <c r="CD782" s="169"/>
      <c r="CE782" s="169"/>
      <c r="CF782" s="169"/>
      <c r="CG782" s="169"/>
      <c r="CH782" s="169"/>
      <c r="CI782" s="169"/>
      <c r="CJ782" s="169"/>
      <c r="CK782" s="169"/>
      <c r="CL782" s="169"/>
      <c r="CM782" s="169"/>
      <c r="CN782" s="169"/>
      <c r="CO782" s="169"/>
      <c r="CP782" s="169"/>
      <c r="CQ782" s="169"/>
      <c r="CR782" s="169"/>
      <c r="CS782" s="169"/>
      <c r="CT782" s="169"/>
      <c r="CU782" s="169"/>
      <c r="CV782" s="169"/>
      <c r="CW782" s="169"/>
      <c r="CX782" s="169"/>
      <c r="CY782" s="169"/>
      <c r="CZ782" s="169"/>
    </row>
    <row r="783" ht="25.15" customHeight="true" x14ac:dyDescent="0.2">
      <c r="C783" s="474"/>
      <c r="D783" s="474"/>
      <c r="E783" s="474"/>
      <c r="F783" s="474"/>
      <c r="G783" s="474"/>
      <c r="H783" s="474"/>
      <c r="I783" s="474"/>
      <c r="J783" s="474"/>
      <c r="K783" s="474"/>
      <c r="L783" s="474"/>
      <c r="M783" s="474"/>
      <c r="N783" s="474"/>
      <c r="O783" s="474"/>
      <c r="P783" s="474"/>
      <c r="Q783" s="474"/>
      <c r="BA783" s="169"/>
      <c r="BB783" s="257"/>
      <c r="BC783" s="169"/>
      <c r="BD783" s="169"/>
      <c r="BE783" s="169"/>
      <c r="BF783" s="169"/>
      <c r="BG783" s="169"/>
      <c r="BH783" s="169"/>
      <c r="BI783" s="169"/>
      <c r="BJ783" s="169"/>
      <c r="BK783" s="169"/>
      <c r="BL783" s="169"/>
      <c r="BM783" s="169"/>
      <c r="BN783" s="169"/>
      <c r="BO783" s="169"/>
      <c r="BP783" s="169"/>
      <c r="BQ783" s="169"/>
      <c r="BR783" s="169"/>
      <c r="BS783" s="169"/>
      <c r="BT783" s="169"/>
      <c r="BU783" s="169"/>
      <c r="BV783" s="169"/>
      <c r="BW783" s="169"/>
      <c r="BX783" s="169"/>
      <c r="BY783" s="169"/>
      <c r="BZ783" s="169"/>
      <c r="CA783" s="169"/>
      <c r="CB783" s="169"/>
      <c r="CC783" s="169"/>
      <c r="CD783" s="169"/>
      <c r="CE783" s="169"/>
      <c r="CF783" s="169"/>
      <c r="CG783" s="169"/>
      <c r="CH783" s="169"/>
      <c r="CI783" s="169"/>
      <c r="CJ783" s="169"/>
      <c r="CK783" s="169"/>
      <c r="CL783" s="169"/>
      <c r="CM783" s="169"/>
      <c r="CN783" s="169"/>
      <c r="CO783" s="169"/>
      <c r="CP783" s="169"/>
      <c r="CQ783" s="169"/>
      <c r="CR783" s="169"/>
      <c r="CS783" s="169"/>
      <c r="CT783" s="169"/>
      <c r="CU783" s="169"/>
      <c r="CV783" s="169"/>
      <c r="CW783" s="169"/>
      <c r="CX783" s="169"/>
      <c r="CY783" s="169"/>
      <c r="CZ783" s="169"/>
    </row>
    <row r="784" ht="25.15" customHeight="true" x14ac:dyDescent="0.2">
      <c r="C784" s="474"/>
      <c r="D784" s="474"/>
      <c r="E784" s="474"/>
      <c r="F784" s="474"/>
      <c r="G784" s="474"/>
      <c r="H784" s="474"/>
      <c r="I784" s="474"/>
      <c r="J784" s="474"/>
      <c r="K784" s="474"/>
      <c r="L784" s="474"/>
      <c r="M784" s="474"/>
      <c r="N784" s="474"/>
      <c r="O784" s="474"/>
      <c r="P784" s="474"/>
      <c r="Q784" s="474"/>
      <c r="BA784" s="169"/>
      <c r="BB784" s="257"/>
      <c r="BC784" s="169"/>
      <c r="BD784" s="169"/>
      <c r="BE784" s="169"/>
      <c r="BF784" s="169"/>
      <c r="BG784" s="169"/>
      <c r="BH784" s="169"/>
      <c r="BI784" s="169"/>
      <c r="BJ784" s="169"/>
      <c r="BK784" s="169"/>
      <c r="BL784" s="169"/>
      <c r="BM784" s="169"/>
      <c r="BN784" s="169"/>
      <c r="BO784" s="169"/>
      <c r="BP784" s="169"/>
      <c r="BQ784" s="169"/>
      <c r="BR784" s="169"/>
      <c r="BS784" s="169"/>
      <c r="BT784" s="169"/>
      <c r="BU784" s="169"/>
      <c r="BV784" s="169"/>
      <c r="BW784" s="169"/>
      <c r="BX784" s="169"/>
      <c r="BY784" s="169"/>
      <c r="BZ784" s="169"/>
      <c r="CA784" s="169"/>
      <c r="CB784" s="169"/>
      <c r="CC784" s="169"/>
      <c r="CD784" s="169"/>
      <c r="CE784" s="169"/>
      <c r="CF784" s="169"/>
      <c r="CG784" s="169"/>
      <c r="CH784" s="169"/>
      <c r="CI784" s="169"/>
      <c r="CJ784" s="169"/>
      <c r="CK784" s="169"/>
      <c r="CL784" s="169"/>
      <c r="CM784" s="169"/>
      <c r="CN784" s="169"/>
      <c r="CO784" s="169"/>
      <c r="CP784" s="169"/>
      <c r="CQ784" s="169"/>
      <c r="CR784" s="169"/>
      <c r="CS784" s="169"/>
      <c r="CT784" s="169"/>
      <c r="CU784" s="169"/>
      <c r="CV784" s="169"/>
      <c r="CW784" s="169"/>
      <c r="CX784" s="169"/>
      <c r="CY784" s="169"/>
      <c r="CZ784" s="169"/>
    </row>
    <row r="785" ht="25.15" customHeight="true" x14ac:dyDescent="0.2">
      <c r="C785" s="474"/>
      <c r="D785" s="474"/>
      <c r="E785" s="474"/>
      <c r="F785" s="474"/>
      <c r="G785" s="474"/>
      <c r="H785" s="474"/>
      <c r="I785" s="474"/>
      <c r="J785" s="474"/>
      <c r="K785" s="474"/>
      <c r="L785" s="474"/>
      <c r="M785" s="474"/>
      <c r="N785" s="474"/>
      <c r="O785" s="474"/>
      <c r="P785" s="474"/>
      <c r="Q785" s="474"/>
      <c r="BA785" s="169"/>
      <c r="BB785" s="257"/>
      <c r="BC785" s="169"/>
      <c r="BD785" s="169"/>
      <c r="BE785" s="169"/>
      <c r="BF785" s="169"/>
      <c r="BG785" s="169"/>
      <c r="BH785" s="169"/>
      <c r="BI785" s="169"/>
      <c r="BJ785" s="169"/>
      <c r="BK785" s="169"/>
      <c r="BL785" s="169"/>
      <c r="BM785" s="169"/>
      <c r="BN785" s="169"/>
      <c r="BO785" s="169"/>
      <c r="BP785" s="169"/>
      <c r="BQ785" s="169"/>
      <c r="BR785" s="169"/>
      <c r="BS785" s="169"/>
      <c r="BT785" s="169"/>
      <c r="BU785" s="169"/>
      <c r="BV785" s="169"/>
      <c r="BW785" s="169"/>
      <c r="BX785" s="169"/>
      <c r="BY785" s="169"/>
      <c r="BZ785" s="169"/>
      <c r="CA785" s="169"/>
      <c r="CB785" s="169"/>
      <c r="CC785" s="169"/>
      <c r="CD785" s="169"/>
      <c r="CE785" s="169"/>
      <c r="CF785" s="169"/>
      <c r="CG785" s="169"/>
      <c r="CH785" s="169"/>
      <c r="CI785" s="169"/>
      <c r="CJ785" s="169"/>
      <c r="CK785" s="169"/>
      <c r="CL785" s="169"/>
      <c r="CM785" s="169"/>
      <c r="CN785" s="169"/>
      <c r="CO785" s="169"/>
      <c r="CP785" s="169"/>
      <c r="CQ785" s="169"/>
      <c r="CR785" s="169"/>
      <c r="CS785" s="169"/>
      <c r="CT785" s="169"/>
      <c r="CU785" s="169"/>
      <c r="CV785" s="169"/>
      <c r="CW785" s="169"/>
      <c r="CX785" s="169"/>
      <c r="CY785" s="169"/>
      <c r="CZ785" s="169"/>
    </row>
    <row r="786" ht="25.15" customHeight="true" x14ac:dyDescent="0.2">
      <c r="C786" s="474"/>
      <c r="D786" s="474"/>
      <c r="E786" s="474"/>
      <c r="F786" s="474"/>
      <c r="G786" s="474"/>
      <c r="H786" s="474"/>
      <c r="I786" s="474"/>
      <c r="J786" s="474"/>
      <c r="K786" s="474"/>
      <c r="L786" s="474"/>
      <c r="M786" s="474"/>
      <c r="N786" s="474"/>
      <c r="O786" s="474"/>
      <c r="P786" s="474"/>
      <c r="Q786" s="474"/>
      <c r="BA786" s="169"/>
      <c r="BB786" s="257"/>
      <c r="BC786" s="169"/>
      <c r="BD786" s="169"/>
      <c r="BE786" s="169"/>
      <c r="BF786" s="169"/>
      <c r="BG786" s="169"/>
      <c r="BH786" s="169"/>
      <c r="BI786" s="169"/>
      <c r="BJ786" s="169"/>
      <c r="BK786" s="169"/>
      <c r="BL786" s="169"/>
      <c r="BM786" s="169"/>
      <c r="BN786" s="169"/>
      <c r="BO786" s="169"/>
      <c r="BP786" s="169"/>
      <c r="BQ786" s="169"/>
      <c r="BR786" s="169"/>
      <c r="BS786" s="169"/>
      <c r="BT786" s="169"/>
      <c r="BU786" s="169"/>
      <c r="BV786" s="169"/>
      <c r="BW786" s="169"/>
      <c r="BX786" s="169"/>
      <c r="BY786" s="169"/>
      <c r="BZ786" s="169"/>
      <c r="CA786" s="169"/>
      <c r="CB786" s="169"/>
      <c r="CC786" s="169"/>
      <c r="CD786" s="169"/>
      <c r="CE786" s="169"/>
      <c r="CF786" s="169"/>
      <c r="CG786" s="169"/>
      <c r="CH786" s="169"/>
      <c r="CI786" s="169"/>
      <c r="CJ786" s="169"/>
      <c r="CK786" s="169"/>
      <c r="CL786" s="169"/>
      <c r="CM786" s="169"/>
      <c r="CN786" s="169"/>
      <c r="CO786" s="169"/>
      <c r="CP786" s="169"/>
      <c r="CQ786" s="169"/>
      <c r="CR786" s="169"/>
      <c r="CS786" s="169"/>
      <c r="CT786" s="169"/>
      <c r="CU786" s="169"/>
      <c r="CV786" s="169"/>
      <c r="CW786" s="169"/>
      <c r="CX786" s="169"/>
      <c r="CY786" s="169"/>
      <c r="CZ786" s="169"/>
    </row>
    <row r="787" ht="25.15" customHeight="true" x14ac:dyDescent="0.2">
      <c r="C787" s="474"/>
      <c r="D787" s="474"/>
      <c r="E787" s="474"/>
      <c r="F787" s="474"/>
      <c r="G787" s="474"/>
      <c r="H787" s="474"/>
      <c r="I787" s="474"/>
      <c r="J787" s="474"/>
      <c r="K787" s="474"/>
      <c r="L787" s="474"/>
      <c r="M787" s="474"/>
      <c r="N787" s="474"/>
      <c r="O787" s="474"/>
      <c r="P787" s="474"/>
      <c r="Q787" s="474"/>
      <c r="BA787" s="169"/>
      <c r="BB787" s="257"/>
      <c r="BC787" s="169"/>
      <c r="BD787" s="169"/>
      <c r="BE787" s="169"/>
      <c r="BF787" s="169"/>
      <c r="BG787" s="169"/>
      <c r="BH787" s="169"/>
      <c r="BI787" s="169"/>
      <c r="BJ787" s="169"/>
      <c r="BK787" s="169"/>
      <c r="BL787" s="169"/>
      <c r="BM787" s="169"/>
      <c r="BN787" s="169"/>
      <c r="BO787" s="169"/>
      <c r="BP787" s="169"/>
      <c r="BQ787" s="169"/>
      <c r="BR787" s="169"/>
      <c r="BS787" s="169"/>
      <c r="BT787" s="169"/>
      <c r="BU787" s="169"/>
      <c r="BV787" s="169"/>
      <c r="BW787" s="169"/>
      <c r="BX787" s="169"/>
      <c r="BY787" s="169"/>
      <c r="BZ787" s="169"/>
      <c r="CA787" s="169"/>
      <c r="CB787" s="169"/>
      <c r="CC787" s="169"/>
      <c r="CD787" s="169"/>
      <c r="CE787" s="169"/>
      <c r="CF787" s="169"/>
      <c r="CG787" s="169"/>
      <c r="CH787" s="169"/>
      <c r="CI787" s="169"/>
      <c r="CJ787" s="169"/>
      <c r="CK787" s="169"/>
      <c r="CL787" s="169"/>
      <c r="CM787" s="169"/>
      <c r="CN787" s="169"/>
      <c r="CO787" s="169"/>
      <c r="CP787" s="169"/>
      <c r="CQ787" s="169"/>
      <c r="CR787" s="169"/>
      <c r="CS787" s="169"/>
      <c r="CT787" s="169"/>
      <c r="CU787" s="169"/>
      <c r="CV787" s="169"/>
      <c r="CW787" s="169"/>
      <c r="CX787" s="169"/>
      <c r="CY787" s="169"/>
      <c r="CZ787" s="169"/>
    </row>
    <row r="788" ht="25.15" customHeight="true" x14ac:dyDescent="0.2">
      <c r="C788" s="474"/>
      <c r="D788" s="474"/>
      <c r="E788" s="474"/>
      <c r="F788" s="474"/>
      <c r="G788" s="474"/>
      <c r="H788" s="474"/>
      <c r="I788" s="474"/>
      <c r="J788" s="474"/>
      <c r="K788" s="474"/>
      <c r="L788" s="474"/>
      <c r="M788" s="474"/>
      <c r="N788" s="474"/>
      <c r="O788" s="474"/>
      <c r="P788" s="474"/>
      <c r="Q788" s="474"/>
      <c r="BA788" s="169"/>
      <c r="BB788" s="257"/>
      <c r="BC788" s="169"/>
      <c r="BD788" s="169"/>
      <c r="BE788" s="169"/>
      <c r="BF788" s="169"/>
      <c r="BG788" s="169"/>
      <c r="BH788" s="169"/>
      <c r="BI788" s="169"/>
      <c r="BJ788" s="169"/>
      <c r="BK788" s="169"/>
      <c r="BL788" s="169"/>
      <c r="BM788" s="169"/>
      <c r="BN788" s="169"/>
      <c r="BO788" s="169"/>
      <c r="BP788" s="169"/>
      <c r="BQ788" s="169"/>
      <c r="BR788" s="169"/>
      <c r="BS788" s="169"/>
      <c r="BT788" s="169"/>
      <c r="BU788" s="169"/>
      <c r="BV788" s="169"/>
      <c r="BW788" s="169"/>
      <c r="BX788" s="169"/>
      <c r="BY788" s="169"/>
      <c r="BZ788" s="169"/>
      <c r="CA788" s="169"/>
      <c r="CB788" s="169"/>
      <c r="CC788" s="169"/>
      <c r="CD788" s="169"/>
      <c r="CE788" s="169"/>
      <c r="CF788" s="169"/>
      <c r="CG788" s="169"/>
      <c r="CH788" s="169"/>
      <c r="CI788" s="169"/>
      <c r="CJ788" s="169"/>
      <c r="CK788" s="169"/>
      <c r="CL788" s="169"/>
      <c r="CM788" s="169"/>
      <c r="CN788" s="169"/>
      <c r="CO788" s="169"/>
      <c r="CP788" s="169"/>
      <c r="CQ788" s="169"/>
      <c r="CR788" s="169"/>
      <c r="CS788" s="169"/>
      <c r="CT788" s="169"/>
      <c r="CU788" s="169"/>
      <c r="CV788" s="169"/>
      <c r="CW788" s="169"/>
      <c r="CX788" s="169"/>
      <c r="CY788" s="169"/>
      <c r="CZ788" s="169"/>
    </row>
    <row r="789" ht="25.15" customHeight="true" x14ac:dyDescent="0.2">
      <c r="C789" s="474"/>
      <c r="D789" s="474"/>
      <c r="E789" s="474"/>
      <c r="F789" s="474"/>
      <c r="G789" s="474"/>
      <c r="H789" s="474"/>
      <c r="I789" s="474"/>
      <c r="J789" s="474"/>
      <c r="K789" s="474"/>
      <c r="L789" s="474"/>
      <c r="M789" s="474"/>
      <c r="N789" s="474"/>
      <c r="O789" s="474"/>
      <c r="P789" s="474"/>
      <c r="Q789" s="474"/>
      <c r="BA789" s="169"/>
      <c r="BB789" s="257"/>
      <c r="BC789" s="169"/>
      <c r="BD789" s="169"/>
      <c r="BE789" s="169"/>
      <c r="BF789" s="169"/>
      <c r="BG789" s="169"/>
      <c r="BH789" s="169"/>
      <c r="BI789" s="169"/>
      <c r="BJ789" s="169"/>
      <c r="BK789" s="169"/>
      <c r="BL789" s="169"/>
      <c r="BM789" s="169"/>
      <c r="BN789" s="169"/>
      <c r="BO789" s="169"/>
      <c r="BP789" s="169"/>
      <c r="BQ789" s="169"/>
      <c r="BR789" s="169"/>
      <c r="BS789" s="169"/>
      <c r="BT789" s="169"/>
      <c r="BU789" s="169"/>
      <c r="BV789" s="169"/>
      <c r="BW789" s="169"/>
      <c r="BX789" s="169"/>
      <c r="BY789" s="169"/>
      <c r="BZ789" s="169"/>
      <c r="CA789" s="169"/>
      <c r="CB789" s="169"/>
      <c r="CC789" s="169"/>
      <c r="CD789" s="169"/>
      <c r="CE789" s="169"/>
      <c r="CF789" s="169"/>
      <c r="CG789" s="169"/>
      <c r="CH789" s="169"/>
      <c r="CI789" s="169"/>
      <c r="CJ789" s="169"/>
      <c r="CK789" s="169"/>
      <c r="CL789" s="169"/>
      <c r="CM789" s="169"/>
      <c r="CN789" s="169"/>
      <c r="CO789" s="169"/>
      <c r="CP789" s="169"/>
      <c r="CQ789" s="169"/>
      <c r="CR789" s="169"/>
      <c r="CS789" s="169"/>
      <c r="CT789" s="169"/>
      <c r="CU789" s="169"/>
      <c r="CV789" s="169"/>
      <c r="CW789" s="169"/>
      <c r="CX789" s="169"/>
      <c r="CY789" s="169"/>
      <c r="CZ789" s="169"/>
    </row>
    <row r="790" ht="25.15" customHeight="true" x14ac:dyDescent="0.2">
      <c r="C790" s="474"/>
      <c r="D790" s="474"/>
      <c r="E790" s="474"/>
      <c r="F790" s="474"/>
      <c r="G790" s="474"/>
      <c r="H790" s="474"/>
      <c r="I790" s="474"/>
      <c r="J790" s="474"/>
      <c r="K790" s="474"/>
      <c r="L790" s="474"/>
      <c r="M790" s="474"/>
      <c r="N790" s="474"/>
      <c r="O790" s="474"/>
      <c r="P790" s="474"/>
      <c r="Q790" s="474"/>
      <c r="BA790" s="169"/>
      <c r="BB790" s="257"/>
      <c r="BC790" s="169"/>
      <c r="BD790" s="169"/>
      <c r="BE790" s="169"/>
      <c r="BF790" s="169"/>
      <c r="BG790" s="169"/>
      <c r="BH790" s="169"/>
      <c r="BI790" s="169"/>
      <c r="BJ790" s="169"/>
      <c r="BK790" s="169"/>
      <c r="BL790" s="169"/>
      <c r="BM790" s="169"/>
      <c r="BN790" s="169"/>
      <c r="BO790" s="169"/>
      <c r="BP790" s="169"/>
      <c r="BQ790" s="169"/>
      <c r="BR790" s="169"/>
      <c r="BS790" s="169"/>
      <c r="BT790" s="169"/>
      <c r="BU790" s="169"/>
      <c r="BV790" s="169"/>
      <c r="BW790" s="169"/>
      <c r="BX790" s="169"/>
      <c r="BY790" s="169"/>
      <c r="BZ790" s="169"/>
      <c r="CA790" s="169"/>
      <c r="CB790" s="169"/>
      <c r="CC790" s="169"/>
      <c r="CD790" s="169"/>
      <c r="CE790" s="169"/>
      <c r="CF790" s="169"/>
      <c r="CG790" s="169"/>
      <c r="CH790" s="169"/>
      <c r="CI790" s="169"/>
      <c r="CJ790" s="169"/>
      <c r="CK790" s="169"/>
      <c r="CL790" s="169"/>
      <c r="CM790" s="169"/>
      <c r="CN790" s="169"/>
      <c r="CO790" s="169"/>
      <c r="CP790" s="169"/>
      <c r="CQ790" s="169"/>
      <c r="CR790" s="169"/>
      <c r="CS790" s="169"/>
      <c r="CT790" s="169"/>
      <c r="CU790" s="169"/>
      <c r="CV790" s="169"/>
      <c r="CW790" s="169"/>
      <c r="CX790" s="169"/>
      <c r="CY790" s="169"/>
      <c r="CZ790" s="169"/>
    </row>
    <row r="791" ht="25.15" customHeight="true" x14ac:dyDescent="0.2">
      <c r="C791" s="474"/>
      <c r="D791" s="474"/>
      <c r="E791" s="474"/>
      <c r="F791" s="474"/>
      <c r="G791" s="474"/>
      <c r="H791" s="474"/>
      <c r="I791" s="474"/>
      <c r="J791" s="474"/>
      <c r="K791" s="474"/>
      <c r="L791" s="474"/>
      <c r="M791" s="474"/>
      <c r="N791" s="474"/>
      <c r="O791" s="474"/>
      <c r="P791" s="474"/>
      <c r="Q791" s="474"/>
      <c r="BA791" s="169"/>
      <c r="BB791" s="257"/>
      <c r="BC791" s="169"/>
      <c r="BD791" s="169"/>
      <c r="BE791" s="169"/>
      <c r="BF791" s="169"/>
      <c r="BG791" s="169"/>
      <c r="BH791" s="169"/>
      <c r="BI791" s="169"/>
      <c r="BJ791" s="169"/>
      <c r="BK791" s="169"/>
      <c r="BL791" s="169"/>
      <c r="BM791" s="169"/>
      <c r="BN791" s="169"/>
      <c r="BO791" s="169"/>
      <c r="BP791" s="169"/>
      <c r="BQ791" s="169"/>
      <c r="BR791" s="169"/>
      <c r="BS791" s="169"/>
      <c r="BT791" s="169"/>
      <c r="BU791" s="169"/>
      <c r="BV791" s="169"/>
      <c r="BW791" s="169"/>
      <c r="BX791" s="169"/>
      <c r="BY791" s="169"/>
      <c r="BZ791" s="169"/>
      <c r="CA791" s="169"/>
      <c r="CB791" s="169"/>
      <c r="CC791" s="169"/>
      <c r="CD791" s="169"/>
      <c r="CE791" s="169"/>
      <c r="CF791" s="169"/>
      <c r="CG791" s="169"/>
      <c r="CH791" s="169"/>
      <c r="CI791" s="169"/>
      <c r="CJ791" s="169"/>
      <c r="CK791" s="169"/>
      <c r="CL791" s="169"/>
      <c r="CM791" s="169"/>
      <c r="CN791" s="169"/>
      <c r="CO791" s="169"/>
      <c r="CP791" s="169"/>
      <c r="CQ791" s="169"/>
      <c r="CR791" s="169"/>
      <c r="CS791" s="169"/>
      <c r="CT791" s="169"/>
      <c r="CU791" s="169"/>
      <c r="CV791" s="169"/>
      <c r="CW791" s="169"/>
      <c r="CX791" s="169"/>
      <c r="CY791" s="169"/>
      <c r="CZ791" s="169"/>
    </row>
    <row r="792" ht="25.15" customHeight="true" x14ac:dyDescent="0.2">
      <c r="C792" s="474"/>
      <c r="D792" s="474"/>
      <c r="E792" s="474"/>
      <c r="F792" s="474"/>
      <c r="G792" s="474"/>
      <c r="H792" s="474"/>
      <c r="I792" s="474"/>
      <c r="J792" s="474"/>
      <c r="K792" s="474"/>
      <c r="L792" s="474"/>
      <c r="M792" s="474"/>
      <c r="N792" s="474"/>
      <c r="O792" s="474"/>
      <c r="P792" s="474"/>
      <c r="Q792" s="474"/>
      <c r="BA792" s="169"/>
      <c r="BB792" s="257"/>
      <c r="BC792" s="169"/>
      <c r="BD792" s="169"/>
      <c r="BE792" s="169"/>
      <c r="BF792" s="169"/>
      <c r="BG792" s="169"/>
      <c r="BH792" s="169"/>
      <c r="BI792" s="169"/>
      <c r="BJ792" s="169"/>
      <c r="BK792" s="169"/>
      <c r="BL792" s="169"/>
      <c r="BM792" s="169"/>
      <c r="BN792" s="169"/>
      <c r="BO792" s="169"/>
      <c r="BP792" s="169"/>
      <c r="BQ792" s="169"/>
      <c r="BR792" s="169"/>
      <c r="BS792" s="169"/>
      <c r="BT792" s="169"/>
      <c r="BU792" s="169"/>
      <c r="BV792" s="169"/>
      <c r="BW792" s="169"/>
      <c r="BX792" s="169"/>
      <c r="BY792" s="169"/>
      <c r="BZ792" s="169"/>
      <c r="CA792" s="169"/>
      <c r="CB792" s="169"/>
      <c r="CC792" s="169"/>
      <c r="CD792" s="169"/>
      <c r="CE792" s="169"/>
      <c r="CF792" s="169"/>
      <c r="CG792" s="169"/>
      <c r="CH792" s="169"/>
      <c r="CI792" s="169"/>
      <c r="CJ792" s="169"/>
      <c r="CK792" s="169"/>
      <c r="CL792" s="169"/>
      <c r="CM792" s="169"/>
      <c r="CN792" s="169"/>
      <c r="CO792" s="169"/>
      <c r="CP792" s="169"/>
      <c r="CQ792" s="169"/>
      <c r="CR792" s="169"/>
      <c r="CS792" s="169"/>
      <c r="CT792" s="169"/>
      <c r="CU792" s="169"/>
      <c r="CV792" s="169"/>
      <c r="CW792" s="169"/>
      <c r="CX792" s="169"/>
      <c r="CY792" s="169"/>
      <c r="CZ792" s="169"/>
    </row>
    <row r="793" ht="25.15" customHeight="true" x14ac:dyDescent="0.2">
      <c r="C793" s="474"/>
      <c r="D793" s="474"/>
      <c r="E793" s="474"/>
      <c r="F793" s="474"/>
      <c r="G793" s="474"/>
      <c r="H793" s="474"/>
      <c r="I793" s="474"/>
      <c r="J793" s="474"/>
      <c r="K793" s="474"/>
      <c r="L793" s="474"/>
      <c r="M793" s="474"/>
      <c r="N793" s="474"/>
      <c r="O793" s="474"/>
      <c r="P793" s="474"/>
      <c r="Q793" s="474"/>
      <c r="BA793" s="169"/>
      <c r="BB793" s="257"/>
      <c r="BC793" s="169"/>
      <c r="BD793" s="169"/>
      <c r="BE793" s="169"/>
      <c r="BF793" s="169"/>
      <c r="BG793" s="169"/>
      <c r="BH793" s="169"/>
      <c r="BI793" s="169"/>
      <c r="BJ793" s="169"/>
      <c r="BK793" s="169"/>
      <c r="BL793" s="169"/>
      <c r="BM793" s="169"/>
      <c r="BN793" s="169"/>
      <c r="BO793" s="169"/>
      <c r="BP793" s="169"/>
      <c r="BQ793" s="169"/>
      <c r="BR793" s="169"/>
      <c r="BS793" s="169"/>
      <c r="BT793" s="169"/>
      <c r="BU793" s="169"/>
      <c r="BV793" s="169"/>
      <c r="BW793" s="169"/>
      <c r="BX793" s="169"/>
      <c r="BY793" s="169"/>
      <c r="BZ793" s="169"/>
      <c r="CA793" s="169"/>
      <c r="CB793" s="169"/>
      <c r="CC793" s="169"/>
      <c r="CD793" s="169"/>
      <c r="CE793" s="169"/>
      <c r="CF793" s="169"/>
      <c r="CG793" s="169"/>
      <c r="CH793" s="169"/>
      <c r="CI793" s="169"/>
      <c r="CJ793" s="169"/>
      <c r="CK793" s="169"/>
      <c r="CL793" s="169"/>
      <c r="CM793" s="169"/>
      <c r="CN793" s="169"/>
      <c r="CO793" s="169"/>
      <c r="CP793" s="169"/>
      <c r="CQ793" s="169"/>
      <c r="CR793" s="169"/>
      <c r="CS793" s="169"/>
      <c r="CT793" s="169"/>
      <c r="CU793" s="169"/>
      <c r="CV793" s="169"/>
      <c r="CW793" s="169"/>
      <c r="CX793" s="169"/>
      <c r="CY793" s="169"/>
      <c r="CZ793" s="169"/>
    </row>
    <row r="794" ht="25.15" customHeight="true" x14ac:dyDescent="0.2">
      <c r="C794" s="474"/>
      <c r="D794" s="474"/>
      <c r="E794" s="474"/>
      <c r="F794" s="474"/>
      <c r="G794" s="474"/>
      <c r="H794" s="474"/>
      <c r="I794" s="474"/>
      <c r="J794" s="474"/>
      <c r="K794" s="474"/>
      <c r="L794" s="474"/>
      <c r="M794" s="474"/>
      <c r="N794" s="474"/>
      <c r="O794" s="474"/>
      <c r="P794" s="474"/>
      <c r="Q794" s="474"/>
      <c r="BA794" s="169"/>
      <c r="BB794" s="257"/>
      <c r="BC794" s="169"/>
      <c r="BD794" s="169"/>
      <c r="BE794" s="169"/>
      <c r="BF794" s="169"/>
      <c r="BG794" s="169"/>
      <c r="BH794" s="169"/>
      <c r="BI794" s="169"/>
      <c r="BJ794" s="169"/>
      <c r="BK794" s="169"/>
      <c r="BL794" s="169"/>
      <c r="BM794" s="169"/>
      <c r="BN794" s="169"/>
      <c r="BO794" s="169"/>
      <c r="BP794" s="169"/>
      <c r="BQ794" s="169"/>
      <c r="BR794" s="169"/>
      <c r="BS794" s="169"/>
      <c r="BT794" s="169"/>
      <c r="BU794" s="169"/>
      <c r="BV794" s="169"/>
      <c r="BW794" s="169"/>
      <c r="BX794" s="169"/>
      <c r="BY794" s="169"/>
      <c r="BZ794" s="169"/>
      <c r="CA794" s="169"/>
      <c r="CB794" s="169"/>
      <c r="CC794" s="169"/>
      <c r="CD794" s="169"/>
      <c r="CE794" s="169"/>
      <c r="CF794" s="169"/>
      <c r="CG794" s="169"/>
      <c r="CH794" s="169"/>
      <c r="CI794" s="169"/>
      <c r="CJ794" s="169"/>
      <c r="CK794" s="169"/>
      <c r="CL794" s="169"/>
      <c r="CM794" s="169"/>
      <c r="CN794" s="169"/>
      <c r="CO794" s="169"/>
      <c r="CP794" s="169"/>
      <c r="CQ794" s="169"/>
      <c r="CR794" s="169"/>
      <c r="CS794" s="169"/>
      <c r="CT794" s="169"/>
      <c r="CU794" s="169"/>
      <c r="CV794" s="169"/>
      <c r="CW794" s="169"/>
      <c r="CX794" s="169"/>
      <c r="CY794" s="169"/>
      <c r="CZ794" s="169"/>
    </row>
    <row r="795" ht="25.15" customHeight="true" x14ac:dyDescent="0.2">
      <c r="C795" s="474"/>
      <c r="D795" s="474"/>
      <c r="E795" s="474"/>
      <c r="F795" s="474"/>
      <c r="G795" s="474"/>
      <c r="H795" s="474"/>
      <c r="I795" s="474"/>
      <c r="J795" s="474"/>
      <c r="K795" s="474"/>
      <c r="L795" s="474"/>
      <c r="M795" s="474"/>
      <c r="N795" s="474"/>
      <c r="O795" s="474"/>
      <c r="P795" s="474"/>
      <c r="Q795" s="474"/>
      <c r="BA795" s="169"/>
      <c r="BB795" s="257"/>
      <c r="BC795" s="169"/>
      <c r="BD795" s="169"/>
      <c r="BE795" s="169"/>
      <c r="BF795" s="169"/>
      <c r="BG795" s="169"/>
      <c r="BH795" s="169"/>
      <c r="BI795" s="169"/>
      <c r="BJ795" s="169"/>
      <c r="BK795" s="169"/>
      <c r="BL795" s="169"/>
      <c r="BM795" s="169"/>
      <c r="BN795" s="169"/>
      <c r="BO795" s="169"/>
      <c r="BP795" s="169"/>
      <c r="BQ795" s="169"/>
      <c r="BR795" s="169"/>
      <c r="BS795" s="169"/>
      <c r="BT795" s="169"/>
      <c r="BU795" s="169"/>
      <c r="BV795" s="169"/>
      <c r="BW795" s="169"/>
      <c r="BX795" s="169"/>
      <c r="BY795" s="169"/>
      <c r="BZ795" s="169"/>
      <c r="CA795" s="169"/>
      <c r="CB795" s="169"/>
      <c r="CC795" s="169"/>
      <c r="CD795" s="169"/>
      <c r="CE795" s="169"/>
      <c r="CF795" s="169"/>
      <c r="CG795" s="169"/>
      <c r="CH795" s="169"/>
      <c r="CI795" s="169"/>
      <c r="CJ795" s="169"/>
      <c r="CK795" s="169"/>
      <c r="CL795" s="169"/>
      <c r="CM795" s="169"/>
      <c r="CN795" s="169"/>
      <c r="CO795" s="169"/>
      <c r="CP795" s="169"/>
      <c r="CQ795" s="169"/>
      <c r="CR795" s="169"/>
      <c r="CS795" s="169"/>
      <c r="CT795" s="169"/>
      <c r="CU795" s="169"/>
      <c r="CV795" s="169"/>
      <c r="CW795" s="169"/>
      <c r="CX795" s="169"/>
      <c r="CY795" s="169"/>
      <c r="CZ795" s="169"/>
    </row>
    <row r="796" ht="25.15" customHeight="true" x14ac:dyDescent="0.2">
      <c r="C796" s="474"/>
      <c r="D796" s="474"/>
      <c r="E796" s="474"/>
      <c r="F796" s="474"/>
      <c r="G796" s="474"/>
      <c r="H796" s="474"/>
      <c r="I796" s="474"/>
      <c r="J796" s="474"/>
      <c r="K796" s="474"/>
      <c r="L796" s="474"/>
      <c r="M796" s="474"/>
      <c r="N796" s="474"/>
      <c r="O796" s="474"/>
      <c r="P796" s="474"/>
      <c r="Q796" s="474"/>
      <c r="BA796" s="169"/>
      <c r="BB796" s="257"/>
      <c r="BC796" s="169"/>
      <c r="BD796" s="169"/>
      <c r="BE796" s="169"/>
      <c r="BF796" s="169"/>
      <c r="BG796" s="169"/>
      <c r="BH796" s="169"/>
      <c r="BI796" s="169"/>
      <c r="BJ796" s="169"/>
      <c r="BK796" s="169"/>
      <c r="BL796" s="169"/>
      <c r="BM796" s="169"/>
      <c r="BN796" s="169"/>
      <c r="BO796" s="169"/>
      <c r="BP796" s="169"/>
      <c r="BQ796" s="169"/>
      <c r="BR796" s="169"/>
      <c r="BS796" s="169"/>
      <c r="BT796" s="169"/>
      <c r="BU796" s="169"/>
      <c r="BV796" s="169"/>
      <c r="BW796" s="169"/>
      <c r="BX796" s="169"/>
      <c r="BY796" s="169"/>
      <c r="BZ796" s="169"/>
      <c r="CA796" s="169"/>
      <c r="CB796" s="169"/>
      <c r="CC796" s="169"/>
      <c r="CD796" s="169"/>
      <c r="CE796" s="169"/>
      <c r="CF796" s="169"/>
      <c r="CG796" s="169"/>
      <c r="CH796" s="169"/>
      <c r="CI796" s="169"/>
      <c r="CJ796" s="169"/>
      <c r="CK796" s="169"/>
      <c r="CL796" s="169"/>
      <c r="CM796" s="169"/>
      <c r="CN796" s="169"/>
      <c r="CO796" s="169"/>
      <c r="CP796" s="169"/>
      <c r="CQ796" s="169"/>
      <c r="CR796" s="169"/>
      <c r="CS796" s="169"/>
      <c r="CT796" s="169"/>
      <c r="CU796" s="169"/>
      <c r="CV796" s="169"/>
      <c r="CW796" s="169"/>
      <c r="CX796" s="169"/>
      <c r="CY796" s="169"/>
      <c r="CZ796" s="169"/>
    </row>
    <row r="797" ht="25.15" customHeight="true" x14ac:dyDescent="0.2">
      <c r="C797" s="474"/>
      <c r="D797" s="474"/>
      <c r="E797" s="474"/>
      <c r="F797" s="474"/>
      <c r="G797" s="474"/>
      <c r="H797" s="474"/>
      <c r="I797" s="474"/>
      <c r="J797" s="474"/>
      <c r="K797" s="474"/>
      <c r="L797" s="474"/>
      <c r="M797" s="474"/>
      <c r="N797" s="474"/>
      <c r="O797" s="474"/>
      <c r="P797" s="474"/>
      <c r="Q797" s="474"/>
      <c r="BA797" s="169"/>
      <c r="BB797" s="257"/>
      <c r="BC797" s="169"/>
      <c r="BD797" s="169"/>
      <c r="BE797" s="169"/>
      <c r="BF797" s="169"/>
      <c r="BG797" s="169"/>
      <c r="BH797" s="169"/>
      <c r="BI797" s="169"/>
      <c r="BJ797" s="169"/>
      <c r="BK797" s="169"/>
      <c r="BL797" s="169"/>
      <c r="BM797" s="169"/>
      <c r="BN797" s="169"/>
      <c r="BO797" s="169"/>
      <c r="BP797" s="169"/>
      <c r="BQ797" s="169"/>
      <c r="BR797" s="169"/>
      <c r="BS797" s="169"/>
      <c r="BT797" s="169"/>
      <c r="BU797" s="169"/>
      <c r="BV797" s="169"/>
      <c r="BW797" s="169"/>
      <c r="BX797" s="169"/>
      <c r="BY797" s="169"/>
      <c r="BZ797" s="169"/>
      <c r="CA797" s="169"/>
      <c r="CB797" s="169"/>
      <c r="CC797" s="169"/>
      <c r="CD797" s="169"/>
      <c r="CE797" s="169"/>
      <c r="CF797" s="169"/>
      <c r="CG797" s="169"/>
      <c r="CH797" s="169"/>
      <c r="CI797" s="169"/>
      <c r="CJ797" s="169"/>
      <c r="CK797" s="169"/>
      <c r="CL797" s="169"/>
      <c r="CM797" s="169"/>
      <c r="CN797" s="169"/>
      <c r="CO797" s="169"/>
      <c r="CP797" s="169"/>
      <c r="CQ797" s="169"/>
      <c r="CR797" s="169"/>
      <c r="CS797" s="169"/>
      <c r="CT797" s="169"/>
      <c r="CU797" s="169"/>
      <c r="CV797" s="169"/>
      <c r="CW797" s="169"/>
      <c r="CX797" s="169"/>
      <c r="CY797" s="169"/>
      <c r="CZ797" s="169"/>
    </row>
    <row r="798" ht="25.15" customHeight="true" x14ac:dyDescent="0.2">
      <c r="C798" s="474"/>
      <c r="D798" s="474"/>
      <c r="E798" s="474"/>
      <c r="F798" s="474"/>
      <c r="G798" s="474"/>
      <c r="H798" s="474"/>
      <c r="I798" s="474"/>
      <c r="J798" s="474"/>
      <c r="K798" s="474"/>
      <c r="L798" s="474"/>
      <c r="M798" s="474"/>
      <c r="N798" s="474"/>
      <c r="O798" s="474"/>
      <c r="P798" s="474"/>
      <c r="Q798" s="474"/>
      <c r="BA798" s="169"/>
      <c r="BB798" s="257"/>
      <c r="BC798" s="169"/>
      <c r="BD798" s="169"/>
      <c r="BE798" s="169"/>
      <c r="BF798" s="169"/>
      <c r="BG798" s="169"/>
      <c r="BH798" s="169"/>
      <c r="BI798" s="169"/>
      <c r="BJ798" s="169"/>
      <c r="BK798" s="169"/>
      <c r="BL798" s="169"/>
      <c r="BM798" s="169"/>
      <c r="BN798" s="169"/>
      <c r="BO798" s="169"/>
      <c r="BP798" s="169"/>
      <c r="BQ798" s="169"/>
      <c r="BR798" s="169"/>
      <c r="BS798" s="169"/>
      <c r="BT798" s="169"/>
      <c r="BU798" s="169"/>
      <c r="BV798" s="169"/>
      <c r="BW798" s="169"/>
      <c r="BX798" s="169"/>
      <c r="BY798" s="169"/>
      <c r="BZ798" s="169"/>
      <c r="CA798" s="169"/>
      <c r="CB798" s="169"/>
      <c r="CC798" s="169"/>
      <c r="CD798" s="169"/>
      <c r="CE798" s="169"/>
      <c r="CF798" s="169"/>
      <c r="CG798" s="169"/>
      <c r="CH798" s="169"/>
      <c r="CI798" s="169"/>
      <c r="CJ798" s="169"/>
      <c r="CK798" s="169"/>
      <c r="CL798" s="169"/>
      <c r="CM798" s="169"/>
      <c r="CN798" s="169"/>
      <c r="CO798" s="169"/>
      <c r="CP798" s="169"/>
      <c r="CQ798" s="169"/>
      <c r="CR798" s="169"/>
      <c r="CS798" s="169"/>
      <c r="CT798" s="169"/>
      <c r="CU798" s="169"/>
      <c r="CV798" s="169"/>
      <c r="CW798" s="169"/>
      <c r="CX798" s="169"/>
      <c r="CY798" s="169"/>
      <c r="CZ798" s="169"/>
    </row>
    <row r="799" ht="25.15" customHeight="true" x14ac:dyDescent="0.2">
      <c r="C799" s="474"/>
      <c r="D799" s="474"/>
      <c r="E799" s="474"/>
      <c r="F799" s="474"/>
      <c r="G799" s="474"/>
      <c r="H799" s="474"/>
      <c r="I799" s="474"/>
      <c r="J799" s="474"/>
      <c r="K799" s="474"/>
      <c r="L799" s="474"/>
      <c r="M799" s="474"/>
      <c r="N799" s="474"/>
      <c r="O799" s="474"/>
      <c r="P799" s="474"/>
      <c r="Q799" s="474"/>
      <c r="BA799" s="169"/>
      <c r="BB799" s="257"/>
      <c r="BC799" s="169"/>
      <c r="BD799" s="169"/>
      <c r="BE799" s="169"/>
      <c r="BF799" s="169"/>
      <c r="BG799" s="169"/>
      <c r="BH799" s="169"/>
      <c r="BI799" s="169"/>
      <c r="BJ799" s="169"/>
      <c r="BK799" s="169"/>
      <c r="BL799" s="169"/>
      <c r="BM799" s="169"/>
      <c r="BN799" s="169"/>
      <c r="BO799" s="169"/>
      <c r="BP799" s="169"/>
      <c r="BQ799" s="169"/>
      <c r="BR799" s="169"/>
      <c r="BS799" s="169"/>
      <c r="BT799" s="169"/>
      <c r="BU799" s="169"/>
      <c r="BV799" s="169"/>
      <c r="BW799" s="169"/>
      <c r="BX799" s="169"/>
      <c r="BY799" s="169"/>
      <c r="BZ799" s="169"/>
      <c r="CA799" s="169"/>
      <c r="CB799" s="169"/>
      <c r="CC799" s="169"/>
      <c r="CD799" s="169"/>
      <c r="CE799" s="169"/>
      <c r="CF799" s="169"/>
      <c r="CG799" s="169"/>
      <c r="CH799" s="169"/>
      <c r="CI799" s="169"/>
      <c r="CJ799" s="169"/>
      <c r="CK799" s="169"/>
      <c r="CL799" s="169"/>
      <c r="CM799" s="169"/>
      <c r="CN799" s="169"/>
      <c r="CO799" s="169"/>
      <c r="CP799" s="169"/>
      <c r="CQ799" s="169"/>
      <c r="CR799" s="169"/>
      <c r="CS799" s="169"/>
      <c r="CT799" s="169"/>
      <c r="CU799" s="169"/>
      <c r="CV799" s="169"/>
      <c r="CW799" s="169"/>
      <c r="CX799" s="169"/>
      <c r="CY799" s="169"/>
      <c r="CZ799" s="169"/>
    </row>
    <row r="800" ht="25.15" customHeight="true" x14ac:dyDescent="0.2">
      <c r="C800" s="474"/>
      <c r="D800" s="474"/>
      <c r="E800" s="474"/>
      <c r="F800" s="474"/>
      <c r="G800" s="474"/>
      <c r="H800" s="474"/>
      <c r="I800" s="474"/>
      <c r="J800" s="474"/>
      <c r="K800" s="474"/>
      <c r="L800" s="474"/>
      <c r="M800" s="474"/>
      <c r="N800" s="474"/>
      <c r="O800" s="474"/>
      <c r="P800" s="474"/>
      <c r="Q800" s="474"/>
      <c r="BA800" s="169"/>
      <c r="BB800" s="257"/>
      <c r="BC800" s="169"/>
      <c r="BD800" s="169"/>
      <c r="BE800" s="169"/>
      <c r="BF800" s="169"/>
      <c r="BG800" s="169"/>
      <c r="BH800" s="169"/>
      <c r="BI800" s="169"/>
      <c r="BJ800" s="169"/>
      <c r="BK800" s="169"/>
      <c r="BL800" s="169"/>
      <c r="BM800" s="169"/>
      <c r="BN800" s="169"/>
      <c r="BO800" s="169"/>
      <c r="BP800" s="169"/>
      <c r="BQ800" s="169"/>
      <c r="BR800" s="169"/>
      <c r="BS800" s="169"/>
      <c r="BT800" s="169"/>
      <c r="BU800" s="169"/>
      <c r="BV800" s="169"/>
      <c r="BW800" s="169"/>
      <c r="BX800" s="169"/>
      <c r="BY800" s="169"/>
      <c r="BZ800" s="169"/>
      <c r="CA800" s="169"/>
      <c r="CB800" s="169"/>
      <c r="CC800" s="169"/>
      <c r="CD800" s="169"/>
      <c r="CE800" s="169"/>
      <c r="CF800" s="169"/>
      <c r="CG800" s="169"/>
      <c r="CH800" s="169"/>
      <c r="CI800" s="169"/>
      <c r="CJ800" s="169"/>
      <c r="CK800" s="169"/>
      <c r="CL800" s="169"/>
      <c r="CM800" s="169"/>
      <c r="CN800" s="169"/>
      <c r="CO800" s="169"/>
      <c r="CP800" s="169"/>
      <c r="CQ800" s="169"/>
      <c r="CR800" s="169"/>
      <c r="CS800" s="169"/>
      <c r="CT800" s="169"/>
      <c r="CU800" s="169"/>
      <c r="CV800" s="169"/>
      <c r="CW800" s="169"/>
      <c r="CX800" s="169"/>
      <c r="CY800" s="169"/>
      <c r="CZ800" s="169"/>
    </row>
    <row r="801" ht="25.15" customHeight="true" x14ac:dyDescent="0.2">
      <c r="C801" s="474"/>
      <c r="D801" s="474"/>
      <c r="E801" s="474"/>
      <c r="F801" s="474"/>
      <c r="G801" s="474"/>
      <c r="H801" s="474"/>
      <c r="I801" s="474"/>
      <c r="J801" s="474"/>
      <c r="K801" s="474"/>
      <c r="L801" s="474"/>
      <c r="M801" s="474"/>
      <c r="N801" s="474"/>
      <c r="O801" s="474"/>
      <c r="P801" s="474"/>
      <c r="Q801" s="474"/>
    </row>
    <row r="802" ht="25.15" customHeight="true" x14ac:dyDescent="0.2">
      <c r="C802" s="474"/>
      <c r="D802" s="474"/>
      <c r="E802" s="474"/>
      <c r="F802" s="474"/>
      <c r="G802" s="474"/>
      <c r="H802" s="474"/>
      <c r="I802" s="474"/>
      <c r="J802" s="474"/>
      <c r="K802" s="474"/>
      <c r="L802" s="474"/>
      <c r="M802" s="474"/>
      <c r="N802" s="474"/>
      <c r="O802" s="474"/>
      <c r="P802" s="474"/>
      <c r="Q802" s="474"/>
    </row>
    <row r="803" ht="25.15" customHeight="true" x14ac:dyDescent="0.2">
      <c r="C803" s="474"/>
      <c r="D803" s="474"/>
      <c r="E803" s="474"/>
      <c r="F803" s="474"/>
      <c r="G803" s="474"/>
      <c r="H803" s="474"/>
      <c r="I803" s="474"/>
      <c r="J803" s="474"/>
      <c r="K803" s="474"/>
      <c r="L803" s="474"/>
      <c r="M803" s="474"/>
      <c r="N803" s="474"/>
      <c r="O803" s="474"/>
      <c r="P803" s="474"/>
      <c r="Q803" s="474"/>
    </row>
    <row r="804" ht="25.15" customHeight="true" x14ac:dyDescent="0.2">
      <c r="C804" s="474"/>
      <c r="D804" s="474"/>
      <c r="E804" s="474"/>
      <c r="F804" s="474"/>
      <c r="G804" s="474"/>
      <c r="H804" s="474"/>
      <c r="I804" s="474"/>
      <c r="J804" s="474"/>
      <c r="K804" s="474"/>
      <c r="L804" s="474"/>
      <c r="M804" s="474"/>
      <c r="N804" s="474"/>
      <c r="O804" s="474"/>
      <c r="P804" s="474"/>
      <c r="Q804" s="474"/>
    </row>
    <row r="805" ht="25.15" customHeight="true" x14ac:dyDescent="0.2">
      <c r="C805" s="474"/>
      <c r="D805" s="474"/>
      <c r="E805" s="474"/>
      <c r="F805" s="474"/>
      <c r="G805" s="474"/>
      <c r="H805" s="474"/>
      <c r="I805" s="474"/>
      <c r="J805" s="474"/>
      <c r="K805" s="474"/>
      <c r="L805" s="474"/>
      <c r="M805" s="474"/>
      <c r="N805" s="474"/>
      <c r="O805" s="474"/>
      <c r="P805" s="474"/>
      <c r="Q805" s="474"/>
    </row>
    <row r="806" ht="25.15" customHeight="true" x14ac:dyDescent="0.2">
      <c r="C806" s="474"/>
      <c r="D806" s="474"/>
      <c r="E806" s="474"/>
      <c r="F806" s="474"/>
      <c r="G806" s="474"/>
      <c r="H806" s="474"/>
      <c r="I806" s="474"/>
      <c r="J806" s="474"/>
      <c r="K806" s="474"/>
      <c r="L806" s="474"/>
      <c r="M806" s="474"/>
      <c r="N806" s="474"/>
      <c r="O806" s="474"/>
      <c r="P806" s="474"/>
      <c r="Q806" s="474"/>
    </row>
    <row r="807" ht="25.15" customHeight="true" x14ac:dyDescent="0.2">
      <c r="C807" s="474"/>
      <c r="D807" s="474"/>
      <c r="E807" s="474"/>
      <c r="F807" s="474"/>
      <c r="G807" s="474"/>
      <c r="H807" s="474"/>
      <c r="I807" s="474"/>
      <c r="J807" s="474"/>
      <c r="K807" s="474"/>
      <c r="L807" s="474"/>
      <c r="M807" s="474"/>
      <c r="N807" s="474"/>
      <c r="O807" s="474"/>
      <c r="P807" s="474"/>
      <c r="Q807" s="474"/>
    </row>
    <row r="808" ht="25.15" customHeight="true" x14ac:dyDescent="0.2">
      <c r="C808" s="474"/>
      <c r="D808" s="474"/>
      <c r="E808" s="474"/>
      <c r="F808" s="474"/>
      <c r="G808" s="474"/>
      <c r="H808" s="474"/>
      <c r="I808" s="474"/>
      <c r="J808" s="474"/>
      <c r="K808" s="474"/>
      <c r="L808" s="474"/>
      <c r="M808" s="474"/>
      <c r="N808" s="474"/>
      <c r="O808" s="474"/>
      <c r="P808" s="474"/>
      <c r="Q808" s="474"/>
    </row>
    <row r="809" ht="25.15" customHeight="true" x14ac:dyDescent="0.2">
      <c r="C809" s="474"/>
      <c r="D809" s="474"/>
      <c r="E809" s="474"/>
      <c r="F809" s="474"/>
      <c r="G809" s="474"/>
      <c r="H809" s="474"/>
      <c r="I809" s="474"/>
      <c r="J809" s="474"/>
      <c r="K809" s="474"/>
      <c r="L809" s="474"/>
      <c r="M809" s="474"/>
      <c r="N809" s="474"/>
      <c r="O809" s="474"/>
      <c r="P809" s="474"/>
      <c r="Q809" s="474"/>
    </row>
    <row r="810" ht="25.15" customHeight="true" x14ac:dyDescent="0.2">
      <c r="C810" s="474"/>
      <c r="D810" s="474"/>
      <c r="E810" s="474"/>
      <c r="F810" s="474"/>
      <c r="G810" s="474"/>
      <c r="H810" s="474"/>
      <c r="I810" s="474"/>
      <c r="J810" s="474"/>
      <c r="K810" s="474"/>
      <c r="L810" s="474"/>
      <c r="M810" s="474"/>
      <c r="N810" s="474"/>
      <c r="O810" s="474"/>
      <c r="P810" s="474"/>
      <c r="Q810" s="474"/>
    </row>
    <row r="811" ht="25.15" customHeight="true" x14ac:dyDescent="0.2">
      <c r="C811" s="474"/>
      <c r="D811" s="474"/>
      <c r="E811" s="474"/>
      <c r="F811" s="474"/>
      <c r="G811" s="474"/>
      <c r="H811" s="474"/>
      <c r="I811" s="474"/>
      <c r="J811" s="474"/>
      <c r="K811" s="474"/>
      <c r="L811" s="474"/>
      <c r="M811" s="474"/>
      <c r="N811" s="474"/>
      <c r="O811" s="474"/>
      <c r="P811" s="474"/>
      <c r="Q811" s="474"/>
    </row>
    <row r="812" ht="25.15" customHeight="true" x14ac:dyDescent="0.2">
      <c r="C812" s="474"/>
      <c r="D812" s="474"/>
      <c r="E812" s="474"/>
      <c r="F812" s="474"/>
      <c r="G812" s="474"/>
      <c r="H812" s="474"/>
      <c r="I812" s="474"/>
      <c r="J812" s="474"/>
      <c r="K812" s="474"/>
      <c r="L812" s="474"/>
      <c r="M812" s="474"/>
      <c r="N812" s="474"/>
      <c r="O812" s="474"/>
      <c r="P812" s="474"/>
      <c r="Q812" s="474"/>
    </row>
    <row r="813" ht="25.15" customHeight="true" x14ac:dyDescent="0.2">
      <c r="C813" s="474"/>
      <c r="D813" s="474"/>
      <c r="E813" s="474"/>
      <c r="F813" s="474"/>
      <c r="G813" s="474"/>
      <c r="H813" s="474"/>
      <c r="I813" s="474"/>
      <c r="J813" s="474"/>
      <c r="K813" s="474"/>
      <c r="L813" s="474"/>
      <c r="M813" s="474"/>
      <c r="N813" s="474"/>
      <c r="O813" s="474"/>
      <c r="P813" s="474"/>
      <c r="Q813" s="474"/>
    </row>
    <row r="814" ht="25.15" customHeight="true" x14ac:dyDescent="0.2">
      <c r="C814" s="474"/>
      <c r="D814" s="474"/>
      <c r="E814" s="474"/>
      <c r="F814" s="474"/>
      <c r="G814" s="474"/>
      <c r="H814" s="474"/>
      <c r="I814" s="474"/>
      <c r="J814" s="474"/>
      <c r="K814" s="474"/>
      <c r="L814" s="474"/>
      <c r="M814" s="474"/>
      <c r="N814" s="474"/>
      <c r="O814" s="474"/>
      <c r="P814" s="474"/>
      <c r="Q814" s="474"/>
    </row>
    <row r="815" ht="25.15" customHeight="true" x14ac:dyDescent="0.2">
      <c r="C815" s="474"/>
      <c r="D815" s="474"/>
      <c r="E815" s="474"/>
      <c r="F815" s="474"/>
      <c r="G815" s="474"/>
      <c r="H815" s="474"/>
      <c r="I815" s="474"/>
      <c r="J815" s="474"/>
      <c r="K815" s="474"/>
      <c r="L815" s="474"/>
      <c r="M815" s="474"/>
      <c r="N815" s="474"/>
      <c r="O815" s="474"/>
      <c r="P815" s="474"/>
      <c r="Q815" s="474"/>
    </row>
    <row r="816" ht="25.15" customHeight="true" x14ac:dyDescent="0.2">
      <c r="C816" s="474"/>
      <c r="D816" s="474"/>
      <c r="E816" s="474"/>
      <c r="F816" s="474"/>
      <c r="G816" s="474"/>
      <c r="H816" s="474"/>
      <c r="I816" s="474"/>
      <c r="J816" s="474"/>
      <c r="K816" s="474"/>
      <c r="L816" s="474"/>
      <c r="M816" s="474"/>
      <c r="N816" s="474"/>
      <c r="O816" s="474"/>
      <c r="P816" s="474"/>
      <c r="Q816" s="474"/>
    </row>
    <row r="817" ht="25.15" customHeight="true" x14ac:dyDescent="0.2">
      <c r="C817" s="474"/>
      <c r="D817" s="474"/>
      <c r="E817" s="474"/>
      <c r="F817" s="474"/>
      <c r="G817" s="474"/>
      <c r="H817" s="474"/>
      <c r="I817" s="474"/>
      <c r="J817" s="474"/>
      <c r="K817" s="474"/>
      <c r="L817" s="474"/>
      <c r="M817" s="474"/>
      <c r="N817" s="474"/>
      <c r="O817" s="474"/>
      <c r="P817" s="474"/>
      <c r="Q817" s="474"/>
    </row>
    <row r="818" ht="25.15" customHeight="true" x14ac:dyDescent="0.2">
      <c r="C818" s="474"/>
      <c r="D818" s="474"/>
      <c r="E818" s="474"/>
      <c r="F818" s="474"/>
      <c r="G818" s="474"/>
      <c r="H818" s="474"/>
      <c r="I818" s="474"/>
      <c r="J818" s="474"/>
      <c r="K818" s="474"/>
      <c r="L818" s="474"/>
      <c r="M818" s="474"/>
      <c r="N818" s="474"/>
      <c r="O818" s="474"/>
      <c r="P818" s="474"/>
      <c r="Q818" s="474"/>
    </row>
    <row r="819" ht="25.15" customHeight="true" x14ac:dyDescent="0.2">
      <c r="C819" s="474"/>
      <c r="D819" s="474"/>
      <c r="E819" s="474"/>
      <c r="F819" s="474"/>
      <c r="G819" s="474"/>
      <c r="H819" s="474"/>
      <c r="I819" s="474"/>
      <c r="J819" s="474"/>
      <c r="K819" s="474"/>
      <c r="L819" s="474"/>
      <c r="M819" s="474"/>
      <c r="N819" s="474"/>
      <c r="O819" s="474"/>
      <c r="P819" s="474"/>
      <c r="Q819" s="474"/>
    </row>
    <row r="820" ht="25.15" customHeight="true" x14ac:dyDescent="0.2">
      <c r="C820" s="474"/>
      <c r="D820" s="474"/>
      <c r="E820" s="474"/>
      <c r="F820" s="474"/>
      <c r="G820" s="474"/>
      <c r="H820" s="474"/>
      <c r="I820" s="474"/>
      <c r="J820" s="474"/>
      <c r="K820" s="474"/>
      <c r="L820" s="474"/>
      <c r="M820" s="474"/>
      <c r="N820" s="474"/>
      <c r="O820" s="474"/>
      <c r="P820" s="474"/>
      <c r="Q820" s="474"/>
    </row>
    <row r="821" ht="25.15" customHeight="true" x14ac:dyDescent="0.2">
      <c r="C821" s="474"/>
      <c r="D821" s="474"/>
      <c r="E821" s="474"/>
      <c r="F821" s="474"/>
      <c r="G821" s="474"/>
      <c r="H821" s="474"/>
      <c r="I821" s="474"/>
      <c r="J821" s="474"/>
      <c r="K821" s="474"/>
      <c r="L821" s="474"/>
      <c r="M821" s="474"/>
      <c r="N821" s="474"/>
      <c r="O821" s="474"/>
      <c r="P821" s="474"/>
      <c r="Q821" s="474"/>
    </row>
    <row r="822" ht="25.15" customHeight="true" x14ac:dyDescent="0.2">
      <c r="C822" s="474"/>
      <c r="D822" s="474"/>
      <c r="E822" s="474"/>
      <c r="F822" s="474"/>
      <c r="G822" s="474"/>
      <c r="H822" s="474"/>
      <c r="I822" s="474"/>
      <c r="J822" s="474"/>
      <c r="K822" s="474"/>
      <c r="L822" s="474"/>
      <c r="M822" s="474"/>
      <c r="N822" s="474"/>
      <c r="O822" s="474"/>
      <c r="P822" s="474"/>
      <c r="Q822" s="474"/>
    </row>
    <row r="823" ht="25.15" customHeight="true" x14ac:dyDescent="0.2">
      <c r="C823" s="474"/>
      <c r="D823" s="474"/>
      <c r="E823" s="474"/>
      <c r="F823" s="474"/>
      <c r="G823" s="474"/>
      <c r="H823" s="474"/>
      <c r="I823" s="474"/>
      <c r="J823" s="474"/>
      <c r="K823" s="474"/>
      <c r="L823" s="474"/>
      <c r="M823" s="474"/>
      <c r="N823" s="474"/>
      <c r="O823" s="474"/>
      <c r="P823" s="474"/>
      <c r="Q823" s="474"/>
    </row>
    <row r="824" ht="25.15" customHeight="true" x14ac:dyDescent="0.2">
      <c r="C824" s="474"/>
      <c r="D824" s="474"/>
      <c r="E824" s="474"/>
      <c r="F824" s="474"/>
      <c r="G824" s="474"/>
      <c r="H824" s="474"/>
      <c r="I824" s="474"/>
      <c r="J824" s="474"/>
      <c r="K824" s="474"/>
      <c r="L824" s="474"/>
      <c r="M824" s="474"/>
      <c r="N824" s="474"/>
      <c r="O824" s="474"/>
      <c r="P824" s="474"/>
      <c r="Q824" s="474"/>
    </row>
    <row r="825" ht="25.15" customHeight="true" x14ac:dyDescent="0.2">
      <c r="C825" s="474"/>
      <c r="D825" s="474"/>
      <c r="E825" s="474"/>
      <c r="F825" s="474"/>
      <c r="G825" s="474"/>
      <c r="H825" s="474"/>
      <c r="I825" s="474"/>
      <c r="J825" s="474"/>
      <c r="K825" s="474"/>
      <c r="L825" s="474"/>
      <c r="M825" s="474"/>
      <c r="N825" s="474"/>
      <c r="O825" s="474"/>
      <c r="P825" s="474"/>
      <c r="Q825" s="474"/>
    </row>
    <row r="826" ht="25.15" customHeight="true" x14ac:dyDescent="0.2">
      <c r="C826" s="474"/>
      <c r="D826" s="474"/>
      <c r="E826" s="474"/>
      <c r="F826" s="474"/>
      <c r="G826" s="474"/>
      <c r="H826" s="474"/>
      <c r="I826" s="474"/>
      <c r="J826" s="474"/>
      <c r="K826" s="474"/>
      <c r="L826" s="474"/>
      <c r="M826" s="474"/>
      <c r="N826" s="474"/>
      <c r="O826" s="474"/>
      <c r="P826" s="474"/>
      <c r="Q826" s="474"/>
    </row>
    <row r="827" ht="25.15" customHeight="true" x14ac:dyDescent="0.2">
      <c r="C827" s="474"/>
      <c r="D827" s="474"/>
      <c r="E827" s="474"/>
      <c r="F827" s="474"/>
      <c r="G827" s="474"/>
      <c r="H827" s="474"/>
      <c r="I827" s="474"/>
      <c r="J827" s="474"/>
      <c r="K827" s="474"/>
      <c r="L827" s="474"/>
      <c r="M827" s="474"/>
      <c r="N827" s="474"/>
      <c r="O827" s="474"/>
      <c r="P827" s="474"/>
      <c r="Q827" s="474"/>
    </row>
    <row r="828" ht="25.15" customHeight="true" x14ac:dyDescent="0.2">
      <c r="C828" s="474"/>
      <c r="D828" s="474"/>
      <c r="E828" s="474"/>
      <c r="F828" s="474"/>
      <c r="G828" s="474"/>
      <c r="H828" s="474"/>
      <c r="I828" s="474"/>
      <c r="J828" s="474"/>
      <c r="K828" s="474"/>
      <c r="L828" s="474"/>
      <c r="M828" s="474"/>
      <c r="N828" s="474"/>
      <c r="O828" s="474"/>
      <c r="P828" s="474"/>
      <c r="Q828" s="474"/>
    </row>
    <row r="829" ht="25.15" customHeight="true" x14ac:dyDescent="0.2">
      <c r="C829" s="474"/>
      <c r="D829" s="474"/>
      <c r="E829" s="474"/>
      <c r="F829" s="474"/>
      <c r="G829" s="474"/>
      <c r="H829" s="474"/>
      <c r="I829" s="474"/>
      <c r="J829" s="474"/>
      <c r="K829" s="474"/>
      <c r="L829" s="474"/>
      <c r="M829" s="474"/>
      <c r="N829" s="474"/>
      <c r="O829" s="474"/>
      <c r="P829" s="474"/>
      <c r="Q829" s="474"/>
    </row>
    <row r="830" ht="25.15" customHeight="true" x14ac:dyDescent="0.2">
      <c r="C830" s="474"/>
      <c r="D830" s="474"/>
      <c r="E830" s="474"/>
      <c r="F830" s="474"/>
      <c r="G830" s="474"/>
      <c r="H830" s="474"/>
      <c r="I830" s="474"/>
      <c r="J830" s="474"/>
      <c r="K830" s="474"/>
      <c r="L830" s="474"/>
      <c r="M830" s="474"/>
      <c r="N830" s="474"/>
      <c r="O830" s="474"/>
      <c r="P830" s="474"/>
      <c r="Q830" s="474"/>
    </row>
    <row r="831" ht="25.15" customHeight="true" x14ac:dyDescent="0.2">
      <c r="C831" s="474"/>
      <c r="D831" s="474"/>
      <c r="E831" s="474"/>
      <c r="F831" s="474"/>
      <c r="G831" s="474"/>
      <c r="H831" s="474"/>
      <c r="I831" s="474"/>
      <c r="J831" s="474"/>
      <c r="K831" s="474"/>
      <c r="L831" s="474"/>
      <c r="M831" s="474"/>
      <c r="N831" s="474"/>
      <c r="O831" s="474"/>
      <c r="P831" s="474"/>
      <c r="Q831" s="474"/>
    </row>
    <row r="832" ht="25.15" customHeight="true" x14ac:dyDescent="0.2">
      <c r="C832" s="474"/>
      <c r="D832" s="474"/>
      <c r="E832" s="474"/>
      <c r="F832" s="474"/>
      <c r="G832" s="474"/>
      <c r="H832" s="474"/>
      <c r="I832" s="474"/>
      <c r="J832" s="474"/>
      <c r="K832" s="474"/>
      <c r="L832" s="474"/>
      <c r="M832" s="474"/>
      <c r="N832" s="474"/>
      <c r="O832" s="474"/>
      <c r="P832" s="474"/>
      <c r="Q832" s="474"/>
    </row>
    <row r="833" ht="25.15" customHeight="true" x14ac:dyDescent="0.2">
      <c r="C833" s="474"/>
      <c r="D833" s="474"/>
      <c r="E833" s="474"/>
      <c r="F833" s="474"/>
      <c r="G833" s="474"/>
      <c r="H833" s="474"/>
      <c r="I833" s="474"/>
      <c r="J833" s="474"/>
      <c r="K833" s="474"/>
      <c r="L833" s="474"/>
      <c r="M833" s="474"/>
      <c r="N833" s="474"/>
      <c r="O833" s="474"/>
      <c r="P833" s="474"/>
      <c r="Q833" s="474"/>
    </row>
    <row r="834" ht="25.15" customHeight="true" x14ac:dyDescent="0.2">
      <c r="C834" s="474"/>
      <c r="D834" s="474"/>
      <c r="E834" s="474"/>
      <c r="F834" s="474"/>
      <c r="G834" s="474"/>
      <c r="H834" s="474"/>
      <c r="I834" s="474"/>
      <c r="J834" s="474"/>
      <c r="K834" s="474"/>
      <c r="L834" s="474"/>
      <c r="M834" s="474"/>
      <c r="N834" s="474"/>
      <c r="O834" s="474"/>
      <c r="P834" s="474"/>
      <c r="Q834" s="474"/>
    </row>
    <row r="835" ht="25.15" customHeight="true" x14ac:dyDescent="0.2">
      <c r="C835" s="474"/>
      <c r="D835" s="474"/>
      <c r="E835" s="474"/>
      <c r="F835" s="474"/>
      <c r="G835" s="474"/>
      <c r="H835" s="474"/>
      <c r="I835" s="474"/>
      <c r="J835" s="474"/>
      <c r="K835" s="474"/>
      <c r="L835" s="474"/>
      <c r="M835" s="474"/>
      <c r="N835" s="474"/>
      <c r="O835" s="474"/>
      <c r="P835" s="474"/>
      <c r="Q835" s="474"/>
    </row>
    <row r="836" ht="25.15" customHeight="true" x14ac:dyDescent="0.2">
      <c r="C836" s="474"/>
      <c r="D836" s="474"/>
      <c r="E836" s="474"/>
      <c r="F836" s="474"/>
      <c r="G836" s="474"/>
      <c r="H836" s="474"/>
      <c r="I836" s="474"/>
      <c r="J836" s="474"/>
      <c r="K836" s="474"/>
      <c r="L836" s="474"/>
      <c r="M836" s="474"/>
      <c r="N836" s="474"/>
      <c r="O836" s="474"/>
      <c r="P836" s="474"/>
      <c r="Q836" s="474"/>
    </row>
    <row r="837" ht="25.15" customHeight="true" x14ac:dyDescent="0.2">
      <c r="C837" s="474"/>
      <c r="D837" s="474"/>
      <c r="E837" s="474"/>
      <c r="F837" s="474"/>
      <c r="G837" s="474"/>
      <c r="H837" s="474"/>
      <c r="I837" s="474"/>
      <c r="J837" s="474"/>
      <c r="K837" s="474"/>
      <c r="L837" s="474"/>
      <c r="M837" s="474"/>
      <c r="N837" s="474"/>
      <c r="O837" s="474"/>
      <c r="P837" s="474"/>
      <c r="Q837" s="474"/>
    </row>
    <row r="838" ht="25.15" customHeight="true" x14ac:dyDescent="0.2">
      <c r="C838" s="474"/>
      <c r="D838" s="474"/>
      <c r="E838" s="474"/>
      <c r="F838" s="474"/>
      <c r="G838" s="474"/>
      <c r="H838" s="474"/>
      <c r="I838" s="474"/>
      <c r="J838" s="474"/>
      <c r="K838" s="474"/>
      <c r="L838" s="474"/>
      <c r="M838" s="474"/>
      <c r="N838" s="474"/>
      <c r="O838" s="474"/>
      <c r="P838" s="474"/>
      <c r="Q838" s="474"/>
    </row>
    <row r="839" ht="25.15" customHeight="true" x14ac:dyDescent="0.2">
      <c r="C839" s="474"/>
      <c r="D839" s="474"/>
      <c r="E839" s="474"/>
      <c r="F839" s="474"/>
      <c r="G839" s="474"/>
      <c r="H839" s="474"/>
      <c r="I839" s="474"/>
      <c r="J839" s="474"/>
      <c r="K839" s="474"/>
      <c r="L839" s="474"/>
      <c r="M839" s="474"/>
      <c r="N839" s="474"/>
      <c r="O839" s="474"/>
      <c r="P839" s="474"/>
      <c r="Q839" s="474"/>
    </row>
    <row r="840" ht="25.15" customHeight="true" x14ac:dyDescent="0.2">
      <c r="C840" s="474"/>
      <c r="D840" s="474"/>
      <c r="E840" s="474"/>
      <c r="F840" s="474"/>
      <c r="G840" s="474"/>
      <c r="H840" s="474"/>
      <c r="I840" s="474"/>
      <c r="J840" s="474"/>
      <c r="K840" s="474"/>
      <c r="L840" s="474"/>
      <c r="M840" s="474"/>
      <c r="N840" s="474"/>
      <c r="O840" s="474"/>
      <c r="P840" s="474"/>
      <c r="Q840" s="474"/>
    </row>
    <row r="841" ht="25.15" customHeight="true" x14ac:dyDescent="0.2">
      <c r="C841" s="474"/>
      <c r="D841" s="474"/>
      <c r="E841" s="474"/>
      <c r="F841" s="474"/>
      <c r="G841" s="474"/>
      <c r="H841" s="474"/>
      <c r="I841" s="474"/>
      <c r="J841" s="474"/>
      <c r="K841" s="474"/>
      <c r="L841" s="474"/>
      <c r="M841" s="474"/>
      <c r="N841" s="474"/>
      <c r="O841" s="474"/>
      <c r="P841" s="474"/>
      <c r="Q841" s="474"/>
    </row>
    <row r="842" ht="25.15" customHeight="true" x14ac:dyDescent="0.2">
      <c r="C842" s="474"/>
      <c r="D842" s="474"/>
      <c r="E842" s="474"/>
      <c r="F842" s="474"/>
      <c r="G842" s="474"/>
      <c r="H842" s="474"/>
      <c r="I842" s="474"/>
      <c r="J842" s="474"/>
      <c r="K842" s="474"/>
      <c r="L842" s="474"/>
      <c r="M842" s="474"/>
      <c r="N842" s="474"/>
      <c r="O842" s="474"/>
      <c r="P842" s="474"/>
      <c r="Q842" s="474"/>
    </row>
    <row r="843" ht="25.15" customHeight="true" x14ac:dyDescent="0.2">
      <c r="C843" s="474"/>
      <c r="D843" s="474"/>
      <c r="E843" s="474"/>
      <c r="F843" s="474"/>
      <c r="G843" s="474"/>
      <c r="H843" s="474"/>
      <c r="I843" s="474"/>
      <c r="J843" s="474"/>
      <c r="K843" s="474"/>
      <c r="L843" s="474"/>
      <c r="M843" s="474"/>
      <c r="N843" s="474"/>
      <c r="O843" s="474"/>
      <c r="P843" s="474"/>
      <c r="Q843" s="474"/>
    </row>
    <row r="844" ht="25.15" customHeight="true" x14ac:dyDescent="0.2">
      <c r="C844" s="474"/>
      <c r="D844" s="474"/>
      <c r="E844" s="474"/>
      <c r="F844" s="474"/>
      <c r="G844" s="474"/>
      <c r="H844" s="474"/>
      <c r="I844" s="474"/>
      <c r="J844" s="474"/>
      <c r="K844" s="474"/>
      <c r="L844" s="474"/>
      <c r="M844" s="474"/>
      <c r="N844" s="474"/>
      <c r="O844" s="474"/>
      <c r="P844" s="474"/>
      <c r="Q844" s="474"/>
    </row>
    <row r="845" ht="25.15" customHeight="true" x14ac:dyDescent="0.2">
      <c r="C845" s="474"/>
      <c r="D845" s="474"/>
      <c r="E845" s="474"/>
      <c r="F845" s="474"/>
      <c r="G845" s="474"/>
      <c r="H845" s="474"/>
      <c r="I845" s="474"/>
      <c r="J845" s="474"/>
      <c r="K845" s="474"/>
      <c r="L845" s="474"/>
      <c r="M845" s="474"/>
      <c r="N845" s="474"/>
      <c r="O845" s="474"/>
      <c r="P845" s="474"/>
      <c r="Q845" s="474"/>
    </row>
    <row r="846" ht="25.15" customHeight="true" x14ac:dyDescent="0.2">
      <c r="C846" s="474"/>
      <c r="D846" s="474"/>
      <c r="E846" s="474"/>
      <c r="F846" s="474"/>
      <c r="G846" s="474"/>
      <c r="H846" s="474"/>
      <c r="I846" s="474"/>
      <c r="J846" s="474"/>
      <c r="K846" s="474"/>
      <c r="L846" s="474"/>
      <c r="M846" s="474"/>
      <c r="N846" s="474"/>
      <c r="O846" s="474"/>
      <c r="P846" s="474"/>
      <c r="Q846" s="474"/>
    </row>
    <row r="847" ht="25.15" customHeight="true" x14ac:dyDescent="0.2">
      <c r="C847" s="474"/>
      <c r="D847" s="474"/>
      <c r="E847" s="474"/>
      <c r="F847" s="474"/>
      <c r="G847" s="474"/>
      <c r="H847" s="474"/>
      <c r="I847" s="474"/>
      <c r="J847" s="474"/>
      <c r="K847" s="474"/>
      <c r="L847" s="474"/>
      <c r="M847" s="474"/>
      <c r="N847" s="474"/>
      <c r="O847" s="474"/>
      <c r="P847" s="474"/>
      <c r="Q847" s="474"/>
    </row>
    <row r="848" ht="25.15" customHeight="true" x14ac:dyDescent="0.2">
      <c r="C848" s="474"/>
      <c r="D848" s="474"/>
      <c r="E848" s="474"/>
      <c r="F848" s="474"/>
      <c r="G848" s="474"/>
      <c r="H848" s="474"/>
      <c r="I848" s="474"/>
      <c r="J848" s="474"/>
      <c r="K848" s="474"/>
      <c r="L848" s="474"/>
      <c r="M848" s="474"/>
      <c r="N848" s="474"/>
      <c r="O848" s="474"/>
      <c r="P848" s="474"/>
      <c r="Q848" s="474"/>
    </row>
    <row r="849" ht="25.15" customHeight="true" x14ac:dyDescent="0.2">
      <c r="C849" s="474"/>
      <c r="D849" s="474"/>
      <c r="E849" s="474"/>
      <c r="F849" s="474"/>
      <c r="G849" s="474"/>
      <c r="H849" s="474"/>
      <c r="I849" s="474"/>
      <c r="J849" s="474"/>
      <c r="K849" s="474"/>
      <c r="L849" s="474"/>
      <c r="M849" s="474"/>
      <c r="N849" s="474"/>
      <c r="O849" s="474"/>
      <c r="P849" s="474"/>
      <c r="Q849" s="474"/>
    </row>
    <row r="850" ht="25.15" customHeight="true" x14ac:dyDescent="0.2">
      <c r="C850" s="474"/>
      <c r="D850" s="474"/>
      <c r="E850" s="474"/>
      <c r="F850" s="474"/>
      <c r="G850" s="474"/>
      <c r="H850" s="474"/>
      <c r="I850" s="474"/>
      <c r="J850" s="474"/>
      <c r="K850" s="474"/>
      <c r="L850" s="474"/>
      <c r="M850" s="474"/>
      <c r="N850" s="474"/>
      <c r="O850" s="474"/>
      <c r="P850" s="474"/>
      <c r="Q850" s="474"/>
    </row>
    <row r="851" ht="25.15" customHeight="true" x14ac:dyDescent="0.2">
      <c r="C851" s="474"/>
      <c r="D851" s="474"/>
      <c r="E851" s="474"/>
      <c r="F851" s="474"/>
      <c r="G851" s="474"/>
      <c r="H851" s="474"/>
      <c r="I851" s="474"/>
      <c r="J851" s="474"/>
      <c r="K851" s="474"/>
      <c r="L851" s="474"/>
      <c r="M851" s="474"/>
      <c r="N851" s="474"/>
      <c r="O851" s="474"/>
      <c r="P851" s="474"/>
      <c r="Q851" s="474"/>
    </row>
    <row r="852" ht="25.15" customHeight="true" x14ac:dyDescent="0.2">
      <c r="C852" s="474"/>
      <c r="D852" s="474"/>
      <c r="E852" s="474"/>
      <c r="F852" s="474"/>
      <c r="G852" s="474"/>
      <c r="H852" s="474"/>
      <c r="I852" s="474"/>
      <c r="J852" s="474"/>
      <c r="K852" s="474"/>
      <c r="L852" s="474"/>
      <c r="M852" s="474"/>
      <c r="N852" s="474"/>
      <c r="O852" s="474"/>
      <c r="P852" s="474"/>
      <c r="Q852" s="474"/>
    </row>
    <row r="853" ht="25.15" customHeight="true" x14ac:dyDescent="0.2">
      <c r="C853" s="474"/>
      <c r="D853" s="474"/>
      <c r="E853" s="474"/>
      <c r="F853" s="474"/>
      <c r="G853" s="474"/>
      <c r="H853" s="474"/>
      <c r="I853" s="474"/>
      <c r="J853" s="474"/>
      <c r="K853" s="474"/>
      <c r="L853" s="474"/>
      <c r="M853" s="474"/>
      <c r="N853" s="474"/>
      <c r="O853" s="474"/>
      <c r="P853" s="474"/>
      <c r="Q853" s="474"/>
    </row>
    <row r="854" ht="25.15" customHeight="true" x14ac:dyDescent="0.2">
      <c r="C854" s="474"/>
      <c r="D854" s="474"/>
      <c r="E854" s="474"/>
      <c r="F854" s="474"/>
      <c r="G854" s="474"/>
      <c r="H854" s="474"/>
      <c r="I854" s="474"/>
      <c r="J854" s="474"/>
      <c r="K854" s="474"/>
      <c r="L854" s="474"/>
      <c r="M854" s="474"/>
      <c r="N854" s="474"/>
      <c r="O854" s="474"/>
      <c r="P854" s="474"/>
      <c r="Q854" s="474"/>
    </row>
    <row r="855" ht="25.15" customHeight="true" x14ac:dyDescent="0.2">
      <c r="C855" s="474"/>
      <c r="D855" s="474"/>
      <c r="E855" s="474"/>
      <c r="F855" s="474"/>
      <c r="G855" s="474"/>
      <c r="H855" s="474"/>
      <c r="I855" s="474"/>
      <c r="J855" s="474"/>
      <c r="K855" s="474"/>
      <c r="L855" s="474"/>
      <c r="M855" s="474"/>
      <c r="N855" s="474"/>
      <c r="O855" s="474"/>
      <c r="P855" s="474"/>
      <c r="Q855" s="474"/>
    </row>
    <row r="856" ht="25.15" customHeight="true" x14ac:dyDescent="0.2">
      <c r="C856" s="474"/>
      <c r="D856" s="474"/>
      <c r="E856" s="474"/>
      <c r="F856" s="474"/>
      <c r="G856" s="474"/>
      <c r="H856" s="474"/>
      <c r="I856" s="474"/>
      <c r="J856" s="474"/>
      <c r="K856" s="474"/>
      <c r="L856" s="474"/>
      <c r="M856" s="474"/>
      <c r="N856" s="474"/>
      <c r="O856" s="474"/>
      <c r="P856" s="474"/>
      <c r="Q856" s="474"/>
    </row>
    <row r="857" ht="25.15" customHeight="true" x14ac:dyDescent="0.2">
      <c r="C857" s="474"/>
      <c r="D857" s="474"/>
      <c r="E857" s="474"/>
      <c r="F857" s="474"/>
      <c r="G857" s="474"/>
      <c r="H857" s="474"/>
      <c r="I857" s="474"/>
      <c r="J857" s="474"/>
      <c r="K857" s="474"/>
      <c r="L857" s="474"/>
      <c r="M857" s="474"/>
      <c r="N857" s="474"/>
      <c r="O857" s="474"/>
      <c r="P857" s="474"/>
      <c r="Q857" s="474"/>
    </row>
    <row r="858" ht="25.15" customHeight="true" x14ac:dyDescent="0.2">
      <c r="C858" s="474"/>
      <c r="D858" s="474"/>
      <c r="E858" s="474"/>
      <c r="F858" s="474"/>
      <c r="G858" s="474"/>
      <c r="H858" s="474"/>
      <c r="I858" s="474"/>
      <c r="J858" s="474"/>
      <c r="K858" s="474"/>
      <c r="L858" s="474"/>
      <c r="M858" s="474"/>
      <c r="N858" s="474"/>
      <c r="O858" s="474"/>
      <c r="P858" s="474"/>
      <c r="Q858" s="474"/>
    </row>
    <row r="859" ht="25.15" customHeight="true" x14ac:dyDescent="0.2">
      <c r="C859" s="474"/>
      <c r="D859" s="474"/>
      <c r="E859" s="474"/>
      <c r="F859" s="474"/>
      <c r="G859" s="474"/>
      <c r="H859" s="474"/>
      <c r="I859" s="474"/>
      <c r="J859" s="474"/>
      <c r="K859" s="474"/>
      <c r="L859" s="474"/>
      <c r="M859" s="474"/>
      <c r="N859" s="474"/>
      <c r="O859" s="474"/>
      <c r="P859" s="474"/>
      <c r="Q859" s="474"/>
    </row>
    <row r="860" ht="25.15" customHeight="true" x14ac:dyDescent="0.2">
      <c r="C860" s="474"/>
      <c r="D860" s="474"/>
      <c r="E860" s="474"/>
      <c r="F860" s="474"/>
      <c r="G860" s="474"/>
      <c r="H860" s="474"/>
      <c r="I860" s="474"/>
      <c r="J860" s="474"/>
      <c r="K860" s="474"/>
      <c r="L860" s="474"/>
      <c r="M860" s="474"/>
      <c r="N860" s="474"/>
      <c r="O860" s="474"/>
      <c r="P860" s="474"/>
      <c r="Q860" s="474"/>
    </row>
    <row r="861" ht="25.15" customHeight="true" x14ac:dyDescent="0.2">
      <c r="C861" s="474"/>
      <c r="D861" s="474"/>
      <c r="E861" s="474"/>
      <c r="F861" s="474"/>
      <c r="G861" s="474"/>
      <c r="H861" s="474"/>
      <c r="I861" s="474"/>
      <c r="J861" s="474"/>
      <c r="K861" s="474"/>
      <c r="L861" s="474"/>
      <c r="M861" s="474"/>
      <c r="N861" s="474"/>
      <c r="O861" s="474"/>
      <c r="P861" s="474"/>
      <c r="Q861" s="474"/>
    </row>
    <row r="862" ht="25.15" customHeight="true" x14ac:dyDescent="0.2">
      <c r="C862" s="474"/>
      <c r="D862" s="474"/>
      <c r="E862" s="474"/>
      <c r="F862" s="474"/>
      <c r="G862" s="474"/>
      <c r="H862" s="474"/>
      <c r="I862" s="474"/>
      <c r="J862" s="474"/>
      <c r="K862" s="474"/>
      <c r="L862" s="474"/>
      <c r="M862" s="474"/>
      <c r="N862" s="474"/>
      <c r="O862" s="474"/>
      <c r="P862" s="474"/>
      <c r="Q862" s="474"/>
    </row>
    <row r="863" ht="25.15" customHeight="true" x14ac:dyDescent="0.2">
      <c r="C863" s="474"/>
      <c r="D863" s="474"/>
      <c r="E863" s="474"/>
      <c r="F863" s="474"/>
      <c r="G863" s="474"/>
      <c r="H863" s="474"/>
      <c r="I863" s="474"/>
      <c r="J863" s="474"/>
      <c r="K863" s="474"/>
      <c r="L863" s="474"/>
      <c r="M863" s="474"/>
      <c r="N863" s="474"/>
      <c r="O863" s="474"/>
      <c r="P863" s="474"/>
      <c r="Q863" s="474"/>
    </row>
    <row r="864" ht="25.15" customHeight="true" x14ac:dyDescent="0.2">
      <c r="C864" s="474"/>
      <c r="D864" s="474"/>
      <c r="E864" s="474"/>
      <c r="F864" s="474"/>
      <c r="G864" s="474"/>
      <c r="H864" s="474"/>
      <c r="I864" s="474"/>
      <c r="J864" s="474"/>
      <c r="K864" s="474"/>
      <c r="L864" s="474"/>
      <c r="M864" s="474"/>
      <c r="N864" s="474"/>
      <c r="O864" s="474"/>
      <c r="P864" s="474"/>
      <c r="Q864" s="474"/>
    </row>
    <row r="865" ht="25.15" customHeight="true" x14ac:dyDescent="0.2">
      <c r="C865" s="474"/>
      <c r="D865" s="474"/>
      <c r="E865" s="474"/>
      <c r="F865" s="474"/>
      <c r="G865" s="474"/>
      <c r="H865" s="474"/>
      <c r="I865" s="474"/>
      <c r="J865" s="474"/>
      <c r="K865" s="474"/>
      <c r="L865" s="474"/>
      <c r="M865" s="474"/>
      <c r="N865" s="474"/>
      <c r="O865" s="474"/>
      <c r="P865" s="474"/>
      <c r="Q865" s="474"/>
    </row>
    <row r="866" ht="25.15" customHeight="true" x14ac:dyDescent="0.2">
      <c r="C866" s="474"/>
      <c r="D866" s="474"/>
      <c r="E866" s="474"/>
      <c r="F866" s="474"/>
      <c r="G866" s="474"/>
      <c r="H866" s="474"/>
      <c r="I866" s="474"/>
      <c r="J866" s="474"/>
      <c r="K866" s="474"/>
      <c r="L866" s="474"/>
      <c r="M866" s="474"/>
      <c r="N866" s="474"/>
      <c r="O866" s="474"/>
      <c r="P866" s="474"/>
      <c r="Q866" s="474"/>
    </row>
    <row r="867" ht="25.15" customHeight="true" x14ac:dyDescent="0.2">
      <c r="C867" s="474"/>
      <c r="D867" s="474"/>
      <c r="E867" s="474"/>
      <c r="F867" s="474"/>
      <c r="G867" s="474"/>
      <c r="H867" s="474"/>
      <c r="I867" s="474"/>
      <c r="J867" s="474"/>
      <c r="K867" s="474"/>
      <c r="L867" s="474"/>
      <c r="M867" s="474"/>
      <c r="N867" s="474"/>
      <c r="O867" s="474"/>
      <c r="P867" s="474"/>
      <c r="Q867" s="474"/>
    </row>
    <row r="868" ht="25.15" customHeight="true" x14ac:dyDescent="0.2">
      <c r="C868" s="474"/>
      <c r="D868" s="474"/>
      <c r="E868" s="474"/>
      <c r="F868" s="474"/>
      <c r="G868" s="474"/>
      <c r="H868" s="474"/>
      <c r="I868" s="474"/>
      <c r="J868" s="474"/>
      <c r="K868" s="474"/>
      <c r="L868" s="474"/>
      <c r="M868" s="474"/>
      <c r="N868" s="474"/>
      <c r="O868" s="474"/>
      <c r="P868" s="474"/>
      <c r="Q868" s="474"/>
    </row>
    <row r="869" ht="25.15" customHeight="true" x14ac:dyDescent="0.2">
      <c r="C869" s="474"/>
      <c r="D869" s="474"/>
      <c r="E869" s="474"/>
      <c r="F869" s="474"/>
      <c r="G869" s="474"/>
      <c r="H869" s="474"/>
      <c r="I869" s="474"/>
      <c r="J869" s="474"/>
      <c r="K869" s="474"/>
      <c r="L869" s="474"/>
      <c r="M869" s="474"/>
      <c r="N869" s="474"/>
      <c r="O869" s="474"/>
      <c r="P869" s="474"/>
      <c r="Q869" s="474"/>
    </row>
    <row r="870" ht="25.15" customHeight="true" x14ac:dyDescent="0.2">
      <c r="C870" s="474"/>
      <c r="D870" s="474"/>
      <c r="E870" s="474"/>
      <c r="F870" s="474"/>
      <c r="G870" s="474"/>
      <c r="H870" s="474"/>
      <c r="I870" s="474"/>
      <c r="J870" s="474"/>
      <c r="K870" s="474"/>
      <c r="L870" s="474"/>
      <c r="M870" s="474"/>
      <c r="N870" s="474"/>
      <c r="O870" s="474"/>
      <c r="P870" s="474"/>
      <c r="Q870" s="474"/>
    </row>
    <row r="871" ht="25.15" customHeight="true" x14ac:dyDescent="0.2">
      <c r="C871" s="474"/>
      <c r="D871" s="474"/>
      <c r="E871" s="474"/>
      <c r="F871" s="474"/>
      <c r="G871" s="474"/>
      <c r="H871" s="474"/>
      <c r="I871" s="474"/>
      <c r="J871" s="474"/>
      <c r="K871" s="474"/>
      <c r="L871" s="474"/>
      <c r="M871" s="474"/>
      <c r="N871" s="474"/>
      <c r="O871" s="474"/>
      <c r="P871" s="474"/>
      <c r="Q871" s="474"/>
    </row>
    <row r="872" ht="25.15" customHeight="true" x14ac:dyDescent="0.2">
      <c r="C872" s="474"/>
      <c r="D872" s="474"/>
      <c r="E872" s="474"/>
      <c r="F872" s="474"/>
      <c r="G872" s="474"/>
      <c r="H872" s="474"/>
      <c r="I872" s="474"/>
      <c r="J872" s="474"/>
      <c r="K872" s="474"/>
      <c r="L872" s="474"/>
      <c r="M872" s="474"/>
      <c r="N872" s="474"/>
      <c r="O872" s="474"/>
      <c r="P872" s="474"/>
      <c r="Q872" s="474"/>
    </row>
    <row r="873" ht="25.15" customHeight="true" x14ac:dyDescent="0.2">
      <c r="C873" s="474"/>
      <c r="D873" s="474"/>
      <c r="E873" s="474"/>
      <c r="F873" s="474"/>
      <c r="G873" s="474"/>
      <c r="H873" s="474"/>
      <c r="I873" s="474"/>
      <c r="J873" s="474"/>
      <c r="K873" s="474"/>
      <c r="L873" s="474"/>
      <c r="M873" s="474"/>
      <c r="N873" s="474"/>
      <c r="O873" s="474"/>
      <c r="P873" s="474"/>
      <c r="Q873" s="474"/>
    </row>
    <row r="874" ht="25.15" customHeight="true" x14ac:dyDescent="0.2">
      <c r="C874" s="474"/>
      <c r="D874" s="474"/>
      <c r="E874" s="474"/>
      <c r="F874" s="474"/>
      <c r="G874" s="474"/>
      <c r="H874" s="474"/>
      <c r="I874" s="474"/>
      <c r="J874" s="474"/>
      <c r="K874" s="474"/>
      <c r="L874" s="474"/>
      <c r="M874" s="474"/>
      <c r="N874" s="474"/>
      <c r="O874" s="474"/>
      <c r="P874" s="474"/>
      <c r="Q874" s="474"/>
    </row>
    <row r="875" ht="25.15" customHeight="true" x14ac:dyDescent="0.2">
      <c r="C875" s="474"/>
      <c r="D875" s="474"/>
      <c r="E875" s="474"/>
      <c r="F875" s="474"/>
      <c r="G875" s="474"/>
      <c r="H875" s="474"/>
      <c r="I875" s="474"/>
      <c r="J875" s="474"/>
      <c r="K875" s="474"/>
      <c r="L875" s="474"/>
      <c r="M875" s="474"/>
      <c r="N875" s="474"/>
      <c r="O875" s="474"/>
      <c r="P875" s="474"/>
      <c r="Q875" s="474"/>
    </row>
    <row r="876" ht="25.15" customHeight="true" x14ac:dyDescent="0.2">
      <c r="C876" s="474"/>
      <c r="D876" s="474"/>
      <c r="E876" s="474"/>
      <c r="F876" s="474"/>
      <c r="G876" s="474"/>
      <c r="H876" s="474"/>
      <c r="I876" s="474"/>
      <c r="J876" s="474"/>
      <c r="K876" s="474"/>
      <c r="L876" s="474"/>
      <c r="M876" s="474"/>
      <c r="N876" s="474"/>
      <c r="O876" s="474"/>
      <c r="P876" s="474"/>
      <c r="Q876" s="474"/>
    </row>
    <row r="877" ht="25.15" customHeight="true" x14ac:dyDescent="0.2">
      <c r="C877" s="474"/>
      <c r="D877" s="474"/>
      <c r="E877" s="474"/>
      <c r="F877" s="474"/>
      <c r="G877" s="474"/>
      <c r="H877" s="474"/>
      <c r="I877" s="474"/>
      <c r="J877" s="474"/>
      <c r="K877" s="474"/>
      <c r="L877" s="474"/>
      <c r="M877" s="474"/>
      <c r="N877" s="474"/>
      <c r="O877" s="474"/>
      <c r="P877" s="474"/>
      <c r="Q877" s="474"/>
    </row>
    <row r="878" ht="25.15" customHeight="true" x14ac:dyDescent="0.2">
      <c r="C878" s="474"/>
      <c r="D878" s="474"/>
      <c r="E878" s="474"/>
      <c r="F878" s="474"/>
      <c r="G878" s="474"/>
      <c r="H878" s="474"/>
      <c r="I878" s="474"/>
      <c r="J878" s="474"/>
      <c r="K878" s="474"/>
      <c r="L878" s="474"/>
      <c r="M878" s="474"/>
      <c r="N878" s="474"/>
      <c r="O878" s="474"/>
      <c r="P878" s="474"/>
      <c r="Q878" s="474"/>
    </row>
    <row r="879" ht="25.15" customHeight="true" x14ac:dyDescent="0.2">
      <c r="C879" s="474"/>
      <c r="D879" s="474"/>
      <c r="E879" s="474"/>
      <c r="F879" s="474"/>
      <c r="G879" s="474"/>
      <c r="H879" s="474"/>
      <c r="I879" s="474"/>
      <c r="J879" s="474"/>
      <c r="K879" s="474"/>
      <c r="L879" s="474"/>
      <c r="M879" s="474"/>
      <c r="N879" s="474"/>
      <c r="O879" s="474"/>
      <c r="P879" s="474"/>
      <c r="Q879" s="474"/>
    </row>
    <row r="880" ht="25.15" customHeight="true" x14ac:dyDescent="0.2">
      <c r="C880" s="474"/>
      <c r="D880" s="474"/>
      <c r="E880" s="474"/>
      <c r="F880" s="474"/>
      <c r="G880" s="474"/>
      <c r="H880" s="474"/>
      <c r="I880" s="474"/>
      <c r="J880" s="474"/>
      <c r="K880" s="474"/>
      <c r="L880" s="474"/>
      <c r="M880" s="474"/>
      <c r="N880" s="474"/>
      <c r="O880" s="474"/>
      <c r="P880" s="474"/>
      <c r="Q880" s="474"/>
    </row>
    <row r="881" ht="25.15" customHeight="true" x14ac:dyDescent="0.2">
      <c r="C881" s="474"/>
      <c r="D881" s="474"/>
      <c r="E881" s="474"/>
      <c r="F881" s="474"/>
      <c r="G881" s="474"/>
      <c r="H881" s="474"/>
      <c r="I881" s="474"/>
      <c r="J881" s="474"/>
      <c r="K881" s="474"/>
      <c r="L881" s="474"/>
      <c r="M881" s="474"/>
      <c r="N881" s="474"/>
      <c r="O881" s="474"/>
      <c r="P881" s="474"/>
      <c r="Q881" s="474"/>
    </row>
    <row r="882" ht="25.15" customHeight="true" x14ac:dyDescent="0.2">
      <c r="C882" s="474"/>
      <c r="D882" s="474"/>
      <c r="E882" s="474"/>
      <c r="F882" s="474"/>
      <c r="G882" s="474"/>
      <c r="H882" s="474"/>
      <c r="I882" s="474"/>
      <c r="J882" s="474"/>
      <c r="K882" s="474"/>
      <c r="L882" s="474"/>
      <c r="M882" s="474"/>
      <c r="N882" s="474"/>
      <c r="O882" s="474"/>
      <c r="P882" s="474"/>
      <c r="Q882" s="474"/>
    </row>
    <row r="883" ht="25.15" customHeight="true" x14ac:dyDescent="0.2">
      <c r="C883" s="474"/>
      <c r="D883" s="474"/>
      <c r="E883" s="474"/>
      <c r="F883" s="474"/>
      <c r="G883" s="474"/>
      <c r="H883" s="474"/>
      <c r="I883" s="474"/>
      <c r="J883" s="474"/>
      <c r="K883" s="474"/>
      <c r="L883" s="474"/>
      <c r="M883" s="474"/>
      <c r="N883" s="474"/>
      <c r="O883" s="474"/>
      <c r="P883" s="474"/>
      <c r="Q883" s="474"/>
    </row>
    <row r="884" ht="25.15" customHeight="true" x14ac:dyDescent="0.2">
      <c r="C884" s="474"/>
      <c r="D884" s="474"/>
      <c r="E884" s="474"/>
      <c r="F884" s="474"/>
      <c r="G884" s="474"/>
      <c r="H884" s="474"/>
      <c r="I884" s="474"/>
      <c r="J884" s="474"/>
      <c r="K884" s="474"/>
      <c r="L884" s="474"/>
      <c r="M884" s="474"/>
      <c r="N884" s="474"/>
      <c r="O884" s="474"/>
      <c r="P884" s="474"/>
      <c r="Q884" s="474"/>
    </row>
    <row r="885" ht="25.15" customHeight="true" x14ac:dyDescent="0.2">
      <c r="C885" s="474"/>
      <c r="D885" s="474"/>
      <c r="E885" s="474"/>
      <c r="F885" s="474"/>
      <c r="G885" s="474"/>
      <c r="H885" s="474"/>
      <c r="I885" s="474"/>
      <c r="J885" s="474"/>
      <c r="K885" s="474"/>
      <c r="L885" s="474"/>
      <c r="M885" s="474"/>
      <c r="N885" s="474"/>
      <c r="O885" s="474"/>
      <c r="P885" s="474"/>
      <c r="Q885" s="474"/>
    </row>
    <row r="886" ht="25.15" customHeight="true" x14ac:dyDescent="0.2">
      <c r="C886" s="474"/>
      <c r="D886" s="474"/>
      <c r="E886" s="474"/>
      <c r="F886" s="474"/>
      <c r="G886" s="474"/>
      <c r="H886" s="474"/>
      <c r="I886" s="474"/>
      <c r="J886" s="474"/>
      <c r="K886" s="474"/>
      <c r="L886" s="474"/>
      <c r="M886" s="474"/>
      <c r="N886" s="474"/>
      <c r="O886" s="474"/>
      <c r="P886" s="474"/>
      <c r="Q886" s="474"/>
    </row>
    <row r="887" ht="25.15" customHeight="true" x14ac:dyDescent="0.2">
      <c r="C887" s="474"/>
      <c r="D887" s="474"/>
      <c r="E887" s="474"/>
      <c r="F887" s="474"/>
      <c r="G887" s="474"/>
      <c r="H887" s="474"/>
      <c r="I887" s="474"/>
      <c r="J887" s="474"/>
      <c r="K887" s="474"/>
      <c r="L887" s="474"/>
      <c r="M887" s="474"/>
      <c r="N887" s="474"/>
      <c r="O887" s="474"/>
      <c r="P887" s="474"/>
      <c r="Q887" s="474"/>
    </row>
    <row r="888" ht="25.15" customHeight="true" x14ac:dyDescent="0.2">
      <c r="C888" s="474"/>
      <c r="D888" s="474"/>
      <c r="E888" s="474"/>
      <c r="F888" s="474"/>
      <c r="G888" s="474"/>
      <c r="H888" s="474"/>
      <c r="I888" s="474"/>
      <c r="J888" s="474"/>
      <c r="K888" s="474"/>
      <c r="L888" s="474"/>
      <c r="M888" s="474"/>
      <c r="N888" s="474"/>
      <c r="O888" s="474"/>
      <c r="P888" s="474"/>
      <c r="Q888" s="474"/>
    </row>
    <row r="889" ht="25.15" customHeight="true" x14ac:dyDescent="0.2">
      <c r="C889" s="474"/>
      <c r="D889" s="474"/>
      <c r="E889" s="474"/>
      <c r="F889" s="474"/>
      <c r="G889" s="474"/>
      <c r="H889" s="474"/>
      <c r="I889" s="474"/>
      <c r="J889" s="474"/>
      <c r="K889" s="474"/>
      <c r="L889" s="474"/>
      <c r="M889" s="474"/>
      <c r="N889" s="474"/>
      <c r="O889" s="474"/>
      <c r="P889" s="474"/>
      <c r="Q889" s="474"/>
    </row>
    <row r="890" ht="25.15" customHeight="true" x14ac:dyDescent="0.2">
      <c r="C890" s="474"/>
      <c r="D890" s="474"/>
      <c r="E890" s="474"/>
      <c r="F890" s="474"/>
      <c r="G890" s="474"/>
      <c r="H890" s="474"/>
      <c r="I890" s="474"/>
      <c r="J890" s="474"/>
      <c r="K890" s="474"/>
      <c r="L890" s="474"/>
      <c r="M890" s="474"/>
      <c r="N890" s="474"/>
      <c r="O890" s="474"/>
      <c r="P890" s="474"/>
      <c r="Q890" s="474"/>
    </row>
    <row r="891" ht="25.15" customHeight="true" x14ac:dyDescent="0.2">
      <c r="C891" s="474"/>
      <c r="D891" s="474"/>
      <c r="E891" s="474"/>
      <c r="F891" s="474"/>
      <c r="G891" s="474"/>
      <c r="H891" s="474"/>
      <c r="I891" s="474"/>
      <c r="J891" s="474"/>
      <c r="K891" s="474"/>
      <c r="L891" s="474"/>
      <c r="M891" s="474"/>
      <c r="N891" s="474"/>
      <c r="O891" s="474"/>
      <c r="P891" s="474"/>
      <c r="Q891" s="474"/>
    </row>
    <row r="892" ht="25.15" customHeight="true" x14ac:dyDescent="0.2">
      <c r="C892" s="474"/>
      <c r="D892" s="474"/>
      <c r="E892" s="474"/>
      <c r="F892" s="474"/>
      <c r="G892" s="474"/>
      <c r="H892" s="474"/>
      <c r="I892" s="474"/>
      <c r="J892" s="474"/>
      <c r="K892" s="474"/>
      <c r="L892" s="474"/>
      <c r="M892" s="474"/>
      <c r="N892" s="474"/>
      <c r="O892" s="474"/>
      <c r="P892" s="474"/>
      <c r="Q892" s="474"/>
    </row>
    <row r="893" ht="25.15" customHeight="true" x14ac:dyDescent="0.2">
      <c r="C893" s="474"/>
      <c r="D893" s="474"/>
      <c r="E893" s="474"/>
      <c r="F893" s="474"/>
      <c r="G893" s="474"/>
      <c r="H893" s="474"/>
      <c r="I893" s="474"/>
      <c r="J893" s="474"/>
      <c r="K893" s="474"/>
      <c r="L893" s="474"/>
      <c r="M893" s="474"/>
      <c r="N893" s="474"/>
      <c r="O893" s="474"/>
      <c r="P893" s="474"/>
      <c r="Q893" s="474"/>
    </row>
    <row r="894" ht="25.15" customHeight="true" x14ac:dyDescent="0.2">
      <c r="C894" s="474"/>
      <c r="D894" s="474"/>
      <c r="E894" s="474"/>
      <c r="F894" s="474"/>
      <c r="G894" s="474"/>
      <c r="H894" s="474"/>
      <c r="I894" s="474"/>
      <c r="J894" s="474"/>
      <c r="K894" s="474"/>
      <c r="L894" s="474"/>
      <c r="M894" s="474"/>
      <c r="N894" s="474"/>
      <c r="O894" s="474"/>
      <c r="P894" s="474"/>
      <c r="Q894" s="474"/>
    </row>
    <row r="895" ht="25.15" customHeight="true" x14ac:dyDescent="0.2">
      <c r="C895" s="474"/>
      <c r="D895" s="474"/>
      <c r="E895" s="474"/>
      <c r="F895" s="474"/>
      <c r="G895" s="474"/>
      <c r="H895" s="474"/>
      <c r="I895" s="474"/>
      <c r="J895" s="474"/>
      <c r="K895" s="474"/>
      <c r="L895" s="474"/>
      <c r="M895" s="474"/>
      <c r="N895" s="474"/>
      <c r="O895" s="474"/>
      <c r="P895" s="474"/>
      <c r="Q895" s="474"/>
    </row>
    <row r="896" ht="25.15" customHeight="true" x14ac:dyDescent="0.2">
      <c r="C896" s="474"/>
      <c r="D896" s="474"/>
      <c r="E896" s="474"/>
      <c r="F896" s="474"/>
      <c r="G896" s="474"/>
      <c r="H896" s="474"/>
      <c r="I896" s="474"/>
      <c r="J896" s="474"/>
      <c r="K896" s="474"/>
      <c r="L896" s="474"/>
      <c r="M896" s="474"/>
      <c r="N896" s="474"/>
      <c r="O896" s="474"/>
      <c r="P896" s="474"/>
      <c r="Q896" s="474"/>
    </row>
    <row r="897" ht="25.15" customHeight="true" x14ac:dyDescent="0.2">
      <c r="C897" s="474"/>
      <c r="D897" s="474"/>
      <c r="E897" s="474"/>
      <c r="F897" s="474"/>
      <c r="G897" s="474"/>
      <c r="H897" s="474"/>
      <c r="I897" s="474"/>
      <c r="J897" s="474"/>
      <c r="K897" s="474"/>
      <c r="L897" s="474"/>
      <c r="M897" s="474"/>
      <c r="N897" s="474"/>
      <c r="O897" s="474"/>
      <c r="P897" s="474"/>
      <c r="Q897" s="474"/>
    </row>
    <row r="898" ht="25.15" customHeight="true" x14ac:dyDescent="0.2">
      <c r="C898" s="474"/>
      <c r="D898" s="474"/>
      <c r="E898" s="474"/>
      <c r="F898" s="474"/>
      <c r="G898" s="474"/>
      <c r="H898" s="474"/>
      <c r="I898" s="474"/>
      <c r="J898" s="474"/>
      <c r="K898" s="474"/>
      <c r="L898" s="474"/>
      <c r="M898" s="474"/>
      <c r="N898" s="474"/>
      <c r="O898" s="474"/>
      <c r="P898" s="474"/>
      <c r="Q898" s="474"/>
    </row>
    <row r="899" ht="25.15" customHeight="true" x14ac:dyDescent="0.2">
      <c r="C899" s="474"/>
      <c r="D899" s="474"/>
      <c r="E899" s="474"/>
      <c r="F899" s="474"/>
      <c r="G899" s="474"/>
      <c r="H899" s="474"/>
      <c r="I899" s="474"/>
      <c r="J899" s="474"/>
      <c r="K899" s="474"/>
      <c r="L899" s="474"/>
      <c r="M899" s="474"/>
      <c r="N899" s="474"/>
      <c r="O899" s="474"/>
      <c r="P899" s="474"/>
      <c r="Q899" s="474"/>
    </row>
    <row r="900" ht="25.15" customHeight="true" x14ac:dyDescent="0.2">
      <c r="C900" s="474"/>
      <c r="D900" s="474"/>
      <c r="E900" s="474"/>
      <c r="F900" s="474"/>
      <c r="G900" s="474"/>
      <c r="H900" s="474"/>
      <c r="I900" s="474"/>
      <c r="J900" s="474"/>
      <c r="K900" s="474"/>
      <c r="L900" s="474"/>
      <c r="M900" s="474"/>
      <c r="N900" s="474"/>
      <c r="O900" s="474"/>
      <c r="P900" s="474"/>
      <c r="Q900" s="474"/>
    </row>
    <row r="901" ht="25.15" customHeight="true" x14ac:dyDescent="0.2">
      <c r="C901" s="474"/>
      <c r="D901" s="474"/>
      <c r="E901" s="474"/>
      <c r="F901" s="474"/>
      <c r="G901" s="474"/>
      <c r="H901" s="474"/>
      <c r="I901" s="474"/>
      <c r="J901" s="474"/>
      <c r="K901" s="474"/>
      <c r="L901" s="474"/>
      <c r="M901" s="474"/>
      <c r="N901" s="474"/>
      <c r="O901" s="474"/>
      <c r="P901" s="474"/>
      <c r="Q901" s="474"/>
    </row>
    <row r="902" ht="25.15" customHeight="true" x14ac:dyDescent="0.2">
      <c r="C902" s="474"/>
      <c r="D902" s="474"/>
      <c r="E902" s="474"/>
      <c r="F902" s="474"/>
      <c r="G902" s="474"/>
      <c r="H902" s="474"/>
      <c r="I902" s="474"/>
      <c r="J902" s="474"/>
      <c r="K902" s="474"/>
      <c r="L902" s="474"/>
      <c r="M902" s="474"/>
      <c r="N902" s="474"/>
      <c r="O902" s="474"/>
      <c r="P902" s="474"/>
      <c r="Q902" s="474"/>
    </row>
    <row r="903" ht="25.15" customHeight="true" x14ac:dyDescent="0.2">
      <c r="C903" s="474"/>
      <c r="D903" s="474"/>
      <c r="E903" s="474"/>
      <c r="F903" s="474"/>
      <c r="G903" s="474"/>
      <c r="H903" s="474"/>
      <c r="I903" s="474"/>
      <c r="J903" s="474"/>
      <c r="K903" s="474"/>
      <c r="L903" s="474"/>
      <c r="M903" s="474"/>
      <c r="N903" s="474"/>
      <c r="O903" s="474"/>
      <c r="P903" s="474"/>
      <c r="Q903" s="474"/>
    </row>
    <row r="904" ht="25.15" customHeight="true" x14ac:dyDescent="0.2">
      <c r="C904" s="474"/>
      <c r="D904" s="474"/>
      <c r="E904" s="474"/>
      <c r="F904" s="474"/>
      <c r="G904" s="474"/>
      <c r="H904" s="474"/>
      <c r="I904" s="474"/>
      <c r="J904" s="474"/>
      <c r="K904" s="474"/>
      <c r="L904" s="474"/>
      <c r="M904" s="474"/>
      <c r="N904" s="474"/>
      <c r="O904" s="474"/>
      <c r="P904" s="474"/>
      <c r="Q904" s="474"/>
    </row>
    <row r="905" ht="25.15" customHeight="true" x14ac:dyDescent="0.2">
      <c r="C905" s="474"/>
      <c r="D905" s="474"/>
      <c r="E905" s="474"/>
      <c r="F905" s="474"/>
      <c r="G905" s="474"/>
      <c r="H905" s="474"/>
      <c r="I905" s="474"/>
      <c r="J905" s="474"/>
      <c r="K905" s="474"/>
      <c r="L905" s="474"/>
      <c r="M905" s="474"/>
      <c r="N905" s="474"/>
      <c r="O905" s="474"/>
      <c r="P905" s="474"/>
      <c r="Q905" s="474"/>
    </row>
    <row r="906" ht="25.15" customHeight="true" x14ac:dyDescent="0.2">
      <c r="C906" s="474"/>
      <c r="D906" s="474"/>
      <c r="E906" s="474"/>
      <c r="F906" s="474"/>
      <c r="G906" s="474"/>
      <c r="H906" s="474"/>
      <c r="I906" s="474"/>
      <c r="J906" s="474"/>
      <c r="K906" s="474"/>
      <c r="L906" s="474"/>
      <c r="M906" s="474"/>
      <c r="N906" s="474"/>
      <c r="O906" s="474"/>
      <c r="P906" s="474"/>
      <c r="Q906" s="474"/>
    </row>
    <row r="907" ht="25.15" customHeight="true" x14ac:dyDescent="0.2">
      <c r="C907" s="474"/>
      <c r="D907" s="474"/>
      <c r="E907" s="474"/>
      <c r="F907" s="474"/>
      <c r="G907" s="474"/>
      <c r="H907" s="474"/>
      <c r="I907" s="474"/>
      <c r="J907" s="474"/>
      <c r="K907" s="474"/>
      <c r="L907" s="474"/>
      <c r="M907" s="474"/>
      <c r="N907" s="474"/>
      <c r="O907" s="474"/>
      <c r="P907" s="474"/>
      <c r="Q907" s="474"/>
    </row>
    <row r="908" ht="25.15" customHeight="true" x14ac:dyDescent="0.2">
      <c r="C908" s="474"/>
      <c r="D908" s="474"/>
      <c r="E908" s="474"/>
      <c r="F908" s="474"/>
      <c r="G908" s="474"/>
      <c r="H908" s="474"/>
      <c r="I908" s="474"/>
      <c r="J908" s="474"/>
      <c r="K908" s="474"/>
      <c r="L908" s="474"/>
      <c r="M908" s="474"/>
      <c r="N908" s="474"/>
      <c r="O908" s="474"/>
      <c r="P908" s="474"/>
      <c r="Q908" s="474"/>
    </row>
    <row r="909" ht="25.15" customHeight="true" x14ac:dyDescent="0.2">
      <c r="C909" s="474"/>
      <c r="D909" s="474"/>
      <c r="E909" s="474"/>
      <c r="F909" s="474"/>
      <c r="G909" s="474"/>
      <c r="H909" s="474"/>
      <c r="I909" s="474"/>
      <c r="J909" s="474"/>
      <c r="K909" s="474"/>
      <c r="L909" s="474"/>
      <c r="M909" s="474"/>
      <c r="N909" s="474"/>
      <c r="O909" s="474"/>
      <c r="P909" s="474"/>
      <c r="Q909" s="474"/>
    </row>
    <row r="910" ht="25.15" customHeight="true" x14ac:dyDescent="0.2">
      <c r="C910" s="474"/>
      <c r="D910" s="474"/>
      <c r="E910" s="474"/>
      <c r="F910" s="474"/>
      <c r="G910" s="474"/>
      <c r="H910" s="474"/>
      <c r="I910" s="474"/>
      <c r="J910" s="474"/>
      <c r="K910" s="474"/>
      <c r="L910" s="474"/>
      <c r="M910" s="474"/>
      <c r="N910" s="474"/>
      <c r="O910" s="474"/>
      <c r="P910" s="474"/>
      <c r="Q910" s="474"/>
    </row>
    <row r="911" ht="25.15" customHeight="true" x14ac:dyDescent="0.2">
      <c r="C911" s="474"/>
      <c r="D911" s="474"/>
      <c r="E911" s="474"/>
      <c r="F911" s="474"/>
      <c r="G911" s="474"/>
      <c r="H911" s="474"/>
      <c r="I911" s="474"/>
      <c r="J911" s="474"/>
      <c r="K911" s="474"/>
      <c r="L911" s="474"/>
      <c r="M911" s="474"/>
      <c r="N911" s="474"/>
      <c r="O911" s="474"/>
      <c r="P911" s="474"/>
      <c r="Q911" s="474"/>
    </row>
    <row r="912" ht="25.15" customHeight="true" x14ac:dyDescent="0.2">
      <c r="C912" s="474"/>
      <c r="D912" s="474"/>
      <c r="E912" s="474"/>
      <c r="F912" s="474"/>
      <c r="G912" s="474"/>
      <c r="H912" s="474"/>
      <c r="I912" s="474"/>
      <c r="J912" s="474"/>
      <c r="K912" s="474"/>
      <c r="L912" s="474"/>
      <c r="M912" s="474"/>
      <c r="N912" s="474"/>
      <c r="O912" s="474"/>
      <c r="P912" s="474"/>
      <c r="Q912" s="474"/>
    </row>
    <row r="913" ht="25.15" customHeight="true" x14ac:dyDescent="0.2">
      <c r="C913" s="474"/>
      <c r="D913" s="474"/>
      <c r="E913" s="474"/>
      <c r="F913" s="474"/>
      <c r="G913" s="474"/>
      <c r="H913" s="474"/>
      <c r="I913" s="474"/>
      <c r="J913" s="474"/>
      <c r="K913" s="474"/>
      <c r="L913" s="474"/>
      <c r="M913" s="474"/>
      <c r="N913" s="474"/>
      <c r="O913" s="474"/>
      <c r="P913" s="474"/>
      <c r="Q913" s="474"/>
    </row>
    <row r="914" ht="25.15" customHeight="true" x14ac:dyDescent="0.2">
      <c r="C914" s="474"/>
      <c r="D914" s="474"/>
      <c r="E914" s="474"/>
      <c r="F914" s="474"/>
      <c r="G914" s="474"/>
      <c r="H914" s="474"/>
      <c r="I914" s="474"/>
      <c r="J914" s="474"/>
      <c r="K914" s="474"/>
      <c r="L914" s="474"/>
      <c r="M914" s="474"/>
      <c r="N914" s="474"/>
      <c r="O914" s="474"/>
      <c r="P914" s="474"/>
      <c r="Q914" s="474"/>
    </row>
    <row r="915" ht="25.15" customHeight="true" x14ac:dyDescent="0.2">
      <c r="C915" s="474"/>
      <c r="D915" s="474"/>
      <c r="E915" s="474"/>
      <c r="F915" s="474"/>
      <c r="G915" s="474"/>
      <c r="H915" s="474"/>
      <c r="I915" s="474"/>
      <c r="J915" s="474"/>
      <c r="K915" s="474"/>
      <c r="L915" s="474"/>
      <c r="M915" s="474"/>
      <c r="N915" s="474"/>
      <c r="O915" s="474"/>
      <c r="P915" s="474"/>
      <c r="Q915" s="474"/>
    </row>
    <row r="916" ht="25.15" customHeight="true" x14ac:dyDescent="0.2">
      <c r="C916" s="474"/>
      <c r="D916" s="474"/>
      <c r="E916" s="474"/>
      <c r="F916" s="474"/>
      <c r="G916" s="474"/>
      <c r="H916" s="474"/>
      <c r="I916" s="474"/>
      <c r="J916" s="474"/>
      <c r="K916" s="474"/>
      <c r="L916" s="474"/>
      <c r="M916" s="474"/>
      <c r="N916" s="474"/>
      <c r="O916" s="474"/>
      <c r="P916" s="474"/>
      <c r="Q916" s="474"/>
    </row>
    <row r="917" ht="25.15" customHeight="true" x14ac:dyDescent="0.2">
      <c r="C917" s="474"/>
      <c r="D917" s="474"/>
      <c r="E917" s="474"/>
      <c r="F917" s="474"/>
      <c r="G917" s="474"/>
      <c r="H917" s="474"/>
      <c r="I917" s="474"/>
      <c r="J917" s="474"/>
      <c r="K917" s="474"/>
      <c r="L917" s="474"/>
      <c r="M917" s="474"/>
      <c r="N917" s="474"/>
      <c r="O917" s="474"/>
      <c r="P917" s="474"/>
      <c r="Q917" s="474"/>
    </row>
    <row r="918" ht="25.15" customHeight="true" x14ac:dyDescent="0.2">
      <c r="C918" s="474"/>
      <c r="D918" s="474"/>
      <c r="E918" s="474"/>
      <c r="F918" s="474"/>
      <c r="G918" s="474"/>
      <c r="H918" s="474"/>
      <c r="I918" s="474"/>
      <c r="J918" s="474"/>
      <c r="K918" s="474"/>
      <c r="L918" s="474"/>
      <c r="M918" s="474"/>
      <c r="N918" s="474"/>
      <c r="O918" s="474"/>
      <c r="P918" s="474"/>
      <c r="Q918" s="474"/>
    </row>
    <row r="919" ht="25.15" customHeight="true" x14ac:dyDescent="0.2">
      <c r="C919" s="474"/>
      <c r="D919" s="474"/>
      <c r="E919" s="474"/>
      <c r="F919" s="474"/>
      <c r="G919" s="474"/>
      <c r="H919" s="474"/>
      <c r="I919" s="474"/>
      <c r="J919" s="474"/>
      <c r="K919" s="474"/>
      <c r="L919" s="474"/>
      <c r="M919" s="474"/>
      <c r="N919" s="474"/>
      <c r="O919" s="474"/>
      <c r="P919" s="474"/>
      <c r="Q919" s="474"/>
    </row>
    <row r="920" ht="25.15" customHeight="true" x14ac:dyDescent="0.2">
      <c r="C920" s="474"/>
      <c r="D920" s="474"/>
      <c r="E920" s="474"/>
      <c r="F920" s="474"/>
      <c r="G920" s="474"/>
      <c r="H920" s="474"/>
      <c r="I920" s="474"/>
      <c r="J920" s="474"/>
      <c r="K920" s="474"/>
      <c r="L920" s="474"/>
      <c r="M920" s="474"/>
      <c r="N920" s="474"/>
      <c r="O920" s="474"/>
      <c r="P920" s="474"/>
      <c r="Q920" s="474"/>
    </row>
    <row r="921" ht="25.15" customHeight="true" x14ac:dyDescent="0.2">
      <c r="C921" s="474"/>
      <c r="D921" s="474"/>
      <c r="E921" s="474"/>
      <c r="F921" s="474"/>
      <c r="G921" s="474"/>
      <c r="H921" s="474"/>
      <c r="I921" s="474"/>
      <c r="J921" s="474"/>
      <c r="K921" s="474"/>
      <c r="L921" s="474"/>
      <c r="M921" s="474"/>
      <c r="N921" s="474"/>
      <c r="O921" s="474"/>
      <c r="P921" s="474"/>
      <c r="Q921" s="474"/>
    </row>
    <row r="922" ht="25.15" customHeight="true" x14ac:dyDescent="0.2">
      <c r="C922" s="474"/>
      <c r="D922" s="474"/>
      <c r="E922" s="474"/>
      <c r="F922" s="474"/>
      <c r="G922" s="474"/>
      <c r="H922" s="474"/>
      <c r="I922" s="474"/>
      <c r="J922" s="474"/>
      <c r="K922" s="474"/>
      <c r="L922" s="474"/>
      <c r="M922" s="474"/>
      <c r="N922" s="474"/>
      <c r="O922" s="474"/>
      <c r="P922" s="474"/>
      <c r="Q922" s="474"/>
    </row>
    <row r="923" ht="25.15" customHeight="true" x14ac:dyDescent="0.2">
      <c r="C923" s="474"/>
      <c r="D923" s="474"/>
      <c r="E923" s="474"/>
      <c r="F923" s="474"/>
      <c r="G923" s="474"/>
      <c r="H923" s="474"/>
      <c r="I923" s="474"/>
      <c r="J923" s="474"/>
      <c r="K923" s="474"/>
      <c r="L923" s="474"/>
      <c r="M923" s="474"/>
      <c r="N923" s="474"/>
      <c r="O923" s="474"/>
      <c r="P923" s="474"/>
      <c r="Q923" s="474"/>
    </row>
    <row r="924" ht="25.15" customHeight="true" x14ac:dyDescent="0.2">
      <c r="C924" s="474"/>
      <c r="D924" s="474"/>
      <c r="E924" s="474"/>
      <c r="F924" s="474"/>
      <c r="G924" s="474"/>
      <c r="H924" s="474"/>
      <c r="I924" s="474"/>
      <c r="J924" s="474"/>
      <c r="K924" s="474"/>
      <c r="L924" s="474"/>
      <c r="M924" s="474"/>
      <c r="N924" s="474"/>
      <c r="O924" s="474"/>
      <c r="P924" s="474"/>
      <c r="Q924" s="474"/>
    </row>
    <row r="925" ht="25.15" customHeight="true" x14ac:dyDescent="0.2">
      <c r="C925" s="474"/>
      <c r="D925" s="474"/>
      <c r="E925" s="474"/>
      <c r="F925" s="474"/>
      <c r="G925" s="474"/>
      <c r="H925" s="474"/>
      <c r="I925" s="474"/>
      <c r="J925" s="474"/>
      <c r="K925" s="474"/>
      <c r="L925" s="474"/>
      <c r="M925" s="474"/>
      <c r="N925" s="474"/>
      <c r="O925" s="474"/>
      <c r="P925" s="474"/>
      <c r="Q925" s="474"/>
    </row>
    <row r="926" ht="25.15" customHeight="true" x14ac:dyDescent="0.2">
      <c r="C926" s="474"/>
      <c r="D926" s="474"/>
      <c r="E926" s="474"/>
      <c r="F926" s="474"/>
      <c r="G926" s="474"/>
      <c r="H926" s="474"/>
      <c r="I926" s="474"/>
      <c r="J926" s="474"/>
      <c r="K926" s="474"/>
      <c r="L926" s="474"/>
      <c r="M926" s="474"/>
      <c r="N926" s="474"/>
      <c r="O926" s="474"/>
      <c r="P926" s="474"/>
      <c r="Q926" s="474"/>
    </row>
    <row r="927" ht="25.15" customHeight="true" x14ac:dyDescent="0.2">
      <c r="C927" s="474"/>
      <c r="D927" s="474"/>
      <c r="E927" s="474"/>
      <c r="F927" s="474"/>
      <c r="G927" s="474"/>
      <c r="H927" s="474"/>
      <c r="I927" s="474"/>
      <c r="J927" s="474"/>
      <c r="K927" s="474"/>
      <c r="L927" s="474"/>
      <c r="M927" s="474"/>
      <c r="N927" s="474"/>
      <c r="O927" s="474"/>
      <c r="P927" s="474"/>
      <c r="Q927" s="474"/>
    </row>
    <row r="928" ht="25.15" customHeight="true" x14ac:dyDescent="0.2">
      <c r="C928" s="474"/>
      <c r="D928" s="474"/>
      <c r="E928" s="474"/>
      <c r="F928" s="474"/>
      <c r="G928" s="474"/>
      <c r="H928" s="474"/>
      <c r="I928" s="474"/>
      <c r="J928" s="474"/>
      <c r="K928" s="474"/>
      <c r="L928" s="474"/>
      <c r="M928" s="474"/>
      <c r="N928" s="474"/>
      <c r="O928" s="474"/>
      <c r="P928" s="474"/>
      <c r="Q928" s="474"/>
    </row>
    <row r="929" ht="25.15" customHeight="true" x14ac:dyDescent="0.2">
      <c r="C929" s="474"/>
      <c r="D929" s="474"/>
      <c r="E929" s="474"/>
      <c r="F929" s="474"/>
      <c r="G929" s="474"/>
      <c r="H929" s="474"/>
      <c r="I929" s="474"/>
      <c r="J929" s="474"/>
      <c r="K929" s="474"/>
      <c r="L929" s="474"/>
      <c r="M929" s="474"/>
      <c r="N929" s="474"/>
      <c r="O929" s="474"/>
      <c r="P929" s="474"/>
      <c r="Q929" s="474"/>
    </row>
    <row r="930" ht="25.15" customHeight="true" x14ac:dyDescent="0.2">
      <c r="C930" s="474"/>
      <c r="D930" s="474"/>
      <c r="E930" s="474"/>
      <c r="F930" s="474"/>
      <c r="G930" s="474"/>
      <c r="H930" s="474"/>
      <c r="I930" s="474"/>
      <c r="J930" s="474"/>
      <c r="K930" s="474"/>
      <c r="L930" s="474"/>
      <c r="M930" s="474"/>
      <c r="N930" s="474"/>
      <c r="O930" s="474"/>
      <c r="P930" s="474"/>
      <c r="Q930" s="474"/>
    </row>
    <row r="931" ht="25.15" customHeight="true" x14ac:dyDescent="0.2">
      <c r="C931" s="474"/>
      <c r="D931" s="474"/>
      <c r="E931" s="474"/>
      <c r="F931" s="474"/>
      <c r="G931" s="474"/>
      <c r="H931" s="474"/>
      <c r="I931" s="474"/>
      <c r="J931" s="474"/>
      <c r="K931" s="474"/>
      <c r="L931" s="474"/>
      <c r="M931" s="474"/>
      <c r="N931" s="474"/>
      <c r="O931" s="474"/>
      <c r="P931" s="474"/>
      <c r="Q931" s="474"/>
    </row>
    <row r="932" ht="25.15" customHeight="true" x14ac:dyDescent="0.2">
      <c r="C932" s="474"/>
      <c r="D932" s="474"/>
      <c r="E932" s="474"/>
      <c r="F932" s="474"/>
      <c r="G932" s="474"/>
      <c r="H932" s="474"/>
      <c r="I932" s="474"/>
      <c r="J932" s="474"/>
      <c r="K932" s="474"/>
      <c r="L932" s="474"/>
      <c r="M932" s="474"/>
      <c r="N932" s="474"/>
      <c r="O932" s="474"/>
      <c r="P932" s="474"/>
      <c r="Q932" s="474"/>
    </row>
    <row r="933" ht="25.15" customHeight="true" x14ac:dyDescent="0.2">
      <c r="C933" s="474"/>
      <c r="D933" s="474"/>
      <c r="E933" s="474"/>
      <c r="F933" s="474"/>
      <c r="G933" s="474"/>
      <c r="H933" s="474"/>
      <c r="I933" s="474"/>
      <c r="J933" s="474"/>
      <c r="K933" s="474"/>
      <c r="L933" s="474"/>
      <c r="M933" s="474"/>
      <c r="N933" s="474"/>
      <c r="O933" s="474"/>
      <c r="P933" s="474"/>
      <c r="Q933" s="474"/>
    </row>
    <row r="934" ht="25.15" customHeight="true" x14ac:dyDescent="0.2">
      <c r="C934" s="474"/>
      <c r="D934" s="474"/>
      <c r="E934" s="474"/>
      <c r="F934" s="474"/>
      <c r="G934" s="474"/>
      <c r="H934" s="474"/>
      <c r="I934" s="474"/>
      <c r="J934" s="474"/>
      <c r="K934" s="474"/>
      <c r="L934" s="474"/>
      <c r="M934" s="474"/>
      <c r="N934" s="474"/>
      <c r="O934" s="474"/>
      <c r="P934" s="474"/>
      <c r="Q934" s="474"/>
    </row>
    <row r="935" ht="25.15" customHeight="true" x14ac:dyDescent="0.2">
      <c r="C935" s="474"/>
      <c r="D935" s="474"/>
      <c r="E935" s="474"/>
      <c r="F935" s="474"/>
      <c r="G935" s="474"/>
      <c r="H935" s="474"/>
      <c r="I935" s="474"/>
      <c r="J935" s="474"/>
      <c r="K935" s="474"/>
      <c r="L935" s="474"/>
      <c r="M935" s="474"/>
      <c r="N935" s="474"/>
      <c r="O935" s="474"/>
      <c r="P935" s="474"/>
      <c r="Q935" s="474"/>
    </row>
    <row r="936" ht="25.15" customHeight="true" x14ac:dyDescent="0.2">
      <c r="C936" s="474"/>
      <c r="D936" s="474"/>
      <c r="E936" s="474"/>
      <c r="F936" s="474"/>
      <c r="G936" s="474"/>
      <c r="H936" s="474"/>
      <c r="I936" s="474"/>
      <c r="J936" s="474"/>
      <c r="K936" s="474"/>
      <c r="L936" s="474"/>
      <c r="M936" s="474"/>
      <c r="N936" s="474"/>
      <c r="O936" s="474"/>
      <c r="P936" s="474"/>
      <c r="Q936" s="474"/>
    </row>
    <row r="937" ht="25.15" customHeight="true" x14ac:dyDescent="0.2">
      <c r="C937" s="474"/>
      <c r="D937" s="474"/>
      <c r="E937" s="474"/>
      <c r="F937" s="474"/>
      <c r="G937" s="474"/>
      <c r="H937" s="474"/>
      <c r="I937" s="474"/>
      <c r="J937" s="474"/>
      <c r="K937" s="474"/>
      <c r="L937" s="474"/>
      <c r="M937" s="474"/>
      <c r="N937" s="474"/>
      <c r="O937" s="474"/>
      <c r="P937" s="474"/>
      <c r="Q937" s="474"/>
    </row>
    <row r="938" ht="25.15" customHeight="true" x14ac:dyDescent="0.2">
      <c r="C938" s="474"/>
      <c r="D938" s="474"/>
      <c r="E938" s="474"/>
      <c r="F938" s="474"/>
      <c r="G938" s="474"/>
      <c r="H938" s="474"/>
      <c r="I938" s="474"/>
      <c r="J938" s="474"/>
      <c r="K938" s="474"/>
      <c r="L938" s="474"/>
      <c r="M938" s="474"/>
      <c r="N938" s="474"/>
      <c r="O938" s="474"/>
      <c r="P938" s="474"/>
      <c r="Q938" s="474"/>
    </row>
    <row r="939" ht="25.15" customHeight="true" x14ac:dyDescent="0.2">
      <c r="C939" s="474"/>
      <c r="D939" s="474"/>
      <c r="E939" s="474"/>
      <c r="F939" s="474"/>
      <c r="G939" s="474"/>
      <c r="H939" s="474"/>
      <c r="I939" s="474"/>
      <c r="J939" s="474"/>
      <c r="K939" s="474"/>
      <c r="L939" s="474"/>
      <c r="M939" s="474"/>
      <c r="N939" s="474"/>
      <c r="O939" s="474"/>
      <c r="P939" s="474"/>
      <c r="Q939" s="474"/>
    </row>
    <row r="940" ht="25.15" customHeight="true" x14ac:dyDescent="0.2">
      <c r="C940" s="474"/>
      <c r="D940" s="474"/>
      <c r="E940" s="474"/>
      <c r="F940" s="474"/>
      <c r="G940" s="474"/>
      <c r="H940" s="474"/>
      <c r="I940" s="474"/>
      <c r="J940" s="474"/>
      <c r="K940" s="474"/>
      <c r="L940" s="474"/>
      <c r="M940" s="474"/>
      <c r="N940" s="474"/>
      <c r="O940" s="474"/>
      <c r="P940" s="474"/>
      <c r="Q940" s="474"/>
    </row>
    <row r="941" ht="25.15" customHeight="true" x14ac:dyDescent="0.2">
      <c r="C941" s="474"/>
      <c r="D941" s="474"/>
      <c r="E941" s="474"/>
      <c r="F941" s="474"/>
      <c r="G941" s="474"/>
      <c r="H941" s="474"/>
      <c r="I941" s="474"/>
      <c r="J941" s="474"/>
      <c r="K941" s="474"/>
      <c r="L941" s="474"/>
      <c r="M941" s="474"/>
      <c r="N941" s="474"/>
      <c r="O941" s="474"/>
      <c r="P941" s="474"/>
      <c r="Q941" s="474"/>
    </row>
    <row r="942" ht="25.15" customHeight="true" x14ac:dyDescent="0.2">
      <c r="C942" s="474"/>
      <c r="D942" s="474"/>
      <c r="E942" s="474"/>
      <c r="F942" s="474"/>
      <c r="G942" s="474"/>
      <c r="H942" s="474"/>
      <c r="I942" s="474"/>
      <c r="J942" s="474"/>
      <c r="K942" s="474"/>
      <c r="L942" s="474"/>
      <c r="M942" s="474"/>
      <c r="N942" s="474"/>
      <c r="O942" s="474"/>
      <c r="P942" s="474"/>
      <c r="Q942" s="474"/>
    </row>
    <row r="943" ht="25.15" customHeight="true" x14ac:dyDescent="0.2">
      <c r="C943" s="474"/>
      <c r="D943" s="474"/>
      <c r="E943" s="474"/>
      <c r="F943" s="474"/>
      <c r="G943" s="474"/>
      <c r="H943" s="474"/>
      <c r="I943" s="474"/>
      <c r="J943" s="474"/>
      <c r="K943" s="474"/>
      <c r="L943" s="474"/>
      <c r="M943" s="474"/>
      <c r="N943" s="474"/>
      <c r="O943" s="474"/>
      <c r="P943" s="474"/>
      <c r="Q943" s="474"/>
    </row>
    <row r="944" ht="25.15" customHeight="true" x14ac:dyDescent="0.2">
      <c r="C944" s="474"/>
      <c r="D944" s="474"/>
      <c r="E944" s="474"/>
      <c r="F944" s="474"/>
      <c r="G944" s="474"/>
      <c r="H944" s="474"/>
      <c r="I944" s="474"/>
      <c r="J944" s="474"/>
      <c r="K944" s="474"/>
      <c r="L944" s="474"/>
      <c r="M944" s="474"/>
      <c r="N944" s="474"/>
      <c r="O944" s="474"/>
      <c r="P944" s="474"/>
      <c r="Q944" s="474"/>
    </row>
    <row r="945" ht="25.15" customHeight="true" x14ac:dyDescent="0.2">
      <c r="C945" s="474"/>
      <c r="D945" s="474"/>
      <c r="E945" s="474"/>
      <c r="F945" s="474"/>
      <c r="G945" s="474"/>
      <c r="H945" s="474"/>
      <c r="I945" s="474"/>
      <c r="J945" s="474"/>
      <c r="K945" s="474"/>
      <c r="L945" s="474"/>
      <c r="M945" s="474"/>
      <c r="N945" s="474"/>
      <c r="O945" s="474"/>
      <c r="P945" s="474"/>
      <c r="Q945" s="474"/>
    </row>
    <row r="946" ht="25.15" customHeight="true" x14ac:dyDescent="0.2">
      <c r="C946" s="474"/>
      <c r="D946" s="474"/>
      <c r="E946" s="474"/>
      <c r="F946" s="474"/>
      <c r="G946" s="474"/>
      <c r="H946" s="474"/>
      <c r="I946" s="474"/>
      <c r="J946" s="474"/>
      <c r="K946" s="474"/>
      <c r="L946" s="474"/>
      <c r="M946" s="474"/>
      <c r="N946" s="474"/>
      <c r="O946" s="474"/>
      <c r="P946" s="474"/>
      <c r="Q946" s="474"/>
    </row>
    <row r="947" ht="25.15" customHeight="true" x14ac:dyDescent="0.2">
      <c r="C947" s="474"/>
      <c r="D947" s="474"/>
      <c r="E947" s="474"/>
      <c r="F947" s="474"/>
      <c r="G947" s="474"/>
      <c r="H947" s="474"/>
      <c r="I947" s="474"/>
      <c r="J947" s="474"/>
      <c r="K947" s="474"/>
      <c r="L947" s="474"/>
      <c r="M947" s="474"/>
      <c r="N947" s="474"/>
      <c r="O947" s="474"/>
      <c r="P947" s="474"/>
      <c r="Q947" s="474"/>
    </row>
    <row r="948" ht="25.15" customHeight="true" x14ac:dyDescent="0.2">
      <c r="C948" s="474"/>
      <c r="D948" s="474"/>
      <c r="E948" s="474"/>
      <c r="F948" s="474"/>
      <c r="G948" s="474"/>
      <c r="H948" s="474"/>
      <c r="I948" s="474"/>
      <c r="J948" s="474"/>
      <c r="K948" s="474"/>
      <c r="L948" s="474"/>
      <c r="M948" s="474"/>
      <c r="N948" s="474"/>
      <c r="O948" s="474"/>
      <c r="P948" s="474"/>
      <c r="Q948" s="474"/>
    </row>
    <row r="949" ht="25.15" customHeight="true" x14ac:dyDescent="0.2">
      <c r="C949" s="474"/>
      <c r="D949" s="474"/>
      <c r="E949" s="474"/>
      <c r="F949" s="474"/>
      <c r="G949" s="474"/>
      <c r="H949" s="474"/>
      <c r="I949" s="474"/>
      <c r="J949" s="474"/>
      <c r="K949" s="474"/>
      <c r="L949" s="474"/>
      <c r="M949" s="474"/>
      <c r="N949" s="474"/>
      <c r="O949" s="474"/>
      <c r="P949" s="474"/>
      <c r="Q949" s="474"/>
    </row>
    <row r="950" ht="25.15" customHeight="true" x14ac:dyDescent="0.2">
      <c r="C950" s="474"/>
      <c r="D950" s="474"/>
      <c r="E950" s="474"/>
      <c r="F950" s="474"/>
      <c r="G950" s="474"/>
      <c r="H950" s="474"/>
      <c r="I950" s="474"/>
      <c r="J950" s="474"/>
      <c r="K950" s="474"/>
      <c r="L950" s="474"/>
      <c r="M950" s="474"/>
      <c r="N950" s="474"/>
      <c r="O950" s="474"/>
      <c r="P950" s="474"/>
      <c r="Q950" s="474"/>
    </row>
    <row r="951" ht="25.15" customHeight="true" x14ac:dyDescent="0.2">
      <c r="C951" s="474"/>
      <c r="D951" s="474"/>
      <c r="E951" s="474"/>
      <c r="F951" s="474"/>
      <c r="G951" s="474"/>
      <c r="H951" s="474"/>
      <c r="I951" s="474"/>
      <c r="J951" s="474"/>
      <c r="K951" s="474"/>
      <c r="L951" s="474"/>
      <c r="M951" s="474"/>
      <c r="N951" s="474"/>
      <c r="O951" s="474"/>
      <c r="P951" s="474"/>
      <c r="Q951" s="474"/>
    </row>
    <row r="952" ht="25.15" customHeight="true" x14ac:dyDescent="0.2">
      <c r="C952" s="474"/>
      <c r="D952" s="474"/>
      <c r="E952" s="474"/>
      <c r="F952" s="474"/>
      <c r="G952" s="474"/>
      <c r="H952" s="474"/>
      <c r="I952" s="474"/>
      <c r="J952" s="474"/>
      <c r="K952" s="474"/>
      <c r="L952" s="474"/>
      <c r="M952" s="474"/>
      <c r="N952" s="474"/>
      <c r="O952" s="474"/>
      <c r="P952" s="474"/>
      <c r="Q952" s="474"/>
    </row>
    <row r="953" ht="25.15" customHeight="true" x14ac:dyDescent="0.2">
      <c r="C953" s="474"/>
      <c r="D953" s="474"/>
      <c r="E953" s="474"/>
      <c r="F953" s="474"/>
      <c r="G953" s="474"/>
      <c r="H953" s="474"/>
      <c r="I953" s="474"/>
      <c r="J953" s="474"/>
      <c r="K953" s="474"/>
      <c r="L953" s="474"/>
      <c r="M953" s="474"/>
      <c r="N953" s="474"/>
      <c r="O953" s="474"/>
      <c r="P953" s="474"/>
      <c r="Q953" s="474"/>
    </row>
    <row r="954" ht="25.15" customHeight="true" x14ac:dyDescent="0.2">
      <c r="C954" s="474"/>
      <c r="D954" s="474"/>
      <c r="E954" s="474"/>
      <c r="F954" s="474"/>
      <c r="G954" s="474"/>
      <c r="H954" s="474"/>
      <c r="I954" s="474"/>
      <c r="J954" s="474"/>
      <c r="K954" s="474"/>
      <c r="L954" s="474"/>
      <c r="M954" s="474"/>
      <c r="N954" s="474"/>
      <c r="O954" s="474"/>
      <c r="P954" s="474"/>
      <c r="Q954" s="474"/>
    </row>
    <row r="955" ht="25.15" customHeight="true" x14ac:dyDescent="0.2">
      <c r="C955" s="474"/>
      <c r="D955" s="474"/>
      <c r="E955" s="474"/>
      <c r="F955" s="474"/>
      <c r="G955" s="474"/>
      <c r="H955" s="474"/>
      <c r="I955" s="474"/>
      <c r="J955" s="474"/>
      <c r="K955" s="474"/>
      <c r="L955" s="474"/>
      <c r="M955" s="474"/>
      <c r="N955" s="474"/>
      <c r="O955" s="474"/>
      <c r="P955" s="474"/>
      <c r="Q955" s="474"/>
    </row>
    <row r="956" ht="25.15" customHeight="true" x14ac:dyDescent="0.2">
      <c r="C956" s="474"/>
      <c r="D956" s="474"/>
      <c r="E956" s="474"/>
      <c r="F956" s="474"/>
      <c r="G956" s="474"/>
      <c r="H956" s="474"/>
      <c r="I956" s="474"/>
      <c r="J956" s="474"/>
      <c r="K956" s="474"/>
      <c r="L956" s="474"/>
      <c r="M956" s="474"/>
      <c r="N956" s="474"/>
      <c r="O956" s="474"/>
      <c r="P956" s="474"/>
      <c r="Q956" s="474"/>
    </row>
    <row r="957" ht="25.15" customHeight="true" x14ac:dyDescent="0.2">
      <c r="C957" s="474"/>
      <c r="D957" s="474"/>
      <c r="E957" s="474"/>
      <c r="F957" s="474"/>
      <c r="G957" s="474"/>
      <c r="H957" s="474"/>
      <c r="I957" s="474"/>
      <c r="J957" s="474"/>
      <c r="K957" s="474"/>
      <c r="L957" s="474"/>
      <c r="M957" s="474"/>
      <c r="N957" s="474"/>
      <c r="O957" s="474"/>
      <c r="P957" s="474"/>
      <c r="Q957" s="474"/>
    </row>
    <row r="958" ht="25.15" customHeight="true" x14ac:dyDescent="0.2">
      <c r="C958" s="474"/>
      <c r="D958" s="474"/>
      <c r="E958" s="474"/>
      <c r="F958" s="474"/>
      <c r="G958" s="474"/>
      <c r="H958" s="474"/>
      <c r="I958" s="474"/>
      <c r="J958" s="474"/>
      <c r="K958" s="474"/>
      <c r="L958" s="474"/>
      <c r="M958" s="474"/>
      <c r="N958" s="474"/>
      <c r="O958" s="474"/>
      <c r="P958" s="474"/>
      <c r="Q958" s="474"/>
    </row>
    <row r="959" ht="25.15" customHeight="true" x14ac:dyDescent="0.2">
      <c r="C959" s="474"/>
      <c r="D959" s="474"/>
      <c r="E959" s="474"/>
      <c r="F959" s="474"/>
      <c r="G959" s="474"/>
      <c r="H959" s="474"/>
      <c r="I959" s="474"/>
      <c r="J959" s="474"/>
      <c r="K959" s="474"/>
      <c r="L959" s="474"/>
      <c r="M959" s="474"/>
      <c r="N959" s="474"/>
      <c r="O959" s="474"/>
      <c r="P959" s="474"/>
      <c r="Q959" s="474"/>
    </row>
    <row r="960" ht="25.15" customHeight="true" x14ac:dyDescent="0.2">
      <c r="C960" s="474"/>
      <c r="D960" s="474"/>
      <c r="E960" s="474"/>
      <c r="F960" s="474"/>
      <c r="G960" s="474"/>
      <c r="H960" s="474"/>
      <c r="I960" s="474"/>
      <c r="J960" s="474"/>
      <c r="K960" s="474"/>
      <c r="L960" s="474"/>
      <c r="M960" s="474"/>
      <c r="N960" s="474"/>
      <c r="O960" s="474"/>
      <c r="P960" s="474"/>
      <c r="Q960" s="474"/>
    </row>
    <row r="961" ht="25.15" customHeight="true" x14ac:dyDescent="0.2">
      <c r="C961" s="474"/>
      <c r="D961" s="474"/>
      <c r="E961" s="474"/>
      <c r="F961" s="474"/>
      <c r="G961" s="474"/>
      <c r="H961" s="474"/>
      <c r="I961" s="474"/>
      <c r="J961" s="474"/>
      <c r="K961" s="474"/>
      <c r="L961" s="474"/>
      <c r="M961" s="474"/>
      <c r="N961" s="474"/>
      <c r="O961" s="474"/>
      <c r="P961" s="474"/>
      <c r="Q961" s="474"/>
    </row>
    <row r="962" ht="25.15" customHeight="true" x14ac:dyDescent="0.2">
      <c r="C962" s="474"/>
      <c r="D962" s="474"/>
      <c r="E962" s="474"/>
      <c r="F962" s="474"/>
      <c r="G962" s="474"/>
      <c r="H962" s="474"/>
      <c r="I962" s="474"/>
      <c r="J962" s="474"/>
      <c r="K962" s="474"/>
      <c r="L962" s="474"/>
      <c r="M962" s="474"/>
      <c r="N962" s="474"/>
      <c r="O962" s="474"/>
      <c r="P962" s="474"/>
      <c r="Q962" s="474"/>
    </row>
    <row r="963" ht="25.15" customHeight="true" x14ac:dyDescent="0.2">
      <c r="C963" s="474"/>
      <c r="D963" s="474"/>
      <c r="E963" s="474"/>
      <c r="F963" s="474"/>
      <c r="G963" s="474"/>
      <c r="H963" s="474"/>
      <c r="I963" s="474"/>
      <c r="J963" s="474"/>
      <c r="K963" s="474"/>
      <c r="L963" s="474"/>
      <c r="M963" s="474"/>
      <c r="N963" s="474"/>
      <c r="O963" s="474"/>
      <c r="P963" s="474"/>
      <c r="Q963" s="474"/>
    </row>
    <row r="964" ht="25.15" customHeight="true" x14ac:dyDescent="0.2">
      <c r="C964" s="474"/>
      <c r="D964" s="474"/>
      <c r="E964" s="474"/>
      <c r="F964" s="474"/>
      <c r="G964" s="474"/>
      <c r="H964" s="474"/>
      <c r="I964" s="474"/>
      <c r="J964" s="474"/>
      <c r="K964" s="474"/>
      <c r="L964" s="474"/>
      <c r="M964" s="474"/>
      <c r="N964" s="474"/>
      <c r="O964" s="474"/>
      <c r="P964" s="474"/>
      <c r="Q964" s="474"/>
    </row>
    <row r="965" ht="25.15" customHeight="true" x14ac:dyDescent="0.2">
      <c r="C965" s="474"/>
      <c r="D965" s="474"/>
      <c r="E965" s="474"/>
      <c r="F965" s="474"/>
      <c r="G965" s="474"/>
      <c r="H965" s="474"/>
      <c r="I965" s="474"/>
      <c r="J965" s="474"/>
      <c r="K965" s="474"/>
      <c r="L965" s="474"/>
      <c r="M965" s="474"/>
      <c r="N965" s="474"/>
      <c r="O965" s="474"/>
      <c r="P965" s="474"/>
      <c r="Q965" s="474"/>
    </row>
    <row r="966" ht="25.15" customHeight="true" x14ac:dyDescent="0.2">
      <c r="C966" s="474"/>
      <c r="D966" s="474"/>
      <c r="E966" s="474"/>
      <c r="F966" s="474"/>
      <c r="G966" s="474"/>
      <c r="H966" s="474"/>
      <c r="I966" s="474"/>
      <c r="J966" s="474"/>
      <c r="K966" s="474"/>
      <c r="L966" s="474"/>
      <c r="M966" s="474"/>
      <c r="N966" s="474"/>
      <c r="O966" s="474"/>
      <c r="P966" s="474"/>
      <c r="Q966" s="474"/>
    </row>
    <row r="967" ht="25.15" customHeight="true" x14ac:dyDescent="0.2">
      <c r="C967" s="474"/>
      <c r="D967" s="474"/>
      <c r="E967" s="474"/>
      <c r="F967" s="474"/>
      <c r="G967" s="474"/>
      <c r="H967" s="474"/>
      <c r="I967" s="474"/>
      <c r="J967" s="474"/>
      <c r="K967" s="474"/>
      <c r="L967" s="474"/>
      <c r="M967" s="474"/>
      <c r="N967" s="474"/>
      <c r="O967" s="474"/>
      <c r="P967" s="474"/>
      <c r="Q967" s="474"/>
    </row>
    <row r="968" ht="25.15" customHeight="true" x14ac:dyDescent="0.2">
      <c r="C968" s="474"/>
      <c r="D968" s="474"/>
      <c r="E968" s="474"/>
      <c r="F968" s="474"/>
      <c r="G968" s="474"/>
      <c r="H968" s="474"/>
      <c r="I968" s="474"/>
      <c r="J968" s="474"/>
      <c r="K968" s="474"/>
      <c r="L968" s="474"/>
      <c r="M968" s="474"/>
      <c r="N968" s="474"/>
      <c r="O968" s="474"/>
      <c r="P968" s="474"/>
      <c r="Q968" s="474"/>
    </row>
    <row r="969" ht="25.15" customHeight="true" x14ac:dyDescent="0.2">
      <c r="C969" s="474"/>
      <c r="D969" s="474"/>
      <c r="E969" s="474"/>
      <c r="F969" s="474"/>
      <c r="G969" s="474"/>
      <c r="H969" s="474"/>
      <c r="I969" s="474"/>
      <c r="J969" s="474"/>
      <c r="K969" s="474"/>
      <c r="L969" s="474"/>
      <c r="M969" s="474"/>
      <c r="N969" s="474"/>
      <c r="O969" s="474"/>
      <c r="P969" s="474"/>
      <c r="Q969" s="474"/>
    </row>
    <row r="970" ht="25.15" customHeight="true" x14ac:dyDescent="0.2">
      <c r="C970" s="474"/>
      <c r="D970" s="474"/>
      <c r="E970" s="474"/>
      <c r="F970" s="474"/>
      <c r="G970" s="474"/>
      <c r="H970" s="474"/>
      <c r="I970" s="474"/>
      <c r="J970" s="474"/>
      <c r="K970" s="474"/>
      <c r="L970" s="474"/>
      <c r="M970" s="474"/>
      <c r="N970" s="474"/>
      <c r="O970" s="474"/>
      <c r="P970" s="474"/>
      <c r="Q970" s="474"/>
    </row>
    <row r="971" ht="25.15" customHeight="true" x14ac:dyDescent="0.2">
      <c r="C971" s="474"/>
      <c r="D971" s="474"/>
      <c r="E971" s="474"/>
      <c r="F971" s="474"/>
      <c r="G971" s="474"/>
      <c r="H971" s="474"/>
      <c r="I971" s="474"/>
      <c r="J971" s="474"/>
      <c r="K971" s="474"/>
      <c r="L971" s="474"/>
      <c r="M971" s="474"/>
      <c r="N971" s="474"/>
      <c r="O971" s="474"/>
      <c r="P971" s="474"/>
      <c r="Q971" s="474"/>
    </row>
    <row r="972" ht="25.15" customHeight="true" x14ac:dyDescent="0.2">
      <c r="C972" s="474"/>
      <c r="D972" s="474"/>
      <c r="E972" s="474"/>
      <c r="F972" s="474"/>
      <c r="G972" s="474"/>
      <c r="H972" s="474"/>
      <c r="I972" s="474"/>
      <c r="J972" s="474"/>
      <c r="K972" s="474"/>
      <c r="L972" s="474"/>
      <c r="M972" s="474"/>
      <c r="N972" s="474"/>
      <c r="O972" s="474"/>
      <c r="P972" s="474"/>
      <c r="Q972" s="474"/>
    </row>
    <row r="973" ht="25.15" customHeight="true" x14ac:dyDescent="0.2">
      <c r="C973" s="474"/>
      <c r="D973" s="474"/>
      <c r="E973" s="474"/>
      <c r="F973" s="474"/>
      <c r="G973" s="474"/>
      <c r="H973" s="474"/>
      <c r="I973" s="474"/>
      <c r="J973" s="474"/>
      <c r="K973" s="474"/>
      <c r="L973" s="474"/>
      <c r="M973" s="474"/>
      <c r="N973" s="474"/>
      <c r="O973" s="474"/>
      <c r="P973" s="474"/>
      <c r="Q973" s="474"/>
    </row>
    <row r="974" ht="25.15" customHeight="true" x14ac:dyDescent="0.2">
      <c r="C974" s="474"/>
      <c r="D974" s="474"/>
      <c r="E974" s="474"/>
      <c r="F974" s="474"/>
      <c r="G974" s="474"/>
      <c r="H974" s="474"/>
      <c r="I974" s="474"/>
      <c r="J974" s="474"/>
      <c r="K974" s="474"/>
      <c r="L974" s="474"/>
      <c r="M974" s="474"/>
      <c r="N974" s="474"/>
      <c r="O974" s="474"/>
      <c r="P974" s="474"/>
      <c r="Q974" s="474"/>
    </row>
    <row r="975" ht="25.15" customHeight="true" x14ac:dyDescent="0.2">
      <c r="C975" s="474"/>
      <c r="D975" s="474"/>
      <c r="E975" s="474"/>
      <c r="F975" s="474"/>
      <c r="G975" s="474"/>
      <c r="H975" s="474"/>
      <c r="I975" s="474"/>
      <c r="J975" s="474"/>
      <c r="K975" s="474"/>
      <c r="L975" s="474"/>
      <c r="M975" s="474"/>
      <c r="N975" s="474"/>
      <c r="O975" s="474"/>
      <c r="P975" s="474"/>
      <c r="Q975" s="474"/>
    </row>
    <row r="976" ht="25.15" customHeight="true" x14ac:dyDescent="0.2">
      <c r="C976" s="474"/>
      <c r="D976" s="474"/>
      <c r="E976" s="474"/>
      <c r="F976" s="474"/>
      <c r="G976" s="474"/>
      <c r="H976" s="474"/>
      <c r="I976" s="474"/>
      <c r="J976" s="474"/>
      <c r="K976" s="474"/>
      <c r="L976" s="474"/>
      <c r="M976" s="474"/>
      <c r="N976" s="474"/>
      <c r="O976" s="474"/>
      <c r="P976" s="474"/>
      <c r="Q976" s="474"/>
    </row>
    <row r="977" ht="25.15" customHeight="true" x14ac:dyDescent="0.2">
      <c r="C977" s="474"/>
      <c r="D977" s="474"/>
      <c r="E977" s="474"/>
      <c r="F977" s="474"/>
      <c r="G977" s="474"/>
      <c r="H977" s="474"/>
      <c r="I977" s="474"/>
      <c r="J977" s="474"/>
      <c r="K977" s="474"/>
      <c r="L977" s="474"/>
      <c r="M977" s="474"/>
      <c r="N977" s="474"/>
      <c r="O977" s="474"/>
      <c r="P977" s="474"/>
      <c r="Q977" s="474"/>
    </row>
    <row r="978" ht="25.15" customHeight="true" x14ac:dyDescent="0.2">
      <c r="C978" s="474"/>
      <c r="D978" s="474"/>
      <c r="E978" s="474"/>
      <c r="F978" s="474"/>
      <c r="G978" s="474"/>
      <c r="H978" s="474"/>
      <c r="I978" s="474"/>
      <c r="J978" s="474"/>
      <c r="K978" s="474"/>
      <c r="L978" s="474"/>
      <c r="M978" s="474"/>
      <c r="N978" s="474"/>
      <c r="O978" s="474"/>
      <c r="P978" s="474"/>
      <c r="Q978" s="474"/>
    </row>
    <row r="979" ht="25.15" customHeight="true" x14ac:dyDescent="0.2">
      <c r="C979" s="474"/>
      <c r="D979" s="474"/>
      <c r="E979" s="474"/>
      <c r="F979" s="474"/>
      <c r="G979" s="474"/>
      <c r="H979" s="474"/>
      <c r="I979" s="474"/>
      <c r="J979" s="474"/>
      <c r="K979" s="474"/>
      <c r="L979" s="474"/>
      <c r="M979" s="474"/>
      <c r="N979" s="474"/>
      <c r="O979" s="474"/>
      <c r="P979" s="474"/>
      <c r="Q979" s="474"/>
    </row>
    <row r="980" ht="25.15" customHeight="true" x14ac:dyDescent="0.2">
      <c r="C980" s="474"/>
      <c r="D980" s="474"/>
      <c r="E980" s="474"/>
      <c r="F980" s="474"/>
      <c r="G980" s="474"/>
      <c r="H980" s="474"/>
      <c r="I980" s="474"/>
      <c r="J980" s="474"/>
      <c r="K980" s="474"/>
      <c r="L980" s="474"/>
      <c r="M980" s="474"/>
      <c r="N980" s="474"/>
      <c r="O980" s="474"/>
      <c r="P980" s="474"/>
      <c r="Q980" s="474"/>
    </row>
    <row r="981" ht="25.15" customHeight="true" x14ac:dyDescent="0.2">
      <c r="C981" s="474"/>
      <c r="D981" s="474"/>
      <c r="E981" s="474"/>
      <c r="F981" s="474"/>
      <c r="G981" s="474"/>
      <c r="H981" s="474"/>
      <c r="I981" s="474"/>
      <c r="J981" s="474"/>
      <c r="K981" s="474"/>
      <c r="L981" s="474"/>
      <c r="M981" s="474"/>
      <c r="N981" s="474"/>
      <c r="O981" s="474"/>
      <c r="P981" s="474"/>
      <c r="Q981" s="474"/>
    </row>
    <row r="982" ht="25.15" customHeight="true" x14ac:dyDescent="0.2">
      <c r="C982" s="474"/>
      <c r="D982" s="474"/>
      <c r="E982" s="474"/>
      <c r="F982" s="474"/>
      <c r="G982" s="474"/>
      <c r="H982" s="474"/>
      <c r="I982" s="474"/>
      <c r="J982" s="474"/>
      <c r="K982" s="474"/>
      <c r="L982" s="474"/>
      <c r="M982" s="474"/>
      <c r="N982" s="474"/>
      <c r="O982" s="474"/>
      <c r="P982" s="474"/>
      <c r="Q982" s="474"/>
    </row>
    <row r="983" ht="25.15" customHeight="true" x14ac:dyDescent="0.2">
      <c r="C983" s="474"/>
      <c r="D983" s="474"/>
      <c r="E983" s="474"/>
      <c r="F983" s="474"/>
      <c r="G983" s="474"/>
      <c r="H983" s="474"/>
      <c r="I983" s="474"/>
      <c r="J983" s="474"/>
      <c r="K983" s="474"/>
      <c r="L983" s="474"/>
      <c r="M983" s="474"/>
      <c r="N983" s="474"/>
      <c r="O983" s="474"/>
      <c r="P983" s="474"/>
      <c r="Q983" s="474"/>
    </row>
    <row r="984" ht="25.15" customHeight="true" x14ac:dyDescent="0.2">
      <c r="C984" s="474"/>
      <c r="D984" s="474"/>
      <c r="E984" s="474"/>
      <c r="F984" s="474"/>
      <c r="G984" s="474"/>
      <c r="H984" s="474"/>
      <c r="I984" s="474"/>
      <c r="J984" s="474"/>
      <c r="K984" s="474"/>
      <c r="L984" s="474"/>
      <c r="M984" s="474"/>
      <c r="N984" s="474"/>
      <c r="O984" s="474"/>
      <c r="P984" s="474"/>
      <c r="Q984" s="474"/>
    </row>
    <row r="985" ht="25.15" customHeight="true" x14ac:dyDescent="0.2">
      <c r="C985" s="474"/>
      <c r="D985" s="474"/>
      <c r="E985" s="474"/>
      <c r="F985" s="474"/>
      <c r="G985" s="474"/>
      <c r="H985" s="474"/>
      <c r="I985" s="474"/>
      <c r="J985" s="474"/>
      <c r="K985" s="474"/>
      <c r="L985" s="474"/>
      <c r="M985" s="474"/>
      <c r="N985" s="474"/>
      <c r="O985" s="474"/>
      <c r="P985" s="474"/>
      <c r="Q985" s="474"/>
    </row>
    <row r="986" ht="25.15" customHeight="true" x14ac:dyDescent="0.2">
      <c r="C986" s="474"/>
      <c r="D986" s="474"/>
      <c r="E986" s="474"/>
      <c r="F986" s="474"/>
      <c r="G986" s="474"/>
      <c r="H986" s="474"/>
      <c r="I986" s="474"/>
      <c r="J986" s="474"/>
      <c r="K986" s="474"/>
      <c r="L986" s="474"/>
      <c r="M986" s="474"/>
      <c r="N986" s="474"/>
      <c r="O986" s="474"/>
      <c r="P986" s="474"/>
      <c r="Q986" s="474"/>
    </row>
    <row r="987" ht="25.15" customHeight="true" x14ac:dyDescent="0.2">
      <c r="C987" s="474"/>
      <c r="D987" s="474"/>
      <c r="E987" s="474"/>
      <c r="F987" s="474"/>
      <c r="G987" s="474"/>
      <c r="H987" s="474"/>
      <c r="I987" s="474"/>
      <c r="J987" s="474"/>
      <c r="K987" s="474"/>
      <c r="L987" s="474"/>
      <c r="M987" s="474"/>
      <c r="N987" s="474"/>
      <c r="O987" s="474"/>
      <c r="P987" s="474"/>
      <c r="Q987" s="474"/>
    </row>
    <row r="988" ht="25.15" customHeight="true" x14ac:dyDescent="0.2">
      <c r="C988" s="474"/>
      <c r="D988" s="474"/>
      <c r="E988" s="474"/>
      <c r="F988" s="474"/>
      <c r="G988" s="474"/>
      <c r="H988" s="474"/>
      <c r="I988" s="474"/>
      <c r="J988" s="474"/>
      <c r="K988" s="474"/>
      <c r="L988" s="474"/>
      <c r="M988" s="474"/>
      <c r="N988" s="474"/>
      <c r="O988" s="474"/>
      <c r="P988" s="474"/>
      <c r="Q988" s="474"/>
    </row>
    <row r="989" ht="25.15" customHeight="true" x14ac:dyDescent="0.2">
      <c r="C989" s="474"/>
      <c r="D989" s="474"/>
      <c r="E989" s="474"/>
      <c r="F989" s="474"/>
      <c r="G989" s="474"/>
      <c r="H989" s="474"/>
      <c r="I989" s="474"/>
      <c r="J989" s="474"/>
      <c r="K989" s="474"/>
      <c r="L989" s="474"/>
      <c r="M989" s="474"/>
      <c r="N989" s="474"/>
      <c r="O989" s="474"/>
      <c r="P989" s="474"/>
      <c r="Q989" s="474"/>
    </row>
    <row r="990" ht="25.15" customHeight="true" x14ac:dyDescent="0.2">
      <c r="C990" s="474"/>
      <c r="D990" s="474"/>
      <c r="E990" s="474"/>
      <c r="F990" s="474"/>
      <c r="G990" s="474"/>
      <c r="H990" s="474"/>
      <c r="I990" s="474"/>
      <c r="J990" s="474"/>
      <c r="K990" s="474"/>
      <c r="L990" s="474"/>
      <c r="M990" s="474"/>
      <c r="N990" s="474"/>
      <c r="O990" s="474"/>
      <c r="P990" s="474"/>
      <c r="Q990" s="474"/>
    </row>
    <row r="991" ht="25.15" customHeight="true" x14ac:dyDescent="0.2">
      <c r="C991" s="474"/>
      <c r="D991" s="474"/>
      <c r="E991" s="474"/>
      <c r="F991" s="474"/>
      <c r="G991" s="474"/>
      <c r="H991" s="474"/>
      <c r="I991" s="474"/>
      <c r="J991" s="474"/>
      <c r="K991" s="474"/>
      <c r="L991" s="474"/>
      <c r="M991" s="474"/>
      <c r="N991" s="474"/>
      <c r="O991" s="474"/>
      <c r="P991" s="474"/>
      <c r="Q991" s="474"/>
    </row>
    <row r="992" ht="25.15" customHeight="true" x14ac:dyDescent="0.2">
      <c r="C992" s="474"/>
      <c r="D992" s="474"/>
      <c r="E992" s="474"/>
      <c r="F992" s="474"/>
      <c r="G992" s="474"/>
      <c r="H992" s="474"/>
      <c r="I992" s="474"/>
      <c r="J992" s="474"/>
      <c r="K992" s="474"/>
      <c r="L992" s="474"/>
      <c r="M992" s="474"/>
      <c r="N992" s="474"/>
      <c r="O992" s="474"/>
      <c r="P992" s="474"/>
      <c r="Q992" s="474"/>
    </row>
    <row r="993" ht="25.15" customHeight="true" x14ac:dyDescent="0.2">
      <c r="C993" s="474"/>
      <c r="D993" s="474"/>
      <c r="E993" s="474"/>
      <c r="F993" s="474"/>
      <c r="G993" s="474"/>
      <c r="H993" s="474"/>
      <c r="I993" s="474"/>
      <c r="J993" s="474"/>
      <c r="K993" s="474"/>
      <c r="L993" s="474"/>
      <c r="M993" s="474"/>
      <c r="N993" s="474"/>
      <c r="O993" s="474"/>
      <c r="P993" s="474"/>
      <c r="Q993" s="474"/>
    </row>
    <row r="994" ht="25.15" customHeight="true" x14ac:dyDescent="0.2">
      <c r="C994" s="474"/>
      <c r="D994" s="474"/>
      <c r="E994" s="474"/>
      <c r="F994" s="474"/>
      <c r="G994" s="474"/>
      <c r="H994" s="474"/>
      <c r="I994" s="474"/>
      <c r="J994" s="474"/>
      <c r="K994" s="474"/>
      <c r="L994" s="474"/>
      <c r="M994" s="474"/>
      <c r="N994" s="474"/>
      <c r="O994" s="474"/>
      <c r="P994" s="474"/>
      <c r="Q994" s="474"/>
    </row>
    <row r="995" ht="25.15" customHeight="true" x14ac:dyDescent="0.2">
      <c r="C995" s="474"/>
      <c r="D995" s="474"/>
      <c r="E995" s="474"/>
      <c r="F995" s="474"/>
      <c r="G995" s="474"/>
      <c r="H995" s="474"/>
      <c r="I995" s="474"/>
      <c r="J995" s="474"/>
      <c r="K995" s="474"/>
      <c r="L995" s="474"/>
      <c r="M995" s="474"/>
      <c r="N995" s="474"/>
      <c r="O995" s="474"/>
      <c r="P995" s="474"/>
      <c r="Q995" s="474"/>
    </row>
    <row r="996" ht="25.15" customHeight="true" x14ac:dyDescent="0.2">
      <c r="C996" s="474"/>
      <c r="D996" s="474"/>
      <c r="E996" s="474"/>
      <c r="F996" s="474"/>
      <c r="G996" s="474"/>
      <c r="H996" s="474"/>
      <c r="I996" s="474"/>
      <c r="J996" s="474"/>
      <c r="K996" s="474"/>
      <c r="L996" s="474"/>
      <c r="M996" s="474"/>
      <c r="N996" s="474"/>
      <c r="O996" s="474"/>
      <c r="P996" s="474"/>
      <c r="Q996" s="474"/>
    </row>
    <row r="997" ht="25.15" customHeight="true" x14ac:dyDescent="0.2">
      <c r="C997" s="474"/>
      <c r="D997" s="474"/>
      <c r="E997" s="474"/>
      <c r="F997" s="474"/>
      <c r="G997" s="474"/>
      <c r="H997" s="474"/>
      <c r="I997" s="474"/>
      <c r="J997" s="474"/>
      <c r="K997" s="474"/>
      <c r="L997" s="474"/>
      <c r="M997" s="474"/>
      <c r="N997" s="474"/>
      <c r="O997" s="474"/>
      <c r="P997" s="474"/>
      <c r="Q997" s="474"/>
    </row>
    <row r="998" ht="25.15" customHeight="true" x14ac:dyDescent="0.2">
      <c r="C998" s="474"/>
      <c r="D998" s="474"/>
      <c r="E998" s="474"/>
      <c r="F998" s="474"/>
      <c r="G998" s="474"/>
      <c r="H998" s="474"/>
      <c r="I998" s="474"/>
      <c r="J998" s="474"/>
      <c r="K998" s="474"/>
      <c r="L998" s="474"/>
      <c r="M998" s="474"/>
      <c r="N998" s="474"/>
      <c r="O998" s="474"/>
      <c r="P998" s="474"/>
      <c r="Q998" s="474"/>
    </row>
    <row r="999" ht="25.15" customHeight="true" x14ac:dyDescent="0.2">
      <c r="C999" s="474"/>
      <c r="D999" s="474"/>
      <c r="E999" s="474"/>
      <c r="F999" s="474"/>
      <c r="G999" s="474"/>
      <c r="H999" s="474"/>
      <c r="I999" s="474"/>
      <c r="J999" s="474"/>
      <c r="K999" s="474"/>
      <c r="L999" s="474"/>
      <c r="M999" s="474"/>
      <c r="N999" s="474"/>
      <c r="O999" s="474"/>
      <c r="P999" s="474"/>
      <c r="Q999" s="474"/>
    </row>
    <row r="1000" ht="25.15" customHeight="true" x14ac:dyDescent="0.2">
      <c r="C1000" s="474"/>
      <c r="D1000" s="474"/>
      <c r="E1000" s="474"/>
      <c r="F1000" s="474"/>
      <c r="G1000" s="474"/>
      <c r="H1000" s="474"/>
      <c r="I1000" s="474"/>
      <c r="J1000" s="474"/>
      <c r="K1000" s="474"/>
      <c r="L1000" s="474"/>
      <c r="M1000" s="474"/>
      <c r="N1000" s="474"/>
      <c r="O1000" s="474"/>
      <c r="P1000" s="474"/>
      <c r="Q1000" s="474"/>
    </row>
    <row r="1001" ht="25.15" customHeight="true" x14ac:dyDescent="0.2">
      <c r="C1001" s="474"/>
      <c r="D1001" s="474"/>
      <c r="E1001" s="474"/>
      <c r="F1001" s="474"/>
      <c r="G1001" s="474"/>
      <c r="H1001" s="474"/>
      <c r="I1001" s="474"/>
      <c r="J1001" s="474"/>
      <c r="K1001" s="474"/>
      <c r="L1001" s="474"/>
      <c r="M1001" s="474"/>
      <c r="N1001" s="474"/>
      <c r="O1001" s="474"/>
      <c r="P1001" s="474"/>
      <c r="Q1001" s="474"/>
    </row>
    <row r="1002" ht="25.15" customHeight="true" x14ac:dyDescent="0.2">
      <c r="C1002" s="474"/>
      <c r="D1002" s="474"/>
      <c r="E1002" s="474"/>
      <c r="F1002" s="474"/>
      <c r="G1002" s="474"/>
      <c r="H1002" s="474"/>
      <c r="I1002" s="474"/>
      <c r="J1002" s="474"/>
      <c r="K1002" s="474"/>
      <c r="L1002" s="474"/>
      <c r="M1002" s="474"/>
      <c r="N1002" s="474"/>
      <c r="O1002" s="474"/>
      <c r="P1002" s="474"/>
      <c r="Q1002" s="474"/>
    </row>
    <row r="1003" ht="25.15" customHeight="true" x14ac:dyDescent="0.2">
      <c r="C1003" s="474"/>
      <c r="D1003" s="474"/>
      <c r="E1003" s="474"/>
      <c r="F1003" s="474"/>
      <c r="G1003" s="474"/>
      <c r="H1003" s="474"/>
      <c r="I1003" s="474"/>
      <c r="J1003" s="474"/>
      <c r="K1003" s="474"/>
      <c r="L1003" s="474"/>
      <c r="M1003" s="474"/>
      <c r="N1003" s="474"/>
      <c r="O1003" s="474"/>
      <c r="P1003" s="474"/>
      <c r="Q1003" s="474"/>
    </row>
    <row r="1004" ht="25.15" customHeight="true" x14ac:dyDescent="0.2">
      <c r="C1004" s="474"/>
      <c r="D1004" s="474"/>
      <c r="E1004" s="474"/>
      <c r="F1004" s="474"/>
      <c r="G1004" s="474"/>
      <c r="H1004" s="474"/>
      <c r="I1004" s="474"/>
      <c r="J1004" s="474"/>
      <c r="K1004" s="474"/>
      <c r="L1004" s="474"/>
      <c r="M1004" s="474"/>
      <c r="N1004" s="474"/>
      <c r="O1004" s="474"/>
      <c r="P1004" s="474"/>
      <c r="Q1004" s="474"/>
    </row>
    <row r="1005" ht="25.15" customHeight="true" x14ac:dyDescent="0.2">
      <c r="C1005" s="474"/>
      <c r="D1005" s="474"/>
      <c r="E1005" s="474"/>
      <c r="F1005" s="474"/>
      <c r="G1005" s="474"/>
      <c r="H1005" s="474"/>
      <c r="I1005" s="474"/>
      <c r="J1005" s="474"/>
      <c r="K1005" s="474"/>
      <c r="L1005" s="474"/>
      <c r="M1005" s="474"/>
      <c r="N1005" s="474"/>
      <c r="O1005" s="474"/>
      <c r="P1005" s="474"/>
      <c r="Q1005" s="474"/>
    </row>
    <row r="1006" ht="25.15" customHeight="true" x14ac:dyDescent="0.2">
      <c r="C1006" s="474"/>
      <c r="D1006" s="474"/>
      <c r="E1006" s="474"/>
      <c r="F1006" s="474"/>
      <c r="G1006" s="474"/>
      <c r="H1006" s="474"/>
      <c r="I1006" s="474"/>
      <c r="J1006" s="474"/>
      <c r="K1006" s="474"/>
      <c r="L1006" s="474"/>
      <c r="M1006" s="474"/>
      <c r="N1006" s="474"/>
      <c r="O1006" s="474"/>
      <c r="P1006" s="474"/>
      <c r="Q1006" s="474"/>
    </row>
    <row r="1007" ht="25.15" customHeight="true" x14ac:dyDescent="0.2">
      <c r="C1007" s="474"/>
      <c r="D1007" s="474"/>
      <c r="E1007" s="474"/>
      <c r="F1007" s="474"/>
      <c r="G1007" s="474"/>
      <c r="H1007" s="474"/>
      <c r="I1007" s="474"/>
      <c r="J1007" s="474"/>
      <c r="K1007" s="474"/>
      <c r="L1007" s="474"/>
      <c r="M1007" s="474"/>
      <c r="N1007" s="474"/>
      <c r="O1007" s="474"/>
      <c r="P1007" s="474"/>
      <c r="Q1007" s="474"/>
    </row>
    <row r="1008" ht="25.15" customHeight="true" x14ac:dyDescent="0.2">
      <c r="C1008" s="474"/>
      <c r="D1008" s="474"/>
      <c r="E1008" s="474"/>
      <c r="F1008" s="474"/>
      <c r="G1008" s="474"/>
      <c r="H1008" s="474"/>
      <c r="I1008" s="474"/>
      <c r="J1008" s="474"/>
      <c r="K1008" s="474"/>
      <c r="L1008" s="474"/>
      <c r="M1008" s="474"/>
      <c r="N1008" s="474"/>
      <c r="O1008" s="474"/>
      <c r="P1008" s="474"/>
      <c r="Q1008" s="474"/>
    </row>
    <row r="1009" ht="25.15" customHeight="true" x14ac:dyDescent="0.2">
      <c r="C1009" s="474"/>
      <c r="D1009" s="474"/>
      <c r="E1009" s="474"/>
      <c r="F1009" s="474"/>
      <c r="G1009" s="474"/>
      <c r="H1009" s="474"/>
      <c r="I1009" s="474"/>
      <c r="J1009" s="474"/>
      <c r="K1009" s="474"/>
      <c r="L1009" s="474"/>
      <c r="M1009" s="474"/>
      <c r="N1009" s="474"/>
      <c r="O1009" s="474"/>
      <c r="P1009" s="474"/>
      <c r="Q1009" s="474"/>
    </row>
    <row r="1010" ht="25.15" customHeight="true" x14ac:dyDescent="0.2">
      <c r="C1010" s="474"/>
      <c r="D1010" s="474"/>
      <c r="E1010" s="474"/>
      <c r="F1010" s="474"/>
      <c r="G1010" s="474"/>
      <c r="H1010" s="474"/>
      <c r="I1010" s="474"/>
      <c r="J1010" s="474"/>
      <c r="K1010" s="474"/>
      <c r="L1010" s="474"/>
      <c r="M1010" s="474"/>
      <c r="N1010" s="474"/>
      <c r="O1010" s="474"/>
      <c r="P1010" s="474"/>
      <c r="Q1010" s="474"/>
    </row>
    <row r="1011" ht="25.15" customHeight="true" x14ac:dyDescent="0.2">
      <c r="C1011" s="474"/>
      <c r="D1011" s="474"/>
      <c r="E1011" s="474"/>
      <c r="F1011" s="474"/>
      <c r="G1011" s="474"/>
      <c r="H1011" s="474"/>
      <c r="I1011" s="474"/>
      <c r="J1011" s="474"/>
      <c r="K1011" s="474"/>
      <c r="L1011" s="474"/>
      <c r="M1011" s="474"/>
      <c r="N1011" s="474"/>
      <c r="O1011" s="474"/>
      <c r="P1011" s="474"/>
      <c r="Q1011" s="474"/>
    </row>
    <row r="1012" ht="25.15" customHeight="true" x14ac:dyDescent="0.2">
      <c r="C1012" s="474"/>
      <c r="D1012" s="474"/>
      <c r="E1012" s="474"/>
      <c r="F1012" s="474"/>
      <c r="G1012" s="474"/>
      <c r="H1012" s="474"/>
      <c r="I1012" s="474"/>
      <c r="J1012" s="474"/>
      <c r="K1012" s="474"/>
      <c r="L1012" s="474"/>
      <c r="M1012" s="474"/>
      <c r="N1012" s="474"/>
      <c r="O1012" s="474"/>
      <c r="P1012" s="474"/>
      <c r="Q1012" s="474"/>
    </row>
    <row r="1013" ht="25.15" customHeight="true" x14ac:dyDescent="0.2">
      <c r="C1013" s="474"/>
      <c r="D1013" s="474"/>
      <c r="E1013" s="474"/>
      <c r="F1013" s="474"/>
      <c r="G1013" s="474"/>
      <c r="H1013" s="474"/>
      <c r="I1013" s="474"/>
      <c r="J1013" s="474"/>
      <c r="K1013" s="474"/>
      <c r="L1013" s="474"/>
      <c r="M1013" s="474"/>
      <c r="N1013" s="474"/>
      <c r="O1013" s="474"/>
      <c r="P1013" s="474"/>
      <c r="Q1013" s="474"/>
    </row>
    <row r="1014" ht="25.15" customHeight="true" x14ac:dyDescent="0.2">
      <c r="C1014" s="474"/>
      <c r="D1014" s="474"/>
      <c r="E1014" s="474"/>
      <c r="F1014" s="474"/>
      <c r="G1014" s="474"/>
      <c r="H1014" s="474"/>
      <c r="I1014" s="474"/>
      <c r="J1014" s="474"/>
      <c r="K1014" s="474"/>
      <c r="L1014" s="474"/>
      <c r="M1014" s="474"/>
      <c r="N1014" s="474"/>
      <c r="O1014" s="474"/>
      <c r="P1014" s="474"/>
      <c r="Q1014" s="474"/>
    </row>
    <row r="1015" ht="25.15" customHeight="true" x14ac:dyDescent="0.2">
      <c r="C1015" s="474"/>
      <c r="D1015" s="474"/>
      <c r="E1015" s="474"/>
      <c r="F1015" s="474"/>
      <c r="G1015" s="474"/>
      <c r="H1015" s="474"/>
      <c r="I1015" s="474"/>
      <c r="J1015" s="474"/>
      <c r="K1015" s="474"/>
      <c r="L1015" s="474"/>
      <c r="M1015" s="474"/>
      <c r="N1015" s="474"/>
      <c r="O1015" s="474"/>
      <c r="P1015" s="474"/>
      <c r="Q1015" s="474"/>
    </row>
    <row r="1016" ht="25.15" customHeight="true" x14ac:dyDescent="0.2">
      <c r="C1016" s="474"/>
      <c r="D1016" s="474"/>
      <c r="E1016" s="474"/>
      <c r="F1016" s="474"/>
      <c r="G1016" s="474"/>
      <c r="H1016" s="474"/>
      <c r="I1016" s="474"/>
      <c r="J1016" s="474"/>
      <c r="K1016" s="474"/>
      <c r="L1016" s="474"/>
      <c r="M1016" s="474"/>
      <c r="N1016" s="474"/>
      <c r="O1016" s="474"/>
      <c r="P1016" s="474"/>
      <c r="Q1016" s="474"/>
    </row>
    <row r="1017" ht="25.15" customHeight="true" x14ac:dyDescent="0.2">
      <c r="C1017" s="474"/>
      <c r="D1017" s="474"/>
      <c r="E1017" s="474"/>
      <c r="F1017" s="474"/>
      <c r="G1017" s="474"/>
      <c r="H1017" s="474"/>
      <c r="I1017" s="474"/>
      <c r="J1017" s="474"/>
      <c r="K1017" s="474"/>
      <c r="L1017" s="474"/>
      <c r="M1017" s="474"/>
      <c r="N1017" s="474"/>
      <c r="O1017" s="474"/>
      <c r="P1017" s="474"/>
      <c r="Q1017" s="474"/>
    </row>
    <row r="1018" ht="25.15" customHeight="true" x14ac:dyDescent="0.2">
      <c r="C1018" s="474"/>
      <c r="D1018" s="474"/>
      <c r="E1018" s="474"/>
      <c r="F1018" s="474"/>
      <c r="G1018" s="474"/>
      <c r="H1018" s="474"/>
      <c r="I1018" s="474"/>
      <c r="J1018" s="474"/>
      <c r="K1018" s="474"/>
      <c r="L1018" s="474"/>
      <c r="M1018" s="474"/>
      <c r="N1018" s="474"/>
      <c r="O1018" s="474"/>
      <c r="P1018" s="474"/>
      <c r="Q1018" s="474"/>
    </row>
    <row r="1019" ht="25.15" customHeight="true" x14ac:dyDescent="0.2">
      <c r="C1019" s="474"/>
      <c r="D1019" s="474"/>
      <c r="E1019" s="474"/>
      <c r="F1019" s="474"/>
      <c r="G1019" s="474"/>
      <c r="H1019" s="474"/>
      <c r="I1019" s="474"/>
      <c r="J1019" s="474"/>
      <c r="K1019" s="474"/>
      <c r="L1019" s="474"/>
      <c r="M1019" s="474"/>
      <c r="N1019" s="474"/>
      <c r="O1019" s="474"/>
      <c r="P1019" s="474"/>
      <c r="Q1019" s="474"/>
    </row>
    <row r="1020" ht="25.15" customHeight="true" x14ac:dyDescent="0.2">
      <c r="C1020" s="474"/>
      <c r="D1020" s="474"/>
      <c r="E1020" s="474"/>
      <c r="F1020" s="474"/>
      <c r="G1020" s="474"/>
      <c r="H1020" s="474"/>
      <c r="I1020" s="474"/>
      <c r="J1020" s="474"/>
      <c r="K1020" s="474"/>
      <c r="L1020" s="474"/>
      <c r="M1020" s="474"/>
      <c r="N1020" s="474"/>
      <c r="O1020" s="474"/>
      <c r="P1020" s="474"/>
      <c r="Q1020" s="474"/>
    </row>
    <row r="1021" ht="25.15" customHeight="true" x14ac:dyDescent="0.2">
      <c r="C1021" s="474"/>
      <c r="D1021" s="474"/>
      <c r="E1021" s="474"/>
      <c r="F1021" s="474"/>
      <c r="G1021" s="474"/>
      <c r="H1021" s="474"/>
      <c r="I1021" s="474"/>
      <c r="J1021" s="474"/>
      <c r="K1021" s="474"/>
      <c r="L1021" s="474"/>
      <c r="M1021" s="474"/>
      <c r="N1021" s="474"/>
      <c r="O1021" s="474"/>
      <c r="P1021" s="474"/>
      <c r="Q1021" s="474"/>
    </row>
    <row r="1022" ht="25.15" customHeight="true" x14ac:dyDescent="0.2">
      <c r="C1022" s="474"/>
      <c r="D1022" s="474"/>
      <c r="E1022" s="474"/>
      <c r="F1022" s="474"/>
      <c r="G1022" s="474"/>
      <c r="H1022" s="474"/>
      <c r="I1022" s="474"/>
      <c r="J1022" s="474"/>
      <c r="K1022" s="474"/>
      <c r="L1022" s="474"/>
      <c r="M1022" s="474"/>
      <c r="N1022" s="474"/>
      <c r="O1022" s="474"/>
      <c r="P1022" s="474"/>
      <c r="Q1022" s="474"/>
    </row>
    <row r="1023" ht="25.15" customHeight="true" x14ac:dyDescent="0.2">
      <c r="C1023" s="474"/>
      <c r="D1023" s="474"/>
      <c r="E1023" s="474"/>
      <c r="F1023" s="474"/>
      <c r="G1023" s="474"/>
      <c r="H1023" s="474"/>
      <c r="I1023" s="474"/>
      <c r="J1023" s="474"/>
      <c r="K1023" s="474"/>
      <c r="L1023" s="474"/>
      <c r="M1023" s="474"/>
      <c r="N1023" s="474"/>
      <c r="O1023" s="474"/>
      <c r="P1023" s="474"/>
      <c r="Q1023" s="474"/>
    </row>
    <row r="1024" ht="25.15" customHeight="true" x14ac:dyDescent="0.2">
      <c r="C1024" s="474"/>
      <c r="D1024" s="474"/>
      <c r="E1024" s="474"/>
      <c r="F1024" s="474"/>
      <c r="G1024" s="474"/>
      <c r="H1024" s="474"/>
      <c r="I1024" s="474"/>
      <c r="J1024" s="474"/>
      <c r="K1024" s="474"/>
      <c r="L1024" s="474"/>
      <c r="M1024" s="474"/>
      <c r="N1024" s="474"/>
      <c r="O1024" s="474"/>
      <c r="P1024" s="474"/>
      <c r="Q1024" s="474"/>
    </row>
    <row r="1025" s="175" customFormat="true" ht="21" customHeight="true" x14ac:dyDescent="0.2">
      <c r="A1025" s="1174" t="s">
        <v>581</v>
      </c>
      <c r="B1025" s="1174"/>
      <c r="C1025" s="1174"/>
      <c r="AB1025" s="168"/>
      <c r="AC1025" s="168"/>
      <c r="AD1025" s="168"/>
      <c r="AE1025" s="168"/>
      <c r="AF1025" s="168"/>
      <c r="AG1025" s="168"/>
      <c r="AH1025" s="168"/>
      <c r="AI1025" s="168"/>
      <c r="AJ1025" s="168"/>
      <c r="AK1025" s="168"/>
      <c r="AL1025" s="168"/>
      <c r="AM1025" s="168"/>
      <c r="AN1025" s="168"/>
      <c r="AO1025" s="168"/>
      <c r="AP1025" s="168"/>
      <c r="AQ1025" s="168"/>
      <c r="AR1025" s="168"/>
      <c r="AS1025" s="168"/>
      <c r="AT1025" s="168"/>
      <c r="AU1025" s="168"/>
      <c r="AV1025" s="168"/>
      <c r="AW1025" s="168"/>
      <c r="AX1025" s="168"/>
      <c r="AY1025" s="168"/>
      <c r="AZ1025" s="168"/>
      <c r="BA1025" s="183"/>
      <c r="BB1025" s="258"/>
      <c r="BC1025"/>
      <c r="BD1025"/>
      <c r="BE1025"/>
      <c r="BF1025"/>
      <c r="BG1025"/>
      <c r="BH1025"/>
      <c r="BI1025"/>
      <c r="BJ1025"/>
      <c r="BK1025"/>
      <c r="BL1025"/>
      <c r="BM1025"/>
      <c r="BN1025"/>
      <c r="BO1025"/>
      <c r="BP1025"/>
      <c r="BQ1025"/>
      <c r="BR1025"/>
      <c r="BS1025"/>
      <c r="BT1025"/>
      <c r="BU1025"/>
      <c r="BV1025"/>
      <c r="BW1025"/>
      <c r="BX1025"/>
      <c r="BY1025" s="183"/>
      <c r="BZ1025" s="185"/>
      <c r="CA1025" s="185"/>
      <c r="CB1025" s="185"/>
      <c r="CC1025" s="185"/>
      <c r="CD1025" s="185"/>
      <c r="CE1025" s="185"/>
      <c r="CF1025" s="185"/>
      <c r="CG1025" s="185"/>
      <c r="CH1025" s="185"/>
      <c r="CI1025" s="185"/>
      <c r="CJ1025" s="185"/>
      <c r="CK1025" s="185"/>
      <c r="CL1025" s="185"/>
      <c r="CM1025" s="185"/>
      <c r="CN1025" s="185"/>
      <c r="CO1025" s="185"/>
      <c r="CP1025" s="185"/>
      <c r="CQ1025" s="185"/>
      <c r="CR1025" s="185"/>
      <c r="CS1025" s="185"/>
      <c r="CT1025" s="185"/>
      <c r="CU1025" s="185"/>
      <c r="CV1025" s="185"/>
      <c r="CW1025" s="185"/>
      <c r="CX1025" s="185"/>
      <c r="CY1025" s="185"/>
      <c r="CZ1025" s="185"/>
    </row>
    <row r="1026" s="175" customFormat="true" ht="15.95" customHeight="true" x14ac:dyDescent="0.2">
      <c r="A1026" s="1133" t="s">
        <v>177</v>
      </c>
      <c r="B1026" s="1133"/>
      <c r="C1026" s="420" t="s">
        <v>178</v>
      </c>
      <c r="AB1026" s="168"/>
      <c r="AC1026" s="168"/>
      <c r="AD1026" s="168"/>
      <c r="AE1026" s="168"/>
      <c r="AF1026" s="168"/>
      <c r="AG1026" s="168"/>
      <c r="AH1026" s="168"/>
      <c r="AI1026" s="168"/>
      <c r="AJ1026" s="168"/>
      <c r="AK1026" s="168"/>
      <c r="AL1026" s="168"/>
      <c r="AM1026" s="168"/>
      <c r="AN1026" s="168"/>
      <c r="AO1026" s="168"/>
      <c r="AP1026" s="168"/>
      <c r="AQ1026" s="168"/>
      <c r="AR1026" s="168"/>
      <c r="AS1026" s="168"/>
      <c r="AT1026" s="168"/>
      <c r="AU1026" s="168"/>
      <c r="AV1026" s="168"/>
      <c r="AW1026" s="168"/>
      <c r="AX1026" s="168"/>
      <c r="AY1026" s="168"/>
      <c r="AZ1026" s="168"/>
      <c r="BA1026" s="183"/>
      <c r="BB1026" s="258"/>
      <c r="BC1026"/>
      <c r="BD1026"/>
      <c r="BE1026"/>
      <c r="BF1026"/>
      <c r="BG1026"/>
      <c r="BH1026"/>
      <c r="BI1026"/>
      <c r="BJ1026"/>
      <c r="BK1026"/>
      <c r="BL1026"/>
      <c r="BM1026"/>
      <c r="BN1026"/>
      <c r="BO1026"/>
      <c r="BP1026"/>
      <c r="BQ1026"/>
      <c r="BR1026"/>
      <c r="BS1026"/>
      <c r="BT1026"/>
      <c r="BU1026"/>
      <c r="BV1026"/>
      <c r="BW1026"/>
      <c r="BX1026"/>
      <c r="BY1026" s="183"/>
      <c r="BZ1026" s="185"/>
      <c r="CA1026" s="185"/>
      <c r="CB1026" s="185"/>
      <c r="CC1026" s="185"/>
      <c r="CD1026" s="185"/>
      <c r="CE1026" s="185"/>
      <c r="CF1026" s="185"/>
      <c r="CG1026" s="185"/>
      <c r="CH1026" s="185"/>
      <c r="CI1026" s="185"/>
      <c r="CJ1026" s="185"/>
      <c r="CK1026" s="185"/>
      <c r="CL1026" s="185"/>
      <c r="CM1026" s="185"/>
      <c r="CN1026" s="185"/>
      <c r="CO1026" s="185"/>
      <c r="CP1026" s="185"/>
      <c r="CQ1026" s="185"/>
      <c r="CR1026" s="185"/>
      <c r="CS1026" s="185"/>
      <c r="CT1026" s="185"/>
      <c r="CU1026" s="185"/>
      <c r="CV1026" s="185"/>
      <c r="CW1026" s="185"/>
      <c r="CX1026" s="185"/>
      <c r="CY1026" s="185"/>
      <c r="CZ1026" s="185"/>
    </row>
    <row r="1027" s="175" customFormat="true" ht="17.1" hidden="true" customHeight="true" x14ac:dyDescent="0.2">
      <c r="A1027" s="421" t="s">
        <v>179</v>
      </c>
      <c r="B1027" s="422" t="s">
        <v>180</v>
      </c>
      <c r="C1027" s="423">
        <v>15686</v>
      </c>
      <c r="AB1027" s="168"/>
      <c r="AC1027" s="168"/>
      <c r="AD1027" s="168"/>
      <c r="AE1027" s="168"/>
      <c r="AF1027" s="168"/>
      <c r="AG1027" s="168"/>
      <c r="AH1027" s="168"/>
      <c r="AI1027" s="168"/>
      <c r="AJ1027" s="168"/>
      <c r="AK1027" s="168"/>
      <c r="AL1027" s="168"/>
      <c r="AM1027" s="168"/>
      <c r="AN1027" s="168"/>
      <c r="AO1027" s="168"/>
      <c r="AP1027" s="168"/>
      <c r="AQ1027" s="168"/>
      <c r="AR1027" s="168"/>
      <c r="AS1027" s="168"/>
      <c r="AT1027" s="168"/>
      <c r="AU1027" s="168"/>
      <c r="AV1027" s="168"/>
      <c r="AW1027" s="168"/>
      <c r="AX1027" s="168"/>
      <c r="AY1027" s="168"/>
      <c r="AZ1027" s="168"/>
      <c r="BA1027" s="183"/>
      <c r="BB1027" s="258"/>
      <c r="BC1027"/>
      <c r="BD1027"/>
      <c r="BE1027"/>
      <c r="BF1027"/>
      <c r="BG1027"/>
      <c r="BH1027"/>
      <c r="BI1027"/>
      <c r="BJ1027"/>
      <c r="BK1027"/>
      <c r="BL1027"/>
      <c r="BM1027"/>
      <c r="BN1027"/>
      <c r="BO1027"/>
      <c r="BP1027"/>
      <c r="BQ1027"/>
      <c r="BR1027"/>
      <c r="BS1027"/>
      <c r="BT1027"/>
      <c r="BU1027"/>
      <c r="BV1027"/>
      <c r="BW1027"/>
      <c r="BX1027"/>
      <c r="BY1027" s="183"/>
      <c r="BZ1027" s="185"/>
      <c r="CA1027" s="185"/>
      <c r="CB1027" s="185"/>
      <c r="CC1027" s="185"/>
      <c r="CD1027" s="185"/>
      <c r="CE1027" s="185"/>
      <c r="CF1027" s="185"/>
      <c r="CG1027" s="185"/>
      <c r="CH1027" s="185"/>
      <c r="CI1027" s="185"/>
      <c r="CJ1027" s="185"/>
      <c r="CK1027" s="185"/>
      <c r="CL1027" s="185"/>
      <c r="CM1027" s="185"/>
      <c r="CN1027" s="185"/>
      <c r="CO1027" s="185"/>
      <c r="CP1027" s="185"/>
      <c r="CQ1027" s="185"/>
      <c r="CR1027" s="185"/>
      <c r="CS1027" s="185"/>
      <c r="CT1027" s="185"/>
      <c r="CU1027" s="185"/>
      <c r="CV1027" s="185"/>
      <c r="CW1027" s="185"/>
      <c r="CX1027" s="185"/>
      <c r="CY1027" s="185"/>
      <c r="CZ1027" s="185"/>
    </row>
    <row r="1028" s="175" customFormat="true" ht="17.1" hidden="true" customHeight="true" x14ac:dyDescent="0.2">
      <c r="A1028" s="424" t="s">
        <v>181</v>
      </c>
      <c r="B1028" s="425" t="s">
        <v>180</v>
      </c>
      <c r="C1028" s="426">
        <v>15686</v>
      </c>
      <c r="AB1028" s="168"/>
      <c r="AC1028" s="168"/>
      <c r="AD1028" s="168"/>
      <c r="AE1028" s="168"/>
      <c r="AF1028" s="168"/>
      <c r="AG1028" s="168"/>
      <c r="AH1028" s="168"/>
      <c r="AI1028" s="168"/>
      <c r="AJ1028" s="168"/>
      <c r="AK1028" s="168"/>
      <c r="AL1028" s="168"/>
      <c r="AM1028" s="168"/>
      <c r="AN1028" s="168"/>
      <c r="AO1028" s="168"/>
      <c r="AP1028" s="168"/>
      <c r="AQ1028" s="168"/>
      <c r="AR1028" s="168"/>
      <c r="AS1028" s="168"/>
      <c r="AT1028" s="168"/>
      <c r="AU1028" s="168"/>
      <c r="AV1028" s="168"/>
      <c r="AW1028" s="168"/>
      <c r="AX1028" s="168"/>
      <c r="AY1028" s="168"/>
      <c r="AZ1028" s="168"/>
      <c r="BA1028" s="183"/>
      <c r="BB1028" s="258"/>
      <c r="BC1028"/>
      <c r="BD1028"/>
      <c r="BE1028"/>
      <c r="BF1028"/>
      <c r="BG1028"/>
      <c r="BH1028"/>
      <c r="BI1028"/>
      <c r="BJ1028"/>
      <c r="BK1028"/>
      <c r="BL1028"/>
      <c r="BM1028"/>
      <c r="BN1028"/>
      <c r="BO1028"/>
      <c r="BP1028"/>
      <c r="BQ1028"/>
      <c r="BR1028"/>
      <c r="BS1028"/>
      <c r="BT1028"/>
      <c r="BU1028"/>
      <c r="BV1028"/>
      <c r="BW1028"/>
      <c r="BX1028"/>
      <c r="BY1028" s="183"/>
      <c r="BZ1028" s="185"/>
      <c r="CA1028" s="185"/>
      <c r="CB1028" s="185"/>
      <c r="CC1028" s="185"/>
      <c r="CD1028" s="185"/>
      <c r="CE1028" s="185"/>
      <c r="CF1028" s="185"/>
      <c r="CG1028" s="185"/>
      <c r="CH1028" s="185"/>
      <c r="CI1028" s="185"/>
      <c r="CJ1028" s="185"/>
      <c r="CK1028" s="185"/>
      <c r="CL1028" s="185"/>
      <c r="CM1028" s="185"/>
      <c r="CN1028" s="185"/>
      <c r="CO1028" s="185"/>
      <c r="CP1028" s="185"/>
      <c r="CQ1028" s="185"/>
      <c r="CR1028" s="185"/>
      <c r="CS1028" s="185"/>
      <c r="CT1028" s="185"/>
      <c r="CU1028" s="185"/>
      <c r="CV1028" s="185"/>
      <c r="CW1028" s="185"/>
      <c r="CX1028" s="185"/>
      <c r="CY1028" s="185"/>
      <c r="CZ1028" s="185"/>
    </row>
    <row r="1029" s="175" customFormat="true" ht="17.1" hidden="true" customHeight="true" x14ac:dyDescent="0.2">
      <c r="A1029" s="424" t="s">
        <v>182</v>
      </c>
      <c r="B1029" s="425" t="s">
        <v>180</v>
      </c>
      <c r="C1029" s="426">
        <v>15686</v>
      </c>
      <c r="AB1029" s="168"/>
      <c r="AC1029" s="168"/>
      <c r="AD1029" s="168"/>
      <c r="AE1029" s="168"/>
      <c r="AF1029" s="168"/>
      <c r="AG1029" s="168"/>
      <c r="AH1029" s="168"/>
      <c r="AI1029" s="168"/>
      <c r="AJ1029" s="168"/>
      <c r="AK1029" s="168"/>
      <c r="AL1029" s="168"/>
      <c r="AM1029" s="168"/>
      <c r="AN1029" s="168"/>
      <c r="AO1029" s="168"/>
      <c r="AP1029" s="168"/>
      <c r="AQ1029" s="168"/>
      <c r="AR1029" s="168"/>
      <c r="AS1029" s="168"/>
      <c r="AT1029" s="168"/>
      <c r="AU1029" s="168"/>
      <c r="AV1029" s="168"/>
      <c r="AW1029" s="168"/>
      <c r="AX1029" s="168"/>
      <c r="AY1029" s="168"/>
      <c r="AZ1029" s="168"/>
      <c r="BA1029" s="183"/>
      <c r="BB1029" s="258"/>
      <c r="BC1029"/>
      <c r="BD1029"/>
      <c r="BE1029"/>
      <c r="BF1029"/>
      <c r="BG1029"/>
      <c r="BH1029"/>
      <c r="BI1029"/>
      <c r="BJ1029"/>
      <c r="BK1029"/>
      <c r="BL1029"/>
      <c r="BM1029"/>
      <c r="BN1029"/>
      <c r="BO1029"/>
      <c r="BP1029"/>
      <c r="BQ1029"/>
      <c r="BR1029"/>
      <c r="BS1029"/>
      <c r="BT1029"/>
      <c r="BU1029"/>
      <c r="BV1029"/>
      <c r="BW1029"/>
      <c r="BX1029"/>
      <c r="BY1029" s="183"/>
      <c r="BZ1029" s="185"/>
      <c r="CA1029" s="185"/>
      <c r="CB1029" s="185"/>
      <c r="CC1029" s="185"/>
      <c r="CD1029" s="185"/>
      <c r="CE1029" s="185"/>
      <c r="CF1029" s="185"/>
      <c r="CG1029" s="185"/>
      <c r="CH1029" s="185"/>
      <c r="CI1029" s="185"/>
      <c r="CJ1029" s="185"/>
      <c r="CK1029" s="185"/>
      <c r="CL1029" s="185"/>
      <c r="CM1029" s="185"/>
      <c r="CN1029" s="185"/>
      <c r="CO1029" s="185"/>
      <c r="CP1029" s="185"/>
      <c r="CQ1029" s="185"/>
      <c r="CR1029" s="185"/>
      <c r="CS1029" s="185"/>
      <c r="CT1029" s="185"/>
      <c r="CU1029" s="185"/>
      <c r="CV1029" s="185"/>
      <c r="CW1029" s="185"/>
      <c r="CX1029" s="185"/>
      <c r="CY1029" s="185"/>
      <c r="CZ1029" s="185"/>
    </row>
    <row r="1030" s="175" customFormat="true" ht="17.1" hidden="true" customHeight="true" x14ac:dyDescent="0.2">
      <c r="A1030" s="424" t="s">
        <v>183</v>
      </c>
      <c r="B1030" s="425" t="s">
        <v>180</v>
      </c>
      <c r="C1030" s="426">
        <v>15686</v>
      </c>
      <c r="AB1030" s="168"/>
      <c r="AC1030" s="168"/>
      <c r="AD1030" s="168"/>
      <c r="AE1030" s="168"/>
      <c r="AF1030" s="168"/>
      <c r="AG1030" s="168"/>
      <c r="AH1030" s="168"/>
      <c r="AI1030" s="168"/>
      <c r="AJ1030" s="168"/>
      <c r="AK1030" s="168"/>
      <c r="AL1030" s="168"/>
      <c r="AM1030" s="168"/>
      <c r="AN1030" s="168"/>
      <c r="AO1030" s="168"/>
      <c r="AP1030" s="168"/>
      <c r="AQ1030" s="168"/>
      <c r="AR1030" s="168"/>
      <c r="AS1030" s="168"/>
      <c r="AT1030" s="168"/>
      <c r="AU1030" s="168"/>
      <c r="AV1030" s="168"/>
      <c r="AW1030" s="168"/>
      <c r="AX1030" s="168"/>
      <c r="AY1030" s="168"/>
      <c r="AZ1030" s="168"/>
      <c r="BA1030" s="183"/>
      <c r="BB1030" s="258"/>
      <c r="BC1030"/>
      <c r="BD1030"/>
      <c r="BE1030"/>
      <c r="BF1030"/>
      <c r="BG1030"/>
      <c r="BH1030"/>
      <c r="BI1030"/>
      <c r="BJ1030"/>
      <c r="BK1030"/>
      <c r="BL1030"/>
      <c r="BM1030"/>
      <c r="BN1030"/>
      <c r="BO1030"/>
      <c r="BP1030"/>
      <c r="BQ1030"/>
      <c r="BR1030"/>
      <c r="BS1030"/>
      <c r="BT1030"/>
      <c r="BU1030"/>
      <c r="BV1030"/>
      <c r="BW1030"/>
      <c r="BX1030"/>
      <c r="BY1030" s="183"/>
      <c r="BZ1030" s="185"/>
      <c r="CA1030" s="185"/>
      <c r="CB1030" s="185"/>
      <c r="CC1030" s="185"/>
      <c r="CD1030" s="185"/>
      <c r="CE1030" s="185"/>
      <c r="CF1030" s="185"/>
      <c r="CG1030" s="185"/>
      <c r="CH1030" s="185"/>
      <c r="CI1030" s="185"/>
      <c r="CJ1030" s="185"/>
      <c r="CK1030" s="185"/>
      <c r="CL1030" s="185"/>
      <c r="CM1030" s="185"/>
      <c r="CN1030" s="185"/>
      <c r="CO1030" s="185"/>
      <c r="CP1030" s="185"/>
      <c r="CQ1030" s="185"/>
      <c r="CR1030" s="185"/>
      <c r="CS1030" s="185"/>
      <c r="CT1030" s="185"/>
      <c r="CU1030" s="185"/>
      <c r="CV1030" s="185"/>
      <c r="CW1030" s="185"/>
      <c r="CX1030" s="185"/>
      <c r="CY1030" s="185"/>
      <c r="CZ1030" s="185"/>
    </row>
    <row r="1031" s="175" customFormat="true" ht="17.1" customHeight="true" x14ac:dyDescent="0.2">
      <c r="A1031" s="1134" t="s">
        <v>184</v>
      </c>
      <c r="B1031" s="425" t="s">
        <v>185</v>
      </c>
      <c r="C1031" s="426">
        <v>5134</v>
      </c>
      <c r="AB1031" s="168"/>
      <c r="AC1031" s="168"/>
      <c r="AD1031" s="168"/>
      <c r="AE1031" s="168"/>
      <c r="AF1031" s="168"/>
      <c r="AG1031" s="168"/>
      <c r="AH1031" s="168"/>
      <c r="AI1031" s="168"/>
      <c r="AJ1031" s="168"/>
      <c r="AK1031" s="168"/>
      <c r="AL1031" s="168"/>
      <c r="AM1031" s="168"/>
      <c r="AN1031" s="168"/>
      <c r="AO1031" s="168"/>
      <c r="AP1031" s="168"/>
      <c r="AQ1031" s="168"/>
      <c r="AR1031" s="168"/>
      <c r="AS1031" s="168"/>
      <c r="AT1031" s="168"/>
      <c r="AU1031" s="168"/>
      <c r="AV1031" s="168"/>
      <c r="AW1031" s="168"/>
      <c r="AX1031" s="168"/>
      <c r="AY1031" s="168"/>
      <c r="AZ1031" s="168"/>
      <c r="BA1031" s="183"/>
      <c r="BB1031" s="258"/>
      <c r="BC1031"/>
      <c r="BD1031"/>
      <c r="BE1031"/>
      <c r="BF1031"/>
      <c r="BG1031"/>
      <c r="BH1031"/>
      <c r="BI1031"/>
      <c r="BJ1031"/>
      <c r="BK1031"/>
      <c r="BL1031"/>
      <c r="BM1031"/>
      <c r="BN1031"/>
      <c r="BO1031"/>
      <c r="BP1031"/>
      <c r="BQ1031"/>
      <c r="BR1031"/>
      <c r="BS1031"/>
      <c r="BT1031"/>
      <c r="BU1031"/>
      <c r="BV1031"/>
      <c r="BW1031"/>
      <c r="BX1031"/>
      <c r="BY1031" s="183"/>
      <c r="BZ1031" s="185"/>
      <c r="CA1031" s="185"/>
      <c r="CB1031" s="185"/>
      <c r="CC1031" s="185"/>
      <c r="CD1031" s="185"/>
      <c r="CE1031" s="185"/>
      <c r="CF1031" s="185"/>
      <c r="CG1031" s="185"/>
      <c r="CH1031" s="185"/>
      <c r="CI1031" s="185"/>
      <c r="CJ1031" s="185"/>
      <c r="CK1031" s="185"/>
      <c r="CL1031" s="185"/>
      <c r="CM1031" s="185"/>
      <c r="CN1031" s="185"/>
      <c r="CO1031" s="185"/>
      <c r="CP1031" s="185"/>
      <c r="CQ1031" s="185"/>
      <c r="CR1031" s="185"/>
      <c r="CS1031" s="185"/>
      <c r="CT1031" s="185"/>
      <c r="CU1031" s="185"/>
      <c r="CV1031" s="185"/>
      <c r="CW1031" s="185"/>
      <c r="CX1031" s="185"/>
      <c r="CY1031" s="185"/>
      <c r="CZ1031" s="185"/>
    </row>
    <row r="1032" s="175" customFormat="true" ht="17.1" customHeight="true" x14ac:dyDescent="0.2">
      <c r="A1032" s="1134"/>
      <c r="B1032" s="425" t="s">
        <v>186</v>
      </c>
      <c r="C1032" s="426">
        <v>10552</v>
      </c>
      <c r="AB1032" s="168"/>
      <c r="AC1032" s="168"/>
      <c r="AD1032" s="168"/>
      <c r="AE1032" s="168"/>
      <c r="AF1032" s="168"/>
      <c r="AG1032" s="168"/>
      <c r="AH1032" s="168"/>
      <c r="AI1032" s="168"/>
      <c r="AJ1032" s="168"/>
      <c r="AK1032" s="168"/>
      <c r="AL1032" s="168"/>
      <c r="AM1032" s="168"/>
      <c r="AN1032" s="168"/>
      <c r="AO1032" s="168"/>
      <c r="AP1032" s="168"/>
      <c r="AQ1032" s="168"/>
      <c r="AR1032" s="168"/>
      <c r="AS1032" s="168"/>
      <c r="AT1032" s="168"/>
      <c r="AU1032" s="168"/>
      <c r="AV1032" s="168"/>
      <c r="AW1032" s="168"/>
      <c r="AX1032" s="168"/>
      <c r="AY1032" s="168"/>
      <c r="AZ1032" s="168"/>
      <c r="BA1032" s="183"/>
      <c r="BB1032" s="258"/>
      <c r="BC1032"/>
      <c r="BD1032"/>
      <c r="BE1032"/>
      <c r="BF1032"/>
      <c r="BG1032"/>
      <c r="BH1032"/>
      <c r="BI1032"/>
      <c r="BJ1032"/>
      <c r="BK1032"/>
      <c r="BL1032"/>
      <c r="BM1032"/>
      <c r="BN1032"/>
      <c r="BO1032"/>
      <c r="BP1032"/>
      <c r="BQ1032"/>
      <c r="BR1032"/>
      <c r="BS1032"/>
      <c r="BT1032"/>
      <c r="BU1032"/>
      <c r="BV1032"/>
      <c r="BW1032"/>
      <c r="BX1032"/>
      <c r="BY1032" s="183"/>
      <c r="BZ1032" s="185"/>
      <c r="CA1032" s="185"/>
      <c r="CB1032" s="185"/>
      <c r="CC1032" s="185"/>
      <c r="CD1032" s="185"/>
      <c r="CE1032" s="185"/>
      <c r="CF1032" s="185"/>
      <c r="CG1032" s="185"/>
      <c r="CH1032" s="185"/>
      <c r="CI1032" s="185"/>
      <c r="CJ1032" s="185"/>
      <c r="CK1032" s="185"/>
      <c r="CL1032" s="185"/>
      <c r="CM1032" s="185"/>
      <c r="CN1032" s="185"/>
      <c r="CO1032" s="185"/>
      <c r="CP1032" s="185"/>
      <c r="CQ1032" s="185"/>
      <c r="CR1032" s="185"/>
      <c r="CS1032" s="185"/>
      <c r="CT1032" s="185"/>
      <c r="CU1032" s="185"/>
      <c r="CV1032" s="185"/>
      <c r="CW1032" s="185"/>
      <c r="CX1032" s="185"/>
      <c r="CY1032" s="185"/>
      <c r="CZ1032" s="185"/>
    </row>
    <row r="1033" s="175" customFormat="true" ht="17.1" customHeight="true" x14ac:dyDescent="0.2">
      <c r="A1033" s="1135"/>
      <c r="B1033" s="427" t="s">
        <v>283</v>
      </c>
      <c r="C1033" s="428">
        <v>0</v>
      </c>
      <c r="AB1033" s="168"/>
      <c r="AC1033" s="168"/>
      <c r="AD1033" s="168"/>
      <c r="AE1033" s="168"/>
      <c r="AF1033" s="168"/>
      <c r="AG1033" s="168"/>
      <c r="AH1033" s="168"/>
      <c r="AI1033" s="168"/>
      <c r="AJ1033" s="168"/>
      <c r="AK1033" s="168"/>
      <c r="AL1033" s="168"/>
      <c r="AM1033" s="168"/>
      <c r="AN1033" s="168"/>
      <c r="AO1033" s="168"/>
      <c r="AP1033" s="168"/>
      <c r="AQ1033" s="168"/>
      <c r="AR1033" s="168"/>
      <c r="AS1033" s="168"/>
      <c r="AT1033" s="168"/>
      <c r="AU1033" s="168"/>
      <c r="AV1033" s="168"/>
      <c r="AW1033" s="168"/>
      <c r="AX1033" s="168"/>
      <c r="AY1033" s="168"/>
      <c r="AZ1033" s="168"/>
      <c r="BA1033" s="365"/>
      <c r="BB1033" s="139"/>
      <c r="BC1033" s="365"/>
      <c r="BD1033" s="365"/>
      <c r="BE1033" s="365"/>
      <c r="BF1033" s="365"/>
      <c r="BG1033" s="365"/>
      <c r="BH1033" s="365"/>
      <c r="BI1033" s="365"/>
      <c r="BJ1033" s="365"/>
      <c r="BK1033" s="365"/>
      <c r="BL1033" s="365"/>
      <c r="BM1033" s="365"/>
      <c r="BN1033" s="365"/>
      <c r="BO1033" s="365"/>
      <c r="BP1033" s="365"/>
      <c r="BQ1033" s="365"/>
      <c r="BR1033" s="365"/>
      <c r="BS1033" s="365"/>
      <c r="BT1033" s="365"/>
      <c r="BU1033" s="365"/>
      <c r="BV1033" s="365"/>
      <c r="BW1033" s="365"/>
      <c r="BX1033" s="365"/>
      <c r="BY1033" s="365"/>
      <c r="BZ1033" s="168"/>
      <c r="CA1033" s="168"/>
      <c r="CB1033" s="168"/>
      <c r="CC1033" s="168"/>
      <c r="CD1033" s="168"/>
      <c r="CE1033" s="168"/>
      <c r="CF1033" s="168"/>
      <c r="CG1033" s="168"/>
      <c r="CH1033" s="168"/>
      <c r="CI1033" s="168"/>
      <c r="CJ1033" s="168"/>
      <c r="CK1033" s="168"/>
      <c r="CL1033" s="168"/>
      <c r="CM1033" s="168"/>
      <c r="CN1033" s="168"/>
      <c r="CO1033" s="168"/>
      <c r="CP1033" s="168"/>
      <c r="CQ1033" s="168"/>
      <c r="CR1033" s="168"/>
      <c r="CS1033" s="168"/>
      <c r="CT1033" s="168"/>
      <c r="CU1033" s="168"/>
      <c r="CV1033" s="168"/>
      <c r="CW1033" s="168"/>
      <c r="CX1033" s="168"/>
      <c r="CY1033" s="168"/>
      <c r="CZ1033" s="168"/>
    </row>
    <row r="1034" s="175" customFormat="true" ht="12.95" customHeight="true" x14ac:dyDescent="0.2">
      <c r="A1034" s="1136" t="s">
        <v>582</v>
      </c>
      <c r="B1034" s="1136"/>
      <c r="C1034" s="1136"/>
      <c r="AB1034" s="168"/>
      <c r="AC1034" s="168"/>
      <c r="AD1034" s="168"/>
      <c r="AE1034" s="168"/>
      <c r="AF1034" s="168"/>
      <c r="AG1034" s="168"/>
      <c r="AH1034" s="168"/>
      <c r="AI1034" s="168"/>
      <c r="AJ1034" s="168"/>
      <c r="AK1034" s="168"/>
      <c r="AL1034" s="168"/>
      <c r="AM1034" s="168"/>
      <c r="AN1034" s="168"/>
      <c r="AO1034" s="168"/>
      <c r="AP1034" s="168"/>
      <c r="AQ1034" s="168"/>
      <c r="AR1034" s="168"/>
      <c r="AS1034" s="168"/>
      <c r="AT1034" s="168"/>
      <c r="AU1034" s="168"/>
      <c r="AV1034" s="168"/>
      <c r="AW1034" s="168"/>
      <c r="AX1034" s="168"/>
      <c r="AY1034" s="168"/>
      <c r="AZ1034" s="168"/>
      <c r="BA1034" s="183"/>
      <c r="BB1034" s="258"/>
      <c r="BC1034"/>
      <c r="BD1034"/>
      <c r="BE1034"/>
      <c r="BF1034"/>
      <c r="BG1034"/>
      <c r="BH1034"/>
      <c r="BI1034"/>
      <c r="BJ1034"/>
      <c r="BK1034"/>
      <c r="BL1034"/>
      <c r="BM1034"/>
      <c r="BN1034"/>
      <c r="BO1034"/>
      <c r="BP1034"/>
      <c r="BQ1034"/>
      <c r="BR1034"/>
      <c r="BS1034"/>
      <c r="BT1034"/>
      <c r="BU1034"/>
      <c r="BV1034"/>
      <c r="BW1034"/>
      <c r="BX1034"/>
      <c r="BY1034" s="183"/>
      <c r="BZ1034" s="185"/>
      <c r="CA1034" s="185"/>
      <c r="CB1034" s="185"/>
      <c r="CC1034" s="185"/>
      <c r="CD1034" s="185"/>
      <c r="CE1034" s="185"/>
      <c r="CF1034" s="185"/>
      <c r="CG1034" s="185"/>
      <c r="CH1034" s="185"/>
      <c r="CI1034" s="185"/>
      <c r="CJ1034" s="185"/>
      <c r="CK1034" s="185"/>
      <c r="CL1034" s="185"/>
      <c r="CM1034" s="185"/>
      <c r="CN1034" s="185"/>
      <c r="CO1034" s="185"/>
      <c r="CP1034" s="185"/>
      <c r="CQ1034" s="185"/>
      <c r="CR1034" s="185"/>
      <c r="CS1034" s="185"/>
      <c r="CT1034" s="185"/>
      <c r="CU1034" s="185"/>
      <c r="CV1034" s="185"/>
      <c r="CW1034" s="185"/>
      <c r="CX1034" s="185"/>
      <c r="CY1034" s="185"/>
      <c r="CZ1034" s="185"/>
    </row>
    <row r="1035" s="175" customFormat="true" ht="15" customHeight="true" x14ac:dyDescent="0.2">
      <c r="B1035" s="352"/>
      <c r="AB1035" s="168"/>
      <c r="AC1035" s="168"/>
      <c r="AD1035" s="168"/>
      <c r="AE1035" s="168"/>
      <c r="AF1035" s="168"/>
      <c r="AG1035" s="168"/>
      <c r="AH1035" s="168"/>
      <c r="AI1035" s="168"/>
      <c r="AJ1035" s="168"/>
      <c r="AK1035" s="168"/>
      <c r="AL1035" s="168"/>
      <c r="AM1035" s="168"/>
      <c r="AN1035" s="168"/>
      <c r="AO1035" s="168"/>
      <c r="AP1035" s="168"/>
      <c r="AQ1035" s="168"/>
      <c r="AR1035" s="168"/>
      <c r="AS1035" s="168"/>
      <c r="AT1035" s="168"/>
      <c r="AU1035" s="168"/>
      <c r="AV1035" s="168"/>
      <c r="AW1035" s="168"/>
      <c r="AX1035" s="168"/>
      <c r="AY1035" s="168"/>
      <c r="AZ1035" s="168"/>
      <c r="BA1035" s="349"/>
      <c r="BB1035" s="197"/>
      <c r="BC1035" s="349"/>
      <c r="BD1035" s="349"/>
      <c r="BE1035" s="349"/>
      <c r="BF1035" s="349"/>
      <c r="BG1035" s="349"/>
      <c r="BH1035" s="349"/>
      <c r="BI1035" s="349"/>
      <c r="BJ1035" s="349"/>
      <c r="BK1035" s="349"/>
      <c r="BL1035" s="349"/>
      <c r="BM1035" s="349"/>
      <c r="BN1035" s="349"/>
      <c r="BO1035" s="349"/>
      <c r="BP1035" s="349"/>
      <c r="BQ1035" s="349"/>
      <c r="BR1035" s="349"/>
      <c r="BS1035" s="349"/>
      <c r="BT1035" s="349"/>
      <c r="BU1035" s="349"/>
      <c r="BV1035" s="349"/>
      <c r="BW1035" s="349"/>
      <c r="BX1035" s="349"/>
      <c r="BY1035" s="349"/>
      <c r="BZ1035" s="168"/>
      <c r="CA1035" s="168"/>
      <c r="CB1035" s="168"/>
      <c r="CC1035" s="168"/>
      <c r="CD1035" s="168"/>
      <c r="CE1035" s="168"/>
      <c r="CF1035" s="168"/>
      <c r="CG1035" s="168"/>
      <c r="CH1035" s="168"/>
      <c r="CI1035" s="168"/>
      <c r="CJ1035" s="168"/>
      <c r="CK1035" s="168"/>
      <c r="CL1035" s="168"/>
      <c r="CM1035" s="168"/>
      <c r="CN1035" s="168"/>
      <c r="CO1035" s="168"/>
      <c r="CP1035" s="168"/>
      <c r="CQ1035" s="168"/>
      <c r="CR1035" s="168"/>
      <c r="CS1035" s="168"/>
      <c r="CT1035" s="168"/>
      <c r="CU1035" s="168"/>
      <c r="CV1035" s="168"/>
      <c r="CW1035" s="168"/>
      <c r="CX1035" s="168"/>
      <c r="CY1035" s="168"/>
      <c r="CZ1035" s="168"/>
    </row>
    <row r="1036" ht="15" customHeight="true" x14ac:dyDescent="0.25">
      <c r="A1036" s="259" t="s">
        <v>121</v>
      </c>
      <c r="B1036" s="121" t="s">
        <v>122</v>
      </c>
    </row>
    <row r="1037" ht="15" customHeight="true" x14ac:dyDescent="0.2">
      <c r="A1037" s="260" t="str">
        <f>R15</f>
        <v>Bulawayo</v>
      </c>
      <c r="B1037" s="260">
        <f>BR122+BR123</f>
        <v>4469.200495782572</v>
      </c>
    </row>
    <row r="1038" ht="15" customHeight="true" x14ac:dyDescent="0.2">
      <c r="A1038" s="260" t="str">
        <f>S15</f>
        <v>Harare</v>
      </c>
      <c r="B1038" s="260">
        <f>BS122+BS123</f>
        <v>5900.8843125384547</v>
      </c>
    </row>
    <row r="1039" ht="15" customHeight="true" x14ac:dyDescent="0.2">
      <c r="A1039" s="260" t="str">
        <f>T15</f>
        <v>Manicaland</v>
      </c>
      <c r="B1039" s="260">
        <f>BT122+BT123</f>
        <v>8163.6956407132975</v>
      </c>
    </row>
    <row r="1040" ht="15" customHeight="true" x14ac:dyDescent="0.2">
      <c r="A1040" s="260" t="str">
        <f>U15</f>
        <v>Mashonaland Central</v>
      </c>
      <c r="B1040" s="260">
        <f>BU122+BU123</f>
        <v>3455.4139609665217</v>
      </c>
    </row>
    <row r="1041" ht="15" customHeight="true" x14ac:dyDescent="0.2">
      <c r="A1041" s="260" t="str">
        <f>V15</f>
        <v>Mashonaland East</v>
      </c>
      <c r="B1041" s="260">
        <f>BV122+BV123</f>
        <v>7232.1164733618898</v>
      </c>
    </row>
    <row r="1042" ht="15" customHeight="true" x14ac:dyDescent="0.2">
      <c r="A1042" s="260" t="str">
        <f>W15</f>
        <v>Mashonaland West</v>
      </c>
      <c r="B1042" s="260">
        <f>BW122+BW123</f>
        <v>8684.0607705924122</v>
      </c>
    </row>
    <row r="1043" ht="15" customHeight="true" x14ac:dyDescent="0.2">
      <c r="A1043" s="260" t="str">
        <f>X15</f>
        <v>Masvingo</v>
      </c>
      <c r="B1043" s="260">
        <f>BX122+XR123</f>
        <v>3205.8030311485281</v>
      </c>
    </row>
    <row r="1044" ht="15" customHeight="true" x14ac:dyDescent="0.2">
      <c r="A1044" s="260" t="str">
        <f>Y15</f>
        <v>Matabeleland North</v>
      </c>
      <c r="B1044" s="260">
        <f>BY122+BY123</f>
        <v>6226.0966290765991</v>
      </c>
    </row>
    <row r="1045" ht="15" customHeight="true" x14ac:dyDescent="0.2">
      <c r="A1045" s="260" t="str">
        <f>Z15</f>
        <v>Matabeleland South</v>
      </c>
      <c r="B1045" s="260">
        <f>BZ122+BZ123</f>
        <v>5463.7907380514553</v>
      </c>
    </row>
    <row r="1046" ht="15" customHeight="true" x14ac:dyDescent="0.2">
      <c r="A1046" s="197" t="str">
        <f>AA15</f>
        <v>Midlands</v>
      </c>
      <c r="B1046" s="260">
        <f>CA122+CA123</f>
        <v>8263.8916366096491</v>
      </c>
    </row>
    <row r="1047" ht="15" customHeight="true" x14ac:dyDescent="0.2">
      <c r="A1047" s="197">
        <f>AB15</f>
        <v>0</v>
      </c>
      <c r="B1047" s="260">
        <f>CB122+CB123</f>
        <v>0</v>
      </c>
    </row>
    <row r="1048" ht="15" customHeight="true" x14ac:dyDescent="0.2">
      <c r="A1048" s="197">
        <f>AC15</f>
        <v>0</v>
      </c>
      <c r="B1048" s="260">
        <f>CC122+CC123</f>
        <v>0</v>
      </c>
    </row>
    <row r="1049" ht="15" customHeight="true" x14ac:dyDescent="0.2">
      <c r="A1049" s="197">
        <f>AD15</f>
        <v>0</v>
      </c>
      <c r="B1049" s="260">
        <f>CD122+CD123</f>
        <v>0</v>
      </c>
    </row>
    <row r="1050" ht="15" customHeight="true" x14ac:dyDescent="0.2">
      <c r="A1050" s="197">
        <f>AE15</f>
        <v>0</v>
      </c>
      <c r="B1050" s="260">
        <f>CE122+CE123</f>
        <v>0</v>
      </c>
    </row>
    <row r="1051" ht="15" customHeight="true" x14ac:dyDescent="0.2">
      <c r="A1051" s="197">
        <f>AF15</f>
        <v>0</v>
      </c>
      <c r="B1051" s="260">
        <f>CF122+CF123</f>
        <v>0</v>
      </c>
    </row>
    <row r="1052" ht="15" customHeight="true" x14ac:dyDescent="0.2">
      <c r="A1052" s="197">
        <f>AG15</f>
        <v>0</v>
      </c>
      <c r="B1052" s="260">
        <f>CG122+CG123</f>
        <v>0</v>
      </c>
    </row>
    <row r="1053" ht="15" customHeight="true" x14ac:dyDescent="0.2">
      <c r="A1053" s="197">
        <f>AH15</f>
        <v>0</v>
      </c>
      <c r="B1053" s="260">
        <f>CH122+CH123</f>
        <v>0</v>
      </c>
    </row>
    <row r="1054" ht="15" customHeight="true" x14ac:dyDescent="0.2">
      <c r="A1054" s="197">
        <f>AI15</f>
        <v>0</v>
      </c>
      <c r="B1054" s="260">
        <f>CI122+CI123</f>
        <v>0</v>
      </c>
    </row>
    <row r="1055" ht="15" customHeight="true" x14ac:dyDescent="0.2">
      <c r="A1055" s="197">
        <f>AJ15</f>
        <v>0</v>
      </c>
      <c r="B1055" s="260">
        <f>CJ122+CJ123</f>
        <v>0</v>
      </c>
    </row>
    <row r="1056" ht="15" customHeight="true" x14ac:dyDescent="0.2">
      <c r="A1056" s="197">
        <f>AK15</f>
        <v>0</v>
      </c>
      <c r="B1056" s="260">
        <f>CK122+CK123</f>
        <v>0</v>
      </c>
    </row>
    <row r="1057" ht="15" customHeight="true" x14ac:dyDescent="0.2">
      <c r="A1057" s="197">
        <f>AL15</f>
        <v>0</v>
      </c>
      <c r="B1057" s="260">
        <f>CL122+CL123</f>
        <v>0</v>
      </c>
    </row>
    <row r="1058" ht="15" customHeight="true" x14ac:dyDescent="0.2">
      <c r="A1058" s="197">
        <f>AM15</f>
        <v>0</v>
      </c>
      <c r="B1058" s="260">
        <f>CM122+CM123</f>
        <v>0</v>
      </c>
    </row>
    <row r="1059" ht="15" customHeight="true" x14ac:dyDescent="0.2">
      <c r="A1059" s="197">
        <f>AN15</f>
        <v>0</v>
      </c>
      <c r="B1059" s="260">
        <f>CN122+CN123</f>
        <v>0</v>
      </c>
    </row>
    <row r="1060" ht="15" customHeight="true" x14ac:dyDescent="0.2">
      <c r="A1060" s="197">
        <f>AO15</f>
        <v>0</v>
      </c>
      <c r="B1060" s="260">
        <f>CO122+CO123</f>
        <v>0</v>
      </c>
    </row>
    <row r="1061" ht="15" customHeight="true" x14ac:dyDescent="0.2">
      <c r="A1061" s="197">
        <f>AP15</f>
        <v>0</v>
      </c>
      <c r="B1061" s="260">
        <f>CP122+CP123</f>
        <v>0</v>
      </c>
    </row>
    <row r="1062" ht="15" customHeight="true" x14ac:dyDescent="0.2">
      <c r="A1062" s="197">
        <f>AQ15</f>
        <v>0</v>
      </c>
      <c r="B1062" s="260">
        <f>CQ122+CQ123</f>
        <v>0</v>
      </c>
    </row>
    <row r="1063" ht="15" customHeight="true" x14ac:dyDescent="0.2">
      <c r="A1063" s="197">
        <f>AR15</f>
        <v>0</v>
      </c>
      <c r="B1063" s="260">
        <f>CR122+CR123</f>
        <v>0</v>
      </c>
    </row>
    <row r="1064" ht="15" customHeight="true" x14ac:dyDescent="0.2">
      <c r="A1064" s="197">
        <f>AS15</f>
        <v>0</v>
      </c>
      <c r="B1064" s="260">
        <f>CS122+CS123</f>
        <v>0</v>
      </c>
    </row>
    <row r="1065" ht="15" customHeight="true" x14ac:dyDescent="0.2">
      <c r="A1065" s="197">
        <f>AT15</f>
        <v>0</v>
      </c>
      <c r="B1065" s="260">
        <f>CT122+CT123</f>
        <v>0</v>
      </c>
    </row>
    <row r="1066" ht="15" customHeight="true" x14ac:dyDescent="0.2">
      <c r="A1066" s="197">
        <f>AU15</f>
        <v>0</v>
      </c>
      <c r="B1066" s="260">
        <f>CU122+CU123</f>
        <v>0</v>
      </c>
    </row>
    <row r="1067" ht="15" customHeight="true" x14ac:dyDescent="0.2">
      <c r="A1067" s="197">
        <f>AV15</f>
        <v>0</v>
      </c>
      <c r="B1067" s="260">
        <f>CV122+CV123</f>
        <v>0</v>
      </c>
    </row>
    <row r="1068" ht="15" customHeight="true" x14ac:dyDescent="0.2">
      <c r="A1068" s="197">
        <f>AW15</f>
        <v>0</v>
      </c>
      <c r="B1068" s="260">
        <f>CW122+CW123</f>
        <v>0</v>
      </c>
    </row>
    <row r="1069" ht="15" customHeight="true" x14ac:dyDescent="0.2">
      <c r="A1069" s="197">
        <f>AX15</f>
        <v>0</v>
      </c>
      <c r="B1069" s="260">
        <f>CX122+CX123</f>
        <v>0</v>
      </c>
    </row>
    <row r="1070" ht="15" customHeight="true" x14ac:dyDescent="0.2">
      <c r="A1070" s="197">
        <f>AY15</f>
        <v>0</v>
      </c>
      <c r="B1070" s="260">
        <f>CY122+CY123</f>
        <v>0</v>
      </c>
    </row>
    <row r="1071" ht="15" customHeight="true" x14ac:dyDescent="0.2">
      <c r="A1071" s="197"/>
      <c r="B1071" s="260"/>
    </row>
    <row r="1072" ht="15" customHeight="true" x14ac:dyDescent="0.2">
      <c r="A1072" s="260">
        <f>34-COUNTIF(A1037:A1071,"0")</f>
        <v>10</v>
      </c>
      <c r="B1072" s="197" t="s">
        <v>140</v>
      </c>
    </row>
    <row r="1100" s="168" customFormat="true" ht="17.1" customHeight="true" x14ac:dyDescent="0.2">
      <c r="A1100" s="775"/>
      <c r="B1100" s="772"/>
      <c r="BA1100" s="349"/>
      <c r="BB1100" s="197"/>
      <c r="BC1100" s="349"/>
      <c r="BD1100" s="349"/>
      <c r="BE1100" s="349"/>
      <c r="BF1100" s="349"/>
      <c r="BG1100" s="349"/>
      <c r="BH1100" s="349"/>
      <c r="BI1100" s="349"/>
      <c r="BJ1100" s="349"/>
      <c r="BK1100" s="349"/>
      <c r="BL1100" s="349"/>
      <c r="BM1100" s="349"/>
      <c r="BN1100" s="349"/>
      <c r="BO1100" s="349"/>
      <c r="BP1100" s="349"/>
      <c r="BQ1100" s="349"/>
      <c r="BR1100" s="349"/>
      <c r="BS1100" s="349"/>
      <c r="BT1100" s="349"/>
      <c r="BU1100" s="349"/>
      <c r="BV1100" s="349"/>
      <c r="BW1100" s="349"/>
      <c r="BX1100" s="349"/>
      <c r="BY1100" s="349"/>
    </row>
    <row r="1101" s="168" customFormat="true" ht="17.1" customHeight="true" x14ac:dyDescent="0.2">
      <c r="A1101" s="776"/>
      <c r="B1101" s="773"/>
      <c r="BA1101" s="349"/>
      <c r="BB1101" s="197"/>
      <c r="BC1101" s="349"/>
      <c r="BD1101" s="349"/>
      <c r="BE1101" s="349"/>
      <c r="BF1101" s="349"/>
      <c r="BG1101" s="349"/>
      <c r="BH1101" s="349"/>
      <c r="BI1101" s="349"/>
      <c r="BJ1101" s="349"/>
      <c r="BK1101" s="349"/>
      <c r="BL1101" s="349"/>
      <c r="BM1101" s="349"/>
      <c r="BN1101" s="349"/>
      <c r="BO1101" s="349"/>
      <c r="BP1101" s="349"/>
      <c r="BQ1101" s="349"/>
      <c r="BR1101" s="349"/>
      <c r="BS1101" s="349"/>
      <c r="BT1101" s="349"/>
      <c r="BU1101" s="349"/>
      <c r="BV1101" s="349"/>
      <c r="BW1101" s="349"/>
      <c r="BX1101" s="349"/>
      <c r="BY1101" s="349"/>
    </row>
    <row r="1102" s="168" customFormat="true" ht="15" customHeight="true" x14ac:dyDescent="0.2">
      <c r="BA1102" s="349"/>
      <c r="BB1102" s="197"/>
      <c r="BC1102" s="349"/>
      <c r="BD1102" s="349"/>
      <c r="BE1102" s="349"/>
      <c r="BF1102" s="349"/>
      <c r="BG1102" s="349"/>
      <c r="BH1102" s="349"/>
      <c r="BI1102" s="349"/>
      <c r="BJ1102" s="349"/>
      <c r="BK1102" s="349"/>
      <c r="BL1102" s="349"/>
      <c r="BM1102" s="349"/>
      <c r="BN1102" s="349"/>
      <c r="BO1102" s="349"/>
      <c r="BP1102" s="349"/>
      <c r="BQ1102" s="349"/>
      <c r="BR1102" s="349"/>
      <c r="BS1102" s="349"/>
      <c r="BT1102" s="349"/>
      <c r="BU1102" s="349"/>
      <c r="BV1102" s="349"/>
      <c r="BW1102" s="349"/>
      <c r="BX1102" s="349"/>
      <c r="BY1102" s="349"/>
    </row>
    <row r="1103" s="168" customFormat="true" ht="15" customHeight="true" x14ac:dyDescent="0.2">
      <c r="BA1103" s="349"/>
      <c r="BB1103" s="197"/>
      <c r="BC1103" s="349"/>
      <c r="BD1103" s="349"/>
      <c r="BE1103" s="349"/>
      <c r="BF1103" s="349"/>
      <c r="BG1103" s="349"/>
      <c r="BH1103" s="349"/>
      <c r="BI1103" s="349"/>
      <c r="BJ1103" s="349"/>
      <c r="BK1103" s="349"/>
      <c r="BL1103" s="349"/>
      <c r="BM1103" s="349"/>
      <c r="BN1103" s="349"/>
      <c r="BO1103" s="349"/>
      <c r="BP1103" s="349"/>
      <c r="BQ1103" s="349"/>
      <c r="BR1103" s="349"/>
      <c r="BS1103" s="349"/>
      <c r="BT1103" s="349"/>
      <c r="BU1103" s="349"/>
      <c r="BV1103" s="349"/>
      <c r="BW1103" s="349"/>
      <c r="BX1103" s="349"/>
      <c r="BY1103" s="349"/>
    </row>
    <row r="1104" s="168" customFormat="true" ht="15" customHeight="true" x14ac:dyDescent="0.2">
      <c r="BA1104" s="349"/>
      <c r="BB1104" s="197"/>
      <c r="BC1104" s="349"/>
      <c r="BD1104" s="349"/>
      <c r="BE1104" s="349"/>
      <c r="BF1104" s="349"/>
      <c r="BG1104" s="349"/>
      <c r="BH1104" s="349"/>
      <c r="BI1104" s="349"/>
      <c r="BJ1104" s="349"/>
      <c r="BK1104" s="349"/>
      <c r="BL1104" s="349"/>
      <c r="BM1104" s="349"/>
      <c r="BN1104" s="349"/>
      <c r="BO1104" s="349"/>
      <c r="BP1104" s="349"/>
      <c r="BQ1104" s="349"/>
      <c r="BR1104" s="349"/>
      <c r="BS1104" s="349"/>
      <c r="BT1104" s="349"/>
      <c r="BU1104" s="349"/>
      <c r="BV1104" s="349"/>
      <c r="BW1104" s="349"/>
      <c r="BX1104" s="349"/>
      <c r="BY1104" s="349"/>
    </row>
    <row r="1105" s="168" customFormat="true" ht="15" customHeight="true" x14ac:dyDescent="0.2">
      <c r="BA1105" s="349"/>
      <c r="BB1105" s="197"/>
      <c r="BC1105" s="349"/>
      <c r="BD1105" s="349"/>
      <c r="BE1105" s="349"/>
      <c r="BF1105" s="349"/>
      <c r="BG1105" s="349"/>
      <c r="BH1105" s="349"/>
      <c r="BI1105" s="349"/>
      <c r="BJ1105" s="349"/>
      <c r="BK1105" s="349"/>
      <c r="BL1105" s="349"/>
      <c r="BM1105" s="349"/>
      <c r="BN1105" s="349"/>
      <c r="BO1105" s="349"/>
      <c r="BP1105" s="349"/>
      <c r="BQ1105" s="349"/>
      <c r="BR1105" s="349"/>
      <c r="BS1105" s="349"/>
      <c r="BT1105" s="349"/>
      <c r="BU1105" s="349"/>
      <c r="BV1105" s="349"/>
      <c r="BW1105" s="349"/>
      <c r="BX1105" s="349"/>
      <c r="BY1105" s="349"/>
    </row>
    <row r="1106" s="168" customFormat="true" ht="15" customHeight="true" x14ac:dyDescent="0.2">
      <c r="BA1106" s="349"/>
      <c r="BB1106" s="197"/>
      <c r="BC1106" s="349"/>
      <c r="BD1106" s="349"/>
      <c r="BE1106" s="349"/>
      <c r="BF1106" s="349"/>
      <c r="BG1106" s="349"/>
      <c r="BH1106" s="349"/>
      <c r="BI1106" s="349"/>
      <c r="BJ1106" s="349"/>
      <c r="BK1106" s="349"/>
      <c r="BL1106" s="349"/>
      <c r="BM1106" s="349"/>
      <c r="BN1106" s="349"/>
      <c r="BO1106" s="349"/>
      <c r="BP1106" s="349"/>
      <c r="BQ1106" s="349"/>
      <c r="BR1106" s="349"/>
      <c r="BS1106" s="349"/>
      <c r="BT1106" s="349"/>
      <c r="BU1106" s="349"/>
      <c r="BV1106" s="349"/>
      <c r="BW1106" s="349"/>
      <c r="BX1106" s="349"/>
      <c r="BY1106" s="349"/>
    </row>
    <row r="1107" s="168" customFormat="true" ht="15" customHeight="true" x14ac:dyDescent="0.2">
      <c r="BA1107" s="349"/>
      <c r="BB1107" s="197"/>
      <c r="BC1107" s="349"/>
      <c r="BD1107" s="349"/>
      <c r="BE1107" s="349"/>
      <c r="BF1107" s="349"/>
      <c r="BG1107" s="349"/>
      <c r="BH1107" s="349"/>
      <c r="BI1107" s="349"/>
      <c r="BJ1107" s="349"/>
      <c r="BK1107" s="349"/>
      <c r="BL1107" s="349"/>
      <c r="BM1107" s="349"/>
      <c r="BN1107" s="349"/>
      <c r="BO1107" s="349"/>
      <c r="BP1107" s="349"/>
      <c r="BQ1107" s="349"/>
      <c r="BR1107" s="349"/>
      <c r="BS1107" s="349"/>
      <c r="BT1107" s="349"/>
      <c r="BU1107" s="349"/>
      <c r="BV1107" s="349"/>
      <c r="BW1107" s="349"/>
      <c r="BX1107" s="349"/>
      <c r="BY1107" s="349"/>
    </row>
    <row r="1108" s="168" customFormat="true" ht="15" customHeight="true" x14ac:dyDescent="0.2">
      <c r="BA1108" s="349"/>
      <c r="BB1108" s="197"/>
      <c r="BC1108" s="349"/>
      <c r="BD1108" s="349"/>
      <c r="BE1108" s="349"/>
      <c r="BF1108" s="349"/>
      <c r="BG1108" s="349"/>
      <c r="BH1108" s="349"/>
      <c r="BI1108" s="349"/>
      <c r="BJ1108" s="349"/>
      <c r="BK1108" s="349"/>
      <c r="BL1108" s="349"/>
      <c r="BM1108" s="349"/>
      <c r="BN1108" s="349"/>
      <c r="BO1108" s="349"/>
      <c r="BP1108" s="349"/>
      <c r="BQ1108" s="349"/>
      <c r="BR1108" s="349"/>
      <c r="BS1108" s="349"/>
      <c r="BT1108" s="349"/>
      <c r="BU1108" s="349"/>
      <c r="BV1108" s="349"/>
      <c r="BW1108" s="349"/>
      <c r="BX1108" s="349"/>
      <c r="BY1108" s="349"/>
    </row>
    <row r="1109" s="168" customFormat="true" ht="15" customHeight="true" x14ac:dyDescent="0.2">
      <c r="BA1109" s="349"/>
      <c r="BB1109" s="197"/>
      <c r="BC1109" s="349"/>
      <c r="BD1109" s="349"/>
      <c r="BE1109" s="349"/>
      <c r="BF1109" s="349"/>
      <c r="BG1109" s="349"/>
      <c r="BH1109" s="349"/>
      <c r="BI1109" s="349"/>
      <c r="BJ1109" s="349"/>
      <c r="BK1109" s="349"/>
      <c r="BL1109" s="349"/>
      <c r="BM1109" s="349"/>
      <c r="BN1109" s="349"/>
      <c r="BO1109" s="349"/>
      <c r="BP1109" s="349"/>
      <c r="BQ1109" s="349"/>
      <c r="BR1109" s="349"/>
      <c r="BS1109" s="349"/>
      <c r="BT1109" s="349"/>
      <c r="BU1109" s="349"/>
      <c r="BV1109" s="349"/>
      <c r="BW1109" s="349"/>
      <c r="BX1109" s="349"/>
      <c r="BY1109" s="349"/>
    </row>
    <row r="1110" s="168" customFormat="true" ht="15" customHeight="true" x14ac:dyDescent="0.2">
      <c r="BA1110" s="349"/>
      <c r="BB1110" s="197"/>
      <c r="BC1110" s="349"/>
      <c r="BD1110" s="349"/>
      <c r="BE1110" s="349"/>
      <c r="BF1110" s="349"/>
      <c r="BG1110" s="349"/>
      <c r="BH1110" s="349"/>
      <c r="BI1110" s="349"/>
      <c r="BJ1110" s="349"/>
      <c r="BK1110" s="349"/>
      <c r="BL1110" s="349"/>
      <c r="BM1110" s="349"/>
      <c r="BN1110" s="349"/>
      <c r="BO1110" s="349"/>
      <c r="BP1110" s="349"/>
      <c r="BQ1110" s="349"/>
      <c r="BR1110" s="349"/>
      <c r="BS1110" s="349"/>
      <c r="BT1110" s="349"/>
      <c r="BU1110" s="349"/>
      <c r="BV1110" s="349"/>
      <c r="BW1110" s="349"/>
      <c r="BX1110" s="349"/>
      <c r="BY1110" s="349"/>
    </row>
    <row r="1111" s="168" customFormat="true" ht="15" customHeight="true" x14ac:dyDescent="0.2">
      <c r="BA1111" s="349"/>
      <c r="BB1111" s="197"/>
      <c r="BC1111" s="349"/>
      <c r="BD1111" s="349"/>
      <c r="BE1111" s="349"/>
      <c r="BF1111" s="349"/>
      <c r="BG1111" s="349"/>
      <c r="BH1111" s="349"/>
      <c r="BI1111" s="349"/>
      <c r="BJ1111" s="349"/>
      <c r="BK1111" s="349"/>
      <c r="BL1111" s="349"/>
      <c r="BM1111" s="349"/>
      <c r="BN1111" s="349"/>
      <c r="BO1111" s="349"/>
      <c r="BP1111" s="349"/>
      <c r="BQ1111" s="349"/>
      <c r="BR1111" s="349"/>
      <c r="BS1111" s="349"/>
      <c r="BT1111" s="349"/>
      <c r="BU1111" s="349"/>
      <c r="BV1111" s="349"/>
      <c r="BW1111" s="349"/>
      <c r="BX1111" s="349"/>
      <c r="BY1111" s="349"/>
    </row>
    <row r="1112" s="168" customFormat="true" ht="15" customHeight="true" x14ac:dyDescent="0.2">
      <c r="BA1112" s="349"/>
      <c r="BB1112" s="197"/>
      <c r="BC1112" s="349"/>
      <c r="BD1112" s="349"/>
      <c r="BE1112" s="349"/>
      <c r="BF1112" s="349"/>
      <c r="BG1112" s="349"/>
      <c r="BH1112" s="349"/>
      <c r="BI1112" s="349"/>
      <c r="BJ1112" s="349"/>
      <c r="BK1112" s="349"/>
      <c r="BL1112" s="349"/>
      <c r="BM1112" s="349"/>
      <c r="BN1112" s="349"/>
      <c r="BO1112" s="349"/>
      <c r="BP1112" s="349"/>
      <c r="BQ1112" s="349"/>
      <c r="BR1112" s="349"/>
      <c r="BS1112" s="349"/>
      <c r="BT1112" s="349"/>
      <c r="BU1112" s="349"/>
      <c r="BV1112" s="349"/>
      <c r="BW1112" s="349"/>
      <c r="BX1112" s="349"/>
      <c r="BY1112" s="349"/>
    </row>
    <row r="1113" s="168" customFormat="true" ht="15" customHeight="true" x14ac:dyDescent="0.2">
      <c r="BA1113" s="349"/>
      <c r="BB1113" s="197"/>
      <c r="BC1113" s="349"/>
      <c r="BD1113" s="349"/>
      <c r="BE1113" s="349"/>
      <c r="BF1113" s="349"/>
      <c r="BG1113" s="349"/>
      <c r="BH1113" s="349"/>
      <c r="BI1113" s="349"/>
      <c r="BJ1113" s="349"/>
      <c r="BK1113" s="349"/>
      <c r="BL1113" s="349"/>
      <c r="BM1113" s="349"/>
      <c r="BN1113" s="349"/>
      <c r="BO1113" s="349"/>
      <c r="BP1113" s="349"/>
      <c r="BQ1113" s="349"/>
      <c r="BR1113" s="349"/>
      <c r="BS1113" s="349"/>
      <c r="BT1113" s="349"/>
      <c r="BU1113" s="349"/>
      <c r="BV1113" s="349"/>
      <c r="BW1113" s="349"/>
      <c r="BX1113" s="349"/>
      <c r="BY1113" s="349"/>
    </row>
    <row r="1114" s="168" customFormat="true" ht="17.1" customHeight="true" x14ac:dyDescent="0.2">
      <c r="A1114" s="776"/>
      <c r="B1114" s="773"/>
      <c r="C1114" s="746"/>
      <c r="D1114" s="746"/>
      <c r="E1114" s="746"/>
      <c r="F1114" s="746"/>
      <c r="G1114" s="746"/>
      <c r="H1114" s="746"/>
      <c r="I1114" s="746"/>
      <c r="J1114" s="746"/>
      <c r="K1114" s="746"/>
      <c r="L1114" s="746"/>
      <c r="M1114" s="746"/>
      <c r="N1114" s="746"/>
      <c r="O1114" s="746"/>
      <c r="P1114" s="746"/>
      <c r="Q1114" s="746"/>
      <c r="R1114" s="746"/>
      <c r="S1114" s="746"/>
      <c r="T1114" s="746"/>
      <c r="U1114" s="746"/>
      <c r="V1114" s="746"/>
      <c r="W1114" s="746"/>
      <c r="X1114" s="746"/>
      <c r="Y1114" s="746"/>
      <c r="Z1114" s="746"/>
      <c r="AA1114" s="746"/>
      <c r="BA1114" s="349"/>
      <c r="BB1114" s="197"/>
      <c r="BC1114" s="349"/>
      <c r="BD1114" s="349"/>
      <c r="BE1114" s="349"/>
      <c r="BF1114" s="349"/>
      <c r="BG1114" s="349"/>
      <c r="BH1114" s="349"/>
      <c r="BI1114" s="349"/>
      <c r="BJ1114" s="349"/>
      <c r="BK1114" s="349"/>
      <c r="BL1114" s="349"/>
      <c r="BM1114" s="349"/>
      <c r="BN1114" s="349"/>
      <c r="BO1114" s="349"/>
      <c r="BP1114" s="349"/>
      <c r="BQ1114" s="349"/>
      <c r="BR1114" s="349"/>
      <c r="BS1114" s="349"/>
      <c r="BT1114" s="349"/>
      <c r="BU1114" s="349"/>
      <c r="BV1114" s="349"/>
      <c r="BW1114" s="349"/>
      <c r="BX1114" s="349"/>
      <c r="BY1114" s="349"/>
    </row>
    <row r="1115" s="168" customFormat="true" ht="17.1" customHeight="true" x14ac:dyDescent="0.2">
      <c r="A1115" s="776"/>
      <c r="B1115" s="773"/>
      <c r="C1115" s="746"/>
      <c r="D1115" s="746"/>
      <c r="E1115" s="746"/>
      <c r="F1115" s="746"/>
      <c r="G1115" s="746"/>
      <c r="H1115" s="746"/>
      <c r="I1115" s="746"/>
      <c r="J1115" s="746"/>
      <c r="K1115" s="746"/>
      <c r="L1115" s="746"/>
      <c r="M1115" s="746"/>
      <c r="N1115" s="746"/>
      <c r="O1115" s="746"/>
      <c r="P1115" s="746"/>
      <c r="Q1115" s="746"/>
      <c r="R1115" s="746"/>
      <c r="S1115" s="746"/>
      <c r="T1115" s="746"/>
      <c r="U1115" s="746"/>
      <c r="V1115" s="746"/>
      <c r="W1115" s="746"/>
      <c r="X1115" s="746"/>
      <c r="Y1115" s="746"/>
      <c r="Z1115" s="746"/>
      <c r="AA1115" s="746"/>
      <c r="BA1115" s="349"/>
      <c r="BB1115" s="197"/>
      <c r="BC1115" s="349"/>
      <c r="BD1115" s="349"/>
      <c r="BE1115" s="349"/>
      <c r="BF1115" s="349"/>
      <c r="BG1115" s="349"/>
      <c r="BH1115" s="349"/>
      <c r="BI1115" s="349"/>
      <c r="BJ1115" s="349"/>
      <c r="BK1115" s="349"/>
      <c r="BL1115" s="349"/>
      <c r="BM1115" s="349"/>
      <c r="BN1115" s="349"/>
      <c r="BO1115" s="349"/>
      <c r="BP1115" s="349"/>
      <c r="BQ1115" s="349"/>
      <c r="BR1115" s="349"/>
      <c r="BS1115" s="349"/>
      <c r="BT1115" s="349"/>
      <c r="BU1115" s="349"/>
      <c r="BV1115" s="349"/>
      <c r="BW1115" s="349"/>
      <c r="BX1115" s="349"/>
      <c r="BY1115" s="349"/>
    </row>
    <row r="1116" s="168" customFormat="true" ht="17.1" customHeight="true" x14ac:dyDescent="0.2">
      <c r="A1116" s="776"/>
      <c r="B1116" s="773"/>
      <c r="C1116" s="746"/>
      <c r="D1116" s="746"/>
      <c r="E1116" s="746"/>
      <c r="F1116" s="746"/>
      <c r="G1116" s="746"/>
      <c r="H1116" s="746"/>
      <c r="I1116" s="746"/>
      <c r="J1116" s="746"/>
      <c r="K1116" s="746"/>
      <c r="L1116" s="746"/>
      <c r="M1116" s="746"/>
      <c r="N1116" s="746"/>
      <c r="O1116" s="746"/>
      <c r="P1116" s="746"/>
      <c r="Q1116" s="746"/>
      <c r="R1116" s="746"/>
      <c r="S1116" s="746"/>
      <c r="T1116" s="746"/>
      <c r="U1116" s="746"/>
      <c r="V1116" s="746"/>
      <c r="W1116" s="746"/>
      <c r="X1116" s="746"/>
      <c r="Y1116" s="746"/>
      <c r="Z1116" s="746"/>
      <c r="AA1116" s="746"/>
      <c r="BA1116" s="349"/>
      <c r="BB1116" s="197"/>
      <c r="BC1116" s="349"/>
      <c r="BD1116" s="349"/>
      <c r="BE1116" s="349"/>
      <c r="BF1116" s="349"/>
      <c r="BG1116" s="349"/>
      <c r="BH1116" s="349"/>
      <c r="BI1116" s="349"/>
      <c r="BJ1116" s="349"/>
      <c r="BK1116" s="349"/>
      <c r="BL1116" s="349"/>
      <c r="BM1116" s="349"/>
      <c r="BN1116" s="349"/>
      <c r="BO1116" s="349"/>
      <c r="BP1116" s="349"/>
      <c r="BQ1116" s="349"/>
      <c r="BR1116" s="349"/>
      <c r="BS1116" s="349"/>
      <c r="BT1116" s="349"/>
      <c r="BU1116" s="349"/>
      <c r="BV1116" s="349"/>
      <c r="BW1116" s="349"/>
      <c r="BX1116" s="349"/>
      <c r="BY1116" s="349"/>
    </row>
    <row r="1117" s="168" customFormat="true" ht="17.1" customHeight="true" x14ac:dyDescent="0.2">
      <c r="A1117" s="777"/>
      <c r="B1117" s="774"/>
      <c r="C1117" s="748"/>
      <c r="D1117" s="748"/>
      <c r="E1117" s="748"/>
      <c r="F1117" s="748"/>
      <c r="G1117" s="748"/>
      <c r="H1117" s="748"/>
      <c r="I1117" s="748"/>
      <c r="J1117" s="748"/>
      <c r="K1117" s="748"/>
      <c r="L1117" s="748"/>
      <c r="M1117" s="748"/>
      <c r="N1117" s="748"/>
      <c r="O1117" s="748"/>
      <c r="P1117" s="748"/>
      <c r="Q1117" s="748"/>
      <c r="R1117" s="748"/>
      <c r="S1117" s="748"/>
      <c r="T1117" s="748"/>
      <c r="U1117" s="748"/>
      <c r="V1117" s="748"/>
      <c r="W1117" s="748"/>
      <c r="X1117" s="748"/>
      <c r="Y1117" s="748"/>
      <c r="Z1117" s="748"/>
      <c r="AA1117" s="748"/>
      <c r="BA1117" s="349"/>
      <c r="BB1117" s="197"/>
      <c r="BC1117" s="349"/>
      <c r="BD1117" s="349"/>
      <c r="BE1117" s="349"/>
      <c r="BF1117" s="349"/>
      <c r="BG1117" s="349"/>
      <c r="BH1117" s="349"/>
      <c r="BI1117" s="349"/>
      <c r="BJ1117" s="349"/>
      <c r="BK1117" s="349"/>
      <c r="BL1117" s="349"/>
      <c r="BM1117" s="349"/>
      <c r="BN1117" s="349"/>
      <c r="BO1117" s="349"/>
      <c r="BP1117" s="349"/>
      <c r="BQ1117" s="349"/>
      <c r="BR1117" s="349"/>
      <c r="BS1117" s="349"/>
      <c r="BT1117" s="349"/>
      <c r="BU1117" s="349"/>
      <c r="BV1117" s="349"/>
      <c r="BW1117" s="349"/>
      <c r="BX1117" s="349"/>
      <c r="BY1117" s="349"/>
    </row>
    <row r="1118" s="168" customFormat="true" ht="15" customHeight="true" x14ac:dyDescent="0.2">
      <c r="BA1118" s="349"/>
      <c r="BB1118" s="197"/>
      <c r="BC1118" s="349"/>
      <c r="BD1118" s="349"/>
      <c r="BE1118" s="349"/>
      <c r="BF1118" s="349"/>
      <c r="BG1118" s="349"/>
      <c r="BH1118" s="349"/>
      <c r="BI1118" s="349"/>
      <c r="BJ1118" s="349"/>
      <c r="BK1118" s="349"/>
      <c r="BL1118" s="349"/>
      <c r="BM1118" s="349"/>
      <c r="BN1118" s="349"/>
      <c r="BO1118" s="349"/>
      <c r="BP1118" s="349"/>
      <c r="BQ1118" s="349"/>
      <c r="BR1118" s="349"/>
      <c r="BS1118" s="349"/>
      <c r="BT1118" s="349"/>
      <c r="BU1118" s="349"/>
      <c r="BV1118" s="349"/>
      <c r="BW1118" s="349"/>
      <c r="BX1118" s="349"/>
      <c r="BY1118" s="349"/>
    </row>
    <row r="1119" s="168" customFormat="true" ht="15" customHeight="true" x14ac:dyDescent="0.2">
      <c r="BA1119" s="349"/>
      <c r="BB1119" s="197"/>
      <c r="BC1119" s="349"/>
      <c r="BD1119" s="349"/>
      <c r="BE1119" s="349"/>
      <c r="BF1119" s="349"/>
      <c r="BG1119" s="349"/>
      <c r="BH1119" s="349"/>
      <c r="BI1119" s="349"/>
      <c r="BJ1119" s="349"/>
      <c r="BK1119" s="349"/>
      <c r="BL1119" s="349"/>
      <c r="BM1119" s="349"/>
      <c r="BN1119" s="349"/>
      <c r="BO1119" s="349"/>
      <c r="BP1119" s="349"/>
      <c r="BQ1119" s="349"/>
      <c r="BR1119" s="349"/>
      <c r="BS1119" s="349"/>
      <c r="BT1119" s="349"/>
      <c r="BU1119" s="349"/>
      <c r="BV1119" s="349"/>
      <c r="BW1119" s="349"/>
      <c r="BX1119" s="349"/>
      <c r="BY1119" s="349"/>
    </row>
    <row r="1120" s="168" customFormat="true" ht="15" customHeight="true" x14ac:dyDescent="0.2">
      <c r="BA1120" s="349"/>
      <c r="BB1120" s="197"/>
      <c r="BC1120" s="349"/>
      <c r="BD1120" s="349"/>
      <c r="BE1120" s="349"/>
      <c r="BF1120" s="349"/>
      <c r="BG1120" s="349"/>
      <c r="BH1120" s="349"/>
      <c r="BI1120" s="349"/>
      <c r="BJ1120" s="349"/>
      <c r="BK1120" s="349"/>
      <c r="BL1120" s="349"/>
      <c r="BM1120" s="349"/>
      <c r="BN1120" s="349"/>
      <c r="BO1120" s="349"/>
      <c r="BP1120" s="349"/>
      <c r="BQ1120" s="349"/>
      <c r="BR1120" s="349"/>
      <c r="BS1120" s="349"/>
      <c r="BT1120" s="349"/>
      <c r="BU1120" s="349"/>
      <c r="BV1120" s="349"/>
      <c r="BW1120" s="349"/>
      <c r="BX1120" s="349"/>
      <c r="BY1120" s="349"/>
    </row>
    <row r="1121" s="168" customFormat="true" ht="15" customHeight="true" x14ac:dyDescent="0.2">
      <c r="BA1121" s="349"/>
      <c r="BB1121" s="197"/>
      <c r="BC1121" s="349"/>
      <c r="BD1121" s="349"/>
      <c r="BE1121" s="349"/>
      <c r="BF1121" s="349"/>
      <c r="BG1121" s="349"/>
      <c r="BH1121" s="349"/>
      <c r="BI1121" s="349"/>
      <c r="BJ1121" s="349"/>
      <c r="BK1121" s="349"/>
      <c r="BL1121" s="349"/>
      <c r="BM1121" s="349"/>
      <c r="BN1121" s="349"/>
      <c r="BO1121" s="349"/>
      <c r="BP1121" s="349"/>
      <c r="BQ1121" s="349"/>
      <c r="BR1121" s="349"/>
      <c r="BS1121" s="349"/>
      <c r="BT1121" s="349"/>
      <c r="BU1121" s="349"/>
      <c r="BV1121" s="349"/>
      <c r="BW1121" s="349"/>
      <c r="BX1121" s="349"/>
      <c r="BY1121" s="349"/>
    </row>
    <row r="1122" s="168" customFormat="true" ht="15" customHeight="true" x14ac:dyDescent="0.2">
      <c r="BA1122" s="349"/>
      <c r="BB1122" s="197"/>
      <c r="BC1122" s="349"/>
      <c r="BD1122" s="349"/>
      <c r="BE1122" s="349"/>
      <c r="BF1122" s="349"/>
      <c r="BG1122" s="349"/>
      <c r="BH1122" s="349"/>
      <c r="BI1122" s="349"/>
      <c r="BJ1122" s="349"/>
      <c r="BK1122" s="349"/>
      <c r="BL1122" s="349"/>
      <c r="BM1122" s="349"/>
      <c r="BN1122" s="349"/>
      <c r="BO1122" s="349"/>
      <c r="BP1122" s="349"/>
      <c r="BQ1122" s="349"/>
      <c r="BR1122" s="349"/>
      <c r="BS1122" s="349"/>
      <c r="BT1122" s="349"/>
      <c r="BU1122" s="349"/>
      <c r="BV1122" s="349"/>
      <c r="BW1122" s="349"/>
      <c r="BX1122" s="349"/>
      <c r="BY1122" s="349"/>
    </row>
    <row r="1123" s="168" customFormat="true" ht="15" customHeight="true" x14ac:dyDescent="0.2">
      <c r="BA1123" s="349"/>
      <c r="BB1123" s="197"/>
      <c r="BC1123" s="349"/>
      <c r="BD1123" s="349"/>
      <c r="BE1123" s="349"/>
      <c r="BF1123" s="349"/>
      <c r="BG1123" s="349"/>
      <c r="BH1123" s="349"/>
      <c r="BI1123" s="349"/>
      <c r="BJ1123" s="349"/>
      <c r="BK1123" s="349"/>
      <c r="BL1123" s="349"/>
      <c r="BM1123" s="349"/>
      <c r="BN1123" s="349"/>
      <c r="BO1123" s="349"/>
      <c r="BP1123" s="349"/>
      <c r="BQ1123" s="349"/>
      <c r="BR1123" s="349"/>
      <c r="BS1123" s="349"/>
      <c r="BT1123" s="349"/>
      <c r="BU1123" s="349"/>
      <c r="BV1123" s="349"/>
      <c r="BW1123" s="349"/>
      <c r="BX1123" s="349"/>
      <c r="BY1123" s="349"/>
    </row>
    <row r="1124" s="168" customFormat="true" ht="15" customHeight="true" x14ac:dyDescent="0.2">
      <c r="BA1124" s="349"/>
      <c r="BB1124" s="197"/>
      <c r="BC1124" s="349"/>
      <c r="BD1124" s="349"/>
      <c r="BE1124" s="349"/>
      <c r="BF1124" s="349"/>
      <c r="BG1124" s="349"/>
      <c r="BH1124" s="349"/>
      <c r="BI1124" s="349"/>
      <c r="BJ1124" s="349"/>
      <c r="BK1124" s="349"/>
      <c r="BL1124" s="349"/>
      <c r="BM1124" s="349"/>
      <c r="BN1124" s="349"/>
      <c r="BO1124" s="349"/>
      <c r="BP1124" s="349"/>
      <c r="BQ1124" s="349"/>
      <c r="BR1124" s="349"/>
      <c r="BS1124" s="349"/>
      <c r="BT1124" s="349"/>
      <c r="BU1124" s="349"/>
      <c r="BV1124" s="349"/>
      <c r="BW1124" s="349"/>
      <c r="BX1124" s="349"/>
      <c r="BY1124" s="349"/>
    </row>
    <row r="1125" s="168" customFormat="true" ht="15" customHeight="true" x14ac:dyDescent="0.2">
      <c r="BA1125" s="349"/>
      <c r="BB1125" s="197"/>
      <c r="BC1125" s="349"/>
      <c r="BD1125" s="349"/>
      <c r="BE1125" s="349"/>
      <c r="BF1125" s="349"/>
      <c r="BG1125" s="349"/>
      <c r="BH1125" s="349"/>
      <c r="BI1125" s="349"/>
      <c r="BJ1125" s="349"/>
      <c r="BK1125" s="349"/>
      <c r="BL1125" s="349"/>
      <c r="BM1125" s="349"/>
      <c r="BN1125" s="349"/>
      <c r="BO1125" s="349"/>
      <c r="BP1125" s="349"/>
      <c r="BQ1125" s="349"/>
      <c r="BR1125" s="349"/>
      <c r="BS1125" s="349"/>
      <c r="BT1125" s="349"/>
      <c r="BU1125" s="349"/>
      <c r="BV1125" s="349"/>
      <c r="BW1125" s="349"/>
      <c r="BX1125" s="349"/>
      <c r="BY1125" s="349"/>
    </row>
    <row r="1126" s="168" customFormat="true" ht="15" customHeight="true" x14ac:dyDescent="0.2">
      <c r="BA1126" s="349"/>
      <c r="BB1126" s="197"/>
      <c r="BC1126" s="349"/>
      <c r="BD1126" s="349"/>
      <c r="BE1126" s="349"/>
      <c r="BF1126" s="349"/>
      <c r="BG1126" s="349"/>
      <c r="BH1126" s="349"/>
      <c r="BI1126" s="349"/>
      <c r="BJ1126" s="349"/>
      <c r="BK1126" s="349"/>
      <c r="BL1126" s="349"/>
      <c r="BM1126" s="349"/>
      <c r="BN1126" s="349"/>
      <c r="BO1126" s="349"/>
      <c r="BP1126" s="349"/>
      <c r="BQ1126" s="349"/>
      <c r="BR1126" s="349"/>
      <c r="BS1126" s="349"/>
      <c r="BT1126" s="349"/>
      <c r="BU1126" s="349"/>
      <c r="BV1126" s="349"/>
      <c r="BW1126" s="349"/>
      <c r="BX1126" s="349"/>
      <c r="BY1126" s="349"/>
    </row>
    <row r="1127" s="168" customFormat="true" ht="15" customHeight="true" x14ac:dyDescent="0.2">
      <c r="BA1127" s="349"/>
      <c r="BB1127" s="197"/>
      <c r="BC1127" s="349"/>
      <c r="BD1127" s="349"/>
      <c r="BE1127" s="349"/>
      <c r="BF1127" s="349"/>
      <c r="BG1127" s="349"/>
      <c r="BH1127" s="349"/>
      <c r="BI1127" s="349"/>
      <c r="BJ1127" s="349"/>
      <c r="BK1127" s="349"/>
      <c r="BL1127" s="349"/>
      <c r="BM1127" s="349"/>
      <c r="BN1127" s="349"/>
      <c r="BO1127" s="349"/>
      <c r="BP1127" s="349"/>
      <c r="BQ1127" s="349"/>
      <c r="BR1127" s="349"/>
      <c r="BS1127" s="349"/>
      <c r="BT1127" s="349"/>
      <c r="BU1127" s="349"/>
      <c r="BV1127" s="349"/>
      <c r="BW1127" s="349"/>
      <c r="BX1127" s="349"/>
      <c r="BY1127" s="349"/>
    </row>
    <row r="1128" s="168" customFormat="true" ht="15" customHeight="true" x14ac:dyDescent="0.2">
      <c r="BA1128" s="349"/>
      <c r="BB1128" s="197"/>
      <c r="BC1128" s="349"/>
      <c r="BD1128" s="349"/>
      <c r="BE1128" s="349"/>
      <c r="BF1128" s="349"/>
      <c r="BG1128" s="349"/>
      <c r="BH1128" s="349"/>
      <c r="BI1128" s="349"/>
      <c r="BJ1128" s="349"/>
      <c r="BK1128" s="349"/>
      <c r="BL1128" s="349"/>
      <c r="BM1128" s="349"/>
      <c r="BN1128" s="349"/>
      <c r="BO1128" s="349"/>
      <c r="BP1128" s="349"/>
      <c r="BQ1128" s="349"/>
      <c r="BR1128" s="349"/>
      <c r="BS1128" s="349"/>
      <c r="BT1128" s="349"/>
      <c r="BU1128" s="349"/>
      <c r="BV1128" s="349"/>
      <c r="BW1128" s="349"/>
      <c r="BX1128" s="349"/>
      <c r="BY1128" s="349"/>
    </row>
    <row r="1129" s="168" customFormat="true" ht="15" customHeight="true" x14ac:dyDescent="0.2">
      <c r="BA1129" s="349"/>
      <c r="BB1129" s="197"/>
      <c r="BC1129" s="349"/>
      <c r="BD1129" s="349"/>
      <c r="BE1129" s="349"/>
      <c r="BF1129" s="349"/>
      <c r="BG1129" s="349"/>
      <c r="BH1129" s="349"/>
      <c r="BI1129" s="349"/>
      <c r="BJ1129" s="349"/>
      <c r="BK1129" s="349"/>
      <c r="BL1129" s="349"/>
      <c r="BM1129" s="349"/>
      <c r="BN1129" s="349"/>
      <c r="BO1129" s="349"/>
      <c r="BP1129" s="349"/>
      <c r="BQ1129" s="349"/>
      <c r="BR1129" s="349"/>
      <c r="BS1129" s="349"/>
      <c r="BT1129" s="349"/>
      <c r="BU1129" s="349"/>
      <c r="BV1129" s="349"/>
      <c r="BW1129" s="349"/>
      <c r="BX1129" s="349"/>
      <c r="BY1129" s="349"/>
    </row>
    <row r="1130" s="168" customFormat="true" ht="15" customHeight="true" x14ac:dyDescent="0.2">
      <c r="BA1130" s="349"/>
      <c r="BB1130" s="197"/>
      <c r="BC1130" s="349"/>
      <c r="BD1130" s="349"/>
      <c r="BE1130" s="349"/>
      <c r="BF1130" s="349"/>
      <c r="BG1130" s="349"/>
      <c r="BH1130" s="349"/>
      <c r="BI1130" s="349"/>
      <c r="BJ1130" s="349"/>
      <c r="BK1130" s="349"/>
      <c r="BL1130" s="349"/>
      <c r="BM1130" s="349"/>
      <c r="BN1130" s="349"/>
      <c r="BO1130" s="349"/>
      <c r="BP1130" s="349"/>
      <c r="BQ1130" s="349"/>
      <c r="BR1130" s="349"/>
      <c r="BS1130" s="349"/>
      <c r="BT1130" s="349"/>
      <c r="BU1130" s="349"/>
      <c r="BV1130" s="349"/>
      <c r="BW1130" s="349"/>
      <c r="BX1130" s="349"/>
      <c r="BY1130" s="349"/>
    </row>
    <row r="1131" s="168" customFormat="true" ht="15" customHeight="true" x14ac:dyDescent="0.2">
      <c r="BA1131" s="349"/>
      <c r="BB1131" s="197"/>
      <c r="BC1131" s="349"/>
      <c r="BD1131" s="349"/>
      <c r="BE1131" s="349"/>
      <c r="BF1131" s="349"/>
      <c r="BG1131" s="349"/>
      <c r="BH1131" s="349"/>
      <c r="BI1131" s="349"/>
      <c r="BJ1131" s="349"/>
      <c r="BK1131" s="349"/>
      <c r="BL1131" s="349"/>
      <c r="BM1131" s="349"/>
      <c r="BN1131" s="349"/>
      <c r="BO1131" s="349"/>
      <c r="BP1131" s="349"/>
      <c r="BQ1131" s="349"/>
      <c r="BR1131" s="349"/>
      <c r="BS1131" s="349"/>
      <c r="BT1131" s="349"/>
      <c r="BU1131" s="349"/>
      <c r="BV1131" s="349"/>
      <c r="BW1131" s="349"/>
      <c r="BX1131" s="349"/>
      <c r="BY1131" s="349"/>
    </row>
    <row r="1132" s="168" customFormat="true" ht="15" customHeight="true" x14ac:dyDescent="0.2">
      <c r="BA1132" s="349"/>
      <c r="BB1132" s="197"/>
      <c r="BC1132" s="349"/>
      <c r="BD1132" s="349"/>
      <c r="BE1132" s="349"/>
      <c r="BF1132" s="349"/>
      <c r="BG1132" s="349"/>
      <c r="BH1132" s="349"/>
      <c r="BI1132" s="349"/>
      <c r="BJ1132" s="349"/>
      <c r="BK1132" s="349"/>
      <c r="BL1132" s="349"/>
      <c r="BM1132" s="349"/>
      <c r="BN1132" s="349"/>
      <c r="BO1132" s="349"/>
      <c r="BP1132" s="349"/>
      <c r="BQ1132" s="349"/>
      <c r="BR1132" s="349"/>
      <c r="BS1132" s="349"/>
      <c r="BT1132" s="349"/>
      <c r="BU1132" s="349"/>
      <c r="BV1132" s="349"/>
      <c r="BW1132" s="349"/>
      <c r="BX1132" s="349"/>
      <c r="BY1132" s="349"/>
    </row>
    <row r="1133" s="168" customFormat="true" ht="15" customHeight="true" x14ac:dyDescent="0.2">
      <c r="BA1133" s="349"/>
      <c r="BB1133" s="197"/>
      <c r="BC1133" s="349"/>
      <c r="BD1133" s="349"/>
      <c r="BE1133" s="349"/>
      <c r="BF1133" s="349"/>
      <c r="BG1133" s="349"/>
      <c r="BH1133" s="349"/>
      <c r="BI1133" s="349"/>
      <c r="BJ1133" s="349"/>
      <c r="BK1133" s="349"/>
      <c r="BL1133" s="349"/>
      <c r="BM1133" s="349"/>
      <c r="BN1133" s="349"/>
      <c r="BO1133" s="349"/>
      <c r="BP1133" s="349"/>
      <c r="BQ1133" s="349"/>
      <c r="BR1133" s="349"/>
      <c r="BS1133" s="349"/>
      <c r="BT1133" s="349"/>
      <c r="BU1133" s="349"/>
      <c r="BV1133" s="349"/>
      <c r="BW1133" s="349"/>
      <c r="BX1133" s="349"/>
      <c r="BY1133" s="349"/>
    </row>
    <row r="1134" s="168" customFormat="true" ht="15" customHeight="true" x14ac:dyDescent="0.2">
      <c r="BA1134" s="349"/>
      <c r="BB1134" s="197"/>
      <c r="BC1134" s="349"/>
      <c r="BD1134" s="349"/>
      <c r="BE1134" s="349"/>
      <c r="BF1134" s="349"/>
      <c r="BG1134" s="349"/>
      <c r="BH1134" s="349"/>
      <c r="BI1134" s="349"/>
      <c r="BJ1134" s="349"/>
      <c r="BK1134" s="349"/>
      <c r="BL1134" s="349"/>
      <c r="BM1134" s="349"/>
      <c r="BN1134" s="349"/>
      <c r="BO1134" s="349"/>
      <c r="BP1134" s="349"/>
      <c r="BQ1134" s="349"/>
      <c r="BR1134" s="349"/>
      <c r="BS1134" s="349"/>
      <c r="BT1134" s="349"/>
      <c r="BU1134" s="349"/>
      <c r="BV1134" s="349"/>
      <c r="BW1134" s="349"/>
      <c r="BX1134" s="349"/>
      <c r="BY1134" s="349"/>
    </row>
    <row r="1135" s="168" customFormat="true" ht="15" customHeight="true" x14ac:dyDescent="0.2">
      <c r="BA1135" s="349"/>
      <c r="BB1135" s="197"/>
      <c r="BC1135" s="349"/>
      <c r="BD1135" s="349"/>
      <c r="BE1135" s="349"/>
      <c r="BF1135" s="349"/>
      <c r="BG1135" s="349"/>
      <c r="BH1135" s="349"/>
      <c r="BI1135" s="349"/>
      <c r="BJ1135" s="349"/>
      <c r="BK1135" s="349"/>
      <c r="BL1135" s="349"/>
      <c r="BM1135" s="349"/>
      <c r="BN1135" s="349"/>
      <c r="BO1135" s="349"/>
      <c r="BP1135" s="349"/>
      <c r="BQ1135" s="349"/>
      <c r="BR1135" s="349"/>
      <c r="BS1135" s="349"/>
      <c r="BT1135" s="349"/>
      <c r="BU1135" s="349"/>
      <c r="BV1135" s="349"/>
      <c r="BW1135" s="349"/>
      <c r="BX1135" s="349"/>
      <c r="BY1135" s="349"/>
    </row>
    <row r="1136" s="168" customFormat="true" ht="15" customHeight="true" x14ac:dyDescent="0.2">
      <c r="BA1136" s="349"/>
      <c r="BB1136" s="197"/>
      <c r="BC1136" s="349"/>
      <c r="BD1136" s="349"/>
      <c r="BE1136" s="349"/>
      <c r="BF1136" s="349"/>
      <c r="BG1136" s="349"/>
      <c r="BH1136" s="349"/>
      <c r="BI1136" s="349"/>
      <c r="BJ1136" s="349"/>
      <c r="BK1136" s="349"/>
      <c r="BL1136" s="349"/>
      <c r="BM1136" s="349"/>
      <c r="BN1136" s="349"/>
      <c r="BO1136" s="349"/>
      <c r="BP1136" s="349"/>
      <c r="BQ1136" s="349"/>
      <c r="BR1136" s="349"/>
      <c r="BS1136" s="349"/>
      <c r="BT1136" s="349"/>
      <c r="BU1136" s="349"/>
      <c r="BV1136" s="349"/>
      <c r="BW1136" s="349"/>
      <c r="BX1136" s="349"/>
      <c r="BY1136" s="349"/>
    </row>
    <row r="1137" s="168" customFormat="true" ht="15" customHeight="true" x14ac:dyDescent="0.2">
      <c r="BA1137" s="349"/>
      <c r="BB1137" s="197"/>
      <c r="BC1137" s="349"/>
      <c r="BD1137" s="349"/>
      <c r="BE1137" s="349"/>
      <c r="BF1137" s="349"/>
      <c r="BG1137" s="349"/>
      <c r="BH1137" s="349"/>
      <c r="BI1137" s="349"/>
      <c r="BJ1137" s="349"/>
      <c r="BK1137" s="349"/>
      <c r="BL1137" s="349"/>
      <c r="BM1137" s="349"/>
      <c r="BN1137" s="349"/>
      <c r="BO1137" s="349"/>
      <c r="BP1137" s="349"/>
      <c r="BQ1137" s="349"/>
      <c r="BR1137" s="349"/>
      <c r="BS1137" s="349"/>
      <c r="BT1137" s="349"/>
      <c r="BU1137" s="349"/>
      <c r="BV1137" s="349"/>
      <c r="BW1137" s="349"/>
      <c r="BX1137" s="349"/>
      <c r="BY1137" s="349"/>
    </row>
    <row r="1138" s="168" customFormat="true" ht="15" customHeight="true" x14ac:dyDescent="0.2">
      <c r="BA1138" s="349"/>
      <c r="BB1138" s="197"/>
      <c r="BC1138" s="349"/>
      <c r="BD1138" s="349"/>
      <c r="BE1138" s="349"/>
      <c r="BF1138" s="349"/>
      <c r="BG1138" s="349"/>
      <c r="BH1138" s="349"/>
      <c r="BI1138" s="349"/>
      <c r="BJ1138" s="349"/>
      <c r="BK1138" s="349"/>
      <c r="BL1138" s="349"/>
      <c r="BM1138" s="349"/>
      <c r="BN1138" s="349"/>
      <c r="BO1138" s="349"/>
      <c r="BP1138" s="349"/>
      <c r="BQ1138" s="349"/>
      <c r="BR1138" s="349"/>
      <c r="BS1138" s="349"/>
      <c r="BT1138" s="349"/>
      <c r="BU1138" s="349"/>
      <c r="BV1138" s="349"/>
      <c r="BW1138" s="349"/>
      <c r="BX1138" s="349"/>
      <c r="BY1138" s="349"/>
    </row>
    <row r="1139" s="168" customFormat="true" ht="15" customHeight="true" x14ac:dyDescent="0.2">
      <c r="BA1139" s="349"/>
      <c r="BB1139" s="197"/>
      <c r="BC1139" s="349"/>
      <c r="BD1139" s="349"/>
      <c r="BE1139" s="349"/>
      <c r="BF1139" s="349"/>
      <c r="BG1139" s="349"/>
      <c r="BH1139" s="349"/>
      <c r="BI1139" s="349"/>
      <c r="BJ1139" s="349"/>
      <c r="BK1139" s="349"/>
      <c r="BL1139" s="349"/>
      <c r="BM1139" s="349"/>
      <c r="BN1139" s="349"/>
      <c r="BO1139" s="349"/>
      <c r="BP1139" s="349"/>
      <c r="BQ1139" s="349"/>
      <c r="BR1139" s="349"/>
      <c r="BS1139" s="349"/>
      <c r="BT1139" s="349"/>
      <c r="BU1139" s="349"/>
      <c r="BV1139" s="349"/>
      <c r="BW1139" s="349"/>
      <c r="BX1139" s="349"/>
      <c r="BY1139" s="349"/>
    </row>
    <row r="1140" s="168" customFormat="true" ht="15" customHeight="true" x14ac:dyDescent="0.2">
      <c r="BA1140" s="349"/>
      <c r="BB1140" s="197"/>
      <c r="BC1140" s="349"/>
      <c r="BD1140" s="349"/>
      <c r="BE1140" s="349"/>
      <c r="BF1140" s="349"/>
      <c r="BG1140" s="349"/>
      <c r="BH1140" s="349"/>
      <c r="BI1140" s="349"/>
      <c r="BJ1140" s="349"/>
      <c r="BK1140" s="349"/>
      <c r="BL1140" s="349"/>
      <c r="BM1140" s="349"/>
      <c r="BN1140" s="349"/>
      <c r="BO1140" s="349"/>
      <c r="BP1140" s="349"/>
      <c r="BQ1140" s="349"/>
      <c r="BR1140" s="349"/>
      <c r="BS1140" s="349"/>
      <c r="BT1140" s="349"/>
      <c r="BU1140" s="349"/>
      <c r="BV1140" s="349"/>
      <c r="BW1140" s="349"/>
      <c r="BX1140" s="349"/>
      <c r="BY1140" s="349"/>
    </row>
    <row r="1141" s="168" customFormat="true" ht="15" customHeight="true" x14ac:dyDescent="0.2">
      <c r="BA1141" s="349"/>
      <c r="BB1141" s="197"/>
      <c r="BC1141" s="349"/>
      <c r="BD1141" s="349"/>
      <c r="BE1141" s="349"/>
      <c r="BF1141" s="349"/>
      <c r="BG1141" s="349"/>
      <c r="BH1141" s="349"/>
      <c r="BI1141" s="349"/>
      <c r="BJ1141" s="349"/>
      <c r="BK1141" s="349"/>
      <c r="BL1141" s="349"/>
      <c r="BM1141" s="349"/>
      <c r="BN1141" s="349"/>
      <c r="BO1141" s="349"/>
      <c r="BP1141" s="349"/>
      <c r="BQ1141" s="349"/>
      <c r="BR1141" s="349"/>
      <c r="BS1141" s="349"/>
      <c r="BT1141" s="349"/>
      <c r="BU1141" s="349"/>
      <c r="BV1141" s="349"/>
      <c r="BW1141" s="349"/>
      <c r="BX1141" s="349"/>
      <c r="BY1141" s="349"/>
    </row>
    <row r="1142" s="168" customFormat="true" ht="15" customHeight="true" x14ac:dyDescent="0.2">
      <c r="BA1142" s="349"/>
      <c r="BB1142" s="197"/>
      <c r="BC1142" s="349"/>
      <c r="BD1142" s="349"/>
      <c r="BE1142" s="349"/>
      <c r="BF1142" s="349"/>
      <c r="BG1142" s="349"/>
      <c r="BH1142" s="349"/>
      <c r="BI1142" s="349"/>
      <c r="BJ1142" s="349"/>
      <c r="BK1142" s="349"/>
      <c r="BL1142" s="349"/>
      <c r="BM1142" s="349"/>
      <c r="BN1142" s="349"/>
      <c r="BO1142" s="349"/>
      <c r="BP1142" s="349"/>
      <c r="BQ1142" s="349"/>
      <c r="BR1142" s="349"/>
      <c r="BS1142" s="349"/>
      <c r="BT1142" s="349"/>
      <c r="BU1142" s="349"/>
      <c r="BV1142" s="349"/>
      <c r="BW1142" s="349"/>
      <c r="BX1142" s="349"/>
      <c r="BY1142" s="349"/>
    </row>
    <row r="1143" s="168" customFormat="true" ht="15" customHeight="true" x14ac:dyDescent="0.2">
      <c r="BA1143" s="349"/>
      <c r="BB1143" s="197"/>
      <c r="BC1143" s="349"/>
      <c r="BD1143" s="349"/>
      <c r="BE1143" s="349"/>
      <c r="BF1143" s="349"/>
      <c r="BG1143" s="349"/>
      <c r="BH1143" s="349"/>
      <c r="BI1143" s="349"/>
      <c r="BJ1143" s="349"/>
      <c r="BK1143" s="349"/>
      <c r="BL1143" s="349"/>
      <c r="BM1143" s="349"/>
      <c r="BN1143" s="349"/>
      <c r="BO1143" s="349"/>
      <c r="BP1143" s="349"/>
      <c r="BQ1143" s="349"/>
      <c r="BR1143" s="349"/>
      <c r="BS1143" s="349"/>
      <c r="BT1143" s="349"/>
      <c r="BU1143" s="349"/>
      <c r="BV1143" s="349"/>
      <c r="BW1143" s="349"/>
      <c r="BX1143" s="349"/>
      <c r="BY1143" s="349"/>
    </row>
    <row r="1144" s="168" customFormat="true" ht="15" customHeight="true" x14ac:dyDescent="0.2">
      <c r="BA1144" s="349"/>
      <c r="BB1144" s="197"/>
      <c r="BC1144" s="349"/>
      <c r="BD1144" s="349"/>
      <c r="BE1144" s="349"/>
      <c r="BF1144" s="349"/>
      <c r="BG1144" s="349"/>
      <c r="BH1144" s="349"/>
      <c r="BI1144" s="349"/>
      <c r="BJ1144" s="349"/>
      <c r="BK1144" s="349"/>
      <c r="BL1144" s="349"/>
      <c r="BM1144" s="349"/>
      <c r="BN1144" s="349"/>
      <c r="BO1144" s="349"/>
      <c r="BP1144" s="349"/>
      <c r="BQ1144" s="349"/>
      <c r="BR1144" s="349"/>
      <c r="BS1144" s="349"/>
      <c r="BT1144" s="349"/>
      <c r="BU1144" s="349"/>
      <c r="BV1144" s="349"/>
      <c r="BW1144" s="349"/>
      <c r="BX1144" s="349"/>
      <c r="BY1144" s="349"/>
    </row>
    <row r="1145" s="168" customFormat="true" ht="15" customHeight="true" x14ac:dyDescent="0.2">
      <c r="BA1145" s="349"/>
      <c r="BB1145" s="197"/>
      <c r="BC1145" s="349"/>
      <c r="BD1145" s="349"/>
      <c r="BE1145" s="349"/>
      <c r="BF1145" s="349"/>
      <c r="BG1145" s="349"/>
      <c r="BH1145" s="349"/>
      <c r="BI1145" s="349"/>
      <c r="BJ1145" s="349"/>
      <c r="BK1145" s="349"/>
      <c r="BL1145" s="349"/>
      <c r="BM1145" s="349"/>
      <c r="BN1145" s="349"/>
      <c r="BO1145" s="349"/>
      <c r="BP1145" s="349"/>
      <c r="BQ1145" s="349"/>
      <c r="BR1145" s="349"/>
      <c r="BS1145" s="349"/>
      <c r="BT1145" s="349"/>
      <c r="BU1145" s="349"/>
      <c r="BV1145" s="349"/>
      <c r="BW1145" s="349"/>
      <c r="BX1145" s="349"/>
      <c r="BY1145" s="349"/>
    </row>
    <row r="1146" s="168" customFormat="true" ht="15" customHeight="true" x14ac:dyDescent="0.2">
      <c r="BA1146" s="349"/>
      <c r="BB1146" s="197"/>
      <c r="BC1146" s="349"/>
      <c r="BD1146" s="349"/>
      <c r="BE1146" s="349"/>
      <c r="BF1146" s="349"/>
      <c r="BG1146" s="349"/>
      <c r="BH1146" s="349"/>
      <c r="BI1146" s="349"/>
      <c r="BJ1146" s="349"/>
      <c r="BK1146" s="349"/>
      <c r="BL1146" s="349"/>
      <c r="BM1146" s="349"/>
      <c r="BN1146" s="349"/>
      <c r="BO1146" s="349"/>
      <c r="BP1146" s="349"/>
      <c r="BQ1146" s="349"/>
      <c r="BR1146" s="349"/>
      <c r="BS1146" s="349"/>
      <c r="BT1146" s="349"/>
      <c r="BU1146" s="349"/>
      <c r="BV1146" s="349"/>
      <c r="BW1146" s="349"/>
      <c r="BX1146" s="349"/>
      <c r="BY1146" s="349"/>
    </row>
    <row r="1147" s="168" customFormat="true" ht="15" customHeight="true" x14ac:dyDescent="0.2">
      <c r="BA1147" s="349"/>
      <c r="BB1147" s="197"/>
      <c r="BC1147" s="349"/>
      <c r="BD1147" s="349"/>
      <c r="BE1147" s="349"/>
      <c r="BF1147" s="349"/>
      <c r="BG1147" s="349"/>
      <c r="BH1147" s="349"/>
      <c r="BI1147" s="349"/>
      <c r="BJ1147" s="349"/>
      <c r="BK1147" s="349"/>
      <c r="BL1147" s="349"/>
      <c r="BM1147" s="349"/>
      <c r="BN1147" s="349"/>
      <c r="BO1147" s="349"/>
      <c r="BP1147" s="349"/>
      <c r="BQ1147" s="349"/>
      <c r="BR1147" s="349"/>
      <c r="BS1147" s="349"/>
      <c r="BT1147" s="349"/>
      <c r="BU1147" s="349"/>
      <c r="BV1147" s="349"/>
      <c r="BW1147" s="349"/>
      <c r="BX1147" s="349"/>
      <c r="BY1147" s="349"/>
    </row>
    <row r="1148" s="168" customFormat="true" ht="15" customHeight="true" x14ac:dyDescent="0.2">
      <c r="BA1148" s="349"/>
      <c r="BB1148" s="197"/>
      <c r="BC1148" s="349"/>
      <c r="BD1148" s="349"/>
      <c r="BE1148" s="349"/>
      <c r="BF1148" s="349"/>
      <c r="BG1148" s="349"/>
      <c r="BH1148" s="349"/>
      <c r="BI1148" s="349"/>
      <c r="BJ1148" s="349"/>
      <c r="BK1148" s="349"/>
      <c r="BL1148" s="349"/>
      <c r="BM1148" s="349"/>
      <c r="BN1148" s="349"/>
      <c r="BO1148" s="349"/>
      <c r="BP1148" s="349"/>
      <c r="BQ1148" s="349"/>
      <c r="BR1148" s="349"/>
      <c r="BS1148" s="349"/>
      <c r="BT1148" s="349"/>
      <c r="BU1148" s="349"/>
      <c r="BV1148" s="349"/>
      <c r="BW1148" s="349"/>
      <c r="BX1148" s="349"/>
      <c r="BY1148" s="349"/>
    </row>
    <row r="1149" s="168" customFormat="true" ht="15" customHeight="true" x14ac:dyDescent="0.2">
      <c r="BA1149" s="349"/>
      <c r="BB1149" s="197"/>
      <c r="BC1149" s="349"/>
      <c r="BD1149" s="349"/>
      <c r="BE1149" s="349"/>
      <c r="BF1149" s="349"/>
      <c r="BG1149" s="349"/>
      <c r="BH1149" s="349"/>
      <c r="BI1149" s="349"/>
      <c r="BJ1149" s="349"/>
      <c r="BK1149" s="349"/>
      <c r="BL1149" s="349"/>
      <c r="BM1149" s="349"/>
      <c r="BN1149" s="349"/>
      <c r="BO1149" s="349"/>
      <c r="BP1149" s="349"/>
      <c r="BQ1149" s="349"/>
      <c r="BR1149" s="349"/>
      <c r="BS1149" s="349"/>
      <c r="BT1149" s="349"/>
      <c r="BU1149" s="349"/>
      <c r="BV1149" s="349"/>
      <c r="BW1149" s="349"/>
      <c r="BX1149" s="349"/>
      <c r="BY1149" s="349"/>
    </row>
    <row r="1150" s="168" customFormat="true" ht="15" customHeight="true" x14ac:dyDescent="0.2">
      <c r="BA1150" s="349"/>
      <c r="BB1150" s="197"/>
      <c r="BC1150" s="349"/>
      <c r="BD1150" s="349"/>
      <c r="BE1150" s="349"/>
      <c r="BF1150" s="349"/>
      <c r="BG1150" s="349"/>
      <c r="BH1150" s="349"/>
      <c r="BI1150" s="349"/>
      <c r="BJ1150" s="349"/>
      <c r="BK1150" s="349"/>
      <c r="BL1150" s="349"/>
      <c r="BM1150" s="349"/>
      <c r="BN1150" s="349"/>
      <c r="BO1150" s="349"/>
      <c r="BP1150" s="349"/>
      <c r="BQ1150" s="349"/>
      <c r="BR1150" s="349"/>
      <c r="BS1150" s="349"/>
      <c r="BT1150" s="349"/>
      <c r="BU1150" s="349"/>
      <c r="BV1150" s="349"/>
      <c r="BW1150" s="349"/>
      <c r="BX1150" s="349"/>
      <c r="BY1150" s="349"/>
    </row>
    <row r="1151" s="168" customFormat="true" ht="15" customHeight="true" x14ac:dyDescent="0.2">
      <c r="BA1151" s="349"/>
      <c r="BB1151" s="197"/>
      <c r="BC1151" s="349"/>
      <c r="BD1151" s="349"/>
      <c r="BE1151" s="349"/>
      <c r="BF1151" s="349"/>
      <c r="BG1151" s="349"/>
      <c r="BH1151" s="349"/>
      <c r="BI1151" s="349"/>
      <c r="BJ1151" s="349"/>
      <c r="BK1151" s="349"/>
      <c r="BL1151" s="349"/>
      <c r="BM1151" s="349"/>
      <c r="BN1151" s="349"/>
      <c r="BO1151" s="349"/>
      <c r="BP1151" s="349"/>
      <c r="BQ1151" s="349"/>
      <c r="BR1151" s="349"/>
      <c r="BS1151" s="349"/>
      <c r="BT1151" s="349"/>
      <c r="BU1151" s="349"/>
      <c r="BV1151" s="349"/>
      <c r="BW1151" s="349"/>
      <c r="BX1151" s="349"/>
      <c r="BY1151" s="349"/>
    </row>
    <row r="1152" s="168" customFormat="true" ht="15" customHeight="true" x14ac:dyDescent="0.2">
      <c r="BA1152" s="349"/>
      <c r="BB1152" s="197"/>
      <c r="BC1152" s="349"/>
      <c r="BD1152" s="349"/>
      <c r="BE1152" s="349"/>
      <c r="BF1152" s="349"/>
      <c r="BG1152" s="349"/>
      <c r="BH1152" s="349"/>
      <c r="BI1152" s="349"/>
      <c r="BJ1152" s="349"/>
      <c r="BK1152" s="349"/>
      <c r="BL1152" s="349"/>
      <c r="BM1152" s="349"/>
      <c r="BN1152" s="349"/>
      <c r="BO1152" s="349"/>
      <c r="BP1152" s="349"/>
      <c r="BQ1152" s="349"/>
      <c r="BR1152" s="349"/>
      <c r="BS1152" s="349"/>
      <c r="BT1152" s="349"/>
      <c r="BU1152" s="349"/>
      <c r="BV1152" s="349"/>
      <c r="BW1152" s="349"/>
      <c r="BX1152" s="349"/>
      <c r="BY1152" s="349"/>
    </row>
    <row r="1153" s="168" customFormat="true" ht="15" customHeight="true" x14ac:dyDescent="0.2">
      <c r="BA1153" s="349"/>
      <c r="BB1153" s="197"/>
      <c r="BC1153" s="349"/>
      <c r="BD1153" s="349"/>
      <c r="BE1153" s="349"/>
      <c r="BF1153" s="349"/>
      <c r="BG1153" s="349"/>
      <c r="BH1153" s="349"/>
      <c r="BI1153" s="349"/>
      <c r="BJ1153" s="349"/>
      <c r="BK1153" s="349"/>
      <c r="BL1153" s="349"/>
      <c r="BM1153" s="349"/>
      <c r="BN1153" s="349"/>
      <c r="BO1153" s="349"/>
      <c r="BP1153" s="349"/>
      <c r="BQ1153" s="349"/>
      <c r="BR1153" s="349"/>
      <c r="BS1153" s="349"/>
      <c r="BT1153" s="349"/>
      <c r="BU1153" s="349"/>
      <c r="BV1153" s="349"/>
      <c r="BW1153" s="349"/>
      <c r="BX1153" s="349"/>
      <c r="BY1153" s="349"/>
    </row>
    <row r="1154" s="168" customFormat="true" ht="15" customHeight="true" x14ac:dyDescent="0.2">
      <c r="BA1154" s="349"/>
      <c r="BB1154" s="197"/>
      <c r="BC1154" s="349"/>
      <c r="BD1154" s="349"/>
      <c r="BE1154" s="349"/>
      <c r="BF1154" s="349"/>
      <c r="BG1154" s="349"/>
      <c r="BH1154" s="349"/>
      <c r="BI1154" s="349"/>
      <c r="BJ1154" s="349"/>
      <c r="BK1154" s="349"/>
      <c r="BL1154" s="349"/>
      <c r="BM1154" s="349"/>
      <c r="BN1154" s="349"/>
      <c r="BO1154" s="349"/>
      <c r="BP1154" s="349"/>
      <c r="BQ1154" s="349"/>
      <c r="BR1154" s="349"/>
      <c r="BS1154" s="349"/>
      <c r="BT1154" s="349"/>
      <c r="BU1154" s="349"/>
      <c r="BV1154" s="349"/>
      <c r="BW1154" s="349"/>
      <c r="BX1154" s="349"/>
      <c r="BY1154" s="349"/>
    </row>
    <row r="1155" s="168" customFormat="true" ht="15" customHeight="true" x14ac:dyDescent="0.2">
      <c r="BA1155" s="349"/>
      <c r="BB1155" s="197"/>
      <c r="BC1155" s="349"/>
      <c r="BD1155" s="349"/>
      <c r="BE1155" s="349"/>
      <c r="BF1155" s="349"/>
      <c r="BG1155" s="349"/>
      <c r="BH1155" s="349"/>
      <c r="BI1155" s="349"/>
      <c r="BJ1155" s="349"/>
      <c r="BK1155" s="349"/>
      <c r="BL1155" s="349"/>
      <c r="BM1155" s="349"/>
      <c r="BN1155" s="349"/>
      <c r="BO1155" s="349"/>
      <c r="BP1155" s="349"/>
      <c r="BQ1155" s="349"/>
      <c r="BR1155" s="349"/>
      <c r="BS1155" s="349"/>
      <c r="BT1155" s="349"/>
      <c r="BU1155" s="349"/>
      <c r="BV1155" s="349"/>
      <c r="BW1155" s="349"/>
      <c r="BX1155" s="349"/>
      <c r="BY1155" s="349"/>
    </row>
    <row r="1156" s="168" customFormat="true" ht="15" customHeight="true" x14ac:dyDescent="0.2">
      <c r="BA1156" s="349"/>
      <c r="BB1156" s="197"/>
      <c r="BC1156" s="349"/>
      <c r="BD1156" s="349"/>
      <c r="BE1156" s="349"/>
      <c r="BF1156" s="349"/>
      <c r="BG1156" s="349"/>
      <c r="BH1156" s="349"/>
      <c r="BI1156" s="349"/>
      <c r="BJ1156" s="349"/>
      <c r="BK1156" s="349"/>
      <c r="BL1156" s="349"/>
      <c r="BM1156" s="349"/>
      <c r="BN1156" s="349"/>
      <c r="BO1156" s="349"/>
      <c r="BP1156" s="349"/>
      <c r="BQ1156" s="349"/>
      <c r="BR1156" s="349"/>
      <c r="BS1156" s="349"/>
      <c r="BT1156" s="349"/>
      <c r="BU1156" s="349"/>
      <c r="BV1156" s="349"/>
      <c r="BW1156" s="349"/>
      <c r="BX1156" s="349"/>
      <c r="BY1156" s="349"/>
    </row>
    <row r="1157" s="168" customFormat="true" ht="15" customHeight="true" x14ac:dyDescent="0.2">
      <c r="BA1157" s="349"/>
      <c r="BB1157" s="197"/>
      <c r="BC1157" s="349"/>
      <c r="BD1157" s="349"/>
      <c r="BE1157" s="349"/>
      <c r="BF1157" s="349"/>
      <c r="BG1157" s="349"/>
      <c r="BH1157" s="349"/>
      <c r="BI1157" s="349"/>
      <c r="BJ1157" s="349"/>
      <c r="BK1157" s="349"/>
      <c r="BL1157" s="349"/>
      <c r="BM1157" s="349"/>
      <c r="BN1157" s="349"/>
      <c r="BO1157" s="349"/>
      <c r="BP1157" s="349"/>
      <c r="BQ1157" s="349"/>
      <c r="BR1157" s="349"/>
      <c r="BS1157" s="349"/>
      <c r="BT1157" s="349"/>
      <c r="BU1157" s="349"/>
      <c r="BV1157" s="349"/>
      <c r="BW1157" s="349"/>
      <c r="BX1157" s="349"/>
      <c r="BY1157" s="349"/>
    </row>
    <row r="1158" s="168" customFormat="true" ht="15" customHeight="true" x14ac:dyDescent="0.2">
      <c r="BA1158" s="349"/>
      <c r="BB1158" s="197"/>
      <c r="BC1158" s="349"/>
      <c r="BD1158" s="349"/>
      <c r="BE1158" s="349"/>
      <c r="BF1158" s="349"/>
      <c r="BG1158" s="349"/>
      <c r="BH1158" s="349"/>
      <c r="BI1158" s="349"/>
      <c r="BJ1158" s="349"/>
      <c r="BK1158" s="349"/>
      <c r="BL1158" s="349"/>
      <c r="BM1158" s="349"/>
      <c r="BN1158" s="349"/>
      <c r="BO1158" s="349"/>
      <c r="BP1158" s="349"/>
      <c r="BQ1158" s="349"/>
      <c r="BR1158" s="349"/>
      <c r="BS1158" s="349"/>
      <c r="BT1158" s="349"/>
      <c r="BU1158" s="349"/>
      <c r="BV1158" s="349"/>
      <c r="BW1158" s="349"/>
      <c r="BX1158" s="349"/>
      <c r="BY1158" s="349"/>
    </row>
    <row r="1159" s="168" customFormat="true" ht="15" customHeight="true" x14ac:dyDescent="0.2">
      <c r="BA1159" s="349"/>
      <c r="BB1159" s="197"/>
      <c r="BC1159" s="349"/>
      <c r="BD1159" s="349"/>
      <c r="BE1159" s="349"/>
      <c r="BF1159" s="349"/>
      <c r="BG1159" s="349"/>
      <c r="BH1159" s="349"/>
      <c r="BI1159" s="349"/>
      <c r="BJ1159" s="349"/>
      <c r="BK1159" s="349"/>
      <c r="BL1159" s="349"/>
      <c r="BM1159" s="349"/>
      <c r="BN1159" s="349"/>
      <c r="BO1159" s="349"/>
      <c r="BP1159" s="349"/>
      <c r="BQ1159" s="349"/>
      <c r="BR1159" s="349"/>
      <c r="BS1159" s="349"/>
      <c r="BT1159" s="349"/>
      <c r="BU1159" s="349"/>
      <c r="BV1159" s="349"/>
      <c r="BW1159" s="349"/>
      <c r="BX1159" s="349"/>
      <c r="BY1159" s="349"/>
    </row>
    <row r="1160" s="168" customFormat="true" ht="15" customHeight="true" x14ac:dyDescent="0.2">
      <c r="BA1160" s="349"/>
      <c r="BB1160" s="197"/>
      <c r="BC1160" s="349"/>
      <c r="BD1160" s="349"/>
      <c r="BE1160" s="349"/>
      <c r="BF1160" s="349"/>
      <c r="BG1160" s="349"/>
      <c r="BH1160" s="349"/>
      <c r="BI1160" s="349"/>
      <c r="BJ1160" s="349"/>
      <c r="BK1160" s="349"/>
      <c r="BL1160" s="349"/>
      <c r="BM1160" s="349"/>
      <c r="BN1160" s="349"/>
      <c r="BO1160" s="349"/>
      <c r="BP1160" s="349"/>
      <c r="BQ1160" s="349"/>
      <c r="BR1160" s="349"/>
      <c r="BS1160" s="349"/>
      <c r="BT1160" s="349"/>
      <c r="BU1160" s="349"/>
      <c r="BV1160" s="349"/>
      <c r="BW1160" s="349"/>
      <c r="BX1160" s="349"/>
      <c r="BY1160" s="349"/>
    </row>
    <row r="1161" s="168" customFormat="true" ht="15" customHeight="true" x14ac:dyDescent="0.2">
      <c r="BA1161" s="349"/>
      <c r="BB1161" s="197"/>
      <c r="BC1161" s="349"/>
      <c r="BD1161" s="349"/>
      <c r="BE1161" s="349"/>
      <c r="BF1161" s="349"/>
      <c r="BG1161" s="349"/>
      <c r="BH1161" s="349"/>
      <c r="BI1161" s="349"/>
      <c r="BJ1161" s="349"/>
      <c r="BK1161" s="349"/>
      <c r="BL1161" s="349"/>
      <c r="BM1161" s="349"/>
      <c r="BN1161" s="349"/>
      <c r="BO1161" s="349"/>
      <c r="BP1161" s="349"/>
      <c r="BQ1161" s="349"/>
      <c r="BR1161" s="349"/>
      <c r="BS1161" s="349"/>
      <c r="BT1161" s="349"/>
      <c r="BU1161" s="349"/>
      <c r="BV1161" s="349"/>
      <c r="BW1161" s="349"/>
      <c r="BX1161" s="349"/>
      <c r="BY1161" s="349"/>
    </row>
    <row r="1162" s="168" customFormat="true" ht="15" customHeight="true" x14ac:dyDescent="0.2">
      <c r="BA1162" s="349"/>
      <c r="BB1162" s="197"/>
      <c r="BC1162" s="349"/>
      <c r="BD1162" s="349"/>
      <c r="BE1162" s="349"/>
      <c r="BF1162" s="349"/>
      <c r="BG1162" s="349"/>
      <c r="BH1162" s="349"/>
      <c r="BI1162" s="349"/>
      <c r="BJ1162" s="349"/>
      <c r="BK1162" s="349"/>
      <c r="BL1162" s="349"/>
      <c r="BM1162" s="349"/>
      <c r="BN1162" s="349"/>
      <c r="BO1162" s="349"/>
      <c r="BP1162" s="349"/>
      <c r="BQ1162" s="349"/>
      <c r="BR1162" s="349"/>
      <c r="BS1162" s="349"/>
      <c r="BT1162" s="349"/>
      <c r="BU1162" s="349"/>
      <c r="BV1162" s="349"/>
      <c r="BW1162" s="349"/>
      <c r="BX1162" s="349"/>
      <c r="BY1162" s="349"/>
    </row>
    <row r="1163" s="168" customFormat="true" ht="15" customHeight="true" x14ac:dyDescent="0.2">
      <c r="BA1163" s="349"/>
      <c r="BB1163" s="197"/>
      <c r="BC1163" s="349"/>
      <c r="BD1163" s="349"/>
      <c r="BE1163" s="349"/>
      <c r="BF1163" s="349"/>
      <c r="BG1163" s="349"/>
      <c r="BH1163" s="349"/>
      <c r="BI1163" s="349"/>
      <c r="BJ1163" s="349"/>
      <c r="BK1163" s="349"/>
      <c r="BL1163" s="349"/>
      <c r="BM1163" s="349"/>
      <c r="BN1163" s="349"/>
      <c r="BO1163" s="349"/>
      <c r="BP1163" s="349"/>
      <c r="BQ1163" s="349"/>
      <c r="BR1163" s="349"/>
      <c r="BS1163" s="349"/>
      <c r="BT1163" s="349"/>
      <c r="BU1163" s="349"/>
      <c r="BV1163" s="349"/>
      <c r="BW1163" s="349"/>
      <c r="BX1163" s="349"/>
      <c r="BY1163" s="349"/>
    </row>
    <row r="1164" s="168" customFormat="true" ht="15" customHeight="true" x14ac:dyDescent="0.2">
      <c r="BA1164" s="349"/>
      <c r="BB1164" s="197"/>
      <c r="BC1164" s="349"/>
      <c r="BD1164" s="349"/>
      <c r="BE1164" s="349"/>
      <c r="BF1164" s="349"/>
      <c r="BG1164" s="349"/>
      <c r="BH1164" s="349"/>
      <c r="BI1164" s="349"/>
      <c r="BJ1164" s="349"/>
      <c r="BK1164" s="349"/>
      <c r="BL1164" s="349"/>
      <c r="BM1164" s="349"/>
      <c r="BN1164" s="349"/>
      <c r="BO1164" s="349"/>
      <c r="BP1164" s="349"/>
      <c r="BQ1164" s="349"/>
      <c r="BR1164" s="349"/>
      <c r="BS1164" s="349"/>
      <c r="BT1164" s="349"/>
      <c r="BU1164" s="349"/>
      <c r="BV1164" s="349"/>
      <c r="BW1164" s="349"/>
      <c r="BX1164" s="349"/>
      <c r="BY1164" s="349"/>
    </row>
    <row r="1165" s="168" customFormat="true" ht="15" customHeight="true" x14ac:dyDescent="0.2">
      <c r="BA1165" s="349"/>
      <c r="BB1165" s="197"/>
      <c r="BC1165" s="349"/>
      <c r="BD1165" s="349"/>
      <c r="BE1165" s="349"/>
      <c r="BF1165" s="349"/>
      <c r="BG1165" s="349"/>
      <c r="BH1165" s="349"/>
      <c r="BI1165" s="349"/>
      <c r="BJ1165" s="349"/>
      <c r="BK1165" s="349"/>
      <c r="BL1165" s="349"/>
      <c r="BM1165" s="349"/>
      <c r="BN1165" s="349"/>
      <c r="BO1165" s="349"/>
      <c r="BP1165" s="349"/>
      <c r="BQ1165" s="349"/>
      <c r="BR1165" s="349"/>
      <c r="BS1165" s="349"/>
      <c r="BT1165" s="349"/>
      <c r="BU1165" s="349"/>
      <c r="BV1165" s="349"/>
      <c r="BW1165" s="349"/>
      <c r="BX1165" s="349"/>
      <c r="BY1165" s="349"/>
    </row>
    <row r="1166" s="168" customFormat="true" ht="15" customHeight="true" x14ac:dyDescent="0.2">
      <c r="BA1166" s="349"/>
      <c r="BB1166" s="197"/>
      <c r="BC1166" s="349"/>
      <c r="BD1166" s="349"/>
      <c r="BE1166" s="349"/>
      <c r="BF1166" s="349"/>
      <c r="BG1166" s="349"/>
      <c r="BH1166" s="349"/>
      <c r="BI1166" s="349"/>
      <c r="BJ1166" s="349"/>
      <c r="BK1166" s="349"/>
      <c r="BL1166" s="349"/>
      <c r="BM1166" s="349"/>
      <c r="BN1166" s="349"/>
      <c r="BO1166" s="349"/>
      <c r="BP1166" s="349"/>
      <c r="BQ1166" s="349"/>
      <c r="BR1166" s="349"/>
      <c r="BS1166" s="349"/>
      <c r="BT1166" s="349"/>
      <c r="BU1166" s="349"/>
      <c r="BV1166" s="349"/>
      <c r="BW1166" s="349"/>
      <c r="BX1166" s="349"/>
      <c r="BY1166" s="349"/>
    </row>
    <row r="1167" s="168" customFormat="true" ht="15" customHeight="true" x14ac:dyDescent="0.2">
      <c r="BA1167" s="349"/>
      <c r="BB1167" s="197"/>
      <c r="BC1167" s="349"/>
      <c r="BD1167" s="349"/>
      <c r="BE1167" s="349"/>
      <c r="BF1167" s="349"/>
      <c r="BG1167" s="349"/>
      <c r="BH1167" s="349"/>
      <c r="BI1167" s="349"/>
      <c r="BJ1167" s="349"/>
      <c r="BK1167" s="349"/>
      <c r="BL1167" s="349"/>
      <c r="BM1167" s="349"/>
      <c r="BN1167" s="349"/>
      <c r="BO1167" s="349"/>
      <c r="BP1167" s="349"/>
      <c r="BQ1167" s="349"/>
      <c r="BR1167" s="349"/>
      <c r="BS1167" s="349"/>
      <c r="BT1167" s="349"/>
      <c r="BU1167" s="349"/>
      <c r="BV1167" s="349"/>
      <c r="BW1167" s="349"/>
      <c r="BX1167" s="349"/>
      <c r="BY1167" s="349"/>
    </row>
    <row r="1168" s="168" customFormat="true" ht="15" customHeight="true" x14ac:dyDescent="0.2">
      <c r="BA1168" s="349"/>
      <c r="BB1168" s="197"/>
      <c r="BC1168" s="349"/>
      <c r="BD1168" s="349"/>
      <c r="BE1168" s="349"/>
      <c r="BF1168" s="349"/>
      <c r="BG1168" s="349"/>
      <c r="BH1168" s="349"/>
      <c r="BI1168" s="349"/>
      <c r="BJ1168" s="349"/>
      <c r="BK1168" s="349"/>
      <c r="BL1168" s="349"/>
      <c r="BM1168" s="349"/>
      <c r="BN1168" s="349"/>
      <c r="BO1168" s="349"/>
      <c r="BP1168" s="349"/>
      <c r="BQ1168" s="349"/>
      <c r="BR1168" s="349"/>
      <c r="BS1168" s="349"/>
      <c r="BT1168" s="349"/>
      <c r="BU1168" s="349"/>
      <c r="BV1168" s="349"/>
      <c r="BW1168" s="349"/>
      <c r="BX1168" s="349"/>
      <c r="BY1168" s="349"/>
    </row>
    <row r="1169" s="168" customFormat="true" ht="15" customHeight="true" x14ac:dyDescent="0.2">
      <c r="BA1169" s="349"/>
      <c r="BB1169" s="197"/>
      <c r="BC1169" s="349"/>
      <c r="BD1169" s="349"/>
      <c r="BE1169" s="349"/>
      <c r="BF1169" s="349"/>
      <c r="BG1169" s="349"/>
      <c r="BH1169" s="349"/>
      <c r="BI1169" s="349"/>
      <c r="BJ1169" s="349"/>
      <c r="BK1169" s="349"/>
      <c r="BL1169" s="349"/>
      <c r="BM1169" s="349"/>
      <c r="BN1169" s="349"/>
      <c r="BO1169" s="349"/>
      <c r="BP1169" s="349"/>
      <c r="BQ1169" s="349"/>
      <c r="BR1169" s="349"/>
      <c r="BS1169" s="349"/>
      <c r="BT1169" s="349"/>
      <c r="BU1169" s="349"/>
      <c r="BV1169" s="349"/>
      <c r="BW1169" s="349"/>
      <c r="BX1169" s="349"/>
      <c r="BY1169" s="349"/>
    </row>
    <row r="1170" s="168" customFormat="true" ht="15" customHeight="true" x14ac:dyDescent="0.2">
      <c r="A1170" s="276"/>
      <c r="B1170" s="734"/>
      <c r="C1170" s="735"/>
      <c r="D1170" s="735"/>
      <c r="E1170" s="735"/>
      <c r="F1170" s="735"/>
      <c r="G1170" s="735"/>
      <c r="H1170" s="735"/>
      <c r="I1170" s="735"/>
      <c r="J1170" s="735"/>
      <c r="K1170" s="735"/>
      <c r="L1170" s="735"/>
      <c r="M1170" s="735"/>
      <c r="N1170" s="735"/>
      <c r="O1170" s="735"/>
      <c r="P1170" s="735"/>
      <c r="Q1170" s="735"/>
      <c r="R1170" s="735"/>
      <c r="S1170" s="735"/>
      <c r="T1170" s="735"/>
      <c r="U1170" s="735"/>
      <c r="V1170" s="735"/>
      <c r="W1170" s="735"/>
      <c r="X1170" s="735"/>
      <c r="Y1170" s="735"/>
      <c r="Z1170" s="735"/>
      <c r="AA1170" s="735"/>
      <c r="BA1170" s="349"/>
      <c r="BB1170" s="197"/>
      <c r="BC1170" s="349"/>
      <c r="BD1170" s="349"/>
      <c r="BE1170" s="349"/>
      <c r="BF1170" s="349"/>
      <c r="BG1170" s="349"/>
      <c r="BH1170" s="349"/>
      <c r="BI1170" s="349"/>
      <c r="BJ1170" s="349"/>
      <c r="BK1170" s="349"/>
      <c r="BL1170" s="349"/>
      <c r="BM1170" s="349"/>
      <c r="BN1170" s="349"/>
      <c r="BO1170" s="349"/>
      <c r="BP1170" s="349"/>
      <c r="BQ1170" s="349"/>
      <c r="BR1170" s="349"/>
      <c r="BS1170" s="349"/>
      <c r="BT1170" s="349"/>
      <c r="BU1170" s="349"/>
      <c r="BV1170" s="349"/>
      <c r="BW1170" s="349"/>
      <c r="BX1170" s="349"/>
      <c r="BY1170" s="349"/>
    </row>
    <row r="1171" s="168" customFormat="true" ht="15" customHeight="true" x14ac:dyDescent="0.2">
      <c r="A1171" s="276"/>
      <c r="B1171" s="734"/>
      <c r="C1171" s="735"/>
      <c r="D1171" s="735"/>
      <c r="E1171" s="735"/>
      <c r="F1171" s="735"/>
      <c r="G1171" s="735"/>
      <c r="H1171" s="735"/>
      <c r="I1171" s="735"/>
      <c r="J1171" s="735"/>
      <c r="K1171" s="735"/>
      <c r="L1171" s="735"/>
      <c r="M1171" s="735"/>
      <c r="N1171" s="735"/>
      <c r="O1171" s="735"/>
      <c r="P1171" s="735"/>
      <c r="Q1171" s="735"/>
      <c r="R1171" s="735"/>
      <c r="S1171" s="735"/>
      <c r="T1171" s="735"/>
      <c r="U1171" s="735"/>
      <c r="V1171" s="735"/>
      <c r="W1171" s="735"/>
      <c r="X1171" s="735"/>
      <c r="Y1171" s="735"/>
      <c r="Z1171" s="735"/>
      <c r="AA1171" s="735"/>
      <c r="BA1171" s="349"/>
      <c r="BB1171" s="197"/>
      <c r="BC1171" s="349"/>
      <c r="BD1171" s="349"/>
      <c r="BE1171" s="349"/>
      <c r="BF1171" s="349"/>
      <c r="BG1171" s="349"/>
      <c r="BH1171" s="349"/>
      <c r="BI1171" s="349"/>
      <c r="BJ1171" s="349"/>
      <c r="BK1171" s="349"/>
      <c r="BL1171" s="349"/>
      <c r="BM1171" s="349"/>
      <c r="BN1171" s="349"/>
      <c r="BO1171" s="349"/>
      <c r="BP1171" s="349"/>
      <c r="BQ1171" s="349"/>
      <c r="BR1171" s="349"/>
      <c r="BS1171" s="349"/>
      <c r="BT1171" s="349"/>
      <c r="BU1171" s="349"/>
      <c r="BV1171" s="349"/>
      <c r="BW1171" s="349"/>
      <c r="BX1171" s="349"/>
      <c r="BY1171" s="349"/>
    </row>
    <row r="1172" s="168" customFormat="true" ht="15" customHeight="true" x14ac:dyDescent="0.2">
      <c r="A1172" s="276"/>
      <c r="B1172" s="734"/>
      <c r="C1172" s="735"/>
      <c r="D1172" s="735"/>
      <c r="E1172" s="735"/>
      <c r="F1172" s="735"/>
      <c r="G1172" s="735"/>
      <c r="H1172" s="735"/>
      <c r="I1172" s="735"/>
      <c r="J1172" s="735"/>
      <c r="K1172" s="735"/>
      <c r="L1172" s="735"/>
      <c r="M1172" s="735"/>
      <c r="N1172" s="735"/>
      <c r="O1172" s="735"/>
      <c r="P1172" s="735"/>
      <c r="Q1172" s="735"/>
      <c r="R1172" s="735"/>
      <c r="S1172" s="735"/>
      <c r="T1172" s="735"/>
      <c r="U1172" s="735"/>
      <c r="V1172" s="735"/>
      <c r="W1172" s="735"/>
      <c r="X1172" s="735"/>
      <c r="Y1172" s="735"/>
      <c r="Z1172" s="735"/>
      <c r="AA1172" s="735"/>
      <c r="BA1172" s="349"/>
      <c r="BB1172" s="197"/>
      <c r="BC1172" s="349"/>
      <c r="BD1172" s="349"/>
      <c r="BE1172" s="349"/>
      <c r="BF1172" s="349"/>
      <c r="BG1172" s="349"/>
      <c r="BH1172" s="349"/>
      <c r="BI1172" s="349"/>
      <c r="BJ1172" s="349"/>
      <c r="BK1172" s="349"/>
      <c r="BL1172" s="349"/>
      <c r="BM1172" s="349"/>
      <c r="BN1172" s="349"/>
      <c r="BO1172" s="349"/>
      <c r="BP1172" s="349"/>
      <c r="BQ1172" s="349"/>
      <c r="BR1172" s="349"/>
      <c r="BS1172" s="349"/>
      <c r="BT1172" s="349"/>
      <c r="BU1172" s="349"/>
      <c r="BV1172" s="349"/>
      <c r="BW1172" s="349"/>
      <c r="BX1172" s="349"/>
      <c r="BY1172" s="349"/>
    </row>
    <row r="1173" s="168" customFormat="true" ht="15" customHeight="true" x14ac:dyDescent="0.2">
      <c r="A1173" s="276"/>
      <c r="B1173" s="734"/>
      <c r="C1173" s="735"/>
      <c r="D1173" s="735"/>
      <c r="E1173" s="735"/>
      <c r="F1173" s="735"/>
      <c r="G1173" s="735"/>
      <c r="H1173" s="735"/>
      <c r="I1173" s="735"/>
      <c r="J1173" s="735"/>
      <c r="K1173" s="735"/>
      <c r="L1173" s="735"/>
      <c r="M1173" s="735"/>
      <c r="N1173" s="735"/>
      <c r="O1173" s="735"/>
      <c r="P1173" s="735"/>
      <c r="Q1173" s="735"/>
      <c r="R1173" s="735"/>
      <c r="S1173" s="735"/>
      <c r="T1173" s="735"/>
      <c r="U1173" s="735"/>
      <c r="V1173" s="735"/>
      <c r="W1173" s="735"/>
      <c r="X1173" s="735"/>
      <c r="Y1173" s="735"/>
      <c r="Z1173" s="735"/>
      <c r="AA1173" s="735"/>
      <c r="BA1173" s="349"/>
      <c r="BB1173" s="197"/>
      <c r="BC1173" s="349"/>
      <c r="BD1173" s="349"/>
      <c r="BE1173" s="349"/>
      <c r="BF1173" s="349"/>
      <c r="BG1173" s="349"/>
      <c r="BH1173" s="349"/>
      <c r="BI1173" s="349"/>
      <c r="BJ1173" s="349"/>
      <c r="BK1173" s="349"/>
      <c r="BL1173" s="349"/>
      <c r="BM1173" s="349"/>
      <c r="BN1173" s="349"/>
      <c r="BO1173" s="349"/>
      <c r="BP1173" s="349"/>
      <c r="BQ1173" s="349"/>
      <c r="BR1173" s="349"/>
      <c r="BS1173" s="349"/>
      <c r="BT1173" s="349"/>
      <c r="BU1173" s="349"/>
      <c r="BV1173" s="349"/>
      <c r="BW1173" s="349"/>
      <c r="BX1173" s="349"/>
      <c r="BY1173" s="349"/>
    </row>
    <row r="1174" s="168" customFormat="true" ht="15" customHeight="true" x14ac:dyDescent="0.2">
      <c r="A1174" s="276"/>
      <c r="B1174" s="734"/>
      <c r="C1174" s="735"/>
      <c r="D1174" s="735"/>
      <c r="E1174" s="735"/>
      <c r="F1174" s="735"/>
      <c r="G1174" s="735"/>
      <c r="H1174" s="735"/>
      <c r="I1174" s="735"/>
      <c r="J1174" s="735"/>
      <c r="K1174" s="735"/>
      <c r="L1174" s="735"/>
      <c r="M1174" s="735"/>
      <c r="N1174" s="735"/>
      <c r="O1174" s="735"/>
      <c r="P1174" s="735"/>
      <c r="Q1174" s="735"/>
      <c r="R1174" s="735"/>
      <c r="S1174" s="735"/>
      <c r="T1174" s="735"/>
      <c r="U1174" s="735"/>
      <c r="V1174" s="735"/>
      <c r="W1174" s="735"/>
      <c r="X1174" s="735"/>
      <c r="Y1174" s="735"/>
      <c r="Z1174" s="735"/>
      <c r="AA1174" s="735"/>
      <c r="BA1174" s="349"/>
      <c r="BB1174" s="197"/>
      <c r="BC1174" s="349"/>
      <c r="BD1174" s="349"/>
      <c r="BE1174" s="349"/>
      <c r="BF1174" s="349"/>
      <c r="BG1174" s="349"/>
      <c r="BH1174" s="349"/>
      <c r="BI1174" s="349"/>
      <c r="BJ1174" s="349"/>
      <c r="BK1174" s="349"/>
      <c r="BL1174" s="349"/>
      <c r="BM1174" s="349"/>
      <c r="BN1174" s="349"/>
      <c r="BO1174" s="349"/>
      <c r="BP1174" s="349"/>
      <c r="BQ1174" s="349"/>
      <c r="BR1174" s="349"/>
      <c r="BS1174" s="349"/>
      <c r="BT1174" s="349"/>
      <c r="BU1174" s="349"/>
      <c r="BV1174" s="349"/>
      <c r="BW1174" s="349"/>
      <c r="BX1174" s="349"/>
      <c r="BY1174" s="349"/>
    </row>
    <row r="1175" s="168" customFormat="true" ht="15" customHeight="true" x14ac:dyDescent="0.2">
      <c r="A1175" s="276"/>
      <c r="B1175" s="734"/>
      <c r="C1175" s="735"/>
      <c r="D1175" s="735"/>
      <c r="E1175" s="735"/>
      <c r="F1175" s="735"/>
      <c r="G1175" s="735"/>
      <c r="H1175" s="735"/>
      <c r="I1175" s="735"/>
      <c r="J1175" s="735"/>
      <c r="K1175" s="735"/>
      <c r="L1175" s="735"/>
      <c r="M1175" s="735"/>
      <c r="N1175" s="735"/>
      <c r="O1175" s="735"/>
      <c r="P1175" s="735"/>
      <c r="Q1175" s="735"/>
      <c r="R1175" s="735"/>
      <c r="S1175" s="735"/>
      <c r="T1175" s="735"/>
      <c r="U1175" s="735"/>
      <c r="V1175" s="735"/>
      <c r="W1175" s="735"/>
      <c r="X1175" s="735"/>
      <c r="Y1175" s="735"/>
      <c r="Z1175" s="735"/>
      <c r="AA1175" s="735"/>
      <c r="BA1175" s="349"/>
      <c r="BB1175" s="197"/>
      <c r="BC1175" s="349"/>
      <c r="BD1175" s="349"/>
      <c r="BE1175" s="349"/>
      <c r="BF1175" s="349"/>
      <c r="BG1175" s="349"/>
      <c r="BH1175" s="349"/>
      <c r="BI1175" s="349"/>
      <c r="BJ1175" s="349"/>
      <c r="BK1175" s="349"/>
      <c r="BL1175" s="349"/>
      <c r="BM1175" s="349"/>
      <c r="BN1175" s="349"/>
      <c r="BO1175" s="349"/>
      <c r="BP1175" s="349"/>
      <c r="BQ1175" s="349"/>
      <c r="BR1175" s="349"/>
      <c r="BS1175" s="349"/>
      <c r="BT1175" s="349"/>
      <c r="BU1175" s="349"/>
      <c r="BV1175" s="349"/>
      <c r="BW1175" s="349"/>
      <c r="BX1175" s="349"/>
      <c r="BY1175" s="349"/>
    </row>
    <row r="1176" s="168" customFormat="true" ht="15" customHeight="true" x14ac:dyDescent="0.2">
      <c r="A1176" s="736"/>
      <c r="B1176" s="276"/>
      <c r="C1176" s="737"/>
      <c r="D1176" s="738"/>
      <c r="E1176" s="738"/>
      <c r="F1176" s="738"/>
      <c r="G1176" s="738"/>
      <c r="H1176" s="737"/>
      <c r="I1176" s="738"/>
      <c r="J1176" s="738"/>
      <c r="K1176" s="738"/>
      <c r="L1176" s="738"/>
      <c r="M1176" s="737"/>
      <c r="N1176" s="738"/>
      <c r="O1176" s="738"/>
      <c r="P1176" s="738"/>
      <c r="Q1176" s="738"/>
      <c r="R1176" s="737"/>
      <c r="S1176" s="738"/>
      <c r="T1176" s="738"/>
      <c r="U1176" s="738"/>
      <c r="BA1176" s="349"/>
      <c r="BB1176" s="197"/>
      <c r="BC1176" s="349"/>
      <c r="BD1176" s="349"/>
      <c r="BE1176" s="349"/>
      <c r="BF1176" s="349"/>
      <c r="BG1176" s="349"/>
      <c r="BH1176" s="349"/>
      <c r="BI1176" s="349"/>
      <c r="BJ1176" s="349"/>
      <c r="BK1176" s="349"/>
      <c r="BL1176" s="349"/>
      <c r="BM1176" s="349"/>
      <c r="BN1176" s="349"/>
      <c r="BO1176" s="349"/>
      <c r="BP1176" s="349"/>
      <c r="BQ1176" s="349"/>
      <c r="BR1176" s="349"/>
      <c r="BS1176" s="349"/>
      <c r="BT1176" s="349"/>
      <c r="BU1176" s="349"/>
      <c r="BV1176" s="349"/>
      <c r="BW1176" s="349"/>
      <c r="BX1176" s="349"/>
      <c r="BY1176" s="349"/>
    </row>
    <row r="1177" s="168" customFormat="true" ht="15" customHeight="true" x14ac:dyDescent="0.2">
      <c r="A1177" s="738"/>
      <c r="B1177" s="738"/>
      <c r="C1177" s="737"/>
      <c r="D1177" s="737"/>
      <c r="E1177" s="737"/>
      <c r="F1177" s="737"/>
      <c r="G1177" s="737"/>
      <c r="H1177" s="737"/>
      <c r="I1177" s="737"/>
      <c r="J1177" s="737"/>
      <c r="K1177" s="737"/>
      <c r="L1177" s="737"/>
      <c r="M1177" s="737"/>
      <c r="N1177" s="737"/>
      <c r="O1177" s="737"/>
      <c r="P1177" s="737"/>
      <c r="Q1177" s="737"/>
      <c r="R1177" s="737"/>
      <c r="S1177" s="737"/>
      <c r="T1177" s="737"/>
      <c r="U1177" s="737"/>
      <c r="BA1177" s="349"/>
      <c r="BB1177" s="197"/>
      <c r="BC1177" s="349"/>
      <c r="BD1177" s="349"/>
      <c r="BE1177" s="349"/>
      <c r="BF1177" s="349"/>
      <c r="BG1177" s="349"/>
      <c r="BH1177" s="349"/>
      <c r="BI1177" s="349"/>
      <c r="BJ1177" s="349"/>
      <c r="BK1177" s="349"/>
      <c r="BL1177" s="349"/>
      <c r="BM1177" s="349"/>
      <c r="BN1177" s="349"/>
      <c r="BO1177" s="349"/>
      <c r="BP1177" s="349"/>
      <c r="BQ1177" s="349"/>
      <c r="BR1177" s="349"/>
      <c r="BS1177" s="349"/>
      <c r="BT1177" s="349"/>
      <c r="BU1177" s="349"/>
      <c r="BV1177" s="349"/>
      <c r="BW1177" s="349"/>
      <c r="BX1177" s="349"/>
      <c r="BY1177" s="349"/>
    </row>
    <row r="1178" s="168" customFormat="true" ht="15" customHeight="true" x14ac:dyDescent="0.2">
      <c r="BA1178" s="349"/>
      <c r="BB1178" s="197"/>
      <c r="BC1178" s="349"/>
      <c r="BD1178" s="349"/>
      <c r="BE1178" s="349"/>
      <c r="BF1178" s="349"/>
      <c r="BG1178" s="349"/>
      <c r="BH1178" s="349"/>
      <c r="BI1178" s="349"/>
      <c r="BJ1178" s="349"/>
      <c r="BK1178" s="349"/>
      <c r="BL1178" s="349"/>
      <c r="BM1178" s="349"/>
      <c r="BN1178" s="349"/>
      <c r="BO1178" s="349"/>
      <c r="BP1178" s="349"/>
      <c r="BQ1178" s="349"/>
      <c r="BR1178" s="349"/>
      <c r="BS1178" s="349"/>
      <c r="BT1178" s="349"/>
      <c r="BU1178" s="349"/>
      <c r="BV1178" s="349"/>
      <c r="BW1178" s="349"/>
      <c r="BX1178" s="349"/>
      <c r="BY1178" s="349"/>
    </row>
    <row r="1179" s="168" customFormat="true" ht="15" customHeight="true" x14ac:dyDescent="0.2">
      <c r="BA1179" s="349"/>
      <c r="BB1179" s="197"/>
      <c r="BC1179" s="349"/>
      <c r="BD1179" s="349"/>
      <c r="BE1179" s="349"/>
      <c r="BF1179" s="349"/>
      <c r="BG1179" s="349"/>
      <c r="BH1179" s="349"/>
      <c r="BI1179" s="349"/>
      <c r="BJ1179" s="349"/>
      <c r="BK1179" s="349"/>
      <c r="BL1179" s="349"/>
      <c r="BM1179" s="349"/>
      <c r="BN1179" s="349"/>
      <c r="BO1179" s="349"/>
      <c r="BP1179" s="349"/>
      <c r="BQ1179" s="349"/>
      <c r="BR1179" s="349"/>
      <c r="BS1179" s="349"/>
      <c r="BT1179" s="349"/>
      <c r="BU1179" s="349"/>
      <c r="BV1179" s="349"/>
      <c r="BW1179" s="349"/>
      <c r="BX1179" s="349"/>
      <c r="BY1179" s="349"/>
    </row>
    <row r="1180" s="168" customFormat="true" ht="15" customHeight="true" x14ac:dyDescent="0.2">
      <c r="BA1180" s="349"/>
      <c r="BB1180" s="197"/>
      <c r="BC1180" s="349"/>
      <c r="BD1180" s="349"/>
      <c r="BE1180" s="349"/>
      <c r="BF1180" s="349"/>
      <c r="BG1180" s="349"/>
      <c r="BH1180" s="349"/>
      <c r="BI1180" s="349"/>
      <c r="BJ1180" s="349"/>
      <c r="BK1180" s="349"/>
      <c r="BL1180" s="349"/>
      <c r="BM1180" s="349"/>
      <c r="BN1180" s="349"/>
      <c r="BO1180" s="349"/>
      <c r="BP1180" s="349"/>
      <c r="BQ1180" s="349"/>
      <c r="BR1180" s="349"/>
      <c r="BS1180" s="349"/>
      <c r="BT1180" s="349"/>
      <c r="BU1180" s="349"/>
      <c r="BV1180" s="349"/>
      <c r="BW1180" s="349"/>
      <c r="BX1180" s="349"/>
      <c r="BY1180" s="349"/>
    </row>
    <row r="1181" s="168" customFormat="true" ht="15" customHeight="true" x14ac:dyDescent="0.2">
      <c r="BA1181" s="349"/>
      <c r="BB1181" s="197"/>
      <c r="BC1181" s="349"/>
      <c r="BD1181" s="349"/>
      <c r="BE1181" s="349"/>
      <c r="BF1181" s="349"/>
      <c r="BG1181" s="349"/>
      <c r="BH1181" s="349"/>
      <c r="BI1181" s="349"/>
      <c r="BJ1181" s="349"/>
      <c r="BK1181" s="349"/>
      <c r="BL1181" s="349"/>
      <c r="BM1181" s="349"/>
      <c r="BN1181" s="349"/>
      <c r="BO1181" s="349"/>
      <c r="BP1181" s="349"/>
      <c r="BQ1181" s="349"/>
      <c r="BR1181" s="349"/>
      <c r="BS1181" s="349"/>
      <c r="BT1181" s="349"/>
      <c r="BU1181" s="349"/>
      <c r="BV1181" s="349"/>
      <c r="BW1181" s="349"/>
      <c r="BX1181" s="349"/>
      <c r="BY1181" s="349"/>
    </row>
    <row r="1182" s="168" customFormat="true" ht="15" customHeight="true" x14ac:dyDescent="0.2">
      <c r="BA1182" s="349"/>
      <c r="BB1182" s="197"/>
      <c r="BC1182" s="349"/>
      <c r="BD1182" s="349"/>
      <c r="BE1182" s="349"/>
      <c r="BF1182" s="349"/>
      <c r="BG1182" s="349"/>
      <c r="BH1182" s="349"/>
      <c r="BI1182" s="349"/>
      <c r="BJ1182" s="349"/>
      <c r="BK1182" s="349"/>
      <c r="BL1182" s="349"/>
      <c r="BM1182" s="349"/>
      <c r="BN1182" s="349"/>
      <c r="BO1182" s="349"/>
      <c r="BP1182" s="349"/>
      <c r="BQ1182" s="349"/>
      <c r="BR1182" s="349"/>
      <c r="BS1182" s="349"/>
      <c r="BT1182" s="349"/>
      <c r="BU1182" s="349"/>
      <c r="BV1182" s="349"/>
      <c r="BW1182" s="349"/>
      <c r="BX1182" s="349"/>
      <c r="BY1182" s="349"/>
    </row>
    <row r="1183" s="168" customFormat="true" ht="15" customHeight="true" x14ac:dyDescent="0.2">
      <c r="BA1183" s="349"/>
      <c r="BB1183" s="197"/>
      <c r="BC1183" s="349"/>
      <c r="BD1183" s="349"/>
      <c r="BE1183" s="349"/>
      <c r="BF1183" s="349"/>
      <c r="BG1183" s="349"/>
      <c r="BH1183" s="349"/>
      <c r="BI1183" s="349"/>
      <c r="BJ1183" s="349"/>
      <c r="BK1183" s="349"/>
      <c r="BL1183" s="349"/>
      <c r="BM1183" s="349"/>
      <c r="BN1183" s="349"/>
      <c r="BO1183" s="349"/>
      <c r="BP1183" s="349"/>
      <c r="BQ1183" s="349"/>
      <c r="BR1183" s="349"/>
      <c r="BS1183" s="349"/>
      <c r="BT1183" s="349"/>
      <c r="BU1183" s="349"/>
      <c r="BV1183" s="349"/>
      <c r="BW1183" s="349"/>
      <c r="BX1183" s="349"/>
      <c r="BY1183" s="349"/>
    </row>
    <row r="1184" s="168" customFormat="true" ht="15" customHeight="true" x14ac:dyDescent="0.2">
      <c r="BA1184" s="349"/>
      <c r="BB1184" s="197"/>
      <c r="BC1184" s="349"/>
      <c r="BD1184" s="349"/>
      <c r="BE1184" s="349"/>
      <c r="BF1184" s="349"/>
      <c r="BG1184" s="349"/>
      <c r="BH1184" s="349"/>
      <c r="BI1184" s="349"/>
      <c r="BJ1184" s="349"/>
      <c r="BK1184" s="349"/>
      <c r="BL1184" s="349"/>
      <c r="BM1184" s="349"/>
      <c r="BN1184" s="349"/>
      <c r="BO1184" s="349"/>
      <c r="BP1184" s="349"/>
      <c r="BQ1184" s="349"/>
      <c r="BR1184" s="349"/>
      <c r="BS1184" s="349"/>
      <c r="BT1184" s="349"/>
      <c r="BU1184" s="349"/>
      <c r="BV1184" s="349"/>
      <c r="BW1184" s="349"/>
      <c r="BX1184" s="349"/>
      <c r="BY1184" s="349"/>
    </row>
    <row r="1185" s="168" customFormat="true" ht="15" customHeight="true" x14ac:dyDescent="0.2">
      <c r="BA1185" s="349"/>
      <c r="BB1185" s="197"/>
      <c r="BC1185" s="349"/>
      <c r="BD1185" s="349"/>
      <c r="BE1185" s="349"/>
      <c r="BF1185" s="349"/>
      <c r="BG1185" s="349"/>
      <c r="BH1185" s="349"/>
      <c r="BI1185" s="349"/>
      <c r="BJ1185" s="349"/>
      <c r="BK1185" s="349"/>
      <c r="BL1185" s="349"/>
      <c r="BM1185" s="349"/>
      <c r="BN1185" s="349"/>
      <c r="BO1185" s="349"/>
      <c r="BP1185" s="349"/>
      <c r="BQ1185" s="349"/>
      <c r="BR1185" s="349"/>
      <c r="BS1185" s="349"/>
      <c r="BT1185" s="349"/>
      <c r="BU1185" s="349"/>
      <c r="BV1185" s="349"/>
      <c r="BW1185" s="349"/>
      <c r="BX1185" s="349"/>
      <c r="BY1185" s="349"/>
    </row>
    <row r="1186" s="168" customFormat="true" ht="15" customHeight="true" x14ac:dyDescent="0.2">
      <c r="BA1186" s="349"/>
      <c r="BB1186" s="197"/>
      <c r="BC1186" s="349"/>
      <c r="BD1186" s="349"/>
      <c r="BE1186" s="349"/>
      <c r="BF1186" s="349"/>
      <c r="BG1186" s="349"/>
      <c r="BH1186" s="349"/>
      <c r="BI1186" s="349"/>
      <c r="BJ1186" s="349"/>
      <c r="BK1186" s="349"/>
      <c r="BL1186" s="349"/>
      <c r="BM1186" s="349"/>
      <c r="BN1186" s="349"/>
      <c r="BO1186" s="349"/>
      <c r="BP1186" s="349"/>
      <c r="BQ1186" s="349"/>
      <c r="BR1186" s="349"/>
      <c r="BS1186" s="349"/>
      <c r="BT1186" s="349"/>
      <c r="BU1186" s="349"/>
      <c r="BV1186" s="349"/>
      <c r="BW1186" s="349"/>
      <c r="BX1186" s="349"/>
      <c r="BY1186" s="349"/>
    </row>
    <row r="1187" s="168" customFormat="true" ht="15" customHeight="true" x14ac:dyDescent="0.2">
      <c r="BA1187" s="349"/>
      <c r="BB1187" s="197"/>
      <c r="BC1187" s="349"/>
      <c r="BD1187" s="349"/>
      <c r="BE1187" s="349"/>
      <c r="BF1187" s="349"/>
      <c r="BG1187" s="349"/>
      <c r="BH1187" s="349"/>
      <c r="BI1187" s="349"/>
      <c r="BJ1187" s="349"/>
      <c r="BK1187" s="349"/>
      <c r="BL1187" s="349"/>
      <c r="BM1187" s="349"/>
      <c r="BN1187" s="349"/>
      <c r="BO1187" s="349"/>
      <c r="BP1187" s="349"/>
      <c r="BQ1187" s="349"/>
      <c r="BR1187" s="349"/>
      <c r="BS1187" s="349"/>
      <c r="BT1187" s="349"/>
      <c r="BU1187" s="349"/>
      <c r="BV1187" s="349"/>
      <c r="BW1187" s="349"/>
      <c r="BX1187" s="349"/>
      <c r="BY1187" s="349"/>
    </row>
    <row r="1188" s="168" customFormat="true" ht="15" customHeight="true" x14ac:dyDescent="0.2">
      <c r="BA1188" s="349"/>
      <c r="BB1188" s="197"/>
      <c r="BC1188" s="349"/>
      <c r="BD1188" s="349"/>
      <c r="BE1188" s="349"/>
      <c r="BF1188" s="349"/>
      <c r="BG1188" s="349"/>
      <c r="BH1188" s="349"/>
      <c r="BI1188" s="349"/>
      <c r="BJ1188" s="349"/>
      <c r="BK1188" s="349"/>
      <c r="BL1188" s="349"/>
      <c r="BM1188" s="349"/>
      <c r="BN1188" s="349"/>
      <c r="BO1188" s="349"/>
      <c r="BP1188" s="349"/>
      <c r="BQ1188" s="349"/>
      <c r="BR1188" s="349"/>
      <c r="BS1188" s="349"/>
      <c r="BT1188" s="349"/>
      <c r="BU1188" s="349"/>
      <c r="BV1188" s="349"/>
      <c r="BW1188" s="349"/>
      <c r="BX1188" s="349"/>
      <c r="BY1188" s="349"/>
    </row>
    <row r="1189" s="168" customFormat="true" ht="15" customHeight="true" x14ac:dyDescent="0.2">
      <c r="BA1189" s="349"/>
      <c r="BB1189" s="197"/>
      <c r="BC1189" s="349"/>
      <c r="BD1189" s="349"/>
      <c r="BE1189" s="349"/>
      <c r="BF1189" s="349"/>
      <c r="BG1189" s="349"/>
      <c r="BH1189" s="349"/>
      <c r="BI1189" s="349"/>
      <c r="BJ1189" s="349"/>
      <c r="BK1189" s="349"/>
      <c r="BL1189" s="349"/>
      <c r="BM1189" s="349"/>
      <c r="BN1189" s="349"/>
      <c r="BO1189" s="349"/>
      <c r="BP1189" s="349"/>
      <c r="BQ1189" s="349"/>
      <c r="BR1189" s="349"/>
      <c r="BS1189" s="349"/>
      <c r="BT1189" s="349"/>
      <c r="BU1189" s="349"/>
      <c r="BV1189" s="349"/>
      <c r="BW1189" s="349"/>
      <c r="BX1189" s="349"/>
      <c r="BY1189" s="349"/>
    </row>
    <row r="1190" s="168" customFormat="true" ht="15" customHeight="true" x14ac:dyDescent="0.2">
      <c r="BA1190" s="349"/>
      <c r="BB1190" s="197"/>
      <c r="BC1190" s="349"/>
      <c r="BD1190" s="349"/>
      <c r="BE1190" s="349"/>
      <c r="BF1190" s="349"/>
      <c r="BG1190" s="349"/>
      <c r="BH1190" s="349"/>
      <c r="BI1190" s="349"/>
      <c r="BJ1190" s="349"/>
      <c r="BK1190" s="349"/>
      <c r="BL1190" s="349"/>
      <c r="BM1190" s="349"/>
      <c r="BN1190" s="349"/>
      <c r="BO1190" s="349"/>
      <c r="BP1190" s="349"/>
      <c r="BQ1190" s="349"/>
      <c r="BR1190" s="349"/>
      <c r="BS1190" s="349"/>
      <c r="BT1190" s="349"/>
      <c r="BU1190" s="349"/>
      <c r="BV1190" s="349"/>
      <c r="BW1190" s="349"/>
      <c r="BX1190" s="349"/>
      <c r="BY1190" s="349"/>
    </row>
    <row r="1191" s="168" customFormat="true" ht="15" customHeight="true" x14ac:dyDescent="0.2">
      <c r="BA1191" s="349"/>
      <c r="BB1191" s="197"/>
      <c r="BC1191" s="349"/>
      <c r="BD1191" s="349"/>
      <c r="BE1191" s="349"/>
      <c r="BF1191" s="349"/>
      <c r="BG1191" s="349"/>
      <c r="BH1191" s="349"/>
      <c r="BI1191" s="349"/>
      <c r="BJ1191" s="349"/>
      <c r="BK1191" s="349"/>
      <c r="BL1191" s="349"/>
      <c r="BM1191" s="349"/>
      <c r="BN1191" s="349"/>
      <c r="BO1191" s="349"/>
      <c r="BP1191" s="349"/>
      <c r="BQ1191" s="349"/>
      <c r="BR1191" s="349"/>
      <c r="BS1191" s="349"/>
      <c r="BT1191" s="349"/>
      <c r="BU1191" s="349"/>
      <c r="BV1191" s="349"/>
      <c r="BW1191" s="349"/>
      <c r="BX1191" s="349"/>
      <c r="BY1191" s="349"/>
    </row>
    <row r="1192" s="168" customFormat="true" ht="15" customHeight="true" x14ac:dyDescent="0.2">
      <c r="BA1192" s="349"/>
      <c r="BB1192" s="197"/>
      <c r="BC1192" s="349"/>
      <c r="BD1192" s="349"/>
      <c r="BE1192" s="349"/>
      <c r="BF1192" s="349"/>
      <c r="BG1192" s="349"/>
      <c r="BH1192" s="349"/>
      <c r="BI1192" s="349"/>
      <c r="BJ1192" s="349"/>
      <c r="BK1192" s="349"/>
      <c r="BL1192" s="349"/>
      <c r="BM1192" s="349"/>
      <c r="BN1192" s="349"/>
      <c r="BO1192" s="349"/>
      <c r="BP1192" s="349"/>
      <c r="BQ1192" s="349"/>
      <c r="BR1192" s="349"/>
      <c r="BS1192" s="349"/>
      <c r="BT1192" s="349"/>
      <c r="BU1192" s="349"/>
      <c r="BV1192" s="349"/>
      <c r="BW1192" s="349"/>
      <c r="BX1192" s="349"/>
      <c r="BY1192" s="349"/>
    </row>
    <row r="1193" s="168" customFormat="true" ht="15" customHeight="true" x14ac:dyDescent="0.2">
      <c r="BA1193" s="349"/>
      <c r="BB1193" s="197"/>
      <c r="BC1193" s="349"/>
      <c r="BD1193" s="349"/>
      <c r="BE1193" s="349"/>
      <c r="BF1193" s="349"/>
      <c r="BG1193" s="349"/>
      <c r="BH1193" s="349"/>
      <c r="BI1193" s="349"/>
      <c r="BJ1193" s="349"/>
      <c r="BK1193" s="349"/>
      <c r="BL1193" s="349"/>
      <c r="BM1193" s="349"/>
      <c r="BN1193" s="349"/>
      <c r="BO1193" s="349"/>
      <c r="BP1193" s="349"/>
      <c r="BQ1193" s="349"/>
      <c r="BR1193" s="349"/>
      <c r="BS1193" s="349"/>
      <c r="BT1193" s="349"/>
      <c r="BU1193" s="349"/>
      <c r="BV1193" s="349"/>
      <c r="BW1193" s="349"/>
      <c r="BX1193" s="349"/>
      <c r="BY1193" s="349"/>
    </row>
    <row r="1194" s="168" customFormat="true" ht="15" customHeight="true" x14ac:dyDescent="0.2">
      <c r="BA1194" s="349"/>
      <c r="BB1194" s="197"/>
      <c r="BC1194" s="349"/>
      <c r="BD1194" s="349"/>
      <c r="BE1194" s="349"/>
      <c r="BF1194" s="349"/>
      <c r="BG1194" s="349"/>
      <c r="BH1194" s="349"/>
      <c r="BI1194" s="349"/>
      <c r="BJ1194" s="349"/>
      <c r="BK1194" s="349"/>
      <c r="BL1194" s="349"/>
      <c r="BM1194" s="349"/>
      <c r="BN1194" s="349"/>
      <c r="BO1194" s="349"/>
      <c r="BP1194" s="349"/>
      <c r="BQ1194" s="349"/>
      <c r="BR1194" s="349"/>
      <c r="BS1194" s="349"/>
      <c r="BT1194" s="349"/>
      <c r="BU1194" s="349"/>
      <c r="BV1194" s="349"/>
      <c r="BW1194" s="349"/>
      <c r="BX1194" s="349"/>
      <c r="BY1194" s="349"/>
    </row>
    <row r="1195" s="168" customFormat="true" ht="15" customHeight="true" x14ac:dyDescent="0.2">
      <c r="BA1195" s="349"/>
      <c r="BB1195" s="197"/>
      <c r="BC1195" s="349"/>
      <c r="BD1195" s="349"/>
      <c r="BE1195" s="349"/>
      <c r="BF1195" s="349"/>
      <c r="BG1195" s="349"/>
      <c r="BH1195" s="349"/>
      <c r="BI1195" s="349"/>
      <c r="BJ1195" s="349"/>
      <c r="BK1195" s="349"/>
      <c r="BL1195" s="349"/>
      <c r="BM1195" s="349"/>
      <c r="BN1195" s="349"/>
      <c r="BO1195" s="349"/>
      <c r="BP1195" s="349"/>
      <c r="BQ1195" s="349"/>
      <c r="BR1195" s="349"/>
      <c r="BS1195" s="349"/>
      <c r="BT1195" s="349"/>
      <c r="BU1195" s="349"/>
      <c r="BV1195" s="349"/>
      <c r="BW1195" s="349"/>
      <c r="BX1195" s="349"/>
      <c r="BY1195" s="349"/>
    </row>
    <row r="1196" s="168" customFormat="true" ht="15" customHeight="true" x14ac:dyDescent="0.2">
      <c r="BA1196" s="349"/>
      <c r="BB1196" s="197"/>
      <c r="BC1196" s="349"/>
      <c r="BD1196" s="349"/>
      <c r="BE1196" s="349"/>
      <c r="BF1196" s="349"/>
      <c r="BG1196" s="349"/>
      <c r="BH1196" s="349"/>
      <c r="BI1196" s="349"/>
      <c r="BJ1196" s="349"/>
      <c r="BK1196" s="349"/>
      <c r="BL1196" s="349"/>
      <c r="BM1196" s="349"/>
      <c r="BN1196" s="349"/>
      <c r="BO1196" s="349"/>
      <c r="BP1196" s="349"/>
      <c r="BQ1196" s="349"/>
      <c r="BR1196" s="349"/>
      <c r="BS1196" s="349"/>
      <c r="BT1196" s="349"/>
      <c r="BU1196" s="349"/>
      <c r="BV1196" s="349"/>
      <c r="BW1196" s="349"/>
      <c r="BX1196" s="349"/>
      <c r="BY1196" s="349"/>
    </row>
    <row r="1197" s="168" customFormat="true" ht="15" customHeight="true" x14ac:dyDescent="0.2">
      <c r="BA1197" s="349"/>
      <c r="BB1197" s="197"/>
      <c r="BC1197" s="349"/>
      <c r="BD1197" s="349"/>
      <c r="BE1197" s="349"/>
      <c r="BF1197" s="349"/>
      <c r="BG1197" s="349"/>
      <c r="BH1197" s="349"/>
      <c r="BI1197" s="349"/>
      <c r="BJ1197" s="349"/>
      <c r="BK1197" s="349"/>
      <c r="BL1197" s="349"/>
      <c r="BM1197" s="349"/>
      <c r="BN1197" s="349"/>
      <c r="BO1197" s="349"/>
      <c r="BP1197" s="349"/>
      <c r="BQ1197" s="349"/>
      <c r="BR1197" s="349"/>
      <c r="BS1197" s="349"/>
      <c r="BT1197" s="349"/>
      <c r="BU1197" s="349"/>
      <c r="BV1197" s="349"/>
      <c r="BW1197" s="349"/>
      <c r="BX1197" s="349"/>
      <c r="BY1197" s="349"/>
    </row>
    <row r="1198" s="168" customFormat="true" ht="15" customHeight="true" x14ac:dyDescent="0.2">
      <c r="BA1198" s="349"/>
      <c r="BB1198" s="197"/>
      <c r="BC1198" s="349"/>
      <c r="BD1198" s="349"/>
      <c r="BE1198" s="349"/>
      <c r="BF1198" s="349"/>
      <c r="BG1198" s="349"/>
      <c r="BH1198" s="349"/>
      <c r="BI1198" s="349"/>
      <c r="BJ1198" s="349"/>
      <c r="BK1198" s="349"/>
      <c r="BL1198" s="349"/>
      <c r="BM1198" s="349"/>
      <c r="BN1198" s="349"/>
      <c r="BO1198" s="349"/>
      <c r="BP1198" s="349"/>
      <c r="BQ1198" s="349"/>
      <c r="BR1198" s="349"/>
      <c r="BS1198" s="349"/>
      <c r="BT1198" s="349"/>
      <c r="BU1198" s="349"/>
      <c r="BV1198" s="349"/>
      <c r="BW1198" s="349"/>
      <c r="BX1198" s="349"/>
      <c r="BY1198" s="349"/>
    </row>
    <row r="1199" s="168" customFormat="true" ht="15" customHeight="true" x14ac:dyDescent="0.2">
      <c r="BA1199" s="349"/>
      <c r="BB1199" s="197"/>
      <c r="BC1199" s="349"/>
      <c r="BD1199" s="349"/>
      <c r="BE1199" s="349"/>
      <c r="BF1199" s="349"/>
      <c r="BG1199" s="349"/>
      <c r="BH1199" s="349"/>
      <c r="BI1199" s="349"/>
      <c r="BJ1199" s="349"/>
      <c r="BK1199" s="349"/>
      <c r="BL1199" s="349"/>
      <c r="BM1199" s="349"/>
      <c r="BN1199" s="349"/>
      <c r="BO1199" s="349"/>
      <c r="BP1199" s="349"/>
      <c r="BQ1199" s="349"/>
      <c r="BR1199" s="349"/>
      <c r="BS1199" s="349"/>
      <c r="BT1199" s="349"/>
      <c r="BU1199" s="349"/>
      <c r="BV1199" s="349"/>
      <c r="BW1199" s="349"/>
      <c r="BX1199" s="349"/>
      <c r="BY1199" s="349"/>
    </row>
    <row r="1200" s="168" customFormat="true" ht="15" customHeight="true" x14ac:dyDescent="0.2">
      <c r="BA1200" s="349"/>
      <c r="BB1200" s="197"/>
      <c r="BC1200" s="349"/>
      <c r="BD1200" s="349"/>
      <c r="BE1200" s="349"/>
      <c r="BF1200" s="349"/>
      <c r="BG1200" s="349"/>
      <c r="BH1200" s="349"/>
      <c r="BI1200" s="349"/>
      <c r="BJ1200" s="349"/>
      <c r="BK1200" s="349"/>
      <c r="BL1200" s="349"/>
      <c r="BM1200" s="349"/>
      <c r="BN1200" s="349"/>
      <c r="BO1200" s="349"/>
      <c r="BP1200" s="349"/>
      <c r="BQ1200" s="349"/>
      <c r="BR1200" s="349"/>
      <c r="BS1200" s="349"/>
      <c r="BT1200" s="349"/>
      <c r="BU1200" s="349"/>
      <c r="BV1200" s="349"/>
      <c r="BW1200" s="349"/>
      <c r="BX1200" s="349"/>
      <c r="BY1200" s="349"/>
    </row>
  </sheetData>
  <mergeCells count="1016">
    <mergeCell ref="BA347:BA348"/>
    <mergeCell ref="BA349:BA350"/>
    <mergeCell ref="BA351:BA352"/>
    <mergeCell ref="BA353:BA354"/>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H56:L56"/>
    <mergeCell ref="M56:Q56"/>
    <mergeCell ref="A35:A36"/>
    <mergeCell ref="A37:A38"/>
    <mergeCell ref="A41:A42"/>
    <mergeCell ref="A43:A44"/>
    <mergeCell ref="BA29:BA30"/>
    <mergeCell ref="A31:A32"/>
    <mergeCell ref="BA31:BA32"/>
    <mergeCell ref="C27:G27"/>
    <mergeCell ref="H27:L27"/>
    <mergeCell ref="M27:Q27"/>
    <mergeCell ref="M14:Q14"/>
    <mergeCell ref="A16:A17"/>
    <mergeCell ref="A18:A21"/>
    <mergeCell ref="A22:A23"/>
    <mergeCell ref="A24:A26"/>
    <mergeCell ref="A29:A30"/>
    <mergeCell ref="A144:A147"/>
    <mergeCell ref="BA144:BA147"/>
    <mergeCell ref="A58:A73"/>
    <mergeCell ref="M133:Q133"/>
    <mergeCell ref="A135:A139"/>
    <mergeCell ref="M120:Q120"/>
    <mergeCell ref="A122:A123"/>
    <mergeCell ref="A124:A127"/>
    <mergeCell ref="A128:A129"/>
    <mergeCell ref="A130:A132"/>
    <mergeCell ref="C14:G14"/>
    <mergeCell ref="H14:L14"/>
    <mergeCell ref="A153:A165"/>
    <mergeCell ref="C133:G133"/>
    <mergeCell ref="H133:L133"/>
    <mergeCell ref="C220:G220"/>
    <mergeCell ref="H220:L220"/>
    <mergeCell ref="M220:Q220"/>
    <mergeCell ref="A208:B208"/>
    <mergeCell ref="A45:A46"/>
    <mergeCell ref="A140:A143"/>
    <mergeCell ref="A108:B108"/>
    <mergeCell ref="C120:G120"/>
    <mergeCell ref="H120:L120"/>
    <mergeCell ref="A148:A150"/>
    <mergeCell ref="A1025:C1025"/>
    <mergeCell ref="A1026:B1026"/>
    <mergeCell ref="A1031:A1033"/>
    <mergeCell ref="A1034:C1034"/>
    <mergeCell ref="A222:A224"/>
    <mergeCell ref="A225:A230"/>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5:D405"/>
    <mergeCell ref="H405:I405"/>
    <mergeCell ref="M405:N405"/>
    <mergeCell ref="C406:D406"/>
    <mergeCell ref="H406:I406"/>
    <mergeCell ref="M406:N406"/>
    <mergeCell ref="C401:D402"/>
    <mergeCell ref="H401:I402"/>
    <mergeCell ref="M401:N40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93:D493"/>
    <mergeCell ref="H493:I493"/>
    <mergeCell ref="M493:O493"/>
    <mergeCell ref="C494:D494"/>
    <mergeCell ref="H494:I494"/>
    <mergeCell ref="M494:N494"/>
    <mergeCell ref="C491:D491"/>
    <mergeCell ref="H491:J491"/>
    <mergeCell ref="M491:N491"/>
    <mergeCell ref="C492:D492"/>
    <mergeCell ref="H492:I492"/>
    <mergeCell ref="M492:N492"/>
    <mergeCell ref="C497:D497"/>
    <mergeCell ref="H497:I497"/>
    <mergeCell ref="M497:N497"/>
    <mergeCell ref="C498:D498"/>
    <mergeCell ref="H498:I498"/>
    <mergeCell ref="M498:N498"/>
    <mergeCell ref="C495:D495"/>
    <mergeCell ref="H495:I495"/>
    <mergeCell ref="M495:N495"/>
    <mergeCell ref="C496:E496"/>
    <mergeCell ref="H496:I496"/>
    <mergeCell ref="M496:N496"/>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81:D581"/>
    <mergeCell ref="H581:I582"/>
    <mergeCell ref="J581:L581"/>
    <mergeCell ref="M581:N581"/>
    <mergeCell ref="C582:D582"/>
    <mergeCell ref="M582:N582"/>
    <mergeCell ref="C579:D579"/>
    <mergeCell ref="H579:I579"/>
    <mergeCell ref="M579:N579"/>
    <mergeCell ref="C580:D580"/>
    <mergeCell ref="H580:L580"/>
    <mergeCell ref="M580:N580"/>
    <mergeCell ref="O585:Q585"/>
    <mergeCell ref="C586:D586"/>
    <mergeCell ref="H586:J586"/>
    <mergeCell ref="C583:D583"/>
    <mergeCell ref="H583:I583"/>
    <mergeCell ref="M583:N583"/>
    <mergeCell ref="C584:D584"/>
    <mergeCell ref="H584:I584"/>
    <mergeCell ref="M584:Q584"/>
    <mergeCell ref="C587:D587"/>
    <mergeCell ref="H587:I588"/>
    <mergeCell ref="M587:N587"/>
    <mergeCell ref="C588:D588"/>
    <mergeCell ref="M588:N588"/>
    <mergeCell ref="C589:D589"/>
    <mergeCell ref="H589:I589"/>
    <mergeCell ref="M589:N589"/>
    <mergeCell ref="C585:D585"/>
    <mergeCell ref="H585:I585"/>
    <mergeCell ref="M585:N586"/>
    <mergeCell ref="C593:D593"/>
    <mergeCell ref="H593:I593"/>
    <mergeCell ref="M593:N593"/>
    <mergeCell ref="C594:D594"/>
    <mergeCell ref="H594:I594"/>
    <mergeCell ref="M594:N594"/>
    <mergeCell ref="C590:G590"/>
    <mergeCell ref="H590:I590"/>
    <mergeCell ref="M590:O590"/>
    <mergeCell ref="C591:D592"/>
    <mergeCell ref="E591:G591"/>
    <mergeCell ref="H591:I591"/>
    <mergeCell ref="M591:N592"/>
    <mergeCell ref="H592:I592"/>
    <mergeCell ref="C597:D598"/>
    <mergeCell ref="H597:I597"/>
    <mergeCell ref="M597:N597"/>
    <mergeCell ref="H598:I598"/>
    <mergeCell ref="M598:N598"/>
    <mergeCell ref="C599:D599"/>
    <mergeCell ref="H599:I599"/>
    <mergeCell ref="M599:N599"/>
    <mergeCell ref="C595:D595"/>
    <mergeCell ref="H595:I595"/>
    <mergeCell ref="M595:N595"/>
    <mergeCell ref="C596:E596"/>
    <mergeCell ref="H596:I596"/>
    <mergeCell ref="M596:N596"/>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8:D678"/>
    <mergeCell ref="H678:I678"/>
    <mergeCell ref="M678:N678"/>
    <mergeCell ref="C679:D679"/>
    <mergeCell ref="H679:I679"/>
    <mergeCell ref="M679:N679"/>
    <mergeCell ref="C676:D676"/>
    <mergeCell ref="H676:J676"/>
    <mergeCell ref="M676:N676"/>
    <mergeCell ref="C677:D677"/>
    <mergeCell ref="H677:I677"/>
    <mergeCell ref="M677:N677"/>
    <mergeCell ref="C692:D692"/>
    <mergeCell ref="H692:I692"/>
    <mergeCell ref="M692:N692"/>
    <mergeCell ref="C693:D693"/>
    <mergeCell ref="H693:I693"/>
    <mergeCell ref="M693:N693"/>
    <mergeCell ref="C682:D682"/>
    <mergeCell ref="H682:I682"/>
    <mergeCell ref="M682:O682"/>
    <mergeCell ref="C683:D683"/>
    <mergeCell ref="H683:I683"/>
    <mergeCell ref="M683:N683"/>
    <mergeCell ref="C680:D680"/>
    <mergeCell ref="H680:I680"/>
    <mergeCell ref="M680:N680"/>
    <mergeCell ref="C681:D681"/>
    <mergeCell ref="H681:I681"/>
    <mergeCell ref="M681:N681"/>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98:D698"/>
    <mergeCell ref="H698:I698"/>
    <mergeCell ref="M698:N698"/>
    <mergeCell ref="C699:D699"/>
    <mergeCell ref="H699:I699"/>
    <mergeCell ref="M699:N699"/>
    <mergeCell ref="C696:D696"/>
    <mergeCell ref="H696:I696"/>
    <mergeCell ref="M696:N696"/>
    <mergeCell ref="C697:D697"/>
    <mergeCell ref="H697:I697"/>
    <mergeCell ref="M697:N697"/>
    <mergeCell ref="BA153:BA166"/>
    <mergeCell ref="BA231:BA237"/>
    <mergeCell ref="C690:D690"/>
    <mergeCell ref="H690:I690"/>
    <mergeCell ref="M690:N690"/>
    <mergeCell ref="C691:E691"/>
    <mergeCell ref="H691:I691"/>
    <mergeCell ref="M691:N691"/>
    <mergeCell ref="C688:D688"/>
    <mergeCell ref="H688:I688"/>
    <mergeCell ref="M688:N688"/>
    <mergeCell ref="C689:D689"/>
    <mergeCell ref="H689:I689"/>
    <mergeCell ref="M689:N689"/>
    <mergeCell ref="C694:D694"/>
    <mergeCell ref="H694:I694"/>
    <mergeCell ref="M694:N694"/>
    <mergeCell ref="C695:D695"/>
    <mergeCell ref="H695:I695"/>
    <mergeCell ref="M695:N695"/>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7041"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7042"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7043"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7044"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7045"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7046"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7047"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7048"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7049"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7050"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7051"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7052"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7053"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7054"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7055"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7056" r:id="rId19" name="B_Matrix">
              <controlPr defaultSize="0" print="0" autoFill="0" autoPict="0" macro="[0]!GoTo_WATER">
                <anchor moveWithCells="1">
                  <from>
                    <xdr:col>1</xdr:col>
                    <xdr:colOff>228600</xdr:colOff>
                    <xdr:row>398</xdr:row>
                    <xdr:rowOff>190500</xdr:rowOff>
                  </from>
                  <to>
                    <xdr:col>1</xdr:col>
                    <xdr:colOff>1704975</xdr:colOff>
                    <xdr:row>400</xdr:row>
                    <xdr:rowOff>76200</xdr:rowOff>
                  </to>
                </anchor>
              </controlPr>
            </control>
          </mc:Choice>
        </mc:AlternateContent>
        <mc:AlternateContent xmlns:mc="http://schemas.openxmlformats.org/markup-compatibility/2006">
          <mc:Choice Requires="x14">
            <control shapeId="257057"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7058"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7059"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7060"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7061"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7062"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7063"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7064"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7065"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7066"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7067"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7068"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7069"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7070"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7071"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7072"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7073"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7074"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7075"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7076"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7077"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7078"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7079"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7080"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7081"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7082"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7083"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7084"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7085"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7086"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7087"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7088"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7089"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7090"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7091"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FEB76-CD82-44E8-8C9B-FB9245C2036F}">
  <sheetPr codeName="Feuil8"/>
  <dimension ref="A1:CZ1200"/>
  <sheetViews>
    <sheetView showGridLines="false" workbookViewId="0"/>
  </sheetViews>
  <sheetFormatPr defaultColWidth="9.140625" defaultRowHeight="15" customHeight="true" x14ac:dyDescent="0.2"/>
  <cols>
    <col min="1" max="1" width="31.5703125" style="348" customWidth="true"/>
    <col min="2" max="2" width="41.5703125" style="348" customWidth="true"/>
    <col min="3" max="17" width="10.7109375" style="348" customWidth="true"/>
    <col min="18" max="27" width="12.5703125" style="348" customWidth="true"/>
    <col min="28" max="52" width="12.5703125" style="168" customWidth="true"/>
    <col min="53" max="53" width="31.5703125" style="349" customWidth="true"/>
    <col min="54" max="54" width="41.5703125" style="197" customWidth="true"/>
    <col min="55" max="69" width="9.140625" style="349"/>
    <col min="70" max="77" width="12.5703125" style="349" customWidth="true"/>
    <col min="78" max="104" width="12.5703125" style="168" customWidth="true"/>
    <col min="105" max="16384" width="9.140625" style="348"/>
  </cols>
  <sheetData>
    <row r="1" s="114" customFormat="true" ht="18" customHeight="true" x14ac:dyDescent="0.2">
      <c r="AB1" s="168"/>
      <c r="AC1" s="168"/>
      <c r="AD1" s="168"/>
      <c r="AE1" s="168"/>
      <c r="AF1" s="168"/>
      <c r="AG1" s="168"/>
      <c r="AH1" s="168"/>
      <c r="AI1" s="168"/>
      <c r="AJ1" s="168"/>
      <c r="AK1" s="168"/>
      <c r="AL1" s="168"/>
      <c r="AM1" s="168"/>
      <c r="AN1" s="168"/>
      <c r="AO1" s="168"/>
      <c r="AP1" s="168"/>
      <c r="AQ1" s="168"/>
      <c r="AR1" s="168"/>
      <c r="AS1" s="168"/>
      <c r="AT1" s="168"/>
      <c r="AU1" s="168"/>
      <c r="AV1" s="168"/>
      <c r="AW1" s="168"/>
      <c r="AX1" s="168"/>
      <c r="AY1" s="168"/>
      <c r="AZ1" s="168"/>
      <c r="BB1" s="137"/>
      <c r="BZ1" s="168"/>
      <c r="CA1" s="168"/>
      <c r="CB1" s="168"/>
      <c r="CC1" s="168"/>
      <c r="CD1" s="168"/>
      <c r="CE1" s="168"/>
      <c r="CF1" s="168"/>
      <c r="CG1" s="168"/>
      <c r="CH1" s="168"/>
      <c r="CI1" s="168"/>
      <c r="CJ1" s="168"/>
      <c r="CK1" s="168"/>
      <c r="CL1" s="168"/>
      <c r="CM1" s="168"/>
      <c r="CN1" s="168"/>
      <c r="CO1" s="168"/>
      <c r="CP1" s="168"/>
      <c r="CQ1" s="168"/>
      <c r="CR1" s="168"/>
      <c r="CS1" s="168"/>
      <c r="CT1" s="168"/>
      <c r="CU1" s="168"/>
      <c r="CV1" s="168"/>
      <c r="CW1" s="168"/>
      <c r="CX1" s="168"/>
      <c r="CY1" s="168"/>
      <c r="CZ1" s="168"/>
    </row>
    <row r="2" s="114" customFormat="true" ht="22.5" customHeight="true" x14ac:dyDescent="0.35">
      <c r="A2" s="186" t="str">
        <f>A1026</f>
        <v>Zimbabwe</v>
      </c>
      <c r="B2" s="187"/>
      <c r="AB2" s="168"/>
      <c r="AC2" s="168"/>
      <c r="AD2" s="168"/>
      <c r="AE2" s="168"/>
      <c r="AF2" s="168"/>
      <c r="AG2" s="168"/>
      <c r="AH2" s="168"/>
      <c r="AI2" s="168"/>
      <c r="AJ2" s="168"/>
      <c r="AK2" s="168"/>
      <c r="AL2" s="168"/>
      <c r="AM2" s="168"/>
      <c r="AN2" s="168"/>
      <c r="AO2" s="168"/>
      <c r="AP2" s="168"/>
      <c r="AQ2" s="168"/>
      <c r="AR2" s="168"/>
      <c r="AS2" s="168"/>
      <c r="AT2" s="168"/>
      <c r="AU2" s="168"/>
      <c r="AV2" s="168"/>
      <c r="AW2" s="168"/>
      <c r="AX2" s="168"/>
      <c r="AY2" s="168"/>
      <c r="AZ2" s="168"/>
      <c r="BB2" s="137"/>
      <c r="BZ2" s="168"/>
      <c r="CA2" s="168"/>
      <c r="CB2" s="168"/>
      <c r="CC2" s="168"/>
      <c r="CD2" s="168"/>
      <c r="CE2" s="168"/>
      <c r="CF2" s="168"/>
      <c r="CG2" s="168"/>
      <c r="CH2" s="168"/>
      <c r="CI2" s="168"/>
      <c r="CJ2" s="168"/>
      <c r="CK2" s="168"/>
      <c r="CL2" s="168"/>
      <c r="CM2" s="168"/>
      <c r="CN2" s="168"/>
      <c r="CO2" s="168"/>
      <c r="CP2" s="168"/>
      <c r="CQ2" s="168"/>
      <c r="CR2" s="168"/>
      <c r="CS2" s="168"/>
      <c r="CT2" s="168"/>
      <c r="CU2" s="168"/>
      <c r="CV2" s="168"/>
      <c r="CW2" s="168"/>
      <c r="CX2" s="168"/>
      <c r="CY2" s="168"/>
      <c r="CZ2" s="168"/>
    </row>
    <row r="3" s="114" customFormat="true" ht="22.5" customHeight="true" x14ac:dyDescent="0.35">
      <c r="A3" s="141" t="str">
        <f>A1034</f>
        <v>2015</v>
      </c>
      <c r="B3" s="189"/>
      <c r="AB3" s="168"/>
      <c r="AC3" s="168"/>
      <c r="AD3" s="168"/>
      <c r="AE3" s="168"/>
      <c r="AF3" s="168"/>
      <c r="AG3" s="168"/>
      <c r="AH3" s="168"/>
      <c r="AI3" s="168"/>
      <c r="AJ3" s="168"/>
      <c r="AK3" s="168"/>
      <c r="AL3" s="168"/>
      <c r="AM3" s="168"/>
      <c r="AN3" s="168"/>
      <c r="AO3" s="168"/>
      <c r="AP3" s="168"/>
      <c r="AQ3" s="168"/>
      <c r="AR3" s="168"/>
      <c r="AS3" s="168"/>
      <c r="AT3" s="168"/>
      <c r="AU3" s="168"/>
      <c r="AV3" s="168"/>
      <c r="AW3" s="168"/>
      <c r="AX3" s="168"/>
      <c r="AY3" s="168"/>
      <c r="AZ3" s="168"/>
      <c r="BB3" s="137"/>
      <c r="BZ3" s="168"/>
      <c r="CA3" s="168"/>
      <c r="CB3" s="168"/>
      <c r="CC3" s="168"/>
      <c r="CD3" s="168"/>
      <c r="CE3" s="168"/>
      <c r="CF3" s="168"/>
      <c r="CG3" s="168"/>
      <c r="CH3" s="168"/>
      <c r="CI3" s="168"/>
      <c r="CJ3" s="168"/>
      <c r="CK3" s="168"/>
      <c r="CL3" s="168"/>
      <c r="CM3" s="168"/>
      <c r="CN3" s="168"/>
      <c r="CO3" s="168"/>
      <c r="CP3" s="168"/>
      <c r="CQ3" s="168"/>
      <c r="CR3" s="168"/>
      <c r="CS3" s="168"/>
      <c r="CT3" s="168"/>
      <c r="CU3" s="168"/>
      <c r="CV3" s="168"/>
      <c r="CW3" s="168"/>
      <c r="CX3" s="168"/>
      <c r="CY3" s="168"/>
      <c r="CZ3" s="168"/>
    </row>
    <row r="4" s="114" customFormat="true" ht="22.5" customHeight="true" x14ac:dyDescent="0.35">
      <c r="A4" s="188" t="s">
        <v>96</v>
      </c>
      <c r="B4" s="189"/>
      <c r="AB4" s="168"/>
      <c r="AC4" s="168"/>
      <c r="AD4" s="168"/>
      <c r="AE4" s="168"/>
      <c r="AF4" s="168"/>
      <c r="AG4" s="168"/>
      <c r="AH4" s="168"/>
      <c r="AI4" s="168"/>
      <c r="AJ4" s="168"/>
      <c r="AK4" s="168"/>
      <c r="AL4" s="168"/>
      <c r="AM4" s="168"/>
      <c r="AN4" s="168"/>
      <c r="AO4" s="168"/>
      <c r="AP4" s="168"/>
      <c r="AQ4" s="168"/>
      <c r="AR4" s="168"/>
      <c r="AS4" s="168"/>
      <c r="AT4" s="168"/>
      <c r="AU4" s="168"/>
      <c r="AV4" s="168"/>
      <c r="AW4" s="168"/>
      <c r="AX4" s="168"/>
      <c r="AY4" s="168"/>
      <c r="AZ4" s="168"/>
      <c r="BB4" s="137"/>
      <c r="BZ4" s="168"/>
      <c r="CA4" s="168"/>
      <c r="CB4" s="168"/>
      <c r="CC4" s="168"/>
      <c r="CD4" s="168"/>
      <c r="CE4" s="168"/>
      <c r="CF4" s="168"/>
      <c r="CG4" s="168"/>
      <c r="CH4" s="168"/>
      <c r="CI4" s="168"/>
      <c r="CJ4" s="168"/>
      <c r="CK4" s="168"/>
      <c r="CL4" s="168"/>
      <c r="CM4" s="168"/>
      <c r="CN4" s="168"/>
      <c r="CO4" s="168"/>
      <c r="CP4" s="168"/>
      <c r="CQ4" s="168"/>
      <c r="CR4" s="168"/>
      <c r="CS4" s="168"/>
      <c r="CT4" s="168"/>
      <c r="CU4" s="168"/>
      <c r="CV4" s="168"/>
      <c r="CW4" s="168"/>
      <c r="CX4" s="168"/>
      <c r="CY4" s="168"/>
      <c r="CZ4" s="168"/>
    </row>
    <row r="5" s="114" customFormat="true" ht="20.1" customHeight="true" x14ac:dyDescent="0.35">
      <c r="A5" s="188" t="s">
        <v>97</v>
      </c>
      <c r="B5" s="189"/>
      <c r="AB5" s="168"/>
      <c r="AC5" s="168"/>
      <c r="AD5" s="168"/>
      <c r="AE5" s="168"/>
      <c r="AF5" s="168"/>
      <c r="AG5" s="168"/>
      <c r="AH5" s="168"/>
      <c r="AI5" s="168"/>
      <c r="AJ5" s="168"/>
      <c r="AK5" s="168"/>
      <c r="AL5" s="168"/>
      <c r="AM5" s="168"/>
      <c r="AN5" s="168"/>
      <c r="AO5" s="168"/>
      <c r="AP5" s="168"/>
      <c r="AQ5" s="168"/>
      <c r="AR5" s="168"/>
      <c r="AS5" s="168"/>
      <c r="AT5" s="168"/>
      <c r="AU5" s="168"/>
      <c r="AV5" s="168"/>
      <c r="AW5" s="168"/>
      <c r="AX5" s="168"/>
      <c r="AY5" s="168"/>
      <c r="AZ5" s="168"/>
      <c r="BB5" s="137"/>
      <c r="BZ5" s="168"/>
      <c r="CA5" s="168"/>
      <c r="CB5" s="168"/>
      <c r="CC5" s="168"/>
      <c r="CD5" s="168"/>
      <c r="CE5" s="168"/>
      <c r="CF5" s="168"/>
      <c r="CG5" s="168"/>
      <c r="CH5" s="168"/>
      <c r="CI5" s="168"/>
      <c r="CJ5" s="168"/>
      <c r="CK5" s="168"/>
      <c r="CL5" s="168"/>
      <c r="CM5" s="168"/>
      <c r="CN5" s="168"/>
      <c r="CO5" s="168"/>
      <c r="CP5" s="168"/>
      <c r="CQ5" s="168"/>
      <c r="CR5" s="168"/>
      <c r="CS5" s="168"/>
      <c r="CT5" s="168"/>
      <c r="CU5" s="168"/>
      <c r="CV5" s="168"/>
      <c r="CW5" s="168"/>
      <c r="CX5" s="168"/>
      <c r="CY5" s="168"/>
      <c r="CZ5" s="168"/>
    </row>
    <row r="6" s="114" customFormat="true" ht="15" customHeight="true" x14ac:dyDescent="0.2">
      <c r="A6" s="190" t="s">
        <v>98</v>
      </c>
      <c r="B6" s="191"/>
      <c r="AB6" s="168"/>
      <c r="AC6" s="168"/>
      <c r="AD6" s="168"/>
      <c r="AE6" s="168"/>
      <c r="AF6" s="168"/>
      <c r="AG6" s="168"/>
      <c r="AH6" s="168"/>
      <c r="AI6" s="168"/>
      <c r="AJ6" s="168"/>
      <c r="AK6" s="168"/>
      <c r="AL6" s="168"/>
      <c r="AM6" s="168"/>
      <c r="AN6" s="168"/>
      <c r="AO6" s="168"/>
      <c r="AP6" s="168"/>
      <c r="AQ6" s="168"/>
      <c r="AR6" s="168"/>
      <c r="AS6" s="168"/>
      <c r="AT6" s="168"/>
      <c r="AU6" s="168"/>
      <c r="AV6" s="168"/>
      <c r="AW6" s="168"/>
      <c r="AX6" s="168"/>
      <c r="AY6" s="168"/>
      <c r="AZ6" s="168"/>
      <c r="BB6" s="137"/>
      <c r="BZ6" s="168"/>
      <c r="CA6" s="168"/>
      <c r="CB6" s="168"/>
      <c r="CC6" s="168"/>
      <c r="CD6" s="168"/>
      <c r="CE6" s="168"/>
      <c r="CF6" s="168"/>
      <c r="CG6" s="168"/>
      <c r="CH6" s="168"/>
      <c r="CI6" s="168"/>
      <c r="CJ6" s="168"/>
      <c r="CK6" s="168"/>
      <c r="CL6" s="168"/>
      <c r="CM6" s="168"/>
      <c r="CN6" s="168"/>
      <c r="CO6" s="168"/>
      <c r="CP6" s="168"/>
      <c r="CQ6" s="168"/>
      <c r="CR6" s="168"/>
      <c r="CS6" s="168"/>
      <c r="CT6" s="168"/>
      <c r="CU6" s="168"/>
      <c r="CV6" s="168"/>
      <c r="CW6" s="168"/>
      <c r="CX6" s="168"/>
      <c r="CY6" s="168"/>
      <c r="CZ6" s="168"/>
    </row>
    <row r="7" s="114" customFormat="true" ht="15" customHeight="true" x14ac:dyDescent="0.2">
      <c r="A7" s="192" t="s">
        <v>40</v>
      </c>
      <c r="B7" s="193"/>
      <c r="AB7" s="168"/>
      <c r="AC7" s="168"/>
      <c r="AD7" s="168"/>
      <c r="AE7" s="168"/>
      <c r="AF7" s="168"/>
      <c r="AG7" s="168"/>
      <c r="AH7" s="168"/>
      <c r="AI7" s="168"/>
      <c r="AJ7" s="168"/>
      <c r="AK7" s="168"/>
      <c r="AL7" s="168"/>
      <c r="AM7" s="168"/>
      <c r="AN7" s="168"/>
      <c r="AO7" s="168"/>
      <c r="AP7" s="168"/>
      <c r="AQ7" s="168"/>
      <c r="AR7" s="168"/>
      <c r="AS7" s="168"/>
      <c r="AT7" s="168"/>
      <c r="AU7" s="168"/>
      <c r="AV7" s="168"/>
      <c r="AW7" s="168"/>
      <c r="AX7" s="168"/>
      <c r="AY7" s="168"/>
      <c r="AZ7" s="168"/>
      <c r="BB7" s="137"/>
      <c r="BZ7" s="168"/>
      <c r="CA7" s="168"/>
      <c r="CB7" s="168"/>
      <c r="CC7" s="168"/>
      <c r="CD7" s="168"/>
      <c r="CE7" s="168"/>
      <c r="CF7" s="168"/>
      <c r="CG7" s="168"/>
      <c r="CH7" s="168"/>
      <c r="CI7" s="168"/>
      <c r="CJ7" s="168"/>
      <c r="CK7" s="168"/>
      <c r="CL7" s="168"/>
      <c r="CM7" s="168"/>
      <c r="CN7" s="168"/>
      <c r="CO7" s="168"/>
      <c r="CP7" s="168"/>
      <c r="CQ7" s="168"/>
      <c r="CR7" s="168"/>
      <c r="CS7" s="168"/>
      <c r="CT7" s="168"/>
      <c r="CU7" s="168"/>
      <c r="CV7" s="168"/>
      <c r="CW7" s="168"/>
      <c r="CX7" s="168"/>
      <c r="CY7" s="168"/>
      <c r="CZ7" s="168"/>
    </row>
    <row r="8" s="114" customFormat="true" ht="15" customHeight="true" x14ac:dyDescent="0.2">
      <c r="A8" s="192" t="s">
        <v>39</v>
      </c>
      <c r="B8" s="193"/>
      <c r="AB8" s="168"/>
      <c r="AC8" s="168"/>
      <c r="AD8" s="168"/>
      <c r="AE8" s="168"/>
      <c r="AF8" s="168"/>
      <c r="AG8" s="168"/>
      <c r="AH8" s="168"/>
      <c r="AI8" s="168"/>
      <c r="AJ8" s="168"/>
      <c r="AK8" s="168"/>
      <c r="AL8" s="168"/>
      <c r="AM8" s="168"/>
      <c r="AN8" s="168"/>
      <c r="AO8" s="168"/>
      <c r="AP8" s="168"/>
      <c r="AQ8" s="168"/>
      <c r="AR8" s="168"/>
      <c r="AS8" s="168"/>
      <c r="AT8" s="168"/>
      <c r="AU8" s="168"/>
      <c r="AV8" s="168"/>
      <c r="AW8" s="168"/>
      <c r="AX8" s="168"/>
      <c r="AY8" s="168"/>
      <c r="AZ8" s="168"/>
      <c r="BB8" s="137"/>
      <c r="BZ8" s="168"/>
      <c r="CA8" s="168"/>
      <c r="CB8" s="168"/>
      <c r="CC8" s="168"/>
      <c r="CD8" s="168"/>
      <c r="CE8" s="168"/>
      <c r="CF8" s="168"/>
      <c r="CG8" s="168"/>
      <c r="CH8" s="168"/>
      <c r="CI8" s="168"/>
      <c r="CJ8" s="168"/>
      <c r="CK8" s="168"/>
      <c r="CL8" s="168"/>
      <c r="CM8" s="168"/>
      <c r="CN8" s="168"/>
      <c r="CO8" s="168"/>
      <c r="CP8" s="168"/>
      <c r="CQ8" s="168"/>
      <c r="CR8" s="168"/>
      <c r="CS8" s="168"/>
      <c r="CT8" s="168"/>
      <c r="CU8" s="168"/>
      <c r="CV8" s="168"/>
      <c r="CW8" s="168"/>
      <c r="CX8" s="168"/>
      <c r="CY8" s="168"/>
      <c r="CZ8" s="168"/>
    </row>
    <row r="9" s="114" customFormat="true" ht="15" customHeight="true" x14ac:dyDescent="0.2">
      <c r="A9" s="192" t="s">
        <v>136</v>
      </c>
      <c r="B9" s="194" t="str">
        <f>A1025</f>
        <v>DHS15</v>
      </c>
      <c r="AB9" s="168"/>
      <c r="AC9" s="168"/>
      <c r="AD9" s="168"/>
      <c r="AE9" s="168"/>
      <c r="AF9" s="168"/>
      <c r="AG9" s="168"/>
      <c r="AH9" s="168"/>
      <c r="AI9" s="168"/>
      <c r="AJ9" s="168"/>
      <c r="AK9" s="168"/>
      <c r="AL9" s="168"/>
      <c r="AM9" s="168"/>
      <c r="AN9" s="168"/>
      <c r="AO9" s="168"/>
      <c r="AP9" s="168"/>
      <c r="AQ9" s="168"/>
      <c r="AR9" s="168"/>
      <c r="AS9" s="168"/>
      <c r="AT9" s="168"/>
      <c r="AU9" s="168"/>
      <c r="AV9" s="168"/>
      <c r="AW9" s="168"/>
      <c r="AX9" s="168"/>
      <c r="AY9" s="168"/>
      <c r="AZ9" s="168"/>
      <c r="BB9" s="137"/>
      <c r="BZ9" s="168"/>
      <c r="CA9" s="168"/>
      <c r="CB9" s="168"/>
      <c r="CC9" s="168"/>
      <c r="CD9" s="168"/>
      <c r="CE9" s="168"/>
      <c r="CF9" s="168"/>
      <c r="CG9" s="168"/>
      <c r="CH9" s="168"/>
      <c r="CI9" s="168"/>
      <c r="CJ9" s="168"/>
      <c r="CK9" s="168"/>
      <c r="CL9" s="168"/>
      <c r="CM9" s="168"/>
      <c r="CN9" s="168"/>
      <c r="CO9" s="168"/>
      <c r="CP9" s="168"/>
      <c r="CQ9" s="168"/>
      <c r="CR9" s="168"/>
      <c r="CS9" s="168"/>
      <c r="CT9" s="168"/>
      <c r="CU9" s="168"/>
      <c r="CV9" s="168"/>
      <c r="CW9" s="168"/>
      <c r="CX9" s="168"/>
      <c r="CY9" s="168"/>
      <c r="CZ9" s="168"/>
    </row>
    <row r="10" s="114" customFormat="true" ht="15" customHeight="true" x14ac:dyDescent="0.2">
      <c r="A10" s="792" t="str">
        <f>B1028</f>
        <v/>
      </c>
      <c r="B10" s="793"/>
      <c r="AB10" s="168"/>
      <c r="AC10" s="168"/>
      <c r="AD10" s="168"/>
      <c r="AE10" s="168"/>
      <c r="AF10" s="168"/>
      <c r="AG10" s="168"/>
      <c r="AH10" s="168"/>
      <c r="AI10" s="168"/>
      <c r="AJ10" s="168"/>
      <c r="AK10" s="168"/>
      <c r="AL10" s="168"/>
      <c r="AM10" s="168"/>
      <c r="AN10" s="168"/>
      <c r="AO10" s="168"/>
      <c r="AP10" s="168"/>
      <c r="AQ10" s="168"/>
      <c r="AR10" s="168"/>
      <c r="AS10" s="168"/>
      <c r="AT10" s="168"/>
      <c r="AU10" s="168"/>
      <c r="AV10" s="168"/>
      <c r="AW10" s="168"/>
      <c r="AX10" s="168"/>
      <c r="AY10" s="168"/>
      <c r="AZ10" s="168"/>
      <c r="BB10" s="137"/>
      <c r="BZ10" s="168"/>
      <c r="CA10" s="168"/>
      <c r="CB10" s="168"/>
      <c r="CC10" s="168"/>
      <c r="CD10" s="168"/>
      <c r="CE10" s="168"/>
      <c r="CF10" s="168"/>
      <c r="CG10" s="168"/>
      <c r="CH10" s="168"/>
      <c r="CI10" s="168"/>
      <c r="CJ10" s="168"/>
      <c r="CK10" s="168"/>
      <c r="CL10" s="168"/>
      <c r="CM10" s="168"/>
      <c r="CN10" s="168"/>
      <c r="CO10" s="168"/>
      <c r="CP10" s="168"/>
      <c r="CQ10" s="168"/>
      <c r="CR10" s="168"/>
      <c r="CS10" s="168"/>
      <c r="CT10" s="168"/>
      <c r="CU10" s="168"/>
      <c r="CV10" s="168"/>
      <c r="CW10" s="168"/>
      <c r="CX10" s="168"/>
      <c r="CY10" s="168"/>
      <c r="CZ10" s="168"/>
    </row>
    <row r="11" s="114" customFormat="true" ht="15" customHeight="true" x14ac:dyDescent="0.2">
      <c r="A11" s="792" t="str">
        <f>B1027</f>
        <v/>
      </c>
      <c r="B11" s="794"/>
      <c r="AB11" s="168"/>
      <c r="AC11" s="168"/>
      <c r="AD11" s="168"/>
      <c r="AE11" s="168"/>
      <c r="AF11" s="168"/>
      <c r="AG11" s="168"/>
      <c r="AH11" s="168"/>
      <c r="AI11" s="168"/>
      <c r="AJ11" s="168"/>
      <c r="AK11" s="168"/>
      <c r="AL11" s="168"/>
      <c r="AM11" s="168"/>
      <c r="AN11" s="168"/>
      <c r="AO11" s="168"/>
      <c r="AP11" s="168"/>
      <c r="AQ11" s="168"/>
      <c r="AR11" s="168"/>
      <c r="AS11" s="168"/>
      <c r="AT11" s="168"/>
      <c r="AU11" s="168"/>
      <c r="AV11" s="168"/>
      <c r="AW11" s="168"/>
      <c r="AX11" s="168"/>
      <c r="AY11" s="168"/>
      <c r="AZ11" s="168"/>
      <c r="BB11" s="137"/>
      <c r="BZ11" s="168"/>
      <c r="CA11" s="168"/>
      <c r="CB11" s="168"/>
      <c r="CC11" s="168"/>
      <c r="CD11" s="168"/>
      <c r="CE11" s="168"/>
      <c r="CF11" s="168"/>
      <c r="CG11" s="168"/>
      <c r="CH11" s="168"/>
      <c r="CI11" s="168"/>
      <c r="CJ11" s="168"/>
      <c r="CK11" s="168"/>
      <c r="CL11" s="168"/>
      <c r="CM11" s="168"/>
      <c r="CN11" s="168"/>
      <c r="CO11" s="168"/>
      <c r="CP11" s="168"/>
      <c r="CQ11" s="168"/>
      <c r="CR11" s="168"/>
      <c r="CS11" s="168"/>
      <c r="CT11" s="168"/>
      <c r="CU11" s="168"/>
      <c r="CV11" s="168"/>
      <c r="CW11" s="168"/>
      <c r="CX11" s="168"/>
      <c r="CY11" s="168"/>
      <c r="CZ11" s="168"/>
    </row>
    <row r="12" s="114" customFormat="true" ht="18" customHeight="true" x14ac:dyDescent="0.2">
      <c r="A12" s="795"/>
      <c r="B12" s="793"/>
      <c r="AB12" s="168"/>
      <c r="AC12" s="168"/>
      <c r="AD12" s="168"/>
      <c r="AE12" s="168"/>
      <c r="AF12" s="168"/>
      <c r="AG12" s="168"/>
      <c r="AH12" s="168"/>
      <c r="AI12" s="168"/>
      <c r="AJ12" s="168"/>
      <c r="AK12" s="168"/>
      <c r="AL12" s="168"/>
      <c r="AM12" s="168"/>
      <c r="AN12" s="168"/>
      <c r="AO12" s="168"/>
      <c r="AP12" s="168"/>
      <c r="AQ12" s="168"/>
      <c r="AR12" s="168"/>
      <c r="AS12" s="168"/>
      <c r="AT12" s="168"/>
      <c r="AU12" s="168"/>
      <c r="AV12" s="168"/>
      <c r="AW12" s="168"/>
      <c r="AX12" s="168"/>
      <c r="AY12" s="168"/>
      <c r="AZ12" s="168"/>
      <c r="BB12" s="137"/>
      <c r="BZ12" s="168"/>
      <c r="CA12" s="168"/>
      <c r="CB12" s="168"/>
      <c r="CC12" s="168"/>
      <c r="CD12" s="168"/>
      <c r="CE12" s="168"/>
      <c r="CF12" s="168"/>
      <c r="CG12" s="168"/>
      <c r="CH12" s="168"/>
      <c r="CI12" s="168"/>
      <c r="CJ12" s="168"/>
      <c r="CK12" s="168"/>
      <c r="CL12" s="168"/>
      <c r="CM12" s="168"/>
      <c r="CN12" s="168"/>
      <c r="CO12" s="168"/>
      <c r="CP12" s="168"/>
      <c r="CQ12" s="168"/>
      <c r="CR12" s="168"/>
      <c r="CS12" s="168"/>
      <c r="CT12" s="168"/>
      <c r="CU12" s="168"/>
      <c r="CV12" s="168"/>
      <c r="CW12" s="168"/>
      <c r="CX12" s="168"/>
      <c r="CY12" s="168"/>
      <c r="CZ12" s="168"/>
    </row>
    <row r="13" s="114" customFormat="true" ht="18" customHeight="true" x14ac:dyDescent="0.2">
      <c r="A13" s="796"/>
      <c r="B13" s="797"/>
      <c r="AB13" s="168"/>
      <c r="AC13" s="168"/>
      <c r="AD13" s="168"/>
      <c r="AE13" s="168"/>
      <c r="AF13" s="168"/>
      <c r="AG13" s="168"/>
      <c r="AH13" s="168"/>
      <c r="AI13" s="168"/>
      <c r="AJ13" s="168"/>
      <c r="AK13" s="168"/>
      <c r="AL13" s="168"/>
      <c r="AM13" s="168"/>
      <c r="AN13" s="168"/>
      <c r="AO13" s="168"/>
      <c r="AP13" s="168"/>
      <c r="AQ13" s="168"/>
      <c r="AR13" s="168"/>
      <c r="AS13" s="168"/>
      <c r="AT13" s="168"/>
      <c r="AU13" s="168"/>
      <c r="AV13" s="168"/>
      <c r="AW13" s="168"/>
      <c r="AX13" s="168"/>
      <c r="AY13" s="168"/>
      <c r="AZ13" s="168"/>
      <c r="BB13" s="137"/>
      <c r="BZ13" s="168"/>
      <c r="CA13" s="168"/>
      <c r="CB13" s="168"/>
      <c r="CC13" s="168"/>
      <c r="CD13" s="168"/>
      <c r="CE13" s="168"/>
      <c r="CF13" s="168"/>
      <c r="CG13" s="168"/>
      <c r="CH13" s="168"/>
      <c r="CI13" s="168"/>
      <c r="CJ13" s="168"/>
      <c r="CK13" s="168"/>
      <c r="CL13" s="168"/>
      <c r="CM13" s="168"/>
      <c r="CN13" s="168"/>
      <c r="CO13" s="168"/>
      <c r="CP13" s="168"/>
      <c r="CQ13" s="168"/>
      <c r="CR13" s="168"/>
      <c r="CS13" s="168"/>
      <c r="CT13" s="168"/>
      <c r="CU13" s="168"/>
      <c r="CV13" s="168"/>
      <c r="CW13" s="168"/>
      <c r="CX13" s="168"/>
      <c r="CY13" s="168"/>
      <c r="CZ13" s="168"/>
    </row>
    <row r="14" s="138" customFormat="true" ht="15" customHeight="true" x14ac:dyDescent="0.2">
      <c r="A14" s="118" t="s">
        <v>96</v>
      </c>
      <c r="B14" s="165"/>
      <c r="C14" s="1137" t="s">
        <v>115</v>
      </c>
      <c r="D14" s="1138"/>
      <c r="E14" s="1138"/>
      <c r="F14" s="1138"/>
      <c r="G14" s="1139"/>
      <c r="H14" s="1140" t="s">
        <v>38</v>
      </c>
      <c r="I14" s="1141"/>
      <c r="J14" s="1141"/>
      <c r="K14" s="1141"/>
      <c r="L14" s="1142"/>
      <c r="M14" s="1143" t="s">
        <v>37</v>
      </c>
      <c r="N14" s="1144"/>
      <c r="O14" s="1144"/>
      <c r="P14" s="1144"/>
      <c r="Q14" s="1145"/>
      <c r="R14" s="961" t="s">
        <v>141</v>
      </c>
      <c r="S14" s="265"/>
      <c r="T14" s="265"/>
      <c r="U14" s="265"/>
      <c r="V14" s="265"/>
      <c r="W14" s="265"/>
      <c r="X14" s="265"/>
      <c r="Y14" s="265"/>
      <c r="Z14" s="265"/>
      <c r="AA14" s="265"/>
      <c r="AB14" s="276"/>
      <c r="AC14" s="276"/>
      <c r="AD14" s="276"/>
      <c r="AE14" s="276"/>
      <c r="AF14" s="276"/>
      <c r="AG14" s="276"/>
      <c r="AH14" s="276"/>
      <c r="AI14" s="276"/>
      <c r="AJ14" s="276"/>
      <c r="AK14" s="276"/>
      <c r="AL14" s="276"/>
      <c r="AM14" s="276"/>
      <c r="AN14" s="276"/>
      <c r="AO14" s="276"/>
      <c r="AP14" s="276"/>
      <c r="AQ14" s="276"/>
      <c r="AR14" s="276"/>
      <c r="AS14" s="276"/>
      <c r="AT14" s="276"/>
      <c r="AU14" s="276"/>
      <c r="AV14" s="276"/>
      <c r="AW14" s="276"/>
      <c r="AX14" s="276"/>
      <c r="AY14" s="276"/>
      <c r="AZ14" s="3"/>
      <c r="BA14" s="174" t="s">
        <v>131</v>
      </c>
      <c r="BB14" s="118" t="s">
        <v>96</v>
      </c>
      <c r="BC14" s="1143" t="s">
        <v>115</v>
      </c>
      <c r="BD14" s="1144"/>
      <c r="BE14" s="1144"/>
      <c r="BF14" s="1144"/>
      <c r="BG14" s="1167"/>
      <c r="BH14" s="1143" t="s">
        <v>38</v>
      </c>
      <c r="BI14" s="1144"/>
      <c r="BJ14" s="1144"/>
      <c r="BK14" s="1144"/>
      <c r="BL14" s="1167"/>
      <c r="BM14" s="1143" t="s">
        <v>37</v>
      </c>
      <c r="BN14" s="1144"/>
      <c r="BO14" s="1144"/>
      <c r="BP14" s="1144"/>
      <c r="BQ14" s="1145"/>
      <c r="BR14" s="956" t="s">
        <v>141</v>
      </c>
      <c r="BS14" s="265"/>
      <c r="BT14" s="265"/>
      <c r="BU14" s="265"/>
      <c r="BV14" s="265"/>
      <c r="BW14" s="265"/>
      <c r="BX14" s="265"/>
      <c r="BY14" s="265"/>
      <c r="BZ14" s="279"/>
      <c r="CA14" s="279"/>
      <c r="CB14" s="172"/>
      <c r="CC14" s="172"/>
      <c r="CD14" s="172"/>
      <c r="CE14" s="172"/>
      <c r="CF14" s="172"/>
      <c r="CG14" s="172"/>
      <c r="CH14" s="172"/>
      <c r="CI14" s="172"/>
      <c r="CJ14" s="172"/>
      <c r="CK14" s="172"/>
      <c r="CL14" s="172"/>
      <c r="CM14" s="172"/>
      <c r="CN14" s="172"/>
      <c r="CO14" s="172"/>
      <c r="CP14" s="172"/>
      <c r="CQ14" s="172"/>
      <c r="CR14" s="172"/>
      <c r="CS14" s="172"/>
      <c r="CT14" s="172"/>
      <c r="CU14" s="172"/>
      <c r="CV14" s="172"/>
      <c r="CW14" s="172"/>
      <c r="CX14" s="172"/>
      <c r="CY14" s="172"/>
      <c r="CZ14" s="172"/>
    </row>
    <row r="15" s="138" customFormat="true" ht="24" x14ac:dyDescent="0.2">
      <c r="A15" s="159" t="s">
        <v>87</v>
      </c>
      <c r="B15" s="205"/>
      <c r="C15" s="251" t="s">
        <v>0</v>
      </c>
      <c r="D15" s="252" t="s">
        <v>1</v>
      </c>
      <c r="E15" s="252" t="s">
        <v>2</v>
      </c>
      <c r="F15" s="252" t="s">
        <v>3</v>
      </c>
      <c r="G15" s="253" t="s">
        <v>4</v>
      </c>
      <c r="H15" s="212" t="s">
        <v>0</v>
      </c>
      <c r="I15" s="211" t="s">
        <v>1</v>
      </c>
      <c r="J15" s="211" t="s">
        <v>2</v>
      </c>
      <c r="K15" s="211" t="s">
        <v>3</v>
      </c>
      <c r="L15" s="214" t="s">
        <v>4</v>
      </c>
      <c r="M15" s="213" t="s">
        <v>0</v>
      </c>
      <c r="N15" s="211" t="s">
        <v>1</v>
      </c>
      <c r="O15" s="211" t="s">
        <v>2</v>
      </c>
      <c r="P15" s="211" t="s">
        <v>3</v>
      </c>
      <c r="Q15" s="284" t="s">
        <v>4</v>
      </c>
      <c r="R15" s="212" t="s">
        <v>248</v>
      </c>
      <c r="S15" s="211" t="s">
        <v>249</v>
      </c>
      <c r="T15" s="211" t="s">
        <v>250</v>
      </c>
      <c r="U15" s="211" t="s">
        <v>251</v>
      </c>
      <c r="V15" s="211" t="s">
        <v>252</v>
      </c>
      <c r="W15" s="211" t="s">
        <v>253</v>
      </c>
      <c r="X15" s="211" t="s">
        <v>254</v>
      </c>
      <c r="Y15" s="211" t="s">
        <v>476</v>
      </c>
      <c r="Z15" s="211" t="s">
        <v>477</v>
      </c>
      <c r="AA15" s="214" t="s">
        <v>257</v>
      </c>
      <c r="AB15" s="276"/>
      <c r="AC15" s="276"/>
      <c r="AD15" s="276"/>
      <c r="AE15" s="276"/>
      <c r="AF15" s="276"/>
      <c r="AG15" s="276"/>
      <c r="AH15" s="276"/>
      <c r="AI15" s="276"/>
      <c r="AJ15" s="276"/>
      <c r="AK15" s="276"/>
      <c r="AL15" s="276"/>
      <c r="AM15" s="276"/>
      <c r="AN15" s="276"/>
      <c r="AO15" s="276"/>
      <c r="AP15" s="276"/>
      <c r="AQ15" s="276"/>
      <c r="AR15" s="276"/>
      <c r="AS15" s="276"/>
      <c r="AT15" s="276"/>
      <c r="AU15" s="276"/>
      <c r="AV15" s="276"/>
      <c r="AW15" s="276"/>
      <c r="AX15" s="276"/>
      <c r="AY15" s="276"/>
      <c r="AZ15" s="3"/>
      <c r="BA15" s="159" t="s">
        <v>120</v>
      </c>
      <c r="BB15" s="158"/>
      <c r="BC15" s="297" t="s">
        <v>0</v>
      </c>
      <c r="BD15" s="435" t="s">
        <v>1</v>
      </c>
      <c r="BE15" s="435" t="s">
        <v>2</v>
      </c>
      <c r="BF15" s="435" t="s">
        <v>3</v>
      </c>
      <c r="BG15" s="298" t="s">
        <v>4</v>
      </c>
      <c r="BH15" s="297" t="s">
        <v>0</v>
      </c>
      <c r="BI15" s="435" t="s">
        <v>1</v>
      </c>
      <c r="BJ15" s="435" t="s">
        <v>2</v>
      </c>
      <c r="BK15" s="435" t="s">
        <v>3</v>
      </c>
      <c r="BL15" s="298" t="s">
        <v>4</v>
      </c>
      <c r="BM15" s="297" t="s">
        <v>0</v>
      </c>
      <c r="BN15" s="435" t="s">
        <v>1</v>
      </c>
      <c r="BO15" s="435" t="s">
        <v>2</v>
      </c>
      <c r="BP15" s="435" t="s">
        <v>3</v>
      </c>
      <c r="BQ15" s="298" t="s">
        <v>4</v>
      </c>
      <c r="BR15" s="297" t="s">
        <v>248</v>
      </c>
      <c r="BS15" s="435" t="s">
        <v>249</v>
      </c>
      <c r="BT15" s="435" t="s">
        <v>250</v>
      </c>
      <c r="BU15" s="435" t="s">
        <v>251</v>
      </c>
      <c r="BV15" s="435" t="s">
        <v>252</v>
      </c>
      <c r="BW15" s="435" t="s">
        <v>253</v>
      </c>
      <c r="BX15" s="435" t="s">
        <v>254</v>
      </c>
      <c r="BY15" s="436" t="s">
        <v>476</v>
      </c>
      <c r="BZ15" s="436" t="s">
        <v>477</v>
      </c>
      <c r="CA15" s="436" t="s">
        <v>257</v>
      </c>
      <c r="CB15" s="2"/>
      <c r="CC15" s="2"/>
      <c r="CD15" s="2"/>
      <c r="CE15" s="2"/>
      <c r="CF15" s="2"/>
      <c r="CG15" s="2"/>
      <c r="CH15" s="2"/>
      <c r="CI15" s="2"/>
      <c r="CJ15" s="2"/>
      <c r="CK15" s="2"/>
      <c r="CL15" s="2"/>
      <c r="CM15" s="2"/>
      <c r="CN15" s="2"/>
      <c r="CO15" s="2"/>
      <c r="CP15" s="2"/>
      <c r="CQ15" s="2"/>
      <c r="CR15" s="2"/>
      <c r="CS15" s="2"/>
      <c r="CT15" s="2"/>
      <c r="CU15" s="2"/>
      <c r="CV15" s="2"/>
      <c r="CW15" s="2"/>
      <c r="CX15" s="2"/>
      <c r="CY15" s="2"/>
      <c r="CZ15" s="2"/>
    </row>
    <row r="16" s="138" customFormat="true" ht="15" customHeight="true" x14ac:dyDescent="0.2">
      <c r="A16" s="1146" t="s">
        <v>13</v>
      </c>
      <c r="B16" s="208" t="s">
        <v>14</v>
      </c>
      <c r="C16" s="836">
        <v>57.378671563469631</v>
      </c>
      <c r="D16" s="837">
        <v>65.114865811810034</v>
      </c>
      <c r="E16" s="837">
        <v>71.548986783475655</v>
      </c>
      <c r="F16" s="837">
        <v>89.159990684491305</v>
      </c>
      <c r="G16" s="838">
        <v>98.544670135000061</v>
      </c>
      <c r="H16" s="839">
        <v>94.809282251546563</v>
      </c>
      <c r="I16" s="837">
        <v>95.671669518411889</v>
      </c>
      <c r="J16" s="837">
        <v>99.115321552752718</v>
      </c>
      <c r="K16" s="837">
        <v>98.466232469492766</v>
      </c>
      <c r="L16" s="840">
        <v>98.838962417707208</v>
      </c>
      <c r="M16" s="836">
        <v>56.595503487341546</v>
      </c>
      <c r="N16" s="837">
        <v>62.648820620837476</v>
      </c>
      <c r="O16" s="837">
        <v>65.759750538297581</v>
      </c>
      <c r="P16" s="837">
        <v>70.603046244078897</v>
      </c>
      <c r="Q16" s="838">
        <v>80.094526140493755</v>
      </c>
      <c r="R16" s="839">
        <v>99.808529150073966</v>
      </c>
      <c r="S16" s="837">
        <v>96.980737076542113</v>
      </c>
      <c r="T16" s="837">
        <v>74.023803864158026</v>
      </c>
      <c r="U16" s="837">
        <v>67.845684626108209</v>
      </c>
      <c r="V16" s="837">
        <v>71.278978925511254</v>
      </c>
      <c r="W16" s="837">
        <v>74.606390324702744</v>
      </c>
      <c r="X16" s="837">
        <v>63.511573506043881</v>
      </c>
      <c r="Y16" s="837">
        <v>76.947764685819891</v>
      </c>
      <c r="Z16" s="837">
        <v>79.363055068793784</v>
      </c>
      <c r="AA16" s="840">
        <v>70.562089011530915</v>
      </c>
      <c r="AB16" s="276"/>
      <c r="AC16" s="276"/>
      <c r="AD16" s="276"/>
      <c r="AE16" s="276"/>
      <c r="AF16" s="276"/>
      <c r="AG16" s="276"/>
      <c r="AH16" s="276"/>
      <c r="AI16" s="276"/>
      <c r="AJ16" s="276"/>
      <c r="AK16" s="276"/>
      <c r="AL16" s="276"/>
      <c r="AM16" s="276"/>
      <c r="AN16" s="276"/>
      <c r="AO16" s="276"/>
      <c r="AP16" s="276"/>
      <c r="AQ16" s="276"/>
      <c r="AR16" s="276"/>
      <c r="AS16" s="276"/>
      <c r="AT16" s="276"/>
      <c r="AU16" s="276"/>
      <c r="AV16" s="276"/>
      <c r="AW16" s="276"/>
      <c r="AX16" s="276"/>
      <c r="AY16" s="276"/>
      <c r="AZ16" s="3"/>
      <c r="BA16" s="1168" t="s">
        <v>13</v>
      </c>
      <c r="BB16" s="261" t="s">
        <v>14</v>
      </c>
      <c r="BC16" s="907" t="s">
        <v>35</v>
      </c>
      <c r="BD16" s="911" t="s">
        <v>35</v>
      </c>
      <c r="BE16" s="911" t="s">
        <v>35</v>
      </c>
      <c r="BF16" s="911" t="s">
        <v>35</v>
      </c>
      <c r="BG16" s="916" t="s">
        <v>35</v>
      </c>
      <c r="BH16" s="907" t="s">
        <v>35</v>
      </c>
      <c r="BI16" s="911" t="s">
        <v>35</v>
      </c>
      <c r="BJ16" s="911" t="s">
        <v>35</v>
      </c>
      <c r="BK16" s="911" t="s">
        <v>35</v>
      </c>
      <c r="BL16" s="916" t="s">
        <v>35</v>
      </c>
      <c r="BM16" s="907" t="s">
        <v>35</v>
      </c>
      <c r="BN16" s="911" t="s">
        <v>35</v>
      </c>
      <c r="BO16" s="911" t="s">
        <v>35</v>
      </c>
      <c r="BP16" s="911" t="s">
        <v>35</v>
      </c>
      <c r="BQ16" s="916" t="s">
        <v>35</v>
      </c>
      <c r="BR16" s="907" t="s">
        <v>35</v>
      </c>
      <c r="BS16" s="911" t="s">
        <v>35</v>
      </c>
      <c r="BT16" s="911" t="s">
        <v>35</v>
      </c>
      <c r="BU16" s="911" t="s">
        <v>35</v>
      </c>
      <c r="BV16" s="911" t="s">
        <v>35</v>
      </c>
      <c r="BW16" s="911" t="s">
        <v>35</v>
      </c>
      <c r="BX16" s="911" t="s">
        <v>35</v>
      </c>
      <c r="BY16" s="922" t="s">
        <v>35</v>
      </c>
      <c r="BZ16" s="922" t="s">
        <v>35</v>
      </c>
      <c r="CA16" s="922" t="s">
        <v>35</v>
      </c>
      <c r="CB16" s="968"/>
      <c r="CC16" s="968"/>
      <c r="CD16" s="968"/>
      <c r="CE16" s="968"/>
      <c r="CF16" s="968"/>
      <c r="CG16" s="968"/>
      <c r="CH16" s="968"/>
      <c r="CI16" s="968"/>
      <c r="CJ16" s="968"/>
      <c r="CK16" s="968"/>
      <c r="CL16" s="968"/>
      <c r="CM16" s="968"/>
      <c r="CN16" s="968"/>
      <c r="CO16" s="968"/>
      <c r="CP16" s="968"/>
      <c r="CQ16" s="968"/>
      <c r="CR16" s="968"/>
      <c r="CS16" s="968"/>
      <c r="CT16" s="968"/>
      <c r="CU16" s="968"/>
      <c r="CV16" s="968"/>
      <c r="CW16" s="968"/>
      <c r="CX16" s="968"/>
      <c r="CY16" s="968"/>
      <c r="CZ16" s="968"/>
    </row>
    <row r="17" s="138" customFormat="true" ht="15" customHeight="true" x14ac:dyDescent="0.2">
      <c r="A17" s="1147"/>
      <c r="B17" s="209" t="s">
        <v>51</v>
      </c>
      <c r="C17" s="841">
        <v>42.621328436530582</v>
      </c>
      <c r="D17" s="842">
        <v>34.885134188190328</v>
      </c>
      <c r="E17" s="842">
        <v>28.45101321652438</v>
      </c>
      <c r="F17" s="842">
        <v>10.8400093155088</v>
      </c>
      <c r="G17" s="843">
        <v>1.4553298649999726</v>
      </c>
      <c r="H17" s="844">
        <v>5.1907177484534444</v>
      </c>
      <c r="I17" s="842">
        <v>4.3283304815880443</v>
      </c>
      <c r="J17" s="842">
        <v>0.88467844724729328</v>
      </c>
      <c r="K17" s="842">
        <v>1.5337675305072305</v>
      </c>
      <c r="L17" s="845">
        <v>1.1610375822927861</v>
      </c>
      <c r="M17" s="841">
        <v>43.404496512658483</v>
      </c>
      <c r="N17" s="842">
        <v>37.351179379162481</v>
      </c>
      <c r="O17" s="842">
        <v>34.240249461702639</v>
      </c>
      <c r="P17" s="842">
        <v>29.396953755921039</v>
      </c>
      <c r="Q17" s="843">
        <v>19.905473859506337</v>
      </c>
      <c r="R17" s="844">
        <v>0.19147084992601912</v>
      </c>
      <c r="S17" s="842">
        <v>3.0192629234579003</v>
      </c>
      <c r="T17" s="842">
        <v>25.976196135841871</v>
      </c>
      <c r="U17" s="842">
        <v>32.154315373891968</v>
      </c>
      <c r="V17" s="842">
        <v>28.721021074488768</v>
      </c>
      <c r="W17" s="842">
        <v>25.393609675296858</v>
      </c>
      <c r="X17" s="842">
        <v>36.488426493956069</v>
      </c>
      <c r="Y17" s="842">
        <v>23.052235314180209</v>
      </c>
      <c r="Z17" s="842">
        <v>20.636944931206074</v>
      </c>
      <c r="AA17" s="845">
        <v>29.437910988468964</v>
      </c>
      <c r="AB17" s="276"/>
      <c r="AC17" s="276"/>
      <c r="AD17" s="276"/>
      <c r="AE17" s="276"/>
      <c r="AF17" s="276"/>
      <c r="AG17" s="276"/>
      <c r="AH17" s="276"/>
      <c r="AI17" s="276"/>
      <c r="AJ17" s="276"/>
      <c r="AK17" s="276"/>
      <c r="AL17" s="276"/>
      <c r="AM17" s="276"/>
      <c r="AN17" s="276"/>
      <c r="AO17" s="276"/>
      <c r="AP17" s="276"/>
      <c r="AQ17" s="276"/>
      <c r="AR17" s="276"/>
      <c r="AS17" s="276"/>
      <c r="AT17" s="276"/>
      <c r="AU17" s="276"/>
      <c r="AV17" s="276"/>
      <c r="AW17" s="276"/>
      <c r="AX17" s="276"/>
      <c r="AY17" s="276"/>
      <c r="AZ17" s="3"/>
      <c r="BA17" s="1165"/>
      <c r="BB17" s="262" t="s">
        <v>51</v>
      </c>
      <c r="BC17" s="908" t="s">
        <v>35</v>
      </c>
      <c r="BD17" s="912" t="s">
        <v>35</v>
      </c>
      <c r="BE17" s="912" t="s">
        <v>35</v>
      </c>
      <c r="BF17" s="912" t="s">
        <v>35</v>
      </c>
      <c r="BG17" s="917" t="s">
        <v>35</v>
      </c>
      <c r="BH17" s="908" t="s">
        <v>35</v>
      </c>
      <c r="BI17" s="912" t="s">
        <v>35</v>
      </c>
      <c r="BJ17" s="912" t="s">
        <v>35</v>
      </c>
      <c r="BK17" s="912" t="s">
        <v>35</v>
      </c>
      <c r="BL17" s="917" t="s">
        <v>35</v>
      </c>
      <c r="BM17" s="908" t="s">
        <v>35</v>
      </c>
      <c r="BN17" s="912" t="s">
        <v>35</v>
      </c>
      <c r="BO17" s="912" t="s">
        <v>35</v>
      </c>
      <c r="BP17" s="912" t="s">
        <v>35</v>
      </c>
      <c r="BQ17" s="917" t="s">
        <v>35</v>
      </c>
      <c r="BR17" s="908" t="s">
        <v>35</v>
      </c>
      <c r="BS17" s="912" t="s">
        <v>35</v>
      </c>
      <c r="BT17" s="912" t="s">
        <v>35</v>
      </c>
      <c r="BU17" s="912" t="s">
        <v>35</v>
      </c>
      <c r="BV17" s="912" t="s">
        <v>35</v>
      </c>
      <c r="BW17" s="912" t="s">
        <v>35</v>
      </c>
      <c r="BX17" s="912" t="s">
        <v>35</v>
      </c>
      <c r="BY17" s="923" t="s">
        <v>35</v>
      </c>
      <c r="BZ17" s="923" t="s">
        <v>35</v>
      </c>
      <c r="CA17" s="923" t="s">
        <v>35</v>
      </c>
      <c r="CB17" s="968"/>
      <c r="CC17" s="968"/>
      <c r="CD17" s="968"/>
      <c r="CE17" s="968"/>
      <c r="CF17" s="968"/>
      <c r="CG17" s="968"/>
      <c r="CH17" s="968"/>
      <c r="CI17" s="968"/>
      <c r="CJ17" s="968"/>
      <c r="CK17" s="968"/>
      <c r="CL17" s="968"/>
      <c r="CM17" s="968"/>
      <c r="CN17" s="968"/>
      <c r="CO17" s="968"/>
      <c r="CP17" s="968"/>
      <c r="CQ17" s="968"/>
      <c r="CR17" s="968"/>
      <c r="CS17" s="968"/>
      <c r="CT17" s="968"/>
      <c r="CU17" s="968"/>
      <c r="CV17" s="968"/>
      <c r="CW17" s="968"/>
      <c r="CX17" s="968"/>
      <c r="CY17" s="968"/>
      <c r="CZ17" s="968"/>
    </row>
    <row r="18" s="138" customFormat="true" ht="15" customHeight="true" x14ac:dyDescent="0.2">
      <c r="A18" s="1147" t="s">
        <v>60</v>
      </c>
      <c r="B18" s="209" t="s">
        <v>15</v>
      </c>
      <c r="C18" s="841">
        <v>41.132954573096328</v>
      </c>
      <c r="D18" s="842">
        <v>49.455316088509107</v>
      </c>
      <c r="E18" s="842">
        <v>56.60122092501021</v>
      </c>
      <c r="F18" s="842">
        <v>82.243757846959497</v>
      </c>
      <c r="G18" s="843">
        <v>95.207929185096248</v>
      </c>
      <c r="H18" s="844">
        <v>90.72350378308029</v>
      </c>
      <c r="I18" s="842">
        <v>93.808110957045628</v>
      </c>
      <c r="J18" s="842">
        <v>95.004399068305915</v>
      </c>
      <c r="K18" s="842">
        <v>96.378627857986089</v>
      </c>
      <c r="L18" s="845">
        <v>94.449482780467449</v>
      </c>
      <c r="M18" s="841">
        <v>39.877549506077401</v>
      </c>
      <c r="N18" s="842">
        <v>47.080768257317175</v>
      </c>
      <c r="O18" s="842">
        <v>49.909949161466798</v>
      </c>
      <c r="P18" s="842">
        <v>57.433810871467685</v>
      </c>
      <c r="Q18" s="843">
        <v>66.529953585418681</v>
      </c>
      <c r="R18" s="844">
        <v>99.808529150073966</v>
      </c>
      <c r="S18" s="842">
        <v>93.519114624494136</v>
      </c>
      <c r="T18" s="842">
        <v>66.596682172034846</v>
      </c>
      <c r="U18" s="842">
        <v>52.474340694635181</v>
      </c>
      <c r="V18" s="842">
        <v>62.128933789629393</v>
      </c>
      <c r="W18" s="842">
        <v>60.419182544845029</v>
      </c>
      <c r="X18" s="842">
        <v>50.671233477133612</v>
      </c>
      <c r="Y18" s="842">
        <v>47.762878133404421</v>
      </c>
      <c r="Z18" s="842">
        <v>55.602645652122526</v>
      </c>
      <c r="AA18" s="845">
        <v>58.768724483701604</v>
      </c>
      <c r="AB18" s="276"/>
      <c r="AC18" s="276"/>
      <c r="AD18" s="276"/>
      <c r="AE18" s="276"/>
      <c r="AF18" s="276"/>
      <c r="AG18" s="276"/>
      <c r="AH18" s="276"/>
      <c r="AI18" s="276"/>
      <c r="AJ18" s="276"/>
      <c r="AK18" s="276"/>
      <c r="AL18" s="276"/>
      <c r="AM18" s="276"/>
      <c r="AN18" s="276"/>
      <c r="AO18" s="276"/>
      <c r="AP18" s="276"/>
      <c r="AQ18" s="276"/>
      <c r="AR18" s="276"/>
      <c r="AS18" s="276"/>
      <c r="AT18" s="276"/>
      <c r="AU18" s="276"/>
      <c r="AV18" s="276"/>
      <c r="AW18" s="276"/>
      <c r="AX18" s="276"/>
      <c r="AY18" s="276"/>
      <c r="AZ18" s="3"/>
      <c r="BA18" s="1165" t="s">
        <v>60</v>
      </c>
      <c r="BB18" s="262" t="s">
        <v>15</v>
      </c>
      <c r="BC18" s="908" t="s">
        <v>35</v>
      </c>
      <c r="BD18" s="912" t="s">
        <v>35</v>
      </c>
      <c r="BE18" s="912" t="s">
        <v>35</v>
      </c>
      <c r="BF18" s="912" t="s">
        <v>35</v>
      </c>
      <c r="BG18" s="917" t="s">
        <v>35</v>
      </c>
      <c r="BH18" s="908" t="s">
        <v>35</v>
      </c>
      <c r="BI18" s="912" t="s">
        <v>35</v>
      </c>
      <c r="BJ18" s="912" t="s">
        <v>35</v>
      </c>
      <c r="BK18" s="912" t="s">
        <v>35</v>
      </c>
      <c r="BL18" s="917" t="s">
        <v>35</v>
      </c>
      <c r="BM18" s="908" t="s">
        <v>35</v>
      </c>
      <c r="BN18" s="912" t="s">
        <v>35</v>
      </c>
      <c r="BO18" s="912" t="s">
        <v>35</v>
      </c>
      <c r="BP18" s="912" t="s">
        <v>35</v>
      </c>
      <c r="BQ18" s="917" t="s">
        <v>35</v>
      </c>
      <c r="BR18" s="908" t="s">
        <v>35</v>
      </c>
      <c r="BS18" s="912" t="s">
        <v>35</v>
      </c>
      <c r="BT18" s="912" t="s">
        <v>35</v>
      </c>
      <c r="BU18" s="912" t="s">
        <v>35</v>
      </c>
      <c r="BV18" s="912" t="s">
        <v>35</v>
      </c>
      <c r="BW18" s="912" t="s">
        <v>35</v>
      </c>
      <c r="BX18" s="912" t="s">
        <v>35</v>
      </c>
      <c r="BY18" s="923" t="s">
        <v>35</v>
      </c>
      <c r="BZ18" s="923" t="s">
        <v>35</v>
      </c>
      <c r="CA18" s="923" t="s">
        <v>35</v>
      </c>
      <c r="CB18" s="968"/>
      <c r="CC18" s="968"/>
      <c r="CD18" s="968"/>
      <c r="CE18" s="968"/>
      <c r="CF18" s="968"/>
      <c r="CG18" s="968"/>
      <c r="CH18" s="968"/>
      <c r="CI18" s="968"/>
      <c r="CJ18" s="968"/>
      <c r="CK18" s="968"/>
      <c r="CL18" s="968"/>
      <c r="CM18" s="968"/>
      <c r="CN18" s="968"/>
      <c r="CO18" s="968"/>
      <c r="CP18" s="968"/>
      <c r="CQ18" s="968"/>
      <c r="CR18" s="968"/>
      <c r="CS18" s="968"/>
      <c r="CT18" s="968"/>
      <c r="CU18" s="968"/>
      <c r="CV18" s="968"/>
      <c r="CW18" s="968"/>
      <c r="CX18" s="968"/>
      <c r="CY18" s="968"/>
      <c r="CZ18" s="968"/>
    </row>
    <row r="19" s="138" customFormat="true" ht="15" customHeight="true" x14ac:dyDescent="0.2">
      <c r="A19" s="1147"/>
      <c r="B19" s="209" t="s">
        <v>16</v>
      </c>
      <c r="C19" s="841">
        <v>16.245716990373303</v>
      </c>
      <c r="D19" s="842">
        <v>15.659549723300973</v>
      </c>
      <c r="E19" s="842">
        <v>14.947765858465459</v>
      </c>
      <c r="F19" s="842">
        <v>6.9162328375318642</v>
      </c>
      <c r="G19" s="843">
        <v>3.3367409499038048</v>
      </c>
      <c r="H19" s="844">
        <v>4.0857784684663434</v>
      </c>
      <c r="I19" s="842">
        <v>1.8635585613662717</v>
      </c>
      <c r="J19" s="842">
        <v>4.11092248444682</v>
      </c>
      <c r="K19" s="842">
        <v>2.0876046115067268</v>
      </c>
      <c r="L19" s="845">
        <v>4.389479637239841</v>
      </c>
      <c r="M19" s="841">
        <v>16.717953981264088</v>
      </c>
      <c r="N19" s="842">
        <v>15.568052363520271</v>
      </c>
      <c r="O19" s="842">
        <v>15.849801376830749</v>
      </c>
      <c r="P19" s="842">
        <v>13.16923537261129</v>
      </c>
      <c r="Q19" s="843">
        <v>13.564572555075122</v>
      </c>
      <c r="R19" s="844">
        <v>0</v>
      </c>
      <c r="S19" s="842">
        <v>3.4616224520479468</v>
      </c>
      <c r="T19" s="842">
        <v>7.42712169212317</v>
      </c>
      <c r="U19" s="842">
        <v>15.371343931472985</v>
      </c>
      <c r="V19" s="842">
        <v>9.1500451358816992</v>
      </c>
      <c r="W19" s="842">
        <v>14.187207779857669</v>
      </c>
      <c r="X19" s="842">
        <v>12.840340028910289</v>
      </c>
      <c r="Y19" s="842">
        <v>29.184886552415577</v>
      </c>
      <c r="Z19" s="842">
        <v>23.760409416671404</v>
      </c>
      <c r="AA19" s="845">
        <v>11.793364527829214</v>
      </c>
      <c r="AB19" s="276"/>
      <c r="AC19" s="276"/>
      <c r="AD19" s="276"/>
      <c r="AE19" s="276"/>
      <c r="AF19" s="276"/>
      <c r="AG19" s="276"/>
      <c r="AH19" s="276"/>
      <c r="AI19" s="276"/>
      <c r="AJ19" s="276"/>
      <c r="AK19" s="276"/>
      <c r="AL19" s="276"/>
      <c r="AM19" s="276"/>
      <c r="AN19" s="276"/>
      <c r="AO19" s="276"/>
      <c r="AP19" s="276"/>
      <c r="AQ19" s="276"/>
      <c r="AR19" s="276"/>
      <c r="AS19" s="276"/>
      <c r="AT19" s="276"/>
      <c r="AU19" s="276"/>
      <c r="AV19" s="276"/>
      <c r="AW19" s="276"/>
      <c r="AX19" s="276"/>
      <c r="AY19" s="276"/>
      <c r="AZ19" s="3"/>
      <c r="BA19" s="1165"/>
      <c r="BB19" s="262" t="s">
        <v>16</v>
      </c>
      <c r="BC19" s="908" t="s">
        <v>35</v>
      </c>
      <c r="BD19" s="912" t="s">
        <v>35</v>
      </c>
      <c r="BE19" s="912" t="s">
        <v>35</v>
      </c>
      <c r="BF19" s="912" t="s">
        <v>35</v>
      </c>
      <c r="BG19" s="917" t="s">
        <v>35</v>
      </c>
      <c r="BH19" s="908" t="s">
        <v>35</v>
      </c>
      <c r="BI19" s="912" t="s">
        <v>35</v>
      </c>
      <c r="BJ19" s="912" t="s">
        <v>35</v>
      </c>
      <c r="BK19" s="912" t="s">
        <v>35</v>
      </c>
      <c r="BL19" s="917" t="s">
        <v>35</v>
      </c>
      <c r="BM19" s="908" t="s">
        <v>35</v>
      </c>
      <c r="BN19" s="912" t="s">
        <v>35</v>
      </c>
      <c r="BO19" s="912" t="s">
        <v>35</v>
      </c>
      <c r="BP19" s="912" t="s">
        <v>35</v>
      </c>
      <c r="BQ19" s="917" t="s">
        <v>35</v>
      </c>
      <c r="BR19" s="908" t="s">
        <v>35</v>
      </c>
      <c r="BS19" s="912" t="s">
        <v>35</v>
      </c>
      <c r="BT19" s="912" t="s">
        <v>35</v>
      </c>
      <c r="BU19" s="912" t="s">
        <v>35</v>
      </c>
      <c r="BV19" s="912" t="s">
        <v>35</v>
      </c>
      <c r="BW19" s="912" t="s">
        <v>35</v>
      </c>
      <c r="BX19" s="912" t="s">
        <v>35</v>
      </c>
      <c r="BY19" s="923" t="s">
        <v>35</v>
      </c>
      <c r="BZ19" s="923" t="s">
        <v>35</v>
      </c>
      <c r="CA19" s="923" t="s">
        <v>35</v>
      </c>
      <c r="CB19" s="968"/>
      <c r="CC19" s="968"/>
      <c r="CD19" s="968"/>
      <c r="CE19" s="968"/>
      <c r="CF19" s="968"/>
      <c r="CG19" s="968"/>
      <c r="CH19" s="968"/>
      <c r="CI19" s="968"/>
      <c r="CJ19" s="968"/>
      <c r="CK19" s="968"/>
      <c r="CL19" s="968"/>
      <c r="CM19" s="968"/>
      <c r="CN19" s="968"/>
      <c r="CO19" s="968"/>
      <c r="CP19" s="968"/>
      <c r="CQ19" s="968"/>
      <c r="CR19" s="968"/>
      <c r="CS19" s="968"/>
      <c r="CT19" s="968"/>
      <c r="CU19" s="968"/>
      <c r="CV19" s="968"/>
      <c r="CW19" s="968"/>
      <c r="CX19" s="968"/>
      <c r="CY19" s="968"/>
      <c r="CZ19" s="968"/>
    </row>
    <row r="20" s="138" customFormat="true" ht="15" customHeight="true" x14ac:dyDescent="0.2">
      <c r="A20" s="1147"/>
      <c r="B20" s="209" t="s">
        <v>22</v>
      </c>
      <c r="C20" s="841">
        <v>25.959123938239838</v>
      </c>
      <c r="D20" s="842">
        <v>22.758232436826404</v>
      </c>
      <c r="E20" s="842">
        <v>18.063396241063376</v>
      </c>
      <c r="F20" s="842">
        <v>8.7011324011796614</v>
      </c>
      <c r="G20" s="843">
        <v>1.3925498589111229</v>
      </c>
      <c r="H20" s="844">
        <v>3.9517735505390124</v>
      </c>
      <c r="I20" s="842">
        <v>4.3283304815880443</v>
      </c>
      <c r="J20" s="842">
        <v>0.71244613582749217</v>
      </c>
      <c r="K20" s="842">
        <v>1.5337675305072305</v>
      </c>
      <c r="L20" s="845">
        <v>1.1271281708771774</v>
      </c>
      <c r="M20" s="841">
        <v>26.36774806908468</v>
      </c>
      <c r="N20" s="842">
        <v>23.501845466432918</v>
      </c>
      <c r="O20" s="842">
        <v>22.088360684505314</v>
      </c>
      <c r="P20" s="842">
        <v>18.371017331078651</v>
      </c>
      <c r="Q20" s="843">
        <v>15.104420651361519</v>
      </c>
      <c r="R20" s="844">
        <v>0.19147084992601912</v>
      </c>
      <c r="S20" s="842">
        <v>2.839786368912395</v>
      </c>
      <c r="T20" s="842">
        <v>17.934211702013986</v>
      </c>
      <c r="U20" s="842">
        <v>24.473158126696461</v>
      </c>
      <c r="V20" s="842">
        <v>20.733187380231907</v>
      </c>
      <c r="W20" s="842">
        <v>12.049752888456254</v>
      </c>
      <c r="X20" s="842">
        <v>17.788930598726367</v>
      </c>
      <c r="Y20" s="842">
        <v>17.232399205717254</v>
      </c>
      <c r="Z20" s="842">
        <v>12.622625226914458</v>
      </c>
      <c r="AA20" s="845">
        <v>21.829874584785795</v>
      </c>
      <c r="AB20" s="276"/>
      <c r="AC20" s="276"/>
      <c r="AD20" s="276"/>
      <c r="AE20" s="276"/>
      <c r="AF20" s="276"/>
      <c r="AG20" s="276"/>
      <c r="AH20" s="276"/>
      <c r="AI20" s="276"/>
      <c r="AJ20" s="276"/>
      <c r="AK20" s="276"/>
      <c r="AL20" s="276"/>
      <c r="AM20" s="276"/>
      <c r="AN20" s="276"/>
      <c r="AO20" s="276"/>
      <c r="AP20" s="276"/>
      <c r="AQ20" s="276"/>
      <c r="AR20" s="276"/>
      <c r="AS20" s="276"/>
      <c r="AT20" s="276"/>
      <c r="AU20" s="276"/>
      <c r="AV20" s="276"/>
      <c r="AW20" s="276"/>
      <c r="AX20" s="276"/>
      <c r="AY20" s="276"/>
      <c r="AZ20" s="3"/>
      <c r="BA20" s="1165"/>
      <c r="BB20" s="262" t="s">
        <v>22</v>
      </c>
      <c r="BC20" s="908" t="s">
        <v>35</v>
      </c>
      <c r="BD20" s="912" t="s">
        <v>35</v>
      </c>
      <c r="BE20" s="912" t="s">
        <v>35</v>
      </c>
      <c r="BF20" s="912" t="s">
        <v>35</v>
      </c>
      <c r="BG20" s="917" t="s">
        <v>35</v>
      </c>
      <c r="BH20" s="908" t="s">
        <v>35</v>
      </c>
      <c r="BI20" s="912" t="s">
        <v>35</v>
      </c>
      <c r="BJ20" s="912" t="s">
        <v>35</v>
      </c>
      <c r="BK20" s="912" t="s">
        <v>35</v>
      </c>
      <c r="BL20" s="917" t="s">
        <v>35</v>
      </c>
      <c r="BM20" s="908" t="s">
        <v>35</v>
      </c>
      <c r="BN20" s="912" t="s">
        <v>35</v>
      </c>
      <c r="BO20" s="912" t="s">
        <v>35</v>
      </c>
      <c r="BP20" s="912" t="s">
        <v>35</v>
      </c>
      <c r="BQ20" s="917" t="s">
        <v>35</v>
      </c>
      <c r="BR20" s="908" t="s">
        <v>35</v>
      </c>
      <c r="BS20" s="912" t="s">
        <v>35</v>
      </c>
      <c r="BT20" s="912" t="s">
        <v>35</v>
      </c>
      <c r="BU20" s="912" t="s">
        <v>35</v>
      </c>
      <c r="BV20" s="912" t="s">
        <v>35</v>
      </c>
      <c r="BW20" s="912" t="s">
        <v>35</v>
      </c>
      <c r="BX20" s="912" t="s">
        <v>35</v>
      </c>
      <c r="BY20" s="923" t="s">
        <v>35</v>
      </c>
      <c r="BZ20" s="923" t="s">
        <v>35</v>
      </c>
      <c r="CA20" s="923" t="s">
        <v>35</v>
      </c>
      <c r="CB20" s="968"/>
      <c r="CC20" s="968"/>
      <c r="CD20" s="968"/>
      <c r="CE20" s="968"/>
      <c r="CF20" s="968"/>
      <c r="CG20" s="968"/>
      <c r="CH20" s="968"/>
      <c r="CI20" s="968"/>
      <c r="CJ20" s="968"/>
      <c r="CK20" s="968"/>
      <c r="CL20" s="968"/>
      <c r="CM20" s="968"/>
      <c r="CN20" s="968"/>
      <c r="CO20" s="968"/>
      <c r="CP20" s="968"/>
      <c r="CQ20" s="968"/>
      <c r="CR20" s="968"/>
      <c r="CS20" s="968"/>
      <c r="CT20" s="968"/>
      <c r="CU20" s="968"/>
      <c r="CV20" s="968"/>
      <c r="CW20" s="968"/>
      <c r="CX20" s="968"/>
      <c r="CY20" s="968"/>
      <c r="CZ20" s="968"/>
    </row>
    <row r="21" s="138" customFormat="true" ht="15" customHeight="true" x14ac:dyDescent="0.2">
      <c r="A21" s="1147"/>
      <c r="B21" s="209" t="s">
        <v>17</v>
      </c>
      <c r="C21" s="841">
        <v>16.66220449829073</v>
      </c>
      <c r="D21" s="842">
        <v>12.126901751363906</v>
      </c>
      <c r="E21" s="842">
        <v>10.387616975460997</v>
      </c>
      <c r="F21" s="842">
        <v>2.1388769143291384</v>
      </c>
      <c r="G21" s="843">
        <v>6.2780006088849899E-2</v>
      </c>
      <c r="H21" s="844">
        <v>1.238944197914432</v>
      </c>
      <c r="I21" s="842">
        <v>0</v>
      </c>
      <c r="J21" s="842">
        <v>0.17223231141980114</v>
      </c>
      <c r="K21" s="842">
        <v>0</v>
      </c>
      <c r="L21" s="845">
        <v>3.3909411415608381E-2</v>
      </c>
      <c r="M21" s="841">
        <v>17.036748443573853</v>
      </c>
      <c r="N21" s="842">
        <v>13.849333912729595</v>
      </c>
      <c r="O21" s="842">
        <v>12.1518887771973</v>
      </c>
      <c r="P21" s="842">
        <v>11.025936424842396</v>
      </c>
      <c r="Q21" s="843">
        <v>4.8010532081448103</v>
      </c>
      <c r="R21" s="844">
        <v>0</v>
      </c>
      <c r="S21" s="842">
        <v>0.17947655454550537</v>
      </c>
      <c r="T21" s="842">
        <v>8.0419844338278708</v>
      </c>
      <c r="U21" s="842">
        <v>7.6811572471955341</v>
      </c>
      <c r="V21" s="842">
        <v>7.9878336942568362</v>
      </c>
      <c r="W21" s="842">
        <v>13.343856786840643</v>
      </c>
      <c r="X21" s="842">
        <v>18.69949589522972</v>
      </c>
      <c r="Y21" s="842">
        <v>5.8198361084629484</v>
      </c>
      <c r="Z21" s="842">
        <v>8.0143197042916245</v>
      </c>
      <c r="AA21" s="845">
        <v>7.6080364036831565</v>
      </c>
      <c r="AB21" s="276"/>
      <c r="AC21" s="276"/>
      <c r="AD21" s="276"/>
      <c r="AE21" s="276"/>
      <c r="AF21" s="276"/>
      <c r="AG21" s="276"/>
      <c r="AH21" s="276"/>
      <c r="AI21" s="276"/>
      <c r="AJ21" s="276"/>
      <c r="AK21" s="276"/>
      <c r="AL21" s="276"/>
      <c r="AM21" s="276"/>
      <c r="AN21" s="276"/>
      <c r="AO21" s="276"/>
      <c r="AP21" s="276"/>
      <c r="AQ21" s="276"/>
      <c r="AR21" s="276"/>
      <c r="AS21" s="276"/>
      <c r="AT21" s="276"/>
      <c r="AU21" s="276"/>
      <c r="AV21" s="276"/>
      <c r="AW21" s="276"/>
      <c r="AX21" s="276"/>
      <c r="AY21" s="276"/>
      <c r="AZ21" s="3"/>
      <c r="BA21" s="1165"/>
      <c r="BB21" s="262" t="s">
        <v>17</v>
      </c>
      <c r="BC21" s="908" t="s">
        <v>35</v>
      </c>
      <c r="BD21" s="912" t="s">
        <v>35</v>
      </c>
      <c r="BE21" s="912" t="s">
        <v>35</v>
      </c>
      <c r="BF21" s="912" t="s">
        <v>35</v>
      </c>
      <c r="BG21" s="917" t="s">
        <v>35</v>
      </c>
      <c r="BH21" s="908" t="s">
        <v>35</v>
      </c>
      <c r="BI21" s="912" t="s">
        <v>35</v>
      </c>
      <c r="BJ21" s="912" t="s">
        <v>35</v>
      </c>
      <c r="BK21" s="912" t="s">
        <v>35</v>
      </c>
      <c r="BL21" s="917" t="s">
        <v>35</v>
      </c>
      <c r="BM21" s="908" t="s">
        <v>35</v>
      </c>
      <c r="BN21" s="912" t="s">
        <v>35</v>
      </c>
      <c r="BO21" s="912" t="s">
        <v>35</v>
      </c>
      <c r="BP21" s="912" t="s">
        <v>35</v>
      </c>
      <c r="BQ21" s="917" t="s">
        <v>35</v>
      </c>
      <c r="BR21" s="908" t="s">
        <v>35</v>
      </c>
      <c r="BS21" s="912" t="s">
        <v>35</v>
      </c>
      <c r="BT21" s="912" t="s">
        <v>35</v>
      </c>
      <c r="BU21" s="912" t="s">
        <v>35</v>
      </c>
      <c r="BV21" s="912" t="s">
        <v>35</v>
      </c>
      <c r="BW21" s="912" t="s">
        <v>35</v>
      </c>
      <c r="BX21" s="912" t="s">
        <v>35</v>
      </c>
      <c r="BY21" s="923" t="s">
        <v>35</v>
      </c>
      <c r="BZ21" s="923" t="s">
        <v>35</v>
      </c>
      <c r="CA21" s="923" t="s">
        <v>35</v>
      </c>
      <c r="CB21" s="968"/>
      <c r="CC21" s="968"/>
      <c r="CD21" s="968"/>
      <c r="CE21" s="968"/>
      <c r="CF21" s="968"/>
      <c r="CG21" s="968"/>
      <c r="CH21" s="968"/>
      <c r="CI21" s="968"/>
      <c r="CJ21" s="968"/>
      <c r="CK21" s="968"/>
      <c r="CL21" s="968"/>
      <c r="CM21" s="968"/>
      <c r="CN21" s="968"/>
      <c r="CO21" s="968"/>
      <c r="CP21" s="968"/>
      <c r="CQ21" s="968"/>
      <c r="CR21" s="968"/>
      <c r="CS21" s="968"/>
      <c r="CT21" s="968"/>
      <c r="CU21" s="968"/>
      <c r="CV21" s="968"/>
      <c r="CW21" s="968"/>
      <c r="CX21" s="968"/>
      <c r="CY21" s="968"/>
      <c r="CZ21" s="968"/>
    </row>
    <row r="22" s="138" customFormat="true" ht="15" customHeight="true" x14ac:dyDescent="0.2">
      <c r="A22" s="1147" t="s">
        <v>54</v>
      </c>
      <c r="B22" s="209" t="s">
        <v>49</v>
      </c>
      <c r="C22" s="841">
        <v>28.313163319584778</v>
      </c>
      <c r="D22" s="842">
        <v>24.049116170428725</v>
      </c>
      <c r="E22" s="842">
        <v>20.891652740940934</v>
      </c>
      <c r="F22" s="842">
        <v>7.7571035892166034</v>
      </c>
      <c r="G22" s="843">
        <v>3.3860186911505998</v>
      </c>
      <c r="H22" s="844">
        <v>4.3094709414907477</v>
      </c>
      <c r="I22" s="842">
        <v>1.9478687585854577</v>
      </c>
      <c r="J22" s="842">
        <v>4.1476155452503267</v>
      </c>
      <c r="K22" s="842">
        <v>2.1201223598694283</v>
      </c>
      <c r="L22" s="845">
        <v>4.441041801601771</v>
      </c>
      <c r="M22" s="841">
        <v>29.539367884594075</v>
      </c>
      <c r="N22" s="842">
        <v>24.849713385254407</v>
      </c>
      <c r="O22" s="842">
        <v>24.102587444579861</v>
      </c>
      <c r="P22" s="842">
        <v>18.652503076261702</v>
      </c>
      <c r="Q22" s="843">
        <v>16.935704858633553</v>
      </c>
      <c r="R22" s="844">
        <v>0</v>
      </c>
      <c r="S22" s="842">
        <v>3.569391774488019</v>
      </c>
      <c r="T22" s="842">
        <v>10.033423445453803</v>
      </c>
      <c r="U22" s="842">
        <v>22.656332552590712</v>
      </c>
      <c r="V22" s="842">
        <v>12.83694754584487</v>
      </c>
      <c r="W22" s="842">
        <v>19.016075859067765</v>
      </c>
      <c r="X22" s="842">
        <v>20.21732311149302</v>
      </c>
      <c r="Y22" s="842">
        <v>37.928179813381682</v>
      </c>
      <c r="Z22" s="842">
        <v>29.938879490054056</v>
      </c>
      <c r="AA22" s="845">
        <v>16.713457173726816</v>
      </c>
      <c r="AB22" s="276"/>
      <c r="AC22" s="276"/>
      <c r="AD22" s="276"/>
      <c r="AE22" s="276"/>
      <c r="AF22" s="276"/>
      <c r="AG22" s="276"/>
      <c r="AH22" s="276"/>
      <c r="AI22" s="276"/>
      <c r="AJ22" s="276"/>
      <c r="AK22" s="276"/>
      <c r="AL22" s="276"/>
      <c r="AM22" s="276"/>
      <c r="AN22" s="276"/>
      <c r="AO22" s="276"/>
      <c r="AP22" s="276"/>
      <c r="AQ22" s="276"/>
      <c r="AR22" s="276"/>
      <c r="AS22" s="276"/>
      <c r="AT22" s="276"/>
      <c r="AU22" s="276"/>
      <c r="AV22" s="276"/>
      <c r="AW22" s="276"/>
      <c r="AX22" s="276"/>
      <c r="AY22" s="276"/>
      <c r="AZ22" s="3"/>
      <c r="BA22" s="1165" t="s">
        <v>54</v>
      </c>
      <c r="BB22" s="262" t="s">
        <v>49</v>
      </c>
      <c r="BC22" s="908" t="s">
        <v>35</v>
      </c>
      <c r="BD22" s="912" t="s">
        <v>35</v>
      </c>
      <c r="BE22" s="912" t="s">
        <v>35</v>
      </c>
      <c r="BF22" s="912" t="s">
        <v>35</v>
      </c>
      <c r="BG22" s="917" t="s">
        <v>35</v>
      </c>
      <c r="BH22" s="908" t="s">
        <v>35</v>
      </c>
      <c r="BI22" s="912" t="s">
        <v>35</v>
      </c>
      <c r="BJ22" s="912" t="s">
        <v>35</v>
      </c>
      <c r="BK22" s="912" t="s">
        <v>35</v>
      </c>
      <c r="BL22" s="917" t="s">
        <v>35</v>
      </c>
      <c r="BM22" s="908" t="s">
        <v>35</v>
      </c>
      <c r="BN22" s="912" t="s">
        <v>35</v>
      </c>
      <c r="BO22" s="912" t="s">
        <v>35</v>
      </c>
      <c r="BP22" s="912" t="s">
        <v>35</v>
      </c>
      <c r="BQ22" s="917" t="s">
        <v>35</v>
      </c>
      <c r="BR22" s="908" t="s">
        <v>35</v>
      </c>
      <c r="BS22" s="912" t="s">
        <v>35</v>
      </c>
      <c r="BT22" s="912" t="s">
        <v>35</v>
      </c>
      <c r="BU22" s="912" t="s">
        <v>35</v>
      </c>
      <c r="BV22" s="912" t="s">
        <v>35</v>
      </c>
      <c r="BW22" s="912" t="s">
        <v>35</v>
      </c>
      <c r="BX22" s="912" t="s">
        <v>35</v>
      </c>
      <c r="BY22" s="923" t="s">
        <v>35</v>
      </c>
      <c r="BZ22" s="923" t="s">
        <v>35</v>
      </c>
      <c r="CA22" s="923" t="s">
        <v>35</v>
      </c>
      <c r="CB22" s="968"/>
      <c r="CC22" s="968"/>
      <c r="CD22" s="968"/>
      <c r="CE22" s="968"/>
      <c r="CF22" s="968"/>
      <c r="CG22" s="968"/>
      <c r="CH22" s="968"/>
      <c r="CI22" s="968"/>
      <c r="CJ22" s="968"/>
      <c r="CK22" s="968"/>
      <c r="CL22" s="968"/>
      <c r="CM22" s="968"/>
      <c r="CN22" s="968"/>
      <c r="CO22" s="968"/>
      <c r="CP22" s="968"/>
      <c r="CQ22" s="968"/>
      <c r="CR22" s="968"/>
      <c r="CS22" s="968"/>
      <c r="CT22" s="968"/>
      <c r="CU22" s="968"/>
      <c r="CV22" s="968"/>
      <c r="CW22" s="968"/>
      <c r="CX22" s="968"/>
      <c r="CY22" s="968"/>
      <c r="CZ22" s="968"/>
    </row>
    <row r="23" s="138" customFormat="true" ht="15" customHeight="true" x14ac:dyDescent="0.2">
      <c r="A23" s="1148"/>
      <c r="B23" s="210" t="s">
        <v>48</v>
      </c>
      <c r="C23" s="847">
        <v>71.68683668041524</v>
      </c>
      <c r="D23" s="848">
        <v>75.950883829571353</v>
      </c>
      <c r="E23" s="848">
        <v>79.108347259059073</v>
      </c>
      <c r="F23" s="848">
        <v>92.242896410783459</v>
      </c>
      <c r="G23" s="849">
        <v>96.61398130884939</v>
      </c>
      <c r="H23" s="850">
        <v>95.690529058509327</v>
      </c>
      <c r="I23" s="848">
        <v>98.052131241414543</v>
      </c>
      <c r="J23" s="848">
        <v>95.852384454749682</v>
      </c>
      <c r="K23" s="848">
        <v>97.87987764013063</v>
      </c>
      <c r="L23" s="851">
        <v>95.558958198398315</v>
      </c>
      <c r="M23" s="847">
        <v>70.460632115405829</v>
      </c>
      <c r="N23" s="848">
        <v>75.150286614745539</v>
      </c>
      <c r="O23" s="848">
        <v>75.89741255542009</v>
      </c>
      <c r="P23" s="848">
        <v>81.347496923738404</v>
      </c>
      <c r="Q23" s="849">
        <v>83.064295141366514</v>
      </c>
      <c r="R23" s="850">
        <v>100</v>
      </c>
      <c r="S23" s="848">
        <v>96.430608225511946</v>
      </c>
      <c r="T23" s="848">
        <v>89.96657655454618</v>
      </c>
      <c r="U23" s="848">
        <v>77.343667447409231</v>
      </c>
      <c r="V23" s="848">
        <v>87.163052454154894</v>
      </c>
      <c r="W23" s="848">
        <v>80.983924140932174</v>
      </c>
      <c r="X23" s="848">
        <v>79.782676888507012</v>
      </c>
      <c r="Y23" s="848">
        <v>62.071820186618467</v>
      </c>
      <c r="Z23" s="848">
        <v>70.061120509946136</v>
      </c>
      <c r="AA23" s="851">
        <v>83.286542826273063</v>
      </c>
      <c r="AB23" s="276"/>
      <c r="AC23" s="276"/>
      <c r="AD23" s="276"/>
      <c r="AE23" s="276"/>
      <c r="AF23" s="276"/>
      <c r="AG23" s="276"/>
      <c r="AH23" s="276"/>
      <c r="AI23" s="276"/>
      <c r="AJ23" s="276"/>
      <c r="AK23" s="276"/>
      <c r="AL23" s="276"/>
      <c r="AM23" s="276"/>
      <c r="AN23" s="276"/>
      <c r="AO23" s="276"/>
      <c r="AP23" s="276"/>
      <c r="AQ23" s="276"/>
      <c r="AR23" s="276"/>
      <c r="AS23" s="276"/>
      <c r="AT23" s="276"/>
      <c r="AU23" s="276"/>
      <c r="AV23" s="276"/>
      <c r="AW23" s="276"/>
      <c r="AX23" s="276"/>
      <c r="AY23" s="276"/>
      <c r="AZ23" s="3"/>
      <c r="BA23" s="1166"/>
      <c r="BB23" s="263" t="s">
        <v>48</v>
      </c>
      <c r="BC23" s="909" t="s">
        <v>35</v>
      </c>
      <c r="BD23" s="913" t="s">
        <v>35</v>
      </c>
      <c r="BE23" s="913" t="s">
        <v>35</v>
      </c>
      <c r="BF23" s="913" t="s">
        <v>35</v>
      </c>
      <c r="BG23" s="918" t="s">
        <v>35</v>
      </c>
      <c r="BH23" s="909" t="s">
        <v>35</v>
      </c>
      <c r="BI23" s="913" t="s">
        <v>35</v>
      </c>
      <c r="BJ23" s="913" t="s">
        <v>35</v>
      </c>
      <c r="BK23" s="913" t="s">
        <v>35</v>
      </c>
      <c r="BL23" s="918" t="s">
        <v>35</v>
      </c>
      <c r="BM23" s="909" t="s">
        <v>35</v>
      </c>
      <c r="BN23" s="913" t="s">
        <v>35</v>
      </c>
      <c r="BO23" s="913" t="s">
        <v>35</v>
      </c>
      <c r="BP23" s="913" t="s">
        <v>35</v>
      </c>
      <c r="BQ23" s="918" t="s">
        <v>35</v>
      </c>
      <c r="BR23" s="909" t="s">
        <v>35</v>
      </c>
      <c r="BS23" s="913" t="s">
        <v>35</v>
      </c>
      <c r="BT23" s="913" t="s">
        <v>35</v>
      </c>
      <c r="BU23" s="913" t="s">
        <v>35</v>
      </c>
      <c r="BV23" s="913" t="s">
        <v>35</v>
      </c>
      <c r="BW23" s="913" t="s">
        <v>35</v>
      </c>
      <c r="BX23" s="913" t="s">
        <v>35</v>
      </c>
      <c r="BY23" s="924" t="s">
        <v>35</v>
      </c>
      <c r="BZ23" s="924" t="s">
        <v>35</v>
      </c>
      <c r="CA23" s="924" t="s">
        <v>35</v>
      </c>
      <c r="CB23" s="968"/>
      <c r="CC23" s="968"/>
      <c r="CD23" s="968"/>
      <c r="CE23" s="968"/>
      <c r="CF23" s="968"/>
      <c r="CG23" s="968"/>
      <c r="CH23" s="968"/>
      <c r="CI23" s="968"/>
      <c r="CJ23" s="968"/>
      <c r="CK23" s="968"/>
      <c r="CL23" s="968"/>
      <c r="CM23" s="968"/>
      <c r="CN23" s="968"/>
      <c r="CO23" s="968"/>
      <c r="CP23" s="968"/>
      <c r="CQ23" s="968"/>
      <c r="CR23" s="968"/>
      <c r="CS23" s="968"/>
      <c r="CT23" s="968"/>
      <c r="CU23" s="968"/>
      <c r="CV23" s="968"/>
      <c r="CW23" s="968"/>
      <c r="CX23" s="968"/>
      <c r="CY23" s="968"/>
      <c r="CZ23" s="968"/>
    </row>
    <row r="24" s="134" customFormat="true" ht="15" hidden="true" customHeight="true" x14ac:dyDescent="0.2">
      <c r="A24" s="1159" t="s">
        <v>47</v>
      </c>
      <c r="B24" s="206" t="s">
        <v>59</v>
      </c>
      <c r="C24" s="215"/>
      <c r="D24" s="216"/>
      <c r="E24" s="216"/>
      <c r="F24" s="216"/>
      <c r="G24" s="217"/>
      <c r="H24" s="218"/>
      <c r="I24" s="216"/>
      <c r="J24" s="216"/>
      <c r="K24" s="216"/>
      <c r="L24" s="219"/>
      <c r="M24" s="215"/>
      <c r="N24" s="216"/>
      <c r="O24" s="216"/>
      <c r="P24" s="216"/>
      <c r="Q24" s="217"/>
      <c r="R24" s="218"/>
      <c r="S24" s="216"/>
      <c r="T24" s="216"/>
      <c r="U24" s="216"/>
      <c r="V24" s="216"/>
      <c r="W24" s="216"/>
      <c r="X24" s="216"/>
      <c r="Y24" s="216"/>
      <c r="Z24" s="216"/>
      <c r="AA24" s="219"/>
      <c r="AB24" s="738"/>
      <c r="AC24" s="738"/>
      <c r="AD24" s="738"/>
      <c r="AE24" s="738"/>
      <c r="AF24" s="738"/>
      <c r="AG24" s="738"/>
      <c r="AH24" s="738"/>
      <c r="AI24" s="738"/>
      <c r="AJ24" s="738"/>
      <c r="AK24" s="738"/>
      <c r="AL24" s="738"/>
      <c r="AM24" s="738"/>
      <c r="AN24" s="738"/>
      <c r="AO24" s="738"/>
      <c r="AP24" s="738"/>
      <c r="AQ24" s="738"/>
      <c r="AR24" s="738"/>
      <c r="AS24" s="738"/>
      <c r="AT24" s="738"/>
      <c r="AU24" s="738"/>
      <c r="AV24" s="738"/>
      <c r="AW24" s="738"/>
      <c r="AX24" s="738"/>
      <c r="AY24" s="738"/>
      <c r="AZ24" s="173"/>
      <c r="BB24" s="136"/>
      <c r="BZ24" s="173"/>
      <c r="CA24" s="173"/>
      <c r="CB24" s="173"/>
      <c r="CC24" s="173"/>
      <c r="CD24" s="173"/>
      <c r="CE24" s="173"/>
      <c r="CF24" s="173"/>
      <c r="CG24" s="173"/>
      <c r="CH24" s="173"/>
      <c r="CI24" s="173"/>
      <c r="CJ24" s="173"/>
      <c r="CK24" s="173"/>
      <c r="CL24" s="173"/>
      <c r="CM24" s="173"/>
      <c r="CN24" s="173"/>
      <c r="CO24" s="173"/>
      <c r="CP24" s="173"/>
      <c r="CQ24" s="173"/>
      <c r="CR24" s="173"/>
      <c r="CS24" s="173"/>
      <c r="CT24" s="173"/>
      <c r="CU24" s="173"/>
      <c r="CV24" s="173"/>
      <c r="CW24" s="173"/>
      <c r="CX24" s="173"/>
      <c r="CY24" s="173"/>
      <c r="CZ24" s="173"/>
    </row>
    <row r="25" s="134" customFormat="true" ht="15" hidden="true" customHeight="true" x14ac:dyDescent="0.2">
      <c r="A25" s="1160"/>
      <c r="B25" s="202" t="s">
        <v>58</v>
      </c>
      <c r="C25" s="220"/>
      <c r="D25" s="221"/>
      <c r="E25" s="221"/>
      <c r="F25" s="221"/>
      <c r="G25" s="222"/>
      <c r="H25" s="223"/>
      <c r="I25" s="221"/>
      <c r="J25" s="221"/>
      <c r="K25" s="221"/>
      <c r="L25" s="224"/>
      <c r="M25" s="220"/>
      <c r="N25" s="221"/>
      <c r="O25" s="221"/>
      <c r="P25" s="221"/>
      <c r="Q25" s="222"/>
      <c r="R25" s="223"/>
      <c r="S25" s="221"/>
      <c r="T25" s="221"/>
      <c r="U25" s="221"/>
      <c r="V25" s="221"/>
      <c r="W25" s="221"/>
      <c r="X25" s="221"/>
      <c r="Y25" s="221"/>
      <c r="Z25" s="221"/>
      <c r="AA25" s="224"/>
      <c r="AB25" s="738"/>
      <c r="AC25" s="738"/>
      <c r="AD25" s="738"/>
      <c r="AE25" s="738"/>
      <c r="AF25" s="738"/>
      <c r="AG25" s="738"/>
      <c r="AH25" s="738"/>
      <c r="AI25" s="738"/>
      <c r="AJ25" s="738"/>
      <c r="AK25" s="738"/>
      <c r="AL25" s="738"/>
      <c r="AM25" s="738"/>
      <c r="AN25" s="738"/>
      <c r="AO25" s="738"/>
      <c r="AP25" s="738"/>
      <c r="AQ25" s="738"/>
      <c r="AR25" s="738"/>
      <c r="AS25" s="738"/>
      <c r="AT25" s="738"/>
      <c r="AU25" s="738"/>
      <c r="AV25" s="738"/>
      <c r="AW25" s="738"/>
      <c r="AX25" s="738"/>
      <c r="AY25" s="738"/>
      <c r="AZ25" s="173"/>
      <c r="BB25" s="136"/>
      <c r="BZ25" s="173"/>
      <c r="CA25" s="173"/>
      <c r="CB25" s="173"/>
      <c r="CC25" s="173"/>
      <c r="CD25" s="173"/>
      <c r="CE25" s="173"/>
      <c r="CF25" s="173"/>
      <c r="CG25" s="173"/>
      <c r="CH25" s="173"/>
      <c r="CI25" s="173"/>
      <c r="CJ25" s="173"/>
      <c r="CK25" s="173"/>
      <c r="CL25" s="173"/>
      <c r="CM25" s="173"/>
      <c r="CN25" s="173"/>
      <c r="CO25" s="173"/>
      <c r="CP25" s="173"/>
      <c r="CQ25" s="173"/>
      <c r="CR25" s="173"/>
      <c r="CS25" s="173"/>
      <c r="CT25" s="173"/>
      <c r="CU25" s="173"/>
      <c r="CV25" s="173"/>
      <c r="CW25" s="173"/>
      <c r="CX25" s="173"/>
      <c r="CY25" s="173"/>
      <c r="CZ25" s="173"/>
    </row>
    <row r="26" s="134" customFormat="true" ht="15" hidden="true" customHeight="true" x14ac:dyDescent="0.2">
      <c r="A26" s="1161"/>
      <c r="B26" s="203" t="s">
        <v>46</v>
      </c>
      <c r="C26" s="225"/>
      <c r="D26" s="226"/>
      <c r="E26" s="226"/>
      <c r="F26" s="226"/>
      <c r="G26" s="227"/>
      <c r="H26" s="228"/>
      <c r="I26" s="226"/>
      <c r="J26" s="226"/>
      <c r="K26" s="226"/>
      <c r="L26" s="229"/>
      <c r="M26" s="225"/>
      <c r="N26" s="226"/>
      <c r="O26" s="226"/>
      <c r="P26" s="226"/>
      <c r="Q26" s="227"/>
      <c r="R26" s="962"/>
      <c r="S26" s="963"/>
      <c r="T26" s="963"/>
      <c r="U26" s="963"/>
      <c r="V26" s="963"/>
      <c r="W26" s="963"/>
      <c r="X26" s="963"/>
      <c r="Y26" s="963"/>
      <c r="Z26" s="963"/>
      <c r="AA26" s="964"/>
      <c r="AB26" s="738"/>
      <c r="AC26" s="738"/>
      <c r="AD26" s="738"/>
      <c r="AE26" s="738"/>
      <c r="AF26" s="738"/>
      <c r="AG26" s="738"/>
      <c r="AH26" s="738"/>
      <c r="AI26" s="738"/>
      <c r="AJ26" s="738"/>
      <c r="AK26" s="738"/>
      <c r="AL26" s="738"/>
      <c r="AM26" s="738"/>
      <c r="AN26" s="738"/>
      <c r="AO26" s="738"/>
      <c r="AP26" s="738"/>
      <c r="AQ26" s="738"/>
      <c r="AR26" s="738"/>
      <c r="AS26" s="738"/>
      <c r="AT26" s="738"/>
      <c r="AU26" s="738"/>
      <c r="AV26" s="738"/>
      <c r="AW26" s="738"/>
      <c r="AX26" s="738"/>
      <c r="AY26" s="738"/>
      <c r="AZ26" s="173"/>
      <c r="BB26" s="136"/>
      <c r="BZ26" s="173"/>
      <c r="CA26" s="173"/>
      <c r="CB26" s="173"/>
      <c r="CC26" s="173"/>
      <c r="CD26" s="173"/>
      <c r="CE26" s="173"/>
      <c r="CF26" s="173"/>
      <c r="CG26" s="173"/>
      <c r="CH26" s="173"/>
      <c r="CI26" s="173"/>
      <c r="CJ26" s="173"/>
      <c r="CK26" s="173"/>
      <c r="CL26" s="173"/>
      <c r="CM26" s="173"/>
      <c r="CN26" s="173"/>
      <c r="CO26" s="173"/>
      <c r="CP26" s="173"/>
      <c r="CQ26" s="173"/>
      <c r="CR26" s="173"/>
      <c r="CS26" s="173"/>
      <c r="CT26" s="173"/>
      <c r="CU26" s="173"/>
      <c r="CV26" s="173"/>
      <c r="CW26" s="173"/>
      <c r="CX26" s="173"/>
      <c r="CY26" s="173"/>
      <c r="CZ26" s="173"/>
    </row>
    <row r="27" s="138" customFormat="true" ht="15" customHeight="true" x14ac:dyDescent="0.2">
      <c r="A27" s="133"/>
      <c r="B27" s="205"/>
      <c r="C27" s="1162" t="s">
        <v>115</v>
      </c>
      <c r="D27" s="1163"/>
      <c r="E27" s="1163"/>
      <c r="F27" s="1163"/>
      <c r="G27" s="1164"/>
      <c r="H27" s="1140" t="s">
        <v>38</v>
      </c>
      <c r="I27" s="1141"/>
      <c r="J27" s="1141"/>
      <c r="K27" s="1141"/>
      <c r="L27" s="1142"/>
      <c r="M27" s="1158" t="s">
        <v>37</v>
      </c>
      <c r="N27" s="1141"/>
      <c r="O27" s="1141"/>
      <c r="P27" s="1141"/>
      <c r="Q27" s="1142"/>
      <c r="R27" s="961" t="s">
        <v>141</v>
      </c>
      <c r="S27" s="265"/>
      <c r="T27" s="265"/>
      <c r="U27" s="265"/>
      <c r="V27" s="265"/>
      <c r="W27" s="265"/>
      <c r="X27" s="265"/>
      <c r="Y27" s="265"/>
      <c r="Z27" s="265"/>
      <c r="AA27" s="265"/>
      <c r="AB27" s="276"/>
      <c r="AC27" s="276"/>
      <c r="AD27" s="276"/>
      <c r="AE27" s="276"/>
      <c r="AF27" s="276"/>
      <c r="AG27" s="276"/>
      <c r="AH27" s="276"/>
      <c r="AI27" s="276"/>
      <c r="AJ27" s="276"/>
      <c r="AK27" s="276"/>
      <c r="AL27" s="276"/>
      <c r="AM27" s="276"/>
      <c r="AN27" s="276"/>
      <c r="AO27" s="276"/>
      <c r="AP27" s="276"/>
      <c r="AQ27" s="276"/>
      <c r="AR27" s="276"/>
      <c r="AS27" s="276"/>
      <c r="AT27" s="276"/>
      <c r="AU27" s="276"/>
      <c r="AV27" s="276"/>
      <c r="AW27" s="276"/>
      <c r="AX27" s="276"/>
      <c r="AY27" s="276"/>
      <c r="AZ27" s="3"/>
      <c r="BA27" s="174" t="s">
        <v>131</v>
      </c>
      <c r="BB27" s="118" t="s">
        <v>96</v>
      </c>
      <c r="BC27" s="1143" t="s">
        <v>115</v>
      </c>
      <c r="BD27" s="1144"/>
      <c r="BE27" s="1144"/>
      <c r="BF27" s="1144"/>
      <c r="BG27" s="1167"/>
      <c r="BH27" s="1143" t="s">
        <v>38</v>
      </c>
      <c r="BI27" s="1144"/>
      <c r="BJ27" s="1144"/>
      <c r="BK27" s="1144"/>
      <c r="BL27" s="1167"/>
      <c r="BM27" s="1143" t="s">
        <v>37</v>
      </c>
      <c r="BN27" s="1144"/>
      <c r="BO27" s="1144"/>
      <c r="BP27" s="1144"/>
      <c r="BQ27" s="1145"/>
      <c r="BR27" s="956" t="s">
        <v>141</v>
      </c>
      <c r="BS27" s="265"/>
      <c r="BT27" s="265"/>
      <c r="BU27" s="265"/>
      <c r="BV27" s="265"/>
      <c r="BW27" s="265"/>
      <c r="BX27" s="265"/>
      <c r="BY27" s="265"/>
      <c r="BZ27" s="279"/>
      <c r="CA27" s="279"/>
      <c r="CB27" s="172"/>
      <c r="CC27" s="172"/>
      <c r="CD27" s="172"/>
      <c r="CE27" s="172"/>
      <c r="CF27" s="172"/>
      <c r="CG27" s="172"/>
      <c r="CH27" s="172"/>
      <c r="CI27" s="172"/>
      <c r="CJ27" s="172"/>
      <c r="CK27" s="172"/>
      <c r="CL27" s="172"/>
      <c r="CM27" s="172"/>
      <c r="CN27" s="172"/>
      <c r="CO27" s="172"/>
      <c r="CP27" s="172"/>
      <c r="CQ27" s="172"/>
      <c r="CR27" s="172"/>
      <c r="CS27" s="172"/>
      <c r="CT27" s="172"/>
      <c r="CU27" s="172"/>
      <c r="CV27" s="172"/>
      <c r="CW27" s="172"/>
      <c r="CX27" s="172"/>
      <c r="CY27" s="172"/>
      <c r="CZ27" s="172"/>
    </row>
    <row r="28" s="138" customFormat="true" ht="24" x14ac:dyDescent="0.2">
      <c r="A28" s="159" t="s">
        <v>69</v>
      </c>
      <c r="B28" s="205"/>
      <c r="C28" s="251" t="s">
        <v>0</v>
      </c>
      <c r="D28" s="252" t="s">
        <v>1</v>
      </c>
      <c r="E28" s="252" t="s">
        <v>2</v>
      </c>
      <c r="F28" s="252" t="s">
        <v>3</v>
      </c>
      <c r="G28" s="253" t="s">
        <v>4</v>
      </c>
      <c r="H28" s="212" t="s">
        <v>0</v>
      </c>
      <c r="I28" s="211" t="s">
        <v>1</v>
      </c>
      <c r="J28" s="211" t="s">
        <v>2</v>
      </c>
      <c r="K28" s="211" t="s">
        <v>3</v>
      </c>
      <c r="L28" s="214" t="s">
        <v>4</v>
      </c>
      <c r="M28" s="213" t="s">
        <v>0</v>
      </c>
      <c r="N28" s="211" t="s">
        <v>1</v>
      </c>
      <c r="O28" s="211" t="s">
        <v>2</v>
      </c>
      <c r="P28" s="211" t="s">
        <v>3</v>
      </c>
      <c r="Q28" s="284" t="s">
        <v>4</v>
      </c>
      <c r="R28" s="212" t="s">
        <v>248</v>
      </c>
      <c r="S28" s="211" t="s">
        <v>249</v>
      </c>
      <c r="T28" s="211" t="s">
        <v>250</v>
      </c>
      <c r="U28" s="211" t="s">
        <v>251</v>
      </c>
      <c r="V28" s="211" t="s">
        <v>252</v>
      </c>
      <c r="W28" s="211" t="s">
        <v>253</v>
      </c>
      <c r="X28" s="211" t="s">
        <v>254</v>
      </c>
      <c r="Y28" s="211" t="s">
        <v>476</v>
      </c>
      <c r="Z28" s="211" t="s">
        <v>477</v>
      </c>
      <c r="AA28" s="214" t="s">
        <v>257</v>
      </c>
      <c r="AB28" s="276"/>
      <c r="AC28" s="276"/>
      <c r="AD28" s="276"/>
      <c r="AE28" s="276"/>
      <c r="AF28" s="276"/>
      <c r="AG28" s="276"/>
      <c r="AH28" s="276"/>
      <c r="AI28" s="276"/>
      <c r="AJ28" s="276"/>
      <c r="AK28" s="276"/>
      <c r="AL28" s="276"/>
      <c r="AM28" s="276"/>
      <c r="AN28" s="276"/>
      <c r="AO28" s="276"/>
      <c r="AP28" s="276"/>
      <c r="AQ28" s="276"/>
      <c r="AR28" s="276"/>
      <c r="AS28" s="276"/>
      <c r="AT28" s="276"/>
      <c r="AU28" s="276"/>
      <c r="AV28" s="276"/>
      <c r="AW28" s="276"/>
      <c r="AX28" s="276"/>
      <c r="AY28" s="276"/>
      <c r="AZ28" s="3"/>
      <c r="BA28" s="159" t="s">
        <v>120</v>
      </c>
      <c r="BB28" s="158"/>
      <c r="BC28" s="297" t="s">
        <v>0</v>
      </c>
      <c r="BD28" s="435" t="s">
        <v>1</v>
      </c>
      <c r="BE28" s="435" t="s">
        <v>2</v>
      </c>
      <c r="BF28" s="435" t="s">
        <v>3</v>
      </c>
      <c r="BG28" s="298" t="s">
        <v>4</v>
      </c>
      <c r="BH28" s="297" t="s">
        <v>0</v>
      </c>
      <c r="BI28" s="435" t="s">
        <v>1</v>
      </c>
      <c r="BJ28" s="435" t="s">
        <v>2</v>
      </c>
      <c r="BK28" s="435" t="s">
        <v>3</v>
      </c>
      <c r="BL28" s="298" t="s">
        <v>4</v>
      </c>
      <c r="BM28" s="297" t="s">
        <v>0</v>
      </c>
      <c r="BN28" s="435" t="s">
        <v>1</v>
      </c>
      <c r="BO28" s="435" t="s">
        <v>2</v>
      </c>
      <c r="BP28" s="435" t="s">
        <v>3</v>
      </c>
      <c r="BQ28" s="298" t="s">
        <v>4</v>
      </c>
      <c r="BR28" s="297" t="s">
        <v>248</v>
      </c>
      <c r="BS28" s="435" t="s">
        <v>249</v>
      </c>
      <c r="BT28" s="435" t="s">
        <v>250</v>
      </c>
      <c r="BU28" s="435" t="s">
        <v>251</v>
      </c>
      <c r="BV28" s="435" t="s">
        <v>252</v>
      </c>
      <c r="BW28" s="435" t="s">
        <v>253</v>
      </c>
      <c r="BX28" s="435" t="s">
        <v>254</v>
      </c>
      <c r="BY28" s="436" t="s">
        <v>476</v>
      </c>
      <c r="BZ28" s="436" t="s">
        <v>477</v>
      </c>
      <c r="CA28" s="436" t="s">
        <v>257</v>
      </c>
      <c r="CB28" s="2"/>
      <c r="CC28" s="2"/>
      <c r="CD28" s="2"/>
      <c r="CE28" s="2"/>
      <c r="CF28" s="2"/>
      <c r="CG28" s="2"/>
      <c r="CH28" s="2"/>
      <c r="CI28" s="2"/>
      <c r="CJ28" s="2"/>
      <c r="CK28" s="2"/>
      <c r="CL28" s="2"/>
      <c r="CM28" s="2"/>
      <c r="CN28" s="2"/>
      <c r="CO28" s="2"/>
      <c r="CP28" s="2"/>
      <c r="CQ28" s="2"/>
      <c r="CR28" s="2"/>
      <c r="CS28" s="2"/>
      <c r="CT28" s="2"/>
      <c r="CU28" s="2"/>
      <c r="CV28" s="2"/>
      <c r="CW28" s="2"/>
      <c r="CX28" s="2"/>
      <c r="CY28" s="2"/>
      <c r="CZ28" s="2"/>
    </row>
    <row r="29" s="138" customFormat="true" ht="15" customHeight="true" x14ac:dyDescent="0.2">
      <c r="A29" s="1146" t="s">
        <v>57</v>
      </c>
      <c r="B29" s="208" t="s">
        <v>49</v>
      </c>
      <c r="C29" s="836">
        <v>7.3794997124108503</v>
      </c>
      <c r="D29" s="837">
        <v>9.2954339958466043</v>
      </c>
      <c r="E29" s="837">
        <v>9.225304138615078</v>
      </c>
      <c r="F29" s="837">
        <v>43.50391148922553</v>
      </c>
      <c r="G29" s="838">
        <v>66.424065036617847</v>
      </c>
      <c r="H29" s="839">
        <v>57.114437288021534</v>
      </c>
      <c r="I29" s="837">
        <v>71.196075604674618</v>
      </c>
      <c r="J29" s="837">
        <v>68.077831272606872</v>
      </c>
      <c r="K29" s="837">
        <v>65.455552198582225</v>
      </c>
      <c r="L29" s="840">
        <v>66.772978715971632</v>
      </c>
      <c r="M29" s="836">
        <v>6.8146559759547305</v>
      </c>
      <c r="N29" s="837">
        <v>7.8106189867289872</v>
      </c>
      <c r="O29" s="837">
        <v>11.128216524821225</v>
      </c>
      <c r="P29" s="837">
        <v>8.222115987828376</v>
      </c>
      <c r="Q29" s="838">
        <v>17.435878431984921</v>
      </c>
      <c r="R29" s="839">
        <v>99.302743719808362</v>
      </c>
      <c r="S29" s="837">
        <v>36.504270729550854</v>
      </c>
      <c r="T29" s="837">
        <v>28.752640891010245</v>
      </c>
      <c r="U29" s="837">
        <v>14.670902627722288</v>
      </c>
      <c r="V29" s="837">
        <v>11.745745620472361</v>
      </c>
      <c r="W29" s="837">
        <v>25.625465431708012</v>
      </c>
      <c r="X29" s="837">
        <v>18.345217616228538</v>
      </c>
      <c r="Y29" s="837">
        <v>17.558962102184257</v>
      </c>
      <c r="Z29" s="837">
        <v>16.947735416611103</v>
      </c>
      <c r="AA29" s="840">
        <v>28.538318271210155</v>
      </c>
      <c r="AB29" s="276"/>
      <c r="AC29" s="276"/>
      <c r="AD29" s="276"/>
      <c r="AE29" s="276"/>
      <c r="AF29" s="276"/>
      <c r="AG29" s="276"/>
      <c r="AH29" s="276"/>
      <c r="AI29" s="276"/>
      <c r="AJ29" s="276"/>
      <c r="AK29" s="276"/>
      <c r="AL29" s="276"/>
      <c r="AM29" s="276"/>
      <c r="AN29" s="276"/>
      <c r="AO29" s="276"/>
      <c r="AP29" s="276"/>
      <c r="AQ29" s="276"/>
      <c r="AR29" s="276"/>
      <c r="AS29" s="276"/>
      <c r="AT29" s="276"/>
      <c r="AU29" s="276"/>
      <c r="AV29" s="276"/>
      <c r="AW29" s="276"/>
      <c r="AX29" s="276"/>
      <c r="AY29" s="276"/>
      <c r="AZ29" s="3"/>
      <c r="BA29" s="1168" t="s">
        <v>57</v>
      </c>
      <c r="BB29" s="261" t="s">
        <v>49</v>
      </c>
      <c r="BC29" s="907" t="s">
        <v>35</v>
      </c>
      <c r="BD29" s="911" t="s">
        <v>35</v>
      </c>
      <c r="BE29" s="911" t="s">
        <v>35</v>
      </c>
      <c r="BF29" s="911" t="s">
        <v>35</v>
      </c>
      <c r="BG29" s="916" t="s">
        <v>35</v>
      </c>
      <c r="BH29" s="907" t="s">
        <v>35</v>
      </c>
      <c r="BI29" s="911" t="s">
        <v>35</v>
      </c>
      <c r="BJ29" s="911" t="s">
        <v>35</v>
      </c>
      <c r="BK29" s="911" t="s">
        <v>35</v>
      </c>
      <c r="BL29" s="916" t="s">
        <v>35</v>
      </c>
      <c r="BM29" s="907" t="s">
        <v>35</v>
      </c>
      <c r="BN29" s="911" t="s">
        <v>35</v>
      </c>
      <c r="BO29" s="911" t="s">
        <v>35</v>
      </c>
      <c r="BP29" s="911" t="s">
        <v>35</v>
      </c>
      <c r="BQ29" s="916" t="s">
        <v>35</v>
      </c>
      <c r="BR29" s="907" t="s">
        <v>35</v>
      </c>
      <c r="BS29" s="911" t="s">
        <v>35</v>
      </c>
      <c r="BT29" s="911" t="s">
        <v>35</v>
      </c>
      <c r="BU29" s="911" t="s">
        <v>35</v>
      </c>
      <c r="BV29" s="911" t="s">
        <v>35</v>
      </c>
      <c r="BW29" s="911" t="s">
        <v>35</v>
      </c>
      <c r="BX29" s="911" t="s">
        <v>35</v>
      </c>
      <c r="BY29" s="922" t="s">
        <v>35</v>
      </c>
      <c r="BZ29" s="922" t="s">
        <v>35</v>
      </c>
      <c r="CA29" s="922" t="s">
        <v>35</v>
      </c>
      <c r="CB29" s="968"/>
      <c r="CC29" s="968"/>
      <c r="CD29" s="968"/>
      <c r="CE29" s="968"/>
      <c r="CF29" s="968"/>
      <c r="CG29" s="968"/>
      <c r="CH29" s="968"/>
      <c r="CI29" s="968"/>
      <c r="CJ29" s="968"/>
      <c r="CK29" s="968"/>
      <c r="CL29" s="968"/>
      <c r="CM29" s="968"/>
      <c r="CN29" s="968"/>
      <c r="CO29" s="968"/>
      <c r="CP29" s="968"/>
      <c r="CQ29" s="968"/>
      <c r="CR29" s="968"/>
      <c r="CS29" s="968"/>
      <c r="CT29" s="968"/>
      <c r="CU29" s="968"/>
      <c r="CV29" s="968"/>
      <c r="CW29" s="968"/>
      <c r="CX29" s="968"/>
      <c r="CY29" s="968"/>
      <c r="CZ29" s="968"/>
    </row>
    <row r="30" s="138" customFormat="true" ht="15" customHeight="true" x14ac:dyDescent="0.2">
      <c r="A30" s="1147"/>
      <c r="B30" s="209" t="s">
        <v>48</v>
      </c>
      <c r="C30" s="841">
        <v>92.620500287589252</v>
      </c>
      <c r="D30" s="842">
        <v>90.704566004153605</v>
      </c>
      <c r="E30" s="842">
        <v>90.774695861384984</v>
      </c>
      <c r="F30" s="842">
        <v>56.496088510774435</v>
      </c>
      <c r="G30" s="843">
        <v>33.57593496338221</v>
      </c>
      <c r="H30" s="844">
        <v>42.885562711978537</v>
      </c>
      <c r="I30" s="842">
        <v>28.803924395325364</v>
      </c>
      <c r="J30" s="842">
        <v>31.922168727393256</v>
      </c>
      <c r="K30" s="842">
        <v>34.544447801417824</v>
      </c>
      <c r="L30" s="845">
        <v>33.22702128402851</v>
      </c>
      <c r="M30" s="841">
        <v>93.185344024045264</v>
      </c>
      <c r="N30" s="842">
        <v>92.189381013271031</v>
      </c>
      <c r="O30" s="842">
        <v>88.871783475178873</v>
      </c>
      <c r="P30" s="842">
        <v>91.777884012171654</v>
      </c>
      <c r="Q30" s="843">
        <v>82.564121568015153</v>
      </c>
      <c r="R30" s="844">
        <v>0.69725628019163044</v>
      </c>
      <c r="S30" s="842">
        <v>63.495729270449445</v>
      </c>
      <c r="T30" s="842">
        <v>71.247359108989755</v>
      </c>
      <c r="U30" s="842">
        <v>85.329097372277914</v>
      </c>
      <c r="V30" s="842">
        <v>88.25425437952768</v>
      </c>
      <c r="W30" s="842">
        <v>74.374534568291637</v>
      </c>
      <c r="X30" s="842">
        <v>81.654782383771376</v>
      </c>
      <c r="Y30" s="842">
        <v>82.441037897815832</v>
      </c>
      <c r="Z30" s="842">
        <v>83.052264583388819</v>
      </c>
      <c r="AA30" s="845">
        <v>71.461681728789713</v>
      </c>
      <c r="AB30" s="276"/>
      <c r="AC30" s="276"/>
      <c r="AD30" s="276"/>
      <c r="AE30" s="276"/>
      <c r="AF30" s="276"/>
      <c r="AG30" s="276"/>
      <c r="AH30" s="276"/>
      <c r="AI30" s="276"/>
      <c r="AJ30" s="276"/>
      <c r="AK30" s="276"/>
      <c r="AL30" s="276"/>
      <c r="AM30" s="276"/>
      <c r="AN30" s="276"/>
      <c r="AO30" s="276"/>
      <c r="AP30" s="276"/>
      <c r="AQ30" s="276"/>
      <c r="AR30" s="276"/>
      <c r="AS30" s="276"/>
      <c r="AT30" s="276"/>
      <c r="AU30" s="276"/>
      <c r="AV30" s="276"/>
      <c r="AW30" s="276"/>
      <c r="AX30" s="276"/>
      <c r="AY30" s="276"/>
      <c r="AZ30" s="3"/>
      <c r="BA30" s="1165"/>
      <c r="BB30" s="262" t="s">
        <v>48</v>
      </c>
      <c r="BC30" s="908" t="s">
        <v>35</v>
      </c>
      <c r="BD30" s="912" t="s">
        <v>35</v>
      </c>
      <c r="BE30" s="912" t="s">
        <v>35</v>
      </c>
      <c r="BF30" s="912" t="s">
        <v>35</v>
      </c>
      <c r="BG30" s="917" t="s">
        <v>35</v>
      </c>
      <c r="BH30" s="908" t="s">
        <v>35</v>
      </c>
      <c r="BI30" s="912" t="s">
        <v>35</v>
      </c>
      <c r="BJ30" s="912" t="s">
        <v>35</v>
      </c>
      <c r="BK30" s="912" t="s">
        <v>35</v>
      </c>
      <c r="BL30" s="917" t="s">
        <v>35</v>
      </c>
      <c r="BM30" s="908" t="s">
        <v>35</v>
      </c>
      <c r="BN30" s="912" t="s">
        <v>35</v>
      </c>
      <c r="BO30" s="912" t="s">
        <v>35</v>
      </c>
      <c r="BP30" s="912" t="s">
        <v>35</v>
      </c>
      <c r="BQ30" s="917" t="s">
        <v>35</v>
      </c>
      <c r="BR30" s="908" t="s">
        <v>35</v>
      </c>
      <c r="BS30" s="912" t="s">
        <v>35</v>
      </c>
      <c r="BT30" s="912" t="s">
        <v>35</v>
      </c>
      <c r="BU30" s="912" t="s">
        <v>35</v>
      </c>
      <c r="BV30" s="912" t="s">
        <v>35</v>
      </c>
      <c r="BW30" s="912" t="s">
        <v>35</v>
      </c>
      <c r="BX30" s="912" t="s">
        <v>35</v>
      </c>
      <c r="BY30" s="923" t="s">
        <v>35</v>
      </c>
      <c r="BZ30" s="923" t="s">
        <v>35</v>
      </c>
      <c r="CA30" s="923" t="s">
        <v>35</v>
      </c>
      <c r="CB30" s="968"/>
      <c r="CC30" s="968"/>
      <c r="CD30" s="968"/>
      <c r="CE30" s="968"/>
      <c r="CF30" s="968"/>
      <c r="CG30" s="968"/>
      <c r="CH30" s="968"/>
      <c r="CI30" s="968"/>
      <c r="CJ30" s="968"/>
      <c r="CK30" s="968"/>
      <c r="CL30" s="968"/>
      <c r="CM30" s="968"/>
      <c r="CN30" s="968"/>
      <c r="CO30" s="968"/>
      <c r="CP30" s="968"/>
      <c r="CQ30" s="968"/>
      <c r="CR30" s="968"/>
      <c r="CS30" s="968"/>
      <c r="CT30" s="968"/>
      <c r="CU30" s="968"/>
      <c r="CV30" s="968"/>
      <c r="CW30" s="968"/>
      <c r="CX30" s="968"/>
      <c r="CY30" s="968"/>
      <c r="CZ30" s="968"/>
    </row>
    <row r="31" s="133" customFormat="true" ht="15" customHeight="true" x14ac:dyDescent="0.2">
      <c r="A31" s="1147" t="s">
        <v>104</v>
      </c>
      <c r="B31" s="209" t="s">
        <v>49</v>
      </c>
      <c r="C31" s="841">
        <v>2.1329798290544604</v>
      </c>
      <c r="D31" s="842">
        <v>3.7579825575146177</v>
      </c>
      <c r="E31" s="842">
        <v>3.9116041478298764</v>
      </c>
      <c r="F31" s="842">
        <v>35.002553113177029</v>
      </c>
      <c r="G31" s="843">
        <v>61.019706511662811</v>
      </c>
      <c r="H31" s="844">
        <v>44.764500487467359</v>
      </c>
      <c r="I31" s="842">
        <v>61.994093142734371</v>
      </c>
      <c r="J31" s="842">
        <v>61.941822359060353</v>
      </c>
      <c r="K31" s="842">
        <v>60.348633172694974</v>
      </c>
      <c r="L31" s="845">
        <v>61.704094060261582</v>
      </c>
      <c r="M31" s="841">
        <v>1.54564346242879</v>
      </c>
      <c r="N31" s="842">
        <v>3.1220754023533912</v>
      </c>
      <c r="O31" s="842">
        <v>4.0243638907126078</v>
      </c>
      <c r="P31" s="842">
        <v>3.3750853198840525</v>
      </c>
      <c r="Q31" s="843">
        <v>12.787739548336924</v>
      </c>
      <c r="R31" s="844">
        <v>97.445264891168932</v>
      </c>
      <c r="S31" s="842">
        <v>34.982929916788294</v>
      </c>
      <c r="T31" s="842">
        <v>20.603677535618068</v>
      </c>
      <c r="U31" s="842">
        <v>7.6501023982254477</v>
      </c>
      <c r="V31" s="842">
        <v>5.336107696064313</v>
      </c>
      <c r="W31" s="842">
        <v>15.066140093307812</v>
      </c>
      <c r="X31" s="842">
        <v>16.407778105850014</v>
      </c>
      <c r="Y31" s="842">
        <v>10.545173902917824</v>
      </c>
      <c r="Z31" s="842">
        <v>12.467186049895979</v>
      </c>
      <c r="AA31" s="845">
        <v>19.757024379190685</v>
      </c>
      <c r="AB31" s="276"/>
      <c r="AC31" s="276"/>
      <c r="AD31" s="276"/>
      <c r="AE31" s="276"/>
      <c r="AF31" s="276"/>
      <c r="AG31" s="276"/>
      <c r="AH31" s="276"/>
      <c r="AI31" s="276"/>
      <c r="AJ31" s="276"/>
      <c r="AK31" s="276"/>
      <c r="AL31" s="276"/>
      <c r="AM31" s="276"/>
      <c r="AN31" s="276"/>
      <c r="AO31" s="276"/>
      <c r="AP31" s="276"/>
      <c r="AQ31" s="276"/>
      <c r="AR31" s="276"/>
      <c r="AS31" s="276"/>
      <c r="AT31" s="276"/>
      <c r="AU31" s="276"/>
      <c r="AV31" s="276"/>
      <c r="AW31" s="276"/>
      <c r="AX31" s="276"/>
      <c r="AY31" s="276"/>
      <c r="AZ31" s="3"/>
      <c r="BA31" s="1165" t="s">
        <v>104</v>
      </c>
      <c r="BB31" s="262" t="s">
        <v>49</v>
      </c>
      <c r="BC31" s="908" t="s">
        <v>35</v>
      </c>
      <c r="BD31" s="912" t="s">
        <v>35</v>
      </c>
      <c r="BE31" s="912" t="s">
        <v>35</v>
      </c>
      <c r="BF31" s="912" t="s">
        <v>35</v>
      </c>
      <c r="BG31" s="917" t="s">
        <v>35</v>
      </c>
      <c r="BH31" s="908" t="s">
        <v>35</v>
      </c>
      <c r="BI31" s="912" t="s">
        <v>35</v>
      </c>
      <c r="BJ31" s="912" t="s">
        <v>35</v>
      </c>
      <c r="BK31" s="912" t="s">
        <v>35</v>
      </c>
      <c r="BL31" s="917" t="s">
        <v>35</v>
      </c>
      <c r="BM31" s="908" t="s">
        <v>35</v>
      </c>
      <c r="BN31" s="912" t="s">
        <v>35</v>
      </c>
      <c r="BO31" s="912" t="s">
        <v>35</v>
      </c>
      <c r="BP31" s="912" t="s">
        <v>35</v>
      </c>
      <c r="BQ31" s="917" t="s">
        <v>35</v>
      </c>
      <c r="BR31" s="908" t="s">
        <v>35</v>
      </c>
      <c r="BS31" s="912" t="s">
        <v>35</v>
      </c>
      <c r="BT31" s="912" t="s">
        <v>35</v>
      </c>
      <c r="BU31" s="912" t="s">
        <v>35</v>
      </c>
      <c r="BV31" s="912" t="s">
        <v>35</v>
      </c>
      <c r="BW31" s="912" t="s">
        <v>35</v>
      </c>
      <c r="BX31" s="912" t="s">
        <v>35</v>
      </c>
      <c r="BY31" s="923" t="s">
        <v>35</v>
      </c>
      <c r="BZ31" s="923" t="s">
        <v>35</v>
      </c>
      <c r="CA31" s="923" t="s">
        <v>35</v>
      </c>
      <c r="CB31" s="968"/>
      <c r="CC31" s="968"/>
      <c r="CD31" s="968"/>
      <c r="CE31" s="968"/>
      <c r="CF31" s="968"/>
      <c r="CG31" s="968"/>
      <c r="CH31" s="968"/>
      <c r="CI31" s="968"/>
      <c r="CJ31" s="968"/>
      <c r="CK31" s="968"/>
      <c r="CL31" s="968"/>
      <c r="CM31" s="968"/>
      <c r="CN31" s="968"/>
      <c r="CO31" s="968"/>
      <c r="CP31" s="968"/>
      <c r="CQ31" s="968"/>
      <c r="CR31" s="968"/>
      <c r="CS31" s="968"/>
      <c r="CT31" s="968"/>
      <c r="CU31" s="968"/>
      <c r="CV31" s="968"/>
      <c r="CW31" s="968"/>
      <c r="CX31" s="968"/>
      <c r="CY31" s="968"/>
      <c r="CZ31" s="968"/>
    </row>
    <row r="32" s="133" customFormat="true" ht="15" customHeight="true" x14ac:dyDescent="0.2">
      <c r="A32" s="1147"/>
      <c r="B32" s="209" t="s">
        <v>48</v>
      </c>
      <c r="C32" s="841">
        <v>97.867020170945551</v>
      </c>
      <c r="D32" s="842">
        <v>96.242017442485576</v>
      </c>
      <c r="E32" s="842">
        <v>96.08839585217018</v>
      </c>
      <c r="F32" s="842">
        <v>64.997446886822956</v>
      </c>
      <c r="G32" s="843">
        <v>38.980293488337139</v>
      </c>
      <c r="H32" s="844">
        <v>55.235499512532705</v>
      </c>
      <c r="I32" s="842">
        <v>38.005906857265607</v>
      </c>
      <c r="J32" s="842">
        <v>38.058177640939704</v>
      </c>
      <c r="K32" s="842">
        <v>39.651366827305054</v>
      </c>
      <c r="L32" s="845">
        <v>38.295905939738553</v>
      </c>
      <c r="M32" s="841">
        <v>98.454356537571215</v>
      </c>
      <c r="N32" s="842">
        <v>96.877924597646611</v>
      </c>
      <c r="O32" s="842">
        <v>95.975636109287365</v>
      </c>
      <c r="P32" s="842">
        <v>96.624914680115921</v>
      </c>
      <c r="Q32" s="843">
        <v>87.212260451663155</v>
      </c>
      <c r="R32" s="844">
        <v>2.5547351088310855</v>
      </c>
      <c r="S32" s="842">
        <v>65.017070083212019</v>
      </c>
      <c r="T32" s="842">
        <v>79.39632246438191</v>
      </c>
      <c r="U32" s="842">
        <v>92.349897601774714</v>
      </c>
      <c r="V32" s="842">
        <v>94.663892303935683</v>
      </c>
      <c r="W32" s="842">
        <v>84.933859906691879</v>
      </c>
      <c r="X32" s="842">
        <v>83.592221894149944</v>
      </c>
      <c r="Y32" s="842">
        <v>89.454826097082176</v>
      </c>
      <c r="Z32" s="842">
        <v>87.532813950103943</v>
      </c>
      <c r="AA32" s="845">
        <v>80.242975620809162</v>
      </c>
      <c r="AB32" s="276"/>
      <c r="AC32" s="276"/>
      <c r="AD32" s="276"/>
      <c r="AE32" s="276"/>
      <c r="AF32" s="276"/>
      <c r="AG32" s="276"/>
      <c r="AH32" s="276"/>
      <c r="AI32" s="276"/>
      <c r="AJ32" s="276"/>
      <c r="AK32" s="276"/>
      <c r="AL32" s="276"/>
      <c r="AM32" s="276"/>
      <c r="AN32" s="276"/>
      <c r="AO32" s="276"/>
      <c r="AP32" s="276"/>
      <c r="AQ32" s="276"/>
      <c r="AR32" s="276"/>
      <c r="AS32" s="276"/>
      <c r="AT32" s="276"/>
      <c r="AU32" s="276"/>
      <c r="AV32" s="276"/>
      <c r="AW32" s="276"/>
      <c r="AX32" s="276"/>
      <c r="AY32" s="276"/>
      <c r="AZ32" s="3"/>
      <c r="BA32" s="1165"/>
      <c r="BB32" s="262" t="s">
        <v>48</v>
      </c>
      <c r="BC32" s="908" t="s">
        <v>35</v>
      </c>
      <c r="BD32" s="912" t="s">
        <v>35</v>
      </c>
      <c r="BE32" s="912" t="s">
        <v>35</v>
      </c>
      <c r="BF32" s="912" t="s">
        <v>35</v>
      </c>
      <c r="BG32" s="917" t="s">
        <v>35</v>
      </c>
      <c r="BH32" s="908" t="s">
        <v>35</v>
      </c>
      <c r="BI32" s="912" t="s">
        <v>35</v>
      </c>
      <c r="BJ32" s="912" t="s">
        <v>35</v>
      </c>
      <c r="BK32" s="912" t="s">
        <v>35</v>
      </c>
      <c r="BL32" s="917" t="s">
        <v>35</v>
      </c>
      <c r="BM32" s="908" t="s">
        <v>35</v>
      </c>
      <c r="BN32" s="912" t="s">
        <v>35</v>
      </c>
      <c r="BO32" s="912" t="s">
        <v>35</v>
      </c>
      <c r="BP32" s="912" t="s">
        <v>35</v>
      </c>
      <c r="BQ32" s="917" t="s">
        <v>35</v>
      </c>
      <c r="BR32" s="908" t="s">
        <v>35</v>
      </c>
      <c r="BS32" s="912" t="s">
        <v>35</v>
      </c>
      <c r="BT32" s="912" t="s">
        <v>35</v>
      </c>
      <c r="BU32" s="912" t="s">
        <v>35</v>
      </c>
      <c r="BV32" s="912" t="s">
        <v>35</v>
      </c>
      <c r="BW32" s="912" t="s">
        <v>35</v>
      </c>
      <c r="BX32" s="912" t="s">
        <v>35</v>
      </c>
      <c r="BY32" s="923" t="s">
        <v>35</v>
      </c>
      <c r="BZ32" s="923" t="s">
        <v>35</v>
      </c>
      <c r="CA32" s="923" t="s">
        <v>35</v>
      </c>
      <c r="CB32" s="968"/>
      <c r="CC32" s="968"/>
      <c r="CD32" s="968"/>
      <c r="CE32" s="968"/>
      <c r="CF32" s="968"/>
      <c r="CG32" s="968"/>
      <c r="CH32" s="968"/>
      <c r="CI32" s="968"/>
      <c r="CJ32" s="968"/>
      <c r="CK32" s="968"/>
      <c r="CL32" s="968"/>
      <c r="CM32" s="968"/>
      <c r="CN32" s="968"/>
      <c r="CO32" s="968"/>
      <c r="CP32" s="968"/>
      <c r="CQ32" s="968"/>
      <c r="CR32" s="968"/>
      <c r="CS32" s="968"/>
      <c r="CT32" s="968"/>
      <c r="CU32" s="968"/>
      <c r="CV32" s="968"/>
      <c r="CW32" s="968"/>
      <c r="CX32" s="968"/>
      <c r="CY32" s="968"/>
      <c r="CZ32" s="968"/>
    </row>
    <row r="33" s="133" customFormat="true" ht="15" customHeight="true" x14ac:dyDescent="0.2">
      <c r="A33" s="1147" t="s">
        <v>105</v>
      </c>
      <c r="B33" s="209" t="s">
        <v>49</v>
      </c>
      <c r="C33" s="892" t="s">
        <v>35</v>
      </c>
      <c r="D33" s="895" t="s">
        <v>35</v>
      </c>
      <c r="E33" s="895" t="s">
        <v>35</v>
      </c>
      <c r="F33" s="895" t="s">
        <v>35</v>
      </c>
      <c r="G33" s="898" t="s">
        <v>35</v>
      </c>
      <c r="H33" s="901" t="s">
        <v>35</v>
      </c>
      <c r="I33" s="895" t="s">
        <v>35</v>
      </c>
      <c r="J33" s="895" t="s">
        <v>35</v>
      </c>
      <c r="K33" s="895" t="s">
        <v>35</v>
      </c>
      <c r="L33" s="904" t="s">
        <v>35</v>
      </c>
      <c r="M33" s="892" t="s">
        <v>35</v>
      </c>
      <c r="N33" s="895" t="s">
        <v>35</v>
      </c>
      <c r="O33" s="895" t="s">
        <v>35</v>
      </c>
      <c r="P33" s="895" t="s">
        <v>35</v>
      </c>
      <c r="Q33" s="898" t="s">
        <v>35</v>
      </c>
      <c r="R33" s="901" t="s">
        <v>35</v>
      </c>
      <c r="S33" s="895" t="s">
        <v>35</v>
      </c>
      <c r="T33" s="895" t="s">
        <v>35</v>
      </c>
      <c r="U33" s="895" t="s">
        <v>35</v>
      </c>
      <c r="V33" s="895" t="s">
        <v>35</v>
      </c>
      <c r="W33" s="895" t="s">
        <v>35</v>
      </c>
      <c r="X33" s="895" t="s">
        <v>35</v>
      </c>
      <c r="Y33" s="895" t="s">
        <v>35</v>
      </c>
      <c r="Z33" s="895" t="s">
        <v>35</v>
      </c>
      <c r="AA33" s="904" t="s">
        <v>35</v>
      </c>
      <c r="AB33" s="966"/>
      <c r="AC33" s="966"/>
      <c r="AD33" s="966"/>
      <c r="AE33" s="966"/>
      <c r="AF33" s="966"/>
      <c r="AG33" s="966"/>
      <c r="AH33" s="966"/>
      <c r="AI33" s="966"/>
      <c r="AJ33" s="966"/>
      <c r="AK33" s="966"/>
      <c r="AL33" s="966"/>
      <c r="AM33" s="966"/>
      <c r="AN33" s="966"/>
      <c r="AO33" s="966"/>
      <c r="AP33" s="966"/>
      <c r="AQ33" s="966"/>
      <c r="AR33" s="966"/>
      <c r="AS33" s="966"/>
      <c r="AT33" s="966"/>
      <c r="AU33" s="966"/>
      <c r="AV33" s="966"/>
      <c r="AW33" s="966"/>
      <c r="AX33" s="966"/>
      <c r="AY33" s="966"/>
      <c r="AZ33" s="172"/>
      <c r="BA33" s="1165" t="s">
        <v>105</v>
      </c>
      <c r="BB33" s="262" t="s">
        <v>49</v>
      </c>
      <c r="BC33" s="908" t="s">
        <v>35</v>
      </c>
      <c r="BD33" s="912" t="s">
        <v>35</v>
      </c>
      <c r="BE33" s="912" t="s">
        <v>35</v>
      </c>
      <c r="BF33" s="912" t="s">
        <v>35</v>
      </c>
      <c r="BG33" s="917" t="s">
        <v>35</v>
      </c>
      <c r="BH33" s="908" t="s">
        <v>35</v>
      </c>
      <c r="BI33" s="912" t="s">
        <v>35</v>
      </c>
      <c r="BJ33" s="912" t="s">
        <v>35</v>
      </c>
      <c r="BK33" s="912" t="s">
        <v>35</v>
      </c>
      <c r="BL33" s="917" t="s">
        <v>35</v>
      </c>
      <c r="BM33" s="908" t="s">
        <v>35</v>
      </c>
      <c r="BN33" s="912" t="s">
        <v>35</v>
      </c>
      <c r="BO33" s="912" t="s">
        <v>35</v>
      </c>
      <c r="BP33" s="912" t="s">
        <v>35</v>
      </c>
      <c r="BQ33" s="917" t="s">
        <v>35</v>
      </c>
      <c r="BR33" s="908" t="s">
        <v>35</v>
      </c>
      <c r="BS33" s="912" t="s">
        <v>35</v>
      </c>
      <c r="BT33" s="912" t="s">
        <v>35</v>
      </c>
      <c r="BU33" s="912" t="s">
        <v>35</v>
      </c>
      <c r="BV33" s="912" t="s">
        <v>35</v>
      </c>
      <c r="BW33" s="912" t="s">
        <v>35</v>
      </c>
      <c r="BX33" s="912" t="s">
        <v>35</v>
      </c>
      <c r="BY33" s="923" t="s">
        <v>35</v>
      </c>
      <c r="BZ33" s="923" t="s">
        <v>35</v>
      </c>
      <c r="CA33" s="923" t="s">
        <v>35</v>
      </c>
      <c r="CB33" s="968"/>
      <c r="CC33" s="968"/>
      <c r="CD33" s="968"/>
      <c r="CE33" s="968"/>
      <c r="CF33" s="968"/>
      <c r="CG33" s="968"/>
      <c r="CH33" s="968"/>
      <c r="CI33" s="968"/>
      <c r="CJ33" s="968"/>
      <c r="CK33" s="968"/>
      <c r="CL33" s="968"/>
      <c r="CM33" s="968"/>
      <c r="CN33" s="968"/>
      <c r="CO33" s="968"/>
      <c r="CP33" s="968"/>
      <c r="CQ33" s="968"/>
      <c r="CR33" s="968"/>
      <c r="CS33" s="968"/>
      <c r="CT33" s="968"/>
      <c r="CU33" s="968"/>
      <c r="CV33" s="968"/>
      <c r="CW33" s="968"/>
      <c r="CX33" s="968"/>
      <c r="CY33" s="968"/>
      <c r="CZ33" s="968"/>
    </row>
    <row r="34" s="133" customFormat="true" ht="15" customHeight="true" x14ac:dyDescent="0.2">
      <c r="A34" s="1147"/>
      <c r="B34" s="209" t="s">
        <v>48</v>
      </c>
      <c r="C34" s="892" t="s">
        <v>35</v>
      </c>
      <c r="D34" s="895" t="s">
        <v>35</v>
      </c>
      <c r="E34" s="895" t="s">
        <v>35</v>
      </c>
      <c r="F34" s="895" t="s">
        <v>35</v>
      </c>
      <c r="G34" s="898" t="s">
        <v>35</v>
      </c>
      <c r="H34" s="901" t="s">
        <v>35</v>
      </c>
      <c r="I34" s="895" t="s">
        <v>35</v>
      </c>
      <c r="J34" s="895" t="s">
        <v>35</v>
      </c>
      <c r="K34" s="895" t="s">
        <v>35</v>
      </c>
      <c r="L34" s="904" t="s">
        <v>35</v>
      </c>
      <c r="M34" s="892" t="s">
        <v>35</v>
      </c>
      <c r="N34" s="895" t="s">
        <v>35</v>
      </c>
      <c r="O34" s="895" t="s">
        <v>35</v>
      </c>
      <c r="P34" s="895" t="s">
        <v>35</v>
      </c>
      <c r="Q34" s="898" t="s">
        <v>35</v>
      </c>
      <c r="R34" s="901" t="s">
        <v>35</v>
      </c>
      <c r="S34" s="895" t="s">
        <v>35</v>
      </c>
      <c r="T34" s="895" t="s">
        <v>35</v>
      </c>
      <c r="U34" s="895" t="s">
        <v>35</v>
      </c>
      <c r="V34" s="895" t="s">
        <v>35</v>
      </c>
      <c r="W34" s="895" t="s">
        <v>35</v>
      </c>
      <c r="X34" s="895" t="s">
        <v>35</v>
      </c>
      <c r="Y34" s="895" t="s">
        <v>35</v>
      </c>
      <c r="Z34" s="895" t="s">
        <v>35</v>
      </c>
      <c r="AA34" s="904" t="s">
        <v>35</v>
      </c>
      <c r="AB34" s="966"/>
      <c r="AC34" s="966"/>
      <c r="AD34" s="966"/>
      <c r="AE34" s="966"/>
      <c r="AF34" s="966"/>
      <c r="AG34" s="966"/>
      <c r="AH34" s="966"/>
      <c r="AI34" s="966"/>
      <c r="AJ34" s="966"/>
      <c r="AK34" s="966"/>
      <c r="AL34" s="966"/>
      <c r="AM34" s="966"/>
      <c r="AN34" s="966"/>
      <c r="AO34" s="966"/>
      <c r="AP34" s="966"/>
      <c r="AQ34" s="966"/>
      <c r="AR34" s="966"/>
      <c r="AS34" s="966"/>
      <c r="AT34" s="966"/>
      <c r="AU34" s="966"/>
      <c r="AV34" s="966"/>
      <c r="AW34" s="966"/>
      <c r="AX34" s="966"/>
      <c r="AY34" s="966"/>
      <c r="AZ34" s="172"/>
      <c r="BA34" s="1165"/>
      <c r="BB34" s="262" t="s">
        <v>48</v>
      </c>
      <c r="BC34" s="908" t="s">
        <v>35</v>
      </c>
      <c r="BD34" s="912" t="s">
        <v>35</v>
      </c>
      <c r="BE34" s="912" t="s">
        <v>35</v>
      </c>
      <c r="BF34" s="912" t="s">
        <v>35</v>
      </c>
      <c r="BG34" s="917" t="s">
        <v>35</v>
      </c>
      <c r="BH34" s="908" t="s">
        <v>35</v>
      </c>
      <c r="BI34" s="912" t="s">
        <v>35</v>
      </c>
      <c r="BJ34" s="912" t="s">
        <v>35</v>
      </c>
      <c r="BK34" s="912" t="s">
        <v>35</v>
      </c>
      <c r="BL34" s="917" t="s">
        <v>35</v>
      </c>
      <c r="BM34" s="908" t="s">
        <v>35</v>
      </c>
      <c r="BN34" s="912" t="s">
        <v>35</v>
      </c>
      <c r="BO34" s="912" t="s">
        <v>35</v>
      </c>
      <c r="BP34" s="912" t="s">
        <v>35</v>
      </c>
      <c r="BQ34" s="917" t="s">
        <v>35</v>
      </c>
      <c r="BR34" s="908" t="s">
        <v>35</v>
      </c>
      <c r="BS34" s="912" t="s">
        <v>35</v>
      </c>
      <c r="BT34" s="912" t="s">
        <v>35</v>
      </c>
      <c r="BU34" s="912" t="s">
        <v>35</v>
      </c>
      <c r="BV34" s="912" t="s">
        <v>35</v>
      </c>
      <c r="BW34" s="912" t="s">
        <v>35</v>
      </c>
      <c r="BX34" s="912" t="s">
        <v>35</v>
      </c>
      <c r="BY34" s="923" t="s">
        <v>35</v>
      </c>
      <c r="BZ34" s="923" t="s">
        <v>35</v>
      </c>
      <c r="CA34" s="923" t="s">
        <v>35</v>
      </c>
      <c r="CB34" s="968"/>
      <c r="CC34" s="968"/>
      <c r="CD34" s="968"/>
      <c r="CE34" s="968"/>
      <c r="CF34" s="968"/>
      <c r="CG34" s="968"/>
      <c r="CH34" s="968"/>
      <c r="CI34" s="968"/>
      <c r="CJ34" s="968"/>
      <c r="CK34" s="968"/>
      <c r="CL34" s="968"/>
      <c r="CM34" s="968"/>
      <c r="CN34" s="968"/>
      <c r="CO34" s="968"/>
      <c r="CP34" s="968"/>
      <c r="CQ34" s="968"/>
      <c r="CR34" s="968"/>
      <c r="CS34" s="968"/>
      <c r="CT34" s="968"/>
      <c r="CU34" s="968"/>
      <c r="CV34" s="968"/>
      <c r="CW34" s="968"/>
      <c r="CX34" s="968"/>
      <c r="CY34" s="968"/>
      <c r="CZ34" s="968"/>
    </row>
    <row r="35" s="138" customFormat="true" ht="15" customHeight="true" x14ac:dyDescent="0.2">
      <c r="A35" s="1147" t="s">
        <v>55</v>
      </c>
      <c r="B35" s="209" t="s">
        <v>49</v>
      </c>
      <c r="C35" s="841">
        <v>9.0588369009403014</v>
      </c>
      <c r="D35" s="842">
        <v>16.104200798993411</v>
      </c>
      <c r="E35" s="842">
        <v>20.381466365218543</v>
      </c>
      <c r="F35" s="842">
        <v>54.419185332222156</v>
      </c>
      <c r="G35" s="843">
        <v>74.217253723721953</v>
      </c>
      <c r="H35" s="844">
        <v>60.010658784928061</v>
      </c>
      <c r="I35" s="842">
        <v>71.499838623654682</v>
      </c>
      <c r="J35" s="842">
        <v>72.055410104832745</v>
      </c>
      <c r="K35" s="842">
        <v>73.950627306192928</v>
      </c>
      <c r="L35" s="845">
        <v>77.587702818424319</v>
      </c>
      <c r="M35" s="841">
        <v>7.4478948502037063</v>
      </c>
      <c r="N35" s="842">
        <v>14.889356671119897</v>
      </c>
      <c r="O35" s="842">
        <v>16.810890879508278</v>
      </c>
      <c r="P35" s="842">
        <v>18.135841408674576</v>
      </c>
      <c r="Q35" s="843">
        <v>37.680290300296157</v>
      </c>
      <c r="R35" s="844">
        <v>99.126071807436176</v>
      </c>
      <c r="S35" s="842">
        <v>56.410529842646937</v>
      </c>
      <c r="T35" s="842">
        <v>42.425339044550107</v>
      </c>
      <c r="U35" s="842">
        <v>18.771000829508338</v>
      </c>
      <c r="V35" s="842">
        <v>30.698733480689761</v>
      </c>
      <c r="W35" s="842">
        <v>25.402536642039546</v>
      </c>
      <c r="X35" s="842">
        <v>25.367964190798226</v>
      </c>
      <c r="Y35" s="842">
        <v>14.119821308911831</v>
      </c>
      <c r="Z35" s="842">
        <v>16.089420784538909</v>
      </c>
      <c r="AA35" s="845">
        <v>28.014171270028715</v>
      </c>
      <c r="AB35" s="276"/>
      <c r="AC35" s="276"/>
      <c r="AD35" s="276"/>
      <c r="AE35" s="276"/>
      <c r="AF35" s="276"/>
      <c r="AG35" s="276"/>
      <c r="AH35" s="276"/>
      <c r="AI35" s="276"/>
      <c r="AJ35" s="276"/>
      <c r="AK35" s="276"/>
      <c r="AL35" s="276"/>
      <c r="AM35" s="276"/>
      <c r="AN35" s="276"/>
      <c r="AO35" s="276"/>
      <c r="AP35" s="276"/>
      <c r="AQ35" s="276"/>
      <c r="AR35" s="276"/>
      <c r="AS35" s="276"/>
      <c r="AT35" s="276"/>
      <c r="AU35" s="276"/>
      <c r="AV35" s="276"/>
      <c r="AW35" s="276"/>
      <c r="AX35" s="276"/>
      <c r="AY35" s="276"/>
      <c r="AZ35" s="3"/>
      <c r="BA35" s="1165" t="s">
        <v>55</v>
      </c>
      <c r="BB35" s="262" t="s">
        <v>49</v>
      </c>
      <c r="BC35" s="908" t="s">
        <v>35</v>
      </c>
      <c r="BD35" s="912" t="s">
        <v>35</v>
      </c>
      <c r="BE35" s="912" t="s">
        <v>35</v>
      </c>
      <c r="BF35" s="912" t="s">
        <v>35</v>
      </c>
      <c r="BG35" s="917" t="s">
        <v>35</v>
      </c>
      <c r="BH35" s="908" t="s">
        <v>35</v>
      </c>
      <c r="BI35" s="912" t="s">
        <v>35</v>
      </c>
      <c r="BJ35" s="912" t="s">
        <v>35</v>
      </c>
      <c r="BK35" s="912" t="s">
        <v>35</v>
      </c>
      <c r="BL35" s="917" t="s">
        <v>35</v>
      </c>
      <c r="BM35" s="908" t="s">
        <v>35</v>
      </c>
      <c r="BN35" s="912" t="s">
        <v>35</v>
      </c>
      <c r="BO35" s="912" t="s">
        <v>35</v>
      </c>
      <c r="BP35" s="912" t="s">
        <v>35</v>
      </c>
      <c r="BQ35" s="917" t="s">
        <v>35</v>
      </c>
      <c r="BR35" s="908" t="s">
        <v>35</v>
      </c>
      <c r="BS35" s="912" t="s">
        <v>35</v>
      </c>
      <c r="BT35" s="912" t="s">
        <v>35</v>
      </c>
      <c r="BU35" s="912" t="s">
        <v>35</v>
      </c>
      <c r="BV35" s="912" t="s">
        <v>35</v>
      </c>
      <c r="BW35" s="912" t="s">
        <v>35</v>
      </c>
      <c r="BX35" s="912" t="s">
        <v>35</v>
      </c>
      <c r="BY35" s="923" t="s">
        <v>35</v>
      </c>
      <c r="BZ35" s="923" t="s">
        <v>35</v>
      </c>
      <c r="CA35" s="923" t="s">
        <v>35</v>
      </c>
      <c r="CB35" s="968"/>
      <c r="CC35" s="968"/>
      <c r="CD35" s="968"/>
      <c r="CE35" s="968"/>
      <c r="CF35" s="968"/>
      <c r="CG35" s="968"/>
      <c r="CH35" s="968"/>
      <c r="CI35" s="968"/>
      <c r="CJ35" s="968"/>
      <c r="CK35" s="968"/>
      <c r="CL35" s="968"/>
      <c r="CM35" s="968"/>
      <c r="CN35" s="968"/>
      <c r="CO35" s="968"/>
      <c r="CP35" s="968"/>
      <c r="CQ35" s="968"/>
      <c r="CR35" s="968"/>
      <c r="CS35" s="968"/>
      <c r="CT35" s="968"/>
      <c r="CU35" s="968"/>
      <c r="CV35" s="968"/>
      <c r="CW35" s="968"/>
      <c r="CX35" s="968"/>
      <c r="CY35" s="968"/>
      <c r="CZ35" s="968"/>
    </row>
    <row r="36" s="138" customFormat="true" ht="15" customHeight="true" x14ac:dyDescent="0.2">
      <c r="A36" s="1147"/>
      <c r="B36" s="209" t="s">
        <v>48</v>
      </c>
      <c r="C36" s="841">
        <v>90.941163099059835</v>
      </c>
      <c r="D36" s="842">
        <v>83.89579920100681</v>
      </c>
      <c r="E36" s="842">
        <v>79.618533634781485</v>
      </c>
      <c r="F36" s="842">
        <v>45.580814667777908</v>
      </c>
      <c r="G36" s="843">
        <v>25.782746276278029</v>
      </c>
      <c r="H36" s="844">
        <v>39.989341215072002</v>
      </c>
      <c r="I36" s="842">
        <v>28.5001613763453</v>
      </c>
      <c r="J36" s="842">
        <v>27.944589895167386</v>
      </c>
      <c r="K36" s="842">
        <v>26.049372693807136</v>
      </c>
      <c r="L36" s="845">
        <v>22.41229718157582</v>
      </c>
      <c r="M36" s="841">
        <v>92.552105149796262</v>
      </c>
      <c r="N36" s="842">
        <v>85.110643328880101</v>
      </c>
      <c r="O36" s="842">
        <v>83.189109120491864</v>
      </c>
      <c r="P36" s="842">
        <v>81.864158591325392</v>
      </c>
      <c r="Q36" s="843">
        <v>62.319709699703949</v>
      </c>
      <c r="R36" s="844">
        <v>0.87392819256381127</v>
      </c>
      <c r="S36" s="842">
        <v>43.589470157353247</v>
      </c>
      <c r="T36" s="842">
        <v>57.574660955449865</v>
      </c>
      <c r="U36" s="842">
        <v>81.228999170491761</v>
      </c>
      <c r="V36" s="842">
        <v>69.301266519310289</v>
      </c>
      <c r="W36" s="842">
        <v>74.597463357960152</v>
      </c>
      <c r="X36" s="842">
        <v>74.632035809201668</v>
      </c>
      <c r="Y36" s="842">
        <v>85.880178691088275</v>
      </c>
      <c r="Z36" s="842">
        <v>83.910579215461027</v>
      </c>
      <c r="AA36" s="845">
        <v>71.985828729971132</v>
      </c>
      <c r="AB36" s="276"/>
      <c r="AC36" s="276"/>
      <c r="AD36" s="276"/>
      <c r="AE36" s="276"/>
      <c r="AF36" s="276"/>
      <c r="AG36" s="276"/>
      <c r="AH36" s="276"/>
      <c r="AI36" s="276"/>
      <c r="AJ36" s="276"/>
      <c r="AK36" s="276"/>
      <c r="AL36" s="276"/>
      <c r="AM36" s="276"/>
      <c r="AN36" s="276"/>
      <c r="AO36" s="276"/>
      <c r="AP36" s="276"/>
      <c r="AQ36" s="276"/>
      <c r="AR36" s="276"/>
      <c r="AS36" s="276"/>
      <c r="AT36" s="276"/>
      <c r="AU36" s="276"/>
      <c r="AV36" s="276"/>
      <c r="AW36" s="276"/>
      <c r="AX36" s="276"/>
      <c r="AY36" s="276"/>
      <c r="AZ36" s="3"/>
      <c r="BA36" s="1165"/>
      <c r="BB36" s="262" t="s">
        <v>48</v>
      </c>
      <c r="BC36" s="908" t="s">
        <v>35</v>
      </c>
      <c r="BD36" s="912" t="s">
        <v>35</v>
      </c>
      <c r="BE36" s="912" t="s">
        <v>35</v>
      </c>
      <c r="BF36" s="912" t="s">
        <v>35</v>
      </c>
      <c r="BG36" s="917" t="s">
        <v>35</v>
      </c>
      <c r="BH36" s="908" t="s">
        <v>35</v>
      </c>
      <c r="BI36" s="912" t="s">
        <v>35</v>
      </c>
      <c r="BJ36" s="912" t="s">
        <v>35</v>
      </c>
      <c r="BK36" s="912" t="s">
        <v>35</v>
      </c>
      <c r="BL36" s="917" t="s">
        <v>35</v>
      </c>
      <c r="BM36" s="908" t="s">
        <v>35</v>
      </c>
      <c r="BN36" s="912" t="s">
        <v>35</v>
      </c>
      <c r="BO36" s="912" t="s">
        <v>35</v>
      </c>
      <c r="BP36" s="912" t="s">
        <v>35</v>
      </c>
      <c r="BQ36" s="917" t="s">
        <v>35</v>
      </c>
      <c r="BR36" s="908" t="s">
        <v>35</v>
      </c>
      <c r="BS36" s="912" t="s">
        <v>35</v>
      </c>
      <c r="BT36" s="912" t="s">
        <v>35</v>
      </c>
      <c r="BU36" s="912" t="s">
        <v>35</v>
      </c>
      <c r="BV36" s="912" t="s">
        <v>35</v>
      </c>
      <c r="BW36" s="912" t="s">
        <v>35</v>
      </c>
      <c r="BX36" s="912" t="s">
        <v>35</v>
      </c>
      <c r="BY36" s="923" t="s">
        <v>35</v>
      </c>
      <c r="BZ36" s="923" t="s">
        <v>35</v>
      </c>
      <c r="CA36" s="923" t="s">
        <v>35</v>
      </c>
      <c r="CB36" s="968"/>
      <c r="CC36" s="968"/>
      <c r="CD36" s="968"/>
      <c r="CE36" s="968"/>
      <c r="CF36" s="968"/>
      <c r="CG36" s="968"/>
      <c r="CH36" s="968"/>
      <c r="CI36" s="968"/>
      <c r="CJ36" s="968"/>
      <c r="CK36" s="968"/>
      <c r="CL36" s="968"/>
      <c r="CM36" s="968"/>
      <c r="CN36" s="968"/>
      <c r="CO36" s="968"/>
      <c r="CP36" s="968"/>
      <c r="CQ36" s="968"/>
      <c r="CR36" s="968"/>
      <c r="CS36" s="968"/>
      <c r="CT36" s="968"/>
      <c r="CU36" s="968"/>
      <c r="CV36" s="968"/>
      <c r="CW36" s="968"/>
      <c r="CX36" s="968"/>
      <c r="CY36" s="968"/>
      <c r="CZ36" s="968"/>
    </row>
    <row r="37" s="138" customFormat="true" ht="15" customHeight="true" x14ac:dyDescent="0.2">
      <c r="A37" s="1147" t="s">
        <v>156</v>
      </c>
      <c r="B37" s="209" t="s">
        <v>49</v>
      </c>
      <c r="C37" s="841">
        <v>10.70281901963231</v>
      </c>
      <c r="D37" s="842">
        <v>19.733790241665012</v>
      </c>
      <c r="E37" s="842">
        <v>23.011820555735792</v>
      </c>
      <c r="F37" s="842">
        <v>57.903740652248302</v>
      </c>
      <c r="G37" s="843">
        <v>74.903350935554045</v>
      </c>
      <c r="H37" s="844">
        <v>62.127084179070849</v>
      </c>
      <c r="I37" s="842">
        <v>73.163487098344802</v>
      </c>
      <c r="J37" s="842">
        <v>72.698558584085589</v>
      </c>
      <c r="K37" s="842">
        <v>75.102525456231533</v>
      </c>
      <c r="L37" s="845">
        <v>77.550723245031236</v>
      </c>
      <c r="M37" s="841">
        <v>8.5381944402846894</v>
      </c>
      <c r="N37" s="842">
        <v>18.146439884892029</v>
      </c>
      <c r="O37" s="842">
        <v>20.495519646721842</v>
      </c>
      <c r="P37" s="842">
        <v>20.692584012953919</v>
      </c>
      <c r="Q37" s="843">
        <v>41.359707903134606</v>
      </c>
      <c r="R37" s="844">
        <v>99.20436605414919</v>
      </c>
      <c r="S37" s="842">
        <v>56.754377686762645</v>
      </c>
      <c r="T37" s="842">
        <v>48.625859031200179</v>
      </c>
      <c r="U37" s="842">
        <v>24.606910280209579</v>
      </c>
      <c r="V37" s="842">
        <v>36.515690518561691</v>
      </c>
      <c r="W37" s="842">
        <v>31.722036084973844</v>
      </c>
      <c r="X37" s="842">
        <v>33.94258754178707</v>
      </c>
      <c r="Y37" s="842">
        <v>18.047877667917433</v>
      </c>
      <c r="Z37" s="842">
        <v>19.769249671786014</v>
      </c>
      <c r="AA37" s="845">
        <v>38.066129584321274</v>
      </c>
      <c r="AB37" s="276"/>
      <c r="AC37" s="276"/>
      <c r="AD37" s="276"/>
      <c r="AE37" s="276"/>
      <c r="AF37" s="276"/>
      <c r="AG37" s="276"/>
      <c r="AH37" s="276"/>
      <c r="AI37" s="276"/>
      <c r="AJ37" s="276"/>
      <c r="AK37" s="276"/>
      <c r="AL37" s="276"/>
      <c r="AM37" s="276"/>
      <c r="AN37" s="276"/>
      <c r="AO37" s="276"/>
      <c r="AP37" s="276"/>
      <c r="AQ37" s="276"/>
      <c r="AR37" s="276"/>
      <c r="AS37" s="276"/>
      <c r="AT37" s="276"/>
      <c r="AU37" s="276"/>
      <c r="AV37" s="276"/>
      <c r="AW37" s="276"/>
      <c r="AX37" s="276"/>
      <c r="AY37" s="276"/>
      <c r="AZ37" s="3"/>
      <c r="BA37" s="1165" t="s">
        <v>126</v>
      </c>
      <c r="BB37" s="262" t="s">
        <v>49</v>
      </c>
      <c r="BC37" s="908" t="s">
        <v>35</v>
      </c>
      <c r="BD37" s="912" t="s">
        <v>35</v>
      </c>
      <c r="BE37" s="912" t="s">
        <v>35</v>
      </c>
      <c r="BF37" s="912" t="s">
        <v>35</v>
      </c>
      <c r="BG37" s="917" t="s">
        <v>35</v>
      </c>
      <c r="BH37" s="908" t="s">
        <v>35</v>
      </c>
      <c r="BI37" s="912" t="s">
        <v>35</v>
      </c>
      <c r="BJ37" s="912" t="s">
        <v>35</v>
      </c>
      <c r="BK37" s="912" t="s">
        <v>35</v>
      </c>
      <c r="BL37" s="917" t="s">
        <v>35</v>
      </c>
      <c r="BM37" s="908" t="s">
        <v>35</v>
      </c>
      <c r="BN37" s="912" t="s">
        <v>35</v>
      </c>
      <c r="BO37" s="912" t="s">
        <v>35</v>
      </c>
      <c r="BP37" s="912" t="s">
        <v>35</v>
      </c>
      <c r="BQ37" s="917" t="s">
        <v>35</v>
      </c>
      <c r="BR37" s="908" t="s">
        <v>35</v>
      </c>
      <c r="BS37" s="912" t="s">
        <v>35</v>
      </c>
      <c r="BT37" s="912" t="s">
        <v>35</v>
      </c>
      <c r="BU37" s="912" t="s">
        <v>35</v>
      </c>
      <c r="BV37" s="912" t="s">
        <v>35</v>
      </c>
      <c r="BW37" s="912" t="s">
        <v>35</v>
      </c>
      <c r="BX37" s="912" t="s">
        <v>35</v>
      </c>
      <c r="BY37" s="923" t="s">
        <v>35</v>
      </c>
      <c r="BZ37" s="923" t="s">
        <v>35</v>
      </c>
      <c r="CA37" s="923" t="s">
        <v>35</v>
      </c>
      <c r="CB37" s="968"/>
      <c r="CC37" s="968"/>
      <c r="CD37" s="968"/>
      <c r="CE37" s="968"/>
      <c r="CF37" s="968"/>
      <c r="CG37" s="968"/>
      <c r="CH37" s="968"/>
      <c r="CI37" s="968"/>
      <c r="CJ37" s="968"/>
      <c r="CK37" s="968"/>
      <c r="CL37" s="968"/>
      <c r="CM37" s="968"/>
      <c r="CN37" s="968"/>
      <c r="CO37" s="968"/>
      <c r="CP37" s="968"/>
      <c r="CQ37" s="968"/>
      <c r="CR37" s="968"/>
      <c r="CS37" s="968"/>
      <c r="CT37" s="968"/>
      <c r="CU37" s="968"/>
      <c r="CV37" s="968"/>
      <c r="CW37" s="968"/>
      <c r="CX37" s="968"/>
      <c r="CY37" s="968"/>
      <c r="CZ37" s="968"/>
    </row>
    <row r="38" s="138" customFormat="true" ht="15" customHeight="true" x14ac:dyDescent="0.2">
      <c r="A38" s="1147"/>
      <c r="B38" s="209" t="s">
        <v>48</v>
      </c>
      <c r="C38" s="841">
        <v>89.297180980367713</v>
      </c>
      <c r="D38" s="842">
        <v>80.266209758334981</v>
      </c>
      <c r="E38" s="842">
        <v>76.988179444264176</v>
      </c>
      <c r="F38" s="842">
        <v>42.096259347751612</v>
      </c>
      <c r="G38" s="843">
        <v>25.096649064445909</v>
      </c>
      <c r="H38" s="844">
        <v>37.872915820929222</v>
      </c>
      <c r="I38" s="842">
        <v>26.836512901655219</v>
      </c>
      <c r="J38" s="842">
        <v>27.301441415914535</v>
      </c>
      <c r="K38" s="842">
        <v>24.897474543768531</v>
      </c>
      <c r="L38" s="845">
        <v>22.44927675496892</v>
      </c>
      <c r="M38" s="841">
        <v>91.461805559715359</v>
      </c>
      <c r="N38" s="842">
        <v>81.853560115107967</v>
      </c>
      <c r="O38" s="842">
        <v>79.504480353278026</v>
      </c>
      <c r="P38" s="842">
        <v>79.307415987046127</v>
      </c>
      <c r="Q38" s="843">
        <v>58.64029209686543</v>
      </c>
      <c r="R38" s="844">
        <v>0.79563394585081637</v>
      </c>
      <c r="S38" s="842">
        <v>43.245622313237511</v>
      </c>
      <c r="T38" s="842">
        <v>51.374140968799964</v>
      </c>
      <c r="U38" s="842">
        <v>75.393089719790296</v>
      </c>
      <c r="V38" s="842">
        <v>63.484309481438039</v>
      </c>
      <c r="W38" s="842">
        <v>68.277963915026106</v>
      </c>
      <c r="X38" s="842">
        <v>66.057412458212923</v>
      </c>
      <c r="Y38" s="842">
        <v>81.952122332082638</v>
      </c>
      <c r="Z38" s="842">
        <v>80.230750328214086</v>
      </c>
      <c r="AA38" s="845">
        <v>61.933870415678626</v>
      </c>
      <c r="AB38" s="276"/>
      <c r="AC38" s="276"/>
      <c r="AD38" s="276"/>
      <c r="AE38" s="276"/>
      <c r="AF38" s="276"/>
      <c r="AG38" s="276"/>
      <c r="AH38" s="276"/>
      <c r="AI38" s="276"/>
      <c r="AJ38" s="276"/>
      <c r="AK38" s="276"/>
      <c r="AL38" s="276"/>
      <c r="AM38" s="276"/>
      <c r="AN38" s="276"/>
      <c r="AO38" s="276"/>
      <c r="AP38" s="276"/>
      <c r="AQ38" s="276"/>
      <c r="AR38" s="276"/>
      <c r="AS38" s="276"/>
      <c r="AT38" s="276"/>
      <c r="AU38" s="276"/>
      <c r="AV38" s="276"/>
      <c r="AW38" s="276"/>
      <c r="AX38" s="276"/>
      <c r="AY38" s="276"/>
      <c r="AZ38" s="3"/>
      <c r="BA38" s="1165"/>
      <c r="BB38" s="262" t="s">
        <v>48</v>
      </c>
      <c r="BC38" s="908" t="s">
        <v>35</v>
      </c>
      <c r="BD38" s="912" t="s">
        <v>35</v>
      </c>
      <c r="BE38" s="912" t="s">
        <v>35</v>
      </c>
      <c r="BF38" s="912" t="s">
        <v>35</v>
      </c>
      <c r="BG38" s="917" t="s">
        <v>35</v>
      </c>
      <c r="BH38" s="908" t="s">
        <v>35</v>
      </c>
      <c r="BI38" s="912" t="s">
        <v>35</v>
      </c>
      <c r="BJ38" s="912" t="s">
        <v>35</v>
      </c>
      <c r="BK38" s="912" t="s">
        <v>35</v>
      </c>
      <c r="BL38" s="917" t="s">
        <v>35</v>
      </c>
      <c r="BM38" s="908" t="s">
        <v>35</v>
      </c>
      <c r="BN38" s="912" t="s">
        <v>35</v>
      </c>
      <c r="BO38" s="912" t="s">
        <v>35</v>
      </c>
      <c r="BP38" s="912" t="s">
        <v>35</v>
      </c>
      <c r="BQ38" s="917" t="s">
        <v>35</v>
      </c>
      <c r="BR38" s="908" t="s">
        <v>35</v>
      </c>
      <c r="BS38" s="912" t="s">
        <v>35</v>
      </c>
      <c r="BT38" s="912" t="s">
        <v>35</v>
      </c>
      <c r="BU38" s="912" t="s">
        <v>35</v>
      </c>
      <c r="BV38" s="912" t="s">
        <v>35</v>
      </c>
      <c r="BW38" s="912" t="s">
        <v>35</v>
      </c>
      <c r="BX38" s="912" t="s">
        <v>35</v>
      </c>
      <c r="BY38" s="923" t="s">
        <v>35</v>
      </c>
      <c r="BZ38" s="923" t="s">
        <v>35</v>
      </c>
      <c r="CA38" s="923" t="s">
        <v>35</v>
      </c>
      <c r="CB38" s="968"/>
      <c r="CC38" s="968"/>
      <c r="CD38" s="968"/>
      <c r="CE38" s="968"/>
      <c r="CF38" s="968"/>
      <c r="CG38" s="968"/>
      <c r="CH38" s="968"/>
      <c r="CI38" s="968"/>
      <c r="CJ38" s="968"/>
      <c r="CK38" s="968"/>
      <c r="CL38" s="968"/>
      <c r="CM38" s="968"/>
      <c r="CN38" s="968"/>
      <c r="CO38" s="968"/>
      <c r="CP38" s="968"/>
      <c r="CQ38" s="968"/>
      <c r="CR38" s="968"/>
      <c r="CS38" s="968"/>
      <c r="CT38" s="968"/>
      <c r="CU38" s="968"/>
      <c r="CV38" s="968"/>
      <c r="CW38" s="968"/>
      <c r="CX38" s="968"/>
      <c r="CY38" s="968"/>
      <c r="CZ38" s="968"/>
    </row>
    <row r="39" s="133" customFormat="true" ht="15" customHeight="true" x14ac:dyDescent="0.2">
      <c r="A39" s="1147" t="s">
        <v>123</v>
      </c>
      <c r="B39" s="209" t="s">
        <v>49</v>
      </c>
      <c r="C39" s="892" t="s">
        <v>35</v>
      </c>
      <c r="D39" s="895" t="s">
        <v>35</v>
      </c>
      <c r="E39" s="895" t="s">
        <v>35</v>
      </c>
      <c r="F39" s="895" t="s">
        <v>35</v>
      </c>
      <c r="G39" s="898" t="s">
        <v>35</v>
      </c>
      <c r="H39" s="901" t="s">
        <v>35</v>
      </c>
      <c r="I39" s="895" t="s">
        <v>35</v>
      </c>
      <c r="J39" s="895" t="s">
        <v>35</v>
      </c>
      <c r="K39" s="895" t="s">
        <v>35</v>
      </c>
      <c r="L39" s="904" t="s">
        <v>35</v>
      </c>
      <c r="M39" s="892" t="s">
        <v>35</v>
      </c>
      <c r="N39" s="895" t="s">
        <v>35</v>
      </c>
      <c r="O39" s="895" t="s">
        <v>35</v>
      </c>
      <c r="P39" s="895" t="s">
        <v>35</v>
      </c>
      <c r="Q39" s="898" t="s">
        <v>35</v>
      </c>
      <c r="R39" s="901" t="s">
        <v>35</v>
      </c>
      <c r="S39" s="895" t="s">
        <v>35</v>
      </c>
      <c r="T39" s="895" t="s">
        <v>35</v>
      </c>
      <c r="U39" s="895" t="s">
        <v>35</v>
      </c>
      <c r="V39" s="895" t="s">
        <v>35</v>
      </c>
      <c r="W39" s="895" t="s">
        <v>35</v>
      </c>
      <c r="X39" s="895" t="s">
        <v>35</v>
      </c>
      <c r="Y39" s="895" t="s">
        <v>35</v>
      </c>
      <c r="Z39" s="895" t="s">
        <v>35</v>
      </c>
      <c r="AA39" s="904" t="s">
        <v>35</v>
      </c>
      <c r="AB39" s="966"/>
      <c r="AC39" s="966"/>
      <c r="AD39" s="966"/>
      <c r="AE39" s="966"/>
      <c r="AF39" s="966"/>
      <c r="AG39" s="966"/>
      <c r="AH39" s="966"/>
      <c r="AI39" s="966"/>
      <c r="AJ39" s="966"/>
      <c r="AK39" s="966"/>
      <c r="AL39" s="966"/>
      <c r="AM39" s="966"/>
      <c r="AN39" s="966"/>
      <c r="AO39" s="966"/>
      <c r="AP39" s="966"/>
      <c r="AQ39" s="966"/>
      <c r="AR39" s="966"/>
      <c r="AS39" s="966"/>
      <c r="AT39" s="966"/>
      <c r="AU39" s="966"/>
      <c r="AV39" s="966"/>
      <c r="AW39" s="966"/>
      <c r="AX39" s="966"/>
      <c r="AY39" s="966"/>
      <c r="AZ39" s="172"/>
      <c r="BA39" s="1165" t="s">
        <v>123</v>
      </c>
      <c r="BB39" s="262" t="s">
        <v>49</v>
      </c>
      <c r="BC39" s="908" t="s">
        <v>35</v>
      </c>
      <c r="BD39" s="912" t="s">
        <v>35</v>
      </c>
      <c r="BE39" s="912" t="s">
        <v>35</v>
      </c>
      <c r="BF39" s="912" t="s">
        <v>35</v>
      </c>
      <c r="BG39" s="917" t="s">
        <v>35</v>
      </c>
      <c r="BH39" s="908" t="s">
        <v>35</v>
      </c>
      <c r="BI39" s="912" t="s">
        <v>35</v>
      </c>
      <c r="BJ39" s="912" t="s">
        <v>35</v>
      </c>
      <c r="BK39" s="912" t="s">
        <v>35</v>
      </c>
      <c r="BL39" s="917" t="s">
        <v>35</v>
      </c>
      <c r="BM39" s="908" t="s">
        <v>35</v>
      </c>
      <c r="BN39" s="912" t="s">
        <v>35</v>
      </c>
      <c r="BO39" s="912" t="s">
        <v>35</v>
      </c>
      <c r="BP39" s="912" t="s">
        <v>35</v>
      </c>
      <c r="BQ39" s="917" t="s">
        <v>35</v>
      </c>
      <c r="BR39" s="908" t="s">
        <v>35</v>
      </c>
      <c r="BS39" s="912" t="s">
        <v>35</v>
      </c>
      <c r="BT39" s="912" t="s">
        <v>35</v>
      </c>
      <c r="BU39" s="912" t="s">
        <v>35</v>
      </c>
      <c r="BV39" s="912" t="s">
        <v>35</v>
      </c>
      <c r="BW39" s="912" t="s">
        <v>35</v>
      </c>
      <c r="BX39" s="912" t="s">
        <v>35</v>
      </c>
      <c r="BY39" s="923" t="s">
        <v>35</v>
      </c>
      <c r="BZ39" s="923" t="s">
        <v>35</v>
      </c>
      <c r="CA39" s="923" t="s">
        <v>35</v>
      </c>
      <c r="CB39" s="968"/>
      <c r="CC39" s="968"/>
      <c r="CD39" s="968"/>
      <c r="CE39" s="968"/>
      <c r="CF39" s="968"/>
      <c r="CG39" s="968"/>
      <c r="CH39" s="968"/>
      <c r="CI39" s="968"/>
      <c r="CJ39" s="968"/>
      <c r="CK39" s="968"/>
      <c r="CL39" s="968"/>
      <c r="CM39" s="968"/>
      <c r="CN39" s="968"/>
      <c r="CO39" s="968"/>
      <c r="CP39" s="968"/>
      <c r="CQ39" s="968"/>
      <c r="CR39" s="968"/>
      <c r="CS39" s="968"/>
      <c r="CT39" s="968"/>
      <c r="CU39" s="968"/>
      <c r="CV39" s="968"/>
      <c r="CW39" s="968"/>
      <c r="CX39" s="968"/>
      <c r="CY39" s="968"/>
      <c r="CZ39" s="968"/>
    </row>
    <row r="40" s="133" customFormat="true" ht="15" customHeight="true" x14ac:dyDescent="0.2">
      <c r="A40" s="1147"/>
      <c r="B40" s="209" t="s">
        <v>48</v>
      </c>
      <c r="C40" s="892" t="s">
        <v>35</v>
      </c>
      <c r="D40" s="895" t="s">
        <v>35</v>
      </c>
      <c r="E40" s="895" t="s">
        <v>35</v>
      </c>
      <c r="F40" s="895" t="s">
        <v>35</v>
      </c>
      <c r="G40" s="898" t="s">
        <v>35</v>
      </c>
      <c r="H40" s="901" t="s">
        <v>35</v>
      </c>
      <c r="I40" s="895" t="s">
        <v>35</v>
      </c>
      <c r="J40" s="895" t="s">
        <v>35</v>
      </c>
      <c r="K40" s="895" t="s">
        <v>35</v>
      </c>
      <c r="L40" s="904" t="s">
        <v>35</v>
      </c>
      <c r="M40" s="892" t="s">
        <v>35</v>
      </c>
      <c r="N40" s="895" t="s">
        <v>35</v>
      </c>
      <c r="O40" s="895" t="s">
        <v>35</v>
      </c>
      <c r="P40" s="895" t="s">
        <v>35</v>
      </c>
      <c r="Q40" s="898" t="s">
        <v>35</v>
      </c>
      <c r="R40" s="901" t="s">
        <v>35</v>
      </c>
      <c r="S40" s="895" t="s">
        <v>35</v>
      </c>
      <c r="T40" s="895" t="s">
        <v>35</v>
      </c>
      <c r="U40" s="895" t="s">
        <v>35</v>
      </c>
      <c r="V40" s="895" t="s">
        <v>35</v>
      </c>
      <c r="W40" s="895" t="s">
        <v>35</v>
      </c>
      <c r="X40" s="895" t="s">
        <v>35</v>
      </c>
      <c r="Y40" s="895" t="s">
        <v>35</v>
      </c>
      <c r="Z40" s="895" t="s">
        <v>35</v>
      </c>
      <c r="AA40" s="904" t="s">
        <v>35</v>
      </c>
      <c r="AB40" s="966"/>
      <c r="AC40" s="966"/>
      <c r="AD40" s="966"/>
      <c r="AE40" s="966"/>
      <c r="AF40" s="966"/>
      <c r="AG40" s="966"/>
      <c r="AH40" s="966"/>
      <c r="AI40" s="966"/>
      <c r="AJ40" s="966"/>
      <c r="AK40" s="966"/>
      <c r="AL40" s="966"/>
      <c r="AM40" s="966"/>
      <c r="AN40" s="966"/>
      <c r="AO40" s="966"/>
      <c r="AP40" s="966"/>
      <c r="AQ40" s="966"/>
      <c r="AR40" s="966"/>
      <c r="AS40" s="966"/>
      <c r="AT40" s="966"/>
      <c r="AU40" s="966"/>
      <c r="AV40" s="966"/>
      <c r="AW40" s="966"/>
      <c r="AX40" s="966"/>
      <c r="AY40" s="966"/>
      <c r="AZ40" s="172"/>
      <c r="BA40" s="1165"/>
      <c r="BB40" s="262" t="s">
        <v>48</v>
      </c>
      <c r="BC40" s="908" t="s">
        <v>35</v>
      </c>
      <c r="BD40" s="912" t="s">
        <v>35</v>
      </c>
      <c r="BE40" s="912" t="s">
        <v>35</v>
      </c>
      <c r="BF40" s="912" t="s">
        <v>35</v>
      </c>
      <c r="BG40" s="917" t="s">
        <v>35</v>
      </c>
      <c r="BH40" s="908" t="s">
        <v>35</v>
      </c>
      <c r="BI40" s="912" t="s">
        <v>35</v>
      </c>
      <c r="BJ40" s="912" t="s">
        <v>35</v>
      </c>
      <c r="BK40" s="912" t="s">
        <v>35</v>
      </c>
      <c r="BL40" s="917" t="s">
        <v>35</v>
      </c>
      <c r="BM40" s="908" t="s">
        <v>35</v>
      </c>
      <c r="BN40" s="912" t="s">
        <v>35</v>
      </c>
      <c r="BO40" s="912" t="s">
        <v>35</v>
      </c>
      <c r="BP40" s="912" t="s">
        <v>35</v>
      </c>
      <c r="BQ40" s="917" t="s">
        <v>35</v>
      </c>
      <c r="BR40" s="908" t="s">
        <v>35</v>
      </c>
      <c r="BS40" s="912" t="s">
        <v>35</v>
      </c>
      <c r="BT40" s="912" t="s">
        <v>35</v>
      </c>
      <c r="BU40" s="912" t="s">
        <v>35</v>
      </c>
      <c r="BV40" s="912" t="s">
        <v>35</v>
      </c>
      <c r="BW40" s="912" t="s">
        <v>35</v>
      </c>
      <c r="BX40" s="912" t="s">
        <v>35</v>
      </c>
      <c r="BY40" s="923" t="s">
        <v>35</v>
      </c>
      <c r="BZ40" s="923" t="s">
        <v>35</v>
      </c>
      <c r="CA40" s="923" t="s">
        <v>35</v>
      </c>
      <c r="CB40" s="968"/>
      <c r="CC40" s="968"/>
      <c r="CD40" s="968"/>
      <c r="CE40" s="968"/>
      <c r="CF40" s="968"/>
      <c r="CG40" s="968"/>
      <c r="CH40" s="968"/>
      <c r="CI40" s="968"/>
      <c r="CJ40" s="968"/>
      <c r="CK40" s="968"/>
      <c r="CL40" s="968"/>
      <c r="CM40" s="968"/>
      <c r="CN40" s="968"/>
      <c r="CO40" s="968"/>
      <c r="CP40" s="968"/>
      <c r="CQ40" s="968"/>
      <c r="CR40" s="968"/>
      <c r="CS40" s="968"/>
      <c r="CT40" s="968"/>
      <c r="CU40" s="968"/>
      <c r="CV40" s="968"/>
      <c r="CW40" s="968"/>
      <c r="CX40" s="968"/>
      <c r="CY40" s="968"/>
      <c r="CZ40" s="968"/>
    </row>
    <row r="41" s="138" customFormat="true" ht="15" customHeight="true" x14ac:dyDescent="0.2">
      <c r="A41" s="1147" t="s">
        <v>56</v>
      </c>
      <c r="B41" s="209" t="s">
        <v>49</v>
      </c>
      <c r="C41" s="841">
        <v>30.149250907965776</v>
      </c>
      <c r="D41" s="842">
        <v>25.860223477486489</v>
      </c>
      <c r="E41" s="842">
        <v>21.862441053368247</v>
      </c>
      <c r="F41" s="842">
        <v>9.7749242896817368</v>
      </c>
      <c r="G41" s="843">
        <v>4.0857391070482985</v>
      </c>
      <c r="H41" s="844">
        <v>5.537156839802666</v>
      </c>
      <c r="I41" s="842">
        <v>3.5694588891478753</v>
      </c>
      <c r="J41" s="842">
        <v>4.8233686202743122</v>
      </c>
      <c r="K41" s="842">
        <v>3.0039292246160834</v>
      </c>
      <c r="L41" s="845">
        <v>4.4497947792688333</v>
      </c>
      <c r="M41" s="841">
        <v>30.336162709605631</v>
      </c>
      <c r="N41" s="842">
        <v>27.804253151769721</v>
      </c>
      <c r="O41" s="842">
        <v>25.513312222693301</v>
      </c>
      <c r="P41" s="842">
        <v>20.900433506481018</v>
      </c>
      <c r="Q41" s="843">
        <v>17.98406611418589</v>
      </c>
      <c r="R41" s="844">
        <v>7.9817653791415547E-2</v>
      </c>
      <c r="S41" s="842">
        <v>3.7836238469419725</v>
      </c>
      <c r="T41" s="842">
        <v>11.076075515291883</v>
      </c>
      <c r="U41" s="842">
        <v>25.283610625920865</v>
      </c>
      <c r="V41" s="842">
        <v>15.64398770854215</v>
      </c>
      <c r="W41" s="842">
        <v>21.619648456637979</v>
      </c>
      <c r="X41" s="842">
        <v>26.282287238688202</v>
      </c>
      <c r="Y41" s="842">
        <v>38.611238413437739</v>
      </c>
      <c r="Z41" s="842">
        <v>33.962842031521632</v>
      </c>
      <c r="AA41" s="845">
        <v>21.357375084403078</v>
      </c>
      <c r="AB41" s="276"/>
      <c r="AC41" s="276"/>
      <c r="AD41" s="276"/>
      <c r="AE41" s="276"/>
      <c r="AF41" s="276"/>
      <c r="AG41" s="276"/>
      <c r="AH41" s="276"/>
      <c r="AI41" s="276"/>
      <c r="AJ41" s="276"/>
      <c r="AK41" s="276"/>
      <c r="AL41" s="276"/>
      <c r="AM41" s="276"/>
      <c r="AN41" s="276"/>
      <c r="AO41" s="276"/>
      <c r="AP41" s="276"/>
      <c r="AQ41" s="276"/>
      <c r="AR41" s="276"/>
      <c r="AS41" s="276"/>
      <c r="AT41" s="276"/>
      <c r="AU41" s="276"/>
      <c r="AV41" s="276"/>
      <c r="AW41" s="276"/>
      <c r="AX41" s="276"/>
      <c r="AY41" s="276"/>
      <c r="AZ41" s="3"/>
      <c r="BA41" s="1165" t="s">
        <v>56</v>
      </c>
      <c r="BB41" s="262" t="s">
        <v>49</v>
      </c>
      <c r="BC41" s="908" t="s">
        <v>35</v>
      </c>
      <c r="BD41" s="912" t="s">
        <v>35</v>
      </c>
      <c r="BE41" s="912" t="s">
        <v>35</v>
      </c>
      <c r="BF41" s="912" t="s">
        <v>35</v>
      </c>
      <c r="BG41" s="917" t="s">
        <v>35</v>
      </c>
      <c r="BH41" s="908" t="s">
        <v>35</v>
      </c>
      <c r="BI41" s="912" t="s">
        <v>35</v>
      </c>
      <c r="BJ41" s="912" t="s">
        <v>35</v>
      </c>
      <c r="BK41" s="912" t="s">
        <v>35</v>
      </c>
      <c r="BL41" s="917" t="s">
        <v>35</v>
      </c>
      <c r="BM41" s="908" t="s">
        <v>35</v>
      </c>
      <c r="BN41" s="912" t="s">
        <v>35</v>
      </c>
      <c r="BO41" s="912" t="s">
        <v>35</v>
      </c>
      <c r="BP41" s="912" t="s">
        <v>35</v>
      </c>
      <c r="BQ41" s="917" t="s">
        <v>35</v>
      </c>
      <c r="BR41" s="908" t="s">
        <v>35</v>
      </c>
      <c r="BS41" s="912" t="s">
        <v>35</v>
      </c>
      <c r="BT41" s="912" t="s">
        <v>35</v>
      </c>
      <c r="BU41" s="912" t="s">
        <v>35</v>
      </c>
      <c r="BV41" s="912" t="s">
        <v>35</v>
      </c>
      <c r="BW41" s="912" t="s">
        <v>35</v>
      </c>
      <c r="BX41" s="912" t="s">
        <v>35</v>
      </c>
      <c r="BY41" s="923" t="s">
        <v>35</v>
      </c>
      <c r="BZ41" s="923" t="s">
        <v>35</v>
      </c>
      <c r="CA41" s="923" t="s">
        <v>35</v>
      </c>
      <c r="CB41" s="968"/>
      <c r="CC41" s="968"/>
      <c r="CD41" s="968"/>
      <c r="CE41" s="968"/>
      <c r="CF41" s="968"/>
      <c r="CG41" s="968"/>
      <c r="CH41" s="968"/>
      <c r="CI41" s="968"/>
      <c r="CJ41" s="968"/>
      <c r="CK41" s="968"/>
      <c r="CL41" s="968"/>
      <c r="CM41" s="968"/>
      <c r="CN41" s="968"/>
      <c r="CO41" s="968"/>
      <c r="CP41" s="968"/>
      <c r="CQ41" s="968"/>
      <c r="CR41" s="968"/>
      <c r="CS41" s="968"/>
      <c r="CT41" s="968"/>
      <c r="CU41" s="968"/>
      <c r="CV41" s="968"/>
      <c r="CW41" s="968"/>
      <c r="CX41" s="968"/>
      <c r="CY41" s="968"/>
      <c r="CZ41" s="968"/>
    </row>
    <row r="42" s="138" customFormat="true" ht="15" customHeight="true" x14ac:dyDescent="0.2">
      <c r="A42" s="1147"/>
      <c r="B42" s="209" t="s">
        <v>48</v>
      </c>
      <c r="C42" s="841">
        <v>69.850749092034434</v>
      </c>
      <c r="D42" s="842">
        <v>74.13977652251387</v>
      </c>
      <c r="E42" s="842">
        <v>78.137558946631728</v>
      </c>
      <c r="F42" s="842">
        <v>90.225075710318308</v>
      </c>
      <c r="G42" s="843">
        <v>95.914260892951717</v>
      </c>
      <c r="H42" s="844">
        <v>94.462843160197366</v>
      </c>
      <c r="I42" s="842">
        <v>96.43054111085209</v>
      </c>
      <c r="J42" s="842">
        <v>95.17663137972572</v>
      </c>
      <c r="K42" s="842">
        <v>96.99607077538397</v>
      </c>
      <c r="L42" s="845">
        <v>95.550205220731229</v>
      </c>
      <c r="M42" s="841">
        <v>69.663837290394383</v>
      </c>
      <c r="N42" s="842">
        <v>72.195746848230144</v>
      </c>
      <c r="O42" s="842">
        <v>74.486687777306869</v>
      </c>
      <c r="P42" s="842">
        <v>79.099566493518822</v>
      </c>
      <c r="Q42" s="843">
        <v>82.015933885814178</v>
      </c>
      <c r="R42" s="844">
        <v>99.920182346208577</v>
      </c>
      <c r="S42" s="842">
        <v>96.216376153058008</v>
      </c>
      <c r="T42" s="842">
        <v>88.923924484708166</v>
      </c>
      <c r="U42" s="842">
        <v>74.716389374079256</v>
      </c>
      <c r="V42" s="842">
        <v>84.356012291457887</v>
      </c>
      <c r="W42" s="842">
        <v>78.38035154336167</v>
      </c>
      <c r="X42" s="842">
        <v>73.717712761311631</v>
      </c>
      <c r="Y42" s="842">
        <v>61.388761586562445</v>
      </c>
      <c r="Z42" s="842">
        <v>66.037157968478382</v>
      </c>
      <c r="AA42" s="845">
        <v>78.642624915596656</v>
      </c>
      <c r="AB42" s="276"/>
      <c r="AC42" s="276"/>
      <c r="AD42" s="276"/>
      <c r="AE42" s="276"/>
      <c r="AF42" s="276"/>
      <c r="AG42" s="276"/>
      <c r="AH42" s="276"/>
      <c r="AI42" s="276"/>
      <c r="AJ42" s="276"/>
      <c r="AK42" s="276"/>
      <c r="AL42" s="276"/>
      <c r="AM42" s="276"/>
      <c r="AN42" s="276"/>
      <c r="AO42" s="276"/>
      <c r="AP42" s="276"/>
      <c r="AQ42" s="276"/>
      <c r="AR42" s="276"/>
      <c r="AS42" s="276"/>
      <c r="AT42" s="276"/>
      <c r="AU42" s="276"/>
      <c r="AV42" s="276"/>
      <c r="AW42" s="276"/>
      <c r="AX42" s="276"/>
      <c r="AY42" s="276"/>
      <c r="AZ42" s="3"/>
      <c r="BA42" s="1165"/>
      <c r="BB42" s="262" t="s">
        <v>48</v>
      </c>
      <c r="BC42" s="908" t="s">
        <v>35</v>
      </c>
      <c r="BD42" s="912" t="s">
        <v>35</v>
      </c>
      <c r="BE42" s="912" t="s">
        <v>35</v>
      </c>
      <c r="BF42" s="912" t="s">
        <v>35</v>
      </c>
      <c r="BG42" s="917" t="s">
        <v>35</v>
      </c>
      <c r="BH42" s="908" t="s">
        <v>35</v>
      </c>
      <c r="BI42" s="912" t="s">
        <v>35</v>
      </c>
      <c r="BJ42" s="912" t="s">
        <v>35</v>
      </c>
      <c r="BK42" s="912" t="s">
        <v>35</v>
      </c>
      <c r="BL42" s="917" t="s">
        <v>35</v>
      </c>
      <c r="BM42" s="908" t="s">
        <v>35</v>
      </c>
      <c r="BN42" s="912" t="s">
        <v>35</v>
      </c>
      <c r="BO42" s="912" t="s">
        <v>35</v>
      </c>
      <c r="BP42" s="912" t="s">
        <v>35</v>
      </c>
      <c r="BQ42" s="917" t="s">
        <v>35</v>
      </c>
      <c r="BR42" s="908" t="s">
        <v>35</v>
      </c>
      <c r="BS42" s="912" t="s">
        <v>35</v>
      </c>
      <c r="BT42" s="912" t="s">
        <v>35</v>
      </c>
      <c r="BU42" s="912" t="s">
        <v>35</v>
      </c>
      <c r="BV42" s="912" t="s">
        <v>35</v>
      </c>
      <c r="BW42" s="912" t="s">
        <v>35</v>
      </c>
      <c r="BX42" s="912" t="s">
        <v>35</v>
      </c>
      <c r="BY42" s="923" t="s">
        <v>35</v>
      </c>
      <c r="BZ42" s="923" t="s">
        <v>35</v>
      </c>
      <c r="CA42" s="923" t="s">
        <v>35</v>
      </c>
      <c r="CB42" s="968"/>
      <c r="CC42" s="968"/>
      <c r="CD42" s="968"/>
      <c r="CE42" s="968"/>
      <c r="CF42" s="968"/>
      <c r="CG42" s="968"/>
      <c r="CH42" s="968"/>
      <c r="CI42" s="968"/>
      <c r="CJ42" s="968"/>
      <c r="CK42" s="968"/>
      <c r="CL42" s="968"/>
      <c r="CM42" s="968"/>
      <c r="CN42" s="968"/>
      <c r="CO42" s="968"/>
      <c r="CP42" s="968"/>
      <c r="CQ42" s="968"/>
      <c r="CR42" s="968"/>
      <c r="CS42" s="968"/>
      <c r="CT42" s="968"/>
      <c r="CU42" s="968"/>
      <c r="CV42" s="968"/>
      <c r="CW42" s="968"/>
      <c r="CX42" s="968"/>
      <c r="CY42" s="968"/>
      <c r="CZ42" s="968"/>
    </row>
    <row r="43" s="138" customFormat="true" ht="15" customHeight="true" x14ac:dyDescent="0.2">
      <c r="A43" s="1147" t="s">
        <v>53</v>
      </c>
      <c r="B43" s="209" t="s">
        <v>49</v>
      </c>
      <c r="C43" s="841">
        <v>84.748773733849532</v>
      </c>
      <c r="D43" s="842">
        <v>85.197769558165177</v>
      </c>
      <c r="E43" s="842">
        <v>86.114957151699628</v>
      </c>
      <c r="F43" s="842">
        <v>73.110961741022891</v>
      </c>
      <c r="G43" s="843">
        <v>64.953438111559123</v>
      </c>
      <c r="H43" s="844">
        <v>63.595602518177941</v>
      </c>
      <c r="I43" s="842">
        <v>59.63360559877907</v>
      </c>
      <c r="J43" s="842">
        <v>63.866789852349982</v>
      </c>
      <c r="K43" s="842">
        <v>64.783486484612098</v>
      </c>
      <c r="L43" s="845">
        <v>65.972542175359351</v>
      </c>
      <c r="M43" s="841">
        <v>85.872649242742497</v>
      </c>
      <c r="N43" s="842">
        <v>84.789967164436817</v>
      </c>
      <c r="O43" s="842">
        <v>84.783037697101037</v>
      </c>
      <c r="P43" s="842">
        <v>86.750373433958288</v>
      </c>
      <c r="Q43" s="843">
        <v>85.279731968035577</v>
      </c>
      <c r="R43" s="844">
        <v>87.632120778788632</v>
      </c>
      <c r="S43" s="842">
        <v>66.039962190560857</v>
      </c>
      <c r="T43" s="842">
        <v>77.998354499720875</v>
      </c>
      <c r="U43" s="842">
        <v>84.184642724882224</v>
      </c>
      <c r="V43" s="842">
        <v>82.638603103143652</v>
      </c>
      <c r="W43" s="842">
        <v>79.730049267040798</v>
      </c>
      <c r="X43" s="842">
        <v>80.235549088808298</v>
      </c>
      <c r="Y43" s="842">
        <v>79.622373121871931</v>
      </c>
      <c r="Z43" s="842">
        <v>79.981427834386253</v>
      </c>
      <c r="AA43" s="845">
        <v>80.851709280620227</v>
      </c>
      <c r="AB43" s="276"/>
      <c r="AC43" s="276"/>
      <c r="AD43" s="276"/>
      <c r="AE43" s="276"/>
      <c r="AF43" s="276"/>
      <c r="AG43" s="276"/>
      <c r="AH43" s="276"/>
      <c r="AI43" s="276"/>
      <c r="AJ43" s="276"/>
      <c r="AK43" s="276"/>
      <c r="AL43" s="276"/>
      <c r="AM43" s="276"/>
      <c r="AN43" s="276"/>
      <c r="AO43" s="276"/>
      <c r="AP43" s="276"/>
      <c r="AQ43" s="276"/>
      <c r="AR43" s="276"/>
      <c r="AS43" s="276"/>
      <c r="AT43" s="276"/>
      <c r="AU43" s="276"/>
      <c r="AV43" s="276"/>
      <c r="AW43" s="276"/>
      <c r="AX43" s="276"/>
      <c r="AY43" s="276"/>
      <c r="AZ43" s="3"/>
      <c r="BA43" s="1165" t="s">
        <v>53</v>
      </c>
      <c r="BB43" s="262" t="s">
        <v>49</v>
      </c>
      <c r="BC43" s="908" t="s">
        <v>35</v>
      </c>
      <c r="BD43" s="912" t="s">
        <v>35</v>
      </c>
      <c r="BE43" s="912" t="s">
        <v>35</v>
      </c>
      <c r="BF43" s="912" t="s">
        <v>35</v>
      </c>
      <c r="BG43" s="917" t="s">
        <v>35</v>
      </c>
      <c r="BH43" s="908" t="s">
        <v>35</v>
      </c>
      <c r="BI43" s="912" t="s">
        <v>35</v>
      </c>
      <c r="BJ43" s="912" t="s">
        <v>35</v>
      </c>
      <c r="BK43" s="912" t="s">
        <v>35</v>
      </c>
      <c r="BL43" s="917" t="s">
        <v>35</v>
      </c>
      <c r="BM43" s="908" t="s">
        <v>35</v>
      </c>
      <c r="BN43" s="912" t="s">
        <v>35</v>
      </c>
      <c r="BO43" s="912" t="s">
        <v>35</v>
      </c>
      <c r="BP43" s="912" t="s">
        <v>35</v>
      </c>
      <c r="BQ43" s="917" t="s">
        <v>35</v>
      </c>
      <c r="BR43" s="908" t="s">
        <v>35</v>
      </c>
      <c r="BS43" s="912" t="s">
        <v>35</v>
      </c>
      <c r="BT43" s="912" t="s">
        <v>35</v>
      </c>
      <c r="BU43" s="912" t="s">
        <v>35</v>
      </c>
      <c r="BV43" s="912" t="s">
        <v>35</v>
      </c>
      <c r="BW43" s="912" t="s">
        <v>35</v>
      </c>
      <c r="BX43" s="912" t="s">
        <v>35</v>
      </c>
      <c r="BY43" s="923" t="s">
        <v>35</v>
      </c>
      <c r="BZ43" s="923" t="s">
        <v>35</v>
      </c>
      <c r="CA43" s="923" t="s">
        <v>35</v>
      </c>
      <c r="CB43" s="968"/>
      <c r="CC43" s="968"/>
      <c r="CD43" s="968"/>
      <c r="CE43" s="968"/>
      <c r="CF43" s="968"/>
      <c r="CG43" s="968"/>
      <c r="CH43" s="968"/>
      <c r="CI43" s="968"/>
      <c r="CJ43" s="968"/>
      <c r="CK43" s="968"/>
      <c r="CL43" s="968"/>
      <c r="CM43" s="968"/>
      <c r="CN43" s="968"/>
      <c r="CO43" s="968"/>
      <c r="CP43" s="968"/>
      <c r="CQ43" s="968"/>
      <c r="CR43" s="968"/>
      <c r="CS43" s="968"/>
      <c r="CT43" s="968"/>
      <c r="CU43" s="968"/>
      <c r="CV43" s="968"/>
      <c r="CW43" s="968"/>
      <c r="CX43" s="968"/>
      <c r="CY43" s="968"/>
      <c r="CZ43" s="968"/>
    </row>
    <row r="44" s="138" customFormat="true" ht="15" customHeight="true" x14ac:dyDescent="0.2">
      <c r="A44" s="1147"/>
      <c r="B44" s="209" t="s">
        <v>48</v>
      </c>
      <c r="C44" s="841">
        <v>15.251226266150599</v>
      </c>
      <c r="D44" s="842">
        <v>14.802230441835077</v>
      </c>
      <c r="E44" s="842">
        <v>13.885042848300511</v>
      </c>
      <c r="F44" s="842">
        <v>26.889038258976996</v>
      </c>
      <c r="G44" s="843">
        <v>35.046561888440856</v>
      </c>
      <c r="H44" s="844">
        <v>36.404397481822095</v>
      </c>
      <c r="I44" s="842">
        <v>40.366394401220838</v>
      </c>
      <c r="J44" s="842">
        <v>36.133210147650061</v>
      </c>
      <c r="K44" s="842">
        <v>35.216513515387959</v>
      </c>
      <c r="L44" s="845">
        <v>34.027457824640791</v>
      </c>
      <c r="M44" s="841">
        <v>14.12735075725759</v>
      </c>
      <c r="N44" s="842">
        <v>15.210032835563192</v>
      </c>
      <c r="O44" s="842">
        <v>15.216962302899104</v>
      </c>
      <c r="P44" s="842">
        <v>13.249626566041742</v>
      </c>
      <c r="Q44" s="843">
        <v>14.720268031964464</v>
      </c>
      <c r="R44" s="844">
        <v>12.367879221211405</v>
      </c>
      <c r="S44" s="842">
        <v>33.960037809439427</v>
      </c>
      <c r="T44" s="842">
        <v>22.001645500279125</v>
      </c>
      <c r="U44" s="842">
        <v>15.815357275117975</v>
      </c>
      <c r="V44" s="842">
        <v>17.361396896856412</v>
      </c>
      <c r="W44" s="842">
        <v>20.269950732958915</v>
      </c>
      <c r="X44" s="842">
        <v>19.764450911191606</v>
      </c>
      <c r="Y44" s="842">
        <v>20.37762687812813</v>
      </c>
      <c r="Z44" s="842">
        <v>20.018572165613747</v>
      </c>
      <c r="AA44" s="845">
        <v>19.148290719379613</v>
      </c>
      <c r="AB44" s="276"/>
      <c r="AC44" s="276"/>
      <c r="AD44" s="276"/>
      <c r="AE44" s="276"/>
      <c r="AF44" s="276"/>
      <c r="AG44" s="276"/>
      <c r="AH44" s="276"/>
      <c r="AI44" s="276"/>
      <c r="AJ44" s="276"/>
      <c r="AK44" s="276"/>
      <c r="AL44" s="276"/>
      <c r="AM44" s="276"/>
      <c r="AN44" s="276"/>
      <c r="AO44" s="276"/>
      <c r="AP44" s="276"/>
      <c r="AQ44" s="276"/>
      <c r="AR44" s="276"/>
      <c r="AS44" s="276"/>
      <c r="AT44" s="276"/>
      <c r="AU44" s="276"/>
      <c r="AV44" s="276"/>
      <c r="AW44" s="276"/>
      <c r="AX44" s="276"/>
      <c r="AY44" s="276"/>
      <c r="AZ44" s="3"/>
      <c r="BA44" s="1165"/>
      <c r="BB44" s="262" t="s">
        <v>48</v>
      </c>
      <c r="BC44" s="908" t="s">
        <v>35</v>
      </c>
      <c r="BD44" s="912" t="s">
        <v>35</v>
      </c>
      <c r="BE44" s="912" t="s">
        <v>35</v>
      </c>
      <c r="BF44" s="912" t="s">
        <v>35</v>
      </c>
      <c r="BG44" s="917" t="s">
        <v>35</v>
      </c>
      <c r="BH44" s="908" t="s">
        <v>35</v>
      </c>
      <c r="BI44" s="912" t="s">
        <v>35</v>
      </c>
      <c r="BJ44" s="912" t="s">
        <v>35</v>
      </c>
      <c r="BK44" s="912" t="s">
        <v>35</v>
      </c>
      <c r="BL44" s="917" t="s">
        <v>35</v>
      </c>
      <c r="BM44" s="908" t="s">
        <v>35</v>
      </c>
      <c r="BN44" s="912" t="s">
        <v>35</v>
      </c>
      <c r="BO44" s="912" t="s">
        <v>35</v>
      </c>
      <c r="BP44" s="912" t="s">
        <v>35</v>
      </c>
      <c r="BQ44" s="917" t="s">
        <v>35</v>
      </c>
      <c r="BR44" s="908" t="s">
        <v>35</v>
      </c>
      <c r="BS44" s="912" t="s">
        <v>35</v>
      </c>
      <c r="BT44" s="912" t="s">
        <v>35</v>
      </c>
      <c r="BU44" s="912" t="s">
        <v>35</v>
      </c>
      <c r="BV44" s="912" t="s">
        <v>35</v>
      </c>
      <c r="BW44" s="912" t="s">
        <v>35</v>
      </c>
      <c r="BX44" s="912" t="s">
        <v>35</v>
      </c>
      <c r="BY44" s="923" t="s">
        <v>35</v>
      </c>
      <c r="BZ44" s="923" t="s">
        <v>35</v>
      </c>
      <c r="CA44" s="923" t="s">
        <v>35</v>
      </c>
      <c r="CB44" s="968"/>
      <c r="CC44" s="968"/>
      <c r="CD44" s="968"/>
      <c r="CE44" s="968"/>
      <c r="CF44" s="968"/>
      <c r="CG44" s="968"/>
      <c r="CH44" s="968"/>
      <c r="CI44" s="968"/>
      <c r="CJ44" s="968"/>
      <c r="CK44" s="968"/>
      <c r="CL44" s="968"/>
      <c r="CM44" s="968"/>
      <c r="CN44" s="968"/>
      <c r="CO44" s="968"/>
      <c r="CP44" s="968"/>
      <c r="CQ44" s="968"/>
      <c r="CR44" s="968"/>
      <c r="CS44" s="968"/>
      <c r="CT44" s="968"/>
      <c r="CU44" s="968"/>
      <c r="CV44" s="968"/>
      <c r="CW44" s="968"/>
      <c r="CX44" s="968"/>
      <c r="CY44" s="968"/>
      <c r="CZ44" s="968"/>
    </row>
    <row r="45" s="138" customFormat="true" ht="15" customHeight="true" x14ac:dyDescent="0.2">
      <c r="A45" s="1147" t="s">
        <v>52</v>
      </c>
      <c r="B45" s="209" t="s">
        <v>49</v>
      </c>
      <c r="C45" s="841">
        <v>82.399573453977837</v>
      </c>
      <c r="D45" s="842">
        <v>84.893106822190049</v>
      </c>
      <c r="E45" s="842">
        <v>83.143322363398383</v>
      </c>
      <c r="F45" s="842">
        <v>71.302643876623733</v>
      </c>
      <c r="G45" s="843">
        <v>64.671969233519533</v>
      </c>
      <c r="H45" s="844">
        <v>62.248663221320925</v>
      </c>
      <c r="I45" s="842">
        <v>59.169079255639645</v>
      </c>
      <c r="J45" s="842">
        <v>63.542130607640303</v>
      </c>
      <c r="K45" s="842">
        <v>64.22841725747783</v>
      </c>
      <c r="L45" s="845">
        <v>65.571933253372165</v>
      </c>
      <c r="M45" s="841">
        <v>83.986091564597999</v>
      </c>
      <c r="N45" s="842">
        <v>83.584807521756943</v>
      </c>
      <c r="O45" s="842">
        <v>84.018711222797933</v>
      </c>
      <c r="P45" s="842">
        <v>84.494127245531473</v>
      </c>
      <c r="Q45" s="843">
        <v>83.554586727022809</v>
      </c>
      <c r="R45" s="844">
        <v>87.608364597974244</v>
      </c>
      <c r="S45" s="842">
        <v>65.316960591602609</v>
      </c>
      <c r="T45" s="842">
        <v>74.928004179348861</v>
      </c>
      <c r="U45" s="842">
        <v>82.524990869485592</v>
      </c>
      <c r="V45" s="842">
        <v>80.927152936684848</v>
      </c>
      <c r="W45" s="842">
        <v>75.145281919889001</v>
      </c>
      <c r="X45" s="842">
        <v>76.747791764065326</v>
      </c>
      <c r="Y45" s="842">
        <v>77.872414581024017</v>
      </c>
      <c r="Z45" s="842">
        <v>77.699557121840428</v>
      </c>
      <c r="AA45" s="845">
        <v>75.900094406622998</v>
      </c>
      <c r="AB45" s="276"/>
      <c r="AC45" s="276"/>
      <c r="AD45" s="276"/>
      <c r="AE45" s="276"/>
      <c r="AF45" s="276"/>
      <c r="AG45" s="276"/>
      <c r="AH45" s="276"/>
      <c r="AI45" s="276"/>
      <c r="AJ45" s="276"/>
      <c r="AK45" s="276"/>
      <c r="AL45" s="276"/>
      <c r="AM45" s="276"/>
      <c r="AN45" s="276"/>
      <c r="AO45" s="276"/>
      <c r="AP45" s="276"/>
      <c r="AQ45" s="276"/>
      <c r="AR45" s="276"/>
      <c r="AS45" s="276"/>
      <c r="AT45" s="276"/>
      <c r="AU45" s="276"/>
      <c r="AV45" s="276"/>
      <c r="AW45" s="276"/>
      <c r="AX45" s="276"/>
      <c r="AY45" s="276"/>
      <c r="AZ45" s="3"/>
      <c r="BA45" s="1165" t="s">
        <v>52</v>
      </c>
      <c r="BB45" s="262" t="s">
        <v>49</v>
      </c>
      <c r="BC45" s="908" t="s">
        <v>35</v>
      </c>
      <c r="BD45" s="912" t="s">
        <v>35</v>
      </c>
      <c r="BE45" s="912" t="s">
        <v>35</v>
      </c>
      <c r="BF45" s="912" t="s">
        <v>35</v>
      </c>
      <c r="BG45" s="917" t="s">
        <v>35</v>
      </c>
      <c r="BH45" s="908" t="s">
        <v>35</v>
      </c>
      <c r="BI45" s="912" t="s">
        <v>35</v>
      </c>
      <c r="BJ45" s="912" t="s">
        <v>35</v>
      </c>
      <c r="BK45" s="912" t="s">
        <v>35</v>
      </c>
      <c r="BL45" s="917" t="s">
        <v>35</v>
      </c>
      <c r="BM45" s="908" t="s">
        <v>35</v>
      </c>
      <c r="BN45" s="912" t="s">
        <v>35</v>
      </c>
      <c r="BO45" s="912" t="s">
        <v>35</v>
      </c>
      <c r="BP45" s="912" t="s">
        <v>35</v>
      </c>
      <c r="BQ45" s="917" t="s">
        <v>35</v>
      </c>
      <c r="BR45" s="908" t="s">
        <v>35</v>
      </c>
      <c r="BS45" s="912" t="s">
        <v>35</v>
      </c>
      <c r="BT45" s="912" t="s">
        <v>35</v>
      </c>
      <c r="BU45" s="912" t="s">
        <v>35</v>
      </c>
      <c r="BV45" s="912" t="s">
        <v>35</v>
      </c>
      <c r="BW45" s="912" t="s">
        <v>35</v>
      </c>
      <c r="BX45" s="912" t="s">
        <v>35</v>
      </c>
      <c r="BY45" s="923" t="s">
        <v>35</v>
      </c>
      <c r="BZ45" s="923" t="s">
        <v>35</v>
      </c>
      <c r="CA45" s="923" t="s">
        <v>35</v>
      </c>
      <c r="CB45" s="968"/>
      <c r="CC45" s="968"/>
      <c r="CD45" s="968"/>
      <c r="CE45" s="968"/>
      <c r="CF45" s="968"/>
      <c r="CG45" s="968"/>
      <c r="CH45" s="968"/>
      <c r="CI45" s="968"/>
      <c r="CJ45" s="968"/>
      <c r="CK45" s="968"/>
      <c r="CL45" s="968"/>
      <c r="CM45" s="968"/>
      <c r="CN45" s="968"/>
      <c r="CO45" s="968"/>
      <c r="CP45" s="968"/>
      <c r="CQ45" s="968"/>
      <c r="CR45" s="968"/>
      <c r="CS45" s="968"/>
      <c r="CT45" s="968"/>
      <c r="CU45" s="968"/>
      <c r="CV45" s="968"/>
      <c r="CW45" s="968"/>
      <c r="CX45" s="968"/>
      <c r="CY45" s="968"/>
      <c r="CZ45" s="968"/>
    </row>
    <row r="46" s="138" customFormat="true" ht="15" customHeight="true" x14ac:dyDescent="0.2">
      <c r="A46" s="1147"/>
      <c r="B46" s="209" t="s">
        <v>48</v>
      </c>
      <c r="C46" s="841">
        <v>17.600426546022227</v>
      </c>
      <c r="D46" s="842">
        <v>15.106893177810019</v>
      </c>
      <c r="E46" s="842">
        <v>16.856677636601695</v>
      </c>
      <c r="F46" s="842">
        <v>28.697356123376149</v>
      </c>
      <c r="G46" s="843">
        <v>35.328030766480381</v>
      </c>
      <c r="H46" s="844">
        <v>37.751336778679089</v>
      </c>
      <c r="I46" s="842">
        <v>40.83092074436032</v>
      </c>
      <c r="J46" s="842">
        <v>36.457869392359719</v>
      </c>
      <c r="K46" s="842">
        <v>35.771582742522241</v>
      </c>
      <c r="L46" s="845">
        <v>34.42806674662797</v>
      </c>
      <c r="M46" s="841">
        <v>16.013908435401973</v>
      </c>
      <c r="N46" s="842">
        <v>16.415192478242989</v>
      </c>
      <c r="O46" s="842">
        <v>15.981288777201916</v>
      </c>
      <c r="P46" s="842">
        <v>15.505872754468578</v>
      </c>
      <c r="Q46" s="843">
        <v>16.445413272977195</v>
      </c>
      <c r="R46" s="844">
        <v>12.391635402025813</v>
      </c>
      <c r="S46" s="842">
        <v>34.683039408397661</v>
      </c>
      <c r="T46" s="842">
        <v>25.071995820651271</v>
      </c>
      <c r="U46" s="842">
        <v>17.475009130514394</v>
      </c>
      <c r="V46" s="842">
        <v>19.072847063314917</v>
      </c>
      <c r="W46" s="842">
        <v>24.854718080111006</v>
      </c>
      <c r="X46" s="842">
        <v>23.252208235934759</v>
      </c>
      <c r="Y46" s="842">
        <v>22.127585418975936</v>
      </c>
      <c r="Z46" s="842">
        <v>22.300442878159732</v>
      </c>
      <c r="AA46" s="845">
        <v>24.099905593376832</v>
      </c>
      <c r="AB46" s="276"/>
      <c r="AC46" s="276"/>
      <c r="AD46" s="276"/>
      <c r="AE46" s="276"/>
      <c r="AF46" s="276"/>
      <c r="AG46" s="276"/>
      <c r="AH46" s="276"/>
      <c r="AI46" s="276"/>
      <c r="AJ46" s="276"/>
      <c r="AK46" s="276"/>
      <c r="AL46" s="276"/>
      <c r="AM46" s="276"/>
      <c r="AN46" s="276"/>
      <c r="AO46" s="276"/>
      <c r="AP46" s="276"/>
      <c r="AQ46" s="276"/>
      <c r="AR46" s="276"/>
      <c r="AS46" s="276"/>
      <c r="AT46" s="276"/>
      <c r="AU46" s="276"/>
      <c r="AV46" s="276"/>
      <c r="AW46" s="276"/>
      <c r="AX46" s="276"/>
      <c r="AY46" s="276"/>
      <c r="AZ46" s="3"/>
      <c r="BA46" s="1165"/>
      <c r="BB46" s="262" t="s">
        <v>48</v>
      </c>
      <c r="BC46" s="908" t="s">
        <v>35</v>
      </c>
      <c r="BD46" s="912" t="s">
        <v>35</v>
      </c>
      <c r="BE46" s="912" t="s">
        <v>35</v>
      </c>
      <c r="BF46" s="912" t="s">
        <v>35</v>
      </c>
      <c r="BG46" s="917" t="s">
        <v>35</v>
      </c>
      <c r="BH46" s="908" t="s">
        <v>35</v>
      </c>
      <c r="BI46" s="912" t="s">
        <v>35</v>
      </c>
      <c r="BJ46" s="912" t="s">
        <v>35</v>
      </c>
      <c r="BK46" s="912" t="s">
        <v>35</v>
      </c>
      <c r="BL46" s="917" t="s">
        <v>35</v>
      </c>
      <c r="BM46" s="908" t="s">
        <v>35</v>
      </c>
      <c r="BN46" s="912" t="s">
        <v>35</v>
      </c>
      <c r="BO46" s="912" t="s">
        <v>35</v>
      </c>
      <c r="BP46" s="912" t="s">
        <v>35</v>
      </c>
      <c r="BQ46" s="917" t="s">
        <v>35</v>
      </c>
      <c r="BR46" s="908" t="s">
        <v>35</v>
      </c>
      <c r="BS46" s="912" t="s">
        <v>35</v>
      </c>
      <c r="BT46" s="912" t="s">
        <v>35</v>
      </c>
      <c r="BU46" s="912" t="s">
        <v>35</v>
      </c>
      <c r="BV46" s="912" t="s">
        <v>35</v>
      </c>
      <c r="BW46" s="912" t="s">
        <v>35</v>
      </c>
      <c r="BX46" s="912" t="s">
        <v>35</v>
      </c>
      <c r="BY46" s="923" t="s">
        <v>35</v>
      </c>
      <c r="BZ46" s="923" t="s">
        <v>35</v>
      </c>
      <c r="CA46" s="923" t="s">
        <v>35</v>
      </c>
      <c r="CB46" s="968"/>
      <c r="CC46" s="968"/>
      <c r="CD46" s="968"/>
      <c r="CE46" s="968"/>
      <c r="CF46" s="968"/>
      <c r="CG46" s="968"/>
      <c r="CH46" s="968"/>
      <c r="CI46" s="968"/>
      <c r="CJ46" s="968"/>
      <c r="CK46" s="968"/>
      <c r="CL46" s="968"/>
      <c r="CM46" s="968"/>
      <c r="CN46" s="968"/>
      <c r="CO46" s="968"/>
      <c r="CP46" s="968"/>
      <c r="CQ46" s="968"/>
      <c r="CR46" s="968"/>
      <c r="CS46" s="968"/>
      <c r="CT46" s="968"/>
      <c r="CU46" s="968"/>
      <c r="CV46" s="968"/>
      <c r="CW46" s="968"/>
      <c r="CX46" s="968"/>
      <c r="CY46" s="968"/>
      <c r="CZ46" s="968"/>
    </row>
    <row r="47" s="133" customFormat="true" ht="15" customHeight="true" x14ac:dyDescent="0.2">
      <c r="A47" s="1147" t="s">
        <v>102</v>
      </c>
      <c r="B47" s="209" t="s">
        <v>101</v>
      </c>
      <c r="C47" s="892" t="s">
        <v>35</v>
      </c>
      <c r="D47" s="895" t="s">
        <v>35</v>
      </c>
      <c r="E47" s="895" t="s">
        <v>35</v>
      </c>
      <c r="F47" s="895" t="s">
        <v>35</v>
      </c>
      <c r="G47" s="898" t="s">
        <v>35</v>
      </c>
      <c r="H47" s="901" t="s">
        <v>35</v>
      </c>
      <c r="I47" s="895" t="s">
        <v>35</v>
      </c>
      <c r="J47" s="895" t="s">
        <v>35</v>
      </c>
      <c r="K47" s="895" t="s">
        <v>35</v>
      </c>
      <c r="L47" s="904" t="s">
        <v>35</v>
      </c>
      <c r="M47" s="892" t="s">
        <v>35</v>
      </c>
      <c r="N47" s="895" t="s">
        <v>35</v>
      </c>
      <c r="O47" s="895" t="s">
        <v>35</v>
      </c>
      <c r="P47" s="895" t="s">
        <v>35</v>
      </c>
      <c r="Q47" s="898" t="s">
        <v>35</v>
      </c>
      <c r="R47" s="901" t="s">
        <v>35</v>
      </c>
      <c r="S47" s="895" t="s">
        <v>35</v>
      </c>
      <c r="T47" s="895" t="s">
        <v>35</v>
      </c>
      <c r="U47" s="895" t="s">
        <v>35</v>
      </c>
      <c r="V47" s="895" t="s">
        <v>35</v>
      </c>
      <c r="W47" s="895" t="s">
        <v>35</v>
      </c>
      <c r="X47" s="895" t="s">
        <v>35</v>
      </c>
      <c r="Y47" s="895" t="s">
        <v>35</v>
      </c>
      <c r="Z47" s="895" t="s">
        <v>35</v>
      </c>
      <c r="AA47" s="904" t="s">
        <v>35</v>
      </c>
      <c r="AB47" s="966"/>
      <c r="AC47" s="966"/>
      <c r="AD47" s="966"/>
      <c r="AE47" s="966"/>
      <c r="AF47" s="966"/>
      <c r="AG47" s="966"/>
      <c r="AH47" s="966"/>
      <c r="AI47" s="966"/>
      <c r="AJ47" s="966"/>
      <c r="AK47" s="966"/>
      <c r="AL47" s="966"/>
      <c r="AM47" s="966"/>
      <c r="AN47" s="966"/>
      <c r="AO47" s="966"/>
      <c r="AP47" s="966"/>
      <c r="AQ47" s="966"/>
      <c r="AR47" s="966"/>
      <c r="AS47" s="966"/>
      <c r="AT47" s="966"/>
      <c r="AU47" s="966"/>
      <c r="AV47" s="966"/>
      <c r="AW47" s="966"/>
      <c r="AX47" s="966"/>
      <c r="AY47" s="966"/>
      <c r="AZ47" s="172"/>
      <c r="BA47" s="1165" t="s">
        <v>102</v>
      </c>
      <c r="BB47" s="262" t="s">
        <v>101</v>
      </c>
      <c r="BC47" s="908" t="s">
        <v>35</v>
      </c>
      <c r="BD47" s="912" t="s">
        <v>35</v>
      </c>
      <c r="BE47" s="912" t="s">
        <v>35</v>
      </c>
      <c r="BF47" s="912" t="s">
        <v>35</v>
      </c>
      <c r="BG47" s="917" t="s">
        <v>35</v>
      </c>
      <c r="BH47" s="908" t="s">
        <v>35</v>
      </c>
      <c r="BI47" s="912" t="s">
        <v>35</v>
      </c>
      <c r="BJ47" s="912" t="s">
        <v>35</v>
      </c>
      <c r="BK47" s="912" t="s">
        <v>35</v>
      </c>
      <c r="BL47" s="917" t="s">
        <v>35</v>
      </c>
      <c r="BM47" s="908" t="s">
        <v>35</v>
      </c>
      <c r="BN47" s="912" t="s">
        <v>35</v>
      </c>
      <c r="BO47" s="912" t="s">
        <v>35</v>
      </c>
      <c r="BP47" s="912" t="s">
        <v>35</v>
      </c>
      <c r="BQ47" s="917" t="s">
        <v>35</v>
      </c>
      <c r="BR47" s="908" t="s">
        <v>35</v>
      </c>
      <c r="BS47" s="912" t="s">
        <v>35</v>
      </c>
      <c r="BT47" s="912" t="s">
        <v>35</v>
      </c>
      <c r="BU47" s="912" t="s">
        <v>35</v>
      </c>
      <c r="BV47" s="912" t="s">
        <v>35</v>
      </c>
      <c r="BW47" s="912" t="s">
        <v>35</v>
      </c>
      <c r="BX47" s="912" t="s">
        <v>35</v>
      </c>
      <c r="BY47" s="923" t="s">
        <v>35</v>
      </c>
      <c r="BZ47" s="923" t="s">
        <v>35</v>
      </c>
      <c r="CA47" s="923" t="s">
        <v>35</v>
      </c>
      <c r="CB47" s="968"/>
      <c r="CC47" s="968"/>
      <c r="CD47" s="968"/>
      <c r="CE47" s="968"/>
      <c r="CF47" s="968"/>
      <c r="CG47" s="968"/>
      <c r="CH47" s="968"/>
      <c r="CI47" s="968"/>
      <c r="CJ47" s="968"/>
      <c r="CK47" s="968"/>
      <c r="CL47" s="968"/>
      <c r="CM47" s="968"/>
      <c r="CN47" s="968"/>
      <c r="CO47" s="968"/>
      <c r="CP47" s="968"/>
      <c r="CQ47" s="968"/>
      <c r="CR47" s="968"/>
      <c r="CS47" s="968"/>
      <c r="CT47" s="968"/>
      <c r="CU47" s="968"/>
      <c r="CV47" s="968"/>
      <c r="CW47" s="968"/>
      <c r="CX47" s="968"/>
      <c r="CY47" s="968"/>
      <c r="CZ47" s="968"/>
    </row>
    <row r="48" s="133" customFormat="true" ht="15" customHeight="true" x14ac:dyDescent="0.2">
      <c r="A48" s="1147"/>
      <c r="B48" s="209" t="s">
        <v>100</v>
      </c>
      <c r="C48" s="892" t="s">
        <v>35</v>
      </c>
      <c r="D48" s="895" t="s">
        <v>35</v>
      </c>
      <c r="E48" s="895" t="s">
        <v>35</v>
      </c>
      <c r="F48" s="895" t="s">
        <v>35</v>
      </c>
      <c r="G48" s="898" t="s">
        <v>35</v>
      </c>
      <c r="H48" s="901" t="s">
        <v>35</v>
      </c>
      <c r="I48" s="895" t="s">
        <v>35</v>
      </c>
      <c r="J48" s="895" t="s">
        <v>35</v>
      </c>
      <c r="K48" s="895" t="s">
        <v>35</v>
      </c>
      <c r="L48" s="904" t="s">
        <v>35</v>
      </c>
      <c r="M48" s="892" t="s">
        <v>35</v>
      </c>
      <c r="N48" s="895" t="s">
        <v>35</v>
      </c>
      <c r="O48" s="895" t="s">
        <v>35</v>
      </c>
      <c r="P48" s="895" t="s">
        <v>35</v>
      </c>
      <c r="Q48" s="898" t="s">
        <v>35</v>
      </c>
      <c r="R48" s="901" t="s">
        <v>35</v>
      </c>
      <c r="S48" s="895" t="s">
        <v>35</v>
      </c>
      <c r="T48" s="895" t="s">
        <v>35</v>
      </c>
      <c r="U48" s="895" t="s">
        <v>35</v>
      </c>
      <c r="V48" s="895" t="s">
        <v>35</v>
      </c>
      <c r="W48" s="895" t="s">
        <v>35</v>
      </c>
      <c r="X48" s="895" t="s">
        <v>35</v>
      </c>
      <c r="Y48" s="895" t="s">
        <v>35</v>
      </c>
      <c r="Z48" s="895" t="s">
        <v>35</v>
      </c>
      <c r="AA48" s="904" t="s">
        <v>35</v>
      </c>
      <c r="AB48" s="966"/>
      <c r="AC48" s="966"/>
      <c r="AD48" s="966"/>
      <c r="AE48" s="966"/>
      <c r="AF48" s="966"/>
      <c r="AG48" s="966"/>
      <c r="AH48" s="966"/>
      <c r="AI48" s="966"/>
      <c r="AJ48" s="966"/>
      <c r="AK48" s="966"/>
      <c r="AL48" s="966"/>
      <c r="AM48" s="966"/>
      <c r="AN48" s="966"/>
      <c r="AO48" s="966"/>
      <c r="AP48" s="966"/>
      <c r="AQ48" s="966"/>
      <c r="AR48" s="966"/>
      <c r="AS48" s="966"/>
      <c r="AT48" s="966"/>
      <c r="AU48" s="966"/>
      <c r="AV48" s="966"/>
      <c r="AW48" s="966"/>
      <c r="AX48" s="966"/>
      <c r="AY48" s="966"/>
      <c r="AZ48" s="172"/>
      <c r="BA48" s="1165"/>
      <c r="BB48" s="262" t="s">
        <v>100</v>
      </c>
      <c r="BC48" s="908" t="s">
        <v>35</v>
      </c>
      <c r="BD48" s="912" t="s">
        <v>35</v>
      </c>
      <c r="BE48" s="912" t="s">
        <v>35</v>
      </c>
      <c r="BF48" s="912" t="s">
        <v>35</v>
      </c>
      <c r="BG48" s="917" t="s">
        <v>35</v>
      </c>
      <c r="BH48" s="908" t="s">
        <v>35</v>
      </c>
      <c r="BI48" s="912" t="s">
        <v>35</v>
      </c>
      <c r="BJ48" s="912" t="s">
        <v>35</v>
      </c>
      <c r="BK48" s="912" t="s">
        <v>35</v>
      </c>
      <c r="BL48" s="917" t="s">
        <v>35</v>
      </c>
      <c r="BM48" s="908" t="s">
        <v>35</v>
      </c>
      <c r="BN48" s="912" t="s">
        <v>35</v>
      </c>
      <c r="BO48" s="912" t="s">
        <v>35</v>
      </c>
      <c r="BP48" s="912" t="s">
        <v>35</v>
      </c>
      <c r="BQ48" s="917" t="s">
        <v>35</v>
      </c>
      <c r="BR48" s="908" t="s">
        <v>35</v>
      </c>
      <c r="BS48" s="912" t="s">
        <v>35</v>
      </c>
      <c r="BT48" s="912" t="s">
        <v>35</v>
      </c>
      <c r="BU48" s="912" t="s">
        <v>35</v>
      </c>
      <c r="BV48" s="912" t="s">
        <v>35</v>
      </c>
      <c r="BW48" s="912" t="s">
        <v>35</v>
      </c>
      <c r="BX48" s="912" t="s">
        <v>35</v>
      </c>
      <c r="BY48" s="923" t="s">
        <v>35</v>
      </c>
      <c r="BZ48" s="923" t="s">
        <v>35</v>
      </c>
      <c r="CA48" s="923" t="s">
        <v>35</v>
      </c>
      <c r="CB48" s="968"/>
      <c r="CC48" s="968"/>
      <c r="CD48" s="968"/>
      <c r="CE48" s="968"/>
      <c r="CF48" s="968"/>
      <c r="CG48" s="968"/>
      <c r="CH48" s="968"/>
      <c r="CI48" s="968"/>
      <c r="CJ48" s="968"/>
      <c r="CK48" s="968"/>
      <c r="CL48" s="968"/>
      <c r="CM48" s="968"/>
      <c r="CN48" s="968"/>
      <c r="CO48" s="968"/>
      <c r="CP48" s="968"/>
      <c r="CQ48" s="968"/>
      <c r="CR48" s="968"/>
      <c r="CS48" s="968"/>
      <c r="CT48" s="968"/>
      <c r="CU48" s="968"/>
      <c r="CV48" s="968"/>
      <c r="CW48" s="968"/>
      <c r="CX48" s="968"/>
      <c r="CY48" s="968"/>
      <c r="CZ48" s="968"/>
    </row>
    <row r="49" s="133" customFormat="true" ht="15" customHeight="true" x14ac:dyDescent="0.2">
      <c r="A49" s="1147"/>
      <c r="B49" s="209" t="s">
        <v>68</v>
      </c>
      <c r="C49" s="892" t="s">
        <v>35</v>
      </c>
      <c r="D49" s="895" t="s">
        <v>35</v>
      </c>
      <c r="E49" s="895" t="s">
        <v>35</v>
      </c>
      <c r="F49" s="895" t="s">
        <v>35</v>
      </c>
      <c r="G49" s="898" t="s">
        <v>35</v>
      </c>
      <c r="H49" s="901" t="s">
        <v>35</v>
      </c>
      <c r="I49" s="895" t="s">
        <v>35</v>
      </c>
      <c r="J49" s="895" t="s">
        <v>35</v>
      </c>
      <c r="K49" s="895" t="s">
        <v>35</v>
      </c>
      <c r="L49" s="904" t="s">
        <v>35</v>
      </c>
      <c r="M49" s="892" t="s">
        <v>35</v>
      </c>
      <c r="N49" s="895" t="s">
        <v>35</v>
      </c>
      <c r="O49" s="895" t="s">
        <v>35</v>
      </c>
      <c r="P49" s="895" t="s">
        <v>35</v>
      </c>
      <c r="Q49" s="898" t="s">
        <v>35</v>
      </c>
      <c r="R49" s="901" t="s">
        <v>35</v>
      </c>
      <c r="S49" s="895" t="s">
        <v>35</v>
      </c>
      <c r="T49" s="895" t="s">
        <v>35</v>
      </c>
      <c r="U49" s="895" t="s">
        <v>35</v>
      </c>
      <c r="V49" s="895" t="s">
        <v>35</v>
      </c>
      <c r="W49" s="895" t="s">
        <v>35</v>
      </c>
      <c r="X49" s="895" t="s">
        <v>35</v>
      </c>
      <c r="Y49" s="895" t="s">
        <v>35</v>
      </c>
      <c r="Z49" s="895" t="s">
        <v>35</v>
      </c>
      <c r="AA49" s="904" t="s">
        <v>35</v>
      </c>
      <c r="AB49" s="966"/>
      <c r="AC49" s="966"/>
      <c r="AD49" s="966"/>
      <c r="AE49" s="966"/>
      <c r="AF49" s="966"/>
      <c r="AG49" s="966"/>
      <c r="AH49" s="966"/>
      <c r="AI49" s="966"/>
      <c r="AJ49" s="966"/>
      <c r="AK49" s="966"/>
      <c r="AL49" s="966"/>
      <c r="AM49" s="966"/>
      <c r="AN49" s="966"/>
      <c r="AO49" s="966"/>
      <c r="AP49" s="966"/>
      <c r="AQ49" s="966"/>
      <c r="AR49" s="966"/>
      <c r="AS49" s="966"/>
      <c r="AT49" s="966"/>
      <c r="AU49" s="966"/>
      <c r="AV49" s="966"/>
      <c r="AW49" s="966"/>
      <c r="AX49" s="966"/>
      <c r="AY49" s="966"/>
      <c r="AZ49" s="172"/>
      <c r="BA49" s="1165"/>
      <c r="BB49" s="262" t="s">
        <v>68</v>
      </c>
      <c r="BC49" s="908" t="s">
        <v>35</v>
      </c>
      <c r="BD49" s="912" t="s">
        <v>35</v>
      </c>
      <c r="BE49" s="912" t="s">
        <v>35</v>
      </c>
      <c r="BF49" s="912" t="s">
        <v>35</v>
      </c>
      <c r="BG49" s="917" t="s">
        <v>35</v>
      </c>
      <c r="BH49" s="908" t="s">
        <v>35</v>
      </c>
      <c r="BI49" s="912" t="s">
        <v>35</v>
      </c>
      <c r="BJ49" s="912" t="s">
        <v>35</v>
      </c>
      <c r="BK49" s="912" t="s">
        <v>35</v>
      </c>
      <c r="BL49" s="917" t="s">
        <v>35</v>
      </c>
      <c r="BM49" s="908" t="s">
        <v>35</v>
      </c>
      <c r="BN49" s="912" t="s">
        <v>35</v>
      </c>
      <c r="BO49" s="912" t="s">
        <v>35</v>
      </c>
      <c r="BP49" s="912" t="s">
        <v>35</v>
      </c>
      <c r="BQ49" s="917" t="s">
        <v>35</v>
      </c>
      <c r="BR49" s="908" t="s">
        <v>35</v>
      </c>
      <c r="BS49" s="912" t="s">
        <v>35</v>
      </c>
      <c r="BT49" s="912" t="s">
        <v>35</v>
      </c>
      <c r="BU49" s="912" t="s">
        <v>35</v>
      </c>
      <c r="BV49" s="912" t="s">
        <v>35</v>
      </c>
      <c r="BW49" s="912" t="s">
        <v>35</v>
      </c>
      <c r="BX49" s="912" t="s">
        <v>35</v>
      </c>
      <c r="BY49" s="923" t="s">
        <v>35</v>
      </c>
      <c r="BZ49" s="923" t="s">
        <v>35</v>
      </c>
      <c r="CA49" s="923" t="s">
        <v>35</v>
      </c>
      <c r="CB49" s="968"/>
      <c r="CC49" s="968"/>
      <c r="CD49" s="968"/>
      <c r="CE49" s="968"/>
      <c r="CF49" s="968"/>
      <c r="CG49" s="968"/>
      <c r="CH49" s="968"/>
      <c r="CI49" s="968"/>
      <c r="CJ49" s="968"/>
      <c r="CK49" s="968"/>
      <c r="CL49" s="968"/>
      <c r="CM49" s="968"/>
      <c r="CN49" s="968"/>
      <c r="CO49" s="968"/>
      <c r="CP49" s="968"/>
      <c r="CQ49" s="968"/>
      <c r="CR49" s="968"/>
      <c r="CS49" s="968"/>
      <c r="CT49" s="968"/>
      <c r="CU49" s="968"/>
      <c r="CV49" s="968"/>
      <c r="CW49" s="968"/>
      <c r="CX49" s="968"/>
      <c r="CY49" s="968"/>
      <c r="CZ49" s="968"/>
    </row>
    <row r="50" s="133" customFormat="true" ht="15" customHeight="true" x14ac:dyDescent="0.2">
      <c r="A50" s="1147" t="s">
        <v>103</v>
      </c>
      <c r="B50" s="209" t="s">
        <v>101</v>
      </c>
      <c r="C50" s="892" t="s">
        <v>35</v>
      </c>
      <c r="D50" s="895" t="s">
        <v>35</v>
      </c>
      <c r="E50" s="895" t="s">
        <v>35</v>
      </c>
      <c r="F50" s="895" t="s">
        <v>35</v>
      </c>
      <c r="G50" s="898" t="s">
        <v>35</v>
      </c>
      <c r="H50" s="901" t="s">
        <v>35</v>
      </c>
      <c r="I50" s="895" t="s">
        <v>35</v>
      </c>
      <c r="J50" s="895" t="s">
        <v>35</v>
      </c>
      <c r="K50" s="895" t="s">
        <v>35</v>
      </c>
      <c r="L50" s="904" t="s">
        <v>35</v>
      </c>
      <c r="M50" s="892" t="s">
        <v>35</v>
      </c>
      <c r="N50" s="895" t="s">
        <v>35</v>
      </c>
      <c r="O50" s="895" t="s">
        <v>35</v>
      </c>
      <c r="P50" s="895" t="s">
        <v>35</v>
      </c>
      <c r="Q50" s="898" t="s">
        <v>35</v>
      </c>
      <c r="R50" s="901" t="s">
        <v>35</v>
      </c>
      <c r="S50" s="895" t="s">
        <v>35</v>
      </c>
      <c r="T50" s="895" t="s">
        <v>35</v>
      </c>
      <c r="U50" s="895" t="s">
        <v>35</v>
      </c>
      <c r="V50" s="895" t="s">
        <v>35</v>
      </c>
      <c r="W50" s="895" t="s">
        <v>35</v>
      </c>
      <c r="X50" s="895" t="s">
        <v>35</v>
      </c>
      <c r="Y50" s="895" t="s">
        <v>35</v>
      </c>
      <c r="Z50" s="895" t="s">
        <v>35</v>
      </c>
      <c r="AA50" s="904" t="s">
        <v>35</v>
      </c>
      <c r="AB50" s="966"/>
      <c r="AC50" s="966"/>
      <c r="AD50" s="966"/>
      <c r="AE50" s="966"/>
      <c r="AF50" s="966"/>
      <c r="AG50" s="966"/>
      <c r="AH50" s="966"/>
      <c r="AI50" s="966"/>
      <c r="AJ50" s="966"/>
      <c r="AK50" s="966"/>
      <c r="AL50" s="966"/>
      <c r="AM50" s="966"/>
      <c r="AN50" s="966"/>
      <c r="AO50" s="966"/>
      <c r="AP50" s="966"/>
      <c r="AQ50" s="966"/>
      <c r="AR50" s="966"/>
      <c r="AS50" s="966"/>
      <c r="AT50" s="966"/>
      <c r="AU50" s="966"/>
      <c r="AV50" s="966"/>
      <c r="AW50" s="966"/>
      <c r="AX50" s="966"/>
      <c r="AY50" s="966"/>
      <c r="AZ50" s="172"/>
      <c r="BA50" s="1165" t="s">
        <v>103</v>
      </c>
      <c r="BB50" s="262" t="s">
        <v>101</v>
      </c>
      <c r="BC50" s="908" t="s">
        <v>35</v>
      </c>
      <c r="BD50" s="912" t="s">
        <v>35</v>
      </c>
      <c r="BE50" s="912" t="s">
        <v>35</v>
      </c>
      <c r="BF50" s="912" t="s">
        <v>35</v>
      </c>
      <c r="BG50" s="917" t="s">
        <v>35</v>
      </c>
      <c r="BH50" s="908" t="s">
        <v>35</v>
      </c>
      <c r="BI50" s="912" t="s">
        <v>35</v>
      </c>
      <c r="BJ50" s="912" t="s">
        <v>35</v>
      </c>
      <c r="BK50" s="912" t="s">
        <v>35</v>
      </c>
      <c r="BL50" s="917" t="s">
        <v>35</v>
      </c>
      <c r="BM50" s="908" t="s">
        <v>35</v>
      </c>
      <c r="BN50" s="912" t="s">
        <v>35</v>
      </c>
      <c r="BO50" s="912" t="s">
        <v>35</v>
      </c>
      <c r="BP50" s="912" t="s">
        <v>35</v>
      </c>
      <c r="BQ50" s="917" t="s">
        <v>35</v>
      </c>
      <c r="BR50" s="908" t="s">
        <v>35</v>
      </c>
      <c r="BS50" s="912" t="s">
        <v>35</v>
      </c>
      <c r="BT50" s="912" t="s">
        <v>35</v>
      </c>
      <c r="BU50" s="912" t="s">
        <v>35</v>
      </c>
      <c r="BV50" s="912" t="s">
        <v>35</v>
      </c>
      <c r="BW50" s="912" t="s">
        <v>35</v>
      </c>
      <c r="BX50" s="912" t="s">
        <v>35</v>
      </c>
      <c r="BY50" s="923" t="s">
        <v>35</v>
      </c>
      <c r="BZ50" s="923" t="s">
        <v>35</v>
      </c>
      <c r="CA50" s="923" t="s">
        <v>35</v>
      </c>
      <c r="CB50" s="968"/>
      <c r="CC50" s="968"/>
      <c r="CD50" s="968"/>
      <c r="CE50" s="968"/>
      <c r="CF50" s="968"/>
      <c r="CG50" s="968"/>
      <c r="CH50" s="968"/>
      <c r="CI50" s="968"/>
      <c r="CJ50" s="968"/>
      <c r="CK50" s="968"/>
      <c r="CL50" s="968"/>
      <c r="CM50" s="968"/>
      <c r="CN50" s="968"/>
      <c r="CO50" s="968"/>
      <c r="CP50" s="968"/>
      <c r="CQ50" s="968"/>
      <c r="CR50" s="968"/>
      <c r="CS50" s="968"/>
      <c r="CT50" s="968"/>
      <c r="CU50" s="968"/>
      <c r="CV50" s="968"/>
      <c r="CW50" s="968"/>
      <c r="CX50" s="968"/>
      <c r="CY50" s="968"/>
      <c r="CZ50" s="968"/>
    </row>
    <row r="51" s="133" customFormat="true" ht="15" customHeight="true" x14ac:dyDescent="0.2">
      <c r="A51" s="1147"/>
      <c r="B51" s="209" t="s">
        <v>100</v>
      </c>
      <c r="C51" s="892" t="s">
        <v>35</v>
      </c>
      <c r="D51" s="895" t="s">
        <v>35</v>
      </c>
      <c r="E51" s="895" t="s">
        <v>35</v>
      </c>
      <c r="F51" s="895" t="s">
        <v>35</v>
      </c>
      <c r="G51" s="898" t="s">
        <v>35</v>
      </c>
      <c r="H51" s="901" t="s">
        <v>35</v>
      </c>
      <c r="I51" s="895" t="s">
        <v>35</v>
      </c>
      <c r="J51" s="895" t="s">
        <v>35</v>
      </c>
      <c r="K51" s="895" t="s">
        <v>35</v>
      </c>
      <c r="L51" s="904" t="s">
        <v>35</v>
      </c>
      <c r="M51" s="892" t="s">
        <v>35</v>
      </c>
      <c r="N51" s="895" t="s">
        <v>35</v>
      </c>
      <c r="O51" s="895" t="s">
        <v>35</v>
      </c>
      <c r="P51" s="895" t="s">
        <v>35</v>
      </c>
      <c r="Q51" s="898" t="s">
        <v>35</v>
      </c>
      <c r="R51" s="901" t="s">
        <v>35</v>
      </c>
      <c r="S51" s="895" t="s">
        <v>35</v>
      </c>
      <c r="T51" s="895" t="s">
        <v>35</v>
      </c>
      <c r="U51" s="895" t="s">
        <v>35</v>
      </c>
      <c r="V51" s="895" t="s">
        <v>35</v>
      </c>
      <c r="W51" s="895" t="s">
        <v>35</v>
      </c>
      <c r="X51" s="895" t="s">
        <v>35</v>
      </c>
      <c r="Y51" s="895" t="s">
        <v>35</v>
      </c>
      <c r="Z51" s="895" t="s">
        <v>35</v>
      </c>
      <c r="AA51" s="904" t="s">
        <v>35</v>
      </c>
      <c r="AB51" s="966"/>
      <c r="AC51" s="966"/>
      <c r="AD51" s="966"/>
      <c r="AE51" s="966"/>
      <c r="AF51" s="966"/>
      <c r="AG51" s="966"/>
      <c r="AH51" s="966"/>
      <c r="AI51" s="966"/>
      <c r="AJ51" s="966"/>
      <c r="AK51" s="966"/>
      <c r="AL51" s="966"/>
      <c r="AM51" s="966"/>
      <c r="AN51" s="966"/>
      <c r="AO51" s="966"/>
      <c r="AP51" s="966"/>
      <c r="AQ51" s="966"/>
      <c r="AR51" s="966"/>
      <c r="AS51" s="966"/>
      <c r="AT51" s="966"/>
      <c r="AU51" s="966"/>
      <c r="AV51" s="966"/>
      <c r="AW51" s="966"/>
      <c r="AX51" s="966"/>
      <c r="AY51" s="966"/>
      <c r="AZ51" s="172"/>
      <c r="BA51" s="1165"/>
      <c r="BB51" s="262" t="s">
        <v>100</v>
      </c>
      <c r="BC51" s="908" t="s">
        <v>35</v>
      </c>
      <c r="BD51" s="912" t="s">
        <v>35</v>
      </c>
      <c r="BE51" s="912" t="s">
        <v>35</v>
      </c>
      <c r="BF51" s="912" t="s">
        <v>35</v>
      </c>
      <c r="BG51" s="917" t="s">
        <v>35</v>
      </c>
      <c r="BH51" s="908" t="s">
        <v>35</v>
      </c>
      <c r="BI51" s="912" t="s">
        <v>35</v>
      </c>
      <c r="BJ51" s="912" t="s">
        <v>35</v>
      </c>
      <c r="BK51" s="912" t="s">
        <v>35</v>
      </c>
      <c r="BL51" s="917" t="s">
        <v>35</v>
      </c>
      <c r="BM51" s="908" t="s">
        <v>35</v>
      </c>
      <c r="BN51" s="912" t="s">
        <v>35</v>
      </c>
      <c r="BO51" s="912" t="s">
        <v>35</v>
      </c>
      <c r="BP51" s="912" t="s">
        <v>35</v>
      </c>
      <c r="BQ51" s="917" t="s">
        <v>35</v>
      </c>
      <c r="BR51" s="908" t="s">
        <v>35</v>
      </c>
      <c r="BS51" s="912" t="s">
        <v>35</v>
      </c>
      <c r="BT51" s="912" t="s">
        <v>35</v>
      </c>
      <c r="BU51" s="912" t="s">
        <v>35</v>
      </c>
      <c r="BV51" s="912" t="s">
        <v>35</v>
      </c>
      <c r="BW51" s="912" t="s">
        <v>35</v>
      </c>
      <c r="BX51" s="912" t="s">
        <v>35</v>
      </c>
      <c r="BY51" s="923" t="s">
        <v>35</v>
      </c>
      <c r="BZ51" s="923" t="s">
        <v>35</v>
      </c>
      <c r="CA51" s="923" t="s">
        <v>35</v>
      </c>
      <c r="CB51" s="968"/>
      <c r="CC51" s="968"/>
      <c r="CD51" s="968"/>
      <c r="CE51" s="968"/>
      <c r="CF51" s="968"/>
      <c r="CG51" s="968"/>
      <c r="CH51" s="968"/>
      <c r="CI51" s="968"/>
      <c r="CJ51" s="968"/>
      <c r="CK51" s="968"/>
      <c r="CL51" s="968"/>
      <c r="CM51" s="968"/>
      <c r="CN51" s="968"/>
      <c r="CO51" s="968"/>
      <c r="CP51" s="968"/>
      <c r="CQ51" s="968"/>
      <c r="CR51" s="968"/>
      <c r="CS51" s="968"/>
      <c r="CT51" s="968"/>
      <c r="CU51" s="968"/>
      <c r="CV51" s="968"/>
      <c r="CW51" s="968"/>
      <c r="CX51" s="968"/>
      <c r="CY51" s="968"/>
      <c r="CZ51" s="968"/>
    </row>
    <row r="52" s="133" customFormat="true" ht="15" customHeight="true" x14ac:dyDescent="0.2">
      <c r="A52" s="1147"/>
      <c r="B52" s="209" t="s">
        <v>68</v>
      </c>
      <c r="C52" s="892" t="s">
        <v>35</v>
      </c>
      <c r="D52" s="895" t="s">
        <v>35</v>
      </c>
      <c r="E52" s="895" t="s">
        <v>35</v>
      </c>
      <c r="F52" s="895" t="s">
        <v>35</v>
      </c>
      <c r="G52" s="898" t="s">
        <v>35</v>
      </c>
      <c r="H52" s="901" t="s">
        <v>35</v>
      </c>
      <c r="I52" s="895" t="s">
        <v>35</v>
      </c>
      <c r="J52" s="895" t="s">
        <v>35</v>
      </c>
      <c r="K52" s="895" t="s">
        <v>35</v>
      </c>
      <c r="L52" s="904" t="s">
        <v>35</v>
      </c>
      <c r="M52" s="892" t="s">
        <v>35</v>
      </c>
      <c r="N52" s="895" t="s">
        <v>35</v>
      </c>
      <c r="O52" s="895" t="s">
        <v>35</v>
      </c>
      <c r="P52" s="895" t="s">
        <v>35</v>
      </c>
      <c r="Q52" s="898" t="s">
        <v>35</v>
      </c>
      <c r="R52" s="901" t="s">
        <v>35</v>
      </c>
      <c r="S52" s="895" t="s">
        <v>35</v>
      </c>
      <c r="T52" s="895" t="s">
        <v>35</v>
      </c>
      <c r="U52" s="895" t="s">
        <v>35</v>
      </c>
      <c r="V52" s="895" t="s">
        <v>35</v>
      </c>
      <c r="W52" s="895" t="s">
        <v>35</v>
      </c>
      <c r="X52" s="895" t="s">
        <v>35</v>
      </c>
      <c r="Y52" s="895" t="s">
        <v>35</v>
      </c>
      <c r="Z52" s="895" t="s">
        <v>35</v>
      </c>
      <c r="AA52" s="904" t="s">
        <v>35</v>
      </c>
      <c r="AB52" s="966"/>
      <c r="AC52" s="966"/>
      <c r="AD52" s="966"/>
      <c r="AE52" s="966"/>
      <c r="AF52" s="966"/>
      <c r="AG52" s="966"/>
      <c r="AH52" s="966"/>
      <c r="AI52" s="966"/>
      <c r="AJ52" s="966"/>
      <c r="AK52" s="966"/>
      <c r="AL52" s="966"/>
      <c r="AM52" s="966"/>
      <c r="AN52" s="966"/>
      <c r="AO52" s="966"/>
      <c r="AP52" s="966"/>
      <c r="AQ52" s="966"/>
      <c r="AR52" s="966"/>
      <c r="AS52" s="966"/>
      <c r="AT52" s="966"/>
      <c r="AU52" s="966"/>
      <c r="AV52" s="966"/>
      <c r="AW52" s="966"/>
      <c r="AX52" s="966"/>
      <c r="AY52" s="966"/>
      <c r="AZ52" s="172"/>
      <c r="BA52" s="1165"/>
      <c r="BB52" s="262" t="s">
        <v>68</v>
      </c>
      <c r="BC52" s="908" t="s">
        <v>35</v>
      </c>
      <c r="BD52" s="912" t="s">
        <v>35</v>
      </c>
      <c r="BE52" s="912" t="s">
        <v>35</v>
      </c>
      <c r="BF52" s="912" t="s">
        <v>35</v>
      </c>
      <c r="BG52" s="917" t="s">
        <v>35</v>
      </c>
      <c r="BH52" s="908" t="s">
        <v>35</v>
      </c>
      <c r="BI52" s="912" t="s">
        <v>35</v>
      </c>
      <c r="BJ52" s="912" t="s">
        <v>35</v>
      </c>
      <c r="BK52" s="912" t="s">
        <v>35</v>
      </c>
      <c r="BL52" s="917" t="s">
        <v>35</v>
      </c>
      <c r="BM52" s="908" t="s">
        <v>35</v>
      </c>
      <c r="BN52" s="912" t="s">
        <v>35</v>
      </c>
      <c r="BO52" s="912" t="s">
        <v>35</v>
      </c>
      <c r="BP52" s="912" t="s">
        <v>35</v>
      </c>
      <c r="BQ52" s="917" t="s">
        <v>35</v>
      </c>
      <c r="BR52" s="908" t="s">
        <v>35</v>
      </c>
      <c r="BS52" s="912" t="s">
        <v>35</v>
      </c>
      <c r="BT52" s="912" t="s">
        <v>35</v>
      </c>
      <c r="BU52" s="912" t="s">
        <v>35</v>
      </c>
      <c r="BV52" s="912" t="s">
        <v>35</v>
      </c>
      <c r="BW52" s="912" t="s">
        <v>35</v>
      </c>
      <c r="BX52" s="912" t="s">
        <v>35</v>
      </c>
      <c r="BY52" s="923" t="s">
        <v>35</v>
      </c>
      <c r="BZ52" s="923" t="s">
        <v>35</v>
      </c>
      <c r="CA52" s="923" t="s">
        <v>35</v>
      </c>
      <c r="CB52" s="968"/>
      <c r="CC52" s="968"/>
      <c r="CD52" s="968"/>
      <c r="CE52" s="968"/>
      <c r="CF52" s="968"/>
      <c r="CG52" s="968"/>
      <c r="CH52" s="968"/>
      <c r="CI52" s="968"/>
      <c r="CJ52" s="968"/>
      <c r="CK52" s="968"/>
      <c r="CL52" s="968"/>
      <c r="CM52" s="968"/>
      <c r="CN52" s="968"/>
      <c r="CO52" s="968"/>
      <c r="CP52" s="968"/>
      <c r="CQ52" s="968"/>
      <c r="CR52" s="968"/>
      <c r="CS52" s="968"/>
      <c r="CT52" s="968"/>
      <c r="CU52" s="968"/>
      <c r="CV52" s="968"/>
      <c r="CW52" s="968"/>
      <c r="CX52" s="968"/>
      <c r="CY52" s="968"/>
      <c r="CZ52" s="968"/>
    </row>
    <row r="53" s="133" customFormat="true" ht="15" customHeight="true" x14ac:dyDescent="0.2">
      <c r="A53" s="1147" t="s">
        <v>106</v>
      </c>
      <c r="B53" s="209" t="s">
        <v>101</v>
      </c>
      <c r="C53" s="892" t="s">
        <v>35</v>
      </c>
      <c r="D53" s="895" t="s">
        <v>35</v>
      </c>
      <c r="E53" s="895" t="s">
        <v>35</v>
      </c>
      <c r="F53" s="895" t="s">
        <v>35</v>
      </c>
      <c r="G53" s="898" t="s">
        <v>35</v>
      </c>
      <c r="H53" s="901" t="s">
        <v>35</v>
      </c>
      <c r="I53" s="895" t="s">
        <v>35</v>
      </c>
      <c r="J53" s="895" t="s">
        <v>35</v>
      </c>
      <c r="K53" s="895" t="s">
        <v>35</v>
      </c>
      <c r="L53" s="904" t="s">
        <v>35</v>
      </c>
      <c r="M53" s="892" t="s">
        <v>35</v>
      </c>
      <c r="N53" s="895" t="s">
        <v>35</v>
      </c>
      <c r="O53" s="895" t="s">
        <v>35</v>
      </c>
      <c r="P53" s="895" t="s">
        <v>35</v>
      </c>
      <c r="Q53" s="898" t="s">
        <v>35</v>
      </c>
      <c r="R53" s="901" t="s">
        <v>35</v>
      </c>
      <c r="S53" s="895" t="s">
        <v>35</v>
      </c>
      <c r="T53" s="895" t="s">
        <v>35</v>
      </c>
      <c r="U53" s="895" t="s">
        <v>35</v>
      </c>
      <c r="V53" s="895" t="s">
        <v>35</v>
      </c>
      <c r="W53" s="895" t="s">
        <v>35</v>
      </c>
      <c r="X53" s="895" t="s">
        <v>35</v>
      </c>
      <c r="Y53" s="895" t="s">
        <v>35</v>
      </c>
      <c r="Z53" s="895" t="s">
        <v>35</v>
      </c>
      <c r="AA53" s="904" t="s">
        <v>35</v>
      </c>
      <c r="AB53" s="966"/>
      <c r="AC53" s="966"/>
      <c r="AD53" s="966"/>
      <c r="AE53" s="966"/>
      <c r="AF53" s="966"/>
      <c r="AG53" s="966"/>
      <c r="AH53" s="966"/>
      <c r="AI53" s="966"/>
      <c r="AJ53" s="966"/>
      <c r="AK53" s="966"/>
      <c r="AL53" s="966"/>
      <c r="AM53" s="966"/>
      <c r="AN53" s="966"/>
      <c r="AO53" s="966"/>
      <c r="AP53" s="966"/>
      <c r="AQ53" s="966"/>
      <c r="AR53" s="966"/>
      <c r="AS53" s="966"/>
      <c r="AT53" s="966"/>
      <c r="AU53" s="966"/>
      <c r="AV53" s="966"/>
      <c r="AW53" s="966"/>
      <c r="AX53" s="966"/>
      <c r="AY53" s="966"/>
      <c r="AZ53" s="172"/>
      <c r="BA53" s="1165" t="s">
        <v>106</v>
      </c>
      <c r="BB53" s="262" t="s">
        <v>101</v>
      </c>
      <c r="BC53" s="908" t="s">
        <v>35</v>
      </c>
      <c r="BD53" s="912" t="s">
        <v>35</v>
      </c>
      <c r="BE53" s="912" t="s">
        <v>35</v>
      </c>
      <c r="BF53" s="912" t="s">
        <v>35</v>
      </c>
      <c r="BG53" s="917" t="s">
        <v>35</v>
      </c>
      <c r="BH53" s="908" t="s">
        <v>35</v>
      </c>
      <c r="BI53" s="912" t="s">
        <v>35</v>
      </c>
      <c r="BJ53" s="912" t="s">
        <v>35</v>
      </c>
      <c r="BK53" s="912" t="s">
        <v>35</v>
      </c>
      <c r="BL53" s="917" t="s">
        <v>35</v>
      </c>
      <c r="BM53" s="908" t="s">
        <v>35</v>
      </c>
      <c r="BN53" s="912" t="s">
        <v>35</v>
      </c>
      <c r="BO53" s="912" t="s">
        <v>35</v>
      </c>
      <c r="BP53" s="912" t="s">
        <v>35</v>
      </c>
      <c r="BQ53" s="917" t="s">
        <v>35</v>
      </c>
      <c r="BR53" s="908" t="s">
        <v>35</v>
      </c>
      <c r="BS53" s="912" t="s">
        <v>35</v>
      </c>
      <c r="BT53" s="912" t="s">
        <v>35</v>
      </c>
      <c r="BU53" s="912" t="s">
        <v>35</v>
      </c>
      <c r="BV53" s="912" t="s">
        <v>35</v>
      </c>
      <c r="BW53" s="912" t="s">
        <v>35</v>
      </c>
      <c r="BX53" s="912" t="s">
        <v>35</v>
      </c>
      <c r="BY53" s="923" t="s">
        <v>35</v>
      </c>
      <c r="BZ53" s="923" t="s">
        <v>35</v>
      </c>
      <c r="CA53" s="923" t="s">
        <v>35</v>
      </c>
      <c r="CB53" s="968"/>
      <c r="CC53" s="968"/>
      <c r="CD53" s="968"/>
      <c r="CE53" s="968"/>
      <c r="CF53" s="968"/>
      <c r="CG53" s="968"/>
      <c r="CH53" s="968"/>
      <c r="CI53" s="968"/>
      <c r="CJ53" s="968"/>
      <c r="CK53" s="968"/>
      <c r="CL53" s="968"/>
      <c r="CM53" s="968"/>
      <c r="CN53" s="968"/>
      <c r="CO53" s="968"/>
      <c r="CP53" s="968"/>
      <c r="CQ53" s="968"/>
      <c r="CR53" s="968"/>
      <c r="CS53" s="968"/>
      <c r="CT53" s="968"/>
      <c r="CU53" s="968"/>
      <c r="CV53" s="968"/>
      <c r="CW53" s="968"/>
      <c r="CX53" s="968"/>
      <c r="CY53" s="968"/>
      <c r="CZ53" s="968"/>
    </row>
    <row r="54" s="133" customFormat="true" ht="15" customHeight="true" x14ac:dyDescent="0.2">
      <c r="A54" s="1147"/>
      <c r="B54" s="209" t="s">
        <v>100</v>
      </c>
      <c r="C54" s="892" t="s">
        <v>35</v>
      </c>
      <c r="D54" s="895" t="s">
        <v>35</v>
      </c>
      <c r="E54" s="895" t="s">
        <v>35</v>
      </c>
      <c r="F54" s="895" t="s">
        <v>35</v>
      </c>
      <c r="G54" s="898" t="s">
        <v>35</v>
      </c>
      <c r="H54" s="901" t="s">
        <v>35</v>
      </c>
      <c r="I54" s="895" t="s">
        <v>35</v>
      </c>
      <c r="J54" s="895" t="s">
        <v>35</v>
      </c>
      <c r="K54" s="895" t="s">
        <v>35</v>
      </c>
      <c r="L54" s="904" t="s">
        <v>35</v>
      </c>
      <c r="M54" s="892" t="s">
        <v>35</v>
      </c>
      <c r="N54" s="895" t="s">
        <v>35</v>
      </c>
      <c r="O54" s="895" t="s">
        <v>35</v>
      </c>
      <c r="P54" s="895" t="s">
        <v>35</v>
      </c>
      <c r="Q54" s="898" t="s">
        <v>35</v>
      </c>
      <c r="R54" s="901" t="s">
        <v>35</v>
      </c>
      <c r="S54" s="895" t="s">
        <v>35</v>
      </c>
      <c r="T54" s="895" t="s">
        <v>35</v>
      </c>
      <c r="U54" s="895" t="s">
        <v>35</v>
      </c>
      <c r="V54" s="895" t="s">
        <v>35</v>
      </c>
      <c r="W54" s="895" t="s">
        <v>35</v>
      </c>
      <c r="X54" s="895" t="s">
        <v>35</v>
      </c>
      <c r="Y54" s="895" t="s">
        <v>35</v>
      </c>
      <c r="Z54" s="895" t="s">
        <v>35</v>
      </c>
      <c r="AA54" s="904" t="s">
        <v>35</v>
      </c>
      <c r="AB54" s="966"/>
      <c r="AC54" s="966"/>
      <c r="AD54" s="966"/>
      <c r="AE54" s="966"/>
      <c r="AF54" s="966"/>
      <c r="AG54" s="966"/>
      <c r="AH54" s="966"/>
      <c r="AI54" s="966"/>
      <c r="AJ54" s="966"/>
      <c r="AK54" s="966"/>
      <c r="AL54" s="966"/>
      <c r="AM54" s="966"/>
      <c r="AN54" s="966"/>
      <c r="AO54" s="966"/>
      <c r="AP54" s="966"/>
      <c r="AQ54" s="966"/>
      <c r="AR54" s="966"/>
      <c r="AS54" s="966"/>
      <c r="AT54" s="966"/>
      <c r="AU54" s="966"/>
      <c r="AV54" s="966"/>
      <c r="AW54" s="966"/>
      <c r="AX54" s="966"/>
      <c r="AY54" s="966"/>
      <c r="AZ54" s="172"/>
      <c r="BA54" s="1165"/>
      <c r="BB54" s="262" t="s">
        <v>100</v>
      </c>
      <c r="BC54" s="908" t="s">
        <v>35</v>
      </c>
      <c r="BD54" s="912" t="s">
        <v>35</v>
      </c>
      <c r="BE54" s="912" t="s">
        <v>35</v>
      </c>
      <c r="BF54" s="912" t="s">
        <v>35</v>
      </c>
      <c r="BG54" s="917" t="s">
        <v>35</v>
      </c>
      <c r="BH54" s="908" t="s">
        <v>35</v>
      </c>
      <c r="BI54" s="912" t="s">
        <v>35</v>
      </c>
      <c r="BJ54" s="912" t="s">
        <v>35</v>
      </c>
      <c r="BK54" s="912" t="s">
        <v>35</v>
      </c>
      <c r="BL54" s="917" t="s">
        <v>35</v>
      </c>
      <c r="BM54" s="908" t="s">
        <v>35</v>
      </c>
      <c r="BN54" s="912" t="s">
        <v>35</v>
      </c>
      <c r="BO54" s="912" t="s">
        <v>35</v>
      </c>
      <c r="BP54" s="912" t="s">
        <v>35</v>
      </c>
      <c r="BQ54" s="917" t="s">
        <v>35</v>
      </c>
      <c r="BR54" s="908" t="s">
        <v>35</v>
      </c>
      <c r="BS54" s="912" t="s">
        <v>35</v>
      </c>
      <c r="BT54" s="912" t="s">
        <v>35</v>
      </c>
      <c r="BU54" s="912" t="s">
        <v>35</v>
      </c>
      <c r="BV54" s="912" t="s">
        <v>35</v>
      </c>
      <c r="BW54" s="912" t="s">
        <v>35</v>
      </c>
      <c r="BX54" s="912" t="s">
        <v>35</v>
      </c>
      <c r="BY54" s="923" t="s">
        <v>35</v>
      </c>
      <c r="BZ54" s="923" t="s">
        <v>35</v>
      </c>
      <c r="CA54" s="923" t="s">
        <v>35</v>
      </c>
      <c r="CB54" s="968"/>
      <c r="CC54" s="968"/>
      <c r="CD54" s="968"/>
      <c r="CE54" s="968"/>
      <c r="CF54" s="968"/>
      <c r="CG54" s="968"/>
      <c r="CH54" s="968"/>
      <c r="CI54" s="968"/>
      <c r="CJ54" s="968"/>
      <c r="CK54" s="968"/>
      <c r="CL54" s="968"/>
      <c r="CM54" s="968"/>
      <c r="CN54" s="968"/>
      <c r="CO54" s="968"/>
      <c r="CP54" s="968"/>
      <c r="CQ54" s="968"/>
      <c r="CR54" s="968"/>
      <c r="CS54" s="968"/>
      <c r="CT54" s="968"/>
      <c r="CU54" s="968"/>
      <c r="CV54" s="968"/>
      <c r="CW54" s="968"/>
      <c r="CX54" s="968"/>
      <c r="CY54" s="968"/>
      <c r="CZ54" s="968"/>
    </row>
    <row r="55" s="133" customFormat="true" ht="15" customHeight="true" x14ac:dyDescent="0.2">
      <c r="A55" s="1148"/>
      <c r="B55" s="210" t="s">
        <v>68</v>
      </c>
      <c r="C55" s="893" t="s">
        <v>35</v>
      </c>
      <c r="D55" s="896" t="s">
        <v>35</v>
      </c>
      <c r="E55" s="896" t="s">
        <v>35</v>
      </c>
      <c r="F55" s="896" t="s">
        <v>35</v>
      </c>
      <c r="G55" s="899" t="s">
        <v>35</v>
      </c>
      <c r="H55" s="902" t="s">
        <v>35</v>
      </c>
      <c r="I55" s="896" t="s">
        <v>35</v>
      </c>
      <c r="J55" s="896" t="s">
        <v>35</v>
      </c>
      <c r="K55" s="896" t="s">
        <v>35</v>
      </c>
      <c r="L55" s="905" t="s">
        <v>35</v>
      </c>
      <c r="M55" s="893" t="s">
        <v>35</v>
      </c>
      <c r="N55" s="896" t="s">
        <v>35</v>
      </c>
      <c r="O55" s="896" t="s">
        <v>35</v>
      </c>
      <c r="P55" s="896" t="s">
        <v>35</v>
      </c>
      <c r="Q55" s="899" t="s">
        <v>35</v>
      </c>
      <c r="R55" s="957" t="s">
        <v>35</v>
      </c>
      <c r="S55" s="958" t="s">
        <v>35</v>
      </c>
      <c r="T55" s="958" t="s">
        <v>35</v>
      </c>
      <c r="U55" s="958" t="s">
        <v>35</v>
      </c>
      <c r="V55" s="958" t="s">
        <v>35</v>
      </c>
      <c r="W55" s="958" t="s">
        <v>35</v>
      </c>
      <c r="X55" s="958" t="s">
        <v>35</v>
      </c>
      <c r="Y55" s="958" t="s">
        <v>35</v>
      </c>
      <c r="Z55" s="958" t="s">
        <v>35</v>
      </c>
      <c r="AA55" s="965" t="s">
        <v>35</v>
      </c>
      <c r="AB55" s="966"/>
      <c r="AC55" s="966"/>
      <c r="AD55" s="966"/>
      <c r="AE55" s="966"/>
      <c r="AF55" s="966"/>
      <c r="AG55" s="966"/>
      <c r="AH55" s="966"/>
      <c r="AI55" s="966"/>
      <c r="AJ55" s="966"/>
      <c r="AK55" s="966"/>
      <c r="AL55" s="966"/>
      <c r="AM55" s="966"/>
      <c r="AN55" s="966"/>
      <c r="AO55" s="966"/>
      <c r="AP55" s="966"/>
      <c r="AQ55" s="966"/>
      <c r="AR55" s="966"/>
      <c r="AS55" s="966"/>
      <c r="AT55" s="966"/>
      <c r="AU55" s="966"/>
      <c r="AV55" s="966"/>
      <c r="AW55" s="966"/>
      <c r="AX55" s="966"/>
      <c r="AY55" s="966"/>
      <c r="AZ55" s="172"/>
      <c r="BA55" s="1166"/>
      <c r="BB55" s="263" t="s">
        <v>68</v>
      </c>
      <c r="BC55" s="910" t="s">
        <v>35</v>
      </c>
      <c r="BD55" s="914" t="s">
        <v>35</v>
      </c>
      <c r="BE55" s="914" t="s">
        <v>35</v>
      </c>
      <c r="BF55" s="914" t="s">
        <v>35</v>
      </c>
      <c r="BG55" s="919" t="s">
        <v>35</v>
      </c>
      <c r="BH55" s="910" t="s">
        <v>35</v>
      </c>
      <c r="BI55" s="914" t="s">
        <v>35</v>
      </c>
      <c r="BJ55" s="914" t="s">
        <v>35</v>
      </c>
      <c r="BK55" s="914" t="s">
        <v>35</v>
      </c>
      <c r="BL55" s="919" t="s">
        <v>35</v>
      </c>
      <c r="BM55" s="910" t="s">
        <v>35</v>
      </c>
      <c r="BN55" s="914" t="s">
        <v>35</v>
      </c>
      <c r="BO55" s="914" t="s">
        <v>35</v>
      </c>
      <c r="BP55" s="914" t="s">
        <v>35</v>
      </c>
      <c r="BQ55" s="919" t="s">
        <v>35</v>
      </c>
      <c r="BR55" s="959" t="s">
        <v>35</v>
      </c>
      <c r="BS55" s="960" t="s">
        <v>35</v>
      </c>
      <c r="BT55" s="960" t="s">
        <v>35</v>
      </c>
      <c r="BU55" s="960" t="s">
        <v>35</v>
      </c>
      <c r="BV55" s="960" t="s">
        <v>35</v>
      </c>
      <c r="BW55" s="960" t="s">
        <v>35</v>
      </c>
      <c r="BX55" s="960" t="s">
        <v>35</v>
      </c>
      <c r="BY55" s="960" t="s">
        <v>35</v>
      </c>
      <c r="BZ55" s="921" t="s">
        <v>35</v>
      </c>
      <c r="CA55" s="921" t="s">
        <v>35</v>
      </c>
      <c r="CB55" s="968"/>
      <c r="CC55" s="968"/>
      <c r="CD55" s="968"/>
      <c r="CE55" s="968"/>
      <c r="CF55" s="968"/>
      <c r="CG55" s="968"/>
      <c r="CH55" s="968"/>
      <c r="CI55" s="968"/>
      <c r="CJ55" s="968"/>
      <c r="CK55" s="968"/>
      <c r="CL55" s="968"/>
      <c r="CM55" s="968"/>
      <c r="CN55" s="968"/>
      <c r="CO55" s="968"/>
      <c r="CP55" s="968"/>
      <c r="CQ55" s="968"/>
      <c r="CR55" s="968"/>
      <c r="CS55" s="968"/>
      <c r="CT55" s="968"/>
      <c r="CU55" s="968"/>
      <c r="CV55" s="968"/>
      <c r="CW55" s="968"/>
      <c r="CX55" s="968"/>
      <c r="CY55" s="968"/>
      <c r="CZ55" s="968"/>
    </row>
    <row r="56" s="138" customFormat="true" ht="15" customHeight="true" x14ac:dyDescent="0.2">
      <c r="A56" s="135"/>
      <c r="B56" s="205"/>
      <c r="C56" s="1162" t="s">
        <v>115</v>
      </c>
      <c r="D56" s="1163"/>
      <c r="E56" s="1163"/>
      <c r="F56" s="1163"/>
      <c r="G56" s="1164"/>
      <c r="H56" s="1140" t="s">
        <v>38</v>
      </c>
      <c r="I56" s="1141"/>
      <c r="J56" s="1141"/>
      <c r="K56" s="1141"/>
      <c r="L56" s="1142"/>
      <c r="M56" s="1158" t="s">
        <v>37</v>
      </c>
      <c r="N56" s="1141"/>
      <c r="O56" s="1141"/>
      <c r="P56" s="1141"/>
      <c r="Q56" s="1142"/>
      <c r="R56" s="961" t="s">
        <v>141</v>
      </c>
      <c r="S56" s="265"/>
      <c r="T56" s="265"/>
      <c r="U56" s="265"/>
      <c r="V56" s="265"/>
      <c r="W56" s="265"/>
      <c r="X56" s="265"/>
      <c r="Y56" s="265"/>
      <c r="Z56" s="265"/>
      <c r="AA56" s="265"/>
      <c r="AB56" s="276"/>
      <c r="AC56" s="276"/>
      <c r="AD56" s="276"/>
      <c r="AE56" s="276"/>
      <c r="AF56" s="276"/>
      <c r="AG56" s="276"/>
      <c r="AH56" s="276"/>
      <c r="AI56" s="276"/>
      <c r="AJ56" s="276"/>
      <c r="AK56" s="276"/>
      <c r="AL56" s="276"/>
      <c r="AM56" s="276"/>
      <c r="AN56" s="276"/>
      <c r="AO56" s="276"/>
      <c r="AP56" s="276"/>
      <c r="AQ56" s="276"/>
      <c r="AR56" s="276"/>
      <c r="AS56" s="276"/>
      <c r="AT56" s="276"/>
      <c r="AU56" s="276"/>
      <c r="AV56" s="276"/>
      <c r="AW56" s="276"/>
      <c r="AX56" s="276"/>
      <c r="AY56" s="276"/>
      <c r="AZ56" s="3"/>
      <c r="BA56" s="174" t="s">
        <v>131</v>
      </c>
      <c r="BB56" s="118" t="s">
        <v>96</v>
      </c>
      <c r="BC56" s="1158" t="s">
        <v>115</v>
      </c>
      <c r="BD56" s="1141"/>
      <c r="BE56" s="1141"/>
      <c r="BF56" s="1141"/>
      <c r="BG56" s="1169"/>
      <c r="BH56" s="1158" t="s">
        <v>38</v>
      </c>
      <c r="BI56" s="1141"/>
      <c r="BJ56" s="1141"/>
      <c r="BK56" s="1141"/>
      <c r="BL56" s="1169"/>
      <c r="BM56" s="1158" t="s">
        <v>37</v>
      </c>
      <c r="BN56" s="1141"/>
      <c r="BO56" s="1141"/>
      <c r="BP56" s="1141"/>
      <c r="BQ56" s="1142"/>
      <c r="BR56" s="956" t="s">
        <v>141</v>
      </c>
      <c r="BS56" s="265"/>
      <c r="BT56" s="265"/>
      <c r="BU56" s="265"/>
      <c r="BV56" s="265"/>
      <c r="BW56" s="265"/>
      <c r="BX56" s="265"/>
      <c r="BY56" s="265"/>
      <c r="BZ56" s="172"/>
      <c r="CA56" s="172"/>
      <c r="CB56" s="172"/>
      <c r="CC56" s="172"/>
      <c r="CD56" s="172"/>
      <c r="CE56" s="172"/>
      <c r="CF56" s="172"/>
      <c r="CG56" s="172"/>
      <c r="CH56" s="172"/>
      <c r="CI56" s="172"/>
      <c r="CJ56" s="172"/>
      <c r="CK56" s="172"/>
      <c r="CL56" s="172"/>
      <c r="CM56" s="172"/>
      <c r="CN56" s="172"/>
      <c r="CO56" s="172"/>
      <c r="CP56" s="172"/>
      <c r="CQ56" s="172"/>
      <c r="CR56" s="172"/>
      <c r="CS56" s="172"/>
      <c r="CT56" s="172"/>
      <c r="CU56" s="172"/>
      <c r="CV56" s="172"/>
      <c r="CW56" s="172"/>
      <c r="CX56" s="172"/>
      <c r="CY56" s="172"/>
      <c r="CZ56" s="172"/>
    </row>
    <row r="57" s="138" customFormat="true" ht="24" x14ac:dyDescent="0.2">
      <c r="A57" s="159" t="s">
        <v>69</v>
      </c>
      <c r="B57" s="205"/>
      <c r="C57" s="251" t="s">
        <v>0</v>
      </c>
      <c r="D57" s="252" t="s">
        <v>1</v>
      </c>
      <c r="E57" s="252" t="s">
        <v>2</v>
      </c>
      <c r="F57" s="252" t="s">
        <v>3</v>
      </c>
      <c r="G57" s="253" t="s">
        <v>4</v>
      </c>
      <c r="H57" s="212" t="s">
        <v>0</v>
      </c>
      <c r="I57" s="211" t="s">
        <v>1</v>
      </c>
      <c r="J57" s="211" t="s">
        <v>2</v>
      </c>
      <c r="K57" s="211" t="s">
        <v>3</v>
      </c>
      <c r="L57" s="214" t="s">
        <v>4</v>
      </c>
      <c r="M57" s="213" t="s">
        <v>0</v>
      </c>
      <c r="N57" s="211" t="s">
        <v>1</v>
      </c>
      <c r="O57" s="211" t="s">
        <v>2</v>
      </c>
      <c r="P57" s="211" t="s">
        <v>3</v>
      </c>
      <c r="Q57" s="284" t="s">
        <v>4</v>
      </c>
      <c r="R57" s="212" t="s">
        <v>248</v>
      </c>
      <c r="S57" s="211" t="s">
        <v>249</v>
      </c>
      <c r="T57" s="211" t="s">
        <v>250</v>
      </c>
      <c r="U57" s="211" t="s">
        <v>251</v>
      </c>
      <c r="V57" s="211" t="s">
        <v>252</v>
      </c>
      <c r="W57" s="211" t="s">
        <v>253</v>
      </c>
      <c r="X57" s="211" t="s">
        <v>254</v>
      </c>
      <c r="Y57" s="211" t="s">
        <v>476</v>
      </c>
      <c r="Z57" s="211" t="s">
        <v>477</v>
      </c>
      <c r="AA57" s="214" t="s">
        <v>257</v>
      </c>
      <c r="AB57" s="276"/>
      <c r="AC57" s="276"/>
      <c r="AD57" s="276"/>
      <c r="AE57" s="276"/>
      <c r="AF57" s="276"/>
      <c r="AG57" s="276"/>
      <c r="AH57" s="276"/>
      <c r="AI57" s="276"/>
      <c r="AJ57" s="276"/>
      <c r="AK57" s="276"/>
      <c r="AL57" s="276"/>
      <c r="AM57" s="276"/>
      <c r="AN57" s="276"/>
      <c r="AO57" s="276"/>
      <c r="AP57" s="276"/>
      <c r="AQ57" s="276"/>
      <c r="AR57" s="276"/>
      <c r="AS57" s="276"/>
      <c r="AT57" s="276"/>
      <c r="AU57" s="276"/>
      <c r="AV57" s="276"/>
      <c r="AW57" s="276"/>
      <c r="AX57" s="276"/>
      <c r="AY57" s="276"/>
      <c r="AZ57" s="3"/>
      <c r="BA57" s="159" t="s">
        <v>120</v>
      </c>
      <c r="BB57" s="158"/>
      <c r="BC57" s="297" t="s">
        <v>0</v>
      </c>
      <c r="BD57" s="435" t="s">
        <v>1</v>
      </c>
      <c r="BE57" s="435" t="s">
        <v>2</v>
      </c>
      <c r="BF57" s="435" t="s">
        <v>3</v>
      </c>
      <c r="BG57" s="298" t="s">
        <v>4</v>
      </c>
      <c r="BH57" s="297" t="s">
        <v>0</v>
      </c>
      <c r="BI57" s="435" t="s">
        <v>1</v>
      </c>
      <c r="BJ57" s="435" t="s">
        <v>2</v>
      </c>
      <c r="BK57" s="435" t="s">
        <v>3</v>
      </c>
      <c r="BL57" s="298" t="s">
        <v>4</v>
      </c>
      <c r="BM57" s="297" t="s">
        <v>0</v>
      </c>
      <c r="BN57" s="435" t="s">
        <v>1</v>
      </c>
      <c r="BO57" s="435" t="s">
        <v>2</v>
      </c>
      <c r="BP57" s="435" t="s">
        <v>3</v>
      </c>
      <c r="BQ57" s="298" t="s">
        <v>4</v>
      </c>
      <c r="BR57" s="297" t="s">
        <v>248</v>
      </c>
      <c r="BS57" s="435" t="s">
        <v>249</v>
      </c>
      <c r="BT57" s="435" t="s">
        <v>250</v>
      </c>
      <c r="BU57" s="435" t="s">
        <v>251</v>
      </c>
      <c r="BV57" s="435" t="s">
        <v>252</v>
      </c>
      <c r="BW57" s="435" t="s">
        <v>253</v>
      </c>
      <c r="BX57" s="435" t="s">
        <v>254</v>
      </c>
      <c r="BY57" s="436" t="s">
        <v>476</v>
      </c>
      <c r="BZ57" s="436" t="s">
        <v>477</v>
      </c>
      <c r="CA57" s="436" t="s">
        <v>257</v>
      </c>
      <c r="CB57" s="2"/>
      <c r="CC57" s="2"/>
      <c r="CD57" s="2"/>
      <c r="CE57" s="2"/>
      <c r="CF57" s="2"/>
      <c r="CG57" s="2"/>
      <c r="CH57" s="2"/>
      <c r="CI57" s="2"/>
      <c r="CJ57" s="2"/>
      <c r="CK57" s="2"/>
      <c r="CL57" s="2"/>
      <c r="CM57" s="2"/>
      <c r="CN57" s="2"/>
      <c r="CO57" s="2"/>
      <c r="CP57" s="2"/>
      <c r="CQ57" s="2"/>
      <c r="CR57" s="2"/>
      <c r="CS57" s="2"/>
      <c r="CT57" s="2"/>
      <c r="CU57" s="2"/>
      <c r="CV57" s="2"/>
      <c r="CW57" s="2"/>
      <c r="CX57" s="2"/>
      <c r="CY57" s="2"/>
      <c r="CZ57" s="2"/>
    </row>
    <row r="58" s="138" customFormat="true" ht="15" customHeight="true" x14ac:dyDescent="0.2">
      <c r="A58" s="1146" t="s">
        <v>258</v>
      </c>
      <c r="B58" s="208" t="s">
        <v>259</v>
      </c>
      <c r="C58" s="836">
        <v>0.21972566821770032</v>
      </c>
      <c r="D58" s="837">
        <v>0.4218863982110555</v>
      </c>
      <c r="E58" s="837">
        <v>1.1857427314387947</v>
      </c>
      <c r="F58" s="837">
        <v>18.860757073964919</v>
      </c>
      <c r="G58" s="838">
        <v>43.565719456558568</v>
      </c>
      <c r="H58" s="839">
        <v>20.851121373039934</v>
      </c>
      <c r="I58" s="837">
        <v>35.261069173816537</v>
      </c>
      <c r="J58" s="837">
        <v>39.827085372105017</v>
      </c>
      <c r="K58" s="837">
        <v>47.009832328679558</v>
      </c>
      <c r="L58" s="840">
        <v>46.969876949431246</v>
      </c>
      <c r="M58" s="836">
        <v>8.635122920865039E-2</v>
      </c>
      <c r="N58" s="837">
        <v>0.31337717056375669</v>
      </c>
      <c r="O58" s="837">
        <v>0.55121796992751615</v>
      </c>
      <c r="P58" s="837">
        <v>0.57781180898014584</v>
      </c>
      <c r="Q58" s="838">
        <v>7.7073576737250278</v>
      </c>
      <c r="R58" s="839">
        <v>73.094630598624406</v>
      </c>
      <c r="S58" s="837">
        <v>21.028415154793052</v>
      </c>
      <c r="T58" s="837">
        <v>7.5106951886823436</v>
      </c>
      <c r="U58" s="837">
        <v>2.8738430284737921</v>
      </c>
      <c r="V58" s="837">
        <v>1.7974275512600988</v>
      </c>
      <c r="W58" s="837">
        <v>8.3126764025503199</v>
      </c>
      <c r="X58" s="837">
        <v>14.09759243506516</v>
      </c>
      <c r="Y58" s="837">
        <v>5.8185423704326515</v>
      </c>
      <c r="Z58" s="837">
        <v>9.1381501632495432</v>
      </c>
      <c r="AA58" s="840">
        <v>11.835751047619111</v>
      </c>
      <c r="AB58" s="276"/>
      <c r="AC58" s="276"/>
      <c r="AD58" s="276"/>
      <c r="AE58" s="276"/>
      <c r="AF58" s="276"/>
      <c r="AG58" s="276"/>
      <c r="AH58" s="276"/>
      <c r="AI58" s="276"/>
      <c r="AJ58" s="276"/>
      <c r="AK58" s="276"/>
      <c r="AL58" s="276"/>
      <c r="AM58" s="276"/>
      <c r="AN58" s="276"/>
      <c r="AO58" s="276"/>
      <c r="AP58" s="276"/>
      <c r="AQ58" s="276"/>
      <c r="AR58" s="276"/>
      <c r="AS58" s="276"/>
      <c r="AT58" s="276"/>
      <c r="AU58" s="276"/>
      <c r="AV58" s="276"/>
      <c r="AW58" s="276"/>
      <c r="AX58" s="276"/>
      <c r="AY58" s="276"/>
      <c r="AZ58" s="3"/>
      <c r="BA58" s="196"/>
      <c r="BB58" s="261"/>
      <c r="BC58" s="286"/>
      <c r="BD58" s="269"/>
      <c r="BE58" s="269"/>
      <c r="BF58" s="269"/>
      <c r="BG58" s="287"/>
      <c r="BH58" s="286"/>
      <c r="BI58" s="269"/>
      <c r="BJ58" s="269"/>
      <c r="BK58" s="269"/>
      <c r="BL58" s="287"/>
      <c r="BM58" s="286"/>
      <c r="BN58" s="269"/>
      <c r="BO58" s="269"/>
      <c r="BP58" s="269"/>
      <c r="BQ58" s="287"/>
      <c r="BR58" s="286"/>
      <c r="BS58" s="269"/>
      <c r="BT58" s="269"/>
      <c r="BU58" s="269"/>
      <c r="BV58" s="269"/>
      <c r="BW58" s="269"/>
      <c r="BX58" s="269"/>
      <c r="BY58" s="270"/>
      <c r="BZ58" s="270"/>
      <c r="CA58" s="270"/>
      <c r="CB58" s="969"/>
      <c r="CC58" s="969"/>
      <c r="CD58" s="969"/>
      <c r="CE58" s="969"/>
      <c r="CF58" s="969"/>
      <c r="CG58" s="969"/>
      <c r="CH58" s="969"/>
      <c r="CI58" s="969"/>
      <c r="CJ58" s="969"/>
      <c r="CK58" s="969"/>
      <c r="CL58" s="969"/>
      <c r="CM58" s="969"/>
      <c r="CN58" s="969"/>
      <c r="CO58" s="969"/>
      <c r="CP58" s="969"/>
      <c r="CQ58" s="969"/>
      <c r="CR58" s="969"/>
      <c r="CS58" s="969"/>
      <c r="CT58" s="969"/>
      <c r="CU58" s="969"/>
      <c r="CV58" s="969"/>
      <c r="CW58" s="969"/>
      <c r="CX58" s="969"/>
      <c r="CY58" s="969"/>
      <c r="CZ58" s="969"/>
    </row>
    <row r="59" s="138" customFormat="true" ht="15" customHeight="true" x14ac:dyDescent="0.2">
      <c r="A59" s="1147"/>
      <c r="B59" s="209" t="s">
        <v>478</v>
      </c>
      <c r="C59" s="841">
        <v>1.9132541608367601</v>
      </c>
      <c r="D59" s="842">
        <v>3.3360961593035623</v>
      </c>
      <c r="E59" s="842">
        <v>2.7258614163910835</v>
      </c>
      <c r="F59" s="842">
        <v>16.058760624730041</v>
      </c>
      <c r="G59" s="843">
        <v>16.415639960519922</v>
      </c>
      <c r="H59" s="844">
        <v>23.727948485936327</v>
      </c>
      <c r="I59" s="842">
        <v>26.64592620131533</v>
      </c>
      <c r="J59" s="842">
        <v>22.022471540631599</v>
      </c>
      <c r="K59" s="842">
        <v>11.97919422269355</v>
      </c>
      <c r="L59" s="845">
        <v>12.775637197053902</v>
      </c>
      <c r="M59" s="841">
        <v>1.4592922332201397</v>
      </c>
      <c r="N59" s="842">
        <v>2.8086982317896343</v>
      </c>
      <c r="O59" s="842">
        <v>3.4731459207850923</v>
      </c>
      <c r="P59" s="842">
        <v>2.7972735109039073</v>
      </c>
      <c r="Q59" s="843">
        <v>5.0803818746118932</v>
      </c>
      <c r="R59" s="844">
        <v>24.12060004917257</v>
      </c>
      <c r="S59" s="842">
        <v>12.683186913840307</v>
      </c>
      <c r="T59" s="842">
        <v>13.092982346935669</v>
      </c>
      <c r="U59" s="842">
        <v>4.7762593697516618</v>
      </c>
      <c r="V59" s="842">
        <v>3.5386801448042133</v>
      </c>
      <c r="W59" s="842">
        <v>6.6225191269324535</v>
      </c>
      <c r="X59" s="842">
        <v>2.2924924806201874</v>
      </c>
      <c r="Y59" s="842">
        <v>4.7266315324851718</v>
      </c>
      <c r="Z59" s="842">
        <v>3.0625057265780917</v>
      </c>
      <c r="AA59" s="845">
        <v>7.9009566241865299</v>
      </c>
      <c r="AB59" s="276"/>
      <c r="AC59" s="276"/>
      <c r="AD59" s="276"/>
      <c r="AE59" s="276"/>
      <c r="AF59" s="276"/>
      <c r="AG59" s="276"/>
      <c r="AH59" s="276"/>
      <c r="AI59" s="276"/>
      <c r="AJ59" s="276"/>
      <c r="AK59" s="276"/>
      <c r="AL59" s="276"/>
      <c r="AM59" s="276"/>
      <c r="AN59" s="276"/>
      <c r="AO59" s="276"/>
      <c r="AP59" s="276"/>
      <c r="AQ59" s="276"/>
      <c r="AR59" s="276"/>
      <c r="AS59" s="276"/>
      <c r="AT59" s="276"/>
      <c r="AU59" s="276"/>
      <c r="AV59" s="276"/>
      <c r="AW59" s="276"/>
      <c r="AX59" s="276"/>
      <c r="AY59" s="276"/>
      <c r="AZ59" s="3"/>
      <c r="BA59" s="350"/>
      <c r="BB59" s="262"/>
      <c r="BC59" s="289"/>
      <c r="BD59" s="273"/>
      <c r="BE59" s="273"/>
      <c r="BF59" s="273"/>
      <c r="BG59" s="293"/>
      <c r="BH59" s="289"/>
      <c r="BI59" s="273"/>
      <c r="BJ59" s="273"/>
      <c r="BK59" s="273"/>
      <c r="BL59" s="293"/>
      <c r="BM59" s="289"/>
      <c r="BN59" s="273"/>
      <c r="BO59" s="273"/>
      <c r="BP59" s="273"/>
      <c r="BQ59" s="293"/>
      <c r="BR59" s="289"/>
      <c r="BS59" s="273"/>
      <c r="BT59" s="273"/>
      <c r="BU59" s="273"/>
      <c r="BV59" s="273"/>
      <c r="BW59" s="273"/>
      <c r="BX59" s="273"/>
      <c r="BY59" s="274"/>
      <c r="BZ59" s="274"/>
      <c r="CA59" s="274"/>
      <c r="CB59" s="969"/>
      <c r="CC59" s="969"/>
      <c r="CD59" s="969"/>
      <c r="CE59" s="969"/>
      <c r="CF59" s="969"/>
      <c r="CG59" s="969"/>
      <c r="CH59" s="969"/>
      <c r="CI59" s="969"/>
      <c r="CJ59" s="969"/>
      <c r="CK59" s="969"/>
      <c r="CL59" s="969"/>
      <c r="CM59" s="969"/>
      <c r="CN59" s="969"/>
      <c r="CO59" s="969"/>
      <c r="CP59" s="969"/>
      <c r="CQ59" s="969"/>
      <c r="CR59" s="969"/>
      <c r="CS59" s="969"/>
      <c r="CT59" s="969"/>
      <c r="CU59" s="969"/>
      <c r="CV59" s="969"/>
      <c r="CW59" s="969"/>
      <c r="CX59" s="969"/>
      <c r="CY59" s="969"/>
      <c r="CZ59" s="969"/>
    </row>
    <row r="60" s="138" customFormat="true" ht="15" customHeight="true" x14ac:dyDescent="0.2">
      <c r="A60" s="1147"/>
      <c r="B60" s="209" t="s">
        <v>639</v>
      </c>
      <c r="C60" s="841">
        <v>1.0575215671463407</v>
      </c>
      <c r="D60" s="842">
        <v>1.1312785884126413</v>
      </c>
      <c r="E60" s="842">
        <v>1.0631055355048267</v>
      </c>
      <c r="F60" s="842">
        <v>1.3588582685846815</v>
      </c>
      <c r="G60" s="843">
        <v>0.70925050018785551</v>
      </c>
      <c r="H60" s="844">
        <v>2.2753104917822333</v>
      </c>
      <c r="I60" s="842">
        <v>0.94838507713950471</v>
      </c>
      <c r="J60" s="842">
        <v>1.1867797692720119</v>
      </c>
      <c r="K60" s="842">
        <v>0.75120077499971549</v>
      </c>
      <c r="L60" s="845">
        <v>0.32520321704154542</v>
      </c>
      <c r="M60" s="841">
        <v>0.99545356708338695</v>
      </c>
      <c r="N60" s="842">
        <v>0.81167522638572609</v>
      </c>
      <c r="O60" s="842">
        <v>1.6205494536088538</v>
      </c>
      <c r="P60" s="842">
        <v>0.81795427362074469</v>
      </c>
      <c r="Q60" s="843">
        <v>0.99981374880911322</v>
      </c>
      <c r="R60" s="844">
        <v>0.66840531994311625</v>
      </c>
      <c r="S60" s="842">
        <v>0.34165673346655012</v>
      </c>
      <c r="T60" s="842">
        <v>3.3903576397832578</v>
      </c>
      <c r="U60" s="842">
        <v>0.65734111007349161</v>
      </c>
      <c r="V60" s="842">
        <v>1.0417765952093174</v>
      </c>
      <c r="W60" s="842">
        <v>0.80306750349772149</v>
      </c>
      <c r="X60" s="842">
        <v>0.43767245612626615</v>
      </c>
      <c r="Y60" s="842">
        <v>0.14075254416126276</v>
      </c>
      <c r="Z60" s="842">
        <v>0.59548244177419907</v>
      </c>
      <c r="AA60" s="845">
        <v>1.1038636528172803</v>
      </c>
      <c r="AB60" s="276"/>
      <c r="AC60" s="276"/>
      <c r="AD60" s="276"/>
      <c r="AE60" s="276"/>
      <c r="AF60" s="276"/>
      <c r="AG60" s="276"/>
      <c r="AH60" s="276"/>
      <c r="AI60" s="276"/>
      <c r="AJ60" s="276"/>
      <c r="AK60" s="276"/>
      <c r="AL60" s="276"/>
      <c r="AM60" s="276"/>
      <c r="AN60" s="276"/>
      <c r="AO60" s="276"/>
      <c r="AP60" s="276"/>
      <c r="AQ60" s="276"/>
      <c r="AR60" s="276"/>
      <c r="AS60" s="276"/>
      <c r="AT60" s="276"/>
      <c r="AU60" s="276"/>
      <c r="AV60" s="276"/>
      <c r="AW60" s="276"/>
      <c r="AX60" s="276"/>
      <c r="AY60" s="276"/>
      <c r="AZ60" s="3"/>
      <c r="BA60" s="350"/>
      <c r="BB60" s="262"/>
      <c r="BC60" s="289"/>
      <c r="BD60" s="273"/>
      <c r="BE60" s="273"/>
      <c r="BF60" s="273"/>
      <c r="BG60" s="293"/>
      <c r="BH60" s="289"/>
      <c r="BI60" s="273"/>
      <c r="BJ60" s="273"/>
      <c r="BK60" s="273"/>
      <c r="BL60" s="293"/>
      <c r="BM60" s="289"/>
      <c r="BN60" s="273"/>
      <c r="BO60" s="273"/>
      <c r="BP60" s="273"/>
      <c r="BQ60" s="293"/>
      <c r="BR60" s="289"/>
      <c r="BS60" s="273"/>
      <c r="BT60" s="273"/>
      <c r="BU60" s="273"/>
      <c r="BV60" s="273"/>
      <c r="BW60" s="273"/>
      <c r="BX60" s="273"/>
      <c r="BY60" s="274"/>
      <c r="BZ60" s="274"/>
      <c r="CA60" s="274"/>
      <c r="CB60" s="969"/>
      <c r="CC60" s="969"/>
      <c r="CD60" s="969"/>
      <c r="CE60" s="969"/>
      <c r="CF60" s="969"/>
      <c r="CG60" s="969"/>
      <c r="CH60" s="969"/>
      <c r="CI60" s="969"/>
      <c r="CJ60" s="969"/>
      <c r="CK60" s="969"/>
      <c r="CL60" s="969"/>
      <c r="CM60" s="969"/>
      <c r="CN60" s="969"/>
      <c r="CO60" s="969"/>
      <c r="CP60" s="969"/>
      <c r="CQ60" s="969"/>
      <c r="CR60" s="969"/>
      <c r="CS60" s="969"/>
      <c r="CT60" s="969"/>
      <c r="CU60" s="969"/>
      <c r="CV60" s="969"/>
      <c r="CW60" s="969"/>
      <c r="CX60" s="969"/>
      <c r="CY60" s="969"/>
      <c r="CZ60" s="969"/>
    </row>
    <row r="61" s="138" customFormat="true" ht="15" customHeight="true" x14ac:dyDescent="0.2">
      <c r="A61" s="1147"/>
      <c r="B61" s="209" t="s">
        <v>479</v>
      </c>
      <c r="C61" s="841">
        <v>4.1889983162100499</v>
      </c>
      <c r="D61" s="842">
        <v>4.386158957465657</v>
      </c>
      <c r="E61" s="842">
        <v>4.2483730636725676</v>
      </c>
      <c r="F61" s="842">
        <v>7.1425001074638521</v>
      </c>
      <c r="G61" s="843">
        <v>4.6951080247670811</v>
      </c>
      <c r="H61" s="844">
        <v>10.074626308771908</v>
      </c>
      <c r="I61" s="842">
        <v>8.2535973848007504</v>
      </c>
      <c r="J61" s="842">
        <v>4.9492291442744509</v>
      </c>
      <c r="K61" s="842">
        <v>4.3557182508875227</v>
      </c>
      <c r="L61" s="845">
        <v>4.7436814386684931</v>
      </c>
      <c r="M61" s="841">
        <v>4.2735589464425594</v>
      </c>
      <c r="N61" s="842">
        <v>3.8768683579898688</v>
      </c>
      <c r="O61" s="842">
        <v>5.4513710195081302</v>
      </c>
      <c r="P61" s="842">
        <v>4.0290763943235808</v>
      </c>
      <c r="Q61" s="843">
        <v>3.6483251348388914</v>
      </c>
      <c r="R61" s="844">
        <v>1.1890735086963382</v>
      </c>
      <c r="S61" s="842">
        <v>1.1765541145057841</v>
      </c>
      <c r="T61" s="842">
        <v>4.7586057156089119</v>
      </c>
      <c r="U61" s="842">
        <v>6.3634591194233519</v>
      </c>
      <c r="V61" s="842">
        <v>5.3678613291987265</v>
      </c>
      <c r="W61" s="842">
        <v>9.756257834902522</v>
      </c>
      <c r="X61" s="842">
        <v>1.499767054252259</v>
      </c>
      <c r="Y61" s="842">
        <v>6.8730356551051779</v>
      </c>
      <c r="Z61" s="842">
        <v>3.88506692494092</v>
      </c>
      <c r="AA61" s="845">
        <v>7.6456687340183249</v>
      </c>
      <c r="AB61" s="276"/>
      <c r="AC61" s="276"/>
      <c r="AD61" s="276"/>
      <c r="AE61" s="276"/>
      <c r="AF61" s="276"/>
      <c r="AG61" s="276"/>
      <c r="AH61" s="276"/>
      <c r="AI61" s="276"/>
      <c r="AJ61" s="276"/>
      <c r="AK61" s="276"/>
      <c r="AL61" s="276"/>
      <c r="AM61" s="276"/>
      <c r="AN61" s="276"/>
      <c r="AO61" s="276"/>
      <c r="AP61" s="276"/>
      <c r="AQ61" s="276"/>
      <c r="AR61" s="276"/>
      <c r="AS61" s="276"/>
      <c r="AT61" s="276"/>
      <c r="AU61" s="276"/>
      <c r="AV61" s="276"/>
      <c r="AW61" s="276"/>
      <c r="AX61" s="276"/>
      <c r="AY61" s="276"/>
      <c r="AZ61" s="3"/>
      <c r="BA61" s="350"/>
      <c r="BB61" s="262"/>
      <c r="BC61" s="289"/>
      <c r="BD61" s="273"/>
      <c r="BE61" s="273"/>
      <c r="BF61" s="273"/>
      <c r="BG61" s="293"/>
      <c r="BH61" s="289"/>
      <c r="BI61" s="273"/>
      <c r="BJ61" s="273"/>
      <c r="BK61" s="273"/>
      <c r="BL61" s="293"/>
      <c r="BM61" s="289"/>
      <c r="BN61" s="273"/>
      <c r="BO61" s="273"/>
      <c r="BP61" s="273"/>
      <c r="BQ61" s="293"/>
      <c r="BR61" s="289"/>
      <c r="BS61" s="273"/>
      <c r="BT61" s="273"/>
      <c r="BU61" s="273"/>
      <c r="BV61" s="273"/>
      <c r="BW61" s="273"/>
      <c r="BX61" s="273"/>
      <c r="BY61" s="274"/>
      <c r="BZ61" s="274"/>
      <c r="CA61" s="274"/>
      <c r="CB61" s="969"/>
      <c r="CC61" s="969"/>
      <c r="CD61" s="969"/>
      <c r="CE61" s="969"/>
      <c r="CF61" s="969"/>
      <c r="CG61" s="969"/>
      <c r="CH61" s="969"/>
      <c r="CI61" s="969"/>
      <c r="CJ61" s="969"/>
      <c r="CK61" s="969"/>
      <c r="CL61" s="969"/>
      <c r="CM61" s="969"/>
      <c r="CN61" s="969"/>
      <c r="CO61" s="969"/>
      <c r="CP61" s="969"/>
      <c r="CQ61" s="969"/>
      <c r="CR61" s="969"/>
      <c r="CS61" s="969"/>
      <c r="CT61" s="969"/>
      <c r="CU61" s="969"/>
      <c r="CV61" s="969"/>
      <c r="CW61" s="969"/>
      <c r="CX61" s="969"/>
      <c r="CY61" s="969"/>
      <c r="CZ61" s="969"/>
    </row>
    <row r="62" s="138" customFormat="true" ht="15" customHeight="true" x14ac:dyDescent="0.2">
      <c r="A62" s="1147"/>
      <c r="B62" s="209" t="s">
        <v>262</v>
      </c>
      <c r="C62" s="841">
        <v>31.891254149361426</v>
      </c>
      <c r="D62" s="842">
        <v>36.573518985864951</v>
      </c>
      <c r="E62" s="842">
        <v>37.510108700586272</v>
      </c>
      <c r="F62" s="842">
        <v>24.419661301790693</v>
      </c>
      <c r="G62" s="843">
        <v>21.930500194413856</v>
      </c>
      <c r="H62" s="844">
        <v>10.420531392860209</v>
      </c>
      <c r="I62" s="842">
        <v>15.863130679351645</v>
      </c>
      <c r="J62" s="842">
        <v>20.200967495744987</v>
      </c>
      <c r="K62" s="842">
        <v>21.108621985510283</v>
      </c>
      <c r="L62" s="845">
        <v>24.83149087803039</v>
      </c>
      <c r="M62" s="841">
        <v>31.813242924030128</v>
      </c>
      <c r="N62" s="842">
        <v>33.90215029669946</v>
      </c>
      <c r="O62" s="842">
        <v>37.56513657528334</v>
      </c>
      <c r="P62" s="842">
        <v>37.150836241149179</v>
      </c>
      <c r="Q62" s="843">
        <v>38.122864045791715</v>
      </c>
      <c r="R62" s="844">
        <v>0.45048022185279213</v>
      </c>
      <c r="S62" s="842">
        <v>34.452338914359345</v>
      </c>
      <c r="T62" s="842">
        <v>18.42230834572441</v>
      </c>
      <c r="U62" s="842">
        <v>35.97009047420503</v>
      </c>
      <c r="V62" s="842">
        <v>24.469559201768636</v>
      </c>
      <c r="W62" s="842">
        <v>35.643309385922095</v>
      </c>
      <c r="X62" s="842">
        <v>34.554177842002616</v>
      </c>
      <c r="Y62" s="842">
        <v>49.856129771533539</v>
      </c>
      <c r="Z62" s="842">
        <v>47.671269928028579</v>
      </c>
      <c r="AA62" s="845">
        <v>27.798413914164559</v>
      </c>
      <c r="AB62" s="276"/>
      <c r="AC62" s="276"/>
      <c r="AD62" s="276"/>
      <c r="AE62" s="276"/>
      <c r="AF62" s="276"/>
      <c r="AG62" s="276"/>
      <c r="AH62" s="276"/>
      <c r="AI62" s="276"/>
      <c r="AJ62" s="276"/>
      <c r="AK62" s="276"/>
      <c r="AL62" s="276"/>
      <c r="AM62" s="276"/>
      <c r="AN62" s="276"/>
      <c r="AO62" s="276"/>
      <c r="AP62" s="276"/>
      <c r="AQ62" s="276"/>
      <c r="AR62" s="276"/>
      <c r="AS62" s="276"/>
      <c r="AT62" s="276"/>
      <c r="AU62" s="276"/>
      <c r="AV62" s="276"/>
      <c r="AW62" s="276"/>
      <c r="AX62" s="276"/>
      <c r="AY62" s="276"/>
      <c r="AZ62" s="3"/>
      <c r="BA62" s="350"/>
      <c r="BB62" s="262"/>
      <c r="BC62" s="289"/>
      <c r="BD62" s="273"/>
      <c r="BE62" s="273"/>
      <c r="BF62" s="273"/>
      <c r="BG62" s="293"/>
      <c r="BH62" s="289"/>
      <c r="BI62" s="273"/>
      <c r="BJ62" s="273"/>
      <c r="BK62" s="273"/>
      <c r="BL62" s="293"/>
      <c r="BM62" s="289"/>
      <c r="BN62" s="273"/>
      <c r="BO62" s="273"/>
      <c r="BP62" s="273"/>
      <c r="BQ62" s="293"/>
      <c r="BR62" s="289"/>
      <c r="BS62" s="273"/>
      <c r="BT62" s="273"/>
      <c r="BU62" s="273"/>
      <c r="BV62" s="273"/>
      <c r="BW62" s="273"/>
      <c r="BX62" s="273"/>
      <c r="BY62" s="274"/>
      <c r="BZ62" s="274"/>
      <c r="CA62" s="274"/>
      <c r="CB62" s="969"/>
      <c r="CC62" s="969"/>
      <c r="CD62" s="969"/>
      <c r="CE62" s="969"/>
      <c r="CF62" s="969"/>
      <c r="CG62" s="969"/>
      <c r="CH62" s="969"/>
      <c r="CI62" s="969"/>
      <c r="CJ62" s="969"/>
      <c r="CK62" s="969"/>
      <c r="CL62" s="969"/>
      <c r="CM62" s="969"/>
      <c r="CN62" s="969"/>
      <c r="CO62" s="969"/>
      <c r="CP62" s="969"/>
      <c r="CQ62" s="969"/>
      <c r="CR62" s="969"/>
      <c r="CS62" s="969"/>
      <c r="CT62" s="969"/>
      <c r="CU62" s="969"/>
      <c r="CV62" s="969"/>
      <c r="CW62" s="969"/>
      <c r="CX62" s="969"/>
      <c r="CY62" s="969"/>
      <c r="CZ62" s="969"/>
    </row>
    <row r="63" s="138" customFormat="true" ht="15" customHeight="true" x14ac:dyDescent="0.2">
      <c r="A63" s="1147"/>
      <c r="B63" s="209" t="s">
        <v>480</v>
      </c>
      <c r="C63" s="841">
        <v>16.035370844924053</v>
      </c>
      <c r="D63" s="842">
        <v>17.995621710933253</v>
      </c>
      <c r="E63" s="842">
        <v>21.965464767309552</v>
      </c>
      <c r="F63" s="842">
        <v>19.924900120952302</v>
      </c>
      <c r="G63" s="843">
        <v>9.1375509282728409</v>
      </c>
      <c r="H63" s="844">
        <v>25.087781159068573</v>
      </c>
      <c r="I63" s="842">
        <v>8.2220148203264767</v>
      </c>
      <c r="J63" s="842">
        <v>10.395176697686022</v>
      </c>
      <c r="K63" s="842">
        <v>10.722205080422988</v>
      </c>
      <c r="L63" s="845">
        <v>5.5278696781117143</v>
      </c>
      <c r="M63" s="841">
        <v>15.95652071077232</v>
      </c>
      <c r="N63" s="842">
        <v>18.912162308881157</v>
      </c>
      <c r="O63" s="842">
        <v>16.272833592264014</v>
      </c>
      <c r="P63" s="842">
        <v>21.705362768066028</v>
      </c>
      <c r="Q63" s="843">
        <v>23.201342358710768</v>
      </c>
      <c r="R63" s="844">
        <v>0</v>
      </c>
      <c r="S63" s="842">
        <v>24.22948185456978</v>
      </c>
      <c r="T63" s="842">
        <v>23.280466243865416</v>
      </c>
      <c r="U63" s="842">
        <v>16.168518771445893</v>
      </c>
      <c r="V63" s="842">
        <v>33.693047168086331</v>
      </c>
      <c r="W63" s="842">
        <v>12.595945233621677</v>
      </c>
      <c r="X63" s="842">
        <v>10.50641662490305</v>
      </c>
      <c r="Y63" s="842">
        <v>8.3101698566330118</v>
      </c>
      <c r="Z63" s="842">
        <v>9.6308140746602735</v>
      </c>
      <c r="AA63" s="845">
        <v>12.000277877065079</v>
      </c>
      <c r="AB63" s="276"/>
      <c r="AC63" s="276"/>
      <c r="AD63" s="276"/>
      <c r="AE63" s="276"/>
      <c r="AF63" s="276"/>
      <c r="AG63" s="276"/>
      <c r="AH63" s="276"/>
      <c r="AI63" s="276"/>
      <c r="AJ63" s="276"/>
      <c r="AK63" s="276"/>
      <c r="AL63" s="276"/>
      <c r="AM63" s="276"/>
      <c r="AN63" s="276"/>
      <c r="AO63" s="276"/>
      <c r="AP63" s="276"/>
      <c r="AQ63" s="276"/>
      <c r="AR63" s="276"/>
      <c r="AS63" s="276"/>
      <c r="AT63" s="276"/>
      <c r="AU63" s="276"/>
      <c r="AV63" s="276"/>
      <c r="AW63" s="276"/>
      <c r="AX63" s="276"/>
      <c r="AY63" s="276"/>
      <c r="AZ63" s="3"/>
      <c r="BA63" s="350"/>
      <c r="BB63" s="262"/>
      <c r="BC63" s="289"/>
      <c r="BD63" s="273"/>
      <c r="BE63" s="273"/>
      <c r="BF63" s="273"/>
      <c r="BG63" s="293"/>
      <c r="BH63" s="289"/>
      <c r="BI63" s="273"/>
      <c r="BJ63" s="273"/>
      <c r="BK63" s="273"/>
      <c r="BL63" s="293"/>
      <c r="BM63" s="289"/>
      <c r="BN63" s="273"/>
      <c r="BO63" s="273"/>
      <c r="BP63" s="273"/>
      <c r="BQ63" s="293"/>
      <c r="BR63" s="289"/>
      <c r="BS63" s="273"/>
      <c r="BT63" s="273"/>
      <c r="BU63" s="273"/>
      <c r="BV63" s="273"/>
      <c r="BW63" s="273"/>
      <c r="BX63" s="273"/>
      <c r="BY63" s="274"/>
      <c r="BZ63" s="274"/>
      <c r="CA63" s="274"/>
      <c r="CB63" s="969"/>
      <c r="CC63" s="969"/>
      <c r="CD63" s="969"/>
      <c r="CE63" s="969"/>
      <c r="CF63" s="969"/>
      <c r="CG63" s="969"/>
      <c r="CH63" s="969"/>
      <c r="CI63" s="969"/>
      <c r="CJ63" s="969"/>
      <c r="CK63" s="969"/>
      <c r="CL63" s="969"/>
      <c r="CM63" s="969"/>
      <c r="CN63" s="969"/>
      <c r="CO63" s="969"/>
      <c r="CP63" s="969"/>
      <c r="CQ63" s="969"/>
      <c r="CR63" s="969"/>
      <c r="CS63" s="969"/>
      <c r="CT63" s="969"/>
      <c r="CU63" s="969"/>
      <c r="CV63" s="969"/>
      <c r="CW63" s="969"/>
      <c r="CX63" s="969"/>
      <c r="CY63" s="969"/>
      <c r="CZ63" s="969"/>
    </row>
    <row r="64" s="138" customFormat="true" ht="15" customHeight="true" x14ac:dyDescent="0.2">
      <c r="A64" s="1147"/>
      <c r="B64" s="209" t="s">
        <v>481</v>
      </c>
      <c r="C64" s="841">
        <v>19.006157652348875</v>
      </c>
      <c r="D64" s="842">
        <v>16.915922421561355</v>
      </c>
      <c r="E64" s="842">
        <v>14.48808528470037</v>
      </c>
      <c r="F64" s="842">
        <v>7.3015046898965927</v>
      </c>
      <c r="G64" s="843">
        <v>1.1458530760657708</v>
      </c>
      <c r="H64" s="844">
        <v>2.280833742158364</v>
      </c>
      <c r="I64" s="842">
        <v>4.0524148886214233</v>
      </c>
      <c r="J64" s="842">
        <v>0.71244613582749217</v>
      </c>
      <c r="K64" s="842">
        <v>1.5257774119704068</v>
      </c>
      <c r="L64" s="845">
        <v>0.42284899388603109</v>
      </c>
      <c r="M64" s="841">
        <v>19.558313129324318</v>
      </c>
      <c r="N64" s="842">
        <v>16.829468426252735</v>
      </c>
      <c r="O64" s="842">
        <v>16.829435053694098</v>
      </c>
      <c r="P64" s="842">
        <v>14.808115486144827</v>
      </c>
      <c r="Q64" s="843">
        <v>12.665636807609662</v>
      </c>
      <c r="R64" s="844">
        <v>5.5826598067301787E-2</v>
      </c>
      <c r="S64" s="842">
        <v>2.1945528605869034</v>
      </c>
      <c r="T64" s="842">
        <v>11.324657194407145</v>
      </c>
      <c r="U64" s="842">
        <v>16.752478459714155</v>
      </c>
      <c r="V64" s="842">
        <v>18.274712090341374</v>
      </c>
      <c r="W64" s="842">
        <v>9.6775266031252869</v>
      </c>
      <c r="X64" s="842">
        <v>14.946034314729935</v>
      </c>
      <c r="Y64" s="842">
        <v>15.30282788455084</v>
      </c>
      <c r="Z64" s="842">
        <v>7.0520586743100537</v>
      </c>
      <c r="AA64" s="845">
        <v>17.484130803764124</v>
      </c>
      <c r="AB64" s="276"/>
      <c r="AC64" s="276"/>
      <c r="AD64" s="276"/>
      <c r="AE64" s="276"/>
      <c r="AF64" s="276"/>
      <c r="AG64" s="276"/>
      <c r="AH64" s="276"/>
      <c r="AI64" s="276"/>
      <c r="AJ64" s="276"/>
      <c r="AK64" s="276"/>
      <c r="AL64" s="276"/>
      <c r="AM64" s="276"/>
      <c r="AN64" s="276"/>
      <c r="AO64" s="276"/>
      <c r="AP64" s="276"/>
      <c r="AQ64" s="276"/>
      <c r="AR64" s="276"/>
      <c r="AS64" s="276"/>
      <c r="AT64" s="276"/>
      <c r="AU64" s="276"/>
      <c r="AV64" s="276"/>
      <c r="AW64" s="276"/>
      <c r="AX64" s="276"/>
      <c r="AY64" s="276"/>
      <c r="AZ64" s="3"/>
      <c r="BA64" s="350"/>
      <c r="BB64" s="262"/>
      <c r="BC64" s="289"/>
      <c r="BD64" s="273"/>
      <c r="BE64" s="273"/>
      <c r="BF64" s="273"/>
      <c r="BG64" s="293"/>
      <c r="BH64" s="289"/>
      <c r="BI64" s="273"/>
      <c r="BJ64" s="273"/>
      <c r="BK64" s="273"/>
      <c r="BL64" s="293"/>
      <c r="BM64" s="289"/>
      <c r="BN64" s="273"/>
      <c r="BO64" s="273"/>
      <c r="BP64" s="273"/>
      <c r="BQ64" s="293"/>
      <c r="BR64" s="289"/>
      <c r="BS64" s="273"/>
      <c r="BT64" s="273"/>
      <c r="BU64" s="273"/>
      <c r="BV64" s="273"/>
      <c r="BW64" s="273"/>
      <c r="BX64" s="273"/>
      <c r="BY64" s="274"/>
      <c r="BZ64" s="274"/>
      <c r="CA64" s="274"/>
      <c r="CB64" s="969"/>
      <c r="CC64" s="969"/>
      <c r="CD64" s="969"/>
      <c r="CE64" s="969"/>
      <c r="CF64" s="969"/>
      <c r="CG64" s="969"/>
      <c r="CH64" s="969"/>
      <c r="CI64" s="969"/>
      <c r="CJ64" s="969"/>
      <c r="CK64" s="969"/>
      <c r="CL64" s="969"/>
      <c r="CM64" s="969"/>
      <c r="CN64" s="969"/>
      <c r="CO64" s="969"/>
      <c r="CP64" s="969"/>
      <c r="CQ64" s="969"/>
      <c r="CR64" s="969"/>
      <c r="CS64" s="969"/>
      <c r="CT64" s="969"/>
      <c r="CU64" s="969"/>
      <c r="CV64" s="969"/>
      <c r="CW64" s="969"/>
      <c r="CX64" s="969"/>
      <c r="CY64" s="969"/>
      <c r="CZ64" s="969"/>
    </row>
    <row r="65" s="138" customFormat="true" ht="15" customHeight="true" x14ac:dyDescent="0.2">
      <c r="A65" s="1147"/>
      <c r="B65" s="209" t="s">
        <v>265</v>
      </c>
      <c r="C65" s="841">
        <v>1.7146303569032579</v>
      </c>
      <c r="D65" s="842">
        <v>1.1195600517315443</v>
      </c>
      <c r="E65" s="842">
        <v>2.6775652296922572</v>
      </c>
      <c r="F65" s="842">
        <v>1.1472220462026295</v>
      </c>
      <c r="G65" s="843">
        <v>0.27643834463524508</v>
      </c>
      <c r="H65" s="844">
        <v>1.7937555777597758</v>
      </c>
      <c r="I65" s="842">
        <v>0.30009181395747087</v>
      </c>
      <c r="J65" s="842">
        <v>0.33480486233469231</v>
      </c>
      <c r="K65" s="842">
        <v>0.12881642912797781</v>
      </c>
      <c r="L65" s="845">
        <v>0.32466881121997904</v>
      </c>
      <c r="M65" s="841">
        <v>1.6868883328792248</v>
      </c>
      <c r="N65" s="842">
        <v>1.7179886231348598</v>
      </c>
      <c r="O65" s="842">
        <v>0.72079278625596188</v>
      </c>
      <c r="P65" s="842">
        <v>3.279501862731621</v>
      </c>
      <c r="Q65" s="843">
        <v>1.305701298973247</v>
      </c>
      <c r="R65" s="844">
        <v>0</v>
      </c>
      <c r="S65" s="842">
        <v>0.71790621818202149</v>
      </c>
      <c r="T65" s="842">
        <v>3.4413639458238241</v>
      </c>
      <c r="U65" s="842">
        <v>1.0361727527348585</v>
      </c>
      <c r="V65" s="842">
        <v>1.1298615533741672</v>
      </c>
      <c r="W65" s="842">
        <v>0.62576725834068248</v>
      </c>
      <c r="X65" s="842">
        <v>0.10576142290971227</v>
      </c>
      <c r="Y65" s="842">
        <v>1.0993107203506056</v>
      </c>
      <c r="Z65" s="842">
        <v>4.5067610382001595</v>
      </c>
      <c r="AA65" s="845">
        <v>1.6537384478386981</v>
      </c>
      <c r="AB65" s="276"/>
      <c r="AC65" s="276"/>
      <c r="AD65" s="276"/>
      <c r="AE65" s="276"/>
      <c r="AF65" s="276"/>
      <c r="AG65" s="276"/>
      <c r="AH65" s="276"/>
      <c r="AI65" s="276"/>
      <c r="AJ65" s="276"/>
      <c r="AK65" s="276"/>
      <c r="AL65" s="276"/>
      <c r="AM65" s="276"/>
      <c r="AN65" s="276"/>
      <c r="AO65" s="276"/>
      <c r="AP65" s="276"/>
      <c r="AQ65" s="276"/>
      <c r="AR65" s="276"/>
      <c r="AS65" s="276"/>
      <c r="AT65" s="276"/>
      <c r="AU65" s="276"/>
      <c r="AV65" s="276"/>
      <c r="AW65" s="276"/>
      <c r="AX65" s="276"/>
      <c r="AY65" s="276"/>
      <c r="AZ65" s="3"/>
      <c r="BA65" s="350"/>
      <c r="BB65" s="262"/>
      <c r="BC65" s="289"/>
      <c r="BD65" s="273"/>
      <c r="BE65" s="273"/>
      <c r="BF65" s="273"/>
      <c r="BG65" s="293"/>
      <c r="BH65" s="289"/>
      <c r="BI65" s="273"/>
      <c r="BJ65" s="273"/>
      <c r="BK65" s="273"/>
      <c r="BL65" s="293"/>
      <c r="BM65" s="289"/>
      <c r="BN65" s="273"/>
      <c r="BO65" s="273"/>
      <c r="BP65" s="273"/>
      <c r="BQ65" s="293"/>
      <c r="BR65" s="289"/>
      <c r="BS65" s="273"/>
      <c r="BT65" s="273"/>
      <c r="BU65" s="273"/>
      <c r="BV65" s="273"/>
      <c r="BW65" s="273"/>
      <c r="BX65" s="273"/>
      <c r="BY65" s="274"/>
      <c r="BZ65" s="274"/>
      <c r="CA65" s="274"/>
      <c r="CB65" s="969"/>
      <c r="CC65" s="969"/>
      <c r="CD65" s="969"/>
      <c r="CE65" s="969"/>
      <c r="CF65" s="969"/>
      <c r="CG65" s="969"/>
      <c r="CH65" s="969"/>
      <c r="CI65" s="969"/>
      <c r="CJ65" s="969"/>
      <c r="CK65" s="969"/>
      <c r="CL65" s="969"/>
      <c r="CM65" s="969"/>
      <c r="CN65" s="969"/>
      <c r="CO65" s="969"/>
      <c r="CP65" s="969"/>
      <c r="CQ65" s="969"/>
      <c r="CR65" s="969"/>
      <c r="CS65" s="969"/>
      <c r="CT65" s="969"/>
      <c r="CU65" s="969"/>
      <c r="CV65" s="969"/>
      <c r="CW65" s="969"/>
      <c r="CX65" s="969"/>
      <c r="CY65" s="969"/>
      <c r="CZ65" s="969"/>
    </row>
    <row r="66" s="138" customFormat="true" ht="15" customHeight="true" x14ac:dyDescent="0.2">
      <c r="A66" s="1147"/>
      <c r="B66" s="209" t="s">
        <v>266</v>
      </c>
      <c r="C66" s="841">
        <v>6.9329617470459706</v>
      </c>
      <c r="D66" s="842">
        <v>5.7822683379040045</v>
      </c>
      <c r="E66" s="842">
        <v>3.5753109563629994</v>
      </c>
      <c r="F66" s="842">
        <v>1.236790606460022</v>
      </c>
      <c r="G66" s="843">
        <v>2.7955005915473334E-2</v>
      </c>
      <c r="H66" s="844">
        <v>1.1527189527157877</v>
      </c>
      <c r="I66" s="842">
        <v>0.21994979021592187</v>
      </c>
      <c r="J66" s="842">
        <v>0</v>
      </c>
      <c r="K66" s="842">
        <v>7.9901185368235397E-3</v>
      </c>
      <c r="L66" s="845">
        <v>2.5763469161853719E-2</v>
      </c>
      <c r="M66" s="841">
        <v>6.8094349397603722</v>
      </c>
      <c r="N66" s="842">
        <v>6.6435710233389109</v>
      </c>
      <c r="O66" s="842">
        <v>5.172704543867761</v>
      </c>
      <c r="P66" s="842">
        <v>3.5629018449338239</v>
      </c>
      <c r="Q66" s="843">
        <v>2.4387838437518594</v>
      </c>
      <c r="R66" s="844">
        <v>5.5826598067301787E-2</v>
      </c>
      <c r="S66" s="842">
        <v>0.42455942606288599</v>
      </c>
      <c r="T66" s="842">
        <v>6.5860011978672803</v>
      </c>
      <c r="U66" s="842">
        <v>7.7206796669822912</v>
      </c>
      <c r="V66" s="842">
        <v>2.4584752898905378</v>
      </c>
      <c r="W66" s="842">
        <v>2.3722262853309717</v>
      </c>
      <c r="X66" s="842">
        <v>2.7912858725077645</v>
      </c>
      <c r="Y66" s="842">
        <v>1.9295713211664196</v>
      </c>
      <c r="Z66" s="842">
        <v>5.5584815277719617</v>
      </c>
      <c r="AA66" s="845">
        <v>3.9726435369141324</v>
      </c>
      <c r="AB66" s="276"/>
      <c r="AC66" s="276"/>
      <c r="AD66" s="276"/>
      <c r="AE66" s="276"/>
      <c r="AF66" s="276"/>
      <c r="AG66" s="276"/>
      <c r="AH66" s="276"/>
      <c r="AI66" s="276"/>
      <c r="AJ66" s="276"/>
      <c r="AK66" s="276"/>
      <c r="AL66" s="276"/>
      <c r="AM66" s="276"/>
      <c r="AN66" s="276"/>
      <c r="AO66" s="276"/>
      <c r="AP66" s="276"/>
      <c r="AQ66" s="276"/>
      <c r="AR66" s="276"/>
      <c r="AS66" s="276"/>
      <c r="AT66" s="276"/>
      <c r="AU66" s="276"/>
      <c r="AV66" s="276"/>
      <c r="AW66" s="276"/>
      <c r="AX66" s="276"/>
      <c r="AY66" s="276"/>
      <c r="AZ66" s="3"/>
      <c r="BA66" s="350"/>
      <c r="BB66" s="262"/>
      <c r="BC66" s="289"/>
      <c r="BD66" s="273"/>
      <c r="BE66" s="273"/>
      <c r="BF66" s="273"/>
      <c r="BG66" s="293"/>
      <c r="BH66" s="289"/>
      <c r="BI66" s="273"/>
      <c r="BJ66" s="273"/>
      <c r="BK66" s="273"/>
      <c r="BL66" s="293"/>
      <c r="BM66" s="289"/>
      <c r="BN66" s="273"/>
      <c r="BO66" s="273"/>
      <c r="BP66" s="273"/>
      <c r="BQ66" s="293"/>
      <c r="BR66" s="289"/>
      <c r="BS66" s="273"/>
      <c r="BT66" s="273"/>
      <c r="BU66" s="273"/>
      <c r="BV66" s="273"/>
      <c r="BW66" s="273"/>
      <c r="BX66" s="273"/>
      <c r="BY66" s="274"/>
      <c r="BZ66" s="274"/>
      <c r="CA66" s="274"/>
      <c r="CB66" s="969"/>
      <c r="CC66" s="969"/>
      <c r="CD66" s="969"/>
      <c r="CE66" s="969"/>
      <c r="CF66" s="969"/>
      <c r="CG66" s="969"/>
      <c r="CH66" s="969"/>
      <c r="CI66" s="969"/>
      <c r="CJ66" s="969"/>
      <c r="CK66" s="969"/>
      <c r="CL66" s="969"/>
      <c r="CM66" s="969"/>
      <c r="CN66" s="969"/>
      <c r="CO66" s="969"/>
      <c r="CP66" s="969"/>
      <c r="CQ66" s="969"/>
      <c r="CR66" s="969"/>
      <c r="CS66" s="969"/>
      <c r="CT66" s="969"/>
      <c r="CU66" s="969"/>
      <c r="CV66" s="969"/>
      <c r="CW66" s="969"/>
      <c r="CX66" s="969"/>
      <c r="CY66" s="969"/>
      <c r="CZ66" s="969"/>
    </row>
    <row r="67" s="138" customFormat="true" ht="15" customHeight="true" x14ac:dyDescent="0.2">
      <c r="A67" s="1147"/>
      <c r="B67" s="209" t="s">
        <v>482</v>
      </c>
      <c r="C67" s="841">
        <v>16.66220449829073</v>
      </c>
      <c r="D67" s="842">
        <v>12.126901751363906</v>
      </c>
      <c r="E67" s="842">
        <v>10.387616975460997</v>
      </c>
      <c r="F67" s="842">
        <v>2.1388769143291384</v>
      </c>
      <c r="G67" s="843">
        <v>6.2780006088849899E-2</v>
      </c>
      <c r="H67" s="844">
        <v>1.238944197914432</v>
      </c>
      <c r="I67" s="842">
        <v>0</v>
      </c>
      <c r="J67" s="842">
        <v>0.17223231141980114</v>
      </c>
      <c r="K67" s="842">
        <v>0</v>
      </c>
      <c r="L67" s="845">
        <v>3.3909411415608381E-2</v>
      </c>
      <c r="M67" s="841">
        <v>17.036748443573853</v>
      </c>
      <c r="N67" s="842">
        <v>13.849333912729595</v>
      </c>
      <c r="O67" s="842">
        <v>12.1518887771973</v>
      </c>
      <c r="P67" s="842">
        <v>11.025936424842396</v>
      </c>
      <c r="Q67" s="843">
        <v>4.8010532081448103</v>
      </c>
      <c r="R67" s="844">
        <v>0</v>
      </c>
      <c r="S67" s="842">
        <v>0.17947655454550537</v>
      </c>
      <c r="T67" s="842">
        <v>8.0419844338278708</v>
      </c>
      <c r="U67" s="842">
        <v>7.6811572471955341</v>
      </c>
      <c r="V67" s="842">
        <v>7.9878336942568362</v>
      </c>
      <c r="W67" s="842">
        <v>13.343856786840643</v>
      </c>
      <c r="X67" s="842">
        <v>18.69949589522972</v>
      </c>
      <c r="Y67" s="842">
        <v>5.8198361084629484</v>
      </c>
      <c r="Z67" s="842">
        <v>8.0143197042916245</v>
      </c>
      <c r="AA67" s="845">
        <v>7.6080364036831565</v>
      </c>
      <c r="AB67" s="276"/>
      <c r="AC67" s="276"/>
      <c r="AD67" s="276"/>
      <c r="AE67" s="276"/>
      <c r="AF67" s="276"/>
      <c r="AG67" s="276"/>
      <c r="AH67" s="276"/>
      <c r="AI67" s="276"/>
      <c r="AJ67" s="276"/>
      <c r="AK67" s="276"/>
      <c r="AL67" s="276"/>
      <c r="AM67" s="276"/>
      <c r="AN67" s="276"/>
      <c r="AO67" s="276"/>
      <c r="AP67" s="276"/>
      <c r="AQ67" s="276"/>
      <c r="AR67" s="276"/>
      <c r="AS67" s="276"/>
      <c r="AT67" s="276"/>
      <c r="AU67" s="276"/>
      <c r="AV67" s="276"/>
      <c r="AW67" s="276"/>
      <c r="AX67" s="276"/>
      <c r="AY67" s="276"/>
      <c r="AZ67" s="3"/>
      <c r="BA67" s="350"/>
      <c r="BB67" s="262"/>
      <c r="BC67" s="289"/>
      <c r="BD67" s="273"/>
      <c r="BE67" s="273"/>
      <c r="BF67" s="273"/>
      <c r="BG67" s="293"/>
      <c r="BH67" s="289"/>
      <c r="BI67" s="273"/>
      <c r="BJ67" s="273"/>
      <c r="BK67" s="273"/>
      <c r="BL67" s="293"/>
      <c r="BM67" s="289"/>
      <c r="BN67" s="273"/>
      <c r="BO67" s="273"/>
      <c r="BP67" s="273"/>
      <c r="BQ67" s="293"/>
      <c r="BR67" s="289"/>
      <c r="BS67" s="273"/>
      <c r="BT67" s="273"/>
      <c r="BU67" s="273"/>
      <c r="BV67" s="273"/>
      <c r="BW67" s="273"/>
      <c r="BX67" s="273"/>
      <c r="BY67" s="274"/>
      <c r="BZ67" s="274"/>
      <c r="CA67" s="274"/>
      <c r="CB67" s="969"/>
      <c r="CC67" s="969"/>
      <c r="CD67" s="969"/>
      <c r="CE67" s="969"/>
      <c r="CF67" s="969"/>
      <c r="CG67" s="969"/>
      <c r="CH67" s="969"/>
      <c r="CI67" s="969"/>
      <c r="CJ67" s="969"/>
      <c r="CK67" s="969"/>
      <c r="CL67" s="969"/>
      <c r="CM67" s="969"/>
      <c r="CN67" s="969"/>
      <c r="CO67" s="969"/>
      <c r="CP67" s="969"/>
      <c r="CQ67" s="969"/>
      <c r="CR67" s="969"/>
      <c r="CS67" s="969"/>
      <c r="CT67" s="969"/>
      <c r="CU67" s="969"/>
      <c r="CV67" s="969"/>
      <c r="CW67" s="969"/>
      <c r="CX67" s="969"/>
      <c r="CY67" s="969"/>
      <c r="CZ67" s="969"/>
    </row>
    <row r="68" s="138" customFormat="true" ht="15" customHeight="true" x14ac:dyDescent="0.2">
      <c r="A68" s="1147"/>
      <c r="B68" s="209" t="s">
        <v>267</v>
      </c>
      <c r="C68" s="841">
        <v>8.6961706691175214E-2</v>
      </c>
      <c r="D68" s="842">
        <v>0</v>
      </c>
      <c r="E68" s="842">
        <v>7.0532000861666388E-2</v>
      </c>
      <c r="F68" s="842">
        <v>0</v>
      </c>
      <c r="G68" s="843">
        <v>0</v>
      </c>
      <c r="H68" s="844">
        <v>0</v>
      </c>
      <c r="I68" s="842">
        <v>0</v>
      </c>
      <c r="J68" s="842">
        <v>0</v>
      </c>
      <c r="K68" s="842">
        <v>0</v>
      </c>
      <c r="L68" s="845">
        <v>0</v>
      </c>
      <c r="M68" s="841">
        <v>0.12502261206982992</v>
      </c>
      <c r="N68" s="842">
        <v>0</v>
      </c>
      <c r="O68" s="842">
        <v>0</v>
      </c>
      <c r="P68" s="842">
        <v>0.10141971862169934</v>
      </c>
      <c r="Q68" s="843">
        <v>0</v>
      </c>
      <c r="R68" s="844">
        <v>0</v>
      </c>
      <c r="S68" s="842">
        <v>0</v>
      </c>
      <c r="T68" s="842">
        <v>0.12029492066583912</v>
      </c>
      <c r="U68" s="842">
        <v>0</v>
      </c>
      <c r="V68" s="842">
        <v>0.13841053919985569</v>
      </c>
      <c r="W68" s="842">
        <v>0</v>
      </c>
      <c r="X68" s="842">
        <v>0</v>
      </c>
      <c r="Y68" s="842">
        <v>0</v>
      </c>
      <c r="Z68" s="842">
        <v>0</v>
      </c>
      <c r="AA68" s="845">
        <v>0</v>
      </c>
      <c r="AB68" s="276"/>
      <c r="AC68" s="276"/>
      <c r="AD68" s="276"/>
      <c r="AE68" s="276"/>
      <c r="AF68" s="276"/>
      <c r="AG68" s="276"/>
      <c r="AH68" s="276"/>
      <c r="AI68" s="276"/>
      <c r="AJ68" s="276"/>
      <c r="AK68" s="276"/>
      <c r="AL68" s="276"/>
      <c r="AM68" s="276"/>
      <c r="AN68" s="276"/>
      <c r="AO68" s="276"/>
      <c r="AP68" s="276"/>
      <c r="AQ68" s="276"/>
      <c r="AR68" s="276"/>
      <c r="AS68" s="276"/>
      <c r="AT68" s="276"/>
      <c r="AU68" s="276"/>
      <c r="AV68" s="276"/>
      <c r="AW68" s="276"/>
      <c r="AX68" s="276"/>
      <c r="AY68" s="276"/>
      <c r="AZ68" s="3"/>
      <c r="BA68" s="350"/>
      <c r="BB68" s="262"/>
      <c r="BC68" s="289"/>
      <c r="BD68" s="273"/>
      <c r="BE68" s="273"/>
      <c r="BF68" s="273"/>
      <c r="BG68" s="293"/>
      <c r="BH68" s="289"/>
      <c r="BI68" s="273"/>
      <c r="BJ68" s="273"/>
      <c r="BK68" s="273"/>
      <c r="BL68" s="293"/>
      <c r="BM68" s="289"/>
      <c r="BN68" s="273"/>
      <c r="BO68" s="273"/>
      <c r="BP68" s="273"/>
      <c r="BQ68" s="293"/>
      <c r="BR68" s="289"/>
      <c r="BS68" s="273"/>
      <c r="BT68" s="273"/>
      <c r="BU68" s="273"/>
      <c r="BV68" s="273"/>
      <c r="BW68" s="273"/>
      <c r="BX68" s="273"/>
      <c r="BY68" s="274"/>
      <c r="BZ68" s="274"/>
      <c r="CA68" s="274"/>
      <c r="CB68" s="969"/>
      <c r="CC68" s="969"/>
      <c r="CD68" s="969"/>
      <c r="CE68" s="969"/>
      <c r="CF68" s="969"/>
      <c r="CG68" s="969"/>
      <c r="CH68" s="969"/>
      <c r="CI68" s="969"/>
      <c r="CJ68" s="969"/>
      <c r="CK68" s="969"/>
      <c r="CL68" s="969"/>
      <c r="CM68" s="969"/>
      <c r="CN68" s="969"/>
      <c r="CO68" s="969"/>
      <c r="CP68" s="969"/>
      <c r="CQ68" s="969"/>
      <c r="CR68" s="969"/>
      <c r="CS68" s="969"/>
      <c r="CT68" s="969"/>
      <c r="CU68" s="969"/>
      <c r="CV68" s="969"/>
      <c r="CW68" s="969"/>
      <c r="CX68" s="969"/>
      <c r="CY68" s="969"/>
      <c r="CZ68" s="969"/>
    </row>
    <row r="69" s="138" customFormat="true" ht="15" customHeight="true" x14ac:dyDescent="0.2">
      <c r="A69" s="1147"/>
      <c r="B69" s="209" t="s">
        <v>268</v>
      </c>
      <c r="C69" s="841">
        <v>0.1787205307365248</v>
      </c>
      <c r="D69" s="842">
        <v>6.9571068609388151E-2</v>
      </c>
      <c r="E69" s="842">
        <v>8.0009557128671416E-2</v>
      </c>
      <c r="F69" s="842">
        <v>9.2228589246872397E-2</v>
      </c>
      <c r="G69" s="843">
        <v>0.27355918861404416</v>
      </c>
      <c r="H69" s="844">
        <v>0.22193282757552363</v>
      </c>
      <c r="I69" s="842">
        <v>9.0356600101719226E-2</v>
      </c>
      <c r="J69" s="842">
        <v>0.10654122438027841</v>
      </c>
      <c r="K69" s="842">
        <v>0.46339302745990435</v>
      </c>
      <c r="L69" s="845">
        <v>0.31893444998198783</v>
      </c>
      <c r="M69" s="841">
        <v>0.11314185817273945</v>
      </c>
      <c r="N69" s="842">
        <v>0.23044813473008458</v>
      </c>
      <c r="O69" s="842">
        <v>1.3684402359371734E-2</v>
      </c>
      <c r="P69" s="842">
        <v>0.11504773254556609</v>
      </c>
      <c r="Q69" s="843">
        <v>0</v>
      </c>
      <c r="R69" s="844">
        <v>0</v>
      </c>
      <c r="S69" s="842">
        <v>0.32188981793654031</v>
      </c>
      <c r="T69" s="842">
        <v>6.7295170684459216E-3</v>
      </c>
      <c r="U69" s="842">
        <v>0</v>
      </c>
      <c r="V69" s="842">
        <v>0</v>
      </c>
      <c r="W69" s="842">
        <v>0.1159030151102813</v>
      </c>
      <c r="X69" s="842">
        <v>0</v>
      </c>
      <c r="Y69" s="842">
        <v>0</v>
      </c>
      <c r="Z69" s="842">
        <v>0.54453258445466779</v>
      </c>
      <c r="AA69" s="845">
        <v>0.412807919376108</v>
      </c>
      <c r="AB69" s="276"/>
      <c r="AC69" s="276"/>
      <c r="AD69" s="276"/>
      <c r="AE69" s="276"/>
      <c r="AF69" s="276"/>
      <c r="AG69" s="276"/>
      <c r="AH69" s="276"/>
      <c r="AI69" s="276"/>
      <c r="AJ69" s="276"/>
      <c r="AK69" s="276"/>
      <c r="AL69" s="276"/>
      <c r="AM69" s="276"/>
      <c r="AN69" s="276"/>
      <c r="AO69" s="276"/>
      <c r="AP69" s="276"/>
      <c r="AQ69" s="276"/>
      <c r="AR69" s="276"/>
      <c r="AS69" s="276"/>
      <c r="AT69" s="276"/>
      <c r="AU69" s="276"/>
      <c r="AV69" s="276"/>
      <c r="AW69" s="276"/>
      <c r="AX69" s="276"/>
      <c r="AY69" s="276"/>
      <c r="AZ69" s="3"/>
      <c r="BA69" s="350"/>
      <c r="BB69" s="262"/>
      <c r="BC69" s="289"/>
      <c r="BD69" s="273"/>
      <c r="BE69" s="273"/>
      <c r="BF69" s="273"/>
      <c r="BG69" s="293"/>
      <c r="BH69" s="289"/>
      <c r="BI69" s="273"/>
      <c r="BJ69" s="273"/>
      <c r="BK69" s="273"/>
      <c r="BL69" s="293"/>
      <c r="BM69" s="289"/>
      <c r="BN69" s="273"/>
      <c r="BO69" s="273"/>
      <c r="BP69" s="273"/>
      <c r="BQ69" s="293"/>
      <c r="BR69" s="289"/>
      <c r="BS69" s="273"/>
      <c r="BT69" s="273"/>
      <c r="BU69" s="273"/>
      <c r="BV69" s="273"/>
      <c r="BW69" s="273"/>
      <c r="BX69" s="273"/>
      <c r="BY69" s="274"/>
      <c r="BZ69" s="274"/>
      <c r="CA69" s="274"/>
      <c r="CB69" s="969"/>
      <c r="CC69" s="969"/>
      <c r="CD69" s="969"/>
      <c r="CE69" s="969"/>
      <c r="CF69" s="969"/>
      <c r="CG69" s="969"/>
      <c r="CH69" s="969"/>
      <c r="CI69" s="969"/>
      <c r="CJ69" s="969"/>
      <c r="CK69" s="969"/>
      <c r="CL69" s="969"/>
      <c r="CM69" s="969"/>
      <c r="CN69" s="969"/>
      <c r="CO69" s="969"/>
      <c r="CP69" s="969"/>
      <c r="CQ69" s="969"/>
      <c r="CR69" s="969"/>
      <c r="CS69" s="969"/>
      <c r="CT69" s="969"/>
      <c r="CU69" s="969"/>
      <c r="CV69" s="969"/>
      <c r="CW69" s="969"/>
      <c r="CX69" s="969"/>
      <c r="CY69" s="969"/>
      <c r="CZ69" s="969"/>
    </row>
    <row r="70" s="138" customFormat="true" ht="15" customHeight="true" x14ac:dyDescent="0.2">
      <c r="A70" s="1147"/>
      <c r="B70" s="209" t="s">
        <v>269</v>
      </c>
      <c r="C70" s="841">
        <v>5.9840446883246287E-2</v>
      </c>
      <c r="D70" s="842">
        <v>2.0013892453686715E-2</v>
      </c>
      <c r="E70" s="842">
        <v>0</v>
      </c>
      <c r="F70" s="842">
        <v>2.4576449616842685E-2</v>
      </c>
      <c r="G70" s="843">
        <v>0</v>
      </c>
      <c r="H70" s="844">
        <v>8.0623036980964999E-2</v>
      </c>
      <c r="I70" s="842">
        <v>0</v>
      </c>
      <c r="J70" s="842">
        <v>0</v>
      </c>
      <c r="K70" s="842">
        <v>0</v>
      </c>
      <c r="L70" s="845">
        <v>0</v>
      </c>
      <c r="M70" s="841">
        <v>8.6031073462459653E-2</v>
      </c>
      <c r="N70" s="842">
        <v>2.8806016841260572E-2</v>
      </c>
      <c r="O70" s="842">
        <v>0</v>
      </c>
      <c r="P70" s="842">
        <v>0</v>
      </c>
      <c r="Q70" s="843">
        <v>0</v>
      </c>
      <c r="R70" s="844">
        <v>0</v>
      </c>
      <c r="S70" s="842">
        <v>3.4609009696046383E-2</v>
      </c>
      <c r="T70" s="842">
        <v>0</v>
      </c>
      <c r="U70" s="842">
        <v>0</v>
      </c>
      <c r="V70" s="842">
        <v>0</v>
      </c>
      <c r="W70" s="842">
        <v>0</v>
      </c>
      <c r="X70" s="842">
        <v>0</v>
      </c>
      <c r="Y70" s="842">
        <v>0</v>
      </c>
      <c r="Z70" s="842">
        <v>0</v>
      </c>
      <c r="AA70" s="845">
        <v>0.1267710766923445</v>
      </c>
      <c r="AB70" s="276"/>
      <c r="AC70" s="276"/>
      <c r="AD70" s="276"/>
      <c r="AE70" s="276"/>
      <c r="AF70" s="276"/>
      <c r="AG70" s="276"/>
      <c r="AH70" s="276"/>
      <c r="AI70" s="276"/>
      <c r="AJ70" s="276"/>
      <c r="AK70" s="276"/>
      <c r="AL70" s="276"/>
      <c r="AM70" s="276"/>
      <c r="AN70" s="276"/>
      <c r="AO70" s="276"/>
      <c r="AP70" s="276"/>
      <c r="AQ70" s="276"/>
      <c r="AR70" s="276"/>
      <c r="AS70" s="276"/>
      <c r="AT70" s="276"/>
      <c r="AU70" s="276"/>
      <c r="AV70" s="276"/>
      <c r="AW70" s="276"/>
      <c r="AX70" s="276"/>
      <c r="AY70" s="276"/>
      <c r="AZ70" s="3"/>
      <c r="BA70" s="350"/>
      <c r="BB70" s="262"/>
      <c r="BC70" s="289"/>
      <c r="BD70" s="273"/>
      <c r="BE70" s="273"/>
      <c r="BF70" s="273"/>
      <c r="BG70" s="293"/>
      <c r="BH70" s="289"/>
      <c r="BI70" s="273"/>
      <c r="BJ70" s="273"/>
      <c r="BK70" s="273"/>
      <c r="BL70" s="293"/>
      <c r="BM70" s="289"/>
      <c r="BN70" s="273"/>
      <c r="BO70" s="273"/>
      <c r="BP70" s="273"/>
      <c r="BQ70" s="293"/>
      <c r="BR70" s="289"/>
      <c r="BS70" s="273"/>
      <c r="BT70" s="273"/>
      <c r="BU70" s="273"/>
      <c r="BV70" s="273"/>
      <c r="BW70" s="273"/>
      <c r="BX70" s="273"/>
      <c r="BY70" s="274"/>
      <c r="BZ70" s="274"/>
      <c r="CA70" s="274"/>
      <c r="CB70" s="969"/>
      <c r="CC70" s="969"/>
      <c r="CD70" s="969"/>
      <c r="CE70" s="969"/>
      <c r="CF70" s="969"/>
      <c r="CG70" s="969"/>
      <c r="CH70" s="969"/>
      <c r="CI70" s="969"/>
      <c r="CJ70" s="969"/>
      <c r="CK70" s="969"/>
      <c r="CL70" s="969"/>
      <c r="CM70" s="969"/>
      <c r="CN70" s="969"/>
      <c r="CO70" s="969"/>
      <c r="CP70" s="969"/>
      <c r="CQ70" s="969"/>
      <c r="CR70" s="969"/>
      <c r="CS70" s="969"/>
      <c r="CT70" s="969"/>
      <c r="CU70" s="969"/>
      <c r="CV70" s="969"/>
      <c r="CW70" s="969"/>
      <c r="CX70" s="969"/>
      <c r="CY70" s="969"/>
      <c r="CZ70" s="969"/>
    </row>
    <row r="71" s="138" customFormat="true" ht="15" customHeight="true" x14ac:dyDescent="0.2">
      <c r="A71" s="1147"/>
      <c r="B71" s="209" t="s">
        <v>483</v>
      </c>
      <c r="C71" s="841">
        <v>3.2393815559089281E-2</v>
      </c>
      <c r="D71" s="842">
        <v>6.1159998824301759E-2</v>
      </c>
      <c r="E71" s="842">
        <v>2.2223780889971973E-2</v>
      </c>
      <c r="F71" s="842">
        <v>0.13052610193832342</v>
      </c>
      <c r="G71" s="843">
        <v>1.5409035370304902</v>
      </c>
      <c r="H71" s="844">
        <v>0.2756515977710961</v>
      </c>
      <c r="I71" s="842">
        <v>8.7097767602489759E-2</v>
      </c>
      <c r="J71" s="842">
        <v>9.2265446323687605E-2</v>
      </c>
      <c r="K71" s="842">
        <v>1.9472503697113925</v>
      </c>
      <c r="L71" s="845">
        <v>3.0215997981680882</v>
      </c>
      <c r="M71" s="841">
        <v>0</v>
      </c>
      <c r="N71" s="842">
        <v>4.6646253821583369E-2</v>
      </c>
      <c r="O71" s="842">
        <v>9.1018818305217852E-2</v>
      </c>
      <c r="P71" s="842">
        <v>2.8761933136391523E-2</v>
      </c>
      <c r="Q71" s="843">
        <v>2.8740005033056546E-2</v>
      </c>
      <c r="R71" s="844">
        <v>0.28533945178475462</v>
      </c>
      <c r="S71" s="842">
        <v>1.9946983451928553</v>
      </c>
      <c r="T71" s="842">
        <v>0</v>
      </c>
      <c r="U71" s="842">
        <v>0</v>
      </c>
      <c r="V71" s="842">
        <v>0.10235484260970641</v>
      </c>
      <c r="W71" s="842">
        <v>0.13094456382505304</v>
      </c>
      <c r="X71" s="842">
        <v>1.7693190164673914E-2</v>
      </c>
      <c r="Y71" s="842">
        <v>0.12319223511860898</v>
      </c>
      <c r="Z71" s="842">
        <v>0.32847218690751467</v>
      </c>
      <c r="AA71" s="845">
        <v>8.3839717752803425E-2</v>
      </c>
      <c r="AB71" s="276"/>
      <c r="AC71" s="276"/>
      <c r="AD71" s="276"/>
      <c r="AE71" s="276"/>
      <c r="AF71" s="276"/>
      <c r="AG71" s="276"/>
      <c r="AH71" s="276"/>
      <c r="AI71" s="276"/>
      <c r="AJ71" s="276"/>
      <c r="AK71" s="276"/>
      <c r="AL71" s="276"/>
      <c r="AM71" s="276"/>
      <c r="AN71" s="276"/>
      <c r="AO71" s="276"/>
      <c r="AP71" s="276"/>
      <c r="AQ71" s="276"/>
      <c r="AR71" s="276"/>
      <c r="AS71" s="276"/>
      <c r="AT71" s="276"/>
      <c r="AU71" s="276"/>
      <c r="AV71" s="276"/>
      <c r="AW71" s="276"/>
      <c r="AX71" s="276"/>
      <c r="AY71" s="276"/>
      <c r="AZ71" s="3"/>
      <c r="BA71" s="350"/>
      <c r="BB71" s="262"/>
      <c r="BC71" s="289"/>
      <c r="BD71" s="273"/>
      <c r="BE71" s="273"/>
      <c r="BF71" s="273"/>
      <c r="BG71" s="293"/>
      <c r="BH71" s="289"/>
      <c r="BI71" s="273"/>
      <c r="BJ71" s="273"/>
      <c r="BK71" s="273"/>
      <c r="BL71" s="293"/>
      <c r="BM71" s="289"/>
      <c r="BN71" s="273"/>
      <c r="BO71" s="273"/>
      <c r="BP71" s="273"/>
      <c r="BQ71" s="293"/>
      <c r="BR71" s="289"/>
      <c r="BS71" s="273"/>
      <c r="BT71" s="273"/>
      <c r="BU71" s="273"/>
      <c r="BV71" s="273"/>
      <c r="BW71" s="273"/>
      <c r="BX71" s="273"/>
      <c r="BY71" s="274"/>
      <c r="BZ71" s="274"/>
      <c r="CA71" s="274"/>
      <c r="CB71" s="969"/>
      <c r="CC71" s="969"/>
      <c r="CD71" s="969"/>
      <c r="CE71" s="969"/>
      <c r="CF71" s="969"/>
      <c r="CG71" s="969"/>
      <c r="CH71" s="969"/>
      <c r="CI71" s="969"/>
      <c r="CJ71" s="969"/>
      <c r="CK71" s="969"/>
      <c r="CL71" s="969"/>
      <c r="CM71" s="969"/>
      <c r="CN71" s="969"/>
      <c r="CO71" s="969"/>
      <c r="CP71" s="969"/>
      <c r="CQ71" s="969"/>
      <c r="CR71" s="969"/>
      <c r="CS71" s="969"/>
      <c r="CT71" s="969"/>
      <c r="CU71" s="969"/>
      <c r="CV71" s="969"/>
      <c r="CW71" s="969"/>
      <c r="CX71" s="969"/>
      <c r="CY71" s="969"/>
      <c r="CZ71" s="969"/>
    </row>
    <row r="72" s="138" customFormat="true" ht="15" customHeight="true" x14ac:dyDescent="0.2">
      <c r="A72" s="1147"/>
      <c r="B72" s="209" t="s">
        <v>46</v>
      </c>
      <c r="C72" s="841">
        <v>2.0004538845004725E-2</v>
      </c>
      <c r="D72" s="842">
        <v>6.0041677361060149E-2</v>
      </c>
      <c r="E72" s="842">
        <v>0</v>
      </c>
      <c r="F72" s="842">
        <v>0.16283710482304478</v>
      </c>
      <c r="G72" s="843">
        <v>0.21874177692987878</v>
      </c>
      <c r="H72" s="844">
        <v>0.51822085566486031</v>
      </c>
      <c r="I72" s="842">
        <v>5.5965802750699276E-2</v>
      </c>
      <c r="J72" s="842">
        <v>0</v>
      </c>
      <c r="K72" s="842">
        <v>0</v>
      </c>
      <c r="L72" s="845">
        <v>0.67851570782929271</v>
      </c>
      <c r="M72" s="841">
        <v>0</v>
      </c>
      <c r="N72" s="842">
        <v>2.8806016841260572E-2</v>
      </c>
      <c r="O72" s="842">
        <v>8.6221086943459216E-2</v>
      </c>
      <c r="P72" s="842">
        <v>0</v>
      </c>
      <c r="Q72" s="843">
        <v>0</v>
      </c>
      <c r="R72" s="844">
        <v>7.9817653791415547E-2</v>
      </c>
      <c r="S72" s="842">
        <v>0.22067408226260571</v>
      </c>
      <c r="T72" s="842">
        <v>2.3553309739560727E-2</v>
      </c>
      <c r="U72" s="842">
        <v>0</v>
      </c>
      <c r="V72" s="842">
        <v>0</v>
      </c>
      <c r="W72" s="842">
        <v>0</v>
      </c>
      <c r="X72" s="842">
        <v>5.1610411488660246E-2</v>
      </c>
      <c r="Y72" s="842">
        <v>0</v>
      </c>
      <c r="Z72" s="842">
        <v>1.2085024832435613E-2</v>
      </c>
      <c r="AA72" s="845">
        <v>0.37310024410752735</v>
      </c>
      <c r="AB72" s="276"/>
      <c r="AC72" s="276"/>
      <c r="AD72" s="276"/>
      <c r="AE72" s="276"/>
      <c r="AF72" s="276"/>
      <c r="AG72" s="276"/>
      <c r="AH72" s="276"/>
      <c r="AI72" s="276"/>
      <c r="AJ72" s="276"/>
      <c r="AK72" s="276"/>
      <c r="AL72" s="276"/>
      <c r="AM72" s="276"/>
      <c r="AN72" s="276"/>
      <c r="AO72" s="276"/>
      <c r="AP72" s="276"/>
      <c r="AQ72" s="276"/>
      <c r="AR72" s="276"/>
      <c r="AS72" s="276"/>
      <c r="AT72" s="276"/>
      <c r="AU72" s="276"/>
      <c r="AV72" s="276"/>
      <c r="AW72" s="276"/>
      <c r="AX72" s="276"/>
      <c r="AY72" s="276"/>
      <c r="AZ72" s="3"/>
      <c r="BA72" s="350"/>
      <c r="BB72" s="262"/>
      <c r="BC72" s="289"/>
      <c r="BD72" s="273"/>
      <c r="BE72" s="273"/>
      <c r="BF72" s="273"/>
      <c r="BG72" s="293"/>
      <c r="BH72" s="289"/>
      <c r="BI72" s="273"/>
      <c r="BJ72" s="273"/>
      <c r="BK72" s="273"/>
      <c r="BL72" s="293"/>
      <c r="BM72" s="289"/>
      <c r="BN72" s="273"/>
      <c r="BO72" s="273"/>
      <c r="BP72" s="273"/>
      <c r="BQ72" s="293"/>
      <c r="BR72" s="289"/>
      <c r="BS72" s="273"/>
      <c r="BT72" s="273"/>
      <c r="BU72" s="273"/>
      <c r="BV72" s="273"/>
      <c r="BW72" s="273"/>
      <c r="BX72" s="273"/>
      <c r="BY72" s="274"/>
      <c r="BZ72" s="274"/>
      <c r="CA72" s="274"/>
      <c r="CB72" s="969"/>
      <c r="CC72" s="969"/>
      <c r="CD72" s="969"/>
      <c r="CE72" s="969"/>
      <c r="CF72" s="969"/>
      <c r="CG72" s="969"/>
      <c r="CH72" s="969"/>
      <c r="CI72" s="969"/>
      <c r="CJ72" s="969"/>
      <c r="CK72" s="969"/>
      <c r="CL72" s="969"/>
      <c r="CM72" s="969"/>
      <c r="CN72" s="969"/>
      <c r="CO72" s="969"/>
      <c r="CP72" s="969"/>
      <c r="CQ72" s="969"/>
      <c r="CR72" s="969"/>
      <c r="CS72" s="969"/>
      <c r="CT72" s="969"/>
      <c r="CU72" s="969"/>
      <c r="CV72" s="969"/>
      <c r="CW72" s="969"/>
      <c r="CX72" s="969"/>
      <c r="CY72" s="969"/>
      <c r="CZ72" s="969"/>
    </row>
    <row r="73" s="138" customFormat="true" ht="15" customHeight="true" x14ac:dyDescent="0.2">
      <c r="A73" s="823"/>
      <c r="B73" s="829"/>
      <c r="C73" s="841"/>
      <c r="D73" s="842"/>
      <c r="E73" s="842"/>
      <c r="F73" s="842"/>
      <c r="G73" s="843"/>
      <c r="H73" s="844"/>
      <c r="I73" s="842"/>
      <c r="J73" s="842"/>
      <c r="K73" s="842"/>
      <c r="L73" s="845"/>
      <c r="M73" s="841"/>
      <c r="N73" s="842"/>
      <c r="O73" s="842"/>
      <c r="P73" s="842"/>
      <c r="Q73" s="843"/>
      <c r="R73" s="844"/>
      <c r="S73" s="842"/>
      <c r="T73" s="842"/>
      <c r="U73" s="842"/>
      <c r="V73" s="842"/>
      <c r="W73" s="842"/>
      <c r="X73" s="842"/>
      <c r="Y73" s="842"/>
      <c r="Z73" s="842"/>
      <c r="AA73" s="845"/>
      <c r="AB73" s="276"/>
      <c r="AC73" s="276"/>
      <c r="AD73" s="276"/>
      <c r="AE73" s="276"/>
      <c r="AF73" s="276"/>
      <c r="AG73" s="276"/>
      <c r="AH73" s="276"/>
      <c r="AI73" s="276"/>
      <c r="AJ73" s="276"/>
      <c r="AK73" s="276"/>
      <c r="AL73" s="276"/>
      <c r="AM73" s="276"/>
      <c r="AN73" s="276"/>
      <c r="AO73" s="276"/>
      <c r="AP73" s="276"/>
      <c r="AQ73" s="276"/>
      <c r="AR73" s="276"/>
      <c r="AS73" s="276"/>
      <c r="AT73" s="276"/>
      <c r="AU73" s="276"/>
      <c r="AV73" s="276"/>
      <c r="AW73" s="276"/>
      <c r="AX73" s="276"/>
      <c r="AY73" s="276"/>
      <c r="AZ73" s="3"/>
      <c r="BA73" s="350"/>
      <c r="BB73" s="262"/>
      <c r="BC73" s="289"/>
      <c r="BD73" s="273"/>
      <c r="BE73" s="273"/>
      <c r="BF73" s="273"/>
      <c r="BG73" s="293"/>
      <c r="BH73" s="289"/>
      <c r="BI73" s="273"/>
      <c r="BJ73" s="273"/>
      <c r="BK73" s="273"/>
      <c r="BL73" s="293"/>
      <c r="BM73" s="289"/>
      <c r="BN73" s="273"/>
      <c r="BO73" s="273"/>
      <c r="BP73" s="273"/>
      <c r="BQ73" s="293"/>
      <c r="BR73" s="289"/>
      <c r="BS73" s="273"/>
      <c r="BT73" s="273"/>
      <c r="BU73" s="273"/>
      <c r="BV73" s="273"/>
      <c r="BW73" s="273"/>
      <c r="BX73" s="273"/>
      <c r="BY73" s="274"/>
      <c r="BZ73" s="274"/>
      <c r="CA73" s="274"/>
      <c r="CB73" s="969"/>
      <c r="CC73" s="969"/>
      <c r="CD73" s="969"/>
      <c r="CE73" s="969"/>
      <c r="CF73" s="969"/>
      <c r="CG73" s="969"/>
      <c r="CH73" s="969"/>
      <c r="CI73" s="969"/>
      <c r="CJ73" s="969"/>
      <c r="CK73" s="969"/>
      <c r="CL73" s="969"/>
      <c r="CM73" s="969"/>
      <c r="CN73" s="969"/>
      <c r="CO73" s="969"/>
      <c r="CP73" s="969"/>
      <c r="CQ73" s="969"/>
      <c r="CR73" s="969"/>
      <c r="CS73" s="969"/>
      <c r="CT73" s="969"/>
      <c r="CU73" s="969"/>
      <c r="CV73" s="969"/>
      <c r="CW73" s="969"/>
      <c r="CX73" s="969"/>
      <c r="CY73" s="969"/>
      <c r="CZ73" s="969"/>
    </row>
    <row r="74" s="138" customFormat="true" ht="15" customHeight="true" x14ac:dyDescent="0.2">
      <c r="A74" s="823"/>
      <c r="B74" s="829"/>
      <c r="C74" s="841"/>
      <c r="D74" s="842"/>
      <c r="E74" s="842"/>
      <c r="F74" s="842"/>
      <c r="G74" s="843"/>
      <c r="H74" s="844"/>
      <c r="I74" s="842"/>
      <c r="J74" s="842"/>
      <c r="K74" s="842"/>
      <c r="L74" s="845"/>
      <c r="M74" s="841"/>
      <c r="N74" s="842"/>
      <c r="O74" s="842"/>
      <c r="P74" s="842"/>
      <c r="Q74" s="843"/>
      <c r="R74" s="844"/>
      <c r="S74" s="842"/>
      <c r="T74" s="842"/>
      <c r="U74" s="842"/>
      <c r="V74" s="842"/>
      <c r="W74" s="842"/>
      <c r="X74" s="842"/>
      <c r="Y74" s="842"/>
      <c r="Z74" s="842"/>
      <c r="AA74" s="845"/>
      <c r="AB74" s="276"/>
      <c r="AC74" s="276"/>
      <c r="AD74" s="276"/>
      <c r="AE74" s="276"/>
      <c r="AF74" s="276"/>
      <c r="AG74" s="276"/>
      <c r="AH74" s="276"/>
      <c r="AI74" s="276"/>
      <c r="AJ74" s="276"/>
      <c r="AK74" s="276"/>
      <c r="AL74" s="276"/>
      <c r="AM74" s="276"/>
      <c r="AN74" s="276"/>
      <c r="AO74" s="276"/>
      <c r="AP74" s="276"/>
      <c r="AQ74" s="276"/>
      <c r="AR74" s="276"/>
      <c r="AS74" s="276"/>
      <c r="AT74" s="276"/>
      <c r="AU74" s="276"/>
      <c r="AV74" s="276"/>
      <c r="AW74" s="276"/>
      <c r="AX74" s="276"/>
      <c r="AY74" s="276"/>
      <c r="AZ74" s="3"/>
      <c r="BA74" s="350"/>
      <c r="BB74" s="262"/>
      <c r="BC74" s="289"/>
      <c r="BD74" s="273"/>
      <c r="BE74" s="273"/>
      <c r="BF74" s="273"/>
      <c r="BG74" s="293"/>
      <c r="BH74" s="289"/>
      <c r="BI74" s="273"/>
      <c r="BJ74" s="273"/>
      <c r="BK74" s="273"/>
      <c r="BL74" s="293"/>
      <c r="BM74" s="289"/>
      <c r="BN74" s="273"/>
      <c r="BO74" s="273"/>
      <c r="BP74" s="273"/>
      <c r="BQ74" s="293"/>
      <c r="BR74" s="289"/>
      <c r="BS74" s="273"/>
      <c r="BT74" s="273"/>
      <c r="BU74" s="273"/>
      <c r="BV74" s="273"/>
      <c r="BW74" s="273"/>
      <c r="BX74" s="273"/>
      <c r="BY74" s="274"/>
      <c r="BZ74" s="274"/>
      <c r="CA74" s="274"/>
      <c r="CB74" s="969"/>
      <c r="CC74" s="969"/>
      <c r="CD74" s="969"/>
      <c r="CE74" s="969"/>
      <c r="CF74" s="969"/>
      <c r="CG74" s="969"/>
      <c r="CH74" s="969"/>
      <c r="CI74" s="969"/>
      <c r="CJ74" s="969"/>
      <c r="CK74" s="969"/>
      <c r="CL74" s="969"/>
      <c r="CM74" s="969"/>
      <c r="CN74" s="969"/>
      <c r="CO74" s="969"/>
      <c r="CP74" s="969"/>
      <c r="CQ74" s="969"/>
      <c r="CR74" s="969"/>
      <c r="CS74" s="969"/>
      <c r="CT74" s="969"/>
      <c r="CU74" s="969"/>
      <c r="CV74" s="969"/>
      <c r="CW74" s="969"/>
      <c r="CX74" s="969"/>
      <c r="CY74" s="969"/>
      <c r="CZ74" s="969"/>
    </row>
    <row r="75" s="138" customFormat="true" ht="15" customHeight="true" x14ac:dyDescent="0.2">
      <c r="A75" s="823"/>
      <c r="B75" s="829"/>
      <c r="C75" s="841"/>
      <c r="D75" s="842"/>
      <c r="E75" s="842"/>
      <c r="F75" s="842"/>
      <c r="G75" s="843"/>
      <c r="H75" s="844"/>
      <c r="I75" s="842"/>
      <c r="J75" s="842"/>
      <c r="K75" s="842"/>
      <c r="L75" s="845"/>
      <c r="M75" s="841"/>
      <c r="N75" s="842"/>
      <c r="O75" s="842"/>
      <c r="P75" s="842"/>
      <c r="Q75" s="843"/>
      <c r="R75" s="844"/>
      <c r="S75" s="842"/>
      <c r="T75" s="842"/>
      <c r="U75" s="842"/>
      <c r="V75" s="842"/>
      <c r="W75" s="842"/>
      <c r="X75" s="842"/>
      <c r="Y75" s="842"/>
      <c r="Z75" s="842"/>
      <c r="AA75" s="845"/>
      <c r="AB75" s="276"/>
      <c r="AC75" s="276"/>
      <c r="AD75" s="276"/>
      <c r="AE75" s="276"/>
      <c r="AF75" s="276"/>
      <c r="AG75" s="276"/>
      <c r="AH75" s="276"/>
      <c r="AI75" s="276"/>
      <c r="AJ75" s="276"/>
      <c r="AK75" s="276"/>
      <c r="AL75" s="276"/>
      <c r="AM75" s="276"/>
      <c r="AN75" s="276"/>
      <c r="AO75" s="276"/>
      <c r="AP75" s="276"/>
      <c r="AQ75" s="276"/>
      <c r="AR75" s="276"/>
      <c r="AS75" s="276"/>
      <c r="AT75" s="276"/>
      <c r="AU75" s="276"/>
      <c r="AV75" s="276"/>
      <c r="AW75" s="276"/>
      <c r="AX75" s="276"/>
      <c r="AY75" s="276"/>
      <c r="AZ75" s="3"/>
      <c r="BA75" s="350"/>
      <c r="BB75" s="262"/>
      <c r="BC75" s="289"/>
      <c r="BD75" s="273"/>
      <c r="BE75" s="273"/>
      <c r="BF75" s="273"/>
      <c r="BG75" s="293"/>
      <c r="BH75" s="289"/>
      <c r="BI75" s="273"/>
      <c r="BJ75" s="273"/>
      <c r="BK75" s="273"/>
      <c r="BL75" s="293"/>
      <c r="BM75" s="289"/>
      <c r="BN75" s="273"/>
      <c r="BO75" s="273"/>
      <c r="BP75" s="273"/>
      <c r="BQ75" s="293"/>
      <c r="BR75" s="289"/>
      <c r="BS75" s="273"/>
      <c r="BT75" s="273"/>
      <c r="BU75" s="273"/>
      <c r="BV75" s="273"/>
      <c r="BW75" s="273"/>
      <c r="BX75" s="273"/>
      <c r="BY75" s="274"/>
      <c r="BZ75" s="274"/>
      <c r="CA75" s="274"/>
      <c r="CB75" s="969"/>
      <c r="CC75" s="969"/>
      <c r="CD75" s="969"/>
      <c r="CE75" s="969"/>
      <c r="CF75" s="969"/>
      <c r="CG75" s="969"/>
      <c r="CH75" s="969"/>
      <c r="CI75" s="969"/>
      <c r="CJ75" s="969"/>
      <c r="CK75" s="969"/>
      <c r="CL75" s="969"/>
      <c r="CM75" s="969"/>
      <c r="CN75" s="969"/>
      <c r="CO75" s="969"/>
      <c r="CP75" s="969"/>
      <c r="CQ75" s="969"/>
      <c r="CR75" s="969"/>
      <c r="CS75" s="969"/>
      <c r="CT75" s="969"/>
      <c r="CU75" s="969"/>
      <c r="CV75" s="969"/>
      <c r="CW75" s="969"/>
      <c r="CX75" s="969"/>
      <c r="CY75" s="969"/>
      <c r="CZ75" s="969"/>
    </row>
    <row r="76" s="138" customFormat="true" ht="15" customHeight="true" x14ac:dyDescent="0.2">
      <c r="A76" s="823"/>
      <c r="B76" s="829"/>
      <c r="C76" s="841"/>
      <c r="D76" s="842"/>
      <c r="E76" s="842"/>
      <c r="F76" s="842"/>
      <c r="G76" s="843"/>
      <c r="H76" s="844"/>
      <c r="I76" s="842"/>
      <c r="J76" s="842"/>
      <c r="K76" s="842"/>
      <c r="L76" s="845"/>
      <c r="M76" s="841"/>
      <c r="N76" s="842"/>
      <c r="O76" s="842"/>
      <c r="P76" s="842"/>
      <c r="Q76" s="843"/>
      <c r="R76" s="844"/>
      <c r="S76" s="842"/>
      <c r="T76" s="842"/>
      <c r="U76" s="842"/>
      <c r="V76" s="842"/>
      <c r="W76" s="842"/>
      <c r="X76" s="842"/>
      <c r="Y76" s="842"/>
      <c r="Z76" s="842"/>
      <c r="AA76" s="845"/>
      <c r="AB76" s="276"/>
      <c r="AC76" s="276"/>
      <c r="AD76" s="276"/>
      <c r="AE76" s="276"/>
      <c r="AF76" s="276"/>
      <c r="AG76" s="276"/>
      <c r="AH76" s="276"/>
      <c r="AI76" s="276"/>
      <c r="AJ76" s="276"/>
      <c r="AK76" s="276"/>
      <c r="AL76" s="276"/>
      <c r="AM76" s="276"/>
      <c r="AN76" s="276"/>
      <c r="AO76" s="276"/>
      <c r="AP76" s="276"/>
      <c r="AQ76" s="276"/>
      <c r="AR76" s="276"/>
      <c r="AS76" s="276"/>
      <c r="AT76" s="276"/>
      <c r="AU76" s="276"/>
      <c r="AV76" s="276"/>
      <c r="AW76" s="276"/>
      <c r="AX76" s="276"/>
      <c r="AY76" s="276"/>
      <c r="AZ76" s="3"/>
      <c r="BA76" s="350"/>
      <c r="BB76" s="262"/>
      <c r="BC76" s="289"/>
      <c r="BD76" s="273"/>
      <c r="BE76" s="273"/>
      <c r="BF76" s="273"/>
      <c r="BG76" s="293"/>
      <c r="BH76" s="289"/>
      <c r="BI76" s="273"/>
      <c r="BJ76" s="273"/>
      <c r="BK76" s="273"/>
      <c r="BL76" s="293"/>
      <c r="BM76" s="289"/>
      <c r="BN76" s="273"/>
      <c r="BO76" s="273"/>
      <c r="BP76" s="273"/>
      <c r="BQ76" s="293"/>
      <c r="BR76" s="289"/>
      <c r="BS76" s="273"/>
      <c r="BT76" s="273"/>
      <c r="BU76" s="273"/>
      <c r="BV76" s="273"/>
      <c r="BW76" s="273"/>
      <c r="BX76" s="273"/>
      <c r="BY76" s="274"/>
      <c r="BZ76" s="274"/>
      <c r="CA76" s="274"/>
      <c r="CB76" s="969"/>
      <c r="CC76" s="969"/>
      <c r="CD76" s="969"/>
      <c r="CE76" s="969"/>
      <c r="CF76" s="969"/>
      <c r="CG76" s="969"/>
      <c r="CH76" s="969"/>
      <c r="CI76" s="969"/>
      <c r="CJ76" s="969"/>
      <c r="CK76" s="969"/>
      <c r="CL76" s="969"/>
      <c r="CM76" s="969"/>
      <c r="CN76" s="969"/>
      <c r="CO76" s="969"/>
      <c r="CP76" s="969"/>
      <c r="CQ76" s="969"/>
      <c r="CR76" s="969"/>
      <c r="CS76" s="969"/>
      <c r="CT76" s="969"/>
      <c r="CU76" s="969"/>
      <c r="CV76" s="969"/>
      <c r="CW76" s="969"/>
      <c r="CX76" s="969"/>
      <c r="CY76" s="969"/>
      <c r="CZ76" s="969"/>
    </row>
    <row r="77" s="138" customFormat="true" ht="15" customHeight="true" x14ac:dyDescent="0.2">
      <c r="A77" s="823"/>
      <c r="B77" s="829"/>
      <c r="C77" s="841"/>
      <c r="D77" s="842"/>
      <c r="E77" s="842"/>
      <c r="F77" s="842"/>
      <c r="G77" s="843"/>
      <c r="H77" s="844"/>
      <c r="I77" s="842"/>
      <c r="J77" s="842"/>
      <c r="K77" s="842"/>
      <c r="L77" s="845"/>
      <c r="M77" s="841"/>
      <c r="N77" s="842"/>
      <c r="O77" s="842"/>
      <c r="P77" s="842"/>
      <c r="Q77" s="843"/>
      <c r="R77" s="844"/>
      <c r="S77" s="842"/>
      <c r="T77" s="842"/>
      <c r="U77" s="842"/>
      <c r="V77" s="842"/>
      <c r="W77" s="842"/>
      <c r="X77" s="842"/>
      <c r="Y77" s="842"/>
      <c r="Z77" s="842"/>
      <c r="AA77" s="845"/>
      <c r="AB77" s="276"/>
      <c r="AC77" s="276"/>
      <c r="AD77" s="276"/>
      <c r="AE77" s="276"/>
      <c r="AF77" s="276"/>
      <c r="AG77" s="276"/>
      <c r="AH77" s="276"/>
      <c r="AI77" s="276"/>
      <c r="AJ77" s="276"/>
      <c r="AK77" s="276"/>
      <c r="AL77" s="276"/>
      <c r="AM77" s="276"/>
      <c r="AN77" s="276"/>
      <c r="AO77" s="276"/>
      <c r="AP77" s="276"/>
      <c r="AQ77" s="276"/>
      <c r="AR77" s="276"/>
      <c r="AS77" s="276"/>
      <c r="AT77" s="276"/>
      <c r="AU77" s="276"/>
      <c r="AV77" s="276"/>
      <c r="AW77" s="276"/>
      <c r="AX77" s="276"/>
      <c r="AY77" s="276"/>
      <c r="AZ77" s="3"/>
      <c r="BA77" s="350"/>
      <c r="BB77" s="262"/>
      <c r="BC77" s="289"/>
      <c r="BD77" s="273"/>
      <c r="BE77" s="273"/>
      <c r="BF77" s="273"/>
      <c r="BG77" s="293"/>
      <c r="BH77" s="289"/>
      <c r="BI77" s="273"/>
      <c r="BJ77" s="273"/>
      <c r="BK77" s="273"/>
      <c r="BL77" s="293"/>
      <c r="BM77" s="289"/>
      <c r="BN77" s="273"/>
      <c r="BO77" s="273"/>
      <c r="BP77" s="273"/>
      <c r="BQ77" s="293"/>
      <c r="BR77" s="289"/>
      <c r="BS77" s="273"/>
      <c r="BT77" s="273"/>
      <c r="BU77" s="273"/>
      <c r="BV77" s="273"/>
      <c r="BW77" s="273"/>
      <c r="BX77" s="273"/>
      <c r="BY77" s="274"/>
      <c r="BZ77" s="274"/>
      <c r="CA77" s="274"/>
      <c r="CB77" s="969"/>
      <c r="CC77" s="969"/>
      <c r="CD77" s="969"/>
      <c r="CE77" s="969"/>
      <c r="CF77" s="969"/>
      <c r="CG77" s="969"/>
      <c r="CH77" s="969"/>
      <c r="CI77" s="969"/>
      <c r="CJ77" s="969"/>
      <c r="CK77" s="969"/>
      <c r="CL77" s="969"/>
      <c r="CM77" s="969"/>
      <c r="CN77" s="969"/>
      <c r="CO77" s="969"/>
      <c r="CP77" s="969"/>
      <c r="CQ77" s="969"/>
      <c r="CR77" s="969"/>
      <c r="CS77" s="969"/>
      <c r="CT77" s="969"/>
      <c r="CU77" s="969"/>
      <c r="CV77" s="969"/>
      <c r="CW77" s="969"/>
      <c r="CX77" s="969"/>
      <c r="CY77" s="969"/>
      <c r="CZ77" s="969"/>
    </row>
    <row r="78" s="138" customFormat="true" ht="15" customHeight="true" x14ac:dyDescent="0.2">
      <c r="A78" s="823"/>
      <c r="B78" s="829"/>
      <c r="C78" s="841"/>
      <c r="D78" s="842"/>
      <c r="E78" s="842"/>
      <c r="F78" s="842"/>
      <c r="G78" s="843"/>
      <c r="H78" s="844"/>
      <c r="I78" s="842"/>
      <c r="J78" s="842"/>
      <c r="K78" s="842"/>
      <c r="L78" s="845"/>
      <c r="M78" s="841"/>
      <c r="N78" s="842"/>
      <c r="O78" s="842"/>
      <c r="P78" s="842"/>
      <c r="Q78" s="843"/>
      <c r="R78" s="844"/>
      <c r="S78" s="842"/>
      <c r="T78" s="842"/>
      <c r="U78" s="842"/>
      <c r="V78" s="842"/>
      <c r="W78" s="842"/>
      <c r="X78" s="842"/>
      <c r="Y78" s="842"/>
      <c r="Z78" s="842"/>
      <c r="AA78" s="845"/>
      <c r="AB78" s="276"/>
      <c r="AC78" s="276"/>
      <c r="AD78" s="276"/>
      <c r="AE78" s="276"/>
      <c r="AF78" s="276"/>
      <c r="AG78" s="276"/>
      <c r="AH78" s="276"/>
      <c r="AI78" s="276"/>
      <c r="AJ78" s="276"/>
      <c r="AK78" s="276"/>
      <c r="AL78" s="276"/>
      <c r="AM78" s="276"/>
      <c r="AN78" s="276"/>
      <c r="AO78" s="276"/>
      <c r="AP78" s="276"/>
      <c r="AQ78" s="276"/>
      <c r="AR78" s="276"/>
      <c r="AS78" s="276"/>
      <c r="AT78" s="276"/>
      <c r="AU78" s="276"/>
      <c r="AV78" s="276"/>
      <c r="AW78" s="276"/>
      <c r="AX78" s="276"/>
      <c r="AY78" s="276"/>
      <c r="AZ78" s="3"/>
      <c r="BA78" s="350"/>
      <c r="BB78" s="262"/>
      <c r="BC78" s="289"/>
      <c r="BD78" s="273"/>
      <c r="BE78" s="273"/>
      <c r="BF78" s="273"/>
      <c r="BG78" s="293"/>
      <c r="BH78" s="289"/>
      <c r="BI78" s="273"/>
      <c r="BJ78" s="273"/>
      <c r="BK78" s="273"/>
      <c r="BL78" s="293"/>
      <c r="BM78" s="289"/>
      <c r="BN78" s="273"/>
      <c r="BO78" s="273"/>
      <c r="BP78" s="273"/>
      <c r="BQ78" s="293"/>
      <c r="BR78" s="289"/>
      <c r="BS78" s="273"/>
      <c r="BT78" s="273"/>
      <c r="BU78" s="273"/>
      <c r="BV78" s="273"/>
      <c r="BW78" s="273"/>
      <c r="BX78" s="273"/>
      <c r="BY78" s="274"/>
      <c r="BZ78" s="274"/>
      <c r="CA78" s="274"/>
      <c r="CB78" s="969"/>
      <c r="CC78" s="969"/>
      <c r="CD78" s="969"/>
      <c r="CE78" s="969"/>
      <c r="CF78" s="969"/>
      <c r="CG78" s="969"/>
      <c r="CH78" s="969"/>
      <c r="CI78" s="969"/>
      <c r="CJ78" s="969"/>
      <c r="CK78" s="969"/>
      <c r="CL78" s="969"/>
      <c r="CM78" s="969"/>
      <c r="CN78" s="969"/>
      <c r="CO78" s="969"/>
      <c r="CP78" s="969"/>
      <c r="CQ78" s="969"/>
      <c r="CR78" s="969"/>
      <c r="CS78" s="969"/>
      <c r="CT78" s="969"/>
      <c r="CU78" s="969"/>
      <c r="CV78" s="969"/>
      <c r="CW78" s="969"/>
      <c r="CX78" s="969"/>
      <c r="CY78" s="969"/>
      <c r="CZ78" s="969"/>
    </row>
    <row r="79" s="138" customFormat="true" ht="15" customHeight="true" x14ac:dyDescent="0.2">
      <c r="A79" s="823"/>
      <c r="B79" s="829"/>
      <c r="C79" s="841"/>
      <c r="D79" s="842"/>
      <c r="E79" s="842"/>
      <c r="F79" s="842"/>
      <c r="G79" s="843"/>
      <c r="H79" s="844"/>
      <c r="I79" s="842"/>
      <c r="J79" s="842"/>
      <c r="K79" s="842"/>
      <c r="L79" s="845"/>
      <c r="M79" s="841"/>
      <c r="N79" s="842"/>
      <c r="O79" s="842"/>
      <c r="P79" s="842"/>
      <c r="Q79" s="843"/>
      <c r="R79" s="844"/>
      <c r="S79" s="842"/>
      <c r="T79" s="842"/>
      <c r="U79" s="842"/>
      <c r="V79" s="842"/>
      <c r="W79" s="842"/>
      <c r="X79" s="842"/>
      <c r="Y79" s="842"/>
      <c r="Z79" s="842"/>
      <c r="AA79" s="845"/>
      <c r="AB79" s="276"/>
      <c r="AC79" s="276"/>
      <c r="AD79" s="276"/>
      <c r="AE79" s="276"/>
      <c r="AF79" s="276"/>
      <c r="AG79" s="276"/>
      <c r="AH79" s="276"/>
      <c r="AI79" s="276"/>
      <c r="AJ79" s="276"/>
      <c r="AK79" s="276"/>
      <c r="AL79" s="276"/>
      <c r="AM79" s="276"/>
      <c r="AN79" s="276"/>
      <c r="AO79" s="276"/>
      <c r="AP79" s="276"/>
      <c r="AQ79" s="276"/>
      <c r="AR79" s="276"/>
      <c r="AS79" s="276"/>
      <c r="AT79" s="276"/>
      <c r="AU79" s="276"/>
      <c r="AV79" s="276"/>
      <c r="AW79" s="276"/>
      <c r="AX79" s="276"/>
      <c r="AY79" s="276"/>
      <c r="AZ79" s="3"/>
      <c r="BA79" s="350"/>
      <c r="BB79" s="262"/>
      <c r="BC79" s="289"/>
      <c r="BD79" s="273"/>
      <c r="BE79" s="273"/>
      <c r="BF79" s="273"/>
      <c r="BG79" s="293"/>
      <c r="BH79" s="289"/>
      <c r="BI79" s="273"/>
      <c r="BJ79" s="273"/>
      <c r="BK79" s="273"/>
      <c r="BL79" s="293"/>
      <c r="BM79" s="289"/>
      <c r="BN79" s="273"/>
      <c r="BO79" s="273"/>
      <c r="BP79" s="273"/>
      <c r="BQ79" s="293"/>
      <c r="BR79" s="289"/>
      <c r="BS79" s="273"/>
      <c r="BT79" s="273"/>
      <c r="BU79" s="273"/>
      <c r="BV79" s="273"/>
      <c r="BW79" s="273"/>
      <c r="BX79" s="273"/>
      <c r="BY79" s="274"/>
      <c r="BZ79" s="274"/>
      <c r="CA79" s="274"/>
      <c r="CB79" s="969"/>
      <c r="CC79" s="969"/>
      <c r="CD79" s="969"/>
      <c r="CE79" s="969"/>
      <c r="CF79" s="969"/>
      <c r="CG79" s="969"/>
      <c r="CH79" s="969"/>
      <c r="CI79" s="969"/>
      <c r="CJ79" s="969"/>
      <c r="CK79" s="969"/>
      <c r="CL79" s="969"/>
      <c r="CM79" s="969"/>
      <c r="CN79" s="969"/>
      <c r="CO79" s="969"/>
      <c r="CP79" s="969"/>
      <c r="CQ79" s="969"/>
      <c r="CR79" s="969"/>
      <c r="CS79" s="969"/>
      <c r="CT79" s="969"/>
      <c r="CU79" s="969"/>
      <c r="CV79" s="969"/>
      <c r="CW79" s="969"/>
      <c r="CX79" s="969"/>
      <c r="CY79" s="969"/>
      <c r="CZ79" s="969"/>
    </row>
    <row r="80" s="138" customFormat="true" ht="15" customHeight="true" x14ac:dyDescent="0.2">
      <c r="A80" s="823"/>
      <c r="B80" s="829"/>
      <c r="C80" s="841"/>
      <c r="D80" s="842"/>
      <c r="E80" s="842"/>
      <c r="F80" s="842"/>
      <c r="G80" s="843"/>
      <c r="H80" s="844"/>
      <c r="I80" s="842"/>
      <c r="J80" s="842"/>
      <c r="K80" s="842"/>
      <c r="L80" s="845"/>
      <c r="M80" s="841"/>
      <c r="N80" s="842"/>
      <c r="O80" s="842"/>
      <c r="P80" s="842"/>
      <c r="Q80" s="843"/>
      <c r="R80" s="844"/>
      <c r="S80" s="842"/>
      <c r="T80" s="842"/>
      <c r="U80" s="842"/>
      <c r="V80" s="842"/>
      <c r="W80" s="842"/>
      <c r="X80" s="842"/>
      <c r="Y80" s="842"/>
      <c r="Z80" s="842"/>
      <c r="AA80" s="845"/>
      <c r="AB80" s="276"/>
      <c r="AC80" s="276"/>
      <c r="AD80" s="276"/>
      <c r="AE80" s="276"/>
      <c r="AF80" s="276"/>
      <c r="AG80" s="276"/>
      <c r="AH80" s="276"/>
      <c r="AI80" s="276"/>
      <c r="AJ80" s="276"/>
      <c r="AK80" s="276"/>
      <c r="AL80" s="276"/>
      <c r="AM80" s="276"/>
      <c r="AN80" s="276"/>
      <c r="AO80" s="276"/>
      <c r="AP80" s="276"/>
      <c r="AQ80" s="276"/>
      <c r="AR80" s="276"/>
      <c r="AS80" s="276"/>
      <c r="AT80" s="276"/>
      <c r="AU80" s="276"/>
      <c r="AV80" s="276"/>
      <c r="AW80" s="276"/>
      <c r="AX80" s="276"/>
      <c r="AY80" s="276"/>
      <c r="AZ80" s="3"/>
      <c r="BA80" s="350"/>
      <c r="BB80" s="262"/>
      <c r="BC80" s="289"/>
      <c r="BD80" s="273"/>
      <c r="BE80" s="273"/>
      <c r="BF80" s="273"/>
      <c r="BG80" s="293"/>
      <c r="BH80" s="289"/>
      <c r="BI80" s="273"/>
      <c r="BJ80" s="273"/>
      <c r="BK80" s="273"/>
      <c r="BL80" s="293"/>
      <c r="BM80" s="289"/>
      <c r="BN80" s="273"/>
      <c r="BO80" s="273"/>
      <c r="BP80" s="273"/>
      <c r="BQ80" s="293"/>
      <c r="BR80" s="289"/>
      <c r="BS80" s="273"/>
      <c r="BT80" s="273"/>
      <c r="BU80" s="273"/>
      <c r="BV80" s="273"/>
      <c r="BW80" s="273"/>
      <c r="BX80" s="273"/>
      <c r="BY80" s="274"/>
      <c r="BZ80" s="274"/>
      <c r="CA80" s="274"/>
      <c r="CB80" s="969"/>
      <c r="CC80" s="969"/>
      <c r="CD80" s="969"/>
      <c r="CE80" s="969"/>
      <c r="CF80" s="969"/>
      <c r="CG80" s="969"/>
      <c r="CH80" s="969"/>
      <c r="CI80" s="969"/>
      <c r="CJ80" s="969"/>
      <c r="CK80" s="969"/>
      <c r="CL80" s="969"/>
      <c r="CM80" s="969"/>
      <c r="CN80" s="969"/>
      <c r="CO80" s="969"/>
      <c r="CP80" s="969"/>
      <c r="CQ80" s="969"/>
      <c r="CR80" s="969"/>
      <c r="CS80" s="969"/>
      <c r="CT80" s="969"/>
      <c r="CU80" s="969"/>
      <c r="CV80" s="969"/>
      <c r="CW80" s="969"/>
      <c r="CX80" s="969"/>
      <c r="CY80" s="969"/>
      <c r="CZ80" s="969"/>
    </row>
    <row r="81" s="138" customFormat="true" ht="15" customHeight="true" x14ac:dyDescent="0.2">
      <c r="A81" s="823"/>
      <c r="B81" s="829"/>
      <c r="C81" s="841"/>
      <c r="D81" s="842"/>
      <c r="E81" s="842"/>
      <c r="F81" s="842"/>
      <c r="G81" s="843"/>
      <c r="H81" s="844"/>
      <c r="I81" s="842"/>
      <c r="J81" s="842"/>
      <c r="K81" s="842"/>
      <c r="L81" s="845"/>
      <c r="M81" s="841"/>
      <c r="N81" s="842"/>
      <c r="O81" s="842"/>
      <c r="P81" s="842"/>
      <c r="Q81" s="843"/>
      <c r="R81" s="844"/>
      <c r="S81" s="842"/>
      <c r="T81" s="842"/>
      <c r="U81" s="842"/>
      <c r="V81" s="842"/>
      <c r="W81" s="842"/>
      <c r="X81" s="842"/>
      <c r="Y81" s="842"/>
      <c r="Z81" s="842"/>
      <c r="AA81" s="845"/>
      <c r="AB81" s="276"/>
      <c r="AC81" s="276"/>
      <c r="AD81" s="276"/>
      <c r="AE81" s="276"/>
      <c r="AF81" s="276"/>
      <c r="AG81" s="276"/>
      <c r="AH81" s="276"/>
      <c r="AI81" s="276"/>
      <c r="AJ81" s="276"/>
      <c r="AK81" s="276"/>
      <c r="AL81" s="276"/>
      <c r="AM81" s="276"/>
      <c r="AN81" s="276"/>
      <c r="AO81" s="276"/>
      <c r="AP81" s="276"/>
      <c r="AQ81" s="276"/>
      <c r="AR81" s="276"/>
      <c r="AS81" s="276"/>
      <c r="AT81" s="276"/>
      <c r="AU81" s="276"/>
      <c r="AV81" s="276"/>
      <c r="AW81" s="276"/>
      <c r="AX81" s="276"/>
      <c r="AY81" s="276"/>
      <c r="AZ81" s="3"/>
      <c r="BA81" s="350"/>
      <c r="BB81" s="262"/>
      <c r="BC81" s="289"/>
      <c r="BD81" s="273"/>
      <c r="BE81" s="273"/>
      <c r="BF81" s="273"/>
      <c r="BG81" s="293"/>
      <c r="BH81" s="289"/>
      <c r="BI81" s="273"/>
      <c r="BJ81" s="273"/>
      <c r="BK81" s="273"/>
      <c r="BL81" s="293"/>
      <c r="BM81" s="289"/>
      <c r="BN81" s="273"/>
      <c r="BO81" s="273"/>
      <c r="BP81" s="273"/>
      <c r="BQ81" s="293"/>
      <c r="BR81" s="289"/>
      <c r="BS81" s="273"/>
      <c r="BT81" s="273"/>
      <c r="BU81" s="273"/>
      <c r="BV81" s="273"/>
      <c r="BW81" s="273"/>
      <c r="BX81" s="273"/>
      <c r="BY81" s="274"/>
      <c r="BZ81" s="274"/>
      <c r="CA81" s="274"/>
      <c r="CB81" s="969"/>
      <c r="CC81" s="969"/>
      <c r="CD81" s="969"/>
      <c r="CE81" s="969"/>
      <c r="CF81" s="969"/>
      <c r="CG81" s="969"/>
      <c r="CH81" s="969"/>
      <c r="CI81" s="969"/>
      <c r="CJ81" s="969"/>
      <c r="CK81" s="969"/>
      <c r="CL81" s="969"/>
      <c r="CM81" s="969"/>
      <c r="CN81" s="969"/>
      <c r="CO81" s="969"/>
      <c r="CP81" s="969"/>
      <c r="CQ81" s="969"/>
      <c r="CR81" s="969"/>
      <c r="CS81" s="969"/>
      <c r="CT81" s="969"/>
      <c r="CU81" s="969"/>
      <c r="CV81" s="969"/>
      <c r="CW81" s="969"/>
      <c r="CX81" s="969"/>
      <c r="CY81" s="969"/>
      <c r="CZ81" s="969"/>
    </row>
    <row r="82" s="138" customFormat="true" ht="15" customHeight="true" x14ac:dyDescent="0.2">
      <c r="A82" s="823"/>
      <c r="B82" s="829"/>
      <c r="C82" s="841"/>
      <c r="D82" s="842"/>
      <c r="E82" s="842"/>
      <c r="F82" s="842"/>
      <c r="G82" s="843"/>
      <c r="H82" s="844"/>
      <c r="I82" s="842"/>
      <c r="J82" s="842"/>
      <c r="K82" s="842"/>
      <c r="L82" s="845"/>
      <c r="M82" s="841"/>
      <c r="N82" s="842"/>
      <c r="O82" s="842"/>
      <c r="P82" s="842"/>
      <c r="Q82" s="843"/>
      <c r="R82" s="844"/>
      <c r="S82" s="842"/>
      <c r="T82" s="842"/>
      <c r="U82" s="842"/>
      <c r="V82" s="842"/>
      <c r="W82" s="842"/>
      <c r="X82" s="842"/>
      <c r="Y82" s="842"/>
      <c r="Z82" s="842"/>
      <c r="AA82" s="845"/>
      <c r="AB82" s="276"/>
      <c r="AC82" s="276"/>
      <c r="AD82" s="276"/>
      <c r="AE82" s="276"/>
      <c r="AF82" s="276"/>
      <c r="AG82" s="276"/>
      <c r="AH82" s="276"/>
      <c r="AI82" s="276"/>
      <c r="AJ82" s="276"/>
      <c r="AK82" s="276"/>
      <c r="AL82" s="276"/>
      <c r="AM82" s="276"/>
      <c r="AN82" s="276"/>
      <c r="AO82" s="276"/>
      <c r="AP82" s="276"/>
      <c r="AQ82" s="276"/>
      <c r="AR82" s="276"/>
      <c r="AS82" s="276"/>
      <c r="AT82" s="276"/>
      <c r="AU82" s="276"/>
      <c r="AV82" s="276"/>
      <c r="AW82" s="276"/>
      <c r="AX82" s="276"/>
      <c r="AY82" s="276"/>
      <c r="AZ82" s="3"/>
      <c r="BA82" s="350"/>
      <c r="BB82" s="262"/>
      <c r="BC82" s="289"/>
      <c r="BD82" s="273"/>
      <c r="BE82" s="273"/>
      <c r="BF82" s="273"/>
      <c r="BG82" s="293"/>
      <c r="BH82" s="289"/>
      <c r="BI82" s="273"/>
      <c r="BJ82" s="273"/>
      <c r="BK82" s="273"/>
      <c r="BL82" s="293"/>
      <c r="BM82" s="289"/>
      <c r="BN82" s="273"/>
      <c r="BO82" s="273"/>
      <c r="BP82" s="273"/>
      <c r="BQ82" s="293"/>
      <c r="BR82" s="289"/>
      <c r="BS82" s="273"/>
      <c r="BT82" s="273"/>
      <c r="BU82" s="273"/>
      <c r="BV82" s="273"/>
      <c r="BW82" s="273"/>
      <c r="BX82" s="273"/>
      <c r="BY82" s="274"/>
      <c r="BZ82" s="274"/>
      <c r="CA82" s="274"/>
      <c r="CB82" s="969"/>
      <c r="CC82" s="969"/>
      <c r="CD82" s="969"/>
      <c r="CE82" s="969"/>
      <c r="CF82" s="969"/>
      <c r="CG82" s="969"/>
      <c r="CH82" s="969"/>
      <c r="CI82" s="969"/>
      <c r="CJ82" s="969"/>
      <c r="CK82" s="969"/>
      <c r="CL82" s="969"/>
      <c r="CM82" s="969"/>
      <c r="CN82" s="969"/>
      <c r="CO82" s="969"/>
      <c r="CP82" s="969"/>
      <c r="CQ82" s="969"/>
      <c r="CR82" s="969"/>
      <c r="CS82" s="969"/>
      <c r="CT82" s="969"/>
      <c r="CU82" s="969"/>
      <c r="CV82" s="969"/>
      <c r="CW82" s="969"/>
      <c r="CX82" s="969"/>
      <c r="CY82" s="969"/>
      <c r="CZ82" s="969"/>
    </row>
    <row r="83" s="138" customFormat="true" ht="15" customHeight="true" x14ac:dyDescent="0.2">
      <c r="A83" s="823"/>
      <c r="B83" s="829"/>
      <c r="C83" s="841"/>
      <c r="D83" s="842"/>
      <c r="E83" s="842"/>
      <c r="F83" s="842"/>
      <c r="G83" s="843"/>
      <c r="H83" s="844"/>
      <c r="I83" s="842"/>
      <c r="J83" s="842"/>
      <c r="K83" s="842"/>
      <c r="L83" s="845"/>
      <c r="M83" s="841"/>
      <c r="N83" s="842"/>
      <c r="O83" s="842"/>
      <c r="P83" s="842"/>
      <c r="Q83" s="843"/>
      <c r="R83" s="844"/>
      <c r="S83" s="842"/>
      <c r="T83" s="842"/>
      <c r="U83" s="842"/>
      <c r="V83" s="842"/>
      <c r="W83" s="842"/>
      <c r="X83" s="842"/>
      <c r="Y83" s="842"/>
      <c r="Z83" s="842"/>
      <c r="AA83" s="845"/>
      <c r="AB83" s="276"/>
      <c r="AC83" s="276"/>
      <c r="AD83" s="276"/>
      <c r="AE83" s="276"/>
      <c r="AF83" s="276"/>
      <c r="AG83" s="276"/>
      <c r="AH83" s="276"/>
      <c r="AI83" s="276"/>
      <c r="AJ83" s="276"/>
      <c r="AK83" s="276"/>
      <c r="AL83" s="276"/>
      <c r="AM83" s="276"/>
      <c r="AN83" s="276"/>
      <c r="AO83" s="276"/>
      <c r="AP83" s="276"/>
      <c r="AQ83" s="276"/>
      <c r="AR83" s="276"/>
      <c r="AS83" s="276"/>
      <c r="AT83" s="276"/>
      <c r="AU83" s="276"/>
      <c r="AV83" s="276"/>
      <c r="AW83" s="276"/>
      <c r="AX83" s="276"/>
      <c r="AY83" s="276"/>
      <c r="AZ83" s="3"/>
      <c r="BA83" s="350"/>
      <c r="BB83" s="262"/>
      <c r="BC83" s="289"/>
      <c r="BD83" s="273"/>
      <c r="BE83" s="273"/>
      <c r="BF83" s="273"/>
      <c r="BG83" s="293"/>
      <c r="BH83" s="289"/>
      <c r="BI83" s="273"/>
      <c r="BJ83" s="273"/>
      <c r="BK83" s="273"/>
      <c r="BL83" s="293"/>
      <c r="BM83" s="289"/>
      <c r="BN83" s="273"/>
      <c r="BO83" s="273"/>
      <c r="BP83" s="273"/>
      <c r="BQ83" s="293"/>
      <c r="BR83" s="289"/>
      <c r="BS83" s="273"/>
      <c r="BT83" s="273"/>
      <c r="BU83" s="273"/>
      <c r="BV83" s="273"/>
      <c r="BW83" s="273"/>
      <c r="BX83" s="273"/>
      <c r="BY83" s="274"/>
      <c r="BZ83" s="274"/>
      <c r="CA83" s="274"/>
      <c r="CB83" s="969"/>
      <c r="CC83" s="969"/>
      <c r="CD83" s="969"/>
      <c r="CE83" s="969"/>
      <c r="CF83" s="969"/>
      <c r="CG83" s="969"/>
      <c r="CH83" s="969"/>
      <c r="CI83" s="969"/>
      <c r="CJ83" s="969"/>
      <c r="CK83" s="969"/>
      <c r="CL83" s="969"/>
      <c r="CM83" s="969"/>
      <c r="CN83" s="969"/>
      <c r="CO83" s="969"/>
      <c r="CP83" s="969"/>
      <c r="CQ83" s="969"/>
      <c r="CR83" s="969"/>
      <c r="CS83" s="969"/>
      <c r="CT83" s="969"/>
      <c r="CU83" s="969"/>
      <c r="CV83" s="969"/>
      <c r="CW83" s="969"/>
      <c r="CX83" s="969"/>
      <c r="CY83" s="969"/>
      <c r="CZ83" s="969"/>
    </row>
    <row r="84" s="138" customFormat="true" ht="15" customHeight="true" x14ac:dyDescent="0.2">
      <c r="A84" s="823"/>
      <c r="B84" s="829"/>
      <c r="C84" s="841"/>
      <c r="D84" s="842"/>
      <c r="E84" s="842"/>
      <c r="F84" s="842"/>
      <c r="G84" s="843"/>
      <c r="H84" s="844"/>
      <c r="I84" s="842"/>
      <c r="J84" s="842"/>
      <c r="K84" s="842"/>
      <c r="L84" s="845"/>
      <c r="M84" s="841"/>
      <c r="N84" s="842"/>
      <c r="O84" s="842"/>
      <c r="P84" s="842"/>
      <c r="Q84" s="843"/>
      <c r="R84" s="844"/>
      <c r="S84" s="842"/>
      <c r="T84" s="842"/>
      <c r="U84" s="842"/>
      <c r="V84" s="842"/>
      <c r="W84" s="842"/>
      <c r="X84" s="842"/>
      <c r="Y84" s="842"/>
      <c r="Z84" s="842"/>
      <c r="AA84" s="845"/>
      <c r="AB84" s="276"/>
      <c r="AC84" s="276"/>
      <c r="AD84" s="276"/>
      <c r="AE84" s="276"/>
      <c r="AF84" s="276"/>
      <c r="AG84" s="276"/>
      <c r="AH84" s="276"/>
      <c r="AI84" s="276"/>
      <c r="AJ84" s="276"/>
      <c r="AK84" s="276"/>
      <c r="AL84" s="276"/>
      <c r="AM84" s="276"/>
      <c r="AN84" s="276"/>
      <c r="AO84" s="276"/>
      <c r="AP84" s="276"/>
      <c r="AQ84" s="276"/>
      <c r="AR84" s="276"/>
      <c r="AS84" s="276"/>
      <c r="AT84" s="276"/>
      <c r="AU84" s="276"/>
      <c r="AV84" s="276"/>
      <c r="AW84" s="276"/>
      <c r="AX84" s="276"/>
      <c r="AY84" s="276"/>
      <c r="AZ84" s="3"/>
      <c r="BA84" s="350"/>
      <c r="BB84" s="262"/>
      <c r="BC84" s="289"/>
      <c r="BD84" s="273"/>
      <c r="BE84" s="273"/>
      <c r="BF84" s="273"/>
      <c r="BG84" s="293"/>
      <c r="BH84" s="289"/>
      <c r="BI84" s="273"/>
      <c r="BJ84" s="273"/>
      <c r="BK84" s="273"/>
      <c r="BL84" s="293"/>
      <c r="BM84" s="289"/>
      <c r="BN84" s="273"/>
      <c r="BO84" s="273"/>
      <c r="BP84" s="273"/>
      <c r="BQ84" s="293"/>
      <c r="BR84" s="289"/>
      <c r="BS84" s="273"/>
      <c r="BT84" s="273"/>
      <c r="BU84" s="273"/>
      <c r="BV84" s="273"/>
      <c r="BW84" s="273"/>
      <c r="BX84" s="273"/>
      <c r="BY84" s="274"/>
      <c r="BZ84" s="274"/>
      <c r="CA84" s="274"/>
      <c r="CB84" s="969"/>
      <c r="CC84" s="969"/>
      <c r="CD84" s="969"/>
      <c r="CE84" s="969"/>
      <c r="CF84" s="969"/>
      <c r="CG84" s="969"/>
      <c r="CH84" s="969"/>
      <c r="CI84" s="969"/>
      <c r="CJ84" s="969"/>
      <c r="CK84" s="969"/>
      <c r="CL84" s="969"/>
      <c r="CM84" s="969"/>
      <c r="CN84" s="969"/>
      <c r="CO84" s="969"/>
      <c r="CP84" s="969"/>
      <c r="CQ84" s="969"/>
      <c r="CR84" s="969"/>
      <c r="CS84" s="969"/>
      <c r="CT84" s="969"/>
      <c r="CU84" s="969"/>
      <c r="CV84" s="969"/>
      <c r="CW84" s="969"/>
      <c r="CX84" s="969"/>
      <c r="CY84" s="969"/>
      <c r="CZ84" s="969"/>
    </row>
    <row r="85" s="138" customFormat="true" ht="15" customHeight="true" x14ac:dyDescent="0.2">
      <c r="A85" s="823"/>
      <c r="B85" s="829"/>
      <c r="C85" s="841"/>
      <c r="D85" s="842"/>
      <c r="E85" s="842"/>
      <c r="F85" s="842"/>
      <c r="G85" s="843"/>
      <c r="H85" s="844"/>
      <c r="I85" s="842"/>
      <c r="J85" s="842"/>
      <c r="K85" s="842"/>
      <c r="L85" s="845"/>
      <c r="M85" s="841"/>
      <c r="N85" s="842"/>
      <c r="O85" s="842"/>
      <c r="P85" s="842"/>
      <c r="Q85" s="843"/>
      <c r="R85" s="844"/>
      <c r="S85" s="842"/>
      <c r="T85" s="842"/>
      <c r="U85" s="842"/>
      <c r="V85" s="842"/>
      <c r="W85" s="842"/>
      <c r="X85" s="842"/>
      <c r="Y85" s="842"/>
      <c r="Z85" s="842"/>
      <c r="AA85" s="845"/>
      <c r="AB85" s="276"/>
      <c r="AC85" s="276"/>
      <c r="AD85" s="276"/>
      <c r="AE85" s="276"/>
      <c r="AF85" s="276"/>
      <c r="AG85" s="276"/>
      <c r="AH85" s="276"/>
      <c r="AI85" s="276"/>
      <c r="AJ85" s="276"/>
      <c r="AK85" s="276"/>
      <c r="AL85" s="276"/>
      <c r="AM85" s="276"/>
      <c r="AN85" s="276"/>
      <c r="AO85" s="276"/>
      <c r="AP85" s="276"/>
      <c r="AQ85" s="276"/>
      <c r="AR85" s="276"/>
      <c r="AS85" s="276"/>
      <c r="AT85" s="276"/>
      <c r="AU85" s="276"/>
      <c r="AV85" s="276"/>
      <c r="AW85" s="276"/>
      <c r="AX85" s="276"/>
      <c r="AY85" s="276"/>
      <c r="AZ85" s="3"/>
      <c r="BA85" s="350"/>
      <c r="BB85" s="262"/>
      <c r="BC85" s="289"/>
      <c r="BD85" s="273"/>
      <c r="BE85" s="273"/>
      <c r="BF85" s="273"/>
      <c r="BG85" s="293"/>
      <c r="BH85" s="289"/>
      <c r="BI85" s="273"/>
      <c r="BJ85" s="273"/>
      <c r="BK85" s="273"/>
      <c r="BL85" s="293"/>
      <c r="BM85" s="289"/>
      <c r="BN85" s="273"/>
      <c r="BO85" s="273"/>
      <c r="BP85" s="273"/>
      <c r="BQ85" s="293"/>
      <c r="BR85" s="289"/>
      <c r="BS85" s="273"/>
      <c r="BT85" s="273"/>
      <c r="BU85" s="273"/>
      <c r="BV85" s="273"/>
      <c r="BW85" s="273"/>
      <c r="BX85" s="273"/>
      <c r="BY85" s="274"/>
      <c r="BZ85" s="274"/>
      <c r="CA85" s="274"/>
      <c r="CB85" s="969"/>
      <c r="CC85" s="969"/>
      <c r="CD85" s="969"/>
      <c r="CE85" s="969"/>
      <c r="CF85" s="969"/>
      <c r="CG85" s="969"/>
      <c r="CH85" s="969"/>
      <c r="CI85" s="969"/>
      <c r="CJ85" s="969"/>
      <c r="CK85" s="969"/>
      <c r="CL85" s="969"/>
      <c r="CM85" s="969"/>
      <c r="CN85" s="969"/>
      <c r="CO85" s="969"/>
      <c r="CP85" s="969"/>
      <c r="CQ85" s="969"/>
      <c r="CR85" s="969"/>
      <c r="CS85" s="969"/>
      <c r="CT85" s="969"/>
      <c r="CU85" s="969"/>
      <c r="CV85" s="969"/>
      <c r="CW85" s="969"/>
      <c r="CX85" s="969"/>
      <c r="CY85" s="969"/>
      <c r="CZ85" s="969"/>
    </row>
    <row r="86" s="138" customFormat="true" ht="15" customHeight="true" x14ac:dyDescent="0.2">
      <c r="A86" s="823"/>
      <c r="B86" s="829"/>
      <c r="C86" s="841"/>
      <c r="D86" s="842"/>
      <c r="E86" s="842"/>
      <c r="F86" s="842"/>
      <c r="G86" s="843"/>
      <c r="H86" s="844"/>
      <c r="I86" s="842"/>
      <c r="J86" s="842"/>
      <c r="K86" s="842"/>
      <c r="L86" s="845"/>
      <c r="M86" s="841"/>
      <c r="N86" s="842"/>
      <c r="O86" s="842"/>
      <c r="P86" s="842"/>
      <c r="Q86" s="843"/>
      <c r="R86" s="844"/>
      <c r="S86" s="842"/>
      <c r="T86" s="842"/>
      <c r="U86" s="842"/>
      <c r="V86" s="842"/>
      <c r="W86" s="842"/>
      <c r="X86" s="842"/>
      <c r="Y86" s="842"/>
      <c r="Z86" s="842"/>
      <c r="AA86" s="845"/>
      <c r="AB86" s="276"/>
      <c r="AC86" s="276"/>
      <c r="AD86" s="276"/>
      <c r="AE86" s="276"/>
      <c r="AF86" s="276"/>
      <c r="AG86" s="276"/>
      <c r="AH86" s="276"/>
      <c r="AI86" s="276"/>
      <c r="AJ86" s="276"/>
      <c r="AK86" s="276"/>
      <c r="AL86" s="276"/>
      <c r="AM86" s="276"/>
      <c r="AN86" s="276"/>
      <c r="AO86" s="276"/>
      <c r="AP86" s="276"/>
      <c r="AQ86" s="276"/>
      <c r="AR86" s="276"/>
      <c r="AS86" s="276"/>
      <c r="AT86" s="276"/>
      <c r="AU86" s="276"/>
      <c r="AV86" s="276"/>
      <c r="AW86" s="276"/>
      <c r="AX86" s="276"/>
      <c r="AY86" s="276"/>
      <c r="AZ86" s="3"/>
      <c r="BA86" s="350"/>
      <c r="BB86" s="262"/>
      <c r="BC86" s="289"/>
      <c r="BD86" s="273"/>
      <c r="BE86" s="273"/>
      <c r="BF86" s="273"/>
      <c r="BG86" s="293"/>
      <c r="BH86" s="289"/>
      <c r="BI86" s="273"/>
      <c r="BJ86" s="273"/>
      <c r="BK86" s="273"/>
      <c r="BL86" s="293"/>
      <c r="BM86" s="289"/>
      <c r="BN86" s="273"/>
      <c r="BO86" s="273"/>
      <c r="BP86" s="273"/>
      <c r="BQ86" s="293"/>
      <c r="BR86" s="289"/>
      <c r="BS86" s="273"/>
      <c r="BT86" s="273"/>
      <c r="BU86" s="273"/>
      <c r="BV86" s="273"/>
      <c r="BW86" s="273"/>
      <c r="BX86" s="273"/>
      <c r="BY86" s="274"/>
      <c r="BZ86" s="274"/>
      <c r="CA86" s="274"/>
      <c r="CB86" s="969"/>
      <c r="CC86" s="969"/>
      <c r="CD86" s="969"/>
      <c r="CE86" s="969"/>
      <c r="CF86" s="969"/>
      <c r="CG86" s="969"/>
      <c r="CH86" s="969"/>
      <c r="CI86" s="969"/>
      <c r="CJ86" s="969"/>
      <c r="CK86" s="969"/>
      <c r="CL86" s="969"/>
      <c r="CM86" s="969"/>
      <c r="CN86" s="969"/>
      <c r="CO86" s="969"/>
      <c r="CP86" s="969"/>
      <c r="CQ86" s="969"/>
      <c r="CR86" s="969"/>
      <c r="CS86" s="969"/>
      <c r="CT86" s="969"/>
      <c r="CU86" s="969"/>
      <c r="CV86" s="969"/>
      <c r="CW86" s="969"/>
      <c r="CX86" s="969"/>
      <c r="CY86" s="969"/>
      <c r="CZ86" s="969"/>
    </row>
    <row r="87" s="138" customFormat="true" ht="15" customHeight="true" x14ac:dyDescent="0.2">
      <c r="A87" s="823"/>
      <c r="B87" s="829"/>
      <c r="C87" s="841"/>
      <c r="D87" s="842"/>
      <c r="E87" s="842"/>
      <c r="F87" s="842"/>
      <c r="G87" s="843"/>
      <c r="H87" s="844"/>
      <c r="I87" s="842"/>
      <c r="J87" s="842"/>
      <c r="K87" s="842"/>
      <c r="L87" s="845"/>
      <c r="M87" s="841"/>
      <c r="N87" s="842"/>
      <c r="O87" s="842"/>
      <c r="P87" s="842"/>
      <c r="Q87" s="843"/>
      <c r="R87" s="844"/>
      <c r="S87" s="842"/>
      <c r="T87" s="842"/>
      <c r="U87" s="842"/>
      <c r="V87" s="842"/>
      <c r="W87" s="842"/>
      <c r="X87" s="842"/>
      <c r="Y87" s="842"/>
      <c r="Z87" s="842"/>
      <c r="AA87" s="845"/>
      <c r="AB87" s="276"/>
      <c r="AC87" s="276"/>
      <c r="AD87" s="276"/>
      <c r="AE87" s="276"/>
      <c r="AF87" s="276"/>
      <c r="AG87" s="276"/>
      <c r="AH87" s="276"/>
      <c r="AI87" s="276"/>
      <c r="AJ87" s="276"/>
      <c r="AK87" s="276"/>
      <c r="AL87" s="276"/>
      <c r="AM87" s="276"/>
      <c r="AN87" s="276"/>
      <c r="AO87" s="276"/>
      <c r="AP87" s="276"/>
      <c r="AQ87" s="276"/>
      <c r="AR87" s="276"/>
      <c r="AS87" s="276"/>
      <c r="AT87" s="276"/>
      <c r="AU87" s="276"/>
      <c r="AV87" s="276"/>
      <c r="AW87" s="276"/>
      <c r="AX87" s="276"/>
      <c r="AY87" s="276"/>
      <c r="AZ87" s="3"/>
      <c r="BA87" s="350"/>
      <c r="BB87" s="262"/>
      <c r="BC87" s="289"/>
      <c r="BD87" s="273"/>
      <c r="BE87" s="273"/>
      <c r="BF87" s="273"/>
      <c r="BG87" s="293"/>
      <c r="BH87" s="289"/>
      <c r="BI87" s="273"/>
      <c r="BJ87" s="273"/>
      <c r="BK87" s="273"/>
      <c r="BL87" s="293"/>
      <c r="BM87" s="289"/>
      <c r="BN87" s="273"/>
      <c r="BO87" s="273"/>
      <c r="BP87" s="273"/>
      <c r="BQ87" s="293"/>
      <c r="BR87" s="289"/>
      <c r="BS87" s="273"/>
      <c r="BT87" s="273"/>
      <c r="BU87" s="273"/>
      <c r="BV87" s="273"/>
      <c r="BW87" s="273"/>
      <c r="BX87" s="273"/>
      <c r="BY87" s="274"/>
      <c r="BZ87" s="274"/>
      <c r="CA87" s="274"/>
      <c r="CB87" s="969"/>
      <c r="CC87" s="969"/>
      <c r="CD87" s="969"/>
      <c r="CE87" s="969"/>
      <c r="CF87" s="969"/>
      <c r="CG87" s="969"/>
      <c r="CH87" s="969"/>
      <c r="CI87" s="969"/>
      <c r="CJ87" s="969"/>
      <c r="CK87" s="969"/>
      <c r="CL87" s="969"/>
      <c r="CM87" s="969"/>
      <c r="CN87" s="969"/>
      <c r="CO87" s="969"/>
      <c r="CP87" s="969"/>
      <c r="CQ87" s="969"/>
      <c r="CR87" s="969"/>
      <c r="CS87" s="969"/>
      <c r="CT87" s="969"/>
      <c r="CU87" s="969"/>
      <c r="CV87" s="969"/>
      <c r="CW87" s="969"/>
      <c r="CX87" s="969"/>
      <c r="CY87" s="969"/>
      <c r="CZ87" s="969"/>
    </row>
    <row r="88" s="138" customFormat="true" ht="15" customHeight="true" x14ac:dyDescent="0.2">
      <c r="A88" s="823"/>
      <c r="B88" s="829"/>
      <c r="C88" s="841"/>
      <c r="D88" s="842"/>
      <c r="E88" s="842"/>
      <c r="F88" s="842"/>
      <c r="G88" s="843"/>
      <c r="H88" s="844"/>
      <c r="I88" s="842"/>
      <c r="J88" s="842"/>
      <c r="K88" s="842"/>
      <c r="L88" s="845"/>
      <c r="M88" s="841"/>
      <c r="N88" s="842"/>
      <c r="O88" s="842"/>
      <c r="P88" s="842"/>
      <c r="Q88" s="843"/>
      <c r="R88" s="844"/>
      <c r="S88" s="842"/>
      <c r="T88" s="842"/>
      <c r="U88" s="842"/>
      <c r="V88" s="842"/>
      <c r="W88" s="842"/>
      <c r="X88" s="842"/>
      <c r="Y88" s="842"/>
      <c r="Z88" s="842"/>
      <c r="AA88" s="845"/>
      <c r="AB88" s="276"/>
      <c r="AC88" s="276"/>
      <c r="AD88" s="276"/>
      <c r="AE88" s="276"/>
      <c r="AF88" s="276"/>
      <c r="AG88" s="276"/>
      <c r="AH88" s="276"/>
      <c r="AI88" s="276"/>
      <c r="AJ88" s="276"/>
      <c r="AK88" s="276"/>
      <c r="AL88" s="276"/>
      <c r="AM88" s="276"/>
      <c r="AN88" s="276"/>
      <c r="AO88" s="276"/>
      <c r="AP88" s="276"/>
      <c r="AQ88" s="276"/>
      <c r="AR88" s="276"/>
      <c r="AS88" s="276"/>
      <c r="AT88" s="276"/>
      <c r="AU88" s="276"/>
      <c r="AV88" s="276"/>
      <c r="AW88" s="276"/>
      <c r="AX88" s="276"/>
      <c r="AY88" s="276"/>
      <c r="AZ88" s="3"/>
      <c r="BA88" s="350"/>
      <c r="BB88" s="262"/>
      <c r="BC88" s="289"/>
      <c r="BD88" s="273"/>
      <c r="BE88" s="273"/>
      <c r="BF88" s="273"/>
      <c r="BG88" s="293"/>
      <c r="BH88" s="289"/>
      <c r="BI88" s="273"/>
      <c r="BJ88" s="273"/>
      <c r="BK88" s="273"/>
      <c r="BL88" s="293"/>
      <c r="BM88" s="289"/>
      <c r="BN88" s="273"/>
      <c r="BO88" s="273"/>
      <c r="BP88" s="273"/>
      <c r="BQ88" s="293"/>
      <c r="BR88" s="289"/>
      <c r="BS88" s="273"/>
      <c r="BT88" s="273"/>
      <c r="BU88" s="273"/>
      <c r="BV88" s="273"/>
      <c r="BW88" s="273"/>
      <c r="BX88" s="273"/>
      <c r="BY88" s="274"/>
      <c r="BZ88" s="274"/>
      <c r="CA88" s="274"/>
      <c r="CB88" s="969"/>
      <c r="CC88" s="969"/>
      <c r="CD88" s="969"/>
      <c r="CE88" s="969"/>
      <c r="CF88" s="969"/>
      <c r="CG88" s="969"/>
      <c r="CH88" s="969"/>
      <c r="CI88" s="969"/>
      <c r="CJ88" s="969"/>
      <c r="CK88" s="969"/>
      <c r="CL88" s="969"/>
      <c r="CM88" s="969"/>
      <c r="CN88" s="969"/>
      <c r="CO88" s="969"/>
      <c r="CP88" s="969"/>
      <c r="CQ88" s="969"/>
      <c r="CR88" s="969"/>
      <c r="CS88" s="969"/>
      <c r="CT88" s="969"/>
      <c r="CU88" s="969"/>
      <c r="CV88" s="969"/>
      <c r="CW88" s="969"/>
      <c r="CX88" s="969"/>
      <c r="CY88" s="969"/>
      <c r="CZ88" s="969"/>
    </row>
    <row r="89" s="138" customFormat="true" ht="15" customHeight="true" x14ac:dyDescent="0.2">
      <c r="A89" s="823"/>
      <c r="B89" s="829"/>
      <c r="C89" s="841"/>
      <c r="D89" s="842"/>
      <c r="E89" s="842"/>
      <c r="F89" s="842"/>
      <c r="G89" s="843"/>
      <c r="H89" s="844"/>
      <c r="I89" s="842"/>
      <c r="J89" s="842"/>
      <c r="K89" s="842"/>
      <c r="L89" s="845"/>
      <c r="M89" s="841"/>
      <c r="N89" s="842"/>
      <c r="O89" s="842"/>
      <c r="P89" s="842"/>
      <c r="Q89" s="843"/>
      <c r="R89" s="844"/>
      <c r="S89" s="842"/>
      <c r="T89" s="842"/>
      <c r="U89" s="842"/>
      <c r="V89" s="842"/>
      <c r="W89" s="842"/>
      <c r="X89" s="842"/>
      <c r="Y89" s="842"/>
      <c r="Z89" s="842"/>
      <c r="AA89" s="845"/>
      <c r="AB89" s="276"/>
      <c r="AC89" s="276"/>
      <c r="AD89" s="276"/>
      <c r="AE89" s="276"/>
      <c r="AF89" s="276"/>
      <c r="AG89" s="276"/>
      <c r="AH89" s="276"/>
      <c r="AI89" s="276"/>
      <c r="AJ89" s="276"/>
      <c r="AK89" s="276"/>
      <c r="AL89" s="276"/>
      <c r="AM89" s="276"/>
      <c r="AN89" s="276"/>
      <c r="AO89" s="276"/>
      <c r="AP89" s="276"/>
      <c r="AQ89" s="276"/>
      <c r="AR89" s="276"/>
      <c r="AS89" s="276"/>
      <c r="AT89" s="276"/>
      <c r="AU89" s="276"/>
      <c r="AV89" s="276"/>
      <c r="AW89" s="276"/>
      <c r="AX89" s="276"/>
      <c r="AY89" s="276"/>
      <c r="AZ89" s="3"/>
      <c r="BA89" s="350"/>
      <c r="BB89" s="262"/>
      <c r="BC89" s="289"/>
      <c r="BD89" s="273"/>
      <c r="BE89" s="273"/>
      <c r="BF89" s="273"/>
      <c r="BG89" s="293"/>
      <c r="BH89" s="289"/>
      <c r="BI89" s="273"/>
      <c r="BJ89" s="273"/>
      <c r="BK89" s="273"/>
      <c r="BL89" s="293"/>
      <c r="BM89" s="289"/>
      <c r="BN89" s="273"/>
      <c r="BO89" s="273"/>
      <c r="BP89" s="273"/>
      <c r="BQ89" s="293"/>
      <c r="BR89" s="289"/>
      <c r="BS89" s="273"/>
      <c r="BT89" s="273"/>
      <c r="BU89" s="273"/>
      <c r="BV89" s="273"/>
      <c r="BW89" s="273"/>
      <c r="BX89" s="273"/>
      <c r="BY89" s="274"/>
      <c r="BZ89" s="274"/>
      <c r="CA89" s="274"/>
      <c r="CB89" s="969"/>
      <c r="CC89" s="969"/>
      <c r="CD89" s="969"/>
      <c r="CE89" s="969"/>
      <c r="CF89" s="969"/>
      <c r="CG89" s="969"/>
      <c r="CH89" s="969"/>
      <c r="CI89" s="969"/>
      <c r="CJ89" s="969"/>
      <c r="CK89" s="969"/>
      <c r="CL89" s="969"/>
      <c r="CM89" s="969"/>
      <c r="CN89" s="969"/>
      <c r="CO89" s="969"/>
      <c r="CP89" s="969"/>
      <c r="CQ89" s="969"/>
      <c r="CR89" s="969"/>
      <c r="CS89" s="969"/>
      <c r="CT89" s="969"/>
      <c r="CU89" s="969"/>
      <c r="CV89" s="969"/>
      <c r="CW89" s="969"/>
      <c r="CX89" s="969"/>
      <c r="CY89" s="969"/>
      <c r="CZ89" s="969"/>
    </row>
    <row r="90" s="138" customFormat="true" ht="15" customHeight="true" x14ac:dyDescent="0.2">
      <c r="A90" s="823"/>
      <c r="B90" s="829"/>
      <c r="C90" s="841"/>
      <c r="D90" s="842"/>
      <c r="E90" s="842"/>
      <c r="F90" s="842"/>
      <c r="G90" s="843"/>
      <c r="H90" s="844"/>
      <c r="I90" s="842"/>
      <c r="J90" s="842"/>
      <c r="K90" s="842"/>
      <c r="L90" s="845"/>
      <c r="M90" s="841"/>
      <c r="N90" s="842"/>
      <c r="O90" s="842"/>
      <c r="P90" s="842"/>
      <c r="Q90" s="843"/>
      <c r="R90" s="844"/>
      <c r="S90" s="842"/>
      <c r="T90" s="842"/>
      <c r="U90" s="842"/>
      <c r="V90" s="842"/>
      <c r="W90" s="842"/>
      <c r="X90" s="842"/>
      <c r="Y90" s="842"/>
      <c r="Z90" s="842"/>
      <c r="AA90" s="845"/>
      <c r="AB90" s="276"/>
      <c r="AC90" s="276"/>
      <c r="AD90" s="276"/>
      <c r="AE90" s="276"/>
      <c r="AF90" s="276"/>
      <c r="AG90" s="276"/>
      <c r="AH90" s="276"/>
      <c r="AI90" s="276"/>
      <c r="AJ90" s="276"/>
      <c r="AK90" s="276"/>
      <c r="AL90" s="276"/>
      <c r="AM90" s="276"/>
      <c r="AN90" s="276"/>
      <c r="AO90" s="276"/>
      <c r="AP90" s="276"/>
      <c r="AQ90" s="276"/>
      <c r="AR90" s="276"/>
      <c r="AS90" s="276"/>
      <c r="AT90" s="276"/>
      <c r="AU90" s="276"/>
      <c r="AV90" s="276"/>
      <c r="AW90" s="276"/>
      <c r="AX90" s="276"/>
      <c r="AY90" s="276"/>
      <c r="AZ90" s="3"/>
      <c r="BA90" s="350"/>
      <c r="BB90" s="262"/>
      <c r="BC90" s="289"/>
      <c r="BD90" s="273"/>
      <c r="BE90" s="273"/>
      <c r="BF90" s="273"/>
      <c r="BG90" s="293"/>
      <c r="BH90" s="289"/>
      <c r="BI90" s="273"/>
      <c r="BJ90" s="273"/>
      <c r="BK90" s="273"/>
      <c r="BL90" s="293"/>
      <c r="BM90" s="289"/>
      <c r="BN90" s="273"/>
      <c r="BO90" s="273"/>
      <c r="BP90" s="273"/>
      <c r="BQ90" s="293"/>
      <c r="BR90" s="289"/>
      <c r="BS90" s="273"/>
      <c r="BT90" s="273"/>
      <c r="BU90" s="273"/>
      <c r="BV90" s="273"/>
      <c r="BW90" s="273"/>
      <c r="BX90" s="273"/>
      <c r="BY90" s="274"/>
      <c r="BZ90" s="274"/>
      <c r="CA90" s="274"/>
      <c r="CB90" s="969"/>
      <c r="CC90" s="969"/>
      <c r="CD90" s="969"/>
      <c r="CE90" s="969"/>
      <c r="CF90" s="969"/>
      <c r="CG90" s="969"/>
      <c r="CH90" s="969"/>
      <c r="CI90" s="969"/>
      <c r="CJ90" s="969"/>
      <c r="CK90" s="969"/>
      <c r="CL90" s="969"/>
      <c r="CM90" s="969"/>
      <c r="CN90" s="969"/>
      <c r="CO90" s="969"/>
      <c r="CP90" s="969"/>
      <c r="CQ90" s="969"/>
      <c r="CR90" s="969"/>
      <c r="CS90" s="969"/>
      <c r="CT90" s="969"/>
      <c r="CU90" s="969"/>
      <c r="CV90" s="969"/>
      <c r="CW90" s="969"/>
      <c r="CX90" s="969"/>
      <c r="CY90" s="969"/>
      <c r="CZ90" s="969"/>
    </row>
    <row r="91" s="373" customFormat="true" ht="15" customHeight="true" x14ac:dyDescent="0.2">
      <c r="A91" s="803"/>
      <c r="B91" s="830"/>
      <c r="C91" s="863"/>
      <c r="D91" s="861"/>
      <c r="E91" s="861"/>
      <c r="F91" s="861"/>
      <c r="G91" s="862"/>
      <c r="H91" s="860"/>
      <c r="I91" s="861"/>
      <c r="J91" s="861"/>
      <c r="K91" s="861"/>
      <c r="L91" s="864"/>
      <c r="M91" s="863"/>
      <c r="N91" s="861"/>
      <c r="O91" s="861"/>
      <c r="P91" s="861"/>
      <c r="Q91" s="862"/>
      <c r="R91" s="860"/>
      <c r="S91" s="861"/>
      <c r="T91" s="861"/>
      <c r="U91" s="861"/>
      <c r="V91" s="861"/>
      <c r="W91" s="861"/>
      <c r="X91" s="861"/>
      <c r="Y91" s="861"/>
      <c r="Z91" s="861"/>
      <c r="AA91" s="864"/>
      <c r="AB91" s="738"/>
      <c r="AC91" s="738"/>
      <c r="AD91" s="738"/>
      <c r="AE91" s="738"/>
      <c r="AF91" s="738"/>
      <c r="AG91" s="738"/>
      <c r="AH91" s="738"/>
      <c r="AI91" s="738"/>
      <c r="AJ91" s="738"/>
      <c r="AK91" s="738"/>
      <c r="AL91" s="738"/>
      <c r="AM91" s="738"/>
      <c r="AN91" s="738"/>
      <c r="AO91" s="738"/>
      <c r="AP91" s="738"/>
      <c r="AQ91" s="738"/>
      <c r="AR91" s="738"/>
      <c r="AS91" s="738"/>
      <c r="AT91" s="738"/>
      <c r="AU91" s="738"/>
      <c r="AV91" s="738"/>
      <c r="AW91" s="738"/>
      <c r="AX91" s="738"/>
      <c r="AY91" s="738"/>
      <c r="AZ91" s="173"/>
      <c r="BA91" s="350"/>
      <c r="BB91" s="262"/>
      <c r="BC91" s="289"/>
      <c r="BD91" s="273"/>
      <c r="BE91" s="273"/>
      <c r="BF91" s="273"/>
      <c r="BG91" s="293"/>
      <c r="BH91" s="289"/>
      <c r="BI91" s="273"/>
      <c r="BJ91" s="273"/>
      <c r="BK91" s="273"/>
      <c r="BL91" s="293"/>
      <c r="BM91" s="289"/>
      <c r="BN91" s="273"/>
      <c r="BO91" s="273"/>
      <c r="BP91" s="273"/>
      <c r="BQ91" s="293"/>
      <c r="BR91" s="289"/>
      <c r="BS91" s="273"/>
      <c r="BT91" s="273"/>
      <c r="BU91" s="273"/>
      <c r="BV91" s="273"/>
      <c r="BW91" s="273"/>
      <c r="BX91" s="273"/>
      <c r="BY91" s="274"/>
      <c r="BZ91" s="274"/>
      <c r="CA91" s="274"/>
      <c r="CB91" s="969"/>
      <c r="CC91" s="969"/>
      <c r="CD91" s="969"/>
      <c r="CE91" s="969"/>
      <c r="CF91" s="969"/>
      <c r="CG91" s="969"/>
      <c r="CH91" s="969"/>
      <c r="CI91" s="969"/>
      <c r="CJ91" s="969"/>
      <c r="CK91" s="969"/>
      <c r="CL91" s="969"/>
      <c r="CM91" s="969"/>
      <c r="CN91" s="969"/>
      <c r="CO91" s="969"/>
      <c r="CP91" s="969"/>
      <c r="CQ91" s="969"/>
      <c r="CR91" s="969"/>
      <c r="CS91" s="969"/>
      <c r="CT91" s="969"/>
      <c r="CU91" s="969"/>
      <c r="CV91" s="969"/>
      <c r="CW91" s="969"/>
      <c r="CX91" s="969"/>
      <c r="CY91" s="969"/>
      <c r="CZ91" s="969"/>
    </row>
    <row r="92" s="373" customFormat="true" ht="15" customHeight="true" x14ac:dyDescent="0.2">
      <c r="A92" s="803"/>
      <c r="B92" s="830"/>
      <c r="C92" s="863"/>
      <c r="D92" s="861"/>
      <c r="E92" s="861"/>
      <c r="F92" s="861"/>
      <c r="G92" s="862"/>
      <c r="H92" s="860"/>
      <c r="I92" s="861"/>
      <c r="J92" s="861"/>
      <c r="K92" s="861"/>
      <c r="L92" s="864"/>
      <c r="M92" s="863"/>
      <c r="N92" s="861"/>
      <c r="O92" s="861"/>
      <c r="P92" s="861"/>
      <c r="Q92" s="862"/>
      <c r="R92" s="860"/>
      <c r="S92" s="861"/>
      <c r="T92" s="861"/>
      <c r="U92" s="861"/>
      <c r="V92" s="861"/>
      <c r="W92" s="861"/>
      <c r="X92" s="861"/>
      <c r="Y92" s="861"/>
      <c r="Z92" s="861"/>
      <c r="AA92" s="864"/>
      <c r="AB92" s="738"/>
      <c r="AC92" s="738"/>
      <c r="AD92" s="738"/>
      <c r="AE92" s="738"/>
      <c r="AF92" s="738"/>
      <c r="AG92" s="738"/>
      <c r="AH92" s="738"/>
      <c r="AI92" s="738"/>
      <c r="AJ92" s="738"/>
      <c r="AK92" s="738"/>
      <c r="AL92" s="738"/>
      <c r="AM92" s="738"/>
      <c r="AN92" s="738"/>
      <c r="AO92" s="738"/>
      <c r="AP92" s="738"/>
      <c r="AQ92" s="738"/>
      <c r="AR92" s="738"/>
      <c r="AS92" s="738"/>
      <c r="AT92" s="738"/>
      <c r="AU92" s="738"/>
      <c r="AV92" s="738"/>
      <c r="AW92" s="738"/>
      <c r="AX92" s="738"/>
      <c r="AY92" s="738"/>
      <c r="AZ92" s="173"/>
      <c r="BA92" s="350"/>
      <c r="BB92" s="262"/>
      <c r="BC92" s="289"/>
      <c r="BD92" s="273"/>
      <c r="BE92" s="273"/>
      <c r="BF92" s="273"/>
      <c r="BG92" s="293"/>
      <c r="BH92" s="289"/>
      <c r="BI92" s="273"/>
      <c r="BJ92" s="273"/>
      <c r="BK92" s="273"/>
      <c r="BL92" s="293"/>
      <c r="BM92" s="289"/>
      <c r="BN92" s="273"/>
      <c r="BO92" s="273"/>
      <c r="BP92" s="273"/>
      <c r="BQ92" s="293"/>
      <c r="BR92" s="289"/>
      <c r="BS92" s="273"/>
      <c r="BT92" s="273"/>
      <c r="BU92" s="273"/>
      <c r="BV92" s="273"/>
      <c r="BW92" s="273"/>
      <c r="BX92" s="273"/>
      <c r="BY92" s="274"/>
      <c r="BZ92" s="274"/>
      <c r="CA92" s="274"/>
      <c r="CB92" s="969"/>
      <c r="CC92" s="969"/>
      <c r="CD92" s="969"/>
      <c r="CE92" s="969"/>
      <c r="CF92" s="969"/>
      <c r="CG92" s="969"/>
      <c r="CH92" s="969"/>
      <c r="CI92" s="969"/>
      <c r="CJ92" s="969"/>
      <c r="CK92" s="969"/>
      <c r="CL92" s="969"/>
      <c r="CM92" s="969"/>
      <c r="CN92" s="969"/>
      <c r="CO92" s="969"/>
      <c r="CP92" s="969"/>
      <c r="CQ92" s="969"/>
      <c r="CR92" s="969"/>
      <c r="CS92" s="969"/>
      <c r="CT92" s="969"/>
      <c r="CU92" s="969"/>
      <c r="CV92" s="969"/>
      <c r="CW92" s="969"/>
      <c r="CX92" s="969"/>
      <c r="CY92" s="969"/>
      <c r="CZ92" s="969"/>
    </row>
    <row r="93" s="373" customFormat="true" ht="15" customHeight="true" x14ac:dyDescent="0.2">
      <c r="A93" s="824"/>
      <c r="B93" s="831"/>
      <c r="C93" s="808"/>
      <c r="D93" s="809"/>
      <c r="E93" s="809"/>
      <c r="F93" s="809"/>
      <c r="G93" s="820"/>
      <c r="H93" s="818"/>
      <c r="I93" s="809"/>
      <c r="J93" s="809"/>
      <c r="K93" s="809"/>
      <c r="L93" s="814"/>
      <c r="M93" s="808"/>
      <c r="N93" s="809"/>
      <c r="O93" s="809"/>
      <c r="P93" s="809"/>
      <c r="Q93" s="820"/>
      <c r="R93" s="818"/>
      <c r="S93" s="809"/>
      <c r="T93" s="809"/>
      <c r="U93" s="809"/>
      <c r="V93" s="809"/>
      <c r="W93" s="809"/>
      <c r="X93" s="809"/>
      <c r="Y93" s="809"/>
      <c r="Z93" s="809"/>
      <c r="AA93" s="814"/>
      <c r="AB93" s="738"/>
      <c r="AC93" s="738"/>
      <c r="AD93" s="738"/>
      <c r="AE93" s="738"/>
      <c r="AF93" s="738"/>
      <c r="AG93" s="738"/>
      <c r="AH93" s="738"/>
      <c r="AI93" s="738"/>
      <c r="AJ93" s="738"/>
      <c r="AK93" s="738"/>
      <c r="AL93" s="738"/>
      <c r="AM93" s="738"/>
      <c r="AN93" s="738"/>
      <c r="AO93" s="738"/>
      <c r="AP93" s="738"/>
      <c r="AQ93" s="738"/>
      <c r="AR93" s="738"/>
      <c r="AS93" s="738"/>
      <c r="AT93" s="738"/>
      <c r="AU93" s="738"/>
      <c r="AV93" s="738"/>
      <c r="AW93" s="738"/>
      <c r="AX93" s="738"/>
      <c r="AY93" s="738"/>
      <c r="AZ93" s="173"/>
      <c r="BA93" s="350"/>
      <c r="BB93" s="262"/>
      <c r="BC93" s="289"/>
      <c r="BD93" s="273"/>
      <c r="BE93" s="273"/>
      <c r="BF93" s="273"/>
      <c r="BG93" s="293"/>
      <c r="BH93" s="289"/>
      <c r="BI93" s="273"/>
      <c r="BJ93" s="273"/>
      <c r="BK93" s="273"/>
      <c r="BL93" s="293"/>
      <c r="BM93" s="289"/>
      <c r="BN93" s="273"/>
      <c r="BO93" s="273"/>
      <c r="BP93" s="273"/>
      <c r="BQ93" s="293"/>
      <c r="BR93" s="289"/>
      <c r="BS93" s="273"/>
      <c r="BT93" s="273"/>
      <c r="BU93" s="273"/>
      <c r="BV93" s="273"/>
      <c r="BW93" s="273"/>
      <c r="BX93" s="273"/>
      <c r="BY93" s="274"/>
      <c r="BZ93" s="274"/>
      <c r="CA93" s="274"/>
      <c r="CB93" s="969"/>
      <c r="CC93" s="969"/>
      <c r="CD93" s="969"/>
      <c r="CE93" s="969"/>
      <c r="CF93" s="969"/>
      <c r="CG93" s="969"/>
      <c r="CH93" s="969"/>
      <c r="CI93" s="969"/>
      <c r="CJ93" s="969"/>
      <c r="CK93" s="969"/>
      <c r="CL93" s="969"/>
      <c r="CM93" s="969"/>
      <c r="CN93" s="969"/>
      <c r="CO93" s="969"/>
      <c r="CP93" s="969"/>
      <c r="CQ93" s="969"/>
      <c r="CR93" s="969"/>
      <c r="CS93" s="969"/>
      <c r="CT93" s="969"/>
      <c r="CU93" s="969"/>
      <c r="CV93" s="969"/>
      <c r="CW93" s="969"/>
      <c r="CX93" s="969"/>
      <c r="CY93" s="969"/>
      <c r="CZ93" s="969"/>
    </row>
    <row r="94" s="373" customFormat="true" ht="15" customHeight="true" x14ac:dyDescent="0.2">
      <c r="A94" s="888"/>
      <c r="B94" s="831"/>
      <c r="C94" s="808"/>
      <c r="D94" s="810"/>
      <c r="E94" s="810"/>
      <c r="F94" s="810"/>
      <c r="G94" s="821"/>
      <c r="H94" s="818"/>
      <c r="I94" s="810"/>
      <c r="J94" s="810"/>
      <c r="K94" s="810"/>
      <c r="L94" s="815"/>
      <c r="M94" s="808"/>
      <c r="N94" s="810"/>
      <c r="O94" s="810"/>
      <c r="P94" s="810"/>
      <c r="Q94" s="821"/>
      <c r="R94" s="818"/>
      <c r="S94" s="810"/>
      <c r="T94" s="810"/>
      <c r="U94" s="810"/>
      <c r="V94" s="810"/>
      <c r="W94" s="810"/>
      <c r="X94" s="810"/>
      <c r="Y94" s="810"/>
      <c r="Z94" s="810"/>
      <c r="AA94" s="815"/>
      <c r="AB94" s="738"/>
      <c r="AC94" s="738"/>
      <c r="AD94" s="738"/>
      <c r="AE94" s="738"/>
      <c r="AF94" s="738"/>
      <c r="AG94" s="738"/>
      <c r="AH94" s="738"/>
      <c r="AI94" s="738"/>
      <c r="AJ94" s="738"/>
      <c r="AK94" s="738"/>
      <c r="AL94" s="738"/>
      <c r="AM94" s="738"/>
      <c r="AN94" s="738"/>
      <c r="AO94" s="738"/>
      <c r="AP94" s="738"/>
      <c r="AQ94" s="738"/>
      <c r="AR94" s="738"/>
      <c r="AS94" s="738"/>
      <c r="AT94" s="738"/>
      <c r="AU94" s="738"/>
      <c r="AV94" s="738"/>
      <c r="AW94" s="738"/>
      <c r="AX94" s="738"/>
      <c r="AY94" s="738"/>
      <c r="AZ94" s="173"/>
      <c r="BA94" s="350"/>
      <c r="BB94" s="262"/>
      <c r="BC94" s="289"/>
      <c r="BD94" s="273"/>
      <c r="BE94" s="273"/>
      <c r="BF94" s="273"/>
      <c r="BG94" s="293"/>
      <c r="BH94" s="289"/>
      <c r="BI94" s="273"/>
      <c r="BJ94" s="273"/>
      <c r="BK94" s="273"/>
      <c r="BL94" s="293"/>
      <c r="BM94" s="289"/>
      <c r="BN94" s="273"/>
      <c r="BO94" s="273"/>
      <c r="BP94" s="273"/>
      <c r="BQ94" s="293"/>
      <c r="BR94" s="289"/>
      <c r="BS94" s="273"/>
      <c r="BT94" s="273"/>
      <c r="BU94" s="273"/>
      <c r="BV94" s="273"/>
      <c r="BW94" s="273"/>
      <c r="BX94" s="273"/>
      <c r="BY94" s="274"/>
      <c r="BZ94" s="274"/>
      <c r="CA94" s="274"/>
      <c r="CB94" s="969"/>
      <c r="CC94" s="969"/>
      <c r="CD94" s="969"/>
      <c r="CE94" s="969"/>
      <c r="CF94" s="969"/>
      <c r="CG94" s="969"/>
      <c r="CH94" s="969"/>
      <c r="CI94" s="969"/>
      <c r="CJ94" s="969"/>
      <c r="CK94" s="969"/>
      <c r="CL94" s="969"/>
      <c r="CM94" s="969"/>
      <c r="CN94" s="969"/>
      <c r="CO94" s="969"/>
      <c r="CP94" s="969"/>
      <c r="CQ94" s="969"/>
      <c r="CR94" s="969"/>
      <c r="CS94" s="969"/>
      <c r="CT94" s="969"/>
      <c r="CU94" s="969"/>
      <c r="CV94" s="969"/>
      <c r="CW94" s="969"/>
      <c r="CX94" s="969"/>
      <c r="CY94" s="969"/>
      <c r="CZ94" s="969"/>
    </row>
    <row r="95" s="373" customFormat="true" ht="15" customHeight="true" x14ac:dyDescent="0.2">
      <c r="A95" s="824"/>
      <c r="B95" s="832"/>
      <c r="C95" s="865"/>
      <c r="D95" s="866"/>
      <c r="E95" s="866"/>
      <c r="F95" s="866"/>
      <c r="G95" s="867"/>
      <c r="H95" s="868"/>
      <c r="I95" s="866"/>
      <c r="J95" s="866"/>
      <c r="K95" s="866"/>
      <c r="L95" s="869"/>
      <c r="M95" s="865"/>
      <c r="N95" s="866"/>
      <c r="O95" s="866"/>
      <c r="P95" s="866"/>
      <c r="Q95" s="867"/>
      <c r="R95" s="868"/>
      <c r="S95" s="866"/>
      <c r="T95" s="866"/>
      <c r="U95" s="866"/>
      <c r="V95" s="866"/>
      <c r="W95" s="866"/>
      <c r="X95" s="866"/>
      <c r="Y95" s="866"/>
      <c r="Z95" s="866"/>
      <c r="AA95" s="869"/>
      <c r="AB95" s="738"/>
      <c r="AC95" s="738"/>
      <c r="AD95" s="738"/>
      <c r="AE95" s="738"/>
      <c r="AF95" s="738"/>
      <c r="AG95" s="738"/>
      <c r="AH95" s="738"/>
      <c r="AI95" s="738"/>
      <c r="AJ95" s="738"/>
      <c r="AK95" s="738"/>
      <c r="AL95" s="738"/>
      <c r="AM95" s="738"/>
      <c r="AN95" s="738"/>
      <c r="AO95" s="738"/>
      <c r="AP95" s="738"/>
      <c r="AQ95" s="738"/>
      <c r="AR95" s="738"/>
      <c r="AS95" s="738"/>
      <c r="AT95" s="738"/>
      <c r="AU95" s="738"/>
      <c r="AV95" s="738"/>
      <c r="AW95" s="738"/>
      <c r="AX95" s="738"/>
      <c r="AY95" s="738"/>
      <c r="AZ95" s="173"/>
      <c r="BA95" s="350"/>
      <c r="BB95" s="262"/>
      <c r="BC95" s="289"/>
      <c r="BD95" s="273"/>
      <c r="BE95" s="273"/>
      <c r="BF95" s="273"/>
      <c r="BG95" s="293"/>
      <c r="BH95" s="289"/>
      <c r="BI95" s="273"/>
      <c r="BJ95" s="273"/>
      <c r="BK95" s="273"/>
      <c r="BL95" s="293"/>
      <c r="BM95" s="289"/>
      <c r="BN95" s="273"/>
      <c r="BO95" s="273"/>
      <c r="BP95" s="273"/>
      <c r="BQ95" s="293"/>
      <c r="BR95" s="289"/>
      <c r="BS95" s="273"/>
      <c r="BT95" s="273"/>
      <c r="BU95" s="273"/>
      <c r="BV95" s="273"/>
      <c r="BW95" s="273"/>
      <c r="BX95" s="273"/>
      <c r="BY95" s="274"/>
      <c r="BZ95" s="274"/>
      <c r="CA95" s="274"/>
      <c r="CB95" s="969"/>
      <c r="CC95" s="969"/>
      <c r="CD95" s="969"/>
      <c r="CE95" s="969"/>
      <c r="CF95" s="969"/>
      <c r="CG95" s="969"/>
      <c r="CH95" s="969"/>
      <c r="CI95" s="969"/>
      <c r="CJ95" s="969"/>
      <c r="CK95" s="969"/>
      <c r="CL95" s="969"/>
      <c r="CM95" s="969"/>
      <c r="CN95" s="969"/>
      <c r="CO95" s="969"/>
      <c r="CP95" s="969"/>
      <c r="CQ95" s="969"/>
      <c r="CR95" s="969"/>
      <c r="CS95" s="969"/>
      <c r="CT95" s="969"/>
      <c r="CU95" s="969"/>
      <c r="CV95" s="969"/>
      <c r="CW95" s="969"/>
      <c r="CX95" s="969"/>
      <c r="CY95" s="969"/>
      <c r="CZ95" s="969"/>
    </row>
    <row r="96" s="134" customFormat="true" ht="15" customHeight="true" x14ac:dyDescent="0.2">
      <c r="A96" s="888"/>
      <c r="B96" s="832"/>
      <c r="C96" s="865"/>
      <c r="D96" s="866"/>
      <c r="E96" s="866"/>
      <c r="F96" s="866"/>
      <c r="G96" s="867"/>
      <c r="H96" s="868"/>
      <c r="I96" s="866"/>
      <c r="J96" s="866"/>
      <c r="K96" s="866"/>
      <c r="L96" s="869"/>
      <c r="M96" s="865"/>
      <c r="N96" s="866"/>
      <c r="O96" s="866"/>
      <c r="P96" s="866"/>
      <c r="Q96" s="867"/>
      <c r="R96" s="868"/>
      <c r="S96" s="866"/>
      <c r="T96" s="866"/>
      <c r="U96" s="866"/>
      <c r="V96" s="866"/>
      <c r="W96" s="866"/>
      <c r="X96" s="866"/>
      <c r="Y96" s="866"/>
      <c r="Z96" s="866"/>
      <c r="AA96" s="869"/>
      <c r="AB96" s="738"/>
      <c r="AC96" s="738"/>
      <c r="AD96" s="738"/>
      <c r="AE96" s="738"/>
      <c r="AF96" s="738"/>
      <c r="AG96" s="738"/>
      <c r="AH96" s="738"/>
      <c r="AI96" s="738"/>
      <c r="AJ96" s="738"/>
      <c r="AK96" s="738"/>
      <c r="AL96" s="738"/>
      <c r="AM96" s="738"/>
      <c r="AN96" s="738"/>
      <c r="AO96" s="738"/>
      <c r="AP96" s="738"/>
      <c r="AQ96" s="738"/>
      <c r="AR96" s="738"/>
      <c r="AS96" s="738"/>
      <c r="AT96" s="738"/>
      <c r="AU96" s="738"/>
      <c r="AV96" s="738"/>
      <c r="AW96" s="738"/>
      <c r="AX96" s="738"/>
      <c r="AY96" s="738"/>
      <c r="AZ96" s="173"/>
      <c r="BA96" s="350"/>
      <c r="BB96" s="262"/>
      <c r="BC96" s="289"/>
      <c r="BD96" s="273"/>
      <c r="BE96" s="273"/>
      <c r="BF96" s="273"/>
      <c r="BG96" s="293"/>
      <c r="BH96" s="289"/>
      <c r="BI96" s="273"/>
      <c r="BJ96" s="273"/>
      <c r="BK96" s="273"/>
      <c r="BL96" s="293"/>
      <c r="BM96" s="289"/>
      <c r="BN96" s="273"/>
      <c r="BO96" s="273"/>
      <c r="BP96" s="273"/>
      <c r="BQ96" s="293"/>
      <c r="BR96" s="289"/>
      <c r="BS96" s="273"/>
      <c r="BT96" s="273"/>
      <c r="BU96" s="273"/>
      <c r="BV96" s="273"/>
      <c r="BW96" s="273"/>
      <c r="BX96" s="273"/>
      <c r="BY96" s="274"/>
      <c r="BZ96" s="274"/>
      <c r="CA96" s="274"/>
      <c r="CB96" s="969"/>
      <c r="CC96" s="969"/>
      <c r="CD96" s="969"/>
      <c r="CE96" s="969"/>
      <c r="CF96" s="969"/>
      <c r="CG96" s="969"/>
      <c r="CH96" s="969"/>
      <c r="CI96" s="969"/>
      <c r="CJ96" s="969"/>
      <c r="CK96" s="969"/>
      <c r="CL96" s="969"/>
      <c r="CM96" s="969"/>
      <c r="CN96" s="969"/>
      <c r="CO96" s="969"/>
      <c r="CP96" s="969"/>
      <c r="CQ96" s="969"/>
      <c r="CR96" s="969"/>
      <c r="CS96" s="969"/>
      <c r="CT96" s="969"/>
      <c r="CU96" s="969"/>
      <c r="CV96" s="969"/>
      <c r="CW96" s="969"/>
      <c r="CX96" s="969"/>
      <c r="CY96" s="969"/>
      <c r="CZ96" s="969"/>
    </row>
    <row r="97" s="134" customFormat="true" ht="15" customHeight="true" x14ac:dyDescent="0.2">
      <c r="A97" s="824"/>
      <c r="B97" s="832"/>
      <c r="C97" s="865"/>
      <c r="D97" s="866"/>
      <c r="E97" s="866"/>
      <c r="F97" s="866"/>
      <c r="G97" s="867"/>
      <c r="H97" s="868"/>
      <c r="I97" s="866"/>
      <c r="J97" s="866"/>
      <c r="K97" s="866"/>
      <c r="L97" s="869"/>
      <c r="M97" s="865"/>
      <c r="N97" s="866"/>
      <c r="O97" s="866"/>
      <c r="P97" s="866"/>
      <c r="Q97" s="867"/>
      <c r="R97" s="868"/>
      <c r="S97" s="866"/>
      <c r="T97" s="866"/>
      <c r="U97" s="866"/>
      <c r="V97" s="866"/>
      <c r="W97" s="866"/>
      <c r="X97" s="866"/>
      <c r="Y97" s="866"/>
      <c r="Z97" s="866"/>
      <c r="AA97" s="869"/>
      <c r="AB97" s="738"/>
      <c r="AC97" s="738"/>
      <c r="AD97" s="738"/>
      <c r="AE97" s="738"/>
      <c r="AF97" s="738"/>
      <c r="AG97" s="738"/>
      <c r="AH97" s="738"/>
      <c r="AI97" s="738"/>
      <c r="AJ97" s="738"/>
      <c r="AK97" s="738"/>
      <c r="AL97" s="738"/>
      <c r="AM97" s="738"/>
      <c r="AN97" s="738"/>
      <c r="AO97" s="738"/>
      <c r="AP97" s="738"/>
      <c r="AQ97" s="738"/>
      <c r="AR97" s="738"/>
      <c r="AS97" s="738"/>
      <c r="AT97" s="738"/>
      <c r="AU97" s="738"/>
      <c r="AV97" s="738"/>
      <c r="AW97" s="738"/>
      <c r="AX97" s="738"/>
      <c r="AY97" s="738"/>
      <c r="AZ97" s="173"/>
      <c r="BA97" s="350"/>
      <c r="BB97" s="262"/>
      <c r="BC97" s="289"/>
      <c r="BD97" s="273"/>
      <c r="BE97" s="273"/>
      <c r="BF97" s="273"/>
      <c r="BG97" s="293"/>
      <c r="BH97" s="289"/>
      <c r="BI97" s="273"/>
      <c r="BJ97" s="273"/>
      <c r="BK97" s="273"/>
      <c r="BL97" s="293"/>
      <c r="BM97" s="289"/>
      <c r="BN97" s="273"/>
      <c r="BO97" s="273"/>
      <c r="BP97" s="273"/>
      <c r="BQ97" s="293"/>
      <c r="BR97" s="289"/>
      <c r="BS97" s="273"/>
      <c r="BT97" s="273"/>
      <c r="BU97" s="273"/>
      <c r="BV97" s="273"/>
      <c r="BW97" s="273"/>
      <c r="BX97" s="273"/>
      <c r="BY97" s="274"/>
      <c r="BZ97" s="274"/>
      <c r="CA97" s="274"/>
      <c r="CB97" s="969"/>
      <c r="CC97" s="969"/>
      <c r="CD97" s="969"/>
      <c r="CE97" s="969"/>
      <c r="CF97" s="969"/>
      <c r="CG97" s="969"/>
      <c r="CH97" s="969"/>
      <c r="CI97" s="969"/>
      <c r="CJ97" s="969"/>
      <c r="CK97" s="969"/>
      <c r="CL97" s="969"/>
      <c r="CM97" s="969"/>
      <c r="CN97" s="969"/>
      <c r="CO97" s="969"/>
      <c r="CP97" s="969"/>
      <c r="CQ97" s="969"/>
      <c r="CR97" s="969"/>
      <c r="CS97" s="969"/>
      <c r="CT97" s="969"/>
      <c r="CU97" s="969"/>
      <c r="CV97" s="969"/>
      <c r="CW97" s="969"/>
      <c r="CX97" s="969"/>
      <c r="CY97" s="969"/>
      <c r="CZ97" s="969"/>
    </row>
    <row r="98" s="134" customFormat="true" ht="15" customHeight="true" x14ac:dyDescent="0.2">
      <c r="A98" s="888"/>
      <c r="B98" s="832"/>
      <c r="C98" s="865"/>
      <c r="D98" s="866"/>
      <c r="E98" s="866"/>
      <c r="F98" s="866"/>
      <c r="G98" s="867"/>
      <c r="H98" s="868"/>
      <c r="I98" s="866"/>
      <c r="J98" s="866"/>
      <c r="K98" s="866"/>
      <c r="L98" s="869"/>
      <c r="M98" s="865"/>
      <c r="N98" s="866"/>
      <c r="O98" s="866"/>
      <c r="P98" s="866"/>
      <c r="Q98" s="867"/>
      <c r="R98" s="868"/>
      <c r="S98" s="866"/>
      <c r="T98" s="866"/>
      <c r="U98" s="866"/>
      <c r="V98" s="866"/>
      <c r="W98" s="866"/>
      <c r="X98" s="866"/>
      <c r="Y98" s="866"/>
      <c r="Z98" s="866"/>
      <c r="AA98" s="869"/>
      <c r="AB98" s="738"/>
      <c r="AC98" s="738"/>
      <c r="AD98" s="738"/>
      <c r="AE98" s="738"/>
      <c r="AF98" s="738"/>
      <c r="AG98" s="738"/>
      <c r="AH98" s="738"/>
      <c r="AI98" s="738"/>
      <c r="AJ98" s="738"/>
      <c r="AK98" s="738"/>
      <c r="AL98" s="738"/>
      <c r="AM98" s="738"/>
      <c r="AN98" s="738"/>
      <c r="AO98" s="738"/>
      <c r="AP98" s="738"/>
      <c r="AQ98" s="738"/>
      <c r="AR98" s="738"/>
      <c r="AS98" s="738"/>
      <c r="AT98" s="738"/>
      <c r="AU98" s="738"/>
      <c r="AV98" s="738"/>
      <c r="AW98" s="738"/>
      <c r="AX98" s="738"/>
      <c r="AY98" s="738"/>
      <c r="AZ98" s="173"/>
      <c r="BA98" s="350"/>
      <c r="BB98" s="262"/>
      <c r="BC98" s="289"/>
      <c r="BD98" s="273"/>
      <c r="BE98" s="273"/>
      <c r="BF98" s="273"/>
      <c r="BG98" s="293"/>
      <c r="BH98" s="289"/>
      <c r="BI98" s="273"/>
      <c r="BJ98" s="273"/>
      <c r="BK98" s="273"/>
      <c r="BL98" s="293"/>
      <c r="BM98" s="289"/>
      <c r="BN98" s="273"/>
      <c r="BO98" s="273"/>
      <c r="BP98" s="273"/>
      <c r="BQ98" s="293"/>
      <c r="BR98" s="289"/>
      <c r="BS98" s="273"/>
      <c r="BT98" s="273"/>
      <c r="BU98" s="273"/>
      <c r="BV98" s="273"/>
      <c r="BW98" s="273"/>
      <c r="BX98" s="273"/>
      <c r="BY98" s="274"/>
      <c r="BZ98" s="274"/>
      <c r="CA98" s="274"/>
      <c r="CB98" s="969"/>
      <c r="CC98" s="969"/>
      <c r="CD98" s="969"/>
      <c r="CE98" s="969"/>
      <c r="CF98" s="969"/>
      <c r="CG98" s="969"/>
      <c r="CH98" s="969"/>
      <c r="CI98" s="969"/>
      <c r="CJ98" s="969"/>
      <c r="CK98" s="969"/>
      <c r="CL98" s="969"/>
      <c r="CM98" s="969"/>
      <c r="CN98" s="969"/>
      <c r="CO98" s="969"/>
      <c r="CP98" s="969"/>
      <c r="CQ98" s="969"/>
      <c r="CR98" s="969"/>
      <c r="CS98" s="969"/>
      <c r="CT98" s="969"/>
      <c r="CU98" s="969"/>
      <c r="CV98" s="969"/>
      <c r="CW98" s="969"/>
      <c r="CX98" s="969"/>
      <c r="CY98" s="969"/>
      <c r="CZ98" s="969"/>
    </row>
    <row r="99" s="134" customFormat="true" ht="15" customHeight="true" x14ac:dyDescent="0.2">
      <c r="A99" s="888"/>
      <c r="B99" s="832"/>
      <c r="C99" s="865"/>
      <c r="D99" s="866"/>
      <c r="E99" s="866"/>
      <c r="F99" s="866"/>
      <c r="G99" s="867"/>
      <c r="H99" s="868"/>
      <c r="I99" s="866"/>
      <c r="J99" s="866"/>
      <c r="K99" s="866"/>
      <c r="L99" s="869"/>
      <c r="M99" s="865"/>
      <c r="N99" s="866"/>
      <c r="O99" s="866"/>
      <c r="P99" s="866"/>
      <c r="Q99" s="867"/>
      <c r="R99" s="868"/>
      <c r="S99" s="866"/>
      <c r="T99" s="866"/>
      <c r="U99" s="866"/>
      <c r="V99" s="866"/>
      <c r="W99" s="866"/>
      <c r="X99" s="866"/>
      <c r="Y99" s="866"/>
      <c r="Z99" s="866"/>
      <c r="AA99" s="869"/>
      <c r="AB99" s="738"/>
      <c r="AC99" s="738"/>
      <c r="AD99" s="738"/>
      <c r="AE99" s="738"/>
      <c r="AF99" s="738"/>
      <c r="AG99" s="738"/>
      <c r="AH99" s="738"/>
      <c r="AI99" s="738"/>
      <c r="AJ99" s="738"/>
      <c r="AK99" s="738"/>
      <c r="AL99" s="738"/>
      <c r="AM99" s="738"/>
      <c r="AN99" s="738"/>
      <c r="AO99" s="738"/>
      <c r="AP99" s="738"/>
      <c r="AQ99" s="738"/>
      <c r="AR99" s="738"/>
      <c r="AS99" s="738"/>
      <c r="AT99" s="738"/>
      <c r="AU99" s="738"/>
      <c r="AV99" s="738"/>
      <c r="AW99" s="738"/>
      <c r="AX99" s="738"/>
      <c r="AY99" s="738"/>
      <c r="AZ99" s="173"/>
      <c r="BA99" s="350"/>
      <c r="BB99" s="262"/>
      <c r="BC99" s="289"/>
      <c r="BD99" s="273"/>
      <c r="BE99" s="273"/>
      <c r="BF99" s="273"/>
      <c r="BG99" s="293"/>
      <c r="BH99" s="289"/>
      <c r="BI99" s="273"/>
      <c r="BJ99" s="273"/>
      <c r="BK99" s="273"/>
      <c r="BL99" s="293"/>
      <c r="BM99" s="289"/>
      <c r="BN99" s="273"/>
      <c r="BO99" s="273"/>
      <c r="BP99" s="273"/>
      <c r="BQ99" s="293"/>
      <c r="BR99" s="289"/>
      <c r="BS99" s="273"/>
      <c r="BT99" s="273"/>
      <c r="BU99" s="273"/>
      <c r="BV99" s="273"/>
      <c r="BW99" s="273"/>
      <c r="BX99" s="273"/>
      <c r="BY99" s="274"/>
      <c r="BZ99" s="274"/>
      <c r="CA99" s="274"/>
      <c r="CB99" s="969"/>
      <c r="CC99" s="969"/>
      <c r="CD99" s="969"/>
      <c r="CE99" s="969"/>
      <c r="CF99" s="969"/>
      <c r="CG99" s="969"/>
      <c r="CH99" s="969"/>
      <c r="CI99" s="969"/>
      <c r="CJ99" s="969"/>
      <c r="CK99" s="969"/>
      <c r="CL99" s="969"/>
      <c r="CM99" s="969"/>
      <c r="CN99" s="969"/>
      <c r="CO99" s="969"/>
      <c r="CP99" s="969"/>
      <c r="CQ99" s="969"/>
      <c r="CR99" s="969"/>
      <c r="CS99" s="969"/>
      <c r="CT99" s="969"/>
      <c r="CU99" s="969"/>
      <c r="CV99" s="969"/>
      <c r="CW99" s="969"/>
      <c r="CX99" s="969"/>
      <c r="CY99" s="969"/>
      <c r="CZ99" s="969"/>
    </row>
    <row r="100" s="134" customFormat="true" ht="15" customHeight="true" x14ac:dyDescent="0.2">
      <c r="A100" s="888"/>
      <c r="B100" s="832"/>
      <c r="C100" s="865"/>
      <c r="D100" s="866"/>
      <c r="E100" s="866"/>
      <c r="F100" s="866"/>
      <c r="G100" s="867"/>
      <c r="H100" s="868"/>
      <c r="I100" s="866"/>
      <c r="J100" s="866"/>
      <c r="K100" s="866"/>
      <c r="L100" s="869"/>
      <c r="M100" s="865"/>
      <c r="N100" s="866"/>
      <c r="O100" s="866"/>
      <c r="P100" s="866"/>
      <c r="Q100" s="867"/>
      <c r="R100" s="868"/>
      <c r="S100" s="866"/>
      <c r="T100" s="866"/>
      <c r="U100" s="866"/>
      <c r="V100" s="866"/>
      <c r="W100" s="866"/>
      <c r="X100" s="866"/>
      <c r="Y100" s="866"/>
      <c r="Z100" s="866"/>
      <c r="AA100" s="869"/>
      <c r="AB100" s="738"/>
      <c r="AC100" s="738"/>
      <c r="AD100" s="738"/>
      <c r="AE100" s="738"/>
      <c r="AF100" s="738"/>
      <c r="AG100" s="738"/>
      <c r="AH100" s="738"/>
      <c r="AI100" s="738"/>
      <c r="AJ100" s="738"/>
      <c r="AK100" s="738"/>
      <c r="AL100" s="738"/>
      <c r="AM100" s="738"/>
      <c r="AN100" s="738"/>
      <c r="AO100" s="738"/>
      <c r="AP100" s="738"/>
      <c r="AQ100" s="738"/>
      <c r="AR100" s="738"/>
      <c r="AS100" s="738"/>
      <c r="AT100" s="738"/>
      <c r="AU100" s="738"/>
      <c r="AV100" s="738"/>
      <c r="AW100" s="738"/>
      <c r="AX100" s="738"/>
      <c r="AY100" s="738"/>
      <c r="AZ100" s="173"/>
      <c r="BA100" s="350"/>
      <c r="BB100" s="262"/>
      <c r="BC100" s="289"/>
      <c r="BD100" s="273"/>
      <c r="BE100" s="273"/>
      <c r="BF100" s="273"/>
      <c r="BG100" s="293"/>
      <c r="BH100" s="289"/>
      <c r="BI100" s="273"/>
      <c r="BJ100" s="273"/>
      <c r="BK100" s="273"/>
      <c r="BL100" s="293"/>
      <c r="BM100" s="289"/>
      <c r="BN100" s="273"/>
      <c r="BO100" s="273"/>
      <c r="BP100" s="273"/>
      <c r="BQ100" s="293"/>
      <c r="BR100" s="289"/>
      <c r="BS100" s="273"/>
      <c r="BT100" s="273"/>
      <c r="BU100" s="273"/>
      <c r="BV100" s="273"/>
      <c r="BW100" s="273"/>
      <c r="BX100" s="273"/>
      <c r="BY100" s="274"/>
      <c r="BZ100" s="274"/>
      <c r="CA100" s="274"/>
      <c r="CB100" s="969"/>
      <c r="CC100" s="969"/>
      <c r="CD100" s="969"/>
      <c r="CE100" s="969"/>
      <c r="CF100" s="969"/>
      <c r="CG100" s="969"/>
      <c r="CH100" s="969"/>
      <c r="CI100" s="969"/>
      <c r="CJ100" s="969"/>
      <c r="CK100" s="969"/>
      <c r="CL100" s="969"/>
      <c r="CM100" s="969"/>
      <c r="CN100" s="969"/>
      <c r="CO100" s="969"/>
      <c r="CP100" s="969"/>
      <c r="CQ100" s="969"/>
      <c r="CR100" s="969"/>
      <c r="CS100" s="969"/>
      <c r="CT100" s="969"/>
      <c r="CU100" s="969"/>
      <c r="CV100" s="969"/>
      <c r="CW100" s="969"/>
      <c r="CX100" s="969"/>
      <c r="CY100" s="969"/>
      <c r="CZ100" s="969"/>
    </row>
    <row r="101" s="134" customFormat="true" ht="15" customHeight="true" x14ac:dyDescent="0.2">
      <c r="A101" s="824"/>
      <c r="B101" s="832"/>
      <c r="C101" s="865"/>
      <c r="D101" s="866"/>
      <c r="E101" s="866"/>
      <c r="F101" s="866"/>
      <c r="G101" s="867"/>
      <c r="H101" s="868"/>
      <c r="I101" s="866"/>
      <c r="J101" s="866"/>
      <c r="K101" s="866"/>
      <c r="L101" s="869"/>
      <c r="M101" s="865"/>
      <c r="N101" s="866"/>
      <c r="O101" s="866"/>
      <c r="P101" s="866"/>
      <c r="Q101" s="867"/>
      <c r="R101" s="868"/>
      <c r="S101" s="866"/>
      <c r="T101" s="866"/>
      <c r="U101" s="866"/>
      <c r="V101" s="866"/>
      <c r="W101" s="866"/>
      <c r="X101" s="866"/>
      <c r="Y101" s="866"/>
      <c r="Z101" s="866"/>
      <c r="AA101" s="869"/>
      <c r="AB101" s="738"/>
      <c r="AC101" s="738"/>
      <c r="AD101" s="738"/>
      <c r="AE101" s="738"/>
      <c r="AF101" s="738"/>
      <c r="AG101" s="738"/>
      <c r="AH101" s="738"/>
      <c r="AI101" s="738"/>
      <c r="AJ101" s="738"/>
      <c r="AK101" s="738"/>
      <c r="AL101" s="738"/>
      <c r="AM101" s="738"/>
      <c r="AN101" s="738"/>
      <c r="AO101" s="738"/>
      <c r="AP101" s="738"/>
      <c r="AQ101" s="738"/>
      <c r="AR101" s="738"/>
      <c r="AS101" s="738"/>
      <c r="AT101" s="738"/>
      <c r="AU101" s="738"/>
      <c r="AV101" s="738"/>
      <c r="AW101" s="738"/>
      <c r="AX101" s="738"/>
      <c r="AY101" s="738"/>
      <c r="AZ101" s="173"/>
      <c r="BA101" s="350"/>
      <c r="BB101" s="262"/>
      <c r="BC101" s="289"/>
      <c r="BD101" s="273"/>
      <c r="BE101" s="273"/>
      <c r="BF101" s="273"/>
      <c r="BG101" s="293"/>
      <c r="BH101" s="289"/>
      <c r="BI101" s="273"/>
      <c r="BJ101" s="273"/>
      <c r="BK101" s="273"/>
      <c r="BL101" s="293"/>
      <c r="BM101" s="289"/>
      <c r="BN101" s="273"/>
      <c r="BO101" s="273"/>
      <c r="BP101" s="273"/>
      <c r="BQ101" s="293"/>
      <c r="BR101" s="289"/>
      <c r="BS101" s="273"/>
      <c r="BT101" s="273"/>
      <c r="BU101" s="273"/>
      <c r="BV101" s="273"/>
      <c r="BW101" s="273"/>
      <c r="BX101" s="273"/>
      <c r="BY101" s="274"/>
      <c r="BZ101" s="274"/>
      <c r="CA101" s="274"/>
      <c r="CB101" s="969"/>
      <c r="CC101" s="969"/>
      <c r="CD101" s="969"/>
      <c r="CE101" s="969"/>
      <c r="CF101" s="969"/>
      <c r="CG101" s="969"/>
      <c r="CH101" s="969"/>
      <c r="CI101" s="969"/>
      <c r="CJ101" s="969"/>
      <c r="CK101" s="969"/>
      <c r="CL101" s="969"/>
      <c r="CM101" s="969"/>
      <c r="CN101" s="969"/>
      <c r="CO101" s="969"/>
      <c r="CP101" s="969"/>
      <c r="CQ101" s="969"/>
      <c r="CR101" s="969"/>
      <c r="CS101" s="969"/>
      <c r="CT101" s="969"/>
      <c r="CU101" s="969"/>
      <c r="CV101" s="969"/>
      <c r="CW101" s="969"/>
      <c r="CX101" s="969"/>
      <c r="CY101" s="969"/>
      <c r="CZ101" s="969"/>
    </row>
    <row r="102" s="134" customFormat="true" ht="15" customHeight="true" x14ac:dyDescent="0.2">
      <c r="A102" s="888"/>
      <c r="B102" s="832"/>
      <c r="C102" s="865"/>
      <c r="D102" s="866"/>
      <c r="E102" s="866"/>
      <c r="F102" s="866"/>
      <c r="G102" s="867"/>
      <c r="H102" s="868"/>
      <c r="I102" s="866"/>
      <c r="J102" s="866"/>
      <c r="K102" s="866"/>
      <c r="L102" s="869"/>
      <c r="M102" s="865"/>
      <c r="N102" s="866"/>
      <c r="O102" s="866"/>
      <c r="P102" s="866"/>
      <c r="Q102" s="867"/>
      <c r="R102" s="868"/>
      <c r="S102" s="866"/>
      <c r="T102" s="866"/>
      <c r="U102" s="866"/>
      <c r="V102" s="866"/>
      <c r="W102" s="866"/>
      <c r="X102" s="866"/>
      <c r="Y102" s="866"/>
      <c r="Z102" s="866"/>
      <c r="AA102" s="869"/>
      <c r="AB102" s="738"/>
      <c r="AC102" s="738"/>
      <c r="AD102" s="738"/>
      <c r="AE102" s="738"/>
      <c r="AF102" s="738"/>
      <c r="AG102" s="738"/>
      <c r="AH102" s="738"/>
      <c r="AI102" s="738"/>
      <c r="AJ102" s="738"/>
      <c r="AK102" s="738"/>
      <c r="AL102" s="738"/>
      <c r="AM102" s="738"/>
      <c r="AN102" s="738"/>
      <c r="AO102" s="738"/>
      <c r="AP102" s="738"/>
      <c r="AQ102" s="738"/>
      <c r="AR102" s="738"/>
      <c r="AS102" s="738"/>
      <c r="AT102" s="738"/>
      <c r="AU102" s="738"/>
      <c r="AV102" s="738"/>
      <c r="AW102" s="738"/>
      <c r="AX102" s="738"/>
      <c r="AY102" s="738"/>
      <c r="AZ102" s="173"/>
      <c r="BA102" s="350"/>
      <c r="BB102" s="262"/>
      <c r="BC102" s="289"/>
      <c r="BD102" s="273"/>
      <c r="BE102" s="273"/>
      <c r="BF102" s="273"/>
      <c r="BG102" s="293"/>
      <c r="BH102" s="289"/>
      <c r="BI102" s="273"/>
      <c r="BJ102" s="273"/>
      <c r="BK102" s="273"/>
      <c r="BL102" s="293"/>
      <c r="BM102" s="289"/>
      <c r="BN102" s="273"/>
      <c r="BO102" s="273"/>
      <c r="BP102" s="273"/>
      <c r="BQ102" s="293"/>
      <c r="BR102" s="289"/>
      <c r="BS102" s="273"/>
      <c r="BT102" s="273"/>
      <c r="BU102" s="273"/>
      <c r="BV102" s="273"/>
      <c r="BW102" s="273"/>
      <c r="BX102" s="273"/>
      <c r="BY102" s="274"/>
      <c r="BZ102" s="274"/>
      <c r="CA102" s="274"/>
      <c r="CB102" s="969"/>
      <c r="CC102" s="969"/>
      <c r="CD102" s="969"/>
      <c r="CE102" s="969"/>
      <c r="CF102" s="969"/>
      <c r="CG102" s="969"/>
      <c r="CH102" s="969"/>
      <c r="CI102" s="969"/>
      <c r="CJ102" s="969"/>
      <c r="CK102" s="969"/>
      <c r="CL102" s="969"/>
      <c r="CM102" s="969"/>
      <c r="CN102" s="969"/>
      <c r="CO102" s="969"/>
      <c r="CP102" s="969"/>
      <c r="CQ102" s="969"/>
      <c r="CR102" s="969"/>
      <c r="CS102" s="969"/>
      <c r="CT102" s="969"/>
      <c r="CU102" s="969"/>
      <c r="CV102" s="969"/>
      <c r="CW102" s="969"/>
      <c r="CX102" s="969"/>
      <c r="CY102" s="969"/>
      <c r="CZ102" s="969"/>
    </row>
    <row r="103" s="134" customFormat="true" ht="15" customHeight="true" x14ac:dyDescent="0.2">
      <c r="A103" s="888"/>
      <c r="B103" s="832"/>
      <c r="C103" s="865"/>
      <c r="D103" s="866"/>
      <c r="E103" s="866"/>
      <c r="F103" s="866"/>
      <c r="G103" s="867"/>
      <c r="H103" s="868"/>
      <c r="I103" s="866"/>
      <c r="J103" s="866"/>
      <c r="K103" s="866"/>
      <c r="L103" s="869"/>
      <c r="M103" s="865"/>
      <c r="N103" s="866"/>
      <c r="O103" s="866"/>
      <c r="P103" s="866"/>
      <c r="Q103" s="867"/>
      <c r="R103" s="868"/>
      <c r="S103" s="866"/>
      <c r="T103" s="866"/>
      <c r="U103" s="866"/>
      <c r="V103" s="866"/>
      <c r="W103" s="866"/>
      <c r="X103" s="866"/>
      <c r="Y103" s="866"/>
      <c r="Z103" s="866"/>
      <c r="AA103" s="869"/>
      <c r="AB103" s="738"/>
      <c r="AC103" s="738"/>
      <c r="AD103" s="738"/>
      <c r="AE103" s="738"/>
      <c r="AF103" s="738"/>
      <c r="AG103" s="738"/>
      <c r="AH103" s="738"/>
      <c r="AI103" s="738"/>
      <c r="AJ103" s="738"/>
      <c r="AK103" s="738"/>
      <c r="AL103" s="738"/>
      <c r="AM103" s="738"/>
      <c r="AN103" s="738"/>
      <c r="AO103" s="738"/>
      <c r="AP103" s="738"/>
      <c r="AQ103" s="738"/>
      <c r="AR103" s="738"/>
      <c r="AS103" s="738"/>
      <c r="AT103" s="738"/>
      <c r="AU103" s="738"/>
      <c r="AV103" s="738"/>
      <c r="AW103" s="738"/>
      <c r="AX103" s="738"/>
      <c r="AY103" s="738"/>
      <c r="AZ103" s="173"/>
      <c r="BA103" s="350"/>
      <c r="BB103" s="262"/>
      <c r="BC103" s="289"/>
      <c r="BD103" s="273"/>
      <c r="BE103" s="273"/>
      <c r="BF103" s="273"/>
      <c r="BG103" s="293"/>
      <c r="BH103" s="289"/>
      <c r="BI103" s="273"/>
      <c r="BJ103" s="273"/>
      <c r="BK103" s="273"/>
      <c r="BL103" s="293"/>
      <c r="BM103" s="289"/>
      <c r="BN103" s="273"/>
      <c r="BO103" s="273"/>
      <c r="BP103" s="273"/>
      <c r="BQ103" s="293"/>
      <c r="BR103" s="289"/>
      <c r="BS103" s="273"/>
      <c r="BT103" s="273"/>
      <c r="BU103" s="273"/>
      <c r="BV103" s="273"/>
      <c r="BW103" s="273"/>
      <c r="BX103" s="273"/>
      <c r="BY103" s="274"/>
      <c r="BZ103" s="274"/>
      <c r="CA103" s="274"/>
      <c r="CB103" s="969"/>
      <c r="CC103" s="969"/>
      <c r="CD103" s="969"/>
      <c r="CE103" s="969"/>
      <c r="CF103" s="969"/>
      <c r="CG103" s="969"/>
      <c r="CH103" s="969"/>
      <c r="CI103" s="969"/>
      <c r="CJ103" s="969"/>
      <c r="CK103" s="969"/>
      <c r="CL103" s="969"/>
      <c r="CM103" s="969"/>
      <c r="CN103" s="969"/>
      <c r="CO103" s="969"/>
      <c r="CP103" s="969"/>
      <c r="CQ103" s="969"/>
      <c r="CR103" s="969"/>
      <c r="CS103" s="969"/>
      <c r="CT103" s="969"/>
      <c r="CU103" s="969"/>
      <c r="CV103" s="969"/>
      <c r="CW103" s="969"/>
      <c r="CX103" s="969"/>
      <c r="CY103" s="969"/>
      <c r="CZ103" s="969"/>
    </row>
    <row r="104" s="134" customFormat="true" ht="15" customHeight="true" x14ac:dyDescent="0.2">
      <c r="A104" s="888"/>
      <c r="B104" s="832"/>
      <c r="C104" s="865"/>
      <c r="D104" s="866"/>
      <c r="E104" s="866"/>
      <c r="F104" s="866"/>
      <c r="G104" s="867"/>
      <c r="H104" s="868"/>
      <c r="I104" s="866"/>
      <c r="J104" s="866"/>
      <c r="K104" s="866"/>
      <c r="L104" s="869"/>
      <c r="M104" s="865"/>
      <c r="N104" s="866"/>
      <c r="O104" s="866"/>
      <c r="P104" s="866"/>
      <c r="Q104" s="867"/>
      <c r="R104" s="868"/>
      <c r="S104" s="866"/>
      <c r="T104" s="866"/>
      <c r="U104" s="866"/>
      <c r="V104" s="866"/>
      <c r="W104" s="866"/>
      <c r="X104" s="866"/>
      <c r="Y104" s="866"/>
      <c r="Z104" s="866"/>
      <c r="AA104" s="869"/>
      <c r="AB104" s="738"/>
      <c r="AC104" s="738"/>
      <c r="AD104" s="738"/>
      <c r="AE104" s="738"/>
      <c r="AF104" s="738"/>
      <c r="AG104" s="738"/>
      <c r="AH104" s="738"/>
      <c r="AI104" s="738"/>
      <c r="AJ104" s="738"/>
      <c r="AK104" s="738"/>
      <c r="AL104" s="738"/>
      <c r="AM104" s="738"/>
      <c r="AN104" s="738"/>
      <c r="AO104" s="738"/>
      <c r="AP104" s="738"/>
      <c r="AQ104" s="738"/>
      <c r="AR104" s="738"/>
      <c r="AS104" s="738"/>
      <c r="AT104" s="738"/>
      <c r="AU104" s="738"/>
      <c r="AV104" s="738"/>
      <c r="AW104" s="738"/>
      <c r="AX104" s="738"/>
      <c r="AY104" s="738"/>
      <c r="AZ104" s="173"/>
      <c r="BA104" s="350"/>
      <c r="BB104" s="262"/>
      <c r="BC104" s="289"/>
      <c r="BD104" s="273"/>
      <c r="BE104" s="273"/>
      <c r="BF104" s="273"/>
      <c r="BG104" s="293"/>
      <c r="BH104" s="289"/>
      <c r="BI104" s="273"/>
      <c r="BJ104" s="273"/>
      <c r="BK104" s="273"/>
      <c r="BL104" s="293"/>
      <c r="BM104" s="289"/>
      <c r="BN104" s="273"/>
      <c r="BO104" s="273"/>
      <c r="BP104" s="273"/>
      <c r="BQ104" s="293"/>
      <c r="BR104" s="289"/>
      <c r="BS104" s="273"/>
      <c r="BT104" s="273"/>
      <c r="BU104" s="273"/>
      <c r="BV104" s="273"/>
      <c r="BW104" s="273"/>
      <c r="BX104" s="273"/>
      <c r="BY104" s="274"/>
      <c r="BZ104" s="274"/>
      <c r="CA104" s="274"/>
      <c r="CB104" s="969"/>
      <c r="CC104" s="969"/>
      <c r="CD104" s="969"/>
      <c r="CE104" s="969"/>
      <c r="CF104" s="969"/>
      <c r="CG104" s="969"/>
      <c r="CH104" s="969"/>
      <c r="CI104" s="969"/>
      <c r="CJ104" s="969"/>
      <c r="CK104" s="969"/>
      <c r="CL104" s="969"/>
      <c r="CM104" s="969"/>
      <c r="CN104" s="969"/>
      <c r="CO104" s="969"/>
      <c r="CP104" s="969"/>
      <c r="CQ104" s="969"/>
      <c r="CR104" s="969"/>
      <c r="CS104" s="969"/>
      <c r="CT104" s="969"/>
      <c r="CU104" s="969"/>
      <c r="CV104" s="969"/>
      <c r="CW104" s="969"/>
      <c r="CX104" s="969"/>
      <c r="CY104" s="969"/>
      <c r="CZ104" s="969"/>
    </row>
    <row r="105" s="134" customFormat="true" ht="15" customHeight="true" x14ac:dyDescent="0.2">
      <c r="A105" s="827"/>
      <c r="B105" s="833"/>
      <c r="C105" s="870"/>
      <c r="D105" s="871"/>
      <c r="E105" s="871"/>
      <c r="F105" s="871"/>
      <c r="G105" s="872"/>
      <c r="H105" s="873"/>
      <c r="I105" s="871"/>
      <c r="J105" s="871"/>
      <c r="K105" s="871"/>
      <c r="L105" s="874"/>
      <c r="M105" s="870"/>
      <c r="N105" s="871"/>
      <c r="O105" s="871"/>
      <c r="P105" s="871"/>
      <c r="Q105" s="872"/>
      <c r="R105" s="873"/>
      <c r="S105" s="871"/>
      <c r="T105" s="871"/>
      <c r="U105" s="871"/>
      <c r="V105" s="871"/>
      <c r="W105" s="871"/>
      <c r="X105" s="871"/>
      <c r="Y105" s="871"/>
      <c r="Z105" s="871"/>
      <c r="AA105" s="874"/>
      <c r="AB105" s="738"/>
      <c r="AC105" s="738"/>
      <c r="AD105" s="738"/>
      <c r="AE105" s="738"/>
      <c r="AF105" s="738"/>
      <c r="AG105" s="738"/>
      <c r="AH105" s="738"/>
      <c r="AI105" s="738"/>
      <c r="AJ105" s="738"/>
      <c r="AK105" s="738"/>
      <c r="AL105" s="738"/>
      <c r="AM105" s="738"/>
      <c r="AN105" s="738"/>
      <c r="AO105" s="738"/>
      <c r="AP105" s="738"/>
      <c r="AQ105" s="738"/>
      <c r="AR105" s="738"/>
      <c r="AS105" s="738"/>
      <c r="AT105" s="738"/>
      <c r="AU105" s="738"/>
      <c r="AV105" s="738"/>
      <c r="AW105" s="738"/>
      <c r="AX105" s="738"/>
      <c r="AY105" s="738"/>
      <c r="AZ105" s="173"/>
      <c r="BA105" s="350"/>
      <c r="BB105" s="262"/>
      <c r="BC105" s="292"/>
      <c r="BD105" s="291"/>
      <c r="BE105" s="291"/>
      <c r="BF105" s="291"/>
      <c r="BG105" s="295"/>
      <c r="BH105" s="292"/>
      <c r="BI105" s="291"/>
      <c r="BJ105" s="291"/>
      <c r="BK105" s="291"/>
      <c r="BL105" s="295"/>
      <c r="BM105" s="292"/>
      <c r="BN105" s="291"/>
      <c r="BO105" s="291"/>
      <c r="BP105" s="291"/>
      <c r="BQ105" s="295"/>
      <c r="BR105" s="292"/>
      <c r="BS105" s="291"/>
      <c r="BT105" s="291"/>
      <c r="BU105" s="291"/>
      <c r="BV105" s="291"/>
      <c r="BW105" s="291"/>
      <c r="BX105" s="291"/>
      <c r="BY105" s="294"/>
      <c r="BZ105" s="294"/>
      <c r="CA105" s="294"/>
      <c r="CB105" s="969"/>
      <c r="CC105" s="969"/>
      <c r="CD105" s="969"/>
      <c r="CE105" s="969"/>
      <c r="CF105" s="969"/>
      <c r="CG105" s="969"/>
      <c r="CH105" s="969"/>
      <c r="CI105" s="969"/>
      <c r="CJ105" s="969"/>
      <c r="CK105" s="969"/>
      <c r="CL105" s="969"/>
      <c r="CM105" s="969"/>
      <c r="CN105" s="969"/>
      <c r="CO105" s="969"/>
      <c r="CP105" s="969"/>
      <c r="CQ105" s="969"/>
      <c r="CR105" s="969"/>
      <c r="CS105" s="969"/>
      <c r="CT105" s="969"/>
      <c r="CU105" s="969"/>
      <c r="CV105" s="969"/>
      <c r="CW105" s="969"/>
      <c r="CX105" s="969"/>
      <c r="CY105" s="969"/>
      <c r="CZ105" s="969"/>
    </row>
    <row r="106" s="134" customFormat="true" ht="250.15" customHeight="true" x14ac:dyDescent="0.2">
      <c r="A106" s="353"/>
      <c r="B106" s="798"/>
      <c r="C106" s="799"/>
      <c r="D106" s="799"/>
      <c r="E106" s="799"/>
      <c r="F106" s="799"/>
      <c r="G106" s="799"/>
      <c r="H106" s="799"/>
      <c r="I106" s="799"/>
      <c r="J106" s="799"/>
      <c r="K106" s="799"/>
      <c r="L106" s="799"/>
      <c r="M106" s="799"/>
      <c r="N106" s="799"/>
      <c r="O106" s="799"/>
      <c r="P106" s="799"/>
      <c r="Q106" s="799"/>
      <c r="R106" s="799"/>
      <c r="S106" s="799"/>
      <c r="T106" s="799"/>
      <c r="U106" s="799"/>
      <c r="V106" s="799"/>
      <c r="W106" s="799"/>
      <c r="X106" s="799"/>
      <c r="Y106" s="799"/>
      <c r="Z106" s="799"/>
      <c r="AA106" s="799"/>
      <c r="AB106" s="173"/>
      <c r="AC106" s="173"/>
      <c r="AD106" s="173"/>
      <c r="AE106" s="173"/>
      <c r="AF106" s="173"/>
      <c r="AG106" s="173"/>
      <c r="AH106" s="173"/>
      <c r="AI106" s="173"/>
      <c r="AJ106" s="173"/>
      <c r="AK106" s="173"/>
      <c r="AL106" s="173"/>
      <c r="AM106" s="173"/>
      <c r="AN106" s="173"/>
      <c r="AO106" s="173"/>
      <c r="AP106" s="173"/>
      <c r="AQ106" s="173"/>
      <c r="AR106" s="173"/>
      <c r="AS106" s="173"/>
      <c r="AT106" s="173"/>
      <c r="AU106" s="173"/>
      <c r="AV106" s="173"/>
      <c r="AW106" s="173"/>
      <c r="AX106" s="173"/>
      <c r="AY106" s="173"/>
      <c r="AZ106" s="173"/>
      <c r="BA106" s="266"/>
      <c r="BB106" s="267"/>
      <c r="BC106" s="267"/>
      <c r="BD106" s="267"/>
      <c r="BE106" s="267"/>
      <c r="BF106" s="267"/>
      <c r="BG106" s="267"/>
      <c r="BH106" s="267"/>
      <c r="BI106" s="267"/>
      <c r="BJ106" s="267"/>
      <c r="BK106" s="267"/>
      <c r="BL106" s="267"/>
      <c r="BM106" s="267"/>
      <c r="BN106" s="267"/>
      <c r="BO106" s="267"/>
      <c r="BP106" s="267"/>
      <c r="BQ106" s="267"/>
      <c r="BR106" s="267"/>
      <c r="BS106" s="267"/>
      <c r="BT106" s="267"/>
      <c r="BU106" s="267"/>
      <c r="BV106" s="267"/>
      <c r="BW106" s="267"/>
      <c r="BX106" s="267"/>
      <c r="BY106" s="266"/>
      <c r="BZ106" s="266"/>
      <c r="CA106" s="266"/>
      <c r="CB106" s="172"/>
      <c r="CC106" s="172"/>
      <c r="CD106" s="172"/>
      <c r="CE106" s="172"/>
      <c r="CF106" s="172"/>
      <c r="CG106" s="172"/>
      <c r="CH106" s="172"/>
      <c r="CI106" s="172"/>
      <c r="CJ106" s="172"/>
      <c r="CK106" s="172"/>
      <c r="CL106" s="172"/>
      <c r="CM106" s="172"/>
      <c r="CN106" s="172"/>
      <c r="CO106" s="172"/>
      <c r="CP106" s="172"/>
      <c r="CQ106" s="172"/>
      <c r="CR106" s="172"/>
      <c r="CS106" s="172"/>
      <c r="CT106" s="172"/>
      <c r="CU106" s="172"/>
      <c r="CV106" s="172"/>
      <c r="CW106" s="172"/>
      <c r="CX106" s="172"/>
      <c r="CY106" s="172"/>
      <c r="CZ106" s="172"/>
    </row>
    <row r="107" s="114" customFormat="true" ht="18" customHeight="true" x14ac:dyDescent="0.2">
      <c r="A107" s="353"/>
      <c r="B107" s="115"/>
      <c r="C107" s="248"/>
      <c r="D107" s="248"/>
      <c r="E107" s="248"/>
      <c r="F107" s="248"/>
      <c r="G107" s="248"/>
      <c r="H107" s="248"/>
      <c r="I107" s="248"/>
      <c r="J107" s="248"/>
      <c r="K107" s="248"/>
      <c r="L107" s="248"/>
      <c r="M107" s="248"/>
      <c r="N107" s="248"/>
      <c r="O107" s="248"/>
      <c r="P107" s="248"/>
      <c r="Q107" s="248"/>
      <c r="R107" s="248"/>
      <c r="S107" s="248"/>
      <c r="T107" s="248"/>
      <c r="U107" s="248"/>
      <c r="V107" s="248"/>
      <c r="W107" s="248"/>
      <c r="X107" s="248"/>
      <c r="Y107" s="248"/>
      <c r="Z107" s="248"/>
      <c r="AA107" s="248"/>
      <c r="AB107" s="168"/>
      <c r="AC107" s="168"/>
      <c r="AD107" s="168"/>
      <c r="AE107" s="168"/>
      <c r="AF107" s="168"/>
      <c r="AG107" s="168"/>
      <c r="AH107" s="168"/>
      <c r="AI107" s="168"/>
      <c r="AJ107" s="168"/>
      <c r="AK107" s="168"/>
      <c r="AL107" s="168"/>
      <c r="AM107" s="168"/>
      <c r="AN107" s="168"/>
      <c r="AO107" s="168"/>
      <c r="AP107" s="168"/>
      <c r="AQ107" s="168"/>
      <c r="AR107" s="168"/>
      <c r="AS107" s="168"/>
      <c r="AT107" s="168"/>
      <c r="AU107" s="168"/>
      <c r="AV107" s="168"/>
      <c r="AW107" s="168"/>
      <c r="AX107" s="168"/>
      <c r="AY107" s="168"/>
      <c r="AZ107" s="168"/>
      <c r="BB107" s="137"/>
      <c r="BZ107" s="168"/>
      <c r="CA107" s="168"/>
      <c r="CB107" s="168"/>
      <c r="CC107" s="168"/>
      <c r="CD107" s="168"/>
      <c r="CE107" s="168"/>
      <c r="CF107" s="168"/>
      <c r="CG107" s="168"/>
      <c r="CH107" s="168"/>
      <c r="CI107" s="168"/>
      <c r="CJ107" s="168"/>
      <c r="CK107" s="168"/>
      <c r="CL107" s="168"/>
      <c r="CM107" s="168"/>
      <c r="CN107" s="168"/>
      <c r="CO107" s="168"/>
      <c r="CP107" s="168"/>
      <c r="CQ107" s="168"/>
      <c r="CR107" s="168"/>
      <c r="CS107" s="168"/>
      <c r="CT107" s="168"/>
      <c r="CU107" s="168"/>
      <c r="CV107" s="168"/>
      <c r="CW107" s="168"/>
      <c r="CX107" s="168"/>
      <c r="CY107" s="168"/>
      <c r="CZ107" s="168"/>
    </row>
    <row r="108" s="114" customFormat="true" ht="22.5" customHeight="true" x14ac:dyDescent="0.35">
      <c r="A108" s="1149" t="str">
        <f>A1026</f>
        <v>Zimbabwe</v>
      </c>
      <c r="B108" s="1150"/>
      <c r="C108" s="116"/>
      <c r="D108" s="116"/>
      <c r="E108" s="116"/>
      <c r="F108" s="116"/>
      <c r="G108" s="116"/>
      <c r="H108" s="116"/>
      <c r="I108" s="116"/>
      <c r="J108" s="116"/>
      <c r="K108" s="116"/>
      <c r="L108" s="116"/>
      <c r="M108" s="116"/>
      <c r="N108" s="116"/>
      <c r="O108" s="116"/>
      <c r="P108" s="116"/>
      <c r="Q108" s="116"/>
      <c r="R108" s="116"/>
      <c r="S108" s="116"/>
      <c r="T108" s="116"/>
      <c r="U108" s="116"/>
      <c r="AB108" s="168"/>
      <c r="AC108" s="168"/>
      <c r="AD108" s="168"/>
      <c r="AE108" s="168"/>
      <c r="AF108" s="168"/>
      <c r="AG108" s="168"/>
      <c r="AH108" s="168"/>
      <c r="AI108" s="168"/>
      <c r="AJ108" s="168"/>
      <c r="AK108" s="168"/>
      <c r="AL108" s="168"/>
      <c r="AM108" s="168"/>
      <c r="AN108" s="168"/>
      <c r="AO108" s="168"/>
      <c r="AP108" s="168"/>
      <c r="AQ108" s="168"/>
      <c r="AR108" s="168"/>
      <c r="AS108" s="168"/>
      <c r="AT108" s="168"/>
      <c r="AU108" s="168"/>
      <c r="AV108" s="168"/>
      <c r="AW108" s="168"/>
      <c r="AX108" s="168"/>
      <c r="AY108" s="168"/>
      <c r="AZ108" s="168"/>
      <c r="BB108" s="137"/>
      <c r="BZ108" s="168"/>
      <c r="CA108" s="168"/>
      <c r="CB108" s="168"/>
      <c r="CC108" s="168"/>
      <c r="CD108" s="168"/>
      <c r="CE108" s="168"/>
      <c r="CF108" s="168"/>
      <c r="CG108" s="168"/>
      <c r="CH108" s="168"/>
      <c r="CI108" s="168"/>
      <c r="CJ108" s="168"/>
      <c r="CK108" s="168"/>
      <c r="CL108" s="168"/>
      <c r="CM108" s="168"/>
      <c r="CN108" s="168"/>
      <c r="CO108" s="168"/>
      <c r="CP108" s="168"/>
      <c r="CQ108" s="168"/>
      <c r="CR108" s="168"/>
      <c r="CS108" s="168"/>
      <c r="CT108" s="168"/>
      <c r="CU108" s="168"/>
      <c r="CV108" s="168"/>
      <c r="CW108" s="168"/>
      <c r="CX108" s="168"/>
      <c r="CY108" s="168"/>
      <c r="CZ108" s="168"/>
    </row>
    <row r="109" s="114" customFormat="true" ht="22.5" customHeight="true" x14ac:dyDescent="0.35">
      <c r="A109" s="141" t="str">
        <f>A1034</f>
        <v>2015</v>
      </c>
      <c r="B109" s="142"/>
      <c r="C109" s="116"/>
      <c r="D109" s="116"/>
      <c r="E109" s="116"/>
      <c r="F109" s="116"/>
      <c r="G109" s="116"/>
      <c r="H109" s="116"/>
      <c r="I109" s="116"/>
      <c r="J109" s="116"/>
      <c r="K109" s="116"/>
      <c r="L109" s="116"/>
      <c r="M109" s="116"/>
      <c r="N109" s="116"/>
      <c r="O109" s="116"/>
      <c r="P109" s="116"/>
      <c r="Q109" s="116"/>
      <c r="R109" s="116"/>
      <c r="S109" s="116"/>
      <c r="T109" s="116"/>
      <c r="U109" s="116"/>
      <c r="AB109" s="168"/>
      <c r="AC109" s="168"/>
      <c r="AD109" s="168"/>
      <c r="AE109" s="168"/>
      <c r="AF109" s="168"/>
      <c r="AG109" s="168"/>
      <c r="AH109" s="168"/>
      <c r="AI109" s="168"/>
      <c r="AJ109" s="168"/>
      <c r="AK109" s="168"/>
      <c r="AL109" s="168"/>
      <c r="AM109" s="168"/>
      <c r="AN109" s="168"/>
      <c r="AO109" s="168"/>
      <c r="AP109" s="168"/>
      <c r="AQ109" s="168"/>
      <c r="AR109" s="168"/>
      <c r="AS109" s="168"/>
      <c r="AT109" s="168"/>
      <c r="AU109" s="168"/>
      <c r="AV109" s="168"/>
      <c r="AW109" s="168"/>
      <c r="AX109" s="168"/>
      <c r="AY109" s="168"/>
      <c r="AZ109" s="168"/>
      <c r="BB109" s="137"/>
      <c r="BZ109" s="168"/>
      <c r="CA109" s="168"/>
      <c r="CB109" s="168"/>
      <c r="CC109" s="168"/>
      <c r="CD109" s="168"/>
      <c r="CE109" s="168"/>
      <c r="CF109" s="168"/>
      <c r="CG109" s="168"/>
      <c r="CH109" s="168"/>
      <c r="CI109" s="168"/>
      <c r="CJ109" s="168"/>
      <c r="CK109" s="168"/>
      <c r="CL109" s="168"/>
      <c r="CM109" s="168"/>
      <c r="CN109" s="168"/>
      <c r="CO109" s="168"/>
      <c r="CP109" s="168"/>
      <c r="CQ109" s="168"/>
      <c r="CR109" s="168"/>
      <c r="CS109" s="168"/>
      <c r="CT109" s="168"/>
      <c r="CU109" s="168"/>
      <c r="CV109" s="168"/>
      <c r="CW109" s="168"/>
      <c r="CX109" s="168"/>
      <c r="CY109" s="168"/>
      <c r="CZ109" s="168"/>
    </row>
    <row r="110" s="114" customFormat="true" ht="22.5" customHeight="true" x14ac:dyDescent="0.35">
      <c r="A110" s="143" t="s">
        <v>99</v>
      </c>
      <c r="B110" s="144"/>
      <c r="C110" s="116"/>
      <c r="D110" s="116"/>
      <c r="E110" s="116"/>
      <c r="F110" s="116"/>
      <c r="G110" s="116"/>
      <c r="H110" s="116"/>
      <c r="I110" s="116"/>
      <c r="J110" s="116"/>
      <c r="K110" s="116"/>
      <c r="L110" s="116"/>
      <c r="M110" s="116"/>
      <c r="N110" s="116"/>
      <c r="O110" s="116"/>
      <c r="P110" s="116"/>
      <c r="Q110" s="116"/>
      <c r="R110" s="116"/>
      <c r="S110" s="116"/>
      <c r="T110" s="116"/>
      <c r="U110" s="116"/>
      <c r="AB110" s="168"/>
      <c r="AC110" s="168"/>
      <c r="AD110" s="168"/>
      <c r="AE110" s="168"/>
      <c r="AF110" s="168"/>
      <c r="AG110" s="168"/>
      <c r="AH110" s="168"/>
      <c r="AI110" s="168"/>
      <c r="AJ110" s="168"/>
      <c r="AK110" s="168"/>
      <c r="AL110" s="168"/>
      <c r="AM110" s="168"/>
      <c r="AN110" s="168"/>
      <c r="AO110" s="168"/>
      <c r="AP110" s="168"/>
      <c r="AQ110" s="168"/>
      <c r="AR110" s="168"/>
      <c r="AS110" s="168"/>
      <c r="AT110" s="168"/>
      <c r="AU110" s="168"/>
      <c r="AV110" s="168"/>
      <c r="AW110" s="168"/>
      <c r="AX110" s="168"/>
      <c r="AY110" s="168"/>
      <c r="AZ110" s="168"/>
      <c r="BB110" s="137"/>
      <c r="BZ110" s="168"/>
      <c r="CA110" s="168"/>
      <c r="CB110" s="168"/>
      <c r="CC110" s="168"/>
      <c r="CD110" s="168"/>
      <c r="CE110" s="168"/>
      <c r="CF110" s="168"/>
      <c r="CG110" s="168"/>
      <c r="CH110" s="168"/>
      <c r="CI110" s="168"/>
      <c r="CJ110" s="168"/>
      <c r="CK110" s="168"/>
      <c r="CL110" s="168"/>
      <c r="CM110" s="168"/>
      <c r="CN110" s="168"/>
      <c r="CO110" s="168"/>
      <c r="CP110" s="168"/>
      <c r="CQ110" s="168"/>
      <c r="CR110" s="168"/>
      <c r="CS110" s="168"/>
      <c r="CT110" s="168"/>
      <c r="CU110" s="168"/>
      <c r="CV110" s="168"/>
      <c r="CW110" s="168"/>
      <c r="CX110" s="168"/>
      <c r="CY110" s="168"/>
      <c r="CZ110" s="168"/>
    </row>
    <row r="111" s="114" customFormat="true" ht="20.1" customHeight="true" x14ac:dyDescent="0.35">
      <c r="A111" s="145" t="s">
        <v>97</v>
      </c>
      <c r="B111" s="142"/>
      <c r="C111" s="116"/>
      <c r="D111" s="116"/>
      <c r="E111" s="116"/>
      <c r="F111" s="116"/>
      <c r="G111" s="116"/>
      <c r="H111" s="116"/>
      <c r="I111" s="116"/>
      <c r="J111" s="116"/>
      <c r="K111" s="116"/>
      <c r="L111" s="116"/>
      <c r="M111" s="116"/>
      <c r="N111" s="116"/>
      <c r="O111" s="116"/>
      <c r="P111" s="116"/>
      <c r="Q111" s="116"/>
      <c r="R111" s="116"/>
      <c r="S111" s="116"/>
      <c r="T111" s="116"/>
      <c r="U111" s="116"/>
      <c r="AB111" s="168"/>
      <c r="AC111" s="168"/>
      <c r="AD111" s="168"/>
      <c r="AE111" s="168"/>
      <c r="AF111" s="168"/>
      <c r="AG111" s="168"/>
      <c r="AH111" s="168"/>
      <c r="AI111" s="168"/>
      <c r="AJ111" s="168"/>
      <c r="AK111" s="168"/>
      <c r="AL111" s="168"/>
      <c r="AM111" s="168"/>
      <c r="AN111" s="168"/>
      <c r="AO111" s="168"/>
      <c r="AP111" s="168"/>
      <c r="AQ111" s="168"/>
      <c r="AR111" s="168"/>
      <c r="AS111" s="168"/>
      <c r="AT111" s="168"/>
      <c r="AU111" s="168"/>
      <c r="AV111" s="168"/>
      <c r="AW111" s="168"/>
      <c r="AX111" s="168"/>
      <c r="AY111" s="168"/>
      <c r="AZ111" s="168"/>
      <c r="BB111" s="137"/>
      <c r="BZ111" s="168"/>
      <c r="CA111" s="168"/>
      <c r="CB111" s="168"/>
      <c r="CC111" s="168"/>
      <c r="CD111" s="168"/>
      <c r="CE111" s="168"/>
      <c r="CF111" s="168"/>
      <c r="CG111" s="168"/>
      <c r="CH111" s="168"/>
      <c r="CI111" s="168"/>
      <c r="CJ111" s="168"/>
      <c r="CK111" s="168"/>
      <c r="CL111" s="168"/>
      <c r="CM111" s="168"/>
      <c r="CN111" s="168"/>
      <c r="CO111" s="168"/>
      <c r="CP111" s="168"/>
      <c r="CQ111" s="168"/>
      <c r="CR111" s="168"/>
      <c r="CS111" s="168"/>
      <c r="CT111" s="168"/>
      <c r="CU111" s="168"/>
      <c r="CV111" s="168"/>
      <c r="CW111" s="168"/>
      <c r="CX111" s="168"/>
      <c r="CY111" s="168"/>
      <c r="CZ111" s="168"/>
    </row>
    <row r="112" s="114" customFormat="true" ht="15" customHeight="true" x14ac:dyDescent="0.2">
      <c r="A112" s="246" t="s">
        <v>98</v>
      </c>
      <c r="B112" s="181"/>
      <c r="C112" s="116"/>
      <c r="D112" s="116"/>
      <c r="E112" s="116"/>
      <c r="F112" s="116"/>
      <c r="G112" s="116"/>
      <c r="H112" s="116"/>
      <c r="I112" s="116"/>
      <c r="J112" s="116"/>
      <c r="K112" s="116"/>
      <c r="L112" s="116"/>
      <c r="M112" s="116"/>
      <c r="N112" s="116"/>
      <c r="O112" s="116"/>
      <c r="P112" s="116"/>
      <c r="Q112" s="116"/>
      <c r="R112" s="116"/>
      <c r="S112" s="116"/>
      <c r="T112" s="116"/>
      <c r="U112" s="116"/>
      <c r="AB112" s="168"/>
      <c r="AC112" s="168"/>
      <c r="AD112" s="168"/>
      <c r="AE112" s="168"/>
      <c r="AF112" s="168"/>
      <c r="AG112" s="168"/>
      <c r="AH112" s="168"/>
      <c r="AI112" s="168"/>
      <c r="AJ112" s="168"/>
      <c r="AK112" s="168"/>
      <c r="AL112" s="168"/>
      <c r="AM112" s="168"/>
      <c r="AN112" s="168"/>
      <c r="AO112" s="168"/>
      <c r="AP112" s="168"/>
      <c r="AQ112" s="168"/>
      <c r="AR112" s="168"/>
      <c r="AS112" s="168"/>
      <c r="AT112" s="168"/>
      <c r="AU112" s="168"/>
      <c r="AV112" s="168"/>
      <c r="AW112" s="168"/>
      <c r="AX112" s="168"/>
      <c r="AY112" s="168"/>
      <c r="AZ112" s="168"/>
      <c r="BB112" s="137"/>
      <c r="BZ112" s="168"/>
      <c r="CA112" s="168"/>
      <c r="CB112" s="168"/>
      <c r="CC112" s="168"/>
      <c r="CD112" s="168"/>
      <c r="CE112" s="168"/>
      <c r="CF112" s="168"/>
      <c r="CG112" s="168"/>
      <c r="CH112" s="168"/>
      <c r="CI112" s="168"/>
      <c r="CJ112" s="168"/>
      <c r="CK112" s="168"/>
      <c r="CL112" s="168"/>
      <c r="CM112" s="168"/>
      <c r="CN112" s="168"/>
      <c r="CO112" s="168"/>
      <c r="CP112" s="168"/>
      <c r="CQ112" s="168"/>
      <c r="CR112" s="168"/>
      <c r="CS112" s="168"/>
      <c r="CT112" s="168"/>
      <c r="CU112" s="168"/>
      <c r="CV112" s="168"/>
      <c r="CW112" s="168"/>
      <c r="CX112" s="168"/>
      <c r="CY112" s="168"/>
      <c r="CZ112" s="168"/>
    </row>
    <row r="113" s="114" customFormat="true" ht="15" customHeight="true" x14ac:dyDescent="0.2">
      <c r="A113" s="156" t="s">
        <v>40</v>
      </c>
      <c r="B113" s="155"/>
      <c r="C113" s="116"/>
      <c r="D113" s="116"/>
      <c r="E113" s="116"/>
      <c r="F113" s="116"/>
      <c r="G113" s="116"/>
      <c r="H113" s="116"/>
      <c r="I113" s="116"/>
      <c r="J113" s="116"/>
      <c r="K113" s="116"/>
      <c r="L113" s="116"/>
      <c r="M113" s="116"/>
      <c r="N113" s="116"/>
      <c r="O113" s="116"/>
      <c r="P113" s="116"/>
      <c r="Q113" s="116"/>
      <c r="R113" s="116"/>
      <c r="S113" s="116"/>
      <c r="T113" s="116"/>
      <c r="U113" s="116"/>
      <c r="AB113" s="168"/>
      <c r="AC113" s="168"/>
      <c r="AD113" s="168"/>
      <c r="AE113" s="168"/>
      <c r="AF113" s="168"/>
      <c r="AG113" s="168"/>
      <c r="AH113" s="168"/>
      <c r="AI113" s="168"/>
      <c r="AJ113" s="168"/>
      <c r="AK113" s="168"/>
      <c r="AL113" s="168"/>
      <c r="AM113" s="168"/>
      <c r="AN113" s="168"/>
      <c r="AO113" s="168"/>
      <c r="AP113" s="168"/>
      <c r="AQ113" s="168"/>
      <c r="AR113" s="168"/>
      <c r="AS113" s="168"/>
      <c r="AT113" s="168"/>
      <c r="AU113" s="168"/>
      <c r="AV113" s="168"/>
      <c r="AW113" s="168"/>
      <c r="AX113" s="168"/>
      <c r="AY113" s="168"/>
      <c r="AZ113" s="168"/>
      <c r="BB113" s="137"/>
      <c r="BZ113" s="168"/>
      <c r="CA113" s="168"/>
      <c r="CB113" s="168"/>
      <c r="CC113" s="168"/>
      <c r="CD113" s="168"/>
      <c r="CE113" s="168"/>
      <c r="CF113" s="168"/>
      <c r="CG113" s="168"/>
      <c r="CH113" s="168"/>
      <c r="CI113" s="168"/>
      <c r="CJ113" s="168"/>
      <c r="CK113" s="168"/>
      <c r="CL113" s="168"/>
      <c r="CM113" s="168"/>
      <c r="CN113" s="168"/>
      <c r="CO113" s="168"/>
      <c r="CP113" s="168"/>
      <c r="CQ113" s="168"/>
      <c r="CR113" s="168"/>
      <c r="CS113" s="168"/>
      <c r="CT113" s="168"/>
      <c r="CU113" s="168"/>
      <c r="CV113" s="168"/>
      <c r="CW113" s="168"/>
      <c r="CX113" s="168"/>
      <c r="CY113" s="168"/>
      <c r="CZ113" s="168"/>
    </row>
    <row r="114" s="114" customFormat="true" ht="15" customHeight="true" x14ac:dyDescent="0.2">
      <c r="A114" s="154" t="s">
        <v>39</v>
      </c>
      <c r="B114" s="155"/>
      <c r="C114" s="116"/>
      <c r="D114" s="116"/>
      <c r="E114" s="116"/>
      <c r="F114" s="116"/>
      <c r="G114" s="116"/>
      <c r="H114" s="116"/>
      <c r="I114" s="116"/>
      <c r="J114" s="116"/>
      <c r="K114" s="116"/>
      <c r="L114" s="116"/>
      <c r="M114" s="116"/>
      <c r="N114" s="116"/>
      <c r="O114" s="116"/>
      <c r="P114" s="116"/>
      <c r="Q114" s="116"/>
      <c r="R114" s="116"/>
      <c r="S114" s="116"/>
      <c r="T114" s="116"/>
      <c r="U114" s="116"/>
      <c r="AB114" s="168"/>
      <c r="AC114" s="168"/>
      <c r="AD114" s="168"/>
      <c r="AE114" s="168"/>
      <c r="AF114" s="168"/>
      <c r="AG114" s="168"/>
      <c r="AH114" s="168"/>
      <c r="AI114" s="168"/>
      <c r="AJ114" s="168"/>
      <c r="AK114" s="168"/>
      <c r="AL114" s="168"/>
      <c r="AM114" s="168"/>
      <c r="AN114" s="168"/>
      <c r="AO114" s="168"/>
      <c r="AP114" s="168"/>
      <c r="AQ114" s="168"/>
      <c r="AR114" s="168"/>
      <c r="AS114" s="168"/>
      <c r="AT114" s="168"/>
      <c r="AU114" s="168"/>
      <c r="AV114" s="168"/>
      <c r="AW114" s="168"/>
      <c r="AX114" s="168"/>
      <c r="AY114" s="168"/>
      <c r="AZ114" s="168"/>
      <c r="BB114" s="137"/>
      <c r="BZ114" s="168"/>
      <c r="CA114" s="168"/>
      <c r="CB114" s="168"/>
      <c r="CC114" s="168"/>
      <c r="CD114" s="168"/>
      <c r="CE114" s="168"/>
      <c r="CF114" s="168"/>
      <c r="CG114" s="168"/>
      <c r="CH114" s="168"/>
      <c r="CI114" s="168"/>
      <c r="CJ114" s="168"/>
      <c r="CK114" s="168"/>
      <c r="CL114" s="168"/>
      <c r="CM114" s="168"/>
      <c r="CN114" s="168"/>
      <c r="CO114" s="168"/>
      <c r="CP114" s="168"/>
      <c r="CQ114" s="168"/>
      <c r="CR114" s="168"/>
      <c r="CS114" s="168"/>
      <c r="CT114" s="168"/>
      <c r="CU114" s="168"/>
      <c r="CV114" s="168"/>
      <c r="CW114" s="168"/>
      <c r="CX114" s="168"/>
      <c r="CY114" s="168"/>
      <c r="CZ114" s="168"/>
    </row>
    <row r="115" s="114" customFormat="true" ht="15" customHeight="true" x14ac:dyDescent="0.2">
      <c r="A115" s="154" t="s">
        <v>136</v>
      </c>
      <c r="B115" s="180" t="str">
        <f>A1025</f>
        <v>DHS15</v>
      </c>
      <c r="C115" s="116"/>
      <c r="D115" s="116"/>
      <c r="E115" s="116"/>
      <c r="F115" s="116"/>
      <c r="G115" s="116"/>
      <c r="H115" s="116"/>
      <c r="I115" s="116"/>
      <c r="J115" s="116"/>
      <c r="K115" s="116"/>
      <c r="L115" s="116"/>
      <c r="M115" s="116"/>
      <c r="N115" s="116"/>
      <c r="O115" s="116"/>
      <c r="P115" s="116"/>
      <c r="Q115" s="116"/>
      <c r="R115" s="116"/>
      <c r="S115" s="116"/>
      <c r="T115" s="116"/>
      <c r="U115" s="116"/>
      <c r="AB115" s="168"/>
      <c r="AC115" s="168"/>
      <c r="AD115" s="168"/>
      <c r="AE115" s="168"/>
      <c r="AF115" s="168"/>
      <c r="AG115" s="168"/>
      <c r="AH115" s="168"/>
      <c r="AI115" s="168"/>
      <c r="AJ115" s="168"/>
      <c r="AK115" s="168"/>
      <c r="AL115" s="168"/>
      <c r="AM115" s="168"/>
      <c r="AN115" s="168"/>
      <c r="AO115" s="168"/>
      <c r="AP115" s="168"/>
      <c r="AQ115" s="168"/>
      <c r="AR115" s="168"/>
      <c r="AS115" s="168"/>
      <c r="AT115" s="168"/>
      <c r="AU115" s="168"/>
      <c r="AV115" s="168"/>
      <c r="AW115" s="168"/>
      <c r="AX115" s="168"/>
      <c r="AY115" s="168"/>
      <c r="AZ115" s="168"/>
      <c r="BB115" s="137"/>
      <c r="BZ115" s="168"/>
      <c r="CA115" s="168"/>
      <c r="CB115" s="168"/>
      <c r="CC115" s="168"/>
      <c r="CD115" s="168"/>
      <c r="CE115" s="168"/>
      <c r="CF115" s="168"/>
      <c r="CG115" s="168"/>
      <c r="CH115" s="168"/>
      <c r="CI115" s="168"/>
      <c r="CJ115" s="168"/>
      <c r="CK115" s="168"/>
      <c r="CL115" s="168"/>
      <c r="CM115" s="168"/>
      <c r="CN115" s="168"/>
      <c r="CO115" s="168"/>
      <c r="CP115" s="168"/>
      <c r="CQ115" s="168"/>
      <c r="CR115" s="168"/>
      <c r="CS115" s="168"/>
      <c r="CT115" s="168"/>
      <c r="CU115" s="168"/>
      <c r="CV115" s="168"/>
      <c r="CW115" s="168"/>
      <c r="CX115" s="168"/>
      <c r="CY115" s="168"/>
      <c r="CZ115" s="168"/>
    </row>
    <row r="116" s="114" customFormat="true" ht="15" customHeight="true" x14ac:dyDescent="0.2">
      <c r="A116" s="792" t="str">
        <f>B1030</f>
        <v/>
      </c>
      <c r="B116" s="793"/>
      <c r="C116" s="116"/>
      <c r="D116" s="116"/>
      <c r="E116" s="116"/>
      <c r="F116" s="116"/>
      <c r="G116" s="116"/>
      <c r="H116" s="116"/>
      <c r="I116" s="116"/>
      <c r="J116" s="116"/>
      <c r="K116" s="116"/>
      <c r="L116" s="116"/>
      <c r="M116" s="116"/>
      <c r="N116" s="116"/>
      <c r="O116" s="116"/>
      <c r="P116" s="116"/>
      <c r="Q116" s="116"/>
      <c r="R116" s="116"/>
      <c r="S116" s="116"/>
      <c r="T116" s="116"/>
      <c r="U116" s="116"/>
      <c r="AB116" s="168"/>
      <c r="AC116" s="168"/>
      <c r="AD116" s="168"/>
      <c r="AE116" s="168"/>
      <c r="AF116" s="168"/>
      <c r="AG116" s="168"/>
      <c r="AH116" s="168"/>
      <c r="AI116" s="168"/>
      <c r="AJ116" s="168"/>
      <c r="AK116" s="168"/>
      <c r="AL116" s="168"/>
      <c r="AM116" s="168"/>
      <c r="AN116" s="168"/>
      <c r="AO116" s="168"/>
      <c r="AP116" s="168"/>
      <c r="AQ116" s="168"/>
      <c r="AR116" s="168"/>
      <c r="AS116" s="168"/>
      <c r="AT116" s="168"/>
      <c r="AU116" s="168"/>
      <c r="AV116" s="168"/>
      <c r="AW116" s="168"/>
      <c r="AX116" s="168"/>
      <c r="AY116" s="168"/>
      <c r="AZ116" s="168"/>
      <c r="BB116" s="137"/>
      <c r="BZ116" s="168"/>
      <c r="CA116" s="168"/>
      <c r="CB116" s="168"/>
      <c r="CC116" s="168"/>
      <c r="CD116" s="168"/>
      <c r="CE116" s="168"/>
      <c r="CF116" s="168"/>
      <c r="CG116" s="168"/>
      <c r="CH116" s="168"/>
      <c r="CI116" s="168"/>
      <c r="CJ116" s="168"/>
      <c r="CK116" s="168"/>
      <c r="CL116" s="168"/>
      <c r="CM116" s="168"/>
      <c r="CN116" s="168"/>
      <c r="CO116" s="168"/>
      <c r="CP116" s="168"/>
      <c r="CQ116" s="168"/>
      <c r="CR116" s="168"/>
      <c r="CS116" s="168"/>
      <c r="CT116" s="168"/>
      <c r="CU116" s="168"/>
      <c r="CV116" s="168"/>
      <c r="CW116" s="168"/>
      <c r="CX116" s="168"/>
      <c r="CY116" s="168"/>
      <c r="CZ116" s="168"/>
    </row>
    <row r="117" s="114" customFormat="true" ht="15" customHeight="true" x14ac:dyDescent="0.2">
      <c r="A117" s="792" t="str">
        <f>B1029</f>
        <v/>
      </c>
      <c r="B117" s="794"/>
      <c r="C117" s="116"/>
      <c r="D117" s="116"/>
      <c r="E117" s="116"/>
      <c r="F117" s="116"/>
      <c r="G117" s="116"/>
      <c r="H117" s="116"/>
      <c r="I117" s="116"/>
      <c r="J117" s="116"/>
      <c r="K117" s="116"/>
      <c r="L117" s="116"/>
      <c r="M117" s="116"/>
      <c r="N117" s="116"/>
      <c r="O117" s="116"/>
      <c r="P117" s="116"/>
      <c r="Q117" s="116"/>
      <c r="R117" s="116"/>
      <c r="S117" s="116"/>
      <c r="T117" s="116"/>
      <c r="U117" s="116"/>
      <c r="AB117" s="168"/>
      <c r="AC117" s="168"/>
      <c r="AD117" s="168"/>
      <c r="AE117" s="168"/>
      <c r="AF117" s="168"/>
      <c r="AG117" s="168"/>
      <c r="AH117" s="168"/>
      <c r="AI117" s="168"/>
      <c r="AJ117" s="168"/>
      <c r="AK117" s="168"/>
      <c r="AL117" s="168"/>
      <c r="AM117" s="168"/>
      <c r="AN117" s="168"/>
      <c r="AO117" s="168"/>
      <c r="AP117" s="168"/>
      <c r="AQ117" s="168"/>
      <c r="AR117" s="168"/>
      <c r="AS117" s="168"/>
      <c r="AT117" s="168"/>
      <c r="AU117" s="168"/>
      <c r="AV117" s="168"/>
      <c r="AW117" s="168"/>
      <c r="AX117" s="168"/>
      <c r="AY117" s="168"/>
      <c r="AZ117" s="168"/>
      <c r="BB117" s="137"/>
      <c r="BZ117" s="168"/>
      <c r="CA117" s="168"/>
      <c r="CB117" s="168"/>
      <c r="CC117" s="168"/>
      <c r="CD117" s="168"/>
      <c r="CE117" s="168"/>
      <c r="CF117" s="168"/>
      <c r="CG117" s="168"/>
      <c r="CH117" s="168"/>
      <c r="CI117" s="168"/>
      <c r="CJ117" s="168"/>
      <c r="CK117" s="168"/>
      <c r="CL117" s="168"/>
      <c r="CM117" s="168"/>
      <c r="CN117" s="168"/>
      <c r="CO117" s="168"/>
      <c r="CP117" s="168"/>
      <c r="CQ117" s="168"/>
      <c r="CR117" s="168"/>
      <c r="CS117" s="168"/>
      <c r="CT117" s="168"/>
      <c r="CU117" s="168"/>
      <c r="CV117" s="168"/>
      <c r="CW117" s="168"/>
      <c r="CX117" s="168"/>
      <c r="CY117" s="168"/>
      <c r="CZ117" s="168"/>
    </row>
    <row r="118" s="114" customFormat="true" ht="21" customHeight="true" x14ac:dyDescent="0.2">
      <c r="A118" s="795"/>
      <c r="B118" s="793"/>
      <c r="C118" s="116"/>
      <c r="D118" s="116"/>
      <c r="E118" s="116"/>
      <c r="F118" s="116"/>
      <c r="G118" s="116"/>
      <c r="H118" s="116"/>
      <c r="I118" s="116"/>
      <c r="J118" s="116"/>
      <c r="K118" s="116"/>
      <c r="L118" s="116"/>
      <c r="M118" s="116"/>
      <c r="N118" s="116"/>
      <c r="O118" s="116"/>
      <c r="P118" s="116"/>
      <c r="Q118" s="116"/>
      <c r="R118" s="116"/>
      <c r="S118" s="116"/>
      <c r="T118" s="116"/>
      <c r="U118" s="116"/>
      <c r="AB118" s="168"/>
      <c r="AC118" s="168"/>
      <c r="AD118" s="168"/>
      <c r="AE118" s="168"/>
      <c r="AF118" s="168"/>
      <c r="AG118" s="168"/>
      <c r="AH118" s="168"/>
      <c r="AI118" s="168"/>
      <c r="AJ118" s="168"/>
      <c r="AK118" s="168"/>
      <c r="AL118" s="168"/>
      <c r="AM118" s="168"/>
      <c r="AN118" s="168"/>
      <c r="AO118" s="168"/>
      <c r="AP118" s="168"/>
      <c r="AQ118" s="168"/>
      <c r="AR118" s="168"/>
      <c r="AS118" s="168"/>
      <c r="AT118" s="168"/>
      <c r="AU118" s="168"/>
      <c r="AV118" s="168"/>
      <c r="AW118" s="168"/>
      <c r="AX118" s="168"/>
      <c r="AY118" s="168"/>
      <c r="AZ118" s="168"/>
      <c r="BB118" s="137"/>
      <c r="BZ118" s="168"/>
      <c r="CA118" s="168"/>
      <c r="CB118" s="168"/>
      <c r="CC118" s="168"/>
      <c r="CD118" s="168"/>
      <c r="CE118" s="168"/>
      <c r="CF118" s="168"/>
      <c r="CG118" s="168"/>
      <c r="CH118" s="168"/>
      <c r="CI118" s="168"/>
      <c r="CJ118" s="168"/>
      <c r="CK118" s="168"/>
      <c r="CL118" s="168"/>
      <c r="CM118" s="168"/>
      <c r="CN118" s="168"/>
      <c r="CO118" s="168"/>
      <c r="CP118" s="168"/>
      <c r="CQ118" s="168"/>
      <c r="CR118" s="168"/>
      <c r="CS118" s="168"/>
      <c r="CT118" s="168"/>
      <c r="CU118" s="168"/>
      <c r="CV118" s="168"/>
      <c r="CW118" s="168"/>
      <c r="CX118" s="168"/>
      <c r="CY118" s="168"/>
      <c r="CZ118" s="168"/>
    </row>
    <row r="119" s="114" customFormat="true" ht="15" customHeight="true" x14ac:dyDescent="0.2">
      <c r="A119" s="796"/>
      <c r="B119" s="797"/>
      <c r="C119" s="116"/>
      <c r="D119" s="116"/>
      <c r="E119" s="116"/>
      <c r="F119" s="116"/>
      <c r="G119" s="116"/>
      <c r="H119" s="116"/>
      <c r="I119" s="116"/>
      <c r="J119" s="116"/>
      <c r="K119" s="116"/>
      <c r="L119" s="116"/>
      <c r="M119" s="116"/>
      <c r="N119" s="116"/>
      <c r="O119" s="116"/>
      <c r="P119" s="116"/>
      <c r="Q119" s="116"/>
      <c r="R119" s="116"/>
      <c r="S119" s="116"/>
      <c r="T119" s="116"/>
      <c r="U119" s="116"/>
      <c r="AB119" s="168"/>
      <c r="AC119" s="168"/>
      <c r="AD119" s="168"/>
      <c r="AE119" s="168"/>
      <c r="AF119" s="168"/>
      <c r="AG119" s="168"/>
      <c r="AH119" s="168"/>
      <c r="AI119" s="168"/>
      <c r="AJ119" s="168"/>
      <c r="AK119" s="168"/>
      <c r="AL119" s="168"/>
      <c r="AM119" s="168"/>
      <c r="AN119" s="168"/>
      <c r="AO119" s="168"/>
      <c r="AP119" s="168"/>
      <c r="AQ119" s="168"/>
      <c r="AR119" s="168"/>
      <c r="AS119" s="168"/>
      <c r="AT119" s="168"/>
      <c r="AU119" s="168"/>
      <c r="AV119" s="168"/>
      <c r="AW119" s="168"/>
      <c r="AX119" s="168"/>
      <c r="AY119" s="168"/>
      <c r="AZ119" s="168"/>
      <c r="BB119" s="137"/>
      <c r="BZ119" s="168"/>
      <c r="CA119" s="168"/>
      <c r="CB119" s="168"/>
      <c r="CC119" s="168"/>
      <c r="CD119" s="168"/>
      <c r="CE119" s="168"/>
      <c r="CF119" s="168"/>
      <c r="CG119" s="168"/>
      <c r="CH119" s="168"/>
      <c r="CI119" s="168"/>
      <c r="CJ119" s="168"/>
      <c r="CK119" s="168"/>
      <c r="CL119" s="168"/>
      <c r="CM119" s="168"/>
      <c r="CN119" s="168"/>
      <c r="CO119" s="168"/>
      <c r="CP119" s="168"/>
      <c r="CQ119" s="168"/>
      <c r="CR119" s="168"/>
      <c r="CS119" s="168"/>
      <c r="CT119" s="168"/>
      <c r="CU119" s="168"/>
      <c r="CV119" s="168"/>
      <c r="CW119" s="168"/>
      <c r="CX119" s="168"/>
      <c r="CY119" s="168"/>
      <c r="CZ119" s="168"/>
    </row>
    <row r="120" s="138" customFormat="true" ht="15" customHeight="true" x14ac:dyDescent="0.2">
      <c r="A120" s="119" t="s">
        <v>99</v>
      </c>
      <c r="B120" s="164"/>
      <c r="C120" s="1137" t="s">
        <v>115</v>
      </c>
      <c r="D120" s="1138"/>
      <c r="E120" s="1138"/>
      <c r="F120" s="1138"/>
      <c r="G120" s="1139"/>
      <c r="H120" s="1140" t="s">
        <v>38</v>
      </c>
      <c r="I120" s="1141"/>
      <c r="J120" s="1141"/>
      <c r="K120" s="1141"/>
      <c r="L120" s="1142"/>
      <c r="M120" s="1143" t="s">
        <v>37</v>
      </c>
      <c r="N120" s="1144"/>
      <c r="O120" s="1144"/>
      <c r="P120" s="1144"/>
      <c r="Q120" s="1145"/>
      <c r="R120" s="961" t="s">
        <v>141</v>
      </c>
      <c r="S120" s="265"/>
      <c r="T120" s="265"/>
      <c r="U120" s="265"/>
      <c r="V120" s="265"/>
      <c r="W120" s="265"/>
      <c r="X120" s="265"/>
      <c r="Y120" s="265"/>
      <c r="Z120" s="265"/>
      <c r="AA120" s="265"/>
      <c r="AB120" s="276"/>
      <c r="AC120" s="276"/>
      <c r="AD120" s="276"/>
      <c r="AE120" s="276"/>
      <c r="AF120" s="276"/>
      <c r="AG120" s="276"/>
      <c r="AH120" s="276"/>
      <c r="AI120" s="276"/>
      <c r="AJ120" s="276"/>
      <c r="AK120" s="276"/>
      <c r="AL120" s="276"/>
      <c r="AM120" s="276"/>
      <c r="AN120" s="276"/>
      <c r="AO120" s="276"/>
      <c r="AP120" s="276"/>
      <c r="AQ120" s="276"/>
      <c r="AR120" s="276"/>
      <c r="AS120" s="276"/>
      <c r="AT120" s="276"/>
      <c r="AU120" s="276"/>
      <c r="AV120" s="276"/>
      <c r="AW120" s="276"/>
      <c r="AX120" s="276"/>
      <c r="AY120" s="276"/>
      <c r="AZ120" s="3"/>
      <c r="BA120" s="174" t="s">
        <v>131</v>
      </c>
      <c r="BB120" s="119" t="s">
        <v>99</v>
      </c>
      <c r="BC120" s="1143" t="s">
        <v>115</v>
      </c>
      <c r="BD120" s="1144"/>
      <c r="BE120" s="1144"/>
      <c r="BF120" s="1144"/>
      <c r="BG120" s="1167"/>
      <c r="BH120" s="1143" t="s">
        <v>38</v>
      </c>
      <c r="BI120" s="1144"/>
      <c r="BJ120" s="1144"/>
      <c r="BK120" s="1144"/>
      <c r="BL120" s="1167"/>
      <c r="BM120" s="1143" t="s">
        <v>37</v>
      </c>
      <c r="BN120" s="1144"/>
      <c r="BO120" s="1144"/>
      <c r="BP120" s="1144"/>
      <c r="BQ120" s="1145"/>
      <c r="BR120" s="956" t="s">
        <v>141</v>
      </c>
      <c r="BS120" s="265"/>
      <c r="BT120" s="265"/>
      <c r="BU120" s="265"/>
      <c r="BV120" s="265"/>
      <c r="BW120" s="265"/>
      <c r="BX120" s="265"/>
      <c r="BY120" s="265"/>
      <c r="BZ120" s="279"/>
      <c r="CA120" s="279"/>
      <c r="CB120" s="172"/>
      <c r="CC120" s="172"/>
      <c r="CD120" s="172"/>
      <c r="CE120" s="172"/>
      <c r="CF120" s="172"/>
      <c r="CG120" s="172"/>
      <c r="CH120" s="172"/>
      <c r="CI120" s="172"/>
      <c r="CJ120" s="172"/>
      <c r="CK120" s="172"/>
      <c r="CL120" s="172"/>
      <c r="CM120" s="172"/>
      <c r="CN120" s="172"/>
      <c r="CO120" s="172"/>
      <c r="CP120" s="172"/>
      <c r="CQ120" s="172"/>
      <c r="CR120" s="172"/>
      <c r="CS120" s="172"/>
      <c r="CT120" s="172"/>
      <c r="CU120" s="172"/>
      <c r="CV120" s="172"/>
      <c r="CW120" s="172"/>
      <c r="CX120" s="172"/>
      <c r="CY120" s="172"/>
      <c r="CZ120" s="172"/>
    </row>
    <row r="121" s="138" customFormat="true" ht="24" x14ac:dyDescent="0.2">
      <c r="A121" s="159" t="s">
        <v>87</v>
      </c>
      <c r="B121" s="205"/>
      <c r="C121" s="251" t="s">
        <v>0</v>
      </c>
      <c r="D121" s="252" t="s">
        <v>1</v>
      </c>
      <c r="E121" s="252" t="s">
        <v>2</v>
      </c>
      <c r="F121" s="252" t="s">
        <v>3</v>
      </c>
      <c r="G121" s="253" t="s">
        <v>4</v>
      </c>
      <c r="H121" s="212" t="s">
        <v>0</v>
      </c>
      <c r="I121" s="211" t="s">
        <v>1</v>
      </c>
      <c r="J121" s="211" t="s">
        <v>2</v>
      </c>
      <c r="K121" s="211" t="s">
        <v>3</v>
      </c>
      <c r="L121" s="214" t="s">
        <v>4</v>
      </c>
      <c r="M121" s="213" t="s">
        <v>0</v>
      </c>
      <c r="N121" s="211" t="s">
        <v>1</v>
      </c>
      <c r="O121" s="211" t="s">
        <v>2</v>
      </c>
      <c r="P121" s="211" t="s">
        <v>3</v>
      </c>
      <c r="Q121" s="284" t="s">
        <v>4</v>
      </c>
      <c r="R121" s="212" t="s">
        <v>248</v>
      </c>
      <c r="S121" s="211" t="s">
        <v>249</v>
      </c>
      <c r="T121" s="211" t="s">
        <v>250</v>
      </c>
      <c r="U121" s="211" t="s">
        <v>251</v>
      </c>
      <c r="V121" s="211" t="s">
        <v>252</v>
      </c>
      <c r="W121" s="211" t="s">
        <v>253</v>
      </c>
      <c r="X121" s="211" t="s">
        <v>254</v>
      </c>
      <c r="Y121" s="211" t="s">
        <v>476</v>
      </c>
      <c r="Z121" s="211" t="s">
        <v>477</v>
      </c>
      <c r="AA121" s="214" t="s">
        <v>257</v>
      </c>
      <c r="AB121" s="276"/>
      <c r="AC121" s="276"/>
      <c r="AD121" s="276"/>
      <c r="AE121" s="276"/>
      <c r="AF121" s="276"/>
      <c r="AG121" s="276"/>
      <c r="AH121" s="276"/>
      <c r="AI121" s="276"/>
      <c r="AJ121" s="276"/>
      <c r="AK121" s="276"/>
      <c r="AL121" s="276"/>
      <c r="AM121" s="276"/>
      <c r="AN121" s="276"/>
      <c r="AO121" s="276"/>
      <c r="AP121" s="276"/>
      <c r="AQ121" s="276"/>
      <c r="AR121" s="276"/>
      <c r="AS121" s="276"/>
      <c r="AT121" s="276"/>
      <c r="AU121" s="276"/>
      <c r="AV121" s="276"/>
      <c r="AW121" s="276"/>
      <c r="AX121" s="276"/>
      <c r="AY121" s="276"/>
      <c r="AZ121" s="3"/>
      <c r="BA121" s="159" t="s">
        <v>117</v>
      </c>
      <c r="BB121" s="158"/>
      <c r="BC121" s="297" t="s">
        <v>0</v>
      </c>
      <c r="BD121" s="435" t="s">
        <v>1</v>
      </c>
      <c r="BE121" s="435" t="s">
        <v>2</v>
      </c>
      <c r="BF121" s="435" t="s">
        <v>3</v>
      </c>
      <c r="BG121" s="298" t="s">
        <v>4</v>
      </c>
      <c r="BH121" s="297" t="s">
        <v>0</v>
      </c>
      <c r="BI121" s="435" t="s">
        <v>1</v>
      </c>
      <c r="BJ121" s="435" t="s">
        <v>2</v>
      </c>
      <c r="BK121" s="435" t="s">
        <v>3</v>
      </c>
      <c r="BL121" s="298" t="s">
        <v>4</v>
      </c>
      <c r="BM121" s="297" t="s">
        <v>0</v>
      </c>
      <c r="BN121" s="435" t="s">
        <v>1</v>
      </c>
      <c r="BO121" s="435" t="s">
        <v>2</v>
      </c>
      <c r="BP121" s="435" t="s">
        <v>3</v>
      </c>
      <c r="BQ121" s="298" t="s">
        <v>4</v>
      </c>
      <c r="BR121" s="297" t="s">
        <v>248</v>
      </c>
      <c r="BS121" s="435" t="s">
        <v>249</v>
      </c>
      <c r="BT121" s="435" t="s">
        <v>250</v>
      </c>
      <c r="BU121" s="435" t="s">
        <v>251</v>
      </c>
      <c r="BV121" s="435" t="s">
        <v>252</v>
      </c>
      <c r="BW121" s="435" t="s">
        <v>253</v>
      </c>
      <c r="BX121" s="435" t="s">
        <v>254</v>
      </c>
      <c r="BY121" s="436" t="s">
        <v>476</v>
      </c>
      <c r="BZ121" s="436" t="s">
        <v>477</v>
      </c>
      <c r="CA121" s="436" t="s">
        <v>257</v>
      </c>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row>
    <row r="122" s="138" customFormat="true" ht="15" customHeight="true" x14ac:dyDescent="0.2">
      <c r="A122" s="1146" t="s">
        <v>18</v>
      </c>
      <c r="B122" s="208" t="s">
        <v>14</v>
      </c>
      <c r="C122" s="836">
        <v>24.343297795415726</v>
      </c>
      <c r="D122" s="837">
        <v>46.543420113018016</v>
      </c>
      <c r="E122" s="837">
        <v>66.217314285085152</v>
      </c>
      <c r="F122" s="837">
        <v>88.943589662613732</v>
      </c>
      <c r="G122" s="838">
        <v>97.472276235773975</v>
      </c>
      <c r="H122" s="839">
        <v>88.277477734435521</v>
      </c>
      <c r="I122" s="837">
        <v>96.06273824563992</v>
      </c>
      <c r="J122" s="837">
        <v>98.35326022970213</v>
      </c>
      <c r="K122" s="837">
        <v>97.79252186967642</v>
      </c>
      <c r="L122" s="840">
        <v>97.753437212203494</v>
      </c>
      <c r="M122" s="836">
        <v>21.915202804004739</v>
      </c>
      <c r="N122" s="837">
        <v>35.097086041931597</v>
      </c>
      <c r="O122" s="837">
        <v>51.689525051035488</v>
      </c>
      <c r="P122" s="837">
        <v>65.020638003769562</v>
      </c>
      <c r="Q122" s="838">
        <v>82.039419337467805</v>
      </c>
      <c r="R122" s="839">
        <v>98.892598023824391</v>
      </c>
      <c r="S122" s="837">
        <v>96.664199422249737</v>
      </c>
      <c r="T122" s="837">
        <v>65.65716338166439</v>
      </c>
      <c r="U122" s="837">
        <v>52.785238625622419</v>
      </c>
      <c r="V122" s="837">
        <v>67.801973559632586</v>
      </c>
      <c r="W122" s="837">
        <v>56.327112523739089</v>
      </c>
      <c r="X122" s="837">
        <v>50.380849797171287</v>
      </c>
      <c r="Y122" s="837">
        <v>36.684347426886383</v>
      </c>
      <c r="Z122" s="837">
        <v>56.526263764022787</v>
      </c>
      <c r="AA122" s="840">
        <v>58.438761855628073</v>
      </c>
      <c r="AB122" s="276"/>
      <c r="AC122" s="276"/>
      <c r="AD122" s="276"/>
      <c r="AE122" s="276"/>
      <c r="AF122" s="276"/>
      <c r="AG122" s="276"/>
      <c r="AH122" s="276"/>
      <c r="AI122" s="276"/>
      <c r="AJ122" s="276"/>
      <c r="AK122" s="276"/>
      <c r="AL122" s="276"/>
      <c r="AM122" s="276"/>
      <c r="AN122" s="276"/>
      <c r="AO122" s="276"/>
      <c r="AP122" s="276"/>
      <c r="AQ122" s="276"/>
      <c r="AR122" s="276"/>
      <c r="AS122" s="276"/>
      <c r="AT122" s="276"/>
      <c r="AU122" s="276"/>
      <c r="AV122" s="276"/>
      <c r="AW122" s="276"/>
      <c r="AX122" s="276"/>
      <c r="AY122" s="276"/>
      <c r="AZ122" s="3"/>
      <c r="BA122" s="1168" t="s">
        <v>18</v>
      </c>
      <c r="BB122" s="261" t="s">
        <v>14</v>
      </c>
      <c r="BC122" s="325">
        <v>2166.3990110000004</v>
      </c>
      <c r="BD122" s="321">
        <v>4140.1331860000018</v>
      </c>
      <c r="BE122" s="321">
        <v>5893.5540129999999</v>
      </c>
      <c r="BF122" s="321">
        <v>7911.8138870000075</v>
      </c>
      <c r="BG122" s="334">
        <v>8673.4791429999987</v>
      </c>
      <c r="BH122" s="325">
        <v>2393.7087960000026</v>
      </c>
      <c r="BI122" s="321">
        <v>2600.9018829999991</v>
      </c>
      <c r="BJ122" s="321">
        <v>2665.5208889999994</v>
      </c>
      <c r="BK122" s="321">
        <v>2649.3914359999976</v>
      </c>
      <c r="BL122" s="334">
        <v>2648.3137099999981</v>
      </c>
      <c r="BM122" s="325">
        <v>1356.5756490000003</v>
      </c>
      <c r="BN122" s="321">
        <v>2169.0793070000018</v>
      </c>
      <c r="BO122" s="321">
        <v>3201.8271579999996</v>
      </c>
      <c r="BP122" s="321">
        <v>4024.5815820000012</v>
      </c>
      <c r="BQ122" s="334">
        <v>5075.4788299999982</v>
      </c>
      <c r="BR122" s="325">
        <v>2024.5503190000024</v>
      </c>
      <c r="BS122" s="321">
        <v>6106.0033619999922</v>
      </c>
      <c r="BT122" s="321">
        <v>4223.9806209999924</v>
      </c>
      <c r="BU122" s="321">
        <v>2283.3640390000023</v>
      </c>
      <c r="BV122" s="321">
        <v>3075.1413630000097</v>
      </c>
      <c r="BW122" s="321">
        <v>2979.1203419999983</v>
      </c>
      <c r="BX122" s="321">
        <v>2741.8755979999992</v>
      </c>
      <c r="BY122" s="329">
        <v>858.45711599999879</v>
      </c>
      <c r="BZ122" s="329">
        <v>1217.3117539999998</v>
      </c>
      <c r="CA122" s="329">
        <v>3275.5747259999966</v>
      </c>
      <c r="CB122" s="970"/>
      <c r="CC122" s="970"/>
      <c r="CD122" s="970"/>
      <c r="CE122" s="970"/>
      <c r="CF122" s="970"/>
      <c r="CG122" s="970"/>
      <c r="CH122" s="970"/>
      <c r="CI122" s="970"/>
      <c r="CJ122" s="970"/>
      <c r="CK122" s="970"/>
      <c r="CL122" s="970"/>
      <c r="CM122" s="970"/>
      <c r="CN122" s="970"/>
      <c r="CO122" s="970"/>
      <c r="CP122" s="970"/>
      <c r="CQ122" s="970"/>
      <c r="CR122" s="970"/>
      <c r="CS122" s="970"/>
      <c r="CT122" s="970"/>
      <c r="CU122" s="970"/>
      <c r="CV122" s="970"/>
      <c r="CW122" s="970"/>
      <c r="CX122" s="970"/>
      <c r="CY122" s="970"/>
      <c r="CZ122" s="968"/>
    </row>
    <row r="123" s="138" customFormat="true" ht="15" customHeight="true" x14ac:dyDescent="0.2">
      <c r="A123" s="1147"/>
      <c r="B123" s="209" t="s">
        <v>51</v>
      </c>
      <c r="C123" s="841">
        <v>75.656702204584434</v>
      </c>
      <c r="D123" s="842">
        <v>53.456579886982389</v>
      </c>
      <c r="E123" s="842">
        <v>33.782685714914862</v>
      </c>
      <c r="F123" s="842">
        <v>11.056410337386312</v>
      </c>
      <c r="G123" s="843">
        <v>2.5277237642260215</v>
      </c>
      <c r="H123" s="844">
        <v>11.722522265564582</v>
      </c>
      <c r="I123" s="842">
        <v>3.9372617543600343</v>
      </c>
      <c r="J123" s="842">
        <v>1.6467397702978888</v>
      </c>
      <c r="K123" s="842">
        <v>2.2074781303236191</v>
      </c>
      <c r="L123" s="845">
        <v>2.2465627877965746</v>
      </c>
      <c r="M123" s="841">
        <v>78.084797195995392</v>
      </c>
      <c r="N123" s="842">
        <v>64.902913958068325</v>
      </c>
      <c r="O123" s="842">
        <v>48.310474948964682</v>
      </c>
      <c r="P123" s="842">
        <v>34.979361996230381</v>
      </c>
      <c r="Q123" s="843">
        <v>17.96058066253223</v>
      </c>
      <c r="R123" s="844">
        <v>1.1074019761756195</v>
      </c>
      <c r="S123" s="842">
        <v>3.3358005777503372</v>
      </c>
      <c r="T123" s="842">
        <v>34.34283661833549</v>
      </c>
      <c r="U123" s="842">
        <v>47.214761374377687</v>
      </c>
      <c r="V123" s="842">
        <v>32.198026440367414</v>
      </c>
      <c r="W123" s="842">
        <v>43.672887476260563</v>
      </c>
      <c r="X123" s="842">
        <v>49.619150202828607</v>
      </c>
      <c r="Y123" s="842">
        <v>63.315652573113681</v>
      </c>
      <c r="Z123" s="842">
        <v>43.473736235977242</v>
      </c>
      <c r="AA123" s="845">
        <v>41.561238144371636</v>
      </c>
      <c r="AB123" s="276"/>
      <c r="AC123" s="276"/>
      <c r="AD123" s="276"/>
      <c r="AE123" s="276"/>
      <c r="AF123" s="276"/>
      <c r="AG123" s="276"/>
      <c r="AH123" s="276"/>
      <c r="AI123" s="276"/>
      <c r="AJ123" s="276"/>
      <c r="AK123" s="276"/>
      <c r="AL123" s="276"/>
      <c r="AM123" s="276"/>
      <c r="AN123" s="276"/>
      <c r="AO123" s="276"/>
      <c r="AP123" s="276"/>
      <c r="AQ123" s="276"/>
      <c r="AR123" s="276"/>
      <c r="AS123" s="276"/>
      <c r="AT123" s="276"/>
      <c r="AU123" s="276"/>
      <c r="AV123" s="276"/>
      <c r="AW123" s="276"/>
      <c r="AX123" s="276"/>
      <c r="AY123" s="276"/>
      <c r="AZ123" s="3"/>
      <c r="BA123" s="1165"/>
      <c r="BB123" s="262" t="s">
        <v>51</v>
      </c>
      <c r="BC123" s="326">
        <v>6732.9663469999969</v>
      </c>
      <c r="BD123" s="322">
        <v>4755.0730020000055</v>
      </c>
      <c r="BE123" s="322">
        <v>3006.7677179999996</v>
      </c>
      <c r="BF123" s="322">
        <v>983.502703</v>
      </c>
      <c r="BG123" s="335">
        <v>224.92712999999998</v>
      </c>
      <c r="BH123" s="326">
        <v>317.86482099999984</v>
      </c>
      <c r="BI123" s="322">
        <v>106.601495</v>
      </c>
      <c r="BJ123" s="322">
        <v>44.629117999999998</v>
      </c>
      <c r="BK123" s="322">
        <v>59.804917000000003</v>
      </c>
      <c r="BL123" s="335">
        <v>60.863363999999997</v>
      </c>
      <c r="BM123" s="326">
        <v>4833.5365810000085</v>
      </c>
      <c r="BN123" s="322">
        <v>4011.1468930000001</v>
      </c>
      <c r="BO123" s="322">
        <v>2992.517160000004</v>
      </c>
      <c r="BP123" s="322">
        <v>2165.1171129999993</v>
      </c>
      <c r="BQ123" s="335">
        <v>1111.1554379999998</v>
      </c>
      <c r="BR123" s="326">
        <v>22.670968999999999</v>
      </c>
      <c r="BS123" s="322">
        <v>210.71306300000003</v>
      </c>
      <c r="BT123" s="322">
        <v>2209.4082180000005</v>
      </c>
      <c r="BU123" s="322">
        <v>2042.3984249999992</v>
      </c>
      <c r="BV123" s="322">
        <v>1460.3333460000003</v>
      </c>
      <c r="BW123" s="322">
        <v>2309.8430159999994</v>
      </c>
      <c r="BX123" s="322">
        <v>2700.4216419999962</v>
      </c>
      <c r="BY123" s="330">
        <v>1481.6611530000005</v>
      </c>
      <c r="BZ123" s="330">
        <v>936.22126399999991</v>
      </c>
      <c r="CA123" s="330">
        <v>2329.5658039999998</v>
      </c>
      <c r="CB123" s="970"/>
      <c r="CC123" s="970"/>
      <c r="CD123" s="970"/>
      <c r="CE123" s="970"/>
      <c r="CF123" s="970"/>
      <c r="CG123" s="970"/>
      <c r="CH123" s="970"/>
      <c r="CI123" s="970"/>
      <c r="CJ123" s="970"/>
      <c r="CK123" s="970"/>
      <c r="CL123" s="970"/>
      <c r="CM123" s="970"/>
      <c r="CN123" s="970"/>
      <c r="CO123" s="970"/>
      <c r="CP123" s="970"/>
      <c r="CQ123" s="970"/>
      <c r="CR123" s="970"/>
      <c r="CS123" s="970"/>
      <c r="CT123" s="970"/>
      <c r="CU123" s="970"/>
      <c r="CV123" s="970"/>
      <c r="CW123" s="970"/>
      <c r="CX123" s="970"/>
      <c r="CY123" s="970"/>
      <c r="CZ123" s="968"/>
    </row>
    <row r="124" s="138" customFormat="true" ht="15" customHeight="true" x14ac:dyDescent="0.2">
      <c r="A124" s="1147" t="s">
        <v>50</v>
      </c>
      <c r="B124" s="209" t="s">
        <v>15</v>
      </c>
      <c r="C124" s="841">
        <v>11.206800315299539</v>
      </c>
      <c r="D124" s="842">
        <v>29.239648941569978</v>
      </c>
      <c r="E124" s="842">
        <v>48.188343080470979</v>
      </c>
      <c r="F124" s="842">
        <v>50.180330771116473</v>
      </c>
      <c r="G124" s="843">
        <v>61.407831586428095</v>
      </c>
      <c r="H124" s="844">
        <v>34.274325659954954</v>
      </c>
      <c r="I124" s="842">
        <v>37.87776408085427</v>
      </c>
      <c r="J124" s="842">
        <v>52.695211125263739</v>
      </c>
      <c r="K124" s="842">
        <v>63.366572197655749</v>
      </c>
      <c r="L124" s="845">
        <v>73.491645345290678</v>
      </c>
      <c r="M124" s="841">
        <v>9.0059761323584251</v>
      </c>
      <c r="N124" s="842">
        <v>20.394737493588821</v>
      </c>
      <c r="O124" s="842">
        <v>32.827215676259776</v>
      </c>
      <c r="P124" s="842">
        <v>48.015864995186121</v>
      </c>
      <c r="Q124" s="843">
        <v>63.055756409876111</v>
      </c>
      <c r="R124" s="844">
        <v>66.636109393563487</v>
      </c>
      <c r="S124" s="842">
        <v>48.365469580186264</v>
      </c>
      <c r="T124" s="842">
        <v>41.645291961187461</v>
      </c>
      <c r="U124" s="842">
        <v>27.863835890920534</v>
      </c>
      <c r="V124" s="842">
        <v>46.999972081643349</v>
      </c>
      <c r="W124" s="842">
        <v>37.909245560706161</v>
      </c>
      <c r="X124" s="842">
        <v>35.867785641197351</v>
      </c>
      <c r="Y124" s="842">
        <v>23.656646432514158</v>
      </c>
      <c r="Z124" s="842">
        <v>45.497357171237987</v>
      </c>
      <c r="AA124" s="845">
        <v>33.705982586666678</v>
      </c>
      <c r="AB124" s="276"/>
      <c r="AC124" s="276"/>
      <c r="AD124" s="276"/>
      <c r="AE124" s="276"/>
      <c r="AF124" s="276"/>
      <c r="AG124" s="276"/>
      <c r="AH124" s="276"/>
      <c r="AI124" s="276"/>
      <c r="AJ124" s="276"/>
      <c r="AK124" s="276"/>
      <c r="AL124" s="276"/>
      <c r="AM124" s="276"/>
      <c r="AN124" s="276"/>
      <c r="AO124" s="276"/>
      <c r="AP124" s="276"/>
      <c r="AQ124" s="276"/>
      <c r="AR124" s="276"/>
      <c r="AS124" s="276"/>
      <c r="AT124" s="276"/>
      <c r="AU124" s="276"/>
      <c r="AV124" s="276"/>
      <c r="AW124" s="276"/>
      <c r="AX124" s="276"/>
      <c r="AY124" s="276"/>
      <c r="AZ124" s="3"/>
      <c r="BA124" s="1165" t="s">
        <v>50</v>
      </c>
      <c r="BB124" s="262" t="s">
        <v>15</v>
      </c>
      <c r="BC124" s="326">
        <v>997.33410499999991</v>
      </c>
      <c r="BD124" s="322">
        <v>2600.9270620000007</v>
      </c>
      <c r="BE124" s="322">
        <v>4288.9175709999927</v>
      </c>
      <c r="BF124" s="322">
        <v>4463.6992880000007</v>
      </c>
      <c r="BG124" s="335">
        <v>5464.3183379999928</v>
      </c>
      <c r="BH124" s="326">
        <v>929.3735719999994</v>
      </c>
      <c r="BI124" s="322">
        <v>1025.5417420000001</v>
      </c>
      <c r="BJ124" s="322">
        <v>1428.1192679999995</v>
      </c>
      <c r="BK124" s="322">
        <v>1716.7248629999992</v>
      </c>
      <c r="BL124" s="335">
        <v>1991.0188070000006</v>
      </c>
      <c r="BM124" s="326">
        <v>557.48002999999994</v>
      </c>
      <c r="BN124" s="322">
        <v>1260.4409100000009</v>
      </c>
      <c r="BO124" s="322">
        <v>2033.4307690000003</v>
      </c>
      <c r="BP124" s="322">
        <v>2972.0373689999992</v>
      </c>
      <c r="BQ124" s="335">
        <v>3901.0290339999997</v>
      </c>
      <c r="BR124" s="326">
        <v>1364.1886170000012</v>
      </c>
      <c r="BS124" s="322">
        <v>3055.1095609999984</v>
      </c>
      <c r="BT124" s="322">
        <v>2679.2035649999989</v>
      </c>
      <c r="BU124" s="322">
        <v>1205.3233539999997</v>
      </c>
      <c r="BV124" s="322">
        <v>2131.6718469999996</v>
      </c>
      <c r="BW124" s="322">
        <v>2005.0061069999967</v>
      </c>
      <c r="BX124" s="322">
        <v>1952.031508</v>
      </c>
      <c r="BY124" s="330">
        <v>553.59350500000005</v>
      </c>
      <c r="BZ124" s="330">
        <v>979.80060900000058</v>
      </c>
      <c r="CA124" s="330">
        <v>1889.2676910000005</v>
      </c>
      <c r="CB124" s="970"/>
      <c r="CC124" s="970"/>
      <c r="CD124" s="970"/>
      <c r="CE124" s="970"/>
      <c r="CF124" s="970"/>
      <c r="CG124" s="970"/>
      <c r="CH124" s="970"/>
      <c r="CI124" s="970"/>
      <c r="CJ124" s="970"/>
      <c r="CK124" s="970"/>
      <c r="CL124" s="970"/>
      <c r="CM124" s="970"/>
      <c r="CN124" s="970"/>
      <c r="CO124" s="970"/>
      <c r="CP124" s="970"/>
      <c r="CQ124" s="970"/>
      <c r="CR124" s="970"/>
      <c r="CS124" s="970"/>
      <c r="CT124" s="970"/>
      <c r="CU124" s="970"/>
      <c r="CV124" s="970"/>
      <c r="CW124" s="970"/>
      <c r="CX124" s="970"/>
      <c r="CY124" s="970"/>
      <c r="CZ124" s="968"/>
    </row>
    <row r="125" s="138" customFormat="true" ht="15" customHeight="true" x14ac:dyDescent="0.2">
      <c r="A125" s="1147"/>
      <c r="B125" s="209" t="s">
        <v>16</v>
      </c>
      <c r="C125" s="841">
        <v>13.136497480116189</v>
      </c>
      <c r="D125" s="842">
        <v>17.303771171448062</v>
      </c>
      <c r="E125" s="842">
        <v>18.028971204614088</v>
      </c>
      <c r="F125" s="842">
        <v>38.763258891497173</v>
      </c>
      <c r="G125" s="843">
        <v>36.064444649345809</v>
      </c>
      <c r="H125" s="844">
        <v>54.003152074480496</v>
      </c>
      <c r="I125" s="842">
        <v>58.184974164785672</v>
      </c>
      <c r="J125" s="842">
        <v>45.65804910443839</v>
      </c>
      <c r="K125" s="842">
        <v>34.425949672020728</v>
      </c>
      <c r="L125" s="845">
        <v>24.261791866912873</v>
      </c>
      <c r="M125" s="841">
        <v>12.909226671646312</v>
      </c>
      <c r="N125" s="842">
        <v>14.702348548342767</v>
      </c>
      <c r="O125" s="842">
        <v>18.862309374775734</v>
      </c>
      <c r="P125" s="842">
        <v>17.004773008583403</v>
      </c>
      <c r="Q125" s="843">
        <v>18.983662927591705</v>
      </c>
      <c r="R125" s="844">
        <v>32.256488630260854</v>
      </c>
      <c r="S125" s="842">
        <v>48.29872984206358</v>
      </c>
      <c r="T125" s="842">
        <v>24.011871420477057</v>
      </c>
      <c r="U125" s="842">
        <v>24.921402734701815</v>
      </c>
      <c r="V125" s="842">
        <v>20.802001477989034</v>
      </c>
      <c r="W125" s="842">
        <v>18.417866963032886</v>
      </c>
      <c r="X125" s="842">
        <v>14.513064155973948</v>
      </c>
      <c r="Y125" s="842">
        <v>13.027700994372271</v>
      </c>
      <c r="Z125" s="842">
        <v>11.028906592784825</v>
      </c>
      <c r="AA125" s="845">
        <v>24.732779268961455</v>
      </c>
      <c r="AB125" s="276"/>
      <c r="AC125" s="276"/>
      <c r="AD125" s="276"/>
      <c r="AE125" s="276"/>
      <c r="AF125" s="276"/>
      <c r="AG125" s="276"/>
      <c r="AH125" s="276"/>
      <c r="AI125" s="276"/>
      <c r="AJ125" s="276"/>
      <c r="AK125" s="276"/>
      <c r="AL125" s="276"/>
      <c r="AM125" s="276"/>
      <c r="AN125" s="276"/>
      <c r="AO125" s="276"/>
      <c r="AP125" s="276"/>
      <c r="AQ125" s="276"/>
      <c r="AR125" s="276"/>
      <c r="AS125" s="276"/>
      <c r="AT125" s="276"/>
      <c r="AU125" s="276"/>
      <c r="AV125" s="276"/>
      <c r="AW125" s="276"/>
      <c r="AX125" s="276"/>
      <c r="AY125" s="276"/>
      <c r="AZ125" s="3"/>
      <c r="BA125" s="1165"/>
      <c r="BB125" s="262" t="s">
        <v>16</v>
      </c>
      <c r="BC125" s="326">
        <v>1169.0649060000007</v>
      </c>
      <c r="BD125" s="322">
        <v>1539.206124000003</v>
      </c>
      <c r="BE125" s="322">
        <v>1604.6364419999995</v>
      </c>
      <c r="BF125" s="322">
        <v>3448.1145989999995</v>
      </c>
      <c r="BG125" s="335">
        <v>3209.160805</v>
      </c>
      <c r="BH125" s="326">
        <v>1464.3352240000011</v>
      </c>
      <c r="BI125" s="322">
        <v>1575.3601409999997</v>
      </c>
      <c r="BJ125" s="322">
        <v>1237.401621</v>
      </c>
      <c r="BK125" s="322">
        <v>932.66657299999986</v>
      </c>
      <c r="BL125" s="335">
        <v>657.29490299999929</v>
      </c>
      <c r="BM125" s="326">
        <v>799.0956190000004</v>
      </c>
      <c r="BN125" s="322">
        <v>908.63839700000028</v>
      </c>
      <c r="BO125" s="322">
        <v>1168.3963890000007</v>
      </c>
      <c r="BP125" s="322">
        <v>1052.5442129999999</v>
      </c>
      <c r="BQ125" s="335">
        <v>1174.4497959999997</v>
      </c>
      <c r="BR125" s="326">
        <v>660.36170200000061</v>
      </c>
      <c r="BS125" s="322">
        <v>3050.8938010000011</v>
      </c>
      <c r="BT125" s="322">
        <v>1544.7770560000019</v>
      </c>
      <c r="BU125" s="322">
        <v>1078.0406849999997</v>
      </c>
      <c r="BV125" s="322">
        <v>943.46951600000091</v>
      </c>
      <c r="BW125" s="322">
        <v>974.11423499999978</v>
      </c>
      <c r="BX125" s="322">
        <v>789.8440899999996</v>
      </c>
      <c r="BY125" s="330">
        <v>304.86361099999988</v>
      </c>
      <c r="BZ125" s="330">
        <v>237.51114499999991</v>
      </c>
      <c r="CA125" s="330">
        <v>1386.3070349999994</v>
      </c>
      <c r="CB125" s="970"/>
      <c r="CC125" s="970"/>
      <c r="CD125" s="970"/>
      <c r="CE125" s="970"/>
      <c r="CF125" s="970"/>
      <c r="CG125" s="970"/>
      <c r="CH125" s="970"/>
      <c r="CI125" s="970"/>
      <c r="CJ125" s="970"/>
      <c r="CK125" s="970"/>
      <c r="CL125" s="970"/>
      <c r="CM125" s="970"/>
      <c r="CN125" s="970"/>
      <c r="CO125" s="970"/>
      <c r="CP125" s="970"/>
      <c r="CQ125" s="970"/>
      <c r="CR125" s="970"/>
      <c r="CS125" s="970"/>
      <c r="CT125" s="970"/>
      <c r="CU125" s="970"/>
      <c r="CV125" s="970"/>
      <c r="CW125" s="970"/>
      <c r="CX125" s="970"/>
      <c r="CY125" s="970"/>
      <c r="CZ125" s="968"/>
    </row>
    <row r="126" s="138" customFormat="true" ht="15" customHeight="true" x14ac:dyDescent="0.2">
      <c r="A126" s="1147"/>
      <c r="B126" s="209" t="s">
        <v>22</v>
      </c>
      <c r="C126" s="841">
        <v>18.890549813069097</v>
      </c>
      <c r="D126" s="842">
        <v>16.300353295419356</v>
      </c>
      <c r="E126" s="842">
        <v>12.733924696817242</v>
      </c>
      <c r="F126" s="842">
        <v>6.2595026311480559</v>
      </c>
      <c r="G126" s="843">
        <v>2.3692590170860144</v>
      </c>
      <c r="H126" s="844">
        <v>9.4060712348345614</v>
      </c>
      <c r="I126" s="842">
        <v>3.8321397063830358</v>
      </c>
      <c r="J126" s="842">
        <v>1.5579972654997032</v>
      </c>
      <c r="K126" s="842">
        <v>1.8747339942251893</v>
      </c>
      <c r="L126" s="845">
        <v>2.1807329453283302</v>
      </c>
      <c r="M126" s="841">
        <v>17.932064811690822</v>
      </c>
      <c r="N126" s="842">
        <v>19.394581204810891</v>
      </c>
      <c r="O126" s="842">
        <v>15.023703062416704</v>
      </c>
      <c r="P126" s="842">
        <v>13.792443074646293</v>
      </c>
      <c r="Q126" s="843">
        <v>6.9213993174745765</v>
      </c>
      <c r="R126" s="844">
        <v>0.95760712898565647</v>
      </c>
      <c r="S126" s="842">
        <v>3.3038666446072167</v>
      </c>
      <c r="T126" s="842">
        <v>17.21494250877814</v>
      </c>
      <c r="U126" s="842">
        <v>27.217643012032074</v>
      </c>
      <c r="V126" s="842">
        <v>10.001076846485372</v>
      </c>
      <c r="W126" s="842">
        <v>14.35465123522977</v>
      </c>
      <c r="X126" s="842">
        <v>4.7628249536770983</v>
      </c>
      <c r="Y126" s="842">
        <v>2.5717129256769229</v>
      </c>
      <c r="Z126" s="842">
        <v>8.5415546667973121</v>
      </c>
      <c r="AA126" s="845">
        <v>14.321875494529277</v>
      </c>
      <c r="AB126" s="276"/>
      <c r="AC126" s="276"/>
      <c r="AD126" s="276"/>
      <c r="AE126" s="276"/>
      <c r="AF126" s="276"/>
      <c r="AG126" s="276"/>
      <c r="AH126" s="276"/>
      <c r="AI126" s="276"/>
      <c r="AJ126" s="276"/>
      <c r="AK126" s="276"/>
      <c r="AL126" s="276"/>
      <c r="AM126" s="276"/>
      <c r="AN126" s="276"/>
      <c r="AO126" s="276"/>
      <c r="AP126" s="276"/>
      <c r="AQ126" s="276"/>
      <c r="AR126" s="276"/>
      <c r="AS126" s="276"/>
      <c r="AT126" s="276"/>
      <c r="AU126" s="276"/>
      <c r="AV126" s="276"/>
      <c r="AW126" s="276"/>
      <c r="AX126" s="276"/>
      <c r="AY126" s="276"/>
      <c r="AZ126" s="3"/>
      <c r="BA126" s="1165"/>
      <c r="BB126" s="262" t="s">
        <v>22</v>
      </c>
      <c r="BC126" s="326">
        <v>1681.1390460000016</v>
      </c>
      <c r="BD126" s="322">
        <v>1449.9500349999998</v>
      </c>
      <c r="BE126" s="322">
        <v>1133.3602670000007</v>
      </c>
      <c r="BF126" s="322">
        <v>556.80257599999982</v>
      </c>
      <c r="BG126" s="335">
        <v>210.82629300000002</v>
      </c>
      <c r="BH126" s="326">
        <v>255.05254600000001</v>
      </c>
      <c r="BI126" s="322">
        <v>103.75531199999999</v>
      </c>
      <c r="BJ126" s="322">
        <v>42.224062999999994</v>
      </c>
      <c r="BK126" s="322">
        <v>50.790225</v>
      </c>
      <c r="BL126" s="335">
        <v>59.079917000000002</v>
      </c>
      <c r="BM126" s="326">
        <v>1110.0149370000001</v>
      </c>
      <c r="BN126" s="322">
        <v>1198.6289889999996</v>
      </c>
      <c r="BO126" s="322">
        <v>930.61989700000015</v>
      </c>
      <c r="BP126" s="322">
        <v>853.71066900000017</v>
      </c>
      <c r="BQ126" s="335">
        <v>428.201662</v>
      </c>
      <c r="BR126" s="326">
        <v>19.604337000000001</v>
      </c>
      <c r="BS126" s="322">
        <v>208.69588700000003</v>
      </c>
      <c r="BT126" s="322">
        <v>1107.5041899999997</v>
      </c>
      <c r="BU126" s="322">
        <v>1177.3705850000015</v>
      </c>
      <c r="BV126" s="322">
        <v>453.59631099999984</v>
      </c>
      <c r="BW126" s="322">
        <v>759.21224399999937</v>
      </c>
      <c r="BX126" s="322">
        <v>259.20709100000005</v>
      </c>
      <c r="BY126" s="330">
        <v>60.181124000000011</v>
      </c>
      <c r="BZ126" s="330">
        <v>183.94519999999991</v>
      </c>
      <c r="CA126" s="330">
        <v>802.76124800000025</v>
      </c>
      <c r="CB126" s="970"/>
      <c r="CC126" s="970"/>
      <c r="CD126" s="970"/>
      <c r="CE126" s="970"/>
      <c r="CF126" s="970"/>
      <c r="CG126" s="970"/>
      <c r="CH126" s="970"/>
      <c r="CI126" s="970"/>
      <c r="CJ126" s="970"/>
      <c r="CK126" s="970"/>
      <c r="CL126" s="970"/>
      <c r="CM126" s="970"/>
      <c r="CN126" s="970"/>
      <c r="CO126" s="970"/>
      <c r="CP126" s="970"/>
      <c r="CQ126" s="970"/>
      <c r="CR126" s="970"/>
      <c r="CS126" s="970"/>
      <c r="CT126" s="970"/>
      <c r="CU126" s="970"/>
      <c r="CV126" s="970"/>
      <c r="CW126" s="970"/>
      <c r="CX126" s="970"/>
      <c r="CY126" s="970"/>
      <c r="CZ126" s="968"/>
    </row>
    <row r="127" s="138" customFormat="true" ht="15" customHeight="true" x14ac:dyDescent="0.2">
      <c r="A127" s="1147"/>
      <c r="B127" s="209" t="s">
        <v>19</v>
      </c>
      <c r="C127" s="841">
        <v>56.766152391515469</v>
      </c>
      <c r="D127" s="842">
        <v>37.156226591562991</v>
      </c>
      <c r="E127" s="842">
        <v>21.04876101809764</v>
      </c>
      <c r="F127" s="842">
        <v>4.7969077062382537</v>
      </c>
      <c r="G127" s="843">
        <v>0.15846474714000736</v>
      </c>
      <c r="H127" s="844">
        <v>2.316451030730029</v>
      </c>
      <c r="I127" s="842">
        <v>0.10512204797699792</v>
      </c>
      <c r="J127" s="842">
        <v>8.8742504798185559E-2</v>
      </c>
      <c r="K127" s="842">
        <v>0.33274413609842957</v>
      </c>
      <c r="L127" s="845">
        <v>6.5829842468244734E-2</v>
      </c>
      <c r="M127" s="841">
        <v>60.152732384304549</v>
      </c>
      <c r="N127" s="842">
        <v>45.508332753257349</v>
      </c>
      <c r="O127" s="842">
        <v>33.286771886547903</v>
      </c>
      <c r="P127" s="842">
        <v>21.186918921584116</v>
      </c>
      <c r="Q127" s="843">
        <v>11.039181345057658</v>
      </c>
      <c r="R127" s="844">
        <v>0.14979484718996319</v>
      </c>
      <c r="S127" s="842">
        <v>3.1933933143120388E-2</v>
      </c>
      <c r="T127" s="842">
        <v>17.127894109557324</v>
      </c>
      <c r="U127" s="842">
        <v>19.997118362345674</v>
      </c>
      <c r="V127" s="842">
        <v>22.196949593882032</v>
      </c>
      <c r="W127" s="842">
        <v>29.318236241030775</v>
      </c>
      <c r="X127" s="842">
        <v>44.856325249151524</v>
      </c>
      <c r="Y127" s="842">
        <v>60.743939647436797</v>
      </c>
      <c r="Z127" s="842">
        <v>34.932181569179917</v>
      </c>
      <c r="AA127" s="845">
        <v>27.239362649842384</v>
      </c>
      <c r="AB127" s="276"/>
      <c r="AC127" s="276"/>
      <c r="AD127" s="276"/>
      <c r="AE127" s="276"/>
      <c r="AF127" s="276"/>
      <c r="AG127" s="276"/>
      <c r="AH127" s="276"/>
      <c r="AI127" s="276"/>
      <c r="AJ127" s="276"/>
      <c r="AK127" s="276"/>
      <c r="AL127" s="276"/>
      <c r="AM127" s="276"/>
      <c r="AN127" s="276"/>
      <c r="AO127" s="276"/>
      <c r="AP127" s="276"/>
      <c r="AQ127" s="276"/>
      <c r="AR127" s="276"/>
      <c r="AS127" s="276"/>
      <c r="AT127" s="276"/>
      <c r="AU127" s="276"/>
      <c r="AV127" s="276"/>
      <c r="AW127" s="276"/>
      <c r="AX127" s="276"/>
      <c r="AY127" s="276"/>
      <c r="AZ127" s="3"/>
      <c r="BA127" s="1165"/>
      <c r="BB127" s="262" t="s">
        <v>19</v>
      </c>
      <c r="BC127" s="326">
        <v>5051.8273010000066</v>
      </c>
      <c r="BD127" s="322">
        <v>3305.1229670000021</v>
      </c>
      <c r="BE127" s="322">
        <v>1873.4074510000007</v>
      </c>
      <c r="BF127" s="322">
        <v>426.70012700000001</v>
      </c>
      <c r="BG127" s="335">
        <v>14.100837</v>
      </c>
      <c r="BH127" s="326">
        <v>62.812275000000028</v>
      </c>
      <c r="BI127" s="322">
        <v>2.8461829999999999</v>
      </c>
      <c r="BJ127" s="322">
        <v>2.4050549999999999</v>
      </c>
      <c r="BK127" s="322">
        <v>9.0146919999999984</v>
      </c>
      <c r="BL127" s="335">
        <v>1.783447</v>
      </c>
      <c r="BM127" s="326">
        <v>3723.5216440000072</v>
      </c>
      <c r="BN127" s="322">
        <v>2812.5179039999953</v>
      </c>
      <c r="BO127" s="322">
        <v>2061.8972629999994</v>
      </c>
      <c r="BP127" s="322">
        <v>1311.4064440000011</v>
      </c>
      <c r="BQ127" s="335">
        <v>682.95377599999995</v>
      </c>
      <c r="BR127" s="326">
        <v>3.0666320000000002</v>
      </c>
      <c r="BS127" s="322">
        <v>2.0171760000000001</v>
      </c>
      <c r="BT127" s="322">
        <v>1101.9040279999997</v>
      </c>
      <c r="BU127" s="322">
        <v>865.02783999999997</v>
      </c>
      <c r="BV127" s="322">
        <v>1006.737035</v>
      </c>
      <c r="BW127" s="322">
        <v>1550.6307719999991</v>
      </c>
      <c r="BX127" s="322">
        <v>2441.2145509999968</v>
      </c>
      <c r="BY127" s="330">
        <v>1421.4800290000012</v>
      </c>
      <c r="BZ127" s="330">
        <v>752.27606399999979</v>
      </c>
      <c r="CA127" s="330">
        <v>1526.804556000001</v>
      </c>
      <c r="CB127" s="970"/>
      <c r="CC127" s="970"/>
      <c r="CD127" s="970"/>
      <c r="CE127" s="970"/>
      <c r="CF127" s="970"/>
      <c r="CG127" s="970"/>
      <c r="CH127" s="970"/>
      <c r="CI127" s="970"/>
      <c r="CJ127" s="970"/>
      <c r="CK127" s="970"/>
      <c r="CL127" s="970"/>
      <c r="CM127" s="970"/>
      <c r="CN127" s="970"/>
      <c r="CO127" s="970"/>
      <c r="CP127" s="970"/>
      <c r="CQ127" s="970"/>
      <c r="CR127" s="970"/>
      <c r="CS127" s="970"/>
      <c r="CT127" s="970"/>
      <c r="CU127" s="970"/>
      <c r="CV127" s="970"/>
      <c r="CW127" s="970"/>
      <c r="CX127" s="970"/>
      <c r="CY127" s="970"/>
      <c r="CZ127" s="968"/>
    </row>
    <row r="128" s="138" customFormat="true" ht="15" customHeight="true" x14ac:dyDescent="0.2">
      <c r="A128" s="1147" t="s">
        <v>166</v>
      </c>
      <c r="B128" s="209" t="s">
        <v>49</v>
      </c>
      <c r="C128" s="841">
        <v>53.963508110187206</v>
      </c>
      <c r="D128" s="842">
        <v>37.177695857826016</v>
      </c>
      <c r="E128" s="842">
        <v>27.226974393727332</v>
      </c>
      <c r="F128" s="842">
        <v>43.581846694670567</v>
      </c>
      <c r="G128" s="843">
        <v>36.999694725616294</v>
      </c>
      <c r="H128" s="844">
        <v>61.174326068691919</v>
      </c>
      <c r="I128" s="842">
        <v>60.569764330475515</v>
      </c>
      <c r="J128" s="842">
        <v>46.422506989402187</v>
      </c>
      <c r="K128" s="842">
        <v>35.203049286221088</v>
      </c>
      <c r="L128" s="845">
        <v>24.819374703157798</v>
      </c>
      <c r="M128" s="841">
        <v>58.905348889982925</v>
      </c>
      <c r="N128" s="842">
        <v>41.890510599020693</v>
      </c>
      <c r="O128" s="842">
        <v>36.4915509596037</v>
      </c>
      <c r="P128" s="842">
        <v>26.152885500135444</v>
      </c>
      <c r="Q128" s="843">
        <v>23.139684655132335</v>
      </c>
      <c r="R128" s="844">
        <v>32.617697658716473</v>
      </c>
      <c r="S128" s="842">
        <v>49.965478564700547</v>
      </c>
      <c r="T128" s="842">
        <v>36.571594299461744</v>
      </c>
      <c r="U128" s="842">
        <v>47.212825751259835</v>
      </c>
      <c r="V128" s="842">
        <v>30.680525043557093</v>
      </c>
      <c r="W128" s="842">
        <v>32.698049194818338</v>
      </c>
      <c r="X128" s="842">
        <v>28.806707735979487</v>
      </c>
      <c r="Y128" s="842">
        <v>35.512969176668847</v>
      </c>
      <c r="Z128" s="842">
        <v>19.511119006249235</v>
      </c>
      <c r="AA128" s="845">
        <v>42.322558664167715</v>
      </c>
      <c r="AB128" s="276"/>
      <c r="AC128" s="276"/>
      <c r="AD128" s="276"/>
      <c r="AE128" s="276"/>
      <c r="AF128" s="276"/>
      <c r="AG128" s="276"/>
      <c r="AH128" s="276"/>
      <c r="AI128" s="276"/>
      <c r="AJ128" s="276"/>
      <c r="AK128" s="276"/>
      <c r="AL128" s="276"/>
      <c r="AM128" s="276"/>
      <c r="AN128" s="276"/>
      <c r="AO128" s="276"/>
      <c r="AP128" s="276"/>
      <c r="AQ128" s="276"/>
      <c r="AR128" s="276"/>
      <c r="AS128" s="276"/>
      <c r="AT128" s="276"/>
      <c r="AU128" s="276"/>
      <c r="AV128" s="276"/>
      <c r="AW128" s="276"/>
      <c r="AX128" s="276"/>
      <c r="AY128" s="276"/>
      <c r="AZ128" s="3"/>
      <c r="BA128" s="1165" t="s">
        <v>109</v>
      </c>
      <c r="BB128" s="262" t="s">
        <v>49</v>
      </c>
      <c r="BC128" s="908" t="s">
        <v>35</v>
      </c>
      <c r="BD128" s="912" t="s">
        <v>35</v>
      </c>
      <c r="BE128" s="912" t="s">
        <v>35</v>
      </c>
      <c r="BF128" s="912" t="s">
        <v>35</v>
      </c>
      <c r="BG128" s="917" t="s">
        <v>35</v>
      </c>
      <c r="BH128" s="908" t="s">
        <v>35</v>
      </c>
      <c r="BI128" s="912" t="s">
        <v>35</v>
      </c>
      <c r="BJ128" s="912" t="s">
        <v>35</v>
      </c>
      <c r="BK128" s="912" t="s">
        <v>35</v>
      </c>
      <c r="BL128" s="917" t="s">
        <v>35</v>
      </c>
      <c r="BM128" s="908" t="s">
        <v>35</v>
      </c>
      <c r="BN128" s="912" t="s">
        <v>35</v>
      </c>
      <c r="BO128" s="912" t="s">
        <v>35</v>
      </c>
      <c r="BP128" s="912" t="s">
        <v>35</v>
      </c>
      <c r="BQ128" s="917" t="s">
        <v>35</v>
      </c>
      <c r="BR128" s="908" t="s">
        <v>35</v>
      </c>
      <c r="BS128" s="912" t="s">
        <v>35</v>
      </c>
      <c r="BT128" s="912" t="s">
        <v>35</v>
      </c>
      <c r="BU128" s="912" t="s">
        <v>35</v>
      </c>
      <c r="BV128" s="912" t="s">
        <v>35</v>
      </c>
      <c r="BW128" s="912" t="s">
        <v>35</v>
      </c>
      <c r="BX128" s="912" t="s">
        <v>35</v>
      </c>
      <c r="BY128" s="923" t="s">
        <v>35</v>
      </c>
      <c r="BZ128" s="923" t="s">
        <v>35</v>
      </c>
      <c r="CA128" s="923" t="s">
        <v>35</v>
      </c>
      <c r="CB128" s="968"/>
      <c r="CC128" s="968"/>
      <c r="CD128" s="968"/>
      <c r="CE128" s="968"/>
      <c r="CF128" s="968"/>
      <c r="CG128" s="968"/>
      <c r="CH128" s="968"/>
      <c r="CI128" s="968"/>
      <c r="CJ128" s="968"/>
      <c r="CK128" s="968"/>
      <c r="CL128" s="968"/>
      <c r="CM128" s="968"/>
      <c r="CN128" s="968"/>
      <c r="CO128" s="968"/>
      <c r="CP128" s="968"/>
      <c r="CQ128" s="968"/>
      <c r="CR128" s="968"/>
      <c r="CS128" s="968"/>
      <c r="CT128" s="968"/>
      <c r="CU128" s="968"/>
      <c r="CV128" s="968"/>
      <c r="CW128" s="968"/>
      <c r="CX128" s="968"/>
      <c r="CY128" s="968"/>
      <c r="CZ128" s="968"/>
    </row>
    <row r="129" s="138" customFormat="true" ht="15" customHeight="true" x14ac:dyDescent="0.2">
      <c r="A129" s="1148"/>
      <c r="B129" s="210" t="s">
        <v>48</v>
      </c>
      <c r="C129" s="847">
        <v>46.036491889812801</v>
      </c>
      <c r="D129" s="848">
        <v>62.822304142174026</v>
      </c>
      <c r="E129" s="848">
        <v>72.77302560627254</v>
      </c>
      <c r="F129" s="848">
        <v>56.418153305329341</v>
      </c>
      <c r="G129" s="849">
        <v>63.000305274383642</v>
      </c>
      <c r="H129" s="850">
        <v>38.825673931307989</v>
      </c>
      <c r="I129" s="848">
        <v>39.430235669524507</v>
      </c>
      <c r="J129" s="848">
        <v>53.57749301059782</v>
      </c>
      <c r="K129" s="848">
        <v>64.796950713778969</v>
      </c>
      <c r="L129" s="851">
        <v>75.18062529684228</v>
      </c>
      <c r="M129" s="847">
        <v>41.094651110017075</v>
      </c>
      <c r="N129" s="848">
        <v>58.109489400979285</v>
      </c>
      <c r="O129" s="848">
        <v>63.508449040396343</v>
      </c>
      <c r="P129" s="848">
        <v>73.847114499864503</v>
      </c>
      <c r="Q129" s="849">
        <v>76.860315344867686</v>
      </c>
      <c r="R129" s="850">
        <v>67.382302341283491</v>
      </c>
      <c r="S129" s="848">
        <v>50.034521435299574</v>
      </c>
      <c r="T129" s="848">
        <v>63.428405700538462</v>
      </c>
      <c r="U129" s="848">
        <v>52.787174248740044</v>
      </c>
      <c r="V129" s="848">
        <v>69.319474956442605</v>
      </c>
      <c r="W129" s="848">
        <v>67.301950805181605</v>
      </c>
      <c r="X129" s="848">
        <v>71.193292264020528</v>
      </c>
      <c r="Y129" s="848">
        <v>64.487030823331295</v>
      </c>
      <c r="Z129" s="848">
        <v>80.488880993750826</v>
      </c>
      <c r="AA129" s="851">
        <v>57.677441335832377</v>
      </c>
      <c r="AB129" s="276"/>
      <c r="AC129" s="276"/>
      <c r="AD129" s="276"/>
      <c r="AE129" s="276"/>
      <c r="AF129" s="276"/>
      <c r="AG129" s="276"/>
      <c r="AH129" s="276"/>
      <c r="AI129" s="276"/>
      <c r="AJ129" s="276"/>
      <c r="AK129" s="276"/>
      <c r="AL129" s="276"/>
      <c r="AM129" s="276"/>
      <c r="AN129" s="276"/>
      <c r="AO129" s="276"/>
      <c r="AP129" s="276"/>
      <c r="AQ129" s="276"/>
      <c r="AR129" s="276"/>
      <c r="AS129" s="276"/>
      <c r="AT129" s="276"/>
      <c r="AU129" s="276"/>
      <c r="AV129" s="276"/>
      <c r="AW129" s="276"/>
      <c r="AX129" s="276"/>
      <c r="AY129" s="276"/>
      <c r="AZ129" s="3"/>
      <c r="BA129" s="1166"/>
      <c r="BB129" s="263" t="s">
        <v>48</v>
      </c>
      <c r="BC129" s="909" t="s">
        <v>35</v>
      </c>
      <c r="BD129" s="913" t="s">
        <v>35</v>
      </c>
      <c r="BE129" s="913" t="s">
        <v>35</v>
      </c>
      <c r="BF129" s="913" t="s">
        <v>35</v>
      </c>
      <c r="BG129" s="918" t="s">
        <v>35</v>
      </c>
      <c r="BH129" s="909" t="s">
        <v>35</v>
      </c>
      <c r="BI129" s="913" t="s">
        <v>35</v>
      </c>
      <c r="BJ129" s="913" t="s">
        <v>35</v>
      </c>
      <c r="BK129" s="913" t="s">
        <v>35</v>
      </c>
      <c r="BL129" s="918" t="s">
        <v>35</v>
      </c>
      <c r="BM129" s="909" t="s">
        <v>35</v>
      </c>
      <c r="BN129" s="913" t="s">
        <v>35</v>
      </c>
      <c r="BO129" s="913" t="s">
        <v>35</v>
      </c>
      <c r="BP129" s="913" t="s">
        <v>35</v>
      </c>
      <c r="BQ129" s="918" t="s">
        <v>35</v>
      </c>
      <c r="BR129" s="909" t="s">
        <v>35</v>
      </c>
      <c r="BS129" s="913" t="s">
        <v>35</v>
      </c>
      <c r="BT129" s="913" t="s">
        <v>35</v>
      </c>
      <c r="BU129" s="913" t="s">
        <v>35</v>
      </c>
      <c r="BV129" s="913" t="s">
        <v>35</v>
      </c>
      <c r="BW129" s="913" t="s">
        <v>35</v>
      </c>
      <c r="BX129" s="913" t="s">
        <v>35</v>
      </c>
      <c r="BY129" s="924" t="s">
        <v>35</v>
      </c>
      <c r="BZ129" s="924" t="s">
        <v>35</v>
      </c>
      <c r="CA129" s="924" t="s">
        <v>35</v>
      </c>
      <c r="CB129" s="968"/>
      <c r="CC129" s="968"/>
      <c r="CD129" s="968"/>
      <c r="CE129" s="968"/>
      <c r="CF129" s="968"/>
      <c r="CG129" s="968"/>
      <c r="CH129" s="968"/>
      <c r="CI129" s="968"/>
      <c r="CJ129" s="968"/>
      <c r="CK129" s="968"/>
      <c r="CL129" s="968"/>
      <c r="CM129" s="968"/>
      <c r="CN129" s="968"/>
      <c r="CO129" s="968"/>
      <c r="CP129" s="968"/>
      <c r="CQ129" s="968"/>
      <c r="CR129" s="968"/>
      <c r="CS129" s="968"/>
      <c r="CT129" s="968"/>
      <c r="CU129" s="968"/>
      <c r="CV129" s="968"/>
      <c r="CW129" s="968"/>
      <c r="CX129" s="968"/>
      <c r="CY129" s="968"/>
      <c r="CZ129" s="968"/>
    </row>
    <row r="130" s="134" customFormat="true" ht="15" hidden="true" customHeight="true" x14ac:dyDescent="0.2">
      <c r="A130" s="1159" t="s">
        <v>47</v>
      </c>
      <c r="B130" s="206" t="s">
        <v>42</v>
      </c>
      <c r="C130" s="215"/>
      <c r="D130" s="216"/>
      <c r="E130" s="216"/>
      <c r="F130" s="216"/>
      <c r="G130" s="217"/>
      <c r="H130" s="218"/>
      <c r="I130" s="216"/>
      <c r="J130" s="216"/>
      <c r="K130" s="216"/>
      <c r="L130" s="219"/>
      <c r="M130" s="215"/>
      <c r="N130" s="216"/>
      <c r="O130" s="216"/>
      <c r="P130" s="216"/>
      <c r="Q130" s="217"/>
      <c r="R130" s="218"/>
      <c r="S130" s="216"/>
      <c r="T130" s="216"/>
      <c r="U130" s="216"/>
      <c r="V130" s="216"/>
      <c r="W130" s="216"/>
      <c r="X130" s="216"/>
      <c r="Y130" s="216"/>
      <c r="Z130" s="216"/>
      <c r="AA130" s="219"/>
      <c r="AB130" s="738"/>
      <c r="AC130" s="738"/>
      <c r="AD130" s="738"/>
      <c r="AE130" s="738"/>
      <c r="AF130" s="738"/>
      <c r="AG130" s="738"/>
      <c r="AH130" s="738"/>
      <c r="AI130" s="738"/>
      <c r="AJ130" s="738"/>
      <c r="AK130" s="738"/>
      <c r="AL130" s="738"/>
      <c r="AM130" s="738"/>
      <c r="AN130" s="738"/>
      <c r="AO130" s="738"/>
      <c r="AP130" s="738"/>
      <c r="AQ130" s="738"/>
      <c r="AR130" s="738"/>
      <c r="AS130" s="738"/>
      <c r="AT130" s="738"/>
      <c r="AU130" s="738"/>
      <c r="AV130" s="738"/>
      <c r="AW130" s="738"/>
      <c r="AX130" s="738"/>
      <c r="AY130" s="738"/>
      <c r="AZ130" s="173"/>
      <c r="BB130" s="136"/>
      <c r="BZ130" s="173"/>
      <c r="CA130" s="173"/>
      <c r="CB130" s="173"/>
      <c r="CC130" s="173"/>
      <c r="CD130" s="173"/>
      <c r="CE130" s="173"/>
      <c r="CF130" s="173"/>
      <c r="CG130" s="173"/>
      <c r="CH130" s="173"/>
      <c r="CI130" s="173"/>
      <c r="CJ130" s="173"/>
      <c r="CK130" s="173"/>
      <c r="CL130" s="173"/>
      <c r="CM130" s="173"/>
      <c r="CN130" s="173"/>
      <c r="CO130" s="173"/>
      <c r="CP130" s="173"/>
      <c r="CQ130" s="173"/>
      <c r="CR130" s="173"/>
      <c r="CS130" s="173"/>
      <c r="CT130" s="173"/>
      <c r="CU130" s="173"/>
      <c r="CV130" s="173"/>
      <c r="CW130" s="173"/>
      <c r="CX130" s="173"/>
      <c r="CY130" s="173"/>
      <c r="CZ130" s="173"/>
    </row>
    <row r="131" s="134" customFormat="true" ht="15" hidden="true" customHeight="true" x14ac:dyDescent="0.2">
      <c r="A131" s="1160"/>
      <c r="B131" s="202" t="s">
        <v>46</v>
      </c>
      <c r="C131" s="220"/>
      <c r="D131" s="221"/>
      <c r="E131" s="221"/>
      <c r="F131" s="221"/>
      <c r="G131" s="222"/>
      <c r="H131" s="223"/>
      <c r="I131" s="221"/>
      <c r="J131" s="221"/>
      <c r="K131" s="221"/>
      <c r="L131" s="224"/>
      <c r="M131" s="220"/>
      <c r="N131" s="221"/>
      <c r="O131" s="221"/>
      <c r="P131" s="221"/>
      <c r="Q131" s="222"/>
      <c r="R131" s="223"/>
      <c r="S131" s="221"/>
      <c r="T131" s="221"/>
      <c r="U131" s="221"/>
      <c r="V131" s="221"/>
      <c r="W131" s="221"/>
      <c r="X131" s="221"/>
      <c r="Y131" s="221"/>
      <c r="Z131" s="221"/>
      <c r="AA131" s="224"/>
      <c r="AB131" s="738"/>
      <c r="AC131" s="738"/>
      <c r="AD131" s="738"/>
      <c r="AE131" s="738"/>
      <c r="AF131" s="738"/>
      <c r="AG131" s="738"/>
      <c r="AH131" s="738"/>
      <c r="AI131" s="738"/>
      <c r="AJ131" s="738"/>
      <c r="AK131" s="738"/>
      <c r="AL131" s="738"/>
      <c r="AM131" s="738"/>
      <c r="AN131" s="738"/>
      <c r="AO131" s="738"/>
      <c r="AP131" s="738"/>
      <c r="AQ131" s="738"/>
      <c r="AR131" s="738"/>
      <c r="AS131" s="738"/>
      <c r="AT131" s="738"/>
      <c r="AU131" s="738"/>
      <c r="AV131" s="738"/>
      <c r="AW131" s="738"/>
      <c r="AX131" s="738"/>
      <c r="AY131" s="738"/>
      <c r="AZ131" s="173"/>
      <c r="BB131" s="136"/>
      <c r="BZ131" s="173"/>
      <c r="CA131" s="173"/>
      <c r="CB131" s="173"/>
      <c r="CC131" s="173"/>
      <c r="CD131" s="173"/>
      <c r="CE131" s="173"/>
      <c r="CF131" s="173"/>
      <c r="CG131" s="173"/>
      <c r="CH131" s="173"/>
      <c r="CI131" s="173"/>
      <c r="CJ131" s="173"/>
      <c r="CK131" s="173"/>
      <c r="CL131" s="173"/>
      <c r="CM131" s="173"/>
      <c r="CN131" s="173"/>
      <c r="CO131" s="173"/>
      <c r="CP131" s="173"/>
      <c r="CQ131" s="173"/>
      <c r="CR131" s="173"/>
      <c r="CS131" s="173"/>
      <c r="CT131" s="173"/>
      <c r="CU131" s="173"/>
      <c r="CV131" s="173"/>
      <c r="CW131" s="173"/>
      <c r="CX131" s="173"/>
      <c r="CY131" s="173"/>
      <c r="CZ131" s="173"/>
    </row>
    <row r="132" s="134" customFormat="true" ht="15" hidden="true" customHeight="true" x14ac:dyDescent="0.2">
      <c r="A132" s="1161"/>
      <c r="B132" s="203" t="s">
        <v>46</v>
      </c>
      <c r="C132" s="225"/>
      <c r="D132" s="226"/>
      <c r="E132" s="226"/>
      <c r="F132" s="226"/>
      <c r="G132" s="227"/>
      <c r="H132" s="228"/>
      <c r="I132" s="226"/>
      <c r="J132" s="226"/>
      <c r="K132" s="226"/>
      <c r="L132" s="229"/>
      <c r="M132" s="225"/>
      <c r="N132" s="226"/>
      <c r="O132" s="226"/>
      <c r="P132" s="226"/>
      <c r="Q132" s="227"/>
      <c r="R132" s="962"/>
      <c r="S132" s="963"/>
      <c r="T132" s="963"/>
      <c r="U132" s="963"/>
      <c r="V132" s="963"/>
      <c r="W132" s="963"/>
      <c r="X132" s="963"/>
      <c r="Y132" s="963"/>
      <c r="Z132" s="963"/>
      <c r="AA132" s="964"/>
      <c r="AB132" s="738"/>
      <c r="AC132" s="738"/>
      <c r="AD132" s="738"/>
      <c r="AE132" s="738"/>
      <c r="AF132" s="738"/>
      <c r="AG132" s="738"/>
      <c r="AH132" s="738"/>
      <c r="AI132" s="738"/>
      <c r="AJ132" s="738"/>
      <c r="AK132" s="738"/>
      <c r="AL132" s="738"/>
      <c r="AM132" s="738"/>
      <c r="AN132" s="738"/>
      <c r="AO132" s="738"/>
      <c r="AP132" s="738"/>
      <c r="AQ132" s="738"/>
      <c r="AR132" s="738"/>
      <c r="AS132" s="738"/>
      <c r="AT132" s="738"/>
      <c r="AU132" s="738"/>
      <c r="AV132" s="738"/>
      <c r="AW132" s="738"/>
      <c r="AX132" s="738"/>
      <c r="AY132" s="738"/>
      <c r="AZ132" s="173"/>
      <c r="BB132" s="136"/>
      <c r="BZ132" s="173"/>
      <c r="CA132" s="173"/>
      <c r="CB132" s="173"/>
      <c r="CC132" s="173"/>
      <c r="CD132" s="173"/>
      <c r="CE132" s="173"/>
      <c r="CF132" s="173"/>
      <c r="CG132" s="173"/>
      <c r="CH132" s="173"/>
      <c r="CI132" s="173"/>
      <c r="CJ132" s="173"/>
      <c r="CK132" s="173"/>
      <c r="CL132" s="173"/>
      <c r="CM132" s="173"/>
      <c r="CN132" s="173"/>
      <c r="CO132" s="173"/>
      <c r="CP132" s="173"/>
      <c r="CQ132" s="173"/>
      <c r="CR132" s="173"/>
      <c r="CS132" s="173"/>
      <c r="CT132" s="173"/>
      <c r="CU132" s="173"/>
      <c r="CV132" s="173"/>
      <c r="CW132" s="173"/>
      <c r="CX132" s="173"/>
      <c r="CY132" s="173"/>
      <c r="CZ132" s="173"/>
    </row>
    <row r="133" s="138" customFormat="true" ht="15" customHeight="true" x14ac:dyDescent="0.2">
      <c r="A133" s="133"/>
      <c r="B133" s="205"/>
      <c r="C133" s="1162" t="s">
        <v>115</v>
      </c>
      <c r="D133" s="1163"/>
      <c r="E133" s="1163"/>
      <c r="F133" s="1163"/>
      <c r="G133" s="1164"/>
      <c r="H133" s="1140" t="s">
        <v>38</v>
      </c>
      <c r="I133" s="1141"/>
      <c r="J133" s="1141"/>
      <c r="K133" s="1141"/>
      <c r="L133" s="1142"/>
      <c r="M133" s="1158" t="s">
        <v>37</v>
      </c>
      <c r="N133" s="1141"/>
      <c r="O133" s="1141"/>
      <c r="P133" s="1141"/>
      <c r="Q133" s="1142"/>
      <c r="R133" s="961" t="s">
        <v>141</v>
      </c>
      <c r="S133" s="265"/>
      <c r="T133" s="265"/>
      <c r="U133" s="265"/>
      <c r="V133" s="265"/>
      <c r="W133" s="265"/>
      <c r="X133" s="265"/>
      <c r="Y133" s="265"/>
      <c r="Z133" s="265"/>
      <c r="AA133" s="265"/>
      <c r="AB133" s="276"/>
      <c r="AC133" s="276"/>
      <c r="AD133" s="276"/>
      <c r="AE133" s="276"/>
      <c r="AF133" s="276"/>
      <c r="AG133" s="276"/>
      <c r="AH133" s="276"/>
      <c r="AI133" s="276"/>
      <c r="AJ133" s="276"/>
      <c r="AK133" s="276"/>
      <c r="AL133" s="276"/>
      <c r="AM133" s="276"/>
      <c r="AN133" s="276"/>
      <c r="AO133" s="276"/>
      <c r="AP133" s="276"/>
      <c r="AQ133" s="276"/>
      <c r="AR133" s="276"/>
      <c r="AS133" s="276"/>
      <c r="AT133" s="276"/>
      <c r="AU133" s="276"/>
      <c r="AV133" s="276"/>
      <c r="AW133" s="276"/>
      <c r="AX133" s="276"/>
      <c r="AY133" s="276"/>
      <c r="AZ133" s="3"/>
      <c r="BA133" s="174" t="s">
        <v>131</v>
      </c>
      <c r="BB133" s="119" t="s">
        <v>99</v>
      </c>
      <c r="BC133" s="1143" t="s">
        <v>115</v>
      </c>
      <c r="BD133" s="1144"/>
      <c r="BE133" s="1144"/>
      <c r="BF133" s="1144"/>
      <c r="BG133" s="1167"/>
      <c r="BH133" s="1143" t="s">
        <v>38</v>
      </c>
      <c r="BI133" s="1144"/>
      <c r="BJ133" s="1144"/>
      <c r="BK133" s="1144"/>
      <c r="BL133" s="1167"/>
      <c r="BM133" s="1143" t="s">
        <v>37</v>
      </c>
      <c r="BN133" s="1144"/>
      <c r="BO133" s="1144"/>
      <c r="BP133" s="1144"/>
      <c r="BQ133" s="1145"/>
      <c r="BR133" s="956" t="s">
        <v>141</v>
      </c>
      <c r="BS133" s="265"/>
      <c r="BT133" s="265"/>
      <c r="BU133" s="265"/>
      <c r="BV133" s="265"/>
      <c r="BW133" s="265"/>
      <c r="BX133" s="265"/>
      <c r="BY133" s="265"/>
      <c r="BZ133" s="279"/>
      <c r="CA133" s="279"/>
      <c r="CB133" s="172"/>
      <c r="CC133" s="172"/>
      <c r="CD133" s="172"/>
      <c r="CE133" s="172"/>
      <c r="CF133" s="172"/>
      <c r="CG133" s="172"/>
      <c r="CH133" s="172"/>
      <c r="CI133" s="172"/>
      <c r="CJ133" s="172"/>
      <c r="CK133" s="172"/>
      <c r="CL133" s="172"/>
      <c r="CM133" s="172"/>
      <c r="CN133" s="172"/>
      <c r="CO133" s="172"/>
      <c r="CP133" s="172"/>
      <c r="CQ133" s="172"/>
      <c r="CR133" s="172"/>
      <c r="CS133" s="172"/>
      <c r="CT133" s="172"/>
      <c r="CU133" s="172"/>
      <c r="CV133" s="172"/>
      <c r="CW133" s="172"/>
      <c r="CX133" s="172"/>
      <c r="CY133" s="172"/>
      <c r="CZ133" s="172"/>
    </row>
    <row r="134" s="138" customFormat="true" ht="24" x14ac:dyDescent="0.2">
      <c r="A134" s="159" t="s">
        <v>69</v>
      </c>
      <c r="B134" s="205"/>
      <c r="C134" s="251" t="s">
        <v>0</v>
      </c>
      <c r="D134" s="252" t="s">
        <v>1</v>
      </c>
      <c r="E134" s="252" t="s">
        <v>2</v>
      </c>
      <c r="F134" s="252" t="s">
        <v>3</v>
      </c>
      <c r="G134" s="253" t="s">
        <v>4</v>
      </c>
      <c r="H134" s="212" t="s">
        <v>0</v>
      </c>
      <c r="I134" s="211" t="s">
        <v>1</v>
      </c>
      <c r="J134" s="211" t="s">
        <v>2</v>
      </c>
      <c r="K134" s="211" t="s">
        <v>3</v>
      </c>
      <c r="L134" s="214" t="s">
        <v>4</v>
      </c>
      <c r="M134" s="213" t="s">
        <v>0</v>
      </c>
      <c r="N134" s="211" t="s">
        <v>1</v>
      </c>
      <c r="O134" s="211" t="s">
        <v>2</v>
      </c>
      <c r="P134" s="211" t="s">
        <v>3</v>
      </c>
      <c r="Q134" s="284" t="s">
        <v>4</v>
      </c>
      <c r="R134" s="212" t="s">
        <v>248</v>
      </c>
      <c r="S134" s="211" t="s">
        <v>249</v>
      </c>
      <c r="T134" s="211" t="s">
        <v>250</v>
      </c>
      <c r="U134" s="211" t="s">
        <v>251</v>
      </c>
      <c r="V134" s="211" t="s">
        <v>252</v>
      </c>
      <c r="W134" s="211" t="s">
        <v>253</v>
      </c>
      <c r="X134" s="211" t="s">
        <v>254</v>
      </c>
      <c r="Y134" s="211" t="s">
        <v>476</v>
      </c>
      <c r="Z134" s="211" t="s">
        <v>477</v>
      </c>
      <c r="AA134" s="214" t="s">
        <v>257</v>
      </c>
      <c r="AB134" s="276"/>
      <c r="AC134" s="276"/>
      <c r="AD134" s="276"/>
      <c r="AE134" s="276"/>
      <c r="AF134" s="276"/>
      <c r="AG134" s="276"/>
      <c r="AH134" s="276"/>
      <c r="AI134" s="276"/>
      <c r="AJ134" s="276"/>
      <c r="AK134" s="276"/>
      <c r="AL134" s="276"/>
      <c r="AM134" s="276"/>
      <c r="AN134" s="276"/>
      <c r="AO134" s="276"/>
      <c r="AP134" s="276"/>
      <c r="AQ134" s="276"/>
      <c r="AR134" s="276"/>
      <c r="AS134" s="276"/>
      <c r="AT134" s="276"/>
      <c r="AU134" s="276"/>
      <c r="AV134" s="276"/>
      <c r="AW134" s="276"/>
      <c r="AX134" s="276"/>
      <c r="AY134" s="276"/>
      <c r="AZ134" s="3"/>
      <c r="BA134" s="159" t="s">
        <v>117</v>
      </c>
      <c r="BB134" s="158"/>
      <c r="BC134" s="297" t="s">
        <v>0</v>
      </c>
      <c r="BD134" s="435" t="s">
        <v>1</v>
      </c>
      <c r="BE134" s="435" t="s">
        <v>2</v>
      </c>
      <c r="BF134" s="435" t="s">
        <v>3</v>
      </c>
      <c r="BG134" s="298" t="s">
        <v>4</v>
      </c>
      <c r="BH134" s="297" t="s">
        <v>0</v>
      </c>
      <c r="BI134" s="435" t="s">
        <v>1</v>
      </c>
      <c r="BJ134" s="435" t="s">
        <v>2</v>
      </c>
      <c r="BK134" s="435" t="s">
        <v>3</v>
      </c>
      <c r="BL134" s="298" t="s">
        <v>4</v>
      </c>
      <c r="BM134" s="297" t="s">
        <v>0</v>
      </c>
      <c r="BN134" s="435" t="s">
        <v>1</v>
      </c>
      <c r="BO134" s="435" t="s">
        <v>2</v>
      </c>
      <c r="BP134" s="435" t="s">
        <v>3</v>
      </c>
      <c r="BQ134" s="298" t="s">
        <v>4</v>
      </c>
      <c r="BR134" s="297" t="s">
        <v>248</v>
      </c>
      <c r="BS134" s="435" t="s">
        <v>249</v>
      </c>
      <c r="BT134" s="435" t="s">
        <v>250</v>
      </c>
      <c r="BU134" s="435" t="s">
        <v>251</v>
      </c>
      <c r="BV134" s="435" t="s">
        <v>252</v>
      </c>
      <c r="BW134" s="435" t="s">
        <v>253</v>
      </c>
      <c r="BX134" s="435" t="s">
        <v>254</v>
      </c>
      <c r="BY134" s="436" t="s">
        <v>476</v>
      </c>
      <c r="BZ134" s="436" t="s">
        <v>477</v>
      </c>
      <c r="CA134" s="436" t="s">
        <v>257</v>
      </c>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row>
    <row r="135" s="138" customFormat="true" ht="15" customHeight="true" x14ac:dyDescent="0.2">
      <c r="A135" s="1146" t="s">
        <v>45</v>
      </c>
      <c r="B135" s="208" t="s">
        <v>44</v>
      </c>
      <c r="C135" s="836">
        <v>0</v>
      </c>
      <c r="D135" s="837">
        <v>6.181570031977339E-2</v>
      </c>
      <c r="E135" s="837">
        <v>0.7816206324058782</v>
      </c>
      <c r="F135" s="837">
        <v>37.669535840545024</v>
      </c>
      <c r="G135" s="838">
        <v>80.922139393084151</v>
      </c>
      <c r="H135" s="839">
        <v>55.237751894677821</v>
      </c>
      <c r="I135" s="837">
        <v>75.376993897142967</v>
      </c>
      <c r="J135" s="837">
        <v>84.648580007549413</v>
      </c>
      <c r="K135" s="837">
        <v>82.236066704169204</v>
      </c>
      <c r="L135" s="840">
        <v>79.773555916338196</v>
      </c>
      <c r="M135" s="836">
        <v>0</v>
      </c>
      <c r="N135" s="837">
        <v>0</v>
      </c>
      <c r="O135" s="837">
        <v>8.8768620498244744E-2</v>
      </c>
      <c r="P135" s="837">
        <v>0.20107125747580498</v>
      </c>
      <c r="Q135" s="838">
        <v>6.2527112520755894</v>
      </c>
      <c r="R135" s="839">
        <v>94.963838906700545</v>
      </c>
      <c r="S135" s="837">
        <v>74.845864194386436</v>
      </c>
      <c r="T135" s="837">
        <v>9.6058644279934207</v>
      </c>
      <c r="U135" s="837">
        <v>3.7548524069859841</v>
      </c>
      <c r="V135" s="837">
        <v>8.2762829931591</v>
      </c>
      <c r="W135" s="837">
        <v>12.219290383671391</v>
      </c>
      <c r="X135" s="837">
        <v>15.371852309926377</v>
      </c>
      <c r="Y135" s="837">
        <v>7.3407341105630337</v>
      </c>
      <c r="Z135" s="837">
        <v>7.5321116808620916</v>
      </c>
      <c r="AA135" s="840">
        <v>17.52192065022135</v>
      </c>
      <c r="AB135" s="276"/>
      <c r="AC135" s="276"/>
      <c r="AD135" s="276"/>
      <c r="AE135" s="276"/>
      <c r="AF135" s="276"/>
      <c r="AG135" s="276"/>
      <c r="AH135" s="276"/>
      <c r="AI135" s="276"/>
      <c r="AJ135" s="276"/>
      <c r="AK135" s="276"/>
      <c r="AL135" s="276"/>
      <c r="AM135" s="276"/>
      <c r="AN135" s="276"/>
      <c r="AO135" s="276"/>
      <c r="AP135" s="276"/>
      <c r="AQ135" s="276"/>
      <c r="AR135" s="276"/>
      <c r="AS135" s="276"/>
      <c r="AT135" s="276"/>
      <c r="AU135" s="276"/>
      <c r="AV135" s="276"/>
      <c r="AW135" s="276"/>
      <c r="AX135" s="276"/>
      <c r="AY135" s="276"/>
      <c r="AZ135" s="3"/>
      <c r="BA135" s="1168" t="s">
        <v>45</v>
      </c>
      <c r="BB135" s="261" t="s">
        <v>44</v>
      </c>
      <c r="BC135" s="907" t="s">
        <v>35</v>
      </c>
      <c r="BD135" s="911" t="s">
        <v>35</v>
      </c>
      <c r="BE135" s="911" t="s">
        <v>35</v>
      </c>
      <c r="BF135" s="911" t="s">
        <v>35</v>
      </c>
      <c r="BG135" s="916" t="s">
        <v>35</v>
      </c>
      <c r="BH135" s="907" t="s">
        <v>35</v>
      </c>
      <c r="BI135" s="911" t="s">
        <v>35</v>
      </c>
      <c r="BJ135" s="911" t="s">
        <v>35</v>
      </c>
      <c r="BK135" s="911" t="s">
        <v>35</v>
      </c>
      <c r="BL135" s="916" t="s">
        <v>35</v>
      </c>
      <c r="BM135" s="907" t="s">
        <v>35</v>
      </c>
      <c r="BN135" s="911" t="s">
        <v>35</v>
      </c>
      <c r="BO135" s="911" t="s">
        <v>35</v>
      </c>
      <c r="BP135" s="911" t="s">
        <v>35</v>
      </c>
      <c r="BQ135" s="916" t="s">
        <v>35</v>
      </c>
      <c r="BR135" s="907" t="s">
        <v>35</v>
      </c>
      <c r="BS135" s="911" t="s">
        <v>35</v>
      </c>
      <c r="BT135" s="911" t="s">
        <v>35</v>
      </c>
      <c r="BU135" s="911" t="s">
        <v>35</v>
      </c>
      <c r="BV135" s="911" t="s">
        <v>35</v>
      </c>
      <c r="BW135" s="911" t="s">
        <v>35</v>
      </c>
      <c r="BX135" s="911" t="s">
        <v>35</v>
      </c>
      <c r="BY135" s="922" t="s">
        <v>35</v>
      </c>
      <c r="BZ135" s="922" t="s">
        <v>35</v>
      </c>
      <c r="CA135" s="922" t="s">
        <v>35</v>
      </c>
      <c r="CB135" s="968"/>
      <c r="CC135" s="968"/>
      <c r="CD135" s="968"/>
      <c r="CE135" s="968"/>
      <c r="CF135" s="968"/>
      <c r="CG135" s="968"/>
      <c r="CH135" s="968"/>
      <c r="CI135" s="968"/>
      <c r="CJ135" s="968"/>
      <c r="CK135" s="968"/>
      <c r="CL135" s="968"/>
      <c r="CM135" s="968"/>
      <c r="CN135" s="968"/>
      <c r="CO135" s="968"/>
      <c r="CP135" s="968"/>
      <c r="CQ135" s="968"/>
      <c r="CR135" s="968"/>
      <c r="CS135" s="968"/>
      <c r="CT135" s="968"/>
      <c r="CU135" s="968"/>
      <c r="CV135" s="968"/>
      <c r="CW135" s="968"/>
      <c r="CX135" s="968"/>
      <c r="CY135" s="968"/>
      <c r="CZ135" s="968"/>
    </row>
    <row r="136" s="138" customFormat="true" ht="15" customHeight="true" x14ac:dyDescent="0.2">
      <c r="A136" s="1147"/>
      <c r="B136" s="209" t="s">
        <v>43</v>
      </c>
      <c r="C136" s="841">
        <v>0.30948649585715837</v>
      </c>
      <c r="D136" s="842">
        <v>0.9883612267313564</v>
      </c>
      <c r="E136" s="842">
        <v>1.7154498973695593</v>
      </c>
      <c r="F136" s="842">
        <v>9.2487463450696588</v>
      </c>
      <c r="G136" s="843">
        <v>11.653305290705738</v>
      </c>
      <c r="H136" s="844">
        <v>12.386379329490284</v>
      </c>
      <c r="I136" s="842">
        <v>10.083879385652978</v>
      </c>
      <c r="J136" s="842">
        <v>9.4066732225719214</v>
      </c>
      <c r="K136" s="842">
        <v>12.188850934866164</v>
      </c>
      <c r="L136" s="845">
        <v>13.216569911074059</v>
      </c>
      <c r="M136" s="841">
        <v>0.10524474771921866</v>
      </c>
      <c r="N136" s="842">
        <v>0.72488725412671717</v>
      </c>
      <c r="O136" s="842">
        <v>1.124366186710257</v>
      </c>
      <c r="P136" s="842">
        <v>1.1531366309907265</v>
      </c>
      <c r="Q136" s="843">
        <v>6.1966461308845551</v>
      </c>
      <c r="R136" s="844">
        <v>3.0222915012986098</v>
      </c>
      <c r="S136" s="842">
        <v>14.143685546244889</v>
      </c>
      <c r="T136" s="842">
        <v>1.194832053893828</v>
      </c>
      <c r="U136" s="842">
        <v>2.1803588797334408</v>
      </c>
      <c r="V136" s="842">
        <v>4.9970041184502483</v>
      </c>
      <c r="W136" s="842">
        <v>9.4595798105356934</v>
      </c>
      <c r="X136" s="842">
        <v>1.2829662350452582</v>
      </c>
      <c r="Y136" s="842">
        <v>1.6248810371558204</v>
      </c>
      <c r="Z136" s="842">
        <v>2.5998750672510011</v>
      </c>
      <c r="AA136" s="845">
        <v>1.9721330519432989</v>
      </c>
      <c r="AB136" s="276"/>
      <c r="AC136" s="276"/>
      <c r="AD136" s="276"/>
      <c r="AE136" s="276"/>
      <c r="AF136" s="276"/>
      <c r="AG136" s="276"/>
      <c r="AH136" s="276"/>
      <c r="AI136" s="276"/>
      <c r="AJ136" s="276"/>
      <c r="AK136" s="276"/>
      <c r="AL136" s="276"/>
      <c r="AM136" s="276"/>
      <c r="AN136" s="276"/>
      <c r="AO136" s="276"/>
      <c r="AP136" s="276"/>
      <c r="AQ136" s="276"/>
      <c r="AR136" s="276"/>
      <c r="AS136" s="276"/>
      <c r="AT136" s="276"/>
      <c r="AU136" s="276"/>
      <c r="AV136" s="276"/>
      <c r="AW136" s="276"/>
      <c r="AX136" s="276"/>
      <c r="AY136" s="276"/>
      <c r="AZ136" s="3"/>
      <c r="BA136" s="1165"/>
      <c r="BB136" s="262" t="s">
        <v>43</v>
      </c>
      <c r="BC136" s="908" t="s">
        <v>35</v>
      </c>
      <c r="BD136" s="912" t="s">
        <v>35</v>
      </c>
      <c r="BE136" s="912" t="s">
        <v>35</v>
      </c>
      <c r="BF136" s="912" t="s">
        <v>35</v>
      </c>
      <c r="BG136" s="917" t="s">
        <v>35</v>
      </c>
      <c r="BH136" s="908" t="s">
        <v>35</v>
      </c>
      <c r="BI136" s="912" t="s">
        <v>35</v>
      </c>
      <c r="BJ136" s="912" t="s">
        <v>35</v>
      </c>
      <c r="BK136" s="912" t="s">
        <v>35</v>
      </c>
      <c r="BL136" s="917" t="s">
        <v>35</v>
      </c>
      <c r="BM136" s="908" t="s">
        <v>35</v>
      </c>
      <c r="BN136" s="912" t="s">
        <v>35</v>
      </c>
      <c r="BO136" s="912" t="s">
        <v>35</v>
      </c>
      <c r="BP136" s="912" t="s">
        <v>35</v>
      </c>
      <c r="BQ136" s="917" t="s">
        <v>35</v>
      </c>
      <c r="BR136" s="908" t="s">
        <v>35</v>
      </c>
      <c r="BS136" s="912" t="s">
        <v>35</v>
      </c>
      <c r="BT136" s="912" t="s">
        <v>35</v>
      </c>
      <c r="BU136" s="912" t="s">
        <v>35</v>
      </c>
      <c r="BV136" s="912" t="s">
        <v>35</v>
      </c>
      <c r="BW136" s="912" t="s">
        <v>35</v>
      </c>
      <c r="BX136" s="912" t="s">
        <v>35</v>
      </c>
      <c r="BY136" s="923" t="s">
        <v>35</v>
      </c>
      <c r="BZ136" s="923" t="s">
        <v>35</v>
      </c>
      <c r="CA136" s="923" t="s">
        <v>35</v>
      </c>
      <c r="CB136" s="968"/>
      <c r="CC136" s="968"/>
      <c r="CD136" s="968"/>
      <c r="CE136" s="968"/>
      <c r="CF136" s="968"/>
      <c r="CG136" s="968"/>
      <c r="CH136" s="968"/>
      <c r="CI136" s="968"/>
      <c r="CJ136" s="968"/>
      <c r="CK136" s="968"/>
      <c r="CL136" s="968"/>
      <c r="CM136" s="968"/>
      <c r="CN136" s="968"/>
      <c r="CO136" s="968"/>
      <c r="CP136" s="968"/>
      <c r="CQ136" s="968"/>
      <c r="CR136" s="968"/>
      <c r="CS136" s="968"/>
      <c r="CT136" s="968"/>
      <c r="CU136" s="968"/>
      <c r="CV136" s="968"/>
      <c r="CW136" s="968"/>
      <c r="CX136" s="968"/>
      <c r="CY136" s="968"/>
      <c r="CZ136" s="968"/>
    </row>
    <row r="137" s="138" customFormat="true" ht="15" customHeight="true" x14ac:dyDescent="0.2">
      <c r="A137" s="1147"/>
      <c r="B137" s="209" t="s">
        <v>42</v>
      </c>
      <c r="C137" s="841">
        <v>24.033811299558565</v>
      </c>
      <c r="D137" s="842">
        <v>45.493243185966897</v>
      </c>
      <c r="E137" s="842">
        <v>63.720243755309724</v>
      </c>
      <c r="F137" s="842">
        <v>42.025307476998989</v>
      </c>
      <c r="G137" s="843">
        <v>4.8968315519841399</v>
      </c>
      <c r="H137" s="844">
        <v>20.653346510267369</v>
      </c>
      <c r="I137" s="842">
        <v>10.601864962844006</v>
      </c>
      <c r="J137" s="842">
        <v>4.298006999580819</v>
      </c>
      <c r="K137" s="842">
        <v>3.3676042306410157</v>
      </c>
      <c r="L137" s="845">
        <v>4.7633113847913879</v>
      </c>
      <c r="M137" s="841">
        <v>21.80995805628552</v>
      </c>
      <c r="N137" s="842">
        <v>34.372198787804884</v>
      </c>
      <c r="O137" s="842">
        <v>50.476390243826962</v>
      </c>
      <c r="P137" s="842">
        <v>63.666430115303029</v>
      </c>
      <c r="Q137" s="843">
        <v>69.590061954507703</v>
      </c>
      <c r="R137" s="844">
        <v>0.90646761582522073</v>
      </c>
      <c r="S137" s="842">
        <v>7.6746496816184218</v>
      </c>
      <c r="T137" s="842">
        <v>54.856466899777232</v>
      </c>
      <c r="U137" s="842">
        <v>46.850027338902962</v>
      </c>
      <c r="V137" s="842">
        <v>54.528686448023123</v>
      </c>
      <c r="W137" s="842">
        <v>34.648242329531996</v>
      </c>
      <c r="X137" s="842">
        <v>33.726031252199647</v>
      </c>
      <c r="Y137" s="842">
        <v>27.718732279167561</v>
      </c>
      <c r="Z137" s="842">
        <v>46.394277015909744</v>
      </c>
      <c r="AA137" s="845">
        <v>38.944708153463452</v>
      </c>
      <c r="AB137" s="276"/>
      <c r="AC137" s="276"/>
      <c r="AD137" s="276"/>
      <c r="AE137" s="276"/>
      <c r="AF137" s="276"/>
      <c r="AG137" s="276"/>
      <c r="AH137" s="276"/>
      <c r="AI137" s="276"/>
      <c r="AJ137" s="276"/>
      <c r="AK137" s="276"/>
      <c r="AL137" s="276"/>
      <c r="AM137" s="276"/>
      <c r="AN137" s="276"/>
      <c r="AO137" s="276"/>
      <c r="AP137" s="276"/>
      <c r="AQ137" s="276"/>
      <c r="AR137" s="276"/>
      <c r="AS137" s="276"/>
      <c r="AT137" s="276"/>
      <c r="AU137" s="276"/>
      <c r="AV137" s="276"/>
      <c r="AW137" s="276"/>
      <c r="AX137" s="276"/>
      <c r="AY137" s="276"/>
      <c r="AZ137" s="3"/>
      <c r="BA137" s="1165"/>
      <c r="BB137" s="262" t="s">
        <v>42</v>
      </c>
      <c r="BC137" s="908" t="s">
        <v>35</v>
      </c>
      <c r="BD137" s="912" t="s">
        <v>35</v>
      </c>
      <c r="BE137" s="912" t="s">
        <v>35</v>
      </c>
      <c r="BF137" s="912" t="s">
        <v>35</v>
      </c>
      <c r="BG137" s="917" t="s">
        <v>35</v>
      </c>
      <c r="BH137" s="908" t="s">
        <v>35</v>
      </c>
      <c r="BI137" s="912" t="s">
        <v>35</v>
      </c>
      <c r="BJ137" s="912" t="s">
        <v>35</v>
      </c>
      <c r="BK137" s="912" t="s">
        <v>35</v>
      </c>
      <c r="BL137" s="917" t="s">
        <v>35</v>
      </c>
      <c r="BM137" s="908" t="s">
        <v>35</v>
      </c>
      <c r="BN137" s="912" t="s">
        <v>35</v>
      </c>
      <c r="BO137" s="912" t="s">
        <v>35</v>
      </c>
      <c r="BP137" s="912" t="s">
        <v>35</v>
      </c>
      <c r="BQ137" s="917" t="s">
        <v>35</v>
      </c>
      <c r="BR137" s="908" t="s">
        <v>35</v>
      </c>
      <c r="BS137" s="912" t="s">
        <v>35</v>
      </c>
      <c r="BT137" s="912" t="s">
        <v>35</v>
      </c>
      <c r="BU137" s="912" t="s">
        <v>35</v>
      </c>
      <c r="BV137" s="912" t="s">
        <v>35</v>
      </c>
      <c r="BW137" s="912" t="s">
        <v>35</v>
      </c>
      <c r="BX137" s="912" t="s">
        <v>35</v>
      </c>
      <c r="BY137" s="923" t="s">
        <v>35</v>
      </c>
      <c r="BZ137" s="923" t="s">
        <v>35</v>
      </c>
      <c r="CA137" s="923" t="s">
        <v>35</v>
      </c>
      <c r="CB137" s="968"/>
      <c r="CC137" s="968"/>
      <c r="CD137" s="968"/>
      <c r="CE137" s="968"/>
      <c r="CF137" s="968"/>
      <c r="CG137" s="968"/>
      <c r="CH137" s="968"/>
      <c r="CI137" s="968"/>
      <c r="CJ137" s="968"/>
      <c r="CK137" s="968"/>
      <c r="CL137" s="968"/>
      <c r="CM137" s="968"/>
      <c r="CN137" s="968"/>
      <c r="CO137" s="968"/>
      <c r="CP137" s="968"/>
      <c r="CQ137" s="968"/>
      <c r="CR137" s="968"/>
      <c r="CS137" s="968"/>
      <c r="CT137" s="968"/>
      <c r="CU137" s="968"/>
      <c r="CV137" s="968"/>
      <c r="CW137" s="968"/>
      <c r="CX137" s="968"/>
      <c r="CY137" s="968"/>
      <c r="CZ137" s="968"/>
    </row>
    <row r="138" s="138" customFormat="true" ht="15" customHeight="true" x14ac:dyDescent="0.2">
      <c r="A138" s="1147"/>
      <c r="B138" s="209" t="s">
        <v>41</v>
      </c>
      <c r="C138" s="841">
        <v>18.890549813069097</v>
      </c>
      <c r="D138" s="842">
        <v>16.300353295419356</v>
      </c>
      <c r="E138" s="842">
        <v>12.733924696817242</v>
      </c>
      <c r="F138" s="842">
        <v>6.2595026311480559</v>
      </c>
      <c r="G138" s="843">
        <v>2.3692590170860144</v>
      </c>
      <c r="H138" s="844">
        <v>9.4060712348345614</v>
      </c>
      <c r="I138" s="842">
        <v>3.8321397063830358</v>
      </c>
      <c r="J138" s="842">
        <v>1.5579972654997032</v>
      </c>
      <c r="K138" s="842">
        <v>1.8747339942251893</v>
      </c>
      <c r="L138" s="845">
        <v>2.1807329453283302</v>
      </c>
      <c r="M138" s="841">
        <v>17.932064811690822</v>
      </c>
      <c r="N138" s="842">
        <v>19.394581204810891</v>
      </c>
      <c r="O138" s="842">
        <v>15.023703062416704</v>
      </c>
      <c r="P138" s="842">
        <v>13.792443074646293</v>
      </c>
      <c r="Q138" s="843">
        <v>6.9213993174745765</v>
      </c>
      <c r="R138" s="844">
        <v>0.95760712898565647</v>
      </c>
      <c r="S138" s="842">
        <v>3.3038666446072167</v>
      </c>
      <c r="T138" s="842">
        <v>17.21494250877814</v>
      </c>
      <c r="U138" s="842">
        <v>27.217643012032074</v>
      </c>
      <c r="V138" s="842">
        <v>10.001076846485372</v>
      </c>
      <c r="W138" s="842">
        <v>14.35465123522977</v>
      </c>
      <c r="X138" s="842">
        <v>4.7628249536770983</v>
      </c>
      <c r="Y138" s="842">
        <v>2.5717129256769229</v>
      </c>
      <c r="Z138" s="842">
        <v>8.5415546667973121</v>
      </c>
      <c r="AA138" s="845">
        <v>14.321875494529277</v>
      </c>
      <c r="AB138" s="276"/>
      <c r="AC138" s="276"/>
      <c r="AD138" s="276"/>
      <c r="AE138" s="276"/>
      <c r="AF138" s="276"/>
      <c r="AG138" s="276"/>
      <c r="AH138" s="276"/>
      <c r="AI138" s="276"/>
      <c r="AJ138" s="276"/>
      <c r="AK138" s="276"/>
      <c r="AL138" s="276"/>
      <c r="AM138" s="276"/>
      <c r="AN138" s="276"/>
      <c r="AO138" s="276"/>
      <c r="AP138" s="276"/>
      <c r="AQ138" s="276"/>
      <c r="AR138" s="276"/>
      <c r="AS138" s="276"/>
      <c r="AT138" s="276"/>
      <c r="AU138" s="276"/>
      <c r="AV138" s="276"/>
      <c r="AW138" s="276"/>
      <c r="AX138" s="276"/>
      <c r="AY138" s="276"/>
      <c r="AZ138" s="3"/>
      <c r="BA138" s="1165"/>
      <c r="BB138" s="262" t="s">
        <v>41</v>
      </c>
      <c r="BC138" s="908" t="s">
        <v>35</v>
      </c>
      <c r="BD138" s="912" t="s">
        <v>35</v>
      </c>
      <c r="BE138" s="912" t="s">
        <v>35</v>
      </c>
      <c r="BF138" s="912" t="s">
        <v>35</v>
      </c>
      <c r="BG138" s="917" t="s">
        <v>35</v>
      </c>
      <c r="BH138" s="908" t="s">
        <v>35</v>
      </c>
      <c r="BI138" s="912" t="s">
        <v>35</v>
      </c>
      <c r="BJ138" s="912" t="s">
        <v>35</v>
      </c>
      <c r="BK138" s="912" t="s">
        <v>35</v>
      </c>
      <c r="BL138" s="917" t="s">
        <v>35</v>
      </c>
      <c r="BM138" s="908" t="s">
        <v>35</v>
      </c>
      <c r="BN138" s="912" t="s">
        <v>35</v>
      </c>
      <c r="BO138" s="912" t="s">
        <v>35</v>
      </c>
      <c r="BP138" s="912" t="s">
        <v>35</v>
      </c>
      <c r="BQ138" s="917" t="s">
        <v>35</v>
      </c>
      <c r="BR138" s="908" t="s">
        <v>35</v>
      </c>
      <c r="BS138" s="912" t="s">
        <v>35</v>
      </c>
      <c r="BT138" s="912" t="s">
        <v>35</v>
      </c>
      <c r="BU138" s="912" t="s">
        <v>35</v>
      </c>
      <c r="BV138" s="912" t="s">
        <v>35</v>
      </c>
      <c r="BW138" s="912" t="s">
        <v>35</v>
      </c>
      <c r="BX138" s="912" t="s">
        <v>35</v>
      </c>
      <c r="BY138" s="923" t="s">
        <v>35</v>
      </c>
      <c r="BZ138" s="923" t="s">
        <v>35</v>
      </c>
      <c r="CA138" s="923" t="s">
        <v>35</v>
      </c>
      <c r="CB138" s="968"/>
      <c r="CC138" s="968"/>
      <c r="CD138" s="968"/>
      <c r="CE138" s="968"/>
      <c r="CF138" s="968"/>
      <c r="CG138" s="968"/>
      <c r="CH138" s="968"/>
      <c r="CI138" s="968"/>
      <c r="CJ138" s="968"/>
      <c r="CK138" s="968"/>
      <c r="CL138" s="968"/>
      <c r="CM138" s="968"/>
      <c r="CN138" s="968"/>
      <c r="CO138" s="968"/>
      <c r="CP138" s="968"/>
      <c r="CQ138" s="968"/>
      <c r="CR138" s="968"/>
      <c r="CS138" s="968"/>
      <c r="CT138" s="968"/>
      <c r="CU138" s="968"/>
      <c r="CV138" s="968"/>
      <c r="CW138" s="968"/>
      <c r="CX138" s="968"/>
      <c r="CY138" s="968"/>
      <c r="CZ138" s="968"/>
    </row>
    <row r="139" s="138" customFormat="true" ht="15" customHeight="true" x14ac:dyDescent="0.2">
      <c r="A139" s="1147"/>
      <c r="B139" s="209" t="s">
        <v>19</v>
      </c>
      <c r="C139" s="841">
        <v>56.766152391515469</v>
      </c>
      <c r="D139" s="842">
        <v>37.156226591562991</v>
      </c>
      <c r="E139" s="842">
        <v>21.04876101809764</v>
      </c>
      <c r="F139" s="842">
        <v>4.7969077062382537</v>
      </c>
      <c r="G139" s="843">
        <v>0.15846474714000736</v>
      </c>
      <c r="H139" s="844">
        <v>2.316451030730029</v>
      </c>
      <c r="I139" s="842">
        <v>0.10512204797699792</v>
      </c>
      <c r="J139" s="842">
        <v>8.8742504798185559E-2</v>
      </c>
      <c r="K139" s="842">
        <v>0.33274413609842957</v>
      </c>
      <c r="L139" s="845">
        <v>6.5829842468244734E-2</v>
      </c>
      <c r="M139" s="841">
        <v>60.152732384304549</v>
      </c>
      <c r="N139" s="842">
        <v>45.508332753257349</v>
      </c>
      <c r="O139" s="842">
        <v>33.286771886547903</v>
      </c>
      <c r="P139" s="842">
        <v>21.186918921584116</v>
      </c>
      <c r="Q139" s="843">
        <v>11.039181345057658</v>
      </c>
      <c r="R139" s="844">
        <v>0.14979484718996319</v>
      </c>
      <c r="S139" s="842">
        <v>3.1933933143120388E-2</v>
      </c>
      <c r="T139" s="842">
        <v>17.127894109557324</v>
      </c>
      <c r="U139" s="842">
        <v>19.997118362345674</v>
      </c>
      <c r="V139" s="842">
        <v>22.196949593882032</v>
      </c>
      <c r="W139" s="842">
        <v>29.318236241030775</v>
      </c>
      <c r="X139" s="842">
        <v>44.856325249151524</v>
      </c>
      <c r="Y139" s="842">
        <v>60.743939647436797</v>
      </c>
      <c r="Z139" s="842">
        <v>34.932181569179917</v>
      </c>
      <c r="AA139" s="845">
        <v>27.239362649842384</v>
      </c>
      <c r="AB139" s="276"/>
      <c r="AC139" s="276"/>
      <c r="AD139" s="276"/>
      <c r="AE139" s="276"/>
      <c r="AF139" s="276"/>
      <c r="AG139" s="276"/>
      <c r="AH139" s="276"/>
      <c r="AI139" s="276"/>
      <c r="AJ139" s="276"/>
      <c r="AK139" s="276"/>
      <c r="AL139" s="276"/>
      <c r="AM139" s="276"/>
      <c r="AN139" s="276"/>
      <c r="AO139" s="276"/>
      <c r="AP139" s="276"/>
      <c r="AQ139" s="276"/>
      <c r="AR139" s="276"/>
      <c r="AS139" s="276"/>
      <c r="AT139" s="276"/>
      <c r="AU139" s="276"/>
      <c r="AV139" s="276"/>
      <c r="AW139" s="276"/>
      <c r="AX139" s="276"/>
      <c r="AY139" s="276"/>
      <c r="AZ139" s="3"/>
      <c r="BA139" s="1165"/>
      <c r="BB139" s="262" t="s">
        <v>19</v>
      </c>
      <c r="BC139" s="908" t="s">
        <v>35</v>
      </c>
      <c r="BD139" s="912" t="s">
        <v>35</v>
      </c>
      <c r="BE139" s="912" t="s">
        <v>35</v>
      </c>
      <c r="BF139" s="912" t="s">
        <v>35</v>
      </c>
      <c r="BG139" s="917" t="s">
        <v>35</v>
      </c>
      <c r="BH139" s="908" t="s">
        <v>35</v>
      </c>
      <c r="BI139" s="912" t="s">
        <v>35</v>
      </c>
      <c r="BJ139" s="912" t="s">
        <v>35</v>
      </c>
      <c r="BK139" s="912" t="s">
        <v>35</v>
      </c>
      <c r="BL139" s="917" t="s">
        <v>35</v>
      </c>
      <c r="BM139" s="908" t="s">
        <v>35</v>
      </c>
      <c r="BN139" s="912" t="s">
        <v>35</v>
      </c>
      <c r="BO139" s="912" t="s">
        <v>35</v>
      </c>
      <c r="BP139" s="912" t="s">
        <v>35</v>
      </c>
      <c r="BQ139" s="917" t="s">
        <v>35</v>
      </c>
      <c r="BR139" s="908" t="s">
        <v>35</v>
      </c>
      <c r="BS139" s="912" t="s">
        <v>35</v>
      </c>
      <c r="BT139" s="912" t="s">
        <v>35</v>
      </c>
      <c r="BU139" s="912" t="s">
        <v>35</v>
      </c>
      <c r="BV139" s="912" t="s">
        <v>35</v>
      </c>
      <c r="BW139" s="912" t="s">
        <v>35</v>
      </c>
      <c r="BX139" s="912" t="s">
        <v>35</v>
      </c>
      <c r="BY139" s="923" t="s">
        <v>35</v>
      </c>
      <c r="BZ139" s="923" t="s">
        <v>35</v>
      </c>
      <c r="CA139" s="923" t="s">
        <v>35</v>
      </c>
      <c r="CB139" s="968"/>
      <c r="CC139" s="968"/>
      <c r="CD139" s="968"/>
      <c r="CE139" s="968"/>
      <c r="CF139" s="968"/>
      <c r="CG139" s="968"/>
      <c r="CH139" s="968"/>
      <c r="CI139" s="968"/>
      <c r="CJ139" s="968"/>
      <c r="CK139" s="968"/>
      <c r="CL139" s="968"/>
      <c r="CM139" s="968"/>
      <c r="CN139" s="968"/>
      <c r="CO139" s="968"/>
      <c r="CP139" s="968"/>
      <c r="CQ139" s="968"/>
      <c r="CR139" s="968"/>
      <c r="CS139" s="968"/>
      <c r="CT139" s="968"/>
      <c r="CU139" s="968"/>
      <c r="CV139" s="968"/>
      <c r="CW139" s="968"/>
      <c r="CX139" s="968"/>
      <c r="CY139" s="968"/>
      <c r="CZ139" s="968"/>
    </row>
    <row r="140" s="133" customFormat="true" ht="15" customHeight="true" x14ac:dyDescent="0.2">
      <c r="A140" s="1147" t="s">
        <v>107</v>
      </c>
      <c r="B140" s="209" t="s">
        <v>64</v>
      </c>
      <c r="C140" s="892" t="s">
        <v>35</v>
      </c>
      <c r="D140" s="895" t="s">
        <v>35</v>
      </c>
      <c r="E140" s="895" t="s">
        <v>35</v>
      </c>
      <c r="F140" s="895" t="s">
        <v>35</v>
      </c>
      <c r="G140" s="898" t="s">
        <v>35</v>
      </c>
      <c r="H140" s="901" t="s">
        <v>35</v>
      </c>
      <c r="I140" s="895" t="s">
        <v>35</v>
      </c>
      <c r="J140" s="895" t="s">
        <v>35</v>
      </c>
      <c r="K140" s="895" t="s">
        <v>35</v>
      </c>
      <c r="L140" s="904" t="s">
        <v>35</v>
      </c>
      <c r="M140" s="892" t="s">
        <v>35</v>
      </c>
      <c r="N140" s="895" t="s">
        <v>35</v>
      </c>
      <c r="O140" s="895" t="s">
        <v>35</v>
      </c>
      <c r="P140" s="895" t="s">
        <v>35</v>
      </c>
      <c r="Q140" s="898" t="s">
        <v>35</v>
      </c>
      <c r="R140" s="901" t="s">
        <v>35</v>
      </c>
      <c r="S140" s="895" t="s">
        <v>35</v>
      </c>
      <c r="T140" s="895" t="s">
        <v>35</v>
      </c>
      <c r="U140" s="895" t="s">
        <v>35</v>
      </c>
      <c r="V140" s="895" t="s">
        <v>35</v>
      </c>
      <c r="W140" s="895" t="s">
        <v>35</v>
      </c>
      <c r="X140" s="895" t="s">
        <v>35</v>
      </c>
      <c r="Y140" s="895" t="s">
        <v>35</v>
      </c>
      <c r="Z140" s="895" t="s">
        <v>35</v>
      </c>
      <c r="AA140" s="904" t="s">
        <v>35</v>
      </c>
      <c r="AB140" s="966"/>
      <c r="AC140" s="966"/>
      <c r="AD140" s="966"/>
      <c r="AE140" s="966"/>
      <c r="AF140" s="966"/>
      <c r="AG140" s="966"/>
      <c r="AH140" s="966"/>
      <c r="AI140" s="966"/>
      <c r="AJ140" s="966"/>
      <c r="AK140" s="966"/>
      <c r="AL140" s="966"/>
      <c r="AM140" s="966"/>
      <c r="AN140" s="966"/>
      <c r="AO140" s="966"/>
      <c r="AP140" s="966"/>
      <c r="AQ140" s="966"/>
      <c r="AR140" s="966"/>
      <c r="AS140" s="966"/>
      <c r="AT140" s="966"/>
      <c r="AU140" s="966"/>
      <c r="AV140" s="966"/>
      <c r="AW140" s="966"/>
      <c r="AX140" s="966"/>
      <c r="AY140" s="966"/>
      <c r="AZ140" s="172"/>
      <c r="BA140" s="1165" t="s">
        <v>107</v>
      </c>
      <c r="BB140" s="262" t="s">
        <v>64</v>
      </c>
      <c r="BC140" s="908" t="s">
        <v>35</v>
      </c>
      <c r="BD140" s="912" t="s">
        <v>35</v>
      </c>
      <c r="BE140" s="912" t="s">
        <v>35</v>
      </c>
      <c r="BF140" s="912" t="s">
        <v>35</v>
      </c>
      <c r="BG140" s="917" t="s">
        <v>35</v>
      </c>
      <c r="BH140" s="908" t="s">
        <v>35</v>
      </c>
      <c r="BI140" s="912" t="s">
        <v>35</v>
      </c>
      <c r="BJ140" s="912" t="s">
        <v>35</v>
      </c>
      <c r="BK140" s="912" t="s">
        <v>35</v>
      </c>
      <c r="BL140" s="917" t="s">
        <v>35</v>
      </c>
      <c r="BM140" s="908" t="s">
        <v>35</v>
      </c>
      <c r="BN140" s="912" t="s">
        <v>35</v>
      </c>
      <c r="BO140" s="912" t="s">
        <v>35</v>
      </c>
      <c r="BP140" s="912" t="s">
        <v>35</v>
      </c>
      <c r="BQ140" s="917" t="s">
        <v>35</v>
      </c>
      <c r="BR140" s="908" t="s">
        <v>35</v>
      </c>
      <c r="BS140" s="912" t="s">
        <v>35</v>
      </c>
      <c r="BT140" s="912" t="s">
        <v>35</v>
      </c>
      <c r="BU140" s="912" t="s">
        <v>35</v>
      </c>
      <c r="BV140" s="912" t="s">
        <v>35</v>
      </c>
      <c r="BW140" s="912" t="s">
        <v>35</v>
      </c>
      <c r="BX140" s="912" t="s">
        <v>35</v>
      </c>
      <c r="BY140" s="923" t="s">
        <v>35</v>
      </c>
      <c r="BZ140" s="923" t="s">
        <v>35</v>
      </c>
      <c r="CA140" s="923" t="s">
        <v>35</v>
      </c>
      <c r="CB140" s="968"/>
      <c r="CC140" s="968"/>
      <c r="CD140" s="968"/>
      <c r="CE140" s="968"/>
      <c r="CF140" s="968"/>
      <c r="CG140" s="968"/>
      <c r="CH140" s="968"/>
      <c r="CI140" s="968"/>
      <c r="CJ140" s="968"/>
      <c r="CK140" s="968"/>
      <c r="CL140" s="968"/>
      <c r="CM140" s="968"/>
      <c r="CN140" s="968"/>
      <c r="CO140" s="968"/>
      <c r="CP140" s="968"/>
      <c r="CQ140" s="968"/>
      <c r="CR140" s="968"/>
      <c r="CS140" s="968"/>
      <c r="CT140" s="968"/>
      <c r="CU140" s="968"/>
      <c r="CV140" s="968"/>
      <c r="CW140" s="968"/>
      <c r="CX140" s="968"/>
      <c r="CY140" s="968"/>
      <c r="CZ140" s="968"/>
    </row>
    <row r="141" s="133" customFormat="true" ht="15" customHeight="true" x14ac:dyDescent="0.2">
      <c r="A141" s="1147"/>
      <c r="B141" s="209" t="s">
        <v>65</v>
      </c>
      <c r="C141" s="892" t="s">
        <v>35</v>
      </c>
      <c r="D141" s="895" t="s">
        <v>35</v>
      </c>
      <c r="E141" s="895" t="s">
        <v>35</v>
      </c>
      <c r="F141" s="895" t="s">
        <v>35</v>
      </c>
      <c r="G141" s="898" t="s">
        <v>35</v>
      </c>
      <c r="H141" s="901" t="s">
        <v>35</v>
      </c>
      <c r="I141" s="895" t="s">
        <v>35</v>
      </c>
      <c r="J141" s="895" t="s">
        <v>35</v>
      </c>
      <c r="K141" s="895" t="s">
        <v>35</v>
      </c>
      <c r="L141" s="904" t="s">
        <v>35</v>
      </c>
      <c r="M141" s="892" t="s">
        <v>35</v>
      </c>
      <c r="N141" s="895" t="s">
        <v>35</v>
      </c>
      <c r="O141" s="895" t="s">
        <v>35</v>
      </c>
      <c r="P141" s="895" t="s">
        <v>35</v>
      </c>
      <c r="Q141" s="898" t="s">
        <v>35</v>
      </c>
      <c r="R141" s="901" t="s">
        <v>35</v>
      </c>
      <c r="S141" s="895" t="s">
        <v>35</v>
      </c>
      <c r="T141" s="895" t="s">
        <v>35</v>
      </c>
      <c r="U141" s="895" t="s">
        <v>35</v>
      </c>
      <c r="V141" s="895" t="s">
        <v>35</v>
      </c>
      <c r="W141" s="895" t="s">
        <v>35</v>
      </c>
      <c r="X141" s="895" t="s">
        <v>35</v>
      </c>
      <c r="Y141" s="895" t="s">
        <v>35</v>
      </c>
      <c r="Z141" s="895" t="s">
        <v>35</v>
      </c>
      <c r="AA141" s="904" t="s">
        <v>35</v>
      </c>
      <c r="AB141" s="966"/>
      <c r="AC141" s="966"/>
      <c r="AD141" s="966"/>
      <c r="AE141" s="966"/>
      <c r="AF141" s="966"/>
      <c r="AG141" s="966"/>
      <c r="AH141" s="966"/>
      <c r="AI141" s="966"/>
      <c r="AJ141" s="966"/>
      <c r="AK141" s="966"/>
      <c r="AL141" s="966"/>
      <c r="AM141" s="966"/>
      <c r="AN141" s="966"/>
      <c r="AO141" s="966"/>
      <c r="AP141" s="966"/>
      <c r="AQ141" s="966"/>
      <c r="AR141" s="966"/>
      <c r="AS141" s="966"/>
      <c r="AT141" s="966"/>
      <c r="AU141" s="966"/>
      <c r="AV141" s="966"/>
      <c r="AW141" s="966"/>
      <c r="AX141" s="966"/>
      <c r="AY141" s="966"/>
      <c r="AZ141" s="172"/>
      <c r="BA141" s="1165"/>
      <c r="BB141" s="262" t="s">
        <v>65</v>
      </c>
      <c r="BC141" s="908" t="s">
        <v>35</v>
      </c>
      <c r="BD141" s="912" t="s">
        <v>35</v>
      </c>
      <c r="BE141" s="912" t="s">
        <v>35</v>
      </c>
      <c r="BF141" s="912" t="s">
        <v>35</v>
      </c>
      <c r="BG141" s="917" t="s">
        <v>35</v>
      </c>
      <c r="BH141" s="908" t="s">
        <v>35</v>
      </c>
      <c r="BI141" s="912" t="s">
        <v>35</v>
      </c>
      <c r="BJ141" s="912" t="s">
        <v>35</v>
      </c>
      <c r="BK141" s="912" t="s">
        <v>35</v>
      </c>
      <c r="BL141" s="917" t="s">
        <v>35</v>
      </c>
      <c r="BM141" s="908" t="s">
        <v>35</v>
      </c>
      <c r="BN141" s="912" t="s">
        <v>35</v>
      </c>
      <c r="BO141" s="912" t="s">
        <v>35</v>
      </c>
      <c r="BP141" s="912" t="s">
        <v>35</v>
      </c>
      <c r="BQ141" s="917" t="s">
        <v>35</v>
      </c>
      <c r="BR141" s="908" t="s">
        <v>35</v>
      </c>
      <c r="BS141" s="912" t="s">
        <v>35</v>
      </c>
      <c r="BT141" s="912" t="s">
        <v>35</v>
      </c>
      <c r="BU141" s="912" t="s">
        <v>35</v>
      </c>
      <c r="BV141" s="912" t="s">
        <v>35</v>
      </c>
      <c r="BW141" s="912" t="s">
        <v>35</v>
      </c>
      <c r="BX141" s="912" t="s">
        <v>35</v>
      </c>
      <c r="BY141" s="923" t="s">
        <v>35</v>
      </c>
      <c r="BZ141" s="923" t="s">
        <v>35</v>
      </c>
      <c r="CA141" s="923" t="s">
        <v>35</v>
      </c>
      <c r="CB141" s="968"/>
      <c r="CC141" s="968"/>
      <c r="CD141" s="968"/>
      <c r="CE141" s="968"/>
      <c r="CF141" s="968"/>
      <c r="CG141" s="968"/>
      <c r="CH141" s="968"/>
      <c r="CI141" s="968"/>
      <c r="CJ141" s="968"/>
      <c r="CK141" s="968"/>
      <c r="CL141" s="968"/>
      <c r="CM141" s="968"/>
      <c r="CN141" s="968"/>
      <c r="CO141" s="968"/>
      <c r="CP141" s="968"/>
      <c r="CQ141" s="968"/>
      <c r="CR141" s="968"/>
      <c r="CS141" s="968"/>
      <c r="CT141" s="968"/>
      <c r="CU141" s="968"/>
      <c r="CV141" s="968"/>
      <c r="CW141" s="968"/>
      <c r="CX141" s="968"/>
      <c r="CY141" s="968"/>
      <c r="CZ141" s="968"/>
    </row>
    <row r="142" s="133" customFormat="true" ht="15" customHeight="true" x14ac:dyDescent="0.2">
      <c r="A142" s="1147"/>
      <c r="B142" s="209" t="s">
        <v>66</v>
      </c>
      <c r="C142" s="892" t="s">
        <v>35</v>
      </c>
      <c r="D142" s="895" t="s">
        <v>35</v>
      </c>
      <c r="E142" s="895" t="s">
        <v>35</v>
      </c>
      <c r="F142" s="895" t="s">
        <v>35</v>
      </c>
      <c r="G142" s="898" t="s">
        <v>35</v>
      </c>
      <c r="H142" s="901" t="s">
        <v>35</v>
      </c>
      <c r="I142" s="895" t="s">
        <v>35</v>
      </c>
      <c r="J142" s="895" t="s">
        <v>35</v>
      </c>
      <c r="K142" s="895" t="s">
        <v>35</v>
      </c>
      <c r="L142" s="904" t="s">
        <v>35</v>
      </c>
      <c r="M142" s="892" t="s">
        <v>35</v>
      </c>
      <c r="N142" s="895" t="s">
        <v>35</v>
      </c>
      <c r="O142" s="895" t="s">
        <v>35</v>
      </c>
      <c r="P142" s="895" t="s">
        <v>35</v>
      </c>
      <c r="Q142" s="898" t="s">
        <v>35</v>
      </c>
      <c r="R142" s="901" t="s">
        <v>35</v>
      </c>
      <c r="S142" s="895" t="s">
        <v>35</v>
      </c>
      <c r="T142" s="895" t="s">
        <v>35</v>
      </c>
      <c r="U142" s="895" t="s">
        <v>35</v>
      </c>
      <c r="V142" s="895" t="s">
        <v>35</v>
      </c>
      <c r="W142" s="895" t="s">
        <v>35</v>
      </c>
      <c r="X142" s="895" t="s">
        <v>35</v>
      </c>
      <c r="Y142" s="895" t="s">
        <v>35</v>
      </c>
      <c r="Z142" s="895" t="s">
        <v>35</v>
      </c>
      <c r="AA142" s="904" t="s">
        <v>35</v>
      </c>
      <c r="AB142" s="966"/>
      <c r="AC142" s="966"/>
      <c r="AD142" s="966"/>
      <c r="AE142" s="966"/>
      <c r="AF142" s="966"/>
      <c r="AG142" s="966"/>
      <c r="AH142" s="966"/>
      <c r="AI142" s="966"/>
      <c r="AJ142" s="966"/>
      <c r="AK142" s="966"/>
      <c r="AL142" s="966"/>
      <c r="AM142" s="966"/>
      <c r="AN142" s="966"/>
      <c r="AO142" s="966"/>
      <c r="AP142" s="966"/>
      <c r="AQ142" s="966"/>
      <c r="AR142" s="966"/>
      <c r="AS142" s="966"/>
      <c r="AT142" s="966"/>
      <c r="AU142" s="966"/>
      <c r="AV142" s="966"/>
      <c r="AW142" s="966"/>
      <c r="AX142" s="966"/>
      <c r="AY142" s="966"/>
      <c r="AZ142" s="172"/>
      <c r="BA142" s="1165"/>
      <c r="BB142" s="262" t="s">
        <v>66</v>
      </c>
      <c r="BC142" s="908" t="s">
        <v>35</v>
      </c>
      <c r="BD142" s="912" t="s">
        <v>35</v>
      </c>
      <c r="BE142" s="912" t="s">
        <v>35</v>
      </c>
      <c r="BF142" s="912" t="s">
        <v>35</v>
      </c>
      <c r="BG142" s="917" t="s">
        <v>35</v>
      </c>
      <c r="BH142" s="908" t="s">
        <v>35</v>
      </c>
      <c r="BI142" s="912" t="s">
        <v>35</v>
      </c>
      <c r="BJ142" s="912" t="s">
        <v>35</v>
      </c>
      <c r="BK142" s="912" t="s">
        <v>35</v>
      </c>
      <c r="BL142" s="917" t="s">
        <v>35</v>
      </c>
      <c r="BM142" s="908" t="s">
        <v>35</v>
      </c>
      <c r="BN142" s="912" t="s">
        <v>35</v>
      </c>
      <c r="BO142" s="912" t="s">
        <v>35</v>
      </c>
      <c r="BP142" s="912" t="s">
        <v>35</v>
      </c>
      <c r="BQ142" s="917" t="s">
        <v>35</v>
      </c>
      <c r="BR142" s="908" t="s">
        <v>35</v>
      </c>
      <c r="BS142" s="912" t="s">
        <v>35</v>
      </c>
      <c r="BT142" s="912" t="s">
        <v>35</v>
      </c>
      <c r="BU142" s="912" t="s">
        <v>35</v>
      </c>
      <c r="BV142" s="912" t="s">
        <v>35</v>
      </c>
      <c r="BW142" s="912" t="s">
        <v>35</v>
      </c>
      <c r="BX142" s="912" t="s">
        <v>35</v>
      </c>
      <c r="BY142" s="923" t="s">
        <v>35</v>
      </c>
      <c r="BZ142" s="923" t="s">
        <v>35</v>
      </c>
      <c r="CA142" s="923" t="s">
        <v>35</v>
      </c>
      <c r="CB142" s="968"/>
      <c r="CC142" s="968"/>
      <c r="CD142" s="968"/>
      <c r="CE142" s="968"/>
      <c r="CF142" s="968"/>
      <c r="CG142" s="968"/>
      <c r="CH142" s="968"/>
      <c r="CI142" s="968"/>
      <c r="CJ142" s="968"/>
      <c r="CK142" s="968"/>
      <c r="CL142" s="968"/>
      <c r="CM142" s="968"/>
      <c r="CN142" s="968"/>
      <c r="CO142" s="968"/>
      <c r="CP142" s="968"/>
      <c r="CQ142" s="968"/>
      <c r="CR142" s="968"/>
      <c r="CS142" s="968"/>
      <c r="CT142" s="968"/>
      <c r="CU142" s="968"/>
      <c r="CV142" s="968"/>
      <c r="CW142" s="968"/>
      <c r="CX142" s="968"/>
      <c r="CY142" s="968"/>
      <c r="CZ142" s="968"/>
    </row>
    <row r="143" s="133" customFormat="true" ht="15" customHeight="true" x14ac:dyDescent="0.2">
      <c r="A143" s="1147"/>
      <c r="B143" s="209" t="s">
        <v>67</v>
      </c>
      <c r="C143" s="892" t="s">
        <v>35</v>
      </c>
      <c r="D143" s="895" t="s">
        <v>35</v>
      </c>
      <c r="E143" s="895" t="s">
        <v>35</v>
      </c>
      <c r="F143" s="895" t="s">
        <v>35</v>
      </c>
      <c r="G143" s="898" t="s">
        <v>35</v>
      </c>
      <c r="H143" s="901" t="s">
        <v>35</v>
      </c>
      <c r="I143" s="895" t="s">
        <v>35</v>
      </c>
      <c r="J143" s="895" t="s">
        <v>35</v>
      </c>
      <c r="K143" s="895" t="s">
        <v>35</v>
      </c>
      <c r="L143" s="904" t="s">
        <v>35</v>
      </c>
      <c r="M143" s="892" t="s">
        <v>35</v>
      </c>
      <c r="N143" s="895" t="s">
        <v>35</v>
      </c>
      <c r="O143" s="895" t="s">
        <v>35</v>
      </c>
      <c r="P143" s="895" t="s">
        <v>35</v>
      </c>
      <c r="Q143" s="898" t="s">
        <v>35</v>
      </c>
      <c r="R143" s="901" t="s">
        <v>35</v>
      </c>
      <c r="S143" s="895" t="s">
        <v>35</v>
      </c>
      <c r="T143" s="895" t="s">
        <v>35</v>
      </c>
      <c r="U143" s="895" t="s">
        <v>35</v>
      </c>
      <c r="V143" s="895" t="s">
        <v>35</v>
      </c>
      <c r="W143" s="895" t="s">
        <v>35</v>
      </c>
      <c r="X143" s="895" t="s">
        <v>35</v>
      </c>
      <c r="Y143" s="895" t="s">
        <v>35</v>
      </c>
      <c r="Z143" s="895" t="s">
        <v>35</v>
      </c>
      <c r="AA143" s="904" t="s">
        <v>35</v>
      </c>
      <c r="AB143" s="966"/>
      <c r="AC143" s="966"/>
      <c r="AD143" s="966"/>
      <c r="AE143" s="966"/>
      <c r="AF143" s="966"/>
      <c r="AG143" s="966"/>
      <c r="AH143" s="966"/>
      <c r="AI143" s="966"/>
      <c r="AJ143" s="966"/>
      <c r="AK143" s="966"/>
      <c r="AL143" s="966"/>
      <c r="AM143" s="966"/>
      <c r="AN143" s="966"/>
      <c r="AO143" s="966"/>
      <c r="AP143" s="966"/>
      <c r="AQ143" s="966"/>
      <c r="AR143" s="966"/>
      <c r="AS143" s="966"/>
      <c r="AT143" s="966"/>
      <c r="AU143" s="966"/>
      <c r="AV143" s="966"/>
      <c r="AW143" s="966"/>
      <c r="AX143" s="966"/>
      <c r="AY143" s="966"/>
      <c r="AZ143" s="172"/>
      <c r="BA143" s="1165"/>
      <c r="BB143" s="262" t="s">
        <v>67</v>
      </c>
      <c r="BC143" s="908" t="s">
        <v>35</v>
      </c>
      <c r="BD143" s="912" t="s">
        <v>35</v>
      </c>
      <c r="BE143" s="912" t="s">
        <v>35</v>
      </c>
      <c r="BF143" s="912" t="s">
        <v>35</v>
      </c>
      <c r="BG143" s="917" t="s">
        <v>35</v>
      </c>
      <c r="BH143" s="908" t="s">
        <v>35</v>
      </c>
      <c r="BI143" s="912" t="s">
        <v>35</v>
      </c>
      <c r="BJ143" s="912" t="s">
        <v>35</v>
      </c>
      <c r="BK143" s="912" t="s">
        <v>35</v>
      </c>
      <c r="BL143" s="917" t="s">
        <v>35</v>
      </c>
      <c r="BM143" s="908" t="s">
        <v>35</v>
      </c>
      <c r="BN143" s="912" t="s">
        <v>35</v>
      </c>
      <c r="BO143" s="912" t="s">
        <v>35</v>
      </c>
      <c r="BP143" s="912" t="s">
        <v>35</v>
      </c>
      <c r="BQ143" s="917" t="s">
        <v>35</v>
      </c>
      <c r="BR143" s="908" t="s">
        <v>35</v>
      </c>
      <c r="BS143" s="912" t="s">
        <v>35</v>
      </c>
      <c r="BT143" s="912" t="s">
        <v>35</v>
      </c>
      <c r="BU143" s="912" t="s">
        <v>35</v>
      </c>
      <c r="BV143" s="912" t="s">
        <v>35</v>
      </c>
      <c r="BW143" s="912" t="s">
        <v>35</v>
      </c>
      <c r="BX143" s="912" t="s">
        <v>35</v>
      </c>
      <c r="BY143" s="923" t="s">
        <v>35</v>
      </c>
      <c r="BZ143" s="923" t="s">
        <v>35</v>
      </c>
      <c r="CA143" s="923" t="s">
        <v>35</v>
      </c>
      <c r="CB143" s="968"/>
      <c r="CC143" s="968"/>
      <c r="CD143" s="968"/>
      <c r="CE143" s="968"/>
      <c r="CF143" s="968"/>
      <c r="CG143" s="968"/>
      <c r="CH143" s="968"/>
      <c r="CI143" s="968"/>
      <c r="CJ143" s="968"/>
      <c r="CK143" s="968"/>
      <c r="CL143" s="968"/>
      <c r="CM143" s="968"/>
      <c r="CN143" s="968"/>
      <c r="CO143" s="968"/>
      <c r="CP143" s="968"/>
      <c r="CQ143" s="968"/>
      <c r="CR143" s="968"/>
      <c r="CS143" s="968"/>
      <c r="CT143" s="968"/>
      <c r="CU143" s="968"/>
      <c r="CV143" s="968"/>
      <c r="CW143" s="968"/>
      <c r="CX143" s="968"/>
      <c r="CY143" s="968"/>
      <c r="CZ143" s="968"/>
    </row>
    <row r="144" s="133" customFormat="true" ht="15" customHeight="true" x14ac:dyDescent="0.2">
      <c r="A144" s="1147" t="s">
        <v>108</v>
      </c>
      <c r="B144" s="209" t="s">
        <v>64</v>
      </c>
      <c r="C144" s="892" t="s">
        <v>35</v>
      </c>
      <c r="D144" s="895" t="s">
        <v>35</v>
      </c>
      <c r="E144" s="895" t="s">
        <v>35</v>
      </c>
      <c r="F144" s="895" t="s">
        <v>35</v>
      </c>
      <c r="G144" s="898" t="s">
        <v>35</v>
      </c>
      <c r="H144" s="901" t="s">
        <v>35</v>
      </c>
      <c r="I144" s="895" t="s">
        <v>35</v>
      </c>
      <c r="J144" s="895" t="s">
        <v>35</v>
      </c>
      <c r="K144" s="895" t="s">
        <v>35</v>
      </c>
      <c r="L144" s="904" t="s">
        <v>35</v>
      </c>
      <c r="M144" s="892" t="s">
        <v>35</v>
      </c>
      <c r="N144" s="895" t="s">
        <v>35</v>
      </c>
      <c r="O144" s="895" t="s">
        <v>35</v>
      </c>
      <c r="P144" s="895" t="s">
        <v>35</v>
      </c>
      <c r="Q144" s="898" t="s">
        <v>35</v>
      </c>
      <c r="R144" s="901" t="s">
        <v>35</v>
      </c>
      <c r="S144" s="895" t="s">
        <v>35</v>
      </c>
      <c r="T144" s="895" t="s">
        <v>35</v>
      </c>
      <c r="U144" s="895" t="s">
        <v>35</v>
      </c>
      <c r="V144" s="895" t="s">
        <v>35</v>
      </c>
      <c r="W144" s="895" t="s">
        <v>35</v>
      </c>
      <c r="X144" s="895" t="s">
        <v>35</v>
      </c>
      <c r="Y144" s="895" t="s">
        <v>35</v>
      </c>
      <c r="Z144" s="895" t="s">
        <v>35</v>
      </c>
      <c r="AA144" s="904" t="s">
        <v>35</v>
      </c>
      <c r="AB144" s="966"/>
      <c r="AC144" s="966"/>
      <c r="AD144" s="966"/>
      <c r="AE144" s="966"/>
      <c r="AF144" s="966"/>
      <c r="AG144" s="966"/>
      <c r="AH144" s="966"/>
      <c r="AI144" s="966"/>
      <c r="AJ144" s="966"/>
      <c r="AK144" s="966"/>
      <c r="AL144" s="966"/>
      <c r="AM144" s="966"/>
      <c r="AN144" s="966"/>
      <c r="AO144" s="966"/>
      <c r="AP144" s="966"/>
      <c r="AQ144" s="966"/>
      <c r="AR144" s="966"/>
      <c r="AS144" s="966"/>
      <c r="AT144" s="966"/>
      <c r="AU144" s="966"/>
      <c r="AV144" s="966"/>
      <c r="AW144" s="966"/>
      <c r="AX144" s="966"/>
      <c r="AY144" s="966"/>
      <c r="AZ144" s="172"/>
      <c r="BA144" s="1165" t="s">
        <v>108</v>
      </c>
      <c r="BB144" s="262" t="s">
        <v>64</v>
      </c>
      <c r="BC144" s="908" t="s">
        <v>35</v>
      </c>
      <c r="BD144" s="912" t="s">
        <v>35</v>
      </c>
      <c r="BE144" s="912" t="s">
        <v>35</v>
      </c>
      <c r="BF144" s="912" t="s">
        <v>35</v>
      </c>
      <c r="BG144" s="917" t="s">
        <v>35</v>
      </c>
      <c r="BH144" s="908" t="s">
        <v>35</v>
      </c>
      <c r="BI144" s="912" t="s">
        <v>35</v>
      </c>
      <c r="BJ144" s="912" t="s">
        <v>35</v>
      </c>
      <c r="BK144" s="912" t="s">
        <v>35</v>
      </c>
      <c r="BL144" s="917" t="s">
        <v>35</v>
      </c>
      <c r="BM144" s="908" t="s">
        <v>35</v>
      </c>
      <c r="BN144" s="912" t="s">
        <v>35</v>
      </c>
      <c r="BO144" s="912" t="s">
        <v>35</v>
      </c>
      <c r="BP144" s="912" t="s">
        <v>35</v>
      </c>
      <c r="BQ144" s="917" t="s">
        <v>35</v>
      </c>
      <c r="BR144" s="908" t="s">
        <v>35</v>
      </c>
      <c r="BS144" s="912" t="s">
        <v>35</v>
      </c>
      <c r="BT144" s="912" t="s">
        <v>35</v>
      </c>
      <c r="BU144" s="912" t="s">
        <v>35</v>
      </c>
      <c r="BV144" s="912" t="s">
        <v>35</v>
      </c>
      <c r="BW144" s="912" t="s">
        <v>35</v>
      </c>
      <c r="BX144" s="912" t="s">
        <v>35</v>
      </c>
      <c r="BY144" s="923" t="s">
        <v>35</v>
      </c>
      <c r="BZ144" s="923" t="s">
        <v>35</v>
      </c>
      <c r="CA144" s="923" t="s">
        <v>35</v>
      </c>
      <c r="CB144" s="968"/>
      <c r="CC144" s="968"/>
      <c r="CD144" s="968"/>
      <c r="CE144" s="968"/>
      <c r="CF144" s="968"/>
      <c r="CG144" s="968"/>
      <c r="CH144" s="968"/>
      <c r="CI144" s="968"/>
      <c r="CJ144" s="968"/>
      <c r="CK144" s="968"/>
      <c r="CL144" s="968"/>
      <c r="CM144" s="968"/>
      <c r="CN144" s="968"/>
      <c r="CO144" s="968"/>
      <c r="CP144" s="968"/>
      <c r="CQ144" s="968"/>
      <c r="CR144" s="968"/>
      <c r="CS144" s="968"/>
      <c r="CT144" s="968"/>
      <c r="CU144" s="968"/>
      <c r="CV144" s="968"/>
      <c r="CW144" s="968"/>
      <c r="CX144" s="968"/>
      <c r="CY144" s="968"/>
      <c r="CZ144" s="968"/>
    </row>
    <row r="145" s="133" customFormat="true" ht="15" customHeight="true" x14ac:dyDescent="0.2">
      <c r="A145" s="1147"/>
      <c r="B145" s="209" t="s">
        <v>65</v>
      </c>
      <c r="C145" s="892" t="s">
        <v>35</v>
      </c>
      <c r="D145" s="895" t="s">
        <v>35</v>
      </c>
      <c r="E145" s="895" t="s">
        <v>35</v>
      </c>
      <c r="F145" s="895" t="s">
        <v>35</v>
      </c>
      <c r="G145" s="898" t="s">
        <v>35</v>
      </c>
      <c r="H145" s="901" t="s">
        <v>35</v>
      </c>
      <c r="I145" s="895" t="s">
        <v>35</v>
      </c>
      <c r="J145" s="895" t="s">
        <v>35</v>
      </c>
      <c r="K145" s="895" t="s">
        <v>35</v>
      </c>
      <c r="L145" s="904" t="s">
        <v>35</v>
      </c>
      <c r="M145" s="892" t="s">
        <v>35</v>
      </c>
      <c r="N145" s="895" t="s">
        <v>35</v>
      </c>
      <c r="O145" s="895" t="s">
        <v>35</v>
      </c>
      <c r="P145" s="895" t="s">
        <v>35</v>
      </c>
      <c r="Q145" s="898" t="s">
        <v>35</v>
      </c>
      <c r="R145" s="901" t="s">
        <v>35</v>
      </c>
      <c r="S145" s="895" t="s">
        <v>35</v>
      </c>
      <c r="T145" s="895" t="s">
        <v>35</v>
      </c>
      <c r="U145" s="895" t="s">
        <v>35</v>
      </c>
      <c r="V145" s="895" t="s">
        <v>35</v>
      </c>
      <c r="W145" s="895" t="s">
        <v>35</v>
      </c>
      <c r="X145" s="895" t="s">
        <v>35</v>
      </c>
      <c r="Y145" s="895" t="s">
        <v>35</v>
      </c>
      <c r="Z145" s="895" t="s">
        <v>35</v>
      </c>
      <c r="AA145" s="904" t="s">
        <v>35</v>
      </c>
      <c r="AB145" s="966"/>
      <c r="AC145" s="966"/>
      <c r="AD145" s="966"/>
      <c r="AE145" s="966"/>
      <c r="AF145" s="966"/>
      <c r="AG145" s="966"/>
      <c r="AH145" s="966"/>
      <c r="AI145" s="966"/>
      <c r="AJ145" s="966"/>
      <c r="AK145" s="966"/>
      <c r="AL145" s="966"/>
      <c r="AM145" s="966"/>
      <c r="AN145" s="966"/>
      <c r="AO145" s="966"/>
      <c r="AP145" s="966"/>
      <c r="AQ145" s="966"/>
      <c r="AR145" s="966"/>
      <c r="AS145" s="966"/>
      <c r="AT145" s="966"/>
      <c r="AU145" s="966"/>
      <c r="AV145" s="966"/>
      <c r="AW145" s="966"/>
      <c r="AX145" s="966"/>
      <c r="AY145" s="966"/>
      <c r="AZ145" s="172"/>
      <c r="BA145" s="1165"/>
      <c r="BB145" s="262" t="s">
        <v>65</v>
      </c>
      <c r="BC145" s="908" t="s">
        <v>35</v>
      </c>
      <c r="BD145" s="912" t="s">
        <v>35</v>
      </c>
      <c r="BE145" s="912" t="s">
        <v>35</v>
      </c>
      <c r="BF145" s="912" t="s">
        <v>35</v>
      </c>
      <c r="BG145" s="917" t="s">
        <v>35</v>
      </c>
      <c r="BH145" s="908" t="s">
        <v>35</v>
      </c>
      <c r="BI145" s="912" t="s">
        <v>35</v>
      </c>
      <c r="BJ145" s="912" t="s">
        <v>35</v>
      </c>
      <c r="BK145" s="912" t="s">
        <v>35</v>
      </c>
      <c r="BL145" s="917" t="s">
        <v>35</v>
      </c>
      <c r="BM145" s="908" t="s">
        <v>35</v>
      </c>
      <c r="BN145" s="912" t="s">
        <v>35</v>
      </c>
      <c r="BO145" s="912" t="s">
        <v>35</v>
      </c>
      <c r="BP145" s="912" t="s">
        <v>35</v>
      </c>
      <c r="BQ145" s="917" t="s">
        <v>35</v>
      </c>
      <c r="BR145" s="908" t="s">
        <v>35</v>
      </c>
      <c r="BS145" s="912" t="s">
        <v>35</v>
      </c>
      <c r="BT145" s="912" t="s">
        <v>35</v>
      </c>
      <c r="BU145" s="912" t="s">
        <v>35</v>
      </c>
      <c r="BV145" s="912" t="s">
        <v>35</v>
      </c>
      <c r="BW145" s="912" t="s">
        <v>35</v>
      </c>
      <c r="BX145" s="912" t="s">
        <v>35</v>
      </c>
      <c r="BY145" s="923" t="s">
        <v>35</v>
      </c>
      <c r="BZ145" s="923" t="s">
        <v>35</v>
      </c>
      <c r="CA145" s="923" t="s">
        <v>35</v>
      </c>
      <c r="CB145" s="968"/>
      <c r="CC145" s="968"/>
      <c r="CD145" s="968"/>
      <c r="CE145" s="968"/>
      <c r="CF145" s="968"/>
      <c r="CG145" s="968"/>
      <c r="CH145" s="968"/>
      <c r="CI145" s="968"/>
      <c r="CJ145" s="968"/>
      <c r="CK145" s="968"/>
      <c r="CL145" s="968"/>
      <c r="CM145" s="968"/>
      <c r="CN145" s="968"/>
      <c r="CO145" s="968"/>
      <c r="CP145" s="968"/>
      <c r="CQ145" s="968"/>
      <c r="CR145" s="968"/>
      <c r="CS145" s="968"/>
      <c r="CT145" s="968"/>
      <c r="CU145" s="968"/>
      <c r="CV145" s="968"/>
      <c r="CW145" s="968"/>
      <c r="CX145" s="968"/>
      <c r="CY145" s="968"/>
      <c r="CZ145" s="968"/>
    </row>
    <row r="146" s="133" customFormat="true" ht="15" customHeight="true" x14ac:dyDescent="0.2">
      <c r="A146" s="1147"/>
      <c r="B146" s="209" t="s">
        <v>66</v>
      </c>
      <c r="C146" s="892" t="s">
        <v>35</v>
      </c>
      <c r="D146" s="895" t="s">
        <v>35</v>
      </c>
      <c r="E146" s="895" t="s">
        <v>35</v>
      </c>
      <c r="F146" s="895" t="s">
        <v>35</v>
      </c>
      <c r="G146" s="898" t="s">
        <v>35</v>
      </c>
      <c r="H146" s="901" t="s">
        <v>35</v>
      </c>
      <c r="I146" s="895" t="s">
        <v>35</v>
      </c>
      <c r="J146" s="895" t="s">
        <v>35</v>
      </c>
      <c r="K146" s="895" t="s">
        <v>35</v>
      </c>
      <c r="L146" s="904" t="s">
        <v>35</v>
      </c>
      <c r="M146" s="892" t="s">
        <v>35</v>
      </c>
      <c r="N146" s="895" t="s">
        <v>35</v>
      </c>
      <c r="O146" s="895" t="s">
        <v>35</v>
      </c>
      <c r="P146" s="895" t="s">
        <v>35</v>
      </c>
      <c r="Q146" s="898" t="s">
        <v>35</v>
      </c>
      <c r="R146" s="901" t="s">
        <v>35</v>
      </c>
      <c r="S146" s="895" t="s">
        <v>35</v>
      </c>
      <c r="T146" s="895" t="s">
        <v>35</v>
      </c>
      <c r="U146" s="895" t="s">
        <v>35</v>
      </c>
      <c r="V146" s="895" t="s">
        <v>35</v>
      </c>
      <c r="W146" s="895" t="s">
        <v>35</v>
      </c>
      <c r="X146" s="895" t="s">
        <v>35</v>
      </c>
      <c r="Y146" s="895" t="s">
        <v>35</v>
      </c>
      <c r="Z146" s="895" t="s">
        <v>35</v>
      </c>
      <c r="AA146" s="904" t="s">
        <v>35</v>
      </c>
      <c r="AB146" s="966"/>
      <c r="AC146" s="966"/>
      <c r="AD146" s="966"/>
      <c r="AE146" s="966"/>
      <c r="AF146" s="966"/>
      <c r="AG146" s="966"/>
      <c r="AH146" s="966"/>
      <c r="AI146" s="966"/>
      <c r="AJ146" s="966"/>
      <c r="AK146" s="966"/>
      <c r="AL146" s="966"/>
      <c r="AM146" s="966"/>
      <c r="AN146" s="966"/>
      <c r="AO146" s="966"/>
      <c r="AP146" s="966"/>
      <c r="AQ146" s="966"/>
      <c r="AR146" s="966"/>
      <c r="AS146" s="966"/>
      <c r="AT146" s="966"/>
      <c r="AU146" s="966"/>
      <c r="AV146" s="966"/>
      <c r="AW146" s="966"/>
      <c r="AX146" s="966"/>
      <c r="AY146" s="966"/>
      <c r="AZ146" s="172"/>
      <c r="BA146" s="1165"/>
      <c r="BB146" s="262" t="s">
        <v>66</v>
      </c>
      <c r="BC146" s="908" t="s">
        <v>35</v>
      </c>
      <c r="BD146" s="912" t="s">
        <v>35</v>
      </c>
      <c r="BE146" s="912" t="s">
        <v>35</v>
      </c>
      <c r="BF146" s="912" t="s">
        <v>35</v>
      </c>
      <c r="BG146" s="917" t="s">
        <v>35</v>
      </c>
      <c r="BH146" s="908" t="s">
        <v>35</v>
      </c>
      <c r="BI146" s="912" t="s">
        <v>35</v>
      </c>
      <c r="BJ146" s="912" t="s">
        <v>35</v>
      </c>
      <c r="BK146" s="912" t="s">
        <v>35</v>
      </c>
      <c r="BL146" s="917" t="s">
        <v>35</v>
      </c>
      <c r="BM146" s="908" t="s">
        <v>35</v>
      </c>
      <c r="BN146" s="912" t="s">
        <v>35</v>
      </c>
      <c r="BO146" s="912" t="s">
        <v>35</v>
      </c>
      <c r="BP146" s="912" t="s">
        <v>35</v>
      </c>
      <c r="BQ146" s="917" t="s">
        <v>35</v>
      </c>
      <c r="BR146" s="908" t="s">
        <v>35</v>
      </c>
      <c r="BS146" s="912" t="s">
        <v>35</v>
      </c>
      <c r="BT146" s="912" t="s">
        <v>35</v>
      </c>
      <c r="BU146" s="912" t="s">
        <v>35</v>
      </c>
      <c r="BV146" s="912" t="s">
        <v>35</v>
      </c>
      <c r="BW146" s="912" t="s">
        <v>35</v>
      </c>
      <c r="BX146" s="912" t="s">
        <v>35</v>
      </c>
      <c r="BY146" s="923" t="s">
        <v>35</v>
      </c>
      <c r="BZ146" s="923" t="s">
        <v>35</v>
      </c>
      <c r="CA146" s="923" t="s">
        <v>35</v>
      </c>
      <c r="CB146" s="968"/>
      <c r="CC146" s="968"/>
      <c r="CD146" s="968"/>
      <c r="CE146" s="968"/>
      <c r="CF146" s="968"/>
      <c r="CG146" s="968"/>
      <c r="CH146" s="968"/>
      <c r="CI146" s="968"/>
      <c r="CJ146" s="968"/>
      <c r="CK146" s="968"/>
      <c r="CL146" s="968"/>
      <c r="CM146" s="968"/>
      <c r="CN146" s="968"/>
      <c r="CO146" s="968"/>
      <c r="CP146" s="968"/>
      <c r="CQ146" s="968"/>
      <c r="CR146" s="968"/>
      <c r="CS146" s="968"/>
      <c r="CT146" s="968"/>
      <c r="CU146" s="968"/>
      <c r="CV146" s="968"/>
      <c r="CW146" s="968"/>
      <c r="CX146" s="968"/>
      <c r="CY146" s="968"/>
      <c r="CZ146" s="968"/>
    </row>
    <row r="147" s="133" customFormat="true" ht="15" customHeight="true" x14ac:dyDescent="0.2">
      <c r="A147" s="1147"/>
      <c r="B147" s="209" t="s">
        <v>67</v>
      </c>
      <c r="C147" s="892" t="s">
        <v>35</v>
      </c>
      <c r="D147" s="895" t="s">
        <v>35</v>
      </c>
      <c r="E147" s="895" t="s">
        <v>35</v>
      </c>
      <c r="F147" s="895" t="s">
        <v>35</v>
      </c>
      <c r="G147" s="898" t="s">
        <v>35</v>
      </c>
      <c r="H147" s="901" t="s">
        <v>35</v>
      </c>
      <c r="I147" s="895" t="s">
        <v>35</v>
      </c>
      <c r="J147" s="895" t="s">
        <v>35</v>
      </c>
      <c r="K147" s="895" t="s">
        <v>35</v>
      </c>
      <c r="L147" s="904" t="s">
        <v>35</v>
      </c>
      <c r="M147" s="892" t="s">
        <v>35</v>
      </c>
      <c r="N147" s="895" t="s">
        <v>35</v>
      </c>
      <c r="O147" s="895" t="s">
        <v>35</v>
      </c>
      <c r="P147" s="895" t="s">
        <v>35</v>
      </c>
      <c r="Q147" s="898" t="s">
        <v>35</v>
      </c>
      <c r="R147" s="901" t="s">
        <v>35</v>
      </c>
      <c r="S147" s="895" t="s">
        <v>35</v>
      </c>
      <c r="T147" s="895" t="s">
        <v>35</v>
      </c>
      <c r="U147" s="895" t="s">
        <v>35</v>
      </c>
      <c r="V147" s="895" t="s">
        <v>35</v>
      </c>
      <c r="W147" s="895" t="s">
        <v>35</v>
      </c>
      <c r="X147" s="895" t="s">
        <v>35</v>
      </c>
      <c r="Y147" s="895" t="s">
        <v>35</v>
      </c>
      <c r="Z147" s="895" t="s">
        <v>35</v>
      </c>
      <c r="AA147" s="904" t="s">
        <v>35</v>
      </c>
      <c r="AB147" s="966"/>
      <c r="AC147" s="966"/>
      <c r="AD147" s="966"/>
      <c r="AE147" s="966"/>
      <c r="AF147" s="966"/>
      <c r="AG147" s="966"/>
      <c r="AH147" s="966"/>
      <c r="AI147" s="966"/>
      <c r="AJ147" s="966"/>
      <c r="AK147" s="966"/>
      <c r="AL147" s="966"/>
      <c r="AM147" s="966"/>
      <c r="AN147" s="966"/>
      <c r="AO147" s="966"/>
      <c r="AP147" s="966"/>
      <c r="AQ147" s="966"/>
      <c r="AR147" s="966"/>
      <c r="AS147" s="966"/>
      <c r="AT147" s="966"/>
      <c r="AU147" s="966"/>
      <c r="AV147" s="966"/>
      <c r="AW147" s="966"/>
      <c r="AX147" s="966"/>
      <c r="AY147" s="966"/>
      <c r="AZ147" s="172"/>
      <c r="BA147" s="1165"/>
      <c r="BB147" s="262" t="s">
        <v>67</v>
      </c>
      <c r="BC147" s="908" t="s">
        <v>35</v>
      </c>
      <c r="BD147" s="912" t="s">
        <v>35</v>
      </c>
      <c r="BE147" s="912" t="s">
        <v>35</v>
      </c>
      <c r="BF147" s="912" t="s">
        <v>35</v>
      </c>
      <c r="BG147" s="917" t="s">
        <v>35</v>
      </c>
      <c r="BH147" s="908" t="s">
        <v>35</v>
      </c>
      <c r="BI147" s="912" t="s">
        <v>35</v>
      </c>
      <c r="BJ147" s="912" t="s">
        <v>35</v>
      </c>
      <c r="BK147" s="912" t="s">
        <v>35</v>
      </c>
      <c r="BL147" s="917" t="s">
        <v>35</v>
      </c>
      <c r="BM147" s="908" t="s">
        <v>35</v>
      </c>
      <c r="BN147" s="912" t="s">
        <v>35</v>
      </c>
      <c r="BO147" s="912" t="s">
        <v>35</v>
      </c>
      <c r="BP147" s="912" t="s">
        <v>35</v>
      </c>
      <c r="BQ147" s="917" t="s">
        <v>35</v>
      </c>
      <c r="BR147" s="908" t="s">
        <v>35</v>
      </c>
      <c r="BS147" s="912" t="s">
        <v>35</v>
      </c>
      <c r="BT147" s="912" t="s">
        <v>35</v>
      </c>
      <c r="BU147" s="912" t="s">
        <v>35</v>
      </c>
      <c r="BV147" s="912" t="s">
        <v>35</v>
      </c>
      <c r="BW147" s="912" t="s">
        <v>35</v>
      </c>
      <c r="BX147" s="912" t="s">
        <v>35</v>
      </c>
      <c r="BY147" s="923" t="s">
        <v>35</v>
      </c>
      <c r="BZ147" s="923" t="s">
        <v>35</v>
      </c>
      <c r="CA147" s="923" t="s">
        <v>35</v>
      </c>
      <c r="CB147" s="968"/>
      <c r="CC147" s="968"/>
      <c r="CD147" s="968"/>
      <c r="CE147" s="968"/>
      <c r="CF147" s="968"/>
      <c r="CG147" s="968"/>
      <c r="CH147" s="968"/>
      <c r="CI147" s="968"/>
      <c r="CJ147" s="968"/>
      <c r="CK147" s="968"/>
      <c r="CL147" s="968"/>
      <c r="CM147" s="968"/>
      <c r="CN147" s="968"/>
      <c r="CO147" s="968"/>
      <c r="CP147" s="968"/>
      <c r="CQ147" s="968"/>
      <c r="CR147" s="968"/>
      <c r="CS147" s="968"/>
      <c r="CT147" s="968"/>
      <c r="CU147" s="968"/>
      <c r="CV147" s="968"/>
      <c r="CW147" s="968"/>
      <c r="CX147" s="968"/>
      <c r="CY147" s="968"/>
      <c r="CZ147" s="968"/>
    </row>
    <row r="148" s="133" customFormat="true" ht="15" customHeight="true" x14ac:dyDescent="0.2">
      <c r="A148" s="1147" t="s">
        <v>109</v>
      </c>
      <c r="B148" s="209" t="s">
        <v>49</v>
      </c>
      <c r="C148" s="805">
        <v>13.136497480116189</v>
      </c>
      <c r="D148" s="806">
        <v>17.303771171448062</v>
      </c>
      <c r="E148" s="806">
        <v>18.028971204614088</v>
      </c>
      <c r="F148" s="806">
        <v>38.763258891497173</v>
      </c>
      <c r="G148" s="807">
        <v>36.064444649345809</v>
      </c>
      <c r="H148" s="817">
        <v>54.003152074480496</v>
      </c>
      <c r="I148" s="806">
        <v>58.184974164785672</v>
      </c>
      <c r="J148" s="806">
        <v>45.65804910443839</v>
      </c>
      <c r="K148" s="806">
        <v>34.425949672020728</v>
      </c>
      <c r="L148" s="813">
        <v>24.261791866912873</v>
      </c>
      <c r="M148" s="805">
        <v>12.909226671646312</v>
      </c>
      <c r="N148" s="806">
        <v>14.702348548342767</v>
      </c>
      <c r="O148" s="806">
        <v>18.862309374775734</v>
      </c>
      <c r="P148" s="806">
        <v>17.004773008583403</v>
      </c>
      <c r="Q148" s="807">
        <v>18.983662927591705</v>
      </c>
      <c r="R148" s="817">
        <v>32.256488630260854</v>
      </c>
      <c r="S148" s="806">
        <v>48.29872984206358</v>
      </c>
      <c r="T148" s="806">
        <v>24.011871420477057</v>
      </c>
      <c r="U148" s="806">
        <v>24.921402734701815</v>
      </c>
      <c r="V148" s="806">
        <v>20.802001477989034</v>
      </c>
      <c r="W148" s="806">
        <v>18.417866963032886</v>
      </c>
      <c r="X148" s="806">
        <v>14.513064155973948</v>
      </c>
      <c r="Y148" s="806">
        <v>13.027700994372271</v>
      </c>
      <c r="Z148" s="806">
        <v>11.028906592784825</v>
      </c>
      <c r="AA148" s="813">
        <v>24.732779268961455</v>
      </c>
      <c r="AB148" s="967"/>
      <c r="AC148" s="967"/>
      <c r="AD148" s="967"/>
      <c r="AE148" s="967"/>
      <c r="AF148" s="967"/>
      <c r="AG148" s="967"/>
      <c r="AH148" s="967"/>
      <c r="AI148" s="967"/>
      <c r="AJ148" s="967"/>
      <c r="AK148" s="967"/>
      <c r="AL148" s="967"/>
      <c r="AM148" s="967"/>
      <c r="AN148" s="967"/>
      <c r="AO148" s="967"/>
      <c r="AP148" s="967"/>
      <c r="AQ148" s="967"/>
      <c r="AR148" s="967"/>
      <c r="AS148" s="967"/>
      <c r="AT148" s="967"/>
      <c r="AU148" s="967"/>
      <c r="AV148" s="967"/>
      <c r="AW148" s="967"/>
      <c r="AX148" s="967"/>
      <c r="AY148" s="967"/>
      <c r="AZ148" s="172"/>
      <c r="BA148" s="1165" t="s">
        <v>109</v>
      </c>
      <c r="BB148" s="262" t="s">
        <v>49</v>
      </c>
      <c r="BC148" s="908" t="s">
        <v>35</v>
      </c>
      <c r="BD148" s="912" t="s">
        <v>35</v>
      </c>
      <c r="BE148" s="912" t="s">
        <v>35</v>
      </c>
      <c r="BF148" s="912" t="s">
        <v>35</v>
      </c>
      <c r="BG148" s="917" t="s">
        <v>35</v>
      </c>
      <c r="BH148" s="908" t="s">
        <v>35</v>
      </c>
      <c r="BI148" s="912" t="s">
        <v>35</v>
      </c>
      <c r="BJ148" s="912" t="s">
        <v>35</v>
      </c>
      <c r="BK148" s="912" t="s">
        <v>35</v>
      </c>
      <c r="BL148" s="917" t="s">
        <v>35</v>
      </c>
      <c r="BM148" s="908" t="s">
        <v>35</v>
      </c>
      <c r="BN148" s="912" t="s">
        <v>35</v>
      </c>
      <c r="BO148" s="912" t="s">
        <v>35</v>
      </c>
      <c r="BP148" s="912" t="s">
        <v>35</v>
      </c>
      <c r="BQ148" s="917" t="s">
        <v>35</v>
      </c>
      <c r="BR148" s="908" t="s">
        <v>35</v>
      </c>
      <c r="BS148" s="912" t="s">
        <v>35</v>
      </c>
      <c r="BT148" s="912" t="s">
        <v>35</v>
      </c>
      <c r="BU148" s="912" t="s">
        <v>35</v>
      </c>
      <c r="BV148" s="912" t="s">
        <v>35</v>
      </c>
      <c r="BW148" s="912" t="s">
        <v>35</v>
      </c>
      <c r="BX148" s="912" t="s">
        <v>35</v>
      </c>
      <c r="BY148" s="923" t="s">
        <v>35</v>
      </c>
      <c r="BZ148" s="923" t="s">
        <v>35</v>
      </c>
      <c r="CA148" s="923" t="s">
        <v>35</v>
      </c>
      <c r="CB148" s="968"/>
      <c r="CC148" s="968"/>
      <c r="CD148" s="968"/>
      <c r="CE148" s="968"/>
      <c r="CF148" s="968"/>
      <c r="CG148" s="968"/>
      <c r="CH148" s="968"/>
      <c r="CI148" s="968"/>
      <c r="CJ148" s="968"/>
      <c r="CK148" s="968"/>
      <c r="CL148" s="968"/>
      <c r="CM148" s="968"/>
      <c r="CN148" s="968"/>
      <c r="CO148" s="968"/>
      <c r="CP148" s="968"/>
      <c r="CQ148" s="968"/>
      <c r="CR148" s="968"/>
      <c r="CS148" s="968"/>
      <c r="CT148" s="968"/>
      <c r="CU148" s="968"/>
      <c r="CV148" s="968"/>
      <c r="CW148" s="968"/>
      <c r="CX148" s="968"/>
      <c r="CY148" s="968"/>
      <c r="CZ148" s="968"/>
    </row>
    <row r="149" s="133" customFormat="true" ht="15" customHeight="true" x14ac:dyDescent="0.2">
      <c r="A149" s="1147"/>
      <c r="B149" s="209" t="s">
        <v>48</v>
      </c>
      <c r="C149" s="805">
        <v>11.206800315299539</v>
      </c>
      <c r="D149" s="806">
        <v>29.239648941569978</v>
      </c>
      <c r="E149" s="806">
        <v>48.188343080470979</v>
      </c>
      <c r="F149" s="806">
        <v>50.180330771116473</v>
      </c>
      <c r="G149" s="807">
        <v>61.407831586428095</v>
      </c>
      <c r="H149" s="817">
        <v>34.274325659954954</v>
      </c>
      <c r="I149" s="806">
        <v>37.87776408085427</v>
      </c>
      <c r="J149" s="806">
        <v>52.695211125263739</v>
      </c>
      <c r="K149" s="806">
        <v>63.366572197655749</v>
      </c>
      <c r="L149" s="813">
        <v>73.491645345290678</v>
      </c>
      <c r="M149" s="805">
        <v>9.0059761323584251</v>
      </c>
      <c r="N149" s="806">
        <v>20.394737493588821</v>
      </c>
      <c r="O149" s="806">
        <v>32.827215676259776</v>
      </c>
      <c r="P149" s="806">
        <v>48.015864995186121</v>
      </c>
      <c r="Q149" s="807">
        <v>63.055756409876111</v>
      </c>
      <c r="R149" s="817">
        <v>66.636109393563487</v>
      </c>
      <c r="S149" s="806">
        <v>48.365469580186264</v>
      </c>
      <c r="T149" s="806">
        <v>41.645291961187461</v>
      </c>
      <c r="U149" s="806">
        <v>27.863835890920534</v>
      </c>
      <c r="V149" s="806">
        <v>46.999972081643349</v>
      </c>
      <c r="W149" s="806">
        <v>37.909245560706161</v>
      </c>
      <c r="X149" s="806">
        <v>35.867785641197351</v>
      </c>
      <c r="Y149" s="806">
        <v>23.656646432514158</v>
      </c>
      <c r="Z149" s="806">
        <v>45.497357171237987</v>
      </c>
      <c r="AA149" s="813">
        <v>33.705982586666678</v>
      </c>
      <c r="AB149" s="967"/>
      <c r="AC149" s="967"/>
      <c r="AD149" s="967"/>
      <c r="AE149" s="967"/>
      <c r="AF149" s="967"/>
      <c r="AG149" s="967"/>
      <c r="AH149" s="967"/>
      <c r="AI149" s="967"/>
      <c r="AJ149" s="967"/>
      <c r="AK149" s="967"/>
      <c r="AL149" s="967"/>
      <c r="AM149" s="967"/>
      <c r="AN149" s="967"/>
      <c r="AO149" s="967"/>
      <c r="AP149" s="967"/>
      <c r="AQ149" s="967"/>
      <c r="AR149" s="967"/>
      <c r="AS149" s="967"/>
      <c r="AT149" s="967"/>
      <c r="AU149" s="967"/>
      <c r="AV149" s="967"/>
      <c r="AW149" s="967"/>
      <c r="AX149" s="967"/>
      <c r="AY149" s="967"/>
      <c r="AZ149" s="172"/>
      <c r="BA149" s="1165"/>
      <c r="BB149" s="262" t="s">
        <v>48</v>
      </c>
      <c r="BC149" s="908" t="s">
        <v>35</v>
      </c>
      <c r="BD149" s="912" t="s">
        <v>35</v>
      </c>
      <c r="BE149" s="912" t="s">
        <v>35</v>
      </c>
      <c r="BF149" s="912" t="s">
        <v>35</v>
      </c>
      <c r="BG149" s="917" t="s">
        <v>35</v>
      </c>
      <c r="BH149" s="908" t="s">
        <v>35</v>
      </c>
      <c r="BI149" s="912" t="s">
        <v>35</v>
      </c>
      <c r="BJ149" s="912" t="s">
        <v>35</v>
      </c>
      <c r="BK149" s="912" t="s">
        <v>35</v>
      </c>
      <c r="BL149" s="917" t="s">
        <v>35</v>
      </c>
      <c r="BM149" s="908" t="s">
        <v>35</v>
      </c>
      <c r="BN149" s="912" t="s">
        <v>35</v>
      </c>
      <c r="BO149" s="912" t="s">
        <v>35</v>
      </c>
      <c r="BP149" s="912" t="s">
        <v>35</v>
      </c>
      <c r="BQ149" s="917" t="s">
        <v>35</v>
      </c>
      <c r="BR149" s="908" t="s">
        <v>35</v>
      </c>
      <c r="BS149" s="912" t="s">
        <v>35</v>
      </c>
      <c r="BT149" s="912" t="s">
        <v>35</v>
      </c>
      <c r="BU149" s="912" t="s">
        <v>35</v>
      </c>
      <c r="BV149" s="912" t="s">
        <v>35</v>
      </c>
      <c r="BW149" s="912" t="s">
        <v>35</v>
      </c>
      <c r="BX149" s="912" t="s">
        <v>35</v>
      </c>
      <c r="BY149" s="923" t="s">
        <v>35</v>
      </c>
      <c r="BZ149" s="923" t="s">
        <v>35</v>
      </c>
      <c r="CA149" s="923" t="s">
        <v>35</v>
      </c>
      <c r="CB149" s="968"/>
      <c r="CC149" s="968"/>
      <c r="CD149" s="968"/>
      <c r="CE149" s="968"/>
      <c r="CF149" s="968"/>
      <c r="CG149" s="968"/>
      <c r="CH149" s="968"/>
      <c r="CI149" s="968"/>
      <c r="CJ149" s="968"/>
      <c r="CK149" s="968"/>
      <c r="CL149" s="968"/>
      <c r="CM149" s="968"/>
      <c r="CN149" s="968"/>
      <c r="CO149" s="968"/>
      <c r="CP149" s="968"/>
      <c r="CQ149" s="968"/>
      <c r="CR149" s="968"/>
      <c r="CS149" s="968"/>
      <c r="CT149" s="968"/>
      <c r="CU149" s="968"/>
      <c r="CV149" s="968"/>
      <c r="CW149" s="968"/>
      <c r="CX149" s="968"/>
      <c r="CY149" s="968"/>
      <c r="CZ149" s="968"/>
    </row>
    <row r="150" s="133" customFormat="true" ht="15" customHeight="true" x14ac:dyDescent="0.2">
      <c r="A150" s="1147"/>
      <c r="B150" s="209" t="s">
        <v>111</v>
      </c>
      <c r="C150" s="805">
        <v>75.656702204584434</v>
      </c>
      <c r="D150" s="806">
        <v>53.456579886982389</v>
      </c>
      <c r="E150" s="806">
        <v>33.782685714914862</v>
      </c>
      <c r="F150" s="806">
        <v>11.056410337386312</v>
      </c>
      <c r="G150" s="807">
        <v>2.5277237642260215</v>
      </c>
      <c r="H150" s="817">
        <v>11.722522265564582</v>
      </c>
      <c r="I150" s="806">
        <v>3.9372617543600343</v>
      </c>
      <c r="J150" s="806">
        <v>1.6467397702978888</v>
      </c>
      <c r="K150" s="806">
        <v>2.2074781303236191</v>
      </c>
      <c r="L150" s="813">
        <v>2.2465627877965746</v>
      </c>
      <c r="M150" s="805">
        <v>78.084797195995392</v>
      </c>
      <c r="N150" s="806">
        <v>64.902913958068325</v>
      </c>
      <c r="O150" s="806">
        <v>48.310474948964682</v>
      </c>
      <c r="P150" s="806">
        <v>34.979361996230381</v>
      </c>
      <c r="Q150" s="807">
        <v>17.96058066253223</v>
      </c>
      <c r="R150" s="817">
        <v>1.1074019761756195</v>
      </c>
      <c r="S150" s="806">
        <v>3.3358005777503372</v>
      </c>
      <c r="T150" s="806">
        <v>34.34283661833549</v>
      </c>
      <c r="U150" s="806">
        <v>47.214761374377687</v>
      </c>
      <c r="V150" s="806">
        <v>32.198026440367414</v>
      </c>
      <c r="W150" s="806">
        <v>43.672887476260563</v>
      </c>
      <c r="X150" s="806">
        <v>49.619150202828607</v>
      </c>
      <c r="Y150" s="806">
        <v>63.315652573113681</v>
      </c>
      <c r="Z150" s="806">
        <v>43.473736235977242</v>
      </c>
      <c r="AA150" s="813">
        <v>41.561238144371636</v>
      </c>
      <c r="AB150" s="967"/>
      <c r="AC150" s="967"/>
      <c r="AD150" s="967"/>
      <c r="AE150" s="967"/>
      <c r="AF150" s="967"/>
      <c r="AG150" s="967"/>
      <c r="AH150" s="967"/>
      <c r="AI150" s="967"/>
      <c r="AJ150" s="967"/>
      <c r="AK150" s="967"/>
      <c r="AL150" s="967"/>
      <c r="AM150" s="967"/>
      <c r="AN150" s="967"/>
      <c r="AO150" s="967"/>
      <c r="AP150" s="967"/>
      <c r="AQ150" s="967"/>
      <c r="AR150" s="967"/>
      <c r="AS150" s="967"/>
      <c r="AT150" s="967"/>
      <c r="AU150" s="967"/>
      <c r="AV150" s="967"/>
      <c r="AW150" s="967"/>
      <c r="AX150" s="967"/>
      <c r="AY150" s="967"/>
      <c r="AZ150" s="172"/>
      <c r="BA150" s="1165"/>
      <c r="BB150" s="262" t="s">
        <v>111</v>
      </c>
      <c r="BC150" s="908" t="s">
        <v>35</v>
      </c>
      <c r="BD150" s="912" t="s">
        <v>35</v>
      </c>
      <c r="BE150" s="912" t="s">
        <v>35</v>
      </c>
      <c r="BF150" s="912" t="s">
        <v>35</v>
      </c>
      <c r="BG150" s="917" t="s">
        <v>35</v>
      </c>
      <c r="BH150" s="908" t="s">
        <v>35</v>
      </c>
      <c r="BI150" s="912" t="s">
        <v>35</v>
      </c>
      <c r="BJ150" s="912" t="s">
        <v>35</v>
      </c>
      <c r="BK150" s="912" t="s">
        <v>35</v>
      </c>
      <c r="BL150" s="917" t="s">
        <v>35</v>
      </c>
      <c r="BM150" s="908" t="s">
        <v>35</v>
      </c>
      <c r="BN150" s="912" t="s">
        <v>35</v>
      </c>
      <c r="BO150" s="912" t="s">
        <v>35</v>
      </c>
      <c r="BP150" s="912" t="s">
        <v>35</v>
      </c>
      <c r="BQ150" s="917" t="s">
        <v>35</v>
      </c>
      <c r="BR150" s="908" t="s">
        <v>35</v>
      </c>
      <c r="BS150" s="912" t="s">
        <v>35</v>
      </c>
      <c r="BT150" s="912" t="s">
        <v>35</v>
      </c>
      <c r="BU150" s="912" t="s">
        <v>35</v>
      </c>
      <c r="BV150" s="912" t="s">
        <v>35</v>
      </c>
      <c r="BW150" s="912" t="s">
        <v>35</v>
      </c>
      <c r="BX150" s="912" t="s">
        <v>35</v>
      </c>
      <c r="BY150" s="923" t="s">
        <v>35</v>
      </c>
      <c r="BZ150" s="923" t="s">
        <v>35</v>
      </c>
      <c r="CA150" s="923" t="s">
        <v>35</v>
      </c>
      <c r="CB150" s="968"/>
      <c r="CC150" s="968"/>
      <c r="CD150" s="968"/>
      <c r="CE150" s="968"/>
      <c r="CF150" s="968"/>
      <c r="CG150" s="968"/>
      <c r="CH150" s="968"/>
      <c r="CI150" s="968"/>
      <c r="CJ150" s="968"/>
      <c r="CK150" s="968"/>
      <c r="CL150" s="968"/>
      <c r="CM150" s="968"/>
      <c r="CN150" s="968"/>
      <c r="CO150" s="968"/>
      <c r="CP150" s="968"/>
      <c r="CQ150" s="968"/>
      <c r="CR150" s="968"/>
      <c r="CS150" s="968"/>
      <c r="CT150" s="968"/>
      <c r="CU150" s="968"/>
      <c r="CV150" s="968"/>
      <c r="CW150" s="968"/>
      <c r="CX150" s="968"/>
      <c r="CY150" s="968"/>
      <c r="CZ150" s="968"/>
    </row>
    <row r="151" s="133" customFormat="true" ht="15" customHeight="true" x14ac:dyDescent="0.2">
      <c r="A151" s="1147" t="s">
        <v>110</v>
      </c>
      <c r="B151" s="209" t="s">
        <v>49</v>
      </c>
      <c r="C151" s="805">
        <v>47.693907241838133</v>
      </c>
      <c r="D151" s="806">
        <v>35.217956373247368</v>
      </c>
      <c r="E151" s="806">
        <v>27.817640263003153</v>
      </c>
      <c r="F151" s="806">
        <v>43.439129875257457</v>
      </c>
      <c r="G151" s="807">
        <v>37.180262596725974</v>
      </c>
      <c r="H151" s="817">
        <v>60.017137021475044</v>
      </c>
      <c r="I151" s="806">
        <v>60.322074383995968</v>
      </c>
      <c r="J151" s="806">
        <v>46.913410255339301</v>
      </c>
      <c r="K151" s="806">
        <v>35.1213584144108</v>
      </c>
      <c r="L151" s="813">
        <v>24.947703550164274</v>
      </c>
      <c r="M151" s="805">
        <v>53.74865571630788</v>
      </c>
      <c r="N151" s="806">
        <v>36.91063455455523</v>
      </c>
      <c r="O151" s="806">
        <v>34.93828883428975</v>
      </c>
      <c r="P151" s="806">
        <v>26.814237292402026</v>
      </c>
      <c r="Q151" s="807">
        <v>23.700647973588801</v>
      </c>
      <c r="R151" s="817">
        <v>33.173927472149146</v>
      </c>
      <c r="S151" s="806">
        <v>50.34214238316148</v>
      </c>
      <c r="T151" s="806">
        <v>35.905489968768109</v>
      </c>
      <c r="U151" s="806">
        <v>44.178133087618086</v>
      </c>
      <c r="V151" s="806">
        <v>30.298760031885468</v>
      </c>
      <c r="W151" s="806">
        <v>32.483981295504755</v>
      </c>
      <c r="X151" s="806">
        <v>29.198539154280535</v>
      </c>
      <c r="Y151" s="806">
        <v>35.289381269388514</v>
      </c>
      <c r="Z151" s="806">
        <v>20.530337864071726</v>
      </c>
      <c r="AA151" s="813">
        <v>40.91013152512771</v>
      </c>
      <c r="AB151" s="967"/>
      <c r="AC151" s="967"/>
      <c r="AD151" s="967"/>
      <c r="AE151" s="967"/>
      <c r="AF151" s="967"/>
      <c r="AG151" s="967"/>
      <c r="AH151" s="967"/>
      <c r="AI151" s="967"/>
      <c r="AJ151" s="967"/>
      <c r="AK151" s="967"/>
      <c r="AL151" s="967"/>
      <c r="AM151" s="967"/>
      <c r="AN151" s="967"/>
      <c r="AO151" s="967"/>
      <c r="AP151" s="967"/>
      <c r="AQ151" s="967"/>
      <c r="AR151" s="967"/>
      <c r="AS151" s="967"/>
      <c r="AT151" s="967"/>
      <c r="AU151" s="967"/>
      <c r="AV151" s="967"/>
      <c r="AW151" s="967"/>
      <c r="AX151" s="967"/>
      <c r="AY151" s="967"/>
      <c r="AZ151" s="172"/>
      <c r="BA151" s="1165" t="s">
        <v>110</v>
      </c>
      <c r="BB151" s="262" t="s">
        <v>49</v>
      </c>
      <c r="BC151" s="908" t="s">
        <v>35</v>
      </c>
      <c r="BD151" s="912" t="s">
        <v>35</v>
      </c>
      <c r="BE151" s="912" t="s">
        <v>35</v>
      </c>
      <c r="BF151" s="912" t="s">
        <v>35</v>
      </c>
      <c r="BG151" s="917" t="s">
        <v>35</v>
      </c>
      <c r="BH151" s="908" t="s">
        <v>35</v>
      </c>
      <c r="BI151" s="912" t="s">
        <v>35</v>
      </c>
      <c r="BJ151" s="912" t="s">
        <v>35</v>
      </c>
      <c r="BK151" s="912" t="s">
        <v>35</v>
      </c>
      <c r="BL151" s="917" t="s">
        <v>35</v>
      </c>
      <c r="BM151" s="908" t="s">
        <v>35</v>
      </c>
      <c r="BN151" s="912" t="s">
        <v>35</v>
      </c>
      <c r="BO151" s="912" t="s">
        <v>35</v>
      </c>
      <c r="BP151" s="912" t="s">
        <v>35</v>
      </c>
      <c r="BQ151" s="917" t="s">
        <v>35</v>
      </c>
      <c r="BR151" s="908" t="s">
        <v>35</v>
      </c>
      <c r="BS151" s="912" t="s">
        <v>35</v>
      </c>
      <c r="BT151" s="912" t="s">
        <v>35</v>
      </c>
      <c r="BU151" s="912" t="s">
        <v>35</v>
      </c>
      <c r="BV151" s="912" t="s">
        <v>35</v>
      </c>
      <c r="BW151" s="912" t="s">
        <v>35</v>
      </c>
      <c r="BX151" s="912" t="s">
        <v>35</v>
      </c>
      <c r="BY151" s="923" t="s">
        <v>35</v>
      </c>
      <c r="BZ151" s="923" t="s">
        <v>35</v>
      </c>
      <c r="CA151" s="923" t="s">
        <v>35</v>
      </c>
      <c r="CB151" s="968"/>
      <c r="CC151" s="968"/>
      <c r="CD151" s="968"/>
      <c r="CE151" s="968"/>
      <c r="CF151" s="968"/>
      <c r="CG151" s="968"/>
      <c r="CH151" s="968"/>
      <c r="CI151" s="968"/>
      <c r="CJ151" s="968"/>
      <c r="CK151" s="968"/>
      <c r="CL151" s="968"/>
      <c r="CM151" s="968"/>
      <c r="CN151" s="968"/>
      <c r="CO151" s="968"/>
      <c r="CP151" s="968"/>
      <c r="CQ151" s="968"/>
      <c r="CR151" s="968"/>
      <c r="CS151" s="968"/>
      <c r="CT151" s="968"/>
      <c r="CU151" s="968"/>
      <c r="CV151" s="968"/>
      <c r="CW151" s="968"/>
      <c r="CX151" s="968"/>
      <c r="CY151" s="968"/>
      <c r="CZ151" s="968"/>
    </row>
    <row r="152" s="133" customFormat="true" ht="15" customHeight="true" x14ac:dyDescent="0.2">
      <c r="A152" s="1175"/>
      <c r="B152" s="264" t="s">
        <v>48</v>
      </c>
      <c r="C152" s="805">
        <v>52.306092758161903</v>
      </c>
      <c r="D152" s="806">
        <v>64.782043626752653</v>
      </c>
      <c r="E152" s="806">
        <v>72.182359736996801</v>
      </c>
      <c r="F152" s="806">
        <v>56.56087012474265</v>
      </c>
      <c r="G152" s="807">
        <v>62.819737403273955</v>
      </c>
      <c r="H152" s="817">
        <v>39.98286297852497</v>
      </c>
      <c r="I152" s="806">
        <v>39.677925616003996</v>
      </c>
      <c r="J152" s="806">
        <v>53.086589744660706</v>
      </c>
      <c r="K152" s="806">
        <v>64.878641585589264</v>
      </c>
      <c r="L152" s="813">
        <v>75.052296449835865</v>
      </c>
      <c r="M152" s="805">
        <v>46.251344283692127</v>
      </c>
      <c r="N152" s="806">
        <v>63.089365445444699</v>
      </c>
      <c r="O152" s="806">
        <v>65.061711165710193</v>
      </c>
      <c r="P152" s="806">
        <v>73.185762707597974</v>
      </c>
      <c r="Q152" s="807">
        <v>76.299352026411242</v>
      </c>
      <c r="R152" s="817">
        <v>66.826072527850826</v>
      </c>
      <c r="S152" s="806">
        <v>49.657857616838747</v>
      </c>
      <c r="T152" s="806">
        <v>64.094510031231806</v>
      </c>
      <c r="U152" s="806">
        <v>55.821866912381836</v>
      </c>
      <c r="V152" s="806">
        <v>69.701239968114237</v>
      </c>
      <c r="W152" s="806">
        <v>67.516018704495153</v>
      </c>
      <c r="X152" s="806">
        <v>70.801460845719475</v>
      </c>
      <c r="Y152" s="806">
        <v>64.710618730611614</v>
      </c>
      <c r="Z152" s="806">
        <v>79.469662135928317</v>
      </c>
      <c r="AA152" s="813">
        <v>59.089868474872155</v>
      </c>
      <c r="AB152" s="967"/>
      <c r="AC152" s="967"/>
      <c r="AD152" s="967"/>
      <c r="AE152" s="967"/>
      <c r="AF152" s="967"/>
      <c r="AG152" s="967"/>
      <c r="AH152" s="967"/>
      <c r="AI152" s="967"/>
      <c r="AJ152" s="967"/>
      <c r="AK152" s="967"/>
      <c r="AL152" s="967"/>
      <c r="AM152" s="967"/>
      <c r="AN152" s="967"/>
      <c r="AO152" s="967"/>
      <c r="AP152" s="967"/>
      <c r="AQ152" s="967"/>
      <c r="AR152" s="967"/>
      <c r="AS152" s="967"/>
      <c r="AT152" s="967"/>
      <c r="AU152" s="967"/>
      <c r="AV152" s="967"/>
      <c r="AW152" s="967"/>
      <c r="AX152" s="967"/>
      <c r="AY152" s="967"/>
      <c r="AZ152" s="172"/>
      <c r="BA152" s="1165"/>
      <c r="BB152" s="262" t="s">
        <v>48</v>
      </c>
      <c r="BC152" s="908" t="s">
        <v>35</v>
      </c>
      <c r="BD152" s="912" t="s">
        <v>35</v>
      </c>
      <c r="BE152" s="912" t="s">
        <v>35</v>
      </c>
      <c r="BF152" s="912" t="s">
        <v>35</v>
      </c>
      <c r="BG152" s="917" t="s">
        <v>35</v>
      </c>
      <c r="BH152" s="908" t="s">
        <v>35</v>
      </c>
      <c r="BI152" s="912" t="s">
        <v>35</v>
      </c>
      <c r="BJ152" s="912" t="s">
        <v>35</v>
      </c>
      <c r="BK152" s="912" t="s">
        <v>35</v>
      </c>
      <c r="BL152" s="917" t="s">
        <v>35</v>
      </c>
      <c r="BM152" s="908" t="s">
        <v>35</v>
      </c>
      <c r="BN152" s="912" t="s">
        <v>35</v>
      </c>
      <c r="BO152" s="912" t="s">
        <v>35</v>
      </c>
      <c r="BP152" s="912" t="s">
        <v>35</v>
      </c>
      <c r="BQ152" s="917" t="s">
        <v>35</v>
      </c>
      <c r="BR152" s="908" t="s">
        <v>35</v>
      </c>
      <c r="BS152" s="912" t="s">
        <v>35</v>
      </c>
      <c r="BT152" s="912" t="s">
        <v>35</v>
      </c>
      <c r="BU152" s="912" t="s">
        <v>35</v>
      </c>
      <c r="BV152" s="912" t="s">
        <v>35</v>
      </c>
      <c r="BW152" s="912" t="s">
        <v>35</v>
      </c>
      <c r="BX152" s="912" t="s">
        <v>35</v>
      </c>
      <c r="BY152" s="923" t="s">
        <v>35</v>
      </c>
      <c r="BZ152" s="923" t="s">
        <v>35</v>
      </c>
      <c r="CA152" s="923" t="s">
        <v>35</v>
      </c>
      <c r="CB152" s="968"/>
      <c r="CC152" s="968"/>
      <c r="CD152" s="968"/>
      <c r="CE152" s="968"/>
      <c r="CF152" s="968"/>
      <c r="CG152" s="968"/>
      <c r="CH152" s="968"/>
      <c r="CI152" s="968"/>
      <c r="CJ152" s="968"/>
      <c r="CK152" s="968"/>
      <c r="CL152" s="968"/>
      <c r="CM152" s="968"/>
      <c r="CN152" s="968"/>
      <c r="CO152" s="968"/>
      <c r="CP152" s="968"/>
      <c r="CQ152" s="968"/>
      <c r="CR152" s="968"/>
      <c r="CS152" s="968"/>
      <c r="CT152" s="968"/>
      <c r="CU152" s="968"/>
      <c r="CV152" s="968"/>
      <c r="CW152" s="968"/>
      <c r="CX152" s="968"/>
      <c r="CY152" s="968"/>
      <c r="CZ152" s="968"/>
    </row>
    <row r="153" s="138" customFormat="true" ht="15" customHeight="true" x14ac:dyDescent="0.2">
      <c r="A153" s="1146" t="s">
        <v>62</v>
      </c>
      <c r="B153" s="208" t="s">
        <v>484</v>
      </c>
      <c r="C153" s="841">
        <v>0</v>
      </c>
      <c r="D153" s="842">
        <v>6.181570031977339E-2</v>
      </c>
      <c r="E153" s="842">
        <v>0.7816206324058782</v>
      </c>
      <c r="F153" s="842">
        <v>37.669535840545024</v>
      </c>
      <c r="G153" s="843">
        <v>80.922139393084151</v>
      </c>
      <c r="H153" s="844">
        <v>55.237751894677821</v>
      </c>
      <c r="I153" s="842">
        <v>75.376993897142967</v>
      </c>
      <c r="J153" s="842">
        <v>84.648580007549413</v>
      </c>
      <c r="K153" s="842">
        <v>82.236066704169204</v>
      </c>
      <c r="L153" s="845">
        <v>79.773555916338196</v>
      </c>
      <c r="M153" s="841">
        <v>0</v>
      </c>
      <c r="N153" s="842">
        <v>0</v>
      </c>
      <c r="O153" s="842">
        <v>8.8768620498244744E-2</v>
      </c>
      <c r="P153" s="842">
        <v>0.20107125747580498</v>
      </c>
      <c r="Q153" s="843">
        <v>6.2527112520755894</v>
      </c>
      <c r="R153" s="844">
        <v>94.963838906700545</v>
      </c>
      <c r="S153" s="842">
        <v>74.845864194386436</v>
      </c>
      <c r="T153" s="842">
        <v>9.6058644279934207</v>
      </c>
      <c r="U153" s="842">
        <v>3.7548524069859841</v>
      </c>
      <c r="V153" s="842">
        <v>8.2762829931591</v>
      </c>
      <c r="W153" s="842">
        <v>12.219290383671391</v>
      </c>
      <c r="X153" s="842">
        <v>15.371852309926377</v>
      </c>
      <c r="Y153" s="842">
        <v>7.3407341105630337</v>
      </c>
      <c r="Z153" s="842">
        <v>7.5321116808620916</v>
      </c>
      <c r="AA153" s="845">
        <v>17.52192065022135</v>
      </c>
      <c r="AB153" s="276"/>
      <c r="AC153" s="276"/>
      <c r="AD153" s="276"/>
      <c r="AE153" s="276"/>
      <c r="AF153" s="276"/>
      <c r="AG153" s="276"/>
      <c r="AH153" s="276"/>
      <c r="AI153" s="276"/>
      <c r="AJ153" s="276"/>
      <c r="AK153" s="276"/>
      <c r="AL153" s="276"/>
      <c r="AM153" s="276"/>
      <c r="AN153" s="276"/>
      <c r="AO153" s="276"/>
      <c r="AP153" s="276"/>
      <c r="AQ153" s="276"/>
      <c r="AR153" s="276"/>
      <c r="AS153" s="276"/>
      <c r="AT153" s="276"/>
      <c r="AU153" s="276"/>
      <c r="AV153" s="276"/>
      <c r="AW153" s="276"/>
      <c r="AX153" s="276"/>
      <c r="AY153" s="276"/>
      <c r="AZ153" s="3"/>
      <c r="BA153" s="1165" t="s">
        <v>62</v>
      </c>
      <c r="BB153" s="195" t="s">
        <v>484</v>
      </c>
      <c r="BC153" s="288">
        <v>0</v>
      </c>
      <c r="BD153" s="271">
        <v>5.498634</v>
      </c>
      <c r="BE153" s="271">
        <v>69.566750999999996</v>
      </c>
      <c r="BF153" s="271">
        <v>3350.8244709999985</v>
      </c>
      <c r="BG153" s="290">
        <v>7200.7807280000025</v>
      </c>
      <c r="BH153" s="288">
        <v>1497.8123070000013</v>
      </c>
      <c r="BI153" s="271">
        <v>2040.8346559999998</v>
      </c>
      <c r="BJ153" s="271">
        <v>2294.1034970000001</v>
      </c>
      <c r="BK153" s="271">
        <v>2227.9365199999966</v>
      </c>
      <c r="BL153" s="290">
        <v>2161.2068880000024</v>
      </c>
      <c r="BM153" s="288">
        <v>0</v>
      </c>
      <c r="BN153" s="271">
        <v>0</v>
      </c>
      <c r="BO153" s="271">
        <v>5.498634</v>
      </c>
      <c r="BP153" s="271">
        <v>12.445705</v>
      </c>
      <c r="BQ153" s="290">
        <v>386.83237700000001</v>
      </c>
      <c r="BR153" s="288">
        <v>1944.1199260000024</v>
      </c>
      <c r="BS153" s="271">
        <v>4727.800996999993</v>
      </c>
      <c r="BT153" s="271">
        <v>617.98261000000002</v>
      </c>
      <c r="BU153" s="271">
        <v>162.42599600000008</v>
      </c>
      <c r="BV153" s="271">
        <v>375.36872200000005</v>
      </c>
      <c r="BW153" s="271">
        <v>646.27379099999939</v>
      </c>
      <c r="BX153" s="271">
        <v>836.58189399999958</v>
      </c>
      <c r="BY153" s="272">
        <v>171.78186000000005</v>
      </c>
      <c r="BZ153" s="272">
        <v>162.20651199999986</v>
      </c>
      <c r="CA153" s="272">
        <v>982.12827599999866</v>
      </c>
      <c r="CB153" s="969"/>
      <c r="CC153" s="969"/>
      <c r="CD153" s="969"/>
      <c r="CE153" s="969"/>
      <c r="CF153" s="969"/>
      <c r="CG153" s="969"/>
      <c r="CH153" s="969"/>
      <c r="CI153" s="969"/>
      <c r="CJ153" s="969"/>
      <c r="CK153" s="969"/>
      <c r="CL153" s="969"/>
      <c r="CM153" s="969"/>
      <c r="CN153" s="969"/>
      <c r="CO153" s="969"/>
      <c r="CP153" s="969"/>
      <c r="CQ153" s="969"/>
      <c r="CR153" s="969"/>
      <c r="CS153" s="969"/>
      <c r="CT153" s="969"/>
      <c r="CU153" s="969"/>
      <c r="CV153" s="969"/>
      <c r="CW153" s="969"/>
      <c r="CX153" s="969"/>
      <c r="CY153" s="969"/>
      <c r="CZ153" s="969"/>
    </row>
    <row r="154" s="138" customFormat="true" ht="15" customHeight="true" x14ac:dyDescent="0.2">
      <c r="A154" s="1147"/>
      <c r="B154" s="209" t="s">
        <v>169</v>
      </c>
      <c r="C154" s="841">
        <v>0.30948649585715837</v>
      </c>
      <c r="D154" s="842">
        <v>0.9883612267313564</v>
      </c>
      <c r="E154" s="842">
        <v>1.7154498973695593</v>
      </c>
      <c r="F154" s="842">
        <v>9.2487463450696588</v>
      </c>
      <c r="G154" s="843">
        <v>11.653305290705738</v>
      </c>
      <c r="H154" s="844">
        <v>12.386379329490284</v>
      </c>
      <c r="I154" s="842">
        <v>10.083879385652978</v>
      </c>
      <c r="J154" s="842">
        <v>9.4066732225719214</v>
      </c>
      <c r="K154" s="842">
        <v>12.188850934866164</v>
      </c>
      <c r="L154" s="845">
        <v>13.216569911074059</v>
      </c>
      <c r="M154" s="841">
        <v>0.10524474771921866</v>
      </c>
      <c r="N154" s="842">
        <v>0.72488725412671717</v>
      </c>
      <c r="O154" s="842">
        <v>1.124366186710257</v>
      </c>
      <c r="P154" s="842">
        <v>1.1531366309907265</v>
      </c>
      <c r="Q154" s="843">
        <v>6.1966461308845551</v>
      </c>
      <c r="R154" s="844">
        <v>3.0222915012986098</v>
      </c>
      <c r="S154" s="842">
        <v>14.143685546244889</v>
      </c>
      <c r="T154" s="842">
        <v>1.194832053893828</v>
      </c>
      <c r="U154" s="842">
        <v>2.1803588797334408</v>
      </c>
      <c r="V154" s="842">
        <v>4.9970041184502483</v>
      </c>
      <c r="W154" s="842">
        <v>9.4595798105356934</v>
      </c>
      <c r="X154" s="842">
        <v>1.2829662350452582</v>
      </c>
      <c r="Y154" s="842">
        <v>1.6248810371558204</v>
      </c>
      <c r="Z154" s="842">
        <v>2.5998750672510011</v>
      </c>
      <c r="AA154" s="845">
        <v>1.9721330519432989</v>
      </c>
      <c r="AB154" s="276"/>
      <c r="AC154" s="276"/>
      <c r="AD154" s="276"/>
      <c r="AE154" s="276"/>
      <c r="AF154" s="276"/>
      <c r="AG154" s="276"/>
      <c r="AH154" s="276"/>
      <c r="AI154" s="276"/>
      <c r="AJ154" s="276"/>
      <c r="AK154" s="276"/>
      <c r="AL154" s="276"/>
      <c r="AM154" s="276"/>
      <c r="AN154" s="276"/>
      <c r="AO154" s="276"/>
      <c r="AP154" s="276"/>
      <c r="AQ154" s="276"/>
      <c r="AR154" s="276"/>
      <c r="AS154" s="276"/>
      <c r="AT154" s="276"/>
      <c r="AU154" s="276"/>
      <c r="AV154" s="276"/>
      <c r="AW154" s="276"/>
      <c r="AX154" s="276"/>
      <c r="AY154" s="276"/>
      <c r="AZ154" s="3"/>
      <c r="BA154" s="1165"/>
      <c r="BB154" s="262" t="s">
        <v>169</v>
      </c>
      <c r="BC154" s="289">
        <v>27.542334000000004</v>
      </c>
      <c r="BD154" s="273">
        <v>87.916769000000031</v>
      </c>
      <c r="BE154" s="273">
        <v>152.68056000000007</v>
      </c>
      <c r="BF154" s="273">
        <v>822.70526800000039</v>
      </c>
      <c r="BG154" s="293">
        <v>1036.9584490000002</v>
      </c>
      <c r="BH154" s="289">
        <v>335.86579399999999</v>
      </c>
      <c r="BI154" s="273">
        <v>273.02137500000003</v>
      </c>
      <c r="BJ154" s="273">
        <v>254.93495499999997</v>
      </c>
      <c r="BK154" s="273">
        <v>330.2199050000001</v>
      </c>
      <c r="BL154" s="293">
        <v>358.06028200000014</v>
      </c>
      <c r="BM154" s="289">
        <v>6.5147680000000001</v>
      </c>
      <c r="BN154" s="273">
        <v>44.799672000000001</v>
      </c>
      <c r="BO154" s="273">
        <v>69.647113000000004</v>
      </c>
      <c r="BP154" s="273">
        <v>71.375683000000009</v>
      </c>
      <c r="BQ154" s="293">
        <v>383.36383299999977</v>
      </c>
      <c r="BR154" s="289">
        <v>61.87299500000001</v>
      </c>
      <c r="BS154" s="273">
        <v>893.41650800000014</v>
      </c>
      <c r="BT154" s="273">
        <v>76.868192000000008</v>
      </c>
      <c r="BU154" s="273">
        <v>94.317146000000008</v>
      </c>
      <c r="BV154" s="273">
        <v>226.63785799999991</v>
      </c>
      <c r="BW154" s="273">
        <v>500.31371000000019</v>
      </c>
      <c r="BX154" s="273">
        <v>69.822836000000009</v>
      </c>
      <c r="BY154" s="274">
        <v>38.024137999999994</v>
      </c>
      <c r="BZ154" s="274">
        <v>55.989167999999992</v>
      </c>
      <c r="CA154" s="274">
        <v>110.54082900000004</v>
      </c>
      <c r="CB154" s="969"/>
      <c r="CC154" s="969"/>
      <c r="CD154" s="969"/>
      <c r="CE154" s="969"/>
      <c r="CF154" s="969"/>
      <c r="CG154" s="969"/>
      <c r="CH154" s="969"/>
      <c r="CI154" s="969"/>
      <c r="CJ154" s="969"/>
      <c r="CK154" s="969"/>
      <c r="CL154" s="969"/>
      <c r="CM154" s="969"/>
      <c r="CN154" s="969"/>
      <c r="CO154" s="969"/>
      <c r="CP154" s="969"/>
      <c r="CQ154" s="969"/>
      <c r="CR154" s="969"/>
      <c r="CS154" s="969"/>
      <c r="CT154" s="969"/>
      <c r="CU154" s="969"/>
      <c r="CV154" s="969"/>
      <c r="CW154" s="969"/>
      <c r="CX154" s="969"/>
      <c r="CY154" s="969"/>
      <c r="CZ154" s="969"/>
    </row>
    <row r="155" s="138" customFormat="true" ht="15" customHeight="true" x14ac:dyDescent="0.2">
      <c r="A155" s="1147"/>
      <c r="B155" s="209" t="s">
        <v>485</v>
      </c>
      <c r="C155" s="841">
        <v>0.10943525305706432</v>
      </c>
      <c r="D155" s="842">
        <v>0.25992507100275075</v>
      </c>
      <c r="E155" s="842">
        <v>0.6358492615259822</v>
      </c>
      <c r="F155" s="842">
        <v>3.2389933521185652</v>
      </c>
      <c r="G155" s="843">
        <v>0.2261272904683434</v>
      </c>
      <c r="H155" s="844">
        <v>7.0399134953672187</v>
      </c>
      <c r="I155" s="842">
        <v>3.0877606166369849</v>
      </c>
      <c r="J155" s="842">
        <v>0.25395081387463592</v>
      </c>
      <c r="K155" s="842">
        <v>0.36272767712529147</v>
      </c>
      <c r="L155" s="845">
        <v>0.12595234297335575</v>
      </c>
      <c r="M155" s="841">
        <v>0.10450240253559991</v>
      </c>
      <c r="N155" s="842">
        <v>0.20736737758886539</v>
      </c>
      <c r="O155" s="842">
        <v>0.39678167273619785</v>
      </c>
      <c r="P155" s="842">
        <v>0.68766289115790247</v>
      </c>
      <c r="Q155" s="843">
        <v>0.26914026720675727</v>
      </c>
      <c r="R155" s="844">
        <v>0</v>
      </c>
      <c r="S155" s="842">
        <v>4.0691868323026785</v>
      </c>
      <c r="T155" s="842">
        <v>0.13051291022703251</v>
      </c>
      <c r="U155" s="842">
        <v>2.9753459897792506E-2</v>
      </c>
      <c r="V155" s="842">
        <v>0.51597688227787997</v>
      </c>
      <c r="W155" s="842">
        <v>1.0990756990606441</v>
      </c>
      <c r="X155" s="842">
        <v>4.3213369213181745E-2</v>
      </c>
      <c r="Y155" s="842">
        <v>7.1487583433758564E-2</v>
      </c>
      <c r="Z155" s="842">
        <v>0.31216948817638246</v>
      </c>
      <c r="AA155" s="845">
        <v>0.6902849766730097</v>
      </c>
      <c r="AB155" s="276"/>
      <c r="AC155" s="276"/>
      <c r="AD155" s="276"/>
      <c r="AE155" s="276"/>
      <c r="AF155" s="276"/>
      <c r="AG155" s="276"/>
      <c r="AH155" s="276"/>
      <c r="AI155" s="276"/>
      <c r="AJ155" s="276"/>
      <c r="AK155" s="276"/>
      <c r="AL155" s="276"/>
      <c r="AM155" s="276"/>
      <c r="AN155" s="276"/>
      <c r="AO155" s="276"/>
      <c r="AP155" s="276"/>
      <c r="AQ155" s="276"/>
      <c r="AR155" s="276"/>
      <c r="AS155" s="276"/>
      <c r="AT155" s="276"/>
      <c r="AU155" s="276"/>
      <c r="AV155" s="276"/>
      <c r="AW155" s="276"/>
      <c r="AX155" s="276"/>
      <c r="AY155" s="276"/>
      <c r="AZ155" s="3"/>
      <c r="BA155" s="1165"/>
      <c r="BB155" s="262" t="s">
        <v>485</v>
      </c>
      <c r="BC155" s="289">
        <v>9.7390429999999988</v>
      </c>
      <c r="BD155" s="273">
        <v>23.120871000000001</v>
      </c>
      <c r="BE155" s="273">
        <v>56.59263</v>
      </c>
      <c r="BF155" s="273">
        <v>288.11871300000001</v>
      </c>
      <c r="BG155" s="293">
        <v>20.121724999999998</v>
      </c>
      <c r="BH155" s="289">
        <v>190.89243699999997</v>
      </c>
      <c r="BI155" s="273">
        <v>83.601223000000005</v>
      </c>
      <c r="BJ155" s="273">
        <v>6.8824479999999992</v>
      </c>
      <c r="BK155" s="273">
        <v>9.8270049999999998</v>
      </c>
      <c r="BL155" s="293">
        <v>3.4122719999999997</v>
      </c>
      <c r="BM155" s="289">
        <v>6.4688160000000003</v>
      </c>
      <c r="BN155" s="273">
        <v>12.815773</v>
      </c>
      <c r="BO155" s="273">
        <v>24.578023000000002</v>
      </c>
      <c r="BP155" s="273">
        <v>42.564260999999995</v>
      </c>
      <c r="BQ155" s="293">
        <v>16.650724</v>
      </c>
      <c r="BR155" s="289">
        <v>0</v>
      </c>
      <c r="BS155" s="273">
        <v>257.038993</v>
      </c>
      <c r="BT155" s="273">
        <v>8.3964030000000012</v>
      </c>
      <c r="BU155" s="273">
        <v>1.287064</v>
      </c>
      <c r="BV155" s="273">
        <v>23.402000999999998</v>
      </c>
      <c r="BW155" s="273">
        <v>58.129711</v>
      </c>
      <c r="BX155" s="273">
        <v>2.3517999999999999</v>
      </c>
      <c r="BY155" s="274">
        <v>1.6728940000000001</v>
      </c>
      <c r="BZ155" s="274">
        <v>6.7226730000000003</v>
      </c>
      <c r="CA155" s="274">
        <v>38.691443</v>
      </c>
      <c r="CB155" s="969"/>
      <c r="CC155" s="969"/>
      <c r="CD155" s="969"/>
      <c r="CE155" s="969"/>
      <c r="CF155" s="969"/>
      <c r="CG155" s="969"/>
      <c r="CH155" s="969"/>
      <c r="CI155" s="969"/>
      <c r="CJ155" s="969"/>
      <c r="CK155" s="969"/>
      <c r="CL155" s="969"/>
      <c r="CM155" s="969"/>
      <c r="CN155" s="969"/>
      <c r="CO155" s="969"/>
      <c r="CP155" s="969"/>
      <c r="CQ155" s="969"/>
      <c r="CR155" s="969"/>
      <c r="CS155" s="969"/>
      <c r="CT155" s="969"/>
      <c r="CU155" s="969"/>
      <c r="CV155" s="969"/>
      <c r="CW155" s="969"/>
      <c r="CX155" s="969"/>
      <c r="CY155" s="969"/>
      <c r="CZ155" s="969"/>
    </row>
    <row r="156" s="138" customFormat="true" ht="15" customHeight="true" x14ac:dyDescent="0.2">
      <c r="A156" s="1147"/>
      <c r="B156" s="209" t="s">
        <v>486</v>
      </c>
      <c r="C156" s="841">
        <v>0</v>
      </c>
      <c r="D156" s="842">
        <v>9.8757834437283407E-2</v>
      </c>
      <c r="E156" s="842">
        <v>0.16952938844273341</v>
      </c>
      <c r="F156" s="842">
        <v>0.67943172554356446</v>
      </c>
      <c r="G156" s="843">
        <v>0.6274534482586217</v>
      </c>
      <c r="H156" s="844">
        <v>1.4639515501673357</v>
      </c>
      <c r="I156" s="842">
        <v>0.83129166829057966</v>
      </c>
      <c r="J156" s="842">
        <v>0.21097444736386514</v>
      </c>
      <c r="K156" s="842">
        <v>0.56497222813144776</v>
      </c>
      <c r="L156" s="845">
        <v>0.76559285101938046</v>
      </c>
      <c r="M156" s="841">
        <v>0</v>
      </c>
      <c r="N156" s="842">
        <v>1.1465017251310303E-2</v>
      </c>
      <c r="O156" s="842">
        <v>0.1798518846882094</v>
      </c>
      <c r="P156" s="842">
        <v>0.19426090981961749</v>
      </c>
      <c r="Q156" s="843">
        <v>0.19885431184502675</v>
      </c>
      <c r="R156" s="844">
        <v>0.12854848742663119</v>
      </c>
      <c r="S156" s="842">
        <v>0.50358952119652978</v>
      </c>
      <c r="T156" s="842">
        <v>0.47543564932030996</v>
      </c>
      <c r="U156" s="842">
        <v>1.5794487230540648E-2</v>
      </c>
      <c r="V156" s="842">
        <v>0.28308265008120387</v>
      </c>
      <c r="W156" s="842">
        <v>0.23207118615095465</v>
      </c>
      <c r="X156" s="842">
        <v>0</v>
      </c>
      <c r="Y156" s="842">
        <v>0</v>
      </c>
      <c r="Z156" s="842">
        <v>2.0138531258869237</v>
      </c>
      <c r="AA156" s="845">
        <v>0.10615594681619853</v>
      </c>
      <c r="AB156" s="276"/>
      <c r="AC156" s="276"/>
      <c r="AD156" s="276"/>
      <c r="AE156" s="276"/>
      <c r="AF156" s="276"/>
      <c r="AG156" s="276"/>
      <c r="AH156" s="276"/>
      <c r="AI156" s="276"/>
      <c r="AJ156" s="276"/>
      <c r="AK156" s="276"/>
      <c r="AL156" s="276"/>
      <c r="AM156" s="276"/>
      <c r="AN156" s="276"/>
      <c r="AO156" s="276"/>
      <c r="AP156" s="276"/>
      <c r="AQ156" s="276"/>
      <c r="AR156" s="276"/>
      <c r="AS156" s="276"/>
      <c r="AT156" s="276"/>
      <c r="AU156" s="276"/>
      <c r="AV156" s="276"/>
      <c r="AW156" s="276"/>
      <c r="AX156" s="276"/>
      <c r="AY156" s="276"/>
      <c r="AZ156" s="3"/>
      <c r="BA156" s="1165"/>
      <c r="BB156" s="262" t="s">
        <v>486</v>
      </c>
      <c r="BC156" s="289">
        <v>0</v>
      </c>
      <c r="BD156" s="273">
        <v>8.784713</v>
      </c>
      <c r="BE156" s="273">
        <v>15.088661</v>
      </c>
      <c r="BF156" s="273">
        <v>60.437602999999989</v>
      </c>
      <c r="BG156" s="293">
        <v>55.833356999999992</v>
      </c>
      <c r="BH156" s="289">
        <v>39.69612399999999</v>
      </c>
      <c r="BI156" s="273">
        <v>22.507249999999999</v>
      </c>
      <c r="BJ156" s="273">
        <v>5.7177240000000005</v>
      </c>
      <c r="BK156" s="273">
        <v>15.306207000000004</v>
      </c>
      <c r="BL156" s="293">
        <v>20.741266000000003</v>
      </c>
      <c r="BM156" s="289">
        <v>0</v>
      </c>
      <c r="BN156" s="273">
        <v>0.70856399999999997</v>
      </c>
      <c r="BO156" s="273">
        <v>11.140644999999999</v>
      </c>
      <c r="BP156" s="273">
        <v>12.024165</v>
      </c>
      <c r="BQ156" s="293">
        <v>12.302389</v>
      </c>
      <c r="BR156" s="289">
        <v>2.631672</v>
      </c>
      <c r="BS156" s="273">
        <v>31.810321999999996</v>
      </c>
      <c r="BT156" s="273">
        <v>30.586624000000004</v>
      </c>
      <c r="BU156" s="273">
        <v>0.68323199999999995</v>
      </c>
      <c r="BV156" s="273">
        <v>12.839141999999999</v>
      </c>
      <c r="BW156" s="273">
        <v>12.27416</v>
      </c>
      <c r="BX156" s="273">
        <v>0</v>
      </c>
      <c r="BY156" s="274">
        <v>0</v>
      </c>
      <c r="BZ156" s="274">
        <v>43.368991999999992</v>
      </c>
      <c r="CA156" s="274">
        <v>5.950190000000001</v>
      </c>
      <c r="CB156" s="969"/>
      <c r="CC156" s="969"/>
      <c r="CD156" s="969"/>
      <c r="CE156" s="969"/>
      <c r="CF156" s="969"/>
      <c r="CG156" s="969"/>
      <c r="CH156" s="969"/>
      <c r="CI156" s="969"/>
      <c r="CJ156" s="969"/>
      <c r="CK156" s="969"/>
      <c r="CL156" s="969"/>
      <c r="CM156" s="969"/>
      <c r="CN156" s="969"/>
      <c r="CO156" s="969"/>
      <c r="CP156" s="969"/>
      <c r="CQ156" s="969"/>
      <c r="CR156" s="969"/>
      <c r="CS156" s="969"/>
      <c r="CT156" s="969"/>
      <c r="CU156" s="969"/>
      <c r="CV156" s="969"/>
      <c r="CW156" s="969"/>
      <c r="CX156" s="969"/>
      <c r="CY156" s="969"/>
      <c r="CZ156" s="969"/>
    </row>
    <row r="157" s="138" customFormat="true" ht="15" customHeight="true" x14ac:dyDescent="0.2">
      <c r="A157" s="1147"/>
      <c r="B157" s="209" t="s">
        <v>274</v>
      </c>
      <c r="C157" s="841">
        <v>0</v>
      </c>
      <c r="D157" s="842">
        <v>0</v>
      </c>
      <c r="E157" s="842">
        <v>4.1397582147696413E-2</v>
      </c>
      <c r="F157" s="842">
        <v>0.15271733009785993</v>
      </c>
      <c r="G157" s="843">
        <v>0.18243375838274675</v>
      </c>
      <c r="H157" s="844">
        <v>0.21298425990696609</v>
      </c>
      <c r="I157" s="842">
        <v>0.45295020126840996</v>
      </c>
      <c r="J157" s="842">
        <v>0.24677146957644411</v>
      </c>
      <c r="K157" s="842">
        <v>0.1602295084737258</v>
      </c>
      <c r="L157" s="845">
        <v>2.7709927387345117E-2</v>
      </c>
      <c r="M157" s="841">
        <v>0</v>
      </c>
      <c r="N157" s="842">
        <v>0</v>
      </c>
      <c r="O157" s="842">
        <v>0</v>
      </c>
      <c r="P157" s="842">
        <v>3.0800836905680733E-2</v>
      </c>
      <c r="Q157" s="843">
        <v>2.8740005033056546E-2</v>
      </c>
      <c r="R157" s="844">
        <v>0</v>
      </c>
      <c r="S157" s="842">
        <v>1.8897286496441106E-2</v>
      </c>
      <c r="T157" s="842">
        <v>6.9013021148122133E-2</v>
      </c>
      <c r="U157" s="842">
        <v>0</v>
      </c>
      <c r="V157" s="842">
        <v>7.0248655420294029E-2</v>
      </c>
      <c r="W157" s="842">
        <v>0</v>
      </c>
      <c r="X157" s="842">
        <v>0</v>
      </c>
      <c r="Y157" s="842">
        <v>0.17433067610481545</v>
      </c>
      <c r="Z157" s="842">
        <v>0.23464033092433423</v>
      </c>
      <c r="AA157" s="845">
        <v>0.27743514933781621</v>
      </c>
      <c r="AB157" s="276"/>
      <c r="AC157" s="276"/>
      <c r="AD157" s="276"/>
      <c r="AE157" s="276"/>
      <c r="AF157" s="276"/>
      <c r="AG157" s="276"/>
      <c r="AH157" s="276"/>
      <c r="AI157" s="276"/>
      <c r="AJ157" s="276"/>
      <c r="AK157" s="276"/>
      <c r="AL157" s="276"/>
      <c r="AM157" s="276"/>
      <c r="AN157" s="276"/>
      <c r="AO157" s="276"/>
      <c r="AP157" s="276"/>
      <c r="AQ157" s="276"/>
      <c r="AR157" s="276"/>
      <c r="AS157" s="276"/>
      <c r="AT157" s="276"/>
      <c r="AU157" s="276"/>
      <c r="AV157" s="276"/>
      <c r="AW157" s="276"/>
      <c r="AX157" s="276"/>
      <c r="AY157" s="276"/>
      <c r="AZ157" s="3"/>
      <c r="BA157" s="1165"/>
      <c r="BB157" s="262" t="s">
        <v>274</v>
      </c>
      <c r="BC157" s="289">
        <v>0</v>
      </c>
      <c r="BD157" s="273">
        <v>0</v>
      </c>
      <c r="BE157" s="273">
        <v>3.6845179999999997</v>
      </c>
      <c r="BF157" s="273">
        <v>13.584690000000002</v>
      </c>
      <c r="BG157" s="293">
        <v>16.233696999999999</v>
      </c>
      <c r="BH157" s="289">
        <v>5.7752249999999998</v>
      </c>
      <c r="BI157" s="273">
        <v>12.263642000000001</v>
      </c>
      <c r="BJ157" s="273">
        <v>6.6878770000000003</v>
      </c>
      <c r="BK157" s="273">
        <v>4.3409320000000005</v>
      </c>
      <c r="BL157" s="293">
        <v>0.75071100000000002</v>
      </c>
      <c r="BM157" s="289">
        <v>0</v>
      </c>
      <c r="BN157" s="273">
        <v>0</v>
      </c>
      <c r="BO157" s="273">
        <v>0</v>
      </c>
      <c r="BP157" s="273">
        <v>1.906479</v>
      </c>
      <c r="BQ157" s="293">
        <v>1.7780389999999999</v>
      </c>
      <c r="BR157" s="289">
        <v>0</v>
      </c>
      <c r="BS157" s="273">
        <v>1.1936880000000001</v>
      </c>
      <c r="BT157" s="273">
        <v>4.4398759999999999</v>
      </c>
      <c r="BU157" s="273">
        <v>0</v>
      </c>
      <c r="BV157" s="273">
        <v>3.1861100000000002</v>
      </c>
      <c r="BW157" s="273">
        <v>0</v>
      </c>
      <c r="BX157" s="273">
        <v>0</v>
      </c>
      <c r="BY157" s="274">
        <v>4.0795440000000003</v>
      </c>
      <c r="BZ157" s="274">
        <v>5.0530569999999999</v>
      </c>
      <c r="CA157" s="274">
        <v>15.550629999999998</v>
      </c>
      <c r="CB157" s="969"/>
      <c r="CC157" s="969"/>
      <c r="CD157" s="969"/>
      <c r="CE157" s="969"/>
      <c r="CF157" s="969"/>
      <c r="CG157" s="969"/>
      <c r="CH157" s="969"/>
      <c r="CI157" s="969"/>
      <c r="CJ157" s="969"/>
      <c r="CK157" s="969"/>
      <c r="CL157" s="969"/>
      <c r="CM157" s="969"/>
      <c r="CN157" s="969"/>
      <c r="CO157" s="969"/>
      <c r="CP157" s="969"/>
      <c r="CQ157" s="969"/>
      <c r="CR157" s="969"/>
      <c r="CS157" s="969"/>
      <c r="CT157" s="969"/>
      <c r="CU157" s="969"/>
      <c r="CV157" s="969"/>
      <c r="CW157" s="969"/>
      <c r="CX157" s="969"/>
      <c r="CY157" s="969"/>
      <c r="CZ157" s="969"/>
    </row>
    <row r="158" s="138" customFormat="true" ht="15" customHeight="true" x14ac:dyDescent="0.2">
      <c r="A158" s="1147"/>
      <c r="B158" s="209" t="s">
        <v>487</v>
      </c>
      <c r="C158" s="841">
        <v>4.9202250428608663</v>
      </c>
      <c r="D158" s="842">
        <v>14.90896605397502</v>
      </c>
      <c r="E158" s="842">
        <v>25.467227764420681</v>
      </c>
      <c r="F158" s="842">
        <v>17.009215801278181</v>
      </c>
      <c r="G158" s="843">
        <v>1.5794690721916878</v>
      </c>
      <c r="H158" s="844">
        <v>1.5218626830296382</v>
      </c>
      <c r="I158" s="842">
        <v>0.745046309596885</v>
      </c>
      <c r="J158" s="842">
        <v>0.15938785634901578</v>
      </c>
      <c r="K158" s="842">
        <v>0.42505582835472</v>
      </c>
      <c r="L158" s="845">
        <v>2.0064740884486043</v>
      </c>
      <c r="M158" s="841">
        <v>4.5246206788079517</v>
      </c>
      <c r="N158" s="842">
        <v>9.0790584655299433</v>
      </c>
      <c r="O158" s="842">
        <v>17.237262447573258</v>
      </c>
      <c r="P158" s="842">
        <v>25.801416606757755</v>
      </c>
      <c r="Q158" s="843">
        <v>33.082687877420852</v>
      </c>
      <c r="R158" s="844">
        <v>0.36905409514283977</v>
      </c>
      <c r="S158" s="842">
        <v>0.22954006519296971</v>
      </c>
      <c r="T158" s="842">
        <v>22.533517657318139</v>
      </c>
      <c r="U158" s="842">
        <v>13.096698552331802</v>
      </c>
      <c r="V158" s="842">
        <v>16.301600040517361</v>
      </c>
      <c r="W158" s="842">
        <v>8.4028367549147749</v>
      </c>
      <c r="X158" s="842">
        <v>15.587385337299217</v>
      </c>
      <c r="Y158" s="842">
        <v>20.832752919292744</v>
      </c>
      <c r="Z158" s="842">
        <v>29.524483102213605</v>
      </c>
      <c r="AA158" s="845">
        <v>8.7529032389844268</v>
      </c>
      <c r="AB158" s="276"/>
      <c r="AC158" s="276"/>
      <c r="AD158" s="276"/>
      <c r="AE158" s="276"/>
      <c r="AF158" s="276"/>
      <c r="AG158" s="276"/>
      <c r="AH158" s="276"/>
      <c r="AI158" s="276"/>
      <c r="AJ158" s="276"/>
      <c r="AK158" s="276"/>
      <c r="AL158" s="276"/>
      <c r="AM158" s="276"/>
      <c r="AN158" s="276"/>
      <c r="AO158" s="276"/>
      <c r="AP158" s="276"/>
      <c r="AQ158" s="276"/>
      <c r="AR158" s="276"/>
      <c r="AS158" s="276"/>
      <c r="AT158" s="276"/>
      <c r="AU158" s="276"/>
      <c r="AV158" s="276"/>
      <c r="AW158" s="276"/>
      <c r="AX158" s="276"/>
      <c r="AY158" s="276"/>
      <c r="AZ158" s="3"/>
      <c r="BA158" s="1165"/>
      <c r="BB158" s="262" t="s">
        <v>487</v>
      </c>
      <c r="BC158" s="289">
        <v>437.86880299999973</v>
      </c>
      <c r="BD158" s="273">
        <v>1326.183271000001</v>
      </c>
      <c r="BE158" s="273">
        <v>2266.6652069999986</v>
      </c>
      <c r="BF158" s="273">
        <v>1513.0235950000001</v>
      </c>
      <c r="BG158" s="293">
        <v>140.54757500000002</v>
      </c>
      <c r="BH158" s="289">
        <v>41.266427</v>
      </c>
      <c r="BI158" s="273">
        <v>20.172154000000003</v>
      </c>
      <c r="BJ158" s="273">
        <v>4.3196499999999993</v>
      </c>
      <c r="BK158" s="273">
        <v>11.515597</v>
      </c>
      <c r="BL158" s="293">
        <v>54.358936</v>
      </c>
      <c r="BM158" s="289">
        <v>280.07909800000004</v>
      </c>
      <c r="BN158" s="273">
        <v>561.10635000000013</v>
      </c>
      <c r="BO158" s="273">
        <v>1067.7353870000006</v>
      </c>
      <c r="BP158" s="273">
        <v>1597.0299469999991</v>
      </c>
      <c r="BQ158" s="293">
        <v>2046.7049049999989</v>
      </c>
      <c r="BR158" s="289">
        <v>7.5553539999999995</v>
      </c>
      <c r="BS158" s="273">
        <v>14.499394999999998</v>
      </c>
      <c r="BT158" s="273">
        <v>1449.6688099999997</v>
      </c>
      <c r="BU158" s="273">
        <v>566.53206999999998</v>
      </c>
      <c r="BV158" s="273">
        <v>739.35494700000027</v>
      </c>
      <c r="BW158" s="273">
        <v>444.42295700000005</v>
      </c>
      <c r="BX158" s="273">
        <v>848.31184200000018</v>
      </c>
      <c r="BY158" s="274">
        <v>487.51105699999982</v>
      </c>
      <c r="BZ158" s="274">
        <v>635.81949200000042</v>
      </c>
      <c r="CA158" s="274">
        <v>490.612527</v>
      </c>
      <c r="CB158" s="969"/>
      <c r="CC158" s="969"/>
      <c r="CD158" s="969"/>
      <c r="CE158" s="969"/>
      <c r="CF158" s="969"/>
      <c r="CG158" s="969"/>
      <c r="CH158" s="969"/>
      <c r="CI158" s="969"/>
      <c r="CJ158" s="969"/>
      <c r="CK158" s="969"/>
      <c r="CL158" s="969"/>
      <c r="CM158" s="969"/>
      <c r="CN158" s="969"/>
      <c r="CO158" s="969"/>
      <c r="CP158" s="969"/>
      <c r="CQ158" s="969"/>
      <c r="CR158" s="969"/>
      <c r="CS158" s="969"/>
      <c r="CT158" s="969"/>
      <c r="CU158" s="969"/>
      <c r="CV158" s="969"/>
      <c r="CW158" s="969"/>
      <c r="CX158" s="969"/>
      <c r="CY158" s="969"/>
      <c r="CZ158" s="969"/>
    </row>
    <row r="159" s="138" customFormat="true" ht="15" customHeight="true" x14ac:dyDescent="0.2">
      <c r="A159" s="1147"/>
      <c r="B159" s="209" t="s">
        <v>488</v>
      </c>
      <c r="C159" s="841">
        <v>19.004151003640626</v>
      </c>
      <c r="D159" s="842">
        <v>30.324352060989092</v>
      </c>
      <c r="E159" s="842">
        <v>37.575769147215389</v>
      </c>
      <c r="F159" s="842">
        <v>21.624380993504332</v>
      </c>
      <c r="G159" s="843">
        <v>2.9088014309413635</v>
      </c>
      <c r="H159" s="844">
        <v>11.87858607196355</v>
      </c>
      <c r="I159" s="842">
        <v>6.3161078353417262</v>
      </c>
      <c r="J159" s="842">
        <v>3.6378968597807226</v>
      </c>
      <c r="K159" s="842">
        <v>2.4195912166872788</v>
      </c>
      <c r="L159" s="845">
        <v>2.6031750259820812</v>
      </c>
      <c r="M159" s="841">
        <v>17.180834974941959</v>
      </c>
      <c r="N159" s="842">
        <v>25.085772944686056</v>
      </c>
      <c r="O159" s="842">
        <v>32.842346123517565</v>
      </c>
      <c r="P159" s="842">
        <v>37.146549780481678</v>
      </c>
      <c r="Q159" s="843">
        <v>36.209493804847</v>
      </c>
      <c r="R159" s="844">
        <v>0.53741352068238102</v>
      </c>
      <c r="S159" s="842">
        <v>3.3570254976263301</v>
      </c>
      <c r="T159" s="842">
        <v>32.123423311083997</v>
      </c>
      <c r="U159" s="842">
        <v>33.723575326673355</v>
      </c>
      <c r="V159" s="842">
        <v>37.640860869807518</v>
      </c>
      <c r="W159" s="842">
        <v>25.146329875556589</v>
      </c>
      <c r="X159" s="842">
        <v>18.09543254568726</v>
      </c>
      <c r="Y159" s="842">
        <v>6.6401611003362548</v>
      </c>
      <c r="Z159" s="842">
        <v>16.322984094595384</v>
      </c>
      <c r="AA159" s="845">
        <v>29.224084788468218</v>
      </c>
      <c r="AB159" s="276"/>
      <c r="AC159" s="276"/>
      <c r="AD159" s="276"/>
      <c r="AE159" s="276"/>
      <c r="AF159" s="276"/>
      <c r="AG159" s="276"/>
      <c r="AH159" s="276"/>
      <c r="AI159" s="276"/>
      <c r="AJ159" s="276"/>
      <c r="AK159" s="276"/>
      <c r="AL159" s="276"/>
      <c r="AM159" s="276"/>
      <c r="AN159" s="276"/>
      <c r="AO159" s="276"/>
      <c r="AP159" s="276"/>
      <c r="AQ159" s="276"/>
      <c r="AR159" s="276"/>
      <c r="AS159" s="276"/>
      <c r="AT159" s="276"/>
      <c r="AU159" s="276"/>
      <c r="AV159" s="276"/>
      <c r="AW159" s="276"/>
      <c r="AX159" s="276"/>
      <c r="AY159" s="276"/>
      <c r="AZ159" s="3"/>
      <c r="BA159" s="1165"/>
      <c r="BB159" s="262" t="s">
        <v>488</v>
      </c>
      <c r="BC159" s="289">
        <v>1691.2488309999999</v>
      </c>
      <c r="BD159" s="273">
        <v>2697.4136409999983</v>
      </c>
      <c r="BE159" s="273">
        <v>3344.3643470000038</v>
      </c>
      <c r="BF159" s="273">
        <v>1923.5571499999985</v>
      </c>
      <c r="BG159" s="293">
        <v>258.83696900000001</v>
      </c>
      <c r="BH159" s="289">
        <v>322.09660600000018</v>
      </c>
      <c r="BI159" s="273">
        <v>171.00883299999992</v>
      </c>
      <c r="BJ159" s="273">
        <v>98.592461999999983</v>
      </c>
      <c r="BK159" s="273">
        <v>65.551477000000006</v>
      </c>
      <c r="BL159" s="293">
        <v>70.524620999999996</v>
      </c>
      <c r="BM159" s="289">
        <v>1063.5129669999999</v>
      </c>
      <c r="BN159" s="273">
        <v>1550.3575120000007</v>
      </c>
      <c r="BO159" s="273">
        <v>2034.3680010000016</v>
      </c>
      <c r="BP159" s="273">
        <v>2299.2595070000016</v>
      </c>
      <c r="BQ159" s="293">
        <v>2240.148952</v>
      </c>
      <c r="BR159" s="289">
        <v>11.002044</v>
      </c>
      <c r="BS159" s="273">
        <v>212.05378099999996</v>
      </c>
      <c r="BT159" s="273">
        <v>2066.6247300000027</v>
      </c>
      <c r="BU159" s="273">
        <v>1458.8017630000002</v>
      </c>
      <c r="BV159" s="273">
        <v>1707.1917250000013</v>
      </c>
      <c r="BW159" s="273">
        <v>1329.980172999999</v>
      </c>
      <c r="BX159" s="273">
        <v>984.80722599999967</v>
      </c>
      <c r="BY159" s="274">
        <v>155.38762299999996</v>
      </c>
      <c r="BZ159" s="274">
        <v>351.52085199999982</v>
      </c>
      <c r="CA159" s="274">
        <v>1638.0510210000004</v>
      </c>
      <c r="CB159" s="969"/>
      <c r="CC159" s="969"/>
      <c r="CD159" s="969"/>
      <c r="CE159" s="969"/>
      <c r="CF159" s="969"/>
      <c r="CG159" s="969"/>
      <c r="CH159" s="969"/>
      <c r="CI159" s="969"/>
      <c r="CJ159" s="969"/>
      <c r="CK159" s="969"/>
      <c r="CL159" s="969"/>
      <c r="CM159" s="969"/>
      <c r="CN159" s="969"/>
      <c r="CO159" s="969"/>
      <c r="CP159" s="969"/>
      <c r="CQ159" s="969"/>
      <c r="CR159" s="969"/>
      <c r="CS159" s="969"/>
      <c r="CT159" s="969"/>
      <c r="CU159" s="969"/>
      <c r="CV159" s="969"/>
      <c r="CW159" s="969"/>
      <c r="CX159" s="969"/>
      <c r="CY159" s="969"/>
      <c r="CZ159" s="969"/>
    </row>
    <row r="160" s="138" customFormat="true" ht="15" customHeight="true" x14ac:dyDescent="0.2">
      <c r="A160" s="1147"/>
      <c r="B160" s="209" t="s">
        <v>489</v>
      </c>
      <c r="C160" s="841">
        <v>18.781834903513179</v>
      </c>
      <c r="D160" s="842">
        <v>16.134594214759812</v>
      </c>
      <c r="E160" s="842">
        <v>12.445915209354368</v>
      </c>
      <c r="F160" s="842">
        <v>4.742996010668123</v>
      </c>
      <c r="G160" s="843">
        <v>1.0293114653341253</v>
      </c>
      <c r="H160" s="844">
        <v>5.8023397562803467</v>
      </c>
      <c r="I160" s="842">
        <v>1.8374475320783881</v>
      </c>
      <c r="J160" s="842">
        <v>0.53668892727088102</v>
      </c>
      <c r="K160" s="842">
        <v>1.0906694513773412</v>
      </c>
      <c r="L160" s="845">
        <v>0.66054338683658975</v>
      </c>
      <c r="M160" s="841">
        <v>17.877703325582512</v>
      </c>
      <c r="N160" s="842">
        <v>19.281017982804553</v>
      </c>
      <c r="O160" s="842">
        <v>14.747636006371595</v>
      </c>
      <c r="P160" s="842">
        <v>13.489422670516587</v>
      </c>
      <c r="Q160" s="843">
        <v>6.6609085028913206</v>
      </c>
      <c r="R160" s="844">
        <v>0</v>
      </c>
      <c r="S160" s="842">
        <v>1.6999992365495535</v>
      </c>
      <c r="T160" s="842">
        <v>16.564653523502031</v>
      </c>
      <c r="U160" s="842">
        <v>27.113697013207105</v>
      </c>
      <c r="V160" s="842">
        <v>9.4352518855595484</v>
      </c>
      <c r="W160" s="842">
        <v>13.799936974341151</v>
      </c>
      <c r="X160" s="842">
        <v>4.722753125479783</v>
      </c>
      <c r="Y160" s="842">
        <v>2.4683743024955662</v>
      </c>
      <c r="Z160" s="842">
        <v>6.3956329830462799</v>
      </c>
      <c r="AA160" s="845">
        <v>13.766608328016325</v>
      </c>
      <c r="AB160" s="276"/>
      <c r="AC160" s="276"/>
      <c r="AD160" s="276"/>
      <c r="AE160" s="276"/>
      <c r="AF160" s="276"/>
      <c r="AG160" s="276"/>
      <c r="AH160" s="276"/>
      <c r="AI160" s="276"/>
      <c r="AJ160" s="276"/>
      <c r="AK160" s="276"/>
      <c r="AL160" s="276"/>
      <c r="AM160" s="276"/>
      <c r="AN160" s="276"/>
      <c r="AO160" s="276"/>
      <c r="AP160" s="276"/>
      <c r="AQ160" s="276"/>
      <c r="AR160" s="276"/>
      <c r="AS160" s="276"/>
      <c r="AT160" s="276"/>
      <c r="AU160" s="276"/>
      <c r="AV160" s="276"/>
      <c r="AW160" s="276"/>
      <c r="AX160" s="276"/>
      <c r="AY160" s="276"/>
      <c r="AZ160" s="3"/>
      <c r="BA160" s="1165"/>
      <c r="BB160" s="262" t="s">
        <v>489</v>
      </c>
      <c r="BC160" s="289">
        <v>1671.4641090000014</v>
      </c>
      <c r="BD160" s="273">
        <v>1435.2054230000001</v>
      </c>
      <c r="BE160" s="273">
        <v>1107.7264960000007</v>
      </c>
      <c r="BF160" s="273">
        <v>421.9045109999999</v>
      </c>
      <c r="BG160" s="293">
        <v>91.592316000000011</v>
      </c>
      <c r="BH160" s="289">
        <v>157.33471399999996</v>
      </c>
      <c r="BI160" s="273">
        <v>49.748953999999998</v>
      </c>
      <c r="BJ160" s="273">
        <v>14.545075000000001</v>
      </c>
      <c r="BK160" s="273">
        <v>29.548376999999999</v>
      </c>
      <c r="BL160" s="293">
        <v>17.895289999999999</v>
      </c>
      <c r="BM160" s="289">
        <v>1106.6499000000001</v>
      </c>
      <c r="BN160" s="273">
        <v>1191.6105249999996</v>
      </c>
      <c r="BO160" s="273">
        <v>913.51935300000002</v>
      </c>
      <c r="BP160" s="273">
        <v>834.95461899999998</v>
      </c>
      <c r="BQ160" s="293">
        <v>412.08604799999995</v>
      </c>
      <c r="BR160" s="289">
        <v>0</v>
      </c>
      <c r="BS160" s="273">
        <v>107.38413100000004</v>
      </c>
      <c r="BT160" s="273">
        <v>1065.6685709999999</v>
      </c>
      <c r="BU160" s="273">
        <v>1172.8741280000013</v>
      </c>
      <c r="BV160" s="273">
        <v>427.93346299999985</v>
      </c>
      <c r="BW160" s="273">
        <v>729.87360999999953</v>
      </c>
      <c r="BX160" s="273">
        <v>257.02626300000003</v>
      </c>
      <c r="BY160" s="274">
        <v>57.762878000000008</v>
      </c>
      <c r="BZ160" s="274">
        <v>137.73206799999994</v>
      </c>
      <c r="CA160" s="274">
        <v>771.63774300000011</v>
      </c>
      <c r="CB160" s="969"/>
      <c r="CC160" s="969"/>
      <c r="CD160" s="969"/>
      <c r="CE160" s="969"/>
      <c r="CF160" s="969"/>
      <c r="CG160" s="969"/>
      <c r="CH160" s="969"/>
      <c r="CI160" s="969"/>
      <c r="CJ160" s="969"/>
      <c r="CK160" s="969"/>
      <c r="CL160" s="969"/>
      <c r="CM160" s="969"/>
      <c r="CN160" s="969"/>
      <c r="CO160" s="969"/>
      <c r="CP160" s="969"/>
      <c r="CQ160" s="969"/>
      <c r="CR160" s="969"/>
      <c r="CS160" s="969"/>
      <c r="CT160" s="969"/>
      <c r="CU160" s="969"/>
      <c r="CV160" s="969"/>
      <c r="CW160" s="969"/>
      <c r="CX160" s="969"/>
      <c r="CY160" s="969"/>
      <c r="CZ160" s="969"/>
    </row>
    <row r="161" s="138" customFormat="true" ht="15" customHeight="true" x14ac:dyDescent="0.2">
      <c r="A161" s="1147"/>
      <c r="B161" s="209" t="s">
        <v>278</v>
      </c>
      <c r="C161" s="841">
        <v>56.766152391515469</v>
      </c>
      <c r="D161" s="842">
        <v>37.156226591562991</v>
      </c>
      <c r="E161" s="842">
        <v>21.04876101809764</v>
      </c>
      <c r="F161" s="842">
        <v>4.7969077062382537</v>
      </c>
      <c r="G161" s="843">
        <v>0.15846474714000736</v>
      </c>
      <c r="H161" s="844">
        <v>2.316451030730029</v>
      </c>
      <c r="I161" s="842">
        <v>0.10512204797699792</v>
      </c>
      <c r="J161" s="842">
        <v>8.8742504798185559E-2</v>
      </c>
      <c r="K161" s="842">
        <v>0.33274413609842957</v>
      </c>
      <c r="L161" s="845">
        <v>6.5829842468244734E-2</v>
      </c>
      <c r="M161" s="841">
        <v>60.152732384304549</v>
      </c>
      <c r="N161" s="842">
        <v>45.508332753257349</v>
      </c>
      <c r="O161" s="842">
        <v>33.286771886547903</v>
      </c>
      <c r="P161" s="842">
        <v>21.186918921584116</v>
      </c>
      <c r="Q161" s="843">
        <v>11.039181345057658</v>
      </c>
      <c r="R161" s="844">
        <v>0.14979484718996319</v>
      </c>
      <c r="S161" s="842">
        <v>3.1933933143120388E-2</v>
      </c>
      <c r="T161" s="842">
        <v>17.127894109557324</v>
      </c>
      <c r="U161" s="842">
        <v>19.997118362345674</v>
      </c>
      <c r="V161" s="842">
        <v>22.196949593882032</v>
      </c>
      <c r="W161" s="842">
        <v>29.318236241030775</v>
      </c>
      <c r="X161" s="842">
        <v>44.856325249151524</v>
      </c>
      <c r="Y161" s="842">
        <v>60.743939647436797</v>
      </c>
      <c r="Z161" s="842">
        <v>34.932181569179917</v>
      </c>
      <c r="AA161" s="845">
        <v>27.239362649842384</v>
      </c>
      <c r="AB161" s="276"/>
      <c r="AC161" s="276"/>
      <c r="AD161" s="276"/>
      <c r="AE161" s="276"/>
      <c r="AF161" s="276"/>
      <c r="AG161" s="276"/>
      <c r="AH161" s="276"/>
      <c r="AI161" s="276"/>
      <c r="AJ161" s="276"/>
      <c r="AK161" s="276"/>
      <c r="AL161" s="276"/>
      <c r="AM161" s="276"/>
      <c r="AN161" s="276"/>
      <c r="AO161" s="276"/>
      <c r="AP161" s="276"/>
      <c r="AQ161" s="276"/>
      <c r="AR161" s="276"/>
      <c r="AS161" s="276"/>
      <c r="AT161" s="276"/>
      <c r="AU161" s="276"/>
      <c r="AV161" s="276"/>
      <c r="AW161" s="276"/>
      <c r="AX161" s="276"/>
      <c r="AY161" s="276"/>
      <c r="AZ161" s="3"/>
      <c r="BA161" s="1165"/>
      <c r="BB161" s="262" t="s">
        <v>278</v>
      </c>
      <c r="BC161" s="289">
        <v>5051.8273010000066</v>
      </c>
      <c r="BD161" s="273">
        <v>3305.1229670000021</v>
      </c>
      <c r="BE161" s="273">
        <v>1873.4074510000007</v>
      </c>
      <c r="BF161" s="273">
        <v>426.70012700000001</v>
      </c>
      <c r="BG161" s="293">
        <v>14.100837</v>
      </c>
      <c r="BH161" s="289">
        <v>62.812275000000028</v>
      </c>
      <c r="BI161" s="273">
        <v>2.8461829999999999</v>
      </c>
      <c r="BJ161" s="273">
        <v>2.4050549999999999</v>
      </c>
      <c r="BK161" s="273">
        <v>9.0146919999999984</v>
      </c>
      <c r="BL161" s="293">
        <v>1.783447</v>
      </c>
      <c r="BM161" s="289">
        <v>3723.5216440000072</v>
      </c>
      <c r="BN161" s="273">
        <v>2812.5179039999953</v>
      </c>
      <c r="BO161" s="273">
        <v>2061.8972629999994</v>
      </c>
      <c r="BP161" s="273">
        <v>1311.4064440000011</v>
      </c>
      <c r="BQ161" s="293">
        <v>682.95377599999995</v>
      </c>
      <c r="BR161" s="289">
        <v>3.0666320000000002</v>
      </c>
      <c r="BS161" s="273">
        <v>2.0171760000000001</v>
      </c>
      <c r="BT161" s="273">
        <v>1101.9040279999997</v>
      </c>
      <c r="BU161" s="273">
        <v>865.02783999999997</v>
      </c>
      <c r="BV161" s="273">
        <v>1006.737035</v>
      </c>
      <c r="BW161" s="273">
        <v>1550.6307719999991</v>
      </c>
      <c r="BX161" s="273">
        <v>2441.2145509999968</v>
      </c>
      <c r="BY161" s="274">
        <v>1421.4800290000012</v>
      </c>
      <c r="BZ161" s="274">
        <v>752.27606399999979</v>
      </c>
      <c r="CA161" s="274">
        <v>1526.804556000001</v>
      </c>
      <c r="CB161" s="969"/>
      <c r="CC161" s="969"/>
      <c r="CD161" s="969"/>
      <c r="CE161" s="969"/>
      <c r="CF161" s="969"/>
      <c r="CG161" s="969"/>
      <c r="CH161" s="969"/>
      <c r="CI161" s="969"/>
      <c r="CJ161" s="969"/>
      <c r="CK161" s="969"/>
      <c r="CL161" s="969"/>
      <c r="CM161" s="969"/>
      <c r="CN161" s="969"/>
      <c r="CO161" s="969"/>
      <c r="CP161" s="969"/>
      <c r="CQ161" s="969"/>
      <c r="CR161" s="969"/>
      <c r="CS161" s="969"/>
      <c r="CT161" s="969"/>
      <c r="CU161" s="969"/>
      <c r="CV161" s="969"/>
      <c r="CW161" s="969"/>
      <c r="CX161" s="969"/>
      <c r="CY161" s="969"/>
      <c r="CZ161" s="969"/>
    </row>
    <row r="162" s="138" customFormat="true" ht="15" customHeight="true" x14ac:dyDescent="0.2">
      <c r="A162" s="1147"/>
      <c r="B162" s="209" t="s">
        <v>280</v>
      </c>
      <c r="C162" s="841">
        <v>3.3567888044000516E-2</v>
      </c>
      <c r="D162" s="842">
        <v>5.8899005703407954E-2</v>
      </c>
      <c r="E162" s="842">
        <v>0</v>
      </c>
      <c r="F162" s="842">
        <v>0.65364364957357846</v>
      </c>
      <c r="G162" s="843">
        <v>0.61897488505467813</v>
      </c>
      <c r="H162" s="844">
        <v>1.6205761748271215</v>
      </c>
      <c r="I162" s="842">
        <v>1.0807340163547525</v>
      </c>
      <c r="J162" s="842">
        <v>0.50327634871762306</v>
      </c>
      <c r="K162" s="842">
        <v>0.21909231471640062</v>
      </c>
      <c r="L162" s="845">
        <v>0.75459670747236007</v>
      </c>
      <c r="M162" s="841">
        <v>1.9130654760358034E-2</v>
      </c>
      <c r="N162" s="842">
        <v>2.9175631144374589E-2</v>
      </c>
      <c r="O162" s="842">
        <v>8.4580186877496827E-2</v>
      </c>
      <c r="P162" s="842">
        <v>0</v>
      </c>
      <c r="Q162" s="843">
        <v>0</v>
      </c>
      <c r="R162" s="844">
        <v>0.8290586415590252</v>
      </c>
      <c r="S162" s="842">
        <v>1.1002778868611336</v>
      </c>
      <c r="T162" s="842">
        <v>9.4706089628293952E-2</v>
      </c>
      <c r="U162" s="842">
        <v>0</v>
      </c>
      <c r="V162" s="842">
        <v>0.13431495909152882</v>
      </c>
      <c r="W162" s="842">
        <v>0.32264307473767051</v>
      </c>
      <c r="X162" s="842">
        <v>0</v>
      </c>
      <c r="Y162" s="842">
        <v>7.2540564401704671E-2</v>
      </c>
      <c r="Z162" s="842">
        <v>0.13206855786410801</v>
      </c>
      <c r="AA162" s="845">
        <v>2.1127195538842226E-2</v>
      </c>
      <c r="AB162" s="276"/>
      <c r="AC162" s="276"/>
      <c r="AD162" s="276"/>
      <c r="AE162" s="276"/>
      <c r="AF162" s="276"/>
      <c r="AG162" s="276"/>
      <c r="AH162" s="276"/>
      <c r="AI162" s="276"/>
      <c r="AJ162" s="276"/>
      <c r="AK162" s="276"/>
      <c r="AL162" s="276"/>
      <c r="AM162" s="276"/>
      <c r="AN162" s="276"/>
      <c r="AO162" s="276"/>
      <c r="AP162" s="276"/>
      <c r="AQ162" s="276"/>
      <c r="AR162" s="276"/>
      <c r="AS162" s="276"/>
      <c r="AT162" s="276"/>
      <c r="AU162" s="276"/>
      <c r="AV162" s="276"/>
      <c r="AW162" s="276"/>
      <c r="AX162" s="276"/>
      <c r="AY162" s="276"/>
      <c r="AZ162" s="3"/>
      <c r="BA162" s="1165"/>
      <c r="BB162" s="262" t="s">
        <v>280</v>
      </c>
      <c r="BC162" s="289">
        <v>2.9873289999999999</v>
      </c>
      <c r="BD162" s="273">
        <v>5.2391880000000004</v>
      </c>
      <c r="BE162" s="273">
        <v>0</v>
      </c>
      <c r="BF162" s="273">
        <v>58.143672000000016</v>
      </c>
      <c r="BG162" s="293">
        <v>55.078900000000004</v>
      </c>
      <c r="BH162" s="289">
        <v>43.943116000000011</v>
      </c>
      <c r="BI162" s="273">
        <v>29.260909999999999</v>
      </c>
      <c r="BJ162" s="273">
        <v>13.639544000000001</v>
      </c>
      <c r="BK162" s="273">
        <v>5.9356410000000004</v>
      </c>
      <c r="BL162" s="293">
        <v>20.443360999999999</v>
      </c>
      <c r="BM162" s="289">
        <v>1.1842090000000001</v>
      </c>
      <c r="BN162" s="273">
        <v>1.8031200000000001</v>
      </c>
      <c r="BO162" s="273">
        <v>5.2391880000000004</v>
      </c>
      <c r="BP162" s="273">
        <v>0</v>
      </c>
      <c r="BQ162" s="293">
        <v>0</v>
      </c>
      <c r="BR162" s="289">
        <v>16.972664999999999</v>
      </c>
      <c r="BS162" s="273">
        <v>69.501434000000003</v>
      </c>
      <c r="BT162" s="273">
        <v>6.0928110000000002</v>
      </c>
      <c r="BU162" s="273">
        <v>0</v>
      </c>
      <c r="BV162" s="273">
        <v>6.0918209999999995</v>
      </c>
      <c r="BW162" s="273">
        <v>17.064474000000001</v>
      </c>
      <c r="BX162" s="273">
        <v>0</v>
      </c>
      <c r="BY162" s="274">
        <v>1.697535</v>
      </c>
      <c r="BZ162" s="274">
        <v>2.8441400000000003</v>
      </c>
      <c r="CA162" s="274">
        <v>1.1842090000000001</v>
      </c>
      <c r="CB162" s="969"/>
      <c r="CC162" s="969"/>
      <c r="CD162" s="969"/>
      <c r="CE162" s="969"/>
      <c r="CF162" s="969"/>
      <c r="CG162" s="969"/>
      <c r="CH162" s="969"/>
      <c r="CI162" s="969"/>
      <c r="CJ162" s="969"/>
      <c r="CK162" s="969"/>
      <c r="CL162" s="969"/>
      <c r="CM162" s="969"/>
      <c r="CN162" s="969"/>
      <c r="CO162" s="969"/>
      <c r="CP162" s="969"/>
      <c r="CQ162" s="969"/>
      <c r="CR162" s="969"/>
      <c r="CS162" s="969"/>
      <c r="CT162" s="969"/>
      <c r="CU162" s="969"/>
      <c r="CV162" s="969"/>
      <c r="CW162" s="969"/>
      <c r="CX162" s="969"/>
      <c r="CY162" s="969"/>
      <c r="CZ162" s="969"/>
    </row>
    <row r="163" s="138" customFormat="true" ht="15" customHeight="true" x14ac:dyDescent="0.2">
      <c r="A163" s="1148"/>
      <c r="B163" s="210" t="s">
        <v>46</v>
      </c>
      <c r="C163" s="841">
        <v>7.5147021511913215E-2</v>
      </c>
      <c r="D163" s="842">
        <v>8.1022405188569003E-3</v>
      </c>
      <c r="E163" s="842">
        <v>0.11848009902014184</v>
      </c>
      <c r="F163" s="842">
        <v>0.18343124536279146</v>
      </c>
      <c r="G163" s="843">
        <v>9.3519218438589263E-2</v>
      </c>
      <c r="H163" s="844">
        <v>0.51920375355975457</v>
      </c>
      <c r="I163" s="842">
        <v>8.2666489659315945E-2</v>
      </c>
      <c r="J163" s="842">
        <v>0.30705754214733411</v>
      </c>
      <c r="K163" s="842">
        <v>0</v>
      </c>
      <c r="L163" s="845">
        <v>0</v>
      </c>
      <c r="M163" s="841">
        <v>3.5230831347947945E-2</v>
      </c>
      <c r="N163" s="842">
        <v>7.2922573610655142E-2</v>
      </c>
      <c r="O163" s="842">
        <v>1.1634984479401695E-2</v>
      </c>
      <c r="P163" s="842">
        <v>0.10875949431008605</v>
      </c>
      <c r="Q163" s="843">
        <v>6.1636502738228495E-2</v>
      </c>
      <c r="R163" s="844">
        <v>0</v>
      </c>
      <c r="S163" s="842">
        <v>0</v>
      </c>
      <c r="T163" s="842">
        <v>8.0147246327512064E-2</v>
      </c>
      <c r="U163" s="842">
        <v>8.8151511594419418E-2</v>
      </c>
      <c r="V163" s="842">
        <v>0.14842735175309266</v>
      </c>
      <c r="W163" s="842">
        <v>0</v>
      </c>
      <c r="X163" s="842">
        <v>4.0071828197314696E-2</v>
      </c>
      <c r="Y163" s="842">
        <v>3.0798058779652245E-2</v>
      </c>
      <c r="Z163" s="842">
        <v>0</v>
      </c>
      <c r="AA163" s="845">
        <v>0.42798402415790893</v>
      </c>
      <c r="AB163" s="276"/>
      <c r="AC163" s="276"/>
      <c r="AD163" s="276"/>
      <c r="AE163" s="276"/>
      <c r="AF163" s="276"/>
      <c r="AG163" s="276"/>
      <c r="AH163" s="276"/>
      <c r="AI163" s="276"/>
      <c r="AJ163" s="276"/>
      <c r="AK163" s="276"/>
      <c r="AL163" s="276"/>
      <c r="AM163" s="276"/>
      <c r="AN163" s="276"/>
      <c r="AO163" s="276"/>
      <c r="AP163" s="276"/>
      <c r="AQ163" s="276"/>
      <c r="AR163" s="276"/>
      <c r="AS163" s="276"/>
      <c r="AT163" s="276"/>
      <c r="AU163" s="276"/>
      <c r="AV163" s="276"/>
      <c r="AW163" s="276"/>
      <c r="AX163" s="276"/>
      <c r="AY163" s="276"/>
      <c r="AZ163" s="3"/>
      <c r="BA163" s="1165"/>
      <c r="BB163" s="262" t="s">
        <v>46</v>
      </c>
      <c r="BC163" s="289">
        <v>6.687608</v>
      </c>
      <c r="BD163" s="273">
        <v>0.72071099999999999</v>
      </c>
      <c r="BE163" s="273">
        <v>10.545110000000001</v>
      </c>
      <c r="BF163" s="273">
        <v>16.316790000000001</v>
      </c>
      <c r="BG163" s="293">
        <v>8.3217199999999991</v>
      </c>
      <c r="BH163" s="289">
        <v>14.078592</v>
      </c>
      <c r="BI163" s="273">
        <v>2.2381980000000001</v>
      </c>
      <c r="BJ163" s="273">
        <v>8.3217199999999991</v>
      </c>
      <c r="BK163" s="273">
        <v>0</v>
      </c>
      <c r="BL163" s="293">
        <v>0</v>
      </c>
      <c r="BM163" s="289">
        <v>2.180828</v>
      </c>
      <c r="BN163" s="273">
        <v>4.50678</v>
      </c>
      <c r="BO163" s="273">
        <v>0.72071099999999999</v>
      </c>
      <c r="BP163" s="273">
        <v>6.7318850000000001</v>
      </c>
      <c r="BQ163" s="293">
        <v>3.8132250000000001</v>
      </c>
      <c r="BR163" s="289">
        <v>0</v>
      </c>
      <c r="BS163" s="273">
        <v>0</v>
      </c>
      <c r="BT163" s="273">
        <v>5.1561839999999997</v>
      </c>
      <c r="BU163" s="273">
        <v>3.8132250000000001</v>
      </c>
      <c r="BV163" s="273">
        <v>6.7318850000000001</v>
      </c>
      <c r="BW163" s="273">
        <v>0</v>
      </c>
      <c r="BX163" s="273">
        <v>2.180828</v>
      </c>
      <c r="BY163" s="274">
        <v>0.72071099999999999</v>
      </c>
      <c r="BZ163" s="274">
        <v>0</v>
      </c>
      <c r="CA163" s="274">
        <v>23.989106</v>
      </c>
      <c r="CB163" s="969"/>
      <c r="CC163" s="969"/>
      <c r="CD163" s="969"/>
      <c r="CE163" s="969"/>
      <c r="CF163" s="969"/>
      <c r="CG163" s="969"/>
      <c r="CH163" s="969"/>
      <c r="CI163" s="969"/>
      <c r="CJ163" s="969"/>
      <c r="CK163" s="969"/>
      <c r="CL163" s="969"/>
      <c r="CM163" s="969"/>
      <c r="CN163" s="969"/>
      <c r="CO163" s="969"/>
      <c r="CP163" s="969"/>
      <c r="CQ163" s="969"/>
      <c r="CR163" s="969"/>
      <c r="CS163" s="969"/>
      <c r="CT163" s="969"/>
      <c r="CU163" s="969"/>
      <c r="CV163" s="969"/>
      <c r="CW163" s="969"/>
      <c r="CX163" s="969"/>
      <c r="CY163" s="969"/>
      <c r="CZ163" s="969"/>
    </row>
    <row r="164" s="201" customFormat="true" ht="15" customHeight="true" x14ac:dyDescent="0.2">
      <c r="A164" s="825"/>
      <c r="B164" s="935"/>
      <c r="C164" s="863"/>
      <c r="D164" s="861"/>
      <c r="E164" s="861"/>
      <c r="F164" s="861"/>
      <c r="G164" s="862"/>
      <c r="H164" s="860"/>
      <c r="I164" s="861"/>
      <c r="J164" s="861"/>
      <c r="K164" s="861"/>
      <c r="L164" s="864"/>
      <c r="M164" s="863"/>
      <c r="N164" s="861"/>
      <c r="O164" s="861"/>
      <c r="P164" s="861"/>
      <c r="Q164" s="862"/>
      <c r="R164" s="860"/>
      <c r="S164" s="861"/>
      <c r="T164" s="861"/>
      <c r="U164" s="861"/>
      <c r="V164" s="861"/>
      <c r="W164" s="861"/>
      <c r="X164" s="861"/>
      <c r="Y164" s="861"/>
      <c r="Z164" s="861"/>
      <c r="AA164" s="864"/>
      <c r="AB164" s="738"/>
      <c r="AC164" s="738"/>
      <c r="AD164" s="738"/>
      <c r="AE164" s="738"/>
      <c r="AF164" s="738"/>
      <c r="AG164" s="738"/>
      <c r="AH164" s="738"/>
      <c r="AI164" s="738"/>
      <c r="AJ164" s="738"/>
      <c r="AK164" s="738"/>
      <c r="AL164" s="738"/>
      <c r="AM164" s="738"/>
      <c r="AN164" s="738"/>
      <c r="AO164" s="738"/>
      <c r="AP164" s="738"/>
      <c r="AQ164" s="738"/>
      <c r="AR164" s="738"/>
      <c r="AS164" s="738"/>
      <c r="AT164" s="738"/>
      <c r="AU164" s="738"/>
      <c r="AV164" s="738"/>
      <c r="AW164" s="738"/>
      <c r="AX164" s="738"/>
      <c r="AY164" s="738"/>
      <c r="AZ164" s="173"/>
      <c r="BA164" s="1166"/>
      <c r="BB164" s="262" t="s">
        <v>175</v>
      </c>
      <c r="BC164" s="289">
        <v>8899.3653579999827</v>
      </c>
      <c r="BD164" s="273">
        <v>8895.206187999971</v>
      </c>
      <c r="BE164" s="273">
        <v>8900.3217309999982</v>
      </c>
      <c r="BF164" s="273">
        <v>8895.316590000004</v>
      </c>
      <c r="BG164" s="293">
        <v>8898.4062729999987</v>
      </c>
      <c r="BH164" s="289">
        <v>2711.5736169999996</v>
      </c>
      <c r="BI164" s="273">
        <v>2707.5033780000003</v>
      </c>
      <c r="BJ164" s="273">
        <v>2710.1500069999988</v>
      </c>
      <c r="BK164" s="273">
        <v>2709.1963529999966</v>
      </c>
      <c r="BL164" s="293">
        <v>2709.1770739999965</v>
      </c>
      <c r="BM164" s="289">
        <v>6190.1122300000006</v>
      </c>
      <c r="BN164" s="273">
        <v>6180.2262000000064</v>
      </c>
      <c r="BO164" s="273">
        <v>6194.3443179999931</v>
      </c>
      <c r="BP164" s="273">
        <v>6189.6986950000046</v>
      </c>
      <c r="BQ164" s="293">
        <v>6186.6342679999962</v>
      </c>
      <c r="BR164" s="289">
        <v>2047.2212880000025</v>
      </c>
      <c r="BS164" s="273">
        <v>6316.7164249999878</v>
      </c>
      <c r="BT164" s="273">
        <v>6433.3888390000011</v>
      </c>
      <c r="BU164" s="273">
        <v>4325.7624639999967</v>
      </c>
      <c r="BV164" s="273">
        <v>4535.4747090000101</v>
      </c>
      <c r="BW164" s="273">
        <v>5288.9633580000163</v>
      </c>
      <c r="BX164" s="273">
        <v>5442.2972400000008</v>
      </c>
      <c r="BY164" s="274">
        <v>2340.1182689999978</v>
      </c>
      <c r="BZ164" s="274">
        <v>2153.5330179999992</v>
      </c>
      <c r="CA164" s="274">
        <v>5605.1405300000124</v>
      </c>
      <c r="CB164" s="969"/>
      <c r="CC164" s="969"/>
      <c r="CD164" s="969"/>
      <c r="CE164" s="969"/>
      <c r="CF164" s="969"/>
      <c r="CG164" s="969"/>
      <c r="CH164" s="969"/>
      <c r="CI164" s="969"/>
      <c r="CJ164" s="969"/>
      <c r="CK164" s="969"/>
      <c r="CL164" s="969"/>
      <c r="CM164" s="969"/>
      <c r="CN164" s="969"/>
      <c r="CO164" s="969"/>
      <c r="CP164" s="969"/>
      <c r="CQ164" s="969"/>
      <c r="CR164" s="969"/>
      <c r="CS164" s="969"/>
      <c r="CT164" s="969"/>
      <c r="CU164" s="969"/>
      <c r="CV164" s="969"/>
      <c r="CW164" s="969"/>
      <c r="CX164" s="969"/>
      <c r="CY164" s="969"/>
      <c r="CZ164" s="969"/>
    </row>
    <row r="165" s="201" customFormat="true" ht="15" customHeight="true" x14ac:dyDescent="0.2">
      <c r="A165" s="804"/>
      <c r="B165" s="890"/>
      <c r="C165" s="863"/>
      <c r="D165" s="861"/>
      <c r="E165" s="861"/>
      <c r="F165" s="861"/>
      <c r="G165" s="862"/>
      <c r="H165" s="860"/>
      <c r="I165" s="861"/>
      <c r="J165" s="861"/>
      <c r="K165" s="861"/>
      <c r="L165" s="864"/>
      <c r="M165" s="863"/>
      <c r="N165" s="861"/>
      <c r="O165" s="861"/>
      <c r="P165" s="861"/>
      <c r="Q165" s="862"/>
      <c r="R165" s="860"/>
      <c r="S165" s="861"/>
      <c r="T165" s="861"/>
      <c r="U165" s="861"/>
      <c r="V165" s="861"/>
      <c r="W165" s="861"/>
      <c r="X165" s="861"/>
      <c r="Y165" s="861"/>
      <c r="Z165" s="861"/>
      <c r="AA165" s="864"/>
      <c r="AB165" s="738"/>
      <c r="AC165" s="738"/>
      <c r="AD165" s="738"/>
      <c r="AE165" s="738"/>
      <c r="AF165" s="738"/>
      <c r="AG165" s="738"/>
      <c r="AH165" s="738"/>
      <c r="AI165" s="738"/>
      <c r="AJ165" s="738"/>
      <c r="AK165" s="738"/>
      <c r="AL165" s="738"/>
      <c r="AM165" s="738"/>
      <c r="AN165" s="738"/>
      <c r="AO165" s="738"/>
      <c r="AP165" s="738"/>
      <c r="AQ165" s="738"/>
      <c r="AR165" s="738"/>
      <c r="AS165" s="738"/>
      <c r="AT165" s="738"/>
      <c r="AU165" s="738"/>
      <c r="AV165" s="738"/>
      <c r="AW165" s="738"/>
      <c r="AX165" s="738"/>
      <c r="AY165" s="738"/>
      <c r="AZ165" s="173"/>
      <c r="BA165" s="350"/>
      <c r="BB165" s="262"/>
      <c r="BC165" s="289"/>
      <c r="BD165" s="273"/>
      <c r="BE165" s="273"/>
      <c r="BF165" s="273"/>
      <c r="BG165" s="293"/>
      <c r="BH165" s="289"/>
      <c r="BI165" s="273"/>
      <c r="BJ165" s="273"/>
      <c r="BK165" s="273"/>
      <c r="BL165" s="293"/>
      <c r="BM165" s="289"/>
      <c r="BN165" s="273"/>
      <c r="BO165" s="273"/>
      <c r="BP165" s="273"/>
      <c r="BQ165" s="293"/>
      <c r="BR165" s="289"/>
      <c r="BS165" s="273"/>
      <c r="BT165" s="273"/>
      <c r="BU165" s="273"/>
      <c r="BV165" s="273"/>
      <c r="BW165" s="273"/>
      <c r="BX165" s="273"/>
      <c r="BY165" s="274"/>
      <c r="BZ165" s="274"/>
      <c r="CA165" s="274"/>
      <c r="CB165" s="969"/>
      <c r="CC165" s="969"/>
      <c r="CD165" s="969"/>
      <c r="CE165" s="969"/>
      <c r="CF165" s="969"/>
      <c r="CG165" s="969"/>
      <c r="CH165" s="969"/>
      <c r="CI165" s="969"/>
      <c r="CJ165" s="969"/>
      <c r="CK165" s="969"/>
      <c r="CL165" s="969"/>
      <c r="CM165" s="969"/>
      <c r="CN165" s="969"/>
      <c r="CO165" s="969"/>
      <c r="CP165" s="969"/>
      <c r="CQ165" s="969"/>
      <c r="CR165" s="969"/>
      <c r="CS165" s="969"/>
      <c r="CT165" s="969"/>
      <c r="CU165" s="969"/>
      <c r="CV165" s="969"/>
      <c r="CW165" s="969"/>
      <c r="CX165" s="969"/>
      <c r="CY165" s="969"/>
      <c r="CZ165" s="969"/>
    </row>
    <row r="166" s="201" customFormat="true" ht="15" customHeight="true" x14ac:dyDescent="0.2">
      <c r="A166" s="804"/>
      <c r="B166" s="890"/>
      <c r="C166" s="863"/>
      <c r="D166" s="861"/>
      <c r="E166" s="861"/>
      <c r="F166" s="861"/>
      <c r="G166" s="862"/>
      <c r="H166" s="860"/>
      <c r="I166" s="861"/>
      <c r="J166" s="861"/>
      <c r="K166" s="861"/>
      <c r="L166" s="864"/>
      <c r="M166" s="863"/>
      <c r="N166" s="861"/>
      <c r="O166" s="861"/>
      <c r="P166" s="861"/>
      <c r="Q166" s="862"/>
      <c r="R166" s="860"/>
      <c r="S166" s="861"/>
      <c r="T166" s="861"/>
      <c r="U166" s="861"/>
      <c r="V166" s="861"/>
      <c r="W166" s="861"/>
      <c r="X166" s="861"/>
      <c r="Y166" s="861"/>
      <c r="Z166" s="861"/>
      <c r="AA166" s="864"/>
      <c r="AB166" s="738"/>
      <c r="AC166" s="738"/>
      <c r="AD166" s="738"/>
      <c r="AE166" s="738"/>
      <c r="AF166" s="738"/>
      <c r="AG166" s="738"/>
      <c r="AH166" s="738"/>
      <c r="AI166" s="738"/>
      <c r="AJ166" s="738"/>
      <c r="AK166" s="738"/>
      <c r="AL166" s="738"/>
      <c r="AM166" s="738"/>
      <c r="AN166" s="738"/>
      <c r="AO166" s="738"/>
      <c r="AP166" s="738"/>
      <c r="AQ166" s="738"/>
      <c r="AR166" s="738"/>
      <c r="AS166" s="738"/>
      <c r="AT166" s="738"/>
      <c r="AU166" s="738"/>
      <c r="AV166" s="738"/>
      <c r="AW166" s="738"/>
      <c r="AX166" s="738"/>
      <c r="AY166" s="738"/>
      <c r="AZ166" s="173"/>
      <c r="BA166" s="350"/>
      <c r="BB166" s="262"/>
      <c r="BC166" s="289"/>
      <c r="BD166" s="273"/>
      <c r="BE166" s="273"/>
      <c r="BF166" s="273"/>
      <c r="BG166" s="293"/>
      <c r="BH166" s="289"/>
      <c r="BI166" s="273"/>
      <c r="BJ166" s="273"/>
      <c r="BK166" s="273"/>
      <c r="BL166" s="293"/>
      <c r="BM166" s="289"/>
      <c r="BN166" s="273"/>
      <c r="BO166" s="273"/>
      <c r="BP166" s="273"/>
      <c r="BQ166" s="293"/>
      <c r="BR166" s="289"/>
      <c r="BS166" s="273"/>
      <c r="BT166" s="273"/>
      <c r="BU166" s="273"/>
      <c r="BV166" s="273"/>
      <c r="BW166" s="273"/>
      <c r="BX166" s="273"/>
      <c r="BY166" s="274"/>
      <c r="BZ166" s="274"/>
      <c r="CA166" s="274"/>
      <c r="CB166" s="969"/>
      <c r="CC166" s="969"/>
      <c r="CD166" s="969"/>
      <c r="CE166" s="969"/>
      <c r="CF166" s="969"/>
      <c r="CG166" s="969"/>
      <c r="CH166" s="969"/>
      <c r="CI166" s="969"/>
      <c r="CJ166" s="969"/>
      <c r="CK166" s="969"/>
      <c r="CL166" s="969"/>
      <c r="CM166" s="969"/>
      <c r="CN166" s="969"/>
      <c r="CO166" s="969"/>
      <c r="CP166" s="969"/>
      <c r="CQ166" s="969"/>
      <c r="CR166" s="969"/>
      <c r="CS166" s="969"/>
      <c r="CT166" s="969"/>
      <c r="CU166" s="969"/>
      <c r="CV166" s="969"/>
      <c r="CW166" s="969"/>
      <c r="CX166" s="969"/>
      <c r="CY166" s="969"/>
      <c r="CZ166" s="969"/>
    </row>
    <row r="167" s="201" customFormat="true" ht="15" customHeight="true" x14ac:dyDescent="0.2">
      <c r="A167" s="804"/>
      <c r="B167" s="890"/>
      <c r="C167" s="863"/>
      <c r="D167" s="861"/>
      <c r="E167" s="861"/>
      <c r="F167" s="861"/>
      <c r="G167" s="862"/>
      <c r="H167" s="860"/>
      <c r="I167" s="861"/>
      <c r="J167" s="861"/>
      <c r="K167" s="861"/>
      <c r="L167" s="864"/>
      <c r="M167" s="863"/>
      <c r="N167" s="861"/>
      <c r="O167" s="861"/>
      <c r="P167" s="861"/>
      <c r="Q167" s="862"/>
      <c r="R167" s="860"/>
      <c r="S167" s="861"/>
      <c r="T167" s="861"/>
      <c r="U167" s="861"/>
      <c r="V167" s="861"/>
      <c r="W167" s="861"/>
      <c r="X167" s="861"/>
      <c r="Y167" s="861"/>
      <c r="Z167" s="861"/>
      <c r="AA167" s="864"/>
      <c r="AB167" s="738"/>
      <c r="AC167" s="738"/>
      <c r="AD167" s="738"/>
      <c r="AE167" s="738"/>
      <c r="AF167" s="738"/>
      <c r="AG167" s="738"/>
      <c r="AH167" s="738"/>
      <c r="AI167" s="738"/>
      <c r="AJ167" s="738"/>
      <c r="AK167" s="738"/>
      <c r="AL167" s="738"/>
      <c r="AM167" s="738"/>
      <c r="AN167" s="738"/>
      <c r="AO167" s="738"/>
      <c r="AP167" s="738"/>
      <c r="AQ167" s="738"/>
      <c r="AR167" s="738"/>
      <c r="AS167" s="738"/>
      <c r="AT167" s="738"/>
      <c r="AU167" s="738"/>
      <c r="AV167" s="738"/>
      <c r="AW167" s="738"/>
      <c r="AX167" s="738"/>
      <c r="AY167" s="738"/>
      <c r="AZ167" s="173"/>
      <c r="BA167" s="350"/>
      <c r="BB167" s="262"/>
      <c r="BC167" s="289"/>
      <c r="BD167" s="273"/>
      <c r="BE167" s="273"/>
      <c r="BF167" s="273"/>
      <c r="BG167" s="293"/>
      <c r="BH167" s="289"/>
      <c r="BI167" s="273"/>
      <c r="BJ167" s="273"/>
      <c r="BK167" s="273"/>
      <c r="BL167" s="293"/>
      <c r="BM167" s="289"/>
      <c r="BN167" s="273"/>
      <c r="BO167" s="273"/>
      <c r="BP167" s="273"/>
      <c r="BQ167" s="293"/>
      <c r="BR167" s="289"/>
      <c r="BS167" s="273"/>
      <c r="BT167" s="273"/>
      <c r="BU167" s="273"/>
      <c r="BV167" s="273"/>
      <c r="BW167" s="273"/>
      <c r="BX167" s="273"/>
      <c r="BY167" s="274"/>
      <c r="BZ167" s="274"/>
      <c r="CA167" s="274"/>
      <c r="CB167" s="969"/>
      <c r="CC167" s="969"/>
      <c r="CD167" s="969"/>
      <c r="CE167" s="969"/>
      <c r="CF167" s="969"/>
      <c r="CG167" s="969"/>
      <c r="CH167" s="969"/>
      <c r="CI167" s="969"/>
      <c r="CJ167" s="969"/>
      <c r="CK167" s="969"/>
      <c r="CL167" s="969"/>
      <c r="CM167" s="969"/>
      <c r="CN167" s="969"/>
      <c r="CO167" s="969"/>
      <c r="CP167" s="969"/>
      <c r="CQ167" s="969"/>
      <c r="CR167" s="969"/>
      <c r="CS167" s="969"/>
      <c r="CT167" s="969"/>
      <c r="CU167" s="969"/>
      <c r="CV167" s="969"/>
      <c r="CW167" s="969"/>
      <c r="CX167" s="969"/>
      <c r="CY167" s="969"/>
      <c r="CZ167" s="969"/>
    </row>
    <row r="168" s="201" customFormat="true" ht="15" customHeight="true" x14ac:dyDescent="0.2">
      <c r="A168" s="804"/>
      <c r="B168" s="890"/>
      <c r="C168" s="863"/>
      <c r="D168" s="861"/>
      <c r="E168" s="861"/>
      <c r="F168" s="861"/>
      <c r="G168" s="862"/>
      <c r="H168" s="860"/>
      <c r="I168" s="861"/>
      <c r="J168" s="861"/>
      <c r="K168" s="861"/>
      <c r="L168" s="864"/>
      <c r="M168" s="863"/>
      <c r="N168" s="861"/>
      <c r="O168" s="861"/>
      <c r="P168" s="861"/>
      <c r="Q168" s="862"/>
      <c r="R168" s="860"/>
      <c r="S168" s="861"/>
      <c r="T168" s="861"/>
      <c r="U168" s="861"/>
      <c r="V168" s="861"/>
      <c r="W168" s="861"/>
      <c r="X168" s="861"/>
      <c r="Y168" s="861"/>
      <c r="Z168" s="861"/>
      <c r="AA168" s="864"/>
      <c r="AB168" s="738"/>
      <c r="AC168" s="738"/>
      <c r="AD168" s="738"/>
      <c r="AE168" s="738"/>
      <c r="AF168" s="738"/>
      <c r="AG168" s="738"/>
      <c r="AH168" s="738"/>
      <c r="AI168" s="738"/>
      <c r="AJ168" s="738"/>
      <c r="AK168" s="738"/>
      <c r="AL168" s="738"/>
      <c r="AM168" s="738"/>
      <c r="AN168" s="738"/>
      <c r="AO168" s="738"/>
      <c r="AP168" s="738"/>
      <c r="AQ168" s="738"/>
      <c r="AR168" s="738"/>
      <c r="AS168" s="738"/>
      <c r="AT168" s="738"/>
      <c r="AU168" s="738"/>
      <c r="AV168" s="738"/>
      <c r="AW168" s="738"/>
      <c r="AX168" s="738"/>
      <c r="AY168" s="738"/>
      <c r="AZ168" s="173"/>
      <c r="BA168" s="350"/>
      <c r="BB168" s="262"/>
      <c r="BC168" s="289"/>
      <c r="BD168" s="273"/>
      <c r="BE168" s="273"/>
      <c r="BF168" s="273"/>
      <c r="BG168" s="293"/>
      <c r="BH168" s="289"/>
      <c r="BI168" s="273"/>
      <c r="BJ168" s="273"/>
      <c r="BK168" s="273"/>
      <c r="BL168" s="293"/>
      <c r="BM168" s="289"/>
      <c r="BN168" s="273"/>
      <c r="BO168" s="273"/>
      <c r="BP168" s="273"/>
      <c r="BQ168" s="293"/>
      <c r="BR168" s="289"/>
      <c r="BS168" s="273"/>
      <c r="BT168" s="273"/>
      <c r="BU168" s="273"/>
      <c r="BV168" s="273"/>
      <c r="BW168" s="273"/>
      <c r="BX168" s="273"/>
      <c r="BY168" s="274"/>
      <c r="BZ168" s="274"/>
      <c r="CA168" s="274"/>
      <c r="CB168" s="969"/>
      <c r="CC168" s="969"/>
      <c r="CD168" s="969"/>
      <c r="CE168" s="969"/>
      <c r="CF168" s="969"/>
      <c r="CG168" s="969"/>
      <c r="CH168" s="969"/>
      <c r="CI168" s="969"/>
      <c r="CJ168" s="969"/>
      <c r="CK168" s="969"/>
      <c r="CL168" s="969"/>
      <c r="CM168" s="969"/>
      <c r="CN168" s="969"/>
      <c r="CO168" s="969"/>
      <c r="CP168" s="969"/>
      <c r="CQ168" s="969"/>
      <c r="CR168" s="969"/>
      <c r="CS168" s="969"/>
      <c r="CT168" s="969"/>
      <c r="CU168" s="969"/>
      <c r="CV168" s="969"/>
      <c r="CW168" s="969"/>
      <c r="CX168" s="969"/>
      <c r="CY168" s="969"/>
      <c r="CZ168" s="969"/>
    </row>
    <row r="169" s="138" customFormat="true" ht="15" customHeight="true" x14ac:dyDescent="0.2">
      <c r="A169" s="803"/>
      <c r="B169" s="830"/>
      <c r="C169" s="878"/>
      <c r="D169" s="809"/>
      <c r="E169" s="809"/>
      <c r="F169" s="809"/>
      <c r="G169" s="820"/>
      <c r="H169" s="846"/>
      <c r="I169" s="809"/>
      <c r="J169" s="809"/>
      <c r="K169" s="809"/>
      <c r="L169" s="814"/>
      <c r="M169" s="878"/>
      <c r="N169" s="809"/>
      <c r="O169" s="809"/>
      <c r="P169" s="809"/>
      <c r="Q169" s="820"/>
      <c r="R169" s="846"/>
      <c r="S169" s="809"/>
      <c r="T169" s="809"/>
      <c r="U169" s="809"/>
      <c r="V169" s="809"/>
      <c r="W169" s="809"/>
      <c r="X169" s="809"/>
      <c r="Y169" s="809"/>
      <c r="Z169" s="809"/>
      <c r="AA169" s="814"/>
      <c r="AB169" s="276"/>
      <c r="AC169" s="276"/>
      <c r="AD169" s="276"/>
      <c r="AE169" s="276"/>
      <c r="AF169" s="276"/>
      <c r="AG169" s="276"/>
      <c r="AH169" s="276"/>
      <c r="AI169" s="276"/>
      <c r="AJ169" s="276"/>
      <c r="AK169" s="276"/>
      <c r="AL169" s="276"/>
      <c r="AM169" s="276"/>
      <c r="AN169" s="276"/>
      <c r="AO169" s="276"/>
      <c r="AP169" s="276"/>
      <c r="AQ169" s="276"/>
      <c r="AR169" s="276"/>
      <c r="AS169" s="276"/>
      <c r="AT169" s="276"/>
      <c r="AU169" s="276"/>
      <c r="AV169" s="276"/>
      <c r="AW169" s="276"/>
      <c r="AX169" s="276"/>
      <c r="AY169" s="276"/>
      <c r="AZ169" s="3"/>
      <c r="BA169" s="350"/>
      <c r="BB169" s="262"/>
      <c r="BC169" s="289"/>
      <c r="BD169" s="273"/>
      <c r="BE169" s="273"/>
      <c r="BF169" s="273"/>
      <c r="BG169" s="293"/>
      <c r="BH169" s="289"/>
      <c r="BI169" s="273"/>
      <c r="BJ169" s="273"/>
      <c r="BK169" s="273"/>
      <c r="BL169" s="293"/>
      <c r="BM169" s="289"/>
      <c r="BN169" s="273"/>
      <c r="BO169" s="273"/>
      <c r="BP169" s="273"/>
      <c r="BQ169" s="293"/>
      <c r="BR169" s="289"/>
      <c r="BS169" s="273"/>
      <c r="BT169" s="273"/>
      <c r="BU169" s="273"/>
      <c r="BV169" s="273"/>
      <c r="BW169" s="273"/>
      <c r="BX169" s="273"/>
      <c r="BY169" s="274"/>
      <c r="BZ169" s="274"/>
      <c r="CA169" s="274"/>
      <c r="CB169" s="969"/>
      <c r="CC169" s="969"/>
      <c r="CD169" s="969"/>
      <c r="CE169" s="969"/>
      <c r="CF169" s="969"/>
      <c r="CG169" s="969"/>
      <c r="CH169" s="969"/>
      <c r="CI169" s="969"/>
      <c r="CJ169" s="969"/>
      <c r="CK169" s="969"/>
      <c r="CL169" s="969"/>
      <c r="CM169" s="969"/>
      <c r="CN169" s="969"/>
      <c r="CO169" s="969"/>
      <c r="CP169" s="969"/>
      <c r="CQ169" s="969"/>
      <c r="CR169" s="969"/>
      <c r="CS169" s="969"/>
      <c r="CT169" s="969"/>
      <c r="CU169" s="969"/>
      <c r="CV169" s="969"/>
      <c r="CW169" s="969"/>
      <c r="CX169" s="969"/>
      <c r="CY169" s="969"/>
      <c r="CZ169" s="969"/>
    </row>
    <row r="170" s="138" customFormat="true" ht="15" customHeight="true" x14ac:dyDescent="0.2">
      <c r="A170" s="823"/>
      <c r="B170" s="829"/>
      <c r="C170" s="811"/>
      <c r="D170" s="812"/>
      <c r="E170" s="812"/>
      <c r="F170" s="812"/>
      <c r="G170" s="822"/>
      <c r="H170" s="819"/>
      <c r="I170" s="812"/>
      <c r="J170" s="812"/>
      <c r="K170" s="812"/>
      <c r="L170" s="816"/>
      <c r="M170" s="811"/>
      <c r="N170" s="812"/>
      <c r="O170" s="812"/>
      <c r="P170" s="812"/>
      <c r="Q170" s="822"/>
      <c r="R170" s="819"/>
      <c r="S170" s="812"/>
      <c r="T170" s="812"/>
      <c r="U170" s="812"/>
      <c r="V170" s="812"/>
      <c r="W170" s="812"/>
      <c r="X170" s="812"/>
      <c r="Y170" s="812"/>
      <c r="Z170" s="812"/>
      <c r="AA170" s="816"/>
      <c r="AB170" s="276"/>
      <c r="AC170" s="276"/>
      <c r="AD170" s="276"/>
      <c r="AE170" s="276"/>
      <c r="AF170" s="276"/>
      <c r="AG170" s="276"/>
      <c r="AH170" s="276"/>
      <c r="AI170" s="276"/>
      <c r="AJ170" s="276"/>
      <c r="AK170" s="276"/>
      <c r="AL170" s="276"/>
      <c r="AM170" s="276"/>
      <c r="AN170" s="276"/>
      <c r="AO170" s="276"/>
      <c r="AP170" s="276"/>
      <c r="AQ170" s="276"/>
      <c r="AR170" s="276"/>
      <c r="AS170" s="276"/>
      <c r="AT170" s="276"/>
      <c r="AU170" s="276"/>
      <c r="AV170" s="276"/>
      <c r="AW170" s="276"/>
      <c r="AX170" s="276"/>
      <c r="AY170" s="276"/>
      <c r="AZ170" s="3"/>
      <c r="BA170" s="350"/>
      <c r="BB170" s="262"/>
      <c r="BC170" s="289"/>
      <c r="BD170" s="273"/>
      <c r="BE170" s="273"/>
      <c r="BF170" s="273"/>
      <c r="BG170" s="293"/>
      <c r="BH170" s="289"/>
      <c r="BI170" s="273"/>
      <c r="BJ170" s="273"/>
      <c r="BK170" s="273"/>
      <c r="BL170" s="293"/>
      <c r="BM170" s="289"/>
      <c r="BN170" s="273"/>
      <c r="BO170" s="273"/>
      <c r="BP170" s="273"/>
      <c r="BQ170" s="293"/>
      <c r="BR170" s="289"/>
      <c r="BS170" s="273"/>
      <c r="BT170" s="273"/>
      <c r="BU170" s="273"/>
      <c r="BV170" s="273"/>
      <c r="BW170" s="273"/>
      <c r="BX170" s="273"/>
      <c r="BY170" s="274"/>
      <c r="BZ170" s="274"/>
      <c r="CA170" s="274"/>
      <c r="CB170" s="969"/>
      <c r="CC170" s="969"/>
      <c r="CD170" s="969"/>
      <c r="CE170" s="969"/>
      <c r="CF170" s="969"/>
      <c r="CG170" s="969"/>
      <c r="CH170" s="969"/>
      <c r="CI170" s="969"/>
      <c r="CJ170" s="969"/>
      <c r="CK170" s="969"/>
      <c r="CL170" s="969"/>
      <c r="CM170" s="969"/>
      <c r="CN170" s="969"/>
      <c r="CO170" s="969"/>
      <c r="CP170" s="969"/>
      <c r="CQ170" s="969"/>
      <c r="CR170" s="969"/>
      <c r="CS170" s="969"/>
      <c r="CT170" s="969"/>
      <c r="CU170" s="969"/>
      <c r="CV170" s="969"/>
      <c r="CW170" s="969"/>
      <c r="CX170" s="969"/>
      <c r="CY170" s="969"/>
      <c r="CZ170" s="969"/>
    </row>
    <row r="171" s="138" customFormat="true" ht="15" customHeight="true" x14ac:dyDescent="0.2">
      <c r="A171" s="823"/>
      <c r="B171" s="829"/>
      <c r="C171" s="811"/>
      <c r="D171" s="812"/>
      <c r="E171" s="812"/>
      <c r="F171" s="812"/>
      <c r="G171" s="822"/>
      <c r="H171" s="819"/>
      <c r="I171" s="812"/>
      <c r="J171" s="812"/>
      <c r="K171" s="812"/>
      <c r="L171" s="816"/>
      <c r="M171" s="811"/>
      <c r="N171" s="812"/>
      <c r="O171" s="812"/>
      <c r="P171" s="812"/>
      <c r="Q171" s="822"/>
      <c r="R171" s="819"/>
      <c r="S171" s="812"/>
      <c r="T171" s="812"/>
      <c r="U171" s="812"/>
      <c r="V171" s="812"/>
      <c r="W171" s="812"/>
      <c r="X171" s="812"/>
      <c r="Y171" s="812"/>
      <c r="Z171" s="812"/>
      <c r="AA171" s="816"/>
      <c r="AB171" s="276"/>
      <c r="AC171" s="276"/>
      <c r="AD171" s="276"/>
      <c r="AE171" s="276"/>
      <c r="AF171" s="276"/>
      <c r="AG171" s="276"/>
      <c r="AH171" s="276"/>
      <c r="AI171" s="276"/>
      <c r="AJ171" s="276"/>
      <c r="AK171" s="276"/>
      <c r="AL171" s="276"/>
      <c r="AM171" s="276"/>
      <c r="AN171" s="276"/>
      <c r="AO171" s="276"/>
      <c r="AP171" s="276"/>
      <c r="AQ171" s="276"/>
      <c r="AR171" s="276"/>
      <c r="AS171" s="276"/>
      <c r="AT171" s="276"/>
      <c r="AU171" s="276"/>
      <c r="AV171" s="276"/>
      <c r="AW171" s="276"/>
      <c r="AX171" s="276"/>
      <c r="AY171" s="276"/>
      <c r="AZ171" s="3"/>
      <c r="BA171" s="350"/>
      <c r="BB171" s="262"/>
      <c r="BC171" s="289"/>
      <c r="BD171" s="273"/>
      <c r="BE171" s="273"/>
      <c r="BF171" s="273"/>
      <c r="BG171" s="293"/>
      <c r="BH171" s="289"/>
      <c r="BI171" s="273"/>
      <c r="BJ171" s="273"/>
      <c r="BK171" s="273"/>
      <c r="BL171" s="293"/>
      <c r="BM171" s="289"/>
      <c r="BN171" s="273"/>
      <c r="BO171" s="273"/>
      <c r="BP171" s="273"/>
      <c r="BQ171" s="293"/>
      <c r="BR171" s="289"/>
      <c r="BS171" s="273"/>
      <c r="BT171" s="273"/>
      <c r="BU171" s="273"/>
      <c r="BV171" s="273"/>
      <c r="BW171" s="273"/>
      <c r="BX171" s="273"/>
      <c r="BY171" s="274"/>
      <c r="BZ171" s="274"/>
      <c r="CA171" s="274"/>
      <c r="CB171" s="969"/>
      <c r="CC171" s="969"/>
      <c r="CD171" s="969"/>
      <c r="CE171" s="969"/>
      <c r="CF171" s="969"/>
      <c r="CG171" s="969"/>
      <c r="CH171" s="969"/>
      <c r="CI171" s="969"/>
      <c r="CJ171" s="969"/>
      <c r="CK171" s="969"/>
      <c r="CL171" s="969"/>
      <c r="CM171" s="969"/>
      <c r="CN171" s="969"/>
      <c r="CO171" s="969"/>
      <c r="CP171" s="969"/>
      <c r="CQ171" s="969"/>
      <c r="CR171" s="969"/>
      <c r="CS171" s="969"/>
      <c r="CT171" s="969"/>
      <c r="CU171" s="969"/>
      <c r="CV171" s="969"/>
      <c r="CW171" s="969"/>
      <c r="CX171" s="969"/>
      <c r="CY171" s="969"/>
      <c r="CZ171" s="969"/>
    </row>
    <row r="172" s="138" customFormat="true" ht="15" customHeight="true" x14ac:dyDescent="0.2">
      <c r="A172" s="823"/>
      <c r="B172" s="829"/>
      <c r="C172" s="855"/>
      <c r="D172" s="856"/>
      <c r="E172" s="856"/>
      <c r="F172" s="856"/>
      <c r="G172" s="857"/>
      <c r="H172" s="858"/>
      <c r="I172" s="856"/>
      <c r="J172" s="856"/>
      <c r="K172" s="856"/>
      <c r="L172" s="859"/>
      <c r="M172" s="855"/>
      <c r="N172" s="856"/>
      <c r="O172" s="856"/>
      <c r="P172" s="856"/>
      <c r="Q172" s="857"/>
      <c r="R172" s="858"/>
      <c r="S172" s="856"/>
      <c r="T172" s="856"/>
      <c r="U172" s="856"/>
      <c r="V172" s="856"/>
      <c r="W172" s="856"/>
      <c r="X172" s="856"/>
      <c r="Y172" s="856"/>
      <c r="Z172" s="856"/>
      <c r="AA172" s="859"/>
      <c r="AB172" s="276"/>
      <c r="AC172" s="276"/>
      <c r="AD172" s="276"/>
      <c r="AE172" s="276"/>
      <c r="AF172" s="276"/>
      <c r="AG172" s="276"/>
      <c r="AH172" s="276"/>
      <c r="AI172" s="276"/>
      <c r="AJ172" s="276"/>
      <c r="AK172" s="276"/>
      <c r="AL172" s="276"/>
      <c r="AM172" s="276"/>
      <c r="AN172" s="276"/>
      <c r="AO172" s="276"/>
      <c r="AP172" s="276"/>
      <c r="AQ172" s="276"/>
      <c r="AR172" s="276"/>
      <c r="AS172" s="276"/>
      <c r="AT172" s="276"/>
      <c r="AU172" s="276"/>
      <c r="AV172" s="276"/>
      <c r="AW172" s="276"/>
      <c r="AX172" s="276"/>
      <c r="AY172" s="276"/>
      <c r="AZ172" s="3"/>
      <c r="BA172" s="350"/>
      <c r="BB172" s="262"/>
      <c r="BC172" s="289"/>
      <c r="BD172" s="273"/>
      <c r="BE172" s="273"/>
      <c r="BF172" s="273"/>
      <c r="BG172" s="293"/>
      <c r="BH172" s="289"/>
      <c r="BI172" s="273"/>
      <c r="BJ172" s="273"/>
      <c r="BK172" s="273"/>
      <c r="BL172" s="293"/>
      <c r="BM172" s="289"/>
      <c r="BN172" s="273"/>
      <c r="BO172" s="273"/>
      <c r="BP172" s="273"/>
      <c r="BQ172" s="293"/>
      <c r="BR172" s="289"/>
      <c r="BS172" s="273"/>
      <c r="BT172" s="273"/>
      <c r="BU172" s="273"/>
      <c r="BV172" s="273"/>
      <c r="BW172" s="273"/>
      <c r="BX172" s="273"/>
      <c r="BY172" s="274"/>
      <c r="BZ172" s="274"/>
      <c r="CA172" s="274"/>
      <c r="CB172" s="969"/>
      <c r="CC172" s="969"/>
      <c r="CD172" s="969"/>
      <c r="CE172" s="969"/>
      <c r="CF172" s="969"/>
      <c r="CG172" s="969"/>
      <c r="CH172" s="969"/>
      <c r="CI172" s="969"/>
      <c r="CJ172" s="969"/>
      <c r="CK172" s="969"/>
      <c r="CL172" s="969"/>
      <c r="CM172" s="969"/>
      <c r="CN172" s="969"/>
      <c r="CO172" s="969"/>
      <c r="CP172" s="969"/>
      <c r="CQ172" s="969"/>
      <c r="CR172" s="969"/>
      <c r="CS172" s="969"/>
      <c r="CT172" s="969"/>
      <c r="CU172" s="969"/>
      <c r="CV172" s="969"/>
      <c r="CW172" s="969"/>
      <c r="CX172" s="969"/>
      <c r="CY172" s="969"/>
      <c r="CZ172" s="969"/>
    </row>
    <row r="173" s="138" customFormat="true" ht="15" customHeight="true" x14ac:dyDescent="0.2">
      <c r="A173" s="823"/>
      <c r="B173" s="829"/>
      <c r="C173" s="855"/>
      <c r="D173" s="856"/>
      <c r="E173" s="856"/>
      <c r="F173" s="856"/>
      <c r="G173" s="857"/>
      <c r="H173" s="858"/>
      <c r="I173" s="856"/>
      <c r="J173" s="856"/>
      <c r="K173" s="856"/>
      <c r="L173" s="859"/>
      <c r="M173" s="855"/>
      <c r="N173" s="856"/>
      <c r="O173" s="856"/>
      <c r="P173" s="856"/>
      <c r="Q173" s="857"/>
      <c r="R173" s="858"/>
      <c r="S173" s="856"/>
      <c r="T173" s="856"/>
      <c r="U173" s="856"/>
      <c r="V173" s="856"/>
      <c r="W173" s="856"/>
      <c r="X173" s="856"/>
      <c r="Y173" s="856"/>
      <c r="Z173" s="856"/>
      <c r="AA173" s="859"/>
      <c r="AB173" s="276"/>
      <c r="AC173" s="276"/>
      <c r="AD173" s="276"/>
      <c r="AE173" s="276"/>
      <c r="AF173" s="276"/>
      <c r="AG173" s="276"/>
      <c r="AH173" s="276"/>
      <c r="AI173" s="276"/>
      <c r="AJ173" s="276"/>
      <c r="AK173" s="276"/>
      <c r="AL173" s="276"/>
      <c r="AM173" s="276"/>
      <c r="AN173" s="276"/>
      <c r="AO173" s="276"/>
      <c r="AP173" s="276"/>
      <c r="AQ173" s="276"/>
      <c r="AR173" s="276"/>
      <c r="AS173" s="276"/>
      <c r="AT173" s="276"/>
      <c r="AU173" s="276"/>
      <c r="AV173" s="276"/>
      <c r="AW173" s="276"/>
      <c r="AX173" s="276"/>
      <c r="AY173" s="276"/>
      <c r="AZ173" s="3"/>
      <c r="BA173" s="350"/>
      <c r="BB173" s="262"/>
      <c r="BC173" s="289"/>
      <c r="BD173" s="273"/>
      <c r="BE173" s="273"/>
      <c r="BF173" s="273"/>
      <c r="BG173" s="293"/>
      <c r="BH173" s="289"/>
      <c r="BI173" s="273"/>
      <c r="BJ173" s="273"/>
      <c r="BK173" s="273"/>
      <c r="BL173" s="293"/>
      <c r="BM173" s="289"/>
      <c r="BN173" s="273"/>
      <c r="BO173" s="273"/>
      <c r="BP173" s="273"/>
      <c r="BQ173" s="293"/>
      <c r="BR173" s="289"/>
      <c r="BS173" s="273"/>
      <c r="BT173" s="273"/>
      <c r="BU173" s="273"/>
      <c r="BV173" s="273"/>
      <c r="BW173" s="273"/>
      <c r="BX173" s="273"/>
      <c r="BY173" s="274"/>
      <c r="BZ173" s="274"/>
      <c r="CA173" s="274"/>
      <c r="CB173" s="969"/>
      <c r="CC173" s="969"/>
      <c r="CD173" s="969"/>
      <c r="CE173" s="969"/>
      <c r="CF173" s="969"/>
      <c r="CG173" s="969"/>
      <c r="CH173" s="969"/>
      <c r="CI173" s="969"/>
      <c r="CJ173" s="969"/>
      <c r="CK173" s="969"/>
      <c r="CL173" s="969"/>
      <c r="CM173" s="969"/>
      <c r="CN173" s="969"/>
      <c r="CO173" s="969"/>
      <c r="CP173" s="969"/>
      <c r="CQ173" s="969"/>
      <c r="CR173" s="969"/>
      <c r="CS173" s="969"/>
      <c r="CT173" s="969"/>
      <c r="CU173" s="969"/>
      <c r="CV173" s="969"/>
      <c r="CW173" s="969"/>
      <c r="CX173" s="969"/>
      <c r="CY173" s="969"/>
      <c r="CZ173" s="969"/>
    </row>
    <row r="174" s="138" customFormat="true" ht="15" customHeight="true" x14ac:dyDescent="0.2">
      <c r="A174" s="823"/>
      <c r="B174" s="829"/>
      <c r="C174" s="855"/>
      <c r="D174" s="856"/>
      <c r="E174" s="856"/>
      <c r="F174" s="856"/>
      <c r="G174" s="857"/>
      <c r="H174" s="858"/>
      <c r="I174" s="856"/>
      <c r="J174" s="856"/>
      <c r="K174" s="856"/>
      <c r="L174" s="859"/>
      <c r="M174" s="855"/>
      <c r="N174" s="856"/>
      <c r="O174" s="856"/>
      <c r="P174" s="856"/>
      <c r="Q174" s="857"/>
      <c r="R174" s="858"/>
      <c r="S174" s="856"/>
      <c r="T174" s="856"/>
      <c r="U174" s="856"/>
      <c r="V174" s="856"/>
      <c r="W174" s="856"/>
      <c r="X174" s="856"/>
      <c r="Y174" s="856"/>
      <c r="Z174" s="856"/>
      <c r="AA174" s="859"/>
      <c r="AB174" s="276"/>
      <c r="AC174" s="276"/>
      <c r="AD174" s="276"/>
      <c r="AE174" s="276"/>
      <c r="AF174" s="276"/>
      <c r="AG174" s="276"/>
      <c r="AH174" s="276"/>
      <c r="AI174" s="276"/>
      <c r="AJ174" s="276"/>
      <c r="AK174" s="276"/>
      <c r="AL174" s="276"/>
      <c r="AM174" s="276"/>
      <c r="AN174" s="276"/>
      <c r="AO174" s="276"/>
      <c r="AP174" s="276"/>
      <c r="AQ174" s="276"/>
      <c r="AR174" s="276"/>
      <c r="AS174" s="276"/>
      <c r="AT174" s="276"/>
      <c r="AU174" s="276"/>
      <c r="AV174" s="276"/>
      <c r="AW174" s="276"/>
      <c r="AX174" s="276"/>
      <c r="AY174" s="276"/>
      <c r="AZ174" s="3"/>
      <c r="BA174" s="350"/>
      <c r="BB174" s="262"/>
      <c r="BC174" s="289"/>
      <c r="BD174" s="273"/>
      <c r="BE174" s="273"/>
      <c r="BF174" s="273"/>
      <c r="BG174" s="293"/>
      <c r="BH174" s="289"/>
      <c r="BI174" s="273"/>
      <c r="BJ174" s="273"/>
      <c r="BK174" s="273"/>
      <c r="BL174" s="293"/>
      <c r="BM174" s="289"/>
      <c r="BN174" s="273"/>
      <c r="BO174" s="273"/>
      <c r="BP174" s="273"/>
      <c r="BQ174" s="293"/>
      <c r="BR174" s="289"/>
      <c r="BS174" s="273"/>
      <c r="BT174" s="273"/>
      <c r="BU174" s="273"/>
      <c r="BV174" s="273"/>
      <c r="BW174" s="273"/>
      <c r="BX174" s="273"/>
      <c r="BY174" s="274"/>
      <c r="BZ174" s="274"/>
      <c r="CA174" s="274"/>
      <c r="CB174" s="969"/>
      <c r="CC174" s="969"/>
      <c r="CD174" s="969"/>
      <c r="CE174" s="969"/>
      <c r="CF174" s="969"/>
      <c r="CG174" s="969"/>
      <c r="CH174" s="969"/>
      <c r="CI174" s="969"/>
      <c r="CJ174" s="969"/>
      <c r="CK174" s="969"/>
      <c r="CL174" s="969"/>
      <c r="CM174" s="969"/>
      <c r="CN174" s="969"/>
      <c r="CO174" s="969"/>
      <c r="CP174" s="969"/>
      <c r="CQ174" s="969"/>
      <c r="CR174" s="969"/>
      <c r="CS174" s="969"/>
      <c r="CT174" s="969"/>
      <c r="CU174" s="969"/>
      <c r="CV174" s="969"/>
      <c r="CW174" s="969"/>
      <c r="CX174" s="969"/>
      <c r="CY174" s="969"/>
      <c r="CZ174" s="969"/>
    </row>
    <row r="175" s="138" customFormat="true" ht="15" customHeight="true" x14ac:dyDescent="0.2">
      <c r="A175" s="823"/>
      <c r="B175" s="829"/>
      <c r="C175" s="855"/>
      <c r="D175" s="856"/>
      <c r="E175" s="856"/>
      <c r="F175" s="856"/>
      <c r="G175" s="857"/>
      <c r="H175" s="858"/>
      <c r="I175" s="856"/>
      <c r="J175" s="856"/>
      <c r="K175" s="856"/>
      <c r="L175" s="859"/>
      <c r="M175" s="855"/>
      <c r="N175" s="856"/>
      <c r="O175" s="856"/>
      <c r="P175" s="856"/>
      <c r="Q175" s="857"/>
      <c r="R175" s="858"/>
      <c r="S175" s="856"/>
      <c r="T175" s="856"/>
      <c r="U175" s="856"/>
      <c r="V175" s="856"/>
      <c r="W175" s="856"/>
      <c r="X175" s="856"/>
      <c r="Y175" s="856"/>
      <c r="Z175" s="856"/>
      <c r="AA175" s="859"/>
      <c r="AB175" s="276"/>
      <c r="AC175" s="276"/>
      <c r="AD175" s="276"/>
      <c r="AE175" s="276"/>
      <c r="AF175" s="276"/>
      <c r="AG175" s="276"/>
      <c r="AH175" s="276"/>
      <c r="AI175" s="276"/>
      <c r="AJ175" s="276"/>
      <c r="AK175" s="276"/>
      <c r="AL175" s="276"/>
      <c r="AM175" s="276"/>
      <c r="AN175" s="276"/>
      <c r="AO175" s="276"/>
      <c r="AP175" s="276"/>
      <c r="AQ175" s="276"/>
      <c r="AR175" s="276"/>
      <c r="AS175" s="276"/>
      <c r="AT175" s="276"/>
      <c r="AU175" s="276"/>
      <c r="AV175" s="276"/>
      <c r="AW175" s="276"/>
      <c r="AX175" s="276"/>
      <c r="AY175" s="276"/>
      <c r="AZ175" s="3"/>
      <c r="BA175" s="350"/>
      <c r="BB175" s="262"/>
      <c r="BC175" s="289"/>
      <c r="BD175" s="273"/>
      <c r="BE175" s="273"/>
      <c r="BF175" s="273"/>
      <c r="BG175" s="293"/>
      <c r="BH175" s="289"/>
      <c r="BI175" s="273"/>
      <c r="BJ175" s="273"/>
      <c r="BK175" s="273"/>
      <c r="BL175" s="293"/>
      <c r="BM175" s="289"/>
      <c r="BN175" s="273"/>
      <c r="BO175" s="273"/>
      <c r="BP175" s="273"/>
      <c r="BQ175" s="293"/>
      <c r="BR175" s="289"/>
      <c r="BS175" s="273"/>
      <c r="BT175" s="273"/>
      <c r="BU175" s="273"/>
      <c r="BV175" s="273"/>
      <c r="BW175" s="273"/>
      <c r="BX175" s="273"/>
      <c r="BY175" s="274"/>
      <c r="BZ175" s="274"/>
      <c r="CA175" s="274"/>
      <c r="CB175" s="969"/>
      <c r="CC175" s="969"/>
      <c r="CD175" s="969"/>
      <c r="CE175" s="969"/>
      <c r="CF175" s="969"/>
      <c r="CG175" s="969"/>
      <c r="CH175" s="969"/>
      <c r="CI175" s="969"/>
      <c r="CJ175" s="969"/>
      <c r="CK175" s="969"/>
      <c r="CL175" s="969"/>
      <c r="CM175" s="969"/>
      <c r="CN175" s="969"/>
      <c r="CO175" s="969"/>
      <c r="CP175" s="969"/>
      <c r="CQ175" s="969"/>
      <c r="CR175" s="969"/>
      <c r="CS175" s="969"/>
      <c r="CT175" s="969"/>
      <c r="CU175" s="969"/>
      <c r="CV175" s="969"/>
      <c r="CW175" s="969"/>
      <c r="CX175" s="969"/>
      <c r="CY175" s="969"/>
      <c r="CZ175" s="969"/>
    </row>
    <row r="176" s="138" customFormat="true" ht="15" customHeight="true" x14ac:dyDescent="0.2">
      <c r="A176" s="823"/>
      <c r="B176" s="829"/>
      <c r="C176" s="855"/>
      <c r="D176" s="856"/>
      <c r="E176" s="856"/>
      <c r="F176" s="856"/>
      <c r="G176" s="857"/>
      <c r="H176" s="858"/>
      <c r="I176" s="856"/>
      <c r="J176" s="856"/>
      <c r="K176" s="856"/>
      <c r="L176" s="859"/>
      <c r="M176" s="855"/>
      <c r="N176" s="856"/>
      <c r="O176" s="856"/>
      <c r="P176" s="856"/>
      <c r="Q176" s="857"/>
      <c r="R176" s="858"/>
      <c r="S176" s="856"/>
      <c r="T176" s="856"/>
      <c r="U176" s="856"/>
      <c r="V176" s="856"/>
      <c r="W176" s="856"/>
      <c r="X176" s="856"/>
      <c r="Y176" s="856"/>
      <c r="Z176" s="856"/>
      <c r="AA176" s="859"/>
      <c r="AB176" s="276"/>
      <c r="AC176" s="276"/>
      <c r="AD176" s="276"/>
      <c r="AE176" s="276"/>
      <c r="AF176" s="276"/>
      <c r="AG176" s="276"/>
      <c r="AH176" s="276"/>
      <c r="AI176" s="276"/>
      <c r="AJ176" s="276"/>
      <c r="AK176" s="276"/>
      <c r="AL176" s="276"/>
      <c r="AM176" s="276"/>
      <c r="AN176" s="276"/>
      <c r="AO176" s="276"/>
      <c r="AP176" s="276"/>
      <c r="AQ176" s="276"/>
      <c r="AR176" s="276"/>
      <c r="AS176" s="276"/>
      <c r="AT176" s="276"/>
      <c r="AU176" s="276"/>
      <c r="AV176" s="276"/>
      <c r="AW176" s="276"/>
      <c r="AX176" s="276"/>
      <c r="AY176" s="276"/>
      <c r="AZ176" s="3"/>
      <c r="BA176" s="350"/>
      <c r="BB176" s="262"/>
      <c r="BC176" s="289"/>
      <c r="BD176" s="273"/>
      <c r="BE176" s="273"/>
      <c r="BF176" s="273"/>
      <c r="BG176" s="293"/>
      <c r="BH176" s="289"/>
      <c r="BI176" s="273"/>
      <c r="BJ176" s="273"/>
      <c r="BK176" s="273"/>
      <c r="BL176" s="293"/>
      <c r="BM176" s="289"/>
      <c r="BN176" s="273"/>
      <c r="BO176" s="273"/>
      <c r="BP176" s="273"/>
      <c r="BQ176" s="293"/>
      <c r="BR176" s="289"/>
      <c r="BS176" s="273"/>
      <c r="BT176" s="273"/>
      <c r="BU176" s="273"/>
      <c r="BV176" s="273"/>
      <c r="BW176" s="273"/>
      <c r="BX176" s="273"/>
      <c r="BY176" s="274"/>
      <c r="BZ176" s="274"/>
      <c r="CA176" s="274"/>
      <c r="CB176" s="969"/>
      <c r="CC176" s="969"/>
      <c r="CD176" s="969"/>
      <c r="CE176" s="969"/>
      <c r="CF176" s="969"/>
      <c r="CG176" s="969"/>
      <c r="CH176" s="969"/>
      <c r="CI176" s="969"/>
      <c r="CJ176" s="969"/>
      <c r="CK176" s="969"/>
      <c r="CL176" s="969"/>
      <c r="CM176" s="969"/>
      <c r="CN176" s="969"/>
      <c r="CO176" s="969"/>
      <c r="CP176" s="969"/>
      <c r="CQ176" s="969"/>
      <c r="CR176" s="969"/>
      <c r="CS176" s="969"/>
      <c r="CT176" s="969"/>
      <c r="CU176" s="969"/>
      <c r="CV176" s="969"/>
      <c r="CW176" s="969"/>
      <c r="CX176" s="969"/>
      <c r="CY176" s="969"/>
      <c r="CZ176" s="969"/>
    </row>
    <row r="177" s="138" customFormat="true" ht="15" customHeight="true" x14ac:dyDescent="0.2">
      <c r="A177" s="823"/>
      <c r="B177" s="829"/>
      <c r="C177" s="855"/>
      <c r="D177" s="856"/>
      <c r="E177" s="856"/>
      <c r="F177" s="856"/>
      <c r="G177" s="857"/>
      <c r="H177" s="858"/>
      <c r="I177" s="856"/>
      <c r="J177" s="856"/>
      <c r="K177" s="856"/>
      <c r="L177" s="859"/>
      <c r="M177" s="855"/>
      <c r="N177" s="856"/>
      <c r="O177" s="856"/>
      <c r="P177" s="856"/>
      <c r="Q177" s="857"/>
      <c r="R177" s="858"/>
      <c r="S177" s="856"/>
      <c r="T177" s="856"/>
      <c r="U177" s="856"/>
      <c r="V177" s="856"/>
      <c r="W177" s="856"/>
      <c r="X177" s="856"/>
      <c r="Y177" s="856"/>
      <c r="Z177" s="856"/>
      <c r="AA177" s="859"/>
      <c r="AB177" s="276"/>
      <c r="AC177" s="276"/>
      <c r="AD177" s="276"/>
      <c r="AE177" s="276"/>
      <c r="AF177" s="276"/>
      <c r="AG177" s="276"/>
      <c r="AH177" s="276"/>
      <c r="AI177" s="276"/>
      <c r="AJ177" s="276"/>
      <c r="AK177" s="276"/>
      <c r="AL177" s="276"/>
      <c r="AM177" s="276"/>
      <c r="AN177" s="276"/>
      <c r="AO177" s="276"/>
      <c r="AP177" s="276"/>
      <c r="AQ177" s="276"/>
      <c r="AR177" s="276"/>
      <c r="AS177" s="276"/>
      <c r="AT177" s="276"/>
      <c r="AU177" s="276"/>
      <c r="AV177" s="276"/>
      <c r="AW177" s="276"/>
      <c r="AX177" s="276"/>
      <c r="AY177" s="276"/>
      <c r="AZ177" s="3"/>
      <c r="BA177" s="350"/>
      <c r="BB177" s="262"/>
      <c r="BC177" s="289"/>
      <c r="BD177" s="273"/>
      <c r="BE177" s="273"/>
      <c r="BF177" s="273"/>
      <c r="BG177" s="293"/>
      <c r="BH177" s="289"/>
      <c r="BI177" s="273"/>
      <c r="BJ177" s="273"/>
      <c r="BK177" s="273"/>
      <c r="BL177" s="293"/>
      <c r="BM177" s="289"/>
      <c r="BN177" s="273"/>
      <c r="BO177" s="273"/>
      <c r="BP177" s="273"/>
      <c r="BQ177" s="293"/>
      <c r="BR177" s="289"/>
      <c r="BS177" s="273"/>
      <c r="BT177" s="273"/>
      <c r="BU177" s="273"/>
      <c r="BV177" s="273"/>
      <c r="BW177" s="273"/>
      <c r="BX177" s="273"/>
      <c r="BY177" s="274"/>
      <c r="BZ177" s="274"/>
      <c r="CA177" s="274"/>
      <c r="CB177" s="969"/>
      <c r="CC177" s="969"/>
      <c r="CD177" s="969"/>
      <c r="CE177" s="969"/>
      <c r="CF177" s="969"/>
      <c r="CG177" s="969"/>
      <c r="CH177" s="969"/>
      <c r="CI177" s="969"/>
      <c r="CJ177" s="969"/>
      <c r="CK177" s="969"/>
      <c r="CL177" s="969"/>
      <c r="CM177" s="969"/>
      <c r="CN177" s="969"/>
      <c r="CO177" s="969"/>
      <c r="CP177" s="969"/>
      <c r="CQ177" s="969"/>
      <c r="CR177" s="969"/>
      <c r="CS177" s="969"/>
      <c r="CT177" s="969"/>
      <c r="CU177" s="969"/>
      <c r="CV177" s="969"/>
      <c r="CW177" s="969"/>
      <c r="CX177" s="969"/>
      <c r="CY177" s="969"/>
      <c r="CZ177" s="969"/>
    </row>
    <row r="178" s="138" customFormat="true" ht="15" customHeight="true" x14ac:dyDescent="0.2">
      <c r="A178" s="823"/>
      <c r="B178" s="829"/>
      <c r="C178" s="855"/>
      <c r="D178" s="856"/>
      <c r="E178" s="856"/>
      <c r="F178" s="856"/>
      <c r="G178" s="857"/>
      <c r="H178" s="858"/>
      <c r="I178" s="856"/>
      <c r="J178" s="856"/>
      <c r="K178" s="856"/>
      <c r="L178" s="859"/>
      <c r="M178" s="855"/>
      <c r="N178" s="856"/>
      <c r="O178" s="856"/>
      <c r="P178" s="856"/>
      <c r="Q178" s="857"/>
      <c r="R178" s="858"/>
      <c r="S178" s="856"/>
      <c r="T178" s="856"/>
      <c r="U178" s="856"/>
      <c r="V178" s="856"/>
      <c r="W178" s="856"/>
      <c r="X178" s="856"/>
      <c r="Y178" s="856"/>
      <c r="Z178" s="856"/>
      <c r="AA178" s="859"/>
      <c r="AB178" s="276"/>
      <c r="AC178" s="276"/>
      <c r="AD178" s="276"/>
      <c r="AE178" s="276"/>
      <c r="AF178" s="276"/>
      <c r="AG178" s="276"/>
      <c r="AH178" s="276"/>
      <c r="AI178" s="276"/>
      <c r="AJ178" s="276"/>
      <c r="AK178" s="276"/>
      <c r="AL178" s="276"/>
      <c r="AM178" s="276"/>
      <c r="AN178" s="276"/>
      <c r="AO178" s="276"/>
      <c r="AP178" s="276"/>
      <c r="AQ178" s="276"/>
      <c r="AR178" s="276"/>
      <c r="AS178" s="276"/>
      <c r="AT178" s="276"/>
      <c r="AU178" s="276"/>
      <c r="AV178" s="276"/>
      <c r="AW178" s="276"/>
      <c r="AX178" s="276"/>
      <c r="AY178" s="276"/>
      <c r="AZ178" s="3"/>
      <c r="BA178" s="350"/>
      <c r="BB178" s="262"/>
      <c r="BC178" s="289"/>
      <c r="BD178" s="273"/>
      <c r="BE178" s="273"/>
      <c r="BF178" s="273"/>
      <c r="BG178" s="293"/>
      <c r="BH178" s="289"/>
      <c r="BI178" s="273"/>
      <c r="BJ178" s="273"/>
      <c r="BK178" s="273"/>
      <c r="BL178" s="293"/>
      <c r="BM178" s="289"/>
      <c r="BN178" s="273"/>
      <c r="BO178" s="273"/>
      <c r="BP178" s="273"/>
      <c r="BQ178" s="293"/>
      <c r="BR178" s="289"/>
      <c r="BS178" s="273"/>
      <c r="BT178" s="273"/>
      <c r="BU178" s="273"/>
      <c r="BV178" s="273"/>
      <c r="BW178" s="273"/>
      <c r="BX178" s="273"/>
      <c r="BY178" s="274"/>
      <c r="BZ178" s="274"/>
      <c r="CA178" s="274"/>
      <c r="CB178" s="969"/>
      <c r="CC178" s="969"/>
      <c r="CD178" s="969"/>
      <c r="CE178" s="969"/>
      <c r="CF178" s="969"/>
      <c r="CG178" s="969"/>
      <c r="CH178" s="969"/>
      <c r="CI178" s="969"/>
      <c r="CJ178" s="969"/>
      <c r="CK178" s="969"/>
      <c r="CL178" s="969"/>
      <c r="CM178" s="969"/>
      <c r="CN178" s="969"/>
      <c r="CO178" s="969"/>
      <c r="CP178" s="969"/>
      <c r="CQ178" s="969"/>
      <c r="CR178" s="969"/>
      <c r="CS178" s="969"/>
      <c r="CT178" s="969"/>
      <c r="CU178" s="969"/>
      <c r="CV178" s="969"/>
      <c r="CW178" s="969"/>
      <c r="CX178" s="969"/>
      <c r="CY178" s="969"/>
      <c r="CZ178" s="969"/>
    </row>
    <row r="179" s="138" customFormat="true" ht="15" customHeight="true" x14ac:dyDescent="0.2">
      <c r="A179" s="823"/>
      <c r="B179" s="829"/>
      <c r="C179" s="855"/>
      <c r="D179" s="856"/>
      <c r="E179" s="856"/>
      <c r="F179" s="856"/>
      <c r="G179" s="857"/>
      <c r="H179" s="858"/>
      <c r="I179" s="856"/>
      <c r="J179" s="856"/>
      <c r="K179" s="856"/>
      <c r="L179" s="859"/>
      <c r="M179" s="855"/>
      <c r="N179" s="856"/>
      <c r="O179" s="856"/>
      <c r="P179" s="856"/>
      <c r="Q179" s="857"/>
      <c r="R179" s="858"/>
      <c r="S179" s="856"/>
      <c r="T179" s="856"/>
      <c r="U179" s="856"/>
      <c r="V179" s="856"/>
      <c r="W179" s="856"/>
      <c r="X179" s="856"/>
      <c r="Y179" s="856"/>
      <c r="Z179" s="856"/>
      <c r="AA179" s="859"/>
      <c r="AB179" s="276"/>
      <c r="AC179" s="276"/>
      <c r="AD179" s="276"/>
      <c r="AE179" s="276"/>
      <c r="AF179" s="276"/>
      <c r="AG179" s="276"/>
      <c r="AH179" s="276"/>
      <c r="AI179" s="276"/>
      <c r="AJ179" s="276"/>
      <c r="AK179" s="276"/>
      <c r="AL179" s="276"/>
      <c r="AM179" s="276"/>
      <c r="AN179" s="276"/>
      <c r="AO179" s="276"/>
      <c r="AP179" s="276"/>
      <c r="AQ179" s="276"/>
      <c r="AR179" s="276"/>
      <c r="AS179" s="276"/>
      <c r="AT179" s="276"/>
      <c r="AU179" s="276"/>
      <c r="AV179" s="276"/>
      <c r="AW179" s="276"/>
      <c r="AX179" s="276"/>
      <c r="AY179" s="276"/>
      <c r="AZ179" s="3"/>
      <c r="BA179" s="350"/>
      <c r="BB179" s="262"/>
      <c r="BC179" s="289"/>
      <c r="BD179" s="273"/>
      <c r="BE179" s="273"/>
      <c r="BF179" s="273"/>
      <c r="BG179" s="293"/>
      <c r="BH179" s="289"/>
      <c r="BI179" s="273"/>
      <c r="BJ179" s="273"/>
      <c r="BK179" s="273"/>
      <c r="BL179" s="293"/>
      <c r="BM179" s="289"/>
      <c r="BN179" s="273"/>
      <c r="BO179" s="273"/>
      <c r="BP179" s="273"/>
      <c r="BQ179" s="293"/>
      <c r="BR179" s="289"/>
      <c r="BS179" s="273"/>
      <c r="BT179" s="273"/>
      <c r="BU179" s="273"/>
      <c r="BV179" s="273"/>
      <c r="BW179" s="273"/>
      <c r="BX179" s="273"/>
      <c r="BY179" s="274"/>
      <c r="BZ179" s="274"/>
      <c r="CA179" s="274"/>
      <c r="CB179" s="969"/>
      <c r="CC179" s="969"/>
      <c r="CD179" s="969"/>
      <c r="CE179" s="969"/>
      <c r="CF179" s="969"/>
      <c r="CG179" s="969"/>
      <c r="CH179" s="969"/>
      <c r="CI179" s="969"/>
      <c r="CJ179" s="969"/>
      <c r="CK179" s="969"/>
      <c r="CL179" s="969"/>
      <c r="CM179" s="969"/>
      <c r="CN179" s="969"/>
      <c r="CO179" s="969"/>
      <c r="CP179" s="969"/>
      <c r="CQ179" s="969"/>
      <c r="CR179" s="969"/>
      <c r="CS179" s="969"/>
      <c r="CT179" s="969"/>
      <c r="CU179" s="969"/>
      <c r="CV179" s="969"/>
      <c r="CW179" s="969"/>
      <c r="CX179" s="969"/>
      <c r="CY179" s="969"/>
      <c r="CZ179" s="969"/>
    </row>
    <row r="180" s="138" customFormat="true" ht="15" customHeight="true" x14ac:dyDescent="0.2">
      <c r="A180" s="823"/>
      <c r="B180" s="829"/>
      <c r="C180" s="855"/>
      <c r="D180" s="856"/>
      <c r="E180" s="856"/>
      <c r="F180" s="856"/>
      <c r="G180" s="857"/>
      <c r="H180" s="858"/>
      <c r="I180" s="856"/>
      <c r="J180" s="856"/>
      <c r="K180" s="856"/>
      <c r="L180" s="859"/>
      <c r="M180" s="855"/>
      <c r="N180" s="856"/>
      <c r="O180" s="856"/>
      <c r="P180" s="856"/>
      <c r="Q180" s="857"/>
      <c r="R180" s="858"/>
      <c r="S180" s="856"/>
      <c r="T180" s="856"/>
      <c r="U180" s="856"/>
      <c r="V180" s="856"/>
      <c r="W180" s="856"/>
      <c r="X180" s="856"/>
      <c r="Y180" s="856"/>
      <c r="Z180" s="856"/>
      <c r="AA180" s="859"/>
      <c r="AB180" s="276"/>
      <c r="AC180" s="276"/>
      <c r="AD180" s="276"/>
      <c r="AE180" s="276"/>
      <c r="AF180" s="276"/>
      <c r="AG180" s="276"/>
      <c r="AH180" s="276"/>
      <c r="AI180" s="276"/>
      <c r="AJ180" s="276"/>
      <c r="AK180" s="276"/>
      <c r="AL180" s="276"/>
      <c r="AM180" s="276"/>
      <c r="AN180" s="276"/>
      <c r="AO180" s="276"/>
      <c r="AP180" s="276"/>
      <c r="AQ180" s="276"/>
      <c r="AR180" s="276"/>
      <c r="AS180" s="276"/>
      <c r="AT180" s="276"/>
      <c r="AU180" s="276"/>
      <c r="AV180" s="276"/>
      <c r="AW180" s="276"/>
      <c r="AX180" s="276"/>
      <c r="AY180" s="276"/>
      <c r="AZ180" s="3"/>
      <c r="BA180" s="350"/>
      <c r="BB180" s="262"/>
      <c r="BC180" s="289"/>
      <c r="BD180" s="273"/>
      <c r="BE180" s="273"/>
      <c r="BF180" s="273"/>
      <c r="BG180" s="293"/>
      <c r="BH180" s="289"/>
      <c r="BI180" s="273"/>
      <c r="BJ180" s="273"/>
      <c r="BK180" s="273"/>
      <c r="BL180" s="293"/>
      <c r="BM180" s="289"/>
      <c r="BN180" s="273"/>
      <c r="BO180" s="273"/>
      <c r="BP180" s="273"/>
      <c r="BQ180" s="293"/>
      <c r="BR180" s="289"/>
      <c r="BS180" s="273"/>
      <c r="BT180" s="273"/>
      <c r="BU180" s="273"/>
      <c r="BV180" s="273"/>
      <c r="BW180" s="273"/>
      <c r="BX180" s="273"/>
      <c r="BY180" s="274"/>
      <c r="BZ180" s="274"/>
      <c r="CA180" s="274"/>
      <c r="CB180" s="969"/>
      <c r="CC180" s="969"/>
      <c r="CD180" s="969"/>
      <c r="CE180" s="969"/>
      <c r="CF180" s="969"/>
      <c r="CG180" s="969"/>
      <c r="CH180" s="969"/>
      <c r="CI180" s="969"/>
      <c r="CJ180" s="969"/>
      <c r="CK180" s="969"/>
      <c r="CL180" s="969"/>
      <c r="CM180" s="969"/>
      <c r="CN180" s="969"/>
      <c r="CO180" s="969"/>
      <c r="CP180" s="969"/>
      <c r="CQ180" s="969"/>
      <c r="CR180" s="969"/>
      <c r="CS180" s="969"/>
      <c r="CT180" s="969"/>
      <c r="CU180" s="969"/>
      <c r="CV180" s="969"/>
      <c r="CW180" s="969"/>
      <c r="CX180" s="969"/>
      <c r="CY180" s="969"/>
      <c r="CZ180" s="969"/>
    </row>
    <row r="181" s="138" customFormat="true" ht="15" customHeight="true" x14ac:dyDescent="0.2">
      <c r="A181" s="823"/>
      <c r="B181" s="829"/>
      <c r="C181" s="855"/>
      <c r="D181" s="856"/>
      <c r="E181" s="856"/>
      <c r="F181" s="856"/>
      <c r="G181" s="857"/>
      <c r="H181" s="858"/>
      <c r="I181" s="856"/>
      <c r="J181" s="856"/>
      <c r="K181" s="856"/>
      <c r="L181" s="859"/>
      <c r="M181" s="855"/>
      <c r="N181" s="856"/>
      <c r="O181" s="856"/>
      <c r="P181" s="856"/>
      <c r="Q181" s="857"/>
      <c r="R181" s="858"/>
      <c r="S181" s="856"/>
      <c r="T181" s="856"/>
      <c r="U181" s="856"/>
      <c r="V181" s="856"/>
      <c r="W181" s="856"/>
      <c r="X181" s="856"/>
      <c r="Y181" s="856"/>
      <c r="Z181" s="856"/>
      <c r="AA181" s="859"/>
      <c r="AB181" s="276"/>
      <c r="AC181" s="276"/>
      <c r="AD181" s="276"/>
      <c r="AE181" s="276"/>
      <c r="AF181" s="276"/>
      <c r="AG181" s="276"/>
      <c r="AH181" s="276"/>
      <c r="AI181" s="276"/>
      <c r="AJ181" s="276"/>
      <c r="AK181" s="276"/>
      <c r="AL181" s="276"/>
      <c r="AM181" s="276"/>
      <c r="AN181" s="276"/>
      <c r="AO181" s="276"/>
      <c r="AP181" s="276"/>
      <c r="AQ181" s="276"/>
      <c r="AR181" s="276"/>
      <c r="AS181" s="276"/>
      <c r="AT181" s="276"/>
      <c r="AU181" s="276"/>
      <c r="AV181" s="276"/>
      <c r="AW181" s="276"/>
      <c r="AX181" s="276"/>
      <c r="AY181" s="276"/>
      <c r="AZ181" s="3"/>
      <c r="BA181" s="350"/>
      <c r="BB181" s="262"/>
      <c r="BC181" s="289"/>
      <c r="BD181" s="273"/>
      <c r="BE181" s="273"/>
      <c r="BF181" s="273"/>
      <c r="BG181" s="293"/>
      <c r="BH181" s="289"/>
      <c r="BI181" s="273"/>
      <c r="BJ181" s="273"/>
      <c r="BK181" s="273"/>
      <c r="BL181" s="293"/>
      <c r="BM181" s="289"/>
      <c r="BN181" s="273"/>
      <c r="BO181" s="273"/>
      <c r="BP181" s="273"/>
      <c r="BQ181" s="293"/>
      <c r="BR181" s="289"/>
      <c r="BS181" s="273"/>
      <c r="BT181" s="273"/>
      <c r="BU181" s="273"/>
      <c r="BV181" s="273"/>
      <c r="BW181" s="273"/>
      <c r="BX181" s="273"/>
      <c r="BY181" s="274"/>
      <c r="BZ181" s="274"/>
      <c r="CA181" s="274"/>
      <c r="CB181" s="969"/>
      <c r="CC181" s="969"/>
      <c r="CD181" s="969"/>
      <c r="CE181" s="969"/>
      <c r="CF181" s="969"/>
      <c r="CG181" s="969"/>
      <c r="CH181" s="969"/>
      <c r="CI181" s="969"/>
      <c r="CJ181" s="969"/>
      <c r="CK181" s="969"/>
      <c r="CL181" s="969"/>
      <c r="CM181" s="969"/>
      <c r="CN181" s="969"/>
      <c r="CO181" s="969"/>
      <c r="CP181" s="969"/>
      <c r="CQ181" s="969"/>
      <c r="CR181" s="969"/>
      <c r="CS181" s="969"/>
      <c r="CT181" s="969"/>
      <c r="CU181" s="969"/>
      <c r="CV181" s="969"/>
      <c r="CW181" s="969"/>
      <c r="CX181" s="969"/>
      <c r="CY181" s="969"/>
      <c r="CZ181" s="969"/>
    </row>
    <row r="182" s="138" customFormat="true" ht="15" customHeight="true" x14ac:dyDescent="0.2">
      <c r="A182" s="823"/>
      <c r="B182" s="829"/>
      <c r="C182" s="855"/>
      <c r="D182" s="856"/>
      <c r="E182" s="856"/>
      <c r="F182" s="856"/>
      <c r="G182" s="857"/>
      <c r="H182" s="858"/>
      <c r="I182" s="856"/>
      <c r="J182" s="856"/>
      <c r="K182" s="856"/>
      <c r="L182" s="859"/>
      <c r="M182" s="855"/>
      <c r="N182" s="856"/>
      <c r="O182" s="856"/>
      <c r="P182" s="856"/>
      <c r="Q182" s="857"/>
      <c r="R182" s="858"/>
      <c r="S182" s="856"/>
      <c r="T182" s="856"/>
      <c r="U182" s="856"/>
      <c r="V182" s="856"/>
      <c r="W182" s="856"/>
      <c r="X182" s="856"/>
      <c r="Y182" s="856"/>
      <c r="Z182" s="856"/>
      <c r="AA182" s="859"/>
      <c r="AB182" s="276"/>
      <c r="AC182" s="276"/>
      <c r="AD182" s="276"/>
      <c r="AE182" s="276"/>
      <c r="AF182" s="276"/>
      <c r="AG182" s="276"/>
      <c r="AH182" s="276"/>
      <c r="AI182" s="276"/>
      <c r="AJ182" s="276"/>
      <c r="AK182" s="276"/>
      <c r="AL182" s="276"/>
      <c r="AM182" s="276"/>
      <c r="AN182" s="276"/>
      <c r="AO182" s="276"/>
      <c r="AP182" s="276"/>
      <c r="AQ182" s="276"/>
      <c r="AR182" s="276"/>
      <c r="AS182" s="276"/>
      <c r="AT182" s="276"/>
      <c r="AU182" s="276"/>
      <c r="AV182" s="276"/>
      <c r="AW182" s="276"/>
      <c r="AX182" s="276"/>
      <c r="AY182" s="276"/>
      <c r="AZ182" s="3"/>
      <c r="BA182" s="350"/>
      <c r="BB182" s="262"/>
      <c r="BC182" s="289"/>
      <c r="BD182" s="273"/>
      <c r="BE182" s="273"/>
      <c r="BF182" s="273"/>
      <c r="BG182" s="293"/>
      <c r="BH182" s="289"/>
      <c r="BI182" s="273"/>
      <c r="BJ182" s="273"/>
      <c r="BK182" s="273"/>
      <c r="BL182" s="293"/>
      <c r="BM182" s="289"/>
      <c r="BN182" s="273"/>
      <c r="BO182" s="273"/>
      <c r="BP182" s="273"/>
      <c r="BQ182" s="293"/>
      <c r="BR182" s="289"/>
      <c r="BS182" s="273"/>
      <c r="BT182" s="273"/>
      <c r="BU182" s="273"/>
      <c r="BV182" s="273"/>
      <c r="BW182" s="273"/>
      <c r="BX182" s="273"/>
      <c r="BY182" s="274"/>
      <c r="BZ182" s="274"/>
      <c r="CA182" s="274"/>
      <c r="CB182" s="969"/>
      <c r="CC182" s="969"/>
      <c r="CD182" s="969"/>
      <c r="CE182" s="969"/>
      <c r="CF182" s="969"/>
      <c r="CG182" s="969"/>
      <c r="CH182" s="969"/>
      <c r="CI182" s="969"/>
      <c r="CJ182" s="969"/>
      <c r="CK182" s="969"/>
      <c r="CL182" s="969"/>
      <c r="CM182" s="969"/>
      <c r="CN182" s="969"/>
      <c r="CO182" s="969"/>
      <c r="CP182" s="969"/>
      <c r="CQ182" s="969"/>
      <c r="CR182" s="969"/>
      <c r="CS182" s="969"/>
      <c r="CT182" s="969"/>
      <c r="CU182" s="969"/>
      <c r="CV182" s="969"/>
      <c r="CW182" s="969"/>
      <c r="CX182" s="969"/>
      <c r="CY182" s="969"/>
      <c r="CZ182" s="969"/>
    </row>
    <row r="183" s="138" customFormat="true" ht="15" customHeight="true" x14ac:dyDescent="0.2">
      <c r="A183" s="823"/>
      <c r="B183" s="829"/>
      <c r="C183" s="855"/>
      <c r="D183" s="856"/>
      <c r="E183" s="856"/>
      <c r="F183" s="856"/>
      <c r="G183" s="857"/>
      <c r="H183" s="858"/>
      <c r="I183" s="856"/>
      <c r="J183" s="856"/>
      <c r="K183" s="856"/>
      <c r="L183" s="859"/>
      <c r="M183" s="855"/>
      <c r="N183" s="856"/>
      <c r="O183" s="856"/>
      <c r="P183" s="856"/>
      <c r="Q183" s="857"/>
      <c r="R183" s="858"/>
      <c r="S183" s="856"/>
      <c r="T183" s="856"/>
      <c r="U183" s="856"/>
      <c r="V183" s="856"/>
      <c r="W183" s="856"/>
      <c r="X183" s="856"/>
      <c r="Y183" s="856"/>
      <c r="Z183" s="856"/>
      <c r="AA183" s="859"/>
      <c r="AB183" s="276"/>
      <c r="AC183" s="276"/>
      <c r="AD183" s="276"/>
      <c r="AE183" s="276"/>
      <c r="AF183" s="276"/>
      <c r="AG183" s="276"/>
      <c r="AH183" s="276"/>
      <c r="AI183" s="276"/>
      <c r="AJ183" s="276"/>
      <c r="AK183" s="276"/>
      <c r="AL183" s="276"/>
      <c r="AM183" s="276"/>
      <c r="AN183" s="276"/>
      <c r="AO183" s="276"/>
      <c r="AP183" s="276"/>
      <c r="AQ183" s="276"/>
      <c r="AR183" s="276"/>
      <c r="AS183" s="276"/>
      <c r="AT183" s="276"/>
      <c r="AU183" s="276"/>
      <c r="AV183" s="276"/>
      <c r="AW183" s="276"/>
      <c r="AX183" s="276"/>
      <c r="AY183" s="276"/>
      <c r="AZ183" s="3"/>
      <c r="BA183" s="350"/>
      <c r="BB183" s="262"/>
      <c r="BC183" s="289"/>
      <c r="BD183" s="273"/>
      <c r="BE183" s="273"/>
      <c r="BF183" s="273"/>
      <c r="BG183" s="293"/>
      <c r="BH183" s="289"/>
      <c r="BI183" s="273"/>
      <c r="BJ183" s="273"/>
      <c r="BK183" s="273"/>
      <c r="BL183" s="293"/>
      <c r="BM183" s="289"/>
      <c r="BN183" s="273"/>
      <c r="BO183" s="273"/>
      <c r="BP183" s="273"/>
      <c r="BQ183" s="293"/>
      <c r="BR183" s="289"/>
      <c r="BS183" s="273"/>
      <c r="BT183" s="273"/>
      <c r="BU183" s="273"/>
      <c r="BV183" s="273"/>
      <c r="BW183" s="273"/>
      <c r="BX183" s="273"/>
      <c r="BY183" s="274"/>
      <c r="BZ183" s="274"/>
      <c r="CA183" s="274"/>
      <c r="CB183" s="969"/>
      <c r="CC183" s="969"/>
      <c r="CD183" s="969"/>
      <c r="CE183" s="969"/>
      <c r="CF183" s="969"/>
      <c r="CG183" s="969"/>
      <c r="CH183" s="969"/>
      <c r="CI183" s="969"/>
      <c r="CJ183" s="969"/>
      <c r="CK183" s="969"/>
      <c r="CL183" s="969"/>
      <c r="CM183" s="969"/>
      <c r="CN183" s="969"/>
      <c r="CO183" s="969"/>
      <c r="CP183" s="969"/>
      <c r="CQ183" s="969"/>
      <c r="CR183" s="969"/>
      <c r="CS183" s="969"/>
      <c r="CT183" s="969"/>
      <c r="CU183" s="969"/>
      <c r="CV183" s="969"/>
      <c r="CW183" s="969"/>
      <c r="CX183" s="969"/>
      <c r="CY183" s="969"/>
      <c r="CZ183" s="969"/>
    </row>
    <row r="184" s="138" customFormat="true" ht="15" customHeight="true" x14ac:dyDescent="0.2">
      <c r="A184" s="823"/>
      <c r="B184" s="829"/>
      <c r="C184" s="855"/>
      <c r="D184" s="856"/>
      <c r="E184" s="856"/>
      <c r="F184" s="856"/>
      <c r="G184" s="857"/>
      <c r="H184" s="858"/>
      <c r="I184" s="856"/>
      <c r="J184" s="856"/>
      <c r="K184" s="856"/>
      <c r="L184" s="859"/>
      <c r="M184" s="855"/>
      <c r="N184" s="856"/>
      <c r="O184" s="856"/>
      <c r="P184" s="856"/>
      <c r="Q184" s="857"/>
      <c r="R184" s="858"/>
      <c r="S184" s="856"/>
      <c r="T184" s="856"/>
      <c r="U184" s="856"/>
      <c r="V184" s="856"/>
      <c r="W184" s="856"/>
      <c r="X184" s="856"/>
      <c r="Y184" s="856"/>
      <c r="Z184" s="856"/>
      <c r="AA184" s="859"/>
      <c r="AB184" s="276"/>
      <c r="AC184" s="276"/>
      <c r="AD184" s="276"/>
      <c r="AE184" s="276"/>
      <c r="AF184" s="276"/>
      <c r="AG184" s="276"/>
      <c r="AH184" s="276"/>
      <c r="AI184" s="276"/>
      <c r="AJ184" s="276"/>
      <c r="AK184" s="276"/>
      <c r="AL184" s="276"/>
      <c r="AM184" s="276"/>
      <c r="AN184" s="276"/>
      <c r="AO184" s="276"/>
      <c r="AP184" s="276"/>
      <c r="AQ184" s="276"/>
      <c r="AR184" s="276"/>
      <c r="AS184" s="276"/>
      <c r="AT184" s="276"/>
      <c r="AU184" s="276"/>
      <c r="AV184" s="276"/>
      <c r="AW184" s="276"/>
      <c r="AX184" s="276"/>
      <c r="AY184" s="276"/>
      <c r="AZ184" s="3"/>
      <c r="BA184" s="350"/>
      <c r="BB184" s="262"/>
      <c r="BC184" s="289"/>
      <c r="BD184" s="273"/>
      <c r="BE184" s="273"/>
      <c r="BF184" s="273"/>
      <c r="BG184" s="293"/>
      <c r="BH184" s="289"/>
      <c r="BI184" s="273"/>
      <c r="BJ184" s="273"/>
      <c r="BK184" s="273"/>
      <c r="BL184" s="293"/>
      <c r="BM184" s="289"/>
      <c r="BN184" s="273"/>
      <c r="BO184" s="273"/>
      <c r="BP184" s="273"/>
      <c r="BQ184" s="293"/>
      <c r="BR184" s="289"/>
      <c r="BS184" s="273"/>
      <c r="BT184" s="273"/>
      <c r="BU184" s="273"/>
      <c r="BV184" s="273"/>
      <c r="BW184" s="273"/>
      <c r="BX184" s="273"/>
      <c r="BY184" s="274"/>
      <c r="BZ184" s="274"/>
      <c r="CA184" s="274"/>
      <c r="CB184" s="969"/>
      <c r="CC184" s="969"/>
      <c r="CD184" s="969"/>
      <c r="CE184" s="969"/>
      <c r="CF184" s="969"/>
      <c r="CG184" s="969"/>
      <c r="CH184" s="969"/>
      <c r="CI184" s="969"/>
      <c r="CJ184" s="969"/>
      <c r="CK184" s="969"/>
      <c r="CL184" s="969"/>
      <c r="CM184" s="969"/>
      <c r="CN184" s="969"/>
      <c r="CO184" s="969"/>
      <c r="CP184" s="969"/>
      <c r="CQ184" s="969"/>
      <c r="CR184" s="969"/>
      <c r="CS184" s="969"/>
      <c r="CT184" s="969"/>
      <c r="CU184" s="969"/>
      <c r="CV184" s="969"/>
      <c r="CW184" s="969"/>
      <c r="CX184" s="969"/>
      <c r="CY184" s="969"/>
      <c r="CZ184" s="969"/>
    </row>
    <row r="185" s="138" customFormat="true" ht="15" customHeight="true" x14ac:dyDescent="0.2">
      <c r="A185" s="823"/>
      <c r="B185" s="829"/>
      <c r="C185" s="855"/>
      <c r="D185" s="856"/>
      <c r="E185" s="856"/>
      <c r="F185" s="856"/>
      <c r="G185" s="857"/>
      <c r="H185" s="858"/>
      <c r="I185" s="856"/>
      <c r="J185" s="856"/>
      <c r="K185" s="856"/>
      <c r="L185" s="859"/>
      <c r="M185" s="855"/>
      <c r="N185" s="856"/>
      <c r="O185" s="856"/>
      <c r="P185" s="856"/>
      <c r="Q185" s="857"/>
      <c r="R185" s="858"/>
      <c r="S185" s="856"/>
      <c r="T185" s="856"/>
      <c r="U185" s="856"/>
      <c r="V185" s="856"/>
      <c r="W185" s="856"/>
      <c r="X185" s="856"/>
      <c r="Y185" s="856"/>
      <c r="Z185" s="856"/>
      <c r="AA185" s="859"/>
      <c r="AB185" s="276"/>
      <c r="AC185" s="276"/>
      <c r="AD185" s="276"/>
      <c r="AE185" s="276"/>
      <c r="AF185" s="276"/>
      <c r="AG185" s="276"/>
      <c r="AH185" s="276"/>
      <c r="AI185" s="276"/>
      <c r="AJ185" s="276"/>
      <c r="AK185" s="276"/>
      <c r="AL185" s="276"/>
      <c r="AM185" s="276"/>
      <c r="AN185" s="276"/>
      <c r="AO185" s="276"/>
      <c r="AP185" s="276"/>
      <c r="AQ185" s="276"/>
      <c r="AR185" s="276"/>
      <c r="AS185" s="276"/>
      <c r="AT185" s="276"/>
      <c r="AU185" s="276"/>
      <c r="AV185" s="276"/>
      <c r="AW185" s="276"/>
      <c r="AX185" s="276"/>
      <c r="AY185" s="276"/>
      <c r="AZ185" s="3"/>
      <c r="BA185" s="350"/>
      <c r="BB185" s="262"/>
      <c r="BC185" s="289"/>
      <c r="BD185" s="273"/>
      <c r="BE185" s="273"/>
      <c r="BF185" s="273"/>
      <c r="BG185" s="293"/>
      <c r="BH185" s="289"/>
      <c r="BI185" s="273"/>
      <c r="BJ185" s="273"/>
      <c r="BK185" s="273"/>
      <c r="BL185" s="293"/>
      <c r="BM185" s="289"/>
      <c r="BN185" s="273"/>
      <c r="BO185" s="273"/>
      <c r="BP185" s="273"/>
      <c r="BQ185" s="293"/>
      <c r="BR185" s="289"/>
      <c r="BS185" s="273"/>
      <c r="BT185" s="273"/>
      <c r="BU185" s="273"/>
      <c r="BV185" s="273"/>
      <c r="BW185" s="273"/>
      <c r="BX185" s="273"/>
      <c r="BY185" s="274"/>
      <c r="BZ185" s="274"/>
      <c r="CA185" s="274"/>
      <c r="CB185" s="969"/>
      <c r="CC185" s="969"/>
      <c r="CD185" s="969"/>
      <c r="CE185" s="969"/>
      <c r="CF185" s="969"/>
      <c r="CG185" s="969"/>
      <c r="CH185" s="969"/>
      <c r="CI185" s="969"/>
      <c r="CJ185" s="969"/>
      <c r="CK185" s="969"/>
      <c r="CL185" s="969"/>
      <c r="CM185" s="969"/>
      <c r="CN185" s="969"/>
      <c r="CO185" s="969"/>
      <c r="CP185" s="969"/>
      <c r="CQ185" s="969"/>
      <c r="CR185" s="969"/>
      <c r="CS185" s="969"/>
      <c r="CT185" s="969"/>
      <c r="CU185" s="969"/>
      <c r="CV185" s="969"/>
      <c r="CW185" s="969"/>
      <c r="CX185" s="969"/>
      <c r="CY185" s="969"/>
      <c r="CZ185" s="969"/>
    </row>
    <row r="186" s="138" customFormat="true" ht="15" customHeight="true" x14ac:dyDescent="0.2">
      <c r="A186" s="823"/>
      <c r="B186" s="829"/>
      <c r="C186" s="855"/>
      <c r="D186" s="856"/>
      <c r="E186" s="856"/>
      <c r="F186" s="856"/>
      <c r="G186" s="857"/>
      <c r="H186" s="858"/>
      <c r="I186" s="856"/>
      <c r="J186" s="856"/>
      <c r="K186" s="856"/>
      <c r="L186" s="859"/>
      <c r="M186" s="855"/>
      <c r="N186" s="856"/>
      <c r="O186" s="856"/>
      <c r="P186" s="856"/>
      <c r="Q186" s="857"/>
      <c r="R186" s="858"/>
      <c r="S186" s="856"/>
      <c r="T186" s="856"/>
      <c r="U186" s="856"/>
      <c r="V186" s="856"/>
      <c r="W186" s="856"/>
      <c r="X186" s="856"/>
      <c r="Y186" s="856"/>
      <c r="Z186" s="856"/>
      <c r="AA186" s="859"/>
      <c r="AB186" s="276"/>
      <c r="AC186" s="276"/>
      <c r="AD186" s="276"/>
      <c r="AE186" s="276"/>
      <c r="AF186" s="276"/>
      <c r="AG186" s="276"/>
      <c r="AH186" s="276"/>
      <c r="AI186" s="276"/>
      <c r="AJ186" s="276"/>
      <c r="AK186" s="276"/>
      <c r="AL186" s="276"/>
      <c r="AM186" s="276"/>
      <c r="AN186" s="276"/>
      <c r="AO186" s="276"/>
      <c r="AP186" s="276"/>
      <c r="AQ186" s="276"/>
      <c r="AR186" s="276"/>
      <c r="AS186" s="276"/>
      <c r="AT186" s="276"/>
      <c r="AU186" s="276"/>
      <c r="AV186" s="276"/>
      <c r="AW186" s="276"/>
      <c r="AX186" s="276"/>
      <c r="AY186" s="276"/>
      <c r="AZ186" s="3"/>
      <c r="BA186" s="350"/>
      <c r="BB186" s="262"/>
      <c r="BC186" s="289"/>
      <c r="BD186" s="273"/>
      <c r="BE186" s="273"/>
      <c r="BF186" s="273"/>
      <c r="BG186" s="293"/>
      <c r="BH186" s="289"/>
      <c r="BI186" s="273"/>
      <c r="BJ186" s="273"/>
      <c r="BK186" s="273"/>
      <c r="BL186" s="293"/>
      <c r="BM186" s="289"/>
      <c r="BN186" s="273"/>
      <c r="BO186" s="273"/>
      <c r="BP186" s="273"/>
      <c r="BQ186" s="293"/>
      <c r="BR186" s="289"/>
      <c r="BS186" s="273"/>
      <c r="BT186" s="273"/>
      <c r="BU186" s="273"/>
      <c r="BV186" s="273"/>
      <c r="BW186" s="273"/>
      <c r="BX186" s="273"/>
      <c r="BY186" s="274"/>
      <c r="BZ186" s="274"/>
      <c r="CA186" s="274"/>
      <c r="CB186" s="969"/>
      <c r="CC186" s="969"/>
      <c r="CD186" s="969"/>
      <c r="CE186" s="969"/>
      <c r="CF186" s="969"/>
      <c r="CG186" s="969"/>
      <c r="CH186" s="969"/>
      <c r="CI186" s="969"/>
      <c r="CJ186" s="969"/>
      <c r="CK186" s="969"/>
      <c r="CL186" s="969"/>
      <c r="CM186" s="969"/>
      <c r="CN186" s="969"/>
      <c r="CO186" s="969"/>
      <c r="CP186" s="969"/>
      <c r="CQ186" s="969"/>
      <c r="CR186" s="969"/>
      <c r="CS186" s="969"/>
      <c r="CT186" s="969"/>
      <c r="CU186" s="969"/>
      <c r="CV186" s="969"/>
      <c r="CW186" s="969"/>
      <c r="CX186" s="969"/>
      <c r="CY186" s="969"/>
      <c r="CZ186" s="969"/>
    </row>
    <row r="187" s="138" customFormat="true" ht="15" customHeight="true" x14ac:dyDescent="0.2">
      <c r="A187" s="823"/>
      <c r="B187" s="829"/>
      <c r="C187" s="855"/>
      <c r="D187" s="856"/>
      <c r="E187" s="856"/>
      <c r="F187" s="856"/>
      <c r="G187" s="857"/>
      <c r="H187" s="858"/>
      <c r="I187" s="856"/>
      <c r="J187" s="856"/>
      <c r="K187" s="856"/>
      <c r="L187" s="859"/>
      <c r="M187" s="855"/>
      <c r="N187" s="856"/>
      <c r="O187" s="856"/>
      <c r="P187" s="856"/>
      <c r="Q187" s="857"/>
      <c r="R187" s="858"/>
      <c r="S187" s="856"/>
      <c r="T187" s="856"/>
      <c r="U187" s="856"/>
      <c r="V187" s="856"/>
      <c r="W187" s="856"/>
      <c r="X187" s="856"/>
      <c r="Y187" s="856"/>
      <c r="Z187" s="856"/>
      <c r="AA187" s="859"/>
      <c r="AB187" s="276"/>
      <c r="AC187" s="276"/>
      <c r="AD187" s="276"/>
      <c r="AE187" s="276"/>
      <c r="AF187" s="276"/>
      <c r="AG187" s="276"/>
      <c r="AH187" s="276"/>
      <c r="AI187" s="276"/>
      <c r="AJ187" s="276"/>
      <c r="AK187" s="276"/>
      <c r="AL187" s="276"/>
      <c r="AM187" s="276"/>
      <c r="AN187" s="276"/>
      <c r="AO187" s="276"/>
      <c r="AP187" s="276"/>
      <c r="AQ187" s="276"/>
      <c r="AR187" s="276"/>
      <c r="AS187" s="276"/>
      <c r="AT187" s="276"/>
      <c r="AU187" s="276"/>
      <c r="AV187" s="276"/>
      <c r="AW187" s="276"/>
      <c r="AX187" s="276"/>
      <c r="AY187" s="276"/>
      <c r="AZ187" s="3"/>
      <c r="BA187" s="350"/>
      <c r="BB187" s="262"/>
      <c r="BC187" s="289"/>
      <c r="BD187" s="273"/>
      <c r="BE187" s="273"/>
      <c r="BF187" s="273"/>
      <c r="BG187" s="293"/>
      <c r="BH187" s="289"/>
      <c r="BI187" s="273"/>
      <c r="BJ187" s="273"/>
      <c r="BK187" s="273"/>
      <c r="BL187" s="293"/>
      <c r="BM187" s="289"/>
      <c r="BN187" s="273"/>
      <c r="BO187" s="273"/>
      <c r="BP187" s="273"/>
      <c r="BQ187" s="293"/>
      <c r="BR187" s="289"/>
      <c r="BS187" s="273"/>
      <c r="BT187" s="273"/>
      <c r="BU187" s="273"/>
      <c r="BV187" s="273"/>
      <c r="BW187" s="273"/>
      <c r="BX187" s="273"/>
      <c r="BY187" s="274"/>
      <c r="BZ187" s="274"/>
      <c r="CA187" s="274"/>
      <c r="CB187" s="969"/>
      <c r="CC187" s="969"/>
      <c r="CD187" s="969"/>
      <c r="CE187" s="969"/>
      <c r="CF187" s="969"/>
      <c r="CG187" s="969"/>
      <c r="CH187" s="969"/>
      <c r="CI187" s="969"/>
      <c r="CJ187" s="969"/>
      <c r="CK187" s="969"/>
      <c r="CL187" s="969"/>
      <c r="CM187" s="969"/>
      <c r="CN187" s="969"/>
      <c r="CO187" s="969"/>
      <c r="CP187" s="969"/>
      <c r="CQ187" s="969"/>
      <c r="CR187" s="969"/>
      <c r="CS187" s="969"/>
      <c r="CT187" s="969"/>
      <c r="CU187" s="969"/>
      <c r="CV187" s="969"/>
      <c r="CW187" s="969"/>
      <c r="CX187" s="969"/>
      <c r="CY187" s="969"/>
      <c r="CZ187" s="969"/>
    </row>
    <row r="188" s="138" customFormat="true" ht="15" customHeight="true" x14ac:dyDescent="0.2">
      <c r="A188" s="823"/>
      <c r="B188" s="829"/>
      <c r="C188" s="855"/>
      <c r="D188" s="856"/>
      <c r="E188" s="856"/>
      <c r="F188" s="856"/>
      <c r="G188" s="857"/>
      <c r="H188" s="858"/>
      <c r="I188" s="856"/>
      <c r="J188" s="856"/>
      <c r="K188" s="856"/>
      <c r="L188" s="859"/>
      <c r="M188" s="855"/>
      <c r="N188" s="856"/>
      <c r="O188" s="856"/>
      <c r="P188" s="856"/>
      <c r="Q188" s="857"/>
      <c r="R188" s="858"/>
      <c r="S188" s="856"/>
      <c r="T188" s="856"/>
      <c r="U188" s="856"/>
      <c r="V188" s="856"/>
      <c r="W188" s="856"/>
      <c r="X188" s="856"/>
      <c r="Y188" s="856"/>
      <c r="Z188" s="856"/>
      <c r="AA188" s="859"/>
      <c r="AB188" s="276"/>
      <c r="AC188" s="276"/>
      <c r="AD188" s="276"/>
      <c r="AE188" s="276"/>
      <c r="AF188" s="276"/>
      <c r="AG188" s="276"/>
      <c r="AH188" s="276"/>
      <c r="AI188" s="276"/>
      <c r="AJ188" s="276"/>
      <c r="AK188" s="276"/>
      <c r="AL188" s="276"/>
      <c r="AM188" s="276"/>
      <c r="AN188" s="276"/>
      <c r="AO188" s="276"/>
      <c r="AP188" s="276"/>
      <c r="AQ188" s="276"/>
      <c r="AR188" s="276"/>
      <c r="AS188" s="276"/>
      <c r="AT188" s="276"/>
      <c r="AU188" s="276"/>
      <c r="AV188" s="276"/>
      <c r="AW188" s="276"/>
      <c r="AX188" s="276"/>
      <c r="AY188" s="276"/>
      <c r="AZ188" s="3"/>
      <c r="BA188" s="350"/>
      <c r="BB188" s="262"/>
      <c r="BC188" s="289"/>
      <c r="BD188" s="273"/>
      <c r="BE188" s="273"/>
      <c r="BF188" s="273"/>
      <c r="BG188" s="293"/>
      <c r="BH188" s="289"/>
      <c r="BI188" s="273"/>
      <c r="BJ188" s="273"/>
      <c r="BK188" s="273"/>
      <c r="BL188" s="293"/>
      <c r="BM188" s="289"/>
      <c r="BN188" s="273"/>
      <c r="BO188" s="273"/>
      <c r="BP188" s="273"/>
      <c r="BQ188" s="293"/>
      <c r="BR188" s="289"/>
      <c r="BS188" s="273"/>
      <c r="BT188" s="273"/>
      <c r="BU188" s="273"/>
      <c r="BV188" s="273"/>
      <c r="BW188" s="273"/>
      <c r="BX188" s="273"/>
      <c r="BY188" s="274"/>
      <c r="BZ188" s="274"/>
      <c r="CA188" s="274"/>
      <c r="CB188" s="969"/>
      <c r="CC188" s="969"/>
      <c r="CD188" s="969"/>
      <c r="CE188" s="969"/>
      <c r="CF188" s="969"/>
      <c r="CG188" s="969"/>
      <c r="CH188" s="969"/>
      <c r="CI188" s="969"/>
      <c r="CJ188" s="969"/>
      <c r="CK188" s="969"/>
      <c r="CL188" s="969"/>
      <c r="CM188" s="969"/>
      <c r="CN188" s="969"/>
      <c r="CO188" s="969"/>
      <c r="CP188" s="969"/>
      <c r="CQ188" s="969"/>
      <c r="CR188" s="969"/>
      <c r="CS188" s="969"/>
      <c r="CT188" s="969"/>
      <c r="CU188" s="969"/>
      <c r="CV188" s="969"/>
      <c r="CW188" s="969"/>
      <c r="CX188" s="969"/>
      <c r="CY188" s="969"/>
      <c r="CZ188" s="969"/>
    </row>
    <row r="189" s="138" customFormat="true" ht="15" customHeight="true" x14ac:dyDescent="0.2">
      <c r="A189" s="823"/>
      <c r="B189" s="829"/>
      <c r="C189" s="855"/>
      <c r="D189" s="856"/>
      <c r="E189" s="856"/>
      <c r="F189" s="856"/>
      <c r="G189" s="857"/>
      <c r="H189" s="858"/>
      <c r="I189" s="856"/>
      <c r="J189" s="856"/>
      <c r="K189" s="856"/>
      <c r="L189" s="859"/>
      <c r="M189" s="855"/>
      <c r="N189" s="856"/>
      <c r="O189" s="856"/>
      <c r="P189" s="856"/>
      <c r="Q189" s="857"/>
      <c r="R189" s="858"/>
      <c r="S189" s="856"/>
      <c r="T189" s="856"/>
      <c r="U189" s="856"/>
      <c r="V189" s="856"/>
      <c r="W189" s="856"/>
      <c r="X189" s="856"/>
      <c r="Y189" s="856"/>
      <c r="Z189" s="856"/>
      <c r="AA189" s="859"/>
      <c r="AB189" s="276"/>
      <c r="AC189" s="276"/>
      <c r="AD189" s="276"/>
      <c r="AE189" s="276"/>
      <c r="AF189" s="276"/>
      <c r="AG189" s="276"/>
      <c r="AH189" s="276"/>
      <c r="AI189" s="276"/>
      <c r="AJ189" s="276"/>
      <c r="AK189" s="276"/>
      <c r="AL189" s="276"/>
      <c r="AM189" s="276"/>
      <c r="AN189" s="276"/>
      <c r="AO189" s="276"/>
      <c r="AP189" s="276"/>
      <c r="AQ189" s="276"/>
      <c r="AR189" s="276"/>
      <c r="AS189" s="276"/>
      <c r="AT189" s="276"/>
      <c r="AU189" s="276"/>
      <c r="AV189" s="276"/>
      <c r="AW189" s="276"/>
      <c r="AX189" s="276"/>
      <c r="AY189" s="276"/>
      <c r="AZ189" s="3"/>
      <c r="BA189" s="350"/>
      <c r="BB189" s="262"/>
      <c r="BC189" s="289"/>
      <c r="BD189" s="273"/>
      <c r="BE189" s="273"/>
      <c r="BF189" s="273"/>
      <c r="BG189" s="293"/>
      <c r="BH189" s="289"/>
      <c r="BI189" s="273"/>
      <c r="BJ189" s="273"/>
      <c r="BK189" s="273"/>
      <c r="BL189" s="293"/>
      <c r="BM189" s="289"/>
      <c r="BN189" s="273"/>
      <c r="BO189" s="273"/>
      <c r="BP189" s="273"/>
      <c r="BQ189" s="293"/>
      <c r="BR189" s="289"/>
      <c r="BS189" s="273"/>
      <c r="BT189" s="273"/>
      <c r="BU189" s="273"/>
      <c r="BV189" s="273"/>
      <c r="BW189" s="273"/>
      <c r="BX189" s="273"/>
      <c r="BY189" s="274"/>
      <c r="BZ189" s="274"/>
      <c r="CA189" s="274"/>
      <c r="CB189" s="969"/>
      <c r="CC189" s="969"/>
      <c r="CD189" s="969"/>
      <c r="CE189" s="969"/>
      <c r="CF189" s="969"/>
      <c r="CG189" s="969"/>
      <c r="CH189" s="969"/>
      <c r="CI189" s="969"/>
      <c r="CJ189" s="969"/>
      <c r="CK189" s="969"/>
      <c r="CL189" s="969"/>
      <c r="CM189" s="969"/>
      <c r="CN189" s="969"/>
      <c r="CO189" s="969"/>
      <c r="CP189" s="969"/>
      <c r="CQ189" s="969"/>
      <c r="CR189" s="969"/>
      <c r="CS189" s="969"/>
      <c r="CT189" s="969"/>
      <c r="CU189" s="969"/>
      <c r="CV189" s="969"/>
      <c r="CW189" s="969"/>
      <c r="CX189" s="969"/>
      <c r="CY189" s="969"/>
      <c r="CZ189" s="969"/>
    </row>
    <row r="190" s="373" customFormat="true" ht="15" customHeight="true" x14ac:dyDescent="0.2">
      <c r="A190" s="823"/>
      <c r="B190" s="829"/>
      <c r="C190" s="879"/>
      <c r="D190" s="880"/>
      <c r="E190" s="880"/>
      <c r="F190" s="880"/>
      <c r="G190" s="881"/>
      <c r="H190" s="882"/>
      <c r="I190" s="880"/>
      <c r="J190" s="880"/>
      <c r="K190" s="880"/>
      <c r="L190" s="883"/>
      <c r="M190" s="879"/>
      <c r="N190" s="880"/>
      <c r="O190" s="880"/>
      <c r="P190" s="880"/>
      <c r="Q190" s="881"/>
      <c r="R190" s="882"/>
      <c r="S190" s="880"/>
      <c r="T190" s="880"/>
      <c r="U190" s="880"/>
      <c r="V190" s="880"/>
      <c r="W190" s="880"/>
      <c r="X190" s="880"/>
      <c r="Y190" s="880"/>
      <c r="Z190" s="880"/>
      <c r="AA190" s="883"/>
      <c r="AB190" s="738"/>
      <c r="AC190" s="738"/>
      <c r="AD190" s="738"/>
      <c r="AE190" s="738"/>
      <c r="AF190" s="738"/>
      <c r="AG190" s="738"/>
      <c r="AH190" s="738"/>
      <c r="AI190" s="738"/>
      <c r="AJ190" s="738"/>
      <c r="AK190" s="738"/>
      <c r="AL190" s="738"/>
      <c r="AM190" s="738"/>
      <c r="AN190" s="738"/>
      <c r="AO190" s="738"/>
      <c r="AP190" s="738"/>
      <c r="AQ190" s="738"/>
      <c r="AR190" s="738"/>
      <c r="AS190" s="738"/>
      <c r="AT190" s="738"/>
      <c r="AU190" s="738"/>
      <c r="AV190" s="738"/>
      <c r="AW190" s="738"/>
      <c r="AX190" s="738"/>
      <c r="AY190" s="738"/>
      <c r="AZ190" s="173"/>
      <c r="BA190" s="350"/>
      <c r="BB190" s="262"/>
      <c r="BC190" s="289"/>
      <c r="BD190" s="273"/>
      <c r="BE190" s="273"/>
      <c r="BF190" s="273"/>
      <c r="BG190" s="293"/>
      <c r="BH190" s="289"/>
      <c r="BI190" s="273"/>
      <c r="BJ190" s="273"/>
      <c r="BK190" s="273"/>
      <c r="BL190" s="293"/>
      <c r="BM190" s="289"/>
      <c r="BN190" s="273"/>
      <c r="BO190" s="273"/>
      <c r="BP190" s="273"/>
      <c r="BQ190" s="293"/>
      <c r="BR190" s="289"/>
      <c r="BS190" s="273"/>
      <c r="BT190" s="273"/>
      <c r="BU190" s="273"/>
      <c r="BV190" s="273"/>
      <c r="BW190" s="273"/>
      <c r="BX190" s="273"/>
      <c r="BY190" s="274"/>
      <c r="BZ190" s="274"/>
      <c r="CA190" s="274"/>
      <c r="CB190" s="969"/>
      <c r="CC190" s="969"/>
      <c r="CD190" s="969"/>
      <c r="CE190" s="969"/>
      <c r="CF190" s="969"/>
      <c r="CG190" s="969"/>
      <c r="CH190" s="969"/>
      <c r="CI190" s="969"/>
      <c r="CJ190" s="969"/>
      <c r="CK190" s="969"/>
      <c r="CL190" s="969"/>
      <c r="CM190" s="969"/>
      <c r="CN190" s="969"/>
      <c r="CO190" s="969"/>
      <c r="CP190" s="969"/>
      <c r="CQ190" s="969"/>
      <c r="CR190" s="969"/>
      <c r="CS190" s="969"/>
      <c r="CT190" s="969"/>
      <c r="CU190" s="969"/>
      <c r="CV190" s="969"/>
      <c r="CW190" s="969"/>
      <c r="CX190" s="969"/>
      <c r="CY190" s="969"/>
      <c r="CZ190" s="969"/>
    </row>
    <row r="191" s="373" customFormat="true" ht="15" customHeight="true" x14ac:dyDescent="0.2">
      <c r="A191" s="823"/>
      <c r="B191" s="829"/>
      <c r="C191" s="879"/>
      <c r="D191" s="880"/>
      <c r="E191" s="880"/>
      <c r="F191" s="880"/>
      <c r="G191" s="881"/>
      <c r="H191" s="882"/>
      <c r="I191" s="880"/>
      <c r="J191" s="880"/>
      <c r="K191" s="880"/>
      <c r="L191" s="883"/>
      <c r="M191" s="879"/>
      <c r="N191" s="880"/>
      <c r="O191" s="880"/>
      <c r="P191" s="880"/>
      <c r="Q191" s="881"/>
      <c r="R191" s="882"/>
      <c r="S191" s="880"/>
      <c r="T191" s="880"/>
      <c r="U191" s="880"/>
      <c r="V191" s="880"/>
      <c r="W191" s="880"/>
      <c r="X191" s="880"/>
      <c r="Y191" s="880"/>
      <c r="Z191" s="880"/>
      <c r="AA191" s="883"/>
      <c r="AB191" s="738"/>
      <c r="AC191" s="738"/>
      <c r="AD191" s="738"/>
      <c r="AE191" s="738"/>
      <c r="AF191" s="738"/>
      <c r="AG191" s="738"/>
      <c r="AH191" s="738"/>
      <c r="AI191" s="738"/>
      <c r="AJ191" s="738"/>
      <c r="AK191" s="738"/>
      <c r="AL191" s="738"/>
      <c r="AM191" s="738"/>
      <c r="AN191" s="738"/>
      <c r="AO191" s="738"/>
      <c r="AP191" s="738"/>
      <c r="AQ191" s="738"/>
      <c r="AR191" s="738"/>
      <c r="AS191" s="738"/>
      <c r="AT191" s="738"/>
      <c r="AU191" s="738"/>
      <c r="AV191" s="738"/>
      <c r="AW191" s="738"/>
      <c r="AX191" s="738"/>
      <c r="AY191" s="738"/>
      <c r="AZ191" s="173"/>
      <c r="BA191" s="350"/>
      <c r="BB191" s="262"/>
      <c r="BC191" s="289"/>
      <c r="BD191" s="273"/>
      <c r="BE191" s="273"/>
      <c r="BF191" s="273"/>
      <c r="BG191" s="293"/>
      <c r="BH191" s="289"/>
      <c r="BI191" s="273"/>
      <c r="BJ191" s="273"/>
      <c r="BK191" s="273"/>
      <c r="BL191" s="293"/>
      <c r="BM191" s="289"/>
      <c r="BN191" s="273"/>
      <c r="BO191" s="273"/>
      <c r="BP191" s="273"/>
      <c r="BQ191" s="293"/>
      <c r="BR191" s="289"/>
      <c r="BS191" s="273"/>
      <c r="BT191" s="273"/>
      <c r="BU191" s="273"/>
      <c r="BV191" s="273"/>
      <c r="BW191" s="273"/>
      <c r="BX191" s="273"/>
      <c r="BY191" s="274"/>
      <c r="BZ191" s="274"/>
      <c r="CA191" s="274"/>
      <c r="CB191" s="969"/>
      <c r="CC191" s="969"/>
      <c r="CD191" s="969"/>
      <c r="CE191" s="969"/>
      <c r="CF191" s="969"/>
      <c r="CG191" s="969"/>
      <c r="CH191" s="969"/>
      <c r="CI191" s="969"/>
      <c r="CJ191" s="969"/>
      <c r="CK191" s="969"/>
      <c r="CL191" s="969"/>
      <c r="CM191" s="969"/>
      <c r="CN191" s="969"/>
      <c r="CO191" s="969"/>
      <c r="CP191" s="969"/>
      <c r="CQ191" s="969"/>
      <c r="CR191" s="969"/>
      <c r="CS191" s="969"/>
      <c r="CT191" s="969"/>
      <c r="CU191" s="969"/>
      <c r="CV191" s="969"/>
      <c r="CW191" s="969"/>
      <c r="CX191" s="969"/>
      <c r="CY191" s="969"/>
      <c r="CZ191" s="969"/>
    </row>
    <row r="192" s="373" customFormat="true" ht="15" customHeight="true" x14ac:dyDescent="0.2">
      <c r="A192" s="823"/>
      <c r="B192" s="829"/>
      <c r="C192" s="879"/>
      <c r="D192" s="880"/>
      <c r="E192" s="880"/>
      <c r="F192" s="880"/>
      <c r="G192" s="881"/>
      <c r="H192" s="882"/>
      <c r="I192" s="880"/>
      <c r="J192" s="880"/>
      <c r="K192" s="880"/>
      <c r="L192" s="883"/>
      <c r="M192" s="879"/>
      <c r="N192" s="880"/>
      <c r="O192" s="880"/>
      <c r="P192" s="880"/>
      <c r="Q192" s="881"/>
      <c r="R192" s="882"/>
      <c r="S192" s="880"/>
      <c r="T192" s="880"/>
      <c r="U192" s="880"/>
      <c r="V192" s="880"/>
      <c r="W192" s="880"/>
      <c r="X192" s="880"/>
      <c r="Y192" s="880"/>
      <c r="Z192" s="880"/>
      <c r="AA192" s="883"/>
      <c r="AB192" s="738"/>
      <c r="AC192" s="738"/>
      <c r="AD192" s="738"/>
      <c r="AE192" s="738"/>
      <c r="AF192" s="738"/>
      <c r="AG192" s="738"/>
      <c r="AH192" s="738"/>
      <c r="AI192" s="738"/>
      <c r="AJ192" s="738"/>
      <c r="AK192" s="738"/>
      <c r="AL192" s="738"/>
      <c r="AM192" s="738"/>
      <c r="AN192" s="738"/>
      <c r="AO192" s="738"/>
      <c r="AP192" s="738"/>
      <c r="AQ192" s="738"/>
      <c r="AR192" s="738"/>
      <c r="AS192" s="738"/>
      <c r="AT192" s="738"/>
      <c r="AU192" s="738"/>
      <c r="AV192" s="738"/>
      <c r="AW192" s="738"/>
      <c r="AX192" s="738"/>
      <c r="AY192" s="738"/>
      <c r="AZ192" s="173"/>
      <c r="BA192" s="350"/>
      <c r="BB192" s="262"/>
      <c r="BC192" s="289"/>
      <c r="BD192" s="273"/>
      <c r="BE192" s="273"/>
      <c r="BF192" s="273"/>
      <c r="BG192" s="293"/>
      <c r="BH192" s="289"/>
      <c r="BI192" s="273"/>
      <c r="BJ192" s="273"/>
      <c r="BK192" s="273"/>
      <c r="BL192" s="293"/>
      <c r="BM192" s="289"/>
      <c r="BN192" s="273"/>
      <c r="BO192" s="273"/>
      <c r="BP192" s="273"/>
      <c r="BQ192" s="293"/>
      <c r="BR192" s="289"/>
      <c r="BS192" s="273"/>
      <c r="BT192" s="273"/>
      <c r="BU192" s="273"/>
      <c r="BV192" s="273"/>
      <c r="BW192" s="273"/>
      <c r="BX192" s="273"/>
      <c r="BY192" s="274"/>
      <c r="BZ192" s="274"/>
      <c r="CA192" s="274"/>
      <c r="CB192" s="969"/>
      <c r="CC192" s="969"/>
      <c r="CD192" s="969"/>
      <c r="CE192" s="969"/>
      <c r="CF192" s="969"/>
      <c r="CG192" s="969"/>
      <c r="CH192" s="969"/>
      <c r="CI192" s="969"/>
      <c r="CJ192" s="969"/>
      <c r="CK192" s="969"/>
      <c r="CL192" s="969"/>
      <c r="CM192" s="969"/>
      <c r="CN192" s="969"/>
      <c r="CO192" s="969"/>
      <c r="CP192" s="969"/>
      <c r="CQ192" s="969"/>
      <c r="CR192" s="969"/>
      <c r="CS192" s="969"/>
      <c r="CT192" s="969"/>
      <c r="CU192" s="969"/>
      <c r="CV192" s="969"/>
      <c r="CW192" s="969"/>
      <c r="CX192" s="969"/>
      <c r="CY192" s="969"/>
      <c r="CZ192" s="969"/>
    </row>
    <row r="193" s="373" customFormat="true" ht="15" customHeight="true" x14ac:dyDescent="0.2">
      <c r="A193" s="823"/>
      <c r="B193" s="829"/>
      <c r="C193" s="879"/>
      <c r="D193" s="880"/>
      <c r="E193" s="880"/>
      <c r="F193" s="880"/>
      <c r="G193" s="881"/>
      <c r="H193" s="882"/>
      <c r="I193" s="880"/>
      <c r="J193" s="880"/>
      <c r="K193" s="880"/>
      <c r="L193" s="883"/>
      <c r="M193" s="879"/>
      <c r="N193" s="880"/>
      <c r="O193" s="880"/>
      <c r="P193" s="880"/>
      <c r="Q193" s="881"/>
      <c r="R193" s="882"/>
      <c r="S193" s="880"/>
      <c r="T193" s="880"/>
      <c r="U193" s="880"/>
      <c r="V193" s="880"/>
      <c r="W193" s="880"/>
      <c r="X193" s="880"/>
      <c r="Y193" s="880"/>
      <c r="Z193" s="880"/>
      <c r="AA193" s="883"/>
      <c r="AB193" s="738"/>
      <c r="AC193" s="738"/>
      <c r="AD193" s="738"/>
      <c r="AE193" s="738"/>
      <c r="AF193" s="738"/>
      <c r="AG193" s="738"/>
      <c r="AH193" s="738"/>
      <c r="AI193" s="738"/>
      <c r="AJ193" s="738"/>
      <c r="AK193" s="738"/>
      <c r="AL193" s="738"/>
      <c r="AM193" s="738"/>
      <c r="AN193" s="738"/>
      <c r="AO193" s="738"/>
      <c r="AP193" s="738"/>
      <c r="AQ193" s="738"/>
      <c r="AR193" s="738"/>
      <c r="AS193" s="738"/>
      <c r="AT193" s="738"/>
      <c r="AU193" s="738"/>
      <c r="AV193" s="738"/>
      <c r="AW193" s="738"/>
      <c r="AX193" s="738"/>
      <c r="AY193" s="738"/>
      <c r="AZ193" s="173"/>
      <c r="BA193" s="350"/>
      <c r="BB193" s="262"/>
      <c r="BC193" s="289"/>
      <c r="BD193" s="273"/>
      <c r="BE193" s="273"/>
      <c r="BF193" s="273"/>
      <c r="BG193" s="293"/>
      <c r="BH193" s="289"/>
      <c r="BI193" s="273"/>
      <c r="BJ193" s="273"/>
      <c r="BK193" s="273"/>
      <c r="BL193" s="293"/>
      <c r="BM193" s="289"/>
      <c r="BN193" s="273"/>
      <c r="BO193" s="273"/>
      <c r="BP193" s="273"/>
      <c r="BQ193" s="293"/>
      <c r="BR193" s="289"/>
      <c r="BS193" s="273"/>
      <c r="BT193" s="273"/>
      <c r="BU193" s="273"/>
      <c r="BV193" s="273"/>
      <c r="BW193" s="273"/>
      <c r="BX193" s="273"/>
      <c r="BY193" s="274"/>
      <c r="BZ193" s="274"/>
      <c r="CA193" s="274"/>
      <c r="CB193" s="969"/>
      <c r="CC193" s="969"/>
      <c r="CD193" s="969"/>
      <c r="CE193" s="969"/>
      <c r="CF193" s="969"/>
      <c r="CG193" s="969"/>
      <c r="CH193" s="969"/>
      <c r="CI193" s="969"/>
      <c r="CJ193" s="969"/>
      <c r="CK193" s="969"/>
      <c r="CL193" s="969"/>
      <c r="CM193" s="969"/>
      <c r="CN193" s="969"/>
      <c r="CO193" s="969"/>
      <c r="CP193" s="969"/>
      <c r="CQ193" s="969"/>
      <c r="CR193" s="969"/>
      <c r="CS193" s="969"/>
      <c r="CT193" s="969"/>
      <c r="CU193" s="969"/>
      <c r="CV193" s="969"/>
      <c r="CW193" s="969"/>
      <c r="CX193" s="969"/>
      <c r="CY193" s="969"/>
      <c r="CZ193" s="969"/>
    </row>
    <row r="194" s="373" customFormat="true" ht="15" customHeight="true" x14ac:dyDescent="0.2">
      <c r="A194" s="803"/>
      <c r="B194" s="830"/>
      <c r="C194" s="863"/>
      <c r="D194" s="861"/>
      <c r="E194" s="861"/>
      <c r="F194" s="861"/>
      <c r="G194" s="862"/>
      <c r="H194" s="860"/>
      <c r="I194" s="861"/>
      <c r="J194" s="861"/>
      <c r="K194" s="861"/>
      <c r="L194" s="864"/>
      <c r="M194" s="863"/>
      <c r="N194" s="861"/>
      <c r="O194" s="861"/>
      <c r="P194" s="861"/>
      <c r="Q194" s="862"/>
      <c r="R194" s="860"/>
      <c r="S194" s="861"/>
      <c r="T194" s="861"/>
      <c r="U194" s="861"/>
      <c r="V194" s="861"/>
      <c r="W194" s="861"/>
      <c r="X194" s="861"/>
      <c r="Y194" s="861"/>
      <c r="Z194" s="861"/>
      <c r="AA194" s="864"/>
      <c r="AB194" s="738"/>
      <c r="AC194" s="738"/>
      <c r="AD194" s="738"/>
      <c r="AE194" s="738"/>
      <c r="AF194" s="738"/>
      <c r="AG194" s="738"/>
      <c r="AH194" s="738"/>
      <c r="AI194" s="738"/>
      <c r="AJ194" s="738"/>
      <c r="AK194" s="738"/>
      <c r="AL194" s="738"/>
      <c r="AM194" s="738"/>
      <c r="AN194" s="738"/>
      <c r="AO194" s="738"/>
      <c r="AP194" s="738"/>
      <c r="AQ194" s="738"/>
      <c r="AR194" s="738"/>
      <c r="AS194" s="738"/>
      <c r="AT194" s="738"/>
      <c r="AU194" s="738"/>
      <c r="AV194" s="738"/>
      <c r="AW194" s="738"/>
      <c r="AX194" s="738"/>
      <c r="AY194" s="738"/>
      <c r="AZ194" s="173"/>
      <c r="BA194" s="350"/>
      <c r="BB194" s="262"/>
      <c r="BC194" s="289"/>
      <c r="BD194" s="273"/>
      <c r="BE194" s="273"/>
      <c r="BF194" s="273"/>
      <c r="BG194" s="293"/>
      <c r="BH194" s="289"/>
      <c r="BI194" s="273"/>
      <c r="BJ194" s="273"/>
      <c r="BK194" s="273"/>
      <c r="BL194" s="293"/>
      <c r="BM194" s="289"/>
      <c r="BN194" s="273"/>
      <c r="BO194" s="273"/>
      <c r="BP194" s="273"/>
      <c r="BQ194" s="293"/>
      <c r="BR194" s="289"/>
      <c r="BS194" s="273"/>
      <c r="BT194" s="273"/>
      <c r="BU194" s="273"/>
      <c r="BV194" s="273"/>
      <c r="BW194" s="273"/>
      <c r="BX194" s="273"/>
      <c r="BY194" s="274"/>
      <c r="BZ194" s="274"/>
      <c r="CA194" s="274"/>
      <c r="CB194" s="969"/>
      <c r="CC194" s="969"/>
      <c r="CD194" s="969"/>
      <c r="CE194" s="969"/>
      <c r="CF194" s="969"/>
      <c r="CG194" s="969"/>
      <c r="CH194" s="969"/>
      <c r="CI194" s="969"/>
      <c r="CJ194" s="969"/>
      <c r="CK194" s="969"/>
      <c r="CL194" s="969"/>
      <c r="CM194" s="969"/>
      <c r="CN194" s="969"/>
      <c r="CO194" s="969"/>
      <c r="CP194" s="969"/>
      <c r="CQ194" s="969"/>
      <c r="CR194" s="969"/>
      <c r="CS194" s="969"/>
      <c r="CT194" s="969"/>
      <c r="CU194" s="969"/>
      <c r="CV194" s="969"/>
      <c r="CW194" s="969"/>
      <c r="CX194" s="969"/>
      <c r="CY194" s="969"/>
      <c r="CZ194" s="969"/>
    </row>
    <row r="195" s="134" customFormat="true" ht="15" customHeight="true" x14ac:dyDescent="0.2">
      <c r="A195" s="803"/>
      <c r="B195" s="830"/>
      <c r="C195" s="863"/>
      <c r="D195" s="861"/>
      <c r="E195" s="861"/>
      <c r="F195" s="861"/>
      <c r="G195" s="862"/>
      <c r="H195" s="860"/>
      <c r="I195" s="861"/>
      <c r="J195" s="861"/>
      <c r="K195" s="861"/>
      <c r="L195" s="864"/>
      <c r="M195" s="863"/>
      <c r="N195" s="861"/>
      <c r="O195" s="861"/>
      <c r="P195" s="861"/>
      <c r="Q195" s="862"/>
      <c r="R195" s="860"/>
      <c r="S195" s="861"/>
      <c r="T195" s="861"/>
      <c r="U195" s="861"/>
      <c r="V195" s="861"/>
      <c r="W195" s="861"/>
      <c r="X195" s="861"/>
      <c r="Y195" s="861"/>
      <c r="Z195" s="861"/>
      <c r="AA195" s="864"/>
      <c r="AB195" s="738"/>
      <c r="AC195" s="738"/>
      <c r="AD195" s="738"/>
      <c r="AE195" s="738"/>
      <c r="AF195" s="738"/>
      <c r="AG195" s="738"/>
      <c r="AH195" s="738"/>
      <c r="AI195" s="738"/>
      <c r="AJ195" s="738"/>
      <c r="AK195" s="738"/>
      <c r="AL195" s="738"/>
      <c r="AM195" s="738"/>
      <c r="AN195" s="738"/>
      <c r="AO195" s="738"/>
      <c r="AP195" s="738"/>
      <c r="AQ195" s="738"/>
      <c r="AR195" s="738"/>
      <c r="AS195" s="738"/>
      <c r="AT195" s="738"/>
      <c r="AU195" s="738"/>
      <c r="AV195" s="738"/>
      <c r="AW195" s="738"/>
      <c r="AX195" s="738"/>
      <c r="AY195" s="738"/>
      <c r="AZ195" s="173"/>
      <c r="BA195" s="350"/>
      <c r="BB195" s="262"/>
      <c r="BC195" s="289"/>
      <c r="BD195" s="273"/>
      <c r="BE195" s="273"/>
      <c r="BF195" s="273"/>
      <c r="BG195" s="293"/>
      <c r="BH195" s="289"/>
      <c r="BI195" s="273"/>
      <c r="BJ195" s="273"/>
      <c r="BK195" s="273"/>
      <c r="BL195" s="293"/>
      <c r="BM195" s="289"/>
      <c r="BN195" s="273"/>
      <c r="BO195" s="273"/>
      <c r="BP195" s="273"/>
      <c r="BQ195" s="293"/>
      <c r="BR195" s="289"/>
      <c r="BS195" s="273"/>
      <c r="BT195" s="273"/>
      <c r="BU195" s="273"/>
      <c r="BV195" s="273"/>
      <c r="BW195" s="273"/>
      <c r="BX195" s="273"/>
      <c r="BY195" s="274"/>
      <c r="BZ195" s="274"/>
      <c r="CA195" s="274"/>
      <c r="CB195" s="969"/>
      <c r="CC195" s="969"/>
      <c r="CD195" s="969"/>
      <c r="CE195" s="969"/>
      <c r="CF195" s="969"/>
      <c r="CG195" s="969"/>
      <c r="CH195" s="969"/>
      <c r="CI195" s="969"/>
      <c r="CJ195" s="969"/>
      <c r="CK195" s="969"/>
      <c r="CL195" s="969"/>
      <c r="CM195" s="969"/>
      <c r="CN195" s="969"/>
      <c r="CO195" s="969"/>
      <c r="CP195" s="969"/>
      <c r="CQ195" s="969"/>
      <c r="CR195" s="969"/>
      <c r="CS195" s="969"/>
      <c r="CT195" s="969"/>
      <c r="CU195" s="969"/>
      <c r="CV195" s="969"/>
      <c r="CW195" s="969"/>
      <c r="CX195" s="969"/>
      <c r="CY195" s="969"/>
      <c r="CZ195" s="969"/>
    </row>
    <row r="196" s="134" customFormat="true" ht="15" customHeight="true" x14ac:dyDescent="0.2">
      <c r="A196" s="803"/>
      <c r="B196" s="830"/>
      <c r="C196" s="863"/>
      <c r="D196" s="861"/>
      <c r="E196" s="861"/>
      <c r="F196" s="861"/>
      <c r="G196" s="862"/>
      <c r="H196" s="860"/>
      <c r="I196" s="861"/>
      <c r="J196" s="861"/>
      <c r="K196" s="861"/>
      <c r="L196" s="864"/>
      <c r="M196" s="863"/>
      <c r="N196" s="861"/>
      <c r="O196" s="861"/>
      <c r="P196" s="861"/>
      <c r="Q196" s="862"/>
      <c r="R196" s="860"/>
      <c r="S196" s="861"/>
      <c r="T196" s="861"/>
      <c r="U196" s="861"/>
      <c r="V196" s="861"/>
      <c r="W196" s="861"/>
      <c r="X196" s="861"/>
      <c r="Y196" s="861"/>
      <c r="Z196" s="861"/>
      <c r="AA196" s="864"/>
      <c r="AB196" s="738"/>
      <c r="AC196" s="738"/>
      <c r="AD196" s="738"/>
      <c r="AE196" s="738"/>
      <c r="AF196" s="738"/>
      <c r="AG196" s="738"/>
      <c r="AH196" s="738"/>
      <c r="AI196" s="738"/>
      <c r="AJ196" s="738"/>
      <c r="AK196" s="738"/>
      <c r="AL196" s="738"/>
      <c r="AM196" s="738"/>
      <c r="AN196" s="738"/>
      <c r="AO196" s="738"/>
      <c r="AP196" s="738"/>
      <c r="AQ196" s="738"/>
      <c r="AR196" s="738"/>
      <c r="AS196" s="738"/>
      <c r="AT196" s="738"/>
      <c r="AU196" s="738"/>
      <c r="AV196" s="738"/>
      <c r="AW196" s="738"/>
      <c r="AX196" s="738"/>
      <c r="AY196" s="738"/>
      <c r="AZ196" s="173"/>
      <c r="BA196" s="350"/>
      <c r="BB196" s="262"/>
      <c r="BC196" s="289"/>
      <c r="BD196" s="273"/>
      <c r="BE196" s="273"/>
      <c r="BF196" s="273"/>
      <c r="BG196" s="293"/>
      <c r="BH196" s="289"/>
      <c r="BI196" s="273"/>
      <c r="BJ196" s="273"/>
      <c r="BK196" s="273"/>
      <c r="BL196" s="293"/>
      <c r="BM196" s="289"/>
      <c r="BN196" s="273"/>
      <c r="BO196" s="273"/>
      <c r="BP196" s="273"/>
      <c r="BQ196" s="293"/>
      <c r="BR196" s="289"/>
      <c r="BS196" s="273"/>
      <c r="BT196" s="273"/>
      <c r="BU196" s="273"/>
      <c r="BV196" s="273"/>
      <c r="BW196" s="273"/>
      <c r="BX196" s="273"/>
      <c r="BY196" s="274"/>
      <c r="BZ196" s="274"/>
      <c r="CA196" s="274"/>
      <c r="CB196" s="969"/>
      <c r="CC196" s="969"/>
      <c r="CD196" s="969"/>
      <c r="CE196" s="969"/>
      <c r="CF196" s="969"/>
      <c r="CG196" s="969"/>
      <c r="CH196" s="969"/>
      <c r="CI196" s="969"/>
      <c r="CJ196" s="969"/>
      <c r="CK196" s="969"/>
      <c r="CL196" s="969"/>
      <c r="CM196" s="969"/>
      <c r="CN196" s="969"/>
      <c r="CO196" s="969"/>
      <c r="CP196" s="969"/>
      <c r="CQ196" s="969"/>
      <c r="CR196" s="969"/>
      <c r="CS196" s="969"/>
      <c r="CT196" s="969"/>
      <c r="CU196" s="969"/>
      <c r="CV196" s="969"/>
      <c r="CW196" s="969"/>
      <c r="CX196" s="969"/>
      <c r="CY196" s="969"/>
      <c r="CZ196" s="969"/>
    </row>
    <row r="197" s="134" customFormat="true" ht="15" customHeight="true" x14ac:dyDescent="0.2">
      <c r="A197" s="803"/>
      <c r="B197" s="830"/>
      <c r="C197" s="863"/>
      <c r="D197" s="861"/>
      <c r="E197" s="861"/>
      <c r="F197" s="861"/>
      <c r="G197" s="862"/>
      <c r="H197" s="860"/>
      <c r="I197" s="861"/>
      <c r="J197" s="861"/>
      <c r="K197" s="861"/>
      <c r="L197" s="864"/>
      <c r="M197" s="863"/>
      <c r="N197" s="861"/>
      <c r="O197" s="861"/>
      <c r="P197" s="861"/>
      <c r="Q197" s="862"/>
      <c r="R197" s="860"/>
      <c r="S197" s="861"/>
      <c r="T197" s="861"/>
      <c r="U197" s="861"/>
      <c r="V197" s="861"/>
      <c r="W197" s="861"/>
      <c r="X197" s="861"/>
      <c r="Y197" s="861"/>
      <c r="Z197" s="861"/>
      <c r="AA197" s="864"/>
      <c r="AB197" s="738"/>
      <c r="AC197" s="738"/>
      <c r="AD197" s="738"/>
      <c r="AE197" s="738"/>
      <c r="AF197" s="738"/>
      <c r="AG197" s="738"/>
      <c r="AH197" s="738"/>
      <c r="AI197" s="738"/>
      <c r="AJ197" s="738"/>
      <c r="AK197" s="738"/>
      <c r="AL197" s="738"/>
      <c r="AM197" s="738"/>
      <c r="AN197" s="738"/>
      <c r="AO197" s="738"/>
      <c r="AP197" s="738"/>
      <c r="AQ197" s="738"/>
      <c r="AR197" s="738"/>
      <c r="AS197" s="738"/>
      <c r="AT197" s="738"/>
      <c r="AU197" s="738"/>
      <c r="AV197" s="738"/>
      <c r="AW197" s="738"/>
      <c r="AX197" s="738"/>
      <c r="AY197" s="738"/>
      <c r="AZ197" s="173"/>
      <c r="BA197" s="350"/>
      <c r="BB197" s="262"/>
      <c r="BC197" s="289"/>
      <c r="BD197" s="273"/>
      <c r="BE197" s="273"/>
      <c r="BF197" s="273"/>
      <c r="BG197" s="293"/>
      <c r="BH197" s="289"/>
      <c r="BI197" s="273"/>
      <c r="BJ197" s="273"/>
      <c r="BK197" s="273"/>
      <c r="BL197" s="293"/>
      <c r="BM197" s="289"/>
      <c r="BN197" s="273"/>
      <c r="BO197" s="273"/>
      <c r="BP197" s="273"/>
      <c r="BQ197" s="293"/>
      <c r="BR197" s="289"/>
      <c r="BS197" s="273"/>
      <c r="BT197" s="273"/>
      <c r="BU197" s="273"/>
      <c r="BV197" s="273"/>
      <c r="BW197" s="273"/>
      <c r="BX197" s="273"/>
      <c r="BY197" s="274"/>
      <c r="BZ197" s="274"/>
      <c r="CA197" s="274"/>
      <c r="CB197" s="969"/>
      <c r="CC197" s="969"/>
      <c r="CD197" s="969"/>
      <c r="CE197" s="969"/>
      <c r="CF197" s="969"/>
      <c r="CG197" s="969"/>
      <c r="CH197" s="969"/>
      <c r="CI197" s="969"/>
      <c r="CJ197" s="969"/>
      <c r="CK197" s="969"/>
      <c r="CL197" s="969"/>
      <c r="CM197" s="969"/>
      <c r="CN197" s="969"/>
      <c r="CO197" s="969"/>
      <c r="CP197" s="969"/>
      <c r="CQ197" s="969"/>
      <c r="CR197" s="969"/>
      <c r="CS197" s="969"/>
      <c r="CT197" s="969"/>
      <c r="CU197" s="969"/>
      <c r="CV197" s="969"/>
      <c r="CW197" s="969"/>
      <c r="CX197" s="969"/>
      <c r="CY197" s="969"/>
      <c r="CZ197" s="969"/>
    </row>
    <row r="198" s="134" customFormat="true" ht="15" customHeight="true" x14ac:dyDescent="0.2">
      <c r="A198" s="803"/>
      <c r="B198" s="830"/>
      <c r="C198" s="863"/>
      <c r="D198" s="861"/>
      <c r="E198" s="861"/>
      <c r="F198" s="861"/>
      <c r="G198" s="862"/>
      <c r="H198" s="860"/>
      <c r="I198" s="861"/>
      <c r="J198" s="861"/>
      <c r="K198" s="861"/>
      <c r="L198" s="864"/>
      <c r="M198" s="863"/>
      <c r="N198" s="861"/>
      <c r="O198" s="861"/>
      <c r="P198" s="861"/>
      <c r="Q198" s="862"/>
      <c r="R198" s="860"/>
      <c r="S198" s="861"/>
      <c r="T198" s="861"/>
      <c r="U198" s="861"/>
      <c r="V198" s="861"/>
      <c r="W198" s="861"/>
      <c r="X198" s="861"/>
      <c r="Y198" s="861"/>
      <c r="Z198" s="861"/>
      <c r="AA198" s="864"/>
      <c r="AB198" s="738"/>
      <c r="AC198" s="738"/>
      <c r="AD198" s="738"/>
      <c r="AE198" s="738"/>
      <c r="AF198" s="738"/>
      <c r="AG198" s="738"/>
      <c r="AH198" s="738"/>
      <c r="AI198" s="738"/>
      <c r="AJ198" s="738"/>
      <c r="AK198" s="738"/>
      <c r="AL198" s="738"/>
      <c r="AM198" s="738"/>
      <c r="AN198" s="738"/>
      <c r="AO198" s="738"/>
      <c r="AP198" s="738"/>
      <c r="AQ198" s="738"/>
      <c r="AR198" s="738"/>
      <c r="AS198" s="738"/>
      <c r="AT198" s="738"/>
      <c r="AU198" s="738"/>
      <c r="AV198" s="738"/>
      <c r="AW198" s="738"/>
      <c r="AX198" s="738"/>
      <c r="AY198" s="738"/>
      <c r="AZ198" s="173"/>
      <c r="BA198" s="350"/>
      <c r="BB198" s="262"/>
      <c r="BC198" s="289"/>
      <c r="BD198" s="273"/>
      <c r="BE198" s="273"/>
      <c r="BF198" s="273"/>
      <c r="BG198" s="293"/>
      <c r="BH198" s="289"/>
      <c r="BI198" s="273"/>
      <c r="BJ198" s="273"/>
      <c r="BK198" s="273"/>
      <c r="BL198" s="293"/>
      <c r="BM198" s="289"/>
      <c r="BN198" s="273"/>
      <c r="BO198" s="273"/>
      <c r="BP198" s="273"/>
      <c r="BQ198" s="293"/>
      <c r="BR198" s="289"/>
      <c r="BS198" s="273"/>
      <c r="BT198" s="273"/>
      <c r="BU198" s="273"/>
      <c r="BV198" s="273"/>
      <c r="BW198" s="273"/>
      <c r="BX198" s="273"/>
      <c r="BY198" s="274"/>
      <c r="BZ198" s="274"/>
      <c r="CA198" s="274"/>
      <c r="CB198" s="969"/>
      <c r="CC198" s="969"/>
      <c r="CD198" s="969"/>
      <c r="CE198" s="969"/>
      <c r="CF198" s="969"/>
      <c r="CG198" s="969"/>
      <c r="CH198" s="969"/>
      <c r="CI198" s="969"/>
      <c r="CJ198" s="969"/>
      <c r="CK198" s="969"/>
      <c r="CL198" s="969"/>
      <c r="CM198" s="969"/>
      <c r="CN198" s="969"/>
      <c r="CO198" s="969"/>
      <c r="CP198" s="969"/>
      <c r="CQ198" s="969"/>
      <c r="CR198" s="969"/>
      <c r="CS198" s="969"/>
      <c r="CT198" s="969"/>
      <c r="CU198" s="969"/>
      <c r="CV198" s="969"/>
      <c r="CW198" s="969"/>
      <c r="CX198" s="969"/>
      <c r="CY198" s="969"/>
      <c r="CZ198" s="969"/>
    </row>
    <row r="199" s="134" customFormat="true" ht="15" customHeight="true" x14ac:dyDescent="0.2">
      <c r="A199" s="803"/>
      <c r="B199" s="830"/>
      <c r="C199" s="863"/>
      <c r="D199" s="861"/>
      <c r="E199" s="861"/>
      <c r="F199" s="861"/>
      <c r="G199" s="862"/>
      <c r="H199" s="860"/>
      <c r="I199" s="861"/>
      <c r="J199" s="861"/>
      <c r="K199" s="861"/>
      <c r="L199" s="864"/>
      <c r="M199" s="863"/>
      <c r="N199" s="861"/>
      <c r="O199" s="861"/>
      <c r="P199" s="861"/>
      <c r="Q199" s="862"/>
      <c r="R199" s="860"/>
      <c r="S199" s="861"/>
      <c r="T199" s="861"/>
      <c r="U199" s="861"/>
      <c r="V199" s="861"/>
      <c r="W199" s="861"/>
      <c r="X199" s="861"/>
      <c r="Y199" s="861"/>
      <c r="Z199" s="861"/>
      <c r="AA199" s="864"/>
      <c r="AB199" s="738"/>
      <c r="AC199" s="738"/>
      <c r="AD199" s="738"/>
      <c r="AE199" s="738"/>
      <c r="AF199" s="738"/>
      <c r="AG199" s="738"/>
      <c r="AH199" s="738"/>
      <c r="AI199" s="738"/>
      <c r="AJ199" s="738"/>
      <c r="AK199" s="738"/>
      <c r="AL199" s="738"/>
      <c r="AM199" s="738"/>
      <c r="AN199" s="738"/>
      <c r="AO199" s="738"/>
      <c r="AP199" s="738"/>
      <c r="AQ199" s="738"/>
      <c r="AR199" s="738"/>
      <c r="AS199" s="738"/>
      <c r="AT199" s="738"/>
      <c r="AU199" s="738"/>
      <c r="AV199" s="738"/>
      <c r="AW199" s="738"/>
      <c r="AX199" s="738"/>
      <c r="AY199" s="738"/>
      <c r="AZ199" s="173"/>
      <c r="BA199" s="350"/>
      <c r="BB199" s="262"/>
      <c r="BC199" s="289"/>
      <c r="BD199" s="273"/>
      <c r="BE199" s="273"/>
      <c r="BF199" s="273"/>
      <c r="BG199" s="293"/>
      <c r="BH199" s="289"/>
      <c r="BI199" s="273"/>
      <c r="BJ199" s="273"/>
      <c r="BK199" s="273"/>
      <c r="BL199" s="293"/>
      <c r="BM199" s="289"/>
      <c r="BN199" s="273"/>
      <c r="BO199" s="273"/>
      <c r="BP199" s="273"/>
      <c r="BQ199" s="293"/>
      <c r="BR199" s="289"/>
      <c r="BS199" s="273"/>
      <c r="BT199" s="273"/>
      <c r="BU199" s="273"/>
      <c r="BV199" s="273"/>
      <c r="BW199" s="273"/>
      <c r="BX199" s="273"/>
      <c r="BY199" s="274"/>
      <c r="BZ199" s="274"/>
      <c r="CA199" s="274"/>
      <c r="CB199" s="969"/>
      <c r="CC199" s="969"/>
      <c r="CD199" s="969"/>
      <c r="CE199" s="969"/>
      <c r="CF199" s="969"/>
      <c r="CG199" s="969"/>
      <c r="CH199" s="969"/>
      <c r="CI199" s="969"/>
      <c r="CJ199" s="969"/>
      <c r="CK199" s="969"/>
      <c r="CL199" s="969"/>
      <c r="CM199" s="969"/>
      <c r="CN199" s="969"/>
      <c r="CO199" s="969"/>
      <c r="CP199" s="969"/>
      <c r="CQ199" s="969"/>
      <c r="CR199" s="969"/>
      <c r="CS199" s="969"/>
      <c r="CT199" s="969"/>
      <c r="CU199" s="969"/>
      <c r="CV199" s="969"/>
      <c r="CW199" s="969"/>
      <c r="CX199" s="969"/>
      <c r="CY199" s="969"/>
      <c r="CZ199" s="969"/>
    </row>
    <row r="200" s="134" customFormat="true" ht="15" customHeight="true" x14ac:dyDescent="0.2">
      <c r="A200" s="803"/>
      <c r="B200" s="830"/>
      <c r="C200" s="863"/>
      <c r="D200" s="861"/>
      <c r="E200" s="861"/>
      <c r="F200" s="861"/>
      <c r="G200" s="862"/>
      <c r="H200" s="860"/>
      <c r="I200" s="861"/>
      <c r="J200" s="861"/>
      <c r="K200" s="861"/>
      <c r="L200" s="864"/>
      <c r="M200" s="863"/>
      <c r="N200" s="861"/>
      <c r="O200" s="861"/>
      <c r="P200" s="861"/>
      <c r="Q200" s="862"/>
      <c r="R200" s="860"/>
      <c r="S200" s="861"/>
      <c r="T200" s="861"/>
      <c r="U200" s="861"/>
      <c r="V200" s="861"/>
      <c r="W200" s="861"/>
      <c r="X200" s="861"/>
      <c r="Y200" s="861"/>
      <c r="Z200" s="861"/>
      <c r="AA200" s="864"/>
      <c r="AB200" s="738"/>
      <c r="AC200" s="738"/>
      <c r="AD200" s="738"/>
      <c r="AE200" s="738"/>
      <c r="AF200" s="738"/>
      <c r="AG200" s="738"/>
      <c r="AH200" s="738"/>
      <c r="AI200" s="738"/>
      <c r="AJ200" s="738"/>
      <c r="AK200" s="738"/>
      <c r="AL200" s="738"/>
      <c r="AM200" s="738"/>
      <c r="AN200" s="738"/>
      <c r="AO200" s="738"/>
      <c r="AP200" s="738"/>
      <c r="AQ200" s="738"/>
      <c r="AR200" s="738"/>
      <c r="AS200" s="738"/>
      <c r="AT200" s="738"/>
      <c r="AU200" s="738"/>
      <c r="AV200" s="738"/>
      <c r="AW200" s="738"/>
      <c r="AX200" s="738"/>
      <c r="AY200" s="738"/>
      <c r="AZ200" s="173"/>
      <c r="BA200" s="350"/>
      <c r="BB200" s="262"/>
      <c r="BC200" s="289"/>
      <c r="BD200" s="273"/>
      <c r="BE200" s="273"/>
      <c r="BF200" s="273"/>
      <c r="BG200" s="293"/>
      <c r="BH200" s="289"/>
      <c r="BI200" s="273"/>
      <c r="BJ200" s="273"/>
      <c r="BK200" s="273"/>
      <c r="BL200" s="293"/>
      <c r="BM200" s="289"/>
      <c r="BN200" s="273"/>
      <c r="BO200" s="273"/>
      <c r="BP200" s="273"/>
      <c r="BQ200" s="293"/>
      <c r="BR200" s="289"/>
      <c r="BS200" s="273"/>
      <c r="BT200" s="273"/>
      <c r="BU200" s="273"/>
      <c r="BV200" s="273"/>
      <c r="BW200" s="273"/>
      <c r="BX200" s="273"/>
      <c r="BY200" s="274"/>
      <c r="BZ200" s="274"/>
      <c r="CA200" s="274"/>
      <c r="CB200" s="969"/>
      <c r="CC200" s="969"/>
      <c r="CD200" s="969"/>
      <c r="CE200" s="969"/>
      <c r="CF200" s="969"/>
      <c r="CG200" s="969"/>
      <c r="CH200" s="969"/>
      <c r="CI200" s="969"/>
      <c r="CJ200" s="969"/>
      <c r="CK200" s="969"/>
      <c r="CL200" s="969"/>
      <c r="CM200" s="969"/>
      <c r="CN200" s="969"/>
      <c r="CO200" s="969"/>
      <c r="CP200" s="969"/>
      <c r="CQ200" s="969"/>
      <c r="CR200" s="969"/>
      <c r="CS200" s="969"/>
      <c r="CT200" s="969"/>
      <c r="CU200" s="969"/>
      <c r="CV200" s="969"/>
      <c r="CW200" s="969"/>
      <c r="CX200" s="969"/>
      <c r="CY200" s="969"/>
      <c r="CZ200" s="969"/>
    </row>
    <row r="201" s="134" customFormat="true" ht="15" customHeight="true" x14ac:dyDescent="0.2">
      <c r="A201" s="803"/>
      <c r="B201" s="830"/>
      <c r="C201" s="863"/>
      <c r="D201" s="861"/>
      <c r="E201" s="861"/>
      <c r="F201" s="861"/>
      <c r="G201" s="862"/>
      <c r="H201" s="860"/>
      <c r="I201" s="861"/>
      <c r="J201" s="861"/>
      <c r="K201" s="861"/>
      <c r="L201" s="864"/>
      <c r="M201" s="863"/>
      <c r="N201" s="861"/>
      <c r="O201" s="861"/>
      <c r="P201" s="861"/>
      <c r="Q201" s="862"/>
      <c r="R201" s="860"/>
      <c r="S201" s="861"/>
      <c r="T201" s="861"/>
      <c r="U201" s="861"/>
      <c r="V201" s="861"/>
      <c r="W201" s="861"/>
      <c r="X201" s="861"/>
      <c r="Y201" s="861"/>
      <c r="Z201" s="861"/>
      <c r="AA201" s="864"/>
      <c r="AB201" s="738"/>
      <c r="AC201" s="738"/>
      <c r="AD201" s="738"/>
      <c r="AE201" s="738"/>
      <c r="AF201" s="738"/>
      <c r="AG201" s="738"/>
      <c r="AH201" s="738"/>
      <c r="AI201" s="738"/>
      <c r="AJ201" s="738"/>
      <c r="AK201" s="738"/>
      <c r="AL201" s="738"/>
      <c r="AM201" s="738"/>
      <c r="AN201" s="738"/>
      <c r="AO201" s="738"/>
      <c r="AP201" s="738"/>
      <c r="AQ201" s="738"/>
      <c r="AR201" s="738"/>
      <c r="AS201" s="738"/>
      <c r="AT201" s="738"/>
      <c r="AU201" s="738"/>
      <c r="AV201" s="738"/>
      <c r="AW201" s="738"/>
      <c r="AX201" s="738"/>
      <c r="AY201" s="738"/>
      <c r="AZ201" s="173"/>
      <c r="BA201" s="350"/>
      <c r="BB201" s="262"/>
      <c r="BC201" s="289"/>
      <c r="BD201" s="273"/>
      <c r="BE201" s="273"/>
      <c r="BF201" s="273"/>
      <c r="BG201" s="293"/>
      <c r="BH201" s="289"/>
      <c r="BI201" s="273"/>
      <c r="BJ201" s="273"/>
      <c r="BK201" s="273"/>
      <c r="BL201" s="293"/>
      <c r="BM201" s="289"/>
      <c r="BN201" s="273"/>
      <c r="BO201" s="273"/>
      <c r="BP201" s="273"/>
      <c r="BQ201" s="293"/>
      <c r="BR201" s="289"/>
      <c r="BS201" s="273"/>
      <c r="BT201" s="273"/>
      <c r="BU201" s="273"/>
      <c r="BV201" s="273"/>
      <c r="BW201" s="273"/>
      <c r="BX201" s="273"/>
      <c r="BY201" s="274"/>
      <c r="BZ201" s="274"/>
      <c r="CA201" s="274"/>
      <c r="CB201" s="969"/>
      <c r="CC201" s="969"/>
      <c r="CD201" s="969"/>
      <c r="CE201" s="969"/>
      <c r="CF201" s="969"/>
      <c r="CG201" s="969"/>
      <c r="CH201" s="969"/>
      <c r="CI201" s="969"/>
      <c r="CJ201" s="969"/>
      <c r="CK201" s="969"/>
      <c r="CL201" s="969"/>
      <c r="CM201" s="969"/>
      <c r="CN201" s="969"/>
      <c r="CO201" s="969"/>
      <c r="CP201" s="969"/>
      <c r="CQ201" s="969"/>
      <c r="CR201" s="969"/>
      <c r="CS201" s="969"/>
      <c r="CT201" s="969"/>
      <c r="CU201" s="969"/>
      <c r="CV201" s="969"/>
      <c r="CW201" s="969"/>
      <c r="CX201" s="969"/>
      <c r="CY201" s="969"/>
      <c r="CZ201" s="969"/>
    </row>
    <row r="202" s="134" customFormat="true" ht="15" customHeight="true" x14ac:dyDescent="0.2">
      <c r="A202" s="803"/>
      <c r="B202" s="830"/>
      <c r="C202" s="863"/>
      <c r="D202" s="861"/>
      <c r="E202" s="861"/>
      <c r="F202" s="861"/>
      <c r="G202" s="862"/>
      <c r="H202" s="860"/>
      <c r="I202" s="861"/>
      <c r="J202" s="861"/>
      <c r="K202" s="861"/>
      <c r="L202" s="864"/>
      <c r="M202" s="863"/>
      <c r="N202" s="861"/>
      <c r="O202" s="861"/>
      <c r="P202" s="861"/>
      <c r="Q202" s="862"/>
      <c r="R202" s="860"/>
      <c r="S202" s="861"/>
      <c r="T202" s="861"/>
      <c r="U202" s="861"/>
      <c r="V202" s="861"/>
      <c r="W202" s="861"/>
      <c r="X202" s="861"/>
      <c r="Y202" s="861"/>
      <c r="Z202" s="861"/>
      <c r="AA202" s="864"/>
      <c r="AB202" s="738"/>
      <c r="AC202" s="738"/>
      <c r="AD202" s="738"/>
      <c r="AE202" s="738"/>
      <c r="AF202" s="738"/>
      <c r="AG202" s="738"/>
      <c r="AH202" s="738"/>
      <c r="AI202" s="738"/>
      <c r="AJ202" s="738"/>
      <c r="AK202" s="738"/>
      <c r="AL202" s="738"/>
      <c r="AM202" s="738"/>
      <c r="AN202" s="738"/>
      <c r="AO202" s="738"/>
      <c r="AP202" s="738"/>
      <c r="AQ202" s="738"/>
      <c r="AR202" s="738"/>
      <c r="AS202" s="738"/>
      <c r="AT202" s="738"/>
      <c r="AU202" s="738"/>
      <c r="AV202" s="738"/>
      <c r="AW202" s="738"/>
      <c r="AX202" s="738"/>
      <c r="AY202" s="738"/>
      <c r="AZ202" s="173"/>
      <c r="BA202" s="350"/>
      <c r="BB202" s="262"/>
      <c r="BC202" s="289"/>
      <c r="BD202" s="273"/>
      <c r="BE202" s="273"/>
      <c r="BF202" s="273"/>
      <c r="BG202" s="293"/>
      <c r="BH202" s="289"/>
      <c r="BI202" s="273"/>
      <c r="BJ202" s="273"/>
      <c r="BK202" s="273"/>
      <c r="BL202" s="293"/>
      <c r="BM202" s="289"/>
      <c r="BN202" s="273"/>
      <c r="BO202" s="273"/>
      <c r="BP202" s="273"/>
      <c r="BQ202" s="293"/>
      <c r="BR202" s="289"/>
      <c r="BS202" s="273"/>
      <c r="BT202" s="273"/>
      <c r="BU202" s="273"/>
      <c r="BV202" s="273"/>
      <c r="BW202" s="273"/>
      <c r="BX202" s="273"/>
      <c r="BY202" s="274"/>
      <c r="BZ202" s="274"/>
      <c r="CA202" s="274"/>
      <c r="CB202" s="969"/>
      <c r="CC202" s="969"/>
      <c r="CD202" s="969"/>
      <c r="CE202" s="969"/>
      <c r="CF202" s="969"/>
      <c r="CG202" s="969"/>
      <c r="CH202" s="969"/>
      <c r="CI202" s="969"/>
      <c r="CJ202" s="969"/>
      <c r="CK202" s="969"/>
      <c r="CL202" s="969"/>
      <c r="CM202" s="969"/>
      <c r="CN202" s="969"/>
      <c r="CO202" s="969"/>
      <c r="CP202" s="969"/>
      <c r="CQ202" s="969"/>
      <c r="CR202" s="969"/>
      <c r="CS202" s="969"/>
      <c r="CT202" s="969"/>
      <c r="CU202" s="969"/>
      <c r="CV202" s="969"/>
      <c r="CW202" s="969"/>
      <c r="CX202" s="969"/>
      <c r="CY202" s="969"/>
      <c r="CZ202" s="969"/>
    </row>
    <row r="203" s="372" customFormat="true" ht="15" customHeight="true" x14ac:dyDescent="0.2">
      <c r="A203" s="823"/>
      <c r="B203" s="829"/>
      <c r="C203" s="841"/>
      <c r="D203" s="842"/>
      <c r="E203" s="842"/>
      <c r="F203" s="842"/>
      <c r="G203" s="843"/>
      <c r="H203" s="844"/>
      <c r="I203" s="842"/>
      <c r="J203" s="842"/>
      <c r="K203" s="842"/>
      <c r="L203" s="845"/>
      <c r="M203" s="841"/>
      <c r="N203" s="842"/>
      <c r="O203" s="842"/>
      <c r="P203" s="842"/>
      <c r="Q203" s="843"/>
      <c r="R203" s="844"/>
      <c r="S203" s="842"/>
      <c r="T203" s="842"/>
      <c r="U203" s="842"/>
      <c r="V203" s="842"/>
      <c r="W203" s="842"/>
      <c r="X203" s="842"/>
      <c r="Y203" s="842"/>
      <c r="Z203" s="842"/>
      <c r="AA203" s="845"/>
      <c r="AB203" s="276"/>
      <c r="AC203" s="276"/>
      <c r="AD203" s="276"/>
      <c r="AE203" s="276"/>
      <c r="AF203" s="276"/>
      <c r="AG203" s="276"/>
      <c r="AH203" s="276"/>
      <c r="AI203" s="276"/>
      <c r="AJ203" s="276"/>
      <c r="AK203" s="276"/>
      <c r="AL203" s="276"/>
      <c r="AM203" s="276"/>
      <c r="AN203" s="276"/>
      <c r="AO203" s="276"/>
      <c r="AP203" s="276"/>
      <c r="AQ203" s="276"/>
      <c r="AR203" s="276"/>
      <c r="AS203" s="276"/>
      <c r="AT203" s="276"/>
      <c r="AU203" s="276"/>
      <c r="AV203" s="276"/>
      <c r="AW203" s="276"/>
      <c r="AX203" s="276"/>
      <c r="AY203" s="276"/>
      <c r="AZ203" s="3"/>
      <c r="BA203" s="350"/>
      <c r="BB203" s="262"/>
      <c r="BC203" s="289"/>
      <c r="BD203" s="273"/>
      <c r="BE203" s="273"/>
      <c r="BF203" s="273"/>
      <c r="BG203" s="293"/>
      <c r="BH203" s="289"/>
      <c r="BI203" s="273"/>
      <c r="BJ203" s="273"/>
      <c r="BK203" s="273"/>
      <c r="BL203" s="293"/>
      <c r="BM203" s="289"/>
      <c r="BN203" s="273"/>
      <c r="BO203" s="273"/>
      <c r="BP203" s="273"/>
      <c r="BQ203" s="293"/>
      <c r="BR203" s="289"/>
      <c r="BS203" s="273"/>
      <c r="BT203" s="273"/>
      <c r="BU203" s="273"/>
      <c r="BV203" s="273"/>
      <c r="BW203" s="273"/>
      <c r="BX203" s="273"/>
      <c r="BY203" s="274"/>
      <c r="BZ203" s="274"/>
      <c r="CA203" s="274"/>
      <c r="CB203" s="969"/>
      <c r="CC203" s="969"/>
      <c r="CD203" s="969"/>
      <c r="CE203" s="969"/>
      <c r="CF203" s="969"/>
      <c r="CG203" s="969"/>
      <c r="CH203" s="969"/>
      <c r="CI203" s="969"/>
      <c r="CJ203" s="969"/>
      <c r="CK203" s="969"/>
      <c r="CL203" s="969"/>
      <c r="CM203" s="969"/>
      <c r="CN203" s="969"/>
      <c r="CO203" s="969"/>
      <c r="CP203" s="969"/>
      <c r="CQ203" s="969"/>
      <c r="CR203" s="969"/>
      <c r="CS203" s="969"/>
      <c r="CT203" s="969"/>
      <c r="CU203" s="969"/>
      <c r="CV203" s="969"/>
      <c r="CW203" s="969"/>
      <c r="CX203" s="969"/>
      <c r="CY203" s="969"/>
      <c r="CZ203" s="969"/>
    </row>
    <row r="204" s="372" customFormat="true" ht="15" customHeight="true" x14ac:dyDescent="0.2">
      <c r="A204" s="823"/>
      <c r="B204" s="829"/>
      <c r="C204" s="841"/>
      <c r="D204" s="842"/>
      <c r="E204" s="842"/>
      <c r="F204" s="842"/>
      <c r="G204" s="843"/>
      <c r="H204" s="844"/>
      <c r="I204" s="842"/>
      <c r="J204" s="842"/>
      <c r="K204" s="842"/>
      <c r="L204" s="845"/>
      <c r="M204" s="841"/>
      <c r="N204" s="842"/>
      <c r="O204" s="842"/>
      <c r="P204" s="842"/>
      <c r="Q204" s="843"/>
      <c r="R204" s="844"/>
      <c r="S204" s="842"/>
      <c r="T204" s="842"/>
      <c r="U204" s="842"/>
      <c r="V204" s="842"/>
      <c r="W204" s="842"/>
      <c r="X204" s="842"/>
      <c r="Y204" s="842"/>
      <c r="Z204" s="842"/>
      <c r="AA204" s="845"/>
      <c r="AB204" s="276"/>
      <c r="AC204" s="276"/>
      <c r="AD204" s="276"/>
      <c r="AE204" s="276"/>
      <c r="AF204" s="276"/>
      <c r="AG204" s="276"/>
      <c r="AH204" s="276"/>
      <c r="AI204" s="276"/>
      <c r="AJ204" s="276"/>
      <c r="AK204" s="276"/>
      <c r="AL204" s="276"/>
      <c r="AM204" s="276"/>
      <c r="AN204" s="276"/>
      <c r="AO204" s="276"/>
      <c r="AP204" s="276"/>
      <c r="AQ204" s="276"/>
      <c r="AR204" s="276"/>
      <c r="AS204" s="276"/>
      <c r="AT204" s="276"/>
      <c r="AU204" s="276"/>
      <c r="AV204" s="276"/>
      <c r="AW204" s="276"/>
      <c r="AX204" s="276"/>
      <c r="AY204" s="276"/>
      <c r="AZ204" s="3"/>
      <c r="BA204" s="350"/>
      <c r="BB204" s="262"/>
      <c r="BC204" s="289"/>
      <c r="BD204" s="273"/>
      <c r="BE204" s="273"/>
      <c r="BF204" s="273"/>
      <c r="BG204" s="293"/>
      <c r="BH204" s="289"/>
      <c r="BI204" s="273"/>
      <c r="BJ204" s="273"/>
      <c r="BK204" s="273"/>
      <c r="BL204" s="293"/>
      <c r="BM204" s="289"/>
      <c r="BN204" s="273"/>
      <c r="BO204" s="273"/>
      <c r="BP204" s="273"/>
      <c r="BQ204" s="293"/>
      <c r="BR204" s="289"/>
      <c r="BS204" s="273"/>
      <c r="BT204" s="273"/>
      <c r="BU204" s="273"/>
      <c r="BV204" s="273"/>
      <c r="BW204" s="273"/>
      <c r="BX204" s="273"/>
      <c r="BY204" s="274"/>
      <c r="BZ204" s="274"/>
      <c r="CA204" s="274"/>
      <c r="CB204" s="969"/>
      <c r="CC204" s="969"/>
      <c r="CD204" s="969"/>
      <c r="CE204" s="969"/>
      <c r="CF204" s="969"/>
      <c r="CG204" s="969"/>
      <c r="CH204" s="969"/>
      <c r="CI204" s="969"/>
      <c r="CJ204" s="969"/>
      <c r="CK204" s="969"/>
      <c r="CL204" s="969"/>
      <c r="CM204" s="969"/>
      <c r="CN204" s="969"/>
      <c r="CO204" s="969"/>
      <c r="CP204" s="969"/>
      <c r="CQ204" s="969"/>
      <c r="CR204" s="969"/>
      <c r="CS204" s="969"/>
      <c r="CT204" s="969"/>
      <c r="CU204" s="969"/>
      <c r="CV204" s="969"/>
      <c r="CW204" s="969"/>
      <c r="CX204" s="969"/>
      <c r="CY204" s="969"/>
      <c r="CZ204" s="969"/>
    </row>
    <row r="205" s="372" customFormat="true" ht="15" customHeight="true" x14ac:dyDescent="0.2">
      <c r="A205" s="828"/>
      <c r="B205" s="891"/>
      <c r="C205" s="847"/>
      <c r="D205" s="848"/>
      <c r="E205" s="848"/>
      <c r="F205" s="848"/>
      <c r="G205" s="849"/>
      <c r="H205" s="850"/>
      <c r="I205" s="848"/>
      <c r="J205" s="848"/>
      <c r="K205" s="848"/>
      <c r="L205" s="851"/>
      <c r="M205" s="847"/>
      <c r="N205" s="848"/>
      <c r="O205" s="848"/>
      <c r="P205" s="848"/>
      <c r="Q205" s="849"/>
      <c r="R205" s="850"/>
      <c r="S205" s="848"/>
      <c r="T205" s="848"/>
      <c r="U205" s="848"/>
      <c r="V205" s="848"/>
      <c r="W205" s="848"/>
      <c r="X205" s="848"/>
      <c r="Y205" s="848"/>
      <c r="Z205" s="848"/>
      <c r="AA205" s="851"/>
      <c r="AB205" s="276"/>
      <c r="AC205" s="276"/>
      <c r="AD205" s="276"/>
      <c r="AE205" s="276"/>
      <c r="AF205" s="276"/>
      <c r="AG205" s="276"/>
      <c r="AH205" s="276"/>
      <c r="AI205" s="276"/>
      <c r="AJ205" s="276"/>
      <c r="AK205" s="276"/>
      <c r="AL205" s="276"/>
      <c r="AM205" s="276"/>
      <c r="AN205" s="276"/>
      <c r="AO205" s="276"/>
      <c r="AP205" s="276"/>
      <c r="AQ205" s="276"/>
      <c r="AR205" s="276"/>
      <c r="AS205" s="276"/>
      <c r="AT205" s="276"/>
      <c r="AU205" s="276"/>
      <c r="AV205" s="276"/>
      <c r="AW205" s="276"/>
      <c r="AX205" s="276"/>
      <c r="AY205" s="276"/>
      <c r="AZ205" s="3"/>
      <c r="BA205" s="350"/>
      <c r="BB205" s="262"/>
      <c r="BC205" s="292"/>
      <c r="BD205" s="291"/>
      <c r="BE205" s="291"/>
      <c r="BF205" s="291"/>
      <c r="BG205" s="295"/>
      <c r="BH205" s="292"/>
      <c r="BI205" s="291"/>
      <c r="BJ205" s="291"/>
      <c r="BK205" s="291"/>
      <c r="BL205" s="295"/>
      <c r="BM205" s="292"/>
      <c r="BN205" s="291"/>
      <c r="BO205" s="291"/>
      <c r="BP205" s="291"/>
      <c r="BQ205" s="295"/>
      <c r="BR205" s="292"/>
      <c r="BS205" s="291"/>
      <c r="BT205" s="291"/>
      <c r="BU205" s="291"/>
      <c r="BV205" s="291"/>
      <c r="BW205" s="291"/>
      <c r="BX205" s="291"/>
      <c r="BY205" s="294"/>
      <c r="BZ205" s="294"/>
      <c r="CA205" s="294"/>
      <c r="CB205" s="969"/>
      <c r="CC205" s="969"/>
      <c r="CD205" s="969"/>
      <c r="CE205" s="969"/>
      <c r="CF205" s="969"/>
      <c r="CG205" s="969"/>
      <c r="CH205" s="969"/>
      <c r="CI205" s="969"/>
      <c r="CJ205" s="969"/>
      <c r="CK205" s="969"/>
      <c r="CL205" s="969"/>
      <c r="CM205" s="969"/>
      <c r="CN205" s="969"/>
      <c r="CO205" s="969"/>
      <c r="CP205" s="969"/>
      <c r="CQ205" s="969"/>
      <c r="CR205" s="969"/>
      <c r="CS205" s="969"/>
      <c r="CT205" s="969"/>
      <c r="CU205" s="969"/>
      <c r="CV205" s="969"/>
      <c r="CW205" s="969"/>
      <c r="CX205" s="969"/>
      <c r="CY205" s="969"/>
      <c r="CZ205" s="969"/>
    </row>
    <row r="206" s="373" customFormat="true" ht="250.15" customHeight="true" x14ac:dyDescent="0.2">
      <c r="B206" s="372"/>
      <c r="AB206" s="173"/>
      <c r="AC206" s="173"/>
      <c r="AD206" s="173"/>
      <c r="AE206" s="173"/>
      <c r="AF206" s="173"/>
      <c r="AG206" s="173"/>
      <c r="AH206" s="173"/>
      <c r="AI206" s="173"/>
      <c r="AJ206" s="173"/>
      <c r="AK206" s="173"/>
      <c r="AL206" s="173"/>
      <c r="AM206" s="173"/>
      <c r="AN206" s="173"/>
      <c r="AO206" s="173"/>
      <c r="AP206" s="173"/>
      <c r="AQ206" s="173"/>
      <c r="AR206" s="173"/>
      <c r="AS206" s="173"/>
      <c r="AT206" s="173"/>
      <c r="AU206" s="173"/>
      <c r="AV206" s="173"/>
      <c r="AW206" s="173"/>
      <c r="AX206" s="173"/>
      <c r="AY206" s="173"/>
      <c r="AZ206" s="173"/>
      <c r="BA206" s="135"/>
      <c r="BB206" s="133"/>
      <c r="BC206" s="133"/>
      <c r="BD206" s="133"/>
      <c r="BE206" s="133"/>
      <c r="BF206" s="133"/>
      <c r="BG206" s="133"/>
      <c r="BH206" s="133"/>
      <c r="BI206" s="133"/>
      <c r="BJ206" s="133"/>
      <c r="BK206" s="133"/>
      <c r="BL206" s="133"/>
      <c r="BM206" s="133"/>
      <c r="BN206" s="133"/>
      <c r="BO206" s="133"/>
      <c r="BP206" s="133"/>
      <c r="BQ206" s="133"/>
      <c r="BR206" s="133"/>
      <c r="BS206" s="133"/>
      <c r="BT206" s="133"/>
      <c r="BU206" s="133"/>
      <c r="BV206" s="133"/>
      <c r="BW206" s="133"/>
      <c r="BX206" s="133"/>
      <c r="BY206" s="135"/>
      <c r="BZ206" s="172"/>
      <c r="CA206" s="172"/>
      <c r="CB206" s="172"/>
      <c r="CC206" s="172"/>
      <c r="CD206" s="172"/>
      <c r="CE206" s="172"/>
      <c r="CF206" s="172"/>
      <c r="CG206" s="172"/>
      <c r="CH206" s="172"/>
      <c r="CI206" s="172"/>
      <c r="CJ206" s="172"/>
      <c r="CK206" s="172"/>
      <c r="CL206" s="172"/>
      <c r="CM206" s="172"/>
      <c r="CN206" s="172"/>
      <c r="CO206" s="172"/>
      <c r="CP206" s="172"/>
      <c r="CQ206" s="172"/>
      <c r="CR206" s="172"/>
      <c r="CS206" s="172"/>
      <c r="CT206" s="172"/>
      <c r="CU206" s="172"/>
      <c r="CV206" s="172"/>
      <c r="CW206" s="172"/>
      <c r="CX206" s="172"/>
      <c r="CY206" s="172"/>
      <c r="CZ206" s="172"/>
    </row>
    <row r="207" s="114" customFormat="true" ht="18" customHeight="true" x14ac:dyDescent="0.2">
      <c r="AB207" s="168"/>
      <c r="AC207" s="168"/>
      <c r="AD207" s="168"/>
      <c r="AE207" s="168"/>
      <c r="AF207" s="168"/>
      <c r="AG207" s="168"/>
      <c r="AH207" s="168"/>
      <c r="AI207" s="168"/>
      <c r="AJ207" s="168"/>
      <c r="AK207" s="168"/>
      <c r="AL207" s="168"/>
      <c r="AM207" s="168"/>
      <c r="AN207" s="168"/>
      <c r="AO207" s="168"/>
      <c r="AP207" s="168"/>
      <c r="AQ207" s="168"/>
      <c r="AR207" s="168"/>
      <c r="AS207" s="168"/>
      <c r="AT207" s="168"/>
      <c r="AU207" s="168"/>
      <c r="AV207" s="168"/>
      <c r="AW207" s="168"/>
      <c r="AX207" s="168"/>
      <c r="AY207" s="168"/>
      <c r="AZ207" s="168"/>
      <c r="BB207" s="137"/>
      <c r="BZ207" s="168"/>
      <c r="CA207" s="168"/>
      <c r="CB207" s="168"/>
      <c r="CC207" s="168"/>
      <c r="CD207" s="168"/>
      <c r="CE207" s="168"/>
      <c r="CF207" s="168"/>
      <c r="CG207" s="168"/>
      <c r="CH207" s="168"/>
      <c r="CI207" s="168"/>
      <c r="CJ207" s="168"/>
      <c r="CK207" s="168"/>
      <c r="CL207" s="168"/>
      <c r="CM207" s="168"/>
      <c r="CN207" s="168"/>
      <c r="CO207" s="168"/>
      <c r="CP207" s="168"/>
      <c r="CQ207" s="168"/>
      <c r="CR207" s="168"/>
      <c r="CS207" s="168"/>
      <c r="CT207" s="168"/>
      <c r="CU207" s="168"/>
      <c r="CV207" s="168"/>
      <c r="CW207" s="168"/>
      <c r="CX207" s="168"/>
      <c r="CY207" s="168"/>
      <c r="CZ207" s="168"/>
    </row>
    <row r="208" s="114" customFormat="true" ht="22.5" customHeight="true" x14ac:dyDescent="0.35">
      <c r="A208" s="1149" t="str">
        <f>A1026</f>
        <v>Zimbabwe</v>
      </c>
      <c r="B208" s="1150"/>
      <c r="AB208" s="168"/>
      <c r="AC208" s="168"/>
      <c r="AD208" s="168"/>
      <c r="AE208" s="168"/>
      <c r="AF208" s="168"/>
      <c r="AG208" s="168"/>
      <c r="AH208" s="168"/>
      <c r="AI208" s="168"/>
      <c r="AJ208" s="168"/>
      <c r="AK208" s="168"/>
      <c r="AL208" s="168"/>
      <c r="AM208" s="168"/>
      <c r="AN208" s="168"/>
      <c r="AO208" s="168"/>
      <c r="AP208" s="168"/>
      <c r="AQ208" s="168"/>
      <c r="AR208" s="168"/>
      <c r="AS208" s="168"/>
      <c r="AT208" s="168"/>
      <c r="AU208" s="168"/>
      <c r="AV208" s="168"/>
      <c r="AW208" s="168"/>
      <c r="AX208" s="168"/>
      <c r="AY208" s="168"/>
      <c r="AZ208" s="168"/>
      <c r="BB208" s="137"/>
      <c r="BZ208" s="168"/>
      <c r="CA208" s="168"/>
      <c r="CB208" s="168"/>
      <c r="CC208" s="168"/>
      <c r="CD208" s="168"/>
      <c r="CE208" s="168"/>
      <c r="CF208" s="168"/>
      <c r="CG208" s="168"/>
      <c r="CH208" s="168"/>
      <c r="CI208" s="168"/>
      <c r="CJ208" s="168"/>
      <c r="CK208" s="168"/>
      <c r="CL208" s="168"/>
      <c r="CM208" s="168"/>
      <c r="CN208" s="168"/>
      <c r="CO208" s="168"/>
      <c r="CP208" s="168"/>
      <c r="CQ208" s="168"/>
      <c r="CR208" s="168"/>
      <c r="CS208" s="168"/>
      <c r="CT208" s="168"/>
      <c r="CU208" s="168"/>
      <c r="CV208" s="168"/>
      <c r="CW208" s="168"/>
      <c r="CX208" s="168"/>
      <c r="CY208" s="168"/>
      <c r="CZ208" s="168"/>
    </row>
    <row r="209" s="114" customFormat="true" ht="22.5" customHeight="true" x14ac:dyDescent="0.35">
      <c r="A209" s="141" t="str">
        <f>A1034</f>
        <v>2015</v>
      </c>
      <c r="B209" s="142"/>
      <c r="AB209" s="168"/>
      <c r="AC209" s="168"/>
      <c r="AD209" s="168"/>
      <c r="AE209" s="168"/>
      <c r="AF209" s="168"/>
      <c r="AG209" s="168"/>
      <c r="AH209" s="168"/>
      <c r="AI209" s="168"/>
      <c r="AJ209" s="168"/>
      <c r="AK209" s="168"/>
      <c r="AL209" s="168"/>
      <c r="AM209" s="168"/>
      <c r="AN209" s="168"/>
      <c r="AO209" s="168"/>
      <c r="AP209" s="168"/>
      <c r="AQ209" s="168"/>
      <c r="AR209" s="168"/>
      <c r="AS209" s="168"/>
      <c r="AT209" s="168"/>
      <c r="AU209" s="168"/>
      <c r="AV209" s="168"/>
      <c r="AW209" s="168"/>
      <c r="AX209" s="168"/>
      <c r="AY209" s="168"/>
      <c r="AZ209" s="168"/>
      <c r="BB209" s="137"/>
      <c r="BZ209" s="168"/>
      <c r="CA209" s="168"/>
      <c r="CB209" s="168"/>
      <c r="CC209" s="168"/>
      <c r="CD209" s="168"/>
      <c r="CE209" s="168"/>
      <c r="CF209" s="168"/>
      <c r="CG209" s="168"/>
      <c r="CH209" s="168"/>
      <c r="CI209" s="168"/>
      <c r="CJ209" s="168"/>
      <c r="CK209" s="168"/>
      <c r="CL209" s="168"/>
      <c r="CM209" s="168"/>
      <c r="CN209" s="168"/>
      <c r="CO209" s="168"/>
      <c r="CP209" s="168"/>
      <c r="CQ209" s="168"/>
      <c r="CR209" s="168"/>
      <c r="CS209" s="168"/>
      <c r="CT209" s="168"/>
      <c r="CU209" s="168"/>
      <c r="CV209" s="168"/>
      <c r="CW209" s="168"/>
      <c r="CX209" s="168"/>
      <c r="CY209" s="168"/>
      <c r="CZ209" s="168"/>
    </row>
    <row r="210" s="114" customFormat="true" ht="22.5" customHeight="true" x14ac:dyDescent="0.35">
      <c r="A210" s="146" t="s">
        <v>112</v>
      </c>
      <c r="B210" s="144"/>
      <c r="AB210" s="168"/>
      <c r="AC210" s="168"/>
      <c r="AD210" s="168"/>
      <c r="AE210" s="168"/>
      <c r="AF210" s="168"/>
      <c r="AG210" s="168"/>
      <c r="AH210" s="168"/>
      <c r="AI210" s="168"/>
      <c r="AJ210" s="168"/>
      <c r="AK210" s="168"/>
      <c r="AL210" s="168"/>
      <c r="AM210" s="168"/>
      <c r="AN210" s="168"/>
      <c r="AO210" s="168"/>
      <c r="AP210" s="168"/>
      <c r="AQ210" s="168"/>
      <c r="AR210" s="168"/>
      <c r="AS210" s="168"/>
      <c r="AT210" s="168"/>
      <c r="AU210" s="168"/>
      <c r="AV210" s="168"/>
      <c r="AW210" s="168"/>
      <c r="AX210" s="168"/>
      <c r="AY210" s="168"/>
      <c r="AZ210" s="168"/>
      <c r="BB210" s="137"/>
      <c r="BZ210" s="168"/>
      <c r="CA210" s="168"/>
      <c r="CB210" s="168"/>
      <c r="CC210" s="168"/>
      <c r="CD210" s="168"/>
      <c r="CE210" s="168"/>
      <c r="CF210" s="168"/>
      <c r="CG210" s="168"/>
      <c r="CH210" s="168"/>
      <c r="CI210" s="168"/>
      <c r="CJ210" s="168"/>
      <c r="CK210" s="168"/>
      <c r="CL210" s="168"/>
      <c r="CM210" s="168"/>
      <c r="CN210" s="168"/>
      <c r="CO210" s="168"/>
      <c r="CP210" s="168"/>
      <c r="CQ210" s="168"/>
      <c r="CR210" s="168"/>
      <c r="CS210" s="168"/>
      <c r="CT210" s="168"/>
      <c r="CU210" s="168"/>
      <c r="CV210" s="168"/>
      <c r="CW210" s="168"/>
      <c r="CX210" s="168"/>
      <c r="CY210" s="168"/>
      <c r="CZ210" s="168"/>
    </row>
    <row r="211" s="114" customFormat="true" ht="20.1" customHeight="true" x14ac:dyDescent="0.35">
      <c r="A211" s="147" t="s">
        <v>97</v>
      </c>
      <c r="B211" s="142"/>
      <c r="AB211" s="168"/>
      <c r="AC211" s="168"/>
      <c r="AD211" s="168"/>
      <c r="AE211" s="168"/>
      <c r="AF211" s="168"/>
      <c r="AG211" s="168"/>
      <c r="AH211" s="168"/>
      <c r="AI211" s="168"/>
      <c r="AJ211" s="168"/>
      <c r="AK211" s="168"/>
      <c r="AL211" s="168"/>
      <c r="AM211" s="168"/>
      <c r="AN211" s="168"/>
      <c r="AO211" s="168"/>
      <c r="AP211" s="168"/>
      <c r="AQ211" s="168"/>
      <c r="AR211" s="168"/>
      <c r="AS211" s="168"/>
      <c r="AT211" s="168"/>
      <c r="AU211" s="168"/>
      <c r="AV211" s="168"/>
      <c r="AW211" s="168"/>
      <c r="AX211" s="168"/>
      <c r="AY211" s="168"/>
      <c r="AZ211" s="168"/>
      <c r="BB211" s="137"/>
      <c r="BZ211" s="168"/>
      <c r="CA211" s="168"/>
      <c r="CB211" s="168"/>
      <c r="CC211" s="168"/>
      <c r="CD211" s="168"/>
      <c r="CE211" s="168"/>
      <c r="CF211" s="168"/>
      <c r="CG211" s="168"/>
      <c r="CH211" s="168"/>
      <c r="CI211" s="168"/>
      <c r="CJ211" s="168"/>
      <c r="CK211" s="168"/>
      <c r="CL211" s="168"/>
      <c r="CM211" s="168"/>
      <c r="CN211" s="168"/>
      <c r="CO211" s="168"/>
      <c r="CP211" s="168"/>
      <c r="CQ211" s="168"/>
      <c r="CR211" s="168"/>
      <c r="CS211" s="168"/>
      <c r="CT211" s="168"/>
      <c r="CU211" s="168"/>
      <c r="CV211" s="168"/>
      <c r="CW211" s="168"/>
      <c r="CX211" s="168"/>
      <c r="CY211" s="168"/>
      <c r="CZ211" s="168"/>
    </row>
    <row r="212" s="114" customFormat="true" ht="15" customHeight="true" x14ac:dyDescent="0.2">
      <c r="A212" s="246" t="s">
        <v>98</v>
      </c>
      <c r="B212" s="181"/>
      <c r="AB212" s="168"/>
      <c r="AC212" s="168"/>
      <c r="AD212" s="168"/>
      <c r="AE212" s="168"/>
      <c r="AF212" s="168"/>
      <c r="AG212" s="168"/>
      <c r="AH212" s="168"/>
      <c r="AI212" s="168"/>
      <c r="AJ212" s="168"/>
      <c r="AK212" s="168"/>
      <c r="AL212" s="168"/>
      <c r="AM212" s="168"/>
      <c r="AN212" s="168"/>
      <c r="AO212" s="168"/>
      <c r="AP212" s="168"/>
      <c r="AQ212" s="168"/>
      <c r="AR212" s="168"/>
      <c r="AS212" s="168"/>
      <c r="AT212" s="168"/>
      <c r="AU212" s="168"/>
      <c r="AV212" s="168"/>
      <c r="AW212" s="168"/>
      <c r="AX212" s="168"/>
      <c r="AY212" s="168"/>
      <c r="AZ212" s="168"/>
      <c r="BB212" s="137"/>
      <c r="BZ212" s="168"/>
      <c r="CA212" s="168"/>
      <c r="CB212" s="168"/>
      <c r="CC212" s="168"/>
      <c r="CD212" s="168"/>
      <c r="CE212" s="168"/>
      <c r="CF212" s="168"/>
      <c r="CG212" s="168"/>
      <c r="CH212" s="168"/>
      <c r="CI212" s="168"/>
      <c r="CJ212" s="168"/>
      <c r="CK212" s="168"/>
      <c r="CL212" s="168"/>
      <c r="CM212" s="168"/>
      <c r="CN212" s="168"/>
      <c r="CO212" s="168"/>
      <c r="CP212" s="168"/>
      <c r="CQ212" s="168"/>
      <c r="CR212" s="168"/>
      <c r="CS212" s="168"/>
      <c r="CT212" s="168"/>
      <c r="CU212" s="168"/>
      <c r="CV212" s="168"/>
      <c r="CW212" s="168"/>
      <c r="CX212" s="168"/>
      <c r="CY212" s="168"/>
      <c r="CZ212" s="168"/>
    </row>
    <row r="213" s="114" customFormat="true" ht="15" customHeight="true" x14ac:dyDescent="0.2">
      <c r="A213" s="156" t="s">
        <v>40</v>
      </c>
      <c r="B213" s="155"/>
      <c r="AB213" s="168"/>
      <c r="AC213" s="168"/>
      <c r="AD213" s="168"/>
      <c r="AE213" s="168"/>
      <c r="AF213" s="168"/>
      <c r="AG213" s="168"/>
      <c r="AH213" s="168"/>
      <c r="AI213" s="168"/>
      <c r="AJ213" s="168"/>
      <c r="AK213" s="168"/>
      <c r="AL213" s="168"/>
      <c r="AM213" s="168"/>
      <c r="AN213" s="168"/>
      <c r="AO213" s="168"/>
      <c r="AP213" s="168"/>
      <c r="AQ213" s="168"/>
      <c r="AR213" s="168"/>
      <c r="AS213" s="168"/>
      <c r="AT213" s="168"/>
      <c r="AU213" s="168"/>
      <c r="AV213" s="168"/>
      <c r="AW213" s="168"/>
      <c r="AX213" s="168"/>
      <c r="AY213" s="168"/>
      <c r="AZ213" s="168"/>
      <c r="BB213" s="137"/>
      <c r="BZ213" s="168"/>
      <c r="CA213" s="168"/>
      <c r="CB213" s="168"/>
      <c r="CC213" s="168"/>
      <c r="CD213" s="168"/>
      <c r="CE213" s="168"/>
      <c r="CF213" s="168"/>
      <c r="CG213" s="168"/>
      <c r="CH213" s="168"/>
      <c r="CI213" s="168"/>
      <c r="CJ213" s="168"/>
      <c r="CK213" s="168"/>
      <c r="CL213" s="168"/>
      <c r="CM213" s="168"/>
      <c r="CN213" s="168"/>
      <c r="CO213" s="168"/>
      <c r="CP213" s="168"/>
      <c r="CQ213" s="168"/>
      <c r="CR213" s="168"/>
      <c r="CS213" s="168"/>
      <c r="CT213" s="168"/>
      <c r="CU213" s="168"/>
      <c r="CV213" s="168"/>
      <c r="CW213" s="168"/>
      <c r="CX213" s="168"/>
      <c r="CY213" s="168"/>
      <c r="CZ213" s="168"/>
    </row>
    <row r="214" s="114" customFormat="true" ht="15" customHeight="true" x14ac:dyDescent="0.2">
      <c r="A214" s="154" t="s">
        <v>39</v>
      </c>
      <c r="B214" s="155"/>
      <c r="AB214" s="168"/>
      <c r="AC214" s="168"/>
      <c r="AD214" s="168"/>
      <c r="AE214" s="168"/>
      <c r="AF214" s="168"/>
      <c r="AG214" s="168"/>
      <c r="AH214" s="168"/>
      <c r="AI214" s="168"/>
      <c r="AJ214" s="168"/>
      <c r="AK214" s="168"/>
      <c r="AL214" s="168"/>
      <c r="AM214" s="168"/>
      <c r="AN214" s="168"/>
      <c r="AO214" s="168"/>
      <c r="AP214" s="168"/>
      <c r="AQ214" s="168"/>
      <c r="AR214" s="168"/>
      <c r="AS214" s="168"/>
      <c r="AT214" s="168"/>
      <c r="AU214" s="168"/>
      <c r="AV214" s="168"/>
      <c r="AW214" s="168"/>
      <c r="AX214" s="168"/>
      <c r="AY214" s="168"/>
      <c r="AZ214" s="168"/>
      <c r="BB214" s="137"/>
      <c r="BZ214" s="168"/>
      <c r="CA214" s="168"/>
      <c r="CB214" s="168"/>
      <c r="CC214" s="168"/>
      <c r="CD214" s="168"/>
      <c r="CE214" s="168"/>
      <c r="CF214" s="168"/>
      <c r="CG214" s="168"/>
      <c r="CH214" s="168"/>
      <c r="CI214" s="168"/>
      <c r="CJ214" s="168"/>
      <c r="CK214" s="168"/>
      <c r="CL214" s="168"/>
      <c r="CM214" s="168"/>
      <c r="CN214" s="168"/>
      <c r="CO214" s="168"/>
      <c r="CP214" s="168"/>
      <c r="CQ214" s="168"/>
      <c r="CR214" s="168"/>
      <c r="CS214" s="168"/>
      <c r="CT214" s="168"/>
      <c r="CU214" s="168"/>
      <c r="CV214" s="168"/>
      <c r="CW214" s="168"/>
      <c r="CX214" s="168"/>
      <c r="CY214" s="168"/>
      <c r="CZ214" s="168"/>
    </row>
    <row r="215" s="114" customFormat="true" ht="15" customHeight="true" x14ac:dyDescent="0.2">
      <c r="A215" s="154" t="s">
        <v>136</v>
      </c>
      <c r="B215" s="180" t="str">
        <f>A1025</f>
        <v>DHS15</v>
      </c>
      <c r="AB215" s="168"/>
      <c r="AC215" s="168"/>
      <c r="AD215" s="168"/>
      <c r="AE215" s="168"/>
      <c r="AF215" s="168"/>
      <c r="AG215" s="168"/>
      <c r="AH215" s="168"/>
      <c r="AI215" s="168"/>
      <c r="AJ215" s="168"/>
      <c r="AK215" s="168"/>
      <c r="AL215" s="168"/>
      <c r="AM215" s="168"/>
      <c r="AN215" s="168"/>
      <c r="AO215" s="168"/>
      <c r="AP215" s="168"/>
      <c r="AQ215" s="168"/>
      <c r="AR215" s="168"/>
      <c r="AS215" s="168"/>
      <c r="AT215" s="168"/>
      <c r="AU215" s="168"/>
      <c r="AV215" s="168"/>
      <c r="AW215" s="168"/>
      <c r="AX215" s="168"/>
      <c r="AY215" s="168"/>
      <c r="AZ215" s="168"/>
      <c r="BB215" s="137"/>
      <c r="BZ215" s="168"/>
      <c r="CA215" s="168"/>
      <c r="CB215" s="168"/>
      <c r="CC215" s="168"/>
      <c r="CD215" s="168"/>
      <c r="CE215" s="168"/>
      <c r="CF215" s="168"/>
      <c r="CG215" s="168"/>
      <c r="CH215" s="168"/>
      <c r="CI215" s="168"/>
      <c r="CJ215" s="168"/>
      <c r="CK215" s="168"/>
      <c r="CL215" s="168"/>
      <c r="CM215" s="168"/>
      <c r="CN215" s="168"/>
      <c r="CO215" s="168"/>
      <c r="CP215" s="168"/>
      <c r="CQ215" s="168"/>
      <c r="CR215" s="168"/>
      <c r="CS215" s="168"/>
      <c r="CT215" s="168"/>
      <c r="CU215" s="168"/>
      <c r="CV215" s="168"/>
      <c r="CW215" s="168"/>
      <c r="CX215" s="168"/>
      <c r="CY215" s="168"/>
      <c r="CZ215" s="168"/>
    </row>
    <row r="216" s="114" customFormat="true" ht="15" customHeight="true" x14ac:dyDescent="0.2">
      <c r="A216" s="795"/>
      <c r="B216" s="793"/>
      <c r="AB216" s="168"/>
      <c r="AC216" s="168"/>
      <c r="AD216" s="168"/>
      <c r="AE216" s="168"/>
      <c r="AF216" s="168"/>
      <c r="AG216" s="168"/>
      <c r="AH216" s="168"/>
      <c r="AI216" s="168"/>
      <c r="AJ216" s="168"/>
      <c r="AK216" s="168"/>
      <c r="AL216" s="168"/>
      <c r="AM216" s="168"/>
      <c r="AN216" s="168"/>
      <c r="AO216" s="168"/>
      <c r="AP216" s="168"/>
      <c r="AQ216" s="168"/>
      <c r="AR216" s="168"/>
      <c r="AS216" s="168"/>
      <c r="AT216" s="168"/>
      <c r="AU216" s="168"/>
      <c r="AV216" s="168"/>
      <c r="AW216" s="168"/>
      <c r="AX216" s="168"/>
      <c r="AY216" s="168"/>
      <c r="AZ216" s="168"/>
      <c r="BB216" s="137"/>
      <c r="BZ216" s="168"/>
      <c r="CA216" s="168"/>
      <c r="CB216" s="168"/>
      <c r="CC216" s="168"/>
      <c r="CD216" s="168"/>
      <c r="CE216" s="168"/>
      <c r="CF216" s="168"/>
      <c r="CG216" s="168"/>
      <c r="CH216" s="168"/>
      <c r="CI216" s="168"/>
      <c r="CJ216" s="168"/>
      <c r="CK216" s="168"/>
      <c r="CL216" s="168"/>
      <c r="CM216" s="168"/>
      <c r="CN216" s="168"/>
      <c r="CO216" s="168"/>
      <c r="CP216" s="168"/>
      <c r="CQ216" s="168"/>
      <c r="CR216" s="168"/>
      <c r="CS216" s="168"/>
      <c r="CT216" s="168"/>
      <c r="CU216" s="168"/>
      <c r="CV216" s="168"/>
      <c r="CW216" s="168"/>
      <c r="CX216" s="168"/>
      <c r="CY216" s="168"/>
      <c r="CZ216" s="168"/>
    </row>
    <row r="217" s="114" customFormat="true" ht="15" customHeight="true" x14ac:dyDescent="0.2">
      <c r="A217" s="795"/>
      <c r="B217" s="794"/>
      <c r="AB217" s="168"/>
      <c r="AC217" s="168"/>
      <c r="AD217" s="168"/>
      <c r="AE217" s="168"/>
      <c r="AF217" s="168"/>
      <c r="AG217" s="168"/>
      <c r="AH217" s="168"/>
      <c r="AI217" s="168"/>
      <c r="AJ217" s="168"/>
      <c r="AK217" s="168"/>
      <c r="AL217" s="168"/>
      <c r="AM217" s="168"/>
      <c r="AN217" s="168"/>
      <c r="AO217" s="168"/>
      <c r="AP217" s="168"/>
      <c r="AQ217" s="168"/>
      <c r="AR217" s="168"/>
      <c r="AS217" s="168"/>
      <c r="AT217" s="168"/>
      <c r="AU217" s="168"/>
      <c r="AV217" s="168"/>
      <c r="AW217" s="168"/>
      <c r="AX217" s="168"/>
      <c r="AY217" s="168"/>
      <c r="AZ217" s="168"/>
      <c r="BB217" s="137"/>
      <c r="BZ217" s="168"/>
      <c r="CA217" s="168"/>
      <c r="CB217" s="168"/>
      <c r="CC217" s="168"/>
      <c r="CD217" s="168"/>
      <c r="CE217" s="168"/>
      <c r="CF217" s="168"/>
      <c r="CG217" s="168"/>
      <c r="CH217" s="168"/>
      <c r="CI217" s="168"/>
      <c r="CJ217" s="168"/>
      <c r="CK217" s="168"/>
      <c r="CL217" s="168"/>
      <c r="CM217" s="168"/>
      <c r="CN217" s="168"/>
      <c r="CO217" s="168"/>
      <c r="CP217" s="168"/>
      <c r="CQ217" s="168"/>
      <c r="CR217" s="168"/>
      <c r="CS217" s="168"/>
      <c r="CT217" s="168"/>
      <c r="CU217" s="168"/>
      <c r="CV217" s="168"/>
      <c r="CW217" s="168"/>
      <c r="CX217" s="168"/>
      <c r="CY217" s="168"/>
      <c r="CZ217" s="168"/>
    </row>
    <row r="218" s="114" customFormat="true" ht="18" customHeight="true" x14ac:dyDescent="0.2">
      <c r="A218" s="795"/>
      <c r="B218" s="793"/>
      <c r="AB218" s="168"/>
      <c r="AC218" s="168"/>
      <c r="AD218" s="168"/>
      <c r="AE218" s="168"/>
      <c r="AF218" s="168"/>
      <c r="AG218" s="168"/>
      <c r="AH218" s="168"/>
      <c r="AI218" s="168"/>
      <c r="AJ218" s="168"/>
      <c r="AK218" s="168"/>
      <c r="AL218" s="168"/>
      <c r="AM218" s="168"/>
      <c r="AN218" s="168"/>
      <c r="AO218" s="168"/>
      <c r="AP218" s="168"/>
      <c r="AQ218" s="168"/>
      <c r="AR218" s="168"/>
      <c r="AS218" s="168"/>
      <c r="AT218" s="168"/>
      <c r="AU218" s="168"/>
      <c r="AV218" s="168"/>
      <c r="AW218" s="168"/>
      <c r="AX218" s="168"/>
      <c r="AY218" s="168"/>
      <c r="AZ218" s="168"/>
      <c r="BB218" s="137"/>
      <c r="BZ218" s="168"/>
      <c r="CA218" s="168"/>
      <c r="CB218" s="168"/>
      <c r="CC218" s="168"/>
      <c r="CD218" s="168"/>
      <c r="CE218" s="168"/>
      <c r="CF218" s="168"/>
      <c r="CG218" s="168"/>
      <c r="CH218" s="168"/>
      <c r="CI218" s="168"/>
      <c r="CJ218" s="168"/>
      <c r="CK218" s="168"/>
      <c r="CL218" s="168"/>
      <c r="CM218" s="168"/>
      <c r="CN218" s="168"/>
      <c r="CO218" s="168"/>
      <c r="CP218" s="168"/>
      <c r="CQ218" s="168"/>
      <c r="CR218" s="168"/>
      <c r="CS218" s="168"/>
      <c r="CT218" s="168"/>
      <c r="CU218" s="168"/>
      <c r="CV218" s="168"/>
      <c r="CW218" s="168"/>
      <c r="CX218" s="168"/>
      <c r="CY218" s="168"/>
      <c r="CZ218" s="168"/>
    </row>
    <row r="219" s="114" customFormat="true" ht="18" customHeight="true" x14ac:dyDescent="0.2">
      <c r="A219" s="796"/>
      <c r="B219" s="797"/>
      <c r="AB219" s="168"/>
      <c r="AC219" s="168"/>
      <c r="AD219" s="168"/>
      <c r="AE219" s="168"/>
      <c r="AF219" s="168"/>
      <c r="AG219" s="168"/>
      <c r="AH219" s="168"/>
      <c r="AI219" s="168"/>
      <c r="AJ219" s="168"/>
      <c r="AK219" s="168"/>
      <c r="AL219" s="168"/>
      <c r="AM219" s="168"/>
      <c r="AN219" s="168"/>
      <c r="AO219" s="168"/>
      <c r="AP219" s="168"/>
      <c r="AQ219" s="168"/>
      <c r="AR219" s="168"/>
      <c r="AS219" s="168"/>
      <c r="AT219" s="168"/>
      <c r="AU219" s="168"/>
      <c r="AV219" s="168"/>
      <c r="AW219" s="168"/>
      <c r="AX219" s="168"/>
      <c r="AY219" s="168"/>
      <c r="AZ219" s="168"/>
      <c r="BB219" s="137"/>
      <c r="BZ219" s="168"/>
      <c r="CA219" s="168"/>
      <c r="CB219" s="168"/>
      <c r="CC219" s="168"/>
      <c r="CD219" s="168"/>
      <c r="CE219" s="168"/>
      <c r="CF219" s="168"/>
      <c r="CG219" s="168"/>
      <c r="CH219" s="168"/>
      <c r="CI219" s="168"/>
      <c r="CJ219" s="168"/>
      <c r="CK219" s="168"/>
      <c r="CL219" s="168"/>
      <c r="CM219" s="168"/>
      <c r="CN219" s="168"/>
      <c r="CO219" s="168"/>
      <c r="CP219" s="168"/>
      <c r="CQ219" s="168"/>
      <c r="CR219" s="168"/>
      <c r="CS219" s="168"/>
      <c r="CT219" s="168"/>
      <c r="CU219" s="168"/>
      <c r="CV219" s="168"/>
      <c r="CW219" s="168"/>
      <c r="CX219" s="168"/>
      <c r="CY219" s="168"/>
      <c r="CZ219" s="168"/>
    </row>
    <row r="220" s="138" customFormat="true" ht="15" customHeight="true" x14ac:dyDescent="0.2">
      <c r="A220" s="117" t="s">
        <v>86</v>
      </c>
      <c r="B220" s="163"/>
      <c r="C220" s="1137" t="s">
        <v>115</v>
      </c>
      <c r="D220" s="1138"/>
      <c r="E220" s="1138"/>
      <c r="F220" s="1138"/>
      <c r="G220" s="1139"/>
      <c r="H220" s="1140" t="s">
        <v>38</v>
      </c>
      <c r="I220" s="1141"/>
      <c r="J220" s="1141"/>
      <c r="K220" s="1141"/>
      <c r="L220" s="1142"/>
      <c r="M220" s="1143" t="s">
        <v>37</v>
      </c>
      <c r="N220" s="1144"/>
      <c r="O220" s="1144"/>
      <c r="P220" s="1144"/>
      <c r="Q220" s="1145"/>
      <c r="R220" s="961" t="s">
        <v>141</v>
      </c>
      <c r="S220" s="265"/>
      <c r="T220" s="265"/>
      <c r="U220" s="265"/>
      <c r="V220" s="265"/>
      <c r="W220" s="265"/>
      <c r="X220" s="265"/>
      <c r="Y220" s="265"/>
      <c r="Z220" s="265"/>
      <c r="AA220" s="265"/>
      <c r="AB220" s="276"/>
      <c r="AC220" s="276"/>
      <c r="AD220" s="276"/>
      <c r="AE220" s="276"/>
      <c r="AF220" s="276"/>
      <c r="AG220" s="276"/>
      <c r="AH220" s="276"/>
      <c r="AI220" s="276"/>
      <c r="AJ220" s="276"/>
      <c r="AK220" s="276"/>
      <c r="AL220" s="276"/>
      <c r="AM220" s="276"/>
      <c r="AN220" s="276"/>
      <c r="AO220" s="276"/>
      <c r="AP220" s="276"/>
      <c r="AQ220" s="276"/>
      <c r="AR220" s="276"/>
      <c r="AS220" s="276"/>
      <c r="AT220" s="276"/>
      <c r="AU220" s="276"/>
      <c r="AV220" s="276"/>
      <c r="AW220" s="276"/>
      <c r="AX220" s="276"/>
      <c r="AY220" s="276"/>
      <c r="AZ220" s="3"/>
      <c r="BA220" s="174" t="s">
        <v>131</v>
      </c>
      <c r="BB220" s="117" t="s">
        <v>86</v>
      </c>
      <c r="BC220" s="1143" t="s">
        <v>115</v>
      </c>
      <c r="BD220" s="1144"/>
      <c r="BE220" s="1144"/>
      <c r="BF220" s="1144"/>
      <c r="BG220" s="1167"/>
      <c r="BH220" s="1143" t="s">
        <v>38</v>
      </c>
      <c r="BI220" s="1144"/>
      <c r="BJ220" s="1144"/>
      <c r="BK220" s="1144"/>
      <c r="BL220" s="1167"/>
      <c r="BM220" s="1143" t="s">
        <v>37</v>
      </c>
      <c r="BN220" s="1144"/>
      <c r="BO220" s="1144"/>
      <c r="BP220" s="1144"/>
      <c r="BQ220" s="1145"/>
      <c r="BR220" s="956" t="s">
        <v>141</v>
      </c>
      <c r="BS220" s="265"/>
      <c r="BT220" s="265"/>
      <c r="BU220" s="265"/>
      <c r="BV220" s="265"/>
      <c r="BW220" s="265"/>
      <c r="BX220" s="265"/>
      <c r="BY220" s="265"/>
      <c r="BZ220" s="279"/>
      <c r="CA220" s="279"/>
      <c r="CB220" s="172"/>
      <c r="CC220" s="172"/>
      <c r="CD220" s="172"/>
      <c r="CE220" s="172"/>
      <c r="CF220" s="172"/>
      <c r="CG220" s="172"/>
      <c r="CH220" s="172"/>
      <c r="CI220" s="172"/>
      <c r="CJ220" s="172"/>
      <c r="CK220" s="172"/>
      <c r="CL220" s="172"/>
      <c r="CM220" s="172"/>
      <c r="CN220" s="172"/>
      <c r="CO220" s="172"/>
      <c r="CP220" s="172"/>
      <c r="CQ220" s="172"/>
      <c r="CR220" s="172"/>
      <c r="CS220" s="172"/>
      <c r="CT220" s="172"/>
      <c r="CU220" s="172"/>
      <c r="CV220" s="172"/>
      <c r="CW220" s="172"/>
      <c r="CX220" s="172"/>
      <c r="CY220" s="172"/>
      <c r="CZ220" s="172"/>
    </row>
    <row r="221" s="138" customFormat="true" ht="24" x14ac:dyDescent="0.2">
      <c r="A221" s="159" t="s">
        <v>87</v>
      </c>
      <c r="B221" s="205"/>
      <c r="C221" s="251" t="s">
        <v>0</v>
      </c>
      <c r="D221" s="252" t="s">
        <v>1</v>
      </c>
      <c r="E221" s="252" t="s">
        <v>2</v>
      </c>
      <c r="F221" s="252" t="s">
        <v>3</v>
      </c>
      <c r="G221" s="253" t="s">
        <v>4</v>
      </c>
      <c r="H221" s="212" t="s">
        <v>0</v>
      </c>
      <c r="I221" s="211" t="s">
        <v>1</v>
      </c>
      <c r="J221" s="211" t="s">
        <v>2</v>
      </c>
      <c r="K221" s="211" t="s">
        <v>3</v>
      </c>
      <c r="L221" s="214" t="s">
        <v>4</v>
      </c>
      <c r="M221" s="213" t="s">
        <v>0</v>
      </c>
      <c r="N221" s="211" t="s">
        <v>1</v>
      </c>
      <c r="O221" s="211" t="s">
        <v>2</v>
      </c>
      <c r="P221" s="211" t="s">
        <v>3</v>
      </c>
      <c r="Q221" s="284" t="s">
        <v>4</v>
      </c>
      <c r="R221" s="212" t="s">
        <v>248</v>
      </c>
      <c r="S221" s="211" t="s">
        <v>249</v>
      </c>
      <c r="T221" s="211" t="s">
        <v>250</v>
      </c>
      <c r="U221" s="211" t="s">
        <v>251</v>
      </c>
      <c r="V221" s="211" t="s">
        <v>252</v>
      </c>
      <c r="W221" s="211" t="s">
        <v>253</v>
      </c>
      <c r="X221" s="211" t="s">
        <v>254</v>
      </c>
      <c r="Y221" s="211" t="s">
        <v>476</v>
      </c>
      <c r="Z221" s="211" t="s">
        <v>477</v>
      </c>
      <c r="AA221" s="214" t="s">
        <v>257</v>
      </c>
      <c r="AB221" s="276"/>
      <c r="AC221" s="276"/>
      <c r="AD221" s="276"/>
      <c r="AE221" s="276"/>
      <c r="AF221" s="276"/>
      <c r="AG221" s="276"/>
      <c r="AH221" s="276"/>
      <c r="AI221" s="276"/>
      <c r="AJ221" s="276"/>
      <c r="AK221" s="276"/>
      <c r="AL221" s="276"/>
      <c r="AM221" s="276"/>
      <c r="AN221" s="276"/>
      <c r="AO221" s="276"/>
      <c r="AP221" s="276"/>
      <c r="AQ221" s="276"/>
      <c r="AR221" s="276"/>
      <c r="AS221" s="276"/>
      <c r="AT221" s="276"/>
      <c r="AU221" s="276"/>
      <c r="AV221" s="276"/>
      <c r="AW221" s="276"/>
      <c r="AX221" s="276"/>
      <c r="AY221" s="276"/>
      <c r="AZ221" s="3"/>
      <c r="BA221" s="159" t="s">
        <v>118</v>
      </c>
      <c r="BB221" s="158"/>
      <c r="BC221" s="297" t="s">
        <v>0</v>
      </c>
      <c r="BD221" s="435" t="s">
        <v>1</v>
      </c>
      <c r="BE221" s="435" t="s">
        <v>2</v>
      </c>
      <c r="BF221" s="435" t="s">
        <v>3</v>
      </c>
      <c r="BG221" s="298" t="s">
        <v>4</v>
      </c>
      <c r="BH221" s="297" t="s">
        <v>0</v>
      </c>
      <c r="BI221" s="435" t="s">
        <v>1</v>
      </c>
      <c r="BJ221" s="435" t="s">
        <v>2</v>
      </c>
      <c r="BK221" s="435" t="s">
        <v>3</v>
      </c>
      <c r="BL221" s="298" t="s">
        <v>4</v>
      </c>
      <c r="BM221" s="297" t="s">
        <v>0</v>
      </c>
      <c r="BN221" s="435" t="s">
        <v>1</v>
      </c>
      <c r="BO221" s="435" t="s">
        <v>2</v>
      </c>
      <c r="BP221" s="435" t="s">
        <v>3</v>
      </c>
      <c r="BQ221" s="298" t="s">
        <v>4</v>
      </c>
      <c r="BR221" s="297" t="s">
        <v>248</v>
      </c>
      <c r="BS221" s="435" t="s">
        <v>249</v>
      </c>
      <c r="BT221" s="435" t="s">
        <v>250</v>
      </c>
      <c r="BU221" s="435" t="s">
        <v>251</v>
      </c>
      <c r="BV221" s="435" t="s">
        <v>252</v>
      </c>
      <c r="BW221" s="435" t="s">
        <v>253</v>
      </c>
      <c r="BX221" s="435" t="s">
        <v>254</v>
      </c>
      <c r="BY221" s="436" t="s">
        <v>476</v>
      </c>
      <c r="BZ221" s="436" t="s">
        <v>477</v>
      </c>
      <c r="CA221" s="436" t="s">
        <v>257</v>
      </c>
      <c r="CB221" s="2"/>
      <c r="CC221" s="2"/>
      <c r="CD221" s="2"/>
      <c r="CE221" s="2"/>
      <c r="CF221" s="2"/>
      <c r="CG221" s="2"/>
      <c r="CH221" s="2"/>
      <c r="CI221" s="2"/>
      <c r="CJ221" s="2"/>
      <c r="CK221" s="2"/>
      <c r="CL221" s="2"/>
      <c r="CM221" s="2"/>
      <c r="CN221" s="2"/>
      <c r="CO221" s="2"/>
      <c r="CP221" s="2"/>
      <c r="CQ221" s="2"/>
      <c r="CR221" s="2"/>
      <c r="CS221" s="2"/>
      <c r="CT221" s="2"/>
      <c r="CU221" s="2"/>
      <c r="CV221" s="2"/>
      <c r="CW221" s="2"/>
      <c r="CX221" s="2"/>
      <c r="CY221" s="2"/>
      <c r="CZ221" s="2"/>
    </row>
    <row r="222" s="138" customFormat="true" ht="15" customHeight="true" x14ac:dyDescent="0.2">
      <c r="A222" s="1146" t="s">
        <v>36</v>
      </c>
      <c r="B222" s="208" t="s">
        <v>15</v>
      </c>
      <c r="C222" s="836">
        <v>32.532169776430074</v>
      </c>
      <c r="D222" s="837">
        <v>32.786333679933499</v>
      </c>
      <c r="E222" s="837">
        <v>38.419169397850709</v>
      </c>
      <c r="F222" s="837">
        <v>48.699700364031948</v>
      </c>
      <c r="G222" s="838">
        <v>67.550389312003105</v>
      </c>
      <c r="H222" s="839">
        <v>31.617345665555291</v>
      </c>
      <c r="I222" s="837">
        <v>51.474243011817101</v>
      </c>
      <c r="J222" s="837">
        <v>63.799639772507774</v>
      </c>
      <c r="K222" s="837">
        <v>69.442718618795212</v>
      </c>
      <c r="L222" s="840">
        <v>71.774592537553033</v>
      </c>
      <c r="M222" s="836">
        <v>27.558403722789837</v>
      </c>
      <c r="N222" s="837">
        <v>31.654326321459603</v>
      </c>
      <c r="O222" s="837">
        <v>36.22470183908419</v>
      </c>
      <c r="P222" s="837">
        <v>31.712445170757686</v>
      </c>
      <c r="Q222" s="838">
        <v>58.100046684667326</v>
      </c>
      <c r="R222" s="839">
        <v>78.935802071591226</v>
      </c>
      <c r="S222" s="837">
        <v>50.018473068919576</v>
      </c>
      <c r="T222" s="837">
        <v>58.527360774137648</v>
      </c>
      <c r="U222" s="837">
        <v>63.111125609243956</v>
      </c>
      <c r="V222" s="837">
        <v>47.378516455173717</v>
      </c>
      <c r="W222" s="837">
        <v>73.507209206643324</v>
      </c>
      <c r="X222" s="837">
        <v>50.184584937347509</v>
      </c>
      <c r="Y222" s="837">
        <v>50.982793888177234</v>
      </c>
      <c r="Z222" s="837">
        <v>32.322857270115982</v>
      </c>
      <c r="AA222" s="840">
        <v>58.162366554750498</v>
      </c>
      <c r="AB222" s="276"/>
      <c r="AC222" s="276"/>
      <c r="AD222" s="276"/>
      <c r="AE222" s="276"/>
      <c r="AF222" s="276"/>
      <c r="AG222" s="276"/>
      <c r="AH222" s="276"/>
      <c r="AI222" s="276"/>
      <c r="AJ222" s="276"/>
      <c r="AK222" s="276"/>
      <c r="AL222" s="276"/>
      <c r="AM222" s="276"/>
      <c r="AN222" s="276"/>
      <c r="AO222" s="276"/>
      <c r="AP222" s="276"/>
      <c r="AQ222" s="276"/>
      <c r="AR222" s="276"/>
      <c r="AS222" s="276"/>
      <c r="AT222" s="276"/>
      <c r="AU222" s="276"/>
      <c r="AV222" s="276"/>
      <c r="AW222" s="276"/>
      <c r="AX222" s="276"/>
      <c r="AY222" s="276"/>
      <c r="AZ222" s="3"/>
      <c r="BA222" s="1168" t="s">
        <v>36</v>
      </c>
      <c r="BB222" s="261" t="s">
        <v>15</v>
      </c>
      <c r="BC222" s="325">
        <v>126.40938800000001</v>
      </c>
      <c r="BD222" s="321">
        <v>176.76407799999998</v>
      </c>
      <c r="BE222" s="321">
        <v>301.95782599999995</v>
      </c>
      <c r="BF222" s="321">
        <v>1055.707934</v>
      </c>
      <c r="BG222" s="334">
        <v>3517.3314519999894</v>
      </c>
      <c r="BH222" s="325">
        <v>187.98989199999994</v>
      </c>
      <c r="BI222" s="321">
        <v>630.75117999999986</v>
      </c>
      <c r="BJ222" s="321">
        <v>926.59351600000014</v>
      </c>
      <c r="BK222" s="321">
        <v>1074.8455859999999</v>
      </c>
      <c r="BL222" s="334">
        <v>1314.6356070000011</v>
      </c>
      <c r="BM222" s="325">
        <v>66.500546000000014</v>
      </c>
      <c r="BN222" s="321">
        <v>114.96697900000001</v>
      </c>
      <c r="BO222" s="321">
        <v>138.986313</v>
      </c>
      <c r="BP222" s="321">
        <v>153.241806</v>
      </c>
      <c r="BQ222" s="334">
        <v>569.65925300000026</v>
      </c>
      <c r="BR222" s="325">
        <v>875.51982500000065</v>
      </c>
      <c r="BS222" s="321">
        <v>1649.1009789999998</v>
      </c>
      <c r="BT222" s="321">
        <v>469.16146800000001</v>
      </c>
      <c r="BU222" s="321">
        <v>176.39843300000001</v>
      </c>
      <c r="BV222" s="321">
        <v>185.18723600000001</v>
      </c>
      <c r="BW222" s="321">
        <v>550.41493000000025</v>
      </c>
      <c r="BX222" s="321">
        <v>446.90461299999993</v>
      </c>
      <c r="BY222" s="329">
        <v>105.07887800000009</v>
      </c>
      <c r="BZ222" s="329">
        <v>149.82048899999998</v>
      </c>
      <c r="CA222" s="329">
        <v>570.58382700000016</v>
      </c>
      <c r="CB222" s="970"/>
      <c r="CC222" s="970"/>
      <c r="CD222" s="970"/>
      <c r="CE222" s="970"/>
      <c r="CF222" s="970"/>
      <c r="CG222" s="970"/>
      <c r="CH222" s="970"/>
      <c r="CI222" s="970"/>
      <c r="CJ222" s="970"/>
      <c r="CK222" s="970"/>
      <c r="CL222" s="970"/>
      <c r="CM222" s="970"/>
      <c r="CN222" s="970"/>
      <c r="CO222" s="970"/>
      <c r="CP222" s="970"/>
      <c r="CQ222" s="970"/>
      <c r="CR222" s="970"/>
      <c r="CS222" s="970"/>
      <c r="CT222" s="970"/>
      <c r="CU222" s="970"/>
      <c r="CV222" s="970"/>
      <c r="CW222" s="970"/>
      <c r="CX222" s="970"/>
      <c r="CY222" s="970"/>
      <c r="CZ222" s="968"/>
    </row>
    <row r="223" s="138" customFormat="true" ht="15" customHeight="true" x14ac:dyDescent="0.2">
      <c r="A223" s="1147"/>
      <c r="B223" s="209" t="s">
        <v>16</v>
      </c>
      <c r="C223" s="841">
        <f>100-C222-C224</f>
        <v>65.887239379758327</v>
      </c>
      <c r="D223" s="842">
        <f t="shared" ref="D223:AA223" si="0">100-D222-D224</f>
        <v>65.10244695054422</v>
      </c>
      <c r="E223" s="842">
        <f t="shared" si="0"/>
        <v>59.808310160311514</v>
      </c>
      <c r="F223" s="842">
        <f t="shared" si="0"/>
        <v>48.77459589931297</v>
      </c>
      <c r="G223" s="843">
        <f t="shared" si="0"/>
        <v>30.761078700566216</v>
      </c>
      <c r="H223" s="844">
        <f t="shared" si="0"/>
        <v>65.604137344893886</v>
      </c>
      <c r="I223" s="842">
        <f t="shared" si="0"/>
        <v>42.972388812324944</v>
      </c>
      <c r="J223" s="842">
        <f t="shared" si="0"/>
        <v>35.45400708384966</v>
      </c>
      <c r="K223" s="842">
        <f t="shared" si="0"/>
        <v>28.235620961555597</v>
      </c>
      <c r="L223" s="845">
        <f t="shared" si="0"/>
        <v>27.301876266684957</v>
      </c>
      <c r="M223" s="841">
        <f t="shared" si="0"/>
        <v>71.001348390371788</v>
      </c>
      <c r="N223" s="842">
        <f t="shared" si="0"/>
        <v>65.885606359321557</v>
      </c>
      <c r="O223" s="842">
        <f t="shared" si="0"/>
        <v>62.132236913831932</v>
      </c>
      <c r="P223" s="842">
        <f t="shared" si="0"/>
        <v>66.873402828132981</v>
      </c>
      <c r="Q223" s="843">
        <f t="shared" si="0"/>
        <v>40.318196475252414</v>
      </c>
      <c r="R223" s="844">
        <f t="shared" si="0"/>
        <v>20.698444273989068</v>
      </c>
      <c r="S223" s="842">
        <f t="shared" si="0"/>
        <v>44.828996359463943</v>
      </c>
      <c r="T223" s="842">
        <f t="shared" si="0"/>
        <v>41.251999311801185</v>
      </c>
      <c r="U223" s="842">
        <f t="shared" si="0"/>
        <v>35.806662771657763</v>
      </c>
      <c r="V223" s="842">
        <f t="shared" si="0"/>
        <v>50.74945496022152</v>
      </c>
      <c r="W223" s="842">
        <f t="shared" si="0"/>
        <v>25.25158476570093</v>
      </c>
      <c r="X223" s="842">
        <f t="shared" si="0"/>
        <v>47.430538817529289</v>
      </c>
      <c r="Y223" s="842">
        <f t="shared" si="0"/>
        <v>48.636948023251776</v>
      </c>
      <c r="Z223" s="842">
        <f t="shared" si="0"/>
        <v>62.08325493275904</v>
      </c>
      <c r="AA223" s="845">
        <f t="shared" si="0"/>
        <v>40.769238196631463</v>
      </c>
      <c r="AB223" s="276"/>
      <c r="AC223" s="276"/>
      <c r="AD223" s="276"/>
      <c r="AE223" s="276"/>
      <c r="AF223" s="276"/>
      <c r="AG223" s="276"/>
      <c r="AH223" s="276"/>
      <c r="AI223" s="276"/>
      <c r="AJ223" s="276"/>
      <c r="AK223" s="276"/>
      <c r="AL223" s="276"/>
      <c r="AM223" s="276"/>
      <c r="AN223" s="276"/>
      <c r="AO223" s="276"/>
      <c r="AP223" s="276"/>
      <c r="AQ223" s="276"/>
      <c r="AR223" s="276"/>
      <c r="AS223" s="276"/>
      <c r="AT223" s="276"/>
      <c r="AU223" s="276"/>
      <c r="AV223" s="276"/>
      <c r="AW223" s="276"/>
      <c r="AX223" s="276"/>
      <c r="AY223" s="276"/>
      <c r="AZ223" s="3"/>
      <c r="BA223" s="1165"/>
      <c r="BB223" s="262" t="s">
        <v>16</v>
      </c>
      <c r="BC223" s="326">
        <v>8631.7096579999888</v>
      </c>
      <c r="BD223" s="322">
        <v>8530.6447939999907</v>
      </c>
      <c r="BE223" s="322">
        <v>8436.5059700000056</v>
      </c>
      <c r="BF223" s="322">
        <v>7589.1706810000096</v>
      </c>
      <c r="BG223" s="335">
        <v>5167.3473749999985</v>
      </c>
      <c r="BH223" s="326">
        <v>2446.1167810000011</v>
      </c>
      <c r="BI223" s="322">
        <v>1899.6366329999992</v>
      </c>
      <c r="BJ223" s="322">
        <v>1760.4728500000001</v>
      </c>
      <c r="BK223" s="322">
        <v>1526.3691139999987</v>
      </c>
      <c r="BL223" s="335">
        <v>1358.1757099999995</v>
      </c>
      <c r="BM223" s="326">
        <v>6033.8741330000021</v>
      </c>
      <c r="BN223" s="322">
        <v>5913.2214960000056</v>
      </c>
      <c r="BO223" s="322">
        <v>5953.5811339999964</v>
      </c>
      <c r="BP223" s="322">
        <v>5945.3094400000055</v>
      </c>
      <c r="BQ223" s="335">
        <v>5518.6211869999988</v>
      </c>
      <c r="BR223" s="326">
        <v>1158.5049090000016</v>
      </c>
      <c r="BS223" s="322">
        <v>4270.8881590000055</v>
      </c>
      <c r="BT223" s="322">
        <v>5948.4347550000048</v>
      </c>
      <c r="BU223" s="322">
        <v>4102.5501270000041</v>
      </c>
      <c r="BV223" s="322">
        <v>4265.3820900000128</v>
      </c>
      <c r="BW223" s="322">
        <v>4672.9014960000022</v>
      </c>
      <c r="BX223" s="322">
        <v>4859.1166249999951</v>
      </c>
      <c r="BY223" s="330">
        <v>2226.1409019999992</v>
      </c>
      <c r="BZ223" s="330">
        <v>1880.4161489999969</v>
      </c>
      <c r="CA223" s="330">
        <v>4971.043266000007</v>
      </c>
      <c r="CB223" s="970"/>
      <c r="CC223" s="970"/>
      <c r="CD223" s="970"/>
      <c r="CE223" s="970"/>
      <c r="CF223" s="970"/>
      <c r="CG223" s="970"/>
      <c r="CH223" s="970"/>
      <c r="CI223" s="970"/>
      <c r="CJ223" s="970"/>
      <c r="CK223" s="970"/>
      <c r="CL223" s="970"/>
      <c r="CM223" s="970"/>
      <c r="CN223" s="970"/>
      <c r="CO223" s="970"/>
      <c r="CP223" s="970"/>
      <c r="CQ223" s="970"/>
      <c r="CR223" s="970"/>
      <c r="CS223" s="970"/>
      <c r="CT223" s="970"/>
      <c r="CU223" s="970"/>
      <c r="CV223" s="970"/>
      <c r="CW223" s="970"/>
      <c r="CX223" s="970"/>
      <c r="CY223" s="970"/>
      <c r="CZ223" s="968"/>
    </row>
    <row r="224" s="138" customFormat="true" ht="15" customHeight="true" x14ac:dyDescent="0.2">
      <c r="A224" s="1148"/>
      <c r="B224" s="210" t="s">
        <v>20</v>
      </c>
      <c r="C224" s="841">
        <v>1.5805908438116061</v>
      </c>
      <c r="D224" s="842">
        <v>2.1112193695222814</v>
      </c>
      <c r="E224" s="842">
        <v>1.7725204418377771</v>
      </c>
      <c r="F224" s="842">
        <v>2.5257037366550832</v>
      </c>
      <c r="G224" s="843">
        <v>1.6885319874306783</v>
      </c>
      <c r="H224" s="844">
        <v>2.7785169895508171</v>
      </c>
      <c r="I224" s="842">
        <v>5.5533681758579529</v>
      </c>
      <c r="J224" s="842">
        <v>0.746353143642565</v>
      </c>
      <c r="K224" s="842">
        <v>2.3216604196491923</v>
      </c>
      <c r="L224" s="845">
        <v>0.92353119576201048</v>
      </c>
      <c r="M224" s="841">
        <v>1.4402478868383719</v>
      </c>
      <c r="N224" s="842">
        <v>2.4600673192188318</v>
      </c>
      <c r="O224" s="842">
        <v>1.6430612470838779</v>
      </c>
      <c r="P224" s="842">
        <v>1.4141520011093358</v>
      </c>
      <c r="Q224" s="843">
        <v>1.581756840080258</v>
      </c>
      <c r="R224" s="844">
        <v>0.36575365441970503</v>
      </c>
      <c r="S224" s="842">
        <v>5.1525305716164826</v>
      </c>
      <c r="T224" s="842">
        <v>0.22063991406116321</v>
      </c>
      <c r="U224" s="842">
        <v>1.0822116190982798</v>
      </c>
      <c r="V224" s="842">
        <v>1.8720285846047655</v>
      </c>
      <c r="W224" s="842">
        <v>1.2412060276557466</v>
      </c>
      <c r="X224" s="842">
        <v>2.3848762451231993</v>
      </c>
      <c r="Y224" s="842">
        <v>0.38025808857099297</v>
      </c>
      <c r="Z224" s="842">
        <v>5.5938877971249861</v>
      </c>
      <c r="AA224" s="845">
        <v>1.0683952486180359</v>
      </c>
      <c r="AB224" s="276"/>
      <c r="AC224" s="276"/>
      <c r="AD224" s="276"/>
      <c r="AE224" s="276"/>
      <c r="AF224" s="276"/>
      <c r="AG224" s="276"/>
      <c r="AH224" s="276"/>
      <c r="AI224" s="276"/>
      <c r="AJ224" s="276"/>
      <c r="AK224" s="276"/>
      <c r="AL224" s="276"/>
      <c r="AM224" s="276"/>
      <c r="AN224" s="276"/>
      <c r="AO224" s="276"/>
      <c r="AP224" s="276"/>
      <c r="AQ224" s="276"/>
      <c r="AR224" s="276"/>
      <c r="AS224" s="276"/>
      <c r="AT224" s="276"/>
      <c r="AU224" s="276"/>
      <c r="AV224" s="276"/>
      <c r="AW224" s="276"/>
      <c r="AX224" s="276"/>
      <c r="AY224" s="276"/>
      <c r="AZ224" s="3"/>
      <c r="BA224" s="1165"/>
      <c r="BB224" s="262" t="s">
        <v>20</v>
      </c>
      <c r="BC224" s="326">
        <v>140.65317900000005</v>
      </c>
      <c r="BD224" s="322">
        <v>187.79731599999997</v>
      </c>
      <c r="BE224" s="322">
        <v>157.68607499999999</v>
      </c>
      <c r="BF224" s="322">
        <v>224.00163999999992</v>
      </c>
      <c r="BG224" s="335">
        <v>149.16223199999999</v>
      </c>
      <c r="BH224" s="326">
        <v>75.280791000000008</v>
      </c>
      <c r="BI224" s="322">
        <v>148.784291</v>
      </c>
      <c r="BJ224" s="322">
        <v>20.205810999999997</v>
      </c>
      <c r="BK224" s="322">
        <v>61.826779999999992</v>
      </c>
      <c r="BL224" s="335">
        <v>24.914337999999994</v>
      </c>
      <c r="BM224" s="326">
        <v>89.144417999999988</v>
      </c>
      <c r="BN224" s="322">
        <v>152.03772500000002</v>
      </c>
      <c r="BO224" s="322">
        <v>101.77687100000001</v>
      </c>
      <c r="BP224" s="322">
        <v>87.479882999999987</v>
      </c>
      <c r="BQ224" s="335">
        <v>97.849534000000006</v>
      </c>
      <c r="BR224" s="326">
        <v>7.4668299999999999</v>
      </c>
      <c r="BS224" s="322">
        <v>321.5997769999999</v>
      </c>
      <c r="BT224" s="322">
        <v>14.191090000000001</v>
      </c>
      <c r="BU224" s="322">
        <v>46.813904000000001</v>
      </c>
      <c r="BV224" s="322">
        <v>84.905383</v>
      </c>
      <c r="BW224" s="322">
        <v>65.646931999999993</v>
      </c>
      <c r="BX224" s="322">
        <v>129.63364199999995</v>
      </c>
      <c r="BY224" s="330">
        <v>8.8984889999999996</v>
      </c>
      <c r="BZ224" s="330">
        <v>120.29852400000001</v>
      </c>
      <c r="CA224" s="330">
        <v>59.845870999999995</v>
      </c>
      <c r="CB224" s="970"/>
      <c r="CC224" s="970"/>
      <c r="CD224" s="970"/>
      <c r="CE224" s="970"/>
      <c r="CF224" s="970"/>
      <c r="CG224" s="970"/>
      <c r="CH224" s="970"/>
      <c r="CI224" s="970"/>
      <c r="CJ224" s="970"/>
      <c r="CK224" s="970"/>
      <c r="CL224" s="970"/>
      <c r="CM224" s="970"/>
      <c r="CN224" s="970"/>
      <c r="CO224" s="970"/>
      <c r="CP224" s="970"/>
      <c r="CQ224" s="970"/>
      <c r="CR224" s="970"/>
      <c r="CS224" s="970"/>
      <c r="CT224" s="970"/>
      <c r="CU224" s="970"/>
      <c r="CV224" s="970"/>
      <c r="CW224" s="970"/>
      <c r="CX224" s="970"/>
      <c r="CY224" s="970"/>
      <c r="CZ224" s="968"/>
    </row>
    <row r="225" s="138" customFormat="true" ht="15" customHeight="true" x14ac:dyDescent="0.2">
      <c r="A225" s="1146" t="s">
        <v>490</v>
      </c>
      <c r="B225" s="208" t="s">
        <v>640</v>
      </c>
      <c r="C225" s="841">
        <v>4.2972242246040908</v>
      </c>
      <c r="D225" s="842">
        <v>5.9330506662337728</v>
      </c>
      <c r="E225" s="842">
        <v>8.6741237376961564</v>
      </c>
      <c r="F225" s="842">
        <v>23.754516498889441</v>
      </c>
      <c r="G225" s="843">
        <v>57.527750205477581</v>
      </c>
      <c r="H225" s="844">
        <v>21.318170577258563</v>
      </c>
      <c r="I225" s="842">
        <v>42.745024527167949</v>
      </c>
      <c r="J225" s="842">
        <v>53.189287577320457</v>
      </c>
      <c r="K225" s="842">
        <v>55.805518648577625</v>
      </c>
      <c r="L225" s="845">
        <v>66.983491755327123</v>
      </c>
      <c r="M225" s="841">
        <v>3.8421315666517408</v>
      </c>
      <c r="N225" s="842">
        <v>5.7321576352658354</v>
      </c>
      <c r="O225" s="842">
        <v>6.092238203539921</v>
      </c>
      <c r="P225" s="842">
        <v>7.6964880598279217</v>
      </c>
      <c r="Q225" s="843">
        <v>15.59767403725894</v>
      </c>
      <c r="R225" s="844">
        <v>53.980364090469536</v>
      </c>
      <c r="S225" s="842">
        <v>49.505241942216983</v>
      </c>
      <c r="T225" s="842">
        <v>12.432667215002771</v>
      </c>
      <c r="U225" s="842">
        <v>6.3914666443413939</v>
      </c>
      <c r="V225" s="842">
        <v>8.4566754443343779</v>
      </c>
      <c r="W225" s="842">
        <v>13.981877429372755</v>
      </c>
      <c r="X225" s="842">
        <v>15.972737424389555</v>
      </c>
      <c r="Y225" s="842">
        <v>8.7740357707536045</v>
      </c>
      <c r="Z225" s="842">
        <v>20.319360898695997</v>
      </c>
      <c r="AA225" s="845">
        <v>17.315137181761212</v>
      </c>
      <c r="AB225" s="276"/>
      <c r="AC225" s="276"/>
      <c r="AD225" s="276"/>
      <c r="AE225" s="276"/>
      <c r="AF225" s="276"/>
      <c r="AG225" s="276"/>
      <c r="AH225" s="276"/>
      <c r="AI225" s="276"/>
      <c r="AJ225" s="276"/>
      <c r="AK225" s="276"/>
      <c r="AL225" s="276"/>
      <c r="AM225" s="276"/>
      <c r="AN225" s="276"/>
      <c r="AO225" s="276"/>
      <c r="AP225" s="276"/>
      <c r="AQ225" s="276"/>
      <c r="AR225" s="276"/>
      <c r="AS225" s="276"/>
      <c r="AT225" s="276"/>
      <c r="AU225" s="276"/>
      <c r="AV225" s="276"/>
      <c r="AW225" s="276"/>
      <c r="AX225" s="276"/>
      <c r="AY225" s="276"/>
      <c r="AZ225" s="3"/>
      <c r="BA225" s="1165" t="s">
        <v>70</v>
      </c>
      <c r="BB225" s="262" t="s">
        <v>71</v>
      </c>
      <c r="BC225" s="908" t="s">
        <v>35</v>
      </c>
      <c r="BD225" s="912" t="s">
        <v>35</v>
      </c>
      <c r="BE225" s="912" t="s">
        <v>35</v>
      </c>
      <c r="BF225" s="912" t="s">
        <v>35</v>
      </c>
      <c r="BG225" s="917" t="s">
        <v>35</v>
      </c>
      <c r="BH225" s="908" t="s">
        <v>35</v>
      </c>
      <c r="BI225" s="912" t="s">
        <v>35</v>
      </c>
      <c r="BJ225" s="912" t="s">
        <v>35</v>
      </c>
      <c r="BK225" s="912" t="s">
        <v>35</v>
      </c>
      <c r="BL225" s="917" t="s">
        <v>35</v>
      </c>
      <c r="BM225" s="908" t="s">
        <v>35</v>
      </c>
      <c r="BN225" s="912" t="s">
        <v>35</v>
      </c>
      <c r="BO225" s="912" t="s">
        <v>35</v>
      </c>
      <c r="BP225" s="912" t="s">
        <v>35</v>
      </c>
      <c r="BQ225" s="917" t="s">
        <v>35</v>
      </c>
      <c r="BR225" s="908" t="s">
        <v>35</v>
      </c>
      <c r="BS225" s="912" t="s">
        <v>35</v>
      </c>
      <c r="BT225" s="912" t="s">
        <v>35</v>
      </c>
      <c r="BU225" s="912" t="s">
        <v>35</v>
      </c>
      <c r="BV225" s="912" t="s">
        <v>35</v>
      </c>
      <c r="BW225" s="912" t="s">
        <v>35</v>
      </c>
      <c r="BX225" s="912" t="s">
        <v>35</v>
      </c>
      <c r="BY225" s="923" t="s">
        <v>35</v>
      </c>
      <c r="BZ225" s="923" t="s">
        <v>35</v>
      </c>
      <c r="CA225" s="923" t="s">
        <v>35</v>
      </c>
      <c r="CB225" s="968"/>
      <c r="CC225" s="968"/>
      <c r="CD225" s="968"/>
      <c r="CE225" s="968"/>
      <c r="CF225" s="968"/>
      <c r="CG225" s="968"/>
      <c r="CH225" s="968"/>
      <c r="CI225" s="968"/>
      <c r="CJ225" s="968"/>
      <c r="CK225" s="968"/>
      <c r="CL225" s="968"/>
      <c r="CM225" s="968"/>
      <c r="CN225" s="968"/>
      <c r="CO225" s="968"/>
      <c r="CP225" s="968"/>
      <c r="CQ225" s="968"/>
      <c r="CR225" s="968"/>
      <c r="CS225" s="968"/>
      <c r="CT225" s="968"/>
      <c r="CU225" s="968"/>
      <c r="CV225" s="968"/>
      <c r="CW225" s="968"/>
      <c r="CX225" s="968"/>
      <c r="CY225" s="968"/>
      <c r="CZ225" s="968"/>
    </row>
    <row r="226" s="138" customFormat="true" ht="15" customHeight="true" x14ac:dyDescent="0.2">
      <c r="A226" s="1147"/>
      <c r="B226" s="209" t="s">
        <v>641</v>
      </c>
      <c r="C226" s="841">
        <v>94.115625385250226</v>
      </c>
      <c r="D226" s="842">
        <v>91.955729964244213</v>
      </c>
      <c r="E226" s="842">
        <v>89.507313519383757</v>
      </c>
      <c r="F226" s="842">
        <v>73.430092137957303</v>
      </c>
      <c r="G226" s="843">
        <v>40.070387714472005</v>
      </c>
      <c r="H226" s="844">
        <v>75.824929520989741</v>
      </c>
      <c r="I226" s="842">
        <v>50.713319183899394</v>
      </c>
      <c r="J226" s="842">
        <v>45.958964698738917</v>
      </c>
      <c r="K226" s="842">
        <v>40.208736542618603</v>
      </c>
      <c r="L226" s="845">
        <v>31.674190780487947</v>
      </c>
      <c r="M226" s="841">
        <v>94.708176607647744</v>
      </c>
      <c r="N226" s="842">
        <v>91.807775045515328</v>
      </c>
      <c r="O226" s="842">
        <v>92.264700549376286</v>
      </c>
      <c r="P226" s="842">
        <v>90.830945124058331</v>
      </c>
      <c r="Q226" s="843">
        <v>82.812546710576058</v>
      </c>
      <c r="R226" s="844">
        <v>45.375027821613763</v>
      </c>
      <c r="S226" s="842">
        <v>44.214164465994784</v>
      </c>
      <c r="T226" s="842">
        <v>87.321853825226299</v>
      </c>
      <c r="U226" s="842">
        <v>92.526321736560519</v>
      </c>
      <c r="V226" s="842">
        <v>89.6712959710609</v>
      </c>
      <c r="W226" s="842">
        <v>84.776916542971165</v>
      </c>
      <c r="X226" s="842">
        <v>81.523246422314045</v>
      </c>
      <c r="Y226" s="842">
        <v>90.845706140675404</v>
      </c>
      <c r="Z226" s="842">
        <v>73.955331944671272</v>
      </c>
      <c r="AA226" s="845">
        <v>81.551734457583635</v>
      </c>
      <c r="AB226" s="276"/>
      <c r="AC226" s="276"/>
      <c r="AD226" s="276"/>
      <c r="AE226" s="276"/>
      <c r="AF226" s="276"/>
      <c r="AG226" s="276"/>
      <c r="AH226" s="276"/>
      <c r="AI226" s="276"/>
      <c r="AJ226" s="276"/>
      <c r="AK226" s="276"/>
      <c r="AL226" s="276"/>
      <c r="AM226" s="276"/>
      <c r="AN226" s="276"/>
      <c r="AO226" s="276"/>
      <c r="AP226" s="276"/>
      <c r="AQ226" s="276"/>
      <c r="AR226" s="276"/>
      <c r="AS226" s="276"/>
      <c r="AT226" s="276"/>
      <c r="AU226" s="276"/>
      <c r="AV226" s="276"/>
      <c r="AW226" s="276"/>
      <c r="AX226" s="276"/>
      <c r="AY226" s="276"/>
      <c r="AZ226" s="3"/>
      <c r="BA226" s="1165"/>
      <c r="BB226" s="262" t="s">
        <v>72</v>
      </c>
      <c r="BC226" s="908" t="s">
        <v>35</v>
      </c>
      <c r="BD226" s="912" t="s">
        <v>35</v>
      </c>
      <c r="BE226" s="912" t="s">
        <v>35</v>
      </c>
      <c r="BF226" s="912" t="s">
        <v>35</v>
      </c>
      <c r="BG226" s="917" t="s">
        <v>35</v>
      </c>
      <c r="BH226" s="908" t="s">
        <v>35</v>
      </c>
      <c r="BI226" s="912" t="s">
        <v>35</v>
      </c>
      <c r="BJ226" s="912" t="s">
        <v>35</v>
      </c>
      <c r="BK226" s="912" t="s">
        <v>35</v>
      </c>
      <c r="BL226" s="917" t="s">
        <v>35</v>
      </c>
      <c r="BM226" s="908" t="s">
        <v>35</v>
      </c>
      <c r="BN226" s="912" t="s">
        <v>35</v>
      </c>
      <c r="BO226" s="912" t="s">
        <v>35</v>
      </c>
      <c r="BP226" s="912" t="s">
        <v>35</v>
      </c>
      <c r="BQ226" s="917" t="s">
        <v>35</v>
      </c>
      <c r="BR226" s="908" t="s">
        <v>35</v>
      </c>
      <c r="BS226" s="912" t="s">
        <v>35</v>
      </c>
      <c r="BT226" s="912" t="s">
        <v>35</v>
      </c>
      <c r="BU226" s="912" t="s">
        <v>35</v>
      </c>
      <c r="BV226" s="912" t="s">
        <v>35</v>
      </c>
      <c r="BW226" s="912" t="s">
        <v>35</v>
      </c>
      <c r="BX226" s="912" t="s">
        <v>35</v>
      </c>
      <c r="BY226" s="923" t="s">
        <v>35</v>
      </c>
      <c r="BZ226" s="923" t="s">
        <v>35</v>
      </c>
      <c r="CA226" s="923" t="s">
        <v>35</v>
      </c>
      <c r="CB226" s="968"/>
      <c r="CC226" s="968"/>
      <c r="CD226" s="968"/>
      <c r="CE226" s="968"/>
      <c r="CF226" s="968"/>
      <c r="CG226" s="968"/>
      <c r="CH226" s="968"/>
      <c r="CI226" s="968"/>
      <c r="CJ226" s="968"/>
      <c r="CK226" s="968"/>
      <c r="CL226" s="968"/>
      <c r="CM226" s="968"/>
      <c r="CN226" s="968"/>
      <c r="CO226" s="968"/>
      <c r="CP226" s="968"/>
      <c r="CQ226" s="968"/>
      <c r="CR226" s="968"/>
      <c r="CS226" s="968"/>
      <c r="CT226" s="968"/>
      <c r="CU226" s="968"/>
      <c r="CV226" s="968"/>
      <c r="CW226" s="968"/>
      <c r="CX226" s="968"/>
      <c r="CY226" s="968"/>
      <c r="CZ226" s="968"/>
    </row>
    <row r="227" s="138" customFormat="true" ht="15" customHeight="true" x14ac:dyDescent="0.2">
      <c r="A227" s="1147"/>
      <c r="B227" s="209" t="s">
        <v>492</v>
      </c>
      <c r="C227" s="841">
        <v>1.0607619892258862</v>
      </c>
      <c r="D227" s="842">
        <v>1.6265716043231138</v>
      </c>
      <c r="E227" s="842">
        <v>1.3138012370128334</v>
      </c>
      <c r="F227" s="842">
        <v>1.6138358713548602</v>
      </c>
      <c r="G227" s="843">
        <v>0.85950458602981805</v>
      </c>
      <c r="H227" s="844">
        <v>1.8229417667327896</v>
      </c>
      <c r="I227" s="842">
        <v>3.738288706208956</v>
      </c>
      <c r="J227" s="842">
        <v>8.3178052660462964E-2</v>
      </c>
      <c r="K227" s="842">
        <v>0.65398327368854337</v>
      </c>
      <c r="L227" s="845">
        <v>0.57383296017069507</v>
      </c>
      <c r="M227" s="841">
        <v>0.85300306421100203</v>
      </c>
      <c r="N227" s="842">
        <v>2.0631006839199486</v>
      </c>
      <c r="O227" s="842">
        <v>1.0769063935654486</v>
      </c>
      <c r="P227" s="842">
        <v>1.068067708261847</v>
      </c>
      <c r="Q227" s="843">
        <v>1.2409356149772657</v>
      </c>
      <c r="R227" s="844">
        <v>0</v>
      </c>
      <c r="S227" s="842">
        <v>3.5618288025332783</v>
      </c>
      <c r="T227" s="842">
        <v>0.17070054795113246</v>
      </c>
      <c r="U227" s="842">
        <v>0.92827991213527794</v>
      </c>
      <c r="V227" s="842">
        <v>1.677654377589427</v>
      </c>
      <c r="W227" s="842">
        <v>0.10384114292818256</v>
      </c>
      <c r="X227" s="842">
        <v>1.760473211492579</v>
      </c>
      <c r="Y227" s="842">
        <v>0.10065132310626827</v>
      </c>
      <c r="Z227" s="842">
        <v>4.2437791868580517</v>
      </c>
      <c r="AA227" s="845">
        <v>0.51367953837903035</v>
      </c>
      <c r="AB227" s="276"/>
      <c r="AC227" s="276"/>
      <c r="AD227" s="276"/>
      <c r="AE227" s="276"/>
      <c r="AF227" s="276"/>
      <c r="AG227" s="276"/>
      <c r="AH227" s="276"/>
      <c r="AI227" s="276"/>
      <c r="AJ227" s="276"/>
      <c r="AK227" s="276"/>
      <c r="AL227" s="276"/>
      <c r="AM227" s="276"/>
      <c r="AN227" s="276"/>
      <c r="AO227" s="276"/>
      <c r="AP227" s="276"/>
      <c r="AQ227" s="276"/>
      <c r="AR227" s="276"/>
      <c r="AS227" s="276"/>
      <c r="AT227" s="276"/>
      <c r="AU227" s="276"/>
      <c r="AV227" s="276"/>
      <c r="AW227" s="276"/>
      <c r="AX227" s="276"/>
      <c r="AY227" s="276"/>
      <c r="AZ227" s="3"/>
      <c r="BA227" s="1165" t="s">
        <v>95</v>
      </c>
      <c r="BB227" s="262" t="s">
        <v>61</v>
      </c>
      <c r="BC227" s="908" t="s">
        <v>35</v>
      </c>
      <c r="BD227" s="912" t="s">
        <v>35</v>
      </c>
      <c r="BE227" s="912" t="s">
        <v>35</v>
      </c>
      <c r="BF227" s="912" t="s">
        <v>35</v>
      </c>
      <c r="BG227" s="917" t="s">
        <v>35</v>
      </c>
      <c r="BH227" s="908" t="s">
        <v>35</v>
      </c>
      <c r="BI227" s="912" t="s">
        <v>35</v>
      </c>
      <c r="BJ227" s="912" t="s">
        <v>35</v>
      </c>
      <c r="BK227" s="912" t="s">
        <v>35</v>
      </c>
      <c r="BL227" s="917" t="s">
        <v>35</v>
      </c>
      <c r="BM227" s="908" t="s">
        <v>35</v>
      </c>
      <c r="BN227" s="912" t="s">
        <v>35</v>
      </c>
      <c r="BO227" s="912" t="s">
        <v>35</v>
      </c>
      <c r="BP227" s="912" t="s">
        <v>35</v>
      </c>
      <c r="BQ227" s="917" t="s">
        <v>35</v>
      </c>
      <c r="BR227" s="908" t="s">
        <v>35</v>
      </c>
      <c r="BS227" s="912" t="s">
        <v>35</v>
      </c>
      <c r="BT227" s="912" t="s">
        <v>35</v>
      </c>
      <c r="BU227" s="912" t="s">
        <v>35</v>
      </c>
      <c r="BV227" s="912" t="s">
        <v>35</v>
      </c>
      <c r="BW227" s="912" t="s">
        <v>35</v>
      </c>
      <c r="BX227" s="912" t="s">
        <v>35</v>
      </c>
      <c r="BY227" s="923" t="s">
        <v>35</v>
      </c>
      <c r="BZ227" s="923" t="s">
        <v>35</v>
      </c>
      <c r="CA227" s="923" t="s">
        <v>35</v>
      </c>
      <c r="CB227" s="968"/>
      <c r="CC227" s="968"/>
      <c r="CD227" s="968"/>
      <c r="CE227" s="968"/>
      <c r="CF227" s="968"/>
      <c r="CG227" s="968"/>
      <c r="CH227" s="968"/>
      <c r="CI227" s="968"/>
      <c r="CJ227" s="968"/>
      <c r="CK227" s="968"/>
      <c r="CL227" s="968"/>
      <c r="CM227" s="968"/>
      <c r="CN227" s="968"/>
      <c r="CO227" s="968"/>
      <c r="CP227" s="968"/>
      <c r="CQ227" s="968"/>
      <c r="CR227" s="968"/>
      <c r="CS227" s="968"/>
      <c r="CT227" s="968"/>
      <c r="CU227" s="968"/>
      <c r="CV227" s="968"/>
      <c r="CW227" s="968"/>
      <c r="CX227" s="968"/>
      <c r="CY227" s="968"/>
      <c r="CZ227" s="968"/>
    </row>
    <row r="228" s="138" customFormat="true" ht="15" customHeight="true" x14ac:dyDescent="0.2">
      <c r="A228" s="1147"/>
      <c r="B228" s="209" t="s">
        <v>493</v>
      </c>
      <c r="C228" s="841">
        <v>6.6648909909829681E-3</v>
      </c>
      <c r="D228" s="842">
        <v>0</v>
      </c>
      <c r="E228" s="842">
        <v>4.6873137017837546E-2</v>
      </c>
      <c r="F228" s="842">
        <v>0.29719386300111428</v>
      </c>
      <c r="G228" s="843">
        <v>0.72558177295081572</v>
      </c>
      <c r="H228" s="844">
        <v>8.0623036980964999E-2</v>
      </c>
      <c r="I228" s="842">
        <v>1.0463984728590798</v>
      </c>
      <c r="J228" s="842">
        <v>0.10618711114022852</v>
      </c>
      <c r="K228" s="842">
        <v>1.7036370563872545</v>
      </c>
      <c r="L228" s="845">
        <v>0.42268994189783315</v>
      </c>
      <c r="M228" s="841">
        <v>9.5819425878163767E-3</v>
      </c>
      <c r="N228" s="842">
        <v>0</v>
      </c>
      <c r="O228" s="842">
        <v>0</v>
      </c>
      <c r="P228" s="842">
        <v>5.9252738795874414E-2</v>
      </c>
      <c r="Q228" s="843">
        <v>8.1513465667177269E-3</v>
      </c>
      <c r="R228" s="844">
        <v>0.27987809786784479</v>
      </c>
      <c r="S228" s="842">
        <v>1.1893443514840092</v>
      </c>
      <c r="T228" s="842">
        <v>2.4893971747694633E-2</v>
      </c>
      <c r="U228" s="842">
        <v>0</v>
      </c>
      <c r="V228" s="842">
        <v>0</v>
      </c>
      <c r="W228" s="842">
        <v>0</v>
      </c>
      <c r="X228" s="842">
        <v>0.12205066550168803</v>
      </c>
      <c r="Y228" s="842">
        <v>0</v>
      </c>
      <c r="Z228" s="842">
        <v>0.13920640988286911</v>
      </c>
      <c r="AA228" s="845">
        <v>6.5432186407643769E-2</v>
      </c>
      <c r="AB228" s="276"/>
      <c r="AC228" s="276"/>
      <c r="AD228" s="276"/>
      <c r="AE228" s="276"/>
      <c r="AF228" s="276"/>
      <c r="AG228" s="276"/>
      <c r="AH228" s="276"/>
      <c r="AI228" s="276"/>
      <c r="AJ228" s="276"/>
      <c r="AK228" s="276"/>
      <c r="AL228" s="276"/>
      <c r="AM228" s="276"/>
      <c r="AN228" s="276"/>
      <c r="AO228" s="276"/>
      <c r="AP228" s="276"/>
      <c r="AQ228" s="276"/>
      <c r="AR228" s="276"/>
      <c r="AS228" s="276"/>
      <c r="AT228" s="276"/>
      <c r="AU228" s="276"/>
      <c r="AV228" s="276"/>
      <c r="AW228" s="276"/>
      <c r="AX228" s="276"/>
      <c r="AY228" s="276"/>
      <c r="AZ228" s="3"/>
      <c r="BA228" s="1165"/>
      <c r="BB228" s="262" t="s">
        <v>92</v>
      </c>
      <c r="BC228" s="908" t="s">
        <v>35</v>
      </c>
      <c r="BD228" s="912" t="s">
        <v>35</v>
      </c>
      <c r="BE228" s="912" t="s">
        <v>35</v>
      </c>
      <c r="BF228" s="912" t="s">
        <v>35</v>
      </c>
      <c r="BG228" s="917" t="s">
        <v>35</v>
      </c>
      <c r="BH228" s="908" t="s">
        <v>35</v>
      </c>
      <c r="BI228" s="912" t="s">
        <v>35</v>
      </c>
      <c r="BJ228" s="912" t="s">
        <v>35</v>
      </c>
      <c r="BK228" s="912" t="s">
        <v>35</v>
      </c>
      <c r="BL228" s="917" t="s">
        <v>35</v>
      </c>
      <c r="BM228" s="908" t="s">
        <v>35</v>
      </c>
      <c r="BN228" s="912" t="s">
        <v>35</v>
      </c>
      <c r="BO228" s="912" t="s">
        <v>35</v>
      </c>
      <c r="BP228" s="912" t="s">
        <v>35</v>
      </c>
      <c r="BQ228" s="917" t="s">
        <v>35</v>
      </c>
      <c r="BR228" s="908" t="s">
        <v>35</v>
      </c>
      <c r="BS228" s="912" t="s">
        <v>35</v>
      </c>
      <c r="BT228" s="912" t="s">
        <v>35</v>
      </c>
      <c r="BU228" s="912" t="s">
        <v>35</v>
      </c>
      <c r="BV228" s="912" t="s">
        <v>35</v>
      </c>
      <c r="BW228" s="912" t="s">
        <v>35</v>
      </c>
      <c r="BX228" s="912" t="s">
        <v>35</v>
      </c>
      <c r="BY228" s="923" t="s">
        <v>35</v>
      </c>
      <c r="BZ228" s="923" t="s">
        <v>35</v>
      </c>
      <c r="CA228" s="923" t="s">
        <v>35</v>
      </c>
      <c r="CB228" s="968"/>
      <c r="CC228" s="968"/>
      <c r="CD228" s="968"/>
      <c r="CE228" s="968"/>
      <c r="CF228" s="968"/>
      <c r="CG228" s="968"/>
      <c r="CH228" s="968"/>
      <c r="CI228" s="968"/>
      <c r="CJ228" s="968"/>
      <c r="CK228" s="968"/>
      <c r="CL228" s="968"/>
      <c r="CM228" s="968"/>
      <c r="CN228" s="968"/>
      <c r="CO228" s="968"/>
      <c r="CP228" s="968"/>
      <c r="CQ228" s="968"/>
      <c r="CR228" s="968"/>
      <c r="CS228" s="968"/>
      <c r="CT228" s="968"/>
      <c r="CU228" s="968"/>
      <c r="CV228" s="968"/>
      <c r="CW228" s="968"/>
      <c r="CX228" s="968"/>
      <c r="CY228" s="968"/>
      <c r="CZ228" s="968"/>
    </row>
    <row r="229" s="138" customFormat="true" ht="15" customHeight="true" x14ac:dyDescent="0.2">
      <c r="A229" s="1147"/>
      <c r="B229" s="209" t="s">
        <v>494</v>
      </c>
      <c r="C229" s="841">
        <v>0.51972350992896588</v>
      </c>
      <c r="D229" s="842">
        <v>0.48464776519916836</v>
      </c>
      <c r="E229" s="842">
        <v>0.45788836888957191</v>
      </c>
      <c r="F229" s="842">
        <v>0.90436162879729465</v>
      </c>
      <c r="G229" s="843">
        <v>0.8167757210696196</v>
      </c>
      <c r="H229" s="844">
        <v>0.95333509803801897</v>
      </c>
      <c r="I229" s="842">
        <v>1.7569691098645788</v>
      </c>
      <c r="J229" s="842">
        <v>0.66238256013996377</v>
      </c>
      <c r="K229" s="842">
        <v>1.62812447872803</v>
      </c>
      <c r="L229" s="845">
        <v>0.34579456211654075</v>
      </c>
      <c r="M229" s="841">
        <v>0.58710681890173089</v>
      </c>
      <c r="N229" s="842">
        <v>0.39696663529888232</v>
      </c>
      <c r="O229" s="842">
        <v>0.5661548535184292</v>
      </c>
      <c r="P229" s="842">
        <v>0.34524636905609474</v>
      </c>
      <c r="Q229" s="843">
        <v>0.34069229062111434</v>
      </c>
      <c r="R229" s="844">
        <v>0.364729990048833</v>
      </c>
      <c r="S229" s="842">
        <v>1.5294204377711984</v>
      </c>
      <c r="T229" s="842">
        <v>4.9884440072160231E-2</v>
      </c>
      <c r="U229" s="842">
        <v>0.15393170696300176</v>
      </c>
      <c r="V229" s="842">
        <v>0.19437420701533847</v>
      </c>
      <c r="W229" s="842">
        <v>1.1373648847275644</v>
      </c>
      <c r="X229" s="842">
        <v>0.6214922763020565</v>
      </c>
      <c r="Y229" s="842">
        <v>0.27960676546472474</v>
      </c>
      <c r="Z229" s="842">
        <v>1.3423215598916816</v>
      </c>
      <c r="AA229" s="845">
        <v>0.55401663586835947</v>
      </c>
      <c r="AB229" s="276"/>
      <c r="AC229" s="276"/>
      <c r="AD229" s="276"/>
      <c r="AE229" s="276"/>
      <c r="AF229" s="276"/>
      <c r="AG229" s="276"/>
      <c r="AH229" s="276"/>
      <c r="AI229" s="276"/>
      <c r="AJ229" s="276"/>
      <c r="AK229" s="276"/>
      <c r="AL229" s="276"/>
      <c r="AM229" s="276"/>
      <c r="AN229" s="276"/>
      <c r="AO229" s="276"/>
      <c r="AP229" s="276"/>
      <c r="AQ229" s="276"/>
      <c r="AR229" s="276"/>
      <c r="AS229" s="276"/>
      <c r="AT229" s="276"/>
      <c r="AU229" s="276"/>
      <c r="AV229" s="276"/>
      <c r="AW229" s="276"/>
      <c r="AX229" s="276"/>
      <c r="AY229" s="276"/>
      <c r="AZ229" s="3"/>
      <c r="BA229" s="1165"/>
      <c r="BB229" s="262" t="s">
        <v>93</v>
      </c>
      <c r="BC229" s="908" t="s">
        <v>35</v>
      </c>
      <c r="BD229" s="912" t="s">
        <v>35</v>
      </c>
      <c r="BE229" s="912" t="s">
        <v>35</v>
      </c>
      <c r="BF229" s="912" t="s">
        <v>35</v>
      </c>
      <c r="BG229" s="917" t="s">
        <v>35</v>
      </c>
      <c r="BH229" s="908" t="s">
        <v>35</v>
      </c>
      <c r="BI229" s="912" t="s">
        <v>35</v>
      </c>
      <c r="BJ229" s="912" t="s">
        <v>35</v>
      </c>
      <c r="BK229" s="912" t="s">
        <v>35</v>
      </c>
      <c r="BL229" s="917" t="s">
        <v>35</v>
      </c>
      <c r="BM229" s="908" t="s">
        <v>35</v>
      </c>
      <c r="BN229" s="912" t="s">
        <v>35</v>
      </c>
      <c r="BO229" s="912" t="s">
        <v>35</v>
      </c>
      <c r="BP229" s="912" t="s">
        <v>35</v>
      </c>
      <c r="BQ229" s="917" t="s">
        <v>35</v>
      </c>
      <c r="BR229" s="908" t="s">
        <v>35</v>
      </c>
      <c r="BS229" s="912" t="s">
        <v>35</v>
      </c>
      <c r="BT229" s="912" t="s">
        <v>35</v>
      </c>
      <c r="BU229" s="912" t="s">
        <v>35</v>
      </c>
      <c r="BV229" s="912" t="s">
        <v>35</v>
      </c>
      <c r="BW229" s="912" t="s">
        <v>35</v>
      </c>
      <c r="BX229" s="912" t="s">
        <v>35</v>
      </c>
      <c r="BY229" s="923" t="s">
        <v>35</v>
      </c>
      <c r="BZ229" s="923" t="s">
        <v>35</v>
      </c>
      <c r="CA229" s="923" t="s">
        <v>35</v>
      </c>
      <c r="CB229" s="968"/>
      <c r="CC229" s="968"/>
      <c r="CD229" s="968"/>
      <c r="CE229" s="968"/>
      <c r="CF229" s="968"/>
      <c r="CG229" s="968"/>
      <c r="CH229" s="968"/>
      <c r="CI229" s="968"/>
      <c r="CJ229" s="968"/>
      <c r="CK229" s="968"/>
      <c r="CL229" s="968"/>
      <c r="CM229" s="968"/>
      <c r="CN229" s="968"/>
      <c r="CO229" s="968"/>
      <c r="CP229" s="968"/>
      <c r="CQ229" s="968"/>
      <c r="CR229" s="968"/>
      <c r="CS229" s="968"/>
      <c r="CT229" s="968"/>
      <c r="CU229" s="968"/>
      <c r="CV229" s="968"/>
      <c r="CW229" s="968"/>
      <c r="CX229" s="968"/>
      <c r="CY229" s="968"/>
      <c r="CZ229" s="968"/>
    </row>
    <row r="230" s="138" customFormat="true" ht="15" customHeight="true" x14ac:dyDescent="0.2">
      <c r="A230" s="803"/>
      <c r="B230" s="830"/>
      <c r="C230" s="878"/>
      <c r="D230" s="809"/>
      <c r="E230" s="809"/>
      <c r="F230" s="809"/>
      <c r="G230" s="820"/>
      <c r="H230" s="846"/>
      <c r="I230" s="809"/>
      <c r="J230" s="809"/>
      <c r="K230" s="809"/>
      <c r="L230" s="814"/>
      <c r="M230" s="878"/>
      <c r="N230" s="809"/>
      <c r="O230" s="809"/>
      <c r="P230" s="809"/>
      <c r="Q230" s="820"/>
      <c r="R230" s="846"/>
      <c r="S230" s="809"/>
      <c r="T230" s="809"/>
      <c r="U230" s="809"/>
      <c r="V230" s="809"/>
      <c r="W230" s="809"/>
      <c r="X230" s="809"/>
      <c r="Y230" s="809"/>
      <c r="Z230" s="809"/>
      <c r="AA230" s="814"/>
      <c r="AB230" s="276"/>
      <c r="AC230" s="276"/>
      <c r="AD230" s="276"/>
      <c r="AE230" s="276"/>
      <c r="AF230" s="276"/>
      <c r="AG230" s="276"/>
      <c r="AH230" s="276"/>
      <c r="AI230" s="276"/>
      <c r="AJ230" s="276"/>
      <c r="AK230" s="276"/>
      <c r="AL230" s="276"/>
      <c r="AM230" s="276"/>
      <c r="AN230" s="276"/>
      <c r="AO230" s="276"/>
      <c r="AP230" s="276"/>
      <c r="AQ230" s="276"/>
      <c r="AR230" s="276"/>
      <c r="AS230" s="276"/>
      <c r="AT230" s="276"/>
      <c r="AU230" s="276"/>
      <c r="AV230" s="276"/>
      <c r="AW230" s="276"/>
      <c r="AX230" s="276"/>
      <c r="AY230" s="276"/>
      <c r="AZ230" s="3"/>
      <c r="BA230" s="1165"/>
      <c r="BB230" s="262" t="s">
        <v>94</v>
      </c>
      <c r="BC230" s="908" t="s">
        <v>35</v>
      </c>
      <c r="BD230" s="912" t="s">
        <v>35</v>
      </c>
      <c r="BE230" s="912" t="s">
        <v>35</v>
      </c>
      <c r="BF230" s="912" t="s">
        <v>35</v>
      </c>
      <c r="BG230" s="917" t="s">
        <v>35</v>
      </c>
      <c r="BH230" s="908" t="s">
        <v>35</v>
      </c>
      <c r="BI230" s="912" t="s">
        <v>35</v>
      </c>
      <c r="BJ230" s="912" t="s">
        <v>35</v>
      </c>
      <c r="BK230" s="912" t="s">
        <v>35</v>
      </c>
      <c r="BL230" s="917" t="s">
        <v>35</v>
      </c>
      <c r="BM230" s="908" t="s">
        <v>35</v>
      </c>
      <c r="BN230" s="912" t="s">
        <v>35</v>
      </c>
      <c r="BO230" s="912" t="s">
        <v>35</v>
      </c>
      <c r="BP230" s="912" t="s">
        <v>35</v>
      </c>
      <c r="BQ230" s="917" t="s">
        <v>35</v>
      </c>
      <c r="BR230" s="908" t="s">
        <v>35</v>
      </c>
      <c r="BS230" s="912" t="s">
        <v>35</v>
      </c>
      <c r="BT230" s="912" t="s">
        <v>35</v>
      </c>
      <c r="BU230" s="912" t="s">
        <v>35</v>
      </c>
      <c r="BV230" s="912" t="s">
        <v>35</v>
      </c>
      <c r="BW230" s="912" t="s">
        <v>35</v>
      </c>
      <c r="BX230" s="912" t="s">
        <v>35</v>
      </c>
      <c r="BY230" s="923" t="s">
        <v>35</v>
      </c>
      <c r="BZ230" s="923" t="s">
        <v>35</v>
      </c>
      <c r="CA230" s="923" t="s">
        <v>35</v>
      </c>
      <c r="CB230" s="968"/>
      <c r="CC230" s="968"/>
      <c r="CD230" s="968"/>
      <c r="CE230" s="968"/>
      <c r="CF230" s="968"/>
      <c r="CG230" s="968"/>
      <c r="CH230" s="968"/>
      <c r="CI230" s="968"/>
      <c r="CJ230" s="968"/>
      <c r="CK230" s="968"/>
      <c r="CL230" s="968"/>
      <c r="CM230" s="968"/>
      <c r="CN230" s="968"/>
      <c r="CO230" s="968"/>
      <c r="CP230" s="968"/>
      <c r="CQ230" s="968"/>
      <c r="CR230" s="968"/>
      <c r="CS230" s="968"/>
      <c r="CT230" s="968"/>
      <c r="CU230" s="968"/>
      <c r="CV230" s="968"/>
      <c r="CW230" s="968"/>
      <c r="CX230" s="968"/>
      <c r="CY230" s="968"/>
      <c r="CZ230" s="968"/>
    </row>
    <row r="231" s="138" customFormat="true" ht="15" customHeight="true" x14ac:dyDescent="0.2">
      <c r="A231" s="823"/>
      <c r="B231" s="829"/>
      <c r="C231" s="811"/>
      <c r="D231" s="812"/>
      <c r="E231" s="812"/>
      <c r="F231" s="812"/>
      <c r="G231" s="822"/>
      <c r="H231" s="819"/>
      <c r="I231" s="812"/>
      <c r="J231" s="812"/>
      <c r="K231" s="812"/>
      <c r="L231" s="816"/>
      <c r="M231" s="811"/>
      <c r="N231" s="812"/>
      <c r="O231" s="812"/>
      <c r="P231" s="812"/>
      <c r="Q231" s="822"/>
      <c r="R231" s="819"/>
      <c r="S231" s="812"/>
      <c r="T231" s="812"/>
      <c r="U231" s="812"/>
      <c r="V231" s="812"/>
      <c r="W231" s="812"/>
      <c r="X231" s="812"/>
      <c r="Y231" s="812"/>
      <c r="Z231" s="812"/>
      <c r="AA231" s="816"/>
      <c r="AB231" s="276"/>
      <c r="AC231" s="276"/>
      <c r="AD231" s="276"/>
      <c r="AE231" s="276"/>
      <c r="AF231" s="276"/>
      <c r="AG231" s="276"/>
      <c r="AH231" s="276"/>
      <c r="AI231" s="276"/>
      <c r="AJ231" s="276"/>
      <c r="AK231" s="276"/>
      <c r="AL231" s="276"/>
      <c r="AM231" s="276"/>
      <c r="AN231" s="276"/>
      <c r="AO231" s="276"/>
      <c r="AP231" s="276"/>
      <c r="AQ231" s="276"/>
      <c r="AR231" s="276"/>
      <c r="AS231" s="276"/>
      <c r="AT231" s="276"/>
      <c r="AU231" s="276"/>
      <c r="AV231" s="276"/>
      <c r="AW231" s="276"/>
      <c r="AX231" s="276"/>
      <c r="AY231" s="276"/>
      <c r="AZ231" s="3"/>
      <c r="BA231" s="1165" t="s">
        <v>490</v>
      </c>
      <c r="BB231" s="262" t="s">
        <v>640</v>
      </c>
      <c r="BC231" s="289">
        <v>382.42568399999988</v>
      </c>
      <c r="BD231" s="273">
        <v>527.75709000000006</v>
      </c>
      <c r="BE231" s="273">
        <v>772.02492000000029</v>
      </c>
      <c r="BF231" s="273">
        <v>2113.0394470000006</v>
      </c>
      <c r="BG231" s="293">
        <v>5119.0529329999863</v>
      </c>
      <c r="BH231" s="289">
        <v>578.0578889999997</v>
      </c>
      <c r="BI231" s="273">
        <v>1157.3229830000009</v>
      </c>
      <c r="BJ231" s="273">
        <v>1441.5094809999998</v>
      </c>
      <c r="BK231" s="273">
        <v>1511.8810759999981</v>
      </c>
      <c r="BL231" s="293">
        <v>1814.7014020000004</v>
      </c>
      <c r="BM231" s="289">
        <v>237.83225600000003</v>
      </c>
      <c r="BN231" s="273">
        <v>354.26030799999995</v>
      </c>
      <c r="BO231" s="273">
        <v>377.37421099999995</v>
      </c>
      <c r="BP231" s="273">
        <v>476.38942100000008</v>
      </c>
      <c r="BQ231" s="293">
        <v>964.97104700000011</v>
      </c>
      <c r="BR231" s="289">
        <v>1105.0975050000013</v>
      </c>
      <c r="BS231" s="273">
        <v>3127.105749000003</v>
      </c>
      <c r="BT231" s="273">
        <v>799.84182500000054</v>
      </c>
      <c r="BU231" s="273">
        <v>276.47966500000018</v>
      </c>
      <c r="BV231" s="273">
        <v>383.55037599999991</v>
      </c>
      <c r="BW231" s="273">
        <v>739.49637399999961</v>
      </c>
      <c r="BX231" s="273">
        <v>869.28384799999992</v>
      </c>
      <c r="BY231" s="274">
        <v>205.32281399999988</v>
      </c>
      <c r="BZ231" s="274">
        <v>437.58414599999969</v>
      </c>
      <c r="CA231" s="274">
        <v>970.53777199999956</v>
      </c>
      <c r="CB231" s="969"/>
      <c r="CC231" s="969"/>
      <c r="CD231" s="969"/>
      <c r="CE231" s="969"/>
      <c r="CF231" s="969"/>
      <c r="CG231" s="969"/>
      <c r="CH231" s="969"/>
      <c r="CI231" s="969"/>
      <c r="CJ231" s="969"/>
      <c r="CK231" s="969"/>
      <c r="CL231" s="969"/>
      <c r="CM231" s="969"/>
      <c r="CN231" s="969"/>
      <c r="CO231" s="969"/>
      <c r="CP231" s="969"/>
      <c r="CQ231" s="969"/>
      <c r="CR231" s="969"/>
      <c r="CS231" s="969"/>
      <c r="CT231" s="969"/>
      <c r="CU231" s="969"/>
      <c r="CV231" s="969"/>
      <c r="CW231" s="969"/>
      <c r="CX231" s="969"/>
      <c r="CY231" s="969"/>
      <c r="CZ231" s="969"/>
    </row>
    <row r="232" s="138" customFormat="true" ht="15" customHeight="true" x14ac:dyDescent="0.2">
      <c r="A232" s="823"/>
      <c r="B232" s="829"/>
      <c r="C232" s="811"/>
      <c r="D232" s="812"/>
      <c r="E232" s="812"/>
      <c r="F232" s="812"/>
      <c r="G232" s="822"/>
      <c r="H232" s="819"/>
      <c r="I232" s="812"/>
      <c r="J232" s="812"/>
      <c r="K232" s="812"/>
      <c r="L232" s="816"/>
      <c r="M232" s="811"/>
      <c r="N232" s="812"/>
      <c r="O232" s="812"/>
      <c r="P232" s="812"/>
      <c r="Q232" s="822"/>
      <c r="R232" s="819"/>
      <c r="S232" s="812"/>
      <c r="T232" s="812"/>
      <c r="U232" s="812"/>
      <c r="V232" s="812"/>
      <c r="W232" s="812"/>
      <c r="X232" s="812"/>
      <c r="Y232" s="812"/>
      <c r="Z232" s="812"/>
      <c r="AA232" s="816"/>
      <c r="AB232" s="276"/>
      <c r="AC232" s="276"/>
      <c r="AD232" s="276"/>
      <c r="AE232" s="276"/>
      <c r="AF232" s="276"/>
      <c r="AG232" s="276"/>
      <c r="AH232" s="276"/>
      <c r="AI232" s="276"/>
      <c r="AJ232" s="276"/>
      <c r="AK232" s="276"/>
      <c r="AL232" s="276"/>
      <c r="AM232" s="276"/>
      <c r="AN232" s="276"/>
      <c r="AO232" s="276"/>
      <c r="AP232" s="276"/>
      <c r="AQ232" s="276"/>
      <c r="AR232" s="276"/>
      <c r="AS232" s="276"/>
      <c r="AT232" s="276"/>
      <c r="AU232" s="276"/>
      <c r="AV232" s="276"/>
      <c r="AW232" s="276"/>
      <c r="AX232" s="276"/>
      <c r="AY232" s="276"/>
      <c r="AZ232" s="3"/>
      <c r="BA232" s="1165"/>
      <c r="BB232" s="262" t="s">
        <v>641</v>
      </c>
      <c r="BC232" s="289">
        <v>8375.6933619999963</v>
      </c>
      <c r="BD232" s="273">
        <v>8179.6517819999945</v>
      </c>
      <c r="BE232" s="273">
        <v>7966.438876000012</v>
      </c>
      <c r="BF232" s="273">
        <v>6531.839168000005</v>
      </c>
      <c r="BG232" s="293">
        <v>3565.6258939999975</v>
      </c>
      <c r="BH232" s="289">
        <v>2056.0487840000019</v>
      </c>
      <c r="BI232" s="273">
        <v>1373.0648299999984</v>
      </c>
      <c r="BJ232" s="273">
        <v>1245.5568849999997</v>
      </c>
      <c r="BK232" s="273">
        <v>1089.3336240000001</v>
      </c>
      <c r="BL232" s="293">
        <v>858.109915</v>
      </c>
      <c r="BM232" s="289">
        <v>5862.5424230000026</v>
      </c>
      <c r="BN232" s="273">
        <v>5673.9281670000064</v>
      </c>
      <c r="BO232" s="273">
        <v>5715.1932359999983</v>
      </c>
      <c r="BP232" s="273">
        <v>5622.1618250000092</v>
      </c>
      <c r="BQ232" s="293">
        <v>5123.3093930000023</v>
      </c>
      <c r="BR232" s="289">
        <v>928.92722900000069</v>
      </c>
      <c r="BS232" s="273">
        <v>2792.8833890000005</v>
      </c>
      <c r="BT232" s="273">
        <v>5617.7543980000037</v>
      </c>
      <c r="BU232" s="273">
        <v>4002.4688950000045</v>
      </c>
      <c r="BV232" s="273">
        <v>4067.0189500000124</v>
      </c>
      <c r="BW232" s="273">
        <v>4483.8200519999991</v>
      </c>
      <c r="BX232" s="273">
        <v>4436.7373899999966</v>
      </c>
      <c r="BY232" s="274">
        <v>2125.896965999998</v>
      </c>
      <c r="BZ232" s="274">
        <v>1592.6524919999968</v>
      </c>
      <c r="CA232" s="274">
        <v>4571.0893210000058</v>
      </c>
      <c r="CB232" s="969"/>
      <c r="CC232" s="969"/>
      <c r="CD232" s="969"/>
      <c r="CE232" s="969"/>
      <c r="CF232" s="969"/>
      <c r="CG232" s="969"/>
      <c r="CH232" s="969"/>
      <c r="CI232" s="969"/>
      <c r="CJ232" s="969"/>
      <c r="CK232" s="969"/>
      <c r="CL232" s="969"/>
      <c r="CM232" s="969"/>
      <c r="CN232" s="969"/>
      <c r="CO232" s="969"/>
      <c r="CP232" s="969"/>
      <c r="CQ232" s="969"/>
      <c r="CR232" s="969"/>
      <c r="CS232" s="969"/>
      <c r="CT232" s="969"/>
      <c r="CU232" s="969"/>
      <c r="CV232" s="969"/>
      <c r="CW232" s="969"/>
      <c r="CX232" s="969"/>
      <c r="CY232" s="969"/>
      <c r="CZ232" s="969"/>
    </row>
    <row r="233" s="138" customFormat="true" ht="15" customHeight="true" x14ac:dyDescent="0.2">
      <c r="A233" s="823"/>
      <c r="B233" s="829"/>
      <c r="C233" s="855"/>
      <c r="D233" s="856"/>
      <c r="E233" s="856"/>
      <c r="F233" s="856"/>
      <c r="G233" s="857"/>
      <c r="H233" s="858"/>
      <c r="I233" s="856"/>
      <c r="J233" s="856"/>
      <c r="K233" s="856"/>
      <c r="L233" s="859"/>
      <c r="M233" s="855"/>
      <c r="N233" s="856"/>
      <c r="O233" s="856"/>
      <c r="P233" s="856"/>
      <c r="Q233" s="857"/>
      <c r="R233" s="858"/>
      <c r="S233" s="856"/>
      <c r="T233" s="856"/>
      <c r="U233" s="856"/>
      <c r="V233" s="856"/>
      <c r="W233" s="856"/>
      <c r="X233" s="856"/>
      <c r="Y233" s="856"/>
      <c r="Z233" s="856"/>
      <c r="AA233" s="859"/>
      <c r="AB233" s="276"/>
      <c r="AC233" s="276"/>
      <c r="AD233" s="276"/>
      <c r="AE233" s="276"/>
      <c r="AF233" s="276"/>
      <c r="AG233" s="276"/>
      <c r="AH233" s="276"/>
      <c r="AI233" s="276"/>
      <c r="AJ233" s="276"/>
      <c r="AK233" s="276"/>
      <c r="AL233" s="276"/>
      <c r="AM233" s="276"/>
      <c r="AN233" s="276"/>
      <c r="AO233" s="276"/>
      <c r="AP233" s="276"/>
      <c r="AQ233" s="276"/>
      <c r="AR233" s="276"/>
      <c r="AS233" s="276"/>
      <c r="AT233" s="276"/>
      <c r="AU233" s="276"/>
      <c r="AV233" s="276"/>
      <c r="AW233" s="276"/>
      <c r="AX233" s="276"/>
      <c r="AY233" s="276"/>
      <c r="AZ233" s="3"/>
      <c r="BA233" s="1165"/>
      <c r="BB233" s="262" t="s">
        <v>492</v>
      </c>
      <c r="BC233" s="289">
        <v>94.401085000000023</v>
      </c>
      <c r="BD233" s="273">
        <v>144.68689800000001</v>
      </c>
      <c r="BE233" s="273">
        <v>116.932537</v>
      </c>
      <c r="BF233" s="273">
        <v>143.55580999999998</v>
      </c>
      <c r="BG233" s="293">
        <v>76.482209999999995</v>
      </c>
      <c r="BH233" s="289">
        <v>49.430408</v>
      </c>
      <c r="BI233" s="273">
        <v>101.214293</v>
      </c>
      <c r="BJ233" s="273">
        <v>2.2542499999999999</v>
      </c>
      <c r="BK233" s="273">
        <v>17.717691000000002</v>
      </c>
      <c r="BL233" s="293">
        <v>15.546151</v>
      </c>
      <c r="BM233" s="289">
        <v>52.801846999999995</v>
      </c>
      <c r="BN233" s="273">
        <v>127.504289</v>
      </c>
      <c r="BO233" s="273">
        <v>66.70729</v>
      </c>
      <c r="BP233" s="273">
        <v>66.110173000000003</v>
      </c>
      <c r="BQ233" s="293">
        <v>76.772148000000001</v>
      </c>
      <c r="BR233" s="289">
        <v>0</v>
      </c>
      <c r="BS233" s="273">
        <v>224.99062499999997</v>
      </c>
      <c r="BT233" s="273">
        <v>10.98183</v>
      </c>
      <c r="BU233" s="273">
        <v>40.155184000000006</v>
      </c>
      <c r="BV233" s="273">
        <v>76.089590000000001</v>
      </c>
      <c r="BW233" s="273">
        <v>5.4921199999999999</v>
      </c>
      <c r="BX233" s="273">
        <v>95.81018499999999</v>
      </c>
      <c r="BY233" s="274">
        <v>2.3553600000000001</v>
      </c>
      <c r="BZ233" s="274">
        <v>91.391186000000019</v>
      </c>
      <c r="CA233" s="274">
        <v>28.792459999999998</v>
      </c>
      <c r="CB233" s="969"/>
      <c r="CC233" s="969"/>
      <c r="CD233" s="969"/>
      <c r="CE233" s="969"/>
      <c r="CF233" s="969"/>
      <c r="CG233" s="969"/>
      <c r="CH233" s="969"/>
      <c r="CI233" s="969"/>
      <c r="CJ233" s="969"/>
      <c r="CK233" s="969"/>
      <c r="CL233" s="969"/>
      <c r="CM233" s="969"/>
      <c r="CN233" s="969"/>
      <c r="CO233" s="969"/>
      <c r="CP233" s="969"/>
      <c r="CQ233" s="969"/>
      <c r="CR233" s="969"/>
      <c r="CS233" s="969"/>
      <c r="CT233" s="969"/>
      <c r="CU233" s="969"/>
      <c r="CV233" s="969"/>
      <c r="CW233" s="969"/>
      <c r="CX233" s="969"/>
      <c r="CY233" s="969"/>
      <c r="CZ233" s="969"/>
    </row>
    <row r="234" s="138" customFormat="true" ht="15" customHeight="true" x14ac:dyDescent="0.2">
      <c r="A234" s="823"/>
      <c r="B234" s="829"/>
      <c r="C234" s="855"/>
      <c r="D234" s="856"/>
      <c r="E234" s="856"/>
      <c r="F234" s="856"/>
      <c r="G234" s="857"/>
      <c r="H234" s="858"/>
      <c r="I234" s="856"/>
      <c r="J234" s="856"/>
      <c r="K234" s="856"/>
      <c r="L234" s="859"/>
      <c r="M234" s="855"/>
      <c r="N234" s="856"/>
      <c r="O234" s="856"/>
      <c r="P234" s="856"/>
      <c r="Q234" s="857"/>
      <c r="R234" s="858"/>
      <c r="S234" s="856"/>
      <c r="T234" s="856"/>
      <c r="U234" s="856"/>
      <c r="V234" s="856"/>
      <c r="W234" s="856"/>
      <c r="X234" s="856"/>
      <c r="Y234" s="856"/>
      <c r="Z234" s="856"/>
      <c r="AA234" s="859"/>
      <c r="AB234" s="276"/>
      <c r="AC234" s="276"/>
      <c r="AD234" s="276"/>
      <c r="AE234" s="276"/>
      <c r="AF234" s="276"/>
      <c r="AG234" s="276"/>
      <c r="AH234" s="276"/>
      <c r="AI234" s="276"/>
      <c r="AJ234" s="276"/>
      <c r="AK234" s="276"/>
      <c r="AL234" s="276"/>
      <c r="AM234" s="276"/>
      <c r="AN234" s="276"/>
      <c r="AO234" s="276"/>
      <c r="AP234" s="276"/>
      <c r="AQ234" s="276"/>
      <c r="AR234" s="276"/>
      <c r="AS234" s="276"/>
      <c r="AT234" s="276"/>
      <c r="AU234" s="276"/>
      <c r="AV234" s="276"/>
      <c r="AW234" s="276"/>
      <c r="AX234" s="276"/>
      <c r="AY234" s="276"/>
      <c r="AZ234" s="3"/>
      <c r="BA234" s="1165"/>
      <c r="BB234" s="262" t="s">
        <v>493</v>
      </c>
      <c r="BC234" s="289">
        <v>0.59313300000000002</v>
      </c>
      <c r="BD234" s="273">
        <v>0</v>
      </c>
      <c r="BE234" s="273">
        <v>4.1718599999999997</v>
      </c>
      <c r="BF234" s="273">
        <v>26.436335000000003</v>
      </c>
      <c r="BG234" s="293">
        <v>64.565213999999997</v>
      </c>
      <c r="BH234" s="289">
        <v>2.186153</v>
      </c>
      <c r="BI234" s="273">
        <v>28.331274000000004</v>
      </c>
      <c r="BJ234" s="273">
        <v>2.8778299999999999</v>
      </c>
      <c r="BK234" s="273">
        <v>46.154872999999995</v>
      </c>
      <c r="BL234" s="293">
        <v>11.451419000000001</v>
      </c>
      <c r="BM234" s="289">
        <v>0.59313300000000002</v>
      </c>
      <c r="BN234" s="273">
        <v>0</v>
      </c>
      <c r="BO234" s="273">
        <v>0</v>
      </c>
      <c r="BP234" s="273">
        <v>3.6675659999999999</v>
      </c>
      <c r="BQ234" s="293">
        <v>0.50429400000000002</v>
      </c>
      <c r="BR234" s="289">
        <v>5.729724</v>
      </c>
      <c r="BS234" s="273">
        <v>75.127509999999987</v>
      </c>
      <c r="BT234" s="273">
        <v>1.601526</v>
      </c>
      <c r="BU234" s="273">
        <v>0</v>
      </c>
      <c r="BV234" s="273">
        <v>0</v>
      </c>
      <c r="BW234" s="273">
        <v>0</v>
      </c>
      <c r="BX234" s="273">
        <v>6.64236</v>
      </c>
      <c r="BY234" s="274">
        <v>0</v>
      </c>
      <c r="BZ234" s="274">
        <v>2.9978560000000001</v>
      </c>
      <c r="CA234" s="274">
        <v>3.6675659999999999</v>
      </c>
      <c r="CB234" s="969"/>
      <c r="CC234" s="969"/>
      <c r="CD234" s="969"/>
      <c r="CE234" s="969"/>
      <c r="CF234" s="969"/>
      <c r="CG234" s="969"/>
      <c r="CH234" s="969"/>
      <c r="CI234" s="969"/>
      <c r="CJ234" s="969"/>
      <c r="CK234" s="969"/>
      <c r="CL234" s="969"/>
      <c r="CM234" s="969"/>
      <c r="CN234" s="969"/>
      <c r="CO234" s="969"/>
      <c r="CP234" s="969"/>
      <c r="CQ234" s="969"/>
      <c r="CR234" s="969"/>
      <c r="CS234" s="969"/>
      <c r="CT234" s="969"/>
      <c r="CU234" s="969"/>
      <c r="CV234" s="969"/>
      <c r="CW234" s="969"/>
      <c r="CX234" s="969"/>
      <c r="CY234" s="969"/>
      <c r="CZ234" s="969"/>
    </row>
    <row r="235" s="138" customFormat="true" ht="15" customHeight="true" x14ac:dyDescent="0.2">
      <c r="A235" s="823"/>
      <c r="B235" s="829"/>
      <c r="C235" s="855"/>
      <c r="D235" s="856"/>
      <c r="E235" s="856"/>
      <c r="F235" s="856"/>
      <c r="G235" s="857"/>
      <c r="H235" s="858"/>
      <c r="I235" s="856"/>
      <c r="J235" s="856"/>
      <c r="K235" s="856"/>
      <c r="L235" s="859"/>
      <c r="M235" s="855"/>
      <c r="N235" s="856"/>
      <c r="O235" s="856"/>
      <c r="P235" s="856"/>
      <c r="Q235" s="857"/>
      <c r="R235" s="858"/>
      <c r="S235" s="856"/>
      <c r="T235" s="856"/>
      <c r="U235" s="856"/>
      <c r="V235" s="856"/>
      <c r="W235" s="856"/>
      <c r="X235" s="856"/>
      <c r="Y235" s="856"/>
      <c r="Z235" s="856"/>
      <c r="AA235" s="859"/>
      <c r="AB235" s="276"/>
      <c r="AC235" s="276"/>
      <c r="AD235" s="276"/>
      <c r="AE235" s="276"/>
      <c r="AF235" s="276"/>
      <c r="AG235" s="276"/>
      <c r="AH235" s="276"/>
      <c r="AI235" s="276"/>
      <c r="AJ235" s="276"/>
      <c r="AK235" s="276"/>
      <c r="AL235" s="276"/>
      <c r="AM235" s="276"/>
      <c r="AN235" s="276"/>
      <c r="AO235" s="276"/>
      <c r="AP235" s="276"/>
      <c r="AQ235" s="276"/>
      <c r="AR235" s="276"/>
      <c r="AS235" s="276"/>
      <c r="AT235" s="276"/>
      <c r="AU235" s="276"/>
      <c r="AV235" s="276"/>
      <c r="AW235" s="276"/>
      <c r="AX235" s="276"/>
      <c r="AY235" s="276"/>
      <c r="AZ235" s="3"/>
      <c r="BA235" s="1165"/>
      <c r="BB235" s="262" t="s">
        <v>494</v>
      </c>
      <c r="BC235" s="289">
        <v>46.252093999999992</v>
      </c>
      <c r="BD235" s="273">
        <v>43.110417999999996</v>
      </c>
      <c r="BE235" s="273">
        <v>40.753537999999999</v>
      </c>
      <c r="BF235" s="273">
        <v>80.445830000000001</v>
      </c>
      <c r="BG235" s="293">
        <v>72.680022000000008</v>
      </c>
      <c r="BH235" s="289">
        <v>25.850383000000001</v>
      </c>
      <c r="BI235" s="273">
        <v>47.569998000000005</v>
      </c>
      <c r="BJ235" s="273">
        <v>17.951560999999998</v>
      </c>
      <c r="BK235" s="273">
        <v>44.109088999999997</v>
      </c>
      <c r="BL235" s="293">
        <v>9.3681869999999989</v>
      </c>
      <c r="BM235" s="289">
        <v>36.342571</v>
      </c>
      <c r="BN235" s="273">
        <v>24.533436000000002</v>
      </c>
      <c r="BO235" s="273">
        <v>35.069580999999999</v>
      </c>
      <c r="BP235" s="273">
        <v>21.369709999999998</v>
      </c>
      <c r="BQ235" s="293">
        <v>21.077385999999997</v>
      </c>
      <c r="BR235" s="289">
        <v>7.4668299999999999</v>
      </c>
      <c r="BS235" s="273">
        <v>96.609152000000009</v>
      </c>
      <c r="BT235" s="273">
        <v>3.20926</v>
      </c>
      <c r="BU235" s="273">
        <v>6.6587199999999998</v>
      </c>
      <c r="BV235" s="273">
        <v>8.8157929999999993</v>
      </c>
      <c r="BW235" s="273">
        <v>60.154812</v>
      </c>
      <c r="BX235" s="273">
        <v>33.823456999999998</v>
      </c>
      <c r="BY235" s="274">
        <v>6.5431289999999995</v>
      </c>
      <c r="BZ235" s="274">
        <v>28.907337999999996</v>
      </c>
      <c r="CA235" s="274">
        <v>31.053411000000004</v>
      </c>
      <c r="CB235" s="969"/>
      <c r="CC235" s="969"/>
      <c r="CD235" s="969"/>
      <c r="CE235" s="969"/>
      <c r="CF235" s="969"/>
      <c r="CG235" s="969"/>
      <c r="CH235" s="969"/>
      <c r="CI235" s="969"/>
      <c r="CJ235" s="969"/>
      <c r="CK235" s="969"/>
      <c r="CL235" s="969"/>
      <c r="CM235" s="969"/>
      <c r="CN235" s="969"/>
      <c r="CO235" s="969"/>
      <c r="CP235" s="969"/>
      <c r="CQ235" s="969"/>
      <c r="CR235" s="969"/>
      <c r="CS235" s="969"/>
      <c r="CT235" s="969"/>
      <c r="CU235" s="969"/>
      <c r="CV235" s="969"/>
      <c r="CW235" s="969"/>
      <c r="CX235" s="969"/>
      <c r="CY235" s="969"/>
      <c r="CZ235" s="969"/>
    </row>
    <row r="236" s="138" customFormat="true" ht="15" customHeight="true" x14ac:dyDescent="0.2">
      <c r="A236" s="823"/>
      <c r="B236" s="829"/>
      <c r="C236" s="855"/>
      <c r="D236" s="856"/>
      <c r="E236" s="856"/>
      <c r="F236" s="856"/>
      <c r="G236" s="857"/>
      <c r="H236" s="858"/>
      <c r="I236" s="856"/>
      <c r="J236" s="856"/>
      <c r="K236" s="856"/>
      <c r="L236" s="859"/>
      <c r="M236" s="855"/>
      <c r="N236" s="856"/>
      <c r="O236" s="856"/>
      <c r="P236" s="856"/>
      <c r="Q236" s="857"/>
      <c r="R236" s="858"/>
      <c r="S236" s="856"/>
      <c r="T236" s="856"/>
      <c r="U236" s="856"/>
      <c r="V236" s="856"/>
      <c r="W236" s="856"/>
      <c r="X236" s="856"/>
      <c r="Y236" s="856"/>
      <c r="Z236" s="856"/>
      <c r="AA236" s="859"/>
      <c r="AB236" s="276"/>
      <c r="AC236" s="276"/>
      <c r="AD236" s="276"/>
      <c r="AE236" s="276"/>
      <c r="AF236" s="276"/>
      <c r="AG236" s="276"/>
      <c r="AH236" s="276"/>
      <c r="AI236" s="276"/>
      <c r="AJ236" s="276"/>
      <c r="AK236" s="276"/>
      <c r="AL236" s="276"/>
      <c r="AM236" s="276"/>
      <c r="AN236" s="276"/>
      <c r="AO236" s="276"/>
      <c r="AP236" s="276"/>
      <c r="AQ236" s="276"/>
      <c r="AR236" s="276"/>
      <c r="AS236" s="276"/>
      <c r="AT236" s="276"/>
      <c r="AU236" s="276"/>
      <c r="AV236" s="276"/>
      <c r="AW236" s="276"/>
      <c r="AX236" s="276"/>
      <c r="AY236" s="276"/>
      <c r="AZ236" s="3"/>
      <c r="BA236" s="1166"/>
      <c r="BB236" s="262" t="s">
        <v>175</v>
      </c>
      <c r="BC236" s="289">
        <v>8899.3653579999827</v>
      </c>
      <c r="BD236" s="273">
        <v>8895.206187999971</v>
      </c>
      <c r="BE236" s="273">
        <v>8900.3217309999982</v>
      </c>
      <c r="BF236" s="273">
        <v>8895.316590000004</v>
      </c>
      <c r="BG236" s="293">
        <v>8898.4062729999987</v>
      </c>
      <c r="BH236" s="289">
        <v>2711.5736169999996</v>
      </c>
      <c r="BI236" s="273">
        <v>2707.5033780000003</v>
      </c>
      <c r="BJ236" s="273">
        <v>2710.1500069999988</v>
      </c>
      <c r="BK236" s="273">
        <v>2709.1963529999966</v>
      </c>
      <c r="BL236" s="293">
        <v>2709.1770739999965</v>
      </c>
      <c r="BM236" s="289">
        <v>6190.1122300000006</v>
      </c>
      <c r="BN236" s="273">
        <v>6180.2262000000064</v>
      </c>
      <c r="BO236" s="273">
        <v>6194.3443179999931</v>
      </c>
      <c r="BP236" s="273">
        <v>6189.6986950000046</v>
      </c>
      <c r="BQ236" s="293">
        <v>6186.6342679999962</v>
      </c>
      <c r="BR236" s="289">
        <v>2047.2212880000025</v>
      </c>
      <c r="BS236" s="273">
        <v>6316.7164249999878</v>
      </c>
      <c r="BT236" s="273">
        <v>6433.3888390000011</v>
      </c>
      <c r="BU236" s="273">
        <v>4325.7624639999967</v>
      </c>
      <c r="BV236" s="273">
        <v>4535.4747090000101</v>
      </c>
      <c r="BW236" s="273">
        <v>5288.9633580000163</v>
      </c>
      <c r="BX236" s="273">
        <v>5442.2972400000008</v>
      </c>
      <c r="BY236" s="274">
        <v>2340.1182689999978</v>
      </c>
      <c r="BZ236" s="274">
        <v>2153.5330179999992</v>
      </c>
      <c r="CA236" s="274">
        <v>5605.1405300000124</v>
      </c>
      <c r="CB236" s="969"/>
      <c r="CC236" s="969"/>
      <c r="CD236" s="969"/>
      <c r="CE236" s="969"/>
      <c r="CF236" s="969"/>
      <c r="CG236" s="969"/>
      <c r="CH236" s="969"/>
      <c r="CI236" s="969"/>
      <c r="CJ236" s="969"/>
      <c r="CK236" s="969"/>
      <c r="CL236" s="969"/>
      <c r="CM236" s="969"/>
      <c r="CN236" s="969"/>
      <c r="CO236" s="969"/>
      <c r="CP236" s="969"/>
      <c r="CQ236" s="969"/>
      <c r="CR236" s="969"/>
      <c r="CS236" s="969"/>
      <c r="CT236" s="969"/>
      <c r="CU236" s="969"/>
      <c r="CV236" s="969"/>
      <c r="CW236" s="969"/>
      <c r="CX236" s="969"/>
      <c r="CY236" s="969"/>
      <c r="CZ236" s="969"/>
    </row>
    <row r="237" s="138" customFormat="true" ht="15" customHeight="true" x14ac:dyDescent="0.2">
      <c r="A237" s="823"/>
      <c r="B237" s="829"/>
      <c r="C237" s="855"/>
      <c r="D237" s="856"/>
      <c r="E237" s="856"/>
      <c r="F237" s="856"/>
      <c r="G237" s="857"/>
      <c r="H237" s="858"/>
      <c r="I237" s="856"/>
      <c r="J237" s="856"/>
      <c r="K237" s="856"/>
      <c r="L237" s="859"/>
      <c r="M237" s="855"/>
      <c r="N237" s="856"/>
      <c r="O237" s="856"/>
      <c r="P237" s="856"/>
      <c r="Q237" s="857"/>
      <c r="R237" s="858"/>
      <c r="S237" s="856"/>
      <c r="T237" s="856"/>
      <c r="U237" s="856"/>
      <c r="V237" s="856"/>
      <c r="W237" s="856"/>
      <c r="X237" s="856"/>
      <c r="Y237" s="856"/>
      <c r="Z237" s="856"/>
      <c r="AA237" s="859"/>
      <c r="AB237" s="276"/>
      <c r="AC237" s="276"/>
      <c r="AD237" s="276"/>
      <c r="AE237" s="276"/>
      <c r="AF237" s="276"/>
      <c r="AG237" s="276"/>
      <c r="AH237" s="276"/>
      <c r="AI237" s="276"/>
      <c r="AJ237" s="276"/>
      <c r="AK237" s="276"/>
      <c r="AL237" s="276"/>
      <c r="AM237" s="276"/>
      <c r="AN237" s="276"/>
      <c r="AO237" s="276"/>
      <c r="AP237" s="276"/>
      <c r="AQ237" s="276"/>
      <c r="AR237" s="276"/>
      <c r="AS237" s="276"/>
      <c r="AT237" s="276"/>
      <c r="AU237" s="276"/>
      <c r="AV237" s="276"/>
      <c r="AW237" s="276"/>
      <c r="AX237" s="276"/>
      <c r="AY237" s="276"/>
      <c r="AZ237" s="3"/>
      <c r="BA237" s="350"/>
      <c r="BB237" s="262"/>
      <c r="BC237" s="289"/>
      <c r="BD237" s="273"/>
      <c r="BE237" s="273"/>
      <c r="BF237" s="273"/>
      <c r="BG237" s="293"/>
      <c r="BH237" s="289"/>
      <c r="BI237" s="273"/>
      <c r="BJ237" s="273"/>
      <c r="BK237" s="273"/>
      <c r="BL237" s="293"/>
      <c r="BM237" s="289"/>
      <c r="BN237" s="273"/>
      <c r="BO237" s="273"/>
      <c r="BP237" s="273"/>
      <c r="BQ237" s="293"/>
      <c r="BR237" s="289"/>
      <c r="BS237" s="273"/>
      <c r="BT237" s="273"/>
      <c r="BU237" s="273"/>
      <c r="BV237" s="273"/>
      <c r="BW237" s="273"/>
      <c r="BX237" s="273"/>
      <c r="BY237" s="274"/>
      <c r="BZ237" s="274"/>
      <c r="CA237" s="274"/>
      <c r="CB237" s="969"/>
      <c r="CC237" s="969"/>
      <c r="CD237" s="969"/>
      <c r="CE237" s="969"/>
      <c r="CF237" s="969"/>
      <c r="CG237" s="969"/>
      <c r="CH237" s="969"/>
      <c r="CI237" s="969"/>
      <c r="CJ237" s="969"/>
      <c r="CK237" s="969"/>
      <c r="CL237" s="969"/>
      <c r="CM237" s="969"/>
      <c r="CN237" s="969"/>
      <c r="CO237" s="969"/>
      <c r="CP237" s="969"/>
      <c r="CQ237" s="969"/>
      <c r="CR237" s="969"/>
      <c r="CS237" s="969"/>
      <c r="CT237" s="969"/>
      <c r="CU237" s="969"/>
      <c r="CV237" s="969"/>
      <c r="CW237" s="969"/>
      <c r="CX237" s="969"/>
      <c r="CY237" s="969"/>
      <c r="CZ237" s="969"/>
    </row>
    <row r="238" s="138" customFormat="true" ht="15" customHeight="true" x14ac:dyDescent="0.2">
      <c r="A238" s="823"/>
      <c r="B238" s="829"/>
      <c r="C238" s="855"/>
      <c r="D238" s="856"/>
      <c r="E238" s="856"/>
      <c r="F238" s="856"/>
      <c r="G238" s="857"/>
      <c r="H238" s="858"/>
      <c r="I238" s="856"/>
      <c r="J238" s="856"/>
      <c r="K238" s="856"/>
      <c r="L238" s="859"/>
      <c r="M238" s="855"/>
      <c r="N238" s="856"/>
      <c r="O238" s="856"/>
      <c r="P238" s="856"/>
      <c r="Q238" s="857"/>
      <c r="R238" s="858"/>
      <c r="S238" s="856"/>
      <c r="T238" s="856"/>
      <c r="U238" s="856"/>
      <c r="V238" s="856"/>
      <c r="W238" s="856"/>
      <c r="X238" s="856"/>
      <c r="Y238" s="856"/>
      <c r="Z238" s="856"/>
      <c r="AA238" s="859"/>
      <c r="AB238" s="276"/>
      <c r="AC238" s="276"/>
      <c r="AD238" s="276"/>
      <c r="AE238" s="276"/>
      <c r="AF238" s="276"/>
      <c r="AG238" s="276"/>
      <c r="AH238" s="276"/>
      <c r="AI238" s="276"/>
      <c r="AJ238" s="276"/>
      <c r="AK238" s="276"/>
      <c r="AL238" s="276"/>
      <c r="AM238" s="276"/>
      <c r="AN238" s="276"/>
      <c r="AO238" s="276"/>
      <c r="AP238" s="276"/>
      <c r="AQ238" s="276"/>
      <c r="AR238" s="276"/>
      <c r="AS238" s="276"/>
      <c r="AT238" s="276"/>
      <c r="AU238" s="276"/>
      <c r="AV238" s="276"/>
      <c r="AW238" s="276"/>
      <c r="AX238" s="276"/>
      <c r="AY238" s="276"/>
      <c r="AZ238" s="3"/>
      <c r="BA238" s="350"/>
      <c r="BB238" s="262"/>
      <c r="BC238" s="289">
        <v>33.054628203266823</v>
      </c>
      <c r="BD238" s="273">
        <v>33.493453967619828</v>
      </c>
      <c r="BE238" s="273">
        <v>39.112445489453869</v>
      </c>
      <c r="BF238" s="273">
        <v>49.96158190510107</v>
      </c>
      <c r="BG238" s="293">
        <v>68.710589596085327</v>
      </c>
      <c r="BH238" s="289">
        <v>32.52094566604903</v>
      </c>
      <c r="BI238" s="273">
        <v>54.500877392495305</v>
      </c>
      <c r="BJ238" s="273">
        <v>64.279391028160731</v>
      </c>
      <c r="BK238" s="273">
        <v>71.093262761362936</v>
      </c>
      <c r="BL238" s="293">
        <v>72.443632079146909</v>
      </c>
      <c r="BM238" s="289">
        <v>27.961113062813485</v>
      </c>
      <c r="BN238" s="273">
        <v>32.452684199664851</v>
      </c>
      <c r="BO238" s="273">
        <v>36.829838645227412</v>
      </c>
      <c r="BP238" s="273">
        <v>32.167340256701458</v>
      </c>
      <c r="BQ238" s="293">
        <v>59.033818141074256</v>
      </c>
      <c r="BR238" s="289">
        <v>79.225572498238478</v>
      </c>
      <c r="BS238" s="273">
        <v>52.735695923534252</v>
      </c>
      <c r="BT238" s="273">
        <v>58.656781045427287</v>
      </c>
      <c r="BU238" s="273">
        <v>63.80159387128883</v>
      </c>
      <c r="BV238" s="273">
        <v>48.282376341615176</v>
      </c>
      <c r="BW238" s="273">
        <v>74.431051909390504</v>
      </c>
      <c r="BX238" s="273">
        <v>51.410665690868782</v>
      </c>
      <c r="BY238" s="274">
        <v>51.177400091545678</v>
      </c>
      <c r="BZ238" s="274">
        <v>34.238098059430172</v>
      </c>
      <c r="CA238" s="274">
        <v>58.790481263206352</v>
      </c>
      <c r="CB238" s="969"/>
      <c r="CC238" s="969"/>
      <c r="CD238" s="969"/>
      <c r="CE238" s="969"/>
      <c r="CF238" s="969"/>
      <c r="CG238" s="969"/>
      <c r="CH238" s="969"/>
      <c r="CI238" s="969"/>
      <c r="CJ238" s="969"/>
      <c r="CK238" s="969"/>
      <c r="CL238" s="969"/>
      <c r="CM238" s="969"/>
      <c r="CN238" s="969"/>
      <c r="CO238" s="969"/>
      <c r="CP238" s="969"/>
      <c r="CQ238" s="969"/>
      <c r="CR238" s="969"/>
      <c r="CS238" s="969"/>
      <c r="CT238" s="969"/>
      <c r="CU238" s="969"/>
      <c r="CV238" s="969"/>
      <c r="CW238" s="969"/>
      <c r="CX238" s="969"/>
      <c r="CY238" s="969"/>
      <c r="CZ238" s="969"/>
    </row>
    <row r="239" s="138" customFormat="true" ht="15" customHeight="true" x14ac:dyDescent="0.2">
      <c r="A239" s="823"/>
      <c r="B239" s="829"/>
      <c r="C239" s="855"/>
      <c r="D239" s="856"/>
      <c r="E239" s="856"/>
      <c r="F239" s="856"/>
      <c r="G239" s="857"/>
      <c r="H239" s="858"/>
      <c r="I239" s="856"/>
      <c r="J239" s="856"/>
      <c r="K239" s="856"/>
      <c r="L239" s="859"/>
      <c r="M239" s="855"/>
      <c r="N239" s="856"/>
      <c r="O239" s="856"/>
      <c r="P239" s="856"/>
      <c r="Q239" s="857"/>
      <c r="R239" s="858"/>
      <c r="S239" s="856"/>
      <c r="T239" s="856"/>
      <c r="U239" s="856"/>
      <c r="V239" s="856"/>
      <c r="W239" s="856"/>
      <c r="X239" s="856"/>
      <c r="Y239" s="856"/>
      <c r="Z239" s="856"/>
      <c r="AA239" s="859"/>
      <c r="AB239" s="276"/>
      <c r="AC239" s="276"/>
      <c r="AD239" s="276"/>
      <c r="AE239" s="276"/>
      <c r="AF239" s="276"/>
      <c r="AG239" s="276"/>
      <c r="AH239" s="276"/>
      <c r="AI239" s="276"/>
      <c r="AJ239" s="276"/>
      <c r="AK239" s="276"/>
      <c r="AL239" s="276"/>
      <c r="AM239" s="276"/>
      <c r="AN239" s="276"/>
      <c r="AO239" s="276"/>
      <c r="AP239" s="276"/>
      <c r="AQ239" s="276"/>
      <c r="AR239" s="276"/>
      <c r="AS239" s="276"/>
      <c r="AT239" s="276"/>
      <c r="AU239" s="276"/>
      <c r="AV239" s="276"/>
      <c r="AW239" s="276"/>
      <c r="AX239" s="276"/>
      <c r="AY239" s="276"/>
      <c r="AZ239" s="3"/>
      <c r="BA239" s="350"/>
      <c r="BB239" s="262"/>
      <c r="BC239" s="289">
        <v>32.532169776430074</v>
      </c>
      <c r="BD239" s="273">
        <v>32.786333679933499</v>
      </c>
      <c r="BE239" s="273">
        <v>38.419169397850709</v>
      </c>
      <c r="BF239" s="273">
        <v>48.699700364031948</v>
      </c>
      <c r="BG239" s="293">
        <v>67.550389312003105</v>
      </c>
      <c r="BH239" s="289">
        <v>31.617345665555291</v>
      </c>
      <c r="BI239" s="273">
        <v>51.474243011817101</v>
      </c>
      <c r="BJ239" s="273">
        <v>63.799639772507774</v>
      </c>
      <c r="BK239" s="273">
        <v>69.442718618795212</v>
      </c>
      <c r="BL239" s="293">
        <v>71.774592537553033</v>
      </c>
      <c r="BM239" s="289">
        <v>27.558403722789837</v>
      </c>
      <c r="BN239" s="273">
        <v>31.654326321459603</v>
      </c>
      <c r="BO239" s="273">
        <v>36.22470183908419</v>
      </c>
      <c r="BP239" s="273">
        <v>31.712445170757686</v>
      </c>
      <c r="BQ239" s="293">
        <v>58.100046684667326</v>
      </c>
      <c r="BR239" s="289">
        <v>78.935802071591226</v>
      </c>
      <c r="BS239" s="273">
        <v>50.018473068919576</v>
      </c>
      <c r="BT239" s="273">
        <v>58.527360774137648</v>
      </c>
      <c r="BU239" s="273">
        <v>63.111125609243956</v>
      </c>
      <c r="BV239" s="273">
        <v>47.378516455173717</v>
      </c>
      <c r="BW239" s="273">
        <v>73.507209206643324</v>
      </c>
      <c r="BX239" s="273">
        <v>50.184584937347509</v>
      </c>
      <c r="BY239" s="274">
        <v>50.982793888177234</v>
      </c>
      <c r="BZ239" s="274">
        <v>32.322857270115982</v>
      </c>
      <c r="CA239" s="274">
        <v>58.162366554750498</v>
      </c>
      <c r="CB239" s="969"/>
      <c r="CC239" s="969"/>
      <c r="CD239" s="969"/>
      <c r="CE239" s="969"/>
      <c r="CF239" s="969"/>
      <c r="CG239" s="969"/>
      <c r="CH239" s="969"/>
      <c r="CI239" s="969"/>
      <c r="CJ239" s="969"/>
      <c r="CK239" s="969"/>
      <c r="CL239" s="969"/>
      <c r="CM239" s="969"/>
      <c r="CN239" s="969"/>
      <c r="CO239" s="969"/>
      <c r="CP239" s="969"/>
      <c r="CQ239" s="969"/>
      <c r="CR239" s="969"/>
      <c r="CS239" s="969"/>
      <c r="CT239" s="969"/>
      <c r="CU239" s="969"/>
      <c r="CV239" s="969"/>
      <c r="CW239" s="969"/>
      <c r="CX239" s="969"/>
      <c r="CY239" s="969"/>
      <c r="CZ239" s="969"/>
    </row>
    <row r="240" s="138" customFormat="true" ht="15" customHeight="true" x14ac:dyDescent="0.2">
      <c r="A240" s="823"/>
      <c r="B240" s="829"/>
      <c r="C240" s="855"/>
      <c r="D240" s="856"/>
      <c r="E240" s="856"/>
      <c r="F240" s="856"/>
      <c r="G240" s="857"/>
      <c r="H240" s="858"/>
      <c r="I240" s="856"/>
      <c r="J240" s="856"/>
      <c r="K240" s="856"/>
      <c r="L240" s="859"/>
      <c r="M240" s="855"/>
      <c r="N240" s="856"/>
      <c r="O240" s="856"/>
      <c r="P240" s="856"/>
      <c r="Q240" s="857"/>
      <c r="R240" s="858"/>
      <c r="S240" s="856"/>
      <c r="T240" s="856"/>
      <c r="U240" s="856"/>
      <c r="V240" s="856"/>
      <c r="W240" s="856"/>
      <c r="X240" s="856"/>
      <c r="Y240" s="856"/>
      <c r="Z240" s="856"/>
      <c r="AA240" s="859"/>
      <c r="AB240" s="276"/>
      <c r="AC240" s="276"/>
      <c r="AD240" s="276"/>
      <c r="AE240" s="276"/>
      <c r="AF240" s="276"/>
      <c r="AG240" s="276"/>
      <c r="AH240" s="276"/>
      <c r="AI240" s="276"/>
      <c r="AJ240" s="276"/>
      <c r="AK240" s="276"/>
      <c r="AL240" s="276"/>
      <c r="AM240" s="276"/>
      <c r="AN240" s="276"/>
      <c r="AO240" s="276"/>
      <c r="AP240" s="276"/>
      <c r="AQ240" s="276"/>
      <c r="AR240" s="276"/>
      <c r="AS240" s="276"/>
      <c r="AT240" s="276"/>
      <c r="AU240" s="276"/>
      <c r="AV240" s="276"/>
      <c r="AW240" s="276"/>
      <c r="AX240" s="276"/>
      <c r="AY240" s="276"/>
      <c r="AZ240" s="3"/>
      <c r="BA240" s="350"/>
      <c r="BB240" s="262"/>
      <c r="BC240" s="289"/>
      <c r="BD240" s="273"/>
      <c r="BE240" s="273"/>
      <c r="BF240" s="273"/>
      <c r="BG240" s="293"/>
      <c r="BH240" s="289"/>
      <c r="BI240" s="273"/>
      <c r="BJ240" s="273"/>
      <c r="BK240" s="273"/>
      <c r="BL240" s="293"/>
      <c r="BM240" s="289"/>
      <c r="BN240" s="273"/>
      <c r="BO240" s="273"/>
      <c r="BP240" s="273"/>
      <c r="BQ240" s="293"/>
      <c r="BR240" s="289"/>
      <c r="BS240" s="273"/>
      <c r="BT240" s="273"/>
      <c r="BU240" s="273"/>
      <c r="BV240" s="273"/>
      <c r="BW240" s="273"/>
      <c r="BX240" s="273"/>
      <c r="BY240" s="274"/>
      <c r="BZ240" s="274"/>
      <c r="CA240" s="274"/>
      <c r="CB240" s="969"/>
      <c r="CC240" s="969"/>
      <c r="CD240" s="969"/>
      <c r="CE240" s="969"/>
      <c r="CF240" s="969"/>
      <c r="CG240" s="969"/>
      <c r="CH240" s="969"/>
      <c r="CI240" s="969"/>
      <c r="CJ240" s="969"/>
      <c r="CK240" s="969"/>
      <c r="CL240" s="969"/>
      <c r="CM240" s="969"/>
      <c r="CN240" s="969"/>
      <c r="CO240" s="969"/>
      <c r="CP240" s="969"/>
      <c r="CQ240" s="969"/>
      <c r="CR240" s="969"/>
      <c r="CS240" s="969"/>
      <c r="CT240" s="969"/>
      <c r="CU240" s="969"/>
      <c r="CV240" s="969"/>
      <c r="CW240" s="969"/>
      <c r="CX240" s="969"/>
      <c r="CY240" s="969"/>
      <c r="CZ240" s="969"/>
    </row>
    <row r="241" s="138" customFormat="true" ht="15" customHeight="true" x14ac:dyDescent="0.2">
      <c r="A241" s="823"/>
      <c r="B241" s="829"/>
      <c r="C241" s="855"/>
      <c r="D241" s="856"/>
      <c r="E241" s="856"/>
      <c r="F241" s="856"/>
      <c r="G241" s="857"/>
      <c r="H241" s="858"/>
      <c r="I241" s="856"/>
      <c r="J241" s="856"/>
      <c r="K241" s="856"/>
      <c r="L241" s="859"/>
      <c r="M241" s="855"/>
      <c r="N241" s="856"/>
      <c r="O241" s="856"/>
      <c r="P241" s="856"/>
      <c r="Q241" s="857"/>
      <c r="R241" s="858"/>
      <c r="S241" s="856"/>
      <c r="T241" s="856"/>
      <c r="U241" s="856"/>
      <c r="V241" s="856"/>
      <c r="W241" s="856"/>
      <c r="X241" s="856"/>
      <c r="Y241" s="856"/>
      <c r="Z241" s="856"/>
      <c r="AA241" s="859"/>
      <c r="AB241" s="276"/>
      <c r="AC241" s="276"/>
      <c r="AD241" s="276"/>
      <c r="AE241" s="276"/>
      <c r="AF241" s="276"/>
      <c r="AG241" s="276"/>
      <c r="AH241" s="276"/>
      <c r="AI241" s="276"/>
      <c r="AJ241" s="276"/>
      <c r="AK241" s="276"/>
      <c r="AL241" s="276"/>
      <c r="AM241" s="276"/>
      <c r="AN241" s="276"/>
      <c r="AO241" s="276"/>
      <c r="AP241" s="276"/>
      <c r="AQ241" s="276"/>
      <c r="AR241" s="276"/>
      <c r="AS241" s="276"/>
      <c r="AT241" s="276"/>
      <c r="AU241" s="276"/>
      <c r="AV241" s="276"/>
      <c r="AW241" s="276"/>
      <c r="AX241" s="276"/>
      <c r="AY241" s="276"/>
      <c r="AZ241" s="3"/>
      <c r="BA241" s="350"/>
      <c r="BB241" s="262"/>
      <c r="BC241" s="289"/>
      <c r="BD241" s="273"/>
      <c r="BE241" s="273"/>
      <c r="BF241" s="273"/>
      <c r="BG241" s="293"/>
      <c r="BH241" s="289"/>
      <c r="BI241" s="273"/>
      <c r="BJ241" s="273"/>
      <c r="BK241" s="273"/>
      <c r="BL241" s="293"/>
      <c r="BM241" s="289"/>
      <c r="BN241" s="273"/>
      <c r="BO241" s="273"/>
      <c r="BP241" s="273"/>
      <c r="BQ241" s="293"/>
      <c r="BR241" s="289"/>
      <c r="BS241" s="273"/>
      <c r="BT241" s="273"/>
      <c r="BU241" s="273"/>
      <c r="BV241" s="273"/>
      <c r="BW241" s="273"/>
      <c r="BX241" s="273"/>
      <c r="BY241" s="274"/>
      <c r="BZ241" s="274"/>
      <c r="CA241" s="274"/>
      <c r="CB241" s="969"/>
      <c r="CC241" s="969"/>
      <c r="CD241" s="969"/>
      <c r="CE241" s="969"/>
      <c r="CF241" s="969"/>
      <c r="CG241" s="969"/>
      <c r="CH241" s="969"/>
      <c r="CI241" s="969"/>
      <c r="CJ241" s="969"/>
      <c r="CK241" s="969"/>
      <c r="CL241" s="969"/>
      <c r="CM241" s="969"/>
      <c r="CN241" s="969"/>
      <c r="CO241" s="969"/>
      <c r="CP241" s="969"/>
      <c r="CQ241" s="969"/>
      <c r="CR241" s="969"/>
      <c r="CS241" s="969"/>
      <c r="CT241" s="969"/>
      <c r="CU241" s="969"/>
      <c r="CV241" s="969"/>
      <c r="CW241" s="969"/>
      <c r="CX241" s="969"/>
      <c r="CY241" s="969"/>
      <c r="CZ241" s="969"/>
    </row>
    <row r="242" s="138" customFormat="true" ht="15" customHeight="true" x14ac:dyDescent="0.2">
      <c r="A242" s="803"/>
      <c r="B242" s="830"/>
      <c r="C242" s="878"/>
      <c r="D242" s="809"/>
      <c r="E242" s="809"/>
      <c r="F242" s="809"/>
      <c r="G242" s="820"/>
      <c r="H242" s="846"/>
      <c r="I242" s="809"/>
      <c r="J242" s="809"/>
      <c r="K242" s="809"/>
      <c r="L242" s="814"/>
      <c r="M242" s="878"/>
      <c r="N242" s="809"/>
      <c r="O242" s="809"/>
      <c r="P242" s="809"/>
      <c r="Q242" s="820"/>
      <c r="R242" s="846"/>
      <c r="S242" s="809"/>
      <c r="T242" s="809"/>
      <c r="U242" s="809"/>
      <c r="V242" s="809"/>
      <c r="W242" s="809"/>
      <c r="X242" s="809"/>
      <c r="Y242" s="809"/>
      <c r="Z242" s="809"/>
      <c r="AA242" s="814"/>
      <c r="AB242" s="276"/>
      <c r="AC242" s="276"/>
      <c r="AD242" s="276"/>
      <c r="AE242" s="276"/>
      <c r="AF242" s="276"/>
      <c r="AG242" s="276"/>
      <c r="AH242" s="276"/>
      <c r="AI242" s="276"/>
      <c r="AJ242" s="276"/>
      <c r="AK242" s="276"/>
      <c r="AL242" s="276"/>
      <c r="AM242" s="276"/>
      <c r="AN242" s="276"/>
      <c r="AO242" s="276"/>
      <c r="AP242" s="276"/>
      <c r="AQ242" s="276"/>
      <c r="AR242" s="276"/>
      <c r="AS242" s="276"/>
      <c r="AT242" s="276"/>
      <c r="AU242" s="276"/>
      <c r="AV242" s="276"/>
      <c r="AW242" s="276"/>
      <c r="AX242" s="276"/>
      <c r="AY242" s="276"/>
      <c r="AZ242" s="3"/>
      <c r="BA242" s="350"/>
      <c r="BB242" s="262"/>
      <c r="BC242" s="289"/>
      <c r="BD242" s="273"/>
      <c r="BE242" s="273"/>
      <c r="BF242" s="273"/>
      <c r="BG242" s="293"/>
      <c r="BH242" s="289"/>
      <c r="BI242" s="273"/>
      <c r="BJ242" s="273"/>
      <c r="BK242" s="273"/>
      <c r="BL242" s="293"/>
      <c r="BM242" s="289"/>
      <c r="BN242" s="273"/>
      <c r="BO242" s="273"/>
      <c r="BP242" s="273"/>
      <c r="BQ242" s="293"/>
      <c r="BR242" s="289"/>
      <c r="BS242" s="273"/>
      <c r="BT242" s="273"/>
      <c r="BU242" s="273"/>
      <c r="BV242" s="273"/>
      <c r="BW242" s="273"/>
      <c r="BX242" s="273"/>
      <c r="BY242" s="274"/>
      <c r="BZ242" s="274"/>
      <c r="CA242" s="274"/>
      <c r="CB242" s="969"/>
      <c r="CC242" s="969"/>
      <c r="CD242" s="969"/>
      <c r="CE242" s="969"/>
      <c r="CF242" s="969"/>
      <c r="CG242" s="969"/>
      <c r="CH242" s="969"/>
      <c r="CI242" s="969"/>
      <c r="CJ242" s="969"/>
      <c r="CK242" s="969"/>
      <c r="CL242" s="969"/>
      <c r="CM242" s="969"/>
      <c r="CN242" s="969"/>
      <c r="CO242" s="969"/>
      <c r="CP242" s="969"/>
      <c r="CQ242" s="969"/>
      <c r="CR242" s="969"/>
      <c r="CS242" s="969"/>
      <c r="CT242" s="969"/>
      <c r="CU242" s="969"/>
      <c r="CV242" s="969"/>
      <c r="CW242" s="969"/>
      <c r="CX242" s="969"/>
      <c r="CY242" s="969"/>
      <c r="CZ242" s="969"/>
    </row>
    <row r="243" s="138" customFormat="true" ht="15" customHeight="true" x14ac:dyDescent="0.2">
      <c r="A243" s="803"/>
      <c r="B243" s="830"/>
      <c r="C243" s="951"/>
      <c r="D243" s="952"/>
      <c r="E243" s="952"/>
      <c r="F243" s="952"/>
      <c r="G243" s="953"/>
      <c r="H243" s="954"/>
      <c r="I243" s="952"/>
      <c r="J243" s="952"/>
      <c r="K243" s="952"/>
      <c r="L243" s="955"/>
      <c r="M243" s="951"/>
      <c r="N243" s="952"/>
      <c r="O243" s="952"/>
      <c r="P243" s="952"/>
      <c r="Q243" s="953"/>
      <c r="R243" s="954"/>
      <c r="S243" s="952"/>
      <c r="T243" s="952"/>
      <c r="U243" s="952"/>
      <c r="V243" s="952"/>
      <c r="W243" s="952"/>
      <c r="X243" s="952"/>
      <c r="Y243" s="952"/>
      <c r="Z243" s="952"/>
      <c r="AA243" s="955"/>
      <c r="AB243" s="276"/>
      <c r="AC243" s="276"/>
      <c r="AD243" s="276"/>
      <c r="AE243" s="276"/>
      <c r="AF243" s="276"/>
      <c r="AG243" s="276"/>
      <c r="AH243" s="276"/>
      <c r="AI243" s="276"/>
      <c r="AJ243" s="276"/>
      <c r="AK243" s="276"/>
      <c r="AL243" s="276"/>
      <c r="AM243" s="276"/>
      <c r="AN243" s="276"/>
      <c r="AO243" s="276"/>
      <c r="AP243" s="276"/>
      <c r="AQ243" s="276"/>
      <c r="AR243" s="276"/>
      <c r="AS243" s="276"/>
      <c r="AT243" s="276"/>
      <c r="AU243" s="276"/>
      <c r="AV243" s="276"/>
      <c r="AW243" s="276"/>
      <c r="AX243" s="276"/>
      <c r="AY243" s="276"/>
      <c r="AZ243" s="3"/>
      <c r="BA243" s="350"/>
      <c r="BB243" s="262"/>
      <c r="BC243" s="289"/>
      <c r="BD243" s="273"/>
      <c r="BE243" s="273"/>
      <c r="BF243" s="273"/>
      <c r="BG243" s="293"/>
      <c r="BH243" s="289"/>
      <c r="BI243" s="273"/>
      <c r="BJ243" s="273"/>
      <c r="BK243" s="273"/>
      <c r="BL243" s="293"/>
      <c r="BM243" s="289"/>
      <c r="BN243" s="273"/>
      <c r="BO243" s="273"/>
      <c r="BP243" s="273"/>
      <c r="BQ243" s="293"/>
      <c r="BR243" s="289"/>
      <c r="BS243" s="273"/>
      <c r="BT243" s="273"/>
      <c r="BU243" s="273"/>
      <c r="BV243" s="273"/>
      <c r="BW243" s="273"/>
      <c r="BX243" s="273"/>
      <c r="BY243" s="274"/>
      <c r="BZ243" s="274"/>
      <c r="CA243" s="274"/>
      <c r="CB243" s="969"/>
      <c r="CC243" s="969"/>
      <c r="CD243" s="969"/>
      <c r="CE243" s="969"/>
      <c r="CF243" s="969"/>
      <c r="CG243" s="969"/>
      <c r="CH243" s="969"/>
      <c r="CI243" s="969"/>
      <c r="CJ243" s="969"/>
      <c r="CK243" s="969"/>
      <c r="CL243" s="969"/>
      <c r="CM243" s="969"/>
      <c r="CN243" s="969"/>
      <c r="CO243" s="969"/>
      <c r="CP243" s="969"/>
      <c r="CQ243" s="969"/>
      <c r="CR243" s="969"/>
      <c r="CS243" s="969"/>
      <c r="CT243" s="969"/>
      <c r="CU243" s="969"/>
      <c r="CV243" s="969"/>
      <c r="CW243" s="969"/>
      <c r="CX243" s="969"/>
      <c r="CY243" s="969"/>
      <c r="CZ243" s="969"/>
    </row>
    <row r="244" s="138" customFormat="true" ht="15" customHeight="true" x14ac:dyDescent="0.2">
      <c r="A244" s="803"/>
      <c r="B244" s="830"/>
      <c r="C244" s="951"/>
      <c r="D244" s="952"/>
      <c r="E244" s="952"/>
      <c r="F244" s="952"/>
      <c r="G244" s="953"/>
      <c r="H244" s="954"/>
      <c r="I244" s="952"/>
      <c r="J244" s="952"/>
      <c r="K244" s="952"/>
      <c r="L244" s="955"/>
      <c r="M244" s="951"/>
      <c r="N244" s="952"/>
      <c r="O244" s="952"/>
      <c r="P244" s="952"/>
      <c r="Q244" s="953"/>
      <c r="R244" s="954"/>
      <c r="S244" s="952"/>
      <c r="T244" s="952"/>
      <c r="U244" s="952"/>
      <c r="V244" s="952"/>
      <c r="W244" s="952"/>
      <c r="X244" s="952"/>
      <c r="Y244" s="952"/>
      <c r="Z244" s="952"/>
      <c r="AA244" s="955"/>
      <c r="AB244" s="276"/>
      <c r="AC244" s="276"/>
      <c r="AD244" s="276"/>
      <c r="AE244" s="276"/>
      <c r="AF244" s="276"/>
      <c r="AG244" s="276"/>
      <c r="AH244" s="276"/>
      <c r="AI244" s="276"/>
      <c r="AJ244" s="276"/>
      <c r="AK244" s="276"/>
      <c r="AL244" s="276"/>
      <c r="AM244" s="276"/>
      <c r="AN244" s="276"/>
      <c r="AO244" s="276"/>
      <c r="AP244" s="276"/>
      <c r="AQ244" s="276"/>
      <c r="AR244" s="276"/>
      <c r="AS244" s="276"/>
      <c r="AT244" s="276"/>
      <c r="AU244" s="276"/>
      <c r="AV244" s="276"/>
      <c r="AW244" s="276"/>
      <c r="AX244" s="276"/>
      <c r="AY244" s="276"/>
      <c r="AZ244" s="3"/>
      <c r="BA244" s="350"/>
      <c r="BB244" s="262"/>
      <c r="BC244" s="289"/>
      <c r="BD244" s="273"/>
      <c r="BE244" s="273"/>
      <c r="BF244" s="273"/>
      <c r="BG244" s="293"/>
      <c r="BH244" s="289"/>
      <c r="BI244" s="273"/>
      <c r="BJ244" s="273"/>
      <c r="BK244" s="273"/>
      <c r="BL244" s="293"/>
      <c r="BM244" s="289"/>
      <c r="BN244" s="273"/>
      <c r="BO244" s="273"/>
      <c r="BP244" s="273"/>
      <c r="BQ244" s="293"/>
      <c r="BR244" s="289"/>
      <c r="BS244" s="273"/>
      <c r="BT244" s="273"/>
      <c r="BU244" s="273"/>
      <c r="BV244" s="273"/>
      <c r="BW244" s="273"/>
      <c r="BX244" s="273"/>
      <c r="BY244" s="274"/>
      <c r="BZ244" s="274"/>
      <c r="CA244" s="274"/>
      <c r="CB244" s="969"/>
      <c r="CC244" s="969"/>
      <c r="CD244" s="969"/>
      <c r="CE244" s="969"/>
      <c r="CF244" s="969"/>
      <c r="CG244" s="969"/>
      <c r="CH244" s="969"/>
      <c r="CI244" s="969"/>
      <c r="CJ244" s="969"/>
      <c r="CK244" s="969"/>
      <c r="CL244" s="969"/>
      <c r="CM244" s="969"/>
      <c r="CN244" s="969"/>
      <c r="CO244" s="969"/>
      <c r="CP244" s="969"/>
      <c r="CQ244" s="969"/>
      <c r="CR244" s="969"/>
      <c r="CS244" s="969"/>
      <c r="CT244" s="969"/>
      <c r="CU244" s="969"/>
      <c r="CV244" s="969"/>
      <c r="CW244" s="969"/>
      <c r="CX244" s="969"/>
      <c r="CY244" s="969"/>
      <c r="CZ244" s="969"/>
    </row>
    <row r="245" s="138" customFormat="true" ht="15" customHeight="true" x14ac:dyDescent="0.2">
      <c r="A245" s="803"/>
      <c r="B245" s="830"/>
      <c r="C245" s="878"/>
      <c r="D245" s="809"/>
      <c r="E245" s="809"/>
      <c r="F245" s="809"/>
      <c r="G245" s="820"/>
      <c r="H245" s="846"/>
      <c r="I245" s="809"/>
      <c r="J245" s="809"/>
      <c r="K245" s="809"/>
      <c r="L245" s="814"/>
      <c r="M245" s="878"/>
      <c r="N245" s="809"/>
      <c r="O245" s="809"/>
      <c r="P245" s="809"/>
      <c r="Q245" s="820"/>
      <c r="R245" s="846"/>
      <c r="S245" s="809"/>
      <c r="T245" s="809"/>
      <c r="U245" s="809"/>
      <c r="V245" s="809"/>
      <c r="W245" s="809"/>
      <c r="X245" s="809"/>
      <c r="Y245" s="809"/>
      <c r="Z245" s="809"/>
      <c r="AA245" s="814"/>
      <c r="AB245" s="276"/>
      <c r="AC245" s="276"/>
      <c r="AD245" s="276"/>
      <c r="AE245" s="276"/>
      <c r="AF245" s="276"/>
      <c r="AG245" s="276"/>
      <c r="AH245" s="276"/>
      <c r="AI245" s="276"/>
      <c r="AJ245" s="276"/>
      <c r="AK245" s="276"/>
      <c r="AL245" s="276"/>
      <c r="AM245" s="276"/>
      <c r="AN245" s="276"/>
      <c r="AO245" s="276"/>
      <c r="AP245" s="276"/>
      <c r="AQ245" s="276"/>
      <c r="AR245" s="276"/>
      <c r="AS245" s="276"/>
      <c r="AT245" s="276"/>
      <c r="AU245" s="276"/>
      <c r="AV245" s="276"/>
      <c r="AW245" s="276"/>
      <c r="AX245" s="276"/>
      <c r="AY245" s="276"/>
      <c r="AZ245" s="3"/>
      <c r="BA245" s="350"/>
      <c r="BB245" s="262"/>
      <c r="BC245" s="289"/>
      <c r="BD245" s="273"/>
      <c r="BE245" s="273"/>
      <c r="BF245" s="273"/>
      <c r="BG245" s="293"/>
      <c r="BH245" s="289"/>
      <c r="BI245" s="273"/>
      <c r="BJ245" s="273"/>
      <c r="BK245" s="273"/>
      <c r="BL245" s="293"/>
      <c r="BM245" s="289"/>
      <c r="BN245" s="273"/>
      <c r="BO245" s="273"/>
      <c r="BP245" s="273"/>
      <c r="BQ245" s="293"/>
      <c r="BR245" s="289"/>
      <c r="BS245" s="273"/>
      <c r="BT245" s="273"/>
      <c r="BU245" s="273"/>
      <c r="BV245" s="273"/>
      <c r="BW245" s="273"/>
      <c r="BX245" s="273"/>
      <c r="BY245" s="274"/>
      <c r="BZ245" s="274"/>
      <c r="CA245" s="274"/>
      <c r="CB245" s="969"/>
      <c r="CC245" s="969"/>
      <c r="CD245" s="969"/>
      <c r="CE245" s="969"/>
      <c r="CF245" s="969"/>
      <c r="CG245" s="969"/>
      <c r="CH245" s="969"/>
      <c r="CI245" s="969"/>
      <c r="CJ245" s="969"/>
      <c r="CK245" s="969"/>
      <c r="CL245" s="969"/>
      <c r="CM245" s="969"/>
      <c r="CN245" s="969"/>
      <c r="CO245" s="969"/>
      <c r="CP245" s="969"/>
      <c r="CQ245" s="969"/>
      <c r="CR245" s="969"/>
      <c r="CS245" s="969"/>
      <c r="CT245" s="969"/>
      <c r="CU245" s="969"/>
      <c r="CV245" s="969"/>
      <c r="CW245" s="969"/>
      <c r="CX245" s="969"/>
      <c r="CY245" s="969"/>
      <c r="CZ245" s="969"/>
    </row>
    <row r="246" s="138" customFormat="true" ht="15" customHeight="true" x14ac:dyDescent="0.2">
      <c r="A246" s="803"/>
      <c r="B246" s="830"/>
      <c r="C246" s="878"/>
      <c r="D246" s="809"/>
      <c r="E246" s="809"/>
      <c r="F246" s="809"/>
      <c r="G246" s="820"/>
      <c r="H246" s="846"/>
      <c r="I246" s="809"/>
      <c r="J246" s="809"/>
      <c r="K246" s="809"/>
      <c r="L246" s="814"/>
      <c r="M246" s="878"/>
      <c r="N246" s="809"/>
      <c r="O246" s="809"/>
      <c r="P246" s="809"/>
      <c r="Q246" s="820"/>
      <c r="R246" s="846"/>
      <c r="S246" s="809"/>
      <c r="T246" s="809"/>
      <c r="U246" s="809"/>
      <c r="V246" s="809"/>
      <c r="W246" s="809"/>
      <c r="X246" s="809"/>
      <c r="Y246" s="809"/>
      <c r="Z246" s="809"/>
      <c r="AA246" s="814"/>
      <c r="AB246" s="276"/>
      <c r="AC246" s="276"/>
      <c r="AD246" s="276"/>
      <c r="AE246" s="276"/>
      <c r="AF246" s="276"/>
      <c r="AG246" s="276"/>
      <c r="AH246" s="276"/>
      <c r="AI246" s="276"/>
      <c r="AJ246" s="276"/>
      <c r="AK246" s="276"/>
      <c r="AL246" s="276"/>
      <c r="AM246" s="276"/>
      <c r="AN246" s="276"/>
      <c r="AO246" s="276"/>
      <c r="AP246" s="276"/>
      <c r="AQ246" s="276"/>
      <c r="AR246" s="276"/>
      <c r="AS246" s="276"/>
      <c r="AT246" s="276"/>
      <c r="AU246" s="276"/>
      <c r="AV246" s="276"/>
      <c r="AW246" s="276"/>
      <c r="AX246" s="276"/>
      <c r="AY246" s="276"/>
      <c r="AZ246" s="3"/>
      <c r="BA246" s="350"/>
      <c r="BB246" s="262"/>
      <c r="BC246" s="289"/>
      <c r="BD246" s="273"/>
      <c r="BE246" s="273"/>
      <c r="BF246" s="273"/>
      <c r="BG246" s="293"/>
      <c r="BH246" s="289"/>
      <c r="BI246" s="273"/>
      <c r="BJ246" s="273"/>
      <c r="BK246" s="273"/>
      <c r="BL246" s="293"/>
      <c r="BM246" s="289"/>
      <c r="BN246" s="273"/>
      <c r="BO246" s="273"/>
      <c r="BP246" s="273"/>
      <c r="BQ246" s="293"/>
      <c r="BR246" s="289"/>
      <c r="BS246" s="273"/>
      <c r="BT246" s="273"/>
      <c r="BU246" s="273"/>
      <c r="BV246" s="273"/>
      <c r="BW246" s="273"/>
      <c r="BX246" s="273"/>
      <c r="BY246" s="274"/>
      <c r="BZ246" s="274"/>
      <c r="CA246" s="274"/>
      <c r="CB246" s="969"/>
      <c r="CC246" s="969"/>
      <c r="CD246" s="969"/>
      <c r="CE246" s="969"/>
      <c r="CF246" s="969"/>
      <c r="CG246" s="969"/>
      <c r="CH246" s="969"/>
      <c r="CI246" s="969"/>
      <c r="CJ246" s="969"/>
      <c r="CK246" s="969"/>
      <c r="CL246" s="969"/>
      <c r="CM246" s="969"/>
      <c r="CN246" s="969"/>
      <c r="CO246" s="969"/>
      <c r="CP246" s="969"/>
      <c r="CQ246" s="969"/>
      <c r="CR246" s="969"/>
      <c r="CS246" s="969"/>
      <c r="CT246" s="969"/>
      <c r="CU246" s="969"/>
      <c r="CV246" s="969"/>
      <c r="CW246" s="969"/>
      <c r="CX246" s="969"/>
      <c r="CY246" s="969"/>
      <c r="CZ246" s="969"/>
    </row>
    <row r="247" s="138" customFormat="true" ht="15" customHeight="true" x14ac:dyDescent="0.2">
      <c r="A247" s="803"/>
      <c r="B247" s="830"/>
      <c r="C247" s="878"/>
      <c r="D247" s="809"/>
      <c r="E247" s="809"/>
      <c r="F247" s="809"/>
      <c r="G247" s="820"/>
      <c r="H247" s="846"/>
      <c r="I247" s="809"/>
      <c r="J247" s="809"/>
      <c r="K247" s="809"/>
      <c r="L247" s="814"/>
      <c r="M247" s="878"/>
      <c r="N247" s="809"/>
      <c r="O247" s="809"/>
      <c r="P247" s="809"/>
      <c r="Q247" s="820"/>
      <c r="R247" s="846"/>
      <c r="S247" s="809"/>
      <c r="T247" s="809"/>
      <c r="U247" s="809"/>
      <c r="V247" s="809"/>
      <c r="W247" s="809"/>
      <c r="X247" s="809"/>
      <c r="Y247" s="809"/>
      <c r="Z247" s="809"/>
      <c r="AA247" s="814"/>
      <c r="AB247" s="276"/>
      <c r="AC247" s="276"/>
      <c r="AD247" s="276"/>
      <c r="AE247" s="276"/>
      <c r="AF247" s="276"/>
      <c r="AG247" s="276"/>
      <c r="AH247" s="276"/>
      <c r="AI247" s="276"/>
      <c r="AJ247" s="276"/>
      <c r="AK247" s="276"/>
      <c r="AL247" s="276"/>
      <c r="AM247" s="276"/>
      <c r="AN247" s="276"/>
      <c r="AO247" s="276"/>
      <c r="AP247" s="276"/>
      <c r="AQ247" s="276"/>
      <c r="AR247" s="276"/>
      <c r="AS247" s="276"/>
      <c r="AT247" s="276"/>
      <c r="AU247" s="276"/>
      <c r="AV247" s="276"/>
      <c r="AW247" s="276"/>
      <c r="AX247" s="276"/>
      <c r="AY247" s="276"/>
      <c r="AZ247" s="3"/>
      <c r="BA247" s="350"/>
      <c r="BB247" s="262"/>
      <c r="BC247" s="289"/>
      <c r="BD247" s="273"/>
      <c r="BE247" s="273"/>
      <c r="BF247" s="273"/>
      <c r="BG247" s="293"/>
      <c r="BH247" s="289"/>
      <c r="BI247" s="273"/>
      <c r="BJ247" s="273"/>
      <c r="BK247" s="273"/>
      <c r="BL247" s="293"/>
      <c r="BM247" s="289"/>
      <c r="BN247" s="273"/>
      <c r="BO247" s="273"/>
      <c r="BP247" s="273"/>
      <c r="BQ247" s="293"/>
      <c r="BR247" s="289"/>
      <c r="BS247" s="273"/>
      <c r="BT247" s="273"/>
      <c r="BU247" s="273"/>
      <c r="BV247" s="273"/>
      <c r="BW247" s="273"/>
      <c r="BX247" s="273"/>
      <c r="BY247" s="274"/>
      <c r="BZ247" s="274"/>
      <c r="CA247" s="274"/>
      <c r="CB247" s="969"/>
      <c r="CC247" s="969"/>
      <c r="CD247" s="969"/>
      <c r="CE247" s="969"/>
      <c r="CF247" s="969"/>
      <c r="CG247" s="969"/>
      <c r="CH247" s="969"/>
      <c r="CI247" s="969"/>
      <c r="CJ247" s="969"/>
      <c r="CK247" s="969"/>
      <c r="CL247" s="969"/>
      <c r="CM247" s="969"/>
      <c r="CN247" s="969"/>
      <c r="CO247" s="969"/>
      <c r="CP247" s="969"/>
      <c r="CQ247" s="969"/>
      <c r="CR247" s="969"/>
      <c r="CS247" s="969"/>
      <c r="CT247" s="969"/>
      <c r="CU247" s="969"/>
      <c r="CV247" s="969"/>
      <c r="CW247" s="969"/>
      <c r="CX247" s="969"/>
      <c r="CY247" s="969"/>
      <c r="CZ247" s="969"/>
    </row>
    <row r="248" s="138" customFormat="true" ht="15" customHeight="true" x14ac:dyDescent="0.2">
      <c r="A248" s="887"/>
      <c r="B248" s="835"/>
      <c r="C248" s="884"/>
      <c r="D248" s="853"/>
      <c r="E248" s="853"/>
      <c r="F248" s="853"/>
      <c r="G248" s="854"/>
      <c r="H248" s="852"/>
      <c r="I248" s="853"/>
      <c r="J248" s="853"/>
      <c r="K248" s="853"/>
      <c r="L248" s="885"/>
      <c r="M248" s="884"/>
      <c r="N248" s="853"/>
      <c r="O248" s="853"/>
      <c r="P248" s="853"/>
      <c r="Q248" s="854"/>
      <c r="R248" s="852"/>
      <c r="S248" s="853"/>
      <c r="T248" s="853"/>
      <c r="U248" s="853"/>
      <c r="V248" s="853"/>
      <c r="W248" s="853"/>
      <c r="X248" s="853"/>
      <c r="Y248" s="853"/>
      <c r="Z248" s="853"/>
      <c r="AA248" s="885"/>
      <c r="AB248" s="276"/>
      <c r="AC248" s="276"/>
      <c r="AD248" s="276"/>
      <c r="AE248" s="276"/>
      <c r="AF248" s="276"/>
      <c r="AG248" s="276"/>
      <c r="AH248" s="276"/>
      <c r="AI248" s="276"/>
      <c r="AJ248" s="276"/>
      <c r="AK248" s="276"/>
      <c r="AL248" s="276"/>
      <c r="AM248" s="276"/>
      <c r="AN248" s="276"/>
      <c r="AO248" s="276"/>
      <c r="AP248" s="276"/>
      <c r="AQ248" s="276"/>
      <c r="AR248" s="276"/>
      <c r="AS248" s="276"/>
      <c r="AT248" s="276"/>
      <c r="AU248" s="276"/>
      <c r="AV248" s="276"/>
      <c r="AW248" s="276"/>
      <c r="AX248" s="276"/>
      <c r="AY248" s="276"/>
      <c r="AZ248" s="3"/>
      <c r="BA248" s="350"/>
      <c r="BB248" s="262"/>
      <c r="BC248" s="292"/>
      <c r="BD248" s="291"/>
      <c r="BE248" s="291"/>
      <c r="BF248" s="291"/>
      <c r="BG248" s="295"/>
      <c r="BH248" s="292"/>
      <c r="BI248" s="291"/>
      <c r="BJ248" s="291"/>
      <c r="BK248" s="291"/>
      <c r="BL248" s="295"/>
      <c r="BM248" s="292"/>
      <c r="BN248" s="291"/>
      <c r="BO248" s="291"/>
      <c r="BP248" s="291"/>
      <c r="BQ248" s="295"/>
      <c r="BR248" s="292"/>
      <c r="BS248" s="291"/>
      <c r="BT248" s="291"/>
      <c r="BU248" s="291"/>
      <c r="BV248" s="291"/>
      <c r="BW248" s="291"/>
      <c r="BX248" s="291"/>
      <c r="BY248" s="294"/>
      <c r="BZ248" s="294"/>
      <c r="CA248" s="294"/>
      <c r="CB248" s="969"/>
      <c r="CC248" s="969"/>
      <c r="CD248" s="969"/>
      <c r="CE248" s="969"/>
      <c r="CF248" s="969"/>
      <c r="CG248" s="969"/>
      <c r="CH248" s="969"/>
      <c r="CI248" s="969"/>
      <c r="CJ248" s="969"/>
      <c r="CK248" s="969"/>
      <c r="CL248" s="969"/>
      <c r="CM248" s="969"/>
      <c r="CN248" s="969"/>
      <c r="CO248" s="969"/>
      <c r="CP248" s="969"/>
      <c r="CQ248" s="969"/>
      <c r="CR248" s="969"/>
      <c r="CS248" s="969"/>
      <c r="CT248" s="969"/>
      <c r="CU248" s="969"/>
      <c r="CV248" s="969"/>
      <c r="CW248" s="969"/>
      <c r="CX248" s="969"/>
      <c r="CY248" s="969"/>
      <c r="CZ248" s="969"/>
    </row>
    <row r="249" s="138" customFormat="true" ht="250.15" customHeight="true" x14ac:dyDescent="0.2">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135"/>
      <c r="BB249" s="133"/>
      <c r="BC249" s="133"/>
      <c r="BD249" s="133"/>
      <c r="BE249" s="133"/>
      <c r="BF249" s="133"/>
      <c r="BG249" s="133"/>
      <c r="BH249" s="133"/>
      <c r="BI249" s="133"/>
      <c r="BJ249" s="133"/>
      <c r="BK249" s="133"/>
      <c r="BL249" s="133"/>
      <c r="BM249" s="133"/>
      <c r="BN249" s="133"/>
      <c r="BO249" s="133"/>
      <c r="BP249" s="133"/>
      <c r="BQ249" s="133"/>
      <c r="BR249" s="133"/>
      <c r="BS249" s="133"/>
      <c r="BT249" s="133"/>
      <c r="BU249" s="133"/>
      <c r="BV249" s="133"/>
      <c r="BW249" s="133"/>
      <c r="BX249" s="133"/>
      <c r="BY249" s="135"/>
      <c r="BZ249" s="172"/>
      <c r="CA249" s="172"/>
      <c r="CB249" s="172"/>
      <c r="CC249" s="172"/>
      <c r="CD249" s="172"/>
      <c r="CE249" s="172"/>
      <c r="CF249" s="172"/>
      <c r="CG249" s="172"/>
      <c r="CH249" s="172"/>
      <c r="CI249" s="172"/>
      <c r="CJ249" s="172"/>
      <c r="CK249" s="172"/>
      <c r="CL249" s="172"/>
      <c r="CM249" s="172"/>
      <c r="CN249" s="172"/>
      <c r="CO249" s="172"/>
      <c r="CP249" s="172"/>
      <c r="CQ249" s="172"/>
      <c r="CR249" s="172"/>
      <c r="CS249" s="172"/>
      <c r="CT249" s="172"/>
      <c r="CU249" s="172"/>
      <c r="CV249" s="172"/>
      <c r="CW249" s="172"/>
      <c r="CX249" s="172"/>
      <c r="CY249" s="172"/>
      <c r="CZ249" s="172"/>
    </row>
    <row r="250" s="351" customFormat="true" ht="19.15" customHeight="true" x14ac:dyDescent="0.2">
      <c r="AB250" s="971"/>
      <c r="AC250" s="971"/>
      <c r="AD250" s="971"/>
      <c r="AE250" s="971"/>
      <c r="AF250" s="971"/>
      <c r="AG250" s="971"/>
      <c r="AH250" s="971"/>
      <c r="AI250" s="971"/>
      <c r="AJ250" s="971"/>
      <c r="AK250" s="971"/>
      <c r="AL250" s="971"/>
      <c r="AM250" s="971"/>
      <c r="AN250" s="971"/>
      <c r="AO250" s="971"/>
      <c r="AP250" s="971"/>
      <c r="AQ250" s="971"/>
      <c r="AR250" s="971"/>
      <c r="AS250" s="971"/>
      <c r="AT250" s="971"/>
      <c r="AU250" s="971"/>
      <c r="AV250" s="971"/>
      <c r="AW250" s="971"/>
      <c r="AX250" s="971"/>
      <c r="AY250" s="971"/>
      <c r="AZ250" s="971"/>
      <c r="BA250" s="349"/>
      <c r="BB250" s="197"/>
      <c r="BC250" s="349"/>
      <c r="BD250" s="349"/>
      <c r="BE250" s="349"/>
      <c r="BF250" s="349"/>
      <c r="BG250" s="349"/>
      <c r="BH250" s="349"/>
      <c r="BI250" s="349"/>
      <c r="BJ250" s="349"/>
      <c r="BK250" s="349"/>
      <c r="BL250" s="349"/>
      <c r="BM250" s="349"/>
      <c r="BN250" s="349"/>
      <c r="BO250" s="349"/>
      <c r="BP250" s="349"/>
      <c r="BQ250" s="349"/>
      <c r="BR250" s="349"/>
      <c r="BS250" s="349"/>
      <c r="BT250" s="349"/>
      <c r="BU250" s="349"/>
      <c r="BV250" s="349"/>
      <c r="BW250" s="349"/>
      <c r="BX250" s="349"/>
      <c r="BY250" s="349"/>
      <c r="BZ250" s="168"/>
      <c r="CA250" s="168"/>
      <c r="CB250" s="168"/>
      <c r="CC250" s="168"/>
      <c r="CD250" s="168"/>
      <c r="CE250" s="168"/>
      <c r="CF250" s="168"/>
      <c r="CG250" s="168"/>
      <c r="CH250" s="168"/>
      <c r="CI250" s="168"/>
      <c r="CJ250" s="168"/>
      <c r="CK250" s="168"/>
      <c r="CL250" s="168"/>
      <c r="CM250" s="168"/>
      <c r="CN250" s="168"/>
      <c r="CO250" s="168"/>
      <c r="CP250" s="168"/>
      <c r="CQ250" s="168"/>
      <c r="CR250" s="168"/>
      <c r="CS250" s="168"/>
      <c r="CT250" s="168"/>
      <c r="CU250" s="168"/>
      <c r="CV250" s="168"/>
      <c r="CW250" s="168"/>
      <c r="CX250" s="168"/>
      <c r="CY250" s="168"/>
      <c r="CZ250" s="168"/>
    </row>
    <row r="251" s="351" customFormat="true" ht="12.75" x14ac:dyDescent="0.2">
      <c r="AB251" s="971"/>
      <c r="AC251" s="971"/>
      <c r="AD251" s="971"/>
      <c r="AE251" s="971"/>
      <c r="AF251" s="971"/>
      <c r="AG251" s="971"/>
      <c r="AH251" s="971"/>
      <c r="AI251" s="971"/>
      <c r="AJ251" s="971"/>
      <c r="AK251" s="971"/>
      <c r="AL251" s="971"/>
      <c r="AM251" s="971"/>
      <c r="AN251" s="971"/>
      <c r="AO251" s="971"/>
      <c r="AP251" s="971"/>
      <c r="AQ251" s="971"/>
      <c r="AR251" s="971"/>
      <c r="AS251" s="971"/>
      <c r="AT251" s="971"/>
      <c r="AU251" s="971"/>
      <c r="AV251" s="971"/>
      <c r="AW251" s="971"/>
      <c r="AX251" s="971"/>
      <c r="AY251" s="971"/>
      <c r="AZ251" s="971"/>
      <c r="BA251" s="349"/>
      <c r="BB251" s="197"/>
      <c r="BC251" s="349"/>
      <c r="BD251" s="349"/>
      <c r="BE251" s="349"/>
      <c r="BF251" s="349"/>
      <c r="BG251" s="349"/>
      <c r="BH251" s="349"/>
      <c r="BI251" s="349"/>
      <c r="BJ251" s="349"/>
      <c r="BK251" s="349"/>
      <c r="BL251" s="349"/>
      <c r="BM251" s="349"/>
      <c r="BN251" s="349"/>
      <c r="BO251" s="349"/>
      <c r="BP251" s="349"/>
      <c r="BQ251" s="349"/>
      <c r="BR251" s="349"/>
      <c r="BS251" s="349"/>
      <c r="BT251" s="349"/>
      <c r="BU251" s="349"/>
      <c r="BV251" s="349"/>
      <c r="BW251" s="349"/>
      <c r="BX251" s="349"/>
      <c r="BY251" s="349"/>
      <c r="BZ251" s="168"/>
      <c r="CA251" s="168"/>
      <c r="CB251" s="168"/>
      <c r="CC251" s="168"/>
      <c r="CD251" s="168"/>
      <c r="CE251" s="168"/>
      <c r="CF251" s="168"/>
      <c r="CG251" s="168"/>
      <c r="CH251" s="168"/>
      <c r="CI251" s="168"/>
      <c r="CJ251" s="168"/>
      <c r="CK251" s="168"/>
      <c r="CL251" s="168"/>
      <c r="CM251" s="168"/>
      <c r="CN251" s="168"/>
      <c r="CO251" s="168"/>
      <c r="CP251" s="168"/>
      <c r="CQ251" s="168"/>
      <c r="CR251" s="168"/>
      <c r="CS251" s="168"/>
      <c r="CT251" s="168"/>
      <c r="CU251" s="168"/>
      <c r="CV251" s="168"/>
      <c r="CW251" s="168"/>
      <c r="CX251" s="168"/>
      <c r="CY251" s="168"/>
      <c r="CZ251" s="168"/>
    </row>
    <row r="252" s="351" customFormat="true" ht="12.75" x14ac:dyDescent="0.2">
      <c r="AB252" s="971"/>
      <c r="AC252" s="971"/>
      <c r="AD252" s="971"/>
      <c r="AE252" s="971"/>
      <c r="AF252" s="971"/>
      <c r="AG252" s="971"/>
      <c r="AH252" s="971"/>
      <c r="AI252" s="971"/>
      <c r="AJ252" s="971"/>
      <c r="AK252" s="971"/>
      <c r="AL252" s="971"/>
      <c r="AM252" s="971"/>
      <c r="AN252" s="971"/>
      <c r="AO252" s="971"/>
      <c r="AP252" s="971"/>
      <c r="AQ252" s="971"/>
      <c r="AR252" s="971"/>
      <c r="AS252" s="971"/>
      <c r="AT252" s="971"/>
      <c r="AU252" s="971"/>
      <c r="AV252" s="971"/>
      <c r="AW252" s="971"/>
      <c r="AX252" s="971"/>
      <c r="AY252" s="971"/>
      <c r="AZ252" s="971"/>
      <c r="BA252" s="349"/>
      <c r="BB252" s="197"/>
      <c r="BC252" s="349"/>
      <c r="BD252" s="349"/>
      <c r="BE252" s="349"/>
      <c r="BF252" s="349"/>
      <c r="BG252" s="349"/>
      <c r="BH252" s="349"/>
      <c r="BI252" s="349"/>
      <c r="BJ252" s="349"/>
      <c r="BK252" s="349"/>
      <c r="BL252" s="349"/>
      <c r="BM252" s="349"/>
      <c r="BN252" s="349"/>
      <c r="BO252" s="349"/>
      <c r="BP252" s="349"/>
      <c r="BQ252" s="349"/>
      <c r="BR252" s="349"/>
      <c r="BS252" s="349"/>
      <c r="BT252" s="349"/>
      <c r="BU252" s="349"/>
      <c r="BV252" s="349"/>
      <c r="BW252" s="349"/>
      <c r="BX252" s="349"/>
      <c r="BY252" s="349"/>
      <c r="BZ252" s="168"/>
      <c r="CA252" s="168"/>
      <c r="CB252" s="168"/>
      <c r="CC252" s="168"/>
      <c r="CD252" s="168"/>
      <c r="CE252" s="168"/>
      <c r="CF252" s="168"/>
      <c r="CG252" s="168"/>
      <c r="CH252" s="168"/>
      <c r="CI252" s="168"/>
      <c r="CJ252" s="168"/>
      <c r="CK252" s="168"/>
      <c r="CL252" s="168"/>
      <c r="CM252" s="168"/>
      <c r="CN252" s="168"/>
      <c r="CO252" s="168"/>
      <c r="CP252" s="168"/>
      <c r="CQ252" s="168"/>
      <c r="CR252" s="168"/>
      <c r="CS252" s="168"/>
      <c r="CT252" s="168"/>
      <c r="CU252" s="168"/>
      <c r="CV252" s="168"/>
      <c r="CW252" s="168"/>
      <c r="CX252" s="168"/>
      <c r="CY252" s="168"/>
      <c r="CZ252" s="168"/>
    </row>
    <row r="253" s="351" customFormat="true" ht="12.75" x14ac:dyDescent="0.2">
      <c r="AB253" s="971"/>
      <c r="AC253" s="971"/>
      <c r="AD253" s="971"/>
      <c r="AE253" s="971"/>
      <c r="AF253" s="971"/>
      <c r="AG253" s="971"/>
      <c r="AH253" s="971"/>
      <c r="AI253" s="971"/>
      <c r="AJ253" s="971"/>
      <c r="AK253" s="971"/>
      <c r="AL253" s="971"/>
      <c r="AM253" s="971"/>
      <c r="AN253" s="971"/>
      <c r="AO253" s="971"/>
      <c r="AP253" s="971"/>
      <c r="AQ253" s="971"/>
      <c r="AR253" s="971"/>
      <c r="AS253" s="971"/>
      <c r="AT253" s="971"/>
      <c r="AU253" s="971"/>
      <c r="AV253" s="971"/>
      <c r="AW253" s="971"/>
      <c r="AX253" s="971"/>
      <c r="AY253" s="971"/>
      <c r="AZ253" s="971"/>
      <c r="BA253" s="349"/>
      <c r="BB253" s="197"/>
      <c r="BC253" s="349"/>
      <c r="BD253" s="349"/>
      <c r="BE253" s="349"/>
      <c r="BF253" s="349"/>
      <c r="BG253" s="349"/>
      <c r="BH253" s="349"/>
      <c r="BI253" s="349"/>
      <c r="BJ253" s="349"/>
      <c r="BK253" s="349"/>
      <c r="BL253" s="349"/>
      <c r="BM253" s="349"/>
      <c r="BN253" s="349"/>
      <c r="BO253" s="349"/>
      <c r="BP253" s="349"/>
      <c r="BQ253" s="349"/>
      <c r="BR253" s="349"/>
      <c r="BS253" s="349"/>
      <c r="BT253" s="349"/>
      <c r="BU253" s="349"/>
      <c r="BV253" s="349"/>
      <c r="BW253" s="349"/>
      <c r="BX253" s="349"/>
      <c r="BY253" s="349"/>
      <c r="BZ253" s="168"/>
      <c r="CA253" s="168"/>
      <c r="CB253" s="168"/>
      <c r="CC253" s="168"/>
      <c r="CD253" s="168"/>
      <c r="CE253" s="168"/>
      <c r="CF253" s="168"/>
      <c r="CG253" s="168"/>
      <c r="CH253" s="168"/>
      <c r="CI253" s="168"/>
      <c r="CJ253" s="168"/>
      <c r="CK253" s="168"/>
      <c r="CL253" s="168"/>
      <c r="CM253" s="168"/>
      <c r="CN253" s="168"/>
      <c r="CO253" s="168"/>
      <c r="CP253" s="168"/>
      <c r="CQ253" s="168"/>
      <c r="CR253" s="168"/>
      <c r="CS253" s="168"/>
      <c r="CT253" s="168"/>
      <c r="CU253" s="168"/>
      <c r="CV253" s="168"/>
      <c r="CW253" s="168"/>
      <c r="CX253" s="168"/>
      <c r="CY253" s="168"/>
      <c r="CZ253" s="168"/>
    </row>
    <row r="254" s="351" customFormat="true" ht="12.75" x14ac:dyDescent="0.2">
      <c r="AB254" s="971"/>
      <c r="AC254" s="971"/>
      <c r="AD254" s="971"/>
      <c r="AE254" s="971"/>
      <c r="AF254" s="971"/>
      <c r="AG254" s="971"/>
      <c r="AH254" s="971"/>
      <c r="AI254" s="971"/>
      <c r="AJ254" s="971"/>
      <c r="AK254" s="971"/>
      <c r="AL254" s="971"/>
      <c r="AM254" s="971"/>
      <c r="AN254" s="971"/>
      <c r="AO254" s="971"/>
      <c r="AP254" s="971"/>
      <c r="AQ254" s="971"/>
      <c r="AR254" s="971"/>
      <c r="AS254" s="971"/>
      <c r="AT254" s="971"/>
      <c r="AU254" s="971"/>
      <c r="AV254" s="971"/>
      <c r="AW254" s="971"/>
      <c r="AX254" s="971"/>
      <c r="AY254" s="971"/>
      <c r="AZ254" s="971"/>
      <c r="BA254" s="349"/>
      <c r="BB254" s="197"/>
      <c r="BC254" s="349"/>
      <c r="BD254" s="349"/>
      <c r="BE254" s="349"/>
      <c r="BF254" s="349"/>
      <c r="BG254" s="349"/>
      <c r="BH254" s="349"/>
      <c r="BI254" s="349"/>
      <c r="BJ254" s="349"/>
      <c r="BK254" s="349"/>
      <c r="BL254" s="349"/>
      <c r="BM254" s="349"/>
      <c r="BN254" s="349"/>
      <c r="BO254" s="349"/>
      <c r="BP254" s="349"/>
      <c r="BQ254" s="349"/>
      <c r="BR254" s="349"/>
      <c r="BS254" s="349"/>
      <c r="BT254" s="349"/>
      <c r="BU254" s="349"/>
      <c r="BV254" s="349"/>
      <c r="BW254" s="349"/>
      <c r="BX254" s="349"/>
      <c r="BY254" s="349"/>
      <c r="BZ254" s="168"/>
      <c r="CA254" s="168"/>
      <c r="CB254" s="168"/>
      <c r="CC254" s="168"/>
      <c r="CD254" s="168"/>
      <c r="CE254" s="168"/>
      <c r="CF254" s="168"/>
      <c r="CG254" s="168"/>
      <c r="CH254" s="168"/>
      <c r="CI254" s="168"/>
      <c r="CJ254" s="168"/>
      <c r="CK254" s="168"/>
      <c r="CL254" s="168"/>
      <c r="CM254" s="168"/>
      <c r="CN254" s="168"/>
      <c r="CO254" s="168"/>
      <c r="CP254" s="168"/>
      <c r="CQ254" s="168"/>
      <c r="CR254" s="168"/>
      <c r="CS254" s="168"/>
      <c r="CT254" s="168"/>
      <c r="CU254" s="168"/>
      <c r="CV254" s="168"/>
      <c r="CW254" s="168"/>
      <c r="CX254" s="168"/>
      <c r="CY254" s="168"/>
      <c r="CZ254" s="168"/>
    </row>
    <row r="255" s="351" customFormat="true" ht="12.75" x14ac:dyDescent="0.2">
      <c r="AB255" s="971"/>
      <c r="AC255" s="971"/>
      <c r="AD255" s="971"/>
      <c r="AE255" s="971"/>
      <c r="AF255" s="971"/>
      <c r="AG255" s="971"/>
      <c r="AH255" s="971"/>
      <c r="AI255" s="971"/>
      <c r="AJ255" s="971"/>
      <c r="AK255" s="971"/>
      <c r="AL255" s="971"/>
      <c r="AM255" s="971"/>
      <c r="AN255" s="971"/>
      <c r="AO255" s="971"/>
      <c r="AP255" s="971"/>
      <c r="AQ255" s="971"/>
      <c r="AR255" s="971"/>
      <c r="AS255" s="971"/>
      <c r="AT255" s="971"/>
      <c r="AU255" s="971"/>
      <c r="AV255" s="971"/>
      <c r="AW255" s="971"/>
      <c r="AX255" s="971"/>
      <c r="AY255" s="971"/>
      <c r="AZ255" s="971"/>
      <c r="BA255" s="349"/>
      <c r="BB255" s="197"/>
      <c r="BC255" s="349"/>
      <c r="BD255" s="349"/>
      <c r="BE255" s="349"/>
      <c r="BF255" s="349"/>
      <c r="BG255" s="349"/>
      <c r="BH255" s="349"/>
      <c r="BI255" s="349"/>
      <c r="BJ255" s="349"/>
      <c r="BK255" s="349"/>
      <c r="BL255" s="349"/>
      <c r="BM255" s="349"/>
      <c r="BN255" s="349"/>
      <c r="BO255" s="349"/>
      <c r="BP255" s="349"/>
      <c r="BQ255" s="349"/>
      <c r="BR255" s="349"/>
      <c r="BS255" s="349"/>
      <c r="BT255" s="349"/>
      <c r="BU255" s="349"/>
      <c r="BV255" s="349"/>
      <c r="BW255" s="349"/>
      <c r="BX255" s="349"/>
      <c r="BY255" s="349"/>
      <c r="BZ255" s="168"/>
      <c r="CA255" s="168"/>
      <c r="CB255" s="168"/>
      <c r="CC255" s="168"/>
      <c r="CD255" s="168"/>
      <c r="CE255" s="168"/>
      <c r="CF255" s="168"/>
      <c r="CG255" s="168"/>
      <c r="CH255" s="168"/>
      <c r="CI255" s="168"/>
      <c r="CJ255" s="168"/>
      <c r="CK255" s="168"/>
      <c r="CL255" s="168"/>
      <c r="CM255" s="168"/>
      <c r="CN255" s="168"/>
      <c r="CO255" s="168"/>
      <c r="CP255" s="168"/>
      <c r="CQ255" s="168"/>
      <c r="CR255" s="168"/>
      <c r="CS255" s="168"/>
      <c r="CT255" s="168"/>
      <c r="CU255" s="168"/>
      <c r="CV255" s="168"/>
      <c r="CW255" s="168"/>
      <c r="CX255" s="168"/>
      <c r="CY255" s="168"/>
      <c r="CZ255" s="168"/>
    </row>
    <row r="256" s="351" customFormat="true" ht="12.75" x14ac:dyDescent="0.2">
      <c r="AB256" s="971"/>
      <c r="AC256" s="971"/>
      <c r="AD256" s="971"/>
      <c r="AE256" s="971"/>
      <c r="AF256" s="971"/>
      <c r="AG256" s="971"/>
      <c r="AH256" s="971"/>
      <c r="AI256" s="971"/>
      <c r="AJ256" s="971"/>
      <c r="AK256" s="971"/>
      <c r="AL256" s="971"/>
      <c r="AM256" s="971"/>
      <c r="AN256" s="971"/>
      <c r="AO256" s="971"/>
      <c r="AP256" s="971"/>
      <c r="AQ256" s="971"/>
      <c r="AR256" s="971"/>
      <c r="AS256" s="971"/>
      <c r="AT256" s="971"/>
      <c r="AU256" s="971"/>
      <c r="AV256" s="971"/>
      <c r="AW256" s="971"/>
      <c r="AX256" s="971"/>
      <c r="AY256" s="971"/>
      <c r="AZ256" s="971"/>
      <c r="BA256" s="349"/>
      <c r="BB256" s="197"/>
      <c r="BC256" s="349"/>
      <c r="BD256" s="349"/>
      <c r="BE256" s="349"/>
      <c r="BF256" s="349"/>
      <c r="BG256" s="349"/>
      <c r="BH256" s="349"/>
      <c r="BI256" s="349"/>
      <c r="BJ256" s="349"/>
      <c r="BK256" s="349"/>
      <c r="BL256" s="349"/>
      <c r="BM256" s="349"/>
      <c r="BN256" s="349"/>
      <c r="BO256" s="349"/>
      <c r="BP256" s="349"/>
      <c r="BQ256" s="349"/>
      <c r="BR256" s="349"/>
      <c r="BS256" s="349"/>
      <c r="BT256" s="349"/>
      <c r="BU256" s="349"/>
      <c r="BV256" s="349"/>
      <c r="BW256" s="349"/>
      <c r="BX256" s="349"/>
      <c r="BY256" s="349"/>
      <c r="BZ256" s="168"/>
      <c r="CA256" s="168"/>
      <c r="CB256" s="168"/>
      <c r="CC256" s="168"/>
      <c r="CD256" s="168"/>
      <c r="CE256" s="168"/>
      <c r="CF256" s="168"/>
      <c r="CG256" s="168"/>
      <c r="CH256" s="168"/>
      <c r="CI256" s="168"/>
      <c r="CJ256" s="168"/>
      <c r="CK256" s="168"/>
      <c r="CL256" s="168"/>
      <c r="CM256" s="168"/>
      <c r="CN256" s="168"/>
      <c r="CO256" s="168"/>
      <c r="CP256" s="168"/>
      <c r="CQ256" s="168"/>
      <c r="CR256" s="168"/>
      <c r="CS256" s="168"/>
      <c r="CT256" s="168"/>
      <c r="CU256" s="168"/>
      <c r="CV256" s="168"/>
      <c r="CW256" s="168"/>
      <c r="CX256" s="168"/>
      <c r="CY256" s="168"/>
      <c r="CZ256" s="168"/>
    </row>
    <row r="257" s="351" customFormat="true" ht="18" customHeight="true" x14ac:dyDescent="0.2">
      <c r="AB257" s="971"/>
      <c r="AC257" s="971"/>
      <c r="AD257" s="971"/>
      <c r="AE257" s="971"/>
      <c r="AF257" s="971"/>
      <c r="AG257" s="971"/>
      <c r="AH257" s="971"/>
      <c r="AI257" s="971"/>
      <c r="AJ257" s="971"/>
      <c r="AK257" s="971"/>
      <c r="AL257" s="971"/>
      <c r="AM257" s="971"/>
      <c r="AN257" s="971"/>
      <c r="AO257" s="971"/>
      <c r="AP257" s="971"/>
      <c r="AQ257" s="971"/>
      <c r="AR257" s="971"/>
      <c r="AS257" s="971"/>
      <c r="AT257" s="971"/>
      <c r="AU257" s="971"/>
      <c r="AV257" s="971"/>
      <c r="AW257" s="971"/>
      <c r="AX257" s="971"/>
      <c r="AY257" s="971"/>
      <c r="AZ257" s="971"/>
      <c r="BA257" s="349"/>
      <c r="BB257" s="197"/>
      <c r="BC257" s="349"/>
      <c r="BD257" s="349"/>
      <c r="BE257" s="349"/>
      <c r="BF257" s="349"/>
      <c r="BG257" s="349"/>
      <c r="BH257" s="349"/>
      <c r="BI257" s="349"/>
      <c r="BJ257" s="349"/>
      <c r="BK257" s="349"/>
      <c r="BL257" s="349"/>
      <c r="BM257" s="349"/>
      <c r="BN257" s="349"/>
      <c r="BO257" s="349"/>
      <c r="BP257" s="349"/>
      <c r="BQ257" s="349"/>
      <c r="BR257" s="349"/>
      <c r="BS257" s="349"/>
      <c r="BT257" s="349"/>
      <c r="BU257" s="349"/>
      <c r="BV257" s="349"/>
      <c r="BW257" s="349"/>
      <c r="BX257" s="349"/>
      <c r="BY257" s="349"/>
      <c r="BZ257" s="168"/>
      <c r="CA257" s="168"/>
      <c r="CB257" s="168"/>
      <c r="CC257" s="168"/>
      <c r="CD257" s="168"/>
      <c r="CE257" s="168"/>
      <c r="CF257" s="168"/>
      <c r="CG257" s="168"/>
      <c r="CH257" s="168"/>
      <c r="CI257" s="168"/>
      <c r="CJ257" s="168"/>
      <c r="CK257" s="168"/>
      <c r="CL257" s="168"/>
      <c r="CM257" s="168"/>
      <c r="CN257" s="168"/>
      <c r="CO257" s="168"/>
      <c r="CP257" s="168"/>
      <c r="CQ257" s="168"/>
      <c r="CR257" s="168"/>
      <c r="CS257" s="168"/>
      <c r="CT257" s="168"/>
      <c r="CU257" s="168"/>
      <c r="CV257" s="168"/>
      <c r="CW257" s="168"/>
      <c r="CX257" s="168"/>
      <c r="CY257" s="168"/>
      <c r="CZ257" s="168"/>
    </row>
    <row r="258" s="351" customFormat="true" ht="18" customHeight="true" x14ac:dyDescent="0.2">
      <c r="AB258" s="971"/>
      <c r="AC258" s="971"/>
      <c r="AD258" s="971"/>
      <c r="AE258" s="971"/>
      <c r="AF258" s="971"/>
      <c r="AG258" s="971"/>
      <c r="AH258" s="971"/>
      <c r="AI258" s="971"/>
      <c r="AJ258" s="971"/>
      <c r="AK258" s="971"/>
      <c r="AL258" s="971"/>
      <c r="AM258" s="971"/>
      <c r="AN258" s="971"/>
      <c r="AO258" s="971"/>
      <c r="AP258" s="971"/>
      <c r="AQ258" s="971"/>
      <c r="AR258" s="971"/>
      <c r="AS258" s="971"/>
      <c r="AT258" s="971"/>
      <c r="AU258" s="971"/>
      <c r="AV258" s="971"/>
      <c r="AW258" s="971"/>
      <c r="AX258" s="971"/>
      <c r="AY258" s="971"/>
      <c r="AZ258" s="971"/>
      <c r="BA258" s="349"/>
      <c r="BB258" s="197"/>
      <c r="BC258" s="349"/>
      <c r="BD258" s="349"/>
      <c r="BE258" s="349"/>
      <c r="BF258" s="349"/>
      <c r="BG258" s="349"/>
      <c r="BH258" s="349"/>
      <c r="BI258" s="349"/>
      <c r="BJ258" s="349"/>
      <c r="BK258" s="349"/>
      <c r="BL258" s="349"/>
      <c r="BM258" s="349"/>
      <c r="BN258" s="349"/>
      <c r="BO258" s="349"/>
      <c r="BP258" s="349"/>
      <c r="BQ258" s="349"/>
      <c r="BR258" s="349"/>
      <c r="BS258" s="349"/>
      <c r="BT258" s="349"/>
      <c r="BU258" s="349"/>
      <c r="BV258" s="349"/>
      <c r="BW258" s="349"/>
      <c r="BX258" s="349"/>
      <c r="BY258" s="349"/>
      <c r="BZ258" s="168"/>
      <c r="CA258" s="168"/>
      <c r="CB258" s="168"/>
      <c r="CC258" s="168"/>
      <c r="CD258" s="168"/>
      <c r="CE258" s="168"/>
      <c r="CF258" s="168"/>
      <c r="CG258" s="168"/>
      <c r="CH258" s="168"/>
      <c r="CI258" s="168"/>
      <c r="CJ258" s="168"/>
      <c r="CK258" s="168"/>
      <c r="CL258" s="168"/>
      <c r="CM258" s="168"/>
      <c r="CN258" s="168"/>
      <c r="CO258" s="168"/>
      <c r="CP258" s="168"/>
      <c r="CQ258" s="168"/>
      <c r="CR258" s="168"/>
      <c r="CS258" s="168"/>
      <c r="CT258" s="168"/>
      <c r="CU258" s="168"/>
      <c r="CV258" s="168"/>
      <c r="CW258" s="168"/>
      <c r="CX258" s="168"/>
      <c r="CY258" s="168"/>
      <c r="CZ258" s="168"/>
    </row>
    <row r="259" s="138" customFormat="true" ht="15" customHeight="true" x14ac:dyDescent="0.2">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174" t="s">
        <v>131</v>
      </c>
      <c r="BB259" s="140" t="s">
        <v>85</v>
      </c>
      <c r="BC259" s="1143" t="s">
        <v>115</v>
      </c>
      <c r="BD259" s="1144"/>
      <c r="BE259" s="1144"/>
      <c r="BF259" s="1144"/>
      <c r="BG259" s="1167"/>
      <c r="BH259" s="1143" t="s">
        <v>38</v>
      </c>
      <c r="BI259" s="1144"/>
      <c r="BJ259" s="1144"/>
      <c r="BK259" s="1144"/>
      <c r="BL259" s="1167"/>
      <c r="BM259" s="1143" t="s">
        <v>37</v>
      </c>
      <c r="BN259" s="1144"/>
      <c r="BO259" s="1144"/>
      <c r="BP259" s="1144"/>
      <c r="BQ259" s="1145"/>
      <c r="BR259" s="956" t="s">
        <v>141</v>
      </c>
      <c r="BS259" s="265"/>
      <c r="BT259" s="265"/>
      <c r="BU259" s="265"/>
      <c r="BV259" s="265"/>
      <c r="BW259" s="265"/>
      <c r="BX259" s="265"/>
      <c r="BY259" s="265"/>
      <c r="BZ259" s="279"/>
      <c r="CA259" s="279"/>
      <c r="CB259" s="172"/>
      <c r="CC259" s="172"/>
      <c r="CD259" s="172"/>
      <c r="CE259" s="172"/>
      <c r="CF259" s="172"/>
      <c r="CG259" s="172"/>
      <c r="CH259" s="172"/>
      <c r="CI259" s="172"/>
      <c r="CJ259" s="172"/>
      <c r="CK259" s="172"/>
      <c r="CL259" s="172"/>
      <c r="CM259" s="172"/>
      <c r="CN259" s="172"/>
      <c r="CO259" s="172"/>
      <c r="CP259" s="172"/>
      <c r="CQ259" s="172"/>
      <c r="CR259" s="172"/>
      <c r="CS259" s="172"/>
      <c r="CT259" s="172"/>
      <c r="CU259" s="172"/>
      <c r="CV259" s="172"/>
      <c r="CW259" s="172"/>
      <c r="CX259" s="172"/>
      <c r="CY259" s="172"/>
      <c r="CZ259" s="172"/>
    </row>
    <row r="260" s="138" customFormat="true" ht="24" x14ac:dyDescent="0.2">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159" t="s">
        <v>119</v>
      </c>
      <c r="BB260" s="158"/>
      <c r="BC260" s="297" t="s">
        <v>0</v>
      </c>
      <c r="BD260" s="435" t="s">
        <v>1</v>
      </c>
      <c r="BE260" s="435" t="s">
        <v>2</v>
      </c>
      <c r="BF260" s="435" t="s">
        <v>3</v>
      </c>
      <c r="BG260" s="298" t="s">
        <v>4</v>
      </c>
      <c r="BH260" s="297" t="s">
        <v>0</v>
      </c>
      <c r="BI260" s="435" t="s">
        <v>1</v>
      </c>
      <c r="BJ260" s="435" t="s">
        <v>2</v>
      </c>
      <c r="BK260" s="435" t="s">
        <v>3</v>
      </c>
      <c r="BL260" s="298" t="s">
        <v>4</v>
      </c>
      <c r="BM260" s="297" t="s">
        <v>0</v>
      </c>
      <c r="BN260" s="435" t="s">
        <v>1</v>
      </c>
      <c r="BO260" s="435" t="s">
        <v>2</v>
      </c>
      <c r="BP260" s="435" t="s">
        <v>3</v>
      </c>
      <c r="BQ260" s="298" t="s">
        <v>4</v>
      </c>
      <c r="BR260" s="297" t="s">
        <v>248</v>
      </c>
      <c r="BS260" s="435" t="s">
        <v>249</v>
      </c>
      <c r="BT260" s="435" t="s">
        <v>250</v>
      </c>
      <c r="BU260" s="435" t="s">
        <v>251</v>
      </c>
      <c r="BV260" s="435" t="s">
        <v>252</v>
      </c>
      <c r="BW260" s="435" t="s">
        <v>253</v>
      </c>
      <c r="BX260" s="435" t="s">
        <v>254</v>
      </c>
      <c r="BY260" s="436" t="s">
        <v>476</v>
      </c>
      <c r="BZ260" s="436" t="s">
        <v>477</v>
      </c>
      <c r="CA260" s="436" t="s">
        <v>257</v>
      </c>
      <c r="CB260" s="2"/>
      <c r="CC260" s="2"/>
      <c r="CD260" s="2"/>
      <c r="CE260" s="2"/>
      <c r="CF260" s="2"/>
      <c r="CG260" s="2"/>
      <c r="CH260" s="2"/>
      <c r="CI260" s="2"/>
      <c r="CJ260" s="2"/>
      <c r="CK260" s="2"/>
      <c r="CL260" s="2"/>
      <c r="CM260" s="2"/>
      <c r="CN260" s="2"/>
      <c r="CO260" s="2"/>
      <c r="CP260" s="2"/>
      <c r="CQ260" s="2"/>
      <c r="CR260" s="2"/>
      <c r="CS260" s="2"/>
      <c r="CT260" s="2"/>
      <c r="CU260" s="2"/>
      <c r="CV260" s="2"/>
      <c r="CW260" s="2"/>
      <c r="CX260" s="2"/>
      <c r="CY260" s="2"/>
      <c r="CZ260" s="2"/>
    </row>
    <row r="261" s="138" customFormat="true" ht="15" customHeight="true" x14ac:dyDescent="0.2">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1168" t="s">
        <v>73</v>
      </c>
      <c r="BB261" s="261" t="s">
        <v>49</v>
      </c>
      <c r="BC261" s="907" t="s">
        <v>35</v>
      </c>
      <c r="BD261" s="911" t="s">
        <v>35</v>
      </c>
      <c r="BE261" s="911" t="s">
        <v>35</v>
      </c>
      <c r="BF261" s="911" t="s">
        <v>35</v>
      </c>
      <c r="BG261" s="916" t="s">
        <v>35</v>
      </c>
      <c r="BH261" s="907" t="s">
        <v>35</v>
      </c>
      <c r="BI261" s="911" t="s">
        <v>35</v>
      </c>
      <c r="BJ261" s="911" t="s">
        <v>35</v>
      </c>
      <c r="BK261" s="911" t="s">
        <v>35</v>
      </c>
      <c r="BL261" s="916" t="s">
        <v>35</v>
      </c>
      <c r="BM261" s="907" t="s">
        <v>35</v>
      </c>
      <c r="BN261" s="911" t="s">
        <v>35</v>
      </c>
      <c r="BO261" s="911" t="s">
        <v>35</v>
      </c>
      <c r="BP261" s="911" t="s">
        <v>35</v>
      </c>
      <c r="BQ261" s="916" t="s">
        <v>35</v>
      </c>
      <c r="BR261" s="907" t="s">
        <v>35</v>
      </c>
      <c r="BS261" s="911" t="s">
        <v>35</v>
      </c>
      <c r="BT261" s="911" t="s">
        <v>35</v>
      </c>
      <c r="BU261" s="911" t="s">
        <v>35</v>
      </c>
      <c r="BV261" s="911" t="s">
        <v>35</v>
      </c>
      <c r="BW261" s="911" t="s">
        <v>35</v>
      </c>
      <c r="BX261" s="911" t="s">
        <v>35</v>
      </c>
      <c r="BY261" s="922" t="s">
        <v>35</v>
      </c>
      <c r="BZ261" s="922" t="s">
        <v>35</v>
      </c>
      <c r="CA261" s="922" t="s">
        <v>35</v>
      </c>
      <c r="CB261" s="968"/>
      <c r="CC261" s="968"/>
      <c r="CD261" s="968"/>
      <c r="CE261" s="968"/>
      <c r="CF261" s="968"/>
      <c r="CG261" s="968"/>
      <c r="CH261" s="968"/>
      <c r="CI261" s="968"/>
      <c r="CJ261" s="968"/>
      <c r="CK261" s="968"/>
      <c r="CL261" s="968"/>
      <c r="CM261" s="968"/>
      <c r="CN261" s="968"/>
      <c r="CO261" s="968"/>
      <c r="CP261" s="968"/>
      <c r="CQ261" s="968"/>
      <c r="CR261" s="968"/>
      <c r="CS261" s="968"/>
      <c r="CT261" s="968"/>
      <c r="CU261" s="968"/>
      <c r="CV261" s="968"/>
      <c r="CW261" s="968"/>
      <c r="CX261" s="968"/>
      <c r="CY261" s="968"/>
      <c r="CZ261" s="968"/>
    </row>
    <row r="262" s="138" customFormat="true" ht="15" customHeight="true" x14ac:dyDescent="0.2">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1165"/>
      <c r="BB262" s="262" t="s">
        <v>48</v>
      </c>
      <c r="BC262" s="908" t="s">
        <v>35</v>
      </c>
      <c r="BD262" s="912" t="s">
        <v>35</v>
      </c>
      <c r="BE262" s="912" t="s">
        <v>35</v>
      </c>
      <c r="BF262" s="912" t="s">
        <v>35</v>
      </c>
      <c r="BG262" s="917" t="s">
        <v>35</v>
      </c>
      <c r="BH262" s="908" t="s">
        <v>35</v>
      </c>
      <c r="BI262" s="912" t="s">
        <v>35</v>
      </c>
      <c r="BJ262" s="912" t="s">
        <v>35</v>
      </c>
      <c r="BK262" s="912" t="s">
        <v>35</v>
      </c>
      <c r="BL262" s="917" t="s">
        <v>35</v>
      </c>
      <c r="BM262" s="908" t="s">
        <v>35</v>
      </c>
      <c r="BN262" s="912" t="s">
        <v>35</v>
      </c>
      <c r="BO262" s="912" t="s">
        <v>35</v>
      </c>
      <c r="BP262" s="912" t="s">
        <v>35</v>
      </c>
      <c r="BQ262" s="917" t="s">
        <v>35</v>
      </c>
      <c r="BR262" s="908" t="s">
        <v>35</v>
      </c>
      <c r="BS262" s="912" t="s">
        <v>35</v>
      </c>
      <c r="BT262" s="912" t="s">
        <v>35</v>
      </c>
      <c r="BU262" s="912" t="s">
        <v>35</v>
      </c>
      <c r="BV262" s="912" t="s">
        <v>35</v>
      </c>
      <c r="BW262" s="912" t="s">
        <v>35</v>
      </c>
      <c r="BX262" s="912" t="s">
        <v>35</v>
      </c>
      <c r="BY262" s="923" t="s">
        <v>35</v>
      </c>
      <c r="BZ262" s="923" t="s">
        <v>35</v>
      </c>
      <c r="CA262" s="923" t="s">
        <v>35</v>
      </c>
      <c r="CB262" s="968"/>
      <c r="CC262" s="968"/>
      <c r="CD262" s="968"/>
      <c r="CE262" s="968"/>
      <c r="CF262" s="968"/>
      <c r="CG262" s="968"/>
      <c r="CH262" s="968"/>
      <c r="CI262" s="968"/>
      <c r="CJ262" s="968"/>
      <c r="CK262" s="968"/>
      <c r="CL262" s="968"/>
      <c r="CM262" s="968"/>
      <c r="CN262" s="968"/>
      <c r="CO262" s="968"/>
      <c r="CP262" s="968"/>
      <c r="CQ262" s="968"/>
      <c r="CR262" s="968"/>
      <c r="CS262" s="968"/>
      <c r="CT262" s="968"/>
      <c r="CU262" s="968"/>
      <c r="CV262" s="968"/>
      <c r="CW262" s="968"/>
      <c r="CX262" s="968"/>
      <c r="CY262" s="968"/>
      <c r="CZ262" s="968"/>
    </row>
    <row r="263" s="138" customFormat="true" ht="15" customHeight="true" x14ac:dyDescent="0.2">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1165"/>
      <c r="BB263" s="262" t="s">
        <v>113</v>
      </c>
      <c r="BC263" s="908" t="s">
        <v>35</v>
      </c>
      <c r="BD263" s="912" t="s">
        <v>35</v>
      </c>
      <c r="BE263" s="912" t="s">
        <v>35</v>
      </c>
      <c r="BF263" s="912" t="s">
        <v>35</v>
      </c>
      <c r="BG263" s="917" t="s">
        <v>35</v>
      </c>
      <c r="BH263" s="908" t="s">
        <v>35</v>
      </c>
      <c r="BI263" s="912" t="s">
        <v>35</v>
      </c>
      <c r="BJ263" s="912" t="s">
        <v>35</v>
      </c>
      <c r="BK263" s="912" t="s">
        <v>35</v>
      </c>
      <c r="BL263" s="917" t="s">
        <v>35</v>
      </c>
      <c r="BM263" s="908" t="s">
        <v>35</v>
      </c>
      <c r="BN263" s="912" t="s">
        <v>35</v>
      </c>
      <c r="BO263" s="912" t="s">
        <v>35</v>
      </c>
      <c r="BP263" s="912" t="s">
        <v>35</v>
      </c>
      <c r="BQ263" s="917" t="s">
        <v>35</v>
      </c>
      <c r="BR263" s="908" t="s">
        <v>35</v>
      </c>
      <c r="BS263" s="912" t="s">
        <v>35</v>
      </c>
      <c r="BT263" s="912" t="s">
        <v>35</v>
      </c>
      <c r="BU263" s="912" t="s">
        <v>35</v>
      </c>
      <c r="BV263" s="912" t="s">
        <v>35</v>
      </c>
      <c r="BW263" s="912" t="s">
        <v>35</v>
      </c>
      <c r="BX263" s="912" t="s">
        <v>35</v>
      </c>
      <c r="BY263" s="923" t="s">
        <v>35</v>
      </c>
      <c r="BZ263" s="923" t="s">
        <v>35</v>
      </c>
      <c r="CA263" s="923" t="s">
        <v>35</v>
      </c>
      <c r="CB263" s="968"/>
      <c r="CC263" s="968"/>
      <c r="CD263" s="968"/>
      <c r="CE263" s="968"/>
      <c r="CF263" s="968"/>
      <c r="CG263" s="968"/>
      <c r="CH263" s="968"/>
      <c r="CI263" s="968"/>
      <c r="CJ263" s="968"/>
      <c r="CK263" s="968"/>
      <c r="CL263" s="968"/>
      <c r="CM263" s="968"/>
      <c r="CN263" s="968"/>
      <c r="CO263" s="968"/>
      <c r="CP263" s="968"/>
      <c r="CQ263" s="968"/>
      <c r="CR263" s="968"/>
      <c r="CS263" s="968"/>
      <c r="CT263" s="968"/>
      <c r="CU263" s="968"/>
      <c r="CV263" s="968"/>
      <c r="CW263" s="968"/>
      <c r="CX263" s="968"/>
      <c r="CY263" s="968"/>
      <c r="CZ263" s="968"/>
    </row>
    <row r="264" s="138" customFormat="true" ht="15" customHeight="true" x14ac:dyDescent="0.2">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1165" t="s">
        <v>74</v>
      </c>
      <c r="BB264" s="262" t="s">
        <v>89</v>
      </c>
      <c r="BC264" s="908" t="s">
        <v>35</v>
      </c>
      <c r="BD264" s="912" t="s">
        <v>35</v>
      </c>
      <c r="BE264" s="912" t="s">
        <v>35</v>
      </c>
      <c r="BF264" s="912" t="s">
        <v>35</v>
      </c>
      <c r="BG264" s="917" t="s">
        <v>35</v>
      </c>
      <c r="BH264" s="908" t="s">
        <v>35</v>
      </c>
      <c r="BI264" s="912" t="s">
        <v>35</v>
      </c>
      <c r="BJ264" s="912" t="s">
        <v>35</v>
      </c>
      <c r="BK264" s="912" t="s">
        <v>35</v>
      </c>
      <c r="BL264" s="917" t="s">
        <v>35</v>
      </c>
      <c r="BM264" s="908" t="s">
        <v>35</v>
      </c>
      <c r="BN264" s="912" t="s">
        <v>35</v>
      </c>
      <c r="BO264" s="912" t="s">
        <v>35</v>
      </c>
      <c r="BP264" s="912" t="s">
        <v>35</v>
      </c>
      <c r="BQ264" s="917" t="s">
        <v>35</v>
      </c>
      <c r="BR264" s="908" t="s">
        <v>35</v>
      </c>
      <c r="BS264" s="912" t="s">
        <v>35</v>
      </c>
      <c r="BT264" s="912" t="s">
        <v>35</v>
      </c>
      <c r="BU264" s="912" t="s">
        <v>35</v>
      </c>
      <c r="BV264" s="912" t="s">
        <v>35</v>
      </c>
      <c r="BW264" s="912" t="s">
        <v>35</v>
      </c>
      <c r="BX264" s="912" t="s">
        <v>35</v>
      </c>
      <c r="BY264" s="923" t="s">
        <v>35</v>
      </c>
      <c r="BZ264" s="923" t="s">
        <v>35</v>
      </c>
      <c r="CA264" s="923" t="s">
        <v>35</v>
      </c>
      <c r="CB264" s="968"/>
      <c r="CC264" s="968"/>
      <c r="CD264" s="968"/>
      <c r="CE264" s="968"/>
      <c r="CF264" s="968"/>
      <c r="CG264" s="968"/>
      <c r="CH264" s="968"/>
      <c r="CI264" s="968"/>
      <c r="CJ264" s="968"/>
      <c r="CK264" s="968"/>
      <c r="CL264" s="968"/>
      <c r="CM264" s="968"/>
      <c r="CN264" s="968"/>
      <c r="CO264" s="968"/>
      <c r="CP264" s="968"/>
      <c r="CQ264" s="968"/>
      <c r="CR264" s="968"/>
      <c r="CS264" s="968"/>
      <c r="CT264" s="968"/>
      <c r="CU264" s="968"/>
      <c r="CV264" s="968"/>
      <c r="CW264" s="968"/>
      <c r="CX264" s="968"/>
      <c r="CY264" s="968"/>
      <c r="CZ264" s="968"/>
    </row>
    <row r="265" s="138" customFormat="true" ht="15" customHeight="true" x14ac:dyDescent="0.2">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1165"/>
      <c r="BB265" s="262" t="s">
        <v>90</v>
      </c>
      <c r="BC265" s="908" t="s">
        <v>35</v>
      </c>
      <c r="BD265" s="912" t="s">
        <v>35</v>
      </c>
      <c r="BE265" s="912" t="s">
        <v>35</v>
      </c>
      <c r="BF265" s="912" t="s">
        <v>35</v>
      </c>
      <c r="BG265" s="917" t="s">
        <v>35</v>
      </c>
      <c r="BH265" s="908" t="s">
        <v>35</v>
      </c>
      <c r="BI265" s="912" t="s">
        <v>35</v>
      </c>
      <c r="BJ265" s="912" t="s">
        <v>35</v>
      </c>
      <c r="BK265" s="912" t="s">
        <v>35</v>
      </c>
      <c r="BL265" s="917" t="s">
        <v>35</v>
      </c>
      <c r="BM265" s="908" t="s">
        <v>35</v>
      </c>
      <c r="BN265" s="912" t="s">
        <v>35</v>
      </c>
      <c r="BO265" s="912" t="s">
        <v>35</v>
      </c>
      <c r="BP265" s="912" t="s">
        <v>35</v>
      </c>
      <c r="BQ265" s="917" t="s">
        <v>35</v>
      </c>
      <c r="BR265" s="908" t="s">
        <v>35</v>
      </c>
      <c r="BS265" s="912" t="s">
        <v>35</v>
      </c>
      <c r="BT265" s="912" t="s">
        <v>35</v>
      </c>
      <c r="BU265" s="912" t="s">
        <v>35</v>
      </c>
      <c r="BV265" s="912" t="s">
        <v>35</v>
      </c>
      <c r="BW265" s="912" t="s">
        <v>35</v>
      </c>
      <c r="BX265" s="912" t="s">
        <v>35</v>
      </c>
      <c r="BY265" s="923" t="s">
        <v>35</v>
      </c>
      <c r="BZ265" s="923" t="s">
        <v>35</v>
      </c>
      <c r="CA265" s="923" t="s">
        <v>35</v>
      </c>
      <c r="CB265" s="968"/>
      <c r="CC265" s="968"/>
      <c r="CD265" s="968"/>
      <c r="CE265" s="968"/>
      <c r="CF265" s="968"/>
      <c r="CG265" s="968"/>
      <c r="CH265" s="968"/>
      <c r="CI265" s="968"/>
      <c r="CJ265" s="968"/>
      <c r="CK265" s="968"/>
      <c r="CL265" s="968"/>
      <c r="CM265" s="968"/>
      <c r="CN265" s="968"/>
      <c r="CO265" s="968"/>
      <c r="CP265" s="968"/>
      <c r="CQ265" s="968"/>
      <c r="CR265" s="968"/>
      <c r="CS265" s="968"/>
      <c r="CT265" s="968"/>
      <c r="CU265" s="968"/>
      <c r="CV265" s="968"/>
      <c r="CW265" s="968"/>
      <c r="CX265" s="968"/>
      <c r="CY265" s="968"/>
      <c r="CZ265" s="968"/>
    </row>
    <row r="266" s="138" customFormat="true" ht="15" customHeight="true" x14ac:dyDescent="0.2">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1165"/>
      <c r="BB266" s="262" t="s">
        <v>91</v>
      </c>
      <c r="BC266" s="908" t="s">
        <v>35</v>
      </c>
      <c r="BD266" s="912" t="s">
        <v>35</v>
      </c>
      <c r="BE266" s="912" t="s">
        <v>35</v>
      </c>
      <c r="BF266" s="912" t="s">
        <v>35</v>
      </c>
      <c r="BG266" s="917" t="s">
        <v>35</v>
      </c>
      <c r="BH266" s="908" t="s">
        <v>35</v>
      </c>
      <c r="BI266" s="912" t="s">
        <v>35</v>
      </c>
      <c r="BJ266" s="912" t="s">
        <v>35</v>
      </c>
      <c r="BK266" s="912" t="s">
        <v>35</v>
      </c>
      <c r="BL266" s="917" t="s">
        <v>35</v>
      </c>
      <c r="BM266" s="908" t="s">
        <v>35</v>
      </c>
      <c r="BN266" s="912" t="s">
        <v>35</v>
      </c>
      <c r="BO266" s="912" t="s">
        <v>35</v>
      </c>
      <c r="BP266" s="912" t="s">
        <v>35</v>
      </c>
      <c r="BQ266" s="917" t="s">
        <v>35</v>
      </c>
      <c r="BR266" s="908" t="s">
        <v>35</v>
      </c>
      <c r="BS266" s="912" t="s">
        <v>35</v>
      </c>
      <c r="BT266" s="912" t="s">
        <v>35</v>
      </c>
      <c r="BU266" s="912" t="s">
        <v>35</v>
      </c>
      <c r="BV266" s="912" t="s">
        <v>35</v>
      </c>
      <c r="BW266" s="912" t="s">
        <v>35</v>
      </c>
      <c r="BX266" s="912" t="s">
        <v>35</v>
      </c>
      <c r="BY266" s="923" t="s">
        <v>35</v>
      </c>
      <c r="BZ266" s="923" t="s">
        <v>35</v>
      </c>
      <c r="CA266" s="923" t="s">
        <v>35</v>
      </c>
      <c r="CB266" s="968"/>
      <c r="CC266" s="968"/>
      <c r="CD266" s="968"/>
      <c r="CE266" s="968"/>
      <c r="CF266" s="968"/>
      <c r="CG266" s="968"/>
      <c r="CH266" s="968"/>
      <c r="CI266" s="968"/>
      <c r="CJ266" s="968"/>
      <c r="CK266" s="968"/>
      <c r="CL266" s="968"/>
      <c r="CM266" s="968"/>
      <c r="CN266" s="968"/>
      <c r="CO266" s="968"/>
      <c r="CP266" s="968"/>
      <c r="CQ266" s="968"/>
      <c r="CR266" s="968"/>
      <c r="CS266" s="968"/>
      <c r="CT266" s="968"/>
      <c r="CU266" s="968"/>
      <c r="CV266" s="968"/>
      <c r="CW266" s="968"/>
      <c r="CX266" s="968"/>
      <c r="CY266" s="968"/>
      <c r="CZ266" s="968"/>
    </row>
    <row r="267" s="138" customFormat="true" ht="15" customHeight="true" x14ac:dyDescent="0.2">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1165"/>
      <c r="BB267" s="262" t="s">
        <v>113</v>
      </c>
      <c r="BC267" s="908" t="s">
        <v>35</v>
      </c>
      <c r="BD267" s="912" t="s">
        <v>35</v>
      </c>
      <c r="BE267" s="912" t="s">
        <v>35</v>
      </c>
      <c r="BF267" s="912" t="s">
        <v>35</v>
      </c>
      <c r="BG267" s="917" t="s">
        <v>35</v>
      </c>
      <c r="BH267" s="908" t="s">
        <v>35</v>
      </c>
      <c r="BI267" s="912" t="s">
        <v>35</v>
      </c>
      <c r="BJ267" s="912" t="s">
        <v>35</v>
      </c>
      <c r="BK267" s="912" t="s">
        <v>35</v>
      </c>
      <c r="BL267" s="917" t="s">
        <v>35</v>
      </c>
      <c r="BM267" s="908" t="s">
        <v>35</v>
      </c>
      <c r="BN267" s="912" t="s">
        <v>35</v>
      </c>
      <c r="BO267" s="912" t="s">
        <v>35</v>
      </c>
      <c r="BP267" s="912" t="s">
        <v>35</v>
      </c>
      <c r="BQ267" s="917" t="s">
        <v>35</v>
      </c>
      <c r="BR267" s="908" t="s">
        <v>35</v>
      </c>
      <c r="BS267" s="912" t="s">
        <v>35</v>
      </c>
      <c r="BT267" s="912" t="s">
        <v>35</v>
      </c>
      <c r="BU267" s="912" t="s">
        <v>35</v>
      </c>
      <c r="BV267" s="912" t="s">
        <v>35</v>
      </c>
      <c r="BW267" s="912" t="s">
        <v>35</v>
      </c>
      <c r="BX267" s="912" t="s">
        <v>35</v>
      </c>
      <c r="BY267" s="923" t="s">
        <v>35</v>
      </c>
      <c r="BZ267" s="923" t="s">
        <v>35</v>
      </c>
      <c r="CA267" s="923" t="s">
        <v>35</v>
      </c>
      <c r="CB267" s="968"/>
      <c r="CC267" s="968"/>
      <c r="CD267" s="968"/>
      <c r="CE267" s="968"/>
      <c r="CF267" s="968"/>
      <c r="CG267" s="968"/>
      <c r="CH267" s="968"/>
      <c r="CI267" s="968"/>
      <c r="CJ267" s="968"/>
      <c r="CK267" s="968"/>
      <c r="CL267" s="968"/>
      <c r="CM267" s="968"/>
      <c r="CN267" s="968"/>
      <c r="CO267" s="968"/>
      <c r="CP267" s="968"/>
      <c r="CQ267" s="968"/>
      <c r="CR267" s="968"/>
      <c r="CS267" s="968"/>
      <c r="CT267" s="968"/>
      <c r="CU267" s="968"/>
      <c r="CV267" s="968"/>
      <c r="CW267" s="968"/>
      <c r="CX267" s="968"/>
      <c r="CY267" s="968"/>
      <c r="CZ267" s="968"/>
    </row>
    <row r="268" s="138" customFormat="true" ht="15" customHeight="true" x14ac:dyDescent="0.2">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1165" t="s">
        <v>116</v>
      </c>
      <c r="BB268" s="262" t="s">
        <v>89</v>
      </c>
      <c r="BC268" s="908" t="s">
        <v>35</v>
      </c>
      <c r="BD268" s="912" t="s">
        <v>35</v>
      </c>
      <c r="BE268" s="912" t="s">
        <v>35</v>
      </c>
      <c r="BF268" s="912" t="s">
        <v>35</v>
      </c>
      <c r="BG268" s="917" t="s">
        <v>35</v>
      </c>
      <c r="BH268" s="908" t="s">
        <v>35</v>
      </c>
      <c r="BI268" s="912" t="s">
        <v>35</v>
      </c>
      <c r="BJ268" s="912" t="s">
        <v>35</v>
      </c>
      <c r="BK268" s="912" t="s">
        <v>35</v>
      </c>
      <c r="BL268" s="917" t="s">
        <v>35</v>
      </c>
      <c r="BM268" s="908" t="s">
        <v>35</v>
      </c>
      <c r="BN268" s="912" t="s">
        <v>35</v>
      </c>
      <c r="BO268" s="912" t="s">
        <v>35</v>
      </c>
      <c r="BP268" s="912" t="s">
        <v>35</v>
      </c>
      <c r="BQ268" s="917" t="s">
        <v>35</v>
      </c>
      <c r="BR268" s="908" t="s">
        <v>35</v>
      </c>
      <c r="BS268" s="912" t="s">
        <v>35</v>
      </c>
      <c r="BT268" s="912" t="s">
        <v>35</v>
      </c>
      <c r="BU268" s="912" t="s">
        <v>35</v>
      </c>
      <c r="BV268" s="912" t="s">
        <v>35</v>
      </c>
      <c r="BW268" s="912" t="s">
        <v>35</v>
      </c>
      <c r="BX268" s="912" t="s">
        <v>35</v>
      </c>
      <c r="BY268" s="923" t="s">
        <v>35</v>
      </c>
      <c r="BZ268" s="923" t="s">
        <v>35</v>
      </c>
      <c r="CA268" s="923" t="s">
        <v>35</v>
      </c>
      <c r="CB268" s="968"/>
      <c r="CC268" s="968"/>
      <c r="CD268" s="968"/>
      <c r="CE268" s="968"/>
      <c r="CF268" s="968"/>
      <c r="CG268" s="968"/>
      <c r="CH268" s="968"/>
      <c r="CI268" s="968"/>
      <c r="CJ268" s="968"/>
      <c r="CK268" s="968"/>
      <c r="CL268" s="968"/>
      <c r="CM268" s="968"/>
      <c r="CN268" s="968"/>
      <c r="CO268" s="968"/>
      <c r="CP268" s="968"/>
      <c r="CQ268" s="968"/>
      <c r="CR268" s="968"/>
      <c r="CS268" s="968"/>
      <c r="CT268" s="968"/>
      <c r="CU268" s="968"/>
      <c r="CV268" s="968"/>
      <c r="CW268" s="968"/>
      <c r="CX268" s="968"/>
      <c r="CY268" s="968"/>
      <c r="CZ268" s="968"/>
    </row>
    <row r="269" s="138" customFormat="true" ht="15" customHeight="true" x14ac:dyDescent="0.2">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1165"/>
      <c r="BB269" s="262" t="s">
        <v>90</v>
      </c>
      <c r="BC269" s="908" t="s">
        <v>35</v>
      </c>
      <c r="BD269" s="912" t="s">
        <v>35</v>
      </c>
      <c r="BE269" s="912" t="s">
        <v>35</v>
      </c>
      <c r="BF269" s="912" t="s">
        <v>35</v>
      </c>
      <c r="BG269" s="917" t="s">
        <v>35</v>
      </c>
      <c r="BH269" s="908" t="s">
        <v>35</v>
      </c>
      <c r="BI269" s="912" t="s">
        <v>35</v>
      </c>
      <c r="BJ269" s="912" t="s">
        <v>35</v>
      </c>
      <c r="BK269" s="912" t="s">
        <v>35</v>
      </c>
      <c r="BL269" s="917" t="s">
        <v>35</v>
      </c>
      <c r="BM269" s="908" t="s">
        <v>35</v>
      </c>
      <c r="BN269" s="912" t="s">
        <v>35</v>
      </c>
      <c r="BO269" s="912" t="s">
        <v>35</v>
      </c>
      <c r="BP269" s="912" t="s">
        <v>35</v>
      </c>
      <c r="BQ269" s="917" t="s">
        <v>35</v>
      </c>
      <c r="BR269" s="908" t="s">
        <v>35</v>
      </c>
      <c r="BS269" s="912" t="s">
        <v>35</v>
      </c>
      <c r="BT269" s="912" t="s">
        <v>35</v>
      </c>
      <c r="BU269" s="912" t="s">
        <v>35</v>
      </c>
      <c r="BV269" s="912" t="s">
        <v>35</v>
      </c>
      <c r="BW269" s="912" t="s">
        <v>35</v>
      </c>
      <c r="BX269" s="912" t="s">
        <v>35</v>
      </c>
      <c r="BY269" s="923" t="s">
        <v>35</v>
      </c>
      <c r="BZ269" s="923" t="s">
        <v>35</v>
      </c>
      <c r="CA269" s="923" t="s">
        <v>35</v>
      </c>
      <c r="CB269" s="968"/>
      <c r="CC269" s="968"/>
      <c r="CD269" s="968"/>
      <c r="CE269" s="968"/>
      <c r="CF269" s="968"/>
      <c r="CG269" s="968"/>
      <c r="CH269" s="968"/>
      <c r="CI269" s="968"/>
      <c r="CJ269" s="968"/>
      <c r="CK269" s="968"/>
      <c r="CL269" s="968"/>
      <c r="CM269" s="968"/>
      <c r="CN269" s="968"/>
      <c r="CO269" s="968"/>
      <c r="CP269" s="968"/>
      <c r="CQ269" s="968"/>
      <c r="CR269" s="968"/>
      <c r="CS269" s="968"/>
      <c r="CT269" s="968"/>
      <c r="CU269" s="968"/>
      <c r="CV269" s="968"/>
      <c r="CW269" s="968"/>
      <c r="CX269" s="968"/>
      <c r="CY269" s="968"/>
      <c r="CZ269" s="968"/>
    </row>
    <row r="270" s="138" customFormat="true" ht="15" customHeight="true" x14ac:dyDescent="0.2">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1165"/>
      <c r="BB270" s="262" t="s">
        <v>91</v>
      </c>
      <c r="BC270" s="908" t="s">
        <v>35</v>
      </c>
      <c r="BD270" s="912" t="s">
        <v>35</v>
      </c>
      <c r="BE270" s="912" t="s">
        <v>35</v>
      </c>
      <c r="BF270" s="912" t="s">
        <v>35</v>
      </c>
      <c r="BG270" s="917" t="s">
        <v>35</v>
      </c>
      <c r="BH270" s="908" t="s">
        <v>35</v>
      </c>
      <c r="BI270" s="912" t="s">
        <v>35</v>
      </c>
      <c r="BJ270" s="912" t="s">
        <v>35</v>
      </c>
      <c r="BK270" s="912" t="s">
        <v>35</v>
      </c>
      <c r="BL270" s="917" t="s">
        <v>35</v>
      </c>
      <c r="BM270" s="908" t="s">
        <v>35</v>
      </c>
      <c r="BN270" s="912" t="s">
        <v>35</v>
      </c>
      <c r="BO270" s="912" t="s">
        <v>35</v>
      </c>
      <c r="BP270" s="912" t="s">
        <v>35</v>
      </c>
      <c r="BQ270" s="917" t="s">
        <v>35</v>
      </c>
      <c r="BR270" s="908" t="s">
        <v>35</v>
      </c>
      <c r="BS270" s="912" t="s">
        <v>35</v>
      </c>
      <c r="BT270" s="912" t="s">
        <v>35</v>
      </c>
      <c r="BU270" s="912" t="s">
        <v>35</v>
      </c>
      <c r="BV270" s="912" t="s">
        <v>35</v>
      </c>
      <c r="BW270" s="912" t="s">
        <v>35</v>
      </c>
      <c r="BX270" s="912" t="s">
        <v>35</v>
      </c>
      <c r="BY270" s="923" t="s">
        <v>35</v>
      </c>
      <c r="BZ270" s="923" t="s">
        <v>35</v>
      </c>
      <c r="CA270" s="923" t="s">
        <v>35</v>
      </c>
      <c r="CB270" s="968"/>
      <c r="CC270" s="968"/>
      <c r="CD270" s="968"/>
      <c r="CE270" s="968"/>
      <c r="CF270" s="968"/>
      <c r="CG270" s="968"/>
      <c r="CH270" s="968"/>
      <c r="CI270" s="968"/>
      <c r="CJ270" s="968"/>
      <c r="CK270" s="968"/>
      <c r="CL270" s="968"/>
      <c r="CM270" s="968"/>
      <c r="CN270" s="968"/>
      <c r="CO270" s="968"/>
      <c r="CP270" s="968"/>
      <c r="CQ270" s="968"/>
      <c r="CR270" s="968"/>
      <c r="CS270" s="968"/>
      <c r="CT270" s="968"/>
      <c r="CU270" s="968"/>
      <c r="CV270" s="968"/>
      <c r="CW270" s="968"/>
      <c r="CX270" s="968"/>
      <c r="CY270" s="968"/>
      <c r="CZ270" s="968"/>
    </row>
    <row r="271" s="138" customFormat="true" ht="15" customHeight="true" x14ac:dyDescent="0.2">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1165" t="s">
        <v>75</v>
      </c>
      <c r="BB271" s="262" t="s">
        <v>49</v>
      </c>
      <c r="BC271" s="908" t="s">
        <v>35</v>
      </c>
      <c r="BD271" s="915" t="s">
        <v>35</v>
      </c>
      <c r="BE271" s="915" t="s">
        <v>35</v>
      </c>
      <c r="BF271" s="915" t="s">
        <v>35</v>
      </c>
      <c r="BG271" s="920" t="s">
        <v>35</v>
      </c>
      <c r="BH271" s="908" t="s">
        <v>35</v>
      </c>
      <c r="BI271" s="915" t="s">
        <v>35</v>
      </c>
      <c r="BJ271" s="915" t="s">
        <v>35</v>
      </c>
      <c r="BK271" s="915" t="s">
        <v>35</v>
      </c>
      <c r="BL271" s="920" t="s">
        <v>35</v>
      </c>
      <c r="BM271" s="908" t="s">
        <v>35</v>
      </c>
      <c r="BN271" s="915" t="s">
        <v>35</v>
      </c>
      <c r="BO271" s="915" t="s">
        <v>35</v>
      </c>
      <c r="BP271" s="915" t="s">
        <v>35</v>
      </c>
      <c r="BQ271" s="920" t="s">
        <v>35</v>
      </c>
      <c r="BR271" s="908" t="s">
        <v>35</v>
      </c>
      <c r="BS271" s="915" t="s">
        <v>35</v>
      </c>
      <c r="BT271" s="915" t="s">
        <v>35</v>
      </c>
      <c r="BU271" s="915" t="s">
        <v>35</v>
      </c>
      <c r="BV271" s="915" t="s">
        <v>35</v>
      </c>
      <c r="BW271" s="915" t="s">
        <v>35</v>
      </c>
      <c r="BX271" s="915" t="s">
        <v>35</v>
      </c>
      <c r="BY271" s="925" t="s">
        <v>35</v>
      </c>
      <c r="BZ271" s="925" t="s">
        <v>35</v>
      </c>
      <c r="CA271" s="925" t="s">
        <v>35</v>
      </c>
      <c r="CB271" s="968"/>
      <c r="CC271" s="968"/>
      <c r="CD271" s="968"/>
      <c r="CE271" s="968"/>
      <c r="CF271" s="968"/>
      <c r="CG271" s="968"/>
      <c r="CH271" s="968"/>
      <c r="CI271" s="968"/>
      <c r="CJ271" s="968"/>
      <c r="CK271" s="968"/>
      <c r="CL271" s="968"/>
      <c r="CM271" s="968"/>
      <c r="CN271" s="968"/>
      <c r="CO271" s="968"/>
      <c r="CP271" s="968"/>
      <c r="CQ271" s="968"/>
      <c r="CR271" s="968"/>
      <c r="CS271" s="968"/>
      <c r="CT271" s="968"/>
      <c r="CU271" s="968"/>
      <c r="CV271" s="968"/>
      <c r="CW271" s="968"/>
      <c r="CX271" s="968"/>
      <c r="CY271" s="968"/>
      <c r="CZ271" s="968"/>
    </row>
    <row r="272" s="138" customFormat="true" ht="15" customHeight="true" x14ac:dyDescent="0.2">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1165"/>
      <c r="BB272" s="262" t="s">
        <v>48</v>
      </c>
      <c r="BC272" s="908" t="s">
        <v>35</v>
      </c>
      <c r="BD272" s="915" t="s">
        <v>35</v>
      </c>
      <c r="BE272" s="915" t="s">
        <v>35</v>
      </c>
      <c r="BF272" s="915" t="s">
        <v>35</v>
      </c>
      <c r="BG272" s="920" t="s">
        <v>35</v>
      </c>
      <c r="BH272" s="908" t="s">
        <v>35</v>
      </c>
      <c r="BI272" s="915" t="s">
        <v>35</v>
      </c>
      <c r="BJ272" s="915" t="s">
        <v>35</v>
      </c>
      <c r="BK272" s="915" t="s">
        <v>35</v>
      </c>
      <c r="BL272" s="920" t="s">
        <v>35</v>
      </c>
      <c r="BM272" s="908" t="s">
        <v>35</v>
      </c>
      <c r="BN272" s="915" t="s">
        <v>35</v>
      </c>
      <c r="BO272" s="915" t="s">
        <v>35</v>
      </c>
      <c r="BP272" s="915" t="s">
        <v>35</v>
      </c>
      <c r="BQ272" s="920" t="s">
        <v>35</v>
      </c>
      <c r="BR272" s="908" t="s">
        <v>35</v>
      </c>
      <c r="BS272" s="915" t="s">
        <v>35</v>
      </c>
      <c r="BT272" s="915" t="s">
        <v>35</v>
      </c>
      <c r="BU272" s="915" t="s">
        <v>35</v>
      </c>
      <c r="BV272" s="915" t="s">
        <v>35</v>
      </c>
      <c r="BW272" s="915" t="s">
        <v>35</v>
      </c>
      <c r="BX272" s="915" t="s">
        <v>35</v>
      </c>
      <c r="BY272" s="925" t="s">
        <v>35</v>
      </c>
      <c r="BZ272" s="925" t="s">
        <v>35</v>
      </c>
      <c r="CA272" s="925" t="s">
        <v>35</v>
      </c>
      <c r="CB272" s="968"/>
      <c r="CC272" s="968"/>
      <c r="CD272" s="968"/>
      <c r="CE272" s="968"/>
      <c r="CF272" s="968"/>
      <c r="CG272" s="968"/>
      <c r="CH272" s="968"/>
      <c r="CI272" s="968"/>
      <c r="CJ272" s="968"/>
      <c r="CK272" s="968"/>
      <c r="CL272" s="968"/>
      <c r="CM272" s="968"/>
      <c r="CN272" s="968"/>
      <c r="CO272" s="968"/>
      <c r="CP272" s="968"/>
      <c r="CQ272" s="968"/>
      <c r="CR272" s="968"/>
      <c r="CS272" s="968"/>
      <c r="CT272" s="968"/>
      <c r="CU272" s="968"/>
      <c r="CV272" s="968"/>
      <c r="CW272" s="968"/>
      <c r="CX272" s="968"/>
      <c r="CY272" s="968"/>
      <c r="CZ272" s="968"/>
    </row>
    <row r="273" s="138" customFormat="true" ht="15" customHeight="true" x14ac:dyDescent="0.2">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1165"/>
      <c r="BB273" s="262" t="s">
        <v>113</v>
      </c>
      <c r="BC273" s="908" t="s">
        <v>35</v>
      </c>
      <c r="BD273" s="915" t="s">
        <v>35</v>
      </c>
      <c r="BE273" s="915" t="s">
        <v>35</v>
      </c>
      <c r="BF273" s="915" t="s">
        <v>35</v>
      </c>
      <c r="BG273" s="920" t="s">
        <v>35</v>
      </c>
      <c r="BH273" s="908" t="s">
        <v>35</v>
      </c>
      <c r="BI273" s="915" t="s">
        <v>35</v>
      </c>
      <c r="BJ273" s="915" t="s">
        <v>35</v>
      </c>
      <c r="BK273" s="915" t="s">
        <v>35</v>
      </c>
      <c r="BL273" s="920" t="s">
        <v>35</v>
      </c>
      <c r="BM273" s="908" t="s">
        <v>35</v>
      </c>
      <c r="BN273" s="915" t="s">
        <v>35</v>
      </c>
      <c r="BO273" s="915" t="s">
        <v>35</v>
      </c>
      <c r="BP273" s="915" t="s">
        <v>35</v>
      </c>
      <c r="BQ273" s="920" t="s">
        <v>35</v>
      </c>
      <c r="BR273" s="908" t="s">
        <v>35</v>
      </c>
      <c r="BS273" s="915" t="s">
        <v>35</v>
      </c>
      <c r="BT273" s="915" t="s">
        <v>35</v>
      </c>
      <c r="BU273" s="915" t="s">
        <v>35</v>
      </c>
      <c r="BV273" s="915" t="s">
        <v>35</v>
      </c>
      <c r="BW273" s="915" t="s">
        <v>35</v>
      </c>
      <c r="BX273" s="915" t="s">
        <v>35</v>
      </c>
      <c r="BY273" s="925" t="s">
        <v>35</v>
      </c>
      <c r="BZ273" s="925" t="s">
        <v>35</v>
      </c>
      <c r="CA273" s="925" t="s">
        <v>35</v>
      </c>
      <c r="CB273" s="968"/>
      <c r="CC273" s="968"/>
      <c r="CD273" s="968"/>
      <c r="CE273" s="968"/>
      <c r="CF273" s="968"/>
      <c r="CG273" s="968"/>
      <c r="CH273" s="968"/>
      <c r="CI273" s="968"/>
      <c r="CJ273" s="968"/>
      <c r="CK273" s="968"/>
      <c r="CL273" s="968"/>
      <c r="CM273" s="968"/>
      <c r="CN273" s="968"/>
      <c r="CO273" s="968"/>
      <c r="CP273" s="968"/>
      <c r="CQ273" s="968"/>
      <c r="CR273" s="968"/>
      <c r="CS273" s="968"/>
      <c r="CT273" s="968"/>
      <c r="CU273" s="968"/>
      <c r="CV273" s="968"/>
      <c r="CW273" s="968"/>
      <c r="CX273" s="968"/>
      <c r="CY273" s="968"/>
      <c r="CZ273" s="968"/>
    </row>
    <row r="274" s="138" customFormat="true" ht="15" customHeight="true" x14ac:dyDescent="0.2">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1165" t="s">
        <v>76</v>
      </c>
      <c r="BB274" s="262" t="s">
        <v>49</v>
      </c>
      <c r="BC274" s="908" t="s">
        <v>35</v>
      </c>
      <c r="BD274" s="912" t="s">
        <v>35</v>
      </c>
      <c r="BE274" s="912" t="s">
        <v>35</v>
      </c>
      <c r="BF274" s="912" t="s">
        <v>35</v>
      </c>
      <c r="BG274" s="917" t="s">
        <v>35</v>
      </c>
      <c r="BH274" s="908" t="s">
        <v>35</v>
      </c>
      <c r="BI274" s="912" t="s">
        <v>35</v>
      </c>
      <c r="BJ274" s="912" t="s">
        <v>35</v>
      </c>
      <c r="BK274" s="912" t="s">
        <v>35</v>
      </c>
      <c r="BL274" s="917" t="s">
        <v>35</v>
      </c>
      <c r="BM274" s="908" t="s">
        <v>35</v>
      </c>
      <c r="BN274" s="912" t="s">
        <v>35</v>
      </c>
      <c r="BO274" s="912" t="s">
        <v>35</v>
      </c>
      <c r="BP274" s="912" t="s">
        <v>35</v>
      </c>
      <c r="BQ274" s="917" t="s">
        <v>35</v>
      </c>
      <c r="BR274" s="908" t="s">
        <v>35</v>
      </c>
      <c r="BS274" s="912" t="s">
        <v>35</v>
      </c>
      <c r="BT274" s="912" t="s">
        <v>35</v>
      </c>
      <c r="BU274" s="912" t="s">
        <v>35</v>
      </c>
      <c r="BV274" s="912" t="s">
        <v>35</v>
      </c>
      <c r="BW274" s="912" t="s">
        <v>35</v>
      </c>
      <c r="BX274" s="912" t="s">
        <v>35</v>
      </c>
      <c r="BY274" s="923" t="s">
        <v>35</v>
      </c>
      <c r="BZ274" s="923" t="s">
        <v>35</v>
      </c>
      <c r="CA274" s="923" t="s">
        <v>35</v>
      </c>
      <c r="CB274" s="968"/>
      <c r="CC274" s="968"/>
      <c r="CD274" s="968"/>
      <c r="CE274" s="968"/>
      <c r="CF274" s="968"/>
      <c r="CG274" s="968"/>
      <c r="CH274" s="968"/>
      <c r="CI274" s="968"/>
      <c r="CJ274" s="968"/>
      <c r="CK274" s="968"/>
      <c r="CL274" s="968"/>
      <c r="CM274" s="968"/>
      <c r="CN274" s="968"/>
      <c r="CO274" s="968"/>
      <c r="CP274" s="968"/>
      <c r="CQ274" s="968"/>
      <c r="CR274" s="968"/>
      <c r="CS274" s="968"/>
      <c r="CT274" s="968"/>
      <c r="CU274" s="968"/>
      <c r="CV274" s="968"/>
      <c r="CW274" s="968"/>
      <c r="CX274" s="968"/>
      <c r="CY274" s="968"/>
      <c r="CZ274" s="968"/>
    </row>
    <row r="275" s="138" customFormat="true" ht="15" customHeight="true" x14ac:dyDescent="0.2">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1165"/>
      <c r="BB275" s="262" t="s">
        <v>48</v>
      </c>
      <c r="BC275" s="908" t="s">
        <v>35</v>
      </c>
      <c r="BD275" s="912" t="s">
        <v>35</v>
      </c>
      <c r="BE275" s="912" t="s">
        <v>35</v>
      </c>
      <c r="BF275" s="912" t="s">
        <v>35</v>
      </c>
      <c r="BG275" s="917" t="s">
        <v>35</v>
      </c>
      <c r="BH275" s="908" t="s">
        <v>35</v>
      </c>
      <c r="BI275" s="912" t="s">
        <v>35</v>
      </c>
      <c r="BJ275" s="912" t="s">
        <v>35</v>
      </c>
      <c r="BK275" s="912" t="s">
        <v>35</v>
      </c>
      <c r="BL275" s="917" t="s">
        <v>35</v>
      </c>
      <c r="BM275" s="908" t="s">
        <v>35</v>
      </c>
      <c r="BN275" s="912" t="s">
        <v>35</v>
      </c>
      <c r="BO275" s="912" t="s">
        <v>35</v>
      </c>
      <c r="BP275" s="912" t="s">
        <v>35</v>
      </c>
      <c r="BQ275" s="917" t="s">
        <v>35</v>
      </c>
      <c r="BR275" s="908" t="s">
        <v>35</v>
      </c>
      <c r="BS275" s="912" t="s">
        <v>35</v>
      </c>
      <c r="BT275" s="912" t="s">
        <v>35</v>
      </c>
      <c r="BU275" s="912" t="s">
        <v>35</v>
      </c>
      <c r="BV275" s="912" t="s">
        <v>35</v>
      </c>
      <c r="BW275" s="912" t="s">
        <v>35</v>
      </c>
      <c r="BX275" s="912" t="s">
        <v>35</v>
      </c>
      <c r="BY275" s="923" t="s">
        <v>35</v>
      </c>
      <c r="BZ275" s="923" t="s">
        <v>35</v>
      </c>
      <c r="CA275" s="923" t="s">
        <v>35</v>
      </c>
      <c r="CB275" s="968"/>
      <c r="CC275" s="968"/>
      <c r="CD275" s="968"/>
      <c r="CE275" s="968"/>
      <c r="CF275" s="968"/>
      <c r="CG275" s="968"/>
      <c r="CH275" s="968"/>
      <c r="CI275" s="968"/>
      <c r="CJ275" s="968"/>
      <c r="CK275" s="968"/>
      <c r="CL275" s="968"/>
      <c r="CM275" s="968"/>
      <c r="CN275" s="968"/>
      <c r="CO275" s="968"/>
      <c r="CP275" s="968"/>
      <c r="CQ275" s="968"/>
      <c r="CR275" s="968"/>
      <c r="CS275" s="968"/>
      <c r="CT275" s="968"/>
      <c r="CU275" s="968"/>
      <c r="CV275" s="968"/>
      <c r="CW275" s="968"/>
      <c r="CX275" s="968"/>
      <c r="CY275" s="968"/>
      <c r="CZ275" s="968"/>
    </row>
    <row r="276" s="138" customFormat="true" ht="15" customHeight="true" x14ac:dyDescent="0.2">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1165"/>
      <c r="BB276" s="262" t="s">
        <v>114</v>
      </c>
      <c r="BC276" s="908" t="s">
        <v>35</v>
      </c>
      <c r="BD276" s="912" t="s">
        <v>35</v>
      </c>
      <c r="BE276" s="912" t="s">
        <v>35</v>
      </c>
      <c r="BF276" s="912" t="s">
        <v>35</v>
      </c>
      <c r="BG276" s="917" t="s">
        <v>35</v>
      </c>
      <c r="BH276" s="908" t="s">
        <v>35</v>
      </c>
      <c r="BI276" s="912" t="s">
        <v>35</v>
      </c>
      <c r="BJ276" s="912" t="s">
        <v>35</v>
      </c>
      <c r="BK276" s="912" t="s">
        <v>35</v>
      </c>
      <c r="BL276" s="917" t="s">
        <v>35</v>
      </c>
      <c r="BM276" s="908" t="s">
        <v>35</v>
      </c>
      <c r="BN276" s="912" t="s">
        <v>35</v>
      </c>
      <c r="BO276" s="912" t="s">
        <v>35</v>
      </c>
      <c r="BP276" s="912" t="s">
        <v>35</v>
      </c>
      <c r="BQ276" s="917" t="s">
        <v>35</v>
      </c>
      <c r="BR276" s="908" t="s">
        <v>35</v>
      </c>
      <c r="BS276" s="912" t="s">
        <v>35</v>
      </c>
      <c r="BT276" s="912" t="s">
        <v>35</v>
      </c>
      <c r="BU276" s="912" t="s">
        <v>35</v>
      </c>
      <c r="BV276" s="912" t="s">
        <v>35</v>
      </c>
      <c r="BW276" s="912" t="s">
        <v>35</v>
      </c>
      <c r="BX276" s="912" t="s">
        <v>35</v>
      </c>
      <c r="BY276" s="923" t="s">
        <v>35</v>
      </c>
      <c r="BZ276" s="923" t="s">
        <v>35</v>
      </c>
      <c r="CA276" s="923" t="s">
        <v>35</v>
      </c>
      <c r="CB276" s="968"/>
      <c r="CC276" s="968"/>
      <c r="CD276" s="968"/>
      <c r="CE276" s="968"/>
      <c r="CF276" s="968"/>
      <c r="CG276" s="968"/>
      <c r="CH276" s="968"/>
      <c r="CI276" s="968"/>
      <c r="CJ276" s="968"/>
      <c r="CK276" s="968"/>
      <c r="CL276" s="968"/>
      <c r="CM276" s="968"/>
      <c r="CN276" s="968"/>
      <c r="CO276" s="968"/>
      <c r="CP276" s="968"/>
      <c r="CQ276" s="968"/>
      <c r="CR276" s="968"/>
      <c r="CS276" s="968"/>
      <c r="CT276" s="968"/>
      <c r="CU276" s="968"/>
      <c r="CV276" s="968"/>
      <c r="CW276" s="968"/>
      <c r="CX276" s="968"/>
      <c r="CY276" s="968"/>
      <c r="CZ276" s="968"/>
    </row>
    <row r="277" s="138" customFormat="true" ht="15" customHeight="true" x14ac:dyDescent="0.2">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1165" t="s">
        <v>77</v>
      </c>
      <c r="BB277" s="262" t="s">
        <v>78</v>
      </c>
      <c r="BC277" s="908" t="s">
        <v>35</v>
      </c>
      <c r="BD277" s="912" t="s">
        <v>35</v>
      </c>
      <c r="BE277" s="912" t="s">
        <v>35</v>
      </c>
      <c r="BF277" s="912" t="s">
        <v>35</v>
      </c>
      <c r="BG277" s="917" t="s">
        <v>35</v>
      </c>
      <c r="BH277" s="908" t="s">
        <v>35</v>
      </c>
      <c r="BI277" s="912" t="s">
        <v>35</v>
      </c>
      <c r="BJ277" s="912" t="s">
        <v>35</v>
      </c>
      <c r="BK277" s="912" t="s">
        <v>35</v>
      </c>
      <c r="BL277" s="917" t="s">
        <v>35</v>
      </c>
      <c r="BM277" s="908" t="s">
        <v>35</v>
      </c>
      <c r="BN277" s="912" t="s">
        <v>35</v>
      </c>
      <c r="BO277" s="912" t="s">
        <v>35</v>
      </c>
      <c r="BP277" s="912" t="s">
        <v>35</v>
      </c>
      <c r="BQ277" s="917" t="s">
        <v>35</v>
      </c>
      <c r="BR277" s="908" t="s">
        <v>35</v>
      </c>
      <c r="BS277" s="912" t="s">
        <v>35</v>
      </c>
      <c r="BT277" s="912" t="s">
        <v>35</v>
      </c>
      <c r="BU277" s="912" t="s">
        <v>35</v>
      </c>
      <c r="BV277" s="912" t="s">
        <v>35</v>
      </c>
      <c r="BW277" s="912" t="s">
        <v>35</v>
      </c>
      <c r="BX277" s="912" t="s">
        <v>35</v>
      </c>
      <c r="BY277" s="923" t="s">
        <v>35</v>
      </c>
      <c r="BZ277" s="923" t="s">
        <v>35</v>
      </c>
      <c r="CA277" s="923" t="s">
        <v>35</v>
      </c>
      <c r="CB277" s="968"/>
      <c r="CC277" s="968"/>
      <c r="CD277" s="968"/>
      <c r="CE277" s="968"/>
      <c r="CF277" s="968"/>
      <c r="CG277" s="968"/>
      <c r="CH277" s="968"/>
      <c r="CI277" s="968"/>
      <c r="CJ277" s="968"/>
      <c r="CK277" s="968"/>
      <c r="CL277" s="968"/>
      <c r="CM277" s="968"/>
      <c r="CN277" s="968"/>
      <c r="CO277" s="968"/>
      <c r="CP277" s="968"/>
      <c r="CQ277" s="968"/>
      <c r="CR277" s="968"/>
      <c r="CS277" s="968"/>
      <c r="CT277" s="968"/>
      <c r="CU277" s="968"/>
      <c r="CV277" s="968"/>
      <c r="CW277" s="968"/>
      <c r="CX277" s="968"/>
      <c r="CY277" s="968"/>
      <c r="CZ277" s="968"/>
    </row>
    <row r="278" s="138" customFormat="true" ht="15" customHeight="true" x14ac:dyDescent="0.2">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1165"/>
      <c r="BB278" s="262" t="s">
        <v>79</v>
      </c>
      <c r="BC278" s="908" t="s">
        <v>35</v>
      </c>
      <c r="BD278" s="912" t="s">
        <v>35</v>
      </c>
      <c r="BE278" s="912" t="s">
        <v>35</v>
      </c>
      <c r="BF278" s="912" t="s">
        <v>35</v>
      </c>
      <c r="BG278" s="917" t="s">
        <v>35</v>
      </c>
      <c r="BH278" s="908" t="s">
        <v>35</v>
      </c>
      <c r="BI278" s="912" t="s">
        <v>35</v>
      </c>
      <c r="BJ278" s="912" t="s">
        <v>35</v>
      </c>
      <c r="BK278" s="912" t="s">
        <v>35</v>
      </c>
      <c r="BL278" s="917" t="s">
        <v>35</v>
      </c>
      <c r="BM278" s="908" t="s">
        <v>35</v>
      </c>
      <c r="BN278" s="912" t="s">
        <v>35</v>
      </c>
      <c r="BO278" s="912" t="s">
        <v>35</v>
      </c>
      <c r="BP278" s="912" t="s">
        <v>35</v>
      </c>
      <c r="BQ278" s="917" t="s">
        <v>35</v>
      </c>
      <c r="BR278" s="908" t="s">
        <v>35</v>
      </c>
      <c r="BS278" s="912" t="s">
        <v>35</v>
      </c>
      <c r="BT278" s="912" t="s">
        <v>35</v>
      </c>
      <c r="BU278" s="912" t="s">
        <v>35</v>
      </c>
      <c r="BV278" s="912" t="s">
        <v>35</v>
      </c>
      <c r="BW278" s="912" t="s">
        <v>35</v>
      </c>
      <c r="BX278" s="912" t="s">
        <v>35</v>
      </c>
      <c r="BY278" s="923" t="s">
        <v>35</v>
      </c>
      <c r="BZ278" s="923" t="s">
        <v>35</v>
      </c>
      <c r="CA278" s="923" t="s">
        <v>35</v>
      </c>
      <c r="CB278" s="968"/>
      <c r="CC278" s="968"/>
      <c r="CD278" s="968"/>
      <c r="CE278" s="968"/>
      <c r="CF278" s="968"/>
      <c r="CG278" s="968"/>
      <c r="CH278" s="968"/>
      <c r="CI278" s="968"/>
      <c r="CJ278" s="968"/>
      <c r="CK278" s="968"/>
      <c r="CL278" s="968"/>
      <c r="CM278" s="968"/>
      <c r="CN278" s="968"/>
      <c r="CO278" s="968"/>
      <c r="CP278" s="968"/>
      <c r="CQ278" s="968"/>
      <c r="CR278" s="968"/>
      <c r="CS278" s="968"/>
      <c r="CT278" s="968"/>
      <c r="CU278" s="968"/>
      <c r="CV278" s="968"/>
      <c r="CW278" s="968"/>
      <c r="CX278" s="968"/>
      <c r="CY278" s="968"/>
      <c r="CZ278" s="968"/>
    </row>
    <row r="279" s="138" customFormat="true" ht="15" customHeight="true" x14ac:dyDescent="0.2">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1165"/>
      <c r="BB279" s="262" t="s">
        <v>80</v>
      </c>
      <c r="BC279" s="908" t="s">
        <v>35</v>
      </c>
      <c r="BD279" s="915" t="s">
        <v>35</v>
      </c>
      <c r="BE279" s="915" t="s">
        <v>35</v>
      </c>
      <c r="BF279" s="915" t="s">
        <v>35</v>
      </c>
      <c r="BG279" s="920" t="s">
        <v>35</v>
      </c>
      <c r="BH279" s="908" t="s">
        <v>35</v>
      </c>
      <c r="BI279" s="915" t="s">
        <v>35</v>
      </c>
      <c r="BJ279" s="915" t="s">
        <v>35</v>
      </c>
      <c r="BK279" s="915" t="s">
        <v>35</v>
      </c>
      <c r="BL279" s="920" t="s">
        <v>35</v>
      </c>
      <c r="BM279" s="908" t="s">
        <v>35</v>
      </c>
      <c r="BN279" s="915" t="s">
        <v>35</v>
      </c>
      <c r="BO279" s="915" t="s">
        <v>35</v>
      </c>
      <c r="BP279" s="915" t="s">
        <v>35</v>
      </c>
      <c r="BQ279" s="920" t="s">
        <v>35</v>
      </c>
      <c r="BR279" s="908" t="s">
        <v>35</v>
      </c>
      <c r="BS279" s="915" t="s">
        <v>35</v>
      </c>
      <c r="BT279" s="915" t="s">
        <v>35</v>
      </c>
      <c r="BU279" s="915" t="s">
        <v>35</v>
      </c>
      <c r="BV279" s="915" t="s">
        <v>35</v>
      </c>
      <c r="BW279" s="915" t="s">
        <v>35</v>
      </c>
      <c r="BX279" s="915" t="s">
        <v>35</v>
      </c>
      <c r="BY279" s="925" t="s">
        <v>35</v>
      </c>
      <c r="BZ279" s="925" t="s">
        <v>35</v>
      </c>
      <c r="CA279" s="925" t="s">
        <v>35</v>
      </c>
      <c r="CB279" s="968"/>
      <c r="CC279" s="968"/>
      <c r="CD279" s="968"/>
      <c r="CE279" s="968"/>
      <c r="CF279" s="968"/>
      <c r="CG279" s="968"/>
      <c r="CH279" s="968"/>
      <c r="CI279" s="968"/>
      <c r="CJ279" s="968"/>
      <c r="CK279" s="968"/>
      <c r="CL279" s="968"/>
      <c r="CM279" s="968"/>
      <c r="CN279" s="968"/>
      <c r="CO279" s="968"/>
      <c r="CP279" s="968"/>
      <c r="CQ279" s="968"/>
      <c r="CR279" s="968"/>
      <c r="CS279" s="968"/>
      <c r="CT279" s="968"/>
      <c r="CU279" s="968"/>
      <c r="CV279" s="968"/>
      <c r="CW279" s="968"/>
      <c r="CX279" s="968"/>
      <c r="CY279" s="968"/>
      <c r="CZ279" s="968"/>
    </row>
    <row r="280" s="373" customFormat="true" ht="15" customHeight="true" x14ac:dyDescent="0.2">
      <c r="B280" s="372"/>
      <c r="AB280" s="173"/>
      <c r="AC280" s="173"/>
      <c r="AD280" s="173"/>
      <c r="AE280" s="173"/>
      <c r="AF280" s="173"/>
      <c r="AG280" s="173"/>
      <c r="AH280" s="173"/>
      <c r="AI280" s="173"/>
      <c r="AJ280" s="173"/>
      <c r="AK280" s="173"/>
      <c r="AL280" s="173"/>
      <c r="AM280" s="173"/>
      <c r="AN280" s="173"/>
      <c r="AO280" s="173"/>
      <c r="AP280" s="173"/>
      <c r="AQ280" s="173"/>
      <c r="AR280" s="173"/>
      <c r="AS280" s="173"/>
      <c r="AT280" s="173"/>
      <c r="AU280" s="173"/>
      <c r="AV280" s="173"/>
      <c r="AW280" s="173"/>
      <c r="AX280" s="173"/>
      <c r="AY280" s="173"/>
      <c r="AZ280" s="173"/>
      <c r="BA280" s="1165"/>
      <c r="BB280" s="262" t="s">
        <v>81</v>
      </c>
      <c r="BC280" s="908" t="s">
        <v>35</v>
      </c>
      <c r="BD280" s="915" t="s">
        <v>35</v>
      </c>
      <c r="BE280" s="915" t="s">
        <v>35</v>
      </c>
      <c r="BF280" s="915" t="s">
        <v>35</v>
      </c>
      <c r="BG280" s="920" t="s">
        <v>35</v>
      </c>
      <c r="BH280" s="908" t="s">
        <v>35</v>
      </c>
      <c r="BI280" s="915" t="s">
        <v>35</v>
      </c>
      <c r="BJ280" s="915" t="s">
        <v>35</v>
      </c>
      <c r="BK280" s="915" t="s">
        <v>35</v>
      </c>
      <c r="BL280" s="920" t="s">
        <v>35</v>
      </c>
      <c r="BM280" s="908" t="s">
        <v>35</v>
      </c>
      <c r="BN280" s="915" t="s">
        <v>35</v>
      </c>
      <c r="BO280" s="915" t="s">
        <v>35</v>
      </c>
      <c r="BP280" s="915" t="s">
        <v>35</v>
      </c>
      <c r="BQ280" s="920" t="s">
        <v>35</v>
      </c>
      <c r="BR280" s="908" t="s">
        <v>35</v>
      </c>
      <c r="BS280" s="915" t="s">
        <v>35</v>
      </c>
      <c r="BT280" s="915" t="s">
        <v>35</v>
      </c>
      <c r="BU280" s="915" t="s">
        <v>35</v>
      </c>
      <c r="BV280" s="915" t="s">
        <v>35</v>
      </c>
      <c r="BW280" s="915" t="s">
        <v>35</v>
      </c>
      <c r="BX280" s="915" t="s">
        <v>35</v>
      </c>
      <c r="BY280" s="925" t="s">
        <v>35</v>
      </c>
      <c r="BZ280" s="925" t="s">
        <v>35</v>
      </c>
      <c r="CA280" s="925" t="s">
        <v>35</v>
      </c>
      <c r="CB280" s="968"/>
      <c r="CC280" s="968"/>
      <c r="CD280" s="968"/>
      <c r="CE280" s="968"/>
      <c r="CF280" s="968"/>
      <c r="CG280" s="968"/>
      <c r="CH280" s="968"/>
      <c r="CI280" s="968"/>
      <c r="CJ280" s="968"/>
      <c r="CK280" s="968"/>
      <c r="CL280" s="968"/>
      <c r="CM280" s="968"/>
      <c r="CN280" s="968"/>
      <c r="CO280" s="968"/>
      <c r="CP280" s="968"/>
      <c r="CQ280" s="968"/>
      <c r="CR280" s="968"/>
      <c r="CS280" s="968"/>
      <c r="CT280" s="968"/>
      <c r="CU280" s="968"/>
      <c r="CV280" s="968"/>
      <c r="CW280" s="968"/>
      <c r="CX280" s="968"/>
      <c r="CY280" s="968"/>
      <c r="CZ280" s="968"/>
    </row>
    <row r="281" s="373" customFormat="true" ht="15" customHeight="true" x14ac:dyDescent="0.2">
      <c r="B281" s="372"/>
      <c r="AB281" s="173"/>
      <c r="AC281" s="173"/>
      <c r="AD281" s="173"/>
      <c r="AE281" s="173"/>
      <c r="AF281" s="173"/>
      <c r="AG281" s="173"/>
      <c r="AH281" s="173"/>
      <c r="AI281" s="173"/>
      <c r="AJ281" s="173"/>
      <c r="AK281" s="173"/>
      <c r="AL281" s="173"/>
      <c r="AM281" s="173"/>
      <c r="AN281" s="173"/>
      <c r="AO281" s="173"/>
      <c r="AP281" s="173"/>
      <c r="AQ281" s="173"/>
      <c r="AR281" s="173"/>
      <c r="AS281" s="173"/>
      <c r="AT281" s="173"/>
      <c r="AU281" s="173"/>
      <c r="AV281" s="173"/>
      <c r="AW281" s="173"/>
      <c r="AX281" s="173"/>
      <c r="AY281" s="173"/>
      <c r="AZ281" s="173"/>
      <c r="BA281" s="1165"/>
      <c r="BB281" s="262" t="s">
        <v>82</v>
      </c>
      <c r="BC281" s="908" t="s">
        <v>35</v>
      </c>
      <c r="BD281" s="915" t="s">
        <v>35</v>
      </c>
      <c r="BE281" s="915" t="s">
        <v>35</v>
      </c>
      <c r="BF281" s="915" t="s">
        <v>35</v>
      </c>
      <c r="BG281" s="920" t="s">
        <v>35</v>
      </c>
      <c r="BH281" s="908" t="s">
        <v>35</v>
      </c>
      <c r="BI281" s="915" t="s">
        <v>35</v>
      </c>
      <c r="BJ281" s="915" t="s">
        <v>35</v>
      </c>
      <c r="BK281" s="915" t="s">
        <v>35</v>
      </c>
      <c r="BL281" s="920" t="s">
        <v>35</v>
      </c>
      <c r="BM281" s="908" t="s">
        <v>35</v>
      </c>
      <c r="BN281" s="915" t="s">
        <v>35</v>
      </c>
      <c r="BO281" s="915" t="s">
        <v>35</v>
      </c>
      <c r="BP281" s="915" t="s">
        <v>35</v>
      </c>
      <c r="BQ281" s="920" t="s">
        <v>35</v>
      </c>
      <c r="BR281" s="908" t="s">
        <v>35</v>
      </c>
      <c r="BS281" s="915" t="s">
        <v>35</v>
      </c>
      <c r="BT281" s="915" t="s">
        <v>35</v>
      </c>
      <c r="BU281" s="915" t="s">
        <v>35</v>
      </c>
      <c r="BV281" s="915" t="s">
        <v>35</v>
      </c>
      <c r="BW281" s="915" t="s">
        <v>35</v>
      </c>
      <c r="BX281" s="915" t="s">
        <v>35</v>
      </c>
      <c r="BY281" s="925" t="s">
        <v>35</v>
      </c>
      <c r="BZ281" s="925" t="s">
        <v>35</v>
      </c>
      <c r="CA281" s="925" t="s">
        <v>35</v>
      </c>
      <c r="CB281" s="968"/>
      <c r="CC281" s="968"/>
      <c r="CD281" s="968"/>
      <c r="CE281" s="968"/>
      <c r="CF281" s="968"/>
      <c r="CG281" s="968"/>
      <c r="CH281" s="968"/>
      <c r="CI281" s="968"/>
      <c r="CJ281" s="968"/>
      <c r="CK281" s="968"/>
      <c r="CL281" s="968"/>
      <c r="CM281" s="968"/>
      <c r="CN281" s="968"/>
      <c r="CO281" s="968"/>
      <c r="CP281" s="968"/>
      <c r="CQ281" s="968"/>
      <c r="CR281" s="968"/>
      <c r="CS281" s="968"/>
      <c r="CT281" s="968"/>
      <c r="CU281" s="968"/>
      <c r="CV281" s="968"/>
      <c r="CW281" s="968"/>
      <c r="CX281" s="968"/>
      <c r="CY281" s="968"/>
      <c r="CZ281" s="968"/>
    </row>
    <row r="282" s="373" customFormat="true" ht="15" customHeight="true" x14ac:dyDescent="0.2">
      <c r="B282" s="372"/>
      <c r="AB282" s="173"/>
      <c r="AC282" s="173"/>
      <c r="AD282" s="173"/>
      <c r="AE282" s="173"/>
      <c r="AF282" s="173"/>
      <c r="AG282" s="173"/>
      <c r="AH282" s="173"/>
      <c r="AI282" s="173"/>
      <c r="AJ282" s="173"/>
      <c r="AK282" s="173"/>
      <c r="AL282" s="173"/>
      <c r="AM282" s="173"/>
      <c r="AN282" s="173"/>
      <c r="AO282" s="173"/>
      <c r="AP282" s="173"/>
      <c r="AQ282" s="173"/>
      <c r="AR282" s="173"/>
      <c r="AS282" s="173"/>
      <c r="AT282" s="173"/>
      <c r="AU282" s="173"/>
      <c r="AV282" s="173"/>
      <c r="AW282" s="173"/>
      <c r="AX282" s="173"/>
      <c r="AY282" s="173"/>
      <c r="AZ282" s="173"/>
      <c r="BA282" s="1165"/>
      <c r="BB282" s="262" t="s">
        <v>83</v>
      </c>
      <c r="BC282" s="908" t="s">
        <v>35</v>
      </c>
      <c r="BD282" s="915" t="s">
        <v>35</v>
      </c>
      <c r="BE282" s="915" t="s">
        <v>35</v>
      </c>
      <c r="BF282" s="915" t="s">
        <v>35</v>
      </c>
      <c r="BG282" s="920" t="s">
        <v>35</v>
      </c>
      <c r="BH282" s="908" t="s">
        <v>35</v>
      </c>
      <c r="BI282" s="915" t="s">
        <v>35</v>
      </c>
      <c r="BJ282" s="915" t="s">
        <v>35</v>
      </c>
      <c r="BK282" s="915" t="s">
        <v>35</v>
      </c>
      <c r="BL282" s="920" t="s">
        <v>35</v>
      </c>
      <c r="BM282" s="908" t="s">
        <v>35</v>
      </c>
      <c r="BN282" s="915" t="s">
        <v>35</v>
      </c>
      <c r="BO282" s="915" t="s">
        <v>35</v>
      </c>
      <c r="BP282" s="915" t="s">
        <v>35</v>
      </c>
      <c r="BQ282" s="920" t="s">
        <v>35</v>
      </c>
      <c r="BR282" s="908" t="s">
        <v>35</v>
      </c>
      <c r="BS282" s="915" t="s">
        <v>35</v>
      </c>
      <c r="BT282" s="915" t="s">
        <v>35</v>
      </c>
      <c r="BU282" s="915" t="s">
        <v>35</v>
      </c>
      <c r="BV282" s="915" t="s">
        <v>35</v>
      </c>
      <c r="BW282" s="915" t="s">
        <v>35</v>
      </c>
      <c r="BX282" s="915" t="s">
        <v>35</v>
      </c>
      <c r="BY282" s="925" t="s">
        <v>35</v>
      </c>
      <c r="BZ282" s="925" t="s">
        <v>35</v>
      </c>
      <c r="CA282" s="925" t="s">
        <v>35</v>
      </c>
      <c r="CB282" s="968"/>
      <c r="CC282" s="968"/>
      <c r="CD282" s="968"/>
      <c r="CE282" s="968"/>
      <c r="CF282" s="968"/>
      <c r="CG282" s="968"/>
      <c r="CH282" s="968"/>
      <c r="CI282" s="968"/>
      <c r="CJ282" s="968"/>
      <c r="CK282" s="968"/>
      <c r="CL282" s="968"/>
      <c r="CM282" s="968"/>
      <c r="CN282" s="968"/>
      <c r="CO282" s="968"/>
      <c r="CP282" s="968"/>
      <c r="CQ282" s="968"/>
      <c r="CR282" s="968"/>
      <c r="CS282" s="968"/>
      <c r="CT282" s="968"/>
      <c r="CU282" s="968"/>
      <c r="CV282" s="968"/>
      <c r="CW282" s="968"/>
      <c r="CX282" s="968"/>
      <c r="CY282" s="968"/>
      <c r="CZ282" s="968"/>
    </row>
    <row r="283" s="373" customFormat="true" ht="15" customHeight="true" x14ac:dyDescent="0.2">
      <c r="B283" s="372"/>
      <c r="AB283" s="173"/>
      <c r="AC283" s="173"/>
      <c r="AD283" s="173"/>
      <c r="AE283" s="173"/>
      <c r="AF283" s="173"/>
      <c r="AG283" s="173"/>
      <c r="AH283" s="173"/>
      <c r="AI283" s="173"/>
      <c r="AJ283" s="173"/>
      <c r="AK283" s="173"/>
      <c r="AL283" s="173"/>
      <c r="AM283" s="173"/>
      <c r="AN283" s="173"/>
      <c r="AO283" s="173"/>
      <c r="AP283" s="173"/>
      <c r="AQ283" s="173"/>
      <c r="AR283" s="173"/>
      <c r="AS283" s="173"/>
      <c r="AT283" s="173"/>
      <c r="AU283" s="173"/>
      <c r="AV283" s="173"/>
      <c r="AW283" s="173"/>
      <c r="AX283" s="173"/>
      <c r="AY283" s="173"/>
      <c r="AZ283" s="173"/>
      <c r="BA283" s="1165"/>
      <c r="BB283" s="262" t="s">
        <v>84</v>
      </c>
      <c r="BC283" s="908" t="s">
        <v>35</v>
      </c>
      <c r="BD283" s="915" t="s">
        <v>35</v>
      </c>
      <c r="BE283" s="915" t="s">
        <v>35</v>
      </c>
      <c r="BF283" s="915" t="s">
        <v>35</v>
      </c>
      <c r="BG283" s="920" t="s">
        <v>35</v>
      </c>
      <c r="BH283" s="908" t="s">
        <v>35</v>
      </c>
      <c r="BI283" s="915" t="s">
        <v>35</v>
      </c>
      <c r="BJ283" s="915" t="s">
        <v>35</v>
      </c>
      <c r="BK283" s="915" t="s">
        <v>35</v>
      </c>
      <c r="BL283" s="920" t="s">
        <v>35</v>
      </c>
      <c r="BM283" s="908" t="s">
        <v>35</v>
      </c>
      <c r="BN283" s="915" t="s">
        <v>35</v>
      </c>
      <c r="BO283" s="915" t="s">
        <v>35</v>
      </c>
      <c r="BP283" s="915" t="s">
        <v>35</v>
      </c>
      <c r="BQ283" s="920" t="s">
        <v>35</v>
      </c>
      <c r="BR283" s="908" t="s">
        <v>35</v>
      </c>
      <c r="BS283" s="915" t="s">
        <v>35</v>
      </c>
      <c r="BT283" s="915" t="s">
        <v>35</v>
      </c>
      <c r="BU283" s="915" t="s">
        <v>35</v>
      </c>
      <c r="BV283" s="915" t="s">
        <v>35</v>
      </c>
      <c r="BW283" s="915" t="s">
        <v>35</v>
      </c>
      <c r="BX283" s="915" t="s">
        <v>35</v>
      </c>
      <c r="BY283" s="925" t="s">
        <v>35</v>
      </c>
      <c r="BZ283" s="925" t="s">
        <v>35</v>
      </c>
      <c r="CA283" s="925" t="s">
        <v>35</v>
      </c>
      <c r="CB283" s="968"/>
      <c r="CC283" s="968"/>
      <c r="CD283" s="968"/>
      <c r="CE283" s="968"/>
      <c r="CF283" s="968"/>
      <c r="CG283" s="968"/>
      <c r="CH283" s="968"/>
      <c r="CI283" s="968"/>
      <c r="CJ283" s="968"/>
      <c r="CK283" s="968"/>
      <c r="CL283" s="968"/>
      <c r="CM283" s="968"/>
      <c r="CN283" s="968"/>
      <c r="CO283" s="968"/>
      <c r="CP283" s="968"/>
      <c r="CQ283" s="968"/>
      <c r="CR283" s="968"/>
      <c r="CS283" s="968"/>
      <c r="CT283" s="968"/>
      <c r="CU283" s="968"/>
      <c r="CV283" s="968"/>
      <c r="CW283" s="968"/>
      <c r="CX283" s="968"/>
      <c r="CY283" s="968"/>
      <c r="CZ283" s="968"/>
    </row>
    <row r="284" s="373" customFormat="true" ht="15" customHeight="true" x14ac:dyDescent="0.2">
      <c r="B284" s="372"/>
      <c r="AB284" s="173"/>
      <c r="AC284" s="173"/>
      <c r="AD284" s="173"/>
      <c r="AE284" s="173"/>
      <c r="AF284" s="173"/>
      <c r="AG284" s="173"/>
      <c r="AH284" s="173"/>
      <c r="AI284" s="173"/>
      <c r="AJ284" s="173"/>
      <c r="AK284" s="173"/>
      <c r="AL284" s="173"/>
      <c r="AM284" s="173"/>
      <c r="AN284" s="173"/>
      <c r="AO284" s="173"/>
      <c r="AP284" s="173"/>
      <c r="AQ284" s="173"/>
      <c r="AR284" s="173"/>
      <c r="AS284" s="173"/>
      <c r="AT284" s="173"/>
      <c r="AU284" s="173"/>
      <c r="AV284" s="173"/>
      <c r="AW284" s="173"/>
      <c r="AX284" s="173"/>
      <c r="AY284" s="173"/>
      <c r="AZ284" s="173"/>
      <c r="BA284" s="1166"/>
      <c r="BB284" s="263" t="s">
        <v>114</v>
      </c>
      <c r="BC284" s="909" t="s">
        <v>35</v>
      </c>
      <c r="BD284" s="913" t="s">
        <v>35</v>
      </c>
      <c r="BE284" s="913" t="s">
        <v>35</v>
      </c>
      <c r="BF284" s="913" t="s">
        <v>35</v>
      </c>
      <c r="BG284" s="918" t="s">
        <v>35</v>
      </c>
      <c r="BH284" s="909" t="s">
        <v>35</v>
      </c>
      <c r="BI284" s="913" t="s">
        <v>35</v>
      </c>
      <c r="BJ284" s="913" t="s">
        <v>35</v>
      </c>
      <c r="BK284" s="913" t="s">
        <v>35</v>
      </c>
      <c r="BL284" s="918" t="s">
        <v>35</v>
      </c>
      <c r="BM284" s="909" t="s">
        <v>35</v>
      </c>
      <c r="BN284" s="913" t="s">
        <v>35</v>
      </c>
      <c r="BO284" s="913" t="s">
        <v>35</v>
      </c>
      <c r="BP284" s="913" t="s">
        <v>35</v>
      </c>
      <c r="BQ284" s="918" t="s">
        <v>35</v>
      </c>
      <c r="BR284" s="909" t="s">
        <v>35</v>
      </c>
      <c r="BS284" s="913" t="s">
        <v>35</v>
      </c>
      <c r="BT284" s="913" t="s">
        <v>35</v>
      </c>
      <c r="BU284" s="913" t="s">
        <v>35</v>
      </c>
      <c r="BV284" s="913" t="s">
        <v>35</v>
      </c>
      <c r="BW284" s="913" t="s">
        <v>35</v>
      </c>
      <c r="BX284" s="913" t="s">
        <v>35</v>
      </c>
      <c r="BY284" s="924" t="s">
        <v>35</v>
      </c>
      <c r="BZ284" s="924" t="s">
        <v>35</v>
      </c>
      <c r="CA284" s="924" t="s">
        <v>35</v>
      </c>
      <c r="CB284" s="968"/>
      <c r="CC284" s="968"/>
      <c r="CD284" s="968"/>
      <c r="CE284" s="968"/>
      <c r="CF284" s="968"/>
      <c r="CG284" s="968"/>
      <c r="CH284" s="968"/>
      <c r="CI284" s="968"/>
      <c r="CJ284" s="968"/>
      <c r="CK284" s="968"/>
      <c r="CL284" s="968"/>
      <c r="CM284" s="968"/>
      <c r="CN284" s="968"/>
      <c r="CO284" s="968"/>
      <c r="CP284" s="968"/>
      <c r="CQ284" s="968"/>
      <c r="CR284" s="968"/>
      <c r="CS284" s="968"/>
      <c r="CT284" s="968"/>
      <c r="CU284" s="968"/>
      <c r="CV284" s="968"/>
      <c r="CW284" s="968"/>
      <c r="CX284" s="968"/>
      <c r="CY284" s="968"/>
      <c r="CZ284" s="968"/>
    </row>
    <row r="285" s="373" customFormat="true" ht="15" customHeight="true" x14ac:dyDescent="0.2">
      <c r="B285" s="372"/>
      <c r="AB285" s="173"/>
      <c r="AC285" s="173"/>
      <c r="AD285" s="173"/>
      <c r="AE285" s="173"/>
      <c r="AF285" s="173"/>
      <c r="AG285" s="173"/>
      <c r="AH285" s="173"/>
      <c r="AI285" s="173"/>
      <c r="AJ285" s="173"/>
      <c r="AK285" s="173"/>
      <c r="AL285" s="173"/>
      <c r="AM285" s="173"/>
      <c r="AN285" s="173"/>
      <c r="AO285" s="173"/>
      <c r="AP285" s="173"/>
      <c r="AQ285" s="173"/>
      <c r="AR285" s="173"/>
      <c r="AS285" s="173"/>
      <c r="AT285" s="173"/>
      <c r="AU285" s="173"/>
      <c r="AV285" s="173"/>
      <c r="AW285" s="173"/>
      <c r="AX285" s="173"/>
      <c r="AY285" s="173"/>
      <c r="AZ285" s="173"/>
      <c r="BA285" s="135"/>
      <c r="BB285" s="133"/>
      <c r="BC285" s="133"/>
      <c r="BD285" s="133"/>
      <c r="BE285" s="133"/>
      <c r="BF285" s="133"/>
      <c r="BG285" s="133"/>
      <c r="BH285" s="133"/>
      <c r="BI285" s="133"/>
      <c r="BJ285" s="133"/>
      <c r="BK285" s="133"/>
      <c r="BL285" s="133"/>
      <c r="BM285" s="133"/>
      <c r="BN285" s="133"/>
      <c r="BO285" s="133"/>
      <c r="BP285" s="133"/>
      <c r="BQ285" s="133"/>
      <c r="BR285" s="133"/>
      <c r="BS285" s="133"/>
      <c r="BT285" s="133"/>
      <c r="BU285" s="133"/>
      <c r="BV285" s="133"/>
      <c r="BW285" s="133"/>
      <c r="BX285" s="133"/>
      <c r="BY285" s="135"/>
      <c r="BZ285" s="172"/>
      <c r="CA285" s="172"/>
      <c r="CB285" s="172"/>
      <c r="CC285" s="172"/>
      <c r="CD285" s="172"/>
      <c r="CE285" s="172"/>
      <c r="CF285" s="172"/>
      <c r="CG285" s="172"/>
      <c r="CH285" s="172"/>
      <c r="CI285" s="172"/>
      <c r="CJ285" s="172"/>
      <c r="CK285" s="172"/>
      <c r="CL285" s="172"/>
      <c r="CM285" s="172"/>
      <c r="CN285" s="172"/>
      <c r="CO285" s="172"/>
      <c r="CP285" s="172"/>
      <c r="CQ285" s="172"/>
      <c r="CR285" s="172"/>
      <c r="CS285" s="172"/>
      <c r="CT285" s="172"/>
      <c r="CU285" s="172"/>
      <c r="CV285" s="172"/>
      <c r="CW285" s="172"/>
      <c r="CX285" s="172"/>
      <c r="CY285" s="172"/>
      <c r="CZ285" s="172"/>
    </row>
    <row r="286" s="373" customFormat="true" ht="15" customHeight="true" x14ac:dyDescent="0.2">
      <c r="B286" s="372"/>
      <c r="AB286" s="173"/>
      <c r="AC286" s="173"/>
      <c r="AD286" s="173"/>
      <c r="AE286" s="173"/>
      <c r="AF286" s="173"/>
      <c r="AG286" s="173"/>
      <c r="AH286" s="173"/>
      <c r="AI286" s="173"/>
      <c r="AJ286" s="173"/>
      <c r="AK286" s="173"/>
      <c r="AL286" s="173"/>
      <c r="AM286" s="173"/>
      <c r="AN286" s="173"/>
      <c r="AO286" s="173"/>
      <c r="AP286" s="173"/>
      <c r="AQ286" s="173"/>
      <c r="AR286" s="173"/>
      <c r="AS286" s="173"/>
      <c r="AT286" s="173"/>
      <c r="AU286" s="173"/>
      <c r="AV286" s="173"/>
      <c r="AW286" s="173"/>
      <c r="AX286" s="173"/>
      <c r="AY286" s="173"/>
      <c r="AZ286" s="173"/>
      <c r="BA286" s="135"/>
      <c r="BB286" s="133"/>
      <c r="BC286" s="133"/>
      <c r="BD286" s="133"/>
      <c r="BE286" s="133"/>
      <c r="BF286" s="133"/>
      <c r="BG286" s="133"/>
      <c r="BH286" s="133"/>
      <c r="BI286" s="133"/>
      <c r="BJ286" s="133"/>
      <c r="BK286" s="133"/>
      <c r="BL286" s="133"/>
      <c r="BM286" s="133"/>
      <c r="BN286" s="133"/>
      <c r="BO286" s="133"/>
      <c r="BP286" s="133"/>
      <c r="BQ286" s="133"/>
      <c r="BR286" s="133"/>
      <c r="BS286" s="133"/>
      <c r="BT286" s="133"/>
      <c r="BU286" s="133"/>
      <c r="BV286" s="133"/>
      <c r="BW286" s="133"/>
      <c r="BX286" s="133"/>
      <c r="BY286" s="135"/>
      <c r="BZ286" s="172"/>
      <c r="CA286" s="172"/>
      <c r="CB286" s="172"/>
      <c r="CC286" s="172"/>
      <c r="CD286" s="172"/>
      <c r="CE286" s="172"/>
      <c r="CF286" s="172"/>
      <c r="CG286" s="172"/>
      <c r="CH286" s="172"/>
      <c r="CI286" s="172"/>
      <c r="CJ286" s="172"/>
      <c r="CK286" s="172"/>
      <c r="CL286" s="172"/>
      <c r="CM286" s="172"/>
      <c r="CN286" s="172"/>
      <c r="CO286" s="172"/>
      <c r="CP286" s="172"/>
      <c r="CQ286" s="172"/>
      <c r="CR286" s="172"/>
      <c r="CS286" s="172"/>
      <c r="CT286" s="172"/>
      <c r="CU286" s="172"/>
      <c r="CV286" s="172"/>
      <c r="CW286" s="172"/>
      <c r="CX286" s="172"/>
      <c r="CY286" s="172"/>
      <c r="CZ286" s="172"/>
    </row>
    <row r="287" s="373" customFormat="true" ht="15" customHeight="true" x14ac:dyDescent="0.2">
      <c r="B287" s="372"/>
      <c r="AB287" s="173"/>
      <c r="AC287" s="173"/>
      <c r="AD287" s="173"/>
      <c r="AE287" s="173"/>
      <c r="AF287" s="173"/>
      <c r="AG287" s="173"/>
      <c r="AH287" s="173"/>
      <c r="AI287" s="173"/>
      <c r="AJ287" s="173"/>
      <c r="AK287" s="173"/>
      <c r="AL287" s="173"/>
      <c r="AM287" s="173"/>
      <c r="AN287" s="173"/>
      <c r="AO287" s="173"/>
      <c r="AP287" s="173"/>
      <c r="AQ287" s="173"/>
      <c r="AR287" s="173"/>
      <c r="AS287" s="173"/>
      <c r="AT287" s="173"/>
      <c r="AU287" s="173"/>
      <c r="AV287" s="173"/>
      <c r="AW287" s="173"/>
      <c r="AX287" s="173"/>
      <c r="AY287" s="173"/>
      <c r="AZ287" s="173"/>
      <c r="BA287" s="135"/>
      <c r="BB287" s="133"/>
      <c r="BC287" s="133"/>
      <c r="BD287" s="133"/>
      <c r="BE287" s="133"/>
      <c r="BF287" s="133"/>
      <c r="BG287" s="133"/>
      <c r="BH287" s="133"/>
      <c r="BI287" s="133"/>
      <c r="BJ287" s="133"/>
      <c r="BK287" s="133"/>
      <c r="BL287" s="133"/>
      <c r="BM287" s="133"/>
      <c r="BN287" s="133"/>
      <c r="BO287" s="133"/>
      <c r="BP287" s="133"/>
      <c r="BQ287" s="133"/>
      <c r="BR287" s="133"/>
      <c r="BS287" s="133"/>
      <c r="BT287" s="133"/>
      <c r="BU287" s="133"/>
      <c r="BV287" s="133"/>
      <c r="BW287" s="133"/>
      <c r="BX287" s="133"/>
      <c r="BY287" s="135"/>
      <c r="BZ287" s="172"/>
      <c r="CA287" s="172"/>
      <c r="CB287" s="172"/>
      <c r="CC287" s="172"/>
      <c r="CD287" s="172"/>
      <c r="CE287" s="172"/>
      <c r="CF287" s="172"/>
      <c r="CG287" s="172"/>
      <c r="CH287" s="172"/>
      <c r="CI287" s="172"/>
      <c r="CJ287" s="172"/>
      <c r="CK287" s="172"/>
      <c r="CL287" s="172"/>
      <c r="CM287" s="172"/>
      <c r="CN287" s="172"/>
      <c r="CO287" s="172"/>
      <c r="CP287" s="172"/>
      <c r="CQ287" s="172"/>
      <c r="CR287" s="172"/>
      <c r="CS287" s="172"/>
      <c r="CT287" s="172"/>
      <c r="CU287" s="172"/>
      <c r="CV287" s="172"/>
      <c r="CW287" s="172"/>
      <c r="CX287" s="172"/>
      <c r="CY287" s="172"/>
      <c r="CZ287" s="172"/>
    </row>
    <row r="288" s="373" customFormat="true" ht="15" customHeight="true" x14ac:dyDescent="0.2">
      <c r="B288" s="372"/>
      <c r="AB288" s="173"/>
      <c r="AC288" s="173"/>
      <c r="AD288" s="173"/>
      <c r="AE288" s="173"/>
      <c r="AF288" s="173"/>
      <c r="AG288" s="173"/>
      <c r="AH288" s="173"/>
      <c r="AI288" s="173"/>
      <c r="AJ288" s="173"/>
      <c r="AK288" s="173"/>
      <c r="AL288" s="173"/>
      <c r="AM288" s="173"/>
      <c r="AN288" s="173"/>
      <c r="AO288" s="173"/>
      <c r="AP288" s="173"/>
      <c r="AQ288" s="173"/>
      <c r="AR288" s="173"/>
      <c r="AS288" s="173"/>
      <c r="AT288" s="173"/>
      <c r="AU288" s="173"/>
      <c r="AV288" s="173"/>
      <c r="AW288" s="173"/>
      <c r="AX288" s="173"/>
      <c r="AY288" s="173"/>
      <c r="AZ288" s="173"/>
      <c r="BA288" s="135"/>
      <c r="BB288" s="133"/>
      <c r="BC288" s="133"/>
      <c r="BD288" s="133"/>
      <c r="BE288" s="133"/>
      <c r="BF288" s="133"/>
      <c r="BG288" s="133"/>
      <c r="BH288" s="133"/>
      <c r="BI288" s="133"/>
      <c r="BJ288" s="133"/>
      <c r="BK288" s="133"/>
      <c r="BL288" s="133"/>
      <c r="BM288" s="133"/>
      <c r="BN288" s="133"/>
      <c r="BO288" s="133"/>
      <c r="BP288" s="133"/>
      <c r="BQ288" s="133"/>
      <c r="BR288" s="133"/>
      <c r="BS288" s="133"/>
      <c r="BT288" s="133"/>
      <c r="BU288" s="133"/>
      <c r="BV288" s="133"/>
      <c r="BW288" s="133"/>
      <c r="BX288" s="133"/>
      <c r="BY288" s="135"/>
      <c r="BZ288" s="172"/>
      <c r="CA288" s="172"/>
      <c r="CB288" s="172"/>
      <c r="CC288" s="172"/>
      <c r="CD288" s="172"/>
      <c r="CE288" s="172"/>
      <c r="CF288" s="172"/>
      <c r="CG288" s="172"/>
      <c r="CH288" s="172"/>
      <c r="CI288" s="172"/>
      <c r="CJ288" s="172"/>
      <c r="CK288" s="172"/>
      <c r="CL288" s="172"/>
      <c r="CM288" s="172"/>
      <c r="CN288" s="172"/>
      <c r="CO288" s="172"/>
      <c r="CP288" s="172"/>
      <c r="CQ288" s="172"/>
      <c r="CR288" s="172"/>
      <c r="CS288" s="172"/>
      <c r="CT288" s="172"/>
      <c r="CU288" s="172"/>
      <c r="CV288" s="172"/>
      <c r="CW288" s="172"/>
      <c r="CX288" s="172"/>
      <c r="CY288" s="172"/>
      <c r="CZ288" s="172"/>
    </row>
    <row r="289" s="373" customFormat="true" ht="15" customHeight="true" x14ac:dyDescent="0.2">
      <c r="A289" s="364"/>
      <c r="B289" s="363"/>
      <c r="C289" s="364"/>
      <c r="AB289" s="173"/>
      <c r="AC289" s="173"/>
      <c r="AD289" s="173"/>
      <c r="AE289" s="173"/>
      <c r="AF289" s="173"/>
      <c r="AG289" s="173"/>
      <c r="AH289" s="173"/>
      <c r="AI289" s="173"/>
      <c r="AJ289" s="173"/>
      <c r="AK289" s="173"/>
      <c r="AL289" s="173"/>
      <c r="AM289" s="173"/>
      <c r="AN289" s="173"/>
      <c r="AO289" s="173"/>
      <c r="AP289" s="173"/>
      <c r="AQ289" s="173"/>
      <c r="AR289" s="173"/>
      <c r="AS289" s="173"/>
      <c r="AT289" s="173"/>
      <c r="AU289" s="173"/>
      <c r="AV289" s="173"/>
      <c r="AW289" s="173"/>
      <c r="AX289" s="173"/>
      <c r="AY289" s="173"/>
      <c r="AZ289" s="173"/>
      <c r="BA289" s="135"/>
      <c r="BB289" s="133"/>
      <c r="BC289" s="133"/>
      <c r="BD289" s="133"/>
      <c r="BE289" s="133"/>
      <c r="BF289" s="133"/>
      <c r="BG289" s="133"/>
      <c r="BH289" s="133"/>
      <c r="BI289" s="133"/>
      <c r="BJ289" s="133"/>
      <c r="BK289" s="133"/>
      <c r="BL289" s="133"/>
      <c r="BM289" s="133"/>
      <c r="BN289" s="133"/>
      <c r="BO289" s="133"/>
      <c r="BP289" s="133"/>
      <c r="BQ289" s="133"/>
      <c r="BR289" s="133"/>
      <c r="BS289" s="133"/>
      <c r="BT289" s="133"/>
      <c r="BU289" s="133"/>
      <c r="BV289" s="133"/>
      <c r="BW289" s="133"/>
      <c r="BX289" s="133"/>
      <c r="BY289" s="135"/>
      <c r="BZ289" s="172"/>
      <c r="CA289" s="172"/>
      <c r="CB289" s="172"/>
      <c r="CC289" s="172"/>
      <c r="CD289" s="172"/>
      <c r="CE289" s="172"/>
      <c r="CF289" s="172"/>
      <c r="CG289" s="172"/>
      <c r="CH289" s="172"/>
      <c r="CI289" s="172"/>
      <c r="CJ289" s="172"/>
      <c r="CK289" s="172"/>
      <c r="CL289" s="172"/>
      <c r="CM289" s="172"/>
      <c r="CN289" s="172"/>
      <c r="CO289" s="172"/>
      <c r="CP289" s="172"/>
      <c r="CQ289" s="172"/>
      <c r="CR289" s="172"/>
      <c r="CS289" s="172"/>
      <c r="CT289" s="172"/>
      <c r="CU289" s="172"/>
      <c r="CV289" s="172"/>
      <c r="CW289" s="172"/>
      <c r="CX289" s="172"/>
      <c r="CY289" s="172"/>
      <c r="CZ289" s="172"/>
    </row>
    <row r="290" s="373" customFormat="true" ht="15" customHeight="true" x14ac:dyDescent="0.2">
      <c r="A290" s="374"/>
      <c r="B290" s="800"/>
      <c r="C290" s="801"/>
      <c r="AB290" s="173"/>
      <c r="AC290" s="173"/>
      <c r="AD290" s="173"/>
      <c r="AE290" s="173"/>
      <c r="AF290" s="173"/>
      <c r="AG290" s="173"/>
      <c r="AH290" s="173"/>
      <c r="AI290" s="173"/>
      <c r="AJ290" s="173"/>
      <c r="AK290" s="173"/>
      <c r="AL290" s="173"/>
      <c r="AM290" s="173"/>
      <c r="AN290" s="173"/>
      <c r="AO290" s="173"/>
      <c r="AP290" s="173"/>
      <c r="AQ290" s="173"/>
      <c r="AR290" s="173"/>
      <c r="AS290" s="173"/>
      <c r="AT290" s="173"/>
      <c r="AU290" s="173"/>
      <c r="AV290" s="173"/>
      <c r="AW290" s="173"/>
      <c r="AX290" s="173"/>
      <c r="AY290" s="173"/>
      <c r="AZ290" s="173"/>
      <c r="BA290" s="135"/>
      <c r="BB290" s="133"/>
      <c r="BC290" s="133"/>
      <c r="BD290" s="133"/>
      <c r="BE290" s="133"/>
      <c r="BF290" s="133"/>
      <c r="BG290" s="133"/>
      <c r="BH290" s="133"/>
      <c r="BI290" s="133"/>
      <c r="BJ290" s="133"/>
      <c r="BK290" s="133"/>
      <c r="BL290" s="133"/>
      <c r="BM290" s="133"/>
      <c r="BN290" s="133"/>
      <c r="BO290" s="133"/>
      <c r="BP290" s="133"/>
      <c r="BQ290" s="133"/>
      <c r="BR290" s="133"/>
      <c r="BS290" s="133"/>
      <c r="BT290" s="133"/>
      <c r="BU290" s="133"/>
      <c r="BV290" s="133"/>
      <c r="BW290" s="133"/>
      <c r="BX290" s="133"/>
      <c r="BY290" s="135"/>
      <c r="BZ290" s="172"/>
      <c r="CA290" s="172"/>
      <c r="CB290" s="172"/>
      <c r="CC290" s="172"/>
      <c r="CD290" s="172"/>
      <c r="CE290" s="172"/>
      <c r="CF290" s="172"/>
      <c r="CG290" s="172"/>
      <c r="CH290" s="172"/>
      <c r="CI290" s="172"/>
      <c r="CJ290" s="172"/>
      <c r="CK290" s="172"/>
      <c r="CL290" s="172"/>
      <c r="CM290" s="172"/>
      <c r="CN290" s="172"/>
      <c r="CO290" s="172"/>
      <c r="CP290" s="172"/>
      <c r="CQ290" s="172"/>
      <c r="CR290" s="172"/>
      <c r="CS290" s="172"/>
      <c r="CT290" s="172"/>
      <c r="CU290" s="172"/>
      <c r="CV290" s="172"/>
      <c r="CW290" s="172"/>
      <c r="CX290" s="172"/>
      <c r="CY290" s="172"/>
      <c r="CZ290" s="172"/>
    </row>
    <row r="291" s="373" customFormat="true" ht="15" customHeight="true" x14ac:dyDescent="0.2">
      <c r="A291" s="374"/>
      <c r="B291" s="800"/>
      <c r="C291" s="801"/>
      <c r="AB291" s="173"/>
      <c r="AC291" s="173"/>
      <c r="AD291" s="173"/>
      <c r="AE291" s="173"/>
      <c r="AF291" s="173"/>
      <c r="AG291" s="173"/>
      <c r="AH291" s="173"/>
      <c r="AI291" s="173"/>
      <c r="AJ291" s="173"/>
      <c r="AK291" s="173"/>
      <c r="AL291" s="173"/>
      <c r="AM291" s="173"/>
      <c r="AN291" s="173"/>
      <c r="AO291" s="173"/>
      <c r="AP291" s="173"/>
      <c r="AQ291" s="173"/>
      <c r="AR291" s="173"/>
      <c r="AS291" s="173"/>
      <c r="AT291" s="173"/>
      <c r="AU291" s="173"/>
      <c r="AV291" s="173"/>
      <c r="AW291" s="173"/>
      <c r="AX291" s="173"/>
      <c r="AY291" s="173"/>
      <c r="AZ291" s="173"/>
      <c r="BA291" s="135"/>
      <c r="BB291" s="133"/>
      <c r="BC291" s="133"/>
      <c r="BD291" s="133"/>
      <c r="BE291" s="133"/>
      <c r="BF291" s="133"/>
      <c r="BG291" s="133"/>
      <c r="BH291" s="133"/>
      <c r="BI291" s="133"/>
      <c r="BJ291" s="133"/>
      <c r="BK291" s="133"/>
      <c r="BL291" s="133"/>
      <c r="BM291" s="133"/>
      <c r="BN291" s="133"/>
      <c r="BO291" s="133"/>
      <c r="BP291" s="133"/>
      <c r="BQ291" s="133"/>
      <c r="BR291" s="133"/>
      <c r="BS291" s="133"/>
      <c r="BT291" s="133"/>
      <c r="BU291" s="133"/>
      <c r="BV291" s="133"/>
      <c r="BW291" s="133"/>
      <c r="BX291" s="133"/>
      <c r="BY291" s="135"/>
      <c r="BZ291" s="172"/>
      <c r="CA291" s="172"/>
      <c r="CB291" s="172"/>
      <c r="CC291" s="172"/>
      <c r="CD291" s="172"/>
      <c r="CE291" s="172"/>
      <c r="CF291" s="172"/>
      <c r="CG291" s="172"/>
      <c r="CH291" s="172"/>
      <c r="CI291" s="172"/>
      <c r="CJ291" s="172"/>
      <c r="CK291" s="172"/>
      <c r="CL291" s="172"/>
      <c r="CM291" s="172"/>
      <c r="CN291" s="172"/>
      <c r="CO291" s="172"/>
      <c r="CP291" s="172"/>
      <c r="CQ291" s="172"/>
      <c r="CR291" s="172"/>
      <c r="CS291" s="172"/>
      <c r="CT291" s="172"/>
      <c r="CU291" s="172"/>
      <c r="CV291" s="172"/>
      <c r="CW291" s="172"/>
      <c r="CX291" s="172"/>
      <c r="CY291" s="172"/>
      <c r="CZ291" s="172"/>
    </row>
    <row r="292" s="373" customFormat="true" ht="15" customHeight="true" x14ac:dyDescent="0.2">
      <c r="A292" s="374"/>
      <c r="B292" s="800"/>
      <c r="C292" s="801"/>
      <c r="AB292" s="173"/>
      <c r="AC292" s="173"/>
      <c r="AD292" s="173"/>
      <c r="AE292" s="173"/>
      <c r="AF292" s="173"/>
      <c r="AG292" s="173"/>
      <c r="AH292" s="173"/>
      <c r="AI292" s="173"/>
      <c r="AJ292" s="173"/>
      <c r="AK292" s="173"/>
      <c r="AL292" s="173"/>
      <c r="AM292" s="173"/>
      <c r="AN292" s="173"/>
      <c r="AO292" s="173"/>
      <c r="AP292" s="173"/>
      <c r="AQ292" s="173"/>
      <c r="AR292" s="173"/>
      <c r="AS292" s="173"/>
      <c r="AT292" s="173"/>
      <c r="AU292" s="173"/>
      <c r="AV292" s="173"/>
      <c r="AW292" s="173"/>
      <c r="AX292" s="173"/>
      <c r="AY292" s="173"/>
      <c r="AZ292" s="173"/>
      <c r="BA292" s="135"/>
      <c r="BB292" s="133"/>
      <c r="BC292" s="133"/>
      <c r="BD292" s="133"/>
      <c r="BE292" s="133"/>
      <c r="BF292" s="133"/>
      <c r="BG292" s="133"/>
      <c r="BH292" s="133"/>
      <c r="BI292" s="133"/>
      <c r="BJ292" s="133"/>
      <c r="BK292" s="133"/>
      <c r="BL292" s="133"/>
      <c r="BM292" s="133"/>
      <c r="BN292" s="133"/>
      <c r="BO292" s="133"/>
      <c r="BP292" s="133"/>
      <c r="BQ292" s="133"/>
      <c r="BR292" s="133"/>
      <c r="BS292" s="133"/>
      <c r="BT292" s="133"/>
      <c r="BU292" s="133"/>
      <c r="BV292" s="133"/>
      <c r="BW292" s="133"/>
      <c r="BX292" s="133"/>
      <c r="BY292" s="135"/>
      <c r="BZ292" s="172"/>
      <c r="CA292" s="172"/>
      <c r="CB292" s="172"/>
      <c r="CC292" s="172"/>
      <c r="CD292" s="172"/>
      <c r="CE292" s="172"/>
      <c r="CF292" s="172"/>
      <c r="CG292" s="172"/>
      <c r="CH292" s="172"/>
      <c r="CI292" s="172"/>
      <c r="CJ292" s="172"/>
      <c r="CK292" s="172"/>
      <c r="CL292" s="172"/>
      <c r="CM292" s="172"/>
      <c r="CN292" s="172"/>
      <c r="CO292" s="172"/>
      <c r="CP292" s="172"/>
      <c r="CQ292" s="172"/>
      <c r="CR292" s="172"/>
      <c r="CS292" s="172"/>
      <c r="CT292" s="172"/>
      <c r="CU292" s="172"/>
      <c r="CV292" s="172"/>
      <c r="CW292" s="172"/>
      <c r="CX292" s="172"/>
      <c r="CY292" s="172"/>
      <c r="CZ292" s="172"/>
    </row>
    <row r="293" s="373" customFormat="true" ht="15" customHeight="true" x14ac:dyDescent="0.2">
      <c r="A293" s="374"/>
      <c r="B293" s="800"/>
      <c r="C293" s="802"/>
      <c r="AB293" s="173"/>
      <c r="AC293" s="173"/>
      <c r="AD293" s="173"/>
      <c r="AE293" s="173"/>
      <c r="AF293" s="173"/>
      <c r="AG293" s="173"/>
      <c r="AH293" s="173"/>
      <c r="AI293" s="173"/>
      <c r="AJ293" s="173"/>
      <c r="AK293" s="173"/>
      <c r="AL293" s="173"/>
      <c r="AM293" s="173"/>
      <c r="AN293" s="173"/>
      <c r="AO293" s="173"/>
      <c r="AP293" s="173"/>
      <c r="AQ293" s="173"/>
      <c r="AR293" s="173"/>
      <c r="AS293" s="173"/>
      <c r="AT293" s="173"/>
      <c r="AU293" s="173"/>
      <c r="AV293" s="173"/>
      <c r="AW293" s="173"/>
      <c r="AX293" s="173"/>
      <c r="AY293" s="173"/>
      <c r="AZ293" s="173"/>
      <c r="BA293" s="135"/>
      <c r="BB293" s="133"/>
      <c r="BC293" s="133"/>
      <c r="BD293" s="133"/>
      <c r="BE293" s="133"/>
      <c r="BF293" s="133"/>
      <c r="BG293" s="133"/>
      <c r="BH293" s="133"/>
      <c r="BI293" s="133"/>
      <c r="BJ293" s="133"/>
      <c r="BK293" s="133"/>
      <c r="BL293" s="133"/>
      <c r="BM293" s="133"/>
      <c r="BN293" s="133"/>
      <c r="BO293" s="133"/>
      <c r="BP293" s="133"/>
      <c r="BQ293" s="133"/>
      <c r="BR293" s="133"/>
      <c r="BS293" s="133"/>
      <c r="BT293" s="133"/>
      <c r="BU293" s="133"/>
      <c r="BV293" s="133"/>
      <c r="BW293" s="133"/>
      <c r="BX293" s="133"/>
      <c r="BY293" s="135"/>
      <c r="BZ293" s="172"/>
      <c r="CA293" s="172"/>
      <c r="CB293" s="172"/>
      <c r="CC293" s="172"/>
      <c r="CD293" s="172"/>
      <c r="CE293" s="172"/>
      <c r="CF293" s="172"/>
      <c r="CG293" s="172"/>
      <c r="CH293" s="172"/>
      <c r="CI293" s="172"/>
      <c r="CJ293" s="172"/>
      <c r="CK293" s="172"/>
      <c r="CL293" s="172"/>
      <c r="CM293" s="172"/>
      <c r="CN293" s="172"/>
      <c r="CO293" s="172"/>
      <c r="CP293" s="172"/>
      <c r="CQ293" s="172"/>
      <c r="CR293" s="172"/>
      <c r="CS293" s="172"/>
      <c r="CT293" s="172"/>
      <c r="CU293" s="172"/>
      <c r="CV293" s="172"/>
      <c r="CW293" s="172"/>
      <c r="CX293" s="172"/>
      <c r="CY293" s="172"/>
      <c r="CZ293" s="172"/>
    </row>
    <row r="294" s="373" customFormat="true" ht="15" customHeight="true" x14ac:dyDescent="0.2">
      <c r="A294" s="374"/>
      <c r="B294" s="800"/>
      <c r="C294" s="802"/>
      <c r="AB294" s="173"/>
      <c r="AC294" s="173"/>
      <c r="AD294" s="173"/>
      <c r="AE294" s="173"/>
      <c r="AF294" s="173"/>
      <c r="AG294" s="173"/>
      <c r="AH294" s="173"/>
      <c r="AI294" s="173"/>
      <c r="AJ294" s="173"/>
      <c r="AK294" s="173"/>
      <c r="AL294" s="173"/>
      <c r="AM294" s="173"/>
      <c r="AN294" s="173"/>
      <c r="AO294" s="173"/>
      <c r="AP294" s="173"/>
      <c r="AQ294" s="173"/>
      <c r="AR294" s="173"/>
      <c r="AS294" s="173"/>
      <c r="AT294" s="173"/>
      <c r="AU294" s="173"/>
      <c r="AV294" s="173"/>
      <c r="AW294" s="173"/>
      <c r="AX294" s="173"/>
      <c r="AY294" s="173"/>
      <c r="AZ294" s="173"/>
      <c r="BA294" s="135"/>
      <c r="BB294" s="133"/>
      <c r="BC294" s="133"/>
      <c r="BD294" s="133"/>
      <c r="BE294" s="133"/>
      <c r="BF294" s="133"/>
      <c r="BG294" s="133"/>
      <c r="BH294" s="133"/>
      <c r="BI294" s="133"/>
      <c r="BJ294" s="133"/>
      <c r="BK294" s="133"/>
      <c r="BL294" s="133"/>
      <c r="BM294" s="133"/>
      <c r="BN294" s="133"/>
      <c r="BO294" s="133"/>
      <c r="BP294" s="133"/>
      <c r="BQ294" s="133"/>
      <c r="BR294" s="133"/>
      <c r="BS294" s="133"/>
      <c r="BT294" s="133"/>
      <c r="BU294" s="133"/>
      <c r="BV294" s="133"/>
      <c r="BW294" s="133"/>
      <c r="BX294" s="133"/>
      <c r="BY294" s="135"/>
      <c r="BZ294" s="172"/>
      <c r="CA294" s="172"/>
      <c r="CB294" s="172"/>
      <c r="CC294" s="172"/>
      <c r="CD294" s="172"/>
      <c r="CE294" s="172"/>
      <c r="CF294" s="172"/>
      <c r="CG294" s="172"/>
      <c r="CH294" s="172"/>
      <c r="CI294" s="172"/>
      <c r="CJ294" s="172"/>
      <c r="CK294" s="172"/>
      <c r="CL294" s="172"/>
      <c r="CM294" s="172"/>
      <c r="CN294" s="172"/>
      <c r="CO294" s="172"/>
      <c r="CP294" s="172"/>
      <c r="CQ294" s="172"/>
      <c r="CR294" s="172"/>
      <c r="CS294" s="172"/>
      <c r="CT294" s="172"/>
      <c r="CU294" s="172"/>
      <c r="CV294" s="172"/>
      <c r="CW294" s="172"/>
      <c r="CX294" s="172"/>
      <c r="CY294" s="172"/>
      <c r="CZ294" s="172"/>
    </row>
    <row r="295" s="373" customFormat="true" ht="15" customHeight="true" x14ac:dyDescent="0.2">
      <c r="A295" s="374"/>
      <c r="B295" s="800"/>
      <c r="C295" s="802"/>
      <c r="AB295" s="173"/>
      <c r="AC295" s="173"/>
      <c r="AD295" s="173"/>
      <c r="AE295" s="173"/>
      <c r="AF295" s="173"/>
      <c r="AG295" s="173"/>
      <c r="AH295" s="173"/>
      <c r="AI295" s="173"/>
      <c r="AJ295" s="173"/>
      <c r="AK295" s="173"/>
      <c r="AL295" s="173"/>
      <c r="AM295" s="173"/>
      <c r="AN295" s="173"/>
      <c r="AO295" s="173"/>
      <c r="AP295" s="173"/>
      <c r="AQ295" s="173"/>
      <c r="AR295" s="173"/>
      <c r="AS295" s="173"/>
      <c r="AT295" s="173"/>
      <c r="AU295" s="173"/>
      <c r="AV295" s="173"/>
      <c r="AW295" s="173"/>
      <c r="AX295" s="173"/>
      <c r="AY295" s="173"/>
      <c r="AZ295" s="173"/>
      <c r="BA295" s="135"/>
      <c r="BB295" s="133"/>
      <c r="BC295" s="133"/>
      <c r="BD295" s="133"/>
      <c r="BE295" s="133"/>
      <c r="BF295" s="133"/>
      <c r="BG295" s="133"/>
      <c r="BH295" s="133"/>
      <c r="BI295" s="133"/>
      <c r="BJ295" s="133"/>
      <c r="BK295" s="133"/>
      <c r="BL295" s="133"/>
      <c r="BM295" s="133"/>
      <c r="BN295" s="133"/>
      <c r="BO295" s="133"/>
      <c r="BP295" s="133"/>
      <c r="BQ295" s="133"/>
      <c r="BR295" s="133"/>
      <c r="BS295" s="133"/>
      <c r="BT295" s="133"/>
      <c r="BU295" s="133"/>
      <c r="BV295" s="133"/>
      <c r="BW295" s="133"/>
      <c r="BX295" s="133"/>
      <c r="BY295" s="135"/>
      <c r="BZ295" s="172"/>
      <c r="CA295" s="172"/>
      <c r="CB295" s="172"/>
      <c r="CC295" s="172"/>
      <c r="CD295" s="172"/>
      <c r="CE295" s="172"/>
      <c r="CF295" s="172"/>
      <c r="CG295" s="172"/>
      <c r="CH295" s="172"/>
      <c r="CI295" s="172"/>
      <c r="CJ295" s="172"/>
      <c r="CK295" s="172"/>
      <c r="CL295" s="172"/>
      <c r="CM295" s="172"/>
      <c r="CN295" s="172"/>
      <c r="CO295" s="172"/>
      <c r="CP295" s="172"/>
      <c r="CQ295" s="172"/>
      <c r="CR295" s="172"/>
      <c r="CS295" s="172"/>
      <c r="CT295" s="172"/>
      <c r="CU295" s="172"/>
      <c r="CV295" s="172"/>
      <c r="CW295" s="172"/>
      <c r="CX295" s="172"/>
      <c r="CY295" s="172"/>
      <c r="CZ295" s="172"/>
    </row>
    <row r="296" s="373" customFormat="true" ht="15" customHeight="true" x14ac:dyDescent="0.2">
      <c r="A296" s="374"/>
      <c r="B296" s="800"/>
      <c r="C296" s="802"/>
      <c r="AB296" s="173"/>
      <c r="AC296" s="173"/>
      <c r="AD296" s="173"/>
      <c r="AE296" s="173"/>
      <c r="AF296" s="173"/>
      <c r="AG296" s="173"/>
      <c r="AH296" s="173"/>
      <c r="AI296" s="173"/>
      <c r="AJ296" s="173"/>
      <c r="AK296" s="173"/>
      <c r="AL296" s="173"/>
      <c r="AM296" s="173"/>
      <c r="AN296" s="173"/>
      <c r="AO296" s="173"/>
      <c r="AP296" s="173"/>
      <c r="AQ296" s="173"/>
      <c r="AR296" s="173"/>
      <c r="AS296" s="173"/>
      <c r="AT296" s="173"/>
      <c r="AU296" s="173"/>
      <c r="AV296" s="173"/>
      <c r="AW296" s="173"/>
      <c r="AX296" s="173"/>
      <c r="AY296" s="173"/>
      <c r="AZ296" s="173"/>
      <c r="BA296" s="135"/>
      <c r="BB296" s="133"/>
      <c r="BC296" s="133"/>
      <c r="BD296" s="133"/>
      <c r="BE296" s="133"/>
      <c r="BF296" s="133"/>
      <c r="BG296" s="133"/>
      <c r="BH296" s="133"/>
      <c r="BI296" s="133"/>
      <c r="BJ296" s="133"/>
      <c r="BK296" s="133"/>
      <c r="BL296" s="133"/>
      <c r="BM296" s="133"/>
      <c r="BN296" s="133"/>
      <c r="BO296" s="133"/>
      <c r="BP296" s="133"/>
      <c r="BQ296" s="133"/>
      <c r="BR296" s="133"/>
      <c r="BS296" s="133"/>
      <c r="BT296" s="133"/>
      <c r="BU296" s="133"/>
      <c r="BV296" s="133"/>
      <c r="BW296" s="133"/>
      <c r="BX296" s="133"/>
      <c r="BY296" s="135"/>
      <c r="BZ296" s="172"/>
      <c r="CA296" s="172"/>
      <c r="CB296" s="172"/>
      <c r="CC296" s="172"/>
      <c r="CD296" s="172"/>
      <c r="CE296" s="172"/>
      <c r="CF296" s="172"/>
      <c r="CG296" s="172"/>
      <c r="CH296" s="172"/>
      <c r="CI296" s="172"/>
      <c r="CJ296" s="172"/>
      <c r="CK296" s="172"/>
      <c r="CL296" s="172"/>
      <c r="CM296" s="172"/>
      <c r="CN296" s="172"/>
      <c r="CO296" s="172"/>
      <c r="CP296" s="172"/>
      <c r="CQ296" s="172"/>
      <c r="CR296" s="172"/>
      <c r="CS296" s="172"/>
      <c r="CT296" s="172"/>
      <c r="CU296" s="172"/>
      <c r="CV296" s="172"/>
      <c r="CW296" s="172"/>
      <c r="CX296" s="172"/>
      <c r="CY296" s="172"/>
      <c r="CZ296" s="172"/>
    </row>
    <row r="297" s="373" customFormat="true" ht="15" customHeight="true" x14ac:dyDescent="0.2">
      <c r="A297" s="374"/>
      <c r="B297" s="800"/>
      <c r="C297" s="802"/>
      <c r="AB297" s="173"/>
      <c r="AC297" s="173"/>
      <c r="AD297" s="173"/>
      <c r="AE297" s="173"/>
      <c r="AF297" s="173"/>
      <c r="AG297" s="173"/>
      <c r="AH297" s="173"/>
      <c r="AI297" s="173"/>
      <c r="AJ297" s="173"/>
      <c r="AK297" s="173"/>
      <c r="AL297" s="173"/>
      <c r="AM297" s="173"/>
      <c r="AN297" s="173"/>
      <c r="AO297" s="173"/>
      <c r="AP297" s="173"/>
      <c r="AQ297" s="173"/>
      <c r="AR297" s="173"/>
      <c r="AS297" s="173"/>
      <c r="AT297" s="173"/>
      <c r="AU297" s="173"/>
      <c r="AV297" s="173"/>
      <c r="AW297" s="173"/>
      <c r="AX297" s="173"/>
      <c r="AY297" s="173"/>
      <c r="AZ297" s="173"/>
      <c r="BA297" s="135"/>
      <c r="BB297" s="133"/>
      <c r="BC297" s="133"/>
      <c r="BD297" s="133"/>
      <c r="BE297" s="133"/>
      <c r="BF297" s="133"/>
      <c r="BG297" s="133"/>
      <c r="BH297" s="133"/>
      <c r="BI297" s="133"/>
      <c r="BJ297" s="133"/>
      <c r="BK297" s="133"/>
      <c r="BL297" s="133"/>
      <c r="BM297" s="133"/>
      <c r="BN297" s="133"/>
      <c r="BO297" s="133"/>
      <c r="BP297" s="133"/>
      <c r="BQ297" s="133"/>
      <c r="BR297" s="133"/>
      <c r="BS297" s="133"/>
      <c r="BT297" s="133"/>
      <c r="BU297" s="133"/>
      <c r="BV297" s="133"/>
      <c r="BW297" s="133"/>
      <c r="BX297" s="133"/>
      <c r="BY297" s="135"/>
      <c r="BZ297" s="172"/>
      <c r="CA297" s="172"/>
      <c r="CB297" s="172"/>
      <c r="CC297" s="172"/>
      <c r="CD297" s="172"/>
      <c r="CE297" s="172"/>
      <c r="CF297" s="172"/>
      <c r="CG297" s="172"/>
      <c r="CH297" s="172"/>
      <c r="CI297" s="172"/>
      <c r="CJ297" s="172"/>
      <c r="CK297" s="172"/>
      <c r="CL297" s="172"/>
      <c r="CM297" s="172"/>
      <c r="CN297" s="172"/>
      <c r="CO297" s="172"/>
      <c r="CP297" s="172"/>
      <c r="CQ297" s="172"/>
      <c r="CR297" s="172"/>
      <c r="CS297" s="172"/>
      <c r="CT297" s="172"/>
      <c r="CU297" s="172"/>
      <c r="CV297" s="172"/>
      <c r="CW297" s="172"/>
      <c r="CX297" s="172"/>
      <c r="CY297" s="172"/>
      <c r="CZ297" s="172"/>
    </row>
    <row r="298" s="373" customFormat="true" ht="15" customHeight="true" x14ac:dyDescent="0.2">
      <c r="B298" s="372"/>
      <c r="AB298" s="173"/>
      <c r="AC298" s="173"/>
      <c r="AD298" s="173"/>
      <c r="AE298" s="173"/>
      <c r="AF298" s="173"/>
      <c r="AG298" s="173"/>
      <c r="AH298" s="173"/>
      <c r="AI298" s="173"/>
      <c r="AJ298" s="173"/>
      <c r="AK298" s="173"/>
      <c r="AL298" s="173"/>
      <c r="AM298" s="173"/>
      <c r="AN298" s="173"/>
      <c r="AO298" s="173"/>
      <c r="AP298" s="173"/>
      <c r="AQ298" s="173"/>
      <c r="AR298" s="173"/>
      <c r="AS298" s="173"/>
      <c r="AT298" s="173"/>
      <c r="AU298" s="173"/>
      <c r="AV298" s="173"/>
      <c r="AW298" s="173"/>
      <c r="AX298" s="173"/>
      <c r="AY298" s="173"/>
      <c r="AZ298" s="173"/>
      <c r="BA298" s="135"/>
      <c r="BB298" s="133"/>
      <c r="BC298" s="133"/>
      <c r="BD298" s="133"/>
      <c r="BE298" s="133"/>
      <c r="BF298" s="133"/>
      <c r="BG298" s="133"/>
      <c r="BH298" s="133"/>
      <c r="BI298" s="133"/>
      <c r="BJ298" s="133"/>
      <c r="BK298" s="133"/>
      <c r="BL298" s="133"/>
      <c r="BM298" s="133"/>
      <c r="BN298" s="133"/>
      <c r="BO298" s="133"/>
      <c r="BP298" s="133"/>
      <c r="BQ298" s="133"/>
      <c r="BR298" s="133"/>
      <c r="BS298" s="133"/>
      <c r="BT298" s="133"/>
      <c r="BU298" s="133"/>
      <c r="BV298" s="133"/>
      <c r="BW298" s="133"/>
      <c r="BX298" s="133"/>
      <c r="BY298" s="135"/>
      <c r="BZ298" s="172"/>
      <c r="CA298" s="172"/>
      <c r="CB298" s="172"/>
      <c r="CC298" s="172"/>
      <c r="CD298" s="172"/>
      <c r="CE298" s="172"/>
      <c r="CF298" s="172"/>
      <c r="CG298" s="172"/>
      <c r="CH298" s="172"/>
      <c r="CI298" s="172"/>
      <c r="CJ298" s="172"/>
      <c r="CK298" s="172"/>
      <c r="CL298" s="172"/>
      <c r="CM298" s="172"/>
      <c r="CN298" s="172"/>
      <c r="CO298" s="172"/>
      <c r="CP298" s="172"/>
      <c r="CQ298" s="172"/>
      <c r="CR298" s="172"/>
      <c r="CS298" s="172"/>
      <c r="CT298" s="172"/>
      <c r="CU298" s="172"/>
      <c r="CV298" s="172"/>
      <c r="CW298" s="172"/>
      <c r="CX298" s="172"/>
      <c r="CY298" s="172"/>
      <c r="CZ298" s="172"/>
    </row>
    <row r="299" s="373" customFormat="true" ht="15" customHeight="true" x14ac:dyDescent="0.2">
      <c r="A299" s="364"/>
      <c r="B299" s="363"/>
      <c r="C299" s="364"/>
      <c r="D299" s="364"/>
      <c r="AB299" s="173"/>
      <c r="AC299" s="173"/>
      <c r="AD299" s="173"/>
      <c r="AE299" s="173"/>
      <c r="AF299" s="173"/>
      <c r="AG299" s="173"/>
      <c r="AH299" s="173"/>
      <c r="AI299" s="173"/>
      <c r="AJ299" s="173"/>
      <c r="AK299" s="173"/>
      <c r="AL299" s="173"/>
      <c r="AM299" s="173"/>
      <c r="AN299" s="173"/>
      <c r="AO299" s="173"/>
      <c r="AP299" s="173"/>
      <c r="AQ299" s="173"/>
      <c r="AR299" s="173"/>
      <c r="AS299" s="173"/>
      <c r="AT299" s="173"/>
      <c r="AU299" s="173"/>
      <c r="AV299" s="173"/>
      <c r="AW299" s="173"/>
      <c r="AX299" s="173"/>
      <c r="AY299" s="173"/>
      <c r="AZ299" s="173"/>
      <c r="BA299" s="135"/>
      <c r="BB299" s="133"/>
      <c r="BC299" s="133"/>
      <c r="BD299" s="133"/>
      <c r="BE299" s="133"/>
      <c r="BF299" s="133"/>
      <c r="BG299" s="133"/>
      <c r="BH299" s="133"/>
      <c r="BI299" s="133"/>
      <c r="BJ299" s="133"/>
      <c r="BK299" s="133"/>
      <c r="BL299" s="133"/>
      <c r="BM299" s="133"/>
      <c r="BN299" s="133"/>
      <c r="BO299" s="133"/>
      <c r="BP299" s="133"/>
      <c r="BQ299" s="133"/>
      <c r="BR299" s="133"/>
      <c r="BS299" s="133"/>
      <c r="BT299" s="133"/>
      <c r="BU299" s="133"/>
      <c r="BV299" s="133"/>
      <c r="BW299" s="133"/>
      <c r="BX299" s="133"/>
      <c r="BY299" s="135"/>
      <c r="BZ299" s="172"/>
      <c r="CA299" s="172"/>
      <c r="CB299" s="172"/>
      <c r="CC299" s="172"/>
      <c r="CD299" s="172"/>
      <c r="CE299" s="172"/>
      <c r="CF299" s="172"/>
      <c r="CG299" s="172"/>
      <c r="CH299" s="172"/>
      <c r="CI299" s="172"/>
      <c r="CJ299" s="172"/>
      <c r="CK299" s="172"/>
      <c r="CL299" s="172"/>
      <c r="CM299" s="172"/>
      <c r="CN299" s="172"/>
      <c r="CO299" s="172"/>
      <c r="CP299" s="172"/>
      <c r="CQ299" s="172"/>
      <c r="CR299" s="172"/>
      <c r="CS299" s="172"/>
      <c r="CT299" s="172"/>
      <c r="CU299" s="172"/>
      <c r="CV299" s="172"/>
      <c r="CW299" s="172"/>
      <c r="CX299" s="172"/>
      <c r="CY299" s="172"/>
      <c r="CZ299" s="172"/>
    </row>
    <row r="300" s="373" customFormat="true" ht="15" customHeight="true" x14ac:dyDescent="0.2">
      <c r="A300" s="374"/>
      <c r="B300" s="800"/>
      <c r="C300" s="801"/>
      <c r="D300" s="801"/>
      <c r="AB300" s="173"/>
      <c r="AC300" s="173"/>
      <c r="AD300" s="173"/>
      <c r="AE300" s="173"/>
      <c r="AF300" s="173"/>
      <c r="AG300" s="173"/>
      <c r="AH300" s="173"/>
      <c r="AI300" s="173"/>
      <c r="AJ300" s="173"/>
      <c r="AK300" s="173"/>
      <c r="AL300" s="173"/>
      <c r="AM300" s="173"/>
      <c r="AN300" s="173"/>
      <c r="AO300" s="173"/>
      <c r="AP300" s="173"/>
      <c r="AQ300" s="173"/>
      <c r="AR300" s="173"/>
      <c r="AS300" s="173"/>
      <c r="AT300" s="173"/>
      <c r="AU300" s="173"/>
      <c r="AV300" s="173"/>
      <c r="AW300" s="173"/>
      <c r="AX300" s="173"/>
      <c r="AY300" s="173"/>
      <c r="AZ300" s="173"/>
      <c r="BA300" s="135"/>
      <c r="BB300" s="133"/>
      <c r="BC300" s="133"/>
      <c r="BD300" s="133"/>
      <c r="BE300" s="133"/>
      <c r="BF300" s="133"/>
      <c r="BG300" s="133"/>
      <c r="BH300" s="133"/>
      <c r="BI300" s="133"/>
      <c r="BJ300" s="133"/>
      <c r="BK300" s="133"/>
      <c r="BL300" s="133"/>
      <c r="BM300" s="133"/>
      <c r="BN300" s="133"/>
      <c r="BO300" s="133"/>
      <c r="BP300" s="133"/>
      <c r="BQ300" s="133"/>
      <c r="BR300" s="133"/>
      <c r="BS300" s="133"/>
      <c r="BT300" s="133"/>
      <c r="BU300" s="133"/>
      <c r="BV300" s="133"/>
      <c r="BW300" s="133"/>
      <c r="BX300" s="133"/>
      <c r="BY300" s="135"/>
      <c r="BZ300" s="172"/>
      <c r="CA300" s="172"/>
      <c r="CB300" s="172"/>
      <c r="CC300" s="172"/>
      <c r="CD300" s="172"/>
      <c r="CE300" s="172"/>
      <c r="CF300" s="172"/>
      <c r="CG300" s="172"/>
      <c r="CH300" s="172"/>
      <c r="CI300" s="172"/>
      <c r="CJ300" s="172"/>
      <c r="CK300" s="172"/>
      <c r="CL300" s="172"/>
      <c r="CM300" s="172"/>
      <c r="CN300" s="172"/>
      <c r="CO300" s="172"/>
      <c r="CP300" s="172"/>
      <c r="CQ300" s="172"/>
      <c r="CR300" s="172"/>
      <c r="CS300" s="172"/>
      <c r="CT300" s="172"/>
      <c r="CU300" s="172"/>
      <c r="CV300" s="172"/>
      <c r="CW300" s="172"/>
      <c r="CX300" s="172"/>
      <c r="CY300" s="172"/>
      <c r="CZ300" s="172"/>
    </row>
    <row r="301" s="373" customFormat="true" ht="15" customHeight="true" x14ac:dyDescent="0.2">
      <c r="A301" s="374"/>
      <c r="B301" s="800"/>
      <c r="C301" s="801"/>
      <c r="D301" s="801"/>
      <c r="AB301" s="173"/>
      <c r="AC301" s="173"/>
      <c r="AD301" s="173"/>
      <c r="AE301" s="173"/>
      <c r="AF301" s="173"/>
      <c r="AG301" s="173"/>
      <c r="AH301" s="173"/>
      <c r="AI301" s="173"/>
      <c r="AJ301" s="173"/>
      <c r="AK301" s="173"/>
      <c r="AL301" s="173"/>
      <c r="AM301" s="173"/>
      <c r="AN301" s="173"/>
      <c r="AO301" s="173"/>
      <c r="AP301" s="173"/>
      <c r="AQ301" s="173"/>
      <c r="AR301" s="173"/>
      <c r="AS301" s="173"/>
      <c r="AT301" s="173"/>
      <c r="AU301" s="173"/>
      <c r="AV301" s="173"/>
      <c r="AW301" s="173"/>
      <c r="AX301" s="173"/>
      <c r="AY301" s="173"/>
      <c r="AZ301" s="173"/>
      <c r="BA301" s="135"/>
      <c r="BB301" s="133"/>
      <c r="BC301" s="133"/>
      <c r="BD301" s="133"/>
      <c r="BE301" s="133"/>
      <c r="BF301" s="133"/>
      <c r="BG301" s="133"/>
      <c r="BH301" s="133"/>
      <c r="BI301" s="133"/>
      <c r="BJ301" s="133"/>
      <c r="BK301" s="133"/>
      <c r="BL301" s="133"/>
      <c r="BM301" s="133"/>
      <c r="BN301" s="133"/>
      <c r="BO301" s="133"/>
      <c r="BP301" s="133"/>
      <c r="BQ301" s="133"/>
      <c r="BR301" s="133"/>
      <c r="BS301" s="133"/>
      <c r="BT301" s="133"/>
      <c r="BU301" s="133"/>
      <c r="BV301" s="133"/>
      <c r="BW301" s="133"/>
      <c r="BX301" s="133"/>
      <c r="BY301" s="135"/>
      <c r="BZ301" s="172"/>
      <c r="CA301" s="172"/>
      <c r="CB301" s="172"/>
      <c r="CC301" s="172"/>
      <c r="CD301" s="172"/>
      <c r="CE301" s="172"/>
      <c r="CF301" s="172"/>
      <c r="CG301" s="172"/>
      <c r="CH301" s="172"/>
      <c r="CI301" s="172"/>
      <c r="CJ301" s="172"/>
      <c r="CK301" s="172"/>
      <c r="CL301" s="172"/>
      <c r="CM301" s="172"/>
      <c r="CN301" s="172"/>
      <c r="CO301" s="172"/>
      <c r="CP301" s="172"/>
      <c r="CQ301" s="172"/>
      <c r="CR301" s="172"/>
      <c r="CS301" s="172"/>
      <c r="CT301" s="172"/>
      <c r="CU301" s="172"/>
      <c r="CV301" s="172"/>
      <c r="CW301" s="172"/>
      <c r="CX301" s="172"/>
      <c r="CY301" s="172"/>
      <c r="CZ301" s="172"/>
    </row>
    <row r="302" s="373" customFormat="true" ht="15" customHeight="true" x14ac:dyDescent="0.2">
      <c r="A302" s="374"/>
      <c r="B302" s="800"/>
      <c r="C302" s="801"/>
      <c r="D302" s="801"/>
      <c r="AB302" s="173"/>
      <c r="AC302" s="173"/>
      <c r="AD302" s="173"/>
      <c r="AE302" s="173"/>
      <c r="AF302" s="173"/>
      <c r="AG302" s="173"/>
      <c r="AH302" s="173"/>
      <c r="AI302" s="173"/>
      <c r="AJ302" s="173"/>
      <c r="AK302" s="173"/>
      <c r="AL302" s="173"/>
      <c r="AM302" s="173"/>
      <c r="AN302" s="173"/>
      <c r="AO302" s="173"/>
      <c r="AP302" s="173"/>
      <c r="AQ302" s="173"/>
      <c r="AR302" s="173"/>
      <c r="AS302" s="173"/>
      <c r="AT302" s="173"/>
      <c r="AU302" s="173"/>
      <c r="AV302" s="173"/>
      <c r="AW302" s="173"/>
      <c r="AX302" s="173"/>
      <c r="AY302" s="173"/>
      <c r="AZ302" s="173"/>
      <c r="BA302" s="135"/>
      <c r="BB302" s="133"/>
      <c r="BC302" s="133"/>
      <c r="BD302" s="133"/>
      <c r="BE302" s="133"/>
      <c r="BF302" s="133"/>
      <c r="BG302" s="133"/>
      <c r="BH302" s="133"/>
      <c r="BI302" s="133"/>
      <c r="BJ302" s="133"/>
      <c r="BK302" s="133"/>
      <c r="BL302" s="133"/>
      <c r="BM302" s="133"/>
      <c r="BN302" s="133"/>
      <c r="BO302" s="133"/>
      <c r="BP302" s="133"/>
      <c r="BQ302" s="133"/>
      <c r="BR302" s="133"/>
      <c r="BS302" s="133"/>
      <c r="BT302" s="133"/>
      <c r="BU302" s="133"/>
      <c r="BV302" s="133"/>
      <c r="BW302" s="133"/>
      <c r="BX302" s="133"/>
      <c r="BY302" s="135"/>
      <c r="BZ302" s="172"/>
      <c r="CA302" s="172"/>
      <c r="CB302" s="172"/>
      <c r="CC302" s="172"/>
      <c r="CD302" s="172"/>
      <c r="CE302" s="172"/>
      <c r="CF302" s="172"/>
      <c r="CG302" s="172"/>
      <c r="CH302" s="172"/>
      <c r="CI302" s="172"/>
      <c r="CJ302" s="172"/>
      <c r="CK302" s="172"/>
      <c r="CL302" s="172"/>
      <c r="CM302" s="172"/>
      <c r="CN302" s="172"/>
      <c r="CO302" s="172"/>
      <c r="CP302" s="172"/>
      <c r="CQ302" s="172"/>
      <c r="CR302" s="172"/>
      <c r="CS302" s="172"/>
      <c r="CT302" s="172"/>
      <c r="CU302" s="172"/>
      <c r="CV302" s="172"/>
      <c r="CW302" s="172"/>
      <c r="CX302" s="172"/>
      <c r="CY302" s="172"/>
      <c r="CZ302" s="172"/>
    </row>
    <row r="303" s="373" customFormat="true" ht="15" customHeight="true" x14ac:dyDescent="0.2">
      <c r="A303" s="374"/>
      <c r="B303" s="800"/>
      <c r="C303" s="802"/>
      <c r="D303" s="802"/>
      <c r="AB303" s="173"/>
      <c r="AC303" s="173"/>
      <c r="AD303" s="173"/>
      <c r="AE303" s="173"/>
      <c r="AF303" s="173"/>
      <c r="AG303" s="173"/>
      <c r="AH303" s="173"/>
      <c r="AI303" s="173"/>
      <c r="AJ303" s="173"/>
      <c r="AK303" s="173"/>
      <c r="AL303" s="173"/>
      <c r="AM303" s="173"/>
      <c r="AN303" s="173"/>
      <c r="AO303" s="173"/>
      <c r="AP303" s="173"/>
      <c r="AQ303" s="173"/>
      <c r="AR303" s="173"/>
      <c r="AS303" s="173"/>
      <c r="AT303" s="173"/>
      <c r="AU303" s="173"/>
      <c r="AV303" s="173"/>
      <c r="AW303" s="173"/>
      <c r="AX303" s="173"/>
      <c r="AY303" s="173"/>
      <c r="AZ303" s="173"/>
      <c r="BA303" s="135"/>
      <c r="BB303" s="133"/>
      <c r="BC303" s="133"/>
      <c r="BD303" s="133"/>
      <c r="BE303" s="133"/>
      <c r="BF303" s="133"/>
      <c r="BG303" s="133"/>
      <c r="BH303" s="133"/>
      <c r="BI303" s="133"/>
      <c r="BJ303" s="133"/>
      <c r="BK303" s="133"/>
      <c r="BL303" s="133"/>
      <c r="BM303" s="133"/>
      <c r="BN303" s="133"/>
      <c r="BO303" s="133"/>
      <c r="BP303" s="133"/>
      <c r="BQ303" s="133"/>
      <c r="BR303" s="133"/>
      <c r="BS303" s="133"/>
      <c r="BT303" s="133"/>
      <c r="BU303" s="133"/>
      <c r="BV303" s="133"/>
      <c r="BW303" s="133"/>
      <c r="BX303" s="133"/>
      <c r="BY303" s="135"/>
      <c r="BZ303" s="172"/>
      <c r="CA303" s="172"/>
      <c r="CB303" s="172"/>
      <c r="CC303" s="172"/>
      <c r="CD303" s="172"/>
      <c r="CE303" s="172"/>
      <c r="CF303" s="172"/>
      <c r="CG303" s="172"/>
      <c r="CH303" s="172"/>
      <c r="CI303" s="172"/>
      <c r="CJ303" s="172"/>
      <c r="CK303" s="172"/>
      <c r="CL303" s="172"/>
      <c r="CM303" s="172"/>
      <c r="CN303" s="172"/>
      <c r="CO303" s="172"/>
      <c r="CP303" s="172"/>
      <c r="CQ303" s="172"/>
      <c r="CR303" s="172"/>
      <c r="CS303" s="172"/>
      <c r="CT303" s="172"/>
      <c r="CU303" s="172"/>
      <c r="CV303" s="172"/>
      <c r="CW303" s="172"/>
      <c r="CX303" s="172"/>
      <c r="CY303" s="172"/>
      <c r="CZ303" s="172"/>
    </row>
    <row r="304" s="373" customFormat="true" ht="15" customHeight="true" x14ac:dyDescent="0.2">
      <c r="A304" s="374"/>
      <c r="B304" s="800"/>
      <c r="C304" s="802"/>
      <c r="D304" s="802"/>
      <c r="AB304" s="173"/>
      <c r="AC304" s="173"/>
      <c r="AD304" s="173"/>
      <c r="AE304" s="173"/>
      <c r="AF304" s="173"/>
      <c r="AG304" s="173"/>
      <c r="AH304" s="173"/>
      <c r="AI304" s="173"/>
      <c r="AJ304" s="173"/>
      <c r="AK304" s="173"/>
      <c r="AL304" s="173"/>
      <c r="AM304" s="173"/>
      <c r="AN304" s="173"/>
      <c r="AO304" s="173"/>
      <c r="AP304" s="173"/>
      <c r="AQ304" s="173"/>
      <c r="AR304" s="173"/>
      <c r="AS304" s="173"/>
      <c r="AT304" s="173"/>
      <c r="AU304" s="173"/>
      <c r="AV304" s="173"/>
      <c r="AW304" s="173"/>
      <c r="AX304" s="173"/>
      <c r="AY304" s="173"/>
      <c r="AZ304" s="173"/>
      <c r="BA304" s="135"/>
      <c r="BB304" s="133"/>
      <c r="BC304" s="133"/>
      <c r="BD304" s="133"/>
      <c r="BE304" s="133"/>
      <c r="BF304" s="133"/>
      <c r="BG304" s="133"/>
      <c r="BH304" s="133"/>
      <c r="BI304" s="133"/>
      <c r="BJ304" s="133"/>
      <c r="BK304" s="133"/>
      <c r="BL304" s="133"/>
      <c r="BM304" s="133"/>
      <c r="BN304" s="133"/>
      <c r="BO304" s="133"/>
      <c r="BP304" s="133"/>
      <c r="BQ304" s="133"/>
      <c r="BR304" s="133"/>
      <c r="BS304" s="133"/>
      <c r="BT304" s="133"/>
      <c r="BU304" s="133"/>
      <c r="BV304" s="133"/>
      <c r="BW304" s="133"/>
      <c r="BX304" s="133"/>
      <c r="BY304" s="135"/>
      <c r="BZ304" s="172"/>
      <c r="CA304" s="172"/>
      <c r="CB304" s="172"/>
      <c r="CC304" s="172"/>
      <c r="CD304" s="172"/>
      <c r="CE304" s="172"/>
      <c r="CF304" s="172"/>
      <c r="CG304" s="172"/>
      <c r="CH304" s="172"/>
      <c r="CI304" s="172"/>
      <c r="CJ304" s="172"/>
      <c r="CK304" s="172"/>
      <c r="CL304" s="172"/>
      <c r="CM304" s="172"/>
      <c r="CN304" s="172"/>
      <c r="CO304" s="172"/>
      <c r="CP304" s="172"/>
      <c r="CQ304" s="172"/>
      <c r="CR304" s="172"/>
      <c r="CS304" s="172"/>
      <c r="CT304" s="172"/>
      <c r="CU304" s="172"/>
      <c r="CV304" s="172"/>
      <c r="CW304" s="172"/>
      <c r="CX304" s="172"/>
      <c r="CY304" s="172"/>
      <c r="CZ304" s="172"/>
    </row>
    <row r="305" s="373" customFormat="true" ht="15" customHeight="true" x14ac:dyDescent="0.2">
      <c r="A305" s="374"/>
      <c r="B305" s="800"/>
      <c r="C305" s="802"/>
      <c r="D305" s="802"/>
      <c r="AB305" s="173"/>
      <c r="AC305" s="173"/>
      <c r="AD305" s="173"/>
      <c r="AE305" s="173"/>
      <c r="AF305" s="173"/>
      <c r="AG305" s="173"/>
      <c r="AH305" s="173"/>
      <c r="AI305" s="173"/>
      <c r="AJ305" s="173"/>
      <c r="AK305" s="173"/>
      <c r="AL305" s="173"/>
      <c r="AM305" s="173"/>
      <c r="AN305" s="173"/>
      <c r="AO305" s="173"/>
      <c r="AP305" s="173"/>
      <c r="AQ305" s="173"/>
      <c r="AR305" s="173"/>
      <c r="AS305" s="173"/>
      <c r="AT305" s="173"/>
      <c r="AU305" s="173"/>
      <c r="AV305" s="173"/>
      <c r="AW305" s="173"/>
      <c r="AX305" s="173"/>
      <c r="AY305" s="173"/>
      <c r="AZ305" s="173"/>
      <c r="BA305" s="135"/>
      <c r="BB305" s="133"/>
      <c r="BC305" s="133"/>
      <c r="BD305" s="133"/>
      <c r="BE305" s="133"/>
      <c r="BF305" s="133"/>
      <c r="BG305" s="133"/>
      <c r="BH305" s="133"/>
      <c r="BI305" s="133"/>
      <c r="BJ305" s="133"/>
      <c r="BK305" s="133"/>
      <c r="BL305" s="133"/>
      <c r="BM305" s="133"/>
      <c r="BN305" s="133"/>
      <c r="BO305" s="133"/>
      <c r="BP305" s="133"/>
      <c r="BQ305" s="133"/>
      <c r="BR305" s="133"/>
      <c r="BS305" s="133"/>
      <c r="BT305" s="133"/>
      <c r="BU305" s="133"/>
      <c r="BV305" s="133"/>
      <c r="BW305" s="133"/>
      <c r="BX305" s="133"/>
      <c r="BY305" s="135"/>
      <c r="BZ305" s="172"/>
      <c r="CA305" s="172"/>
      <c r="CB305" s="172"/>
      <c r="CC305" s="172"/>
      <c r="CD305" s="172"/>
      <c r="CE305" s="172"/>
      <c r="CF305" s="172"/>
      <c r="CG305" s="172"/>
      <c r="CH305" s="172"/>
      <c r="CI305" s="172"/>
      <c r="CJ305" s="172"/>
      <c r="CK305" s="172"/>
      <c r="CL305" s="172"/>
      <c r="CM305" s="172"/>
      <c r="CN305" s="172"/>
      <c r="CO305" s="172"/>
      <c r="CP305" s="172"/>
      <c r="CQ305" s="172"/>
      <c r="CR305" s="172"/>
      <c r="CS305" s="172"/>
      <c r="CT305" s="172"/>
      <c r="CU305" s="172"/>
      <c r="CV305" s="172"/>
      <c r="CW305" s="172"/>
      <c r="CX305" s="172"/>
      <c r="CY305" s="172"/>
      <c r="CZ305" s="172"/>
    </row>
    <row r="306" s="373" customFormat="true" ht="15" customHeight="true" x14ac:dyDescent="0.2">
      <c r="B306" s="372"/>
      <c r="AB306" s="173"/>
      <c r="AC306" s="173"/>
      <c r="AD306" s="173"/>
      <c r="AE306" s="173"/>
      <c r="AF306" s="173"/>
      <c r="AG306" s="173"/>
      <c r="AH306" s="173"/>
      <c r="AI306" s="173"/>
      <c r="AJ306" s="173"/>
      <c r="AK306" s="173"/>
      <c r="AL306" s="173"/>
      <c r="AM306" s="173"/>
      <c r="AN306" s="173"/>
      <c r="AO306" s="173"/>
      <c r="AP306" s="173"/>
      <c r="AQ306" s="173"/>
      <c r="AR306" s="173"/>
      <c r="AS306" s="173"/>
      <c r="AT306" s="173"/>
      <c r="AU306" s="173"/>
      <c r="AV306" s="173"/>
      <c r="AW306" s="173"/>
      <c r="AX306" s="173"/>
      <c r="AY306" s="173"/>
      <c r="AZ306" s="173"/>
      <c r="BA306" s="135"/>
      <c r="BB306" s="133"/>
      <c r="BC306" s="133"/>
      <c r="BD306" s="133"/>
      <c r="BE306" s="133"/>
      <c r="BF306" s="133"/>
      <c r="BG306" s="133"/>
      <c r="BH306" s="133"/>
      <c r="BI306" s="133"/>
      <c r="BJ306" s="133"/>
      <c r="BK306" s="133"/>
      <c r="BL306" s="133"/>
      <c r="BM306" s="133"/>
      <c r="BN306" s="133"/>
      <c r="BO306" s="133"/>
      <c r="BP306" s="133"/>
      <c r="BQ306" s="133"/>
      <c r="BR306" s="133"/>
      <c r="BS306" s="133"/>
      <c r="BT306" s="133"/>
      <c r="BU306" s="133"/>
      <c r="BV306" s="133"/>
      <c r="BW306" s="133"/>
      <c r="BX306" s="133"/>
      <c r="BY306" s="135"/>
      <c r="BZ306" s="172"/>
      <c r="CA306" s="172"/>
      <c r="CB306" s="172"/>
      <c r="CC306" s="172"/>
      <c r="CD306" s="172"/>
      <c r="CE306" s="172"/>
      <c r="CF306" s="172"/>
      <c r="CG306" s="172"/>
      <c r="CH306" s="172"/>
      <c r="CI306" s="172"/>
      <c r="CJ306" s="172"/>
      <c r="CK306" s="172"/>
      <c r="CL306" s="172"/>
      <c r="CM306" s="172"/>
      <c r="CN306" s="172"/>
      <c r="CO306" s="172"/>
      <c r="CP306" s="172"/>
      <c r="CQ306" s="172"/>
      <c r="CR306" s="172"/>
      <c r="CS306" s="172"/>
      <c r="CT306" s="172"/>
      <c r="CU306" s="172"/>
      <c r="CV306" s="172"/>
      <c r="CW306" s="172"/>
      <c r="CX306" s="172"/>
      <c r="CY306" s="172"/>
      <c r="CZ306" s="172"/>
    </row>
    <row r="307" s="373" customFormat="true" ht="15" customHeight="true" x14ac:dyDescent="0.2">
      <c r="B307" s="372"/>
      <c r="AB307" s="173"/>
      <c r="AC307" s="173"/>
      <c r="AD307" s="173"/>
      <c r="AE307" s="173"/>
      <c r="AF307" s="173"/>
      <c r="AG307" s="173"/>
      <c r="AH307" s="173"/>
      <c r="AI307" s="173"/>
      <c r="AJ307" s="173"/>
      <c r="AK307" s="173"/>
      <c r="AL307" s="173"/>
      <c r="AM307" s="173"/>
      <c r="AN307" s="173"/>
      <c r="AO307" s="173"/>
      <c r="AP307" s="173"/>
      <c r="AQ307" s="173"/>
      <c r="AR307" s="173"/>
      <c r="AS307" s="173"/>
      <c r="AT307" s="173"/>
      <c r="AU307" s="173"/>
      <c r="AV307" s="173"/>
      <c r="AW307" s="173"/>
      <c r="AX307" s="173"/>
      <c r="AY307" s="173"/>
      <c r="AZ307" s="173"/>
      <c r="BA307" s="135"/>
      <c r="BB307" s="133"/>
      <c r="BC307" s="133"/>
      <c r="BD307" s="133"/>
      <c r="BE307" s="133"/>
      <c r="BF307" s="133"/>
      <c r="BG307" s="133"/>
      <c r="BH307" s="133"/>
      <c r="BI307" s="133"/>
      <c r="BJ307" s="133"/>
      <c r="BK307" s="133"/>
      <c r="BL307" s="133"/>
      <c r="BM307" s="133"/>
      <c r="BN307" s="133"/>
      <c r="BO307" s="133"/>
      <c r="BP307" s="133"/>
      <c r="BQ307" s="133"/>
      <c r="BR307" s="133"/>
      <c r="BS307" s="133"/>
      <c r="BT307" s="133"/>
      <c r="BU307" s="133"/>
      <c r="BV307" s="133"/>
      <c r="BW307" s="133"/>
      <c r="BX307" s="133"/>
      <c r="BY307" s="135"/>
      <c r="BZ307" s="172"/>
      <c r="CA307" s="172"/>
      <c r="CB307" s="172"/>
      <c r="CC307" s="172"/>
      <c r="CD307" s="172"/>
      <c r="CE307" s="172"/>
      <c r="CF307" s="172"/>
      <c r="CG307" s="172"/>
      <c r="CH307" s="172"/>
      <c r="CI307" s="172"/>
      <c r="CJ307" s="172"/>
      <c r="CK307" s="172"/>
      <c r="CL307" s="172"/>
      <c r="CM307" s="172"/>
      <c r="CN307" s="172"/>
      <c r="CO307" s="172"/>
      <c r="CP307" s="172"/>
      <c r="CQ307" s="172"/>
      <c r="CR307" s="172"/>
      <c r="CS307" s="172"/>
      <c r="CT307" s="172"/>
      <c r="CU307" s="172"/>
      <c r="CV307" s="172"/>
      <c r="CW307" s="172"/>
      <c r="CX307" s="172"/>
      <c r="CY307" s="172"/>
      <c r="CZ307" s="172"/>
    </row>
    <row r="308" s="373" customFormat="true" ht="15" customHeight="true" x14ac:dyDescent="0.2">
      <c r="B308" s="372"/>
      <c r="AB308" s="173"/>
      <c r="AC308" s="173"/>
      <c r="AD308" s="173"/>
      <c r="AE308" s="173"/>
      <c r="AF308" s="173"/>
      <c r="AG308" s="173"/>
      <c r="AH308" s="173"/>
      <c r="AI308" s="173"/>
      <c r="AJ308" s="173"/>
      <c r="AK308" s="173"/>
      <c r="AL308" s="173"/>
      <c r="AM308" s="173"/>
      <c r="AN308" s="173"/>
      <c r="AO308" s="173"/>
      <c r="AP308" s="173"/>
      <c r="AQ308" s="173"/>
      <c r="AR308" s="173"/>
      <c r="AS308" s="173"/>
      <c r="AT308" s="173"/>
      <c r="AU308" s="173"/>
      <c r="AV308" s="173"/>
      <c r="AW308" s="173"/>
      <c r="AX308" s="173"/>
      <c r="AY308" s="173"/>
      <c r="AZ308" s="173"/>
      <c r="BA308" s="135"/>
      <c r="BB308" s="133"/>
      <c r="BC308" s="133"/>
      <c r="BD308" s="133"/>
      <c r="BE308" s="133"/>
      <c r="BF308" s="133"/>
      <c r="BG308" s="133"/>
      <c r="BH308" s="133"/>
      <c r="BI308" s="133"/>
      <c r="BJ308" s="133"/>
      <c r="BK308" s="133"/>
      <c r="BL308" s="133"/>
      <c r="BM308" s="133"/>
      <c r="BN308" s="133"/>
      <c r="BO308" s="133"/>
      <c r="BP308" s="133"/>
      <c r="BQ308" s="133"/>
      <c r="BR308" s="133"/>
      <c r="BS308" s="133"/>
      <c r="BT308" s="133"/>
      <c r="BU308" s="133"/>
      <c r="BV308" s="133"/>
      <c r="BW308" s="133"/>
      <c r="BX308" s="133"/>
      <c r="BY308" s="135"/>
      <c r="BZ308" s="172"/>
      <c r="CA308" s="172"/>
      <c r="CB308" s="172"/>
      <c r="CC308" s="172"/>
      <c r="CD308" s="172"/>
      <c r="CE308" s="172"/>
      <c r="CF308" s="172"/>
      <c r="CG308" s="172"/>
      <c r="CH308" s="172"/>
      <c r="CI308" s="172"/>
      <c r="CJ308" s="172"/>
      <c r="CK308" s="172"/>
      <c r="CL308" s="172"/>
      <c r="CM308" s="172"/>
      <c r="CN308" s="172"/>
      <c r="CO308" s="172"/>
      <c r="CP308" s="172"/>
      <c r="CQ308" s="172"/>
      <c r="CR308" s="172"/>
      <c r="CS308" s="172"/>
      <c r="CT308" s="172"/>
      <c r="CU308" s="172"/>
      <c r="CV308" s="172"/>
      <c r="CW308" s="172"/>
      <c r="CX308" s="172"/>
      <c r="CY308" s="172"/>
      <c r="CZ308" s="172"/>
    </row>
    <row r="309" s="373" customFormat="true" ht="15" customHeight="true" x14ac:dyDescent="0.2">
      <c r="B309" s="372"/>
      <c r="AB309" s="173"/>
      <c r="AC309" s="173"/>
      <c r="AD309" s="173"/>
      <c r="AE309" s="173"/>
      <c r="AF309" s="173"/>
      <c r="AG309" s="173"/>
      <c r="AH309" s="173"/>
      <c r="AI309" s="173"/>
      <c r="AJ309" s="173"/>
      <c r="AK309" s="173"/>
      <c r="AL309" s="173"/>
      <c r="AM309" s="173"/>
      <c r="AN309" s="173"/>
      <c r="AO309" s="173"/>
      <c r="AP309" s="173"/>
      <c r="AQ309" s="173"/>
      <c r="AR309" s="173"/>
      <c r="AS309" s="173"/>
      <c r="AT309" s="173"/>
      <c r="AU309" s="173"/>
      <c r="AV309" s="173"/>
      <c r="AW309" s="173"/>
      <c r="AX309" s="173"/>
      <c r="AY309" s="173"/>
      <c r="AZ309" s="173"/>
      <c r="BA309" s="135"/>
      <c r="BB309" s="133"/>
      <c r="BC309" s="133"/>
      <c r="BD309" s="133"/>
      <c r="BE309" s="133"/>
      <c r="BF309" s="133"/>
      <c r="BG309" s="133"/>
      <c r="BH309" s="133"/>
      <c r="BI309" s="133"/>
      <c r="BJ309" s="133"/>
      <c r="BK309" s="133"/>
      <c r="BL309" s="133"/>
      <c r="BM309" s="133"/>
      <c r="BN309" s="133"/>
      <c r="BO309" s="133"/>
      <c r="BP309" s="133"/>
      <c r="BQ309" s="133"/>
      <c r="BR309" s="133"/>
      <c r="BS309" s="133"/>
      <c r="BT309" s="133"/>
      <c r="BU309" s="133"/>
      <c r="BV309" s="133"/>
      <c r="BW309" s="133"/>
      <c r="BX309" s="133"/>
      <c r="BY309" s="135"/>
      <c r="BZ309" s="172"/>
      <c r="CA309" s="172"/>
      <c r="CB309" s="172"/>
      <c r="CC309" s="172"/>
      <c r="CD309" s="172"/>
      <c r="CE309" s="172"/>
      <c r="CF309" s="172"/>
      <c r="CG309" s="172"/>
      <c r="CH309" s="172"/>
      <c r="CI309" s="172"/>
      <c r="CJ309" s="172"/>
      <c r="CK309" s="172"/>
      <c r="CL309" s="172"/>
      <c r="CM309" s="172"/>
      <c r="CN309" s="172"/>
      <c r="CO309" s="172"/>
      <c r="CP309" s="172"/>
      <c r="CQ309" s="172"/>
      <c r="CR309" s="172"/>
      <c r="CS309" s="172"/>
      <c r="CT309" s="172"/>
      <c r="CU309" s="172"/>
      <c r="CV309" s="172"/>
      <c r="CW309" s="172"/>
      <c r="CX309" s="172"/>
      <c r="CY309" s="172"/>
      <c r="CZ309" s="172"/>
    </row>
    <row r="310" s="373" customFormat="true" ht="15" customHeight="true" x14ac:dyDescent="0.2">
      <c r="B310" s="372"/>
      <c r="AB310" s="173"/>
      <c r="AC310" s="173"/>
      <c r="AD310" s="173"/>
      <c r="AE310" s="173"/>
      <c r="AF310" s="173"/>
      <c r="AG310" s="173"/>
      <c r="AH310" s="173"/>
      <c r="AI310" s="173"/>
      <c r="AJ310" s="173"/>
      <c r="AK310" s="173"/>
      <c r="AL310" s="173"/>
      <c r="AM310" s="173"/>
      <c r="AN310" s="173"/>
      <c r="AO310" s="173"/>
      <c r="AP310" s="173"/>
      <c r="AQ310" s="173"/>
      <c r="AR310" s="173"/>
      <c r="AS310" s="173"/>
      <c r="AT310" s="173"/>
      <c r="AU310" s="173"/>
      <c r="AV310" s="173"/>
      <c r="AW310" s="173"/>
      <c r="AX310" s="173"/>
      <c r="AY310" s="173"/>
      <c r="AZ310" s="173"/>
      <c r="BA310" s="135"/>
      <c r="BB310" s="133"/>
      <c r="BC310" s="133"/>
      <c r="BD310" s="133"/>
      <c r="BE310" s="133"/>
      <c r="BF310" s="133"/>
      <c r="BG310" s="133"/>
      <c r="BH310" s="133"/>
      <c r="BI310" s="133"/>
      <c r="BJ310" s="133"/>
      <c r="BK310" s="133"/>
      <c r="BL310" s="133"/>
      <c r="BM310" s="133"/>
      <c r="BN310" s="133"/>
      <c r="BO310" s="133"/>
      <c r="BP310" s="133"/>
      <c r="BQ310" s="133"/>
      <c r="BR310" s="133"/>
      <c r="BS310" s="133"/>
      <c r="BT310" s="133"/>
      <c r="BU310" s="133"/>
      <c r="BV310" s="133"/>
      <c r="BW310" s="133"/>
      <c r="BX310" s="133"/>
      <c r="BY310" s="135"/>
      <c r="BZ310" s="172"/>
      <c r="CA310" s="172"/>
      <c r="CB310" s="172"/>
      <c r="CC310" s="172"/>
      <c r="CD310" s="172"/>
      <c r="CE310" s="172"/>
      <c r="CF310" s="172"/>
      <c r="CG310" s="172"/>
      <c r="CH310" s="172"/>
      <c r="CI310" s="172"/>
      <c r="CJ310" s="172"/>
      <c r="CK310" s="172"/>
      <c r="CL310" s="172"/>
      <c r="CM310" s="172"/>
      <c r="CN310" s="172"/>
      <c r="CO310" s="172"/>
      <c r="CP310" s="172"/>
      <c r="CQ310" s="172"/>
      <c r="CR310" s="172"/>
      <c r="CS310" s="172"/>
      <c r="CT310" s="172"/>
      <c r="CU310" s="172"/>
      <c r="CV310" s="172"/>
      <c r="CW310" s="172"/>
      <c r="CX310" s="172"/>
      <c r="CY310" s="172"/>
      <c r="CZ310" s="172"/>
    </row>
    <row r="311" s="373" customFormat="true" ht="15" customHeight="true" x14ac:dyDescent="0.2">
      <c r="B311" s="372"/>
      <c r="AB311" s="173"/>
      <c r="AC311" s="173"/>
      <c r="AD311" s="173"/>
      <c r="AE311" s="173"/>
      <c r="AF311" s="173"/>
      <c r="AG311" s="173"/>
      <c r="AH311" s="173"/>
      <c r="AI311" s="173"/>
      <c r="AJ311" s="173"/>
      <c r="AK311" s="173"/>
      <c r="AL311" s="173"/>
      <c r="AM311" s="173"/>
      <c r="AN311" s="173"/>
      <c r="AO311" s="173"/>
      <c r="AP311" s="173"/>
      <c r="AQ311" s="173"/>
      <c r="AR311" s="173"/>
      <c r="AS311" s="173"/>
      <c r="AT311" s="173"/>
      <c r="AU311" s="173"/>
      <c r="AV311" s="173"/>
      <c r="AW311" s="173"/>
      <c r="AX311" s="173"/>
      <c r="AY311" s="173"/>
      <c r="AZ311" s="173"/>
      <c r="BA311" s="135"/>
      <c r="BB311" s="133"/>
      <c r="BC311" s="133"/>
      <c r="BD311" s="133"/>
      <c r="BE311" s="133"/>
      <c r="BF311" s="133"/>
      <c r="BG311" s="133"/>
      <c r="BH311" s="133"/>
      <c r="BI311" s="133"/>
      <c r="BJ311" s="133"/>
      <c r="BK311" s="133"/>
      <c r="BL311" s="133"/>
      <c r="BM311" s="133"/>
      <c r="BN311" s="133"/>
      <c r="BO311" s="133"/>
      <c r="BP311" s="133"/>
      <c r="BQ311" s="133"/>
      <c r="BR311" s="133"/>
      <c r="BS311" s="133"/>
      <c r="BT311" s="133"/>
      <c r="BU311" s="133"/>
      <c r="BV311" s="133"/>
      <c r="BW311" s="133"/>
      <c r="BX311" s="133"/>
      <c r="BY311" s="135"/>
      <c r="BZ311" s="172"/>
      <c r="CA311" s="172"/>
      <c r="CB311" s="172"/>
      <c r="CC311" s="172"/>
      <c r="CD311" s="172"/>
      <c r="CE311" s="172"/>
      <c r="CF311" s="172"/>
      <c r="CG311" s="172"/>
      <c r="CH311" s="172"/>
      <c r="CI311" s="172"/>
      <c r="CJ311" s="172"/>
      <c r="CK311" s="172"/>
      <c r="CL311" s="172"/>
      <c r="CM311" s="172"/>
      <c r="CN311" s="172"/>
      <c r="CO311" s="172"/>
      <c r="CP311" s="172"/>
      <c r="CQ311" s="172"/>
      <c r="CR311" s="172"/>
      <c r="CS311" s="172"/>
      <c r="CT311" s="172"/>
      <c r="CU311" s="172"/>
      <c r="CV311" s="172"/>
      <c r="CW311" s="172"/>
      <c r="CX311" s="172"/>
      <c r="CY311" s="172"/>
      <c r="CZ311" s="172"/>
    </row>
    <row r="312" s="373" customFormat="true" ht="15" customHeight="true" x14ac:dyDescent="0.2">
      <c r="B312" s="372"/>
      <c r="AB312" s="173"/>
      <c r="AC312" s="173"/>
      <c r="AD312" s="173"/>
      <c r="AE312" s="173"/>
      <c r="AF312" s="173"/>
      <c r="AG312" s="173"/>
      <c r="AH312" s="173"/>
      <c r="AI312" s="173"/>
      <c r="AJ312" s="173"/>
      <c r="AK312" s="173"/>
      <c r="AL312" s="173"/>
      <c r="AM312" s="173"/>
      <c r="AN312" s="173"/>
      <c r="AO312" s="173"/>
      <c r="AP312" s="173"/>
      <c r="AQ312" s="173"/>
      <c r="AR312" s="173"/>
      <c r="AS312" s="173"/>
      <c r="AT312" s="173"/>
      <c r="AU312" s="173"/>
      <c r="AV312" s="173"/>
      <c r="AW312" s="173"/>
      <c r="AX312" s="173"/>
      <c r="AY312" s="173"/>
      <c r="AZ312" s="173"/>
      <c r="BA312" s="135"/>
      <c r="BB312" s="133"/>
      <c r="BC312" s="133"/>
      <c r="BD312" s="133"/>
      <c r="BE312" s="133"/>
      <c r="BF312" s="133"/>
      <c r="BG312" s="133"/>
      <c r="BH312" s="133"/>
      <c r="BI312" s="133"/>
      <c r="BJ312" s="133"/>
      <c r="BK312" s="133"/>
      <c r="BL312" s="133"/>
      <c r="BM312" s="133"/>
      <c r="BN312" s="133"/>
      <c r="BO312" s="133"/>
      <c r="BP312" s="133"/>
      <c r="BQ312" s="133"/>
      <c r="BR312" s="133"/>
      <c r="BS312" s="133"/>
      <c r="BT312" s="133"/>
      <c r="BU312" s="133"/>
      <c r="BV312" s="133"/>
      <c r="BW312" s="133"/>
      <c r="BX312" s="133"/>
      <c r="BY312" s="135"/>
      <c r="BZ312" s="172"/>
      <c r="CA312" s="172"/>
      <c r="CB312" s="172"/>
      <c r="CC312" s="172"/>
      <c r="CD312" s="172"/>
      <c r="CE312" s="172"/>
      <c r="CF312" s="172"/>
      <c r="CG312" s="172"/>
      <c r="CH312" s="172"/>
      <c r="CI312" s="172"/>
      <c r="CJ312" s="172"/>
      <c r="CK312" s="172"/>
      <c r="CL312" s="172"/>
      <c r="CM312" s="172"/>
      <c r="CN312" s="172"/>
      <c r="CO312" s="172"/>
      <c r="CP312" s="172"/>
      <c r="CQ312" s="172"/>
      <c r="CR312" s="172"/>
      <c r="CS312" s="172"/>
      <c r="CT312" s="172"/>
      <c r="CU312" s="172"/>
      <c r="CV312" s="172"/>
      <c r="CW312" s="172"/>
      <c r="CX312" s="172"/>
      <c r="CY312" s="172"/>
      <c r="CZ312" s="172"/>
    </row>
    <row r="313" s="373" customFormat="true" ht="15" customHeight="true" x14ac:dyDescent="0.2">
      <c r="B313" s="372"/>
      <c r="AB313" s="173"/>
      <c r="AC313" s="173"/>
      <c r="AD313" s="173"/>
      <c r="AE313" s="173"/>
      <c r="AF313" s="173"/>
      <c r="AG313" s="173"/>
      <c r="AH313" s="173"/>
      <c r="AI313" s="173"/>
      <c r="AJ313" s="173"/>
      <c r="AK313" s="173"/>
      <c r="AL313" s="173"/>
      <c r="AM313" s="173"/>
      <c r="AN313" s="173"/>
      <c r="AO313" s="173"/>
      <c r="AP313" s="173"/>
      <c r="AQ313" s="173"/>
      <c r="AR313" s="173"/>
      <c r="AS313" s="173"/>
      <c r="AT313" s="173"/>
      <c r="AU313" s="173"/>
      <c r="AV313" s="173"/>
      <c r="AW313" s="173"/>
      <c r="AX313" s="173"/>
      <c r="AY313" s="173"/>
      <c r="AZ313" s="173"/>
      <c r="BA313" s="135"/>
      <c r="BB313" s="133"/>
      <c r="BC313" s="133"/>
      <c r="BD313" s="133"/>
      <c r="BE313" s="133"/>
      <c r="BF313" s="133"/>
      <c r="BG313" s="133"/>
      <c r="BH313" s="133"/>
      <c r="BI313" s="133"/>
      <c r="BJ313" s="133"/>
      <c r="BK313" s="133"/>
      <c r="BL313" s="133"/>
      <c r="BM313" s="133"/>
      <c r="BN313" s="133"/>
      <c r="BO313" s="133"/>
      <c r="BP313" s="133"/>
      <c r="BQ313" s="133"/>
      <c r="BR313" s="133"/>
      <c r="BS313" s="133"/>
      <c r="BT313" s="133"/>
      <c r="BU313" s="133"/>
      <c r="BV313" s="133"/>
      <c r="BW313" s="133"/>
      <c r="BX313" s="133"/>
      <c r="BY313" s="135"/>
      <c r="BZ313" s="172"/>
      <c r="CA313" s="172"/>
      <c r="CB313" s="172"/>
      <c r="CC313" s="172"/>
      <c r="CD313" s="172"/>
      <c r="CE313" s="172"/>
      <c r="CF313" s="172"/>
      <c r="CG313" s="172"/>
      <c r="CH313" s="172"/>
      <c r="CI313" s="172"/>
      <c r="CJ313" s="172"/>
      <c r="CK313" s="172"/>
      <c r="CL313" s="172"/>
      <c r="CM313" s="172"/>
      <c r="CN313" s="172"/>
      <c r="CO313" s="172"/>
      <c r="CP313" s="172"/>
      <c r="CQ313" s="172"/>
      <c r="CR313" s="172"/>
      <c r="CS313" s="172"/>
      <c r="CT313" s="172"/>
      <c r="CU313" s="172"/>
      <c r="CV313" s="172"/>
      <c r="CW313" s="172"/>
      <c r="CX313" s="172"/>
      <c r="CY313" s="172"/>
      <c r="CZ313" s="172"/>
    </row>
    <row r="314" s="373" customFormat="true" ht="15" customHeight="true" x14ac:dyDescent="0.2">
      <c r="B314" s="372"/>
      <c r="AB314" s="173"/>
      <c r="AC314" s="173"/>
      <c r="AD314" s="173"/>
      <c r="AE314" s="173"/>
      <c r="AF314" s="173"/>
      <c r="AG314" s="173"/>
      <c r="AH314" s="173"/>
      <c r="AI314" s="173"/>
      <c r="AJ314" s="173"/>
      <c r="AK314" s="173"/>
      <c r="AL314" s="173"/>
      <c r="AM314" s="173"/>
      <c r="AN314" s="173"/>
      <c r="AO314" s="173"/>
      <c r="AP314" s="173"/>
      <c r="AQ314" s="173"/>
      <c r="AR314" s="173"/>
      <c r="AS314" s="173"/>
      <c r="AT314" s="173"/>
      <c r="AU314" s="173"/>
      <c r="AV314" s="173"/>
      <c r="AW314" s="173"/>
      <c r="AX314" s="173"/>
      <c r="AY314" s="173"/>
      <c r="AZ314" s="173"/>
      <c r="BA314" s="135"/>
      <c r="BB314" s="133"/>
      <c r="BC314" s="133"/>
      <c r="BD314" s="133"/>
      <c r="BE314" s="133"/>
      <c r="BF314" s="133"/>
      <c r="BG314" s="133"/>
      <c r="BH314" s="133"/>
      <c r="BI314" s="133"/>
      <c r="BJ314" s="133"/>
      <c r="BK314" s="133"/>
      <c r="BL314" s="133"/>
      <c r="BM314" s="133"/>
      <c r="BN314" s="133"/>
      <c r="BO314" s="133"/>
      <c r="BP314" s="133"/>
      <c r="BQ314" s="133"/>
      <c r="BR314" s="133"/>
      <c r="BS314" s="133"/>
      <c r="BT314" s="133"/>
      <c r="BU314" s="133"/>
      <c r="BV314" s="133"/>
      <c r="BW314" s="133"/>
      <c r="BX314" s="133"/>
      <c r="BY314" s="135"/>
      <c r="BZ314" s="172"/>
      <c r="CA314" s="172"/>
      <c r="CB314" s="172"/>
      <c r="CC314" s="172"/>
      <c r="CD314" s="172"/>
      <c r="CE314" s="172"/>
      <c r="CF314" s="172"/>
      <c r="CG314" s="172"/>
      <c r="CH314" s="172"/>
      <c r="CI314" s="172"/>
      <c r="CJ314" s="172"/>
      <c r="CK314" s="172"/>
      <c r="CL314" s="172"/>
      <c r="CM314" s="172"/>
      <c r="CN314" s="172"/>
      <c r="CO314" s="172"/>
      <c r="CP314" s="172"/>
      <c r="CQ314" s="172"/>
      <c r="CR314" s="172"/>
      <c r="CS314" s="172"/>
      <c r="CT314" s="172"/>
      <c r="CU314" s="172"/>
      <c r="CV314" s="172"/>
      <c r="CW314" s="172"/>
      <c r="CX314" s="172"/>
      <c r="CY314" s="172"/>
      <c r="CZ314" s="172"/>
    </row>
    <row r="315" s="373" customFormat="true" ht="15" customHeight="true" x14ac:dyDescent="0.2">
      <c r="B315" s="372"/>
      <c r="AB315" s="173"/>
      <c r="AC315" s="173"/>
      <c r="AD315" s="173"/>
      <c r="AE315" s="173"/>
      <c r="AF315" s="173"/>
      <c r="AG315" s="173"/>
      <c r="AH315" s="173"/>
      <c r="AI315" s="173"/>
      <c r="AJ315" s="173"/>
      <c r="AK315" s="173"/>
      <c r="AL315" s="173"/>
      <c r="AM315" s="173"/>
      <c r="AN315" s="173"/>
      <c r="AO315" s="173"/>
      <c r="AP315" s="173"/>
      <c r="AQ315" s="173"/>
      <c r="AR315" s="173"/>
      <c r="AS315" s="173"/>
      <c r="AT315" s="173"/>
      <c r="AU315" s="173"/>
      <c r="AV315" s="173"/>
      <c r="AW315" s="173"/>
      <c r="AX315" s="173"/>
      <c r="AY315" s="173"/>
      <c r="AZ315" s="173"/>
      <c r="BA315" s="135"/>
      <c r="BB315" s="133"/>
      <c r="BC315" s="133"/>
      <c r="BD315" s="133"/>
      <c r="BE315" s="133"/>
      <c r="BF315" s="133"/>
      <c r="BG315" s="133"/>
      <c r="BH315" s="133"/>
      <c r="BI315" s="133"/>
      <c r="BJ315" s="133"/>
      <c r="BK315" s="133"/>
      <c r="BL315" s="133"/>
      <c r="BM315" s="133"/>
      <c r="BN315" s="133"/>
      <c r="BO315" s="133"/>
      <c r="BP315" s="133"/>
      <c r="BQ315" s="133"/>
      <c r="BR315" s="133"/>
      <c r="BS315" s="133"/>
      <c r="BT315" s="133"/>
      <c r="BU315" s="133"/>
      <c r="BV315" s="133"/>
      <c r="BW315" s="133"/>
      <c r="BX315" s="133"/>
      <c r="BY315" s="135"/>
      <c r="BZ315" s="172"/>
      <c r="CA315" s="172"/>
      <c r="CB315" s="172"/>
      <c r="CC315" s="172"/>
      <c r="CD315" s="172"/>
      <c r="CE315" s="172"/>
      <c r="CF315" s="172"/>
      <c r="CG315" s="172"/>
      <c r="CH315" s="172"/>
      <c r="CI315" s="172"/>
      <c r="CJ315" s="172"/>
      <c r="CK315" s="172"/>
      <c r="CL315" s="172"/>
      <c r="CM315" s="172"/>
      <c r="CN315" s="172"/>
      <c r="CO315" s="172"/>
      <c r="CP315" s="172"/>
      <c r="CQ315" s="172"/>
      <c r="CR315" s="172"/>
      <c r="CS315" s="172"/>
      <c r="CT315" s="172"/>
      <c r="CU315" s="172"/>
      <c r="CV315" s="172"/>
      <c r="CW315" s="172"/>
      <c r="CX315" s="172"/>
      <c r="CY315" s="172"/>
      <c r="CZ315" s="172"/>
    </row>
    <row r="316" s="373" customFormat="true" ht="15" customHeight="true" x14ac:dyDescent="0.2">
      <c r="B316" s="372"/>
      <c r="AB316" s="173"/>
      <c r="AC316" s="173"/>
      <c r="AD316" s="173"/>
      <c r="AE316" s="173"/>
      <c r="AF316" s="173"/>
      <c r="AG316" s="173"/>
      <c r="AH316" s="173"/>
      <c r="AI316" s="173"/>
      <c r="AJ316" s="173"/>
      <c r="AK316" s="173"/>
      <c r="AL316" s="173"/>
      <c r="AM316" s="173"/>
      <c r="AN316" s="173"/>
      <c r="AO316" s="173"/>
      <c r="AP316" s="173"/>
      <c r="AQ316" s="173"/>
      <c r="AR316" s="173"/>
      <c r="AS316" s="173"/>
      <c r="AT316" s="173"/>
      <c r="AU316" s="173"/>
      <c r="AV316" s="173"/>
      <c r="AW316" s="173"/>
      <c r="AX316" s="173"/>
      <c r="AY316" s="173"/>
      <c r="AZ316" s="173"/>
      <c r="BA316" s="135"/>
      <c r="BB316" s="133"/>
      <c r="BC316" s="133"/>
      <c r="BD316" s="133"/>
      <c r="BE316" s="133"/>
      <c r="BF316" s="133"/>
      <c r="BG316" s="133"/>
      <c r="BH316" s="133"/>
      <c r="BI316" s="133"/>
      <c r="BJ316" s="133"/>
      <c r="BK316" s="133"/>
      <c r="BL316" s="133"/>
      <c r="BM316" s="133"/>
      <c r="BN316" s="133"/>
      <c r="BO316" s="133"/>
      <c r="BP316" s="133"/>
      <c r="BQ316" s="133"/>
      <c r="BR316" s="133"/>
      <c r="BS316" s="133"/>
      <c r="BT316" s="133"/>
      <c r="BU316" s="133"/>
      <c r="BV316" s="133"/>
      <c r="BW316" s="133"/>
      <c r="BX316" s="133"/>
      <c r="BY316" s="135"/>
      <c r="BZ316" s="172"/>
      <c r="CA316" s="172"/>
      <c r="CB316" s="172"/>
      <c r="CC316" s="172"/>
      <c r="CD316" s="172"/>
      <c r="CE316" s="172"/>
      <c r="CF316" s="172"/>
      <c r="CG316" s="172"/>
      <c r="CH316" s="172"/>
      <c r="CI316" s="172"/>
      <c r="CJ316" s="172"/>
      <c r="CK316" s="172"/>
      <c r="CL316" s="172"/>
      <c r="CM316" s="172"/>
      <c r="CN316" s="172"/>
      <c r="CO316" s="172"/>
      <c r="CP316" s="172"/>
      <c r="CQ316" s="172"/>
      <c r="CR316" s="172"/>
      <c r="CS316" s="172"/>
      <c r="CT316" s="172"/>
      <c r="CU316" s="172"/>
      <c r="CV316" s="172"/>
      <c r="CW316" s="172"/>
      <c r="CX316" s="172"/>
      <c r="CY316" s="172"/>
      <c r="CZ316" s="172"/>
    </row>
    <row r="317" s="373" customFormat="true" ht="15" customHeight="true" x14ac:dyDescent="0.2">
      <c r="B317" s="372"/>
      <c r="AB317" s="173"/>
      <c r="AC317" s="173"/>
      <c r="AD317" s="173"/>
      <c r="AE317" s="173"/>
      <c r="AF317" s="173"/>
      <c r="AG317" s="173"/>
      <c r="AH317" s="173"/>
      <c r="AI317" s="173"/>
      <c r="AJ317" s="173"/>
      <c r="AK317" s="173"/>
      <c r="AL317" s="173"/>
      <c r="AM317" s="173"/>
      <c r="AN317" s="173"/>
      <c r="AO317" s="173"/>
      <c r="AP317" s="173"/>
      <c r="AQ317" s="173"/>
      <c r="AR317" s="173"/>
      <c r="AS317" s="173"/>
      <c r="AT317" s="173"/>
      <c r="AU317" s="173"/>
      <c r="AV317" s="173"/>
      <c r="AW317" s="173"/>
      <c r="AX317" s="173"/>
      <c r="AY317" s="173"/>
      <c r="AZ317" s="173"/>
      <c r="BA317" s="135"/>
      <c r="BB317" s="133"/>
      <c r="BC317" s="133"/>
      <c r="BD317" s="133"/>
      <c r="BE317" s="133"/>
      <c r="BF317" s="133"/>
      <c r="BG317" s="133"/>
      <c r="BH317" s="133"/>
      <c r="BI317" s="133"/>
      <c r="BJ317" s="133"/>
      <c r="BK317" s="133"/>
      <c r="BL317" s="133"/>
      <c r="BM317" s="133"/>
      <c r="BN317" s="133"/>
      <c r="BO317" s="133"/>
      <c r="BP317" s="133"/>
      <c r="BQ317" s="133"/>
      <c r="BR317" s="133"/>
      <c r="BS317" s="133"/>
      <c r="BT317" s="133"/>
      <c r="BU317" s="133"/>
      <c r="BV317" s="133"/>
      <c r="BW317" s="133"/>
      <c r="BX317" s="133"/>
      <c r="BY317" s="135"/>
      <c r="BZ317" s="172"/>
      <c r="CA317" s="172"/>
      <c r="CB317" s="172"/>
      <c r="CC317" s="172"/>
      <c r="CD317" s="172"/>
      <c r="CE317" s="172"/>
      <c r="CF317" s="172"/>
      <c r="CG317" s="172"/>
      <c r="CH317" s="172"/>
      <c r="CI317" s="172"/>
      <c r="CJ317" s="172"/>
      <c r="CK317" s="172"/>
      <c r="CL317" s="172"/>
      <c r="CM317" s="172"/>
      <c r="CN317" s="172"/>
      <c r="CO317" s="172"/>
      <c r="CP317" s="172"/>
      <c r="CQ317" s="172"/>
      <c r="CR317" s="172"/>
      <c r="CS317" s="172"/>
      <c r="CT317" s="172"/>
      <c r="CU317" s="172"/>
      <c r="CV317" s="172"/>
      <c r="CW317" s="172"/>
      <c r="CX317" s="172"/>
      <c r="CY317" s="172"/>
      <c r="CZ317" s="172"/>
    </row>
    <row r="318" s="373" customFormat="true" ht="15" customHeight="true" x14ac:dyDescent="0.2">
      <c r="B318" s="372"/>
      <c r="AB318" s="173"/>
      <c r="AC318" s="173"/>
      <c r="AD318" s="173"/>
      <c r="AE318" s="173"/>
      <c r="AF318" s="173"/>
      <c r="AG318" s="173"/>
      <c r="AH318" s="173"/>
      <c r="AI318" s="173"/>
      <c r="AJ318" s="173"/>
      <c r="AK318" s="173"/>
      <c r="AL318" s="173"/>
      <c r="AM318" s="173"/>
      <c r="AN318" s="173"/>
      <c r="AO318" s="173"/>
      <c r="AP318" s="173"/>
      <c r="AQ318" s="173"/>
      <c r="AR318" s="173"/>
      <c r="AS318" s="173"/>
      <c r="AT318" s="173"/>
      <c r="AU318" s="173"/>
      <c r="AV318" s="173"/>
      <c r="AW318" s="173"/>
      <c r="AX318" s="173"/>
      <c r="AY318" s="173"/>
      <c r="AZ318" s="173"/>
      <c r="BA318" s="135"/>
      <c r="BB318" s="133"/>
      <c r="BC318" s="133"/>
      <c r="BD318" s="133"/>
      <c r="BE318" s="133"/>
      <c r="BF318" s="133"/>
      <c r="BG318" s="133"/>
      <c r="BH318" s="133"/>
      <c r="BI318" s="133"/>
      <c r="BJ318" s="133"/>
      <c r="BK318" s="133"/>
      <c r="BL318" s="133"/>
      <c r="BM318" s="133"/>
      <c r="BN318" s="133"/>
      <c r="BO318" s="133"/>
      <c r="BP318" s="133"/>
      <c r="BQ318" s="133"/>
      <c r="BR318" s="133"/>
      <c r="BS318" s="133"/>
      <c r="BT318" s="133"/>
      <c r="BU318" s="133"/>
      <c r="BV318" s="133"/>
      <c r="BW318" s="133"/>
      <c r="BX318" s="133"/>
      <c r="BY318" s="135"/>
      <c r="BZ318" s="172"/>
      <c r="CA318" s="172"/>
      <c r="CB318" s="172"/>
      <c r="CC318" s="172"/>
      <c r="CD318" s="172"/>
      <c r="CE318" s="172"/>
      <c r="CF318" s="172"/>
      <c r="CG318" s="172"/>
      <c r="CH318" s="172"/>
      <c r="CI318" s="172"/>
      <c r="CJ318" s="172"/>
      <c r="CK318" s="172"/>
      <c r="CL318" s="172"/>
      <c r="CM318" s="172"/>
      <c r="CN318" s="172"/>
      <c r="CO318" s="172"/>
      <c r="CP318" s="172"/>
      <c r="CQ318" s="172"/>
      <c r="CR318" s="172"/>
      <c r="CS318" s="172"/>
      <c r="CT318" s="172"/>
      <c r="CU318" s="172"/>
      <c r="CV318" s="172"/>
      <c r="CW318" s="172"/>
      <c r="CX318" s="172"/>
      <c r="CY318" s="172"/>
      <c r="CZ318" s="172"/>
    </row>
    <row r="319" s="373" customFormat="true" ht="15" customHeight="true" x14ac:dyDescent="0.2">
      <c r="B319" s="372"/>
      <c r="AB319" s="173"/>
      <c r="AC319" s="173"/>
      <c r="AD319" s="173"/>
      <c r="AE319" s="173"/>
      <c r="AF319" s="173"/>
      <c r="AG319" s="173"/>
      <c r="AH319" s="173"/>
      <c r="AI319" s="173"/>
      <c r="AJ319" s="173"/>
      <c r="AK319" s="173"/>
      <c r="AL319" s="173"/>
      <c r="AM319" s="173"/>
      <c r="AN319" s="173"/>
      <c r="AO319" s="173"/>
      <c r="AP319" s="173"/>
      <c r="AQ319" s="173"/>
      <c r="AR319" s="173"/>
      <c r="AS319" s="173"/>
      <c r="AT319" s="173"/>
      <c r="AU319" s="173"/>
      <c r="AV319" s="173"/>
      <c r="AW319" s="173"/>
      <c r="AX319" s="173"/>
      <c r="AY319" s="173"/>
      <c r="AZ319" s="173"/>
      <c r="BA319" s="135"/>
      <c r="BB319" s="133"/>
      <c r="BC319" s="133"/>
      <c r="BD319" s="133"/>
      <c r="BE319" s="133"/>
      <c r="BF319" s="133"/>
      <c r="BG319" s="133"/>
      <c r="BH319" s="133"/>
      <c r="BI319" s="133"/>
      <c r="BJ319" s="133"/>
      <c r="BK319" s="133"/>
      <c r="BL319" s="133"/>
      <c r="BM319" s="133"/>
      <c r="BN319" s="133"/>
      <c r="BO319" s="133"/>
      <c r="BP319" s="133"/>
      <c r="BQ319" s="133"/>
      <c r="BR319" s="133"/>
      <c r="BS319" s="133"/>
      <c r="BT319" s="133"/>
      <c r="BU319" s="133"/>
      <c r="BV319" s="133"/>
      <c r="BW319" s="133"/>
      <c r="BX319" s="133"/>
      <c r="BY319" s="135"/>
      <c r="BZ319" s="172"/>
      <c r="CA319" s="172"/>
      <c r="CB319" s="172"/>
      <c r="CC319" s="172"/>
      <c r="CD319" s="172"/>
      <c r="CE319" s="172"/>
      <c r="CF319" s="172"/>
      <c r="CG319" s="172"/>
      <c r="CH319" s="172"/>
      <c r="CI319" s="172"/>
      <c r="CJ319" s="172"/>
      <c r="CK319" s="172"/>
      <c r="CL319" s="172"/>
      <c r="CM319" s="172"/>
      <c r="CN319" s="172"/>
      <c r="CO319" s="172"/>
      <c r="CP319" s="172"/>
      <c r="CQ319" s="172"/>
      <c r="CR319" s="172"/>
      <c r="CS319" s="172"/>
      <c r="CT319" s="172"/>
      <c r="CU319" s="172"/>
      <c r="CV319" s="172"/>
      <c r="CW319" s="172"/>
      <c r="CX319" s="172"/>
      <c r="CY319" s="172"/>
      <c r="CZ319" s="172"/>
    </row>
    <row r="320" s="373" customFormat="true" ht="15" customHeight="true" x14ac:dyDescent="0.2">
      <c r="B320" s="372"/>
      <c r="AB320" s="173"/>
      <c r="AC320" s="173"/>
      <c r="AD320" s="173"/>
      <c r="AE320" s="173"/>
      <c r="AF320" s="173"/>
      <c r="AG320" s="173"/>
      <c r="AH320" s="173"/>
      <c r="AI320" s="173"/>
      <c r="AJ320" s="173"/>
      <c r="AK320" s="173"/>
      <c r="AL320" s="173"/>
      <c r="AM320" s="173"/>
      <c r="AN320" s="173"/>
      <c r="AO320" s="173"/>
      <c r="AP320" s="173"/>
      <c r="AQ320" s="173"/>
      <c r="AR320" s="173"/>
      <c r="AS320" s="173"/>
      <c r="AT320" s="173"/>
      <c r="AU320" s="173"/>
      <c r="AV320" s="173"/>
      <c r="AW320" s="173"/>
      <c r="AX320" s="173"/>
      <c r="AY320" s="173"/>
      <c r="AZ320" s="173"/>
      <c r="BA320" s="135"/>
      <c r="BB320" s="133"/>
      <c r="BC320" s="133"/>
      <c r="BD320" s="133"/>
      <c r="BE320" s="133"/>
      <c r="BF320" s="133"/>
      <c r="BG320" s="133"/>
      <c r="BH320" s="133"/>
      <c r="BI320" s="133"/>
      <c r="BJ320" s="133"/>
      <c r="BK320" s="133"/>
      <c r="BL320" s="133"/>
      <c r="BM320" s="133"/>
      <c r="BN320" s="133"/>
      <c r="BO320" s="133"/>
      <c r="BP320" s="133"/>
      <c r="BQ320" s="133"/>
      <c r="BR320" s="133"/>
      <c r="BS320" s="133"/>
      <c r="BT320" s="133"/>
      <c r="BU320" s="133"/>
      <c r="BV320" s="133"/>
      <c r="BW320" s="133"/>
      <c r="BX320" s="133"/>
      <c r="BY320" s="135"/>
      <c r="BZ320" s="172"/>
      <c r="CA320" s="172"/>
      <c r="CB320" s="172"/>
      <c r="CC320" s="172"/>
      <c r="CD320" s="172"/>
      <c r="CE320" s="172"/>
      <c r="CF320" s="172"/>
      <c r="CG320" s="172"/>
      <c r="CH320" s="172"/>
      <c r="CI320" s="172"/>
      <c r="CJ320" s="172"/>
      <c r="CK320" s="172"/>
      <c r="CL320" s="172"/>
      <c r="CM320" s="172"/>
      <c r="CN320" s="172"/>
      <c r="CO320" s="172"/>
      <c r="CP320" s="172"/>
      <c r="CQ320" s="172"/>
      <c r="CR320" s="172"/>
      <c r="CS320" s="172"/>
      <c r="CT320" s="172"/>
      <c r="CU320" s="172"/>
      <c r="CV320" s="172"/>
      <c r="CW320" s="172"/>
      <c r="CX320" s="172"/>
      <c r="CY320" s="172"/>
      <c r="CZ320" s="172"/>
    </row>
    <row r="321" s="373" customFormat="true" ht="15" customHeight="true" x14ac:dyDescent="0.2">
      <c r="B321" s="372"/>
      <c r="AB321" s="173"/>
      <c r="AC321" s="173"/>
      <c r="AD321" s="173"/>
      <c r="AE321" s="173"/>
      <c r="AF321" s="173"/>
      <c r="AG321" s="173"/>
      <c r="AH321" s="173"/>
      <c r="AI321" s="173"/>
      <c r="AJ321" s="173"/>
      <c r="AK321" s="173"/>
      <c r="AL321" s="173"/>
      <c r="AM321" s="173"/>
      <c r="AN321" s="173"/>
      <c r="AO321" s="173"/>
      <c r="AP321" s="173"/>
      <c r="AQ321" s="173"/>
      <c r="AR321" s="173"/>
      <c r="AS321" s="173"/>
      <c r="AT321" s="173"/>
      <c r="AU321" s="173"/>
      <c r="AV321" s="173"/>
      <c r="AW321" s="173"/>
      <c r="AX321" s="173"/>
      <c r="AY321" s="173"/>
      <c r="AZ321" s="173"/>
      <c r="BA321" s="135"/>
      <c r="BB321" s="133"/>
      <c r="BC321" s="133"/>
      <c r="BD321" s="133"/>
      <c r="BE321" s="133"/>
      <c r="BF321" s="133"/>
      <c r="BG321" s="133"/>
      <c r="BH321" s="133"/>
      <c r="BI321" s="133"/>
      <c r="BJ321" s="133"/>
      <c r="BK321" s="133"/>
      <c r="BL321" s="133"/>
      <c r="BM321" s="133"/>
      <c r="BN321" s="133"/>
      <c r="BO321" s="133"/>
      <c r="BP321" s="133"/>
      <c r="BQ321" s="133"/>
      <c r="BR321" s="133"/>
      <c r="BS321" s="133"/>
      <c r="BT321" s="133"/>
      <c r="BU321" s="133"/>
      <c r="BV321" s="133"/>
      <c r="BW321" s="133"/>
      <c r="BX321" s="133"/>
      <c r="BY321" s="135"/>
      <c r="BZ321" s="172"/>
      <c r="CA321" s="172"/>
      <c r="CB321" s="172"/>
      <c r="CC321" s="172"/>
      <c r="CD321" s="172"/>
      <c r="CE321" s="172"/>
      <c r="CF321" s="172"/>
      <c r="CG321" s="172"/>
      <c r="CH321" s="172"/>
      <c r="CI321" s="172"/>
      <c r="CJ321" s="172"/>
      <c r="CK321" s="172"/>
      <c r="CL321" s="172"/>
      <c r="CM321" s="172"/>
      <c r="CN321" s="172"/>
      <c r="CO321" s="172"/>
      <c r="CP321" s="172"/>
      <c r="CQ321" s="172"/>
      <c r="CR321" s="172"/>
      <c r="CS321" s="172"/>
      <c r="CT321" s="172"/>
      <c r="CU321" s="172"/>
      <c r="CV321" s="172"/>
      <c r="CW321" s="172"/>
      <c r="CX321" s="172"/>
      <c r="CY321" s="172"/>
      <c r="CZ321" s="172"/>
    </row>
    <row r="322" s="373" customFormat="true" ht="15" customHeight="true" x14ac:dyDescent="0.2">
      <c r="B322" s="372"/>
      <c r="AB322" s="173"/>
      <c r="AC322" s="173"/>
      <c r="AD322" s="173"/>
      <c r="AE322" s="173"/>
      <c r="AF322" s="173"/>
      <c r="AG322" s="173"/>
      <c r="AH322" s="173"/>
      <c r="AI322" s="173"/>
      <c r="AJ322" s="173"/>
      <c r="AK322" s="173"/>
      <c r="AL322" s="173"/>
      <c r="AM322" s="173"/>
      <c r="AN322" s="173"/>
      <c r="AO322" s="173"/>
      <c r="AP322" s="173"/>
      <c r="AQ322" s="173"/>
      <c r="AR322" s="173"/>
      <c r="AS322" s="173"/>
      <c r="AT322" s="173"/>
      <c r="AU322" s="173"/>
      <c r="AV322" s="173"/>
      <c r="AW322" s="173"/>
      <c r="AX322" s="173"/>
      <c r="AY322" s="173"/>
      <c r="AZ322" s="173"/>
      <c r="BA322" s="135"/>
      <c r="BB322" s="133"/>
      <c r="BC322" s="133"/>
      <c r="BD322" s="133"/>
      <c r="BE322" s="133"/>
      <c r="BF322" s="133"/>
      <c r="BG322" s="133"/>
      <c r="BH322" s="133"/>
      <c r="BI322" s="133"/>
      <c r="BJ322" s="133"/>
      <c r="BK322" s="133"/>
      <c r="BL322" s="133"/>
      <c r="BM322" s="133"/>
      <c r="BN322" s="133"/>
      <c r="BO322" s="133"/>
      <c r="BP322" s="133"/>
      <c r="BQ322" s="133"/>
      <c r="BR322" s="133"/>
      <c r="BS322" s="133"/>
      <c r="BT322" s="133"/>
      <c r="BU322" s="133"/>
      <c r="BV322" s="133"/>
      <c r="BW322" s="133"/>
      <c r="BX322" s="133"/>
      <c r="BY322" s="135"/>
      <c r="BZ322" s="172"/>
      <c r="CA322" s="172"/>
      <c r="CB322" s="172"/>
      <c r="CC322" s="172"/>
      <c r="CD322" s="172"/>
      <c r="CE322" s="172"/>
      <c r="CF322" s="172"/>
      <c r="CG322" s="172"/>
      <c r="CH322" s="172"/>
      <c r="CI322" s="172"/>
      <c r="CJ322" s="172"/>
      <c r="CK322" s="172"/>
      <c r="CL322" s="172"/>
      <c r="CM322" s="172"/>
      <c r="CN322" s="172"/>
      <c r="CO322" s="172"/>
      <c r="CP322" s="172"/>
      <c r="CQ322" s="172"/>
      <c r="CR322" s="172"/>
      <c r="CS322" s="172"/>
      <c r="CT322" s="172"/>
      <c r="CU322" s="172"/>
      <c r="CV322" s="172"/>
      <c r="CW322" s="172"/>
      <c r="CX322" s="172"/>
      <c r="CY322" s="172"/>
      <c r="CZ322" s="172"/>
    </row>
    <row r="323" s="373" customFormat="true" ht="15" customHeight="true" x14ac:dyDescent="0.2">
      <c r="B323" s="372"/>
      <c r="AB323" s="173"/>
      <c r="AC323" s="173"/>
      <c r="AD323" s="173"/>
      <c r="AE323" s="173"/>
      <c r="AF323" s="173"/>
      <c r="AG323" s="173"/>
      <c r="AH323" s="173"/>
      <c r="AI323" s="173"/>
      <c r="AJ323" s="173"/>
      <c r="AK323" s="173"/>
      <c r="AL323" s="173"/>
      <c r="AM323" s="173"/>
      <c r="AN323" s="173"/>
      <c r="AO323" s="173"/>
      <c r="AP323" s="173"/>
      <c r="AQ323" s="173"/>
      <c r="AR323" s="173"/>
      <c r="AS323" s="173"/>
      <c r="AT323" s="173"/>
      <c r="AU323" s="173"/>
      <c r="AV323" s="173"/>
      <c r="AW323" s="173"/>
      <c r="AX323" s="173"/>
      <c r="AY323" s="173"/>
      <c r="AZ323" s="173"/>
      <c r="BA323" s="135"/>
      <c r="BB323" s="133"/>
      <c r="BC323" s="133"/>
      <c r="BD323" s="133"/>
      <c r="BE323" s="133"/>
      <c r="BF323" s="133"/>
      <c r="BG323" s="133"/>
      <c r="BH323" s="133"/>
      <c r="BI323" s="133"/>
      <c r="BJ323" s="133"/>
      <c r="BK323" s="133"/>
      <c r="BL323" s="133"/>
      <c r="BM323" s="133"/>
      <c r="BN323" s="133"/>
      <c r="BO323" s="133"/>
      <c r="BP323" s="133"/>
      <c r="BQ323" s="133"/>
      <c r="BR323" s="133"/>
      <c r="BS323" s="133"/>
      <c r="BT323" s="133"/>
      <c r="BU323" s="133"/>
      <c r="BV323" s="133"/>
      <c r="BW323" s="133"/>
      <c r="BX323" s="133"/>
      <c r="BY323" s="135"/>
      <c r="BZ323" s="172"/>
      <c r="CA323" s="172"/>
      <c r="CB323" s="172"/>
      <c r="CC323" s="172"/>
      <c r="CD323" s="172"/>
      <c r="CE323" s="172"/>
      <c r="CF323" s="172"/>
      <c r="CG323" s="172"/>
      <c r="CH323" s="172"/>
      <c r="CI323" s="172"/>
      <c r="CJ323" s="172"/>
      <c r="CK323" s="172"/>
      <c r="CL323" s="172"/>
      <c r="CM323" s="172"/>
      <c r="CN323" s="172"/>
      <c r="CO323" s="172"/>
      <c r="CP323" s="172"/>
      <c r="CQ323" s="172"/>
      <c r="CR323" s="172"/>
      <c r="CS323" s="172"/>
      <c r="CT323" s="172"/>
      <c r="CU323" s="172"/>
      <c r="CV323" s="172"/>
      <c r="CW323" s="172"/>
      <c r="CX323" s="172"/>
      <c r="CY323" s="172"/>
      <c r="CZ323" s="172"/>
    </row>
    <row r="324" s="373" customFormat="true" ht="15" customHeight="true" x14ac:dyDescent="0.2">
      <c r="B324" s="372"/>
      <c r="AB324" s="173"/>
      <c r="AC324" s="173"/>
      <c r="AD324" s="173"/>
      <c r="AE324" s="173"/>
      <c r="AF324" s="173"/>
      <c r="AG324" s="173"/>
      <c r="AH324" s="173"/>
      <c r="AI324" s="173"/>
      <c r="AJ324" s="173"/>
      <c r="AK324" s="173"/>
      <c r="AL324" s="173"/>
      <c r="AM324" s="173"/>
      <c r="AN324" s="173"/>
      <c r="AO324" s="173"/>
      <c r="AP324" s="173"/>
      <c r="AQ324" s="173"/>
      <c r="AR324" s="173"/>
      <c r="AS324" s="173"/>
      <c r="AT324" s="173"/>
      <c r="AU324" s="173"/>
      <c r="AV324" s="173"/>
      <c r="AW324" s="173"/>
      <c r="AX324" s="173"/>
      <c r="AY324" s="173"/>
      <c r="AZ324" s="173"/>
      <c r="BA324" s="135"/>
      <c r="BB324" s="133"/>
      <c r="BC324" s="133"/>
      <c r="BD324" s="133"/>
      <c r="BE324" s="133"/>
      <c r="BF324" s="133"/>
      <c r="BG324" s="133"/>
      <c r="BH324" s="133"/>
      <c r="BI324" s="133"/>
      <c r="BJ324" s="133"/>
      <c r="BK324" s="133"/>
      <c r="BL324" s="133"/>
      <c r="BM324" s="133"/>
      <c r="BN324" s="133"/>
      <c r="BO324" s="133"/>
      <c r="BP324" s="133"/>
      <c r="BQ324" s="133"/>
      <c r="BR324" s="133"/>
      <c r="BS324" s="133"/>
      <c r="BT324" s="133"/>
      <c r="BU324" s="133"/>
      <c r="BV324" s="133"/>
      <c r="BW324" s="133"/>
      <c r="BX324" s="133"/>
      <c r="BY324" s="135"/>
      <c r="BZ324" s="172"/>
      <c r="CA324" s="172"/>
      <c r="CB324" s="172"/>
      <c r="CC324" s="172"/>
      <c r="CD324" s="172"/>
      <c r="CE324" s="172"/>
      <c r="CF324" s="172"/>
      <c r="CG324" s="172"/>
      <c r="CH324" s="172"/>
      <c r="CI324" s="172"/>
      <c r="CJ324" s="172"/>
      <c r="CK324" s="172"/>
      <c r="CL324" s="172"/>
      <c r="CM324" s="172"/>
      <c r="CN324" s="172"/>
      <c r="CO324" s="172"/>
      <c r="CP324" s="172"/>
      <c r="CQ324" s="172"/>
      <c r="CR324" s="172"/>
      <c r="CS324" s="172"/>
      <c r="CT324" s="172"/>
      <c r="CU324" s="172"/>
      <c r="CV324" s="172"/>
      <c r="CW324" s="172"/>
      <c r="CX324" s="172"/>
      <c r="CY324" s="172"/>
      <c r="CZ324" s="172"/>
    </row>
    <row r="325" s="373" customFormat="true" ht="15" customHeight="true" x14ac:dyDescent="0.2">
      <c r="B325" s="372"/>
      <c r="AB325" s="173"/>
      <c r="AC325" s="173"/>
      <c r="AD325" s="173"/>
      <c r="AE325" s="173"/>
      <c r="AF325" s="173"/>
      <c r="AG325" s="173"/>
      <c r="AH325" s="173"/>
      <c r="AI325" s="173"/>
      <c r="AJ325" s="173"/>
      <c r="AK325" s="173"/>
      <c r="AL325" s="173"/>
      <c r="AM325" s="173"/>
      <c r="AN325" s="173"/>
      <c r="AO325" s="173"/>
      <c r="AP325" s="173"/>
      <c r="AQ325" s="173"/>
      <c r="AR325" s="173"/>
      <c r="AS325" s="173"/>
      <c r="AT325" s="173"/>
      <c r="AU325" s="173"/>
      <c r="AV325" s="173"/>
      <c r="AW325" s="173"/>
      <c r="AX325" s="173"/>
      <c r="AY325" s="173"/>
      <c r="AZ325" s="173"/>
      <c r="BA325" s="135"/>
      <c r="BB325" s="133"/>
      <c r="BC325" s="133"/>
      <c r="BD325" s="133"/>
      <c r="BE325" s="133"/>
      <c r="BF325" s="133"/>
      <c r="BG325" s="133"/>
      <c r="BH325" s="133"/>
      <c r="BI325" s="133"/>
      <c r="BJ325" s="133"/>
      <c r="BK325" s="133"/>
      <c r="BL325" s="133"/>
      <c r="BM325" s="133"/>
      <c r="BN325" s="133"/>
      <c r="BO325" s="133"/>
      <c r="BP325" s="133"/>
      <c r="BQ325" s="133"/>
      <c r="BR325" s="133"/>
      <c r="BS325" s="133"/>
      <c r="BT325" s="133"/>
      <c r="BU325" s="133"/>
      <c r="BV325" s="133"/>
      <c r="BW325" s="133"/>
      <c r="BX325" s="133"/>
      <c r="BY325" s="135"/>
      <c r="BZ325" s="172"/>
      <c r="CA325" s="172"/>
      <c r="CB325" s="172"/>
      <c r="CC325" s="172"/>
      <c r="CD325" s="172"/>
      <c r="CE325" s="172"/>
      <c r="CF325" s="172"/>
      <c r="CG325" s="172"/>
      <c r="CH325" s="172"/>
      <c r="CI325" s="172"/>
      <c r="CJ325" s="172"/>
      <c r="CK325" s="172"/>
      <c r="CL325" s="172"/>
      <c r="CM325" s="172"/>
      <c r="CN325" s="172"/>
      <c r="CO325" s="172"/>
      <c r="CP325" s="172"/>
      <c r="CQ325" s="172"/>
      <c r="CR325" s="172"/>
      <c r="CS325" s="172"/>
      <c r="CT325" s="172"/>
      <c r="CU325" s="172"/>
      <c r="CV325" s="172"/>
      <c r="CW325" s="172"/>
      <c r="CX325" s="172"/>
      <c r="CY325" s="172"/>
      <c r="CZ325" s="172"/>
    </row>
    <row r="326" s="373" customFormat="true" ht="15" customHeight="true" x14ac:dyDescent="0.2">
      <c r="B326" s="372"/>
      <c r="AB326" s="173"/>
      <c r="AC326" s="173"/>
      <c r="AD326" s="173"/>
      <c r="AE326" s="173"/>
      <c r="AF326" s="173"/>
      <c r="AG326" s="173"/>
      <c r="AH326" s="173"/>
      <c r="AI326" s="173"/>
      <c r="AJ326" s="173"/>
      <c r="AK326" s="173"/>
      <c r="AL326" s="173"/>
      <c r="AM326" s="173"/>
      <c r="AN326" s="173"/>
      <c r="AO326" s="173"/>
      <c r="AP326" s="173"/>
      <c r="AQ326" s="173"/>
      <c r="AR326" s="173"/>
      <c r="AS326" s="173"/>
      <c r="AT326" s="173"/>
      <c r="AU326" s="173"/>
      <c r="AV326" s="173"/>
      <c r="AW326" s="173"/>
      <c r="AX326" s="173"/>
      <c r="AY326" s="173"/>
      <c r="AZ326" s="173"/>
      <c r="BA326" s="135"/>
      <c r="BB326" s="133"/>
      <c r="BC326" s="133"/>
      <c r="BD326" s="133"/>
      <c r="BE326" s="133"/>
      <c r="BF326" s="133"/>
      <c r="BG326" s="133"/>
      <c r="BH326" s="133"/>
      <c r="BI326" s="133"/>
      <c r="BJ326" s="133"/>
      <c r="BK326" s="133"/>
      <c r="BL326" s="133"/>
      <c r="BM326" s="133"/>
      <c r="BN326" s="133"/>
      <c r="BO326" s="133"/>
      <c r="BP326" s="133"/>
      <c r="BQ326" s="133"/>
      <c r="BR326" s="133"/>
      <c r="BS326" s="133"/>
      <c r="BT326" s="133"/>
      <c r="BU326" s="133"/>
      <c r="BV326" s="133"/>
      <c r="BW326" s="133"/>
      <c r="BX326" s="133"/>
      <c r="BY326" s="135"/>
      <c r="BZ326" s="172"/>
      <c r="CA326" s="172"/>
      <c r="CB326" s="172"/>
      <c r="CC326" s="172"/>
      <c r="CD326" s="172"/>
      <c r="CE326" s="172"/>
      <c r="CF326" s="172"/>
      <c r="CG326" s="172"/>
      <c r="CH326" s="172"/>
      <c r="CI326" s="172"/>
      <c r="CJ326" s="172"/>
      <c r="CK326" s="172"/>
      <c r="CL326" s="172"/>
      <c r="CM326" s="172"/>
      <c r="CN326" s="172"/>
      <c r="CO326" s="172"/>
      <c r="CP326" s="172"/>
      <c r="CQ326" s="172"/>
      <c r="CR326" s="172"/>
      <c r="CS326" s="172"/>
      <c r="CT326" s="172"/>
      <c r="CU326" s="172"/>
      <c r="CV326" s="172"/>
      <c r="CW326" s="172"/>
      <c r="CX326" s="172"/>
      <c r="CY326" s="172"/>
      <c r="CZ326" s="172"/>
    </row>
    <row r="327" s="373" customFormat="true" ht="15" customHeight="true" x14ac:dyDescent="0.2">
      <c r="B327" s="372"/>
      <c r="AB327" s="173"/>
      <c r="AC327" s="173"/>
      <c r="AD327" s="173"/>
      <c r="AE327" s="173"/>
      <c r="AF327" s="173"/>
      <c r="AG327" s="173"/>
      <c r="AH327" s="173"/>
      <c r="AI327" s="173"/>
      <c r="AJ327" s="173"/>
      <c r="AK327" s="173"/>
      <c r="AL327" s="173"/>
      <c r="AM327" s="173"/>
      <c r="AN327" s="173"/>
      <c r="AO327" s="173"/>
      <c r="AP327" s="173"/>
      <c r="AQ327" s="173"/>
      <c r="AR327" s="173"/>
      <c r="AS327" s="173"/>
      <c r="AT327" s="173"/>
      <c r="AU327" s="173"/>
      <c r="AV327" s="173"/>
      <c r="AW327" s="173"/>
      <c r="AX327" s="173"/>
      <c r="AY327" s="173"/>
      <c r="AZ327" s="173"/>
      <c r="BA327" s="135"/>
      <c r="BB327" s="133"/>
      <c r="BC327" s="133"/>
      <c r="BD327" s="133"/>
      <c r="BE327" s="133"/>
      <c r="BF327" s="133"/>
      <c r="BG327" s="133"/>
      <c r="BH327" s="133"/>
      <c r="BI327" s="133"/>
      <c r="BJ327" s="133"/>
      <c r="BK327" s="133"/>
      <c r="BL327" s="133"/>
      <c r="BM327" s="133"/>
      <c r="BN327" s="133"/>
      <c r="BO327" s="133"/>
      <c r="BP327" s="133"/>
      <c r="BQ327" s="133"/>
      <c r="BR327" s="133"/>
      <c r="BS327" s="133"/>
      <c r="BT327" s="133"/>
      <c r="BU327" s="133"/>
      <c r="BV327" s="133"/>
      <c r="BW327" s="133"/>
      <c r="BX327" s="133"/>
      <c r="BY327" s="135"/>
      <c r="BZ327" s="172"/>
      <c r="CA327" s="172"/>
      <c r="CB327" s="172"/>
      <c r="CC327" s="172"/>
      <c r="CD327" s="172"/>
      <c r="CE327" s="172"/>
      <c r="CF327" s="172"/>
      <c r="CG327" s="172"/>
      <c r="CH327" s="172"/>
      <c r="CI327" s="172"/>
      <c r="CJ327" s="172"/>
      <c r="CK327" s="172"/>
      <c r="CL327" s="172"/>
      <c r="CM327" s="172"/>
      <c r="CN327" s="172"/>
      <c r="CO327" s="172"/>
      <c r="CP327" s="172"/>
      <c r="CQ327" s="172"/>
      <c r="CR327" s="172"/>
      <c r="CS327" s="172"/>
      <c r="CT327" s="172"/>
      <c r="CU327" s="172"/>
      <c r="CV327" s="172"/>
      <c r="CW327" s="172"/>
      <c r="CX327" s="172"/>
      <c r="CY327" s="172"/>
      <c r="CZ327" s="172"/>
    </row>
    <row r="328" s="373" customFormat="true" ht="15" customHeight="true" x14ac:dyDescent="0.2">
      <c r="B328" s="372"/>
      <c r="AB328" s="173"/>
      <c r="AC328" s="173"/>
      <c r="AD328" s="173"/>
      <c r="AE328" s="173"/>
      <c r="AF328" s="173"/>
      <c r="AG328" s="173"/>
      <c r="AH328" s="173"/>
      <c r="AI328" s="173"/>
      <c r="AJ328" s="173"/>
      <c r="AK328" s="173"/>
      <c r="AL328" s="173"/>
      <c r="AM328" s="173"/>
      <c r="AN328" s="173"/>
      <c r="AO328" s="173"/>
      <c r="AP328" s="173"/>
      <c r="AQ328" s="173"/>
      <c r="AR328" s="173"/>
      <c r="AS328" s="173"/>
      <c r="AT328" s="173"/>
      <c r="AU328" s="173"/>
      <c r="AV328" s="173"/>
      <c r="AW328" s="173"/>
      <c r="AX328" s="173"/>
      <c r="AY328" s="173"/>
      <c r="AZ328" s="173"/>
      <c r="BA328" s="135"/>
      <c r="BB328" s="133"/>
      <c r="BC328" s="133"/>
      <c r="BD328" s="133"/>
      <c r="BE328" s="133"/>
      <c r="BF328" s="133"/>
      <c r="BG328" s="133"/>
      <c r="BH328" s="133"/>
      <c r="BI328" s="133"/>
      <c r="BJ328" s="133"/>
      <c r="BK328" s="133"/>
      <c r="BL328" s="133"/>
      <c r="BM328" s="133"/>
      <c r="BN328" s="133"/>
      <c r="BO328" s="133"/>
      <c r="BP328" s="133"/>
      <c r="BQ328" s="133"/>
      <c r="BR328" s="133"/>
      <c r="BS328" s="133"/>
      <c r="BT328" s="133"/>
      <c r="BU328" s="133"/>
      <c r="BV328" s="133"/>
      <c r="BW328" s="133"/>
      <c r="BX328" s="133"/>
      <c r="BY328" s="135"/>
      <c r="BZ328" s="172"/>
      <c r="CA328" s="172"/>
      <c r="CB328" s="172"/>
      <c r="CC328" s="172"/>
      <c r="CD328" s="172"/>
      <c r="CE328" s="172"/>
      <c r="CF328" s="172"/>
      <c r="CG328" s="172"/>
      <c r="CH328" s="172"/>
      <c r="CI328" s="172"/>
      <c r="CJ328" s="172"/>
      <c r="CK328" s="172"/>
      <c r="CL328" s="172"/>
      <c r="CM328" s="172"/>
      <c r="CN328" s="172"/>
      <c r="CO328" s="172"/>
      <c r="CP328" s="172"/>
      <c r="CQ328" s="172"/>
      <c r="CR328" s="172"/>
      <c r="CS328" s="172"/>
      <c r="CT328" s="172"/>
      <c r="CU328" s="172"/>
      <c r="CV328" s="172"/>
      <c r="CW328" s="172"/>
      <c r="CX328" s="172"/>
      <c r="CY328" s="172"/>
      <c r="CZ328" s="172"/>
    </row>
    <row r="329" s="373" customFormat="true" ht="250.15" customHeight="true" x14ac:dyDescent="0.2">
      <c r="B329" s="372"/>
      <c r="AB329" s="173"/>
      <c r="AC329" s="173"/>
      <c r="AD329" s="173"/>
      <c r="AE329" s="173"/>
      <c r="AF329" s="173"/>
      <c r="AG329" s="173"/>
      <c r="AH329" s="173"/>
      <c r="AI329" s="173"/>
      <c r="AJ329" s="173"/>
      <c r="AK329" s="173"/>
      <c r="AL329" s="173"/>
      <c r="AM329" s="173"/>
      <c r="AN329" s="173"/>
      <c r="AO329" s="173"/>
      <c r="AP329" s="173"/>
      <c r="AQ329" s="173"/>
      <c r="AR329" s="173"/>
      <c r="AS329" s="173"/>
      <c r="AT329" s="173"/>
      <c r="AU329" s="173"/>
      <c r="AV329" s="173"/>
      <c r="AW329" s="173"/>
      <c r="AX329" s="173"/>
      <c r="AY329" s="173"/>
      <c r="AZ329" s="173"/>
      <c r="BA329" s="135"/>
      <c r="BB329" s="133"/>
      <c r="BC329" s="133"/>
      <c r="BD329" s="133"/>
      <c r="BE329" s="133"/>
      <c r="BF329" s="133"/>
      <c r="BG329" s="133"/>
      <c r="BH329" s="133"/>
      <c r="BI329" s="133"/>
      <c r="BJ329" s="133"/>
      <c r="BK329" s="133"/>
      <c r="BL329" s="133"/>
      <c r="BM329" s="133"/>
      <c r="BN329" s="133"/>
      <c r="BO329" s="133"/>
      <c r="BP329" s="133"/>
      <c r="BQ329" s="133"/>
      <c r="BR329" s="133"/>
      <c r="BS329" s="133"/>
      <c r="BT329" s="133"/>
      <c r="BU329" s="133"/>
      <c r="BV329" s="133"/>
      <c r="BW329" s="133"/>
      <c r="BX329" s="133"/>
      <c r="BY329" s="135"/>
      <c r="BZ329" s="172"/>
      <c r="CA329" s="172"/>
      <c r="CB329" s="172"/>
      <c r="CC329" s="172"/>
      <c r="CD329" s="172"/>
      <c r="CE329" s="172"/>
      <c r="CF329" s="172"/>
      <c r="CG329" s="172"/>
      <c r="CH329" s="172"/>
      <c r="CI329" s="172"/>
      <c r="CJ329" s="172"/>
      <c r="CK329" s="172"/>
      <c r="CL329" s="172"/>
      <c r="CM329" s="172"/>
      <c r="CN329" s="172"/>
      <c r="CO329" s="172"/>
      <c r="CP329" s="172"/>
      <c r="CQ329" s="172"/>
      <c r="CR329" s="172"/>
      <c r="CS329" s="172"/>
      <c r="CT329" s="172"/>
      <c r="CU329" s="172"/>
      <c r="CV329" s="172"/>
      <c r="CW329" s="172"/>
      <c r="CX329" s="172"/>
      <c r="CY329" s="172"/>
      <c r="CZ329" s="172"/>
    </row>
    <row r="330" s="175" customFormat="true" ht="19.15" customHeight="true" x14ac:dyDescent="0.2">
      <c r="B330" s="352"/>
      <c r="AB330" s="168"/>
      <c r="AC330" s="168"/>
      <c r="AD330" s="168"/>
      <c r="AE330" s="168"/>
      <c r="AF330" s="168"/>
      <c r="AG330" s="168"/>
      <c r="AH330" s="168"/>
      <c r="AI330" s="168"/>
      <c r="AJ330" s="168"/>
      <c r="AK330" s="168"/>
      <c r="AL330" s="168"/>
      <c r="AM330" s="168"/>
      <c r="AN330" s="168"/>
      <c r="AO330" s="168"/>
      <c r="AP330" s="168"/>
      <c r="AQ330" s="168"/>
      <c r="AR330" s="168"/>
      <c r="AS330" s="168"/>
      <c r="AT330" s="168"/>
      <c r="AU330" s="168"/>
      <c r="AV330" s="168"/>
      <c r="AW330" s="168"/>
      <c r="AX330" s="168"/>
      <c r="AY330" s="168"/>
      <c r="AZ330" s="168"/>
      <c r="BA330" s="138"/>
      <c r="BB330" s="138"/>
      <c r="BC330" s="349"/>
      <c r="BD330" s="349"/>
      <c r="BE330" s="349"/>
      <c r="BF330" s="349"/>
      <c r="BG330" s="349"/>
      <c r="BH330" s="349"/>
      <c r="BI330" s="349"/>
      <c r="BJ330" s="349"/>
      <c r="BK330" s="349"/>
      <c r="BL330" s="349"/>
      <c r="BM330" s="349"/>
      <c r="BN330" s="349"/>
      <c r="BO330" s="349"/>
      <c r="BP330" s="349"/>
      <c r="BQ330" s="349"/>
      <c r="BR330" s="349"/>
      <c r="BS330" s="349"/>
      <c r="BT330" s="349"/>
      <c r="BU330" s="349"/>
      <c r="BV330" s="349"/>
      <c r="BW330" s="349"/>
      <c r="BX330" s="349"/>
      <c r="BY330" s="349"/>
      <c r="BZ330" s="168"/>
      <c r="CA330" s="168"/>
      <c r="CB330" s="168"/>
      <c r="CC330" s="168"/>
      <c r="CD330" s="168"/>
      <c r="CE330" s="168"/>
      <c r="CF330" s="168"/>
      <c r="CG330" s="168"/>
      <c r="CH330" s="168"/>
      <c r="CI330" s="168"/>
      <c r="CJ330" s="168"/>
      <c r="CK330" s="168"/>
      <c r="CL330" s="168"/>
      <c r="CM330" s="168"/>
      <c r="CN330" s="168"/>
      <c r="CO330" s="168"/>
      <c r="CP330" s="168"/>
      <c r="CQ330" s="168"/>
      <c r="CR330" s="168"/>
      <c r="CS330" s="168"/>
      <c r="CT330" s="168"/>
      <c r="CU330" s="168"/>
      <c r="CV330" s="168"/>
      <c r="CW330" s="168"/>
      <c r="CX330" s="168"/>
      <c r="CY330" s="168"/>
      <c r="CZ330" s="168"/>
    </row>
    <row r="331" s="175" customFormat="true" ht="15" customHeight="true" x14ac:dyDescent="0.2">
      <c r="B331" s="352"/>
      <c r="AB331" s="168"/>
      <c r="AC331" s="168"/>
      <c r="AD331" s="168"/>
      <c r="AE331" s="168"/>
      <c r="AF331" s="168"/>
      <c r="AG331" s="168"/>
      <c r="AH331" s="168"/>
      <c r="AI331" s="168"/>
      <c r="AJ331" s="168"/>
      <c r="AK331" s="168"/>
      <c r="AL331" s="168"/>
      <c r="AM331" s="168"/>
      <c r="AN331" s="168"/>
      <c r="AO331" s="168"/>
      <c r="AP331" s="168"/>
      <c r="AQ331" s="168"/>
      <c r="AR331" s="168"/>
      <c r="AS331" s="168"/>
      <c r="AT331" s="168"/>
      <c r="AU331" s="168"/>
      <c r="AV331" s="168"/>
      <c r="AW331" s="168"/>
      <c r="AX331" s="168"/>
      <c r="AY331" s="168"/>
      <c r="AZ331" s="168"/>
      <c r="BA331" s="138"/>
      <c r="BB331" s="138"/>
      <c r="BC331" s="349"/>
      <c r="BD331" s="349"/>
      <c r="BE331" s="349"/>
      <c r="BF331" s="349"/>
      <c r="BG331" s="349"/>
      <c r="BH331" s="349"/>
      <c r="BI331" s="349"/>
      <c r="BJ331" s="349"/>
      <c r="BK331" s="349"/>
      <c r="BL331" s="349"/>
      <c r="BM331" s="349"/>
      <c r="BN331" s="349"/>
      <c r="BO331" s="349"/>
      <c r="BP331" s="349"/>
      <c r="BQ331" s="349"/>
      <c r="BR331" s="349"/>
      <c r="BS331" s="349"/>
      <c r="BT331" s="349"/>
      <c r="BU331" s="349"/>
      <c r="BV331" s="349"/>
      <c r="BW331" s="349"/>
      <c r="BX331" s="349"/>
      <c r="BY331" s="349"/>
      <c r="BZ331" s="168"/>
      <c r="CA331" s="168"/>
      <c r="CB331" s="168"/>
      <c r="CC331" s="168"/>
      <c r="CD331" s="168"/>
      <c r="CE331" s="168"/>
      <c r="CF331" s="168"/>
      <c r="CG331" s="168"/>
      <c r="CH331" s="168"/>
      <c r="CI331" s="168"/>
      <c r="CJ331" s="168"/>
      <c r="CK331" s="168"/>
      <c r="CL331" s="168"/>
      <c r="CM331" s="168"/>
      <c r="CN331" s="168"/>
      <c r="CO331" s="168"/>
      <c r="CP331" s="168"/>
      <c r="CQ331" s="168"/>
      <c r="CR331" s="168"/>
      <c r="CS331" s="168"/>
      <c r="CT331" s="168"/>
      <c r="CU331" s="168"/>
      <c r="CV331" s="168"/>
      <c r="CW331" s="168"/>
      <c r="CX331" s="168"/>
      <c r="CY331" s="168"/>
      <c r="CZ331" s="168"/>
    </row>
    <row r="332" s="175" customFormat="true" ht="15" customHeight="true" x14ac:dyDescent="0.2">
      <c r="B332" s="352"/>
      <c r="AB332" s="168"/>
      <c r="AC332" s="168"/>
      <c r="AD332" s="168"/>
      <c r="AE332" s="168"/>
      <c r="AF332" s="168"/>
      <c r="AG332" s="168"/>
      <c r="AH332" s="168"/>
      <c r="AI332" s="168"/>
      <c r="AJ332" s="168"/>
      <c r="AK332" s="168"/>
      <c r="AL332" s="168"/>
      <c r="AM332" s="168"/>
      <c r="AN332" s="168"/>
      <c r="AO332" s="168"/>
      <c r="AP332" s="168"/>
      <c r="AQ332" s="168"/>
      <c r="AR332" s="168"/>
      <c r="AS332" s="168"/>
      <c r="AT332" s="168"/>
      <c r="AU332" s="168"/>
      <c r="AV332" s="168"/>
      <c r="AW332" s="168"/>
      <c r="AX332" s="168"/>
      <c r="AY332" s="168"/>
      <c r="AZ332" s="168"/>
      <c r="BA332" s="138"/>
      <c r="BB332" s="138"/>
      <c r="BC332" s="349"/>
      <c r="BD332" s="349"/>
      <c r="BE332" s="349"/>
      <c r="BF332" s="349"/>
      <c r="BG332" s="349"/>
      <c r="BH332" s="349"/>
      <c r="BI332" s="349"/>
      <c r="BJ332" s="349"/>
      <c r="BK332" s="349"/>
      <c r="BL332" s="349"/>
      <c r="BM332" s="349"/>
      <c r="BN332" s="349"/>
      <c r="BO332" s="349"/>
      <c r="BP332" s="349"/>
      <c r="BQ332" s="349"/>
      <c r="BR332" s="349"/>
      <c r="BS332" s="349"/>
      <c r="BT332" s="349"/>
      <c r="BU332" s="349"/>
      <c r="BV332" s="349"/>
      <c r="BW332" s="349"/>
      <c r="BX332" s="349"/>
      <c r="BY332" s="349"/>
      <c r="BZ332" s="168"/>
      <c r="CA332" s="168"/>
      <c r="CB332" s="168"/>
      <c r="CC332" s="168"/>
      <c r="CD332" s="168"/>
      <c r="CE332" s="168"/>
      <c r="CF332" s="168"/>
      <c r="CG332" s="168"/>
      <c r="CH332" s="168"/>
      <c r="CI332" s="168"/>
      <c r="CJ332" s="168"/>
      <c r="CK332" s="168"/>
      <c r="CL332" s="168"/>
      <c r="CM332" s="168"/>
      <c r="CN332" s="168"/>
      <c r="CO332" s="168"/>
      <c r="CP332" s="168"/>
      <c r="CQ332" s="168"/>
      <c r="CR332" s="168"/>
      <c r="CS332" s="168"/>
      <c r="CT332" s="168"/>
      <c r="CU332" s="168"/>
      <c r="CV332" s="168"/>
      <c r="CW332" s="168"/>
      <c r="CX332" s="168"/>
      <c r="CY332" s="168"/>
      <c r="CZ332" s="168"/>
    </row>
    <row r="333" s="175" customFormat="true" ht="15" customHeight="true" x14ac:dyDescent="0.2">
      <c r="B333" s="352"/>
      <c r="AB333" s="168"/>
      <c r="AC333" s="168"/>
      <c r="AD333" s="168"/>
      <c r="AE333" s="168"/>
      <c r="AF333" s="168"/>
      <c r="AG333" s="168"/>
      <c r="AH333" s="168"/>
      <c r="AI333" s="168"/>
      <c r="AJ333" s="168"/>
      <c r="AK333" s="168"/>
      <c r="AL333" s="168"/>
      <c r="AM333" s="168"/>
      <c r="AN333" s="168"/>
      <c r="AO333" s="168"/>
      <c r="AP333" s="168"/>
      <c r="AQ333" s="168"/>
      <c r="AR333" s="168"/>
      <c r="AS333" s="168"/>
      <c r="AT333" s="168"/>
      <c r="AU333" s="168"/>
      <c r="AV333" s="168"/>
      <c r="AW333" s="168"/>
      <c r="AX333" s="168"/>
      <c r="AY333" s="168"/>
      <c r="AZ333" s="168"/>
      <c r="BA333" s="138"/>
      <c r="BB333" s="138"/>
      <c r="BC333" s="349"/>
      <c r="BD333" s="349"/>
      <c r="BE333" s="349"/>
      <c r="BF333" s="349"/>
      <c r="BG333" s="349"/>
      <c r="BH333" s="349"/>
      <c r="BI333" s="349"/>
      <c r="BJ333" s="349"/>
      <c r="BK333" s="349"/>
      <c r="BL333" s="349"/>
      <c r="BM333" s="349"/>
      <c r="BN333" s="349"/>
      <c r="BO333" s="349"/>
      <c r="BP333" s="349"/>
      <c r="BQ333" s="349"/>
      <c r="BR333" s="349"/>
      <c r="BS333" s="349"/>
      <c r="BT333" s="349"/>
      <c r="BU333" s="349"/>
      <c r="BV333" s="349"/>
      <c r="BW333" s="349"/>
      <c r="BX333" s="349"/>
      <c r="BY333" s="349"/>
      <c r="BZ333" s="168"/>
      <c r="CA333" s="168"/>
      <c r="CB333" s="168"/>
      <c r="CC333" s="168"/>
      <c r="CD333" s="168"/>
      <c r="CE333" s="168"/>
      <c r="CF333" s="168"/>
      <c r="CG333" s="168"/>
      <c r="CH333" s="168"/>
      <c r="CI333" s="168"/>
      <c r="CJ333" s="168"/>
      <c r="CK333" s="168"/>
      <c r="CL333" s="168"/>
      <c r="CM333" s="168"/>
      <c r="CN333" s="168"/>
      <c r="CO333" s="168"/>
      <c r="CP333" s="168"/>
      <c r="CQ333" s="168"/>
      <c r="CR333" s="168"/>
      <c r="CS333" s="168"/>
      <c r="CT333" s="168"/>
      <c r="CU333" s="168"/>
      <c r="CV333" s="168"/>
      <c r="CW333" s="168"/>
      <c r="CX333" s="168"/>
      <c r="CY333" s="168"/>
      <c r="CZ333" s="168"/>
    </row>
    <row r="334" s="175" customFormat="true" ht="15" customHeight="true" x14ac:dyDescent="0.2">
      <c r="B334" s="352"/>
      <c r="AB334" s="168"/>
      <c r="AC334" s="168"/>
      <c r="AD334" s="168"/>
      <c r="AE334" s="168"/>
      <c r="AF334" s="168"/>
      <c r="AG334" s="168"/>
      <c r="AH334" s="168"/>
      <c r="AI334" s="168"/>
      <c r="AJ334" s="168"/>
      <c r="AK334" s="168"/>
      <c r="AL334" s="168"/>
      <c r="AM334" s="168"/>
      <c r="AN334" s="168"/>
      <c r="AO334" s="168"/>
      <c r="AP334" s="168"/>
      <c r="AQ334" s="168"/>
      <c r="AR334" s="168"/>
      <c r="AS334" s="168"/>
      <c r="AT334" s="168"/>
      <c r="AU334" s="168"/>
      <c r="AV334" s="168"/>
      <c r="AW334" s="168"/>
      <c r="AX334" s="168"/>
      <c r="AY334" s="168"/>
      <c r="AZ334" s="168"/>
      <c r="BA334" s="138"/>
      <c r="BB334" s="138"/>
      <c r="BC334" s="349"/>
      <c r="BD334" s="349"/>
      <c r="BE334" s="349"/>
      <c r="BF334" s="349"/>
      <c r="BG334" s="349"/>
      <c r="BH334" s="349"/>
      <c r="BI334" s="349"/>
      <c r="BJ334" s="349"/>
      <c r="BK334" s="349"/>
      <c r="BL334" s="349"/>
      <c r="BM334" s="349"/>
      <c r="BN334" s="349"/>
      <c r="BO334" s="349"/>
      <c r="BP334" s="349"/>
      <c r="BQ334" s="349"/>
      <c r="BR334" s="349"/>
      <c r="BS334" s="349"/>
      <c r="BT334" s="349"/>
      <c r="BU334" s="349"/>
      <c r="BV334" s="349"/>
      <c r="BW334" s="349"/>
      <c r="BX334" s="349"/>
      <c r="BY334" s="349"/>
      <c r="BZ334" s="168"/>
      <c r="CA334" s="168"/>
      <c r="CB334" s="168"/>
      <c r="CC334" s="168"/>
      <c r="CD334" s="168"/>
      <c r="CE334" s="168"/>
      <c r="CF334" s="168"/>
      <c r="CG334" s="168"/>
      <c r="CH334" s="168"/>
      <c r="CI334" s="168"/>
      <c r="CJ334" s="168"/>
      <c r="CK334" s="168"/>
      <c r="CL334" s="168"/>
      <c r="CM334" s="168"/>
      <c r="CN334" s="168"/>
      <c r="CO334" s="168"/>
      <c r="CP334" s="168"/>
      <c r="CQ334" s="168"/>
      <c r="CR334" s="168"/>
      <c r="CS334" s="168"/>
      <c r="CT334" s="168"/>
      <c r="CU334" s="168"/>
      <c r="CV334" s="168"/>
      <c r="CW334" s="168"/>
      <c r="CX334" s="168"/>
      <c r="CY334" s="168"/>
      <c r="CZ334" s="168"/>
    </row>
    <row r="335" s="175" customFormat="true" ht="15" customHeight="true" x14ac:dyDescent="0.2">
      <c r="B335" s="352"/>
      <c r="AB335" s="168"/>
      <c r="AC335" s="168"/>
      <c r="AD335" s="168"/>
      <c r="AE335" s="168"/>
      <c r="AF335" s="168"/>
      <c r="AG335" s="168"/>
      <c r="AH335" s="168"/>
      <c r="AI335" s="168"/>
      <c r="AJ335" s="168"/>
      <c r="AK335" s="168"/>
      <c r="AL335" s="168"/>
      <c r="AM335" s="168"/>
      <c r="AN335" s="168"/>
      <c r="AO335" s="168"/>
      <c r="AP335" s="168"/>
      <c r="AQ335" s="168"/>
      <c r="AR335" s="168"/>
      <c r="AS335" s="168"/>
      <c r="AT335" s="168"/>
      <c r="AU335" s="168"/>
      <c r="AV335" s="168"/>
      <c r="AW335" s="168"/>
      <c r="AX335" s="168"/>
      <c r="AY335" s="168"/>
      <c r="AZ335" s="168"/>
      <c r="BA335" s="138"/>
      <c r="BB335" s="138"/>
      <c r="BC335" s="349"/>
      <c r="BD335" s="349"/>
      <c r="BE335" s="349"/>
      <c r="BF335" s="349"/>
      <c r="BG335" s="349"/>
      <c r="BH335" s="349"/>
      <c r="BI335" s="349"/>
      <c r="BJ335" s="349"/>
      <c r="BK335" s="349"/>
      <c r="BL335" s="349"/>
      <c r="BM335" s="349"/>
      <c r="BN335" s="349"/>
      <c r="BO335" s="349"/>
      <c r="BP335" s="349"/>
      <c r="BQ335" s="349"/>
      <c r="BR335" s="349"/>
      <c r="BS335" s="349"/>
      <c r="BT335" s="349"/>
      <c r="BU335" s="349"/>
      <c r="BV335" s="349"/>
      <c r="BW335" s="349"/>
      <c r="BX335" s="349"/>
      <c r="BY335" s="349"/>
      <c r="BZ335" s="168"/>
      <c r="CA335" s="168"/>
      <c r="CB335" s="168"/>
      <c r="CC335" s="168"/>
      <c r="CD335" s="168"/>
      <c r="CE335" s="168"/>
      <c r="CF335" s="168"/>
      <c r="CG335" s="168"/>
      <c r="CH335" s="168"/>
      <c r="CI335" s="168"/>
      <c r="CJ335" s="168"/>
      <c r="CK335" s="168"/>
      <c r="CL335" s="168"/>
      <c r="CM335" s="168"/>
      <c r="CN335" s="168"/>
      <c r="CO335" s="168"/>
      <c r="CP335" s="168"/>
      <c r="CQ335" s="168"/>
      <c r="CR335" s="168"/>
      <c r="CS335" s="168"/>
      <c r="CT335" s="168"/>
      <c r="CU335" s="168"/>
      <c r="CV335" s="168"/>
      <c r="CW335" s="168"/>
      <c r="CX335" s="168"/>
      <c r="CY335" s="168"/>
      <c r="CZ335" s="168"/>
    </row>
    <row r="336" s="175" customFormat="true" ht="15" customHeight="true" x14ac:dyDescent="0.2">
      <c r="B336" s="352"/>
      <c r="AB336" s="168"/>
      <c r="AC336" s="168"/>
      <c r="AD336" s="168"/>
      <c r="AE336" s="168"/>
      <c r="AF336" s="168"/>
      <c r="AG336" s="168"/>
      <c r="AH336" s="168"/>
      <c r="AI336" s="168"/>
      <c r="AJ336" s="168"/>
      <c r="AK336" s="168"/>
      <c r="AL336" s="168"/>
      <c r="AM336" s="168"/>
      <c r="AN336" s="168"/>
      <c r="AO336" s="168"/>
      <c r="AP336" s="168"/>
      <c r="AQ336" s="168"/>
      <c r="AR336" s="168"/>
      <c r="AS336" s="168"/>
      <c r="AT336" s="168"/>
      <c r="AU336" s="168"/>
      <c r="AV336" s="168"/>
      <c r="AW336" s="168"/>
      <c r="AX336" s="168"/>
      <c r="AY336" s="168"/>
      <c r="AZ336" s="168"/>
      <c r="BA336" s="138"/>
      <c r="BB336" s="138"/>
      <c r="BC336" s="349"/>
      <c r="BD336" s="349"/>
      <c r="BE336" s="349"/>
      <c r="BF336" s="349"/>
      <c r="BG336" s="349"/>
      <c r="BH336" s="349"/>
      <c r="BI336" s="349"/>
      <c r="BJ336" s="349"/>
      <c r="BK336" s="349"/>
      <c r="BL336" s="349"/>
      <c r="BM336" s="349"/>
      <c r="BN336" s="349"/>
      <c r="BO336" s="349"/>
      <c r="BP336" s="349"/>
      <c r="BQ336" s="349"/>
      <c r="BR336" s="349"/>
      <c r="BS336" s="349"/>
      <c r="BT336" s="349"/>
      <c r="BU336" s="349"/>
      <c r="BV336" s="349"/>
      <c r="BW336" s="349"/>
      <c r="BX336" s="349"/>
      <c r="BY336" s="349"/>
      <c r="BZ336" s="168"/>
      <c r="CA336" s="168"/>
      <c r="CB336" s="168"/>
      <c r="CC336" s="168"/>
      <c r="CD336" s="168"/>
      <c r="CE336" s="168"/>
      <c r="CF336" s="168"/>
      <c r="CG336" s="168"/>
      <c r="CH336" s="168"/>
      <c r="CI336" s="168"/>
      <c r="CJ336" s="168"/>
      <c r="CK336" s="168"/>
      <c r="CL336" s="168"/>
      <c r="CM336" s="168"/>
      <c r="CN336" s="168"/>
      <c r="CO336" s="168"/>
      <c r="CP336" s="168"/>
      <c r="CQ336" s="168"/>
      <c r="CR336" s="168"/>
      <c r="CS336" s="168"/>
      <c r="CT336" s="168"/>
      <c r="CU336" s="168"/>
      <c r="CV336" s="168"/>
      <c r="CW336" s="168"/>
      <c r="CX336" s="168"/>
      <c r="CY336" s="168"/>
      <c r="CZ336" s="168"/>
    </row>
    <row r="337" s="175" customFormat="true" ht="18" customHeight="true" x14ac:dyDescent="0.2">
      <c r="B337" s="352"/>
      <c r="AB337" s="168"/>
      <c r="AC337" s="168"/>
      <c r="AD337" s="168"/>
      <c r="AE337" s="168"/>
      <c r="AF337" s="168"/>
      <c r="AG337" s="168"/>
      <c r="AH337" s="168"/>
      <c r="AI337" s="168"/>
      <c r="AJ337" s="168"/>
      <c r="AK337" s="168"/>
      <c r="AL337" s="168"/>
      <c r="AM337" s="168"/>
      <c r="AN337" s="168"/>
      <c r="AO337" s="168"/>
      <c r="AP337" s="168"/>
      <c r="AQ337" s="168"/>
      <c r="AR337" s="168"/>
      <c r="AS337" s="168"/>
      <c r="AT337" s="168"/>
      <c r="AU337" s="168"/>
      <c r="AV337" s="168"/>
      <c r="AW337" s="168"/>
      <c r="AX337" s="168"/>
      <c r="AY337" s="168"/>
      <c r="AZ337" s="168"/>
      <c r="BA337" s="138"/>
      <c r="BB337" s="138"/>
      <c r="BC337" s="349"/>
      <c r="BD337" s="349"/>
      <c r="BE337" s="349"/>
      <c r="BF337" s="349"/>
      <c r="BG337" s="349"/>
      <c r="BH337" s="349"/>
      <c r="BI337" s="349"/>
      <c r="BJ337" s="349"/>
      <c r="BK337" s="349"/>
      <c r="BL337" s="349"/>
      <c r="BM337" s="349"/>
      <c r="BN337" s="349"/>
      <c r="BO337" s="349"/>
      <c r="BP337" s="349"/>
      <c r="BQ337" s="349"/>
      <c r="BR337" s="349"/>
      <c r="BS337" s="349"/>
      <c r="BT337" s="349"/>
      <c r="BU337" s="349"/>
      <c r="BV337" s="349"/>
      <c r="BW337" s="349"/>
      <c r="BX337" s="349"/>
      <c r="BY337" s="349"/>
      <c r="BZ337" s="168"/>
      <c r="CA337" s="168"/>
      <c r="CB337" s="168"/>
      <c r="CC337" s="168"/>
      <c r="CD337" s="168"/>
      <c r="CE337" s="168"/>
      <c r="CF337" s="168"/>
      <c r="CG337" s="168"/>
      <c r="CH337" s="168"/>
      <c r="CI337" s="168"/>
      <c r="CJ337" s="168"/>
      <c r="CK337" s="168"/>
      <c r="CL337" s="168"/>
      <c r="CM337" s="168"/>
      <c r="CN337" s="168"/>
      <c r="CO337" s="168"/>
      <c r="CP337" s="168"/>
      <c r="CQ337" s="168"/>
      <c r="CR337" s="168"/>
      <c r="CS337" s="168"/>
      <c r="CT337" s="168"/>
      <c r="CU337" s="168"/>
      <c r="CV337" s="168"/>
      <c r="CW337" s="168"/>
      <c r="CX337" s="168"/>
      <c r="CY337" s="168"/>
      <c r="CZ337" s="168"/>
    </row>
    <row r="338" s="175" customFormat="true" ht="18" customHeight="true" x14ac:dyDescent="0.2">
      <c r="B338" s="352"/>
      <c r="AB338" s="168"/>
      <c r="AC338" s="168"/>
      <c r="AD338" s="168"/>
      <c r="AE338" s="168"/>
      <c r="AF338" s="168"/>
      <c r="AG338" s="168"/>
      <c r="AH338" s="168"/>
      <c r="AI338" s="168"/>
      <c r="AJ338" s="168"/>
      <c r="AK338" s="168"/>
      <c r="AL338" s="168"/>
      <c r="AM338" s="168"/>
      <c r="AN338" s="168"/>
      <c r="AO338" s="168"/>
      <c r="AP338" s="168"/>
      <c r="AQ338" s="168"/>
      <c r="AR338" s="168"/>
      <c r="AS338" s="168"/>
      <c r="AT338" s="168"/>
      <c r="AU338" s="168"/>
      <c r="AV338" s="168"/>
      <c r="AW338" s="168"/>
      <c r="AX338" s="168"/>
      <c r="AY338" s="168"/>
      <c r="AZ338" s="168"/>
      <c r="BA338" s="138"/>
      <c r="BB338" s="138"/>
      <c r="BC338" s="349"/>
      <c r="BD338" s="349"/>
      <c r="BE338" s="349"/>
      <c r="BF338" s="349"/>
      <c r="BG338" s="349"/>
      <c r="BH338" s="349"/>
      <c r="BI338" s="349"/>
      <c r="BJ338" s="349"/>
      <c r="BK338" s="349"/>
      <c r="BL338" s="349"/>
      <c r="BM338" s="349"/>
      <c r="BN338" s="349"/>
      <c r="BO338" s="349"/>
      <c r="BP338" s="349"/>
      <c r="BQ338" s="349"/>
      <c r="BR338" s="349"/>
      <c r="BS338" s="349"/>
      <c r="BT338" s="349"/>
      <c r="BU338" s="349"/>
      <c r="BV338" s="349"/>
      <c r="BW338" s="349"/>
      <c r="BX338" s="349"/>
      <c r="BY338" s="349"/>
      <c r="BZ338" s="168"/>
      <c r="CA338" s="168"/>
      <c r="CB338" s="168"/>
      <c r="CC338" s="168"/>
      <c r="CD338" s="168"/>
      <c r="CE338" s="168"/>
      <c r="CF338" s="168"/>
      <c r="CG338" s="168"/>
      <c r="CH338" s="168"/>
      <c r="CI338" s="168"/>
      <c r="CJ338" s="168"/>
      <c r="CK338" s="168"/>
      <c r="CL338" s="168"/>
      <c r="CM338" s="168"/>
      <c r="CN338" s="168"/>
      <c r="CO338" s="168"/>
      <c r="CP338" s="168"/>
      <c r="CQ338" s="168"/>
      <c r="CR338" s="168"/>
      <c r="CS338" s="168"/>
      <c r="CT338" s="168"/>
      <c r="CU338" s="168"/>
      <c r="CV338" s="168"/>
      <c r="CW338" s="168"/>
      <c r="CX338" s="168"/>
      <c r="CY338" s="168"/>
      <c r="CZ338" s="168"/>
    </row>
    <row r="339" s="373" customFormat="true" ht="15" customHeight="true" x14ac:dyDescent="0.2">
      <c r="B339" s="372"/>
      <c r="AB339" s="173"/>
      <c r="AC339" s="173"/>
      <c r="AD339" s="173"/>
      <c r="AE339" s="173"/>
      <c r="AF339" s="173"/>
      <c r="AG339" s="173"/>
      <c r="AH339" s="173"/>
      <c r="AI339" s="173"/>
      <c r="AJ339" s="173"/>
      <c r="AK339" s="173"/>
      <c r="AL339" s="173"/>
      <c r="AM339" s="173"/>
      <c r="AN339" s="173"/>
      <c r="AO339" s="173"/>
      <c r="AP339" s="173"/>
      <c r="AQ339" s="173"/>
      <c r="AR339" s="173"/>
      <c r="AS339" s="173"/>
      <c r="AT339" s="173"/>
      <c r="AU339" s="173"/>
      <c r="AV339" s="173"/>
      <c r="AW339" s="173"/>
      <c r="AX339" s="173"/>
      <c r="AY339" s="173"/>
      <c r="AZ339" s="173"/>
      <c r="BA339" s="174" t="s">
        <v>131</v>
      </c>
      <c r="BB339" s="120" t="s">
        <v>130</v>
      </c>
      <c r="BC339" s="1143" t="s">
        <v>115</v>
      </c>
      <c r="BD339" s="1144"/>
      <c r="BE339" s="1144"/>
      <c r="BF339" s="1144"/>
      <c r="BG339" s="1167"/>
      <c r="BH339" s="1143" t="s">
        <v>38</v>
      </c>
      <c r="BI339" s="1144"/>
      <c r="BJ339" s="1144"/>
      <c r="BK339" s="1144"/>
      <c r="BL339" s="1167"/>
      <c r="BM339" s="1143" t="s">
        <v>37</v>
      </c>
      <c r="BN339" s="1144"/>
      <c r="BO339" s="1144"/>
      <c r="BP339" s="1144"/>
      <c r="BQ339" s="1145"/>
      <c r="BR339" s="956" t="s">
        <v>141</v>
      </c>
      <c r="BS339" s="265"/>
      <c r="BT339" s="265"/>
      <c r="BU339" s="265"/>
      <c r="BV339" s="265"/>
      <c r="BW339" s="265"/>
      <c r="BX339" s="265"/>
      <c r="BY339" s="265"/>
      <c r="BZ339" s="279"/>
      <c r="CA339" s="279"/>
      <c r="CB339" s="172"/>
      <c r="CC339" s="172"/>
      <c r="CD339" s="172"/>
      <c r="CE339" s="172"/>
      <c r="CF339" s="172"/>
      <c r="CG339" s="172"/>
      <c r="CH339" s="172"/>
      <c r="CI339" s="172"/>
      <c r="CJ339" s="172"/>
      <c r="CK339" s="172"/>
      <c r="CL339" s="172"/>
      <c r="CM339" s="172"/>
      <c r="CN339" s="172"/>
      <c r="CO339" s="172"/>
      <c r="CP339" s="172"/>
      <c r="CQ339" s="172"/>
      <c r="CR339" s="172"/>
      <c r="CS339" s="172"/>
      <c r="CT339" s="172"/>
      <c r="CU339" s="172"/>
      <c r="CV339" s="172"/>
      <c r="CW339" s="172"/>
      <c r="CX339" s="172"/>
      <c r="CY339" s="172"/>
      <c r="CZ339" s="172"/>
    </row>
    <row r="340" s="373" customFormat="true" ht="24" x14ac:dyDescent="0.2">
      <c r="B340" s="372"/>
      <c r="AB340" s="173"/>
      <c r="AC340" s="173"/>
      <c r="AD340" s="173"/>
      <c r="AE340" s="173"/>
      <c r="AF340" s="173"/>
      <c r="AG340" s="173"/>
      <c r="AH340" s="173"/>
      <c r="AI340" s="173"/>
      <c r="AJ340" s="173"/>
      <c r="AK340" s="173"/>
      <c r="AL340" s="173"/>
      <c r="AM340" s="173"/>
      <c r="AN340" s="173"/>
      <c r="AO340" s="173"/>
      <c r="AP340" s="173"/>
      <c r="AQ340" s="173"/>
      <c r="AR340" s="173"/>
      <c r="AS340" s="173"/>
      <c r="AT340" s="173"/>
      <c r="AU340" s="173"/>
      <c r="AV340" s="173"/>
      <c r="AW340" s="173"/>
      <c r="AX340" s="173"/>
      <c r="AY340" s="173"/>
      <c r="AZ340" s="173"/>
      <c r="BA340" s="159" t="s">
        <v>127</v>
      </c>
      <c r="BB340" s="158"/>
      <c r="BC340" s="297" t="s">
        <v>0</v>
      </c>
      <c r="BD340" s="435" t="s">
        <v>1</v>
      </c>
      <c r="BE340" s="435" t="s">
        <v>2</v>
      </c>
      <c r="BF340" s="435" t="s">
        <v>3</v>
      </c>
      <c r="BG340" s="298" t="s">
        <v>4</v>
      </c>
      <c r="BH340" s="297" t="s">
        <v>0</v>
      </c>
      <c r="BI340" s="435" t="s">
        <v>1</v>
      </c>
      <c r="BJ340" s="435" t="s">
        <v>2</v>
      </c>
      <c r="BK340" s="435" t="s">
        <v>3</v>
      </c>
      <c r="BL340" s="298" t="s">
        <v>4</v>
      </c>
      <c r="BM340" s="297" t="s">
        <v>0</v>
      </c>
      <c r="BN340" s="435" t="s">
        <v>1</v>
      </c>
      <c r="BO340" s="435" t="s">
        <v>2</v>
      </c>
      <c r="BP340" s="435" t="s">
        <v>3</v>
      </c>
      <c r="BQ340" s="298" t="s">
        <v>4</v>
      </c>
      <c r="BR340" s="297" t="s">
        <v>248</v>
      </c>
      <c r="BS340" s="435" t="s">
        <v>249</v>
      </c>
      <c r="BT340" s="435" t="s">
        <v>250</v>
      </c>
      <c r="BU340" s="435" t="s">
        <v>251</v>
      </c>
      <c r="BV340" s="435" t="s">
        <v>252</v>
      </c>
      <c r="BW340" s="435" t="s">
        <v>253</v>
      </c>
      <c r="BX340" s="435" t="s">
        <v>254</v>
      </c>
      <c r="BY340" s="436" t="s">
        <v>476</v>
      </c>
      <c r="BZ340" s="436" t="s">
        <v>477</v>
      </c>
      <c r="CA340" s="436" t="s">
        <v>257</v>
      </c>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row>
    <row r="341" s="373" customFormat="true" ht="15" customHeight="true" x14ac:dyDescent="0.2">
      <c r="B341" s="372"/>
      <c r="AB341" s="173"/>
      <c r="AC341" s="173"/>
      <c r="AD341" s="173"/>
      <c r="AE341" s="173"/>
      <c r="AF341" s="173"/>
      <c r="AG341" s="173"/>
      <c r="AH341" s="173"/>
      <c r="AI341" s="173"/>
      <c r="AJ341" s="173"/>
      <c r="AK341" s="173"/>
      <c r="AL341" s="173"/>
      <c r="AM341" s="173"/>
      <c r="AN341" s="173"/>
      <c r="AO341" s="173"/>
      <c r="AP341" s="173"/>
      <c r="AQ341" s="173"/>
      <c r="AR341" s="173"/>
      <c r="AS341" s="173"/>
      <c r="AT341" s="173"/>
      <c r="AU341" s="173"/>
      <c r="AV341" s="173"/>
      <c r="AW341" s="173"/>
      <c r="AX341" s="173"/>
      <c r="AY341" s="173"/>
      <c r="AZ341" s="173"/>
      <c r="BA341" s="1170" t="s">
        <v>154</v>
      </c>
      <c r="BB341" s="261" t="s">
        <v>49</v>
      </c>
      <c r="BC341" s="907" t="s">
        <v>35</v>
      </c>
      <c r="BD341" s="911" t="s">
        <v>35</v>
      </c>
      <c r="BE341" s="911" t="s">
        <v>35</v>
      </c>
      <c r="BF341" s="911" t="s">
        <v>35</v>
      </c>
      <c r="BG341" s="916" t="s">
        <v>35</v>
      </c>
      <c r="BH341" s="907" t="s">
        <v>35</v>
      </c>
      <c r="BI341" s="911" t="s">
        <v>35</v>
      </c>
      <c r="BJ341" s="911" t="s">
        <v>35</v>
      </c>
      <c r="BK341" s="911" t="s">
        <v>35</v>
      </c>
      <c r="BL341" s="916" t="s">
        <v>35</v>
      </c>
      <c r="BM341" s="907" t="s">
        <v>35</v>
      </c>
      <c r="BN341" s="911" t="s">
        <v>35</v>
      </c>
      <c r="BO341" s="911" t="s">
        <v>35</v>
      </c>
      <c r="BP341" s="911" t="s">
        <v>35</v>
      </c>
      <c r="BQ341" s="916" t="s">
        <v>35</v>
      </c>
      <c r="BR341" s="907" t="s">
        <v>35</v>
      </c>
      <c r="BS341" s="911" t="s">
        <v>35</v>
      </c>
      <c r="BT341" s="911" t="s">
        <v>35</v>
      </c>
      <c r="BU341" s="911" t="s">
        <v>35</v>
      </c>
      <c r="BV341" s="911" t="s">
        <v>35</v>
      </c>
      <c r="BW341" s="911" t="s">
        <v>35</v>
      </c>
      <c r="BX341" s="911" t="s">
        <v>35</v>
      </c>
      <c r="BY341" s="922" t="s">
        <v>35</v>
      </c>
      <c r="BZ341" s="922" t="s">
        <v>35</v>
      </c>
      <c r="CA341" s="922" t="s">
        <v>35</v>
      </c>
      <c r="CB341" s="968"/>
      <c r="CC341" s="968"/>
      <c r="CD341" s="968"/>
      <c r="CE341" s="968"/>
      <c r="CF341" s="968"/>
      <c r="CG341" s="968"/>
      <c r="CH341" s="968"/>
      <c r="CI341" s="968"/>
      <c r="CJ341" s="968"/>
      <c r="CK341" s="968"/>
      <c r="CL341" s="968"/>
      <c r="CM341" s="968"/>
      <c r="CN341" s="968"/>
      <c r="CO341" s="968"/>
      <c r="CP341" s="968"/>
      <c r="CQ341" s="968"/>
      <c r="CR341" s="968"/>
      <c r="CS341" s="968"/>
      <c r="CT341" s="968"/>
      <c r="CU341" s="968"/>
      <c r="CV341" s="968"/>
      <c r="CW341" s="968"/>
      <c r="CX341" s="968"/>
      <c r="CY341" s="968"/>
      <c r="CZ341" s="968"/>
    </row>
    <row r="342" s="373" customFormat="true" ht="15" customHeight="true" x14ac:dyDescent="0.2">
      <c r="B342" s="372"/>
      <c r="AB342" s="173"/>
      <c r="AC342" s="173"/>
      <c r="AD342" s="173"/>
      <c r="AE342" s="173"/>
      <c r="AF342" s="173"/>
      <c r="AG342" s="173"/>
      <c r="AH342" s="173"/>
      <c r="AI342" s="173"/>
      <c r="AJ342" s="173"/>
      <c r="AK342" s="173"/>
      <c r="AL342" s="173"/>
      <c r="AM342" s="173"/>
      <c r="AN342" s="173"/>
      <c r="AO342" s="173"/>
      <c r="AP342" s="173"/>
      <c r="AQ342" s="173"/>
      <c r="AR342" s="173"/>
      <c r="AS342" s="173"/>
      <c r="AT342" s="173"/>
      <c r="AU342" s="173"/>
      <c r="AV342" s="173"/>
      <c r="AW342" s="173"/>
      <c r="AX342" s="173"/>
      <c r="AY342" s="173"/>
      <c r="AZ342" s="173"/>
      <c r="BA342" s="1165"/>
      <c r="BB342" s="262" t="s">
        <v>48</v>
      </c>
      <c r="BC342" s="908" t="s">
        <v>35</v>
      </c>
      <c r="BD342" s="912" t="s">
        <v>35</v>
      </c>
      <c r="BE342" s="912" t="s">
        <v>35</v>
      </c>
      <c r="BF342" s="912" t="s">
        <v>35</v>
      </c>
      <c r="BG342" s="917" t="s">
        <v>35</v>
      </c>
      <c r="BH342" s="908" t="s">
        <v>35</v>
      </c>
      <c r="BI342" s="912" t="s">
        <v>35</v>
      </c>
      <c r="BJ342" s="912" t="s">
        <v>35</v>
      </c>
      <c r="BK342" s="912" t="s">
        <v>35</v>
      </c>
      <c r="BL342" s="917" t="s">
        <v>35</v>
      </c>
      <c r="BM342" s="908" t="s">
        <v>35</v>
      </c>
      <c r="BN342" s="912" t="s">
        <v>35</v>
      </c>
      <c r="BO342" s="912" t="s">
        <v>35</v>
      </c>
      <c r="BP342" s="912" t="s">
        <v>35</v>
      </c>
      <c r="BQ342" s="917" t="s">
        <v>35</v>
      </c>
      <c r="BR342" s="908" t="s">
        <v>35</v>
      </c>
      <c r="BS342" s="912" t="s">
        <v>35</v>
      </c>
      <c r="BT342" s="912" t="s">
        <v>35</v>
      </c>
      <c r="BU342" s="912" t="s">
        <v>35</v>
      </c>
      <c r="BV342" s="912" t="s">
        <v>35</v>
      </c>
      <c r="BW342" s="912" t="s">
        <v>35</v>
      </c>
      <c r="BX342" s="912" t="s">
        <v>35</v>
      </c>
      <c r="BY342" s="923" t="s">
        <v>35</v>
      </c>
      <c r="BZ342" s="923" t="s">
        <v>35</v>
      </c>
      <c r="CA342" s="923" t="s">
        <v>35</v>
      </c>
      <c r="CB342" s="968"/>
      <c r="CC342" s="968"/>
      <c r="CD342" s="968"/>
      <c r="CE342" s="968"/>
      <c r="CF342" s="968"/>
      <c r="CG342" s="968"/>
      <c r="CH342" s="968"/>
      <c r="CI342" s="968"/>
      <c r="CJ342" s="968"/>
      <c r="CK342" s="968"/>
      <c r="CL342" s="968"/>
      <c r="CM342" s="968"/>
      <c r="CN342" s="968"/>
      <c r="CO342" s="968"/>
      <c r="CP342" s="968"/>
      <c r="CQ342" s="968"/>
      <c r="CR342" s="968"/>
      <c r="CS342" s="968"/>
      <c r="CT342" s="968"/>
      <c r="CU342" s="968"/>
      <c r="CV342" s="968"/>
      <c r="CW342" s="968"/>
      <c r="CX342" s="968"/>
      <c r="CY342" s="968"/>
      <c r="CZ342" s="968"/>
    </row>
    <row r="343" s="373" customFormat="true" ht="15" customHeight="true" x14ac:dyDescent="0.2">
      <c r="B343" s="372"/>
      <c r="AB343" s="173"/>
      <c r="AC343" s="173"/>
      <c r="AD343" s="173"/>
      <c r="AE343" s="173"/>
      <c r="AF343" s="173"/>
      <c r="AG343" s="173"/>
      <c r="AH343" s="173"/>
      <c r="AI343" s="173"/>
      <c r="AJ343" s="173"/>
      <c r="AK343" s="173"/>
      <c r="AL343" s="173"/>
      <c r="AM343" s="173"/>
      <c r="AN343" s="173"/>
      <c r="AO343" s="173"/>
      <c r="AP343" s="173"/>
      <c r="AQ343" s="173"/>
      <c r="AR343" s="173"/>
      <c r="AS343" s="173"/>
      <c r="AT343" s="173"/>
      <c r="AU343" s="173"/>
      <c r="AV343" s="173"/>
      <c r="AW343" s="173"/>
      <c r="AX343" s="173"/>
      <c r="AY343" s="173"/>
      <c r="AZ343" s="173"/>
      <c r="BA343" s="1171" t="s">
        <v>149</v>
      </c>
      <c r="BB343" s="262" t="s">
        <v>49</v>
      </c>
      <c r="BC343" s="908" t="s">
        <v>35</v>
      </c>
      <c r="BD343" s="912" t="s">
        <v>35</v>
      </c>
      <c r="BE343" s="912" t="s">
        <v>35</v>
      </c>
      <c r="BF343" s="912" t="s">
        <v>35</v>
      </c>
      <c r="BG343" s="917" t="s">
        <v>35</v>
      </c>
      <c r="BH343" s="908" t="s">
        <v>35</v>
      </c>
      <c r="BI343" s="912" t="s">
        <v>35</v>
      </c>
      <c r="BJ343" s="912" t="s">
        <v>35</v>
      </c>
      <c r="BK343" s="912" t="s">
        <v>35</v>
      </c>
      <c r="BL343" s="917" t="s">
        <v>35</v>
      </c>
      <c r="BM343" s="908" t="s">
        <v>35</v>
      </c>
      <c r="BN343" s="912" t="s">
        <v>35</v>
      </c>
      <c r="BO343" s="912" t="s">
        <v>35</v>
      </c>
      <c r="BP343" s="912" t="s">
        <v>35</v>
      </c>
      <c r="BQ343" s="917" t="s">
        <v>35</v>
      </c>
      <c r="BR343" s="908" t="s">
        <v>35</v>
      </c>
      <c r="BS343" s="912" t="s">
        <v>35</v>
      </c>
      <c r="BT343" s="912" t="s">
        <v>35</v>
      </c>
      <c r="BU343" s="912" t="s">
        <v>35</v>
      </c>
      <c r="BV343" s="912" t="s">
        <v>35</v>
      </c>
      <c r="BW343" s="912" t="s">
        <v>35</v>
      </c>
      <c r="BX343" s="912" t="s">
        <v>35</v>
      </c>
      <c r="BY343" s="923" t="s">
        <v>35</v>
      </c>
      <c r="BZ343" s="923" t="s">
        <v>35</v>
      </c>
      <c r="CA343" s="923" t="s">
        <v>35</v>
      </c>
      <c r="CB343" s="968"/>
      <c r="CC343" s="968"/>
      <c r="CD343" s="968"/>
      <c r="CE343" s="968"/>
      <c r="CF343" s="968"/>
      <c r="CG343" s="968"/>
      <c r="CH343" s="968"/>
      <c r="CI343" s="968"/>
      <c r="CJ343" s="968"/>
      <c r="CK343" s="968"/>
      <c r="CL343" s="968"/>
      <c r="CM343" s="968"/>
      <c r="CN343" s="968"/>
      <c r="CO343" s="968"/>
      <c r="CP343" s="968"/>
      <c r="CQ343" s="968"/>
      <c r="CR343" s="968"/>
      <c r="CS343" s="968"/>
      <c r="CT343" s="968"/>
      <c r="CU343" s="968"/>
      <c r="CV343" s="968"/>
      <c r="CW343" s="968"/>
      <c r="CX343" s="968"/>
      <c r="CY343" s="968"/>
      <c r="CZ343" s="968"/>
    </row>
    <row r="344" s="373" customFormat="true" ht="15" customHeight="true" x14ac:dyDescent="0.2">
      <c r="B344" s="372"/>
      <c r="AB344" s="173"/>
      <c r="AC344" s="173"/>
      <c r="AD344" s="173"/>
      <c r="AE344" s="173"/>
      <c r="AF344" s="173"/>
      <c r="AG344" s="173"/>
      <c r="AH344" s="173"/>
      <c r="AI344" s="173"/>
      <c r="AJ344" s="173"/>
      <c r="AK344" s="173"/>
      <c r="AL344" s="173"/>
      <c r="AM344" s="173"/>
      <c r="AN344" s="173"/>
      <c r="AO344" s="173"/>
      <c r="AP344" s="173"/>
      <c r="AQ344" s="173"/>
      <c r="AR344" s="173"/>
      <c r="AS344" s="173"/>
      <c r="AT344" s="173"/>
      <c r="AU344" s="173"/>
      <c r="AV344" s="173"/>
      <c r="AW344" s="173"/>
      <c r="AX344" s="173"/>
      <c r="AY344" s="173"/>
      <c r="AZ344" s="173"/>
      <c r="BA344" s="1165"/>
      <c r="BB344" s="262" t="s">
        <v>48</v>
      </c>
      <c r="BC344" s="908" t="s">
        <v>35</v>
      </c>
      <c r="BD344" s="912" t="s">
        <v>35</v>
      </c>
      <c r="BE344" s="912" t="s">
        <v>35</v>
      </c>
      <c r="BF344" s="912" t="s">
        <v>35</v>
      </c>
      <c r="BG344" s="917" t="s">
        <v>35</v>
      </c>
      <c r="BH344" s="908" t="s">
        <v>35</v>
      </c>
      <c r="BI344" s="912" t="s">
        <v>35</v>
      </c>
      <c r="BJ344" s="912" t="s">
        <v>35</v>
      </c>
      <c r="BK344" s="912" t="s">
        <v>35</v>
      </c>
      <c r="BL344" s="917" t="s">
        <v>35</v>
      </c>
      <c r="BM344" s="908" t="s">
        <v>35</v>
      </c>
      <c r="BN344" s="912" t="s">
        <v>35</v>
      </c>
      <c r="BO344" s="912" t="s">
        <v>35</v>
      </c>
      <c r="BP344" s="912" t="s">
        <v>35</v>
      </c>
      <c r="BQ344" s="917" t="s">
        <v>35</v>
      </c>
      <c r="BR344" s="908" t="s">
        <v>35</v>
      </c>
      <c r="BS344" s="912" t="s">
        <v>35</v>
      </c>
      <c r="BT344" s="912" t="s">
        <v>35</v>
      </c>
      <c r="BU344" s="912" t="s">
        <v>35</v>
      </c>
      <c r="BV344" s="912" t="s">
        <v>35</v>
      </c>
      <c r="BW344" s="912" t="s">
        <v>35</v>
      </c>
      <c r="BX344" s="912" t="s">
        <v>35</v>
      </c>
      <c r="BY344" s="923" t="s">
        <v>35</v>
      </c>
      <c r="BZ344" s="923" t="s">
        <v>35</v>
      </c>
      <c r="CA344" s="923" t="s">
        <v>35</v>
      </c>
      <c r="CB344" s="968"/>
      <c r="CC344" s="968"/>
      <c r="CD344" s="968"/>
      <c r="CE344" s="968"/>
      <c r="CF344" s="968"/>
      <c r="CG344" s="968"/>
      <c r="CH344" s="968"/>
      <c r="CI344" s="968"/>
      <c r="CJ344" s="968"/>
      <c r="CK344" s="968"/>
      <c r="CL344" s="968"/>
      <c r="CM344" s="968"/>
      <c r="CN344" s="968"/>
      <c r="CO344" s="968"/>
      <c r="CP344" s="968"/>
      <c r="CQ344" s="968"/>
      <c r="CR344" s="968"/>
      <c r="CS344" s="968"/>
      <c r="CT344" s="968"/>
      <c r="CU344" s="968"/>
      <c r="CV344" s="968"/>
      <c r="CW344" s="968"/>
      <c r="CX344" s="968"/>
      <c r="CY344" s="968"/>
      <c r="CZ344" s="968"/>
    </row>
    <row r="345" s="373" customFormat="true" ht="15" customHeight="true" x14ac:dyDescent="0.2">
      <c r="B345" s="372"/>
      <c r="AB345" s="173"/>
      <c r="AC345" s="173"/>
      <c r="AD345" s="173"/>
      <c r="AE345" s="173"/>
      <c r="AF345" s="173"/>
      <c r="AG345" s="173"/>
      <c r="AH345" s="173"/>
      <c r="AI345" s="173"/>
      <c r="AJ345" s="173"/>
      <c r="AK345" s="173"/>
      <c r="AL345" s="173"/>
      <c r="AM345" s="173"/>
      <c r="AN345" s="173"/>
      <c r="AO345" s="173"/>
      <c r="AP345" s="173"/>
      <c r="AQ345" s="173"/>
      <c r="AR345" s="173"/>
      <c r="AS345" s="173"/>
      <c r="AT345" s="173"/>
      <c r="AU345" s="173"/>
      <c r="AV345" s="173"/>
      <c r="AW345" s="173"/>
      <c r="AX345" s="173"/>
      <c r="AY345" s="173"/>
      <c r="AZ345" s="173"/>
      <c r="BA345" s="1171" t="s">
        <v>150</v>
      </c>
      <c r="BB345" s="262" t="s">
        <v>49</v>
      </c>
      <c r="BC345" s="908" t="s">
        <v>35</v>
      </c>
      <c r="BD345" s="912" t="s">
        <v>35</v>
      </c>
      <c r="BE345" s="912" t="s">
        <v>35</v>
      </c>
      <c r="BF345" s="912" t="s">
        <v>35</v>
      </c>
      <c r="BG345" s="917" t="s">
        <v>35</v>
      </c>
      <c r="BH345" s="908" t="s">
        <v>35</v>
      </c>
      <c r="BI345" s="912" t="s">
        <v>35</v>
      </c>
      <c r="BJ345" s="912" t="s">
        <v>35</v>
      </c>
      <c r="BK345" s="912" t="s">
        <v>35</v>
      </c>
      <c r="BL345" s="917" t="s">
        <v>35</v>
      </c>
      <c r="BM345" s="908" t="s">
        <v>35</v>
      </c>
      <c r="BN345" s="912" t="s">
        <v>35</v>
      </c>
      <c r="BO345" s="912" t="s">
        <v>35</v>
      </c>
      <c r="BP345" s="912" t="s">
        <v>35</v>
      </c>
      <c r="BQ345" s="917" t="s">
        <v>35</v>
      </c>
      <c r="BR345" s="908" t="s">
        <v>35</v>
      </c>
      <c r="BS345" s="912" t="s">
        <v>35</v>
      </c>
      <c r="BT345" s="912" t="s">
        <v>35</v>
      </c>
      <c r="BU345" s="912" t="s">
        <v>35</v>
      </c>
      <c r="BV345" s="912" t="s">
        <v>35</v>
      </c>
      <c r="BW345" s="912" t="s">
        <v>35</v>
      </c>
      <c r="BX345" s="912" t="s">
        <v>35</v>
      </c>
      <c r="BY345" s="923" t="s">
        <v>35</v>
      </c>
      <c r="BZ345" s="923" t="s">
        <v>35</v>
      </c>
      <c r="CA345" s="923" t="s">
        <v>35</v>
      </c>
      <c r="CB345" s="968"/>
      <c r="CC345" s="968"/>
      <c r="CD345" s="968"/>
      <c r="CE345" s="968"/>
      <c r="CF345" s="968"/>
      <c r="CG345" s="968"/>
      <c r="CH345" s="968"/>
      <c r="CI345" s="968"/>
      <c r="CJ345" s="968"/>
      <c r="CK345" s="968"/>
      <c r="CL345" s="968"/>
      <c r="CM345" s="968"/>
      <c r="CN345" s="968"/>
      <c r="CO345" s="968"/>
      <c r="CP345" s="968"/>
      <c r="CQ345" s="968"/>
      <c r="CR345" s="968"/>
      <c r="CS345" s="968"/>
      <c r="CT345" s="968"/>
      <c r="CU345" s="968"/>
      <c r="CV345" s="968"/>
      <c r="CW345" s="968"/>
      <c r="CX345" s="968"/>
      <c r="CY345" s="968"/>
      <c r="CZ345" s="968"/>
    </row>
    <row r="346" s="373" customFormat="true" ht="15" customHeight="true" x14ac:dyDescent="0.2">
      <c r="B346" s="372"/>
      <c r="AB346" s="173"/>
      <c r="AC346" s="173"/>
      <c r="AD346" s="173"/>
      <c r="AE346" s="173"/>
      <c r="AF346" s="173"/>
      <c r="AG346" s="173"/>
      <c r="AH346" s="173"/>
      <c r="AI346" s="173"/>
      <c r="AJ346" s="173"/>
      <c r="AK346" s="173"/>
      <c r="AL346" s="173"/>
      <c r="AM346" s="173"/>
      <c r="AN346" s="173"/>
      <c r="AO346" s="173"/>
      <c r="AP346" s="173"/>
      <c r="AQ346" s="173"/>
      <c r="AR346" s="173"/>
      <c r="AS346" s="173"/>
      <c r="AT346" s="173"/>
      <c r="AU346" s="173"/>
      <c r="AV346" s="173"/>
      <c r="AW346" s="173"/>
      <c r="AX346" s="173"/>
      <c r="AY346" s="173"/>
      <c r="AZ346" s="173"/>
      <c r="BA346" s="1165"/>
      <c r="BB346" s="262" t="s">
        <v>48</v>
      </c>
      <c r="BC346" s="908" t="s">
        <v>35</v>
      </c>
      <c r="BD346" s="912" t="s">
        <v>35</v>
      </c>
      <c r="BE346" s="912" t="s">
        <v>35</v>
      </c>
      <c r="BF346" s="912" t="s">
        <v>35</v>
      </c>
      <c r="BG346" s="917" t="s">
        <v>35</v>
      </c>
      <c r="BH346" s="908" t="s">
        <v>35</v>
      </c>
      <c r="BI346" s="912" t="s">
        <v>35</v>
      </c>
      <c r="BJ346" s="912" t="s">
        <v>35</v>
      </c>
      <c r="BK346" s="912" t="s">
        <v>35</v>
      </c>
      <c r="BL346" s="917" t="s">
        <v>35</v>
      </c>
      <c r="BM346" s="908" t="s">
        <v>35</v>
      </c>
      <c r="BN346" s="912" t="s">
        <v>35</v>
      </c>
      <c r="BO346" s="912" t="s">
        <v>35</v>
      </c>
      <c r="BP346" s="912" t="s">
        <v>35</v>
      </c>
      <c r="BQ346" s="917" t="s">
        <v>35</v>
      </c>
      <c r="BR346" s="908" t="s">
        <v>35</v>
      </c>
      <c r="BS346" s="912" t="s">
        <v>35</v>
      </c>
      <c r="BT346" s="912" t="s">
        <v>35</v>
      </c>
      <c r="BU346" s="912" t="s">
        <v>35</v>
      </c>
      <c r="BV346" s="912" t="s">
        <v>35</v>
      </c>
      <c r="BW346" s="912" t="s">
        <v>35</v>
      </c>
      <c r="BX346" s="912" t="s">
        <v>35</v>
      </c>
      <c r="BY346" s="923" t="s">
        <v>35</v>
      </c>
      <c r="BZ346" s="923" t="s">
        <v>35</v>
      </c>
      <c r="CA346" s="923" t="s">
        <v>35</v>
      </c>
      <c r="CB346" s="968"/>
      <c r="CC346" s="968"/>
      <c r="CD346" s="968"/>
      <c r="CE346" s="968"/>
      <c r="CF346" s="968"/>
      <c r="CG346" s="968"/>
      <c r="CH346" s="968"/>
      <c r="CI346" s="968"/>
      <c r="CJ346" s="968"/>
      <c r="CK346" s="968"/>
      <c r="CL346" s="968"/>
      <c r="CM346" s="968"/>
      <c r="CN346" s="968"/>
      <c r="CO346" s="968"/>
      <c r="CP346" s="968"/>
      <c r="CQ346" s="968"/>
      <c r="CR346" s="968"/>
      <c r="CS346" s="968"/>
      <c r="CT346" s="968"/>
      <c r="CU346" s="968"/>
      <c r="CV346" s="968"/>
      <c r="CW346" s="968"/>
      <c r="CX346" s="968"/>
      <c r="CY346" s="968"/>
      <c r="CZ346" s="968"/>
    </row>
    <row r="347" s="373" customFormat="true" ht="15" customHeight="true" x14ac:dyDescent="0.2">
      <c r="B347" s="372"/>
      <c r="AB347" s="173"/>
      <c r="AC347" s="173"/>
      <c r="AD347" s="173"/>
      <c r="AE347" s="173"/>
      <c r="AF347" s="173"/>
      <c r="AG347" s="173"/>
      <c r="AH347" s="173"/>
      <c r="AI347" s="173"/>
      <c r="AJ347" s="173"/>
      <c r="AK347" s="173"/>
      <c r="AL347" s="173"/>
      <c r="AM347" s="173"/>
      <c r="AN347" s="173"/>
      <c r="AO347" s="173"/>
      <c r="AP347" s="173"/>
      <c r="AQ347" s="173"/>
      <c r="AR347" s="173"/>
      <c r="AS347" s="173"/>
      <c r="AT347" s="173"/>
      <c r="AU347" s="173"/>
      <c r="AV347" s="173"/>
      <c r="AW347" s="173"/>
      <c r="AX347" s="173"/>
      <c r="AY347" s="173"/>
      <c r="AZ347" s="173"/>
      <c r="BA347" s="1171" t="s">
        <v>151</v>
      </c>
      <c r="BB347" s="262" t="s">
        <v>49</v>
      </c>
      <c r="BC347" s="908" t="s">
        <v>35</v>
      </c>
      <c r="BD347" s="912" t="s">
        <v>35</v>
      </c>
      <c r="BE347" s="912" t="s">
        <v>35</v>
      </c>
      <c r="BF347" s="912" t="s">
        <v>35</v>
      </c>
      <c r="BG347" s="917" t="s">
        <v>35</v>
      </c>
      <c r="BH347" s="908" t="s">
        <v>35</v>
      </c>
      <c r="BI347" s="912" t="s">
        <v>35</v>
      </c>
      <c r="BJ347" s="912" t="s">
        <v>35</v>
      </c>
      <c r="BK347" s="912" t="s">
        <v>35</v>
      </c>
      <c r="BL347" s="917" t="s">
        <v>35</v>
      </c>
      <c r="BM347" s="908" t="s">
        <v>35</v>
      </c>
      <c r="BN347" s="912" t="s">
        <v>35</v>
      </c>
      <c r="BO347" s="912" t="s">
        <v>35</v>
      </c>
      <c r="BP347" s="912" t="s">
        <v>35</v>
      </c>
      <c r="BQ347" s="917" t="s">
        <v>35</v>
      </c>
      <c r="BR347" s="908" t="s">
        <v>35</v>
      </c>
      <c r="BS347" s="912" t="s">
        <v>35</v>
      </c>
      <c r="BT347" s="912" t="s">
        <v>35</v>
      </c>
      <c r="BU347" s="912" t="s">
        <v>35</v>
      </c>
      <c r="BV347" s="912" t="s">
        <v>35</v>
      </c>
      <c r="BW347" s="912" t="s">
        <v>35</v>
      </c>
      <c r="BX347" s="912" t="s">
        <v>35</v>
      </c>
      <c r="BY347" s="923" t="s">
        <v>35</v>
      </c>
      <c r="BZ347" s="923" t="s">
        <v>35</v>
      </c>
      <c r="CA347" s="923" t="s">
        <v>35</v>
      </c>
      <c r="CB347" s="968"/>
      <c r="CC347" s="968"/>
      <c r="CD347" s="968"/>
      <c r="CE347" s="968"/>
      <c r="CF347" s="968"/>
      <c r="CG347" s="968"/>
      <c r="CH347" s="968"/>
      <c r="CI347" s="968"/>
      <c r="CJ347" s="968"/>
      <c r="CK347" s="968"/>
      <c r="CL347" s="968"/>
      <c r="CM347" s="968"/>
      <c r="CN347" s="968"/>
      <c r="CO347" s="968"/>
      <c r="CP347" s="968"/>
      <c r="CQ347" s="968"/>
      <c r="CR347" s="968"/>
      <c r="CS347" s="968"/>
      <c r="CT347" s="968"/>
      <c r="CU347" s="968"/>
      <c r="CV347" s="968"/>
      <c r="CW347" s="968"/>
      <c r="CX347" s="968"/>
      <c r="CY347" s="968"/>
      <c r="CZ347" s="968"/>
    </row>
    <row r="348" s="373" customFormat="true" ht="15" customHeight="true" x14ac:dyDescent="0.2">
      <c r="B348" s="372"/>
      <c r="AB348" s="173"/>
      <c r="AC348" s="173"/>
      <c r="AD348" s="173"/>
      <c r="AE348" s="173"/>
      <c r="AF348" s="173"/>
      <c r="AG348" s="173"/>
      <c r="AH348" s="173"/>
      <c r="AI348" s="173"/>
      <c r="AJ348" s="173"/>
      <c r="AK348" s="173"/>
      <c r="AL348" s="173"/>
      <c r="AM348" s="173"/>
      <c r="AN348" s="173"/>
      <c r="AO348" s="173"/>
      <c r="AP348" s="173"/>
      <c r="AQ348" s="173"/>
      <c r="AR348" s="173"/>
      <c r="AS348" s="173"/>
      <c r="AT348" s="173"/>
      <c r="AU348" s="173"/>
      <c r="AV348" s="173"/>
      <c r="AW348" s="173"/>
      <c r="AX348" s="173"/>
      <c r="AY348" s="173"/>
      <c r="AZ348" s="173"/>
      <c r="BA348" s="1165"/>
      <c r="BB348" s="262" t="s">
        <v>48</v>
      </c>
      <c r="BC348" s="908" t="s">
        <v>35</v>
      </c>
      <c r="BD348" s="912" t="s">
        <v>35</v>
      </c>
      <c r="BE348" s="912" t="s">
        <v>35</v>
      </c>
      <c r="BF348" s="912" t="s">
        <v>35</v>
      </c>
      <c r="BG348" s="917" t="s">
        <v>35</v>
      </c>
      <c r="BH348" s="908" t="s">
        <v>35</v>
      </c>
      <c r="BI348" s="912" t="s">
        <v>35</v>
      </c>
      <c r="BJ348" s="912" t="s">
        <v>35</v>
      </c>
      <c r="BK348" s="912" t="s">
        <v>35</v>
      </c>
      <c r="BL348" s="917" t="s">
        <v>35</v>
      </c>
      <c r="BM348" s="908" t="s">
        <v>35</v>
      </c>
      <c r="BN348" s="912" t="s">
        <v>35</v>
      </c>
      <c r="BO348" s="912" t="s">
        <v>35</v>
      </c>
      <c r="BP348" s="912" t="s">
        <v>35</v>
      </c>
      <c r="BQ348" s="917" t="s">
        <v>35</v>
      </c>
      <c r="BR348" s="908" t="s">
        <v>35</v>
      </c>
      <c r="BS348" s="912" t="s">
        <v>35</v>
      </c>
      <c r="BT348" s="912" t="s">
        <v>35</v>
      </c>
      <c r="BU348" s="912" t="s">
        <v>35</v>
      </c>
      <c r="BV348" s="912" t="s">
        <v>35</v>
      </c>
      <c r="BW348" s="912" t="s">
        <v>35</v>
      </c>
      <c r="BX348" s="912" t="s">
        <v>35</v>
      </c>
      <c r="BY348" s="923" t="s">
        <v>35</v>
      </c>
      <c r="BZ348" s="923" t="s">
        <v>35</v>
      </c>
      <c r="CA348" s="923" t="s">
        <v>35</v>
      </c>
      <c r="CB348" s="968"/>
      <c r="CC348" s="968"/>
      <c r="CD348" s="968"/>
      <c r="CE348" s="968"/>
      <c r="CF348" s="968"/>
      <c r="CG348" s="968"/>
      <c r="CH348" s="968"/>
      <c r="CI348" s="968"/>
      <c r="CJ348" s="968"/>
      <c r="CK348" s="968"/>
      <c r="CL348" s="968"/>
      <c r="CM348" s="968"/>
      <c r="CN348" s="968"/>
      <c r="CO348" s="968"/>
      <c r="CP348" s="968"/>
      <c r="CQ348" s="968"/>
      <c r="CR348" s="968"/>
      <c r="CS348" s="968"/>
      <c r="CT348" s="968"/>
      <c r="CU348" s="968"/>
      <c r="CV348" s="968"/>
      <c r="CW348" s="968"/>
      <c r="CX348" s="968"/>
      <c r="CY348" s="968"/>
      <c r="CZ348" s="968"/>
    </row>
    <row r="349" s="373" customFormat="true" ht="15" customHeight="true" x14ac:dyDescent="0.2">
      <c r="B349" s="372"/>
      <c r="AB349" s="173"/>
      <c r="AC349" s="173"/>
      <c r="AD349" s="173"/>
      <c r="AE349" s="173"/>
      <c r="AF349" s="173"/>
      <c r="AG349" s="173"/>
      <c r="AH349" s="173"/>
      <c r="AI349" s="173"/>
      <c r="AJ349" s="173"/>
      <c r="AK349" s="173"/>
      <c r="AL349" s="173"/>
      <c r="AM349" s="173"/>
      <c r="AN349" s="173"/>
      <c r="AO349" s="173"/>
      <c r="AP349" s="173"/>
      <c r="AQ349" s="173"/>
      <c r="AR349" s="173"/>
      <c r="AS349" s="173"/>
      <c r="AT349" s="173"/>
      <c r="AU349" s="173"/>
      <c r="AV349" s="173"/>
      <c r="AW349" s="173"/>
      <c r="AX349" s="173"/>
      <c r="AY349" s="173"/>
      <c r="AZ349" s="173"/>
      <c r="BA349" s="1171" t="s">
        <v>152</v>
      </c>
      <c r="BB349" s="262" t="s">
        <v>49</v>
      </c>
      <c r="BC349" s="908" t="s">
        <v>35</v>
      </c>
      <c r="BD349" s="912" t="s">
        <v>35</v>
      </c>
      <c r="BE349" s="912" t="s">
        <v>35</v>
      </c>
      <c r="BF349" s="912" t="s">
        <v>35</v>
      </c>
      <c r="BG349" s="917" t="s">
        <v>35</v>
      </c>
      <c r="BH349" s="908" t="s">
        <v>35</v>
      </c>
      <c r="BI349" s="912" t="s">
        <v>35</v>
      </c>
      <c r="BJ349" s="912" t="s">
        <v>35</v>
      </c>
      <c r="BK349" s="912" t="s">
        <v>35</v>
      </c>
      <c r="BL349" s="917" t="s">
        <v>35</v>
      </c>
      <c r="BM349" s="908" t="s">
        <v>35</v>
      </c>
      <c r="BN349" s="912" t="s">
        <v>35</v>
      </c>
      <c r="BO349" s="912" t="s">
        <v>35</v>
      </c>
      <c r="BP349" s="912" t="s">
        <v>35</v>
      </c>
      <c r="BQ349" s="917" t="s">
        <v>35</v>
      </c>
      <c r="BR349" s="908" t="s">
        <v>35</v>
      </c>
      <c r="BS349" s="912" t="s">
        <v>35</v>
      </c>
      <c r="BT349" s="912" t="s">
        <v>35</v>
      </c>
      <c r="BU349" s="912" t="s">
        <v>35</v>
      </c>
      <c r="BV349" s="912" t="s">
        <v>35</v>
      </c>
      <c r="BW349" s="912" t="s">
        <v>35</v>
      </c>
      <c r="BX349" s="912" t="s">
        <v>35</v>
      </c>
      <c r="BY349" s="923" t="s">
        <v>35</v>
      </c>
      <c r="BZ349" s="923" t="s">
        <v>35</v>
      </c>
      <c r="CA349" s="923" t="s">
        <v>35</v>
      </c>
      <c r="CB349" s="968"/>
      <c r="CC349" s="968"/>
      <c r="CD349" s="968"/>
      <c r="CE349" s="968"/>
      <c r="CF349" s="968"/>
      <c r="CG349" s="968"/>
      <c r="CH349" s="968"/>
      <c r="CI349" s="968"/>
      <c r="CJ349" s="968"/>
      <c r="CK349" s="968"/>
      <c r="CL349" s="968"/>
      <c r="CM349" s="968"/>
      <c r="CN349" s="968"/>
      <c r="CO349" s="968"/>
      <c r="CP349" s="968"/>
      <c r="CQ349" s="968"/>
      <c r="CR349" s="968"/>
      <c r="CS349" s="968"/>
      <c r="CT349" s="968"/>
      <c r="CU349" s="968"/>
      <c r="CV349" s="968"/>
      <c r="CW349" s="968"/>
      <c r="CX349" s="968"/>
      <c r="CY349" s="968"/>
      <c r="CZ349" s="968"/>
    </row>
    <row r="350" s="373" customFormat="true" ht="15" customHeight="true" x14ac:dyDescent="0.2">
      <c r="B350" s="372"/>
      <c r="AB350" s="173"/>
      <c r="AC350" s="173"/>
      <c r="AD350" s="173"/>
      <c r="AE350" s="173"/>
      <c r="AF350" s="173"/>
      <c r="AG350" s="173"/>
      <c r="AH350" s="173"/>
      <c r="AI350" s="173"/>
      <c r="AJ350" s="173"/>
      <c r="AK350" s="173"/>
      <c r="AL350" s="173"/>
      <c r="AM350" s="173"/>
      <c r="AN350" s="173"/>
      <c r="AO350" s="173"/>
      <c r="AP350" s="173"/>
      <c r="AQ350" s="173"/>
      <c r="AR350" s="173"/>
      <c r="AS350" s="173"/>
      <c r="AT350" s="173"/>
      <c r="AU350" s="173"/>
      <c r="AV350" s="173"/>
      <c r="AW350" s="173"/>
      <c r="AX350" s="173"/>
      <c r="AY350" s="173"/>
      <c r="AZ350" s="173"/>
      <c r="BA350" s="1165"/>
      <c r="BB350" s="262" t="s">
        <v>48</v>
      </c>
      <c r="BC350" s="908" t="s">
        <v>35</v>
      </c>
      <c r="BD350" s="912" t="s">
        <v>35</v>
      </c>
      <c r="BE350" s="912" t="s">
        <v>35</v>
      </c>
      <c r="BF350" s="912" t="s">
        <v>35</v>
      </c>
      <c r="BG350" s="917" t="s">
        <v>35</v>
      </c>
      <c r="BH350" s="908" t="s">
        <v>35</v>
      </c>
      <c r="BI350" s="912" t="s">
        <v>35</v>
      </c>
      <c r="BJ350" s="912" t="s">
        <v>35</v>
      </c>
      <c r="BK350" s="912" t="s">
        <v>35</v>
      </c>
      <c r="BL350" s="917" t="s">
        <v>35</v>
      </c>
      <c r="BM350" s="908" t="s">
        <v>35</v>
      </c>
      <c r="BN350" s="912" t="s">
        <v>35</v>
      </c>
      <c r="BO350" s="912" t="s">
        <v>35</v>
      </c>
      <c r="BP350" s="912" t="s">
        <v>35</v>
      </c>
      <c r="BQ350" s="917" t="s">
        <v>35</v>
      </c>
      <c r="BR350" s="908" t="s">
        <v>35</v>
      </c>
      <c r="BS350" s="912" t="s">
        <v>35</v>
      </c>
      <c r="BT350" s="912" t="s">
        <v>35</v>
      </c>
      <c r="BU350" s="912" t="s">
        <v>35</v>
      </c>
      <c r="BV350" s="912" t="s">
        <v>35</v>
      </c>
      <c r="BW350" s="912" t="s">
        <v>35</v>
      </c>
      <c r="BX350" s="912" t="s">
        <v>35</v>
      </c>
      <c r="BY350" s="923" t="s">
        <v>35</v>
      </c>
      <c r="BZ350" s="923" t="s">
        <v>35</v>
      </c>
      <c r="CA350" s="923" t="s">
        <v>35</v>
      </c>
      <c r="CB350" s="968"/>
      <c r="CC350" s="968"/>
      <c r="CD350" s="968"/>
      <c r="CE350" s="968"/>
      <c r="CF350" s="968"/>
      <c r="CG350" s="968"/>
      <c r="CH350" s="968"/>
      <c r="CI350" s="968"/>
      <c r="CJ350" s="968"/>
      <c r="CK350" s="968"/>
      <c r="CL350" s="968"/>
      <c r="CM350" s="968"/>
      <c r="CN350" s="968"/>
      <c r="CO350" s="968"/>
      <c r="CP350" s="968"/>
      <c r="CQ350" s="968"/>
      <c r="CR350" s="968"/>
      <c r="CS350" s="968"/>
      <c r="CT350" s="968"/>
      <c r="CU350" s="968"/>
      <c r="CV350" s="968"/>
      <c r="CW350" s="968"/>
      <c r="CX350" s="968"/>
      <c r="CY350" s="968"/>
      <c r="CZ350" s="968"/>
    </row>
    <row r="351" s="373" customFormat="true" ht="15" customHeight="true" x14ac:dyDescent="0.2">
      <c r="B351" s="372"/>
      <c r="AB351" s="173"/>
      <c r="AC351" s="173"/>
      <c r="AD351" s="173"/>
      <c r="AE351" s="173"/>
      <c r="AF351" s="173"/>
      <c r="AG351" s="173"/>
      <c r="AH351" s="173"/>
      <c r="AI351" s="173"/>
      <c r="AJ351" s="173"/>
      <c r="AK351" s="173"/>
      <c r="AL351" s="173"/>
      <c r="AM351" s="173"/>
      <c r="AN351" s="173"/>
      <c r="AO351" s="173"/>
      <c r="AP351" s="173"/>
      <c r="AQ351" s="173"/>
      <c r="AR351" s="173"/>
      <c r="AS351" s="173"/>
      <c r="AT351" s="173"/>
      <c r="AU351" s="173"/>
      <c r="AV351" s="173"/>
      <c r="AW351" s="173"/>
      <c r="AX351" s="173"/>
      <c r="AY351" s="173"/>
      <c r="AZ351" s="173"/>
      <c r="BA351" s="1171" t="s">
        <v>153</v>
      </c>
      <c r="BB351" s="262" t="s">
        <v>49</v>
      </c>
      <c r="BC351" s="908" t="s">
        <v>35</v>
      </c>
      <c r="BD351" s="912" t="s">
        <v>35</v>
      </c>
      <c r="BE351" s="912" t="s">
        <v>35</v>
      </c>
      <c r="BF351" s="912" t="s">
        <v>35</v>
      </c>
      <c r="BG351" s="917" t="s">
        <v>35</v>
      </c>
      <c r="BH351" s="908" t="s">
        <v>35</v>
      </c>
      <c r="BI351" s="912" t="s">
        <v>35</v>
      </c>
      <c r="BJ351" s="912" t="s">
        <v>35</v>
      </c>
      <c r="BK351" s="912" t="s">
        <v>35</v>
      </c>
      <c r="BL351" s="917" t="s">
        <v>35</v>
      </c>
      <c r="BM351" s="908" t="s">
        <v>35</v>
      </c>
      <c r="BN351" s="912" t="s">
        <v>35</v>
      </c>
      <c r="BO351" s="912" t="s">
        <v>35</v>
      </c>
      <c r="BP351" s="912" t="s">
        <v>35</v>
      </c>
      <c r="BQ351" s="917" t="s">
        <v>35</v>
      </c>
      <c r="BR351" s="908" t="s">
        <v>35</v>
      </c>
      <c r="BS351" s="912" t="s">
        <v>35</v>
      </c>
      <c r="BT351" s="912" t="s">
        <v>35</v>
      </c>
      <c r="BU351" s="912" t="s">
        <v>35</v>
      </c>
      <c r="BV351" s="912" t="s">
        <v>35</v>
      </c>
      <c r="BW351" s="912" t="s">
        <v>35</v>
      </c>
      <c r="BX351" s="912" t="s">
        <v>35</v>
      </c>
      <c r="BY351" s="923" t="s">
        <v>35</v>
      </c>
      <c r="BZ351" s="923" t="s">
        <v>35</v>
      </c>
      <c r="CA351" s="923" t="s">
        <v>35</v>
      </c>
      <c r="CB351" s="968"/>
      <c r="CC351" s="968"/>
      <c r="CD351" s="968"/>
      <c r="CE351" s="968"/>
      <c r="CF351" s="968"/>
      <c r="CG351" s="968"/>
      <c r="CH351" s="968"/>
      <c r="CI351" s="968"/>
      <c r="CJ351" s="968"/>
      <c r="CK351" s="968"/>
      <c r="CL351" s="968"/>
      <c r="CM351" s="968"/>
      <c r="CN351" s="968"/>
      <c r="CO351" s="968"/>
      <c r="CP351" s="968"/>
      <c r="CQ351" s="968"/>
      <c r="CR351" s="968"/>
      <c r="CS351" s="968"/>
      <c r="CT351" s="968"/>
      <c r="CU351" s="968"/>
      <c r="CV351" s="968"/>
      <c r="CW351" s="968"/>
      <c r="CX351" s="968"/>
      <c r="CY351" s="968"/>
      <c r="CZ351" s="968"/>
    </row>
    <row r="352" s="373" customFormat="true" ht="15" customHeight="true" x14ac:dyDescent="0.2">
      <c r="B352" s="372"/>
      <c r="AB352" s="173"/>
      <c r="AC352" s="173"/>
      <c r="AD352" s="173"/>
      <c r="AE352" s="173"/>
      <c r="AF352" s="173"/>
      <c r="AG352" s="173"/>
      <c r="AH352" s="173"/>
      <c r="AI352" s="173"/>
      <c r="AJ352" s="173"/>
      <c r="AK352" s="173"/>
      <c r="AL352" s="173"/>
      <c r="AM352" s="173"/>
      <c r="AN352" s="173"/>
      <c r="AO352" s="173"/>
      <c r="AP352" s="173"/>
      <c r="AQ352" s="173"/>
      <c r="AR352" s="173"/>
      <c r="AS352" s="173"/>
      <c r="AT352" s="173"/>
      <c r="AU352" s="173"/>
      <c r="AV352" s="173"/>
      <c r="AW352" s="173"/>
      <c r="AX352" s="173"/>
      <c r="AY352" s="173"/>
      <c r="AZ352" s="173"/>
      <c r="BA352" s="1165"/>
      <c r="BB352" s="262" t="s">
        <v>48</v>
      </c>
      <c r="BC352" s="908" t="s">
        <v>35</v>
      </c>
      <c r="BD352" s="912" t="s">
        <v>35</v>
      </c>
      <c r="BE352" s="912" t="s">
        <v>35</v>
      </c>
      <c r="BF352" s="912" t="s">
        <v>35</v>
      </c>
      <c r="BG352" s="917" t="s">
        <v>35</v>
      </c>
      <c r="BH352" s="908" t="s">
        <v>35</v>
      </c>
      <c r="BI352" s="912" t="s">
        <v>35</v>
      </c>
      <c r="BJ352" s="912" t="s">
        <v>35</v>
      </c>
      <c r="BK352" s="912" t="s">
        <v>35</v>
      </c>
      <c r="BL352" s="917" t="s">
        <v>35</v>
      </c>
      <c r="BM352" s="908" t="s">
        <v>35</v>
      </c>
      <c r="BN352" s="912" t="s">
        <v>35</v>
      </c>
      <c r="BO352" s="912" t="s">
        <v>35</v>
      </c>
      <c r="BP352" s="912" t="s">
        <v>35</v>
      </c>
      <c r="BQ352" s="917" t="s">
        <v>35</v>
      </c>
      <c r="BR352" s="908" t="s">
        <v>35</v>
      </c>
      <c r="BS352" s="912" t="s">
        <v>35</v>
      </c>
      <c r="BT352" s="912" t="s">
        <v>35</v>
      </c>
      <c r="BU352" s="912" t="s">
        <v>35</v>
      </c>
      <c r="BV352" s="912" t="s">
        <v>35</v>
      </c>
      <c r="BW352" s="912" t="s">
        <v>35</v>
      </c>
      <c r="BX352" s="912" t="s">
        <v>35</v>
      </c>
      <c r="BY352" s="923" t="s">
        <v>35</v>
      </c>
      <c r="BZ352" s="923" t="s">
        <v>35</v>
      </c>
      <c r="CA352" s="923" t="s">
        <v>35</v>
      </c>
      <c r="CB352" s="968"/>
      <c r="CC352" s="968"/>
      <c r="CD352" s="968"/>
      <c r="CE352" s="968"/>
      <c r="CF352" s="968"/>
      <c r="CG352" s="968"/>
      <c r="CH352" s="968"/>
      <c r="CI352" s="968"/>
      <c r="CJ352" s="968"/>
      <c r="CK352" s="968"/>
      <c r="CL352" s="968"/>
      <c r="CM352" s="968"/>
      <c r="CN352" s="968"/>
      <c r="CO352" s="968"/>
      <c r="CP352" s="968"/>
      <c r="CQ352" s="968"/>
      <c r="CR352" s="968"/>
      <c r="CS352" s="968"/>
      <c r="CT352" s="968"/>
      <c r="CU352" s="968"/>
      <c r="CV352" s="968"/>
      <c r="CW352" s="968"/>
      <c r="CX352" s="968"/>
      <c r="CY352" s="968"/>
      <c r="CZ352" s="968"/>
    </row>
    <row r="353" s="373" customFormat="true" ht="15" customHeight="true" x14ac:dyDescent="0.2">
      <c r="B353" s="372"/>
      <c r="AB353" s="173"/>
      <c r="AC353" s="173"/>
      <c r="AD353" s="173"/>
      <c r="AE353" s="173"/>
      <c r="AF353" s="173"/>
      <c r="AG353" s="173"/>
      <c r="AH353" s="173"/>
      <c r="AI353" s="173"/>
      <c r="AJ353" s="173"/>
      <c r="AK353" s="173"/>
      <c r="AL353" s="173"/>
      <c r="AM353" s="173"/>
      <c r="AN353" s="173"/>
      <c r="AO353" s="173"/>
      <c r="AP353" s="173"/>
      <c r="AQ353" s="173"/>
      <c r="AR353" s="173"/>
      <c r="AS353" s="173"/>
      <c r="AT353" s="173"/>
      <c r="AU353" s="173"/>
      <c r="AV353" s="173"/>
      <c r="AW353" s="173"/>
      <c r="AX353" s="173"/>
      <c r="AY353" s="173"/>
      <c r="AZ353" s="173"/>
      <c r="BA353" s="1171" t="s">
        <v>142</v>
      </c>
      <c r="BB353" s="262" t="s">
        <v>49</v>
      </c>
      <c r="BC353" s="908" t="s">
        <v>35</v>
      </c>
      <c r="BD353" s="912" t="s">
        <v>35</v>
      </c>
      <c r="BE353" s="912" t="s">
        <v>35</v>
      </c>
      <c r="BF353" s="912" t="s">
        <v>35</v>
      </c>
      <c r="BG353" s="917" t="s">
        <v>35</v>
      </c>
      <c r="BH353" s="908" t="s">
        <v>35</v>
      </c>
      <c r="BI353" s="912" t="s">
        <v>35</v>
      </c>
      <c r="BJ353" s="912" t="s">
        <v>35</v>
      </c>
      <c r="BK353" s="912" t="s">
        <v>35</v>
      </c>
      <c r="BL353" s="917" t="s">
        <v>35</v>
      </c>
      <c r="BM353" s="908" t="s">
        <v>35</v>
      </c>
      <c r="BN353" s="912" t="s">
        <v>35</v>
      </c>
      <c r="BO353" s="912" t="s">
        <v>35</v>
      </c>
      <c r="BP353" s="912" t="s">
        <v>35</v>
      </c>
      <c r="BQ353" s="917" t="s">
        <v>35</v>
      </c>
      <c r="BR353" s="908" t="s">
        <v>35</v>
      </c>
      <c r="BS353" s="912" t="s">
        <v>35</v>
      </c>
      <c r="BT353" s="912" t="s">
        <v>35</v>
      </c>
      <c r="BU353" s="912" t="s">
        <v>35</v>
      </c>
      <c r="BV353" s="912" t="s">
        <v>35</v>
      </c>
      <c r="BW353" s="912" t="s">
        <v>35</v>
      </c>
      <c r="BX353" s="912" t="s">
        <v>35</v>
      </c>
      <c r="BY353" s="923" t="s">
        <v>35</v>
      </c>
      <c r="BZ353" s="923" t="s">
        <v>35</v>
      </c>
      <c r="CA353" s="923" t="s">
        <v>35</v>
      </c>
      <c r="CB353" s="968"/>
      <c r="CC353" s="968"/>
      <c r="CD353" s="968"/>
      <c r="CE353" s="968"/>
      <c r="CF353" s="968"/>
      <c r="CG353" s="968"/>
      <c r="CH353" s="968"/>
      <c r="CI353" s="968"/>
      <c r="CJ353" s="968"/>
      <c r="CK353" s="968"/>
      <c r="CL353" s="968"/>
      <c r="CM353" s="968"/>
      <c r="CN353" s="968"/>
      <c r="CO353" s="968"/>
      <c r="CP353" s="968"/>
      <c r="CQ353" s="968"/>
      <c r="CR353" s="968"/>
      <c r="CS353" s="968"/>
      <c r="CT353" s="968"/>
      <c r="CU353" s="968"/>
      <c r="CV353" s="968"/>
      <c r="CW353" s="968"/>
      <c r="CX353" s="968"/>
      <c r="CY353" s="968"/>
      <c r="CZ353" s="968"/>
    </row>
    <row r="354" s="373" customFormat="true" ht="15" customHeight="true" x14ac:dyDescent="0.2">
      <c r="B354" s="372"/>
      <c r="AB354" s="173"/>
      <c r="AC354" s="173"/>
      <c r="AD354" s="173"/>
      <c r="AE354" s="173"/>
      <c r="AF354" s="173"/>
      <c r="AG354" s="173"/>
      <c r="AH354" s="173"/>
      <c r="AI354" s="173"/>
      <c r="AJ354" s="173"/>
      <c r="AK354" s="173"/>
      <c r="AL354" s="173"/>
      <c r="AM354" s="173"/>
      <c r="AN354" s="173"/>
      <c r="AO354" s="173"/>
      <c r="AP354" s="173"/>
      <c r="AQ354" s="173"/>
      <c r="AR354" s="173"/>
      <c r="AS354" s="173"/>
      <c r="AT354" s="173"/>
      <c r="AU354" s="173"/>
      <c r="AV354" s="173"/>
      <c r="AW354" s="173"/>
      <c r="AX354" s="173"/>
      <c r="AY354" s="173"/>
      <c r="AZ354" s="173"/>
      <c r="BA354" s="1166"/>
      <c r="BB354" s="263" t="s">
        <v>48</v>
      </c>
      <c r="BC354" s="909" t="s">
        <v>35</v>
      </c>
      <c r="BD354" s="913" t="s">
        <v>35</v>
      </c>
      <c r="BE354" s="913" t="s">
        <v>35</v>
      </c>
      <c r="BF354" s="913" t="s">
        <v>35</v>
      </c>
      <c r="BG354" s="918" t="s">
        <v>35</v>
      </c>
      <c r="BH354" s="909" t="s">
        <v>35</v>
      </c>
      <c r="BI354" s="913" t="s">
        <v>35</v>
      </c>
      <c r="BJ354" s="913" t="s">
        <v>35</v>
      </c>
      <c r="BK354" s="913" t="s">
        <v>35</v>
      </c>
      <c r="BL354" s="918" t="s">
        <v>35</v>
      </c>
      <c r="BM354" s="909" t="s">
        <v>35</v>
      </c>
      <c r="BN354" s="913" t="s">
        <v>35</v>
      </c>
      <c r="BO354" s="913" t="s">
        <v>35</v>
      </c>
      <c r="BP354" s="913" t="s">
        <v>35</v>
      </c>
      <c r="BQ354" s="918" t="s">
        <v>35</v>
      </c>
      <c r="BR354" s="909" t="s">
        <v>35</v>
      </c>
      <c r="BS354" s="913" t="s">
        <v>35</v>
      </c>
      <c r="BT354" s="913" t="s">
        <v>35</v>
      </c>
      <c r="BU354" s="913" t="s">
        <v>35</v>
      </c>
      <c r="BV354" s="913" t="s">
        <v>35</v>
      </c>
      <c r="BW354" s="913" t="s">
        <v>35</v>
      </c>
      <c r="BX354" s="913" t="s">
        <v>35</v>
      </c>
      <c r="BY354" s="924" t="s">
        <v>35</v>
      </c>
      <c r="BZ354" s="924" t="s">
        <v>35</v>
      </c>
      <c r="CA354" s="924" t="s">
        <v>35</v>
      </c>
      <c r="CB354" s="968"/>
      <c r="CC354" s="968"/>
      <c r="CD354" s="968"/>
      <c r="CE354" s="968"/>
      <c r="CF354" s="968"/>
      <c r="CG354" s="968"/>
      <c r="CH354" s="968"/>
      <c r="CI354" s="968"/>
      <c r="CJ354" s="968"/>
      <c r="CK354" s="968"/>
      <c r="CL354" s="968"/>
      <c r="CM354" s="968"/>
      <c r="CN354" s="968"/>
      <c r="CO354" s="968"/>
      <c r="CP354" s="968"/>
      <c r="CQ354" s="968"/>
      <c r="CR354" s="968"/>
      <c r="CS354" s="968"/>
      <c r="CT354" s="968"/>
      <c r="CU354" s="968"/>
      <c r="CV354" s="968"/>
      <c r="CW354" s="968"/>
      <c r="CX354" s="968"/>
      <c r="CY354" s="968"/>
      <c r="CZ354" s="968"/>
    </row>
    <row r="355" s="373" customFormat="true" ht="15" customHeight="true" x14ac:dyDescent="0.2">
      <c r="B355" s="372"/>
      <c r="AB355" s="173"/>
      <c r="AC355" s="173"/>
      <c r="AD355" s="173"/>
      <c r="AE355" s="173"/>
      <c r="AF355" s="173"/>
      <c r="AG355" s="173"/>
      <c r="AH355" s="173"/>
      <c r="AI355" s="173"/>
      <c r="AJ355" s="173"/>
      <c r="AK355" s="173"/>
      <c r="AL355" s="173"/>
      <c r="AM355" s="173"/>
      <c r="AN355" s="173"/>
      <c r="AO355" s="173"/>
      <c r="AP355" s="173"/>
      <c r="AQ355" s="173"/>
      <c r="AR355" s="173"/>
      <c r="AS355" s="173"/>
      <c r="AT355" s="173"/>
      <c r="AU355" s="173"/>
      <c r="AV355" s="173"/>
      <c r="AW355" s="173"/>
      <c r="AX355" s="173"/>
      <c r="AY355" s="173"/>
      <c r="AZ355" s="173"/>
      <c r="BA355" s="201"/>
      <c r="BB355" s="138"/>
      <c r="BC355" s="275"/>
      <c r="BD355" s="275"/>
      <c r="BE355" s="275"/>
      <c r="BF355" s="275"/>
      <c r="BG355" s="275"/>
      <c r="BH355" s="275"/>
      <c r="BI355" s="275"/>
      <c r="BJ355" s="275"/>
      <c r="BK355" s="275"/>
      <c r="BL355" s="275"/>
      <c r="BM355" s="275"/>
      <c r="BN355" s="275"/>
      <c r="BO355" s="275"/>
      <c r="BP355" s="275"/>
      <c r="BQ355" s="275"/>
      <c r="BR355" s="275"/>
      <c r="BS355" s="275"/>
      <c r="BT355" s="275"/>
      <c r="BU355" s="275"/>
      <c r="BV355" s="275"/>
      <c r="BW355" s="275"/>
      <c r="BX355" s="275"/>
      <c r="BY355" s="275"/>
      <c r="BZ355" s="276"/>
      <c r="CA355" s="276"/>
      <c r="CB355" s="276"/>
      <c r="CC355" s="276"/>
      <c r="CD355" s="276"/>
      <c r="CE355" s="276"/>
      <c r="CF355" s="276"/>
      <c r="CG355" s="276"/>
      <c r="CH355" s="276"/>
      <c r="CI355" s="276"/>
      <c r="CJ355" s="276"/>
      <c r="CK355" s="276"/>
      <c r="CL355" s="276"/>
      <c r="CM355" s="276"/>
      <c r="CN355" s="276"/>
      <c r="CO355" s="276"/>
      <c r="CP355" s="276"/>
      <c r="CQ355" s="276"/>
      <c r="CR355" s="276"/>
      <c r="CS355" s="276"/>
      <c r="CT355" s="276"/>
      <c r="CU355" s="276"/>
      <c r="CV355" s="276"/>
      <c r="CW355" s="276"/>
      <c r="CX355" s="276"/>
      <c r="CY355" s="276"/>
      <c r="CZ355" s="276"/>
    </row>
    <row r="356" s="373" customFormat="true" ht="15" customHeight="true" x14ac:dyDescent="0.2">
      <c r="B356" s="372"/>
      <c r="AB356" s="173"/>
      <c r="AC356" s="173"/>
      <c r="AD356" s="173"/>
      <c r="AE356" s="173"/>
      <c r="AF356" s="173"/>
      <c r="AG356" s="173"/>
      <c r="AH356" s="173"/>
      <c r="AI356" s="173"/>
      <c r="AJ356" s="173"/>
      <c r="AK356" s="173"/>
      <c r="AL356" s="173"/>
      <c r="AM356" s="173"/>
      <c r="AN356" s="173"/>
      <c r="AO356" s="173"/>
      <c r="AP356" s="173"/>
      <c r="AQ356" s="173"/>
      <c r="AR356" s="173"/>
      <c r="AS356" s="173"/>
      <c r="AT356" s="173"/>
      <c r="AU356" s="173"/>
      <c r="AV356" s="173"/>
      <c r="AW356" s="173"/>
      <c r="AX356" s="173"/>
      <c r="AY356" s="173"/>
      <c r="AZ356" s="173"/>
      <c r="BA356" s="201"/>
      <c r="BB356" s="138"/>
      <c r="BC356" s="201"/>
      <c r="BD356" s="201"/>
      <c r="BE356" s="201"/>
      <c r="BF356" s="201"/>
      <c r="BG356" s="201"/>
      <c r="BH356" s="201"/>
      <c r="BI356" s="201"/>
      <c r="BJ356" s="201"/>
      <c r="BK356" s="201"/>
      <c r="BL356" s="201"/>
      <c r="BM356" s="201"/>
      <c r="BN356" s="201"/>
      <c r="BO356" s="201"/>
      <c r="BP356" s="201"/>
      <c r="BQ356" s="201"/>
      <c r="BR356" s="201"/>
      <c r="BS356" s="201"/>
      <c r="BT356" s="201"/>
      <c r="BU356" s="201"/>
      <c r="BV356" s="201"/>
      <c r="BW356" s="201"/>
      <c r="BX356" s="201"/>
      <c r="BY356" s="201"/>
      <c r="BZ356" s="173"/>
      <c r="CA356" s="173"/>
      <c r="CB356" s="173"/>
      <c r="CC356" s="173"/>
      <c r="CD356" s="173"/>
      <c r="CE356" s="173"/>
      <c r="CF356" s="173"/>
      <c r="CG356" s="173"/>
      <c r="CH356" s="173"/>
      <c r="CI356" s="173"/>
      <c r="CJ356" s="173"/>
      <c r="CK356" s="173"/>
      <c r="CL356" s="173"/>
      <c r="CM356" s="173"/>
      <c r="CN356" s="173"/>
      <c r="CO356" s="173"/>
      <c r="CP356" s="173"/>
      <c r="CQ356" s="173"/>
      <c r="CR356" s="173"/>
      <c r="CS356" s="173"/>
      <c r="CT356" s="173"/>
      <c r="CU356" s="173"/>
      <c r="CV356" s="173"/>
      <c r="CW356" s="173"/>
      <c r="CX356" s="173"/>
      <c r="CY356" s="173"/>
      <c r="CZ356" s="173"/>
    </row>
    <row r="357" s="134" customFormat="true" ht="15" customHeight="true" x14ac:dyDescent="0.2">
      <c r="B357" s="136"/>
      <c r="AB357" s="173"/>
      <c r="AC357" s="173"/>
      <c r="AD357" s="173"/>
      <c r="AE357" s="173"/>
      <c r="AF357" s="173"/>
      <c r="AG357" s="173"/>
      <c r="AH357" s="173"/>
      <c r="AI357" s="173"/>
      <c r="AJ357" s="173"/>
      <c r="AK357" s="173"/>
      <c r="AL357" s="173"/>
      <c r="AM357" s="173"/>
      <c r="AN357" s="173"/>
      <c r="AO357" s="173"/>
      <c r="AP357" s="173"/>
      <c r="AQ357" s="173"/>
      <c r="AR357" s="173"/>
      <c r="AS357" s="173"/>
      <c r="AT357" s="173"/>
      <c r="AU357" s="173"/>
      <c r="AV357" s="173"/>
      <c r="AW357" s="173"/>
      <c r="AX357" s="173"/>
      <c r="AY357" s="173"/>
      <c r="AZ357" s="173"/>
      <c r="BA357" s="201"/>
      <c r="BB357" s="138"/>
      <c r="BC357" s="201"/>
      <c r="BD357" s="201"/>
      <c r="BE357" s="201"/>
      <c r="BF357" s="201"/>
      <c r="BG357" s="201"/>
      <c r="BH357" s="201"/>
      <c r="BI357" s="201"/>
      <c r="BJ357" s="201"/>
      <c r="BK357" s="201"/>
      <c r="BL357" s="201"/>
      <c r="BM357" s="201"/>
      <c r="BN357" s="201"/>
      <c r="BO357" s="201"/>
      <c r="BP357" s="201"/>
      <c r="BQ357" s="201"/>
      <c r="BR357" s="201"/>
      <c r="BS357" s="201"/>
      <c r="BT357" s="201"/>
      <c r="BU357" s="201"/>
      <c r="BV357" s="201"/>
      <c r="BW357" s="201"/>
      <c r="BX357" s="201"/>
      <c r="BY357" s="201"/>
      <c r="BZ357" s="173"/>
      <c r="CA357" s="173"/>
      <c r="CB357" s="173"/>
      <c r="CC357" s="173"/>
      <c r="CD357" s="173"/>
      <c r="CE357" s="173"/>
      <c r="CF357" s="173"/>
      <c r="CG357" s="173"/>
      <c r="CH357" s="173"/>
      <c r="CI357" s="173"/>
      <c r="CJ357" s="173"/>
      <c r="CK357" s="173"/>
      <c r="CL357" s="173"/>
      <c r="CM357" s="173"/>
      <c r="CN357" s="173"/>
      <c r="CO357" s="173"/>
      <c r="CP357" s="173"/>
      <c r="CQ357" s="173"/>
      <c r="CR357" s="173"/>
      <c r="CS357" s="173"/>
      <c r="CT357" s="173"/>
      <c r="CU357" s="173"/>
      <c r="CV357" s="173"/>
      <c r="CW357" s="173"/>
      <c r="CX357" s="173"/>
      <c r="CY357" s="173"/>
      <c r="CZ357" s="173"/>
    </row>
    <row r="358" s="134" customFormat="true" ht="15" customHeight="true" x14ac:dyDescent="0.2">
      <c r="B358" s="136"/>
      <c r="AB358" s="173"/>
      <c r="AC358" s="173"/>
      <c r="AD358" s="173"/>
      <c r="AE358" s="173"/>
      <c r="AF358" s="173"/>
      <c r="AG358" s="173"/>
      <c r="AH358" s="173"/>
      <c r="AI358" s="173"/>
      <c r="AJ358" s="173"/>
      <c r="AK358" s="173"/>
      <c r="AL358" s="173"/>
      <c r="AM358" s="173"/>
      <c r="AN358" s="173"/>
      <c r="AO358" s="173"/>
      <c r="AP358" s="173"/>
      <c r="AQ358" s="173"/>
      <c r="AR358" s="173"/>
      <c r="AS358" s="173"/>
      <c r="AT358" s="173"/>
      <c r="AU358" s="173"/>
      <c r="AV358" s="173"/>
      <c r="AW358" s="173"/>
      <c r="AX358" s="173"/>
      <c r="AY358" s="173"/>
      <c r="AZ358" s="173"/>
      <c r="BA358" s="201"/>
      <c r="BB358" s="138"/>
      <c r="BC358" s="201"/>
      <c r="BD358" s="201"/>
      <c r="BE358" s="201"/>
      <c r="BF358" s="201"/>
      <c r="BG358" s="201"/>
      <c r="BH358" s="201"/>
      <c r="BI358" s="201"/>
      <c r="BJ358" s="201"/>
      <c r="BK358" s="201"/>
      <c r="BL358" s="201"/>
      <c r="BM358" s="201"/>
      <c r="BN358" s="201"/>
      <c r="BO358" s="201"/>
      <c r="BP358" s="201"/>
      <c r="BQ358" s="201"/>
      <c r="BR358" s="201"/>
      <c r="BS358" s="201"/>
      <c r="BT358" s="201"/>
      <c r="BU358" s="201"/>
      <c r="BV358" s="201"/>
      <c r="BW358" s="201"/>
      <c r="BX358" s="201"/>
      <c r="BY358" s="201"/>
      <c r="BZ358" s="173"/>
      <c r="CA358" s="173"/>
      <c r="CB358" s="173"/>
      <c r="CC358" s="173"/>
      <c r="CD358" s="173"/>
      <c r="CE358" s="173"/>
      <c r="CF358" s="173"/>
      <c r="CG358" s="173"/>
      <c r="CH358" s="173"/>
      <c r="CI358" s="173"/>
      <c r="CJ358" s="173"/>
      <c r="CK358" s="173"/>
      <c r="CL358" s="173"/>
      <c r="CM358" s="173"/>
      <c r="CN358" s="173"/>
      <c r="CO358" s="173"/>
      <c r="CP358" s="173"/>
      <c r="CQ358" s="173"/>
      <c r="CR358" s="173"/>
      <c r="CS358" s="173"/>
      <c r="CT358" s="173"/>
      <c r="CU358" s="173"/>
      <c r="CV358" s="173"/>
      <c r="CW358" s="173"/>
      <c r="CX358" s="173"/>
      <c r="CY358" s="173"/>
      <c r="CZ358" s="173"/>
    </row>
    <row r="359" s="134" customFormat="true" ht="15" customHeight="true" x14ac:dyDescent="0.2">
      <c r="B359" s="136"/>
      <c r="AB359" s="173"/>
      <c r="AC359" s="173"/>
      <c r="AD359" s="173"/>
      <c r="AE359" s="173"/>
      <c r="AF359" s="173"/>
      <c r="AG359" s="173"/>
      <c r="AH359" s="173"/>
      <c r="AI359" s="173"/>
      <c r="AJ359" s="173"/>
      <c r="AK359" s="173"/>
      <c r="AL359" s="173"/>
      <c r="AM359" s="173"/>
      <c r="AN359" s="173"/>
      <c r="AO359" s="173"/>
      <c r="AP359" s="173"/>
      <c r="AQ359" s="173"/>
      <c r="AR359" s="173"/>
      <c r="AS359" s="173"/>
      <c r="AT359" s="173"/>
      <c r="AU359" s="173"/>
      <c r="AV359" s="173"/>
      <c r="AW359" s="173"/>
      <c r="AX359" s="173"/>
      <c r="AY359" s="173"/>
      <c r="AZ359" s="173"/>
      <c r="BA359" s="201"/>
      <c r="BB359" s="138"/>
      <c r="BC359" s="201"/>
      <c r="BD359" s="201"/>
      <c r="BE359" s="201"/>
      <c r="BF359" s="201"/>
      <c r="BG359" s="201"/>
      <c r="BH359" s="201"/>
      <c r="BI359" s="201"/>
      <c r="BJ359" s="201"/>
      <c r="BK359" s="201"/>
      <c r="BL359" s="201"/>
      <c r="BM359" s="201"/>
      <c r="BN359" s="201"/>
      <c r="BO359" s="201"/>
      <c r="BP359" s="201"/>
      <c r="BQ359" s="201"/>
      <c r="BR359" s="201"/>
      <c r="BS359" s="201"/>
      <c r="BT359" s="201"/>
      <c r="BU359" s="201"/>
      <c r="BV359" s="201"/>
      <c r="BW359" s="201"/>
      <c r="BX359" s="201"/>
      <c r="BY359" s="201"/>
      <c r="BZ359" s="173"/>
      <c r="CA359" s="173"/>
      <c r="CB359" s="173"/>
      <c r="CC359" s="173"/>
      <c r="CD359" s="173"/>
      <c r="CE359" s="173"/>
      <c r="CF359" s="173"/>
      <c r="CG359" s="173"/>
      <c r="CH359" s="173"/>
      <c r="CI359" s="173"/>
      <c r="CJ359" s="173"/>
      <c r="CK359" s="173"/>
      <c r="CL359" s="173"/>
      <c r="CM359" s="173"/>
      <c r="CN359" s="173"/>
      <c r="CO359" s="173"/>
      <c r="CP359" s="173"/>
      <c r="CQ359" s="173"/>
      <c r="CR359" s="173"/>
      <c r="CS359" s="173"/>
      <c r="CT359" s="173"/>
      <c r="CU359" s="173"/>
      <c r="CV359" s="173"/>
      <c r="CW359" s="173"/>
      <c r="CX359" s="173"/>
      <c r="CY359" s="173"/>
      <c r="CZ359" s="173"/>
    </row>
    <row r="360" s="134" customFormat="true" ht="15" customHeight="true" x14ac:dyDescent="0.2">
      <c r="B360" s="136"/>
      <c r="AB360" s="173"/>
      <c r="AC360" s="173"/>
      <c r="AD360" s="173"/>
      <c r="AE360" s="173"/>
      <c r="AF360" s="173"/>
      <c r="AG360" s="173"/>
      <c r="AH360" s="173"/>
      <c r="AI360" s="173"/>
      <c r="AJ360" s="173"/>
      <c r="AK360" s="173"/>
      <c r="AL360" s="173"/>
      <c r="AM360" s="173"/>
      <c r="AN360" s="173"/>
      <c r="AO360" s="173"/>
      <c r="AP360" s="173"/>
      <c r="AQ360" s="173"/>
      <c r="AR360" s="173"/>
      <c r="AS360" s="173"/>
      <c r="AT360" s="173"/>
      <c r="AU360" s="173"/>
      <c r="AV360" s="173"/>
      <c r="AW360" s="173"/>
      <c r="AX360" s="173"/>
      <c r="AY360" s="173"/>
      <c r="AZ360" s="173"/>
      <c r="BA360" s="201"/>
      <c r="BB360" s="138"/>
      <c r="BC360" s="201"/>
      <c r="BD360" s="201"/>
      <c r="BE360" s="201"/>
      <c r="BF360" s="201"/>
      <c r="BG360" s="201"/>
      <c r="BH360" s="201"/>
      <c r="BI360" s="201"/>
      <c r="BJ360" s="201"/>
      <c r="BK360" s="201"/>
      <c r="BL360" s="201"/>
      <c r="BM360" s="201"/>
      <c r="BN360" s="201"/>
      <c r="BO360" s="201"/>
      <c r="BP360" s="201"/>
      <c r="BQ360" s="201"/>
      <c r="BR360" s="201"/>
      <c r="BS360" s="201"/>
      <c r="BT360" s="201"/>
      <c r="BU360" s="201"/>
      <c r="BV360" s="201"/>
      <c r="BW360" s="201"/>
      <c r="BX360" s="201"/>
      <c r="BY360" s="201"/>
      <c r="BZ360" s="173"/>
      <c r="CA360" s="173"/>
      <c r="CB360" s="173"/>
      <c r="CC360" s="173"/>
      <c r="CD360" s="173"/>
      <c r="CE360" s="173"/>
      <c r="CF360" s="173"/>
      <c r="CG360" s="173"/>
      <c r="CH360" s="173"/>
      <c r="CI360" s="173"/>
      <c r="CJ360" s="173"/>
      <c r="CK360" s="173"/>
      <c r="CL360" s="173"/>
      <c r="CM360" s="173"/>
      <c r="CN360" s="173"/>
      <c r="CO360" s="173"/>
      <c r="CP360" s="173"/>
      <c r="CQ360" s="173"/>
      <c r="CR360" s="173"/>
      <c r="CS360" s="173"/>
      <c r="CT360" s="173"/>
      <c r="CU360" s="173"/>
      <c r="CV360" s="173"/>
      <c r="CW360" s="173"/>
      <c r="CX360" s="173"/>
      <c r="CY360" s="173"/>
      <c r="CZ360" s="173"/>
    </row>
    <row r="361" s="134" customFormat="true" ht="15" customHeight="true" x14ac:dyDescent="0.2">
      <c r="B361" s="136"/>
      <c r="AB361" s="173"/>
      <c r="AC361" s="173"/>
      <c r="AD361" s="173"/>
      <c r="AE361" s="173"/>
      <c r="AF361" s="173"/>
      <c r="AG361" s="173"/>
      <c r="AH361" s="173"/>
      <c r="AI361" s="173"/>
      <c r="AJ361" s="173"/>
      <c r="AK361" s="173"/>
      <c r="AL361" s="173"/>
      <c r="AM361" s="173"/>
      <c r="AN361" s="173"/>
      <c r="AO361" s="173"/>
      <c r="AP361" s="173"/>
      <c r="AQ361" s="173"/>
      <c r="AR361" s="173"/>
      <c r="AS361" s="173"/>
      <c r="AT361" s="173"/>
      <c r="AU361" s="173"/>
      <c r="AV361" s="173"/>
      <c r="AW361" s="173"/>
      <c r="AX361" s="173"/>
      <c r="AY361" s="173"/>
      <c r="AZ361" s="173"/>
      <c r="BA361" s="201"/>
      <c r="BB361" s="138"/>
      <c r="BC361" s="201"/>
      <c r="BD361" s="201"/>
      <c r="BE361" s="201"/>
      <c r="BF361" s="201"/>
      <c r="BG361" s="201"/>
      <c r="BH361" s="201"/>
      <c r="BI361" s="201"/>
      <c r="BJ361" s="201"/>
      <c r="BK361" s="201"/>
      <c r="BL361" s="201"/>
      <c r="BM361" s="201"/>
      <c r="BN361" s="201"/>
      <c r="BO361" s="201"/>
      <c r="BP361" s="201"/>
      <c r="BQ361" s="201"/>
      <c r="BR361" s="201"/>
      <c r="BS361" s="201"/>
      <c r="BT361" s="201"/>
      <c r="BU361" s="201"/>
      <c r="BV361" s="201"/>
      <c r="BW361" s="201"/>
      <c r="BX361" s="201"/>
      <c r="BY361" s="201"/>
      <c r="BZ361" s="173"/>
      <c r="CA361" s="173"/>
      <c r="CB361" s="173"/>
      <c r="CC361" s="173"/>
      <c r="CD361" s="173"/>
      <c r="CE361" s="173"/>
      <c r="CF361" s="173"/>
      <c r="CG361" s="173"/>
      <c r="CH361" s="173"/>
      <c r="CI361" s="173"/>
      <c r="CJ361" s="173"/>
      <c r="CK361" s="173"/>
      <c r="CL361" s="173"/>
      <c r="CM361" s="173"/>
      <c r="CN361" s="173"/>
      <c r="CO361" s="173"/>
      <c r="CP361" s="173"/>
      <c r="CQ361" s="173"/>
      <c r="CR361" s="173"/>
      <c r="CS361" s="173"/>
      <c r="CT361" s="173"/>
      <c r="CU361" s="173"/>
      <c r="CV361" s="173"/>
      <c r="CW361" s="173"/>
      <c r="CX361" s="173"/>
      <c r="CY361" s="173"/>
      <c r="CZ361" s="173"/>
    </row>
    <row r="362" s="134" customFormat="true" ht="15" customHeight="true" x14ac:dyDescent="0.2">
      <c r="B362" s="136"/>
      <c r="AB362" s="173"/>
      <c r="AC362" s="173"/>
      <c r="AD362" s="173"/>
      <c r="AE362" s="173"/>
      <c r="AF362" s="173"/>
      <c r="AG362" s="173"/>
      <c r="AH362" s="173"/>
      <c r="AI362" s="173"/>
      <c r="AJ362" s="173"/>
      <c r="AK362" s="173"/>
      <c r="AL362" s="173"/>
      <c r="AM362" s="173"/>
      <c r="AN362" s="173"/>
      <c r="AO362" s="173"/>
      <c r="AP362" s="173"/>
      <c r="AQ362" s="173"/>
      <c r="AR362" s="173"/>
      <c r="AS362" s="173"/>
      <c r="AT362" s="173"/>
      <c r="AU362" s="173"/>
      <c r="AV362" s="173"/>
      <c r="AW362" s="173"/>
      <c r="AX362" s="173"/>
      <c r="AY362" s="173"/>
      <c r="AZ362" s="173"/>
      <c r="BA362" s="201"/>
      <c r="BB362" s="138"/>
      <c r="BC362" s="201"/>
      <c r="BD362" s="201"/>
      <c r="BE362" s="201"/>
      <c r="BF362" s="201"/>
      <c r="BG362" s="201"/>
      <c r="BH362" s="201"/>
      <c r="BI362" s="201"/>
      <c r="BJ362" s="201"/>
      <c r="BK362" s="201"/>
      <c r="BL362" s="201"/>
      <c r="BM362" s="201"/>
      <c r="BN362" s="201"/>
      <c r="BO362" s="201"/>
      <c r="BP362" s="201"/>
      <c r="BQ362" s="201"/>
      <c r="BR362" s="201"/>
      <c r="BS362" s="201"/>
      <c r="BT362" s="201"/>
      <c r="BU362" s="201"/>
      <c r="BV362" s="201"/>
      <c r="BW362" s="201"/>
      <c r="BX362" s="201"/>
      <c r="BY362" s="201"/>
      <c r="BZ362" s="173"/>
      <c r="CA362" s="173"/>
      <c r="CB362" s="173"/>
      <c r="CC362" s="173"/>
      <c r="CD362" s="173"/>
      <c r="CE362" s="173"/>
      <c r="CF362" s="173"/>
      <c r="CG362" s="173"/>
      <c r="CH362" s="173"/>
      <c r="CI362" s="173"/>
      <c r="CJ362" s="173"/>
      <c r="CK362" s="173"/>
      <c r="CL362" s="173"/>
      <c r="CM362" s="173"/>
      <c r="CN362" s="173"/>
      <c r="CO362" s="173"/>
      <c r="CP362" s="173"/>
      <c r="CQ362" s="173"/>
      <c r="CR362" s="173"/>
      <c r="CS362" s="173"/>
      <c r="CT362" s="173"/>
      <c r="CU362" s="173"/>
      <c r="CV362" s="173"/>
      <c r="CW362" s="173"/>
      <c r="CX362" s="173"/>
      <c r="CY362" s="173"/>
      <c r="CZ362" s="173"/>
    </row>
    <row r="363" s="134" customFormat="true" ht="15" customHeight="true" x14ac:dyDescent="0.2">
      <c r="B363" s="136"/>
      <c r="AB363" s="173"/>
      <c r="AC363" s="173"/>
      <c r="AD363" s="173"/>
      <c r="AE363" s="173"/>
      <c r="AF363" s="173"/>
      <c r="AG363" s="173"/>
      <c r="AH363" s="173"/>
      <c r="AI363" s="173"/>
      <c r="AJ363" s="173"/>
      <c r="AK363" s="173"/>
      <c r="AL363" s="173"/>
      <c r="AM363" s="173"/>
      <c r="AN363" s="173"/>
      <c r="AO363" s="173"/>
      <c r="AP363" s="173"/>
      <c r="AQ363" s="173"/>
      <c r="AR363" s="173"/>
      <c r="AS363" s="173"/>
      <c r="AT363" s="173"/>
      <c r="AU363" s="173"/>
      <c r="AV363" s="173"/>
      <c r="AW363" s="173"/>
      <c r="AX363" s="173"/>
      <c r="AY363" s="173"/>
      <c r="AZ363" s="173"/>
      <c r="BA363" s="201"/>
      <c r="BB363" s="138"/>
      <c r="BC363" s="201"/>
      <c r="BD363" s="201"/>
      <c r="BE363" s="201"/>
      <c r="BF363" s="201"/>
      <c r="BG363" s="201"/>
      <c r="BH363" s="201"/>
      <c r="BI363" s="201"/>
      <c r="BJ363" s="201"/>
      <c r="BK363" s="201"/>
      <c r="BL363" s="201"/>
      <c r="BM363" s="201"/>
      <c r="BN363" s="201"/>
      <c r="BO363" s="201"/>
      <c r="BP363" s="201"/>
      <c r="BQ363" s="201"/>
      <c r="BR363" s="201"/>
      <c r="BS363" s="201"/>
      <c r="BT363" s="201"/>
      <c r="BU363" s="201"/>
      <c r="BV363" s="201"/>
      <c r="BW363" s="201"/>
      <c r="BX363" s="201"/>
      <c r="BY363" s="201"/>
      <c r="BZ363" s="173"/>
      <c r="CA363" s="173"/>
      <c r="CB363" s="173"/>
      <c r="CC363" s="173"/>
      <c r="CD363" s="173"/>
      <c r="CE363" s="173"/>
      <c r="CF363" s="173"/>
      <c r="CG363" s="173"/>
      <c r="CH363" s="173"/>
      <c r="CI363" s="173"/>
      <c r="CJ363" s="173"/>
      <c r="CK363" s="173"/>
      <c r="CL363" s="173"/>
      <c r="CM363" s="173"/>
      <c r="CN363" s="173"/>
      <c r="CO363" s="173"/>
      <c r="CP363" s="173"/>
      <c r="CQ363" s="173"/>
      <c r="CR363" s="173"/>
      <c r="CS363" s="173"/>
      <c r="CT363" s="173"/>
      <c r="CU363" s="173"/>
      <c r="CV363" s="173"/>
      <c r="CW363" s="173"/>
      <c r="CX363" s="173"/>
      <c r="CY363" s="173"/>
      <c r="CZ363" s="173"/>
    </row>
    <row r="364" s="134" customFormat="true" ht="15" customHeight="true" x14ac:dyDescent="0.2">
      <c r="B364" s="136"/>
      <c r="AB364" s="173"/>
      <c r="AC364" s="173"/>
      <c r="AD364" s="173"/>
      <c r="AE364" s="173"/>
      <c r="AF364" s="173"/>
      <c r="AG364" s="173"/>
      <c r="AH364" s="173"/>
      <c r="AI364" s="173"/>
      <c r="AJ364" s="173"/>
      <c r="AK364" s="173"/>
      <c r="AL364" s="173"/>
      <c r="AM364" s="173"/>
      <c r="AN364" s="173"/>
      <c r="AO364" s="173"/>
      <c r="AP364" s="173"/>
      <c r="AQ364" s="173"/>
      <c r="AR364" s="173"/>
      <c r="AS364" s="173"/>
      <c r="AT364" s="173"/>
      <c r="AU364" s="173"/>
      <c r="AV364" s="173"/>
      <c r="AW364" s="173"/>
      <c r="AX364" s="173"/>
      <c r="AY364" s="173"/>
      <c r="AZ364" s="173"/>
      <c r="BA364" s="201"/>
      <c r="BB364" s="138"/>
      <c r="BC364" s="201"/>
      <c r="BD364" s="201"/>
      <c r="BE364" s="201"/>
      <c r="BF364" s="201"/>
      <c r="BG364" s="201"/>
      <c r="BH364" s="201"/>
      <c r="BI364" s="201"/>
      <c r="BJ364" s="201"/>
      <c r="BK364" s="201"/>
      <c r="BL364" s="201"/>
      <c r="BM364" s="201"/>
      <c r="BN364" s="201"/>
      <c r="BO364" s="201"/>
      <c r="BP364" s="201"/>
      <c r="BQ364" s="201"/>
      <c r="BR364" s="201"/>
      <c r="BS364" s="201"/>
      <c r="BT364" s="201"/>
      <c r="BU364" s="201"/>
      <c r="BV364" s="201"/>
      <c r="BW364" s="201"/>
      <c r="BX364" s="201"/>
      <c r="BY364" s="201"/>
      <c r="BZ364" s="173"/>
      <c r="CA364" s="173"/>
      <c r="CB364" s="173"/>
      <c r="CC364" s="173"/>
      <c r="CD364" s="173"/>
      <c r="CE364" s="173"/>
      <c r="CF364" s="173"/>
      <c r="CG364" s="173"/>
      <c r="CH364" s="173"/>
      <c r="CI364" s="173"/>
      <c r="CJ364" s="173"/>
      <c r="CK364" s="173"/>
      <c r="CL364" s="173"/>
      <c r="CM364" s="173"/>
      <c r="CN364" s="173"/>
      <c r="CO364" s="173"/>
      <c r="CP364" s="173"/>
      <c r="CQ364" s="173"/>
      <c r="CR364" s="173"/>
      <c r="CS364" s="173"/>
      <c r="CT364" s="173"/>
      <c r="CU364" s="173"/>
      <c r="CV364" s="173"/>
      <c r="CW364" s="173"/>
      <c r="CX364" s="173"/>
      <c r="CY364" s="173"/>
      <c r="CZ364" s="173"/>
    </row>
    <row r="365" s="134" customFormat="true" ht="15" customHeight="true" x14ac:dyDescent="0.2">
      <c r="B365" s="136"/>
      <c r="AB365" s="173"/>
      <c r="AC365" s="173"/>
      <c r="AD365" s="173"/>
      <c r="AE365" s="173"/>
      <c r="AF365" s="173"/>
      <c r="AG365" s="173"/>
      <c r="AH365" s="173"/>
      <c r="AI365" s="173"/>
      <c r="AJ365" s="173"/>
      <c r="AK365" s="173"/>
      <c r="AL365" s="173"/>
      <c r="AM365" s="173"/>
      <c r="AN365" s="173"/>
      <c r="AO365" s="173"/>
      <c r="AP365" s="173"/>
      <c r="AQ365" s="173"/>
      <c r="AR365" s="173"/>
      <c r="AS365" s="173"/>
      <c r="AT365" s="173"/>
      <c r="AU365" s="173"/>
      <c r="AV365" s="173"/>
      <c r="AW365" s="173"/>
      <c r="AX365" s="173"/>
      <c r="AY365" s="173"/>
      <c r="AZ365" s="173"/>
      <c r="BA365" s="201"/>
      <c r="BB365" s="138"/>
      <c r="BC365" s="201"/>
      <c r="BD365" s="201"/>
      <c r="BE365" s="201"/>
      <c r="BF365" s="201"/>
      <c r="BG365" s="201"/>
      <c r="BH365" s="201"/>
      <c r="BI365" s="201"/>
      <c r="BJ365" s="201"/>
      <c r="BK365" s="201"/>
      <c r="BL365" s="201"/>
      <c r="BM365" s="201"/>
      <c r="BN365" s="201"/>
      <c r="BO365" s="201"/>
      <c r="BP365" s="201"/>
      <c r="BQ365" s="201"/>
      <c r="BR365" s="201"/>
      <c r="BS365" s="201"/>
      <c r="BT365" s="201"/>
      <c r="BU365" s="201"/>
      <c r="BV365" s="201"/>
      <c r="BW365" s="201"/>
      <c r="BX365" s="201"/>
      <c r="BY365" s="201"/>
      <c r="BZ365" s="173"/>
      <c r="CA365" s="173"/>
      <c r="CB365" s="173"/>
      <c r="CC365" s="173"/>
      <c r="CD365" s="173"/>
      <c r="CE365" s="173"/>
      <c r="CF365" s="173"/>
      <c r="CG365" s="173"/>
      <c r="CH365" s="173"/>
      <c r="CI365" s="173"/>
      <c r="CJ365" s="173"/>
      <c r="CK365" s="173"/>
      <c r="CL365" s="173"/>
      <c r="CM365" s="173"/>
      <c r="CN365" s="173"/>
      <c r="CO365" s="173"/>
      <c r="CP365" s="173"/>
      <c r="CQ365" s="173"/>
      <c r="CR365" s="173"/>
      <c r="CS365" s="173"/>
      <c r="CT365" s="173"/>
      <c r="CU365" s="173"/>
      <c r="CV365" s="173"/>
      <c r="CW365" s="173"/>
      <c r="CX365" s="173"/>
      <c r="CY365" s="173"/>
      <c r="CZ365" s="173"/>
    </row>
    <row r="366" s="134" customFormat="true" ht="15" customHeight="true" x14ac:dyDescent="0.2">
      <c r="B366" s="136"/>
      <c r="AB366" s="173"/>
      <c r="AC366" s="173"/>
      <c r="AD366" s="173"/>
      <c r="AE366" s="173"/>
      <c r="AF366" s="173"/>
      <c r="AG366" s="173"/>
      <c r="AH366" s="173"/>
      <c r="AI366" s="173"/>
      <c r="AJ366" s="173"/>
      <c r="AK366" s="173"/>
      <c r="AL366" s="173"/>
      <c r="AM366" s="173"/>
      <c r="AN366" s="173"/>
      <c r="AO366" s="173"/>
      <c r="AP366" s="173"/>
      <c r="AQ366" s="173"/>
      <c r="AR366" s="173"/>
      <c r="AS366" s="173"/>
      <c r="AT366" s="173"/>
      <c r="AU366" s="173"/>
      <c r="AV366" s="173"/>
      <c r="AW366" s="173"/>
      <c r="AX366" s="173"/>
      <c r="AY366" s="173"/>
      <c r="AZ366" s="173"/>
      <c r="BA366" s="201"/>
      <c r="BB366" s="138"/>
      <c r="BC366" s="201"/>
      <c r="BD366" s="201"/>
      <c r="BE366" s="201"/>
      <c r="BF366" s="201"/>
      <c r="BG366" s="201"/>
      <c r="BH366" s="201"/>
      <c r="BI366" s="201"/>
      <c r="BJ366" s="201"/>
      <c r="BK366" s="201"/>
      <c r="BL366" s="201"/>
      <c r="BM366" s="201"/>
      <c r="BN366" s="201"/>
      <c r="BO366" s="201"/>
      <c r="BP366" s="201"/>
      <c r="BQ366" s="201"/>
      <c r="BR366" s="201"/>
      <c r="BS366" s="201"/>
      <c r="BT366" s="201"/>
      <c r="BU366" s="201"/>
      <c r="BV366" s="201"/>
      <c r="BW366" s="201"/>
      <c r="BX366" s="201"/>
      <c r="BY366" s="201"/>
      <c r="BZ366" s="173"/>
      <c r="CA366" s="173"/>
      <c r="CB366" s="173"/>
      <c r="CC366" s="173"/>
      <c r="CD366" s="173"/>
      <c r="CE366" s="173"/>
      <c r="CF366" s="173"/>
      <c r="CG366" s="173"/>
      <c r="CH366" s="173"/>
      <c r="CI366" s="173"/>
      <c r="CJ366" s="173"/>
      <c r="CK366" s="173"/>
      <c r="CL366" s="173"/>
      <c r="CM366" s="173"/>
      <c r="CN366" s="173"/>
      <c r="CO366" s="173"/>
      <c r="CP366" s="173"/>
      <c r="CQ366" s="173"/>
      <c r="CR366" s="173"/>
      <c r="CS366" s="173"/>
      <c r="CT366" s="173"/>
      <c r="CU366" s="173"/>
      <c r="CV366" s="173"/>
      <c r="CW366" s="173"/>
      <c r="CX366" s="173"/>
      <c r="CY366" s="173"/>
      <c r="CZ366" s="173"/>
    </row>
    <row r="367" s="134" customFormat="true" ht="15" customHeight="true" x14ac:dyDescent="0.2">
      <c r="B367" s="136"/>
      <c r="AB367" s="173"/>
      <c r="AC367" s="173"/>
      <c r="AD367" s="173"/>
      <c r="AE367" s="173"/>
      <c r="AF367" s="173"/>
      <c r="AG367" s="173"/>
      <c r="AH367" s="173"/>
      <c r="AI367" s="173"/>
      <c r="AJ367" s="173"/>
      <c r="AK367" s="173"/>
      <c r="AL367" s="173"/>
      <c r="AM367" s="173"/>
      <c r="AN367" s="173"/>
      <c r="AO367" s="173"/>
      <c r="AP367" s="173"/>
      <c r="AQ367" s="173"/>
      <c r="AR367" s="173"/>
      <c r="AS367" s="173"/>
      <c r="AT367" s="173"/>
      <c r="AU367" s="173"/>
      <c r="AV367" s="173"/>
      <c r="AW367" s="173"/>
      <c r="AX367" s="173"/>
      <c r="AY367" s="173"/>
      <c r="AZ367" s="173"/>
      <c r="BA367" s="201"/>
      <c r="BB367" s="138"/>
      <c r="BC367" s="201"/>
      <c r="BD367" s="201"/>
      <c r="BE367" s="201"/>
      <c r="BF367" s="201"/>
      <c r="BG367" s="201"/>
      <c r="BH367" s="201"/>
      <c r="BI367" s="201"/>
      <c r="BJ367" s="201"/>
      <c r="BK367" s="201"/>
      <c r="BL367" s="201"/>
      <c r="BM367" s="201"/>
      <c r="BN367" s="201"/>
      <c r="BO367" s="201"/>
      <c r="BP367" s="201"/>
      <c r="BQ367" s="201"/>
      <c r="BR367" s="201"/>
      <c r="BS367" s="201"/>
      <c r="BT367" s="201"/>
      <c r="BU367" s="201"/>
      <c r="BV367" s="201"/>
      <c r="BW367" s="201"/>
      <c r="BX367" s="201"/>
      <c r="BY367" s="201"/>
      <c r="BZ367" s="173"/>
      <c r="CA367" s="173"/>
      <c r="CB367" s="173"/>
      <c r="CC367" s="173"/>
      <c r="CD367" s="173"/>
      <c r="CE367" s="173"/>
      <c r="CF367" s="173"/>
      <c r="CG367" s="173"/>
      <c r="CH367" s="173"/>
      <c r="CI367" s="173"/>
      <c r="CJ367" s="173"/>
      <c r="CK367" s="173"/>
      <c r="CL367" s="173"/>
      <c r="CM367" s="173"/>
      <c r="CN367" s="173"/>
      <c r="CO367" s="173"/>
      <c r="CP367" s="173"/>
      <c r="CQ367" s="173"/>
      <c r="CR367" s="173"/>
      <c r="CS367" s="173"/>
      <c r="CT367" s="173"/>
      <c r="CU367" s="173"/>
      <c r="CV367" s="173"/>
      <c r="CW367" s="173"/>
      <c r="CX367" s="173"/>
      <c r="CY367" s="173"/>
      <c r="CZ367" s="173"/>
    </row>
    <row r="368" s="134" customFormat="true" ht="15" customHeight="true" x14ac:dyDescent="0.2">
      <c r="B368" s="136"/>
      <c r="AB368" s="173"/>
      <c r="AC368" s="173"/>
      <c r="AD368" s="173"/>
      <c r="AE368" s="173"/>
      <c r="AF368" s="173"/>
      <c r="AG368" s="173"/>
      <c r="AH368" s="173"/>
      <c r="AI368" s="173"/>
      <c r="AJ368" s="173"/>
      <c r="AK368" s="173"/>
      <c r="AL368" s="173"/>
      <c r="AM368" s="173"/>
      <c r="AN368" s="173"/>
      <c r="AO368" s="173"/>
      <c r="AP368" s="173"/>
      <c r="AQ368" s="173"/>
      <c r="AR368" s="173"/>
      <c r="AS368" s="173"/>
      <c r="AT368" s="173"/>
      <c r="AU368" s="173"/>
      <c r="AV368" s="173"/>
      <c r="AW368" s="173"/>
      <c r="AX368" s="173"/>
      <c r="AY368" s="173"/>
      <c r="AZ368" s="173"/>
      <c r="BA368" s="201"/>
      <c r="BB368" s="138"/>
      <c r="BC368" s="201"/>
      <c r="BD368" s="201"/>
      <c r="BE368" s="201"/>
      <c r="BF368" s="201"/>
      <c r="BG368" s="201"/>
      <c r="BH368" s="201"/>
      <c r="BI368" s="201"/>
      <c r="BJ368" s="201"/>
      <c r="BK368" s="201"/>
      <c r="BL368" s="201"/>
      <c r="BM368" s="201"/>
      <c r="BN368" s="201"/>
      <c r="BO368" s="201"/>
      <c r="BP368" s="201"/>
      <c r="BQ368" s="201"/>
      <c r="BR368" s="201"/>
      <c r="BS368" s="201"/>
      <c r="BT368" s="201"/>
      <c r="BU368" s="201"/>
      <c r="BV368" s="201"/>
      <c r="BW368" s="201"/>
      <c r="BX368" s="201"/>
      <c r="BY368" s="201"/>
      <c r="BZ368" s="173"/>
      <c r="CA368" s="173"/>
      <c r="CB368" s="173"/>
      <c r="CC368" s="173"/>
      <c r="CD368" s="173"/>
      <c r="CE368" s="173"/>
      <c r="CF368" s="173"/>
      <c r="CG368" s="173"/>
      <c r="CH368" s="173"/>
      <c r="CI368" s="173"/>
      <c r="CJ368" s="173"/>
      <c r="CK368" s="173"/>
      <c r="CL368" s="173"/>
      <c r="CM368" s="173"/>
      <c r="CN368" s="173"/>
      <c r="CO368" s="173"/>
      <c r="CP368" s="173"/>
      <c r="CQ368" s="173"/>
      <c r="CR368" s="173"/>
      <c r="CS368" s="173"/>
      <c r="CT368" s="173"/>
      <c r="CU368" s="173"/>
      <c r="CV368" s="173"/>
      <c r="CW368" s="173"/>
      <c r="CX368" s="173"/>
      <c r="CY368" s="173"/>
      <c r="CZ368" s="173"/>
    </row>
    <row r="369" s="134" customFormat="true" ht="15" customHeight="true" x14ac:dyDescent="0.2">
      <c r="B369" s="136"/>
      <c r="AB369" s="173"/>
      <c r="AC369" s="173"/>
      <c r="AD369" s="173"/>
      <c r="AE369" s="173"/>
      <c r="AF369" s="173"/>
      <c r="AG369" s="173"/>
      <c r="AH369" s="173"/>
      <c r="AI369" s="173"/>
      <c r="AJ369" s="173"/>
      <c r="AK369" s="173"/>
      <c r="AL369" s="173"/>
      <c r="AM369" s="173"/>
      <c r="AN369" s="173"/>
      <c r="AO369" s="173"/>
      <c r="AP369" s="173"/>
      <c r="AQ369" s="173"/>
      <c r="AR369" s="173"/>
      <c r="AS369" s="173"/>
      <c r="AT369" s="173"/>
      <c r="AU369" s="173"/>
      <c r="AV369" s="173"/>
      <c r="AW369" s="173"/>
      <c r="AX369" s="173"/>
      <c r="AY369" s="173"/>
      <c r="AZ369" s="173"/>
      <c r="BA369" s="201"/>
      <c r="BB369" s="138"/>
      <c r="BC369" s="201"/>
      <c r="BD369" s="201"/>
      <c r="BE369" s="201"/>
      <c r="BF369" s="201"/>
      <c r="BG369" s="201"/>
      <c r="BH369" s="201"/>
      <c r="BI369" s="201"/>
      <c r="BJ369" s="201"/>
      <c r="BK369" s="201"/>
      <c r="BL369" s="201"/>
      <c r="BM369" s="201"/>
      <c r="BN369" s="201"/>
      <c r="BO369" s="201"/>
      <c r="BP369" s="201"/>
      <c r="BQ369" s="201"/>
      <c r="BR369" s="201"/>
      <c r="BS369" s="201"/>
      <c r="BT369" s="201"/>
      <c r="BU369" s="201"/>
      <c r="BV369" s="201"/>
      <c r="BW369" s="201"/>
      <c r="BX369" s="201"/>
      <c r="BY369" s="201"/>
      <c r="BZ369" s="173"/>
      <c r="CA369" s="173"/>
      <c r="CB369" s="173"/>
      <c r="CC369" s="173"/>
      <c r="CD369" s="173"/>
      <c r="CE369" s="173"/>
      <c r="CF369" s="173"/>
      <c r="CG369" s="173"/>
      <c r="CH369" s="173"/>
      <c r="CI369" s="173"/>
      <c r="CJ369" s="173"/>
      <c r="CK369" s="173"/>
      <c r="CL369" s="173"/>
      <c r="CM369" s="173"/>
      <c r="CN369" s="173"/>
      <c r="CO369" s="173"/>
      <c r="CP369" s="173"/>
      <c r="CQ369" s="173"/>
      <c r="CR369" s="173"/>
      <c r="CS369" s="173"/>
      <c r="CT369" s="173"/>
      <c r="CU369" s="173"/>
      <c r="CV369" s="173"/>
      <c r="CW369" s="173"/>
      <c r="CX369" s="173"/>
      <c r="CY369" s="173"/>
      <c r="CZ369" s="173"/>
    </row>
    <row r="370" s="134" customFormat="true" ht="15" customHeight="true" x14ac:dyDescent="0.2">
      <c r="B370" s="136"/>
      <c r="AB370" s="173"/>
      <c r="AC370" s="173"/>
      <c r="AD370" s="173"/>
      <c r="AE370" s="173"/>
      <c r="AF370" s="173"/>
      <c r="AG370" s="173"/>
      <c r="AH370" s="173"/>
      <c r="AI370" s="173"/>
      <c r="AJ370" s="173"/>
      <c r="AK370" s="173"/>
      <c r="AL370" s="173"/>
      <c r="AM370" s="173"/>
      <c r="AN370" s="173"/>
      <c r="AO370" s="173"/>
      <c r="AP370" s="173"/>
      <c r="AQ370" s="173"/>
      <c r="AR370" s="173"/>
      <c r="AS370" s="173"/>
      <c r="AT370" s="173"/>
      <c r="AU370" s="173"/>
      <c r="AV370" s="173"/>
      <c r="AW370" s="173"/>
      <c r="AX370" s="173"/>
      <c r="AY370" s="173"/>
      <c r="AZ370" s="173"/>
      <c r="BA370" s="201"/>
      <c r="BB370" s="138"/>
      <c r="BC370" s="201"/>
      <c r="BD370" s="201"/>
      <c r="BE370" s="201"/>
      <c r="BF370" s="201"/>
      <c r="BG370" s="201"/>
      <c r="BH370" s="201"/>
      <c r="BI370" s="201"/>
      <c r="BJ370" s="201"/>
      <c r="BK370" s="201"/>
      <c r="BL370" s="201"/>
      <c r="BM370" s="201"/>
      <c r="BN370" s="201"/>
      <c r="BO370" s="201"/>
      <c r="BP370" s="201"/>
      <c r="BQ370" s="201"/>
      <c r="BR370" s="201"/>
      <c r="BS370" s="201"/>
      <c r="BT370" s="201"/>
      <c r="BU370" s="201"/>
      <c r="BV370" s="201"/>
      <c r="BW370" s="201"/>
      <c r="BX370" s="201"/>
      <c r="BY370" s="201"/>
      <c r="BZ370" s="173"/>
      <c r="CA370" s="173"/>
      <c r="CB370" s="173"/>
      <c r="CC370" s="173"/>
      <c r="CD370" s="173"/>
      <c r="CE370" s="173"/>
      <c r="CF370" s="173"/>
      <c r="CG370" s="173"/>
      <c r="CH370" s="173"/>
      <c r="CI370" s="173"/>
      <c r="CJ370" s="173"/>
      <c r="CK370" s="173"/>
      <c r="CL370" s="173"/>
      <c r="CM370" s="173"/>
      <c r="CN370" s="173"/>
      <c r="CO370" s="173"/>
      <c r="CP370" s="173"/>
      <c r="CQ370" s="173"/>
      <c r="CR370" s="173"/>
      <c r="CS370" s="173"/>
      <c r="CT370" s="173"/>
      <c r="CU370" s="173"/>
      <c r="CV370" s="173"/>
      <c r="CW370" s="173"/>
      <c r="CX370" s="173"/>
      <c r="CY370" s="173"/>
      <c r="CZ370" s="173"/>
    </row>
    <row r="371" s="134" customFormat="true" ht="15" customHeight="true" x14ac:dyDescent="0.2">
      <c r="B371" s="136"/>
      <c r="AB371" s="173"/>
      <c r="AC371" s="173"/>
      <c r="AD371" s="173"/>
      <c r="AE371" s="173"/>
      <c r="AF371" s="173"/>
      <c r="AG371" s="173"/>
      <c r="AH371" s="173"/>
      <c r="AI371" s="173"/>
      <c r="AJ371" s="173"/>
      <c r="AK371" s="173"/>
      <c r="AL371" s="173"/>
      <c r="AM371" s="173"/>
      <c r="AN371" s="173"/>
      <c r="AO371" s="173"/>
      <c r="AP371" s="173"/>
      <c r="AQ371" s="173"/>
      <c r="AR371" s="173"/>
      <c r="AS371" s="173"/>
      <c r="AT371" s="173"/>
      <c r="AU371" s="173"/>
      <c r="AV371" s="173"/>
      <c r="AW371" s="173"/>
      <c r="AX371" s="173"/>
      <c r="AY371" s="173"/>
      <c r="AZ371" s="173"/>
      <c r="BA371" s="201"/>
      <c r="BB371" s="138"/>
      <c r="BC371" s="201"/>
      <c r="BD371" s="201"/>
      <c r="BE371" s="201"/>
      <c r="BF371" s="201"/>
      <c r="BG371" s="201"/>
      <c r="BH371" s="201"/>
      <c r="BI371" s="201"/>
      <c r="BJ371" s="201"/>
      <c r="BK371" s="201"/>
      <c r="BL371" s="201"/>
      <c r="BM371" s="201"/>
      <c r="BN371" s="201"/>
      <c r="BO371" s="201"/>
      <c r="BP371" s="201"/>
      <c r="BQ371" s="201"/>
      <c r="BR371" s="201"/>
      <c r="BS371" s="201"/>
      <c r="BT371" s="201"/>
      <c r="BU371" s="201"/>
      <c r="BV371" s="201"/>
      <c r="BW371" s="201"/>
      <c r="BX371" s="201"/>
      <c r="BY371" s="201"/>
      <c r="BZ371" s="173"/>
      <c r="CA371" s="173"/>
      <c r="CB371" s="173"/>
      <c r="CC371" s="173"/>
      <c r="CD371" s="173"/>
      <c r="CE371" s="173"/>
      <c r="CF371" s="173"/>
      <c r="CG371" s="173"/>
      <c r="CH371" s="173"/>
      <c r="CI371" s="173"/>
      <c r="CJ371" s="173"/>
      <c r="CK371" s="173"/>
      <c r="CL371" s="173"/>
      <c r="CM371" s="173"/>
      <c r="CN371" s="173"/>
      <c r="CO371" s="173"/>
      <c r="CP371" s="173"/>
      <c r="CQ371" s="173"/>
      <c r="CR371" s="173"/>
      <c r="CS371" s="173"/>
      <c r="CT371" s="173"/>
      <c r="CU371" s="173"/>
      <c r="CV371" s="173"/>
      <c r="CW371" s="173"/>
      <c r="CX371" s="173"/>
      <c r="CY371" s="173"/>
      <c r="CZ371" s="173"/>
    </row>
    <row r="372" s="134" customFormat="true" ht="15" customHeight="true" x14ac:dyDescent="0.2">
      <c r="B372" s="136"/>
      <c r="AB372" s="173"/>
      <c r="AC372" s="173"/>
      <c r="AD372" s="173"/>
      <c r="AE372" s="173"/>
      <c r="AF372" s="173"/>
      <c r="AG372" s="173"/>
      <c r="AH372" s="173"/>
      <c r="AI372" s="173"/>
      <c r="AJ372" s="173"/>
      <c r="AK372" s="173"/>
      <c r="AL372" s="173"/>
      <c r="AM372" s="173"/>
      <c r="AN372" s="173"/>
      <c r="AO372" s="173"/>
      <c r="AP372" s="173"/>
      <c r="AQ372" s="173"/>
      <c r="AR372" s="173"/>
      <c r="AS372" s="173"/>
      <c r="AT372" s="173"/>
      <c r="AU372" s="173"/>
      <c r="AV372" s="173"/>
      <c r="AW372" s="173"/>
      <c r="AX372" s="173"/>
      <c r="AY372" s="173"/>
      <c r="AZ372" s="173"/>
      <c r="BA372" s="201"/>
      <c r="BB372" s="138"/>
      <c r="BC372" s="201"/>
      <c r="BD372" s="201"/>
      <c r="BE372" s="201"/>
      <c r="BF372" s="201"/>
      <c r="BG372" s="201"/>
      <c r="BH372" s="201"/>
      <c r="BI372" s="201"/>
      <c r="BJ372" s="201"/>
      <c r="BK372" s="201"/>
      <c r="BL372" s="201"/>
      <c r="BM372" s="201"/>
      <c r="BN372" s="201"/>
      <c r="BO372" s="201"/>
      <c r="BP372" s="201"/>
      <c r="BQ372" s="201"/>
      <c r="BR372" s="201"/>
      <c r="BS372" s="201"/>
      <c r="BT372" s="201"/>
      <c r="BU372" s="201"/>
      <c r="BV372" s="201"/>
      <c r="BW372" s="201"/>
      <c r="BX372" s="201"/>
      <c r="BY372" s="201"/>
      <c r="BZ372" s="173"/>
      <c r="CA372" s="173"/>
      <c r="CB372" s="173"/>
      <c r="CC372" s="173"/>
      <c r="CD372" s="173"/>
      <c r="CE372" s="173"/>
      <c r="CF372" s="173"/>
      <c r="CG372" s="173"/>
      <c r="CH372" s="173"/>
      <c r="CI372" s="173"/>
      <c r="CJ372" s="173"/>
      <c r="CK372" s="173"/>
      <c r="CL372" s="173"/>
      <c r="CM372" s="173"/>
      <c r="CN372" s="173"/>
      <c r="CO372" s="173"/>
      <c r="CP372" s="173"/>
      <c r="CQ372" s="173"/>
      <c r="CR372" s="173"/>
      <c r="CS372" s="173"/>
      <c r="CT372" s="173"/>
      <c r="CU372" s="173"/>
      <c r="CV372" s="173"/>
      <c r="CW372" s="173"/>
      <c r="CX372" s="173"/>
      <c r="CY372" s="173"/>
      <c r="CZ372" s="173"/>
    </row>
    <row r="373" s="134" customFormat="true" ht="15" customHeight="true" x14ac:dyDescent="0.2">
      <c r="B373" s="136"/>
      <c r="AB373" s="173"/>
      <c r="AC373" s="173"/>
      <c r="AD373" s="173"/>
      <c r="AE373" s="173"/>
      <c r="AF373" s="173"/>
      <c r="AG373" s="173"/>
      <c r="AH373" s="173"/>
      <c r="AI373" s="173"/>
      <c r="AJ373" s="173"/>
      <c r="AK373" s="173"/>
      <c r="AL373" s="173"/>
      <c r="AM373" s="173"/>
      <c r="AN373" s="173"/>
      <c r="AO373" s="173"/>
      <c r="AP373" s="173"/>
      <c r="AQ373" s="173"/>
      <c r="AR373" s="173"/>
      <c r="AS373" s="173"/>
      <c r="AT373" s="173"/>
      <c r="AU373" s="173"/>
      <c r="AV373" s="173"/>
      <c r="AW373" s="173"/>
      <c r="AX373" s="173"/>
      <c r="AY373" s="173"/>
      <c r="AZ373" s="173"/>
      <c r="BA373" s="201"/>
      <c r="BB373" s="138"/>
      <c r="BC373" s="201"/>
      <c r="BD373" s="201"/>
      <c r="BE373" s="201"/>
      <c r="BF373" s="201"/>
      <c r="BG373" s="201"/>
      <c r="BH373" s="201"/>
      <c r="BI373" s="201"/>
      <c r="BJ373" s="201"/>
      <c r="BK373" s="201"/>
      <c r="BL373" s="201"/>
      <c r="BM373" s="201"/>
      <c r="BN373" s="201"/>
      <c r="BO373" s="201"/>
      <c r="BP373" s="201"/>
      <c r="BQ373" s="201"/>
      <c r="BR373" s="201"/>
      <c r="BS373" s="201"/>
      <c r="BT373" s="201"/>
      <c r="BU373" s="201"/>
      <c r="BV373" s="201"/>
      <c r="BW373" s="201"/>
      <c r="BX373" s="201"/>
      <c r="BY373" s="201"/>
      <c r="BZ373" s="173"/>
      <c r="CA373" s="173"/>
      <c r="CB373" s="173"/>
      <c r="CC373" s="173"/>
      <c r="CD373" s="173"/>
      <c r="CE373" s="173"/>
      <c r="CF373" s="173"/>
      <c r="CG373" s="173"/>
      <c r="CH373" s="173"/>
      <c r="CI373" s="173"/>
      <c r="CJ373" s="173"/>
      <c r="CK373" s="173"/>
      <c r="CL373" s="173"/>
      <c r="CM373" s="173"/>
      <c r="CN373" s="173"/>
      <c r="CO373" s="173"/>
      <c r="CP373" s="173"/>
      <c r="CQ373" s="173"/>
      <c r="CR373" s="173"/>
      <c r="CS373" s="173"/>
      <c r="CT373" s="173"/>
      <c r="CU373" s="173"/>
      <c r="CV373" s="173"/>
      <c r="CW373" s="173"/>
      <c r="CX373" s="173"/>
      <c r="CY373" s="173"/>
      <c r="CZ373" s="173"/>
    </row>
    <row r="374" s="134" customFormat="true" ht="15" customHeight="true" x14ac:dyDescent="0.2">
      <c r="B374" s="136"/>
      <c r="AB374" s="173"/>
      <c r="AC374" s="173"/>
      <c r="AD374" s="173"/>
      <c r="AE374" s="173"/>
      <c r="AF374" s="173"/>
      <c r="AG374" s="173"/>
      <c r="AH374" s="173"/>
      <c r="AI374" s="173"/>
      <c r="AJ374" s="173"/>
      <c r="AK374" s="173"/>
      <c r="AL374" s="173"/>
      <c r="AM374" s="173"/>
      <c r="AN374" s="173"/>
      <c r="AO374" s="173"/>
      <c r="AP374" s="173"/>
      <c r="AQ374" s="173"/>
      <c r="AR374" s="173"/>
      <c r="AS374" s="173"/>
      <c r="AT374" s="173"/>
      <c r="AU374" s="173"/>
      <c r="AV374" s="173"/>
      <c r="AW374" s="173"/>
      <c r="AX374" s="173"/>
      <c r="AY374" s="173"/>
      <c r="AZ374" s="173"/>
      <c r="BA374" s="201"/>
      <c r="BB374" s="138"/>
      <c r="BC374" s="201"/>
      <c r="BD374" s="201"/>
      <c r="BE374" s="201"/>
      <c r="BF374" s="201"/>
      <c r="BG374" s="201"/>
      <c r="BH374" s="201"/>
      <c r="BI374" s="201"/>
      <c r="BJ374" s="201"/>
      <c r="BK374" s="201"/>
      <c r="BL374" s="201"/>
      <c r="BM374" s="201"/>
      <c r="BN374" s="201"/>
      <c r="BO374" s="201"/>
      <c r="BP374" s="201"/>
      <c r="BQ374" s="201"/>
      <c r="BR374" s="201"/>
      <c r="BS374" s="201"/>
      <c r="BT374" s="201"/>
      <c r="BU374" s="201"/>
      <c r="BV374" s="201"/>
      <c r="BW374" s="201"/>
      <c r="BX374" s="201"/>
      <c r="BY374" s="201"/>
      <c r="BZ374" s="173"/>
      <c r="CA374" s="173"/>
      <c r="CB374" s="173"/>
      <c r="CC374" s="173"/>
      <c r="CD374" s="173"/>
      <c r="CE374" s="173"/>
      <c r="CF374" s="173"/>
      <c r="CG374" s="173"/>
      <c r="CH374" s="173"/>
      <c r="CI374" s="173"/>
      <c r="CJ374" s="173"/>
      <c r="CK374" s="173"/>
      <c r="CL374" s="173"/>
      <c r="CM374" s="173"/>
      <c r="CN374" s="173"/>
      <c r="CO374" s="173"/>
      <c r="CP374" s="173"/>
      <c r="CQ374" s="173"/>
      <c r="CR374" s="173"/>
      <c r="CS374" s="173"/>
      <c r="CT374" s="173"/>
      <c r="CU374" s="173"/>
      <c r="CV374" s="173"/>
      <c r="CW374" s="173"/>
      <c r="CX374" s="173"/>
      <c r="CY374" s="173"/>
      <c r="CZ374" s="173"/>
    </row>
    <row r="375" s="134" customFormat="true" ht="15" customHeight="true" x14ac:dyDescent="0.2">
      <c r="B375" s="136"/>
      <c r="AB375" s="173"/>
      <c r="AC375" s="173"/>
      <c r="AD375" s="173"/>
      <c r="AE375" s="173"/>
      <c r="AF375" s="173"/>
      <c r="AG375" s="173"/>
      <c r="AH375" s="173"/>
      <c r="AI375" s="173"/>
      <c r="AJ375" s="173"/>
      <c r="AK375" s="173"/>
      <c r="AL375" s="173"/>
      <c r="AM375" s="173"/>
      <c r="AN375" s="173"/>
      <c r="AO375" s="173"/>
      <c r="AP375" s="173"/>
      <c r="AQ375" s="173"/>
      <c r="AR375" s="173"/>
      <c r="AS375" s="173"/>
      <c r="AT375" s="173"/>
      <c r="AU375" s="173"/>
      <c r="AV375" s="173"/>
      <c r="AW375" s="173"/>
      <c r="AX375" s="173"/>
      <c r="AY375" s="173"/>
      <c r="AZ375" s="173"/>
      <c r="BA375" s="135"/>
      <c r="BB375" s="133"/>
      <c r="BC375" s="133"/>
      <c r="BD375" s="133"/>
      <c r="BE375" s="133"/>
      <c r="BF375" s="133"/>
      <c r="BG375" s="133"/>
      <c r="BH375" s="133"/>
      <c r="BI375" s="133"/>
      <c r="BJ375" s="133"/>
      <c r="BK375" s="133"/>
      <c r="BL375" s="133"/>
      <c r="BM375" s="133"/>
      <c r="BN375" s="133"/>
      <c r="BO375" s="133"/>
      <c r="BP375" s="133"/>
      <c r="BQ375" s="133"/>
      <c r="BR375" s="133"/>
      <c r="BS375" s="133"/>
      <c r="BT375" s="133"/>
      <c r="BU375" s="133"/>
      <c r="BV375" s="133"/>
      <c r="BW375" s="133"/>
      <c r="BX375" s="133"/>
      <c r="BY375" s="135"/>
      <c r="BZ375" s="172"/>
      <c r="CA375" s="172"/>
      <c r="CB375" s="172"/>
      <c r="CC375" s="172"/>
      <c r="CD375" s="172"/>
      <c r="CE375" s="172"/>
      <c r="CF375" s="172"/>
      <c r="CG375" s="172"/>
      <c r="CH375" s="172"/>
      <c r="CI375" s="172"/>
      <c r="CJ375" s="172"/>
      <c r="CK375" s="172"/>
      <c r="CL375" s="172"/>
      <c r="CM375" s="172"/>
      <c r="CN375" s="172"/>
      <c r="CO375" s="172"/>
      <c r="CP375" s="172"/>
      <c r="CQ375" s="172"/>
      <c r="CR375" s="172"/>
      <c r="CS375" s="172"/>
      <c r="CT375" s="172"/>
      <c r="CU375" s="172"/>
      <c r="CV375" s="172"/>
      <c r="CW375" s="172"/>
      <c r="CX375" s="172"/>
      <c r="CY375" s="172"/>
      <c r="CZ375" s="172"/>
    </row>
    <row r="376" s="134" customFormat="true" ht="15" customHeight="true" x14ac:dyDescent="0.2">
      <c r="B376" s="136"/>
      <c r="AB376" s="173"/>
      <c r="AC376" s="173"/>
      <c r="AD376" s="173"/>
      <c r="AE376" s="173"/>
      <c r="AF376" s="173"/>
      <c r="AG376" s="173"/>
      <c r="AH376" s="173"/>
      <c r="AI376" s="173"/>
      <c r="AJ376" s="173"/>
      <c r="AK376" s="173"/>
      <c r="AL376" s="173"/>
      <c r="AM376" s="173"/>
      <c r="AN376" s="173"/>
      <c r="AO376" s="173"/>
      <c r="AP376" s="173"/>
      <c r="AQ376" s="173"/>
      <c r="AR376" s="173"/>
      <c r="AS376" s="173"/>
      <c r="AT376" s="173"/>
      <c r="AU376" s="173"/>
      <c r="AV376" s="173"/>
      <c r="AW376" s="173"/>
      <c r="AX376" s="173"/>
      <c r="AY376" s="173"/>
      <c r="AZ376" s="173"/>
      <c r="BA376" s="135"/>
      <c r="BB376" s="133"/>
      <c r="BC376" s="133"/>
      <c r="BD376" s="133"/>
      <c r="BE376" s="133"/>
      <c r="BF376" s="133"/>
      <c r="BG376" s="133"/>
      <c r="BH376" s="133"/>
      <c r="BI376" s="133"/>
      <c r="BJ376" s="133"/>
      <c r="BK376" s="133"/>
      <c r="BL376" s="133"/>
      <c r="BM376" s="133"/>
      <c r="BN376" s="133"/>
      <c r="BO376" s="133"/>
      <c r="BP376" s="133"/>
      <c r="BQ376" s="133"/>
      <c r="BR376" s="133"/>
      <c r="BS376" s="133"/>
      <c r="BT376" s="133"/>
      <c r="BU376" s="133"/>
      <c r="BV376" s="133"/>
      <c r="BW376" s="133"/>
      <c r="BX376" s="133"/>
      <c r="BY376" s="135"/>
      <c r="BZ376" s="172"/>
      <c r="CA376" s="172"/>
      <c r="CB376" s="172"/>
      <c r="CC376" s="172"/>
      <c r="CD376" s="172"/>
      <c r="CE376" s="172"/>
      <c r="CF376" s="172"/>
      <c r="CG376" s="172"/>
      <c r="CH376" s="172"/>
      <c r="CI376" s="172"/>
      <c r="CJ376" s="172"/>
      <c r="CK376" s="172"/>
      <c r="CL376" s="172"/>
      <c r="CM376" s="172"/>
      <c r="CN376" s="172"/>
      <c r="CO376" s="172"/>
      <c r="CP376" s="172"/>
      <c r="CQ376" s="172"/>
      <c r="CR376" s="172"/>
      <c r="CS376" s="172"/>
      <c r="CT376" s="172"/>
      <c r="CU376" s="172"/>
      <c r="CV376" s="172"/>
      <c r="CW376" s="172"/>
      <c r="CX376" s="172"/>
      <c r="CY376" s="172"/>
      <c r="CZ376" s="172"/>
    </row>
    <row r="377" s="134" customFormat="true" ht="15" customHeight="true" x14ac:dyDescent="0.2">
      <c r="B377" s="136"/>
      <c r="AB377" s="173"/>
      <c r="AC377" s="173"/>
      <c r="AD377" s="173"/>
      <c r="AE377" s="173"/>
      <c r="AF377" s="173"/>
      <c r="AG377" s="173"/>
      <c r="AH377" s="173"/>
      <c r="AI377" s="173"/>
      <c r="AJ377" s="173"/>
      <c r="AK377" s="173"/>
      <c r="AL377" s="173"/>
      <c r="AM377" s="173"/>
      <c r="AN377" s="173"/>
      <c r="AO377" s="173"/>
      <c r="AP377" s="173"/>
      <c r="AQ377" s="173"/>
      <c r="AR377" s="173"/>
      <c r="AS377" s="173"/>
      <c r="AT377" s="173"/>
      <c r="AU377" s="173"/>
      <c r="AV377" s="173"/>
      <c r="AW377" s="173"/>
      <c r="AX377" s="173"/>
      <c r="AY377" s="173"/>
      <c r="AZ377" s="173"/>
      <c r="BA377" s="135"/>
      <c r="BB377" s="133"/>
      <c r="BC377" s="133"/>
      <c r="BD377" s="133"/>
      <c r="BE377" s="133"/>
      <c r="BF377" s="133"/>
      <c r="BG377" s="133"/>
      <c r="BH377" s="133"/>
      <c r="BI377" s="133"/>
      <c r="BJ377" s="133"/>
      <c r="BK377" s="133"/>
      <c r="BL377" s="133"/>
      <c r="BM377" s="133"/>
      <c r="BN377" s="133"/>
      <c r="BO377" s="133"/>
      <c r="BP377" s="133"/>
      <c r="BQ377" s="133"/>
      <c r="BR377" s="133"/>
      <c r="BS377" s="133"/>
      <c r="BT377" s="133"/>
      <c r="BU377" s="133"/>
      <c r="BV377" s="133"/>
      <c r="BW377" s="133"/>
      <c r="BX377" s="133"/>
      <c r="BY377" s="135"/>
      <c r="BZ377" s="172"/>
      <c r="CA377" s="172"/>
      <c r="CB377" s="172"/>
      <c r="CC377" s="172"/>
      <c r="CD377" s="172"/>
      <c r="CE377" s="172"/>
      <c r="CF377" s="172"/>
      <c r="CG377" s="172"/>
      <c r="CH377" s="172"/>
      <c r="CI377" s="172"/>
      <c r="CJ377" s="172"/>
      <c r="CK377" s="172"/>
      <c r="CL377" s="172"/>
      <c r="CM377" s="172"/>
      <c r="CN377" s="172"/>
      <c r="CO377" s="172"/>
      <c r="CP377" s="172"/>
      <c r="CQ377" s="172"/>
      <c r="CR377" s="172"/>
      <c r="CS377" s="172"/>
      <c r="CT377" s="172"/>
      <c r="CU377" s="172"/>
      <c r="CV377" s="172"/>
      <c r="CW377" s="172"/>
      <c r="CX377" s="172"/>
      <c r="CY377" s="172"/>
      <c r="CZ377" s="172"/>
    </row>
    <row r="378" s="134" customFormat="true" ht="15" customHeight="true" x14ac:dyDescent="0.2">
      <c r="B378" s="136"/>
      <c r="AB378" s="173"/>
      <c r="AC378" s="173"/>
      <c r="AD378" s="173"/>
      <c r="AE378" s="173"/>
      <c r="AF378" s="173"/>
      <c r="AG378" s="173"/>
      <c r="AH378" s="173"/>
      <c r="AI378" s="173"/>
      <c r="AJ378" s="173"/>
      <c r="AK378" s="173"/>
      <c r="AL378" s="173"/>
      <c r="AM378" s="173"/>
      <c r="AN378" s="173"/>
      <c r="AO378" s="173"/>
      <c r="AP378" s="173"/>
      <c r="AQ378" s="173"/>
      <c r="AR378" s="173"/>
      <c r="AS378" s="173"/>
      <c r="AT378" s="173"/>
      <c r="AU378" s="173"/>
      <c r="AV378" s="173"/>
      <c r="AW378" s="173"/>
      <c r="AX378" s="173"/>
      <c r="AY378" s="173"/>
      <c r="AZ378" s="173"/>
      <c r="BA378" s="135"/>
      <c r="BB378" s="133"/>
      <c r="BC378" s="133"/>
      <c r="BD378" s="133"/>
      <c r="BE378" s="133"/>
      <c r="BF378" s="133"/>
      <c r="BG378" s="133"/>
      <c r="BH378" s="133"/>
      <c r="BI378" s="133"/>
      <c r="BJ378" s="133"/>
      <c r="BK378" s="133"/>
      <c r="BL378" s="133"/>
      <c r="BM378" s="133"/>
      <c r="BN378" s="133"/>
      <c r="BO378" s="133"/>
      <c r="BP378" s="133"/>
      <c r="BQ378" s="133"/>
      <c r="BR378" s="133"/>
      <c r="BS378" s="133"/>
      <c r="BT378" s="133"/>
      <c r="BU378" s="133"/>
      <c r="BV378" s="133"/>
      <c r="BW378" s="133"/>
      <c r="BX378" s="133"/>
      <c r="BY378" s="135"/>
      <c r="BZ378" s="172"/>
      <c r="CA378" s="172"/>
      <c r="CB378" s="172"/>
      <c r="CC378" s="172"/>
      <c r="CD378" s="172"/>
      <c r="CE378" s="172"/>
      <c r="CF378" s="172"/>
      <c r="CG378" s="172"/>
      <c r="CH378" s="172"/>
      <c r="CI378" s="172"/>
      <c r="CJ378" s="172"/>
      <c r="CK378" s="172"/>
      <c r="CL378" s="172"/>
      <c r="CM378" s="172"/>
      <c r="CN378" s="172"/>
      <c r="CO378" s="172"/>
      <c r="CP378" s="172"/>
      <c r="CQ378" s="172"/>
      <c r="CR378" s="172"/>
      <c r="CS378" s="172"/>
      <c r="CT378" s="172"/>
      <c r="CU378" s="172"/>
      <c r="CV378" s="172"/>
      <c r="CW378" s="172"/>
      <c r="CX378" s="172"/>
      <c r="CY378" s="172"/>
      <c r="CZ378" s="172"/>
    </row>
    <row r="379" s="134" customFormat="true" ht="15" customHeight="true" x14ac:dyDescent="0.2">
      <c r="B379" s="136"/>
      <c r="AB379" s="173"/>
      <c r="AC379" s="173"/>
      <c r="AD379" s="173"/>
      <c r="AE379" s="173"/>
      <c r="AF379" s="173"/>
      <c r="AG379" s="173"/>
      <c r="AH379" s="173"/>
      <c r="AI379" s="173"/>
      <c r="AJ379" s="173"/>
      <c r="AK379" s="173"/>
      <c r="AL379" s="173"/>
      <c r="AM379" s="173"/>
      <c r="AN379" s="173"/>
      <c r="AO379" s="173"/>
      <c r="AP379" s="173"/>
      <c r="AQ379" s="173"/>
      <c r="AR379" s="173"/>
      <c r="AS379" s="173"/>
      <c r="AT379" s="173"/>
      <c r="AU379" s="173"/>
      <c r="AV379" s="173"/>
      <c r="AW379" s="173"/>
      <c r="AX379" s="173"/>
      <c r="AY379" s="173"/>
      <c r="AZ379" s="173"/>
      <c r="BA379" s="135"/>
      <c r="BB379" s="133"/>
      <c r="BC379" s="133"/>
      <c r="BD379" s="133"/>
      <c r="BE379" s="133"/>
      <c r="BF379" s="133"/>
      <c r="BG379" s="133"/>
      <c r="BH379" s="133"/>
      <c r="BI379" s="133"/>
      <c r="BJ379" s="133"/>
      <c r="BK379" s="133"/>
      <c r="BL379" s="133"/>
      <c r="BM379" s="133"/>
      <c r="BN379" s="133"/>
      <c r="BO379" s="133"/>
      <c r="BP379" s="133"/>
      <c r="BQ379" s="133"/>
      <c r="BR379" s="133"/>
      <c r="BS379" s="133"/>
      <c r="BT379" s="133"/>
      <c r="BU379" s="133"/>
      <c r="BV379" s="133"/>
      <c r="BW379" s="133"/>
      <c r="BX379" s="133"/>
      <c r="BY379" s="135"/>
      <c r="BZ379" s="172"/>
      <c r="CA379" s="172"/>
      <c r="CB379" s="172"/>
      <c r="CC379" s="172"/>
      <c r="CD379" s="172"/>
      <c r="CE379" s="172"/>
      <c r="CF379" s="172"/>
      <c r="CG379" s="172"/>
      <c r="CH379" s="172"/>
      <c r="CI379" s="172"/>
      <c r="CJ379" s="172"/>
      <c r="CK379" s="172"/>
      <c r="CL379" s="172"/>
      <c r="CM379" s="172"/>
      <c r="CN379" s="172"/>
      <c r="CO379" s="172"/>
      <c r="CP379" s="172"/>
      <c r="CQ379" s="172"/>
      <c r="CR379" s="172"/>
      <c r="CS379" s="172"/>
      <c r="CT379" s="172"/>
      <c r="CU379" s="172"/>
      <c r="CV379" s="172"/>
      <c r="CW379" s="172"/>
      <c r="CX379" s="172"/>
      <c r="CY379" s="172"/>
      <c r="CZ379" s="172"/>
    </row>
    <row r="380" s="134" customFormat="true" ht="15" customHeight="true" x14ac:dyDescent="0.2">
      <c r="B380" s="136"/>
      <c r="AB380" s="173"/>
      <c r="AC380" s="173"/>
      <c r="AD380" s="173"/>
      <c r="AE380" s="173"/>
      <c r="AF380" s="173"/>
      <c r="AG380" s="173"/>
      <c r="AH380" s="173"/>
      <c r="AI380" s="173"/>
      <c r="AJ380" s="173"/>
      <c r="AK380" s="173"/>
      <c r="AL380" s="173"/>
      <c r="AM380" s="173"/>
      <c r="AN380" s="173"/>
      <c r="AO380" s="173"/>
      <c r="AP380" s="173"/>
      <c r="AQ380" s="173"/>
      <c r="AR380" s="173"/>
      <c r="AS380" s="173"/>
      <c r="AT380" s="173"/>
      <c r="AU380" s="173"/>
      <c r="AV380" s="173"/>
      <c r="AW380" s="173"/>
      <c r="AX380" s="173"/>
      <c r="AY380" s="173"/>
      <c r="AZ380" s="173"/>
      <c r="BA380" s="135"/>
      <c r="BB380" s="133"/>
      <c r="BC380" s="133"/>
      <c r="BD380" s="133"/>
      <c r="BE380" s="133"/>
      <c r="BF380" s="133"/>
      <c r="BG380" s="133"/>
      <c r="BH380" s="133"/>
      <c r="BI380" s="133"/>
      <c r="BJ380" s="133"/>
      <c r="BK380" s="133"/>
      <c r="BL380" s="133"/>
      <c r="BM380" s="133"/>
      <c r="BN380" s="133"/>
      <c r="BO380" s="133"/>
      <c r="BP380" s="133"/>
      <c r="BQ380" s="133"/>
      <c r="BR380" s="133"/>
      <c r="BS380" s="133"/>
      <c r="BT380" s="133"/>
      <c r="BU380" s="133"/>
      <c r="BV380" s="133"/>
      <c r="BW380" s="133"/>
      <c r="BX380" s="133"/>
      <c r="BY380" s="135"/>
      <c r="BZ380" s="172"/>
      <c r="CA380" s="172"/>
      <c r="CB380" s="172"/>
      <c r="CC380" s="172"/>
      <c r="CD380" s="172"/>
      <c r="CE380" s="172"/>
      <c r="CF380" s="172"/>
      <c r="CG380" s="172"/>
      <c r="CH380" s="172"/>
      <c r="CI380" s="172"/>
      <c r="CJ380" s="172"/>
      <c r="CK380" s="172"/>
      <c r="CL380" s="172"/>
      <c r="CM380" s="172"/>
      <c r="CN380" s="172"/>
      <c r="CO380" s="172"/>
      <c r="CP380" s="172"/>
      <c r="CQ380" s="172"/>
      <c r="CR380" s="172"/>
      <c r="CS380" s="172"/>
      <c r="CT380" s="172"/>
      <c r="CU380" s="172"/>
      <c r="CV380" s="172"/>
      <c r="CW380" s="172"/>
      <c r="CX380" s="172"/>
      <c r="CY380" s="172"/>
      <c r="CZ380" s="172"/>
    </row>
    <row r="381" s="134" customFormat="true" ht="15" customHeight="true" x14ac:dyDescent="0.2">
      <c r="B381" s="136"/>
      <c r="AB381" s="173"/>
      <c r="AC381" s="173"/>
      <c r="AD381" s="173"/>
      <c r="AE381" s="173"/>
      <c r="AF381" s="173"/>
      <c r="AG381" s="173"/>
      <c r="AH381" s="173"/>
      <c r="AI381" s="173"/>
      <c r="AJ381" s="173"/>
      <c r="AK381" s="173"/>
      <c r="AL381" s="173"/>
      <c r="AM381" s="173"/>
      <c r="AN381" s="173"/>
      <c r="AO381" s="173"/>
      <c r="AP381" s="173"/>
      <c r="AQ381" s="173"/>
      <c r="AR381" s="173"/>
      <c r="AS381" s="173"/>
      <c r="AT381" s="173"/>
      <c r="AU381" s="173"/>
      <c r="AV381" s="173"/>
      <c r="AW381" s="173"/>
      <c r="AX381" s="173"/>
      <c r="AY381" s="173"/>
      <c r="AZ381" s="173"/>
      <c r="BA381" s="135"/>
      <c r="BB381" s="133"/>
      <c r="BC381" s="133"/>
      <c r="BD381" s="133"/>
      <c r="BE381" s="133"/>
      <c r="BF381" s="133"/>
      <c r="BG381" s="133"/>
      <c r="BH381" s="133"/>
      <c r="BI381" s="133"/>
      <c r="BJ381" s="133"/>
      <c r="BK381" s="133"/>
      <c r="BL381" s="133"/>
      <c r="BM381" s="133"/>
      <c r="BN381" s="133"/>
      <c r="BO381" s="133"/>
      <c r="BP381" s="133"/>
      <c r="BQ381" s="133"/>
      <c r="BR381" s="133"/>
      <c r="BS381" s="133"/>
      <c r="BT381" s="133"/>
      <c r="BU381" s="133"/>
      <c r="BV381" s="133"/>
      <c r="BW381" s="133"/>
      <c r="BX381" s="133"/>
      <c r="BY381" s="135"/>
      <c r="BZ381" s="172"/>
      <c r="CA381" s="172"/>
      <c r="CB381" s="172"/>
      <c r="CC381" s="172"/>
      <c r="CD381" s="172"/>
      <c r="CE381" s="172"/>
      <c r="CF381" s="172"/>
      <c r="CG381" s="172"/>
      <c r="CH381" s="172"/>
      <c r="CI381" s="172"/>
      <c r="CJ381" s="172"/>
      <c r="CK381" s="172"/>
      <c r="CL381" s="172"/>
      <c r="CM381" s="172"/>
      <c r="CN381" s="172"/>
      <c r="CO381" s="172"/>
      <c r="CP381" s="172"/>
      <c r="CQ381" s="172"/>
      <c r="CR381" s="172"/>
      <c r="CS381" s="172"/>
      <c r="CT381" s="172"/>
      <c r="CU381" s="172"/>
      <c r="CV381" s="172"/>
      <c r="CW381" s="172"/>
      <c r="CX381" s="172"/>
      <c r="CY381" s="172"/>
      <c r="CZ381" s="172"/>
    </row>
    <row r="382" s="134" customFormat="true" ht="15" customHeight="true" x14ac:dyDescent="0.2">
      <c r="B382" s="136"/>
      <c r="AB382" s="173"/>
      <c r="AC382" s="173"/>
      <c r="AD382" s="173"/>
      <c r="AE382" s="173"/>
      <c r="AF382" s="173"/>
      <c r="AG382" s="173"/>
      <c r="AH382" s="173"/>
      <c r="AI382" s="173"/>
      <c r="AJ382" s="173"/>
      <c r="AK382" s="173"/>
      <c r="AL382" s="173"/>
      <c r="AM382" s="173"/>
      <c r="AN382" s="173"/>
      <c r="AO382" s="173"/>
      <c r="AP382" s="173"/>
      <c r="AQ382" s="173"/>
      <c r="AR382" s="173"/>
      <c r="AS382" s="173"/>
      <c r="AT382" s="173"/>
      <c r="AU382" s="173"/>
      <c r="AV382" s="173"/>
      <c r="AW382" s="173"/>
      <c r="AX382" s="173"/>
      <c r="AY382" s="173"/>
      <c r="AZ382" s="173"/>
      <c r="BA382" s="135"/>
      <c r="BB382" s="133"/>
      <c r="BC382" s="133"/>
      <c r="BD382" s="133"/>
      <c r="BE382" s="133"/>
      <c r="BF382" s="133"/>
      <c r="BG382" s="133"/>
      <c r="BH382" s="133"/>
      <c r="BI382" s="133"/>
      <c r="BJ382" s="133"/>
      <c r="BK382" s="133"/>
      <c r="BL382" s="133"/>
      <c r="BM382" s="133"/>
      <c r="BN382" s="133"/>
      <c r="BO382" s="133"/>
      <c r="BP382" s="133"/>
      <c r="BQ382" s="133"/>
      <c r="BR382" s="133"/>
      <c r="BS382" s="133"/>
      <c r="BT382" s="133"/>
      <c r="BU382" s="133"/>
      <c r="BV382" s="133"/>
      <c r="BW382" s="133"/>
      <c r="BX382" s="133"/>
      <c r="BY382" s="135"/>
      <c r="BZ382" s="172"/>
      <c r="CA382" s="172"/>
      <c r="CB382" s="172"/>
      <c r="CC382" s="172"/>
      <c r="CD382" s="172"/>
      <c r="CE382" s="172"/>
      <c r="CF382" s="172"/>
      <c r="CG382" s="172"/>
      <c r="CH382" s="172"/>
      <c r="CI382" s="172"/>
      <c r="CJ382" s="172"/>
      <c r="CK382" s="172"/>
      <c r="CL382" s="172"/>
      <c r="CM382" s="172"/>
      <c r="CN382" s="172"/>
      <c r="CO382" s="172"/>
      <c r="CP382" s="172"/>
      <c r="CQ382" s="172"/>
      <c r="CR382" s="172"/>
      <c r="CS382" s="172"/>
      <c r="CT382" s="172"/>
      <c r="CU382" s="172"/>
      <c r="CV382" s="172"/>
      <c r="CW382" s="172"/>
      <c r="CX382" s="172"/>
      <c r="CY382" s="172"/>
      <c r="CZ382" s="172"/>
    </row>
    <row r="383" s="134" customFormat="true" ht="15" customHeight="true" x14ac:dyDescent="0.2">
      <c r="B383" s="136"/>
      <c r="AB383" s="173"/>
      <c r="AC383" s="173"/>
      <c r="AD383" s="173"/>
      <c r="AE383" s="173"/>
      <c r="AF383" s="173"/>
      <c r="AG383" s="173"/>
      <c r="AH383" s="173"/>
      <c r="AI383" s="173"/>
      <c r="AJ383" s="173"/>
      <c r="AK383" s="173"/>
      <c r="AL383" s="173"/>
      <c r="AM383" s="173"/>
      <c r="AN383" s="173"/>
      <c r="AO383" s="173"/>
      <c r="AP383" s="173"/>
      <c r="AQ383" s="173"/>
      <c r="AR383" s="173"/>
      <c r="AS383" s="173"/>
      <c r="AT383" s="173"/>
      <c r="AU383" s="173"/>
      <c r="AV383" s="173"/>
      <c r="AW383" s="173"/>
      <c r="AX383" s="173"/>
      <c r="AY383" s="173"/>
      <c r="AZ383" s="173"/>
      <c r="BA383" s="135"/>
      <c r="BB383" s="133"/>
      <c r="BC383" s="133"/>
      <c r="BD383" s="133"/>
      <c r="BE383" s="133"/>
      <c r="BF383" s="133"/>
      <c r="BG383" s="133"/>
      <c r="BH383" s="133"/>
      <c r="BI383" s="133"/>
      <c r="BJ383" s="133"/>
      <c r="BK383" s="133"/>
      <c r="BL383" s="133"/>
      <c r="BM383" s="133"/>
      <c r="BN383" s="133"/>
      <c r="BO383" s="133"/>
      <c r="BP383" s="133"/>
      <c r="BQ383" s="133"/>
      <c r="BR383" s="133"/>
      <c r="BS383" s="133"/>
      <c r="BT383" s="133"/>
      <c r="BU383" s="133"/>
      <c r="BV383" s="133"/>
      <c r="BW383" s="133"/>
      <c r="BX383" s="133"/>
      <c r="BY383" s="135"/>
      <c r="BZ383" s="172"/>
      <c r="CA383" s="172"/>
      <c r="CB383" s="172"/>
      <c r="CC383" s="172"/>
      <c r="CD383" s="172"/>
      <c r="CE383" s="172"/>
      <c r="CF383" s="172"/>
      <c r="CG383" s="172"/>
      <c r="CH383" s="172"/>
      <c r="CI383" s="172"/>
      <c r="CJ383" s="172"/>
      <c r="CK383" s="172"/>
      <c r="CL383" s="172"/>
      <c r="CM383" s="172"/>
      <c r="CN383" s="172"/>
      <c r="CO383" s="172"/>
      <c r="CP383" s="172"/>
      <c r="CQ383" s="172"/>
      <c r="CR383" s="172"/>
      <c r="CS383" s="172"/>
      <c r="CT383" s="172"/>
      <c r="CU383" s="172"/>
      <c r="CV383" s="172"/>
      <c r="CW383" s="172"/>
      <c r="CX383" s="172"/>
      <c r="CY383" s="172"/>
      <c r="CZ383" s="172"/>
    </row>
    <row r="384" s="134" customFormat="true" ht="15" customHeight="true" x14ac:dyDescent="0.2">
      <c r="B384" s="136"/>
      <c r="AB384" s="173"/>
      <c r="AC384" s="173"/>
      <c r="AD384" s="173"/>
      <c r="AE384" s="173"/>
      <c r="AF384" s="173"/>
      <c r="AG384" s="173"/>
      <c r="AH384" s="173"/>
      <c r="AI384" s="173"/>
      <c r="AJ384" s="173"/>
      <c r="AK384" s="173"/>
      <c r="AL384" s="173"/>
      <c r="AM384" s="173"/>
      <c r="AN384" s="173"/>
      <c r="AO384" s="173"/>
      <c r="AP384" s="173"/>
      <c r="AQ384" s="173"/>
      <c r="AR384" s="173"/>
      <c r="AS384" s="173"/>
      <c r="AT384" s="173"/>
      <c r="AU384" s="173"/>
      <c r="AV384" s="173"/>
      <c r="AW384" s="173"/>
      <c r="AX384" s="173"/>
      <c r="AY384" s="173"/>
      <c r="AZ384" s="173"/>
      <c r="BA384" s="135"/>
      <c r="BB384" s="133"/>
      <c r="BC384" s="133"/>
      <c r="BD384" s="133"/>
      <c r="BE384" s="133"/>
      <c r="BF384" s="133"/>
      <c r="BG384" s="133"/>
      <c r="BH384" s="133"/>
      <c r="BI384" s="133"/>
      <c r="BJ384" s="133"/>
      <c r="BK384" s="133"/>
      <c r="BL384" s="133"/>
      <c r="BM384" s="133"/>
      <c r="BN384" s="133"/>
      <c r="BO384" s="133"/>
      <c r="BP384" s="133"/>
      <c r="BQ384" s="133"/>
      <c r="BR384" s="133"/>
      <c r="BS384" s="133"/>
      <c r="BT384" s="133"/>
      <c r="BU384" s="133"/>
      <c r="BV384" s="133"/>
      <c r="BW384" s="133"/>
      <c r="BX384" s="133"/>
      <c r="BY384" s="135"/>
      <c r="BZ384" s="172"/>
      <c r="CA384" s="172"/>
      <c r="CB384" s="172"/>
      <c r="CC384" s="172"/>
      <c r="CD384" s="172"/>
      <c r="CE384" s="172"/>
      <c r="CF384" s="172"/>
      <c r="CG384" s="172"/>
      <c r="CH384" s="172"/>
      <c r="CI384" s="172"/>
      <c r="CJ384" s="172"/>
      <c r="CK384" s="172"/>
      <c r="CL384" s="172"/>
      <c r="CM384" s="172"/>
      <c r="CN384" s="172"/>
      <c r="CO384" s="172"/>
      <c r="CP384" s="172"/>
      <c r="CQ384" s="172"/>
      <c r="CR384" s="172"/>
      <c r="CS384" s="172"/>
      <c r="CT384" s="172"/>
      <c r="CU384" s="172"/>
      <c r="CV384" s="172"/>
      <c r="CW384" s="172"/>
      <c r="CX384" s="172"/>
      <c r="CY384" s="172"/>
      <c r="CZ384" s="172"/>
    </row>
    <row r="385" s="134" customFormat="true" ht="15" customHeight="true" x14ac:dyDescent="0.2">
      <c r="B385" s="136"/>
      <c r="AB385" s="173"/>
      <c r="AC385" s="173"/>
      <c r="AD385" s="173"/>
      <c r="AE385" s="173"/>
      <c r="AF385" s="173"/>
      <c r="AG385" s="173"/>
      <c r="AH385" s="173"/>
      <c r="AI385" s="173"/>
      <c r="AJ385" s="173"/>
      <c r="AK385" s="173"/>
      <c r="AL385" s="173"/>
      <c r="AM385" s="173"/>
      <c r="AN385" s="173"/>
      <c r="AO385" s="173"/>
      <c r="AP385" s="173"/>
      <c r="AQ385" s="173"/>
      <c r="AR385" s="173"/>
      <c r="AS385" s="173"/>
      <c r="AT385" s="173"/>
      <c r="AU385" s="173"/>
      <c r="AV385" s="173"/>
      <c r="AW385" s="173"/>
      <c r="AX385" s="173"/>
      <c r="AY385" s="173"/>
      <c r="AZ385" s="173"/>
      <c r="BA385" s="135"/>
      <c r="BB385" s="133"/>
      <c r="BC385" s="133"/>
      <c r="BD385" s="133"/>
      <c r="BE385" s="133"/>
      <c r="BF385" s="133"/>
      <c r="BG385" s="133"/>
      <c r="BH385" s="133"/>
      <c r="BI385" s="133"/>
      <c r="BJ385" s="133"/>
      <c r="BK385" s="133"/>
      <c r="BL385" s="133"/>
      <c r="BM385" s="133"/>
      <c r="BN385" s="133"/>
      <c r="BO385" s="133"/>
      <c r="BP385" s="133"/>
      <c r="BQ385" s="133"/>
      <c r="BR385" s="133"/>
      <c r="BS385" s="133"/>
      <c r="BT385" s="133"/>
      <c r="BU385" s="133"/>
      <c r="BV385" s="133"/>
      <c r="BW385" s="133"/>
      <c r="BX385" s="133"/>
      <c r="BY385" s="135"/>
      <c r="BZ385" s="172"/>
      <c r="CA385" s="172"/>
      <c r="CB385" s="172"/>
      <c r="CC385" s="172"/>
      <c r="CD385" s="172"/>
      <c r="CE385" s="172"/>
      <c r="CF385" s="172"/>
      <c r="CG385" s="172"/>
      <c r="CH385" s="172"/>
      <c r="CI385" s="172"/>
      <c r="CJ385" s="172"/>
      <c r="CK385" s="172"/>
      <c r="CL385" s="172"/>
      <c r="CM385" s="172"/>
      <c r="CN385" s="172"/>
      <c r="CO385" s="172"/>
      <c r="CP385" s="172"/>
      <c r="CQ385" s="172"/>
      <c r="CR385" s="172"/>
      <c r="CS385" s="172"/>
      <c r="CT385" s="172"/>
      <c r="CU385" s="172"/>
      <c r="CV385" s="172"/>
      <c r="CW385" s="172"/>
      <c r="CX385" s="172"/>
      <c r="CY385" s="172"/>
      <c r="CZ385" s="172"/>
    </row>
    <row r="386" s="134" customFormat="true" ht="15" customHeight="true" x14ac:dyDescent="0.2">
      <c r="B386" s="136"/>
      <c r="AB386" s="173"/>
      <c r="AC386" s="173"/>
      <c r="AD386" s="173"/>
      <c r="AE386" s="173"/>
      <c r="AF386" s="173"/>
      <c r="AG386" s="173"/>
      <c r="AH386" s="173"/>
      <c r="AI386" s="173"/>
      <c r="AJ386" s="173"/>
      <c r="AK386" s="173"/>
      <c r="AL386" s="173"/>
      <c r="AM386" s="173"/>
      <c r="AN386" s="173"/>
      <c r="AO386" s="173"/>
      <c r="AP386" s="173"/>
      <c r="AQ386" s="173"/>
      <c r="AR386" s="173"/>
      <c r="AS386" s="173"/>
      <c r="AT386" s="173"/>
      <c r="AU386" s="173"/>
      <c r="AV386" s="173"/>
      <c r="AW386" s="173"/>
      <c r="AX386" s="173"/>
      <c r="AY386" s="173"/>
      <c r="AZ386" s="173"/>
      <c r="BA386" s="135"/>
      <c r="BB386" s="133"/>
      <c r="BC386" s="133"/>
      <c r="BD386" s="133"/>
      <c r="BE386" s="133"/>
      <c r="BF386" s="133"/>
      <c r="BG386" s="133"/>
      <c r="BH386" s="133"/>
      <c r="BI386" s="133"/>
      <c r="BJ386" s="133"/>
      <c r="BK386" s="133"/>
      <c r="BL386" s="133"/>
      <c r="BM386" s="133"/>
      <c r="BN386" s="133"/>
      <c r="BO386" s="133"/>
      <c r="BP386" s="133"/>
      <c r="BQ386" s="133"/>
      <c r="BR386" s="133"/>
      <c r="BS386" s="133"/>
      <c r="BT386" s="133"/>
      <c r="BU386" s="133"/>
      <c r="BV386" s="133"/>
      <c r="BW386" s="133"/>
      <c r="BX386" s="133"/>
      <c r="BY386" s="135"/>
      <c r="BZ386" s="172"/>
      <c r="CA386" s="172"/>
      <c r="CB386" s="172"/>
      <c r="CC386" s="172"/>
      <c r="CD386" s="172"/>
      <c r="CE386" s="172"/>
      <c r="CF386" s="172"/>
      <c r="CG386" s="172"/>
      <c r="CH386" s="172"/>
      <c r="CI386" s="172"/>
      <c r="CJ386" s="172"/>
      <c r="CK386" s="172"/>
      <c r="CL386" s="172"/>
      <c r="CM386" s="172"/>
      <c r="CN386" s="172"/>
      <c r="CO386" s="172"/>
      <c r="CP386" s="172"/>
      <c r="CQ386" s="172"/>
      <c r="CR386" s="172"/>
      <c r="CS386" s="172"/>
      <c r="CT386" s="172"/>
      <c r="CU386" s="172"/>
      <c r="CV386" s="172"/>
      <c r="CW386" s="172"/>
      <c r="CX386" s="172"/>
      <c r="CY386" s="172"/>
      <c r="CZ386" s="172"/>
    </row>
    <row r="387" s="134" customFormat="true" ht="15" customHeight="true" x14ac:dyDescent="0.2">
      <c r="B387" s="136"/>
      <c r="AB387" s="173"/>
      <c r="AC387" s="173"/>
      <c r="AD387" s="173"/>
      <c r="AE387" s="173"/>
      <c r="AF387" s="173"/>
      <c r="AG387" s="173"/>
      <c r="AH387" s="173"/>
      <c r="AI387" s="173"/>
      <c r="AJ387" s="173"/>
      <c r="AK387" s="173"/>
      <c r="AL387" s="173"/>
      <c r="AM387" s="173"/>
      <c r="AN387" s="173"/>
      <c r="AO387" s="173"/>
      <c r="AP387" s="173"/>
      <c r="AQ387" s="173"/>
      <c r="AR387" s="173"/>
      <c r="AS387" s="173"/>
      <c r="AT387" s="173"/>
      <c r="AU387" s="173"/>
      <c r="AV387" s="173"/>
      <c r="AW387" s="173"/>
      <c r="AX387" s="173"/>
      <c r="AY387" s="173"/>
      <c r="AZ387" s="173"/>
      <c r="BA387" s="135"/>
      <c r="BB387" s="133"/>
      <c r="BC387" s="133"/>
      <c r="BD387" s="133"/>
      <c r="BE387" s="133"/>
      <c r="BF387" s="133"/>
      <c r="BG387" s="133"/>
      <c r="BH387" s="133"/>
      <c r="BI387" s="133"/>
      <c r="BJ387" s="133"/>
      <c r="BK387" s="133"/>
      <c r="BL387" s="133"/>
      <c r="BM387" s="133"/>
      <c r="BN387" s="133"/>
      <c r="BO387" s="133"/>
      <c r="BP387" s="133"/>
      <c r="BQ387" s="133"/>
      <c r="BR387" s="133"/>
      <c r="BS387" s="133"/>
      <c r="BT387" s="133"/>
      <c r="BU387" s="133"/>
      <c r="BV387" s="133"/>
      <c r="BW387" s="133"/>
      <c r="BX387" s="133"/>
      <c r="BY387" s="135"/>
      <c r="BZ387" s="172"/>
      <c r="CA387" s="172"/>
      <c r="CB387" s="172"/>
      <c r="CC387" s="172"/>
      <c r="CD387" s="172"/>
      <c r="CE387" s="172"/>
      <c r="CF387" s="172"/>
      <c r="CG387" s="172"/>
      <c r="CH387" s="172"/>
      <c r="CI387" s="172"/>
      <c r="CJ387" s="172"/>
      <c r="CK387" s="172"/>
      <c r="CL387" s="172"/>
      <c r="CM387" s="172"/>
      <c r="CN387" s="172"/>
      <c r="CO387" s="172"/>
      <c r="CP387" s="172"/>
      <c r="CQ387" s="172"/>
      <c r="CR387" s="172"/>
      <c r="CS387" s="172"/>
      <c r="CT387" s="172"/>
      <c r="CU387" s="172"/>
      <c r="CV387" s="172"/>
      <c r="CW387" s="172"/>
      <c r="CX387" s="172"/>
      <c r="CY387" s="172"/>
      <c r="CZ387" s="172"/>
    </row>
    <row r="388" s="134" customFormat="true" ht="15" customHeight="true" x14ac:dyDescent="0.2">
      <c r="B388" s="136"/>
      <c r="AB388" s="173"/>
      <c r="AC388" s="173"/>
      <c r="AD388" s="173"/>
      <c r="AE388" s="173"/>
      <c r="AF388" s="173"/>
      <c r="AG388" s="173"/>
      <c r="AH388" s="173"/>
      <c r="AI388" s="173"/>
      <c r="AJ388" s="173"/>
      <c r="AK388" s="173"/>
      <c r="AL388" s="173"/>
      <c r="AM388" s="173"/>
      <c r="AN388" s="173"/>
      <c r="AO388" s="173"/>
      <c r="AP388" s="173"/>
      <c r="AQ388" s="173"/>
      <c r="AR388" s="173"/>
      <c r="AS388" s="173"/>
      <c r="AT388" s="173"/>
      <c r="AU388" s="173"/>
      <c r="AV388" s="173"/>
      <c r="AW388" s="173"/>
      <c r="AX388" s="173"/>
      <c r="AY388" s="173"/>
      <c r="AZ388" s="173"/>
      <c r="BA388" s="135"/>
      <c r="BB388" s="133"/>
      <c r="BC388" s="133"/>
      <c r="BD388" s="133"/>
      <c r="BE388" s="133"/>
      <c r="BF388" s="133"/>
      <c r="BG388" s="133"/>
      <c r="BH388" s="133"/>
      <c r="BI388" s="133"/>
      <c r="BJ388" s="133"/>
      <c r="BK388" s="133"/>
      <c r="BL388" s="133"/>
      <c r="BM388" s="133"/>
      <c r="BN388" s="133"/>
      <c r="BO388" s="133"/>
      <c r="BP388" s="133"/>
      <c r="BQ388" s="133"/>
      <c r="BR388" s="133"/>
      <c r="BS388" s="133"/>
      <c r="BT388" s="133"/>
      <c r="BU388" s="133"/>
      <c r="BV388" s="133"/>
      <c r="BW388" s="133"/>
      <c r="BX388" s="133"/>
      <c r="BY388" s="135"/>
      <c r="BZ388" s="172"/>
      <c r="CA388" s="172"/>
      <c r="CB388" s="172"/>
      <c r="CC388" s="172"/>
      <c r="CD388" s="172"/>
      <c r="CE388" s="172"/>
      <c r="CF388" s="172"/>
      <c r="CG388" s="172"/>
      <c r="CH388" s="172"/>
      <c r="CI388" s="172"/>
      <c r="CJ388" s="172"/>
      <c r="CK388" s="172"/>
      <c r="CL388" s="172"/>
      <c r="CM388" s="172"/>
      <c r="CN388" s="172"/>
      <c r="CO388" s="172"/>
      <c r="CP388" s="172"/>
      <c r="CQ388" s="172"/>
      <c r="CR388" s="172"/>
      <c r="CS388" s="172"/>
      <c r="CT388" s="172"/>
      <c r="CU388" s="172"/>
      <c r="CV388" s="172"/>
      <c r="CW388" s="172"/>
      <c r="CX388" s="172"/>
      <c r="CY388" s="172"/>
      <c r="CZ388" s="172"/>
    </row>
    <row r="389" s="134" customFormat="true" ht="15" customHeight="true" x14ac:dyDescent="0.2">
      <c r="B389" s="136"/>
      <c r="AB389" s="173"/>
      <c r="AC389" s="173"/>
      <c r="AD389" s="173"/>
      <c r="AE389" s="173"/>
      <c r="AF389" s="173"/>
      <c r="AG389" s="173"/>
      <c r="AH389" s="173"/>
      <c r="AI389" s="173"/>
      <c r="AJ389" s="173"/>
      <c r="AK389" s="173"/>
      <c r="AL389" s="173"/>
      <c r="AM389" s="173"/>
      <c r="AN389" s="173"/>
      <c r="AO389" s="173"/>
      <c r="AP389" s="173"/>
      <c r="AQ389" s="173"/>
      <c r="AR389" s="173"/>
      <c r="AS389" s="173"/>
      <c r="AT389" s="173"/>
      <c r="AU389" s="173"/>
      <c r="AV389" s="173"/>
      <c r="AW389" s="173"/>
      <c r="AX389" s="173"/>
      <c r="AY389" s="173"/>
      <c r="AZ389" s="173"/>
      <c r="BA389" s="135"/>
      <c r="BB389" s="133"/>
      <c r="BC389" s="133"/>
      <c r="BD389" s="133"/>
      <c r="BE389" s="133"/>
      <c r="BF389" s="133"/>
      <c r="BG389" s="133"/>
      <c r="BH389" s="133"/>
      <c r="BI389" s="133"/>
      <c r="BJ389" s="133"/>
      <c r="BK389" s="133"/>
      <c r="BL389" s="133"/>
      <c r="BM389" s="133"/>
      <c r="BN389" s="133"/>
      <c r="BO389" s="133"/>
      <c r="BP389" s="133"/>
      <c r="BQ389" s="133"/>
      <c r="BR389" s="133"/>
      <c r="BS389" s="133"/>
      <c r="BT389" s="133"/>
      <c r="BU389" s="133"/>
      <c r="BV389" s="133"/>
      <c r="BW389" s="133"/>
      <c r="BX389" s="133"/>
      <c r="BY389" s="135"/>
      <c r="BZ389" s="172"/>
      <c r="CA389" s="172"/>
      <c r="CB389" s="172"/>
      <c r="CC389" s="172"/>
      <c r="CD389" s="172"/>
      <c r="CE389" s="172"/>
      <c r="CF389" s="172"/>
      <c r="CG389" s="172"/>
      <c r="CH389" s="172"/>
      <c r="CI389" s="172"/>
      <c r="CJ389" s="172"/>
      <c r="CK389" s="172"/>
      <c r="CL389" s="172"/>
      <c r="CM389" s="172"/>
      <c r="CN389" s="172"/>
      <c r="CO389" s="172"/>
      <c r="CP389" s="172"/>
      <c r="CQ389" s="172"/>
      <c r="CR389" s="172"/>
      <c r="CS389" s="172"/>
      <c r="CT389" s="172"/>
      <c r="CU389" s="172"/>
      <c r="CV389" s="172"/>
      <c r="CW389" s="172"/>
      <c r="CX389" s="172"/>
      <c r="CY389" s="172"/>
      <c r="CZ389" s="172"/>
    </row>
    <row r="390" s="373" customFormat="true" ht="15" customHeight="true" x14ac:dyDescent="0.2">
      <c r="B390" s="372"/>
      <c r="AB390" s="173"/>
      <c r="AC390" s="173"/>
      <c r="AD390" s="173"/>
      <c r="AE390" s="173"/>
      <c r="AF390" s="173"/>
      <c r="AG390" s="173"/>
      <c r="AH390" s="173"/>
      <c r="AI390" s="173"/>
      <c r="AJ390" s="173"/>
      <c r="AK390" s="173"/>
      <c r="AL390" s="173"/>
      <c r="AM390" s="173"/>
      <c r="AN390" s="173"/>
      <c r="AO390" s="173"/>
      <c r="AP390" s="173"/>
      <c r="AQ390" s="173"/>
      <c r="AR390" s="173"/>
      <c r="AS390" s="173"/>
      <c r="AT390" s="173"/>
      <c r="AU390" s="173"/>
      <c r="AV390" s="173"/>
      <c r="AW390" s="173"/>
      <c r="AX390" s="173"/>
      <c r="AY390" s="173"/>
      <c r="AZ390" s="173"/>
      <c r="BA390" s="135"/>
      <c r="BB390" s="133"/>
      <c r="BC390" s="133"/>
      <c r="BD390" s="133"/>
      <c r="BE390" s="133"/>
      <c r="BF390" s="133"/>
      <c r="BG390" s="133"/>
      <c r="BH390" s="133"/>
      <c r="BI390" s="133"/>
      <c r="BJ390" s="133"/>
      <c r="BK390" s="133"/>
      <c r="BL390" s="133"/>
      <c r="BM390" s="133"/>
      <c r="BN390" s="133"/>
      <c r="BO390" s="133"/>
      <c r="BP390" s="133"/>
      <c r="BQ390" s="133"/>
      <c r="BR390" s="133"/>
      <c r="BS390" s="133"/>
      <c r="BT390" s="133"/>
      <c r="BU390" s="133"/>
      <c r="BV390" s="133"/>
      <c r="BW390" s="133"/>
      <c r="BX390" s="133"/>
      <c r="BY390" s="135"/>
      <c r="BZ390" s="172"/>
      <c r="CA390" s="172"/>
      <c r="CB390" s="172"/>
      <c r="CC390" s="172"/>
      <c r="CD390" s="172"/>
      <c r="CE390" s="172"/>
      <c r="CF390" s="172"/>
      <c r="CG390" s="172"/>
      <c r="CH390" s="172"/>
      <c r="CI390" s="172"/>
      <c r="CJ390" s="172"/>
      <c r="CK390" s="172"/>
      <c r="CL390" s="172"/>
      <c r="CM390" s="172"/>
      <c r="CN390" s="172"/>
      <c r="CO390" s="172"/>
      <c r="CP390" s="172"/>
      <c r="CQ390" s="172"/>
      <c r="CR390" s="172"/>
      <c r="CS390" s="172"/>
      <c r="CT390" s="172"/>
      <c r="CU390" s="172"/>
      <c r="CV390" s="172"/>
      <c r="CW390" s="172"/>
      <c r="CX390" s="172"/>
      <c r="CY390" s="172"/>
      <c r="CZ390" s="172"/>
    </row>
    <row r="391" s="373" customFormat="true" ht="15" customHeight="true" x14ac:dyDescent="0.2">
      <c r="B391" s="372"/>
      <c r="AB391" s="173"/>
      <c r="AC391" s="173"/>
      <c r="AD391" s="173"/>
      <c r="AE391" s="173"/>
      <c r="AF391" s="173"/>
      <c r="AG391" s="173"/>
      <c r="AH391" s="173"/>
      <c r="AI391" s="173"/>
      <c r="AJ391" s="173"/>
      <c r="AK391" s="173"/>
      <c r="AL391" s="173"/>
      <c r="AM391" s="173"/>
      <c r="AN391" s="173"/>
      <c r="AO391" s="173"/>
      <c r="AP391" s="173"/>
      <c r="AQ391" s="173"/>
      <c r="AR391" s="173"/>
      <c r="AS391" s="173"/>
      <c r="AT391" s="173"/>
      <c r="AU391" s="173"/>
      <c r="AV391" s="173"/>
      <c r="AW391" s="173"/>
      <c r="AX391" s="173"/>
      <c r="AY391" s="173"/>
      <c r="AZ391" s="173"/>
      <c r="BA391" s="135"/>
      <c r="BB391" s="133"/>
      <c r="BC391" s="133"/>
      <c r="BD391" s="133"/>
      <c r="BE391" s="133"/>
      <c r="BF391" s="133"/>
      <c r="BG391" s="133"/>
      <c r="BH391" s="133"/>
      <c r="BI391" s="133"/>
      <c r="BJ391" s="133"/>
      <c r="BK391" s="133"/>
      <c r="BL391" s="133"/>
      <c r="BM391" s="133"/>
      <c r="BN391" s="133"/>
      <c r="BO391" s="133"/>
      <c r="BP391" s="133"/>
      <c r="BQ391" s="133"/>
      <c r="BR391" s="133"/>
      <c r="BS391" s="133"/>
      <c r="BT391" s="133"/>
      <c r="BU391" s="133"/>
      <c r="BV391" s="133"/>
      <c r="BW391" s="133"/>
      <c r="BX391" s="133"/>
      <c r="BY391" s="135"/>
      <c r="BZ391" s="172"/>
      <c r="CA391" s="172"/>
      <c r="CB391" s="172"/>
      <c r="CC391" s="172"/>
      <c r="CD391" s="172"/>
      <c r="CE391" s="172"/>
      <c r="CF391" s="172"/>
      <c r="CG391" s="172"/>
      <c r="CH391" s="172"/>
      <c r="CI391" s="172"/>
      <c r="CJ391" s="172"/>
      <c r="CK391" s="172"/>
      <c r="CL391" s="172"/>
      <c r="CM391" s="172"/>
      <c r="CN391" s="172"/>
      <c r="CO391" s="172"/>
      <c r="CP391" s="172"/>
      <c r="CQ391" s="172"/>
      <c r="CR391" s="172"/>
      <c r="CS391" s="172"/>
      <c r="CT391" s="172"/>
      <c r="CU391" s="172"/>
      <c r="CV391" s="172"/>
      <c r="CW391" s="172"/>
      <c r="CX391" s="172"/>
      <c r="CY391" s="172"/>
      <c r="CZ391" s="172"/>
    </row>
    <row r="392" s="373" customFormat="true" ht="15" customHeight="true" x14ac:dyDescent="0.2">
      <c r="AB392" s="173"/>
      <c r="AC392" s="173"/>
      <c r="AD392" s="173"/>
      <c r="AE392" s="173"/>
      <c r="AF392" s="173"/>
      <c r="AG392" s="173"/>
      <c r="AH392" s="173"/>
      <c r="AI392" s="173"/>
      <c r="AJ392" s="173"/>
      <c r="AK392" s="173"/>
      <c r="AL392" s="173"/>
      <c r="AM392" s="173"/>
      <c r="AN392" s="173"/>
      <c r="AO392" s="173"/>
      <c r="AP392" s="173"/>
      <c r="AQ392" s="173"/>
      <c r="AR392" s="173"/>
      <c r="AS392" s="173"/>
      <c r="AT392" s="173"/>
      <c r="AU392" s="173"/>
      <c r="AV392" s="173"/>
      <c r="AW392" s="173"/>
      <c r="AX392" s="173"/>
      <c r="AY392" s="173"/>
      <c r="AZ392" s="173"/>
      <c r="BA392" s="135"/>
      <c r="BB392" s="133"/>
      <c r="BC392" s="133"/>
      <c r="BD392" s="133"/>
      <c r="BE392" s="133"/>
      <c r="BF392" s="133"/>
      <c r="BG392" s="133"/>
      <c r="BH392" s="133"/>
      <c r="BI392" s="133"/>
      <c r="BJ392" s="133"/>
      <c r="BK392" s="133"/>
      <c r="BL392" s="133"/>
      <c r="BM392" s="133"/>
      <c r="BN392" s="133"/>
      <c r="BO392" s="133"/>
      <c r="BP392" s="133"/>
      <c r="BQ392" s="133"/>
      <c r="BR392" s="133"/>
      <c r="BS392" s="133"/>
      <c r="BT392" s="133"/>
      <c r="BU392" s="133"/>
      <c r="BV392" s="133"/>
      <c r="BW392" s="133"/>
      <c r="BX392" s="133"/>
      <c r="BY392" s="135"/>
      <c r="BZ392" s="172"/>
      <c r="CA392" s="172"/>
      <c r="CB392" s="172"/>
      <c r="CC392" s="172"/>
      <c r="CD392" s="172"/>
      <c r="CE392" s="172"/>
      <c r="CF392" s="172"/>
      <c r="CG392" s="172"/>
      <c r="CH392" s="172"/>
      <c r="CI392" s="172"/>
      <c r="CJ392" s="172"/>
      <c r="CK392" s="172"/>
      <c r="CL392" s="172"/>
      <c r="CM392" s="172"/>
      <c r="CN392" s="172"/>
      <c r="CO392" s="172"/>
      <c r="CP392" s="172"/>
      <c r="CQ392" s="172"/>
      <c r="CR392" s="172"/>
      <c r="CS392" s="172"/>
      <c r="CT392" s="172"/>
      <c r="CU392" s="172"/>
      <c r="CV392" s="172"/>
      <c r="CW392" s="172"/>
      <c r="CX392" s="172"/>
      <c r="CY392" s="172"/>
      <c r="CZ392" s="172"/>
    </row>
    <row r="393" s="373" customFormat="true" ht="15" customHeight="true" x14ac:dyDescent="0.2">
      <c r="AB393" s="173"/>
      <c r="AC393" s="173"/>
      <c r="AD393" s="173"/>
      <c r="AE393" s="173"/>
      <c r="AF393" s="173"/>
      <c r="AG393" s="173"/>
      <c r="AH393" s="173"/>
      <c r="AI393" s="173"/>
      <c r="AJ393" s="173"/>
      <c r="AK393" s="173"/>
      <c r="AL393" s="173"/>
      <c r="AM393" s="173"/>
      <c r="AN393" s="173"/>
      <c r="AO393" s="173"/>
      <c r="AP393" s="173"/>
      <c r="AQ393" s="173"/>
      <c r="AR393" s="173"/>
      <c r="AS393" s="173"/>
      <c r="AT393" s="173"/>
      <c r="AU393" s="173"/>
      <c r="AV393" s="173"/>
      <c r="AW393" s="173"/>
      <c r="AX393" s="173"/>
      <c r="AY393" s="173"/>
      <c r="AZ393" s="173"/>
      <c r="BA393" s="135"/>
      <c r="BB393" s="133"/>
      <c r="BC393" s="133"/>
      <c r="BD393" s="133"/>
      <c r="BE393" s="133"/>
      <c r="BF393" s="133"/>
      <c r="BG393" s="133"/>
      <c r="BH393" s="133"/>
      <c r="BI393" s="133"/>
      <c r="BJ393" s="133"/>
      <c r="BK393" s="133"/>
      <c r="BL393" s="133"/>
      <c r="BM393" s="133"/>
      <c r="BN393" s="133"/>
      <c r="BO393" s="133"/>
      <c r="BP393" s="133"/>
      <c r="BQ393" s="133"/>
      <c r="BR393" s="133"/>
      <c r="BS393" s="133"/>
      <c r="BT393" s="133"/>
      <c r="BU393" s="133"/>
      <c r="BV393" s="133"/>
      <c r="BW393" s="133"/>
      <c r="BX393" s="133"/>
      <c r="BY393" s="135"/>
      <c r="BZ393" s="172"/>
      <c r="CA393" s="172"/>
      <c r="CB393" s="172"/>
      <c r="CC393" s="172"/>
      <c r="CD393" s="172"/>
      <c r="CE393" s="172"/>
      <c r="CF393" s="172"/>
      <c r="CG393" s="172"/>
      <c r="CH393" s="172"/>
      <c r="CI393" s="172"/>
      <c r="CJ393" s="172"/>
      <c r="CK393" s="172"/>
      <c r="CL393" s="172"/>
      <c r="CM393" s="172"/>
      <c r="CN393" s="172"/>
      <c r="CO393" s="172"/>
      <c r="CP393" s="172"/>
      <c r="CQ393" s="172"/>
      <c r="CR393" s="172"/>
      <c r="CS393" s="172"/>
      <c r="CT393" s="172"/>
      <c r="CU393" s="172"/>
      <c r="CV393" s="172"/>
      <c r="CW393" s="172"/>
      <c r="CX393" s="172"/>
      <c r="CY393" s="172"/>
      <c r="CZ393" s="172"/>
    </row>
    <row r="394" s="373" customFormat="true" ht="15" customHeight="true" x14ac:dyDescent="0.2">
      <c r="AB394" s="173"/>
      <c r="AC394" s="173"/>
      <c r="AD394" s="173"/>
      <c r="AE394" s="173"/>
      <c r="AF394" s="173"/>
      <c r="AG394" s="173"/>
      <c r="AH394" s="173"/>
      <c r="AI394" s="173"/>
      <c r="AJ394" s="173"/>
      <c r="AK394" s="173"/>
      <c r="AL394" s="173"/>
      <c r="AM394" s="173"/>
      <c r="AN394" s="173"/>
      <c r="AO394" s="173"/>
      <c r="AP394" s="173"/>
      <c r="AQ394" s="173"/>
      <c r="AR394" s="173"/>
      <c r="AS394" s="173"/>
      <c r="AT394" s="173"/>
      <c r="AU394" s="173"/>
      <c r="AV394" s="173"/>
      <c r="AW394" s="173"/>
      <c r="AX394" s="173"/>
      <c r="AY394" s="173"/>
      <c r="AZ394" s="173"/>
      <c r="BA394" s="135"/>
      <c r="BB394" s="133"/>
      <c r="BC394" s="133"/>
      <c r="BD394" s="133"/>
      <c r="BE394" s="133"/>
      <c r="BF394" s="133"/>
      <c r="BG394" s="133"/>
      <c r="BH394" s="133"/>
      <c r="BI394" s="133"/>
      <c r="BJ394" s="133"/>
      <c r="BK394" s="133"/>
      <c r="BL394" s="133"/>
      <c r="BM394" s="133"/>
      <c r="BN394" s="133"/>
      <c r="BO394" s="133"/>
      <c r="BP394" s="133"/>
      <c r="BQ394" s="133"/>
      <c r="BR394" s="133"/>
      <c r="BS394" s="133"/>
      <c r="BT394" s="133"/>
      <c r="BU394" s="133"/>
      <c r="BV394" s="133"/>
      <c r="BW394" s="133"/>
      <c r="BX394" s="133"/>
      <c r="BY394" s="135"/>
      <c r="BZ394" s="172"/>
      <c r="CA394" s="172"/>
      <c r="CB394" s="172"/>
      <c r="CC394" s="172"/>
      <c r="CD394" s="172"/>
      <c r="CE394" s="172"/>
      <c r="CF394" s="172"/>
      <c r="CG394" s="172"/>
      <c r="CH394" s="172"/>
      <c r="CI394" s="172"/>
      <c r="CJ394" s="172"/>
      <c r="CK394" s="172"/>
      <c r="CL394" s="172"/>
      <c r="CM394" s="172"/>
      <c r="CN394" s="172"/>
      <c r="CO394" s="172"/>
      <c r="CP394" s="172"/>
      <c r="CQ394" s="172"/>
      <c r="CR394" s="172"/>
      <c r="CS394" s="172"/>
      <c r="CT394" s="172"/>
      <c r="CU394" s="172"/>
      <c r="CV394" s="172"/>
      <c r="CW394" s="172"/>
      <c r="CX394" s="172"/>
      <c r="CY394" s="172"/>
      <c r="CZ394" s="172"/>
    </row>
    <row r="395" s="373" customFormat="true" ht="15" customHeight="true" x14ac:dyDescent="0.2">
      <c r="AB395" s="173"/>
      <c r="AC395" s="173"/>
      <c r="AD395" s="173"/>
      <c r="AE395" s="173"/>
      <c r="AF395" s="173"/>
      <c r="AG395" s="173"/>
      <c r="AH395" s="173"/>
      <c r="AI395" s="173"/>
      <c r="AJ395" s="173"/>
      <c r="AK395" s="173"/>
      <c r="AL395" s="173"/>
      <c r="AM395" s="173"/>
      <c r="AN395" s="173"/>
      <c r="AO395" s="173"/>
      <c r="AP395" s="173"/>
      <c r="AQ395" s="173"/>
      <c r="AR395" s="173"/>
      <c r="AS395" s="173"/>
      <c r="AT395" s="173"/>
      <c r="AU395" s="173"/>
      <c r="AV395" s="173"/>
      <c r="AW395" s="173"/>
      <c r="AX395" s="173"/>
      <c r="AY395" s="173"/>
      <c r="AZ395" s="173"/>
      <c r="BA395" s="135"/>
      <c r="BB395" s="133"/>
      <c r="BC395" s="133"/>
      <c r="BD395" s="133"/>
      <c r="BE395" s="133"/>
      <c r="BF395" s="133"/>
      <c r="BG395" s="133"/>
      <c r="BH395" s="133"/>
      <c r="BI395" s="133"/>
      <c r="BJ395" s="133"/>
      <c r="BK395" s="133"/>
      <c r="BL395" s="133"/>
      <c r="BM395" s="133"/>
      <c r="BN395" s="133"/>
      <c r="BO395" s="133"/>
      <c r="BP395" s="133"/>
      <c r="BQ395" s="133"/>
      <c r="BR395" s="133"/>
      <c r="BS395" s="133"/>
      <c r="BT395" s="133"/>
      <c r="BU395" s="133"/>
      <c r="BV395" s="133"/>
      <c r="BW395" s="133"/>
      <c r="BX395" s="133"/>
      <c r="BY395" s="135"/>
      <c r="BZ395" s="172"/>
      <c r="CA395" s="172"/>
      <c r="CB395" s="172"/>
      <c r="CC395" s="172"/>
      <c r="CD395" s="172"/>
      <c r="CE395" s="172"/>
      <c r="CF395" s="172"/>
      <c r="CG395" s="172"/>
      <c r="CH395" s="172"/>
      <c r="CI395" s="172"/>
      <c r="CJ395" s="172"/>
      <c r="CK395" s="172"/>
      <c r="CL395" s="172"/>
      <c r="CM395" s="172"/>
      <c r="CN395" s="172"/>
      <c r="CO395" s="172"/>
      <c r="CP395" s="172"/>
      <c r="CQ395" s="172"/>
      <c r="CR395" s="172"/>
      <c r="CS395" s="172"/>
      <c r="CT395" s="172"/>
      <c r="CU395" s="172"/>
      <c r="CV395" s="172"/>
      <c r="CW395" s="172"/>
      <c r="CX395" s="172"/>
      <c r="CY395" s="172"/>
      <c r="CZ395" s="172"/>
    </row>
    <row r="396" s="373" customFormat="true" ht="15" customHeight="true" x14ac:dyDescent="0.2">
      <c r="AB396" s="173"/>
      <c r="AC396" s="173"/>
      <c r="AD396" s="173"/>
      <c r="AE396" s="173"/>
      <c r="AF396" s="173"/>
      <c r="AG396" s="173"/>
      <c r="AH396" s="173"/>
      <c r="AI396" s="173"/>
      <c r="AJ396" s="173"/>
      <c r="AK396" s="173"/>
      <c r="AL396" s="173"/>
      <c r="AM396" s="173"/>
      <c r="AN396" s="173"/>
      <c r="AO396" s="173"/>
      <c r="AP396" s="173"/>
      <c r="AQ396" s="173"/>
      <c r="AR396" s="173"/>
      <c r="AS396" s="173"/>
      <c r="AT396" s="173"/>
      <c r="AU396" s="173"/>
      <c r="AV396" s="173"/>
      <c r="AW396" s="173"/>
      <c r="AX396" s="173"/>
      <c r="AY396" s="173"/>
      <c r="AZ396" s="173"/>
      <c r="BA396" s="135"/>
      <c r="BB396" s="133"/>
      <c r="BC396" s="133"/>
      <c r="BD396" s="133"/>
      <c r="BE396" s="133"/>
      <c r="BF396" s="133"/>
      <c r="BG396" s="133"/>
      <c r="BH396" s="133"/>
      <c r="BI396" s="133"/>
      <c r="BJ396" s="133"/>
      <c r="BK396" s="133"/>
      <c r="BL396" s="133"/>
      <c r="BM396" s="133"/>
      <c r="BN396" s="133"/>
      <c r="BO396" s="133"/>
      <c r="BP396" s="133"/>
      <c r="BQ396" s="133"/>
      <c r="BR396" s="133"/>
      <c r="BS396" s="133"/>
      <c r="BT396" s="133"/>
      <c r="BU396" s="133"/>
      <c r="BV396" s="133"/>
      <c r="BW396" s="133"/>
      <c r="BX396" s="133"/>
      <c r="BY396" s="135"/>
      <c r="BZ396" s="172"/>
      <c r="CA396" s="172"/>
      <c r="CB396" s="172"/>
      <c r="CC396" s="172"/>
      <c r="CD396" s="172"/>
      <c r="CE396" s="172"/>
      <c r="CF396" s="172"/>
      <c r="CG396" s="172"/>
      <c r="CH396" s="172"/>
      <c r="CI396" s="172"/>
      <c r="CJ396" s="172"/>
      <c r="CK396" s="172"/>
      <c r="CL396" s="172"/>
      <c r="CM396" s="172"/>
      <c r="CN396" s="172"/>
      <c r="CO396" s="172"/>
      <c r="CP396" s="172"/>
      <c r="CQ396" s="172"/>
      <c r="CR396" s="172"/>
      <c r="CS396" s="172"/>
      <c r="CT396" s="172"/>
      <c r="CU396" s="172"/>
      <c r="CV396" s="172"/>
      <c r="CW396" s="172"/>
      <c r="CX396" s="172"/>
      <c r="CY396" s="172"/>
      <c r="CZ396" s="172"/>
    </row>
    <row r="397" s="373" customFormat="true" ht="15" customHeight="true" x14ac:dyDescent="0.2">
      <c r="AB397" s="173"/>
      <c r="AC397" s="173"/>
      <c r="AD397" s="173"/>
      <c r="AE397" s="173"/>
      <c r="AF397" s="173"/>
      <c r="AG397" s="173"/>
      <c r="AH397" s="173"/>
      <c r="AI397" s="173"/>
      <c r="AJ397" s="173"/>
      <c r="AK397" s="173"/>
      <c r="AL397" s="173"/>
      <c r="AM397" s="173"/>
      <c r="AN397" s="173"/>
      <c r="AO397" s="173"/>
      <c r="AP397" s="173"/>
      <c r="AQ397" s="173"/>
      <c r="AR397" s="173"/>
      <c r="AS397" s="173"/>
      <c r="AT397" s="173"/>
      <c r="AU397" s="173"/>
      <c r="AV397" s="173"/>
      <c r="AW397" s="173"/>
      <c r="AX397" s="173"/>
      <c r="AY397" s="173"/>
      <c r="AZ397" s="173"/>
      <c r="BA397" s="135"/>
      <c r="BB397" s="133"/>
      <c r="BC397" s="133"/>
      <c r="BD397" s="133"/>
      <c r="BE397" s="133"/>
      <c r="BF397" s="133"/>
      <c r="BG397" s="133"/>
      <c r="BH397" s="133"/>
      <c r="BI397" s="133"/>
      <c r="BJ397" s="133"/>
      <c r="BK397" s="133"/>
      <c r="BL397" s="133"/>
      <c r="BM397" s="133"/>
      <c r="BN397" s="133"/>
      <c r="BO397" s="133"/>
      <c r="BP397" s="133"/>
      <c r="BQ397" s="133"/>
      <c r="BR397" s="133"/>
      <c r="BS397" s="133"/>
      <c r="BT397" s="133"/>
      <c r="BU397" s="133"/>
      <c r="BV397" s="133"/>
      <c r="BW397" s="133"/>
      <c r="BX397" s="133"/>
      <c r="BY397" s="135"/>
      <c r="BZ397" s="172"/>
      <c r="CA397" s="172"/>
      <c r="CB397" s="172"/>
      <c r="CC397" s="172"/>
      <c r="CD397" s="172"/>
      <c r="CE397" s="172"/>
      <c r="CF397" s="172"/>
      <c r="CG397" s="172"/>
      <c r="CH397" s="172"/>
      <c r="CI397" s="172"/>
      <c r="CJ397" s="172"/>
      <c r="CK397" s="172"/>
      <c r="CL397" s="172"/>
      <c r="CM397" s="172"/>
      <c r="CN397" s="172"/>
      <c r="CO397" s="172"/>
      <c r="CP397" s="172"/>
      <c r="CQ397" s="172"/>
      <c r="CR397" s="172"/>
      <c r="CS397" s="172"/>
      <c r="CT397" s="172"/>
      <c r="CU397" s="172"/>
      <c r="CV397" s="172"/>
      <c r="CW397" s="172"/>
      <c r="CX397" s="172"/>
      <c r="CY397" s="172"/>
      <c r="CZ397" s="172"/>
    </row>
    <row r="398" s="373" customFormat="true" ht="15" customHeight="true" x14ac:dyDescent="0.2">
      <c r="AB398" s="173"/>
      <c r="AC398" s="173"/>
      <c r="AD398" s="173"/>
      <c r="AE398" s="173"/>
      <c r="AF398" s="173"/>
      <c r="AG398" s="173"/>
      <c r="AH398" s="173"/>
      <c r="AI398" s="173"/>
      <c r="AJ398" s="173"/>
      <c r="AK398" s="173"/>
      <c r="AL398" s="173"/>
      <c r="AM398" s="173"/>
      <c r="AN398" s="173"/>
      <c r="AO398" s="173"/>
      <c r="AP398" s="173"/>
      <c r="AQ398" s="173"/>
      <c r="AR398" s="173"/>
      <c r="AS398" s="173"/>
      <c r="AT398" s="173"/>
      <c r="AU398" s="173"/>
      <c r="AV398" s="173"/>
      <c r="AW398" s="173"/>
      <c r="AX398" s="173"/>
      <c r="AY398" s="173"/>
      <c r="AZ398" s="173"/>
      <c r="BA398" s="135"/>
      <c r="BB398" s="133"/>
      <c r="BC398" s="133"/>
      <c r="BD398" s="133"/>
      <c r="BE398" s="133"/>
      <c r="BF398" s="133"/>
      <c r="BG398" s="133"/>
      <c r="BH398" s="133"/>
      <c r="BI398" s="133"/>
      <c r="BJ398" s="133"/>
      <c r="BK398" s="133"/>
      <c r="BL398" s="133"/>
      <c r="BM398" s="133"/>
      <c r="BN398" s="133"/>
      <c r="BO398" s="133"/>
      <c r="BP398" s="133"/>
      <c r="BQ398" s="133"/>
      <c r="BR398" s="133"/>
      <c r="BS398" s="133"/>
      <c r="BT398" s="133"/>
      <c r="BU398" s="133"/>
      <c r="BV398" s="133"/>
      <c r="BW398" s="133"/>
      <c r="BX398" s="133"/>
      <c r="BY398" s="135"/>
      <c r="BZ398" s="172"/>
      <c r="CA398" s="172"/>
      <c r="CB398" s="172"/>
      <c r="CC398" s="172"/>
      <c r="CD398" s="172"/>
      <c r="CE398" s="172"/>
      <c r="CF398" s="172"/>
      <c r="CG398" s="172"/>
      <c r="CH398" s="172"/>
      <c r="CI398" s="172"/>
      <c r="CJ398" s="172"/>
      <c r="CK398" s="172"/>
      <c r="CL398" s="172"/>
      <c r="CM398" s="172"/>
      <c r="CN398" s="172"/>
      <c r="CO398" s="172"/>
      <c r="CP398" s="172"/>
      <c r="CQ398" s="172"/>
      <c r="CR398" s="172"/>
      <c r="CS398" s="172"/>
      <c r="CT398" s="172"/>
      <c r="CU398" s="172"/>
      <c r="CV398" s="172"/>
      <c r="CW398" s="172"/>
      <c r="CX398" s="172"/>
      <c r="CY398" s="172"/>
      <c r="CZ398" s="172"/>
    </row>
    <row r="399" s="365" customFormat="true" ht="15" customHeight="true" x14ac:dyDescent="0.25">
      <c r="A399" s="139"/>
      <c r="B399" s="139"/>
      <c r="C399" s="1154" t="s">
        <v>132</v>
      </c>
      <c r="D399" s="1155"/>
      <c r="E399" s="1155"/>
      <c r="F399" s="1155"/>
      <c r="G399" s="139"/>
      <c r="H399" s="1156" t="s">
        <v>133</v>
      </c>
      <c r="I399" s="1157"/>
      <c r="J399" s="1157"/>
      <c r="K399" s="1157"/>
      <c r="M399" s="1156" t="s">
        <v>134</v>
      </c>
      <c r="N399" s="1157"/>
      <c r="O399" s="1157"/>
      <c r="P399" s="1157"/>
      <c r="Z399" s="168"/>
      <c r="AA399" s="168"/>
      <c r="AB399" s="168"/>
      <c r="AC399" s="168"/>
      <c r="AD399" s="168"/>
      <c r="AE399" s="168"/>
      <c r="AF399" s="168"/>
      <c r="AG399" s="168"/>
      <c r="AH399" s="168"/>
      <c r="AI399" s="168"/>
      <c r="AJ399" s="168"/>
      <c r="AK399" s="168"/>
      <c r="AL399" s="168"/>
      <c r="AM399" s="168"/>
      <c r="AN399" s="168"/>
      <c r="AO399" s="168"/>
      <c r="AP399" s="168"/>
      <c r="AQ399" s="168"/>
      <c r="AR399" s="168"/>
      <c r="AS399" s="168"/>
      <c r="AT399" s="168"/>
      <c r="AU399" s="168"/>
      <c r="AV399" s="168"/>
      <c r="AW399" s="168"/>
      <c r="AX399" s="168"/>
      <c r="AY399" s="168"/>
      <c r="AZ399" s="168"/>
      <c r="BB399" s="139"/>
      <c r="BZ399" s="168"/>
      <c r="CA399" s="168"/>
      <c r="CB399" s="168"/>
      <c r="CC399" s="168"/>
      <c r="CD399" s="168"/>
      <c r="CE399" s="168"/>
      <c r="CF399" s="168"/>
      <c r="CG399" s="168"/>
      <c r="CH399" s="168"/>
      <c r="CI399" s="168"/>
      <c r="CJ399" s="168"/>
      <c r="CK399" s="168"/>
      <c r="CL399" s="168"/>
      <c r="CM399" s="168"/>
      <c r="CN399" s="168"/>
      <c r="CO399" s="168"/>
      <c r="CP399" s="168"/>
      <c r="CQ399" s="168"/>
      <c r="CR399" s="168"/>
      <c r="CS399" s="168"/>
      <c r="CT399" s="168"/>
      <c r="CU399" s="168"/>
      <c r="CV399" s="168"/>
      <c r="CW399" s="168"/>
      <c r="CX399" s="168"/>
      <c r="CY399" s="168"/>
      <c r="CZ399" s="168"/>
    </row>
    <row r="400" s="175" customFormat="true" ht="15" customHeight="true" x14ac:dyDescent="0.2">
      <c r="C400" s="1151" t="s">
        <v>188</v>
      </c>
      <c r="D400" s="1049"/>
      <c r="E400" s="1049"/>
      <c r="F400" s="351"/>
      <c r="G400" s="351"/>
      <c r="H400" s="1152" t="s">
        <v>188</v>
      </c>
      <c r="I400" s="1152"/>
      <c r="J400" s="1152"/>
      <c r="K400" s="351"/>
      <c r="L400" s="351"/>
      <c r="M400" s="1152" t="s">
        <v>188</v>
      </c>
      <c r="N400" s="1152"/>
      <c r="O400" s="1152"/>
      <c r="P400" s="351"/>
      <c r="Q400" s="351"/>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365"/>
      <c r="BB400" s="139"/>
      <c r="BC400" s="365"/>
      <c r="BD400" s="365"/>
      <c r="BE400" s="365"/>
      <c r="BF400" s="365"/>
      <c r="BG400" s="365"/>
      <c r="BH400" s="365"/>
      <c r="BI400" s="365"/>
      <c r="BJ400" s="365"/>
      <c r="BK400" s="365"/>
      <c r="BL400" s="365"/>
      <c r="BM400" s="365"/>
      <c r="BN400" s="365"/>
      <c r="BO400" s="365"/>
      <c r="BP400" s="365"/>
      <c r="BQ400" s="365"/>
      <c r="BR400" s="365"/>
      <c r="BS400" s="365"/>
      <c r="BT400" s="365"/>
      <c r="BU400" s="365"/>
      <c r="BV400" s="365"/>
      <c r="BW400" s="365"/>
      <c r="BX400" s="365"/>
      <c r="BY400" s="365"/>
      <c r="BZ400" s="168"/>
      <c r="CA400" s="168"/>
      <c r="CB400" s="168"/>
      <c r="CC400" s="168"/>
      <c r="CD400" s="168"/>
      <c r="CE400" s="168"/>
      <c r="CF400" s="168"/>
      <c r="CG400" s="168"/>
      <c r="CH400" s="168"/>
      <c r="CI400" s="168"/>
      <c r="CJ400" s="168"/>
      <c r="CK400" s="168"/>
      <c r="CL400" s="168"/>
      <c r="CM400" s="168"/>
      <c r="CN400" s="168"/>
      <c r="CO400" s="168"/>
      <c r="CP400" s="168"/>
      <c r="CQ400" s="168"/>
      <c r="CR400" s="168"/>
      <c r="CS400" s="168"/>
      <c r="CT400" s="168"/>
      <c r="CU400" s="168"/>
      <c r="CV400" s="168"/>
      <c r="CW400" s="168"/>
      <c r="CX400" s="168"/>
      <c r="CY400" s="168"/>
      <c r="CZ400" s="168"/>
    </row>
    <row r="401" s="175" customFormat="true" ht="25.15" customHeight="true" x14ac:dyDescent="0.2">
      <c r="C401" s="1151"/>
      <c r="D401" s="1049"/>
      <c r="E401" s="446" t="s">
        <v>189</v>
      </c>
      <c r="F401" s="351"/>
      <c r="G401" s="351"/>
      <c r="H401" s="1152"/>
      <c r="I401" s="1152"/>
      <c r="J401" s="447" t="s">
        <v>189</v>
      </c>
      <c r="K401" s="351"/>
      <c r="L401" s="351"/>
      <c r="M401" s="1152"/>
      <c r="N401" s="1152"/>
      <c r="O401" s="448" t="s">
        <v>189</v>
      </c>
      <c r="P401" s="351"/>
      <c r="Q401" s="351"/>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365"/>
      <c r="BB401" s="139"/>
      <c r="BC401" s="365"/>
      <c r="BD401" s="365"/>
      <c r="BE401" s="365"/>
      <c r="BF401" s="365"/>
      <c r="BG401" s="365"/>
      <c r="BH401" s="365"/>
      <c r="BI401" s="365"/>
      <c r="BJ401" s="365"/>
      <c r="BK401" s="365"/>
      <c r="BL401" s="365"/>
      <c r="BM401" s="365"/>
      <c r="BN401" s="365"/>
      <c r="BO401" s="365"/>
      <c r="BP401" s="365"/>
      <c r="BQ401" s="365"/>
      <c r="BR401" s="365"/>
      <c r="BS401" s="365"/>
      <c r="BT401" s="365"/>
      <c r="BU401" s="365"/>
      <c r="BV401" s="365"/>
      <c r="BW401" s="365"/>
      <c r="BX401" s="365"/>
      <c r="BY401" s="365"/>
      <c r="BZ401" s="168"/>
      <c r="CA401" s="168"/>
      <c r="CB401" s="168"/>
      <c r="CC401" s="168"/>
      <c r="CD401" s="168"/>
      <c r="CE401" s="168"/>
      <c r="CF401" s="168"/>
      <c r="CG401" s="168"/>
      <c r="CH401" s="168"/>
      <c r="CI401" s="168"/>
      <c r="CJ401" s="168"/>
      <c r="CK401" s="168"/>
      <c r="CL401" s="168"/>
      <c r="CM401" s="168"/>
      <c r="CN401" s="168"/>
      <c r="CO401" s="168"/>
      <c r="CP401" s="168"/>
      <c r="CQ401" s="168"/>
      <c r="CR401" s="168"/>
      <c r="CS401" s="168"/>
      <c r="CT401" s="168"/>
      <c r="CU401" s="168"/>
      <c r="CV401" s="168"/>
      <c r="CW401" s="168"/>
      <c r="CX401" s="168"/>
      <c r="CY401" s="168"/>
      <c r="CZ401" s="168"/>
    </row>
    <row r="402" s="175" customFormat="true" ht="25.15" customHeight="true" x14ac:dyDescent="0.2">
      <c r="B402" s="1153" t="s">
        <v>139</v>
      </c>
      <c r="C402" s="1049"/>
      <c r="D402" s="1049"/>
      <c r="E402" s="449" t="s">
        <v>190</v>
      </c>
      <c r="F402" s="351"/>
      <c r="G402" s="351"/>
      <c r="H402" s="1152"/>
      <c r="I402" s="1152"/>
      <c r="J402" s="450" t="s">
        <v>190</v>
      </c>
      <c r="K402" s="351"/>
      <c r="L402" s="351"/>
      <c r="M402" s="1152"/>
      <c r="N402" s="1152"/>
      <c r="O402" s="451" t="s">
        <v>190</v>
      </c>
      <c r="P402" s="351"/>
      <c r="Q402" s="351"/>
      <c r="AB402" s="168"/>
      <c r="AC402" s="168"/>
      <c r="AD402" s="168"/>
      <c r="AE402" s="168"/>
      <c r="AF402" s="168"/>
      <c r="AG402" s="168"/>
      <c r="AH402" s="168"/>
      <c r="AI402" s="168"/>
      <c r="AJ402" s="168"/>
      <c r="AK402" s="168"/>
      <c r="AL402" s="168"/>
      <c r="AM402" s="168"/>
      <c r="AN402" s="168"/>
      <c r="AO402" s="168"/>
      <c r="AP402" s="168"/>
      <c r="AQ402" s="168"/>
      <c r="AR402" s="168"/>
      <c r="AS402" s="168"/>
      <c r="AT402" s="168"/>
      <c r="AU402" s="168"/>
      <c r="AV402" s="168"/>
      <c r="AW402" s="168"/>
      <c r="AX402" s="168"/>
      <c r="AY402" s="168"/>
      <c r="AZ402" s="168"/>
      <c r="BA402" s="365"/>
      <c r="BB402" s="139"/>
      <c r="BC402" s="365"/>
      <c r="BD402" s="365"/>
      <c r="BE402" s="365"/>
      <c r="BF402" s="365"/>
      <c r="BG402" s="365"/>
      <c r="BH402" s="365"/>
      <c r="BI402" s="365"/>
      <c r="BJ402" s="365"/>
      <c r="BK402" s="365"/>
      <c r="BL402" s="365"/>
      <c r="BM402" s="365"/>
      <c r="BN402" s="365"/>
      <c r="BO402" s="365"/>
      <c r="BP402" s="365"/>
      <c r="BQ402" s="365"/>
      <c r="BR402" s="365"/>
      <c r="BS402" s="365"/>
      <c r="BT402" s="365"/>
      <c r="BU402" s="365"/>
      <c r="BV402" s="365"/>
      <c r="BW402" s="365"/>
      <c r="BX402" s="365"/>
      <c r="BY402" s="365"/>
      <c r="BZ402" s="168"/>
      <c r="CA402" s="168"/>
      <c r="CB402" s="168"/>
      <c r="CC402" s="168"/>
      <c r="CD402" s="168"/>
      <c r="CE402" s="168"/>
      <c r="CF402" s="168"/>
      <c r="CG402" s="168"/>
      <c r="CH402" s="168"/>
      <c r="CI402" s="168"/>
      <c r="CJ402" s="168"/>
      <c r="CK402" s="168"/>
      <c r="CL402" s="168"/>
      <c r="CM402" s="168"/>
      <c r="CN402" s="168"/>
      <c r="CO402" s="168"/>
      <c r="CP402" s="168"/>
      <c r="CQ402" s="168"/>
      <c r="CR402" s="168"/>
      <c r="CS402" s="168"/>
      <c r="CT402" s="168"/>
      <c r="CU402" s="168"/>
      <c r="CV402" s="168"/>
      <c r="CW402" s="168"/>
      <c r="CX402" s="168"/>
      <c r="CY402" s="168"/>
      <c r="CZ402" s="168"/>
    </row>
    <row r="403" s="175" customFormat="true" ht="25.15" customHeight="true" x14ac:dyDescent="0.2">
      <c r="B403" s="1049"/>
      <c r="C403" s="1128" t="s">
        <v>500</v>
      </c>
      <c r="D403" s="1127"/>
      <c r="E403" s="696">
        <v>0.83994079627933604</v>
      </c>
      <c r="F403" s="474"/>
      <c r="G403" s="474"/>
      <c r="H403" s="1127" t="s">
        <v>644</v>
      </c>
      <c r="I403" s="1127"/>
      <c r="J403" s="697">
        <v>-0.61600383015913873</v>
      </c>
      <c r="K403" s="474"/>
      <c r="L403" s="474"/>
      <c r="M403" s="1127" t="s">
        <v>645</v>
      </c>
      <c r="N403" s="1127"/>
      <c r="O403" s="698">
        <v>0.6126087746523442</v>
      </c>
      <c r="P403" s="474"/>
      <c r="Q403" s="474"/>
      <c r="AB403" s="168"/>
      <c r="AC403" s="168"/>
      <c r="AD403" s="168"/>
      <c r="AE403" s="168"/>
      <c r="AF403" s="168"/>
      <c r="AG403" s="168"/>
      <c r="AH403" s="168"/>
      <c r="AI403" s="168"/>
      <c r="AJ403" s="168"/>
      <c r="AK403" s="168"/>
      <c r="AL403" s="168"/>
      <c r="AM403" s="168"/>
      <c r="AN403" s="168"/>
      <c r="AO403" s="168"/>
      <c r="AP403" s="168"/>
      <c r="AQ403" s="168"/>
      <c r="AR403" s="168"/>
      <c r="AS403" s="168"/>
      <c r="AT403" s="168"/>
      <c r="AU403" s="168"/>
      <c r="AV403" s="168"/>
      <c r="AW403" s="168"/>
      <c r="AX403" s="168"/>
      <c r="AY403" s="168"/>
      <c r="AZ403" s="168"/>
      <c r="BA403" s="170"/>
      <c r="BB403" s="255"/>
      <c r="BC403" s="170"/>
      <c r="BD403" s="170"/>
      <c r="BE403" s="170"/>
      <c r="BF403" s="170"/>
      <c r="BG403" s="170"/>
      <c r="BH403" s="170"/>
      <c r="BI403" s="170"/>
      <c r="BJ403" s="170"/>
      <c r="BK403" s="170"/>
      <c r="BL403" s="170"/>
      <c r="BM403" s="170"/>
      <c r="BN403" s="170"/>
      <c r="BO403" s="170"/>
      <c r="BP403" s="170"/>
      <c r="BQ403" s="170"/>
      <c r="BR403" s="170"/>
      <c r="BS403" s="170"/>
      <c r="BT403" s="170"/>
      <c r="BU403" s="170"/>
      <c r="BV403" s="170"/>
      <c r="BW403" s="170"/>
      <c r="BX403" s="170"/>
      <c r="BY403" s="170"/>
      <c r="BZ403" s="171"/>
      <c r="CA403" s="171"/>
      <c r="CB403" s="171"/>
      <c r="CC403" s="171"/>
      <c r="CD403" s="171"/>
      <c r="CE403" s="171"/>
      <c r="CF403" s="171"/>
      <c r="CG403" s="171"/>
      <c r="CH403" s="171"/>
      <c r="CI403" s="171"/>
      <c r="CJ403" s="171"/>
      <c r="CK403" s="171"/>
      <c r="CL403" s="171"/>
      <c r="CM403" s="171"/>
      <c r="CN403" s="171"/>
      <c r="CO403" s="171"/>
      <c r="CP403" s="171"/>
      <c r="CQ403" s="171"/>
      <c r="CR403" s="171"/>
      <c r="CS403" s="171"/>
      <c r="CT403" s="171"/>
      <c r="CU403" s="171"/>
      <c r="CV403" s="171"/>
      <c r="CW403" s="171"/>
      <c r="CX403" s="171"/>
      <c r="CY403" s="171"/>
      <c r="CZ403" s="171"/>
    </row>
    <row r="404" s="175" customFormat="true" ht="25.15" customHeight="true" x14ac:dyDescent="0.2">
      <c r="B404" s="1049"/>
      <c r="C404" s="1128" t="s">
        <v>646</v>
      </c>
      <c r="D404" s="1127"/>
      <c r="E404" s="699">
        <v>-0.8382436993748581</v>
      </c>
      <c r="F404" s="474"/>
      <c r="G404" s="474"/>
      <c r="H404" s="1127" t="s">
        <v>647</v>
      </c>
      <c r="I404" s="1127"/>
      <c r="J404" s="700">
        <v>0.55933987525231099</v>
      </c>
      <c r="K404" s="474"/>
      <c r="L404" s="474"/>
      <c r="M404" s="1127" t="s">
        <v>648</v>
      </c>
      <c r="N404" s="1127"/>
      <c r="O404" s="701">
        <v>0.54135235440154605</v>
      </c>
      <c r="P404" s="474"/>
      <c r="Q404" s="474"/>
      <c r="AB404" s="168"/>
      <c r="AC404" s="168"/>
      <c r="AD404" s="168"/>
      <c r="AE404" s="168"/>
      <c r="AF404" s="168"/>
      <c r="AG404" s="168"/>
      <c r="AH404" s="168"/>
      <c r="AI404" s="168"/>
      <c r="AJ404" s="168"/>
      <c r="AK404" s="168"/>
      <c r="AL404" s="168"/>
      <c r="AM404" s="168"/>
      <c r="AN404" s="168"/>
      <c r="AO404" s="168"/>
      <c r="AP404" s="168"/>
      <c r="AQ404" s="168"/>
      <c r="AR404" s="168"/>
      <c r="AS404" s="168"/>
      <c r="AT404" s="168"/>
      <c r="AU404" s="168"/>
      <c r="AV404" s="168"/>
      <c r="AW404" s="168"/>
      <c r="AX404" s="168"/>
      <c r="AY404" s="168"/>
      <c r="AZ404" s="168"/>
      <c r="BA404" s="170"/>
      <c r="BB404" s="255"/>
      <c r="BC404" s="170"/>
      <c r="BD404" s="170"/>
      <c r="BE404" s="170"/>
      <c r="BF404" s="170"/>
      <c r="BG404" s="170"/>
      <c r="BH404" s="170"/>
      <c r="BI404" s="170"/>
      <c r="BJ404" s="170"/>
      <c r="BK404" s="170"/>
      <c r="BL404" s="170"/>
      <c r="BM404" s="170"/>
      <c r="BN404" s="170"/>
      <c r="BO404" s="170"/>
      <c r="BP404" s="170"/>
      <c r="BQ404" s="170"/>
      <c r="BR404" s="170"/>
      <c r="BS404" s="170"/>
      <c r="BT404" s="170"/>
      <c r="BU404" s="170"/>
      <c r="BV404" s="170"/>
      <c r="BW404" s="170"/>
      <c r="BX404" s="170"/>
      <c r="BY404" s="170"/>
      <c r="BZ404" s="171"/>
      <c r="CA404" s="171"/>
      <c r="CB404" s="171"/>
      <c r="CC404" s="171"/>
      <c r="CD404" s="171"/>
      <c r="CE404" s="171"/>
      <c r="CF404" s="171"/>
      <c r="CG404" s="171"/>
      <c r="CH404" s="171"/>
      <c r="CI404" s="171"/>
      <c r="CJ404" s="171"/>
      <c r="CK404" s="171"/>
      <c r="CL404" s="171"/>
      <c r="CM404" s="171"/>
      <c r="CN404" s="171"/>
      <c r="CO404" s="171"/>
      <c r="CP404" s="171"/>
      <c r="CQ404" s="171"/>
      <c r="CR404" s="171"/>
      <c r="CS404" s="171"/>
      <c r="CT404" s="171"/>
      <c r="CU404" s="171"/>
      <c r="CV404" s="171"/>
      <c r="CW404" s="171"/>
      <c r="CX404" s="171"/>
      <c r="CY404" s="171"/>
      <c r="CZ404" s="171"/>
    </row>
    <row r="405" s="175" customFormat="true" ht="25.15" customHeight="true" x14ac:dyDescent="0.2">
      <c r="B405" s="1049"/>
      <c r="C405" s="1128" t="s">
        <v>503</v>
      </c>
      <c r="D405" s="1127"/>
      <c r="E405" s="699">
        <v>0.78591453526576671</v>
      </c>
      <c r="F405" s="474"/>
      <c r="G405" s="474"/>
      <c r="H405" s="1127" t="s">
        <v>649</v>
      </c>
      <c r="I405" s="1127"/>
      <c r="J405" s="700">
        <v>0.55662879075625771</v>
      </c>
      <c r="K405" s="474"/>
      <c r="L405" s="474"/>
      <c r="M405" s="1127" t="s">
        <v>650</v>
      </c>
      <c r="N405" s="1127"/>
      <c r="O405" s="701">
        <v>0.51948898186090575</v>
      </c>
      <c r="P405" s="474"/>
      <c r="Q405" s="474"/>
      <c r="AB405" s="168"/>
      <c r="AC405" s="168"/>
      <c r="AD405" s="168"/>
      <c r="AE405" s="168"/>
      <c r="AF405" s="168"/>
      <c r="AG405" s="168"/>
      <c r="AH405" s="168"/>
      <c r="AI405" s="168"/>
      <c r="AJ405" s="168"/>
      <c r="AK405" s="168"/>
      <c r="AL405" s="168"/>
      <c r="AM405" s="168"/>
      <c r="AN405" s="168"/>
      <c r="AO405" s="168"/>
      <c r="AP405" s="168"/>
      <c r="AQ405" s="168"/>
      <c r="AR405" s="168"/>
      <c r="AS405" s="168"/>
      <c r="AT405" s="168"/>
      <c r="AU405" s="168"/>
      <c r="AV405" s="168"/>
      <c r="AW405" s="168"/>
      <c r="AX405" s="168"/>
      <c r="AY405" s="168"/>
      <c r="AZ405" s="168"/>
      <c r="BA405" s="170"/>
      <c r="BB405" s="255"/>
      <c r="BC405" s="170"/>
      <c r="BD405" s="170"/>
      <c r="BE405" s="170"/>
      <c r="BF405" s="170"/>
      <c r="BG405" s="170"/>
      <c r="BH405" s="170"/>
      <c r="BI405" s="170"/>
      <c r="BJ405" s="170"/>
      <c r="BK405" s="170"/>
      <c r="BL405" s="170"/>
      <c r="BM405" s="170"/>
      <c r="BN405" s="170"/>
      <c r="BO405" s="170"/>
      <c r="BP405" s="170"/>
      <c r="BQ405" s="170"/>
      <c r="BR405" s="170"/>
      <c r="BS405" s="170"/>
      <c r="BT405" s="170"/>
      <c r="BU405" s="170"/>
      <c r="BV405" s="170"/>
      <c r="BW405" s="170"/>
      <c r="BX405" s="170"/>
      <c r="BY405" s="170"/>
      <c r="BZ405" s="171"/>
      <c r="CA405" s="171"/>
      <c r="CB405" s="171"/>
      <c r="CC405" s="171"/>
      <c r="CD405" s="171"/>
      <c r="CE405" s="171"/>
      <c r="CF405" s="171"/>
      <c r="CG405" s="171"/>
      <c r="CH405" s="171"/>
      <c r="CI405" s="171"/>
      <c r="CJ405" s="171"/>
      <c r="CK405" s="171"/>
      <c r="CL405" s="171"/>
      <c r="CM405" s="171"/>
      <c r="CN405" s="171"/>
      <c r="CO405" s="171"/>
      <c r="CP405" s="171"/>
      <c r="CQ405" s="171"/>
      <c r="CR405" s="171"/>
      <c r="CS405" s="171"/>
      <c r="CT405" s="171"/>
      <c r="CU405" s="171"/>
      <c r="CV405" s="171"/>
      <c r="CW405" s="171"/>
      <c r="CX405" s="171"/>
      <c r="CY405" s="171"/>
      <c r="CZ405" s="171"/>
    </row>
    <row r="406" s="175" customFormat="true" ht="25.15" customHeight="true" x14ac:dyDescent="0.2">
      <c r="B406" s="1049"/>
      <c r="C406" s="1128" t="s">
        <v>501</v>
      </c>
      <c r="D406" s="1127"/>
      <c r="E406" s="699">
        <v>0.78313146520911769</v>
      </c>
      <c r="F406" s="474"/>
      <c r="G406" s="474"/>
      <c r="H406" s="1127" t="s">
        <v>595</v>
      </c>
      <c r="I406" s="1127"/>
      <c r="J406" s="700">
        <v>-0.54135824429110235</v>
      </c>
      <c r="K406" s="474"/>
      <c r="L406" s="474"/>
      <c r="M406" s="1127" t="s">
        <v>433</v>
      </c>
      <c r="N406" s="1127"/>
      <c r="O406" s="701">
        <v>0.49847636980896143</v>
      </c>
      <c r="P406" s="474"/>
      <c r="Q406" s="474"/>
      <c r="AB406" s="168"/>
      <c r="AC406" s="168"/>
      <c r="AD406" s="168"/>
      <c r="AE406" s="168"/>
      <c r="AF406" s="168"/>
      <c r="AG406" s="168"/>
      <c r="AH406" s="168"/>
      <c r="AI406" s="168"/>
      <c r="AJ406" s="168"/>
      <c r="AK406" s="168"/>
      <c r="AL406" s="168"/>
      <c r="AM406" s="168"/>
      <c r="AN406" s="168"/>
      <c r="AO406" s="168"/>
      <c r="AP406" s="168"/>
      <c r="AQ406" s="168"/>
      <c r="AR406" s="168"/>
      <c r="AS406" s="168"/>
      <c r="AT406" s="168"/>
      <c r="AU406" s="168"/>
      <c r="AV406" s="168"/>
      <c r="AW406" s="168"/>
      <c r="AX406" s="168"/>
      <c r="AY406" s="168"/>
      <c r="AZ406" s="168"/>
      <c r="BA406" s="170"/>
      <c r="BB406" s="255"/>
      <c r="BC406" s="170"/>
      <c r="BD406" s="170"/>
      <c r="BE406" s="170"/>
      <c r="BF406" s="170"/>
      <c r="BG406" s="170"/>
      <c r="BH406" s="170"/>
      <c r="BI406" s="170"/>
      <c r="BJ406" s="170"/>
      <c r="BK406" s="170"/>
      <c r="BL406" s="170"/>
      <c r="BM406" s="170"/>
      <c r="BN406" s="170"/>
      <c r="BO406" s="170"/>
      <c r="BP406" s="170"/>
      <c r="BQ406" s="170"/>
      <c r="BR406" s="170"/>
      <c r="BS406" s="170"/>
      <c r="BT406" s="170"/>
      <c r="BU406" s="170"/>
      <c r="BV406" s="170"/>
      <c r="BW406" s="170"/>
      <c r="BX406" s="170"/>
      <c r="BY406" s="170"/>
      <c r="BZ406" s="171"/>
      <c r="CA406" s="171"/>
      <c r="CB406" s="171"/>
      <c r="CC406" s="171"/>
      <c r="CD406" s="171"/>
      <c r="CE406" s="171"/>
      <c r="CF406" s="171"/>
      <c r="CG406" s="171"/>
      <c r="CH406" s="171"/>
      <c r="CI406" s="171"/>
      <c r="CJ406" s="171"/>
      <c r="CK406" s="171"/>
      <c r="CL406" s="171"/>
      <c r="CM406" s="171"/>
      <c r="CN406" s="171"/>
      <c r="CO406" s="171"/>
      <c r="CP406" s="171"/>
      <c r="CQ406" s="171"/>
      <c r="CR406" s="171"/>
      <c r="CS406" s="171"/>
      <c r="CT406" s="171"/>
      <c r="CU406" s="171"/>
      <c r="CV406" s="171"/>
      <c r="CW406" s="171"/>
      <c r="CX406" s="171"/>
      <c r="CY406" s="171"/>
      <c r="CZ406" s="171"/>
    </row>
    <row r="407" s="175" customFormat="true" ht="25.15" customHeight="true" x14ac:dyDescent="0.2">
      <c r="B407" s="1049"/>
      <c r="C407" s="1128" t="s">
        <v>507</v>
      </c>
      <c r="D407" s="1127"/>
      <c r="E407" s="699">
        <v>0.73527400273208932</v>
      </c>
      <c r="F407" s="474"/>
      <c r="G407" s="474"/>
      <c r="H407" s="1127" t="s">
        <v>592</v>
      </c>
      <c r="I407" s="1127"/>
      <c r="J407" s="700">
        <v>-0.53806411984507274</v>
      </c>
      <c r="K407" s="474"/>
      <c r="L407" s="474"/>
      <c r="M407" s="1127" t="s">
        <v>651</v>
      </c>
      <c r="N407" s="1127"/>
      <c r="O407" s="701">
        <v>-0.49837551824080883</v>
      </c>
      <c r="P407" s="474"/>
      <c r="Q407" s="474"/>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70"/>
      <c r="BB407" s="255"/>
      <c r="BC407" s="170"/>
      <c r="BD407" s="170"/>
      <c r="BE407" s="170"/>
      <c r="BF407" s="170"/>
      <c r="BG407" s="170"/>
      <c r="BH407" s="170"/>
      <c r="BI407" s="170"/>
      <c r="BJ407" s="170"/>
      <c r="BK407" s="170"/>
      <c r="BL407" s="170"/>
      <c r="BM407" s="170"/>
      <c r="BN407" s="170"/>
      <c r="BO407" s="170"/>
      <c r="BP407" s="170"/>
      <c r="BQ407" s="170"/>
      <c r="BR407" s="170"/>
      <c r="BS407" s="170"/>
      <c r="BT407" s="170"/>
      <c r="BU407" s="170"/>
      <c r="BV407" s="170"/>
      <c r="BW407" s="170"/>
      <c r="BX407" s="170"/>
      <c r="BY407" s="170"/>
      <c r="BZ407" s="171"/>
      <c r="CA407" s="171"/>
      <c r="CB407" s="171"/>
      <c r="CC407" s="171"/>
      <c r="CD407" s="171"/>
      <c r="CE407" s="171"/>
      <c r="CF407" s="171"/>
      <c r="CG407" s="171"/>
      <c r="CH407" s="171"/>
      <c r="CI407" s="171"/>
      <c r="CJ407" s="171"/>
      <c r="CK407" s="171"/>
      <c r="CL407" s="171"/>
      <c r="CM407" s="171"/>
      <c r="CN407" s="171"/>
      <c r="CO407" s="171"/>
      <c r="CP407" s="171"/>
      <c r="CQ407" s="171"/>
      <c r="CR407" s="171"/>
      <c r="CS407" s="171"/>
      <c r="CT407" s="171"/>
      <c r="CU407" s="171"/>
      <c r="CV407" s="171"/>
      <c r="CW407" s="171"/>
      <c r="CX407" s="171"/>
      <c r="CY407" s="171"/>
      <c r="CZ407" s="171"/>
    </row>
    <row r="408" s="175" customFormat="true" ht="25.15" customHeight="true" x14ac:dyDescent="0.2">
      <c r="B408" s="1049"/>
      <c r="C408" s="1128" t="s">
        <v>652</v>
      </c>
      <c r="D408" s="1127"/>
      <c r="E408" s="699">
        <v>0.73192712702263851</v>
      </c>
      <c r="F408" s="474"/>
      <c r="G408" s="474"/>
      <c r="H408" s="1127" t="s">
        <v>653</v>
      </c>
      <c r="I408" s="1127"/>
      <c r="J408" s="700">
        <v>0.52937773489192153</v>
      </c>
      <c r="K408" s="474"/>
      <c r="L408" s="474"/>
      <c r="M408" s="1127" t="s">
        <v>507</v>
      </c>
      <c r="N408" s="1127"/>
      <c r="O408" s="701">
        <v>0.48477956983081916</v>
      </c>
      <c r="P408" s="474"/>
      <c r="Q408" s="474"/>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70"/>
      <c r="BB408" s="255"/>
      <c r="BC408" s="170"/>
      <c r="BD408" s="170"/>
      <c r="BE408" s="170"/>
      <c r="BF408" s="170"/>
      <c r="BG408" s="170"/>
      <c r="BH408" s="170"/>
      <c r="BI408" s="170"/>
      <c r="BJ408" s="170"/>
      <c r="BK408" s="170"/>
      <c r="BL408" s="170"/>
      <c r="BM408" s="170"/>
      <c r="BN408" s="170"/>
      <c r="BO408" s="170"/>
      <c r="BP408" s="170"/>
      <c r="BQ408" s="170"/>
      <c r="BR408" s="170"/>
      <c r="BS408" s="170"/>
      <c r="BT408" s="170"/>
      <c r="BU408" s="170"/>
      <c r="BV408" s="170"/>
      <c r="BW408" s="170"/>
      <c r="BX408" s="170"/>
      <c r="BY408" s="170"/>
      <c r="BZ408" s="171"/>
      <c r="CA408" s="171"/>
      <c r="CB408" s="171"/>
      <c r="CC408" s="171"/>
      <c r="CD408" s="171"/>
      <c r="CE408" s="171"/>
      <c r="CF408" s="171"/>
      <c r="CG408" s="171"/>
      <c r="CH408" s="171"/>
      <c r="CI408" s="171"/>
      <c r="CJ408" s="171"/>
      <c r="CK408" s="171"/>
      <c r="CL408" s="171"/>
      <c r="CM408" s="171"/>
      <c r="CN408" s="171"/>
      <c r="CO408" s="171"/>
      <c r="CP408" s="171"/>
      <c r="CQ408" s="171"/>
      <c r="CR408" s="171"/>
      <c r="CS408" s="171"/>
      <c r="CT408" s="171"/>
      <c r="CU408" s="171"/>
      <c r="CV408" s="171"/>
      <c r="CW408" s="171"/>
      <c r="CX408" s="171"/>
      <c r="CY408" s="171"/>
      <c r="CZ408" s="171"/>
    </row>
    <row r="409" s="175" customFormat="true" ht="25.15" customHeight="true" x14ac:dyDescent="0.2">
      <c r="B409" s="1049"/>
      <c r="C409" s="1128" t="s">
        <v>651</v>
      </c>
      <c r="D409" s="1127"/>
      <c r="E409" s="699">
        <v>-0.64256167361113359</v>
      </c>
      <c r="F409" s="474"/>
      <c r="G409" s="474"/>
      <c r="H409" s="1127" t="s">
        <v>654</v>
      </c>
      <c r="I409" s="1127"/>
      <c r="J409" s="700">
        <v>-0.52488706024921272</v>
      </c>
      <c r="K409" s="474"/>
      <c r="L409" s="474"/>
      <c r="M409" s="1127" t="s">
        <v>644</v>
      </c>
      <c r="N409" s="1127"/>
      <c r="O409" s="701">
        <v>-0.47969356537041175</v>
      </c>
      <c r="P409" s="474"/>
      <c r="Q409" s="474"/>
      <c r="AB409" s="168"/>
      <c r="AC409" s="168"/>
      <c r="AD409" s="168"/>
      <c r="AE409" s="168"/>
      <c r="AF409" s="168"/>
      <c r="AG409" s="168"/>
      <c r="AH409" s="168"/>
      <c r="AI409" s="168"/>
      <c r="AJ409" s="168"/>
      <c r="AK409" s="168"/>
      <c r="AL409" s="168"/>
      <c r="AM409" s="168"/>
      <c r="AN409" s="168"/>
      <c r="AO409" s="168"/>
      <c r="AP409" s="168"/>
      <c r="AQ409" s="168"/>
      <c r="AR409" s="168"/>
      <c r="AS409" s="168"/>
      <c r="AT409" s="168"/>
      <c r="AU409" s="168"/>
      <c r="AV409" s="168"/>
      <c r="AW409" s="168"/>
      <c r="AX409" s="168"/>
      <c r="AY409" s="168"/>
      <c r="AZ409" s="168"/>
      <c r="BA409" s="170"/>
      <c r="BB409" s="255"/>
      <c r="BC409" s="170"/>
      <c r="BD409" s="170"/>
      <c r="BE409" s="170"/>
      <c r="BF409" s="170"/>
      <c r="BG409" s="170"/>
      <c r="BH409" s="170"/>
      <c r="BI409" s="170"/>
      <c r="BJ409" s="170"/>
      <c r="BK409" s="170"/>
      <c r="BL409" s="170"/>
      <c r="BM409" s="170"/>
      <c r="BN409" s="170"/>
      <c r="BO409" s="170"/>
      <c r="BP409" s="170"/>
      <c r="BQ409" s="170"/>
      <c r="BR409" s="170"/>
      <c r="BS409" s="170"/>
      <c r="BT409" s="170"/>
      <c r="BU409" s="170"/>
      <c r="BV409" s="170"/>
      <c r="BW409" s="170"/>
      <c r="BX409" s="170"/>
      <c r="BY409" s="170"/>
      <c r="BZ409" s="171"/>
      <c r="CA409" s="171"/>
      <c r="CB409" s="171"/>
      <c r="CC409" s="171"/>
      <c r="CD409" s="171"/>
      <c r="CE409" s="171"/>
      <c r="CF409" s="171"/>
      <c r="CG409" s="171"/>
      <c r="CH409" s="171"/>
      <c r="CI409" s="171"/>
      <c r="CJ409" s="171"/>
      <c r="CK409" s="171"/>
      <c r="CL409" s="171"/>
      <c r="CM409" s="171"/>
      <c r="CN409" s="171"/>
      <c r="CO409" s="171"/>
      <c r="CP409" s="171"/>
      <c r="CQ409" s="171"/>
      <c r="CR409" s="171"/>
      <c r="CS409" s="171"/>
      <c r="CT409" s="171"/>
      <c r="CU409" s="171"/>
      <c r="CV409" s="171"/>
      <c r="CW409" s="171"/>
      <c r="CX409" s="171"/>
      <c r="CY409" s="171"/>
      <c r="CZ409" s="171"/>
    </row>
    <row r="410" s="175" customFormat="true" ht="25.15" customHeight="true" x14ac:dyDescent="0.2">
      <c r="B410" s="1049"/>
      <c r="C410" s="1128" t="s">
        <v>510</v>
      </c>
      <c r="D410" s="1127"/>
      <c r="E410" s="699">
        <v>0.61523876525955057</v>
      </c>
      <c r="F410" s="474"/>
      <c r="G410" s="474"/>
      <c r="H410" s="1127" t="s">
        <v>521</v>
      </c>
      <c r="I410" s="1127"/>
      <c r="J410" s="700">
        <v>0.48020182461704103</v>
      </c>
      <c r="K410" s="474"/>
      <c r="L410" s="474"/>
      <c r="M410" s="1127" t="s">
        <v>521</v>
      </c>
      <c r="N410" s="1127"/>
      <c r="O410" s="701">
        <v>0.46889989469270388</v>
      </c>
      <c r="P410" s="474"/>
      <c r="Q410" s="474"/>
      <c r="AB410" s="168"/>
      <c r="AC410" s="168"/>
      <c r="AD410" s="168"/>
      <c r="AE410" s="168"/>
      <c r="AF410" s="168"/>
      <c r="AG410" s="168"/>
      <c r="AH410" s="168"/>
      <c r="AI410" s="168"/>
      <c r="AJ410" s="168"/>
      <c r="AK410" s="168"/>
      <c r="AL410" s="168"/>
      <c r="AM410" s="168"/>
      <c r="AN410" s="168"/>
      <c r="AO410" s="168"/>
      <c r="AP410" s="168"/>
      <c r="AQ410" s="168"/>
      <c r="AR410" s="168"/>
      <c r="AS410" s="168"/>
      <c r="AT410" s="168"/>
      <c r="AU410" s="168"/>
      <c r="AV410" s="168"/>
      <c r="AW410" s="168"/>
      <c r="AX410" s="168"/>
      <c r="AY410" s="168"/>
      <c r="AZ410" s="168"/>
      <c r="BA410" s="170"/>
      <c r="BB410" s="255"/>
      <c r="BC410" s="170"/>
      <c r="BD410" s="170"/>
      <c r="BE410" s="170"/>
      <c r="BF410" s="170"/>
      <c r="BG410" s="170"/>
      <c r="BH410" s="170"/>
      <c r="BI410" s="170"/>
      <c r="BJ410" s="170"/>
      <c r="BK410" s="170"/>
      <c r="BL410" s="170"/>
      <c r="BM410" s="170"/>
      <c r="BN410" s="170"/>
      <c r="BO410" s="170"/>
      <c r="BP410" s="170"/>
      <c r="BQ410" s="170"/>
      <c r="BR410" s="170"/>
      <c r="BS410" s="170"/>
      <c r="BT410" s="170"/>
      <c r="BU410" s="170"/>
      <c r="BV410" s="170"/>
      <c r="BW410" s="170"/>
      <c r="BX410" s="170"/>
      <c r="BY410" s="170"/>
      <c r="BZ410" s="171"/>
      <c r="CA410" s="171"/>
      <c r="CB410" s="171"/>
      <c r="CC410" s="171"/>
      <c r="CD410" s="171"/>
      <c r="CE410" s="171"/>
      <c r="CF410" s="171"/>
      <c r="CG410" s="171"/>
      <c r="CH410" s="171"/>
      <c r="CI410" s="171"/>
      <c r="CJ410" s="171"/>
      <c r="CK410" s="171"/>
      <c r="CL410" s="171"/>
      <c r="CM410" s="171"/>
      <c r="CN410" s="171"/>
      <c r="CO410" s="171"/>
      <c r="CP410" s="171"/>
      <c r="CQ410" s="171"/>
      <c r="CR410" s="171"/>
      <c r="CS410" s="171"/>
      <c r="CT410" s="171"/>
      <c r="CU410" s="171"/>
      <c r="CV410" s="171"/>
      <c r="CW410" s="171"/>
      <c r="CX410" s="171"/>
      <c r="CY410" s="171"/>
      <c r="CZ410" s="171"/>
    </row>
    <row r="411" s="175" customFormat="true" ht="25.15" customHeight="true" x14ac:dyDescent="0.2">
      <c r="B411" s="1049"/>
      <c r="C411" s="1128" t="s">
        <v>645</v>
      </c>
      <c r="D411" s="1127"/>
      <c r="E411" s="699">
        <v>0.57701209878485826</v>
      </c>
      <c r="F411" s="474"/>
      <c r="G411" s="474"/>
      <c r="H411" s="1127" t="s">
        <v>501</v>
      </c>
      <c r="I411" s="1127"/>
      <c r="J411" s="700">
        <v>0.47347232948373935</v>
      </c>
      <c r="K411" s="474"/>
      <c r="L411" s="474"/>
      <c r="M411" s="1127" t="s">
        <v>647</v>
      </c>
      <c r="N411" s="1127"/>
      <c r="O411" s="701">
        <v>0.46234677656122264</v>
      </c>
      <c r="P411" s="474"/>
      <c r="Q411" s="474"/>
      <c r="AB411" s="168"/>
      <c r="AC411" s="168"/>
      <c r="AD411" s="168"/>
      <c r="AE411" s="168"/>
      <c r="AF411" s="168"/>
      <c r="AG411" s="168"/>
      <c r="AH411" s="168"/>
      <c r="AI411" s="168"/>
      <c r="AJ411" s="168"/>
      <c r="AK411" s="168"/>
      <c r="AL411" s="168"/>
      <c r="AM411" s="168"/>
      <c r="AN411" s="168"/>
      <c r="AO411" s="168"/>
      <c r="AP411" s="168"/>
      <c r="AQ411" s="168"/>
      <c r="AR411" s="168"/>
      <c r="AS411" s="168"/>
      <c r="AT411" s="168"/>
      <c r="AU411" s="168"/>
      <c r="AV411" s="168"/>
      <c r="AW411" s="168"/>
      <c r="AX411" s="168"/>
      <c r="AY411" s="168"/>
      <c r="AZ411" s="168"/>
      <c r="BA411" s="170"/>
      <c r="BB411" s="255"/>
      <c r="BC411" s="170"/>
      <c r="BD411" s="170"/>
      <c r="BE411" s="170"/>
      <c r="BF411" s="170"/>
      <c r="BG411" s="170"/>
      <c r="BH411" s="170"/>
      <c r="BI411" s="170"/>
      <c r="BJ411" s="170"/>
      <c r="BK411" s="170"/>
      <c r="BL411" s="170"/>
      <c r="BM411" s="170"/>
      <c r="BN411" s="170"/>
      <c r="BO411" s="170"/>
      <c r="BP411" s="170"/>
      <c r="BQ411" s="170"/>
      <c r="BR411" s="170"/>
      <c r="BS411" s="170"/>
      <c r="BT411" s="170"/>
      <c r="BU411" s="170"/>
      <c r="BV411" s="170"/>
      <c r="BW411" s="170"/>
      <c r="BX411" s="170"/>
      <c r="BY411" s="170"/>
      <c r="BZ411" s="171"/>
      <c r="CA411" s="171"/>
      <c r="CB411" s="171"/>
      <c r="CC411" s="171"/>
      <c r="CD411" s="171"/>
      <c r="CE411" s="171"/>
      <c r="CF411" s="171"/>
      <c r="CG411" s="171"/>
      <c r="CH411" s="171"/>
      <c r="CI411" s="171"/>
      <c r="CJ411" s="171"/>
      <c r="CK411" s="171"/>
      <c r="CL411" s="171"/>
      <c r="CM411" s="171"/>
      <c r="CN411" s="171"/>
      <c r="CO411" s="171"/>
      <c r="CP411" s="171"/>
      <c r="CQ411" s="171"/>
      <c r="CR411" s="171"/>
      <c r="CS411" s="171"/>
      <c r="CT411" s="171"/>
      <c r="CU411" s="171"/>
      <c r="CV411" s="171"/>
      <c r="CW411" s="171"/>
      <c r="CX411" s="171"/>
      <c r="CY411" s="171"/>
      <c r="CZ411" s="171"/>
    </row>
    <row r="412" s="175" customFormat="true" ht="25.15" customHeight="true" x14ac:dyDescent="0.2">
      <c r="B412" s="1049"/>
      <c r="C412" s="1128" t="s">
        <v>655</v>
      </c>
      <c r="D412" s="1127"/>
      <c r="E412" s="699">
        <v>0.53583702290948421</v>
      </c>
      <c r="F412" s="474"/>
      <c r="G412" s="474"/>
      <c r="H412" s="1127" t="s">
        <v>652</v>
      </c>
      <c r="I412" s="1127"/>
      <c r="J412" s="700">
        <v>0.46412274908135315</v>
      </c>
      <c r="K412" s="474"/>
      <c r="L412" s="474"/>
      <c r="M412" s="1127" t="s">
        <v>652</v>
      </c>
      <c r="N412" s="1127"/>
      <c r="O412" s="701">
        <v>0.43861302434551847</v>
      </c>
      <c r="P412" s="474"/>
      <c r="Q412" s="474"/>
      <c r="AB412" s="168"/>
      <c r="AC412" s="168"/>
      <c r="AD412" s="168"/>
      <c r="AE412" s="168"/>
      <c r="AF412" s="168"/>
      <c r="AG412" s="168"/>
      <c r="AH412" s="168"/>
      <c r="AI412" s="168"/>
      <c r="AJ412" s="168"/>
      <c r="AK412" s="168"/>
      <c r="AL412" s="168"/>
      <c r="AM412" s="168"/>
      <c r="AN412" s="168"/>
      <c r="AO412" s="168"/>
      <c r="AP412" s="168"/>
      <c r="AQ412" s="168"/>
      <c r="AR412" s="168"/>
      <c r="AS412" s="168"/>
      <c r="AT412" s="168"/>
      <c r="AU412" s="168"/>
      <c r="AV412" s="168"/>
      <c r="AW412" s="168"/>
      <c r="AX412" s="168"/>
      <c r="AY412" s="168"/>
      <c r="AZ412" s="168"/>
      <c r="BA412" s="170"/>
      <c r="BB412" s="255"/>
      <c r="BC412" s="170"/>
      <c r="BD412" s="170"/>
      <c r="BE412" s="170"/>
      <c r="BF412" s="170"/>
      <c r="BG412" s="170"/>
      <c r="BH412" s="170"/>
      <c r="BI412" s="170"/>
      <c r="BJ412" s="170"/>
      <c r="BK412" s="170"/>
      <c r="BL412" s="170"/>
      <c r="BM412" s="170"/>
      <c r="BN412" s="170"/>
      <c r="BO412" s="170"/>
      <c r="BP412" s="170"/>
      <c r="BQ412" s="170"/>
      <c r="BR412" s="170"/>
      <c r="BS412" s="170"/>
      <c r="BT412" s="170"/>
      <c r="BU412" s="170"/>
      <c r="BV412" s="170"/>
      <c r="BW412" s="170"/>
      <c r="BX412" s="170"/>
      <c r="BY412" s="170"/>
      <c r="BZ412" s="171"/>
      <c r="CA412" s="171"/>
      <c r="CB412" s="171"/>
      <c r="CC412" s="171"/>
      <c r="CD412" s="171"/>
      <c r="CE412" s="171"/>
      <c r="CF412" s="171"/>
      <c r="CG412" s="171"/>
      <c r="CH412" s="171"/>
      <c r="CI412" s="171"/>
      <c r="CJ412" s="171"/>
      <c r="CK412" s="171"/>
      <c r="CL412" s="171"/>
      <c r="CM412" s="171"/>
      <c r="CN412" s="171"/>
      <c r="CO412" s="171"/>
      <c r="CP412" s="171"/>
      <c r="CQ412" s="171"/>
      <c r="CR412" s="171"/>
      <c r="CS412" s="171"/>
      <c r="CT412" s="171"/>
      <c r="CU412" s="171"/>
      <c r="CV412" s="171"/>
      <c r="CW412" s="171"/>
      <c r="CX412" s="171"/>
      <c r="CY412" s="171"/>
      <c r="CZ412" s="171"/>
    </row>
    <row r="413" s="175" customFormat="true" ht="25.15" customHeight="true" x14ac:dyDescent="0.2">
      <c r="B413" s="1049"/>
      <c r="C413" s="1128" t="s">
        <v>656</v>
      </c>
      <c r="D413" s="1127"/>
      <c r="E413" s="699">
        <v>-0.52691861618076363</v>
      </c>
      <c r="F413" s="474"/>
      <c r="G413" s="474"/>
      <c r="H413" s="1127" t="s">
        <v>498</v>
      </c>
      <c r="I413" s="1127"/>
      <c r="J413" s="700">
        <v>0.46300065882991165</v>
      </c>
      <c r="K413" s="474"/>
      <c r="L413" s="474"/>
      <c r="M413" s="1127" t="s">
        <v>510</v>
      </c>
      <c r="N413" s="1127"/>
      <c r="O413" s="701">
        <v>0.42588235947525244</v>
      </c>
      <c r="P413" s="474"/>
      <c r="Q413" s="474"/>
      <c r="AB413" s="168"/>
      <c r="AC413" s="168"/>
      <c r="AD413" s="168"/>
      <c r="AE413" s="168"/>
      <c r="AF413" s="168"/>
      <c r="AG413" s="168"/>
      <c r="AH413" s="168"/>
      <c r="AI413" s="168"/>
      <c r="AJ413" s="168"/>
      <c r="AK413" s="168"/>
      <c r="AL413" s="168"/>
      <c r="AM413" s="168"/>
      <c r="AN413" s="168"/>
      <c r="AO413" s="168"/>
      <c r="AP413" s="168"/>
      <c r="AQ413" s="168"/>
      <c r="AR413" s="168"/>
      <c r="AS413" s="168"/>
      <c r="AT413" s="168"/>
      <c r="AU413" s="168"/>
      <c r="AV413" s="168"/>
      <c r="AW413" s="168"/>
      <c r="AX413" s="168"/>
      <c r="AY413" s="168"/>
      <c r="AZ413" s="168"/>
      <c r="BA413" s="170"/>
      <c r="BB413" s="255"/>
      <c r="BC413" s="170"/>
      <c r="BD413" s="170"/>
      <c r="BE413" s="170"/>
      <c r="BF413" s="170"/>
      <c r="BG413" s="170"/>
      <c r="BH413" s="170"/>
      <c r="BI413" s="170"/>
      <c r="BJ413" s="170"/>
      <c r="BK413" s="170"/>
      <c r="BL413" s="170"/>
      <c r="BM413" s="170"/>
      <c r="BN413" s="170"/>
      <c r="BO413" s="170"/>
      <c r="BP413" s="170"/>
      <c r="BQ413" s="170"/>
      <c r="BR413" s="170"/>
      <c r="BS413" s="170"/>
      <c r="BT413" s="170"/>
      <c r="BU413" s="170"/>
      <c r="BV413" s="170"/>
      <c r="BW413" s="170"/>
      <c r="BX413" s="170"/>
      <c r="BY413" s="170"/>
      <c r="BZ413" s="171"/>
      <c r="CA413" s="171"/>
      <c r="CB413" s="171"/>
      <c r="CC413" s="171"/>
      <c r="CD413" s="171"/>
      <c r="CE413" s="171"/>
      <c r="CF413" s="171"/>
      <c r="CG413" s="171"/>
      <c r="CH413" s="171"/>
      <c r="CI413" s="171"/>
      <c r="CJ413" s="171"/>
      <c r="CK413" s="171"/>
      <c r="CL413" s="171"/>
      <c r="CM413" s="171"/>
      <c r="CN413" s="171"/>
      <c r="CO413" s="171"/>
      <c r="CP413" s="171"/>
      <c r="CQ413" s="171"/>
      <c r="CR413" s="171"/>
      <c r="CS413" s="171"/>
      <c r="CT413" s="171"/>
      <c r="CU413" s="171"/>
      <c r="CV413" s="171"/>
      <c r="CW413" s="171"/>
      <c r="CX413" s="171"/>
      <c r="CY413" s="171"/>
      <c r="CZ413" s="171"/>
    </row>
    <row r="414" s="175" customFormat="true" ht="25.15" customHeight="true" x14ac:dyDescent="0.2">
      <c r="B414" s="1049"/>
      <c r="C414" s="1128" t="s">
        <v>657</v>
      </c>
      <c r="D414" s="1127"/>
      <c r="E414" s="699">
        <v>0.51768149007812725</v>
      </c>
      <c r="F414" s="474"/>
      <c r="G414" s="474"/>
      <c r="H414" s="1127" t="s">
        <v>658</v>
      </c>
      <c r="I414" s="1127"/>
      <c r="J414" s="700">
        <v>0.45672704740427528</v>
      </c>
      <c r="K414" s="474"/>
      <c r="L414" s="474"/>
      <c r="M414" s="1127" t="s">
        <v>655</v>
      </c>
      <c r="N414" s="1127"/>
      <c r="O414" s="701">
        <v>0.4213564971426968</v>
      </c>
      <c r="P414" s="474"/>
      <c r="Q414" s="474"/>
      <c r="AB414" s="168"/>
      <c r="AC414" s="168"/>
      <c r="AD414" s="168"/>
      <c r="AE414" s="168"/>
      <c r="AF414" s="168"/>
      <c r="AG414" s="168"/>
      <c r="AH414" s="168"/>
      <c r="AI414" s="168"/>
      <c r="AJ414" s="168"/>
      <c r="AK414" s="168"/>
      <c r="AL414" s="168"/>
      <c r="AM414" s="168"/>
      <c r="AN414" s="168"/>
      <c r="AO414" s="168"/>
      <c r="AP414" s="168"/>
      <c r="AQ414" s="168"/>
      <c r="AR414" s="168"/>
      <c r="AS414" s="168"/>
      <c r="AT414" s="168"/>
      <c r="AU414" s="168"/>
      <c r="AV414" s="168"/>
      <c r="AW414" s="168"/>
      <c r="AX414" s="168"/>
      <c r="AY414" s="168"/>
      <c r="AZ414" s="168"/>
      <c r="BA414" s="170"/>
      <c r="BB414" s="255"/>
      <c r="BC414" s="170"/>
      <c r="BD414" s="170"/>
      <c r="BE414" s="170"/>
      <c r="BF414" s="170"/>
      <c r="BG414" s="170"/>
      <c r="BH414" s="170"/>
      <c r="BI414" s="170"/>
      <c r="BJ414" s="170"/>
      <c r="BK414" s="170"/>
      <c r="BL414" s="170"/>
      <c r="BM414" s="170"/>
      <c r="BN414" s="170"/>
      <c r="BO414" s="170"/>
      <c r="BP414" s="170"/>
      <c r="BQ414" s="170"/>
      <c r="BR414" s="170"/>
      <c r="BS414" s="170"/>
      <c r="BT414" s="170"/>
      <c r="BU414" s="170"/>
      <c r="BV414" s="170"/>
      <c r="BW414" s="170"/>
      <c r="BX414" s="170"/>
      <c r="BY414" s="170"/>
      <c r="BZ414" s="171"/>
      <c r="CA414" s="171"/>
      <c r="CB414" s="171"/>
      <c r="CC414" s="171"/>
      <c r="CD414" s="171"/>
      <c r="CE414" s="171"/>
      <c r="CF414" s="171"/>
      <c r="CG414" s="171"/>
      <c r="CH414" s="171"/>
      <c r="CI414" s="171"/>
      <c r="CJ414" s="171"/>
      <c r="CK414" s="171"/>
      <c r="CL414" s="171"/>
      <c r="CM414" s="171"/>
      <c r="CN414" s="171"/>
      <c r="CO414" s="171"/>
      <c r="CP414" s="171"/>
      <c r="CQ414" s="171"/>
      <c r="CR414" s="171"/>
      <c r="CS414" s="171"/>
      <c r="CT414" s="171"/>
      <c r="CU414" s="171"/>
      <c r="CV414" s="171"/>
      <c r="CW414" s="171"/>
      <c r="CX414" s="171"/>
      <c r="CY414" s="171"/>
      <c r="CZ414" s="171"/>
    </row>
    <row r="415" s="175" customFormat="true" ht="25.15" customHeight="true" x14ac:dyDescent="0.2">
      <c r="B415" s="1049"/>
      <c r="C415" s="1128" t="s">
        <v>498</v>
      </c>
      <c r="D415" s="1127"/>
      <c r="E415" s="699">
        <v>0.48534566900741616</v>
      </c>
      <c r="F415" s="474"/>
      <c r="G415" s="474"/>
      <c r="H415" s="1127" t="s">
        <v>510</v>
      </c>
      <c r="I415" s="1127"/>
      <c r="J415" s="700">
        <v>0.44271306257815313</v>
      </c>
      <c r="K415" s="474"/>
      <c r="L415" s="474"/>
      <c r="M415" s="1127" t="s">
        <v>649</v>
      </c>
      <c r="N415" s="1127"/>
      <c r="O415" s="701">
        <v>0.41520005491773232</v>
      </c>
      <c r="P415" s="474"/>
      <c r="Q415" s="474"/>
      <c r="AB415" s="168"/>
      <c r="AC415" s="168"/>
      <c r="AD415" s="168"/>
      <c r="AE415" s="168"/>
      <c r="AF415" s="168"/>
      <c r="AG415" s="168"/>
      <c r="AH415" s="168"/>
      <c r="AI415" s="168"/>
      <c r="AJ415" s="168"/>
      <c r="AK415" s="168"/>
      <c r="AL415" s="168"/>
      <c r="AM415" s="168"/>
      <c r="AN415" s="168"/>
      <c r="AO415" s="168"/>
      <c r="AP415" s="168"/>
      <c r="AQ415" s="168"/>
      <c r="AR415" s="168"/>
      <c r="AS415" s="168"/>
      <c r="AT415" s="168"/>
      <c r="AU415" s="168"/>
      <c r="AV415" s="168"/>
      <c r="AW415" s="168"/>
      <c r="AX415" s="168"/>
      <c r="AY415" s="168"/>
      <c r="AZ415" s="168"/>
      <c r="BA415" s="170"/>
      <c r="BB415" s="255"/>
      <c r="BC415" s="170"/>
      <c r="BD415" s="170"/>
      <c r="BE415" s="170"/>
      <c r="BF415" s="170"/>
      <c r="BG415" s="170"/>
      <c r="BH415" s="170"/>
      <c r="BI415" s="170"/>
      <c r="BJ415" s="170"/>
      <c r="BK415" s="170"/>
      <c r="BL415" s="170"/>
      <c r="BM415" s="170"/>
      <c r="BN415" s="170"/>
      <c r="BO415" s="170"/>
      <c r="BP415" s="170"/>
      <c r="BQ415" s="170"/>
      <c r="BR415" s="170"/>
      <c r="BS415" s="170"/>
      <c r="BT415" s="170"/>
      <c r="BU415" s="170"/>
      <c r="BV415" s="170"/>
      <c r="BW415" s="170"/>
      <c r="BX415" s="170"/>
      <c r="BY415" s="170"/>
      <c r="BZ415" s="171"/>
      <c r="CA415" s="171"/>
      <c r="CB415" s="171"/>
      <c r="CC415" s="171"/>
      <c r="CD415" s="171"/>
      <c r="CE415" s="171"/>
      <c r="CF415" s="171"/>
      <c r="CG415" s="171"/>
      <c r="CH415" s="171"/>
      <c r="CI415" s="171"/>
      <c r="CJ415" s="171"/>
      <c r="CK415" s="171"/>
      <c r="CL415" s="171"/>
      <c r="CM415" s="171"/>
      <c r="CN415" s="171"/>
      <c r="CO415" s="171"/>
      <c r="CP415" s="171"/>
      <c r="CQ415" s="171"/>
      <c r="CR415" s="171"/>
      <c r="CS415" s="171"/>
      <c r="CT415" s="171"/>
      <c r="CU415" s="171"/>
      <c r="CV415" s="171"/>
      <c r="CW415" s="171"/>
      <c r="CX415" s="171"/>
      <c r="CY415" s="171"/>
      <c r="CZ415" s="171"/>
    </row>
    <row r="416" s="175" customFormat="true" ht="25.15" customHeight="true" x14ac:dyDescent="0.2">
      <c r="B416" s="1049"/>
      <c r="C416" s="1128" t="s">
        <v>433</v>
      </c>
      <c r="D416" s="1127"/>
      <c r="E416" s="699">
        <v>0.45821382343728417</v>
      </c>
      <c r="F416" s="474"/>
      <c r="G416" s="474"/>
      <c r="H416" s="1127" t="s">
        <v>605</v>
      </c>
      <c r="I416" s="1127"/>
      <c r="J416" s="700">
        <v>0.43150604645445151</v>
      </c>
      <c r="K416" s="474"/>
      <c r="L416" s="474"/>
      <c r="M416" s="1127" t="s">
        <v>509</v>
      </c>
      <c r="N416" s="1127"/>
      <c r="O416" s="701">
        <v>0.4096201063324012</v>
      </c>
      <c r="P416" s="474"/>
      <c r="Q416" s="474"/>
      <c r="AB416" s="168"/>
      <c r="AC416" s="168"/>
      <c r="AD416" s="168"/>
      <c r="AE416" s="168"/>
      <c r="AF416" s="168"/>
      <c r="AG416" s="168"/>
      <c r="AH416" s="168"/>
      <c r="AI416" s="168"/>
      <c r="AJ416" s="168"/>
      <c r="AK416" s="168"/>
      <c r="AL416" s="168"/>
      <c r="AM416" s="168"/>
      <c r="AN416" s="168"/>
      <c r="AO416" s="168"/>
      <c r="AP416" s="168"/>
      <c r="AQ416" s="168"/>
      <c r="AR416" s="168"/>
      <c r="AS416" s="168"/>
      <c r="AT416" s="168"/>
      <c r="AU416" s="168"/>
      <c r="AV416" s="168"/>
      <c r="AW416" s="168"/>
      <c r="AX416" s="168"/>
      <c r="AY416" s="168"/>
      <c r="AZ416" s="168"/>
      <c r="BA416" s="170"/>
      <c r="BB416" s="255"/>
      <c r="BC416" s="170"/>
      <c r="BD416" s="170"/>
      <c r="BE416" s="170"/>
      <c r="BF416" s="170"/>
      <c r="BG416" s="170"/>
      <c r="BH416" s="170"/>
      <c r="BI416" s="170"/>
      <c r="BJ416" s="170"/>
      <c r="BK416" s="170"/>
      <c r="BL416" s="170"/>
      <c r="BM416" s="170"/>
      <c r="BN416" s="170"/>
      <c r="BO416" s="170"/>
      <c r="BP416" s="170"/>
      <c r="BQ416" s="170"/>
      <c r="BR416" s="170"/>
      <c r="BS416" s="170"/>
      <c r="BT416" s="170"/>
      <c r="BU416" s="170"/>
      <c r="BV416" s="170"/>
      <c r="BW416" s="170"/>
      <c r="BX416" s="170"/>
      <c r="BY416" s="170"/>
      <c r="BZ416" s="171"/>
      <c r="CA416" s="171"/>
      <c r="CB416" s="171"/>
      <c r="CC416" s="171"/>
      <c r="CD416" s="171"/>
      <c r="CE416" s="171"/>
      <c r="CF416" s="171"/>
      <c r="CG416" s="171"/>
      <c r="CH416" s="171"/>
      <c r="CI416" s="171"/>
      <c r="CJ416" s="171"/>
      <c r="CK416" s="171"/>
      <c r="CL416" s="171"/>
      <c r="CM416" s="171"/>
      <c r="CN416" s="171"/>
      <c r="CO416" s="171"/>
      <c r="CP416" s="171"/>
      <c r="CQ416" s="171"/>
      <c r="CR416" s="171"/>
      <c r="CS416" s="171"/>
      <c r="CT416" s="171"/>
      <c r="CU416" s="171"/>
      <c r="CV416" s="171"/>
      <c r="CW416" s="171"/>
      <c r="CX416" s="171"/>
      <c r="CY416" s="171"/>
      <c r="CZ416" s="171"/>
    </row>
    <row r="417" s="175" customFormat="true" ht="25.15" customHeight="true" x14ac:dyDescent="0.2">
      <c r="B417" s="1049"/>
      <c r="C417" s="1128" t="s">
        <v>659</v>
      </c>
      <c r="D417" s="1127"/>
      <c r="E417" s="699">
        <v>-0.454156635061992</v>
      </c>
      <c r="F417" s="474"/>
      <c r="G417" s="474"/>
      <c r="H417" s="1127" t="s">
        <v>507</v>
      </c>
      <c r="I417" s="1127"/>
      <c r="J417" s="700">
        <v>0.40249272491506655</v>
      </c>
      <c r="K417" s="474"/>
      <c r="L417" s="474"/>
      <c r="M417" s="1127" t="s">
        <v>501</v>
      </c>
      <c r="N417" s="1127"/>
      <c r="O417" s="701">
        <v>0.40587352265257787</v>
      </c>
      <c r="P417" s="474"/>
      <c r="Q417" s="474"/>
      <c r="AB417" s="168"/>
      <c r="AC417" s="168"/>
      <c r="AD417" s="168"/>
      <c r="AE417" s="168"/>
      <c r="AF417" s="168"/>
      <c r="AG417" s="168"/>
      <c r="AH417" s="168"/>
      <c r="AI417" s="168"/>
      <c r="AJ417" s="168"/>
      <c r="AK417" s="168"/>
      <c r="AL417" s="168"/>
      <c r="AM417" s="168"/>
      <c r="AN417" s="168"/>
      <c r="AO417" s="168"/>
      <c r="AP417" s="168"/>
      <c r="AQ417" s="168"/>
      <c r="AR417" s="168"/>
      <c r="AS417" s="168"/>
      <c r="AT417" s="168"/>
      <c r="AU417" s="168"/>
      <c r="AV417" s="168"/>
      <c r="AW417" s="168"/>
      <c r="AX417" s="168"/>
      <c r="AY417" s="168"/>
      <c r="AZ417" s="168"/>
      <c r="BA417" s="170"/>
      <c r="BB417" s="255"/>
      <c r="BC417" s="170"/>
      <c r="BD417" s="170"/>
      <c r="BE417" s="170"/>
      <c r="BF417" s="170"/>
      <c r="BG417" s="170"/>
      <c r="BH417" s="170"/>
      <c r="BI417" s="170"/>
      <c r="BJ417" s="170"/>
      <c r="BK417" s="170"/>
      <c r="BL417" s="170"/>
      <c r="BM417" s="170"/>
      <c r="BN417" s="170"/>
      <c r="BO417" s="170"/>
      <c r="BP417" s="170"/>
      <c r="BQ417" s="170"/>
      <c r="BR417" s="170"/>
      <c r="BS417" s="170"/>
      <c r="BT417" s="170"/>
      <c r="BU417" s="170"/>
      <c r="BV417" s="170"/>
      <c r="BW417" s="170"/>
      <c r="BX417" s="170"/>
      <c r="BY417" s="170"/>
      <c r="BZ417" s="171"/>
      <c r="CA417" s="171"/>
      <c r="CB417" s="171"/>
      <c r="CC417" s="171"/>
      <c r="CD417" s="171"/>
      <c r="CE417" s="171"/>
      <c r="CF417" s="171"/>
      <c r="CG417" s="171"/>
      <c r="CH417" s="171"/>
      <c r="CI417" s="171"/>
      <c r="CJ417" s="171"/>
      <c r="CK417" s="171"/>
      <c r="CL417" s="171"/>
      <c r="CM417" s="171"/>
      <c r="CN417" s="171"/>
      <c r="CO417" s="171"/>
      <c r="CP417" s="171"/>
      <c r="CQ417" s="171"/>
      <c r="CR417" s="171"/>
      <c r="CS417" s="171"/>
      <c r="CT417" s="171"/>
      <c r="CU417" s="171"/>
      <c r="CV417" s="171"/>
      <c r="CW417" s="171"/>
      <c r="CX417" s="171"/>
      <c r="CY417" s="171"/>
      <c r="CZ417" s="171"/>
    </row>
    <row r="418" s="175" customFormat="true" ht="25.15" customHeight="true" x14ac:dyDescent="0.2">
      <c r="B418" s="1049"/>
      <c r="C418" s="1128" t="s">
        <v>650</v>
      </c>
      <c r="D418" s="1127"/>
      <c r="E418" s="699">
        <v>0.44465748917360759</v>
      </c>
      <c r="F418" s="474"/>
      <c r="G418" s="474"/>
      <c r="H418" s="1127" t="s">
        <v>645</v>
      </c>
      <c r="I418" s="1127"/>
      <c r="J418" s="700">
        <v>0.3871156071838609</v>
      </c>
      <c r="K418" s="474"/>
      <c r="L418" s="474"/>
      <c r="M418" s="1127" t="s">
        <v>659</v>
      </c>
      <c r="N418" s="1127"/>
      <c r="O418" s="701">
        <v>-0.39353940681609217</v>
      </c>
      <c r="P418" s="474"/>
      <c r="Q418" s="474"/>
      <c r="AB418" s="168"/>
      <c r="AC418" s="168"/>
      <c r="AD418" s="168"/>
      <c r="AE418" s="168"/>
      <c r="AF418" s="168"/>
      <c r="AG418" s="168"/>
      <c r="AH418" s="168"/>
      <c r="AI418" s="168"/>
      <c r="AJ418" s="168"/>
      <c r="AK418" s="168"/>
      <c r="AL418" s="168"/>
      <c r="AM418" s="168"/>
      <c r="AN418" s="168"/>
      <c r="AO418" s="168"/>
      <c r="AP418" s="168"/>
      <c r="AQ418" s="168"/>
      <c r="AR418" s="168"/>
      <c r="AS418" s="168"/>
      <c r="AT418" s="168"/>
      <c r="AU418" s="168"/>
      <c r="AV418" s="168"/>
      <c r="AW418" s="168"/>
      <c r="AX418" s="168"/>
      <c r="AY418" s="168"/>
      <c r="AZ418" s="168"/>
      <c r="BA418" s="170"/>
      <c r="BB418" s="255"/>
      <c r="BC418" s="170"/>
      <c r="BD418" s="170"/>
      <c r="BE418" s="170"/>
      <c r="BF418" s="170"/>
      <c r="BG418" s="170"/>
      <c r="BH418" s="170"/>
      <c r="BI418" s="170"/>
      <c r="BJ418" s="170"/>
      <c r="BK418" s="170"/>
      <c r="BL418" s="170"/>
      <c r="BM418" s="170"/>
      <c r="BN418" s="170"/>
      <c r="BO418" s="170"/>
      <c r="BP418" s="170"/>
      <c r="BQ418" s="170"/>
      <c r="BR418" s="170"/>
      <c r="BS418" s="170"/>
      <c r="BT418" s="170"/>
      <c r="BU418" s="170"/>
      <c r="BV418" s="170"/>
      <c r="BW418" s="170"/>
      <c r="BX418" s="170"/>
      <c r="BY418" s="170"/>
      <c r="BZ418" s="171"/>
      <c r="CA418" s="171"/>
      <c r="CB418" s="171"/>
      <c r="CC418" s="171"/>
      <c r="CD418" s="171"/>
      <c r="CE418" s="171"/>
      <c r="CF418" s="171"/>
      <c r="CG418" s="171"/>
      <c r="CH418" s="171"/>
      <c r="CI418" s="171"/>
      <c r="CJ418" s="171"/>
      <c r="CK418" s="171"/>
      <c r="CL418" s="171"/>
      <c r="CM418" s="171"/>
      <c r="CN418" s="171"/>
      <c r="CO418" s="171"/>
      <c r="CP418" s="171"/>
      <c r="CQ418" s="171"/>
      <c r="CR418" s="171"/>
      <c r="CS418" s="171"/>
      <c r="CT418" s="171"/>
      <c r="CU418" s="171"/>
      <c r="CV418" s="171"/>
      <c r="CW418" s="171"/>
      <c r="CX418" s="171"/>
      <c r="CY418" s="171"/>
      <c r="CZ418" s="171"/>
    </row>
    <row r="419" s="175" customFormat="true" ht="25.15" customHeight="true" x14ac:dyDescent="0.2">
      <c r="B419" s="1049"/>
      <c r="C419" s="1128" t="s">
        <v>660</v>
      </c>
      <c r="D419" s="1127"/>
      <c r="E419" s="699">
        <v>-0.41057339546804683</v>
      </c>
      <c r="F419" s="474"/>
      <c r="G419" s="474"/>
      <c r="H419" s="1127" t="s">
        <v>657</v>
      </c>
      <c r="I419" s="1127"/>
      <c r="J419" s="700">
        <v>0.38195393040204428</v>
      </c>
      <c r="K419" s="474"/>
      <c r="L419" s="474"/>
      <c r="M419" s="1127" t="s">
        <v>653</v>
      </c>
      <c r="N419" s="1127"/>
      <c r="O419" s="701">
        <v>0.39144312354791649</v>
      </c>
      <c r="P419" s="474"/>
      <c r="Q419" s="474"/>
      <c r="AB419" s="168"/>
      <c r="AC419" s="168"/>
      <c r="AD419" s="168"/>
      <c r="AE419" s="168"/>
      <c r="AF419" s="168"/>
      <c r="AG419" s="168"/>
      <c r="AH419" s="168"/>
      <c r="AI419" s="168"/>
      <c r="AJ419" s="168"/>
      <c r="AK419" s="168"/>
      <c r="AL419" s="168"/>
      <c r="AM419" s="168"/>
      <c r="AN419" s="168"/>
      <c r="AO419" s="168"/>
      <c r="AP419" s="168"/>
      <c r="AQ419" s="168"/>
      <c r="AR419" s="168"/>
      <c r="AS419" s="168"/>
      <c r="AT419" s="168"/>
      <c r="AU419" s="168"/>
      <c r="AV419" s="168"/>
      <c r="AW419" s="168"/>
      <c r="AX419" s="168"/>
      <c r="AY419" s="168"/>
      <c r="AZ419" s="168"/>
      <c r="BA419" s="170"/>
      <c r="BB419" s="255"/>
      <c r="BC419" s="170"/>
      <c r="BD419" s="170"/>
      <c r="BE419" s="170"/>
      <c r="BF419" s="170"/>
      <c r="BG419" s="170"/>
      <c r="BH419" s="170"/>
      <c r="BI419" s="170"/>
      <c r="BJ419" s="170"/>
      <c r="BK419" s="170"/>
      <c r="BL419" s="170"/>
      <c r="BM419" s="170"/>
      <c r="BN419" s="170"/>
      <c r="BO419" s="170"/>
      <c r="BP419" s="170"/>
      <c r="BQ419" s="170"/>
      <c r="BR419" s="170"/>
      <c r="BS419" s="170"/>
      <c r="BT419" s="170"/>
      <c r="BU419" s="170"/>
      <c r="BV419" s="170"/>
      <c r="BW419" s="170"/>
      <c r="BX419" s="170"/>
      <c r="BY419" s="170"/>
      <c r="BZ419" s="171"/>
      <c r="CA419" s="171"/>
      <c r="CB419" s="171"/>
      <c r="CC419" s="171"/>
      <c r="CD419" s="171"/>
      <c r="CE419" s="171"/>
      <c r="CF419" s="171"/>
      <c r="CG419" s="171"/>
      <c r="CH419" s="171"/>
      <c r="CI419" s="171"/>
      <c r="CJ419" s="171"/>
      <c r="CK419" s="171"/>
      <c r="CL419" s="171"/>
      <c r="CM419" s="171"/>
      <c r="CN419" s="171"/>
      <c r="CO419" s="171"/>
      <c r="CP419" s="171"/>
      <c r="CQ419" s="171"/>
      <c r="CR419" s="171"/>
      <c r="CS419" s="171"/>
      <c r="CT419" s="171"/>
      <c r="CU419" s="171"/>
      <c r="CV419" s="171"/>
      <c r="CW419" s="171"/>
      <c r="CX419" s="171"/>
      <c r="CY419" s="171"/>
      <c r="CZ419" s="171"/>
    </row>
    <row r="420" s="175" customFormat="true" ht="25.15" customHeight="true" x14ac:dyDescent="0.2">
      <c r="B420" s="1049"/>
      <c r="C420" s="1128" t="s">
        <v>518</v>
      </c>
      <c r="D420" s="1127"/>
      <c r="E420" s="699">
        <v>0.40085425765882249</v>
      </c>
      <c r="F420" s="474"/>
      <c r="G420" s="474"/>
      <c r="H420" s="1127" t="s">
        <v>646</v>
      </c>
      <c r="I420" s="1127"/>
      <c r="J420" s="700">
        <v>-0.35795700485411797</v>
      </c>
      <c r="K420" s="474"/>
      <c r="L420" s="474"/>
      <c r="M420" s="1127" t="s">
        <v>661</v>
      </c>
      <c r="N420" s="1127"/>
      <c r="O420" s="701">
        <v>0.37386710828113434</v>
      </c>
      <c r="P420" s="474"/>
      <c r="Q420" s="474"/>
      <c r="AB420" s="168"/>
      <c r="AC420" s="168"/>
      <c r="AD420" s="168"/>
      <c r="AE420" s="168"/>
      <c r="AF420" s="168"/>
      <c r="AG420" s="168"/>
      <c r="AH420" s="168"/>
      <c r="AI420" s="168"/>
      <c r="AJ420" s="168"/>
      <c r="AK420" s="168"/>
      <c r="AL420" s="168"/>
      <c r="AM420" s="168"/>
      <c r="AN420" s="168"/>
      <c r="AO420" s="168"/>
      <c r="AP420" s="168"/>
      <c r="AQ420" s="168"/>
      <c r="AR420" s="168"/>
      <c r="AS420" s="168"/>
      <c r="AT420" s="168"/>
      <c r="AU420" s="168"/>
      <c r="AV420" s="168"/>
      <c r="AW420" s="168"/>
      <c r="AX420" s="168"/>
      <c r="AY420" s="168"/>
      <c r="AZ420" s="168"/>
      <c r="BA420" s="170"/>
      <c r="BB420" s="255"/>
      <c r="BC420" s="170"/>
      <c r="BD420" s="170"/>
      <c r="BE420" s="170"/>
      <c r="BF420" s="170"/>
      <c r="BG420" s="170"/>
      <c r="BH420" s="170"/>
      <c r="BI420" s="170"/>
      <c r="BJ420" s="170"/>
      <c r="BK420" s="170"/>
      <c r="BL420" s="170"/>
      <c r="BM420" s="170"/>
      <c r="BN420" s="170"/>
      <c r="BO420" s="170"/>
      <c r="BP420" s="170"/>
      <c r="BQ420" s="170"/>
      <c r="BR420" s="170"/>
      <c r="BS420" s="170"/>
      <c r="BT420" s="170"/>
      <c r="BU420" s="170"/>
      <c r="BV420" s="170"/>
      <c r="BW420" s="170"/>
      <c r="BX420" s="170"/>
      <c r="BY420" s="170"/>
      <c r="BZ420" s="171"/>
      <c r="CA420" s="171"/>
      <c r="CB420" s="171"/>
      <c r="CC420" s="171"/>
      <c r="CD420" s="171"/>
      <c r="CE420" s="171"/>
      <c r="CF420" s="171"/>
      <c r="CG420" s="171"/>
      <c r="CH420" s="171"/>
      <c r="CI420" s="171"/>
      <c r="CJ420" s="171"/>
      <c r="CK420" s="171"/>
      <c r="CL420" s="171"/>
      <c r="CM420" s="171"/>
      <c r="CN420" s="171"/>
      <c r="CO420" s="171"/>
      <c r="CP420" s="171"/>
      <c r="CQ420" s="171"/>
      <c r="CR420" s="171"/>
      <c r="CS420" s="171"/>
      <c r="CT420" s="171"/>
      <c r="CU420" s="171"/>
      <c r="CV420" s="171"/>
      <c r="CW420" s="171"/>
      <c r="CX420" s="171"/>
      <c r="CY420" s="171"/>
      <c r="CZ420" s="171"/>
    </row>
    <row r="421" s="175" customFormat="true" ht="25.15" customHeight="true" x14ac:dyDescent="0.2">
      <c r="B421" s="1049"/>
      <c r="C421" s="1128" t="s">
        <v>608</v>
      </c>
      <c r="D421" s="1127"/>
      <c r="E421" s="699">
        <v>-0.38809830941939921</v>
      </c>
      <c r="F421" s="474"/>
      <c r="G421" s="474"/>
      <c r="H421" s="1127" t="s">
        <v>662</v>
      </c>
      <c r="I421" s="1127"/>
      <c r="J421" s="700">
        <v>-0.35583638075812934</v>
      </c>
      <c r="K421" s="474"/>
      <c r="L421" s="474"/>
      <c r="M421" s="1127" t="s">
        <v>527</v>
      </c>
      <c r="N421" s="1127"/>
      <c r="O421" s="701">
        <v>0.36984958672376733</v>
      </c>
      <c r="P421" s="474"/>
      <c r="Q421" s="474"/>
      <c r="AB421" s="168"/>
      <c r="AC421" s="168"/>
      <c r="AD421" s="168"/>
      <c r="AE421" s="168"/>
      <c r="AF421" s="168"/>
      <c r="AG421" s="168"/>
      <c r="AH421" s="168"/>
      <c r="AI421" s="168"/>
      <c r="AJ421" s="168"/>
      <c r="AK421" s="168"/>
      <c r="AL421" s="168"/>
      <c r="AM421" s="168"/>
      <c r="AN421" s="168"/>
      <c r="AO421" s="168"/>
      <c r="AP421" s="168"/>
      <c r="AQ421" s="168"/>
      <c r="AR421" s="168"/>
      <c r="AS421" s="168"/>
      <c r="AT421" s="168"/>
      <c r="AU421" s="168"/>
      <c r="AV421" s="168"/>
      <c r="AW421" s="168"/>
      <c r="AX421" s="168"/>
      <c r="AY421" s="168"/>
      <c r="AZ421" s="168"/>
      <c r="BA421" s="170"/>
      <c r="BB421" s="255"/>
      <c r="BC421" s="170"/>
      <c r="BD421" s="170"/>
      <c r="BE421" s="170"/>
      <c r="BF421" s="170"/>
      <c r="BG421" s="170"/>
      <c r="BH421" s="170"/>
      <c r="BI421" s="170"/>
      <c r="BJ421" s="170"/>
      <c r="BK421" s="170"/>
      <c r="BL421" s="170"/>
      <c r="BM421" s="170"/>
      <c r="BN421" s="170"/>
      <c r="BO421" s="170"/>
      <c r="BP421" s="170"/>
      <c r="BQ421" s="170"/>
      <c r="BR421" s="170"/>
      <c r="BS421" s="170"/>
      <c r="BT421" s="170"/>
      <c r="BU421" s="170"/>
      <c r="BV421" s="170"/>
      <c r="BW421" s="170"/>
      <c r="BX421" s="170"/>
      <c r="BY421" s="170"/>
      <c r="BZ421" s="171"/>
      <c r="CA421" s="171"/>
      <c r="CB421" s="171"/>
      <c r="CC421" s="171"/>
      <c r="CD421" s="171"/>
      <c r="CE421" s="171"/>
      <c r="CF421" s="171"/>
      <c r="CG421" s="171"/>
      <c r="CH421" s="171"/>
      <c r="CI421" s="171"/>
      <c r="CJ421" s="171"/>
      <c r="CK421" s="171"/>
      <c r="CL421" s="171"/>
      <c r="CM421" s="171"/>
      <c r="CN421" s="171"/>
      <c r="CO421" s="171"/>
      <c r="CP421" s="171"/>
      <c r="CQ421" s="171"/>
      <c r="CR421" s="171"/>
      <c r="CS421" s="171"/>
      <c r="CT421" s="171"/>
      <c r="CU421" s="171"/>
      <c r="CV421" s="171"/>
      <c r="CW421" s="171"/>
      <c r="CX421" s="171"/>
      <c r="CY421" s="171"/>
      <c r="CZ421" s="171"/>
    </row>
    <row r="422" s="175" customFormat="true" ht="25.15" customHeight="true" x14ac:dyDescent="0.2">
      <c r="B422" s="1049"/>
      <c r="C422" s="1128" t="s">
        <v>648</v>
      </c>
      <c r="D422" s="1127"/>
      <c r="E422" s="699">
        <v>0.35054672328094344</v>
      </c>
      <c r="F422" s="474"/>
      <c r="G422" s="474"/>
      <c r="H422" s="1127" t="s">
        <v>503</v>
      </c>
      <c r="I422" s="1127"/>
      <c r="J422" s="700">
        <v>0.34950100509079435</v>
      </c>
      <c r="K422" s="474"/>
      <c r="L422" s="474"/>
      <c r="M422" s="1127" t="s">
        <v>663</v>
      </c>
      <c r="N422" s="1127"/>
      <c r="O422" s="701">
        <v>0.36549291436288178</v>
      </c>
      <c r="P422" s="474"/>
      <c r="Q422" s="474"/>
      <c r="AB422" s="168"/>
      <c r="AC422" s="168"/>
      <c r="AD422" s="168"/>
      <c r="AE422" s="168"/>
      <c r="AF422" s="168"/>
      <c r="AG422" s="168"/>
      <c r="AH422" s="168"/>
      <c r="AI422" s="168"/>
      <c r="AJ422" s="168"/>
      <c r="AK422" s="168"/>
      <c r="AL422" s="168"/>
      <c r="AM422" s="168"/>
      <c r="AN422" s="168"/>
      <c r="AO422" s="168"/>
      <c r="AP422" s="168"/>
      <c r="AQ422" s="168"/>
      <c r="AR422" s="168"/>
      <c r="AS422" s="168"/>
      <c r="AT422" s="168"/>
      <c r="AU422" s="168"/>
      <c r="AV422" s="168"/>
      <c r="AW422" s="168"/>
      <c r="AX422" s="168"/>
      <c r="AY422" s="168"/>
      <c r="AZ422" s="168"/>
      <c r="BA422" s="170"/>
      <c r="BB422" s="255"/>
      <c r="BC422" s="170"/>
      <c r="BD422" s="170"/>
      <c r="BE422" s="170"/>
      <c r="BF422" s="170"/>
      <c r="BG422" s="170"/>
      <c r="BH422" s="170"/>
      <c r="BI422" s="170"/>
      <c r="BJ422" s="170"/>
      <c r="BK422" s="170"/>
      <c r="BL422" s="170"/>
      <c r="BM422" s="170"/>
      <c r="BN422" s="170"/>
      <c r="BO422" s="170"/>
      <c r="BP422" s="170"/>
      <c r="BQ422" s="170"/>
      <c r="BR422" s="170"/>
      <c r="BS422" s="170"/>
      <c r="BT422" s="170"/>
      <c r="BU422" s="170"/>
      <c r="BV422" s="170"/>
      <c r="BW422" s="170"/>
      <c r="BX422" s="170"/>
      <c r="BY422" s="170"/>
      <c r="BZ422" s="171"/>
      <c r="CA422" s="171"/>
      <c r="CB422" s="171"/>
      <c r="CC422" s="171"/>
      <c r="CD422" s="171"/>
      <c r="CE422" s="171"/>
      <c r="CF422" s="171"/>
      <c r="CG422" s="171"/>
      <c r="CH422" s="171"/>
      <c r="CI422" s="171"/>
      <c r="CJ422" s="171"/>
      <c r="CK422" s="171"/>
      <c r="CL422" s="171"/>
      <c r="CM422" s="171"/>
      <c r="CN422" s="171"/>
      <c r="CO422" s="171"/>
      <c r="CP422" s="171"/>
      <c r="CQ422" s="171"/>
      <c r="CR422" s="171"/>
      <c r="CS422" s="171"/>
      <c r="CT422" s="171"/>
      <c r="CU422" s="171"/>
      <c r="CV422" s="171"/>
      <c r="CW422" s="171"/>
      <c r="CX422" s="171"/>
      <c r="CY422" s="171"/>
      <c r="CZ422" s="171"/>
    </row>
    <row r="423" s="175" customFormat="true" ht="25.15" customHeight="true" x14ac:dyDescent="0.2">
      <c r="B423" s="1049"/>
      <c r="C423" s="1128" t="s">
        <v>661</v>
      </c>
      <c r="D423" s="1127"/>
      <c r="E423" s="699">
        <v>-0.34950086379262896</v>
      </c>
      <c r="F423" s="474"/>
      <c r="G423" s="474"/>
      <c r="H423" s="1127" t="s">
        <v>500</v>
      </c>
      <c r="I423" s="1127"/>
      <c r="J423" s="700">
        <v>0.34939740302770861</v>
      </c>
      <c r="K423" s="474"/>
      <c r="L423" s="474"/>
      <c r="M423" s="1127" t="s">
        <v>498</v>
      </c>
      <c r="N423" s="1127"/>
      <c r="O423" s="701">
        <v>0.36347915569217493</v>
      </c>
      <c r="P423" s="474"/>
      <c r="Q423" s="474"/>
      <c r="AB423" s="168"/>
      <c r="AC423" s="168"/>
      <c r="AD423" s="168"/>
      <c r="AE423" s="168"/>
      <c r="AF423" s="168"/>
      <c r="AG423" s="168"/>
      <c r="AH423" s="168"/>
      <c r="AI423" s="168"/>
      <c r="AJ423" s="168"/>
      <c r="AK423" s="168"/>
      <c r="AL423" s="168"/>
      <c r="AM423" s="168"/>
      <c r="AN423" s="168"/>
      <c r="AO423" s="168"/>
      <c r="AP423" s="168"/>
      <c r="AQ423" s="168"/>
      <c r="AR423" s="168"/>
      <c r="AS423" s="168"/>
      <c r="AT423" s="168"/>
      <c r="AU423" s="168"/>
      <c r="AV423" s="168"/>
      <c r="AW423" s="168"/>
      <c r="AX423" s="168"/>
      <c r="AY423" s="168"/>
      <c r="AZ423" s="168"/>
      <c r="BA423" s="170"/>
      <c r="BB423" s="255"/>
      <c r="BC423" s="170"/>
      <c r="BD423" s="170"/>
      <c r="BE423" s="170"/>
      <c r="BF423" s="170"/>
      <c r="BG423" s="170"/>
      <c r="BH423" s="170"/>
      <c r="BI423" s="170"/>
      <c r="BJ423" s="170"/>
      <c r="BK423" s="170"/>
      <c r="BL423" s="170"/>
      <c r="BM423" s="170"/>
      <c r="BN423" s="170"/>
      <c r="BO423" s="170"/>
      <c r="BP423" s="170"/>
      <c r="BQ423" s="170"/>
      <c r="BR423" s="170"/>
      <c r="BS423" s="170"/>
      <c r="BT423" s="170"/>
      <c r="BU423" s="170"/>
      <c r="BV423" s="170"/>
      <c r="BW423" s="170"/>
      <c r="BX423" s="170"/>
      <c r="BY423" s="170"/>
      <c r="BZ423" s="171"/>
      <c r="CA423" s="171"/>
      <c r="CB423" s="171"/>
      <c r="CC423" s="171"/>
      <c r="CD423" s="171"/>
      <c r="CE423" s="171"/>
      <c r="CF423" s="171"/>
      <c r="CG423" s="171"/>
      <c r="CH423" s="171"/>
      <c r="CI423" s="171"/>
      <c r="CJ423" s="171"/>
      <c r="CK423" s="171"/>
      <c r="CL423" s="171"/>
      <c r="CM423" s="171"/>
      <c r="CN423" s="171"/>
      <c r="CO423" s="171"/>
      <c r="CP423" s="171"/>
      <c r="CQ423" s="171"/>
      <c r="CR423" s="171"/>
      <c r="CS423" s="171"/>
      <c r="CT423" s="171"/>
      <c r="CU423" s="171"/>
      <c r="CV423" s="171"/>
      <c r="CW423" s="171"/>
      <c r="CX423" s="171"/>
      <c r="CY423" s="171"/>
      <c r="CZ423" s="171"/>
    </row>
    <row r="424" s="175" customFormat="true" ht="25.15" customHeight="true" x14ac:dyDescent="0.2">
      <c r="B424" s="1049"/>
      <c r="C424" s="1128" t="s">
        <v>509</v>
      </c>
      <c r="D424" s="1127"/>
      <c r="E424" s="699">
        <v>0.34689753922856864</v>
      </c>
      <c r="F424" s="474"/>
      <c r="G424" s="474"/>
      <c r="H424" s="1127" t="s">
        <v>518</v>
      </c>
      <c r="I424" s="1127"/>
      <c r="J424" s="700">
        <v>0.33048878061074105</v>
      </c>
      <c r="K424" s="474"/>
      <c r="L424" s="474"/>
      <c r="M424" s="1127" t="s">
        <v>664</v>
      </c>
      <c r="N424" s="1127"/>
      <c r="O424" s="701">
        <v>0.35790761462811332</v>
      </c>
      <c r="P424" s="474"/>
      <c r="Q424" s="474"/>
      <c r="AB424" s="168"/>
      <c r="AC424" s="168"/>
      <c r="AD424" s="168"/>
      <c r="AE424" s="168"/>
      <c r="AF424" s="168"/>
      <c r="AG424" s="168"/>
      <c r="AH424" s="168"/>
      <c r="AI424" s="168"/>
      <c r="AJ424" s="168"/>
      <c r="AK424" s="168"/>
      <c r="AL424" s="168"/>
      <c r="AM424" s="168"/>
      <c r="AN424" s="168"/>
      <c r="AO424" s="168"/>
      <c r="AP424" s="168"/>
      <c r="AQ424" s="168"/>
      <c r="AR424" s="168"/>
      <c r="AS424" s="168"/>
      <c r="AT424" s="168"/>
      <c r="AU424" s="168"/>
      <c r="AV424" s="168"/>
      <c r="AW424" s="168"/>
      <c r="AX424" s="168"/>
      <c r="AY424" s="168"/>
      <c r="AZ424" s="168"/>
      <c r="BA424" s="170"/>
      <c r="BB424" s="255"/>
      <c r="BC424" s="170"/>
      <c r="BD424" s="170"/>
      <c r="BE424" s="170"/>
      <c r="BF424" s="170"/>
      <c r="BG424" s="170"/>
      <c r="BH424" s="170"/>
      <c r="BI424" s="170"/>
      <c r="BJ424" s="170"/>
      <c r="BK424" s="170"/>
      <c r="BL424" s="170"/>
      <c r="BM424" s="170"/>
      <c r="BN424" s="170"/>
      <c r="BO424" s="170"/>
      <c r="BP424" s="170"/>
      <c r="BQ424" s="170"/>
      <c r="BR424" s="170"/>
      <c r="BS424" s="170"/>
      <c r="BT424" s="170"/>
      <c r="BU424" s="170"/>
      <c r="BV424" s="170"/>
      <c r="BW424" s="170"/>
      <c r="BX424" s="170"/>
      <c r="BY424" s="170"/>
      <c r="BZ424" s="171"/>
      <c r="CA424" s="171"/>
      <c r="CB424" s="171"/>
      <c r="CC424" s="171"/>
      <c r="CD424" s="171"/>
      <c r="CE424" s="171"/>
      <c r="CF424" s="171"/>
      <c r="CG424" s="171"/>
      <c r="CH424" s="171"/>
      <c r="CI424" s="171"/>
      <c r="CJ424" s="171"/>
      <c r="CK424" s="171"/>
      <c r="CL424" s="171"/>
      <c r="CM424" s="171"/>
      <c r="CN424" s="171"/>
      <c r="CO424" s="171"/>
      <c r="CP424" s="171"/>
      <c r="CQ424" s="171"/>
      <c r="CR424" s="171"/>
      <c r="CS424" s="171"/>
      <c r="CT424" s="171"/>
      <c r="CU424" s="171"/>
      <c r="CV424" s="171"/>
      <c r="CW424" s="171"/>
      <c r="CX424" s="171"/>
      <c r="CY424" s="171"/>
      <c r="CZ424" s="171"/>
    </row>
    <row r="425" s="175" customFormat="true" ht="25.15" customHeight="true" x14ac:dyDescent="0.2">
      <c r="B425" s="1049"/>
      <c r="C425" s="1128" t="s">
        <v>665</v>
      </c>
      <c r="D425" s="1127"/>
      <c r="E425" s="699">
        <v>0.31926383566751659</v>
      </c>
      <c r="F425" s="474"/>
      <c r="G425" s="474"/>
      <c r="H425" s="1127" t="s">
        <v>615</v>
      </c>
      <c r="I425" s="1127"/>
      <c r="J425" s="700">
        <v>-0.31746148977839028</v>
      </c>
      <c r="K425" s="474"/>
      <c r="L425" s="474"/>
      <c r="M425" s="1127" t="s">
        <v>514</v>
      </c>
      <c r="N425" s="1127"/>
      <c r="O425" s="701">
        <v>0.32467123639096218</v>
      </c>
      <c r="P425" s="474"/>
      <c r="Q425" s="474"/>
      <c r="AB425" s="168"/>
      <c r="AC425" s="168"/>
      <c r="AD425" s="168"/>
      <c r="AE425" s="168"/>
      <c r="AF425" s="168"/>
      <c r="AG425" s="168"/>
      <c r="AH425" s="168"/>
      <c r="AI425" s="168"/>
      <c r="AJ425" s="168"/>
      <c r="AK425" s="168"/>
      <c r="AL425" s="168"/>
      <c r="AM425" s="168"/>
      <c r="AN425" s="168"/>
      <c r="AO425" s="168"/>
      <c r="AP425" s="168"/>
      <c r="AQ425" s="168"/>
      <c r="AR425" s="168"/>
      <c r="AS425" s="168"/>
      <c r="AT425" s="168"/>
      <c r="AU425" s="168"/>
      <c r="AV425" s="168"/>
      <c r="AW425" s="168"/>
      <c r="AX425" s="168"/>
      <c r="AY425" s="168"/>
      <c r="AZ425" s="168"/>
      <c r="BA425" s="170"/>
      <c r="BB425" s="255"/>
      <c r="BC425" s="170"/>
      <c r="BD425" s="170"/>
      <c r="BE425" s="170"/>
      <c r="BF425" s="170"/>
      <c r="BG425" s="170"/>
      <c r="BH425" s="170"/>
      <c r="BI425" s="170"/>
      <c r="BJ425" s="170"/>
      <c r="BK425" s="170"/>
      <c r="BL425" s="170"/>
      <c r="BM425" s="170"/>
      <c r="BN425" s="170"/>
      <c r="BO425" s="170"/>
      <c r="BP425" s="170"/>
      <c r="BQ425" s="170"/>
      <c r="BR425" s="170"/>
      <c r="BS425" s="170"/>
      <c r="BT425" s="170"/>
      <c r="BU425" s="170"/>
      <c r="BV425" s="170"/>
      <c r="BW425" s="170"/>
      <c r="BX425" s="170"/>
      <c r="BY425" s="170"/>
      <c r="BZ425" s="171"/>
      <c r="CA425" s="171"/>
      <c r="CB425" s="171"/>
      <c r="CC425" s="171"/>
      <c r="CD425" s="171"/>
      <c r="CE425" s="171"/>
      <c r="CF425" s="171"/>
      <c r="CG425" s="171"/>
      <c r="CH425" s="171"/>
      <c r="CI425" s="171"/>
      <c r="CJ425" s="171"/>
      <c r="CK425" s="171"/>
      <c r="CL425" s="171"/>
      <c r="CM425" s="171"/>
      <c r="CN425" s="171"/>
      <c r="CO425" s="171"/>
      <c r="CP425" s="171"/>
      <c r="CQ425" s="171"/>
      <c r="CR425" s="171"/>
      <c r="CS425" s="171"/>
      <c r="CT425" s="171"/>
      <c r="CU425" s="171"/>
      <c r="CV425" s="171"/>
      <c r="CW425" s="171"/>
      <c r="CX425" s="171"/>
      <c r="CY425" s="171"/>
      <c r="CZ425" s="171"/>
    </row>
    <row r="426" s="175" customFormat="true" ht="25.15" customHeight="true" x14ac:dyDescent="0.2">
      <c r="B426" s="1049"/>
      <c r="C426" s="1128" t="s">
        <v>666</v>
      </c>
      <c r="D426" s="1127"/>
      <c r="E426" s="699">
        <v>-0.29834430557904534</v>
      </c>
      <c r="F426" s="474"/>
      <c r="G426" s="474"/>
      <c r="H426" s="1127" t="s">
        <v>614</v>
      </c>
      <c r="I426" s="1127"/>
      <c r="J426" s="700">
        <v>0.2879672744246054</v>
      </c>
      <c r="K426" s="474"/>
      <c r="L426" s="474"/>
      <c r="M426" s="1127" t="s">
        <v>503</v>
      </c>
      <c r="N426" s="1127"/>
      <c r="O426" s="701">
        <v>0.32440588754476496</v>
      </c>
      <c r="P426" s="474"/>
      <c r="Q426" s="474"/>
      <c r="AB426" s="168"/>
      <c r="AC426" s="168"/>
      <c r="AD426" s="168"/>
      <c r="AE426" s="168"/>
      <c r="AF426" s="168"/>
      <c r="AG426" s="168"/>
      <c r="AH426" s="168"/>
      <c r="AI426" s="168"/>
      <c r="AJ426" s="168"/>
      <c r="AK426" s="168"/>
      <c r="AL426" s="168"/>
      <c r="AM426" s="168"/>
      <c r="AN426" s="168"/>
      <c r="AO426" s="168"/>
      <c r="AP426" s="168"/>
      <c r="AQ426" s="168"/>
      <c r="AR426" s="168"/>
      <c r="AS426" s="168"/>
      <c r="AT426" s="168"/>
      <c r="AU426" s="168"/>
      <c r="AV426" s="168"/>
      <c r="AW426" s="168"/>
      <c r="AX426" s="168"/>
      <c r="AY426" s="168"/>
      <c r="AZ426" s="168"/>
      <c r="BA426" s="170"/>
      <c r="BB426" s="255"/>
      <c r="BC426" s="170"/>
      <c r="BD426" s="170"/>
      <c r="BE426" s="170"/>
      <c r="BF426" s="170"/>
      <c r="BG426" s="170"/>
      <c r="BH426" s="170"/>
      <c r="BI426" s="170"/>
      <c r="BJ426" s="170"/>
      <c r="BK426" s="170"/>
      <c r="BL426" s="170"/>
      <c r="BM426" s="170"/>
      <c r="BN426" s="170"/>
      <c r="BO426" s="170"/>
      <c r="BP426" s="170"/>
      <c r="BQ426" s="170"/>
      <c r="BR426" s="170"/>
      <c r="BS426" s="170"/>
      <c r="BT426" s="170"/>
      <c r="BU426" s="170"/>
      <c r="BV426" s="170"/>
      <c r="BW426" s="170"/>
      <c r="BX426" s="170"/>
      <c r="BY426" s="170"/>
      <c r="BZ426" s="171"/>
      <c r="CA426" s="171"/>
      <c r="CB426" s="171"/>
      <c r="CC426" s="171"/>
      <c r="CD426" s="171"/>
      <c r="CE426" s="171"/>
      <c r="CF426" s="171"/>
      <c r="CG426" s="171"/>
      <c r="CH426" s="171"/>
      <c r="CI426" s="171"/>
      <c r="CJ426" s="171"/>
      <c r="CK426" s="171"/>
      <c r="CL426" s="171"/>
      <c r="CM426" s="171"/>
      <c r="CN426" s="171"/>
      <c r="CO426" s="171"/>
      <c r="CP426" s="171"/>
      <c r="CQ426" s="171"/>
      <c r="CR426" s="171"/>
      <c r="CS426" s="171"/>
      <c r="CT426" s="171"/>
      <c r="CU426" s="171"/>
      <c r="CV426" s="171"/>
      <c r="CW426" s="171"/>
      <c r="CX426" s="171"/>
      <c r="CY426" s="171"/>
      <c r="CZ426" s="171"/>
    </row>
    <row r="427" s="175" customFormat="true" ht="25.15" customHeight="true" x14ac:dyDescent="0.2">
      <c r="B427" s="1049"/>
      <c r="C427" s="1128" t="s">
        <v>504</v>
      </c>
      <c r="D427" s="1127"/>
      <c r="E427" s="699">
        <v>0.28081476034980241</v>
      </c>
      <c r="F427" s="474"/>
      <c r="G427" s="474"/>
      <c r="H427" s="1127" t="s">
        <v>648</v>
      </c>
      <c r="I427" s="1127"/>
      <c r="J427" s="700">
        <v>-0.28612417797794509</v>
      </c>
      <c r="K427" s="474"/>
      <c r="L427" s="474"/>
      <c r="M427" s="1127" t="s">
        <v>500</v>
      </c>
      <c r="N427" s="1127"/>
      <c r="O427" s="701">
        <v>0.31803007266653055</v>
      </c>
      <c r="P427" s="474"/>
      <c r="Q427" s="474"/>
      <c r="AB427" s="168"/>
      <c r="AC427" s="168"/>
      <c r="AD427" s="168"/>
      <c r="AE427" s="168"/>
      <c r="AF427" s="168"/>
      <c r="AG427" s="168"/>
      <c r="AH427" s="168"/>
      <c r="AI427" s="168"/>
      <c r="AJ427" s="168"/>
      <c r="AK427" s="168"/>
      <c r="AL427" s="168"/>
      <c r="AM427" s="168"/>
      <c r="AN427" s="168"/>
      <c r="AO427" s="168"/>
      <c r="AP427" s="168"/>
      <c r="AQ427" s="168"/>
      <c r="AR427" s="168"/>
      <c r="AS427" s="168"/>
      <c r="AT427" s="168"/>
      <c r="AU427" s="168"/>
      <c r="AV427" s="168"/>
      <c r="AW427" s="168"/>
      <c r="AX427" s="168"/>
      <c r="AY427" s="168"/>
      <c r="AZ427" s="168"/>
      <c r="BA427" s="170"/>
      <c r="BB427" s="255"/>
      <c r="BC427" s="170"/>
      <c r="BD427" s="170"/>
      <c r="BE427" s="170"/>
      <c r="BF427" s="170"/>
      <c r="BG427" s="170"/>
      <c r="BH427" s="170"/>
      <c r="BI427" s="170"/>
      <c r="BJ427" s="170"/>
      <c r="BK427" s="170"/>
      <c r="BL427" s="170"/>
      <c r="BM427" s="170"/>
      <c r="BN427" s="170"/>
      <c r="BO427" s="170"/>
      <c r="BP427" s="170"/>
      <c r="BQ427" s="170"/>
      <c r="BR427" s="170"/>
      <c r="BS427" s="170"/>
      <c r="BT427" s="170"/>
      <c r="BU427" s="170"/>
      <c r="BV427" s="170"/>
      <c r="BW427" s="170"/>
      <c r="BX427" s="170"/>
      <c r="BY427" s="170"/>
      <c r="BZ427" s="171"/>
      <c r="CA427" s="171"/>
      <c r="CB427" s="171"/>
      <c r="CC427" s="171"/>
      <c r="CD427" s="171"/>
      <c r="CE427" s="171"/>
      <c r="CF427" s="171"/>
      <c r="CG427" s="171"/>
      <c r="CH427" s="171"/>
      <c r="CI427" s="171"/>
      <c r="CJ427" s="171"/>
      <c r="CK427" s="171"/>
      <c r="CL427" s="171"/>
      <c r="CM427" s="171"/>
      <c r="CN427" s="171"/>
      <c r="CO427" s="171"/>
      <c r="CP427" s="171"/>
      <c r="CQ427" s="171"/>
      <c r="CR427" s="171"/>
      <c r="CS427" s="171"/>
      <c r="CT427" s="171"/>
      <c r="CU427" s="171"/>
      <c r="CV427" s="171"/>
      <c r="CW427" s="171"/>
      <c r="CX427" s="171"/>
      <c r="CY427" s="171"/>
      <c r="CZ427" s="171"/>
    </row>
    <row r="428" s="175" customFormat="true" ht="25.15" customHeight="true" x14ac:dyDescent="0.2">
      <c r="B428" s="1049"/>
      <c r="C428" s="1128" t="s">
        <v>649</v>
      </c>
      <c r="D428" s="1127"/>
      <c r="E428" s="699">
        <v>-0.24131244345803207</v>
      </c>
      <c r="F428" s="474"/>
      <c r="G428" s="474"/>
      <c r="H428" s="1127" t="s">
        <v>666</v>
      </c>
      <c r="I428" s="1127"/>
      <c r="J428" s="700">
        <v>0.28570259561013384</v>
      </c>
      <c r="K428" s="474"/>
      <c r="L428" s="474"/>
      <c r="M428" s="1127" t="s">
        <v>523</v>
      </c>
      <c r="N428" s="1127"/>
      <c r="O428" s="701">
        <v>0.31657486943002616</v>
      </c>
      <c r="P428" s="474"/>
      <c r="Q428" s="474"/>
      <c r="AB428" s="168"/>
      <c r="AC428" s="168"/>
      <c r="AD428" s="168"/>
      <c r="AE428" s="168"/>
      <c r="AF428" s="168"/>
      <c r="AG428" s="168"/>
      <c r="AH428" s="168"/>
      <c r="AI428" s="168"/>
      <c r="AJ428" s="168"/>
      <c r="AK428" s="168"/>
      <c r="AL428" s="168"/>
      <c r="AM428" s="168"/>
      <c r="AN428" s="168"/>
      <c r="AO428" s="168"/>
      <c r="AP428" s="168"/>
      <c r="AQ428" s="168"/>
      <c r="AR428" s="168"/>
      <c r="AS428" s="168"/>
      <c r="AT428" s="168"/>
      <c r="AU428" s="168"/>
      <c r="AV428" s="168"/>
      <c r="AW428" s="168"/>
      <c r="AX428" s="168"/>
      <c r="AY428" s="168"/>
      <c r="AZ428" s="168"/>
      <c r="BA428" s="170"/>
      <c r="BB428" s="255"/>
      <c r="BC428" s="170"/>
      <c r="BD428" s="170"/>
      <c r="BE428" s="170"/>
      <c r="BF428" s="170"/>
      <c r="BG428" s="170"/>
      <c r="BH428" s="170"/>
      <c r="BI428" s="170"/>
      <c r="BJ428" s="170"/>
      <c r="BK428" s="170"/>
      <c r="BL428" s="170"/>
      <c r="BM428" s="170"/>
      <c r="BN428" s="170"/>
      <c r="BO428" s="170"/>
      <c r="BP428" s="170"/>
      <c r="BQ428" s="170"/>
      <c r="BR428" s="170"/>
      <c r="BS428" s="170"/>
      <c r="BT428" s="170"/>
      <c r="BU428" s="170"/>
      <c r="BV428" s="170"/>
      <c r="BW428" s="170"/>
      <c r="BX428" s="170"/>
      <c r="BY428" s="170"/>
      <c r="BZ428" s="171"/>
      <c r="CA428" s="171"/>
      <c r="CB428" s="171"/>
      <c r="CC428" s="171"/>
      <c r="CD428" s="171"/>
      <c r="CE428" s="171"/>
      <c r="CF428" s="171"/>
      <c r="CG428" s="171"/>
      <c r="CH428" s="171"/>
      <c r="CI428" s="171"/>
      <c r="CJ428" s="171"/>
      <c r="CK428" s="171"/>
      <c r="CL428" s="171"/>
      <c r="CM428" s="171"/>
      <c r="CN428" s="171"/>
      <c r="CO428" s="171"/>
      <c r="CP428" s="171"/>
      <c r="CQ428" s="171"/>
      <c r="CR428" s="171"/>
      <c r="CS428" s="171"/>
      <c r="CT428" s="171"/>
      <c r="CU428" s="171"/>
      <c r="CV428" s="171"/>
      <c r="CW428" s="171"/>
      <c r="CX428" s="171"/>
      <c r="CY428" s="171"/>
      <c r="CZ428" s="171"/>
    </row>
    <row r="429" s="175" customFormat="true" ht="25.15" customHeight="true" x14ac:dyDescent="0.2">
      <c r="B429" s="1049"/>
      <c r="C429" s="1128" t="s">
        <v>667</v>
      </c>
      <c r="D429" s="1127"/>
      <c r="E429" s="699">
        <v>0.2350758093219272</v>
      </c>
      <c r="F429" s="474"/>
      <c r="G429" s="474"/>
      <c r="H429" s="1127" t="s">
        <v>668</v>
      </c>
      <c r="I429" s="1127"/>
      <c r="J429" s="700">
        <v>0.28439086567063598</v>
      </c>
      <c r="K429" s="474"/>
      <c r="L429" s="474"/>
      <c r="M429" s="1127" t="s">
        <v>646</v>
      </c>
      <c r="N429" s="1127"/>
      <c r="O429" s="701">
        <v>-0.31596470892176626</v>
      </c>
      <c r="P429" s="474"/>
      <c r="Q429" s="474"/>
      <c r="AB429" s="168"/>
      <c r="AC429" s="168"/>
      <c r="AD429" s="168"/>
      <c r="AE429" s="168"/>
      <c r="AF429" s="168"/>
      <c r="AG429" s="168"/>
      <c r="AH429" s="168"/>
      <c r="AI429" s="168"/>
      <c r="AJ429" s="168"/>
      <c r="AK429" s="168"/>
      <c r="AL429" s="168"/>
      <c r="AM429" s="168"/>
      <c r="AN429" s="168"/>
      <c r="AO429" s="168"/>
      <c r="AP429" s="168"/>
      <c r="AQ429" s="168"/>
      <c r="AR429" s="168"/>
      <c r="AS429" s="168"/>
      <c r="AT429" s="168"/>
      <c r="AU429" s="168"/>
      <c r="AV429" s="168"/>
      <c r="AW429" s="168"/>
      <c r="AX429" s="168"/>
      <c r="AY429" s="168"/>
      <c r="AZ429" s="168"/>
      <c r="BA429" s="170"/>
      <c r="BB429" s="255"/>
      <c r="BC429" s="170"/>
      <c r="BD429" s="170"/>
      <c r="BE429" s="170"/>
      <c r="BF429" s="170"/>
      <c r="BG429" s="170"/>
      <c r="BH429" s="170"/>
      <c r="BI429" s="170"/>
      <c r="BJ429" s="170"/>
      <c r="BK429" s="170"/>
      <c r="BL429" s="170"/>
      <c r="BM429" s="170"/>
      <c r="BN429" s="170"/>
      <c r="BO429" s="170"/>
      <c r="BP429" s="170"/>
      <c r="BQ429" s="170"/>
      <c r="BR429" s="170"/>
      <c r="BS429" s="170"/>
      <c r="BT429" s="170"/>
      <c r="BU429" s="170"/>
      <c r="BV429" s="170"/>
      <c r="BW429" s="170"/>
      <c r="BX429" s="170"/>
      <c r="BY429" s="170"/>
      <c r="BZ429" s="171"/>
      <c r="CA429" s="171"/>
      <c r="CB429" s="171"/>
      <c r="CC429" s="171"/>
      <c r="CD429" s="171"/>
      <c r="CE429" s="171"/>
      <c r="CF429" s="171"/>
      <c r="CG429" s="171"/>
      <c r="CH429" s="171"/>
      <c r="CI429" s="171"/>
      <c r="CJ429" s="171"/>
      <c r="CK429" s="171"/>
      <c r="CL429" s="171"/>
      <c r="CM429" s="171"/>
      <c r="CN429" s="171"/>
      <c r="CO429" s="171"/>
      <c r="CP429" s="171"/>
      <c r="CQ429" s="171"/>
      <c r="CR429" s="171"/>
      <c r="CS429" s="171"/>
      <c r="CT429" s="171"/>
      <c r="CU429" s="171"/>
      <c r="CV429" s="171"/>
      <c r="CW429" s="171"/>
      <c r="CX429" s="171"/>
      <c r="CY429" s="171"/>
      <c r="CZ429" s="171"/>
    </row>
    <row r="430" s="175" customFormat="true" ht="25.15" customHeight="true" x14ac:dyDescent="0.2">
      <c r="B430" s="1049"/>
      <c r="C430" s="1128" t="s">
        <v>664</v>
      </c>
      <c r="D430" s="1127"/>
      <c r="E430" s="699">
        <v>0.22729032689228715</v>
      </c>
      <c r="F430" s="474"/>
      <c r="G430" s="474"/>
      <c r="H430" s="1127" t="s">
        <v>669</v>
      </c>
      <c r="I430" s="1127"/>
      <c r="J430" s="700">
        <v>-0.27880940102787799</v>
      </c>
      <c r="K430" s="474"/>
      <c r="L430" s="474"/>
      <c r="M430" s="1127" t="s">
        <v>595</v>
      </c>
      <c r="N430" s="1127"/>
      <c r="O430" s="701">
        <v>-0.31516674606148604</v>
      </c>
      <c r="P430" s="474"/>
      <c r="Q430" s="474"/>
      <c r="AB430" s="168"/>
      <c r="AC430" s="168"/>
      <c r="AD430" s="168"/>
      <c r="AE430" s="168"/>
      <c r="AF430" s="168"/>
      <c r="AG430" s="168"/>
      <c r="AH430" s="168"/>
      <c r="AI430" s="168"/>
      <c r="AJ430" s="168"/>
      <c r="AK430" s="168"/>
      <c r="AL430" s="168"/>
      <c r="AM430" s="168"/>
      <c r="AN430" s="168"/>
      <c r="AO430" s="168"/>
      <c r="AP430" s="168"/>
      <c r="AQ430" s="168"/>
      <c r="AR430" s="168"/>
      <c r="AS430" s="168"/>
      <c r="AT430" s="168"/>
      <c r="AU430" s="168"/>
      <c r="AV430" s="168"/>
      <c r="AW430" s="168"/>
      <c r="AX430" s="168"/>
      <c r="AY430" s="168"/>
      <c r="AZ430" s="168"/>
      <c r="BA430" s="170"/>
      <c r="BB430" s="255"/>
      <c r="BC430" s="170"/>
      <c r="BD430" s="170"/>
      <c r="BE430" s="170"/>
      <c r="BF430" s="170"/>
      <c r="BG430" s="170"/>
      <c r="BH430" s="170"/>
      <c r="BI430" s="170"/>
      <c r="BJ430" s="170"/>
      <c r="BK430" s="170"/>
      <c r="BL430" s="170"/>
      <c r="BM430" s="170"/>
      <c r="BN430" s="170"/>
      <c r="BO430" s="170"/>
      <c r="BP430" s="170"/>
      <c r="BQ430" s="170"/>
      <c r="BR430" s="170"/>
      <c r="BS430" s="170"/>
      <c r="BT430" s="170"/>
      <c r="BU430" s="170"/>
      <c r="BV430" s="170"/>
      <c r="BW430" s="170"/>
      <c r="BX430" s="170"/>
      <c r="BY430" s="170"/>
      <c r="BZ430" s="171"/>
      <c r="CA430" s="171"/>
      <c r="CB430" s="171"/>
      <c r="CC430" s="171"/>
      <c r="CD430" s="171"/>
      <c r="CE430" s="171"/>
      <c r="CF430" s="171"/>
      <c r="CG430" s="171"/>
      <c r="CH430" s="171"/>
      <c r="CI430" s="171"/>
      <c r="CJ430" s="171"/>
      <c r="CK430" s="171"/>
      <c r="CL430" s="171"/>
      <c r="CM430" s="171"/>
      <c r="CN430" s="171"/>
      <c r="CO430" s="171"/>
      <c r="CP430" s="171"/>
      <c r="CQ430" s="171"/>
      <c r="CR430" s="171"/>
      <c r="CS430" s="171"/>
      <c r="CT430" s="171"/>
      <c r="CU430" s="171"/>
      <c r="CV430" s="171"/>
      <c r="CW430" s="171"/>
      <c r="CX430" s="171"/>
      <c r="CY430" s="171"/>
      <c r="CZ430" s="171"/>
    </row>
    <row r="431" s="175" customFormat="true" ht="25.15" customHeight="true" x14ac:dyDescent="0.2">
      <c r="B431" s="1049"/>
      <c r="C431" s="1128" t="s">
        <v>663</v>
      </c>
      <c r="D431" s="1127"/>
      <c r="E431" s="699">
        <v>0.22085202193516859</v>
      </c>
      <c r="F431" s="474"/>
      <c r="G431" s="474"/>
      <c r="H431" s="1127" t="s">
        <v>520</v>
      </c>
      <c r="I431" s="1127"/>
      <c r="J431" s="700">
        <v>-0.2754629236300547</v>
      </c>
      <c r="K431" s="474"/>
      <c r="L431" s="474"/>
      <c r="M431" s="1127" t="s">
        <v>660</v>
      </c>
      <c r="N431" s="1127"/>
      <c r="O431" s="701">
        <v>-0.30698831599784387</v>
      </c>
      <c r="P431" s="474"/>
      <c r="Q431" s="474"/>
      <c r="AB431" s="168"/>
      <c r="AC431" s="168"/>
      <c r="AD431" s="168"/>
      <c r="AE431" s="168"/>
      <c r="AF431" s="168"/>
      <c r="AG431" s="168"/>
      <c r="AH431" s="168"/>
      <c r="AI431" s="168"/>
      <c r="AJ431" s="168"/>
      <c r="AK431" s="168"/>
      <c r="AL431" s="168"/>
      <c r="AM431" s="168"/>
      <c r="AN431" s="168"/>
      <c r="AO431" s="168"/>
      <c r="AP431" s="168"/>
      <c r="AQ431" s="168"/>
      <c r="AR431" s="168"/>
      <c r="AS431" s="168"/>
      <c r="AT431" s="168"/>
      <c r="AU431" s="168"/>
      <c r="AV431" s="168"/>
      <c r="AW431" s="168"/>
      <c r="AX431" s="168"/>
      <c r="AY431" s="168"/>
      <c r="AZ431" s="168"/>
      <c r="BA431" s="170"/>
      <c r="BB431" s="255"/>
      <c r="BC431" s="170"/>
      <c r="BD431" s="170"/>
      <c r="BE431" s="170"/>
      <c r="BF431" s="170"/>
      <c r="BG431" s="170"/>
      <c r="BH431" s="170"/>
      <c r="BI431" s="170"/>
      <c r="BJ431" s="170"/>
      <c r="BK431" s="170"/>
      <c r="BL431" s="170"/>
      <c r="BM431" s="170"/>
      <c r="BN431" s="170"/>
      <c r="BO431" s="170"/>
      <c r="BP431" s="170"/>
      <c r="BQ431" s="170"/>
      <c r="BR431" s="170"/>
      <c r="BS431" s="170"/>
      <c r="BT431" s="170"/>
      <c r="BU431" s="170"/>
      <c r="BV431" s="170"/>
      <c r="BW431" s="170"/>
      <c r="BX431" s="170"/>
      <c r="BY431" s="170"/>
      <c r="BZ431" s="171"/>
      <c r="CA431" s="171"/>
      <c r="CB431" s="171"/>
      <c r="CC431" s="171"/>
      <c r="CD431" s="171"/>
      <c r="CE431" s="171"/>
      <c r="CF431" s="171"/>
      <c r="CG431" s="171"/>
      <c r="CH431" s="171"/>
      <c r="CI431" s="171"/>
      <c r="CJ431" s="171"/>
      <c r="CK431" s="171"/>
      <c r="CL431" s="171"/>
      <c r="CM431" s="171"/>
      <c r="CN431" s="171"/>
      <c r="CO431" s="171"/>
      <c r="CP431" s="171"/>
      <c r="CQ431" s="171"/>
      <c r="CR431" s="171"/>
      <c r="CS431" s="171"/>
      <c r="CT431" s="171"/>
      <c r="CU431" s="171"/>
      <c r="CV431" s="171"/>
      <c r="CW431" s="171"/>
      <c r="CX431" s="171"/>
      <c r="CY431" s="171"/>
      <c r="CZ431" s="171"/>
    </row>
    <row r="432" s="175" customFormat="true" ht="25.15" customHeight="true" x14ac:dyDescent="0.2">
      <c r="B432" s="1049"/>
      <c r="C432" s="1128" t="s">
        <v>520</v>
      </c>
      <c r="D432" s="1127"/>
      <c r="E432" s="699">
        <v>-0.19972049148334248</v>
      </c>
      <c r="F432" s="474"/>
      <c r="G432" s="474"/>
      <c r="H432" s="1127" t="s">
        <v>670</v>
      </c>
      <c r="I432" s="1127"/>
      <c r="J432" s="700">
        <v>0.27427860315437153</v>
      </c>
      <c r="K432" s="474"/>
      <c r="L432" s="474"/>
      <c r="M432" s="1127" t="s">
        <v>608</v>
      </c>
      <c r="N432" s="1127"/>
      <c r="O432" s="701">
        <v>-0.3046023995975316</v>
      </c>
      <c r="P432" s="474"/>
      <c r="Q432" s="474"/>
      <c r="AB432" s="168"/>
      <c r="AC432" s="168"/>
      <c r="AD432" s="168"/>
      <c r="AE432" s="168"/>
      <c r="AF432" s="168"/>
      <c r="AG432" s="168"/>
      <c r="AH432" s="168"/>
      <c r="AI432" s="168"/>
      <c r="AJ432" s="168"/>
      <c r="AK432" s="168"/>
      <c r="AL432" s="168"/>
      <c r="AM432" s="168"/>
      <c r="AN432" s="168"/>
      <c r="AO432" s="168"/>
      <c r="AP432" s="168"/>
      <c r="AQ432" s="168"/>
      <c r="AR432" s="168"/>
      <c r="AS432" s="168"/>
      <c r="AT432" s="168"/>
      <c r="AU432" s="168"/>
      <c r="AV432" s="168"/>
      <c r="AW432" s="168"/>
      <c r="AX432" s="168"/>
      <c r="AY432" s="168"/>
      <c r="AZ432" s="168"/>
      <c r="BA432" s="170"/>
      <c r="BB432" s="255"/>
      <c r="BC432" s="170"/>
      <c r="BD432" s="170"/>
      <c r="BE432" s="170"/>
      <c r="BF432" s="170"/>
      <c r="BG432" s="170"/>
      <c r="BH432" s="170"/>
      <c r="BI432" s="170"/>
      <c r="BJ432" s="170"/>
      <c r="BK432" s="170"/>
      <c r="BL432" s="170"/>
      <c r="BM432" s="170"/>
      <c r="BN432" s="170"/>
      <c r="BO432" s="170"/>
      <c r="BP432" s="170"/>
      <c r="BQ432" s="170"/>
      <c r="BR432" s="170"/>
      <c r="BS432" s="170"/>
      <c r="BT432" s="170"/>
      <c r="BU432" s="170"/>
      <c r="BV432" s="170"/>
      <c r="BW432" s="170"/>
      <c r="BX432" s="170"/>
      <c r="BY432" s="170"/>
      <c r="BZ432" s="171"/>
      <c r="CA432" s="171"/>
      <c r="CB432" s="171"/>
      <c r="CC432" s="171"/>
      <c r="CD432" s="171"/>
      <c r="CE432" s="171"/>
      <c r="CF432" s="171"/>
      <c r="CG432" s="171"/>
      <c r="CH432" s="171"/>
      <c r="CI432" s="171"/>
      <c r="CJ432" s="171"/>
      <c r="CK432" s="171"/>
      <c r="CL432" s="171"/>
      <c r="CM432" s="171"/>
      <c r="CN432" s="171"/>
      <c r="CO432" s="171"/>
      <c r="CP432" s="171"/>
      <c r="CQ432" s="171"/>
      <c r="CR432" s="171"/>
      <c r="CS432" s="171"/>
      <c r="CT432" s="171"/>
      <c r="CU432" s="171"/>
      <c r="CV432" s="171"/>
      <c r="CW432" s="171"/>
      <c r="CX432" s="171"/>
      <c r="CY432" s="171"/>
      <c r="CZ432" s="171"/>
    </row>
    <row r="433" s="175" customFormat="true" ht="25.15" customHeight="true" x14ac:dyDescent="0.2">
      <c r="B433" s="1049"/>
      <c r="C433" s="1128" t="s">
        <v>671</v>
      </c>
      <c r="D433" s="1127"/>
      <c r="E433" s="699">
        <v>0.19460671595522733</v>
      </c>
      <c r="F433" s="474"/>
      <c r="G433" s="474"/>
      <c r="H433" s="1127" t="s">
        <v>665</v>
      </c>
      <c r="I433" s="1127"/>
      <c r="J433" s="700">
        <v>0.26865901492563871</v>
      </c>
      <c r="K433" s="474"/>
      <c r="L433" s="474"/>
      <c r="M433" s="1127" t="s">
        <v>667</v>
      </c>
      <c r="N433" s="1127"/>
      <c r="O433" s="701">
        <v>0.2897793338578819</v>
      </c>
      <c r="P433" s="474"/>
      <c r="Q433" s="474"/>
      <c r="AB433" s="168"/>
      <c r="AC433" s="168"/>
      <c r="AD433" s="168"/>
      <c r="AE433" s="168"/>
      <c r="AF433" s="168"/>
      <c r="AG433" s="168"/>
      <c r="AH433" s="168"/>
      <c r="AI433" s="168"/>
      <c r="AJ433" s="168"/>
      <c r="AK433" s="168"/>
      <c r="AL433" s="168"/>
      <c r="AM433" s="168"/>
      <c r="AN433" s="168"/>
      <c r="AO433" s="168"/>
      <c r="AP433" s="168"/>
      <c r="AQ433" s="168"/>
      <c r="AR433" s="168"/>
      <c r="AS433" s="168"/>
      <c r="AT433" s="168"/>
      <c r="AU433" s="168"/>
      <c r="AV433" s="168"/>
      <c r="AW433" s="168"/>
      <c r="AX433" s="168"/>
      <c r="AY433" s="168"/>
      <c r="AZ433" s="168"/>
      <c r="BA433" s="170"/>
      <c r="BB433" s="255"/>
      <c r="BC433" s="170"/>
      <c r="BD433" s="170"/>
      <c r="BE433" s="170"/>
      <c r="BF433" s="170"/>
      <c r="BG433" s="170"/>
      <c r="BH433" s="170"/>
      <c r="BI433" s="170"/>
      <c r="BJ433" s="170"/>
      <c r="BK433" s="170"/>
      <c r="BL433" s="170"/>
      <c r="BM433" s="170"/>
      <c r="BN433" s="170"/>
      <c r="BO433" s="170"/>
      <c r="BP433" s="170"/>
      <c r="BQ433" s="170"/>
      <c r="BR433" s="170"/>
      <c r="BS433" s="170"/>
      <c r="BT433" s="170"/>
      <c r="BU433" s="170"/>
      <c r="BV433" s="170"/>
      <c r="BW433" s="170"/>
      <c r="BX433" s="170"/>
      <c r="BY433" s="170"/>
      <c r="BZ433" s="171"/>
      <c r="CA433" s="171"/>
      <c r="CB433" s="171"/>
      <c r="CC433" s="171"/>
      <c r="CD433" s="171"/>
      <c r="CE433" s="171"/>
      <c r="CF433" s="171"/>
      <c r="CG433" s="171"/>
      <c r="CH433" s="171"/>
      <c r="CI433" s="171"/>
      <c r="CJ433" s="171"/>
      <c r="CK433" s="171"/>
      <c r="CL433" s="171"/>
      <c r="CM433" s="171"/>
      <c r="CN433" s="171"/>
      <c r="CO433" s="171"/>
      <c r="CP433" s="171"/>
      <c r="CQ433" s="171"/>
      <c r="CR433" s="171"/>
      <c r="CS433" s="171"/>
      <c r="CT433" s="171"/>
      <c r="CU433" s="171"/>
      <c r="CV433" s="171"/>
      <c r="CW433" s="171"/>
      <c r="CX433" s="171"/>
      <c r="CY433" s="171"/>
      <c r="CZ433" s="171"/>
    </row>
    <row r="434" s="175" customFormat="true" ht="25.15" customHeight="true" x14ac:dyDescent="0.2">
      <c r="B434" s="1049"/>
      <c r="C434" s="1128" t="s">
        <v>557</v>
      </c>
      <c r="D434" s="1127"/>
      <c r="E434" s="699">
        <v>0.18303689761617864</v>
      </c>
      <c r="F434" s="474"/>
      <c r="G434" s="474"/>
      <c r="H434" s="1127" t="s">
        <v>663</v>
      </c>
      <c r="I434" s="1127"/>
      <c r="J434" s="700">
        <v>0.26783295130564849</v>
      </c>
      <c r="K434" s="474"/>
      <c r="L434" s="474"/>
      <c r="M434" s="1127" t="s">
        <v>657</v>
      </c>
      <c r="N434" s="1127"/>
      <c r="O434" s="701">
        <v>0.28314481071390368</v>
      </c>
      <c r="P434" s="474"/>
      <c r="Q434" s="474"/>
      <c r="AB434" s="168"/>
      <c r="AC434" s="168"/>
      <c r="AD434" s="168"/>
      <c r="AE434" s="168"/>
      <c r="AF434" s="168"/>
      <c r="AG434" s="168"/>
      <c r="AH434" s="168"/>
      <c r="AI434" s="168"/>
      <c r="AJ434" s="168"/>
      <c r="AK434" s="168"/>
      <c r="AL434" s="168"/>
      <c r="AM434" s="168"/>
      <c r="AN434" s="168"/>
      <c r="AO434" s="168"/>
      <c r="AP434" s="168"/>
      <c r="AQ434" s="168"/>
      <c r="AR434" s="168"/>
      <c r="AS434" s="168"/>
      <c r="AT434" s="168"/>
      <c r="AU434" s="168"/>
      <c r="AV434" s="168"/>
      <c r="AW434" s="168"/>
      <c r="AX434" s="168"/>
      <c r="AY434" s="168"/>
      <c r="AZ434" s="168"/>
      <c r="BA434" s="170"/>
      <c r="BB434" s="255"/>
      <c r="BC434" s="170"/>
      <c r="BD434" s="170"/>
      <c r="BE434" s="170"/>
      <c r="BF434" s="170"/>
      <c r="BG434" s="170"/>
      <c r="BH434" s="170"/>
      <c r="BI434" s="170"/>
      <c r="BJ434" s="170"/>
      <c r="BK434" s="170"/>
      <c r="BL434" s="170"/>
      <c r="BM434" s="170"/>
      <c r="BN434" s="170"/>
      <c r="BO434" s="170"/>
      <c r="BP434" s="170"/>
      <c r="BQ434" s="170"/>
      <c r="BR434" s="170"/>
      <c r="BS434" s="170"/>
      <c r="BT434" s="170"/>
      <c r="BU434" s="170"/>
      <c r="BV434" s="170"/>
      <c r="BW434" s="170"/>
      <c r="BX434" s="170"/>
      <c r="BY434" s="170"/>
      <c r="BZ434" s="171"/>
      <c r="CA434" s="171"/>
      <c r="CB434" s="171"/>
      <c r="CC434" s="171"/>
      <c r="CD434" s="171"/>
      <c r="CE434" s="171"/>
      <c r="CF434" s="171"/>
      <c r="CG434" s="171"/>
      <c r="CH434" s="171"/>
      <c r="CI434" s="171"/>
      <c r="CJ434" s="171"/>
      <c r="CK434" s="171"/>
      <c r="CL434" s="171"/>
      <c r="CM434" s="171"/>
      <c r="CN434" s="171"/>
      <c r="CO434" s="171"/>
      <c r="CP434" s="171"/>
      <c r="CQ434" s="171"/>
      <c r="CR434" s="171"/>
      <c r="CS434" s="171"/>
      <c r="CT434" s="171"/>
      <c r="CU434" s="171"/>
      <c r="CV434" s="171"/>
      <c r="CW434" s="171"/>
      <c r="CX434" s="171"/>
      <c r="CY434" s="171"/>
      <c r="CZ434" s="171"/>
    </row>
    <row r="435" s="175" customFormat="true" ht="25.15" customHeight="true" x14ac:dyDescent="0.2">
      <c r="B435" s="1049"/>
      <c r="C435" s="1128" t="s">
        <v>672</v>
      </c>
      <c r="D435" s="1127"/>
      <c r="E435" s="699">
        <v>-0.18014150022971215</v>
      </c>
      <c r="F435" s="474"/>
      <c r="G435" s="474"/>
      <c r="H435" s="1127" t="s">
        <v>673</v>
      </c>
      <c r="I435" s="1127"/>
      <c r="J435" s="700">
        <v>0.23839109613058951</v>
      </c>
      <c r="K435" s="474"/>
      <c r="L435" s="474"/>
      <c r="M435" s="1127" t="s">
        <v>605</v>
      </c>
      <c r="N435" s="1127"/>
      <c r="O435" s="701">
        <v>0.28016915453690067</v>
      </c>
      <c r="P435" s="474"/>
      <c r="Q435" s="474"/>
      <c r="AB435" s="168"/>
      <c r="AC435" s="168"/>
      <c r="AD435" s="168"/>
      <c r="AE435" s="168"/>
      <c r="AF435" s="168"/>
      <c r="AG435" s="168"/>
      <c r="AH435" s="168"/>
      <c r="AI435" s="168"/>
      <c r="AJ435" s="168"/>
      <c r="AK435" s="168"/>
      <c r="AL435" s="168"/>
      <c r="AM435" s="168"/>
      <c r="AN435" s="168"/>
      <c r="AO435" s="168"/>
      <c r="AP435" s="168"/>
      <c r="AQ435" s="168"/>
      <c r="AR435" s="168"/>
      <c r="AS435" s="168"/>
      <c r="AT435" s="168"/>
      <c r="AU435" s="168"/>
      <c r="AV435" s="168"/>
      <c r="AW435" s="168"/>
      <c r="AX435" s="168"/>
      <c r="AY435" s="168"/>
      <c r="AZ435" s="168"/>
      <c r="BA435" s="170"/>
      <c r="BB435" s="255"/>
      <c r="BC435" s="170"/>
      <c r="BD435" s="170"/>
      <c r="BE435" s="170"/>
      <c r="BF435" s="170"/>
      <c r="BG435" s="170"/>
      <c r="BH435" s="170"/>
      <c r="BI435" s="170"/>
      <c r="BJ435" s="170"/>
      <c r="BK435" s="170"/>
      <c r="BL435" s="170"/>
      <c r="BM435" s="170"/>
      <c r="BN435" s="170"/>
      <c r="BO435" s="170"/>
      <c r="BP435" s="170"/>
      <c r="BQ435" s="170"/>
      <c r="BR435" s="170"/>
      <c r="BS435" s="170"/>
      <c r="BT435" s="170"/>
      <c r="BU435" s="170"/>
      <c r="BV435" s="170"/>
      <c r="BW435" s="170"/>
      <c r="BX435" s="170"/>
      <c r="BY435" s="170"/>
      <c r="BZ435" s="171"/>
      <c r="CA435" s="171"/>
      <c r="CB435" s="171"/>
      <c r="CC435" s="171"/>
      <c r="CD435" s="171"/>
      <c r="CE435" s="171"/>
      <c r="CF435" s="171"/>
      <c r="CG435" s="171"/>
      <c r="CH435" s="171"/>
      <c r="CI435" s="171"/>
      <c r="CJ435" s="171"/>
      <c r="CK435" s="171"/>
      <c r="CL435" s="171"/>
      <c r="CM435" s="171"/>
      <c r="CN435" s="171"/>
      <c r="CO435" s="171"/>
      <c r="CP435" s="171"/>
      <c r="CQ435" s="171"/>
      <c r="CR435" s="171"/>
      <c r="CS435" s="171"/>
      <c r="CT435" s="171"/>
      <c r="CU435" s="171"/>
      <c r="CV435" s="171"/>
      <c r="CW435" s="171"/>
      <c r="CX435" s="171"/>
      <c r="CY435" s="171"/>
      <c r="CZ435" s="171"/>
    </row>
    <row r="436" s="175" customFormat="true" ht="25.15" customHeight="true" x14ac:dyDescent="0.2">
      <c r="B436" s="1049"/>
      <c r="C436" s="1128" t="s">
        <v>424</v>
      </c>
      <c r="D436" s="1127"/>
      <c r="E436" s="699">
        <v>-0.16747776537924661</v>
      </c>
      <c r="F436" s="474"/>
      <c r="G436" s="474"/>
      <c r="H436" s="1127" t="s">
        <v>527</v>
      </c>
      <c r="I436" s="1127"/>
      <c r="J436" s="700">
        <v>0.23691962522711979</v>
      </c>
      <c r="K436" s="474"/>
      <c r="L436" s="474"/>
      <c r="M436" s="1127" t="s">
        <v>615</v>
      </c>
      <c r="N436" s="1127"/>
      <c r="O436" s="701">
        <v>-0.27778964320132732</v>
      </c>
      <c r="P436" s="474"/>
      <c r="Q436" s="474"/>
      <c r="AB436" s="168"/>
      <c r="AC436" s="168"/>
      <c r="AD436" s="168"/>
      <c r="AE436" s="168"/>
      <c r="AF436" s="168"/>
      <c r="AG436" s="168"/>
      <c r="AH436" s="168"/>
      <c r="AI436" s="168"/>
      <c r="AJ436" s="168"/>
      <c r="AK436" s="168"/>
      <c r="AL436" s="168"/>
      <c r="AM436" s="168"/>
      <c r="AN436" s="168"/>
      <c r="AO436" s="168"/>
      <c r="AP436" s="168"/>
      <c r="AQ436" s="168"/>
      <c r="AR436" s="168"/>
      <c r="AS436" s="168"/>
      <c r="AT436" s="168"/>
      <c r="AU436" s="168"/>
      <c r="AV436" s="168"/>
      <c r="AW436" s="168"/>
      <c r="AX436" s="168"/>
      <c r="AY436" s="168"/>
      <c r="AZ436" s="168"/>
      <c r="BA436" s="170"/>
      <c r="BB436" s="255"/>
      <c r="BC436" s="170"/>
      <c r="BD436" s="170"/>
      <c r="BE436" s="170"/>
      <c r="BF436" s="170"/>
      <c r="BG436" s="170"/>
      <c r="BH436" s="170"/>
      <c r="BI436" s="170"/>
      <c r="BJ436" s="170"/>
      <c r="BK436" s="170"/>
      <c r="BL436" s="170"/>
      <c r="BM436" s="170"/>
      <c r="BN436" s="170"/>
      <c r="BO436" s="170"/>
      <c r="BP436" s="170"/>
      <c r="BQ436" s="170"/>
      <c r="BR436" s="170"/>
      <c r="BS436" s="170"/>
      <c r="BT436" s="170"/>
      <c r="BU436" s="170"/>
      <c r="BV436" s="170"/>
      <c r="BW436" s="170"/>
      <c r="BX436" s="170"/>
      <c r="BY436" s="170"/>
      <c r="BZ436" s="171"/>
      <c r="CA436" s="171"/>
      <c r="CB436" s="171"/>
      <c r="CC436" s="171"/>
      <c r="CD436" s="171"/>
      <c r="CE436" s="171"/>
      <c r="CF436" s="171"/>
      <c r="CG436" s="171"/>
      <c r="CH436" s="171"/>
      <c r="CI436" s="171"/>
      <c r="CJ436" s="171"/>
      <c r="CK436" s="171"/>
      <c r="CL436" s="171"/>
      <c r="CM436" s="171"/>
      <c r="CN436" s="171"/>
      <c r="CO436" s="171"/>
      <c r="CP436" s="171"/>
      <c r="CQ436" s="171"/>
      <c r="CR436" s="171"/>
      <c r="CS436" s="171"/>
      <c r="CT436" s="171"/>
      <c r="CU436" s="171"/>
      <c r="CV436" s="171"/>
      <c r="CW436" s="171"/>
      <c r="CX436" s="171"/>
      <c r="CY436" s="171"/>
      <c r="CZ436" s="171"/>
    </row>
    <row r="437" s="175" customFormat="true" ht="25.15" customHeight="true" x14ac:dyDescent="0.2">
      <c r="B437" s="1049"/>
      <c r="C437" s="1128" t="s">
        <v>662</v>
      </c>
      <c r="D437" s="1127"/>
      <c r="E437" s="699">
        <v>-0.16022398879823679</v>
      </c>
      <c r="F437" s="474"/>
      <c r="G437" s="474"/>
      <c r="H437" s="1127" t="s">
        <v>674</v>
      </c>
      <c r="I437" s="1127"/>
      <c r="J437" s="700">
        <v>0.23453423438641857</v>
      </c>
      <c r="K437" s="474"/>
      <c r="L437" s="474"/>
      <c r="M437" s="1127" t="s">
        <v>520</v>
      </c>
      <c r="N437" s="1127"/>
      <c r="O437" s="701">
        <v>-0.25808365663357474</v>
      </c>
      <c r="P437" s="474"/>
      <c r="Q437" s="474"/>
      <c r="AB437" s="168"/>
      <c r="AC437" s="168"/>
      <c r="AD437" s="168"/>
      <c r="AE437" s="168"/>
      <c r="AF437" s="168"/>
      <c r="AG437" s="168"/>
      <c r="AH437" s="168"/>
      <c r="AI437" s="168"/>
      <c r="AJ437" s="168"/>
      <c r="AK437" s="168"/>
      <c r="AL437" s="168"/>
      <c r="AM437" s="168"/>
      <c r="AN437" s="168"/>
      <c r="AO437" s="168"/>
      <c r="AP437" s="168"/>
      <c r="AQ437" s="168"/>
      <c r="AR437" s="168"/>
      <c r="AS437" s="168"/>
      <c r="AT437" s="168"/>
      <c r="AU437" s="168"/>
      <c r="AV437" s="168"/>
      <c r="AW437" s="168"/>
      <c r="AX437" s="168"/>
      <c r="AY437" s="168"/>
      <c r="AZ437" s="168"/>
      <c r="BA437" s="170"/>
      <c r="BB437" s="255"/>
      <c r="BC437" s="170"/>
      <c r="BD437" s="170"/>
      <c r="BE437" s="170"/>
      <c r="BF437" s="170"/>
      <c r="BG437" s="170"/>
      <c r="BH437" s="170"/>
      <c r="BI437" s="170"/>
      <c r="BJ437" s="170"/>
      <c r="BK437" s="170"/>
      <c r="BL437" s="170"/>
      <c r="BM437" s="170"/>
      <c r="BN437" s="170"/>
      <c r="BO437" s="170"/>
      <c r="BP437" s="170"/>
      <c r="BQ437" s="170"/>
      <c r="BR437" s="170"/>
      <c r="BS437" s="170"/>
      <c r="BT437" s="170"/>
      <c r="BU437" s="170"/>
      <c r="BV437" s="170"/>
      <c r="BW437" s="170"/>
      <c r="BX437" s="170"/>
      <c r="BY437" s="170"/>
      <c r="BZ437" s="171"/>
      <c r="CA437" s="171"/>
      <c r="CB437" s="171"/>
      <c r="CC437" s="171"/>
      <c r="CD437" s="171"/>
      <c r="CE437" s="171"/>
      <c r="CF437" s="171"/>
      <c r="CG437" s="171"/>
      <c r="CH437" s="171"/>
      <c r="CI437" s="171"/>
      <c r="CJ437" s="171"/>
      <c r="CK437" s="171"/>
      <c r="CL437" s="171"/>
      <c r="CM437" s="171"/>
      <c r="CN437" s="171"/>
      <c r="CO437" s="171"/>
      <c r="CP437" s="171"/>
      <c r="CQ437" s="171"/>
      <c r="CR437" s="171"/>
      <c r="CS437" s="171"/>
      <c r="CT437" s="171"/>
      <c r="CU437" s="171"/>
      <c r="CV437" s="171"/>
      <c r="CW437" s="171"/>
      <c r="CX437" s="171"/>
      <c r="CY437" s="171"/>
      <c r="CZ437" s="171"/>
    </row>
    <row r="438" s="175" customFormat="true" ht="25.15" customHeight="true" x14ac:dyDescent="0.2">
      <c r="B438" s="1049"/>
      <c r="C438" s="1128" t="s">
        <v>673</v>
      </c>
      <c r="D438" s="1127"/>
      <c r="E438" s="699">
        <v>0.15969763510636178</v>
      </c>
      <c r="F438" s="474"/>
      <c r="G438" s="474"/>
      <c r="H438" s="1127" t="s">
        <v>504</v>
      </c>
      <c r="I438" s="1127"/>
      <c r="J438" s="700">
        <v>0.23144994057782489</v>
      </c>
      <c r="K438" s="474"/>
      <c r="L438" s="474"/>
      <c r="M438" s="1127" t="s">
        <v>518</v>
      </c>
      <c r="N438" s="1127"/>
      <c r="O438" s="701">
        <v>0.25338581085141204</v>
      </c>
      <c r="P438" s="474"/>
      <c r="Q438" s="474"/>
      <c r="AB438" s="168"/>
      <c r="AC438" s="168"/>
      <c r="AD438" s="168"/>
      <c r="AE438" s="168"/>
      <c r="AF438" s="168"/>
      <c r="AG438" s="168"/>
      <c r="AH438" s="168"/>
      <c r="AI438" s="168"/>
      <c r="AJ438" s="168"/>
      <c r="AK438" s="168"/>
      <c r="AL438" s="168"/>
      <c r="AM438" s="168"/>
      <c r="AN438" s="168"/>
      <c r="AO438" s="168"/>
      <c r="AP438" s="168"/>
      <c r="AQ438" s="168"/>
      <c r="AR438" s="168"/>
      <c r="AS438" s="168"/>
      <c r="AT438" s="168"/>
      <c r="AU438" s="168"/>
      <c r="AV438" s="168"/>
      <c r="AW438" s="168"/>
      <c r="AX438" s="168"/>
      <c r="AY438" s="168"/>
      <c r="AZ438" s="168"/>
      <c r="BA438" s="170"/>
      <c r="BB438" s="255"/>
      <c r="BC438" s="170"/>
      <c r="BD438" s="170"/>
      <c r="BE438" s="170"/>
      <c r="BF438" s="170"/>
      <c r="BG438" s="170"/>
      <c r="BH438" s="170"/>
      <c r="BI438" s="170"/>
      <c r="BJ438" s="170"/>
      <c r="BK438" s="170"/>
      <c r="BL438" s="170"/>
      <c r="BM438" s="170"/>
      <c r="BN438" s="170"/>
      <c r="BO438" s="170"/>
      <c r="BP438" s="170"/>
      <c r="BQ438" s="170"/>
      <c r="BR438" s="170"/>
      <c r="BS438" s="170"/>
      <c r="BT438" s="170"/>
      <c r="BU438" s="170"/>
      <c r="BV438" s="170"/>
      <c r="BW438" s="170"/>
      <c r="BX438" s="170"/>
      <c r="BY438" s="170"/>
      <c r="BZ438" s="171"/>
      <c r="CA438" s="171"/>
      <c r="CB438" s="171"/>
      <c r="CC438" s="171"/>
      <c r="CD438" s="171"/>
      <c r="CE438" s="171"/>
      <c r="CF438" s="171"/>
      <c r="CG438" s="171"/>
      <c r="CH438" s="171"/>
      <c r="CI438" s="171"/>
      <c r="CJ438" s="171"/>
      <c r="CK438" s="171"/>
      <c r="CL438" s="171"/>
      <c r="CM438" s="171"/>
      <c r="CN438" s="171"/>
      <c r="CO438" s="171"/>
      <c r="CP438" s="171"/>
      <c r="CQ438" s="171"/>
      <c r="CR438" s="171"/>
      <c r="CS438" s="171"/>
      <c r="CT438" s="171"/>
      <c r="CU438" s="171"/>
      <c r="CV438" s="171"/>
      <c r="CW438" s="171"/>
      <c r="CX438" s="171"/>
      <c r="CY438" s="171"/>
      <c r="CZ438" s="171"/>
    </row>
    <row r="439" s="175" customFormat="true" ht="25.15" customHeight="true" x14ac:dyDescent="0.2">
      <c r="B439" s="1049"/>
      <c r="C439" s="1128" t="s">
        <v>521</v>
      </c>
      <c r="D439" s="1127"/>
      <c r="E439" s="699">
        <v>-0.13545345476127174</v>
      </c>
      <c r="F439" s="474"/>
      <c r="G439" s="474"/>
      <c r="H439" s="1127" t="s">
        <v>650</v>
      </c>
      <c r="I439" s="1127"/>
      <c r="J439" s="700">
        <v>0.22732112063651669</v>
      </c>
      <c r="K439" s="474"/>
      <c r="L439" s="474"/>
      <c r="M439" s="1127" t="s">
        <v>668</v>
      </c>
      <c r="N439" s="1127"/>
      <c r="O439" s="701">
        <v>0.24898190929762384</v>
      </c>
      <c r="P439" s="474"/>
      <c r="Q439" s="474"/>
      <c r="AB439" s="168"/>
      <c r="AC439" s="168"/>
      <c r="AD439" s="168"/>
      <c r="AE439" s="168"/>
      <c r="AF439" s="168"/>
      <c r="AG439" s="168"/>
      <c r="AH439" s="168"/>
      <c r="AI439" s="168"/>
      <c r="AJ439" s="168"/>
      <c r="AK439" s="168"/>
      <c r="AL439" s="168"/>
      <c r="AM439" s="168"/>
      <c r="AN439" s="168"/>
      <c r="AO439" s="168"/>
      <c r="AP439" s="168"/>
      <c r="AQ439" s="168"/>
      <c r="AR439" s="168"/>
      <c r="AS439" s="168"/>
      <c r="AT439" s="168"/>
      <c r="AU439" s="168"/>
      <c r="AV439" s="168"/>
      <c r="AW439" s="168"/>
      <c r="AX439" s="168"/>
      <c r="AY439" s="168"/>
      <c r="AZ439" s="168"/>
      <c r="BA439" s="170"/>
      <c r="BB439" s="255"/>
      <c r="BC439" s="170"/>
      <c r="BD439" s="170"/>
      <c r="BE439" s="170"/>
      <c r="BF439" s="170"/>
      <c r="BG439" s="170"/>
      <c r="BH439" s="170"/>
      <c r="BI439" s="170"/>
      <c r="BJ439" s="170"/>
      <c r="BK439" s="170"/>
      <c r="BL439" s="170"/>
      <c r="BM439" s="170"/>
      <c r="BN439" s="170"/>
      <c r="BO439" s="170"/>
      <c r="BP439" s="170"/>
      <c r="BQ439" s="170"/>
      <c r="BR439" s="170"/>
      <c r="BS439" s="170"/>
      <c r="BT439" s="170"/>
      <c r="BU439" s="170"/>
      <c r="BV439" s="170"/>
      <c r="BW439" s="170"/>
      <c r="BX439" s="170"/>
      <c r="BY439" s="170"/>
      <c r="BZ439" s="171"/>
      <c r="CA439" s="171"/>
      <c r="CB439" s="171"/>
      <c r="CC439" s="171"/>
      <c r="CD439" s="171"/>
      <c r="CE439" s="171"/>
      <c r="CF439" s="171"/>
      <c r="CG439" s="171"/>
      <c r="CH439" s="171"/>
      <c r="CI439" s="171"/>
      <c r="CJ439" s="171"/>
      <c r="CK439" s="171"/>
      <c r="CL439" s="171"/>
      <c r="CM439" s="171"/>
      <c r="CN439" s="171"/>
      <c r="CO439" s="171"/>
      <c r="CP439" s="171"/>
      <c r="CQ439" s="171"/>
      <c r="CR439" s="171"/>
      <c r="CS439" s="171"/>
      <c r="CT439" s="171"/>
      <c r="CU439" s="171"/>
      <c r="CV439" s="171"/>
      <c r="CW439" s="171"/>
      <c r="CX439" s="171"/>
      <c r="CY439" s="171"/>
      <c r="CZ439" s="171"/>
    </row>
    <row r="440" s="175" customFormat="true" ht="25.15" customHeight="true" x14ac:dyDescent="0.2">
      <c r="B440" s="1049"/>
      <c r="C440" s="1128" t="s">
        <v>675</v>
      </c>
      <c r="D440" s="1127"/>
      <c r="E440" s="699">
        <v>0.12844229632873441</v>
      </c>
      <c r="F440" s="474"/>
      <c r="G440" s="474"/>
      <c r="H440" s="1127" t="s">
        <v>671</v>
      </c>
      <c r="I440" s="1127"/>
      <c r="J440" s="700">
        <v>0.22376729717854343</v>
      </c>
      <c r="K440" s="474"/>
      <c r="L440" s="474"/>
      <c r="M440" s="1127" t="s">
        <v>654</v>
      </c>
      <c r="N440" s="1127"/>
      <c r="O440" s="701">
        <v>-0.2377157156388883</v>
      </c>
      <c r="P440" s="474"/>
      <c r="Q440" s="474"/>
      <c r="AB440" s="168"/>
      <c r="AC440" s="168"/>
      <c r="AD440" s="168"/>
      <c r="AE440" s="168"/>
      <c r="AF440" s="168"/>
      <c r="AG440" s="168"/>
      <c r="AH440" s="168"/>
      <c r="AI440" s="168"/>
      <c r="AJ440" s="168"/>
      <c r="AK440" s="168"/>
      <c r="AL440" s="168"/>
      <c r="AM440" s="168"/>
      <c r="AN440" s="168"/>
      <c r="AO440" s="168"/>
      <c r="AP440" s="168"/>
      <c r="AQ440" s="168"/>
      <c r="AR440" s="168"/>
      <c r="AS440" s="168"/>
      <c r="AT440" s="168"/>
      <c r="AU440" s="168"/>
      <c r="AV440" s="168"/>
      <c r="AW440" s="168"/>
      <c r="AX440" s="168"/>
      <c r="AY440" s="168"/>
      <c r="AZ440" s="168"/>
      <c r="BA440" s="170"/>
      <c r="BB440" s="255"/>
      <c r="BC440" s="170"/>
      <c r="BD440" s="170"/>
      <c r="BE440" s="170"/>
      <c r="BF440" s="170"/>
      <c r="BG440" s="170"/>
      <c r="BH440" s="170"/>
      <c r="BI440" s="170"/>
      <c r="BJ440" s="170"/>
      <c r="BK440" s="170"/>
      <c r="BL440" s="170"/>
      <c r="BM440" s="170"/>
      <c r="BN440" s="170"/>
      <c r="BO440" s="170"/>
      <c r="BP440" s="170"/>
      <c r="BQ440" s="170"/>
      <c r="BR440" s="170"/>
      <c r="BS440" s="170"/>
      <c r="BT440" s="170"/>
      <c r="BU440" s="170"/>
      <c r="BV440" s="170"/>
      <c r="BW440" s="170"/>
      <c r="BX440" s="170"/>
      <c r="BY440" s="170"/>
      <c r="BZ440" s="171"/>
      <c r="CA440" s="171"/>
      <c r="CB440" s="171"/>
      <c r="CC440" s="171"/>
      <c r="CD440" s="171"/>
      <c r="CE440" s="171"/>
      <c r="CF440" s="171"/>
      <c r="CG440" s="171"/>
      <c r="CH440" s="171"/>
      <c r="CI440" s="171"/>
      <c r="CJ440" s="171"/>
      <c r="CK440" s="171"/>
      <c r="CL440" s="171"/>
      <c r="CM440" s="171"/>
      <c r="CN440" s="171"/>
      <c r="CO440" s="171"/>
      <c r="CP440" s="171"/>
      <c r="CQ440" s="171"/>
      <c r="CR440" s="171"/>
      <c r="CS440" s="171"/>
      <c r="CT440" s="171"/>
      <c r="CU440" s="171"/>
      <c r="CV440" s="171"/>
      <c r="CW440" s="171"/>
      <c r="CX440" s="171"/>
      <c r="CY440" s="171"/>
      <c r="CZ440" s="171"/>
    </row>
    <row r="441" s="175" customFormat="true" ht="25.15" customHeight="true" x14ac:dyDescent="0.2">
      <c r="B441" s="1049"/>
      <c r="C441" s="1128" t="s">
        <v>676</v>
      </c>
      <c r="D441" s="1127"/>
      <c r="E441" s="699">
        <v>-0.12756656519630916</v>
      </c>
      <c r="F441" s="474"/>
      <c r="G441" s="474"/>
      <c r="H441" s="1127" t="s">
        <v>677</v>
      </c>
      <c r="I441" s="1127"/>
      <c r="J441" s="700">
        <v>0.19775404852615619</v>
      </c>
      <c r="K441" s="474"/>
      <c r="L441" s="474"/>
      <c r="M441" s="1127" t="s">
        <v>592</v>
      </c>
      <c r="N441" s="1127"/>
      <c r="O441" s="701">
        <v>-0.23526920445515137</v>
      </c>
      <c r="P441" s="474"/>
      <c r="Q441" s="474"/>
      <c r="AB441" s="168"/>
      <c r="AC441" s="168"/>
      <c r="AD441" s="168"/>
      <c r="AE441" s="168"/>
      <c r="AF441" s="168"/>
      <c r="AG441" s="168"/>
      <c r="AH441" s="168"/>
      <c r="AI441" s="168"/>
      <c r="AJ441" s="168"/>
      <c r="AK441" s="168"/>
      <c r="AL441" s="168"/>
      <c r="AM441" s="168"/>
      <c r="AN441" s="168"/>
      <c r="AO441" s="168"/>
      <c r="AP441" s="168"/>
      <c r="AQ441" s="168"/>
      <c r="AR441" s="168"/>
      <c r="AS441" s="168"/>
      <c r="AT441" s="168"/>
      <c r="AU441" s="168"/>
      <c r="AV441" s="168"/>
      <c r="AW441" s="168"/>
      <c r="AX441" s="168"/>
      <c r="AY441" s="168"/>
      <c r="AZ441" s="168"/>
      <c r="BA441" s="170"/>
      <c r="BB441" s="255"/>
      <c r="BC441" s="170"/>
      <c r="BD441" s="170"/>
      <c r="BE441" s="170"/>
      <c r="BF441" s="170"/>
      <c r="BG441" s="170"/>
      <c r="BH441" s="170"/>
      <c r="BI441" s="170"/>
      <c r="BJ441" s="170"/>
      <c r="BK441" s="170"/>
      <c r="BL441" s="170"/>
      <c r="BM441" s="170"/>
      <c r="BN441" s="170"/>
      <c r="BO441" s="170"/>
      <c r="BP441" s="170"/>
      <c r="BQ441" s="170"/>
      <c r="BR441" s="170"/>
      <c r="BS441" s="170"/>
      <c r="BT441" s="170"/>
      <c r="BU441" s="170"/>
      <c r="BV441" s="170"/>
      <c r="BW441" s="170"/>
      <c r="BX441" s="170"/>
      <c r="BY441" s="170"/>
      <c r="BZ441" s="171"/>
      <c r="CA441" s="171"/>
      <c r="CB441" s="171"/>
      <c r="CC441" s="171"/>
      <c r="CD441" s="171"/>
      <c r="CE441" s="171"/>
      <c r="CF441" s="171"/>
      <c r="CG441" s="171"/>
      <c r="CH441" s="171"/>
      <c r="CI441" s="171"/>
      <c r="CJ441" s="171"/>
      <c r="CK441" s="171"/>
      <c r="CL441" s="171"/>
      <c r="CM441" s="171"/>
      <c r="CN441" s="171"/>
      <c r="CO441" s="171"/>
      <c r="CP441" s="171"/>
      <c r="CQ441" s="171"/>
      <c r="CR441" s="171"/>
      <c r="CS441" s="171"/>
      <c r="CT441" s="171"/>
      <c r="CU441" s="171"/>
      <c r="CV441" s="171"/>
      <c r="CW441" s="171"/>
      <c r="CX441" s="171"/>
      <c r="CY441" s="171"/>
      <c r="CZ441" s="171"/>
    </row>
    <row r="442" s="175" customFormat="true" ht="25.15" customHeight="true" x14ac:dyDescent="0.2">
      <c r="B442" s="1049"/>
      <c r="C442" s="1128" t="s">
        <v>678</v>
      </c>
      <c r="D442" s="1127"/>
      <c r="E442" s="699">
        <v>0.11839436104315471</v>
      </c>
      <c r="F442" s="474"/>
      <c r="G442" s="474"/>
      <c r="H442" s="1127" t="s">
        <v>509</v>
      </c>
      <c r="I442" s="1127"/>
      <c r="J442" s="700">
        <v>0.19487835013782934</v>
      </c>
      <c r="K442" s="474"/>
      <c r="L442" s="474"/>
      <c r="M442" s="1127" t="s">
        <v>669</v>
      </c>
      <c r="N442" s="1127"/>
      <c r="O442" s="701">
        <v>-0.21329570323136529</v>
      </c>
      <c r="P442" s="474"/>
      <c r="Q442" s="474"/>
      <c r="AB442" s="168"/>
      <c r="AC442" s="168"/>
      <c r="AD442" s="168"/>
      <c r="AE442" s="168"/>
      <c r="AF442" s="168"/>
      <c r="AG442" s="168"/>
      <c r="AH442" s="168"/>
      <c r="AI442" s="168"/>
      <c r="AJ442" s="168"/>
      <c r="AK442" s="168"/>
      <c r="AL442" s="168"/>
      <c r="AM442" s="168"/>
      <c r="AN442" s="168"/>
      <c r="AO442" s="168"/>
      <c r="AP442" s="168"/>
      <c r="AQ442" s="168"/>
      <c r="AR442" s="168"/>
      <c r="AS442" s="168"/>
      <c r="AT442" s="168"/>
      <c r="AU442" s="168"/>
      <c r="AV442" s="168"/>
      <c r="AW442" s="168"/>
      <c r="AX442" s="168"/>
      <c r="AY442" s="168"/>
      <c r="AZ442" s="168"/>
      <c r="BA442" s="170"/>
      <c r="BB442" s="255"/>
      <c r="BC442" s="170"/>
      <c r="BD442" s="170"/>
      <c r="BE442" s="170"/>
      <c r="BF442" s="170"/>
      <c r="BG442" s="170"/>
      <c r="BH442" s="170"/>
      <c r="BI442" s="170"/>
      <c r="BJ442" s="170"/>
      <c r="BK442" s="170"/>
      <c r="BL442" s="170"/>
      <c r="BM442" s="170"/>
      <c r="BN442" s="170"/>
      <c r="BO442" s="170"/>
      <c r="BP442" s="170"/>
      <c r="BQ442" s="170"/>
      <c r="BR442" s="170"/>
      <c r="BS442" s="170"/>
      <c r="BT442" s="170"/>
      <c r="BU442" s="170"/>
      <c r="BV442" s="170"/>
      <c r="BW442" s="170"/>
      <c r="BX442" s="170"/>
      <c r="BY442" s="170"/>
      <c r="BZ442" s="171"/>
      <c r="CA442" s="171"/>
      <c r="CB442" s="171"/>
      <c r="CC442" s="171"/>
      <c r="CD442" s="171"/>
      <c r="CE442" s="171"/>
      <c r="CF442" s="171"/>
      <c r="CG442" s="171"/>
      <c r="CH442" s="171"/>
      <c r="CI442" s="171"/>
      <c r="CJ442" s="171"/>
      <c r="CK442" s="171"/>
      <c r="CL442" s="171"/>
      <c r="CM442" s="171"/>
      <c r="CN442" s="171"/>
      <c r="CO442" s="171"/>
      <c r="CP442" s="171"/>
      <c r="CQ442" s="171"/>
      <c r="CR442" s="171"/>
      <c r="CS442" s="171"/>
      <c r="CT442" s="171"/>
      <c r="CU442" s="171"/>
      <c r="CV442" s="171"/>
      <c r="CW442" s="171"/>
      <c r="CX442" s="171"/>
      <c r="CY442" s="171"/>
      <c r="CZ442" s="171"/>
    </row>
    <row r="443" s="175" customFormat="true" ht="25.15" customHeight="true" x14ac:dyDescent="0.2">
      <c r="B443" s="1049"/>
      <c r="C443" s="1128" t="s">
        <v>514</v>
      </c>
      <c r="D443" s="1127"/>
      <c r="E443" s="699">
        <v>0.11421442547746374</v>
      </c>
      <c r="F443" s="474"/>
      <c r="G443" s="474"/>
      <c r="H443" s="1127" t="s">
        <v>523</v>
      </c>
      <c r="I443" s="1127"/>
      <c r="J443" s="700">
        <v>0.178818636986674</v>
      </c>
      <c r="K443" s="474"/>
      <c r="L443" s="474"/>
      <c r="M443" s="1127" t="s">
        <v>658</v>
      </c>
      <c r="N443" s="1127"/>
      <c r="O443" s="701">
        <v>0.21090055893362886</v>
      </c>
      <c r="P443" s="474"/>
      <c r="Q443" s="474"/>
      <c r="AB443" s="168"/>
      <c r="AC443" s="168"/>
      <c r="AD443" s="168"/>
      <c r="AE443" s="168"/>
      <c r="AF443" s="168"/>
      <c r="AG443" s="168"/>
      <c r="AH443" s="168"/>
      <c r="AI443" s="168"/>
      <c r="AJ443" s="168"/>
      <c r="AK443" s="168"/>
      <c r="AL443" s="168"/>
      <c r="AM443" s="168"/>
      <c r="AN443" s="168"/>
      <c r="AO443" s="168"/>
      <c r="AP443" s="168"/>
      <c r="AQ443" s="168"/>
      <c r="AR443" s="168"/>
      <c r="AS443" s="168"/>
      <c r="AT443" s="168"/>
      <c r="AU443" s="168"/>
      <c r="AV443" s="168"/>
      <c r="AW443" s="168"/>
      <c r="AX443" s="168"/>
      <c r="AY443" s="168"/>
      <c r="AZ443" s="168"/>
      <c r="BA443" s="170"/>
      <c r="BB443" s="255"/>
      <c r="BC443" s="170"/>
      <c r="BD443" s="170"/>
      <c r="BE443" s="170"/>
      <c r="BF443" s="170"/>
      <c r="BG443" s="170"/>
      <c r="BH443" s="170"/>
      <c r="BI443" s="170"/>
      <c r="BJ443" s="170"/>
      <c r="BK443" s="170"/>
      <c r="BL443" s="170"/>
      <c r="BM443" s="170"/>
      <c r="BN443" s="170"/>
      <c r="BO443" s="170"/>
      <c r="BP443" s="170"/>
      <c r="BQ443" s="170"/>
      <c r="BR443" s="170"/>
      <c r="BS443" s="170"/>
      <c r="BT443" s="170"/>
      <c r="BU443" s="170"/>
      <c r="BV443" s="170"/>
      <c r="BW443" s="170"/>
      <c r="BX443" s="170"/>
      <c r="BY443" s="170"/>
      <c r="BZ443" s="171"/>
      <c r="CA443" s="171"/>
      <c r="CB443" s="171"/>
      <c r="CC443" s="171"/>
      <c r="CD443" s="171"/>
      <c r="CE443" s="171"/>
      <c r="CF443" s="171"/>
      <c r="CG443" s="171"/>
      <c r="CH443" s="171"/>
      <c r="CI443" s="171"/>
      <c r="CJ443" s="171"/>
      <c r="CK443" s="171"/>
      <c r="CL443" s="171"/>
      <c r="CM443" s="171"/>
      <c r="CN443" s="171"/>
      <c r="CO443" s="171"/>
      <c r="CP443" s="171"/>
      <c r="CQ443" s="171"/>
      <c r="CR443" s="171"/>
      <c r="CS443" s="171"/>
      <c r="CT443" s="171"/>
      <c r="CU443" s="171"/>
      <c r="CV443" s="171"/>
      <c r="CW443" s="171"/>
      <c r="CX443" s="171"/>
      <c r="CY443" s="171"/>
      <c r="CZ443" s="171"/>
    </row>
    <row r="444" s="175" customFormat="true" ht="25.15" customHeight="true" x14ac:dyDescent="0.2">
      <c r="B444" s="1049"/>
      <c r="C444" s="1128" t="s">
        <v>527</v>
      </c>
      <c r="D444" s="1127"/>
      <c r="E444" s="699">
        <v>-0.11233234625032222</v>
      </c>
      <c r="F444" s="474"/>
      <c r="G444" s="474"/>
      <c r="H444" s="1127" t="s">
        <v>606</v>
      </c>
      <c r="I444" s="1127"/>
      <c r="J444" s="700">
        <v>0.17662005388506419</v>
      </c>
      <c r="K444" s="474"/>
      <c r="L444" s="474"/>
      <c r="M444" s="1127" t="s">
        <v>662</v>
      </c>
      <c r="N444" s="1127"/>
      <c r="O444" s="701">
        <v>-0.20381178824863075</v>
      </c>
      <c r="P444" s="474"/>
      <c r="Q444" s="474"/>
      <c r="AB444" s="168"/>
      <c r="AC444" s="168"/>
      <c r="AD444" s="168"/>
      <c r="AE444" s="168"/>
      <c r="AF444" s="168"/>
      <c r="AG444" s="168"/>
      <c r="AH444" s="168"/>
      <c r="AI444" s="168"/>
      <c r="AJ444" s="168"/>
      <c r="AK444" s="168"/>
      <c r="AL444" s="168"/>
      <c r="AM444" s="168"/>
      <c r="AN444" s="168"/>
      <c r="AO444" s="168"/>
      <c r="AP444" s="168"/>
      <c r="AQ444" s="168"/>
      <c r="AR444" s="168"/>
      <c r="AS444" s="168"/>
      <c r="AT444" s="168"/>
      <c r="AU444" s="168"/>
      <c r="AV444" s="168"/>
      <c r="AW444" s="168"/>
      <c r="AX444" s="168"/>
      <c r="AY444" s="168"/>
      <c r="AZ444" s="168"/>
      <c r="BA444" s="170"/>
      <c r="BB444" s="255"/>
      <c r="BC444" s="170"/>
      <c r="BD444" s="170"/>
      <c r="BE444" s="170"/>
      <c r="BF444" s="170"/>
      <c r="BG444" s="170"/>
      <c r="BH444" s="170"/>
      <c r="BI444" s="170"/>
      <c r="BJ444" s="170"/>
      <c r="BK444" s="170"/>
      <c r="BL444" s="170"/>
      <c r="BM444" s="170"/>
      <c r="BN444" s="170"/>
      <c r="BO444" s="170"/>
      <c r="BP444" s="170"/>
      <c r="BQ444" s="170"/>
      <c r="BR444" s="170"/>
      <c r="BS444" s="170"/>
      <c r="BT444" s="170"/>
      <c r="BU444" s="170"/>
      <c r="BV444" s="170"/>
      <c r="BW444" s="170"/>
      <c r="BX444" s="170"/>
      <c r="BY444" s="170"/>
      <c r="BZ444" s="171"/>
      <c r="CA444" s="171"/>
      <c r="CB444" s="171"/>
      <c r="CC444" s="171"/>
      <c r="CD444" s="171"/>
      <c r="CE444" s="171"/>
      <c r="CF444" s="171"/>
      <c r="CG444" s="171"/>
      <c r="CH444" s="171"/>
      <c r="CI444" s="171"/>
      <c r="CJ444" s="171"/>
      <c r="CK444" s="171"/>
      <c r="CL444" s="171"/>
      <c r="CM444" s="171"/>
      <c r="CN444" s="171"/>
      <c r="CO444" s="171"/>
      <c r="CP444" s="171"/>
      <c r="CQ444" s="171"/>
      <c r="CR444" s="171"/>
      <c r="CS444" s="171"/>
      <c r="CT444" s="171"/>
      <c r="CU444" s="171"/>
      <c r="CV444" s="171"/>
      <c r="CW444" s="171"/>
      <c r="CX444" s="171"/>
      <c r="CY444" s="171"/>
      <c r="CZ444" s="171"/>
    </row>
    <row r="445" s="175" customFormat="true" ht="25.15" customHeight="true" x14ac:dyDescent="0.2">
      <c r="B445" s="1049"/>
      <c r="C445" s="1128" t="s">
        <v>416</v>
      </c>
      <c r="D445" s="1127"/>
      <c r="E445" s="699">
        <v>-9.6827171166712578E-2</v>
      </c>
      <c r="F445" s="474"/>
      <c r="G445" s="474"/>
      <c r="H445" s="1127" t="s">
        <v>679</v>
      </c>
      <c r="I445" s="1127"/>
      <c r="J445" s="700">
        <v>0.15955039648773853</v>
      </c>
      <c r="K445" s="474"/>
      <c r="L445" s="474"/>
      <c r="M445" s="1127" t="s">
        <v>424</v>
      </c>
      <c r="N445" s="1127"/>
      <c r="O445" s="701">
        <v>-0.20232337307071468</v>
      </c>
      <c r="P445" s="474"/>
      <c r="Q445" s="474"/>
      <c r="AB445" s="168"/>
      <c r="AC445" s="168"/>
      <c r="AD445" s="168"/>
      <c r="AE445" s="168"/>
      <c r="AF445" s="168"/>
      <c r="AG445" s="168"/>
      <c r="AH445" s="168"/>
      <c r="AI445" s="168"/>
      <c r="AJ445" s="168"/>
      <c r="AK445" s="168"/>
      <c r="AL445" s="168"/>
      <c r="AM445" s="168"/>
      <c r="AN445" s="168"/>
      <c r="AO445" s="168"/>
      <c r="AP445" s="168"/>
      <c r="AQ445" s="168"/>
      <c r="AR445" s="168"/>
      <c r="AS445" s="168"/>
      <c r="AT445" s="168"/>
      <c r="AU445" s="168"/>
      <c r="AV445" s="168"/>
      <c r="AW445" s="168"/>
      <c r="AX445" s="168"/>
      <c r="AY445" s="168"/>
      <c r="AZ445" s="168"/>
      <c r="BA445" s="170"/>
      <c r="BB445" s="255"/>
      <c r="BC445" s="170"/>
      <c r="BD445" s="170"/>
      <c r="BE445" s="170"/>
      <c r="BF445" s="170"/>
      <c r="BG445" s="170"/>
      <c r="BH445" s="170"/>
      <c r="BI445" s="170"/>
      <c r="BJ445" s="170"/>
      <c r="BK445" s="170"/>
      <c r="BL445" s="170"/>
      <c r="BM445" s="170"/>
      <c r="BN445" s="170"/>
      <c r="BO445" s="170"/>
      <c r="BP445" s="170"/>
      <c r="BQ445" s="170"/>
      <c r="BR445" s="170"/>
      <c r="BS445" s="170"/>
      <c r="BT445" s="170"/>
      <c r="BU445" s="170"/>
      <c r="BV445" s="170"/>
      <c r="BW445" s="170"/>
      <c r="BX445" s="170"/>
      <c r="BY445" s="170"/>
      <c r="BZ445" s="171"/>
      <c r="CA445" s="171"/>
      <c r="CB445" s="171"/>
      <c r="CC445" s="171"/>
      <c r="CD445" s="171"/>
      <c r="CE445" s="171"/>
      <c r="CF445" s="171"/>
      <c r="CG445" s="171"/>
      <c r="CH445" s="171"/>
      <c r="CI445" s="171"/>
      <c r="CJ445" s="171"/>
      <c r="CK445" s="171"/>
      <c r="CL445" s="171"/>
      <c r="CM445" s="171"/>
      <c r="CN445" s="171"/>
      <c r="CO445" s="171"/>
      <c r="CP445" s="171"/>
      <c r="CQ445" s="171"/>
      <c r="CR445" s="171"/>
      <c r="CS445" s="171"/>
      <c r="CT445" s="171"/>
      <c r="CU445" s="171"/>
      <c r="CV445" s="171"/>
      <c r="CW445" s="171"/>
      <c r="CX445" s="171"/>
      <c r="CY445" s="171"/>
      <c r="CZ445" s="171"/>
    </row>
    <row r="446" s="175" customFormat="true" ht="25.15" customHeight="true" x14ac:dyDescent="0.2">
      <c r="C446" s="1128" t="s">
        <v>680</v>
      </c>
      <c r="D446" s="1127"/>
      <c r="E446" s="699">
        <v>8.8882626349095828E-2</v>
      </c>
      <c r="F446" s="474"/>
      <c r="G446" s="474"/>
      <c r="H446" s="1127" t="s">
        <v>514</v>
      </c>
      <c r="I446" s="1127"/>
      <c r="J446" s="700">
        <v>0.15183423490840647</v>
      </c>
      <c r="K446" s="474"/>
      <c r="L446" s="474"/>
      <c r="M446" s="1127" t="s">
        <v>614</v>
      </c>
      <c r="N446" s="1127"/>
      <c r="O446" s="701">
        <v>0.20166975759148467</v>
      </c>
      <c r="P446" s="474"/>
      <c r="Q446" s="474"/>
      <c r="AB446" s="168"/>
      <c r="AC446" s="168"/>
      <c r="AD446" s="168"/>
      <c r="AE446" s="168"/>
      <c r="AF446" s="168"/>
      <c r="AG446" s="168"/>
      <c r="AH446" s="168"/>
      <c r="AI446" s="168"/>
      <c r="AJ446" s="168"/>
      <c r="AK446" s="168"/>
      <c r="AL446" s="168"/>
      <c r="AM446" s="168"/>
      <c r="AN446" s="168"/>
      <c r="AO446" s="168"/>
      <c r="AP446" s="168"/>
      <c r="AQ446" s="168"/>
      <c r="AR446" s="168"/>
      <c r="AS446" s="168"/>
      <c r="AT446" s="168"/>
      <c r="AU446" s="168"/>
      <c r="AV446" s="168"/>
      <c r="AW446" s="168"/>
      <c r="AX446" s="168"/>
      <c r="AY446" s="168"/>
      <c r="AZ446" s="168"/>
      <c r="BA446" s="170"/>
      <c r="BB446" s="255"/>
      <c r="BC446" s="170"/>
      <c r="BD446" s="170"/>
      <c r="BE446" s="170"/>
      <c r="BF446" s="170"/>
      <c r="BG446" s="170"/>
      <c r="BH446" s="170"/>
      <c r="BI446" s="170"/>
      <c r="BJ446" s="170"/>
      <c r="BK446" s="170"/>
      <c r="BL446" s="170"/>
      <c r="BM446" s="170"/>
      <c r="BN446" s="170"/>
      <c r="BO446" s="170"/>
      <c r="BP446" s="170"/>
      <c r="BQ446" s="170"/>
      <c r="BR446" s="170"/>
      <c r="BS446" s="170"/>
      <c r="BT446" s="170"/>
      <c r="BU446" s="170"/>
      <c r="BV446" s="170"/>
      <c r="BW446" s="170"/>
      <c r="BX446" s="170"/>
      <c r="BY446" s="170"/>
      <c r="BZ446" s="171"/>
      <c r="CA446" s="171"/>
      <c r="CB446" s="171"/>
      <c r="CC446" s="171"/>
      <c r="CD446" s="171"/>
      <c r="CE446" s="171"/>
      <c r="CF446" s="171"/>
      <c r="CG446" s="171"/>
      <c r="CH446" s="171"/>
      <c r="CI446" s="171"/>
      <c r="CJ446" s="171"/>
      <c r="CK446" s="171"/>
      <c r="CL446" s="171"/>
      <c r="CM446" s="171"/>
      <c r="CN446" s="171"/>
      <c r="CO446" s="171"/>
      <c r="CP446" s="171"/>
      <c r="CQ446" s="171"/>
      <c r="CR446" s="171"/>
      <c r="CS446" s="171"/>
      <c r="CT446" s="171"/>
      <c r="CU446" s="171"/>
      <c r="CV446" s="171"/>
      <c r="CW446" s="171"/>
      <c r="CX446" s="171"/>
      <c r="CY446" s="171"/>
      <c r="CZ446" s="171"/>
    </row>
    <row r="447" s="175" customFormat="true" ht="25.15" customHeight="true" x14ac:dyDescent="0.2">
      <c r="C447" s="1128" t="s">
        <v>522</v>
      </c>
      <c r="D447" s="1127"/>
      <c r="E447" s="699">
        <v>8.3084089950267906E-2</v>
      </c>
      <c r="F447" s="474"/>
      <c r="G447" s="474"/>
      <c r="H447" s="1127" t="s">
        <v>664</v>
      </c>
      <c r="I447" s="1127"/>
      <c r="J447" s="700">
        <v>0.14663296404280129</v>
      </c>
      <c r="K447" s="474"/>
      <c r="L447" s="474"/>
      <c r="M447" s="1127" t="s">
        <v>673</v>
      </c>
      <c r="N447" s="1127"/>
      <c r="O447" s="701">
        <v>0.18100734225234313</v>
      </c>
      <c r="P447" s="474"/>
      <c r="Q447" s="474"/>
      <c r="AB447" s="168"/>
      <c r="AC447" s="168"/>
      <c r="AD447" s="168"/>
      <c r="AE447" s="168"/>
      <c r="AF447" s="168"/>
      <c r="AG447" s="168"/>
      <c r="AH447" s="168"/>
      <c r="AI447" s="168"/>
      <c r="AJ447" s="168"/>
      <c r="AK447" s="168"/>
      <c r="AL447" s="168"/>
      <c r="AM447" s="168"/>
      <c r="AN447" s="168"/>
      <c r="AO447" s="168"/>
      <c r="AP447" s="168"/>
      <c r="AQ447" s="168"/>
      <c r="AR447" s="168"/>
      <c r="AS447" s="168"/>
      <c r="AT447" s="168"/>
      <c r="AU447" s="168"/>
      <c r="AV447" s="168"/>
      <c r="AW447" s="168"/>
      <c r="AX447" s="168"/>
      <c r="AY447" s="168"/>
      <c r="AZ447" s="168"/>
      <c r="BA447" s="170"/>
      <c r="BB447" s="255"/>
      <c r="BC447" s="170"/>
      <c r="BD447" s="170"/>
      <c r="BE447" s="170"/>
      <c r="BF447" s="170"/>
      <c r="BG447" s="170"/>
      <c r="BH447" s="170"/>
      <c r="BI447" s="170"/>
      <c r="BJ447" s="170"/>
      <c r="BK447" s="170"/>
      <c r="BL447" s="170"/>
      <c r="BM447" s="170"/>
      <c r="BN447" s="170"/>
      <c r="BO447" s="170"/>
      <c r="BP447" s="170"/>
      <c r="BQ447" s="170"/>
      <c r="BR447" s="170"/>
      <c r="BS447" s="170"/>
      <c r="BT447" s="170"/>
      <c r="BU447" s="170"/>
      <c r="BV447" s="170"/>
      <c r="BW447" s="170"/>
      <c r="BX447" s="170"/>
      <c r="BY447" s="170"/>
      <c r="BZ447" s="171"/>
      <c r="CA447" s="171"/>
      <c r="CB447" s="171"/>
      <c r="CC447" s="171"/>
      <c r="CD447" s="171"/>
      <c r="CE447" s="171"/>
      <c r="CF447" s="171"/>
      <c r="CG447" s="171"/>
      <c r="CH447" s="171"/>
      <c r="CI447" s="171"/>
      <c r="CJ447" s="171"/>
      <c r="CK447" s="171"/>
      <c r="CL447" s="171"/>
      <c r="CM447" s="171"/>
      <c r="CN447" s="171"/>
      <c r="CO447" s="171"/>
      <c r="CP447" s="171"/>
      <c r="CQ447" s="171"/>
      <c r="CR447" s="171"/>
      <c r="CS447" s="171"/>
      <c r="CT447" s="171"/>
      <c r="CU447" s="171"/>
      <c r="CV447" s="171"/>
      <c r="CW447" s="171"/>
      <c r="CX447" s="171"/>
      <c r="CY447" s="171"/>
      <c r="CZ447" s="171"/>
    </row>
    <row r="448" s="175" customFormat="true" ht="25.15" customHeight="true" x14ac:dyDescent="0.2">
      <c r="C448" s="1128" t="s">
        <v>536</v>
      </c>
      <c r="D448" s="1127"/>
      <c r="E448" s="699">
        <v>8.1560780422812312E-2</v>
      </c>
      <c r="F448" s="474"/>
      <c r="G448" s="474"/>
      <c r="H448" s="1127" t="s">
        <v>535</v>
      </c>
      <c r="I448" s="1127"/>
      <c r="J448" s="700">
        <v>-0.14409975753595117</v>
      </c>
      <c r="K448" s="474"/>
      <c r="L448" s="474"/>
      <c r="M448" s="1127" t="s">
        <v>670</v>
      </c>
      <c r="N448" s="1127"/>
      <c r="O448" s="701">
        <v>0.17787279212416932</v>
      </c>
      <c r="P448" s="474"/>
      <c r="Q448" s="474"/>
      <c r="AB448" s="168"/>
      <c r="AC448" s="168"/>
      <c r="AD448" s="168"/>
      <c r="AE448" s="168"/>
      <c r="AF448" s="168"/>
      <c r="AG448" s="168"/>
      <c r="AH448" s="168"/>
      <c r="AI448" s="168"/>
      <c r="AJ448" s="168"/>
      <c r="AK448" s="168"/>
      <c r="AL448" s="168"/>
      <c r="AM448" s="168"/>
      <c r="AN448" s="168"/>
      <c r="AO448" s="168"/>
      <c r="AP448" s="168"/>
      <c r="AQ448" s="168"/>
      <c r="AR448" s="168"/>
      <c r="AS448" s="168"/>
      <c r="AT448" s="168"/>
      <c r="AU448" s="168"/>
      <c r="AV448" s="168"/>
      <c r="AW448" s="168"/>
      <c r="AX448" s="168"/>
      <c r="AY448" s="168"/>
      <c r="AZ448" s="168"/>
      <c r="BA448" s="170"/>
      <c r="BB448" s="255"/>
      <c r="BC448" s="170"/>
      <c r="BD448" s="170"/>
      <c r="BE448" s="170"/>
      <c r="BF448" s="170"/>
      <c r="BG448" s="170"/>
      <c r="BH448" s="170"/>
      <c r="BI448" s="170"/>
      <c r="BJ448" s="170"/>
      <c r="BK448" s="170"/>
      <c r="BL448" s="170"/>
      <c r="BM448" s="170"/>
      <c r="BN448" s="170"/>
      <c r="BO448" s="170"/>
      <c r="BP448" s="170"/>
      <c r="BQ448" s="170"/>
      <c r="BR448" s="170"/>
      <c r="BS448" s="170"/>
      <c r="BT448" s="170"/>
      <c r="BU448" s="170"/>
      <c r="BV448" s="170"/>
      <c r="BW448" s="170"/>
      <c r="BX448" s="170"/>
      <c r="BY448" s="170"/>
      <c r="BZ448" s="171"/>
      <c r="CA448" s="171"/>
      <c r="CB448" s="171"/>
      <c r="CC448" s="171"/>
      <c r="CD448" s="171"/>
      <c r="CE448" s="171"/>
      <c r="CF448" s="171"/>
      <c r="CG448" s="171"/>
      <c r="CH448" s="171"/>
      <c r="CI448" s="171"/>
      <c r="CJ448" s="171"/>
      <c r="CK448" s="171"/>
      <c r="CL448" s="171"/>
      <c r="CM448" s="171"/>
      <c r="CN448" s="171"/>
      <c r="CO448" s="171"/>
      <c r="CP448" s="171"/>
      <c r="CQ448" s="171"/>
      <c r="CR448" s="171"/>
      <c r="CS448" s="171"/>
      <c r="CT448" s="171"/>
      <c r="CU448" s="171"/>
      <c r="CV448" s="171"/>
      <c r="CW448" s="171"/>
      <c r="CX448" s="171"/>
      <c r="CY448" s="171"/>
      <c r="CZ448" s="171"/>
    </row>
    <row r="449" s="175" customFormat="true" ht="25.15" customHeight="true" x14ac:dyDescent="0.2">
      <c r="C449" s="1128" t="s">
        <v>528</v>
      </c>
      <c r="D449" s="1127"/>
      <c r="E449" s="699">
        <v>6.9855574055402089E-2</v>
      </c>
      <c r="F449" s="474"/>
      <c r="G449" s="474"/>
      <c r="H449" s="1127" t="s">
        <v>681</v>
      </c>
      <c r="I449" s="1127"/>
      <c r="J449" s="700">
        <v>0.13821279635578054</v>
      </c>
      <c r="K449" s="474"/>
      <c r="L449" s="474"/>
      <c r="M449" s="1127" t="s">
        <v>528</v>
      </c>
      <c r="N449" s="1127"/>
      <c r="O449" s="701">
        <v>0.17159152349675924</v>
      </c>
      <c r="P449" s="474"/>
      <c r="Q449" s="474"/>
      <c r="AB449" s="168"/>
      <c r="AC449" s="168"/>
      <c r="AD449" s="168"/>
      <c r="AE449" s="168"/>
      <c r="AF449" s="168"/>
      <c r="AG449" s="168"/>
      <c r="AH449" s="168"/>
      <c r="AI449" s="168"/>
      <c r="AJ449" s="168"/>
      <c r="AK449" s="168"/>
      <c r="AL449" s="168"/>
      <c r="AM449" s="168"/>
      <c r="AN449" s="168"/>
      <c r="AO449" s="168"/>
      <c r="AP449" s="168"/>
      <c r="AQ449" s="168"/>
      <c r="AR449" s="168"/>
      <c r="AS449" s="168"/>
      <c r="AT449" s="168"/>
      <c r="AU449" s="168"/>
      <c r="AV449" s="168"/>
      <c r="AW449" s="168"/>
      <c r="AX449" s="168"/>
      <c r="AY449" s="168"/>
      <c r="AZ449" s="168"/>
      <c r="BA449" s="170"/>
      <c r="BB449" s="255"/>
      <c r="BC449" s="170"/>
      <c r="BD449" s="170"/>
      <c r="BE449" s="170"/>
      <c r="BF449" s="170"/>
      <c r="BG449" s="170"/>
      <c r="BH449" s="170"/>
      <c r="BI449" s="170"/>
      <c r="BJ449" s="170"/>
      <c r="BK449" s="170"/>
      <c r="BL449" s="170"/>
      <c r="BM449" s="170"/>
      <c r="BN449" s="170"/>
      <c r="BO449" s="170"/>
      <c r="BP449" s="170"/>
      <c r="BQ449" s="170"/>
      <c r="BR449" s="170"/>
      <c r="BS449" s="170"/>
      <c r="BT449" s="170"/>
      <c r="BU449" s="170"/>
      <c r="BV449" s="170"/>
      <c r="BW449" s="170"/>
      <c r="BX449" s="170"/>
      <c r="BY449" s="170"/>
      <c r="BZ449" s="171"/>
      <c r="CA449" s="171"/>
      <c r="CB449" s="171"/>
      <c r="CC449" s="171"/>
      <c r="CD449" s="171"/>
      <c r="CE449" s="171"/>
      <c r="CF449" s="171"/>
      <c r="CG449" s="171"/>
      <c r="CH449" s="171"/>
      <c r="CI449" s="171"/>
      <c r="CJ449" s="171"/>
      <c r="CK449" s="171"/>
      <c r="CL449" s="171"/>
      <c r="CM449" s="171"/>
      <c r="CN449" s="171"/>
      <c r="CO449" s="171"/>
      <c r="CP449" s="171"/>
      <c r="CQ449" s="171"/>
      <c r="CR449" s="171"/>
      <c r="CS449" s="171"/>
      <c r="CT449" s="171"/>
      <c r="CU449" s="171"/>
      <c r="CV449" s="171"/>
      <c r="CW449" s="171"/>
      <c r="CX449" s="171"/>
      <c r="CY449" s="171"/>
      <c r="CZ449" s="171"/>
    </row>
    <row r="450" s="175" customFormat="true" ht="25.15" customHeight="true" x14ac:dyDescent="0.2">
      <c r="C450" s="1128" t="s">
        <v>544</v>
      </c>
      <c r="D450" s="1127"/>
      <c r="E450" s="699">
        <v>5.9802871014154511E-2</v>
      </c>
      <c r="F450" s="474"/>
      <c r="G450" s="474"/>
      <c r="H450" s="1127" t="s">
        <v>528</v>
      </c>
      <c r="I450" s="1127"/>
      <c r="J450" s="700">
        <v>0.13221193301264919</v>
      </c>
      <c r="K450" s="474"/>
      <c r="L450" s="474"/>
      <c r="M450" s="1127" t="s">
        <v>682</v>
      </c>
      <c r="N450" s="1127"/>
      <c r="O450" s="701">
        <v>-0.15410395786410824</v>
      </c>
      <c r="P450" s="474"/>
      <c r="Q450" s="474"/>
      <c r="AB450" s="168"/>
      <c r="AC450" s="168"/>
      <c r="AD450" s="168"/>
      <c r="AE450" s="168"/>
      <c r="AF450" s="168"/>
      <c r="AG450" s="168"/>
      <c r="AH450" s="168"/>
      <c r="AI450" s="168"/>
      <c r="AJ450" s="168"/>
      <c r="AK450" s="168"/>
      <c r="AL450" s="168"/>
      <c r="AM450" s="168"/>
      <c r="AN450" s="168"/>
      <c r="AO450" s="168"/>
      <c r="AP450" s="168"/>
      <c r="AQ450" s="168"/>
      <c r="AR450" s="168"/>
      <c r="AS450" s="168"/>
      <c r="AT450" s="168"/>
      <c r="AU450" s="168"/>
      <c r="AV450" s="168"/>
      <c r="AW450" s="168"/>
      <c r="AX450" s="168"/>
      <c r="AY450" s="168"/>
      <c r="AZ450" s="168"/>
      <c r="BA450" s="170"/>
      <c r="BB450" s="255"/>
      <c r="BC450" s="170"/>
      <c r="BD450" s="170"/>
      <c r="BE450" s="170"/>
      <c r="BF450" s="170"/>
      <c r="BG450" s="170"/>
      <c r="BH450" s="170"/>
      <c r="BI450" s="170"/>
      <c r="BJ450" s="170"/>
      <c r="BK450" s="170"/>
      <c r="BL450" s="170"/>
      <c r="BM450" s="170"/>
      <c r="BN450" s="170"/>
      <c r="BO450" s="170"/>
      <c r="BP450" s="170"/>
      <c r="BQ450" s="170"/>
      <c r="BR450" s="170"/>
      <c r="BS450" s="170"/>
      <c r="BT450" s="170"/>
      <c r="BU450" s="170"/>
      <c r="BV450" s="170"/>
      <c r="BW450" s="170"/>
      <c r="BX450" s="170"/>
      <c r="BY450" s="170"/>
      <c r="BZ450" s="171"/>
      <c r="CA450" s="171"/>
      <c r="CB450" s="171"/>
      <c r="CC450" s="171"/>
      <c r="CD450" s="171"/>
      <c r="CE450" s="171"/>
      <c r="CF450" s="171"/>
      <c r="CG450" s="171"/>
      <c r="CH450" s="171"/>
      <c r="CI450" s="171"/>
      <c r="CJ450" s="171"/>
      <c r="CK450" s="171"/>
      <c r="CL450" s="171"/>
      <c r="CM450" s="171"/>
      <c r="CN450" s="171"/>
      <c r="CO450" s="171"/>
      <c r="CP450" s="171"/>
      <c r="CQ450" s="171"/>
      <c r="CR450" s="171"/>
      <c r="CS450" s="171"/>
      <c r="CT450" s="171"/>
      <c r="CU450" s="171"/>
      <c r="CV450" s="171"/>
      <c r="CW450" s="171"/>
      <c r="CX450" s="171"/>
      <c r="CY450" s="171"/>
      <c r="CZ450" s="171"/>
    </row>
    <row r="451" s="175" customFormat="true" ht="25.15" customHeight="true" x14ac:dyDescent="0.2">
      <c r="C451" s="1128" t="s">
        <v>683</v>
      </c>
      <c r="D451" s="1127"/>
      <c r="E451" s="699">
        <v>5.783768183376424E-2</v>
      </c>
      <c r="F451" s="474"/>
      <c r="G451" s="474"/>
      <c r="H451" s="1127" t="s">
        <v>675</v>
      </c>
      <c r="I451" s="1127"/>
      <c r="J451" s="700">
        <v>0.12917193819156386</v>
      </c>
      <c r="K451" s="474"/>
      <c r="L451" s="474"/>
      <c r="M451" s="1127" t="s">
        <v>679</v>
      </c>
      <c r="N451" s="1127"/>
      <c r="O451" s="701">
        <v>0.13924560179367659</v>
      </c>
      <c r="P451" s="474"/>
      <c r="Q451" s="474"/>
      <c r="AB451" s="168"/>
      <c r="AC451" s="168"/>
      <c r="AD451" s="168"/>
      <c r="AE451" s="168"/>
      <c r="AF451" s="168"/>
      <c r="AG451" s="168"/>
      <c r="AH451" s="168"/>
      <c r="AI451" s="168"/>
      <c r="AJ451" s="168"/>
      <c r="AK451" s="168"/>
      <c r="AL451" s="168"/>
      <c r="AM451" s="168"/>
      <c r="AN451" s="168"/>
      <c r="AO451" s="168"/>
      <c r="AP451" s="168"/>
      <c r="AQ451" s="168"/>
      <c r="AR451" s="168"/>
      <c r="AS451" s="168"/>
      <c r="AT451" s="168"/>
      <c r="AU451" s="168"/>
      <c r="AV451" s="168"/>
      <c r="AW451" s="168"/>
      <c r="AX451" s="168"/>
      <c r="AY451" s="168"/>
      <c r="AZ451" s="168"/>
      <c r="BA451" s="170"/>
      <c r="BB451" s="255"/>
      <c r="BC451" s="170"/>
      <c r="BD451" s="170"/>
      <c r="BE451" s="170"/>
      <c r="BF451" s="170"/>
      <c r="BG451" s="170"/>
      <c r="BH451" s="170"/>
      <c r="BI451" s="170"/>
      <c r="BJ451" s="170"/>
      <c r="BK451" s="170"/>
      <c r="BL451" s="170"/>
      <c r="BM451" s="170"/>
      <c r="BN451" s="170"/>
      <c r="BO451" s="170"/>
      <c r="BP451" s="170"/>
      <c r="BQ451" s="170"/>
      <c r="BR451" s="170"/>
      <c r="BS451" s="170"/>
      <c r="BT451" s="170"/>
      <c r="BU451" s="170"/>
      <c r="BV451" s="170"/>
      <c r="BW451" s="170"/>
      <c r="BX451" s="170"/>
      <c r="BY451" s="170"/>
      <c r="BZ451" s="171"/>
      <c r="CA451" s="171"/>
      <c r="CB451" s="171"/>
      <c r="CC451" s="171"/>
      <c r="CD451" s="171"/>
      <c r="CE451" s="171"/>
      <c r="CF451" s="171"/>
      <c r="CG451" s="171"/>
      <c r="CH451" s="171"/>
      <c r="CI451" s="171"/>
      <c r="CJ451" s="171"/>
      <c r="CK451" s="171"/>
      <c r="CL451" s="171"/>
      <c r="CM451" s="171"/>
      <c r="CN451" s="171"/>
      <c r="CO451" s="171"/>
      <c r="CP451" s="171"/>
      <c r="CQ451" s="171"/>
      <c r="CR451" s="171"/>
      <c r="CS451" s="171"/>
      <c r="CT451" s="171"/>
      <c r="CU451" s="171"/>
      <c r="CV451" s="171"/>
      <c r="CW451" s="171"/>
      <c r="CX451" s="171"/>
      <c r="CY451" s="171"/>
      <c r="CZ451" s="171"/>
    </row>
    <row r="452" s="175" customFormat="true" ht="25.15" customHeight="true" x14ac:dyDescent="0.2">
      <c r="C452" s="1128" t="s">
        <v>523</v>
      </c>
      <c r="D452" s="1127"/>
      <c r="E452" s="699">
        <v>-5.0657195529537617E-2</v>
      </c>
      <c r="F452" s="474"/>
      <c r="G452" s="474"/>
      <c r="H452" s="1127" t="s">
        <v>684</v>
      </c>
      <c r="I452" s="1127"/>
      <c r="J452" s="700">
        <v>0.12416274347912719</v>
      </c>
      <c r="K452" s="474"/>
      <c r="L452" s="474"/>
      <c r="M452" s="1127" t="s">
        <v>685</v>
      </c>
      <c r="N452" s="1127"/>
      <c r="O452" s="701">
        <v>0.13555470641475487</v>
      </c>
      <c r="P452" s="474"/>
      <c r="Q452" s="474"/>
      <c r="AB452" s="168"/>
      <c r="AC452" s="168"/>
      <c r="AD452" s="168"/>
      <c r="AE452" s="168"/>
      <c r="AF452" s="168"/>
      <c r="AG452" s="168"/>
      <c r="AH452" s="168"/>
      <c r="AI452" s="168"/>
      <c r="AJ452" s="168"/>
      <c r="AK452" s="168"/>
      <c r="AL452" s="168"/>
      <c r="AM452" s="168"/>
      <c r="AN452" s="168"/>
      <c r="AO452" s="168"/>
      <c r="AP452" s="168"/>
      <c r="AQ452" s="168"/>
      <c r="AR452" s="168"/>
      <c r="AS452" s="168"/>
      <c r="AT452" s="168"/>
      <c r="AU452" s="168"/>
      <c r="AV452" s="168"/>
      <c r="AW452" s="168"/>
      <c r="AX452" s="168"/>
      <c r="AY452" s="168"/>
      <c r="AZ452" s="168"/>
      <c r="BA452" s="170"/>
      <c r="BB452" s="255"/>
      <c r="BC452" s="170"/>
      <c r="BD452" s="170"/>
      <c r="BE452" s="170"/>
      <c r="BF452" s="170"/>
      <c r="BG452" s="170"/>
      <c r="BH452" s="170"/>
      <c r="BI452" s="170"/>
      <c r="BJ452" s="170"/>
      <c r="BK452" s="170"/>
      <c r="BL452" s="170"/>
      <c r="BM452" s="170"/>
      <c r="BN452" s="170"/>
      <c r="BO452" s="170"/>
      <c r="BP452" s="170"/>
      <c r="BQ452" s="170"/>
      <c r="BR452" s="170"/>
      <c r="BS452" s="170"/>
      <c r="BT452" s="170"/>
      <c r="BU452" s="170"/>
      <c r="BV452" s="170"/>
      <c r="BW452" s="170"/>
      <c r="BX452" s="170"/>
      <c r="BY452" s="170"/>
      <c r="BZ452" s="171"/>
      <c r="CA452" s="171"/>
      <c r="CB452" s="171"/>
      <c r="CC452" s="171"/>
      <c r="CD452" s="171"/>
      <c r="CE452" s="171"/>
      <c r="CF452" s="171"/>
      <c r="CG452" s="171"/>
      <c r="CH452" s="171"/>
      <c r="CI452" s="171"/>
      <c r="CJ452" s="171"/>
      <c r="CK452" s="171"/>
      <c r="CL452" s="171"/>
      <c r="CM452" s="171"/>
      <c r="CN452" s="171"/>
      <c r="CO452" s="171"/>
      <c r="CP452" s="171"/>
      <c r="CQ452" s="171"/>
      <c r="CR452" s="171"/>
      <c r="CS452" s="171"/>
      <c r="CT452" s="171"/>
      <c r="CU452" s="171"/>
      <c r="CV452" s="171"/>
      <c r="CW452" s="171"/>
      <c r="CX452" s="171"/>
      <c r="CY452" s="171"/>
      <c r="CZ452" s="171"/>
    </row>
    <row r="453" s="175" customFormat="true" ht="25.15" customHeight="true" x14ac:dyDescent="0.2">
      <c r="C453" s="1128" t="s">
        <v>636</v>
      </c>
      <c r="D453" s="1127"/>
      <c r="E453" s="699">
        <v>-4.9116617399635451E-2</v>
      </c>
      <c r="F453" s="474"/>
      <c r="G453" s="474"/>
      <c r="H453" s="1127" t="s">
        <v>433</v>
      </c>
      <c r="I453" s="1127"/>
      <c r="J453" s="700">
        <v>0.12214181182108234</v>
      </c>
      <c r="K453" s="474"/>
      <c r="L453" s="474"/>
      <c r="M453" s="1127" t="s">
        <v>672</v>
      </c>
      <c r="N453" s="1127"/>
      <c r="O453" s="701">
        <v>-0.13130662347457964</v>
      </c>
      <c r="P453" s="474"/>
      <c r="Q453" s="474"/>
      <c r="AB453" s="168"/>
      <c r="AC453" s="168"/>
      <c r="AD453" s="168"/>
      <c r="AE453" s="168"/>
      <c r="AF453" s="168"/>
      <c r="AG453" s="168"/>
      <c r="AH453" s="168"/>
      <c r="AI453" s="168"/>
      <c r="AJ453" s="168"/>
      <c r="AK453" s="168"/>
      <c r="AL453" s="168"/>
      <c r="AM453" s="168"/>
      <c r="AN453" s="168"/>
      <c r="AO453" s="168"/>
      <c r="AP453" s="168"/>
      <c r="AQ453" s="168"/>
      <c r="AR453" s="168"/>
      <c r="AS453" s="168"/>
      <c r="AT453" s="168"/>
      <c r="AU453" s="168"/>
      <c r="AV453" s="168"/>
      <c r="AW453" s="168"/>
      <c r="AX453" s="168"/>
      <c r="AY453" s="168"/>
      <c r="AZ453" s="168"/>
      <c r="BA453" s="170"/>
      <c r="BB453" s="255"/>
      <c r="BC453" s="170"/>
      <c r="BD453" s="170"/>
      <c r="BE453" s="170"/>
      <c r="BF453" s="170"/>
      <c r="BG453" s="170"/>
      <c r="BH453" s="170"/>
      <c r="BI453" s="170"/>
      <c r="BJ453" s="170"/>
      <c r="BK453" s="170"/>
      <c r="BL453" s="170"/>
      <c r="BM453" s="170"/>
      <c r="BN453" s="170"/>
      <c r="BO453" s="170"/>
      <c r="BP453" s="170"/>
      <c r="BQ453" s="170"/>
      <c r="BR453" s="170"/>
      <c r="BS453" s="170"/>
      <c r="BT453" s="170"/>
      <c r="BU453" s="170"/>
      <c r="BV453" s="170"/>
      <c r="BW453" s="170"/>
      <c r="BX453" s="170"/>
      <c r="BY453" s="170"/>
      <c r="BZ453" s="171"/>
      <c r="CA453" s="171"/>
      <c r="CB453" s="171"/>
      <c r="CC453" s="171"/>
      <c r="CD453" s="171"/>
      <c r="CE453" s="171"/>
      <c r="CF453" s="171"/>
      <c r="CG453" s="171"/>
      <c r="CH453" s="171"/>
      <c r="CI453" s="171"/>
      <c r="CJ453" s="171"/>
      <c r="CK453" s="171"/>
      <c r="CL453" s="171"/>
      <c r="CM453" s="171"/>
      <c r="CN453" s="171"/>
      <c r="CO453" s="171"/>
      <c r="CP453" s="171"/>
      <c r="CQ453" s="171"/>
      <c r="CR453" s="171"/>
      <c r="CS453" s="171"/>
      <c r="CT453" s="171"/>
      <c r="CU453" s="171"/>
      <c r="CV453" s="171"/>
      <c r="CW453" s="171"/>
      <c r="CX453" s="171"/>
      <c r="CY453" s="171"/>
      <c r="CZ453" s="171"/>
    </row>
    <row r="454" s="175" customFormat="true" ht="25.15" customHeight="true" x14ac:dyDescent="0.2">
      <c r="C454" s="1128" t="s">
        <v>542</v>
      </c>
      <c r="D454" s="1127"/>
      <c r="E454" s="699">
        <v>4.580270865995241E-2</v>
      </c>
      <c r="F454" s="474"/>
      <c r="G454" s="474"/>
      <c r="H454" s="1127" t="s">
        <v>685</v>
      </c>
      <c r="I454" s="1127"/>
      <c r="J454" s="700">
        <v>0.1193292310982508</v>
      </c>
      <c r="K454" s="474"/>
      <c r="L454" s="474"/>
      <c r="M454" s="1127" t="s">
        <v>684</v>
      </c>
      <c r="N454" s="1127"/>
      <c r="O454" s="701">
        <v>0.12297405477674032</v>
      </c>
      <c r="P454" s="474"/>
      <c r="Q454" s="474"/>
      <c r="AB454" s="168"/>
      <c r="AC454" s="168"/>
      <c r="AD454" s="168"/>
      <c r="AE454" s="168"/>
      <c r="AF454" s="168"/>
      <c r="AG454" s="168"/>
      <c r="AH454" s="168"/>
      <c r="AI454" s="168"/>
      <c r="AJ454" s="168"/>
      <c r="AK454" s="168"/>
      <c r="AL454" s="168"/>
      <c r="AM454" s="168"/>
      <c r="AN454" s="168"/>
      <c r="AO454" s="168"/>
      <c r="AP454" s="168"/>
      <c r="AQ454" s="168"/>
      <c r="AR454" s="168"/>
      <c r="AS454" s="168"/>
      <c r="AT454" s="168"/>
      <c r="AU454" s="168"/>
      <c r="AV454" s="168"/>
      <c r="AW454" s="168"/>
      <c r="AX454" s="168"/>
      <c r="AY454" s="168"/>
      <c r="AZ454" s="168"/>
      <c r="BA454" s="170"/>
      <c r="BB454" s="255"/>
      <c r="BC454" s="170"/>
      <c r="BD454" s="170"/>
      <c r="BE454" s="170"/>
      <c r="BF454" s="170"/>
      <c r="BG454" s="170"/>
      <c r="BH454" s="170"/>
      <c r="BI454" s="170"/>
      <c r="BJ454" s="170"/>
      <c r="BK454" s="170"/>
      <c r="BL454" s="170"/>
      <c r="BM454" s="170"/>
      <c r="BN454" s="170"/>
      <c r="BO454" s="170"/>
      <c r="BP454" s="170"/>
      <c r="BQ454" s="170"/>
      <c r="BR454" s="170"/>
      <c r="BS454" s="170"/>
      <c r="BT454" s="170"/>
      <c r="BU454" s="170"/>
      <c r="BV454" s="170"/>
      <c r="BW454" s="170"/>
      <c r="BX454" s="170"/>
      <c r="BY454" s="170"/>
      <c r="BZ454" s="171"/>
      <c r="CA454" s="171"/>
      <c r="CB454" s="171"/>
      <c r="CC454" s="171"/>
      <c r="CD454" s="171"/>
      <c r="CE454" s="171"/>
      <c r="CF454" s="171"/>
      <c r="CG454" s="171"/>
      <c r="CH454" s="171"/>
      <c r="CI454" s="171"/>
      <c r="CJ454" s="171"/>
      <c r="CK454" s="171"/>
      <c r="CL454" s="171"/>
      <c r="CM454" s="171"/>
      <c r="CN454" s="171"/>
      <c r="CO454" s="171"/>
      <c r="CP454" s="171"/>
      <c r="CQ454" s="171"/>
      <c r="CR454" s="171"/>
      <c r="CS454" s="171"/>
      <c r="CT454" s="171"/>
      <c r="CU454" s="171"/>
      <c r="CV454" s="171"/>
      <c r="CW454" s="171"/>
      <c r="CX454" s="171"/>
      <c r="CY454" s="171"/>
      <c r="CZ454" s="171"/>
    </row>
    <row r="455" s="175" customFormat="true" ht="25.15" customHeight="true" x14ac:dyDescent="0.2">
      <c r="C455" s="1128" t="s">
        <v>535</v>
      </c>
      <c r="D455" s="1127"/>
      <c r="E455" s="699">
        <v>4.0731002628189968E-2</v>
      </c>
      <c r="F455" s="474"/>
      <c r="G455" s="474"/>
      <c r="H455" s="1127" t="s">
        <v>676</v>
      </c>
      <c r="I455" s="1127"/>
      <c r="J455" s="700">
        <v>-0.10803576746523065</v>
      </c>
      <c r="K455" s="474"/>
      <c r="L455" s="474"/>
      <c r="M455" s="1127" t="s">
        <v>557</v>
      </c>
      <c r="N455" s="1127"/>
      <c r="O455" s="701">
        <v>0.11787049034347756</v>
      </c>
      <c r="P455" s="474"/>
      <c r="Q455" s="474"/>
      <c r="AB455" s="168"/>
      <c r="AC455" s="168"/>
      <c r="AD455" s="168"/>
      <c r="AE455" s="168"/>
      <c r="AF455" s="168"/>
      <c r="AG455" s="168"/>
      <c r="AH455" s="168"/>
      <c r="AI455" s="168"/>
      <c r="AJ455" s="168"/>
      <c r="AK455" s="168"/>
      <c r="AL455" s="168"/>
      <c r="AM455" s="168"/>
      <c r="AN455" s="168"/>
      <c r="AO455" s="168"/>
      <c r="AP455" s="168"/>
      <c r="AQ455" s="168"/>
      <c r="AR455" s="168"/>
      <c r="AS455" s="168"/>
      <c r="AT455" s="168"/>
      <c r="AU455" s="168"/>
      <c r="AV455" s="168"/>
      <c r="AW455" s="168"/>
      <c r="AX455" s="168"/>
      <c r="AY455" s="168"/>
      <c r="AZ455" s="168"/>
      <c r="BA455" s="170"/>
      <c r="BB455" s="255"/>
      <c r="BC455" s="170"/>
      <c r="BD455" s="170"/>
      <c r="BE455" s="170"/>
      <c r="BF455" s="170"/>
      <c r="BG455" s="170"/>
      <c r="BH455" s="170"/>
      <c r="BI455" s="170"/>
      <c r="BJ455" s="170"/>
      <c r="BK455" s="170"/>
      <c r="BL455" s="170"/>
      <c r="BM455" s="170"/>
      <c r="BN455" s="170"/>
      <c r="BO455" s="170"/>
      <c r="BP455" s="170"/>
      <c r="BQ455" s="170"/>
      <c r="BR455" s="170"/>
      <c r="BS455" s="170"/>
      <c r="BT455" s="170"/>
      <c r="BU455" s="170"/>
      <c r="BV455" s="170"/>
      <c r="BW455" s="170"/>
      <c r="BX455" s="170"/>
      <c r="BY455" s="170"/>
      <c r="BZ455" s="171"/>
      <c r="CA455" s="171"/>
      <c r="CB455" s="171"/>
      <c r="CC455" s="171"/>
      <c r="CD455" s="171"/>
      <c r="CE455" s="171"/>
      <c r="CF455" s="171"/>
      <c r="CG455" s="171"/>
      <c r="CH455" s="171"/>
      <c r="CI455" s="171"/>
      <c r="CJ455" s="171"/>
      <c r="CK455" s="171"/>
      <c r="CL455" s="171"/>
      <c r="CM455" s="171"/>
      <c r="CN455" s="171"/>
      <c r="CO455" s="171"/>
      <c r="CP455" s="171"/>
      <c r="CQ455" s="171"/>
      <c r="CR455" s="171"/>
      <c r="CS455" s="171"/>
      <c r="CT455" s="171"/>
      <c r="CU455" s="171"/>
      <c r="CV455" s="171"/>
      <c r="CW455" s="171"/>
      <c r="CX455" s="171"/>
      <c r="CY455" s="171"/>
      <c r="CZ455" s="171"/>
    </row>
    <row r="456" s="175" customFormat="true" ht="25.15" customHeight="true" x14ac:dyDescent="0.2">
      <c r="C456" s="1128" t="s">
        <v>553</v>
      </c>
      <c r="D456" s="1127"/>
      <c r="E456" s="699">
        <v>3.8912018951147792E-2</v>
      </c>
      <c r="F456" s="474"/>
      <c r="G456" s="474"/>
      <c r="H456" s="1127" t="s">
        <v>667</v>
      </c>
      <c r="I456" s="1127"/>
      <c r="J456" s="700">
        <v>-0.10699722047783317</v>
      </c>
      <c r="K456" s="474"/>
      <c r="L456" s="474"/>
      <c r="M456" s="1127" t="s">
        <v>677</v>
      </c>
      <c r="N456" s="1127"/>
      <c r="O456" s="701">
        <v>0.10868039964125106</v>
      </c>
      <c r="P456" s="474"/>
      <c r="Q456" s="474"/>
      <c r="AB456" s="168"/>
      <c r="AC456" s="168"/>
      <c r="AD456" s="168"/>
      <c r="AE456" s="168"/>
      <c r="AF456" s="168"/>
      <c r="AG456" s="168"/>
      <c r="AH456" s="168"/>
      <c r="AI456" s="168"/>
      <c r="AJ456" s="168"/>
      <c r="AK456" s="168"/>
      <c r="AL456" s="168"/>
      <c r="AM456" s="168"/>
      <c r="AN456" s="168"/>
      <c r="AO456" s="168"/>
      <c r="AP456" s="168"/>
      <c r="AQ456" s="168"/>
      <c r="AR456" s="168"/>
      <c r="AS456" s="168"/>
      <c r="AT456" s="168"/>
      <c r="AU456" s="168"/>
      <c r="AV456" s="168"/>
      <c r="AW456" s="168"/>
      <c r="AX456" s="168"/>
      <c r="AY456" s="168"/>
      <c r="AZ456" s="168"/>
      <c r="BA456" s="170"/>
      <c r="BB456" s="255"/>
      <c r="BC456" s="170"/>
      <c r="BD456" s="170"/>
      <c r="BE456" s="170"/>
      <c r="BF456" s="170"/>
      <c r="BG456" s="170"/>
      <c r="BH456" s="170"/>
      <c r="BI456" s="170"/>
      <c r="BJ456" s="170"/>
      <c r="BK456" s="170"/>
      <c r="BL456" s="170"/>
      <c r="BM456" s="170"/>
      <c r="BN456" s="170"/>
      <c r="BO456" s="170"/>
      <c r="BP456" s="170"/>
      <c r="BQ456" s="170"/>
      <c r="BR456" s="170"/>
      <c r="BS456" s="170"/>
      <c r="BT456" s="170"/>
      <c r="BU456" s="170"/>
      <c r="BV456" s="170"/>
      <c r="BW456" s="170"/>
      <c r="BX456" s="170"/>
      <c r="BY456" s="170"/>
      <c r="BZ456" s="171"/>
      <c r="CA456" s="171"/>
      <c r="CB456" s="171"/>
      <c r="CC456" s="171"/>
      <c r="CD456" s="171"/>
      <c r="CE456" s="171"/>
      <c r="CF456" s="171"/>
      <c r="CG456" s="171"/>
      <c r="CH456" s="171"/>
      <c r="CI456" s="171"/>
      <c r="CJ456" s="171"/>
      <c r="CK456" s="171"/>
      <c r="CL456" s="171"/>
      <c r="CM456" s="171"/>
      <c r="CN456" s="171"/>
      <c r="CO456" s="171"/>
      <c r="CP456" s="171"/>
      <c r="CQ456" s="171"/>
      <c r="CR456" s="171"/>
      <c r="CS456" s="171"/>
      <c r="CT456" s="171"/>
      <c r="CU456" s="171"/>
      <c r="CV456" s="171"/>
      <c r="CW456" s="171"/>
      <c r="CX456" s="171"/>
      <c r="CY456" s="171"/>
      <c r="CZ456" s="171"/>
    </row>
    <row r="457" s="175" customFormat="true" ht="25.15" customHeight="true" x14ac:dyDescent="0.2">
      <c r="C457" s="1128" t="s">
        <v>686</v>
      </c>
      <c r="D457" s="1127"/>
      <c r="E457" s="699">
        <v>-3.7677239763384059E-2</v>
      </c>
      <c r="F457" s="474"/>
      <c r="G457" s="474"/>
      <c r="H457" s="1127" t="s">
        <v>687</v>
      </c>
      <c r="I457" s="1127"/>
      <c r="J457" s="700">
        <v>0.10452716422461077</v>
      </c>
      <c r="K457" s="474"/>
      <c r="L457" s="474"/>
      <c r="M457" s="1127" t="s">
        <v>416</v>
      </c>
      <c r="N457" s="1127"/>
      <c r="O457" s="701">
        <v>-0.10663689692370736</v>
      </c>
      <c r="P457" s="474"/>
      <c r="Q457" s="474"/>
      <c r="AB457" s="168"/>
      <c r="AC457" s="168"/>
      <c r="AD457" s="168"/>
      <c r="AE457" s="168"/>
      <c r="AF457" s="168"/>
      <c r="AG457" s="168"/>
      <c r="AH457" s="168"/>
      <c r="AI457" s="168"/>
      <c r="AJ457" s="168"/>
      <c r="AK457" s="168"/>
      <c r="AL457" s="168"/>
      <c r="AM457" s="168"/>
      <c r="AN457" s="168"/>
      <c r="AO457" s="168"/>
      <c r="AP457" s="168"/>
      <c r="AQ457" s="168"/>
      <c r="AR457" s="168"/>
      <c r="AS457" s="168"/>
      <c r="AT457" s="168"/>
      <c r="AU457" s="168"/>
      <c r="AV457" s="168"/>
      <c r="AW457" s="168"/>
      <c r="AX457" s="168"/>
      <c r="AY457" s="168"/>
      <c r="AZ457" s="168"/>
      <c r="BA457" s="170"/>
      <c r="BB457" s="255"/>
      <c r="BC457" s="170"/>
      <c r="BD457" s="170"/>
      <c r="BE457" s="170"/>
      <c r="BF457" s="170"/>
      <c r="BG457" s="170"/>
      <c r="BH457" s="170"/>
      <c r="BI457" s="170"/>
      <c r="BJ457" s="170"/>
      <c r="BK457" s="170"/>
      <c r="BL457" s="170"/>
      <c r="BM457" s="170"/>
      <c r="BN457" s="170"/>
      <c r="BO457" s="170"/>
      <c r="BP457" s="170"/>
      <c r="BQ457" s="170"/>
      <c r="BR457" s="170"/>
      <c r="BS457" s="170"/>
      <c r="BT457" s="170"/>
      <c r="BU457" s="170"/>
      <c r="BV457" s="170"/>
      <c r="BW457" s="170"/>
      <c r="BX457" s="170"/>
      <c r="BY457" s="170"/>
      <c r="BZ457" s="171"/>
      <c r="CA457" s="171"/>
      <c r="CB457" s="171"/>
      <c r="CC457" s="171"/>
      <c r="CD457" s="171"/>
      <c r="CE457" s="171"/>
      <c r="CF457" s="171"/>
      <c r="CG457" s="171"/>
      <c r="CH457" s="171"/>
      <c r="CI457" s="171"/>
      <c r="CJ457" s="171"/>
      <c r="CK457" s="171"/>
      <c r="CL457" s="171"/>
      <c r="CM457" s="171"/>
      <c r="CN457" s="171"/>
      <c r="CO457" s="171"/>
      <c r="CP457" s="171"/>
      <c r="CQ457" s="171"/>
      <c r="CR457" s="171"/>
      <c r="CS457" s="171"/>
      <c r="CT457" s="171"/>
      <c r="CU457" s="171"/>
      <c r="CV457" s="171"/>
      <c r="CW457" s="171"/>
      <c r="CX457" s="171"/>
      <c r="CY457" s="171"/>
      <c r="CZ457" s="171"/>
    </row>
    <row r="458" s="175" customFormat="true" ht="25.15" customHeight="true" x14ac:dyDescent="0.2">
      <c r="C458" s="1128" t="s">
        <v>448</v>
      </c>
      <c r="D458" s="1127"/>
      <c r="E458" s="699">
        <v>-3.0374709463333521E-2</v>
      </c>
      <c r="F458" s="474"/>
      <c r="G458" s="474"/>
      <c r="H458" s="1127" t="s">
        <v>536</v>
      </c>
      <c r="I458" s="1127"/>
      <c r="J458" s="700">
        <v>0.10300298413105545</v>
      </c>
      <c r="K458" s="474"/>
      <c r="L458" s="474"/>
      <c r="M458" s="1127" t="s">
        <v>676</v>
      </c>
      <c r="N458" s="1127"/>
      <c r="O458" s="701">
        <v>9.8118807792417675E-2</v>
      </c>
      <c r="P458" s="474"/>
      <c r="Q458" s="474"/>
      <c r="AB458" s="168"/>
      <c r="AC458" s="168"/>
      <c r="AD458" s="168"/>
      <c r="AE458" s="168"/>
      <c r="AF458" s="168"/>
      <c r="AG458" s="168"/>
      <c r="AH458" s="168"/>
      <c r="AI458" s="168"/>
      <c r="AJ458" s="168"/>
      <c r="AK458" s="168"/>
      <c r="AL458" s="168"/>
      <c r="AM458" s="168"/>
      <c r="AN458" s="168"/>
      <c r="AO458" s="168"/>
      <c r="AP458" s="168"/>
      <c r="AQ458" s="168"/>
      <c r="AR458" s="168"/>
      <c r="AS458" s="168"/>
      <c r="AT458" s="168"/>
      <c r="AU458" s="168"/>
      <c r="AV458" s="168"/>
      <c r="AW458" s="168"/>
      <c r="AX458" s="168"/>
      <c r="AY458" s="168"/>
      <c r="AZ458" s="168"/>
      <c r="BA458" s="170"/>
      <c r="BB458" s="255"/>
      <c r="BC458" s="170"/>
      <c r="BD458" s="170"/>
      <c r="BE458" s="170"/>
      <c r="BF458" s="170"/>
      <c r="BG458" s="170"/>
      <c r="BH458" s="170"/>
      <c r="BI458" s="170"/>
      <c r="BJ458" s="170"/>
      <c r="BK458" s="170"/>
      <c r="BL458" s="170"/>
      <c r="BM458" s="170"/>
      <c r="BN458" s="170"/>
      <c r="BO458" s="170"/>
      <c r="BP458" s="170"/>
      <c r="BQ458" s="170"/>
      <c r="BR458" s="170"/>
      <c r="BS458" s="170"/>
      <c r="BT458" s="170"/>
      <c r="BU458" s="170"/>
      <c r="BV458" s="170"/>
      <c r="BW458" s="170"/>
      <c r="BX458" s="170"/>
      <c r="BY458" s="170"/>
      <c r="BZ458" s="171"/>
      <c r="CA458" s="171"/>
      <c r="CB458" s="171"/>
      <c r="CC458" s="171"/>
      <c r="CD458" s="171"/>
      <c r="CE458" s="171"/>
      <c r="CF458" s="171"/>
      <c r="CG458" s="171"/>
      <c r="CH458" s="171"/>
      <c r="CI458" s="171"/>
      <c r="CJ458" s="171"/>
      <c r="CK458" s="171"/>
      <c r="CL458" s="171"/>
      <c r="CM458" s="171"/>
      <c r="CN458" s="171"/>
      <c r="CO458" s="171"/>
      <c r="CP458" s="171"/>
      <c r="CQ458" s="171"/>
      <c r="CR458" s="171"/>
      <c r="CS458" s="171"/>
      <c r="CT458" s="171"/>
      <c r="CU458" s="171"/>
      <c r="CV458" s="171"/>
      <c r="CW458" s="171"/>
      <c r="CX458" s="171"/>
      <c r="CY458" s="171"/>
      <c r="CZ458" s="171"/>
    </row>
    <row r="459" s="175" customFormat="true" ht="25.15" customHeight="true" x14ac:dyDescent="0.2">
      <c r="C459" s="1128" t="s">
        <v>473</v>
      </c>
      <c r="D459" s="1127"/>
      <c r="E459" s="699">
        <v>-2.4367717077177869E-2</v>
      </c>
      <c r="F459" s="474"/>
      <c r="G459" s="474"/>
      <c r="H459" s="1127" t="s">
        <v>686</v>
      </c>
      <c r="I459" s="1127"/>
      <c r="J459" s="700">
        <v>-9.9463677135454662E-2</v>
      </c>
      <c r="K459" s="474"/>
      <c r="L459" s="474"/>
      <c r="M459" s="1127" t="s">
        <v>504</v>
      </c>
      <c r="N459" s="1127"/>
      <c r="O459" s="701">
        <v>9.5802129565543584E-2</v>
      </c>
      <c r="P459" s="474"/>
      <c r="Q459" s="474"/>
      <c r="AB459" s="168"/>
      <c r="AC459" s="168"/>
      <c r="AD459" s="168"/>
      <c r="AE459" s="168"/>
      <c r="AF459" s="168"/>
      <c r="AG459" s="168"/>
      <c r="AH459" s="168"/>
      <c r="AI459" s="168"/>
      <c r="AJ459" s="168"/>
      <c r="AK459" s="168"/>
      <c r="AL459" s="168"/>
      <c r="AM459" s="168"/>
      <c r="AN459" s="168"/>
      <c r="AO459" s="168"/>
      <c r="AP459" s="168"/>
      <c r="AQ459" s="168"/>
      <c r="AR459" s="168"/>
      <c r="AS459" s="168"/>
      <c r="AT459" s="168"/>
      <c r="AU459" s="168"/>
      <c r="AV459" s="168"/>
      <c r="AW459" s="168"/>
      <c r="AX459" s="168"/>
      <c r="AY459" s="168"/>
      <c r="AZ459" s="168"/>
      <c r="BA459" s="170"/>
      <c r="BB459" s="255"/>
      <c r="BC459" s="170"/>
      <c r="BD459" s="170"/>
      <c r="BE459" s="170"/>
      <c r="BF459" s="170"/>
      <c r="BG459" s="170"/>
      <c r="BH459" s="170"/>
      <c r="BI459" s="170"/>
      <c r="BJ459" s="170"/>
      <c r="BK459" s="170"/>
      <c r="BL459" s="170"/>
      <c r="BM459" s="170"/>
      <c r="BN459" s="170"/>
      <c r="BO459" s="170"/>
      <c r="BP459" s="170"/>
      <c r="BQ459" s="170"/>
      <c r="BR459" s="170"/>
      <c r="BS459" s="170"/>
      <c r="BT459" s="170"/>
      <c r="BU459" s="170"/>
      <c r="BV459" s="170"/>
      <c r="BW459" s="170"/>
      <c r="BX459" s="170"/>
      <c r="BY459" s="170"/>
      <c r="BZ459" s="171"/>
      <c r="CA459" s="171"/>
      <c r="CB459" s="171"/>
      <c r="CC459" s="171"/>
      <c r="CD459" s="171"/>
      <c r="CE459" s="171"/>
      <c r="CF459" s="171"/>
      <c r="CG459" s="171"/>
      <c r="CH459" s="171"/>
      <c r="CI459" s="171"/>
      <c r="CJ459" s="171"/>
      <c r="CK459" s="171"/>
      <c r="CL459" s="171"/>
      <c r="CM459" s="171"/>
      <c r="CN459" s="171"/>
      <c r="CO459" s="171"/>
      <c r="CP459" s="171"/>
      <c r="CQ459" s="171"/>
      <c r="CR459" s="171"/>
      <c r="CS459" s="171"/>
      <c r="CT459" s="171"/>
      <c r="CU459" s="171"/>
      <c r="CV459" s="171"/>
      <c r="CW459" s="171"/>
      <c r="CX459" s="171"/>
      <c r="CY459" s="171"/>
      <c r="CZ459" s="171"/>
    </row>
    <row r="460" s="175" customFormat="true" ht="25.15" customHeight="true" x14ac:dyDescent="0.2">
      <c r="C460" s="1128" t="s">
        <v>465</v>
      </c>
      <c r="D460" s="1127"/>
      <c r="E460" s="699">
        <v>-2.0441351536540062E-2</v>
      </c>
      <c r="F460" s="474"/>
      <c r="G460" s="474"/>
      <c r="H460" s="1127" t="s">
        <v>659</v>
      </c>
      <c r="I460" s="1127"/>
      <c r="J460" s="700">
        <v>-9.7857677872470239E-2</v>
      </c>
      <c r="K460" s="474"/>
      <c r="L460" s="474"/>
      <c r="M460" s="1127" t="s">
        <v>665</v>
      </c>
      <c r="N460" s="1127"/>
      <c r="O460" s="701">
        <v>9.4422381811352915E-2</v>
      </c>
      <c r="P460" s="474"/>
      <c r="Q460" s="474"/>
      <c r="AB460" s="168"/>
      <c r="AC460" s="168"/>
      <c r="AD460" s="168"/>
      <c r="AE460" s="168"/>
      <c r="AF460" s="168"/>
      <c r="AG460" s="168"/>
      <c r="AH460" s="168"/>
      <c r="AI460" s="168"/>
      <c r="AJ460" s="168"/>
      <c r="AK460" s="168"/>
      <c r="AL460" s="168"/>
      <c r="AM460" s="168"/>
      <c r="AN460" s="168"/>
      <c r="AO460" s="168"/>
      <c r="AP460" s="168"/>
      <c r="AQ460" s="168"/>
      <c r="AR460" s="168"/>
      <c r="AS460" s="168"/>
      <c r="AT460" s="168"/>
      <c r="AU460" s="168"/>
      <c r="AV460" s="168"/>
      <c r="AW460" s="168"/>
      <c r="AX460" s="168"/>
      <c r="AY460" s="168"/>
      <c r="AZ460" s="168"/>
      <c r="BA460" s="170"/>
      <c r="BB460" s="255"/>
      <c r="BC460" s="170"/>
      <c r="BD460" s="170"/>
      <c r="BE460" s="170"/>
      <c r="BF460" s="170"/>
      <c r="BG460" s="170"/>
      <c r="BH460" s="170"/>
      <c r="BI460" s="170"/>
      <c r="BJ460" s="170"/>
      <c r="BK460" s="170"/>
      <c r="BL460" s="170"/>
      <c r="BM460" s="170"/>
      <c r="BN460" s="170"/>
      <c r="BO460" s="170"/>
      <c r="BP460" s="170"/>
      <c r="BQ460" s="170"/>
      <c r="BR460" s="170"/>
      <c r="BS460" s="170"/>
      <c r="BT460" s="170"/>
      <c r="BU460" s="170"/>
      <c r="BV460" s="170"/>
      <c r="BW460" s="170"/>
      <c r="BX460" s="170"/>
      <c r="BY460" s="170"/>
      <c r="BZ460" s="171"/>
      <c r="CA460" s="171"/>
      <c r="CB460" s="171"/>
      <c r="CC460" s="171"/>
      <c r="CD460" s="171"/>
      <c r="CE460" s="171"/>
      <c r="CF460" s="171"/>
      <c r="CG460" s="171"/>
      <c r="CH460" s="171"/>
      <c r="CI460" s="171"/>
      <c r="CJ460" s="171"/>
      <c r="CK460" s="171"/>
      <c r="CL460" s="171"/>
      <c r="CM460" s="171"/>
      <c r="CN460" s="171"/>
      <c r="CO460" s="171"/>
      <c r="CP460" s="171"/>
      <c r="CQ460" s="171"/>
      <c r="CR460" s="171"/>
      <c r="CS460" s="171"/>
      <c r="CT460" s="171"/>
      <c r="CU460" s="171"/>
      <c r="CV460" s="171"/>
      <c r="CW460" s="171"/>
      <c r="CX460" s="171"/>
      <c r="CY460" s="171"/>
      <c r="CZ460" s="171"/>
    </row>
    <row r="461" s="175" customFormat="true" ht="25.15" customHeight="true" x14ac:dyDescent="0.2">
      <c r="C461" s="1128" t="s">
        <v>460</v>
      </c>
      <c r="D461" s="1127"/>
      <c r="E461" s="699">
        <v>1.9414269961973256E-2</v>
      </c>
      <c r="F461" s="474"/>
      <c r="G461" s="474"/>
      <c r="H461" s="1127" t="s">
        <v>688</v>
      </c>
      <c r="I461" s="1127"/>
      <c r="J461" s="700">
        <v>8.8237237575475816E-2</v>
      </c>
      <c r="K461" s="474"/>
      <c r="L461" s="474"/>
      <c r="M461" s="1127" t="s">
        <v>674</v>
      </c>
      <c r="N461" s="1127"/>
      <c r="O461" s="701">
        <v>7.2661543162993739E-2</v>
      </c>
      <c r="P461" s="474"/>
      <c r="Q461" s="474"/>
      <c r="AB461" s="168"/>
      <c r="AC461" s="168"/>
      <c r="AD461" s="168"/>
      <c r="AE461" s="168"/>
      <c r="AF461" s="168"/>
      <c r="AG461" s="168"/>
      <c r="AH461" s="168"/>
      <c r="AI461" s="168"/>
      <c r="AJ461" s="168"/>
      <c r="AK461" s="168"/>
      <c r="AL461" s="168"/>
      <c r="AM461" s="168"/>
      <c r="AN461" s="168"/>
      <c r="AO461" s="168"/>
      <c r="AP461" s="168"/>
      <c r="AQ461" s="168"/>
      <c r="AR461" s="168"/>
      <c r="AS461" s="168"/>
      <c r="AT461" s="168"/>
      <c r="AU461" s="168"/>
      <c r="AV461" s="168"/>
      <c r="AW461" s="168"/>
      <c r="AX461" s="168"/>
      <c r="AY461" s="168"/>
      <c r="AZ461" s="168"/>
      <c r="BA461" s="170"/>
      <c r="BB461" s="255"/>
      <c r="BC461" s="170"/>
      <c r="BD461" s="170"/>
      <c r="BE461" s="170"/>
      <c r="BF461" s="170"/>
      <c r="BG461" s="170"/>
      <c r="BH461" s="170"/>
      <c r="BI461" s="170"/>
      <c r="BJ461" s="170"/>
      <c r="BK461" s="170"/>
      <c r="BL461" s="170"/>
      <c r="BM461" s="170"/>
      <c r="BN461" s="170"/>
      <c r="BO461" s="170"/>
      <c r="BP461" s="170"/>
      <c r="BQ461" s="170"/>
      <c r="BR461" s="170"/>
      <c r="BS461" s="170"/>
      <c r="BT461" s="170"/>
      <c r="BU461" s="170"/>
      <c r="BV461" s="170"/>
      <c r="BW461" s="170"/>
      <c r="BX461" s="170"/>
      <c r="BY461" s="170"/>
      <c r="BZ461" s="171"/>
      <c r="CA461" s="171"/>
      <c r="CB461" s="171"/>
      <c r="CC461" s="171"/>
      <c r="CD461" s="171"/>
      <c r="CE461" s="171"/>
      <c r="CF461" s="171"/>
      <c r="CG461" s="171"/>
      <c r="CH461" s="171"/>
      <c r="CI461" s="171"/>
      <c r="CJ461" s="171"/>
      <c r="CK461" s="171"/>
      <c r="CL461" s="171"/>
      <c r="CM461" s="171"/>
      <c r="CN461" s="171"/>
      <c r="CO461" s="171"/>
      <c r="CP461" s="171"/>
      <c r="CQ461" s="171"/>
      <c r="CR461" s="171"/>
      <c r="CS461" s="171"/>
      <c r="CT461" s="171"/>
      <c r="CU461" s="171"/>
      <c r="CV461" s="171"/>
      <c r="CW461" s="171"/>
      <c r="CX461" s="171"/>
      <c r="CY461" s="171"/>
      <c r="CZ461" s="171"/>
    </row>
    <row r="462" s="175" customFormat="true" ht="25.15" customHeight="true" x14ac:dyDescent="0.2">
      <c r="C462" s="1128" t="s">
        <v>689</v>
      </c>
      <c r="D462" s="1127"/>
      <c r="E462" s="699">
        <v>-1.9047266220766766E-2</v>
      </c>
      <c r="F462" s="474"/>
      <c r="G462" s="474"/>
      <c r="H462" s="1127" t="s">
        <v>678</v>
      </c>
      <c r="I462" s="1127"/>
      <c r="J462" s="700">
        <v>8.7524653135180777E-2</v>
      </c>
      <c r="K462" s="474"/>
      <c r="L462" s="474"/>
      <c r="M462" s="1127" t="s">
        <v>681</v>
      </c>
      <c r="N462" s="1127"/>
      <c r="O462" s="701">
        <v>-6.2489441282490565E-2</v>
      </c>
      <c r="P462" s="474"/>
      <c r="Q462" s="474"/>
      <c r="AB462" s="168"/>
      <c r="AC462" s="168"/>
      <c r="AD462" s="168"/>
      <c r="AE462" s="168"/>
      <c r="AF462" s="168"/>
      <c r="AG462" s="168"/>
      <c r="AH462" s="168"/>
      <c r="AI462" s="168"/>
      <c r="AJ462" s="168"/>
      <c r="AK462" s="168"/>
      <c r="AL462" s="168"/>
      <c r="AM462" s="168"/>
      <c r="AN462" s="168"/>
      <c r="AO462" s="168"/>
      <c r="AP462" s="168"/>
      <c r="AQ462" s="168"/>
      <c r="AR462" s="168"/>
      <c r="AS462" s="168"/>
      <c r="AT462" s="168"/>
      <c r="AU462" s="168"/>
      <c r="AV462" s="168"/>
      <c r="AW462" s="168"/>
      <c r="AX462" s="168"/>
      <c r="AY462" s="168"/>
      <c r="AZ462" s="168"/>
      <c r="BA462" s="170"/>
      <c r="BB462" s="255"/>
      <c r="BC462" s="170"/>
      <c r="BD462" s="170"/>
      <c r="BE462" s="170"/>
      <c r="BF462" s="170"/>
      <c r="BG462" s="170"/>
      <c r="BH462" s="170"/>
      <c r="BI462" s="170"/>
      <c r="BJ462" s="170"/>
      <c r="BK462" s="170"/>
      <c r="BL462" s="170"/>
      <c r="BM462" s="170"/>
      <c r="BN462" s="170"/>
      <c r="BO462" s="170"/>
      <c r="BP462" s="170"/>
      <c r="BQ462" s="170"/>
      <c r="BR462" s="170"/>
      <c r="BS462" s="170"/>
      <c r="BT462" s="170"/>
      <c r="BU462" s="170"/>
      <c r="BV462" s="170"/>
      <c r="BW462" s="170"/>
      <c r="BX462" s="170"/>
      <c r="BY462" s="170"/>
      <c r="BZ462" s="171"/>
      <c r="CA462" s="171"/>
      <c r="CB462" s="171"/>
      <c r="CC462" s="171"/>
      <c r="CD462" s="171"/>
      <c r="CE462" s="171"/>
      <c r="CF462" s="171"/>
      <c r="CG462" s="171"/>
      <c r="CH462" s="171"/>
      <c r="CI462" s="171"/>
      <c r="CJ462" s="171"/>
      <c r="CK462" s="171"/>
      <c r="CL462" s="171"/>
      <c r="CM462" s="171"/>
      <c r="CN462" s="171"/>
      <c r="CO462" s="171"/>
      <c r="CP462" s="171"/>
      <c r="CQ462" s="171"/>
      <c r="CR462" s="171"/>
      <c r="CS462" s="171"/>
      <c r="CT462" s="171"/>
      <c r="CU462" s="171"/>
      <c r="CV462" s="171"/>
      <c r="CW462" s="171"/>
      <c r="CX462" s="171"/>
      <c r="CY462" s="171"/>
      <c r="CZ462" s="171"/>
    </row>
    <row r="463" s="175" customFormat="true" ht="25.15" customHeight="true" x14ac:dyDescent="0.2">
      <c r="C463" s="1128" t="s">
        <v>552</v>
      </c>
      <c r="D463" s="1127"/>
      <c r="E463" s="699">
        <v>1.8799889043804051E-2</v>
      </c>
      <c r="F463" s="474"/>
      <c r="G463" s="474"/>
      <c r="H463" s="1127" t="s">
        <v>661</v>
      </c>
      <c r="I463" s="1127"/>
      <c r="J463" s="700">
        <v>8.398998298216849E-2</v>
      </c>
      <c r="K463" s="474"/>
      <c r="L463" s="474"/>
      <c r="M463" s="1127" t="s">
        <v>522</v>
      </c>
      <c r="N463" s="1127"/>
      <c r="O463" s="701">
        <v>6.0581754284286381E-2</v>
      </c>
      <c r="P463" s="474"/>
      <c r="Q463" s="474"/>
      <c r="AB463" s="168"/>
      <c r="AC463" s="168"/>
      <c r="AD463" s="168"/>
      <c r="AE463" s="168"/>
      <c r="AF463" s="168"/>
      <c r="AG463" s="168"/>
      <c r="AH463" s="168"/>
      <c r="AI463" s="168"/>
      <c r="AJ463" s="168"/>
      <c r="AK463" s="168"/>
      <c r="AL463" s="168"/>
      <c r="AM463" s="168"/>
      <c r="AN463" s="168"/>
      <c r="AO463" s="168"/>
      <c r="AP463" s="168"/>
      <c r="AQ463" s="168"/>
      <c r="AR463" s="168"/>
      <c r="AS463" s="168"/>
      <c r="AT463" s="168"/>
      <c r="AU463" s="168"/>
      <c r="AV463" s="168"/>
      <c r="AW463" s="168"/>
      <c r="AX463" s="168"/>
      <c r="AY463" s="168"/>
      <c r="AZ463" s="168"/>
      <c r="BA463" s="170"/>
      <c r="BB463" s="255"/>
      <c r="BC463" s="170"/>
      <c r="BD463" s="170"/>
      <c r="BE463" s="170"/>
      <c r="BF463" s="170"/>
      <c r="BG463" s="170"/>
      <c r="BH463" s="170"/>
      <c r="BI463" s="170"/>
      <c r="BJ463" s="170"/>
      <c r="BK463" s="170"/>
      <c r="BL463" s="170"/>
      <c r="BM463" s="170"/>
      <c r="BN463" s="170"/>
      <c r="BO463" s="170"/>
      <c r="BP463" s="170"/>
      <c r="BQ463" s="170"/>
      <c r="BR463" s="170"/>
      <c r="BS463" s="170"/>
      <c r="BT463" s="170"/>
      <c r="BU463" s="170"/>
      <c r="BV463" s="170"/>
      <c r="BW463" s="170"/>
      <c r="BX463" s="170"/>
      <c r="BY463" s="170"/>
      <c r="BZ463" s="171"/>
      <c r="CA463" s="171"/>
      <c r="CB463" s="171"/>
      <c r="CC463" s="171"/>
      <c r="CD463" s="171"/>
      <c r="CE463" s="171"/>
      <c r="CF463" s="171"/>
      <c r="CG463" s="171"/>
      <c r="CH463" s="171"/>
      <c r="CI463" s="171"/>
      <c r="CJ463" s="171"/>
      <c r="CK463" s="171"/>
      <c r="CL463" s="171"/>
      <c r="CM463" s="171"/>
      <c r="CN463" s="171"/>
      <c r="CO463" s="171"/>
      <c r="CP463" s="171"/>
      <c r="CQ463" s="171"/>
      <c r="CR463" s="171"/>
      <c r="CS463" s="171"/>
      <c r="CT463" s="171"/>
      <c r="CU463" s="171"/>
      <c r="CV463" s="171"/>
      <c r="CW463" s="171"/>
      <c r="CX463" s="171"/>
      <c r="CY463" s="171"/>
      <c r="CZ463" s="171"/>
    </row>
    <row r="464" s="175" customFormat="true" ht="25.15" customHeight="true" x14ac:dyDescent="0.2">
      <c r="C464" s="1128" t="s">
        <v>540</v>
      </c>
      <c r="D464" s="1127"/>
      <c r="E464" s="699">
        <v>-1.8266164415373917E-2</v>
      </c>
      <c r="F464" s="474"/>
      <c r="G464" s="474"/>
      <c r="H464" s="1127" t="s">
        <v>689</v>
      </c>
      <c r="I464" s="1127"/>
      <c r="J464" s="700">
        <v>-7.2641606080720428E-2</v>
      </c>
      <c r="K464" s="474"/>
      <c r="L464" s="474"/>
      <c r="M464" s="1127" t="s">
        <v>542</v>
      </c>
      <c r="N464" s="1127"/>
      <c r="O464" s="701">
        <v>5.6615597973226239E-2</v>
      </c>
      <c r="P464" s="474"/>
      <c r="Q464" s="474"/>
      <c r="AB464" s="168"/>
      <c r="AC464" s="168"/>
      <c r="AD464" s="168"/>
      <c r="AE464" s="168"/>
      <c r="AF464" s="168"/>
      <c r="AG464" s="168"/>
      <c r="AH464" s="168"/>
      <c r="AI464" s="168"/>
      <c r="AJ464" s="168"/>
      <c r="AK464" s="168"/>
      <c r="AL464" s="168"/>
      <c r="AM464" s="168"/>
      <c r="AN464" s="168"/>
      <c r="AO464" s="168"/>
      <c r="AP464" s="168"/>
      <c r="AQ464" s="168"/>
      <c r="AR464" s="168"/>
      <c r="AS464" s="168"/>
      <c r="AT464" s="168"/>
      <c r="AU464" s="168"/>
      <c r="AV464" s="168"/>
      <c r="AW464" s="168"/>
      <c r="AX464" s="168"/>
      <c r="AY464" s="168"/>
      <c r="AZ464" s="168"/>
      <c r="BA464" s="170"/>
      <c r="BB464" s="255"/>
      <c r="BC464" s="170"/>
      <c r="BD464" s="170"/>
      <c r="BE464" s="170"/>
      <c r="BF464" s="170"/>
      <c r="BG464" s="170"/>
      <c r="BH464" s="170"/>
      <c r="BI464" s="170"/>
      <c r="BJ464" s="170"/>
      <c r="BK464" s="170"/>
      <c r="BL464" s="170"/>
      <c r="BM464" s="170"/>
      <c r="BN464" s="170"/>
      <c r="BO464" s="170"/>
      <c r="BP464" s="170"/>
      <c r="BQ464" s="170"/>
      <c r="BR464" s="170"/>
      <c r="BS464" s="170"/>
      <c r="BT464" s="170"/>
      <c r="BU464" s="170"/>
      <c r="BV464" s="170"/>
      <c r="BW464" s="170"/>
      <c r="BX464" s="170"/>
      <c r="BY464" s="170"/>
      <c r="BZ464" s="171"/>
      <c r="CA464" s="171"/>
      <c r="CB464" s="171"/>
      <c r="CC464" s="171"/>
      <c r="CD464" s="171"/>
      <c r="CE464" s="171"/>
      <c r="CF464" s="171"/>
      <c r="CG464" s="171"/>
      <c r="CH464" s="171"/>
      <c r="CI464" s="171"/>
      <c r="CJ464" s="171"/>
      <c r="CK464" s="171"/>
      <c r="CL464" s="171"/>
      <c r="CM464" s="171"/>
      <c r="CN464" s="171"/>
      <c r="CO464" s="171"/>
      <c r="CP464" s="171"/>
      <c r="CQ464" s="171"/>
      <c r="CR464" s="171"/>
      <c r="CS464" s="171"/>
      <c r="CT464" s="171"/>
      <c r="CU464" s="171"/>
      <c r="CV464" s="171"/>
      <c r="CW464" s="171"/>
      <c r="CX464" s="171"/>
      <c r="CY464" s="171"/>
      <c r="CZ464" s="171"/>
    </row>
    <row r="465" s="175" customFormat="true" ht="25.15" customHeight="true" x14ac:dyDescent="0.2">
      <c r="C465" s="1128" t="s">
        <v>548</v>
      </c>
      <c r="D465" s="1127"/>
      <c r="E465" s="699">
        <v>1.7387089021280527E-2</v>
      </c>
      <c r="F465" s="474"/>
      <c r="G465" s="474"/>
      <c r="H465" s="1127" t="s">
        <v>444</v>
      </c>
      <c r="I465" s="1127"/>
      <c r="J465" s="700">
        <v>-6.3963999321954373E-2</v>
      </c>
      <c r="K465" s="474"/>
      <c r="L465" s="474"/>
      <c r="M465" s="1127" t="s">
        <v>671</v>
      </c>
      <c r="N465" s="1127"/>
      <c r="O465" s="701">
        <v>5.4259590010503803E-2</v>
      </c>
      <c r="P465" s="474"/>
      <c r="Q465" s="474"/>
      <c r="AB465" s="168"/>
      <c r="AC465" s="168"/>
      <c r="AD465" s="168"/>
      <c r="AE465" s="168"/>
      <c r="AF465" s="168"/>
      <c r="AG465" s="168"/>
      <c r="AH465" s="168"/>
      <c r="AI465" s="168"/>
      <c r="AJ465" s="168"/>
      <c r="AK465" s="168"/>
      <c r="AL465" s="168"/>
      <c r="AM465" s="168"/>
      <c r="AN465" s="168"/>
      <c r="AO465" s="168"/>
      <c r="AP465" s="168"/>
      <c r="AQ465" s="168"/>
      <c r="AR465" s="168"/>
      <c r="AS465" s="168"/>
      <c r="AT465" s="168"/>
      <c r="AU465" s="168"/>
      <c r="AV465" s="168"/>
      <c r="AW465" s="168"/>
      <c r="AX465" s="168"/>
      <c r="AY465" s="168"/>
      <c r="AZ465" s="168"/>
      <c r="BA465" s="170"/>
      <c r="BB465" s="255"/>
      <c r="BC465" s="170"/>
      <c r="BD465" s="170"/>
      <c r="BE465" s="170"/>
      <c r="BF465" s="170"/>
      <c r="BG465" s="170"/>
      <c r="BH465" s="170"/>
      <c r="BI465" s="170"/>
      <c r="BJ465" s="170"/>
      <c r="BK465" s="170"/>
      <c r="BL465" s="170"/>
      <c r="BM465" s="170"/>
      <c r="BN465" s="170"/>
      <c r="BO465" s="170"/>
      <c r="BP465" s="170"/>
      <c r="BQ465" s="170"/>
      <c r="BR465" s="170"/>
      <c r="BS465" s="170"/>
      <c r="BT465" s="170"/>
      <c r="BU465" s="170"/>
      <c r="BV465" s="170"/>
      <c r="BW465" s="170"/>
      <c r="BX465" s="170"/>
      <c r="BY465" s="170"/>
      <c r="BZ465" s="171"/>
      <c r="CA465" s="171"/>
      <c r="CB465" s="171"/>
      <c r="CC465" s="171"/>
      <c r="CD465" s="171"/>
      <c r="CE465" s="171"/>
      <c r="CF465" s="171"/>
      <c r="CG465" s="171"/>
      <c r="CH465" s="171"/>
      <c r="CI465" s="171"/>
      <c r="CJ465" s="171"/>
      <c r="CK465" s="171"/>
      <c r="CL465" s="171"/>
      <c r="CM465" s="171"/>
      <c r="CN465" s="171"/>
      <c r="CO465" s="171"/>
      <c r="CP465" s="171"/>
      <c r="CQ465" s="171"/>
      <c r="CR465" s="171"/>
      <c r="CS465" s="171"/>
      <c r="CT465" s="171"/>
      <c r="CU465" s="171"/>
      <c r="CV465" s="171"/>
      <c r="CW465" s="171"/>
      <c r="CX465" s="171"/>
      <c r="CY465" s="171"/>
      <c r="CZ465" s="171"/>
    </row>
    <row r="466" s="175" customFormat="true" ht="25.15" customHeight="true" x14ac:dyDescent="0.2">
      <c r="C466" s="1128" t="s">
        <v>549</v>
      </c>
      <c r="D466" s="1127"/>
      <c r="E466" s="699">
        <v>1.5370633066550817E-2</v>
      </c>
      <c r="F466" s="474"/>
      <c r="G466" s="474"/>
      <c r="H466" s="1127" t="s">
        <v>655</v>
      </c>
      <c r="I466" s="1127"/>
      <c r="J466" s="700">
        <v>-6.1680832569531809E-2</v>
      </c>
      <c r="K466" s="474"/>
      <c r="L466" s="474"/>
      <c r="M466" s="1127" t="s">
        <v>656</v>
      </c>
      <c r="N466" s="1127"/>
      <c r="O466" s="701">
        <v>5.36693464219005E-2</v>
      </c>
      <c r="P466" s="474"/>
      <c r="Q466" s="474"/>
      <c r="AB466" s="168"/>
      <c r="AC466" s="168"/>
      <c r="AD466" s="168"/>
      <c r="AE466" s="168"/>
      <c r="AF466" s="168"/>
      <c r="AG466" s="168"/>
      <c r="AH466" s="168"/>
      <c r="AI466" s="168"/>
      <c r="AJ466" s="168"/>
      <c r="AK466" s="168"/>
      <c r="AL466" s="168"/>
      <c r="AM466" s="168"/>
      <c r="AN466" s="168"/>
      <c r="AO466" s="168"/>
      <c r="AP466" s="168"/>
      <c r="AQ466" s="168"/>
      <c r="AR466" s="168"/>
      <c r="AS466" s="168"/>
      <c r="AT466" s="168"/>
      <c r="AU466" s="168"/>
      <c r="AV466" s="168"/>
      <c r="AW466" s="168"/>
      <c r="AX466" s="168"/>
      <c r="AY466" s="168"/>
      <c r="AZ466" s="168"/>
      <c r="BA466" s="170"/>
      <c r="BB466" s="255"/>
      <c r="BC466" s="170"/>
      <c r="BD466" s="170"/>
      <c r="BE466" s="170"/>
      <c r="BF466" s="170"/>
      <c r="BG466" s="170"/>
      <c r="BH466" s="170"/>
      <c r="BI466" s="170"/>
      <c r="BJ466" s="170"/>
      <c r="BK466" s="170"/>
      <c r="BL466" s="170"/>
      <c r="BM466" s="170"/>
      <c r="BN466" s="170"/>
      <c r="BO466" s="170"/>
      <c r="BP466" s="170"/>
      <c r="BQ466" s="170"/>
      <c r="BR466" s="170"/>
      <c r="BS466" s="170"/>
      <c r="BT466" s="170"/>
      <c r="BU466" s="170"/>
      <c r="BV466" s="170"/>
      <c r="BW466" s="170"/>
      <c r="BX466" s="170"/>
      <c r="BY466" s="170"/>
      <c r="BZ466" s="171"/>
      <c r="CA466" s="171"/>
      <c r="CB466" s="171"/>
      <c r="CC466" s="171"/>
      <c r="CD466" s="171"/>
      <c r="CE466" s="171"/>
      <c r="CF466" s="171"/>
      <c r="CG466" s="171"/>
      <c r="CH466" s="171"/>
      <c r="CI466" s="171"/>
      <c r="CJ466" s="171"/>
      <c r="CK466" s="171"/>
      <c r="CL466" s="171"/>
      <c r="CM466" s="171"/>
      <c r="CN466" s="171"/>
      <c r="CO466" s="171"/>
      <c r="CP466" s="171"/>
      <c r="CQ466" s="171"/>
      <c r="CR466" s="171"/>
      <c r="CS466" s="171"/>
      <c r="CT466" s="171"/>
      <c r="CU466" s="171"/>
      <c r="CV466" s="171"/>
      <c r="CW466" s="171"/>
      <c r="CX466" s="171"/>
      <c r="CY466" s="171"/>
      <c r="CZ466" s="171"/>
    </row>
    <row r="467" s="175" customFormat="true" ht="25.15" customHeight="true" x14ac:dyDescent="0.2">
      <c r="C467" s="1128" t="s">
        <v>690</v>
      </c>
      <c r="D467" s="1127"/>
      <c r="E467" s="699">
        <v>-1.4975027986537008E-2</v>
      </c>
      <c r="F467" s="474"/>
      <c r="G467" s="474"/>
      <c r="H467" s="1127" t="s">
        <v>557</v>
      </c>
      <c r="I467" s="1127"/>
      <c r="J467" s="700">
        <v>5.8560381733736962E-2</v>
      </c>
      <c r="K467" s="474"/>
      <c r="L467" s="474"/>
      <c r="M467" s="1127" t="s">
        <v>666</v>
      </c>
      <c r="N467" s="1127"/>
      <c r="O467" s="701">
        <v>4.287982528052782E-2</v>
      </c>
      <c r="P467" s="474"/>
      <c r="Q467" s="474"/>
      <c r="AB467" s="168"/>
      <c r="AC467" s="168"/>
      <c r="AD467" s="168"/>
      <c r="AE467" s="168"/>
      <c r="AF467" s="168"/>
      <c r="AG467" s="168"/>
      <c r="AH467" s="168"/>
      <c r="AI467" s="168"/>
      <c r="AJ467" s="168"/>
      <c r="AK467" s="168"/>
      <c r="AL467" s="168"/>
      <c r="AM467" s="168"/>
      <c r="AN467" s="168"/>
      <c r="AO467" s="168"/>
      <c r="AP467" s="168"/>
      <c r="AQ467" s="168"/>
      <c r="AR467" s="168"/>
      <c r="AS467" s="168"/>
      <c r="AT467" s="168"/>
      <c r="AU467" s="168"/>
      <c r="AV467" s="168"/>
      <c r="AW467" s="168"/>
      <c r="AX467" s="168"/>
      <c r="AY467" s="168"/>
      <c r="AZ467" s="168"/>
      <c r="BA467" s="170"/>
      <c r="BB467" s="255"/>
      <c r="BC467" s="170"/>
      <c r="BD467" s="170"/>
      <c r="BE467" s="170"/>
      <c r="BF467" s="170"/>
      <c r="BG467" s="170"/>
      <c r="BH467" s="170"/>
      <c r="BI467" s="170"/>
      <c r="BJ467" s="170"/>
      <c r="BK467" s="170"/>
      <c r="BL467" s="170"/>
      <c r="BM467" s="170"/>
      <c r="BN467" s="170"/>
      <c r="BO467" s="170"/>
      <c r="BP467" s="170"/>
      <c r="BQ467" s="170"/>
      <c r="BR467" s="170"/>
      <c r="BS467" s="170"/>
      <c r="BT467" s="170"/>
      <c r="BU467" s="170"/>
      <c r="BV467" s="170"/>
      <c r="BW467" s="170"/>
      <c r="BX467" s="170"/>
      <c r="BY467" s="170"/>
      <c r="BZ467" s="171"/>
      <c r="CA467" s="171"/>
      <c r="CB467" s="171"/>
      <c r="CC467" s="171"/>
      <c r="CD467" s="171"/>
      <c r="CE467" s="171"/>
      <c r="CF467" s="171"/>
      <c r="CG467" s="171"/>
      <c r="CH467" s="171"/>
      <c r="CI467" s="171"/>
      <c r="CJ467" s="171"/>
      <c r="CK467" s="171"/>
      <c r="CL467" s="171"/>
      <c r="CM467" s="171"/>
      <c r="CN467" s="171"/>
      <c r="CO467" s="171"/>
      <c r="CP467" s="171"/>
      <c r="CQ467" s="171"/>
      <c r="CR467" s="171"/>
      <c r="CS467" s="171"/>
      <c r="CT467" s="171"/>
      <c r="CU467" s="171"/>
      <c r="CV467" s="171"/>
      <c r="CW467" s="171"/>
      <c r="CX467" s="171"/>
      <c r="CY467" s="171"/>
      <c r="CZ467" s="171"/>
    </row>
    <row r="468" s="175" customFormat="true" ht="25.15" customHeight="true" x14ac:dyDescent="0.2">
      <c r="C468" s="1128" t="s">
        <v>558</v>
      </c>
      <c r="D468" s="1127"/>
      <c r="E468" s="699">
        <v>1.3720855454964202E-2</v>
      </c>
      <c r="F468" s="474"/>
      <c r="G468" s="474"/>
      <c r="H468" s="1127" t="s">
        <v>522</v>
      </c>
      <c r="I468" s="1127"/>
      <c r="J468" s="700">
        <v>-5.8089671935444322E-2</v>
      </c>
      <c r="K468" s="474"/>
      <c r="L468" s="474"/>
      <c r="M468" s="1127" t="s">
        <v>688</v>
      </c>
      <c r="N468" s="1127"/>
      <c r="O468" s="701">
        <v>3.9771118424438617E-2</v>
      </c>
      <c r="P468" s="474"/>
      <c r="Q468" s="474"/>
      <c r="AB468" s="168"/>
      <c r="AC468" s="168"/>
      <c r="AD468" s="168"/>
      <c r="AE468" s="168"/>
      <c r="AF468" s="168"/>
      <c r="AG468" s="168"/>
      <c r="AH468" s="168"/>
      <c r="AI468" s="168"/>
      <c r="AJ468" s="168"/>
      <c r="AK468" s="168"/>
      <c r="AL468" s="168"/>
      <c r="AM468" s="168"/>
      <c r="AN468" s="168"/>
      <c r="AO468" s="168"/>
      <c r="AP468" s="168"/>
      <c r="AQ468" s="168"/>
      <c r="AR468" s="168"/>
      <c r="AS468" s="168"/>
      <c r="AT468" s="168"/>
      <c r="AU468" s="168"/>
      <c r="AV468" s="168"/>
      <c r="AW468" s="168"/>
      <c r="AX468" s="168"/>
      <c r="AY468" s="168"/>
      <c r="AZ468" s="168"/>
      <c r="BA468" s="170"/>
      <c r="BB468" s="255"/>
      <c r="BC468" s="170"/>
      <c r="BD468" s="170"/>
      <c r="BE468" s="170"/>
      <c r="BF468" s="170"/>
      <c r="BG468" s="170"/>
      <c r="BH468" s="170"/>
      <c r="BI468" s="170"/>
      <c r="BJ468" s="170"/>
      <c r="BK468" s="170"/>
      <c r="BL468" s="170"/>
      <c r="BM468" s="170"/>
      <c r="BN468" s="170"/>
      <c r="BO468" s="170"/>
      <c r="BP468" s="170"/>
      <c r="BQ468" s="170"/>
      <c r="BR468" s="170"/>
      <c r="BS468" s="170"/>
      <c r="BT468" s="170"/>
      <c r="BU468" s="170"/>
      <c r="BV468" s="170"/>
      <c r="BW468" s="170"/>
      <c r="BX468" s="170"/>
      <c r="BY468" s="170"/>
      <c r="BZ468" s="171"/>
      <c r="CA468" s="171"/>
      <c r="CB468" s="171"/>
      <c r="CC468" s="171"/>
      <c r="CD468" s="171"/>
      <c r="CE468" s="171"/>
      <c r="CF468" s="171"/>
      <c r="CG468" s="171"/>
      <c r="CH468" s="171"/>
      <c r="CI468" s="171"/>
      <c r="CJ468" s="171"/>
      <c r="CK468" s="171"/>
      <c r="CL468" s="171"/>
      <c r="CM468" s="171"/>
      <c r="CN468" s="171"/>
      <c r="CO468" s="171"/>
      <c r="CP468" s="171"/>
      <c r="CQ468" s="171"/>
      <c r="CR468" s="171"/>
      <c r="CS468" s="171"/>
      <c r="CT468" s="171"/>
      <c r="CU468" s="171"/>
      <c r="CV468" s="171"/>
      <c r="CW468" s="171"/>
      <c r="CX468" s="171"/>
      <c r="CY468" s="171"/>
      <c r="CZ468" s="171"/>
    </row>
    <row r="469" s="175" customFormat="true" ht="25.15" customHeight="true" x14ac:dyDescent="0.2">
      <c r="C469" s="1128" t="s">
        <v>444</v>
      </c>
      <c r="D469" s="1127"/>
      <c r="E469" s="699">
        <v>-1.3375872010089284E-2</v>
      </c>
      <c r="F469" s="474"/>
      <c r="G469" s="474"/>
      <c r="H469" s="1127" t="s">
        <v>424</v>
      </c>
      <c r="I469" s="1127"/>
      <c r="J469" s="700">
        <v>-5.7444312518523118E-2</v>
      </c>
      <c r="K469" s="474"/>
      <c r="L469" s="474"/>
      <c r="M469" s="1127" t="s">
        <v>448</v>
      </c>
      <c r="N469" s="1127"/>
      <c r="O469" s="701">
        <v>-3.8227765329989463E-2</v>
      </c>
      <c r="P469" s="474"/>
      <c r="Q469" s="474"/>
      <c r="AB469" s="168"/>
      <c r="AC469" s="168"/>
      <c r="AD469" s="168"/>
      <c r="AE469" s="168"/>
      <c r="AF469" s="168"/>
      <c r="AG469" s="168"/>
      <c r="AH469" s="168"/>
      <c r="AI469" s="168"/>
      <c r="AJ469" s="168"/>
      <c r="AK469" s="168"/>
      <c r="AL469" s="168"/>
      <c r="AM469" s="168"/>
      <c r="AN469" s="168"/>
      <c r="AO469" s="168"/>
      <c r="AP469" s="168"/>
      <c r="AQ469" s="168"/>
      <c r="AR469" s="168"/>
      <c r="AS469" s="168"/>
      <c r="AT469" s="168"/>
      <c r="AU469" s="168"/>
      <c r="AV469" s="168"/>
      <c r="AW469" s="168"/>
      <c r="AX469" s="168"/>
      <c r="AY469" s="168"/>
      <c r="AZ469" s="168"/>
      <c r="BA469" s="170"/>
      <c r="BB469" s="255"/>
      <c r="BC469" s="170"/>
      <c r="BD469" s="170"/>
      <c r="BE469" s="170"/>
      <c r="BF469" s="170"/>
      <c r="BG469" s="170"/>
      <c r="BH469" s="170"/>
      <c r="BI469" s="170"/>
      <c r="BJ469" s="170"/>
      <c r="BK469" s="170"/>
      <c r="BL469" s="170"/>
      <c r="BM469" s="170"/>
      <c r="BN469" s="170"/>
      <c r="BO469" s="170"/>
      <c r="BP469" s="170"/>
      <c r="BQ469" s="170"/>
      <c r="BR469" s="170"/>
      <c r="BS469" s="170"/>
      <c r="BT469" s="170"/>
      <c r="BU469" s="170"/>
      <c r="BV469" s="170"/>
      <c r="BW469" s="170"/>
      <c r="BX469" s="170"/>
      <c r="BY469" s="170"/>
      <c r="BZ469" s="171"/>
      <c r="CA469" s="171"/>
      <c r="CB469" s="171"/>
      <c r="CC469" s="171"/>
      <c r="CD469" s="171"/>
      <c r="CE469" s="171"/>
      <c r="CF469" s="171"/>
      <c r="CG469" s="171"/>
      <c r="CH469" s="171"/>
      <c r="CI469" s="171"/>
      <c r="CJ469" s="171"/>
      <c r="CK469" s="171"/>
      <c r="CL469" s="171"/>
      <c r="CM469" s="171"/>
      <c r="CN469" s="171"/>
      <c r="CO469" s="171"/>
      <c r="CP469" s="171"/>
      <c r="CQ469" s="171"/>
      <c r="CR469" s="171"/>
      <c r="CS469" s="171"/>
      <c r="CT469" s="171"/>
      <c r="CU469" s="171"/>
      <c r="CV469" s="171"/>
      <c r="CW469" s="171"/>
      <c r="CX469" s="171"/>
      <c r="CY469" s="171"/>
      <c r="CZ469" s="171"/>
    </row>
    <row r="470" s="175" customFormat="true" ht="25.15" customHeight="true" x14ac:dyDescent="0.2">
      <c r="C470" s="1128" t="s">
        <v>547</v>
      </c>
      <c r="D470" s="1127"/>
      <c r="E470" s="699">
        <v>1.2978708256453503E-2</v>
      </c>
      <c r="F470" s="474"/>
      <c r="G470" s="474"/>
      <c r="H470" s="1127" t="s">
        <v>473</v>
      </c>
      <c r="I470" s="1127"/>
      <c r="J470" s="700">
        <v>-5.4665631257376501E-2</v>
      </c>
      <c r="K470" s="474"/>
      <c r="L470" s="474"/>
      <c r="M470" s="1127" t="s">
        <v>535</v>
      </c>
      <c r="N470" s="1127"/>
      <c r="O470" s="701">
        <v>3.6423135646217075E-2</v>
      </c>
      <c r="P470" s="474"/>
      <c r="Q470" s="474"/>
      <c r="AB470" s="168"/>
      <c r="AC470" s="168"/>
      <c r="AD470" s="168"/>
      <c r="AE470" s="168"/>
      <c r="AF470" s="168"/>
      <c r="AG470" s="168"/>
      <c r="AH470" s="168"/>
      <c r="AI470" s="168"/>
      <c r="AJ470" s="168"/>
      <c r="AK470" s="168"/>
      <c r="AL470" s="168"/>
      <c r="AM470" s="168"/>
      <c r="AN470" s="168"/>
      <c r="AO470" s="168"/>
      <c r="AP470" s="168"/>
      <c r="AQ470" s="168"/>
      <c r="AR470" s="168"/>
      <c r="AS470" s="168"/>
      <c r="AT470" s="168"/>
      <c r="AU470" s="168"/>
      <c r="AV470" s="168"/>
      <c r="AW470" s="168"/>
      <c r="AX470" s="168"/>
      <c r="AY470" s="168"/>
      <c r="AZ470" s="168"/>
      <c r="BA470" s="170"/>
      <c r="BB470" s="255"/>
      <c r="BC470" s="170"/>
      <c r="BD470" s="170"/>
      <c r="BE470" s="170"/>
      <c r="BF470" s="170"/>
      <c r="BG470" s="170"/>
      <c r="BH470" s="170"/>
      <c r="BI470" s="170"/>
      <c r="BJ470" s="170"/>
      <c r="BK470" s="170"/>
      <c r="BL470" s="170"/>
      <c r="BM470" s="170"/>
      <c r="BN470" s="170"/>
      <c r="BO470" s="170"/>
      <c r="BP470" s="170"/>
      <c r="BQ470" s="170"/>
      <c r="BR470" s="170"/>
      <c r="BS470" s="170"/>
      <c r="BT470" s="170"/>
      <c r="BU470" s="170"/>
      <c r="BV470" s="170"/>
      <c r="BW470" s="170"/>
      <c r="BX470" s="170"/>
      <c r="BY470" s="170"/>
      <c r="BZ470" s="171"/>
      <c r="CA470" s="171"/>
      <c r="CB470" s="171"/>
      <c r="CC470" s="171"/>
      <c r="CD470" s="171"/>
      <c r="CE470" s="171"/>
      <c r="CF470" s="171"/>
      <c r="CG470" s="171"/>
      <c r="CH470" s="171"/>
      <c r="CI470" s="171"/>
      <c r="CJ470" s="171"/>
      <c r="CK470" s="171"/>
      <c r="CL470" s="171"/>
      <c r="CM470" s="171"/>
      <c r="CN470" s="171"/>
      <c r="CO470" s="171"/>
      <c r="CP470" s="171"/>
      <c r="CQ470" s="171"/>
      <c r="CR470" s="171"/>
      <c r="CS470" s="171"/>
      <c r="CT470" s="171"/>
      <c r="CU470" s="171"/>
      <c r="CV470" s="171"/>
      <c r="CW470" s="171"/>
      <c r="CX470" s="171"/>
      <c r="CY470" s="171"/>
      <c r="CZ470" s="171"/>
    </row>
    <row r="471" s="175" customFormat="true" ht="25.15" customHeight="true" x14ac:dyDescent="0.2">
      <c r="C471" s="1128" t="s">
        <v>691</v>
      </c>
      <c r="D471" s="1127"/>
      <c r="E471" s="699">
        <v>-1.2831351295338352E-2</v>
      </c>
      <c r="F471" s="474"/>
      <c r="G471" s="474"/>
      <c r="H471" s="1127" t="s">
        <v>608</v>
      </c>
      <c r="I471" s="1127"/>
      <c r="J471" s="700">
        <v>-5.4055739652068918E-2</v>
      </c>
      <c r="K471" s="474"/>
      <c r="L471" s="474"/>
      <c r="M471" s="1127" t="s">
        <v>544</v>
      </c>
      <c r="N471" s="1127"/>
      <c r="O471" s="701">
        <v>3.2546528005496379E-2</v>
      </c>
      <c r="P471" s="474"/>
      <c r="Q471" s="474"/>
      <c r="AB471" s="168"/>
      <c r="AC471" s="168"/>
      <c r="AD471" s="168"/>
      <c r="AE471" s="168"/>
      <c r="AF471" s="168"/>
      <c r="AG471" s="168"/>
      <c r="AH471" s="168"/>
      <c r="AI471" s="168"/>
      <c r="AJ471" s="168"/>
      <c r="AK471" s="168"/>
      <c r="AL471" s="168"/>
      <c r="AM471" s="168"/>
      <c r="AN471" s="168"/>
      <c r="AO471" s="168"/>
      <c r="AP471" s="168"/>
      <c r="AQ471" s="168"/>
      <c r="AR471" s="168"/>
      <c r="AS471" s="168"/>
      <c r="AT471" s="168"/>
      <c r="AU471" s="168"/>
      <c r="AV471" s="168"/>
      <c r="AW471" s="168"/>
      <c r="AX471" s="168"/>
      <c r="AY471" s="168"/>
      <c r="AZ471" s="168"/>
      <c r="BA471" s="170"/>
      <c r="BB471" s="255"/>
      <c r="BC471" s="170"/>
      <c r="BD471" s="170"/>
      <c r="BE471" s="170"/>
      <c r="BF471" s="170"/>
      <c r="BG471" s="170"/>
      <c r="BH471" s="170"/>
      <c r="BI471" s="170"/>
      <c r="BJ471" s="170"/>
      <c r="BK471" s="170"/>
      <c r="BL471" s="170"/>
      <c r="BM471" s="170"/>
      <c r="BN471" s="170"/>
      <c r="BO471" s="170"/>
      <c r="BP471" s="170"/>
      <c r="BQ471" s="170"/>
      <c r="BR471" s="170"/>
      <c r="BS471" s="170"/>
      <c r="BT471" s="170"/>
      <c r="BU471" s="170"/>
      <c r="BV471" s="170"/>
      <c r="BW471" s="170"/>
      <c r="BX471" s="170"/>
      <c r="BY471" s="170"/>
      <c r="BZ471" s="171"/>
      <c r="CA471" s="171"/>
      <c r="CB471" s="171"/>
      <c r="CC471" s="171"/>
      <c r="CD471" s="171"/>
      <c r="CE471" s="171"/>
      <c r="CF471" s="171"/>
      <c r="CG471" s="171"/>
      <c r="CH471" s="171"/>
      <c r="CI471" s="171"/>
      <c r="CJ471" s="171"/>
      <c r="CK471" s="171"/>
      <c r="CL471" s="171"/>
      <c r="CM471" s="171"/>
      <c r="CN471" s="171"/>
      <c r="CO471" s="171"/>
      <c r="CP471" s="171"/>
      <c r="CQ471" s="171"/>
      <c r="CR471" s="171"/>
      <c r="CS471" s="171"/>
      <c r="CT471" s="171"/>
      <c r="CU471" s="171"/>
      <c r="CV471" s="171"/>
      <c r="CW471" s="171"/>
      <c r="CX471" s="171"/>
      <c r="CY471" s="171"/>
      <c r="CZ471" s="171"/>
    </row>
    <row r="472" s="175" customFormat="true" ht="25.15" customHeight="true" x14ac:dyDescent="0.2">
      <c r="C472" s="1128" t="s">
        <v>692</v>
      </c>
      <c r="D472" s="1127"/>
      <c r="E472" s="699">
        <v>-1.1540423938035508E-2</v>
      </c>
      <c r="F472" s="474"/>
      <c r="G472" s="474"/>
      <c r="H472" s="1127" t="s">
        <v>680</v>
      </c>
      <c r="I472" s="1127"/>
      <c r="J472" s="700">
        <v>4.7956733593129797E-2</v>
      </c>
      <c r="K472" s="474"/>
      <c r="L472" s="474"/>
      <c r="M472" s="1127" t="s">
        <v>553</v>
      </c>
      <c r="N472" s="1127"/>
      <c r="O472" s="701">
        <v>3.0139036974493903E-2</v>
      </c>
      <c r="P472" s="474"/>
      <c r="Q472" s="474"/>
      <c r="AB472" s="168"/>
      <c r="AC472" s="168"/>
      <c r="AD472" s="168"/>
      <c r="AE472" s="168"/>
      <c r="AF472" s="168"/>
      <c r="AG472" s="168"/>
      <c r="AH472" s="168"/>
      <c r="AI472" s="168"/>
      <c r="AJ472" s="168"/>
      <c r="AK472" s="168"/>
      <c r="AL472" s="168"/>
      <c r="AM472" s="168"/>
      <c r="AN472" s="168"/>
      <c r="AO472" s="168"/>
      <c r="AP472" s="168"/>
      <c r="AQ472" s="168"/>
      <c r="AR472" s="168"/>
      <c r="AS472" s="168"/>
      <c r="AT472" s="168"/>
      <c r="AU472" s="168"/>
      <c r="AV472" s="168"/>
      <c r="AW472" s="168"/>
      <c r="AX472" s="168"/>
      <c r="AY472" s="168"/>
      <c r="AZ472" s="168"/>
      <c r="BA472" s="170"/>
      <c r="BB472" s="255"/>
      <c r="BC472" s="170"/>
      <c r="BD472" s="170"/>
      <c r="BE472" s="170"/>
      <c r="BF472" s="170"/>
      <c r="BG472" s="170"/>
      <c r="BH472" s="170"/>
      <c r="BI472" s="170"/>
      <c r="BJ472" s="170"/>
      <c r="BK472" s="170"/>
      <c r="BL472" s="170"/>
      <c r="BM472" s="170"/>
      <c r="BN472" s="170"/>
      <c r="BO472" s="170"/>
      <c r="BP472" s="170"/>
      <c r="BQ472" s="170"/>
      <c r="BR472" s="170"/>
      <c r="BS472" s="170"/>
      <c r="BT472" s="170"/>
      <c r="BU472" s="170"/>
      <c r="BV472" s="170"/>
      <c r="BW472" s="170"/>
      <c r="BX472" s="170"/>
      <c r="BY472" s="170"/>
      <c r="BZ472" s="171"/>
      <c r="CA472" s="171"/>
      <c r="CB472" s="171"/>
      <c r="CC472" s="171"/>
      <c r="CD472" s="171"/>
      <c r="CE472" s="171"/>
      <c r="CF472" s="171"/>
      <c r="CG472" s="171"/>
      <c r="CH472" s="171"/>
      <c r="CI472" s="171"/>
      <c r="CJ472" s="171"/>
      <c r="CK472" s="171"/>
      <c r="CL472" s="171"/>
      <c r="CM472" s="171"/>
      <c r="CN472" s="171"/>
      <c r="CO472" s="171"/>
      <c r="CP472" s="171"/>
      <c r="CQ472" s="171"/>
      <c r="CR472" s="171"/>
      <c r="CS472" s="171"/>
      <c r="CT472" s="171"/>
      <c r="CU472" s="171"/>
      <c r="CV472" s="171"/>
      <c r="CW472" s="171"/>
      <c r="CX472" s="171"/>
      <c r="CY472" s="171"/>
      <c r="CZ472" s="171"/>
    </row>
    <row r="473" s="175" customFormat="true" ht="25.15" customHeight="true" x14ac:dyDescent="0.2">
      <c r="C473" s="1128" t="s">
        <v>546</v>
      </c>
      <c r="D473" s="1127"/>
      <c r="E473" s="699">
        <v>1.0935268320203818E-2</v>
      </c>
      <c r="F473" s="474"/>
      <c r="G473" s="474"/>
      <c r="H473" s="1127" t="s">
        <v>683</v>
      </c>
      <c r="I473" s="1127"/>
      <c r="J473" s="700">
        <v>4.7849471387707843E-2</v>
      </c>
      <c r="K473" s="474"/>
      <c r="L473" s="474"/>
      <c r="M473" s="1127" t="s">
        <v>693</v>
      </c>
      <c r="N473" s="1127"/>
      <c r="O473" s="701">
        <v>-2.8395095570603036E-2</v>
      </c>
      <c r="P473" s="474"/>
      <c r="Q473" s="474"/>
      <c r="AB473" s="168"/>
      <c r="AC473" s="168"/>
      <c r="AD473" s="168"/>
      <c r="AE473" s="168"/>
      <c r="AF473" s="168"/>
      <c r="AG473" s="168"/>
      <c r="AH473" s="168"/>
      <c r="AI473" s="168"/>
      <c r="AJ473" s="168"/>
      <c r="AK473" s="168"/>
      <c r="AL473" s="168"/>
      <c r="AM473" s="168"/>
      <c r="AN473" s="168"/>
      <c r="AO473" s="168"/>
      <c r="AP473" s="168"/>
      <c r="AQ473" s="168"/>
      <c r="AR473" s="168"/>
      <c r="AS473" s="168"/>
      <c r="AT473" s="168"/>
      <c r="AU473" s="168"/>
      <c r="AV473" s="168"/>
      <c r="AW473" s="168"/>
      <c r="AX473" s="168"/>
      <c r="AY473" s="168"/>
      <c r="AZ473" s="168"/>
      <c r="BA473" s="170"/>
      <c r="BB473" s="255"/>
      <c r="BC473" s="170"/>
      <c r="BD473" s="170"/>
      <c r="BE473" s="170"/>
      <c r="BF473" s="170"/>
      <c r="BG473" s="170"/>
      <c r="BH473" s="170"/>
      <c r="BI473" s="170"/>
      <c r="BJ473" s="170"/>
      <c r="BK473" s="170"/>
      <c r="BL473" s="170"/>
      <c r="BM473" s="170"/>
      <c r="BN473" s="170"/>
      <c r="BO473" s="170"/>
      <c r="BP473" s="170"/>
      <c r="BQ473" s="170"/>
      <c r="BR473" s="170"/>
      <c r="BS473" s="170"/>
      <c r="BT473" s="170"/>
      <c r="BU473" s="170"/>
      <c r="BV473" s="170"/>
      <c r="BW473" s="170"/>
      <c r="BX473" s="170"/>
      <c r="BY473" s="170"/>
      <c r="BZ473" s="171"/>
      <c r="CA473" s="171"/>
      <c r="CB473" s="171"/>
      <c r="CC473" s="171"/>
      <c r="CD473" s="171"/>
      <c r="CE473" s="171"/>
      <c r="CF473" s="171"/>
      <c r="CG473" s="171"/>
      <c r="CH473" s="171"/>
      <c r="CI473" s="171"/>
      <c r="CJ473" s="171"/>
      <c r="CK473" s="171"/>
      <c r="CL473" s="171"/>
      <c r="CM473" s="171"/>
      <c r="CN473" s="171"/>
      <c r="CO473" s="171"/>
      <c r="CP473" s="171"/>
      <c r="CQ473" s="171"/>
      <c r="CR473" s="171"/>
      <c r="CS473" s="171"/>
      <c r="CT473" s="171"/>
      <c r="CU473" s="171"/>
      <c r="CV473" s="171"/>
      <c r="CW473" s="171"/>
      <c r="CX473" s="171"/>
      <c r="CY473" s="171"/>
      <c r="CZ473" s="171"/>
    </row>
    <row r="474" s="175" customFormat="true" ht="25.15" customHeight="true" x14ac:dyDescent="0.2">
      <c r="C474" s="1128" t="s">
        <v>694</v>
      </c>
      <c r="D474" s="1127"/>
      <c r="E474" s="699">
        <v>1.0858820179370995E-2</v>
      </c>
      <c r="F474" s="474"/>
      <c r="G474" s="474"/>
      <c r="H474" s="1127" t="s">
        <v>636</v>
      </c>
      <c r="I474" s="1127"/>
      <c r="J474" s="700">
        <v>-4.7514900180733899E-2</v>
      </c>
      <c r="K474" s="474"/>
      <c r="L474" s="474"/>
      <c r="M474" s="1127" t="s">
        <v>473</v>
      </c>
      <c r="N474" s="1127"/>
      <c r="O474" s="701">
        <v>-2.3441483775304129E-2</v>
      </c>
      <c r="P474" s="474"/>
      <c r="Q474" s="474"/>
      <c r="AB474" s="168"/>
      <c r="AC474" s="168"/>
      <c r="AD474" s="168"/>
      <c r="AE474" s="168"/>
      <c r="AF474" s="168"/>
      <c r="AG474" s="168"/>
      <c r="AH474" s="168"/>
      <c r="AI474" s="168"/>
      <c r="AJ474" s="168"/>
      <c r="AK474" s="168"/>
      <c r="AL474" s="168"/>
      <c r="AM474" s="168"/>
      <c r="AN474" s="168"/>
      <c r="AO474" s="168"/>
      <c r="AP474" s="168"/>
      <c r="AQ474" s="168"/>
      <c r="AR474" s="168"/>
      <c r="AS474" s="168"/>
      <c r="AT474" s="168"/>
      <c r="AU474" s="168"/>
      <c r="AV474" s="168"/>
      <c r="AW474" s="168"/>
      <c r="AX474" s="168"/>
      <c r="AY474" s="168"/>
      <c r="AZ474" s="168"/>
      <c r="BA474" s="170"/>
      <c r="BB474" s="255"/>
      <c r="BC474" s="170"/>
      <c r="BD474" s="170"/>
      <c r="BE474" s="170"/>
      <c r="BF474" s="170"/>
      <c r="BG474" s="170"/>
      <c r="BH474" s="170"/>
      <c r="BI474" s="170"/>
      <c r="BJ474" s="170"/>
      <c r="BK474" s="170"/>
      <c r="BL474" s="170"/>
      <c r="BM474" s="170"/>
      <c r="BN474" s="170"/>
      <c r="BO474" s="170"/>
      <c r="BP474" s="170"/>
      <c r="BQ474" s="170"/>
      <c r="BR474" s="170"/>
      <c r="BS474" s="170"/>
      <c r="BT474" s="170"/>
      <c r="BU474" s="170"/>
      <c r="BV474" s="170"/>
      <c r="BW474" s="170"/>
      <c r="BX474" s="170"/>
      <c r="BY474" s="170"/>
      <c r="BZ474" s="171"/>
      <c r="CA474" s="171"/>
      <c r="CB474" s="171"/>
      <c r="CC474" s="171"/>
      <c r="CD474" s="171"/>
      <c r="CE474" s="171"/>
      <c r="CF474" s="171"/>
      <c r="CG474" s="171"/>
      <c r="CH474" s="171"/>
      <c r="CI474" s="171"/>
      <c r="CJ474" s="171"/>
      <c r="CK474" s="171"/>
      <c r="CL474" s="171"/>
      <c r="CM474" s="171"/>
      <c r="CN474" s="171"/>
      <c r="CO474" s="171"/>
      <c r="CP474" s="171"/>
      <c r="CQ474" s="171"/>
      <c r="CR474" s="171"/>
      <c r="CS474" s="171"/>
      <c r="CT474" s="171"/>
      <c r="CU474" s="171"/>
      <c r="CV474" s="171"/>
      <c r="CW474" s="171"/>
      <c r="CX474" s="171"/>
      <c r="CY474" s="171"/>
      <c r="CZ474" s="171"/>
    </row>
    <row r="475" s="175" customFormat="true" ht="25.15" customHeight="true" x14ac:dyDescent="0.2">
      <c r="C475" s="1128" t="s">
        <v>693</v>
      </c>
      <c r="D475" s="1127"/>
      <c r="E475" s="699">
        <v>-9.8034376809013144E-3</v>
      </c>
      <c r="F475" s="474"/>
      <c r="G475" s="474"/>
      <c r="H475" s="1127" t="s">
        <v>548</v>
      </c>
      <c r="I475" s="1127"/>
      <c r="J475" s="700">
        <v>-4.2573649669954167E-2</v>
      </c>
      <c r="K475" s="474"/>
      <c r="L475" s="474"/>
      <c r="M475" s="1127" t="s">
        <v>686</v>
      </c>
      <c r="N475" s="1127"/>
      <c r="O475" s="701">
        <v>-2.2937366634368614E-2</v>
      </c>
      <c r="P475" s="474"/>
      <c r="Q475" s="474"/>
      <c r="AB475" s="168"/>
      <c r="AC475" s="168"/>
      <c r="AD475" s="168"/>
      <c r="AE475" s="168"/>
      <c r="AF475" s="168"/>
      <c r="AG475" s="168"/>
      <c r="AH475" s="168"/>
      <c r="AI475" s="168"/>
      <c r="AJ475" s="168"/>
      <c r="AK475" s="168"/>
      <c r="AL475" s="168"/>
      <c r="AM475" s="168"/>
      <c r="AN475" s="168"/>
      <c r="AO475" s="168"/>
      <c r="AP475" s="168"/>
      <c r="AQ475" s="168"/>
      <c r="AR475" s="168"/>
      <c r="AS475" s="168"/>
      <c r="AT475" s="168"/>
      <c r="AU475" s="168"/>
      <c r="AV475" s="168"/>
      <c r="AW475" s="168"/>
      <c r="AX475" s="168"/>
      <c r="AY475" s="168"/>
      <c r="AZ475" s="168"/>
      <c r="BA475" s="170"/>
      <c r="BB475" s="255"/>
      <c r="BC475" s="170"/>
      <c r="BD475" s="170"/>
      <c r="BE475" s="170"/>
      <c r="BF475" s="170"/>
      <c r="BG475" s="170"/>
      <c r="BH475" s="170"/>
      <c r="BI475" s="170"/>
      <c r="BJ475" s="170"/>
      <c r="BK475" s="170"/>
      <c r="BL475" s="170"/>
      <c r="BM475" s="170"/>
      <c r="BN475" s="170"/>
      <c r="BO475" s="170"/>
      <c r="BP475" s="170"/>
      <c r="BQ475" s="170"/>
      <c r="BR475" s="170"/>
      <c r="BS475" s="170"/>
      <c r="BT475" s="170"/>
      <c r="BU475" s="170"/>
      <c r="BV475" s="170"/>
      <c r="BW475" s="170"/>
      <c r="BX475" s="170"/>
      <c r="BY475" s="170"/>
      <c r="BZ475" s="171"/>
      <c r="CA475" s="171"/>
      <c r="CB475" s="171"/>
      <c r="CC475" s="171"/>
      <c r="CD475" s="171"/>
      <c r="CE475" s="171"/>
      <c r="CF475" s="171"/>
      <c r="CG475" s="171"/>
      <c r="CH475" s="171"/>
      <c r="CI475" s="171"/>
      <c r="CJ475" s="171"/>
      <c r="CK475" s="171"/>
      <c r="CL475" s="171"/>
      <c r="CM475" s="171"/>
      <c r="CN475" s="171"/>
      <c r="CO475" s="171"/>
      <c r="CP475" s="171"/>
      <c r="CQ475" s="171"/>
      <c r="CR475" s="171"/>
      <c r="CS475" s="171"/>
      <c r="CT475" s="171"/>
      <c r="CU475" s="171"/>
      <c r="CV475" s="171"/>
      <c r="CW475" s="171"/>
      <c r="CX475" s="171"/>
      <c r="CY475" s="171"/>
      <c r="CZ475" s="171"/>
    </row>
    <row r="476" s="175" customFormat="true" ht="25.15" customHeight="true" x14ac:dyDescent="0.2">
      <c r="C476" s="1128" t="s">
        <v>467</v>
      </c>
      <c r="D476" s="1127"/>
      <c r="E476" s="699">
        <v>-8.3369305308322646E-3</v>
      </c>
      <c r="F476" s="474"/>
      <c r="G476" s="474"/>
      <c r="H476" s="1127" t="s">
        <v>651</v>
      </c>
      <c r="I476" s="1127"/>
      <c r="J476" s="700">
        <v>-3.9675562416253744E-2</v>
      </c>
      <c r="K476" s="474"/>
      <c r="L476" s="474"/>
      <c r="M476" s="1127" t="s">
        <v>540</v>
      </c>
      <c r="N476" s="1127"/>
      <c r="O476" s="701">
        <v>2.2473525721033422E-2</v>
      </c>
      <c r="P476" s="474"/>
      <c r="Q476" s="474"/>
      <c r="AB476" s="168"/>
      <c r="AC476" s="168"/>
      <c r="AD476" s="168"/>
      <c r="AE476" s="168"/>
      <c r="AF476" s="168"/>
      <c r="AG476" s="168"/>
      <c r="AH476" s="168"/>
      <c r="AI476" s="168"/>
      <c r="AJ476" s="168"/>
      <c r="AK476" s="168"/>
      <c r="AL476" s="168"/>
      <c r="AM476" s="168"/>
      <c r="AN476" s="168"/>
      <c r="AO476" s="168"/>
      <c r="AP476" s="168"/>
      <c r="AQ476" s="168"/>
      <c r="AR476" s="168"/>
      <c r="AS476" s="168"/>
      <c r="AT476" s="168"/>
      <c r="AU476" s="168"/>
      <c r="AV476" s="168"/>
      <c r="AW476" s="168"/>
      <c r="AX476" s="168"/>
      <c r="AY476" s="168"/>
      <c r="AZ476" s="168"/>
      <c r="BA476" s="170"/>
      <c r="BB476" s="255"/>
      <c r="BC476" s="170"/>
      <c r="BD476" s="170"/>
      <c r="BE476" s="170"/>
      <c r="BF476" s="170"/>
      <c r="BG476" s="170"/>
      <c r="BH476" s="170"/>
      <c r="BI476" s="170"/>
      <c r="BJ476" s="170"/>
      <c r="BK476" s="170"/>
      <c r="BL476" s="170"/>
      <c r="BM476" s="170"/>
      <c r="BN476" s="170"/>
      <c r="BO476" s="170"/>
      <c r="BP476" s="170"/>
      <c r="BQ476" s="170"/>
      <c r="BR476" s="170"/>
      <c r="BS476" s="170"/>
      <c r="BT476" s="170"/>
      <c r="BU476" s="170"/>
      <c r="BV476" s="170"/>
      <c r="BW476" s="170"/>
      <c r="BX476" s="170"/>
      <c r="BY476" s="170"/>
      <c r="BZ476" s="171"/>
      <c r="CA476" s="171"/>
      <c r="CB476" s="171"/>
      <c r="CC476" s="171"/>
      <c r="CD476" s="171"/>
      <c r="CE476" s="171"/>
      <c r="CF476" s="171"/>
      <c r="CG476" s="171"/>
      <c r="CH476" s="171"/>
      <c r="CI476" s="171"/>
      <c r="CJ476" s="171"/>
      <c r="CK476" s="171"/>
      <c r="CL476" s="171"/>
      <c r="CM476" s="171"/>
      <c r="CN476" s="171"/>
      <c r="CO476" s="171"/>
      <c r="CP476" s="171"/>
      <c r="CQ476" s="171"/>
      <c r="CR476" s="171"/>
      <c r="CS476" s="171"/>
      <c r="CT476" s="171"/>
      <c r="CU476" s="171"/>
      <c r="CV476" s="171"/>
      <c r="CW476" s="171"/>
      <c r="CX476" s="171"/>
      <c r="CY476" s="171"/>
      <c r="CZ476" s="171"/>
    </row>
    <row r="477" s="175" customFormat="true" ht="25.15" customHeight="true" x14ac:dyDescent="0.2">
      <c r="C477" s="1128" t="s">
        <v>554</v>
      </c>
      <c r="D477" s="1127"/>
      <c r="E477" s="699">
        <v>4.4663534865003515E-3</v>
      </c>
      <c r="F477" s="474"/>
      <c r="G477" s="474"/>
      <c r="H477" s="1127" t="s">
        <v>556</v>
      </c>
      <c r="I477" s="1127"/>
      <c r="J477" s="700">
        <v>-3.6157324706743821E-2</v>
      </c>
      <c r="K477" s="474"/>
      <c r="L477" s="474"/>
      <c r="M477" s="1127" t="s">
        <v>680</v>
      </c>
      <c r="N477" s="1127"/>
      <c r="O477" s="701">
        <v>2.1460571092320975E-2</v>
      </c>
      <c r="P477" s="474"/>
      <c r="Q477" s="474"/>
      <c r="AB477" s="168"/>
      <c r="AC477" s="168"/>
      <c r="AD477" s="168"/>
      <c r="AE477" s="168"/>
      <c r="AF477" s="168"/>
      <c r="AG477" s="168"/>
      <c r="AH477" s="168"/>
      <c r="AI477" s="168"/>
      <c r="AJ477" s="168"/>
      <c r="AK477" s="168"/>
      <c r="AL477" s="168"/>
      <c r="AM477" s="168"/>
      <c r="AN477" s="168"/>
      <c r="AO477" s="168"/>
      <c r="AP477" s="168"/>
      <c r="AQ477" s="168"/>
      <c r="AR477" s="168"/>
      <c r="AS477" s="168"/>
      <c r="AT477" s="168"/>
      <c r="AU477" s="168"/>
      <c r="AV477" s="168"/>
      <c r="AW477" s="168"/>
      <c r="AX477" s="168"/>
      <c r="AY477" s="168"/>
      <c r="AZ477" s="168"/>
      <c r="BA477" s="170"/>
      <c r="BB477" s="255"/>
      <c r="BC477" s="170"/>
      <c r="BD477" s="170"/>
      <c r="BE477" s="170"/>
      <c r="BF477" s="170"/>
      <c r="BG477" s="170"/>
      <c r="BH477" s="170"/>
      <c r="BI477" s="170"/>
      <c r="BJ477" s="170"/>
      <c r="BK477" s="170"/>
      <c r="BL477" s="170"/>
      <c r="BM477" s="170"/>
      <c r="BN477" s="170"/>
      <c r="BO477" s="170"/>
      <c r="BP477" s="170"/>
      <c r="BQ477" s="170"/>
      <c r="BR477" s="170"/>
      <c r="BS477" s="170"/>
      <c r="BT477" s="170"/>
      <c r="BU477" s="170"/>
      <c r="BV477" s="170"/>
      <c r="BW477" s="170"/>
      <c r="BX477" s="170"/>
      <c r="BY477" s="170"/>
      <c r="BZ477" s="171"/>
      <c r="CA477" s="171"/>
      <c r="CB477" s="171"/>
      <c r="CC477" s="171"/>
      <c r="CD477" s="171"/>
      <c r="CE477" s="171"/>
      <c r="CF477" s="171"/>
      <c r="CG477" s="171"/>
      <c r="CH477" s="171"/>
      <c r="CI477" s="171"/>
      <c r="CJ477" s="171"/>
      <c r="CK477" s="171"/>
      <c r="CL477" s="171"/>
      <c r="CM477" s="171"/>
      <c r="CN477" s="171"/>
      <c r="CO477" s="171"/>
      <c r="CP477" s="171"/>
      <c r="CQ477" s="171"/>
      <c r="CR477" s="171"/>
      <c r="CS477" s="171"/>
      <c r="CT477" s="171"/>
      <c r="CU477" s="171"/>
      <c r="CV477" s="171"/>
      <c r="CW477" s="171"/>
      <c r="CX477" s="171"/>
      <c r="CY477" s="171"/>
      <c r="CZ477" s="171"/>
    </row>
    <row r="478" s="175" customFormat="true" ht="25.15" customHeight="true" x14ac:dyDescent="0.2">
      <c r="C478" s="1128" t="s">
        <v>556</v>
      </c>
      <c r="D478" s="1127"/>
      <c r="E478" s="702">
        <v>-1.846003188336482E-3</v>
      </c>
      <c r="F478" s="474"/>
      <c r="G478" s="474"/>
      <c r="H478" s="1127" t="s">
        <v>465</v>
      </c>
      <c r="I478" s="1127"/>
      <c r="J478" s="700">
        <v>-3.5951041677226146E-2</v>
      </c>
      <c r="K478" s="474"/>
      <c r="L478" s="474"/>
      <c r="M478" s="1127" t="s">
        <v>606</v>
      </c>
      <c r="N478" s="1127"/>
      <c r="O478" s="701">
        <v>2.1136821718772451E-2</v>
      </c>
      <c r="P478" s="474"/>
      <c r="Q478" s="474"/>
      <c r="AB478" s="168"/>
      <c r="AC478" s="168"/>
      <c r="AD478" s="168"/>
      <c r="AE478" s="168"/>
      <c r="AF478" s="168"/>
      <c r="AG478" s="168"/>
      <c r="AH478" s="168"/>
      <c r="AI478" s="168"/>
      <c r="AJ478" s="168"/>
      <c r="AK478" s="168"/>
      <c r="AL478" s="168"/>
      <c r="AM478" s="168"/>
      <c r="AN478" s="168"/>
      <c r="AO478" s="168"/>
      <c r="AP478" s="168"/>
      <c r="AQ478" s="168"/>
      <c r="AR478" s="168"/>
      <c r="AS478" s="168"/>
      <c r="AT478" s="168"/>
      <c r="AU478" s="168"/>
      <c r="AV478" s="168"/>
      <c r="AW478" s="168"/>
      <c r="AX478" s="168"/>
      <c r="AY478" s="168"/>
      <c r="AZ478" s="168"/>
      <c r="BA478" s="170"/>
      <c r="BB478" s="255"/>
      <c r="BC478" s="170"/>
      <c r="BD478" s="170"/>
      <c r="BE478" s="170"/>
      <c r="BF478" s="170"/>
      <c r="BG478" s="170"/>
      <c r="BH478" s="170"/>
      <c r="BI478" s="170"/>
      <c r="BJ478" s="170"/>
      <c r="BK478" s="170"/>
      <c r="BL478" s="170"/>
      <c r="BM478" s="170"/>
      <c r="BN478" s="170"/>
      <c r="BO478" s="170"/>
      <c r="BP478" s="170"/>
      <c r="BQ478" s="170"/>
      <c r="BR478" s="170"/>
      <c r="BS478" s="170"/>
      <c r="BT478" s="170"/>
      <c r="BU478" s="170"/>
      <c r="BV478" s="170"/>
      <c r="BW478" s="170"/>
      <c r="BX478" s="170"/>
      <c r="BY478" s="170"/>
      <c r="BZ478" s="171"/>
      <c r="CA478" s="171"/>
      <c r="CB478" s="171"/>
      <c r="CC478" s="171"/>
      <c r="CD478" s="171"/>
      <c r="CE478" s="171"/>
      <c r="CF478" s="171"/>
      <c r="CG478" s="171"/>
      <c r="CH478" s="171"/>
      <c r="CI478" s="171"/>
      <c r="CJ478" s="171"/>
      <c r="CK478" s="171"/>
      <c r="CL478" s="171"/>
      <c r="CM478" s="171"/>
      <c r="CN478" s="171"/>
      <c r="CO478" s="171"/>
      <c r="CP478" s="171"/>
      <c r="CQ478" s="171"/>
      <c r="CR478" s="171"/>
      <c r="CS478" s="171"/>
      <c r="CT478" s="171"/>
      <c r="CU478" s="171"/>
      <c r="CV478" s="171"/>
      <c r="CW478" s="171"/>
      <c r="CX478" s="171"/>
      <c r="CY478" s="171"/>
      <c r="CZ478" s="171"/>
    </row>
    <row r="479" s="175" customFormat="true" ht="25.15" customHeight="true" x14ac:dyDescent="0.2">
      <c r="C479" s="1128"/>
      <c r="D479" s="1127"/>
      <c r="E479" s="474"/>
      <c r="F479" s="474"/>
      <c r="G479" s="474"/>
      <c r="H479" s="1127" t="s">
        <v>416</v>
      </c>
      <c r="I479" s="1127"/>
      <c r="J479" s="700">
        <v>-3.5678091470433465E-2</v>
      </c>
      <c r="K479" s="474"/>
      <c r="L479" s="474"/>
      <c r="M479" s="1127" t="s">
        <v>556</v>
      </c>
      <c r="N479" s="1127"/>
      <c r="O479" s="701">
        <v>-2.08890216030524E-2</v>
      </c>
      <c r="P479" s="474"/>
      <c r="Q479" s="474"/>
      <c r="AB479" s="168"/>
      <c r="AC479" s="168"/>
      <c r="AD479" s="168"/>
      <c r="AE479" s="168"/>
      <c r="AF479" s="168"/>
      <c r="AG479" s="168"/>
      <c r="AH479" s="168"/>
      <c r="AI479" s="168"/>
      <c r="AJ479" s="168"/>
      <c r="AK479" s="168"/>
      <c r="AL479" s="168"/>
      <c r="AM479" s="168"/>
      <c r="AN479" s="168"/>
      <c r="AO479" s="168"/>
      <c r="AP479" s="168"/>
      <c r="AQ479" s="168"/>
      <c r="AR479" s="168"/>
      <c r="AS479" s="168"/>
      <c r="AT479" s="168"/>
      <c r="AU479" s="168"/>
      <c r="AV479" s="168"/>
      <c r="AW479" s="168"/>
      <c r="AX479" s="168"/>
      <c r="AY479" s="168"/>
      <c r="AZ479" s="168"/>
      <c r="BA479" s="170"/>
      <c r="BB479" s="255"/>
      <c r="BC479" s="170"/>
      <c r="BD479" s="170"/>
      <c r="BE479" s="170"/>
      <c r="BF479" s="170"/>
      <c r="BG479" s="170"/>
      <c r="BH479" s="170"/>
      <c r="BI479" s="170"/>
      <c r="BJ479" s="170"/>
      <c r="BK479" s="170"/>
      <c r="BL479" s="170"/>
      <c r="BM479" s="170"/>
      <c r="BN479" s="170"/>
      <c r="BO479" s="170"/>
      <c r="BP479" s="170"/>
      <c r="BQ479" s="170"/>
      <c r="BR479" s="170"/>
      <c r="BS479" s="170"/>
      <c r="BT479" s="170"/>
      <c r="BU479" s="170"/>
      <c r="BV479" s="170"/>
      <c r="BW479" s="170"/>
      <c r="BX479" s="170"/>
      <c r="BY479" s="170"/>
      <c r="BZ479" s="171"/>
      <c r="CA479" s="171"/>
      <c r="CB479" s="171"/>
      <c r="CC479" s="171"/>
      <c r="CD479" s="171"/>
      <c r="CE479" s="171"/>
      <c r="CF479" s="171"/>
      <c r="CG479" s="171"/>
      <c r="CH479" s="171"/>
      <c r="CI479" s="171"/>
      <c r="CJ479" s="171"/>
      <c r="CK479" s="171"/>
      <c r="CL479" s="171"/>
      <c r="CM479" s="171"/>
      <c r="CN479" s="171"/>
      <c r="CO479" s="171"/>
      <c r="CP479" s="171"/>
      <c r="CQ479" s="171"/>
      <c r="CR479" s="171"/>
      <c r="CS479" s="171"/>
      <c r="CT479" s="171"/>
      <c r="CU479" s="171"/>
      <c r="CV479" s="171"/>
      <c r="CW479" s="171"/>
      <c r="CX479" s="171"/>
      <c r="CY479" s="171"/>
      <c r="CZ479" s="171"/>
    </row>
    <row r="480" s="175" customFormat="true" ht="25.15" customHeight="true" x14ac:dyDescent="0.2">
      <c r="C480" s="1128"/>
      <c r="D480" s="1127"/>
      <c r="E480" s="474"/>
      <c r="F480" s="474"/>
      <c r="G480" s="474"/>
      <c r="H480" s="1127" t="s">
        <v>672</v>
      </c>
      <c r="I480" s="1127"/>
      <c r="J480" s="700">
        <v>3.0193384375560448E-2</v>
      </c>
      <c r="K480" s="474"/>
      <c r="L480" s="474"/>
      <c r="M480" s="1127" t="s">
        <v>636</v>
      </c>
      <c r="N480" s="1127"/>
      <c r="O480" s="701">
        <v>-2.0418715417510131E-2</v>
      </c>
      <c r="P480" s="474"/>
      <c r="Q480" s="474"/>
      <c r="AB480" s="168"/>
      <c r="AC480" s="168"/>
      <c r="AD480" s="168"/>
      <c r="AE480" s="168"/>
      <c r="AF480" s="168"/>
      <c r="AG480" s="168"/>
      <c r="AH480" s="168"/>
      <c r="AI480" s="168"/>
      <c r="AJ480" s="168"/>
      <c r="AK480" s="168"/>
      <c r="AL480" s="168"/>
      <c r="AM480" s="168"/>
      <c r="AN480" s="168"/>
      <c r="AO480" s="168"/>
      <c r="AP480" s="168"/>
      <c r="AQ480" s="168"/>
      <c r="AR480" s="168"/>
      <c r="AS480" s="168"/>
      <c r="AT480" s="168"/>
      <c r="AU480" s="168"/>
      <c r="AV480" s="168"/>
      <c r="AW480" s="168"/>
      <c r="AX480" s="168"/>
      <c r="AY480" s="168"/>
      <c r="AZ480" s="168"/>
      <c r="BA480" s="170"/>
      <c r="BB480" s="255"/>
      <c r="BC480" s="170"/>
      <c r="BD480" s="170"/>
      <c r="BE480" s="170"/>
      <c r="BF480" s="170"/>
      <c r="BG480" s="170"/>
      <c r="BH480" s="170"/>
      <c r="BI480" s="170"/>
      <c r="BJ480" s="170"/>
      <c r="BK480" s="170"/>
      <c r="BL480" s="170"/>
      <c r="BM480" s="170"/>
      <c r="BN480" s="170"/>
      <c r="BO480" s="170"/>
      <c r="BP480" s="170"/>
      <c r="BQ480" s="170"/>
      <c r="BR480" s="170"/>
      <c r="BS480" s="170"/>
      <c r="BT480" s="170"/>
      <c r="BU480" s="170"/>
      <c r="BV480" s="170"/>
      <c r="BW480" s="170"/>
      <c r="BX480" s="170"/>
      <c r="BY480" s="170"/>
      <c r="BZ480" s="171"/>
      <c r="CA480" s="171"/>
      <c r="CB480" s="171"/>
      <c r="CC480" s="171"/>
      <c r="CD480" s="171"/>
      <c r="CE480" s="171"/>
      <c r="CF480" s="171"/>
      <c r="CG480" s="171"/>
      <c r="CH480" s="171"/>
      <c r="CI480" s="171"/>
      <c r="CJ480" s="171"/>
      <c r="CK480" s="171"/>
      <c r="CL480" s="171"/>
      <c r="CM480" s="171"/>
      <c r="CN480" s="171"/>
      <c r="CO480" s="171"/>
      <c r="CP480" s="171"/>
      <c r="CQ480" s="171"/>
      <c r="CR480" s="171"/>
      <c r="CS480" s="171"/>
      <c r="CT480" s="171"/>
      <c r="CU480" s="171"/>
      <c r="CV480" s="171"/>
      <c r="CW480" s="171"/>
      <c r="CX480" s="171"/>
      <c r="CY480" s="171"/>
      <c r="CZ480" s="171"/>
    </row>
    <row r="481" s="175" customFormat="true" ht="25.15" customHeight="true" x14ac:dyDescent="0.2">
      <c r="C481" s="1128"/>
      <c r="D481" s="1127"/>
      <c r="E481" s="474"/>
      <c r="F481" s="474"/>
      <c r="G481" s="474"/>
      <c r="H481" s="1127" t="s">
        <v>690</v>
      </c>
      <c r="I481" s="1127"/>
      <c r="J481" s="700">
        <v>-2.8720253034866597E-2</v>
      </c>
      <c r="K481" s="474"/>
      <c r="L481" s="474"/>
      <c r="M481" s="1127" t="s">
        <v>444</v>
      </c>
      <c r="N481" s="1127"/>
      <c r="O481" s="701">
        <v>-1.7551492325351005E-2</v>
      </c>
      <c r="P481" s="474"/>
      <c r="Q481" s="474"/>
      <c r="AB481" s="168"/>
      <c r="AC481" s="168"/>
      <c r="AD481" s="168"/>
      <c r="AE481" s="168"/>
      <c r="AF481" s="168"/>
      <c r="AG481" s="168"/>
      <c r="AH481" s="168"/>
      <c r="AI481" s="168"/>
      <c r="AJ481" s="168"/>
      <c r="AK481" s="168"/>
      <c r="AL481" s="168"/>
      <c r="AM481" s="168"/>
      <c r="AN481" s="168"/>
      <c r="AO481" s="168"/>
      <c r="AP481" s="168"/>
      <c r="AQ481" s="168"/>
      <c r="AR481" s="168"/>
      <c r="AS481" s="168"/>
      <c r="AT481" s="168"/>
      <c r="AU481" s="168"/>
      <c r="AV481" s="168"/>
      <c r="AW481" s="168"/>
      <c r="AX481" s="168"/>
      <c r="AY481" s="168"/>
      <c r="AZ481" s="168"/>
      <c r="BA481" s="170"/>
      <c r="BB481" s="255"/>
      <c r="BC481" s="170"/>
      <c r="BD481" s="170"/>
      <c r="BE481" s="170"/>
      <c r="BF481" s="170"/>
      <c r="BG481" s="170"/>
      <c r="BH481" s="170"/>
      <c r="BI481" s="170"/>
      <c r="BJ481" s="170"/>
      <c r="BK481" s="170"/>
      <c r="BL481" s="170"/>
      <c r="BM481" s="170"/>
      <c r="BN481" s="170"/>
      <c r="BO481" s="170"/>
      <c r="BP481" s="170"/>
      <c r="BQ481" s="170"/>
      <c r="BR481" s="170"/>
      <c r="BS481" s="170"/>
      <c r="BT481" s="170"/>
      <c r="BU481" s="170"/>
      <c r="BV481" s="170"/>
      <c r="BW481" s="170"/>
      <c r="BX481" s="170"/>
      <c r="BY481" s="170"/>
      <c r="BZ481" s="171"/>
      <c r="CA481" s="171"/>
      <c r="CB481" s="171"/>
      <c r="CC481" s="171"/>
      <c r="CD481" s="171"/>
      <c r="CE481" s="171"/>
      <c r="CF481" s="171"/>
      <c r="CG481" s="171"/>
      <c r="CH481" s="171"/>
      <c r="CI481" s="171"/>
      <c r="CJ481" s="171"/>
      <c r="CK481" s="171"/>
      <c r="CL481" s="171"/>
      <c r="CM481" s="171"/>
      <c r="CN481" s="171"/>
      <c r="CO481" s="171"/>
      <c r="CP481" s="171"/>
      <c r="CQ481" s="171"/>
      <c r="CR481" s="171"/>
      <c r="CS481" s="171"/>
      <c r="CT481" s="171"/>
      <c r="CU481" s="171"/>
      <c r="CV481" s="171"/>
      <c r="CW481" s="171"/>
      <c r="CX481" s="171"/>
      <c r="CY481" s="171"/>
      <c r="CZ481" s="171"/>
    </row>
    <row r="482" s="175" customFormat="true" ht="25.15" customHeight="true" x14ac:dyDescent="0.2">
      <c r="C482" s="1128" t="s">
        <v>240</v>
      </c>
      <c r="D482" s="1127"/>
      <c r="E482" s="1127"/>
      <c r="F482" s="474"/>
      <c r="G482" s="474"/>
      <c r="H482" s="1127" t="s">
        <v>467</v>
      </c>
      <c r="I482" s="1127"/>
      <c r="J482" s="700">
        <v>-2.6988926974051985E-2</v>
      </c>
      <c r="K482" s="474"/>
      <c r="L482" s="474"/>
      <c r="M482" s="1127" t="s">
        <v>558</v>
      </c>
      <c r="N482" s="1127"/>
      <c r="O482" s="701">
        <v>-1.7514955504520584E-2</v>
      </c>
      <c r="P482" s="474"/>
      <c r="Q482" s="474"/>
      <c r="AB482" s="168"/>
      <c r="AC482" s="168"/>
      <c r="AD482" s="168"/>
      <c r="AE482" s="168"/>
      <c r="AF482" s="168"/>
      <c r="AG482" s="168"/>
      <c r="AH482" s="168"/>
      <c r="AI482" s="168"/>
      <c r="AJ482" s="168"/>
      <c r="AK482" s="168"/>
      <c r="AL482" s="168"/>
      <c r="AM482" s="168"/>
      <c r="AN482" s="168"/>
      <c r="AO482" s="168"/>
      <c r="AP482" s="168"/>
      <c r="AQ482" s="168"/>
      <c r="AR482" s="168"/>
      <c r="AS482" s="168"/>
      <c r="AT482" s="168"/>
      <c r="AU482" s="168"/>
      <c r="AV482" s="168"/>
      <c r="AW482" s="168"/>
      <c r="AX482" s="168"/>
      <c r="AY482" s="168"/>
      <c r="AZ482" s="168"/>
      <c r="BA482" s="170"/>
      <c r="BB482" s="255"/>
      <c r="BC482" s="170"/>
      <c r="BD482" s="170"/>
      <c r="BE482" s="170"/>
      <c r="BF482" s="170"/>
      <c r="BG482" s="170"/>
      <c r="BH482" s="170"/>
      <c r="BI482" s="170"/>
      <c r="BJ482" s="170"/>
      <c r="BK482" s="170"/>
      <c r="BL482" s="170"/>
      <c r="BM482" s="170"/>
      <c r="BN482" s="170"/>
      <c r="BO482" s="170"/>
      <c r="BP482" s="170"/>
      <c r="BQ482" s="170"/>
      <c r="BR482" s="170"/>
      <c r="BS482" s="170"/>
      <c r="BT482" s="170"/>
      <c r="BU482" s="170"/>
      <c r="BV482" s="170"/>
      <c r="BW482" s="170"/>
      <c r="BX482" s="170"/>
      <c r="BY482" s="170"/>
      <c r="BZ482" s="171"/>
      <c r="CA482" s="171"/>
      <c r="CB482" s="171"/>
      <c r="CC482" s="171"/>
      <c r="CD482" s="171"/>
      <c r="CE482" s="171"/>
      <c r="CF482" s="171"/>
      <c r="CG482" s="171"/>
      <c r="CH482" s="171"/>
      <c r="CI482" s="171"/>
      <c r="CJ482" s="171"/>
      <c r="CK482" s="171"/>
      <c r="CL482" s="171"/>
      <c r="CM482" s="171"/>
      <c r="CN482" s="171"/>
      <c r="CO482" s="171"/>
      <c r="CP482" s="171"/>
      <c r="CQ482" s="171"/>
      <c r="CR482" s="171"/>
      <c r="CS482" s="171"/>
      <c r="CT482" s="171"/>
      <c r="CU482" s="171"/>
      <c r="CV482" s="171"/>
      <c r="CW482" s="171"/>
      <c r="CX482" s="171"/>
      <c r="CY482" s="171"/>
      <c r="CZ482" s="171"/>
    </row>
    <row r="483" s="175" customFormat="true" ht="25.15" customHeight="true" x14ac:dyDescent="0.2">
      <c r="C483" s="1128"/>
      <c r="D483" s="1127"/>
      <c r="E483" s="681" t="s">
        <v>241</v>
      </c>
      <c r="F483" s="474"/>
      <c r="G483" s="474"/>
      <c r="H483" s="1127" t="s">
        <v>554</v>
      </c>
      <c r="I483" s="1127"/>
      <c r="J483" s="700">
        <v>2.2646404352715727E-2</v>
      </c>
      <c r="K483" s="474"/>
      <c r="L483" s="474"/>
      <c r="M483" s="1127" t="s">
        <v>547</v>
      </c>
      <c r="N483" s="1127"/>
      <c r="O483" s="701">
        <v>-1.6787786014966718E-2</v>
      </c>
      <c r="P483" s="474"/>
      <c r="Q483" s="474"/>
      <c r="AB483" s="168"/>
      <c r="AC483" s="168"/>
      <c r="AD483" s="168"/>
      <c r="AE483" s="168"/>
      <c r="AF483" s="168"/>
      <c r="AG483" s="168"/>
      <c r="AH483" s="168"/>
      <c r="AI483" s="168"/>
      <c r="AJ483" s="168"/>
      <c r="AK483" s="168"/>
      <c r="AL483" s="168"/>
      <c r="AM483" s="168"/>
      <c r="AN483" s="168"/>
      <c r="AO483" s="168"/>
      <c r="AP483" s="168"/>
      <c r="AQ483" s="168"/>
      <c r="AR483" s="168"/>
      <c r="AS483" s="168"/>
      <c r="AT483" s="168"/>
      <c r="AU483" s="168"/>
      <c r="AV483" s="168"/>
      <c r="AW483" s="168"/>
      <c r="AX483" s="168"/>
      <c r="AY483" s="168"/>
      <c r="AZ483" s="168"/>
      <c r="BA483" s="170"/>
      <c r="BB483" s="255"/>
      <c r="BC483" s="170"/>
      <c r="BD483" s="170"/>
      <c r="BE483" s="170"/>
      <c r="BF483" s="170"/>
      <c r="BG483" s="170"/>
      <c r="BH483" s="170"/>
      <c r="BI483" s="170"/>
      <c r="BJ483" s="170"/>
      <c r="BK483" s="170"/>
      <c r="BL483" s="170"/>
      <c r="BM483" s="170"/>
      <c r="BN483" s="170"/>
      <c r="BO483" s="170"/>
      <c r="BP483" s="170"/>
      <c r="BQ483" s="170"/>
      <c r="BR483" s="170"/>
      <c r="BS483" s="170"/>
      <c r="BT483" s="170"/>
      <c r="BU483" s="170"/>
      <c r="BV483" s="170"/>
      <c r="BW483" s="170"/>
      <c r="BX483" s="170"/>
      <c r="BY483" s="170"/>
      <c r="BZ483" s="171"/>
      <c r="CA483" s="171"/>
      <c r="CB483" s="171"/>
      <c r="CC483" s="171"/>
      <c r="CD483" s="171"/>
      <c r="CE483" s="171"/>
      <c r="CF483" s="171"/>
      <c r="CG483" s="171"/>
      <c r="CH483" s="171"/>
      <c r="CI483" s="171"/>
      <c r="CJ483" s="171"/>
      <c r="CK483" s="171"/>
      <c r="CL483" s="171"/>
      <c r="CM483" s="171"/>
      <c r="CN483" s="171"/>
      <c r="CO483" s="171"/>
      <c r="CP483" s="171"/>
      <c r="CQ483" s="171"/>
      <c r="CR483" s="171"/>
      <c r="CS483" s="171"/>
      <c r="CT483" s="171"/>
      <c r="CU483" s="171"/>
      <c r="CV483" s="171"/>
      <c r="CW483" s="171"/>
      <c r="CX483" s="171"/>
      <c r="CY483" s="171"/>
      <c r="CZ483" s="171"/>
    </row>
    <row r="484" s="175" customFormat="true" ht="25.15" customHeight="true" x14ac:dyDescent="0.2">
      <c r="C484" s="1128" t="s">
        <v>520</v>
      </c>
      <c r="D484" s="1127"/>
      <c r="E484" s="696">
        <v>3.9888274718347876E-2</v>
      </c>
      <c r="F484" s="474"/>
      <c r="G484" s="474"/>
      <c r="H484" s="1127" t="s">
        <v>682</v>
      </c>
      <c r="I484" s="1127"/>
      <c r="J484" s="700">
        <v>2.166742820925632E-2</v>
      </c>
      <c r="K484" s="474"/>
      <c r="L484" s="474"/>
      <c r="M484" s="1127" t="s">
        <v>691</v>
      </c>
      <c r="N484" s="1127"/>
      <c r="O484" s="701">
        <v>-1.5645201215009039E-2</v>
      </c>
      <c r="P484" s="474"/>
      <c r="Q484" s="474"/>
      <c r="AB484" s="168"/>
      <c r="AC484" s="168"/>
      <c r="AD484" s="168"/>
      <c r="AE484" s="168"/>
      <c r="AF484" s="168"/>
      <c r="AG484" s="168"/>
      <c r="AH484" s="168"/>
      <c r="AI484" s="168"/>
      <c r="AJ484" s="168"/>
      <c r="AK484" s="168"/>
      <c r="AL484" s="168"/>
      <c r="AM484" s="168"/>
      <c r="AN484" s="168"/>
      <c r="AO484" s="168"/>
      <c r="AP484" s="168"/>
      <c r="AQ484" s="168"/>
      <c r="AR484" s="168"/>
      <c r="AS484" s="168"/>
      <c r="AT484" s="168"/>
      <c r="AU484" s="168"/>
      <c r="AV484" s="168"/>
      <c r="AW484" s="168"/>
      <c r="AX484" s="168"/>
      <c r="AY484" s="168"/>
      <c r="AZ484" s="168"/>
      <c r="BA484" s="170"/>
      <c r="BB484" s="255"/>
      <c r="BC484" s="170"/>
      <c r="BD484" s="170"/>
      <c r="BE484" s="170"/>
      <c r="BF484" s="170"/>
      <c r="BG484" s="170"/>
      <c r="BH484" s="170"/>
      <c r="BI484" s="170"/>
      <c r="BJ484" s="170"/>
      <c r="BK484" s="170"/>
      <c r="BL484" s="170"/>
      <c r="BM484" s="170"/>
      <c r="BN484" s="170"/>
      <c r="BO484" s="170"/>
      <c r="BP484" s="170"/>
      <c r="BQ484" s="170"/>
      <c r="BR484" s="170"/>
      <c r="BS484" s="170"/>
      <c r="BT484" s="170"/>
      <c r="BU484" s="170"/>
      <c r="BV484" s="170"/>
      <c r="BW484" s="170"/>
      <c r="BX484" s="170"/>
      <c r="BY484" s="170"/>
      <c r="BZ484" s="171"/>
      <c r="CA484" s="171"/>
      <c r="CB484" s="171"/>
      <c r="CC484" s="171"/>
      <c r="CD484" s="171"/>
      <c r="CE484" s="171"/>
      <c r="CF484" s="171"/>
      <c r="CG484" s="171"/>
      <c r="CH484" s="171"/>
      <c r="CI484" s="171"/>
      <c r="CJ484" s="171"/>
      <c r="CK484" s="171"/>
      <c r="CL484" s="171"/>
      <c r="CM484" s="171"/>
      <c r="CN484" s="171"/>
      <c r="CO484" s="171"/>
      <c r="CP484" s="171"/>
      <c r="CQ484" s="171"/>
      <c r="CR484" s="171"/>
      <c r="CS484" s="171"/>
      <c r="CT484" s="171"/>
      <c r="CU484" s="171"/>
      <c r="CV484" s="171"/>
      <c r="CW484" s="171"/>
      <c r="CX484" s="171"/>
      <c r="CY484" s="171"/>
      <c r="CZ484" s="171"/>
    </row>
    <row r="485" s="175" customFormat="true" ht="25.15" customHeight="true" x14ac:dyDescent="0.2">
      <c r="C485" s="1128" t="s">
        <v>659</v>
      </c>
      <c r="D485" s="1127"/>
      <c r="E485" s="699">
        <v>0.20625824917083138</v>
      </c>
      <c r="F485" s="474"/>
      <c r="G485" s="474"/>
      <c r="H485" s="1127" t="s">
        <v>460</v>
      </c>
      <c r="I485" s="1127"/>
      <c r="J485" s="700">
        <v>-2.1309620921591079E-2</v>
      </c>
      <c r="K485" s="474"/>
      <c r="L485" s="474"/>
      <c r="M485" s="1127" t="s">
        <v>687</v>
      </c>
      <c r="N485" s="1127"/>
      <c r="O485" s="701">
        <v>-1.3171441053076938E-2</v>
      </c>
      <c r="P485" s="474"/>
      <c r="Q485" s="474"/>
      <c r="AB485" s="168"/>
      <c r="AC485" s="168"/>
      <c r="AD485" s="168"/>
      <c r="AE485" s="168"/>
      <c r="AF485" s="168"/>
      <c r="AG485" s="168"/>
      <c r="AH485" s="168"/>
      <c r="AI485" s="168"/>
      <c r="AJ485" s="168"/>
      <c r="AK485" s="168"/>
      <c r="AL485" s="168"/>
      <c r="AM485" s="168"/>
      <c r="AN485" s="168"/>
      <c r="AO485" s="168"/>
      <c r="AP485" s="168"/>
      <c r="AQ485" s="168"/>
      <c r="AR485" s="168"/>
      <c r="AS485" s="168"/>
      <c r="AT485" s="168"/>
      <c r="AU485" s="168"/>
      <c r="AV485" s="168"/>
      <c r="AW485" s="168"/>
      <c r="AX485" s="168"/>
      <c r="AY485" s="168"/>
      <c r="AZ485" s="168"/>
      <c r="BA485" s="170"/>
      <c r="BB485" s="255"/>
      <c r="BC485" s="170"/>
      <c r="BD485" s="170"/>
      <c r="BE485" s="170"/>
      <c r="BF485" s="170"/>
      <c r="BG485" s="170"/>
      <c r="BH485" s="170"/>
      <c r="BI485" s="170"/>
      <c r="BJ485" s="170"/>
      <c r="BK485" s="170"/>
      <c r="BL485" s="170"/>
      <c r="BM485" s="170"/>
      <c r="BN485" s="170"/>
      <c r="BO485" s="170"/>
      <c r="BP485" s="170"/>
      <c r="BQ485" s="170"/>
      <c r="BR485" s="170"/>
      <c r="BS485" s="170"/>
      <c r="BT485" s="170"/>
      <c r="BU485" s="170"/>
      <c r="BV485" s="170"/>
      <c r="BW485" s="170"/>
      <c r="BX485" s="170"/>
      <c r="BY485" s="170"/>
      <c r="BZ485" s="171"/>
      <c r="CA485" s="171"/>
      <c r="CB485" s="171"/>
      <c r="CC485" s="171"/>
      <c r="CD485" s="171"/>
      <c r="CE485" s="171"/>
      <c r="CF485" s="171"/>
      <c r="CG485" s="171"/>
      <c r="CH485" s="171"/>
      <c r="CI485" s="171"/>
      <c r="CJ485" s="171"/>
      <c r="CK485" s="171"/>
      <c r="CL485" s="171"/>
      <c r="CM485" s="171"/>
      <c r="CN485" s="171"/>
      <c r="CO485" s="171"/>
      <c r="CP485" s="171"/>
      <c r="CQ485" s="171"/>
      <c r="CR485" s="171"/>
      <c r="CS485" s="171"/>
      <c r="CT485" s="171"/>
      <c r="CU485" s="171"/>
      <c r="CV485" s="171"/>
      <c r="CW485" s="171"/>
      <c r="CX485" s="171"/>
      <c r="CY485" s="171"/>
      <c r="CZ485" s="171"/>
    </row>
    <row r="486" s="175" customFormat="true" ht="25.15" customHeight="true" x14ac:dyDescent="0.2">
      <c r="C486" s="1128" t="s">
        <v>608</v>
      </c>
      <c r="D486" s="1127"/>
      <c r="E486" s="699">
        <v>0.15062029777419572</v>
      </c>
      <c r="F486" s="474"/>
      <c r="G486" s="474"/>
      <c r="H486" s="1127" t="s">
        <v>552</v>
      </c>
      <c r="I486" s="1127"/>
      <c r="J486" s="700">
        <v>-2.1298359860911949E-2</v>
      </c>
      <c r="K486" s="474"/>
      <c r="L486" s="474"/>
      <c r="M486" s="1127" t="s">
        <v>460</v>
      </c>
      <c r="N486" s="1127"/>
      <c r="O486" s="701">
        <v>1.3129859906312706E-2</v>
      </c>
      <c r="P486" s="474"/>
      <c r="Q486" s="474"/>
      <c r="AB486" s="168"/>
      <c r="AC486" s="168"/>
      <c r="AD486" s="168"/>
      <c r="AE486" s="168"/>
      <c r="AF486" s="168"/>
      <c r="AG486" s="168"/>
      <c r="AH486" s="168"/>
      <c r="AI486" s="168"/>
      <c r="AJ486" s="168"/>
      <c r="AK486" s="168"/>
      <c r="AL486" s="168"/>
      <c r="AM486" s="168"/>
      <c r="AN486" s="168"/>
      <c r="AO486" s="168"/>
      <c r="AP486" s="168"/>
      <c r="AQ486" s="168"/>
      <c r="AR486" s="168"/>
      <c r="AS486" s="168"/>
      <c r="AT486" s="168"/>
      <c r="AU486" s="168"/>
      <c r="AV486" s="168"/>
      <c r="AW486" s="168"/>
      <c r="AX486" s="168"/>
      <c r="AY486" s="168"/>
      <c r="AZ486" s="168"/>
      <c r="BA486" s="170"/>
      <c r="BB486" s="255"/>
      <c r="BC486" s="170"/>
      <c r="BD486" s="170"/>
      <c r="BE486" s="170"/>
      <c r="BF486" s="170"/>
      <c r="BG486" s="170"/>
      <c r="BH486" s="170"/>
      <c r="BI486" s="170"/>
      <c r="BJ486" s="170"/>
      <c r="BK486" s="170"/>
      <c r="BL486" s="170"/>
      <c r="BM486" s="170"/>
      <c r="BN486" s="170"/>
      <c r="BO486" s="170"/>
      <c r="BP486" s="170"/>
      <c r="BQ486" s="170"/>
      <c r="BR486" s="170"/>
      <c r="BS486" s="170"/>
      <c r="BT486" s="170"/>
      <c r="BU486" s="170"/>
      <c r="BV486" s="170"/>
      <c r="BW486" s="170"/>
      <c r="BX486" s="170"/>
      <c r="BY486" s="170"/>
      <c r="BZ486" s="171"/>
      <c r="CA486" s="171"/>
      <c r="CB486" s="171"/>
      <c r="CC486" s="171"/>
      <c r="CD486" s="171"/>
      <c r="CE486" s="171"/>
      <c r="CF486" s="171"/>
      <c r="CG486" s="171"/>
      <c r="CH486" s="171"/>
      <c r="CI486" s="171"/>
      <c r="CJ486" s="171"/>
      <c r="CK486" s="171"/>
      <c r="CL486" s="171"/>
      <c r="CM486" s="171"/>
      <c r="CN486" s="171"/>
      <c r="CO486" s="171"/>
      <c r="CP486" s="171"/>
      <c r="CQ486" s="171"/>
      <c r="CR486" s="171"/>
      <c r="CS486" s="171"/>
      <c r="CT486" s="171"/>
      <c r="CU486" s="171"/>
      <c r="CV486" s="171"/>
      <c r="CW486" s="171"/>
      <c r="CX486" s="171"/>
      <c r="CY486" s="171"/>
      <c r="CZ486" s="171"/>
    </row>
    <row r="487" s="175" customFormat="true" ht="25.15" customHeight="true" x14ac:dyDescent="0.2">
      <c r="C487" s="1128" t="s">
        <v>678</v>
      </c>
      <c r="D487" s="1127"/>
      <c r="E487" s="699">
        <v>1.4017224726816869E-2</v>
      </c>
      <c r="F487" s="474"/>
      <c r="G487" s="474"/>
      <c r="H487" s="1127" t="s">
        <v>544</v>
      </c>
      <c r="I487" s="1127"/>
      <c r="J487" s="700">
        <v>-1.9279526480017947E-2</v>
      </c>
      <c r="K487" s="474"/>
      <c r="L487" s="474"/>
      <c r="M487" s="1127" t="s">
        <v>546</v>
      </c>
      <c r="N487" s="1127"/>
      <c r="O487" s="701">
        <v>-1.2633916487837678E-2</v>
      </c>
      <c r="P487" s="474"/>
      <c r="Q487" s="474"/>
      <c r="AB487" s="168"/>
      <c r="AC487" s="168"/>
      <c r="AD487" s="168"/>
      <c r="AE487" s="168"/>
      <c r="AF487" s="168"/>
      <c r="AG487" s="168"/>
      <c r="AH487" s="168"/>
      <c r="AI487" s="168"/>
      <c r="AJ487" s="168"/>
      <c r="AK487" s="168"/>
      <c r="AL487" s="168"/>
      <c r="AM487" s="168"/>
      <c r="AN487" s="168"/>
      <c r="AO487" s="168"/>
      <c r="AP487" s="168"/>
      <c r="AQ487" s="168"/>
      <c r="AR487" s="168"/>
      <c r="AS487" s="168"/>
      <c r="AT487" s="168"/>
      <c r="AU487" s="168"/>
      <c r="AV487" s="168"/>
      <c r="AW487" s="168"/>
      <c r="AX487" s="168"/>
      <c r="AY487" s="168"/>
      <c r="AZ487" s="168"/>
      <c r="BA487" s="170"/>
      <c r="BB487" s="255"/>
      <c r="BC487" s="170"/>
      <c r="BD487" s="170"/>
      <c r="BE487" s="170"/>
      <c r="BF487" s="170"/>
      <c r="BG487" s="170"/>
      <c r="BH487" s="170"/>
      <c r="BI487" s="170"/>
      <c r="BJ487" s="170"/>
      <c r="BK487" s="170"/>
      <c r="BL487" s="170"/>
      <c r="BM487" s="170"/>
      <c r="BN487" s="170"/>
      <c r="BO487" s="170"/>
      <c r="BP487" s="170"/>
      <c r="BQ487" s="170"/>
      <c r="BR487" s="170"/>
      <c r="BS487" s="170"/>
      <c r="BT487" s="170"/>
      <c r="BU487" s="170"/>
      <c r="BV487" s="170"/>
      <c r="BW487" s="170"/>
      <c r="BX487" s="170"/>
      <c r="BY487" s="170"/>
      <c r="BZ487" s="171"/>
      <c r="CA487" s="171"/>
      <c r="CB487" s="171"/>
      <c r="CC487" s="171"/>
      <c r="CD487" s="171"/>
      <c r="CE487" s="171"/>
      <c r="CF487" s="171"/>
      <c r="CG487" s="171"/>
      <c r="CH487" s="171"/>
      <c r="CI487" s="171"/>
      <c r="CJ487" s="171"/>
      <c r="CK487" s="171"/>
      <c r="CL487" s="171"/>
      <c r="CM487" s="171"/>
      <c r="CN487" s="171"/>
      <c r="CO487" s="171"/>
      <c r="CP487" s="171"/>
      <c r="CQ487" s="171"/>
      <c r="CR487" s="171"/>
      <c r="CS487" s="171"/>
      <c r="CT487" s="171"/>
      <c r="CU487" s="171"/>
      <c r="CV487" s="171"/>
      <c r="CW487" s="171"/>
      <c r="CX487" s="171"/>
      <c r="CY487" s="171"/>
      <c r="CZ487" s="171"/>
    </row>
    <row r="488" s="175" customFormat="true" ht="25.15" customHeight="true" x14ac:dyDescent="0.2">
      <c r="C488" s="1128" t="s">
        <v>675</v>
      </c>
      <c r="D488" s="1127"/>
      <c r="E488" s="699">
        <v>1.6497423486198422E-2</v>
      </c>
      <c r="F488" s="474"/>
      <c r="G488" s="474"/>
      <c r="H488" s="1127" t="s">
        <v>547</v>
      </c>
      <c r="I488" s="1127"/>
      <c r="J488" s="700">
        <v>-1.9100048314332721E-2</v>
      </c>
      <c r="K488" s="474"/>
      <c r="L488" s="474"/>
      <c r="M488" s="1127" t="s">
        <v>549</v>
      </c>
      <c r="N488" s="1127"/>
      <c r="O488" s="701">
        <v>-1.1530833755173307E-2</v>
      </c>
      <c r="P488" s="474"/>
      <c r="Q488" s="474"/>
      <c r="AB488" s="168"/>
      <c r="AC488" s="168"/>
      <c r="AD488" s="168"/>
      <c r="AE488" s="168"/>
      <c r="AF488" s="168"/>
      <c r="AG488" s="168"/>
      <c r="AH488" s="168"/>
      <c r="AI488" s="168"/>
      <c r="AJ488" s="168"/>
      <c r="AK488" s="168"/>
      <c r="AL488" s="168"/>
      <c r="AM488" s="168"/>
      <c r="AN488" s="168"/>
      <c r="AO488" s="168"/>
      <c r="AP488" s="168"/>
      <c r="AQ488" s="168"/>
      <c r="AR488" s="168"/>
      <c r="AS488" s="168"/>
      <c r="AT488" s="168"/>
      <c r="AU488" s="168"/>
      <c r="AV488" s="168"/>
      <c r="AW488" s="168"/>
      <c r="AX488" s="168"/>
      <c r="AY488" s="168"/>
      <c r="AZ488" s="168"/>
      <c r="BA488" s="170"/>
      <c r="BB488" s="255"/>
      <c r="BC488" s="170"/>
      <c r="BD488" s="170"/>
      <c r="BE488" s="170"/>
      <c r="BF488" s="170"/>
      <c r="BG488" s="170"/>
      <c r="BH488" s="170"/>
      <c r="BI488" s="170"/>
      <c r="BJ488" s="170"/>
      <c r="BK488" s="170"/>
      <c r="BL488" s="170"/>
      <c r="BM488" s="170"/>
      <c r="BN488" s="170"/>
      <c r="BO488" s="170"/>
      <c r="BP488" s="170"/>
      <c r="BQ488" s="170"/>
      <c r="BR488" s="170"/>
      <c r="BS488" s="170"/>
      <c r="BT488" s="170"/>
      <c r="BU488" s="170"/>
      <c r="BV488" s="170"/>
      <c r="BW488" s="170"/>
      <c r="BX488" s="170"/>
      <c r="BY488" s="170"/>
      <c r="BZ488" s="171"/>
      <c r="CA488" s="171"/>
      <c r="CB488" s="171"/>
      <c r="CC488" s="171"/>
      <c r="CD488" s="171"/>
      <c r="CE488" s="171"/>
      <c r="CF488" s="171"/>
      <c r="CG488" s="171"/>
      <c r="CH488" s="171"/>
      <c r="CI488" s="171"/>
      <c r="CJ488" s="171"/>
      <c r="CK488" s="171"/>
      <c r="CL488" s="171"/>
      <c r="CM488" s="171"/>
      <c r="CN488" s="171"/>
      <c r="CO488" s="171"/>
      <c r="CP488" s="171"/>
      <c r="CQ488" s="171"/>
      <c r="CR488" s="171"/>
      <c r="CS488" s="171"/>
      <c r="CT488" s="171"/>
      <c r="CU488" s="171"/>
      <c r="CV488" s="171"/>
      <c r="CW488" s="171"/>
      <c r="CX488" s="171"/>
      <c r="CY488" s="171"/>
      <c r="CZ488" s="171"/>
    </row>
    <row r="489" s="175" customFormat="true" ht="25.15" customHeight="true" x14ac:dyDescent="0.2">
      <c r="C489" s="1128" t="s">
        <v>683</v>
      </c>
      <c r="D489" s="1127"/>
      <c r="E489" s="699">
        <v>3.3451974399037422E-3</v>
      </c>
      <c r="F489" s="474"/>
      <c r="G489" s="474"/>
      <c r="H489" s="1127" t="s">
        <v>549</v>
      </c>
      <c r="I489" s="1127"/>
      <c r="J489" s="700">
        <v>-1.7235843312226579E-2</v>
      </c>
      <c r="K489" s="474"/>
      <c r="L489" s="474"/>
      <c r="M489" s="1127" t="s">
        <v>465</v>
      </c>
      <c r="N489" s="1127"/>
      <c r="O489" s="701">
        <v>-1.1080963752590727E-2</v>
      </c>
      <c r="P489" s="474"/>
      <c r="Q489" s="474"/>
      <c r="AB489" s="168"/>
      <c r="AC489" s="168"/>
      <c r="AD489" s="168"/>
      <c r="AE489" s="168"/>
      <c r="AF489" s="168"/>
      <c r="AG489" s="168"/>
      <c r="AH489" s="168"/>
      <c r="AI489" s="168"/>
      <c r="AJ489" s="168"/>
      <c r="AK489" s="168"/>
      <c r="AL489" s="168"/>
      <c r="AM489" s="168"/>
      <c r="AN489" s="168"/>
      <c r="AO489" s="168"/>
      <c r="AP489" s="168"/>
      <c r="AQ489" s="168"/>
      <c r="AR489" s="168"/>
      <c r="AS489" s="168"/>
      <c r="AT489" s="168"/>
      <c r="AU489" s="168"/>
      <c r="AV489" s="168"/>
      <c r="AW489" s="168"/>
      <c r="AX489" s="168"/>
      <c r="AY489" s="168"/>
      <c r="AZ489" s="168"/>
      <c r="BA489" s="170"/>
      <c r="BB489" s="255"/>
      <c r="BC489" s="170"/>
      <c r="BD489" s="170"/>
      <c r="BE489" s="170"/>
      <c r="BF489" s="170"/>
      <c r="BG489" s="170"/>
      <c r="BH489" s="170"/>
      <c r="BI489" s="170"/>
      <c r="BJ489" s="170"/>
      <c r="BK489" s="170"/>
      <c r="BL489" s="170"/>
      <c r="BM489" s="170"/>
      <c r="BN489" s="170"/>
      <c r="BO489" s="170"/>
      <c r="BP489" s="170"/>
      <c r="BQ489" s="170"/>
      <c r="BR489" s="170"/>
      <c r="BS489" s="170"/>
      <c r="BT489" s="170"/>
      <c r="BU489" s="170"/>
      <c r="BV489" s="170"/>
      <c r="BW489" s="170"/>
      <c r="BX489" s="170"/>
      <c r="BY489" s="170"/>
      <c r="BZ489" s="171"/>
      <c r="CA489" s="171"/>
      <c r="CB489" s="171"/>
      <c r="CC489" s="171"/>
      <c r="CD489" s="171"/>
      <c r="CE489" s="171"/>
      <c r="CF489" s="171"/>
      <c r="CG489" s="171"/>
      <c r="CH489" s="171"/>
      <c r="CI489" s="171"/>
      <c r="CJ489" s="171"/>
      <c r="CK489" s="171"/>
      <c r="CL489" s="171"/>
      <c r="CM489" s="171"/>
      <c r="CN489" s="171"/>
      <c r="CO489" s="171"/>
      <c r="CP489" s="171"/>
      <c r="CQ489" s="171"/>
      <c r="CR489" s="171"/>
      <c r="CS489" s="171"/>
      <c r="CT489" s="171"/>
      <c r="CU489" s="171"/>
      <c r="CV489" s="171"/>
      <c r="CW489" s="171"/>
      <c r="CX489" s="171"/>
      <c r="CY489" s="171"/>
      <c r="CZ489" s="171"/>
    </row>
    <row r="490" s="175" customFormat="true" ht="25.15" customHeight="true" x14ac:dyDescent="0.2">
      <c r="C490" s="1128" t="s">
        <v>665</v>
      </c>
      <c r="D490" s="1127"/>
      <c r="E490" s="699">
        <v>0.10192939676513504</v>
      </c>
      <c r="F490" s="474"/>
      <c r="G490" s="474"/>
      <c r="H490" s="1127" t="s">
        <v>656</v>
      </c>
      <c r="I490" s="1127"/>
      <c r="J490" s="700">
        <v>-1.3682546316298961E-2</v>
      </c>
      <c r="K490" s="474"/>
      <c r="L490" s="474"/>
      <c r="M490" s="1127" t="s">
        <v>690</v>
      </c>
      <c r="N490" s="1127"/>
      <c r="O490" s="701">
        <v>-9.7877380407431144E-3</v>
      </c>
      <c r="P490" s="474"/>
      <c r="Q490" s="474"/>
      <c r="AB490" s="168"/>
      <c r="AC490" s="168"/>
      <c r="AD490" s="168"/>
      <c r="AE490" s="168"/>
      <c r="AF490" s="168"/>
      <c r="AG490" s="168"/>
      <c r="AH490" s="168"/>
      <c r="AI490" s="168"/>
      <c r="AJ490" s="168"/>
      <c r="AK490" s="168"/>
      <c r="AL490" s="168"/>
      <c r="AM490" s="168"/>
      <c r="AN490" s="168"/>
      <c r="AO490" s="168"/>
      <c r="AP490" s="168"/>
      <c r="AQ490" s="168"/>
      <c r="AR490" s="168"/>
      <c r="AS490" s="168"/>
      <c r="AT490" s="168"/>
      <c r="AU490" s="168"/>
      <c r="AV490" s="168"/>
      <c r="AW490" s="168"/>
      <c r="AX490" s="168"/>
      <c r="AY490" s="168"/>
      <c r="AZ490" s="168"/>
      <c r="BA490" s="170"/>
      <c r="BB490" s="255"/>
      <c r="BC490" s="170"/>
      <c r="BD490" s="170"/>
      <c r="BE490" s="170"/>
      <c r="BF490" s="170"/>
      <c r="BG490" s="170"/>
      <c r="BH490" s="170"/>
      <c r="BI490" s="170"/>
      <c r="BJ490" s="170"/>
      <c r="BK490" s="170"/>
      <c r="BL490" s="170"/>
      <c r="BM490" s="170"/>
      <c r="BN490" s="170"/>
      <c r="BO490" s="170"/>
      <c r="BP490" s="170"/>
      <c r="BQ490" s="170"/>
      <c r="BR490" s="170"/>
      <c r="BS490" s="170"/>
      <c r="BT490" s="170"/>
      <c r="BU490" s="170"/>
      <c r="BV490" s="170"/>
      <c r="BW490" s="170"/>
      <c r="BX490" s="170"/>
      <c r="BY490" s="170"/>
      <c r="BZ490" s="171"/>
      <c r="CA490" s="171"/>
      <c r="CB490" s="171"/>
      <c r="CC490" s="171"/>
      <c r="CD490" s="171"/>
      <c r="CE490" s="171"/>
      <c r="CF490" s="171"/>
      <c r="CG490" s="171"/>
      <c r="CH490" s="171"/>
      <c r="CI490" s="171"/>
      <c r="CJ490" s="171"/>
      <c r="CK490" s="171"/>
      <c r="CL490" s="171"/>
      <c r="CM490" s="171"/>
      <c r="CN490" s="171"/>
      <c r="CO490" s="171"/>
      <c r="CP490" s="171"/>
      <c r="CQ490" s="171"/>
      <c r="CR490" s="171"/>
      <c r="CS490" s="171"/>
      <c r="CT490" s="171"/>
      <c r="CU490" s="171"/>
      <c r="CV490" s="171"/>
      <c r="CW490" s="171"/>
      <c r="CX490" s="171"/>
      <c r="CY490" s="171"/>
      <c r="CZ490" s="171"/>
    </row>
    <row r="491" s="175" customFormat="true" ht="25.15" customHeight="true" x14ac:dyDescent="0.2">
      <c r="C491" s="1128" t="s">
        <v>648</v>
      </c>
      <c r="D491" s="1127"/>
      <c r="E491" s="699">
        <v>0.12288300520300634</v>
      </c>
      <c r="F491" s="474"/>
      <c r="G491" s="474"/>
      <c r="H491" s="1127" t="s">
        <v>546</v>
      </c>
      <c r="I491" s="1127"/>
      <c r="J491" s="700">
        <v>-1.3347705770691203E-2</v>
      </c>
      <c r="K491" s="474"/>
      <c r="L491" s="474"/>
      <c r="M491" s="1127" t="s">
        <v>694</v>
      </c>
      <c r="N491" s="1127"/>
      <c r="O491" s="701">
        <v>6.6854152166622473E-3</v>
      </c>
      <c r="P491" s="474"/>
      <c r="Q491" s="474"/>
      <c r="AB491" s="168"/>
      <c r="AC491" s="168"/>
      <c r="AD491" s="168"/>
      <c r="AE491" s="168"/>
      <c r="AF491" s="168"/>
      <c r="AG491" s="168"/>
      <c r="AH491" s="168"/>
      <c r="AI491" s="168"/>
      <c r="AJ491" s="168"/>
      <c r="AK491" s="168"/>
      <c r="AL491" s="168"/>
      <c r="AM491" s="168"/>
      <c r="AN491" s="168"/>
      <c r="AO491" s="168"/>
      <c r="AP491" s="168"/>
      <c r="AQ491" s="168"/>
      <c r="AR491" s="168"/>
      <c r="AS491" s="168"/>
      <c r="AT491" s="168"/>
      <c r="AU491" s="168"/>
      <c r="AV491" s="168"/>
      <c r="AW491" s="168"/>
      <c r="AX491" s="168"/>
      <c r="AY491" s="168"/>
      <c r="AZ491" s="168"/>
      <c r="BA491" s="170"/>
      <c r="BB491" s="255"/>
      <c r="BC491" s="170"/>
      <c r="BD491" s="170"/>
      <c r="BE491" s="170"/>
      <c r="BF491" s="170"/>
      <c r="BG491" s="170"/>
      <c r="BH491" s="170"/>
      <c r="BI491" s="170"/>
      <c r="BJ491" s="170"/>
      <c r="BK491" s="170"/>
      <c r="BL491" s="170"/>
      <c r="BM491" s="170"/>
      <c r="BN491" s="170"/>
      <c r="BO491" s="170"/>
      <c r="BP491" s="170"/>
      <c r="BQ491" s="170"/>
      <c r="BR491" s="170"/>
      <c r="BS491" s="170"/>
      <c r="BT491" s="170"/>
      <c r="BU491" s="170"/>
      <c r="BV491" s="170"/>
      <c r="BW491" s="170"/>
      <c r="BX491" s="170"/>
      <c r="BY491" s="170"/>
      <c r="BZ491" s="171"/>
      <c r="CA491" s="171"/>
      <c r="CB491" s="171"/>
      <c r="CC491" s="171"/>
      <c r="CD491" s="171"/>
      <c r="CE491" s="171"/>
      <c r="CF491" s="171"/>
      <c r="CG491" s="171"/>
      <c r="CH491" s="171"/>
      <c r="CI491" s="171"/>
      <c r="CJ491" s="171"/>
      <c r="CK491" s="171"/>
      <c r="CL491" s="171"/>
      <c r="CM491" s="171"/>
      <c r="CN491" s="171"/>
      <c r="CO491" s="171"/>
      <c r="CP491" s="171"/>
      <c r="CQ491" s="171"/>
      <c r="CR491" s="171"/>
      <c r="CS491" s="171"/>
      <c r="CT491" s="171"/>
      <c r="CU491" s="171"/>
      <c r="CV491" s="171"/>
      <c r="CW491" s="171"/>
      <c r="CX491" s="171"/>
      <c r="CY491" s="171"/>
      <c r="CZ491" s="171"/>
    </row>
    <row r="492" s="175" customFormat="true" ht="25.15" customHeight="true" x14ac:dyDescent="0.2">
      <c r="C492" s="1128" t="s">
        <v>680</v>
      </c>
      <c r="D492" s="1127"/>
      <c r="E492" s="699">
        <v>7.9001212667129846E-3</v>
      </c>
      <c r="F492" s="474"/>
      <c r="G492" s="474"/>
      <c r="H492" s="1127" t="s">
        <v>660</v>
      </c>
      <c r="I492" s="1127"/>
      <c r="J492" s="700">
        <v>-1.0106564351777954E-2</v>
      </c>
      <c r="K492" s="474"/>
      <c r="L492" s="474"/>
      <c r="M492" s="1127" t="s">
        <v>552</v>
      </c>
      <c r="N492" s="1127"/>
      <c r="O492" s="701">
        <v>-6.5046028036448659E-3</v>
      </c>
      <c r="P492" s="474"/>
      <c r="Q492" s="474"/>
      <c r="AB492" s="168"/>
      <c r="AC492" s="168"/>
      <c r="AD492" s="168"/>
      <c r="AE492" s="168"/>
      <c r="AF492" s="168"/>
      <c r="AG492" s="168"/>
      <c r="AH492" s="168"/>
      <c r="AI492" s="168"/>
      <c r="AJ492" s="168"/>
      <c r="AK492" s="168"/>
      <c r="AL492" s="168"/>
      <c r="AM492" s="168"/>
      <c r="AN492" s="168"/>
      <c r="AO492" s="168"/>
      <c r="AP492" s="168"/>
      <c r="AQ492" s="168"/>
      <c r="AR492" s="168"/>
      <c r="AS492" s="168"/>
      <c r="AT492" s="168"/>
      <c r="AU492" s="168"/>
      <c r="AV492" s="168"/>
      <c r="AW492" s="168"/>
      <c r="AX492" s="168"/>
      <c r="AY492" s="168"/>
      <c r="AZ492" s="168"/>
      <c r="BA492" s="170"/>
      <c r="BB492" s="255"/>
      <c r="BC492" s="170"/>
      <c r="BD492" s="170"/>
      <c r="BE492" s="170"/>
      <c r="BF492" s="170"/>
      <c r="BG492" s="170"/>
      <c r="BH492" s="170"/>
      <c r="BI492" s="170"/>
      <c r="BJ492" s="170"/>
      <c r="BK492" s="170"/>
      <c r="BL492" s="170"/>
      <c r="BM492" s="170"/>
      <c r="BN492" s="170"/>
      <c r="BO492" s="170"/>
      <c r="BP492" s="170"/>
      <c r="BQ492" s="170"/>
      <c r="BR492" s="170"/>
      <c r="BS492" s="170"/>
      <c r="BT492" s="170"/>
      <c r="BU492" s="170"/>
      <c r="BV492" s="170"/>
      <c r="BW492" s="170"/>
      <c r="BX492" s="170"/>
      <c r="BY492" s="170"/>
      <c r="BZ492" s="171"/>
      <c r="CA492" s="171"/>
      <c r="CB492" s="171"/>
      <c r="CC492" s="171"/>
      <c r="CD492" s="171"/>
      <c r="CE492" s="171"/>
      <c r="CF492" s="171"/>
      <c r="CG492" s="171"/>
      <c r="CH492" s="171"/>
      <c r="CI492" s="171"/>
      <c r="CJ492" s="171"/>
      <c r="CK492" s="171"/>
      <c r="CL492" s="171"/>
      <c r="CM492" s="171"/>
      <c r="CN492" s="171"/>
      <c r="CO492" s="171"/>
      <c r="CP492" s="171"/>
      <c r="CQ492" s="171"/>
      <c r="CR492" s="171"/>
      <c r="CS492" s="171"/>
      <c r="CT492" s="171"/>
      <c r="CU492" s="171"/>
      <c r="CV492" s="171"/>
      <c r="CW492" s="171"/>
      <c r="CX492" s="171"/>
      <c r="CY492" s="171"/>
      <c r="CZ492" s="171"/>
    </row>
    <row r="493" s="175" customFormat="true" ht="25.15" customHeight="true" x14ac:dyDescent="0.2">
      <c r="C493" s="1128" t="s">
        <v>558</v>
      </c>
      <c r="D493" s="1127"/>
      <c r="E493" s="699">
        <v>1.8826187441602091E-4</v>
      </c>
      <c r="F493" s="474"/>
      <c r="G493" s="474"/>
      <c r="H493" s="1127" t="s">
        <v>558</v>
      </c>
      <c r="I493" s="1127"/>
      <c r="J493" s="700">
        <v>-7.9480162875670193E-3</v>
      </c>
      <c r="K493" s="474"/>
      <c r="L493" s="474"/>
      <c r="M493" s="1127" t="s">
        <v>467</v>
      </c>
      <c r="N493" s="1127"/>
      <c r="O493" s="701">
        <v>5.8609782138075673E-3</v>
      </c>
      <c r="P493" s="474"/>
      <c r="Q493" s="474"/>
      <c r="AB493" s="168"/>
      <c r="AC493" s="168"/>
      <c r="AD493" s="168"/>
      <c r="AE493" s="168"/>
      <c r="AF493" s="168"/>
      <c r="AG493" s="168"/>
      <c r="AH493" s="168"/>
      <c r="AI493" s="168"/>
      <c r="AJ493" s="168"/>
      <c r="AK493" s="168"/>
      <c r="AL493" s="168"/>
      <c r="AM493" s="168"/>
      <c r="AN493" s="168"/>
      <c r="AO493" s="168"/>
      <c r="AP493" s="168"/>
      <c r="AQ493" s="168"/>
      <c r="AR493" s="168"/>
      <c r="AS493" s="168"/>
      <c r="AT493" s="168"/>
      <c r="AU493" s="168"/>
      <c r="AV493" s="168"/>
      <c r="AW493" s="168"/>
      <c r="AX493" s="168"/>
      <c r="AY493" s="168"/>
      <c r="AZ493" s="168"/>
      <c r="BA493" s="170"/>
      <c r="BB493" s="255"/>
      <c r="BC493" s="170"/>
      <c r="BD493" s="170"/>
      <c r="BE493" s="170"/>
      <c r="BF493" s="170"/>
      <c r="BG493" s="170"/>
      <c r="BH493" s="170"/>
      <c r="BI493" s="170"/>
      <c r="BJ493" s="170"/>
      <c r="BK493" s="170"/>
      <c r="BL493" s="170"/>
      <c r="BM493" s="170"/>
      <c r="BN493" s="170"/>
      <c r="BO493" s="170"/>
      <c r="BP493" s="170"/>
      <c r="BQ493" s="170"/>
      <c r="BR493" s="170"/>
      <c r="BS493" s="170"/>
      <c r="BT493" s="170"/>
      <c r="BU493" s="170"/>
      <c r="BV493" s="170"/>
      <c r="BW493" s="170"/>
      <c r="BX493" s="170"/>
      <c r="BY493" s="170"/>
      <c r="BZ493" s="171"/>
      <c r="CA493" s="171"/>
      <c r="CB493" s="171"/>
      <c r="CC493" s="171"/>
      <c r="CD493" s="171"/>
      <c r="CE493" s="171"/>
      <c r="CF493" s="171"/>
      <c r="CG493" s="171"/>
      <c r="CH493" s="171"/>
      <c r="CI493" s="171"/>
      <c r="CJ493" s="171"/>
      <c r="CK493" s="171"/>
      <c r="CL493" s="171"/>
      <c r="CM493" s="171"/>
      <c r="CN493" s="171"/>
      <c r="CO493" s="171"/>
      <c r="CP493" s="171"/>
      <c r="CQ493" s="171"/>
      <c r="CR493" s="171"/>
      <c r="CS493" s="171"/>
      <c r="CT493" s="171"/>
      <c r="CU493" s="171"/>
      <c r="CV493" s="171"/>
      <c r="CW493" s="171"/>
      <c r="CX493" s="171"/>
      <c r="CY493" s="171"/>
      <c r="CZ493" s="171"/>
    </row>
    <row r="494" s="175" customFormat="true" ht="25.15" customHeight="true" x14ac:dyDescent="0.2">
      <c r="C494" s="1128" t="s">
        <v>460</v>
      </c>
      <c r="D494" s="1127"/>
      <c r="E494" s="699">
        <v>3.7691387815637703E-4</v>
      </c>
      <c r="F494" s="474"/>
      <c r="G494" s="474"/>
      <c r="H494" s="1127" t="s">
        <v>542</v>
      </c>
      <c r="I494" s="1127"/>
      <c r="J494" s="700">
        <v>7.4267108840539251E-3</v>
      </c>
      <c r="K494" s="474"/>
      <c r="L494" s="474"/>
      <c r="M494" s="1127" t="s">
        <v>554</v>
      </c>
      <c r="N494" s="1127"/>
      <c r="O494" s="701">
        <v>4.2861837747151313E-3</v>
      </c>
      <c r="P494" s="474"/>
      <c r="Q494" s="474"/>
      <c r="AB494" s="168"/>
      <c r="AC494" s="168"/>
      <c r="AD494" s="168"/>
      <c r="AE494" s="168"/>
      <c r="AF494" s="168"/>
      <c r="AG494" s="168"/>
      <c r="AH494" s="168"/>
      <c r="AI494" s="168"/>
      <c r="AJ494" s="168"/>
      <c r="AK494" s="168"/>
      <c r="AL494" s="168"/>
      <c r="AM494" s="168"/>
      <c r="AN494" s="168"/>
      <c r="AO494" s="168"/>
      <c r="AP494" s="168"/>
      <c r="AQ494" s="168"/>
      <c r="AR494" s="168"/>
      <c r="AS494" s="168"/>
      <c r="AT494" s="168"/>
      <c r="AU494" s="168"/>
      <c r="AV494" s="168"/>
      <c r="AW494" s="168"/>
      <c r="AX494" s="168"/>
      <c r="AY494" s="168"/>
      <c r="AZ494" s="168"/>
      <c r="BA494" s="170"/>
      <c r="BB494" s="255"/>
      <c r="BC494" s="170"/>
      <c r="BD494" s="170"/>
      <c r="BE494" s="170"/>
      <c r="BF494" s="170"/>
      <c r="BG494" s="170"/>
      <c r="BH494" s="170"/>
      <c r="BI494" s="170"/>
      <c r="BJ494" s="170"/>
      <c r="BK494" s="170"/>
      <c r="BL494" s="170"/>
      <c r="BM494" s="170"/>
      <c r="BN494" s="170"/>
      <c r="BO494" s="170"/>
      <c r="BP494" s="170"/>
      <c r="BQ494" s="170"/>
      <c r="BR494" s="170"/>
      <c r="BS494" s="170"/>
      <c r="BT494" s="170"/>
      <c r="BU494" s="170"/>
      <c r="BV494" s="170"/>
      <c r="BW494" s="170"/>
      <c r="BX494" s="170"/>
      <c r="BY494" s="170"/>
      <c r="BZ494" s="171"/>
      <c r="CA494" s="171"/>
      <c r="CB494" s="171"/>
      <c r="CC494" s="171"/>
      <c r="CD494" s="171"/>
      <c r="CE494" s="171"/>
      <c r="CF494" s="171"/>
      <c r="CG494" s="171"/>
      <c r="CH494" s="171"/>
      <c r="CI494" s="171"/>
      <c r="CJ494" s="171"/>
      <c r="CK494" s="171"/>
      <c r="CL494" s="171"/>
      <c r="CM494" s="171"/>
      <c r="CN494" s="171"/>
      <c r="CO494" s="171"/>
      <c r="CP494" s="171"/>
      <c r="CQ494" s="171"/>
      <c r="CR494" s="171"/>
      <c r="CS494" s="171"/>
      <c r="CT494" s="171"/>
      <c r="CU494" s="171"/>
      <c r="CV494" s="171"/>
      <c r="CW494" s="171"/>
      <c r="CX494" s="171"/>
      <c r="CY494" s="171"/>
      <c r="CZ494" s="171"/>
    </row>
    <row r="495" s="175" customFormat="true" ht="25.15" customHeight="true" x14ac:dyDescent="0.2">
      <c r="C495" s="1128" t="s">
        <v>416</v>
      </c>
      <c r="D495" s="1127"/>
      <c r="E495" s="699">
        <v>9.375501076147855E-3</v>
      </c>
      <c r="F495" s="474"/>
      <c r="G495" s="474"/>
      <c r="H495" s="1127" t="s">
        <v>693</v>
      </c>
      <c r="I495" s="1127"/>
      <c r="J495" s="700">
        <v>6.0142102130003056E-3</v>
      </c>
      <c r="K495" s="474"/>
      <c r="L495" s="474"/>
      <c r="M495" s="1127" t="s">
        <v>536</v>
      </c>
      <c r="N495" s="1127"/>
      <c r="O495" s="701">
        <v>2.8075965496320637E-3</v>
      </c>
      <c r="P495" s="474"/>
      <c r="Q495" s="474"/>
      <c r="AB495" s="168"/>
      <c r="AC495" s="168"/>
      <c r="AD495" s="168"/>
      <c r="AE495" s="168"/>
      <c r="AF495" s="168"/>
      <c r="AG495" s="168"/>
      <c r="AH495" s="168"/>
      <c r="AI495" s="168"/>
      <c r="AJ495" s="168"/>
      <c r="AK495" s="168"/>
      <c r="AL495" s="168"/>
      <c r="AM495" s="168"/>
      <c r="AN495" s="168"/>
      <c r="AO495" s="168"/>
      <c r="AP495" s="168"/>
      <c r="AQ495" s="168"/>
      <c r="AR495" s="168"/>
      <c r="AS495" s="168"/>
      <c r="AT495" s="168"/>
      <c r="AU495" s="168"/>
      <c r="AV495" s="168"/>
      <c r="AW495" s="168"/>
      <c r="AX495" s="168"/>
      <c r="AY495" s="168"/>
      <c r="AZ495" s="168"/>
      <c r="BA495" s="170"/>
      <c r="BB495" s="255"/>
      <c r="BC495" s="170"/>
      <c r="BD495" s="170"/>
      <c r="BE495" s="170"/>
      <c r="BF495" s="170"/>
      <c r="BG495" s="170"/>
      <c r="BH495" s="170"/>
      <c r="BI495" s="170"/>
      <c r="BJ495" s="170"/>
      <c r="BK495" s="170"/>
      <c r="BL495" s="170"/>
      <c r="BM495" s="170"/>
      <c r="BN495" s="170"/>
      <c r="BO495" s="170"/>
      <c r="BP495" s="170"/>
      <c r="BQ495" s="170"/>
      <c r="BR495" s="170"/>
      <c r="BS495" s="170"/>
      <c r="BT495" s="170"/>
      <c r="BU495" s="170"/>
      <c r="BV495" s="170"/>
      <c r="BW495" s="170"/>
      <c r="BX495" s="170"/>
      <c r="BY495" s="170"/>
      <c r="BZ495" s="171"/>
      <c r="CA495" s="171"/>
      <c r="CB495" s="171"/>
      <c r="CC495" s="171"/>
      <c r="CD495" s="171"/>
      <c r="CE495" s="171"/>
      <c r="CF495" s="171"/>
      <c r="CG495" s="171"/>
      <c r="CH495" s="171"/>
      <c r="CI495" s="171"/>
      <c r="CJ495" s="171"/>
      <c r="CK495" s="171"/>
      <c r="CL495" s="171"/>
      <c r="CM495" s="171"/>
      <c r="CN495" s="171"/>
      <c r="CO495" s="171"/>
      <c r="CP495" s="171"/>
      <c r="CQ495" s="171"/>
      <c r="CR495" s="171"/>
      <c r="CS495" s="171"/>
      <c r="CT495" s="171"/>
      <c r="CU495" s="171"/>
      <c r="CV495" s="171"/>
      <c r="CW495" s="171"/>
      <c r="CX495" s="171"/>
      <c r="CY495" s="171"/>
      <c r="CZ495" s="171"/>
    </row>
    <row r="496" s="175" customFormat="true" ht="25.15" customHeight="true" x14ac:dyDescent="0.2">
      <c r="C496" s="1128" t="s">
        <v>660</v>
      </c>
      <c r="D496" s="1127"/>
      <c r="E496" s="699">
        <v>0.16857051306616117</v>
      </c>
      <c r="F496" s="474"/>
      <c r="G496" s="474"/>
      <c r="H496" s="1127" t="s">
        <v>448</v>
      </c>
      <c r="I496" s="1127"/>
      <c r="J496" s="700">
        <v>3.8204977926432075E-3</v>
      </c>
      <c r="K496" s="474"/>
      <c r="L496" s="474"/>
      <c r="M496" s="1127" t="s">
        <v>692</v>
      </c>
      <c r="N496" s="1127"/>
      <c r="O496" s="701">
        <v>1.5462875637083625E-3</v>
      </c>
      <c r="P496" s="474"/>
      <c r="Q496" s="474"/>
      <c r="AB496" s="168"/>
      <c r="AC496" s="168"/>
      <c r="AD496" s="168"/>
      <c r="AE496" s="168"/>
      <c r="AF496" s="168"/>
      <c r="AG496" s="168"/>
      <c r="AH496" s="168"/>
      <c r="AI496" s="168"/>
      <c r="AJ496" s="168"/>
      <c r="AK496" s="168"/>
      <c r="AL496" s="168"/>
      <c r="AM496" s="168"/>
      <c r="AN496" s="168"/>
      <c r="AO496" s="168"/>
      <c r="AP496" s="168"/>
      <c r="AQ496" s="168"/>
      <c r="AR496" s="168"/>
      <c r="AS496" s="168"/>
      <c r="AT496" s="168"/>
      <c r="AU496" s="168"/>
      <c r="AV496" s="168"/>
      <c r="AW496" s="168"/>
      <c r="AX496" s="168"/>
      <c r="AY496" s="168"/>
      <c r="AZ496" s="168"/>
      <c r="BA496" s="170"/>
      <c r="BB496" s="255"/>
      <c r="BC496" s="170"/>
      <c r="BD496" s="170"/>
      <c r="BE496" s="170"/>
      <c r="BF496" s="170"/>
      <c r="BG496" s="170"/>
      <c r="BH496" s="170"/>
      <c r="BI496" s="170"/>
      <c r="BJ496" s="170"/>
      <c r="BK496" s="170"/>
      <c r="BL496" s="170"/>
      <c r="BM496" s="170"/>
      <c r="BN496" s="170"/>
      <c r="BO496" s="170"/>
      <c r="BP496" s="170"/>
      <c r="BQ496" s="170"/>
      <c r="BR496" s="170"/>
      <c r="BS496" s="170"/>
      <c r="BT496" s="170"/>
      <c r="BU496" s="170"/>
      <c r="BV496" s="170"/>
      <c r="BW496" s="170"/>
      <c r="BX496" s="170"/>
      <c r="BY496" s="170"/>
      <c r="BZ496" s="171"/>
      <c r="CA496" s="171"/>
      <c r="CB496" s="171"/>
      <c r="CC496" s="171"/>
      <c r="CD496" s="171"/>
      <c r="CE496" s="171"/>
      <c r="CF496" s="171"/>
      <c r="CG496" s="171"/>
      <c r="CH496" s="171"/>
      <c r="CI496" s="171"/>
      <c r="CJ496" s="171"/>
      <c r="CK496" s="171"/>
      <c r="CL496" s="171"/>
      <c r="CM496" s="171"/>
      <c r="CN496" s="171"/>
      <c r="CO496" s="171"/>
      <c r="CP496" s="171"/>
      <c r="CQ496" s="171"/>
      <c r="CR496" s="171"/>
      <c r="CS496" s="171"/>
      <c r="CT496" s="171"/>
      <c r="CU496" s="171"/>
      <c r="CV496" s="171"/>
      <c r="CW496" s="171"/>
      <c r="CX496" s="171"/>
      <c r="CY496" s="171"/>
      <c r="CZ496" s="171"/>
    </row>
    <row r="497" s="175" customFormat="true" ht="25.15" customHeight="true" x14ac:dyDescent="0.2">
      <c r="C497" s="1128" t="s">
        <v>672</v>
      </c>
      <c r="D497" s="1127"/>
      <c r="E497" s="699">
        <v>3.2450960105011382E-2</v>
      </c>
      <c r="F497" s="474"/>
      <c r="G497" s="474"/>
      <c r="H497" s="1127" t="s">
        <v>553</v>
      </c>
      <c r="I497" s="1127"/>
      <c r="J497" s="700">
        <v>-3.6188651465095295E-3</v>
      </c>
      <c r="K497" s="474"/>
      <c r="L497" s="474"/>
      <c r="M497" s="1127" t="s">
        <v>548</v>
      </c>
      <c r="N497" s="1127"/>
      <c r="O497" s="701">
        <v>6.1700782700288776E-4</v>
      </c>
      <c r="P497" s="474"/>
      <c r="Q497" s="474"/>
      <c r="AB497" s="168"/>
      <c r="AC497" s="168"/>
      <c r="AD497" s="168"/>
      <c r="AE497" s="168"/>
      <c r="AF497" s="168"/>
      <c r="AG497" s="168"/>
      <c r="AH497" s="168"/>
      <c r="AI497" s="168"/>
      <c r="AJ497" s="168"/>
      <c r="AK497" s="168"/>
      <c r="AL497" s="168"/>
      <c r="AM497" s="168"/>
      <c r="AN497" s="168"/>
      <c r="AO497" s="168"/>
      <c r="AP497" s="168"/>
      <c r="AQ497" s="168"/>
      <c r="AR497" s="168"/>
      <c r="AS497" s="168"/>
      <c r="AT497" s="168"/>
      <c r="AU497" s="168"/>
      <c r="AV497" s="168"/>
      <c r="AW497" s="168"/>
      <c r="AX497" s="168"/>
      <c r="AY497" s="168"/>
      <c r="AZ497" s="168"/>
      <c r="BA497" s="170"/>
      <c r="BB497" s="255"/>
      <c r="BC497" s="170"/>
      <c r="BD497" s="170"/>
      <c r="BE497" s="170"/>
      <c r="BF497" s="170"/>
      <c r="BG497" s="170"/>
      <c r="BH497" s="170"/>
      <c r="BI497" s="170"/>
      <c r="BJ497" s="170"/>
      <c r="BK497" s="170"/>
      <c r="BL497" s="170"/>
      <c r="BM497" s="170"/>
      <c r="BN497" s="170"/>
      <c r="BO497" s="170"/>
      <c r="BP497" s="170"/>
      <c r="BQ497" s="170"/>
      <c r="BR497" s="170"/>
      <c r="BS497" s="170"/>
      <c r="BT497" s="170"/>
      <c r="BU497" s="170"/>
      <c r="BV497" s="170"/>
      <c r="BW497" s="170"/>
      <c r="BX497" s="170"/>
      <c r="BY497" s="170"/>
      <c r="BZ497" s="171"/>
      <c r="CA497" s="171"/>
      <c r="CB497" s="171"/>
      <c r="CC497" s="171"/>
      <c r="CD497" s="171"/>
      <c r="CE497" s="171"/>
      <c r="CF497" s="171"/>
      <c r="CG497" s="171"/>
      <c r="CH497" s="171"/>
      <c r="CI497" s="171"/>
      <c r="CJ497" s="171"/>
      <c r="CK497" s="171"/>
      <c r="CL497" s="171"/>
      <c r="CM497" s="171"/>
      <c r="CN497" s="171"/>
      <c r="CO497" s="171"/>
      <c r="CP497" s="171"/>
      <c r="CQ497" s="171"/>
      <c r="CR497" s="171"/>
      <c r="CS497" s="171"/>
      <c r="CT497" s="171"/>
      <c r="CU497" s="171"/>
      <c r="CV497" s="171"/>
      <c r="CW497" s="171"/>
      <c r="CX497" s="171"/>
      <c r="CY497" s="171"/>
      <c r="CZ497" s="171"/>
    </row>
    <row r="498" s="175" customFormat="true" ht="25.15" customHeight="true" x14ac:dyDescent="0.2">
      <c r="C498" s="1128" t="s">
        <v>444</v>
      </c>
      <c r="D498" s="1127"/>
      <c r="E498" s="699">
        <v>1.7891395203028994E-4</v>
      </c>
      <c r="F498" s="474"/>
      <c r="G498" s="474"/>
      <c r="H498" s="1127" t="s">
        <v>540</v>
      </c>
      <c r="I498" s="1127"/>
      <c r="J498" s="700">
        <v>8.0986680091611383E-4</v>
      </c>
      <c r="K498" s="474"/>
      <c r="L498" s="474"/>
      <c r="M498" s="1127" t="s">
        <v>678</v>
      </c>
      <c r="N498" s="1127"/>
      <c r="O498" s="703">
        <v>2.5595277955929173E-4</v>
      </c>
      <c r="P498" s="474"/>
      <c r="Q498" s="474"/>
      <c r="AB498" s="168"/>
      <c r="AC498" s="168"/>
      <c r="AD498" s="168"/>
      <c r="AE498" s="168"/>
      <c r="AF498" s="168"/>
      <c r="AG498" s="168"/>
      <c r="AH498" s="168"/>
      <c r="AI498" s="168"/>
      <c r="AJ498" s="168"/>
      <c r="AK498" s="168"/>
      <c r="AL498" s="168"/>
      <c r="AM498" s="168"/>
      <c r="AN498" s="168"/>
      <c r="AO498" s="168"/>
      <c r="AP498" s="168"/>
      <c r="AQ498" s="168"/>
      <c r="AR498" s="168"/>
      <c r="AS498" s="168"/>
      <c r="AT498" s="168"/>
      <c r="AU498" s="168"/>
      <c r="AV498" s="168"/>
      <c r="AW498" s="168"/>
      <c r="AX498" s="168"/>
      <c r="AY498" s="168"/>
      <c r="AZ498" s="168"/>
      <c r="BA498" s="170"/>
      <c r="BB498" s="255"/>
      <c r="BC498" s="170"/>
      <c r="BD498" s="170"/>
      <c r="BE498" s="170"/>
      <c r="BF498" s="170"/>
      <c r="BG498" s="170"/>
      <c r="BH498" s="170"/>
      <c r="BI498" s="170"/>
      <c r="BJ498" s="170"/>
      <c r="BK498" s="170"/>
      <c r="BL498" s="170"/>
      <c r="BM498" s="170"/>
      <c r="BN498" s="170"/>
      <c r="BO498" s="170"/>
      <c r="BP498" s="170"/>
      <c r="BQ498" s="170"/>
      <c r="BR498" s="170"/>
      <c r="BS498" s="170"/>
      <c r="BT498" s="170"/>
      <c r="BU498" s="170"/>
      <c r="BV498" s="170"/>
      <c r="BW498" s="170"/>
      <c r="BX498" s="170"/>
      <c r="BY498" s="170"/>
      <c r="BZ498" s="171"/>
      <c r="CA498" s="171"/>
      <c r="CB498" s="171"/>
      <c r="CC498" s="171"/>
      <c r="CD498" s="171"/>
      <c r="CE498" s="171"/>
      <c r="CF498" s="171"/>
      <c r="CG498" s="171"/>
      <c r="CH498" s="171"/>
      <c r="CI498" s="171"/>
      <c r="CJ498" s="171"/>
      <c r="CK498" s="171"/>
      <c r="CL498" s="171"/>
      <c r="CM498" s="171"/>
      <c r="CN498" s="171"/>
      <c r="CO498" s="171"/>
      <c r="CP498" s="171"/>
      <c r="CQ498" s="171"/>
      <c r="CR498" s="171"/>
      <c r="CS498" s="171"/>
      <c r="CT498" s="171"/>
      <c r="CU498" s="171"/>
      <c r="CV498" s="171"/>
      <c r="CW498" s="171"/>
      <c r="CX498" s="171"/>
      <c r="CY498" s="171"/>
      <c r="CZ498" s="171"/>
    </row>
    <row r="499" s="175" customFormat="true" ht="25.15" customHeight="true" x14ac:dyDescent="0.2">
      <c r="C499" s="1128" t="s">
        <v>689</v>
      </c>
      <c r="D499" s="1127"/>
      <c r="E499" s="699">
        <v>3.6279835048476269E-4</v>
      </c>
      <c r="F499" s="474"/>
      <c r="G499" s="474"/>
      <c r="H499" s="1127" t="s">
        <v>694</v>
      </c>
      <c r="I499" s="1127"/>
      <c r="J499" s="704">
        <v>-5.7041701442654127E-4</v>
      </c>
      <c r="K499" s="474"/>
      <c r="L499" s="474"/>
      <c r="M499" s="1127"/>
      <c r="N499" s="1127"/>
      <c r="O499" s="474"/>
      <c r="P499" s="474"/>
      <c r="Q499" s="474"/>
      <c r="AB499" s="168"/>
      <c r="AC499" s="168"/>
      <c r="AD499" s="168"/>
      <c r="AE499" s="168"/>
      <c r="AF499" s="168"/>
      <c r="AG499" s="168"/>
      <c r="AH499" s="168"/>
      <c r="AI499" s="168"/>
      <c r="AJ499" s="168"/>
      <c r="AK499" s="168"/>
      <c r="AL499" s="168"/>
      <c r="AM499" s="168"/>
      <c r="AN499" s="168"/>
      <c r="AO499" s="168"/>
      <c r="AP499" s="168"/>
      <c r="AQ499" s="168"/>
      <c r="AR499" s="168"/>
      <c r="AS499" s="168"/>
      <c r="AT499" s="168"/>
      <c r="AU499" s="168"/>
      <c r="AV499" s="168"/>
      <c r="AW499" s="168"/>
      <c r="AX499" s="168"/>
      <c r="AY499" s="168"/>
      <c r="AZ499" s="168"/>
      <c r="BA499" s="170"/>
      <c r="BB499" s="255"/>
      <c r="BC499" s="170"/>
      <c r="BD499" s="170"/>
      <c r="BE499" s="170"/>
      <c r="BF499" s="170"/>
      <c r="BG499" s="170"/>
      <c r="BH499" s="170"/>
      <c r="BI499" s="170"/>
      <c r="BJ499" s="170"/>
      <c r="BK499" s="170"/>
      <c r="BL499" s="170"/>
      <c r="BM499" s="170"/>
      <c r="BN499" s="170"/>
      <c r="BO499" s="170"/>
      <c r="BP499" s="170"/>
      <c r="BQ499" s="170"/>
      <c r="BR499" s="170"/>
      <c r="BS499" s="170"/>
      <c r="BT499" s="170"/>
      <c r="BU499" s="170"/>
      <c r="BV499" s="170"/>
      <c r="BW499" s="170"/>
      <c r="BX499" s="170"/>
      <c r="BY499" s="170"/>
      <c r="BZ499" s="171"/>
      <c r="CA499" s="171"/>
      <c r="CB499" s="171"/>
      <c r="CC499" s="171"/>
      <c r="CD499" s="171"/>
      <c r="CE499" s="171"/>
      <c r="CF499" s="171"/>
      <c r="CG499" s="171"/>
      <c r="CH499" s="171"/>
      <c r="CI499" s="171"/>
      <c r="CJ499" s="171"/>
      <c r="CK499" s="171"/>
      <c r="CL499" s="171"/>
      <c r="CM499" s="171"/>
      <c r="CN499" s="171"/>
      <c r="CO499" s="171"/>
      <c r="CP499" s="171"/>
      <c r="CQ499" s="171"/>
      <c r="CR499" s="171"/>
      <c r="CS499" s="171"/>
      <c r="CT499" s="171"/>
      <c r="CU499" s="171"/>
      <c r="CV499" s="171"/>
      <c r="CW499" s="171"/>
      <c r="CX499" s="171"/>
      <c r="CY499" s="171"/>
      <c r="CZ499" s="171"/>
    </row>
    <row r="500" s="175" customFormat="true" ht="25.15" customHeight="true" x14ac:dyDescent="0.2">
      <c r="C500" s="1128" t="s">
        <v>473</v>
      </c>
      <c r="D500" s="1127"/>
      <c r="E500" s="699">
        <v>5.9378563555338596E-4</v>
      </c>
      <c r="F500" s="474"/>
      <c r="G500" s="474"/>
      <c r="H500" s="1127"/>
      <c r="I500" s="1127"/>
      <c r="J500" s="474"/>
      <c r="K500" s="474"/>
      <c r="L500" s="474"/>
      <c r="M500" s="1127"/>
      <c r="N500" s="1127"/>
      <c r="O500" s="474"/>
      <c r="P500" s="474"/>
      <c r="Q500" s="474"/>
      <c r="AB500" s="168"/>
      <c r="AC500" s="168"/>
      <c r="AD500" s="168"/>
      <c r="AE500" s="168"/>
      <c r="AF500" s="168"/>
      <c r="AG500" s="168"/>
      <c r="AH500" s="168"/>
      <c r="AI500" s="168"/>
      <c r="AJ500" s="168"/>
      <c r="AK500" s="168"/>
      <c r="AL500" s="168"/>
      <c r="AM500" s="168"/>
      <c r="AN500" s="168"/>
      <c r="AO500" s="168"/>
      <c r="AP500" s="168"/>
      <c r="AQ500" s="168"/>
      <c r="AR500" s="168"/>
      <c r="AS500" s="168"/>
      <c r="AT500" s="168"/>
      <c r="AU500" s="168"/>
      <c r="AV500" s="168"/>
      <c r="AW500" s="168"/>
      <c r="AX500" s="168"/>
      <c r="AY500" s="168"/>
      <c r="AZ500" s="168"/>
      <c r="BA500" s="170"/>
      <c r="BB500" s="255"/>
      <c r="BC500" s="170"/>
      <c r="BD500" s="170"/>
      <c r="BE500" s="170"/>
      <c r="BF500" s="170"/>
      <c r="BG500" s="170"/>
      <c r="BH500" s="170"/>
      <c r="BI500" s="170"/>
      <c r="BJ500" s="170"/>
      <c r="BK500" s="170"/>
      <c r="BL500" s="170"/>
      <c r="BM500" s="170"/>
      <c r="BN500" s="170"/>
      <c r="BO500" s="170"/>
      <c r="BP500" s="170"/>
      <c r="BQ500" s="170"/>
      <c r="BR500" s="170"/>
      <c r="BS500" s="170"/>
      <c r="BT500" s="170"/>
      <c r="BU500" s="170"/>
      <c r="BV500" s="170"/>
      <c r="BW500" s="170"/>
      <c r="BX500" s="170"/>
      <c r="BY500" s="170"/>
      <c r="BZ500" s="171"/>
      <c r="CA500" s="171"/>
      <c r="CB500" s="171"/>
      <c r="CC500" s="171"/>
      <c r="CD500" s="171"/>
      <c r="CE500" s="171"/>
      <c r="CF500" s="171"/>
      <c r="CG500" s="171"/>
      <c r="CH500" s="171"/>
      <c r="CI500" s="171"/>
      <c r="CJ500" s="171"/>
      <c r="CK500" s="171"/>
      <c r="CL500" s="171"/>
      <c r="CM500" s="171"/>
      <c r="CN500" s="171"/>
      <c r="CO500" s="171"/>
      <c r="CP500" s="171"/>
      <c r="CQ500" s="171"/>
      <c r="CR500" s="171"/>
      <c r="CS500" s="171"/>
      <c r="CT500" s="171"/>
      <c r="CU500" s="171"/>
      <c r="CV500" s="171"/>
      <c r="CW500" s="171"/>
      <c r="CX500" s="171"/>
      <c r="CY500" s="171"/>
      <c r="CZ500" s="171"/>
    </row>
    <row r="501" s="175" customFormat="true" ht="25.15" customHeight="true" x14ac:dyDescent="0.2">
      <c r="C501" s="1128" t="s">
        <v>433</v>
      </c>
      <c r="D501" s="1127"/>
      <c r="E501" s="699">
        <v>0.20995990798901462</v>
      </c>
      <c r="F501" s="474"/>
      <c r="G501" s="474"/>
      <c r="H501" s="1127"/>
      <c r="I501" s="1127"/>
      <c r="J501" s="474"/>
      <c r="K501" s="474"/>
      <c r="L501" s="474"/>
      <c r="M501" s="1127"/>
      <c r="N501" s="1127"/>
      <c r="O501" s="474"/>
      <c r="P501" s="474"/>
      <c r="Q501" s="474"/>
      <c r="AB501" s="168"/>
      <c r="AC501" s="168"/>
      <c r="AD501" s="168"/>
      <c r="AE501" s="168"/>
      <c r="AF501" s="168"/>
      <c r="AG501" s="168"/>
      <c r="AH501" s="168"/>
      <c r="AI501" s="168"/>
      <c r="AJ501" s="168"/>
      <c r="AK501" s="168"/>
      <c r="AL501" s="168"/>
      <c r="AM501" s="168"/>
      <c r="AN501" s="168"/>
      <c r="AO501" s="168"/>
      <c r="AP501" s="168"/>
      <c r="AQ501" s="168"/>
      <c r="AR501" s="168"/>
      <c r="AS501" s="168"/>
      <c r="AT501" s="168"/>
      <c r="AU501" s="168"/>
      <c r="AV501" s="168"/>
      <c r="AW501" s="168"/>
      <c r="AX501" s="168"/>
      <c r="AY501" s="168"/>
      <c r="AZ501" s="168"/>
      <c r="BA501" s="170"/>
      <c r="BB501" s="255"/>
      <c r="BC501" s="170"/>
      <c r="BD501" s="170"/>
      <c r="BE501" s="170"/>
      <c r="BF501" s="170"/>
      <c r="BG501" s="170"/>
      <c r="BH501" s="170"/>
      <c r="BI501" s="170"/>
      <c r="BJ501" s="170"/>
      <c r="BK501" s="170"/>
      <c r="BL501" s="170"/>
      <c r="BM501" s="170"/>
      <c r="BN501" s="170"/>
      <c r="BO501" s="170"/>
      <c r="BP501" s="170"/>
      <c r="BQ501" s="170"/>
      <c r="BR501" s="170"/>
      <c r="BS501" s="170"/>
      <c r="BT501" s="170"/>
      <c r="BU501" s="170"/>
      <c r="BV501" s="170"/>
      <c r="BW501" s="170"/>
      <c r="BX501" s="170"/>
      <c r="BY501" s="170"/>
      <c r="BZ501" s="171"/>
      <c r="CA501" s="171"/>
      <c r="CB501" s="171"/>
      <c r="CC501" s="171"/>
      <c r="CD501" s="171"/>
      <c r="CE501" s="171"/>
      <c r="CF501" s="171"/>
      <c r="CG501" s="171"/>
      <c r="CH501" s="171"/>
      <c r="CI501" s="171"/>
      <c r="CJ501" s="171"/>
      <c r="CK501" s="171"/>
      <c r="CL501" s="171"/>
      <c r="CM501" s="171"/>
      <c r="CN501" s="171"/>
      <c r="CO501" s="171"/>
      <c r="CP501" s="171"/>
      <c r="CQ501" s="171"/>
      <c r="CR501" s="171"/>
      <c r="CS501" s="171"/>
      <c r="CT501" s="171"/>
      <c r="CU501" s="171"/>
      <c r="CV501" s="171"/>
      <c r="CW501" s="171"/>
      <c r="CX501" s="171"/>
      <c r="CY501" s="171"/>
      <c r="CZ501" s="171"/>
    </row>
    <row r="502" s="175" customFormat="true" ht="25.15" customHeight="true" x14ac:dyDescent="0.2">
      <c r="C502" s="1128" t="s">
        <v>540</v>
      </c>
      <c r="D502" s="1127"/>
      <c r="E502" s="699">
        <v>3.3365276244947236E-4</v>
      </c>
      <c r="F502" s="474"/>
      <c r="G502" s="474"/>
      <c r="H502" s="1127"/>
      <c r="I502" s="1127"/>
      <c r="J502" s="474"/>
      <c r="K502" s="474"/>
      <c r="L502" s="474"/>
      <c r="M502" s="1127" t="s">
        <v>240</v>
      </c>
      <c r="N502" s="1127"/>
      <c r="O502" s="1127"/>
      <c r="P502" s="474"/>
      <c r="Q502" s="474"/>
      <c r="AB502" s="168"/>
      <c r="AC502" s="168"/>
      <c r="AD502" s="168"/>
      <c r="AE502" s="168"/>
      <c r="AF502" s="168"/>
      <c r="AG502" s="168"/>
      <c r="AH502" s="168"/>
      <c r="AI502" s="168"/>
      <c r="AJ502" s="168"/>
      <c r="AK502" s="168"/>
      <c r="AL502" s="168"/>
      <c r="AM502" s="168"/>
      <c r="AN502" s="168"/>
      <c r="AO502" s="168"/>
      <c r="AP502" s="168"/>
      <c r="AQ502" s="168"/>
      <c r="AR502" s="168"/>
      <c r="AS502" s="168"/>
      <c r="AT502" s="168"/>
      <c r="AU502" s="168"/>
      <c r="AV502" s="168"/>
      <c r="AW502" s="168"/>
      <c r="AX502" s="168"/>
      <c r="AY502" s="168"/>
      <c r="AZ502" s="168"/>
      <c r="BA502" s="170"/>
      <c r="BB502" s="255"/>
      <c r="BC502" s="170"/>
      <c r="BD502" s="170"/>
      <c r="BE502" s="170"/>
      <c r="BF502" s="170"/>
      <c r="BG502" s="170"/>
      <c r="BH502" s="170"/>
      <c r="BI502" s="170"/>
      <c r="BJ502" s="170"/>
      <c r="BK502" s="170"/>
      <c r="BL502" s="170"/>
      <c r="BM502" s="170"/>
      <c r="BN502" s="170"/>
      <c r="BO502" s="170"/>
      <c r="BP502" s="170"/>
      <c r="BQ502" s="170"/>
      <c r="BR502" s="170"/>
      <c r="BS502" s="170"/>
      <c r="BT502" s="170"/>
      <c r="BU502" s="170"/>
      <c r="BV502" s="170"/>
      <c r="BW502" s="170"/>
      <c r="BX502" s="170"/>
      <c r="BY502" s="170"/>
      <c r="BZ502" s="171"/>
      <c r="CA502" s="171"/>
      <c r="CB502" s="171"/>
      <c r="CC502" s="171"/>
      <c r="CD502" s="171"/>
      <c r="CE502" s="171"/>
      <c r="CF502" s="171"/>
      <c r="CG502" s="171"/>
      <c r="CH502" s="171"/>
      <c r="CI502" s="171"/>
      <c r="CJ502" s="171"/>
      <c r="CK502" s="171"/>
      <c r="CL502" s="171"/>
      <c r="CM502" s="171"/>
      <c r="CN502" s="171"/>
      <c r="CO502" s="171"/>
      <c r="CP502" s="171"/>
      <c r="CQ502" s="171"/>
      <c r="CR502" s="171"/>
      <c r="CS502" s="171"/>
      <c r="CT502" s="171"/>
      <c r="CU502" s="171"/>
      <c r="CV502" s="171"/>
      <c r="CW502" s="171"/>
      <c r="CX502" s="171"/>
      <c r="CY502" s="171"/>
      <c r="CZ502" s="171"/>
    </row>
    <row r="503" s="175" customFormat="true" ht="25.15" customHeight="true" x14ac:dyDescent="0.2">
      <c r="C503" s="1128" t="s">
        <v>424</v>
      </c>
      <c r="D503" s="1127"/>
      <c r="E503" s="699">
        <v>2.8048801896425973E-2</v>
      </c>
      <c r="F503" s="474"/>
      <c r="G503" s="474"/>
      <c r="H503" s="1127" t="s">
        <v>240</v>
      </c>
      <c r="I503" s="1127"/>
      <c r="J503" s="1127"/>
      <c r="K503" s="474"/>
      <c r="L503" s="474"/>
      <c r="M503" s="1127"/>
      <c r="N503" s="1127"/>
      <c r="O503" s="682" t="s">
        <v>241</v>
      </c>
      <c r="P503" s="474"/>
      <c r="Q503" s="474"/>
      <c r="AB503" s="168"/>
      <c r="AC503" s="168"/>
      <c r="AD503" s="168"/>
      <c r="AE503" s="168"/>
      <c r="AF503" s="168"/>
      <c r="AG503" s="168"/>
      <c r="AH503" s="168"/>
      <c r="AI503" s="168"/>
      <c r="AJ503" s="168"/>
      <c r="AK503" s="168"/>
      <c r="AL503" s="168"/>
      <c r="AM503" s="168"/>
      <c r="AN503" s="168"/>
      <c r="AO503" s="168"/>
      <c r="AP503" s="168"/>
      <c r="AQ503" s="168"/>
      <c r="AR503" s="168"/>
      <c r="AS503" s="168"/>
      <c r="AT503" s="168"/>
      <c r="AU503" s="168"/>
      <c r="AV503" s="168"/>
      <c r="AW503" s="168"/>
      <c r="AX503" s="168"/>
      <c r="AY503" s="168"/>
      <c r="AZ503" s="168"/>
      <c r="BA503" s="170"/>
      <c r="BB503" s="255"/>
      <c r="BC503" s="170"/>
      <c r="BD503" s="170"/>
      <c r="BE503" s="170"/>
      <c r="BF503" s="170"/>
      <c r="BG503" s="170"/>
      <c r="BH503" s="170"/>
      <c r="BI503" s="170"/>
      <c r="BJ503" s="170"/>
      <c r="BK503" s="170"/>
      <c r="BL503" s="170"/>
      <c r="BM503" s="170"/>
      <c r="BN503" s="170"/>
      <c r="BO503" s="170"/>
      <c r="BP503" s="170"/>
      <c r="BQ503" s="170"/>
      <c r="BR503" s="170"/>
      <c r="BS503" s="170"/>
      <c r="BT503" s="170"/>
      <c r="BU503" s="170"/>
      <c r="BV503" s="170"/>
      <c r="BW503" s="170"/>
      <c r="BX503" s="170"/>
      <c r="BY503" s="170"/>
      <c r="BZ503" s="171"/>
      <c r="CA503" s="171"/>
      <c r="CB503" s="171"/>
      <c r="CC503" s="171"/>
      <c r="CD503" s="171"/>
      <c r="CE503" s="171"/>
      <c r="CF503" s="171"/>
      <c r="CG503" s="171"/>
      <c r="CH503" s="171"/>
      <c r="CI503" s="171"/>
      <c r="CJ503" s="171"/>
      <c r="CK503" s="171"/>
      <c r="CL503" s="171"/>
      <c r="CM503" s="171"/>
      <c r="CN503" s="171"/>
      <c r="CO503" s="171"/>
      <c r="CP503" s="171"/>
      <c r="CQ503" s="171"/>
      <c r="CR503" s="171"/>
      <c r="CS503" s="171"/>
      <c r="CT503" s="171"/>
      <c r="CU503" s="171"/>
      <c r="CV503" s="171"/>
      <c r="CW503" s="171"/>
      <c r="CX503" s="171"/>
      <c r="CY503" s="171"/>
      <c r="CZ503" s="171"/>
    </row>
    <row r="504" s="175" customFormat="true" ht="25.15" customHeight="true" x14ac:dyDescent="0.2">
      <c r="C504" s="1128" t="s">
        <v>522</v>
      </c>
      <c r="D504" s="1127"/>
      <c r="E504" s="699">
        <v>6.9029660028642088E-3</v>
      </c>
      <c r="F504" s="474"/>
      <c r="G504" s="474"/>
      <c r="H504" s="1127"/>
      <c r="I504" s="1127"/>
      <c r="J504" s="683" t="s">
        <v>241</v>
      </c>
      <c r="K504" s="474"/>
      <c r="L504" s="474"/>
      <c r="M504" s="1127" t="s">
        <v>520</v>
      </c>
      <c r="N504" s="1127"/>
      <c r="O504" s="698">
        <v>6.6607173821356905E-2</v>
      </c>
      <c r="P504" s="474"/>
      <c r="Q504" s="474"/>
      <c r="AB504" s="168"/>
      <c r="AC504" s="168"/>
      <c r="AD504" s="168"/>
      <c r="AE504" s="168"/>
      <c r="AF504" s="168"/>
      <c r="AG504" s="168"/>
      <c r="AH504" s="168"/>
      <c r="AI504" s="168"/>
      <c r="AJ504" s="168"/>
      <c r="AK504" s="168"/>
      <c r="AL504" s="168"/>
      <c r="AM504" s="168"/>
      <c r="AN504" s="168"/>
      <c r="AO504" s="168"/>
      <c r="AP504" s="168"/>
      <c r="AQ504" s="168"/>
      <c r="AR504" s="168"/>
      <c r="AS504" s="168"/>
      <c r="AT504" s="168"/>
      <c r="AU504" s="168"/>
      <c r="AV504" s="168"/>
      <c r="AW504" s="168"/>
      <c r="AX504" s="168"/>
      <c r="AY504" s="168"/>
      <c r="AZ504" s="168"/>
      <c r="BA504" s="170"/>
      <c r="BB504" s="255"/>
      <c r="BC504" s="170"/>
      <c r="BD504" s="170"/>
      <c r="BE504" s="170"/>
      <c r="BF504" s="170"/>
      <c r="BG504" s="170"/>
      <c r="BH504" s="170"/>
      <c r="BI504" s="170"/>
      <c r="BJ504" s="170"/>
      <c r="BK504" s="170"/>
      <c r="BL504" s="170"/>
      <c r="BM504" s="170"/>
      <c r="BN504" s="170"/>
      <c r="BO504" s="170"/>
      <c r="BP504" s="170"/>
      <c r="BQ504" s="170"/>
      <c r="BR504" s="170"/>
      <c r="BS504" s="170"/>
      <c r="BT504" s="170"/>
      <c r="BU504" s="170"/>
      <c r="BV504" s="170"/>
      <c r="BW504" s="170"/>
      <c r="BX504" s="170"/>
      <c r="BY504" s="170"/>
      <c r="BZ504" s="171"/>
      <c r="CA504" s="171"/>
      <c r="CB504" s="171"/>
      <c r="CC504" s="171"/>
      <c r="CD504" s="171"/>
      <c r="CE504" s="171"/>
      <c r="CF504" s="171"/>
      <c r="CG504" s="171"/>
      <c r="CH504" s="171"/>
      <c r="CI504" s="171"/>
      <c r="CJ504" s="171"/>
      <c r="CK504" s="171"/>
      <c r="CL504" s="171"/>
      <c r="CM504" s="171"/>
      <c r="CN504" s="171"/>
      <c r="CO504" s="171"/>
      <c r="CP504" s="171"/>
      <c r="CQ504" s="171"/>
      <c r="CR504" s="171"/>
      <c r="CS504" s="171"/>
      <c r="CT504" s="171"/>
      <c r="CU504" s="171"/>
      <c r="CV504" s="171"/>
      <c r="CW504" s="171"/>
      <c r="CX504" s="171"/>
      <c r="CY504" s="171"/>
      <c r="CZ504" s="171"/>
    </row>
    <row r="505" s="175" customFormat="true" ht="25.15" customHeight="true" x14ac:dyDescent="0.2">
      <c r="C505" s="1128" t="s">
        <v>686</v>
      </c>
      <c r="D505" s="1127"/>
      <c r="E505" s="699">
        <v>1.4195743961875288E-3</v>
      </c>
      <c r="F505" s="474"/>
      <c r="G505" s="474"/>
      <c r="H505" s="1127" t="s">
        <v>520</v>
      </c>
      <c r="I505" s="1127"/>
      <c r="J505" s="697">
        <v>7.5879822294817351E-2</v>
      </c>
      <c r="K505" s="474"/>
      <c r="L505" s="474"/>
      <c r="M505" s="1127" t="s">
        <v>659</v>
      </c>
      <c r="N505" s="1127"/>
      <c r="O505" s="701">
        <v>0.1548732647171617</v>
      </c>
      <c r="P505" s="474"/>
      <c r="Q505" s="474"/>
      <c r="AB505" s="168"/>
      <c r="AC505" s="168"/>
      <c r="AD505" s="168"/>
      <c r="AE505" s="168"/>
      <c r="AF505" s="168"/>
      <c r="AG505" s="168"/>
      <c r="AH505" s="168"/>
      <c r="AI505" s="168"/>
      <c r="AJ505" s="168"/>
      <c r="AK505" s="168"/>
      <c r="AL505" s="168"/>
      <c r="AM505" s="168"/>
      <c r="AN505" s="168"/>
      <c r="AO505" s="168"/>
      <c r="AP505" s="168"/>
      <c r="AQ505" s="168"/>
      <c r="AR505" s="168"/>
      <c r="AS505" s="168"/>
      <c r="AT505" s="168"/>
      <c r="AU505" s="168"/>
      <c r="AV505" s="168"/>
      <c r="AW505" s="168"/>
      <c r="AX505" s="168"/>
      <c r="AY505" s="168"/>
      <c r="AZ505" s="168"/>
      <c r="BA505" s="170"/>
      <c r="BB505" s="255"/>
      <c r="BC505" s="170"/>
      <c r="BD505" s="170"/>
      <c r="BE505" s="170"/>
      <c r="BF505" s="170"/>
      <c r="BG505" s="170"/>
      <c r="BH505" s="170"/>
      <c r="BI505" s="170"/>
      <c r="BJ505" s="170"/>
      <c r="BK505" s="170"/>
      <c r="BL505" s="170"/>
      <c r="BM505" s="170"/>
      <c r="BN505" s="170"/>
      <c r="BO505" s="170"/>
      <c r="BP505" s="170"/>
      <c r="BQ505" s="170"/>
      <c r="BR505" s="170"/>
      <c r="BS505" s="170"/>
      <c r="BT505" s="170"/>
      <c r="BU505" s="170"/>
      <c r="BV505" s="170"/>
      <c r="BW505" s="170"/>
      <c r="BX505" s="170"/>
      <c r="BY505" s="170"/>
      <c r="BZ505" s="171"/>
      <c r="CA505" s="171"/>
      <c r="CB505" s="171"/>
      <c r="CC505" s="171"/>
      <c r="CD505" s="171"/>
      <c r="CE505" s="171"/>
      <c r="CF505" s="171"/>
      <c r="CG505" s="171"/>
      <c r="CH505" s="171"/>
      <c r="CI505" s="171"/>
      <c r="CJ505" s="171"/>
      <c r="CK505" s="171"/>
      <c r="CL505" s="171"/>
      <c r="CM505" s="171"/>
      <c r="CN505" s="171"/>
      <c r="CO505" s="171"/>
      <c r="CP505" s="171"/>
      <c r="CQ505" s="171"/>
      <c r="CR505" s="171"/>
      <c r="CS505" s="171"/>
      <c r="CT505" s="171"/>
      <c r="CU505" s="171"/>
      <c r="CV505" s="171"/>
      <c r="CW505" s="171"/>
      <c r="CX505" s="171"/>
      <c r="CY505" s="171"/>
      <c r="CZ505" s="171"/>
    </row>
    <row r="506" s="175" customFormat="true" ht="25.15" customHeight="true" x14ac:dyDescent="0.2">
      <c r="C506" s="1128" t="s">
        <v>547</v>
      </c>
      <c r="D506" s="1127"/>
      <c r="E506" s="699">
        <v>1.6844686800613433E-4</v>
      </c>
      <c r="F506" s="474"/>
      <c r="G506" s="474"/>
      <c r="H506" s="1127" t="s">
        <v>659</v>
      </c>
      <c r="I506" s="1127"/>
      <c r="J506" s="700">
        <v>9.5761251185921513E-3</v>
      </c>
      <c r="K506" s="474"/>
      <c r="L506" s="474"/>
      <c r="M506" s="1127" t="s">
        <v>608</v>
      </c>
      <c r="N506" s="1127"/>
      <c r="O506" s="701">
        <v>9.2782621840574328E-2</v>
      </c>
      <c r="P506" s="474"/>
      <c r="Q506" s="474"/>
      <c r="AB506" s="168"/>
      <c r="AC506" s="168"/>
      <c r="AD506" s="168"/>
      <c r="AE506" s="168"/>
      <c r="AF506" s="168"/>
      <c r="AG506" s="168"/>
      <c r="AH506" s="168"/>
      <c r="AI506" s="168"/>
      <c r="AJ506" s="168"/>
      <c r="AK506" s="168"/>
      <c r="AL506" s="168"/>
      <c r="AM506" s="168"/>
      <c r="AN506" s="168"/>
      <c r="AO506" s="168"/>
      <c r="AP506" s="168"/>
      <c r="AQ506" s="168"/>
      <c r="AR506" s="168"/>
      <c r="AS506" s="168"/>
      <c r="AT506" s="168"/>
      <c r="AU506" s="168"/>
      <c r="AV506" s="168"/>
      <c r="AW506" s="168"/>
      <c r="AX506" s="168"/>
      <c r="AY506" s="168"/>
      <c r="AZ506" s="168"/>
      <c r="BA506" s="170"/>
      <c r="BB506" s="255"/>
      <c r="BC506" s="170"/>
      <c r="BD506" s="170"/>
      <c r="BE506" s="170"/>
      <c r="BF506" s="170"/>
      <c r="BG506" s="170"/>
      <c r="BH506" s="170"/>
      <c r="BI506" s="170"/>
      <c r="BJ506" s="170"/>
      <c r="BK506" s="170"/>
      <c r="BL506" s="170"/>
      <c r="BM506" s="170"/>
      <c r="BN506" s="170"/>
      <c r="BO506" s="170"/>
      <c r="BP506" s="170"/>
      <c r="BQ506" s="170"/>
      <c r="BR506" s="170"/>
      <c r="BS506" s="170"/>
      <c r="BT506" s="170"/>
      <c r="BU506" s="170"/>
      <c r="BV506" s="170"/>
      <c r="BW506" s="170"/>
      <c r="BX506" s="170"/>
      <c r="BY506" s="170"/>
      <c r="BZ506" s="171"/>
      <c r="CA506" s="171"/>
      <c r="CB506" s="171"/>
      <c r="CC506" s="171"/>
      <c r="CD506" s="171"/>
      <c r="CE506" s="171"/>
      <c r="CF506" s="171"/>
      <c r="CG506" s="171"/>
      <c r="CH506" s="171"/>
      <c r="CI506" s="171"/>
      <c r="CJ506" s="171"/>
      <c r="CK506" s="171"/>
      <c r="CL506" s="171"/>
      <c r="CM506" s="171"/>
      <c r="CN506" s="171"/>
      <c r="CO506" s="171"/>
      <c r="CP506" s="171"/>
      <c r="CQ506" s="171"/>
      <c r="CR506" s="171"/>
      <c r="CS506" s="171"/>
      <c r="CT506" s="171"/>
      <c r="CU506" s="171"/>
      <c r="CV506" s="171"/>
      <c r="CW506" s="171"/>
      <c r="CX506" s="171"/>
      <c r="CY506" s="171"/>
      <c r="CZ506" s="171"/>
    </row>
    <row r="507" s="175" customFormat="true" ht="25.15" customHeight="true" x14ac:dyDescent="0.2">
      <c r="C507" s="1128" t="s">
        <v>448</v>
      </c>
      <c r="D507" s="1127"/>
      <c r="E507" s="699">
        <v>9.2262297498192289E-4</v>
      </c>
      <c r="F507" s="474"/>
      <c r="G507" s="474"/>
      <c r="H507" s="1127" t="s">
        <v>608</v>
      </c>
      <c r="I507" s="1127"/>
      <c r="J507" s="700">
        <v>2.9220229893322561E-3</v>
      </c>
      <c r="K507" s="474"/>
      <c r="L507" s="474"/>
      <c r="M507" s="1127" t="s">
        <v>678</v>
      </c>
      <c r="N507" s="1127"/>
      <c r="O507" s="701">
        <v>6.5511825364127392E-8</v>
      </c>
      <c r="P507" s="474"/>
      <c r="Q507" s="474"/>
      <c r="AB507" s="168"/>
      <c r="AC507" s="168"/>
      <c r="AD507" s="168"/>
      <c r="AE507" s="168"/>
      <c r="AF507" s="168"/>
      <c r="AG507" s="168"/>
      <c r="AH507" s="168"/>
      <c r="AI507" s="168"/>
      <c r="AJ507" s="168"/>
      <c r="AK507" s="168"/>
      <c r="AL507" s="168"/>
      <c r="AM507" s="168"/>
      <c r="AN507" s="168"/>
      <c r="AO507" s="168"/>
      <c r="AP507" s="168"/>
      <c r="AQ507" s="168"/>
      <c r="AR507" s="168"/>
      <c r="AS507" s="168"/>
      <c r="AT507" s="168"/>
      <c r="AU507" s="168"/>
      <c r="AV507" s="168"/>
      <c r="AW507" s="168"/>
      <c r="AX507" s="168"/>
      <c r="AY507" s="168"/>
      <c r="AZ507" s="168"/>
      <c r="BA507" s="170"/>
      <c r="BB507" s="255"/>
      <c r="BC507" s="170"/>
      <c r="BD507" s="170"/>
      <c r="BE507" s="170"/>
      <c r="BF507" s="170"/>
      <c r="BG507" s="170"/>
      <c r="BH507" s="170"/>
      <c r="BI507" s="170"/>
      <c r="BJ507" s="170"/>
      <c r="BK507" s="170"/>
      <c r="BL507" s="170"/>
      <c r="BM507" s="170"/>
      <c r="BN507" s="170"/>
      <c r="BO507" s="170"/>
      <c r="BP507" s="170"/>
      <c r="BQ507" s="170"/>
      <c r="BR507" s="170"/>
      <c r="BS507" s="170"/>
      <c r="BT507" s="170"/>
      <c r="BU507" s="170"/>
      <c r="BV507" s="170"/>
      <c r="BW507" s="170"/>
      <c r="BX507" s="170"/>
      <c r="BY507" s="170"/>
      <c r="BZ507" s="171"/>
      <c r="CA507" s="171"/>
      <c r="CB507" s="171"/>
      <c r="CC507" s="171"/>
      <c r="CD507" s="171"/>
      <c r="CE507" s="171"/>
      <c r="CF507" s="171"/>
      <c r="CG507" s="171"/>
      <c r="CH507" s="171"/>
      <c r="CI507" s="171"/>
      <c r="CJ507" s="171"/>
      <c r="CK507" s="171"/>
      <c r="CL507" s="171"/>
      <c r="CM507" s="171"/>
      <c r="CN507" s="171"/>
      <c r="CO507" s="171"/>
      <c r="CP507" s="171"/>
      <c r="CQ507" s="171"/>
      <c r="CR507" s="171"/>
      <c r="CS507" s="171"/>
      <c r="CT507" s="171"/>
      <c r="CU507" s="171"/>
      <c r="CV507" s="171"/>
      <c r="CW507" s="171"/>
      <c r="CX507" s="171"/>
      <c r="CY507" s="171"/>
      <c r="CZ507" s="171"/>
    </row>
    <row r="508" s="175" customFormat="true" ht="25.15" customHeight="true" x14ac:dyDescent="0.2">
      <c r="C508" s="1128" t="s">
        <v>651</v>
      </c>
      <c r="D508" s="1127"/>
      <c r="E508" s="699">
        <v>0.41288550439394095</v>
      </c>
      <c r="F508" s="474"/>
      <c r="G508" s="474"/>
      <c r="H508" s="1127" t="s">
        <v>678</v>
      </c>
      <c r="I508" s="1127"/>
      <c r="J508" s="700">
        <v>7.6605649064337101E-3</v>
      </c>
      <c r="K508" s="474"/>
      <c r="L508" s="474"/>
      <c r="M508" s="1127" t="s">
        <v>665</v>
      </c>
      <c r="N508" s="1127"/>
      <c r="O508" s="701">
        <v>8.9155861869289095E-3</v>
      </c>
      <c r="P508" s="474"/>
      <c r="Q508" s="474"/>
      <c r="AB508" s="168"/>
      <c r="AC508" s="168"/>
      <c r="AD508" s="168"/>
      <c r="AE508" s="168"/>
      <c r="AF508" s="168"/>
      <c r="AG508" s="168"/>
      <c r="AH508" s="168"/>
      <c r="AI508" s="168"/>
      <c r="AJ508" s="168"/>
      <c r="AK508" s="168"/>
      <c r="AL508" s="168"/>
      <c r="AM508" s="168"/>
      <c r="AN508" s="168"/>
      <c r="AO508" s="168"/>
      <c r="AP508" s="168"/>
      <c r="AQ508" s="168"/>
      <c r="AR508" s="168"/>
      <c r="AS508" s="168"/>
      <c r="AT508" s="168"/>
      <c r="AU508" s="168"/>
      <c r="AV508" s="168"/>
      <c r="AW508" s="168"/>
      <c r="AX508" s="168"/>
      <c r="AY508" s="168"/>
      <c r="AZ508" s="168"/>
      <c r="BA508" s="170"/>
      <c r="BB508" s="255"/>
      <c r="BC508" s="170"/>
      <c r="BD508" s="170"/>
      <c r="BE508" s="170"/>
      <c r="BF508" s="170"/>
      <c r="BG508" s="170"/>
      <c r="BH508" s="170"/>
      <c r="BI508" s="170"/>
      <c r="BJ508" s="170"/>
      <c r="BK508" s="170"/>
      <c r="BL508" s="170"/>
      <c r="BM508" s="170"/>
      <c r="BN508" s="170"/>
      <c r="BO508" s="170"/>
      <c r="BP508" s="170"/>
      <c r="BQ508" s="170"/>
      <c r="BR508" s="170"/>
      <c r="BS508" s="170"/>
      <c r="BT508" s="170"/>
      <c r="BU508" s="170"/>
      <c r="BV508" s="170"/>
      <c r="BW508" s="170"/>
      <c r="BX508" s="170"/>
      <c r="BY508" s="170"/>
      <c r="BZ508" s="171"/>
      <c r="CA508" s="171"/>
      <c r="CB508" s="171"/>
      <c r="CC508" s="171"/>
      <c r="CD508" s="171"/>
      <c r="CE508" s="171"/>
      <c r="CF508" s="171"/>
      <c r="CG508" s="171"/>
      <c r="CH508" s="171"/>
      <c r="CI508" s="171"/>
      <c r="CJ508" s="171"/>
      <c r="CK508" s="171"/>
      <c r="CL508" s="171"/>
      <c r="CM508" s="171"/>
      <c r="CN508" s="171"/>
      <c r="CO508" s="171"/>
      <c r="CP508" s="171"/>
      <c r="CQ508" s="171"/>
      <c r="CR508" s="171"/>
      <c r="CS508" s="171"/>
      <c r="CT508" s="171"/>
      <c r="CU508" s="171"/>
      <c r="CV508" s="171"/>
      <c r="CW508" s="171"/>
      <c r="CX508" s="171"/>
      <c r="CY508" s="171"/>
      <c r="CZ508" s="171"/>
    </row>
    <row r="509" s="175" customFormat="true" ht="25.15" customHeight="true" x14ac:dyDescent="0.2">
      <c r="C509" s="1128" t="s">
        <v>465</v>
      </c>
      <c r="D509" s="1127"/>
      <c r="E509" s="699">
        <v>4.1784885264040876E-4</v>
      </c>
      <c r="F509" s="474"/>
      <c r="G509" s="474"/>
      <c r="H509" s="1127" t="s">
        <v>675</v>
      </c>
      <c r="I509" s="1127"/>
      <c r="J509" s="700">
        <v>1.6685389616165194E-2</v>
      </c>
      <c r="K509" s="474"/>
      <c r="L509" s="474"/>
      <c r="M509" s="1127" t="s">
        <v>648</v>
      </c>
      <c r="N509" s="1127"/>
      <c r="O509" s="701">
        <v>0.29306237161609711</v>
      </c>
      <c r="P509" s="474"/>
      <c r="Q509" s="474"/>
      <c r="AB509" s="168"/>
      <c r="AC509" s="168"/>
      <c r="AD509" s="168"/>
      <c r="AE509" s="168"/>
      <c r="AF509" s="168"/>
      <c r="AG509" s="168"/>
      <c r="AH509" s="168"/>
      <c r="AI509" s="168"/>
      <c r="AJ509" s="168"/>
      <c r="AK509" s="168"/>
      <c r="AL509" s="168"/>
      <c r="AM509" s="168"/>
      <c r="AN509" s="168"/>
      <c r="AO509" s="168"/>
      <c r="AP509" s="168"/>
      <c r="AQ509" s="168"/>
      <c r="AR509" s="168"/>
      <c r="AS509" s="168"/>
      <c r="AT509" s="168"/>
      <c r="AU509" s="168"/>
      <c r="AV509" s="168"/>
      <c r="AW509" s="168"/>
      <c r="AX509" s="168"/>
      <c r="AY509" s="168"/>
      <c r="AZ509" s="168"/>
      <c r="BA509" s="170"/>
      <c r="BB509" s="255"/>
      <c r="BC509" s="170"/>
      <c r="BD509" s="170"/>
      <c r="BE509" s="170"/>
      <c r="BF509" s="170"/>
      <c r="BG509" s="170"/>
      <c r="BH509" s="170"/>
      <c r="BI509" s="170"/>
      <c r="BJ509" s="170"/>
      <c r="BK509" s="170"/>
      <c r="BL509" s="170"/>
      <c r="BM509" s="170"/>
      <c r="BN509" s="170"/>
      <c r="BO509" s="170"/>
      <c r="BP509" s="170"/>
      <c r="BQ509" s="170"/>
      <c r="BR509" s="170"/>
      <c r="BS509" s="170"/>
      <c r="BT509" s="170"/>
      <c r="BU509" s="170"/>
      <c r="BV509" s="170"/>
      <c r="BW509" s="170"/>
      <c r="BX509" s="170"/>
      <c r="BY509" s="170"/>
      <c r="BZ509" s="171"/>
      <c r="CA509" s="171"/>
      <c r="CB509" s="171"/>
      <c r="CC509" s="171"/>
      <c r="CD509" s="171"/>
      <c r="CE509" s="171"/>
      <c r="CF509" s="171"/>
      <c r="CG509" s="171"/>
      <c r="CH509" s="171"/>
      <c r="CI509" s="171"/>
      <c r="CJ509" s="171"/>
      <c r="CK509" s="171"/>
      <c r="CL509" s="171"/>
      <c r="CM509" s="171"/>
      <c r="CN509" s="171"/>
      <c r="CO509" s="171"/>
      <c r="CP509" s="171"/>
      <c r="CQ509" s="171"/>
      <c r="CR509" s="171"/>
      <c r="CS509" s="171"/>
      <c r="CT509" s="171"/>
      <c r="CU509" s="171"/>
      <c r="CV509" s="171"/>
      <c r="CW509" s="171"/>
      <c r="CX509" s="171"/>
      <c r="CY509" s="171"/>
      <c r="CZ509" s="171"/>
    </row>
    <row r="510" s="175" customFormat="true" ht="25.15" customHeight="true" x14ac:dyDescent="0.2">
      <c r="C510" s="1128" t="s">
        <v>691</v>
      </c>
      <c r="D510" s="1127"/>
      <c r="E510" s="699">
        <v>1.6464357606438122E-4</v>
      </c>
      <c r="F510" s="474"/>
      <c r="G510" s="474"/>
      <c r="H510" s="1127" t="s">
        <v>683</v>
      </c>
      <c r="I510" s="1127"/>
      <c r="J510" s="700">
        <v>2.2895719120830716E-3</v>
      </c>
      <c r="K510" s="474"/>
      <c r="L510" s="474"/>
      <c r="M510" s="1127" t="s">
        <v>680</v>
      </c>
      <c r="N510" s="1127"/>
      <c r="O510" s="701">
        <v>4.6055611160856271E-4</v>
      </c>
      <c r="P510" s="474"/>
      <c r="Q510" s="474"/>
      <c r="AB510" s="168"/>
      <c r="AC510" s="168"/>
      <c r="AD510" s="168"/>
      <c r="AE510" s="168"/>
      <c r="AF510" s="168"/>
      <c r="AG510" s="168"/>
      <c r="AH510" s="168"/>
      <c r="AI510" s="168"/>
      <c r="AJ510" s="168"/>
      <c r="AK510" s="168"/>
      <c r="AL510" s="168"/>
      <c r="AM510" s="168"/>
      <c r="AN510" s="168"/>
      <c r="AO510" s="168"/>
      <c r="AP510" s="168"/>
      <c r="AQ510" s="168"/>
      <c r="AR510" s="168"/>
      <c r="AS510" s="168"/>
      <c r="AT510" s="168"/>
      <c r="AU510" s="168"/>
      <c r="AV510" s="168"/>
      <c r="AW510" s="168"/>
      <c r="AX510" s="168"/>
      <c r="AY510" s="168"/>
      <c r="AZ510" s="168"/>
      <c r="BA510" s="170"/>
      <c r="BB510" s="255"/>
      <c r="BC510" s="170"/>
      <c r="BD510" s="170"/>
      <c r="BE510" s="170"/>
      <c r="BF510" s="170"/>
      <c r="BG510" s="170"/>
      <c r="BH510" s="170"/>
      <c r="BI510" s="170"/>
      <c r="BJ510" s="170"/>
      <c r="BK510" s="170"/>
      <c r="BL510" s="170"/>
      <c r="BM510" s="170"/>
      <c r="BN510" s="170"/>
      <c r="BO510" s="170"/>
      <c r="BP510" s="170"/>
      <c r="BQ510" s="170"/>
      <c r="BR510" s="170"/>
      <c r="BS510" s="170"/>
      <c r="BT510" s="170"/>
      <c r="BU510" s="170"/>
      <c r="BV510" s="170"/>
      <c r="BW510" s="170"/>
      <c r="BX510" s="170"/>
      <c r="BY510" s="170"/>
      <c r="BZ510" s="171"/>
      <c r="CA510" s="171"/>
      <c r="CB510" s="171"/>
      <c r="CC510" s="171"/>
      <c r="CD510" s="171"/>
      <c r="CE510" s="171"/>
      <c r="CF510" s="171"/>
      <c r="CG510" s="171"/>
      <c r="CH510" s="171"/>
      <c r="CI510" s="171"/>
      <c r="CJ510" s="171"/>
      <c r="CK510" s="171"/>
      <c r="CL510" s="171"/>
      <c r="CM510" s="171"/>
      <c r="CN510" s="171"/>
      <c r="CO510" s="171"/>
      <c r="CP510" s="171"/>
      <c r="CQ510" s="171"/>
      <c r="CR510" s="171"/>
      <c r="CS510" s="171"/>
      <c r="CT510" s="171"/>
      <c r="CU510" s="171"/>
      <c r="CV510" s="171"/>
      <c r="CW510" s="171"/>
      <c r="CX510" s="171"/>
      <c r="CY510" s="171"/>
      <c r="CZ510" s="171"/>
    </row>
    <row r="511" s="175" customFormat="true" ht="25.15" customHeight="true" x14ac:dyDescent="0.2">
      <c r="C511" s="1128" t="s">
        <v>467</v>
      </c>
      <c r="D511" s="1127"/>
      <c r="E511" s="699">
        <v>6.950441067592315E-5</v>
      </c>
      <c r="F511" s="474"/>
      <c r="G511" s="474"/>
      <c r="H511" s="1127" t="s">
        <v>665</v>
      </c>
      <c r="I511" s="1127"/>
      <c r="J511" s="700">
        <v>7.2177666300814555E-2</v>
      </c>
      <c r="K511" s="474"/>
      <c r="L511" s="474"/>
      <c r="M511" s="1127" t="s">
        <v>558</v>
      </c>
      <c r="N511" s="1127"/>
      <c r="O511" s="701">
        <v>3.0677366632533588E-4</v>
      </c>
      <c r="P511" s="474"/>
      <c r="Q511" s="474"/>
      <c r="AB511" s="168"/>
      <c r="AC511" s="168"/>
      <c r="AD511" s="168"/>
      <c r="AE511" s="168"/>
      <c r="AF511" s="168"/>
      <c r="AG511" s="168"/>
      <c r="AH511" s="168"/>
      <c r="AI511" s="168"/>
      <c r="AJ511" s="168"/>
      <c r="AK511" s="168"/>
      <c r="AL511" s="168"/>
      <c r="AM511" s="168"/>
      <c r="AN511" s="168"/>
      <c r="AO511" s="168"/>
      <c r="AP511" s="168"/>
      <c r="AQ511" s="168"/>
      <c r="AR511" s="168"/>
      <c r="AS511" s="168"/>
      <c r="AT511" s="168"/>
      <c r="AU511" s="168"/>
      <c r="AV511" s="168"/>
      <c r="AW511" s="168"/>
      <c r="AX511" s="168"/>
      <c r="AY511" s="168"/>
      <c r="AZ511" s="168"/>
      <c r="BA511" s="170"/>
      <c r="BB511" s="255"/>
      <c r="BC511" s="170"/>
      <c r="BD511" s="170"/>
      <c r="BE511" s="170"/>
      <c r="BF511" s="170"/>
      <c r="BG511" s="170"/>
      <c r="BH511" s="170"/>
      <c r="BI511" s="170"/>
      <c r="BJ511" s="170"/>
      <c r="BK511" s="170"/>
      <c r="BL511" s="170"/>
      <c r="BM511" s="170"/>
      <c r="BN511" s="170"/>
      <c r="BO511" s="170"/>
      <c r="BP511" s="170"/>
      <c r="BQ511" s="170"/>
      <c r="BR511" s="170"/>
      <c r="BS511" s="170"/>
      <c r="BT511" s="170"/>
      <c r="BU511" s="170"/>
      <c r="BV511" s="170"/>
      <c r="BW511" s="170"/>
      <c r="BX511" s="170"/>
      <c r="BY511" s="170"/>
      <c r="BZ511" s="171"/>
      <c r="CA511" s="171"/>
      <c r="CB511" s="171"/>
      <c r="CC511" s="171"/>
      <c r="CD511" s="171"/>
      <c r="CE511" s="171"/>
      <c r="CF511" s="171"/>
      <c r="CG511" s="171"/>
      <c r="CH511" s="171"/>
      <c r="CI511" s="171"/>
      <c r="CJ511" s="171"/>
      <c r="CK511" s="171"/>
      <c r="CL511" s="171"/>
      <c r="CM511" s="171"/>
      <c r="CN511" s="171"/>
      <c r="CO511" s="171"/>
      <c r="CP511" s="171"/>
      <c r="CQ511" s="171"/>
      <c r="CR511" s="171"/>
      <c r="CS511" s="171"/>
      <c r="CT511" s="171"/>
      <c r="CU511" s="171"/>
      <c r="CV511" s="171"/>
      <c r="CW511" s="171"/>
      <c r="CX511" s="171"/>
      <c r="CY511" s="171"/>
      <c r="CZ511" s="171"/>
    </row>
    <row r="512" s="175" customFormat="true" ht="25.15" customHeight="true" x14ac:dyDescent="0.2">
      <c r="C512" s="1128" t="s">
        <v>694</v>
      </c>
      <c r="D512" s="1127"/>
      <c r="E512" s="699">
        <v>1.1791397568791473E-4</v>
      </c>
      <c r="F512" s="474"/>
      <c r="G512" s="474"/>
      <c r="H512" s="1127" t="s">
        <v>648</v>
      </c>
      <c r="I512" s="1127"/>
      <c r="J512" s="700">
        <v>8.1867045223554799E-2</v>
      </c>
      <c r="K512" s="474"/>
      <c r="L512" s="474"/>
      <c r="M512" s="1127" t="s">
        <v>460</v>
      </c>
      <c r="N512" s="1127"/>
      <c r="O512" s="701">
        <v>1.7239322115939791E-4</v>
      </c>
      <c r="P512" s="474"/>
      <c r="Q512" s="474"/>
      <c r="AB512" s="168"/>
      <c r="AC512" s="168"/>
      <c r="AD512" s="168"/>
      <c r="AE512" s="168"/>
      <c r="AF512" s="168"/>
      <c r="AG512" s="168"/>
      <c r="AH512" s="168"/>
      <c r="AI512" s="168"/>
      <c r="AJ512" s="168"/>
      <c r="AK512" s="168"/>
      <c r="AL512" s="168"/>
      <c r="AM512" s="168"/>
      <c r="AN512" s="168"/>
      <c r="AO512" s="168"/>
      <c r="AP512" s="168"/>
      <c r="AQ512" s="168"/>
      <c r="AR512" s="168"/>
      <c r="AS512" s="168"/>
      <c r="AT512" s="168"/>
      <c r="AU512" s="168"/>
      <c r="AV512" s="168"/>
      <c r="AW512" s="168"/>
      <c r="AX512" s="168"/>
      <c r="AY512" s="168"/>
      <c r="AZ512" s="168"/>
      <c r="BA512" s="170"/>
      <c r="BB512" s="255"/>
      <c r="BC512" s="170"/>
      <c r="BD512" s="170"/>
      <c r="BE512" s="170"/>
      <c r="BF512" s="170"/>
      <c r="BG512" s="170"/>
      <c r="BH512" s="170"/>
      <c r="BI512" s="170"/>
      <c r="BJ512" s="170"/>
      <c r="BK512" s="170"/>
      <c r="BL512" s="170"/>
      <c r="BM512" s="170"/>
      <c r="BN512" s="170"/>
      <c r="BO512" s="170"/>
      <c r="BP512" s="170"/>
      <c r="BQ512" s="170"/>
      <c r="BR512" s="170"/>
      <c r="BS512" s="170"/>
      <c r="BT512" s="170"/>
      <c r="BU512" s="170"/>
      <c r="BV512" s="170"/>
      <c r="BW512" s="170"/>
      <c r="BX512" s="170"/>
      <c r="BY512" s="170"/>
      <c r="BZ512" s="171"/>
      <c r="CA512" s="171"/>
      <c r="CB512" s="171"/>
      <c r="CC512" s="171"/>
      <c r="CD512" s="171"/>
      <c r="CE512" s="171"/>
      <c r="CF512" s="171"/>
      <c r="CG512" s="171"/>
      <c r="CH512" s="171"/>
      <c r="CI512" s="171"/>
      <c r="CJ512" s="171"/>
      <c r="CK512" s="171"/>
      <c r="CL512" s="171"/>
      <c r="CM512" s="171"/>
      <c r="CN512" s="171"/>
      <c r="CO512" s="171"/>
      <c r="CP512" s="171"/>
      <c r="CQ512" s="171"/>
      <c r="CR512" s="171"/>
      <c r="CS512" s="171"/>
      <c r="CT512" s="171"/>
      <c r="CU512" s="171"/>
      <c r="CV512" s="171"/>
      <c r="CW512" s="171"/>
      <c r="CX512" s="171"/>
      <c r="CY512" s="171"/>
      <c r="CZ512" s="171"/>
    </row>
    <row r="513" s="175" customFormat="true" ht="25.15" customHeight="true" x14ac:dyDescent="0.2">
      <c r="C513" s="1128" t="s">
        <v>676</v>
      </c>
      <c r="D513" s="1127"/>
      <c r="E513" s="699">
        <v>1.6273228555984193E-2</v>
      </c>
      <c r="F513" s="474"/>
      <c r="G513" s="474"/>
      <c r="H513" s="1127" t="s">
        <v>680</v>
      </c>
      <c r="I513" s="1127"/>
      <c r="J513" s="700">
        <v>2.2998482969224239E-3</v>
      </c>
      <c r="K513" s="474"/>
      <c r="L513" s="474"/>
      <c r="M513" s="1127" t="s">
        <v>416</v>
      </c>
      <c r="N513" s="1127"/>
      <c r="O513" s="701">
        <v>1.1371427785517387E-2</v>
      </c>
      <c r="P513" s="474"/>
      <c r="Q513" s="474"/>
      <c r="AB513" s="168"/>
      <c r="AC513" s="168"/>
      <c r="AD513" s="168"/>
      <c r="AE513" s="168"/>
      <c r="AF513" s="168"/>
      <c r="AG513" s="168"/>
      <c r="AH513" s="168"/>
      <c r="AI513" s="168"/>
      <c r="AJ513" s="168"/>
      <c r="AK513" s="168"/>
      <c r="AL513" s="168"/>
      <c r="AM513" s="168"/>
      <c r="AN513" s="168"/>
      <c r="AO513" s="168"/>
      <c r="AP513" s="168"/>
      <c r="AQ513" s="168"/>
      <c r="AR513" s="168"/>
      <c r="AS513" s="168"/>
      <c r="AT513" s="168"/>
      <c r="AU513" s="168"/>
      <c r="AV513" s="168"/>
      <c r="AW513" s="168"/>
      <c r="AX513" s="168"/>
      <c r="AY513" s="168"/>
      <c r="AZ513" s="168"/>
      <c r="BA513" s="170"/>
      <c r="BB513" s="255"/>
      <c r="BC513" s="170"/>
      <c r="BD513" s="170"/>
      <c r="BE513" s="170"/>
      <c r="BF513" s="170"/>
      <c r="BG513" s="170"/>
      <c r="BH513" s="170"/>
      <c r="BI513" s="170"/>
      <c r="BJ513" s="170"/>
      <c r="BK513" s="170"/>
      <c r="BL513" s="170"/>
      <c r="BM513" s="170"/>
      <c r="BN513" s="170"/>
      <c r="BO513" s="170"/>
      <c r="BP513" s="170"/>
      <c r="BQ513" s="170"/>
      <c r="BR513" s="170"/>
      <c r="BS513" s="170"/>
      <c r="BT513" s="170"/>
      <c r="BU513" s="170"/>
      <c r="BV513" s="170"/>
      <c r="BW513" s="170"/>
      <c r="BX513" s="170"/>
      <c r="BY513" s="170"/>
      <c r="BZ513" s="171"/>
      <c r="CA513" s="171"/>
      <c r="CB513" s="171"/>
      <c r="CC513" s="171"/>
      <c r="CD513" s="171"/>
      <c r="CE513" s="171"/>
      <c r="CF513" s="171"/>
      <c r="CG513" s="171"/>
      <c r="CH513" s="171"/>
      <c r="CI513" s="171"/>
      <c r="CJ513" s="171"/>
      <c r="CK513" s="171"/>
      <c r="CL513" s="171"/>
      <c r="CM513" s="171"/>
      <c r="CN513" s="171"/>
      <c r="CO513" s="171"/>
      <c r="CP513" s="171"/>
      <c r="CQ513" s="171"/>
      <c r="CR513" s="171"/>
      <c r="CS513" s="171"/>
      <c r="CT513" s="171"/>
      <c r="CU513" s="171"/>
      <c r="CV513" s="171"/>
      <c r="CW513" s="171"/>
      <c r="CX513" s="171"/>
      <c r="CY513" s="171"/>
      <c r="CZ513" s="171"/>
    </row>
    <row r="514" s="175" customFormat="true" ht="25.15" customHeight="true" x14ac:dyDescent="0.2">
      <c r="C514" s="1128" t="s">
        <v>546</v>
      </c>
      <c r="D514" s="1127"/>
      <c r="E514" s="699">
        <v>1.1958009323485323E-4</v>
      </c>
      <c r="F514" s="474"/>
      <c r="G514" s="474"/>
      <c r="H514" s="1127" t="s">
        <v>558</v>
      </c>
      <c r="I514" s="1127"/>
      <c r="J514" s="700">
        <v>6.3170962907430623E-5</v>
      </c>
      <c r="K514" s="474"/>
      <c r="L514" s="474"/>
      <c r="M514" s="1127" t="s">
        <v>660</v>
      </c>
      <c r="N514" s="1127"/>
      <c r="O514" s="701">
        <v>9.4241826159192049E-2</v>
      </c>
      <c r="P514" s="474"/>
      <c r="Q514" s="474"/>
      <c r="AB514" s="168"/>
      <c r="AC514" s="168"/>
      <c r="AD514" s="168"/>
      <c r="AE514" s="168"/>
      <c r="AF514" s="168"/>
      <c r="AG514" s="168"/>
      <c r="AH514" s="168"/>
      <c r="AI514" s="168"/>
      <c r="AJ514" s="168"/>
      <c r="AK514" s="168"/>
      <c r="AL514" s="168"/>
      <c r="AM514" s="168"/>
      <c r="AN514" s="168"/>
      <c r="AO514" s="168"/>
      <c r="AP514" s="168"/>
      <c r="AQ514" s="168"/>
      <c r="AR514" s="168"/>
      <c r="AS514" s="168"/>
      <c r="AT514" s="168"/>
      <c r="AU514" s="168"/>
      <c r="AV514" s="168"/>
      <c r="AW514" s="168"/>
      <c r="AX514" s="168"/>
      <c r="AY514" s="168"/>
      <c r="AZ514" s="168"/>
      <c r="BA514" s="170"/>
      <c r="BB514" s="255"/>
      <c r="BC514" s="170"/>
      <c r="BD514" s="170"/>
      <c r="BE514" s="170"/>
      <c r="BF514" s="170"/>
      <c r="BG514" s="170"/>
      <c r="BH514" s="170"/>
      <c r="BI514" s="170"/>
      <c r="BJ514" s="170"/>
      <c r="BK514" s="170"/>
      <c r="BL514" s="170"/>
      <c r="BM514" s="170"/>
      <c r="BN514" s="170"/>
      <c r="BO514" s="170"/>
      <c r="BP514" s="170"/>
      <c r="BQ514" s="170"/>
      <c r="BR514" s="170"/>
      <c r="BS514" s="170"/>
      <c r="BT514" s="170"/>
      <c r="BU514" s="170"/>
      <c r="BV514" s="170"/>
      <c r="BW514" s="170"/>
      <c r="BX514" s="170"/>
      <c r="BY514" s="170"/>
      <c r="BZ514" s="171"/>
      <c r="CA514" s="171"/>
      <c r="CB514" s="171"/>
      <c r="CC514" s="171"/>
      <c r="CD514" s="171"/>
      <c r="CE514" s="171"/>
      <c r="CF514" s="171"/>
      <c r="CG514" s="171"/>
      <c r="CH514" s="171"/>
      <c r="CI514" s="171"/>
      <c r="CJ514" s="171"/>
      <c r="CK514" s="171"/>
      <c r="CL514" s="171"/>
      <c r="CM514" s="171"/>
      <c r="CN514" s="171"/>
      <c r="CO514" s="171"/>
      <c r="CP514" s="171"/>
      <c r="CQ514" s="171"/>
      <c r="CR514" s="171"/>
      <c r="CS514" s="171"/>
      <c r="CT514" s="171"/>
      <c r="CU514" s="171"/>
      <c r="CV514" s="171"/>
      <c r="CW514" s="171"/>
      <c r="CX514" s="171"/>
      <c r="CY514" s="171"/>
      <c r="CZ514" s="171"/>
    </row>
    <row r="515" s="175" customFormat="true" ht="25.15" customHeight="true" x14ac:dyDescent="0.2">
      <c r="C515" s="1128" t="s">
        <v>655</v>
      </c>
      <c r="D515" s="1127"/>
      <c r="E515" s="699">
        <v>0.2871213151204991</v>
      </c>
      <c r="F515" s="474"/>
      <c r="G515" s="474"/>
      <c r="H515" s="1127" t="s">
        <v>460</v>
      </c>
      <c r="I515" s="1127"/>
      <c r="J515" s="700">
        <v>4.5409994382191224E-4</v>
      </c>
      <c r="K515" s="474"/>
      <c r="L515" s="474"/>
      <c r="M515" s="1127" t="s">
        <v>672</v>
      </c>
      <c r="N515" s="1127"/>
      <c r="O515" s="701">
        <v>1.7241429368295029E-2</v>
      </c>
      <c r="P515" s="474"/>
      <c r="Q515" s="474"/>
      <c r="AB515" s="168"/>
      <c r="AC515" s="168"/>
      <c r="AD515" s="168"/>
      <c r="AE515" s="168"/>
      <c r="AF515" s="168"/>
      <c r="AG515" s="168"/>
      <c r="AH515" s="168"/>
      <c r="AI515" s="168"/>
      <c r="AJ515" s="168"/>
      <c r="AK515" s="168"/>
      <c r="AL515" s="168"/>
      <c r="AM515" s="168"/>
      <c r="AN515" s="168"/>
      <c r="AO515" s="168"/>
      <c r="AP515" s="168"/>
      <c r="AQ515" s="168"/>
      <c r="AR515" s="168"/>
      <c r="AS515" s="168"/>
      <c r="AT515" s="168"/>
      <c r="AU515" s="168"/>
      <c r="AV515" s="168"/>
      <c r="AW515" s="168"/>
      <c r="AX515" s="168"/>
      <c r="AY515" s="168"/>
      <c r="AZ515" s="168"/>
      <c r="BA515" s="170"/>
      <c r="BB515" s="255"/>
      <c r="BC515" s="170"/>
      <c r="BD515" s="170"/>
      <c r="BE515" s="170"/>
      <c r="BF515" s="170"/>
      <c r="BG515" s="170"/>
      <c r="BH515" s="170"/>
      <c r="BI515" s="170"/>
      <c r="BJ515" s="170"/>
      <c r="BK515" s="170"/>
      <c r="BL515" s="170"/>
      <c r="BM515" s="170"/>
      <c r="BN515" s="170"/>
      <c r="BO515" s="170"/>
      <c r="BP515" s="170"/>
      <c r="BQ515" s="170"/>
      <c r="BR515" s="170"/>
      <c r="BS515" s="170"/>
      <c r="BT515" s="170"/>
      <c r="BU515" s="170"/>
      <c r="BV515" s="170"/>
      <c r="BW515" s="170"/>
      <c r="BX515" s="170"/>
      <c r="BY515" s="170"/>
      <c r="BZ515" s="171"/>
      <c r="CA515" s="171"/>
      <c r="CB515" s="171"/>
      <c r="CC515" s="171"/>
      <c r="CD515" s="171"/>
      <c r="CE515" s="171"/>
      <c r="CF515" s="171"/>
      <c r="CG515" s="171"/>
      <c r="CH515" s="171"/>
      <c r="CI515" s="171"/>
      <c r="CJ515" s="171"/>
      <c r="CK515" s="171"/>
      <c r="CL515" s="171"/>
      <c r="CM515" s="171"/>
      <c r="CN515" s="171"/>
      <c r="CO515" s="171"/>
      <c r="CP515" s="171"/>
      <c r="CQ515" s="171"/>
      <c r="CR515" s="171"/>
      <c r="CS515" s="171"/>
      <c r="CT515" s="171"/>
      <c r="CU515" s="171"/>
      <c r="CV515" s="171"/>
      <c r="CW515" s="171"/>
      <c r="CX515" s="171"/>
      <c r="CY515" s="171"/>
      <c r="CZ515" s="171"/>
    </row>
    <row r="516" s="175" customFormat="true" ht="25.15" customHeight="true" x14ac:dyDescent="0.2">
      <c r="C516" s="1128" t="s">
        <v>504</v>
      </c>
      <c r="D516" s="1127"/>
      <c r="E516" s="699">
        <v>7.8856929630316958E-2</v>
      </c>
      <c r="F516" s="474"/>
      <c r="G516" s="474"/>
      <c r="H516" s="1127" t="s">
        <v>416</v>
      </c>
      <c r="I516" s="1127"/>
      <c r="J516" s="700">
        <v>1.2729262109726172E-3</v>
      </c>
      <c r="K516" s="474"/>
      <c r="L516" s="474"/>
      <c r="M516" s="1127" t="s">
        <v>444</v>
      </c>
      <c r="N516" s="1127"/>
      <c r="O516" s="701">
        <v>3.0805488284685523E-4</v>
      </c>
      <c r="P516" s="474"/>
      <c r="Q516" s="474"/>
      <c r="AB516" s="168"/>
      <c r="AC516" s="168"/>
      <c r="AD516" s="168"/>
      <c r="AE516" s="168"/>
      <c r="AF516" s="168"/>
      <c r="AG516" s="168"/>
      <c r="AH516" s="168"/>
      <c r="AI516" s="168"/>
      <c r="AJ516" s="168"/>
      <c r="AK516" s="168"/>
      <c r="AL516" s="168"/>
      <c r="AM516" s="168"/>
      <c r="AN516" s="168"/>
      <c r="AO516" s="168"/>
      <c r="AP516" s="168"/>
      <c r="AQ516" s="168"/>
      <c r="AR516" s="168"/>
      <c r="AS516" s="168"/>
      <c r="AT516" s="168"/>
      <c r="AU516" s="168"/>
      <c r="AV516" s="168"/>
      <c r="AW516" s="168"/>
      <c r="AX516" s="168"/>
      <c r="AY516" s="168"/>
      <c r="AZ516" s="168"/>
      <c r="BA516" s="170"/>
      <c r="BB516" s="255"/>
      <c r="BC516" s="170"/>
      <c r="BD516" s="170"/>
      <c r="BE516" s="170"/>
      <c r="BF516" s="170"/>
      <c r="BG516" s="170"/>
      <c r="BH516" s="170"/>
      <c r="BI516" s="170"/>
      <c r="BJ516" s="170"/>
      <c r="BK516" s="170"/>
      <c r="BL516" s="170"/>
      <c r="BM516" s="170"/>
      <c r="BN516" s="170"/>
      <c r="BO516" s="170"/>
      <c r="BP516" s="170"/>
      <c r="BQ516" s="170"/>
      <c r="BR516" s="170"/>
      <c r="BS516" s="170"/>
      <c r="BT516" s="170"/>
      <c r="BU516" s="170"/>
      <c r="BV516" s="170"/>
      <c r="BW516" s="170"/>
      <c r="BX516" s="170"/>
      <c r="BY516" s="170"/>
      <c r="BZ516" s="171"/>
      <c r="CA516" s="171"/>
      <c r="CB516" s="171"/>
      <c r="CC516" s="171"/>
      <c r="CD516" s="171"/>
      <c r="CE516" s="171"/>
      <c r="CF516" s="171"/>
      <c r="CG516" s="171"/>
      <c r="CH516" s="171"/>
      <c r="CI516" s="171"/>
      <c r="CJ516" s="171"/>
      <c r="CK516" s="171"/>
      <c r="CL516" s="171"/>
      <c r="CM516" s="171"/>
      <c r="CN516" s="171"/>
      <c r="CO516" s="171"/>
      <c r="CP516" s="171"/>
      <c r="CQ516" s="171"/>
      <c r="CR516" s="171"/>
      <c r="CS516" s="171"/>
      <c r="CT516" s="171"/>
      <c r="CU516" s="171"/>
      <c r="CV516" s="171"/>
      <c r="CW516" s="171"/>
      <c r="CX516" s="171"/>
      <c r="CY516" s="171"/>
      <c r="CZ516" s="171"/>
    </row>
    <row r="517" s="175" customFormat="true" ht="25.15" customHeight="true" x14ac:dyDescent="0.2">
      <c r="C517" s="1128" t="s">
        <v>544</v>
      </c>
      <c r="D517" s="1127"/>
      <c r="E517" s="699">
        <v>3.576383381535602E-3</v>
      </c>
      <c r="F517" s="474"/>
      <c r="G517" s="474"/>
      <c r="H517" s="1127" t="s">
        <v>660</v>
      </c>
      <c r="I517" s="1127"/>
      <c r="J517" s="700">
        <v>1.0214264299662894E-4</v>
      </c>
      <c r="K517" s="474"/>
      <c r="L517" s="474"/>
      <c r="M517" s="1127" t="s">
        <v>473</v>
      </c>
      <c r="N517" s="1127"/>
      <c r="O517" s="701">
        <v>5.4950316158784674E-4</v>
      </c>
      <c r="P517" s="474"/>
      <c r="Q517" s="474"/>
      <c r="AB517" s="168"/>
      <c r="AC517" s="168"/>
      <c r="AD517" s="168"/>
      <c r="AE517" s="168"/>
      <c r="AF517" s="168"/>
      <c r="AG517" s="168"/>
      <c r="AH517" s="168"/>
      <c r="AI517" s="168"/>
      <c r="AJ517" s="168"/>
      <c r="AK517" s="168"/>
      <c r="AL517" s="168"/>
      <c r="AM517" s="168"/>
      <c r="AN517" s="168"/>
      <c r="AO517" s="168"/>
      <c r="AP517" s="168"/>
      <c r="AQ517" s="168"/>
      <c r="AR517" s="168"/>
      <c r="AS517" s="168"/>
      <c r="AT517" s="168"/>
      <c r="AU517" s="168"/>
      <c r="AV517" s="168"/>
      <c r="AW517" s="168"/>
      <c r="AX517" s="168"/>
      <c r="AY517" s="168"/>
      <c r="AZ517" s="168"/>
      <c r="BA517" s="170"/>
      <c r="BB517" s="255"/>
      <c r="BC517" s="170"/>
      <c r="BD517" s="170"/>
      <c r="BE517" s="170"/>
      <c r="BF517" s="170"/>
      <c r="BG517" s="170"/>
      <c r="BH517" s="170"/>
      <c r="BI517" s="170"/>
      <c r="BJ517" s="170"/>
      <c r="BK517" s="170"/>
      <c r="BL517" s="170"/>
      <c r="BM517" s="170"/>
      <c r="BN517" s="170"/>
      <c r="BO517" s="170"/>
      <c r="BP517" s="170"/>
      <c r="BQ517" s="170"/>
      <c r="BR517" s="170"/>
      <c r="BS517" s="170"/>
      <c r="BT517" s="170"/>
      <c r="BU517" s="170"/>
      <c r="BV517" s="170"/>
      <c r="BW517" s="170"/>
      <c r="BX517" s="170"/>
      <c r="BY517" s="170"/>
      <c r="BZ517" s="171"/>
      <c r="CA517" s="171"/>
      <c r="CB517" s="171"/>
      <c r="CC517" s="171"/>
      <c r="CD517" s="171"/>
      <c r="CE517" s="171"/>
      <c r="CF517" s="171"/>
      <c r="CG517" s="171"/>
      <c r="CH517" s="171"/>
      <c r="CI517" s="171"/>
      <c r="CJ517" s="171"/>
      <c r="CK517" s="171"/>
      <c r="CL517" s="171"/>
      <c r="CM517" s="171"/>
      <c r="CN517" s="171"/>
      <c r="CO517" s="171"/>
      <c r="CP517" s="171"/>
      <c r="CQ517" s="171"/>
      <c r="CR517" s="171"/>
      <c r="CS517" s="171"/>
      <c r="CT517" s="171"/>
      <c r="CU517" s="171"/>
      <c r="CV517" s="171"/>
      <c r="CW517" s="171"/>
      <c r="CX517" s="171"/>
      <c r="CY517" s="171"/>
      <c r="CZ517" s="171"/>
    </row>
    <row r="518" s="175" customFormat="true" ht="25.15" customHeight="true" x14ac:dyDescent="0.2">
      <c r="C518" s="1128" t="s">
        <v>636</v>
      </c>
      <c r="D518" s="1127"/>
      <c r="E518" s="699">
        <v>2.412442104782172E-3</v>
      </c>
      <c r="F518" s="474"/>
      <c r="G518" s="474"/>
      <c r="H518" s="1127" t="s">
        <v>672</v>
      </c>
      <c r="I518" s="1127"/>
      <c r="J518" s="700">
        <v>9.116404600503378E-4</v>
      </c>
      <c r="K518" s="474"/>
      <c r="L518" s="474"/>
      <c r="M518" s="1127" t="s">
        <v>433</v>
      </c>
      <c r="N518" s="1127"/>
      <c r="O518" s="701">
        <v>0.24847869125792046</v>
      </c>
      <c r="P518" s="474"/>
      <c r="Q518" s="474"/>
      <c r="AB518" s="168"/>
      <c r="AC518" s="168"/>
      <c r="AD518" s="168"/>
      <c r="AE518" s="168"/>
      <c r="AF518" s="168"/>
      <c r="AG518" s="168"/>
      <c r="AH518" s="168"/>
      <c r="AI518" s="168"/>
      <c r="AJ518" s="168"/>
      <c r="AK518" s="168"/>
      <c r="AL518" s="168"/>
      <c r="AM518" s="168"/>
      <c r="AN518" s="168"/>
      <c r="AO518" s="168"/>
      <c r="AP518" s="168"/>
      <c r="AQ518" s="168"/>
      <c r="AR518" s="168"/>
      <c r="AS518" s="168"/>
      <c r="AT518" s="168"/>
      <c r="AU518" s="168"/>
      <c r="AV518" s="168"/>
      <c r="AW518" s="168"/>
      <c r="AX518" s="168"/>
      <c r="AY518" s="168"/>
      <c r="AZ518" s="168"/>
      <c r="BA518" s="170"/>
      <c r="BB518" s="255"/>
      <c r="BC518" s="170"/>
      <c r="BD518" s="170"/>
      <c r="BE518" s="170"/>
      <c r="BF518" s="170"/>
      <c r="BG518" s="170"/>
      <c r="BH518" s="170"/>
      <c r="BI518" s="170"/>
      <c r="BJ518" s="170"/>
      <c r="BK518" s="170"/>
      <c r="BL518" s="170"/>
      <c r="BM518" s="170"/>
      <c r="BN518" s="170"/>
      <c r="BO518" s="170"/>
      <c r="BP518" s="170"/>
      <c r="BQ518" s="170"/>
      <c r="BR518" s="170"/>
      <c r="BS518" s="170"/>
      <c r="BT518" s="170"/>
      <c r="BU518" s="170"/>
      <c r="BV518" s="170"/>
      <c r="BW518" s="170"/>
      <c r="BX518" s="170"/>
      <c r="BY518" s="170"/>
      <c r="BZ518" s="171"/>
      <c r="CA518" s="171"/>
      <c r="CB518" s="171"/>
      <c r="CC518" s="171"/>
      <c r="CD518" s="171"/>
      <c r="CE518" s="171"/>
      <c r="CF518" s="171"/>
      <c r="CG518" s="171"/>
      <c r="CH518" s="171"/>
      <c r="CI518" s="171"/>
      <c r="CJ518" s="171"/>
      <c r="CK518" s="171"/>
      <c r="CL518" s="171"/>
      <c r="CM518" s="171"/>
      <c r="CN518" s="171"/>
      <c r="CO518" s="171"/>
      <c r="CP518" s="171"/>
      <c r="CQ518" s="171"/>
      <c r="CR518" s="171"/>
      <c r="CS518" s="171"/>
      <c r="CT518" s="171"/>
      <c r="CU518" s="171"/>
      <c r="CV518" s="171"/>
      <c r="CW518" s="171"/>
      <c r="CX518" s="171"/>
      <c r="CY518" s="171"/>
      <c r="CZ518" s="171"/>
    </row>
    <row r="519" s="175" customFormat="true" ht="25.15" customHeight="true" x14ac:dyDescent="0.2">
      <c r="C519" s="1128" t="s">
        <v>549</v>
      </c>
      <c r="D519" s="1127"/>
      <c r="E519" s="699">
        <v>2.3625636086654537E-4</v>
      </c>
      <c r="F519" s="474"/>
      <c r="G519" s="474"/>
      <c r="H519" s="1127" t="s">
        <v>444</v>
      </c>
      <c r="I519" s="1127"/>
      <c r="J519" s="700">
        <v>4.0913932092589795E-3</v>
      </c>
      <c r="K519" s="474"/>
      <c r="L519" s="474"/>
      <c r="M519" s="1127" t="s">
        <v>540</v>
      </c>
      <c r="N519" s="1127"/>
      <c r="O519" s="701">
        <v>5.0505935833395081E-4</v>
      </c>
      <c r="P519" s="474"/>
      <c r="Q519" s="474"/>
      <c r="AB519" s="168"/>
      <c r="AC519" s="168"/>
      <c r="AD519" s="168"/>
      <c r="AE519" s="168"/>
      <c r="AF519" s="168"/>
      <c r="AG519" s="168"/>
      <c r="AH519" s="168"/>
      <c r="AI519" s="168"/>
      <c r="AJ519" s="168"/>
      <c r="AK519" s="168"/>
      <c r="AL519" s="168"/>
      <c r="AM519" s="168"/>
      <c r="AN519" s="168"/>
      <c r="AO519" s="168"/>
      <c r="AP519" s="168"/>
      <c r="AQ519" s="168"/>
      <c r="AR519" s="168"/>
      <c r="AS519" s="168"/>
      <c r="AT519" s="168"/>
      <c r="AU519" s="168"/>
      <c r="AV519" s="168"/>
      <c r="AW519" s="168"/>
      <c r="AX519" s="168"/>
      <c r="AY519" s="168"/>
      <c r="AZ519" s="168"/>
      <c r="BA519" s="170"/>
      <c r="BB519" s="255"/>
      <c r="BC519" s="170"/>
      <c r="BD519" s="170"/>
      <c r="BE519" s="170"/>
      <c r="BF519" s="170"/>
      <c r="BG519" s="170"/>
      <c r="BH519" s="170"/>
      <c r="BI519" s="170"/>
      <c r="BJ519" s="170"/>
      <c r="BK519" s="170"/>
      <c r="BL519" s="170"/>
      <c r="BM519" s="170"/>
      <c r="BN519" s="170"/>
      <c r="BO519" s="170"/>
      <c r="BP519" s="170"/>
      <c r="BQ519" s="170"/>
      <c r="BR519" s="170"/>
      <c r="BS519" s="170"/>
      <c r="BT519" s="170"/>
      <c r="BU519" s="170"/>
      <c r="BV519" s="170"/>
      <c r="BW519" s="170"/>
      <c r="BX519" s="170"/>
      <c r="BY519" s="170"/>
      <c r="BZ519" s="171"/>
      <c r="CA519" s="171"/>
      <c r="CB519" s="171"/>
      <c r="CC519" s="171"/>
      <c r="CD519" s="171"/>
      <c r="CE519" s="171"/>
      <c r="CF519" s="171"/>
      <c r="CG519" s="171"/>
      <c r="CH519" s="171"/>
      <c r="CI519" s="171"/>
      <c r="CJ519" s="171"/>
      <c r="CK519" s="171"/>
      <c r="CL519" s="171"/>
      <c r="CM519" s="171"/>
      <c r="CN519" s="171"/>
      <c r="CO519" s="171"/>
      <c r="CP519" s="171"/>
      <c r="CQ519" s="171"/>
      <c r="CR519" s="171"/>
      <c r="CS519" s="171"/>
      <c r="CT519" s="171"/>
      <c r="CU519" s="171"/>
      <c r="CV519" s="171"/>
      <c r="CW519" s="171"/>
      <c r="CX519" s="171"/>
      <c r="CY519" s="171"/>
      <c r="CZ519" s="171"/>
    </row>
    <row r="520" s="175" customFormat="true" ht="25.15" customHeight="true" x14ac:dyDescent="0.2">
      <c r="C520" s="1128" t="s">
        <v>503</v>
      </c>
      <c r="D520" s="1127"/>
      <c r="E520" s="699">
        <v>0.61766165674200602</v>
      </c>
      <c r="F520" s="474"/>
      <c r="G520" s="474"/>
      <c r="H520" s="1127" t="s">
        <v>689</v>
      </c>
      <c r="I520" s="1127"/>
      <c r="J520" s="700">
        <v>5.2768029339865588E-3</v>
      </c>
      <c r="K520" s="474"/>
      <c r="L520" s="474"/>
      <c r="M520" s="1127" t="s">
        <v>424</v>
      </c>
      <c r="N520" s="1127"/>
      <c r="O520" s="701">
        <v>4.0934747290711594E-2</v>
      </c>
      <c r="P520" s="474"/>
      <c r="Q520" s="474"/>
      <c r="AB520" s="168"/>
      <c r="AC520" s="168"/>
      <c r="AD520" s="168"/>
      <c r="AE520" s="168"/>
      <c r="AF520" s="168"/>
      <c r="AG520" s="168"/>
      <c r="AH520" s="168"/>
      <c r="AI520" s="168"/>
      <c r="AJ520" s="168"/>
      <c r="AK520" s="168"/>
      <c r="AL520" s="168"/>
      <c r="AM520" s="168"/>
      <c r="AN520" s="168"/>
      <c r="AO520" s="168"/>
      <c r="AP520" s="168"/>
      <c r="AQ520" s="168"/>
      <c r="AR520" s="168"/>
      <c r="AS520" s="168"/>
      <c r="AT520" s="168"/>
      <c r="AU520" s="168"/>
      <c r="AV520" s="168"/>
      <c r="AW520" s="168"/>
      <c r="AX520" s="168"/>
      <c r="AY520" s="168"/>
      <c r="AZ520" s="168"/>
      <c r="BA520" s="170"/>
      <c r="BB520" s="255"/>
      <c r="BC520" s="170"/>
      <c r="BD520" s="170"/>
      <c r="BE520" s="170"/>
      <c r="BF520" s="170"/>
      <c r="BG520" s="170"/>
      <c r="BH520" s="170"/>
      <c r="BI520" s="170"/>
      <c r="BJ520" s="170"/>
      <c r="BK520" s="170"/>
      <c r="BL520" s="170"/>
      <c r="BM520" s="170"/>
      <c r="BN520" s="170"/>
      <c r="BO520" s="170"/>
      <c r="BP520" s="170"/>
      <c r="BQ520" s="170"/>
      <c r="BR520" s="170"/>
      <c r="BS520" s="170"/>
      <c r="BT520" s="170"/>
      <c r="BU520" s="170"/>
      <c r="BV520" s="170"/>
      <c r="BW520" s="170"/>
      <c r="BX520" s="170"/>
      <c r="BY520" s="170"/>
      <c r="BZ520" s="171"/>
      <c r="CA520" s="171"/>
      <c r="CB520" s="171"/>
      <c r="CC520" s="171"/>
      <c r="CD520" s="171"/>
      <c r="CE520" s="171"/>
      <c r="CF520" s="171"/>
      <c r="CG520" s="171"/>
      <c r="CH520" s="171"/>
      <c r="CI520" s="171"/>
      <c r="CJ520" s="171"/>
      <c r="CK520" s="171"/>
      <c r="CL520" s="171"/>
      <c r="CM520" s="171"/>
      <c r="CN520" s="171"/>
      <c r="CO520" s="171"/>
      <c r="CP520" s="171"/>
      <c r="CQ520" s="171"/>
      <c r="CR520" s="171"/>
      <c r="CS520" s="171"/>
      <c r="CT520" s="171"/>
      <c r="CU520" s="171"/>
      <c r="CV520" s="171"/>
      <c r="CW520" s="171"/>
      <c r="CX520" s="171"/>
      <c r="CY520" s="171"/>
      <c r="CZ520" s="171"/>
    </row>
    <row r="521" s="175" customFormat="true" ht="25.15" customHeight="true" x14ac:dyDescent="0.2">
      <c r="C521" s="1128" t="s">
        <v>557</v>
      </c>
      <c r="D521" s="1127"/>
      <c r="E521" s="699">
        <v>3.350250588895546E-2</v>
      </c>
      <c r="F521" s="474"/>
      <c r="G521" s="474"/>
      <c r="H521" s="1127" t="s">
        <v>473</v>
      </c>
      <c r="I521" s="1127"/>
      <c r="J521" s="700">
        <v>2.9883312407674588E-3</v>
      </c>
      <c r="K521" s="474"/>
      <c r="L521" s="474"/>
      <c r="M521" s="1127" t="s">
        <v>522</v>
      </c>
      <c r="N521" s="1127"/>
      <c r="O521" s="701">
        <v>3.6701489521616514E-3</v>
      </c>
      <c r="P521" s="474"/>
      <c r="Q521" s="474"/>
      <c r="AB521" s="168"/>
      <c r="AC521" s="168"/>
      <c r="AD521" s="168"/>
      <c r="AE521" s="168"/>
      <c r="AF521" s="168"/>
      <c r="AG521" s="168"/>
      <c r="AH521" s="168"/>
      <c r="AI521" s="168"/>
      <c r="AJ521" s="168"/>
      <c r="AK521" s="168"/>
      <c r="AL521" s="168"/>
      <c r="AM521" s="168"/>
      <c r="AN521" s="168"/>
      <c r="AO521" s="168"/>
      <c r="AP521" s="168"/>
      <c r="AQ521" s="168"/>
      <c r="AR521" s="168"/>
      <c r="AS521" s="168"/>
      <c r="AT521" s="168"/>
      <c r="AU521" s="168"/>
      <c r="AV521" s="168"/>
      <c r="AW521" s="168"/>
      <c r="AX521" s="168"/>
      <c r="AY521" s="168"/>
      <c r="AZ521" s="168"/>
      <c r="BA521" s="170"/>
      <c r="BB521" s="255"/>
      <c r="BC521" s="170"/>
      <c r="BD521" s="170"/>
      <c r="BE521" s="170"/>
      <c r="BF521" s="170"/>
      <c r="BG521" s="170"/>
      <c r="BH521" s="170"/>
      <c r="BI521" s="170"/>
      <c r="BJ521" s="170"/>
      <c r="BK521" s="170"/>
      <c r="BL521" s="170"/>
      <c r="BM521" s="170"/>
      <c r="BN521" s="170"/>
      <c r="BO521" s="170"/>
      <c r="BP521" s="170"/>
      <c r="BQ521" s="170"/>
      <c r="BR521" s="170"/>
      <c r="BS521" s="170"/>
      <c r="BT521" s="170"/>
      <c r="BU521" s="170"/>
      <c r="BV521" s="170"/>
      <c r="BW521" s="170"/>
      <c r="BX521" s="170"/>
      <c r="BY521" s="170"/>
      <c r="BZ521" s="171"/>
      <c r="CA521" s="171"/>
      <c r="CB521" s="171"/>
      <c r="CC521" s="171"/>
      <c r="CD521" s="171"/>
      <c r="CE521" s="171"/>
      <c r="CF521" s="171"/>
      <c r="CG521" s="171"/>
      <c r="CH521" s="171"/>
      <c r="CI521" s="171"/>
      <c r="CJ521" s="171"/>
      <c r="CK521" s="171"/>
      <c r="CL521" s="171"/>
      <c r="CM521" s="171"/>
      <c r="CN521" s="171"/>
      <c r="CO521" s="171"/>
      <c r="CP521" s="171"/>
      <c r="CQ521" s="171"/>
      <c r="CR521" s="171"/>
      <c r="CS521" s="171"/>
      <c r="CT521" s="171"/>
      <c r="CU521" s="171"/>
      <c r="CV521" s="171"/>
      <c r="CW521" s="171"/>
      <c r="CX521" s="171"/>
      <c r="CY521" s="171"/>
      <c r="CZ521" s="171"/>
    </row>
    <row r="522" s="175" customFormat="true" ht="25.15" customHeight="true" x14ac:dyDescent="0.2">
      <c r="C522" s="1128" t="s">
        <v>542</v>
      </c>
      <c r="D522" s="1127"/>
      <c r="E522" s="699">
        <v>2.0978881205884793E-3</v>
      </c>
      <c r="F522" s="474"/>
      <c r="G522" s="474"/>
      <c r="H522" s="1127" t="s">
        <v>433</v>
      </c>
      <c r="I522" s="1127"/>
      <c r="J522" s="700">
        <v>1.4918622194936691E-2</v>
      </c>
      <c r="K522" s="474"/>
      <c r="L522" s="474"/>
      <c r="M522" s="1127" t="s">
        <v>686</v>
      </c>
      <c r="N522" s="1127"/>
      <c r="O522" s="701">
        <v>5.2612278811944651E-4</v>
      </c>
      <c r="P522" s="474"/>
      <c r="Q522" s="474"/>
      <c r="AB522" s="168"/>
      <c r="AC522" s="168"/>
      <c r="AD522" s="168"/>
      <c r="AE522" s="168"/>
      <c r="AF522" s="168"/>
      <c r="AG522" s="168"/>
      <c r="AH522" s="168"/>
      <c r="AI522" s="168"/>
      <c r="AJ522" s="168"/>
      <c r="AK522" s="168"/>
      <c r="AL522" s="168"/>
      <c r="AM522" s="168"/>
      <c r="AN522" s="168"/>
      <c r="AO522" s="168"/>
      <c r="AP522" s="168"/>
      <c r="AQ522" s="168"/>
      <c r="AR522" s="168"/>
      <c r="AS522" s="168"/>
      <c r="AT522" s="168"/>
      <c r="AU522" s="168"/>
      <c r="AV522" s="168"/>
      <c r="AW522" s="168"/>
      <c r="AX522" s="168"/>
      <c r="AY522" s="168"/>
      <c r="AZ522" s="168"/>
      <c r="BA522" s="170"/>
      <c r="BB522" s="255"/>
      <c r="BC522" s="170"/>
      <c r="BD522" s="170"/>
      <c r="BE522" s="170"/>
      <c r="BF522" s="170"/>
      <c r="BG522" s="170"/>
      <c r="BH522" s="170"/>
      <c r="BI522" s="170"/>
      <c r="BJ522" s="170"/>
      <c r="BK522" s="170"/>
      <c r="BL522" s="170"/>
      <c r="BM522" s="170"/>
      <c r="BN522" s="170"/>
      <c r="BO522" s="170"/>
      <c r="BP522" s="170"/>
      <c r="BQ522" s="170"/>
      <c r="BR522" s="170"/>
      <c r="BS522" s="170"/>
      <c r="BT522" s="170"/>
      <c r="BU522" s="170"/>
      <c r="BV522" s="170"/>
      <c r="BW522" s="170"/>
      <c r="BX522" s="170"/>
      <c r="BY522" s="170"/>
      <c r="BZ522" s="171"/>
      <c r="CA522" s="171"/>
      <c r="CB522" s="171"/>
      <c r="CC522" s="171"/>
      <c r="CD522" s="171"/>
      <c r="CE522" s="171"/>
      <c r="CF522" s="171"/>
      <c r="CG522" s="171"/>
      <c r="CH522" s="171"/>
      <c r="CI522" s="171"/>
      <c r="CJ522" s="171"/>
      <c r="CK522" s="171"/>
      <c r="CL522" s="171"/>
      <c r="CM522" s="171"/>
      <c r="CN522" s="171"/>
      <c r="CO522" s="171"/>
      <c r="CP522" s="171"/>
      <c r="CQ522" s="171"/>
      <c r="CR522" s="171"/>
      <c r="CS522" s="171"/>
      <c r="CT522" s="171"/>
      <c r="CU522" s="171"/>
      <c r="CV522" s="171"/>
      <c r="CW522" s="171"/>
      <c r="CX522" s="171"/>
      <c r="CY522" s="171"/>
      <c r="CZ522" s="171"/>
    </row>
    <row r="523" s="175" customFormat="true" ht="25.15" customHeight="true" x14ac:dyDescent="0.2">
      <c r="C523" s="1128" t="s">
        <v>553</v>
      </c>
      <c r="D523" s="1127"/>
      <c r="E523" s="699">
        <v>1.5141452188544848E-3</v>
      </c>
      <c r="F523" s="474"/>
      <c r="G523" s="474"/>
      <c r="H523" s="1127" t="s">
        <v>540</v>
      </c>
      <c r="I523" s="1127"/>
      <c r="J523" s="700">
        <v>6.5588423522610034E-7</v>
      </c>
      <c r="K523" s="474"/>
      <c r="L523" s="474"/>
      <c r="M523" s="1127" t="s">
        <v>547</v>
      </c>
      <c r="N523" s="1127"/>
      <c r="O523" s="701">
        <v>2.8182975928431212E-4</v>
      </c>
      <c r="P523" s="474"/>
      <c r="Q523" s="474"/>
      <c r="AB523" s="168"/>
      <c r="AC523" s="168"/>
      <c r="AD523" s="168"/>
      <c r="AE523" s="168"/>
      <c r="AF523" s="168"/>
      <c r="AG523" s="168"/>
      <c r="AH523" s="168"/>
      <c r="AI523" s="168"/>
      <c r="AJ523" s="168"/>
      <c r="AK523" s="168"/>
      <c r="AL523" s="168"/>
      <c r="AM523" s="168"/>
      <c r="AN523" s="168"/>
      <c r="AO523" s="168"/>
      <c r="AP523" s="168"/>
      <c r="AQ523" s="168"/>
      <c r="AR523" s="168"/>
      <c r="AS523" s="168"/>
      <c r="AT523" s="168"/>
      <c r="AU523" s="168"/>
      <c r="AV523" s="168"/>
      <c r="AW523" s="168"/>
      <c r="AX523" s="168"/>
      <c r="AY523" s="168"/>
      <c r="AZ523" s="168"/>
      <c r="BA523" s="170"/>
      <c r="BB523" s="255"/>
      <c r="BC523" s="170"/>
      <c r="BD523" s="170"/>
      <c r="BE523" s="170"/>
      <c r="BF523" s="170"/>
      <c r="BG523" s="170"/>
      <c r="BH523" s="170"/>
      <c r="BI523" s="170"/>
      <c r="BJ523" s="170"/>
      <c r="BK523" s="170"/>
      <c r="BL523" s="170"/>
      <c r="BM523" s="170"/>
      <c r="BN523" s="170"/>
      <c r="BO523" s="170"/>
      <c r="BP523" s="170"/>
      <c r="BQ523" s="170"/>
      <c r="BR523" s="170"/>
      <c r="BS523" s="170"/>
      <c r="BT523" s="170"/>
      <c r="BU523" s="170"/>
      <c r="BV523" s="170"/>
      <c r="BW523" s="170"/>
      <c r="BX523" s="170"/>
      <c r="BY523" s="170"/>
      <c r="BZ523" s="171"/>
      <c r="CA523" s="171"/>
      <c r="CB523" s="171"/>
      <c r="CC523" s="171"/>
      <c r="CD523" s="171"/>
      <c r="CE523" s="171"/>
      <c r="CF523" s="171"/>
      <c r="CG523" s="171"/>
      <c r="CH523" s="171"/>
      <c r="CI523" s="171"/>
      <c r="CJ523" s="171"/>
      <c r="CK523" s="171"/>
      <c r="CL523" s="171"/>
      <c r="CM523" s="171"/>
      <c r="CN523" s="171"/>
      <c r="CO523" s="171"/>
      <c r="CP523" s="171"/>
      <c r="CQ523" s="171"/>
      <c r="CR523" s="171"/>
      <c r="CS523" s="171"/>
      <c r="CT523" s="171"/>
      <c r="CU523" s="171"/>
      <c r="CV523" s="171"/>
      <c r="CW523" s="171"/>
      <c r="CX523" s="171"/>
      <c r="CY523" s="171"/>
      <c r="CZ523" s="171"/>
    </row>
    <row r="524" s="175" customFormat="true" ht="25.15" customHeight="true" x14ac:dyDescent="0.2">
      <c r="C524" s="1128" t="s">
        <v>535</v>
      </c>
      <c r="D524" s="1127"/>
      <c r="E524" s="699">
        <v>1.6590145750976181E-3</v>
      </c>
      <c r="F524" s="474"/>
      <c r="G524" s="474"/>
      <c r="H524" s="1127" t="s">
        <v>424</v>
      </c>
      <c r="I524" s="1127"/>
      <c r="J524" s="700">
        <v>3.2998490407257519E-3</v>
      </c>
      <c r="K524" s="474"/>
      <c r="L524" s="474"/>
      <c r="M524" s="1127" t="s">
        <v>448</v>
      </c>
      <c r="N524" s="1127"/>
      <c r="O524" s="701">
        <v>1.4613620421247444E-3</v>
      </c>
      <c r="P524" s="474"/>
      <c r="Q524" s="474"/>
      <c r="AB524" s="168"/>
      <c r="AC524" s="168"/>
      <c r="AD524" s="168"/>
      <c r="AE524" s="168"/>
      <c r="AF524" s="168"/>
      <c r="AG524" s="168"/>
      <c r="AH524" s="168"/>
      <c r="AI524" s="168"/>
      <c r="AJ524" s="168"/>
      <c r="AK524" s="168"/>
      <c r="AL524" s="168"/>
      <c r="AM524" s="168"/>
      <c r="AN524" s="168"/>
      <c r="AO524" s="168"/>
      <c r="AP524" s="168"/>
      <c r="AQ524" s="168"/>
      <c r="AR524" s="168"/>
      <c r="AS524" s="168"/>
      <c r="AT524" s="168"/>
      <c r="AU524" s="168"/>
      <c r="AV524" s="168"/>
      <c r="AW524" s="168"/>
      <c r="AX524" s="168"/>
      <c r="AY524" s="168"/>
      <c r="AZ524" s="168"/>
      <c r="BA524" s="170"/>
      <c r="BB524" s="255"/>
      <c r="BC524" s="170"/>
      <c r="BD524" s="170"/>
      <c r="BE524" s="170"/>
      <c r="BF524" s="170"/>
      <c r="BG524" s="170"/>
      <c r="BH524" s="170"/>
      <c r="BI524" s="170"/>
      <c r="BJ524" s="170"/>
      <c r="BK524" s="170"/>
      <c r="BL524" s="170"/>
      <c r="BM524" s="170"/>
      <c r="BN524" s="170"/>
      <c r="BO524" s="170"/>
      <c r="BP524" s="170"/>
      <c r="BQ524" s="170"/>
      <c r="BR524" s="170"/>
      <c r="BS524" s="170"/>
      <c r="BT524" s="170"/>
      <c r="BU524" s="170"/>
      <c r="BV524" s="170"/>
      <c r="BW524" s="170"/>
      <c r="BX524" s="170"/>
      <c r="BY524" s="170"/>
      <c r="BZ524" s="171"/>
      <c r="CA524" s="171"/>
      <c r="CB524" s="171"/>
      <c r="CC524" s="171"/>
      <c r="CD524" s="171"/>
      <c r="CE524" s="171"/>
      <c r="CF524" s="171"/>
      <c r="CG524" s="171"/>
      <c r="CH524" s="171"/>
      <c r="CI524" s="171"/>
      <c r="CJ524" s="171"/>
      <c r="CK524" s="171"/>
      <c r="CL524" s="171"/>
      <c r="CM524" s="171"/>
      <c r="CN524" s="171"/>
      <c r="CO524" s="171"/>
      <c r="CP524" s="171"/>
      <c r="CQ524" s="171"/>
      <c r="CR524" s="171"/>
      <c r="CS524" s="171"/>
      <c r="CT524" s="171"/>
      <c r="CU524" s="171"/>
      <c r="CV524" s="171"/>
      <c r="CW524" s="171"/>
      <c r="CX524" s="171"/>
      <c r="CY524" s="171"/>
      <c r="CZ524" s="171"/>
    </row>
    <row r="525" s="175" customFormat="true" ht="25.15" customHeight="true" x14ac:dyDescent="0.2">
      <c r="C525" s="1128" t="s">
        <v>552</v>
      </c>
      <c r="D525" s="1127"/>
      <c r="E525" s="699">
        <v>3.5343582805934357E-4</v>
      </c>
      <c r="F525" s="474"/>
      <c r="G525" s="474"/>
      <c r="H525" s="1127" t="s">
        <v>522</v>
      </c>
      <c r="I525" s="1127"/>
      <c r="J525" s="700">
        <v>3.3744099855675478E-3</v>
      </c>
      <c r="K525" s="474"/>
      <c r="L525" s="474"/>
      <c r="M525" s="1127" t="s">
        <v>651</v>
      </c>
      <c r="N525" s="1127"/>
      <c r="O525" s="701">
        <v>0.24837815718179479</v>
      </c>
      <c r="P525" s="474"/>
      <c r="Q525" s="474"/>
      <c r="AB525" s="168"/>
      <c r="AC525" s="168"/>
      <c r="AD525" s="168"/>
      <c r="AE525" s="168"/>
      <c r="AF525" s="168"/>
      <c r="AG525" s="168"/>
      <c r="AH525" s="168"/>
      <c r="AI525" s="168"/>
      <c r="AJ525" s="168"/>
      <c r="AK525" s="168"/>
      <c r="AL525" s="168"/>
      <c r="AM525" s="168"/>
      <c r="AN525" s="168"/>
      <c r="AO525" s="168"/>
      <c r="AP525" s="168"/>
      <c r="AQ525" s="168"/>
      <c r="AR525" s="168"/>
      <c r="AS525" s="168"/>
      <c r="AT525" s="168"/>
      <c r="AU525" s="168"/>
      <c r="AV525" s="168"/>
      <c r="AW525" s="168"/>
      <c r="AX525" s="168"/>
      <c r="AY525" s="168"/>
      <c r="AZ525" s="168"/>
      <c r="BA525" s="170"/>
      <c r="BB525" s="255"/>
      <c r="BC525" s="170"/>
      <c r="BD525" s="170"/>
      <c r="BE525" s="170"/>
      <c r="BF525" s="170"/>
      <c r="BG525" s="170"/>
      <c r="BH525" s="170"/>
      <c r="BI525" s="170"/>
      <c r="BJ525" s="170"/>
      <c r="BK525" s="170"/>
      <c r="BL525" s="170"/>
      <c r="BM525" s="170"/>
      <c r="BN525" s="170"/>
      <c r="BO525" s="170"/>
      <c r="BP525" s="170"/>
      <c r="BQ525" s="170"/>
      <c r="BR525" s="170"/>
      <c r="BS525" s="170"/>
      <c r="BT525" s="170"/>
      <c r="BU525" s="170"/>
      <c r="BV525" s="170"/>
      <c r="BW525" s="170"/>
      <c r="BX525" s="170"/>
      <c r="BY525" s="170"/>
      <c r="BZ525" s="171"/>
      <c r="CA525" s="171"/>
      <c r="CB525" s="171"/>
      <c r="CC525" s="171"/>
      <c r="CD525" s="171"/>
      <c r="CE525" s="171"/>
      <c r="CF525" s="171"/>
      <c r="CG525" s="171"/>
      <c r="CH525" s="171"/>
      <c r="CI525" s="171"/>
      <c r="CJ525" s="171"/>
      <c r="CK525" s="171"/>
      <c r="CL525" s="171"/>
      <c r="CM525" s="171"/>
      <c r="CN525" s="171"/>
      <c r="CO525" s="171"/>
      <c r="CP525" s="171"/>
      <c r="CQ525" s="171"/>
      <c r="CR525" s="171"/>
      <c r="CS525" s="171"/>
      <c r="CT525" s="171"/>
      <c r="CU525" s="171"/>
      <c r="CV525" s="171"/>
      <c r="CW525" s="171"/>
      <c r="CX525" s="171"/>
      <c r="CY525" s="171"/>
      <c r="CZ525" s="171"/>
    </row>
    <row r="526" s="175" customFormat="true" ht="25.15" customHeight="true" x14ac:dyDescent="0.2">
      <c r="C526" s="1128" t="s">
        <v>548</v>
      </c>
      <c r="D526" s="1127"/>
      <c r="E526" s="699">
        <v>3.0231086463393386E-4</v>
      </c>
      <c r="F526" s="474"/>
      <c r="G526" s="474"/>
      <c r="H526" s="1127" t="s">
        <v>686</v>
      </c>
      <c r="I526" s="1127"/>
      <c r="J526" s="700">
        <v>9.8930230693059663E-3</v>
      </c>
      <c r="K526" s="474"/>
      <c r="L526" s="474"/>
      <c r="M526" s="1127" t="s">
        <v>465</v>
      </c>
      <c r="N526" s="1127"/>
      <c r="O526" s="701">
        <v>1.2278775768622956E-4</v>
      </c>
      <c r="P526" s="474"/>
      <c r="Q526" s="474"/>
      <c r="AB526" s="168"/>
      <c r="AC526" s="168"/>
      <c r="AD526" s="168"/>
      <c r="AE526" s="168"/>
      <c r="AF526" s="168"/>
      <c r="AG526" s="168"/>
      <c r="AH526" s="168"/>
      <c r="AI526" s="168"/>
      <c r="AJ526" s="168"/>
      <c r="AK526" s="168"/>
      <c r="AL526" s="168"/>
      <c r="AM526" s="168"/>
      <c r="AN526" s="168"/>
      <c r="AO526" s="168"/>
      <c r="AP526" s="168"/>
      <c r="AQ526" s="168"/>
      <c r="AR526" s="168"/>
      <c r="AS526" s="168"/>
      <c r="AT526" s="168"/>
      <c r="AU526" s="168"/>
      <c r="AV526" s="168"/>
      <c r="AW526" s="168"/>
      <c r="AX526" s="168"/>
      <c r="AY526" s="168"/>
      <c r="AZ526" s="168"/>
      <c r="BA526" s="170"/>
      <c r="BB526" s="255"/>
      <c r="BC526" s="170"/>
      <c r="BD526" s="170"/>
      <c r="BE526" s="170"/>
      <c r="BF526" s="170"/>
      <c r="BG526" s="170"/>
      <c r="BH526" s="170"/>
      <c r="BI526" s="170"/>
      <c r="BJ526" s="170"/>
      <c r="BK526" s="170"/>
      <c r="BL526" s="170"/>
      <c r="BM526" s="170"/>
      <c r="BN526" s="170"/>
      <c r="BO526" s="170"/>
      <c r="BP526" s="170"/>
      <c r="BQ526" s="170"/>
      <c r="BR526" s="170"/>
      <c r="BS526" s="170"/>
      <c r="BT526" s="170"/>
      <c r="BU526" s="170"/>
      <c r="BV526" s="170"/>
      <c r="BW526" s="170"/>
      <c r="BX526" s="170"/>
      <c r="BY526" s="170"/>
      <c r="BZ526" s="171"/>
      <c r="CA526" s="171"/>
      <c r="CB526" s="171"/>
      <c r="CC526" s="171"/>
      <c r="CD526" s="171"/>
      <c r="CE526" s="171"/>
      <c r="CF526" s="171"/>
      <c r="CG526" s="171"/>
      <c r="CH526" s="171"/>
      <c r="CI526" s="171"/>
      <c r="CJ526" s="171"/>
      <c r="CK526" s="171"/>
      <c r="CL526" s="171"/>
      <c r="CM526" s="171"/>
      <c r="CN526" s="171"/>
      <c r="CO526" s="171"/>
      <c r="CP526" s="171"/>
      <c r="CQ526" s="171"/>
      <c r="CR526" s="171"/>
      <c r="CS526" s="171"/>
      <c r="CT526" s="171"/>
      <c r="CU526" s="171"/>
      <c r="CV526" s="171"/>
      <c r="CW526" s="171"/>
      <c r="CX526" s="171"/>
      <c r="CY526" s="171"/>
      <c r="CZ526" s="171"/>
    </row>
    <row r="527" s="175" customFormat="true" ht="25.15" customHeight="true" x14ac:dyDescent="0.2">
      <c r="C527" s="1128" t="s">
        <v>646</v>
      </c>
      <c r="D527" s="1127"/>
      <c r="E527" s="699">
        <v>0.70265249954164744</v>
      </c>
      <c r="F527" s="474"/>
      <c r="G527" s="474"/>
      <c r="H527" s="1127" t="s">
        <v>547</v>
      </c>
      <c r="I527" s="1127"/>
      <c r="J527" s="700">
        <v>3.6481184560984423E-4</v>
      </c>
      <c r="K527" s="474"/>
      <c r="L527" s="474"/>
      <c r="M527" s="1127" t="s">
        <v>691</v>
      </c>
      <c r="N527" s="1127"/>
      <c r="O527" s="701">
        <v>2.4477232105812034E-4</v>
      </c>
      <c r="P527" s="474"/>
      <c r="Q527" s="474"/>
      <c r="AB527" s="168"/>
      <c r="AC527" s="168"/>
      <c r="AD527" s="168"/>
      <c r="AE527" s="168"/>
      <c r="AF527" s="168"/>
      <c r="AG527" s="168"/>
      <c r="AH527" s="168"/>
      <c r="AI527" s="168"/>
      <c r="AJ527" s="168"/>
      <c r="AK527" s="168"/>
      <c r="AL527" s="168"/>
      <c r="AM527" s="168"/>
      <c r="AN527" s="168"/>
      <c r="AO527" s="168"/>
      <c r="AP527" s="168"/>
      <c r="AQ527" s="168"/>
      <c r="AR527" s="168"/>
      <c r="AS527" s="168"/>
      <c r="AT527" s="168"/>
      <c r="AU527" s="168"/>
      <c r="AV527" s="168"/>
      <c r="AW527" s="168"/>
      <c r="AX527" s="168"/>
      <c r="AY527" s="168"/>
      <c r="AZ527" s="168"/>
      <c r="BA527" s="170"/>
      <c r="BB527" s="255"/>
      <c r="BC527" s="170"/>
      <c r="BD527" s="170"/>
      <c r="BE527" s="170"/>
      <c r="BF527" s="170"/>
      <c r="BG527" s="170"/>
      <c r="BH527" s="170"/>
      <c r="BI527" s="170"/>
      <c r="BJ527" s="170"/>
      <c r="BK527" s="170"/>
      <c r="BL527" s="170"/>
      <c r="BM527" s="170"/>
      <c r="BN527" s="170"/>
      <c r="BO527" s="170"/>
      <c r="BP527" s="170"/>
      <c r="BQ527" s="170"/>
      <c r="BR527" s="170"/>
      <c r="BS527" s="170"/>
      <c r="BT527" s="170"/>
      <c r="BU527" s="170"/>
      <c r="BV527" s="170"/>
      <c r="BW527" s="170"/>
      <c r="BX527" s="170"/>
      <c r="BY527" s="170"/>
      <c r="BZ527" s="171"/>
      <c r="CA527" s="171"/>
      <c r="CB527" s="171"/>
      <c r="CC527" s="171"/>
      <c r="CD527" s="171"/>
      <c r="CE527" s="171"/>
      <c r="CF527" s="171"/>
      <c r="CG527" s="171"/>
      <c r="CH527" s="171"/>
      <c r="CI527" s="171"/>
      <c r="CJ527" s="171"/>
      <c r="CK527" s="171"/>
      <c r="CL527" s="171"/>
      <c r="CM527" s="171"/>
      <c r="CN527" s="171"/>
      <c r="CO527" s="171"/>
      <c r="CP527" s="171"/>
      <c r="CQ527" s="171"/>
      <c r="CR527" s="171"/>
      <c r="CS527" s="171"/>
      <c r="CT527" s="171"/>
      <c r="CU527" s="171"/>
      <c r="CV527" s="171"/>
      <c r="CW527" s="171"/>
      <c r="CX527" s="171"/>
      <c r="CY527" s="171"/>
      <c r="CZ527" s="171"/>
    </row>
    <row r="528" s="175" customFormat="true" ht="25.15" customHeight="true" x14ac:dyDescent="0.2">
      <c r="C528" s="1128" t="s">
        <v>690</v>
      </c>
      <c r="D528" s="1127"/>
      <c r="E528" s="699">
        <v>2.2425146319756664E-4</v>
      </c>
      <c r="F528" s="474"/>
      <c r="G528" s="474"/>
      <c r="H528" s="1127" t="s">
        <v>448</v>
      </c>
      <c r="I528" s="1127"/>
      <c r="J528" s="700">
        <v>1.4596203383591621E-5</v>
      </c>
      <c r="K528" s="474"/>
      <c r="L528" s="474"/>
      <c r="M528" s="1127" t="s">
        <v>467</v>
      </c>
      <c r="N528" s="1127"/>
      <c r="O528" s="701">
        <v>3.4351065622726942E-5</v>
      </c>
      <c r="P528" s="474"/>
      <c r="Q528" s="474"/>
      <c r="AB528" s="168"/>
      <c r="AC528" s="168"/>
      <c r="AD528" s="168"/>
      <c r="AE528" s="168"/>
      <c r="AF528" s="168"/>
      <c r="AG528" s="168"/>
      <c r="AH528" s="168"/>
      <c r="AI528" s="168"/>
      <c r="AJ528" s="168"/>
      <c r="AK528" s="168"/>
      <c r="AL528" s="168"/>
      <c r="AM528" s="168"/>
      <c r="AN528" s="168"/>
      <c r="AO528" s="168"/>
      <c r="AP528" s="168"/>
      <c r="AQ528" s="168"/>
      <c r="AR528" s="168"/>
      <c r="AS528" s="168"/>
      <c r="AT528" s="168"/>
      <c r="AU528" s="168"/>
      <c r="AV528" s="168"/>
      <c r="AW528" s="168"/>
      <c r="AX528" s="168"/>
      <c r="AY528" s="168"/>
      <c r="AZ528" s="168"/>
      <c r="BA528" s="170"/>
      <c r="BB528" s="255"/>
      <c r="BC528" s="170"/>
      <c r="BD528" s="170"/>
      <c r="BE528" s="170"/>
      <c r="BF528" s="170"/>
      <c r="BG528" s="170"/>
      <c r="BH528" s="170"/>
      <c r="BI528" s="170"/>
      <c r="BJ528" s="170"/>
      <c r="BK528" s="170"/>
      <c r="BL528" s="170"/>
      <c r="BM528" s="170"/>
      <c r="BN528" s="170"/>
      <c r="BO528" s="170"/>
      <c r="BP528" s="170"/>
      <c r="BQ528" s="170"/>
      <c r="BR528" s="170"/>
      <c r="BS528" s="170"/>
      <c r="BT528" s="170"/>
      <c r="BU528" s="170"/>
      <c r="BV528" s="170"/>
      <c r="BW528" s="170"/>
      <c r="BX528" s="170"/>
      <c r="BY528" s="170"/>
      <c r="BZ528" s="171"/>
      <c r="CA528" s="171"/>
      <c r="CB528" s="171"/>
      <c r="CC528" s="171"/>
      <c r="CD528" s="171"/>
      <c r="CE528" s="171"/>
      <c r="CF528" s="171"/>
      <c r="CG528" s="171"/>
      <c r="CH528" s="171"/>
      <c r="CI528" s="171"/>
      <c r="CJ528" s="171"/>
      <c r="CK528" s="171"/>
      <c r="CL528" s="171"/>
      <c r="CM528" s="171"/>
      <c r="CN528" s="171"/>
      <c r="CO528" s="171"/>
      <c r="CP528" s="171"/>
      <c r="CQ528" s="171"/>
      <c r="CR528" s="171"/>
      <c r="CS528" s="171"/>
      <c r="CT528" s="171"/>
      <c r="CU528" s="171"/>
      <c r="CV528" s="171"/>
      <c r="CW528" s="171"/>
      <c r="CX528" s="171"/>
      <c r="CY528" s="171"/>
      <c r="CZ528" s="171"/>
    </row>
    <row r="529" s="175" customFormat="true" ht="25.15" customHeight="true" x14ac:dyDescent="0.2">
      <c r="C529" s="1128" t="s">
        <v>692</v>
      </c>
      <c r="D529" s="1127"/>
      <c r="E529" s="699">
        <v>1.3318138466958298E-4</v>
      </c>
      <c r="F529" s="474"/>
      <c r="G529" s="474"/>
      <c r="H529" s="1127" t="s">
        <v>651</v>
      </c>
      <c r="I529" s="1127"/>
      <c r="J529" s="700">
        <v>1.5741502530460466E-3</v>
      </c>
      <c r="K529" s="474"/>
      <c r="L529" s="474"/>
      <c r="M529" s="1127" t="s">
        <v>694</v>
      </c>
      <c r="N529" s="1127"/>
      <c r="O529" s="701">
        <v>4.4694776619179125E-5</v>
      </c>
      <c r="P529" s="474"/>
      <c r="Q529" s="474"/>
      <c r="AB529" s="168"/>
      <c r="AC529" s="168"/>
      <c r="AD529" s="168"/>
      <c r="AE529" s="168"/>
      <c r="AF529" s="168"/>
      <c r="AG529" s="168"/>
      <c r="AH529" s="168"/>
      <c r="AI529" s="168"/>
      <c r="AJ529" s="168"/>
      <c r="AK529" s="168"/>
      <c r="AL529" s="168"/>
      <c r="AM529" s="168"/>
      <c r="AN529" s="168"/>
      <c r="AO529" s="168"/>
      <c r="AP529" s="168"/>
      <c r="AQ529" s="168"/>
      <c r="AR529" s="168"/>
      <c r="AS529" s="168"/>
      <c r="AT529" s="168"/>
      <c r="AU529" s="168"/>
      <c r="AV529" s="168"/>
      <c r="AW529" s="168"/>
      <c r="AX529" s="168"/>
      <c r="AY529" s="168"/>
      <c r="AZ529" s="168"/>
      <c r="BA529" s="170"/>
      <c r="BB529" s="255"/>
      <c r="BC529" s="170"/>
      <c r="BD529" s="170"/>
      <c r="BE529" s="170"/>
      <c r="BF529" s="170"/>
      <c r="BG529" s="170"/>
      <c r="BH529" s="170"/>
      <c r="BI529" s="170"/>
      <c r="BJ529" s="170"/>
      <c r="BK529" s="170"/>
      <c r="BL529" s="170"/>
      <c r="BM529" s="170"/>
      <c r="BN529" s="170"/>
      <c r="BO529" s="170"/>
      <c r="BP529" s="170"/>
      <c r="BQ529" s="170"/>
      <c r="BR529" s="170"/>
      <c r="BS529" s="170"/>
      <c r="BT529" s="170"/>
      <c r="BU529" s="170"/>
      <c r="BV529" s="170"/>
      <c r="BW529" s="170"/>
      <c r="BX529" s="170"/>
      <c r="BY529" s="170"/>
      <c r="BZ529" s="171"/>
      <c r="CA529" s="171"/>
      <c r="CB529" s="171"/>
      <c r="CC529" s="171"/>
      <c r="CD529" s="171"/>
      <c r="CE529" s="171"/>
      <c r="CF529" s="171"/>
      <c r="CG529" s="171"/>
      <c r="CH529" s="171"/>
      <c r="CI529" s="171"/>
      <c r="CJ529" s="171"/>
      <c r="CK529" s="171"/>
      <c r="CL529" s="171"/>
      <c r="CM529" s="171"/>
      <c r="CN529" s="171"/>
      <c r="CO529" s="171"/>
      <c r="CP529" s="171"/>
      <c r="CQ529" s="171"/>
      <c r="CR529" s="171"/>
      <c r="CS529" s="171"/>
      <c r="CT529" s="171"/>
      <c r="CU529" s="171"/>
      <c r="CV529" s="171"/>
      <c r="CW529" s="171"/>
      <c r="CX529" s="171"/>
      <c r="CY529" s="171"/>
      <c r="CZ529" s="171"/>
    </row>
    <row r="530" s="175" customFormat="true" ht="25.15" customHeight="true" x14ac:dyDescent="0.2">
      <c r="C530" s="1128" t="s">
        <v>556</v>
      </c>
      <c r="D530" s="1127"/>
      <c r="E530" s="699">
        <v>3.4077277713484571E-6</v>
      </c>
      <c r="F530" s="474"/>
      <c r="G530" s="474"/>
      <c r="H530" s="1127" t="s">
        <v>465</v>
      </c>
      <c r="I530" s="1127"/>
      <c r="J530" s="700">
        <v>1.2924773976776514E-3</v>
      </c>
      <c r="K530" s="474"/>
      <c r="L530" s="474"/>
      <c r="M530" s="1127" t="s">
        <v>676</v>
      </c>
      <c r="N530" s="1127"/>
      <c r="O530" s="701">
        <v>9.6273004426054038E-3</v>
      </c>
      <c r="P530" s="474"/>
      <c r="Q530" s="474"/>
      <c r="AB530" s="168"/>
      <c r="AC530" s="168"/>
      <c r="AD530" s="168"/>
      <c r="AE530" s="168"/>
      <c r="AF530" s="168"/>
      <c r="AG530" s="168"/>
      <c r="AH530" s="168"/>
      <c r="AI530" s="168"/>
      <c r="AJ530" s="168"/>
      <c r="AK530" s="168"/>
      <c r="AL530" s="168"/>
      <c r="AM530" s="168"/>
      <c r="AN530" s="168"/>
      <c r="AO530" s="168"/>
      <c r="AP530" s="168"/>
      <c r="AQ530" s="168"/>
      <c r="AR530" s="168"/>
      <c r="AS530" s="168"/>
      <c r="AT530" s="168"/>
      <c r="AU530" s="168"/>
      <c r="AV530" s="168"/>
      <c r="AW530" s="168"/>
      <c r="AX530" s="168"/>
      <c r="AY530" s="168"/>
      <c r="AZ530" s="168"/>
      <c r="BA530" s="170"/>
      <c r="BB530" s="255"/>
      <c r="BC530" s="170"/>
      <c r="BD530" s="170"/>
      <c r="BE530" s="170"/>
      <c r="BF530" s="170"/>
      <c r="BG530" s="170"/>
      <c r="BH530" s="170"/>
      <c r="BI530" s="170"/>
      <c r="BJ530" s="170"/>
      <c r="BK530" s="170"/>
      <c r="BL530" s="170"/>
      <c r="BM530" s="170"/>
      <c r="BN530" s="170"/>
      <c r="BO530" s="170"/>
      <c r="BP530" s="170"/>
      <c r="BQ530" s="170"/>
      <c r="BR530" s="170"/>
      <c r="BS530" s="170"/>
      <c r="BT530" s="170"/>
      <c r="BU530" s="170"/>
      <c r="BV530" s="170"/>
      <c r="BW530" s="170"/>
      <c r="BX530" s="170"/>
      <c r="BY530" s="170"/>
      <c r="BZ530" s="171"/>
      <c r="CA530" s="171"/>
      <c r="CB530" s="171"/>
      <c r="CC530" s="171"/>
      <c r="CD530" s="171"/>
      <c r="CE530" s="171"/>
      <c r="CF530" s="171"/>
      <c r="CG530" s="171"/>
      <c r="CH530" s="171"/>
      <c r="CI530" s="171"/>
      <c r="CJ530" s="171"/>
      <c r="CK530" s="171"/>
      <c r="CL530" s="171"/>
      <c r="CM530" s="171"/>
      <c r="CN530" s="171"/>
      <c r="CO530" s="171"/>
      <c r="CP530" s="171"/>
      <c r="CQ530" s="171"/>
      <c r="CR530" s="171"/>
      <c r="CS530" s="171"/>
      <c r="CT530" s="171"/>
      <c r="CU530" s="171"/>
      <c r="CV530" s="171"/>
      <c r="CW530" s="171"/>
      <c r="CX530" s="171"/>
      <c r="CY530" s="171"/>
      <c r="CZ530" s="171"/>
    </row>
    <row r="531" s="175" customFormat="true" ht="25.15" customHeight="true" x14ac:dyDescent="0.2">
      <c r="C531" s="1128" t="s">
        <v>554</v>
      </c>
      <c r="D531" s="1127"/>
      <c r="E531" s="699">
        <v>1.9948313466373846E-5</v>
      </c>
      <c r="F531" s="474"/>
      <c r="G531" s="474"/>
      <c r="H531" s="1127" t="s">
        <v>467</v>
      </c>
      <c r="I531" s="1127"/>
      <c r="J531" s="700">
        <v>7.2840217921071079E-4</v>
      </c>
      <c r="K531" s="474"/>
      <c r="L531" s="474"/>
      <c r="M531" s="1127" t="s">
        <v>546</v>
      </c>
      <c r="N531" s="1127"/>
      <c r="O531" s="701">
        <v>1.5961584582165674E-4</v>
      </c>
      <c r="P531" s="474"/>
      <c r="Q531" s="474"/>
      <c r="AB531" s="168"/>
      <c r="AC531" s="168"/>
      <c r="AD531" s="168"/>
      <c r="AE531" s="168"/>
      <c r="AF531" s="168"/>
      <c r="AG531" s="168"/>
      <c r="AH531" s="168"/>
      <c r="AI531" s="168"/>
      <c r="AJ531" s="168"/>
      <c r="AK531" s="168"/>
      <c r="AL531" s="168"/>
      <c r="AM531" s="168"/>
      <c r="AN531" s="168"/>
      <c r="AO531" s="168"/>
      <c r="AP531" s="168"/>
      <c r="AQ531" s="168"/>
      <c r="AR531" s="168"/>
      <c r="AS531" s="168"/>
      <c r="AT531" s="168"/>
      <c r="AU531" s="168"/>
      <c r="AV531" s="168"/>
      <c r="AW531" s="168"/>
      <c r="AX531" s="168"/>
      <c r="AY531" s="168"/>
      <c r="AZ531" s="168"/>
      <c r="BA531" s="170"/>
      <c r="BB531" s="255"/>
      <c r="BC531" s="170"/>
      <c r="BD531" s="170"/>
      <c r="BE531" s="170"/>
      <c r="BF531" s="170"/>
      <c r="BG531" s="170"/>
      <c r="BH531" s="170"/>
      <c r="BI531" s="170"/>
      <c r="BJ531" s="170"/>
      <c r="BK531" s="170"/>
      <c r="BL531" s="170"/>
      <c r="BM531" s="170"/>
      <c r="BN531" s="170"/>
      <c r="BO531" s="170"/>
      <c r="BP531" s="170"/>
      <c r="BQ531" s="170"/>
      <c r="BR531" s="170"/>
      <c r="BS531" s="170"/>
      <c r="BT531" s="170"/>
      <c r="BU531" s="170"/>
      <c r="BV531" s="170"/>
      <c r="BW531" s="170"/>
      <c r="BX531" s="170"/>
      <c r="BY531" s="170"/>
      <c r="BZ531" s="171"/>
      <c r="CA531" s="171"/>
      <c r="CB531" s="171"/>
      <c r="CC531" s="171"/>
      <c r="CD531" s="171"/>
      <c r="CE531" s="171"/>
      <c r="CF531" s="171"/>
      <c r="CG531" s="171"/>
      <c r="CH531" s="171"/>
      <c r="CI531" s="171"/>
      <c r="CJ531" s="171"/>
      <c r="CK531" s="171"/>
      <c r="CL531" s="171"/>
      <c r="CM531" s="171"/>
      <c r="CN531" s="171"/>
      <c r="CO531" s="171"/>
      <c r="CP531" s="171"/>
      <c r="CQ531" s="171"/>
      <c r="CR531" s="171"/>
      <c r="CS531" s="171"/>
      <c r="CT531" s="171"/>
      <c r="CU531" s="171"/>
      <c r="CV531" s="171"/>
      <c r="CW531" s="171"/>
      <c r="CX531" s="171"/>
      <c r="CY531" s="171"/>
      <c r="CZ531" s="171"/>
    </row>
    <row r="532" s="175" customFormat="true" ht="25.15" customHeight="true" x14ac:dyDescent="0.2">
      <c r="C532" s="1128" t="s">
        <v>656</v>
      </c>
      <c r="D532" s="1127"/>
      <c r="E532" s="699">
        <v>0.27764322807785091</v>
      </c>
      <c r="F532" s="474"/>
      <c r="G532" s="474"/>
      <c r="H532" s="1127" t="s">
        <v>694</v>
      </c>
      <c r="I532" s="1127"/>
      <c r="J532" s="700">
        <v>3.25375570347289E-7</v>
      </c>
      <c r="K532" s="474"/>
      <c r="L532" s="474"/>
      <c r="M532" s="1127" t="s">
        <v>655</v>
      </c>
      <c r="N532" s="1127"/>
      <c r="O532" s="701">
        <v>0.17754129768436344</v>
      </c>
      <c r="P532" s="474"/>
      <c r="Q532" s="474"/>
      <c r="AB532" s="168"/>
      <c r="AC532" s="168"/>
      <c r="AD532" s="168"/>
      <c r="AE532" s="168"/>
      <c r="AF532" s="168"/>
      <c r="AG532" s="168"/>
      <c r="AH532" s="168"/>
      <c r="AI532" s="168"/>
      <c r="AJ532" s="168"/>
      <c r="AK532" s="168"/>
      <c r="AL532" s="168"/>
      <c r="AM532" s="168"/>
      <c r="AN532" s="168"/>
      <c r="AO532" s="168"/>
      <c r="AP532" s="168"/>
      <c r="AQ532" s="168"/>
      <c r="AR532" s="168"/>
      <c r="AS532" s="168"/>
      <c r="AT532" s="168"/>
      <c r="AU532" s="168"/>
      <c r="AV532" s="168"/>
      <c r="AW532" s="168"/>
      <c r="AX532" s="168"/>
      <c r="AY532" s="168"/>
      <c r="AZ532" s="168"/>
      <c r="BA532" s="170"/>
      <c r="BB532" s="255"/>
      <c r="BC532" s="170"/>
      <c r="BD532" s="170"/>
      <c r="BE532" s="170"/>
      <c r="BF532" s="170"/>
      <c r="BG532" s="170"/>
      <c r="BH532" s="170"/>
      <c r="BI532" s="170"/>
      <c r="BJ532" s="170"/>
      <c r="BK532" s="170"/>
      <c r="BL532" s="170"/>
      <c r="BM532" s="170"/>
      <c r="BN532" s="170"/>
      <c r="BO532" s="170"/>
      <c r="BP532" s="170"/>
      <c r="BQ532" s="170"/>
      <c r="BR532" s="170"/>
      <c r="BS532" s="170"/>
      <c r="BT532" s="170"/>
      <c r="BU532" s="170"/>
      <c r="BV532" s="170"/>
      <c r="BW532" s="170"/>
      <c r="BX532" s="170"/>
      <c r="BY532" s="170"/>
      <c r="BZ532" s="171"/>
      <c r="CA532" s="171"/>
      <c r="CB532" s="171"/>
      <c r="CC532" s="171"/>
      <c r="CD532" s="171"/>
      <c r="CE532" s="171"/>
      <c r="CF532" s="171"/>
      <c r="CG532" s="171"/>
      <c r="CH532" s="171"/>
      <c r="CI532" s="171"/>
      <c r="CJ532" s="171"/>
      <c r="CK532" s="171"/>
      <c r="CL532" s="171"/>
      <c r="CM532" s="171"/>
      <c r="CN532" s="171"/>
      <c r="CO532" s="171"/>
      <c r="CP532" s="171"/>
      <c r="CQ532" s="171"/>
      <c r="CR532" s="171"/>
      <c r="CS532" s="171"/>
      <c r="CT532" s="171"/>
      <c r="CU532" s="171"/>
      <c r="CV532" s="171"/>
      <c r="CW532" s="171"/>
      <c r="CX532" s="171"/>
      <c r="CY532" s="171"/>
      <c r="CZ532" s="171"/>
    </row>
    <row r="533" s="175" customFormat="true" ht="25.15" customHeight="true" x14ac:dyDescent="0.2">
      <c r="C533" s="1128" t="s">
        <v>662</v>
      </c>
      <c r="D533" s="1127"/>
      <c r="E533" s="699">
        <v>2.5671726586417511E-2</v>
      </c>
      <c r="F533" s="474"/>
      <c r="G533" s="474"/>
      <c r="H533" s="1127" t="s">
        <v>676</v>
      </c>
      <c r="I533" s="1127"/>
      <c r="J533" s="700">
        <v>1.1671727051801389E-2</v>
      </c>
      <c r="K533" s="474"/>
      <c r="L533" s="474"/>
      <c r="M533" s="1127" t="s">
        <v>504</v>
      </c>
      <c r="N533" s="1127"/>
      <c r="O533" s="701">
        <v>9.1780480292931992E-3</v>
      </c>
      <c r="P533" s="474"/>
      <c r="Q533" s="474"/>
      <c r="AB533" s="168"/>
      <c r="AC533" s="168"/>
      <c r="AD533" s="168"/>
      <c r="AE533" s="168"/>
      <c r="AF533" s="168"/>
      <c r="AG533" s="168"/>
      <c r="AH533" s="168"/>
      <c r="AI533" s="168"/>
      <c r="AJ533" s="168"/>
      <c r="AK533" s="168"/>
      <c r="AL533" s="168"/>
      <c r="AM533" s="168"/>
      <c r="AN533" s="168"/>
      <c r="AO533" s="168"/>
      <c r="AP533" s="168"/>
      <c r="AQ533" s="168"/>
      <c r="AR533" s="168"/>
      <c r="AS533" s="168"/>
      <c r="AT533" s="168"/>
      <c r="AU533" s="168"/>
      <c r="AV533" s="168"/>
      <c r="AW533" s="168"/>
      <c r="AX533" s="168"/>
      <c r="AY533" s="168"/>
      <c r="AZ533" s="168"/>
      <c r="BA533" s="170"/>
      <c r="BB533" s="255"/>
      <c r="BC533" s="170"/>
      <c r="BD533" s="170"/>
      <c r="BE533" s="170"/>
      <c r="BF533" s="170"/>
      <c r="BG533" s="170"/>
      <c r="BH533" s="170"/>
      <c r="BI533" s="170"/>
      <c r="BJ533" s="170"/>
      <c r="BK533" s="170"/>
      <c r="BL533" s="170"/>
      <c r="BM533" s="170"/>
      <c r="BN533" s="170"/>
      <c r="BO533" s="170"/>
      <c r="BP533" s="170"/>
      <c r="BQ533" s="170"/>
      <c r="BR533" s="170"/>
      <c r="BS533" s="170"/>
      <c r="BT533" s="170"/>
      <c r="BU533" s="170"/>
      <c r="BV533" s="170"/>
      <c r="BW533" s="170"/>
      <c r="BX533" s="170"/>
      <c r="BY533" s="170"/>
      <c r="BZ533" s="171"/>
      <c r="CA533" s="171"/>
      <c r="CB533" s="171"/>
      <c r="CC533" s="171"/>
      <c r="CD533" s="171"/>
      <c r="CE533" s="171"/>
      <c r="CF533" s="171"/>
      <c r="CG533" s="171"/>
      <c r="CH533" s="171"/>
      <c r="CI533" s="171"/>
      <c r="CJ533" s="171"/>
      <c r="CK533" s="171"/>
      <c r="CL533" s="171"/>
      <c r="CM533" s="171"/>
      <c r="CN533" s="171"/>
      <c r="CO533" s="171"/>
      <c r="CP533" s="171"/>
      <c r="CQ533" s="171"/>
      <c r="CR533" s="171"/>
      <c r="CS533" s="171"/>
      <c r="CT533" s="171"/>
      <c r="CU533" s="171"/>
      <c r="CV533" s="171"/>
      <c r="CW533" s="171"/>
      <c r="CX533" s="171"/>
      <c r="CY533" s="171"/>
      <c r="CZ533" s="171"/>
    </row>
    <row r="534" s="175" customFormat="true" ht="25.15" customHeight="true" x14ac:dyDescent="0.2">
      <c r="C534" s="1128" t="s">
        <v>693</v>
      </c>
      <c r="D534" s="1127"/>
      <c r="E534" s="699">
        <v>9.6107390363315748E-5</v>
      </c>
      <c r="F534" s="474"/>
      <c r="G534" s="474"/>
      <c r="H534" s="1127" t="s">
        <v>546</v>
      </c>
      <c r="I534" s="1127"/>
      <c r="J534" s="700">
        <v>1.7816124934094324E-4</v>
      </c>
      <c r="K534" s="474"/>
      <c r="L534" s="474"/>
      <c r="M534" s="1127" t="s">
        <v>544</v>
      </c>
      <c r="N534" s="1127"/>
      <c r="O534" s="701">
        <v>1.0592764852125601E-3</v>
      </c>
      <c r="P534" s="474"/>
      <c r="Q534" s="474"/>
      <c r="AB534" s="168"/>
      <c r="AC534" s="168"/>
      <c r="AD534" s="168"/>
      <c r="AE534" s="168"/>
      <c r="AF534" s="168"/>
      <c r="AG534" s="168"/>
      <c r="AH534" s="168"/>
      <c r="AI534" s="168"/>
      <c r="AJ534" s="168"/>
      <c r="AK534" s="168"/>
      <c r="AL534" s="168"/>
      <c r="AM534" s="168"/>
      <c r="AN534" s="168"/>
      <c r="AO534" s="168"/>
      <c r="AP534" s="168"/>
      <c r="AQ534" s="168"/>
      <c r="AR534" s="168"/>
      <c r="AS534" s="168"/>
      <c r="AT534" s="168"/>
      <c r="AU534" s="168"/>
      <c r="AV534" s="168"/>
      <c r="AW534" s="168"/>
      <c r="AX534" s="168"/>
      <c r="AY534" s="168"/>
      <c r="AZ534" s="168"/>
      <c r="BA534" s="170"/>
      <c r="BB534" s="255"/>
      <c r="BC534" s="170"/>
      <c r="BD534" s="170"/>
      <c r="BE534" s="170"/>
      <c r="BF534" s="170"/>
      <c r="BG534" s="170"/>
      <c r="BH534" s="170"/>
      <c r="BI534" s="170"/>
      <c r="BJ534" s="170"/>
      <c r="BK534" s="170"/>
      <c r="BL534" s="170"/>
      <c r="BM534" s="170"/>
      <c r="BN534" s="170"/>
      <c r="BO534" s="170"/>
      <c r="BP534" s="170"/>
      <c r="BQ534" s="170"/>
      <c r="BR534" s="170"/>
      <c r="BS534" s="170"/>
      <c r="BT534" s="170"/>
      <c r="BU534" s="170"/>
      <c r="BV534" s="170"/>
      <c r="BW534" s="170"/>
      <c r="BX534" s="170"/>
      <c r="BY534" s="170"/>
      <c r="BZ534" s="171"/>
      <c r="CA534" s="171"/>
      <c r="CB534" s="171"/>
      <c r="CC534" s="171"/>
      <c r="CD534" s="171"/>
      <c r="CE534" s="171"/>
      <c r="CF534" s="171"/>
      <c r="CG534" s="171"/>
      <c r="CH534" s="171"/>
      <c r="CI534" s="171"/>
      <c r="CJ534" s="171"/>
      <c r="CK534" s="171"/>
      <c r="CL534" s="171"/>
      <c r="CM534" s="171"/>
      <c r="CN534" s="171"/>
      <c r="CO534" s="171"/>
      <c r="CP534" s="171"/>
      <c r="CQ534" s="171"/>
      <c r="CR534" s="171"/>
      <c r="CS534" s="171"/>
      <c r="CT534" s="171"/>
      <c r="CU534" s="171"/>
      <c r="CV534" s="171"/>
      <c r="CW534" s="171"/>
      <c r="CX534" s="171"/>
      <c r="CY534" s="171"/>
      <c r="CZ534" s="171"/>
    </row>
    <row r="535" s="175" customFormat="true" ht="25.15" customHeight="true" x14ac:dyDescent="0.2">
      <c r="C535" s="1128" t="s">
        <v>500</v>
      </c>
      <c r="D535" s="1127"/>
      <c r="E535" s="699">
        <v>0.70550054125436512</v>
      </c>
      <c r="F535" s="474"/>
      <c r="G535" s="474"/>
      <c r="H535" s="1127" t="s">
        <v>655</v>
      </c>
      <c r="I535" s="1127"/>
      <c r="J535" s="700">
        <v>3.8045251064706158E-3</v>
      </c>
      <c r="K535" s="474"/>
      <c r="L535" s="474"/>
      <c r="M535" s="1127" t="s">
        <v>636</v>
      </c>
      <c r="N535" s="1127"/>
      <c r="O535" s="701">
        <v>4.1692393930126592E-4</v>
      </c>
      <c r="P535" s="474"/>
      <c r="Q535" s="474"/>
      <c r="AB535" s="168"/>
      <c r="AC535" s="168"/>
      <c r="AD535" s="168"/>
      <c r="AE535" s="168"/>
      <c r="AF535" s="168"/>
      <c r="AG535" s="168"/>
      <c r="AH535" s="168"/>
      <c r="AI535" s="168"/>
      <c r="AJ535" s="168"/>
      <c r="AK535" s="168"/>
      <c r="AL535" s="168"/>
      <c r="AM535" s="168"/>
      <c r="AN535" s="168"/>
      <c r="AO535" s="168"/>
      <c r="AP535" s="168"/>
      <c r="AQ535" s="168"/>
      <c r="AR535" s="168"/>
      <c r="AS535" s="168"/>
      <c r="AT535" s="168"/>
      <c r="AU535" s="168"/>
      <c r="AV535" s="168"/>
      <c r="AW535" s="168"/>
      <c r="AX535" s="168"/>
      <c r="AY535" s="168"/>
      <c r="AZ535" s="168"/>
      <c r="BA535" s="170"/>
      <c r="BB535" s="255"/>
      <c r="BC535" s="170"/>
      <c r="BD535" s="170"/>
      <c r="BE535" s="170"/>
      <c r="BF535" s="170"/>
      <c r="BG535" s="170"/>
      <c r="BH535" s="170"/>
      <c r="BI535" s="170"/>
      <c r="BJ535" s="170"/>
      <c r="BK535" s="170"/>
      <c r="BL535" s="170"/>
      <c r="BM535" s="170"/>
      <c r="BN535" s="170"/>
      <c r="BO535" s="170"/>
      <c r="BP535" s="170"/>
      <c r="BQ535" s="170"/>
      <c r="BR535" s="170"/>
      <c r="BS535" s="170"/>
      <c r="BT535" s="170"/>
      <c r="BU535" s="170"/>
      <c r="BV535" s="170"/>
      <c r="BW535" s="170"/>
      <c r="BX535" s="170"/>
      <c r="BY535" s="170"/>
      <c r="BZ535" s="171"/>
      <c r="CA535" s="171"/>
      <c r="CB535" s="171"/>
      <c r="CC535" s="171"/>
      <c r="CD535" s="171"/>
      <c r="CE535" s="171"/>
      <c r="CF535" s="171"/>
      <c r="CG535" s="171"/>
      <c r="CH535" s="171"/>
      <c r="CI535" s="171"/>
      <c r="CJ535" s="171"/>
      <c r="CK535" s="171"/>
      <c r="CL535" s="171"/>
      <c r="CM535" s="171"/>
      <c r="CN535" s="171"/>
      <c r="CO535" s="171"/>
      <c r="CP535" s="171"/>
      <c r="CQ535" s="171"/>
      <c r="CR535" s="171"/>
      <c r="CS535" s="171"/>
      <c r="CT535" s="171"/>
      <c r="CU535" s="171"/>
      <c r="CV535" s="171"/>
      <c r="CW535" s="171"/>
      <c r="CX535" s="171"/>
      <c r="CY535" s="171"/>
      <c r="CZ535" s="171"/>
    </row>
    <row r="536" s="175" customFormat="true" ht="25.15" customHeight="true" x14ac:dyDescent="0.2">
      <c r="C536" s="1128" t="s">
        <v>514</v>
      </c>
      <c r="D536" s="1127"/>
      <c r="E536" s="699">
        <v>1.3044934987147119E-2</v>
      </c>
      <c r="F536" s="474"/>
      <c r="G536" s="474"/>
      <c r="H536" s="1127" t="s">
        <v>504</v>
      </c>
      <c r="I536" s="1127"/>
      <c r="J536" s="700">
        <v>5.3569074993478676E-2</v>
      </c>
      <c r="K536" s="474"/>
      <c r="L536" s="474"/>
      <c r="M536" s="1127" t="s">
        <v>549</v>
      </c>
      <c r="N536" s="1127"/>
      <c r="O536" s="701">
        <v>1.3296012708944414E-4</v>
      </c>
      <c r="P536" s="474"/>
      <c r="Q536" s="474"/>
      <c r="AB536" s="168"/>
      <c r="AC536" s="168"/>
      <c r="AD536" s="168"/>
      <c r="AE536" s="168"/>
      <c r="AF536" s="168"/>
      <c r="AG536" s="168"/>
      <c r="AH536" s="168"/>
      <c r="AI536" s="168"/>
      <c r="AJ536" s="168"/>
      <c r="AK536" s="168"/>
      <c r="AL536" s="168"/>
      <c r="AM536" s="168"/>
      <c r="AN536" s="168"/>
      <c r="AO536" s="168"/>
      <c r="AP536" s="168"/>
      <c r="AQ536" s="168"/>
      <c r="AR536" s="168"/>
      <c r="AS536" s="168"/>
      <c r="AT536" s="168"/>
      <c r="AU536" s="168"/>
      <c r="AV536" s="168"/>
      <c r="AW536" s="168"/>
      <c r="AX536" s="168"/>
      <c r="AY536" s="168"/>
      <c r="AZ536" s="168"/>
      <c r="BA536" s="170"/>
      <c r="BB536" s="255"/>
      <c r="BC536" s="170"/>
      <c r="BD536" s="170"/>
      <c r="BE536" s="170"/>
      <c r="BF536" s="170"/>
      <c r="BG536" s="170"/>
      <c r="BH536" s="170"/>
      <c r="BI536" s="170"/>
      <c r="BJ536" s="170"/>
      <c r="BK536" s="170"/>
      <c r="BL536" s="170"/>
      <c r="BM536" s="170"/>
      <c r="BN536" s="170"/>
      <c r="BO536" s="170"/>
      <c r="BP536" s="170"/>
      <c r="BQ536" s="170"/>
      <c r="BR536" s="170"/>
      <c r="BS536" s="170"/>
      <c r="BT536" s="170"/>
      <c r="BU536" s="170"/>
      <c r="BV536" s="170"/>
      <c r="BW536" s="170"/>
      <c r="BX536" s="170"/>
      <c r="BY536" s="170"/>
      <c r="BZ536" s="171"/>
      <c r="CA536" s="171"/>
      <c r="CB536" s="171"/>
      <c r="CC536" s="171"/>
      <c r="CD536" s="171"/>
      <c r="CE536" s="171"/>
      <c r="CF536" s="171"/>
      <c r="CG536" s="171"/>
      <c r="CH536" s="171"/>
      <c r="CI536" s="171"/>
      <c r="CJ536" s="171"/>
      <c r="CK536" s="171"/>
      <c r="CL536" s="171"/>
      <c r="CM536" s="171"/>
      <c r="CN536" s="171"/>
      <c r="CO536" s="171"/>
      <c r="CP536" s="171"/>
      <c r="CQ536" s="171"/>
      <c r="CR536" s="171"/>
      <c r="CS536" s="171"/>
      <c r="CT536" s="171"/>
      <c r="CU536" s="171"/>
      <c r="CV536" s="171"/>
      <c r="CW536" s="171"/>
      <c r="CX536" s="171"/>
      <c r="CY536" s="171"/>
      <c r="CZ536" s="171"/>
    </row>
    <row r="537" s="175" customFormat="true" ht="25.15" customHeight="true" x14ac:dyDescent="0.2">
      <c r="C537" s="1128" t="s">
        <v>507</v>
      </c>
      <c r="D537" s="1127"/>
      <c r="E537" s="699">
        <v>0.54062785909366851</v>
      </c>
      <c r="F537" s="474"/>
      <c r="G537" s="474"/>
      <c r="H537" s="1127" t="s">
        <v>544</v>
      </c>
      <c r="I537" s="1127"/>
      <c r="J537" s="700">
        <v>3.717001412937132E-4</v>
      </c>
      <c r="K537" s="474"/>
      <c r="L537" s="474"/>
      <c r="M537" s="1127" t="s">
        <v>503</v>
      </c>
      <c r="N537" s="1127"/>
      <c r="O537" s="701">
        <v>0.10523917987370669</v>
      </c>
      <c r="P537" s="474"/>
      <c r="Q537" s="474"/>
      <c r="AB537" s="168"/>
      <c r="AC537" s="168"/>
      <c r="AD537" s="168"/>
      <c r="AE537" s="168"/>
      <c r="AF537" s="168"/>
      <c r="AG537" s="168"/>
      <c r="AH537" s="168"/>
      <c r="AI537" s="168"/>
      <c r="AJ537" s="168"/>
      <c r="AK537" s="168"/>
      <c r="AL537" s="168"/>
      <c r="AM537" s="168"/>
      <c r="AN537" s="168"/>
      <c r="AO537" s="168"/>
      <c r="AP537" s="168"/>
      <c r="AQ537" s="168"/>
      <c r="AR537" s="168"/>
      <c r="AS537" s="168"/>
      <c r="AT537" s="168"/>
      <c r="AU537" s="168"/>
      <c r="AV537" s="168"/>
      <c r="AW537" s="168"/>
      <c r="AX537" s="168"/>
      <c r="AY537" s="168"/>
      <c r="AZ537" s="168"/>
      <c r="BA537" s="170"/>
      <c r="BB537" s="255"/>
      <c r="BC537" s="170"/>
      <c r="BD537" s="170"/>
      <c r="BE537" s="170"/>
      <c r="BF537" s="170"/>
      <c r="BG537" s="170"/>
      <c r="BH537" s="170"/>
      <c r="BI537" s="170"/>
      <c r="BJ537" s="170"/>
      <c r="BK537" s="170"/>
      <c r="BL537" s="170"/>
      <c r="BM537" s="170"/>
      <c r="BN537" s="170"/>
      <c r="BO537" s="170"/>
      <c r="BP537" s="170"/>
      <c r="BQ537" s="170"/>
      <c r="BR537" s="170"/>
      <c r="BS537" s="170"/>
      <c r="BT537" s="170"/>
      <c r="BU537" s="170"/>
      <c r="BV537" s="170"/>
      <c r="BW537" s="170"/>
      <c r="BX537" s="170"/>
      <c r="BY537" s="170"/>
      <c r="BZ537" s="171"/>
      <c r="CA537" s="171"/>
      <c r="CB537" s="171"/>
      <c r="CC537" s="171"/>
      <c r="CD537" s="171"/>
      <c r="CE537" s="171"/>
      <c r="CF537" s="171"/>
      <c r="CG537" s="171"/>
      <c r="CH537" s="171"/>
      <c r="CI537" s="171"/>
      <c r="CJ537" s="171"/>
      <c r="CK537" s="171"/>
      <c r="CL537" s="171"/>
      <c r="CM537" s="171"/>
      <c r="CN537" s="171"/>
      <c r="CO537" s="171"/>
      <c r="CP537" s="171"/>
      <c r="CQ537" s="171"/>
      <c r="CR537" s="171"/>
      <c r="CS537" s="171"/>
      <c r="CT537" s="171"/>
      <c r="CU537" s="171"/>
      <c r="CV537" s="171"/>
      <c r="CW537" s="171"/>
      <c r="CX537" s="171"/>
      <c r="CY537" s="171"/>
      <c r="CZ537" s="171"/>
    </row>
    <row r="538" s="175" customFormat="true" ht="25.15" customHeight="true" x14ac:dyDescent="0.2">
      <c r="C538" s="1128" t="s">
        <v>501</v>
      </c>
      <c r="D538" s="1127"/>
      <c r="E538" s="699">
        <v>0.6132948918005795</v>
      </c>
      <c r="F538" s="474"/>
      <c r="G538" s="474"/>
      <c r="H538" s="1127" t="s">
        <v>636</v>
      </c>
      <c r="I538" s="1127"/>
      <c r="J538" s="700">
        <v>2.2576657391851062E-3</v>
      </c>
      <c r="K538" s="474"/>
      <c r="L538" s="474"/>
      <c r="M538" s="1127" t="s">
        <v>557</v>
      </c>
      <c r="N538" s="1127"/>
      <c r="O538" s="701">
        <v>1.3893452493811837E-2</v>
      </c>
      <c r="P538" s="474"/>
      <c r="Q538" s="474"/>
      <c r="AB538" s="168"/>
      <c r="AC538" s="168"/>
      <c r="AD538" s="168"/>
      <c r="AE538" s="168"/>
      <c r="AF538" s="168"/>
      <c r="AG538" s="168"/>
      <c r="AH538" s="168"/>
      <c r="AI538" s="168"/>
      <c r="AJ538" s="168"/>
      <c r="AK538" s="168"/>
      <c r="AL538" s="168"/>
      <c r="AM538" s="168"/>
      <c r="AN538" s="168"/>
      <c r="AO538" s="168"/>
      <c r="AP538" s="168"/>
      <c r="AQ538" s="168"/>
      <c r="AR538" s="168"/>
      <c r="AS538" s="168"/>
      <c r="AT538" s="168"/>
      <c r="AU538" s="168"/>
      <c r="AV538" s="168"/>
      <c r="AW538" s="168"/>
      <c r="AX538" s="168"/>
      <c r="AY538" s="168"/>
      <c r="AZ538" s="168"/>
      <c r="BA538" s="170"/>
      <c r="BB538" s="255"/>
      <c r="BC538" s="170"/>
      <c r="BD538" s="170"/>
      <c r="BE538" s="170"/>
      <c r="BF538" s="170"/>
      <c r="BG538" s="170"/>
      <c r="BH538" s="170"/>
      <c r="BI538" s="170"/>
      <c r="BJ538" s="170"/>
      <c r="BK538" s="170"/>
      <c r="BL538" s="170"/>
      <c r="BM538" s="170"/>
      <c r="BN538" s="170"/>
      <c r="BO538" s="170"/>
      <c r="BP538" s="170"/>
      <c r="BQ538" s="170"/>
      <c r="BR538" s="170"/>
      <c r="BS538" s="170"/>
      <c r="BT538" s="170"/>
      <c r="BU538" s="170"/>
      <c r="BV538" s="170"/>
      <c r="BW538" s="170"/>
      <c r="BX538" s="170"/>
      <c r="BY538" s="170"/>
      <c r="BZ538" s="171"/>
      <c r="CA538" s="171"/>
      <c r="CB538" s="171"/>
      <c r="CC538" s="171"/>
      <c r="CD538" s="171"/>
      <c r="CE538" s="171"/>
      <c r="CF538" s="171"/>
      <c r="CG538" s="171"/>
      <c r="CH538" s="171"/>
      <c r="CI538" s="171"/>
      <c r="CJ538" s="171"/>
      <c r="CK538" s="171"/>
      <c r="CL538" s="171"/>
      <c r="CM538" s="171"/>
      <c r="CN538" s="171"/>
      <c r="CO538" s="171"/>
      <c r="CP538" s="171"/>
      <c r="CQ538" s="171"/>
      <c r="CR538" s="171"/>
      <c r="CS538" s="171"/>
      <c r="CT538" s="171"/>
      <c r="CU538" s="171"/>
      <c r="CV538" s="171"/>
      <c r="CW538" s="171"/>
      <c r="CX538" s="171"/>
      <c r="CY538" s="171"/>
      <c r="CZ538" s="171"/>
    </row>
    <row r="539" s="175" customFormat="true" ht="25.15" customHeight="true" x14ac:dyDescent="0.2">
      <c r="C539" s="1128" t="s">
        <v>523</v>
      </c>
      <c r="D539" s="1127"/>
      <c r="E539" s="699">
        <v>2.5661514589178061E-3</v>
      </c>
      <c r="F539" s="474"/>
      <c r="G539" s="474"/>
      <c r="H539" s="1127" t="s">
        <v>549</v>
      </c>
      <c r="I539" s="1127"/>
      <c r="J539" s="700">
        <v>2.9707429468362568E-4</v>
      </c>
      <c r="K539" s="474"/>
      <c r="L539" s="474"/>
      <c r="M539" s="1127" t="s">
        <v>542</v>
      </c>
      <c r="N539" s="1127"/>
      <c r="O539" s="701">
        <v>3.2053259338659791E-3</v>
      </c>
      <c r="P539" s="474"/>
      <c r="Q539" s="474"/>
      <c r="AB539" s="168"/>
      <c r="AC539" s="168"/>
      <c r="AD539" s="168"/>
      <c r="AE539" s="168"/>
      <c r="AF539" s="168"/>
      <c r="AG539" s="168"/>
      <c r="AH539" s="168"/>
      <c r="AI539" s="168"/>
      <c r="AJ539" s="168"/>
      <c r="AK539" s="168"/>
      <c r="AL539" s="168"/>
      <c r="AM539" s="168"/>
      <c r="AN539" s="168"/>
      <c r="AO539" s="168"/>
      <c r="AP539" s="168"/>
      <c r="AQ539" s="168"/>
      <c r="AR539" s="168"/>
      <c r="AS539" s="168"/>
      <c r="AT539" s="168"/>
      <c r="AU539" s="168"/>
      <c r="AV539" s="168"/>
      <c r="AW539" s="168"/>
      <c r="AX539" s="168"/>
      <c r="AY539" s="168"/>
      <c r="AZ539" s="168"/>
      <c r="BA539" s="170"/>
      <c r="BB539" s="255"/>
      <c r="BC539" s="170"/>
      <c r="BD539" s="170"/>
      <c r="BE539" s="170"/>
      <c r="BF539" s="170"/>
      <c r="BG539" s="170"/>
      <c r="BH539" s="170"/>
      <c r="BI539" s="170"/>
      <c r="BJ539" s="170"/>
      <c r="BK539" s="170"/>
      <c r="BL539" s="170"/>
      <c r="BM539" s="170"/>
      <c r="BN539" s="170"/>
      <c r="BO539" s="170"/>
      <c r="BP539" s="170"/>
      <c r="BQ539" s="170"/>
      <c r="BR539" s="170"/>
      <c r="BS539" s="170"/>
      <c r="BT539" s="170"/>
      <c r="BU539" s="170"/>
      <c r="BV539" s="170"/>
      <c r="BW539" s="170"/>
      <c r="BX539" s="170"/>
      <c r="BY539" s="170"/>
      <c r="BZ539" s="171"/>
      <c r="CA539" s="171"/>
      <c r="CB539" s="171"/>
      <c r="CC539" s="171"/>
      <c r="CD539" s="171"/>
      <c r="CE539" s="171"/>
      <c r="CF539" s="171"/>
      <c r="CG539" s="171"/>
      <c r="CH539" s="171"/>
      <c r="CI539" s="171"/>
      <c r="CJ539" s="171"/>
      <c r="CK539" s="171"/>
      <c r="CL539" s="171"/>
      <c r="CM539" s="171"/>
      <c r="CN539" s="171"/>
      <c r="CO539" s="171"/>
      <c r="CP539" s="171"/>
      <c r="CQ539" s="171"/>
      <c r="CR539" s="171"/>
      <c r="CS539" s="171"/>
      <c r="CT539" s="171"/>
      <c r="CU539" s="171"/>
      <c r="CV539" s="171"/>
      <c r="CW539" s="171"/>
      <c r="CX539" s="171"/>
      <c r="CY539" s="171"/>
      <c r="CZ539" s="171"/>
    </row>
    <row r="540" s="175" customFormat="true" ht="25.15" customHeight="true" x14ac:dyDescent="0.2">
      <c r="C540" s="1128" t="s">
        <v>528</v>
      </c>
      <c r="D540" s="1127"/>
      <c r="E540" s="699">
        <v>4.8798012266097653E-3</v>
      </c>
      <c r="F540" s="474"/>
      <c r="G540" s="474"/>
      <c r="H540" s="1127" t="s">
        <v>503</v>
      </c>
      <c r="I540" s="1127"/>
      <c r="J540" s="700">
        <v>0.12215095255947546</v>
      </c>
      <c r="K540" s="474"/>
      <c r="L540" s="474"/>
      <c r="M540" s="1127" t="s">
        <v>553</v>
      </c>
      <c r="N540" s="1127"/>
      <c r="O540" s="701">
        <v>9.0836154974991063E-4</v>
      </c>
      <c r="P540" s="474"/>
      <c r="Q540" s="474"/>
      <c r="AB540" s="168"/>
      <c r="AC540" s="168"/>
      <c r="AD540" s="168"/>
      <c r="AE540" s="168"/>
      <c r="AF540" s="168"/>
      <c r="AG540" s="168"/>
      <c r="AH540" s="168"/>
      <c r="AI540" s="168"/>
      <c r="AJ540" s="168"/>
      <c r="AK540" s="168"/>
      <c r="AL540" s="168"/>
      <c r="AM540" s="168"/>
      <c r="AN540" s="168"/>
      <c r="AO540" s="168"/>
      <c r="AP540" s="168"/>
      <c r="AQ540" s="168"/>
      <c r="AR540" s="168"/>
      <c r="AS540" s="168"/>
      <c r="AT540" s="168"/>
      <c r="AU540" s="168"/>
      <c r="AV540" s="168"/>
      <c r="AW540" s="168"/>
      <c r="AX540" s="168"/>
      <c r="AY540" s="168"/>
      <c r="AZ540" s="168"/>
      <c r="BA540" s="170"/>
      <c r="BB540" s="255"/>
      <c r="BC540" s="170"/>
      <c r="BD540" s="170"/>
      <c r="BE540" s="170"/>
      <c r="BF540" s="170"/>
      <c r="BG540" s="170"/>
      <c r="BH540" s="170"/>
      <c r="BI540" s="170"/>
      <c r="BJ540" s="170"/>
      <c r="BK540" s="170"/>
      <c r="BL540" s="170"/>
      <c r="BM540" s="170"/>
      <c r="BN540" s="170"/>
      <c r="BO540" s="170"/>
      <c r="BP540" s="170"/>
      <c r="BQ540" s="170"/>
      <c r="BR540" s="170"/>
      <c r="BS540" s="170"/>
      <c r="BT540" s="170"/>
      <c r="BU540" s="170"/>
      <c r="BV540" s="170"/>
      <c r="BW540" s="170"/>
      <c r="BX540" s="170"/>
      <c r="BY540" s="170"/>
      <c r="BZ540" s="171"/>
      <c r="CA540" s="171"/>
      <c r="CB540" s="171"/>
      <c r="CC540" s="171"/>
      <c r="CD540" s="171"/>
      <c r="CE540" s="171"/>
      <c r="CF540" s="171"/>
      <c r="CG540" s="171"/>
      <c r="CH540" s="171"/>
      <c r="CI540" s="171"/>
      <c r="CJ540" s="171"/>
      <c r="CK540" s="171"/>
      <c r="CL540" s="171"/>
      <c r="CM540" s="171"/>
      <c r="CN540" s="171"/>
      <c r="CO540" s="171"/>
      <c r="CP540" s="171"/>
      <c r="CQ540" s="171"/>
      <c r="CR540" s="171"/>
      <c r="CS540" s="171"/>
      <c r="CT540" s="171"/>
      <c r="CU540" s="171"/>
      <c r="CV540" s="171"/>
      <c r="CW540" s="171"/>
      <c r="CX540" s="171"/>
      <c r="CY540" s="171"/>
      <c r="CZ540" s="171"/>
    </row>
    <row r="541" s="175" customFormat="true" ht="25.15" customHeight="true" x14ac:dyDescent="0.2">
      <c r="C541" s="1128" t="s">
        <v>498</v>
      </c>
      <c r="D541" s="1127"/>
      <c r="E541" s="699">
        <v>0.23556041842425637</v>
      </c>
      <c r="F541" s="474"/>
      <c r="G541" s="474"/>
      <c r="H541" s="1127" t="s">
        <v>557</v>
      </c>
      <c r="I541" s="1127"/>
      <c r="J541" s="700">
        <v>3.4293183088009937E-3</v>
      </c>
      <c r="K541" s="474"/>
      <c r="L541" s="474"/>
      <c r="M541" s="1127" t="s">
        <v>535</v>
      </c>
      <c r="N541" s="1127"/>
      <c r="O541" s="701">
        <v>1.3266448103027289E-3</v>
      </c>
      <c r="P541" s="474"/>
      <c r="Q541" s="474"/>
      <c r="AB541" s="168"/>
      <c r="AC541" s="168"/>
      <c r="AD541" s="168"/>
      <c r="AE541" s="168"/>
      <c r="AF541" s="168"/>
      <c r="AG541" s="168"/>
      <c r="AH541" s="168"/>
      <c r="AI541" s="168"/>
      <c r="AJ541" s="168"/>
      <c r="AK541" s="168"/>
      <c r="AL541" s="168"/>
      <c r="AM541" s="168"/>
      <c r="AN541" s="168"/>
      <c r="AO541" s="168"/>
      <c r="AP541" s="168"/>
      <c r="AQ541" s="168"/>
      <c r="AR541" s="168"/>
      <c r="AS541" s="168"/>
      <c r="AT541" s="168"/>
      <c r="AU541" s="168"/>
      <c r="AV541" s="168"/>
      <c r="AW541" s="168"/>
      <c r="AX541" s="168"/>
      <c r="AY541" s="168"/>
      <c r="AZ541" s="168"/>
      <c r="BA541" s="170"/>
      <c r="BB541" s="255"/>
      <c r="BC541" s="170"/>
      <c r="BD541" s="170"/>
      <c r="BE541" s="170"/>
      <c r="BF541" s="170"/>
      <c r="BG541" s="170"/>
      <c r="BH541" s="170"/>
      <c r="BI541" s="170"/>
      <c r="BJ541" s="170"/>
      <c r="BK541" s="170"/>
      <c r="BL541" s="170"/>
      <c r="BM541" s="170"/>
      <c r="BN541" s="170"/>
      <c r="BO541" s="170"/>
      <c r="BP541" s="170"/>
      <c r="BQ541" s="170"/>
      <c r="BR541" s="170"/>
      <c r="BS541" s="170"/>
      <c r="BT541" s="170"/>
      <c r="BU541" s="170"/>
      <c r="BV541" s="170"/>
      <c r="BW541" s="170"/>
      <c r="BX541" s="170"/>
      <c r="BY541" s="170"/>
      <c r="BZ541" s="171"/>
      <c r="CA541" s="171"/>
      <c r="CB541" s="171"/>
      <c r="CC541" s="171"/>
      <c r="CD541" s="171"/>
      <c r="CE541" s="171"/>
      <c r="CF541" s="171"/>
      <c r="CG541" s="171"/>
      <c r="CH541" s="171"/>
      <c r="CI541" s="171"/>
      <c r="CJ541" s="171"/>
      <c r="CK541" s="171"/>
      <c r="CL541" s="171"/>
      <c r="CM541" s="171"/>
      <c r="CN541" s="171"/>
      <c r="CO541" s="171"/>
      <c r="CP541" s="171"/>
      <c r="CQ541" s="171"/>
      <c r="CR541" s="171"/>
      <c r="CS541" s="171"/>
      <c r="CT541" s="171"/>
      <c r="CU541" s="171"/>
      <c r="CV541" s="171"/>
      <c r="CW541" s="171"/>
      <c r="CX541" s="171"/>
      <c r="CY541" s="171"/>
      <c r="CZ541" s="171"/>
    </row>
    <row r="542" s="175" customFormat="true" ht="25.15" customHeight="true" x14ac:dyDescent="0.2">
      <c r="C542" s="1128" t="s">
        <v>509</v>
      </c>
      <c r="D542" s="1127"/>
      <c r="E542" s="699">
        <v>0.12033790272283632</v>
      </c>
      <c r="F542" s="474"/>
      <c r="G542" s="474"/>
      <c r="H542" s="1127" t="s">
        <v>542</v>
      </c>
      <c r="I542" s="1127"/>
      <c r="J542" s="700">
        <v>5.5156034555325037E-5</v>
      </c>
      <c r="K542" s="474"/>
      <c r="L542" s="474"/>
      <c r="M542" s="1127" t="s">
        <v>552</v>
      </c>
      <c r="N542" s="1127"/>
      <c r="O542" s="701">
        <v>4.2309857633184648E-5</v>
      </c>
      <c r="P542" s="474"/>
      <c r="Q542" s="474"/>
      <c r="AB542" s="168"/>
      <c r="AC542" s="168"/>
      <c r="AD542" s="168"/>
      <c r="AE542" s="168"/>
      <c r="AF542" s="168"/>
      <c r="AG542" s="168"/>
      <c r="AH542" s="168"/>
      <c r="AI542" s="168"/>
      <c r="AJ542" s="168"/>
      <c r="AK542" s="168"/>
      <c r="AL542" s="168"/>
      <c r="AM542" s="168"/>
      <c r="AN542" s="168"/>
      <c r="AO542" s="168"/>
      <c r="AP542" s="168"/>
      <c r="AQ542" s="168"/>
      <c r="AR542" s="168"/>
      <c r="AS542" s="168"/>
      <c r="AT542" s="168"/>
      <c r="AU542" s="168"/>
      <c r="AV542" s="168"/>
      <c r="AW542" s="168"/>
      <c r="AX542" s="168"/>
      <c r="AY542" s="168"/>
      <c r="AZ542" s="168"/>
      <c r="BA542" s="170"/>
      <c r="BB542" s="255"/>
      <c r="BC542" s="170"/>
      <c r="BD542" s="170"/>
      <c r="BE542" s="170"/>
      <c r="BF542" s="170"/>
      <c r="BG542" s="170"/>
      <c r="BH542" s="170"/>
      <c r="BI542" s="170"/>
      <c r="BJ542" s="170"/>
      <c r="BK542" s="170"/>
      <c r="BL542" s="170"/>
      <c r="BM542" s="170"/>
      <c r="BN542" s="170"/>
      <c r="BO542" s="170"/>
      <c r="BP542" s="170"/>
      <c r="BQ542" s="170"/>
      <c r="BR542" s="170"/>
      <c r="BS542" s="170"/>
      <c r="BT542" s="170"/>
      <c r="BU542" s="170"/>
      <c r="BV542" s="170"/>
      <c r="BW542" s="170"/>
      <c r="BX542" s="170"/>
      <c r="BY542" s="170"/>
      <c r="BZ542" s="171"/>
      <c r="CA542" s="171"/>
      <c r="CB542" s="171"/>
      <c r="CC542" s="171"/>
      <c r="CD542" s="171"/>
      <c r="CE542" s="171"/>
      <c r="CF542" s="171"/>
      <c r="CG542" s="171"/>
      <c r="CH542" s="171"/>
      <c r="CI542" s="171"/>
      <c r="CJ542" s="171"/>
      <c r="CK542" s="171"/>
      <c r="CL542" s="171"/>
      <c r="CM542" s="171"/>
      <c r="CN542" s="171"/>
      <c r="CO542" s="171"/>
      <c r="CP542" s="171"/>
      <c r="CQ542" s="171"/>
      <c r="CR542" s="171"/>
      <c r="CS542" s="171"/>
      <c r="CT542" s="171"/>
      <c r="CU542" s="171"/>
      <c r="CV542" s="171"/>
      <c r="CW542" s="171"/>
      <c r="CX542" s="171"/>
      <c r="CY542" s="171"/>
      <c r="CZ542" s="171"/>
    </row>
    <row r="543" s="175" customFormat="true" ht="25.15" customHeight="true" x14ac:dyDescent="0.2">
      <c r="C543" s="1128" t="s">
        <v>518</v>
      </c>
      <c r="D543" s="1127"/>
      <c r="E543" s="699">
        <v>0.16068413588320565</v>
      </c>
      <c r="F543" s="474"/>
      <c r="G543" s="474"/>
      <c r="H543" s="1127" t="s">
        <v>553</v>
      </c>
      <c r="I543" s="1127"/>
      <c r="J543" s="700">
        <v>1.3096184948621439E-5</v>
      </c>
      <c r="K543" s="474"/>
      <c r="L543" s="474"/>
      <c r="M543" s="1127" t="s">
        <v>548</v>
      </c>
      <c r="N543" s="1127"/>
      <c r="O543" s="701">
        <v>3.8069865858282544E-7</v>
      </c>
      <c r="P543" s="474"/>
      <c r="Q543" s="474"/>
      <c r="AB543" s="168"/>
      <c r="AC543" s="168"/>
      <c r="AD543" s="168"/>
      <c r="AE543" s="168"/>
      <c r="AF543" s="168"/>
      <c r="AG543" s="168"/>
      <c r="AH543" s="168"/>
      <c r="AI543" s="168"/>
      <c r="AJ543" s="168"/>
      <c r="AK543" s="168"/>
      <c r="AL543" s="168"/>
      <c r="AM543" s="168"/>
      <c r="AN543" s="168"/>
      <c r="AO543" s="168"/>
      <c r="AP543" s="168"/>
      <c r="AQ543" s="168"/>
      <c r="AR543" s="168"/>
      <c r="AS543" s="168"/>
      <c r="AT543" s="168"/>
      <c r="AU543" s="168"/>
      <c r="AV543" s="168"/>
      <c r="AW543" s="168"/>
      <c r="AX543" s="168"/>
      <c r="AY543" s="168"/>
      <c r="AZ543" s="168"/>
      <c r="BA543" s="170"/>
      <c r="BB543" s="255"/>
      <c r="BC543" s="170"/>
      <c r="BD543" s="170"/>
      <c r="BE543" s="170"/>
      <c r="BF543" s="170"/>
      <c r="BG543" s="170"/>
      <c r="BH543" s="170"/>
      <c r="BI543" s="170"/>
      <c r="BJ543" s="170"/>
      <c r="BK543" s="170"/>
      <c r="BL543" s="170"/>
      <c r="BM543" s="170"/>
      <c r="BN543" s="170"/>
      <c r="BO543" s="170"/>
      <c r="BP543" s="170"/>
      <c r="BQ543" s="170"/>
      <c r="BR543" s="170"/>
      <c r="BS543" s="170"/>
      <c r="BT543" s="170"/>
      <c r="BU543" s="170"/>
      <c r="BV543" s="170"/>
      <c r="BW543" s="170"/>
      <c r="BX543" s="170"/>
      <c r="BY543" s="170"/>
      <c r="BZ543" s="171"/>
      <c r="CA543" s="171"/>
      <c r="CB543" s="171"/>
      <c r="CC543" s="171"/>
      <c r="CD543" s="171"/>
      <c r="CE543" s="171"/>
      <c r="CF543" s="171"/>
      <c r="CG543" s="171"/>
      <c r="CH543" s="171"/>
      <c r="CI543" s="171"/>
      <c r="CJ543" s="171"/>
      <c r="CK543" s="171"/>
      <c r="CL543" s="171"/>
      <c r="CM543" s="171"/>
      <c r="CN543" s="171"/>
      <c r="CO543" s="171"/>
      <c r="CP543" s="171"/>
      <c r="CQ543" s="171"/>
      <c r="CR543" s="171"/>
      <c r="CS543" s="171"/>
      <c r="CT543" s="171"/>
      <c r="CU543" s="171"/>
      <c r="CV543" s="171"/>
      <c r="CW543" s="171"/>
      <c r="CX543" s="171"/>
      <c r="CY543" s="171"/>
      <c r="CZ543" s="171"/>
    </row>
    <row r="544" s="175" customFormat="true" ht="25.15" customHeight="true" x14ac:dyDescent="0.2">
      <c r="C544" s="1128" t="s">
        <v>521</v>
      </c>
      <c r="D544" s="1127"/>
      <c r="E544" s="699">
        <v>1.8347638406763889E-2</v>
      </c>
      <c r="F544" s="474"/>
      <c r="G544" s="474"/>
      <c r="H544" s="1127" t="s">
        <v>535</v>
      </c>
      <c r="I544" s="1127"/>
      <c r="J544" s="700">
        <v>2.0764740121919915E-2</v>
      </c>
      <c r="K544" s="474"/>
      <c r="L544" s="474"/>
      <c r="M544" s="1127" t="s">
        <v>646</v>
      </c>
      <c r="N544" s="1127"/>
      <c r="O544" s="701">
        <v>9.9833697284016476E-2</v>
      </c>
      <c r="P544" s="474"/>
      <c r="Q544" s="474"/>
      <c r="AB544" s="168"/>
      <c r="AC544" s="168"/>
      <c r="AD544" s="168"/>
      <c r="AE544" s="168"/>
      <c r="AF544" s="168"/>
      <c r="AG544" s="168"/>
      <c r="AH544" s="168"/>
      <c r="AI544" s="168"/>
      <c r="AJ544" s="168"/>
      <c r="AK544" s="168"/>
      <c r="AL544" s="168"/>
      <c r="AM544" s="168"/>
      <c r="AN544" s="168"/>
      <c r="AO544" s="168"/>
      <c r="AP544" s="168"/>
      <c r="AQ544" s="168"/>
      <c r="AR544" s="168"/>
      <c r="AS544" s="168"/>
      <c r="AT544" s="168"/>
      <c r="AU544" s="168"/>
      <c r="AV544" s="168"/>
      <c r="AW544" s="168"/>
      <c r="AX544" s="168"/>
      <c r="AY544" s="168"/>
      <c r="AZ544" s="168"/>
      <c r="BA544" s="170"/>
      <c r="BB544" s="255"/>
      <c r="BC544" s="170"/>
      <c r="BD544" s="170"/>
      <c r="BE544" s="170"/>
      <c r="BF544" s="170"/>
      <c r="BG544" s="170"/>
      <c r="BH544" s="170"/>
      <c r="BI544" s="170"/>
      <c r="BJ544" s="170"/>
      <c r="BK544" s="170"/>
      <c r="BL544" s="170"/>
      <c r="BM544" s="170"/>
      <c r="BN544" s="170"/>
      <c r="BO544" s="170"/>
      <c r="BP544" s="170"/>
      <c r="BQ544" s="170"/>
      <c r="BR544" s="170"/>
      <c r="BS544" s="170"/>
      <c r="BT544" s="170"/>
      <c r="BU544" s="170"/>
      <c r="BV544" s="170"/>
      <c r="BW544" s="170"/>
      <c r="BX544" s="170"/>
      <c r="BY544" s="170"/>
      <c r="BZ544" s="171"/>
      <c r="CA544" s="171"/>
      <c r="CB544" s="171"/>
      <c r="CC544" s="171"/>
      <c r="CD544" s="171"/>
      <c r="CE544" s="171"/>
      <c r="CF544" s="171"/>
      <c r="CG544" s="171"/>
      <c r="CH544" s="171"/>
      <c r="CI544" s="171"/>
      <c r="CJ544" s="171"/>
      <c r="CK544" s="171"/>
      <c r="CL544" s="171"/>
      <c r="CM544" s="171"/>
      <c r="CN544" s="171"/>
      <c r="CO544" s="171"/>
      <c r="CP544" s="171"/>
      <c r="CQ544" s="171"/>
      <c r="CR544" s="171"/>
      <c r="CS544" s="171"/>
      <c r="CT544" s="171"/>
      <c r="CU544" s="171"/>
      <c r="CV544" s="171"/>
      <c r="CW544" s="171"/>
      <c r="CX544" s="171"/>
      <c r="CY544" s="171"/>
      <c r="CZ544" s="171"/>
    </row>
    <row r="545" s="175" customFormat="true" ht="25.15" customHeight="true" x14ac:dyDescent="0.2">
      <c r="C545" s="1128" t="s">
        <v>536</v>
      </c>
      <c r="D545" s="1127"/>
      <c r="E545" s="699">
        <v>6.6521609031782039E-3</v>
      </c>
      <c r="F545" s="474"/>
      <c r="G545" s="474"/>
      <c r="H545" s="1127" t="s">
        <v>552</v>
      </c>
      <c r="I545" s="1127"/>
      <c r="J545" s="700">
        <v>4.5362013276490525E-4</v>
      </c>
      <c r="K545" s="474"/>
      <c r="L545" s="474"/>
      <c r="M545" s="1127" t="s">
        <v>690</v>
      </c>
      <c r="N545" s="1127"/>
      <c r="O545" s="701">
        <v>9.5799815954209861E-5</v>
      </c>
      <c r="P545" s="474"/>
      <c r="Q545" s="474"/>
      <c r="AB545" s="168"/>
      <c r="AC545" s="168"/>
      <c r="AD545" s="168"/>
      <c r="AE545" s="168"/>
      <c r="AF545" s="168"/>
      <c r="AG545" s="168"/>
      <c r="AH545" s="168"/>
      <c r="AI545" s="168"/>
      <c r="AJ545" s="168"/>
      <c r="AK545" s="168"/>
      <c r="AL545" s="168"/>
      <c r="AM545" s="168"/>
      <c r="AN545" s="168"/>
      <c r="AO545" s="168"/>
      <c r="AP545" s="168"/>
      <c r="AQ545" s="168"/>
      <c r="AR545" s="168"/>
      <c r="AS545" s="168"/>
      <c r="AT545" s="168"/>
      <c r="AU545" s="168"/>
      <c r="AV545" s="168"/>
      <c r="AW545" s="168"/>
      <c r="AX545" s="168"/>
      <c r="AY545" s="168"/>
      <c r="AZ545" s="168"/>
      <c r="BA545" s="170"/>
      <c r="BB545" s="255"/>
      <c r="BC545" s="170"/>
      <c r="BD545" s="170"/>
      <c r="BE545" s="170"/>
      <c r="BF545" s="170"/>
      <c r="BG545" s="170"/>
      <c r="BH545" s="170"/>
      <c r="BI545" s="170"/>
      <c r="BJ545" s="170"/>
      <c r="BK545" s="170"/>
      <c r="BL545" s="170"/>
      <c r="BM545" s="170"/>
      <c r="BN545" s="170"/>
      <c r="BO545" s="170"/>
      <c r="BP545" s="170"/>
      <c r="BQ545" s="170"/>
      <c r="BR545" s="170"/>
      <c r="BS545" s="170"/>
      <c r="BT545" s="170"/>
      <c r="BU545" s="170"/>
      <c r="BV545" s="170"/>
      <c r="BW545" s="170"/>
      <c r="BX545" s="170"/>
      <c r="BY545" s="170"/>
      <c r="BZ545" s="171"/>
      <c r="CA545" s="171"/>
      <c r="CB545" s="171"/>
      <c r="CC545" s="171"/>
      <c r="CD545" s="171"/>
      <c r="CE545" s="171"/>
      <c r="CF545" s="171"/>
      <c r="CG545" s="171"/>
      <c r="CH545" s="171"/>
      <c r="CI545" s="171"/>
      <c r="CJ545" s="171"/>
      <c r="CK545" s="171"/>
      <c r="CL545" s="171"/>
      <c r="CM545" s="171"/>
      <c r="CN545" s="171"/>
      <c r="CO545" s="171"/>
      <c r="CP545" s="171"/>
      <c r="CQ545" s="171"/>
      <c r="CR545" s="171"/>
      <c r="CS545" s="171"/>
      <c r="CT545" s="171"/>
      <c r="CU545" s="171"/>
      <c r="CV545" s="171"/>
      <c r="CW545" s="171"/>
      <c r="CX545" s="171"/>
      <c r="CY545" s="171"/>
      <c r="CZ545" s="171"/>
    </row>
    <row r="546" s="175" customFormat="true" ht="25.15" customHeight="true" x14ac:dyDescent="0.2">
      <c r="C546" s="1128" t="s">
        <v>657</v>
      </c>
      <c r="D546" s="1127"/>
      <c r="E546" s="699">
        <v>0.26799412516951016</v>
      </c>
      <c r="F546" s="474"/>
      <c r="G546" s="474"/>
      <c r="H546" s="1127" t="s">
        <v>548</v>
      </c>
      <c r="I546" s="1127"/>
      <c r="J546" s="700">
        <v>1.8125156462199885E-3</v>
      </c>
      <c r="K546" s="474"/>
      <c r="L546" s="474"/>
      <c r="M546" s="1127" t="s">
        <v>692</v>
      </c>
      <c r="N546" s="1127"/>
      <c r="O546" s="701">
        <v>2.3910052296791433E-6</v>
      </c>
      <c r="P546" s="474"/>
      <c r="Q546" s="474"/>
      <c r="AB546" s="168"/>
      <c r="AC546" s="168"/>
      <c r="AD546" s="168"/>
      <c r="AE546" s="168"/>
      <c r="AF546" s="168"/>
      <c r="AG546" s="168"/>
      <c r="AH546" s="168"/>
      <c r="AI546" s="168"/>
      <c r="AJ546" s="168"/>
      <c r="AK546" s="168"/>
      <c r="AL546" s="168"/>
      <c r="AM546" s="168"/>
      <c r="AN546" s="168"/>
      <c r="AO546" s="168"/>
      <c r="AP546" s="168"/>
      <c r="AQ546" s="168"/>
      <c r="AR546" s="168"/>
      <c r="AS546" s="168"/>
      <c r="AT546" s="168"/>
      <c r="AU546" s="168"/>
      <c r="AV546" s="168"/>
      <c r="AW546" s="168"/>
      <c r="AX546" s="168"/>
      <c r="AY546" s="168"/>
      <c r="AZ546" s="168"/>
      <c r="BA546" s="170"/>
      <c r="BB546" s="255"/>
      <c r="BC546" s="170"/>
      <c r="BD546" s="170"/>
      <c r="BE546" s="170"/>
      <c r="BF546" s="170"/>
      <c r="BG546" s="170"/>
      <c r="BH546" s="170"/>
      <c r="BI546" s="170"/>
      <c r="BJ546" s="170"/>
      <c r="BK546" s="170"/>
      <c r="BL546" s="170"/>
      <c r="BM546" s="170"/>
      <c r="BN546" s="170"/>
      <c r="BO546" s="170"/>
      <c r="BP546" s="170"/>
      <c r="BQ546" s="170"/>
      <c r="BR546" s="170"/>
      <c r="BS546" s="170"/>
      <c r="BT546" s="170"/>
      <c r="BU546" s="170"/>
      <c r="BV546" s="170"/>
      <c r="BW546" s="170"/>
      <c r="BX546" s="170"/>
      <c r="BY546" s="170"/>
      <c r="BZ546" s="171"/>
      <c r="CA546" s="171"/>
      <c r="CB546" s="171"/>
      <c r="CC546" s="171"/>
      <c r="CD546" s="171"/>
      <c r="CE546" s="171"/>
      <c r="CF546" s="171"/>
      <c r="CG546" s="171"/>
      <c r="CH546" s="171"/>
      <c r="CI546" s="171"/>
      <c r="CJ546" s="171"/>
      <c r="CK546" s="171"/>
      <c r="CL546" s="171"/>
      <c r="CM546" s="171"/>
      <c r="CN546" s="171"/>
      <c r="CO546" s="171"/>
      <c r="CP546" s="171"/>
      <c r="CQ546" s="171"/>
      <c r="CR546" s="171"/>
      <c r="CS546" s="171"/>
      <c r="CT546" s="171"/>
      <c r="CU546" s="171"/>
      <c r="CV546" s="171"/>
      <c r="CW546" s="171"/>
      <c r="CX546" s="171"/>
      <c r="CY546" s="171"/>
      <c r="CZ546" s="171"/>
    </row>
    <row r="547" s="175" customFormat="true" ht="25.15" customHeight="true" x14ac:dyDescent="0.2">
      <c r="C547" s="1128" t="s">
        <v>510</v>
      </c>
      <c r="D547" s="1127"/>
      <c r="E547" s="699">
        <v>0.37851873827809634</v>
      </c>
      <c r="F547" s="474"/>
      <c r="G547" s="474"/>
      <c r="H547" s="1127" t="s">
        <v>646</v>
      </c>
      <c r="I547" s="1127"/>
      <c r="J547" s="700">
        <v>0.12813321732413102</v>
      </c>
      <c r="K547" s="474"/>
      <c r="L547" s="474"/>
      <c r="M547" s="1127" t="s">
        <v>556</v>
      </c>
      <c r="N547" s="1127"/>
      <c r="O547" s="701">
        <v>4.3635122353278985E-4</v>
      </c>
      <c r="P547" s="474"/>
      <c r="Q547" s="474"/>
      <c r="AB547" s="168"/>
      <c r="AC547" s="168"/>
      <c r="AD547" s="168"/>
      <c r="AE547" s="168"/>
      <c r="AF547" s="168"/>
      <c r="AG547" s="168"/>
      <c r="AH547" s="168"/>
      <c r="AI547" s="168"/>
      <c r="AJ547" s="168"/>
      <c r="AK547" s="168"/>
      <c r="AL547" s="168"/>
      <c r="AM547" s="168"/>
      <c r="AN547" s="168"/>
      <c r="AO547" s="168"/>
      <c r="AP547" s="168"/>
      <c r="AQ547" s="168"/>
      <c r="AR547" s="168"/>
      <c r="AS547" s="168"/>
      <c r="AT547" s="168"/>
      <c r="AU547" s="168"/>
      <c r="AV547" s="168"/>
      <c r="AW547" s="168"/>
      <c r="AX547" s="168"/>
      <c r="AY547" s="168"/>
      <c r="AZ547" s="168"/>
      <c r="BA547" s="170"/>
      <c r="BB547" s="255"/>
      <c r="BC547" s="170"/>
      <c r="BD547" s="170"/>
      <c r="BE547" s="170"/>
      <c r="BF547" s="170"/>
      <c r="BG547" s="170"/>
      <c r="BH547" s="170"/>
      <c r="BI547" s="170"/>
      <c r="BJ547" s="170"/>
      <c r="BK547" s="170"/>
      <c r="BL547" s="170"/>
      <c r="BM547" s="170"/>
      <c r="BN547" s="170"/>
      <c r="BO547" s="170"/>
      <c r="BP547" s="170"/>
      <c r="BQ547" s="170"/>
      <c r="BR547" s="170"/>
      <c r="BS547" s="170"/>
      <c r="BT547" s="170"/>
      <c r="BU547" s="170"/>
      <c r="BV547" s="170"/>
      <c r="BW547" s="170"/>
      <c r="BX547" s="170"/>
      <c r="BY547" s="170"/>
      <c r="BZ547" s="171"/>
      <c r="CA547" s="171"/>
      <c r="CB547" s="171"/>
      <c r="CC547" s="171"/>
      <c r="CD547" s="171"/>
      <c r="CE547" s="171"/>
      <c r="CF547" s="171"/>
      <c r="CG547" s="171"/>
      <c r="CH547" s="171"/>
      <c r="CI547" s="171"/>
      <c r="CJ547" s="171"/>
      <c r="CK547" s="171"/>
      <c r="CL547" s="171"/>
      <c r="CM547" s="171"/>
      <c r="CN547" s="171"/>
      <c r="CO547" s="171"/>
      <c r="CP547" s="171"/>
      <c r="CQ547" s="171"/>
      <c r="CR547" s="171"/>
      <c r="CS547" s="171"/>
      <c r="CT547" s="171"/>
      <c r="CU547" s="171"/>
      <c r="CV547" s="171"/>
      <c r="CW547" s="171"/>
      <c r="CX547" s="171"/>
      <c r="CY547" s="171"/>
      <c r="CZ547" s="171"/>
    </row>
    <row r="548" s="175" customFormat="true" ht="25.15" customHeight="true" x14ac:dyDescent="0.2">
      <c r="C548" s="1128" t="s">
        <v>527</v>
      </c>
      <c r="D548" s="1127"/>
      <c r="E548" s="699">
        <v>1.2618556014102281E-2</v>
      </c>
      <c r="F548" s="474"/>
      <c r="G548" s="474"/>
      <c r="H548" s="1127" t="s">
        <v>690</v>
      </c>
      <c r="I548" s="1127"/>
      <c r="J548" s="700">
        <v>8.2485293438676398E-4</v>
      </c>
      <c r="K548" s="474"/>
      <c r="L548" s="474"/>
      <c r="M548" s="1127" t="s">
        <v>554</v>
      </c>
      <c r="N548" s="1127"/>
      <c r="O548" s="701">
        <v>1.8371371350631253E-5</v>
      </c>
      <c r="P548" s="474"/>
      <c r="Q548" s="474"/>
      <c r="AB548" s="168"/>
      <c r="AC548" s="168"/>
      <c r="AD548" s="168"/>
      <c r="AE548" s="168"/>
      <c r="AF548" s="168"/>
      <c r="AG548" s="168"/>
      <c r="AH548" s="168"/>
      <c r="AI548" s="168"/>
      <c r="AJ548" s="168"/>
      <c r="AK548" s="168"/>
      <c r="AL548" s="168"/>
      <c r="AM548" s="168"/>
      <c r="AN548" s="168"/>
      <c r="AO548" s="168"/>
      <c r="AP548" s="168"/>
      <c r="AQ548" s="168"/>
      <c r="AR548" s="168"/>
      <c r="AS548" s="168"/>
      <c r="AT548" s="168"/>
      <c r="AU548" s="168"/>
      <c r="AV548" s="168"/>
      <c r="AW548" s="168"/>
      <c r="AX548" s="168"/>
      <c r="AY548" s="168"/>
      <c r="AZ548" s="168"/>
      <c r="BA548" s="170"/>
      <c r="BB548" s="255"/>
      <c r="BC548" s="170"/>
      <c r="BD548" s="170"/>
      <c r="BE548" s="170"/>
      <c r="BF548" s="170"/>
      <c r="BG548" s="170"/>
      <c r="BH548" s="170"/>
      <c r="BI548" s="170"/>
      <c r="BJ548" s="170"/>
      <c r="BK548" s="170"/>
      <c r="BL548" s="170"/>
      <c r="BM548" s="170"/>
      <c r="BN548" s="170"/>
      <c r="BO548" s="170"/>
      <c r="BP548" s="170"/>
      <c r="BQ548" s="170"/>
      <c r="BR548" s="170"/>
      <c r="BS548" s="170"/>
      <c r="BT548" s="170"/>
      <c r="BU548" s="170"/>
      <c r="BV548" s="170"/>
      <c r="BW548" s="170"/>
      <c r="BX548" s="170"/>
      <c r="BY548" s="170"/>
      <c r="BZ548" s="171"/>
      <c r="CA548" s="171"/>
      <c r="CB548" s="171"/>
      <c r="CC548" s="171"/>
      <c r="CD548" s="171"/>
      <c r="CE548" s="171"/>
      <c r="CF548" s="171"/>
      <c r="CG548" s="171"/>
      <c r="CH548" s="171"/>
      <c r="CI548" s="171"/>
      <c r="CJ548" s="171"/>
      <c r="CK548" s="171"/>
      <c r="CL548" s="171"/>
      <c r="CM548" s="171"/>
      <c r="CN548" s="171"/>
      <c r="CO548" s="171"/>
      <c r="CP548" s="171"/>
      <c r="CQ548" s="171"/>
      <c r="CR548" s="171"/>
      <c r="CS548" s="171"/>
      <c r="CT548" s="171"/>
      <c r="CU548" s="171"/>
      <c r="CV548" s="171"/>
      <c r="CW548" s="171"/>
      <c r="CX548" s="171"/>
      <c r="CY548" s="171"/>
      <c r="CZ548" s="171"/>
    </row>
    <row r="549" s="175" customFormat="true" ht="25.15" customHeight="true" x14ac:dyDescent="0.2">
      <c r="C549" s="1128" t="s">
        <v>661</v>
      </c>
      <c r="D549" s="1127"/>
      <c r="E549" s="699">
        <v>0.12215085379179377</v>
      </c>
      <c r="F549" s="474"/>
      <c r="G549" s="474"/>
      <c r="H549" s="1127" t="s">
        <v>556</v>
      </c>
      <c r="I549" s="1127"/>
      <c r="J549" s="700">
        <v>1.3073521299489072E-3</v>
      </c>
      <c r="K549" s="474"/>
      <c r="L549" s="474"/>
      <c r="M549" s="1127" t="s">
        <v>656</v>
      </c>
      <c r="N549" s="1127"/>
      <c r="O549" s="701">
        <v>2.880398745353964E-3</v>
      </c>
      <c r="P549" s="474"/>
      <c r="Q549" s="474"/>
      <c r="AB549" s="168"/>
      <c r="AC549" s="168"/>
      <c r="AD549" s="168"/>
      <c r="AE549" s="168"/>
      <c r="AF549" s="168"/>
      <c r="AG549" s="168"/>
      <c r="AH549" s="168"/>
      <c r="AI549" s="168"/>
      <c r="AJ549" s="168"/>
      <c r="AK549" s="168"/>
      <c r="AL549" s="168"/>
      <c r="AM549" s="168"/>
      <c r="AN549" s="168"/>
      <c r="AO549" s="168"/>
      <c r="AP549" s="168"/>
      <c r="AQ549" s="168"/>
      <c r="AR549" s="168"/>
      <c r="AS549" s="168"/>
      <c r="AT549" s="168"/>
      <c r="AU549" s="168"/>
      <c r="AV549" s="168"/>
      <c r="AW549" s="168"/>
      <c r="AX549" s="168"/>
      <c r="AY549" s="168"/>
      <c r="AZ549" s="168"/>
      <c r="BA549" s="170"/>
      <c r="BB549" s="255"/>
      <c r="BC549" s="170"/>
      <c r="BD549" s="170"/>
      <c r="BE549" s="170"/>
      <c r="BF549" s="170"/>
      <c r="BG549" s="170"/>
      <c r="BH549" s="170"/>
      <c r="BI549" s="170"/>
      <c r="BJ549" s="170"/>
      <c r="BK549" s="170"/>
      <c r="BL549" s="170"/>
      <c r="BM549" s="170"/>
      <c r="BN549" s="170"/>
      <c r="BO549" s="170"/>
      <c r="BP549" s="170"/>
      <c r="BQ549" s="170"/>
      <c r="BR549" s="170"/>
      <c r="BS549" s="170"/>
      <c r="BT549" s="170"/>
      <c r="BU549" s="170"/>
      <c r="BV549" s="170"/>
      <c r="BW549" s="170"/>
      <c r="BX549" s="170"/>
      <c r="BY549" s="170"/>
      <c r="BZ549" s="171"/>
      <c r="CA549" s="171"/>
      <c r="CB549" s="171"/>
      <c r="CC549" s="171"/>
      <c r="CD549" s="171"/>
      <c r="CE549" s="171"/>
      <c r="CF549" s="171"/>
      <c r="CG549" s="171"/>
      <c r="CH549" s="171"/>
      <c r="CI549" s="171"/>
      <c r="CJ549" s="171"/>
      <c r="CK549" s="171"/>
      <c r="CL549" s="171"/>
      <c r="CM549" s="171"/>
      <c r="CN549" s="171"/>
      <c r="CO549" s="171"/>
      <c r="CP549" s="171"/>
      <c r="CQ549" s="171"/>
      <c r="CR549" s="171"/>
      <c r="CS549" s="171"/>
      <c r="CT549" s="171"/>
      <c r="CU549" s="171"/>
      <c r="CV549" s="171"/>
      <c r="CW549" s="171"/>
      <c r="CX549" s="171"/>
      <c r="CY549" s="171"/>
      <c r="CZ549" s="171"/>
    </row>
    <row r="550" s="175" customFormat="true" ht="25.15" customHeight="true" x14ac:dyDescent="0.2">
      <c r="C550" s="1128" t="s">
        <v>667</v>
      </c>
      <c r="D550" s="1127"/>
      <c r="E550" s="699">
        <v>5.5260636128359075E-2</v>
      </c>
      <c r="F550" s="474"/>
      <c r="G550" s="474"/>
      <c r="H550" s="1127" t="s">
        <v>554</v>
      </c>
      <c r="I550" s="1127"/>
      <c r="J550" s="700">
        <v>5.1285963010670179E-4</v>
      </c>
      <c r="K550" s="474"/>
      <c r="L550" s="474"/>
      <c r="M550" s="1127" t="s">
        <v>662</v>
      </c>
      <c r="N550" s="1127"/>
      <c r="O550" s="701">
        <v>4.15392450291047E-2</v>
      </c>
      <c r="P550" s="474"/>
      <c r="Q550" s="474"/>
      <c r="AB550" s="168"/>
      <c r="AC550" s="168"/>
      <c r="AD550" s="168"/>
      <c r="AE550" s="168"/>
      <c r="AF550" s="168"/>
      <c r="AG550" s="168"/>
      <c r="AH550" s="168"/>
      <c r="AI550" s="168"/>
      <c r="AJ550" s="168"/>
      <c r="AK550" s="168"/>
      <c r="AL550" s="168"/>
      <c r="AM550" s="168"/>
      <c r="AN550" s="168"/>
      <c r="AO550" s="168"/>
      <c r="AP550" s="168"/>
      <c r="AQ550" s="168"/>
      <c r="AR550" s="168"/>
      <c r="AS550" s="168"/>
      <c r="AT550" s="168"/>
      <c r="AU550" s="168"/>
      <c r="AV550" s="168"/>
      <c r="AW550" s="168"/>
      <c r="AX550" s="168"/>
      <c r="AY550" s="168"/>
      <c r="AZ550" s="168"/>
      <c r="BA550" s="170"/>
      <c r="BB550" s="255"/>
      <c r="BC550" s="170"/>
      <c r="BD550" s="170"/>
      <c r="BE550" s="170"/>
      <c r="BF550" s="170"/>
      <c r="BG550" s="170"/>
      <c r="BH550" s="170"/>
      <c r="BI550" s="170"/>
      <c r="BJ550" s="170"/>
      <c r="BK550" s="170"/>
      <c r="BL550" s="170"/>
      <c r="BM550" s="170"/>
      <c r="BN550" s="170"/>
      <c r="BO550" s="170"/>
      <c r="BP550" s="170"/>
      <c r="BQ550" s="170"/>
      <c r="BR550" s="170"/>
      <c r="BS550" s="170"/>
      <c r="BT550" s="170"/>
      <c r="BU550" s="170"/>
      <c r="BV550" s="170"/>
      <c r="BW550" s="170"/>
      <c r="BX550" s="170"/>
      <c r="BY550" s="170"/>
      <c r="BZ550" s="171"/>
      <c r="CA550" s="171"/>
      <c r="CB550" s="171"/>
      <c r="CC550" s="171"/>
      <c r="CD550" s="171"/>
      <c r="CE550" s="171"/>
      <c r="CF550" s="171"/>
      <c r="CG550" s="171"/>
      <c r="CH550" s="171"/>
      <c r="CI550" s="171"/>
      <c r="CJ550" s="171"/>
      <c r="CK550" s="171"/>
      <c r="CL550" s="171"/>
      <c r="CM550" s="171"/>
      <c r="CN550" s="171"/>
      <c r="CO550" s="171"/>
      <c r="CP550" s="171"/>
      <c r="CQ550" s="171"/>
      <c r="CR550" s="171"/>
      <c r="CS550" s="171"/>
      <c r="CT550" s="171"/>
      <c r="CU550" s="171"/>
      <c r="CV550" s="171"/>
      <c r="CW550" s="171"/>
      <c r="CX550" s="171"/>
      <c r="CY550" s="171"/>
      <c r="CZ550" s="171"/>
    </row>
    <row r="551" s="175" customFormat="true" ht="25.15" customHeight="true" x14ac:dyDescent="0.2">
      <c r="C551" s="1128" t="s">
        <v>666</v>
      </c>
      <c r="D551" s="1127"/>
      <c r="E551" s="699">
        <v>8.9009324671442791E-2</v>
      </c>
      <c r="F551" s="474"/>
      <c r="G551" s="474"/>
      <c r="H551" s="1127" t="s">
        <v>656</v>
      </c>
      <c r="I551" s="1127"/>
      <c r="J551" s="700">
        <v>1.8721207369766627E-4</v>
      </c>
      <c r="K551" s="474"/>
      <c r="L551" s="474"/>
      <c r="M551" s="1127" t="s">
        <v>693</v>
      </c>
      <c r="N551" s="1127"/>
      <c r="O551" s="701">
        <v>8.0628145246368018E-4</v>
      </c>
      <c r="P551" s="474"/>
      <c r="Q551" s="474"/>
      <c r="AB551" s="168"/>
      <c r="AC551" s="168"/>
      <c r="AD551" s="168"/>
      <c r="AE551" s="168"/>
      <c r="AF551" s="168"/>
      <c r="AG551" s="168"/>
      <c r="AH551" s="168"/>
      <c r="AI551" s="168"/>
      <c r="AJ551" s="168"/>
      <c r="AK551" s="168"/>
      <c r="AL551" s="168"/>
      <c r="AM551" s="168"/>
      <c r="AN551" s="168"/>
      <c r="AO551" s="168"/>
      <c r="AP551" s="168"/>
      <c r="AQ551" s="168"/>
      <c r="AR551" s="168"/>
      <c r="AS551" s="168"/>
      <c r="AT551" s="168"/>
      <c r="AU551" s="168"/>
      <c r="AV551" s="168"/>
      <c r="AW551" s="168"/>
      <c r="AX551" s="168"/>
      <c r="AY551" s="168"/>
      <c r="AZ551" s="168"/>
      <c r="BA551" s="170"/>
      <c r="BB551" s="255"/>
      <c r="BC551" s="170"/>
      <c r="BD551" s="170"/>
      <c r="BE551" s="170"/>
      <c r="BF551" s="170"/>
      <c r="BG551" s="170"/>
      <c r="BH551" s="170"/>
      <c r="BI551" s="170"/>
      <c r="BJ551" s="170"/>
      <c r="BK551" s="170"/>
      <c r="BL551" s="170"/>
      <c r="BM551" s="170"/>
      <c r="BN551" s="170"/>
      <c r="BO551" s="170"/>
      <c r="BP551" s="170"/>
      <c r="BQ551" s="170"/>
      <c r="BR551" s="170"/>
      <c r="BS551" s="170"/>
      <c r="BT551" s="170"/>
      <c r="BU551" s="170"/>
      <c r="BV551" s="170"/>
      <c r="BW551" s="170"/>
      <c r="BX551" s="170"/>
      <c r="BY551" s="170"/>
      <c r="BZ551" s="171"/>
      <c r="CA551" s="171"/>
      <c r="CB551" s="171"/>
      <c r="CC551" s="171"/>
      <c r="CD551" s="171"/>
      <c r="CE551" s="171"/>
      <c r="CF551" s="171"/>
      <c r="CG551" s="171"/>
      <c r="CH551" s="171"/>
      <c r="CI551" s="171"/>
      <c r="CJ551" s="171"/>
      <c r="CK551" s="171"/>
      <c r="CL551" s="171"/>
      <c r="CM551" s="171"/>
      <c r="CN551" s="171"/>
      <c r="CO551" s="171"/>
      <c r="CP551" s="171"/>
      <c r="CQ551" s="171"/>
      <c r="CR551" s="171"/>
      <c r="CS551" s="171"/>
      <c r="CT551" s="171"/>
      <c r="CU551" s="171"/>
      <c r="CV551" s="171"/>
      <c r="CW551" s="171"/>
      <c r="CX551" s="171"/>
      <c r="CY551" s="171"/>
      <c r="CZ551" s="171"/>
    </row>
    <row r="552" s="175" customFormat="true" ht="25.15" customHeight="true" x14ac:dyDescent="0.2">
      <c r="C552" s="1128" t="s">
        <v>663</v>
      </c>
      <c r="D552" s="1127"/>
      <c r="E552" s="699">
        <v>4.8775615592852185E-2</v>
      </c>
      <c r="F552" s="474"/>
      <c r="G552" s="474"/>
      <c r="H552" s="1127" t="s">
        <v>662</v>
      </c>
      <c r="I552" s="1127"/>
      <c r="J552" s="700">
        <v>0.12661952987104441</v>
      </c>
      <c r="K552" s="474"/>
      <c r="L552" s="474"/>
      <c r="M552" s="1127" t="s">
        <v>500</v>
      </c>
      <c r="N552" s="1127"/>
      <c r="O552" s="701">
        <v>0.1011431271202787</v>
      </c>
      <c r="P552" s="474"/>
      <c r="Q552" s="474"/>
      <c r="AB552" s="168"/>
      <c r="AC552" s="168"/>
      <c r="AD552" s="168"/>
      <c r="AE552" s="168"/>
      <c r="AF552" s="168"/>
      <c r="AG552" s="168"/>
      <c r="AH552" s="168"/>
      <c r="AI552" s="168"/>
      <c r="AJ552" s="168"/>
      <c r="AK552" s="168"/>
      <c r="AL552" s="168"/>
      <c r="AM552" s="168"/>
      <c r="AN552" s="168"/>
      <c r="AO552" s="168"/>
      <c r="AP552" s="168"/>
      <c r="AQ552" s="168"/>
      <c r="AR552" s="168"/>
      <c r="AS552" s="168"/>
      <c r="AT552" s="168"/>
      <c r="AU552" s="168"/>
      <c r="AV552" s="168"/>
      <c r="AW552" s="168"/>
      <c r="AX552" s="168"/>
      <c r="AY552" s="168"/>
      <c r="AZ552" s="168"/>
      <c r="BA552" s="170"/>
      <c r="BB552" s="255"/>
      <c r="BC552" s="170"/>
      <c r="BD552" s="170"/>
      <c r="BE552" s="170"/>
      <c r="BF552" s="170"/>
      <c r="BG552" s="170"/>
      <c r="BH552" s="170"/>
      <c r="BI552" s="170"/>
      <c r="BJ552" s="170"/>
      <c r="BK552" s="170"/>
      <c r="BL552" s="170"/>
      <c r="BM552" s="170"/>
      <c r="BN552" s="170"/>
      <c r="BO552" s="170"/>
      <c r="BP552" s="170"/>
      <c r="BQ552" s="170"/>
      <c r="BR552" s="170"/>
      <c r="BS552" s="170"/>
      <c r="BT552" s="170"/>
      <c r="BU552" s="170"/>
      <c r="BV552" s="170"/>
      <c r="BW552" s="170"/>
      <c r="BX552" s="170"/>
      <c r="BY552" s="170"/>
      <c r="BZ552" s="171"/>
      <c r="CA552" s="171"/>
      <c r="CB552" s="171"/>
      <c r="CC552" s="171"/>
      <c r="CD552" s="171"/>
      <c r="CE552" s="171"/>
      <c r="CF552" s="171"/>
      <c r="CG552" s="171"/>
      <c r="CH552" s="171"/>
      <c r="CI552" s="171"/>
      <c r="CJ552" s="171"/>
      <c r="CK552" s="171"/>
      <c r="CL552" s="171"/>
      <c r="CM552" s="171"/>
      <c r="CN552" s="171"/>
      <c r="CO552" s="171"/>
      <c r="CP552" s="171"/>
      <c r="CQ552" s="171"/>
      <c r="CR552" s="171"/>
      <c r="CS552" s="171"/>
      <c r="CT552" s="171"/>
      <c r="CU552" s="171"/>
      <c r="CV552" s="171"/>
      <c r="CW552" s="171"/>
      <c r="CX552" s="171"/>
      <c r="CY552" s="171"/>
      <c r="CZ552" s="171"/>
    </row>
    <row r="553" s="175" customFormat="true" ht="25.15" customHeight="true" x14ac:dyDescent="0.2">
      <c r="C553" s="1128" t="s">
        <v>649</v>
      </c>
      <c r="D553" s="1127"/>
      <c r="E553" s="699">
        <v>5.8231695367685923E-2</v>
      </c>
      <c r="F553" s="474"/>
      <c r="G553" s="474"/>
      <c r="H553" s="1127" t="s">
        <v>693</v>
      </c>
      <c r="I553" s="1127"/>
      <c r="J553" s="700">
        <v>3.6170724486157184E-5</v>
      </c>
      <c r="K553" s="474"/>
      <c r="L553" s="474"/>
      <c r="M553" s="1127" t="s">
        <v>514</v>
      </c>
      <c r="N553" s="1127"/>
      <c r="O553" s="701">
        <v>0.10541141173963604</v>
      </c>
      <c r="P553" s="474"/>
      <c r="Q553" s="474"/>
      <c r="AB553" s="168"/>
      <c r="AC553" s="168"/>
      <c r="AD553" s="168"/>
      <c r="AE553" s="168"/>
      <c r="AF553" s="168"/>
      <c r="AG553" s="168"/>
      <c r="AH553" s="168"/>
      <c r="AI553" s="168"/>
      <c r="AJ553" s="168"/>
      <c r="AK553" s="168"/>
      <c r="AL553" s="168"/>
      <c r="AM553" s="168"/>
      <c r="AN553" s="168"/>
      <c r="AO553" s="168"/>
      <c r="AP553" s="168"/>
      <c r="AQ553" s="168"/>
      <c r="AR553" s="168"/>
      <c r="AS553" s="168"/>
      <c r="AT553" s="168"/>
      <c r="AU553" s="168"/>
      <c r="AV553" s="168"/>
      <c r="AW553" s="168"/>
      <c r="AX553" s="168"/>
      <c r="AY553" s="168"/>
      <c r="AZ553" s="168"/>
      <c r="BA553" s="170"/>
      <c r="BB553" s="255"/>
      <c r="BC553" s="170"/>
      <c r="BD553" s="170"/>
      <c r="BE553" s="170"/>
      <c r="BF553" s="170"/>
      <c r="BG553" s="170"/>
      <c r="BH553" s="170"/>
      <c r="BI553" s="170"/>
      <c r="BJ553" s="170"/>
      <c r="BK553" s="170"/>
      <c r="BL553" s="170"/>
      <c r="BM553" s="170"/>
      <c r="BN553" s="170"/>
      <c r="BO553" s="170"/>
      <c r="BP553" s="170"/>
      <c r="BQ553" s="170"/>
      <c r="BR553" s="170"/>
      <c r="BS553" s="170"/>
      <c r="BT553" s="170"/>
      <c r="BU553" s="170"/>
      <c r="BV553" s="170"/>
      <c r="BW553" s="170"/>
      <c r="BX553" s="170"/>
      <c r="BY553" s="170"/>
      <c r="BZ553" s="171"/>
      <c r="CA553" s="171"/>
      <c r="CB553" s="171"/>
      <c r="CC553" s="171"/>
      <c r="CD553" s="171"/>
      <c r="CE553" s="171"/>
      <c r="CF553" s="171"/>
      <c r="CG553" s="171"/>
      <c r="CH553" s="171"/>
      <c r="CI553" s="171"/>
      <c r="CJ553" s="171"/>
      <c r="CK553" s="171"/>
      <c r="CL553" s="171"/>
      <c r="CM553" s="171"/>
      <c r="CN553" s="171"/>
      <c r="CO553" s="171"/>
      <c r="CP553" s="171"/>
      <c r="CQ553" s="171"/>
      <c r="CR553" s="171"/>
      <c r="CS553" s="171"/>
      <c r="CT553" s="171"/>
      <c r="CU553" s="171"/>
      <c r="CV553" s="171"/>
      <c r="CW553" s="171"/>
      <c r="CX553" s="171"/>
      <c r="CY553" s="171"/>
      <c r="CZ553" s="171"/>
    </row>
    <row r="554" s="175" customFormat="true" ht="25.15" customHeight="true" x14ac:dyDescent="0.2">
      <c r="C554" s="1128" t="s">
        <v>645</v>
      </c>
      <c r="D554" s="1127"/>
      <c r="E554" s="699">
        <v>0.33294296214410701</v>
      </c>
      <c r="F554" s="474"/>
      <c r="G554" s="474"/>
      <c r="H554" s="1127" t="s">
        <v>500</v>
      </c>
      <c r="I554" s="1127"/>
      <c r="J554" s="700">
        <v>0.12207854524250704</v>
      </c>
      <c r="K554" s="474"/>
      <c r="L554" s="474"/>
      <c r="M554" s="1127" t="s">
        <v>507</v>
      </c>
      <c r="N554" s="1127"/>
      <c r="O554" s="701">
        <v>0.23501123132535406</v>
      </c>
      <c r="P554" s="474"/>
      <c r="Q554" s="474"/>
      <c r="AB554" s="168"/>
      <c r="AC554" s="168"/>
      <c r="AD554" s="168"/>
      <c r="AE554" s="168"/>
      <c r="AF554" s="168"/>
      <c r="AG554" s="168"/>
      <c r="AH554" s="168"/>
      <c r="AI554" s="168"/>
      <c r="AJ554" s="168"/>
      <c r="AK554" s="168"/>
      <c r="AL554" s="168"/>
      <c r="AM554" s="168"/>
      <c r="AN554" s="168"/>
      <c r="AO554" s="168"/>
      <c r="AP554" s="168"/>
      <c r="AQ554" s="168"/>
      <c r="AR554" s="168"/>
      <c r="AS554" s="168"/>
      <c r="AT554" s="168"/>
      <c r="AU554" s="168"/>
      <c r="AV554" s="168"/>
      <c r="AW554" s="168"/>
      <c r="AX554" s="168"/>
      <c r="AY554" s="168"/>
      <c r="AZ554" s="168"/>
      <c r="BA554" s="170"/>
      <c r="BB554" s="255"/>
      <c r="BC554" s="170"/>
      <c r="BD554" s="170"/>
      <c r="BE554" s="170"/>
      <c r="BF554" s="170"/>
      <c r="BG554" s="170"/>
      <c r="BH554" s="170"/>
      <c r="BI554" s="170"/>
      <c r="BJ554" s="170"/>
      <c r="BK554" s="170"/>
      <c r="BL554" s="170"/>
      <c r="BM554" s="170"/>
      <c r="BN554" s="170"/>
      <c r="BO554" s="170"/>
      <c r="BP554" s="170"/>
      <c r="BQ554" s="170"/>
      <c r="BR554" s="170"/>
      <c r="BS554" s="170"/>
      <c r="BT554" s="170"/>
      <c r="BU554" s="170"/>
      <c r="BV554" s="170"/>
      <c r="BW554" s="170"/>
      <c r="BX554" s="170"/>
      <c r="BY554" s="170"/>
      <c r="BZ554" s="171"/>
      <c r="CA554" s="171"/>
      <c r="CB554" s="171"/>
      <c r="CC554" s="171"/>
      <c r="CD554" s="171"/>
      <c r="CE554" s="171"/>
      <c r="CF554" s="171"/>
      <c r="CG554" s="171"/>
      <c r="CH554" s="171"/>
      <c r="CI554" s="171"/>
      <c r="CJ554" s="171"/>
      <c r="CK554" s="171"/>
      <c r="CL554" s="171"/>
      <c r="CM554" s="171"/>
      <c r="CN554" s="171"/>
      <c r="CO554" s="171"/>
      <c r="CP554" s="171"/>
      <c r="CQ554" s="171"/>
      <c r="CR554" s="171"/>
      <c r="CS554" s="171"/>
      <c r="CT554" s="171"/>
      <c r="CU554" s="171"/>
      <c r="CV554" s="171"/>
      <c r="CW554" s="171"/>
      <c r="CX554" s="171"/>
      <c r="CY554" s="171"/>
      <c r="CZ554" s="171"/>
    </row>
    <row r="555" s="175" customFormat="true" ht="25.15" customHeight="true" x14ac:dyDescent="0.2">
      <c r="C555" s="1128" t="s">
        <v>652</v>
      </c>
      <c r="D555" s="1127"/>
      <c r="E555" s="699">
        <v>0.53571731927161359</v>
      </c>
      <c r="F555" s="474"/>
      <c r="G555" s="474"/>
      <c r="H555" s="1127" t="s">
        <v>514</v>
      </c>
      <c r="I555" s="1127"/>
      <c r="J555" s="700">
        <v>2.3053634890221161E-2</v>
      </c>
      <c r="K555" s="474"/>
      <c r="L555" s="474"/>
      <c r="M555" s="1127" t="s">
        <v>501</v>
      </c>
      <c r="N555" s="1127"/>
      <c r="O555" s="701">
        <v>0.16473331639041264</v>
      </c>
      <c r="P555" s="474"/>
      <c r="Q555" s="474"/>
      <c r="AB555" s="168"/>
      <c r="AC555" s="168"/>
      <c r="AD555" s="168"/>
      <c r="AE555" s="168"/>
      <c r="AF555" s="168"/>
      <c r="AG555" s="168"/>
      <c r="AH555" s="168"/>
      <c r="AI555" s="168"/>
      <c r="AJ555" s="168"/>
      <c r="AK555" s="168"/>
      <c r="AL555" s="168"/>
      <c r="AM555" s="168"/>
      <c r="AN555" s="168"/>
      <c r="AO555" s="168"/>
      <c r="AP555" s="168"/>
      <c r="AQ555" s="168"/>
      <c r="AR555" s="168"/>
      <c r="AS555" s="168"/>
      <c r="AT555" s="168"/>
      <c r="AU555" s="168"/>
      <c r="AV555" s="168"/>
      <c r="AW555" s="168"/>
      <c r="AX555" s="168"/>
      <c r="AY555" s="168"/>
      <c r="AZ555" s="168"/>
      <c r="BA555" s="170"/>
      <c r="BB555" s="255"/>
      <c r="BC555" s="170"/>
      <c r="BD555" s="170"/>
      <c r="BE555" s="170"/>
      <c r="BF555" s="170"/>
      <c r="BG555" s="170"/>
      <c r="BH555" s="170"/>
      <c r="BI555" s="170"/>
      <c r="BJ555" s="170"/>
      <c r="BK555" s="170"/>
      <c r="BL555" s="170"/>
      <c r="BM555" s="170"/>
      <c r="BN555" s="170"/>
      <c r="BO555" s="170"/>
      <c r="BP555" s="170"/>
      <c r="BQ555" s="170"/>
      <c r="BR555" s="170"/>
      <c r="BS555" s="170"/>
      <c r="BT555" s="170"/>
      <c r="BU555" s="170"/>
      <c r="BV555" s="170"/>
      <c r="BW555" s="170"/>
      <c r="BX555" s="170"/>
      <c r="BY555" s="170"/>
      <c r="BZ555" s="171"/>
      <c r="CA555" s="171"/>
      <c r="CB555" s="171"/>
      <c r="CC555" s="171"/>
      <c r="CD555" s="171"/>
      <c r="CE555" s="171"/>
      <c r="CF555" s="171"/>
      <c r="CG555" s="171"/>
      <c r="CH555" s="171"/>
      <c r="CI555" s="171"/>
      <c r="CJ555" s="171"/>
      <c r="CK555" s="171"/>
      <c r="CL555" s="171"/>
      <c r="CM555" s="171"/>
      <c r="CN555" s="171"/>
      <c r="CO555" s="171"/>
      <c r="CP555" s="171"/>
      <c r="CQ555" s="171"/>
      <c r="CR555" s="171"/>
      <c r="CS555" s="171"/>
      <c r="CT555" s="171"/>
      <c r="CU555" s="171"/>
      <c r="CV555" s="171"/>
      <c r="CW555" s="171"/>
      <c r="CX555" s="171"/>
      <c r="CY555" s="171"/>
      <c r="CZ555" s="171"/>
    </row>
    <row r="556" s="175" customFormat="true" ht="25.15" customHeight="true" x14ac:dyDescent="0.2">
      <c r="C556" s="1128" t="s">
        <v>671</v>
      </c>
      <c r="D556" s="1127"/>
      <c r="E556" s="699">
        <v>3.787177389487853E-2</v>
      </c>
      <c r="F556" s="474"/>
      <c r="G556" s="474"/>
      <c r="H556" s="1127" t="s">
        <v>507</v>
      </c>
      <c r="I556" s="1127"/>
      <c r="J556" s="700">
        <v>0.16200039360955543</v>
      </c>
      <c r="K556" s="474"/>
      <c r="L556" s="474"/>
      <c r="M556" s="1127" t="s">
        <v>523</v>
      </c>
      <c r="N556" s="1127"/>
      <c r="O556" s="701">
        <v>0.10021964795463811</v>
      </c>
      <c r="P556" s="474"/>
      <c r="Q556" s="474"/>
      <c r="AB556" s="168"/>
      <c r="AC556" s="168"/>
      <c r="AD556" s="168"/>
      <c r="AE556" s="168"/>
      <c r="AF556" s="168"/>
      <c r="AG556" s="168"/>
      <c r="AH556" s="168"/>
      <c r="AI556" s="168"/>
      <c r="AJ556" s="168"/>
      <c r="AK556" s="168"/>
      <c r="AL556" s="168"/>
      <c r="AM556" s="168"/>
      <c r="AN556" s="168"/>
      <c r="AO556" s="168"/>
      <c r="AP556" s="168"/>
      <c r="AQ556" s="168"/>
      <c r="AR556" s="168"/>
      <c r="AS556" s="168"/>
      <c r="AT556" s="168"/>
      <c r="AU556" s="168"/>
      <c r="AV556" s="168"/>
      <c r="AW556" s="168"/>
      <c r="AX556" s="168"/>
      <c r="AY556" s="168"/>
      <c r="AZ556" s="168"/>
      <c r="BA556" s="170"/>
      <c r="BB556" s="255"/>
      <c r="BC556" s="170"/>
      <c r="BD556" s="170"/>
      <c r="BE556" s="170"/>
      <c r="BF556" s="170"/>
      <c r="BG556" s="170"/>
      <c r="BH556" s="170"/>
      <c r="BI556" s="170"/>
      <c r="BJ556" s="170"/>
      <c r="BK556" s="170"/>
      <c r="BL556" s="170"/>
      <c r="BM556" s="170"/>
      <c r="BN556" s="170"/>
      <c r="BO556" s="170"/>
      <c r="BP556" s="170"/>
      <c r="BQ556" s="170"/>
      <c r="BR556" s="170"/>
      <c r="BS556" s="170"/>
      <c r="BT556" s="170"/>
      <c r="BU556" s="170"/>
      <c r="BV556" s="170"/>
      <c r="BW556" s="170"/>
      <c r="BX556" s="170"/>
      <c r="BY556" s="170"/>
      <c r="BZ556" s="171"/>
      <c r="CA556" s="171"/>
      <c r="CB556" s="171"/>
      <c r="CC556" s="171"/>
      <c r="CD556" s="171"/>
      <c r="CE556" s="171"/>
      <c r="CF556" s="171"/>
      <c r="CG556" s="171"/>
      <c r="CH556" s="171"/>
      <c r="CI556" s="171"/>
      <c r="CJ556" s="171"/>
      <c r="CK556" s="171"/>
      <c r="CL556" s="171"/>
      <c r="CM556" s="171"/>
      <c r="CN556" s="171"/>
      <c r="CO556" s="171"/>
      <c r="CP556" s="171"/>
      <c r="CQ556" s="171"/>
      <c r="CR556" s="171"/>
      <c r="CS556" s="171"/>
      <c r="CT556" s="171"/>
      <c r="CU556" s="171"/>
      <c r="CV556" s="171"/>
      <c r="CW556" s="171"/>
      <c r="CX556" s="171"/>
      <c r="CY556" s="171"/>
      <c r="CZ556" s="171"/>
    </row>
    <row r="557" s="175" customFormat="true" ht="25.15" customHeight="true" x14ac:dyDescent="0.2">
      <c r="C557" s="1128" t="s">
        <v>673</v>
      </c>
      <c r="D557" s="1127"/>
      <c r="E557" s="699">
        <v>2.5503334658564678E-2</v>
      </c>
      <c r="F557" s="474"/>
      <c r="G557" s="474"/>
      <c r="H557" s="1127" t="s">
        <v>501</v>
      </c>
      <c r="I557" s="1127"/>
      <c r="J557" s="700">
        <v>0.22417604678675865</v>
      </c>
      <c r="K557" s="474"/>
      <c r="L557" s="474"/>
      <c r="M557" s="1127" t="s">
        <v>528</v>
      </c>
      <c r="N557" s="1127"/>
      <c r="O557" s="701">
        <v>2.944365093593888E-2</v>
      </c>
      <c r="P557" s="474"/>
      <c r="Q557" s="474"/>
      <c r="AB557" s="168"/>
      <c r="AC557" s="168"/>
      <c r="AD557" s="168"/>
      <c r="AE557" s="168"/>
      <c r="AF557" s="168"/>
      <c r="AG557" s="168"/>
      <c r="AH557" s="168"/>
      <c r="AI557" s="168"/>
      <c r="AJ557" s="168"/>
      <c r="AK557" s="168"/>
      <c r="AL557" s="168"/>
      <c r="AM557" s="168"/>
      <c r="AN557" s="168"/>
      <c r="AO557" s="168"/>
      <c r="AP557" s="168"/>
      <c r="AQ557" s="168"/>
      <c r="AR557" s="168"/>
      <c r="AS557" s="168"/>
      <c r="AT557" s="168"/>
      <c r="AU557" s="168"/>
      <c r="AV557" s="168"/>
      <c r="AW557" s="168"/>
      <c r="AX557" s="168"/>
      <c r="AY557" s="168"/>
      <c r="AZ557" s="168"/>
      <c r="BA557" s="170"/>
      <c r="BB557" s="255"/>
      <c r="BC557" s="170"/>
      <c r="BD557" s="170"/>
      <c r="BE557" s="170"/>
      <c r="BF557" s="170"/>
      <c r="BG557" s="170"/>
      <c r="BH557" s="170"/>
      <c r="BI557" s="170"/>
      <c r="BJ557" s="170"/>
      <c r="BK557" s="170"/>
      <c r="BL557" s="170"/>
      <c r="BM557" s="170"/>
      <c r="BN557" s="170"/>
      <c r="BO557" s="170"/>
      <c r="BP557" s="170"/>
      <c r="BQ557" s="170"/>
      <c r="BR557" s="170"/>
      <c r="BS557" s="170"/>
      <c r="BT557" s="170"/>
      <c r="BU557" s="170"/>
      <c r="BV557" s="170"/>
      <c r="BW557" s="170"/>
      <c r="BX557" s="170"/>
      <c r="BY557" s="170"/>
      <c r="BZ557" s="171"/>
      <c r="CA557" s="171"/>
      <c r="CB557" s="171"/>
      <c r="CC557" s="171"/>
      <c r="CD557" s="171"/>
      <c r="CE557" s="171"/>
      <c r="CF557" s="171"/>
      <c r="CG557" s="171"/>
      <c r="CH557" s="171"/>
      <c r="CI557" s="171"/>
      <c r="CJ557" s="171"/>
      <c r="CK557" s="171"/>
      <c r="CL557" s="171"/>
      <c r="CM557" s="171"/>
      <c r="CN557" s="171"/>
      <c r="CO557" s="171"/>
      <c r="CP557" s="171"/>
      <c r="CQ557" s="171"/>
      <c r="CR557" s="171"/>
      <c r="CS557" s="171"/>
      <c r="CT557" s="171"/>
      <c r="CU557" s="171"/>
      <c r="CV557" s="171"/>
      <c r="CW557" s="171"/>
      <c r="CX557" s="171"/>
      <c r="CY557" s="171"/>
      <c r="CZ557" s="171"/>
    </row>
    <row r="558" s="175" customFormat="true" ht="25.15" customHeight="true" x14ac:dyDescent="0.2">
      <c r="C558" s="1128" t="s">
        <v>664</v>
      </c>
      <c r="D558" s="1127"/>
      <c r="E558" s="699">
        <v>5.1660892698802752E-2</v>
      </c>
      <c r="F558" s="474"/>
      <c r="G558" s="474"/>
      <c r="H558" s="1127" t="s">
        <v>523</v>
      </c>
      <c r="I558" s="1127"/>
      <c r="J558" s="700">
        <v>3.1976104933771891E-2</v>
      </c>
      <c r="K558" s="474"/>
      <c r="L558" s="474"/>
      <c r="M558" s="1127" t="s">
        <v>498</v>
      </c>
      <c r="N558" s="1127"/>
      <c r="O558" s="701">
        <v>0.13211709662269633</v>
      </c>
      <c r="P558" s="474"/>
      <c r="Q558" s="474"/>
      <c r="AB558" s="168"/>
      <c r="AC558" s="168"/>
      <c r="AD558" s="168"/>
      <c r="AE558" s="168"/>
      <c r="AF558" s="168"/>
      <c r="AG558" s="168"/>
      <c r="AH558" s="168"/>
      <c r="AI558" s="168"/>
      <c r="AJ558" s="168"/>
      <c r="AK558" s="168"/>
      <c r="AL558" s="168"/>
      <c r="AM558" s="168"/>
      <c r="AN558" s="168"/>
      <c r="AO558" s="168"/>
      <c r="AP558" s="168"/>
      <c r="AQ558" s="168"/>
      <c r="AR558" s="168"/>
      <c r="AS558" s="168"/>
      <c r="AT558" s="168"/>
      <c r="AU558" s="168"/>
      <c r="AV558" s="168"/>
      <c r="AW558" s="168"/>
      <c r="AX558" s="168"/>
      <c r="AY558" s="168"/>
      <c r="AZ558" s="168"/>
      <c r="BA558" s="170"/>
      <c r="BB558" s="255"/>
      <c r="BC558" s="170"/>
      <c r="BD558" s="170"/>
      <c r="BE558" s="170"/>
      <c r="BF558" s="170"/>
      <c r="BG558" s="170"/>
      <c r="BH558" s="170"/>
      <c r="BI558" s="170"/>
      <c r="BJ558" s="170"/>
      <c r="BK558" s="170"/>
      <c r="BL558" s="170"/>
      <c r="BM558" s="170"/>
      <c r="BN558" s="170"/>
      <c r="BO558" s="170"/>
      <c r="BP558" s="170"/>
      <c r="BQ558" s="170"/>
      <c r="BR558" s="170"/>
      <c r="BS558" s="170"/>
      <c r="BT558" s="170"/>
      <c r="BU558" s="170"/>
      <c r="BV558" s="170"/>
      <c r="BW558" s="170"/>
      <c r="BX558" s="170"/>
      <c r="BY558" s="170"/>
      <c r="BZ558" s="171"/>
      <c r="CA558" s="171"/>
      <c r="CB558" s="171"/>
      <c r="CC558" s="171"/>
      <c r="CD558" s="171"/>
      <c r="CE558" s="171"/>
      <c r="CF558" s="171"/>
      <c r="CG558" s="171"/>
      <c r="CH558" s="171"/>
      <c r="CI558" s="171"/>
      <c r="CJ558" s="171"/>
      <c r="CK558" s="171"/>
      <c r="CL558" s="171"/>
      <c r="CM558" s="171"/>
      <c r="CN558" s="171"/>
      <c r="CO558" s="171"/>
      <c r="CP558" s="171"/>
      <c r="CQ558" s="171"/>
      <c r="CR558" s="171"/>
      <c r="CS558" s="171"/>
      <c r="CT558" s="171"/>
      <c r="CU558" s="171"/>
      <c r="CV558" s="171"/>
      <c r="CW558" s="171"/>
      <c r="CX558" s="171"/>
      <c r="CY558" s="171"/>
      <c r="CZ558" s="171"/>
    </row>
    <row r="559" s="175" customFormat="true" ht="25.15" customHeight="true" x14ac:dyDescent="0.2">
      <c r="C559" s="1128" t="s">
        <v>650</v>
      </c>
      <c r="D559" s="1127"/>
      <c r="E559" s="702">
        <v>0.19772028267817696</v>
      </c>
      <c r="F559" s="474"/>
      <c r="G559" s="474"/>
      <c r="H559" s="1127" t="s">
        <v>528</v>
      </c>
      <c r="I559" s="1127"/>
      <c r="J559" s="700">
        <v>1.7479995230941237E-2</v>
      </c>
      <c r="K559" s="474"/>
      <c r="L559" s="474"/>
      <c r="M559" s="1127" t="s">
        <v>509</v>
      </c>
      <c r="N559" s="1127"/>
      <c r="O559" s="701">
        <v>0.16778863151176768</v>
      </c>
      <c r="P559" s="474"/>
      <c r="Q559" s="474"/>
      <c r="AB559" s="168"/>
      <c r="AC559" s="168"/>
      <c r="AD559" s="168"/>
      <c r="AE559" s="168"/>
      <c r="AF559" s="168"/>
      <c r="AG559" s="168"/>
      <c r="AH559" s="168"/>
      <c r="AI559" s="168"/>
      <c r="AJ559" s="168"/>
      <c r="AK559" s="168"/>
      <c r="AL559" s="168"/>
      <c r="AM559" s="168"/>
      <c r="AN559" s="168"/>
      <c r="AO559" s="168"/>
      <c r="AP559" s="168"/>
      <c r="AQ559" s="168"/>
      <c r="AR559" s="168"/>
      <c r="AS559" s="168"/>
      <c r="AT559" s="168"/>
      <c r="AU559" s="168"/>
      <c r="AV559" s="168"/>
      <c r="AW559" s="168"/>
      <c r="AX559" s="168"/>
      <c r="AY559" s="168"/>
      <c r="AZ559" s="168"/>
      <c r="BA559" s="170"/>
      <c r="BB559" s="255"/>
      <c r="BC559" s="170"/>
      <c r="BD559" s="170"/>
      <c r="BE559" s="170"/>
      <c r="BF559" s="170"/>
      <c r="BG559" s="170"/>
      <c r="BH559" s="170"/>
      <c r="BI559" s="170"/>
      <c r="BJ559" s="170"/>
      <c r="BK559" s="170"/>
      <c r="BL559" s="170"/>
      <c r="BM559" s="170"/>
      <c r="BN559" s="170"/>
      <c r="BO559" s="170"/>
      <c r="BP559" s="170"/>
      <c r="BQ559" s="170"/>
      <c r="BR559" s="170"/>
      <c r="BS559" s="170"/>
      <c r="BT559" s="170"/>
      <c r="BU559" s="170"/>
      <c r="BV559" s="170"/>
      <c r="BW559" s="170"/>
      <c r="BX559" s="170"/>
      <c r="BY559" s="170"/>
      <c r="BZ559" s="171"/>
      <c r="CA559" s="171"/>
      <c r="CB559" s="171"/>
      <c r="CC559" s="171"/>
      <c r="CD559" s="171"/>
      <c r="CE559" s="171"/>
      <c r="CF559" s="171"/>
      <c r="CG559" s="171"/>
      <c r="CH559" s="171"/>
      <c r="CI559" s="171"/>
      <c r="CJ559" s="171"/>
      <c r="CK559" s="171"/>
      <c r="CL559" s="171"/>
      <c r="CM559" s="171"/>
      <c r="CN559" s="171"/>
      <c r="CO559" s="171"/>
      <c r="CP559" s="171"/>
      <c r="CQ559" s="171"/>
      <c r="CR559" s="171"/>
      <c r="CS559" s="171"/>
      <c r="CT559" s="171"/>
      <c r="CU559" s="171"/>
      <c r="CV559" s="171"/>
      <c r="CW559" s="171"/>
      <c r="CX559" s="171"/>
      <c r="CY559" s="171"/>
      <c r="CZ559" s="171"/>
    </row>
    <row r="560" s="175" customFormat="true" ht="25.15" customHeight="true" x14ac:dyDescent="0.2">
      <c r="C560" s="1128"/>
      <c r="D560" s="1127"/>
      <c r="E560" s="474"/>
      <c r="F560" s="474"/>
      <c r="G560" s="474"/>
      <c r="H560" s="1127" t="s">
        <v>498</v>
      </c>
      <c r="I560" s="1127"/>
      <c r="J560" s="700">
        <v>0.21436961007693225</v>
      </c>
      <c r="K560" s="474"/>
      <c r="L560" s="474"/>
      <c r="M560" s="1127" t="s">
        <v>518</v>
      </c>
      <c r="N560" s="1127"/>
      <c r="O560" s="701">
        <v>6.4204369140827555E-2</v>
      </c>
      <c r="P560" s="474"/>
      <c r="Q560" s="474"/>
      <c r="AB560" s="168"/>
      <c r="AC560" s="168"/>
      <c r="AD560" s="168"/>
      <c r="AE560" s="168"/>
      <c r="AF560" s="168"/>
      <c r="AG560" s="168"/>
      <c r="AH560" s="168"/>
      <c r="AI560" s="168"/>
      <c r="AJ560" s="168"/>
      <c r="AK560" s="168"/>
      <c r="AL560" s="168"/>
      <c r="AM560" s="168"/>
      <c r="AN560" s="168"/>
      <c r="AO560" s="168"/>
      <c r="AP560" s="168"/>
      <c r="AQ560" s="168"/>
      <c r="AR560" s="168"/>
      <c r="AS560" s="168"/>
      <c r="AT560" s="168"/>
      <c r="AU560" s="168"/>
      <c r="AV560" s="168"/>
      <c r="AW560" s="168"/>
      <c r="AX560" s="168"/>
      <c r="AY560" s="168"/>
      <c r="AZ560" s="168"/>
      <c r="BA560" s="170"/>
      <c r="BB560" s="255"/>
      <c r="BC560" s="170"/>
      <c r="BD560" s="170"/>
      <c r="BE560" s="170"/>
      <c r="BF560" s="170"/>
      <c r="BG560" s="170"/>
      <c r="BH560" s="170"/>
      <c r="BI560" s="170"/>
      <c r="BJ560" s="170"/>
      <c r="BK560" s="170"/>
      <c r="BL560" s="170"/>
      <c r="BM560" s="170"/>
      <c r="BN560" s="170"/>
      <c r="BO560" s="170"/>
      <c r="BP560" s="170"/>
      <c r="BQ560" s="170"/>
      <c r="BR560" s="170"/>
      <c r="BS560" s="170"/>
      <c r="BT560" s="170"/>
      <c r="BU560" s="170"/>
      <c r="BV560" s="170"/>
      <c r="BW560" s="170"/>
      <c r="BX560" s="170"/>
      <c r="BY560" s="170"/>
      <c r="BZ560" s="171"/>
      <c r="CA560" s="171"/>
      <c r="CB560" s="171"/>
      <c r="CC560" s="171"/>
      <c r="CD560" s="171"/>
      <c r="CE560" s="171"/>
      <c r="CF560" s="171"/>
      <c r="CG560" s="171"/>
      <c r="CH560" s="171"/>
      <c r="CI560" s="171"/>
      <c r="CJ560" s="171"/>
      <c r="CK560" s="171"/>
      <c r="CL560" s="171"/>
      <c r="CM560" s="171"/>
      <c r="CN560" s="171"/>
      <c r="CO560" s="171"/>
      <c r="CP560" s="171"/>
      <c r="CQ560" s="171"/>
      <c r="CR560" s="171"/>
      <c r="CS560" s="171"/>
      <c r="CT560" s="171"/>
      <c r="CU560" s="171"/>
      <c r="CV560" s="171"/>
      <c r="CW560" s="171"/>
      <c r="CX560" s="171"/>
      <c r="CY560" s="171"/>
      <c r="CZ560" s="171"/>
    </row>
    <row r="561" s="175" customFormat="true" ht="25.15" customHeight="true" x14ac:dyDescent="0.2">
      <c r="C561" s="1128"/>
      <c r="D561" s="1127"/>
      <c r="E561" s="474"/>
      <c r="F561" s="474"/>
      <c r="G561" s="474"/>
      <c r="H561" s="1127" t="s">
        <v>509</v>
      </c>
      <c r="I561" s="1127"/>
      <c r="J561" s="700">
        <v>3.797757135244241E-2</v>
      </c>
      <c r="K561" s="474"/>
      <c r="L561" s="474"/>
      <c r="M561" s="1127" t="s">
        <v>521</v>
      </c>
      <c r="N561" s="1127"/>
      <c r="O561" s="701">
        <v>0.21986711124282879</v>
      </c>
      <c r="P561" s="474"/>
      <c r="Q561" s="474"/>
      <c r="AB561" s="168"/>
      <c r="AC561" s="168"/>
      <c r="AD561" s="168"/>
      <c r="AE561" s="168"/>
      <c r="AF561" s="168"/>
      <c r="AG561" s="168"/>
      <c r="AH561" s="168"/>
      <c r="AI561" s="168"/>
      <c r="AJ561" s="168"/>
      <c r="AK561" s="168"/>
      <c r="AL561" s="168"/>
      <c r="AM561" s="168"/>
      <c r="AN561" s="168"/>
      <c r="AO561" s="168"/>
      <c r="AP561" s="168"/>
      <c r="AQ561" s="168"/>
      <c r="AR561" s="168"/>
      <c r="AS561" s="168"/>
      <c r="AT561" s="168"/>
      <c r="AU561" s="168"/>
      <c r="AV561" s="168"/>
      <c r="AW561" s="168"/>
      <c r="AX561" s="168"/>
      <c r="AY561" s="168"/>
      <c r="AZ561" s="168"/>
      <c r="BA561" s="170"/>
      <c r="BB561" s="255"/>
      <c r="BC561" s="170"/>
      <c r="BD561" s="170"/>
      <c r="BE561" s="170"/>
      <c r="BF561" s="170"/>
      <c r="BG561" s="170"/>
      <c r="BH561" s="170"/>
      <c r="BI561" s="170"/>
      <c r="BJ561" s="170"/>
      <c r="BK561" s="170"/>
      <c r="BL561" s="170"/>
      <c r="BM561" s="170"/>
      <c r="BN561" s="170"/>
      <c r="BO561" s="170"/>
      <c r="BP561" s="170"/>
      <c r="BQ561" s="170"/>
      <c r="BR561" s="170"/>
      <c r="BS561" s="170"/>
      <c r="BT561" s="170"/>
      <c r="BU561" s="170"/>
      <c r="BV561" s="170"/>
      <c r="BW561" s="170"/>
      <c r="BX561" s="170"/>
      <c r="BY561" s="170"/>
      <c r="BZ561" s="171"/>
      <c r="CA561" s="171"/>
      <c r="CB561" s="171"/>
      <c r="CC561" s="171"/>
      <c r="CD561" s="171"/>
      <c r="CE561" s="171"/>
      <c r="CF561" s="171"/>
      <c r="CG561" s="171"/>
      <c r="CH561" s="171"/>
      <c r="CI561" s="171"/>
      <c r="CJ561" s="171"/>
      <c r="CK561" s="171"/>
      <c r="CL561" s="171"/>
      <c r="CM561" s="171"/>
      <c r="CN561" s="171"/>
      <c r="CO561" s="171"/>
      <c r="CP561" s="171"/>
      <c r="CQ561" s="171"/>
      <c r="CR561" s="171"/>
      <c r="CS561" s="171"/>
      <c r="CT561" s="171"/>
      <c r="CU561" s="171"/>
      <c r="CV561" s="171"/>
      <c r="CW561" s="171"/>
      <c r="CX561" s="171"/>
      <c r="CY561" s="171"/>
      <c r="CZ561" s="171"/>
    </row>
    <row r="562" s="175" customFormat="true" ht="25.15" customHeight="true" x14ac:dyDescent="0.2">
      <c r="C562" s="1128" t="s">
        <v>242</v>
      </c>
      <c r="D562" s="1127"/>
      <c r="E562" s="1127"/>
      <c r="F562" s="1127"/>
      <c r="G562" s="1127"/>
      <c r="H562" s="1127" t="s">
        <v>518</v>
      </c>
      <c r="I562" s="1127"/>
      <c r="J562" s="700">
        <v>0.10922283410957453</v>
      </c>
      <c r="K562" s="474"/>
      <c r="L562" s="474"/>
      <c r="M562" s="1127" t="s">
        <v>536</v>
      </c>
      <c r="N562" s="1127"/>
      <c r="O562" s="701">
        <v>7.8825983855058694E-6</v>
      </c>
      <c r="P562" s="474"/>
      <c r="Q562" s="474"/>
      <c r="AB562" s="168"/>
      <c r="AC562" s="168"/>
      <c r="AD562" s="168"/>
      <c r="AE562" s="168"/>
      <c r="AF562" s="168"/>
      <c r="AG562" s="168"/>
      <c r="AH562" s="168"/>
      <c r="AI562" s="168"/>
      <c r="AJ562" s="168"/>
      <c r="AK562" s="168"/>
      <c r="AL562" s="168"/>
      <c r="AM562" s="168"/>
      <c r="AN562" s="168"/>
      <c r="AO562" s="168"/>
      <c r="AP562" s="168"/>
      <c r="AQ562" s="168"/>
      <c r="AR562" s="168"/>
      <c r="AS562" s="168"/>
      <c r="AT562" s="168"/>
      <c r="AU562" s="168"/>
      <c r="AV562" s="168"/>
      <c r="AW562" s="168"/>
      <c r="AX562" s="168"/>
      <c r="AY562" s="168"/>
      <c r="AZ562" s="168"/>
      <c r="BA562" s="170"/>
      <c r="BB562" s="255"/>
      <c r="BC562" s="170"/>
      <c r="BD562" s="170"/>
      <c r="BE562" s="170"/>
      <c r="BF562" s="170"/>
      <c r="BG562" s="170"/>
      <c r="BH562" s="170"/>
      <c r="BI562" s="170"/>
      <c r="BJ562" s="170"/>
      <c r="BK562" s="170"/>
      <c r="BL562" s="170"/>
      <c r="BM562" s="170"/>
      <c r="BN562" s="170"/>
      <c r="BO562" s="170"/>
      <c r="BP562" s="170"/>
      <c r="BQ562" s="170"/>
      <c r="BR562" s="170"/>
      <c r="BS562" s="170"/>
      <c r="BT562" s="170"/>
      <c r="BU562" s="170"/>
      <c r="BV562" s="170"/>
      <c r="BW562" s="170"/>
      <c r="BX562" s="170"/>
      <c r="BY562" s="170"/>
      <c r="BZ562" s="171"/>
      <c r="CA562" s="171"/>
      <c r="CB562" s="171"/>
      <c r="CC562" s="171"/>
      <c r="CD562" s="171"/>
      <c r="CE562" s="171"/>
      <c r="CF562" s="171"/>
      <c r="CG562" s="171"/>
      <c r="CH562" s="171"/>
      <c r="CI562" s="171"/>
      <c r="CJ562" s="171"/>
      <c r="CK562" s="171"/>
      <c r="CL562" s="171"/>
      <c r="CM562" s="171"/>
      <c r="CN562" s="171"/>
      <c r="CO562" s="171"/>
      <c r="CP562" s="171"/>
      <c r="CQ562" s="171"/>
      <c r="CR562" s="171"/>
      <c r="CS562" s="171"/>
      <c r="CT562" s="171"/>
      <c r="CU562" s="171"/>
      <c r="CV562" s="171"/>
      <c r="CW562" s="171"/>
      <c r="CX562" s="171"/>
      <c r="CY562" s="171"/>
      <c r="CZ562" s="171"/>
    </row>
    <row r="563" s="175" customFormat="true" ht="25.15" customHeight="true" x14ac:dyDescent="0.2">
      <c r="C563" s="1128" t="s">
        <v>189</v>
      </c>
      <c r="D563" s="1127"/>
      <c r="E563" s="1129" t="s">
        <v>243</v>
      </c>
      <c r="F563" s="1130"/>
      <c r="G563" s="1131"/>
      <c r="H563" s="1127" t="s">
        <v>521</v>
      </c>
      <c r="I563" s="1127"/>
      <c r="J563" s="700">
        <v>0.23059379236553543</v>
      </c>
      <c r="K563" s="474"/>
      <c r="L563" s="474"/>
      <c r="M563" s="1127" t="s">
        <v>657</v>
      </c>
      <c r="N563" s="1127"/>
      <c r="O563" s="701">
        <v>8.0170983834212339E-2</v>
      </c>
      <c r="P563" s="474"/>
      <c r="Q563" s="474"/>
      <c r="AB563" s="168"/>
      <c r="AC563" s="168"/>
      <c r="AD563" s="168"/>
      <c r="AE563" s="168"/>
      <c r="AF563" s="168"/>
      <c r="AG563" s="168"/>
      <c r="AH563" s="168"/>
      <c r="AI563" s="168"/>
      <c r="AJ563" s="168"/>
      <c r="AK563" s="168"/>
      <c r="AL563" s="168"/>
      <c r="AM563" s="168"/>
      <c r="AN563" s="168"/>
      <c r="AO563" s="168"/>
      <c r="AP563" s="168"/>
      <c r="AQ563" s="168"/>
      <c r="AR563" s="168"/>
      <c r="AS563" s="168"/>
      <c r="AT563" s="168"/>
      <c r="AU563" s="168"/>
      <c r="AV563" s="168"/>
      <c r="AW563" s="168"/>
      <c r="AX563" s="168"/>
      <c r="AY563" s="168"/>
      <c r="AZ563" s="168"/>
      <c r="BA563" s="170"/>
      <c r="BB563" s="255"/>
      <c r="BC563" s="170"/>
      <c r="BD563" s="170"/>
      <c r="BE563" s="170"/>
      <c r="BF563" s="170"/>
      <c r="BG563" s="170"/>
      <c r="BH563" s="170"/>
      <c r="BI563" s="170"/>
      <c r="BJ563" s="170"/>
      <c r="BK563" s="170"/>
      <c r="BL563" s="170"/>
      <c r="BM563" s="170"/>
      <c r="BN563" s="170"/>
      <c r="BO563" s="170"/>
      <c r="BP563" s="170"/>
      <c r="BQ563" s="170"/>
      <c r="BR563" s="170"/>
      <c r="BS563" s="170"/>
      <c r="BT563" s="170"/>
      <c r="BU563" s="170"/>
      <c r="BV563" s="170"/>
      <c r="BW563" s="170"/>
      <c r="BX563" s="170"/>
      <c r="BY563" s="170"/>
      <c r="BZ563" s="171"/>
      <c r="CA563" s="171"/>
      <c r="CB563" s="171"/>
      <c r="CC563" s="171"/>
      <c r="CD563" s="171"/>
      <c r="CE563" s="171"/>
      <c r="CF563" s="171"/>
      <c r="CG563" s="171"/>
      <c r="CH563" s="171"/>
      <c r="CI563" s="171"/>
      <c r="CJ563" s="171"/>
      <c r="CK563" s="171"/>
      <c r="CL563" s="171"/>
      <c r="CM563" s="171"/>
      <c r="CN563" s="171"/>
      <c r="CO563" s="171"/>
      <c r="CP563" s="171"/>
      <c r="CQ563" s="171"/>
      <c r="CR563" s="171"/>
      <c r="CS563" s="171"/>
      <c r="CT563" s="171"/>
      <c r="CU563" s="171"/>
      <c r="CV563" s="171"/>
      <c r="CW563" s="171"/>
      <c r="CX563" s="171"/>
      <c r="CY563" s="171"/>
      <c r="CZ563" s="171"/>
    </row>
    <row r="564" s="175" customFormat="true" ht="25.15" customHeight="true" x14ac:dyDescent="0.2">
      <c r="C564" s="1127"/>
      <c r="D564" s="1127"/>
      <c r="E564" s="684" t="s">
        <v>175</v>
      </c>
      <c r="F564" s="685" t="s">
        <v>244</v>
      </c>
      <c r="G564" s="686" t="s">
        <v>245</v>
      </c>
      <c r="H564" s="1127" t="s">
        <v>536</v>
      </c>
      <c r="I564" s="1127"/>
      <c r="J564" s="700">
        <v>1.060961473990246E-2</v>
      </c>
      <c r="K564" s="474"/>
      <c r="L564" s="474"/>
      <c r="M564" s="1127" t="s">
        <v>510</v>
      </c>
      <c r="N564" s="1127"/>
      <c r="O564" s="701">
        <v>0.18137578411220814</v>
      </c>
      <c r="P564" s="474"/>
      <c r="Q564" s="474"/>
      <c r="AB564" s="168"/>
      <c r="AC564" s="168"/>
      <c r="AD564" s="168"/>
      <c r="AE564" s="168"/>
      <c r="AF564" s="168"/>
      <c r="AG564" s="168"/>
      <c r="AH564" s="168"/>
      <c r="AI564" s="168"/>
      <c r="AJ564" s="168"/>
      <c r="AK564" s="168"/>
      <c r="AL564" s="168"/>
      <c r="AM564" s="168"/>
      <c r="AN564" s="168"/>
      <c r="AO564" s="168"/>
      <c r="AP564" s="168"/>
      <c r="AQ564" s="168"/>
      <c r="AR564" s="168"/>
      <c r="AS564" s="168"/>
      <c r="AT564" s="168"/>
      <c r="AU564" s="168"/>
      <c r="AV564" s="168"/>
      <c r="AW564" s="168"/>
      <c r="AX564" s="168"/>
      <c r="AY564" s="168"/>
      <c r="AZ564" s="168"/>
      <c r="BA564" s="170"/>
      <c r="BB564" s="255"/>
      <c r="BC564" s="170"/>
      <c r="BD564" s="170"/>
      <c r="BE564" s="170"/>
      <c r="BF564" s="170"/>
      <c r="BG564" s="170"/>
      <c r="BH564" s="170"/>
      <c r="BI564" s="170"/>
      <c r="BJ564" s="170"/>
      <c r="BK564" s="170"/>
      <c r="BL564" s="170"/>
      <c r="BM564" s="170"/>
      <c r="BN564" s="170"/>
      <c r="BO564" s="170"/>
      <c r="BP564" s="170"/>
      <c r="BQ564" s="170"/>
      <c r="BR564" s="170"/>
      <c r="BS564" s="170"/>
      <c r="BT564" s="170"/>
      <c r="BU564" s="170"/>
      <c r="BV564" s="170"/>
      <c r="BW564" s="170"/>
      <c r="BX564" s="170"/>
      <c r="BY564" s="170"/>
      <c r="BZ564" s="171"/>
      <c r="CA564" s="171"/>
      <c r="CB564" s="171"/>
      <c r="CC564" s="171"/>
      <c r="CD564" s="171"/>
      <c r="CE564" s="171"/>
      <c r="CF564" s="171"/>
      <c r="CG564" s="171"/>
      <c r="CH564" s="171"/>
      <c r="CI564" s="171"/>
      <c r="CJ564" s="171"/>
      <c r="CK564" s="171"/>
      <c r="CL564" s="171"/>
      <c r="CM564" s="171"/>
      <c r="CN564" s="171"/>
      <c r="CO564" s="171"/>
      <c r="CP564" s="171"/>
      <c r="CQ564" s="171"/>
      <c r="CR564" s="171"/>
      <c r="CS564" s="171"/>
      <c r="CT564" s="171"/>
      <c r="CU564" s="171"/>
      <c r="CV564" s="171"/>
      <c r="CW564" s="171"/>
      <c r="CX564" s="171"/>
      <c r="CY564" s="171"/>
      <c r="CZ564" s="171"/>
    </row>
    <row r="565" s="175" customFormat="true" ht="25.15" customHeight="true" x14ac:dyDescent="0.2">
      <c r="C565" s="1128" t="s">
        <v>190</v>
      </c>
      <c r="D565" s="1127"/>
      <c r="E565" s="705">
        <v>8.2244522160803619</v>
      </c>
      <c r="F565" s="706">
        <v>10.821647652737317</v>
      </c>
      <c r="G565" s="707">
        <v>10.821647652737317</v>
      </c>
      <c r="H565" s="1127" t="s">
        <v>657</v>
      </c>
      <c r="I565" s="1127"/>
      <c r="J565" s="700">
        <v>0.14588880494956968</v>
      </c>
      <c r="K565" s="474"/>
      <c r="L565" s="474"/>
      <c r="M565" s="1127" t="s">
        <v>527</v>
      </c>
      <c r="N565" s="1127"/>
      <c r="O565" s="701">
        <v>0.1367887167997415</v>
      </c>
      <c r="P565" s="474"/>
      <c r="Q565" s="474"/>
      <c r="AB565" s="168"/>
      <c r="AC565" s="168"/>
      <c r="AD565" s="168"/>
      <c r="AE565" s="168"/>
      <c r="AF565" s="168"/>
      <c r="AG565" s="168"/>
      <c r="AH565" s="168"/>
      <c r="AI565" s="168"/>
      <c r="AJ565" s="168"/>
      <c r="AK565" s="168"/>
      <c r="AL565" s="168"/>
      <c r="AM565" s="168"/>
      <c r="AN565" s="168"/>
      <c r="AO565" s="168"/>
      <c r="AP565" s="168"/>
      <c r="AQ565" s="168"/>
      <c r="AR565" s="168"/>
      <c r="AS565" s="168"/>
      <c r="AT565" s="168"/>
      <c r="AU565" s="168"/>
      <c r="AV565" s="168"/>
      <c r="AW565" s="168"/>
      <c r="AX565" s="168"/>
      <c r="AY565" s="168"/>
      <c r="AZ565" s="168"/>
      <c r="BA565" s="170"/>
      <c r="BB565" s="255"/>
      <c r="BC565" s="170"/>
      <c r="BD565" s="170"/>
      <c r="BE565" s="170"/>
      <c r="BF565" s="170"/>
      <c r="BG565" s="170"/>
      <c r="BH565" s="170"/>
      <c r="BI565" s="170"/>
      <c r="BJ565" s="170"/>
      <c r="BK565" s="170"/>
      <c r="BL565" s="170"/>
      <c r="BM565" s="170"/>
      <c r="BN565" s="170"/>
      <c r="BO565" s="170"/>
      <c r="BP565" s="170"/>
      <c r="BQ565" s="170"/>
      <c r="BR565" s="170"/>
      <c r="BS565" s="170"/>
      <c r="BT565" s="170"/>
      <c r="BU565" s="170"/>
      <c r="BV565" s="170"/>
      <c r="BW565" s="170"/>
      <c r="BX565" s="170"/>
      <c r="BY565" s="170"/>
      <c r="BZ565" s="171"/>
      <c r="CA565" s="171"/>
      <c r="CB565" s="171"/>
      <c r="CC565" s="171"/>
      <c r="CD565" s="171"/>
      <c r="CE565" s="171"/>
      <c r="CF565" s="171"/>
      <c r="CG565" s="171"/>
      <c r="CH565" s="171"/>
      <c r="CI565" s="171"/>
      <c r="CJ565" s="171"/>
      <c r="CK565" s="171"/>
      <c r="CL565" s="171"/>
      <c r="CM565" s="171"/>
      <c r="CN565" s="171"/>
      <c r="CO565" s="171"/>
      <c r="CP565" s="171"/>
      <c r="CQ565" s="171"/>
      <c r="CR565" s="171"/>
      <c r="CS565" s="171"/>
      <c r="CT565" s="171"/>
      <c r="CU565" s="171"/>
      <c r="CV565" s="171"/>
      <c r="CW565" s="171"/>
      <c r="CX565" s="171"/>
      <c r="CY565" s="171"/>
      <c r="CZ565" s="171"/>
    </row>
    <row r="566" s="175" customFormat="true" ht="25.15" customHeight="true" x14ac:dyDescent="0.2">
      <c r="C566" s="1128"/>
      <c r="D566" s="1127"/>
      <c r="E566" s="474"/>
      <c r="F566" s="474"/>
      <c r="G566" s="474"/>
      <c r="H566" s="1127" t="s">
        <v>510</v>
      </c>
      <c r="I566" s="1127"/>
      <c r="J566" s="700">
        <v>0.19599485577732773</v>
      </c>
      <c r="K566" s="474"/>
      <c r="L566" s="474"/>
      <c r="M566" s="1127" t="s">
        <v>661</v>
      </c>
      <c r="N566" s="1127"/>
      <c r="O566" s="701">
        <v>0.13977661465449742</v>
      </c>
      <c r="P566" s="474"/>
      <c r="Q566" s="474"/>
      <c r="AB566" s="168"/>
      <c r="AC566" s="168"/>
      <c r="AD566" s="168"/>
      <c r="AE566" s="168"/>
      <c r="AF566" s="168"/>
      <c r="AG566" s="168"/>
      <c r="AH566" s="168"/>
      <c r="AI566" s="168"/>
      <c r="AJ566" s="168"/>
      <c r="AK566" s="168"/>
      <c r="AL566" s="168"/>
      <c r="AM566" s="168"/>
      <c r="AN566" s="168"/>
      <c r="AO566" s="168"/>
      <c r="AP566" s="168"/>
      <c r="AQ566" s="168"/>
      <c r="AR566" s="168"/>
      <c r="AS566" s="168"/>
      <c r="AT566" s="168"/>
      <c r="AU566" s="168"/>
      <c r="AV566" s="168"/>
      <c r="AW566" s="168"/>
      <c r="AX566" s="168"/>
      <c r="AY566" s="168"/>
      <c r="AZ566" s="168"/>
      <c r="BA566" s="170"/>
      <c r="BB566" s="255"/>
      <c r="BC566" s="170"/>
      <c r="BD566" s="170"/>
      <c r="BE566" s="170"/>
      <c r="BF566" s="170"/>
      <c r="BG566" s="170"/>
      <c r="BH566" s="170"/>
      <c r="BI566" s="170"/>
      <c r="BJ566" s="170"/>
      <c r="BK566" s="170"/>
      <c r="BL566" s="170"/>
      <c r="BM566" s="170"/>
      <c r="BN566" s="170"/>
      <c r="BO566" s="170"/>
      <c r="BP566" s="170"/>
      <c r="BQ566" s="170"/>
      <c r="BR566" s="170"/>
      <c r="BS566" s="170"/>
      <c r="BT566" s="170"/>
      <c r="BU566" s="170"/>
      <c r="BV566" s="170"/>
      <c r="BW566" s="170"/>
      <c r="BX566" s="170"/>
      <c r="BY566" s="170"/>
      <c r="BZ566" s="171"/>
      <c r="CA566" s="171"/>
      <c r="CB566" s="171"/>
      <c r="CC566" s="171"/>
      <c r="CD566" s="171"/>
      <c r="CE566" s="171"/>
      <c r="CF566" s="171"/>
      <c r="CG566" s="171"/>
      <c r="CH566" s="171"/>
      <c r="CI566" s="171"/>
      <c r="CJ566" s="171"/>
      <c r="CK566" s="171"/>
      <c r="CL566" s="171"/>
      <c r="CM566" s="171"/>
      <c r="CN566" s="171"/>
      <c r="CO566" s="171"/>
      <c r="CP566" s="171"/>
      <c r="CQ566" s="171"/>
      <c r="CR566" s="171"/>
      <c r="CS566" s="171"/>
      <c r="CT566" s="171"/>
      <c r="CU566" s="171"/>
      <c r="CV566" s="171"/>
      <c r="CW566" s="171"/>
      <c r="CX566" s="171"/>
      <c r="CY566" s="171"/>
      <c r="CZ566" s="171"/>
    </row>
    <row r="567" s="175" customFormat="true" ht="25.15" customHeight="true" x14ac:dyDescent="0.2">
      <c r="C567" s="1128"/>
      <c r="D567" s="1127"/>
      <c r="E567" s="474"/>
      <c r="F567" s="474"/>
      <c r="G567" s="474"/>
      <c r="H567" s="1127" t="s">
        <v>527</v>
      </c>
      <c r="I567" s="1127"/>
      <c r="J567" s="700">
        <v>5.6130908817758896E-2</v>
      </c>
      <c r="K567" s="474"/>
      <c r="L567" s="474"/>
      <c r="M567" s="1127" t="s">
        <v>667</v>
      </c>
      <c r="N567" s="1127"/>
      <c r="O567" s="701">
        <v>8.3972062331117786E-2</v>
      </c>
      <c r="P567" s="474"/>
      <c r="Q567" s="474"/>
      <c r="AB567" s="168"/>
      <c r="AC567" s="168"/>
      <c r="AD567" s="168"/>
      <c r="AE567" s="168"/>
      <c r="AF567" s="168"/>
      <c r="AG567" s="168"/>
      <c r="AH567" s="168"/>
      <c r="AI567" s="168"/>
      <c r="AJ567" s="168"/>
      <c r="AK567" s="168"/>
      <c r="AL567" s="168"/>
      <c r="AM567" s="168"/>
      <c r="AN567" s="168"/>
      <c r="AO567" s="168"/>
      <c r="AP567" s="168"/>
      <c r="AQ567" s="168"/>
      <c r="AR567" s="168"/>
      <c r="AS567" s="168"/>
      <c r="AT567" s="168"/>
      <c r="AU567" s="168"/>
      <c r="AV567" s="168"/>
      <c r="AW567" s="168"/>
      <c r="AX567" s="168"/>
      <c r="AY567" s="168"/>
      <c r="AZ567" s="168"/>
      <c r="BA567" s="170"/>
      <c r="BB567" s="255"/>
      <c r="BC567" s="170"/>
      <c r="BD567" s="170"/>
      <c r="BE567" s="170"/>
      <c r="BF567" s="170"/>
      <c r="BG567" s="170"/>
      <c r="BH567" s="170"/>
      <c r="BI567" s="170"/>
      <c r="BJ567" s="170"/>
      <c r="BK567" s="170"/>
      <c r="BL567" s="170"/>
      <c r="BM567" s="170"/>
      <c r="BN567" s="170"/>
      <c r="BO567" s="170"/>
      <c r="BP567" s="170"/>
      <c r="BQ567" s="170"/>
      <c r="BR567" s="170"/>
      <c r="BS567" s="170"/>
      <c r="BT567" s="170"/>
      <c r="BU567" s="170"/>
      <c r="BV567" s="170"/>
      <c r="BW567" s="170"/>
      <c r="BX567" s="170"/>
      <c r="BY567" s="170"/>
      <c r="BZ567" s="171"/>
      <c r="CA567" s="171"/>
      <c r="CB567" s="171"/>
      <c r="CC567" s="171"/>
      <c r="CD567" s="171"/>
      <c r="CE567" s="171"/>
      <c r="CF567" s="171"/>
      <c r="CG567" s="171"/>
      <c r="CH567" s="171"/>
      <c r="CI567" s="171"/>
      <c r="CJ567" s="171"/>
      <c r="CK567" s="171"/>
      <c r="CL567" s="171"/>
      <c r="CM567" s="171"/>
      <c r="CN567" s="171"/>
      <c r="CO567" s="171"/>
      <c r="CP567" s="171"/>
      <c r="CQ567" s="171"/>
      <c r="CR567" s="171"/>
      <c r="CS567" s="171"/>
      <c r="CT567" s="171"/>
      <c r="CU567" s="171"/>
      <c r="CV567" s="171"/>
      <c r="CW567" s="171"/>
      <c r="CX567" s="171"/>
      <c r="CY567" s="171"/>
      <c r="CZ567" s="171"/>
    </row>
    <row r="568" s="175" customFormat="true" ht="25.15" customHeight="true" x14ac:dyDescent="0.2">
      <c r="C568" s="1128" t="s">
        <v>246</v>
      </c>
      <c r="D568" s="1127"/>
      <c r="E568" s="1127"/>
      <c r="F568" s="474"/>
      <c r="G568" s="474"/>
      <c r="H568" s="1127" t="s">
        <v>661</v>
      </c>
      <c r="I568" s="1127"/>
      <c r="J568" s="700">
        <v>7.0543172413449528E-3</v>
      </c>
      <c r="K568" s="474"/>
      <c r="L568" s="474"/>
      <c r="M568" s="1127" t="s">
        <v>666</v>
      </c>
      <c r="N568" s="1127"/>
      <c r="O568" s="701">
        <v>1.8386794160885928E-3</v>
      </c>
      <c r="P568" s="474"/>
      <c r="Q568" s="474"/>
      <c r="AB568" s="168"/>
      <c r="AC568" s="168"/>
      <c r="AD568" s="168"/>
      <c r="AE568" s="168"/>
      <c r="AF568" s="168"/>
      <c r="AG568" s="168"/>
      <c r="AH568" s="168"/>
      <c r="AI568" s="168"/>
      <c r="AJ568" s="168"/>
      <c r="AK568" s="168"/>
      <c r="AL568" s="168"/>
      <c r="AM568" s="168"/>
      <c r="AN568" s="168"/>
      <c r="AO568" s="168"/>
      <c r="AP568" s="168"/>
      <c r="AQ568" s="168"/>
      <c r="AR568" s="168"/>
      <c r="AS568" s="168"/>
      <c r="AT568" s="168"/>
      <c r="AU568" s="168"/>
      <c r="AV568" s="168"/>
      <c r="AW568" s="168"/>
      <c r="AX568" s="168"/>
      <c r="AY568" s="168"/>
      <c r="AZ568" s="168"/>
      <c r="BA568" s="170"/>
      <c r="BB568" s="255"/>
      <c r="BC568" s="170"/>
      <c r="BD568" s="170"/>
      <c r="BE568" s="170"/>
      <c r="BF568" s="170"/>
      <c r="BG568" s="170"/>
      <c r="BH568" s="170"/>
      <c r="BI568" s="170"/>
      <c r="BJ568" s="170"/>
      <c r="BK568" s="170"/>
      <c r="BL568" s="170"/>
      <c r="BM568" s="170"/>
      <c r="BN568" s="170"/>
      <c r="BO568" s="170"/>
      <c r="BP568" s="170"/>
      <c r="BQ568" s="170"/>
      <c r="BR568" s="170"/>
      <c r="BS568" s="170"/>
      <c r="BT568" s="170"/>
      <c r="BU568" s="170"/>
      <c r="BV568" s="170"/>
      <c r="BW568" s="170"/>
      <c r="BX568" s="170"/>
      <c r="BY568" s="170"/>
      <c r="BZ568" s="171"/>
      <c r="CA568" s="171"/>
      <c r="CB568" s="171"/>
      <c r="CC568" s="171"/>
      <c r="CD568" s="171"/>
      <c r="CE568" s="171"/>
      <c r="CF568" s="171"/>
      <c r="CG568" s="171"/>
      <c r="CH568" s="171"/>
      <c r="CI568" s="171"/>
      <c r="CJ568" s="171"/>
      <c r="CK568" s="171"/>
      <c r="CL568" s="171"/>
      <c r="CM568" s="171"/>
      <c r="CN568" s="171"/>
      <c r="CO568" s="171"/>
      <c r="CP568" s="171"/>
      <c r="CQ568" s="171"/>
      <c r="CR568" s="171"/>
      <c r="CS568" s="171"/>
      <c r="CT568" s="171"/>
      <c r="CU568" s="171"/>
      <c r="CV568" s="171"/>
      <c r="CW568" s="171"/>
      <c r="CX568" s="171"/>
      <c r="CY568" s="171"/>
      <c r="CZ568" s="171"/>
    </row>
    <row r="569" s="175" customFormat="true" ht="25.15" customHeight="true" x14ac:dyDescent="0.2">
      <c r="C569" s="1128"/>
      <c r="D569" s="1127"/>
      <c r="E569" s="687" t="s">
        <v>189</v>
      </c>
      <c r="F569" s="474"/>
      <c r="G569" s="474"/>
      <c r="H569" s="1127" t="s">
        <v>667</v>
      </c>
      <c r="I569" s="1127"/>
      <c r="J569" s="700">
        <v>1.1448405189982041E-2</v>
      </c>
      <c r="K569" s="474"/>
      <c r="L569" s="474"/>
      <c r="M569" s="1127" t="s">
        <v>663</v>
      </c>
      <c r="N569" s="1127"/>
      <c r="O569" s="701">
        <v>0.13358507044947285</v>
      </c>
      <c r="P569" s="474"/>
      <c r="Q569" s="474"/>
      <c r="AB569" s="168"/>
      <c r="AC569" s="168"/>
      <c r="AD569" s="168"/>
      <c r="AE569" s="168"/>
      <c r="AF569" s="168"/>
      <c r="AG569" s="168"/>
      <c r="AH569" s="168"/>
      <c r="AI569" s="168"/>
      <c r="AJ569" s="168"/>
      <c r="AK569" s="168"/>
      <c r="AL569" s="168"/>
      <c r="AM569" s="168"/>
      <c r="AN569" s="168"/>
      <c r="AO569" s="168"/>
      <c r="AP569" s="168"/>
      <c r="AQ569" s="168"/>
      <c r="AR569" s="168"/>
      <c r="AS569" s="168"/>
      <c r="AT569" s="168"/>
      <c r="AU569" s="168"/>
      <c r="AV569" s="168"/>
      <c r="AW569" s="168"/>
      <c r="AX569" s="168"/>
      <c r="AY569" s="168"/>
      <c r="AZ569" s="168"/>
      <c r="BA569" s="170"/>
      <c r="BB569" s="255"/>
      <c r="BC569" s="170"/>
      <c r="BD569" s="170"/>
      <c r="BE569" s="170"/>
      <c r="BF569" s="170"/>
      <c r="BG569" s="170"/>
      <c r="BH569" s="170"/>
      <c r="BI569" s="170"/>
      <c r="BJ569" s="170"/>
      <c r="BK569" s="170"/>
      <c r="BL569" s="170"/>
      <c r="BM569" s="170"/>
      <c r="BN569" s="170"/>
      <c r="BO569" s="170"/>
      <c r="BP569" s="170"/>
      <c r="BQ569" s="170"/>
      <c r="BR569" s="170"/>
      <c r="BS569" s="170"/>
      <c r="BT569" s="170"/>
      <c r="BU569" s="170"/>
      <c r="BV569" s="170"/>
      <c r="BW569" s="170"/>
      <c r="BX569" s="170"/>
      <c r="BY569" s="170"/>
      <c r="BZ569" s="171"/>
      <c r="CA569" s="171"/>
      <c r="CB569" s="171"/>
      <c r="CC569" s="171"/>
      <c r="CD569" s="171"/>
      <c r="CE569" s="171"/>
      <c r="CF569" s="171"/>
      <c r="CG569" s="171"/>
      <c r="CH569" s="171"/>
      <c r="CI569" s="171"/>
      <c r="CJ569" s="171"/>
      <c r="CK569" s="171"/>
      <c r="CL569" s="171"/>
      <c r="CM569" s="171"/>
      <c r="CN569" s="171"/>
      <c r="CO569" s="171"/>
      <c r="CP569" s="171"/>
      <c r="CQ569" s="171"/>
      <c r="CR569" s="171"/>
      <c r="CS569" s="171"/>
      <c r="CT569" s="171"/>
      <c r="CU569" s="171"/>
      <c r="CV569" s="171"/>
      <c r="CW569" s="171"/>
      <c r="CX569" s="171"/>
      <c r="CY569" s="171"/>
      <c r="CZ569" s="171"/>
    </row>
    <row r="570" s="175" customFormat="true" ht="25.15" customHeight="true" x14ac:dyDescent="0.2">
      <c r="C570" s="1127"/>
      <c r="D570" s="1127"/>
      <c r="E570" s="708" t="s">
        <v>190</v>
      </c>
      <c r="F570" s="474"/>
      <c r="G570" s="474"/>
      <c r="H570" s="1127" t="s">
        <v>666</v>
      </c>
      <c r="I570" s="1127"/>
      <c r="J570" s="700">
        <v>8.1625973138367669E-2</v>
      </c>
      <c r="K570" s="474"/>
      <c r="L570" s="474"/>
      <c r="M570" s="1127" t="s">
        <v>649</v>
      </c>
      <c r="N570" s="1127"/>
      <c r="O570" s="701">
        <v>0.17239108560368793</v>
      </c>
      <c r="P570" s="474"/>
      <c r="Q570" s="474"/>
      <c r="AB570" s="168"/>
      <c r="AC570" s="168"/>
      <c r="AD570" s="168"/>
      <c r="AE570" s="168"/>
      <c r="AF570" s="168"/>
      <c r="AG570" s="168"/>
      <c r="AH570" s="168"/>
      <c r="AI570" s="168"/>
      <c r="AJ570" s="168"/>
      <c r="AK570" s="168"/>
      <c r="AL570" s="168"/>
      <c r="AM570" s="168"/>
      <c r="AN570" s="168"/>
      <c r="AO570" s="168"/>
      <c r="AP570" s="168"/>
      <c r="AQ570" s="168"/>
      <c r="AR570" s="168"/>
      <c r="AS570" s="168"/>
      <c r="AT570" s="168"/>
      <c r="AU570" s="168"/>
      <c r="AV570" s="168"/>
      <c r="AW570" s="168"/>
      <c r="AX570" s="168"/>
      <c r="AY570" s="168"/>
      <c r="AZ570" s="168"/>
      <c r="BA570" s="170"/>
      <c r="BB570" s="255"/>
      <c r="BC570" s="170"/>
      <c r="BD570" s="170"/>
      <c r="BE570" s="170"/>
      <c r="BF570" s="170"/>
      <c r="BG570" s="170"/>
      <c r="BH570" s="170"/>
      <c r="BI570" s="170"/>
      <c r="BJ570" s="170"/>
      <c r="BK570" s="170"/>
      <c r="BL570" s="170"/>
      <c r="BM570" s="170"/>
      <c r="BN570" s="170"/>
      <c r="BO570" s="170"/>
      <c r="BP570" s="170"/>
      <c r="BQ570" s="170"/>
      <c r="BR570" s="170"/>
      <c r="BS570" s="170"/>
      <c r="BT570" s="170"/>
      <c r="BU570" s="170"/>
      <c r="BV570" s="170"/>
      <c r="BW570" s="170"/>
      <c r="BX570" s="170"/>
      <c r="BY570" s="170"/>
      <c r="BZ570" s="171"/>
      <c r="CA570" s="171"/>
      <c r="CB570" s="171"/>
      <c r="CC570" s="171"/>
      <c r="CD570" s="171"/>
      <c r="CE570" s="171"/>
      <c r="CF570" s="171"/>
      <c r="CG570" s="171"/>
      <c r="CH570" s="171"/>
      <c r="CI570" s="171"/>
      <c r="CJ570" s="171"/>
      <c r="CK570" s="171"/>
      <c r="CL570" s="171"/>
      <c r="CM570" s="171"/>
      <c r="CN570" s="171"/>
      <c r="CO570" s="171"/>
      <c r="CP570" s="171"/>
      <c r="CQ570" s="171"/>
      <c r="CR570" s="171"/>
      <c r="CS570" s="171"/>
      <c r="CT570" s="171"/>
      <c r="CU570" s="171"/>
      <c r="CV570" s="171"/>
      <c r="CW570" s="171"/>
      <c r="CX570" s="171"/>
      <c r="CY570" s="171"/>
      <c r="CZ570" s="171"/>
    </row>
    <row r="571" s="175" customFormat="true" ht="25.15" customHeight="true" x14ac:dyDescent="0.2">
      <c r="C571" s="1128" t="s">
        <v>520</v>
      </c>
      <c r="D571" s="1127"/>
      <c r="E571" s="696">
        <v>-2.4283743918269853E-2</v>
      </c>
      <c r="F571" s="474"/>
      <c r="G571" s="474"/>
      <c r="H571" s="1127" t="s">
        <v>663</v>
      </c>
      <c r="I571" s="1127"/>
      <c r="J571" s="700">
        <v>7.1734489805093879E-2</v>
      </c>
      <c r="K571" s="474"/>
      <c r="L571" s="474"/>
      <c r="M571" s="1127" t="s">
        <v>645</v>
      </c>
      <c r="N571" s="1127"/>
      <c r="O571" s="701">
        <v>0.37528951078104666</v>
      </c>
      <c r="P571" s="474"/>
      <c r="Q571" s="474"/>
      <c r="AB571" s="168"/>
      <c r="AC571" s="168"/>
      <c r="AD571" s="168"/>
      <c r="AE571" s="168"/>
      <c r="AF571" s="168"/>
      <c r="AG571" s="168"/>
      <c r="AH571" s="168"/>
      <c r="AI571" s="168"/>
      <c r="AJ571" s="168"/>
      <c r="AK571" s="168"/>
      <c r="AL571" s="168"/>
      <c r="AM571" s="168"/>
      <c r="AN571" s="168"/>
      <c r="AO571" s="168"/>
      <c r="AP571" s="168"/>
      <c r="AQ571" s="168"/>
      <c r="AR571" s="168"/>
      <c r="AS571" s="168"/>
      <c r="AT571" s="168"/>
      <c r="AU571" s="168"/>
      <c r="AV571" s="168"/>
      <c r="AW571" s="168"/>
      <c r="AX571" s="168"/>
      <c r="AY571" s="168"/>
      <c r="AZ571" s="168"/>
      <c r="BA571" s="170"/>
      <c r="BB571" s="255"/>
      <c r="BC571" s="170"/>
      <c r="BD571" s="170"/>
      <c r="BE571" s="170"/>
      <c r="BF571" s="170"/>
      <c r="BG571" s="170"/>
      <c r="BH571" s="170"/>
      <c r="BI571" s="170"/>
      <c r="BJ571" s="170"/>
      <c r="BK571" s="170"/>
      <c r="BL571" s="170"/>
      <c r="BM571" s="170"/>
      <c r="BN571" s="170"/>
      <c r="BO571" s="170"/>
      <c r="BP571" s="170"/>
      <c r="BQ571" s="170"/>
      <c r="BR571" s="170"/>
      <c r="BS571" s="170"/>
      <c r="BT571" s="170"/>
      <c r="BU571" s="170"/>
      <c r="BV571" s="170"/>
      <c r="BW571" s="170"/>
      <c r="BX571" s="170"/>
      <c r="BY571" s="170"/>
      <c r="BZ571" s="171"/>
      <c r="CA571" s="171"/>
      <c r="CB571" s="171"/>
      <c r="CC571" s="171"/>
      <c r="CD571" s="171"/>
      <c r="CE571" s="171"/>
      <c r="CF571" s="171"/>
      <c r="CG571" s="171"/>
      <c r="CH571" s="171"/>
      <c r="CI571" s="171"/>
      <c r="CJ571" s="171"/>
      <c r="CK571" s="171"/>
      <c r="CL571" s="171"/>
      <c r="CM571" s="171"/>
      <c r="CN571" s="171"/>
      <c r="CO571" s="171"/>
      <c r="CP571" s="171"/>
      <c r="CQ571" s="171"/>
      <c r="CR571" s="171"/>
      <c r="CS571" s="171"/>
      <c r="CT571" s="171"/>
      <c r="CU571" s="171"/>
      <c r="CV571" s="171"/>
      <c r="CW571" s="171"/>
      <c r="CX571" s="171"/>
      <c r="CY571" s="171"/>
      <c r="CZ571" s="171"/>
    </row>
    <row r="572" s="175" customFormat="true" ht="25.15" customHeight="true" x14ac:dyDescent="0.2">
      <c r="C572" s="1128" t="s">
        <v>659</v>
      </c>
      <c r="D572" s="1127"/>
      <c r="E572" s="699">
        <v>-5.5220289829641153E-2</v>
      </c>
      <c r="F572" s="474"/>
      <c r="G572" s="474"/>
      <c r="H572" s="1127" t="s">
        <v>649</v>
      </c>
      <c r="I572" s="1127"/>
      <c r="J572" s="700">
        <v>0.30983561069877374</v>
      </c>
      <c r="K572" s="474"/>
      <c r="L572" s="474"/>
      <c r="M572" s="1127" t="s">
        <v>652</v>
      </c>
      <c r="N572" s="1127"/>
      <c r="O572" s="701">
        <v>0.19238138512552239</v>
      </c>
      <c r="P572" s="474"/>
      <c r="Q572" s="474"/>
      <c r="AB572" s="168"/>
      <c r="AC572" s="168"/>
      <c r="AD572" s="168"/>
      <c r="AE572" s="168"/>
      <c r="AF572" s="168"/>
      <c r="AG572" s="168"/>
      <c r="AH572" s="168"/>
      <c r="AI572" s="168"/>
      <c r="AJ572" s="168"/>
      <c r="AK572" s="168"/>
      <c r="AL572" s="168"/>
      <c r="AM572" s="168"/>
      <c r="AN572" s="168"/>
      <c r="AO572" s="168"/>
      <c r="AP572" s="168"/>
      <c r="AQ572" s="168"/>
      <c r="AR572" s="168"/>
      <c r="AS572" s="168"/>
      <c r="AT572" s="168"/>
      <c r="AU572" s="168"/>
      <c r="AV572" s="168"/>
      <c r="AW572" s="168"/>
      <c r="AX572" s="168"/>
      <c r="AY572" s="168"/>
      <c r="AZ572" s="168"/>
      <c r="BA572" s="170"/>
      <c r="BB572" s="255"/>
      <c r="BC572" s="170"/>
      <c r="BD572" s="170"/>
      <c r="BE572" s="170"/>
      <c r="BF572" s="170"/>
      <c r="BG572" s="170"/>
      <c r="BH572" s="170"/>
      <c r="BI572" s="170"/>
      <c r="BJ572" s="170"/>
      <c r="BK572" s="170"/>
      <c r="BL572" s="170"/>
      <c r="BM572" s="170"/>
      <c r="BN572" s="170"/>
      <c r="BO572" s="170"/>
      <c r="BP572" s="170"/>
      <c r="BQ572" s="170"/>
      <c r="BR572" s="170"/>
      <c r="BS572" s="170"/>
      <c r="BT572" s="170"/>
      <c r="BU572" s="170"/>
      <c r="BV572" s="170"/>
      <c r="BW572" s="170"/>
      <c r="BX572" s="170"/>
      <c r="BY572" s="170"/>
      <c r="BZ572" s="171"/>
      <c r="CA572" s="171"/>
      <c r="CB572" s="171"/>
      <c r="CC572" s="171"/>
      <c r="CD572" s="171"/>
      <c r="CE572" s="171"/>
      <c r="CF572" s="171"/>
      <c r="CG572" s="171"/>
      <c r="CH572" s="171"/>
      <c r="CI572" s="171"/>
      <c r="CJ572" s="171"/>
      <c r="CK572" s="171"/>
      <c r="CL572" s="171"/>
      <c r="CM572" s="171"/>
      <c r="CN572" s="171"/>
      <c r="CO572" s="171"/>
      <c r="CP572" s="171"/>
      <c r="CQ572" s="171"/>
      <c r="CR572" s="171"/>
      <c r="CS572" s="171"/>
      <c r="CT572" s="171"/>
      <c r="CU572" s="171"/>
      <c r="CV572" s="171"/>
      <c r="CW572" s="171"/>
      <c r="CX572" s="171"/>
      <c r="CY572" s="171"/>
      <c r="CZ572" s="171"/>
    </row>
    <row r="573" s="175" customFormat="true" ht="25.15" customHeight="true" x14ac:dyDescent="0.2">
      <c r="C573" s="1128" t="s">
        <v>608</v>
      </c>
      <c r="D573" s="1127"/>
      <c r="E573" s="699">
        <v>-4.7188347530379413E-2</v>
      </c>
      <c r="F573" s="474"/>
      <c r="G573" s="474"/>
      <c r="H573" s="1127" t="s">
        <v>645</v>
      </c>
      <c r="I573" s="1127"/>
      <c r="J573" s="700">
        <v>0.1498584933253293</v>
      </c>
      <c r="K573" s="474"/>
      <c r="L573" s="474"/>
      <c r="M573" s="1127" t="s">
        <v>671</v>
      </c>
      <c r="N573" s="1127"/>
      <c r="O573" s="701">
        <v>2.944103108107964E-3</v>
      </c>
      <c r="P573" s="474"/>
      <c r="Q573" s="474"/>
      <c r="AB573" s="168"/>
      <c r="AC573" s="168"/>
      <c r="AD573" s="168"/>
      <c r="AE573" s="168"/>
      <c r="AF573" s="168"/>
      <c r="AG573" s="168"/>
      <c r="AH573" s="168"/>
      <c r="AI573" s="168"/>
      <c r="AJ573" s="168"/>
      <c r="AK573" s="168"/>
      <c r="AL573" s="168"/>
      <c r="AM573" s="168"/>
      <c r="AN573" s="168"/>
      <c r="AO573" s="168"/>
      <c r="AP573" s="168"/>
      <c r="AQ573" s="168"/>
      <c r="AR573" s="168"/>
      <c r="AS573" s="168"/>
      <c r="AT573" s="168"/>
      <c r="AU573" s="168"/>
      <c r="AV573" s="168"/>
      <c r="AW573" s="168"/>
      <c r="AX573" s="168"/>
      <c r="AY573" s="168"/>
      <c r="AZ573" s="168"/>
      <c r="BA573" s="170"/>
      <c r="BB573" s="255"/>
      <c r="BC573" s="170"/>
      <c r="BD573" s="170"/>
      <c r="BE573" s="170"/>
      <c r="BF573" s="170"/>
      <c r="BG573" s="170"/>
      <c r="BH573" s="170"/>
      <c r="BI573" s="170"/>
      <c r="BJ573" s="170"/>
      <c r="BK573" s="170"/>
      <c r="BL573" s="170"/>
      <c r="BM573" s="170"/>
      <c r="BN573" s="170"/>
      <c r="BO573" s="170"/>
      <c r="BP573" s="170"/>
      <c r="BQ573" s="170"/>
      <c r="BR573" s="170"/>
      <c r="BS573" s="170"/>
      <c r="BT573" s="170"/>
      <c r="BU573" s="170"/>
      <c r="BV573" s="170"/>
      <c r="BW573" s="170"/>
      <c r="BX573" s="170"/>
      <c r="BY573" s="170"/>
      <c r="BZ573" s="171"/>
      <c r="CA573" s="171"/>
      <c r="CB573" s="171"/>
      <c r="CC573" s="171"/>
      <c r="CD573" s="171"/>
      <c r="CE573" s="171"/>
      <c r="CF573" s="171"/>
      <c r="CG573" s="171"/>
      <c r="CH573" s="171"/>
      <c r="CI573" s="171"/>
      <c r="CJ573" s="171"/>
      <c r="CK573" s="171"/>
      <c r="CL573" s="171"/>
      <c r="CM573" s="171"/>
      <c r="CN573" s="171"/>
      <c r="CO573" s="171"/>
      <c r="CP573" s="171"/>
      <c r="CQ573" s="171"/>
      <c r="CR573" s="171"/>
      <c r="CS573" s="171"/>
      <c r="CT573" s="171"/>
      <c r="CU573" s="171"/>
      <c r="CV573" s="171"/>
      <c r="CW573" s="171"/>
      <c r="CX573" s="171"/>
      <c r="CY573" s="171"/>
      <c r="CZ573" s="171"/>
    </row>
    <row r="574" s="175" customFormat="true" ht="25.15" customHeight="true" x14ac:dyDescent="0.2">
      <c r="C574" s="1128" t="s">
        <v>678</v>
      </c>
      <c r="D574" s="1127"/>
      <c r="E574" s="699">
        <v>1.4395409923067133E-2</v>
      </c>
      <c r="F574" s="474"/>
      <c r="G574" s="474"/>
      <c r="H574" s="1127" t="s">
        <v>652</v>
      </c>
      <c r="I574" s="1127"/>
      <c r="J574" s="700">
        <v>0.21540992621483268</v>
      </c>
      <c r="K574" s="474"/>
      <c r="L574" s="474"/>
      <c r="M574" s="1127" t="s">
        <v>673</v>
      </c>
      <c r="N574" s="1127"/>
      <c r="O574" s="701">
        <v>3.2763657949256883E-2</v>
      </c>
      <c r="P574" s="474"/>
      <c r="Q574" s="474"/>
      <c r="AB574" s="168"/>
      <c r="AC574" s="168"/>
      <c r="AD574" s="168"/>
      <c r="AE574" s="168"/>
      <c r="AF574" s="168"/>
      <c r="AG574" s="168"/>
      <c r="AH574" s="168"/>
      <c r="AI574" s="168"/>
      <c r="AJ574" s="168"/>
      <c r="AK574" s="168"/>
      <c r="AL574" s="168"/>
      <c r="AM574" s="168"/>
      <c r="AN574" s="168"/>
      <c r="AO574" s="168"/>
      <c r="AP574" s="168"/>
      <c r="AQ574" s="168"/>
      <c r="AR574" s="168"/>
      <c r="AS574" s="168"/>
      <c r="AT574" s="168"/>
      <c r="AU574" s="168"/>
      <c r="AV574" s="168"/>
      <c r="AW574" s="168"/>
      <c r="AX574" s="168"/>
      <c r="AY574" s="168"/>
      <c r="AZ574" s="168"/>
      <c r="BA574" s="170"/>
      <c r="BB574" s="255"/>
      <c r="BC574" s="170"/>
      <c r="BD574" s="170"/>
      <c r="BE574" s="170"/>
      <c r="BF574" s="170"/>
      <c r="BG574" s="170"/>
      <c r="BH574" s="170"/>
      <c r="BI574" s="170"/>
      <c r="BJ574" s="170"/>
      <c r="BK574" s="170"/>
      <c r="BL574" s="170"/>
      <c r="BM574" s="170"/>
      <c r="BN574" s="170"/>
      <c r="BO574" s="170"/>
      <c r="BP574" s="170"/>
      <c r="BQ574" s="170"/>
      <c r="BR574" s="170"/>
      <c r="BS574" s="170"/>
      <c r="BT574" s="170"/>
      <c r="BU574" s="170"/>
      <c r="BV574" s="170"/>
      <c r="BW574" s="170"/>
      <c r="BX574" s="170"/>
      <c r="BY574" s="170"/>
      <c r="BZ574" s="171"/>
      <c r="CA574" s="171"/>
      <c r="CB574" s="171"/>
      <c r="CC574" s="171"/>
      <c r="CD574" s="171"/>
      <c r="CE574" s="171"/>
      <c r="CF574" s="171"/>
      <c r="CG574" s="171"/>
      <c r="CH574" s="171"/>
      <c r="CI574" s="171"/>
      <c r="CJ574" s="171"/>
      <c r="CK574" s="171"/>
      <c r="CL574" s="171"/>
      <c r="CM574" s="171"/>
      <c r="CN574" s="171"/>
      <c r="CO574" s="171"/>
      <c r="CP574" s="171"/>
      <c r="CQ574" s="171"/>
      <c r="CR574" s="171"/>
      <c r="CS574" s="171"/>
      <c r="CT574" s="171"/>
      <c r="CU574" s="171"/>
      <c r="CV574" s="171"/>
      <c r="CW574" s="171"/>
      <c r="CX574" s="171"/>
      <c r="CY574" s="171"/>
      <c r="CZ574" s="171"/>
    </row>
    <row r="575" s="175" customFormat="true" ht="25.15" customHeight="true" x14ac:dyDescent="0.2">
      <c r="C575" s="1128" t="s">
        <v>675</v>
      </c>
      <c r="D575" s="1127"/>
      <c r="E575" s="699">
        <v>1.5617124758486091E-2</v>
      </c>
      <c r="F575" s="474"/>
      <c r="G575" s="474"/>
      <c r="H575" s="1127" t="s">
        <v>671</v>
      </c>
      <c r="I575" s="1127"/>
      <c r="J575" s="700">
        <v>5.0071803286590569E-2</v>
      </c>
      <c r="K575" s="474"/>
      <c r="L575" s="474"/>
      <c r="M575" s="1127" t="s">
        <v>664</v>
      </c>
      <c r="N575" s="1127"/>
      <c r="O575" s="701">
        <v>0.12809786060878608</v>
      </c>
      <c r="P575" s="474"/>
      <c r="Q575" s="474"/>
      <c r="AB575" s="168"/>
      <c r="AC575" s="168"/>
      <c r="AD575" s="168"/>
      <c r="AE575" s="168"/>
      <c r="AF575" s="168"/>
      <c r="AG575" s="168"/>
      <c r="AH575" s="168"/>
      <c r="AI575" s="168"/>
      <c r="AJ575" s="168"/>
      <c r="AK575" s="168"/>
      <c r="AL575" s="168"/>
      <c r="AM575" s="168"/>
      <c r="AN575" s="168"/>
      <c r="AO575" s="168"/>
      <c r="AP575" s="168"/>
      <c r="AQ575" s="168"/>
      <c r="AR575" s="168"/>
      <c r="AS575" s="168"/>
      <c r="AT575" s="168"/>
      <c r="AU575" s="168"/>
      <c r="AV575" s="168"/>
      <c r="AW575" s="168"/>
      <c r="AX575" s="168"/>
      <c r="AY575" s="168"/>
      <c r="AZ575" s="168"/>
      <c r="BA575" s="170"/>
      <c r="BB575" s="255"/>
      <c r="BC575" s="170"/>
      <c r="BD575" s="170"/>
      <c r="BE575" s="170"/>
      <c r="BF575" s="170"/>
      <c r="BG575" s="170"/>
      <c r="BH575" s="170"/>
      <c r="BI575" s="170"/>
      <c r="BJ575" s="170"/>
      <c r="BK575" s="170"/>
      <c r="BL575" s="170"/>
      <c r="BM575" s="170"/>
      <c r="BN575" s="170"/>
      <c r="BO575" s="170"/>
      <c r="BP575" s="170"/>
      <c r="BQ575" s="170"/>
      <c r="BR575" s="170"/>
      <c r="BS575" s="170"/>
      <c r="BT575" s="170"/>
      <c r="BU575" s="170"/>
      <c r="BV575" s="170"/>
      <c r="BW575" s="170"/>
      <c r="BX575" s="170"/>
      <c r="BY575" s="170"/>
      <c r="BZ575" s="171"/>
      <c r="CA575" s="171"/>
      <c r="CB575" s="171"/>
      <c r="CC575" s="171"/>
      <c r="CD575" s="171"/>
      <c r="CE575" s="171"/>
      <c r="CF575" s="171"/>
      <c r="CG575" s="171"/>
      <c r="CH575" s="171"/>
      <c r="CI575" s="171"/>
      <c r="CJ575" s="171"/>
      <c r="CK575" s="171"/>
      <c r="CL575" s="171"/>
      <c r="CM575" s="171"/>
      <c r="CN575" s="171"/>
      <c r="CO575" s="171"/>
      <c r="CP575" s="171"/>
      <c r="CQ575" s="171"/>
      <c r="CR575" s="171"/>
      <c r="CS575" s="171"/>
      <c r="CT575" s="171"/>
      <c r="CU575" s="171"/>
      <c r="CV575" s="171"/>
      <c r="CW575" s="171"/>
      <c r="CX575" s="171"/>
      <c r="CY575" s="171"/>
      <c r="CZ575" s="171"/>
    </row>
    <row r="576" s="175" customFormat="true" ht="25.15" customHeight="true" x14ac:dyDescent="0.2">
      <c r="C576" s="1128" t="s">
        <v>683</v>
      </c>
      <c r="D576" s="1127"/>
      <c r="E576" s="699">
        <v>7.032405358338714E-3</v>
      </c>
      <c r="F576" s="474"/>
      <c r="G576" s="474"/>
      <c r="H576" s="1127" t="s">
        <v>673</v>
      </c>
      <c r="I576" s="1127"/>
      <c r="J576" s="700">
        <v>5.6830314714343966E-2</v>
      </c>
      <c r="K576" s="474"/>
      <c r="L576" s="474"/>
      <c r="M576" s="1127" t="s">
        <v>650</v>
      </c>
      <c r="N576" s="1127"/>
      <c r="O576" s="701">
        <v>0.26986880227488047</v>
      </c>
      <c r="P576" s="474"/>
      <c r="Q576" s="474"/>
      <c r="AB576" s="168"/>
      <c r="AC576" s="168"/>
      <c r="AD576" s="168"/>
      <c r="AE576" s="168"/>
      <c r="AF576" s="168"/>
      <c r="AG576" s="168"/>
      <c r="AH576" s="168"/>
      <c r="AI576" s="168"/>
      <c r="AJ576" s="168"/>
      <c r="AK576" s="168"/>
      <c r="AL576" s="168"/>
      <c r="AM576" s="168"/>
      <c r="AN576" s="168"/>
      <c r="AO576" s="168"/>
      <c r="AP576" s="168"/>
      <c r="AQ576" s="168"/>
      <c r="AR576" s="168"/>
      <c r="AS576" s="168"/>
      <c r="AT576" s="168"/>
      <c r="AU576" s="168"/>
      <c r="AV576" s="168"/>
      <c r="AW576" s="168"/>
      <c r="AX576" s="168"/>
      <c r="AY576" s="168"/>
      <c r="AZ576" s="168"/>
      <c r="BA576" s="170"/>
      <c r="BB576" s="255"/>
      <c r="BC576" s="170"/>
      <c r="BD576" s="170"/>
      <c r="BE576" s="170"/>
      <c r="BF576" s="170"/>
      <c r="BG576" s="170"/>
      <c r="BH576" s="170"/>
      <c r="BI576" s="170"/>
      <c r="BJ576" s="170"/>
      <c r="BK576" s="170"/>
      <c r="BL576" s="170"/>
      <c r="BM576" s="170"/>
      <c r="BN576" s="170"/>
      <c r="BO576" s="170"/>
      <c r="BP576" s="170"/>
      <c r="BQ576" s="170"/>
      <c r="BR576" s="170"/>
      <c r="BS576" s="170"/>
      <c r="BT576" s="170"/>
      <c r="BU576" s="170"/>
      <c r="BV576" s="170"/>
      <c r="BW576" s="170"/>
      <c r="BX576" s="170"/>
      <c r="BY576" s="170"/>
      <c r="BZ576" s="171"/>
      <c r="CA576" s="171"/>
      <c r="CB576" s="171"/>
      <c r="CC576" s="171"/>
      <c r="CD576" s="171"/>
      <c r="CE576" s="171"/>
      <c r="CF576" s="171"/>
      <c r="CG576" s="171"/>
      <c r="CH576" s="171"/>
      <c r="CI576" s="171"/>
      <c r="CJ576" s="171"/>
      <c r="CK576" s="171"/>
      <c r="CL576" s="171"/>
      <c r="CM576" s="171"/>
      <c r="CN576" s="171"/>
      <c r="CO576" s="171"/>
      <c r="CP576" s="171"/>
      <c r="CQ576" s="171"/>
      <c r="CR576" s="171"/>
      <c r="CS576" s="171"/>
      <c r="CT576" s="171"/>
      <c r="CU576" s="171"/>
      <c r="CV576" s="171"/>
      <c r="CW576" s="171"/>
      <c r="CX576" s="171"/>
      <c r="CY576" s="171"/>
      <c r="CZ576" s="171"/>
    </row>
    <row r="577" s="175" customFormat="true" ht="25.15" customHeight="true" x14ac:dyDescent="0.2">
      <c r="C577" s="1128" t="s">
        <v>665</v>
      </c>
      <c r="D577" s="1127"/>
      <c r="E577" s="699">
        <v>3.8818857144466756E-2</v>
      </c>
      <c r="F577" s="474"/>
      <c r="G577" s="474"/>
      <c r="H577" s="1127" t="s">
        <v>664</v>
      </c>
      <c r="I577" s="1127"/>
      <c r="J577" s="700">
        <v>2.1501226143977457E-2</v>
      </c>
      <c r="K577" s="474"/>
      <c r="L577" s="474"/>
      <c r="M577" s="1127" t="s">
        <v>654</v>
      </c>
      <c r="N577" s="1127"/>
      <c r="O577" s="701">
        <v>5.6508761461708801E-2</v>
      </c>
      <c r="P577" s="474"/>
      <c r="Q577" s="474"/>
      <c r="AB577" s="168"/>
      <c r="AC577" s="168"/>
      <c r="AD577" s="168"/>
      <c r="AE577" s="168"/>
      <c r="AF577" s="168"/>
      <c r="AG577" s="168"/>
      <c r="AH577" s="168"/>
      <c r="AI577" s="168"/>
      <c r="AJ577" s="168"/>
      <c r="AK577" s="168"/>
      <c r="AL577" s="168"/>
      <c r="AM577" s="168"/>
      <c r="AN577" s="168"/>
      <c r="AO577" s="168"/>
      <c r="AP577" s="168"/>
      <c r="AQ577" s="168"/>
      <c r="AR577" s="168"/>
      <c r="AS577" s="168"/>
      <c r="AT577" s="168"/>
      <c r="AU577" s="168"/>
      <c r="AV577" s="168"/>
      <c r="AW577" s="168"/>
      <c r="AX577" s="168"/>
      <c r="AY577" s="168"/>
      <c r="AZ577" s="168"/>
      <c r="BA577" s="170"/>
      <c r="BB577" s="255"/>
      <c r="BC577" s="170"/>
      <c r="BD577" s="170"/>
      <c r="BE577" s="170"/>
      <c r="BF577" s="170"/>
      <c r="BG577" s="170"/>
      <c r="BH577" s="170"/>
      <c r="BI577" s="170"/>
      <c r="BJ577" s="170"/>
      <c r="BK577" s="170"/>
      <c r="BL577" s="170"/>
      <c r="BM577" s="170"/>
      <c r="BN577" s="170"/>
      <c r="BO577" s="170"/>
      <c r="BP577" s="170"/>
      <c r="BQ577" s="170"/>
      <c r="BR577" s="170"/>
      <c r="BS577" s="170"/>
      <c r="BT577" s="170"/>
      <c r="BU577" s="170"/>
      <c r="BV577" s="170"/>
      <c r="BW577" s="170"/>
      <c r="BX577" s="170"/>
      <c r="BY577" s="170"/>
      <c r="BZ577" s="171"/>
      <c r="CA577" s="171"/>
      <c r="CB577" s="171"/>
      <c r="CC577" s="171"/>
      <c r="CD577" s="171"/>
      <c r="CE577" s="171"/>
      <c r="CF577" s="171"/>
      <c r="CG577" s="171"/>
      <c r="CH577" s="171"/>
      <c r="CI577" s="171"/>
      <c r="CJ577" s="171"/>
      <c r="CK577" s="171"/>
      <c r="CL577" s="171"/>
      <c r="CM577" s="171"/>
      <c r="CN577" s="171"/>
      <c r="CO577" s="171"/>
      <c r="CP577" s="171"/>
      <c r="CQ577" s="171"/>
      <c r="CR577" s="171"/>
      <c r="CS577" s="171"/>
      <c r="CT577" s="171"/>
      <c r="CU577" s="171"/>
      <c r="CV577" s="171"/>
      <c r="CW577" s="171"/>
      <c r="CX577" s="171"/>
      <c r="CY577" s="171"/>
      <c r="CZ577" s="171"/>
    </row>
    <row r="578" s="175" customFormat="true" ht="25.15" customHeight="true" x14ac:dyDescent="0.2">
      <c r="C578" s="1128" t="s">
        <v>648</v>
      </c>
      <c r="D578" s="1127"/>
      <c r="E578" s="699">
        <v>4.2622501057949881E-2</v>
      </c>
      <c r="F578" s="474"/>
      <c r="G578" s="474"/>
      <c r="H578" s="1127" t="s">
        <v>650</v>
      </c>
      <c r="I578" s="1127"/>
      <c r="J578" s="700">
        <v>5.1674891887441773E-2</v>
      </c>
      <c r="K578" s="474"/>
      <c r="L578" s="474"/>
      <c r="M578" s="1127" t="s">
        <v>674</v>
      </c>
      <c r="N578" s="1127"/>
      <c r="O578" s="701">
        <v>5.2796998548276025E-3</v>
      </c>
      <c r="P578" s="474"/>
      <c r="Q578" s="474"/>
      <c r="AB578" s="168"/>
      <c r="AC578" s="168"/>
      <c r="AD578" s="168"/>
      <c r="AE578" s="168"/>
      <c r="AF578" s="168"/>
      <c r="AG578" s="168"/>
      <c r="AH578" s="168"/>
      <c r="AI578" s="168"/>
      <c r="AJ578" s="168"/>
      <c r="AK578" s="168"/>
      <c r="AL578" s="168"/>
      <c r="AM578" s="168"/>
      <c r="AN578" s="168"/>
      <c r="AO578" s="168"/>
      <c r="AP578" s="168"/>
      <c r="AQ578" s="168"/>
      <c r="AR578" s="168"/>
      <c r="AS578" s="168"/>
      <c r="AT578" s="168"/>
      <c r="AU578" s="168"/>
      <c r="AV578" s="168"/>
      <c r="AW578" s="168"/>
      <c r="AX578" s="168"/>
      <c r="AY578" s="168"/>
      <c r="AZ578" s="168"/>
      <c r="BA578" s="170"/>
      <c r="BB578" s="255"/>
      <c r="BC578" s="170"/>
      <c r="BD578" s="170"/>
      <c r="BE578" s="170"/>
      <c r="BF578" s="170"/>
      <c r="BG578" s="170"/>
      <c r="BH578" s="170"/>
      <c r="BI578" s="170"/>
      <c r="BJ578" s="170"/>
      <c r="BK578" s="170"/>
      <c r="BL578" s="170"/>
      <c r="BM578" s="170"/>
      <c r="BN578" s="170"/>
      <c r="BO578" s="170"/>
      <c r="BP578" s="170"/>
      <c r="BQ578" s="170"/>
      <c r="BR578" s="170"/>
      <c r="BS578" s="170"/>
      <c r="BT578" s="170"/>
      <c r="BU578" s="170"/>
      <c r="BV578" s="170"/>
      <c r="BW578" s="170"/>
      <c r="BX578" s="170"/>
      <c r="BY578" s="170"/>
      <c r="BZ578" s="171"/>
      <c r="CA578" s="171"/>
      <c r="CB578" s="171"/>
      <c r="CC578" s="171"/>
      <c r="CD578" s="171"/>
      <c r="CE578" s="171"/>
      <c r="CF578" s="171"/>
      <c r="CG578" s="171"/>
      <c r="CH578" s="171"/>
      <c r="CI578" s="171"/>
      <c r="CJ578" s="171"/>
      <c r="CK578" s="171"/>
      <c r="CL578" s="171"/>
      <c r="CM578" s="171"/>
      <c r="CN578" s="171"/>
      <c r="CO578" s="171"/>
      <c r="CP578" s="171"/>
      <c r="CQ578" s="171"/>
      <c r="CR578" s="171"/>
      <c r="CS578" s="171"/>
      <c r="CT578" s="171"/>
      <c r="CU578" s="171"/>
      <c r="CV578" s="171"/>
      <c r="CW578" s="171"/>
      <c r="CX578" s="171"/>
      <c r="CY578" s="171"/>
      <c r="CZ578" s="171"/>
    </row>
    <row r="579" s="175" customFormat="true" ht="25.15" customHeight="true" x14ac:dyDescent="0.2">
      <c r="C579" s="1128" t="s">
        <v>680</v>
      </c>
      <c r="D579" s="1127"/>
      <c r="E579" s="699">
        <v>1.0807118092961069E-2</v>
      </c>
      <c r="F579" s="474"/>
      <c r="G579" s="474"/>
      <c r="H579" s="1127" t="s">
        <v>654</v>
      </c>
      <c r="I579" s="1127"/>
      <c r="J579" s="700">
        <v>0.27550642601706066</v>
      </c>
      <c r="K579" s="474"/>
      <c r="L579" s="474"/>
      <c r="M579" s="1127" t="s">
        <v>658</v>
      </c>
      <c r="N579" s="1127"/>
      <c r="O579" s="701">
        <v>4.4479045758517056E-2</v>
      </c>
      <c r="P579" s="474"/>
      <c r="Q579" s="474"/>
      <c r="AB579" s="168"/>
      <c r="AC579" s="168"/>
      <c r="AD579" s="168"/>
      <c r="AE579" s="168"/>
      <c r="AF579" s="168"/>
      <c r="AG579" s="168"/>
      <c r="AH579" s="168"/>
      <c r="AI579" s="168"/>
      <c r="AJ579" s="168"/>
      <c r="AK579" s="168"/>
      <c r="AL579" s="168"/>
      <c r="AM579" s="168"/>
      <c r="AN579" s="168"/>
      <c r="AO579" s="168"/>
      <c r="AP579" s="168"/>
      <c r="AQ579" s="168"/>
      <c r="AR579" s="168"/>
      <c r="AS579" s="168"/>
      <c r="AT579" s="168"/>
      <c r="AU579" s="168"/>
      <c r="AV579" s="168"/>
      <c r="AW579" s="168"/>
      <c r="AX579" s="168"/>
      <c r="AY579" s="168"/>
      <c r="AZ579" s="168"/>
      <c r="BA579" s="170"/>
      <c r="BB579" s="255"/>
      <c r="BC579" s="170"/>
      <c r="BD579" s="170"/>
      <c r="BE579" s="170"/>
      <c r="BF579" s="170"/>
      <c r="BG579" s="170"/>
      <c r="BH579" s="170"/>
      <c r="BI579" s="170"/>
      <c r="BJ579" s="170"/>
      <c r="BK579" s="170"/>
      <c r="BL579" s="170"/>
      <c r="BM579" s="170"/>
      <c r="BN579" s="170"/>
      <c r="BO579" s="170"/>
      <c r="BP579" s="170"/>
      <c r="BQ579" s="170"/>
      <c r="BR579" s="170"/>
      <c r="BS579" s="170"/>
      <c r="BT579" s="170"/>
      <c r="BU579" s="170"/>
      <c r="BV579" s="170"/>
      <c r="BW579" s="170"/>
      <c r="BX579" s="170"/>
      <c r="BY579" s="170"/>
      <c r="BZ579" s="171"/>
      <c r="CA579" s="171"/>
      <c r="CB579" s="171"/>
      <c r="CC579" s="171"/>
      <c r="CD579" s="171"/>
      <c r="CE579" s="171"/>
      <c r="CF579" s="171"/>
      <c r="CG579" s="171"/>
      <c r="CH579" s="171"/>
      <c r="CI579" s="171"/>
      <c r="CJ579" s="171"/>
      <c r="CK579" s="171"/>
      <c r="CL579" s="171"/>
      <c r="CM579" s="171"/>
      <c r="CN579" s="171"/>
      <c r="CO579" s="171"/>
      <c r="CP579" s="171"/>
      <c r="CQ579" s="171"/>
      <c r="CR579" s="171"/>
      <c r="CS579" s="171"/>
      <c r="CT579" s="171"/>
      <c r="CU579" s="171"/>
      <c r="CV579" s="171"/>
      <c r="CW579" s="171"/>
      <c r="CX579" s="171"/>
      <c r="CY579" s="171"/>
      <c r="CZ579" s="171"/>
    </row>
    <row r="580" s="175" customFormat="true" ht="25.15" customHeight="true" x14ac:dyDescent="0.2">
      <c r="C580" s="1128" t="s">
        <v>558</v>
      </c>
      <c r="D580" s="1127"/>
      <c r="E580" s="699">
        <v>1.6683002216411852E-3</v>
      </c>
      <c r="F580" s="474"/>
      <c r="G580" s="474"/>
      <c r="H580" s="1127" t="s">
        <v>674</v>
      </c>
      <c r="I580" s="1127"/>
      <c r="J580" s="700">
        <v>5.5006307099223523E-2</v>
      </c>
      <c r="K580" s="474"/>
      <c r="L580" s="474"/>
      <c r="M580" s="1127" t="s">
        <v>644</v>
      </c>
      <c r="N580" s="1127"/>
      <c r="O580" s="701">
        <v>0.23010591665777749</v>
      </c>
      <c r="P580" s="474"/>
      <c r="Q580" s="474"/>
      <c r="AB580" s="168"/>
      <c r="AC580" s="168"/>
      <c r="AD580" s="168"/>
      <c r="AE580" s="168"/>
      <c r="AF580" s="168"/>
      <c r="AG580" s="168"/>
      <c r="AH580" s="168"/>
      <c r="AI580" s="168"/>
      <c r="AJ580" s="168"/>
      <c r="AK580" s="168"/>
      <c r="AL580" s="168"/>
      <c r="AM580" s="168"/>
      <c r="AN580" s="168"/>
      <c r="AO580" s="168"/>
      <c r="AP580" s="168"/>
      <c r="AQ580" s="168"/>
      <c r="AR580" s="168"/>
      <c r="AS580" s="168"/>
      <c r="AT580" s="168"/>
      <c r="AU580" s="168"/>
      <c r="AV580" s="168"/>
      <c r="AW580" s="168"/>
      <c r="AX580" s="168"/>
      <c r="AY580" s="168"/>
      <c r="AZ580" s="168"/>
      <c r="BA580" s="170"/>
      <c r="BB580" s="255"/>
      <c r="BC580" s="170"/>
      <c r="BD580" s="170"/>
      <c r="BE580" s="170"/>
      <c r="BF580" s="170"/>
      <c r="BG580" s="170"/>
      <c r="BH580" s="170"/>
      <c r="BI580" s="170"/>
      <c r="BJ580" s="170"/>
      <c r="BK580" s="170"/>
      <c r="BL580" s="170"/>
      <c r="BM580" s="170"/>
      <c r="BN580" s="170"/>
      <c r="BO580" s="170"/>
      <c r="BP580" s="170"/>
      <c r="BQ580" s="170"/>
      <c r="BR580" s="170"/>
      <c r="BS580" s="170"/>
      <c r="BT580" s="170"/>
      <c r="BU580" s="170"/>
      <c r="BV580" s="170"/>
      <c r="BW580" s="170"/>
      <c r="BX580" s="170"/>
      <c r="BY580" s="170"/>
      <c r="BZ580" s="171"/>
      <c r="CA580" s="171"/>
      <c r="CB580" s="171"/>
      <c r="CC580" s="171"/>
      <c r="CD580" s="171"/>
      <c r="CE580" s="171"/>
      <c r="CF580" s="171"/>
      <c r="CG580" s="171"/>
      <c r="CH580" s="171"/>
      <c r="CI580" s="171"/>
      <c r="CJ580" s="171"/>
      <c r="CK580" s="171"/>
      <c r="CL580" s="171"/>
      <c r="CM580" s="171"/>
      <c r="CN580" s="171"/>
      <c r="CO580" s="171"/>
      <c r="CP580" s="171"/>
      <c r="CQ580" s="171"/>
      <c r="CR580" s="171"/>
      <c r="CS580" s="171"/>
      <c r="CT580" s="171"/>
      <c r="CU580" s="171"/>
      <c r="CV580" s="171"/>
      <c r="CW580" s="171"/>
      <c r="CX580" s="171"/>
      <c r="CY580" s="171"/>
      <c r="CZ580" s="171"/>
    </row>
    <row r="581" s="175" customFormat="true" ht="25.15" customHeight="true" x14ac:dyDescent="0.2">
      <c r="C581" s="1128" t="s">
        <v>460</v>
      </c>
      <c r="D581" s="1127"/>
      <c r="E581" s="699">
        <v>2.3605547764037928E-3</v>
      </c>
      <c r="F581" s="474"/>
      <c r="G581" s="474"/>
      <c r="H581" s="1127" t="s">
        <v>658</v>
      </c>
      <c r="I581" s="1127"/>
      <c r="J581" s="700">
        <v>0.20859959583062712</v>
      </c>
      <c r="K581" s="474"/>
      <c r="L581" s="474"/>
      <c r="M581" s="1127" t="s">
        <v>687</v>
      </c>
      <c r="N581" s="1127"/>
      <c r="O581" s="701">
        <v>1.7348685941468052E-4</v>
      </c>
      <c r="P581" s="474"/>
      <c r="Q581" s="474"/>
      <c r="AB581" s="168"/>
      <c r="AC581" s="168"/>
      <c r="AD581" s="168"/>
      <c r="AE581" s="168"/>
      <c r="AF581" s="168"/>
      <c r="AG581" s="168"/>
      <c r="AH581" s="168"/>
      <c r="AI581" s="168"/>
      <c r="AJ581" s="168"/>
      <c r="AK581" s="168"/>
      <c r="AL581" s="168"/>
      <c r="AM581" s="168"/>
      <c r="AN581" s="168"/>
      <c r="AO581" s="168"/>
      <c r="AP581" s="168"/>
      <c r="AQ581" s="168"/>
      <c r="AR581" s="168"/>
      <c r="AS581" s="168"/>
      <c r="AT581" s="168"/>
      <c r="AU581" s="168"/>
      <c r="AV581" s="168"/>
      <c r="AW581" s="168"/>
      <c r="AX581" s="168"/>
      <c r="AY581" s="168"/>
      <c r="AZ581" s="168"/>
      <c r="BA581" s="170"/>
      <c r="BB581" s="255"/>
      <c r="BC581" s="170"/>
      <c r="BD581" s="170"/>
      <c r="BE581" s="170"/>
      <c r="BF581" s="170"/>
      <c r="BG581" s="170"/>
      <c r="BH581" s="170"/>
      <c r="BI581" s="170"/>
      <c r="BJ581" s="170"/>
      <c r="BK581" s="170"/>
      <c r="BL581" s="170"/>
      <c r="BM581" s="170"/>
      <c r="BN581" s="170"/>
      <c r="BO581" s="170"/>
      <c r="BP581" s="170"/>
      <c r="BQ581" s="170"/>
      <c r="BR581" s="170"/>
      <c r="BS581" s="170"/>
      <c r="BT581" s="170"/>
      <c r="BU581" s="170"/>
      <c r="BV581" s="170"/>
      <c r="BW581" s="170"/>
      <c r="BX581" s="170"/>
      <c r="BY581" s="170"/>
      <c r="BZ581" s="171"/>
      <c r="CA581" s="171"/>
      <c r="CB581" s="171"/>
      <c r="CC581" s="171"/>
      <c r="CD581" s="171"/>
      <c r="CE581" s="171"/>
      <c r="CF581" s="171"/>
      <c r="CG581" s="171"/>
      <c r="CH581" s="171"/>
      <c r="CI581" s="171"/>
      <c r="CJ581" s="171"/>
      <c r="CK581" s="171"/>
      <c r="CL581" s="171"/>
      <c r="CM581" s="171"/>
      <c r="CN581" s="171"/>
      <c r="CO581" s="171"/>
      <c r="CP581" s="171"/>
      <c r="CQ581" s="171"/>
      <c r="CR581" s="171"/>
      <c r="CS581" s="171"/>
      <c r="CT581" s="171"/>
      <c r="CU581" s="171"/>
      <c r="CV581" s="171"/>
      <c r="CW581" s="171"/>
      <c r="CX581" s="171"/>
      <c r="CY581" s="171"/>
      <c r="CZ581" s="171"/>
    </row>
    <row r="582" s="175" customFormat="true" ht="25.15" customHeight="true" x14ac:dyDescent="0.2">
      <c r="C582" s="1128" t="s">
        <v>416</v>
      </c>
      <c r="D582" s="1127"/>
      <c r="E582" s="699">
        <v>-1.1773084531684326E-2</v>
      </c>
      <c r="F582" s="474"/>
      <c r="G582" s="474"/>
      <c r="H582" s="1127" t="s">
        <v>644</v>
      </c>
      <c r="I582" s="1127"/>
      <c r="J582" s="700">
        <v>0.37946071877072901</v>
      </c>
      <c r="K582" s="474"/>
      <c r="L582" s="474"/>
      <c r="M582" s="1127" t="s">
        <v>670</v>
      </c>
      <c r="N582" s="1127"/>
      <c r="O582" s="701">
        <v>3.1638730178047948E-2</v>
      </c>
      <c r="P582" s="474"/>
      <c r="Q582" s="474"/>
      <c r="AB582" s="168"/>
      <c r="AC582" s="168"/>
      <c r="AD582" s="168"/>
      <c r="AE582" s="168"/>
      <c r="AF582" s="168"/>
      <c r="AG582" s="168"/>
      <c r="AH582" s="168"/>
      <c r="AI582" s="168"/>
      <c r="AJ582" s="168"/>
      <c r="AK582" s="168"/>
      <c r="AL582" s="168"/>
      <c r="AM582" s="168"/>
      <c r="AN582" s="168"/>
      <c r="AO582" s="168"/>
      <c r="AP582" s="168"/>
      <c r="AQ582" s="168"/>
      <c r="AR582" s="168"/>
      <c r="AS582" s="168"/>
      <c r="AT582" s="168"/>
      <c r="AU582" s="168"/>
      <c r="AV582" s="168"/>
      <c r="AW582" s="168"/>
      <c r="AX582" s="168"/>
      <c r="AY582" s="168"/>
      <c r="AZ582" s="168"/>
      <c r="BA582" s="170"/>
      <c r="BB582" s="255"/>
      <c r="BC582" s="170"/>
      <c r="BD582" s="170"/>
      <c r="BE582" s="170"/>
      <c r="BF582" s="170"/>
      <c r="BG582" s="170"/>
      <c r="BH582" s="170"/>
      <c r="BI582" s="170"/>
      <c r="BJ582" s="170"/>
      <c r="BK582" s="170"/>
      <c r="BL582" s="170"/>
      <c r="BM582" s="170"/>
      <c r="BN582" s="170"/>
      <c r="BO582" s="170"/>
      <c r="BP582" s="170"/>
      <c r="BQ582" s="170"/>
      <c r="BR582" s="170"/>
      <c r="BS582" s="170"/>
      <c r="BT582" s="170"/>
      <c r="BU582" s="170"/>
      <c r="BV582" s="170"/>
      <c r="BW582" s="170"/>
      <c r="BX582" s="170"/>
      <c r="BY582" s="170"/>
      <c r="BZ582" s="171"/>
      <c r="CA582" s="171"/>
      <c r="CB582" s="171"/>
      <c r="CC582" s="171"/>
      <c r="CD582" s="171"/>
      <c r="CE582" s="171"/>
      <c r="CF582" s="171"/>
      <c r="CG582" s="171"/>
      <c r="CH582" s="171"/>
      <c r="CI582" s="171"/>
      <c r="CJ582" s="171"/>
      <c r="CK582" s="171"/>
      <c r="CL582" s="171"/>
      <c r="CM582" s="171"/>
      <c r="CN582" s="171"/>
      <c r="CO582" s="171"/>
      <c r="CP582" s="171"/>
      <c r="CQ582" s="171"/>
      <c r="CR582" s="171"/>
      <c r="CS582" s="171"/>
      <c r="CT582" s="171"/>
      <c r="CU582" s="171"/>
      <c r="CV582" s="171"/>
      <c r="CW582" s="171"/>
      <c r="CX582" s="171"/>
      <c r="CY582" s="171"/>
      <c r="CZ582" s="171"/>
    </row>
    <row r="583" s="175" customFormat="true" ht="25.15" customHeight="true" x14ac:dyDescent="0.2">
      <c r="C583" s="1128" t="s">
        <v>660</v>
      </c>
      <c r="D583" s="1127"/>
      <c r="E583" s="699">
        <v>-4.9921062787050802E-2</v>
      </c>
      <c r="F583" s="474"/>
      <c r="G583" s="474"/>
      <c r="H583" s="1127" t="s">
        <v>687</v>
      </c>
      <c r="I583" s="1127"/>
      <c r="J583" s="700">
        <v>1.0925928060838749E-2</v>
      </c>
      <c r="K583" s="474"/>
      <c r="L583" s="474"/>
      <c r="M583" s="1127" t="s">
        <v>647</v>
      </c>
      <c r="N583" s="1127"/>
      <c r="O583" s="701">
        <v>0.21376454179655313</v>
      </c>
      <c r="P583" s="474"/>
      <c r="Q583" s="474"/>
      <c r="AB583" s="168"/>
      <c r="AC583" s="168"/>
      <c r="AD583" s="168"/>
      <c r="AE583" s="168"/>
      <c r="AF583" s="168"/>
      <c r="AG583" s="168"/>
      <c r="AH583" s="168"/>
      <c r="AI583" s="168"/>
      <c r="AJ583" s="168"/>
      <c r="AK583" s="168"/>
      <c r="AL583" s="168"/>
      <c r="AM583" s="168"/>
      <c r="AN583" s="168"/>
      <c r="AO583" s="168"/>
      <c r="AP583" s="168"/>
      <c r="AQ583" s="168"/>
      <c r="AR583" s="168"/>
      <c r="AS583" s="168"/>
      <c r="AT583" s="168"/>
      <c r="AU583" s="168"/>
      <c r="AV583" s="168"/>
      <c r="AW583" s="168"/>
      <c r="AX583" s="168"/>
      <c r="AY583" s="168"/>
      <c r="AZ583" s="168"/>
      <c r="BA583" s="170"/>
      <c r="BB583" s="255"/>
      <c r="BC583" s="170"/>
      <c r="BD583" s="170"/>
      <c r="BE583" s="170"/>
      <c r="BF583" s="170"/>
      <c r="BG583" s="170"/>
      <c r="BH583" s="170"/>
      <c r="BI583" s="170"/>
      <c r="BJ583" s="170"/>
      <c r="BK583" s="170"/>
      <c r="BL583" s="170"/>
      <c r="BM583" s="170"/>
      <c r="BN583" s="170"/>
      <c r="BO583" s="170"/>
      <c r="BP583" s="170"/>
      <c r="BQ583" s="170"/>
      <c r="BR583" s="170"/>
      <c r="BS583" s="170"/>
      <c r="BT583" s="170"/>
      <c r="BU583" s="170"/>
      <c r="BV583" s="170"/>
      <c r="BW583" s="170"/>
      <c r="BX583" s="170"/>
      <c r="BY583" s="170"/>
      <c r="BZ583" s="171"/>
      <c r="CA583" s="171"/>
      <c r="CB583" s="171"/>
      <c r="CC583" s="171"/>
      <c r="CD583" s="171"/>
      <c r="CE583" s="171"/>
      <c r="CF583" s="171"/>
      <c r="CG583" s="171"/>
      <c r="CH583" s="171"/>
      <c r="CI583" s="171"/>
      <c r="CJ583" s="171"/>
      <c r="CK583" s="171"/>
      <c r="CL583" s="171"/>
      <c r="CM583" s="171"/>
      <c r="CN583" s="171"/>
      <c r="CO583" s="171"/>
      <c r="CP583" s="171"/>
      <c r="CQ583" s="171"/>
      <c r="CR583" s="171"/>
      <c r="CS583" s="171"/>
      <c r="CT583" s="171"/>
      <c r="CU583" s="171"/>
      <c r="CV583" s="171"/>
      <c r="CW583" s="171"/>
      <c r="CX583" s="171"/>
      <c r="CY583" s="171"/>
      <c r="CZ583" s="171"/>
    </row>
    <row r="584" s="175" customFormat="true" ht="25.15" customHeight="true" x14ac:dyDescent="0.2">
      <c r="C584" s="1128" t="s">
        <v>672</v>
      </c>
      <c r="D584" s="1127"/>
      <c r="E584" s="699">
        <v>-2.1903160903227258E-2</v>
      </c>
      <c r="F584" s="474"/>
      <c r="G584" s="474"/>
      <c r="H584" s="1127" t="s">
        <v>670</v>
      </c>
      <c r="I584" s="1127"/>
      <c r="J584" s="700">
        <v>7.5228752148313219E-2</v>
      </c>
      <c r="K584" s="474"/>
      <c r="L584" s="474"/>
      <c r="M584" s="1127" t="s">
        <v>615</v>
      </c>
      <c r="N584" s="1127"/>
      <c r="O584" s="701">
        <v>7.7167085869920743E-2</v>
      </c>
      <c r="P584" s="474"/>
      <c r="Q584" s="474"/>
      <c r="AB584" s="168"/>
      <c r="AC584" s="168"/>
      <c r="AD584" s="168"/>
      <c r="AE584" s="168"/>
      <c r="AF584" s="168"/>
      <c r="AG584" s="168"/>
      <c r="AH584" s="168"/>
      <c r="AI584" s="168"/>
      <c r="AJ584" s="168"/>
      <c r="AK584" s="168"/>
      <c r="AL584" s="168"/>
      <c r="AM584" s="168"/>
      <c r="AN584" s="168"/>
      <c r="AO584" s="168"/>
      <c r="AP584" s="168"/>
      <c r="AQ584" s="168"/>
      <c r="AR584" s="168"/>
      <c r="AS584" s="168"/>
      <c r="AT584" s="168"/>
      <c r="AU584" s="168"/>
      <c r="AV584" s="168"/>
      <c r="AW584" s="168"/>
      <c r="AX584" s="168"/>
      <c r="AY584" s="168"/>
      <c r="AZ584" s="168"/>
      <c r="BA584" s="170"/>
      <c r="BB584" s="255"/>
      <c r="BC584" s="170"/>
      <c r="BD584" s="170"/>
      <c r="BE584" s="170"/>
      <c r="BF584" s="170"/>
      <c r="BG584" s="170"/>
      <c r="BH584" s="170"/>
      <c r="BI584" s="170"/>
      <c r="BJ584" s="170"/>
      <c r="BK584" s="170"/>
      <c r="BL584" s="170"/>
      <c r="BM584" s="170"/>
      <c r="BN584" s="170"/>
      <c r="BO584" s="170"/>
      <c r="BP584" s="170"/>
      <c r="BQ584" s="170"/>
      <c r="BR584" s="170"/>
      <c r="BS584" s="170"/>
      <c r="BT584" s="170"/>
      <c r="BU584" s="170"/>
      <c r="BV584" s="170"/>
      <c r="BW584" s="170"/>
      <c r="BX584" s="170"/>
      <c r="BY584" s="170"/>
      <c r="BZ584" s="171"/>
      <c r="CA584" s="171"/>
      <c r="CB584" s="171"/>
      <c r="CC584" s="171"/>
      <c r="CD584" s="171"/>
      <c r="CE584" s="171"/>
      <c r="CF584" s="171"/>
      <c r="CG584" s="171"/>
      <c r="CH584" s="171"/>
      <c r="CI584" s="171"/>
      <c r="CJ584" s="171"/>
      <c r="CK584" s="171"/>
      <c r="CL584" s="171"/>
      <c r="CM584" s="171"/>
      <c r="CN584" s="171"/>
      <c r="CO584" s="171"/>
      <c r="CP584" s="171"/>
      <c r="CQ584" s="171"/>
      <c r="CR584" s="171"/>
      <c r="CS584" s="171"/>
      <c r="CT584" s="171"/>
      <c r="CU584" s="171"/>
      <c r="CV584" s="171"/>
      <c r="CW584" s="171"/>
      <c r="CX584" s="171"/>
      <c r="CY584" s="171"/>
      <c r="CZ584" s="171"/>
    </row>
    <row r="585" s="175" customFormat="true" ht="25.15" customHeight="true" x14ac:dyDescent="0.2">
      <c r="C585" s="1128" t="s">
        <v>444</v>
      </c>
      <c r="D585" s="1127"/>
      <c r="E585" s="699">
        <v>-1.6263541520658265E-3</v>
      </c>
      <c r="F585" s="474"/>
      <c r="G585" s="474"/>
      <c r="H585" s="1127" t="s">
        <v>647</v>
      </c>
      <c r="I585" s="1127"/>
      <c r="J585" s="700">
        <v>0.3128610960472708</v>
      </c>
      <c r="K585" s="474"/>
      <c r="L585" s="474"/>
      <c r="M585" s="1127" t="s">
        <v>688</v>
      </c>
      <c r="N585" s="1127"/>
      <c r="O585" s="701">
        <v>1.5817418607307209E-3</v>
      </c>
      <c r="P585" s="474"/>
      <c r="Q585" s="474"/>
      <c r="AB585" s="168"/>
      <c r="AC585" s="168"/>
      <c r="AD585" s="168"/>
      <c r="AE585" s="168"/>
      <c r="AF585" s="168"/>
      <c r="AG585" s="168"/>
      <c r="AH585" s="168"/>
      <c r="AI585" s="168"/>
      <c r="AJ585" s="168"/>
      <c r="AK585" s="168"/>
      <c r="AL585" s="168"/>
      <c r="AM585" s="168"/>
      <c r="AN585" s="168"/>
      <c r="AO585" s="168"/>
      <c r="AP585" s="168"/>
      <c r="AQ585" s="168"/>
      <c r="AR585" s="168"/>
      <c r="AS585" s="168"/>
      <c r="AT585" s="168"/>
      <c r="AU585" s="168"/>
      <c r="AV585" s="168"/>
      <c r="AW585" s="168"/>
      <c r="AX585" s="168"/>
      <c r="AY585" s="168"/>
      <c r="AZ585" s="168"/>
      <c r="BA585" s="170"/>
      <c r="BB585" s="255"/>
      <c r="BC585" s="170"/>
      <c r="BD585" s="170"/>
      <c r="BE585" s="170"/>
      <c r="BF585" s="170"/>
      <c r="BG585" s="170"/>
      <c r="BH585" s="170"/>
      <c r="BI585" s="170"/>
      <c r="BJ585" s="170"/>
      <c r="BK585" s="170"/>
      <c r="BL585" s="170"/>
      <c r="BM585" s="170"/>
      <c r="BN585" s="170"/>
      <c r="BO585" s="170"/>
      <c r="BP585" s="170"/>
      <c r="BQ585" s="170"/>
      <c r="BR585" s="170"/>
      <c r="BS585" s="170"/>
      <c r="BT585" s="170"/>
      <c r="BU585" s="170"/>
      <c r="BV585" s="170"/>
      <c r="BW585" s="170"/>
      <c r="BX585" s="170"/>
      <c r="BY585" s="170"/>
      <c r="BZ585" s="171"/>
      <c r="CA585" s="171"/>
      <c r="CB585" s="171"/>
      <c r="CC585" s="171"/>
      <c r="CD585" s="171"/>
      <c r="CE585" s="171"/>
      <c r="CF585" s="171"/>
      <c r="CG585" s="171"/>
      <c r="CH585" s="171"/>
      <c r="CI585" s="171"/>
      <c r="CJ585" s="171"/>
      <c r="CK585" s="171"/>
      <c r="CL585" s="171"/>
      <c r="CM585" s="171"/>
      <c r="CN585" s="171"/>
      <c r="CO585" s="171"/>
      <c r="CP585" s="171"/>
      <c r="CQ585" s="171"/>
      <c r="CR585" s="171"/>
      <c r="CS585" s="171"/>
      <c r="CT585" s="171"/>
      <c r="CU585" s="171"/>
      <c r="CV585" s="171"/>
      <c r="CW585" s="171"/>
      <c r="CX585" s="171"/>
      <c r="CY585" s="171"/>
      <c r="CZ585" s="171"/>
    </row>
    <row r="586" s="175" customFormat="true" ht="25.15" customHeight="true" x14ac:dyDescent="0.2">
      <c r="C586" s="1128" t="s">
        <v>689</v>
      </c>
      <c r="D586" s="1127"/>
      <c r="E586" s="699">
        <v>-2.3159312888371771E-3</v>
      </c>
      <c r="F586" s="474"/>
      <c r="G586" s="474"/>
      <c r="H586" s="1127" t="s">
        <v>615</v>
      </c>
      <c r="I586" s="1127"/>
      <c r="J586" s="700">
        <v>0.100781797492315</v>
      </c>
      <c r="K586" s="474"/>
      <c r="L586" s="474"/>
      <c r="M586" s="1127" t="s">
        <v>685</v>
      </c>
      <c r="N586" s="1127"/>
      <c r="O586" s="701">
        <v>1.8375078431190385E-2</v>
      </c>
      <c r="P586" s="474"/>
      <c r="Q586" s="474"/>
      <c r="AB586" s="168"/>
      <c r="AC586" s="168"/>
      <c r="AD586" s="168"/>
      <c r="AE586" s="168"/>
      <c r="AF586" s="168"/>
      <c r="AG586" s="168"/>
      <c r="AH586" s="168"/>
      <c r="AI586" s="168"/>
      <c r="AJ586" s="168"/>
      <c r="AK586" s="168"/>
      <c r="AL586" s="168"/>
      <c r="AM586" s="168"/>
      <c r="AN586" s="168"/>
      <c r="AO586" s="168"/>
      <c r="AP586" s="168"/>
      <c r="AQ586" s="168"/>
      <c r="AR586" s="168"/>
      <c r="AS586" s="168"/>
      <c r="AT586" s="168"/>
      <c r="AU586" s="168"/>
      <c r="AV586" s="168"/>
      <c r="AW586" s="168"/>
      <c r="AX586" s="168"/>
      <c r="AY586" s="168"/>
      <c r="AZ586" s="168"/>
      <c r="BA586" s="170"/>
      <c r="BB586" s="255"/>
      <c r="BC586" s="170"/>
      <c r="BD586" s="170"/>
      <c r="BE586" s="170"/>
      <c r="BF586" s="170"/>
      <c r="BG586" s="170"/>
      <c r="BH586" s="170"/>
      <c r="BI586" s="170"/>
      <c r="BJ586" s="170"/>
      <c r="BK586" s="170"/>
      <c r="BL586" s="170"/>
      <c r="BM586" s="170"/>
      <c r="BN586" s="170"/>
      <c r="BO586" s="170"/>
      <c r="BP586" s="170"/>
      <c r="BQ586" s="170"/>
      <c r="BR586" s="170"/>
      <c r="BS586" s="170"/>
      <c r="BT586" s="170"/>
      <c r="BU586" s="170"/>
      <c r="BV586" s="170"/>
      <c r="BW586" s="170"/>
      <c r="BX586" s="170"/>
      <c r="BY586" s="170"/>
      <c r="BZ586" s="171"/>
      <c r="CA586" s="171"/>
      <c r="CB586" s="171"/>
      <c r="CC586" s="171"/>
      <c r="CD586" s="171"/>
      <c r="CE586" s="171"/>
      <c r="CF586" s="171"/>
      <c r="CG586" s="171"/>
      <c r="CH586" s="171"/>
      <c r="CI586" s="171"/>
      <c r="CJ586" s="171"/>
      <c r="CK586" s="171"/>
      <c r="CL586" s="171"/>
      <c r="CM586" s="171"/>
      <c r="CN586" s="171"/>
      <c r="CO586" s="171"/>
      <c r="CP586" s="171"/>
      <c r="CQ586" s="171"/>
      <c r="CR586" s="171"/>
      <c r="CS586" s="171"/>
      <c r="CT586" s="171"/>
      <c r="CU586" s="171"/>
      <c r="CV586" s="171"/>
      <c r="CW586" s="171"/>
      <c r="CX586" s="171"/>
      <c r="CY586" s="171"/>
      <c r="CZ586" s="171"/>
    </row>
    <row r="587" s="175" customFormat="true" ht="25.15" customHeight="true" x14ac:dyDescent="0.2">
      <c r="C587" s="1128" t="s">
        <v>473</v>
      </c>
      <c r="D587" s="1127"/>
      <c r="E587" s="699">
        <v>-2.9628376987265326E-3</v>
      </c>
      <c r="F587" s="474"/>
      <c r="G587" s="474"/>
      <c r="H587" s="1127" t="s">
        <v>688</v>
      </c>
      <c r="I587" s="1127"/>
      <c r="J587" s="700">
        <v>7.7858100949509609E-3</v>
      </c>
      <c r="K587" s="474"/>
      <c r="L587" s="474"/>
      <c r="M587" s="1127" t="s">
        <v>668</v>
      </c>
      <c r="N587" s="1127"/>
      <c r="O587" s="701">
        <v>6.1991991157490184E-2</v>
      </c>
      <c r="P587" s="474"/>
      <c r="Q587" s="474"/>
      <c r="AB587" s="168"/>
      <c r="AC587" s="168"/>
      <c r="AD587" s="168"/>
      <c r="AE587" s="168"/>
      <c r="AF587" s="168"/>
      <c r="AG587" s="168"/>
      <c r="AH587" s="168"/>
      <c r="AI587" s="168"/>
      <c r="AJ587" s="168"/>
      <c r="AK587" s="168"/>
      <c r="AL587" s="168"/>
      <c r="AM587" s="168"/>
      <c r="AN587" s="168"/>
      <c r="AO587" s="168"/>
      <c r="AP587" s="168"/>
      <c r="AQ587" s="168"/>
      <c r="AR587" s="168"/>
      <c r="AS587" s="168"/>
      <c r="AT587" s="168"/>
      <c r="AU587" s="168"/>
      <c r="AV587" s="168"/>
      <c r="AW587" s="168"/>
      <c r="AX587" s="168"/>
      <c r="AY587" s="168"/>
      <c r="AZ587" s="168"/>
      <c r="BA587" s="170"/>
      <c r="BB587" s="255"/>
      <c r="BC587" s="170"/>
      <c r="BD587" s="170"/>
      <c r="BE587" s="170"/>
      <c r="BF587" s="170"/>
      <c r="BG587" s="170"/>
      <c r="BH587" s="170"/>
      <c r="BI587" s="170"/>
      <c r="BJ587" s="170"/>
      <c r="BK587" s="170"/>
      <c r="BL587" s="170"/>
      <c r="BM587" s="170"/>
      <c r="BN587" s="170"/>
      <c r="BO587" s="170"/>
      <c r="BP587" s="170"/>
      <c r="BQ587" s="170"/>
      <c r="BR587" s="170"/>
      <c r="BS587" s="170"/>
      <c r="BT587" s="170"/>
      <c r="BU587" s="170"/>
      <c r="BV587" s="170"/>
      <c r="BW587" s="170"/>
      <c r="BX587" s="170"/>
      <c r="BY587" s="170"/>
      <c r="BZ587" s="171"/>
      <c r="CA587" s="171"/>
      <c r="CB587" s="171"/>
      <c r="CC587" s="171"/>
      <c r="CD587" s="171"/>
      <c r="CE587" s="171"/>
      <c r="CF587" s="171"/>
      <c r="CG587" s="171"/>
      <c r="CH587" s="171"/>
      <c r="CI587" s="171"/>
      <c r="CJ587" s="171"/>
      <c r="CK587" s="171"/>
      <c r="CL587" s="171"/>
      <c r="CM587" s="171"/>
      <c r="CN587" s="171"/>
      <c r="CO587" s="171"/>
      <c r="CP587" s="171"/>
      <c r="CQ587" s="171"/>
      <c r="CR587" s="171"/>
      <c r="CS587" s="171"/>
      <c r="CT587" s="171"/>
      <c r="CU587" s="171"/>
      <c r="CV587" s="171"/>
      <c r="CW587" s="171"/>
      <c r="CX587" s="171"/>
      <c r="CY587" s="171"/>
      <c r="CZ587" s="171"/>
    </row>
    <row r="588" s="175" customFormat="true" ht="25.15" customHeight="true" x14ac:dyDescent="0.2">
      <c r="C588" s="1128" t="s">
        <v>433</v>
      </c>
      <c r="D588" s="1127"/>
      <c r="E588" s="699">
        <v>5.571359786629794E-2</v>
      </c>
      <c r="F588" s="474"/>
      <c r="G588" s="474"/>
      <c r="H588" s="1127" t="s">
        <v>685</v>
      </c>
      <c r="I588" s="1127"/>
      <c r="J588" s="700">
        <v>1.4239465394499747E-2</v>
      </c>
      <c r="K588" s="474"/>
      <c r="L588" s="474"/>
      <c r="M588" s="1127" t="s">
        <v>595</v>
      </c>
      <c r="N588" s="1127"/>
      <c r="O588" s="701">
        <v>9.9330077822985224E-2</v>
      </c>
      <c r="P588" s="474"/>
      <c r="Q588" s="474"/>
      <c r="AB588" s="168"/>
      <c r="AC588" s="168"/>
      <c r="AD588" s="168"/>
      <c r="AE588" s="168"/>
      <c r="AF588" s="168"/>
      <c r="AG588" s="168"/>
      <c r="AH588" s="168"/>
      <c r="AI588" s="168"/>
      <c r="AJ588" s="168"/>
      <c r="AK588" s="168"/>
      <c r="AL588" s="168"/>
      <c r="AM588" s="168"/>
      <c r="AN588" s="168"/>
      <c r="AO588" s="168"/>
      <c r="AP588" s="168"/>
      <c r="AQ588" s="168"/>
      <c r="AR588" s="168"/>
      <c r="AS588" s="168"/>
      <c r="AT588" s="168"/>
      <c r="AU588" s="168"/>
      <c r="AV588" s="168"/>
      <c r="AW588" s="168"/>
      <c r="AX588" s="168"/>
      <c r="AY588" s="168"/>
      <c r="AZ588" s="168"/>
      <c r="BA588" s="170"/>
      <c r="BB588" s="255"/>
      <c r="BC588" s="170"/>
      <c r="BD588" s="170"/>
      <c r="BE588" s="170"/>
      <c r="BF588" s="170"/>
      <c r="BG588" s="170"/>
      <c r="BH588" s="170"/>
      <c r="BI588" s="170"/>
      <c r="BJ588" s="170"/>
      <c r="BK588" s="170"/>
      <c r="BL588" s="170"/>
      <c r="BM588" s="170"/>
      <c r="BN588" s="170"/>
      <c r="BO588" s="170"/>
      <c r="BP588" s="170"/>
      <c r="BQ588" s="170"/>
      <c r="BR588" s="170"/>
      <c r="BS588" s="170"/>
      <c r="BT588" s="170"/>
      <c r="BU588" s="170"/>
      <c r="BV588" s="170"/>
      <c r="BW588" s="170"/>
      <c r="BX588" s="170"/>
      <c r="BY588" s="170"/>
      <c r="BZ588" s="171"/>
      <c r="CA588" s="171"/>
      <c r="CB588" s="171"/>
      <c r="CC588" s="171"/>
      <c r="CD588" s="171"/>
      <c r="CE588" s="171"/>
      <c r="CF588" s="171"/>
      <c r="CG588" s="171"/>
      <c r="CH588" s="171"/>
      <c r="CI588" s="171"/>
      <c r="CJ588" s="171"/>
      <c r="CK588" s="171"/>
      <c r="CL588" s="171"/>
      <c r="CM588" s="171"/>
      <c r="CN588" s="171"/>
      <c r="CO588" s="171"/>
      <c r="CP588" s="171"/>
      <c r="CQ588" s="171"/>
      <c r="CR588" s="171"/>
      <c r="CS588" s="171"/>
      <c r="CT588" s="171"/>
      <c r="CU588" s="171"/>
      <c r="CV588" s="171"/>
      <c r="CW588" s="171"/>
      <c r="CX588" s="171"/>
      <c r="CY588" s="171"/>
      <c r="CZ588" s="171"/>
    </row>
    <row r="589" s="175" customFormat="true" ht="25.15" customHeight="true" x14ac:dyDescent="0.2">
      <c r="C589" s="1128" t="s">
        <v>540</v>
      </c>
      <c r="D589" s="1127"/>
      <c r="E589" s="699">
        <v>-2.2209581787903283E-3</v>
      </c>
      <c r="F589" s="474"/>
      <c r="G589" s="474"/>
      <c r="H589" s="1127" t="s">
        <v>668</v>
      </c>
      <c r="I589" s="1127"/>
      <c r="J589" s="700">
        <v>8.0878164476893721E-2</v>
      </c>
      <c r="K589" s="474"/>
      <c r="L589" s="474"/>
      <c r="M589" s="1127" t="s">
        <v>606</v>
      </c>
      <c r="N589" s="1127"/>
      <c r="O589" s="701">
        <v>4.4676523237117082E-4</v>
      </c>
      <c r="P589" s="474"/>
      <c r="Q589" s="474"/>
      <c r="AB589" s="168"/>
      <c r="AC589" s="168"/>
      <c r="AD589" s="168"/>
      <c r="AE589" s="168"/>
      <c r="AF589" s="168"/>
      <c r="AG589" s="168"/>
      <c r="AH589" s="168"/>
      <c r="AI589" s="168"/>
      <c r="AJ589" s="168"/>
      <c r="AK589" s="168"/>
      <c r="AL589" s="168"/>
      <c r="AM589" s="168"/>
      <c r="AN589" s="168"/>
      <c r="AO589" s="168"/>
      <c r="AP589" s="168"/>
      <c r="AQ589" s="168"/>
      <c r="AR589" s="168"/>
      <c r="AS589" s="168"/>
      <c r="AT589" s="168"/>
      <c r="AU589" s="168"/>
      <c r="AV589" s="168"/>
      <c r="AW589" s="168"/>
      <c r="AX589" s="168"/>
      <c r="AY589" s="168"/>
      <c r="AZ589" s="168"/>
      <c r="BA589" s="170"/>
      <c r="BB589" s="255"/>
      <c r="BC589" s="170"/>
      <c r="BD589" s="170"/>
      <c r="BE589" s="170"/>
      <c r="BF589" s="170"/>
      <c r="BG589" s="170"/>
      <c r="BH589" s="170"/>
      <c r="BI589" s="170"/>
      <c r="BJ589" s="170"/>
      <c r="BK589" s="170"/>
      <c r="BL589" s="170"/>
      <c r="BM589" s="170"/>
      <c r="BN589" s="170"/>
      <c r="BO589" s="170"/>
      <c r="BP589" s="170"/>
      <c r="BQ589" s="170"/>
      <c r="BR589" s="170"/>
      <c r="BS589" s="170"/>
      <c r="BT589" s="170"/>
      <c r="BU589" s="170"/>
      <c r="BV589" s="170"/>
      <c r="BW589" s="170"/>
      <c r="BX589" s="170"/>
      <c r="BY589" s="170"/>
      <c r="BZ589" s="171"/>
      <c r="CA589" s="171"/>
      <c r="CB589" s="171"/>
      <c r="CC589" s="171"/>
      <c r="CD589" s="171"/>
      <c r="CE589" s="171"/>
      <c r="CF589" s="171"/>
      <c r="CG589" s="171"/>
      <c r="CH589" s="171"/>
      <c r="CI589" s="171"/>
      <c r="CJ589" s="171"/>
      <c r="CK589" s="171"/>
      <c r="CL589" s="171"/>
      <c r="CM589" s="171"/>
      <c r="CN589" s="171"/>
      <c r="CO589" s="171"/>
      <c r="CP589" s="171"/>
      <c r="CQ589" s="171"/>
      <c r="CR589" s="171"/>
      <c r="CS589" s="171"/>
      <c r="CT589" s="171"/>
      <c r="CU589" s="171"/>
      <c r="CV589" s="171"/>
      <c r="CW589" s="171"/>
      <c r="CX589" s="171"/>
      <c r="CY589" s="171"/>
      <c r="CZ589" s="171"/>
    </row>
    <row r="590" s="175" customFormat="true" ht="25.15" customHeight="true" x14ac:dyDescent="0.2">
      <c r="C590" s="1128" t="s">
        <v>424</v>
      </c>
      <c r="D590" s="1127"/>
      <c r="E590" s="699">
        <v>-2.0363394543383189E-2</v>
      </c>
      <c r="F590" s="474"/>
      <c r="G590" s="474"/>
      <c r="H590" s="1127" t="s">
        <v>595</v>
      </c>
      <c r="I590" s="1127"/>
      <c r="J590" s="700">
        <v>0.29306874866194488</v>
      </c>
      <c r="K590" s="474"/>
      <c r="L590" s="474"/>
      <c r="M590" s="1127" t="s">
        <v>614</v>
      </c>
      <c r="N590" s="1127"/>
      <c r="O590" s="701">
        <v>4.0670691127008191E-2</v>
      </c>
      <c r="P590" s="474"/>
      <c r="Q590" s="474"/>
      <c r="AB590" s="168"/>
      <c r="AC590" s="168"/>
      <c r="AD590" s="168"/>
      <c r="AE590" s="168"/>
      <c r="AF590" s="168"/>
      <c r="AG590" s="168"/>
      <c r="AH590" s="168"/>
      <c r="AI590" s="168"/>
      <c r="AJ590" s="168"/>
      <c r="AK590" s="168"/>
      <c r="AL590" s="168"/>
      <c r="AM590" s="168"/>
      <c r="AN590" s="168"/>
      <c r="AO590" s="168"/>
      <c r="AP590" s="168"/>
      <c r="AQ590" s="168"/>
      <c r="AR590" s="168"/>
      <c r="AS590" s="168"/>
      <c r="AT590" s="168"/>
      <c r="AU590" s="168"/>
      <c r="AV590" s="168"/>
      <c r="AW590" s="168"/>
      <c r="AX590" s="168"/>
      <c r="AY590" s="168"/>
      <c r="AZ590" s="168"/>
      <c r="BA590" s="170"/>
      <c r="BB590" s="255"/>
      <c r="BC590" s="170"/>
      <c r="BD590" s="170"/>
      <c r="BE590" s="170"/>
      <c r="BF590" s="170"/>
      <c r="BG590" s="170"/>
      <c r="BH590" s="170"/>
      <c r="BI590" s="170"/>
      <c r="BJ590" s="170"/>
      <c r="BK590" s="170"/>
      <c r="BL590" s="170"/>
      <c r="BM590" s="170"/>
      <c r="BN590" s="170"/>
      <c r="BO590" s="170"/>
      <c r="BP590" s="170"/>
      <c r="BQ590" s="170"/>
      <c r="BR590" s="170"/>
      <c r="BS590" s="170"/>
      <c r="BT590" s="170"/>
      <c r="BU590" s="170"/>
      <c r="BV590" s="170"/>
      <c r="BW590" s="170"/>
      <c r="BX590" s="170"/>
      <c r="BY590" s="170"/>
      <c r="BZ590" s="171"/>
      <c r="CA590" s="171"/>
      <c r="CB590" s="171"/>
      <c r="CC590" s="171"/>
      <c r="CD590" s="171"/>
      <c r="CE590" s="171"/>
      <c r="CF590" s="171"/>
      <c r="CG590" s="171"/>
      <c r="CH590" s="171"/>
      <c r="CI590" s="171"/>
      <c r="CJ590" s="171"/>
      <c r="CK590" s="171"/>
      <c r="CL590" s="171"/>
      <c r="CM590" s="171"/>
      <c r="CN590" s="171"/>
      <c r="CO590" s="171"/>
      <c r="CP590" s="171"/>
      <c r="CQ590" s="171"/>
      <c r="CR590" s="171"/>
      <c r="CS590" s="171"/>
      <c r="CT590" s="171"/>
      <c r="CU590" s="171"/>
      <c r="CV590" s="171"/>
      <c r="CW590" s="171"/>
      <c r="CX590" s="171"/>
      <c r="CY590" s="171"/>
      <c r="CZ590" s="171"/>
    </row>
    <row r="591" s="175" customFormat="true" ht="25.15" customHeight="true" x14ac:dyDescent="0.2">
      <c r="C591" s="1128" t="s">
        <v>522</v>
      </c>
      <c r="D591" s="1127"/>
      <c r="E591" s="699">
        <v>1.0102081909822855E-2</v>
      </c>
      <c r="F591" s="474"/>
      <c r="G591" s="474"/>
      <c r="H591" s="1127" t="s">
        <v>606</v>
      </c>
      <c r="I591" s="1127"/>
      <c r="J591" s="700">
        <v>3.1194643434362977E-2</v>
      </c>
      <c r="K591" s="474"/>
      <c r="L591" s="474"/>
      <c r="M591" s="1127" t="s">
        <v>605</v>
      </c>
      <c r="N591" s="1127"/>
      <c r="O591" s="701">
        <v>7.8494755153921722E-2</v>
      </c>
      <c r="P591" s="474"/>
      <c r="Q591" s="474"/>
      <c r="AB591" s="168"/>
      <c r="AC591" s="168"/>
      <c r="AD591" s="168"/>
      <c r="AE591" s="168"/>
      <c r="AF591" s="168"/>
      <c r="AG591" s="168"/>
      <c r="AH591" s="168"/>
      <c r="AI591" s="168"/>
      <c r="AJ591" s="168"/>
      <c r="AK591" s="168"/>
      <c r="AL591" s="168"/>
      <c r="AM591" s="168"/>
      <c r="AN591" s="168"/>
      <c r="AO591" s="168"/>
      <c r="AP591" s="168"/>
      <c r="AQ591" s="168"/>
      <c r="AR591" s="168"/>
      <c r="AS591" s="168"/>
      <c r="AT591" s="168"/>
      <c r="AU591" s="168"/>
      <c r="AV591" s="168"/>
      <c r="AW591" s="168"/>
      <c r="AX591" s="168"/>
      <c r="AY591" s="168"/>
      <c r="AZ591" s="168"/>
      <c r="BA591" s="170"/>
      <c r="BB591" s="255"/>
      <c r="BC591" s="170"/>
      <c r="BD591" s="170"/>
      <c r="BE591" s="170"/>
      <c r="BF591" s="170"/>
      <c r="BG591" s="170"/>
      <c r="BH591" s="170"/>
      <c r="BI591" s="170"/>
      <c r="BJ591" s="170"/>
      <c r="BK591" s="170"/>
      <c r="BL591" s="170"/>
      <c r="BM591" s="170"/>
      <c r="BN591" s="170"/>
      <c r="BO591" s="170"/>
      <c r="BP591" s="170"/>
      <c r="BQ591" s="170"/>
      <c r="BR591" s="170"/>
      <c r="BS591" s="170"/>
      <c r="BT591" s="170"/>
      <c r="BU591" s="170"/>
      <c r="BV591" s="170"/>
      <c r="BW591" s="170"/>
      <c r="BX591" s="170"/>
      <c r="BY591" s="170"/>
      <c r="BZ591" s="171"/>
      <c r="CA591" s="171"/>
      <c r="CB591" s="171"/>
      <c r="CC591" s="171"/>
      <c r="CD591" s="171"/>
      <c r="CE591" s="171"/>
      <c r="CF591" s="171"/>
      <c r="CG591" s="171"/>
      <c r="CH591" s="171"/>
      <c r="CI591" s="171"/>
      <c r="CJ591" s="171"/>
      <c r="CK591" s="171"/>
      <c r="CL591" s="171"/>
      <c r="CM591" s="171"/>
      <c r="CN591" s="171"/>
      <c r="CO591" s="171"/>
      <c r="CP591" s="171"/>
      <c r="CQ591" s="171"/>
      <c r="CR591" s="171"/>
      <c r="CS591" s="171"/>
      <c r="CT591" s="171"/>
      <c r="CU591" s="171"/>
      <c r="CV591" s="171"/>
      <c r="CW591" s="171"/>
      <c r="CX591" s="171"/>
      <c r="CY591" s="171"/>
      <c r="CZ591" s="171"/>
    </row>
    <row r="592" s="175" customFormat="true" ht="25.15" customHeight="true" x14ac:dyDescent="0.2">
      <c r="C592" s="1128" t="s">
        <v>686</v>
      </c>
      <c r="D592" s="1127"/>
      <c r="E592" s="699">
        <v>-4.5811245264113665E-3</v>
      </c>
      <c r="F592" s="474"/>
      <c r="G592" s="474"/>
      <c r="H592" s="1127" t="s">
        <v>614</v>
      </c>
      <c r="I592" s="1127"/>
      <c r="J592" s="700">
        <v>8.2925151139535996E-2</v>
      </c>
      <c r="K592" s="474"/>
      <c r="L592" s="474"/>
      <c r="M592" s="1127" t="s">
        <v>669</v>
      </c>
      <c r="N592" s="1127"/>
      <c r="O592" s="701">
        <v>4.5495057016962652E-2</v>
      </c>
      <c r="P592" s="474"/>
      <c r="Q592" s="474"/>
      <c r="AB592" s="168"/>
      <c r="AC592" s="168"/>
      <c r="AD592" s="168"/>
      <c r="AE592" s="168"/>
      <c r="AF592" s="168"/>
      <c r="AG592" s="168"/>
      <c r="AH592" s="168"/>
      <c r="AI592" s="168"/>
      <c r="AJ592" s="168"/>
      <c r="AK592" s="168"/>
      <c r="AL592" s="168"/>
      <c r="AM592" s="168"/>
      <c r="AN592" s="168"/>
      <c r="AO592" s="168"/>
      <c r="AP592" s="168"/>
      <c r="AQ592" s="168"/>
      <c r="AR592" s="168"/>
      <c r="AS592" s="168"/>
      <c r="AT592" s="168"/>
      <c r="AU592" s="168"/>
      <c r="AV592" s="168"/>
      <c r="AW592" s="168"/>
      <c r="AX592" s="168"/>
      <c r="AY592" s="168"/>
      <c r="AZ592" s="168"/>
      <c r="BA592" s="170"/>
      <c r="BB592" s="255"/>
      <c r="BC592" s="170"/>
      <c r="BD592" s="170"/>
      <c r="BE592" s="170"/>
      <c r="BF592" s="170"/>
      <c r="BG592" s="170"/>
      <c r="BH592" s="170"/>
      <c r="BI592" s="170"/>
      <c r="BJ592" s="170"/>
      <c r="BK592" s="170"/>
      <c r="BL592" s="170"/>
      <c r="BM592" s="170"/>
      <c r="BN592" s="170"/>
      <c r="BO592" s="170"/>
      <c r="BP592" s="170"/>
      <c r="BQ592" s="170"/>
      <c r="BR592" s="170"/>
      <c r="BS592" s="170"/>
      <c r="BT592" s="170"/>
      <c r="BU592" s="170"/>
      <c r="BV592" s="170"/>
      <c r="BW592" s="170"/>
      <c r="BX592" s="170"/>
      <c r="BY592" s="170"/>
      <c r="BZ592" s="171"/>
      <c r="CA592" s="171"/>
      <c r="CB592" s="171"/>
      <c r="CC592" s="171"/>
      <c r="CD592" s="171"/>
      <c r="CE592" s="171"/>
      <c r="CF592" s="171"/>
      <c r="CG592" s="171"/>
      <c r="CH592" s="171"/>
      <c r="CI592" s="171"/>
      <c r="CJ592" s="171"/>
      <c r="CK592" s="171"/>
      <c r="CL592" s="171"/>
      <c r="CM592" s="171"/>
      <c r="CN592" s="171"/>
      <c r="CO592" s="171"/>
      <c r="CP592" s="171"/>
      <c r="CQ592" s="171"/>
      <c r="CR592" s="171"/>
      <c r="CS592" s="171"/>
      <c r="CT592" s="171"/>
      <c r="CU592" s="171"/>
      <c r="CV592" s="171"/>
      <c r="CW592" s="171"/>
      <c r="CX592" s="171"/>
      <c r="CY592" s="171"/>
      <c r="CZ592" s="171"/>
    </row>
    <row r="593" s="175" customFormat="true" ht="25.15" customHeight="true" x14ac:dyDescent="0.2">
      <c r="C593" s="1128" t="s">
        <v>547</v>
      </c>
      <c r="D593" s="1127"/>
      <c r="E593" s="699">
        <v>1.5780635494577586E-3</v>
      </c>
      <c r="F593" s="474"/>
      <c r="G593" s="474"/>
      <c r="H593" s="1127" t="s">
        <v>605</v>
      </c>
      <c r="I593" s="1127"/>
      <c r="J593" s="700">
        <v>0.18619746812675125</v>
      </c>
      <c r="K593" s="474"/>
      <c r="L593" s="474"/>
      <c r="M593" s="1127" t="s">
        <v>679</v>
      </c>
      <c r="N593" s="1127"/>
      <c r="O593" s="701">
        <v>1.9389337618883149E-2</v>
      </c>
      <c r="P593" s="474"/>
      <c r="Q593" s="474"/>
      <c r="AB593" s="168"/>
      <c r="AC593" s="168"/>
      <c r="AD593" s="168"/>
      <c r="AE593" s="168"/>
      <c r="AF593" s="168"/>
      <c r="AG593" s="168"/>
      <c r="AH593" s="168"/>
      <c r="AI593" s="168"/>
      <c r="AJ593" s="168"/>
      <c r="AK593" s="168"/>
      <c r="AL593" s="168"/>
      <c r="AM593" s="168"/>
      <c r="AN593" s="168"/>
      <c r="AO593" s="168"/>
      <c r="AP593" s="168"/>
      <c r="AQ593" s="168"/>
      <c r="AR593" s="168"/>
      <c r="AS593" s="168"/>
      <c r="AT593" s="168"/>
      <c r="AU593" s="168"/>
      <c r="AV593" s="168"/>
      <c r="AW593" s="168"/>
      <c r="AX593" s="168"/>
      <c r="AY593" s="168"/>
      <c r="AZ593" s="168"/>
      <c r="BA593" s="170"/>
      <c r="BB593" s="255"/>
      <c r="BC593" s="170"/>
      <c r="BD593" s="170"/>
      <c r="BE593" s="170"/>
      <c r="BF593" s="170"/>
      <c r="BG593" s="170"/>
      <c r="BH593" s="170"/>
      <c r="BI593" s="170"/>
      <c r="BJ593" s="170"/>
      <c r="BK593" s="170"/>
      <c r="BL593" s="170"/>
      <c r="BM593" s="170"/>
      <c r="BN593" s="170"/>
      <c r="BO593" s="170"/>
      <c r="BP593" s="170"/>
      <c r="BQ593" s="170"/>
      <c r="BR593" s="170"/>
      <c r="BS593" s="170"/>
      <c r="BT593" s="170"/>
      <c r="BU593" s="170"/>
      <c r="BV593" s="170"/>
      <c r="BW593" s="170"/>
      <c r="BX593" s="170"/>
      <c r="BY593" s="170"/>
      <c r="BZ593" s="171"/>
      <c r="CA593" s="171"/>
      <c r="CB593" s="171"/>
      <c r="CC593" s="171"/>
      <c r="CD593" s="171"/>
      <c r="CE593" s="171"/>
      <c r="CF593" s="171"/>
      <c r="CG593" s="171"/>
      <c r="CH593" s="171"/>
      <c r="CI593" s="171"/>
      <c r="CJ593" s="171"/>
      <c r="CK593" s="171"/>
      <c r="CL593" s="171"/>
      <c r="CM593" s="171"/>
      <c r="CN593" s="171"/>
      <c r="CO593" s="171"/>
      <c r="CP593" s="171"/>
      <c r="CQ593" s="171"/>
      <c r="CR593" s="171"/>
      <c r="CS593" s="171"/>
      <c r="CT593" s="171"/>
      <c r="CU593" s="171"/>
      <c r="CV593" s="171"/>
      <c r="CW593" s="171"/>
      <c r="CX593" s="171"/>
      <c r="CY593" s="171"/>
      <c r="CZ593" s="171"/>
    </row>
    <row r="594" s="175" customFormat="true" ht="25.15" customHeight="true" x14ac:dyDescent="0.2">
      <c r="C594" s="1128" t="s">
        <v>448</v>
      </c>
      <c r="D594" s="1127"/>
      <c r="E594" s="699">
        <v>-3.6932197628852673E-3</v>
      </c>
      <c r="F594" s="474"/>
      <c r="G594" s="474"/>
      <c r="H594" s="1127" t="s">
        <v>669</v>
      </c>
      <c r="I594" s="1127"/>
      <c r="J594" s="700">
        <v>7.7734682101524094E-2</v>
      </c>
      <c r="K594" s="474"/>
      <c r="L594" s="474"/>
      <c r="M594" s="1127" t="s">
        <v>684</v>
      </c>
      <c r="N594" s="1127"/>
      <c r="O594" s="701">
        <v>1.5122618148232729E-2</v>
      </c>
      <c r="P594" s="474"/>
      <c r="Q594" s="474"/>
      <c r="AB594" s="168"/>
      <c r="AC594" s="168"/>
      <c r="AD594" s="168"/>
      <c r="AE594" s="168"/>
      <c r="AF594" s="168"/>
      <c r="AG594" s="168"/>
      <c r="AH594" s="168"/>
      <c r="AI594" s="168"/>
      <c r="AJ594" s="168"/>
      <c r="AK594" s="168"/>
      <c r="AL594" s="168"/>
      <c r="AM594" s="168"/>
      <c r="AN594" s="168"/>
      <c r="AO594" s="168"/>
      <c r="AP594" s="168"/>
      <c r="AQ594" s="168"/>
      <c r="AR594" s="168"/>
      <c r="AS594" s="168"/>
      <c r="AT594" s="168"/>
      <c r="AU594" s="168"/>
      <c r="AV594" s="168"/>
      <c r="AW594" s="168"/>
      <c r="AX594" s="168"/>
      <c r="AY594" s="168"/>
      <c r="AZ594" s="168"/>
      <c r="BA594" s="170"/>
      <c r="BB594" s="255"/>
      <c r="BC594" s="170"/>
      <c r="BD594" s="170"/>
      <c r="BE594" s="170"/>
      <c r="BF594" s="170"/>
      <c r="BG594" s="170"/>
      <c r="BH594" s="170"/>
      <c r="BI594" s="170"/>
      <c r="BJ594" s="170"/>
      <c r="BK594" s="170"/>
      <c r="BL594" s="170"/>
      <c r="BM594" s="170"/>
      <c r="BN594" s="170"/>
      <c r="BO594" s="170"/>
      <c r="BP594" s="170"/>
      <c r="BQ594" s="170"/>
      <c r="BR594" s="170"/>
      <c r="BS594" s="170"/>
      <c r="BT594" s="170"/>
      <c r="BU594" s="170"/>
      <c r="BV594" s="170"/>
      <c r="BW594" s="170"/>
      <c r="BX594" s="170"/>
      <c r="BY594" s="170"/>
      <c r="BZ594" s="171"/>
      <c r="CA594" s="171"/>
      <c r="CB594" s="171"/>
      <c r="CC594" s="171"/>
      <c r="CD594" s="171"/>
      <c r="CE594" s="171"/>
      <c r="CF594" s="171"/>
      <c r="CG594" s="171"/>
      <c r="CH594" s="171"/>
      <c r="CI594" s="171"/>
      <c r="CJ594" s="171"/>
      <c r="CK594" s="171"/>
      <c r="CL594" s="171"/>
      <c r="CM594" s="171"/>
      <c r="CN594" s="171"/>
      <c r="CO594" s="171"/>
      <c r="CP594" s="171"/>
      <c r="CQ594" s="171"/>
      <c r="CR594" s="171"/>
      <c r="CS594" s="171"/>
      <c r="CT594" s="171"/>
      <c r="CU594" s="171"/>
      <c r="CV594" s="171"/>
      <c r="CW594" s="171"/>
      <c r="CX594" s="171"/>
      <c r="CY594" s="171"/>
      <c r="CZ594" s="171"/>
    </row>
    <row r="595" s="175" customFormat="true" ht="25.15" customHeight="true" x14ac:dyDescent="0.2">
      <c r="C595" s="1128" t="s">
        <v>651</v>
      </c>
      <c r="D595" s="1127"/>
      <c r="E595" s="699">
        <v>-7.8128203159209056E-2</v>
      </c>
      <c r="F595" s="474"/>
      <c r="G595" s="474"/>
      <c r="H595" s="1127" t="s">
        <v>679</v>
      </c>
      <c r="I595" s="1127"/>
      <c r="J595" s="700">
        <v>2.5456329019394566E-2</v>
      </c>
      <c r="K595" s="474"/>
      <c r="L595" s="474"/>
      <c r="M595" s="1127" t="s">
        <v>677</v>
      </c>
      <c r="N595" s="1127"/>
      <c r="O595" s="701">
        <v>1.1811429266182043E-2</v>
      </c>
      <c r="P595" s="474"/>
      <c r="Q595" s="474"/>
      <c r="AB595" s="168"/>
      <c r="AC595" s="168"/>
      <c r="AD595" s="168"/>
      <c r="AE595" s="168"/>
      <c r="AF595" s="168"/>
      <c r="AG595" s="168"/>
      <c r="AH595" s="168"/>
      <c r="AI595" s="168"/>
      <c r="AJ595" s="168"/>
      <c r="AK595" s="168"/>
      <c r="AL595" s="168"/>
      <c r="AM595" s="168"/>
      <c r="AN595" s="168"/>
      <c r="AO595" s="168"/>
      <c r="AP595" s="168"/>
      <c r="AQ595" s="168"/>
      <c r="AR595" s="168"/>
      <c r="AS595" s="168"/>
      <c r="AT595" s="168"/>
      <c r="AU595" s="168"/>
      <c r="AV595" s="168"/>
      <c r="AW595" s="168"/>
      <c r="AX595" s="168"/>
      <c r="AY595" s="168"/>
      <c r="AZ595" s="168"/>
      <c r="BA595" s="170"/>
      <c r="BB595" s="255"/>
      <c r="BC595" s="170"/>
      <c r="BD595" s="170"/>
      <c r="BE595" s="170"/>
      <c r="BF595" s="170"/>
      <c r="BG595" s="170"/>
      <c r="BH595" s="170"/>
      <c r="BI595" s="170"/>
      <c r="BJ595" s="170"/>
      <c r="BK595" s="170"/>
      <c r="BL595" s="170"/>
      <c r="BM595" s="170"/>
      <c r="BN595" s="170"/>
      <c r="BO595" s="170"/>
      <c r="BP595" s="170"/>
      <c r="BQ595" s="170"/>
      <c r="BR595" s="170"/>
      <c r="BS595" s="170"/>
      <c r="BT595" s="170"/>
      <c r="BU595" s="170"/>
      <c r="BV595" s="170"/>
      <c r="BW595" s="170"/>
      <c r="BX595" s="170"/>
      <c r="BY595" s="170"/>
      <c r="BZ595" s="171"/>
      <c r="CA595" s="171"/>
      <c r="CB595" s="171"/>
      <c r="CC595" s="171"/>
      <c r="CD595" s="171"/>
      <c r="CE595" s="171"/>
      <c r="CF595" s="171"/>
      <c r="CG595" s="171"/>
      <c r="CH595" s="171"/>
      <c r="CI595" s="171"/>
      <c r="CJ595" s="171"/>
      <c r="CK595" s="171"/>
      <c r="CL595" s="171"/>
      <c r="CM595" s="171"/>
      <c r="CN595" s="171"/>
      <c r="CO595" s="171"/>
      <c r="CP595" s="171"/>
      <c r="CQ595" s="171"/>
      <c r="CR595" s="171"/>
      <c r="CS595" s="171"/>
      <c r="CT595" s="171"/>
      <c r="CU595" s="171"/>
      <c r="CV595" s="171"/>
      <c r="CW595" s="171"/>
      <c r="CX595" s="171"/>
      <c r="CY595" s="171"/>
      <c r="CZ595" s="171"/>
    </row>
    <row r="596" s="175" customFormat="true" ht="25.15" customHeight="true" x14ac:dyDescent="0.2">
      <c r="C596" s="1128" t="s">
        <v>465</v>
      </c>
      <c r="D596" s="1127"/>
      <c r="E596" s="699">
        <v>-2.4854362332573775E-3</v>
      </c>
      <c r="F596" s="474"/>
      <c r="G596" s="474"/>
      <c r="H596" s="1127" t="s">
        <v>684</v>
      </c>
      <c r="I596" s="1127"/>
      <c r="J596" s="700">
        <v>1.5416386868263542E-2</v>
      </c>
      <c r="K596" s="474"/>
      <c r="L596" s="474"/>
      <c r="M596" s="1127" t="s">
        <v>592</v>
      </c>
      <c r="N596" s="1127"/>
      <c r="O596" s="701">
        <v>5.5351598564959817E-2</v>
      </c>
      <c r="P596" s="474"/>
      <c r="Q596" s="474"/>
      <c r="AB596" s="168"/>
      <c r="AC596" s="168"/>
      <c r="AD596" s="168"/>
      <c r="AE596" s="168"/>
      <c r="AF596" s="168"/>
      <c r="AG596" s="168"/>
      <c r="AH596" s="168"/>
      <c r="AI596" s="168"/>
      <c r="AJ596" s="168"/>
      <c r="AK596" s="168"/>
      <c r="AL596" s="168"/>
      <c r="AM596" s="168"/>
      <c r="AN596" s="168"/>
      <c r="AO596" s="168"/>
      <c r="AP596" s="168"/>
      <c r="AQ596" s="168"/>
      <c r="AR596" s="168"/>
      <c r="AS596" s="168"/>
      <c r="AT596" s="168"/>
      <c r="AU596" s="168"/>
      <c r="AV596" s="168"/>
      <c r="AW596" s="168"/>
      <c r="AX596" s="168"/>
      <c r="AY596" s="168"/>
      <c r="AZ596" s="168"/>
      <c r="BA596" s="170"/>
      <c r="BB596" s="255"/>
      <c r="BC596" s="170"/>
      <c r="BD596" s="170"/>
      <c r="BE596" s="170"/>
      <c r="BF596" s="170"/>
      <c r="BG596" s="170"/>
      <c r="BH596" s="170"/>
      <c r="BI596" s="170"/>
      <c r="BJ596" s="170"/>
      <c r="BK596" s="170"/>
      <c r="BL596" s="170"/>
      <c r="BM596" s="170"/>
      <c r="BN596" s="170"/>
      <c r="BO596" s="170"/>
      <c r="BP596" s="170"/>
      <c r="BQ596" s="170"/>
      <c r="BR596" s="170"/>
      <c r="BS596" s="170"/>
      <c r="BT596" s="170"/>
      <c r="BU596" s="170"/>
      <c r="BV596" s="170"/>
      <c r="BW596" s="170"/>
      <c r="BX596" s="170"/>
      <c r="BY596" s="170"/>
      <c r="BZ596" s="171"/>
      <c r="CA596" s="171"/>
      <c r="CB596" s="171"/>
      <c r="CC596" s="171"/>
      <c r="CD596" s="171"/>
      <c r="CE596" s="171"/>
      <c r="CF596" s="171"/>
      <c r="CG596" s="171"/>
      <c r="CH596" s="171"/>
      <c r="CI596" s="171"/>
      <c r="CJ596" s="171"/>
      <c r="CK596" s="171"/>
      <c r="CL596" s="171"/>
      <c r="CM596" s="171"/>
      <c r="CN596" s="171"/>
      <c r="CO596" s="171"/>
      <c r="CP596" s="171"/>
      <c r="CQ596" s="171"/>
      <c r="CR596" s="171"/>
      <c r="CS596" s="171"/>
      <c r="CT596" s="171"/>
      <c r="CU596" s="171"/>
      <c r="CV596" s="171"/>
      <c r="CW596" s="171"/>
      <c r="CX596" s="171"/>
      <c r="CY596" s="171"/>
      <c r="CZ596" s="171"/>
    </row>
    <row r="597" s="175" customFormat="true" ht="25.15" customHeight="true" x14ac:dyDescent="0.2">
      <c r="C597" s="1128" t="s">
        <v>691</v>
      </c>
      <c r="D597" s="1127"/>
      <c r="E597" s="699">
        <v>-1.5601466162391499E-3</v>
      </c>
      <c r="F597" s="474"/>
      <c r="G597" s="474"/>
      <c r="H597" s="1127" t="s">
        <v>677</v>
      </c>
      <c r="I597" s="1127"/>
      <c r="J597" s="700">
        <v>3.910666370848534E-2</v>
      </c>
      <c r="K597" s="474"/>
      <c r="L597" s="474"/>
      <c r="M597" s="1127" t="s">
        <v>682</v>
      </c>
      <c r="N597" s="1127"/>
      <c r="O597" s="701">
        <v>2.3748029829382847E-2</v>
      </c>
      <c r="P597" s="474"/>
      <c r="Q597" s="474"/>
      <c r="AB597" s="168"/>
      <c r="AC597" s="168"/>
      <c r="AD597" s="168"/>
      <c r="AE597" s="168"/>
      <c r="AF597" s="168"/>
      <c r="AG597" s="168"/>
      <c r="AH597" s="168"/>
      <c r="AI597" s="168"/>
      <c r="AJ597" s="168"/>
      <c r="AK597" s="168"/>
      <c r="AL597" s="168"/>
      <c r="AM597" s="168"/>
      <c r="AN597" s="168"/>
      <c r="AO597" s="168"/>
      <c r="AP597" s="168"/>
      <c r="AQ597" s="168"/>
      <c r="AR597" s="168"/>
      <c r="AS597" s="168"/>
      <c r="AT597" s="168"/>
      <c r="AU597" s="168"/>
      <c r="AV597" s="168"/>
      <c r="AW597" s="168"/>
      <c r="AX597" s="168"/>
      <c r="AY597" s="168"/>
      <c r="AZ597" s="168"/>
      <c r="BA597" s="170"/>
      <c r="BB597" s="255"/>
      <c r="BC597" s="170"/>
      <c r="BD597" s="170"/>
      <c r="BE597" s="170"/>
      <c r="BF597" s="170"/>
      <c r="BG597" s="170"/>
      <c r="BH597" s="170"/>
      <c r="BI597" s="170"/>
      <c r="BJ597" s="170"/>
      <c r="BK597" s="170"/>
      <c r="BL597" s="170"/>
      <c r="BM597" s="170"/>
      <c r="BN597" s="170"/>
      <c r="BO597" s="170"/>
      <c r="BP597" s="170"/>
      <c r="BQ597" s="170"/>
      <c r="BR597" s="170"/>
      <c r="BS597" s="170"/>
      <c r="BT597" s="170"/>
      <c r="BU597" s="170"/>
      <c r="BV597" s="170"/>
      <c r="BW597" s="170"/>
      <c r="BX597" s="170"/>
      <c r="BY597" s="170"/>
      <c r="BZ597" s="171"/>
      <c r="CA597" s="171"/>
      <c r="CB597" s="171"/>
      <c r="CC597" s="171"/>
      <c r="CD597" s="171"/>
      <c r="CE597" s="171"/>
      <c r="CF597" s="171"/>
      <c r="CG597" s="171"/>
      <c r="CH597" s="171"/>
      <c r="CI597" s="171"/>
      <c r="CJ597" s="171"/>
      <c r="CK597" s="171"/>
      <c r="CL597" s="171"/>
      <c r="CM597" s="171"/>
      <c r="CN597" s="171"/>
      <c r="CO597" s="171"/>
      <c r="CP597" s="171"/>
      <c r="CQ597" s="171"/>
      <c r="CR597" s="171"/>
      <c r="CS597" s="171"/>
      <c r="CT597" s="171"/>
      <c r="CU597" s="171"/>
      <c r="CV597" s="171"/>
      <c r="CW597" s="171"/>
      <c r="CX597" s="171"/>
      <c r="CY597" s="171"/>
      <c r="CZ597" s="171"/>
    </row>
    <row r="598" s="175" customFormat="true" ht="25.15" customHeight="true" x14ac:dyDescent="0.2">
      <c r="C598" s="1128" t="s">
        <v>467</v>
      </c>
      <c r="D598" s="1127"/>
      <c r="E598" s="699">
        <v>-1.0136760858713467E-3</v>
      </c>
      <c r="F598" s="474"/>
      <c r="G598" s="474"/>
      <c r="H598" s="1127" t="s">
        <v>592</v>
      </c>
      <c r="I598" s="1127"/>
      <c r="J598" s="700">
        <v>0.28951299706465278</v>
      </c>
      <c r="K598" s="474"/>
      <c r="L598" s="474"/>
      <c r="M598" s="1127" t="s">
        <v>681</v>
      </c>
      <c r="N598" s="1127"/>
      <c r="O598" s="701">
        <v>3.904930271797836E-3</v>
      </c>
      <c r="P598" s="474"/>
      <c r="Q598" s="474"/>
      <c r="AB598" s="168"/>
      <c r="AC598" s="168"/>
      <c r="AD598" s="168"/>
      <c r="AE598" s="168"/>
      <c r="AF598" s="168"/>
      <c r="AG598" s="168"/>
      <c r="AH598" s="168"/>
      <c r="AI598" s="168"/>
      <c r="AJ598" s="168"/>
      <c r="AK598" s="168"/>
      <c r="AL598" s="168"/>
      <c r="AM598" s="168"/>
      <c r="AN598" s="168"/>
      <c r="AO598" s="168"/>
      <c r="AP598" s="168"/>
      <c r="AQ598" s="168"/>
      <c r="AR598" s="168"/>
      <c r="AS598" s="168"/>
      <c r="AT598" s="168"/>
      <c r="AU598" s="168"/>
      <c r="AV598" s="168"/>
      <c r="AW598" s="168"/>
      <c r="AX598" s="168"/>
      <c r="AY598" s="168"/>
      <c r="AZ598" s="168"/>
      <c r="BA598" s="170"/>
      <c r="BB598" s="255"/>
      <c r="BC598" s="170"/>
      <c r="BD598" s="170"/>
      <c r="BE598" s="170"/>
      <c r="BF598" s="170"/>
      <c r="BG598" s="170"/>
      <c r="BH598" s="170"/>
      <c r="BI598" s="170"/>
      <c r="BJ598" s="170"/>
      <c r="BK598" s="170"/>
      <c r="BL598" s="170"/>
      <c r="BM598" s="170"/>
      <c r="BN598" s="170"/>
      <c r="BO598" s="170"/>
      <c r="BP598" s="170"/>
      <c r="BQ598" s="170"/>
      <c r="BR598" s="170"/>
      <c r="BS598" s="170"/>
      <c r="BT598" s="170"/>
      <c r="BU598" s="170"/>
      <c r="BV598" s="170"/>
      <c r="BW598" s="170"/>
      <c r="BX598" s="170"/>
      <c r="BY598" s="170"/>
      <c r="BZ598" s="171"/>
      <c r="CA598" s="171"/>
      <c r="CB598" s="171"/>
      <c r="CC598" s="171"/>
      <c r="CD598" s="171"/>
      <c r="CE598" s="171"/>
      <c r="CF598" s="171"/>
      <c r="CG598" s="171"/>
      <c r="CH598" s="171"/>
      <c r="CI598" s="171"/>
      <c r="CJ598" s="171"/>
      <c r="CK598" s="171"/>
      <c r="CL598" s="171"/>
      <c r="CM598" s="171"/>
      <c r="CN598" s="171"/>
      <c r="CO598" s="171"/>
      <c r="CP598" s="171"/>
      <c r="CQ598" s="171"/>
      <c r="CR598" s="171"/>
      <c r="CS598" s="171"/>
      <c r="CT598" s="171"/>
      <c r="CU598" s="171"/>
      <c r="CV598" s="171"/>
      <c r="CW598" s="171"/>
      <c r="CX598" s="171"/>
      <c r="CY598" s="171"/>
      <c r="CZ598" s="171"/>
    </row>
    <row r="599" s="175" customFormat="true" ht="25.15" customHeight="true" x14ac:dyDescent="0.2">
      <c r="C599" s="1128" t="s">
        <v>694</v>
      </c>
      <c r="D599" s="1127"/>
      <c r="E599" s="699">
        <v>1.3203092308251177E-3</v>
      </c>
      <c r="F599" s="474"/>
      <c r="G599" s="474"/>
      <c r="H599" s="1127" t="s">
        <v>682</v>
      </c>
      <c r="I599" s="1127"/>
      <c r="J599" s="700">
        <v>4.6947744520327653E-4</v>
      </c>
      <c r="K599" s="474"/>
      <c r="L599" s="474"/>
      <c r="M599" s="1127" t="s">
        <v>653</v>
      </c>
      <c r="N599" s="1127"/>
      <c r="O599" s="703">
        <v>0.15322771897294943</v>
      </c>
      <c r="P599" s="474"/>
      <c r="Q599" s="474"/>
      <c r="AB599" s="168"/>
      <c r="AC599" s="168"/>
      <c r="AD599" s="168"/>
      <c r="AE599" s="168"/>
      <c r="AF599" s="168"/>
      <c r="AG599" s="168"/>
      <c r="AH599" s="168"/>
      <c r="AI599" s="168"/>
      <c r="AJ599" s="168"/>
      <c r="AK599" s="168"/>
      <c r="AL599" s="168"/>
      <c r="AM599" s="168"/>
      <c r="AN599" s="168"/>
      <c r="AO599" s="168"/>
      <c r="AP599" s="168"/>
      <c r="AQ599" s="168"/>
      <c r="AR599" s="168"/>
      <c r="AS599" s="168"/>
      <c r="AT599" s="168"/>
      <c r="AU599" s="168"/>
      <c r="AV599" s="168"/>
      <c r="AW599" s="168"/>
      <c r="AX599" s="168"/>
      <c r="AY599" s="168"/>
      <c r="AZ599" s="168"/>
      <c r="BA599" s="170"/>
      <c r="BB599" s="255"/>
      <c r="BC599" s="170"/>
      <c r="BD599" s="170"/>
      <c r="BE599" s="170"/>
      <c r="BF599" s="170"/>
      <c r="BG599" s="170"/>
      <c r="BH599" s="170"/>
      <c r="BI599" s="170"/>
      <c r="BJ599" s="170"/>
      <c r="BK599" s="170"/>
      <c r="BL599" s="170"/>
      <c r="BM599" s="170"/>
      <c r="BN599" s="170"/>
      <c r="BO599" s="170"/>
      <c r="BP599" s="170"/>
      <c r="BQ599" s="170"/>
      <c r="BR599" s="170"/>
      <c r="BS599" s="170"/>
      <c r="BT599" s="170"/>
      <c r="BU599" s="170"/>
      <c r="BV599" s="170"/>
      <c r="BW599" s="170"/>
      <c r="BX599" s="170"/>
      <c r="BY599" s="170"/>
      <c r="BZ599" s="171"/>
      <c r="CA599" s="171"/>
      <c r="CB599" s="171"/>
      <c r="CC599" s="171"/>
      <c r="CD599" s="171"/>
      <c r="CE599" s="171"/>
      <c r="CF599" s="171"/>
      <c r="CG599" s="171"/>
      <c r="CH599" s="171"/>
      <c r="CI599" s="171"/>
      <c r="CJ599" s="171"/>
      <c r="CK599" s="171"/>
      <c r="CL599" s="171"/>
      <c r="CM599" s="171"/>
      <c r="CN599" s="171"/>
      <c r="CO599" s="171"/>
      <c r="CP599" s="171"/>
      <c r="CQ599" s="171"/>
      <c r="CR599" s="171"/>
      <c r="CS599" s="171"/>
      <c r="CT599" s="171"/>
      <c r="CU599" s="171"/>
      <c r="CV599" s="171"/>
      <c r="CW599" s="171"/>
      <c r="CX599" s="171"/>
      <c r="CY599" s="171"/>
      <c r="CZ599" s="171"/>
    </row>
    <row r="600" s="175" customFormat="true" ht="25.15" customHeight="true" x14ac:dyDescent="0.2">
      <c r="C600" s="1128" t="s">
        <v>676</v>
      </c>
      <c r="D600" s="1127"/>
      <c r="E600" s="699">
        <v>-1.5510645796797552E-2</v>
      </c>
      <c r="F600" s="474"/>
      <c r="G600" s="474"/>
      <c r="H600" s="1127" t="s">
        <v>681</v>
      </c>
      <c r="I600" s="1127"/>
      <c r="J600" s="700">
        <v>1.9102777076484462E-2</v>
      </c>
      <c r="K600" s="474"/>
      <c r="L600" s="474"/>
      <c r="M600" s="1127"/>
      <c r="N600" s="1127"/>
      <c r="O600" s="474"/>
      <c r="P600" s="474"/>
      <c r="Q600" s="474"/>
      <c r="AB600" s="168"/>
      <c r="AC600" s="168"/>
      <c r="AD600" s="168"/>
      <c r="AE600" s="168"/>
      <c r="AF600" s="168"/>
      <c r="AG600" s="168"/>
      <c r="AH600" s="168"/>
      <c r="AI600" s="168"/>
      <c r="AJ600" s="168"/>
      <c r="AK600" s="168"/>
      <c r="AL600" s="168"/>
      <c r="AM600" s="168"/>
      <c r="AN600" s="168"/>
      <c r="AO600" s="168"/>
      <c r="AP600" s="168"/>
      <c r="AQ600" s="168"/>
      <c r="AR600" s="168"/>
      <c r="AS600" s="168"/>
      <c r="AT600" s="168"/>
      <c r="AU600" s="168"/>
      <c r="AV600" s="168"/>
      <c r="AW600" s="168"/>
      <c r="AX600" s="168"/>
      <c r="AY600" s="168"/>
      <c r="AZ600" s="168"/>
      <c r="BA600" s="170"/>
      <c r="BB600" s="255"/>
      <c r="BC600" s="170"/>
      <c r="BD600" s="170"/>
      <c r="BE600" s="170"/>
      <c r="BF600" s="170"/>
      <c r="BG600" s="170"/>
      <c r="BH600" s="170"/>
      <c r="BI600" s="170"/>
      <c r="BJ600" s="170"/>
      <c r="BK600" s="170"/>
      <c r="BL600" s="170"/>
      <c r="BM600" s="170"/>
      <c r="BN600" s="170"/>
      <c r="BO600" s="170"/>
      <c r="BP600" s="170"/>
      <c r="BQ600" s="170"/>
      <c r="BR600" s="170"/>
      <c r="BS600" s="170"/>
      <c r="BT600" s="170"/>
      <c r="BU600" s="170"/>
      <c r="BV600" s="170"/>
      <c r="BW600" s="170"/>
      <c r="BX600" s="170"/>
      <c r="BY600" s="170"/>
      <c r="BZ600" s="171"/>
      <c r="CA600" s="171"/>
      <c r="CB600" s="171"/>
      <c r="CC600" s="171"/>
      <c r="CD600" s="171"/>
      <c r="CE600" s="171"/>
      <c r="CF600" s="171"/>
      <c r="CG600" s="171"/>
      <c r="CH600" s="171"/>
      <c r="CI600" s="171"/>
      <c r="CJ600" s="171"/>
      <c r="CK600" s="171"/>
      <c r="CL600" s="171"/>
      <c r="CM600" s="171"/>
      <c r="CN600" s="171"/>
      <c r="CO600" s="171"/>
      <c r="CP600" s="171"/>
      <c r="CQ600" s="171"/>
      <c r="CR600" s="171"/>
      <c r="CS600" s="171"/>
      <c r="CT600" s="171"/>
      <c r="CU600" s="171"/>
      <c r="CV600" s="171"/>
      <c r="CW600" s="171"/>
      <c r="CX600" s="171"/>
      <c r="CY600" s="171"/>
      <c r="CZ600" s="171"/>
    </row>
    <row r="601" s="175" customFormat="true" ht="25.15" customHeight="true" x14ac:dyDescent="0.2">
      <c r="C601" s="1128" t="s">
        <v>546</v>
      </c>
      <c r="D601" s="1127"/>
      <c r="E601" s="699">
        <v>1.3296044566741233E-3</v>
      </c>
      <c r="F601" s="474"/>
      <c r="G601" s="474"/>
      <c r="H601" s="1127" t="s">
        <v>653</v>
      </c>
      <c r="I601" s="1127"/>
      <c r="J601" s="704">
        <v>0.28024078619930154</v>
      </c>
      <c r="K601" s="474"/>
      <c r="L601" s="474"/>
      <c r="M601" s="1127"/>
      <c r="N601" s="1127"/>
      <c r="O601" s="474"/>
      <c r="P601" s="474"/>
      <c r="Q601" s="474"/>
      <c r="AB601" s="168"/>
      <c r="AC601" s="168"/>
      <c r="AD601" s="168"/>
      <c r="AE601" s="168"/>
      <c r="AF601" s="168"/>
      <c r="AG601" s="168"/>
      <c r="AH601" s="168"/>
      <c r="AI601" s="168"/>
      <c r="AJ601" s="168"/>
      <c r="AK601" s="168"/>
      <c r="AL601" s="168"/>
      <c r="AM601" s="168"/>
      <c r="AN601" s="168"/>
      <c r="AO601" s="168"/>
      <c r="AP601" s="168"/>
      <c r="AQ601" s="168"/>
      <c r="AR601" s="168"/>
      <c r="AS601" s="168"/>
      <c r="AT601" s="168"/>
      <c r="AU601" s="168"/>
      <c r="AV601" s="168"/>
      <c r="AW601" s="168"/>
      <c r="AX601" s="168"/>
      <c r="AY601" s="168"/>
      <c r="AZ601" s="168"/>
      <c r="BA601" s="170"/>
      <c r="BB601" s="255"/>
      <c r="BC601" s="170"/>
      <c r="BD601" s="170"/>
      <c r="BE601" s="170"/>
      <c r="BF601" s="170"/>
      <c r="BG601" s="170"/>
      <c r="BH601" s="170"/>
      <c r="BI601" s="170"/>
      <c r="BJ601" s="170"/>
      <c r="BK601" s="170"/>
      <c r="BL601" s="170"/>
      <c r="BM601" s="170"/>
      <c r="BN601" s="170"/>
      <c r="BO601" s="170"/>
      <c r="BP601" s="170"/>
      <c r="BQ601" s="170"/>
      <c r="BR601" s="170"/>
      <c r="BS601" s="170"/>
      <c r="BT601" s="170"/>
      <c r="BU601" s="170"/>
      <c r="BV601" s="170"/>
      <c r="BW601" s="170"/>
      <c r="BX601" s="170"/>
      <c r="BY601" s="170"/>
      <c r="BZ601" s="171"/>
      <c r="CA601" s="171"/>
      <c r="CB601" s="171"/>
      <c r="CC601" s="171"/>
      <c r="CD601" s="171"/>
      <c r="CE601" s="171"/>
      <c r="CF601" s="171"/>
      <c r="CG601" s="171"/>
      <c r="CH601" s="171"/>
      <c r="CI601" s="171"/>
      <c r="CJ601" s="171"/>
      <c r="CK601" s="171"/>
      <c r="CL601" s="171"/>
      <c r="CM601" s="171"/>
      <c r="CN601" s="171"/>
      <c r="CO601" s="171"/>
      <c r="CP601" s="171"/>
      <c r="CQ601" s="171"/>
      <c r="CR601" s="171"/>
      <c r="CS601" s="171"/>
      <c r="CT601" s="171"/>
      <c r="CU601" s="171"/>
      <c r="CV601" s="171"/>
      <c r="CW601" s="171"/>
      <c r="CX601" s="171"/>
      <c r="CY601" s="171"/>
      <c r="CZ601" s="171"/>
    </row>
    <row r="602" s="175" customFormat="true" ht="25.15" customHeight="true" x14ac:dyDescent="0.2">
      <c r="C602" s="1128" t="s">
        <v>655</v>
      </c>
      <c r="D602" s="1127"/>
      <c r="E602" s="699">
        <v>6.5151697502943889E-2</v>
      </c>
      <c r="F602" s="474"/>
      <c r="G602" s="474"/>
      <c r="H602" s="1127"/>
      <c r="I602" s="1127"/>
      <c r="J602" s="474"/>
      <c r="K602" s="474"/>
      <c r="L602" s="474"/>
      <c r="M602" s="1127" t="s">
        <v>242</v>
      </c>
      <c r="N602" s="1127"/>
      <c r="O602" s="1127"/>
      <c r="P602" s="1127"/>
      <c r="Q602" s="1127"/>
      <c r="AB602" s="168"/>
      <c r="AC602" s="168"/>
      <c r="AD602" s="168"/>
      <c r="AE602" s="168"/>
      <c r="AF602" s="168"/>
      <c r="AG602" s="168"/>
      <c r="AH602" s="168"/>
      <c r="AI602" s="168"/>
      <c r="AJ602" s="168"/>
      <c r="AK602" s="168"/>
      <c r="AL602" s="168"/>
      <c r="AM602" s="168"/>
      <c r="AN602" s="168"/>
      <c r="AO602" s="168"/>
      <c r="AP602" s="168"/>
      <c r="AQ602" s="168"/>
      <c r="AR602" s="168"/>
      <c r="AS602" s="168"/>
      <c r="AT602" s="168"/>
      <c r="AU602" s="168"/>
      <c r="AV602" s="168"/>
      <c r="AW602" s="168"/>
      <c r="AX602" s="168"/>
      <c r="AY602" s="168"/>
      <c r="AZ602" s="168"/>
      <c r="BA602" s="170"/>
      <c r="BB602" s="255"/>
      <c r="BC602" s="170"/>
      <c r="BD602" s="170"/>
      <c r="BE602" s="170"/>
      <c r="BF602" s="170"/>
      <c r="BG602" s="170"/>
      <c r="BH602" s="170"/>
      <c r="BI602" s="170"/>
      <c r="BJ602" s="170"/>
      <c r="BK602" s="170"/>
      <c r="BL602" s="170"/>
      <c r="BM602" s="170"/>
      <c r="BN602" s="170"/>
      <c r="BO602" s="170"/>
      <c r="BP602" s="170"/>
      <c r="BQ602" s="170"/>
      <c r="BR602" s="170"/>
      <c r="BS602" s="170"/>
      <c r="BT602" s="170"/>
      <c r="BU602" s="170"/>
      <c r="BV602" s="170"/>
      <c r="BW602" s="170"/>
      <c r="BX602" s="170"/>
      <c r="BY602" s="170"/>
      <c r="BZ602" s="171"/>
      <c r="CA602" s="171"/>
      <c r="CB602" s="171"/>
      <c r="CC602" s="171"/>
      <c r="CD602" s="171"/>
      <c r="CE602" s="171"/>
      <c r="CF602" s="171"/>
      <c r="CG602" s="171"/>
      <c r="CH602" s="171"/>
      <c r="CI602" s="171"/>
      <c r="CJ602" s="171"/>
      <c r="CK602" s="171"/>
      <c r="CL602" s="171"/>
      <c r="CM602" s="171"/>
      <c r="CN602" s="171"/>
      <c r="CO602" s="171"/>
      <c r="CP602" s="171"/>
      <c r="CQ602" s="171"/>
      <c r="CR602" s="171"/>
      <c r="CS602" s="171"/>
      <c r="CT602" s="171"/>
      <c r="CU602" s="171"/>
      <c r="CV602" s="171"/>
      <c r="CW602" s="171"/>
      <c r="CX602" s="171"/>
      <c r="CY602" s="171"/>
      <c r="CZ602" s="171"/>
    </row>
    <row r="603" s="175" customFormat="true" ht="25.15" customHeight="true" x14ac:dyDescent="0.2">
      <c r="C603" s="1128" t="s">
        <v>504</v>
      </c>
      <c r="D603" s="1127"/>
      <c r="E603" s="699">
        <v>3.4143886178918566E-2</v>
      </c>
      <c r="F603" s="474"/>
      <c r="G603" s="474"/>
      <c r="H603" s="1127"/>
      <c r="I603" s="1127"/>
      <c r="J603" s="474"/>
      <c r="K603" s="474"/>
      <c r="L603" s="474"/>
      <c r="M603" s="1127" t="s">
        <v>189</v>
      </c>
      <c r="N603" s="1127"/>
      <c r="O603" s="1129" t="s">
        <v>243</v>
      </c>
      <c r="P603" s="1130"/>
      <c r="Q603" s="1131"/>
      <c r="AB603" s="168"/>
      <c r="AC603" s="168"/>
      <c r="AD603" s="168"/>
      <c r="AE603" s="168"/>
      <c r="AF603" s="168"/>
      <c r="AG603" s="168"/>
      <c r="AH603" s="168"/>
      <c r="AI603" s="168"/>
      <c r="AJ603" s="168"/>
      <c r="AK603" s="168"/>
      <c r="AL603" s="168"/>
      <c r="AM603" s="168"/>
      <c r="AN603" s="168"/>
      <c r="AO603" s="168"/>
      <c r="AP603" s="168"/>
      <c r="AQ603" s="168"/>
      <c r="AR603" s="168"/>
      <c r="AS603" s="168"/>
      <c r="AT603" s="168"/>
      <c r="AU603" s="168"/>
      <c r="AV603" s="168"/>
      <c r="AW603" s="168"/>
      <c r="AX603" s="168"/>
      <c r="AY603" s="168"/>
      <c r="AZ603" s="168"/>
      <c r="BA603" s="170"/>
      <c r="BB603" s="255"/>
      <c r="BC603" s="170"/>
      <c r="BD603" s="170"/>
      <c r="BE603" s="170"/>
      <c r="BF603" s="170"/>
      <c r="BG603" s="170"/>
      <c r="BH603" s="170"/>
      <c r="BI603" s="170"/>
      <c r="BJ603" s="170"/>
      <c r="BK603" s="170"/>
      <c r="BL603" s="170"/>
      <c r="BM603" s="170"/>
      <c r="BN603" s="170"/>
      <c r="BO603" s="170"/>
      <c r="BP603" s="170"/>
      <c r="BQ603" s="170"/>
      <c r="BR603" s="170"/>
      <c r="BS603" s="170"/>
      <c r="BT603" s="170"/>
      <c r="BU603" s="170"/>
      <c r="BV603" s="170"/>
      <c r="BW603" s="170"/>
      <c r="BX603" s="170"/>
      <c r="BY603" s="170"/>
      <c r="BZ603" s="171"/>
      <c r="CA603" s="171"/>
      <c r="CB603" s="171"/>
      <c r="CC603" s="171"/>
      <c r="CD603" s="171"/>
      <c r="CE603" s="171"/>
      <c r="CF603" s="171"/>
      <c r="CG603" s="171"/>
      <c r="CH603" s="171"/>
      <c r="CI603" s="171"/>
      <c r="CJ603" s="171"/>
      <c r="CK603" s="171"/>
      <c r="CL603" s="171"/>
      <c r="CM603" s="171"/>
      <c r="CN603" s="171"/>
      <c r="CO603" s="171"/>
      <c r="CP603" s="171"/>
      <c r="CQ603" s="171"/>
      <c r="CR603" s="171"/>
      <c r="CS603" s="171"/>
      <c r="CT603" s="171"/>
      <c r="CU603" s="171"/>
      <c r="CV603" s="171"/>
      <c r="CW603" s="171"/>
      <c r="CX603" s="171"/>
      <c r="CY603" s="171"/>
      <c r="CZ603" s="171"/>
    </row>
    <row r="604" s="175" customFormat="true" ht="25.15" customHeight="true" x14ac:dyDescent="0.2">
      <c r="C604" s="1128" t="s">
        <v>544</v>
      </c>
      <c r="D604" s="1127"/>
      <c r="E604" s="699">
        <v>7.2713500477549833E-3</v>
      </c>
      <c r="F604" s="474"/>
      <c r="G604" s="474"/>
      <c r="H604" s="1127" t="s">
        <v>242</v>
      </c>
      <c r="I604" s="1127"/>
      <c r="J604" s="1127"/>
      <c r="K604" s="1127"/>
      <c r="L604" s="1127"/>
      <c r="M604" s="1127"/>
      <c r="N604" s="1127"/>
      <c r="O604" s="688" t="s">
        <v>175</v>
      </c>
      <c r="P604" s="689" t="s">
        <v>244</v>
      </c>
      <c r="Q604" s="690" t="s">
        <v>245</v>
      </c>
      <c r="AB604" s="168"/>
      <c r="AC604" s="168"/>
      <c r="AD604" s="168"/>
      <c r="AE604" s="168"/>
      <c r="AF604" s="168"/>
      <c r="AG604" s="168"/>
      <c r="AH604" s="168"/>
      <c r="AI604" s="168"/>
      <c r="AJ604" s="168"/>
      <c r="AK604" s="168"/>
      <c r="AL604" s="168"/>
      <c r="AM604" s="168"/>
      <c r="AN604" s="168"/>
      <c r="AO604" s="168"/>
      <c r="AP604" s="168"/>
      <c r="AQ604" s="168"/>
      <c r="AR604" s="168"/>
      <c r="AS604" s="168"/>
      <c r="AT604" s="168"/>
      <c r="AU604" s="168"/>
      <c r="AV604" s="168"/>
      <c r="AW604" s="168"/>
      <c r="AX604" s="168"/>
      <c r="AY604" s="168"/>
      <c r="AZ604" s="168"/>
      <c r="BA604" s="171"/>
      <c r="BB604" s="256"/>
      <c r="BC604" s="171"/>
      <c r="BD604" s="171"/>
      <c r="BE604" s="171"/>
      <c r="BF604" s="171"/>
      <c r="BG604" s="171"/>
      <c r="BH604" s="171"/>
      <c r="BI604" s="171"/>
      <c r="BJ604" s="171"/>
      <c r="BK604" s="171"/>
      <c r="BL604" s="171"/>
      <c r="BM604" s="171"/>
      <c r="BN604" s="171"/>
      <c r="BO604" s="171"/>
      <c r="BP604" s="171"/>
      <c r="BQ604" s="171"/>
      <c r="BR604" s="171"/>
      <c r="BS604" s="171"/>
      <c r="BT604" s="171"/>
      <c r="BU604" s="171"/>
      <c r="BV604" s="171"/>
      <c r="BW604" s="171"/>
      <c r="BX604" s="171"/>
      <c r="BY604" s="171"/>
      <c r="BZ604" s="171"/>
      <c r="CA604" s="171"/>
      <c r="CB604" s="171"/>
      <c r="CC604" s="171"/>
      <c r="CD604" s="171"/>
      <c r="CE604" s="171"/>
      <c r="CF604" s="171"/>
      <c r="CG604" s="171"/>
      <c r="CH604" s="171"/>
      <c r="CI604" s="171"/>
      <c r="CJ604" s="171"/>
      <c r="CK604" s="171"/>
      <c r="CL604" s="171"/>
      <c r="CM604" s="171"/>
      <c r="CN604" s="171"/>
      <c r="CO604" s="171"/>
      <c r="CP604" s="171"/>
      <c r="CQ604" s="171"/>
      <c r="CR604" s="171"/>
      <c r="CS604" s="171"/>
      <c r="CT604" s="171"/>
      <c r="CU604" s="171"/>
      <c r="CV604" s="171"/>
      <c r="CW604" s="171"/>
      <c r="CX604" s="171"/>
      <c r="CY604" s="171"/>
      <c r="CZ604" s="171"/>
    </row>
    <row r="605" s="175" customFormat="true" ht="25.15" customHeight="true" x14ac:dyDescent="0.2">
      <c r="C605" s="1128" t="s">
        <v>636</v>
      </c>
      <c r="D605" s="1127"/>
      <c r="E605" s="699">
        <v>-5.9720229517053018E-3</v>
      </c>
      <c r="F605" s="474"/>
      <c r="G605" s="474"/>
      <c r="H605" s="1127" t="s">
        <v>189</v>
      </c>
      <c r="I605" s="1127"/>
      <c r="J605" s="1129" t="s">
        <v>243</v>
      </c>
      <c r="K605" s="1130"/>
      <c r="L605" s="1131"/>
      <c r="M605" s="1127" t="s">
        <v>190</v>
      </c>
      <c r="N605" s="1127"/>
      <c r="O605" s="709">
        <v>6.2931702688435429</v>
      </c>
      <c r="P605" s="710">
        <v>6.5553856967120243</v>
      </c>
      <c r="Q605" s="711">
        <v>6.5553856967120243</v>
      </c>
      <c r="AB605" s="168"/>
      <c r="AC605" s="168"/>
      <c r="AD605" s="168"/>
      <c r="AE605" s="168"/>
      <c r="AF605" s="168"/>
      <c r="AG605" s="168"/>
      <c r="AH605" s="168"/>
      <c r="AI605" s="168"/>
      <c r="AJ605" s="168"/>
      <c r="AK605" s="168"/>
      <c r="AL605" s="168"/>
      <c r="AM605" s="168"/>
      <c r="AN605" s="168"/>
      <c r="AO605" s="168"/>
      <c r="AP605" s="168"/>
      <c r="AQ605" s="168"/>
      <c r="AR605" s="168"/>
      <c r="AS605" s="168"/>
      <c r="AT605" s="168"/>
      <c r="AU605" s="168"/>
      <c r="AV605" s="168"/>
      <c r="AW605" s="168"/>
      <c r="AX605" s="168"/>
      <c r="AY605" s="168"/>
      <c r="AZ605" s="168"/>
      <c r="BA605" s="171"/>
      <c r="BB605" s="256"/>
      <c r="BC605" s="171"/>
      <c r="BD605" s="171"/>
      <c r="BE605" s="171"/>
      <c r="BF605" s="171"/>
      <c r="BG605" s="171"/>
      <c r="BH605" s="171"/>
      <c r="BI605" s="171"/>
      <c r="BJ605" s="171"/>
      <c r="BK605" s="171"/>
      <c r="BL605" s="171"/>
      <c r="BM605" s="171"/>
      <c r="BN605" s="171"/>
      <c r="BO605" s="171"/>
      <c r="BP605" s="171"/>
      <c r="BQ605" s="171"/>
      <c r="BR605" s="171"/>
      <c r="BS605" s="171"/>
      <c r="BT605" s="171"/>
      <c r="BU605" s="171"/>
      <c r="BV605" s="171"/>
      <c r="BW605" s="171"/>
      <c r="BX605" s="171"/>
      <c r="BY605" s="171"/>
      <c r="BZ605" s="171"/>
      <c r="CA605" s="171"/>
      <c r="CB605" s="171"/>
      <c r="CC605" s="171"/>
      <c r="CD605" s="171"/>
      <c r="CE605" s="171"/>
      <c r="CF605" s="171"/>
      <c r="CG605" s="171"/>
      <c r="CH605" s="171"/>
      <c r="CI605" s="171"/>
      <c r="CJ605" s="171"/>
      <c r="CK605" s="171"/>
      <c r="CL605" s="171"/>
      <c r="CM605" s="171"/>
      <c r="CN605" s="171"/>
      <c r="CO605" s="171"/>
      <c r="CP605" s="171"/>
      <c r="CQ605" s="171"/>
      <c r="CR605" s="171"/>
      <c r="CS605" s="171"/>
      <c r="CT605" s="171"/>
      <c r="CU605" s="171"/>
      <c r="CV605" s="171"/>
      <c r="CW605" s="171"/>
      <c r="CX605" s="171"/>
      <c r="CY605" s="171"/>
      <c r="CZ605" s="171"/>
    </row>
    <row r="606" s="175" customFormat="true" ht="25.15" customHeight="true" x14ac:dyDescent="0.2">
      <c r="C606" s="1128" t="s">
        <v>549</v>
      </c>
      <c r="D606" s="1127"/>
      <c r="E606" s="699">
        <v>1.8688944458207586E-3</v>
      </c>
      <c r="F606" s="474"/>
      <c r="G606" s="474"/>
      <c r="H606" s="1127"/>
      <c r="I606" s="1127"/>
      <c r="J606" s="691" t="s">
        <v>175</v>
      </c>
      <c r="K606" s="692" t="s">
        <v>244</v>
      </c>
      <c r="L606" s="693" t="s">
        <v>245</v>
      </c>
      <c r="M606" s="1127"/>
      <c r="N606" s="1127"/>
      <c r="O606" s="474"/>
      <c r="P606" s="474"/>
      <c r="Q606" s="474"/>
      <c r="AB606" s="168"/>
      <c r="AC606" s="168"/>
      <c r="AD606" s="168"/>
      <c r="AE606" s="168"/>
      <c r="AF606" s="168"/>
      <c r="AG606" s="168"/>
      <c r="AH606" s="168"/>
      <c r="AI606" s="168"/>
      <c r="AJ606" s="168"/>
      <c r="AK606" s="168"/>
      <c r="AL606" s="168"/>
      <c r="AM606" s="168"/>
      <c r="AN606" s="168"/>
      <c r="AO606" s="168"/>
      <c r="AP606" s="168"/>
      <c r="AQ606" s="168"/>
      <c r="AR606" s="168"/>
      <c r="AS606" s="168"/>
      <c r="AT606" s="168"/>
      <c r="AU606" s="168"/>
      <c r="AV606" s="168"/>
      <c r="AW606" s="168"/>
      <c r="AX606" s="168"/>
      <c r="AY606" s="168"/>
      <c r="AZ606" s="168"/>
      <c r="BA606" s="171"/>
      <c r="BB606" s="256"/>
      <c r="BC606" s="171"/>
      <c r="BD606" s="171"/>
      <c r="BE606" s="171"/>
      <c r="BF606" s="171"/>
      <c r="BG606" s="171"/>
      <c r="BH606" s="171"/>
      <c r="BI606" s="171"/>
      <c r="BJ606" s="171"/>
      <c r="BK606" s="171"/>
      <c r="BL606" s="171"/>
      <c r="BM606" s="171"/>
      <c r="BN606" s="171"/>
      <c r="BO606" s="171"/>
      <c r="BP606" s="171"/>
      <c r="BQ606" s="171"/>
      <c r="BR606" s="171"/>
      <c r="BS606" s="171"/>
      <c r="BT606" s="171"/>
      <c r="BU606" s="171"/>
      <c r="BV606" s="171"/>
      <c r="BW606" s="171"/>
      <c r="BX606" s="171"/>
      <c r="BY606" s="171"/>
      <c r="BZ606" s="171"/>
      <c r="CA606" s="171"/>
      <c r="CB606" s="171"/>
      <c r="CC606" s="171"/>
      <c r="CD606" s="171"/>
      <c r="CE606" s="171"/>
      <c r="CF606" s="171"/>
      <c r="CG606" s="171"/>
      <c r="CH606" s="171"/>
      <c r="CI606" s="171"/>
      <c r="CJ606" s="171"/>
      <c r="CK606" s="171"/>
      <c r="CL606" s="171"/>
      <c r="CM606" s="171"/>
      <c r="CN606" s="171"/>
      <c r="CO606" s="171"/>
      <c r="CP606" s="171"/>
      <c r="CQ606" s="171"/>
      <c r="CR606" s="171"/>
      <c r="CS606" s="171"/>
      <c r="CT606" s="171"/>
      <c r="CU606" s="171"/>
      <c r="CV606" s="171"/>
      <c r="CW606" s="171"/>
      <c r="CX606" s="171"/>
      <c r="CY606" s="171"/>
      <c r="CZ606" s="171"/>
    </row>
    <row r="607" s="175" customFormat="true" ht="25.15" customHeight="true" x14ac:dyDescent="0.2">
      <c r="C607" s="1128" t="s">
        <v>503</v>
      </c>
      <c r="D607" s="1127"/>
      <c r="E607" s="699">
        <v>9.5558283350367701E-2</v>
      </c>
      <c r="F607" s="474"/>
      <c r="G607" s="474"/>
      <c r="H607" s="1127" t="s">
        <v>190</v>
      </c>
      <c r="I607" s="1127"/>
      <c r="J607" s="712">
        <v>6.2707287467529911</v>
      </c>
      <c r="K607" s="713">
        <v>6.4646688110855584</v>
      </c>
      <c r="L607" s="714">
        <v>6.4646688110855584</v>
      </c>
      <c r="M607" s="1127"/>
      <c r="N607" s="1127"/>
      <c r="O607" s="474"/>
      <c r="P607" s="474"/>
      <c r="Q607" s="474"/>
      <c r="AB607" s="168"/>
      <c r="AC607" s="168"/>
      <c r="AD607" s="168"/>
      <c r="AE607" s="168"/>
      <c r="AF607" s="168"/>
      <c r="AG607" s="168"/>
      <c r="AH607" s="168"/>
      <c r="AI607" s="168"/>
      <c r="AJ607" s="168"/>
      <c r="AK607" s="168"/>
      <c r="AL607" s="168"/>
      <c r="AM607" s="168"/>
      <c r="AN607" s="168"/>
      <c r="AO607" s="168"/>
      <c r="AP607" s="168"/>
      <c r="AQ607" s="168"/>
      <c r="AR607" s="168"/>
      <c r="AS607" s="168"/>
      <c r="AT607" s="168"/>
      <c r="AU607" s="168"/>
      <c r="AV607" s="168"/>
      <c r="AW607" s="168"/>
      <c r="AX607" s="168"/>
      <c r="AY607" s="168"/>
      <c r="AZ607" s="168"/>
      <c r="BA607" s="171"/>
      <c r="BB607" s="256"/>
      <c r="BC607" s="171"/>
      <c r="BD607" s="171"/>
      <c r="BE607" s="171"/>
      <c r="BF607" s="171"/>
      <c r="BG607" s="171"/>
      <c r="BH607" s="171"/>
      <c r="BI607" s="171"/>
      <c r="BJ607" s="171"/>
      <c r="BK607" s="171"/>
      <c r="BL607" s="171"/>
      <c r="BM607" s="171"/>
      <c r="BN607" s="171"/>
      <c r="BO607" s="171"/>
      <c r="BP607" s="171"/>
      <c r="BQ607" s="171"/>
      <c r="BR607" s="171"/>
      <c r="BS607" s="171"/>
      <c r="BT607" s="171"/>
      <c r="BU607" s="171"/>
      <c r="BV607" s="171"/>
      <c r="BW607" s="171"/>
      <c r="BX607" s="171"/>
      <c r="BY607" s="171"/>
      <c r="BZ607" s="171"/>
      <c r="CA607" s="171"/>
      <c r="CB607" s="171"/>
      <c r="CC607" s="171"/>
      <c r="CD607" s="171"/>
      <c r="CE607" s="171"/>
      <c r="CF607" s="171"/>
      <c r="CG607" s="171"/>
      <c r="CH607" s="171"/>
      <c r="CI607" s="171"/>
      <c r="CJ607" s="171"/>
      <c r="CK607" s="171"/>
      <c r="CL607" s="171"/>
      <c r="CM607" s="171"/>
      <c r="CN607" s="171"/>
      <c r="CO607" s="171"/>
      <c r="CP607" s="171"/>
      <c r="CQ607" s="171"/>
      <c r="CR607" s="171"/>
      <c r="CS607" s="171"/>
      <c r="CT607" s="171"/>
      <c r="CU607" s="171"/>
      <c r="CV607" s="171"/>
      <c r="CW607" s="171"/>
      <c r="CX607" s="171"/>
      <c r="CY607" s="171"/>
      <c r="CZ607" s="171"/>
    </row>
    <row r="608" s="175" customFormat="true" ht="25.15" customHeight="true" x14ac:dyDescent="0.2">
      <c r="C608" s="1128" t="s">
        <v>557</v>
      </c>
      <c r="D608" s="1127"/>
      <c r="E608" s="699">
        <v>2.2255208347895419E-2</v>
      </c>
      <c r="F608" s="474"/>
      <c r="G608" s="474"/>
      <c r="H608" s="1127"/>
      <c r="I608" s="1127"/>
      <c r="J608" s="474"/>
      <c r="K608" s="474"/>
      <c r="L608" s="474"/>
      <c r="M608" s="1127" t="s">
        <v>246</v>
      </c>
      <c r="N608" s="1127"/>
      <c r="O608" s="1127"/>
      <c r="P608" s="474"/>
      <c r="Q608" s="474"/>
      <c r="AB608" s="168"/>
      <c r="AC608" s="168"/>
      <c r="AD608" s="168"/>
      <c r="AE608" s="168"/>
      <c r="AF608" s="168"/>
      <c r="AG608" s="168"/>
      <c r="AH608" s="168"/>
      <c r="AI608" s="168"/>
      <c r="AJ608" s="168"/>
      <c r="AK608" s="168"/>
      <c r="AL608" s="168"/>
      <c r="AM608" s="168"/>
      <c r="AN608" s="168"/>
      <c r="AO608" s="168"/>
      <c r="AP608" s="168"/>
      <c r="AQ608" s="168"/>
      <c r="AR608" s="168"/>
      <c r="AS608" s="168"/>
      <c r="AT608" s="168"/>
      <c r="AU608" s="168"/>
      <c r="AV608" s="168"/>
      <c r="AW608" s="168"/>
      <c r="AX608" s="168"/>
      <c r="AY608" s="168"/>
      <c r="AZ608" s="168"/>
      <c r="BA608" s="171"/>
      <c r="BB608" s="256"/>
      <c r="BC608" s="171"/>
      <c r="BD608" s="171"/>
      <c r="BE608" s="171"/>
      <c r="BF608" s="171"/>
      <c r="BG608" s="171"/>
      <c r="BH608" s="171"/>
      <c r="BI608" s="171"/>
      <c r="BJ608" s="171"/>
      <c r="BK608" s="171"/>
      <c r="BL608" s="171"/>
      <c r="BM608" s="171"/>
      <c r="BN608" s="171"/>
      <c r="BO608" s="171"/>
      <c r="BP608" s="171"/>
      <c r="BQ608" s="171"/>
      <c r="BR608" s="171"/>
      <c r="BS608" s="171"/>
      <c r="BT608" s="171"/>
      <c r="BU608" s="171"/>
      <c r="BV608" s="171"/>
      <c r="BW608" s="171"/>
      <c r="BX608" s="171"/>
      <c r="BY608" s="171"/>
      <c r="BZ608" s="171"/>
      <c r="CA608" s="171"/>
      <c r="CB608" s="171"/>
      <c r="CC608" s="171"/>
      <c r="CD608" s="171"/>
      <c r="CE608" s="171"/>
      <c r="CF608" s="171"/>
      <c r="CG608" s="171"/>
      <c r="CH608" s="171"/>
      <c r="CI608" s="171"/>
      <c r="CJ608" s="171"/>
      <c r="CK608" s="171"/>
      <c r="CL608" s="171"/>
      <c r="CM608" s="171"/>
      <c r="CN608" s="171"/>
      <c r="CO608" s="171"/>
      <c r="CP608" s="171"/>
      <c r="CQ608" s="171"/>
      <c r="CR608" s="171"/>
      <c r="CS608" s="171"/>
      <c r="CT608" s="171"/>
      <c r="CU608" s="171"/>
      <c r="CV608" s="171"/>
      <c r="CW608" s="171"/>
      <c r="CX608" s="171"/>
      <c r="CY608" s="171"/>
      <c r="CZ608" s="171"/>
    </row>
    <row r="609" s="175" customFormat="true" ht="25.15" customHeight="true" x14ac:dyDescent="0.2">
      <c r="C609" s="1128" t="s">
        <v>542</v>
      </c>
      <c r="D609" s="1127"/>
      <c r="E609" s="699">
        <v>5.5690892787241732E-3</v>
      </c>
      <c r="F609" s="474"/>
      <c r="G609" s="474"/>
      <c r="H609" s="1127"/>
      <c r="I609" s="1127"/>
      <c r="J609" s="474"/>
      <c r="K609" s="474"/>
      <c r="L609" s="474"/>
      <c r="M609" s="1127"/>
      <c r="N609" s="1127"/>
      <c r="O609" s="694" t="s">
        <v>189</v>
      </c>
      <c r="P609" s="474"/>
      <c r="Q609" s="474"/>
      <c r="AB609" s="168"/>
      <c r="AC609" s="168"/>
      <c r="AD609" s="168"/>
      <c r="AE609" s="168"/>
      <c r="AF609" s="168"/>
      <c r="AG609" s="168"/>
      <c r="AH609" s="168"/>
      <c r="AI609" s="168"/>
      <c r="AJ609" s="168"/>
      <c r="AK609" s="168"/>
      <c r="AL609" s="168"/>
      <c r="AM609" s="168"/>
      <c r="AN609" s="168"/>
      <c r="AO609" s="168"/>
      <c r="AP609" s="168"/>
      <c r="AQ609" s="168"/>
      <c r="AR609" s="168"/>
      <c r="AS609" s="168"/>
      <c r="AT609" s="168"/>
      <c r="AU609" s="168"/>
      <c r="AV609" s="168"/>
      <c r="AW609" s="168"/>
      <c r="AX609" s="168"/>
      <c r="AY609" s="168"/>
      <c r="AZ609" s="168"/>
      <c r="BA609" s="171"/>
      <c r="BB609" s="256"/>
      <c r="BC609" s="171"/>
      <c r="BD609" s="171"/>
      <c r="BE609" s="171"/>
      <c r="BF609" s="171"/>
      <c r="BG609" s="171"/>
      <c r="BH609" s="171"/>
      <c r="BI609" s="171"/>
      <c r="BJ609" s="171"/>
      <c r="BK609" s="171"/>
      <c r="BL609" s="171"/>
      <c r="BM609" s="171"/>
      <c r="BN609" s="171"/>
      <c r="BO609" s="171"/>
      <c r="BP609" s="171"/>
      <c r="BQ609" s="171"/>
      <c r="BR609" s="171"/>
      <c r="BS609" s="171"/>
      <c r="BT609" s="171"/>
      <c r="BU609" s="171"/>
      <c r="BV609" s="171"/>
      <c r="BW609" s="171"/>
      <c r="BX609" s="171"/>
      <c r="BY609" s="171"/>
      <c r="BZ609" s="171"/>
      <c r="CA609" s="171"/>
      <c r="CB609" s="171"/>
      <c r="CC609" s="171"/>
      <c r="CD609" s="171"/>
      <c r="CE609" s="171"/>
      <c r="CF609" s="171"/>
      <c r="CG609" s="171"/>
      <c r="CH609" s="171"/>
      <c r="CI609" s="171"/>
      <c r="CJ609" s="171"/>
      <c r="CK609" s="171"/>
      <c r="CL609" s="171"/>
      <c r="CM609" s="171"/>
      <c r="CN609" s="171"/>
      <c r="CO609" s="171"/>
      <c r="CP609" s="171"/>
      <c r="CQ609" s="171"/>
      <c r="CR609" s="171"/>
      <c r="CS609" s="171"/>
      <c r="CT609" s="171"/>
      <c r="CU609" s="171"/>
      <c r="CV609" s="171"/>
      <c r="CW609" s="171"/>
      <c r="CX609" s="171"/>
      <c r="CY609" s="171"/>
      <c r="CZ609" s="171"/>
    </row>
    <row r="610" s="175" customFormat="true" ht="25.15" customHeight="true" x14ac:dyDescent="0.2">
      <c r="C610" s="1128" t="s">
        <v>553</v>
      </c>
      <c r="D610" s="1127"/>
      <c r="E610" s="699">
        <v>4.7312596546025803E-3</v>
      </c>
      <c r="F610" s="474"/>
      <c r="G610" s="474"/>
      <c r="H610" s="1127" t="s">
        <v>246</v>
      </c>
      <c r="I610" s="1127"/>
      <c r="J610" s="1127"/>
      <c r="K610" s="474"/>
      <c r="L610" s="474"/>
      <c r="M610" s="1127"/>
      <c r="N610" s="1127"/>
      <c r="O610" s="715" t="s">
        <v>190</v>
      </c>
      <c r="P610" s="474"/>
      <c r="Q610" s="474"/>
      <c r="AB610" s="168"/>
      <c r="AC610" s="168"/>
      <c r="AD610" s="168"/>
      <c r="AE610" s="168"/>
      <c r="AF610" s="168"/>
      <c r="AG610" s="168"/>
      <c r="AH610" s="168"/>
      <c r="AI610" s="168"/>
      <c r="AJ610" s="168"/>
      <c r="AK610" s="168"/>
      <c r="AL610" s="168"/>
      <c r="AM610" s="168"/>
      <c r="AN610" s="168"/>
      <c r="AO610" s="168"/>
      <c r="AP610" s="168"/>
      <c r="AQ610" s="168"/>
      <c r="AR610" s="168"/>
      <c r="AS610" s="168"/>
      <c r="AT610" s="168"/>
      <c r="AU610" s="168"/>
      <c r="AV610" s="168"/>
      <c r="AW610" s="168"/>
      <c r="AX610" s="168"/>
      <c r="AY610" s="168"/>
      <c r="AZ610" s="168"/>
      <c r="BA610" s="171"/>
      <c r="BB610" s="256"/>
      <c r="BC610" s="171"/>
      <c r="BD610" s="171"/>
      <c r="BE610" s="171"/>
      <c r="BF610" s="171"/>
      <c r="BG610" s="171"/>
      <c r="BH610" s="171"/>
      <c r="BI610" s="171"/>
      <c r="BJ610" s="171"/>
      <c r="BK610" s="171"/>
      <c r="BL610" s="171"/>
      <c r="BM610" s="171"/>
      <c r="BN610" s="171"/>
      <c r="BO610" s="171"/>
      <c r="BP610" s="171"/>
      <c r="BQ610" s="171"/>
      <c r="BR610" s="171"/>
      <c r="BS610" s="171"/>
      <c r="BT610" s="171"/>
      <c r="BU610" s="171"/>
      <c r="BV610" s="171"/>
      <c r="BW610" s="171"/>
      <c r="BX610" s="171"/>
      <c r="BY610" s="171"/>
      <c r="BZ610" s="171"/>
      <c r="CA610" s="171"/>
      <c r="CB610" s="171"/>
      <c r="CC610" s="171"/>
      <c r="CD610" s="171"/>
      <c r="CE610" s="171"/>
      <c r="CF610" s="171"/>
      <c r="CG610" s="171"/>
      <c r="CH610" s="171"/>
      <c r="CI610" s="171"/>
      <c r="CJ610" s="171"/>
      <c r="CK610" s="171"/>
      <c r="CL610" s="171"/>
      <c r="CM610" s="171"/>
      <c r="CN610" s="171"/>
      <c r="CO610" s="171"/>
      <c r="CP610" s="171"/>
      <c r="CQ610" s="171"/>
      <c r="CR610" s="171"/>
      <c r="CS610" s="171"/>
      <c r="CT610" s="171"/>
      <c r="CU610" s="171"/>
      <c r="CV610" s="171"/>
      <c r="CW610" s="171"/>
      <c r="CX610" s="171"/>
      <c r="CY610" s="171"/>
      <c r="CZ610" s="171"/>
    </row>
    <row r="611" s="175" customFormat="true" ht="25.15" customHeight="true" x14ac:dyDescent="0.2">
      <c r="C611" s="1128" t="s">
        <v>535</v>
      </c>
      <c r="D611" s="1127"/>
      <c r="E611" s="699">
        <v>4.9524274149897966E-3</v>
      </c>
      <c r="F611" s="474"/>
      <c r="G611" s="474"/>
      <c r="H611" s="1127"/>
      <c r="I611" s="1127"/>
      <c r="J611" s="695" t="s">
        <v>189</v>
      </c>
      <c r="K611" s="474"/>
      <c r="L611" s="474"/>
      <c r="M611" s="1127" t="s">
        <v>520</v>
      </c>
      <c r="N611" s="1127"/>
      <c r="O611" s="698">
        <v>-4.1010118208831048E-2</v>
      </c>
      <c r="P611" s="474"/>
      <c r="Q611" s="474"/>
      <c r="AB611" s="168"/>
      <c r="AC611" s="168"/>
      <c r="AD611" s="168"/>
      <c r="AE611" s="168"/>
      <c r="AF611" s="168"/>
      <c r="AG611" s="168"/>
      <c r="AH611" s="168"/>
      <c r="AI611" s="168"/>
      <c r="AJ611" s="168"/>
      <c r="AK611" s="168"/>
      <c r="AL611" s="168"/>
      <c r="AM611" s="168"/>
      <c r="AN611" s="168"/>
      <c r="AO611" s="168"/>
      <c r="AP611" s="168"/>
      <c r="AQ611" s="168"/>
      <c r="AR611" s="168"/>
      <c r="AS611" s="168"/>
      <c r="AT611" s="168"/>
      <c r="AU611" s="168"/>
      <c r="AV611" s="168"/>
      <c r="AW611" s="168"/>
      <c r="AX611" s="168"/>
      <c r="AY611" s="168"/>
      <c r="AZ611" s="168"/>
      <c r="BA611" s="171"/>
      <c r="BB611" s="256"/>
      <c r="BC611" s="171"/>
      <c r="BD611" s="171"/>
      <c r="BE611" s="171"/>
      <c r="BF611" s="171"/>
      <c r="BG611" s="171"/>
      <c r="BH611" s="171"/>
      <c r="BI611" s="171"/>
      <c r="BJ611" s="171"/>
      <c r="BK611" s="171"/>
      <c r="BL611" s="171"/>
      <c r="BM611" s="171"/>
      <c r="BN611" s="171"/>
      <c r="BO611" s="171"/>
      <c r="BP611" s="171"/>
      <c r="BQ611" s="171"/>
      <c r="BR611" s="171"/>
      <c r="BS611" s="171"/>
      <c r="BT611" s="171"/>
      <c r="BU611" s="171"/>
      <c r="BV611" s="171"/>
      <c r="BW611" s="171"/>
      <c r="BX611" s="171"/>
      <c r="BY611" s="171"/>
      <c r="BZ611" s="171"/>
      <c r="CA611" s="171"/>
      <c r="CB611" s="171"/>
      <c r="CC611" s="171"/>
      <c r="CD611" s="171"/>
      <c r="CE611" s="171"/>
      <c r="CF611" s="171"/>
      <c r="CG611" s="171"/>
      <c r="CH611" s="171"/>
      <c r="CI611" s="171"/>
      <c r="CJ611" s="171"/>
      <c r="CK611" s="171"/>
      <c r="CL611" s="171"/>
      <c r="CM611" s="171"/>
      <c r="CN611" s="171"/>
      <c r="CO611" s="171"/>
      <c r="CP611" s="171"/>
      <c r="CQ611" s="171"/>
      <c r="CR611" s="171"/>
      <c r="CS611" s="171"/>
      <c r="CT611" s="171"/>
      <c r="CU611" s="171"/>
      <c r="CV611" s="171"/>
      <c r="CW611" s="171"/>
      <c r="CX611" s="171"/>
      <c r="CY611" s="171"/>
      <c r="CZ611" s="171"/>
    </row>
    <row r="612" s="175" customFormat="true" ht="25.15" customHeight="true" x14ac:dyDescent="0.2">
      <c r="C612" s="1128" t="s">
        <v>552</v>
      </c>
      <c r="D612" s="1127"/>
      <c r="E612" s="699">
        <v>2.285853033111033E-3</v>
      </c>
      <c r="F612" s="474"/>
      <c r="G612" s="474"/>
      <c r="H612" s="1127"/>
      <c r="I612" s="1127"/>
      <c r="J612" s="716" t="s">
        <v>190</v>
      </c>
      <c r="K612" s="474"/>
      <c r="L612" s="474"/>
      <c r="M612" s="1127" t="s">
        <v>659</v>
      </c>
      <c r="N612" s="1127"/>
      <c r="O612" s="701">
        <v>-6.2534365034494846E-2</v>
      </c>
      <c r="P612" s="474"/>
      <c r="Q612" s="474"/>
      <c r="AB612" s="168"/>
      <c r="AC612" s="168"/>
      <c r="AD612" s="168"/>
      <c r="AE612" s="168"/>
      <c r="AF612" s="168"/>
      <c r="AG612" s="168"/>
      <c r="AH612" s="168"/>
      <c r="AI612" s="168"/>
      <c r="AJ612" s="168"/>
      <c r="AK612" s="168"/>
      <c r="AL612" s="168"/>
      <c r="AM612" s="168"/>
      <c r="AN612" s="168"/>
      <c r="AO612" s="168"/>
      <c r="AP612" s="168"/>
      <c r="AQ612" s="168"/>
      <c r="AR612" s="168"/>
      <c r="AS612" s="168"/>
      <c r="AT612" s="168"/>
      <c r="AU612" s="168"/>
      <c r="AV612" s="168"/>
      <c r="AW612" s="168"/>
      <c r="AX612" s="168"/>
      <c r="AY612" s="168"/>
      <c r="AZ612" s="168"/>
      <c r="BA612" s="171"/>
      <c r="BB612" s="256"/>
      <c r="BC612" s="171"/>
      <c r="BD612" s="171"/>
      <c r="BE612" s="171"/>
      <c r="BF612" s="171"/>
      <c r="BG612" s="171"/>
      <c r="BH612" s="171"/>
      <c r="BI612" s="171"/>
      <c r="BJ612" s="171"/>
      <c r="BK612" s="171"/>
      <c r="BL612" s="171"/>
      <c r="BM612" s="171"/>
      <c r="BN612" s="171"/>
      <c r="BO612" s="171"/>
      <c r="BP612" s="171"/>
      <c r="BQ612" s="171"/>
      <c r="BR612" s="171"/>
      <c r="BS612" s="171"/>
      <c r="BT612" s="171"/>
      <c r="BU612" s="171"/>
      <c r="BV612" s="171"/>
      <c r="BW612" s="171"/>
      <c r="BX612" s="171"/>
      <c r="BY612" s="171"/>
      <c r="BZ612" s="171"/>
      <c r="CA612" s="171"/>
      <c r="CB612" s="171"/>
      <c r="CC612" s="171"/>
      <c r="CD612" s="171"/>
      <c r="CE612" s="171"/>
      <c r="CF612" s="171"/>
      <c r="CG612" s="171"/>
      <c r="CH612" s="171"/>
      <c r="CI612" s="171"/>
      <c r="CJ612" s="171"/>
      <c r="CK612" s="171"/>
      <c r="CL612" s="171"/>
      <c r="CM612" s="171"/>
      <c r="CN612" s="171"/>
      <c r="CO612" s="171"/>
      <c r="CP612" s="171"/>
      <c r="CQ612" s="171"/>
      <c r="CR612" s="171"/>
      <c r="CS612" s="171"/>
      <c r="CT612" s="171"/>
      <c r="CU612" s="171"/>
      <c r="CV612" s="171"/>
      <c r="CW612" s="171"/>
      <c r="CX612" s="171"/>
      <c r="CY612" s="171"/>
      <c r="CZ612" s="171"/>
    </row>
    <row r="613" s="175" customFormat="true" ht="25.15" customHeight="true" x14ac:dyDescent="0.2">
      <c r="C613" s="1128" t="s">
        <v>548</v>
      </c>
      <c r="D613" s="1127"/>
      <c r="E613" s="699">
        <v>2.1140725928573672E-3</v>
      </c>
      <c r="F613" s="474"/>
      <c r="G613" s="474"/>
      <c r="H613" s="1127" t="s">
        <v>520</v>
      </c>
      <c r="I613" s="1127"/>
      <c r="J613" s="697">
        <v>-4.3928374955253882E-2</v>
      </c>
      <c r="K613" s="474"/>
      <c r="L613" s="474"/>
      <c r="M613" s="1127" t="s">
        <v>608</v>
      </c>
      <c r="N613" s="1127"/>
      <c r="O613" s="701">
        <v>-4.8402059150626883E-2</v>
      </c>
      <c r="P613" s="474"/>
      <c r="Q613" s="474"/>
      <c r="AB613" s="168"/>
      <c r="AC613" s="168"/>
      <c r="AD613" s="168"/>
      <c r="AE613" s="168"/>
      <c r="AF613" s="168"/>
      <c r="AG613" s="168"/>
      <c r="AH613" s="168"/>
      <c r="AI613" s="168"/>
      <c r="AJ613" s="168"/>
      <c r="AK613" s="168"/>
      <c r="AL613" s="168"/>
      <c r="AM613" s="168"/>
      <c r="AN613" s="168"/>
      <c r="AO613" s="168"/>
      <c r="AP613" s="168"/>
      <c r="AQ613" s="168"/>
      <c r="AR613" s="168"/>
      <c r="AS613" s="168"/>
      <c r="AT613" s="168"/>
      <c r="AU613" s="168"/>
      <c r="AV613" s="168"/>
      <c r="AW613" s="168"/>
      <c r="AX613" s="168"/>
      <c r="AY613" s="168"/>
      <c r="AZ613" s="168"/>
      <c r="BA613" s="171"/>
      <c r="BB613" s="256"/>
      <c r="BC613" s="171"/>
      <c r="BD613" s="171"/>
      <c r="BE613" s="171"/>
      <c r="BF613" s="171"/>
      <c r="BG613" s="171"/>
      <c r="BH613" s="171"/>
      <c r="BI613" s="171"/>
      <c r="BJ613" s="171"/>
      <c r="BK613" s="171"/>
      <c r="BL613" s="171"/>
      <c r="BM613" s="171"/>
      <c r="BN613" s="171"/>
      <c r="BO613" s="171"/>
      <c r="BP613" s="171"/>
      <c r="BQ613" s="171"/>
      <c r="BR613" s="171"/>
      <c r="BS613" s="171"/>
      <c r="BT613" s="171"/>
      <c r="BU613" s="171"/>
      <c r="BV613" s="171"/>
      <c r="BW613" s="171"/>
      <c r="BX613" s="171"/>
      <c r="BY613" s="171"/>
      <c r="BZ613" s="171"/>
      <c r="CA613" s="171"/>
      <c r="CB613" s="171"/>
      <c r="CC613" s="171"/>
      <c r="CD613" s="171"/>
      <c r="CE613" s="171"/>
      <c r="CF613" s="171"/>
      <c r="CG613" s="171"/>
      <c r="CH613" s="171"/>
      <c r="CI613" s="171"/>
      <c r="CJ613" s="171"/>
      <c r="CK613" s="171"/>
      <c r="CL613" s="171"/>
      <c r="CM613" s="171"/>
      <c r="CN613" s="171"/>
      <c r="CO613" s="171"/>
      <c r="CP613" s="171"/>
      <c r="CQ613" s="171"/>
      <c r="CR613" s="171"/>
      <c r="CS613" s="171"/>
      <c r="CT613" s="171"/>
      <c r="CU613" s="171"/>
      <c r="CV613" s="171"/>
      <c r="CW613" s="171"/>
      <c r="CX613" s="171"/>
      <c r="CY613" s="171"/>
      <c r="CZ613" s="171"/>
    </row>
    <row r="614" s="175" customFormat="true" ht="25.15" customHeight="true" x14ac:dyDescent="0.2">
      <c r="C614" s="1128" t="s">
        <v>646</v>
      </c>
      <c r="D614" s="1127"/>
      <c r="E614" s="699">
        <v>-0.10192091550315448</v>
      </c>
      <c r="F614" s="474"/>
      <c r="G614" s="474"/>
      <c r="H614" s="1127" t="s">
        <v>659</v>
      </c>
      <c r="I614" s="1127"/>
      <c r="J614" s="700">
        <v>-1.5605471361385443E-2</v>
      </c>
      <c r="K614" s="474"/>
      <c r="L614" s="474"/>
      <c r="M614" s="1127" t="s">
        <v>678</v>
      </c>
      <c r="N614" s="1127"/>
      <c r="O614" s="701">
        <v>4.0671516679990707E-5</v>
      </c>
      <c r="P614" s="474"/>
      <c r="Q614" s="474"/>
      <c r="AB614" s="168"/>
      <c r="AC614" s="168"/>
      <c r="AD614" s="168"/>
      <c r="AE614" s="168"/>
      <c r="AF614" s="168"/>
      <c r="AG614" s="168"/>
      <c r="AH614" s="168"/>
      <c r="AI614" s="168"/>
      <c r="AJ614" s="168"/>
      <c r="AK614" s="168"/>
      <c r="AL614" s="168"/>
      <c r="AM614" s="168"/>
      <c r="AN614" s="168"/>
      <c r="AO614" s="168"/>
      <c r="AP614" s="168"/>
      <c r="AQ614" s="168"/>
      <c r="AR614" s="168"/>
      <c r="AS614" s="168"/>
      <c r="AT614" s="168"/>
      <c r="AU614" s="168"/>
      <c r="AV614" s="168"/>
      <c r="AW614" s="168"/>
      <c r="AX614" s="168"/>
      <c r="AY614" s="168"/>
      <c r="AZ614" s="168"/>
      <c r="BA614" s="171"/>
      <c r="BB614" s="256"/>
      <c r="BC614" s="171"/>
      <c r="BD614" s="171"/>
      <c r="BE614" s="171"/>
      <c r="BF614" s="171"/>
      <c r="BG614" s="171"/>
      <c r="BH614" s="171"/>
      <c r="BI614" s="171"/>
      <c r="BJ614" s="171"/>
      <c r="BK614" s="171"/>
      <c r="BL614" s="171"/>
      <c r="BM614" s="171"/>
      <c r="BN614" s="171"/>
      <c r="BO614" s="171"/>
      <c r="BP614" s="171"/>
      <c r="BQ614" s="171"/>
      <c r="BR614" s="171"/>
      <c r="BS614" s="171"/>
      <c r="BT614" s="171"/>
      <c r="BU614" s="171"/>
      <c r="BV614" s="171"/>
      <c r="BW614" s="171"/>
      <c r="BX614" s="171"/>
      <c r="BY614" s="171"/>
      <c r="BZ614" s="171"/>
      <c r="CA614" s="171"/>
      <c r="CB614" s="171"/>
      <c r="CC614" s="171"/>
      <c r="CD614" s="171"/>
      <c r="CE614" s="171"/>
      <c r="CF614" s="171"/>
      <c r="CG614" s="171"/>
      <c r="CH614" s="171"/>
      <c r="CI614" s="171"/>
      <c r="CJ614" s="171"/>
      <c r="CK614" s="171"/>
      <c r="CL614" s="171"/>
      <c r="CM614" s="171"/>
      <c r="CN614" s="171"/>
      <c r="CO614" s="171"/>
      <c r="CP614" s="171"/>
      <c r="CQ614" s="171"/>
      <c r="CR614" s="171"/>
      <c r="CS614" s="171"/>
      <c r="CT614" s="171"/>
      <c r="CU614" s="171"/>
      <c r="CV614" s="171"/>
      <c r="CW614" s="171"/>
      <c r="CX614" s="171"/>
      <c r="CY614" s="171"/>
      <c r="CZ614" s="171"/>
    </row>
    <row r="615" s="175" customFormat="true" ht="25.15" customHeight="true" x14ac:dyDescent="0.2">
      <c r="C615" s="1128" t="s">
        <v>690</v>
      </c>
      <c r="D615" s="1127"/>
      <c r="E615" s="699">
        <v>-1.820793360226228E-3</v>
      </c>
      <c r="F615" s="474"/>
      <c r="G615" s="474"/>
      <c r="H615" s="1127" t="s">
        <v>608</v>
      </c>
      <c r="I615" s="1127"/>
      <c r="J615" s="700">
        <v>-8.6203281684061363E-3</v>
      </c>
      <c r="K615" s="474"/>
      <c r="L615" s="474"/>
      <c r="M615" s="1127" t="s">
        <v>665</v>
      </c>
      <c r="N615" s="1127"/>
      <c r="O615" s="701">
        <v>1.5003945194177044E-2</v>
      </c>
      <c r="P615" s="474"/>
      <c r="Q615" s="474"/>
      <c r="AB615" s="168"/>
      <c r="AC615" s="168"/>
      <c r="AD615" s="168"/>
      <c r="AE615" s="168"/>
      <c r="AF615" s="168"/>
      <c r="AG615" s="168"/>
      <c r="AH615" s="168"/>
      <c r="AI615" s="168"/>
      <c r="AJ615" s="168"/>
      <c r="AK615" s="168"/>
      <c r="AL615" s="168"/>
      <c r="AM615" s="168"/>
      <c r="AN615" s="168"/>
      <c r="AO615" s="168"/>
      <c r="AP615" s="168"/>
      <c r="AQ615" s="168"/>
      <c r="AR615" s="168"/>
      <c r="AS615" s="168"/>
      <c r="AT615" s="168"/>
      <c r="AU615" s="168"/>
      <c r="AV615" s="168"/>
      <c r="AW615" s="168"/>
      <c r="AX615" s="168"/>
      <c r="AY615" s="168"/>
      <c r="AZ615" s="168"/>
      <c r="BA615" s="171"/>
      <c r="BB615" s="256"/>
      <c r="BC615" s="171"/>
      <c r="BD615" s="171"/>
      <c r="BE615" s="171"/>
      <c r="BF615" s="171"/>
      <c r="BG615" s="171"/>
      <c r="BH615" s="171"/>
      <c r="BI615" s="171"/>
      <c r="BJ615" s="171"/>
      <c r="BK615" s="171"/>
      <c r="BL615" s="171"/>
      <c r="BM615" s="171"/>
      <c r="BN615" s="171"/>
      <c r="BO615" s="171"/>
      <c r="BP615" s="171"/>
      <c r="BQ615" s="171"/>
      <c r="BR615" s="171"/>
      <c r="BS615" s="171"/>
      <c r="BT615" s="171"/>
      <c r="BU615" s="171"/>
      <c r="BV615" s="171"/>
      <c r="BW615" s="171"/>
      <c r="BX615" s="171"/>
      <c r="BY615" s="171"/>
      <c r="BZ615" s="171"/>
      <c r="CA615" s="171"/>
      <c r="CB615" s="171"/>
      <c r="CC615" s="171"/>
      <c r="CD615" s="171"/>
      <c r="CE615" s="171"/>
      <c r="CF615" s="171"/>
      <c r="CG615" s="171"/>
      <c r="CH615" s="171"/>
      <c r="CI615" s="171"/>
      <c r="CJ615" s="171"/>
      <c r="CK615" s="171"/>
      <c r="CL615" s="171"/>
      <c r="CM615" s="171"/>
      <c r="CN615" s="171"/>
      <c r="CO615" s="171"/>
      <c r="CP615" s="171"/>
      <c r="CQ615" s="171"/>
      <c r="CR615" s="171"/>
      <c r="CS615" s="171"/>
      <c r="CT615" s="171"/>
      <c r="CU615" s="171"/>
      <c r="CV615" s="171"/>
      <c r="CW615" s="171"/>
      <c r="CX615" s="171"/>
      <c r="CY615" s="171"/>
      <c r="CZ615" s="171"/>
    </row>
    <row r="616" s="175" customFormat="true" ht="25.15" customHeight="true" x14ac:dyDescent="0.2">
      <c r="C616" s="1128" t="s">
        <v>692</v>
      </c>
      <c r="D616" s="1127"/>
      <c r="E616" s="699">
        <v>-1.403184508200047E-3</v>
      </c>
      <c r="F616" s="474"/>
      <c r="G616" s="474"/>
      <c r="H616" s="1127" t="s">
        <v>678</v>
      </c>
      <c r="I616" s="1127"/>
      <c r="J616" s="700">
        <v>1.3957652558405016E-2</v>
      </c>
      <c r="K616" s="474"/>
      <c r="L616" s="474"/>
      <c r="M616" s="1127" t="s">
        <v>648</v>
      </c>
      <c r="N616" s="1127"/>
      <c r="O616" s="701">
        <v>8.6022200460981191E-2</v>
      </c>
      <c r="P616" s="474"/>
      <c r="Q616" s="474"/>
      <c r="AB616" s="168"/>
      <c r="AC616" s="168"/>
      <c r="AD616" s="168"/>
      <c r="AE616" s="168"/>
      <c r="AF616" s="168"/>
      <c r="AG616" s="168"/>
      <c r="AH616" s="168"/>
      <c r="AI616" s="168"/>
      <c r="AJ616" s="168"/>
      <c r="AK616" s="168"/>
      <c r="AL616" s="168"/>
      <c r="AM616" s="168"/>
      <c r="AN616" s="168"/>
      <c r="AO616" s="168"/>
      <c r="AP616" s="168"/>
      <c r="AQ616" s="168"/>
      <c r="AR616" s="168"/>
      <c r="AS616" s="168"/>
      <c r="AT616" s="168"/>
      <c r="AU616" s="168"/>
      <c r="AV616" s="168"/>
      <c r="AW616" s="168"/>
      <c r="AX616" s="168"/>
      <c r="AY616" s="168"/>
      <c r="AZ616" s="168"/>
      <c r="BA616" s="171"/>
      <c r="BB616" s="256"/>
      <c r="BC616" s="171"/>
      <c r="BD616" s="171"/>
      <c r="BE616" s="171"/>
      <c r="BF616" s="171"/>
      <c r="BG616" s="171"/>
      <c r="BH616" s="171"/>
      <c r="BI616" s="171"/>
      <c r="BJ616" s="171"/>
      <c r="BK616" s="171"/>
      <c r="BL616" s="171"/>
      <c r="BM616" s="171"/>
      <c r="BN616" s="171"/>
      <c r="BO616" s="171"/>
      <c r="BP616" s="171"/>
      <c r="BQ616" s="171"/>
      <c r="BR616" s="171"/>
      <c r="BS616" s="171"/>
      <c r="BT616" s="171"/>
      <c r="BU616" s="171"/>
      <c r="BV616" s="171"/>
      <c r="BW616" s="171"/>
      <c r="BX616" s="171"/>
      <c r="BY616" s="171"/>
      <c r="BZ616" s="171"/>
      <c r="CA616" s="171"/>
      <c r="CB616" s="171"/>
      <c r="CC616" s="171"/>
      <c r="CD616" s="171"/>
      <c r="CE616" s="171"/>
      <c r="CF616" s="171"/>
      <c r="CG616" s="171"/>
      <c r="CH616" s="171"/>
      <c r="CI616" s="171"/>
      <c r="CJ616" s="171"/>
      <c r="CK616" s="171"/>
      <c r="CL616" s="171"/>
      <c r="CM616" s="171"/>
      <c r="CN616" s="171"/>
      <c r="CO616" s="171"/>
      <c r="CP616" s="171"/>
      <c r="CQ616" s="171"/>
      <c r="CR616" s="171"/>
      <c r="CS616" s="171"/>
      <c r="CT616" s="171"/>
      <c r="CU616" s="171"/>
      <c r="CV616" s="171"/>
      <c r="CW616" s="171"/>
      <c r="CX616" s="171"/>
      <c r="CY616" s="171"/>
      <c r="CZ616" s="171"/>
    </row>
    <row r="617" s="175" customFormat="true" ht="25.15" customHeight="true" x14ac:dyDescent="0.2">
      <c r="C617" s="1128" t="s">
        <v>556</v>
      </c>
      <c r="D617" s="1127"/>
      <c r="E617" s="699">
        <v>-2.2445302615135829E-4</v>
      </c>
      <c r="F617" s="474"/>
      <c r="G617" s="474"/>
      <c r="H617" s="1127" t="s">
        <v>675</v>
      </c>
      <c r="I617" s="1127"/>
      <c r="J617" s="700">
        <v>2.0599190844995424E-2</v>
      </c>
      <c r="K617" s="474"/>
      <c r="L617" s="474"/>
      <c r="M617" s="1127" t="s">
        <v>680</v>
      </c>
      <c r="N617" s="1127"/>
      <c r="O617" s="701">
        <v>3.4101367316515742E-3</v>
      </c>
      <c r="P617" s="474"/>
      <c r="Q617" s="474"/>
      <c r="AB617" s="168"/>
      <c r="AC617" s="168"/>
      <c r="AD617" s="168"/>
      <c r="AE617" s="168"/>
      <c r="AF617" s="168"/>
      <c r="AG617" s="168"/>
      <c r="AH617" s="168"/>
      <c r="AI617" s="168"/>
      <c r="AJ617" s="168"/>
      <c r="AK617" s="168"/>
      <c r="AL617" s="168"/>
      <c r="AM617" s="168"/>
      <c r="AN617" s="168"/>
      <c r="AO617" s="168"/>
      <c r="AP617" s="168"/>
      <c r="AQ617" s="168"/>
      <c r="AR617" s="168"/>
      <c r="AS617" s="168"/>
      <c r="AT617" s="168"/>
      <c r="AU617" s="168"/>
      <c r="AV617" s="168"/>
      <c r="AW617" s="168"/>
      <c r="AX617" s="168"/>
      <c r="AY617" s="168"/>
      <c r="AZ617" s="168"/>
      <c r="BA617" s="171"/>
      <c r="BB617" s="256"/>
      <c r="BC617" s="171"/>
      <c r="BD617" s="171"/>
      <c r="BE617" s="171"/>
      <c r="BF617" s="171"/>
      <c r="BG617" s="171"/>
      <c r="BH617" s="171"/>
      <c r="BI617" s="171"/>
      <c r="BJ617" s="171"/>
      <c r="BK617" s="171"/>
      <c r="BL617" s="171"/>
      <c r="BM617" s="171"/>
      <c r="BN617" s="171"/>
      <c r="BO617" s="171"/>
      <c r="BP617" s="171"/>
      <c r="BQ617" s="171"/>
      <c r="BR617" s="171"/>
      <c r="BS617" s="171"/>
      <c r="BT617" s="171"/>
      <c r="BU617" s="171"/>
      <c r="BV617" s="171"/>
      <c r="BW617" s="171"/>
      <c r="BX617" s="171"/>
      <c r="BY617" s="171"/>
      <c r="BZ617" s="171"/>
      <c r="CA617" s="171"/>
      <c r="CB617" s="171"/>
      <c r="CC617" s="171"/>
      <c r="CD617" s="171"/>
      <c r="CE617" s="171"/>
      <c r="CF617" s="171"/>
      <c r="CG617" s="171"/>
      <c r="CH617" s="171"/>
      <c r="CI617" s="171"/>
      <c r="CJ617" s="171"/>
      <c r="CK617" s="171"/>
      <c r="CL617" s="171"/>
      <c r="CM617" s="171"/>
      <c r="CN617" s="171"/>
      <c r="CO617" s="171"/>
      <c r="CP617" s="171"/>
      <c r="CQ617" s="171"/>
      <c r="CR617" s="171"/>
      <c r="CS617" s="171"/>
      <c r="CT617" s="171"/>
      <c r="CU617" s="171"/>
      <c r="CV617" s="171"/>
      <c r="CW617" s="171"/>
      <c r="CX617" s="171"/>
      <c r="CY617" s="171"/>
      <c r="CZ617" s="171"/>
    </row>
    <row r="618" s="175" customFormat="true" ht="25.15" customHeight="true" x14ac:dyDescent="0.2">
      <c r="C618" s="1128" t="s">
        <v>554</v>
      </c>
      <c r="D618" s="1127"/>
      <c r="E618" s="699">
        <v>5.430578680690472E-4</v>
      </c>
      <c r="F618" s="474"/>
      <c r="G618" s="474"/>
      <c r="H618" s="1127" t="s">
        <v>683</v>
      </c>
      <c r="I618" s="1127"/>
      <c r="J618" s="700">
        <v>7.6306077523261538E-3</v>
      </c>
      <c r="K618" s="474"/>
      <c r="L618" s="474"/>
      <c r="M618" s="1127" t="s">
        <v>558</v>
      </c>
      <c r="N618" s="1127"/>
      <c r="O618" s="701">
        <v>-2.7831688570757835E-3</v>
      </c>
      <c r="P618" s="474"/>
      <c r="Q618" s="474"/>
      <c r="AB618" s="168"/>
      <c r="AC618" s="168"/>
      <c r="AD618" s="168"/>
      <c r="AE618" s="168"/>
      <c r="AF618" s="168"/>
      <c r="AG618" s="168"/>
      <c r="AH618" s="168"/>
      <c r="AI618" s="168"/>
      <c r="AJ618" s="168"/>
      <c r="AK618" s="168"/>
      <c r="AL618" s="168"/>
      <c r="AM618" s="168"/>
      <c r="AN618" s="168"/>
      <c r="AO618" s="168"/>
      <c r="AP618" s="168"/>
      <c r="AQ618" s="168"/>
      <c r="AR618" s="168"/>
      <c r="AS618" s="168"/>
      <c r="AT618" s="168"/>
      <c r="AU618" s="168"/>
      <c r="AV618" s="168"/>
      <c r="AW618" s="168"/>
      <c r="AX618" s="168"/>
      <c r="AY618" s="168"/>
      <c r="AZ618" s="168"/>
      <c r="BA618" s="171"/>
      <c r="BB618" s="256"/>
      <c r="BC618" s="171"/>
      <c r="BD618" s="171"/>
      <c r="BE618" s="171"/>
      <c r="BF618" s="171"/>
      <c r="BG618" s="171"/>
      <c r="BH618" s="171"/>
      <c r="BI618" s="171"/>
      <c r="BJ618" s="171"/>
      <c r="BK618" s="171"/>
      <c r="BL618" s="171"/>
      <c r="BM618" s="171"/>
      <c r="BN618" s="171"/>
      <c r="BO618" s="171"/>
      <c r="BP618" s="171"/>
      <c r="BQ618" s="171"/>
      <c r="BR618" s="171"/>
      <c r="BS618" s="171"/>
      <c r="BT618" s="171"/>
      <c r="BU618" s="171"/>
      <c r="BV618" s="171"/>
      <c r="BW618" s="171"/>
      <c r="BX618" s="171"/>
      <c r="BY618" s="171"/>
      <c r="BZ618" s="171"/>
      <c r="CA618" s="171"/>
      <c r="CB618" s="171"/>
      <c r="CC618" s="171"/>
      <c r="CD618" s="171"/>
      <c r="CE618" s="171"/>
      <c r="CF618" s="171"/>
      <c r="CG618" s="171"/>
      <c r="CH618" s="171"/>
      <c r="CI618" s="171"/>
      <c r="CJ618" s="171"/>
      <c r="CK618" s="171"/>
      <c r="CL618" s="171"/>
      <c r="CM618" s="171"/>
      <c r="CN618" s="171"/>
      <c r="CO618" s="171"/>
      <c r="CP618" s="171"/>
      <c r="CQ618" s="171"/>
      <c r="CR618" s="171"/>
      <c r="CS618" s="171"/>
      <c r="CT618" s="171"/>
      <c r="CU618" s="171"/>
      <c r="CV618" s="171"/>
      <c r="CW618" s="171"/>
      <c r="CX618" s="171"/>
      <c r="CY618" s="171"/>
      <c r="CZ618" s="171"/>
    </row>
    <row r="619" s="175" customFormat="true" ht="25.15" customHeight="true" x14ac:dyDescent="0.2">
      <c r="C619" s="1128" t="s">
        <v>656</v>
      </c>
      <c r="D619" s="1127"/>
      <c r="E619" s="699">
        <v>-6.4067320514129555E-2</v>
      </c>
      <c r="F619" s="474"/>
      <c r="G619" s="474"/>
      <c r="H619" s="1127" t="s">
        <v>665</v>
      </c>
      <c r="I619" s="1127"/>
      <c r="J619" s="700">
        <v>4.2843348161846644E-2</v>
      </c>
      <c r="K619" s="474"/>
      <c r="L619" s="474"/>
      <c r="M619" s="1127" t="s">
        <v>460</v>
      </c>
      <c r="N619" s="1127"/>
      <c r="O619" s="701">
        <v>2.0863665442704604E-3</v>
      </c>
      <c r="P619" s="474"/>
      <c r="Q619" s="474"/>
      <c r="AB619" s="168"/>
      <c r="AC619" s="168"/>
      <c r="AD619" s="168"/>
      <c r="AE619" s="168"/>
      <c r="AF619" s="168"/>
      <c r="AG619" s="168"/>
      <c r="AH619" s="168"/>
      <c r="AI619" s="168"/>
      <c r="AJ619" s="168"/>
      <c r="AK619" s="168"/>
      <c r="AL619" s="168"/>
      <c r="AM619" s="168"/>
      <c r="AN619" s="168"/>
      <c r="AO619" s="168"/>
      <c r="AP619" s="168"/>
      <c r="AQ619" s="168"/>
      <c r="AR619" s="168"/>
      <c r="AS619" s="168"/>
      <c r="AT619" s="168"/>
      <c r="AU619" s="168"/>
      <c r="AV619" s="168"/>
      <c r="AW619" s="168"/>
      <c r="AX619" s="168"/>
      <c r="AY619" s="168"/>
      <c r="AZ619" s="168"/>
      <c r="BA619" s="171"/>
      <c r="BB619" s="256"/>
      <c r="BC619" s="171"/>
      <c r="BD619" s="171"/>
      <c r="BE619" s="171"/>
      <c r="BF619" s="171"/>
      <c r="BG619" s="171"/>
      <c r="BH619" s="171"/>
      <c r="BI619" s="171"/>
      <c r="BJ619" s="171"/>
      <c r="BK619" s="171"/>
      <c r="BL619" s="171"/>
      <c r="BM619" s="171"/>
      <c r="BN619" s="171"/>
      <c r="BO619" s="171"/>
      <c r="BP619" s="171"/>
      <c r="BQ619" s="171"/>
      <c r="BR619" s="171"/>
      <c r="BS619" s="171"/>
      <c r="BT619" s="171"/>
      <c r="BU619" s="171"/>
      <c r="BV619" s="171"/>
      <c r="BW619" s="171"/>
      <c r="BX619" s="171"/>
      <c r="BY619" s="171"/>
      <c r="BZ619" s="171"/>
      <c r="CA619" s="171"/>
      <c r="CB619" s="171"/>
      <c r="CC619" s="171"/>
      <c r="CD619" s="171"/>
      <c r="CE619" s="171"/>
      <c r="CF619" s="171"/>
      <c r="CG619" s="171"/>
      <c r="CH619" s="171"/>
      <c r="CI619" s="171"/>
      <c r="CJ619" s="171"/>
      <c r="CK619" s="171"/>
      <c r="CL619" s="171"/>
      <c r="CM619" s="171"/>
      <c r="CN619" s="171"/>
      <c r="CO619" s="171"/>
      <c r="CP619" s="171"/>
      <c r="CQ619" s="171"/>
      <c r="CR619" s="171"/>
      <c r="CS619" s="171"/>
      <c r="CT619" s="171"/>
      <c r="CU619" s="171"/>
      <c r="CV619" s="171"/>
      <c r="CW619" s="171"/>
      <c r="CX619" s="171"/>
      <c r="CY619" s="171"/>
      <c r="CZ619" s="171"/>
    </row>
    <row r="620" s="175" customFormat="true" ht="25.15" customHeight="true" x14ac:dyDescent="0.2">
      <c r="C620" s="1128" t="s">
        <v>662</v>
      </c>
      <c r="D620" s="1127"/>
      <c r="E620" s="699">
        <v>-1.9481417678489099E-2</v>
      </c>
      <c r="F620" s="474"/>
      <c r="G620" s="474"/>
      <c r="H620" s="1127" t="s">
        <v>648</v>
      </c>
      <c r="I620" s="1127"/>
      <c r="J620" s="700">
        <v>-4.5628536894711212E-2</v>
      </c>
      <c r="K620" s="474"/>
      <c r="L620" s="474"/>
      <c r="M620" s="1127" t="s">
        <v>416</v>
      </c>
      <c r="N620" s="1127"/>
      <c r="O620" s="701">
        <v>-1.6944861233399198E-2</v>
      </c>
      <c r="P620" s="474"/>
      <c r="Q620" s="474"/>
      <c r="AB620" s="168"/>
      <c r="AC620" s="168"/>
      <c r="AD620" s="168"/>
      <c r="AE620" s="168"/>
      <c r="AF620" s="168"/>
      <c r="AG620" s="168"/>
      <c r="AH620" s="168"/>
      <c r="AI620" s="168"/>
      <c r="AJ620" s="168"/>
      <c r="AK620" s="168"/>
      <c r="AL620" s="168"/>
      <c r="AM620" s="168"/>
      <c r="AN620" s="168"/>
      <c r="AO620" s="168"/>
      <c r="AP620" s="168"/>
      <c r="AQ620" s="168"/>
      <c r="AR620" s="168"/>
      <c r="AS620" s="168"/>
      <c r="AT620" s="168"/>
      <c r="AU620" s="168"/>
      <c r="AV620" s="168"/>
      <c r="AW620" s="168"/>
      <c r="AX620" s="168"/>
      <c r="AY620" s="168"/>
      <c r="AZ620" s="168"/>
      <c r="BA620" s="171"/>
      <c r="BB620" s="256"/>
      <c r="BC620" s="171"/>
      <c r="BD620" s="171"/>
      <c r="BE620" s="171"/>
      <c r="BF620" s="171"/>
      <c r="BG620" s="171"/>
      <c r="BH620" s="171"/>
      <c r="BI620" s="171"/>
      <c r="BJ620" s="171"/>
      <c r="BK620" s="171"/>
      <c r="BL620" s="171"/>
      <c r="BM620" s="171"/>
      <c r="BN620" s="171"/>
      <c r="BO620" s="171"/>
      <c r="BP620" s="171"/>
      <c r="BQ620" s="171"/>
      <c r="BR620" s="171"/>
      <c r="BS620" s="171"/>
      <c r="BT620" s="171"/>
      <c r="BU620" s="171"/>
      <c r="BV620" s="171"/>
      <c r="BW620" s="171"/>
      <c r="BX620" s="171"/>
      <c r="BY620" s="171"/>
      <c r="BZ620" s="171"/>
      <c r="CA620" s="171"/>
      <c r="CB620" s="171"/>
      <c r="CC620" s="171"/>
      <c r="CD620" s="171"/>
      <c r="CE620" s="171"/>
      <c r="CF620" s="171"/>
      <c r="CG620" s="171"/>
      <c r="CH620" s="171"/>
      <c r="CI620" s="171"/>
      <c r="CJ620" s="171"/>
      <c r="CK620" s="171"/>
      <c r="CL620" s="171"/>
      <c r="CM620" s="171"/>
      <c r="CN620" s="171"/>
      <c r="CO620" s="171"/>
      <c r="CP620" s="171"/>
      <c r="CQ620" s="171"/>
      <c r="CR620" s="171"/>
      <c r="CS620" s="171"/>
      <c r="CT620" s="171"/>
      <c r="CU620" s="171"/>
      <c r="CV620" s="171"/>
      <c r="CW620" s="171"/>
      <c r="CX620" s="171"/>
      <c r="CY620" s="171"/>
      <c r="CZ620" s="171"/>
    </row>
    <row r="621" s="175" customFormat="true" ht="25.15" customHeight="true" x14ac:dyDescent="0.2">
      <c r="C621" s="1128" t="s">
        <v>693</v>
      </c>
      <c r="D621" s="1127"/>
      <c r="E621" s="699">
        <v>-1.1919867029847578E-3</v>
      </c>
      <c r="F621" s="474"/>
      <c r="G621" s="474"/>
      <c r="H621" s="1127" t="s">
        <v>680</v>
      </c>
      <c r="I621" s="1127"/>
      <c r="J621" s="700">
        <v>7.6477129740242684E-3</v>
      </c>
      <c r="K621" s="474"/>
      <c r="L621" s="474"/>
      <c r="M621" s="1127" t="s">
        <v>660</v>
      </c>
      <c r="N621" s="1127"/>
      <c r="O621" s="701">
        <v>-4.8781187046168586E-2</v>
      </c>
      <c r="P621" s="474"/>
      <c r="Q621" s="474"/>
      <c r="AB621" s="168"/>
      <c r="AC621" s="168"/>
      <c r="AD621" s="168"/>
      <c r="AE621" s="168"/>
      <c r="AF621" s="168"/>
      <c r="AG621" s="168"/>
      <c r="AH621" s="168"/>
      <c r="AI621" s="168"/>
      <c r="AJ621" s="168"/>
      <c r="AK621" s="168"/>
      <c r="AL621" s="168"/>
      <c r="AM621" s="168"/>
      <c r="AN621" s="168"/>
      <c r="AO621" s="168"/>
      <c r="AP621" s="168"/>
      <c r="AQ621" s="168"/>
      <c r="AR621" s="168"/>
      <c r="AS621" s="168"/>
      <c r="AT621" s="168"/>
      <c r="AU621" s="168"/>
      <c r="AV621" s="168"/>
      <c r="AW621" s="168"/>
      <c r="AX621" s="168"/>
      <c r="AY621" s="168"/>
      <c r="AZ621" s="168"/>
      <c r="BA621" s="171"/>
      <c r="BB621" s="256"/>
      <c r="BC621" s="171"/>
      <c r="BD621" s="171"/>
      <c r="BE621" s="171"/>
      <c r="BF621" s="171"/>
      <c r="BG621" s="171"/>
      <c r="BH621" s="171"/>
      <c r="BI621" s="171"/>
      <c r="BJ621" s="171"/>
      <c r="BK621" s="171"/>
      <c r="BL621" s="171"/>
      <c r="BM621" s="171"/>
      <c r="BN621" s="171"/>
      <c r="BO621" s="171"/>
      <c r="BP621" s="171"/>
      <c r="BQ621" s="171"/>
      <c r="BR621" s="171"/>
      <c r="BS621" s="171"/>
      <c r="BT621" s="171"/>
      <c r="BU621" s="171"/>
      <c r="BV621" s="171"/>
      <c r="BW621" s="171"/>
      <c r="BX621" s="171"/>
      <c r="BY621" s="171"/>
      <c r="BZ621" s="171"/>
      <c r="CA621" s="171"/>
      <c r="CB621" s="171"/>
      <c r="CC621" s="171"/>
      <c r="CD621" s="171"/>
      <c r="CE621" s="171"/>
      <c r="CF621" s="171"/>
      <c r="CG621" s="171"/>
      <c r="CH621" s="171"/>
      <c r="CI621" s="171"/>
      <c r="CJ621" s="171"/>
      <c r="CK621" s="171"/>
      <c r="CL621" s="171"/>
      <c r="CM621" s="171"/>
      <c r="CN621" s="171"/>
      <c r="CO621" s="171"/>
      <c r="CP621" s="171"/>
      <c r="CQ621" s="171"/>
      <c r="CR621" s="171"/>
      <c r="CS621" s="171"/>
      <c r="CT621" s="171"/>
      <c r="CU621" s="171"/>
      <c r="CV621" s="171"/>
      <c r="CW621" s="171"/>
      <c r="CX621" s="171"/>
      <c r="CY621" s="171"/>
      <c r="CZ621" s="171"/>
    </row>
    <row r="622" s="175" customFormat="true" ht="25.15" customHeight="true" x14ac:dyDescent="0.2">
      <c r="C622" s="1128" t="s">
        <v>500</v>
      </c>
      <c r="D622" s="1127"/>
      <c r="E622" s="699">
        <v>0.10212726321603435</v>
      </c>
      <c r="F622" s="474"/>
      <c r="G622" s="474"/>
      <c r="H622" s="1127" t="s">
        <v>558</v>
      </c>
      <c r="I622" s="1127"/>
      <c r="J622" s="700">
        <v>-1.2674788861952503E-3</v>
      </c>
      <c r="K622" s="474"/>
      <c r="L622" s="474"/>
      <c r="M622" s="1127" t="s">
        <v>672</v>
      </c>
      <c r="N622" s="1127"/>
      <c r="O622" s="701">
        <v>-2.0864940541122378E-2</v>
      </c>
      <c r="P622" s="474"/>
      <c r="Q622" s="474"/>
      <c r="AB622" s="168"/>
      <c r="AC622" s="168"/>
      <c r="AD622" s="168"/>
      <c r="AE622" s="168"/>
      <c r="AF622" s="168"/>
      <c r="AG622" s="168"/>
      <c r="AH622" s="168"/>
      <c r="AI622" s="168"/>
      <c r="AJ622" s="168"/>
      <c r="AK622" s="168"/>
      <c r="AL622" s="168"/>
      <c r="AM622" s="168"/>
      <c r="AN622" s="168"/>
      <c r="AO622" s="168"/>
      <c r="AP622" s="168"/>
      <c r="AQ622" s="168"/>
      <c r="AR622" s="168"/>
      <c r="AS622" s="168"/>
      <c r="AT622" s="168"/>
      <c r="AU622" s="168"/>
      <c r="AV622" s="168"/>
      <c r="AW622" s="168"/>
      <c r="AX622" s="168"/>
      <c r="AY622" s="168"/>
      <c r="AZ622" s="168"/>
      <c r="BA622" s="171"/>
      <c r="BB622" s="256"/>
      <c r="BC622" s="171"/>
      <c r="BD622" s="171"/>
      <c r="BE622" s="171"/>
      <c r="BF622" s="171"/>
      <c r="BG622" s="171"/>
      <c r="BH622" s="171"/>
      <c r="BI622" s="171"/>
      <c r="BJ622" s="171"/>
      <c r="BK622" s="171"/>
      <c r="BL622" s="171"/>
      <c r="BM622" s="171"/>
      <c r="BN622" s="171"/>
      <c r="BO622" s="171"/>
      <c r="BP622" s="171"/>
      <c r="BQ622" s="171"/>
      <c r="BR622" s="171"/>
      <c r="BS622" s="171"/>
      <c r="BT622" s="171"/>
      <c r="BU622" s="171"/>
      <c r="BV622" s="171"/>
      <c r="BW622" s="171"/>
      <c r="BX622" s="171"/>
      <c r="BY622" s="171"/>
      <c r="BZ622" s="171"/>
      <c r="CA622" s="171"/>
      <c r="CB622" s="171"/>
      <c r="CC622" s="171"/>
      <c r="CD622" s="171"/>
      <c r="CE622" s="171"/>
      <c r="CF622" s="171"/>
      <c r="CG622" s="171"/>
      <c r="CH622" s="171"/>
      <c r="CI622" s="171"/>
      <c r="CJ622" s="171"/>
      <c r="CK622" s="171"/>
      <c r="CL622" s="171"/>
      <c r="CM622" s="171"/>
      <c r="CN622" s="171"/>
      <c r="CO622" s="171"/>
      <c r="CP622" s="171"/>
      <c r="CQ622" s="171"/>
      <c r="CR622" s="171"/>
      <c r="CS622" s="171"/>
      <c r="CT622" s="171"/>
      <c r="CU622" s="171"/>
      <c r="CV622" s="171"/>
      <c r="CW622" s="171"/>
      <c r="CX622" s="171"/>
      <c r="CY622" s="171"/>
      <c r="CZ622" s="171"/>
    </row>
    <row r="623" s="175" customFormat="true" ht="25.15" customHeight="true" x14ac:dyDescent="0.2">
      <c r="C623" s="1128" t="s">
        <v>514</v>
      </c>
      <c r="D623" s="1127"/>
      <c r="E623" s="699">
        <v>1.3887177221864444E-2</v>
      </c>
      <c r="F623" s="474"/>
      <c r="G623" s="474"/>
      <c r="H623" s="1127" t="s">
        <v>460</v>
      </c>
      <c r="I623" s="1127"/>
      <c r="J623" s="700">
        <v>-3.3982686514107767E-3</v>
      </c>
      <c r="K623" s="474"/>
      <c r="L623" s="474"/>
      <c r="M623" s="1127" t="s">
        <v>444</v>
      </c>
      <c r="N623" s="1127"/>
      <c r="O623" s="701">
        <v>-2.7889746464108203E-3</v>
      </c>
      <c r="P623" s="474"/>
      <c r="Q623" s="474"/>
      <c r="AB623" s="168"/>
      <c r="AC623" s="168"/>
      <c r="AD623" s="168"/>
      <c r="AE623" s="168"/>
      <c r="AF623" s="168"/>
      <c r="AG623" s="168"/>
      <c r="AH623" s="168"/>
      <c r="AI623" s="168"/>
      <c r="AJ623" s="168"/>
      <c r="AK623" s="168"/>
      <c r="AL623" s="168"/>
      <c r="AM623" s="168"/>
      <c r="AN623" s="168"/>
      <c r="AO623" s="168"/>
      <c r="AP623" s="168"/>
      <c r="AQ623" s="168"/>
      <c r="AR623" s="168"/>
      <c r="AS623" s="168"/>
      <c r="AT623" s="168"/>
      <c r="AU623" s="168"/>
      <c r="AV623" s="168"/>
      <c r="AW623" s="168"/>
      <c r="AX623" s="168"/>
      <c r="AY623" s="168"/>
      <c r="AZ623" s="168"/>
      <c r="BA623" s="171"/>
      <c r="BB623" s="256"/>
      <c r="BC623" s="171"/>
      <c r="BD623" s="171"/>
      <c r="BE623" s="171"/>
      <c r="BF623" s="171"/>
      <c r="BG623" s="171"/>
      <c r="BH623" s="171"/>
      <c r="BI623" s="171"/>
      <c r="BJ623" s="171"/>
      <c r="BK623" s="171"/>
      <c r="BL623" s="171"/>
      <c r="BM623" s="171"/>
      <c r="BN623" s="171"/>
      <c r="BO623" s="171"/>
      <c r="BP623" s="171"/>
      <c r="BQ623" s="171"/>
      <c r="BR623" s="171"/>
      <c r="BS623" s="171"/>
      <c r="BT623" s="171"/>
      <c r="BU623" s="171"/>
      <c r="BV623" s="171"/>
      <c r="BW623" s="171"/>
      <c r="BX623" s="171"/>
      <c r="BY623" s="171"/>
      <c r="BZ623" s="171"/>
      <c r="CA623" s="171"/>
      <c r="CB623" s="171"/>
      <c r="CC623" s="171"/>
      <c r="CD623" s="171"/>
      <c r="CE623" s="171"/>
      <c r="CF623" s="171"/>
      <c r="CG623" s="171"/>
      <c r="CH623" s="171"/>
      <c r="CI623" s="171"/>
      <c r="CJ623" s="171"/>
      <c r="CK623" s="171"/>
      <c r="CL623" s="171"/>
      <c r="CM623" s="171"/>
      <c r="CN623" s="171"/>
      <c r="CO623" s="171"/>
      <c r="CP623" s="171"/>
      <c r="CQ623" s="171"/>
      <c r="CR623" s="171"/>
      <c r="CS623" s="171"/>
      <c r="CT623" s="171"/>
      <c r="CU623" s="171"/>
      <c r="CV623" s="171"/>
      <c r="CW623" s="171"/>
      <c r="CX623" s="171"/>
      <c r="CY623" s="171"/>
      <c r="CZ623" s="171"/>
    </row>
    <row r="624" s="175" customFormat="true" ht="25.15" customHeight="true" x14ac:dyDescent="0.2">
      <c r="C624" s="1128" t="s">
        <v>507</v>
      </c>
      <c r="D624" s="1127"/>
      <c r="E624" s="699">
        <v>8.9400969622571269E-2</v>
      </c>
      <c r="F624" s="474"/>
      <c r="G624" s="474"/>
      <c r="H624" s="1127" t="s">
        <v>416</v>
      </c>
      <c r="I624" s="1127"/>
      <c r="J624" s="700">
        <v>-5.6896244298412241E-3</v>
      </c>
      <c r="K624" s="474"/>
      <c r="L624" s="474"/>
      <c r="M624" s="1127" t="s">
        <v>473</v>
      </c>
      <c r="N624" s="1127"/>
      <c r="O624" s="701">
        <v>-3.7249085554476547E-3</v>
      </c>
      <c r="P624" s="474"/>
      <c r="Q624" s="474"/>
      <c r="AB624" s="168"/>
      <c r="AC624" s="168"/>
      <c r="AD624" s="168"/>
      <c r="AE624" s="168"/>
      <c r="AF624" s="168"/>
      <c r="AG624" s="168"/>
      <c r="AH624" s="168"/>
      <c r="AI624" s="168"/>
      <c r="AJ624" s="168"/>
      <c r="AK624" s="168"/>
      <c r="AL624" s="168"/>
      <c r="AM624" s="168"/>
      <c r="AN624" s="168"/>
      <c r="AO624" s="168"/>
      <c r="AP624" s="168"/>
      <c r="AQ624" s="168"/>
      <c r="AR624" s="168"/>
      <c r="AS624" s="168"/>
      <c r="AT624" s="168"/>
      <c r="AU624" s="168"/>
      <c r="AV624" s="168"/>
      <c r="AW624" s="168"/>
      <c r="AX624" s="168"/>
      <c r="AY624" s="168"/>
      <c r="AZ624" s="168"/>
      <c r="BA624" s="171"/>
      <c r="BB624" s="256"/>
      <c r="BC624" s="171"/>
      <c r="BD624" s="171"/>
      <c r="BE624" s="171"/>
      <c r="BF624" s="171"/>
      <c r="BG624" s="171"/>
      <c r="BH624" s="171"/>
      <c r="BI624" s="171"/>
      <c r="BJ624" s="171"/>
      <c r="BK624" s="171"/>
      <c r="BL624" s="171"/>
      <c r="BM624" s="171"/>
      <c r="BN624" s="171"/>
      <c r="BO624" s="171"/>
      <c r="BP624" s="171"/>
      <c r="BQ624" s="171"/>
      <c r="BR624" s="171"/>
      <c r="BS624" s="171"/>
      <c r="BT624" s="171"/>
      <c r="BU624" s="171"/>
      <c r="BV624" s="171"/>
      <c r="BW624" s="171"/>
      <c r="BX624" s="171"/>
      <c r="BY624" s="171"/>
      <c r="BZ624" s="171"/>
      <c r="CA624" s="171"/>
      <c r="CB624" s="171"/>
      <c r="CC624" s="171"/>
      <c r="CD624" s="171"/>
      <c r="CE624" s="171"/>
      <c r="CF624" s="171"/>
      <c r="CG624" s="171"/>
      <c r="CH624" s="171"/>
      <c r="CI624" s="171"/>
      <c r="CJ624" s="171"/>
      <c r="CK624" s="171"/>
      <c r="CL624" s="171"/>
      <c r="CM624" s="171"/>
      <c r="CN624" s="171"/>
      <c r="CO624" s="171"/>
      <c r="CP624" s="171"/>
      <c r="CQ624" s="171"/>
      <c r="CR624" s="171"/>
      <c r="CS624" s="171"/>
      <c r="CT624" s="171"/>
      <c r="CU624" s="171"/>
      <c r="CV624" s="171"/>
      <c r="CW624" s="171"/>
      <c r="CX624" s="171"/>
      <c r="CY624" s="171"/>
      <c r="CZ624" s="171"/>
    </row>
    <row r="625" s="175" customFormat="true" ht="25.15" customHeight="true" x14ac:dyDescent="0.2">
      <c r="C625" s="1128" t="s">
        <v>501</v>
      </c>
      <c r="D625" s="1127"/>
      <c r="E625" s="699">
        <v>9.5219893633517308E-2</v>
      </c>
      <c r="F625" s="474"/>
      <c r="G625" s="474"/>
      <c r="H625" s="1127" t="s">
        <v>660</v>
      </c>
      <c r="I625" s="1127"/>
      <c r="J625" s="700">
        <v>-1.6117049165954075E-3</v>
      </c>
      <c r="K625" s="474"/>
      <c r="L625" s="474"/>
      <c r="M625" s="1127" t="s">
        <v>433</v>
      </c>
      <c r="N625" s="1127"/>
      <c r="O625" s="701">
        <v>7.920910264844358E-2</v>
      </c>
      <c r="P625" s="474"/>
      <c r="Q625" s="474"/>
      <c r="AB625" s="168"/>
      <c r="AC625" s="168"/>
      <c r="AD625" s="168"/>
      <c r="AE625" s="168"/>
      <c r="AF625" s="168"/>
      <c r="AG625" s="168"/>
      <c r="AH625" s="168"/>
      <c r="AI625" s="168"/>
      <c r="AJ625" s="168"/>
      <c r="AK625" s="168"/>
      <c r="AL625" s="168"/>
      <c r="AM625" s="168"/>
      <c r="AN625" s="168"/>
      <c r="AO625" s="168"/>
      <c r="AP625" s="168"/>
      <c r="AQ625" s="168"/>
      <c r="AR625" s="168"/>
      <c r="AS625" s="168"/>
      <c r="AT625" s="168"/>
      <c r="AU625" s="168"/>
      <c r="AV625" s="168"/>
      <c r="AW625" s="168"/>
      <c r="AX625" s="168"/>
      <c r="AY625" s="168"/>
      <c r="AZ625" s="168"/>
      <c r="BA625" s="171"/>
      <c r="BB625" s="256"/>
      <c r="BC625" s="171"/>
      <c r="BD625" s="171"/>
      <c r="BE625" s="171"/>
      <c r="BF625" s="171"/>
      <c r="BG625" s="171"/>
      <c r="BH625" s="171"/>
      <c r="BI625" s="171"/>
      <c r="BJ625" s="171"/>
      <c r="BK625" s="171"/>
      <c r="BL625" s="171"/>
      <c r="BM625" s="171"/>
      <c r="BN625" s="171"/>
      <c r="BO625" s="171"/>
      <c r="BP625" s="171"/>
      <c r="BQ625" s="171"/>
      <c r="BR625" s="171"/>
      <c r="BS625" s="171"/>
      <c r="BT625" s="171"/>
      <c r="BU625" s="171"/>
      <c r="BV625" s="171"/>
      <c r="BW625" s="171"/>
      <c r="BX625" s="171"/>
      <c r="BY625" s="171"/>
      <c r="BZ625" s="171"/>
      <c r="CA625" s="171"/>
      <c r="CB625" s="171"/>
      <c r="CC625" s="171"/>
      <c r="CD625" s="171"/>
      <c r="CE625" s="171"/>
      <c r="CF625" s="171"/>
      <c r="CG625" s="171"/>
      <c r="CH625" s="171"/>
      <c r="CI625" s="171"/>
      <c r="CJ625" s="171"/>
      <c r="CK625" s="171"/>
      <c r="CL625" s="171"/>
      <c r="CM625" s="171"/>
      <c r="CN625" s="171"/>
      <c r="CO625" s="171"/>
      <c r="CP625" s="171"/>
      <c r="CQ625" s="171"/>
      <c r="CR625" s="171"/>
      <c r="CS625" s="171"/>
      <c r="CT625" s="171"/>
      <c r="CU625" s="171"/>
      <c r="CV625" s="171"/>
      <c r="CW625" s="171"/>
      <c r="CX625" s="171"/>
      <c r="CY625" s="171"/>
      <c r="CZ625" s="171"/>
    </row>
    <row r="626" s="175" customFormat="true" ht="25.15" customHeight="true" x14ac:dyDescent="0.2">
      <c r="C626" s="1128" t="s">
        <v>523</v>
      </c>
      <c r="D626" s="1127"/>
      <c r="E626" s="699">
        <v>-6.1593397588830551E-3</v>
      </c>
      <c r="F626" s="474"/>
      <c r="G626" s="474"/>
      <c r="H626" s="1127" t="s">
        <v>672</v>
      </c>
      <c r="I626" s="1127"/>
      <c r="J626" s="700">
        <v>4.8149721659057091E-3</v>
      </c>
      <c r="K626" s="474"/>
      <c r="L626" s="474"/>
      <c r="M626" s="1127" t="s">
        <v>540</v>
      </c>
      <c r="N626" s="1127"/>
      <c r="O626" s="701">
        <v>3.5710976758878076E-3</v>
      </c>
      <c r="P626" s="474"/>
      <c r="Q626" s="474"/>
      <c r="AB626" s="168"/>
      <c r="AC626" s="168"/>
      <c r="AD626" s="168"/>
      <c r="AE626" s="168"/>
      <c r="AF626" s="168"/>
      <c r="AG626" s="168"/>
      <c r="AH626" s="168"/>
      <c r="AI626" s="168"/>
      <c r="AJ626" s="168"/>
      <c r="AK626" s="168"/>
      <c r="AL626" s="168"/>
      <c r="AM626" s="168"/>
      <c r="AN626" s="168"/>
      <c r="AO626" s="168"/>
      <c r="AP626" s="168"/>
      <c r="AQ626" s="168"/>
      <c r="AR626" s="168"/>
      <c r="AS626" s="168"/>
      <c r="AT626" s="168"/>
      <c r="AU626" s="168"/>
      <c r="AV626" s="168"/>
      <c r="AW626" s="168"/>
      <c r="AX626" s="168"/>
      <c r="AY626" s="168"/>
      <c r="AZ626" s="168"/>
      <c r="BA626" s="171"/>
      <c r="BB626" s="256"/>
      <c r="BC626" s="171"/>
      <c r="BD626" s="171"/>
      <c r="BE626" s="171"/>
      <c r="BF626" s="171"/>
      <c r="BG626" s="171"/>
      <c r="BH626" s="171"/>
      <c r="BI626" s="171"/>
      <c r="BJ626" s="171"/>
      <c r="BK626" s="171"/>
      <c r="BL626" s="171"/>
      <c r="BM626" s="171"/>
      <c r="BN626" s="171"/>
      <c r="BO626" s="171"/>
      <c r="BP626" s="171"/>
      <c r="BQ626" s="171"/>
      <c r="BR626" s="171"/>
      <c r="BS626" s="171"/>
      <c r="BT626" s="171"/>
      <c r="BU626" s="171"/>
      <c r="BV626" s="171"/>
      <c r="BW626" s="171"/>
      <c r="BX626" s="171"/>
      <c r="BY626" s="171"/>
      <c r="BZ626" s="171"/>
      <c r="CA626" s="171"/>
      <c r="CB626" s="171"/>
      <c r="CC626" s="171"/>
      <c r="CD626" s="171"/>
      <c r="CE626" s="171"/>
      <c r="CF626" s="171"/>
      <c r="CG626" s="171"/>
      <c r="CH626" s="171"/>
      <c r="CI626" s="171"/>
      <c r="CJ626" s="171"/>
      <c r="CK626" s="171"/>
      <c r="CL626" s="171"/>
      <c r="CM626" s="171"/>
      <c r="CN626" s="171"/>
      <c r="CO626" s="171"/>
      <c r="CP626" s="171"/>
      <c r="CQ626" s="171"/>
      <c r="CR626" s="171"/>
      <c r="CS626" s="171"/>
      <c r="CT626" s="171"/>
      <c r="CU626" s="171"/>
      <c r="CV626" s="171"/>
      <c r="CW626" s="171"/>
      <c r="CX626" s="171"/>
      <c r="CY626" s="171"/>
      <c r="CZ626" s="171"/>
    </row>
    <row r="627" s="175" customFormat="true" ht="25.15" customHeight="true" x14ac:dyDescent="0.2">
      <c r="C627" s="1128" t="s">
        <v>528</v>
      </c>
      <c r="D627" s="1127"/>
      <c r="E627" s="699">
        <v>8.4936445881248143E-3</v>
      </c>
      <c r="F627" s="474"/>
      <c r="G627" s="474"/>
      <c r="H627" s="1127" t="s">
        <v>444</v>
      </c>
      <c r="I627" s="1127"/>
      <c r="J627" s="700">
        <v>-1.0200409219594324E-2</v>
      </c>
      <c r="K627" s="474"/>
      <c r="L627" s="474"/>
      <c r="M627" s="1127" t="s">
        <v>424</v>
      </c>
      <c r="N627" s="1127"/>
      <c r="O627" s="701">
        <v>-3.2149674079594612E-2</v>
      </c>
      <c r="P627" s="474"/>
      <c r="Q627" s="474"/>
      <c r="AB627" s="168"/>
      <c r="AC627" s="168"/>
      <c r="AD627" s="168"/>
      <c r="AE627" s="168"/>
      <c r="AF627" s="168"/>
      <c r="AG627" s="168"/>
      <c r="AH627" s="168"/>
      <c r="AI627" s="168"/>
      <c r="AJ627" s="168"/>
      <c r="AK627" s="168"/>
      <c r="AL627" s="168"/>
      <c r="AM627" s="168"/>
      <c r="AN627" s="168"/>
      <c r="AO627" s="168"/>
      <c r="AP627" s="168"/>
      <c r="AQ627" s="168"/>
      <c r="AR627" s="168"/>
      <c r="AS627" s="168"/>
      <c r="AT627" s="168"/>
      <c r="AU627" s="168"/>
      <c r="AV627" s="168"/>
      <c r="AW627" s="168"/>
      <c r="AX627" s="168"/>
      <c r="AY627" s="168"/>
      <c r="AZ627" s="168"/>
      <c r="BA627" s="171"/>
      <c r="BB627" s="256"/>
      <c r="BC627" s="171"/>
      <c r="BD627" s="171"/>
      <c r="BE627" s="171"/>
      <c r="BF627" s="171"/>
      <c r="BG627" s="171"/>
      <c r="BH627" s="171"/>
      <c r="BI627" s="171"/>
      <c r="BJ627" s="171"/>
      <c r="BK627" s="171"/>
      <c r="BL627" s="171"/>
      <c r="BM627" s="171"/>
      <c r="BN627" s="171"/>
      <c r="BO627" s="171"/>
      <c r="BP627" s="171"/>
      <c r="BQ627" s="171"/>
      <c r="BR627" s="171"/>
      <c r="BS627" s="171"/>
      <c r="BT627" s="171"/>
      <c r="BU627" s="171"/>
      <c r="BV627" s="171"/>
      <c r="BW627" s="171"/>
      <c r="BX627" s="171"/>
      <c r="BY627" s="171"/>
      <c r="BZ627" s="171"/>
      <c r="CA627" s="171"/>
      <c r="CB627" s="171"/>
      <c r="CC627" s="171"/>
      <c r="CD627" s="171"/>
      <c r="CE627" s="171"/>
      <c r="CF627" s="171"/>
      <c r="CG627" s="171"/>
      <c r="CH627" s="171"/>
      <c r="CI627" s="171"/>
      <c r="CJ627" s="171"/>
      <c r="CK627" s="171"/>
      <c r="CL627" s="171"/>
      <c r="CM627" s="171"/>
      <c r="CN627" s="171"/>
      <c r="CO627" s="171"/>
      <c r="CP627" s="171"/>
      <c r="CQ627" s="171"/>
      <c r="CR627" s="171"/>
      <c r="CS627" s="171"/>
      <c r="CT627" s="171"/>
      <c r="CU627" s="171"/>
      <c r="CV627" s="171"/>
      <c r="CW627" s="171"/>
      <c r="CX627" s="171"/>
      <c r="CY627" s="171"/>
      <c r="CZ627" s="171"/>
    </row>
    <row r="628" s="175" customFormat="true" ht="25.15" customHeight="true" x14ac:dyDescent="0.2">
      <c r="C628" s="1128" t="s">
        <v>498</v>
      </c>
      <c r="D628" s="1127"/>
      <c r="E628" s="699">
        <v>5.901252220281291E-2</v>
      </c>
      <c r="F628" s="474"/>
      <c r="G628" s="474"/>
      <c r="H628" s="1127" t="s">
        <v>689</v>
      </c>
      <c r="I628" s="1127"/>
      <c r="J628" s="700">
        <v>-1.1584236699495978E-2</v>
      </c>
      <c r="K628" s="474"/>
      <c r="L628" s="474"/>
      <c r="M628" s="1127" t="s">
        <v>522</v>
      </c>
      <c r="N628" s="1127"/>
      <c r="O628" s="701">
        <v>9.6265875061758224E-3</v>
      </c>
      <c r="P628" s="474"/>
      <c r="Q628" s="474"/>
      <c r="AB628" s="168"/>
      <c r="AC628" s="168"/>
      <c r="AD628" s="168"/>
      <c r="AE628" s="168"/>
      <c r="AF628" s="168"/>
      <c r="AG628" s="168"/>
      <c r="AH628" s="168"/>
      <c r="AI628" s="168"/>
      <c r="AJ628" s="168"/>
      <c r="AK628" s="168"/>
      <c r="AL628" s="168"/>
      <c r="AM628" s="168"/>
      <c r="AN628" s="168"/>
      <c r="AO628" s="168"/>
      <c r="AP628" s="168"/>
      <c r="AQ628" s="168"/>
      <c r="AR628" s="168"/>
      <c r="AS628" s="168"/>
      <c r="AT628" s="168"/>
      <c r="AU628" s="168"/>
      <c r="AV628" s="168"/>
      <c r="AW628" s="168"/>
      <c r="AX628" s="168"/>
      <c r="AY628" s="168"/>
      <c r="AZ628" s="168"/>
      <c r="BA628" s="171"/>
      <c r="BB628" s="256"/>
      <c r="BC628" s="171"/>
      <c r="BD628" s="171"/>
      <c r="BE628" s="171"/>
      <c r="BF628" s="171"/>
      <c r="BG628" s="171"/>
      <c r="BH628" s="171"/>
      <c r="BI628" s="171"/>
      <c r="BJ628" s="171"/>
      <c r="BK628" s="171"/>
      <c r="BL628" s="171"/>
      <c r="BM628" s="171"/>
      <c r="BN628" s="171"/>
      <c r="BO628" s="171"/>
      <c r="BP628" s="171"/>
      <c r="BQ628" s="171"/>
      <c r="BR628" s="171"/>
      <c r="BS628" s="171"/>
      <c r="BT628" s="171"/>
      <c r="BU628" s="171"/>
      <c r="BV628" s="171"/>
      <c r="BW628" s="171"/>
      <c r="BX628" s="171"/>
      <c r="BY628" s="171"/>
      <c r="BZ628" s="171"/>
      <c r="CA628" s="171"/>
      <c r="CB628" s="171"/>
      <c r="CC628" s="171"/>
      <c r="CD628" s="171"/>
      <c r="CE628" s="171"/>
      <c r="CF628" s="171"/>
      <c r="CG628" s="171"/>
      <c r="CH628" s="171"/>
      <c r="CI628" s="171"/>
      <c r="CJ628" s="171"/>
      <c r="CK628" s="171"/>
      <c r="CL628" s="171"/>
      <c r="CM628" s="171"/>
      <c r="CN628" s="171"/>
      <c r="CO628" s="171"/>
      <c r="CP628" s="171"/>
      <c r="CQ628" s="171"/>
      <c r="CR628" s="171"/>
      <c r="CS628" s="171"/>
      <c r="CT628" s="171"/>
      <c r="CU628" s="171"/>
      <c r="CV628" s="171"/>
      <c r="CW628" s="171"/>
      <c r="CX628" s="171"/>
      <c r="CY628" s="171"/>
      <c r="CZ628" s="171"/>
    </row>
    <row r="629" s="175" customFormat="true" ht="25.15" customHeight="true" x14ac:dyDescent="0.2">
      <c r="C629" s="1128" t="s">
        <v>509</v>
      </c>
      <c r="D629" s="1127"/>
      <c r="E629" s="699">
        <v>4.2178801714030059E-2</v>
      </c>
      <c r="F629" s="474"/>
      <c r="G629" s="474"/>
      <c r="H629" s="1127" t="s">
        <v>473</v>
      </c>
      <c r="I629" s="1127"/>
      <c r="J629" s="700">
        <v>-8.7175882525109358E-3</v>
      </c>
      <c r="K629" s="474"/>
      <c r="L629" s="474"/>
      <c r="M629" s="1127" t="s">
        <v>686</v>
      </c>
      <c r="N629" s="1127"/>
      <c r="O629" s="701">
        <v>-3.6448031206032625E-3</v>
      </c>
      <c r="P629" s="474"/>
      <c r="Q629" s="474"/>
      <c r="AB629" s="168"/>
      <c r="AC629" s="168"/>
      <c r="AD629" s="168"/>
      <c r="AE629" s="168"/>
      <c r="AF629" s="168"/>
      <c r="AG629" s="168"/>
      <c r="AH629" s="168"/>
      <c r="AI629" s="168"/>
      <c r="AJ629" s="168"/>
      <c r="AK629" s="168"/>
      <c r="AL629" s="168"/>
      <c r="AM629" s="168"/>
      <c r="AN629" s="168"/>
      <c r="AO629" s="168"/>
      <c r="AP629" s="168"/>
      <c r="AQ629" s="168"/>
      <c r="AR629" s="168"/>
      <c r="AS629" s="168"/>
      <c r="AT629" s="168"/>
      <c r="AU629" s="168"/>
      <c r="AV629" s="168"/>
      <c r="AW629" s="168"/>
      <c r="AX629" s="168"/>
      <c r="AY629" s="168"/>
      <c r="AZ629" s="168"/>
      <c r="BA629" s="171"/>
      <c r="BB629" s="256"/>
      <c r="BC629" s="171"/>
      <c r="BD629" s="171"/>
      <c r="BE629" s="171"/>
      <c r="BF629" s="171"/>
      <c r="BG629" s="171"/>
      <c r="BH629" s="171"/>
      <c r="BI629" s="171"/>
      <c r="BJ629" s="171"/>
      <c r="BK629" s="171"/>
      <c r="BL629" s="171"/>
      <c r="BM629" s="171"/>
      <c r="BN629" s="171"/>
      <c r="BO629" s="171"/>
      <c r="BP629" s="171"/>
      <c r="BQ629" s="171"/>
      <c r="BR629" s="171"/>
      <c r="BS629" s="171"/>
      <c r="BT629" s="171"/>
      <c r="BU629" s="171"/>
      <c r="BV629" s="171"/>
      <c r="BW629" s="171"/>
      <c r="BX629" s="171"/>
      <c r="BY629" s="171"/>
      <c r="BZ629" s="171"/>
      <c r="CA629" s="171"/>
      <c r="CB629" s="171"/>
      <c r="CC629" s="171"/>
      <c r="CD629" s="171"/>
      <c r="CE629" s="171"/>
      <c r="CF629" s="171"/>
      <c r="CG629" s="171"/>
      <c r="CH629" s="171"/>
      <c r="CI629" s="171"/>
      <c r="CJ629" s="171"/>
      <c r="CK629" s="171"/>
      <c r="CL629" s="171"/>
      <c r="CM629" s="171"/>
      <c r="CN629" s="171"/>
      <c r="CO629" s="171"/>
      <c r="CP629" s="171"/>
      <c r="CQ629" s="171"/>
      <c r="CR629" s="171"/>
      <c r="CS629" s="171"/>
      <c r="CT629" s="171"/>
      <c r="CU629" s="171"/>
      <c r="CV629" s="171"/>
      <c r="CW629" s="171"/>
      <c r="CX629" s="171"/>
      <c r="CY629" s="171"/>
      <c r="CZ629" s="171"/>
    </row>
    <row r="630" s="175" customFormat="true" ht="25.15" customHeight="true" x14ac:dyDescent="0.2">
      <c r="C630" s="1128" t="s">
        <v>518</v>
      </c>
      <c r="D630" s="1127"/>
      <c r="E630" s="699">
        <v>4.8739325991228516E-2</v>
      </c>
      <c r="F630" s="474"/>
      <c r="G630" s="474"/>
      <c r="H630" s="1127" t="s">
        <v>433</v>
      </c>
      <c r="I630" s="1127"/>
      <c r="J630" s="700">
        <v>1.9478088871939782E-2</v>
      </c>
      <c r="K630" s="474"/>
      <c r="L630" s="474"/>
      <c r="M630" s="1127" t="s">
        <v>547</v>
      </c>
      <c r="N630" s="1127"/>
      <c r="O630" s="701">
        <v>-2.667619863724378E-3</v>
      </c>
      <c r="P630" s="474"/>
      <c r="Q630" s="474"/>
      <c r="AB630" s="168"/>
      <c r="AC630" s="168"/>
      <c r="AD630" s="168"/>
      <c r="AE630" s="168"/>
      <c r="AF630" s="168"/>
      <c r="AG630" s="168"/>
      <c r="AH630" s="168"/>
      <c r="AI630" s="168"/>
      <c r="AJ630" s="168"/>
      <c r="AK630" s="168"/>
      <c r="AL630" s="168"/>
      <c r="AM630" s="168"/>
      <c r="AN630" s="168"/>
      <c r="AO630" s="168"/>
      <c r="AP630" s="168"/>
      <c r="AQ630" s="168"/>
      <c r="AR630" s="168"/>
      <c r="AS630" s="168"/>
      <c r="AT630" s="168"/>
      <c r="AU630" s="168"/>
      <c r="AV630" s="168"/>
      <c r="AW630" s="168"/>
      <c r="AX630" s="168"/>
      <c r="AY630" s="168"/>
      <c r="AZ630" s="168"/>
      <c r="BA630" s="171"/>
      <c r="BB630" s="256"/>
      <c r="BC630" s="171"/>
      <c r="BD630" s="171"/>
      <c r="BE630" s="171"/>
      <c r="BF630" s="171"/>
      <c r="BG630" s="171"/>
      <c r="BH630" s="171"/>
      <c r="BI630" s="171"/>
      <c r="BJ630" s="171"/>
      <c r="BK630" s="171"/>
      <c r="BL630" s="171"/>
      <c r="BM630" s="171"/>
      <c r="BN630" s="171"/>
      <c r="BO630" s="171"/>
      <c r="BP630" s="171"/>
      <c r="BQ630" s="171"/>
      <c r="BR630" s="171"/>
      <c r="BS630" s="171"/>
      <c r="BT630" s="171"/>
      <c r="BU630" s="171"/>
      <c r="BV630" s="171"/>
      <c r="BW630" s="171"/>
      <c r="BX630" s="171"/>
      <c r="BY630" s="171"/>
      <c r="BZ630" s="171"/>
      <c r="CA630" s="171"/>
      <c r="CB630" s="171"/>
      <c r="CC630" s="171"/>
      <c r="CD630" s="171"/>
      <c r="CE630" s="171"/>
      <c r="CF630" s="171"/>
      <c r="CG630" s="171"/>
      <c r="CH630" s="171"/>
      <c r="CI630" s="171"/>
      <c r="CJ630" s="171"/>
      <c r="CK630" s="171"/>
      <c r="CL630" s="171"/>
      <c r="CM630" s="171"/>
      <c r="CN630" s="171"/>
      <c r="CO630" s="171"/>
      <c r="CP630" s="171"/>
      <c r="CQ630" s="171"/>
      <c r="CR630" s="171"/>
      <c r="CS630" s="171"/>
      <c r="CT630" s="171"/>
      <c r="CU630" s="171"/>
      <c r="CV630" s="171"/>
      <c r="CW630" s="171"/>
      <c r="CX630" s="171"/>
      <c r="CY630" s="171"/>
      <c r="CZ630" s="171"/>
    </row>
    <row r="631" s="175" customFormat="true" ht="25.15" customHeight="true" x14ac:dyDescent="0.2">
      <c r="C631" s="1128" t="s">
        <v>521</v>
      </c>
      <c r="D631" s="1127"/>
      <c r="E631" s="699">
        <v>-1.6469602011479206E-2</v>
      </c>
      <c r="F631" s="474"/>
      <c r="G631" s="474"/>
      <c r="H631" s="1127" t="s">
        <v>540</v>
      </c>
      <c r="I631" s="1127"/>
      <c r="J631" s="700">
        <v>1.2915034816893747E-4</v>
      </c>
      <c r="K631" s="474"/>
      <c r="L631" s="474"/>
      <c r="M631" s="1127" t="s">
        <v>448</v>
      </c>
      <c r="N631" s="1127"/>
      <c r="O631" s="701">
        <v>-6.0744845120827068E-3</v>
      </c>
      <c r="P631" s="474"/>
      <c r="Q631" s="474"/>
      <c r="AB631" s="168"/>
      <c r="AC631" s="168"/>
      <c r="AD631" s="168"/>
      <c r="AE631" s="168"/>
      <c r="AF631" s="168"/>
      <c r="AG631" s="168"/>
      <c r="AH631" s="168"/>
      <c r="AI631" s="168"/>
      <c r="AJ631" s="168"/>
      <c r="AK631" s="168"/>
      <c r="AL631" s="168"/>
      <c r="AM631" s="168"/>
      <c r="AN631" s="168"/>
      <c r="AO631" s="168"/>
      <c r="AP631" s="168"/>
      <c r="AQ631" s="168"/>
      <c r="AR631" s="168"/>
      <c r="AS631" s="168"/>
      <c r="AT631" s="168"/>
      <c r="AU631" s="168"/>
      <c r="AV631" s="168"/>
      <c r="AW631" s="168"/>
      <c r="AX631" s="168"/>
      <c r="AY631" s="168"/>
      <c r="AZ631" s="168"/>
      <c r="BA631" s="171"/>
      <c r="BB631" s="256"/>
      <c r="BC631" s="171"/>
      <c r="BD631" s="171"/>
      <c r="BE631" s="171"/>
      <c r="BF631" s="171"/>
      <c r="BG631" s="171"/>
      <c r="BH631" s="171"/>
      <c r="BI631" s="171"/>
      <c r="BJ631" s="171"/>
      <c r="BK631" s="171"/>
      <c r="BL631" s="171"/>
      <c r="BM631" s="171"/>
      <c r="BN631" s="171"/>
      <c r="BO631" s="171"/>
      <c r="BP631" s="171"/>
      <c r="BQ631" s="171"/>
      <c r="BR631" s="171"/>
      <c r="BS631" s="171"/>
      <c r="BT631" s="171"/>
      <c r="BU631" s="171"/>
      <c r="BV631" s="171"/>
      <c r="BW631" s="171"/>
      <c r="BX631" s="171"/>
      <c r="BY631" s="171"/>
      <c r="BZ631" s="171"/>
      <c r="CA631" s="171"/>
      <c r="CB631" s="171"/>
      <c r="CC631" s="171"/>
      <c r="CD631" s="171"/>
      <c r="CE631" s="171"/>
      <c r="CF631" s="171"/>
      <c r="CG631" s="171"/>
      <c r="CH631" s="171"/>
      <c r="CI631" s="171"/>
      <c r="CJ631" s="171"/>
      <c r="CK631" s="171"/>
      <c r="CL631" s="171"/>
      <c r="CM631" s="171"/>
      <c r="CN631" s="171"/>
      <c r="CO631" s="171"/>
      <c r="CP631" s="171"/>
      <c r="CQ631" s="171"/>
      <c r="CR631" s="171"/>
      <c r="CS631" s="171"/>
      <c r="CT631" s="171"/>
      <c r="CU631" s="171"/>
      <c r="CV631" s="171"/>
      <c r="CW631" s="171"/>
      <c r="CX631" s="171"/>
      <c r="CY631" s="171"/>
      <c r="CZ631" s="171"/>
    </row>
    <row r="632" s="175" customFormat="true" ht="25.15" customHeight="true" x14ac:dyDescent="0.2">
      <c r="C632" s="1128" t="s">
        <v>536</v>
      </c>
      <c r="D632" s="1127"/>
      <c r="E632" s="699">
        <v>9.9168647686159028E-3</v>
      </c>
      <c r="F632" s="474"/>
      <c r="G632" s="474"/>
      <c r="H632" s="1127" t="s">
        <v>424</v>
      </c>
      <c r="I632" s="1127"/>
      <c r="J632" s="700">
        <v>-9.1607076048805351E-3</v>
      </c>
      <c r="K632" s="474"/>
      <c r="L632" s="474"/>
      <c r="M632" s="1127" t="s">
        <v>651</v>
      </c>
      <c r="N632" s="1127"/>
      <c r="O632" s="701">
        <v>-7.9193077089966021E-2</v>
      </c>
      <c r="P632" s="474"/>
      <c r="Q632" s="474"/>
      <c r="AB632" s="168"/>
      <c r="AC632" s="168"/>
      <c r="AD632" s="168"/>
      <c r="AE632" s="168"/>
      <c r="AF632" s="168"/>
      <c r="AG632" s="168"/>
      <c r="AH632" s="168"/>
      <c r="AI632" s="168"/>
      <c r="AJ632" s="168"/>
      <c r="AK632" s="168"/>
      <c r="AL632" s="168"/>
      <c r="AM632" s="168"/>
      <c r="AN632" s="168"/>
      <c r="AO632" s="168"/>
      <c r="AP632" s="168"/>
      <c r="AQ632" s="168"/>
      <c r="AR632" s="168"/>
      <c r="AS632" s="168"/>
      <c r="AT632" s="168"/>
      <c r="AU632" s="168"/>
      <c r="AV632" s="168"/>
      <c r="AW632" s="168"/>
      <c r="AX632" s="168"/>
      <c r="AY632" s="168"/>
      <c r="AZ632" s="168"/>
      <c r="BA632" s="171"/>
      <c r="BB632" s="256"/>
      <c r="BC632" s="171"/>
      <c r="BD632" s="171"/>
      <c r="BE632" s="171"/>
      <c r="BF632" s="171"/>
      <c r="BG632" s="171"/>
      <c r="BH632" s="171"/>
      <c r="BI632" s="171"/>
      <c r="BJ632" s="171"/>
      <c r="BK632" s="171"/>
      <c r="BL632" s="171"/>
      <c r="BM632" s="171"/>
      <c r="BN632" s="171"/>
      <c r="BO632" s="171"/>
      <c r="BP632" s="171"/>
      <c r="BQ632" s="171"/>
      <c r="BR632" s="171"/>
      <c r="BS632" s="171"/>
      <c r="BT632" s="171"/>
      <c r="BU632" s="171"/>
      <c r="BV632" s="171"/>
      <c r="BW632" s="171"/>
      <c r="BX632" s="171"/>
      <c r="BY632" s="171"/>
      <c r="BZ632" s="171"/>
      <c r="CA632" s="171"/>
      <c r="CB632" s="171"/>
      <c r="CC632" s="171"/>
      <c r="CD632" s="171"/>
      <c r="CE632" s="171"/>
      <c r="CF632" s="171"/>
      <c r="CG632" s="171"/>
      <c r="CH632" s="171"/>
      <c r="CI632" s="171"/>
      <c r="CJ632" s="171"/>
      <c r="CK632" s="171"/>
      <c r="CL632" s="171"/>
      <c r="CM632" s="171"/>
      <c r="CN632" s="171"/>
      <c r="CO632" s="171"/>
      <c r="CP632" s="171"/>
      <c r="CQ632" s="171"/>
      <c r="CR632" s="171"/>
      <c r="CS632" s="171"/>
      <c r="CT632" s="171"/>
      <c r="CU632" s="171"/>
      <c r="CV632" s="171"/>
      <c r="CW632" s="171"/>
      <c r="CX632" s="171"/>
      <c r="CY632" s="171"/>
      <c r="CZ632" s="171"/>
    </row>
    <row r="633" s="175" customFormat="true" ht="25.15" customHeight="true" x14ac:dyDescent="0.2">
      <c r="C633" s="1128" t="s">
        <v>657</v>
      </c>
      <c r="D633" s="1127"/>
      <c r="E633" s="699">
        <v>6.294419086853735E-2</v>
      </c>
      <c r="F633" s="474"/>
      <c r="G633" s="474"/>
      <c r="H633" s="1127" t="s">
        <v>522</v>
      </c>
      <c r="I633" s="1127"/>
      <c r="J633" s="700">
        <v>-9.2636237798554722E-3</v>
      </c>
      <c r="K633" s="474"/>
      <c r="L633" s="474"/>
      <c r="M633" s="1127" t="s">
        <v>465</v>
      </c>
      <c r="N633" s="1127"/>
      <c r="O633" s="701">
        <v>-1.7607919822940066E-3</v>
      </c>
      <c r="P633" s="474"/>
      <c r="Q633" s="474"/>
      <c r="AB633" s="168"/>
      <c r="AC633" s="168"/>
      <c r="AD633" s="168"/>
      <c r="AE633" s="168"/>
      <c r="AF633" s="168"/>
      <c r="AG633" s="168"/>
      <c r="AH633" s="168"/>
      <c r="AI633" s="168"/>
      <c r="AJ633" s="168"/>
      <c r="AK633" s="168"/>
      <c r="AL633" s="168"/>
      <c r="AM633" s="168"/>
      <c r="AN633" s="168"/>
      <c r="AO633" s="168"/>
      <c r="AP633" s="168"/>
      <c r="AQ633" s="168"/>
      <c r="AR633" s="168"/>
      <c r="AS633" s="168"/>
      <c r="AT633" s="168"/>
      <c r="AU633" s="168"/>
      <c r="AV633" s="168"/>
      <c r="AW633" s="168"/>
      <c r="AX633" s="168"/>
      <c r="AY633" s="168"/>
      <c r="AZ633" s="168"/>
      <c r="BA633" s="171"/>
      <c r="BB633" s="256"/>
      <c r="BC633" s="171"/>
      <c r="BD633" s="171"/>
      <c r="BE633" s="171"/>
      <c r="BF633" s="171"/>
      <c r="BG633" s="171"/>
      <c r="BH633" s="171"/>
      <c r="BI633" s="171"/>
      <c r="BJ633" s="171"/>
      <c r="BK633" s="171"/>
      <c r="BL633" s="171"/>
      <c r="BM633" s="171"/>
      <c r="BN633" s="171"/>
      <c r="BO633" s="171"/>
      <c r="BP633" s="171"/>
      <c r="BQ633" s="171"/>
      <c r="BR633" s="171"/>
      <c r="BS633" s="171"/>
      <c r="BT633" s="171"/>
      <c r="BU633" s="171"/>
      <c r="BV633" s="171"/>
      <c r="BW633" s="171"/>
      <c r="BX633" s="171"/>
      <c r="BY633" s="171"/>
      <c r="BZ633" s="171"/>
      <c r="CA633" s="171"/>
      <c r="CB633" s="171"/>
      <c r="CC633" s="171"/>
      <c r="CD633" s="171"/>
      <c r="CE633" s="171"/>
      <c r="CF633" s="171"/>
      <c r="CG633" s="171"/>
      <c r="CH633" s="171"/>
      <c r="CI633" s="171"/>
      <c r="CJ633" s="171"/>
      <c r="CK633" s="171"/>
      <c r="CL633" s="171"/>
      <c r="CM633" s="171"/>
      <c r="CN633" s="171"/>
      <c r="CO633" s="171"/>
      <c r="CP633" s="171"/>
      <c r="CQ633" s="171"/>
      <c r="CR633" s="171"/>
      <c r="CS633" s="171"/>
      <c r="CT633" s="171"/>
      <c r="CU633" s="171"/>
      <c r="CV633" s="171"/>
      <c r="CW633" s="171"/>
      <c r="CX633" s="171"/>
      <c r="CY633" s="171"/>
      <c r="CZ633" s="171"/>
    </row>
    <row r="634" s="175" customFormat="true" ht="25.15" customHeight="true" x14ac:dyDescent="0.2">
      <c r="C634" s="1128" t="s">
        <v>510</v>
      </c>
      <c r="D634" s="1127"/>
      <c r="E634" s="699">
        <v>7.4806047758006589E-2</v>
      </c>
      <c r="F634" s="474"/>
      <c r="G634" s="474"/>
      <c r="H634" s="1127" t="s">
        <v>686</v>
      </c>
      <c r="I634" s="1127"/>
      <c r="J634" s="700">
        <v>-1.5861581827623681E-2</v>
      </c>
      <c r="K634" s="474"/>
      <c r="L634" s="474"/>
      <c r="M634" s="1127" t="s">
        <v>691</v>
      </c>
      <c r="N634" s="1127"/>
      <c r="O634" s="701">
        <v>-2.4860603712672253E-3</v>
      </c>
      <c r="P634" s="474"/>
      <c r="Q634" s="474"/>
      <c r="AB634" s="168"/>
      <c r="AC634" s="168"/>
      <c r="AD634" s="168"/>
      <c r="AE634" s="168"/>
      <c r="AF634" s="168"/>
      <c r="AG634" s="168"/>
      <c r="AH634" s="168"/>
      <c r="AI634" s="168"/>
      <c r="AJ634" s="168"/>
      <c r="AK634" s="168"/>
      <c r="AL634" s="168"/>
      <c r="AM634" s="168"/>
      <c r="AN634" s="168"/>
      <c r="AO634" s="168"/>
      <c r="AP634" s="168"/>
      <c r="AQ634" s="168"/>
      <c r="AR634" s="168"/>
      <c r="AS634" s="168"/>
      <c r="AT634" s="168"/>
      <c r="AU634" s="168"/>
      <c r="AV634" s="168"/>
      <c r="AW634" s="168"/>
      <c r="AX634" s="168"/>
      <c r="AY634" s="168"/>
      <c r="AZ634" s="168"/>
      <c r="BA634" s="171"/>
      <c r="BB634" s="256"/>
      <c r="BC634" s="171"/>
      <c r="BD634" s="171"/>
      <c r="BE634" s="171"/>
      <c r="BF634" s="171"/>
      <c r="BG634" s="171"/>
      <c r="BH634" s="171"/>
      <c r="BI634" s="171"/>
      <c r="BJ634" s="171"/>
      <c r="BK634" s="171"/>
      <c r="BL634" s="171"/>
      <c r="BM634" s="171"/>
      <c r="BN634" s="171"/>
      <c r="BO634" s="171"/>
      <c r="BP634" s="171"/>
      <c r="BQ634" s="171"/>
      <c r="BR634" s="171"/>
      <c r="BS634" s="171"/>
      <c r="BT634" s="171"/>
      <c r="BU634" s="171"/>
      <c r="BV634" s="171"/>
      <c r="BW634" s="171"/>
      <c r="BX634" s="171"/>
      <c r="BY634" s="171"/>
      <c r="BZ634" s="171"/>
      <c r="CA634" s="171"/>
      <c r="CB634" s="171"/>
      <c r="CC634" s="171"/>
      <c r="CD634" s="171"/>
      <c r="CE634" s="171"/>
      <c r="CF634" s="171"/>
      <c r="CG634" s="171"/>
      <c r="CH634" s="171"/>
      <c r="CI634" s="171"/>
      <c r="CJ634" s="171"/>
      <c r="CK634" s="171"/>
      <c r="CL634" s="171"/>
      <c r="CM634" s="171"/>
      <c r="CN634" s="171"/>
      <c r="CO634" s="171"/>
      <c r="CP634" s="171"/>
      <c r="CQ634" s="171"/>
      <c r="CR634" s="171"/>
      <c r="CS634" s="171"/>
      <c r="CT634" s="171"/>
      <c r="CU634" s="171"/>
      <c r="CV634" s="171"/>
      <c r="CW634" s="171"/>
      <c r="CX634" s="171"/>
      <c r="CY634" s="171"/>
      <c r="CZ634" s="171"/>
    </row>
    <row r="635" s="175" customFormat="true" ht="25.15" customHeight="true" x14ac:dyDescent="0.2">
      <c r="C635" s="1128" t="s">
        <v>527</v>
      </c>
      <c r="D635" s="1127"/>
      <c r="E635" s="699">
        <v>-1.3658337759041413E-2</v>
      </c>
      <c r="F635" s="474"/>
      <c r="G635" s="474"/>
      <c r="H635" s="1127" t="s">
        <v>547</v>
      </c>
      <c r="I635" s="1127"/>
      <c r="J635" s="700">
        <v>-3.0459056810937329E-3</v>
      </c>
      <c r="K635" s="474"/>
      <c r="L635" s="474"/>
      <c r="M635" s="1127" t="s">
        <v>467</v>
      </c>
      <c r="N635" s="1127"/>
      <c r="O635" s="701">
        <v>9.3132363553300205E-4</v>
      </c>
      <c r="P635" s="474"/>
      <c r="Q635" s="474"/>
      <c r="AB635" s="168"/>
      <c r="AC635" s="168"/>
      <c r="AD635" s="168"/>
      <c r="AE635" s="168"/>
      <c r="AF635" s="168"/>
      <c r="AG635" s="168"/>
      <c r="AH635" s="168"/>
      <c r="AI635" s="168"/>
      <c r="AJ635" s="168"/>
      <c r="AK635" s="168"/>
      <c r="AL635" s="168"/>
      <c r="AM635" s="168"/>
      <c r="AN635" s="168"/>
      <c r="AO635" s="168"/>
      <c r="AP635" s="168"/>
      <c r="AQ635" s="168"/>
      <c r="AR635" s="168"/>
      <c r="AS635" s="168"/>
      <c r="AT635" s="168"/>
      <c r="AU635" s="168"/>
      <c r="AV635" s="168"/>
      <c r="AW635" s="168"/>
      <c r="AX635" s="168"/>
      <c r="AY635" s="168"/>
      <c r="AZ635" s="168"/>
      <c r="BA635" s="171"/>
      <c r="BB635" s="256"/>
      <c r="BC635" s="171"/>
      <c r="BD635" s="171"/>
      <c r="BE635" s="171"/>
      <c r="BF635" s="171"/>
      <c r="BG635" s="171"/>
      <c r="BH635" s="171"/>
      <c r="BI635" s="171"/>
      <c r="BJ635" s="171"/>
      <c r="BK635" s="171"/>
      <c r="BL635" s="171"/>
      <c r="BM635" s="171"/>
      <c r="BN635" s="171"/>
      <c r="BO635" s="171"/>
      <c r="BP635" s="171"/>
      <c r="BQ635" s="171"/>
      <c r="BR635" s="171"/>
      <c r="BS635" s="171"/>
      <c r="BT635" s="171"/>
      <c r="BU635" s="171"/>
      <c r="BV635" s="171"/>
      <c r="BW635" s="171"/>
      <c r="BX635" s="171"/>
      <c r="BY635" s="171"/>
      <c r="BZ635" s="171"/>
      <c r="CA635" s="171"/>
      <c r="CB635" s="171"/>
      <c r="CC635" s="171"/>
      <c r="CD635" s="171"/>
      <c r="CE635" s="171"/>
      <c r="CF635" s="171"/>
      <c r="CG635" s="171"/>
      <c r="CH635" s="171"/>
      <c r="CI635" s="171"/>
      <c r="CJ635" s="171"/>
      <c r="CK635" s="171"/>
      <c r="CL635" s="171"/>
      <c r="CM635" s="171"/>
      <c r="CN635" s="171"/>
      <c r="CO635" s="171"/>
      <c r="CP635" s="171"/>
      <c r="CQ635" s="171"/>
      <c r="CR635" s="171"/>
      <c r="CS635" s="171"/>
      <c r="CT635" s="171"/>
      <c r="CU635" s="171"/>
      <c r="CV635" s="171"/>
      <c r="CW635" s="171"/>
      <c r="CX635" s="171"/>
      <c r="CY635" s="171"/>
      <c r="CZ635" s="171"/>
    </row>
    <row r="636" s="175" customFormat="true" ht="25.15" customHeight="true" x14ac:dyDescent="0.2">
      <c r="C636" s="1128" t="s">
        <v>661</v>
      </c>
      <c r="D636" s="1127"/>
      <c r="E636" s="699">
        <v>-4.2495336420009661E-2</v>
      </c>
      <c r="F636" s="474"/>
      <c r="G636" s="474"/>
      <c r="H636" s="1127" t="s">
        <v>448</v>
      </c>
      <c r="I636" s="1127"/>
      <c r="J636" s="700">
        <v>6.0925897881031394E-4</v>
      </c>
      <c r="K636" s="474"/>
      <c r="L636" s="474"/>
      <c r="M636" s="1127" t="s">
        <v>694</v>
      </c>
      <c r="N636" s="1127"/>
      <c r="O636" s="701">
        <v>1.0623286723641732E-3</v>
      </c>
      <c r="P636" s="474"/>
      <c r="Q636" s="474"/>
      <c r="AB636" s="168"/>
      <c r="AC636" s="168"/>
      <c r="AD636" s="168"/>
      <c r="AE636" s="168"/>
      <c r="AF636" s="168"/>
      <c r="AG636" s="168"/>
      <c r="AH636" s="168"/>
      <c r="AI636" s="168"/>
      <c r="AJ636" s="168"/>
      <c r="AK636" s="168"/>
      <c r="AL636" s="168"/>
      <c r="AM636" s="168"/>
      <c r="AN636" s="168"/>
      <c r="AO636" s="168"/>
      <c r="AP636" s="168"/>
      <c r="AQ636" s="168"/>
      <c r="AR636" s="168"/>
      <c r="AS636" s="168"/>
      <c r="AT636" s="168"/>
      <c r="AU636" s="168"/>
      <c r="AV636" s="168"/>
      <c r="AW636" s="168"/>
      <c r="AX636" s="168"/>
      <c r="AY636" s="168"/>
      <c r="AZ636" s="168"/>
      <c r="BA636" s="171"/>
      <c r="BB636" s="256"/>
      <c r="BC636" s="171"/>
      <c r="BD636" s="171"/>
      <c r="BE636" s="171"/>
      <c r="BF636" s="171"/>
      <c r="BG636" s="171"/>
      <c r="BH636" s="171"/>
      <c r="BI636" s="171"/>
      <c r="BJ636" s="171"/>
      <c r="BK636" s="171"/>
      <c r="BL636" s="171"/>
      <c r="BM636" s="171"/>
      <c r="BN636" s="171"/>
      <c r="BO636" s="171"/>
      <c r="BP636" s="171"/>
      <c r="BQ636" s="171"/>
      <c r="BR636" s="171"/>
      <c r="BS636" s="171"/>
      <c r="BT636" s="171"/>
      <c r="BU636" s="171"/>
      <c r="BV636" s="171"/>
      <c r="BW636" s="171"/>
      <c r="BX636" s="171"/>
      <c r="BY636" s="171"/>
      <c r="BZ636" s="171"/>
      <c r="CA636" s="171"/>
      <c r="CB636" s="171"/>
      <c r="CC636" s="171"/>
      <c r="CD636" s="171"/>
      <c r="CE636" s="171"/>
      <c r="CF636" s="171"/>
      <c r="CG636" s="171"/>
      <c r="CH636" s="171"/>
      <c r="CI636" s="171"/>
      <c r="CJ636" s="171"/>
      <c r="CK636" s="171"/>
      <c r="CL636" s="171"/>
      <c r="CM636" s="171"/>
      <c r="CN636" s="171"/>
      <c r="CO636" s="171"/>
      <c r="CP636" s="171"/>
      <c r="CQ636" s="171"/>
      <c r="CR636" s="171"/>
      <c r="CS636" s="171"/>
      <c r="CT636" s="171"/>
      <c r="CU636" s="171"/>
      <c r="CV636" s="171"/>
      <c r="CW636" s="171"/>
      <c r="CX636" s="171"/>
      <c r="CY636" s="171"/>
      <c r="CZ636" s="171"/>
    </row>
    <row r="637" s="175" customFormat="true" ht="25.15" customHeight="true" x14ac:dyDescent="0.2">
      <c r="C637" s="1128" t="s">
        <v>667</v>
      </c>
      <c r="D637" s="1127"/>
      <c r="E637" s="699">
        <v>2.8582549104280708E-2</v>
      </c>
      <c r="F637" s="474"/>
      <c r="G637" s="474"/>
      <c r="H637" s="1127" t="s">
        <v>651</v>
      </c>
      <c r="I637" s="1127"/>
      <c r="J637" s="700">
        <v>-6.3271055117474044E-3</v>
      </c>
      <c r="K637" s="474"/>
      <c r="L637" s="474"/>
      <c r="M637" s="1127" t="s">
        <v>676</v>
      </c>
      <c r="N637" s="1127"/>
      <c r="O637" s="701">
        <v>1.5591316236617315E-2</v>
      </c>
      <c r="P637" s="474"/>
      <c r="Q637" s="474"/>
      <c r="AB637" s="168"/>
      <c r="AC637" s="168"/>
      <c r="AD637" s="168"/>
      <c r="AE637" s="168"/>
      <c r="AF637" s="168"/>
      <c r="AG637" s="168"/>
      <c r="AH637" s="168"/>
      <c r="AI637" s="168"/>
      <c r="AJ637" s="168"/>
      <c r="AK637" s="168"/>
      <c r="AL637" s="168"/>
      <c r="AM637" s="168"/>
      <c r="AN637" s="168"/>
      <c r="AO637" s="168"/>
      <c r="AP637" s="168"/>
      <c r="AQ637" s="168"/>
      <c r="AR637" s="168"/>
      <c r="AS637" s="168"/>
      <c r="AT637" s="168"/>
      <c r="AU637" s="168"/>
      <c r="AV637" s="168"/>
      <c r="AW637" s="168"/>
      <c r="AX637" s="168"/>
      <c r="AY637" s="168"/>
      <c r="AZ637" s="168"/>
      <c r="BA637" s="171"/>
      <c r="BB637" s="256"/>
      <c r="BC637" s="171"/>
      <c r="BD637" s="171"/>
      <c r="BE637" s="171"/>
      <c r="BF637" s="171"/>
      <c r="BG637" s="171"/>
      <c r="BH637" s="171"/>
      <c r="BI637" s="171"/>
      <c r="BJ637" s="171"/>
      <c r="BK637" s="171"/>
      <c r="BL637" s="171"/>
      <c r="BM637" s="171"/>
      <c r="BN637" s="171"/>
      <c r="BO637" s="171"/>
      <c r="BP637" s="171"/>
      <c r="BQ637" s="171"/>
      <c r="BR637" s="171"/>
      <c r="BS637" s="171"/>
      <c r="BT637" s="171"/>
      <c r="BU637" s="171"/>
      <c r="BV637" s="171"/>
      <c r="BW637" s="171"/>
      <c r="BX637" s="171"/>
      <c r="BY637" s="171"/>
      <c r="BZ637" s="171"/>
      <c r="CA637" s="171"/>
      <c r="CB637" s="171"/>
      <c r="CC637" s="171"/>
      <c r="CD637" s="171"/>
      <c r="CE637" s="171"/>
      <c r="CF637" s="171"/>
      <c r="CG637" s="171"/>
      <c r="CH637" s="171"/>
      <c r="CI637" s="171"/>
      <c r="CJ637" s="171"/>
      <c r="CK637" s="171"/>
      <c r="CL637" s="171"/>
      <c r="CM637" s="171"/>
      <c r="CN637" s="171"/>
      <c r="CO637" s="171"/>
      <c r="CP637" s="171"/>
      <c r="CQ637" s="171"/>
      <c r="CR637" s="171"/>
      <c r="CS637" s="171"/>
      <c r="CT637" s="171"/>
      <c r="CU637" s="171"/>
      <c r="CV637" s="171"/>
      <c r="CW637" s="171"/>
      <c r="CX637" s="171"/>
      <c r="CY637" s="171"/>
      <c r="CZ637" s="171"/>
    </row>
    <row r="638" s="175" customFormat="true" ht="25.15" customHeight="true" x14ac:dyDescent="0.2">
      <c r="C638" s="1128" t="s">
        <v>666</v>
      </c>
      <c r="D638" s="1127"/>
      <c r="E638" s="699">
        <v>-3.627527982905971E-2</v>
      </c>
      <c r="F638" s="474"/>
      <c r="G638" s="474"/>
      <c r="H638" s="1127" t="s">
        <v>465</v>
      </c>
      <c r="I638" s="1127"/>
      <c r="J638" s="700">
        <v>-5.73315209908286E-3</v>
      </c>
      <c r="K638" s="474"/>
      <c r="L638" s="474"/>
      <c r="M638" s="1127" t="s">
        <v>546</v>
      </c>
      <c r="N638" s="1127"/>
      <c r="O638" s="701">
        <v>-2.0075599337246817E-3</v>
      </c>
      <c r="P638" s="474"/>
      <c r="Q638" s="474"/>
      <c r="AB638" s="168"/>
      <c r="AC638" s="168"/>
      <c r="AD638" s="168"/>
      <c r="AE638" s="168"/>
      <c r="AF638" s="168"/>
      <c r="AG638" s="168"/>
      <c r="AH638" s="168"/>
      <c r="AI638" s="168"/>
      <c r="AJ638" s="168"/>
      <c r="AK638" s="168"/>
      <c r="AL638" s="168"/>
      <c r="AM638" s="168"/>
      <c r="AN638" s="168"/>
      <c r="AO638" s="168"/>
      <c r="AP638" s="168"/>
      <c r="AQ638" s="168"/>
      <c r="AR638" s="168"/>
      <c r="AS638" s="168"/>
      <c r="AT638" s="168"/>
      <c r="AU638" s="168"/>
      <c r="AV638" s="168"/>
      <c r="AW638" s="168"/>
      <c r="AX638" s="168"/>
      <c r="AY638" s="168"/>
      <c r="AZ638" s="168"/>
      <c r="BA638" s="171"/>
      <c r="BB638" s="256"/>
      <c r="BC638" s="171"/>
      <c r="BD638" s="171"/>
      <c r="BE638" s="171"/>
      <c r="BF638" s="171"/>
      <c r="BG638" s="171"/>
      <c r="BH638" s="171"/>
      <c r="BI638" s="171"/>
      <c r="BJ638" s="171"/>
      <c r="BK638" s="171"/>
      <c r="BL638" s="171"/>
      <c r="BM638" s="171"/>
      <c r="BN638" s="171"/>
      <c r="BO638" s="171"/>
      <c r="BP638" s="171"/>
      <c r="BQ638" s="171"/>
      <c r="BR638" s="171"/>
      <c r="BS638" s="171"/>
      <c r="BT638" s="171"/>
      <c r="BU638" s="171"/>
      <c r="BV638" s="171"/>
      <c r="BW638" s="171"/>
      <c r="BX638" s="171"/>
      <c r="BY638" s="171"/>
      <c r="BZ638" s="171"/>
      <c r="CA638" s="171"/>
      <c r="CB638" s="171"/>
      <c r="CC638" s="171"/>
      <c r="CD638" s="171"/>
      <c r="CE638" s="171"/>
      <c r="CF638" s="171"/>
      <c r="CG638" s="171"/>
      <c r="CH638" s="171"/>
      <c r="CI638" s="171"/>
      <c r="CJ638" s="171"/>
      <c r="CK638" s="171"/>
      <c r="CL638" s="171"/>
      <c r="CM638" s="171"/>
      <c r="CN638" s="171"/>
      <c r="CO638" s="171"/>
      <c r="CP638" s="171"/>
      <c r="CQ638" s="171"/>
      <c r="CR638" s="171"/>
      <c r="CS638" s="171"/>
      <c r="CT638" s="171"/>
      <c r="CU638" s="171"/>
      <c r="CV638" s="171"/>
      <c r="CW638" s="171"/>
      <c r="CX638" s="171"/>
      <c r="CY638" s="171"/>
      <c r="CZ638" s="171"/>
    </row>
    <row r="639" s="175" customFormat="true" ht="25.15" customHeight="true" x14ac:dyDescent="0.2">
      <c r="C639" s="1128" t="s">
        <v>663</v>
      </c>
      <c r="D639" s="1127"/>
      <c r="E639" s="699">
        <v>2.6853098070575579E-2</v>
      </c>
      <c r="F639" s="474"/>
      <c r="G639" s="474"/>
      <c r="H639" s="1127" t="s">
        <v>467</v>
      </c>
      <c r="I639" s="1127"/>
      <c r="J639" s="700">
        <v>-4.3039538248288859E-3</v>
      </c>
      <c r="K639" s="474"/>
      <c r="L639" s="474"/>
      <c r="M639" s="1127" t="s">
        <v>655</v>
      </c>
      <c r="N639" s="1127"/>
      <c r="O639" s="701">
        <v>6.6954568070208428E-2</v>
      </c>
      <c r="P639" s="474"/>
      <c r="Q639" s="474"/>
      <c r="AB639" s="168"/>
      <c r="AC639" s="168"/>
      <c r="AD639" s="168"/>
      <c r="AE639" s="168"/>
      <c r="AF639" s="168"/>
      <c r="AG639" s="168"/>
      <c r="AH639" s="168"/>
      <c r="AI639" s="168"/>
      <c r="AJ639" s="168"/>
      <c r="AK639" s="168"/>
      <c r="AL639" s="168"/>
      <c r="AM639" s="168"/>
      <c r="AN639" s="168"/>
      <c r="AO639" s="168"/>
      <c r="AP639" s="168"/>
      <c r="AQ639" s="168"/>
      <c r="AR639" s="168"/>
      <c r="AS639" s="168"/>
      <c r="AT639" s="168"/>
      <c r="AU639" s="168"/>
      <c r="AV639" s="168"/>
      <c r="AW639" s="168"/>
      <c r="AX639" s="168"/>
      <c r="AY639" s="168"/>
      <c r="AZ639" s="168"/>
      <c r="BA639" s="171"/>
      <c r="BB639" s="256"/>
      <c r="BC639" s="171"/>
      <c r="BD639" s="171"/>
      <c r="BE639" s="171"/>
      <c r="BF639" s="171"/>
      <c r="BG639" s="171"/>
      <c r="BH639" s="171"/>
      <c r="BI639" s="171"/>
      <c r="BJ639" s="171"/>
      <c r="BK639" s="171"/>
      <c r="BL639" s="171"/>
      <c r="BM639" s="171"/>
      <c r="BN639" s="171"/>
      <c r="BO639" s="171"/>
      <c r="BP639" s="171"/>
      <c r="BQ639" s="171"/>
      <c r="BR639" s="171"/>
      <c r="BS639" s="171"/>
      <c r="BT639" s="171"/>
      <c r="BU639" s="171"/>
      <c r="BV639" s="171"/>
      <c r="BW639" s="171"/>
      <c r="BX639" s="171"/>
      <c r="BY639" s="171"/>
      <c r="BZ639" s="171"/>
      <c r="CA639" s="171"/>
      <c r="CB639" s="171"/>
      <c r="CC639" s="171"/>
      <c r="CD639" s="171"/>
      <c r="CE639" s="171"/>
      <c r="CF639" s="171"/>
      <c r="CG639" s="171"/>
      <c r="CH639" s="171"/>
      <c r="CI639" s="171"/>
      <c r="CJ639" s="171"/>
      <c r="CK639" s="171"/>
      <c r="CL639" s="171"/>
      <c r="CM639" s="171"/>
      <c r="CN639" s="171"/>
      <c r="CO639" s="171"/>
      <c r="CP639" s="171"/>
      <c r="CQ639" s="171"/>
      <c r="CR639" s="171"/>
      <c r="CS639" s="171"/>
      <c r="CT639" s="171"/>
      <c r="CU639" s="171"/>
      <c r="CV639" s="171"/>
      <c r="CW639" s="171"/>
      <c r="CX639" s="171"/>
      <c r="CY639" s="171"/>
      <c r="CZ639" s="171"/>
    </row>
    <row r="640" s="175" customFormat="true" ht="25.15" customHeight="true" x14ac:dyDescent="0.2">
      <c r="C640" s="1128" t="s">
        <v>649</v>
      </c>
      <c r="D640" s="1127"/>
      <c r="E640" s="699">
        <v>-2.9340852997628286E-2</v>
      </c>
      <c r="F640" s="474"/>
      <c r="G640" s="474"/>
      <c r="H640" s="1127" t="s">
        <v>694</v>
      </c>
      <c r="I640" s="1127"/>
      <c r="J640" s="700">
        <v>-9.0965027744487515E-5</v>
      </c>
      <c r="K640" s="474"/>
      <c r="L640" s="474"/>
      <c r="M640" s="1127" t="s">
        <v>504</v>
      </c>
      <c r="N640" s="1127"/>
      <c r="O640" s="701">
        <v>1.5223190454554244E-2</v>
      </c>
      <c r="P640" s="474"/>
      <c r="Q640" s="474"/>
      <c r="AB640" s="168"/>
      <c r="AC640" s="168"/>
      <c r="AD640" s="168"/>
      <c r="AE640" s="168"/>
      <c r="AF640" s="168"/>
      <c r="AG640" s="168"/>
      <c r="AH640" s="168"/>
      <c r="AI640" s="168"/>
      <c r="AJ640" s="168"/>
      <c r="AK640" s="168"/>
      <c r="AL640" s="168"/>
      <c r="AM640" s="168"/>
      <c r="AN640" s="168"/>
      <c r="AO640" s="168"/>
      <c r="AP640" s="168"/>
      <c r="AQ640" s="168"/>
      <c r="AR640" s="168"/>
      <c r="AS640" s="168"/>
      <c r="AT640" s="168"/>
      <c r="AU640" s="168"/>
      <c r="AV640" s="168"/>
      <c r="AW640" s="168"/>
      <c r="AX640" s="168"/>
      <c r="AY640" s="168"/>
      <c r="AZ640" s="168"/>
      <c r="BA640" s="171"/>
      <c r="BB640" s="256"/>
      <c r="BC640" s="171"/>
      <c r="BD640" s="171"/>
      <c r="BE640" s="171"/>
      <c r="BF640" s="171"/>
      <c r="BG640" s="171"/>
      <c r="BH640" s="171"/>
      <c r="BI640" s="171"/>
      <c r="BJ640" s="171"/>
      <c r="BK640" s="171"/>
      <c r="BL640" s="171"/>
      <c r="BM640" s="171"/>
      <c r="BN640" s="171"/>
      <c r="BO640" s="171"/>
      <c r="BP640" s="171"/>
      <c r="BQ640" s="171"/>
      <c r="BR640" s="171"/>
      <c r="BS640" s="171"/>
      <c r="BT640" s="171"/>
      <c r="BU640" s="171"/>
      <c r="BV640" s="171"/>
      <c r="BW640" s="171"/>
      <c r="BX640" s="171"/>
      <c r="BY640" s="171"/>
      <c r="BZ640" s="171"/>
      <c r="CA640" s="171"/>
      <c r="CB640" s="171"/>
      <c r="CC640" s="171"/>
      <c r="CD640" s="171"/>
      <c r="CE640" s="171"/>
      <c r="CF640" s="171"/>
      <c r="CG640" s="171"/>
      <c r="CH640" s="171"/>
      <c r="CI640" s="171"/>
      <c r="CJ640" s="171"/>
      <c r="CK640" s="171"/>
      <c r="CL640" s="171"/>
      <c r="CM640" s="171"/>
      <c r="CN640" s="171"/>
      <c r="CO640" s="171"/>
      <c r="CP640" s="171"/>
      <c r="CQ640" s="171"/>
      <c r="CR640" s="171"/>
      <c r="CS640" s="171"/>
      <c r="CT640" s="171"/>
      <c r="CU640" s="171"/>
      <c r="CV640" s="171"/>
      <c r="CW640" s="171"/>
      <c r="CX640" s="171"/>
      <c r="CY640" s="171"/>
      <c r="CZ640" s="171"/>
    </row>
    <row r="641" s="175" customFormat="true" ht="25.15" customHeight="true" x14ac:dyDescent="0.2">
      <c r="C641" s="1128" t="s">
        <v>645</v>
      </c>
      <c r="D641" s="1127"/>
      <c r="E641" s="699">
        <v>7.0158119182295253E-2</v>
      </c>
      <c r="F641" s="474"/>
      <c r="G641" s="474"/>
      <c r="H641" s="1127" t="s">
        <v>676</v>
      </c>
      <c r="I641" s="1127"/>
      <c r="J641" s="700">
        <v>-1.722858248671209E-2</v>
      </c>
      <c r="K641" s="474"/>
      <c r="L641" s="474"/>
      <c r="M641" s="1127" t="s">
        <v>544</v>
      </c>
      <c r="N641" s="1127"/>
      <c r="O641" s="701">
        <v>5.1717221392576845E-3</v>
      </c>
      <c r="P641" s="474"/>
      <c r="Q641" s="474"/>
      <c r="AB641" s="168"/>
      <c r="AC641" s="168"/>
      <c r="AD641" s="168"/>
      <c r="AE641" s="168"/>
      <c r="AF641" s="168"/>
      <c r="AG641" s="168"/>
      <c r="AH641" s="168"/>
      <c r="AI641" s="168"/>
      <c r="AJ641" s="168"/>
      <c r="AK641" s="168"/>
      <c r="AL641" s="168"/>
      <c r="AM641" s="168"/>
      <c r="AN641" s="168"/>
      <c r="AO641" s="168"/>
      <c r="AP641" s="168"/>
      <c r="AQ641" s="168"/>
      <c r="AR641" s="168"/>
      <c r="AS641" s="168"/>
      <c r="AT641" s="168"/>
      <c r="AU641" s="168"/>
      <c r="AV641" s="168"/>
      <c r="AW641" s="168"/>
      <c r="AX641" s="168"/>
      <c r="AY641" s="168"/>
      <c r="AZ641" s="168"/>
      <c r="BA641" s="171"/>
      <c r="BB641" s="256"/>
      <c r="BC641" s="171"/>
      <c r="BD641" s="171"/>
      <c r="BE641" s="171"/>
      <c r="BF641" s="171"/>
      <c r="BG641" s="171"/>
      <c r="BH641" s="171"/>
      <c r="BI641" s="171"/>
      <c r="BJ641" s="171"/>
      <c r="BK641" s="171"/>
      <c r="BL641" s="171"/>
      <c r="BM641" s="171"/>
      <c r="BN641" s="171"/>
      <c r="BO641" s="171"/>
      <c r="BP641" s="171"/>
      <c r="BQ641" s="171"/>
      <c r="BR641" s="171"/>
      <c r="BS641" s="171"/>
      <c r="BT641" s="171"/>
      <c r="BU641" s="171"/>
      <c r="BV641" s="171"/>
      <c r="BW641" s="171"/>
      <c r="BX641" s="171"/>
      <c r="BY641" s="171"/>
      <c r="BZ641" s="171"/>
      <c r="CA641" s="171"/>
      <c r="CB641" s="171"/>
      <c r="CC641" s="171"/>
      <c r="CD641" s="171"/>
      <c r="CE641" s="171"/>
      <c r="CF641" s="171"/>
      <c r="CG641" s="171"/>
      <c r="CH641" s="171"/>
      <c r="CI641" s="171"/>
      <c r="CJ641" s="171"/>
      <c r="CK641" s="171"/>
      <c r="CL641" s="171"/>
      <c r="CM641" s="171"/>
      <c r="CN641" s="171"/>
      <c r="CO641" s="171"/>
      <c r="CP641" s="171"/>
      <c r="CQ641" s="171"/>
      <c r="CR641" s="171"/>
      <c r="CS641" s="171"/>
      <c r="CT641" s="171"/>
      <c r="CU641" s="171"/>
      <c r="CV641" s="171"/>
      <c r="CW641" s="171"/>
      <c r="CX641" s="171"/>
      <c r="CY641" s="171"/>
      <c r="CZ641" s="171"/>
    </row>
    <row r="642" s="175" customFormat="true" ht="25.15" customHeight="true" x14ac:dyDescent="0.2">
      <c r="C642" s="1128" t="s">
        <v>652</v>
      </c>
      <c r="D642" s="1127"/>
      <c r="E642" s="699">
        <v>8.8994027540409609E-2</v>
      </c>
      <c r="F642" s="474"/>
      <c r="G642" s="474"/>
      <c r="H642" s="1127" t="s">
        <v>546</v>
      </c>
      <c r="I642" s="1127"/>
      <c r="J642" s="700">
        <v>-2.1285732982155702E-3</v>
      </c>
      <c r="K642" s="474"/>
      <c r="L642" s="474"/>
      <c r="M642" s="1127" t="s">
        <v>636</v>
      </c>
      <c r="N642" s="1127"/>
      <c r="O642" s="701">
        <v>-3.2445833411817657E-3</v>
      </c>
      <c r="P642" s="474"/>
      <c r="Q642" s="474"/>
      <c r="AB642" s="168"/>
      <c r="AC642" s="168"/>
      <c r="AD642" s="168"/>
      <c r="AE642" s="168"/>
      <c r="AF642" s="168"/>
      <c r="AG642" s="168"/>
      <c r="AH642" s="168"/>
      <c r="AI642" s="168"/>
      <c r="AJ642" s="168"/>
      <c r="AK642" s="168"/>
      <c r="AL642" s="168"/>
      <c r="AM642" s="168"/>
      <c r="AN642" s="168"/>
      <c r="AO642" s="168"/>
      <c r="AP642" s="168"/>
      <c r="AQ642" s="168"/>
      <c r="AR642" s="168"/>
      <c r="AS642" s="168"/>
      <c r="AT642" s="168"/>
      <c r="AU642" s="168"/>
      <c r="AV642" s="168"/>
      <c r="AW642" s="168"/>
      <c r="AX642" s="168"/>
      <c r="AY642" s="168"/>
      <c r="AZ642" s="168"/>
      <c r="BA642" s="171"/>
      <c r="BB642" s="256"/>
      <c r="BC642" s="171"/>
      <c r="BD642" s="171"/>
      <c r="BE642" s="171"/>
      <c r="BF642" s="171"/>
      <c r="BG642" s="171"/>
      <c r="BH642" s="171"/>
      <c r="BI642" s="171"/>
      <c r="BJ642" s="171"/>
      <c r="BK642" s="171"/>
      <c r="BL642" s="171"/>
      <c r="BM642" s="171"/>
      <c r="BN642" s="171"/>
      <c r="BO642" s="171"/>
      <c r="BP642" s="171"/>
      <c r="BQ642" s="171"/>
      <c r="BR642" s="171"/>
      <c r="BS642" s="171"/>
      <c r="BT642" s="171"/>
      <c r="BU642" s="171"/>
      <c r="BV642" s="171"/>
      <c r="BW642" s="171"/>
      <c r="BX642" s="171"/>
      <c r="BY642" s="171"/>
      <c r="BZ642" s="171"/>
      <c r="CA642" s="171"/>
      <c r="CB642" s="171"/>
      <c r="CC642" s="171"/>
      <c r="CD642" s="171"/>
      <c r="CE642" s="171"/>
      <c r="CF642" s="171"/>
      <c r="CG642" s="171"/>
      <c r="CH642" s="171"/>
      <c r="CI642" s="171"/>
      <c r="CJ642" s="171"/>
      <c r="CK642" s="171"/>
      <c r="CL642" s="171"/>
      <c r="CM642" s="171"/>
      <c r="CN642" s="171"/>
      <c r="CO642" s="171"/>
      <c r="CP642" s="171"/>
      <c r="CQ642" s="171"/>
      <c r="CR642" s="171"/>
      <c r="CS642" s="171"/>
      <c r="CT642" s="171"/>
      <c r="CU642" s="171"/>
      <c r="CV642" s="171"/>
      <c r="CW642" s="171"/>
      <c r="CX642" s="171"/>
      <c r="CY642" s="171"/>
      <c r="CZ642" s="171"/>
    </row>
    <row r="643" s="175" customFormat="true" ht="25.15" customHeight="true" x14ac:dyDescent="0.2">
      <c r="C643" s="1128" t="s">
        <v>671</v>
      </c>
      <c r="D643" s="1127"/>
      <c r="E643" s="699">
        <v>2.3661966881482314E-2</v>
      </c>
      <c r="F643" s="474"/>
      <c r="G643" s="474"/>
      <c r="H643" s="1127" t="s">
        <v>655</v>
      </c>
      <c r="I643" s="1127"/>
      <c r="J643" s="700">
        <v>-9.8363101101240254E-3</v>
      </c>
      <c r="K643" s="474"/>
      <c r="L643" s="474"/>
      <c r="M643" s="1127" t="s">
        <v>549</v>
      </c>
      <c r="N643" s="1127"/>
      <c r="O643" s="701">
        <v>-1.8322774154483918E-3</v>
      </c>
      <c r="P643" s="474"/>
      <c r="Q643" s="474"/>
      <c r="AB643" s="168"/>
      <c r="AC643" s="168"/>
      <c r="AD643" s="168"/>
      <c r="AE643" s="168"/>
      <c r="AF643" s="168"/>
      <c r="AG643" s="168"/>
      <c r="AH643" s="168"/>
      <c r="AI643" s="168"/>
      <c r="AJ643" s="168"/>
      <c r="AK643" s="168"/>
      <c r="AL643" s="168"/>
      <c r="AM643" s="168"/>
      <c r="AN643" s="168"/>
      <c r="AO643" s="168"/>
      <c r="AP643" s="168"/>
      <c r="AQ643" s="168"/>
      <c r="AR643" s="168"/>
      <c r="AS643" s="168"/>
      <c r="AT643" s="168"/>
      <c r="AU643" s="168"/>
      <c r="AV643" s="168"/>
      <c r="AW643" s="168"/>
      <c r="AX643" s="168"/>
      <c r="AY643" s="168"/>
      <c r="AZ643" s="168"/>
      <c r="BA643" s="171"/>
      <c r="BB643" s="256"/>
      <c r="BC643" s="171"/>
      <c r="BD643" s="171"/>
      <c r="BE643" s="171"/>
      <c r="BF643" s="171"/>
      <c r="BG643" s="171"/>
      <c r="BH643" s="171"/>
      <c r="BI643" s="171"/>
      <c r="BJ643" s="171"/>
      <c r="BK643" s="171"/>
      <c r="BL643" s="171"/>
      <c r="BM643" s="171"/>
      <c r="BN643" s="171"/>
      <c r="BO643" s="171"/>
      <c r="BP643" s="171"/>
      <c r="BQ643" s="171"/>
      <c r="BR643" s="171"/>
      <c r="BS643" s="171"/>
      <c r="BT643" s="171"/>
      <c r="BU643" s="171"/>
      <c r="BV643" s="171"/>
      <c r="BW643" s="171"/>
      <c r="BX643" s="171"/>
      <c r="BY643" s="171"/>
      <c r="BZ643" s="171"/>
      <c r="CA643" s="171"/>
      <c r="CB643" s="171"/>
      <c r="CC643" s="171"/>
      <c r="CD643" s="171"/>
      <c r="CE643" s="171"/>
      <c r="CF643" s="171"/>
      <c r="CG643" s="171"/>
      <c r="CH643" s="171"/>
      <c r="CI643" s="171"/>
      <c r="CJ643" s="171"/>
      <c r="CK643" s="171"/>
      <c r="CL643" s="171"/>
      <c r="CM643" s="171"/>
      <c r="CN643" s="171"/>
      <c r="CO643" s="171"/>
      <c r="CP643" s="171"/>
      <c r="CQ643" s="171"/>
      <c r="CR643" s="171"/>
      <c r="CS643" s="171"/>
      <c r="CT643" s="171"/>
      <c r="CU643" s="171"/>
      <c r="CV643" s="171"/>
      <c r="CW643" s="171"/>
      <c r="CX643" s="171"/>
      <c r="CY643" s="171"/>
      <c r="CZ643" s="171"/>
    </row>
    <row r="644" s="175" customFormat="true" ht="25.15" customHeight="true" x14ac:dyDescent="0.2">
      <c r="C644" s="1128" t="s">
        <v>673</v>
      </c>
      <c r="D644" s="1127"/>
      <c r="E644" s="699">
        <v>1.9417419046355779E-2</v>
      </c>
      <c r="F644" s="474"/>
      <c r="G644" s="474"/>
      <c r="H644" s="1127" t="s">
        <v>504</v>
      </c>
      <c r="I644" s="1127"/>
      <c r="J644" s="700">
        <v>3.6909576211165342E-2</v>
      </c>
      <c r="K644" s="474"/>
      <c r="L644" s="474"/>
      <c r="M644" s="1127" t="s">
        <v>503</v>
      </c>
      <c r="N644" s="1127"/>
      <c r="O644" s="701">
        <v>5.1548881356483472E-2</v>
      </c>
      <c r="P644" s="474"/>
      <c r="Q644" s="474"/>
      <c r="AB644" s="168"/>
      <c r="AC644" s="168"/>
      <c r="AD644" s="168"/>
      <c r="AE644" s="168"/>
      <c r="AF644" s="168"/>
      <c r="AG644" s="168"/>
      <c r="AH644" s="168"/>
      <c r="AI644" s="168"/>
      <c r="AJ644" s="168"/>
      <c r="AK644" s="168"/>
      <c r="AL644" s="168"/>
      <c r="AM644" s="168"/>
      <c r="AN644" s="168"/>
      <c r="AO644" s="168"/>
      <c r="AP644" s="168"/>
      <c r="AQ644" s="168"/>
      <c r="AR644" s="168"/>
      <c r="AS644" s="168"/>
      <c r="AT644" s="168"/>
      <c r="AU644" s="168"/>
      <c r="AV644" s="168"/>
      <c r="AW644" s="168"/>
      <c r="AX644" s="168"/>
      <c r="AY644" s="168"/>
      <c r="AZ644" s="168"/>
      <c r="BA644" s="171"/>
      <c r="BB644" s="256"/>
      <c r="BC644" s="171"/>
      <c r="BD644" s="171"/>
      <c r="BE644" s="171"/>
      <c r="BF644" s="171"/>
      <c r="BG644" s="171"/>
      <c r="BH644" s="171"/>
      <c r="BI644" s="171"/>
      <c r="BJ644" s="171"/>
      <c r="BK644" s="171"/>
      <c r="BL644" s="171"/>
      <c r="BM644" s="171"/>
      <c r="BN644" s="171"/>
      <c r="BO644" s="171"/>
      <c r="BP644" s="171"/>
      <c r="BQ644" s="171"/>
      <c r="BR644" s="171"/>
      <c r="BS644" s="171"/>
      <c r="BT644" s="171"/>
      <c r="BU644" s="171"/>
      <c r="BV644" s="171"/>
      <c r="BW644" s="171"/>
      <c r="BX644" s="171"/>
      <c r="BY644" s="171"/>
      <c r="BZ644" s="171"/>
      <c r="CA644" s="171"/>
      <c r="CB644" s="171"/>
      <c r="CC644" s="171"/>
      <c r="CD644" s="171"/>
      <c r="CE644" s="171"/>
      <c r="CF644" s="171"/>
      <c r="CG644" s="171"/>
      <c r="CH644" s="171"/>
      <c r="CI644" s="171"/>
      <c r="CJ644" s="171"/>
      <c r="CK644" s="171"/>
      <c r="CL644" s="171"/>
      <c r="CM644" s="171"/>
      <c r="CN644" s="171"/>
      <c r="CO644" s="171"/>
      <c r="CP644" s="171"/>
      <c r="CQ644" s="171"/>
      <c r="CR644" s="171"/>
      <c r="CS644" s="171"/>
      <c r="CT644" s="171"/>
      <c r="CU644" s="171"/>
      <c r="CV644" s="171"/>
      <c r="CW644" s="171"/>
      <c r="CX644" s="171"/>
      <c r="CY644" s="171"/>
      <c r="CZ644" s="171"/>
    </row>
    <row r="645" s="175" customFormat="true" ht="25.15" customHeight="true" x14ac:dyDescent="0.2">
      <c r="C645" s="1128" t="s">
        <v>664</v>
      </c>
      <c r="D645" s="1127"/>
      <c r="E645" s="699">
        <v>2.7635922845766131E-2</v>
      </c>
      <c r="F645" s="474"/>
      <c r="G645" s="474"/>
      <c r="H645" s="1127" t="s">
        <v>544</v>
      </c>
      <c r="I645" s="1127"/>
      <c r="J645" s="700">
        <v>-3.0745272612853749E-3</v>
      </c>
      <c r="K645" s="474"/>
      <c r="L645" s="474"/>
      <c r="M645" s="1127" t="s">
        <v>557</v>
      </c>
      <c r="N645" s="1127"/>
      <c r="O645" s="701">
        <v>1.8729906439530979E-2</v>
      </c>
      <c r="P645" s="474"/>
      <c r="Q645" s="474"/>
      <c r="AB645" s="168"/>
      <c r="AC645" s="168"/>
      <c r="AD645" s="168"/>
      <c r="AE645" s="168"/>
      <c r="AF645" s="168"/>
      <c r="AG645" s="168"/>
      <c r="AH645" s="168"/>
      <c r="AI645" s="168"/>
      <c r="AJ645" s="168"/>
      <c r="AK645" s="168"/>
      <c r="AL645" s="168"/>
      <c r="AM645" s="168"/>
      <c r="AN645" s="168"/>
      <c r="AO645" s="168"/>
      <c r="AP645" s="168"/>
      <c r="AQ645" s="168"/>
      <c r="AR645" s="168"/>
      <c r="AS645" s="168"/>
      <c r="AT645" s="168"/>
      <c r="AU645" s="168"/>
      <c r="AV645" s="168"/>
      <c r="AW645" s="168"/>
      <c r="AX645" s="168"/>
      <c r="AY645" s="168"/>
      <c r="AZ645" s="168"/>
      <c r="BA645" s="171"/>
      <c r="BB645" s="256"/>
      <c r="BC645" s="171"/>
      <c r="BD645" s="171"/>
      <c r="BE645" s="171"/>
      <c r="BF645" s="171"/>
      <c r="BG645" s="171"/>
      <c r="BH645" s="171"/>
      <c r="BI645" s="171"/>
      <c r="BJ645" s="171"/>
      <c r="BK645" s="171"/>
      <c r="BL645" s="171"/>
      <c r="BM645" s="171"/>
      <c r="BN645" s="171"/>
      <c r="BO645" s="171"/>
      <c r="BP645" s="171"/>
      <c r="BQ645" s="171"/>
      <c r="BR645" s="171"/>
      <c r="BS645" s="171"/>
      <c r="BT645" s="171"/>
      <c r="BU645" s="171"/>
      <c r="BV645" s="171"/>
      <c r="BW645" s="171"/>
      <c r="BX645" s="171"/>
      <c r="BY645" s="171"/>
      <c r="BZ645" s="171"/>
      <c r="CA645" s="171"/>
      <c r="CB645" s="171"/>
      <c r="CC645" s="171"/>
      <c r="CD645" s="171"/>
      <c r="CE645" s="171"/>
      <c r="CF645" s="171"/>
      <c r="CG645" s="171"/>
      <c r="CH645" s="171"/>
      <c r="CI645" s="171"/>
      <c r="CJ645" s="171"/>
      <c r="CK645" s="171"/>
      <c r="CL645" s="171"/>
      <c r="CM645" s="171"/>
      <c r="CN645" s="171"/>
      <c r="CO645" s="171"/>
      <c r="CP645" s="171"/>
      <c r="CQ645" s="171"/>
      <c r="CR645" s="171"/>
      <c r="CS645" s="171"/>
      <c r="CT645" s="171"/>
      <c r="CU645" s="171"/>
      <c r="CV645" s="171"/>
      <c r="CW645" s="171"/>
      <c r="CX645" s="171"/>
      <c r="CY645" s="171"/>
      <c r="CZ645" s="171"/>
    </row>
    <row r="646" s="175" customFormat="true" ht="25.15" customHeight="true" x14ac:dyDescent="0.2">
      <c r="C646" s="1128" t="s">
        <v>650</v>
      </c>
      <c r="D646" s="1127"/>
      <c r="E646" s="702">
        <v>5.4065301553362789E-2</v>
      </c>
      <c r="F646" s="474"/>
      <c r="G646" s="474"/>
      <c r="H646" s="1127" t="s">
        <v>636</v>
      </c>
      <c r="I646" s="1127"/>
      <c r="J646" s="700">
        <v>-7.5772533145110612E-3</v>
      </c>
      <c r="K646" s="474"/>
      <c r="L646" s="474"/>
      <c r="M646" s="1127" t="s">
        <v>542</v>
      </c>
      <c r="N646" s="1127"/>
      <c r="O646" s="701">
        <v>8.996355660917171E-3</v>
      </c>
      <c r="P646" s="474"/>
      <c r="Q646" s="474"/>
      <c r="AB646" s="168"/>
      <c r="AC646" s="168"/>
      <c r="AD646" s="168"/>
      <c r="AE646" s="168"/>
      <c r="AF646" s="168"/>
      <c r="AG646" s="168"/>
      <c r="AH646" s="168"/>
      <c r="AI646" s="168"/>
      <c r="AJ646" s="168"/>
      <c r="AK646" s="168"/>
      <c r="AL646" s="168"/>
      <c r="AM646" s="168"/>
      <c r="AN646" s="168"/>
      <c r="AO646" s="168"/>
      <c r="AP646" s="168"/>
      <c r="AQ646" s="168"/>
      <c r="AR646" s="168"/>
      <c r="AS646" s="168"/>
      <c r="AT646" s="168"/>
      <c r="AU646" s="168"/>
      <c r="AV646" s="168"/>
      <c r="AW646" s="168"/>
      <c r="AX646" s="168"/>
      <c r="AY646" s="168"/>
      <c r="AZ646" s="168"/>
      <c r="BA646" s="171"/>
      <c r="BB646" s="256"/>
      <c r="BC646" s="171"/>
      <c r="BD646" s="171"/>
      <c r="BE646" s="171"/>
      <c r="BF646" s="171"/>
      <c r="BG646" s="171"/>
      <c r="BH646" s="171"/>
      <c r="BI646" s="171"/>
      <c r="BJ646" s="171"/>
      <c r="BK646" s="171"/>
      <c r="BL646" s="171"/>
      <c r="BM646" s="171"/>
      <c r="BN646" s="171"/>
      <c r="BO646" s="171"/>
      <c r="BP646" s="171"/>
      <c r="BQ646" s="171"/>
      <c r="BR646" s="171"/>
      <c r="BS646" s="171"/>
      <c r="BT646" s="171"/>
      <c r="BU646" s="171"/>
      <c r="BV646" s="171"/>
      <c r="BW646" s="171"/>
      <c r="BX646" s="171"/>
      <c r="BY646" s="171"/>
      <c r="BZ646" s="171"/>
      <c r="CA646" s="171"/>
      <c r="CB646" s="171"/>
      <c r="CC646" s="171"/>
      <c r="CD646" s="171"/>
      <c r="CE646" s="171"/>
      <c r="CF646" s="171"/>
      <c r="CG646" s="171"/>
      <c r="CH646" s="171"/>
      <c r="CI646" s="171"/>
      <c r="CJ646" s="171"/>
      <c r="CK646" s="171"/>
      <c r="CL646" s="171"/>
      <c r="CM646" s="171"/>
      <c r="CN646" s="171"/>
      <c r="CO646" s="171"/>
      <c r="CP646" s="171"/>
      <c r="CQ646" s="171"/>
      <c r="CR646" s="171"/>
      <c r="CS646" s="171"/>
      <c r="CT646" s="171"/>
      <c r="CU646" s="171"/>
      <c r="CV646" s="171"/>
      <c r="CW646" s="171"/>
      <c r="CX646" s="171"/>
      <c r="CY646" s="171"/>
      <c r="CZ646" s="171"/>
    </row>
    <row r="647" s="175" customFormat="true" ht="25.15" customHeight="true" x14ac:dyDescent="0.2">
      <c r="C647" s="1128"/>
      <c r="D647" s="1127"/>
      <c r="E647" s="474"/>
      <c r="F647" s="474"/>
      <c r="G647" s="474"/>
      <c r="H647" s="1127" t="s">
        <v>549</v>
      </c>
      <c r="I647" s="1127"/>
      <c r="J647" s="700">
        <v>-2.7486188620662899E-3</v>
      </c>
      <c r="K647" s="474"/>
      <c r="L647" s="474"/>
      <c r="M647" s="1127" t="s">
        <v>553</v>
      </c>
      <c r="N647" s="1127"/>
      <c r="O647" s="701">
        <v>4.7891659826379326E-3</v>
      </c>
      <c r="P647" s="474"/>
      <c r="Q647" s="474"/>
      <c r="AB647" s="168"/>
      <c r="AC647" s="168"/>
      <c r="AD647" s="168"/>
      <c r="AE647" s="168"/>
      <c r="AF647" s="168"/>
      <c r="AG647" s="168"/>
      <c r="AH647" s="168"/>
      <c r="AI647" s="168"/>
      <c r="AJ647" s="168"/>
      <c r="AK647" s="168"/>
      <c r="AL647" s="168"/>
      <c r="AM647" s="168"/>
      <c r="AN647" s="168"/>
      <c r="AO647" s="168"/>
      <c r="AP647" s="168"/>
      <c r="AQ647" s="168"/>
      <c r="AR647" s="168"/>
      <c r="AS647" s="168"/>
      <c r="AT647" s="168"/>
      <c r="AU647" s="168"/>
      <c r="AV647" s="168"/>
      <c r="AW647" s="168"/>
      <c r="AX647" s="168"/>
      <c r="AY647" s="168"/>
      <c r="AZ647" s="168"/>
      <c r="BA647" s="171"/>
      <c r="BB647" s="256"/>
      <c r="BC647" s="171"/>
      <c r="BD647" s="171"/>
      <c r="BE647" s="171"/>
      <c r="BF647" s="171"/>
      <c r="BG647" s="171"/>
      <c r="BH647" s="171"/>
      <c r="BI647" s="171"/>
      <c r="BJ647" s="171"/>
      <c r="BK647" s="171"/>
      <c r="BL647" s="171"/>
      <c r="BM647" s="171"/>
      <c r="BN647" s="171"/>
      <c r="BO647" s="171"/>
      <c r="BP647" s="171"/>
      <c r="BQ647" s="171"/>
      <c r="BR647" s="171"/>
      <c r="BS647" s="171"/>
      <c r="BT647" s="171"/>
      <c r="BU647" s="171"/>
      <c r="BV647" s="171"/>
      <c r="BW647" s="171"/>
      <c r="BX647" s="171"/>
      <c r="BY647" s="171"/>
      <c r="BZ647" s="171"/>
      <c r="CA647" s="171"/>
      <c r="CB647" s="171"/>
      <c r="CC647" s="171"/>
      <c r="CD647" s="171"/>
      <c r="CE647" s="171"/>
      <c r="CF647" s="171"/>
      <c r="CG647" s="171"/>
      <c r="CH647" s="171"/>
      <c r="CI647" s="171"/>
      <c r="CJ647" s="171"/>
      <c r="CK647" s="171"/>
      <c r="CL647" s="171"/>
      <c r="CM647" s="171"/>
      <c r="CN647" s="171"/>
      <c r="CO647" s="171"/>
      <c r="CP647" s="171"/>
      <c r="CQ647" s="171"/>
      <c r="CR647" s="171"/>
      <c r="CS647" s="171"/>
      <c r="CT647" s="171"/>
      <c r="CU647" s="171"/>
      <c r="CV647" s="171"/>
      <c r="CW647" s="171"/>
      <c r="CX647" s="171"/>
      <c r="CY647" s="171"/>
      <c r="CZ647" s="171"/>
    </row>
    <row r="648" s="175" customFormat="true" ht="25.15" customHeight="true" x14ac:dyDescent="0.2">
      <c r="C648" s="1128"/>
      <c r="D648" s="1127"/>
      <c r="E648" s="474"/>
      <c r="F648" s="474"/>
      <c r="G648" s="474"/>
      <c r="H648" s="1127" t="s">
        <v>503</v>
      </c>
      <c r="I648" s="1127"/>
      <c r="J648" s="700">
        <v>5.5735309117264459E-2</v>
      </c>
      <c r="K648" s="474"/>
      <c r="L648" s="474"/>
      <c r="M648" s="1127" t="s">
        <v>535</v>
      </c>
      <c r="N648" s="1127"/>
      <c r="O648" s="701">
        <v>5.7877244838808939E-3</v>
      </c>
      <c r="P648" s="474"/>
      <c r="Q648" s="474"/>
      <c r="AB648" s="168"/>
      <c r="AC648" s="168"/>
      <c r="AD648" s="168"/>
      <c r="AE648" s="168"/>
      <c r="AF648" s="168"/>
      <c r="AG648" s="168"/>
      <c r="AH648" s="168"/>
      <c r="AI648" s="168"/>
      <c r="AJ648" s="168"/>
      <c r="AK648" s="168"/>
      <c r="AL648" s="168"/>
      <c r="AM648" s="168"/>
      <c r="AN648" s="168"/>
      <c r="AO648" s="168"/>
      <c r="AP648" s="168"/>
      <c r="AQ648" s="168"/>
      <c r="AR648" s="168"/>
      <c r="AS648" s="168"/>
      <c r="AT648" s="168"/>
      <c r="AU648" s="168"/>
      <c r="AV648" s="168"/>
      <c r="AW648" s="168"/>
      <c r="AX648" s="168"/>
      <c r="AY648" s="168"/>
      <c r="AZ648" s="168"/>
      <c r="BA648" s="171"/>
      <c r="BB648" s="256"/>
      <c r="BC648" s="171"/>
      <c r="BD648" s="171"/>
      <c r="BE648" s="171"/>
      <c r="BF648" s="171"/>
      <c r="BG648" s="171"/>
      <c r="BH648" s="171"/>
      <c r="BI648" s="171"/>
      <c r="BJ648" s="171"/>
      <c r="BK648" s="171"/>
      <c r="BL648" s="171"/>
      <c r="BM648" s="171"/>
      <c r="BN648" s="171"/>
      <c r="BO648" s="171"/>
      <c r="BP648" s="171"/>
      <c r="BQ648" s="171"/>
      <c r="BR648" s="171"/>
      <c r="BS648" s="171"/>
      <c r="BT648" s="171"/>
      <c r="BU648" s="171"/>
      <c r="BV648" s="171"/>
      <c r="BW648" s="171"/>
      <c r="BX648" s="171"/>
      <c r="BY648" s="171"/>
      <c r="BZ648" s="171"/>
      <c r="CA648" s="171"/>
      <c r="CB648" s="171"/>
      <c r="CC648" s="171"/>
      <c r="CD648" s="171"/>
      <c r="CE648" s="171"/>
      <c r="CF648" s="171"/>
      <c r="CG648" s="171"/>
      <c r="CH648" s="171"/>
      <c r="CI648" s="171"/>
      <c r="CJ648" s="171"/>
      <c r="CK648" s="171"/>
      <c r="CL648" s="171"/>
      <c r="CM648" s="171"/>
      <c r="CN648" s="171"/>
      <c r="CO648" s="171"/>
      <c r="CP648" s="171"/>
      <c r="CQ648" s="171"/>
      <c r="CR648" s="171"/>
      <c r="CS648" s="171"/>
      <c r="CT648" s="171"/>
      <c r="CU648" s="171"/>
      <c r="CV648" s="171"/>
      <c r="CW648" s="171"/>
      <c r="CX648" s="171"/>
      <c r="CY648" s="171"/>
      <c r="CZ648" s="171"/>
    </row>
    <row r="649" s="175" customFormat="true" ht="25.15" customHeight="true" x14ac:dyDescent="0.2">
      <c r="C649" s="1128" t="s">
        <v>247</v>
      </c>
      <c r="D649" s="1127"/>
      <c r="E649" s="1127"/>
      <c r="F649" s="474"/>
      <c r="G649" s="474"/>
      <c r="H649" s="1127" t="s">
        <v>557</v>
      </c>
      <c r="I649" s="1127"/>
      <c r="J649" s="700">
        <v>9.3386883883407913E-3</v>
      </c>
      <c r="K649" s="474"/>
      <c r="L649" s="474"/>
      <c r="M649" s="1127" t="s">
        <v>552</v>
      </c>
      <c r="N649" s="1127"/>
      <c r="O649" s="701">
        <v>-1.0335971419441949E-3</v>
      </c>
      <c r="P649" s="474"/>
      <c r="Q649" s="474"/>
      <c r="AB649" s="168"/>
      <c r="AC649" s="168"/>
      <c r="AD649" s="168"/>
      <c r="AE649" s="168"/>
      <c r="AF649" s="168"/>
      <c r="AG649" s="168"/>
      <c r="AH649" s="168"/>
      <c r="AI649" s="168"/>
      <c r="AJ649" s="168"/>
      <c r="AK649" s="168"/>
      <c r="AL649" s="168"/>
      <c r="AM649" s="168"/>
      <c r="AN649" s="168"/>
      <c r="AO649" s="168"/>
      <c r="AP649" s="168"/>
      <c r="AQ649" s="168"/>
      <c r="AR649" s="168"/>
      <c r="AS649" s="168"/>
      <c r="AT649" s="168"/>
      <c r="AU649" s="168"/>
      <c r="AV649" s="168"/>
      <c r="AW649" s="168"/>
      <c r="AX649" s="168"/>
      <c r="AY649" s="168"/>
      <c r="AZ649" s="168"/>
      <c r="BA649" s="171"/>
      <c r="BB649" s="256"/>
      <c r="BC649" s="171"/>
      <c r="BD649" s="171"/>
      <c r="BE649" s="171"/>
      <c r="BF649" s="171"/>
      <c r="BG649" s="171"/>
      <c r="BH649" s="171"/>
      <c r="BI649" s="171"/>
      <c r="BJ649" s="171"/>
      <c r="BK649" s="171"/>
      <c r="BL649" s="171"/>
      <c r="BM649" s="171"/>
      <c r="BN649" s="171"/>
      <c r="BO649" s="171"/>
      <c r="BP649" s="171"/>
      <c r="BQ649" s="171"/>
      <c r="BR649" s="171"/>
      <c r="BS649" s="171"/>
      <c r="BT649" s="171"/>
      <c r="BU649" s="171"/>
      <c r="BV649" s="171"/>
      <c r="BW649" s="171"/>
      <c r="BX649" s="171"/>
      <c r="BY649" s="171"/>
      <c r="BZ649" s="171"/>
      <c r="CA649" s="171"/>
      <c r="CB649" s="171"/>
      <c r="CC649" s="171"/>
      <c r="CD649" s="171"/>
      <c r="CE649" s="171"/>
      <c r="CF649" s="171"/>
      <c r="CG649" s="171"/>
      <c r="CH649" s="171"/>
      <c r="CI649" s="171"/>
      <c r="CJ649" s="171"/>
      <c r="CK649" s="171"/>
      <c r="CL649" s="171"/>
      <c r="CM649" s="171"/>
      <c r="CN649" s="171"/>
      <c r="CO649" s="171"/>
      <c r="CP649" s="171"/>
      <c r="CQ649" s="171"/>
      <c r="CR649" s="171"/>
      <c r="CS649" s="171"/>
      <c r="CT649" s="171"/>
      <c r="CU649" s="171"/>
      <c r="CV649" s="171"/>
      <c r="CW649" s="171"/>
      <c r="CX649" s="171"/>
      <c r="CY649" s="171"/>
      <c r="CZ649" s="171"/>
    </row>
    <row r="650" s="175" customFormat="true" ht="25.15" customHeight="true" x14ac:dyDescent="0.2">
      <c r="C650" s="1128" t="s">
        <v>189</v>
      </c>
      <c r="D650" s="1127"/>
      <c r="E650" s="717" t="s">
        <v>190</v>
      </c>
      <c r="F650" s="474"/>
      <c r="G650" s="474"/>
      <c r="H650" s="1127" t="s">
        <v>542</v>
      </c>
      <c r="I650" s="1127"/>
      <c r="J650" s="700">
        <v>1.1843457409793886E-3</v>
      </c>
      <c r="K650" s="474"/>
      <c r="L650" s="474"/>
      <c r="M650" s="1127" t="s">
        <v>548</v>
      </c>
      <c r="N650" s="1127"/>
      <c r="O650" s="701">
        <v>9.8044038321605992E-5</v>
      </c>
      <c r="P650" s="474"/>
      <c r="Q650" s="474"/>
      <c r="AB650" s="168"/>
      <c r="AC650" s="168"/>
      <c r="AD650" s="168"/>
      <c r="AE650" s="168"/>
      <c r="AF650" s="168"/>
      <c r="AG650" s="168"/>
      <c r="AH650" s="168"/>
      <c r="AI650" s="168"/>
      <c r="AJ650" s="168"/>
      <c r="AK650" s="168"/>
      <c r="AL650" s="168"/>
      <c r="AM650" s="168"/>
      <c r="AN650" s="168"/>
      <c r="AO650" s="168"/>
      <c r="AP650" s="168"/>
      <c r="AQ650" s="168"/>
      <c r="AR650" s="168"/>
      <c r="AS650" s="168"/>
      <c r="AT650" s="168"/>
      <c r="AU650" s="168"/>
      <c r="AV650" s="168"/>
      <c r="AW650" s="168"/>
      <c r="AX650" s="168"/>
      <c r="AY650" s="168"/>
      <c r="AZ650" s="168"/>
      <c r="BA650" s="171"/>
      <c r="BB650" s="256"/>
      <c r="BC650" s="171"/>
      <c r="BD650" s="171"/>
      <c r="BE650" s="171"/>
      <c r="BF650" s="171"/>
      <c r="BG650" s="171"/>
      <c r="BH650" s="171"/>
      <c r="BI650" s="171"/>
      <c r="BJ650" s="171"/>
      <c r="BK650" s="171"/>
      <c r="BL650" s="171"/>
      <c r="BM650" s="171"/>
      <c r="BN650" s="171"/>
      <c r="BO650" s="171"/>
      <c r="BP650" s="171"/>
      <c r="BQ650" s="171"/>
      <c r="BR650" s="171"/>
      <c r="BS650" s="171"/>
      <c r="BT650" s="171"/>
      <c r="BU650" s="171"/>
      <c r="BV650" s="171"/>
      <c r="BW650" s="171"/>
      <c r="BX650" s="171"/>
      <c r="BY650" s="171"/>
      <c r="BZ650" s="171"/>
      <c r="CA650" s="171"/>
      <c r="CB650" s="171"/>
      <c r="CC650" s="171"/>
      <c r="CD650" s="171"/>
      <c r="CE650" s="171"/>
      <c r="CF650" s="171"/>
      <c r="CG650" s="171"/>
      <c r="CH650" s="171"/>
      <c r="CI650" s="171"/>
      <c r="CJ650" s="171"/>
      <c r="CK650" s="171"/>
      <c r="CL650" s="171"/>
      <c r="CM650" s="171"/>
      <c r="CN650" s="171"/>
      <c r="CO650" s="171"/>
      <c r="CP650" s="171"/>
      <c r="CQ650" s="171"/>
      <c r="CR650" s="171"/>
      <c r="CS650" s="171"/>
      <c r="CT650" s="171"/>
      <c r="CU650" s="171"/>
      <c r="CV650" s="171"/>
      <c r="CW650" s="171"/>
      <c r="CX650" s="171"/>
      <c r="CY650" s="171"/>
      <c r="CZ650" s="171"/>
    </row>
    <row r="651" s="175" customFormat="true" ht="25.15" customHeight="true" x14ac:dyDescent="0.2">
      <c r="C651" s="1128" t="s">
        <v>190</v>
      </c>
      <c r="D651" s="1127"/>
      <c r="E651" s="718">
        <v>1.0000000000000002</v>
      </c>
      <c r="F651" s="474"/>
      <c r="G651" s="474"/>
      <c r="H651" s="1127" t="s">
        <v>553</v>
      </c>
      <c r="I651" s="1127"/>
      <c r="J651" s="700">
        <v>-5.7710439929065539E-4</v>
      </c>
      <c r="K651" s="474"/>
      <c r="L651" s="474"/>
      <c r="M651" s="1127" t="s">
        <v>646</v>
      </c>
      <c r="N651" s="1127"/>
      <c r="O651" s="701">
        <v>-5.020755762577344E-2</v>
      </c>
      <c r="P651" s="474"/>
      <c r="Q651" s="474"/>
      <c r="AB651" s="168"/>
      <c r="AC651" s="168"/>
      <c r="AD651" s="168"/>
      <c r="AE651" s="168"/>
      <c r="AF651" s="168"/>
      <c r="AG651" s="168"/>
      <c r="AH651" s="168"/>
      <c r="AI651" s="168"/>
      <c r="AJ651" s="168"/>
      <c r="AK651" s="168"/>
      <c r="AL651" s="168"/>
      <c r="AM651" s="168"/>
      <c r="AN651" s="168"/>
      <c r="AO651" s="168"/>
      <c r="AP651" s="168"/>
      <c r="AQ651" s="168"/>
      <c r="AR651" s="168"/>
      <c r="AS651" s="168"/>
      <c r="AT651" s="168"/>
      <c r="AU651" s="168"/>
      <c r="AV651" s="168"/>
      <c r="AW651" s="168"/>
      <c r="AX651" s="168"/>
      <c r="AY651" s="168"/>
      <c r="AZ651" s="168"/>
      <c r="BA651" s="171"/>
      <c r="BB651" s="256"/>
      <c r="BC651" s="171"/>
      <c r="BD651" s="171"/>
      <c r="BE651" s="171"/>
      <c r="BF651" s="171"/>
      <c r="BG651" s="171"/>
      <c r="BH651" s="171"/>
      <c r="BI651" s="171"/>
      <c r="BJ651" s="171"/>
      <c r="BK651" s="171"/>
      <c r="BL651" s="171"/>
      <c r="BM651" s="171"/>
      <c r="BN651" s="171"/>
      <c r="BO651" s="171"/>
      <c r="BP651" s="171"/>
      <c r="BQ651" s="171"/>
      <c r="BR651" s="171"/>
      <c r="BS651" s="171"/>
      <c r="BT651" s="171"/>
      <c r="BU651" s="171"/>
      <c r="BV651" s="171"/>
      <c r="BW651" s="171"/>
      <c r="BX651" s="171"/>
      <c r="BY651" s="171"/>
      <c r="BZ651" s="171"/>
      <c r="CA651" s="171"/>
      <c r="CB651" s="171"/>
      <c r="CC651" s="171"/>
      <c r="CD651" s="171"/>
      <c r="CE651" s="171"/>
      <c r="CF651" s="171"/>
      <c r="CG651" s="171"/>
      <c r="CH651" s="171"/>
      <c r="CI651" s="171"/>
      <c r="CJ651" s="171"/>
      <c r="CK651" s="171"/>
      <c r="CL651" s="171"/>
      <c r="CM651" s="171"/>
      <c r="CN651" s="171"/>
      <c r="CO651" s="171"/>
      <c r="CP651" s="171"/>
      <c r="CQ651" s="171"/>
      <c r="CR651" s="171"/>
      <c r="CS651" s="171"/>
      <c r="CT651" s="171"/>
      <c r="CU651" s="171"/>
      <c r="CV651" s="171"/>
      <c r="CW651" s="171"/>
      <c r="CX651" s="171"/>
      <c r="CY651" s="171"/>
      <c r="CZ651" s="171"/>
    </row>
    <row r="652" s="175" customFormat="true" ht="25.15" customHeight="true" x14ac:dyDescent="0.2">
      <c r="C652" s="1128"/>
      <c r="D652" s="1127"/>
      <c r="E652" s="474"/>
      <c r="F652" s="474"/>
      <c r="G652" s="474"/>
      <c r="H652" s="1127" t="s">
        <v>535</v>
      </c>
      <c r="I652" s="1127"/>
      <c r="J652" s="700">
        <v>-2.2979746590149765E-2</v>
      </c>
      <c r="K652" s="474"/>
      <c r="L652" s="474"/>
      <c r="M652" s="1127" t="s">
        <v>690</v>
      </c>
      <c r="N652" s="1127"/>
      <c r="O652" s="701">
        <v>-1.5552952840320571E-3</v>
      </c>
      <c r="P652" s="474"/>
      <c r="Q652" s="474"/>
      <c r="AB652" s="168"/>
      <c r="AC652" s="168"/>
      <c r="AD652" s="168"/>
      <c r="AE652" s="168"/>
      <c r="AF652" s="168"/>
      <c r="AG652" s="168"/>
      <c r="AH652" s="168"/>
      <c r="AI652" s="168"/>
      <c r="AJ652" s="168"/>
      <c r="AK652" s="168"/>
      <c r="AL652" s="168"/>
      <c r="AM652" s="168"/>
      <c r="AN652" s="168"/>
      <c r="AO652" s="168"/>
      <c r="AP652" s="168"/>
      <c r="AQ652" s="168"/>
      <c r="AR652" s="168"/>
      <c r="AS652" s="168"/>
      <c r="AT652" s="168"/>
      <c r="AU652" s="168"/>
      <c r="AV652" s="168"/>
      <c r="AW652" s="168"/>
      <c r="AX652" s="168"/>
      <c r="AY652" s="168"/>
      <c r="AZ652" s="168"/>
      <c r="BA652" s="171"/>
      <c r="BB652" s="256"/>
      <c r="BC652" s="171"/>
      <c r="BD652" s="171"/>
      <c r="BE652" s="171"/>
      <c r="BF652" s="171"/>
      <c r="BG652" s="171"/>
      <c r="BH652" s="171"/>
      <c r="BI652" s="171"/>
      <c r="BJ652" s="171"/>
      <c r="BK652" s="171"/>
      <c r="BL652" s="171"/>
      <c r="BM652" s="171"/>
      <c r="BN652" s="171"/>
      <c r="BO652" s="171"/>
      <c r="BP652" s="171"/>
      <c r="BQ652" s="171"/>
      <c r="BR652" s="171"/>
      <c r="BS652" s="171"/>
      <c r="BT652" s="171"/>
      <c r="BU652" s="171"/>
      <c r="BV652" s="171"/>
      <c r="BW652" s="171"/>
      <c r="BX652" s="171"/>
      <c r="BY652" s="171"/>
      <c r="BZ652" s="171"/>
      <c r="CA652" s="171"/>
      <c r="CB652" s="171"/>
      <c r="CC652" s="171"/>
      <c r="CD652" s="171"/>
      <c r="CE652" s="171"/>
      <c r="CF652" s="171"/>
      <c r="CG652" s="171"/>
      <c r="CH652" s="171"/>
      <c r="CI652" s="171"/>
      <c r="CJ652" s="171"/>
      <c r="CK652" s="171"/>
      <c r="CL652" s="171"/>
      <c r="CM652" s="171"/>
      <c r="CN652" s="171"/>
      <c r="CO652" s="171"/>
      <c r="CP652" s="171"/>
      <c r="CQ652" s="171"/>
      <c r="CR652" s="171"/>
      <c r="CS652" s="171"/>
      <c r="CT652" s="171"/>
      <c r="CU652" s="171"/>
      <c r="CV652" s="171"/>
      <c r="CW652" s="171"/>
      <c r="CX652" s="171"/>
      <c r="CY652" s="171"/>
      <c r="CZ652" s="171"/>
    </row>
    <row r="653" s="175" customFormat="true" ht="25.15" customHeight="true" x14ac:dyDescent="0.2">
      <c r="C653" s="1128"/>
      <c r="D653" s="1127"/>
      <c r="E653" s="474"/>
      <c r="F653" s="474"/>
      <c r="G653" s="474"/>
      <c r="H653" s="1127" t="s">
        <v>552</v>
      </c>
      <c r="I653" s="1127"/>
      <c r="J653" s="700">
        <v>-3.3964728376969463E-3</v>
      </c>
      <c r="K653" s="474"/>
      <c r="L653" s="474"/>
      <c r="M653" s="1127" t="s">
        <v>692</v>
      </c>
      <c r="N653" s="1127"/>
      <c r="O653" s="701">
        <v>2.4570883952779404E-4</v>
      </c>
      <c r="P653" s="474"/>
      <c r="Q653" s="474"/>
      <c r="AB653" s="168"/>
      <c r="AC653" s="168"/>
      <c r="AD653" s="168"/>
      <c r="AE653" s="168"/>
      <c r="AF653" s="168"/>
      <c r="AG653" s="168"/>
      <c r="AH653" s="168"/>
      <c r="AI653" s="168"/>
      <c r="AJ653" s="168"/>
      <c r="AK653" s="168"/>
      <c r="AL653" s="168"/>
      <c r="AM653" s="168"/>
      <c r="AN653" s="168"/>
      <c r="AO653" s="168"/>
      <c r="AP653" s="168"/>
      <c r="AQ653" s="168"/>
      <c r="AR653" s="168"/>
      <c r="AS653" s="168"/>
      <c r="AT653" s="168"/>
      <c r="AU653" s="168"/>
      <c r="AV653" s="168"/>
      <c r="AW653" s="168"/>
      <c r="AX653" s="168"/>
      <c r="AY653" s="168"/>
      <c r="AZ653" s="168"/>
      <c r="BA653" s="171"/>
      <c r="BB653" s="256"/>
      <c r="BC653" s="171"/>
      <c r="BD653" s="171"/>
      <c r="BE653" s="171"/>
      <c r="BF653" s="171"/>
      <c r="BG653" s="171"/>
      <c r="BH653" s="171"/>
      <c r="BI653" s="171"/>
      <c r="BJ653" s="171"/>
      <c r="BK653" s="171"/>
      <c r="BL653" s="171"/>
      <c r="BM653" s="171"/>
      <c r="BN653" s="171"/>
      <c r="BO653" s="171"/>
      <c r="BP653" s="171"/>
      <c r="BQ653" s="171"/>
      <c r="BR653" s="171"/>
      <c r="BS653" s="171"/>
      <c r="BT653" s="171"/>
      <c r="BU653" s="171"/>
      <c r="BV653" s="171"/>
      <c r="BW653" s="171"/>
      <c r="BX653" s="171"/>
      <c r="BY653" s="171"/>
      <c r="BZ653" s="171"/>
      <c r="CA653" s="171"/>
      <c r="CB653" s="171"/>
      <c r="CC653" s="171"/>
      <c r="CD653" s="171"/>
      <c r="CE653" s="171"/>
      <c r="CF653" s="171"/>
      <c r="CG653" s="171"/>
      <c r="CH653" s="171"/>
      <c r="CI653" s="171"/>
      <c r="CJ653" s="171"/>
      <c r="CK653" s="171"/>
      <c r="CL653" s="171"/>
      <c r="CM653" s="171"/>
      <c r="CN653" s="171"/>
      <c r="CO653" s="171"/>
      <c r="CP653" s="171"/>
      <c r="CQ653" s="171"/>
      <c r="CR653" s="171"/>
      <c r="CS653" s="171"/>
      <c r="CT653" s="171"/>
      <c r="CU653" s="171"/>
      <c r="CV653" s="171"/>
      <c r="CW653" s="171"/>
      <c r="CX653" s="171"/>
      <c r="CY653" s="171"/>
      <c r="CZ653" s="171"/>
    </row>
    <row r="654" s="175" customFormat="true" ht="25.15" customHeight="true" x14ac:dyDescent="0.2">
      <c r="C654" s="1128"/>
      <c r="D654" s="1127"/>
      <c r="E654" s="474"/>
      <c r="F654" s="474"/>
      <c r="G654" s="474"/>
      <c r="H654" s="1127" t="s">
        <v>548</v>
      </c>
      <c r="I654" s="1127"/>
      <c r="J654" s="700">
        <v>-6.7892666688858091E-3</v>
      </c>
      <c r="K654" s="474"/>
      <c r="L654" s="474"/>
      <c r="M654" s="1127" t="s">
        <v>556</v>
      </c>
      <c r="N654" s="1127"/>
      <c r="O654" s="701">
        <v>-3.3193161333120976E-3</v>
      </c>
      <c r="P654" s="474"/>
      <c r="Q654" s="474"/>
      <c r="AB654" s="168"/>
      <c r="AC654" s="168"/>
      <c r="AD654" s="168"/>
      <c r="AE654" s="168"/>
      <c r="AF654" s="168"/>
      <c r="AG654" s="168"/>
      <c r="AH654" s="168"/>
      <c r="AI654" s="168"/>
      <c r="AJ654" s="168"/>
      <c r="AK654" s="168"/>
      <c r="AL654" s="168"/>
      <c r="AM654" s="168"/>
      <c r="AN654" s="168"/>
      <c r="AO654" s="168"/>
      <c r="AP654" s="168"/>
      <c r="AQ654" s="168"/>
      <c r="AR654" s="168"/>
      <c r="AS654" s="168"/>
      <c r="AT654" s="168"/>
      <c r="AU654" s="168"/>
      <c r="AV654" s="168"/>
      <c r="AW654" s="168"/>
      <c r="AX654" s="168"/>
      <c r="AY654" s="168"/>
      <c r="AZ654" s="168"/>
      <c r="BA654" s="171"/>
      <c r="BB654" s="256"/>
      <c r="BC654" s="171"/>
      <c r="BD654" s="171"/>
      <c r="BE654" s="171"/>
      <c r="BF654" s="171"/>
      <c r="BG654" s="171"/>
      <c r="BH654" s="171"/>
      <c r="BI654" s="171"/>
      <c r="BJ654" s="171"/>
      <c r="BK654" s="171"/>
      <c r="BL654" s="171"/>
      <c r="BM654" s="171"/>
      <c r="BN654" s="171"/>
      <c r="BO654" s="171"/>
      <c r="BP654" s="171"/>
      <c r="BQ654" s="171"/>
      <c r="BR654" s="171"/>
      <c r="BS654" s="171"/>
      <c r="BT654" s="171"/>
      <c r="BU654" s="171"/>
      <c r="BV654" s="171"/>
      <c r="BW654" s="171"/>
      <c r="BX654" s="171"/>
      <c r="BY654" s="171"/>
      <c r="BZ654" s="171"/>
      <c r="CA654" s="171"/>
      <c r="CB654" s="171"/>
      <c r="CC654" s="171"/>
      <c r="CD654" s="171"/>
      <c r="CE654" s="171"/>
      <c r="CF654" s="171"/>
      <c r="CG654" s="171"/>
      <c r="CH654" s="171"/>
      <c r="CI654" s="171"/>
      <c r="CJ654" s="171"/>
      <c r="CK654" s="171"/>
      <c r="CL654" s="171"/>
      <c r="CM654" s="171"/>
      <c r="CN654" s="171"/>
      <c r="CO654" s="171"/>
      <c r="CP654" s="171"/>
      <c r="CQ654" s="171"/>
      <c r="CR654" s="171"/>
      <c r="CS654" s="171"/>
      <c r="CT654" s="171"/>
      <c r="CU654" s="171"/>
      <c r="CV654" s="171"/>
      <c r="CW654" s="171"/>
      <c r="CX654" s="171"/>
      <c r="CY654" s="171"/>
      <c r="CZ654" s="171"/>
    </row>
    <row r="655" s="175" customFormat="true" ht="25.15" customHeight="true" x14ac:dyDescent="0.2">
      <c r="C655" s="1128"/>
      <c r="D655" s="1127"/>
      <c r="E655" s="474"/>
      <c r="F655" s="474"/>
      <c r="G655" s="474"/>
      <c r="H655" s="1127" t="s">
        <v>646</v>
      </c>
      <c r="I655" s="1127"/>
      <c r="J655" s="700">
        <v>-5.7083796686225589E-2</v>
      </c>
      <c r="K655" s="474"/>
      <c r="L655" s="474"/>
      <c r="M655" s="1127" t="s">
        <v>554</v>
      </c>
      <c r="N655" s="1127"/>
      <c r="O655" s="701">
        <v>6.8108498445295957E-4</v>
      </c>
      <c r="P655" s="474"/>
      <c r="Q655" s="474"/>
      <c r="AB655" s="168"/>
      <c r="AC655" s="168"/>
      <c r="AD655" s="168"/>
      <c r="AE655" s="168"/>
      <c r="AF655" s="168"/>
      <c r="AG655" s="168"/>
      <c r="AH655" s="168"/>
      <c r="AI655" s="168"/>
      <c r="AJ655" s="168"/>
      <c r="AK655" s="168"/>
      <c r="AL655" s="168"/>
      <c r="AM655" s="168"/>
      <c r="AN655" s="168"/>
      <c r="AO655" s="168"/>
      <c r="AP655" s="168"/>
      <c r="AQ655" s="168"/>
      <c r="AR655" s="168"/>
      <c r="AS655" s="168"/>
      <c r="AT655" s="168"/>
      <c r="AU655" s="168"/>
      <c r="AV655" s="168"/>
      <c r="AW655" s="168"/>
      <c r="AX655" s="168"/>
      <c r="AY655" s="168"/>
      <c r="AZ655" s="168"/>
      <c r="BA655" s="171"/>
      <c r="BB655" s="256"/>
      <c r="BC655" s="171"/>
      <c r="BD655" s="171"/>
      <c r="BE655" s="171"/>
      <c r="BF655" s="171"/>
      <c r="BG655" s="171"/>
      <c r="BH655" s="171"/>
      <c r="BI655" s="171"/>
      <c r="BJ655" s="171"/>
      <c r="BK655" s="171"/>
      <c r="BL655" s="171"/>
      <c r="BM655" s="171"/>
      <c r="BN655" s="171"/>
      <c r="BO655" s="171"/>
      <c r="BP655" s="171"/>
      <c r="BQ655" s="171"/>
      <c r="BR655" s="171"/>
      <c r="BS655" s="171"/>
      <c r="BT655" s="171"/>
      <c r="BU655" s="171"/>
      <c r="BV655" s="171"/>
      <c r="BW655" s="171"/>
      <c r="BX655" s="171"/>
      <c r="BY655" s="171"/>
      <c r="BZ655" s="171"/>
      <c r="CA655" s="171"/>
      <c r="CB655" s="171"/>
      <c r="CC655" s="171"/>
      <c r="CD655" s="171"/>
      <c r="CE655" s="171"/>
      <c r="CF655" s="171"/>
      <c r="CG655" s="171"/>
      <c r="CH655" s="171"/>
      <c r="CI655" s="171"/>
      <c r="CJ655" s="171"/>
      <c r="CK655" s="171"/>
      <c r="CL655" s="171"/>
      <c r="CM655" s="171"/>
      <c r="CN655" s="171"/>
      <c r="CO655" s="171"/>
      <c r="CP655" s="171"/>
      <c r="CQ655" s="171"/>
      <c r="CR655" s="171"/>
      <c r="CS655" s="171"/>
      <c r="CT655" s="171"/>
      <c r="CU655" s="171"/>
      <c r="CV655" s="171"/>
      <c r="CW655" s="171"/>
      <c r="CX655" s="171"/>
      <c r="CY655" s="171"/>
      <c r="CZ655" s="171"/>
    </row>
    <row r="656" s="175" customFormat="true" ht="25.15" customHeight="true" x14ac:dyDescent="0.2">
      <c r="C656" s="1128"/>
      <c r="D656" s="1127"/>
      <c r="E656" s="474"/>
      <c r="F656" s="474"/>
      <c r="G656" s="474"/>
      <c r="H656" s="1127" t="s">
        <v>690</v>
      </c>
      <c r="I656" s="1127"/>
      <c r="J656" s="700">
        <v>-4.5800502931558091E-3</v>
      </c>
      <c r="K656" s="474"/>
      <c r="L656" s="474"/>
      <c r="M656" s="1127" t="s">
        <v>656</v>
      </c>
      <c r="N656" s="1127"/>
      <c r="O656" s="701">
        <v>8.528189152549815E-3</v>
      </c>
      <c r="P656" s="474"/>
      <c r="Q656" s="474"/>
      <c r="AB656" s="168"/>
      <c r="AC656" s="168"/>
      <c r="AD656" s="168"/>
      <c r="AE656" s="168"/>
      <c r="AF656" s="168"/>
      <c r="AG656" s="168"/>
      <c r="AH656" s="168"/>
      <c r="AI656" s="168"/>
      <c r="AJ656" s="168"/>
      <c r="AK656" s="168"/>
      <c r="AL656" s="168"/>
      <c r="AM656" s="168"/>
      <c r="AN656" s="168"/>
      <c r="AO656" s="168"/>
      <c r="AP656" s="168"/>
      <c r="AQ656" s="168"/>
      <c r="AR656" s="168"/>
      <c r="AS656" s="168"/>
      <c r="AT656" s="168"/>
      <c r="AU656" s="168"/>
      <c r="AV656" s="168"/>
      <c r="AW656" s="168"/>
      <c r="AX656" s="168"/>
      <c r="AY656" s="168"/>
      <c r="AZ656" s="168"/>
      <c r="BA656" s="171"/>
      <c r="BB656" s="256"/>
      <c r="BC656" s="171"/>
      <c r="BD656" s="171"/>
      <c r="BE656" s="171"/>
      <c r="BF656" s="171"/>
      <c r="BG656" s="171"/>
      <c r="BH656" s="171"/>
      <c r="BI656" s="171"/>
      <c r="BJ656" s="171"/>
      <c r="BK656" s="171"/>
      <c r="BL656" s="171"/>
      <c r="BM656" s="171"/>
      <c r="BN656" s="171"/>
      <c r="BO656" s="171"/>
      <c r="BP656" s="171"/>
      <c r="BQ656" s="171"/>
      <c r="BR656" s="171"/>
      <c r="BS656" s="171"/>
      <c r="BT656" s="171"/>
      <c r="BU656" s="171"/>
      <c r="BV656" s="171"/>
      <c r="BW656" s="171"/>
      <c r="BX656" s="171"/>
      <c r="BY656" s="171"/>
      <c r="BZ656" s="171"/>
      <c r="CA656" s="171"/>
      <c r="CB656" s="171"/>
      <c r="CC656" s="171"/>
      <c r="CD656" s="171"/>
      <c r="CE656" s="171"/>
      <c r="CF656" s="171"/>
      <c r="CG656" s="171"/>
      <c r="CH656" s="171"/>
      <c r="CI656" s="171"/>
      <c r="CJ656" s="171"/>
      <c r="CK656" s="171"/>
      <c r="CL656" s="171"/>
      <c r="CM656" s="171"/>
      <c r="CN656" s="171"/>
      <c r="CO656" s="171"/>
      <c r="CP656" s="171"/>
      <c r="CQ656" s="171"/>
      <c r="CR656" s="171"/>
      <c r="CS656" s="171"/>
      <c r="CT656" s="171"/>
      <c r="CU656" s="171"/>
      <c r="CV656" s="171"/>
      <c r="CW656" s="171"/>
      <c r="CX656" s="171"/>
      <c r="CY656" s="171"/>
      <c r="CZ656" s="171"/>
    </row>
    <row r="657" s="175" customFormat="true" ht="25.15" customHeight="true" x14ac:dyDescent="0.2">
      <c r="C657" s="1128"/>
      <c r="D657" s="1127"/>
      <c r="E657" s="474"/>
      <c r="F657" s="474"/>
      <c r="G657" s="474"/>
      <c r="H657" s="1127" t="s">
        <v>556</v>
      </c>
      <c r="I657" s="1127"/>
      <c r="J657" s="700">
        <v>-5.7660482803479941E-3</v>
      </c>
      <c r="K657" s="474"/>
      <c r="L657" s="474"/>
      <c r="M657" s="1127" t="s">
        <v>662</v>
      </c>
      <c r="N657" s="1127"/>
      <c r="O657" s="701">
        <v>-3.2386186856832658E-2</v>
      </c>
      <c r="P657" s="474"/>
      <c r="Q657" s="474"/>
      <c r="AB657" s="168"/>
      <c r="AC657" s="168"/>
      <c r="AD657" s="168"/>
      <c r="AE657" s="168"/>
      <c r="AF657" s="168"/>
      <c r="AG657" s="168"/>
      <c r="AH657" s="168"/>
      <c r="AI657" s="168"/>
      <c r="AJ657" s="168"/>
      <c r="AK657" s="168"/>
      <c r="AL657" s="168"/>
      <c r="AM657" s="168"/>
      <c r="AN657" s="168"/>
      <c r="AO657" s="168"/>
      <c r="AP657" s="168"/>
      <c r="AQ657" s="168"/>
      <c r="AR657" s="168"/>
      <c r="AS657" s="168"/>
      <c r="AT657" s="168"/>
      <c r="AU657" s="168"/>
      <c r="AV657" s="168"/>
      <c r="AW657" s="168"/>
      <c r="AX657" s="168"/>
      <c r="AY657" s="168"/>
      <c r="AZ657" s="168"/>
      <c r="BA657" s="171"/>
      <c r="BB657" s="256"/>
      <c r="BC657" s="171"/>
      <c r="BD657" s="171"/>
      <c r="BE657" s="171"/>
      <c r="BF657" s="171"/>
      <c r="BG657" s="171"/>
      <c r="BH657" s="171"/>
      <c r="BI657" s="171"/>
      <c r="BJ657" s="171"/>
      <c r="BK657" s="171"/>
      <c r="BL657" s="171"/>
      <c r="BM657" s="171"/>
      <c r="BN657" s="171"/>
      <c r="BO657" s="171"/>
      <c r="BP657" s="171"/>
      <c r="BQ657" s="171"/>
      <c r="BR657" s="171"/>
      <c r="BS657" s="171"/>
      <c r="BT657" s="171"/>
      <c r="BU657" s="171"/>
      <c r="BV657" s="171"/>
      <c r="BW657" s="171"/>
      <c r="BX657" s="171"/>
      <c r="BY657" s="171"/>
      <c r="BZ657" s="171"/>
      <c r="CA657" s="171"/>
      <c r="CB657" s="171"/>
      <c r="CC657" s="171"/>
      <c r="CD657" s="171"/>
      <c r="CE657" s="171"/>
      <c r="CF657" s="171"/>
      <c r="CG657" s="171"/>
      <c r="CH657" s="171"/>
      <c r="CI657" s="171"/>
      <c r="CJ657" s="171"/>
      <c r="CK657" s="171"/>
      <c r="CL657" s="171"/>
      <c r="CM657" s="171"/>
      <c r="CN657" s="171"/>
      <c r="CO657" s="171"/>
      <c r="CP657" s="171"/>
      <c r="CQ657" s="171"/>
      <c r="CR657" s="171"/>
      <c r="CS657" s="171"/>
      <c r="CT657" s="171"/>
      <c r="CU657" s="171"/>
      <c r="CV657" s="171"/>
      <c r="CW657" s="171"/>
      <c r="CX657" s="171"/>
      <c r="CY657" s="171"/>
      <c r="CZ657" s="171"/>
    </row>
    <row r="658" s="175" customFormat="true" ht="25.15" customHeight="true" x14ac:dyDescent="0.2">
      <c r="C658" s="1128"/>
      <c r="D658" s="1127"/>
      <c r="E658" s="474"/>
      <c r="F658" s="474"/>
      <c r="G658" s="474"/>
      <c r="H658" s="1127" t="s">
        <v>554</v>
      </c>
      <c r="I658" s="1127"/>
      <c r="J658" s="700">
        <v>3.6114469732791625E-3</v>
      </c>
      <c r="K658" s="474"/>
      <c r="L658" s="474"/>
      <c r="M658" s="1127" t="s">
        <v>693</v>
      </c>
      <c r="N658" s="1127"/>
      <c r="O658" s="701">
        <v>-4.5120494691177375E-3</v>
      </c>
      <c r="P658" s="474"/>
      <c r="Q658" s="474"/>
      <c r="AB658" s="168"/>
      <c r="AC658" s="168"/>
      <c r="AD658" s="168"/>
      <c r="AE658" s="168"/>
      <c r="AF658" s="168"/>
      <c r="AG658" s="168"/>
      <c r="AH658" s="168"/>
      <c r="AI658" s="168"/>
      <c r="AJ658" s="168"/>
      <c r="AK658" s="168"/>
      <c r="AL658" s="168"/>
      <c r="AM658" s="168"/>
      <c r="AN658" s="168"/>
      <c r="AO658" s="168"/>
      <c r="AP658" s="168"/>
      <c r="AQ658" s="168"/>
      <c r="AR658" s="168"/>
      <c r="AS658" s="168"/>
      <c r="AT658" s="168"/>
      <c r="AU658" s="168"/>
      <c r="AV658" s="168"/>
      <c r="AW658" s="168"/>
      <c r="AX658" s="168"/>
      <c r="AY658" s="168"/>
      <c r="AZ658" s="168"/>
      <c r="BA658" s="171"/>
      <c r="BB658" s="256"/>
      <c r="BC658" s="171"/>
      <c r="BD658" s="171"/>
      <c r="BE658" s="171"/>
      <c r="BF658" s="171"/>
      <c r="BG658" s="171"/>
      <c r="BH658" s="171"/>
      <c r="BI658" s="171"/>
      <c r="BJ658" s="171"/>
      <c r="BK658" s="171"/>
      <c r="BL658" s="171"/>
      <c r="BM658" s="171"/>
      <c r="BN658" s="171"/>
      <c r="BO658" s="171"/>
      <c r="BP658" s="171"/>
      <c r="BQ658" s="171"/>
      <c r="BR658" s="171"/>
      <c r="BS658" s="171"/>
      <c r="BT658" s="171"/>
      <c r="BU658" s="171"/>
      <c r="BV658" s="171"/>
      <c r="BW658" s="171"/>
      <c r="BX658" s="171"/>
      <c r="BY658" s="171"/>
      <c r="BZ658" s="171"/>
      <c r="CA658" s="171"/>
      <c r="CB658" s="171"/>
      <c r="CC658" s="171"/>
      <c r="CD658" s="171"/>
      <c r="CE658" s="171"/>
      <c r="CF658" s="171"/>
      <c r="CG658" s="171"/>
      <c r="CH658" s="171"/>
      <c r="CI658" s="171"/>
      <c r="CJ658" s="171"/>
      <c r="CK658" s="171"/>
      <c r="CL658" s="171"/>
      <c r="CM658" s="171"/>
      <c r="CN658" s="171"/>
      <c r="CO658" s="171"/>
      <c r="CP658" s="171"/>
      <c r="CQ658" s="171"/>
      <c r="CR658" s="171"/>
      <c r="CS658" s="171"/>
      <c r="CT658" s="171"/>
      <c r="CU658" s="171"/>
      <c r="CV658" s="171"/>
      <c r="CW658" s="171"/>
      <c r="CX658" s="171"/>
      <c r="CY658" s="171"/>
      <c r="CZ658" s="171"/>
    </row>
    <row r="659" s="175" customFormat="true" ht="25.15" customHeight="true" x14ac:dyDescent="0.2">
      <c r="C659" s="1128"/>
      <c r="D659" s="1127"/>
      <c r="E659" s="474"/>
      <c r="F659" s="474"/>
      <c r="G659" s="474"/>
      <c r="H659" s="1127" t="s">
        <v>656</v>
      </c>
      <c r="I659" s="1127"/>
      <c r="J659" s="700">
        <v>-2.1819706877583946E-3</v>
      </c>
      <c r="K659" s="474"/>
      <c r="L659" s="474"/>
      <c r="M659" s="1127" t="s">
        <v>500</v>
      </c>
      <c r="N659" s="1127"/>
      <c r="O659" s="701">
        <v>5.0535748927856838E-2</v>
      </c>
      <c r="P659" s="474"/>
      <c r="Q659" s="474"/>
      <c r="AB659" s="168"/>
      <c r="AC659" s="168"/>
      <c r="AD659" s="168"/>
      <c r="AE659" s="168"/>
      <c r="AF659" s="168"/>
      <c r="AG659" s="168"/>
      <c r="AH659" s="168"/>
      <c r="AI659" s="168"/>
      <c r="AJ659" s="168"/>
      <c r="AK659" s="168"/>
      <c r="AL659" s="168"/>
      <c r="AM659" s="168"/>
      <c r="AN659" s="168"/>
      <c r="AO659" s="168"/>
      <c r="AP659" s="168"/>
      <c r="AQ659" s="168"/>
      <c r="AR659" s="168"/>
      <c r="AS659" s="168"/>
      <c r="AT659" s="168"/>
      <c r="AU659" s="168"/>
      <c r="AV659" s="168"/>
      <c r="AW659" s="168"/>
      <c r="AX659" s="168"/>
      <c r="AY659" s="168"/>
      <c r="AZ659" s="168"/>
      <c r="BA659" s="171"/>
      <c r="BB659" s="256"/>
      <c r="BC659" s="171"/>
      <c r="BD659" s="171"/>
      <c r="BE659" s="171"/>
      <c r="BF659" s="171"/>
      <c r="BG659" s="171"/>
      <c r="BH659" s="171"/>
      <c r="BI659" s="171"/>
      <c r="BJ659" s="171"/>
      <c r="BK659" s="171"/>
      <c r="BL659" s="171"/>
      <c r="BM659" s="171"/>
      <c r="BN659" s="171"/>
      <c r="BO659" s="171"/>
      <c r="BP659" s="171"/>
      <c r="BQ659" s="171"/>
      <c r="BR659" s="171"/>
      <c r="BS659" s="171"/>
      <c r="BT659" s="171"/>
      <c r="BU659" s="171"/>
      <c r="BV659" s="171"/>
      <c r="BW659" s="171"/>
      <c r="BX659" s="171"/>
      <c r="BY659" s="171"/>
      <c r="BZ659" s="171"/>
      <c r="CA659" s="171"/>
      <c r="CB659" s="171"/>
      <c r="CC659" s="171"/>
      <c r="CD659" s="171"/>
      <c r="CE659" s="171"/>
      <c r="CF659" s="171"/>
      <c r="CG659" s="171"/>
      <c r="CH659" s="171"/>
      <c r="CI659" s="171"/>
      <c r="CJ659" s="171"/>
      <c r="CK659" s="171"/>
      <c r="CL659" s="171"/>
      <c r="CM659" s="171"/>
      <c r="CN659" s="171"/>
      <c r="CO659" s="171"/>
      <c r="CP659" s="171"/>
      <c r="CQ659" s="171"/>
      <c r="CR659" s="171"/>
      <c r="CS659" s="171"/>
      <c r="CT659" s="171"/>
      <c r="CU659" s="171"/>
      <c r="CV659" s="171"/>
      <c r="CW659" s="171"/>
      <c r="CX659" s="171"/>
      <c r="CY659" s="171"/>
      <c r="CZ659" s="171"/>
    </row>
    <row r="660" s="175" customFormat="true" ht="25.15" customHeight="true" x14ac:dyDescent="0.2">
      <c r="C660" s="1128"/>
      <c r="D660" s="1127"/>
      <c r="E660" s="474"/>
      <c r="F660" s="474"/>
      <c r="G660" s="474"/>
      <c r="H660" s="1127" t="s">
        <v>662</v>
      </c>
      <c r="I660" s="1127"/>
      <c r="J660" s="700">
        <v>-5.6745618432687404E-2</v>
      </c>
      <c r="K660" s="474"/>
      <c r="L660" s="474"/>
      <c r="M660" s="1127" t="s">
        <v>514</v>
      </c>
      <c r="N660" s="1127"/>
      <c r="O660" s="701">
        <v>5.1591045930912821E-2</v>
      </c>
      <c r="P660" s="474"/>
      <c r="Q660" s="474"/>
      <c r="AB660" s="168"/>
      <c r="AC660" s="168"/>
      <c r="AD660" s="168"/>
      <c r="AE660" s="168"/>
      <c r="AF660" s="168"/>
      <c r="AG660" s="168"/>
      <c r="AH660" s="168"/>
      <c r="AI660" s="168"/>
      <c r="AJ660" s="168"/>
      <c r="AK660" s="168"/>
      <c r="AL660" s="168"/>
      <c r="AM660" s="168"/>
      <c r="AN660" s="168"/>
      <c r="AO660" s="168"/>
      <c r="AP660" s="168"/>
      <c r="AQ660" s="168"/>
      <c r="AR660" s="168"/>
      <c r="AS660" s="168"/>
      <c r="AT660" s="168"/>
      <c r="AU660" s="168"/>
      <c r="AV660" s="168"/>
      <c r="AW660" s="168"/>
      <c r="AX660" s="168"/>
      <c r="AY660" s="168"/>
      <c r="AZ660" s="168"/>
      <c r="BA660" s="171"/>
      <c r="BB660" s="256"/>
      <c r="BC660" s="171"/>
      <c r="BD660" s="171"/>
      <c r="BE660" s="171"/>
      <c r="BF660" s="171"/>
      <c r="BG660" s="171"/>
      <c r="BH660" s="171"/>
      <c r="BI660" s="171"/>
      <c r="BJ660" s="171"/>
      <c r="BK660" s="171"/>
      <c r="BL660" s="171"/>
      <c r="BM660" s="171"/>
      <c r="BN660" s="171"/>
      <c r="BO660" s="171"/>
      <c r="BP660" s="171"/>
      <c r="BQ660" s="171"/>
      <c r="BR660" s="171"/>
      <c r="BS660" s="171"/>
      <c r="BT660" s="171"/>
      <c r="BU660" s="171"/>
      <c r="BV660" s="171"/>
      <c r="BW660" s="171"/>
      <c r="BX660" s="171"/>
      <c r="BY660" s="171"/>
      <c r="BZ660" s="171"/>
      <c r="CA660" s="171"/>
      <c r="CB660" s="171"/>
      <c r="CC660" s="171"/>
      <c r="CD660" s="171"/>
      <c r="CE660" s="171"/>
      <c r="CF660" s="171"/>
      <c r="CG660" s="171"/>
      <c r="CH660" s="171"/>
      <c r="CI660" s="171"/>
      <c r="CJ660" s="171"/>
      <c r="CK660" s="171"/>
      <c r="CL660" s="171"/>
      <c r="CM660" s="171"/>
      <c r="CN660" s="171"/>
      <c r="CO660" s="171"/>
      <c r="CP660" s="171"/>
      <c r="CQ660" s="171"/>
      <c r="CR660" s="171"/>
      <c r="CS660" s="171"/>
      <c r="CT660" s="171"/>
      <c r="CU660" s="171"/>
      <c r="CV660" s="171"/>
      <c r="CW660" s="171"/>
      <c r="CX660" s="171"/>
      <c r="CY660" s="171"/>
      <c r="CZ660" s="171"/>
    </row>
    <row r="661" s="175" customFormat="true" ht="25.15" customHeight="true" x14ac:dyDescent="0.2">
      <c r="C661" s="1128"/>
      <c r="D661" s="1127"/>
      <c r="E661" s="474"/>
      <c r="F661" s="474"/>
      <c r="G661" s="474"/>
      <c r="H661" s="1127" t="s">
        <v>693</v>
      </c>
      <c r="I661" s="1127"/>
      <c r="J661" s="700">
        <v>9.5909270770394713E-4</v>
      </c>
      <c r="K661" s="474"/>
      <c r="L661" s="474"/>
      <c r="M661" s="1127" t="s">
        <v>507</v>
      </c>
      <c r="N661" s="1127"/>
      <c r="O661" s="701">
        <v>7.7032647953430344E-2</v>
      </c>
      <c r="P661" s="474"/>
      <c r="Q661" s="474"/>
      <c r="AB661" s="168"/>
      <c r="AC661" s="168"/>
      <c r="AD661" s="168"/>
      <c r="AE661" s="168"/>
      <c r="AF661" s="168"/>
      <c r="AG661" s="168"/>
      <c r="AH661" s="168"/>
      <c r="AI661" s="168"/>
      <c r="AJ661" s="168"/>
      <c r="AK661" s="168"/>
      <c r="AL661" s="168"/>
      <c r="AM661" s="168"/>
      <c r="AN661" s="168"/>
      <c r="AO661" s="168"/>
      <c r="AP661" s="168"/>
      <c r="AQ661" s="168"/>
      <c r="AR661" s="168"/>
      <c r="AS661" s="168"/>
      <c r="AT661" s="168"/>
      <c r="AU661" s="168"/>
      <c r="AV661" s="168"/>
      <c r="AW661" s="168"/>
      <c r="AX661" s="168"/>
      <c r="AY661" s="168"/>
      <c r="AZ661" s="168"/>
      <c r="BA661" s="171"/>
      <c r="BB661" s="256"/>
      <c r="BC661" s="171"/>
      <c r="BD661" s="171"/>
      <c r="BE661" s="171"/>
      <c r="BF661" s="171"/>
      <c r="BG661" s="171"/>
      <c r="BH661" s="171"/>
      <c r="BI661" s="171"/>
      <c r="BJ661" s="171"/>
      <c r="BK661" s="171"/>
      <c r="BL661" s="171"/>
      <c r="BM661" s="171"/>
      <c r="BN661" s="171"/>
      <c r="BO661" s="171"/>
      <c r="BP661" s="171"/>
      <c r="BQ661" s="171"/>
      <c r="BR661" s="171"/>
      <c r="BS661" s="171"/>
      <c r="BT661" s="171"/>
      <c r="BU661" s="171"/>
      <c r="BV661" s="171"/>
      <c r="BW661" s="171"/>
      <c r="BX661" s="171"/>
      <c r="BY661" s="171"/>
      <c r="BZ661" s="171"/>
      <c r="CA661" s="171"/>
      <c r="CB661" s="171"/>
      <c r="CC661" s="171"/>
      <c r="CD661" s="171"/>
      <c r="CE661" s="171"/>
      <c r="CF661" s="171"/>
      <c r="CG661" s="171"/>
      <c r="CH661" s="171"/>
      <c r="CI661" s="171"/>
      <c r="CJ661" s="171"/>
      <c r="CK661" s="171"/>
      <c r="CL661" s="171"/>
      <c r="CM661" s="171"/>
      <c r="CN661" s="171"/>
      <c r="CO661" s="171"/>
      <c r="CP661" s="171"/>
      <c r="CQ661" s="171"/>
      <c r="CR661" s="171"/>
      <c r="CS661" s="171"/>
      <c r="CT661" s="171"/>
      <c r="CU661" s="171"/>
      <c r="CV661" s="171"/>
      <c r="CW661" s="171"/>
      <c r="CX661" s="171"/>
      <c r="CY661" s="171"/>
      <c r="CZ661" s="171"/>
    </row>
    <row r="662" s="175" customFormat="true" ht="25.15" customHeight="true" x14ac:dyDescent="0.2">
      <c r="C662" s="1128"/>
      <c r="D662" s="1127"/>
      <c r="E662" s="474"/>
      <c r="F662" s="474"/>
      <c r="G662" s="474"/>
      <c r="H662" s="1127" t="s">
        <v>500</v>
      </c>
      <c r="I662" s="1127"/>
      <c r="J662" s="700">
        <v>5.5718787582484407E-2</v>
      </c>
      <c r="K662" s="474"/>
      <c r="L662" s="474"/>
      <c r="M662" s="1127" t="s">
        <v>501</v>
      </c>
      <c r="N662" s="1127"/>
      <c r="O662" s="701">
        <v>6.4494285918496652E-2</v>
      </c>
      <c r="P662" s="474"/>
      <c r="Q662" s="474"/>
      <c r="AB662" s="168"/>
      <c r="AC662" s="168"/>
      <c r="AD662" s="168"/>
      <c r="AE662" s="168"/>
      <c r="AF662" s="168"/>
      <c r="AG662" s="168"/>
      <c r="AH662" s="168"/>
      <c r="AI662" s="168"/>
      <c r="AJ662" s="168"/>
      <c r="AK662" s="168"/>
      <c r="AL662" s="168"/>
      <c r="AM662" s="168"/>
      <c r="AN662" s="168"/>
      <c r="AO662" s="168"/>
      <c r="AP662" s="168"/>
      <c r="AQ662" s="168"/>
      <c r="AR662" s="168"/>
      <c r="AS662" s="168"/>
      <c r="AT662" s="168"/>
      <c r="AU662" s="168"/>
      <c r="AV662" s="168"/>
      <c r="AW662" s="168"/>
      <c r="AX662" s="168"/>
      <c r="AY662" s="168"/>
      <c r="AZ662" s="168"/>
      <c r="BA662" s="171"/>
      <c r="BB662" s="256"/>
      <c r="BC662" s="171"/>
      <c r="BD662" s="171"/>
      <c r="BE662" s="171"/>
      <c r="BF662" s="171"/>
      <c r="BG662" s="171"/>
      <c r="BH662" s="171"/>
      <c r="BI662" s="171"/>
      <c r="BJ662" s="171"/>
      <c r="BK662" s="171"/>
      <c r="BL662" s="171"/>
      <c r="BM662" s="171"/>
      <c r="BN662" s="171"/>
      <c r="BO662" s="171"/>
      <c r="BP662" s="171"/>
      <c r="BQ662" s="171"/>
      <c r="BR662" s="171"/>
      <c r="BS662" s="171"/>
      <c r="BT662" s="171"/>
      <c r="BU662" s="171"/>
      <c r="BV662" s="171"/>
      <c r="BW662" s="171"/>
      <c r="BX662" s="171"/>
      <c r="BY662" s="171"/>
      <c r="BZ662" s="171"/>
      <c r="CA662" s="171"/>
      <c r="CB662" s="171"/>
      <c r="CC662" s="171"/>
      <c r="CD662" s="171"/>
      <c r="CE662" s="171"/>
      <c r="CF662" s="171"/>
      <c r="CG662" s="171"/>
      <c r="CH662" s="171"/>
      <c r="CI662" s="171"/>
      <c r="CJ662" s="171"/>
      <c r="CK662" s="171"/>
      <c r="CL662" s="171"/>
      <c r="CM662" s="171"/>
      <c r="CN662" s="171"/>
      <c r="CO662" s="171"/>
      <c r="CP662" s="171"/>
      <c r="CQ662" s="171"/>
      <c r="CR662" s="171"/>
      <c r="CS662" s="171"/>
      <c r="CT662" s="171"/>
      <c r="CU662" s="171"/>
      <c r="CV662" s="171"/>
      <c r="CW662" s="171"/>
      <c r="CX662" s="171"/>
      <c r="CY662" s="171"/>
      <c r="CZ662" s="171"/>
    </row>
    <row r="663" s="175" customFormat="true" ht="25.15" customHeight="true" x14ac:dyDescent="0.2">
      <c r="C663" s="1128"/>
      <c r="D663" s="1127"/>
      <c r="E663" s="474"/>
      <c r="F663" s="474"/>
      <c r="G663" s="474"/>
      <c r="H663" s="1127" t="s">
        <v>514</v>
      </c>
      <c r="I663" s="1127"/>
      <c r="J663" s="700">
        <v>2.4213172191035508E-2</v>
      </c>
      <c r="K663" s="474"/>
      <c r="L663" s="474"/>
      <c r="M663" s="1127" t="s">
        <v>523</v>
      </c>
      <c r="N663" s="1127"/>
      <c r="O663" s="701">
        <v>5.0304513608560156E-2</v>
      </c>
      <c r="P663" s="474"/>
      <c r="Q663" s="474"/>
      <c r="AB663" s="168"/>
      <c r="AC663" s="168"/>
      <c r="AD663" s="168"/>
      <c r="AE663" s="168"/>
      <c r="AF663" s="168"/>
      <c r="AG663" s="168"/>
      <c r="AH663" s="168"/>
      <c r="AI663" s="168"/>
      <c r="AJ663" s="168"/>
      <c r="AK663" s="168"/>
      <c r="AL663" s="168"/>
      <c r="AM663" s="168"/>
      <c r="AN663" s="168"/>
      <c r="AO663" s="168"/>
      <c r="AP663" s="168"/>
      <c r="AQ663" s="168"/>
      <c r="AR663" s="168"/>
      <c r="AS663" s="168"/>
      <c r="AT663" s="168"/>
      <c r="AU663" s="168"/>
      <c r="AV663" s="168"/>
      <c r="AW663" s="168"/>
      <c r="AX663" s="168"/>
      <c r="AY663" s="168"/>
      <c r="AZ663" s="168"/>
      <c r="BA663" s="171"/>
      <c r="BB663" s="256"/>
      <c r="BC663" s="171"/>
      <c r="BD663" s="171"/>
      <c r="BE663" s="171"/>
      <c r="BF663" s="171"/>
      <c r="BG663" s="171"/>
      <c r="BH663" s="171"/>
      <c r="BI663" s="171"/>
      <c r="BJ663" s="171"/>
      <c r="BK663" s="171"/>
      <c r="BL663" s="171"/>
      <c r="BM663" s="171"/>
      <c r="BN663" s="171"/>
      <c r="BO663" s="171"/>
      <c r="BP663" s="171"/>
      <c r="BQ663" s="171"/>
      <c r="BR663" s="171"/>
      <c r="BS663" s="171"/>
      <c r="BT663" s="171"/>
      <c r="BU663" s="171"/>
      <c r="BV663" s="171"/>
      <c r="BW663" s="171"/>
      <c r="BX663" s="171"/>
      <c r="BY663" s="171"/>
      <c r="BZ663" s="171"/>
      <c r="CA663" s="171"/>
      <c r="CB663" s="171"/>
      <c r="CC663" s="171"/>
      <c r="CD663" s="171"/>
      <c r="CE663" s="171"/>
      <c r="CF663" s="171"/>
      <c r="CG663" s="171"/>
      <c r="CH663" s="171"/>
      <c r="CI663" s="171"/>
      <c r="CJ663" s="171"/>
      <c r="CK663" s="171"/>
      <c r="CL663" s="171"/>
      <c r="CM663" s="171"/>
      <c r="CN663" s="171"/>
      <c r="CO663" s="171"/>
      <c r="CP663" s="171"/>
      <c r="CQ663" s="171"/>
      <c r="CR663" s="171"/>
      <c r="CS663" s="171"/>
      <c r="CT663" s="171"/>
      <c r="CU663" s="171"/>
      <c r="CV663" s="171"/>
      <c r="CW663" s="171"/>
      <c r="CX663" s="171"/>
      <c r="CY663" s="171"/>
      <c r="CZ663" s="171"/>
    </row>
    <row r="664" s="175" customFormat="true" ht="25.15" customHeight="true" x14ac:dyDescent="0.2">
      <c r="C664" s="1128"/>
      <c r="D664" s="1127"/>
      <c r="E664" s="474"/>
      <c r="F664" s="474"/>
      <c r="G664" s="474"/>
      <c r="H664" s="1127" t="s">
        <v>507</v>
      </c>
      <c r="I664" s="1127"/>
      <c r="J664" s="700">
        <v>6.4185956875184386E-2</v>
      </c>
      <c r="K664" s="474"/>
      <c r="L664" s="474"/>
      <c r="M664" s="1127" t="s">
        <v>528</v>
      </c>
      <c r="N664" s="1127"/>
      <c r="O664" s="701">
        <v>2.726630873890078E-2</v>
      </c>
      <c r="P664" s="474"/>
      <c r="Q664" s="474"/>
      <c r="AB664" s="168"/>
      <c r="AC664" s="168"/>
      <c r="AD664" s="168"/>
      <c r="AE664" s="168"/>
      <c r="AF664" s="168"/>
      <c r="AG664" s="168"/>
      <c r="AH664" s="168"/>
      <c r="AI664" s="168"/>
      <c r="AJ664" s="168"/>
      <c r="AK664" s="168"/>
      <c r="AL664" s="168"/>
      <c r="AM664" s="168"/>
      <c r="AN664" s="168"/>
      <c r="AO664" s="168"/>
      <c r="AP664" s="168"/>
      <c r="AQ664" s="168"/>
      <c r="AR664" s="168"/>
      <c r="AS664" s="168"/>
      <c r="AT664" s="168"/>
      <c r="AU664" s="168"/>
      <c r="AV664" s="168"/>
      <c r="AW664" s="168"/>
      <c r="AX664" s="168"/>
      <c r="AY664" s="168"/>
      <c r="AZ664" s="168"/>
      <c r="BA664" s="171"/>
      <c r="BB664" s="256"/>
      <c r="BC664" s="171"/>
      <c r="BD664" s="171"/>
      <c r="BE664" s="171"/>
      <c r="BF664" s="171"/>
      <c r="BG664" s="171"/>
      <c r="BH664" s="171"/>
      <c r="BI664" s="171"/>
      <c r="BJ664" s="171"/>
      <c r="BK664" s="171"/>
      <c r="BL664" s="171"/>
      <c r="BM664" s="171"/>
      <c r="BN664" s="171"/>
      <c r="BO664" s="171"/>
      <c r="BP664" s="171"/>
      <c r="BQ664" s="171"/>
      <c r="BR664" s="171"/>
      <c r="BS664" s="171"/>
      <c r="BT664" s="171"/>
      <c r="BU664" s="171"/>
      <c r="BV664" s="171"/>
      <c r="BW664" s="171"/>
      <c r="BX664" s="171"/>
      <c r="BY664" s="171"/>
      <c r="BZ664" s="171"/>
      <c r="CA664" s="171"/>
      <c r="CB664" s="171"/>
      <c r="CC664" s="171"/>
      <c r="CD664" s="171"/>
      <c r="CE664" s="171"/>
      <c r="CF664" s="171"/>
      <c r="CG664" s="171"/>
      <c r="CH664" s="171"/>
      <c r="CI664" s="171"/>
      <c r="CJ664" s="171"/>
      <c r="CK664" s="171"/>
      <c r="CL664" s="171"/>
      <c r="CM664" s="171"/>
      <c r="CN664" s="171"/>
      <c r="CO664" s="171"/>
      <c r="CP664" s="171"/>
      <c r="CQ664" s="171"/>
      <c r="CR664" s="171"/>
      <c r="CS664" s="171"/>
      <c r="CT664" s="171"/>
      <c r="CU664" s="171"/>
      <c r="CV664" s="171"/>
      <c r="CW664" s="171"/>
      <c r="CX664" s="171"/>
      <c r="CY664" s="171"/>
      <c r="CZ664" s="171"/>
    </row>
    <row r="665" s="175" customFormat="true" ht="25.15" customHeight="true" x14ac:dyDescent="0.2">
      <c r="C665" s="1128"/>
      <c r="D665" s="1127"/>
      <c r="E665" s="474"/>
      <c r="F665" s="474"/>
      <c r="G665" s="474"/>
      <c r="H665" s="1127" t="s">
        <v>501</v>
      </c>
      <c r="I665" s="1127"/>
      <c r="J665" s="700">
        <v>7.550515236828019E-2</v>
      </c>
      <c r="K665" s="474"/>
      <c r="L665" s="474"/>
      <c r="M665" s="1127" t="s">
        <v>498</v>
      </c>
      <c r="N665" s="1127"/>
      <c r="O665" s="701">
        <v>5.7757718314360704E-2</v>
      </c>
      <c r="P665" s="474"/>
      <c r="Q665" s="474"/>
      <c r="AB665" s="168"/>
      <c r="AC665" s="168"/>
      <c r="AD665" s="168"/>
      <c r="AE665" s="168"/>
      <c r="AF665" s="168"/>
      <c r="AG665" s="168"/>
      <c r="AH665" s="168"/>
      <c r="AI665" s="168"/>
      <c r="AJ665" s="168"/>
      <c r="AK665" s="168"/>
      <c r="AL665" s="168"/>
      <c r="AM665" s="168"/>
      <c r="AN665" s="168"/>
      <c r="AO665" s="168"/>
      <c r="AP665" s="168"/>
      <c r="AQ665" s="168"/>
      <c r="AR665" s="168"/>
      <c r="AS665" s="168"/>
      <c r="AT665" s="168"/>
      <c r="AU665" s="168"/>
      <c r="AV665" s="168"/>
      <c r="AW665" s="168"/>
      <c r="AX665" s="168"/>
      <c r="AY665" s="168"/>
      <c r="AZ665" s="168"/>
      <c r="BA665" s="171"/>
      <c r="BB665" s="256"/>
      <c r="BC665" s="171"/>
      <c r="BD665" s="171"/>
      <c r="BE665" s="171"/>
      <c r="BF665" s="171"/>
      <c r="BG665" s="171"/>
      <c r="BH665" s="171"/>
      <c r="BI665" s="171"/>
      <c r="BJ665" s="171"/>
      <c r="BK665" s="171"/>
      <c r="BL665" s="171"/>
      <c r="BM665" s="171"/>
      <c r="BN665" s="171"/>
      <c r="BO665" s="171"/>
      <c r="BP665" s="171"/>
      <c r="BQ665" s="171"/>
      <c r="BR665" s="171"/>
      <c r="BS665" s="171"/>
      <c r="BT665" s="171"/>
      <c r="BU665" s="171"/>
      <c r="BV665" s="171"/>
      <c r="BW665" s="171"/>
      <c r="BX665" s="171"/>
      <c r="BY665" s="171"/>
      <c r="BZ665" s="171"/>
      <c r="CA665" s="171"/>
      <c r="CB665" s="171"/>
      <c r="CC665" s="171"/>
      <c r="CD665" s="171"/>
      <c r="CE665" s="171"/>
      <c r="CF665" s="171"/>
      <c r="CG665" s="171"/>
      <c r="CH665" s="171"/>
      <c r="CI665" s="171"/>
      <c r="CJ665" s="171"/>
      <c r="CK665" s="171"/>
      <c r="CL665" s="171"/>
      <c r="CM665" s="171"/>
      <c r="CN665" s="171"/>
      <c r="CO665" s="171"/>
      <c r="CP665" s="171"/>
      <c r="CQ665" s="171"/>
      <c r="CR665" s="171"/>
      <c r="CS665" s="171"/>
      <c r="CT665" s="171"/>
      <c r="CU665" s="171"/>
      <c r="CV665" s="171"/>
      <c r="CW665" s="171"/>
      <c r="CX665" s="171"/>
      <c r="CY665" s="171"/>
      <c r="CZ665" s="171"/>
    </row>
    <row r="666" s="175" customFormat="true" ht="25.15" customHeight="true" x14ac:dyDescent="0.2">
      <c r="C666" s="1128"/>
      <c r="D666" s="1127"/>
      <c r="E666" s="474"/>
      <c r="F666" s="474"/>
      <c r="G666" s="474"/>
      <c r="H666" s="1127" t="s">
        <v>523</v>
      </c>
      <c r="I666" s="1127"/>
      <c r="J666" s="700">
        <v>2.8516404425764232E-2</v>
      </c>
      <c r="K666" s="474"/>
      <c r="L666" s="474"/>
      <c r="M666" s="1127" t="s">
        <v>509</v>
      </c>
      <c r="N666" s="1127"/>
      <c r="O666" s="701">
        <v>6.5089627140769324E-2</v>
      </c>
      <c r="P666" s="474"/>
      <c r="Q666" s="474"/>
      <c r="AB666" s="168"/>
      <c r="AC666" s="168"/>
      <c r="AD666" s="168"/>
      <c r="AE666" s="168"/>
      <c r="AF666" s="168"/>
      <c r="AG666" s="168"/>
      <c r="AH666" s="168"/>
      <c r="AI666" s="168"/>
      <c r="AJ666" s="168"/>
      <c r="AK666" s="168"/>
      <c r="AL666" s="168"/>
      <c r="AM666" s="168"/>
      <c r="AN666" s="168"/>
      <c r="AO666" s="168"/>
      <c r="AP666" s="168"/>
      <c r="AQ666" s="168"/>
      <c r="AR666" s="168"/>
      <c r="AS666" s="168"/>
      <c r="AT666" s="168"/>
      <c r="AU666" s="168"/>
      <c r="AV666" s="168"/>
      <c r="AW666" s="168"/>
      <c r="AX666" s="168"/>
      <c r="AY666" s="168"/>
      <c r="AZ666" s="168"/>
      <c r="BA666" s="171"/>
      <c r="BB666" s="256"/>
      <c r="BC666" s="171"/>
      <c r="BD666" s="171"/>
      <c r="BE666" s="171"/>
      <c r="BF666" s="171"/>
      <c r="BG666" s="171"/>
      <c r="BH666" s="171"/>
      <c r="BI666" s="171"/>
      <c r="BJ666" s="171"/>
      <c r="BK666" s="171"/>
      <c r="BL666" s="171"/>
      <c r="BM666" s="171"/>
      <c r="BN666" s="171"/>
      <c r="BO666" s="171"/>
      <c r="BP666" s="171"/>
      <c r="BQ666" s="171"/>
      <c r="BR666" s="171"/>
      <c r="BS666" s="171"/>
      <c r="BT666" s="171"/>
      <c r="BU666" s="171"/>
      <c r="BV666" s="171"/>
      <c r="BW666" s="171"/>
      <c r="BX666" s="171"/>
      <c r="BY666" s="171"/>
      <c r="BZ666" s="171"/>
      <c r="CA666" s="171"/>
      <c r="CB666" s="171"/>
      <c r="CC666" s="171"/>
      <c r="CD666" s="171"/>
      <c r="CE666" s="171"/>
      <c r="CF666" s="171"/>
      <c r="CG666" s="171"/>
      <c r="CH666" s="171"/>
      <c r="CI666" s="171"/>
      <c r="CJ666" s="171"/>
      <c r="CK666" s="171"/>
      <c r="CL666" s="171"/>
      <c r="CM666" s="171"/>
      <c r="CN666" s="171"/>
      <c r="CO666" s="171"/>
      <c r="CP666" s="171"/>
      <c r="CQ666" s="171"/>
      <c r="CR666" s="171"/>
      <c r="CS666" s="171"/>
      <c r="CT666" s="171"/>
      <c r="CU666" s="171"/>
      <c r="CV666" s="171"/>
      <c r="CW666" s="171"/>
      <c r="CX666" s="171"/>
      <c r="CY666" s="171"/>
      <c r="CZ666" s="171"/>
    </row>
    <row r="667" s="175" customFormat="true" ht="25.15" customHeight="true" x14ac:dyDescent="0.2">
      <c r="C667" s="1128"/>
      <c r="D667" s="1127"/>
      <c r="E667" s="474"/>
      <c r="F667" s="474"/>
      <c r="G667" s="474"/>
      <c r="H667" s="1127" t="s">
        <v>528</v>
      </c>
      <c r="I667" s="1127"/>
      <c r="J667" s="700">
        <v>2.1083982157753044E-2</v>
      </c>
      <c r="K667" s="474"/>
      <c r="L667" s="474"/>
      <c r="M667" s="1127" t="s">
        <v>518</v>
      </c>
      <c r="N667" s="1127"/>
      <c r="O667" s="701">
        <v>4.0263619134203912E-2</v>
      </c>
      <c r="P667" s="474"/>
      <c r="Q667" s="474"/>
      <c r="AB667" s="168"/>
      <c r="AC667" s="168"/>
      <c r="AD667" s="168"/>
      <c r="AE667" s="168"/>
      <c r="AF667" s="168"/>
      <c r="AG667" s="168"/>
      <c r="AH667" s="168"/>
      <c r="AI667" s="168"/>
      <c r="AJ667" s="168"/>
      <c r="AK667" s="168"/>
      <c r="AL667" s="168"/>
      <c r="AM667" s="168"/>
      <c r="AN667" s="168"/>
      <c r="AO667" s="168"/>
      <c r="AP667" s="168"/>
      <c r="AQ667" s="168"/>
      <c r="AR667" s="168"/>
      <c r="AS667" s="168"/>
      <c r="AT667" s="168"/>
      <c r="AU667" s="168"/>
      <c r="AV667" s="168"/>
      <c r="AW667" s="168"/>
      <c r="AX667" s="168"/>
      <c r="AY667" s="168"/>
      <c r="AZ667" s="168"/>
      <c r="BA667" s="171"/>
      <c r="BB667" s="256"/>
      <c r="BC667" s="171"/>
      <c r="BD667" s="171"/>
      <c r="BE667" s="171"/>
      <c r="BF667" s="171"/>
      <c r="BG667" s="171"/>
      <c r="BH667" s="171"/>
      <c r="BI667" s="171"/>
      <c r="BJ667" s="171"/>
      <c r="BK667" s="171"/>
      <c r="BL667" s="171"/>
      <c r="BM667" s="171"/>
      <c r="BN667" s="171"/>
      <c r="BO667" s="171"/>
      <c r="BP667" s="171"/>
      <c r="BQ667" s="171"/>
      <c r="BR667" s="171"/>
      <c r="BS667" s="171"/>
      <c r="BT667" s="171"/>
      <c r="BU667" s="171"/>
      <c r="BV667" s="171"/>
      <c r="BW667" s="171"/>
      <c r="BX667" s="171"/>
      <c r="BY667" s="171"/>
      <c r="BZ667" s="171"/>
      <c r="CA667" s="171"/>
      <c r="CB667" s="171"/>
      <c r="CC667" s="171"/>
      <c r="CD667" s="171"/>
      <c r="CE667" s="171"/>
      <c r="CF667" s="171"/>
      <c r="CG667" s="171"/>
      <c r="CH667" s="171"/>
      <c r="CI667" s="171"/>
      <c r="CJ667" s="171"/>
      <c r="CK667" s="171"/>
      <c r="CL667" s="171"/>
      <c r="CM667" s="171"/>
      <c r="CN667" s="171"/>
      <c r="CO667" s="171"/>
      <c r="CP667" s="171"/>
      <c r="CQ667" s="171"/>
      <c r="CR667" s="171"/>
      <c r="CS667" s="171"/>
      <c r="CT667" s="171"/>
      <c r="CU667" s="171"/>
      <c r="CV667" s="171"/>
      <c r="CW667" s="171"/>
      <c r="CX667" s="171"/>
      <c r="CY667" s="171"/>
      <c r="CZ667" s="171"/>
    </row>
    <row r="668" s="175" customFormat="true" ht="25.15" customHeight="true" x14ac:dyDescent="0.2">
      <c r="C668" s="1128"/>
      <c r="D668" s="1127"/>
      <c r="E668" s="474"/>
      <c r="F668" s="474"/>
      <c r="G668" s="474"/>
      <c r="H668" s="1127" t="s">
        <v>498</v>
      </c>
      <c r="I668" s="1127"/>
      <c r="J668" s="700">
        <v>7.3835223548723142E-2</v>
      </c>
      <c r="K668" s="474"/>
      <c r="L668" s="474"/>
      <c r="M668" s="1127" t="s">
        <v>521</v>
      </c>
      <c r="N668" s="1127"/>
      <c r="O668" s="701">
        <v>7.4509329107802891E-2</v>
      </c>
      <c r="P668" s="474"/>
      <c r="Q668" s="474"/>
      <c r="AB668" s="168"/>
      <c r="AC668" s="168"/>
      <c r="AD668" s="168"/>
      <c r="AE668" s="168"/>
      <c r="AF668" s="168"/>
      <c r="AG668" s="168"/>
      <c r="AH668" s="168"/>
      <c r="AI668" s="168"/>
      <c r="AJ668" s="168"/>
      <c r="AK668" s="168"/>
      <c r="AL668" s="168"/>
      <c r="AM668" s="168"/>
      <c r="AN668" s="168"/>
      <c r="AO668" s="168"/>
      <c r="AP668" s="168"/>
      <c r="AQ668" s="168"/>
      <c r="AR668" s="168"/>
      <c r="AS668" s="168"/>
      <c r="AT668" s="168"/>
      <c r="AU668" s="168"/>
      <c r="AV668" s="168"/>
      <c r="AW668" s="168"/>
      <c r="AX668" s="168"/>
      <c r="AY668" s="168"/>
      <c r="AZ668" s="168"/>
      <c r="BA668" s="171"/>
      <c r="BB668" s="256"/>
      <c r="BC668" s="171"/>
      <c r="BD668" s="171"/>
      <c r="BE668" s="171"/>
      <c r="BF668" s="171"/>
      <c r="BG668" s="171"/>
      <c r="BH668" s="171"/>
      <c r="BI668" s="171"/>
      <c r="BJ668" s="171"/>
      <c r="BK668" s="171"/>
      <c r="BL668" s="171"/>
      <c r="BM668" s="171"/>
      <c r="BN668" s="171"/>
      <c r="BO668" s="171"/>
      <c r="BP668" s="171"/>
      <c r="BQ668" s="171"/>
      <c r="BR668" s="171"/>
      <c r="BS668" s="171"/>
      <c r="BT668" s="171"/>
      <c r="BU668" s="171"/>
      <c r="BV668" s="171"/>
      <c r="BW668" s="171"/>
      <c r="BX668" s="171"/>
      <c r="BY668" s="171"/>
      <c r="BZ668" s="171"/>
      <c r="CA668" s="171"/>
      <c r="CB668" s="171"/>
      <c r="CC668" s="171"/>
      <c r="CD668" s="171"/>
      <c r="CE668" s="171"/>
      <c r="CF668" s="171"/>
      <c r="CG668" s="171"/>
      <c r="CH668" s="171"/>
      <c r="CI668" s="171"/>
      <c r="CJ668" s="171"/>
      <c r="CK668" s="171"/>
      <c r="CL668" s="171"/>
      <c r="CM668" s="171"/>
      <c r="CN668" s="171"/>
      <c r="CO668" s="171"/>
      <c r="CP668" s="171"/>
      <c r="CQ668" s="171"/>
      <c r="CR668" s="171"/>
      <c r="CS668" s="171"/>
      <c r="CT668" s="171"/>
      <c r="CU668" s="171"/>
      <c r="CV668" s="171"/>
      <c r="CW668" s="171"/>
      <c r="CX668" s="171"/>
      <c r="CY668" s="171"/>
      <c r="CZ668" s="171"/>
    </row>
    <row r="669" s="175" customFormat="true" ht="25.15" customHeight="true" x14ac:dyDescent="0.2">
      <c r="C669" s="1128"/>
      <c r="D669" s="1127"/>
      <c r="E669" s="474"/>
      <c r="F669" s="474"/>
      <c r="G669" s="474"/>
      <c r="H669" s="1127" t="s">
        <v>509</v>
      </c>
      <c r="I669" s="1127"/>
      <c r="J669" s="700">
        <v>3.1077464519373148E-2</v>
      </c>
      <c r="K669" s="474"/>
      <c r="L669" s="474"/>
      <c r="M669" s="1127" t="s">
        <v>536</v>
      </c>
      <c r="N669" s="1127"/>
      <c r="O669" s="701">
        <v>4.4613389272685271E-4</v>
      </c>
      <c r="P669" s="474"/>
      <c r="Q669" s="474"/>
      <c r="AB669" s="168"/>
      <c r="AC669" s="168"/>
      <c r="AD669" s="168"/>
      <c r="AE669" s="168"/>
      <c r="AF669" s="168"/>
      <c r="AG669" s="168"/>
      <c r="AH669" s="168"/>
      <c r="AI669" s="168"/>
      <c r="AJ669" s="168"/>
      <c r="AK669" s="168"/>
      <c r="AL669" s="168"/>
      <c r="AM669" s="168"/>
      <c r="AN669" s="168"/>
      <c r="AO669" s="168"/>
      <c r="AP669" s="168"/>
      <c r="AQ669" s="168"/>
      <c r="AR669" s="168"/>
      <c r="AS669" s="168"/>
      <c r="AT669" s="168"/>
      <c r="AU669" s="168"/>
      <c r="AV669" s="168"/>
      <c r="AW669" s="168"/>
      <c r="AX669" s="168"/>
      <c r="AY669" s="168"/>
      <c r="AZ669" s="168"/>
      <c r="BA669" s="171"/>
      <c r="BB669" s="256"/>
      <c r="BC669" s="171"/>
      <c r="BD669" s="171"/>
      <c r="BE669" s="171"/>
      <c r="BF669" s="171"/>
      <c r="BG669" s="171"/>
      <c r="BH669" s="171"/>
      <c r="BI669" s="171"/>
      <c r="BJ669" s="171"/>
      <c r="BK669" s="171"/>
      <c r="BL669" s="171"/>
      <c r="BM669" s="171"/>
      <c r="BN669" s="171"/>
      <c r="BO669" s="171"/>
      <c r="BP669" s="171"/>
      <c r="BQ669" s="171"/>
      <c r="BR669" s="171"/>
      <c r="BS669" s="171"/>
      <c r="BT669" s="171"/>
      <c r="BU669" s="171"/>
      <c r="BV669" s="171"/>
      <c r="BW669" s="171"/>
      <c r="BX669" s="171"/>
      <c r="BY669" s="171"/>
      <c r="BZ669" s="171"/>
      <c r="CA669" s="171"/>
      <c r="CB669" s="171"/>
      <c r="CC669" s="171"/>
      <c r="CD669" s="171"/>
      <c r="CE669" s="171"/>
      <c r="CF669" s="171"/>
      <c r="CG669" s="171"/>
      <c r="CH669" s="171"/>
      <c r="CI669" s="171"/>
      <c r="CJ669" s="171"/>
      <c r="CK669" s="171"/>
      <c r="CL669" s="171"/>
      <c r="CM669" s="171"/>
      <c r="CN669" s="171"/>
      <c r="CO669" s="171"/>
      <c r="CP669" s="171"/>
      <c r="CQ669" s="171"/>
      <c r="CR669" s="171"/>
      <c r="CS669" s="171"/>
      <c r="CT669" s="171"/>
      <c r="CU669" s="171"/>
      <c r="CV669" s="171"/>
      <c r="CW669" s="171"/>
      <c r="CX669" s="171"/>
      <c r="CY669" s="171"/>
      <c r="CZ669" s="171"/>
    </row>
    <row r="670" s="175" customFormat="true" ht="25.15" customHeight="true" x14ac:dyDescent="0.2">
      <c r="C670" s="1128"/>
      <c r="D670" s="1127"/>
      <c r="E670" s="474"/>
      <c r="F670" s="474"/>
      <c r="G670" s="474"/>
      <c r="H670" s="1127" t="s">
        <v>518</v>
      </c>
      <c r="I670" s="1127"/>
      <c r="J670" s="700">
        <v>5.2703408799474778E-2</v>
      </c>
      <c r="K670" s="474"/>
      <c r="L670" s="474"/>
      <c r="M670" s="1127" t="s">
        <v>657</v>
      </c>
      <c r="N670" s="1127"/>
      <c r="O670" s="701">
        <v>4.4992396299160596E-2</v>
      </c>
      <c r="P670" s="474"/>
      <c r="Q670" s="474"/>
      <c r="AB670" s="168"/>
      <c r="AC670" s="168"/>
      <c r="AD670" s="168"/>
      <c r="AE670" s="168"/>
      <c r="AF670" s="168"/>
      <c r="AG670" s="168"/>
      <c r="AH670" s="168"/>
      <c r="AI670" s="168"/>
      <c r="AJ670" s="168"/>
      <c r="AK670" s="168"/>
      <c r="AL670" s="168"/>
      <c r="AM670" s="168"/>
      <c r="AN670" s="168"/>
      <c r="AO670" s="168"/>
      <c r="AP670" s="168"/>
      <c r="AQ670" s="168"/>
      <c r="AR670" s="168"/>
      <c r="AS670" s="168"/>
      <c r="AT670" s="168"/>
      <c r="AU670" s="168"/>
      <c r="AV670" s="168"/>
      <c r="AW670" s="168"/>
      <c r="AX670" s="168"/>
      <c r="AY670" s="168"/>
      <c r="AZ670" s="168"/>
      <c r="BA670" s="171"/>
      <c r="BB670" s="256"/>
      <c r="BC670" s="171"/>
      <c r="BD670" s="171"/>
      <c r="BE670" s="171"/>
      <c r="BF670" s="171"/>
      <c r="BG670" s="171"/>
      <c r="BH670" s="171"/>
      <c r="BI670" s="171"/>
      <c r="BJ670" s="171"/>
      <c r="BK670" s="171"/>
      <c r="BL670" s="171"/>
      <c r="BM670" s="171"/>
      <c r="BN670" s="171"/>
      <c r="BO670" s="171"/>
      <c r="BP670" s="171"/>
      <c r="BQ670" s="171"/>
      <c r="BR670" s="171"/>
      <c r="BS670" s="171"/>
      <c r="BT670" s="171"/>
      <c r="BU670" s="171"/>
      <c r="BV670" s="171"/>
      <c r="BW670" s="171"/>
      <c r="BX670" s="171"/>
      <c r="BY670" s="171"/>
      <c r="BZ670" s="171"/>
      <c r="CA670" s="171"/>
      <c r="CB670" s="171"/>
      <c r="CC670" s="171"/>
      <c r="CD670" s="171"/>
      <c r="CE670" s="171"/>
      <c r="CF670" s="171"/>
      <c r="CG670" s="171"/>
      <c r="CH670" s="171"/>
      <c r="CI670" s="171"/>
      <c r="CJ670" s="171"/>
      <c r="CK670" s="171"/>
      <c r="CL670" s="171"/>
      <c r="CM670" s="171"/>
      <c r="CN670" s="171"/>
      <c r="CO670" s="171"/>
      <c r="CP670" s="171"/>
      <c r="CQ670" s="171"/>
      <c r="CR670" s="171"/>
      <c r="CS670" s="171"/>
      <c r="CT670" s="171"/>
      <c r="CU670" s="171"/>
      <c r="CV670" s="171"/>
      <c r="CW670" s="171"/>
      <c r="CX670" s="171"/>
      <c r="CY670" s="171"/>
      <c r="CZ670" s="171"/>
    </row>
    <row r="671" s="175" customFormat="true" ht="25.15" customHeight="true" x14ac:dyDescent="0.2">
      <c r="C671" s="1128"/>
      <c r="D671" s="1127"/>
      <c r="E671" s="474"/>
      <c r="F671" s="474"/>
      <c r="G671" s="474"/>
      <c r="H671" s="1127" t="s">
        <v>521</v>
      </c>
      <c r="I671" s="1127"/>
      <c r="J671" s="700">
        <v>7.6578312347777996E-2</v>
      </c>
      <c r="K671" s="474"/>
      <c r="L671" s="474"/>
      <c r="M671" s="1127" t="s">
        <v>510</v>
      </c>
      <c r="N671" s="1127"/>
      <c r="O671" s="701">
        <v>6.767373855808835E-2</v>
      </c>
      <c r="P671" s="474"/>
      <c r="Q671" s="474"/>
      <c r="AB671" s="168"/>
      <c r="AC671" s="168"/>
      <c r="AD671" s="168"/>
      <c r="AE671" s="168"/>
      <c r="AF671" s="168"/>
      <c r="AG671" s="168"/>
      <c r="AH671" s="168"/>
      <c r="AI671" s="168"/>
      <c r="AJ671" s="168"/>
      <c r="AK671" s="168"/>
      <c r="AL671" s="168"/>
      <c r="AM671" s="168"/>
      <c r="AN671" s="168"/>
      <c r="AO671" s="168"/>
      <c r="AP671" s="168"/>
      <c r="AQ671" s="168"/>
      <c r="AR671" s="168"/>
      <c r="AS671" s="168"/>
      <c r="AT671" s="168"/>
      <c r="AU671" s="168"/>
      <c r="AV671" s="168"/>
      <c r="AW671" s="168"/>
      <c r="AX671" s="168"/>
      <c r="AY671" s="168"/>
      <c r="AZ671" s="168"/>
      <c r="BA671" s="171"/>
      <c r="BB671" s="256"/>
      <c r="BC671" s="171"/>
      <c r="BD671" s="171"/>
      <c r="BE671" s="171"/>
      <c r="BF671" s="171"/>
      <c r="BG671" s="171"/>
      <c r="BH671" s="171"/>
      <c r="BI671" s="171"/>
      <c r="BJ671" s="171"/>
      <c r="BK671" s="171"/>
      <c r="BL671" s="171"/>
      <c r="BM671" s="171"/>
      <c r="BN671" s="171"/>
      <c r="BO671" s="171"/>
      <c r="BP671" s="171"/>
      <c r="BQ671" s="171"/>
      <c r="BR671" s="171"/>
      <c r="BS671" s="171"/>
      <c r="BT671" s="171"/>
      <c r="BU671" s="171"/>
      <c r="BV671" s="171"/>
      <c r="BW671" s="171"/>
      <c r="BX671" s="171"/>
      <c r="BY671" s="171"/>
      <c r="BZ671" s="171"/>
      <c r="CA671" s="171"/>
      <c r="CB671" s="171"/>
      <c r="CC671" s="171"/>
      <c r="CD671" s="171"/>
      <c r="CE671" s="171"/>
      <c r="CF671" s="171"/>
      <c r="CG671" s="171"/>
      <c r="CH671" s="171"/>
      <c r="CI671" s="171"/>
      <c r="CJ671" s="171"/>
      <c r="CK671" s="171"/>
      <c r="CL671" s="171"/>
      <c r="CM671" s="171"/>
      <c r="CN671" s="171"/>
      <c r="CO671" s="171"/>
      <c r="CP671" s="171"/>
      <c r="CQ671" s="171"/>
      <c r="CR671" s="171"/>
      <c r="CS671" s="171"/>
      <c r="CT671" s="171"/>
      <c r="CU671" s="171"/>
      <c r="CV671" s="171"/>
      <c r="CW671" s="171"/>
      <c r="CX671" s="171"/>
      <c r="CY671" s="171"/>
      <c r="CZ671" s="171"/>
    </row>
    <row r="672" s="175" customFormat="true" ht="25.15" customHeight="true" x14ac:dyDescent="0.2">
      <c r="C672" s="1128"/>
      <c r="D672" s="1127"/>
      <c r="E672" s="474"/>
      <c r="F672" s="474"/>
      <c r="G672" s="474"/>
      <c r="H672" s="1127" t="s">
        <v>536</v>
      </c>
      <c r="I672" s="1127"/>
      <c r="J672" s="700">
        <v>1.6425999001215098E-2</v>
      </c>
      <c r="K672" s="474"/>
      <c r="L672" s="474"/>
      <c r="M672" s="1127" t="s">
        <v>527</v>
      </c>
      <c r="N672" s="1127"/>
      <c r="O672" s="701">
        <v>5.8769995236714348E-2</v>
      </c>
      <c r="P672" s="474"/>
      <c r="Q672" s="474"/>
      <c r="AB672" s="168"/>
      <c r="AC672" s="168"/>
      <c r="AD672" s="168"/>
      <c r="AE672" s="168"/>
      <c r="AF672" s="168"/>
      <c r="AG672" s="168"/>
      <c r="AH672" s="168"/>
      <c r="AI672" s="168"/>
      <c r="AJ672" s="168"/>
      <c r="AK672" s="168"/>
      <c r="AL672" s="168"/>
      <c r="AM672" s="168"/>
      <c r="AN672" s="168"/>
      <c r="AO672" s="168"/>
      <c r="AP672" s="168"/>
      <c r="AQ672" s="168"/>
      <c r="AR672" s="168"/>
      <c r="AS672" s="168"/>
      <c r="AT672" s="168"/>
      <c r="AU672" s="168"/>
      <c r="AV672" s="168"/>
      <c r="AW672" s="168"/>
      <c r="AX672" s="168"/>
      <c r="AY672" s="168"/>
      <c r="AZ672" s="168"/>
      <c r="BA672" s="171"/>
      <c r="BB672" s="256"/>
      <c r="BC672" s="171"/>
      <c r="BD672" s="171"/>
      <c r="BE672" s="171"/>
      <c r="BF672" s="171"/>
      <c r="BG672" s="171"/>
      <c r="BH672" s="171"/>
      <c r="BI672" s="171"/>
      <c r="BJ672" s="171"/>
      <c r="BK672" s="171"/>
      <c r="BL672" s="171"/>
      <c r="BM672" s="171"/>
      <c r="BN672" s="171"/>
      <c r="BO672" s="171"/>
      <c r="BP672" s="171"/>
      <c r="BQ672" s="171"/>
      <c r="BR672" s="171"/>
      <c r="BS672" s="171"/>
      <c r="BT672" s="171"/>
      <c r="BU672" s="171"/>
      <c r="BV672" s="171"/>
      <c r="BW672" s="171"/>
      <c r="BX672" s="171"/>
      <c r="BY672" s="171"/>
      <c r="BZ672" s="171"/>
      <c r="CA672" s="171"/>
      <c r="CB672" s="171"/>
      <c r="CC672" s="171"/>
      <c r="CD672" s="171"/>
      <c r="CE672" s="171"/>
      <c r="CF672" s="171"/>
      <c r="CG672" s="171"/>
      <c r="CH672" s="171"/>
      <c r="CI672" s="171"/>
      <c r="CJ672" s="171"/>
      <c r="CK672" s="171"/>
      <c r="CL672" s="171"/>
      <c r="CM672" s="171"/>
      <c r="CN672" s="171"/>
      <c r="CO672" s="171"/>
      <c r="CP672" s="171"/>
      <c r="CQ672" s="171"/>
      <c r="CR672" s="171"/>
      <c r="CS672" s="171"/>
      <c r="CT672" s="171"/>
      <c r="CU672" s="171"/>
      <c r="CV672" s="171"/>
      <c r="CW672" s="171"/>
      <c r="CX672" s="171"/>
      <c r="CY672" s="171"/>
      <c r="CZ672" s="171"/>
    </row>
    <row r="673" s="175" customFormat="true" ht="25.15" customHeight="true" x14ac:dyDescent="0.2">
      <c r="C673" s="1128"/>
      <c r="D673" s="1127"/>
      <c r="E673" s="474"/>
      <c r="F673" s="474"/>
      <c r="G673" s="474"/>
      <c r="H673" s="1127" t="s">
        <v>657</v>
      </c>
      <c r="I673" s="1127"/>
      <c r="J673" s="700">
        <v>6.091061275769926E-2</v>
      </c>
      <c r="K673" s="474"/>
      <c r="L673" s="474"/>
      <c r="M673" s="1127" t="s">
        <v>661</v>
      </c>
      <c r="N673" s="1127"/>
      <c r="O673" s="701">
        <v>5.9408389144035928E-2</v>
      </c>
      <c r="P673" s="474"/>
      <c r="Q673" s="474"/>
      <c r="AB673" s="168"/>
      <c r="AC673" s="168"/>
      <c r="AD673" s="168"/>
      <c r="AE673" s="168"/>
      <c r="AF673" s="168"/>
      <c r="AG673" s="168"/>
      <c r="AH673" s="168"/>
      <c r="AI673" s="168"/>
      <c r="AJ673" s="168"/>
      <c r="AK673" s="168"/>
      <c r="AL673" s="168"/>
      <c r="AM673" s="168"/>
      <c r="AN673" s="168"/>
      <c r="AO673" s="168"/>
      <c r="AP673" s="168"/>
      <c r="AQ673" s="168"/>
      <c r="AR673" s="168"/>
      <c r="AS673" s="168"/>
      <c r="AT673" s="168"/>
      <c r="AU673" s="168"/>
      <c r="AV673" s="168"/>
      <c r="AW673" s="168"/>
      <c r="AX673" s="168"/>
      <c r="AY673" s="168"/>
      <c r="AZ673" s="168"/>
      <c r="BA673" s="171"/>
      <c r="BB673" s="256"/>
      <c r="BC673" s="171"/>
      <c r="BD673" s="171"/>
      <c r="BE673" s="171"/>
      <c r="BF673" s="171"/>
      <c r="BG673" s="171"/>
      <c r="BH673" s="171"/>
      <c r="BI673" s="171"/>
      <c r="BJ673" s="171"/>
      <c r="BK673" s="171"/>
      <c r="BL673" s="171"/>
      <c r="BM673" s="171"/>
      <c r="BN673" s="171"/>
      <c r="BO673" s="171"/>
      <c r="BP673" s="171"/>
      <c r="BQ673" s="171"/>
      <c r="BR673" s="171"/>
      <c r="BS673" s="171"/>
      <c r="BT673" s="171"/>
      <c r="BU673" s="171"/>
      <c r="BV673" s="171"/>
      <c r="BW673" s="171"/>
      <c r="BX673" s="171"/>
      <c r="BY673" s="171"/>
      <c r="BZ673" s="171"/>
      <c r="CA673" s="171"/>
      <c r="CB673" s="171"/>
      <c r="CC673" s="171"/>
      <c r="CD673" s="171"/>
      <c r="CE673" s="171"/>
      <c r="CF673" s="171"/>
      <c r="CG673" s="171"/>
      <c r="CH673" s="171"/>
      <c r="CI673" s="171"/>
      <c r="CJ673" s="171"/>
      <c r="CK673" s="171"/>
      <c r="CL673" s="171"/>
      <c r="CM673" s="171"/>
      <c r="CN673" s="171"/>
      <c r="CO673" s="171"/>
      <c r="CP673" s="171"/>
      <c r="CQ673" s="171"/>
      <c r="CR673" s="171"/>
      <c r="CS673" s="171"/>
      <c r="CT673" s="171"/>
      <c r="CU673" s="171"/>
      <c r="CV673" s="171"/>
      <c r="CW673" s="171"/>
      <c r="CX673" s="171"/>
      <c r="CY673" s="171"/>
      <c r="CZ673" s="171"/>
    </row>
    <row r="674" s="175" customFormat="true" ht="25.15" customHeight="true" x14ac:dyDescent="0.2">
      <c r="C674" s="1128"/>
      <c r="D674" s="1127"/>
      <c r="E674" s="474"/>
      <c r="F674" s="474"/>
      <c r="G674" s="474"/>
      <c r="H674" s="1127" t="s">
        <v>510</v>
      </c>
      <c r="I674" s="1127"/>
      <c r="J674" s="700">
        <v>7.059993829383733E-2</v>
      </c>
      <c r="K674" s="474"/>
      <c r="L674" s="474"/>
      <c r="M674" s="1127" t="s">
        <v>667</v>
      </c>
      <c r="N674" s="1127"/>
      <c r="O674" s="701">
        <v>4.6046638097896705E-2</v>
      </c>
      <c r="P674" s="474"/>
      <c r="Q674" s="474"/>
      <c r="AB674" s="168"/>
      <c r="AC674" s="168"/>
      <c r="AD674" s="168"/>
      <c r="AE674" s="168"/>
      <c r="AF674" s="168"/>
      <c r="AG674" s="168"/>
      <c r="AH674" s="168"/>
      <c r="AI674" s="168"/>
      <c r="AJ674" s="168"/>
      <c r="AK674" s="168"/>
      <c r="AL674" s="168"/>
      <c r="AM674" s="168"/>
      <c r="AN674" s="168"/>
      <c r="AO674" s="168"/>
      <c r="AP674" s="168"/>
      <c r="AQ674" s="168"/>
      <c r="AR674" s="168"/>
      <c r="AS674" s="168"/>
      <c r="AT674" s="168"/>
      <c r="AU674" s="168"/>
      <c r="AV674" s="168"/>
      <c r="AW674" s="168"/>
      <c r="AX674" s="168"/>
      <c r="AY674" s="168"/>
      <c r="AZ674" s="168"/>
      <c r="BA674" s="171"/>
      <c r="BB674" s="256"/>
      <c r="BC674" s="171"/>
      <c r="BD674" s="171"/>
      <c r="BE674" s="171"/>
      <c r="BF674" s="171"/>
      <c r="BG674" s="171"/>
      <c r="BH674" s="171"/>
      <c r="BI674" s="171"/>
      <c r="BJ674" s="171"/>
      <c r="BK674" s="171"/>
      <c r="BL674" s="171"/>
      <c r="BM674" s="171"/>
      <c r="BN674" s="171"/>
      <c r="BO674" s="171"/>
      <c r="BP674" s="171"/>
      <c r="BQ674" s="171"/>
      <c r="BR674" s="171"/>
      <c r="BS674" s="171"/>
      <c r="BT674" s="171"/>
      <c r="BU674" s="171"/>
      <c r="BV674" s="171"/>
      <c r="BW674" s="171"/>
      <c r="BX674" s="171"/>
      <c r="BY674" s="171"/>
      <c r="BZ674" s="171"/>
      <c r="CA674" s="171"/>
      <c r="CB674" s="171"/>
      <c r="CC674" s="171"/>
      <c r="CD674" s="171"/>
      <c r="CE674" s="171"/>
      <c r="CF674" s="171"/>
      <c r="CG674" s="171"/>
      <c r="CH674" s="171"/>
      <c r="CI674" s="171"/>
      <c r="CJ674" s="171"/>
      <c r="CK674" s="171"/>
      <c r="CL674" s="171"/>
      <c r="CM674" s="171"/>
      <c r="CN674" s="171"/>
      <c r="CO674" s="171"/>
      <c r="CP674" s="171"/>
      <c r="CQ674" s="171"/>
      <c r="CR674" s="171"/>
      <c r="CS674" s="171"/>
      <c r="CT674" s="171"/>
      <c r="CU674" s="171"/>
      <c r="CV674" s="171"/>
      <c r="CW674" s="171"/>
      <c r="CX674" s="171"/>
      <c r="CY674" s="171"/>
      <c r="CZ674" s="171"/>
    </row>
    <row r="675" s="175" customFormat="true" ht="25.15" customHeight="true" x14ac:dyDescent="0.2">
      <c r="C675" s="1128"/>
      <c r="D675" s="1127"/>
      <c r="E675" s="474"/>
      <c r="F675" s="474"/>
      <c r="G675" s="474"/>
      <c r="H675" s="1127" t="s">
        <v>527</v>
      </c>
      <c r="I675" s="1127"/>
      <c r="J675" s="700">
        <v>3.7781832829206288E-2</v>
      </c>
      <c r="K675" s="474"/>
      <c r="L675" s="474"/>
      <c r="M675" s="1127" t="s">
        <v>666</v>
      </c>
      <c r="N675" s="1127"/>
      <c r="O675" s="701">
        <v>6.8137081071552802E-3</v>
      </c>
      <c r="P675" s="474"/>
      <c r="Q675" s="474"/>
      <c r="AB675" s="168"/>
      <c r="AC675" s="168"/>
      <c r="AD675" s="168"/>
      <c r="AE675" s="168"/>
      <c r="AF675" s="168"/>
      <c r="AG675" s="168"/>
      <c r="AH675" s="168"/>
      <c r="AI675" s="168"/>
      <c r="AJ675" s="168"/>
      <c r="AK675" s="168"/>
      <c r="AL675" s="168"/>
      <c r="AM675" s="168"/>
      <c r="AN675" s="168"/>
      <c r="AO675" s="168"/>
      <c r="AP675" s="168"/>
      <c r="AQ675" s="168"/>
      <c r="AR675" s="168"/>
      <c r="AS675" s="168"/>
      <c r="AT675" s="168"/>
      <c r="AU675" s="168"/>
      <c r="AV675" s="168"/>
      <c r="AW675" s="168"/>
      <c r="AX675" s="168"/>
      <c r="AY675" s="168"/>
      <c r="AZ675" s="168"/>
      <c r="BA675" s="171"/>
      <c r="BB675" s="256"/>
      <c r="BC675" s="171"/>
      <c r="BD675" s="171"/>
      <c r="BE675" s="171"/>
      <c r="BF675" s="171"/>
      <c r="BG675" s="171"/>
      <c r="BH675" s="171"/>
      <c r="BI675" s="171"/>
      <c r="BJ675" s="171"/>
      <c r="BK675" s="171"/>
      <c r="BL675" s="171"/>
      <c r="BM675" s="171"/>
      <c r="BN675" s="171"/>
      <c r="BO675" s="171"/>
      <c r="BP675" s="171"/>
      <c r="BQ675" s="171"/>
      <c r="BR675" s="171"/>
      <c r="BS675" s="171"/>
      <c r="BT675" s="171"/>
      <c r="BU675" s="171"/>
      <c r="BV675" s="171"/>
      <c r="BW675" s="171"/>
      <c r="BX675" s="171"/>
      <c r="BY675" s="171"/>
      <c r="BZ675" s="171"/>
      <c r="CA675" s="171"/>
      <c r="CB675" s="171"/>
      <c r="CC675" s="171"/>
      <c r="CD675" s="171"/>
      <c r="CE675" s="171"/>
      <c r="CF675" s="171"/>
      <c r="CG675" s="171"/>
      <c r="CH675" s="171"/>
      <c r="CI675" s="171"/>
      <c r="CJ675" s="171"/>
      <c r="CK675" s="171"/>
      <c r="CL675" s="171"/>
      <c r="CM675" s="171"/>
      <c r="CN675" s="171"/>
      <c r="CO675" s="171"/>
      <c r="CP675" s="171"/>
      <c r="CQ675" s="171"/>
      <c r="CR675" s="171"/>
      <c r="CS675" s="171"/>
      <c r="CT675" s="171"/>
      <c r="CU675" s="171"/>
      <c r="CV675" s="171"/>
      <c r="CW675" s="171"/>
      <c r="CX675" s="171"/>
      <c r="CY675" s="171"/>
      <c r="CZ675" s="171"/>
    </row>
    <row r="676" s="175" customFormat="true" ht="25.15" customHeight="true" x14ac:dyDescent="0.2">
      <c r="C676" s="1128"/>
      <c r="D676" s="1127"/>
      <c r="E676" s="474"/>
      <c r="F676" s="474"/>
      <c r="G676" s="474"/>
      <c r="H676" s="1127" t="s">
        <v>661</v>
      </c>
      <c r="I676" s="1127"/>
      <c r="J676" s="700">
        <v>1.3393974827193544E-2</v>
      </c>
      <c r="K676" s="474"/>
      <c r="L676" s="474"/>
      <c r="M676" s="1127" t="s">
        <v>663</v>
      </c>
      <c r="N676" s="1127"/>
      <c r="O676" s="701">
        <v>5.8077709445170662E-2</v>
      </c>
      <c r="P676" s="474"/>
      <c r="Q676" s="474"/>
      <c r="AB676" s="168"/>
      <c r="AC676" s="168"/>
      <c r="AD676" s="168"/>
      <c r="AE676" s="168"/>
      <c r="AF676" s="168"/>
      <c r="AG676" s="168"/>
      <c r="AH676" s="168"/>
      <c r="AI676" s="168"/>
      <c r="AJ676" s="168"/>
      <c r="AK676" s="168"/>
      <c r="AL676" s="168"/>
      <c r="AM676" s="168"/>
      <c r="AN676" s="168"/>
      <c r="AO676" s="168"/>
      <c r="AP676" s="168"/>
      <c r="AQ676" s="168"/>
      <c r="AR676" s="168"/>
      <c r="AS676" s="168"/>
      <c r="AT676" s="168"/>
      <c r="AU676" s="168"/>
      <c r="AV676" s="168"/>
      <c r="AW676" s="168"/>
      <c r="AX676" s="168"/>
      <c r="AY676" s="168"/>
      <c r="AZ676" s="168"/>
      <c r="BA676" s="171"/>
      <c r="BB676" s="256"/>
      <c r="BC676" s="171"/>
      <c r="BD676" s="171"/>
      <c r="BE676" s="171"/>
      <c r="BF676" s="171"/>
      <c r="BG676" s="171"/>
      <c r="BH676" s="171"/>
      <c r="BI676" s="171"/>
      <c r="BJ676" s="171"/>
      <c r="BK676" s="171"/>
      <c r="BL676" s="171"/>
      <c r="BM676" s="171"/>
      <c r="BN676" s="171"/>
      <c r="BO676" s="171"/>
      <c r="BP676" s="171"/>
      <c r="BQ676" s="171"/>
      <c r="BR676" s="171"/>
      <c r="BS676" s="171"/>
      <c r="BT676" s="171"/>
      <c r="BU676" s="171"/>
      <c r="BV676" s="171"/>
      <c r="BW676" s="171"/>
      <c r="BX676" s="171"/>
      <c r="BY676" s="171"/>
      <c r="BZ676" s="171"/>
      <c r="CA676" s="171"/>
      <c r="CB676" s="171"/>
      <c r="CC676" s="171"/>
      <c r="CD676" s="171"/>
      <c r="CE676" s="171"/>
      <c r="CF676" s="171"/>
      <c r="CG676" s="171"/>
      <c r="CH676" s="171"/>
      <c r="CI676" s="171"/>
      <c r="CJ676" s="171"/>
      <c r="CK676" s="171"/>
      <c r="CL676" s="171"/>
      <c r="CM676" s="171"/>
      <c r="CN676" s="171"/>
      <c r="CO676" s="171"/>
      <c r="CP676" s="171"/>
      <c r="CQ676" s="171"/>
      <c r="CR676" s="171"/>
      <c r="CS676" s="171"/>
      <c r="CT676" s="171"/>
      <c r="CU676" s="171"/>
      <c r="CV676" s="171"/>
      <c r="CW676" s="171"/>
      <c r="CX676" s="171"/>
      <c r="CY676" s="171"/>
      <c r="CZ676" s="171"/>
    </row>
    <row r="677" s="175" customFormat="true" ht="25.15" customHeight="true" x14ac:dyDescent="0.2">
      <c r="C677" s="1128"/>
      <c r="D677" s="1127"/>
      <c r="E677" s="474"/>
      <c r="F677" s="474"/>
      <c r="G677" s="474"/>
      <c r="H677" s="1127" t="s">
        <v>667</v>
      </c>
      <c r="I677" s="1127"/>
      <c r="J677" s="700">
        <v>-1.7062964258059601E-2</v>
      </c>
      <c r="K677" s="474"/>
      <c r="L677" s="474"/>
      <c r="M677" s="1127" t="s">
        <v>649</v>
      </c>
      <c r="N677" s="1127"/>
      <c r="O677" s="701">
        <v>6.5976294487584408E-2</v>
      </c>
      <c r="P677" s="474"/>
      <c r="Q677" s="474"/>
      <c r="AB677" s="168"/>
      <c r="AC677" s="168"/>
      <c r="AD677" s="168"/>
      <c r="AE677" s="168"/>
      <c r="AF677" s="168"/>
      <c r="AG677" s="168"/>
      <c r="AH677" s="168"/>
      <c r="AI677" s="168"/>
      <c r="AJ677" s="168"/>
      <c r="AK677" s="168"/>
      <c r="AL677" s="168"/>
      <c r="AM677" s="168"/>
      <c r="AN677" s="168"/>
      <c r="AO677" s="168"/>
      <c r="AP677" s="168"/>
      <c r="AQ677" s="168"/>
      <c r="AR677" s="168"/>
      <c r="AS677" s="168"/>
      <c r="AT677" s="168"/>
      <c r="AU677" s="168"/>
      <c r="AV677" s="168"/>
      <c r="AW677" s="168"/>
      <c r="AX677" s="168"/>
      <c r="AY677" s="168"/>
      <c r="AZ677" s="168"/>
      <c r="BA677" s="171"/>
      <c r="BB677" s="256"/>
      <c r="BC677" s="171"/>
      <c r="BD677" s="171"/>
      <c r="BE677" s="171"/>
      <c r="BF677" s="171"/>
      <c r="BG677" s="171"/>
      <c r="BH677" s="171"/>
      <c r="BI677" s="171"/>
      <c r="BJ677" s="171"/>
      <c r="BK677" s="171"/>
      <c r="BL677" s="171"/>
      <c r="BM677" s="171"/>
      <c r="BN677" s="171"/>
      <c r="BO677" s="171"/>
      <c r="BP677" s="171"/>
      <c r="BQ677" s="171"/>
      <c r="BR677" s="171"/>
      <c r="BS677" s="171"/>
      <c r="BT677" s="171"/>
      <c r="BU677" s="171"/>
      <c r="BV677" s="171"/>
      <c r="BW677" s="171"/>
      <c r="BX677" s="171"/>
      <c r="BY677" s="171"/>
      <c r="BZ677" s="171"/>
      <c r="CA677" s="171"/>
      <c r="CB677" s="171"/>
      <c r="CC677" s="171"/>
      <c r="CD677" s="171"/>
      <c r="CE677" s="171"/>
      <c r="CF677" s="171"/>
      <c r="CG677" s="171"/>
      <c r="CH677" s="171"/>
      <c r="CI677" s="171"/>
      <c r="CJ677" s="171"/>
      <c r="CK677" s="171"/>
      <c r="CL677" s="171"/>
      <c r="CM677" s="171"/>
      <c r="CN677" s="171"/>
      <c r="CO677" s="171"/>
      <c r="CP677" s="171"/>
      <c r="CQ677" s="171"/>
      <c r="CR677" s="171"/>
      <c r="CS677" s="171"/>
      <c r="CT677" s="171"/>
      <c r="CU677" s="171"/>
      <c r="CV677" s="171"/>
      <c r="CW677" s="171"/>
      <c r="CX677" s="171"/>
      <c r="CY677" s="171"/>
      <c r="CZ677" s="171"/>
    </row>
    <row r="678" s="175" customFormat="true" ht="25.15" customHeight="true" x14ac:dyDescent="0.2">
      <c r="C678" s="1128"/>
      <c r="D678" s="1127"/>
      <c r="E678" s="474"/>
      <c r="F678" s="474"/>
      <c r="G678" s="474"/>
      <c r="H678" s="1127" t="s">
        <v>666</v>
      </c>
      <c r="I678" s="1127"/>
      <c r="J678" s="700">
        <v>4.5561306691518394E-2</v>
      </c>
      <c r="K678" s="474"/>
      <c r="L678" s="474"/>
      <c r="M678" s="1127" t="s">
        <v>645</v>
      </c>
      <c r="N678" s="1127"/>
      <c r="O678" s="701">
        <v>9.7345018247046347E-2</v>
      </c>
      <c r="P678" s="474"/>
      <c r="Q678" s="474"/>
      <c r="AB678" s="168"/>
      <c r="AC678" s="168"/>
      <c r="AD678" s="168"/>
      <c r="AE678" s="168"/>
      <c r="AF678" s="168"/>
      <c r="AG678" s="168"/>
      <c r="AH678" s="168"/>
      <c r="AI678" s="168"/>
      <c r="AJ678" s="168"/>
      <c r="AK678" s="168"/>
      <c r="AL678" s="168"/>
      <c r="AM678" s="168"/>
      <c r="AN678" s="168"/>
      <c r="AO678" s="168"/>
      <c r="AP678" s="168"/>
      <c r="AQ678" s="168"/>
      <c r="AR678" s="168"/>
      <c r="AS678" s="168"/>
      <c r="AT678" s="168"/>
      <c r="AU678" s="168"/>
      <c r="AV678" s="168"/>
      <c r="AW678" s="168"/>
      <c r="AX678" s="168"/>
      <c r="AY678" s="168"/>
      <c r="AZ678" s="168"/>
      <c r="BA678" s="171"/>
      <c r="BB678" s="256"/>
      <c r="BC678" s="171"/>
      <c r="BD678" s="171"/>
      <c r="BE678" s="171"/>
      <c r="BF678" s="171"/>
      <c r="BG678" s="171"/>
      <c r="BH678" s="171"/>
      <c r="BI678" s="171"/>
      <c r="BJ678" s="171"/>
      <c r="BK678" s="171"/>
      <c r="BL678" s="171"/>
      <c r="BM678" s="171"/>
      <c r="BN678" s="171"/>
      <c r="BO678" s="171"/>
      <c r="BP678" s="171"/>
      <c r="BQ678" s="171"/>
      <c r="BR678" s="171"/>
      <c r="BS678" s="171"/>
      <c r="BT678" s="171"/>
      <c r="BU678" s="171"/>
      <c r="BV678" s="171"/>
      <c r="BW678" s="171"/>
      <c r="BX678" s="171"/>
      <c r="BY678" s="171"/>
      <c r="BZ678" s="171"/>
      <c r="CA678" s="171"/>
      <c r="CB678" s="171"/>
      <c r="CC678" s="171"/>
      <c r="CD678" s="171"/>
      <c r="CE678" s="171"/>
      <c r="CF678" s="171"/>
      <c r="CG678" s="171"/>
      <c r="CH678" s="171"/>
      <c r="CI678" s="171"/>
      <c r="CJ678" s="171"/>
      <c r="CK678" s="171"/>
      <c r="CL678" s="171"/>
      <c r="CM678" s="171"/>
      <c r="CN678" s="171"/>
      <c r="CO678" s="171"/>
      <c r="CP678" s="171"/>
      <c r="CQ678" s="171"/>
      <c r="CR678" s="171"/>
      <c r="CS678" s="171"/>
      <c r="CT678" s="171"/>
      <c r="CU678" s="171"/>
      <c r="CV678" s="171"/>
      <c r="CW678" s="171"/>
      <c r="CX678" s="171"/>
      <c r="CY678" s="171"/>
      <c r="CZ678" s="171"/>
    </row>
    <row r="679" s="175" customFormat="true" ht="25.15" customHeight="true" x14ac:dyDescent="0.2">
      <c r="C679" s="1128"/>
      <c r="D679" s="1127"/>
      <c r="E679" s="474"/>
      <c r="F679" s="474"/>
      <c r="G679" s="474"/>
      <c r="H679" s="1127" t="s">
        <v>663</v>
      </c>
      <c r="I679" s="1127"/>
      <c r="J679" s="700">
        <v>4.271161488915199E-2</v>
      </c>
      <c r="K679" s="474"/>
      <c r="L679" s="474"/>
      <c r="M679" s="1127" t="s">
        <v>652</v>
      </c>
      <c r="N679" s="1127"/>
      <c r="O679" s="701">
        <v>6.9696672044139638E-2</v>
      </c>
      <c r="P679" s="474"/>
      <c r="Q679" s="474"/>
      <c r="AB679" s="168"/>
      <c r="AC679" s="168"/>
      <c r="AD679" s="168"/>
      <c r="AE679" s="168"/>
      <c r="AF679" s="168"/>
      <c r="AG679" s="168"/>
      <c r="AH679" s="168"/>
      <c r="AI679" s="168"/>
      <c r="AJ679" s="168"/>
      <c r="AK679" s="168"/>
      <c r="AL679" s="168"/>
      <c r="AM679" s="168"/>
      <c r="AN679" s="168"/>
      <c r="AO679" s="168"/>
      <c r="AP679" s="168"/>
      <c r="AQ679" s="168"/>
      <c r="AR679" s="168"/>
      <c r="AS679" s="168"/>
      <c r="AT679" s="168"/>
      <c r="AU679" s="168"/>
      <c r="AV679" s="168"/>
      <c r="AW679" s="168"/>
      <c r="AX679" s="168"/>
      <c r="AY679" s="168"/>
      <c r="AZ679" s="168"/>
      <c r="BA679" s="171"/>
      <c r="BB679" s="256"/>
      <c r="BC679" s="171"/>
      <c r="BD679" s="171"/>
      <c r="BE679" s="171"/>
      <c r="BF679" s="171"/>
      <c r="BG679" s="171"/>
      <c r="BH679" s="171"/>
      <c r="BI679" s="171"/>
      <c r="BJ679" s="171"/>
      <c r="BK679" s="171"/>
      <c r="BL679" s="171"/>
      <c r="BM679" s="171"/>
      <c r="BN679" s="171"/>
      <c r="BO679" s="171"/>
      <c r="BP679" s="171"/>
      <c r="BQ679" s="171"/>
      <c r="BR679" s="171"/>
      <c r="BS679" s="171"/>
      <c r="BT679" s="171"/>
      <c r="BU679" s="171"/>
      <c r="BV679" s="171"/>
      <c r="BW679" s="171"/>
      <c r="BX679" s="171"/>
      <c r="BY679" s="171"/>
      <c r="BZ679" s="171"/>
      <c r="CA679" s="171"/>
      <c r="CB679" s="171"/>
      <c r="CC679" s="171"/>
      <c r="CD679" s="171"/>
      <c r="CE679" s="171"/>
      <c r="CF679" s="171"/>
      <c r="CG679" s="171"/>
      <c r="CH679" s="171"/>
      <c r="CI679" s="171"/>
      <c r="CJ679" s="171"/>
      <c r="CK679" s="171"/>
      <c r="CL679" s="171"/>
      <c r="CM679" s="171"/>
      <c r="CN679" s="171"/>
      <c r="CO679" s="171"/>
      <c r="CP679" s="171"/>
      <c r="CQ679" s="171"/>
      <c r="CR679" s="171"/>
      <c r="CS679" s="171"/>
      <c r="CT679" s="171"/>
      <c r="CU679" s="171"/>
      <c r="CV679" s="171"/>
      <c r="CW679" s="171"/>
      <c r="CX679" s="171"/>
      <c r="CY679" s="171"/>
      <c r="CZ679" s="171"/>
    </row>
    <row r="680" s="175" customFormat="true" ht="25.15" customHeight="true" x14ac:dyDescent="0.2">
      <c r="C680" s="1128"/>
      <c r="D680" s="1127"/>
      <c r="E680" s="474"/>
      <c r="F680" s="474"/>
      <c r="G680" s="474"/>
      <c r="H680" s="1127" t="s">
        <v>649</v>
      </c>
      <c r="I680" s="1127"/>
      <c r="J680" s="700">
        <v>8.8766204573030263E-2</v>
      </c>
      <c r="K680" s="474"/>
      <c r="L680" s="474"/>
      <c r="M680" s="1127" t="s">
        <v>671</v>
      </c>
      <c r="N680" s="1127"/>
      <c r="O680" s="701">
        <v>8.6219802885572905E-3</v>
      </c>
      <c r="P680" s="474"/>
      <c r="Q680" s="474"/>
      <c r="AB680" s="168"/>
      <c r="AC680" s="168"/>
      <c r="AD680" s="168"/>
      <c r="AE680" s="168"/>
      <c r="AF680" s="168"/>
      <c r="AG680" s="168"/>
      <c r="AH680" s="168"/>
      <c r="AI680" s="168"/>
      <c r="AJ680" s="168"/>
      <c r="AK680" s="168"/>
      <c r="AL680" s="168"/>
      <c r="AM680" s="168"/>
      <c r="AN680" s="168"/>
      <c r="AO680" s="168"/>
      <c r="AP680" s="168"/>
      <c r="AQ680" s="168"/>
      <c r="AR680" s="168"/>
      <c r="AS680" s="168"/>
      <c r="AT680" s="168"/>
      <c r="AU680" s="168"/>
      <c r="AV680" s="168"/>
      <c r="AW680" s="168"/>
      <c r="AX680" s="168"/>
      <c r="AY680" s="168"/>
      <c r="AZ680" s="168"/>
      <c r="BA680" s="171"/>
      <c r="BB680" s="256"/>
      <c r="BC680" s="171"/>
      <c r="BD680" s="171"/>
      <c r="BE680" s="171"/>
      <c r="BF680" s="171"/>
      <c r="BG680" s="171"/>
      <c r="BH680" s="171"/>
      <c r="BI680" s="171"/>
      <c r="BJ680" s="171"/>
      <c r="BK680" s="171"/>
      <c r="BL680" s="171"/>
      <c r="BM680" s="171"/>
      <c r="BN680" s="171"/>
      <c r="BO680" s="171"/>
      <c r="BP680" s="171"/>
      <c r="BQ680" s="171"/>
      <c r="BR680" s="171"/>
      <c r="BS680" s="171"/>
      <c r="BT680" s="171"/>
      <c r="BU680" s="171"/>
      <c r="BV680" s="171"/>
      <c r="BW680" s="171"/>
      <c r="BX680" s="171"/>
      <c r="BY680" s="171"/>
      <c r="BZ680" s="171"/>
      <c r="CA680" s="171"/>
      <c r="CB680" s="171"/>
      <c r="CC680" s="171"/>
      <c r="CD680" s="171"/>
      <c r="CE680" s="171"/>
      <c r="CF680" s="171"/>
      <c r="CG680" s="171"/>
      <c r="CH680" s="171"/>
      <c r="CI680" s="171"/>
      <c r="CJ680" s="171"/>
      <c r="CK680" s="171"/>
      <c r="CL680" s="171"/>
      <c r="CM680" s="171"/>
      <c r="CN680" s="171"/>
      <c r="CO680" s="171"/>
      <c r="CP680" s="171"/>
      <c r="CQ680" s="171"/>
      <c r="CR680" s="171"/>
      <c r="CS680" s="171"/>
      <c r="CT680" s="171"/>
      <c r="CU680" s="171"/>
      <c r="CV680" s="171"/>
      <c r="CW680" s="171"/>
      <c r="CX680" s="171"/>
      <c r="CY680" s="171"/>
      <c r="CZ680" s="171"/>
    </row>
    <row r="681" s="175" customFormat="true" ht="25.15" customHeight="true" x14ac:dyDescent="0.2">
      <c r="C681" s="1128"/>
      <c r="D681" s="1127"/>
      <c r="E681" s="474"/>
      <c r="F681" s="474"/>
      <c r="G681" s="474"/>
      <c r="H681" s="1127" t="s">
        <v>645</v>
      </c>
      <c r="I681" s="1127"/>
      <c r="J681" s="700">
        <v>6.1733751022847366E-2</v>
      </c>
      <c r="K681" s="474"/>
      <c r="L681" s="474"/>
      <c r="M681" s="1127" t="s">
        <v>673</v>
      </c>
      <c r="N681" s="1127"/>
      <c r="O681" s="701">
        <v>2.8762505147601189E-2</v>
      </c>
      <c r="P681" s="474"/>
      <c r="Q681" s="474"/>
      <c r="AB681" s="168"/>
      <c r="AC681" s="168"/>
      <c r="AD681" s="168"/>
      <c r="AE681" s="168"/>
      <c r="AF681" s="168"/>
      <c r="AG681" s="168"/>
      <c r="AH681" s="168"/>
      <c r="AI681" s="168"/>
      <c r="AJ681" s="168"/>
      <c r="AK681" s="168"/>
      <c r="AL681" s="168"/>
      <c r="AM681" s="168"/>
      <c r="AN681" s="168"/>
      <c r="AO681" s="168"/>
      <c r="AP681" s="168"/>
      <c r="AQ681" s="168"/>
      <c r="AR681" s="168"/>
      <c r="AS681" s="168"/>
      <c r="AT681" s="168"/>
      <c r="AU681" s="168"/>
      <c r="AV681" s="168"/>
      <c r="AW681" s="168"/>
      <c r="AX681" s="168"/>
      <c r="AY681" s="168"/>
      <c r="AZ681" s="168"/>
      <c r="BA681" s="171"/>
      <c r="BB681" s="256"/>
      <c r="BC681" s="171"/>
      <c r="BD681" s="171"/>
      <c r="BE681" s="171"/>
      <c r="BF681" s="171"/>
      <c r="BG681" s="171"/>
      <c r="BH681" s="171"/>
      <c r="BI681" s="171"/>
      <c r="BJ681" s="171"/>
      <c r="BK681" s="171"/>
      <c r="BL681" s="171"/>
      <c r="BM681" s="171"/>
      <c r="BN681" s="171"/>
      <c r="BO681" s="171"/>
      <c r="BP681" s="171"/>
      <c r="BQ681" s="171"/>
      <c r="BR681" s="171"/>
      <c r="BS681" s="171"/>
      <c r="BT681" s="171"/>
      <c r="BU681" s="171"/>
      <c r="BV681" s="171"/>
      <c r="BW681" s="171"/>
      <c r="BX681" s="171"/>
      <c r="BY681" s="171"/>
      <c r="BZ681" s="171"/>
      <c r="CA681" s="171"/>
      <c r="CB681" s="171"/>
      <c r="CC681" s="171"/>
      <c r="CD681" s="171"/>
      <c r="CE681" s="171"/>
      <c r="CF681" s="171"/>
      <c r="CG681" s="171"/>
      <c r="CH681" s="171"/>
      <c r="CI681" s="171"/>
      <c r="CJ681" s="171"/>
      <c r="CK681" s="171"/>
      <c r="CL681" s="171"/>
      <c r="CM681" s="171"/>
      <c r="CN681" s="171"/>
      <c r="CO681" s="171"/>
      <c r="CP681" s="171"/>
      <c r="CQ681" s="171"/>
      <c r="CR681" s="171"/>
      <c r="CS681" s="171"/>
      <c r="CT681" s="171"/>
      <c r="CU681" s="171"/>
      <c r="CV681" s="171"/>
      <c r="CW681" s="171"/>
      <c r="CX681" s="171"/>
      <c r="CY681" s="171"/>
      <c r="CZ681" s="171"/>
    </row>
    <row r="682" s="175" customFormat="true" ht="25.15" customHeight="true" x14ac:dyDescent="0.2">
      <c r="C682" s="1128"/>
      <c r="D682" s="1127"/>
      <c r="E682" s="474"/>
      <c r="F682" s="474"/>
      <c r="G682" s="474"/>
      <c r="H682" s="1127" t="s">
        <v>652</v>
      </c>
      <c r="I682" s="1127"/>
      <c r="J682" s="700">
        <v>7.4014164513443156E-2</v>
      </c>
      <c r="K682" s="474"/>
      <c r="L682" s="474"/>
      <c r="M682" s="1127" t="s">
        <v>664</v>
      </c>
      <c r="N682" s="1127"/>
      <c r="O682" s="701">
        <v>5.6872386943041323E-2</v>
      </c>
      <c r="P682" s="474"/>
      <c r="Q682" s="474"/>
      <c r="AB682" s="168"/>
      <c r="AC682" s="168"/>
      <c r="AD682" s="168"/>
      <c r="AE682" s="168"/>
      <c r="AF682" s="168"/>
      <c r="AG682" s="168"/>
      <c r="AH682" s="168"/>
      <c r="AI682" s="168"/>
      <c r="AJ682" s="168"/>
      <c r="AK682" s="168"/>
      <c r="AL682" s="168"/>
      <c r="AM682" s="168"/>
      <c r="AN682" s="168"/>
      <c r="AO682" s="168"/>
      <c r="AP682" s="168"/>
      <c r="AQ682" s="168"/>
      <c r="AR682" s="168"/>
      <c r="AS682" s="168"/>
      <c r="AT682" s="168"/>
      <c r="AU682" s="168"/>
      <c r="AV682" s="168"/>
      <c r="AW682" s="168"/>
      <c r="AX682" s="168"/>
      <c r="AY682" s="168"/>
      <c r="AZ682" s="168"/>
      <c r="BA682" s="171"/>
      <c r="BB682" s="256"/>
      <c r="BC682" s="171"/>
      <c r="BD682" s="171"/>
      <c r="BE682" s="171"/>
      <c r="BF682" s="171"/>
      <c r="BG682" s="171"/>
      <c r="BH682" s="171"/>
      <c r="BI682" s="171"/>
      <c r="BJ682" s="171"/>
      <c r="BK682" s="171"/>
      <c r="BL682" s="171"/>
      <c r="BM682" s="171"/>
      <c r="BN682" s="171"/>
      <c r="BO682" s="171"/>
      <c r="BP682" s="171"/>
      <c r="BQ682" s="171"/>
      <c r="BR682" s="171"/>
      <c r="BS682" s="171"/>
      <c r="BT682" s="171"/>
      <c r="BU682" s="171"/>
      <c r="BV682" s="171"/>
      <c r="BW682" s="171"/>
      <c r="BX682" s="171"/>
      <c r="BY682" s="171"/>
      <c r="BZ682" s="171"/>
      <c r="CA682" s="171"/>
      <c r="CB682" s="171"/>
      <c r="CC682" s="171"/>
      <c r="CD682" s="171"/>
      <c r="CE682" s="171"/>
      <c r="CF682" s="171"/>
      <c r="CG682" s="171"/>
      <c r="CH682" s="171"/>
      <c r="CI682" s="171"/>
      <c r="CJ682" s="171"/>
      <c r="CK682" s="171"/>
      <c r="CL682" s="171"/>
      <c r="CM682" s="171"/>
      <c r="CN682" s="171"/>
      <c r="CO682" s="171"/>
      <c r="CP682" s="171"/>
      <c r="CQ682" s="171"/>
      <c r="CR682" s="171"/>
      <c r="CS682" s="171"/>
      <c r="CT682" s="171"/>
      <c r="CU682" s="171"/>
      <c r="CV682" s="171"/>
      <c r="CW682" s="171"/>
      <c r="CX682" s="171"/>
      <c r="CY682" s="171"/>
      <c r="CZ682" s="171"/>
    </row>
    <row r="683" s="175" customFormat="true" ht="25.15" customHeight="true" x14ac:dyDescent="0.2">
      <c r="C683" s="1128"/>
      <c r="D683" s="1127"/>
      <c r="E683" s="474"/>
      <c r="F683" s="474"/>
      <c r="G683" s="474"/>
      <c r="H683" s="1127" t="s">
        <v>671</v>
      </c>
      <c r="I683" s="1127"/>
      <c r="J683" s="700">
        <v>3.5684416630907698E-2</v>
      </c>
      <c r="K683" s="474"/>
      <c r="L683" s="474"/>
      <c r="M683" s="1127" t="s">
        <v>650</v>
      </c>
      <c r="N683" s="1127"/>
      <c r="O683" s="701">
        <v>8.2548057603464314E-2</v>
      </c>
      <c r="P683" s="474"/>
      <c r="Q683" s="474"/>
      <c r="AB683" s="168"/>
      <c r="AC683" s="168"/>
      <c r="AD683" s="168"/>
      <c r="AE683" s="168"/>
      <c r="AF683" s="168"/>
      <c r="AG683" s="168"/>
      <c r="AH683" s="168"/>
      <c r="AI683" s="168"/>
      <c r="AJ683" s="168"/>
      <c r="AK683" s="168"/>
      <c r="AL683" s="168"/>
      <c r="AM683" s="168"/>
      <c r="AN683" s="168"/>
      <c r="AO683" s="168"/>
      <c r="AP683" s="168"/>
      <c r="AQ683" s="168"/>
      <c r="AR683" s="168"/>
      <c r="AS683" s="168"/>
      <c r="AT683" s="168"/>
      <c r="AU683" s="168"/>
      <c r="AV683" s="168"/>
      <c r="AW683" s="168"/>
      <c r="AX683" s="168"/>
      <c r="AY683" s="168"/>
      <c r="AZ683" s="168"/>
      <c r="BA683" s="171"/>
      <c r="BB683" s="256"/>
      <c r="BC683" s="171"/>
      <c r="BD683" s="171"/>
      <c r="BE683" s="171"/>
      <c r="BF683" s="171"/>
      <c r="BG683" s="171"/>
      <c r="BH683" s="171"/>
      <c r="BI683" s="171"/>
      <c r="BJ683" s="171"/>
      <c r="BK683" s="171"/>
      <c r="BL683" s="171"/>
      <c r="BM683" s="171"/>
      <c r="BN683" s="171"/>
      <c r="BO683" s="171"/>
      <c r="BP683" s="171"/>
      <c r="BQ683" s="171"/>
      <c r="BR683" s="171"/>
      <c r="BS683" s="171"/>
      <c r="BT683" s="171"/>
      <c r="BU683" s="171"/>
      <c r="BV683" s="171"/>
      <c r="BW683" s="171"/>
      <c r="BX683" s="171"/>
      <c r="BY683" s="171"/>
      <c r="BZ683" s="171"/>
      <c r="CA683" s="171"/>
      <c r="CB683" s="171"/>
      <c r="CC683" s="171"/>
      <c r="CD683" s="171"/>
      <c r="CE683" s="171"/>
      <c r="CF683" s="171"/>
      <c r="CG683" s="171"/>
      <c r="CH683" s="171"/>
      <c r="CI683" s="171"/>
      <c r="CJ683" s="171"/>
      <c r="CK683" s="171"/>
      <c r="CL683" s="171"/>
      <c r="CM683" s="171"/>
      <c r="CN683" s="171"/>
      <c r="CO683" s="171"/>
      <c r="CP683" s="171"/>
      <c r="CQ683" s="171"/>
      <c r="CR683" s="171"/>
      <c r="CS683" s="171"/>
      <c r="CT683" s="171"/>
      <c r="CU683" s="171"/>
      <c r="CV683" s="171"/>
      <c r="CW683" s="171"/>
      <c r="CX683" s="171"/>
      <c r="CY683" s="171"/>
      <c r="CZ683" s="171"/>
    </row>
    <row r="684" s="175" customFormat="true" ht="25.15" customHeight="true" x14ac:dyDescent="0.2">
      <c r="C684" s="1128"/>
      <c r="D684" s="1127"/>
      <c r="E684" s="474"/>
      <c r="F684" s="474"/>
      <c r="G684" s="474"/>
      <c r="H684" s="1127" t="s">
        <v>673</v>
      </c>
      <c r="I684" s="1127"/>
      <c r="J684" s="700">
        <v>3.8016489910208499E-2</v>
      </c>
      <c r="K684" s="474"/>
      <c r="L684" s="474"/>
      <c r="M684" s="1127" t="s">
        <v>654</v>
      </c>
      <c r="N684" s="1127"/>
      <c r="O684" s="701">
        <v>-3.7773603046429551E-2</v>
      </c>
      <c r="P684" s="474"/>
      <c r="Q684" s="474"/>
      <c r="AB684" s="168"/>
      <c r="AC684" s="168"/>
      <c r="AD684" s="168"/>
      <c r="AE684" s="168"/>
      <c r="AF684" s="168"/>
      <c r="AG684" s="168"/>
      <c r="AH684" s="168"/>
      <c r="AI684" s="168"/>
      <c r="AJ684" s="168"/>
      <c r="AK684" s="168"/>
      <c r="AL684" s="168"/>
      <c r="AM684" s="168"/>
      <c r="AN684" s="168"/>
      <c r="AO684" s="168"/>
      <c r="AP684" s="168"/>
      <c r="AQ684" s="168"/>
      <c r="AR684" s="168"/>
      <c r="AS684" s="168"/>
      <c r="AT684" s="168"/>
      <c r="AU684" s="168"/>
      <c r="AV684" s="168"/>
      <c r="AW684" s="168"/>
      <c r="AX684" s="168"/>
      <c r="AY684" s="168"/>
      <c r="AZ684" s="168"/>
      <c r="BA684" s="171"/>
      <c r="BB684" s="256"/>
      <c r="BC684" s="171"/>
      <c r="BD684" s="171"/>
      <c r="BE684" s="171"/>
      <c r="BF684" s="171"/>
      <c r="BG684" s="171"/>
      <c r="BH684" s="171"/>
      <c r="BI684" s="171"/>
      <c r="BJ684" s="171"/>
      <c r="BK684" s="171"/>
      <c r="BL684" s="171"/>
      <c r="BM684" s="171"/>
      <c r="BN684" s="171"/>
      <c r="BO684" s="171"/>
      <c r="BP684" s="171"/>
      <c r="BQ684" s="171"/>
      <c r="BR684" s="171"/>
      <c r="BS684" s="171"/>
      <c r="BT684" s="171"/>
      <c r="BU684" s="171"/>
      <c r="BV684" s="171"/>
      <c r="BW684" s="171"/>
      <c r="BX684" s="171"/>
      <c r="BY684" s="171"/>
      <c r="BZ684" s="171"/>
      <c r="CA684" s="171"/>
      <c r="CB684" s="171"/>
      <c r="CC684" s="171"/>
      <c r="CD684" s="171"/>
      <c r="CE684" s="171"/>
      <c r="CF684" s="171"/>
      <c r="CG684" s="171"/>
      <c r="CH684" s="171"/>
      <c r="CI684" s="171"/>
      <c r="CJ684" s="171"/>
      <c r="CK684" s="171"/>
      <c r="CL684" s="171"/>
      <c r="CM684" s="171"/>
      <c r="CN684" s="171"/>
      <c r="CO684" s="171"/>
      <c r="CP684" s="171"/>
      <c r="CQ684" s="171"/>
      <c r="CR684" s="171"/>
      <c r="CS684" s="171"/>
      <c r="CT684" s="171"/>
      <c r="CU684" s="171"/>
      <c r="CV684" s="171"/>
      <c r="CW684" s="171"/>
      <c r="CX684" s="171"/>
      <c r="CY684" s="171"/>
      <c r="CZ684" s="171"/>
    </row>
    <row r="685" s="175" customFormat="true" ht="25.15" customHeight="true" x14ac:dyDescent="0.2">
      <c r="C685" s="1128"/>
      <c r="D685" s="1127"/>
      <c r="E685" s="474"/>
      <c r="F685" s="474"/>
      <c r="G685" s="474"/>
      <c r="H685" s="1127" t="s">
        <v>664</v>
      </c>
      <c r="I685" s="1127"/>
      <c r="J685" s="700">
        <v>2.3383719813861895E-2</v>
      </c>
      <c r="K685" s="474"/>
      <c r="L685" s="474"/>
      <c r="M685" s="1127" t="s">
        <v>674</v>
      </c>
      <c r="N685" s="1127"/>
      <c r="O685" s="701">
        <v>1.1546095220516941E-2</v>
      </c>
      <c r="P685" s="474"/>
      <c r="Q685" s="474"/>
      <c r="AB685" s="168"/>
      <c r="AC685" s="168"/>
      <c r="AD685" s="168"/>
      <c r="AE685" s="168"/>
      <c r="AF685" s="168"/>
      <c r="AG685" s="168"/>
      <c r="AH685" s="168"/>
      <c r="AI685" s="168"/>
      <c r="AJ685" s="168"/>
      <c r="AK685" s="168"/>
      <c r="AL685" s="168"/>
      <c r="AM685" s="168"/>
      <c r="AN685" s="168"/>
      <c r="AO685" s="168"/>
      <c r="AP685" s="168"/>
      <c r="AQ685" s="168"/>
      <c r="AR685" s="168"/>
      <c r="AS685" s="168"/>
      <c r="AT685" s="168"/>
      <c r="AU685" s="168"/>
      <c r="AV685" s="168"/>
      <c r="AW685" s="168"/>
      <c r="AX685" s="168"/>
      <c r="AY685" s="168"/>
      <c r="AZ685" s="168"/>
      <c r="BA685" s="171"/>
      <c r="BB685" s="256"/>
      <c r="BC685" s="171"/>
      <c r="BD685" s="171"/>
      <c r="BE685" s="171"/>
      <c r="BF685" s="171"/>
      <c r="BG685" s="171"/>
      <c r="BH685" s="171"/>
      <c r="BI685" s="171"/>
      <c r="BJ685" s="171"/>
      <c r="BK685" s="171"/>
      <c r="BL685" s="171"/>
      <c r="BM685" s="171"/>
      <c r="BN685" s="171"/>
      <c r="BO685" s="171"/>
      <c r="BP685" s="171"/>
      <c r="BQ685" s="171"/>
      <c r="BR685" s="171"/>
      <c r="BS685" s="171"/>
      <c r="BT685" s="171"/>
      <c r="BU685" s="171"/>
      <c r="BV685" s="171"/>
      <c r="BW685" s="171"/>
      <c r="BX685" s="171"/>
      <c r="BY685" s="171"/>
      <c r="BZ685" s="171"/>
      <c r="CA685" s="171"/>
      <c r="CB685" s="171"/>
      <c r="CC685" s="171"/>
      <c r="CD685" s="171"/>
      <c r="CE685" s="171"/>
      <c r="CF685" s="171"/>
      <c r="CG685" s="171"/>
      <c r="CH685" s="171"/>
      <c r="CI685" s="171"/>
      <c r="CJ685" s="171"/>
      <c r="CK685" s="171"/>
      <c r="CL685" s="171"/>
      <c r="CM685" s="171"/>
      <c r="CN685" s="171"/>
      <c r="CO685" s="171"/>
      <c r="CP685" s="171"/>
      <c r="CQ685" s="171"/>
      <c r="CR685" s="171"/>
      <c r="CS685" s="171"/>
      <c r="CT685" s="171"/>
      <c r="CU685" s="171"/>
      <c r="CV685" s="171"/>
      <c r="CW685" s="171"/>
      <c r="CX685" s="171"/>
      <c r="CY685" s="171"/>
      <c r="CZ685" s="171"/>
    </row>
    <row r="686" s="175" customFormat="true" ht="25.15" customHeight="true" x14ac:dyDescent="0.2">
      <c r="C686" s="1128"/>
      <c r="D686" s="1127"/>
      <c r="E686" s="474"/>
      <c r="F686" s="474"/>
      <c r="G686" s="474"/>
      <c r="H686" s="1127" t="s">
        <v>650</v>
      </c>
      <c r="I686" s="1127"/>
      <c r="J686" s="700">
        <v>3.625114876069619E-2</v>
      </c>
      <c r="K686" s="474"/>
      <c r="L686" s="474"/>
      <c r="M686" s="1127" t="s">
        <v>658</v>
      </c>
      <c r="N686" s="1127"/>
      <c r="O686" s="701">
        <v>3.3512609690184783E-2</v>
      </c>
      <c r="P686" s="474"/>
      <c r="Q686" s="474"/>
      <c r="AB686" s="168"/>
      <c r="AC686" s="168"/>
      <c r="AD686" s="168"/>
      <c r="AE686" s="168"/>
      <c r="AF686" s="168"/>
      <c r="AG686" s="168"/>
      <c r="AH686" s="168"/>
      <c r="AI686" s="168"/>
      <c r="AJ686" s="168"/>
      <c r="AK686" s="168"/>
      <c r="AL686" s="168"/>
      <c r="AM686" s="168"/>
      <c r="AN686" s="168"/>
      <c r="AO686" s="168"/>
      <c r="AP686" s="168"/>
      <c r="AQ686" s="168"/>
      <c r="AR686" s="168"/>
      <c r="AS686" s="168"/>
      <c r="AT686" s="168"/>
      <c r="AU686" s="168"/>
      <c r="AV686" s="168"/>
      <c r="AW686" s="168"/>
      <c r="AX686" s="168"/>
      <c r="AY686" s="168"/>
      <c r="AZ686" s="168"/>
      <c r="BA686" s="171"/>
      <c r="BB686" s="256"/>
      <c r="BC686" s="171"/>
      <c r="BD686" s="171"/>
      <c r="BE686" s="171"/>
      <c r="BF686" s="171"/>
      <c r="BG686" s="171"/>
      <c r="BH686" s="171"/>
      <c r="BI686" s="171"/>
      <c r="BJ686" s="171"/>
      <c r="BK686" s="171"/>
      <c r="BL686" s="171"/>
      <c r="BM686" s="171"/>
      <c r="BN686" s="171"/>
      <c r="BO686" s="171"/>
      <c r="BP686" s="171"/>
      <c r="BQ686" s="171"/>
      <c r="BR686" s="171"/>
      <c r="BS686" s="171"/>
      <c r="BT686" s="171"/>
      <c r="BU686" s="171"/>
      <c r="BV686" s="171"/>
      <c r="BW686" s="171"/>
      <c r="BX686" s="171"/>
      <c r="BY686" s="171"/>
      <c r="BZ686" s="171"/>
      <c r="CA686" s="171"/>
      <c r="CB686" s="171"/>
      <c r="CC686" s="171"/>
      <c r="CD686" s="171"/>
      <c r="CE686" s="171"/>
      <c r="CF686" s="171"/>
      <c r="CG686" s="171"/>
      <c r="CH686" s="171"/>
      <c r="CI686" s="171"/>
      <c r="CJ686" s="171"/>
      <c r="CK686" s="171"/>
      <c r="CL686" s="171"/>
      <c r="CM686" s="171"/>
      <c r="CN686" s="171"/>
      <c r="CO686" s="171"/>
      <c r="CP686" s="171"/>
      <c r="CQ686" s="171"/>
      <c r="CR686" s="171"/>
      <c r="CS686" s="171"/>
      <c r="CT686" s="171"/>
      <c r="CU686" s="171"/>
      <c r="CV686" s="171"/>
      <c r="CW686" s="171"/>
      <c r="CX686" s="171"/>
      <c r="CY686" s="171"/>
      <c r="CZ686" s="171"/>
    </row>
    <row r="687" s="175" customFormat="true" ht="25.15" customHeight="true" x14ac:dyDescent="0.2">
      <c r="C687" s="1128"/>
      <c r="D687" s="1127"/>
      <c r="E687" s="474"/>
      <c r="F687" s="474"/>
      <c r="G687" s="474"/>
      <c r="H687" s="1127" t="s">
        <v>654</v>
      </c>
      <c r="I687" s="1127"/>
      <c r="J687" s="700">
        <v>-8.370431594908348E-2</v>
      </c>
      <c r="K687" s="474"/>
      <c r="L687" s="474"/>
      <c r="M687" s="1127" t="s">
        <v>644</v>
      </c>
      <c r="N687" s="1127"/>
      <c r="O687" s="701">
        <v>-7.6224469524572722E-2</v>
      </c>
      <c r="P687" s="474"/>
      <c r="Q687" s="474"/>
      <c r="AB687" s="168"/>
      <c r="AC687" s="168"/>
      <c r="AD687" s="168"/>
      <c r="AE687" s="168"/>
      <c r="AF687" s="168"/>
      <c r="AG687" s="168"/>
      <c r="AH687" s="168"/>
      <c r="AI687" s="168"/>
      <c r="AJ687" s="168"/>
      <c r="AK687" s="168"/>
      <c r="AL687" s="168"/>
      <c r="AM687" s="168"/>
      <c r="AN687" s="168"/>
      <c r="AO687" s="168"/>
      <c r="AP687" s="168"/>
      <c r="AQ687" s="168"/>
      <c r="AR687" s="168"/>
      <c r="AS687" s="168"/>
      <c r="AT687" s="168"/>
      <c r="AU687" s="168"/>
      <c r="AV687" s="168"/>
      <c r="AW687" s="168"/>
      <c r="AX687" s="168"/>
      <c r="AY687" s="168"/>
      <c r="AZ687" s="168"/>
      <c r="BA687" s="171"/>
      <c r="BB687" s="256"/>
      <c r="BC687" s="171"/>
      <c r="BD687" s="171"/>
      <c r="BE687" s="171"/>
      <c r="BF687" s="171"/>
      <c r="BG687" s="171"/>
      <c r="BH687" s="171"/>
      <c r="BI687" s="171"/>
      <c r="BJ687" s="171"/>
      <c r="BK687" s="171"/>
      <c r="BL687" s="171"/>
      <c r="BM687" s="171"/>
      <c r="BN687" s="171"/>
      <c r="BO687" s="171"/>
      <c r="BP687" s="171"/>
      <c r="BQ687" s="171"/>
      <c r="BR687" s="171"/>
      <c r="BS687" s="171"/>
      <c r="BT687" s="171"/>
      <c r="BU687" s="171"/>
      <c r="BV687" s="171"/>
      <c r="BW687" s="171"/>
      <c r="BX687" s="171"/>
      <c r="BY687" s="171"/>
      <c r="BZ687" s="171"/>
      <c r="CA687" s="171"/>
      <c r="CB687" s="171"/>
      <c r="CC687" s="171"/>
      <c r="CD687" s="171"/>
      <c r="CE687" s="171"/>
      <c r="CF687" s="171"/>
      <c r="CG687" s="171"/>
      <c r="CH687" s="171"/>
      <c r="CI687" s="171"/>
      <c r="CJ687" s="171"/>
      <c r="CK687" s="171"/>
      <c r="CL687" s="171"/>
      <c r="CM687" s="171"/>
      <c r="CN687" s="171"/>
      <c r="CO687" s="171"/>
      <c r="CP687" s="171"/>
      <c r="CQ687" s="171"/>
      <c r="CR687" s="171"/>
      <c r="CS687" s="171"/>
      <c r="CT687" s="171"/>
      <c r="CU687" s="171"/>
      <c r="CV687" s="171"/>
      <c r="CW687" s="171"/>
      <c r="CX687" s="171"/>
      <c r="CY687" s="171"/>
      <c r="CZ687" s="171"/>
    </row>
    <row r="688" s="175" customFormat="true" ht="25.15" customHeight="true" x14ac:dyDescent="0.2">
      <c r="C688" s="1128"/>
      <c r="D688" s="1127"/>
      <c r="E688" s="474"/>
      <c r="F688" s="474"/>
      <c r="G688" s="474"/>
      <c r="H688" s="1127" t="s">
        <v>674</v>
      </c>
      <c r="I688" s="1127"/>
      <c r="J688" s="700">
        <v>3.7401431932111769E-2</v>
      </c>
      <c r="K688" s="474"/>
      <c r="L688" s="474"/>
      <c r="M688" s="1127" t="s">
        <v>687</v>
      </c>
      <c r="N688" s="1127"/>
      <c r="O688" s="701">
        <v>-2.0929738892155182E-3</v>
      </c>
      <c r="P688" s="474"/>
      <c r="Q688" s="474"/>
      <c r="AB688" s="168"/>
      <c r="AC688" s="168"/>
      <c r="AD688" s="168"/>
      <c r="AE688" s="168"/>
      <c r="AF688" s="168"/>
      <c r="AG688" s="168"/>
      <c r="AH688" s="168"/>
      <c r="AI688" s="168"/>
      <c r="AJ688" s="168"/>
      <c r="AK688" s="168"/>
      <c r="AL688" s="168"/>
      <c r="AM688" s="168"/>
      <c r="AN688" s="168"/>
      <c r="AO688" s="168"/>
      <c r="AP688" s="168"/>
      <c r="AQ688" s="168"/>
      <c r="AR688" s="168"/>
      <c r="AS688" s="168"/>
      <c r="AT688" s="168"/>
      <c r="AU688" s="168"/>
      <c r="AV688" s="168"/>
      <c r="AW688" s="168"/>
      <c r="AX688" s="168"/>
      <c r="AY688" s="168"/>
      <c r="AZ688" s="168"/>
      <c r="BA688" s="171"/>
      <c r="BB688" s="256"/>
      <c r="BC688" s="171"/>
      <c r="BD688" s="171"/>
      <c r="BE688" s="171"/>
      <c r="BF688" s="171"/>
      <c r="BG688" s="171"/>
      <c r="BH688" s="171"/>
      <c r="BI688" s="171"/>
      <c r="BJ688" s="171"/>
      <c r="BK688" s="171"/>
      <c r="BL688" s="171"/>
      <c r="BM688" s="171"/>
      <c r="BN688" s="171"/>
      <c r="BO688" s="171"/>
      <c r="BP688" s="171"/>
      <c r="BQ688" s="171"/>
      <c r="BR688" s="171"/>
      <c r="BS688" s="171"/>
      <c r="BT688" s="171"/>
      <c r="BU688" s="171"/>
      <c r="BV688" s="171"/>
      <c r="BW688" s="171"/>
      <c r="BX688" s="171"/>
      <c r="BY688" s="171"/>
      <c r="BZ688" s="171"/>
      <c r="CA688" s="171"/>
      <c r="CB688" s="171"/>
      <c r="CC688" s="171"/>
      <c r="CD688" s="171"/>
      <c r="CE688" s="171"/>
      <c r="CF688" s="171"/>
      <c r="CG688" s="171"/>
      <c r="CH688" s="171"/>
      <c r="CI688" s="171"/>
      <c r="CJ688" s="171"/>
      <c r="CK688" s="171"/>
      <c r="CL688" s="171"/>
      <c r="CM688" s="171"/>
      <c r="CN688" s="171"/>
      <c r="CO688" s="171"/>
      <c r="CP688" s="171"/>
      <c r="CQ688" s="171"/>
      <c r="CR688" s="171"/>
      <c r="CS688" s="171"/>
      <c r="CT688" s="171"/>
      <c r="CU688" s="171"/>
      <c r="CV688" s="171"/>
      <c r="CW688" s="171"/>
      <c r="CX688" s="171"/>
      <c r="CY688" s="171"/>
      <c r="CZ688" s="171"/>
    </row>
    <row r="689" s="175" customFormat="true" ht="25.15" customHeight="true" x14ac:dyDescent="0.2">
      <c r="C689" s="1128"/>
      <c r="D689" s="1127"/>
      <c r="E689" s="474"/>
      <c r="F689" s="474"/>
      <c r="G689" s="474"/>
      <c r="H689" s="1127" t="s">
        <v>658</v>
      </c>
      <c r="I689" s="1127"/>
      <c r="J689" s="700">
        <v>7.2834763844755748E-2</v>
      </c>
      <c r="K689" s="474"/>
      <c r="L689" s="474"/>
      <c r="M689" s="1127" t="s">
        <v>670</v>
      </c>
      <c r="N689" s="1127"/>
      <c r="O689" s="701">
        <v>2.8264417539247022E-2</v>
      </c>
      <c r="P689" s="474"/>
      <c r="Q689" s="474"/>
      <c r="AB689" s="168"/>
      <c r="AC689" s="168"/>
      <c r="AD689" s="168"/>
      <c r="AE689" s="168"/>
      <c r="AF689" s="168"/>
      <c r="AG689" s="168"/>
      <c r="AH689" s="168"/>
      <c r="AI689" s="168"/>
      <c r="AJ689" s="168"/>
      <c r="AK689" s="168"/>
      <c r="AL689" s="168"/>
      <c r="AM689" s="168"/>
      <c r="AN689" s="168"/>
      <c r="AO689" s="168"/>
      <c r="AP689" s="168"/>
      <c r="AQ689" s="168"/>
      <c r="AR689" s="168"/>
      <c r="AS689" s="168"/>
      <c r="AT689" s="168"/>
      <c r="AU689" s="168"/>
      <c r="AV689" s="168"/>
      <c r="AW689" s="168"/>
      <c r="AX689" s="168"/>
      <c r="AY689" s="168"/>
      <c r="AZ689" s="168"/>
      <c r="BA689" s="171"/>
      <c r="BB689" s="256"/>
      <c r="BC689" s="171"/>
      <c r="BD689" s="171"/>
      <c r="BE689" s="171"/>
      <c r="BF689" s="171"/>
      <c r="BG689" s="171"/>
      <c r="BH689" s="171"/>
      <c r="BI689" s="171"/>
      <c r="BJ689" s="171"/>
      <c r="BK689" s="171"/>
      <c r="BL689" s="171"/>
      <c r="BM689" s="171"/>
      <c r="BN689" s="171"/>
      <c r="BO689" s="171"/>
      <c r="BP689" s="171"/>
      <c r="BQ689" s="171"/>
      <c r="BR689" s="171"/>
      <c r="BS689" s="171"/>
      <c r="BT689" s="171"/>
      <c r="BU689" s="171"/>
      <c r="BV689" s="171"/>
      <c r="BW689" s="171"/>
      <c r="BX689" s="171"/>
      <c r="BY689" s="171"/>
      <c r="BZ689" s="171"/>
      <c r="CA689" s="171"/>
      <c r="CB689" s="171"/>
      <c r="CC689" s="171"/>
      <c r="CD689" s="171"/>
      <c r="CE689" s="171"/>
      <c r="CF689" s="171"/>
      <c r="CG689" s="171"/>
      <c r="CH689" s="171"/>
      <c r="CI689" s="171"/>
      <c r="CJ689" s="171"/>
      <c r="CK689" s="171"/>
      <c r="CL689" s="171"/>
      <c r="CM689" s="171"/>
      <c r="CN689" s="171"/>
      <c r="CO689" s="171"/>
      <c r="CP689" s="171"/>
      <c r="CQ689" s="171"/>
      <c r="CR689" s="171"/>
      <c r="CS689" s="171"/>
      <c r="CT689" s="171"/>
      <c r="CU689" s="171"/>
      <c r="CV689" s="171"/>
      <c r="CW689" s="171"/>
      <c r="CX689" s="171"/>
      <c r="CY689" s="171"/>
      <c r="CZ689" s="171"/>
    </row>
    <row r="690" s="175" customFormat="true" ht="25.15" customHeight="true" x14ac:dyDescent="0.2">
      <c r="C690" s="1128"/>
      <c r="D690" s="1127"/>
      <c r="E690" s="474"/>
      <c r="F690" s="474"/>
      <c r="G690" s="474"/>
      <c r="H690" s="1127" t="s">
        <v>644</v>
      </c>
      <c r="I690" s="1127"/>
      <c r="J690" s="700">
        <v>-9.8234807314557818E-2</v>
      </c>
      <c r="K690" s="474"/>
      <c r="L690" s="474"/>
      <c r="M690" s="1127" t="s">
        <v>647</v>
      </c>
      <c r="N690" s="1127"/>
      <c r="O690" s="701">
        <v>7.3468022762744237E-2</v>
      </c>
      <c r="P690" s="474"/>
      <c r="Q690" s="474"/>
      <c r="AB690" s="168"/>
      <c r="AC690" s="168"/>
      <c r="AD690" s="168"/>
      <c r="AE690" s="168"/>
      <c r="AF690" s="168"/>
      <c r="AG690" s="168"/>
      <c r="AH690" s="168"/>
      <c r="AI690" s="168"/>
      <c r="AJ690" s="168"/>
      <c r="AK690" s="168"/>
      <c r="AL690" s="168"/>
      <c r="AM690" s="168"/>
      <c r="AN690" s="168"/>
      <c r="AO690" s="168"/>
      <c r="AP690" s="168"/>
      <c r="AQ690" s="168"/>
      <c r="AR690" s="168"/>
      <c r="AS690" s="168"/>
      <c r="AT690" s="168"/>
      <c r="AU690" s="168"/>
      <c r="AV690" s="168"/>
      <c r="AW690" s="168"/>
      <c r="AX690" s="168"/>
      <c r="AY690" s="168"/>
      <c r="AZ690" s="168"/>
      <c r="BA690" s="171"/>
      <c r="BB690" s="256"/>
      <c r="BC690" s="171"/>
      <c r="BD690" s="171"/>
      <c r="BE690" s="171"/>
      <c r="BF690" s="171"/>
      <c r="BG690" s="171"/>
      <c r="BH690" s="171"/>
      <c r="BI690" s="171"/>
      <c r="BJ690" s="171"/>
      <c r="BK690" s="171"/>
      <c r="BL690" s="171"/>
      <c r="BM690" s="171"/>
      <c r="BN690" s="171"/>
      <c r="BO690" s="171"/>
      <c r="BP690" s="171"/>
      <c r="BQ690" s="171"/>
      <c r="BR690" s="171"/>
      <c r="BS690" s="171"/>
      <c r="BT690" s="171"/>
      <c r="BU690" s="171"/>
      <c r="BV690" s="171"/>
      <c r="BW690" s="171"/>
      <c r="BX690" s="171"/>
      <c r="BY690" s="171"/>
      <c r="BZ690" s="171"/>
      <c r="CA690" s="171"/>
      <c r="CB690" s="171"/>
      <c r="CC690" s="171"/>
      <c r="CD690" s="171"/>
      <c r="CE690" s="171"/>
      <c r="CF690" s="171"/>
      <c r="CG690" s="171"/>
      <c r="CH690" s="171"/>
      <c r="CI690" s="171"/>
      <c r="CJ690" s="171"/>
      <c r="CK690" s="171"/>
      <c r="CL690" s="171"/>
      <c r="CM690" s="171"/>
      <c r="CN690" s="171"/>
      <c r="CO690" s="171"/>
      <c r="CP690" s="171"/>
      <c r="CQ690" s="171"/>
      <c r="CR690" s="171"/>
      <c r="CS690" s="171"/>
      <c r="CT690" s="171"/>
      <c r="CU690" s="171"/>
      <c r="CV690" s="171"/>
      <c r="CW690" s="171"/>
      <c r="CX690" s="171"/>
      <c r="CY690" s="171"/>
      <c r="CZ690" s="171"/>
    </row>
    <row r="691" s="175" customFormat="true" ht="25.15" customHeight="true" x14ac:dyDescent="0.2">
      <c r="C691" s="1128"/>
      <c r="D691" s="1127"/>
      <c r="E691" s="474"/>
      <c r="F691" s="474"/>
      <c r="G691" s="474"/>
      <c r="H691" s="1127" t="s">
        <v>687</v>
      </c>
      <c r="I691" s="1127"/>
      <c r="J691" s="700">
        <v>1.6669061674647521E-2</v>
      </c>
      <c r="K691" s="474"/>
      <c r="L691" s="474"/>
      <c r="M691" s="1127" t="s">
        <v>615</v>
      </c>
      <c r="N691" s="1127"/>
      <c r="O691" s="701">
        <v>-4.4141447209305372E-2</v>
      </c>
      <c r="P691" s="474"/>
      <c r="Q691" s="474"/>
      <c r="AB691" s="168"/>
      <c r="AC691" s="168"/>
      <c r="AD691" s="168"/>
      <c r="AE691" s="168"/>
      <c r="AF691" s="168"/>
      <c r="AG691" s="168"/>
      <c r="AH691" s="168"/>
      <c r="AI691" s="168"/>
      <c r="AJ691" s="168"/>
      <c r="AK691" s="168"/>
      <c r="AL691" s="168"/>
      <c r="AM691" s="168"/>
      <c r="AN691" s="168"/>
      <c r="AO691" s="168"/>
      <c r="AP691" s="168"/>
      <c r="AQ691" s="168"/>
      <c r="AR691" s="168"/>
      <c r="AS691" s="168"/>
      <c r="AT691" s="168"/>
      <c r="AU691" s="168"/>
      <c r="AV691" s="168"/>
      <c r="AW691" s="168"/>
      <c r="AX691" s="168"/>
      <c r="AY691" s="168"/>
      <c r="AZ691" s="168"/>
      <c r="BA691" s="171"/>
      <c r="BB691" s="256"/>
      <c r="BC691" s="171"/>
      <c r="BD691" s="171"/>
      <c r="BE691" s="171"/>
      <c r="BF691" s="171"/>
      <c r="BG691" s="171"/>
      <c r="BH691" s="171"/>
      <c r="BI691" s="171"/>
      <c r="BJ691" s="171"/>
      <c r="BK691" s="171"/>
      <c r="BL691" s="171"/>
      <c r="BM691" s="171"/>
      <c r="BN691" s="171"/>
      <c r="BO691" s="171"/>
      <c r="BP691" s="171"/>
      <c r="BQ691" s="171"/>
      <c r="BR691" s="171"/>
      <c r="BS691" s="171"/>
      <c r="BT691" s="171"/>
      <c r="BU691" s="171"/>
      <c r="BV691" s="171"/>
      <c r="BW691" s="171"/>
      <c r="BX691" s="171"/>
      <c r="BY691" s="171"/>
      <c r="BZ691" s="171"/>
      <c r="CA691" s="171"/>
      <c r="CB691" s="171"/>
      <c r="CC691" s="171"/>
      <c r="CD691" s="171"/>
      <c r="CE691" s="171"/>
      <c r="CF691" s="171"/>
      <c r="CG691" s="171"/>
      <c r="CH691" s="171"/>
      <c r="CI691" s="171"/>
      <c r="CJ691" s="171"/>
      <c r="CK691" s="171"/>
      <c r="CL691" s="171"/>
      <c r="CM691" s="171"/>
      <c r="CN691" s="171"/>
      <c r="CO691" s="171"/>
      <c r="CP691" s="171"/>
      <c r="CQ691" s="171"/>
      <c r="CR691" s="171"/>
      <c r="CS691" s="171"/>
      <c r="CT691" s="171"/>
      <c r="CU691" s="171"/>
      <c r="CV691" s="171"/>
      <c r="CW691" s="171"/>
      <c r="CX691" s="171"/>
      <c r="CY691" s="171"/>
      <c r="CZ691" s="171"/>
    </row>
    <row r="692" s="175" customFormat="true" ht="25.15" customHeight="true" x14ac:dyDescent="0.2">
      <c r="C692" s="1128"/>
      <c r="D692" s="1127"/>
      <c r="E692" s="474"/>
      <c r="F692" s="474"/>
      <c r="G692" s="474"/>
      <c r="H692" s="1127" t="s">
        <v>670</v>
      </c>
      <c r="I692" s="1127"/>
      <c r="J692" s="700">
        <v>4.3739510068330427E-2</v>
      </c>
      <c r="K692" s="474"/>
      <c r="L692" s="474"/>
      <c r="M692" s="1127" t="s">
        <v>688</v>
      </c>
      <c r="N692" s="1127"/>
      <c r="O692" s="701">
        <v>6.319727057336892E-3</v>
      </c>
      <c r="P692" s="474"/>
      <c r="Q692" s="474"/>
      <c r="AB692" s="168"/>
      <c r="AC692" s="168"/>
      <c r="AD692" s="168"/>
      <c r="AE692" s="168"/>
      <c r="AF692" s="168"/>
      <c r="AG692" s="168"/>
      <c r="AH692" s="168"/>
      <c r="AI692" s="168"/>
      <c r="AJ692" s="168"/>
      <c r="AK692" s="168"/>
      <c r="AL692" s="168"/>
      <c r="AM692" s="168"/>
      <c r="AN692" s="168"/>
      <c r="AO692" s="168"/>
      <c r="AP692" s="168"/>
      <c r="AQ692" s="168"/>
      <c r="AR692" s="168"/>
      <c r="AS692" s="168"/>
      <c r="AT692" s="168"/>
      <c r="AU692" s="168"/>
      <c r="AV692" s="168"/>
      <c r="AW692" s="168"/>
      <c r="AX692" s="168"/>
      <c r="AY692" s="168"/>
      <c r="AZ692" s="168"/>
      <c r="BA692" s="171"/>
      <c r="BB692" s="256"/>
      <c r="BC692" s="171"/>
      <c r="BD692" s="171"/>
      <c r="BE692" s="171"/>
      <c r="BF692" s="171"/>
      <c r="BG692" s="171"/>
      <c r="BH692" s="171"/>
      <c r="BI692" s="171"/>
      <c r="BJ692" s="171"/>
      <c r="BK692" s="171"/>
      <c r="BL692" s="171"/>
      <c r="BM692" s="171"/>
      <c r="BN692" s="171"/>
      <c r="BO692" s="171"/>
      <c r="BP692" s="171"/>
      <c r="BQ692" s="171"/>
      <c r="BR692" s="171"/>
      <c r="BS692" s="171"/>
      <c r="BT692" s="171"/>
      <c r="BU692" s="171"/>
      <c r="BV692" s="171"/>
      <c r="BW692" s="171"/>
      <c r="BX692" s="171"/>
      <c r="BY692" s="171"/>
      <c r="BZ692" s="171"/>
      <c r="CA692" s="171"/>
      <c r="CB692" s="171"/>
      <c r="CC692" s="171"/>
      <c r="CD692" s="171"/>
      <c r="CE692" s="171"/>
      <c r="CF692" s="171"/>
      <c r="CG692" s="171"/>
      <c r="CH692" s="171"/>
      <c r="CI692" s="171"/>
      <c r="CJ692" s="171"/>
      <c r="CK692" s="171"/>
      <c r="CL692" s="171"/>
      <c r="CM692" s="171"/>
      <c r="CN692" s="171"/>
      <c r="CO692" s="171"/>
      <c r="CP692" s="171"/>
      <c r="CQ692" s="171"/>
      <c r="CR692" s="171"/>
      <c r="CS692" s="171"/>
      <c r="CT692" s="171"/>
      <c r="CU692" s="171"/>
      <c r="CV692" s="171"/>
      <c r="CW692" s="171"/>
      <c r="CX692" s="171"/>
      <c r="CY692" s="171"/>
      <c r="CZ692" s="171"/>
    </row>
    <row r="693" s="175" customFormat="true" ht="25.15" customHeight="true" x14ac:dyDescent="0.2">
      <c r="C693" s="1128"/>
      <c r="D693" s="1127"/>
      <c r="E693" s="474"/>
      <c r="F693" s="474"/>
      <c r="G693" s="474"/>
      <c r="H693" s="1127" t="s">
        <v>647</v>
      </c>
      <c r="I693" s="1127"/>
      <c r="J693" s="700">
        <v>8.9198544195033064E-2</v>
      </c>
      <c r="K693" s="474"/>
      <c r="L693" s="474"/>
      <c r="M693" s="1127" t="s">
        <v>685</v>
      </c>
      <c r="N693" s="1127"/>
      <c r="O693" s="701">
        <v>2.1539971210673272E-2</v>
      </c>
      <c r="P693" s="474"/>
      <c r="Q693" s="474"/>
      <c r="AB693" s="168"/>
      <c r="AC693" s="168"/>
      <c r="AD693" s="168"/>
      <c r="AE693" s="168"/>
      <c r="AF693" s="168"/>
      <c r="AG693" s="168"/>
      <c r="AH693" s="168"/>
      <c r="AI693" s="168"/>
      <c r="AJ693" s="168"/>
      <c r="AK693" s="168"/>
      <c r="AL693" s="168"/>
      <c r="AM693" s="168"/>
      <c r="AN693" s="168"/>
      <c r="AO693" s="168"/>
      <c r="AP693" s="168"/>
      <c r="AQ693" s="168"/>
      <c r="AR693" s="168"/>
      <c r="AS693" s="168"/>
      <c r="AT693" s="168"/>
      <c r="AU693" s="168"/>
      <c r="AV693" s="168"/>
      <c r="AW693" s="168"/>
      <c r="AX693" s="168"/>
      <c r="AY693" s="168"/>
      <c r="AZ693" s="168"/>
      <c r="BA693" s="171"/>
      <c r="BB693" s="256"/>
      <c r="BC693" s="171"/>
      <c r="BD693" s="171"/>
      <c r="BE693" s="171"/>
      <c r="BF693" s="171"/>
      <c r="BG693" s="171"/>
      <c r="BH693" s="171"/>
      <c r="BI693" s="171"/>
      <c r="BJ693" s="171"/>
      <c r="BK693" s="171"/>
      <c r="BL693" s="171"/>
      <c r="BM693" s="171"/>
      <c r="BN693" s="171"/>
      <c r="BO693" s="171"/>
      <c r="BP693" s="171"/>
      <c r="BQ693" s="171"/>
      <c r="BR693" s="171"/>
      <c r="BS693" s="171"/>
      <c r="BT693" s="171"/>
      <c r="BU693" s="171"/>
      <c r="BV693" s="171"/>
      <c r="BW693" s="171"/>
      <c r="BX693" s="171"/>
      <c r="BY693" s="171"/>
      <c r="BZ693" s="171"/>
      <c r="CA693" s="171"/>
      <c r="CB693" s="171"/>
      <c r="CC693" s="171"/>
      <c r="CD693" s="171"/>
      <c r="CE693" s="171"/>
      <c r="CF693" s="171"/>
      <c r="CG693" s="171"/>
      <c r="CH693" s="171"/>
      <c r="CI693" s="171"/>
      <c r="CJ693" s="171"/>
      <c r="CK693" s="171"/>
      <c r="CL693" s="171"/>
      <c r="CM693" s="171"/>
      <c r="CN693" s="171"/>
      <c r="CO693" s="171"/>
      <c r="CP693" s="171"/>
      <c r="CQ693" s="171"/>
      <c r="CR693" s="171"/>
      <c r="CS693" s="171"/>
      <c r="CT693" s="171"/>
      <c r="CU693" s="171"/>
      <c r="CV693" s="171"/>
      <c r="CW693" s="171"/>
      <c r="CX693" s="171"/>
      <c r="CY693" s="171"/>
      <c r="CZ693" s="171"/>
    </row>
    <row r="694" s="175" customFormat="true" ht="25.15" customHeight="true" x14ac:dyDescent="0.2">
      <c r="C694" s="1128"/>
      <c r="D694" s="1127"/>
      <c r="E694" s="474"/>
      <c r="F694" s="474"/>
      <c r="G694" s="474"/>
      <c r="H694" s="1127" t="s">
        <v>615</v>
      </c>
      <c r="I694" s="1127"/>
      <c r="J694" s="700">
        <v>-5.0625932423368353E-2</v>
      </c>
      <c r="K694" s="474"/>
      <c r="L694" s="474"/>
      <c r="M694" s="1127" t="s">
        <v>668</v>
      </c>
      <c r="N694" s="1127"/>
      <c r="O694" s="701">
        <v>3.9563828509502214E-2</v>
      </c>
      <c r="P694" s="474"/>
      <c r="Q694" s="474"/>
      <c r="AB694" s="168"/>
      <c r="AC694" s="168"/>
      <c r="AD694" s="168"/>
      <c r="AE694" s="168"/>
      <c r="AF694" s="168"/>
      <c r="AG694" s="168"/>
      <c r="AH694" s="168"/>
      <c r="AI694" s="168"/>
      <c r="AJ694" s="168"/>
      <c r="AK694" s="168"/>
      <c r="AL694" s="168"/>
      <c r="AM694" s="168"/>
      <c r="AN694" s="168"/>
      <c r="AO694" s="168"/>
      <c r="AP694" s="168"/>
      <c r="AQ694" s="168"/>
      <c r="AR694" s="168"/>
      <c r="AS694" s="168"/>
      <c r="AT694" s="168"/>
      <c r="AU694" s="168"/>
      <c r="AV694" s="168"/>
      <c r="AW694" s="168"/>
      <c r="AX694" s="168"/>
      <c r="AY694" s="168"/>
      <c r="AZ694" s="168"/>
      <c r="BA694" s="171"/>
      <c r="BB694" s="256"/>
      <c r="BC694" s="171"/>
      <c r="BD694" s="171"/>
      <c r="BE694" s="171"/>
      <c r="BF694" s="171"/>
      <c r="BG694" s="171"/>
      <c r="BH694" s="171"/>
      <c r="BI694" s="171"/>
      <c r="BJ694" s="171"/>
      <c r="BK694" s="171"/>
      <c r="BL694" s="171"/>
      <c r="BM694" s="171"/>
      <c r="BN694" s="171"/>
      <c r="BO694" s="171"/>
      <c r="BP694" s="171"/>
      <c r="BQ694" s="171"/>
      <c r="BR694" s="171"/>
      <c r="BS694" s="171"/>
      <c r="BT694" s="171"/>
      <c r="BU694" s="171"/>
      <c r="BV694" s="171"/>
      <c r="BW694" s="171"/>
      <c r="BX694" s="171"/>
      <c r="BY694" s="171"/>
      <c r="BZ694" s="171"/>
      <c r="CA694" s="171"/>
      <c r="CB694" s="171"/>
      <c r="CC694" s="171"/>
      <c r="CD694" s="171"/>
      <c r="CE694" s="171"/>
      <c r="CF694" s="171"/>
      <c r="CG694" s="171"/>
      <c r="CH694" s="171"/>
      <c r="CI694" s="171"/>
      <c r="CJ694" s="171"/>
      <c r="CK694" s="171"/>
      <c r="CL694" s="171"/>
      <c r="CM694" s="171"/>
      <c r="CN694" s="171"/>
      <c r="CO694" s="171"/>
      <c r="CP694" s="171"/>
      <c r="CQ694" s="171"/>
      <c r="CR694" s="171"/>
      <c r="CS694" s="171"/>
      <c r="CT694" s="171"/>
      <c r="CU694" s="171"/>
      <c r="CV694" s="171"/>
      <c r="CW694" s="171"/>
      <c r="CX694" s="171"/>
      <c r="CY694" s="171"/>
      <c r="CZ694" s="171"/>
    </row>
    <row r="695" s="175" customFormat="true" ht="25.15" customHeight="true" x14ac:dyDescent="0.2">
      <c r="C695" s="1128"/>
      <c r="D695" s="1127"/>
      <c r="E695" s="474"/>
      <c r="F695" s="474"/>
      <c r="G695" s="474"/>
      <c r="H695" s="1127" t="s">
        <v>688</v>
      </c>
      <c r="I695" s="1127"/>
      <c r="J695" s="700">
        <v>1.4071289181686484E-2</v>
      </c>
      <c r="K695" s="474"/>
      <c r="L695" s="474"/>
      <c r="M695" s="1127" t="s">
        <v>595</v>
      </c>
      <c r="N695" s="1127"/>
      <c r="O695" s="701">
        <v>-5.0080759394327067E-2</v>
      </c>
      <c r="P695" s="474"/>
      <c r="Q695" s="474"/>
      <c r="AB695" s="168"/>
      <c r="AC695" s="168"/>
      <c r="AD695" s="168"/>
      <c r="AE695" s="168"/>
      <c r="AF695" s="168"/>
      <c r="AG695" s="168"/>
      <c r="AH695" s="168"/>
      <c r="AI695" s="168"/>
      <c r="AJ695" s="168"/>
      <c r="AK695" s="168"/>
      <c r="AL695" s="168"/>
      <c r="AM695" s="168"/>
      <c r="AN695" s="168"/>
      <c r="AO695" s="168"/>
      <c r="AP695" s="168"/>
      <c r="AQ695" s="168"/>
      <c r="AR695" s="168"/>
      <c r="AS695" s="168"/>
      <c r="AT695" s="168"/>
      <c r="AU695" s="168"/>
      <c r="AV695" s="168"/>
      <c r="AW695" s="168"/>
      <c r="AX695" s="168"/>
      <c r="AY695" s="168"/>
      <c r="AZ695" s="168"/>
      <c r="BA695" s="171"/>
      <c r="BB695" s="256"/>
      <c r="BC695" s="171"/>
      <c r="BD695" s="171"/>
      <c r="BE695" s="171"/>
      <c r="BF695" s="171"/>
      <c r="BG695" s="171"/>
      <c r="BH695" s="171"/>
      <c r="BI695" s="171"/>
      <c r="BJ695" s="171"/>
      <c r="BK695" s="171"/>
      <c r="BL695" s="171"/>
      <c r="BM695" s="171"/>
      <c r="BN695" s="171"/>
      <c r="BO695" s="171"/>
      <c r="BP695" s="171"/>
      <c r="BQ695" s="171"/>
      <c r="BR695" s="171"/>
      <c r="BS695" s="171"/>
      <c r="BT695" s="171"/>
      <c r="BU695" s="171"/>
      <c r="BV695" s="171"/>
      <c r="BW695" s="171"/>
      <c r="BX695" s="171"/>
      <c r="BY695" s="171"/>
      <c r="BZ695" s="171"/>
      <c r="CA695" s="171"/>
      <c r="CB695" s="171"/>
      <c r="CC695" s="171"/>
      <c r="CD695" s="171"/>
      <c r="CE695" s="171"/>
      <c r="CF695" s="171"/>
      <c r="CG695" s="171"/>
      <c r="CH695" s="171"/>
      <c r="CI695" s="171"/>
      <c r="CJ695" s="171"/>
      <c r="CK695" s="171"/>
      <c r="CL695" s="171"/>
      <c r="CM695" s="171"/>
      <c r="CN695" s="171"/>
      <c r="CO695" s="171"/>
      <c r="CP695" s="171"/>
      <c r="CQ695" s="171"/>
      <c r="CR695" s="171"/>
      <c r="CS695" s="171"/>
      <c r="CT695" s="171"/>
      <c r="CU695" s="171"/>
      <c r="CV695" s="171"/>
      <c r="CW695" s="171"/>
      <c r="CX695" s="171"/>
      <c r="CY695" s="171"/>
      <c r="CZ695" s="171"/>
    </row>
    <row r="696" s="175" customFormat="true" ht="25.15" customHeight="true" x14ac:dyDescent="0.2">
      <c r="C696" s="1128"/>
      <c r="D696" s="1127"/>
      <c r="E696" s="474"/>
      <c r="F696" s="474"/>
      <c r="G696" s="474"/>
      <c r="H696" s="1127" t="s">
        <v>685</v>
      </c>
      <c r="I696" s="1127"/>
      <c r="J696" s="700">
        <v>1.9029563535185597E-2</v>
      </c>
      <c r="K696" s="474"/>
      <c r="L696" s="474"/>
      <c r="M696" s="1127" t="s">
        <v>606</v>
      </c>
      <c r="N696" s="1127"/>
      <c r="O696" s="701">
        <v>3.3586921719594019E-3</v>
      </c>
      <c r="P696" s="474"/>
      <c r="Q696" s="474"/>
      <c r="AB696" s="168"/>
      <c r="AC696" s="168"/>
      <c r="AD696" s="168"/>
      <c r="AE696" s="168"/>
      <c r="AF696" s="168"/>
      <c r="AG696" s="168"/>
      <c r="AH696" s="168"/>
      <c r="AI696" s="168"/>
      <c r="AJ696" s="168"/>
      <c r="AK696" s="168"/>
      <c r="AL696" s="168"/>
      <c r="AM696" s="168"/>
      <c r="AN696" s="168"/>
      <c r="AO696" s="168"/>
      <c r="AP696" s="168"/>
      <c r="AQ696" s="168"/>
      <c r="AR696" s="168"/>
      <c r="AS696" s="168"/>
      <c r="AT696" s="168"/>
      <c r="AU696" s="168"/>
      <c r="AV696" s="168"/>
      <c r="AW696" s="168"/>
      <c r="AX696" s="168"/>
      <c r="AY696" s="168"/>
      <c r="AZ696" s="168"/>
      <c r="BA696" s="171"/>
      <c r="BB696" s="256"/>
      <c r="BC696" s="171"/>
      <c r="BD696" s="171"/>
      <c r="BE696" s="171"/>
      <c r="BF696" s="171"/>
      <c r="BG696" s="171"/>
      <c r="BH696" s="171"/>
      <c r="BI696" s="171"/>
      <c r="BJ696" s="171"/>
      <c r="BK696" s="171"/>
      <c r="BL696" s="171"/>
      <c r="BM696" s="171"/>
      <c r="BN696" s="171"/>
      <c r="BO696" s="171"/>
      <c r="BP696" s="171"/>
      <c r="BQ696" s="171"/>
      <c r="BR696" s="171"/>
      <c r="BS696" s="171"/>
      <c r="BT696" s="171"/>
      <c r="BU696" s="171"/>
      <c r="BV696" s="171"/>
      <c r="BW696" s="171"/>
      <c r="BX696" s="171"/>
      <c r="BY696" s="171"/>
      <c r="BZ696" s="171"/>
      <c r="CA696" s="171"/>
      <c r="CB696" s="171"/>
      <c r="CC696" s="171"/>
      <c r="CD696" s="171"/>
      <c r="CE696" s="171"/>
      <c r="CF696" s="171"/>
      <c r="CG696" s="171"/>
      <c r="CH696" s="171"/>
      <c r="CI696" s="171"/>
      <c r="CJ696" s="171"/>
      <c r="CK696" s="171"/>
      <c r="CL696" s="171"/>
      <c r="CM696" s="171"/>
      <c r="CN696" s="171"/>
      <c r="CO696" s="171"/>
      <c r="CP696" s="171"/>
      <c r="CQ696" s="171"/>
      <c r="CR696" s="171"/>
      <c r="CS696" s="171"/>
      <c r="CT696" s="171"/>
      <c r="CU696" s="171"/>
      <c r="CV696" s="171"/>
      <c r="CW696" s="171"/>
      <c r="CX696" s="171"/>
      <c r="CY696" s="171"/>
      <c r="CZ696" s="171"/>
    </row>
    <row r="697" s="175" customFormat="true" ht="25.15" customHeight="true" x14ac:dyDescent="0.2">
      <c r="C697" s="1128"/>
      <c r="D697" s="1127"/>
      <c r="E697" s="474"/>
      <c r="F697" s="474"/>
      <c r="G697" s="474"/>
      <c r="H697" s="1127" t="s">
        <v>668</v>
      </c>
      <c r="I697" s="1127"/>
      <c r="J697" s="700">
        <v>4.5352123677474439E-2</v>
      </c>
      <c r="K697" s="474"/>
      <c r="L697" s="474"/>
      <c r="M697" s="1127" t="s">
        <v>614</v>
      </c>
      <c r="N697" s="1127"/>
      <c r="O697" s="701">
        <v>3.2045812996657458E-2</v>
      </c>
      <c r="P697" s="474"/>
      <c r="Q697" s="474"/>
      <c r="AB697" s="168"/>
      <c r="AC697" s="168"/>
      <c r="AD697" s="168"/>
      <c r="AE697" s="168"/>
      <c r="AF697" s="168"/>
      <c r="AG697" s="168"/>
      <c r="AH697" s="168"/>
      <c r="AI697" s="168"/>
      <c r="AJ697" s="168"/>
      <c r="AK697" s="168"/>
      <c r="AL697" s="168"/>
      <c r="AM697" s="168"/>
      <c r="AN697" s="168"/>
      <c r="AO697" s="168"/>
      <c r="AP697" s="168"/>
      <c r="AQ697" s="168"/>
      <c r="AR697" s="168"/>
      <c r="AS697" s="168"/>
      <c r="AT697" s="168"/>
      <c r="AU697" s="168"/>
      <c r="AV697" s="168"/>
      <c r="AW697" s="168"/>
      <c r="AX697" s="168"/>
      <c r="AY697" s="168"/>
      <c r="AZ697" s="168"/>
      <c r="BA697" s="171"/>
      <c r="BB697" s="256"/>
      <c r="BC697" s="171"/>
      <c r="BD697" s="171"/>
      <c r="BE697" s="171"/>
      <c r="BF697" s="171"/>
      <c r="BG697" s="171"/>
      <c r="BH697" s="171"/>
      <c r="BI697" s="171"/>
      <c r="BJ697" s="171"/>
      <c r="BK697" s="171"/>
      <c r="BL697" s="171"/>
      <c r="BM697" s="171"/>
      <c r="BN697" s="171"/>
      <c r="BO697" s="171"/>
      <c r="BP697" s="171"/>
      <c r="BQ697" s="171"/>
      <c r="BR697" s="171"/>
      <c r="BS697" s="171"/>
      <c r="BT697" s="171"/>
      <c r="BU697" s="171"/>
      <c r="BV697" s="171"/>
      <c r="BW697" s="171"/>
      <c r="BX697" s="171"/>
      <c r="BY697" s="171"/>
      <c r="BZ697" s="171"/>
      <c r="CA697" s="171"/>
      <c r="CB697" s="171"/>
      <c r="CC697" s="171"/>
      <c r="CD697" s="171"/>
      <c r="CE697" s="171"/>
      <c r="CF697" s="171"/>
      <c r="CG697" s="171"/>
      <c r="CH697" s="171"/>
      <c r="CI697" s="171"/>
      <c r="CJ697" s="171"/>
      <c r="CK697" s="171"/>
      <c r="CL697" s="171"/>
      <c r="CM697" s="171"/>
      <c r="CN697" s="171"/>
      <c r="CO697" s="171"/>
      <c r="CP697" s="171"/>
      <c r="CQ697" s="171"/>
      <c r="CR697" s="171"/>
      <c r="CS697" s="171"/>
      <c r="CT697" s="171"/>
      <c r="CU697" s="171"/>
      <c r="CV697" s="171"/>
      <c r="CW697" s="171"/>
      <c r="CX697" s="171"/>
      <c r="CY697" s="171"/>
      <c r="CZ697" s="171"/>
    </row>
    <row r="698" s="175" customFormat="true" ht="25.15" customHeight="true" x14ac:dyDescent="0.2">
      <c r="C698" s="1128"/>
      <c r="D698" s="1127"/>
      <c r="E698" s="474"/>
      <c r="F698" s="474"/>
      <c r="G698" s="474"/>
      <c r="H698" s="1127" t="s">
        <v>595</v>
      </c>
      <c r="I698" s="1127"/>
      <c r="J698" s="700">
        <v>-8.6330993757530949E-2</v>
      </c>
      <c r="K698" s="474"/>
      <c r="L698" s="474"/>
      <c r="M698" s="1127" t="s">
        <v>605</v>
      </c>
      <c r="N698" s="1127"/>
      <c r="O698" s="701">
        <v>4.4519557324544733E-2</v>
      </c>
      <c r="P698" s="474"/>
      <c r="Q698" s="474"/>
      <c r="AB698" s="168"/>
      <c r="AC698" s="168"/>
      <c r="AD698" s="168"/>
      <c r="AE698" s="168"/>
      <c r="AF698" s="168"/>
      <c r="AG698" s="168"/>
      <c r="AH698" s="168"/>
      <c r="AI698" s="168"/>
      <c r="AJ698" s="168"/>
      <c r="AK698" s="168"/>
      <c r="AL698" s="168"/>
      <c r="AM698" s="168"/>
      <c r="AN698" s="168"/>
      <c r="AO698" s="168"/>
      <c r="AP698" s="168"/>
      <c r="AQ698" s="168"/>
      <c r="AR698" s="168"/>
      <c r="AS698" s="168"/>
      <c r="AT698" s="168"/>
      <c r="AU698" s="168"/>
      <c r="AV698" s="168"/>
      <c r="AW698" s="168"/>
      <c r="AX698" s="168"/>
      <c r="AY698" s="168"/>
      <c r="AZ698" s="168"/>
      <c r="BA698" s="171"/>
      <c r="BB698" s="256"/>
      <c r="BC698" s="171"/>
      <c r="BD698" s="171"/>
      <c r="BE698" s="171"/>
      <c r="BF698" s="171"/>
      <c r="BG698" s="171"/>
      <c r="BH698" s="171"/>
      <c r="BI698" s="171"/>
      <c r="BJ698" s="171"/>
      <c r="BK698" s="171"/>
      <c r="BL698" s="171"/>
      <c r="BM698" s="171"/>
      <c r="BN698" s="171"/>
      <c r="BO698" s="171"/>
      <c r="BP698" s="171"/>
      <c r="BQ698" s="171"/>
      <c r="BR698" s="171"/>
      <c r="BS698" s="171"/>
      <c r="BT698" s="171"/>
      <c r="BU698" s="171"/>
      <c r="BV698" s="171"/>
      <c r="BW698" s="171"/>
      <c r="BX698" s="171"/>
      <c r="BY698" s="171"/>
      <c r="BZ698" s="171"/>
      <c r="CA698" s="171"/>
      <c r="CB698" s="171"/>
      <c r="CC698" s="171"/>
      <c r="CD698" s="171"/>
      <c r="CE698" s="171"/>
      <c r="CF698" s="171"/>
      <c r="CG698" s="171"/>
      <c r="CH698" s="171"/>
      <c r="CI698" s="171"/>
      <c r="CJ698" s="171"/>
      <c r="CK698" s="171"/>
      <c r="CL698" s="171"/>
      <c r="CM698" s="171"/>
      <c r="CN698" s="171"/>
      <c r="CO698" s="171"/>
      <c r="CP698" s="171"/>
      <c r="CQ698" s="171"/>
      <c r="CR698" s="171"/>
      <c r="CS698" s="171"/>
      <c r="CT698" s="171"/>
      <c r="CU698" s="171"/>
      <c r="CV698" s="171"/>
      <c r="CW698" s="171"/>
      <c r="CX698" s="171"/>
      <c r="CY698" s="171"/>
      <c r="CZ698" s="171"/>
    </row>
    <row r="699" s="175" customFormat="true" ht="25.15" customHeight="true" x14ac:dyDescent="0.2">
      <c r="C699" s="1128"/>
      <c r="D699" s="1127"/>
      <c r="E699" s="474"/>
      <c r="F699" s="474"/>
      <c r="G699" s="474"/>
      <c r="H699" s="1127" t="s">
        <v>606</v>
      </c>
      <c r="I699" s="1127"/>
      <c r="J699" s="700">
        <v>2.8165793963982059E-2</v>
      </c>
      <c r="K699" s="474"/>
      <c r="L699" s="474"/>
      <c r="M699" s="1127" t="s">
        <v>669</v>
      </c>
      <c r="N699" s="1127"/>
      <c r="O699" s="701">
        <v>-3.3893203920980414E-2</v>
      </c>
      <c r="P699" s="474"/>
      <c r="Q699" s="474"/>
      <c r="AB699" s="168"/>
      <c r="AC699" s="168"/>
      <c r="AD699" s="168"/>
      <c r="AE699" s="168"/>
      <c r="AF699" s="168"/>
      <c r="AG699" s="168"/>
      <c r="AH699" s="168"/>
      <c r="AI699" s="168"/>
      <c r="AJ699" s="168"/>
      <c r="AK699" s="168"/>
      <c r="AL699" s="168"/>
      <c r="AM699" s="168"/>
      <c r="AN699" s="168"/>
      <c r="AO699" s="168"/>
      <c r="AP699" s="168"/>
      <c r="AQ699" s="168"/>
      <c r="AR699" s="168"/>
      <c r="AS699" s="168"/>
      <c r="AT699" s="168"/>
      <c r="AU699" s="168"/>
      <c r="AV699" s="168"/>
      <c r="AW699" s="168"/>
      <c r="AX699" s="168"/>
      <c r="AY699" s="168"/>
      <c r="AZ699" s="168"/>
      <c r="BA699" s="171"/>
      <c r="BB699" s="256"/>
      <c r="BC699" s="171"/>
      <c r="BD699" s="171"/>
      <c r="BE699" s="171"/>
      <c r="BF699" s="171"/>
      <c r="BG699" s="171"/>
      <c r="BH699" s="171"/>
      <c r="BI699" s="171"/>
      <c r="BJ699" s="171"/>
      <c r="BK699" s="171"/>
      <c r="BL699" s="171"/>
      <c r="BM699" s="171"/>
      <c r="BN699" s="171"/>
      <c r="BO699" s="171"/>
      <c r="BP699" s="171"/>
      <c r="BQ699" s="171"/>
      <c r="BR699" s="171"/>
      <c r="BS699" s="171"/>
      <c r="BT699" s="171"/>
      <c r="BU699" s="171"/>
      <c r="BV699" s="171"/>
      <c r="BW699" s="171"/>
      <c r="BX699" s="171"/>
      <c r="BY699" s="171"/>
      <c r="BZ699" s="171"/>
      <c r="CA699" s="171"/>
      <c r="CB699" s="171"/>
      <c r="CC699" s="171"/>
      <c r="CD699" s="171"/>
      <c r="CE699" s="171"/>
      <c r="CF699" s="171"/>
      <c r="CG699" s="171"/>
      <c r="CH699" s="171"/>
      <c r="CI699" s="171"/>
      <c r="CJ699" s="171"/>
      <c r="CK699" s="171"/>
      <c r="CL699" s="171"/>
      <c r="CM699" s="171"/>
      <c r="CN699" s="171"/>
      <c r="CO699" s="171"/>
      <c r="CP699" s="171"/>
      <c r="CQ699" s="171"/>
      <c r="CR699" s="171"/>
      <c r="CS699" s="171"/>
      <c r="CT699" s="171"/>
      <c r="CU699" s="171"/>
      <c r="CV699" s="171"/>
      <c r="CW699" s="171"/>
      <c r="CX699" s="171"/>
      <c r="CY699" s="171"/>
      <c r="CZ699" s="171"/>
    </row>
    <row r="700" s="175" customFormat="true" ht="25.15" customHeight="true" x14ac:dyDescent="0.2">
      <c r="C700" s="1128"/>
      <c r="D700" s="1127"/>
      <c r="E700" s="474"/>
      <c r="F700" s="474"/>
      <c r="G700" s="474"/>
      <c r="H700" s="1127" t="s">
        <v>614</v>
      </c>
      <c r="I700" s="1127"/>
      <c r="J700" s="700">
        <v>4.5922457509219486E-2</v>
      </c>
      <c r="K700" s="474"/>
      <c r="L700" s="474"/>
      <c r="M700" s="1127" t="s">
        <v>679</v>
      </c>
      <c r="N700" s="1127"/>
      <c r="O700" s="701">
        <v>2.2126463427035944E-2</v>
      </c>
      <c r="P700" s="474"/>
      <c r="Q700" s="474"/>
      <c r="AB700" s="168"/>
      <c r="AC700" s="168"/>
      <c r="AD700" s="168"/>
      <c r="AE700" s="168"/>
      <c r="AF700" s="168"/>
      <c r="AG700" s="168"/>
      <c r="AH700" s="168"/>
      <c r="AI700" s="168"/>
      <c r="AJ700" s="168"/>
      <c r="AK700" s="168"/>
      <c r="AL700" s="168"/>
      <c r="AM700" s="168"/>
      <c r="AN700" s="168"/>
      <c r="AO700" s="168"/>
      <c r="AP700" s="168"/>
      <c r="AQ700" s="168"/>
      <c r="AR700" s="168"/>
      <c r="AS700" s="168"/>
      <c r="AT700" s="168"/>
      <c r="AU700" s="168"/>
      <c r="AV700" s="168"/>
      <c r="AW700" s="168"/>
      <c r="AX700" s="168"/>
      <c r="AY700" s="168"/>
      <c r="AZ700" s="168"/>
      <c r="BA700" s="171"/>
      <c r="BB700" s="256"/>
      <c r="BC700" s="171"/>
      <c r="BD700" s="171"/>
      <c r="BE700" s="171"/>
      <c r="BF700" s="171"/>
      <c r="BG700" s="171"/>
      <c r="BH700" s="171"/>
      <c r="BI700" s="171"/>
      <c r="BJ700" s="171"/>
      <c r="BK700" s="171"/>
      <c r="BL700" s="171"/>
      <c r="BM700" s="171"/>
      <c r="BN700" s="171"/>
      <c r="BO700" s="171"/>
      <c r="BP700" s="171"/>
      <c r="BQ700" s="171"/>
      <c r="BR700" s="171"/>
      <c r="BS700" s="171"/>
      <c r="BT700" s="171"/>
      <c r="BU700" s="171"/>
      <c r="BV700" s="171"/>
      <c r="BW700" s="171"/>
      <c r="BX700" s="171"/>
      <c r="BY700" s="171"/>
      <c r="BZ700" s="171"/>
      <c r="CA700" s="171"/>
      <c r="CB700" s="171"/>
      <c r="CC700" s="171"/>
      <c r="CD700" s="171"/>
      <c r="CE700" s="171"/>
      <c r="CF700" s="171"/>
      <c r="CG700" s="171"/>
      <c r="CH700" s="171"/>
      <c r="CI700" s="171"/>
      <c r="CJ700" s="171"/>
      <c r="CK700" s="171"/>
      <c r="CL700" s="171"/>
      <c r="CM700" s="171"/>
      <c r="CN700" s="171"/>
      <c r="CO700" s="171"/>
      <c r="CP700" s="171"/>
      <c r="CQ700" s="171"/>
      <c r="CR700" s="171"/>
      <c r="CS700" s="171"/>
      <c r="CT700" s="171"/>
      <c r="CU700" s="171"/>
      <c r="CV700" s="171"/>
      <c r="CW700" s="171"/>
      <c r="CX700" s="171"/>
      <c r="CY700" s="171"/>
      <c r="CZ700" s="171"/>
    </row>
    <row r="701" ht="25.15" customHeight="true" x14ac:dyDescent="0.2">
      <c r="C701" s="1127"/>
      <c r="D701" s="1127"/>
      <c r="E701" s="474"/>
      <c r="F701" s="474"/>
      <c r="G701" s="474"/>
      <c r="H701" s="1127" t="s">
        <v>605</v>
      </c>
      <c r="I701" s="1127"/>
      <c r="J701" s="700">
        <v>6.8812743124614828E-2</v>
      </c>
      <c r="K701" s="474"/>
      <c r="L701" s="474"/>
      <c r="M701" s="1127" t="s">
        <v>684</v>
      </c>
      <c r="N701" s="1127"/>
      <c r="O701" s="701">
        <v>1.9540875190611762E-2</v>
      </c>
      <c r="P701" s="474"/>
      <c r="Q701" s="474"/>
      <c r="BA701" s="171"/>
      <c r="BB701" s="256"/>
      <c r="BC701" s="171"/>
      <c r="BD701" s="171"/>
      <c r="BE701" s="171"/>
      <c r="BF701" s="171"/>
      <c r="BG701" s="171"/>
      <c r="BH701" s="171"/>
      <c r="BI701" s="171"/>
      <c r="BJ701" s="171"/>
      <c r="BK701" s="171"/>
      <c r="BL701" s="171"/>
      <c r="BM701" s="171"/>
      <c r="BN701" s="171"/>
      <c r="BO701" s="171"/>
      <c r="BP701" s="171"/>
      <c r="BQ701" s="171"/>
      <c r="BR701" s="171"/>
      <c r="BS701" s="171"/>
      <c r="BT701" s="171"/>
      <c r="BU701" s="171"/>
      <c r="BV701" s="171"/>
      <c r="BW701" s="171"/>
      <c r="BX701" s="171"/>
      <c r="BY701" s="171"/>
      <c r="BZ701" s="171"/>
      <c r="CA701" s="171"/>
      <c r="CB701" s="171"/>
      <c r="CC701" s="171"/>
      <c r="CD701" s="171"/>
      <c r="CE701" s="171"/>
      <c r="CF701" s="171"/>
      <c r="CG701" s="171"/>
      <c r="CH701" s="171"/>
      <c r="CI701" s="171"/>
      <c r="CJ701" s="171"/>
      <c r="CK701" s="171"/>
      <c r="CL701" s="171"/>
      <c r="CM701" s="171"/>
      <c r="CN701" s="171"/>
      <c r="CO701" s="171"/>
      <c r="CP701" s="171"/>
      <c r="CQ701" s="171"/>
      <c r="CR701" s="171"/>
      <c r="CS701" s="171"/>
      <c r="CT701" s="171"/>
      <c r="CU701" s="171"/>
      <c r="CV701" s="171"/>
      <c r="CW701" s="171"/>
      <c r="CX701" s="171"/>
      <c r="CY701" s="171"/>
      <c r="CZ701" s="171"/>
    </row>
    <row r="702" ht="25.15" customHeight="true" x14ac:dyDescent="0.2">
      <c r="C702" s="1127"/>
      <c r="D702" s="1127"/>
      <c r="E702" s="474"/>
      <c r="F702" s="474"/>
      <c r="G702" s="474"/>
      <c r="H702" s="1127" t="s">
        <v>669</v>
      </c>
      <c r="I702" s="1127"/>
      <c r="J702" s="700">
        <v>-4.4462041381114849E-2</v>
      </c>
      <c r="K702" s="474"/>
      <c r="L702" s="474"/>
      <c r="M702" s="1127" t="s">
        <v>677</v>
      </c>
      <c r="N702" s="1127"/>
      <c r="O702" s="701">
        <v>1.7269578765302118E-2</v>
      </c>
      <c r="P702" s="474"/>
      <c r="Q702" s="474"/>
      <c r="BA702" s="171"/>
      <c r="BB702" s="256"/>
      <c r="BC702" s="171"/>
      <c r="BD702" s="171"/>
      <c r="BE702" s="171"/>
      <c r="BF702" s="171"/>
      <c r="BG702" s="171"/>
      <c r="BH702" s="171"/>
      <c r="BI702" s="171"/>
      <c r="BJ702" s="171"/>
      <c r="BK702" s="171"/>
      <c r="BL702" s="171"/>
      <c r="BM702" s="171"/>
      <c r="BN702" s="171"/>
      <c r="BO702" s="171"/>
      <c r="BP702" s="171"/>
      <c r="BQ702" s="171"/>
      <c r="BR702" s="171"/>
      <c r="BS702" s="171"/>
      <c r="BT702" s="171"/>
      <c r="BU702" s="171"/>
      <c r="BV702" s="171"/>
      <c r="BW702" s="171"/>
      <c r="BX702" s="171"/>
      <c r="BY702" s="171"/>
      <c r="BZ702" s="171"/>
      <c r="CA702" s="171"/>
      <c r="CB702" s="171"/>
      <c r="CC702" s="171"/>
      <c r="CD702" s="171"/>
      <c r="CE702" s="171"/>
      <c r="CF702" s="171"/>
      <c r="CG702" s="171"/>
      <c r="CH702" s="171"/>
      <c r="CI702" s="171"/>
      <c r="CJ702" s="171"/>
      <c r="CK702" s="171"/>
      <c r="CL702" s="171"/>
      <c r="CM702" s="171"/>
      <c r="CN702" s="171"/>
      <c r="CO702" s="171"/>
      <c r="CP702" s="171"/>
      <c r="CQ702" s="171"/>
      <c r="CR702" s="171"/>
      <c r="CS702" s="171"/>
      <c r="CT702" s="171"/>
      <c r="CU702" s="171"/>
      <c r="CV702" s="171"/>
      <c r="CW702" s="171"/>
      <c r="CX702" s="171"/>
      <c r="CY702" s="171"/>
      <c r="CZ702" s="171"/>
    </row>
    <row r="703" ht="25.15" customHeight="true" x14ac:dyDescent="0.2">
      <c r="C703" s="1127"/>
      <c r="D703" s="1127"/>
      <c r="E703" s="474"/>
      <c r="F703" s="474"/>
      <c r="G703" s="474"/>
      <c r="H703" s="1127" t="s">
        <v>679</v>
      </c>
      <c r="I703" s="1127"/>
      <c r="J703" s="700">
        <v>2.5443676952276777E-2</v>
      </c>
      <c r="K703" s="474"/>
      <c r="L703" s="474"/>
      <c r="M703" s="1127" t="s">
        <v>592</v>
      </c>
      <c r="N703" s="1127"/>
      <c r="O703" s="701">
        <v>-3.7384846493019708E-2</v>
      </c>
      <c r="P703" s="474"/>
      <c r="Q703" s="474"/>
      <c r="BA703" s="171"/>
      <c r="BB703" s="256"/>
      <c r="BC703" s="171"/>
      <c r="BD703" s="171"/>
      <c r="BE703" s="171"/>
      <c r="BF703" s="171"/>
      <c r="BG703" s="171"/>
      <c r="BH703" s="171"/>
      <c r="BI703" s="171"/>
      <c r="BJ703" s="171"/>
      <c r="BK703" s="171"/>
      <c r="BL703" s="171"/>
      <c r="BM703" s="171"/>
      <c r="BN703" s="171"/>
      <c r="BO703" s="171"/>
      <c r="BP703" s="171"/>
      <c r="BQ703" s="171"/>
      <c r="BR703" s="171"/>
      <c r="BS703" s="171"/>
      <c r="BT703" s="171"/>
      <c r="BU703" s="171"/>
      <c r="BV703" s="171"/>
      <c r="BW703" s="171"/>
      <c r="BX703" s="171"/>
      <c r="BY703" s="171"/>
      <c r="BZ703" s="171"/>
      <c r="CA703" s="171"/>
      <c r="CB703" s="171"/>
      <c r="CC703" s="171"/>
      <c r="CD703" s="171"/>
      <c r="CE703" s="171"/>
      <c r="CF703" s="171"/>
      <c r="CG703" s="171"/>
      <c r="CH703" s="171"/>
      <c r="CI703" s="171"/>
      <c r="CJ703" s="171"/>
      <c r="CK703" s="171"/>
      <c r="CL703" s="171"/>
      <c r="CM703" s="171"/>
      <c r="CN703" s="171"/>
      <c r="CO703" s="171"/>
      <c r="CP703" s="171"/>
      <c r="CQ703" s="171"/>
      <c r="CR703" s="171"/>
      <c r="CS703" s="171"/>
      <c r="CT703" s="171"/>
      <c r="CU703" s="171"/>
      <c r="CV703" s="171"/>
      <c r="CW703" s="171"/>
      <c r="CX703" s="171"/>
      <c r="CY703" s="171"/>
      <c r="CZ703" s="171"/>
    </row>
    <row r="704" ht="25.15" customHeight="true" x14ac:dyDescent="0.2">
      <c r="C704" s="1127"/>
      <c r="D704" s="1127"/>
      <c r="E704" s="474"/>
      <c r="F704" s="474"/>
      <c r="G704" s="474"/>
      <c r="H704" s="1127" t="s">
        <v>684</v>
      </c>
      <c r="I704" s="1127"/>
      <c r="J704" s="700">
        <v>1.9800369062913006E-2</v>
      </c>
      <c r="K704" s="474"/>
      <c r="L704" s="474"/>
      <c r="M704" s="1127" t="s">
        <v>682</v>
      </c>
      <c r="N704" s="1127"/>
      <c r="O704" s="701">
        <v>-2.4487492198813014E-2</v>
      </c>
      <c r="P704" s="474"/>
      <c r="Q704" s="474"/>
      <c r="BA704" s="171"/>
      <c r="BB704" s="256"/>
      <c r="BC704" s="171"/>
      <c r="BD704" s="171"/>
      <c r="BE704" s="171"/>
      <c r="BF704" s="171"/>
      <c r="BG704" s="171"/>
      <c r="BH704" s="171"/>
      <c r="BI704" s="171"/>
      <c r="BJ704" s="171"/>
      <c r="BK704" s="171"/>
      <c r="BL704" s="171"/>
      <c r="BM704" s="171"/>
      <c r="BN704" s="171"/>
      <c r="BO704" s="171"/>
      <c r="BP704" s="171"/>
      <c r="BQ704" s="171"/>
      <c r="BR704" s="171"/>
      <c r="BS704" s="171"/>
      <c r="BT704" s="171"/>
      <c r="BU704" s="171"/>
      <c r="BV704" s="171"/>
      <c r="BW704" s="171"/>
      <c r="BX704" s="171"/>
      <c r="BY704" s="171"/>
      <c r="BZ704" s="171"/>
      <c r="CA704" s="171"/>
      <c r="CB704" s="171"/>
      <c r="CC704" s="171"/>
      <c r="CD704" s="171"/>
      <c r="CE704" s="171"/>
      <c r="CF704" s="171"/>
      <c r="CG704" s="171"/>
      <c r="CH704" s="171"/>
      <c r="CI704" s="171"/>
      <c r="CJ704" s="171"/>
      <c r="CK704" s="171"/>
      <c r="CL704" s="171"/>
      <c r="CM704" s="171"/>
      <c r="CN704" s="171"/>
      <c r="CO704" s="171"/>
      <c r="CP704" s="171"/>
      <c r="CQ704" s="171"/>
      <c r="CR704" s="171"/>
      <c r="CS704" s="171"/>
      <c r="CT704" s="171"/>
      <c r="CU704" s="171"/>
      <c r="CV704" s="171"/>
      <c r="CW704" s="171"/>
      <c r="CX704" s="171"/>
      <c r="CY704" s="171"/>
      <c r="CZ704" s="171"/>
    </row>
    <row r="705" ht="25.15" customHeight="true" x14ac:dyDescent="0.2">
      <c r="C705" s="1127"/>
      <c r="D705" s="1127"/>
      <c r="E705" s="474"/>
      <c r="F705" s="474"/>
      <c r="G705" s="474"/>
      <c r="H705" s="1127" t="s">
        <v>677</v>
      </c>
      <c r="I705" s="1127"/>
      <c r="J705" s="700">
        <v>3.1536055299562119E-2</v>
      </c>
      <c r="K705" s="474"/>
      <c r="L705" s="474"/>
      <c r="M705" s="1127" t="s">
        <v>681</v>
      </c>
      <c r="N705" s="1127"/>
      <c r="O705" s="701">
        <v>-9.9297235912820577E-3</v>
      </c>
      <c r="P705" s="474"/>
      <c r="Q705" s="474"/>
      <c r="BA705" s="171"/>
      <c r="BB705" s="256"/>
      <c r="BC705" s="171"/>
      <c r="BD705" s="171"/>
      <c r="BE705" s="171"/>
      <c r="BF705" s="171"/>
      <c r="BG705" s="171"/>
      <c r="BH705" s="171"/>
      <c r="BI705" s="171"/>
      <c r="BJ705" s="171"/>
      <c r="BK705" s="171"/>
      <c r="BL705" s="171"/>
      <c r="BM705" s="171"/>
      <c r="BN705" s="171"/>
      <c r="BO705" s="171"/>
      <c r="BP705" s="171"/>
      <c r="BQ705" s="171"/>
      <c r="BR705" s="171"/>
      <c r="BS705" s="171"/>
      <c r="BT705" s="171"/>
      <c r="BU705" s="171"/>
      <c r="BV705" s="171"/>
      <c r="BW705" s="171"/>
      <c r="BX705" s="171"/>
      <c r="BY705" s="171"/>
      <c r="BZ705" s="171"/>
      <c r="CA705" s="171"/>
      <c r="CB705" s="171"/>
      <c r="CC705" s="171"/>
      <c r="CD705" s="171"/>
      <c r="CE705" s="171"/>
      <c r="CF705" s="171"/>
      <c r="CG705" s="171"/>
      <c r="CH705" s="171"/>
      <c r="CI705" s="171"/>
      <c r="CJ705" s="171"/>
      <c r="CK705" s="171"/>
      <c r="CL705" s="171"/>
      <c r="CM705" s="171"/>
      <c r="CN705" s="171"/>
      <c r="CO705" s="171"/>
      <c r="CP705" s="171"/>
      <c r="CQ705" s="171"/>
      <c r="CR705" s="171"/>
      <c r="CS705" s="171"/>
      <c r="CT705" s="171"/>
      <c r="CU705" s="171"/>
      <c r="CV705" s="171"/>
      <c r="CW705" s="171"/>
      <c r="CX705" s="171"/>
      <c r="CY705" s="171"/>
      <c r="CZ705" s="171"/>
    </row>
    <row r="706" ht="25.15" customHeight="true" x14ac:dyDescent="0.2">
      <c r="C706" s="1127"/>
      <c r="D706" s="1127"/>
      <c r="E706" s="474"/>
      <c r="F706" s="474"/>
      <c r="G706" s="474"/>
      <c r="H706" s="1127" t="s">
        <v>592</v>
      </c>
      <c r="I706" s="1127"/>
      <c r="J706" s="700">
        <v>-8.5805676114388538E-2</v>
      </c>
      <c r="K706" s="474"/>
      <c r="L706" s="474"/>
      <c r="M706" s="1127" t="s">
        <v>653</v>
      </c>
      <c r="N706" s="1127"/>
      <c r="O706" s="703">
        <v>6.2201260545243379E-2</v>
      </c>
      <c r="P706" s="474"/>
      <c r="Q706" s="474"/>
      <c r="BA706" s="171"/>
      <c r="BB706" s="256"/>
      <c r="BC706" s="171"/>
      <c r="BD706" s="171"/>
      <c r="BE706" s="171"/>
      <c r="BF706" s="171"/>
      <c r="BG706" s="171"/>
      <c r="BH706" s="171"/>
      <c r="BI706" s="171"/>
      <c r="BJ706" s="171"/>
      <c r="BK706" s="171"/>
      <c r="BL706" s="171"/>
      <c r="BM706" s="171"/>
      <c r="BN706" s="171"/>
      <c r="BO706" s="171"/>
      <c r="BP706" s="171"/>
      <c r="BQ706" s="171"/>
      <c r="BR706" s="171"/>
      <c r="BS706" s="171"/>
      <c r="BT706" s="171"/>
      <c r="BU706" s="171"/>
      <c r="BV706" s="171"/>
      <c r="BW706" s="171"/>
      <c r="BX706" s="171"/>
      <c r="BY706" s="171"/>
      <c r="BZ706" s="171"/>
      <c r="CA706" s="171"/>
      <c r="CB706" s="171"/>
      <c r="CC706" s="171"/>
      <c r="CD706" s="171"/>
      <c r="CE706" s="171"/>
      <c r="CF706" s="171"/>
      <c r="CG706" s="171"/>
      <c r="CH706" s="171"/>
      <c r="CI706" s="171"/>
      <c r="CJ706" s="171"/>
      <c r="CK706" s="171"/>
      <c r="CL706" s="171"/>
      <c r="CM706" s="171"/>
      <c r="CN706" s="171"/>
      <c r="CO706" s="171"/>
      <c r="CP706" s="171"/>
      <c r="CQ706" s="171"/>
      <c r="CR706" s="171"/>
      <c r="CS706" s="171"/>
      <c r="CT706" s="171"/>
      <c r="CU706" s="171"/>
      <c r="CV706" s="171"/>
      <c r="CW706" s="171"/>
      <c r="CX706" s="171"/>
      <c r="CY706" s="171"/>
      <c r="CZ706" s="171"/>
    </row>
    <row r="707" ht="25.15" customHeight="true" x14ac:dyDescent="0.2">
      <c r="C707" s="1127"/>
      <c r="D707" s="1127"/>
      <c r="E707" s="474"/>
      <c r="F707" s="474"/>
      <c r="G707" s="474"/>
      <c r="H707" s="1127" t="s">
        <v>682</v>
      </c>
      <c r="I707" s="1127"/>
      <c r="J707" s="700">
        <v>3.4553285725324669E-3</v>
      </c>
      <c r="K707" s="474"/>
      <c r="L707" s="474"/>
      <c r="M707" s="1127"/>
      <c r="N707" s="1127"/>
      <c r="O707" s="474"/>
      <c r="P707" s="474"/>
      <c r="Q707" s="474"/>
      <c r="BA707" s="171"/>
      <c r="BB707" s="256"/>
      <c r="BC707" s="171"/>
      <c r="BD707" s="171"/>
      <c r="BE707" s="171"/>
      <c r="BF707" s="171"/>
      <c r="BG707" s="171"/>
      <c r="BH707" s="171"/>
      <c r="BI707" s="171"/>
      <c r="BJ707" s="171"/>
      <c r="BK707" s="171"/>
      <c r="BL707" s="171"/>
      <c r="BM707" s="171"/>
      <c r="BN707" s="171"/>
      <c r="BO707" s="171"/>
      <c r="BP707" s="171"/>
      <c r="BQ707" s="171"/>
      <c r="BR707" s="171"/>
      <c r="BS707" s="171"/>
      <c r="BT707" s="171"/>
      <c r="BU707" s="171"/>
      <c r="BV707" s="171"/>
      <c r="BW707" s="171"/>
      <c r="BX707" s="171"/>
      <c r="BY707" s="171"/>
      <c r="BZ707" s="171"/>
      <c r="CA707" s="171"/>
      <c r="CB707" s="171"/>
      <c r="CC707" s="171"/>
      <c r="CD707" s="171"/>
      <c r="CE707" s="171"/>
      <c r="CF707" s="171"/>
      <c r="CG707" s="171"/>
      <c r="CH707" s="171"/>
      <c r="CI707" s="171"/>
      <c r="CJ707" s="171"/>
      <c r="CK707" s="171"/>
      <c r="CL707" s="171"/>
      <c r="CM707" s="171"/>
      <c r="CN707" s="171"/>
      <c r="CO707" s="171"/>
      <c r="CP707" s="171"/>
      <c r="CQ707" s="171"/>
      <c r="CR707" s="171"/>
      <c r="CS707" s="171"/>
      <c r="CT707" s="171"/>
      <c r="CU707" s="171"/>
      <c r="CV707" s="171"/>
      <c r="CW707" s="171"/>
      <c r="CX707" s="171"/>
      <c r="CY707" s="171"/>
      <c r="CZ707" s="171"/>
    </row>
    <row r="708" ht="25.15" customHeight="true" x14ac:dyDescent="0.2">
      <c r="C708" s="1127"/>
      <c r="D708" s="1127"/>
      <c r="E708" s="474"/>
      <c r="F708" s="474"/>
      <c r="G708" s="474"/>
      <c r="H708" s="1127" t="s">
        <v>681</v>
      </c>
      <c r="I708" s="1127"/>
      <c r="J708" s="700">
        <v>2.2040946425460946E-2</v>
      </c>
      <c r="K708" s="474"/>
      <c r="L708" s="474"/>
      <c r="M708" s="1127"/>
      <c r="N708" s="1127"/>
      <c r="O708" s="474"/>
      <c r="P708" s="474"/>
      <c r="Q708" s="474"/>
      <c r="BA708" s="171"/>
      <c r="BB708" s="256"/>
      <c r="BC708" s="171"/>
      <c r="BD708" s="171"/>
      <c r="BE708" s="171"/>
      <c r="BF708" s="171"/>
      <c r="BG708" s="171"/>
      <c r="BH708" s="171"/>
      <c r="BI708" s="171"/>
      <c r="BJ708" s="171"/>
      <c r="BK708" s="171"/>
      <c r="BL708" s="171"/>
      <c r="BM708" s="171"/>
      <c r="BN708" s="171"/>
      <c r="BO708" s="171"/>
      <c r="BP708" s="171"/>
      <c r="BQ708" s="171"/>
      <c r="BR708" s="171"/>
      <c r="BS708" s="171"/>
      <c r="BT708" s="171"/>
      <c r="BU708" s="171"/>
      <c r="BV708" s="171"/>
      <c r="BW708" s="171"/>
      <c r="BX708" s="171"/>
      <c r="BY708" s="171"/>
      <c r="BZ708" s="171"/>
      <c r="CA708" s="171"/>
      <c r="CB708" s="171"/>
      <c r="CC708" s="171"/>
      <c r="CD708" s="171"/>
      <c r="CE708" s="171"/>
      <c r="CF708" s="171"/>
      <c r="CG708" s="171"/>
      <c r="CH708" s="171"/>
      <c r="CI708" s="171"/>
      <c r="CJ708" s="171"/>
      <c r="CK708" s="171"/>
      <c r="CL708" s="171"/>
      <c r="CM708" s="171"/>
      <c r="CN708" s="171"/>
      <c r="CO708" s="171"/>
      <c r="CP708" s="171"/>
      <c r="CQ708" s="171"/>
      <c r="CR708" s="171"/>
      <c r="CS708" s="171"/>
      <c r="CT708" s="171"/>
      <c r="CU708" s="171"/>
      <c r="CV708" s="171"/>
      <c r="CW708" s="171"/>
      <c r="CX708" s="171"/>
      <c r="CY708" s="171"/>
      <c r="CZ708" s="171"/>
    </row>
    <row r="709" ht="25.15" customHeight="true" x14ac:dyDescent="0.2">
      <c r="C709" s="1127"/>
      <c r="D709" s="1127"/>
      <c r="E709" s="474"/>
      <c r="F709" s="474"/>
      <c r="G709" s="474"/>
      <c r="H709" s="1127" t="s">
        <v>653</v>
      </c>
      <c r="I709" s="1127"/>
      <c r="J709" s="704">
        <v>8.4420448766187733E-2</v>
      </c>
      <c r="K709" s="474"/>
      <c r="L709" s="474"/>
      <c r="M709" s="1127" t="s">
        <v>247</v>
      </c>
      <c r="N709" s="1127"/>
      <c r="O709" s="1127"/>
      <c r="P709" s="474"/>
      <c r="Q709" s="474"/>
      <c r="BA709" s="171"/>
      <c r="BB709" s="256"/>
      <c r="BC709" s="171"/>
      <c r="BD709" s="171"/>
      <c r="BE709" s="171"/>
      <c r="BF709" s="171"/>
      <c r="BG709" s="171"/>
      <c r="BH709" s="171"/>
      <c r="BI709" s="171"/>
      <c r="BJ709" s="171"/>
      <c r="BK709" s="171"/>
      <c r="BL709" s="171"/>
      <c r="BM709" s="171"/>
      <c r="BN709" s="171"/>
      <c r="BO709" s="171"/>
      <c r="BP709" s="171"/>
      <c r="BQ709" s="171"/>
      <c r="BR709" s="171"/>
      <c r="BS709" s="171"/>
      <c r="BT709" s="171"/>
      <c r="BU709" s="171"/>
      <c r="BV709" s="171"/>
      <c r="BW709" s="171"/>
      <c r="BX709" s="171"/>
      <c r="BY709" s="171"/>
      <c r="BZ709" s="171"/>
      <c r="CA709" s="171"/>
      <c r="CB709" s="171"/>
      <c r="CC709" s="171"/>
      <c r="CD709" s="171"/>
      <c r="CE709" s="171"/>
      <c r="CF709" s="171"/>
      <c r="CG709" s="171"/>
      <c r="CH709" s="171"/>
      <c r="CI709" s="171"/>
      <c r="CJ709" s="171"/>
      <c r="CK709" s="171"/>
      <c r="CL709" s="171"/>
      <c r="CM709" s="171"/>
      <c r="CN709" s="171"/>
      <c r="CO709" s="171"/>
      <c r="CP709" s="171"/>
      <c r="CQ709" s="171"/>
      <c r="CR709" s="171"/>
      <c r="CS709" s="171"/>
      <c r="CT709" s="171"/>
      <c r="CU709" s="171"/>
      <c r="CV709" s="171"/>
      <c r="CW709" s="171"/>
      <c r="CX709" s="171"/>
      <c r="CY709" s="171"/>
      <c r="CZ709" s="171"/>
    </row>
    <row r="710" ht="25.15" customHeight="true" x14ac:dyDescent="0.2">
      <c r="C710" s="1127"/>
      <c r="D710" s="1127"/>
      <c r="E710" s="474"/>
      <c r="F710" s="474"/>
      <c r="G710" s="474"/>
      <c r="H710" s="1127"/>
      <c r="I710" s="1127"/>
      <c r="J710" s="474"/>
      <c r="K710" s="474"/>
      <c r="L710" s="474"/>
      <c r="M710" s="1127" t="s">
        <v>189</v>
      </c>
      <c r="N710" s="1127"/>
      <c r="O710" s="719" t="s">
        <v>190</v>
      </c>
      <c r="P710" s="474"/>
      <c r="Q710" s="474"/>
      <c r="BA710" s="171"/>
      <c r="BB710" s="256"/>
      <c r="BC710" s="171"/>
      <c r="BD710" s="171"/>
      <c r="BE710" s="171"/>
      <c r="BF710" s="171"/>
      <c r="BG710" s="171"/>
      <c r="BH710" s="171"/>
      <c r="BI710" s="171"/>
      <c r="BJ710" s="171"/>
      <c r="BK710" s="171"/>
      <c r="BL710" s="171"/>
      <c r="BM710" s="171"/>
      <c r="BN710" s="171"/>
      <c r="BO710" s="171"/>
      <c r="BP710" s="171"/>
      <c r="BQ710" s="171"/>
      <c r="BR710" s="171"/>
      <c r="BS710" s="171"/>
      <c r="BT710" s="171"/>
      <c r="BU710" s="171"/>
      <c r="BV710" s="171"/>
      <c r="BW710" s="171"/>
      <c r="BX710" s="171"/>
      <c r="BY710" s="171"/>
      <c r="BZ710" s="171"/>
      <c r="CA710" s="171"/>
      <c r="CB710" s="171"/>
      <c r="CC710" s="171"/>
      <c r="CD710" s="171"/>
      <c r="CE710" s="171"/>
      <c r="CF710" s="171"/>
      <c r="CG710" s="171"/>
      <c r="CH710" s="171"/>
      <c r="CI710" s="171"/>
      <c r="CJ710" s="171"/>
      <c r="CK710" s="171"/>
      <c r="CL710" s="171"/>
      <c r="CM710" s="171"/>
      <c r="CN710" s="171"/>
      <c r="CO710" s="171"/>
      <c r="CP710" s="171"/>
      <c r="CQ710" s="171"/>
      <c r="CR710" s="171"/>
      <c r="CS710" s="171"/>
      <c r="CT710" s="171"/>
      <c r="CU710" s="171"/>
      <c r="CV710" s="171"/>
      <c r="CW710" s="171"/>
      <c r="CX710" s="171"/>
      <c r="CY710" s="171"/>
      <c r="CZ710" s="171"/>
    </row>
    <row r="711" ht="25.15" customHeight="true" x14ac:dyDescent="0.2">
      <c r="C711" s="1127"/>
      <c r="D711" s="1127"/>
      <c r="E711" s="474"/>
      <c r="F711" s="474"/>
      <c r="G711" s="474"/>
      <c r="H711" s="1127"/>
      <c r="I711" s="1127"/>
      <c r="J711" s="474"/>
      <c r="K711" s="474"/>
      <c r="L711" s="474"/>
      <c r="M711" s="1127" t="s">
        <v>190</v>
      </c>
      <c r="N711" s="1127"/>
      <c r="O711" s="720">
        <v>1</v>
      </c>
      <c r="P711" s="474"/>
      <c r="Q711" s="474"/>
      <c r="BA711" s="171"/>
      <c r="BB711" s="256"/>
      <c r="BC711" s="171"/>
      <c r="BD711" s="171"/>
      <c r="BE711" s="171"/>
      <c r="BF711" s="171"/>
      <c r="BG711" s="171"/>
      <c r="BH711" s="171"/>
      <c r="BI711" s="171"/>
      <c r="BJ711" s="171"/>
      <c r="BK711" s="171"/>
      <c r="BL711" s="171"/>
      <c r="BM711" s="171"/>
      <c r="BN711" s="171"/>
      <c r="BO711" s="171"/>
      <c r="BP711" s="171"/>
      <c r="BQ711" s="171"/>
      <c r="BR711" s="171"/>
      <c r="BS711" s="171"/>
      <c r="BT711" s="171"/>
      <c r="BU711" s="171"/>
      <c r="BV711" s="171"/>
      <c r="BW711" s="171"/>
      <c r="BX711" s="171"/>
      <c r="BY711" s="171"/>
      <c r="BZ711" s="171"/>
      <c r="CA711" s="171"/>
      <c r="CB711" s="171"/>
      <c r="CC711" s="171"/>
      <c r="CD711" s="171"/>
      <c r="CE711" s="171"/>
      <c r="CF711" s="171"/>
      <c r="CG711" s="171"/>
      <c r="CH711" s="171"/>
      <c r="CI711" s="171"/>
      <c r="CJ711" s="171"/>
      <c r="CK711" s="171"/>
      <c r="CL711" s="171"/>
      <c r="CM711" s="171"/>
      <c r="CN711" s="171"/>
      <c r="CO711" s="171"/>
      <c r="CP711" s="171"/>
      <c r="CQ711" s="171"/>
      <c r="CR711" s="171"/>
      <c r="CS711" s="171"/>
      <c r="CT711" s="171"/>
      <c r="CU711" s="171"/>
      <c r="CV711" s="171"/>
      <c r="CW711" s="171"/>
      <c r="CX711" s="171"/>
      <c r="CY711" s="171"/>
      <c r="CZ711" s="171"/>
    </row>
    <row r="712" ht="25.15" customHeight="true" x14ac:dyDescent="0.2">
      <c r="C712" s="1127"/>
      <c r="D712" s="1127"/>
      <c r="E712" s="474"/>
      <c r="F712" s="474"/>
      <c r="G712" s="474"/>
      <c r="H712" s="1127" t="s">
        <v>247</v>
      </c>
      <c r="I712" s="1127"/>
      <c r="J712" s="1127"/>
      <c r="K712" s="474"/>
      <c r="L712" s="474"/>
      <c r="M712" s="1127"/>
      <c r="N712" s="1127"/>
      <c r="O712" s="474"/>
      <c r="P712" s="474"/>
      <c r="Q712" s="474"/>
      <c r="BA712" s="171"/>
      <c r="BB712" s="256"/>
      <c r="BC712" s="171"/>
      <c r="BD712" s="171"/>
      <c r="BE712" s="171"/>
      <c r="BF712" s="171"/>
      <c r="BG712" s="171"/>
      <c r="BH712" s="171"/>
      <c r="BI712" s="171"/>
      <c r="BJ712" s="171"/>
      <c r="BK712" s="171"/>
      <c r="BL712" s="171"/>
      <c r="BM712" s="171"/>
      <c r="BN712" s="171"/>
      <c r="BO712" s="171"/>
      <c r="BP712" s="171"/>
      <c r="BQ712" s="171"/>
      <c r="BR712" s="171"/>
      <c r="BS712" s="171"/>
      <c r="BT712" s="171"/>
      <c r="BU712" s="171"/>
      <c r="BV712" s="171"/>
      <c r="BW712" s="171"/>
      <c r="BX712" s="171"/>
      <c r="BY712" s="171"/>
      <c r="BZ712" s="171"/>
      <c r="CA712" s="171"/>
      <c r="CB712" s="171"/>
      <c r="CC712" s="171"/>
      <c r="CD712" s="171"/>
      <c r="CE712" s="171"/>
      <c r="CF712" s="171"/>
      <c r="CG712" s="171"/>
      <c r="CH712" s="171"/>
      <c r="CI712" s="171"/>
      <c r="CJ712" s="171"/>
      <c r="CK712" s="171"/>
      <c r="CL712" s="171"/>
      <c r="CM712" s="171"/>
      <c r="CN712" s="171"/>
      <c r="CO712" s="171"/>
      <c r="CP712" s="171"/>
      <c r="CQ712" s="171"/>
      <c r="CR712" s="171"/>
      <c r="CS712" s="171"/>
      <c r="CT712" s="171"/>
      <c r="CU712" s="171"/>
      <c r="CV712" s="171"/>
      <c r="CW712" s="171"/>
      <c r="CX712" s="171"/>
      <c r="CY712" s="171"/>
      <c r="CZ712" s="171"/>
    </row>
    <row r="713" ht="25.15" customHeight="true" x14ac:dyDescent="0.2">
      <c r="C713" s="1127"/>
      <c r="D713" s="1127"/>
      <c r="E713" s="474"/>
      <c r="F713" s="474"/>
      <c r="G713" s="474"/>
      <c r="H713" s="1127" t="s">
        <v>189</v>
      </c>
      <c r="I713" s="1127"/>
      <c r="J713" s="721" t="s">
        <v>190</v>
      </c>
      <c r="K713" s="474"/>
      <c r="L713" s="474"/>
      <c r="M713" s="1127"/>
      <c r="N713" s="1127"/>
      <c r="O713" s="474"/>
      <c r="P713" s="474"/>
      <c r="Q713" s="474"/>
      <c r="BA713" s="171"/>
      <c r="BB713" s="256"/>
      <c r="BC713" s="171"/>
      <c r="BD713" s="171"/>
      <c r="BE713" s="171"/>
      <c r="BF713" s="171"/>
      <c r="BG713" s="171"/>
      <c r="BH713" s="171"/>
      <c r="BI713" s="171"/>
      <c r="BJ713" s="171"/>
      <c r="BK713" s="171"/>
      <c r="BL713" s="171"/>
      <c r="BM713" s="171"/>
      <c r="BN713" s="171"/>
      <c r="BO713" s="171"/>
      <c r="BP713" s="171"/>
      <c r="BQ713" s="171"/>
      <c r="BR713" s="171"/>
      <c r="BS713" s="171"/>
      <c r="BT713" s="171"/>
      <c r="BU713" s="171"/>
      <c r="BV713" s="171"/>
      <c r="BW713" s="171"/>
      <c r="BX713" s="171"/>
      <c r="BY713" s="171"/>
      <c r="BZ713" s="171"/>
      <c r="CA713" s="171"/>
      <c r="CB713" s="171"/>
      <c r="CC713" s="171"/>
      <c r="CD713" s="171"/>
      <c r="CE713" s="171"/>
      <c r="CF713" s="171"/>
      <c r="CG713" s="171"/>
      <c r="CH713" s="171"/>
      <c r="CI713" s="171"/>
      <c r="CJ713" s="171"/>
      <c r="CK713" s="171"/>
      <c r="CL713" s="171"/>
      <c r="CM713" s="171"/>
      <c r="CN713" s="171"/>
      <c r="CO713" s="171"/>
      <c r="CP713" s="171"/>
      <c r="CQ713" s="171"/>
      <c r="CR713" s="171"/>
      <c r="CS713" s="171"/>
      <c r="CT713" s="171"/>
      <c r="CU713" s="171"/>
      <c r="CV713" s="171"/>
      <c r="CW713" s="171"/>
      <c r="CX713" s="171"/>
      <c r="CY713" s="171"/>
      <c r="CZ713" s="171"/>
    </row>
    <row r="714" ht="25.15" customHeight="true" x14ac:dyDescent="0.2">
      <c r="C714" s="1127"/>
      <c r="D714" s="1127"/>
      <c r="E714" s="474"/>
      <c r="F714" s="474"/>
      <c r="G714" s="474"/>
      <c r="H714" s="1127" t="s">
        <v>190</v>
      </c>
      <c r="I714" s="1127"/>
      <c r="J714" s="722">
        <v>1</v>
      </c>
      <c r="K714" s="474"/>
      <c r="L714" s="474"/>
      <c r="M714" s="1127"/>
      <c r="N714" s="1127"/>
      <c r="O714" s="474"/>
      <c r="P714" s="474"/>
      <c r="Q714" s="474"/>
      <c r="BA714" s="171"/>
      <c r="BB714" s="256"/>
      <c r="BC714" s="171"/>
      <c r="BD714" s="171"/>
      <c r="BE714" s="171"/>
      <c r="BF714" s="171"/>
      <c r="BG714" s="171"/>
      <c r="BH714" s="171"/>
      <c r="BI714" s="171"/>
      <c r="BJ714" s="171"/>
      <c r="BK714" s="171"/>
      <c r="BL714" s="171"/>
      <c r="BM714" s="171"/>
      <c r="BN714" s="171"/>
      <c r="BO714" s="171"/>
      <c r="BP714" s="171"/>
      <c r="BQ714" s="171"/>
      <c r="BR714" s="171"/>
      <c r="BS714" s="171"/>
      <c r="BT714" s="171"/>
      <c r="BU714" s="171"/>
      <c r="BV714" s="171"/>
      <c r="BW714" s="171"/>
      <c r="BX714" s="171"/>
      <c r="BY714" s="171"/>
      <c r="BZ714" s="171"/>
      <c r="CA714" s="171"/>
      <c r="CB714" s="171"/>
      <c r="CC714" s="171"/>
      <c r="CD714" s="171"/>
      <c r="CE714" s="171"/>
      <c r="CF714" s="171"/>
      <c r="CG714" s="171"/>
      <c r="CH714" s="171"/>
      <c r="CI714" s="171"/>
      <c r="CJ714" s="171"/>
      <c r="CK714" s="171"/>
      <c r="CL714" s="171"/>
      <c r="CM714" s="171"/>
      <c r="CN714" s="171"/>
      <c r="CO714" s="171"/>
      <c r="CP714" s="171"/>
      <c r="CQ714" s="171"/>
      <c r="CR714" s="171"/>
      <c r="CS714" s="171"/>
      <c r="CT714" s="171"/>
      <c r="CU714" s="171"/>
      <c r="CV714" s="171"/>
      <c r="CW714" s="171"/>
      <c r="CX714" s="171"/>
      <c r="CY714" s="171"/>
      <c r="CZ714" s="171"/>
    </row>
    <row r="715" ht="25.15" customHeight="true" x14ac:dyDescent="0.2">
      <c r="C715" s="1127"/>
      <c r="D715" s="1127"/>
      <c r="E715" s="474"/>
      <c r="F715" s="474"/>
      <c r="G715" s="474"/>
      <c r="H715" s="1127"/>
      <c r="I715" s="1127"/>
      <c r="J715" s="474"/>
      <c r="K715" s="474"/>
      <c r="L715" s="474"/>
      <c r="M715" s="1127"/>
      <c r="N715" s="1127"/>
      <c r="O715" s="474"/>
      <c r="P715" s="474"/>
      <c r="Q715" s="474"/>
      <c r="BA715" s="171"/>
      <c r="BB715" s="256"/>
      <c r="BC715" s="171"/>
      <c r="BD715" s="171"/>
      <c r="BE715" s="171"/>
      <c r="BF715" s="171"/>
      <c r="BG715" s="171"/>
      <c r="BH715" s="171"/>
      <c r="BI715" s="171"/>
      <c r="BJ715" s="171"/>
      <c r="BK715" s="171"/>
      <c r="BL715" s="171"/>
      <c r="BM715" s="171"/>
      <c r="BN715" s="171"/>
      <c r="BO715" s="171"/>
      <c r="BP715" s="171"/>
      <c r="BQ715" s="171"/>
      <c r="BR715" s="171"/>
      <c r="BS715" s="171"/>
      <c r="BT715" s="171"/>
      <c r="BU715" s="171"/>
      <c r="BV715" s="171"/>
      <c r="BW715" s="171"/>
      <c r="BX715" s="171"/>
      <c r="BY715" s="171"/>
      <c r="BZ715" s="171"/>
      <c r="CA715" s="171"/>
      <c r="CB715" s="171"/>
      <c r="CC715" s="171"/>
      <c r="CD715" s="171"/>
      <c r="CE715" s="171"/>
      <c r="CF715" s="171"/>
      <c r="CG715" s="171"/>
      <c r="CH715" s="171"/>
      <c r="CI715" s="171"/>
      <c r="CJ715" s="171"/>
      <c r="CK715" s="171"/>
      <c r="CL715" s="171"/>
      <c r="CM715" s="171"/>
      <c r="CN715" s="171"/>
      <c r="CO715" s="171"/>
      <c r="CP715" s="171"/>
      <c r="CQ715" s="171"/>
      <c r="CR715" s="171"/>
      <c r="CS715" s="171"/>
      <c r="CT715" s="171"/>
      <c r="CU715" s="171"/>
      <c r="CV715" s="171"/>
      <c r="CW715" s="171"/>
      <c r="CX715" s="171"/>
      <c r="CY715" s="171"/>
      <c r="CZ715" s="171"/>
    </row>
    <row r="716" ht="25.15" customHeight="true" x14ac:dyDescent="0.2">
      <c r="C716" s="1127"/>
      <c r="D716" s="1127"/>
      <c r="E716" s="474"/>
      <c r="F716" s="474"/>
      <c r="G716" s="474"/>
      <c r="H716" s="1127"/>
      <c r="I716" s="1127"/>
      <c r="J716" s="474"/>
      <c r="K716" s="474"/>
      <c r="L716" s="474"/>
      <c r="M716" s="1127"/>
      <c r="N716" s="1127"/>
      <c r="O716" s="474"/>
      <c r="P716" s="474"/>
      <c r="Q716" s="474"/>
      <c r="BA716" s="171"/>
      <c r="BB716" s="256"/>
      <c r="BC716" s="171"/>
      <c r="BD716" s="171"/>
      <c r="BE716" s="171"/>
      <c r="BF716" s="171"/>
      <c r="BG716" s="171"/>
      <c r="BH716" s="171"/>
      <c r="BI716" s="171"/>
      <c r="BJ716" s="171"/>
      <c r="BK716" s="171"/>
      <c r="BL716" s="171"/>
      <c r="BM716" s="171"/>
      <c r="BN716" s="171"/>
      <c r="BO716" s="171"/>
      <c r="BP716" s="171"/>
      <c r="BQ716" s="171"/>
      <c r="BR716" s="171"/>
      <c r="BS716" s="171"/>
      <c r="BT716" s="171"/>
      <c r="BU716" s="171"/>
      <c r="BV716" s="171"/>
      <c r="BW716" s="171"/>
      <c r="BX716" s="171"/>
      <c r="BY716" s="171"/>
      <c r="BZ716" s="171"/>
      <c r="CA716" s="171"/>
      <c r="CB716" s="171"/>
      <c r="CC716" s="171"/>
      <c r="CD716" s="171"/>
      <c r="CE716" s="171"/>
      <c r="CF716" s="171"/>
      <c r="CG716" s="171"/>
      <c r="CH716" s="171"/>
      <c r="CI716" s="171"/>
      <c r="CJ716" s="171"/>
      <c r="CK716" s="171"/>
      <c r="CL716" s="171"/>
      <c r="CM716" s="171"/>
      <c r="CN716" s="171"/>
      <c r="CO716" s="171"/>
      <c r="CP716" s="171"/>
      <c r="CQ716" s="171"/>
      <c r="CR716" s="171"/>
      <c r="CS716" s="171"/>
      <c r="CT716" s="171"/>
      <c r="CU716" s="171"/>
      <c r="CV716" s="171"/>
      <c r="CW716" s="171"/>
      <c r="CX716" s="171"/>
      <c r="CY716" s="171"/>
      <c r="CZ716" s="171"/>
    </row>
    <row r="717" ht="25.15" customHeight="true" x14ac:dyDescent="0.2">
      <c r="C717" s="1127"/>
      <c r="D717" s="1127"/>
      <c r="E717" s="474"/>
      <c r="F717" s="474"/>
      <c r="G717" s="474"/>
      <c r="H717" s="1127"/>
      <c r="I717" s="1127"/>
      <c r="J717" s="474"/>
      <c r="K717" s="474"/>
      <c r="L717" s="474"/>
      <c r="M717" s="1127"/>
      <c r="N717" s="1127"/>
      <c r="O717" s="474"/>
      <c r="P717" s="474"/>
      <c r="Q717" s="474"/>
      <c r="BA717" s="171"/>
      <c r="BB717" s="256"/>
      <c r="BC717" s="171"/>
      <c r="BD717" s="171"/>
      <c r="BE717" s="171"/>
      <c r="BF717" s="171"/>
      <c r="BG717" s="171"/>
      <c r="BH717" s="171"/>
      <c r="BI717" s="171"/>
      <c r="BJ717" s="171"/>
      <c r="BK717" s="171"/>
      <c r="BL717" s="171"/>
      <c r="BM717" s="171"/>
      <c r="BN717" s="171"/>
      <c r="BO717" s="171"/>
      <c r="BP717" s="171"/>
      <c r="BQ717" s="171"/>
      <c r="BR717" s="171"/>
      <c r="BS717" s="171"/>
      <c r="BT717" s="171"/>
      <c r="BU717" s="171"/>
      <c r="BV717" s="171"/>
      <c r="BW717" s="171"/>
      <c r="BX717" s="171"/>
      <c r="BY717" s="171"/>
      <c r="BZ717" s="171"/>
      <c r="CA717" s="171"/>
      <c r="CB717" s="171"/>
      <c r="CC717" s="171"/>
      <c r="CD717" s="171"/>
      <c r="CE717" s="171"/>
      <c r="CF717" s="171"/>
      <c r="CG717" s="171"/>
      <c r="CH717" s="171"/>
      <c r="CI717" s="171"/>
      <c r="CJ717" s="171"/>
      <c r="CK717" s="171"/>
      <c r="CL717" s="171"/>
      <c r="CM717" s="171"/>
      <c r="CN717" s="171"/>
      <c r="CO717" s="171"/>
      <c r="CP717" s="171"/>
      <c r="CQ717" s="171"/>
      <c r="CR717" s="171"/>
      <c r="CS717" s="171"/>
      <c r="CT717" s="171"/>
      <c r="CU717" s="171"/>
      <c r="CV717" s="171"/>
      <c r="CW717" s="171"/>
      <c r="CX717" s="171"/>
      <c r="CY717" s="171"/>
      <c r="CZ717" s="171"/>
    </row>
    <row r="718" ht="25.15" customHeight="true" x14ac:dyDescent="0.2">
      <c r="C718" s="1127"/>
      <c r="D718" s="1127"/>
      <c r="E718" s="474"/>
      <c r="F718" s="474"/>
      <c r="G718" s="474"/>
      <c r="H718" s="1127"/>
      <c r="I718" s="1127"/>
      <c r="J718" s="474"/>
      <c r="K718" s="474"/>
      <c r="L718" s="474"/>
      <c r="M718" s="1127"/>
      <c r="N718" s="1127"/>
      <c r="O718" s="474"/>
      <c r="P718" s="474"/>
      <c r="Q718" s="474"/>
      <c r="BA718" s="171"/>
      <c r="BB718" s="256"/>
      <c r="BC718" s="171"/>
      <c r="BD718" s="171"/>
      <c r="BE718" s="171"/>
      <c r="BF718" s="171"/>
      <c r="BG718" s="171"/>
      <c r="BH718" s="171"/>
      <c r="BI718" s="171"/>
      <c r="BJ718" s="171"/>
      <c r="BK718" s="171"/>
      <c r="BL718" s="171"/>
      <c r="BM718" s="171"/>
      <c r="BN718" s="171"/>
      <c r="BO718" s="171"/>
      <c r="BP718" s="171"/>
      <c r="BQ718" s="171"/>
      <c r="BR718" s="171"/>
      <c r="BS718" s="171"/>
      <c r="BT718" s="171"/>
      <c r="BU718" s="171"/>
      <c r="BV718" s="171"/>
      <c r="BW718" s="171"/>
      <c r="BX718" s="171"/>
      <c r="BY718" s="171"/>
      <c r="BZ718" s="171"/>
      <c r="CA718" s="171"/>
      <c r="CB718" s="171"/>
      <c r="CC718" s="171"/>
      <c r="CD718" s="171"/>
      <c r="CE718" s="171"/>
      <c r="CF718" s="171"/>
      <c r="CG718" s="171"/>
      <c r="CH718" s="171"/>
      <c r="CI718" s="171"/>
      <c r="CJ718" s="171"/>
      <c r="CK718" s="171"/>
      <c r="CL718" s="171"/>
      <c r="CM718" s="171"/>
      <c r="CN718" s="171"/>
      <c r="CO718" s="171"/>
      <c r="CP718" s="171"/>
      <c r="CQ718" s="171"/>
      <c r="CR718" s="171"/>
      <c r="CS718" s="171"/>
      <c r="CT718" s="171"/>
      <c r="CU718" s="171"/>
      <c r="CV718" s="171"/>
      <c r="CW718" s="171"/>
      <c r="CX718" s="171"/>
      <c r="CY718" s="171"/>
      <c r="CZ718" s="171"/>
    </row>
    <row r="719" ht="25.15" customHeight="true" x14ac:dyDescent="0.2">
      <c r="C719" s="1127"/>
      <c r="D719" s="1127"/>
      <c r="E719" s="474"/>
      <c r="F719" s="474"/>
      <c r="G719" s="474"/>
      <c r="H719" s="1127"/>
      <c r="I719" s="1127"/>
      <c r="J719" s="474"/>
      <c r="K719" s="474"/>
      <c r="L719" s="474"/>
      <c r="M719" s="1127"/>
      <c r="N719" s="1127"/>
      <c r="O719" s="474"/>
      <c r="P719" s="474"/>
      <c r="Q719" s="474"/>
      <c r="BA719" s="171"/>
      <c r="BB719" s="256"/>
      <c r="BC719" s="171"/>
      <c r="BD719" s="171"/>
      <c r="BE719" s="171"/>
      <c r="BF719" s="171"/>
      <c r="BG719" s="171"/>
      <c r="BH719" s="171"/>
      <c r="BI719" s="171"/>
      <c r="BJ719" s="171"/>
      <c r="BK719" s="171"/>
      <c r="BL719" s="171"/>
      <c r="BM719" s="171"/>
      <c r="BN719" s="171"/>
      <c r="BO719" s="171"/>
      <c r="BP719" s="171"/>
      <c r="BQ719" s="171"/>
      <c r="BR719" s="171"/>
      <c r="BS719" s="171"/>
      <c r="BT719" s="171"/>
      <c r="BU719" s="171"/>
      <c r="BV719" s="171"/>
      <c r="BW719" s="171"/>
      <c r="BX719" s="171"/>
      <c r="BY719" s="171"/>
      <c r="BZ719" s="171"/>
      <c r="CA719" s="171"/>
      <c r="CB719" s="171"/>
      <c r="CC719" s="171"/>
      <c r="CD719" s="171"/>
      <c r="CE719" s="171"/>
      <c r="CF719" s="171"/>
      <c r="CG719" s="171"/>
      <c r="CH719" s="171"/>
      <c r="CI719" s="171"/>
      <c r="CJ719" s="171"/>
      <c r="CK719" s="171"/>
      <c r="CL719" s="171"/>
      <c r="CM719" s="171"/>
      <c r="CN719" s="171"/>
      <c r="CO719" s="171"/>
      <c r="CP719" s="171"/>
      <c r="CQ719" s="171"/>
      <c r="CR719" s="171"/>
      <c r="CS719" s="171"/>
      <c r="CT719" s="171"/>
      <c r="CU719" s="171"/>
      <c r="CV719" s="171"/>
      <c r="CW719" s="171"/>
      <c r="CX719" s="171"/>
      <c r="CY719" s="171"/>
      <c r="CZ719" s="171"/>
    </row>
    <row r="720" ht="25.15" customHeight="true" x14ac:dyDescent="0.2">
      <c r="C720" s="1127"/>
      <c r="D720" s="1127"/>
      <c r="E720" s="474"/>
      <c r="F720" s="474"/>
      <c r="G720" s="474"/>
      <c r="H720" s="1127"/>
      <c r="I720" s="1127"/>
      <c r="J720" s="474"/>
      <c r="K720" s="474"/>
      <c r="L720" s="474"/>
      <c r="M720" s="1127"/>
      <c r="N720" s="1127"/>
      <c r="O720" s="474"/>
      <c r="P720" s="474"/>
      <c r="Q720" s="474"/>
      <c r="BA720" s="171"/>
      <c r="BB720" s="256"/>
      <c r="BC720" s="171"/>
      <c r="BD720" s="171"/>
      <c r="BE720" s="171"/>
      <c r="BF720" s="171"/>
      <c r="BG720" s="171"/>
      <c r="BH720" s="171"/>
      <c r="BI720" s="171"/>
      <c r="BJ720" s="171"/>
      <c r="BK720" s="171"/>
      <c r="BL720" s="171"/>
      <c r="BM720" s="171"/>
      <c r="BN720" s="171"/>
      <c r="BO720" s="171"/>
      <c r="BP720" s="171"/>
      <c r="BQ720" s="171"/>
      <c r="BR720" s="171"/>
      <c r="BS720" s="171"/>
      <c r="BT720" s="171"/>
      <c r="BU720" s="171"/>
      <c r="BV720" s="171"/>
      <c r="BW720" s="171"/>
      <c r="BX720" s="171"/>
      <c r="BY720" s="171"/>
      <c r="BZ720" s="171"/>
      <c r="CA720" s="171"/>
      <c r="CB720" s="171"/>
      <c r="CC720" s="171"/>
      <c r="CD720" s="171"/>
      <c r="CE720" s="171"/>
      <c r="CF720" s="171"/>
      <c r="CG720" s="171"/>
      <c r="CH720" s="171"/>
      <c r="CI720" s="171"/>
      <c r="CJ720" s="171"/>
      <c r="CK720" s="171"/>
      <c r="CL720" s="171"/>
      <c r="CM720" s="171"/>
      <c r="CN720" s="171"/>
      <c r="CO720" s="171"/>
      <c r="CP720" s="171"/>
      <c r="CQ720" s="171"/>
      <c r="CR720" s="171"/>
      <c r="CS720" s="171"/>
      <c r="CT720" s="171"/>
      <c r="CU720" s="171"/>
      <c r="CV720" s="171"/>
      <c r="CW720" s="171"/>
      <c r="CX720" s="171"/>
      <c r="CY720" s="171"/>
      <c r="CZ720" s="171"/>
    </row>
    <row r="721" ht="25.15" customHeight="true" x14ac:dyDescent="0.2">
      <c r="C721" s="1127"/>
      <c r="D721" s="1127"/>
      <c r="E721" s="474"/>
      <c r="F721" s="474"/>
      <c r="G721" s="474"/>
      <c r="H721" s="1127"/>
      <c r="I721" s="1127"/>
      <c r="J721" s="474"/>
      <c r="K721" s="474"/>
      <c r="L721" s="474"/>
      <c r="M721" s="1127"/>
      <c r="N721" s="1127"/>
      <c r="O721" s="474"/>
      <c r="P721" s="474"/>
      <c r="Q721" s="474"/>
      <c r="BA721" s="171"/>
      <c r="BB721" s="256"/>
      <c r="BC721" s="171"/>
      <c r="BD721" s="171"/>
      <c r="BE721" s="171"/>
      <c r="BF721" s="171"/>
      <c r="BG721" s="171"/>
      <c r="BH721" s="171"/>
      <c r="BI721" s="171"/>
      <c r="BJ721" s="171"/>
      <c r="BK721" s="171"/>
      <c r="BL721" s="171"/>
      <c r="BM721" s="171"/>
      <c r="BN721" s="171"/>
      <c r="BO721" s="171"/>
      <c r="BP721" s="171"/>
      <c r="BQ721" s="171"/>
      <c r="BR721" s="171"/>
      <c r="BS721" s="171"/>
      <c r="BT721" s="171"/>
      <c r="BU721" s="171"/>
      <c r="BV721" s="171"/>
      <c r="BW721" s="171"/>
      <c r="BX721" s="171"/>
      <c r="BY721" s="171"/>
      <c r="BZ721" s="171"/>
      <c r="CA721" s="171"/>
      <c r="CB721" s="171"/>
      <c r="CC721" s="171"/>
      <c r="CD721" s="171"/>
      <c r="CE721" s="171"/>
      <c r="CF721" s="171"/>
      <c r="CG721" s="171"/>
      <c r="CH721" s="171"/>
      <c r="CI721" s="171"/>
      <c r="CJ721" s="171"/>
      <c r="CK721" s="171"/>
      <c r="CL721" s="171"/>
      <c r="CM721" s="171"/>
      <c r="CN721" s="171"/>
      <c r="CO721" s="171"/>
      <c r="CP721" s="171"/>
      <c r="CQ721" s="171"/>
      <c r="CR721" s="171"/>
      <c r="CS721" s="171"/>
      <c r="CT721" s="171"/>
      <c r="CU721" s="171"/>
      <c r="CV721" s="171"/>
      <c r="CW721" s="171"/>
      <c r="CX721" s="171"/>
      <c r="CY721" s="171"/>
      <c r="CZ721" s="171"/>
    </row>
    <row r="722" ht="25.15" customHeight="true" x14ac:dyDescent="0.2">
      <c r="C722" s="1127"/>
      <c r="D722" s="1127"/>
      <c r="E722" s="474"/>
      <c r="F722" s="474"/>
      <c r="G722" s="474"/>
      <c r="H722" s="1127"/>
      <c r="I722" s="1127"/>
      <c r="J722" s="474"/>
      <c r="K722" s="474"/>
      <c r="L722" s="474"/>
      <c r="M722" s="1127"/>
      <c r="N722" s="1127"/>
      <c r="O722" s="474"/>
      <c r="P722" s="474"/>
      <c r="Q722" s="474"/>
      <c r="BA722" s="171"/>
      <c r="BB722" s="256"/>
      <c r="BC722" s="171"/>
      <c r="BD722" s="171"/>
      <c r="BE722" s="171"/>
      <c r="BF722" s="171"/>
      <c r="BG722" s="171"/>
      <c r="BH722" s="171"/>
      <c r="BI722" s="171"/>
      <c r="BJ722" s="171"/>
      <c r="BK722" s="171"/>
      <c r="BL722" s="171"/>
      <c r="BM722" s="171"/>
      <c r="BN722" s="171"/>
      <c r="BO722" s="171"/>
      <c r="BP722" s="171"/>
      <c r="BQ722" s="171"/>
      <c r="BR722" s="171"/>
      <c r="BS722" s="171"/>
      <c r="BT722" s="171"/>
      <c r="BU722" s="171"/>
      <c r="BV722" s="171"/>
      <c r="BW722" s="171"/>
      <c r="BX722" s="171"/>
      <c r="BY722" s="171"/>
      <c r="BZ722" s="171"/>
      <c r="CA722" s="171"/>
      <c r="CB722" s="171"/>
      <c r="CC722" s="171"/>
      <c r="CD722" s="171"/>
      <c r="CE722" s="171"/>
      <c r="CF722" s="171"/>
      <c r="CG722" s="171"/>
      <c r="CH722" s="171"/>
      <c r="CI722" s="171"/>
      <c r="CJ722" s="171"/>
      <c r="CK722" s="171"/>
      <c r="CL722" s="171"/>
      <c r="CM722" s="171"/>
      <c r="CN722" s="171"/>
      <c r="CO722" s="171"/>
      <c r="CP722" s="171"/>
      <c r="CQ722" s="171"/>
      <c r="CR722" s="171"/>
      <c r="CS722" s="171"/>
      <c r="CT722" s="171"/>
      <c r="CU722" s="171"/>
      <c r="CV722" s="171"/>
      <c r="CW722" s="171"/>
      <c r="CX722" s="171"/>
      <c r="CY722" s="171"/>
      <c r="CZ722" s="171"/>
    </row>
    <row r="723" ht="25.15" customHeight="true" x14ac:dyDescent="0.2">
      <c r="C723" s="1127"/>
      <c r="D723" s="1127"/>
      <c r="E723" s="474"/>
      <c r="F723" s="474"/>
      <c r="G723" s="474"/>
      <c r="H723" s="1127"/>
      <c r="I723" s="1127"/>
      <c r="J723" s="474"/>
      <c r="K723" s="474"/>
      <c r="L723" s="474"/>
      <c r="M723" s="1127"/>
      <c r="N723" s="1127"/>
      <c r="O723" s="474"/>
      <c r="P723" s="474"/>
      <c r="Q723" s="474"/>
      <c r="BA723" s="171"/>
      <c r="BB723" s="256"/>
      <c r="BC723" s="171"/>
      <c r="BD723" s="171"/>
      <c r="BE723" s="171"/>
      <c r="BF723" s="171"/>
      <c r="BG723" s="171"/>
      <c r="BH723" s="171"/>
      <c r="BI723" s="171"/>
      <c r="BJ723" s="171"/>
      <c r="BK723" s="171"/>
      <c r="BL723" s="171"/>
      <c r="BM723" s="171"/>
      <c r="BN723" s="171"/>
      <c r="BO723" s="171"/>
      <c r="BP723" s="171"/>
      <c r="BQ723" s="171"/>
      <c r="BR723" s="171"/>
      <c r="BS723" s="171"/>
      <c r="BT723" s="171"/>
      <c r="BU723" s="171"/>
      <c r="BV723" s="171"/>
      <c r="BW723" s="171"/>
      <c r="BX723" s="171"/>
      <c r="BY723" s="171"/>
      <c r="BZ723" s="171"/>
      <c r="CA723" s="171"/>
      <c r="CB723" s="171"/>
      <c r="CC723" s="171"/>
      <c r="CD723" s="171"/>
      <c r="CE723" s="171"/>
      <c r="CF723" s="171"/>
      <c r="CG723" s="171"/>
      <c r="CH723" s="171"/>
      <c r="CI723" s="171"/>
      <c r="CJ723" s="171"/>
      <c r="CK723" s="171"/>
      <c r="CL723" s="171"/>
      <c r="CM723" s="171"/>
      <c r="CN723" s="171"/>
      <c r="CO723" s="171"/>
      <c r="CP723" s="171"/>
      <c r="CQ723" s="171"/>
      <c r="CR723" s="171"/>
      <c r="CS723" s="171"/>
      <c r="CT723" s="171"/>
      <c r="CU723" s="171"/>
      <c r="CV723" s="171"/>
      <c r="CW723" s="171"/>
      <c r="CX723" s="171"/>
      <c r="CY723" s="171"/>
      <c r="CZ723" s="171"/>
    </row>
    <row r="724" ht="25.15" customHeight="true" x14ac:dyDescent="0.2">
      <c r="C724" s="1127"/>
      <c r="D724" s="1127"/>
      <c r="E724" s="474"/>
      <c r="F724" s="474"/>
      <c r="G724" s="474"/>
      <c r="H724" s="1127"/>
      <c r="I724" s="1127"/>
      <c r="J724" s="474"/>
      <c r="K724" s="474"/>
      <c r="L724" s="474"/>
      <c r="M724" s="1127"/>
      <c r="N724" s="1127"/>
      <c r="O724" s="474"/>
      <c r="P724" s="474"/>
      <c r="Q724" s="474"/>
      <c r="BA724" s="171"/>
      <c r="BB724" s="256"/>
      <c r="BC724" s="171"/>
      <c r="BD724" s="171"/>
      <c r="BE724" s="171"/>
      <c r="BF724" s="171"/>
      <c r="BG724" s="171"/>
      <c r="BH724" s="171"/>
      <c r="BI724" s="171"/>
      <c r="BJ724" s="171"/>
      <c r="BK724" s="171"/>
      <c r="BL724" s="171"/>
      <c r="BM724" s="171"/>
      <c r="BN724" s="171"/>
      <c r="BO724" s="171"/>
      <c r="BP724" s="171"/>
      <c r="BQ724" s="171"/>
      <c r="BR724" s="171"/>
      <c r="BS724" s="171"/>
      <c r="BT724" s="171"/>
      <c r="BU724" s="171"/>
      <c r="BV724" s="171"/>
      <c r="BW724" s="171"/>
      <c r="BX724" s="171"/>
      <c r="BY724" s="171"/>
      <c r="BZ724" s="171"/>
      <c r="CA724" s="171"/>
      <c r="CB724" s="171"/>
      <c r="CC724" s="171"/>
      <c r="CD724" s="171"/>
      <c r="CE724" s="171"/>
      <c r="CF724" s="171"/>
      <c r="CG724" s="171"/>
      <c r="CH724" s="171"/>
      <c r="CI724" s="171"/>
      <c r="CJ724" s="171"/>
      <c r="CK724" s="171"/>
      <c r="CL724" s="171"/>
      <c r="CM724" s="171"/>
      <c r="CN724" s="171"/>
      <c r="CO724" s="171"/>
      <c r="CP724" s="171"/>
      <c r="CQ724" s="171"/>
      <c r="CR724" s="171"/>
      <c r="CS724" s="171"/>
      <c r="CT724" s="171"/>
      <c r="CU724" s="171"/>
      <c r="CV724" s="171"/>
      <c r="CW724" s="171"/>
      <c r="CX724" s="171"/>
      <c r="CY724" s="171"/>
      <c r="CZ724" s="171"/>
    </row>
    <row r="725" ht="25.15" customHeight="true" x14ac:dyDescent="0.2">
      <c r="C725" s="1127"/>
      <c r="D725" s="1127"/>
      <c r="E725" s="474"/>
      <c r="F725" s="474"/>
      <c r="G725" s="474"/>
      <c r="H725" s="1127"/>
      <c r="I725" s="1127"/>
      <c r="J725" s="474"/>
      <c r="K725" s="474"/>
      <c r="L725" s="474"/>
      <c r="M725" s="1127"/>
      <c r="N725" s="1127"/>
      <c r="O725" s="474"/>
      <c r="P725" s="474"/>
      <c r="Q725" s="474"/>
      <c r="BA725" s="171"/>
      <c r="BB725" s="256"/>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c r="CD725" s="171"/>
      <c r="CE725" s="171"/>
      <c r="CF725" s="171"/>
      <c r="CG725" s="171"/>
      <c r="CH725" s="171"/>
      <c r="CI725" s="171"/>
      <c r="CJ725" s="171"/>
      <c r="CK725" s="171"/>
      <c r="CL725" s="171"/>
      <c r="CM725" s="171"/>
      <c r="CN725" s="171"/>
      <c r="CO725" s="171"/>
      <c r="CP725" s="171"/>
      <c r="CQ725" s="171"/>
      <c r="CR725" s="171"/>
      <c r="CS725" s="171"/>
      <c r="CT725" s="171"/>
      <c r="CU725" s="171"/>
      <c r="CV725" s="171"/>
      <c r="CW725" s="171"/>
      <c r="CX725" s="171"/>
      <c r="CY725" s="171"/>
      <c r="CZ725" s="171"/>
    </row>
    <row r="726" ht="25.15" customHeight="true" x14ac:dyDescent="0.2">
      <c r="C726" s="1127"/>
      <c r="D726" s="1127"/>
      <c r="E726" s="474"/>
      <c r="F726" s="474"/>
      <c r="G726" s="474"/>
      <c r="H726" s="1127"/>
      <c r="I726" s="1127"/>
      <c r="J726" s="474"/>
      <c r="K726" s="474"/>
      <c r="L726" s="474"/>
      <c r="M726" s="1127"/>
      <c r="N726" s="1127"/>
      <c r="O726" s="474"/>
      <c r="P726" s="474"/>
      <c r="Q726" s="474"/>
      <c r="BA726" s="171"/>
      <c r="BB726" s="256"/>
      <c r="BC726" s="171"/>
      <c r="BD726" s="171"/>
      <c r="BE726" s="171"/>
      <c r="BF726" s="171"/>
      <c r="BG726" s="171"/>
      <c r="BH726" s="171"/>
      <c r="BI726" s="171"/>
      <c r="BJ726" s="171"/>
      <c r="BK726" s="171"/>
      <c r="BL726" s="171"/>
      <c r="BM726" s="171"/>
      <c r="BN726" s="171"/>
      <c r="BO726" s="171"/>
      <c r="BP726" s="171"/>
      <c r="BQ726" s="171"/>
      <c r="BR726" s="171"/>
      <c r="BS726" s="171"/>
      <c r="BT726" s="171"/>
      <c r="BU726" s="171"/>
      <c r="BV726" s="171"/>
      <c r="BW726" s="171"/>
      <c r="BX726" s="171"/>
      <c r="BY726" s="171"/>
      <c r="BZ726" s="171"/>
      <c r="CA726" s="171"/>
      <c r="CB726" s="171"/>
      <c r="CC726" s="171"/>
      <c r="CD726" s="171"/>
      <c r="CE726" s="171"/>
      <c r="CF726" s="171"/>
      <c r="CG726" s="171"/>
      <c r="CH726" s="171"/>
      <c r="CI726" s="171"/>
      <c r="CJ726" s="171"/>
      <c r="CK726" s="171"/>
      <c r="CL726" s="171"/>
      <c r="CM726" s="171"/>
      <c r="CN726" s="171"/>
      <c r="CO726" s="171"/>
      <c r="CP726" s="171"/>
      <c r="CQ726" s="171"/>
      <c r="CR726" s="171"/>
      <c r="CS726" s="171"/>
      <c r="CT726" s="171"/>
      <c r="CU726" s="171"/>
      <c r="CV726" s="171"/>
      <c r="CW726" s="171"/>
      <c r="CX726" s="171"/>
      <c r="CY726" s="171"/>
      <c r="CZ726" s="171"/>
    </row>
    <row r="727" ht="25.15" customHeight="true" x14ac:dyDescent="0.2">
      <c r="C727" s="1127"/>
      <c r="D727" s="1127"/>
      <c r="E727" s="474"/>
      <c r="F727" s="474"/>
      <c r="G727" s="474"/>
      <c r="H727" s="1127"/>
      <c r="I727" s="1127"/>
      <c r="J727" s="474"/>
      <c r="K727" s="474"/>
      <c r="L727" s="474"/>
      <c r="M727" s="1127"/>
      <c r="N727" s="1127"/>
      <c r="O727" s="474"/>
      <c r="P727" s="474"/>
      <c r="Q727" s="474"/>
      <c r="BA727" s="171"/>
      <c r="BB727" s="256"/>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c r="CM727" s="171"/>
      <c r="CN727" s="171"/>
      <c r="CO727" s="171"/>
      <c r="CP727" s="171"/>
      <c r="CQ727" s="171"/>
      <c r="CR727" s="171"/>
      <c r="CS727" s="171"/>
      <c r="CT727" s="171"/>
      <c r="CU727" s="171"/>
      <c r="CV727" s="171"/>
      <c r="CW727" s="171"/>
      <c r="CX727" s="171"/>
      <c r="CY727" s="171"/>
      <c r="CZ727" s="171"/>
    </row>
    <row r="728" ht="25.15" customHeight="true" x14ac:dyDescent="0.2">
      <c r="C728" s="1127"/>
      <c r="D728" s="1127"/>
      <c r="E728" s="474"/>
      <c r="F728" s="474"/>
      <c r="G728" s="474"/>
      <c r="H728" s="1127"/>
      <c r="I728" s="1127"/>
      <c r="J728" s="474"/>
      <c r="K728" s="474"/>
      <c r="L728" s="474"/>
      <c r="M728" s="1127"/>
      <c r="N728" s="1127"/>
      <c r="O728" s="474"/>
      <c r="P728" s="474"/>
      <c r="Q728" s="474"/>
      <c r="BA728" s="171"/>
      <c r="BB728" s="256"/>
      <c r="BC728" s="171"/>
      <c r="BD728" s="171"/>
      <c r="BE728" s="171"/>
      <c r="BF728" s="171"/>
      <c r="BG728" s="171"/>
      <c r="BH728" s="171"/>
      <c r="BI728" s="171"/>
      <c r="BJ728" s="171"/>
      <c r="BK728" s="171"/>
      <c r="BL728" s="171"/>
      <c r="BM728" s="171"/>
      <c r="BN728" s="171"/>
      <c r="BO728" s="171"/>
      <c r="BP728" s="171"/>
      <c r="BQ728" s="171"/>
      <c r="BR728" s="171"/>
      <c r="BS728" s="171"/>
      <c r="BT728" s="171"/>
      <c r="BU728" s="171"/>
      <c r="BV728" s="171"/>
      <c r="BW728" s="171"/>
      <c r="BX728" s="171"/>
      <c r="BY728" s="171"/>
      <c r="BZ728" s="171"/>
      <c r="CA728" s="171"/>
      <c r="CB728" s="171"/>
      <c r="CC728" s="171"/>
      <c r="CD728" s="171"/>
      <c r="CE728" s="171"/>
      <c r="CF728" s="171"/>
      <c r="CG728" s="171"/>
      <c r="CH728" s="171"/>
      <c r="CI728" s="171"/>
      <c r="CJ728" s="171"/>
      <c r="CK728" s="171"/>
      <c r="CL728" s="171"/>
      <c r="CM728" s="171"/>
      <c r="CN728" s="171"/>
      <c r="CO728" s="171"/>
      <c r="CP728" s="171"/>
      <c r="CQ728" s="171"/>
      <c r="CR728" s="171"/>
      <c r="CS728" s="171"/>
      <c r="CT728" s="171"/>
      <c r="CU728" s="171"/>
      <c r="CV728" s="171"/>
      <c r="CW728" s="171"/>
      <c r="CX728" s="171"/>
      <c r="CY728" s="171"/>
      <c r="CZ728" s="171"/>
    </row>
    <row r="729" ht="25.15" customHeight="true" x14ac:dyDescent="0.2">
      <c r="C729" s="1127"/>
      <c r="D729" s="1127"/>
      <c r="E729" s="474"/>
      <c r="F729" s="474"/>
      <c r="G729" s="474"/>
      <c r="H729" s="1127"/>
      <c r="I729" s="1127"/>
      <c r="J729" s="474"/>
      <c r="K729" s="474"/>
      <c r="L729" s="474"/>
      <c r="M729" s="1127"/>
      <c r="N729" s="1127"/>
      <c r="O729" s="474"/>
      <c r="P729" s="474"/>
      <c r="Q729" s="474"/>
      <c r="BA729" s="171"/>
      <c r="BB729" s="256"/>
      <c r="BC729" s="171"/>
      <c r="BD729" s="171"/>
      <c r="BE729" s="171"/>
      <c r="BF729" s="171"/>
      <c r="BG729" s="171"/>
      <c r="BH729" s="171"/>
      <c r="BI729" s="171"/>
      <c r="BJ729" s="171"/>
      <c r="BK729" s="171"/>
      <c r="BL729" s="171"/>
      <c r="BM729" s="171"/>
      <c r="BN729" s="171"/>
      <c r="BO729" s="171"/>
      <c r="BP729" s="171"/>
      <c r="BQ729" s="171"/>
      <c r="BR729" s="171"/>
      <c r="BS729" s="171"/>
      <c r="BT729" s="171"/>
      <c r="BU729" s="171"/>
      <c r="BV729" s="171"/>
      <c r="BW729" s="171"/>
      <c r="BX729" s="171"/>
      <c r="BY729" s="171"/>
      <c r="BZ729" s="171"/>
      <c r="CA729" s="171"/>
      <c r="CB729" s="171"/>
      <c r="CC729" s="171"/>
      <c r="CD729" s="171"/>
      <c r="CE729" s="171"/>
      <c r="CF729" s="171"/>
      <c r="CG729" s="171"/>
      <c r="CH729" s="171"/>
      <c r="CI729" s="171"/>
      <c r="CJ729" s="171"/>
      <c r="CK729" s="171"/>
      <c r="CL729" s="171"/>
      <c r="CM729" s="171"/>
      <c r="CN729" s="171"/>
      <c r="CO729" s="171"/>
      <c r="CP729" s="171"/>
      <c r="CQ729" s="171"/>
      <c r="CR729" s="171"/>
      <c r="CS729" s="171"/>
      <c r="CT729" s="171"/>
      <c r="CU729" s="171"/>
      <c r="CV729" s="171"/>
      <c r="CW729" s="171"/>
      <c r="CX729" s="171"/>
      <c r="CY729" s="171"/>
      <c r="CZ729" s="171"/>
    </row>
    <row r="730" ht="25.15" customHeight="true" x14ac:dyDescent="0.2">
      <c r="C730" s="1127"/>
      <c r="D730" s="1127"/>
      <c r="E730" s="474"/>
      <c r="F730" s="474"/>
      <c r="G730" s="474"/>
      <c r="H730" s="1127"/>
      <c r="I730" s="1127"/>
      <c r="J730" s="474"/>
      <c r="K730" s="474"/>
      <c r="L730" s="474"/>
      <c r="M730" s="1127"/>
      <c r="N730" s="1127"/>
      <c r="O730" s="474"/>
      <c r="P730" s="474"/>
      <c r="Q730" s="474"/>
      <c r="BA730" s="171"/>
      <c r="BB730" s="256"/>
      <c r="BC730" s="171"/>
      <c r="BD730" s="171"/>
      <c r="BE730" s="171"/>
      <c r="BF730" s="171"/>
      <c r="BG730" s="171"/>
      <c r="BH730" s="171"/>
      <c r="BI730" s="171"/>
      <c r="BJ730" s="171"/>
      <c r="BK730" s="171"/>
      <c r="BL730" s="171"/>
      <c r="BM730" s="171"/>
      <c r="BN730" s="171"/>
      <c r="BO730" s="171"/>
      <c r="BP730" s="171"/>
      <c r="BQ730" s="171"/>
      <c r="BR730" s="171"/>
      <c r="BS730" s="171"/>
      <c r="BT730" s="171"/>
      <c r="BU730" s="171"/>
      <c r="BV730" s="171"/>
      <c r="BW730" s="171"/>
      <c r="BX730" s="171"/>
      <c r="BY730" s="171"/>
      <c r="BZ730" s="171"/>
      <c r="CA730" s="171"/>
      <c r="CB730" s="171"/>
      <c r="CC730" s="171"/>
      <c r="CD730" s="171"/>
      <c r="CE730" s="171"/>
      <c r="CF730" s="171"/>
      <c r="CG730" s="171"/>
      <c r="CH730" s="171"/>
      <c r="CI730" s="171"/>
      <c r="CJ730" s="171"/>
      <c r="CK730" s="171"/>
      <c r="CL730" s="171"/>
      <c r="CM730" s="171"/>
      <c r="CN730" s="171"/>
      <c r="CO730" s="171"/>
      <c r="CP730" s="171"/>
      <c r="CQ730" s="171"/>
      <c r="CR730" s="171"/>
      <c r="CS730" s="171"/>
      <c r="CT730" s="171"/>
      <c r="CU730" s="171"/>
      <c r="CV730" s="171"/>
      <c r="CW730" s="171"/>
      <c r="CX730" s="171"/>
      <c r="CY730" s="171"/>
      <c r="CZ730" s="171"/>
    </row>
    <row r="731" ht="25.15" customHeight="true" x14ac:dyDescent="0.2">
      <c r="C731" s="1127"/>
      <c r="D731" s="1127"/>
      <c r="E731" s="474"/>
      <c r="F731" s="474"/>
      <c r="G731" s="474"/>
      <c r="H731" s="1127"/>
      <c r="I731" s="1127"/>
      <c r="J731" s="474"/>
      <c r="K731" s="474"/>
      <c r="L731" s="474"/>
      <c r="M731" s="1127"/>
      <c r="N731" s="1127"/>
      <c r="O731" s="474"/>
      <c r="P731" s="474"/>
      <c r="Q731" s="474"/>
      <c r="BA731" s="171"/>
      <c r="BB731" s="256"/>
      <c r="BC731" s="171"/>
      <c r="BD731" s="171"/>
      <c r="BE731" s="171"/>
      <c r="BF731" s="171"/>
      <c r="BG731" s="171"/>
      <c r="BH731" s="171"/>
      <c r="BI731" s="171"/>
      <c r="BJ731" s="171"/>
      <c r="BK731" s="171"/>
      <c r="BL731" s="171"/>
      <c r="BM731" s="171"/>
      <c r="BN731" s="171"/>
      <c r="BO731" s="171"/>
      <c r="BP731" s="171"/>
      <c r="BQ731" s="171"/>
      <c r="BR731" s="171"/>
      <c r="BS731" s="171"/>
      <c r="BT731" s="171"/>
      <c r="BU731" s="171"/>
      <c r="BV731" s="171"/>
      <c r="BW731" s="171"/>
      <c r="BX731" s="171"/>
      <c r="BY731" s="171"/>
      <c r="BZ731" s="171"/>
      <c r="CA731" s="171"/>
      <c r="CB731" s="171"/>
      <c r="CC731" s="171"/>
      <c r="CD731" s="171"/>
      <c r="CE731" s="171"/>
      <c r="CF731" s="171"/>
      <c r="CG731" s="171"/>
      <c r="CH731" s="171"/>
      <c r="CI731" s="171"/>
      <c r="CJ731" s="171"/>
      <c r="CK731" s="171"/>
      <c r="CL731" s="171"/>
      <c r="CM731" s="171"/>
      <c r="CN731" s="171"/>
      <c r="CO731" s="171"/>
      <c r="CP731" s="171"/>
      <c r="CQ731" s="171"/>
      <c r="CR731" s="171"/>
      <c r="CS731" s="171"/>
      <c r="CT731" s="171"/>
      <c r="CU731" s="171"/>
      <c r="CV731" s="171"/>
      <c r="CW731" s="171"/>
      <c r="CX731" s="171"/>
      <c r="CY731" s="171"/>
      <c r="CZ731" s="171"/>
    </row>
    <row r="732" ht="25.15" customHeight="true" x14ac:dyDescent="0.2">
      <c r="C732" s="1127"/>
      <c r="D732" s="1127"/>
      <c r="E732" s="474"/>
      <c r="F732" s="474"/>
      <c r="G732" s="474"/>
      <c r="H732" s="1127"/>
      <c r="I732" s="1127"/>
      <c r="J732" s="474"/>
      <c r="K732" s="474"/>
      <c r="L732" s="474"/>
      <c r="M732" s="1127"/>
      <c r="N732" s="1127"/>
      <c r="O732" s="474"/>
      <c r="P732" s="474"/>
      <c r="Q732" s="474"/>
      <c r="BA732" s="171"/>
      <c r="BB732" s="256"/>
      <c r="BC732" s="171"/>
      <c r="BD732" s="171"/>
      <c r="BE732" s="171"/>
      <c r="BF732" s="171"/>
      <c r="BG732" s="171"/>
      <c r="BH732" s="171"/>
      <c r="BI732" s="171"/>
      <c r="BJ732" s="171"/>
      <c r="BK732" s="171"/>
      <c r="BL732" s="171"/>
      <c r="BM732" s="171"/>
      <c r="BN732" s="171"/>
      <c r="BO732" s="171"/>
      <c r="BP732" s="171"/>
      <c r="BQ732" s="171"/>
      <c r="BR732" s="171"/>
      <c r="BS732" s="171"/>
      <c r="BT732" s="171"/>
      <c r="BU732" s="171"/>
      <c r="BV732" s="171"/>
      <c r="BW732" s="171"/>
      <c r="BX732" s="171"/>
      <c r="BY732" s="171"/>
      <c r="BZ732" s="171"/>
      <c r="CA732" s="171"/>
      <c r="CB732" s="171"/>
      <c r="CC732" s="171"/>
      <c r="CD732" s="171"/>
      <c r="CE732" s="171"/>
      <c r="CF732" s="171"/>
      <c r="CG732" s="171"/>
      <c r="CH732" s="171"/>
      <c r="CI732" s="171"/>
      <c r="CJ732" s="171"/>
      <c r="CK732" s="171"/>
      <c r="CL732" s="171"/>
      <c r="CM732" s="171"/>
      <c r="CN732" s="171"/>
      <c r="CO732" s="171"/>
      <c r="CP732" s="171"/>
      <c r="CQ732" s="171"/>
      <c r="CR732" s="171"/>
      <c r="CS732" s="171"/>
      <c r="CT732" s="171"/>
      <c r="CU732" s="171"/>
      <c r="CV732" s="171"/>
      <c r="CW732" s="171"/>
      <c r="CX732" s="171"/>
      <c r="CY732" s="171"/>
      <c r="CZ732" s="171"/>
    </row>
    <row r="733" ht="25.15" customHeight="true" x14ac:dyDescent="0.2">
      <c r="C733" s="1127"/>
      <c r="D733" s="1127"/>
      <c r="E733" s="474"/>
      <c r="F733" s="474"/>
      <c r="G733" s="474"/>
      <c r="H733" s="1127"/>
      <c r="I733" s="1127"/>
      <c r="J733" s="474"/>
      <c r="K733" s="474"/>
      <c r="L733" s="474"/>
      <c r="M733" s="1127"/>
      <c r="N733" s="1127"/>
      <c r="O733" s="474"/>
      <c r="P733" s="474"/>
      <c r="Q733" s="474"/>
      <c r="BA733" s="171"/>
      <c r="BB733" s="256"/>
      <c r="BC733" s="171"/>
      <c r="BD733" s="171"/>
      <c r="BE733" s="171"/>
      <c r="BF733" s="171"/>
      <c r="BG733" s="171"/>
      <c r="BH733" s="171"/>
      <c r="BI733" s="171"/>
      <c r="BJ733" s="171"/>
      <c r="BK733" s="171"/>
      <c r="BL733" s="171"/>
      <c r="BM733" s="171"/>
      <c r="BN733" s="171"/>
      <c r="BO733" s="171"/>
      <c r="BP733" s="171"/>
      <c r="BQ733" s="171"/>
      <c r="BR733" s="171"/>
      <c r="BS733" s="171"/>
      <c r="BT733" s="171"/>
      <c r="BU733" s="171"/>
      <c r="BV733" s="171"/>
      <c r="BW733" s="171"/>
      <c r="BX733" s="171"/>
      <c r="BY733" s="171"/>
      <c r="BZ733" s="171"/>
      <c r="CA733" s="171"/>
      <c r="CB733" s="171"/>
      <c r="CC733" s="171"/>
      <c r="CD733" s="171"/>
      <c r="CE733" s="171"/>
      <c r="CF733" s="171"/>
      <c r="CG733" s="171"/>
      <c r="CH733" s="171"/>
      <c r="CI733" s="171"/>
      <c r="CJ733" s="171"/>
      <c r="CK733" s="171"/>
      <c r="CL733" s="171"/>
      <c r="CM733" s="171"/>
      <c r="CN733" s="171"/>
      <c r="CO733" s="171"/>
      <c r="CP733" s="171"/>
      <c r="CQ733" s="171"/>
      <c r="CR733" s="171"/>
      <c r="CS733" s="171"/>
      <c r="CT733" s="171"/>
      <c r="CU733" s="171"/>
      <c r="CV733" s="171"/>
      <c r="CW733" s="171"/>
      <c r="CX733" s="171"/>
      <c r="CY733" s="171"/>
      <c r="CZ733" s="171"/>
    </row>
    <row r="734" ht="25.15" customHeight="true" x14ac:dyDescent="0.2">
      <c r="C734" s="1127"/>
      <c r="D734" s="1127"/>
      <c r="E734" s="474"/>
      <c r="F734" s="474"/>
      <c r="G734" s="474"/>
      <c r="H734" s="1127"/>
      <c r="I734" s="1127"/>
      <c r="J734" s="474"/>
      <c r="K734" s="474"/>
      <c r="L734" s="474"/>
      <c r="M734" s="1127"/>
      <c r="N734" s="1127"/>
      <c r="O734" s="474"/>
      <c r="P734" s="474"/>
      <c r="Q734" s="474"/>
      <c r="BA734" s="171"/>
      <c r="BB734" s="256"/>
      <c r="BC734" s="171"/>
      <c r="BD734" s="171"/>
      <c r="BE734" s="171"/>
      <c r="BF734" s="171"/>
      <c r="BG734" s="171"/>
      <c r="BH734" s="171"/>
      <c r="BI734" s="171"/>
      <c r="BJ734" s="171"/>
      <c r="BK734" s="171"/>
      <c r="BL734" s="171"/>
      <c r="BM734" s="171"/>
      <c r="BN734" s="171"/>
      <c r="BO734" s="171"/>
      <c r="BP734" s="171"/>
      <c r="BQ734" s="171"/>
      <c r="BR734" s="171"/>
      <c r="BS734" s="171"/>
      <c r="BT734" s="171"/>
      <c r="BU734" s="171"/>
      <c r="BV734" s="171"/>
      <c r="BW734" s="171"/>
      <c r="BX734" s="171"/>
      <c r="BY734" s="171"/>
      <c r="BZ734" s="171"/>
      <c r="CA734" s="171"/>
      <c r="CB734" s="171"/>
      <c r="CC734" s="171"/>
      <c r="CD734" s="171"/>
      <c r="CE734" s="171"/>
      <c r="CF734" s="171"/>
      <c r="CG734" s="171"/>
      <c r="CH734" s="171"/>
      <c r="CI734" s="171"/>
      <c r="CJ734" s="171"/>
      <c r="CK734" s="171"/>
      <c r="CL734" s="171"/>
      <c r="CM734" s="171"/>
      <c r="CN734" s="171"/>
      <c r="CO734" s="171"/>
      <c r="CP734" s="171"/>
      <c r="CQ734" s="171"/>
      <c r="CR734" s="171"/>
      <c r="CS734" s="171"/>
      <c r="CT734" s="171"/>
      <c r="CU734" s="171"/>
      <c r="CV734" s="171"/>
      <c r="CW734" s="171"/>
      <c r="CX734" s="171"/>
      <c r="CY734" s="171"/>
      <c r="CZ734" s="171"/>
    </row>
    <row r="735" ht="25.15" customHeight="true" x14ac:dyDescent="0.2">
      <c r="C735" s="1127"/>
      <c r="D735" s="1127"/>
      <c r="E735" s="474"/>
      <c r="F735" s="474"/>
      <c r="G735" s="474"/>
      <c r="H735" s="1127"/>
      <c r="I735" s="1127"/>
      <c r="J735" s="474"/>
      <c r="K735" s="474"/>
      <c r="L735" s="474"/>
      <c r="M735" s="1127"/>
      <c r="N735" s="1127"/>
      <c r="O735" s="474"/>
      <c r="P735" s="474"/>
      <c r="Q735" s="474"/>
      <c r="BA735" s="171"/>
      <c r="BB735" s="256"/>
      <c r="BC735" s="171"/>
      <c r="BD735" s="171"/>
      <c r="BE735" s="171"/>
      <c r="BF735" s="171"/>
      <c r="BG735" s="171"/>
      <c r="BH735" s="171"/>
      <c r="BI735" s="171"/>
      <c r="BJ735" s="171"/>
      <c r="BK735" s="171"/>
      <c r="BL735" s="171"/>
      <c r="BM735" s="171"/>
      <c r="BN735" s="171"/>
      <c r="BO735" s="171"/>
      <c r="BP735" s="171"/>
      <c r="BQ735" s="171"/>
      <c r="BR735" s="171"/>
      <c r="BS735" s="171"/>
      <c r="BT735" s="171"/>
      <c r="BU735" s="171"/>
      <c r="BV735" s="171"/>
      <c r="BW735" s="171"/>
      <c r="BX735" s="171"/>
      <c r="BY735" s="171"/>
      <c r="BZ735" s="171"/>
      <c r="CA735" s="171"/>
      <c r="CB735" s="171"/>
      <c r="CC735" s="171"/>
      <c r="CD735" s="171"/>
      <c r="CE735" s="171"/>
      <c r="CF735" s="171"/>
      <c r="CG735" s="171"/>
      <c r="CH735" s="171"/>
      <c r="CI735" s="171"/>
      <c r="CJ735" s="171"/>
      <c r="CK735" s="171"/>
      <c r="CL735" s="171"/>
      <c r="CM735" s="171"/>
      <c r="CN735" s="171"/>
      <c r="CO735" s="171"/>
      <c r="CP735" s="171"/>
      <c r="CQ735" s="171"/>
      <c r="CR735" s="171"/>
      <c r="CS735" s="171"/>
      <c r="CT735" s="171"/>
      <c r="CU735" s="171"/>
      <c r="CV735" s="171"/>
      <c r="CW735" s="171"/>
      <c r="CX735" s="171"/>
      <c r="CY735" s="171"/>
      <c r="CZ735" s="171"/>
    </row>
    <row r="736" ht="25.15" customHeight="true" x14ac:dyDescent="0.2">
      <c r="C736" s="1127"/>
      <c r="D736" s="1127"/>
      <c r="E736" s="474"/>
      <c r="F736" s="474"/>
      <c r="G736" s="474"/>
      <c r="H736" s="1127"/>
      <c r="I736" s="1127"/>
      <c r="J736" s="474"/>
      <c r="K736" s="474"/>
      <c r="L736" s="474"/>
      <c r="M736" s="1127"/>
      <c r="N736" s="1127"/>
      <c r="O736" s="474"/>
      <c r="P736" s="474"/>
      <c r="Q736" s="474"/>
      <c r="BA736" s="171"/>
      <c r="BB736" s="256"/>
      <c r="BC736" s="171"/>
      <c r="BD736" s="171"/>
      <c r="BE736" s="171"/>
      <c r="BF736" s="171"/>
      <c r="BG736" s="171"/>
      <c r="BH736" s="171"/>
      <c r="BI736" s="171"/>
      <c r="BJ736" s="171"/>
      <c r="BK736" s="171"/>
      <c r="BL736" s="171"/>
      <c r="BM736" s="171"/>
      <c r="BN736" s="171"/>
      <c r="BO736" s="171"/>
      <c r="BP736" s="171"/>
      <c r="BQ736" s="171"/>
      <c r="BR736" s="171"/>
      <c r="BS736" s="171"/>
      <c r="BT736" s="171"/>
      <c r="BU736" s="171"/>
      <c r="BV736" s="171"/>
      <c r="BW736" s="171"/>
      <c r="BX736" s="171"/>
      <c r="BY736" s="171"/>
      <c r="BZ736" s="171"/>
      <c r="CA736" s="171"/>
      <c r="CB736" s="171"/>
      <c r="CC736" s="171"/>
      <c r="CD736" s="171"/>
      <c r="CE736" s="171"/>
      <c r="CF736" s="171"/>
      <c r="CG736" s="171"/>
      <c r="CH736" s="171"/>
      <c r="CI736" s="171"/>
      <c r="CJ736" s="171"/>
      <c r="CK736" s="171"/>
      <c r="CL736" s="171"/>
      <c r="CM736" s="171"/>
      <c r="CN736" s="171"/>
      <c r="CO736" s="171"/>
      <c r="CP736" s="171"/>
      <c r="CQ736" s="171"/>
      <c r="CR736" s="171"/>
      <c r="CS736" s="171"/>
      <c r="CT736" s="171"/>
      <c r="CU736" s="171"/>
      <c r="CV736" s="171"/>
      <c r="CW736" s="171"/>
      <c r="CX736" s="171"/>
      <c r="CY736" s="171"/>
      <c r="CZ736" s="171"/>
    </row>
    <row r="737" ht="25.15" customHeight="true" x14ac:dyDescent="0.2">
      <c r="C737" s="1127"/>
      <c r="D737" s="1127"/>
      <c r="E737" s="474"/>
      <c r="F737" s="474"/>
      <c r="G737" s="474"/>
      <c r="H737" s="1127"/>
      <c r="I737" s="1127"/>
      <c r="J737" s="474"/>
      <c r="K737" s="474"/>
      <c r="L737" s="474"/>
      <c r="M737" s="1127"/>
      <c r="N737" s="1127"/>
      <c r="O737" s="474"/>
      <c r="P737" s="474"/>
      <c r="Q737" s="474"/>
      <c r="BA737" s="171"/>
      <c r="BB737" s="256"/>
      <c r="BC737" s="171"/>
      <c r="BD737" s="171"/>
      <c r="BE737" s="171"/>
      <c r="BF737" s="171"/>
      <c r="BG737" s="171"/>
      <c r="BH737" s="171"/>
      <c r="BI737" s="171"/>
      <c r="BJ737" s="171"/>
      <c r="BK737" s="171"/>
      <c r="BL737" s="171"/>
      <c r="BM737" s="171"/>
      <c r="BN737" s="171"/>
      <c r="BO737" s="171"/>
      <c r="BP737" s="171"/>
      <c r="BQ737" s="171"/>
      <c r="BR737" s="171"/>
      <c r="BS737" s="171"/>
      <c r="BT737" s="171"/>
      <c r="BU737" s="171"/>
      <c r="BV737" s="171"/>
      <c r="BW737" s="171"/>
      <c r="BX737" s="171"/>
      <c r="BY737" s="171"/>
      <c r="BZ737" s="171"/>
      <c r="CA737" s="171"/>
      <c r="CB737" s="171"/>
      <c r="CC737" s="171"/>
      <c r="CD737" s="171"/>
      <c r="CE737" s="171"/>
      <c r="CF737" s="171"/>
      <c r="CG737" s="171"/>
      <c r="CH737" s="171"/>
      <c r="CI737" s="171"/>
      <c r="CJ737" s="171"/>
      <c r="CK737" s="171"/>
      <c r="CL737" s="171"/>
      <c r="CM737" s="171"/>
      <c r="CN737" s="171"/>
      <c r="CO737" s="171"/>
      <c r="CP737" s="171"/>
      <c r="CQ737" s="171"/>
      <c r="CR737" s="171"/>
      <c r="CS737" s="171"/>
      <c r="CT737" s="171"/>
      <c r="CU737" s="171"/>
      <c r="CV737" s="171"/>
      <c r="CW737" s="171"/>
      <c r="CX737" s="171"/>
      <c r="CY737" s="171"/>
      <c r="CZ737" s="171"/>
    </row>
    <row r="738" ht="25.15" customHeight="true" x14ac:dyDescent="0.2">
      <c r="C738" s="1127"/>
      <c r="D738" s="1127"/>
      <c r="E738" s="474"/>
      <c r="F738" s="474"/>
      <c r="G738" s="474"/>
      <c r="H738" s="1127"/>
      <c r="I738" s="1127"/>
      <c r="J738" s="474"/>
      <c r="K738" s="474"/>
      <c r="L738" s="474"/>
      <c r="M738" s="1127"/>
      <c r="N738" s="1127"/>
      <c r="O738" s="474"/>
      <c r="P738" s="474"/>
      <c r="Q738" s="474"/>
      <c r="BA738" s="171"/>
      <c r="BB738" s="256"/>
      <c r="BC738" s="171"/>
      <c r="BD738" s="171"/>
      <c r="BE738" s="171"/>
      <c r="BF738" s="171"/>
      <c r="BG738" s="171"/>
      <c r="BH738" s="171"/>
      <c r="BI738" s="171"/>
      <c r="BJ738" s="171"/>
      <c r="BK738" s="171"/>
      <c r="BL738" s="171"/>
      <c r="BM738" s="171"/>
      <c r="BN738" s="171"/>
      <c r="BO738" s="171"/>
      <c r="BP738" s="171"/>
      <c r="BQ738" s="171"/>
      <c r="BR738" s="171"/>
      <c r="BS738" s="171"/>
      <c r="BT738" s="171"/>
      <c r="BU738" s="171"/>
      <c r="BV738" s="171"/>
      <c r="BW738" s="171"/>
      <c r="BX738" s="171"/>
      <c r="BY738" s="171"/>
      <c r="BZ738" s="171"/>
      <c r="CA738" s="171"/>
      <c r="CB738" s="171"/>
      <c r="CC738" s="171"/>
      <c r="CD738" s="171"/>
      <c r="CE738" s="171"/>
      <c r="CF738" s="171"/>
      <c r="CG738" s="171"/>
      <c r="CH738" s="171"/>
      <c r="CI738" s="171"/>
      <c r="CJ738" s="171"/>
      <c r="CK738" s="171"/>
      <c r="CL738" s="171"/>
      <c r="CM738" s="171"/>
      <c r="CN738" s="171"/>
      <c r="CO738" s="171"/>
      <c r="CP738" s="171"/>
      <c r="CQ738" s="171"/>
      <c r="CR738" s="171"/>
      <c r="CS738" s="171"/>
      <c r="CT738" s="171"/>
      <c r="CU738" s="171"/>
      <c r="CV738" s="171"/>
      <c r="CW738" s="171"/>
      <c r="CX738" s="171"/>
      <c r="CY738" s="171"/>
      <c r="CZ738" s="171"/>
    </row>
    <row r="739" ht="25.15" customHeight="true" x14ac:dyDescent="0.2">
      <c r="C739" s="1127"/>
      <c r="D739" s="1127"/>
      <c r="E739" s="474"/>
      <c r="F739" s="474"/>
      <c r="G739" s="474"/>
      <c r="H739" s="1127"/>
      <c r="I739" s="1127"/>
      <c r="J739" s="474"/>
      <c r="K739" s="474"/>
      <c r="L739" s="474"/>
      <c r="M739" s="1127"/>
      <c r="N739" s="1127"/>
      <c r="O739" s="474"/>
      <c r="P739" s="474"/>
      <c r="Q739" s="474"/>
      <c r="BA739" s="171"/>
      <c r="BB739" s="256"/>
      <c r="BC739" s="171"/>
      <c r="BD739" s="171"/>
      <c r="BE739" s="171"/>
      <c r="BF739" s="171"/>
      <c r="BG739" s="171"/>
      <c r="BH739" s="171"/>
      <c r="BI739" s="171"/>
      <c r="BJ739" s="171"/>
      <c r="BK739" s="171"/>
      <c r="BL739" s="171"/>
      <c r="BM739" s="171"/>
      <c r="BN739" s="171"/>
      <c r="BO739" s="171"/>
      <c r="BP739" s="171"/>
      <c r="BQ739" s="171"/>
      <c r="BR739" s="171"/>
      <c r="BS739" s="171"/>
      <c r="BT739" s="171"/>
      <c r="BU739" s="171"/>
      <c r="BV739" s="171"/>
      <c r="BW739" s="171"/>
      <c r="BX739" s="171"/>
      <c r="BY739" s="171"/>
      <c r="BZ739" s="171"/>
      <c r="CA739" s="171"/>
      <c r="CB739" s="171"/>
      <c r="CC739" s="171"/>
      <c r="CD739" s="171"/>
      <c r="CE739" s="171"/>
      <c r="CF739" s="171"/>
      <c r="CG739" s="171"/>
      <c r="CH739" s="171"/>
      <c r="CI739" s="171"/>
      <c r="CJ739" s="171"/>
      <c r="CK739" s="171"/>
      <c r="CL739" s="171"/>
      <c r="CM739" s="171"/>
      <c r="CN739" s="171"/>
      <c r="CO739" s="171"/>
      <c r="CP739" s="171"/>
      <c r="CQ739" s="171"/>
      <c r="CR739" s="171"/>
      <c r="CS739" s="171"/>
      <c r="CT739" s="171"/>
      <c r="CU739" s="171"/>
      <c r="CV739" s="171"/>
      <c r="CW739" s="171"/>
      <c r="CX739" s="171"/>
      <c r="CY739" s="171"/>
      <c r="CZ739" s="171"/>
    </row>
    <row r="740" ht="25.15" customHeight="true" x14ac:dyDescent="0.2">
      <c r="C740" s="1127"/>
      <c r="D740" s="1127"/>
      <c r="E740" s="474"/>
      <c r="F740" s="474"/>
      <c r="G740" s="474"/>
      <c r="H740" s="1127"/>
      <c r="I740" s="1127"/>
      <c r="J740" s="474"/>
      <c r="K740" s="474"/>
      <c r="L740" s="474"/>
      <c r="M740" s="1127"/>
      <c r="N740" s="1127"/>
      <c r="O740" s="474"/>
      <c r="P740" s="474"/>
      <c r="Q740" s="474"/>
      <c r="BA740" s="171"/>
      <c r="BB740" s="256"/>
      <c r="BC740" s="171"/>
      <c r="BD740" s="171"/>
      <c r="BE740" s="171"/>
      <c r="BF740" s="171"/>
      <c r="BG740" s="171"/>
      <c r="BH740" s="171"/>
      <c r="BI740" s="171"/>
      <c r="BJ740" s="171"/>
      <c r="BK740" s="171"/>
      <c r="BL740" s="171"/>
      <c r="BM740" s="171"/>
      <c r="BN740" s="171"/>
      <c r="BO740" s="171"/>
      <c r="BP740" s="171"/>
      <c r="BQ740" s="171"/>
      <c r="BR740" s="171"/>
      <c r="BS740" s="171"/>
      <c r="BT740" s="171"/>
      <c r="BU740" s="171"/>
      <c r="BV740" s="171"/>
      <c r="BW740" s="171"/>
      <c r="BX740" s="171"/>
      <c r="BY740" s="171"/>
      <c r="BZ740" s="171"/>
      <c r="CA740" s="171"/>
      <c r="CB740" s="171"/>
      <c r="CC740" s="171"/>
      <c r="CD740" s="171"/>
      <c r="CE740" s="171"/>
      <c r="CF740" s="171"/>
      <c r="CG740" s="171"/>
      <c r="CH740" s="171"/>
      <c r="CI740" s="171"/>
      <c r="CJ740" s="171"/>
      <c r="CK740" s="171"/>
      <c r="CL740" s="171"/>
      <c r="CM740" s="171"/>
      <c r="CN740" s="171"/>
      <c r="CO740" s="171"/>
      <c r="CP740" s="171"/>
      <c r="CQ740" s="171"/>
      <c r="CR740" s="171"/>
      <c r="CS740" s="171"/>
      <c r="CT740" s="171"/>
      <c r="CU740" s="171"/>
      <c r="CV740" s="171"/>
      <c r="CW740" s="171"/>
      <c r="CX740" s="171"/>
      <c r="CY740" s="171"/>
      <c r="CZ740" s="171"/>
    </row>
    <row r="741" ht="25.15" customHeight="true" x14ac:dyDescent="0.2">
      <c r="C741" s="1127"/>
      <c r="D741" s="1127"/>
      <c r="E741" s="474"/>
      <c r="F741" s="474"/>
      <c r="G741" s="474"/>
      <c r="H741" s="1127"/>
      <c r="I741" s="1127"/>
      <c r="J741" s="474"/>
      <c r="K741" s="474"/>
      <c r="L741" s="474"/>
      <c r="M741" s="1127"/>
      <c r="N741" s="1127"/>
      <c r="O741" s="474"/>
      <c r="P741" s="474"/>
      <c r="Q741" s="474"/>
      <c r="BA741" s="171"/>
      <c r="BB741" s="256"/>
      <c r="BC741" s="171"/>
      <c r="BD741" s="171"/>
      <c r="BE741" s="171"/>
      <c r="BF741" s="171"/>
      <c r="BG741" s="171"/>
      <c r="BH741" s="171"/>
      <c r="BI741" s="171"/>
      <c r="BJ741" s="171"/>
      <c r="BK741" s="171"/>
      <c r="BL741" s="171"/>
      <c r="BM741" s="171"/>
      <c r="BN741" s="171"/>
      <c r="BO741" s="171"/>
      <c r="BP741" s="171"/>
      <c r="BQ741" s="171"/>
      <c r="BR741" s="171"/>
      <c r="BS741" s="171"/>
      <c r="BT741" s="171"/>
      <c r="BU741" s="171"/>
      <c r="BV741" s="171"/>
      <c r="BW741" s="171"/>
      <c r="BX741" s="171"/>
      <c r="BY741" s="171"/>
      <c r="BZ741" s="171"/>
      <c r="CA741" s="171"/>
      <c r="CB741" s="171"/>
      <c r="CC741" s="171"/>
      <c r="CD741" s="171"/>
      <c r="CE741" s="171"/>
      <c r="CF741" s="171"/>
      <c r="CG741" s="171"/>
      <c r="CH741" s="171"/>
      <c r="CI741" s="171"/>
      <c r="CJ741" s="171"/>
      <c r="CK741" s="171"/>
      <c r="CL741" s="171"/>
      <c r="CM741" s="171"/>
      <c r="CN741" s="171"/>
      <c r="CO741" s="171"/>
      <c r="CP741" s="171"/>
      <c r="CQ741" s="171"/>
      <c r="CR741" s="171"/>
      <c r="CS741" s="171"/>
      <c r="CT741" s="171"/>
      <c r="CU741" s="171"/>
      <c r="CV741" s="171"/>
      <c r="CW741" s="171"/>
      <c r="CX741" s="171"/>
      <c r="CY741" s="171"/>
      <c r="CZ741" s="171"/>
    </row>
    <row r="742" ht="25.15" customHeight="true" x14ac:dyDescent="0.2">
      <c r="C742" s="1127"/>
      <c r="D742" s="1127"/>
      <c r="E742" s="474"/>
      <c r="F742" s="474"/>
      <c r="G742" s="474"/>
      <c r="H742" s="1127"/>
      <c r="I742" s="1127"/>
      <c r="J742" s="474"/>
      <c r="K742" s="474"/>
      <c r="L742" s="474"/>
      <c r="M742" s="1127"/>
      <c r="N742" s="1127"/>
      <c r="O742" s="474"/>
      <c r="P742" s="474"/>
      <c r="Q742" s="474"/>
      <c r="BA742" s="171"/>
      <c r="BB742" s="256"/>
      <c r="BC742" s="171"/>
      <c r="BD742" s="171"/>
      <c r="BE742" s="171"/>
      <c r="BF742" s="171"/>
      <c r="BG742" s="171"/>
      <c r="BH742" s="171"/>
      <c r="BI742" s="171"/>
      <c r="BJ742" s="171"/>
      <c r="BK742" s="171"/>
      <c r="BL742" s="171"/>
      <c r="BM742" s="171"/>
      <c r="BN742" s="171"/>
      <c r="BO742" s="171"/>
      <c r="BP742" s="171"/>
      <c r="BQ742" s="171"/>
      <c r="BR742" s="171"/>
      <c r="BS742" s="171"/>
      <c r="BT742" s="171"/>
      <c r="BU742" s="171"/>
      <c r="BV742" s="171"/>
      <c r="BW742" s="171"/>
      <c r="BX742" s="171"/>
      <c r="BY742" s="171"/>
      <c r="BZ742" s="171"/>
      <c r="CA742" s="171"/>
      <c r="CB742" s="171"/>
      <c r="CC742" s="171"/>
      <c r="CD742" s="171"/>
      <c r="CE742" s="171"/>
      <c r="CF742" s="171"/>
      <c r="CG742" s="171"/>
      <c r="CH742" s="171"/>
      <c r="CI742" s="171"/>
      <c r="CJ742" s="171"/>
      <c r="CK742" s="171"/>
      <c r="CL742" s="171"/>
      <c r="CM742" s="171"/>
      <c r="CN742" s="171"/>
      <c r="CO742" s="171"/>
      <c r="CP742" s="171"/>
      <c r="CQ742" s="171"/>
      <c r="CR742" s="171"/>
      <c r="CS742" s="171"/>
      <c r="CT742" s="171"/>
      <c r="CU742" s="171"/>
      <c r="CV742" s="171"/>
      <c r="CW742" s="171"/>
      <c r="CX742" s="171"/>
      <c r="CY742" s="171"/>
      <c r="CZ742" s="171"/>
    </row>
    <row r="743" ht="25.15" customHeight="true" x14ac:dyDescent="0.2">
      <c r="C743" s="1127"/>
      <c r="D743" s="1127"/>
      <c r="E743" s="474"/>
      <c r="F743" s="474"/>
      <c r="G743" s="474"/>
      <c r="H743" s="1127"/>
      <c r="I743" s="1127"/>
      <c r="J743" s="474"/>
      <c r="K743" s="474"/>
      <c r="L743" s="474"/>
      <c r="M743" s="1127"/>
      <c r="N743" s="1127"/>
      <c r="O743" s="474"/>
      <c r="P743" s="474"/>
      <c r="Q743" s="474"/>
      <c r="BA743" s="171"/>
      <c r="BB743" s="256"/>
      <c r="BC743" s="171"/>
      <c r="BD743" s="171"/>
      <c r="BE743" s="171"/>
      <c r="BF743" s="171"/>
      <c r="BG743" s="171"/>
      <c r="BH743" s="171"/>
      <c r="BI743" s="171"/>
      <c r="BJ743" s="171"/>
      <c r="BK743" s="171"/>
      <c r="BL743" s="171"/>
      <c r="BM743" s="171"/>
      <c r="BN743" s="171"/>
      <c r="BO743" s="171"/>
      <c r="BP743" s="171"/>
      <c r="BQ743" s="171"/>
      <c r="BR743" s="171"/>
      <c r="BS743" s="171"/>
      <c r="BT743" s="171"/>
      <c r="BU743" s="171"/>
      <c r="BV743" s="171"/>
      <c r="BW743" s="171"/>
      <c r="BX743" s="171"/>
      <c r="BY743" s="171"/>
      <c r="BZ743" s="171"/>
      <c r="CA743" s="171"/>
      <c r="CB743" s="171"/>
      <c r="CC743" s="171"/>
      <c r="CD743" s="171"/>
      <c r="CE743" s="171"/>
      <c r="CF743" s="171"/>
      <c r="CG743" s="171"/>
      <c r="CH743" s="171"/>
      <c r="CI743" s="171"/>
      <c r="CJ743" s="171"/>
      <c r="CK743" s="171"/>
      <c r="CL743" s="171"/>
      <c r="CM743" s="171"/>
      <c r="CN743" s="171"/>
      <c r="CO743" s="171"/>
      <c r="CP743" s="171"/>
      <c r="CQ743" s="171"/>
      <c r="CR743" s="171"/>
      <c r="CS743" s="171"/>
      <c r="CT743" s="171"/>
      <c r="CU743" s="171"/>
      <c r="CV743" s="171"/>
      <c r="CW743" s="171"/>
      <c r="CX743" s="171"/>
      <c r="CY743" s="171"/>
      <c r="CZ743" s="171"/>
    </row>
    <row r="744" ht="25.15" customHeight="true" x14ac:dyDescent="0.2">
      <c r="C744" s="1127"/>
      <c r="D744" s="1127"/>
      <c r="E744" s="474"/>
      <c r="F744" s="474"/>
      <c r="G744" s="474"/>
      <c r="H744" s="1127"/>
      <c r="I744" s="1127"/>
      <c r="J744" s="474"/>
      <c r="K744" s="474"/>
      <c r="L744" s="474"/>
      <c r="M744" s="1127"/>
      <c r="N744" s="1127"/>
      <c r="O744" s="474"/>
      <c r="P744" s="474"/>
      <c r="Q744" s="474"/>
      <c r="BA744" s="171"/>
      <c r="BB744" s="256"/>
      <c r="BC744" s="171"/>
      <c r="BD744" s="171"/>
      <c r="BE744" s="171"/>
      <c r="BF744" s="171"/>
      <c r="BG744" s="171"/>
      <c r="BH744" s="171"/>
      <c r="BI744" s="171"/>
      <c r="BJ744" s="171"/>
      <c r="BK744" s="171"/>
      <c r="BL744" s="171"/>
      <c r="BM744" s="171"/>
      <c r="BN744" s="171"/>
      <c r="BO744" s="171"/>
      <c r="BP744" s="171"/>
      <c r="BQ744" s="171"/>
      <c r="BR744" s="171"/>
      <c r="BS744" s="171"/>
      <c r="BT744" s="171"/>
      <c r="BU744" s="171"/>
      <c r="BV744" s="171"/>
      <c r="BW744" s="171"/>
      <c r="BX744" s="171"/>
      <c r="BY744" s="171"/>
      <c r="BZ744" s="171"/>
      <c r="CA744" s="171"/>
      <c r="CB744" s="171"/>
      <c r="CC744" s="171"/>
      <c r="CD744" s="171"/>
      <c r="CE744" s="171"/>
      <c r="CF744" s="171"/>
      <c r="CG744" s="171"/>
      <c r="CH744" s="171"/>
      <c r="CI744" s="171"/>
      <c r="CJ744" s="171"/>
      <c r="CK744" s="171"/>
      <c r="CL744" s="171"/>
      <c r="CM744" s="171"/>
      <c r="CN744" s="171"/>
      <c r="CO744" s="171"/>
      <c r="CP744" s="171"/>
      <c r="CQ744" s="171"/>
      <c r="CR744" s="171"/>
      <c r="CS744" s="171"/>
      <c r="CT744" s="171"/>
      <c r="CU744" s="171"/>
      <c r="CV744" s="171"/>
      <c r="CW744" s="171"/>
      <c r="CX744" s="171"/>
      <c r="CY744" s="171"/>
      <c r="CZ744" s="171"/>
    </row>
    <row r="745" ht="25.15" customHeight="true" x14ac:dyDescent="0.2">
      <c r="C745" s="1127"/>
      <c r="D745" s="1127"/>
      <c r="E745" s="474"/>
      <c r="F745" s="474"/>
      <c r="G745" s="474"/>
      <c r="H745" s="1127"/>
      <c r="I745" s="1127"/>
      <c r="J745" s="474"/>
      <c r="K745" s="474"/>
      <c r="L745" s="474"/>
      <c r="M745" s="1127"/>
      <c r="N745" s="1127"/>
      <c r="O745" s="474"/>
      <c r="P745" s="474"/>
      <c r="Q745" s="474"/>
      <c r="BA745" s="171"/>
      <c r="BB745" s="256"/>
      <c r="BC745" s="171"/>
      <c r="BD745" s="171"/>
      <c r="BE745" s="171"/>
      <c r="BF745" s="171"/>
      <c r="BG745" s="171"/>
      <c r="BH745" s="171"/>
      <c r="BI745" s="171"/>
      <c r="BJ745" s="171"/>
      <c r="BK745" s="171"/>
      <c r="BL745" s="171"/>
      <c r="BM745" s="171"/>
      <c r="BN745" s="171"/>
      <c r="BO745" s="171"/>
      <c r="BP745" s="171"/>
      <c r="BQ745" s="171"/>
      <c r="BR745" s="171"/>
      <c r="BS745" s="171"/>
      <c r="BT745" s="171"/>
      <c r="BU745" s="171"/>
      <c r="BV745" s="171"/>
      <c r="BW745" s="171"/>
      <c r="BX745" s="171"/>
      <c r="BY745" s="171"/>
      <c r="BZ745" s="171"/>
      <c r="CA745" s="171"/>
      <c r="CB745" s="171"/>
      <c r="CC745" s="171"/>
      <c r="CD745" s="171"/>
      <c r="CE745" s="171"/>
      <c r="CF745" s="171"/>
      <c r="CG745" s="171"/>
      <c r="CH745" s="171"/>
      <c r="CI745" s="171"/>
      <c r="CJ745" s="171"/>
      <c r="CK745" s="171"/>
      <c r="CL745" s="171"/>
      <c r="CM745" s="171"/>
      <c r="CN745" s="171"/>
      <c r="CO745" s="171"/>
      <c r="CP745" s="171"/>
      <c r="CQ745" s="171"/>
      <c r="CR745" s="171"/>
      <c r="CS745" s="171"/>
      <c r="CT745" s="171"/>
      <c r="CU745" s="171"/>
      <c r="CV745" s="171"/>
      <c r="CW745" s="171"/>
      <c r="CX745" s="171"/>
      <c r="CY745" s="171"/>
      <c r="CZ745" s="171"/>
    </row>
    <row r="746" ht="25.15" customHeight="true" x14ac:dyDescent="0.2">
      <c r="C746" s="1127"/>
      <c r="D746" s="1127"/>
      <c r="E746" s="474"/>
      <c r="F746" s="474"/>
      <c r="G746" s="474"/>
      <c r="H746" s="1127"/>
      <c r="I746" s="1127"/>
      <c r="J746" s="474"/>
      <c r="K746" s="474"/>
      <c r="L746" s="474"/>
      <c r="M746" s="1127"/>
      <c r="N746" s="1127"/>
      <c r="O746" s="474"/>
      <c r="P746" s="474"/>
      <c r="Q746" s="474"/>
      <c r="BA746" s="171"/>
      <c r="BB746" s="256"/>
      <c r="BC746" s="171"/>
      <c r="BD746" s="171"/>
      <c r="BE746" s="171"/>
      <c r="BF746" s="171"/>
      <c r="BG746" s="171"/>
      <c r="BH746" s="171"/>
      <c r="BI746" s="171"/>
      <c r="BJ746" s="171"/>
      <c r="BK746" s="171"/>
      <c r="BL746" s="171"/>
      <c r="BM746" s="171"/>
      <c r="BN746" s="171"/>
      <c r="BO746" s="171"/>
      <c r="BP746" s="171"/>
      <c r="BQ746" s="171"/>
      <c r="BR746" s="171"/>
      <c r="BS746" s="171"/>
      <c r="BT746" s="171"/>
      <c r="BU746" s="171"/>
      <c r="BV746" s="171"/>
      <c r="BW746" s="171"/>
      <c r="BX746" s="171"/>
      <c r="BY746" s="171"/>
      <c r="BZ746" s="171"/>
      <c r="CA746" s="171"/>
      <c r="CB746" s="171"/>
      <c r="CC746" s="171"/>
      <c r="CD746" s="171"/>
      <c r="CE746" s="171"/>
      <c r="CF746" s="171"/>
      <c r="CG746" s="171"/>
      <c r="CH746" s="171"/>
      <c r="CI746" s="171"/>
      <c r="CJ746" s="171"/>
      <c r="CK746" s="171"/>
      <c r="CL746" s="171"/>
      <c r="CM746" s="171"/>
      <c r="CN746" s="171"/>
      <c r="CO746" s="171"/>
      <c r="CP746" s="171"/>
      <c r="CQ746" s="171"/>
      <c r="CR746" s="171"/>
      <c r="CS746" s="171"/>
      <c r="CT746" s="171"/>
      <c r="CU746" s="171"/>
      <c r="CV746" s="171"/>
      <c r="CW746" s="171"/>
      <c r="CX746" s="171"/>
      <c r="CY746" s="171"/>
      <c r="CZ746" s="171"/>
    </row>
    <row r="747" ht="25.15" customHeight="true" x14ac:dyDescent="0.2">
      <c r="C747" s="1127"/>
      <c r="D747" s="1127"/>
      <c r="E747" s="474"/>
      <c r="F747" s="474"/>
      <c r="G747" s="474"/>
      <c r="H747" s="1127"/>
      <c r="I747" s="1127"/>
      <c r="J747" s="474"/>
      <c r="K747" s="474"/>
      <c r="L747" s="474"/>
      <c r="M747" s="1127"/>
      <c r="N747" s="1127"/>
      <c r="O747" s="474"/>
      <c r="P747" s="474"/>
      <c r="Q747" s="474"/>
      <c r="BA747" s="171"/>
      <c r="BB747" s="256"/>
      <c r="BC747" s="171"/>
      <c r="BD747" s="171"/>
      <c r="BE747" s="171"/>
      <c r="BF747" s="171"/>
      <c r="BG747" s="171"/>
      <c r="BH747" s="171"/>
      <c r="BI747" s="171"/>
      <c r="BJ747" s="171"/>
      <c r="BK747" s="171"/>
      <c r="BL747" s="171"/>
      <c r="BM747" s="171"/>
      <c r="BN747" s="171"/>
      <c r="BO747" s="171"/>
      <c r="BP747" s="171"/>
      <c r="BQ747" s="171"/>
      <c r="BR747" s="171"/>
      <c r="BS747" s="171"/>
      <c r="BT747" s="171"/>
      <c r="BU747" s="171"/>
      <c r="BV747" s="171"/>
      <c r="BW747" s="171"/>
      <c r="BX747" s="171"/>
      <c r="BY747" s="171"/>
      <c r="BZ747" s="171"/>
      <c r="CA747" s="171"/>
      <c r="CB747" s="171"/>
      <c r="CC747" s="171"/>
      <c r="CD747" s="171"/>
      <c r="CE747" s="171"/>
      <c r="CF747" s="171"/>
      <c r="CG747" s="171"/>
      <c r="CH747" s="171"/>
      <c r="CI747" s="171"/>
      <c r="CJ747" s="171"/>
      <c r="CK747" s="171"/>
      <c r="CL747" s="171"/>
      <c r="CM747" s="171"/>
      <c r="CN747" s="171"/>
      <c r="CO747" s="171"/>
      <c r="CP747" s="171"/>
      <c r="CQ747" s="171"/>
      <c r="CR747" s="171"/>
      <c r="CS747" s="171"/>
      <c r="CT747" s="171"/>
      <c r="CU747" s="171"/>
      <c r="CV747" s="171"/>
      <c r="CW747" s="171"/>
      <c r="CX747" s="171"/>
      <c r="CY747" s="171"/>
      <c r="CZ747" s="171"/>
    </row>
    <row r="748" ht="25.15" customHeight="true" x14ac:dyDescent="0.2">
      <c r="C748" s="1127"/>
      <c r="D748" s="1127"/>
      <c r="E748" s="474"/>
      <c r="F748" s="474"/>
      <c r="G748" s="474"/>
      <c r="H748" s="1127"/>
      <c r="I748" s="1127"/>
      <c r="J748" s="474"/>
      <c r="K748" s="474"/>
      <c r="L748" s="474"/>
      <c r="M748" s="1127"/>
      <c r="N748" s="1127"/>
      <c r="O748" s="474"/>
      <c r="P748" s="474"/>
      <c r="Q748" s="474"/>
      <c r="BA748" s="171"/>
      <c r="BB748" s="256"/>
      <c r="BC748" s="171"/>
      <c r="BD748" s="171"/>
      <c r="BE748" s="171"/>
      <c r="BF748" s="171"/>
      <c r="BG748" s="171"/>
      <c r="BH748" s="171"/>
      <c r="BI748" s="171"/>
      <c r="BJ748" s="171"/>
      <c r="BK748" s="171"/>
      <c r="BL748" s="171"/>
      <c r="BM748" s="171"/>
      <c r="BN748" s="171"/>
      <c r="BO748" s="171"/>
      <c r="BP748" s="171"/>
      <c r="BQ748" s="171"/>
      <c r="BR748" s="171"/>
      <c r="BS748" s="171"/>
      <c r="BT748" s="171"/>
      <c r="BU748" s="171"/>
      <c r="BV748" s="171"/>
      <c r="BW748" s="171"/>
      <c r="BX748" s="171"/>
      <c r="BY748" s="171"/>
      <c r="BZ748" s="171"/>
      <c r="CA748" s="171"/>
      <c r="CB748" s="171"/>
      <c r="CC748" s="171"/>
      <c r="CD748" s="171"/>
      <c r="CE748" s="171"/>
      <c r="CF748" s="171"/>
      <c r="CG748" s="171"/>
      <c r="CH748" s="171"/>
      <c r="CI748" s="171"/>
      <c r="CJ748" s="171"/>
      <c r="CK748" s="171"/>
      <c r="CL748" s="171"/>
      <c r="CM748" s="171"/>
      <c r="CN748" s="171"/>
      <c r="CO748" s="171"/>
      <c r="CP748" s="171"/>
      <c r="CQ748" s="171"/>
      <c r="CR748" s="171"/>
      <c r="CS748" s="171"/>
      <c r="CT748" s="171"/>
      <c r="CU748" s="171"/>
      <c r="CV748" s="171"/>
      <c r="CW748" s="171"/>
      <c r="CX748" s="171"/>
      <c r="CY748" s="171"/>
      <c r="CZ748" s="171"/>
    </row>
    <row r="749" ht="25.15" customHeight="true" x14ac:dyDescent="0.2">
      <c r="C749" s="1127"/>
      <c r="D749" s="1127"/>
      <c r="E749" s="474"/>
      <c r="F749" s="474"/>
      <c r="G749" s="474"/>
      <c r="H749" s="1127"/>
      <c r="I749" s="1127"/>
      <c r="J749" s="474"/>
      <c r="K749" s="474"/>
      <c r="L749" s="474"/>
      <c r="M749" s="1127"/>
      <c r="N749" s="1127"/>
      <c r="O749" s="474"/>
      <c r="P749" s="474"/>
      <c r="Q749" s="474"/>
      <c r="BA749" s="171"/>
      <c r="BB749" s="256"/>
      <c r="BC749" s="171"/>
      <c r="BD749" s="171"/>
      <c r="BE749" s="171"/>
      <c r="BF749" s="171"/>
      <c r="BG749" s="171"/>
      <c r="BH749" s="171"/>
      <c r="BI749" s="171"/>
      <c r="BJ749" s="171"/>
      <c r="BK749" s="171"/>
      <c r="BL749" s="171"/>
      <c r="BM749" s="171"/>
      <c r="BN749" s="171"/>
      <c r="BO749" s="171"/>
      <c r="BP749" s="171"/>
      <c r="BQ749" s="171"/>
      <c r="BR749" s="171"/>
      <c r="BS749" s="171"/>
      <c r="BT749" s="171"/>
      <c r="BU749" s="171"/>
      <c r="BV749" s="171"/>
      <c r="BW749" s="171"/>
      <c r="BX749" s="171"/>
      <c r="BY749" s="171"/>
      <c r="BZ749" s="171"/>
      <c r="CA749" s="171"/>
      <c r="CB749" s="171"/>
      <c r="CC749" s="171"/>
      <c r="CD749" s="171"/>
      <c r="CE749" s="171"/>
      <c r="CF749" s="171"/>
      <c r="CG749" s="171"/>
      <c r="CH749" s="171"/>
      <c r="CI749" s="171"/>
      <c r="CJ749" s="171"/>
      <c r="CK749" s="171"/>
      <c r="CL749" s="171"/>
      <c r="CM749" s="171"/>
      <c r="CN749" s="171"/>
      <c r="CO749" s="171"/>
      <c r="CP749" s="171"/>
      <c r="CQ749" s="171"/>
      <c r="CR749" s="171"/>
      <c r="CS749" s="171"/>
      <c r="CT749" s="171"/>
      <c r="CU749" s="171"/>
      <c r="CV749" s="171"/>
      <c r="CW749" s="171"/>
      <c r="CX749" s="171"/>
      <c r="CY749" s="171"/>
      <c r="CZ749" s="171"/>
    </row>
    <row r="750" ht="25.15" customHeight="true" x14ac:dyDescent="0.2">
      <c r="C750" s="1127"/>
      <c r="D750" s="1127"/>
      <c r="E750" s="474"/>
      <c r="F750" s="474"/>
      <c r="G750" s="474"/>
      <c r="H750" s="1127"/>
      <c r="I750" s="1127"/>
      <c r="J750" s="474"/>
      <c r="K750" s="474"/>
      <c r="L750" s="474"/>
      <c r="M750" s="1127"/>
      <c r="N750" s="1127"/>
      <c r="O750" s="474"/>
      <c r="P750" s="474"/>
      <c r="Q750" s="474"/>
      <c r="BA750" s="171"/>
      <c r="BB750" s="256"/>
      <c r="BC750" s="171"/>
      <c r="BD750" s="171"/>
      <c r="BE750" s="171"/>
      <c r="BF750" s="171"/>
      <c r="BG750" s="171"/>
      <c r="BH750" s="171"/>
      <c r="BI750" s="171"/>
      <c r="BJ750" s="171"/>
      <c r="BK750" s="171"/>
      <c r="BL750" s="171"/>
      <c r="BM750" s="171"/>
      <c r="BN750" s="171"/>
      <c r="BO750" s="171"/>
      <c r="BP750" s="171"/>
      <c r="BQ750" s="171"/>
      <c r="BR750" s="171"/>
      <c r="BS750" s="171"/>
      <c r="BT750" s="171"/>
      <c r="BU750" s="171"/>
      <c r="BV750" s="171"/>
      <c r="BW750" s="171"/>
      <c r="BX750" s="171"/>
      <c r="BY750" s="171"/>
      <c r="BZ750" s="171"/>
      <c r="CA750" s="171"/>
      <c r="CB750" s="171"/>
      <c r="CC750" s="171"/>
      <c r="CD750" s="171"/>
      <c r="CE750" s="171"/>
      <c r="CF750" s="171"/>
      <c r="CG750" s="171"/>
      <c r="CH750" s="171"/>
      <c r="CI750" s="171"/>
      <c r="CJ750" s="171"/>
      <c r="CK750" s="171"/>
      <c r="CL750" s="171"/>
      <c r="CM750" s="171"/>
      <c r="CN750" s="171"/>
      <c r="CO750" s="171"/>
      <c r="CP750" s="171"/>
      <c r="CQ750" s="171"/>
      <c r="CR750" s="171"/>
      <c r="CS750" s="171"/>
      <c r="CT750" s="171"/>
      <c r="CU750" s="171"/>
      <c r="CV750" s="171"/>
      <c r="CW750" s="171"/>
      <c r="CX750" s="171"/>
      <c r="CY750" s="171"/>
      <c r="CZ750" s="171"/>
    </row>
    <row r="751" ht="25.15" customHeight="true" x14ac:dyDescent="0.2">
      <c r="C751" s="1127"/>
      <c r="D751" s="1127"/>
      <c r="E751" s="474"/>
      <c r="F751" s="474"/>
      <c r="G751" s="474"/>
      <c r="H751" s="1127"/>
      <c r="I751" s="1127"/>
      <c r="J751" s="474"/>
      <c r="K751" s="474"/>
      <c r="L751" s="474"/>
      <c r="M751" s="1127"/>
      <c r="N751" s="1127"/>
      <c r="O751" s="474"/>
      <c r="P751" s="474"/>
      <c r="Q751" s="474"/>
      <c r="BA751" s="171"/>
      <c r="BB751" s="256"/>
      <c r="BC751" s="171"/>
      <c r="BD751" s="171"/>
      <c r="BE751" s="171"/>
      <c r="BF751" s="171"/>
      <c r="BG751" s="171"/>
      <c r="BH751" s="171"/>
      <c r="BI751" s="171"/>
      <c r="BJ751" s="171"/>
      <c r="BK751" s="171"/>
      <c r="BL751" s="171"/>
      <c r="BM751" s="171"/>
      <c r="BN751" s="171"/>
      <c r="BO751" s="171"/>
      <c r="BP751" s="171"/>
      <c r="BQ751" s="171"/>
      <c r="BR751" s="171"/>
      <c r="BS751" s="171"/>
      <c r="BT751" s="171"/>
      <c r="BU751" s="171"/>
      <c r="BV751" s="171"/>
      <c r="BW751" s="171"/>
      <c r="BX751" s="171"/>
      <c r="BY751" s="171"/>
      <c r="BZ751" s="171"/>
      <c r="CA751" s="171"/>
      <c r="CB751" s="171"/>
      <c r="CC751" s="171"/>
      <c r="CD751" s="171"/>
      <c r="CE751" s="171"/>
      <c r="CF751" s="171"/>
      <c r="CG751" s="171"/>
      <c r="CH751" s="171"/>
      <c r="CI751" s="171"/>
      <c r="CJ751" s="171"/>
      <c r="CK751" s="171"/>
      <c r="CL751" s="171"/>
      <c r="CM751" s="171"/>
      <c r="CN751" s="171"/>
      <c r="CO751" s="171"/>
      <c r="CP751" s="171"/>
      <c r="CQ751" s="171"/>
      <c r="CR751" s="171"/>
      <c r="CS751" s="171"/>
      <c r="CT751" s="171"/>
      <c r="CU751" s="171"/>
      <c r="CV751" s="171"/>
      <c r="CW751" s="171"/>
      <c r="CX751" s="171"/>
      <c r="CY751" s="171"/>
      <c r="CZ751" s="171"/>
    </row>
    <row r="752" ht="25.15" customHeight="true" x14ac:dyDescent="0.2">
      <c r="C752" s="1127"/>
      <c r="D752" s="1127"/>
      <c r="E752" s="474"/>
      <c r="F752" s="474"/>
      <c r="G752" s="474"/>
      <c r="H752" s="1127"/>
      <c r="I752" s="1127"/>
      <c r="J752" s="474"/>
      <c r="K752" s="474"/>
      <c r="L752" s="474"/>
      <c r="M752" s="1127"/>
      <c r="N752" s="1127"/>
      <c r="O752" s="474"/>
      <c r="P752" s="474"/>
      <c r="Q752" s="474"/>
      <c r="BA752" s="171"/>
      <c r="BB752" s="256"/>
      <c r="BC752" s="171"/>
      <c r="BD752" s="171"/>
      <c r="BE752" s="171"/>
      <c r="BF752" s="171"/>
      <c r="BG752" s="171"/>
      <c r="BH752" s="171"/>
      <c r="BI752" s="171"/>
      <c r="BJ752" s="171"/>
      <c r="BK752" s="171"/>
      <c r="BL752" s="171"/>
      <c r="BM752" s="171"/>
      <c r="BN752" s="171"/>
      <c r="BO752" s="171"/>
      <c r="BP752" s="171"/>
      <c r="BQ752" s="171"/>
      <c r="BR752" s="171"/>
      <c r="BS752" s="171"/>
      <c r="BT752" s="171"/>
      <c r="BU752" s="171"/>
      <c r="BV752" s="171"/>
      <c r="BW752" s="171"/>
      <c r="BX752" s="171"/>
      <c r="BY752" s="171"/>
      <c r="BZ752" s="171"/>
      <c r="CA752" s="171"/>
      <c r="CB752" s="171"/>
      <c r="CC752" s="171"/>
      <c r="CD752" s="171"/>
      <c r="CE752" s="171"/>
      <c r="CF752" s="171"/>
      <c r="CG752" s="171"/>
      <c r="CH752" s="171"/>
      <c r="CI752" s="171"/>
      <c r="CJ752" s="171"/>
      <c r="CK752" s="171"/>
      <c r="CL752" s="171"/>
      <c r="CM752" s="171"/>
      <c r="CN752" s="171"/>
      <c r="CO752" s="171"/>
      <c r="CP752" s="171"/>
      <c r="CQ752" s="171"/>
      <c r="CR752" s="171"/>
      <c r="CS752" s="171"/>
      <c r="CT752" s="171"/>
      <c r="CU752" s="171"/>
      <c r="CV752" s="171"/>
      <c r="CW752" s="171"/>
      <c r="CX752" s="171"/>
      <c r="CY752" s="171"/>
      <c r="CZ752" s="171"/>
    </row>
    <row r="753" ht="25.15" customHeight="true" x14ac:dyDescent="0.2">
      <c r="C753" s="1127"/>
      <c r="D753" s="1127"/>
      <c r="E753" s="474"/>
      <c r="F753" s="474"/>
      <c r="G753" s="474"/>
      <c r="H753" s="1127"/>
      <c r="I753" s="1127"/>
      <c r="J753" s="474"/>
      <c r="K753" s="474"/>
      <c r="L753" s="474"/>
      <c r="M753" s="1127"/>
      <c r="N753" s="1127"/>
      <c r="O753" s="474"/>
      <c r="P753" s="474"/>
      <c r="Q753" s="474"/>
      <c r="BA753" s="171"/>
      <c r="BB753" s="256"/>
      <c r="BC753" s="171"/>
      <c r="BD753" s="171"/>
      <c r="BE753" s="171"/>
      <c r="BF753" s="171"/>
      <c r="BG753" s="171"/>
      <c r="BH753" s="171"/>
      <c r="BI753" s="171"/>
      <c r="BJ753" s="171"/>
      <c r="BK753" s="171"/>
      <c r="BL753" s="171"/>
      <c r="BM753" s="171"/>
      <c r="BN753" s="171"/>
      <c r="BO753" s="171"/>
      <c r="BP753" s="171"/>
      <c r="BQ753" s="171"/>
      <c r="BR753" s="171"/>
      <c r="BS753" s="171"/>
      <c r="BT753" s="171"/>
      <c r="BU753" s="171"/>
      <c r="BV753" s="171"/>
      <c r="BW753" s="171"/>
      <c r="BX753" s="171"/>
      <c r="BY753" s="171"/>
      <c r="BZ753" s="171"/>
      <c r="CA753" s="171"/>
      <c r="CB753" s="171"/>
      <c r="CC753" s="171"/>
      <c r="CD753" s="171"/>
      <c r="CE753" s="171"/>
      <c r="CF753" s="171"/>
      <c r="CG753" s="171"/>
      <c r="CH753" s="171"/>
      <c r="CI753" s="171"/>
      <c r="CJ753" s="171"/>
      <c r="CK753" s="171"/>
      <c r="CL753" s="171"/>
      <c r="CM753" s="171"/>
      <c r="CN753" s="171"/>
      <c r="CO753" s="171"/>
      <c r="CP753" s="171"/>
      <c r="CQ753" s="171"/>
      <c r="CR753" s="171"/>
      <c r="CS753" s="171"/>
      <c r="CT753" s="171"/>
      <c r="CU753" s="171"/>
      <c r="CV753" s="171"/>
      <c r="CW753" s="171"/>
      <c r="CX753" s="171"/>
      <c r="CY753" s="171"/>
      <c r="CZ753" s="171"/>
    </row>
    <row r="754" ht="25.15" customHeight="true" x14ac:dyDescent="0.2">
      <c r="C754" s="1127"/>
      <c r="D754" s="1127"/>
      <c r="E754" s="474"/>
      <c r="F754" s="474"/>
      <c r="G754" s="474"/>
      <c r="H754" s="1127"/>
      <c r="I754" s="1127"/>
      <c r="J754" s="474"/>
      <c r="K754" s="474"/>
      <c r="L754" s="474"/>
      <c r="M754" s="1127"/>
      <c r="N754" s="1127"/>
      <c r="O754" s="474"/>
      <c r="P754" s="474"/>
      <c r="Q754" s="474"/>
      <c r="BA754" s="171"/>
      <c r="BB754" s="256"/>
      <c r="BC754" s="171"/>
      <c r="BD754" s="171"/>
      <c r="BE754" s="171"/>
      <c r="BF754" s="171"/>
      <c r="BG754" s="171"/>
      <c r="BH754" s="171"/>
      <c r="BI754" s="171"/>
      <c r="BJ754" s="171"/>
      <c r="BK754" s="171"/>
      <c r="BL754" s="171"/>
      <c r="BM754" s="171"/>
      <c r="BN754" s="171"/>
      <c r="BO754" s="171"/>
      <c r="BP754" s="171"/>
      <c r="BQ754" s="171"/>
      <c r="BR754" s="171"/>
      <c r="BS754" s="171"/>
      <c r="BT754" s="171"/>
      <c r="BU754" s="171"/>
      <c r="BV754" s="171"/>
      <c r="BW754" s="171"/>
      <c r="BX754" s="171"/>
      <c r="BY754" s="171"/>
      <c r="BZ754" s="171"/>
      <c r="CA754" s="171"/>
      <c r="CB754" s="171"/>
      <c r="CC754" s="171"/>
      <c r="CD754" s="171"/>
      <c r="CE754" s="171"/>
      <c r="CF754" s="171"/>
      <c r="CG754" s="171"/>
      <c r="CH754" s="171"/>
      <c r="CI754" s="171"/>
      <c r="CJ754" s="171"/>
      <c r="CK754" s="171"/>
      <c r="CL754" s="171"/>
      <c r="CM754" s="171"/>
      <c r="CN754" s="171"/>
      <c r="CO754" s="171"/>
      <c r="CP754" s="171"/>
      <c r="CQ754" s="171"/>
      <c r="CR754" s="171"/>
      <c r="CS754" s="171"/>
      <c r="CT754" s="171"/>
      <c r="CU754" s="171"/>
      <c r="CV754" s="171"/>
      <c r="CW754" s="171"/>
      <c r="CX754" s="171"/>
      <c r="CY754" s="171"/>
      <c r="CZ754" s="171"/>
    </row>
    <row r="755" ht="25.15" customHeight="true" x14ac:dyDescent="0.2">
      <c r="C755" s="1127"/>
      <c r="D755" s="1127"/>
      <c r="E755" s="474"/>
      <c r="F755" s="474"/>
      <c r="G755" s="474"/>
      <c r="H755" s="1127"/>
      <c r="I755" s="1127"/>
      <c r="J755" s="474"/>
      <c r="K755" s="474"/>
      <c r="L755" s="474"/>
      <c r="M755" s="1127"/>
      <c r="N755" s="1127"/>
      <c r="O755" s="474"/>
      <c r="P755" s="474"/>
      <c r="Q755" s="474"/>
      <c r="BA755" s="171"/>
      <c r="BB755" s="256"/>
      <c r="BC755" s="171"/>
      <c r="BD755" s="171"/>
      <c r="BE755" s="171"/>
      <c r="BF755" s="171"/>
      <c r="BG755" s="171"/>
      <c r="BH755" s="171"/>
      <c r="BI755" s="171"/>
      <c r="BJ755" s="171"/>
      <c r="BK755" s="171"/>
      <c r="BL755" s="171"/>
      <c r="BM755" s="171"/>
      <c r="BN755" s="171"/>
      <c r="BO755" s="171"/>
      <c r="BP755" s="171"/>
      <c r="BQ755" s="171"/>
      <c r="BR755" s="171"/>
      <c r="BS755" s="171"/>
      <c r="BT755" s="171"/>
      <c r="BU755" s="171"/>
      <c r="BV755" s="171"/>
      <c r="BW755" s="171"/>
      <c r="BX755" s="171"/>
      <c r="BY755" s="171"/>
      <c r="BZ755" s="171"/>
      <c r="CA755" s="171"/>
      <c r="CB755" s="171"/>
      <c r="CC755" s="171"/>
      <c r="CD755" s="171"/>
      <c r="CE755" s="171"/>
      <c r="CF755" s="171"/>
      <c r="CG755" s="171"/>
      <c r="CH755" s="171"/>
      <c r="CI755" s="171"/>
      <c r="CJ755" s="171"/>
      <c r="CK755" s="171"/>
      <c r="CL755" s="171"/>
      <c r="CM755" s="171"/>
      <c r="CN755" s="171"/>
      <c r="CO755" s="171"/>
      <c r="CP755" s="171"/>
      <c r="CQ755" s="171"/>
      <c r="CR755" s="171"/>
      <c r="CS755" s="171"/>
      <c r="CT755" s="171"/>
      <c r="CU755" s="171"/>
      <c r="CV755" s="171"/>
      <c r="CW755" s="171"/>
      <c r="CX755" s="171"/>
      <c r="CY755" s="171"/>
      <c r="CZ755" s="171"/>
    </row>
    <row r="756" ht="25.15" customHeight="true" x14ac:dyDescent="0.2">
      <c r="C756" s="1127"/>
      <c r="D756" s="1127"/>
      <c r="E756" s="474"/>
      <c r="F756" s="474"/>
      <c r="G756" s="474"/>
      <c r="H756" s="1127"/>
      <c r="I756" s="1127"/>
      <c r="J756" s="474"/>
      <c r="K756" s="474"/>
      <c r="L756" s="474"/>
      <c r="M756" s="1127"/>
      <c r="N756" s="1127"/>
      <c r="O756" s="474"/>
      <c r="P756" s="474"/>
      <c r="Q756" s="474"/>
      <c r="BA756" s="171"/>
      <c r="BB756" s="256"/>
      <c r="BC756" s="171"/>
      <c r="BD756" s="171"/>
      <c r="BE756" s="171"/>
      <c r="BF756" s="171"/>
      <c r="BG756" s="171"/>
      <c r="BH756" s="171"/>
      <c r="BI756" s="171"/>
      <c r="BJ756" s="171"/>
      <c r="BK756" s="171"/>
      <c r="BL756" s="171"/>
      <c r="BM756" s="171"/>
      <c r="BN756" s="171"/>
      <c r="BO756" s="171"/>
      <c r="BP756" s="171"/>
      <c r="BQ756" s="171"/>
      <c r="BR756" s="171"/>
      <c r="BS756" s="171"/>
      <c r="BT756" s="171"/>
      <c r="BU756" s="171"/>
      <c r="BV756" s="171"/>
      <c r="BW756" s="171"/>
      <c r="BX756" s="171"/>
      <c r="BY756" s="171"/>
      <c r="BZ756" s="171"/>
      <c r="CA756" s="171"/>
      <c r="CB756" s="171"/>
      <c r="CC756" s="171"/>
      <c r="CD756" s="171"/>
      <c r="CE756" s="171"/>
      <c r="CF756" s="171"/>
      <c r="CG756" s="171"/>
      <c r="CH756" s="171"/>
      <c r="CI756" s="171"/>
      <c r="CJ756" s="171"/>
      <c r="CK756" s="171"/>
      <c r="CL756" s="171"/>
      <c r="CM756" s="171"/>
      <c r="CN756" s="171"/>
      <c r="CO756" s="171"/>
      <c r="CP756" s="171"/>
      <c r="CQ756" s="171"/>
      <c r="CR756" s="171"/>
      <c r="CS756" s="171"/>
      <c r="CT756" s="171"/>
      <c r="CU756" s="171"/>
      <c r="CV756" s="171"/>
      <c r="CW756" s="171"/>
      <c r="CX756" s="171"/>
      <c r="CY756" s="171"/>
      <c r="CZ756" s="171"/>
    </row>
    <row r="757" ht="25.15" customHeight="true" x14ac:dyDescent="0.2">
      <c r="C757" s="1127"/>
      <c r="D757" s="1127"/>
      <c r="E757" s="474"/>
      <c r="F757" s="474"/>
      <c r="G757" s="474"/>
      <c r="H757" s="1127"/>
      <c r="I757" s="1127"/>
      <c r="J757" s="474"/>
      <c r="K757" s="474"/>
      <c r="L757" s="474"/>
      <c r="M757" s="1127"/>
      <c r="N757" s="1127"/>
      <c r="O757" s="474"/>
      <c r="P757" s="474"/>
      <c r="Q757" s="474"/>
      <c r="BA757" s="171"/>
      <c r="BB757" s="256"/>
      <c r="BC757" s="171"/>
      <c r="BD757" s="171"/>
      <c r="BE757" s="171"/>
      <c r="BF757" s="171"/>
      <c r="BG757" s="171"/>
      <c r="BH757" s="171"/>
      <c r="BI757" s="171"/>
      <c r="BJ757" s="171"/>
      <c r="BK757" s="171"/>
      <c r="BL757" s="171"/>
      <c r="BM757" s="171"/>
      <c r="BN757" s="171"/>
      <c r="BO757" s="171"/>
      <c r="BP757" s="171"/>
      <c r="BQ757" s="171"/>
      <c r="BR757" s="171"/>
      <c r="BS757" s="171"/>
      <c r="BT757" s="171"/>
      <c r="BU757" s="171"/>
      <c r="BV757" s="171"/>
      <c r="BW757" s="171"/>
      <c r="BX757" s="171"/>
      <c r="BY757" s="171"/>
      <c r="BZ757" s="171"/>
      <c r="CA757" s="171"/>
      <c r="CB757" s="171"/>
      <c r="CC757" s="171"/>
      <c r="CD757" s="171"/>
      <c r="CE757" s="171"/>
      <c r="CF757" s="171"/>
      <c r="CG757" s="171"/>
      <c r="CH757" s="171"/>
      <c r="CI757" s="171"/>
      <c r="CJ757" s="171"/>
      <c r="CK757" s="171"/>
      <c r="CL757" s="171"/>
      <c r="CM757" s="171"/>
      <c r="CN757" s="171"/>
      <c r="CO757" s="171"/>
      <c r="CP757" s="171"/>
      <c r="CQ757" s="171"/>
      <c r="CR757" s="171"/>
      <c r="CS757" s="171"/>
      <c r="CT757" s="171"/>
      <c r="CU757" s="171"/>
      <c r="CV757" s="171"/>
      <c r="CW757" s="171"/>
      <c r="CX757" s="171"/>
      <c r="CY757" s="171"/>
      <c r="CZ757" s="171"/>
    </row>
    <row r="758" ht="25.15" customHeight="true" x14ac:dyDescent="0.2">
      <c r="C758" s="1127"/>
      <c r="D758" s="1127"/>
      <c r="E758" s="474"/>
      <c r="F758" s="474"/>
      <c r="G758" s="474"/>
      <c r="H758" s="1127"/>
      <c r="I758" s="1127"/>
      <c r="J758" s="474"/>
      <c r="K758" s="474"/>
      <c r="L758" s="474"/>
      <c r="M758" s="1127"/>
      <c r="N758" s="1127"/>
      <c r="O758" s="474"/>
      <c r="P758" s="474"/>
      <c r="Q758" s="474"/>
      <c r="BA758" s="171"/>
      <c r="BB758" s="256"/>
      <c r="BC758" s="171"/>
      <c r="BD758" s="171"/>
      <c r="BE758" s="171"/>
      <c r="BF758" s="171"/>
      <c r="BG758" s="171"/>
      <c r="BH758" s="171"/>
      <c r="BI758" s="171"/>
      <c r="BJ758" s="171"/>
      <c r="BK758" s="171"/>
      <c r="BL758" s="171"/>
      <c r="BM758" s="171"/>
      <c r="BN758" s="171"/>
      <c r="BO758" s="171"/>
      <c r="BP758" s="171"/>
      <c r="BQ758" s="171"/>
      <c r="BR758" s="171"/>
      <c r="BS758" s="171"/>
      <c r="BT758" s="171"/>
      <c r="BU758" s="171"/>
      <c r="BV758" s="171"/>
      <c r="BW758" s="171"/>
      <c r="BX758" s="171"/>
      <c r="BY758" s="171"/>
      <c r="BZ758" s="171"/>
      <c r="CA758" s="171"/>
      <c r="CB758" s="171"/>
      <c r="CC758" s="171"/>
      <c r="CD758" s="171"/>
      <c r="CE758" s="171"/>
      <c r="CF758" s="171"/>
      <c r="CG758" s="171"/>
      <c r="CH758" s="171"/>
      <c r="CI758" s="171"/>
      <c r="CJ758" s="171"/>
      <c r="CK758" s="171"/>
      <c r="CL758" s="171"/>
      <c r="CM758" s="171"/>
      <c r="CN758" s="171"/>
      <c r="CO758" s="171"/>
      <c r="CP758" s="171"/>
      <c r="CQ758" s="171"/>
      <c r="CR758" s="171"/>
      <c r="CS758" s="171"/>
      <c r="CT758" s="171"/>
      <c r="CU758" s="171"/>
      <c r="CV758" s="171"/>
      <c r="CW758" s="171"/>
      <c r="CX758" s="171"/>
      <c r="CY758" s="171"/>
      <c r="CZ758" s="171"/>
    </row>
    <row r="759" ht="25.15" customHeight="true" x14ac:dyDescent="0.2">
      <c r="C759" s="1127"/>
      <c r="D759" s="1127"/>
      <c r="E759" s="474"/>
      <c r="F759" s="474"/>
      <c r="G759" s="474"/>
      <c r="H759" s="1127"/>
      <c r="I759" s="1127"/>
      <c r="J759" s="474"/>
      <c r="K759" s="474"/>
      <c r="L759" s="474"/>
      <c r="M759" s="1127"/>
      <c r="N759" s="1127"/>
      <c r="O759" s="474"/>
      <c r="P759" s="474"/>
      <c r="Q759" s="474"/>
      <c r="BA759" s="171"/>
      <c r="BB759" s="256"/>
      <c r="BC759" s="171"/>
      <c r="BD759" s="171"/>
      <c r="BE759" s="171"/>
      <c r="BF759" s="171"/>
      <c r="BG759" s="171"/>
      <c r="BH759" s="171"/>
      <c r="BI759" s="171"/>
      <c r="BJ759" s="171"/>
      <c r="BK759" s="171"/>
      <c r="BL759" s="171"/>
      <c r="BM759" s="171"/>
      <c r="BN759" s="171"/>
      <c r="BO759" s="171"/>
      <c r="BP759" s="171"/>
      <c r="BQ759" s="171"/>
      <c r="BR759" s="171"/>
      <c r="BS759" s="171"/>
      <c r="BT759" s="171"/>
      <c r="BU759" s="171"/>
      <c r="BV759" s="171"/>
      <c r="BW759" s="171"/>
      <c r="BX759" s="171"/>
      <c r="BY759" s="171"/>
      <c r="BZ759" s="171"/>
      <c r="CA759" s="171"/>
      <c r="CB759" s="171"/>
      <c r="CC759" s="171"/>
      <c r="CD759" s="171"/>
      <c r="CE759" s="171"/>
      <c r="CF759" s="171"/>
      <c r="CG759" s="171"/>
      <c r="CH759" s="171"/>
      <c r="CI759" s="171"/>
      <c r="CJ759" s="171"/>
      <c r="CK759" s="171"/>
      <c r="CL759" s="171"/>
      <c r="CM759" s="171"/>
      <c r="CN759" s="171"/>
      <c r="CO759" s="171"/>
      <c r="CP759" s="171"/>
      <c r="CQ759" s="171"/>
      <c r="CR759" s="171"/>
      <c r="CS759" s="171"/>
      <c r="CT759" s="171"/>
      <c r="CU759" s="171"/>
      <c r="CV759" s="171"/>
      <c r="CW759" s="171"/>
      <c r="CX759" s="171"/>
      <c r="CY759" s="171"/>
      <c r="CZ759" s="171"/>
    </row>
    <row r="760" ht="25.15" customHeight="true" x14ac:dyDescent="0.2">
      <c r="C760" s="1127"/>
      <c r="D760" s="1127"/>
      <c r="E760" s="474"/>
      <c r="F760" s="474"/>
      <c r="G760" s="474"/>
      <c r="H760" s="1127"/>
      <c r="I760" s="1127"/>
      <c r="J760" s="474"/>
      <c r="K760" s="474"/>
      <c r="L760" s="474"/>
      <c r="M760" s="1127"/>
      <c r="N760" s="1127"/>
      <c r="O760" s="474"/>
      <c r="P760" s="474"/>
      <c r="Q760" s="474"/>
      <c r="BA760" s="171"/>
      <c r="BB760" s="256"/>
      <c r="BC760" s="171"/>
      <c r="BD760" s="171"/>
      <c r="BE760" s="171"/>
      <c r="BF760" s="171"/>
      <c r="BG760" s="171"/>
      <c r="BH760" s="171"/>
      <c r="BI760" s="171"/>
      <c r="BJ760" s="171"/>
      <c r="BK760" s="171"/>
      <c r="BL760" s="171"/>
      <c r="BM760" s="171"/>
      <c r="BN760" s="171"/>
      <c r="BO760" s="171"/>
      <c r="BP760" s="171"/>
      <c r="BQ760" s="171"/>
      <c r="BR760" s="171"/>
      <c r="BS760" s="171"/>
      <c r="BT760" s="171"/>
      <c r="BU760" s="171"/>
      <c r="BV760" s="171"/>
      <c r="BW760" s="171"/>
      <c r="BX760" s="171"/>
      <c r="BY760" s="171"/>
      <c r="BZ760" s="171"/>
      <c r="CA760" s="171"/>
      <c r="CB760" s="171"/>
      <c r="CC760" s="171"/>
      <c r="CD760" s="171"/>
      <c r="CE760" s="171"/>
      <c r="CF760" s="171"/>
      <c r="CG760" s="171"/>
      <c r="CH760" s="171"/>
      <c r="CI760" s="171"/>
      <c r="CJ760" s="171"/>
      <c r="CK760" s="171"/>
      <c r="CL760" s="171"/>
      <c r="CM760" s="171"/>
      <c r="CN760" s="171"/>
      <c r="CO760" s="171"/>
      <c r="CP760" s="171"/>
      <c r="CQ760" s="171"/>
      <c r="CR760" s="171"/>
      <c r="CS760" s="171"/>
      <c r="CT760" s="171"/>
      <c r="CU760" s="171"/>
      <c r="CV760" s="171"/>
      <c r="CW760" s="171"/>
      <c r="CX760" s="171"/>
      <c r="CY760" s="171"/>
      <c r="CZ760" s="171"/>
    </row>
    <row r="761" ht="25.15" customHeight="true" x14ac:dyDescent="0.2">
      <c r="C761" s="1127"/>
      <c r="D761" s="1127"/>
      <c r="E761" s="474"/>
      <c r="F761" s="474"/>
      <c r="G761" s="474"/>
      <c r="H761" s="1127"/>
      <c r="I761" s="1127"/>
      <c r="J761" s="474"/>
      <c r="K761" s="474"/>
      <c r="L761" s="474"/>
      <c r="M761" s="1127"/>
      <c r="N761" s="1127"/>
      <c r="O761" s="474"/>
      <c r="P761" s="474"/>
      <c r="Q761" s="474"/>
      <c r="BA761" s="171"/>
      <c r="BB761" s="256"/>
      <c r="BC761" s="171"/>
      <c r="BD761" s="171"/>
      <c r="BE761" s="171"/>
      <c r="BF761" s="171"/>
      <c r="BG761" s="171"/>
      <c r="BH761" s="171"/>
      <c r="BI761" s="171"/>
      <c r="BJ761" s="171"/>
      <c r="BK761" s="171"/>
      <c r="BL761" s="171"/>
      <c r="BM761" s="171"/>
      <c r="BN761" s="171"/>
      <c r="BO761" s="171"/>
      <c r="BP761" s="171"/>
      <c r="BQ761" s="171"/>
      <c r="BR761" s="171"/>
      <c r="BS761" s="171"/>
      <c r="BT761" s="171"/>
      <c r="BU761" s="171"/>
      <c r="BV761" s="171"/>
      <c r="BW761" s="171"/>
      <c r="BX761" s="171"/>
      <c r="BY761" s="171"/>
      <c r="BZ761" s="171"/>
      <c r="CA761" s="171"/>
      <c r="CB761" s="171"/>
      <c r="CC761" s="171"/>
      <c r="CD761" s="171"/>
      <c r="CE761" s="171"/>
      <c r="CF761" s="171"/>
      <c r="CG761" s="171"/>
      <c r="CH761" s="171"/>
      <c r="CI761" s="171"/>
      <c r="CJ761" s="171"/>
      <c r="CK761" s="171"/>
      <c r="CL761" s="171"/>
      <c r="CM761" s="171"/>
      <c r="CN761" s="171"/>
      <c r="CO761" s="171"/>
      <c r="CP761" s="171"/>
      <c r="CQ761" s="171"/>
      <c r="CR761" s="171"/>
      <c r="CS761" s="171"/>
      <c r="CT761" s="171"/>
      <c r="CU761" s="171"/>
      <c r="CV761" s="171"/>
      <c r="CW761" s="171"/>
      <c r="CX761" s="171"/>
      <c r="CY761" s="171"/>
      <c r="CZ761" s="171"/>
    </row>
    <row r="762" ht="25.15" customHeight="true" x14ac:dyDescent="0.2">
      <c r="C762" s="1127"/>
      <c r="D762" s="1127"/>
      <c r="E762" s="474"/>
      <c r="F762" s="474"/>
      <c r="G762" s="474"/>
      <c r="H762" s="1127"/>
      <c r="I762" s="1127"/>
      <c r="J762" s="474"/>
      <c r="K762" s="474"/>
      <c r="L762" s="474"/>
      <c r="M762" s="1127"/>
      <c r="N762" s="1127"/>
      <c r="O762" s="474"/>
      <c r="P762" s="474"/>
      <c r="Q762" s="474"/>
      <c r="BA762" s="171"/>
      <c r="BB762" s="256"/>
      <c r="BC762" s="171"/>
      <c r="BD762" s="171"/>
      <c r="BE762" s="171"/>
      <c r="BF762" s="171"/>
      <c r="BG762" s="171"/>
      <c r="BH762" s="171"/>
      <c r="BI762" s="171"/>
      <c r="BJ762" s="171"/>
      <c r="BK762" s="171"/>
      <c r="BL762" s="171"/>
      <c r="BM762" s="171"/>
      <c r="BN762" s="171"/>
      <c r="BO762" s="171"/>
      <c r="BP762" s="171"/>
      <c r="BQ762" s="171"/>
      <c r="BR762" s="171"/>
      <c r="BS762" s="171"/>
      <c r="BT762" s="171"/>
      <c r="BU762" s="171"/>
      <c r="BV762" s="171"/>
      <c r="BW762" s="171"/>
      <c r="BX762" s="171"/>
      <c r="BY762" s="171"/>
      <c r="BZ762" s="171"/>
      <c r="CA762" s="171"/>
      <c r="CB762" s="171"/>
      <c r="CC762" s="171"/>
      <c r="CD762" s="171"/>
      <c r="CE762" s="171"/>
      <c r="CF762" s="171"/>
      <c r="CG762" s="171"/>
      <c r="CH762" s="171"/>
      <c r="CI762" s="171"/>
      <c r="CJ762" s="171"/>
      <c r="CK762" s="171"/>
      <c r="CL762" s="171"/>
      <c r="CM762" s="171"/>
      <c r="CN762" s="171"/>
      <c r="CO762" s="171"/>
      <c r="CP762" s="171"/>
      <c r="CQ762" s="171"/>
      <c r="CR762" s="171"/>
      <c r="CS762" s="171"/>
      <c r="CT762" s="171"/>
      <c r="CU762" s="171"/>
      <c r="CV762" s="171"/>
      <c r="CW762" s="171"/>
      <c r="CX762" s="171"/>
      <c r="CY762" s="171"/>
      <c r="CZ762" s="171"/>
    </row>
    <row r="763" ht="25.15" customHeight="true" x14ac:dyDescent="0.2">
      <c r="C763" s="1127"/>
      <c r="D763" s="1127"/>
      <c r="E763" s="474"/>
      <c r="F763" s="474"/>
      <c r="G763" s="474"/>
      <c r="H763" s="1127"/>
      <c r="I763" s="1127"/>
      <c r="J763" s="474"/>
      <c r="K763" s="474"/>
      <c r="L763" s="474"/>
      <c r="M763" s="1127"/>
      <c r="N763" s="1127"/>
      <c r="O763" s="474"/>
      <c r="P763" s="474"/>
      <c r="Q763" s="474"/>
      <c r="BA763" s="171"/>
      <c r="BB763" s="256"/>
      <c r="BC763" s="171"/>
      <c r="BD763" s="171"/>
      <c r="BE763" s="171"/>
      <c r="BF763" s="171"/>
      <c r="BG763" s="171"/>
      <c r="BH763" s="171"/>
      <c r="BI763" s="171"/>
      <c r="BJ763" s="171"/>
      <c r="BK763" s="171"/>
      <c r="BL763" s="171"/>
      <c r="BM763" s="171"/>
      <c r="BN763" s="171"/>
      <c r="BO763" s="171"/>
      <c r="BP763" s="171"/>
      <c r="BQ763" s="171"/>
      <c r="BR763" s="171"/>
      <c r="BS763" s="171"/>
      <c r="BT763" s="171"/>
      <c r="BU763" s="171"/>
      <c r="BV763" s="171"/>
      <c r="BW763" s="171"/>
      <c r="BX763" s="171"/>
      <c r="BY763" s="171"/>
      <c r="BZ763" s="171"/>
      <c r="CA763" s="171"/>
      <c r="CB763" s="171"/>
      <c r="CC763" s="171"/>
      <c r="CD763" s="171"/>
      <c r="CE763" s="171"/>
      <c r="CF763" s="171"/>
      <c r="CG763" s="171"/>
      <c r="CH763" s="171"/>
      <c r="CI763" s="171"/>
      <c r="CJ763" s="171"/>
      <c r="CK763" s="171"/>
      <c r="CL763" s="171"/>
      <c r="CM763" s="171"/>
      <c r="CN763" s="171"/>
      <c r="CO763" s="171"/>
      <c r="CP763" s="171"/>
      <c r="CQ763" s="171"/>
      <c r="CR763" s="171"/>
      <c r="CS763" s="171"/>
      <c r="CT763" s="171"/>
      <c r="CU763" s="171"/>
      <c r="CV763" s="171"/>
      <c r="CW763" s="171"/>
      <c r="CX763" s="171"/>
      <c r="CY763" s="171"/>
      <c r="CZ763" s="171"/>
    </row>
    <row r="764" ht="25.15" customHeight="true" x14ac:dyDescent="0.2">
      <c r="C764" s="1127"/>
      <c r="D764" s="1127"/>
      <c r="E764" s="474"/>
      <c r="F764" s="474"/>
      <c r="G764" s="474"/>
      <c r="H764" s="1127"/>
      <c r="I764" s="1127"/>
      <c r="J764" s="474"/>
      <c r="K764" s="474"/>
      <c r="L764" s="474"/>
      <c r="M764" s="1127"/>
      <c r="N764" s="1127"/>
      <c r="O764" s="474"/>
      <c r="P764" s="474"/>
      <c r="Q764" s="474"/>
      <c r="BA764" s="171"/>
      <c r="BB764" s="256"/>
      <c r="BC764" s="171"/>
      <c r="BD764" s="171"/>
      <c r="BE764" s="171"/>
      <c r="BF764" s="171"/>
      <c r="BG764" s="171"/>
      <c r="BH764" s="171"/>
      <c r="BI764" s="171"/>
      <c r="BJ764" s="171"/>
      <c r="BK764" s="171"/>
      <c r="BL764" s="171"/>
      <c r="BM764" s="171"/>
      <c r="BN764" s="171"/>
      <c r="BO764" s="171"/>
      <c r="BP764" s="171"/>
      <c r="BQ764" s="171"/>
      <c r="BR764" s="171"/>
      <c r="BS764" s="171"/>
      <c r="BT764" s="171"/>
      <c r="BU764" s="171"/>
      <c r="BV764" s="171"/>
      <c r="BW764" s="171"/>
      <c r="BX764" s="171"/>
      <c r="BY764" s="171"/>
      <c r="BZ764" s="171"/>
      <c r="CA764" s="171"/>
      <c r="CB764" s="171"/>
      <c r="CC764" s="171"/>
      <c r="CD764" s="171"/>
      <c r="CE764" s="171"/>
      <c r="CF764" s="171"/>
      <c r="CG764" s="171"/>
      <c r="CH764" s="171"/>
      <c r="CI764" s="171"/>
      <c r="CJ764" s="171"/>
      <c r="CK764" s="171"/>
      <c r="CL764" s="171"/>
      <c r="CM764" s="171"/>
      <c r="CN764" s="171"/>
      <c r="CO764" s="171"/>
      <c r="CP764" s="171"/>
      <c r="CQ764" s="171"/>
      <c r="CR764" s="171"/>
      <c r="CS764" s="171"/>
      <c r="CT764" s="171"/>
      <c r="CU764" s="171"/>
      <c r="CV764" s="171"/>
      <c r="CW764" s="171"/>
      <c r="CX764" s="171"/>
      <c r="CY764" s="171"/>
      <c r="CZ764" s="171"/>
    </row>
    <row r="765" ht="25.15" customHeight="true" x14ac:dyDescent="0.2">
      <c r="C765" s="1127"/>
      <c r="D765" s="1127"/>
      <c r="E765" s="474"/>
      <c r="F765" s="474"/>
      <c r="G765" s="474"/>
      <c r="H765" s="1127"/>
      <c r="I765" s="1127"/>
      <c r="J765" s="474"/>
      <c r="K765" s="474"/>
      <c r="L765" s="474"/>
      <c r="M765" s="1127"/>
      <c r="N765" s="1127"/>
      <c r="O765" s="474"/>
      <c r="P765" s="474"/>
      <c r="Q765" s="474"/>
      <c r="BA765" s="171"/>
      <c r="BB765" s="256"/>
      <c r="BC765" s="171"/>
      <c r="BD765" s="171"/>
      <c r="BE765" s="171"/>
      <c r="BF765" s="171"/>
      <c r="BG765" s="171"/>
      <c r="BH765" s="171"/>
      <c r="BI765" s="171"/>
      <c r="BJ765" s="171"/>
      <c r="BK765" s="171"/>
      <c r="BL765" s="171"/>
      <c r="BM765" s="171"/>
      <c r="BN765" s="171"/>
      <c r="BO765" s="171"/>
      <c r="BP765" s="171"/>
      <c r="BQ765" s="171"/>
      <c r="BR765" s="171"/>
      <c r="BS765" s="171"/>
      <c r="BT765" s="171"/>
      <c r="BU765" s="171"/>
      <c r="BV765" s="171"/>
      <c r="BW765" s="171"/>
      <c r="BX765" s="171"/>
      <c r="BY765" s="171"/>
      <c r="BZ765" s="171"/>
      <c r="CA765" s="171"/>
      <c r="CB765" s="171"/>
      <c r="CC765" s="171"/>
      <c r="CD765" s="171"/>
      <c r="CE765" s="171"/>
      <c r="CF765" s="171"/>
      <c r="CG765" s="171"/>
      <c r="CH765" s="171"/>
      <c r="CI765" s="171"/>
      <c r="CJ765" s="171"/>
      <c r="CK765" s="171"/>
      <c r="CL765" s="171"/>
      <c r="CM765" s="171"/>
      <c r="CN765" s="171"/>
      <c r="CO765" s="171"/>
      <c r="CP765" s="171"/>
      <c r="CQ765" s="171"/>
      <c r="CR765" s="171"/>
      <c r="CS765" s="171"/>
      <c r="CT765" s="171"/>
      <c r="CU765" s="171"/>
      <c r="CV765" s="171"/>
      <c r="CW765" s="171"/>
      <c r="CX765" s="171"/>
      <c r="CY765" s="171"/>
      <c r="CZ765" s="171"/>
    </row>
    <row r="766" ht="25.15" customHeight="true" x14ac:dyDescent="0.2">
      <c r="C766" s="1127"/>
      <c r="D766" s="1127"/>
      <c r="E766" s="474"/>
      <c r="F766" s="474"/>
      <c r="G766" s="474"/>
      <c r="H766" s="1127"/>
      <c r="I766" s="1127"/>
      <c r="J766" s="474"/>
      <c r="K766" s="474"/>
      <c r="L766" s="474"/>
      <c r="M766" s="1127"/>
      <c r="N766" s="1127"/>
      <c r="O766" s="474"/>
      <c r="P766" s="474"/>
      <c r="Q766" s="474"/>
      <c r="BA766" s="171"/>
      <c r="BB766" s="256"/>
      <c r="BC766" s="171"/>
      <c r="BD766" s="171"/>
      <c r="BE766" s="171"/>
      <c r="BF766" s="171"/>
      <c r="BG766" s="171"/>
      <c r="BH766" s="171"/>
      <c r="BI766" s="171"/>
      <c r="BJ766" s="171"/>
      <c r="BK766" s="171"/>
      <c r="BL766" s="171"/>
      <c r="BM766" s="171"/>
      <c r="BN766" s="171"/>
      <c r="BO766" s="171"/>
      <c r="BP766" s="171"/>
      <c r="BQ766" s="171"/>
      <c r="BR766" s="171"/>
      <c r="BS766" s="171"/>
      <c r="BT766" s="171"/>
      <c r="BU766" s="171"/>
      <c r="BV766" s="171"/>
      <c r="BW766" s="171"/>
      <c r="BX766" s="171"/>
      <c r="BY766" s="171"/>
      <c r="BZ766" s="171"/>
      <c r="CA766" s="171"/>
      <c r="CB766" s="171"/>
      <c r="CC766" s="171"/>
      <c r="CD766" s="171"/>
      <c r="CE766" s="171"/>
      <c r="CF766" s="171"/>
      <c r="CG766" s="171"/>
      <c r="CH766" s="171"/>
      <c r="CI766" s="171"/>
      <c r="CJ766" s="171"/>
      <c r="CK766" s="171"/>
      <c r="CL766" s="171"/>
      <c r="CM766" s="171"/>
      <c r="CN766" s="171"/>
      <c r="CO766" s="171"/>
      <c r="CP766" s="171"/>
      <c r="CQ766" s="171"/>
      <c r="CR766" s="171"/>
      <c r="CS766" s="171"/>
      <c r="CT766" s="171"/>
      <c r="CU766" s="171"/>
      <c r="CV766" s="171"/>
      <c r="CW766" s="171"/>
      <c r="CX766" s="171"/>
      <c r="CY766" s="171"/>
      <c r="CZ766" s="171"/>
    </row>
    <row r="767" ht="25.15" customHeight="true" x14ac:dyDescent="0.2">
      <c r="C767" s="1127"/>
      <c r="D767" s="1127"/>
      <c r="E767" s="474"/>
      <c r="F767" s="474"/>
      <c r="G767" s="474"/>
      <c r="H767" s="1127"/>
      <c r="I767" s="1127"/>
      <c r="J767" s="474"/>
      <c r="K767" s="474"/>
      <c r="L767" s="474"/>
      <c r="M767" s="1127"/>
      <c r="N767" s="1127"/>
      <c r="O767" s="474"/>
      <c r="P767" s="474"/>
      <c r="Q767" s="474"/>
      <c r="BA767" s="171"/>
      <c r="BB767" s="256"/>
      <c r="BC767" s="171"/>
      <c r="BD767" s="171"/>
      <c r="BE767" s="171"/>
      <c r="BF767" s="171"/>
      <c r="BG767" s="171"/>
      <c r="BH767" s="171"/>
      <c r="BI767" s="171"/>
      <c r="BJ767" s="171"/>
      <c r="BK767" s="171"/>
      <c r="BL767" s="171"/>
      <c r="BM767" s="171"/>
      <c r="BN767" s="171"/>
      <c r="BO767" s="171"/>
      <c r="BP767" s="171"/>
      <c r="BQ767" s="171"/>
      <c r="BR767" s="171"/>
      <c r="BS767" s="171"/>
      <c r="BT767" s="171"/>
      <c r="BU767" s="171"/>
      <c r="BV767" s="171"/>
      <c r="BW767" s="171"/>
      <c r="BX767" s="171"/>
      <c r="BY767" s="171"/>
      <c r="BZ767" s="171"/>
      <c r="CA767" s="171"/>
      <c r="CB767" s="171"/>
      <c r="CC767" s="171"/>
      <c r="CD767" s="171"/>
      <c r="CE767" s="171"/>
      <c r="CF767" s="171"/>
      <c r="CG767" s="171"/>
      <c r="CH767" s="171"/>
      <c r="CI767" s="171"/>
      <c r="CJ767" s="171"/>
      <c r="CK767" s="171"/>
      <c r="CL767" s="171"/>
      <c r="CM767" s="171"/>
      <c r="CN767" s="171"/>
      <c r="CO767" s="171"/>
      <c r="CP767" s="171"/>
      <c r="CQ767" s="171"/>
      <c r="CR767" s="171"/>
      <c r="CS767" s="171"/>
      <c r="CT767" s="171"/>
      <c r="CU767" s="171"/>
      <c r="CV767" s="171"/>
      <c r="CW767" s="171"/>
      <c r="CX767" s="171"/>
      <c r="CY767" s="171"/>
      <c r="CZ767" s="171"/>
    </row>
    <row r="768" ht="25.15" customHeight="true" x14ac:dyDescent="0.2">
      <c r="C768" s="1127"/>
      <c r="D768" s="1127"/>
      <c r="E768" s="474"/>
      <c r="F768" s="474"/>
      <c r="G768" s="474"/>
      <c r="H768" s="1127"/>
      <c r="I768" s="1127"/>
      <c r="J768" s="474"/>
      <c r="K768" s="474"/>
      <c r="L768" s="474"/>
      <c r="M768" s="1127"/>
      <c r="N768" s="1127"/>
      <c r="O768" s="474"/>
      <c r="P768" s="474"/>
      <c r="Q768" s="474"/>
      <c r="BA768" s="169"/>
      <c r="BB768" s="257"/>
      <c r="BC768" s="169"/>
      <c r="BD768" s="169"/>
      <c r="BE768" s="169"/>
      <c r="BF768" s="169"/>
      <c r="BG768" s="169"/>
      <c r="BH768" s="169"/>
      <c r="BI768" s="169"/>
      <c r="BJ768" s="169"/>
      <c r="BK768" s="169"/>
      <c r="BL768" s="169"/>
      <c r="BM768" s="169"/>
      <c r="BN768" s="169"/>
      <c r="BO768" s="169"/>
      <c r="BP768" s="169"/>
      <c r="BQ768" s="169"/>
      <c r="BR768" s="169"/>
      <c r="BS768" s="169"/>
      <c r="BT768" s="169"/>
      <c r="BU768" s="169"/>
      <c r="BV768" s="169"/>
      <c r="BW768" s="169"/>
      <c r="BX768" s="169"/>
      <c r="BY768" s="169"/>
      <c r="BZ768" s="169"/>
      <c r="CA768" s="169"/>
      <c r="CB768" s="169"/>
      <c r="CC768" s="169"/>
      <c r="CD768" s="169"/>
      <c r="CE768" s="169"/>
      <c r="CF768" s="169"/>
      <c r="CG768" s="169"/>
      <c r="CH768" s="169"/>
      <c r="CI768" s="169"/>
      <c r="CJ768" s="169"/>
      <c r="CK768" s="169"/>
      <c r="CL768" s="169"/>
      <c r="CM768" s="169"/>
      <c r="CN768" s="169"/>
      <c r="CO768" s="169"/>
      <c r="CP768" s="169"/>
      <c r="CQ768" s="169"/>
      <c r="CR768" s="169"/>
      <c r="CS768" s="169"/>
      <c r="CT768" s="169"/>
      <c r="CU768" s="169"/>
      <c r="CV768" s="169"/>
      <c r="CW768" s="169"/>
      <c r="CX768" s="169"/>
      <c r="CY768" s="169"/>
      <c r="CZ768" s="169"/>
    </row>
    <row r="769" ht="25.15" customHeight="true" x14ac:dyDescent="0.2">
      <c r="C769" s="1127"/>
      <c r="D769" s="1127"/>
      <c r="E769" s="474"/>
      <c r="F769" s="474"/>
      <c r="G769" s="474"/>
      <c r="H769" s="1127"/>
      <c r="I769" s="1127"/>
      <c r="J769" s="474"/>
      <c r="K769" s="474"/>
      <c r="L769" s="474"/>
      <c r="M769" s="1127"/>
      <c r="N769" s="1127"/>
      <c r="O769" s="474"/>
      <c r="P769" s="474"/>
      <c r="Q769" s="474"/>
      <c r="BA769" s="169"/>
      <c r="BB769" s="257"/>
      <c r="BC769" s="169"/>
      <c r="BD769" s="169"/>
      <c r="BE769" s="169"/>
      <c r="BF769" s="169"/>
      <c r="BG769" s="169"/>
      <c r="BH769" s="169"/>
      <c r="BI769" s="169"/>
      <c r="BJ769" s="169"/>
      <c r="BK769" s="169"/>
      <c r="BL769" s="169"/>
      <c r="BM769" s="169"/>
      <c r="BN769" s="169"/>
      <c r="BO769" s="169"/>
      <c r="BP769" s="169"/>
      <c r="BQ769" s="169"/>
      <c r="BR769" s="169"/>
      <c r="BS769" s="169"/>
      <c r="BT769" s="169"/>
      <c r="BU769" s="169"/>
      <c r="BV769" s="169"/>
      <c r="BW769" s="169"/>
      <c r="BX769" s="169"/>
      <c r="BY769" s="169"/>
      <c r="BZ769" s="169"/>
      <c r="CA769" s="169"/>
      <c r="CB769" s="169"/>
      <c r="CC769" s="169"/>
      <c r="CD769" s="169"/>
      <c r="CE769" s="169"/>
      <c r="CF769" s="169"/>
      <c r="CG769" s="169"/>
      <c r="CH769" s="169"/>
      <c r="CI769" s="169"/>
      <c r="CJ769" s="169"/>
      <c r="CK769" s="169"/>
      <c r="CL769" s="169"/>
      <c r="CM769" s="169"/>
      <c r="CN769" s="169"/>
      <c r="CO769" s="169"/>
      <c r="CP769" s="169"/>
      <c r="CQ769" s="169"/>
      <c r="CR769" s="169"/>
      <c r="CS769" s="169"/>
      <c r="CT769" s="169"/>
      <c r="CU769" s="169"/>
      <c r="CV769" s="169"/>
      <c r="CW769" s="169"/>
      <c r="CX769" s="169"/>
      <c r="CY769" s="169"/>
      <c r="CZ769" s="169"/>
    </row>
    <row r="770" ht="25.15" customHeight="true" x14ac:dyDescent="0.2">
      <c r="C770" s="1127"/>
      <c r="D770" s="1127"/>
      <c r="E770" s="474"/>
      <c r="F770" s="474"/>
      <c r="G770" s="474"/>
      <c r="H770" s="1127"/>
      <c r="I770" s="1127"/>
      <c r="J770" s="474"/>
      <c r="K770" s="474"/>
      <c r="L770" s="474"/>
      <c r="M770" s="1127"/>
      <c r="N770" s="1127"/>
      <c r="O770" s="474"/>
      <c r="P770" s="474"/>
      <c r="Q770" s="474"/>
      <c r="BA770" s="169"/>
      <c r="BB770" s="257"/>
      <c r="BC770" s="169"/>
      <c r="BD770" s="169"/>
      <c r="BE770" s="169"/>
      <c r="BF770" s="169"/>
      <c r="BG770" s="169"/>
      <c r="BH770" s="169"/>
      <c r="BI770" s="169"/>
      <c r="BJ770" s="169"/>
      <c r="BK770" s="169"/>
      <c r="BL770" s="169"/>
      <c r="BM770" s="169"/>
      <c r="BN770" s="169"/>
      <c r="BO770" s="169"/>
      <c r="BP770" s="169"/>
      <c r="BQ770" s="169"/>
      <c r="BR770" s="169"/>
      <c r="BS770" s="169"/>
      <c r="BT770" s="169"/>
      <c r="BU770" s="169"/>
      <c r="BV770" s="169"/>
      <c r="BW770" s="169"/>
      <c r="BX770" s="169"/>
      <c r="BY770" s="169"/>
      <c r="BZ770" s="169"/>
      <c r="CA770" s="169"/>
      <c r="CB770" s="169"/>
      <c r="CC770" s="169"/>
      <c r="CD770" s="169"/>
      <c r="CE770" s="169"/>
      <c r="CF770" s="169"/>
      <c r="CG770" s="169"/>
      <c r="CH770" s="169"/>
      <c r="CI770" s="169"/>
      <c r="CJ770" s="169"/>
      <c r="CK770" s="169"/>
      <c r="CL770" s="169"/>
      <c r="CM770" s="169"/>
      <c r="CN770" s="169"/>
      <c r="CO770" s="169"/>
      <c r="CP770" s="169"/>
      <c r="CQ770" s="169"/>
      <c r="CR770" s="169"/>
      <c r="CS770" s="169"/>
      <c r="CT770" s="169"/>
      <c r="CU770" s="169"/>
      <c r="CV770" s="169"/>
      <c r="CW770" s="169"/>
      <c r="CX770" s="169"/>
      <c r="CY770" s="169"/>
      <c r="CZ770" s="169"/>
    </row>
    <row r="771" ht="25.15" customHeight="true" x14ac:dyDescent="0.2">
      <c r="C771" s="1127"/>
      <c r="D771" s="1127"/>
      <c r="E771" s="474"/>
      <c r="F771" s="474"/>
      <c r="G771" s="474"/>
      <c r="H771" s="1127"/>
      <c r="I771" s="1127"/>
      <c r="J771" s="474"/>
      <c r="K771" s="474"/>
      <c r="L771" s="474"/>
      <c r="M771" s="1127"/>
      <c r="N771" s="1127"/>
      <c r="O771" s="474"/>
      <c r="P771" s="474"/>
      <c r="Q771" s="474"/>
      <c r="BA771" s="169"/>
      <c r="BB771" s="257"/>
      <c r="BC771" s="169"/>
      <c r="BD771" s="169"/>
      <c r="BE771" s="169"/>
      <c r="BF771" s="169"/>
      <c r="BG771" s="169"/>
      <c r="BH771" s="169"/>
      <c r="BI771" s="169"/>
      <c r="BJ771" s="169"/>
      <c r="BK771" s="169"/>
      <c r="BL771" s="169"/>
      <c r="BM771" s="169"/>
      <c r="BN771" s="169"/>
      <c r="BO771" s="169"/>
      <c r="BP771" s="169"/>
      <c r="BQ771" s="169"/>
      <c r="BR771" s="169"/>
      <c r="BS771" s="169"/>
      <c r="BT771" s="169"/>
      <c r="BU771" s="169"/>
      <c r="BV771" s="169"/>
      <c r="BW771" s="169"/>
      <c r="BX771" s="169"/>
      <c r="BY771" s="169"/>
      <c r="BZ771" s="169"/>
      <c r="CA771" s="169"/>
      <c r="CB771" s="169"/>
      <c r="CC771" s="169"/>
      <c r="CD771" s="169"/>
      <c r="CE771" s="169"/>
      <c r="CF771" s="169"/>
      <c r="CG771" s="169"/>
      <c r="CH771" s="169"/>
      <c r="CI771" s="169"/>
      <c r="CJ771" s="169"/>
      <c r="CK771" s="169"/>
      <c r="CL771" s="169"/>
      <c r="CM771" s="169"/>
      <c r="CN771" s="169"/>
      <c r="CO771" s="169"/>
      <c r="CP771" s="169"/>
      <c r="CQ771" s="169"/>
      <c r="CR771" s="169"/>
      <c r="CS771" s="169"/>
      <c r="CT771" s="169"/>
      <c r="CU771" s="169"/>
      <c r="CV771" s="169"/>
      <c r="CW771" s="169"/>
      <c r="CX771" s="169"/>
      <c r="CY771" s="169"/>
      <c r="CZ771" s="169"/>
    </row>
    <row r="772" ht="25.15" customHeight="true" x14ac:dyDescent="0.2">
      <c r="C772" s="1127"/>
      <c r="D772" s="1127"/>
      <c r="E772" s="474"/>
      <c r="F772" s="474"/>
      <c r="G772" s="474"/>
      <c r="H772" s="1127"/>
      <c r="I772" s="1127"/>
      <c r="J772" s="474"/>
      <c r="K772" s="474"/>
      <c r="L772" s="474"/>
      <c r="M772" s="1127"/>
      <c r="N772" s="1127"/>
      <c r="O772" s="474"/>
      <c r="P772" s="474"/>
      <c r="Q772" s="474"/>
      <c r="BA772" s="169"/>
      <c r="BB772" s="257"/>
      <c r="BC772" s="169"/>
      <c r="BD772" s="169"/>
      <c r="BE772" s="169"/>
      <c r="BF772" s="169"/>
      <c r="BG772" s="169"/>
      <c r="BH772" s="169"/>
      <c r="BI772" s="169"/>
      <c r="BJ772" s="169"/>
      <c r="BK772" s="169"/>
      <c r="BL772" s="169"/>
      <c r="BM772" s="169"/>
      <c r="BN772" s="169"/>
      <c r="BO772" s="169"/>
      <c r="BP772" s="169"/>
      <c r="BQ772" s="169"/>
      <c r="BR772" s="169"/>
      <c r="BS772" s="169"/>
      <c r="BT772" s="169"/>
      <c r="BU772" s="169"/>
      <c r="BV772" s="169"/>
      <c r="BW772" s="169"/>
      <c r="BX772" s="169"/>
      <c r="BY772" s="169"/>
      <c r="BZ772" s="169"/>
      <c r="CA772" s="169"/>
      <c r="CB772" s="169"/>
      <c r="CC772" s="169"/>
      <c r="CD772" s="169"/>
      <c r="CE772" s="169"/>
      <c r="CF772" s="169"/>
      <c r="CG772" s="169"/>
      <c r="CH772" s="169"/>
      <c r="CI772" s="169"/>
      <c r="CJ772" s="169"/>
      <c r="CK772" s="169"/>
      <c r="CL772" s="169"/>
      <c r="CM772" s="169"/>
      <c r="CN772" s="169"/>
      <c r="CO772" s="169"/>
      <c r="CP772" s="169"/>
      <c r="CQ772" s="169"/>
      <c r="CR772" s="169"/>
      <c r="CS772" s="169"/>
      <c r="CT772" s="169"/>
      <c r="CU772" s="169"/>
      <c r="CV772" s="169"/>
      <c r="CW772" s="169"/>
      <c r="CX772" s="169"/>
      <c r="CY772" s="169"/>
      <c r="CZ772" s="169"/>
    </row>
    <row r="773" ht="25.15" customHeight="true" x14ac:dyDescent="0.2">
      <c r="C773" s="1127"/>
      <c r="D773" s="1127"/>
      <c r="E773" s="474"/>
      <c r="F773" s="474"/>
      <c r="G773" s="474"/>
      <c r="H773" s="1127"/>
      <c r="I773" s="1127"/>
      <c r="J773" s="474"/>
      <c r="K773" s="474"/>
      <c r="L773" s="474"/>
      <c r="M773" s="1127"/>
      <c r="N773" s="1127"/>
      <c r="O773" s="474"/>
      <c r="P773" s="474"/>
      <c r="Q773" s="474"/>
      <c r="BA773" s="169"/>
      <c r="BB773" s="257"/>
      <c r="BC773" s="169"/>
      <c r="BD773" s="169"/>
      <c r="BE773" s="169"/>
      <c r="BF773" s="169"/>
      <c r="BG773" s="169"/>
      <c r="BH773" s="169"/>
      <c r="BI773" s="169"/>
      <c r="BJ773" s="169"/>
      <c r="BK773" s="169"/>
      <c r="BL773" s="169"/>
      <c r="BM773" s="169"/>
      <c r="BN773" s="169"/>
      <c r="BO773" s="169"/>
      <c r="BP773" s="169"/>
      <c r="BQ773" s="169"/>
      <c r="BR773" s="169"/>
      <c r="BS773" s="169"/>
      <c r="BT773" s="169"/>
      <c r="BU773" s="169"/>
      <c r="BV773" s="169"/>
      <c r="BW773" s="169"/>
      <c r="BX773" s="169"/>
      <c r="BY773" s="169"/>
      <c r="BZ773" s="169"/>
      <c r="CA773" s="169"/>
      <c r="CB773" s="169"/>
      <c r="CC773" s="169"/>
      <c r="CD773" s="169"/>
      <c r="CE773" s="169"/>
      <c r="CF773" s="169"/>
      <c r="CG773" s="169"/>
      <c r="CH773" s="169"/>
      <c r="CI773" s="169"/>
      <c r="CJ773" s="169"/>
      <c r="CK773" s="169"/>
      <c r="CL773" s="169"/>
      <c r="CM773" s="169"/>
      <c r="CN773" s="169"/>
      <c r="CO773" s="169"/>
      <c r="CP773" s="169"/>
      <c r="CQ773" s="169"/>
      <c r="CR773" s="169"/>
      <c r="CS773" s="169"/>
      <c r="CT773" s="169"/>
      <c r="CU773" s="169"/>
      <c r="CV773" s="169"/>
      <c r="CW773" s="169"/>
      <c r="CX773" s="169"/>
      <c r="CY773" s="169"/>
      <c r="CZ773" s="169"/>
    </row>
    <row r="774" ht="25.15" customHeight="true" x14ac:dyDescent="0.2">
      <c r="C774" s="1127"/>
      <c r="D774" s="1127"/>
      <c r="E774" s="474"/>
      <c r="F774" s="474"/>
      <c r="G774" s="474"/>
      <c r="H774" s="1127"/>
      <c r="I774" s="1127"/>
      <c r="J774" s="474"/>
      <c r="K774" s="474"/>
      <c r="L774" s="474"/>
      <c r="M774" s="1127"/>
      <c r="N774" s="1127"/>
      <c r="O774" s="474"/>
      <c r="P774" s="474"/>
      <c r="Q774" s="474"/>
      <c r="BA774" s="169"/>
      <c r="BB774" s="257"/>
      <c r="BC774" s="169"/>
      <c r="BD774" s="169"/>
      <c r="BE774" s="169"/>
      <c r="BF774" s="169"/>
      <c r="BG774" s="169"/>
      <c r="BH774" s="169"/>
      <c r="BI774" s="169"/>
      <c r="BJ774" s="169"/>
      <c r="BK774" s="169"/>
      <c r="BL774" s="169"/>
      <c r="BM774" s="169"/>
      <c r="BN774" s="169"/>
      <c r="BO774" s="169"/>
      <c r="BP774" s="169"/>
      <c r="BQ774" s="169"/>
      <c r="BR774" s="169"/>
      <c r="BS774" s="169"/>
      <c r="BT774" s="169"/>
      <c r="BU774" s="169"/>
      <c r="BV774" s="169"/>
      <c r="BW774" s="169"/>
      <c r="BX774" s="169"/>
      <c r="BY774" s="169"/>
      <c r="BZ774" s="169"/>
      <c r="CA774" s="169"/>
      <c r="CB774" s="169"/>
      <c r="CC774" s="169"/>
      <c r="CD774" s="169"/>
      <c r="CE774" s="169"/>
      <c r="CF774" s="169"/>
      <c r="CG774" s="169"/>
      <c r="CH774" s="169"/>
      <c r="CI774" s="169"/>
      <c r="CJ774" s="169"/>
      <c r="CK774" s="169"/>
      <c r="CL774" s="169"/>
      <c r="CM774" s="169"/>
      <c r="CN774" s="169"/>
      <c r="CO774" s="169"/>
      <c r="CP774" s="169"/>
      <c r="CQ774" s="169"/>
      <c r="CR774" s="169"/>
      <c r="CS774" s="169"/>
      <c r="CT774" s="169"/>
      <c r="CU774" s="169"/>
      <c r="CV774" s="169"/>
      <c r="CW774" s="169"/>
      <c r="CX774" s="169"/>
      <c r="CY774" s="169"/>
      <c r="CZ774" s="169"/>
    </row>
    <row r="775" ht="25.15" customHeight="true" x14ac:dyDescent="0.2">
      <c r="C775" s="1127"/>
      <c r="D775" s="1127"/>
      <c r="E775" s="474"/>
      <c r="F775" s="474"/>
      <c r="G775" s="474"/>
      <c r="H775" s="1127"/>
      <c r="I775" s="1127"/>
      <c r="J775" s="474"/>
      <c r="K775" s="474"/>
      <c r="L775" s="474"/>
      <c r="M775" s="1127"/>
      <c r="N775" s="1127"/>
      <c r="O775" s="474"/>
      <c r="P775" s="474"/>
      <c r="Q775" s="474"/>
      <c r="BA775" s="169"/>
      <c r="BB775" s="257"/>
      <c r="BC775" s="169"/>
      <c r="BD775" s="169"/>
      <c r="BE775" s="169"/>
      <c r="BF775" s="169"/>
      <c r="BG775" s="169"/>
      <c r="BH775" s="169"/>
      <c r="BI775" s="169"/>
      <c r="BJ775" s="169"/>
      <c r="BK775" s="169"/>
      <c r="BL775" s="169"/>
      <c r="BM775" s="169"/>
      <c r="BN775" s="169"/>
      <c r="BO775" s="169"/>
      <c r="BP775" s="169"/>
      <c r="BQ775" s="169"/>
      <c r="BR775" s="169"/>
      <c r="BS775" s="169"/>
      <c r="BT775" s="169"/>
      <c r="BU775" s="169"/>
      <c r="BV775" s="169"/>
      <c r="BW775" s="169"/>
      <c r="BX775" s="169"/>
      <c r="BY775" s="169"/>
      <c r="BZ775" s="169"/>
      <c r="CA775" s="169"/>
      <c r="CB775" s="169"/>
      <c r="CC775" s="169"/>
      <c r="CD775" s="169"/>
      <c r="CE775" s="169"/>
      <c r="CF775" s="169"/>
      <c r="CG775" s="169"/>
      <c r="CH775" s="169"/>
      <c r="CI775" s="169"/>
      <c r="CJ775" s="169"/>
      <c r="CK775" s="169"/>
      <c r="CL775" s="169"/>
      <c r="CM775" s="169"/>
      <c r="CN775" s="169"/>
      <c r="CO775" s="169"/>
      <c r="CP775" s="169"/>
      <c r="CQ775" s="169"/>
      <c r="CR775" s="169"/>
      <c r="CS775" s="169"/>
      <c r="CT775" s="169"/>
      <c r="CU775" s="169"/>
      <c r="CV775" s="169"/>
      <c r="CW775" s="169"/>
      <c r="CX775" s="169"/>
      <c r="CY775" s="169"/>
      <c r="CZ775" s="169"/>
    </row>
    <row r="776" ht="25.15" customHeight="true" x14ac:dyDescent="0.2">
      <c r="C776" s="1127"/>
      <c r="D776" s="1127"/>
      <c r="E776" s="474"/>
      <c r="F776" s="474"/>
      <c r="G776" s="474"/>
      <c r="H776" s="1127"/>
      <c r="I776" s="1127"/>
      <c r="J776" s="474"/>
      <c r="K776" s="474"/>
      <c r="L776" s="474"/>
      <c r="M776" s="1127"/>
      <c r="N776" s="1127"/>
      <c r="O776" s="474"/>
      <c r="P776" s="474"/>
      <c r="Q776" s="474"/>
      <c r="BA776" s="169"/>
      <c r="BB776" s="257"/>
      <c r="BC776" s="169"/>
      <c r="BD776" s="169"/>
      <c r="BE776" s="169"/>
      <c r="BF776" s="169"/>
      <c r="BG776" s="169"/>
      <c r="BH776" s="169"/>
      <c r="BI776" s="169"/>
      <c r="BJ776" s="169"/>
      <c r="BK776" s="169"/>
      <c r="BL776" s="169"/>
      <c r="BM776" s="169"/>
      <c r="BN776" s="169"/>
      <c r="BO776" s="169"/>
      <c r="BP776" s="169"/>
      <c r="BQ776" s="169"/>
      <c r="BR776" s="169"/>
      <c r="BS776" s="169"/>
      <c r="BT776" s="169"/>
      <c r="BU776" s="169"/>
      <c r="BV776" s="169"/>
      <c r="BW776" s="169"/>
      <c r="BX776" s="169"/>
      <c r="BY776" s="169"/>
      <c r="BZ776" s="169"/>
      <c r="CA776" s="169"/>
      <c r="CB776" s="169"/>
      <c r="CC776" s="169"/>
      <c r="CD776" s="169"/>
      <c r="CE776" s="169"/>
      <c r="CF776" s="169"/>
      <c r="CG776" s="169"/>
      <c r="CH776" s="169"/>
      <c r="CI776" s="169"/>
      <c r="CJ776" s="169"/>
      <c r="CK776" s="169"/>
      <c r="CL776" s="169"/>
      <c r="CM776" s="169"/>
      <c r="CN776" s="169"/>
      <c r="CO776" s="169"/>
      <c r="CP776" s="169"/>
      <c r="CQ776" s="169"/>
      <c r="CR776" s="169"/>
      <c r="CS776" s="169"/>
      <c r="CT776" s="169"/>
      <c r="CU776" s="169"/>
      <c r="CV776" s="169"/>
      <c r="CW776" s="169"/>
      <c r="CX776" s="169"/>
      <c r="CY776" s="169"/>
      <c r="CZ776" s="169"/>
    </row>
    <row r="777" ht="25.15" customHeight="true" x14ac:dyDescent="0.2">
      <c r="C777" s="1127"/>
      <c r="D777" s="1127"/>
      <c r="E777" s="474"/>
      <c r="F777" s="474"/>
      <c r="G777" s="474"/>
      <c r="H777" s="1127"/>
      <c r="I777" s="1127"/>
      <c r="J777" s="474"/>
      <c r="K777" s="474"/>
      <c r="L777" s="474"/>
      <c r="M777" s="1127"/>
      <c r="N777" s="1127"/>
      <c r="O777" s="474"/>
      <c r="P777" s="474"/>
      <c r="Q777" s="474"/>
      <c r="BA777" s="169"/>
      <c r="BB777" s="257"/>
      <c r="BC777" s="169"/>
      <c r="BD777" s="169"/>
      <c r="BE777" s="169"/>
      <c r="BF777" s="169"/>
      <c r="BG777" s="169"/>
      <c r="BH777" s="169"/>
      <c r="BI777" s="169"/>
      <c r="BJ777" s="169"/>
      <c r="BK777" s="169"/>
      <c r="BL777" s="169"/>
      <c r="BM777" s="169"/>
      <c r="BN777" s="169"/>
      <c r="BO777" s="169"/>
      <c r="BP777" s="169"/>
      <c r="BQ777" s="169"/>
      <c r="BR777" s="169"/>
      <c r="BS777" s="169"/>
      <c r="BT777" s="169"/>
      <c r="BU777" s="169"/>
      <c r="BV777" s="169"/>
      <c r="BW777" s="169"/>
      <c r="BX777" s="169"/>
      <c r="BY777" s="169"/>
      <c r="BZ777" s="169"/>
      <c r="CA777" s="169"/>
      <c r="CB777" s="169"/>
      <c r="CC777" s="169"/>
      <c r="CD777" s="169"/>
      <c r="CE777" s="169"/>
      <c r="CF777" s="169"/>
      <c r="CG777" s="169"/>
      <c r="CH777" s="169"/>
      <c r="CI777" s="169"/>
      <c r="CJ777" s="169"/>
      <c r="CK777" s="169"/>
      <c r="CL777" s="169"/>
      <c r="CM777" s="169"/>
      <c r="CN777" s="169"/>
      <c r="CO777" s="169"/>
      <c r="CP777" s="169"/>
      <c r="CQ777" s="169"/>
      <c r="CR777" s="169"/>
      <c r="CS777" s="169"/>
      <c r="CT777" s="169"/>
      <c r="CU777" s="169"/>
      <c r="CV777" s="169"/>
      <c r="CW777" s="169"/>
      <c r="CX777" s="169"/>
      <c r="CY777" s="169"/>
      <c r="CZ777" s="169"/>
    </row>
    <row r="778" ht="25.15" customHeight="true" x14ac:dyDescent="0.2">
      <c r="C778" s="1127"/>
      <c r="D778" s="1127"/>
      <c r="E778" s="474"/>
      <c r="F778" s="474"/>
      <c r="G778" s="474"/>
      <c r="H778" s="1127"/>
      <c r="I778" s="1127"/>
      <c r="J778" s="474"/>
      <c r="K778" s="474"/>
      <c r="L778" s="474"/>
      <c r="M778" s="1127"/>
      <c r="N778" s="1127"/>
      <c r="O778" s="474"/>
      <c r="P778" s="474"/>
      <c r="Q778" s="474"/>
      <c r="BA778" s="169"/>
      <c r="BB778" s="257"/>
      <c r="BC778" s="169"/>
      <c r="BD778" s="169"/>
      <c r="BE778" s="169"/>
      <c r="BF778" s="169"/>
      <c r="BG778" s="169"/>
      <c r="BH778" s="169"/>
      <c r="BI778" s="169"/>
      <c r="BJ778" s="169"/>
      <c r="BK778" s="169"/>
      <c r="BL778" s="169"/>
      <c r="BM778" s="169"/>
      <c r="BN778" s="169"/>
      <c r="BO778" s="169"/>
      <c r="BP778" s="169"/>
      <c r="BQ778" s="169"/>
      <c r="BR778" s="169"/>
      <c r="BS778" s="169"/>
      <c r="BT778" s="169"/>
      <c r="BU778" s="169"/>
      <c r="BV778" s="169"/>
      <c r="BW778" s="169"/>
      <c r="BX778" s="169"/>
      <c r="BY778" s="169"/>
      <c r="BZ778" s="169"/>
      <c r="CA778" s="169"/>
      <c r="CB778" s="169"/>
      <c r="CC778" s="169"/>
      <c r="CD778" s="169"/>
      <c r="CE778" s="169"/>
      <c r="CF778" s="169"/>
      <c r="CG778" s="169"/>
      <c r="CH778" s="169"/>
      <c r="CI778" s="169"/>
      <c r="CJ778" s="169"/>
      <c r="CK778" s="169"/>
      <c r="CL778" s="169"/>
      <c r="CM778" s="169"/>
      <c r="CN778" s="169"/>
      <c r="CO778" s="169"/>
      <c r="CP778" s="169"/>
      <c r="CQ778" s="169"/>
      <c r="CR778" s="169"/>
      <c r="CS778" s="169"/>
      <c r="CT778" s="169"/>
      <c r="CU778" s="169"/>
      <c r="CV778" s="169"/>
      <c r="CW778" s="169"/>
      <c r="CX778" s="169"/>
      <c r="CY778" s="169"/>
      <c r="CZ778" s="169"/>
    </row>
    <row r="779" ht="25.15" customHeight="true" x14ac:dyDescent="0.2">
      <c r="C779" s="1127"/>
      <c r="D779" s="1127"/>
      <c r="E779" s="474"/>
      <c r="F779" s="474"/>
      <c r="G779" s="474"/>
      <c r="H779" s="1127"/>
      <c r="I779" s="1127"/>
      <c r="J779" s="474"/>
      <c r="K779" s="474"/>
      <c r="L779" s="474"/>
      <c r="M779" s="1127"/>
      <c r="N779" s="1127"/>
      <c r="O779" s="474"/>
      <c r="P779" s="474"/>
      <c r="Q779" s="474"/>
      <c r="BA779" s="169"/>
      <c r="BB779" s="257"/>
      <c r="BC779" s="169"/>
      <c r="BD779" s="169"/>
      <c r="BE779" s="169"/>
      <c r="BF779" s="169"/>
      <c r="BG779" s="169"/>
      <c r="BH779" s="169"/>
      <c r="BI779" s="169"/>
      <c r="BJ779" s="169"/>
      <c r="BK779" s="169"/>
      <c r="BL779" s="169"/>
      <c r="BM779" s="169"/>
      <c r="BN779" s="169"/>
      <c r="BO779" s="169"/>
      <c r="BP779" s="169"/>
      <c r="BQ779" s="169"/>
      <c r="BR779" s="169"/>
      <c r="BS779" s="169"/>
      <c r="BT779" s="169"/>
      <c r="BU779" s="169"/>
      <c r="BV779" s="169"/>
      <c r="BW779" s="169"/>
      <c r="BX779" s="169"/>
      <c r="BY779" s="169"/>
      <c r="BZ779" s="169"/>
      <c r="CA779" s="169"/>
      <c r="CB779" s="169"/>
      <c r="CC779" s="169"/>
      <c r="CD779" s="169"/>
      <c r="CE779" s="169"/>
      <c r="CF779" s="169"/>
      <c r="CG779" s="169"/>
      <c r="CH779" s="169"/>
      <c r="CI779" s="169"/>
      <c r="CJ779" s="169"/>
      <c r="CK779" s="169"/>
      <c r="CL779" s="169"/>
      <c r="CM779" s="169"/>
      <c r="CN779" s="169"/>
      <c r="CO779" s="169"/>
      <c r="CP779" s="169"/>
      <c r="CQ779" s="169"/>
      <c r="CR779" s="169"/>
      <c r="CS779" s="169"/>
      <c r="CT779" s="169"/>
      <c r="CU779" s="169"/>
      <c r="CV779" s="169"/>
      <c r="CW779" s="169"/>
      <c r="CX779" s="169"/>
      <c r="CY779" s="169"/>
      <c r="CZ779" s="169"/>
    </row>
    <row r="780" ht="25.15" customHeight="true" x14ac:dyDescent="0.2">
      <c r="C780" s="1127"/>
      <c r="D780" s="1127"/>
      <c r="E780" s="474"/>
      <c r="F780" s="474"/>
      <c r="G780" s="474"/>
      <c r="H780" s="1127"/>
      <c r="I780" s="1127"/>
      <c r="J780" s="474"/>
      <c r="K780" s="474"/>
      <c r="L780" s="474"/>
      <c r="M780" s="1127"/>
      <c r="N780" s="1127"/>
      <c r="O780" s="474"/>
      <c r="P780" s="474"/>
      <c r="Q780" s="474"/>
      <c r="BA780" s="169"/>
      <c r="BB780" s="257"/>
      <c r="BC780" s="169"/>
      <c r="BD780" s="169"/>
      <c r="BE780" s="169"/>
      <c r="BF780" s="169"/>
      <c r="BG780" s="169"/>
      <c r="BH780" s="169"/>
      <c r="BI780" s="169"/>
      <c r="BJ780" s="169"/>
      <c r="BK780" s="169"/>
      <c r="BL780" s="169"/>
      <c r="BM780" s="169"/>
      <c r="BN780" s="169"/>
      <c r="BO780" s="169"/>
      <c r="BP780" s="169"/>
      <c r="BQ780" s="169"/>
      <c r="BR780" s="169"/>
      <c r="BS780" s="169"/>
      <c r="BT780" s="169"/>
      <c r="BU780" s="169"/>
      <c r="BV780" s="169"/>
      <c r="BW780" s="169"/>
      <c r="BX780" s="169"/>
      <c r="BY780" s="169"/>
      <c r="BZ780" s="169"/>
      <c r="CA780" s="169"/>
      <c r="CB780" s="169"/>
      <c r="CC780" s="169"/>
      <c r="CD780" s="169"/>
      <c r="CE780" s="169"/>
      <c r="CF780" s="169"/>
      <c r="CG780" s="169"/>
      <c r="CH780" s="169"/>
      <c r="CI780" s="169"/>
      <c r="CJ780" s="169"/>
      <c r="CK780" s="169"/>
      <c r="CL780" s="169"/>
      <c r="CM780" s="169"/>
      <c r="CN780" s="169"/>
      <c r="CO780" s="169"/>
      <c r="CP780" s="169"/>
      <c r="CQ780" s="169"/>
      <c r="CR780" s="169"/>
      <c r="CS780" s="169"/>
      <c r="CT780" s="169"/>
      <c r="CU780" s="169"/>
      <c r="CV780" s="169"/>
      <c r="CW780" s="169"/>
      <c r="CX780" s="169"/>
      <c r="CY780" s="169"/>
      <c r="CZ780" s="169"/>
    </row>
    <row r="781" ht="25.15" customHeight="true" x14ac:dyDescent="0.2">
      <c r="C781" s="1127"/>
      <c r="D781" s="1127"/>
      <c r="E781" s="474"/>
      <c r="F781" s="474"/>
      <c r="G781" s="474"/>
      <c r="H781" s="1127"/>
      <c r="I781" s="1127"/>
      <c r="J781" s="474"/>
      <c r="K781" s="474"/>
      <c r="L781" s="474"/>
      <c r="M781" s="1127"/>
      <c r="N781" s="1127"/>
      <c r="O781" s="474"/>
      <c r="P781" s="474"/>
      <c r="Q781" s="474"/>
      <c r="BA781" s="169"/>
      <c r="BB781" s="257"/>
      <c r="BC781" s="169"/>
      <c r="BD781" s="169"/>
      <c r="BE781" s="169"/>
      <c r="BF781" s="169"/>
      <c r="BG781" s="169"/>
      <c r="BH781" s="169"/>
      <c r="BI781" s="169"/>
      <c r="BJ781" s="169"/>
      <c r="BK781" s="169"/>
      <c r="BL781" s="169"/>
      <c r="BM781" s="169"/>
      <c r="BN781" s="169"/>
      <c r="BO781" s="169"/>
      <c r="BP781" s="169"/>
      <c r="BQ781" s="169"/>
      <c r="BR781" s="169"/>
      <c r="BS781" s="169"/>
      <c r="BT781" s="169"/>
      <c r="BU781" s="169"/>
      <c r="BV781" s="169"/>
      <c r="BW781" s="169"/>
      <c r="BX781" s="169"/>
      <c r="BY781" s="169"/>
      <c r="BZ781" s="169"/>
      <c r="CA781" s="169"/>
      <c r="CB781" s="169"/>
      <c r="CC781" s="169"/>
      <c r="CD781" s="169"/>
      <c r="CE781" s="169"/>
      <c r="CF781" s="169"/>
      <c r="CG781" s="169"/>
      <c r="CH781" s="169"/>
      <c r="CI781" s="169"/>
      <c r="CJ781" s="169"/>
      <c r="CK781" s="169"/>
      <c r="CL781" s="169"/>
      <c r="CM781" s="169"/>
      <c r="CN781" s="169"/>
      <c r="CO781" s="169"/>
      <c r="CP781" s="169"/>
      <c r="CQ781" s="169"/>
      <c r="CR781" s="169"/>
      <c r="CS781" s="169"/>
      <c r="CT781" s="169"/>
      <c r="CU781" s="169"/>
      <c r="CV781" s="169"/>
      <c r="CW781" s="169"/>
      <c r="CX781" s="169"/>
      <c r="CY781" s="169"/>
      <c r="CZ781" s="169"/>
    </row>
    <row r="782" ht="25.15" customHeight="true" x14ac:dyDescent="0.2">
      <c r="C782" s="1127"/>
      <c r="D782" s="1127"/>
      <c r="E782" s="474"/>
      <c r="F782" s="474"/>
      <c r="G782" s="474"/>
      <c r="H782" s="1127"/>
      <c r="I782" s="1127"/>
      <c r="J782" s="474"/>
      <c r="K782" s="474"/>
      <c r="L782" s="474"/>
      <c r="M782" s="1127"/>
      <c r="N782" s="1127"/>
      <c r="O782" s="474"/>
      <c r="P782" s="474"/>
      <c r="Q782" s="474"/>
      <c r="BA782" s="169"/>
      <c r="BB782" s="257"/>
      <c r="BC782" s="169"/>
      <c r="BD782" s="169"/>
      <c r="BE782" s="169"/>
      <c r="BF782" s="169"/>
      <c r="BG782" s="169"/>
      <c r="BH782" s="169"/>
      <c r="BI782" s="169"/>
      <c r="BJ782" s="169"/>
      <c r="BK782" s="169"/>
      <c r="BL782" s="169"/>
      <c r="BM782" s="169"/>
      <c r="BN782" s="169"/>
      <c r="BO782" s="169"/>
      <c r="BP782" s="169"/>
      <c r="BQ782" s="169"/>
      <c r="BR782" s="169"/>
      <c r="BS782" s="169"/>
      <c r="BT782" s="169"/>
      <c r="BU782" s="169"/>
      <c r="BV782" s="169"/>
      <c r="BW782" s="169"/>
      <c r="BX782" s="169"/>
      <c r="BY782" s="169"/>
      <c r="BZ782" s="169"/>
      <c r="CA782" s="169"/>
      <c r="CB782" s="169"/>
      <c r="CC782" s="169"/>
      <c r="CD782" s="169"/>
      <c r="CE782" s="169"/>
      <c r="CF782" s="169"/>
      <c r="CG782" s="169"/>
      <c r="CH782" s="169"/>
      <c r="CI782" s="169"/>
      <c r="CJ782" s="169"/>
      <c r="CK782" s="169"/>
      <c r="CL782" s="169"/>
      <c r="CM782" s="169"/>
      <c r="CN782" s="169"/>
      <c r="CO782" s="169"/>
      <c r="CP782" s="169"/>
      <c r="CQ782" s="169"/>
      <c r="CR782" s="169"/>
      <c r="CS782" s="169"/>
      <c r="CT782" s="169"/>
      <c r="CU782" s="169"/>
      <c r="CV782" s="169"/>
      <c r="CW782" s="169"/>
      <c r="CX782" s="169"/>
      <c r="CY782" s="169"/>
      <c r="CZ782" s="169"/>
    </row>
    <row r="783" ht="25.15" customHeight="true" x14ac:dyDescent="0.2">
      <c r="C783" s="1127"/>
      <c r="D783" s="1127"/>
      <c r="E783" s="474"/>
      <c r="F783" s="474"/>
      <c r="G783" s="474"/>
      <c r="H783" s="1127"/>
      <c r="I783" s="1127"/>
      <c r="J783" s="474"/>
      <c r="K783" s="474"/>
      <c r="L783" s="474"/>
      <c r="M783" s="1127"/>
      <c r="N783" s="1127"/>
      <c r="O783" s="474"/>
      <c r="P783" s="474"/>
      <c r="Q783" s="474"/>
      <c r="BA783" s="169"/>
      <c r="BB783" s="257"/>
      <c r="BC783" s="169"/>
      <c r="BD783" s="169"/>
      <c r="BE783" s="169"/>
      <c r="BF783" s="169"/>
      <c r="BG783" s="169"/>
      <c r="BH783" s="169"/>
      <c r="BI783" s="169"/>
      <c r="BJ783" s="169"/>
      <c r="BK783" s="169"/>
      <c r="BL783" s="169"/>
      <c r="BM783" s="169"/>
      <c r="BN783" s="169"/>
      <c r="BO783" s="169"/>
      <c r="BP783" s="169"/>
      <c r="BQ783" s="169"/>
      <c r="BR783" s="169"/>
      <c r="BS783" s="169"/>
      <c r="BT783" s="169"/>
      <c r="BU783" s="169"/>
      <c r="BV783" s="169"/>
      <c r="BW783" s="169"/>
      <c r="BX783" s="169"/>
      <c r="BY783" s="169"/>
      <c r="BZ783" s="169"/>
      <c r="CA783" s="169"/>
      <c r="CB783" s="169"/>
      <c r="CC783" s="169"/>
      <c r="CD783" s="169"/>
      <c r="CE783" s="169"/>
      <c r="CF783" s="169"/>
      <c r="CG783" s="169"/>
      <c r="CH783" s="169"/>
      <c r="CI783" s="169"/>
      <c r="CJ783" s="169"/>
      <c r="CK783" s="169"/>
      <c r="CL783" s="169"/>
      <c r="CM783" s="169"/>
      <c r="CN783" s="169"/>
      <c r="CO783" s="169"/>
      <c r="CP783" s="169"/>
      <c r="CQ783" s="169"/>
      <c r="CR783" s="169"/>
      <c r="CS783" s="169"/>
      <c r="CT783" s="169"/>
      <c r="CU783" s="169"/>
      <c r="CV783" s="169"/>
      <c r="CW783" s="169"/>
      <c r="CX783" s="169"/>
      <c r="CY783" s="169"/>
      <c r="CZ783" s="169"/>
    </row>
    <row r="784" ht="25.15" customHeight="true" x14ac:dyDescent="0.2">
      <c r="C784" s="1127"/>
      <c r="D784" s="1127"/>
      <c r="E784" s="474"/>
      <c r="F784" s="474"/>
      <c r="G784" s="474"/>
      <c r="H784" s="1127"/>
      <c r="I784" s="1127"/>
      <c r="J784" s="474"/>
      <c r="K784" s="474"/>
      <c r="L784" s="474"/>
      <c r="M784" s="1127"/>
      <c r="N784" s="1127"/>
      <c r="O784" s="474"/>
      <c r="P784" s="474"/>
      <c r="Q784" s="474"/>
      <c r="BA784" s="169"/>
      <c r="BB784" s="257"/>
      <c r="BC784" s="169"/>
      <c r="BD784" s="169"/>
      <c r="BE784" s="169"/>
      <c r="BF784" s="169"/>
      <c r="BG784" s="169"/>
      <c r="BH784" s="169"/>
      <c r="BI784" s="169"/>
      <c r="BJ784" s="169"/>
      <c r="BK784" s="169"/>
      <c r="BL784" s="169"/>
      <c r="BM784" s="169"/>
      <c r="BN784" s="169"/>
      <c r="BO784" s="169"/>
      <c r="BP784" s="169"/>
      <c r="BQ784" s="169"/>
      <c r="BR784" s="169"/>
      <c r="BS784" s="169"/>
      <c r="BT784" s="169"/>
      <c r="BU784" s="169"/>
      <c r="BV784" s="169"/>
      <c r="BW784" s="169"/>
      <c r="BX784" s="169"/>
      <c r="BY784" s="169"/>
      <c r="BZ784" s="169"/>
      <c r="CA784" s="169"/>
      <c r="CB784" s="169"/>
      <c r="CC784" s="169"/>
      <c r="CD784" s="169"/>
      <c r="CE784" s="169"/>
      <c r="CF784" s="169"/>
      <c r="CG784" s="169"/>
      <c r="CH784" s="169"/>
      <c r="CI784" s="169"/>
      <c r="CJ784" s="169"/>
      <c r="CK784" s="169"/>
      <c r="CL784" s="169"/>
      <c r="CM784" s="169"/>
      <c r="CN784" s="169"/>
      <c r="CO784" s="169"/>
      <c r="CP784" s="169"/>
      <c r="CQ784" s="169"/>
      <c r="CR784" s="169"/>
      <c r="CS784" s="169"/>
      <c r="CT784" s="169"/>
      <c r="CU784" s="169"/>
      <c r="CV784" s="169"/>
      <c r="CW784" s="169"/>
      <c r="CX784" s="169"/>
      <c r="CY784" s="169"/>
      <c r="CZ784" s="169"/>
    </row>
    <row r="785" ht="25.15" customHeight="true" x14ac:dyDescent="0.2">
      <c r="C785" s="1127"/>
      <c r="D785" s="1127"/>
      <c r="E785" s="474"/>
      <c r="F785" s="474"/>
      <c r="G785" s="474"/>
      <c r="H785" s="1127"/>
      <c r="I785" s="1127"/>
      <c r="J785" s="474"/>
      <c r="K785" s="474"/>
      <c r="L785" s="474"/>
      <c r="M785" s="1127"/>
      <c r="N785" s="1127"/>
      <c r="O785" s="474"/>
      <c r="P785" s="474"/>
      <c r="Q785" s="474"/>
      <c r="BA785" s="169"/>
      <c r="BB785" s="257"/>
      <c r="BC785" s="169"/>
      <c r="BD785" s="169"/>
      <c r="BE785" s="169"/>
      <c r="BF785" s="169"/>
      <c r="BG785" s="169"/>
      <c r="BH785" s="169"/>
      <c r="BI785" s="169"/>
      <c r="BJ785" s="169"/>
      <c r="BK785" s="169"/>
      <c r="BL785" s="169"/>
      <c r="BM785" s="169"/>
      <c r="BN785" s="169"/>
      <c r="BO785" s="169"/>
      <c r="BP785" s="169"/>
      <c r="BQ785" s="169"/>
      <c r="BR785" s="169"/>
      <c r="BS785" s="169"/>
      <c r="BT785" s="169"/>
      <c r="BU785" s="169"/>
      <c r="BV785" s="169"/>
      <c r="BW785" s="169"/>
      <c r="BX785" s="169"/>
      <c r="BY785" s="169"/>
      <c r="BZ785" s="169"/>
      <c r="CA785" s="169"/>
      <c r="CB785" s="169"/>
      <c r="CC785" s="169"/>
      <c r="CD785" s="169"/>
      <c r="CE785" s="169"/>
      <c r="CF785" s="169"/>
      <c r="CG785" s="169"/>
      <c r="CH785" s="169"/>
      <c r="CI785" s="169"/>
      <c r="CJ785" s="169"/>
      <c r="CK785" s="169"/>
      <c r="CL785" s="169"/>
      <c r="CM785" s="169"/>
      <c r="CN785" s="169"/>
      <c r="CO785" s="169"/>
      <c r="CP785" s="169"/>
      <c r="CQ785" s="169"/>
      <c r="CR785" s="169"/>
      <c r="CS785" s="169"/>
      <c r="CT785" s="169"/>
      <c r="CU785" s="169"/>
      <c r="CV785" s="169"/>
      <c r="CW785" s="169"/>
      <c r="CX785" s="169"/>
      <c r="CY785" s="169"/>
      <c r="CZ785" s="169"/>
    </row>
    <row r="786" ht="25.15" customHeight="true" x14ac:dyDescent="0.2">
      <c r="C786" s="1127"/>
      <c r="D786" s="1127"/>
      <c r="E786" s="474"/>
      <c r="F786" s="474"/>
      <c r="G786" s="474"/>
      <c r="H786" s="1127"/>
      <c r="I786" s="1127"/>
      <c r="J786" s="474"/>
      <c r="K786" s="474"/>
      <c r="L786" s="474"/>
      <c r="M786" s="1127"/>
      <c r="N786" s="1127"/>
      <c r="O786" s="474"/>
      <c r="P786" s="474"/>
      <c r="Q786" s="474"/>
      <c r="BA786" s="169"/>
      <c r="BB786" s="257"/>
      <c r="BC786" s="169"/>
      <c r="BD786" s="169"/>
      <c r="BE786" s="169"/>
      <c r="BF786" s="169"/>
      <c r="BG786" s="169"/>
      <c r="BH786" s="169"/>
      <c r="BI786" s="169"/>
      <c r="BJ786" s="169"/>
      <c r="BK786" s="169"/>
      <c r="BL786" s="169"/>
      <c r="BM786" s="169"/>
      <c r="BN786" s="169"/>
      <c r="BO786" s="169"/>
      <c r="BP786" s="169"/>
      <c r="BQ786" s="169"/>
      <c r="BR786" s="169"/>
      <c r="BS786" s="169"/>
      <c r="BT786" s="169"/>
      <c r="BU786" s="169"/>
      <c r="BV786" s="169"/>
      <c r="BW786" s="169"/>
      <c r="BX786" s="169"/>
      <c r="BY786" s="169"/>
      <c r="BZ786" s="169"/>
      <c r="CA786" s="169"/>
      <c r="CB786" s="169"/>
      <c r="CC786" s="169"/>
      <c r="CD786" s="169"/>
      <c r="CE786" s="169"/>
      <c r="CF786" s="169"/>
      <c r="CG786" s="169"/>
      <c r="CH786" s="169"/>
      <c r="CI786" s="169"/>
      <c r="CJ786" s="169"/>
      <c r="CK786" s="169"/>
      <c r="CL786" s="169"/>
      <c r="CM786" s="169"/>
      <c r="CN786" s="169"/>
      <c r="CO786" s="169"/>
      <c r="CP786" s="169"/>
      <c r="CQ786" s="169"/>
      <c r="CR786" s="169"/>
      <c r="CS786" s="169"/>
      <c r="CT786" s="169"/>
      <c r="CU786" s="169"/>
      <c r="CV786" s="169"/>
      <c r="CW786" s="169"/>
      <c r="CX786" s="169"/>
      <c r="CY786" s="169"/>
      <c r="CZ786" s="169"/>
    </row>
    <row r="787" ht="25.15" customHeight="true" x14ac:dyDescent="0.2">
      <c r="C787" s="1127"/>
      <c r="D787" s="1127"/>
      <c r="E787" s="474"/>
      <c r="F787" s="474"/>
      <c r="G787" s="474"/>
      <c r="H787" s="1127"/>
      <c r="I787" s="1127"/>
      <c r="J787" s="474"/>
      <c r="K787" s="474"/>
      <c r="L787" s="474"/>
      <c r="M787" s="1127"/>
      <c r="N787" s="1127"/>
      <c r="O787" s="474"/>
      <c r="P787" s="474"/>
      <c r="Q787" s="474"/>
      <c r="BA787" s="169"/>
      <c r="BB787" s="257"/>
      <c r="BC787" s="169"/>
      <c r="BD787" s="169"/>
      <c r="BE787" s="169"/>
      <c r="BF787" s="169"/>
      <c r="BG787" s="169"/>
      <c r="BH787" s="169"/>
      <c r="BI787" s="169"/>
      <c r="BJ787" s="169"/>
      <c r="BK787" s="169"/>
      <c r="BL787" s="169"/>
      <c r="BM787" s="169"/>
      <c r="BN787" s="169"/>
      <c r="BO787" s="169"/>
      <c r="BP787" s="169"/>
      <c r="BQ787" s="169"/>
      <c r="BR787" s="169"/>
      <c r="BS787" s="169"/>
      <c r="BT787" s="169"/>
      <c r="BU787" s="169"/>
      <c r="BV787" s="169"/>
      <c r="BW787" s="169"/>
      <c r="BX787" s="169"/>
      <c r="BY787" s="169"/>
      <c r="BZ787" s="169"/>
      <c r="CA787" s="169"/>
      <c r="CB787" s="169"/>
      <c r="CC787" s="169"/>
      <c r="CD787" s="169"/>
      <c r="CE787" s="169"/>
      <c r="CF787" s="169"/>
      <c r="CG787" s="169"/>
      <c r="CH787" s="169"/>
      <c r="CI787" s="169"/>
      <c r="CJ787" s="169"/>
      <c r="CK787" s="169"/>
      <c r="CL787" s="169"/>
      <c r="CM787" s="169"/>
      <c r="CN787" s="169"/>
      <c r="CO787" s="169"/>
      <c r="CP787" s="169"/>
      <c r="CQ787" s="169"/>
      <c r="CR787" s="169"/>
      <c r="CS787" s="169"/>
      <c r="CT787" s="169"/>
      <c r="CU787" s="169"/>
      <c r="CV787" s="169"/>
      <c r="CW787" s="169"/>
      <c r="CX787" s="169"/>
      <c r="CY787" s="169"/>
      <c r="CZ787" s="169"/>
    </row>
    <row r="788" ht="25.15" customHeight="true" x14ac:dyDescent="0.2">
      <c r="C788" s="1127"/>
      <c r="D788" s="1127"/>
      <c r="E788" s="474"/>
      <c r="F788" s="474"/>
      <c r="G788" s="474"/>
      <c r="H788" s="1127"/>
      <c r="I788" s="1127"/>
      <c r="J788" s="474"/>
      <c r="K788" s="474"/>
      <c r="L788" s="474"/>
      <c r="M788" s="1127"/>
      <c r="N788" s="1127"/>
      <c r="O788" s="474"/>
      <c r="P788" s="474"/>
      <c r="Q788" s="474"/>
      <c r="BA788" s="169"/>
      <c r="BB788" s="257"/>
      <c r="BC788" s="169"/>
      <c r="BD788" s="169"/>
      <c r="BE788" s="169"/>
      <c r="BF788" s="169"/>
      <c r="BG788" s="169"/>
      <c r="BH788" s="169"/>
      <c r="BI788" s="169"/>
      <c r="BJ788" s="169"/>
      <c r="BK788" s="169"/>
      <c r="BL788" s="169"/>
      <c r="BM788" s="169"/>
      <c r="BN788" s="169"/>
      <c r="BO788" s="169"/>
      <c r="BP788" s="169"/>
      <c r="BQ788" s="169"/>
      <c r="BR788" s="169"/>
      <c r="BS788" s="169"/>
      <c r="BT788" s="169"/>
      <c r="BU788" s="169"/>
      <c r="BV788" s="169"/>
      <c r="BW788" s="169"/>
      <c r="BX788" s="169"/>
      <c r="BY788" s="169"/>
      <c r="BZ788" s="169"/>
      <c r="CA788" s="169"/>
      <c r="CB788" s="169"/>
      <c r="CC788" s="169"/>
      <c r="CD788" s="169"/>
      <c r="CE788" s="169"/>
      <c r="CF788" s="169"/>
      <c r="CG788" s="169"/>
      <c r="CH788" s="169"/>
      <c r="CI788" s="169"/>
      <c r="CJ788" s="169"/>
      <c r="CK788" s="169"/>
      <c r="CL788" s="169"/>
      <c r="CM788" s="169"/>
      <c r="CN788" s="169"/>
      <c r="CO788" s="169"/>
      <c r="CP788" s="169"/>
      <c r="CQ788" s="169"/>
      <c r="CR788" s="169"/>
      <c r="CS788" s="169"/>
      <c r="CT788" s="169"/>
      <c r="CU788" s="169"/>
      <c r="CV788" s="169"/>
      <c r="CW788" s="169"/>
      <c r="CX788" s="169"/>
      <c r="CY788" s="169"/>
      <c r="CZ788" s="169"/>
    </row>
    <row r="789" ht="25.15" customHeight="true" x14ac:dyDescent="0.2">
      <c r="C789" s="1127"/>
      <c r="D789" s="1127"/>
      <c r="E789" s="474"/>
      <c r="F789" s="474"/>
      <c r="G789" s="474"/>
      <c r="H789" s="1127"/>
      <c r="I789" s="1127"/>
      <c r="J789" s="474"/>
      <c r="K789" s="474"/>
      <c r="L789" s="474"/>
      <c r="M789" s="1127"/>
      <c r="N789" s="1127"/>
      <c r="O789" s="474"/>
      <c r="P789" s="474"/>
      <c r="Q789" s="474"/>
      <c r="BA789" s="169"/>
      <c r="BB789" s="257"/>
      <c r="BC789" s="169"/>
      <c r="BD789" s="169"/>
      <c r="BE789" s="169"/>
      <c r="BF789" s="169"/>
      <c r="BG789" s="169"/>
      <c r="BH789" s="169"/>
      <c r="BI789" s="169"/>
      <c r="BJ789" s="169"/>
      <c r="BK789" s="169"/>
      <c r="BL789" s="169"/>
      <c r="BM789" s="169"/>
      <c r="BN789" s="169"/>
      <c r="BO789" s="169"/>
      <c r="BP789" s="169"/>
      <c r="BQ789" s="169"/>
      <c r="BR789" s="169"/>
      <c r="BS789" s="169"/>
      <c r="BT789" s="169"/>
      <c r="BU789" s="169"/>
      <c r="BV789" s="169"/>
      <c r="BW789" s="169"/>
      <c r="BX789" s="169"/>
      <c r="BY789" s="169"/>
      <c r="BZ789" s="169"/>
      <c r="CA789" s="169"/>
      <c r="CB789" s="169"/>
      <c r="CC789" s="169"/>
      <c r="CD789" s="169"/>
      <c r="CE789" s="169"/>
      <c r="CF789" s="169"/>
      <c r="CG789" s="169"/>
      <c r="CH789" s="169"/>
      <c r="CI789" s="169"/>
      <c r="CJ789" s="169"/>
      <c r="CK789" s="169"/>
      <c r="CL789" s="169"/>
      <c r="CM789" s="169"/>
      <c r="CN789" s="169"/>
      <c r="CO789" s="169"/>
      <c r="CP789" s="169"/>
      <c r="CQ789" s="169"/>
      <c r="CR789" s="169"/>
      <c r="CS789" s="169"/>
      <c r="CT789" s="169"/>
      <c r="CU789" s="169"/>
      <c r="CV789" s="169"/>
      <c r="CW789" s="169"/>
      <c r="CX789" s="169"/>
      <c r="CY789" s="169"/>
      <c r="CZ789" s="169"/>
    </row>
    <row r="790" ht="25.15" customHeight="true" x14ac:dyDescent="0.2">
      <c r="C790" s="1127"/>
      <c r="D790" s="1127"/>
      <c r="E790" s="474"/>
      <c r="F790" s="474"/>
      <c r="G790" s="474"/>
      <c r="H790" s="1127"/>
      <c r="I790" s="1127"/>
      <c r="J790" s="474"/>
      <c r="K790" s="474"/>
      <c r="L790" s="474"/>
      <c r="M790" s="1127"/>
      <c r="N790" s="1127"/>
      <c r="O790" s="474"/>
      <c r="P790" s="474"/>
      <c r="Q790" s="474"/>
      <c r="BA790" s="169"/>
      <c r="BB790" s="257"/>
      <c r="BC790" s="169"/>
      <c r="BD790" s="169"/>
      <c r="BE790" s="169"/>
      <c r="BF790" s="169"/>
      <c r="BG790" s="169"/>
      <c r="BH790" s="169"/>
      <c r="BI790" s="169"/>
      <c r="BJ790" s="169"/>
      <c r="BK790" s="169"/>
      <c r="BL790" s="169"/>
      <c r="BM790" s="169"/>
      <c r="BN790" s="169"/>
      <c r="BO790" s="169"/>
      <c r="BP790" s="169"/>
      <c r="BQ790" s="169"/>
      <c r="BR790" s="169"/>
      <c r="BS790" s="169"/>
      <c r="BT790" s="169"/>
      <c r="BU790" s="169"/>
      <c r="BV790" s="169"/>
      <c r="BW790" s="169"/>
      <c r="BX790" s="169"/>
      <c r="BY790" s="169"/>
      <c r="BZ790" s="169"/>
      <c r="CA790" s="169"/>
      <c r="CB790" s="169"/>
      <c r="CC790" s="169"/>
      <c r="CD790" s="169"/>
      <c r="CE790" s="169"/>
      <c r="CF790" s="169"/>
      <c r="CG790" s="169"/>
      <c r="CH790" s="169"/>
      <c r="CI790" s="169"/>
      <c r="CJ790" s="169"/>
      <c r="CK790" s="169"/>
      <c r="CL790" s="169"/>
      <c r="CM790" s="169"/>
      <c r="CN790" s="169"/>
      <c r="CO790" s="169"/>
      <c r="CP790" s="169"/>
      <c r="CQ790" s="169"/>
      <c r="CR790" s="169"/>
      <c r="CS790" s="169"/>
      <c r="CT790" s="169"/>
      <c r="CU790" s="169"/>
      <c r="CV790" s="169"/>
      <c r="CW790" s="169"/>
      <c r="CX790" s="169"/>
      <c r="CY790" s="169"/>
      <c r="CZ790" s="169"/>
    </row>
    <row r="791" ht="25.15" customHeight="true" x14ac:dyDescent="0.2">
      <c r="C791" s="1127"/>
      <c r="D791" s="1127"/>
      <c r="E791" s="474"/>
      <c r="F791" s="474"/>
      <c r="G791" s="474"/>
      <c r="H791" s="1127"/>
      <c r="I791" s="1127"/>
      <c r="J791" s="474"/>
      <c r="K791" s="474"/>
      <c r="L791" s="474"/>
      <c r="M791" s="1127"/>
      <c r="N791" s="1127"/>
      <c r="O791" s="474"/>
      <c r="P791" s="474"/>
      <c r="Q791" s="474"/>
      <c r="BA791" s="169"/>
      <c r="BB791" s="257"/>
      <c r="BC791" s="169"/>
      <c r="BD791" s="169"/>
      <c r="BE791" s="169"/>
      <c r="BF791" s="169"/>
      <c r="BG791" s="169"/>
      <c r="BH791" s="169"/>
      <c r="BI791" s="169"/>
      <c r="BJ791" s="169"/>
      <c r="BK791" s="169"/>
      <c r="BL791" s="169"/>
      <c r="BM791" s="169"/>
      <c r="BN791" s="169"/>
      <c r="BO791" s="169"/>
      <c r="BP791" s="169"/>
      <c r="BQ791" s="169"/>
      <c r="BR791" s="169"/>
      <c r="BS791" s="169"/>
      <c r="BT791" s="169"/>
      <c r="BU791" s="169"/>
      <c r="BV791" s="169"/>
      <c r="BW791" s="169"/>
      <c r="BX791" s="169"/>
      <c r="BY791" s="169"/>
      <c r="BZ791" s="169"/>
      <c r="CA791" s="169"/>
      <c r="CB791" s="169"/>
      <c r="CC791" s="169"/>
      <c r="CD791" s="169"/>
      <c r="CE791" s="169"/>
      <c r="CF791" s="169"/>
      <c r="CG791" s="169"/>
      <c r="CH791" s="169"/>
      <c r="CI791" s="169"/>
      <c r="CJ791" s="169"/>
      <c r="CK791" s="169"/>
      <c r="CL791" s="169"/>
      <c r="CM791" s="169"/>
      <c r="CN791" s="169"/>
      <c r="CO791" s="169"/>
      <c r="CP791" s="169"/>
      <c r="CQ791" s="169"/>
      <c r="CR791" s="169"/>
      <c r="CS791" s="169"/>
      <c r="CT791" s="169"/>
      <c r="CU791" s="169"/>
      <c r="CV791" s="169"/>
      <c r="CW791" s="169"/>
      <c r="CX791" s="169"/>
      <c r="CY791" s="169"/>
      <c r="CZ791" s="169"/>
    </row>
    <row r="792" ht="25.15" customHeight="true" x14ac:dyDescent="0.2">
      <c r="C792" s="1127"/>
      <c r="D792" s="1127"/>
      <c r="E792" s="474"/>
      <c r="F792" s="474"/>
      <c r="G792" s="474"/>
      <c r="H792" s="1127"/>
      <c r="I792" s="1127"/>
      <c r="J792" s="474"/>
      <c r="K792" s="474"/>
      <c r="L792" s="474"/>
      <c r="M792" s="1127"/>
      <c r="N792" s="1127"/>
      <c r="O792" s="474"/>
      <c r="P792" s="474"/>
      <c r="Q792" s="474"/>
      <c r="BA792" s="169"/>
      <c r="BB792" s="257"/>
      <c r="BC792" s="169"/>
      <c r="BD792" s="169"/>
      <c r="BE792" s="169"/>
      <c r="BF792" s="169"/>
      <c r="BG792" s="169"/>
      <c r="BH792" s="169"/>
      <c r="BI792" s="169"/>
      <c r="BJ792" s="169"/>
      <c r="BK792" s="169"/>
      <c r="BL792" s="169"/>
      <c r="BM792" s="169"/>
      <c r="BN792" s="169"/>
      <c r="BO792" s="169"/>
      <c r="BP792" s="169"/>
      <c r="BQ792" s="169"/>
      <c r="BR792" s="169"/>
      <c r="BS792" s="169"/>
      <c r="BT792" s="169"/>
      <c r="BU792" s="169"/>
      <c r="BV792" s="169"/>
      <c r="BW792" s="169"/>
      <c r="BX792" s="169"/>
      <c r="BY792" s="169"/>
      <c r="BZ792" s="169"/>
      <c r="CA792" s="169"/>
      <c r="CB792" s="169"/>
      <c r="CC792" s="169"/>
      <c r="CD792" s="169"/>
      <c r="CE792" s="169"/>
      <c r="CF792" s="169"/>
      <c r="CG792" s="169"/>
      <c r="CH792" s="169"/>
      <c r="CI792" s="169"/>
      <c r="CJ792" s="169"/>
      <c r="CK792" s="169"/>
      <c r="CL792" s="169"/>
      <c r="CM792" s="169"/>
      <c r="CN792" s="169"/>
      <c r="CO792" s="169"/>
      <c r="CP792" s="169"/>
      <c r="CQ792" s="169"/>
      <c r="CR792" s="169"/>
      <c r="CS792" s="169"/>
      <c r="CT792" s="169"/>
      <c r="CU792" s="169"/>
      <c r="CV792" s="169"/>
      <c r="CW792" s="169"/>
      <c r="CX792" s="169"/>
      <c r="CY792" s="169"/>
      <c r="CZ792" s="169"/>
    </row>
    <row r="793" ht="25.15" customHeight="true" x14ac:dyDescent="0.2">
      <c r="C793" s="1127"/>
      <c r="D793" s="1127"/>
      <c r="E793" s="474"/>
      <c r="F793" s="474"/>
      <c r="G793" s="474"/>
      <c r="H793" s="1127"/>
      <c r="I793" s="1127"/>
      <c r="J793" s="474"/>
      <c r="K793" s="474"/>
      <c r="L793" s="474"/>
      <c r="M793" s="1127"/>
      <c r="N793" s="1127"/>
      <c r="O793" s="474"/>
      <c r="P793" s="474"/>
      <c r="Q793" s="474"/>
      <c r="BA793" s="169"/>
      <c r="BB793" s="257"/>
      <c r="BC793" s="169"/>
      <c r="BD793" s="169"/>
      <c r="BE793" s="169"/>
      <c r="BF793" s="169"/>
      <c r="BG793" s="169"/>
      <c r="BH793" s="169"/>
      <c r="BI793" s="169"/>
      <c r="BJ793" s="169"/>
      <c r="BK793" s="169"/>
      <c r="BL793" s="169"/>
      <c r="BM793" s="169"/>
      <c r="BN793" s="169"/>
      <c r="BO793" s="169"/>
      <c r="BP793" s="169"/>
      <c r="BQ793" s="169"/>
      <c r="BR793" s="169"/>
      <c r="BS793" s="169"/>
      <c r="BT793" s="169"/>
      <c r="BU793" s="169"/>
      <c r="BV793" s="169"/>
      <c r="BW793" s="169"/>
      <c r="BX793" s="169"/>
      <c r="BY793" s="169"/>
      <c r="BZ793" s="169"/>
      <c r="CA793" s="169"/>
      <c r="CB793" s="169"/>
      <c r="CC793" s="169"/>
      <c r="CD793" s="169"/>
      <c r="CE793" s="169"/>
      <c r="CF793" s="169"/>
      <c r="CG793" s="169"/>
      <c r="CH793" s="169"/>
      <c r="CI793" s="169"/>
      <c r="CJ793" s="169"/>
      <c r="CK793" s="169"/>
      <c r="CL793" s="169"/>
      <c r="CM793" s="169"/>
      <c r="CN793" s="169"/>
      <c r="CO793" s="169"/>
      <c r="CP793" s="169"/>
      <c r="CQ793" s="169"/>
      <c r="CR793" s="169"/>
      <c r="CS793" s="169"/>
      <c r="CT793" s="169"/>
      <c r="CU793" s="169"/>
      <c r="CV793" s="169"/>
      <c r="CW793" s="169"/>
      <c r="CX793" s="169"/>
      <c r="CY793" s="169"/>
      <c r="CZ793" s="169"/>
    </row>
    <row r="794" ht="25.15" customHeight="true" x14ac:dyDescent="0.2">
      <c r="C794" s="1127"/>
      <c r="D794" s="1127"/>
      <c r="E794" s="474"/>
      <c r="F794" s="474"/>
      <c r="G794" s="474"/>
      <c r="H794" s="1127"/>
      <c r="I794" s="1127"/>
      <c r="J794" s="474"/>
      <c r="K794" s="474"/>
      <c r="L794" s="474"/>
      <c r="M794" s="1127"/>
      <c r="N794" s="1127"/>
      <c r="O794" s="474"/>
      <c r="P794" s="474"/>
      <c r="Q794" s="474"/>
      <c r="BA794" s="169"/>
      <c r="BB794" s="257"/>
      <c r="BC794" s="169"/>
      <c r="BD794" s="169"/>
      <c r="BE794" s="169"/>
      <c r="BF794" s="169"/>
      <c r="BG794" s="169"/>
      <c r="BH794" s="169"/>
      <c r="BI794" s="169"/>
      <c r="BJ794" s="169"/>
      <c r="BK794" s="169"/>
      <c r="BL794" s="169"/>
      <c r="BM794" s="169"/>
      <c r="BN794" s="169"/>
      <c r="BO794" s="169"/>
      <c r="BP794" s="169"/>
      <c r="BQ794" s="169"/>
      <c r="BR794" s="169"/>
      <c r="BS794" s="169"/>
      <c r="BT794" s="169"/>
      <c r="BU794" s="169"/>
      <c r="BV794" s="169"/>
      <c r="BW794" s="169"/>
      <c r="BX794" s="169"/>
      <c r="BY794" s="169"/>
      <c r="BZ794" s="169"/>
      <c r="CA794" s="169"/>
      <c r="CB794" s="169"/>
      <c r="CC794" s="169"/>
      <c r="CD794" s="169"/>
      <c r="CE794" s="169"/>
      <c r="CF794" s="169"/>
      <c r="CG794" s="169"/>
      <c r="CH794" s="169"/>
      <c r="CI794" s="169"/>
      <c r="CJ794" s="169"/>
      <c r="CK794" s="169"/>
      <c r="CL794" s="169"/>
      <c r="CM794" s="169"/>
      <c r="CN794" s="169"/>
      <c r="CO794" s="169"/>
      <c r="CP794" s="169"/>
      <c r="CQ794" s="169"/>
      <c r="CR794" s="169"/>
      <c r="CS794" s="169"/>
      <c r="CT794" s="169"/>
      <c r="CU794" s="169"/>
      <c r="CV794" s="169"/>
      <c r="CW794" s="169"/>
      <c r="CX794" s="169"/>
      <c r="CY794" s="169"/>
      <c r="CZ794" s="169"/>
    </row>
    <row r="795" ht="25.15" customHeight="true" x14ac:dyDescent="0.2">
      <c r="C795" s="1127"/>
      <c r="D795" s="1127"/>
      <c r="E795" s="474"/>
      <c r="F795" s="474"/>
      <c r="G795" s="474"/>
      <c r="H795" s="1127"/>
      <c r="I795" s="1127"/>
      <c r="J795" s="474"/>
      <c r="K795" s="474"/>
      <c r="L795" s="474"/>
      <c r="M795" s="1127"/>
      <c r="N795" s="1127"/>
      <c r="O795" s="474"/>
      <c r="P795" s="474"/>
      <c r="Q795" s="474"/>
      <c r="BA795" s="169"/>
      <c r="BB795" s="257"/>
      <c r="BC795" s="169"/>
      <c r="BD795" s="169"/>
      <c r="BE795" s="169"/>
      <c r="BF795" s="169"/>
      <c r="BG795" s="169"/>
      <c r="BH795" s="169"/>
      <c r="BI795" s="169"/>
      <c r="BJ795" s="169"/>
      <c r="BK795" s="169"/>
      <c r="BL795" s="169"/>
      <c r="BM795" s="169"/>
      <c r="BN795" s="169"/>
      <c r="BO795" s="169"/>
      <c r="BP795" s="169"/>
      <c r="BQ795" s="169"/>
      <c r="BR795" s="169"/>
      <c r="BS795" s="169"/>
      <c r="BT795" s="169"/>
      <c r="BU795" s="169"/>
      <c r="BV795" s="169"/>
      <c r="BW795" s="169"/>
      <c r="BX795" s="169"/>
      <c r="BY795" s="169"/>
      <c r="BZ795" s="169"/>
      <c r="CA795" s="169"/>
      <c r="CB795" s="169"/>
      <c r="CC795" s="169"/>
      <c r="CD795" s="169"/>
      <c r="CE795" s="169"/>
      <c r="CF795" s="169"/>
      <c r="CG795" s="169"/>
      <c r="CH795" s="169"/>
      <c r="CI795" s="169"/>
      <c r="CJ795" s="169"/>
      <c r="CK795" s="169"/>
      <c r="CL795" s="169"/>
      <c r="CM795" s="169"/>
      <c r="CN795" s="169"/>
      <c r="CO795" s="169"/>
      <c r="CP795" s="169"/>
      <c r="CQ795" s="169"/>
      <c r="CR795" s="169"/>
      <c r="CS795" s="169"/>
      <c r="CT795" s="169"/>
      <c r="CU795" s="169"/>
      <c r="CV795" s="169"/>
      <c r="CW795" s="169"/>
      <c r="CX795" s="169"/>
      <c r="CY795" s="169"/>
      <c r="CZ795" s="169"/>
    </row>
    <row r="796" ht="25.15" customHeight="true" x14ac:dyDescent="0.2">
      <c r="C796" s="1127"/>
      <c r="D796" s="1127"/>
      <c r="E796" s="474"/>
      <c r="F796" s="474"/>
      <c r="G796" s="474"/>
      <c r="H796" s="1127"/>
      <c r="I796" s="1127"/>
      <c r="J796" s="474"/>
      <c r="K796" s="474"/>
      <c r="L796" s="474"/>
      <c r="M796" s="1127"/>
      <c r="N796" s="1127"/>
      <c r="O796" s="474"/>
      <c r="P796" s="474"/>
      <c r="Q796" s="474"/>
      <c r="BA796" s="169"/>
      <c r="BB796" s="257"/>
      <c r="BC796" s="169"/>
      <c r="BD796" s="169"/>
      <c r="BE796" s="169"/>
      <c r="BF796" s="169"/>
      <c r="BG796" s="169"/>
      <c r="BH796" s="169"/>
      <c r="BI796" s="169"/>
      <c r="BJ796" s="169"/>
      <c r="BK796" s="169"/>
      <c r="BL796" s="169"/>
      <c r="BM796" s="169"/>
      <c r="BN796" s="169"/>
      <c r="BO796" s="169"/>
      <c r="BP796" s="169"/>
      <c r="BQ796" s="169"/>
      <c r="BR796" s="169"/>
      <c r="BS796" s="169"/>
      <c r="BT796" s="169"/>
      <c r="BU796" s="169"/>
      <c r="BV796" s="169"/>
      <c r="BW796" s="169"/>
      <c r="BX796" s="169"/>
      <c r="BY796" s="169"/>
      <c r="BZ796" s="169"/>
      <c r="CA796" s="169"/>
      <c r="CB796" s="169"/>
      <c r="CC796" s="169"/>
      <c r="CD796" s="169"/>
      <c r="CE796" s="169"/>
      <c r="CF796" s="169"/>
      <c r="CG796" s="169"/>
      <c r="CH796" s="169"/>
      <c r="CI796" s="169"/>
      <c r="CJ796" s="169"/>
      <c r="CK796" s="169"/>
      <c r="CL796" s="169"/>
      <c r="CM796" s="169"/>
      <c r="CN796" s="169"/>
      <c r="CO796" s="169"/>
      <c r="CP796" s="169"/>
      <c r="CQ796" s="169"/>
      <c r="CR796" s="169"/>
      <c r="CS796" s="169"/>
      <c r="CT796" s="169"/>
      <c r="CU796" s="169"/>
      <c r="CV796" s="169"/>
      <c r="CW796" s="169"/>
      <c r="CX796" s="169"/>
      <c r="CY796" s="169"/>
      <c r="CZ796" s="169"/>
    </row>
    <row r="797" ht="25.15" customHeight="true" x14ac:dyDescent="0.2">
      <c r="C797" s="1127"/>
      <c r="D797" s="1127"/>
      <c r="E797" s="474"/>
      <c r="F797" s="474"/>
      <c r="G797" s="474"/>
      <c r="H797" s="1127"/>
      <c r="I797" s="1127"/>
      <c r="J797" s="474"/>
      <c r="K797" s="474"/>
      <c r="L797" s="474"/>
      <c r="M797" s="1127"/>
      <c r="N797" s="1127"/>
      <c r="O797" s="474"/>
      <c r="P797" s="474"/>
      <c r="Q797" s="474"/>
      <c r="BA797" s="169"/>
      <c r="BB797" s="257"/>
      <c r="BC797" s="169"/>
      <c r="BD797" s="169"/>
      <c r="BE797" s="169"/>
      <c r="BF797" s="169"/>
      <c r="BG797" s="169"/>
      <c r="BH797" s="169"/>
      <c r="BI797" s="169"/>
      <c r="BJ797" s="169"/>
      <c r="BK797" s="169"/>
      <c r="BL797" s="169"/>
      <c r="BM797" s="169"/>
      <c r="BN797" s="169"/>
      <c r="BO797" s="169"/>
      <c r="BP797" s="169"/>
      <c r="BQ797" s="169"/>
      <c r="BR797" s="169"/>
      <c r="BS797" s="169"/>
      <c r="BT797" s="169"/>
      <c r="BU797" s="169"/>
      <c r="BV797" s="169"/>
      <c r="BW797" s="169"/>
      <c r="BX797" s="169"/>
      <c r="BY797" s="169"/>
      <c r="BZ797" s="169"/>
      <c r="CA797" s="169"/>
      <c r="CB797" s="169"/>
      <c r="CC797" s="169"/>
      <c r="CD797" s="169"/>
      <c r="CE797" s="169"/>
      <c r="CF797" s="169"/>
      <c r="CG797" s="169"/>
      <c r="CH797" s="169"/>
      <c r="CI797" s="169"/>
      <c r="CJ797" s="169"/>
      <c r="CK797" s="169"/>
      <c r="CL797" s="169"/>
      <c r="CM797" s="169"/>
      <c r="CN797" s="169"/>
      <c r="CO797" s="169"/>
      <c r="CP797" s="169"/>
      <c r="CQ797" s="169"/>
      <c r="CR797" s="169"/>
      <c r="CS797" s="169"/>
      <c r="CT797" s="169"/>
      <c r="CU797" s="169"/>
      <c r="CV797" s="169"/>
      <c r="CW797" s="169"/>
      <c r="CX797" s="169"/>
      <c r="CY797" s="169"/>
      <c r="CZ797" s="169"/>
    </row>
    <row r="798" ht="25.15" customHeight="true" x14ac:dyDescent="0.2">
      <c r="C798" s="1127"/>
      <c r="D798" s="1127"/>
      <c r="E798" s="474"/>
      <c r="F798" s="474"/>
      <c r="G798" s="474"/>
      <c r="H798" s="1127"/>
      <c r="I798" s="1127"/>
      <c r="J798" s="474"/>
      <c r="K798" s="474"/>
      <c r="L798" s="474"/>
      <c r="M798" s="1127"/>
      <c r="N798" s="1127"/>
      <c r="O798" s="474"/>
      <c r="P798" s="474"/>
      <c r="Q798" s="474"/>
      <c r="BA798" s="169"/>
      <c r="BB798" s="257"/>
      <c r="BC798" s="169"/>
      <c r="BD798" s="169"/>
      <c r="BE798" s="169"/>
      <c r="BF798" s="169"/>
      <c r="BG798" s="169"/>
      <c r="BH798" s="169"/>
      <c r="BI798" s="169"/>
      <c r="BJ798" s="169"/>
      <c r="BK798" s="169"/>
      <c r="BL798" s="169"/>
      <c r="BM798" s="169"/>
      <c r="BN798" s="169"/>
      <c r="BO798" s="169"/>
      <c r="BP798" s="169"/>
      <c r="BQ798" s="169"/>
      <c r="BR798" s="169"/>
      <c r="BS798" s="169"/>
      <c r="BT798" s="169"/>
      <c r="BU798" s="169"/>
      <c r="BV798" s="169"/>
      <c r="BW798" s="169"/>
      <c r="BX798" s="169"/>
      <c r="BY798" s="169"/>
      <c r="BZ798" s="169"/>
      <c r="CA798" s="169"/>
      <c r="CB798" s="169"/>
      <c r="CC798" s="169"/>
      <c r="CD798" s="169"/>
      <c r="CE798" s="169"/>
      <c r="CF798" s="169"/>
      <c r="CG798" s="169"/>
      <c r="CH798" s="169"/>
      <c r="CI798" s="169"/>
      <c r="CJ798" s="169"/>
      <c r="CK798" s="169"/>
      <c r="CL798" s="169"/>
      <c r="CM798" s="169"/>
      <c r="CN798" s="169"/>
      <c r="CO798" s="169"/>
      <c r="CP798" s="169"/>
      <c r="CQ798" s="169"/>
      <c r="CR798" s="169"/>
      <c r="CS798" s="169"/>
      <c r="CT798" s="169"/>
      <c r="CU798" s="169"/>
      <c r="CV798" s="169"/>
      <c r="CW798" s="169"/>
      <c r="CX798" s="169"/>
      <c r="CY798" s="169"/>
      <c r="CZ798" s="169"/>
    </row>
    <row r="799" ht="25.15" customHeight="true" x14ac:dyDescent="0.2">
      <c r="C799" s="1127"/>
      <c r="D799" s="1127"/>
      <c r="E799" s="474"/>
      <c r="F799" s="474"/>
      <c r="G799" s="474"/>
      <c r="H799" s="1127"/>
      <c r="I799" s="1127"/>
      <c r="J799" s="474"/>
      <c r="K799" s="474"/>
      <c r="L799" s="474"/>
      <c r="M799" s="1127"/>
      <c r="N799" s="1127"/>
      <c r="O799" s="474"/>
      <c r="P799" s="474"/>
      <c r="Q799" s="474"/>
      <c r="BA799" s="169"/>
      <c r="BB799" s="257"/>
      <c r="BC799" s="169"/>
      <c r="BD799" s="169"/>
      <c r="BE799" s="169"/>
      <c r="BF799" s="169"/>
      <c r="BG799" s="169"/>
      <c r="BH799" s="169"/>
      <c r="BI799" s="169"/>
      <c r="BJ799" s="169"/>
      <c r="BK799" s="169"/>
      <c r="BL799" s="169"/>
      <c r="BM799" s="169"/>
      <c r="BN799" s="169"/>
      <c r="BO799" s="169"/>
      <c r="BP799" s="169"/>
      <c r="BQ799" s="169"/>
      <c r="BR799" s="169"/>
      <c r="BS799" s="169"/>
      <c r="BT799" s="169"/>
      <c r="BU799" s="169"/>
      <c r="BV799" s="169"/>
      <c r="BW799" s="169"/>
      <c r="BX799" s="169"/>
      <c r="BY799" s="169"/>
      <c r="BZ799" s="169"/>
      <c r="CA799" s="169"/>
      <c r="CB799" s="169"/>
      <c r="CC799" s="169"/>
      <c r="CD799" s="169"/>
      <c r="CE799" s="169"/>
      <c r="CF799" s="169"/>
      <c r="CG799" s="169"/>
      <c r="CH799" s="169"/>
      <c r="CI799" s="169"/>
      <c r="CJ799" s="169"/>
      <c r="CK799" s="169"/>
      <c r="CL799" s="169"/>
      <c r="CM799" s="169"/>
      <c r="CN799" s="169"/>
      <c r="CO799" s="169"/>
      <c r="CP799" s="169"/>
      <c r="CQ799" s="169"/>
      <c r="CR799" s="169"/>
      <c r="CS799" s="169"/>
      <c r="CT799" s="169"/>
      <c r="CU799" s="169"/>
      <c r="CV799" s="169"/>
      <c r="CW799" s="169"/>
      <c r="CX799" s="169"/>
      <c r="CY799" s="169"/>
      <c r="CZ799" s="169"/>
    </row>
    <row r="800" ht="25.15" customHeight="true" x14ac:dyDescent="0.2">
      <c r="C800" s="474"/>
      <c r="D800" s="474"/>
      <c r="E800" s="474"/>
      <c r="F800" s="474"/>
      <c r="G800" s="474"/>
      <c r="H800" s="474"/>
      <c r="I800" s="474"/>
      <c r="J800" s="474"/>
      <c r="K800" s="474"/>
      <c r="L800" s="474"/>
      <c r="M800" s="474"/>
      <c r="N800" s="474"/>
      <c r="O800" s="474"/>
      <c r="P800" s="474"/>
      <c r="Q800" s="474"/>
      <c r="BA800" s="169"/>
      <c r="BB800" s="257"/>
      <c r="BC800" s="169"/>
      <c r="BD800" s="169"/>
      <c r="BE800" s="169"/>
      <c r="BF800" s="169"/>
      <c r="BG800" s="169"/>
      <c r="BH800" s="169"/>
      <c r="BI800" s="169"/>
      <c r="BJ800" s="169"/>
      <c r="BK800" s="169"/>
      <c r="BL800" s="169"/>
      <c r="BM800" s="169"/>
      <c r="BN800" s="169"/>
      <c r="BO800" s="169"/>
      <c r="BP800" s="169"/>
      <c r="BQ800" s="169"/>
      <c r="BR800" s="169"/>
      <c r="BS800" s="169"/>
      <c r="BT800" s="169"/>
      <c r="BU800" s="169"/>
      <c r="BV800" s="169"/>
      <c r="BW800" s="169"/>
      <c r="BX800" s="169"/>
      <c r="BY800" s="169"/>
      <c r="BZ800" s="169"/>
      <c r="CA800" s="169"/>
      <c r="CB800" s="169"/>
      <c r="CC800" s="169"/>
      <c r="CD800" s="169"/>
      <c r="CE800" s="169"/>
      <c r="CF800" s="169"/>
      <c r="CG800" s="169"/>
      <c r="CH800" s="169"/>
      <c r="CI800" s="169"/>
      <c r="CJ800" s="169"/>
      <c r="CK800" s="169"/>
      <c r="CL800" s="169"/>
      <c r="CM800" s="169"/>
      <c r="CN800" s="169"/>
      <c r="CO800" s="169"/>
      <c r="CP800" s="169"/>
      <c r="CQ800" s="169"/>
      <c r="CR800" s="169"/>
      <c r="CS800" s="169"/>
      <c r="CT800" s="169"/>
      <c r="CU800" s="169"/>
      <c r="CV800" s="169"/>
      <c r="CW800" s="169"/>
      <c r="CX800" s="169"/>
      <c r="CY800" s="169"/>
      <c r="CZ800" s="169"/>
    </row>
    <row r="801" ht="25.15" customHeight="true" x14ac:dyDescent="0.2">
      <c r="C801" s="474"/>
      <c r="D801" s="474"/>
      <c r="E801" s="474"/>
      <c r="F801" s="474"/>
      <c r="G801" s="474"/>
      <c r="H801" s="474"/>
      <c r="I801" s="474"/>
      <c r="J801" s="474"/>
      <c r="K801" s="474"/>
      <c r="L801" s="474"/>
      <c r="M801" s="474"/>
      <c r="N801" s="474"/>
      <c r="O801" s="474"/>
      <c r="P801" s="474"/>
      <c r="Q801" s="474"/>
    </row>
    <row r="802" ht="25.15" customHeight="true" x14ac:dyDescent="0.2">
      <c r="C802" s="474"/>
      <c r="D802" s="474"/>
      <c r="E802" s="474"/>
      <c r="F802" s="474"/>
      <c r="G802" s="474"/>
      <c r="H802" s="474"/>
      <c r="I802" s="474"/>
      <c r="J802" s="474"/>
      <c r="K802" s="474"/>
      <c r="L802" s="474"/>
      <c r="M802" s="474"/>
      <c r="N802" s="474"/>
      <c r="O802" s="474"/>
      <c r="P802" s="474"/>
      <c r="Q802" s="474"/>
    </row>
    <row r="803" ht="25.15" customHeight="true" x14ac:dyDescent="0.2">
      <c r="C803" s="474"/>
      <c r="D803" s="474"/>
      <c r="E803" s="474"/>
      <c r="F803" s="474"/>
      <c r="G803" s="474"/>
      <c r="H803" s="474"/>
      <c r="I803" s="474"/>
      <c r="J803" s="474"/>
      <c r="K803" s="474"/>
      <c r="L803" s="474"/>
      <c r="M803" s="474"/>
      <c r="N803" s="474"/>
      <c r="O803" s="474"/>
      <c r="P803" s="474"/>
      <c r="Q803" s="474"/>
    </row>
    <row r="804" ht="25.15" customHeight="true" x14ac:dyDescent="0.2">
      <c r="C804" s="474"/>
      <c r="D804" s="474"/>
      <c r="E804" s="474"/>
      <c r="F804" s="474"/>
      <c r="G804" s="474"/>
      <c r="H804" s="474"/>
      <c r="I804" s="474"/>
      <c r="J804" s="474"/>
      <c r="K804" s="474"/>
      <c r="L804" s="474"/>
      <c r="M804" s="474"/>
      <c r="N804" s="474"/>
      <c r="O804" s="474"/>
      <c r="P804" s="474"/>
      <c r="Q804" s="474"/>
    </row>
    <row r="805" ht="25.15" customHeight="true" x14ac:dyDescent="0.2">
      <c r="C805" s="474"/>
      <c r="D805" s="474"/>
      <c r="E805" s="474"/>
      <c r="F805" s="474"/>
      <c r="G805" s="474"/>
      <c r="H805" s="474"/>
      <c r="I805" s="474"/>
      <c r="J805" s="474"/>
      <c r="K805" s="474"/>
      <c r="L805" s="474"/>
      <c r="M805" s="474"/>
      <c r="N805" s="474"/>
      <c r="O805" s="474"/>
      <c r="P805" s="474"/>
      <c r="Q805" s="474"/>
    </row>
    <row r="806" ht="25.15" customHeight="true" x14ac:dyDescent="0.2">
      <c r="C806" s="474"/>
      <c r="D806" s="474"/>
      <c r="E806" s="474"/>
      <c r="F806" s="474"/>
      <c r="G806" s="474"/>
      <c r="H806" s="474"/>
      <c r="I806" s="474"/>
      <c r="J806" s="474"/>
      <c r="K806" s="474"/>
      <c r="L806" s="474"/>
      <c r="M806" s="474"/>
      <c r="N806" s="474"/>
      <c r="O806" s="474"/>
      <c r="P806" s="474"/>
      <c r="Q806" s="474"/>
    </row>
    <row r="807" ht="25.15" customHeight="true" x14ac:dyDescent="0.2">
      <c r="C807" s="474"/>
      <c r="D807" s="474"/>
      <c r="E807" s="474"/>
      <c r="F807" s="474"/>
      <c r="G807" s="474"/>
      <c r="H807" s="474"/>
      <c r="I807" s="474"/>
      <c r="J807" s="474"/>
      <c r="K807" s="474"/>
      <c r="L807" s="474"/>
      <c r="M807" s="474"/>
      <c r="N807" s="474"/>
      <c r="O807" s="474"/>
      <c r="P807" s="474"/>
      <c r="Q807" s="474"/>
    </row>
    <row r="808" ht="25.15" customHeight="true" x14ac:dyDescent="0.2">
      <c r="C808" s="474"/>
      <c r="D808" s="474"/>
      <c r="E808" s="474"/>
      <c r="F808" s="474"/>
      <c r="G808" s="474"/>
      <c r="H808" s="474"/>
      <c r="I808" s="474"/>
      <c r="J808" s="474"/>
      <c r="K808" s="474"/>
      <c r="L808" s="474"/>
      <c r="M808" s="474"/>
      <c r="N808" s="474"/>
      <c r="O808" s="474"/>
      <c r="P808" s="474"/>
      <c r="Q808" s="474"/>
    </row>
    <row r="809" ht="25.15" customHeight="true" x14ac:dyDescent="0.2">
      <c r="C809" s="474"/>
      <c r="D809" s="474"/>
      <c r="E809" s="474"/>
      <c r="F809" s="474"/>
      <c r="G809" s="474"/>
      <c r="H809" s="474"/>
      <c r="I809" s="474"/>
      <c r="J809" s="474"/>
      <c r="K809" s="474"/>
      <c r="L809" s="474"/>
      <c r="M809" s="474"/>
      <c r="N809" s="474"/>
      <c r="O809" s="474"/>
      <c r="P809" s="474"/>
      <c r="Q809" s="474"/>
    </row>
    <row r="810" ht="25.15" customHeight="true" x14ac:dyDescent="0.2">
      <c r="C810" s="474"/>
      <c r="D810" s="474"/>
      <c r="E810" s="474"/>
      <c r="F810" s="474"/>
      <c r="G810" s="474"/>
      <c r="H810" s="474"/>
      <c r="I810" s="474"/>
      <c r="J810" s="474"/>
      <c r="K810" s="474"/>
      <c r="L810" s="474"/>
      <c r="M810" s="474"/>
      <c r="N810" s="474"/>
      <c r="O810" s="474"/>
      <c r="P810" s="474"/>
      <c r="Q810" s="474"/>
    </row>
    <row r="811" ht="25.15" customHeight="true" x14ac:dyDescent="0.2">
      <c r="C811" s="474"/>
      <c r="D811" s="474"/>
      <c r="E811" s="474"/>
      <c r="F811" s="474"/>
      <c r="G811" s="474"/>
      <c r="H811" s="474"/>
      <c r="I811" s="474"/>
      <c r="J811" s="474"/>
      <c r="K811" s="474"/>
      <c r="L811" s="474"/>
      <c r="M811" s="474"/>
      <c r="N811" s="474"/>
      <c r="O811" s="474"/>
      <c r="P811" s="474"/>
      <c r="Q811" s="474"/>
    </row>
    <row r="812" ht="25.15" customHeight="true" x14ac:dyDescent="0.2">
      <c r="C812" s="474"/>
      <c r="D812" s="474"/>
      <c r="E812" s="474"/>
      <c r="F812" s="474"/>
      <c r="G812" s="474"/>
      <c r="H812" s="474"/>
      <c r="I812" s="474"/>
      <c r="J812" s="474"/>
      <c r="K812" s="474"/>
      <c r="L812" s="474"/>
      <c r="M812" s="474"/>
      <c r="N812" s="474"/>
      <c r="O812" s="474"/>
      <c r="P812" s="474"/>
      <c r="Q812" s="474"/>
    </row>
    <row r="813" ht="25.15" customHeight="true" x14ac:dyDescent="0.2">
      <c r="C813" s="474"/>
      <c r="D813" s="474"/>
      <c r="E813" s="474"/>
      <c r="F813" s="474"/>
      <c r="G813" s="474"/>
      <c r="H813" s="474"/>
      <c r="I813" s="474"/>
      <c r="J813" s="474"/>
      <c r="K813" s="474"/>
      <c r="L813" s="474"/>
      <c r="M813" s="474"/>
      <c r="N813" s="474"/>
      <c r="O813" s="474"/>
      <c r="P813" s="474"/>
      <c r="Q813" s="474"/>
    </row>
    <row r="814" ht="25.15" customHeight="true" x14ac:dyDescent="0.2">
      <c r="C814" s="474"/>
      <c r="D814" s="474"/>
      <c r="E814" s="474"/>
      <c r="F814" s="474"/>
      <c r="G814" s="474"/>
      <c r="H814" s="474"/>
      <c r="I814" s="474"/>
      <c r="J814" s="474"/>
      <c r="K814" s="474"/>
      <c r="L814" s="474"/>
      <c r="M814" s="474"/>
      <c r="N814" s="474"/>
      <c r="O814" s="474"/>
      <c r="P814" s="474"/>
      <c r="Q814" s="474"/>
    </row>
    <row r="815" ht="25.15" customHeight="true" x14ac:dyDescent="0.2">
      <c r="C815" s="474"/>
      <c r="D815" s="474"/>
      <c r="E815" s="474"/>
      <c r="F815" s="474"/>
      <c r="G815" s="474"/>
      <c r="H815" s="474"/>
      <c r="I815" s="474"/>
      <c r="J815" s="474"/>
      <c r="K815" s="474"/>
      <c r="L815" s="474"/>
      <c r="M815" s="474"/>
      <c r="N815" s="474"/>
      <c r="O815" s="474"/>
      <c r="P815" s="474"/>
      <c r="Q815" s="474"/>
    </row>
    <row r="816" ht="25.15" customHeight="true" x14ac:dyDescent="0.2">
      <c r="C816" s="474"/>
      <c r="D816" s="474"/>
      <c r="E816" s="474"/>
      <c r="F816" s="474"/>
      <c r="G816" s="474"/>
      <c r="H816" s="474"/>
      <c r="I816" s="474"/>
      <c r="J816" s="474"/>
      <c r="K816" s="474"/>
      <c r="L816" s="474"/>
      <c r="M816" s="474"/>
      <c r="N816" s="474"/>
      <c r="O816" s="474"/>
      <c r="P816" s="474"/>
      <c r="Q816" s="474"/>
    </row>
    <row r="817" ht="25.15" customHeight="true" x14ac:dyDescent="0.2">
      <c r="C817" s="474"/>
      <c r="D817" s="474"/>
      <c r="E817" s="474"/>
      <c r="F817" s="474"/>
      <c r="G817" s="474"/>
      <c r="H817" s="474"/>
      <c r="I817" s="474"/>
      <c r="J817" s="474"/>
      <c r="K817" s="474"/>
      <c r="L817" s="474"/>
      <c r="M817" s="474"/>
      <c r="N817" s="474"/>
      <c r="O817" s="474"/>
      <c r="P817" s="474"/>
      <c r="Q817" s="474"/>
    </row>
    <row r="818" ht="25.15" customHeight="true" x14ac:dyDescent="0.2">
      <c r="C818" s="474"/>
      <c r="D818" s="474"/>
      <c r="E818" s="474"/>
      <c r="F818" s="474"/>
      <c r="G818" s="474"/>
      <c r="H818" s="474"/>
      <c r="I818" s="474"/>
      <c r="J818" s="474"/>
      <c r="K818" s="474"/>
      <c r="L818" s="474"/>
      <c r="M818" s="474"/>
      <c r="N818" s="474"/>
      <c r="O818" s="474"/>
      <c r="P818" s="474"/>
      <c r="Q818" s="474"/>
    </row>
    <row r="819" ht="25.15" customHeight="true" x14ac:dyDescent="0.2">
      <c r="C819" s="474"/>
      <c r="D819" s="474"/>
      <c r="E819" s="474"/>
      <c r="F819" s="474"/>
      <c r="G819" s="474"/>
      <c r="H819" s="474"/>
      <c r="I819" s="474"/>
      <c r="J819" s="474"/>
      <c r="K819" s="474"/>
      <c r="L819" s="474"/>
      <c r="M819" s="474"/>
      <c r="N819" s="474"/>
      <c r="O819" s="474"/>
      <c r="P819" s="474"/>
      <c r="Q819" s="474"/>
    </row>
    <row r="820" ht="25.15" customHeight="true" x14ac:dyDescent="0.2">
      <c r="C820" s="474"/>
      <c r="D820" s="474"/>
      <c r="E820" s="474"/>
      <c r="F820" s="474"/>
      <c r="G820" s="474"/>
      <c r="H820" s="474"/>
      <c r="I820" s="474"/>
      <c r="J820" s="474"/>
      <c r="K820" s="474"/>
      <c r="L820" s="474"/>
      <c r="M820" s="474"/>
      <c r="N820" s="474"/>
      <c r="O820" s="474"/>
      <c r="P820" s="474"/>
      <c r="Q820" s="474"/>
    </row>
    <row r="821" ht="25.15" customHeight="true" x14ac:dyDescent="0.2">
      <c r="C821" s="474"/>
      <c r="D821" s="474"/>
      <c r="E821" s="474"/>
      <c r="F821" s="474"/>
      <c r="G821" s="474"/>
      <c r="H821" s="474"/>
      <c r="I821" s="474"/>
      <c r="J821" s="474"/>
      <c r="K821" s="474"/>
      <c r="L821" s="474"/>
      <c r="M821" s="474"/>
      <c r="N821" s="474"/>
      <c r="O821" s="474"/>
      <c r="P821" s="474"/>
      <c r="Q821" s="474"/>
    </row>
    <row r="822" ht="25.15" customHeight="true" x14ac:dyDescent="0.2">
      <c r="C822" s="474"/>
      <c r="D822" s="474"/>
      <c r="E822" s="474"/>
      <c r="F822" s="474"/>
      <c r="G822" s="474"/>
      <c r="H822" s="474"/>
      <c r="I822" s="474"/>
      <c r="J822" s="474"/>
      <c r="K822" s="474"/>
      <c r="L822" s="474"/>
      <c r="M822" s="474"/>
      <c r="N822" s="474"/>
      <c r="O822" s="474"/>
      <c r="P822" s="474"/>
      <c r="Q822" s="474"/>
    </row>
    <row r="823" ht="25.15" customHeight="true" x14ac:dyDescent="0.2">
      <c r="C823" s="474"/>
      <c r="D823" s="474"/>
      <c r="E823" s="474"/>
      <c r="F823" s="474"/>
      <c r="G823" s="474"/>
      <c r="H823" s="474"/>
      <c r="I823" s="474"/>
      <c r="J823" s="474"/>
      <c r="K823" s="474"/>
      <c r="L823" s="474"/>
      <c r="M823" s="474"/>
      <c r="N823" s="474"/>
      <c r="O823" s="474"/>
      <c r="P823" s="474"/>
      <c r="Q823" s="474"/>
    </row>
    <row r="824" ht="25.15" customHeight="true" x14ac:dyDescent="0.2">
      <c r="C824" s="474"/>
      <c r="D824" s="474"/>
      <c r="E824" s="474"/>
      <c r="F824" s="474"/>
      <c r="G824" s="474"/>
      <c r="H824" s="474"/>
      <c r="I824" s="474"/>
      <c r="J824" s="474"/>
      <c r="K824" s="474"/>
      <c r="L824" s="474"/>
      <c r="M824" s="474"/>
      <c r="N824" s="474"/>
      <c r="O824" s="474"/>
      <c r="P824" s="474"/>
      <c r="Q824" s="474"/>
    </row>
    <row r="825" ht="25.15" customHeight="true" x14ac:dyDescent="0.2">
      <c r="C825" s="474"/>
      <c r="D825" s="474"/>
      <c r="E825" s="474"/>
      <c r="F825" s="474"/>
      <c r="G825" s="474"/>
      <c r="H825" s="474"/>
      <c r="I825" s="474"/>
      <c r="J825" s="474"/>
      <c r="K825" s="474"/>
      <c r="L825" s="474"/>
      <c r="M825" s="474"/>
      <c r="N825" s="474"/>
      <c r="O825" s="474"/>
      <c r="P825" s="474"/>
      <c r="Q825" s="474"/>
    </row>
    <row r="826" ht="25.15" customHeight="true" x14ac:dyDescent="0.2">
      <c r="C826" s="474"/>
      <c r="D826" s="474"/>
      <c r="E826" s="474"/>
      <c r="F826" s="474"/>
      <c r="G826" s="474"/>
      <c r="H826" s="474"/>
      <c r="I826" s="474"/>
      <c r="J826" s="474"/>
      <c r="K826" s="474"/>
      <c r="L826" s="474"/>
      <c r="M826" s="474"/>
      <c r="N826" s="474"/>
      <c r="O826" s="474"/>
      <c r="P826" s="474"/>
      <c r="Q826" s="474"/>
    </row>
    <row r="827" ht="25.15" customHeight="true" x14ac:dyDescent="0.2">
      <c r="C827" s="474"/>
      <c r="D827" s="474"/>
      <c r="E827" s="474"/>
      <c r="F827" s="474"/>
      <c r="G827" s="474"/>
      <c r="H827" s="474"/>
      <c r="I827" s="474"/>
      <c r="J827" s="474"/>
      <c r="K827" s="474"/>
      <c r="L827" s="474"/>
      <c r="M827" s="474"/>
      <c r="N827" s="474"/>
      <c r="O827" s="474"/>
      <c r="P827" s="474"/>
      <c r="Q827" s="474"/>
    </row>
    <row r="828" ht="25.15" customHeight="true" x14ac:dyDescent="0.2">
      <c r="C828" s="474"/>
      <c r="D828" s="474"/>
      <c r="E828" s="474"/>
      <c r="F828" s="474"/>
      <c r="G828" s="474"/>
      <c r="H828" s="474"/>
      <c r="I828" s="474"/>
      <c r="J828" s="474"/>
      <c r="K828" s="474"/>
      <c r="L828" s="474"/>
      <c r="M828" s="474"/>
      <c r="N828" s="474"/>
      <c r="O828" s="474"/>
      <c r="P828" s="474"/>
      <c r="Q828" s="474"/>
    </row>
    <row r="829" ht="25.15" customHeight="true" x14ac:dyDescent="0.2">
      <c r="C829" s="474"/>
      <c r="D829" s="474"/>
      <c r="E829" s="474"/>
      <c r="F829" s="474"/>
      <c r="G829" s="474"/>
      <c r="H829" s="474"/>
      <c r="I829" s="474"/>
      <c r="J829" s="474"/>
      <c r="K829" s="474"/>
      <c r="L829" s="474"/>
      <c r="M829" s="474"/>
      <c r="N829" s="474"/>
      <c r="O829" s="474"/>
      <c r="P829" s="474"/>
      <c r="Q829" s="474"/>
    </row>
    <row r="830" ht="25.15" customHeight="true" x14ac:dyDescent="0.2">
      <c r="C830" s="474"/>
      <c r="D830" s="474"/>
      <c r="E830" s="474"/>
      <c r="F830" s="474"/>
      <c r="G830" s="474"/>
      <c r="H830" s="474"/>
      <c r="I830" s="474"/>
      <c r="J830" s="474"/>
      <c r="K830" s="474"/>
      <c r="L830" s="474"/>
      <c r="M830" s="474"/>
      <c r="N830" s="474"/>
      <c r="O830" s="474"/>
      <c r="P830" s="474"/>
      <c r="Q830" s="474"/>
    </row>
    <row r="831" ht="25.15" customHeight="true" x14ac:dyDescent="0.2">
      <c r="C831" s="474"/>
      <c r="D831" s="474"/>
      <c r="E831" s="474"/>
      <c r="F831" s="474"/>
      <c r="G831" s="474"/>
      <c r="H831" s="474"/>
      <c r="I831" s="474"/>
      <c r="J831" s="474"/>
      <c r="K831" s="474"/>
      <c r="L831" s="474"/>
      <c r="M831" s="474"/>
      <c r="N831" s="474"/>
      <c r="O831" s="474"/>
      <c r="P831" s="474"/>
      <c r="Q831" s="474"/>
    </row>
    <row r="832" ht="25.15" customHeight="true" x14ac:dyDescent="0.2">
      <c r="C832" s="474"/>
      <c r="D832" s="474"/>
      <c r="E832" s="474"/>
      <c r="F832" s="474"/>
      <c r="G832" s="474"/>
      <c r="H832" s="474"/>
      <c r="I832" s="474"/>
      <c r="J832" s="474"/>
      <c r="K832" s="474"/>
      <c r="L832" s="474"/>
      <c r="M832" s="474"/>
      <c r="N832" s="474"/>
      <c r="O832" s="474"/>
      <c r="P832" s="474"/>
      <c r="Q832" s="474"/>
    </row>
    <row r="833" ht="25.15" customHeight="true" x14ac:dyDescent="0.2">
      <c r="C833" s="474"/>
      <c r="D833" s="474"/>
      <c r="E833" s="474"/>
      <c r="F833" s="474"/>
      <c r="G833" s="474"/>
      <c r="H833" s="474"/>
      <c r="I833" s="474"/>
      <c r="J833" s="474"/>
      <c r="K833" s="474"/>
      <c r="L833" s="474"/>
      <c r="M833" s="474"/>
      <c r="N833" s="474"/>
      <c r="O833" s="474"/>
      <c r="P833" s="474"/>
      <c r="Q833" s="474"/>
    </row>
    <row r="834" ht="25.15" customHeight="true" x14ac:dyDescent="0.2">
      <c r="C834" s="474"/>
      <c r="D834" s="474"/>
      <c r="E834" s="474"/>
      <c r="F834" s="474"/>
      <c r="G834" s="474"/>
      <c r="H834" s="474"/>
      <c r="I834" s="474"/>
      <c r="J834" s="474"/>
      <c r="K834" s="474"/>
      <c r="L834" s="474"/>
      <c r="M834" s="474"/>
      <c r="N834" s="474"/>
      <c r="O834" s="474"/>
      <c r="P834" s="474"/>
      <c r="Q834" s="474"/>
    </row>
    <row r="835" ht="25.15" customHeight="true" x14ac:dyDescent="0.2">
      <c r="C835" s="474"/>
      <c r="D835" s="474"/>
      <c r="E835" s="474"/>
      <c r="F835" s="474"/>
      <c r="G835" s="474"/>
      <c r="H835" s="474"/>
      <c r="I835" s="474"/>
      <c r="J835" s="474"/>
      <c r="K835" s="474"/>
      <c r="L835" s="474"/>
      <c r="M835" s="474"/>
      <c r="N835" s="474"/>
      <c r="O835" s="474"/>
      <c r="P835" s="474"/>
      <c r="Q835" s="474"/>
    </row>
    <row r="836" ht="25.15" customHeight="true" x14ac:dyDescent="0.2">
      <c r="C836" s="474"/>
      <c r="D836" s="474"/>
      <c r="E836" s="474"/>
      <c r="F836" s="474"/>
      <c r="G836" s="474"/>
      <c r="H836" s="474"/>
      <c r="I836" s="474"/>
      <c r="J836" s="474"/>
      <c r="K836" s="474"/>
      <c r="L836" s="474"/>
      <c r="M836" s="474"/>
      <c r="N836" s="474"/>
      <c r="O836" s="474"/>
      <c r="P836" s="474"/>
      <c r="Q836" s="474"/>
    </row>
    <row r="837" ht="25.15" customHeight="true" x14ac:dyDescent="0.2">
      <c r="C837" s="474"/>
      <c r="D837" s="474"/>
      <c r="E837" s="474"/>
      <c r="F837" s="474"/>
      <c r="G837" s="474"/>
      <c r="H837" s="474"/>
      <c r="I837" s="474"/>
      <c r="J837" s="474"/>
      <c r="K837" s="474"/>
      <c r="L837" s="474"/>
      <c r="M837" s="474"/>
      <c r="N837" s="474"/>
      <c r="O837" s="474"/>
      <c r="P837" s="474"/>
      <c r="Q837" s="474"/>
    </row>
    <row r="838" ht="25.15" customHeight="true" x14ac:dyDescent="0.2">
      <c r="C838" s="474"/>
      <c r="D838" s="474"/>
      <c r="E838" s="474"/>
      <c r="F838" s="474"/>
      <c r="G838" s="474"/>
      <c r="H838" s="474"/>
      <c r="I838" s="474"/>
      <c r="J838" s="474"/>
      <c r="K838" s="474"/>
      <c r="L838" s="474"/>
      <c r="M838" s="474"/>
      <c r="N838" s="474"/>
      <c r="O838" s="474"/>
      <c r="P838" s="474"/>
      <c r="Q838" s="474"/>
    </row>
    <row r="839" ht="25.15" customHeight="true" x14ac:dyDescent="0.2">
      <c r="C839" s="474"/>
      <c r="D839" s="474"/>
      <c r="E839" s="474"/>
      <c r="F839" s="474"/>
      <c r="G839" s="474"/>
      <c r="H839" s="474"/>
      <c r="I839" s="474"/>
      <c r="J839" s="474"/>
      <c r="K839" s="474"/>
      <c r="L839" s="474"/>
      <c r="M839" s="474"/>
      <c r="N839" s="474"/>
      <c r="O839" s="474"/>
      <c r="P839" s="474"/>
      <c r="Q839" s="474"/>
    </row>
    <row r="840" ht="25.15" customHeight="true" x14ac:dyDescent="0.2">
      <c r="C840" s="474"/>
      <c r="D840" s="474"/>
      <c r="E840" s="474"/>
      <c r="F840" s="474"/>
      <c r="G840" s="474"/>
      <c r="H840" s="474"/>
      <c r="I840" s="474"/>
      <c r="J840" s="474"/>
      <c r="K840" s="474"/>
      <c r="L840" s="474"/>
      <c r="M840" s="474"/>
      <c r="N840" s="474"/>
      <c r="O840" s="474"/>
      <c r="P840" s="474"/>
      <c r="Q840" s="474"/>
    </row>
    <row r="841" ht="25.15" customHeight="true" x14ac:dyDescent="0.2">
      <c r="C841" s="474"/>
      <c r="D841" s="474"/>
      <c r="E841" s="474"/>
      <c r="F841" s="474"/>
      <c r="G841" s="474"/>
      <c r="H841" s="474"/>
      <c r="I841" s="474"/>
      <c r="J841" s="474"/>
      <c r="K841" s="474"/>
      <c r="L841" s="474"/>
      <c r="M841" s="474"/>
      <c r="N841" s="474"/>
      <c r="O841" s="474"/>
      <c r="P841" s="474"/>
      <c r="Q841" s="474"/>
    </row>
    <row r="842" ht="25.15" customHeight="true" x14ac:dyDescent="0.2">
      <c r="C842" s="474"/>
      <c r="D842" s="474"/>
      <c r="E842" s="474"/>
      <c r="F842" s="474"/>
      <c r="G842" s="474"/>
      <c r="H842" s="474"/>
      <c r="I842" s="474"/>
      <c r="J842" s="474"/>
      <c r="K842" s="474"/>
      <c r="L842" s="474"/>
      <c r="M842" s="474"/>
      <c r="N842" s="474"/>
      <c r="O842" s="474"/>
      <c r="P842" s="474"/>
      <c r="Q842" s="474"/>
    </row>
    <row r="843" ht="25.15" customHeight="true" x14ac:dyDescent="0.2">
      <c r="C843" s="474"/>
      <c r="D843" s="474"/>
      <c r="E843" s="474"/>
      <c r="F843" s="474"/>
      <c r="G843" s="474"/>
      <c r="H843" s="474"/>
      <c r="I843" s="474"/>
      <c r="J843" s="474"/>
      <c r="K843" s="474"/>
      <c r="L843" s="474"/>
      <c r="M843" s="474"/>
      <c r="N843" s="474"/>
      <c r="O843" s="474"/>
      <c r="P843" s="474"/>
      <c r="Q843" s="474"/>
    </row>
    <row r="844" ht="25.15" customHeight="true" x14ac:dyDescent="0.2">
      <c r="C844" s="474"/>
      <c r="D844" s="474"/>
      <c r="E844" s="474"/>
      <c r="F844" s="474"/>
      <c r="G844" s="474"/>
      <c r="H844" s="474"/>
      <c r="I844" s="474"/>
      <c r="J844" s="474"/>
      <c r="K844" s="474"/>
      <c r="L844" s="474"/>
      <c r="M844" s="474"/>
      <c r="N844" s="474"/>
      <c r="O844" s="474"/>
      <c r="P844" s="474"/>
      <c r="Q844" s="474"/>
    </row>
    <row r="845" ht="25.15" customHeight="true" x14ac:dyDescent="0.2">
      <c r="C845" s="474"/>
      <c r="D845" s="474"/>
      <c r="E845" s="474"/>
      <c r="F845" s="474"/>
      <c r="G845" s="474"/>
      <c r="H845" s="474"/>
      <c r="I845" s="474"/>
      <c r="J845" s="474"/>
      <c r="K845" s="474"/>
      <c r="L845" s="474"/>
      <c r="M845" s="474"/>
      <c r="N845" s="474"/>
      <c r="O845" s="474"/>
      <c r="P845" s="474"/>
      <c r="Q845" s="474"/>
    </row>
    <row r="846" ht="25.15" customHeight="true" x14ac:dyDescent="0.2">
      <c r="C846" s="474"/>
      <c r="D846" s="474"/>
      <c r="E846" s="474"/>
      <c r="F846" s="474"/>
      <c r="G846" s="474"/>
      <c r="H846" s="474"/>
      <c r="I846" s="474"/>
      <c r="J846" s="474"/>
      <c r="K846" s="474"/>
      <c r="L846" s="474"/>
      <c r="M846" s="474"/>
      <c r="N846" s="474"/>
      <c r="O846" s="474"/>
      <c r="P846" s="474"/>
      <c r="Q846" s="474"/>
    </row>
    <row r="847" ht="25.15" customHeight="true" x14ac:dyDescent="0.2">
      <c r="C847" s="474"/>
      <c r="D847" s="474"/>
      <c r="E847" s="474"/>
      <c r="F847" s="474"/>
      <c r="G847" s="474"/>
      <c r="H847" s="474"/>
      <c r="I847" s="474"/>
      <c r="J847" s="474"/>
      <c r="K847" s="474"/>
      <c r="L847" s="474"/>
      <c r="M847" s="474"/>
      <c r="N847" s="474"/>
      <c r="O847" s="474"/>
      <c r="P847" s="474"/>
      <c r="Q847" s="474"/>
    </row>
    <row r="848" ht="25.15" customHeight="true" x14ac:dyDescent="0.2">
      <c r="C848" s="474"/>
      <c r="D848" s="474"/>
      <c r="E848" s="474"/>
      <c r="F848" s="474"/>
      <c r="G848" s="474"/>
      <c r="H848" s="474"/>
      <c r="I848" s="474"/>
      <c r="J848" s="474"/>
      <c r="K848" s="474"/>
      <c r="L848" s="474"/>
      <c r="M848" s="474"/>
      <c r="N848" s="474"/>
      <c r="O848" s="474"/>
      <c r="P848" s="474"/>
      <c r="Q848" s="474"/>
    </row>
    <row r="849" ht="25.15" customHeight="true" x14ac:dyDescent="0.2">
      <c r="C849" s="474"/>
      <c r="D849" s="474"/>
      <c r="E849" s="474"/>
      <c r="F849" s="474"/>
      <c r="G849" s="474"/>
      <c r="H849" s="474"/>
      <c r="I849" s="474"/>
      <c r="J849" s="474"/>
      <c r="K849" s="474"/>
      <c r="L849" s="474"/>
      <c r="M849" s="474"/>
      <c r="N849" s="474"/>
      <c r="O849" s="474"/>
      <c r="P849" s="474"/>
      <c r="Q849" s="474"/>
    </row>
    <row r="850" ht="25.15" customHeight="true" x14ac:dyDescent="0.2">
      <c r="C850" s="474"/>
      <c r="D850" s="474"/>
      <c r="E850" s="474"/>
      <c r="F850" s="474"/>
      <c r="G850" s="474"/>
      <c r="H850" s="474"/>
      <c r="I850" s="474"/>
      <c r="J850" s="474"/>
      <c r="K850" s="474"/>
      <c r="L850" s="474"/>
      <c r="M850" s="474"/>
      <c r="N850" s="474"/>
      <c r="O850" s="474"/>
      <c r="P850" s="474"/>
      <c r="Q850" s="474"/>
    </row>
    <row r="851" ht="25.15" customHeight="true" x14ac:dyDescent="0.2">
      <c r="C851" s="474"/>
      <c r="D851" s="474"/>
      <c r="E851" s="474"/>
      <c r="F851" s="474"/>
      <c r="G851" s="474"/>
      <c r="H851" s="474"/>
      <c r="I851" s="474"/>
      <c r="J851" s="474"/>
      <c r="K851" s="474"/>
      <c r="L851" s="474"/>
      <c r="M851" s="474"/>
      <c r="N851" s="474"/>
      <c r="O851" s="474"/>
      <c r="P851" s="474"/>
      <c r="Q851" s="474"/>
    </row>
    <row r="852" ht="25.15" customHeight="true" x14ac:dyDescent="0.2">
      <c r="C852" s="474"/>
      <c r="D852" s="474"/>
      <c r="E852" s="474"/>
      <c r="F852" s="474"/>
      <c r="G852" s="474"/>
      <c r="H852" s="474"/>
      <c r="I852" s="474"/>
      <c r="J852" s="474"/>
      <c r="K852" s="474"/>
      <c r="L852" s="474"/>
      <c r="M852" s="474"/>
      <c r="N852" s="474"/>
      <c r="O852" s="474"/>
      <c r="P852" s="474"/>
      <c r="Q852" s="474"/>
    </row>
    <row r="853" ht="25.15" customHeight="true" x14ac:dyDescent="0.2">
      <c r="C853" s="474"/>
      <c r="D853" s="474"/>
      <c r="E853" s="474"/>
      <c r="F853" s="474"/>
      <c r="G853" s="474"/>
      <c r="H853" s="474"/>
      <c r="I853" s="474"/>
      <c r="J853" s="474"/>
      <c r="K853" s="474"/>
      <c r="L853" s="474"/>
      <c r="M853" s="474"/>
      <c r="N853" s="474"/>
      <c r="O853" s="474"/>
      <c r="P853" s="474"/>
      <c r="Q853" s="474"/>
    </row>
    <row r="854" ht="25.15" customHeight="true" x14ac:dyDescent="0.2">
      <c r="C854" s="474"/>
      <c r="D854" s="474"/>
      <c r="E854" s="474"/>
      <c r="F854" s="474"/>
      <c r="G854" s="474"/>
      <c r="H854" s="474"/>
      <c r="I854" s="474"/>
      <c r="J854" s="474"/>
      <c r="K854" s="474"/>
      <c r="L854" s="474"/>
      <c r="M854" s="474"/>
      <c r="N854" s="474"/>
      <c r="O854" s="474"/>
      <c r="P854" s="474"/>
      <c r="Q854" s="474"/>
    </row>
    <row r="855" ht="25.15" customHeight="true" x14ac:dyDescent="0.2">
      <c r="C855" s="474"/>
      <c r="D855" s="474"/>
      <c r="E855" s="474"/>
      <c r="F855" s="474"/>
      <c r="G855" s="474"/>
      <c r="H855" s="474"/>
      <c r="I855" s="474"/>
      <c r="J855" s="474"/>
      <c r="K855" s="474"/>
      <c r="L855" s="474"/>
      <c r="M855" s="474"/>
      <c r="N855" s="474"/>
      <c r="O855" s="474"/>
      <c r="P855" s="474"/>
      <c r="Q855" s="474"/>
    </row>
    <row r="856" ht="25.15" customHeight="true" x14ac:dyDescent="0.2">
      <c r="C856" s="474"/>
      <c r="D856" s="474"/>
      <c r="E856" s="474"/>
      <c r="F856" s="474"/>
      <c r="G856" s="474"/>
      <c r="H856" s="474"/>
      <c r="I856" s="474"/>
      <c r="J856" s="474"/>
      <c r="K856" s="474"/>
      <c r="L856" s="474"/>
      <c r="M856" s="474"/>
      <c r="N856" s="474"/>
      <c r="O856" s="474"/>
      <c r="P856" s="474"/>
      <c r="Q856" s="474"/>
    </row>
    <row r="857" ht="25.15" customHeight="true" x14ac:dyDescent="0.2">
      <c r="C857" s="474"/>
      <c r="D857" s="474"/>
      <c r="E857" s="474"/>
      <c r="F857" s="474"/>
      <c r="G857" s="474"/>
      <c r="H857" s="474"/>
      <c r="I857" s="474"/>
      <c r="J857" s="474"/>
      <c r="K857" s="474"/>
      <c r="L857" s="474"/>
      <c r="M857" s="474"/>
      <c r="N857" s="474"/>
      <c r="O857" s="474"/>
      <c r="P857" s="474"/>
      <c r="Q857" s="474"/>
    </row>
    <row r="858" ht="25.15" customHeight="true" x14ac:dyDescent="0.2">
      <c r="C858" s="474"/>
      <c r="D858" s="474"/>
      <c r="E858" s="474"/>
      <c r="F858" s="474"/>
      <c r="G858" s="474"/>
      <c r="H858" s="474"/>
      <c r="I858" s="474"/>
      <c r="J858" s="474"/>
      <c r="K858" s="474"/>
      <c r="L858" s="474"/>
      <c r="M858" s="474"/>
      <c r="N858" s="474"/>
      <c r="O858" s="474"/>
      <c r="P858" s="474"/>
      <c r="Q858" s="474"/>
    </row>
    <row r="859" ht="25.15" customHeight="true" x14ac:dyDescent="0.2">
      <c r="C859" s="474"/>
      <c r="D859" s="474"/>
      <c r="E859" s="474"/>
      <c r="F859" s="474"/>
      <c r="G859" s="474"/>
      <c r="H859" s="474"/>
      <c r="I859" s="474"/>
      <c r="J859" s="474"/>
      <c r="K859" s="474"/>
      <c r="L859" s="474"/>
      <c r="M859" s="474"/>
      <c r="N859" s="474"/>
      <c r="O859" s="474"/>
      <c r="P859" s="474"/>
      <c r="Q859" s="474"/>
    </row>
    <row r="860" ht="25.15" customHeight="true" x14ac:dyDescent="0.2">
      <c r="C860" s="474"/>
      <c r="D860" s="474"/>
      <c r="E860" s="474"/>
      <c r="F860" s="474"/>
      <c r="G860" s="474"/>
      <c r="H860" s="474"/>
      <c r="I860" s="474"/>
      <c r="J860" s="474"/>
      <c r="K860" s="474"/>
      <c r="L860" s="474"/>
      <c r="M860" s="474"/>
      <c r="N860" s="474"/>
      <c r="O860" s="474"/>
      <c r="P860" s="474"/>
      <c r="Q860" s="474"/>
    </row>
    <row r="861" ht="25.15" customHeight="true" x14ac:dyDescent="0.2">
      <c r="C861" s="474"/>
      <c r="D861" s="474"/>
      <c r="E861" s="474"/>
      <c r="F861" s="474"/>
      <c r="G861" s="474"/>
      <c r="H861" s="474"/>
      <c r="I861" s="474"/>
      <c r="J861" s="474"/>
      <c r="K861" s="474"/>
      <c r="L861" s="474"/>
      <c r="M861" s="474"/>
      <c r="N861" s="474"/>
      <c r="O861" s="474"/>
      <c r="P861" s="474"/>
      <c r="Q861" s="474"/>
    </row>
    <row r="862" ht="25.15" customHeight="true" x14ac:dyDescent="0.2">
      <c r="C862" s="474"/>
      <c r="D862" s="474"/>
      <c r="E862" s="474"/>
      <c r="F862" s="474"/>
      <c r="G862" s="474"/>
      <c r="H862" s="474"/>
      <c r="I862" s="474"/>
      <c r="J862" s="474"/>
      <c r="K862" s="474"/>
      <c r="L862" s="474"/>
      <c r="M862" s="474"/>
      <c r="N862" s="474"/>
      <c r="O862" s="474"/>
      <c r="P862" s="474"/>
      <c r="Q862" s="474"/>
    </row>
    <row r="863" ht="25.15" customHeight="true" x14ac:dyDescent="0.2">
      <c r="C863" s="474"/>
      <c r="D863" s="474"/>
      <c r="E863" s="474"/>
      <c r="F863" s="474"/>
      <c r="G863" s="474"/>
      <c r="H863" s="474"/>
      <c r="I863" s="474"/>
      <c r="J863" s="474"/>
      <c r="K863" s="474"/>
      <c r="L863" s="474"/>
      <c r="M863" s="474"/>
      <c r="N863" s="474"/>
      <c r="O863" s="474"/>
      <c r="P863" s="474"/>
      <c r="Q863" s="474"/>
    </row>
    <row r="864" ht="25.15" customHeight="true" x14ac:dyDescent="0.2">
      <c r="C864" s="474"/>
      <c r="D864" s="474"/>
      <c r="E864" s="474"/>
      <c r="F864" s="474"/>
      <c r="G864" s="474"/>
      <c r="H864" s="474"/>
      <c r="I864" s="474"/>
      <c r="J864" s="474"/>
      <c r="K864" s="474"/>
      <c r="L864" s="474"/>
      <c r="M864" s="474"/>
      <c r="N864" s="474"/>
      <c r="O864" s="474"/>
      <c r="P864" s="474"/>
      <c r="Q864" s="474"/>
    </row>
    <row r="865" ht="25.15" customHeight="true" x14ac:dyDescent="0.2">
      <c r="C865" s="474"/>
      <c r="D865" s="474"/>
      <c r="E865" s="474"/>
      <c r="F865" s="474"/>
      <c r="G865" s="474"/>
      <c r="H865" s="474"/>
      <c r="I865" s="474"/>
      <c r="J865" s="474"/>
      <c r="K865" s="474"/>
      <c r="L865" s="474"/>
      <c r="M865" s="474"/>
      <c r="N865" s="474"/>
      <c r="O865" s="474"/>
      <c r="P865" s="474"/>
      <c r="Q865" s="474"/>
    </row>
    <row r="866" ht="25.15" customHeight="true" x14ac:dyDescent="0.2">
      <c r="C866" s="474"/>
      <c r="D866" s="474"/>
      <c r="E866" s="474"/>
      <c r="F866" s="474"/>
      <c r="G866" s="474"/>
      <c r="H866" s="474"/>
      <c r="I866" s="474"/>
      <c r="J866" s="474"/>
      <c r="K866" s="474"/>
      <c r="L866" s="474"/>
      <c r="M866" s="474"/>
      <c r="N866" s="474"/>
      <c r="O866" s="474"/>
      <c r="P866" s="474"/>
      <c r="Q866" s="474"/>
    </row>
    <row r="867" ht="25.15" customHeight="true" x14ac:dyDescent="0.2">
      <c r="C867" s="474"/>
      <c r="D867" s="474"/>
      <c r="E867" s="474"/>
      <c r="F867" s="474"/>
      <c r="G867" s="474"/>
      <c r="H867" s="474"/>
      <c r="I867" s="474"/>
      <c r="J867" s="474"/>
      <c r="K867" s="474"/>
      <c r="L867" s="474"/>
      <c r="M867" s="474"/>
      <c r="N867" s="474"/>
      <c r="O867" s="474"/>
      <c r="P867" s="474"/>
      <c r="Q867" s="474"/>
    </row>
    <row r="868" ht="25.15" customHeight="true" x14ac:dyDescent="0.2">
      <c r="C868" s="474"/>
      <c r="D868" s="474"/>
      <c r="E868" s="474"/>
      <c r="F868" s="474"/>
      <c r="G868" s="474"/>
      <c r="H868" s="474"/>
      <c r="I868" s="474"/>
      <c r="J868" s="474"/>
      <c r="K868" s="474"/>
      <c r="L868" s="474"/>
      <c r="M868" s="474"/>
      <c r="N868" s="474"/>
      <c r="O868" s="474"/>
      <c r="P868" s="474"/>
      <c r="Q868" s="474"/>
    </row>
    <row r="869" ht="25.15" customHeight="true" x14ac:dyDescent="0.2">
      <c r="C869" s="474"/>
      <c r="D869" s="474"/>
      <c r="E869" s="474"/>
      <c r="F869" s="474"/>
      <c r="G869" s="474"/>
      <c r="H869" s="474"/>
      <c r="I869" s="474"/>
      <c r="J869" s="474"/>
      <c r="K869" s="474"/>
      <c r="L869" s="474"/>
      <c r="M869" s="474"/>
      <c r="N869" s="474"/>
      <c r="O869" s="474"/>
      <c r="P869" s="474"/>
      <c r="Q869" s="474"/>
    </row>
    <row r="870" ht="25.15" customHeight="true" x14ac:dyDescent="0.2">
      <c r="C870" s="474"/>
      <c r="D870" s="474"/>
      <c r="E870" s="474"/>
      <c r="F870" s="474"/>
      <c r="G870" s="474"/>
      <c r="H870" s="474"/>
      <c r="I870" s="474"/>
      <c r="J870" s="474"/>
      <c r="K870" s="474"/>
      <c r="L870" s="474"/>
      <c r="M870" s="474"/>
      <c r="N870" s="474"/>
      <c r="O870" s="474"/>
      <c r="P870" s="474"/>
      <c r="Q870" s="474"/>
    </row>
    <row r="871" ht="25.15" customHeight="true" x14ac:dyDescent="0.2">
      <c r="C871" s="474"/>
      <c r="D871" s="474"/>
      <c r="E871" s="474"/>
      <c r="F871" s="474"/>
      <c r="G871" s="474"/>
      <c r="H871" s="474"/>
      <c r="I871" s="474"/>
      <c r="J871" s="474"/>
      <c r="K871" s="474"/>
      <c r="L871" s="474"/>
      <c r="M871" s="474"/>
      <c r="N871" s="474"/>
      <c r="O871" s="474"/>
      <c r="P871" s="474"/>
      <c r="Q871" s="474"/>
    </row>
    <row r="872" ht="25.15" customHeight="true" x14ac:dyDescent="0.2">
      <c r="C872" s="474"/>
      <c r="D872" s="474"/>
      <c r="E872" s="474"/>
      <c r="F872" s="474"/>
      <c r="G872" s="474"/>
      <c r="H872" s="474"/>
      <c r="I872" s="474"/>
      <c r="J872" s="474"/>
      <c r="K872" s="474"/>
      <c r="L872" s="474"/>
      <c r="M872" s="474"/>
      <c r="N872" s="474"/>
      <c r="O872" s="474"/>
      <c r="P872" s="474"/>
      <c r="Q872" s="474"/>
    </row>
    <row r="873" ht="25.15" customHeight="true" x14ac:dyDescent="0.2">
      <c r="C873" s="474"/>
      <c r="D873" s="474"/>
      <c r="E873" s="474"/>
      <c r="F873" s="474"/>
      <c r="G873" s="474"/>
      <c r="H873" s="474"/>
      <c r="I873" s="474"/>
      <c r="J873" s="474"/>
      <c r="K873" s="474"/>
      <c r="L873" s="474"/>
      <c r="M873" s="474"/>
      <c r="N873" s="474"/>
      <c r="O873" s="474"/>
      <c r="P873" s="474"/>
      <c r="Q873" s="474"/>
    </row>
    <row r="874" ht="25.15" customHeight="true" x14ac:dyDescent="0.2">
      <c r="C874" s="474"/>
      <c r="D874" s="474"/>
      <c r="E874" s="474"/>
      <c r="F874" s="474"/>
      <c r="G874" s="474"/>
      <c r="H874" s="474"/>
      <c r="I874" s="474"/>
      <c r="J874" s="474"/>
      <c r="K874" s="474"/>
      <c r="L874" s="474"/>
      <c r="M874" s="474"/>
      <c r="N874" s="474"/>
      <c r="O874" s="474"/>
      <c r="P874" s="474"/>
      <c r="Q874" s="474"/>
    </row>
    <row r="875" ht="25.15" customHeight="true" x14ac:dyDescent="0.2">
      <c r="C875" s="474"/>
      <c r="D875" s="474"/>
      <c r="E875" s="474"/>
      <c r="F875" s="474"/>
      <c r="G875" s="474"/>
      <c r="H875" s="474"/>
      <c r="I875" s="474"/>
      <c r="J875" s="474"/>
      <c r="K875" s="474"/>
      <c r="L875" s="474"/>
      <c r="M875" s="474"/>
      <c r="N875" s="474"/>
      <c r="O875" s="474"/>
      <c r="P875" s="474"/>
      <c r="Q875" s="474"/>
    </row>
    <row r="876" ht="25.15" customHeight="true" x14ac:dyDescent="0.2">
      <c r="C876" s="474"/>
      <c r="D876" s="474"/>
      <c r="E876" s="474"/>
      <c r="F876" s="474"/>
      <c r="G876" s="474"/>
      <c r="H876" s="474"/>
      <c r="I876" s="474"/>
      <c r="J876" s="474"/>
      <c r="K876" s="474"/>
      <c r="L876" s="474"/>
      <c r="M876" s="474"/>
      <c r="N876" s="474"/>
      <c r="O876" s="474"/>
      <c r="P876" s="474"/>
      <c r="Q876" s="474"/>
    </row>
    <row r="877" ht="25.15" customHeight="true" x14ac:dyDescent="0.2">
      <c r="C877" s="474"/>
      <c r="D877" s="474"/>
      <c r="E877" s="474"/>
      <c r="F877" s="474"/>
      <c r="G877" s="474"/>
      <c r="H877" s="474"/>
      <c r="I877" s="474"/>
      <c r="J877" s="474"/>
      <c r="K877" s="474"/>
      <c r="L877" s="474"/>
      <c r="M877" s="474"/>
      <c r="N877" s="474"/>
      <c r="O877" s="474"/>
      <c r="P877" s="474"/>
      <c r="Q877" s="474"/>
    </row>
    <row r="878" ht="25.15" customHeight="true" x14ac:dyDescent="0.2">
      <c r="C878" s="474"/>
      <c r="D878" s="474"/>
      <c r="E878" s="474"/>
      <c r="F878" s="474"/>
      <c r="G878" s="474"/>
      <c r="H878" s="474"/>
      <c r="I878" s="474"/>
      <c r="J878" s="474"/>
      <c r="K878" s="474"/>
      <c r="L878" s="474"/>
      <c r="M878" s="474"/>
      <c r="N878" s="474"/>
      <c r="O878" s="474"/>
      <c r="P878" s="474"/>
      <c r="Q878" s="474"/>
    </row>
    <row r="879" ht="25.15" customHeight="true" x14ac:dyDescent="0.2">
      <c r="C879" s="474"/>
      <c r="D879" s="474"/>
      <c r="E879" s="474"/>
      <c r="F879" s="474"/>
      <c r="G879" s="474"/>
      <c r="H879" s="474"/>
      <c r="I879" s="474"/>
      <c r="J879" s="474"/>
      <c r="K879" s="474"/>
      <c r="L879" s="474"/>
      <c r="M879" s="474"/>
      <c r="N879" s="474"/>
      <c r="O879" s="474"/>
      <c r="P879" s="474"/>
      <c r="Q879" s="474"/>
    </row>
    <row r="880" ht="25.15" customHeight="true" x14ac:dyDescent="0.2">
      <c r="C880" s="474"/>
      <c r="D880" s="474"/>
      <c r="E880" s="474"/>
      <c r="F880" s="474"/>
      <c r="G880" s="474"/>
      <c r="H880" s="474"/>
      <c r="I880" s="474"/>
      <c r="J880" s="474"/>
      <c r="K880" s="474"/>
      <c r="L880" s="474"/>
      <c r="M880" s="474"/>
      <c r="N880" s="474"/>
      <c r="O880" s="474"/>
      <c r="P880" s="474"/>
      <c r="Q880" s="474"/>
    </row>
    <row r="881" ht="25.15" customHeight="true" x14ac:dyDescent="0.2">
      <c r="C881" s="474"/>
      <c r="D881" s="474"/>
      <c r="E881" s="474"/>
      <c r="F881" s="474"/>
      <c r="G881" s="474"/>
      <c r="H881" s="474"/>
      <c r="I881" s="474"/>
      <c r="J881" s="474"/>
      <c r="K881" s="474"/>
      <c r="L881" s="474"/>
      <c r="M881" s="474"/>
      <c r="N881" s="474"/>
      <c r="O881" s="474"/>
      <c r="P881" s="474"/>
      <c r="Q881" s="474"/>
    </row>
    <row r="882" ht="25.15" customHeight="true" x14ac:dyDescent="0.2">
      <c r="C882" s="474"/>
      <c r="D882" s="474"/>
      <c r="E882" s="474"/>
      <c r="F882" s="474"/>
      <c r="G882" s="474"/>
      <c r="H882" s="474"/>
      <c r="I882" s="474"/>
      <c r="J882" s="474"/>
      <c r="K882" s="474"/>
      <c r="L882" s="474"/>
      <c r="M882" s="474"/>
      <c r="N882" s="474"/>
      <c r="O882" s="474"/>
      <c r="P882" s="474"/>
      <c r="Q882" s="474"/>
    </row>
    <row r="883" ht="25.15" customHeight="true" x14ac:dyDescent="0.2">
      <c r="C883" s="474"/>
      <c r="D883" s="474"/>
      <c r="E883" s="474"/>
      <c r="F883" s="474"/>
      <c r="G883" s="474"/>
      <c r="H883" s="474"/>
      <c r="I883" s="474"/>
      <c r="J883" s="474"/>
      <c r="K883" s="474"/>
      <c r="L883" s="474"/>
      <c r="M883" s="474"/>
      <c r="N883" s="474"/>
      <c r="O883" s="474"/>
      <c r="P883" s="474"/>
      <c r="Q883" s="474"/>
    </row>
    <row r="884" ht="25.15" customHeight="true" x14ac:dyDescent="0.2">
      <c r="C884" s="474"/>
      <c r="D884" s="474"/>
      <c r="E884" s="474"/>
      <c r="F884" s="474"/>
      <c r="G884" s="474"/>
      <c r="H884" s="474"/>
      <c r="I884" s="474"/>
      <c r="J884" s="474"/>
      <c r="K884" s="474"/>
      <c r="L884" s="474"/>
      <c r="M884" s="474"/>
      <c r="N884" s="474"/>
      <c r="O884" s="474"/>
      <c r="P884" s="474"/>
      <c r="Q884" s="474"/>
    </row>
    <row r="885" ht="25.15" customHeight="true" x14ac:dyDescent="0.2">
      <c r="C885" s="474"/>
      <c r="D885" s="474"/>
      <c r="E885" s="474"/>
      <c r="F885" s="474"/>
      <c r="G885" s="474"/>
      <c r="H885" s="474"/>
      <c r="I885" s="474"/>
      <c r="J885" s="474"/>
      <c r="K885" s="474"/>
      <c r="L885" s="474"/>
      <c r="M885" s="474"/>
      <c r="N885" s="474"/>
      <c r="O885" s="474"/>
      <c r="P885" s="474"/>
      <c r="Q885" s="474"/>
    </row>
    <row r="886" ht="25.15" customHeight="true" x14ac:dyDescent="0.2">
      <c r="C886" s="474"/>
      <c r="D886" s="474"/>
      <c r="E886" s="474"/>
      <c r="F886" s="474"/>
      <c r="G886" s="474"/>
      <c r="H886" s="474"/>
      <c r="I886" s="474"/>
      <c r="J886" s="474"/>
      <c r="K886" s="474"/>
      <c r="L886" s="474"/>
      <c r="M886" s="474"/>
      <c r="N886" s="474"/>
      <c r="O886" s="474"/>
      <c r="P886" s="474"/>
      <c r="Q886" s="474"/>
    </row>
    <row r="887" ht="25.15" customHeight="true" x14ac:dyDescent="0.2">
      <c r="C887" s="474"/>
      <c r="D887" s="474"/>
      <c r="E887" s="474"/>
      <c r="F887" s="474"/>
      <c r="G887" s="474"/>
      <c r="H887" s="474"/>
      <c r="I887" s="474"/>
      <c r="J887" s="474"/>
      <c r="K887" s="474"/>
      <c r="L887" s="474"/>
      <c r="M887" s="474"/>
      <c r="N887" s="474"/>
      <c r="O887" s="474"/>
      <c r="P887" s="474"/>
      <c r="Q887" s="474"/>
    </row>
    <row r="888" ht="25.15" customHeight="true" x14ac:dyDescent="0.2">
      <c r="C888" s="474"/>
      <c r="D888" s="474"/>
      <c r="E888" s="474"/>
      <c r="F888" s="474"/>
      <c r="G888" s="474"/>
      <c r="H888" s="474"/>
      <c r="I888" s="474"/>
      <c r="J888" s="474"/>
      <c r="K888" s="474"/>
      <c r="L888" s="474"/>
      <c r="M888" s="474"/>
      <c r="N888" s="474"/>
      <c r="O888" s="474"/>
      <c r="P888" s="474"/>
      <c r="Q888" s="474"/>
    </row>
    <row r="889" ht="25.15" customHeight="true" x14ac:dyDescent="0.2">
      <c r="C889" s="474"/>
      <c r="D889" s="474"/>
      <c r="E889" s="474"/>
      <c r="F889" s="474"/>
      <c r="G889" s="474"/>
      <c r="H889" s="474"/>
      <c r="I889" s="474"/>
      <c r="J889" s="474"/>
      <c r="K889" s="474"/>
      <c r="L889" s="474"/>
      <c r="M889" s="474"/>
      <c r="N889" s="474"/>
      <c r="O889" s="474"/>
      <c r="P889" s="474"/>
      <c r="Q889" s="474"/>
    </row>
    <row r="890" ht="25.15" customHeight="true" x14ac:dyDescent="0.2">
      <c r="C890" s="474"/>
      <c r="D890" s="474"/>
      <c r="E890" s="474"/>
      <c r="F890" s="474"/>
      <c r="G890" s="474"/>
      <c r="H890" s="474"/>
      <c r="I890" s="474"/>
      <c r="J890" s="474"/>
      <c r="K890" s="474"/>
      <c r="L890" s="474"/>
      <c r="M890" s="474"/>
      <c r="N890" s="474"/>
      <c r="O890" s="474"/>
      <c r="P890" s="474"/>
      <c r="Q890" s="474"/>
    </row>
    <row r="891" ht="25.15" customHeight="true" x14ac:dyDescent="0.2">
      <c r="C891" s="474"/>
      <c r="D891" s="474"/>
      <c r="E891" s="474"/>
      <c r="F891" s="474"/>
      <c r="G891" s="474"/>
      <c r="H891" s="474"/>
      <c r="I891" s="474"/>
      <c r="J891" s="474"/>
      <c r="K891" s="474"/>
      <c r="L891" s="474"/>
      <c r="M891" s="474"/>
      <c r="N891" s="474"/>
      <c r="O891" s="474"/>
      <c r="P891" s="474"/>
      <c r="Q891" s="474"/>
    </row>
    <row r="892" ht="25.15" customHeight="true" x14ac:dyDescent="0.2">
      <c r="C892" s="474"/>
      <c r="D892" s="474"/>
      <c r="E892" s="474"/>
      <c r="F892" s="474"/>
      <c r="G892" s="474"/>
      <c r="H892" s="474"/>
      <c r="I892" s="474"/>
      <c r="J892" s="474"/>
      <c r="K892" s="474"/>
      <c r="L892" s="474"/>
      <c r="M892" s="474"/>
      <c r="N892" s="474"/>
      <c r="O892" s="474"/>
      <c r="P892" s="474"/>
      <c r="Q892" s="474"/>
    </row>
    <row r="893" ht="25.15" customHeight="true" x14ac:dyDescent="0.2">
      <c r="C893" s="474"/>
      <c r="D893" s="474"/>
      <c r="E893" s="474"/>
      <c r="F893" s="474"/>
      <c r="G893" s="474"/>
      <c r="H893" s="474"/>
      <c r="I893" s="474"/>
      <c r="J893" s="474"/>
      <c r="K893" s="474"/>
      <c r="L893" s="474"/>
      <c r="M893" s="474"/>
      <c r="N893" s="474"/>
      <c r="O893" s="474"/>
      <c r="P893" s="474"/>
      <c r="Q893" s="474"/>
    </row>
    <row r="894" ht="25.15" customHeight="true" x14ac:dyDescent="0.2">
      <c r="C894" s="474"/>
      <c r="D894" s="474"/>
      <c r="E894" s="474"/>
      <c r="F894" s="474"/>
      <c r="G894" s="474"/>
      <c r="H894" s="474"/>
      <c r="I894" s="474"/>
      <c r="J894" s="474"/>
      <c r="K894" s="474"/>
      <c r="L894" s="474"/>
      <c r="M894" s="474"/>
      <c r="N894" s="474"/>
      <c r="O894" s="474"/>
      <c r="P894" s="474"/>
      <c r="Q894" s="474"/>
    </row>
    <row r="895" ht="25.15" customHeight="true" x14ac:dyDescent="0.2">
      <c r="C895" s="474"/>
      <c r="D895" s="474"/>
      <c r="E895" s="474"/>
      <c r="F895" s="474"/>
      <c r="G895" s="474"/>
      <c r="H895" s="474"/>
      <c r="I895" s="474"/>
      <c r="J895" s="474"/>
      <c r="K895" s="474"/>
      <c r="L895" s="474"/>
      <c r="M895" s="474"/>
      <c r="N895" s="474"/>
      <c r="O895" s="474"/>
      <c r="P895" s="474"/>
      <c r="Q895" s="474"/>
    </row>
    <row r="896" ht="25.15" customHeight="true" x14ac:dyDescent="0.2">
      <c r="C896" s="474"/>
      <c r="D896" s="474"/>
      <c r="E896" s="474"/>
      <c r="F896" s="474"/>
      <c r="G896" s="474"/>
      <c r="H896" s="474"/>
      <c r="I896" s="474"/>
      <c r="J896" s="474"/>
      <c r="K896" s="474"/>
      <c r="L896" s="474"/>
      <c r="M896" s="474"/>
      <c r="N896" s="474"/>
      <c r="O896" s="474"/>
      <c r="P896" s="474"/>
      <c r="Q896" s="474"/>
    </row>
    <row r="897" ht="25.15" customHeight="true" x14ac:dyDescent="0.2">
      <c r="C897" s="474"/>
      <c r="D897" s="474"/>
      <c r="E897" s="474"/>
      <c r="F897" s="474"/>
      <c r="G897" s="474"/>
      <c r="H897" s="474"/>
      <c r="I897" s="474"/>
      <c r="J897" s="474"/>
      <c r="K897" s="474"/>
      <c r="L897" s="474"/>
      <c r="M897" s="474"/>
      <c r="N897" s="474"/>
      <c r="O897" s="474"/>
      <c r="P897" s="474"/>
      <c r="Q897" s="474"/>
    </row>
    <row r="898" ht="25.15" customHeight="true" x14ac:dyDescent="0.2">
      <c r="C898" s="474"/>
      <c r="D898" s="474"/>
      <c r="E898" s="474"/>
      <c r="F898" s="474"/>
      <c r="G898" s="474"/>
      <c r="H898" s="474"/>
      <c r="I898" s="474"/>
      <c r="J898" s="474"/>
      <c r="K898" s="474"/>
      <c r="L898" s="474"/>
      <c r="M898" s="474"/>
      <c r="N898" s="474"/>
      <c r="O898" s="474"/>
      <c r="P898" s="474"/>
      <c r="Q898" s="474"/>
    </row>
    <row r="899" ht="25.15" customHeight="true" x14ac:dyDescent="0.2">
      <c r="C899" s="474"/>
      <c r="D899" s="474"/>
      <c r="E899" s="474"/>
      <c r="F899" s="474"/>
      <c r="G899" s="474"/>
      <c r="H899" s="474"/>
      <c r="I899" s="474"/>
      <c r="J899" s="474"/>
      <c r="K899" s="474"/>
      <c r="L899" s="474"/>
      <c r="M899" s="474"/>
      <c r="N899" s="474"/>
      <c r="O899" s="474"/>
      <c r="P899" s="474"/>
      <c r="Q899" s="474"/>
    </row>
    <row r="900" ht="25.15" customHeight="true" x14ac:dyDescent="0.2">
      <c r="C900" s="474"/>
      <c r="D900" s="474"/>
      <c r="E900" s="474"/>
      <c r="F900" s="474"/>
      <c r="G900" s="474"/>
      <c r="H900" s="474"/>
      <c r="I900" s="474"/>
      <c r="J900" s="474"/>
      <c r="K900" s="474"/>
      <c r="L900" s="474"/>
      <c r="M900" s="474"/>
      <c r="N900" s="474"/>
      <c r="O900" s="474"/>
      <c r="P900" s="474"/>
      <c r="Q900" s="474"/>
    </row>
    <row r="901" ht="25.15" customHeight="true" x14ac:dyDescent="0.2">
      <c r="C901" s="474"/>
      <c r="D901" s="474"/>
      <c r="E901" s="474"/>
      <c r="F901" s="474"/>
      <c r="G901" s="474"/>
      <c r="H901" s="474"/>
      <c r="I901" s="474"/>
      <c r="J901" s="474"/>
      <c r="K901" s="474"/>
      <c r="L901" s="474"/>
      <c r="M901" s="474"/>
      <c r="N901" s="474"/>
      <c r="O901" s="474"/>
      <c r="P901" s="474"/>
      <c r="Q901" s="474"/>
    </row>
    <row r="902" ht="25.15" customHeight="true" x14ac:dyDescent="0.2">
      <c r="C902" s="474"/>
      <c r="D902" s="474"/>
      <c r="E902" s="474"/>
      <c r="F902" s="474"/>
      <c r="G902" s="474"/>
      <c r="H902" s="474"/>
      <c r="I902" s="474"/>
      <c r="J902" s="474"/>
      <c r="K902" s="474"/>
      <c r="L902" s="474"/>
      <c r="M902" s="474"/>
      <c r="N902" s="474"/>
      <c r="O902" s="474"/>
      <c r="P902" s="474"/>
      <c r="Q902" s="474"/>
    </row>
    <row r="903" ht="25.15" customHeight="true" x14ac:dyDescent="0.2">
      <c r="C903" s="474"/>
      <c r="D903" s="474"/>
      <c r="E903" s="474"/>
      <c r="F903" s="474"/>
      <c r="G903" s="474"/>
      <c r="H903" s="474"/>
      <c r="I903" s="474"/>
      <c r="J903" s="474"/>
      <c r="K903" s="474"/>
      <c r="L903" s="474"/>
      <c r="M903" s="474"/>
      <c r="N903" s="474"/>
      <c r="O903" s="474"/>
      <c r="P903" s="474"/>
      <c r="Q903" s="474"/>
    </row>
    <row r="904" ht="25.15" customHeight="true" x14ac:dyDescent="0.2">
      <c r="C904" s="474"/>
      <c r="D904" s="474"/>
      <c r="E904" s="474"/>
      <c r="F904" s="474"/>
      <c r="G904" s="474"/>
      <c r="H904" s="474"/>
      <c r="I904" s="474"/>
      <c r="J904" s="474"/>
      <c r="K904" s="474"/>
      <c r="L904" s="474"/>
      <c r="M904" s="474"/>
      <c r="N904" s="474"/>
      <c r="O904" s="474"/>
      <c r="P904" s="474"/>
      <c r="Q904" s="474"/>
    </row>
    <row r="905" ht="25.15" customHeight="true" x14ac:dyDescent="0.2">
      <c r="C905" s="474"/>
      <c r="D905" s="474"/>
      <c r="E905" s="474"/>
      <c r="F905" s="474"/>
      <c r="G905" s="474"/>
      <c r="H905" s="474"/>
      <c r="I905" s="474"/>
      <c r="J905" s="474"/>
      <c r="K905" s="474"/>
      <c r="L905" s="474"/>
      <c r="M905" s="474"/>
      <c r="N905" s="474"/>
      <c r="O905" s="474"/>
      <c r="P905" s="474"/>
      <c r="Q905" s="474"/>
    </row>
    <row r="906" ht="25.15" customHeight="true" x14ac:dyDescent="0.2">
      <c r="C906" s="474"/>
      <c r="D906" s="474"/>
      <c r="E906" s="474"/>
      <c r="F906" s="474"/>
      <c r="G906" s="474"/>
      <c r="H906" s="474"/>
      <c r="I906" s="474"/>
      <c r="J906" s="474"/>
      <c r="K906" s="474"/>
      <c r="L906" s="474"/>
      <c r="M906" s="474"/>
      <c r="N906" s="474"/>
      <c r="O906" s="474"/>
      <c r="P906" s="474"/>
      <c r="Q906" s="474"/>
    </row>
    <row r="907" ht="25.15" customHeight="true" x14ac:dyDescent="0.2">
      <c r="C907" s="474"/>
      <c r="D907" s="474"/>
      <c r="E907" s="474"/>
      <c r="F907" s="474"/>
      <c r="G907" s="474"/>
      <c r="H907" s="474"/>
      <c r="I907" s="474"/>
      <c r="J907" s="474"/>
      <c r="K907" s="474"/>
      <c r="L907" s="474"/>
      <c r="M907" s="474"/>
      <c r="N907" s="474"/>
      <c r="O907" s="474"/>
      <c r="P907" s="474"/>
      <c r="Q907" s="474"/>
    </row>
    <row r="908" ht="25.15" customHeight="true" x14ac:dyDescent="0.2">
      <c r="C908" s="474"/>
      <c r="D908" s="474"/>
      <c r="E908" s="474"/>
      <c r="F908" s="474"/>
      <c r="G908" s="474"/>
      <c r="H908" s="474"/>
      <c r="I908" s="474"/>
      <c r="J908" s="474"/>
      <c r="K908" s="474"/>
      <c r="L908" s="474"/>
      <c r="M908" s="474"/>
      <c r="N908" s="474"/>
      <c r="O908" s="474"/>
      <c r="P908" s="474"/>
      <c r="Q908" s="474"/>
    </row>
    <row r="909" ht="25.15" customHeight="true" x14ac:dyDescent="0.2">
      <c r="C909" s="474"/>
      <c r="D909" s="474"/>
      <c r="E909" s="474"/>
      <c r="F909" s="474"/>
      <c r="G909" s="474"/>
      <c r="H909" s="474"/>
      <c r="I909" s="474"/>
      <c r="J909" s="474"/>
      <c r="K909" s="474"/>
      <c r="L909" s="474"/>
      <c r="M909" s="474"/>
      <c r="N909" s="474"/>
      <c r="O909" s="474"/>
      <c r="P909" s="474"/>
      <c r="Q909" s="474"/>
    </row>
    <row r="910" ht="25.15" customHeight="true" x14ac:dyDescent="0.2">
      <c r="C910" s="474"/>
      <c r="D910" s="474"/>
      <c r="E910" s="474"/>
      <c r="F910" s="474"/>
      <c r="G910" s="474"/>
      <c r="H910" s="474"/>
      <c r="I910" s="474"/>
      <c r="J910" s="474"/>
      <c r="K910" s="474"/>
      <c r="L910" s="474"/>
      <c r="M910" s="474"/>
      <c r="N910" s="474"/>
      <c r="O910" s="474"/>
      <c r="P910" s="474"/>
      <c r="Q910" s="474"/>
    </row>
    <row r="911" ht="25.15" customHeight="true" x14ac:dyDescent="0.2">
      <c r="C911" s="474"/>
      <c r="D911" s="474"/>
      <c r="E911" s="474"/>
      <c r="F911" s="474"/>
      <c r="G911" s="474"/>
      <c r="H911" s="474"/>
      <c r="I911" s="474"/>
      <c r="J911" s="474"/>
      <c r="K911" s="474"/>
      <c r="L911" s="474"/>
      <c r="M911" s="474"/>
      <c r="N911" s="474"/>
      <c r="O911" s="474"/>
      <c r="P911" s="474"/>
      <c r="Q911" s="474"/>
    </row>
    <row r="912" ht="25.15" customHeight="true" x14ac:dyDescent="0.2">
      <c r="C912" s="474"/>
      <c r="D912" s="474"/>
      <c r="E912" s="474"/>
      <c r="F912" s="474"/>
      <c r="G912" s="474"/>
      <c r="H912" s="474"/>
      <c r="I912" s="474"/>
      <c r="J912" s="474"/>
      <c r="K912" s="474"/>
      <c r="L912" s="474"/>
      <c r="M912" s="474"/>
      <c r="N912" s="474"/>
      <c r="O912" s="474"/>
      <c r="P912" s="474"/>
      <c r="Q912" s="474"/>
    </row>
    <row r="913" ht="25.15" customHeight="true" x14ac:dyDescent="0.2">
      <c r="C913" s="474"/>
      <c r="D913" s="474"/>
      <c r="E913" s="474"/>
      <c r="F913" s="474"/>
      <c r="G913" s="474"/>
      <c r="H913" s="474"/>
      <c r="I913" s="474"/>
      <c r="J913" s="474"/>
      <c r="K913" s="474"/>
      <c r="L913" s="474"/>
      <c r="M913" s="474"/>
      <c r="N913" s="474"/>
      <c r="O913" s="474"/>
      <c r="P913" s="474"/>
      <c r="Q913" s="474"/>
    </row>
    <row r="914" ht="25.15" customHeight="true" x14ac:dyDescent="0.2">
      <c r="C914" s="474"/>
      <c r="D914" s="474"/>
      <c r="E914" s="474"/>
      <c r="F914" s="474"/>
      <c r="G914" s="474"/>
      <c r="H914" s="474"/>
      <c r="I914" s="474"/>
      <c r="J914" s="474"/>
      <c r="K914" s="474"/>
      <c r="L914" s="474"/>
      <c r="M914" s="474"/>
      <c r="N914" s="474"/>
      <c r="O914" s="474"/>
      <c r="P914" s="474"/>
      <c r="Q914" s="474"/>
    </row>
    <row r="915" ht="25.15" customHeight="true" x14ac:dyDescent="0.2">
      <c r="C915" s="474"/>
      <c r="D915" s="474"/>
      <c r="E915" s="474"/>
      <c r="F915" s="474"/>
      <c r="G915" s="474"/>
      <c r="H915" s="474"/>
      <c r="I915" s="474"/>
      <c r="J915" s="474"/>
      <c r="K915" s="474"/>
      <c r="L915" s="474"/>
      <c r="M915" s="474"/>
      <c r="N915" s="474"/>
      <c r="O915" s="474"/>
      <c r="P915" s="474"/>
      <c r="Q915" s="474"/>
    </row>
    <row r="916" ht="25.15" customHeight="true" x14ac:dyDescent="0.2">
      <c r="C916" s="474"/>
      <c r="D916" s="474"/>
      <c r="E916" s="474"/>
      <c r="F916" s="474"/>
      <c r="G916" s="474"/>
      <c r="H916" s="474"/>
      <c r="I916" s="474"/>
      <c r="J916" s="474"/>
      <c r="K916" s="474"/>
      <c r="L916" s="474"/>
      <c r="M916" s="474"/>
      <c r="N916" s="474"/>
      <c r="O916" s="474"/>
      <c r="P916" s="474"/>
      <c r="Q916" s="474"/>
    </row>
    <row r="917" ht="25.15" customHeight="true" x14ac:dyDescent="0.2">
      <c r="C917" s="474"/>
      <c r="D917" s="474"/>
      <c r="E917" s="474"/>
      <c r="F917" s="474"/>
      <c r="G917" s="474"/>
      <c r="H917" s="474"/>
      <c r="I917" s="474"/>
      <c r="J917" s="474"/>
      <c r="K917" s="474"/>
      <c r="L917" s="474"/>
      <c r="M917" s="474"/>
      <c r="N917" s="474"/>
      <c r="O917" s="474"/>
      <c r="P917" s="474"/>
      <c r="Q917" s="474"/>
    </row>
    <row r="918" ht="25.15" customHeight="true" x14ac:dyDescent="0.2">
      <c r="C918" s="474"/>
      <c r="D918" s="474"/>
      <c r="E918" s="474"/>
      <c r="F918" s="474"/>
      <c r="G918" s="474"/>
      <c r="H918" s="474"/>
      <c r="I918" s="474"/>
      <c r="J918" s="474"/>
      <c r="K918" s="474"/>
      <c r="L918" s="474"/>
      <c r="M918" s="474"/>
      <c r="N918" s="474"/>
      <c r="O918" s="474"/>
      <c r="P918" s="474"/>
      <c r="Q918" s="474"/>
    </row>
    <row r="919" ht="25.15" customHeight="true" x14ac:dyDescent="0.2">
      <c r="C919" s="474"/>
      <c r="D919" s="474"/>
      <c r="E919" s="474"/>
      <c r="F919" s="474"/>
      <c r="G919" s="474"/>
      <c r="H919" s="474"/>
      <c r="I919" s="474"/>
      <c r="J919" s="474"/>
      <c r="K919" s="474"/>
      <c r="L919" s="474"/>
      <c r="M919" s="474"/>
      <c r="N919" s="474"/>
      <c r="O919" s="474"/>
      <c r="P919" s="474"/>
      <c r="Q919" s="474"/>
    </row>
    <row r="920" ht="25.15" customHeight="true" x14ac:dyDescent="0.2">
      <c r="C920" s="474"/>
      <c r="D920" s="474"/>
      <c r="E920" s="474"/>
      <c r="F920" s="474"/>
      <c r="G920" s="474"/>
      <c r="H920" s="474"/>
      <c r="I920" s="474"/>
      <c r="J920" s="474"/>
      <c r="K920" s="474"/>
      <c r="L920" s="474"/>
      <c r="M920" s="474"/>
      <c r="N920" s="474"/>
      <c r="O920" s="474"/>
      <c r="P920" s="474"/>
      <c r="Q920" s="474"/>
    </row>
    <row r="921" ht="25.15" customHeight="true" x14ac:dyDescent="0.2">
      <c r="C921" s="474"/>
      <c r="D921" s="474"/>
      <c r="E921" s="474"/>
      <c r="F921" s="474"/>
      <c r="G921" s="474"/>
      <c r="H921" s="474"/>
      <c r="I921" s="474"/>
      <c r="J921" s="474"/>
      <c r="K921" s="474"/>
      <c r="L921" s="474"/>
      <c r="M921" s="474"/>
      <c r="N921" s="474"/>
      <c r="O921" s="474"/>
      <c r="P921" s="474"/>
      <c r="Q921" s="474"/>
    </row>
    <row r="922" ht="25.15" customHeight="true" x14ac:dyDescent="0.2">
      <c r="C922" s="474"/>
      <c r="D922" s="474"/>
      <c r="E922" s="474"/>
      <c r="F922" s="474"/>
      <c r="G922" s="474"/>
      <c r="H922" s="474"/>
      <c r="I922" s="474"/>
      <c r="J922" s="474"/>
      <c r="K922" s="474"/>
      <c r="L922" s="474"/>
      <c r="M922" s="474"/>
      <c r="N922" s="474"/>
      <c r="O922" s="474"/>
      <c r="P922" s="474"/>
      <c r="Q922" s="474"/>
    </row>
    <row r="923" ht="25.15" customHeight="true" x14ac:dyDescent="0.2">
      <c r="C923" s="474"/>
      <c r="D923" s="474"/>
      <c r="E923" s="474"/>
      <c r="F923" s="474"/>
      <c r="G923" s="474"/>
      <c r="H923" s="474"/>
      <c r="I923" s="474"/>
      <c r="J923" s="474"/>
      <c r="K923" s="474"/>
      <c r="L923" s="474"/>
      <c r="M923" s="474"/>
      <c r="N923" s="474"/>
      <c r="O923" s="474"/>
      <c r="P923" s="474"/>
      <c r="Q923" s="474"/>
    </row>
    <row r="924" ht="25.15" customHeight="true" x14ac:dyDescent="0.2">
      <c r="C924" s="474"/>
      <c r="D924" s="474"/>
      <c r="E924" s="474"/>
      <c r="F924" s="474"/>
      <c r="G924" s="474"/>
      <c r="H924" s="474"/>
      <c r="I924" s="474"/>
      <c r="J924" s="474"/>
      <c r="K924" s="474"/>
      <c r="L924" s="474"/>
      <c r="M924" s="474"/>
      <c r="N924" s="474"/>
      <c r="O924" s="474"/>
      <c r="P924" s="474"/>
      <c r="Q924" s="474"/>
    </row>
    <row r="925" ht="25.15" customHeight="true" x14ac:dyDescent="0.2">
      <c r="C925" s="474"/>
      <c r="D925" s="474"/>
      <c r="E925" s="474"/>
      <c r="F925" s="474"/>
      <c r="G925" s="474"/>
      <c r="H925" s="474"/>
      <c r="I925" s="474"/>
      <c r="J925" s="474"/>
      <c r="K925" s="474"/>
      <c r="L925" s="474"/>
      <c r="M925" s="474"/>
      <c r="N925" s="474"/>
      <c r="O925" s="474"/>
      <c r="P925" s="474"/>
      <c r="Q925" s="474"/>
    </row>
    <row r="926" ht="25.15" customHeight="true" x14ac:dyDescent="0.2">
      <c r="C926" s="474"/>
      <c r="D926" s="474"/>
      <c r="E926" s="474"/>
      <c r="F926" s="474"/>
      <c r="G926" s="474"/>
      <c r="H926" s="474"/>
      <c r="I926" s="474"/>
      <c r="J926" s="474"/>
      <c r="K926" s="474"/>
      <c r="L926" s="474"/>
      <c r="M926" s="474"/>
      <c r="N926" s="474"/>
      <c r="O926" s="474"/>
      <c r="P926" s="474"/>
      <c r="Q926" s="474"/>
    </row>
    <row r="927" ht="25.15" customHeight="true" x14ac:dyDescent="0.2">
      <c r="C927" s="474"/>
      <c r="D927" s="474"/>
      <c r="E927" s="474"/>
      <c r="F927" s="474"/>
      <c r="G927" s="474"/>
      <c r="H927" s="474"/>
      <c r="I927" s="474"/>
      <c r="J927" s="474"/>
      <c r="K927" s="474"/>
      <c r="L927" s="474"/>
      <c r="M927" s="474"/>
      <c r="N927" s="474"/>
      <c r="O927" s="474"/>
      <c r="P927" s="474"/>
      <c r="Q927" s="474"/>
    </row>
    <row r="928" ht="25.15" customHeight="true" x14ac:dyDescent="0.2">
      <c r="C928" s="474"/>
      <c r="D928" s="474"/>
      <c r="E928" s="474"/>
      <c r="F928" s="474"/>
      <c r="G928" s="474"/>
      <c r="H928" s="474"/>
      <c r="I928" s="474"/>
      <c r="J928" s="474"/>
      <c r="K928" s="474"/>
      <c r="L928" s="474"/>
      <c r="M928" s="474"/>
      <c r="N928" s="474"/>
      <c r="O928" s="474"/>
      <c r="P928" s="474"/>
      <c r="Q928" s="474"/>
    </row>
    <row r="929" ht="25.15" customHeight="true" x14ac:dyDescent="0.2">
      <c r="C929" s="474"/>
      <c r="D929" s="474"/>
      <c r="E929" s="474"/>
      <c r="F929" s="474"/>
      <c r="G929" s="474"/>
      <c r="H929" s="474"/>
      <c r="I929" s="474"/>
      <c r="J929" s="474"/>
      <c r="K929" s="474"/>
      <c r="L929" s="474"/>
      <c r="M929" s="474"/>
      <c r="N929" s="474"/>
      <c r="O929" s="474"/>
      <c r="P929" s="474"/>
      <c r="Q929" s="474"/>
    </row>
    <row r="930" ht="25.15" customHeight="true" x14ac:dyDescent="0.2">
      <c r="C930" s="474"/>
      <c r="D930" s="474"/>
      <c r="E930" s="474"/>
      <c r="F930" s="474"/>
      <c r="G930" s="474"/>
      <c r="H930" s="474"/>
      <c r="I930" s="474"/>
      <c r="J930" s="474"/>
      <c r="K930" s="474"/>
      <c r="L930" s="474"/>
      <c r="M930" s="474"/>
      <c r="N930" s="474"/>
      <c r="O930" s="474"/>
      <c r="P930" s="474"/>
      <c r="Q930" s="474"/>
    </row>
    <row r="931" ht="25.15" customHeight="true" x14ac:dyDescent="0.2">
      <c r="C931" s="474"/>
      <c r="D931" s="474"/>
      <c r="E931" s="474"/>
      <c r="F931" s="474"/>
      <c r="G931" s="474"/>
      <c r="H931" s="474"/>
      <c r="I931" s="474"/>
      <c r="J931" s="474"/>
      <c r="K931" s="474"/>
      <c r="L931" s="474"/>
      <c r="M931" s="474"/>
      <c r="N931" s="474"/>
      <c r="O931" s="474"/>
      <c r="P931" s="474"/>
      <c r="Q931" s="474"/>
    </row>
    <row r="932" ht="25.15" customHeight="true" x14ac:dyDescent="0.2">
      <c r="C932" s="474"/>
      <c r="D932" s="474"/>
      <c r="E932" s="474"/>
      <c r="F932" s="474"/>
      <c r="G932" s="474"/>
      <c r="H932" s="474"/>
      <c r="I932" s="474"/>
      <c r="J932" s="474"/>
      <c r="K932" s="474"/>
      <c r="L932" s="474"/>
      <c r="M932" s="474"/>
      <c r="N932" s="474"/>
      <c r="O932" s="474"/>
      <c r="P932" s="474"/>
      <c r="Q932" s="474"/>
    </row>
    <row r="933" ht="25.15" customHeight="true" x14ac:dyDescent="0.2">
      <c r="C933" s="474"/>
      <c r="D933" s="474"/>
      <c r="E933" s="474"/>
      <c r="F933" s="474"/>
      <c r="G933" s="474"/>
      <c r="H933" s="474"/>
      <c r="I933" s="474"/>
      <c r="J933" s="474"/>
      <c r="K933" s="474"/>
      <c r="L933" s="474"/>
      <c r="M933" s="474"/>
      <c r="N933" s="474"/>
      <c r="O933" s="474"/>
      <c r="P933" s="474"/>
      <c r="Q933" s="474"/>
    </row>
    <row r="934" ht="25.15" customHeight="true" x14ac:dyDescent="0.2">
      <c r="C934" s="474"/>
      <c r="D934" s="474"/>
      <c r="E934" s="474"/>
      <c r="F934" s="474"/>
      <c r="G934" s="474"/>
      <c r="H934" s="474"/>
      <c r="I934" s="474"/>
      <c r="J934" s="474"/>
      <c r="K934" s="474"/>
      <c r="L934" s="474"/>
      <c r="M934" s="474"/>
      <c r="N934" s="474"/>
      <c r="O934" s="474"/>
      <c r="P934" s="474"/>
      <c r="Q934" s="474"/>
    </row>
    <row r="935" ht="25.15" customHeight="true" x14ac:dyDescent="0.2">
      <c r="C935" s="474"/>
      <c r="D935" s="474"/>
      <c r="E935" s="474"/>
      <c r="F935" s="474"/>
      <c r="G935" s="474"/>
      <c r="H935" s="474"/>
      <c r="I935" s="474"/>
      <c r="J935" s="474"/>
      <c r="K935" s="474"/>
      <c r="L935" s="474"/>
      <c r="M935" s="474"/>
      <c r="N935" s="474"/>
      <c r="O935" s="474"/>
      <c r="P935" s="474"/>
      <c r="Q935" s="474"/>
    </row>
    <row r="936" ht="25.15" customHeight="true" x14ac:dyDescent="0.2">
      <c r="C936" s="474"/>
      <c r="D936" s="474"/>
      <c r="E936" s="474"/>
      <c r="F936" s="474"/>
      <c r="G936" s="474"/>
      <c r="H936" s="474"/>
      <c r="I936" s="474"/>
      <c r="J936" s="474"/>
      <c r="K936" s="474"/>
      <c r="L936" s="474"/>
      <c r="M936" s="474"/>
      <c r="N936" s="474"/>
      <c r="O936" s="474"/>
      <c r="P936" s="474"/>
      <c r="Q936" s="474"/>
    </row>
    <row r="937" ht="25.15" customHeight="true" x14ac:dyDescent="0.2">
      <c r="C937" s="474"/>
      <c r="D937" s="474"/>
      <c r="E937" s="474"/>
      <c r="F937" s="474"/>
      <c r="G937" s="474"/>
      <c r="H937" s="474"/>
      <c r="I937" s="474"/>
      <c r="J937" s="474"/>
      <c r="K937" s="474"/>
      <c r="L937" s="474"/>
      <c r="M937" s="474"/>
      <c r="N937" s="474"/>
      <c r="O937" s="474"/>
      <c r="P937" s="474"/>
      <c r="Q937" s="474"/>
    </row>
    <row r="938" ht="25.15" customHeight="true" x14ac:dyDescent="0.2">
      <c r="C938" s="474"/>
      <c r="D938" s="474"/>
      <c r="E938" s="474"/>
      <c r="F938" s="474"/>
      <c r="G938" s="474"/>
      <c r="H938" s="474"/>
      <c r="I938" s="474"/>
      <c r="J938" s="474"/>
      <c r="K938" s="474"/>
      <c r="L938" s="474"/>
      <c r="M938" s="474"/>
      <c r="N938" s="474"/>
      <c r="O938" s="474"/>
      <c r="P938" s="474"/>
      <c r="Q938" s="474"/>
    </row>
    <row r="939" ht="25.15" customHeight="true" x14ac:dyDescent="0.2">
      <c r="C939" s="474"/>
      <c r="D939" s="474"/>
      <c r="E939" s="474"/>
      <c r="F939" s="474"/>
      <c r="G939" s="474"/>
      <c r="H939" s="474"/>
      <c r="I939" s="474"/>
      <c r="J939" s="474"/>
      <c r="K939" s="474"/>
      <c r="L939" s="474"/>
      <c r="M939" s="474"/>
      <c r="N939" s="474"/>
      <c r="O939" s="474"/>
      <c r="P939" s="474"/>
      <c r="Q939" s="474"/>
    </row>
    <row r="940" ht="25.15" customHeight="true" x14ac:dyDescent="0.2">
      <c r="C940" s="474"/>
      <c r="D940" s="474"/>
      <c r="E940" s="474"/>
      <c r="F940" s="474"/>
      <c r="G940" s="474"/>
      <c r="H940" s="474"/>
      <c r="I940" s="474"/>
      <c r="J940" s="474"/>
      <c r="K940" s="474"/>
      <c r="L940" s="474"/>
      <c r="M940" s="474"/>
      <c r="N940" s="474"/>
      <c r="O940" s="474"/>
      <c r="P940" s="474"/>
      <c r="Q940" s="474"/>
    </row>
    <row r="941" ht="25.15" customHeight="true" x14ac:dyDescent="0.2">
      <c r="C941" s="474"/>
      <c r="D941" s="474"/>
      <c r="E941" s="474"/>
      <c r="F941" s="474"/>
      <c r="G941" s="474"/>
      <c r="H941" s="474"/>
      <c r="I941" s="474"/>
      <c r="J941" s="474"/>
      <c r="K941" s="474"/>
      <c r="L941" s="474"/>
      <c r="M941" s="474"/>
      <c r="N941" s="474"/>
      <c r="O941" s="474"/>
      <c r="P941" s="474"/>
      <c r="Q941" s="474"/>
    </row>
    <row r="942" ht="25.15" customHeight="true" x14ac:dyDescent="0.2">
      <c r="C942" s="474"/>
      <c r="D942" s="474"/>
      <c r="E942" s="474"/>
      <c r="F942" s="474"/>
      <c r="G942" s="474"/>
      <c r="H942" s="474"/>
      <c r="I942" s="474"/>
      <c r="J942" s="474"/>
      <c r="K942" s="474"/>
      <c r="L942" s="474"/>
      <c r="M942" s="474"/>
      <c r="N942" s="474"/>
      <c r="O942" s="474"/>
      <c r="P942" s="474"/>
      <c r="Q942" s="474"/>
    </row>
    <row r="943" ht="25.15" customHeight="true" x14ac:dyDescent="0.2">
      <c r="C943" s="474"/>
      <c r="D943" s="474"/>
      <c r="E943" s="474"/>
      <c r="F943" s="474"/>
      <c r="G943" s="474"/>
      <c r="H943" s="474"/>
      <c r="I943" s="474"/>
      <c r="J943" s="474"/>
      <c r="K943" s="474"/>
      <c r="L943" s="474"/>
      <c r="M943" s="474"/>
      <c r="N943" s="474"/>
      <c r="O943" s="474"/>
      <c r="P943" s="474"/>
      <c r="Q943" s="474"/>
    </row>
    <row r="944" ht="25.15" customHeight="true" x14ac:dyDescent="0.2">
      <c r="C944" s="474"/>
      <c r="D944" s="474"/>
      <c r="E944" s="474"/>
      <c r="F944" s="474"/>
      <c r="G944" s="474"/>
      <c r="H944" s="474"/>
      <c r="I944" s="474"/>
      <c r="J944" s="474"/>
      <c r="K944" s="474"/>
      <c r="L944" s="474"/>
      <c r="M944" s="474"/>
      <c r="N944" s="474"/>
      <c r="O944" s="474"/>
      <c r="P944" s="474"/>
      <c r="Q944" s="474"/>
    </row>
    <row r="945" ht="25.15" customHeight="true" x14ac:dyDescent="0.2">
      <c r="C945" s="474"/>
      <c r="D945" s="474"/>
      <c r="E945" s="474"/>
      <c r="F945" s="474"/>
      <c r="G945" s="474"/>
      <c r="H945" s="474"/>
      <c r="I945" s="474"/>
      <c r="J945" s="474"/>
      <c r="K945" s="474"/>
      <c r="L945" s="474"/>
      <c r="M945" s="474"/>
      <c r="N945" s="474"/>
      <c r="O945" s="474"/>
      <c r="P945" s="474"/>
      <c r="Q945" s="474"/>
    </row>
    <row r="946" ht="25.15" customHeight="true" x14ac:dyDescent="0.2">
      <c r="C946" s="474"/>
      <c r="D946" s="474"/>
      <c r="E946" s="474"/>
      <c r="F946" s="474"/>
      <c r="G946" s="474"/>
      <c r="H946" s="474"/>
      <c r="I946" s="474"/>
      <c r="J946" s="474"/>
      <c r="K946" s="474"/>
      <c r="L946" s="474"/>
      <c r="M946" s="474"/>
      <c r="N946" s="474"/>
      <c r="O946" s="474"/>
      <c r="P946" s="474"/>
      <c r="Q946" s="474"/>
    </row>
    <row r="947" ht="25.15" customHeight="true" x14ac:dyDescent="0.2">
      <c r="C947" s="474"/>
      <c r="D947" s="474"/>
      <c r="E947" s="474"/>
      <c r="F947" s="474"/>
      <c r="G947" s="474"/>
      <c r="H947" s="474"/>
      <c r="I947" s="474"/>
      <c r="J947" s="474"/>
      <c r="K947" s="474"/>
      <c r="L947" s="474"/>
      <c r="M947" s="474"/>
      <c r="N947" s="474"/>
      <c r="O947" s="474"/>
      <c r="P947" s="474"/>
      <c r="Q947" s="474"/>
    </row>
    <row r="948" ht="25.15" customHeight="true" x14ac:dyDescent="0.2">
      <c r="C948" s="474"/>
      <c r="D948" s="474"/>
      <c r="E948" s="474"/>
      <c r="F948" s="474"/>
      <c r="G948" s="474"/>
      <c r="H948" s="474"/>
      <c r="I948" s="474"/>
      <c r="J948" s="474"/>
      <c r="K948" s="474"/>
      <c r="L948" s="474"/>
      <c r="M948" s="474"/>
      <c r="N948" s="474"/>
      <c r="O948" s="474"/>
      <c r="P948" s="474"/>
      <c r="Q948" s="474"/>
    </row>
    <row r="949" ht="25.15" customHeight="true" x14ac:dyDescent="0.2">
      <c r="C949" s="474"/>
      <c r="D949" s="474"/>
      <c r="E949" s="474"/>
      <c r="F949" s="474"/>
      <c r="G949" s="474"/>
      <c r="H949" s="474"/>
      <c r="I949" s="474"/>
      <c r="J949" s="474"/>
      <c r="K949" s="474"/>
      <c r="L949" s="474"/>
      <c r="M949" s="474"/>
      <c r="N949" s="474"/>
      <c r="O949" s="474"/>
      <c r="P949" s="474"/>
      <c r="Q949" s="474"/>
    </row>
    <row r="950" ht="25.15" customHeight="true" x14ac:dyDescent="0.2">
      <c r="C950" s="474"/>
      <c r="D950" s="474"/>
      <c r="E950" s="474"/>
      <c r="F950" s="474"/>
      <c r="G950" s="474"/>
      <c r="H950" s="474"/>
      <c r="I950" s="474"/>
      <c r="J950" s="474"/>
      <c r="K950" s="474"/>
      <c r="L950" s="474"/>
      <c r="M950" s="474"/>
      <c r="N950" s="474"/>
      <c r="O950" s="474"/>
      <c r="P950" s="474"/>
      <c r="Q950" s="474"/>
    </row>
    <row r="951" ht="25.15" customHeight="true" x14ac:dyDescent="0.2">
      <c r="C951" s="474"/>
      <c r="D951" s="474"/>
      <c r="E951" s="474"/>
      <c r="F951" s="474"/>
      <c r="G951" s="474"/>
      <c r="H951" s="474"/>
      <c r="I951" s="474"/>
      <c r="J951" s="474"/>
      <c r="K951" s="474"/>
      <c r="L951" s="474"/>
      <c r="M951" s="474"/>
      <c r="N951" s="474"/>
      <c r="O951" s="474"/>
      <c r="P951" s="474"/>
      <c r="Q951" s="474"/>
    </row>
    <row r="952" ht="25.15" customHeight="true" x14ac:dyDescent="0.2">
      <c r="C952" s="474"/>
      <c r="D952" s="474"/>
      <c r="E952" s="474"/>
      <c r="F952" s="474"/>
      <c r="G952" s="474"/>
      <c r="H952" s="474"/>
      <c r="I952" s="474"/>
      <c r="J952" s="474"/>
      <c r="K952" s="474"/>
      <c r="L952" s="474"/>
      <c r="M952" s="474"/>
      <c r="N952" s="474"/>
      <c r="O952" s="474"/>
      <c r="P952" s="474"/>
      <c r="Q952" s="474"/>
    </row>
    <row r="953" ht="25.15" customHeight="true" x14ac:dyDescent="0.2">
      <c r="C953" s="474"/>
      <c r="D953" s="474"/>
      <c r="E953" s="474"/>
      <c r="F953" s="474"/>
      <c r="G953" s="474"/>
      <c r="H953" s="474"/>
      <c r="I953" s="474"/>
      <c r="J953" s="474"/>
      <c r="K953" s="474"/>
      <c r="L953" s="474"/>
      <c r="M953" s="474"/>
      <c r="N953" s="474"/>
      <c r="O953" s="474"/>
      <c r="P953" s="474"/>
      <c r="Q953" s="474"/>
    </row>
    <row r="954" ht="25.15" customHeight="true" x14ac:dyDescent="0.2">
      <c r="C954" s="474"/>
      <c r="D954" s="474"/>
      <c r="E954" s="474"/>
      <c r="F954" s="474"/>
      <c r="G954" s="474"/>
      <c r="H954" s="474"/>
      <c r="I954" s="474"/>
      <c r="J954" s="474"/>
      <c r="K954" s="474"/>
      <c r="L954" s="474"/>
      <c r="M954" s="474"/>
      <c r="N954" s="474"/>
      <c r="O954" s="474"/>
      <c r="P954" s="474"/>
      <c r="Q954" s="474"/>
    </row>
    <row r="955" ht="25.15" customHeight="true" x14ac:dyDescent="0.2">
      <c r="C955" s="474"/>
      <c r="D955" s="474"/>
      <c r="E955" s="474"/>
      <c r="F955" s="474"/>
      <c r="G955" s="474"/>
      <c r="H955" s="474"/>
      <c r="I955" s="474"/>
      <c r="J955" s="474"/>
      <c r="K955" s="474"/>
      <c r="L955" s="474"/>
      <c r="M955" s="474"/>
      <c r="N955" s="474"/>
      <c r="O955" s="474"/>
      <c r="P955" s="474"/>
      <c r="Q955" s="474"/>
    </row>
    <row r="956" ht="25.15" customHeight="true" x14ac:dyDescent="0.2">
      <c r="C956" s="474"/>
      <c r="D956" s="474"/>
      <c r="E956" s="474"/>
      <c r="F956" s="474"/>
      <c r="G956" s="474"/>
      <c r="H956" s="474"/>
      <c r="I956" s="474"/>
      <c r="J956" s="474"/>
      <c r="K956" s="474"/>
      <c r="L956" s="474"/>
      <c r="M956" s="474"/>
      <c r="N956" s="474"/>
      <c r="O956" s="474"/>
      <c r="P956" s="474"/>
      <c r="Q956" s="474"/>
    </row>
    <row r="957" ht="25.15" customHeight="true" x14ac:dyDescent="0.2">
      <c r="C957" s="474"/>
      <c r="D957" s="474"/>
      <c r="E957" s="474"/>
      <c r="F957" s="474"/>
      <c r="G957" s="474"/>
      <c r="H957" s="474"/>
      <c r="I957" s="474"/>
      <c r="J957" s="474"/>
      <c r="K957" s="474"/>
      <c r="L957" s="474"/>
      <c r="M957" s="474"/>
      <c r="N957" s="474"/>
      <c r="O957" s="474"/>
      <c r="P957" s="474"/>
      <c r="Q957" s="474"/>
    </row>
    <row r="958" ht="25.15" customHeight="true" x14ac:dyDescent="0.2">
      <c r="C958" s="474"/>
      <c r="D958" s="474"/>
      <c r="E958" s="474"/>
      <c r="F958" s="474"/>
      <c r="G958" s="474"/>
      <c r="H958" s="474"/>
      <c r="I958" s="474"/>
      <c r="J958" s="474"/>
      <c r="K958" s="474"/>
      <c r="L958" s="474"/>
      <c r="M958" s="474"/>
      <c r="N958" s="474"/>
      <c r="O958" s="474"/>
      <c r="P958" s="474"/>
      <c r="Q958" s="474"/>
    </row>
    <row r="959" ht="25.15" customHeight="true" x14ac:dyDescent="0.2">
      <c r="C959" s="474"/>
      <c r="D959" s="474"/>
      <c r="E959" s="474"/>
      <c r="F959" s="474"/>
      <c r="G959" s="474"/>
      <c r="H959" s="474"/>
      <c r="I959" s="474"/>
      <c r="J959" s="474"/>
      <c r="K959" s="474"/>
      <c r="L959" s="474"/>
      <c r="M959" s="474"/>
      <c r="N959" s="474"/>
      <c r="O959" s="474"/>
      <c r="P959" s="474"/>
      <c r="Q959" s="474"/>
    </row>
    <row r="960" ht="25.15" customHeight="true" x14ac:dyDescent="0.2">
      <c r="C960" s="474"/>
      <c r="D960" s="474"/>
      <c r="E960" s="474"/>
      <c r="F960" s="474"/>
      <c r="G960" s="474"/>
      <c r="H960" s="474"/>
      <c r="I960" s="474"/>
      <c r="J960" s="474"/>
      <c r="K960" s="474"/>
      <c r="L960" s="474"/>
      <c r="M960" s="474"/>
      <c r="N960" s="474"/>
      <c r="O960" s="474"/>
      <c r="P960" s="474"/>
      <c r="Q960" s="474"/>
    </row>
    <row r="961" ht="25.15" customHeight="true" x14ac:dyDescent="0.2">
      <c r="C961" s="474"/>
      <c r="D961" s="474"/>
      <c r="E961" s="474"/>
      <c r="F961" s="474"/>
      <c r="G961" s="474"/>
      <c r="H961" s="474"/>
      <c r="I961" s="474"/>
      <c r="J961" s="474"/>
      <c r="K961" s="474"/>
      <c r="L961" s="474"/>
      <c r="M961" s="474"/>
      <c r="N961" s="474"/>
      <c r="O961" s="474"/>
      <c r="P961" s="474"/>
      <c r="Q961" s="474"/>
    </row>
    <row r="962" ht="25.15" customHeight="true" x14ac:dyDescent="0.2">
      <c r="C962" s="474"/>
      <c r="D962" s="474"/>
      <c r="E962" s="474"/>
      <c r="F962" s="474"/>
      <c r="G962" s="474"/>
      <c r="H962" s="474"/>
      <c r="I962" s="474"/>
      <c r="J962" s="474"/>
      <c r="K962" s="474"/>
      <c r="L962" s="474"/>
      <c r="M962" s="474"/>
      <c r="N962" s="474"/>
      <c r="O962" s="474"/>
      <c r="P962" s="474"/>
      <c r="Q962" s="474"/>
    </row>
    <row r="963" ht="25.15" customHeight="true" x14ac:dyDescent="0.2">
      <c r="C963" s="474"/>
      <c r="D963" s="474"/>
      <c r="E963" s="474"/>
      <c r="F963" s="474"/>
      <c r="G963" s="474"/>
      <c r="H963" s="474"/>
      <c r="I963" s="474"/>
      <c r="J963" s="474"/>
      <c r="K963" s="474"/>
      <c r="L963" s="474"/>
      <c r="M963" s="474"/>
      <c r="N963" s="474"/>
      <c r="O963" s="474"/>
      <c r="P963" s="474"/>
      <c r="Q963" s="474"/>
    </row>
    <row r="964" ht="25.15" customHeight="true" x14ac:dyDescent="0.2">
      <c r="C964" s="474"/>
      <c r="D964" s="474"/>
      <c r="E964" s="474"/>
      <c r="F964" s="474"/>
      <c r="G964" s="474"/>
      <c r="H964" s="474"/>
      <c r="I964" s="474"/>
      <c r="J964" s="474"/>
      <c r="K964" s="474"/>
      <c r="L964" s="474"/>
      <c r="M964" s="474"/>
      <c r="N964" s="474"/>
      <c r="O964" s="474"/>
      <c r="P964" s="474"/>
      <c r="Q964" s="474"/>
    </row>
    <row r="965" ht="25.15" customHeight="true" x14ac:dyDescent="0.2">
      <c r="C965" s="474"/>
      <c r="D965" s="474"/>
      <c r="E965" s="474"/>
      <c r="F965" s="474"/>
      <c r="G965" s="474"/>
      <c r="H965" s="474"/>
      <c r="I965" s="474"/>
      <c r="J965" s="474"/>
      <c r="K965" s="474"/>
      <c r="L965" s="474"/>
      <c r="M965" s="474"/>
      <c r="N965" s="474"/>
      <c r="O965" s="474"/>
      <c r="P965" s="474"/>
      <c r="Q965" s="474"/>
    </row>
    <row r="966" ht="25.15" customHeight="true" x14ac:dyDescent="0.2">
      <c r="C966" s="474"/>
      <c r="D966" s="474"/>
      <c r="E966" s="474"/>
      <c r="F966" s="474"/>
      <c r="G966" s="474"/>
      <c r="H966" s="474"/>
      <c r="I966" s="474"/>
      <c r="J966" s="474"/>
      <c r="K966" s="474"/>
      <c r="L966" s="474"/>
      <c r="M966" s="474"/>
      <c r="N966" s="474"/>
      <c r="O966" s="474"/>
      <c r="P966" s="474"/>
      <c r="Q966" s="474"/>
    </row>
    <row r="967" ht="25.15" customHeight="true" x14ac:dyDescent="0.2">
      <c r="C967" s="474"/>
      <c r="D967" s="474"/>
      <c r="E967" s="474"/>
      <c r="F967" s="474"/>
      <c r="G967" s="474"/>
      <c r="H967" s="474"/>
      <c r="I967" s="474"/>
      <c r="J967" s="474"/>
      <c r="K967" s="474"/>
      <c r="L967" s="474"/>
      <c r="M967" s="474"/>
      <c r="N967" s="474"/>
      <c r="O967" s="474"/>
      <c r="P967" s="474"/>
      <c r="Q967" s="474"/>
    </row>
    <row r="968" ht="25.15" customHeight="true" x14ac:dyDescent="0.2">
      <c r="C968" s="474"/>
      <c r="D968" s="474"/>
      <c r="E968" s="474"/>
      <c r="F968" s="474"/>
      <c r="G968" s="474"/>
      <c r="H968" s="474"/>
      <c r="I968" s="474"/>
      <c r="J968" s="474"/>
      <c r="K968" s="474"/>
      <c r="L968" s="474"/>
      <c r="M968" s="474"/>
      <c r="N968" s="474"/>
      <c r="O968" s="474"/>
      <c r="P968" s="474"/>
      <c r="Q968" s="474"/>
    </row>
    <row r="969" ht="25.15" customHeight="true" x14ac:dyDescent="0.2">
      <c r="C969" s="474"/>
      <c r="D969" s="474"/>
      <c r="E969" s="474"/>
      <c r="F969" s="474"/>
      <c r="G969" s="474"/>
      <c r="H969" s="474"/>
      <c r="I969" s="474"/>
      <c r="J969" s="474"/>
      <c r="K969" s="474"/>
      <c r="L969" s="474"/>
      <c r="M969" s="474"/>
      <c r="N969" s="474"/>
      <c r="O969" s="474"/>
      <c r="P969" s="474"/>
      <c r="Q969" s="474"/>
    </row>
    <row r="970" ht="25.15" customHeight="true" x14ac:dyDescent="0.2">
      <c r="C970" s="474"/>
      <c r="D970" s="474"/>
      <c r="E970" s="474"/>
      <c r="F970" s="474"/>
      <c r="G970" s="474"/>
      <c r="H970" s="474"/>
      <c r="I970" s="474"/>
      <c r="J970" s="474"/>
      <c r="K970" s="474"/>
      <c r="L970" s="474"/>
      <c r="M970" s="474"/>
      <c r="N970" s="474"/>
      <c r="O970" s="474"/>
      <c r="P970" s="474"/>
      <c r="Q970" s="474"/>
    </row>
    <row r="971" ht="25.15" customHeight="true" x14ac:dyDescent="0.2">
      <c r="C971" s="474"/>
      <c r="D971" s="474"/>
      <c r="E971" s="474"/>
      <c r="F971" s="474"/>
      <c r="G971" s="474"/>
      <c r="H971" s="474"/>
      <c r="I971" s="474"/>
      <c r="J971" s="474"/>
      <c r="K971" s="474"/>
      <c r="L971" s="474"/>
      <c r="M971" s="474"/>
      <c r="N971" s="474"/>
      <c r="O971" s="474"/>
      <c r="P971" s="474"/>
      <c r="Q971" s="474"/>
    </row>
    <row r="972" ht="25.15" customHeight="true" x14ac:dyDescent="0.2">
      <c r="C972" s="474"/>
      <c r="D972" s="474"/>
      <c r="E972" s="474"/>
      <c r="F972" s="474"/>
      <c r="G972" s="474"/>
      <c r="H972" s="474"/>
      <c r="I972" s="474"/>
      <c r="J972" s="474"/>
      <c r="K972" s="474"/>
      <c r="L972" s="474"/>
      <c r="M972" s="474"/>
      <c r="N972" s="474"/>
      <c r="O972" s="474"/>
      <c r="P972" s="474"/>
      <c r="Q972" s="474"/>
    </row>
    <row r="973" ht="25.15" customHeight="true" x14ac:dyDescent="0.2">
      <c r="C973" s="474"/>
      <c r="D973" s="474"/>
      <c r="E973" s="474"/>
      <c r="F973" s="474"/>
      <c r="G973" s="474"/>
      <c r="H973" s="474"/>
      <c r="I973" s="474"/>
      <c r="J973" s="474"/>
      <c r="K973" s="474"/>
      <c r="L973" s="474"/>
      <c r="M973" s="474"/>
      <c r="N973" s="474"/>
      <c r="O973" s="474"/>
      <c r="P973" s="474"/>
      <c r="Q973" s="474"/>
    </row>
    <row r="974" ht="25.15" customHeight="true" x14ac:dyDescent="0.2">
      <c r="C974" s="474"/>
      <c r="D974" s="474"/>
      <c r="E974" s="474"/>
      <c r="F974" s="474"/>
      <c r="G974" s="474"/>
      <c r="H974" s="474"/>
      <c r="I974" s="474"/>
      <c r="J974" s="474"/>
      <c r="K974" s="474"/>
      <c r="L974" s="474"/>
      <c r="M974" s="474"/>
      <c r="N974" s="474"/>
      <c r="O974" s="474"/>
      <c r="P974" s="474"/>
      <c r="Q974" s="474"/>
    </row>
    <row r="975" ht="25.15" customHeight="true" x14ac:dyDescent="0.2">
      <c r="C975" s="474"/>
      <c r="D975" s="474"/>
      <c r="E975" s="474"/>
      <c r="F975" s="474"/>
      <c r="G975" s="474"/>
      <c r="H975" s="474"/>
      <c r="I975" s="474"/>
      <c r="J975" s="474"/>
      <c r="K975" s="474"/>
      <c r="L975" s="474"/>
      <c r="M975" s="474"/>
      <c r="N975" s="474"/>
      <c r="O975" s="474"/>
      <c r="P975" s="474"/>
      <c r="Q975" s="474"/>
    </row>
    <row r="976" ht="25.15" customHeight="true" x14ac:dyDescent="0.2">
      <c r="C976" s="474"/>
      <c r="D976" s="474"/>
      <c r="E976" s="474"/>
      <c r="F976" s="474"/>
      <c r="G976" s="474"/>
      <c r="H976" s="474"/>
      <c r="I976" s="474"/>
      <c r="J976" s="474"/>
      <c r="K976" s="474"/>
      <c r="L976" s="474"/>
      <c r="M976" s="474"/>
      <c r="N976" s="474"/>
      <c r="O976" s="474"/>
      <c r="P976" s="474"/>
      <c r="Q976" s="474"/>
    </row>
    <row r="977" ht="25.15" customHeight="true" x14ac:dyDescent="0.2">
      <c r="C977" s="474"/>
      <c r="D977" s="474"/>
      <c r="E977" s="474"/>
      <c r="F977" s="474"/>
      <c r="G977" s="474"/>
      <c r="H977" s="474"/>
      <c r="I977" s="474"/>
      <c r="J977" s="474"/>
      <c r="K977" s="474"/>
      <c r="L977" s="474"/>
      <c r="M977" s="474"/>
      <c r="N977" s="474"/>
      <c r="O977" s="474"/>
      <c r="P977" s="474"/>
      <c r="Q977" s="474"/>
    </row>
    <row r="978" ht="25.15" customHeight="true" x14ac:dyDescent="0.2">
      <c r="C978" s="474"/>
      <c r="D978" s="474"/>
      <c r="E978" s="474"/>
      <c r="F978" s="474"/>
      <c r="G978" s="474"/>
      <c r="H978" s="474"/>
      <c r="I978" s="474"/>
      <c r="J978" s="474"/>
      <c r="K978" s="474"/>
      <c r="L978" s="474"/>
      <c r="M978" s="474"/>
      <c r="N978" s="474"/>
      <c r="O978" s="474"/>
      <c r="P978" s="474"/>
      <c r="Q978" s="474"/>
    </row>
    <row r="979" ht="25.15" customHeight="true" x14ac:dyDescent="0.2">
      <c r="C979" s="474"/>
      <c r="D979" s="474"/>
      <c r="E979" s="474"/>
      <c r="F979" s="474"/>
      <c r="G979" s="474"/>
      <c r="H979" s="474"/>
      <c r="I979" s="474"/>
      <c r="J979" s="474"/>
      <c r="K979" s="474"/>
      <c r="L979" s="474"/>
      <c r="M979" s="474"/>
      <c r="N979" s="474"/>
      <c r="O979" s="474"/>
      <c r="P979" s="474"/>
      <c r="Q979" s="474"/>
    </row>
    <row r="980" ht="25.15" customHeight="true" x14ac:dyDescent="0.2">
      <c r="C980" s="474"/>
      <c r="D980" s="474"/>
      <c r="E980" s="474"/>
      <c r="F980" s="474"/>
      <c r="G980" s="474"/>
      <c r="H980" s="474"/>
      <c r="I980" s="474"/>
      <c r="J980" s="474"/>
      <c r="K980" s="474"/>
      <c r="L980" s="474"/>
      <c r="M980" s="474"/>
      <c r="N980" s="474"/>
      <c r="O980" s="474"/>
      <c r="P980" s="474"/>
      <c r="Q980" s="474"/>
    </row>
    <row r="981" ht="25.15" customHeight="true" x14ac:dyDescent="0.2">
      <c r="C981" s="474"/>
      <c r="D981" s="474"/>
      <c r="E981" s="474"/>
      <c r="F981" s="474"/>
      <c r="G981" s="474"/>
      <c r="H981" s="474"/>
      <c r="I981" s="474"/>
      <c r="J981" s="474"/>
      <c r="K981" s="474"/>
      <c r="L981" s="474"/>
      <c r="M981" s="474"/>
      <c r="N981" s="474"/>
      <c r="O981" s="474"/>
      <c r="P981" s="474"/>
      <c r="Q981" s="474"/>
    </row>
    <row r="982" ht="25.15" customHeight="true" x14ac:dyDescent="0.2">
      <c r="C982" s="474"/>
      <c r="D982" s="474"/>
      <c r="E982" s="474"/>
      <c r="F982" s="474"/>
      <c r="G982" s="474"/>
      <c r="H982" s="474"/>
      <c r="I982" s="474"/>
      <c r="J982" s="474"/>
      <c r="K982" s="474"/>
      <c r="L982" s="474"/>
      <c r="M982" s="474"/>
      <c r="N982" s="474"/>
      <c r="O982" s="474"/>
      <c r="P982" s="474"/>
      <c r="Q982" s="474"/>
    </row>
    <row r="983" ht="25.15" customHeight="true" x14ac:dyDescent="0.2">
      <c r="C983" s="474"/>
      <c r="D983" s="474"/>
      <c r="E983" s="474"/>
      <c r="F983" s="474"/>
      <c r="G983" s="474"/>
      <c r="H983" s="474"/>
      <c r="I983" s="474"/>
      <c r="J983" s="474"/>
      <c r="K983" s="474"/>
      <c r="L983" s="474"/>
      <c r="M983" s="474"/>
      <c r="N983" s="474"/>
      <c r="O983" s="474"/>
      <c r="P983" s="474"/>
      <c r="Q983" s="474"/>
    </row>
    <row r="984" ht="25.15" customHeight="true" x14ac:dyDescent="0.2">
      <c r="C984" s="474"/>
      <c r="D984" s="474"/>
      <c r="E984" s="474"/>
      <c r="F984" s="474"/>
      <c r="G984" s="474"/>
      <c r="H984" s="474"/>
      <c r="I984" s="474"/>
      <c r="J984" s="474"/>
      <c r="K984" s="474"/>
      <c r="L984" s="474"/>
      <c r="M984" s="474"/>
      <c r="N984" s="474"/>
      <c r="O984" s="474"/>
      <c r="P984" s="474"/>
      <c r="Q984" s="474"/>
    </row>
    <row r="985" ht="25.15" customHeight="true" x14ac:dyDescent="0.2">
      <c r="C985" s="474"/>
      <c r="D985" s="474"/>
      <c r="E985" s="474"/>
      <c r="F985" s="474"/>
      <c r="G985" s="474"/>
      <c r="H985" s="474"/>
      <c r="I985" s="474"/>
      <c r="J985" s="474"/>
      <c r="K985" s="474"/>
      <c r="L985" s="474"/>
      <c r="M985" s="474"/>
      <c r="N985" s="474"/>
      <c r="O985" s="474"/>
      <c r="P985" s="474"/>
      <c r="Q985" s="474"/>
    </row>
    <row r="986" ht="25.15" customHeight="true" x14ac:dyDescent="0.2">
      <c r="C986" s="474"/>
      <c r="D986" s="474"/>
      <c r="E986" s="474"/>
      <c r="F986" s="474"/>
      <c r="G986" s="474"/>
      <c r="H986" s="474"/>
      <c r="I986" s="474"/>
      <c r="J986" s="474"/>
      <c r="K986" s="474"/>
      <c r="L986" s="474"/>
      <c r="M986" s="474"/>
      <c r="N986" s="474"/>
      <c r="O986" s="474"/>
      <c r="P986" s="474"/>
      <c r="Q986" s="474"/>
    </row>
    <row r="987" ht="25.15" customHeight="true" x14ac:dyDescent="0.2">
      <c r="C987" s="474"/>
      <c r="D987" s="474"/>
      <c r="E987" s="474"/>
      <c r="F987" s="474"/>
      <c r="G987" s="474"/>
      <c r="H987" s="474"/>
      <c r="I987" s="474"/>
      <c r="J987" s="474"/>
      <c r="K987" s="474"/>
      <c r="L987" s="474"/>
      <c r="M987" s="474"/>
      <c r="N987" s="474"/>
      <c r="O987" s="474"/>
      <c r="P987" s="474"/>
      <c r="Q987" s="474"/>
    </row>
    <row r="988" ht="25.15" customHeight="true" x14ac:dyDescent="0.2">
      <c r="C988" s="474"/>
      <c r="D988" s="474"/>
      <c r="E988" s="474"/>
      <c r="F988" s="474"/>
      <c r="G988" s="474"/>
      <c r="H988" s="474"/>
      <c r="I988" s="474"/>
      <c r="J988" s="474"/>
      <c r="K988" s="474"/>
      <c r="L988" s="474"/>
      <c r="M988" s="474"/>
      <c r="N988" s="474"/>
      <c r="O988" s="474"/>
      <c r="P988" s="474"/>
      <c r="Q988" s="474"/>
    </row>
    <row r="989" ht="25.15" customHeight="true" x14ac:dyDescent="0.2">
      <c r="C989" s="474"/>
      <c r="D989" s="474"/>
      <c r="E989" s="474"/>
      <c r="F989" s="474"/>
      <c r="G989" s="474"/>
      <c r="H989" s="474"/>
      <c r="I989" s="474"/>
      <c r="J989" s="474"/>
      <c r="K989" s="474"/>
      <c r="L989" s="474"/>
      <c r="M989" s="474"/>
      <c r="N989" s="474"/>
      <c r="O989" s="474"/>
      <c r="P989" s="474"/>
      <c r="Q989" s="474"/>
    </row>
    <row r="990" ht="25.15" customHeight="true" x14ac:dyDescent="0.2">
      <c r="C990" s="474"/>
      <c r="D990" s="474"/>
      <c r="E990" s="474"/>
      <c r="F990" s="474"/>
      <c r="G990" s="474"/>
      <c r="H990" s="474"/>
      <c r="I990" s="474"/>
      <c r="J990" s="474"/>
      <c r="K990" s="474"/>
      <c r="L990" s="474"/>
      <c r="M990" s="474"/>
      <c r="N990" s="474"/>
      <c r="O990" s="474"/>
      <c r="P990" s="474"/>
      <c r="Q990" s="474"/>
    </row>
    <row r="991" ht="25.15" customHeight="true" x14ac:dyDescent="0.2">
      <c r="C991" s="474"/>
      <c r="D991" s="474"/>
      <c r="E991" s="474"/>
      <c r="F991" s="474"/>
      <c r="G991" s="474"/>
      <c r="H991" s="474"/>
      <c r="I991" s="474"/>
      <c r="J991" s="474"/>
      <c r="K991" s="474"/>
      <c r="L991" s="474"/>
      <c r="M991" s="474"/>
      <c r="N991" s="474"/>
      <c r="O991" s="474"/>
      <c r="P991" s="474"/>
      <c r="Q991" s="474"/>
    </row>
    <row r="992" ht="25.15" customHeight="true" x14ac:dyDescent="0.2">
      <c r="C992" s="474"/>
      <c r="D992" s="474"/>
      <c r="E992" s="474"/>
      <c r="F992" s="474"/>
      <c r="G992" s="474"/>
      <c r="H992" s="474"/>
      <c r="I992" s="474"/>
      <c r="J992" s="474"/>
      <c r="K992" s="474"/>
      <c r="L992" s="474"/>
      <c r="M992" s="474"/>
      <c r="N992" s="474"/>
      <c r="O992" s="474"/>
      <c r="P992" s="474"/>
      <c r="Q992" s="474"/>
    </row>
    <row r="993" ht="25.15" customHeight="true" x14ac:dyDescent="0.2">
      <c r="C993" s="474"/>
      <c r="D993" s="474"/>
      <c r="E993" s="474"/>
      <c r="F993" s="474"/>
      <c r="G993" s="474"/>
      <c r="H993" s="474"/>
      <c r="I993" s="474"/>
      <c r="J993" s="474"/>
      <c r="K993" s="474"/>
      <c r="L993" s="474"/>
      <c r="M993" s="474"/>
      <c r="N993" s="474"/>
      <c r="O993" s="474"/>
      <c r="P993" s="474"/>
      <c r="Q993" s="474"/>
    </row>
    <row r="994" ht="25.15" customHeight="true" x14ac:dyDescent="0.2">
      <c r="C994" s="474"/>
      <c r="D994" s="474"/>
      <c r="E994" s="474"/>
      <c r="F994" s="474"/>
      <c r="G994" s="474"/>
      <c r="H994" s="474"/>
      <c r="I994" s="474"/>
      <c r="J994" s="474"/>
      <c r="K994" s="474"/>
      <c r="L994" s="474"/>
      <c r="M994" s="474"/>
      <c r="N994" s="474"/>
      <c r="O994" s="474"/>
      <c r="P994" s="474"/>
      <c r="Q994" s="474"/>
    </row>
    <row r="995" ht="25.15" customHeight="true" x14ac:dyDescent="0.2">
      <c r="C995" s="474"/>
      <c r="D995" s="474"/>
      <c r="E995" s="474"/>
      <c r="F995" s="474"/>
      <c r="G995" s="474"/>
      <c r="H995" s="474"/>
      <c r="I995" s="474"/>
      <c r="J995" s="474"/>
      <c r="K995" s="474"/>
      <c r="L995" s="474"/>
      <c r="M995" s="474"/>
      <c r="N995" s="474"/>
      <c r="O995" s="474"/>
      <c r="P995" s="474"/>
      <c r="Q995" s="474"/>
    </row>
    <row r="996" ht="25.15" customHeight="true" x14ac:dyDescent="0.2">
      <c r="C996" s="474"/>
      <c r="D996" s="474"/>
      <c r="E996" s="474"/>
      <c r="F996" s="474"/>
      <c r="G996" s="474"/>
      <c r="H996" s="474"/>
      <c r="I996" s="474"/>
      <c r="J996" s="474"/>
      <c r="K996" s="474"/>
      <c r="L996" s="474"/>
      <c r="M996" s="474"/>
      <c r="N996" s="474"/>
      <c r="O996" s="474"/>
      <c r="P996" s="474"/>
      <c r="Q996" s="474"/>
    </row>
    <row r="997" ht="25.15" customHeight="true" x14ac:dyDescent="0.2">
      <c r="C997" s="474"/>
      <c r="D997" s="474"/>
      <c r="E997" s="474"/>
      <c r="F997" s="474"/>
      <c r="G997" s="474"/>
      <c r="H997" s="474"/>
      <c r="I997" s="474"/>
      <c r="J997" s="474"/>
      <c r="K997" s="474"/>
      <c r="L997" s="474"/>
      <c r="M997" s="474"/>
      <c r="N997" s="474"/>
      <c r="O997" s="474"/>
      <c r="P997" s="474"/>
      <c r="Q997" s="474"/>
    </row>
    <row r="998" ht="25.15" customHeight="true" x14ac:dyDescent="0.2">
      <c r="C998" s="474"/>
      <c r="D998" s="474"/>
      <c r="E998" s="474"/>
      <c r="F998" s="474"/>
      <c r="G998" s="474"/>
      <c r="H998" s="474"/>
      <c r="I998" s="474"/>
      <c r="J998" s="474"/>
      <c r="K998" s="474"/>
      <c r="L998" s="474"/>
      <c r="M998" s="474"/>
      <c r="N998" s="474"/>
      <c r="O998" s="474"/>
      <c r="P998" s="474"/>
      <c r="Q998" s="474"/>
    </row>
    <row r="999" ht="25.15" customHeight="true" x14ac:dyDescent="0.2">
      <c r="C999" s="474"/>
      <c r="D999" s="474"/>
      <c r="E999" s="474"/>
      <c r="F999" s="474"/>
      <c r="G999" s="474"/>
      <c r="H999" s="474"/>
      <c r="I999" s="474"/>
      <c r="J999" s="474"/>
      <c r="K999" s="474"/>
      <c r="L999" s="474"/>
      <c r="M999" s="474"/>
      <c r="N999" s="474"/>
      <c r="O999" s="474"/>
      <c r="P999" s="474"/>
      <c r="Q999" s="474"/>
    </row>
    <row r="1000" ht="25.15" customHeight="true" x14ac:dyDescent="0.2">
      <c r="C1000" s="474"/>
      <c r="D1000" s="474"/>
      <c r="E1000" s="474"/>
      <c r="F1000" s="474"/>
      <c r="G1000" s="474"/>
      <c r="H1000" s="474"/>
      <c r="I1000" s="474"/>
      <c r="J1000" s="474"/>
      <c r="K1000" s="474"/>
      <c r="L1000" s="474"/>
      <c r="M1000" s="474"/>
      <c r="N1000" s="474"/>
      <c r="O1000" s="474"/>
      <c r="P1000" s="474"/>
      <c r="Q1000" s="474"/>
    </row>
    <row r="1001" ht="25.15" customHeight="true" x14ac:dyDescent="0.2">
      <c r="C1001" s="474"/>
      <c r="D1001" s="474"/>
      <c r="E1001" s="474"/>
      <c r="F1001" s="474"/>
      <c r="G1001" s="474"/>
      <c r="H1001" s="474"/>
      <c r="I1001" s="474"/>
      <c r="J1001" s="474"/>
      <c r="K1001" s="474"/>
      <c r="L1001" s="474"/>
      <c r="M1001" s="474"/>
      <c r="N1001" s="474"/>
      <c r="O1001" s="474"/>
      <c r="P1001" s="474"/>
      <c r="Q1001" s="474"/>
    </row>
    <row r="1002" ht="25.15" customHeight="true" x14ac:dyDescent="0.2">
      <c r="C1002" s="474"/>
      <c r="D1002" s="474"/>
      <c r="E1002" s="474"/>
      <c r="F1002" s="474"/>
      <c r="G1002" s="474"/>
      <c r="H1002" s="474"/>
      <c r="I1002" s="474"/>
      <c r="J1002" s="474"/>
      <c r="K1002" s="474"/>
      <c r="L1002" s="474"/>
      <c r="M1002" s="474"/>
      <c r="N1002" s="474"/>
      <c r="O1002" s="474"/>
      <c r="P1002" s="474"/>
      <c r="Q1002" s="474"/>
    </row>
    <row r="1003" ht="25.15" customHeight="true" x14ac:dyDescent="0.2">
      <c r="C1003" s="474"/>
      <c r="D1003" s="474"/>
      <c r="E1003" s="474"/>
      <c r="F1003" s="474"/>
      <c r="G1003" s="474"/>
      <c r="H1003" s="474"/>
      <c r="I1003" s="474"/>
      <c r="J1003" s="474"/>
      <c r="K1003" s="474"/>
      <c r="L1003" s="474"/>
      <c r="M1003" s="474"/>
      <c r="N1003" s="474"/>
      <c r="O1003" s="474"/>
      <c r="P1003" s="474"/>
      <c r="Q1003" s="474"/>
    </row>
    <row r="1004" ht="25.15" customHeight="true" x14ac:dyDescent="0.2">
      <c r="C1004" s="474"/>
      <c r="D1004" s="474"/>
      <c r="E1004" s="474"/>
      <c r="F1004" s="474"/>
      <c r="G1004" s="474"/>
      <c r="H1004" s="474"/>
      <c r="I1004" s="474"/>
      <c r="J1004" s="474"/>
      <c r="K1004" s="474"/>
      <c r="L1004" s="474"/>
      <c r="M1004" s="474"/>
      <c r="N1004" s="474"/>
      <c r="O1004" s="474"/>
      <c r="P1004" s="474"/>
      <c r="Q1004" s="474"/>
    </row>
    <row r="1005" ht="25.15" customHeight="true" x14ac:dyDescent="0.2">
      <c r="C1005" s="474"/>
      <c r="D1005" s="474"/>
      <c r="E1005" s="474"/>
      <c r="F1005" s="474"/>
      <c r="G1005" s="474"/>
      <c r="H1005" s="474"/>
      <c r="I1005" s="474"/>
      <c r="J1005" s="474"/>
      <c r="K1005" s="474"/>
      <c r="L1005" s="474"/>
      <c r="M1005" s="474"/>
      <c r="N1005" s="474"/>
      <c r="O1005" s="474"/>
      <c r="P1005" s="474"/>
      <c r="Q1005" s="474"/>
    </row>
    <row r="1006" ht="25.15" customHeight="true" x14ac:dyDescent="0.2">
      <c r="C1006" s="474"/>
      <c r="D1006" s="474"/>
      <c r="E1006" s="474"/>
      <c r="F1006" s="474"/>
      <c r="G1006" s="474"/>
      <c r="H1006" s="474"/>
      <c r="I1006" s="474"/>
      <c r="J1006" s="474"/>
      <c r="K1006" s="474"/>
      <c r="L1006" s="474"/>
      <c r="M1006" s="474"/>
      <c r="N1006" s="474"/>
      <c r="O1006" s="474"/>
      <c r="P1006" s="474"/>
      <c r="Q1006" s="474"/>
    </row>
    <row r="1007" ht="25.15" customHeight="true" x14ac:dyDescent="0.2">
      <c r="C1007" s="474"/>
      <c r="D1007" s="474"/>
      <c r="E1007" s="474"/>
      <c r="F1007" s="474"/>
      <c r="G1007" s="474"/>
      <c r="H1007" s="474"/>
      <c r="I1007" s="474"/>
      <c r="J1007" s="474"/>
      <c r="K1007" s="474"/>
      <c r="L1007" s="474"/>
      <c r="M1007" s="474"/>
      <c r="N1007" s="474"/>
      <c r="O1007" s="474"/>
      <c r="P1007" s="474"/>
      <c r="Q1007" s="474"/>
    </row>
    <row r="1008" ht="25.15" customHeight="true" x14ac:dyDescent="0.2">
      <c r="C1008" s="474"/>
      <c r="D1008" s="474"/>
      <c r="E1008" s="474"/>
      <c r="F1008" s="474"/>
      <c r="G1008" s="474"/>
      <c r="H1008" s="474"/>
      <c r="I1008" s="474"/>
      <c r="J1008" s="474"/>
      <c r="K1008" s="474"/>
      <c r="L1008" s="474"/>
      <c r="M1008" s="474"/>
      <c r="N1008" s="474"/>
      <c r="O1008" s="474"/>
      <c r="P1008" s="474"/>
      <c r="Q1008" s="474"/>
    </row>
    <row r="1009" ht="25.15" customHeight="true" x14ac:dyDescent="0.2">
      <c r="C1009" s="474"/>
      <c r="D1009" s="474"/>
      <c r="E1009" s="474"/>
      <c r="F1009" s="474"/>
      <c r="G1009" s="474"/>
      <c r="H1009" s="474"/>
      <c r="I1009" s="474"/>
      <c r="J1009" s="474"/>
      <c r="K1009" s="474"/>
      <c r="L1009" s="474"/>
      <c r="M1009" s="474"/>
      <c r="N1009" s="474"/>
      <c r="O1009" s="474"/>
      <c r="P1009" s="474"/>
      <c r="Q1009" s="474"/>
    </row>
    <row r="1010" ht="25.15" customHeight="true" x14ac:dyDescent="0.2">
      <c r="C1010" s="474"/>
      <c r="D1010" s="474"/>
      <c r="E1010" s="474"/>
      <c r="F1010" s="474"/>
      <c r="G1010" s="474"/>
      <c r="H1010" s="474"/>
      <c r="I1010" s="474"/>
      <c r="J1010" s="474"/>
      <c r="K1010" s="474"/>
      <c r="L1010" s="474"/>
      <c r="M1010" s="474"/>
      <c r="N1010" s="474"/>
      <c r="O1010" s="474"/>
      <c r="P1010" s="474"/>
      <c r="Q1010" s="474"/>
    </row>
    <row r="1011" ht="25.15" customHeight="true" x14ac:dyDescent="0.2">
      <c r="C1011" s="474"/>
      <c r="D1011" s="474"/>
      <c r="E1011" s="474"/>
      <c r="F1011" s="474"/>
      <c r="G1011" s="474"/>
      <c r="H1011" s="474"/>
      <c r="I1011" s="474"/>
      <c r="J1011" s="474"/>
      <c r="K1011" s="474"/>
      <c r="L1011" s="474"/>
      <c r="M1011" s="474"/>
      <c r="N1011" s="474"/>
      <c r="O1011" s="474"/>
      <c r="P1011" s="474"/>
      <c r="Q1011" s="474"/>
    </row>
    <row r="1012" ht="25.15" customHeight="true" x14ac:dyDescent="0.2">
      <c r="C1012" s="474"/>
      <c r="D1012" s="474"/>
      <c r="E1012" s="474"/>
      <c r="F1012" s="474"/>
      <c r="G1012" s="474"/>
      <c r="H1012" s="474"/>
      <c r="I1012" s="474"/>
      <c r="J1012" s="474"/>
      <c r="K1012" s="474"/>
      <c r="L1012" s="474"/>
      <c r="M1012" s="474"/>
      <c r="N1012" s="474"/>
      <c r="O1012" s="474"/>
      <c r="P1012" s="474"/>
      <c r="Q1012" s="474"/>
    </row>
    <row r="1013" ht="25.15" customHeight="true" x14ac:dyDescent="0.2">
      <c r="C1013" s="474"/>
      <c r="D1013" s="474"/>
      <c r="E1013" s="474"/>
      <c r="F1013" s="474"/>
      <c r="G1013" s="474"/>
      <c r="H1013" s="474"/>
      <c r="I1013" s="474"/>
      <c r="J1013" s="474"/>
      <c r="K1013" s="474"/>
      <c r="L1013" s="474"/>
      <c r="M1013" s="474"/>
      <c r="N1013" s="474"/>
      <c r="O1013" s="474"/>
      <c r="P1013" s="474"/>
      <c r="Q1013" s="474"/>
    </row>
    <row r="1014" ht="25.15" customHeight="true" x14ac:dyDescent="0.2">
      <c r="C1014" s="474"/>
      <c r="D1014" s="474"/>
      <c r="E1014" s="474"/>
      <c r="F1014" s="474"/>
      <c r="G1014" s="474"/>
      <c r="H1014" s="474"/>
      <c r="I1014" s="474"/>
      <c r="J1014" s="474"/>
      <c r="K1014" s="474"/>
      <c r="L1014" s="474"/>
      <c r="M1014" s="474"/>
      <c r="N1014" s="474"/>
      <c r="O1014" s="474"/>
      <c r="P1014" s="474"/>
      <c r="Q1014" s="474"/>
    </row>
    <row r="1015" ht="25.15" customHeight="true" x14ac:dyDescent="0.2">
      <c r="C1015" s="474"/>
      <c r="D1015" s="474"/>
      <c r="E1015" s="474"/>
      <c r="F1015" s="474"/>
      <c r="G1015" s="474"/>
      <c r="H1015" s="474"/>
      <c r="I1015" s="474"/>
      <c r="J1015" s="474"/>
      <c r="K1015" s="474"/>
      <c r="L1015" s="474"/>
      <c r="M1015" s="474"/>
      <c r="N1015" s="474"/>
      <c r="O1015" s="474"/>
      <c r="P1015" s="474"/>
      <c r="Q1015" s="474"/>
    </row>
    <row r="1016" ht="25.15" customHeight="true" x14ac:dyDescent="0.2">
      <c r="C1016" s="474"/>
      <c r="D1016" s="474"/>
      <c r="E1016" s="474"/>
      <c r="F1016" s="474"/>
      <c r="G1016" s="474"/>
      <c r="H1016" s="474"/>
      <c r="I1016" s="474"/>
      <c r="J1016" s="474"/>
      <c r="K1016" s="474"/>
      <c r="L1016" s="474"/>
      <c r="M1016" s="474"/>
      <c r="N1016" s="474"/>
      <c r="O1016" s="474"/>
      <c r="P1016" s="474"/>
      <c r="Q1016" s="474"/>
    </row>
    <row r="1017" ht="25.15" customHeight="true" x14ac:dyDescent="0.2">
      <c r="C1017" s="474"/>
      <c r="D1017" s="474"/>
      <c r="E1017" s="474"/>
      <c r="F1017" s="474"/>
      <c r="G1017" s="474"/>
      <c r="H1017" s="474"/>
      <c r="I1017" s="474"/>
      <c r="J1017" s="474"/>
      <c r="K1017" s="474"/>
      <c r="L1017" s="474"/>
      <c r="M1017" s="474"/>
      <c r="N1017" s="474"/>
      <c r="O1017" s="474"/>
      <c r="P1017" s="474"/>
      <c r="Q1017" s="474"/>
    </row>
    <row r="1018" ht="25.15" customHeight="true" x14ac:dyDescent="0.2">
      <c r="C1018" s="474"/>
      <c r="D1018" s="474"/>
      <c r="E1018" s="474"/>
      <c r="F1018" s="474"/>
      <c r="G1018" s="474"/>
      <c r="H1018" s="474"/>
      <c r="I1018" s="474"/>
      <c r="J1018" s="474"/>
      <c r="K1018" s="474"/>
      <c r="L1018" s="474"/>
      <c r="M1018" s="474"/>
      <c r="N1018" s="474"/>
      <c r="O1018" s="474"/>
      <c r="P1018" s="474"/>
      <c r="Q1018" s="474"/>
    </row>
    <row r="1019" ht="25.15" customHeight="true" x14ac:dyDescent="0.2">
      <c r="C1019" s="474"/>
      <c r="D1019" s="474"/>
      <c r="E1019" s="474"/>
      <c r="F1019" s="474"/>
      <c r="G1019" s="474"/>
      <c r="H1019" s="474"/>
      <c r="I1019" s="474"/>
      <c r="J1019" s="474"/>
      <c r="K1019" s="474"/>
      <c r="L1019" s="474"/>
      <c r="M1019" s="474"/>
      <c r="N1019" s="474"/>
      <c r="O1019" s="474"/>
      <c r="P1019" s="474"/>
      <c r="Q1019" s="474"/>
    </row>
    <row r="1020" ht="25.15" customHeight="true" x14ac:dyDescent="0.2">
      <c r="C1020" s="474"/>
      <c r="D1020" s="474"/>
      <c r="E1020" s="474"/>
      <c r="F1020" s="474"/>
      <c r="G1020" s="474"/>
      <c r="H1020" s="474"/>
      <c r="I1020" s="474"/>
      <c r="J1020" s="474"/>
      <c r="K1020" s="474"/>
      <c r="L1020" s="474"/>
      <c r="M1020" s="474"/>
      <c r="N1020" s="474"/>
      <c r="O1020" s="474"/>
      <c r="P1020" s="474"/>
      <c r="Q1020" s="474"/>
    </row>
    <row r="1021" ht="25.15" customHeight="true" x14ac:dyDescent="0.2">
      <c r="C1021" s="474"/>
      <c r="D1021" s="474"/>
      <c r="E1021" s="474"/>
      <c r="F1021" s="474"/>
      <c r="G1021" s="474"/>
      <c r="H1021" s="474"/>
      <c r="I1021" s="474"/>
      <c r="J1021" s="474"/>
      <c r="K1021" s="474"/>
      <c r="L1021" s="474"/>
      <c r="M1021" s="474"/>
      <c r="N1021" s="474"/>
      <c r="O1021" s="474"/>
      <c r="P1021" s="474"/>
      <c r="Q1021" s="474"/>
    </row>
    <row r="1022" ht="25.15" customHeight="true" x14ac:dyDescent="0.2">
      <c r="C1022" s="474"/>
      <c r="D1022" s="474"/>
      <c r="E1022" s="474"/>
      <c r="F1022" s="474"/>
      <c r="G1022" s="474"/>
      <c r="H1022" s="474"/>
      <c r="I1022" s="474"/>
      <c r="J1022" s="474"/>
      <c r="K1022" s="474"/>
      <c r="L1022" s="474"/>
      <c r="M1022" s="474"/>
      <c r="N1022" s="474"/>
      <c r="O1022" s="474"/>
      <c r="P1022" s="474"/>
      <c r="Q1022" s="474"/>
    </row>
    <row r="1023" ht="25.15" customHeight="true" x14ac:dyDescent="0.2">
      <c r="C1023" s="474"/>
      <c r="D1023" s="474"/>
      <c r="E1023" s="474"/>
      <c r="F1023" s="474"/>
      <c r="G1023" s="474"/>
      <c r="H1023" s="474"/>
      <c r="I1023" s="474"/>
      <c r="J1023" s="474"/>
      <c r="K1023" s="474"/>
      <c r="L1023" s="474"/>
      <c r="M1023" s="474"/>
      <c r="N1023" s="474"/>
      <c r="O1023" s="474"/>
      <c r="P1023" s="474"/>
      <c r="Q1023" s="474"/>
    </row>
    <row r="1024" ht="25.15" customHeight="true" x14ac:dyDescent="0.2">
      <c r="C1024" s="474"/>
      <c r="D1024" s="474"/>
      <c r="E1024" s="474"/>
      <c r="F1024" s="474"/>
      <c r="G1024" s="474"/>
      <c r="H1024" s="474"/>
      <c r="I1024" s="474"/>
      <c r="J1024" s="474"/>
      <c r="K1024" s="474"/>
      <c r="L1024" s="474"/>
      <c r="M1024" s="474"/>
      <c r="N1024" s="474"/>
      <c r="O1024" s="474"/>
      <c r="P1024" s="474"/>
      <c r="Q1024" s="474"/>
    </row>
    <row r="1025" s="351" customFormat="true" ht="21" customHeight="true" x14ac:dyDescent="0.2">
      <c r="A1025" s="1132" t="s">
        <v>642</v>
      </c>
      <c r="B1025" s="1132"/>
      <c r="C1025" s="1132"/>
      <c r="AB1025" s="971"/>
      <c r="AC1025" s="971"/>
      <c r="AD1025" s="971"/>
      <c r="AE1025" s="971"/>
      <c r="AF1025" s="971"/>
      <c r="AG1025" s="971"/>
      <c r="AH1025" s="971"/>
      <c r="AI1025" s="971"/>
      <c r="AJ1025" s="971"/>
      <c r="AK1025" s="971"/>
      <c r="AL1025" s="971"/>
      <c r="AM1025" s="971"/>
      <c r="AN1025" s="971"/>
      <c r="AO1025" s="971"/>
      <c r="AP1025" s="971"/>
      <c r="AQ1025" s="971"/>
      <c r="AR1025" s="971"/>
      <c r="AS1025" s="971"/>
      <c r="AT1025" s="971"/>
      <c r="AU1025" s="971"/>
      <c r="AV1025" s="971"/>
      <c r="AW1025" s="971"/>
      <c r="AX1025" s="971"/>
      <c r="AY1025" s="971"/>
      <c r="AZ1025" s="971"/>
      <c r="BA1025" s="183"/>
      <c r="BB1025" s="258"/>
      <c r="BC1025"/>
      <c r="BD1025"/>
      <c r="BE1025"/>
      <c r="BF1025"/>
      <c r="BG1025"/>
      <c r="BH1025"/>
      <c r="BI1025"/>
      <c r="BJ1025"/>
      <c r="BK1025"/>
      <c r="BL1025"/>
      <c r="BM1025"/>
      <c r="BN1025"/>
      <c r="BO1025"/>
      <c r="BP1025"/>
      <c r="BQ1025"/>
      <c r="BR1025"/>
      <c r="BS1025"/>
      <c r="BT1025"/>
      <c r="BU1025"/>
      <c r="BV1025"/>
      <c r="BW1025"/>
      <c r="BX1025"/>
      <c r="BY1025" s="183"/>
      <c r="BZ1025" s="185"/>
      <c r="CA1025" s="185"/>
      <c r="CB1025" s="185"/>
      <c r="CC1025" s="185"/>
      <c r="CD1025" s="185"/>
      <c r="CE1025" s="185"/>
      <c r="CF1025" s="185"/>
      <c r="CG1025" s="185"/>
      <c r="CH1025" s="185"/>
      <c r="CI1025" s="185"/>
      <c r="CJ1025" s="185"/>
      <c r="CK1025" s="185"/>
      <c r="CL1025" s="185"/>
      <c r="CM1025" s="185"/>
      <c r="CN1025" s="185"/>
      <c r="CO1025" s="185"/>
      <c r="CP1025" s="185"/>
      <c r="CQ1025" s="185"/>
      <c r="CR1025" s="185"/>
      <c r="CS1025" s="185"/>
      <c r="CT1025" s="185"/>
      <c r="CU1025" s="185"/>
      <c r="CV1025" s="185"/>
      <c r="CW1025" s="185"/>
      <c r="CX1025" s="185"/>
      <c r="CY1025" s="185"/>
      <c r="CZ1025" s="185"/>
    </row>
    <row r="1026" s="351" customFormat="true" ht="15.95" customHeight="true" x14ac:dyDescent="0.2">
      <c r="A1026" s="1133" t="s">
        <v>177</v>
      </c>
      <c r="B1026" s="1133"/>
      <c r="C1026" s="437" t="s">
        <v>178</v>
      </c>
      <c r="AB1026" s="971"/>
      <c r="AC1026" s="971"/>
      <c r="AD1026" s="971"/>
      <c r="AE1026" s="971"/>
      <c r="AF1026" s="971"/>
      <c r="AG1026" s="971"/>
      <c r="AH1026" s="971"/>
      <c r="AI1026" s="971"/>
      <c r="AJ1026" s="971"/>
      <c r="AK1026" s="971"/>
      <c r="AL1026" s="971"/>
      <c r="AM1026" s="971"/>
      <c r="AN1026" s="971"/>
      <c r="AO1026" s="971"/>
      <c r="AP1026" s="971"/>
      <c r="AQ1026" s="971"/>
      <c r="AR1026" s="971"/>
      <c r="AS1026" s="971"/>
      <c r="AT1026" s="971"/>
      <c r="AU1026" s="971"/>
      <c r="AV1026" s="971"/>
      <c r="AW1026" s="971"/>
      <c r="AX1026" s="971"/>
      <c r="AY1026" s="971"/>
      <c r="AZ1026" s="971"/>
      <c r="BA1026" s="183"/>
      <c r="BB1026" s="258"/>
      <c r="BC1026"/>
      <c r="BD1026"/>
      <c r="BE1026"/>
      <c r="BF1026"/>
      <c r="BG1026"/>
      <c r="BH1026"/>
      <c r="BI1026"/>
      <c r="BJ1026"/>
      <c r="BK1026"/>
      <c r="BL1026"/>
      <c r="BM1026"/>
      <c r="BN1026"/>
      <c r="BO1026"/>
      <c r="BP1026"/>
      <c r="BQ1026"/>
      <c r="BR1026"/>
      <c r="BS1026"/>
      <c r="BT1026"/>
      <c r="BU1026"/>
      <c r="BV1026"/>
      <c r="BW1026"/>
      <c r="BX1026"/>
      <c r="BY1026" s="183"/>
      <c r="BZ1026" s="185"/>
      <c r="CA1026" s="185"/>
      <c r="CB1026" s="185"/>
      <c r="CC1026" s="185"/>
      <c r="CD1026" s="185"/>
      <c r="CE1026" s="185"/>
      <c r="CF1026" s="185"/>
      <c r="CG1026" s="185"/>
      <c r="CH1026" s="185"/>
      <c r="CI1026" s="185"/>
      <c r="CJ1026" s="185"/>
      <c r="CK1026" s="185"/>
      <c r="CL1026" s="185"/>
      <c r="CM1026" s="185"/>
      <c r="CN1026" s="185"/>
      <c r="CO1026" s="185"/>
      <c r="CP1026" s="185"/>
      <c r="CQ1026" s="185"/>
      <c r="CR1026" s="185"/>
      <c r="CS1026" s="185"/>
      <c r="CT1026" s="185"/>
      <c r="CU1026" s="185"/>
      <c r="CV1026" s="185"/>
      <c r="CW1026" s="185"/>
      <c r="CX1026" s="185"/>
      <c r="CY1026" s="185"/>
      <c r="CZ1026" s="185"/>
    </row>
    <row r="1027" s="351" customFormat="true" ht="17.1" hidden="true" customHeight="true" x14ac:dyDescent="0.2">
      <c r="A1027" s="438" t="s">
        <v>179</v>
      </c>
      <c r="B1027" s="439" t="s">
        <v>180</v>
      </c>
      <c r="C1027" s="440">
        <v>10534</v>
      </c>
      <c r="AB1027" s="971"/>
      <c r="AC1027" s="971"/>
      <c r="AD1027" s="971"/>
      <c r="AE1027" s="971"/>
      <c r="AF1027" s="971"/>
      <c r="AG1027" s="971"/>
      <c r="AH1027" s="971"/>
      <c r="AI1027" s="971"/>
      <c r="AJ1027" s="971"/>
      <c r="AK1027" s="971"/>
      <c r="AL1027" s="971"/>
      <c r="AM1027" s="971"/>
      <c r="AN1027" s="971"/>
      <c r="AO1027" s="971"/>
      <c r="AP1027" s="971"/>
      <c r="AQ1027" s="971"/>
      <c r="AR1027" s="971"/>
      <c r="AS1027" s="971"/>
      <c r="AT1027" s="971"/>
      <c r="AU1027" s="971"/>
      <c r="AV1027" s="971"/>
      <c r="AW1027" s="971"/>
      <c r="AX1027" s="971"/>
      <c r="AY1027" s="971"/>
      <c r="AZ1027" s="971"/>
      <c r="BA1027" s="183"/>
      <c r="BB1027" s="258"/>
      <c r="BC1027"/>
      <c r="BD1027"/>
      <c r="BE1027"/>
      <c r="BF1027"/>
      <c r="BG1027"/>
      <c r="BH1027"/>
      <c r="BI1027"/>
      <c r="BJ1027"/>
      <c r="BK1027"/>
      <c r="BL1027"/>
      <c r="BM1027"/>
      <c r="BN1027"/>
      <c r="BO1027"/>
      <c r="BP1027"/>
      <c r="BQ1027"/>
      <c r="BR1027"/>
      <c r="BS1027"/>
      <c r="BT1027"/>
      <c r="BU1027"/>
      <c r="BV1027"/>
      <c r="BW1027"/>
      <c r="BX1027"/>
      <c r="BY1027" s="183"/>
      <c r="BZ1027" s="185"/>
      <c r="CA1027" s="185"/>
      <c r="CB1027" s="185"/>
      <c r="CC1027" s="185"/>
      <c r="CD1027" s="185"/>
      <c r="CE1027" s="185"/>
      <c r="CF1027" s="185"/>
      <c r="CG1027" s="185"/>
      <c r="CH1027" s="185"/>
      <c r="CI1027" s="185"/>
      <c r="CJ1027" s="185"/>
      <c r="CK1027" s="185"/>
      <c r="CL1027" s="185"/>
      <c r="CM1027" s="185"/>
      <c r="CN1027" s="185"/>
      <c r="CO1027" s="185"/>
      <c r="CP1027" s="185"/>
      <c r="CQ1027" s="185"/>
      <c r="CR1027" s="185"/>
      <c r="CS1027" s="185"/>
      <c r="CT1027" s="185"/>
      <c r="CU1027" s="185"/>
      <c r="CV1027" s="185"/>
      <c r="CW1027" s="185"/>
      <c r="CX1027" s="185"/>
      <c r="CY1027" s="185"/>
      <c r="CZ1027" s="185"/>
    </row>
    <row r="1028" s="351" customFormat="true" ht="17.1" hidden="true" customHeight="true" x14ac:dyDescent="0.2">
      <c r="A1028" s="441" t="s">
        <v>181</v>
      </c>
      <c r="B1028" s="442" t="s">
        <v>180</v>
      </c>
      <c r="C1028" s="443">
        <v>10534</v>
      </c>
      <c r="AB1028" s="971"/>
      <c r="AC1028" s="971"/>
      <c r="AD1028" s="971"/>
      <c r="AE1028" s="971"/>
      <c r="AF1028" s="971"/>
      <c r="AG1028" s="971"/>
      <c r="AH1028" s="971"/>
      <c r="AI1028" s="971"/>
      <c r="AJ1028" s="971"/>
      <c r="AK1028" s="971"/>
      <c r="AL1028" s="971"/>
      <c r="AM1028" s="971"/>
      <c r="AN1028" s="971"/>
      <c r="AO1028" s="971"/>
      <c r="AP1028" s="971"/>
      <c r="AQ1028" s="971"/>
      <c r="AR1028" s="971"/>
      <c r="AS1028" s="971"/>
      <c r="AT1028" s="971"/>
      <c r="AU1028" s="971"/>
      <c r="AV1028" s="971"/>
      <c r="AW1028" s="971"/>
      <c r="AX1028" s="971"/>
      <c r="AY1028" s="971"/>
      <c r="AZ1028" s="971"/>
      <c r="BA1028" s="183"/>
      <c r="BB1028" s="258"/>
      <c r="BC1028"/>
      <c r="BD1028"/>
      <c r="BE1028"/>
      <c r="BF1028"/>
      <c r="BG1028"/>
      <c r="BH1028"/>
      <c r="BI1028"/>
      <c r="BJ1028"/>
      <c r="BK1028"/>
      <c r="BL1028"/>
      <c r="BM1028"/>
      <c r="BN1028"/>
      <c r="BO1028"/>
      <c r="BP1028"/>
      <c r="BQ1028"/>
      <c r="BR1028"/>
      <c r="BS1028"/>
      <c r="BT1028"/>
      <c r="BU1028"/>
      <c r="BV1028"/>
      <c r="BW1028"/>
      <c r="BX1028"/>
      <c r="BY1028" s="183"/>
      <c r="BZ1028" s="185"/>
      <c r="CA1028" s="185"/>
      <c r="CB1028" s="185"/>
      <c r="CC1028" s="185"/>
      <c r="CD1028" s="185"/>
      <c r="CE1028" s="185"/>
      <c r="CF1028" s="185"/>
      <c r="CG1028" s="185"/>
      <c r="CH1028" s="185"/>
      <c r="CI1028" s="185"/>
      <c r="CJ1028" s="185"/>
      <c r="CK1028" s="185"/>
      <c r="CL1028" s="185"/>
      <c r="CM1028" s="185"/>
      <c r="CN1028" s="185"/>
      <c r="CO1028" s="185"/>
      <c r="CP1028" s="185"/>
      <c r="CQ1028" s="185"/>
      <c r="CR1028" s="185"/>
      <c r="CS1028" s="185"/>
      <c r="CT1028" s="185"/>
      <c r="CU1028" s="185"/>
      <c r="CV1028" s="185"/>
      <c r="CW1028" s="185"/>
      <c r="CX1028" s="185"/>
      <c r="CY1028" s="185"/>
      <c r="CZ1028" s="185"/>
    </row>
    <row r="1029" s="351" customFormat="true" ht="17.1" hidden="true" customHeight="true" x14ac:dyDescent="0.2">
      <c r="A1029" s="441" t="s">
        <v>182</v>
      </c>
      <c r="B1029" s="442" t="s">
        <v>180</v>
      </c>
      <c r="C1029" s="443">
        <v>10534</v>
      </c>
      <c r="AB1029" s="971"/>
      <c r="AC1029" s="971"/>
      <c r="AD1029" s="971"/>
      <c r="AE1029" s="971"/>
      <c r="AF1029" s="971"/>
      <c r="AG1029" s="971"/>
      <c r="AH1029" s="971"/>
      <c r="AI1029" s="971"/>
      <c r="AJ1029" s="971"/>
      <c r="AK1029" s="971"/>
      <c r="AL1029" s="971"/>
      <c r="AM1029" s="971"/>
      <c r="AN1029" s="971"/>
      <c r="AO1029" s="971"/>
      <c r="AP1029" s="971"/>
      <c r="AQ1029" s="971"/>
      <c r="AR1029" s="971"/>
      <c r="AS1029" s="971"/>
      <c r="AT1029" s="971"/>
      <c r="AU1029" s="971"/>
      <c r="AV1029" s="971"/>
      <c r="AW1029" s="971"/>
      <c r="AX1029" s="971"/>
      <c r="AY1029" s="971"/>
      <c r="AZ1029" s="971"/>
      <c r="BA1029" s="183"/>
      <c r="BB1029" s="258"/>
      <c r="BC1029"/>
      <c r="BD1029"/>
      <c r="BE1029"/>
      <c r="BF1029"/>
      <c r="BG1029"/>
      <c r="BH1029"/>
      <c r="BI1029"/>
      <c r="BJ1029"/>
      <c r="BK1029"/>
      <c r="BL1029"/>
      <c r="BM1029"/>
      <c r="BN1029"/>
      <c r="BO1029"/>
      <c r="BP1029"/>
      <c r="BQ1029"/>
      <c r="BR1029"/>
      <c r="BS1029"/>
      <c r="BT1029"/>
      <c r="BU1029"/>
      <c r="BV1029"/>
      <c r="BW1029"/>
      <c r="BX1029"/>
      <c r="BY1029" s="183"/>
      <c r="BZ1029" s="185"/>
      <c r="CA1029" s="185"/>
      <c r="CB1029" s="185"/>
      <c r="CC1029" s="185"/>
      <c r="CD1029" s="185"/>
      <c r="CE1029" s="185"/>
      <c r="CF1029" s="185"/>
      <c r="CG1029" s="185"/>
      <c r="CH1029" s="185"/>
      <c r="CI1029" s="185"/>
      <c r="CJ1029" s="185"/>
      <c r="CK1029" s="185"/>
      <c r="CL1029" s="185"/>
      <c r="CM1029" s="185"/>
      <c r="CN1029" s="185"/>
      <c r="CO1029" s="185"/>
      <c r="CP1029" s="185"/>
      <c r="CQ1029" s="185"/>
      <c r="CR1029" s="185"/>
      <c r="CS1029" s="185"/>
      <c r="CT1029" s="185"/>
      <c r="CU1029" s="185"/>
      <c r="CV1029" s="185"/>
      <c r="CW1029" s="185"/>
      <c r="CX1029" s="185"/>
      <c r="CY1029" s="185"/>
      <c r="CZ1029" s="185"/>
    </row>
    <row r="1030" s="351" customFormat="true" ht="17.1" hidden="true" customHeight="true" x14ac:dyDescent="0.2">
      <c r="A1030" s="441" t="s">
        <v>183</v>
      </c>
      <c r="B1030" s="442" t="s">
        <v>180</v>
      </c>
      <c r="C1030" s="443">
        <v>10534</v>
      </c>
      <c r="AB1030" s="971"/>
      <c r="AC1030" s="971"/>
      <c r="AD1030" s="971"/>
      <c r="AE1030" s="971"/>
      <c r="AF1030" s="971"/>
      <c r="AG1030" s="971"/>
      <c r="AH1030" s="971"/>
      <c r="AI1030" s="971"/>
      <c r="AJ1030" s="971"/>
      <c r="AK1030" s="971"/>
      <c r="AL1030" s="971"/>
      <c r="AM1030" s="971"/>
      <c r="AN1030" s="971"/>
      <c r="AO1030" s="971"/>
      <c r="AP1030" s="971"/>
      <c r="AQ1030" s="971"/>
      <c r="AR1030" s="971"/>
      <c r="AS1030" s="971"/>
      <c r="AT1030" s="971"/>
      <c r="AU1030" s="971"/>
      <c r="AV1030" s="971"/>
      <c r="AW1030" s="971"/>
      <c r="AX1030" s="971"/>
      <c r="AY1030" s="971"/>
      <c r="AZ1030" s="971"/>
      <c r="BA1030" s="183"/>
      <c r="BB1030" s="258"/>
      <c r="BC1030"/>
      <c r="BD1030"/>
      <c r="BE1030"/>
      <c r="BF1030"/>
      <c r="BG1030"/>
      <c r="BH1030"/>
      <c r="BI1030"/>
      <c r="BJ1030"/>
      <c r="BK1030"/>
      <c r="BL1030"/>
      <c r="BM1030"/>
      <c r="BN1030"/>
      <c r="BO1030"/>
      <c r="BP1030"/>
      <c r="BQ1030"/>
      <c r="BR1030"/>
      <c r="BS1030"/>
      <c r="BT1030"/>
      <c r="BU1030"/>
      <c r="BV1030"/>
      <c r="BW1030"/>
      <c r="BX1030"/>
      <c r="BY1030" s="183"/>
      <c r="BZ1030" s="185"/>
      <c r="CA1030" s="185"/>
      <c r="CB1030" s="185"/>
      <c r="CC1030" s="185"/>
      <c r="CD1030" s="185"/>
      <c r="CE1030" s="185"/>
      <c r="CF1030" s="185"/>
      <c r="CG1030" s="185"/>
      <c r="CH1030" s="185"/>
      <c r="CI1030" s="185"/>
      <c r="CJ1030" s="185"/>
      <c r="CK1030" s="185"/>
      <c r="CL1030" s="185"/>
      <c r="CM1030" s="185"/>
      <c r="CN1030" s="185"/>
      <c r="CO1030" s="185"/>
      <c r="CP1030" s="185"/>
      <c r="CQ1030" s="185"/>
      <c r="CR1030" s="185"/>
      <c r="CS1030" s="185"/>
      <c r="CT1030" s="185"/>
      <c r="CU1030" s="185"/>
      <c r="CV1030" s="185"/>
      <c r="CW1030" s="185"/>
      <c r="CX1030" s="185"/>
      <c r="CY1030" s="185"/>
      <c r="CZ1030" s="185"/>
    </row>
    <row r="1031" s="351" customFormat="true" ht="17.1" customHeight="true" x14ac:dyDescent="0.2">
      <c r="A1031" s="1134" t="s">
        <v>184</v>
      </c>
      <c r="B1031" s="442" t="s">
        <v>185</v>
      </c>
      <c r="C1031" s="443">
        <v>4341</v>
      </c>
      <c r="AB1031" s="971"/>
      <c r="AC1031" s="971"/>
      <c r="AD1031" s="971"/>
      <c r="AE1031" s="971"/>
      <c r="AF1031" s="971"/>
      <c r="AG1031" s="971"/>
      <c r="AH1031" s="971"/>
      <c r="AI1031" s="971"/>
      <c r="AJ1031" s="971"/>
      <c r="AK1031" s="971"/>
      <c r="AL1031" s="971"/>
      <c r="AM1031" s="971"/>
      <c r="AN1031" s="971"/>
      <c r="AO1031" s="971"/>
      <c r="AP1031" s="971"/>
      <c r="AQ1031" s="971"/>
      <c r="AR1031" s="971"/>
      <c r="AS1031" s="971"/>
      <c r="AT1031" s="971"/>
      <c r="AU1031" s="971"/>
      <c r="AV1031" s="971"/>
      <c r="AW1031" s="971"/>
      <c r="AX1031" s="971"/>
      <c r="AY1031" s="971"/>
      <c r="AZ1031" s="971"/>
      <c r="BA1031" s="183"/>
      <c r="BB1031" s="258"/>
      <c r="BC1031"/>
      <c r="BD1031"/>
      <c r="BE1031"/>
      <c r="BF1031"/>
      <c r="BG1031"/>
      <c r="BH1031"/>
      <c r="BI1031"/>
      <c r="BJ1031"/>
      <c r="BK1031"/>
      <c r="BL1031"/>
      <c r="BM1031"/>
      <c r="BN1031"/>
      <c r="BO1031"/>
      <c r="BP1031"/>
      <c r="BQ1031"/>
      <c r="BR1031"/>
      <c r="BS1031"/>
      <c r="BT1031"/>
      <c r="BU1031"/>
      <c r="BV1031"/>
      <c r="BW1031"/>
      <c r="BX1031"/>
      <c r="BY1031" s="183"/>
      <c r="BZ1031" s="185"/>
      <c r="CA1031" s="185"/>
      <c r="CB1031" s="185"/>
      <c r="CC1031" s="185"/>
      <c r="CD1031" s="185"/>
      <c r="CE1031" s="185"/>
      <c r="CF1031" s="185"/>
      <c r="CG1031" s="185"/>
      <c r="CH1031" s="185"/>
      <c r="CI1031" s="185"/>
      <c r="CJ1031" s="185"/>
      <c r="CK1031" s="185"/>
      <c r="CL1031" s="185"/>
      <c r="CM1031" s="185"/>
      <c r="CN1031" s="185"/>
      <c r="CO1031" s="185"/>
      <c r="CP1031" s="185"/>
      <c r="CQ1031" s="185"/>
      <c r="CR1031" s="185"/>
      <c r="CS1031" s="185"/>
      <c r="CT1031" s="185"/>
      <c r="CU1031" s="185"/>
      <c r="CV1031" s="185"/>
      <c r="CW1031" s="185"/>
      <c r="CX1031" s="185"/>
      <c r="CY1031" s="185"/>
      <c r="CZ1031" s="185"/>
    </row>
    <row r="1032" s="351" customFormat="true" ht="17.1" customHeight="true" x14ac:dyDescent="0.2">
      <c r="A1032" s="1134"/>
      <c r="B1032" s="442" t="s">
        <v>186</v>
      </c>
      <c r="C1032" s="443">
        <v>6193</v>
      </c>
      <c r="AB1032" s="971"/>
      <c r="AC1032" s="971"/>
      <c r="AD1032" s="971"/>
      <c r="AE1032" s="971"/>
      <c r="AF1032" s="971"/>
      <c r="AG1032" s="971"/>
      <c r="AH1032" s="971"/>
      <c r="AI1032" s="971"/>
      <c r="AJ1032" s="971"/>
      <c r="AK1032" s="971"/>
      <c r="AL1032" s="971"/>
      <c r="AM1032" s="971"/>
      <c r="AN1032" s="971"/>
      <c r="AO1032" s="971"/>
      <c r="AP1032" s="971"/>
      <c r="AQ1032" s="971"/>
      <c r="AR1032" s="971"/>
      <c r="AS1032" s="971"/>
      <c r="AT1032" s="971"/>
      <c r="AU1032" s="971"/>
      <c r="AV1032" s="971"/>
      <c r="AW1032" s="971"/>
      <c r="AX1032" s="971"/>
      <c r="AY1032" s="971"/>
      <c r="AZ1032" s="971"/>
      <c r="BA1032" s="183"/>
      <c r="BB1032" s="258"/>
      <c r="BC1032"/>
      <c r="BD1032"/>
      <c r="BE1032"/>
      <c r="BF1032"/>
      <c r="BG1032"/>
      <c r="BH1032"/>
      <c r="BI1032"/>
      <c r="BJ1032"/>
      <c r="BK1032"/>
      <c r="BL1032"/>
      <c r="BM1032"/>
      <c r="BN1032"/>
      <c r="BO1032"/>
      <c r="BP1032"/>
      <c r="BQ1032"/>
      <c r="BR1032"/>
      <c r="BS1032"/>
      <c r="BT1032"/>
      <c r="BU1032"/>
      <c r="BV1032"/>
      <c r="BW1032"/>
      <c r="BX1032"/>
      <c r="BY1032" s="183"/>
      <c r="BZ1032" s="185"/>
      <c r="CA1032" s="185"/>
      <c r="CB1032" s="185"/>
      <c r="CC1032" s="185"/>
      <c r="CD1032" s="185"/>
      <c r="CE1032" s="185"/>
      <c r="CF1032" s="185"/>
      <c r="CG1032" s="185"/>
      <c r="CH1032" s="185"/>
      <c r="CI1032" s="185"/>
      <c r="CJ1032" s="185"/>
      <c r="CK1032" s="185"/>
      <c r="CL1032" s="185"/>
      <c r="CM1032" s="185"/>
      <c r="CN1032" s="185"/>
      <c r="CO1032" s="185"/>
      <c r="CP1032" s="185"/>
      <c r="CQ1032" s="185"/>
      <c r="CR1032" s="185"/>
      <c r="CS1032" s="185"/>
      <c r="CT1032" s="185"/>
      <c r="CU1032" s="185"/>
      <c r="CV1032" s="185"/>
      <c r="CW1032" s="185"/>
      <c r="CX1032" s="185"/>
      <c r="CY1032" s="185"/>
      <c r="CZ1032" s="185"/>
    </row>
    <row r="1033" s="351" customFormat="true" ht="17.1" customHeight="true" x14ac:dyDescent="0.2">
      <c r="A1033" s="1135"/>
      <c r="B1033" s="444" t="s">
        <v>283</v>
      </c>
      <c r="C1033" s="445">
        <v>0</v>
      </c>
      <c r="AB1033" s="971"/>
      <c r="AC1033" s="971"/>
      <c r="AD1033" s="971"/>
      <c r="AE1033" s="971"/>
      <c r="AF1033" s="971"/>
      <c r="AG1033" s="971"/>
      <c r="AH1033" s="971"/>
      <c r="AI1033" s="971"/>
      <c r="AJ1033" s="971"/>
      <c r="AK1033" s="971"/>
      <c r="AL1033" s="971"/>
      <c r="AM1033" s="971"/>
      <c r="AN1033" s="971"/>
      <c r="AO1033" s="971"/>
      <c r="AP1033" s="971"/>
      <c r="AQ1033" s="971"/>
      <c r="AR1033" s="971"/>
      <c r="AS1033" s="971"/>
      <c r="AT1033" s="971"/>
      <c r="AU1033" s="971"/>
      <c r="AV1033" s="971"/>
      <c r="AW1033" s="971"/>
      <c r="AX1033" s="971"/>
      <c r="AY1033" s="971"/>
      <c r="AZ1033" s="971"/>
      <c r="BA1033" s="365"/>
      <c r="BB1033" s="139"/>
      <c r="BC1033" s="365"/>
      <c r="BD1033" s="365"/>
      <c r="BE1033" s="365"/>
      <c r="BF1033" s="365"/>
      <c r="BG1033" s="365"/>
      <c r="BH1033" s="365"/>
      <c r="BI1033" s="365"/>
      <c r="BJ1033" s="365"/>
      <c r="BK1033" s="365"/>
      <c r="BL1033" s="365"/>
      <c r="BM1033" s="365"/>
      <c r="BN1033" s="365"/>
      <c r="BO1033" s="365"/>
      <c r="BP1033" s="365"/>
      <c r="BQ1033" s="365"/>
      <c r="BR1033" s="365"/>
      <c r="BS1033" s="365"/>
      <c r="BT1033" s="365"/>
      <c r="BU1033" s="365"/>
      <c r="BV1033" s="365"/>
      <c r="BW1033" s="365"/>
      <c r="BX1033" s="365"/>
      <c r="BY1033" s="365"/>
      <c r="BZ1033" s="168"/>
      <c r="CA1033" s="168"/>
      <c r="CB1033" s="168"/>
      <c r="CC1033" s="168"/>
      <c r="CD1033" s="168"/>
      <c r="CE1033" s="168"/>
      <c r="CF1033" s="168"/>
      <c r="CG1033" s="168"/>
      <c r="CH1033" s="168"/>
      <c r="CI1033" s="168"/>
      <c r="CJ1033" s="168"/>
      <c r="CK1033" s="168"/>
      <c r="CL1033" s="168"/>
      <c r="CM1033" s="168"/>
      <c r="CN1033" s="168"/>
      <c r="CO1033" s="168"/>
      <c r="CP1033" s="168"/>
      <c r="CQ1033" s="168"/>
      <c r="CR1033" s="168"/>
      <c r="CS1033" s="168"/>
      <c r="CT1033" s="168"/>
      <c r="CU1033" s="168"/>
      <c r="CV1033" s="168"/>
      <c r="CW1033" s="168"/>
      <c r="CX1033" s="168"/>
      <c r="CY1033" s="168"/>
      <c r="CZ1033" s="168"/>
    </row>
    <row r="1034" s="351" customFormat="true" ht="12.95" customHeight="true" x14ac:dyDescent="0.2">
      <c r="A1034" s="1136" t="s">
        <v>643</v>
      </c>
      <c r="B1034" s="1136"/>
      <c r="C1034" s="1136"/>
      <c r="AB1034" s="971"/>
      <c r="AC1034" s="971"/>
      <c r="AD1034" s="971"/>
      <c r="AE1034" s="971"/>
      <c r="AF1034" s="971"/>
      <c r="AG1034" s="971"/>
      <c r="AH1034" s="971"/>
      <c r="AI1034" s="971"/>
      <c r="AJ1034" s="971"/>
      <c r="AK1034" s="971"/>
      <c r="AL1034" s="971"/>
      <c r="AM1034" s="971"/>
      <c r="AN1034" s="971"/>
      <c r="AO1034" s="971"/>
      <c r="AP1034" s="971"/>
      <c r="AQ1034" s="971"/>
      <c r="AR1034" s="971"/>
      <c r="AS1034" s="971"/>
      <c r="AT1034" s="971"/>
      <c r="AU1034" s="971"/>
      <c r="AV1034" s="971"/>
      <c r="AW1034" s="971"/>
      <c r="AX1034" s="971"/>
      <c r="AY1034" s="971"/>
      <c r="AZ1034" s="971"/>
      <c r="BA1034" s="183"/>
      <c r="BB1034" s="258"/>
      <c r="BC1034"/>
      <c r="BD1034"/>
      <c r="BE1034"/>
      <c r="BF1034"/>
      <c r="BG1034"/>
      <c r="BH1034"/>
      <c r="BI1034"/>
      <c r="BJ1034"/>
      <c r="BK1034"/>
      <c r="BL1034"/>
      <c r="BM1034"/>
      <c r="BN1034"/>
      <c r="BO1034"/>
      <c r="BP1034"/>
      <c r="BQ1034"/>
      <c r="BR1034"/>
      <c r="BS1034"/>
      <c r="BT1034"/>
      <c r="BU1034"/>
      <c r="BV1034"/>
      <c r="BW1034"/>
      <c r="BX1034"/>
      <c r="BY1034" s="183"/>
      <c r="BZ1034" s="185"/>
      <c r="CA1034" s="185"/>
      <c r="CB1034" s="185"/>
      <c r="CC1034" s="185"/>
      <c r="CD1034" s="185"/>
      <c r="CE1034" s="185"/>
      <c r="CF1034" s="185"/>
      <c r="CG1034" s="185"/>
      <c r="CH1034" s="185"/>
      <c r="CI1034" s="185"/>
      <c r="CJ1034" s="185"/>
      <c r="CK1034" s="185"/>
      <c r="CL1034" s="185"/>
      <c r="CM1034" s="185"/>
      <c r="CN1034" s="185"/>
      <c r="CO1034" s="185"/>
      <c r="CP1034" s="185"/>
      <c r="CQ1034" s="185"/>
      <c r="CR1034" s="185"/>
      <c r="CS1034" s="185"/>
      <c r="CT1034" s="185"/>
      <c r="CU1034" s="185"/>
      <c r="CV1034" s="185"/>
      <c r="CW1034" s="185"/>
      <c r="CX1034" s="185"/>
      <c r="CY1034" s="185"/>
      <c r="CZ1034" s="185"/>
    </row>
    <row r="1035" s="175" customFormat="true" ht="15" customHeight="true" x14ac:dyDescent="0.2">
      <c r="B1035" s="352"/>
      <c r="AB1035" s="168"/>
      <c r="AC1035" s="168"/>
      <c r="AD1035" s="168"/>
      <c r="AE1035" s="168"/>
      <c r="AF1035" s="168"/>
      <c r="AG1035" s="168"/>
      <c r="AH1035" s="168"/>
      <c r="AI1035" s="168"/>
      <c r="AJ1035" s="168"/>
      <c r="AK1035" s="168"/>
      <c r="AL1035" s="168"/>
      <c r="AM1035" s="168"/>
      <c r="AN1035" s="168"/>
      <c r="AO1035" s="168"/>
      <c r="AP1035" s="168"/>
      <c r="AQ1035" s="168"/>
      <c r="AR1035" s="168"/>
      <c r="AS1035" s="168"/>
      <c r="AT1035" s="168"/>
      <c r="AU1035" s="168"/>
      <c r="AV1035" s="168"/>
      <c r="AW1035" s="168"/>
      <c r="AX1035" s="168"/>
      <c r="AY1035" s="168"/>
      <c r="AZ1035" s="168"/>
      <c r="BA1035" s="349"/>
      <c r="BB1035" s="197"/>
      <c r="BC1035" s="349"/>
      <c r="BD1035" s="349"/>
      <c r="BE1035" s="349"/>
      <c r="BF1035" s="349"/>
      <c r="BG1035" s="349"/>
      <c r="BH1035" s="349"/>
      <c r="BI1035" s="349"/>
      <c r="BJ1035" s="349"/>
      <c r="BK1035" s="349"/>
      <c r="BL1035" s="349"/>
      <c r="BM1035" s="349"/>
      <c r="BN1035" s="349"/>
      <c r="BO1035" s="349"/>
      <c r="BP1035" s="349"/>
      <c r="BQ1035" s="349"/>
      <c r="BR1035" s="349"/>
      <c r="BS1035" s="349"/>
      <c r="BT1035" s="349"/>
      <c r="BU1035" s="349"/>
      <c r="BV1035" s="349"/>
      <c r="BW1035" s="349"/>
      <c r="BX1035" s="349"/>
      <c r="BY1035" s="349"/>
      <c r="BZ1035" s="168"/>
      <c r="CA1035" s="168"/>
      <c r="CB1035" s="168"/>
      <c r="CC1035" s="168"/>
      <c r="CD1035" s="168"/>
      <c r="CE1035" s="168"/>
      <c r="CF1035" s="168"/>
      <c r="CG1035" s="168"/>
      <c r="CH1035" s="168"/>
      <c r="CI1035" s="168"/>
      <c r="CJ1035" s="168"/>
      <c r="CK1035" s="168"/>
      <c r="CL1035" s="168"/>
      <c r="CM1035" s="168"/>
      <c r="CN1035" s="168"/>
      <c r="CO1035" s="168"/>
      <c r="CP1035" s="168"/>
      <c r="CQ1035" s="168"/>
      <c r="CR1035" s="168"/>
      <c r="CS1035" s="168"/>
      <c r="CT1035" s="168"/>
      <c r="CU1035" s="168"/>
      <c r="CV1035" s="168"/>
      <c r="CW1035" s="168"/>
      <c r="CX1035" s="168"/>
      <c r="CY1035" s="168"/>
      <c r="CZ1035" s="168"/>
    </row>
    <row r="1036" ht="15" customHeight="true" x14ac:dyDescent="0.25">
      <c r="A1036" s="259" t="s">
        <v>121</v>
      </c>
      <c r="B1036" s="121" t="s">
        <v>122</v>
      </c>
    </row>
    <row r="1037" ht="15" customHeight="true" x14ac:dyDescent="0.2">
      <c r="A1037" s="260" t="str">
        <f>R15</f>
        <v>Bulawayo</v>
      </c>
      <c r="B1037" s="260">
        <f>BR122+BR123</f>
        <v>2047.2212880000025</v>
      </c>
    </row>
    <row r="1038" ht="15" customHeight="true" x14ac:dyDescent="0.2">
      <c r="A1038" s="260" t="str">
        <f>S15</f>
        <v>Harare</v>
      </c>
      <c r="B1038" s="260">
        <f>BS122+BS123</f>
        <v>6316.7164249999923</v>
      </c>
    </row>
    <row r="1039" ht="15" customHeight="true" x14ac:dyDescent="0.2">
      <c r="A1039" s="260" t="str">
        <f>T15</f>
        <v>Manicaland</v>
      </c>
      <c r="B1039" s="260">
        <f>BT122+BT123</f>
        <v>6433.3888389999929</v>
      </c>
    </row>
    <row r="1040" ht="15" customHeight="true" x14ac:dyDescent="0.2">
      <c r="A1040" s="260" t="str">
        <f>U15</f>
        <v>Mashonaland Central</v>
      </c>
      <c r="B1040" s="260">
        <f>BU122+BU123</f>
        <v>4325.7624640000013</v>
      </c>
    </row>
    <row r="1041" ht="15" customHeight="true" x14ac:dyDescent="0.2">
      <c r="A1041" s="260" t="str">
        <f>V15</f>
        <v>Mashonaland East</v>
      </c>
      <c r="B1041" s="260">
        <f>BV122+BV123</f>
        <v>4535.4747090000101</v>
      </c>
    </row>
    <row r="1042" ht="15" customHeight="true" x14ac:dyDescent="0.2">
      <c r="A1042" s="260" t="str">
        <f>W15</f>
        <v>Mashonaland West</v>
      </c>
      <c r="B1042" s="260">
        <f>BW122+BW123</f>
        <v>5288.9633579999972</v>
      </c>
    </row>
    <row r="1043" ht="15" customHeight="true" x14ac:dyDescent="0.2">
      <c r="A1043" s="260" t="str">
        <f>X15</f>
        <v>Masvingo</v>
      </c>
      <c r="B1043" s="260">
        <f>BX122+XR123</f>
        <v>2741.8755979999992</v>
      </c>
    </row>
    <row r="1044" ht="15" customHeight="true" x14ac:dyDescent="0.2">
      <c r="A1044" s="260" t="str">
        <f>Y15</f>
        <v>Matabeleland North</v>
      </c>
      <c r="B1044" s="260">
        <f>BY122+BY123</f>
        <v>2340.1182689999991</v>
      </c>
    </row>
    <row r="1045" ht="15" customHeight="true" x14ac:dyDescent="0.2">
      <c r="A1045" s="260" t="str">
        <f>Z15</f>
        <v>Matabeleland South</v>
      </c>
      <c r="B1045" s="260">
        <f>BZ122+BZ123</f>
        <v>2153.5330179999996</v>
      </c>
    </row>
    <row r="1046" ht="15" customHeight="true" x14ac:dyDescent="0.2">
      <c r="A1046" s="197" t="str">
        <f>AA15</f>
        <v>Midlands</v>
      </c>
      <c r="B1046" s="260">
        <f>CA122+CA123</f>
        <v>5605.1405299999969</v>
      </c>
    </row>
    <row r="1047" ht="15" customHeight="true" x14ac:dyDescent="0.2">
      <c r="A1047" s="197">
        <f>AB15</f>
        <v>0</v>
      </c>
      <c r="B1047" s="260">
        <f>CB122+CB123</f>
        <v>0</v>
      </c>
    </row>
    <row r="1048" ht="15" customHeight="true" x14ac:dyDescent="0.2">
      <c r="A1048" s="197">
        <f>AC15</f>
        <v>0</v>
      </c>
      <c r="B1048" s="260">
        <f>CC122+CC123</f>
        <v>0</v>
      </c>
    </row>
    <row r="1049" ht="15" customHeight="true" x14ac:dyDescent="0.2">
      <c r="A1049" s="197">
        <f>AD15</f>
        <v>0</v>
      </c>
      <c r="B1049" s="260">
        <f>CD122+CD123</f>
        <v>0</v>
      </c>
    </row>
    <row r="1050" ht="15" customHeight="true" x14ac:dyDescent="0.2">
      <c r="A1050" s="197">
        <f>AE15</f>
        <v>0</v>
      </c>
      <c r="B1050" s="260">
        <f>CE122+CE123</f>
        <v>0</v>
      </c>
    </row>
    <row r="1051" ht="15" customHeight="true" x14ac:dyDescent="0.2">
      <c r="A1051" s="197">
        <f>AF15</f>
        <v>0</v>
      </c>
      <c r="B1051" s="260">
        <f>CF122+CF123</f>
        <v>0</v>
      </c>
    </row>
    <row r="1052" ht="15" customHeight="true" x14ac:dyDescent="0.2">
      <c r="A1052" s="197">
        <f>AG15</f>
        <v>0</v>
      </c>
      <c r="B1052" s="260">
        <f>CG122+CG123</f>
        <v>0</v>
      </c>
    </row>
    <row r="1053" ht="15" customHeight="true" x14ac:dyDescent="0.2">
      <c r="A1053" s="197">
        <f>AH15</f>
        <v>0</v>
      </c>
      <c r="B1053" s="260">
        <f>CH122+CH123</f>
        <v>0</v>
      </c>
    </row>
    <row r="1054" ht="15" customHeight="true" x14ac:dyDescent="0.2">
      <c r="A1054" s="197">
        <f>AI15</f>
        <v>0</v>
      </c>
      <c r="B1054" s="260">
        <f>CI122+CI123</f>
        <v>0</v>
      </c>
    </row>
    <row r="1055" ht="15" customHeight="true" x14ac:dyDescent="0.2">
      <c r="A1055" s="197">
        <f>AJ15</f>
        <v>0</v>
      </c>
      <c r="B1055" s="260">
        <f>CJ122+CJ123</f>
        <v>0</v>
      </c>
    </row>
    <row r="1056" ht="15" customHeight="true" x14ac:dyDescent="0.2">
      <c r="A1056" s="197">
        <f>AK15</f>
        <v>0</v>
      </c>
      <c r="B1056" s="260">
        <f>CK122+CK123</f>
        <v>0</v>
      </c>
    </row>
    <row r="1057" ht="15" customHeight="true" x14ac:dyDescent="0.2">
      <c r="A1057" s="197">
        <f>AL15</f>
        <v>0</v>
      </c>
      <c r="B1057" s="260">
        <f>CL122+CL123</f>
        <v>0</v>
      </c>
    </row>
    <row r="1058" ht="15" customHeight="true" x14ac:dyDescent="0.2">
      <c r="A1058" s="197">
        <f>AM15</f>
        <v>0</v>
      </c>
      <c r="B1058" s="260">
        <f>CM122+CM123</f>
        <v>0</v>
      </c>
    </row>
    <row r="1059" ht="15" customHeight="true" x14ac:dyDescent="0.2">
      <c r="A1059" s="197">
        <f>AN15</f>
        <v>0</v>
      </c>
      <c r="B1059" s="260">
        <f>CN122+CN123</f>
        <v>0</v>
      </c>
    </row>
    <row r="1060" ht="15" customHeight="true" x14ac:dyDescent="0.2">
      <c r="A1060" s="197">
        <f>AO15</f>
        <v>0</v>
      </c>
      <c r="B1060" s="260">
        <f>CO122+CO123</f>
        <v>0</v>
      </c>
    </row>
    <row r="1061" ht="15" customHeight="true" x14ac:dyDescent="0.2">
      <c r="A1061" s="197">
        <f>AP15</f>
        <v>0</v>
      </c>
      <c r="B1061" s="260">
        <f>CP122+CP123</f>
        <v>0</v>
      </c>
    </row>
    <row r="1062" ht="15" customHeight="true" x14ac:dyDescent="0.2">
      <c r="A1062" s="197">
        <f>AQ15</f>
        <v>0</v>
      </c>
      <c r="B1062" s="260">
        <f>CQ122+CQ123</f>
        <v>0</v>
      </c>
    </row>
    <row r="1063" ht="15" customHeight="true" x14ac:dyDescent="0.2">
      <c r="A1063" s="197">
        <f>AR15</f>
        <v>0</v>
      </c>
      <c r="B1063" s="260">
        <f>CR122+CR123</f>
        <v>0</v>
      </c>
    </row>
    <row r="1064" ht="15" customHeight="true" x14ac:dyDescent="0.2">
      <c r="A1064" s="197">
        <f>AS15</f>
        <v>0</v>
      </c>
      <c r="B1064" s="260">
        <f>CS122+CS123</f>
        <v>0</v>
      </c>
    </row>
    <row r="1065" ht="15" customHeight="true" x14ac:dyDescent="0.2">
      <c r="A1065" s="197">
        <f>AT15</f>
        <v>0</v>
      </c>
      <c r="B1065" s="260">
        <f>CT122+CT123</f>
        <v>0</v>
      </c>
    </row>
    <row r="1066" ht="15" customHeight="true" x14ac:dyDescent="0.2">
      <c r="A1066" s="197">
        <f>AU15</f>
        <v>0</v>
      </c>
      <c r="B1066" s="260">
        <f>CU122+CU123</f>
        <v>0</v>
      </c>
    </row>
    <row r="1067" ht="15" customHeight="true" x14ac:dyDescent="0.2">
      <c r="A1067" s="197">
        <f>AV15</f>
        <v>0</v>
      </c>
      <c r="B1067" s="260">
        <f>CV122+CV123</f>
        <v>0</v>
      </c>
    </row>
    <row r="1068" ht="15" customHeight="true" x14ac:dyDescent="0.2">
      <c r="A1068" s="197">
        <f>AW15</f>
        <v>0</v>
      </c>
      <c r="B1068" s="260">
        <f>CW122+CW123</f>
        <v>0</v>
      </c>
    </row>
    <row r="1069" ht="15" customHeight="true" x14ac:dyDescent="0.2">
      <c r="A1069" s="197">
        <f>AX15</f>
        <v>0</v>
      </c>
      <c r="B1069" s="260">
        <f>CX122+CX123</f>
        <v>0</v>
      </c>
    </row>
    <row r="1070" ht="15" customHeight="true" x14ac:dyDescent="0.2">
      <c r="A1070" s="197">
        <f>AY15</f>
        <v>0</v>
      </c>
      <c r="B1070" s="260">
        <f>CY122+CY123</f>
        <v>0</v>
      </c>
    </row>
    <row r="1071" ht="15" customHeight="true" x14ac:dyDescent="0.2">
      <c r="A1071" s="197"/>
      <c r="B1071" s="260"/>
    </row>
    <row r="1072" ht="15" customHeight="true" x14ac:dyDescent="0.2">
      <c r="A1072" s="260">
        <f>34-COUNTIF(A1037:A1071,"0")</f>
        <v>10</v>
      </c>
      <c r="B1072" s="197" t="s">
        <v>140</v>
      </c>
    </row>
    <row r="1100" s="739" customFormat="true" ht="17.1" customHeight="true" x14ac:dyDescent="0.2">
      <c r="A1100" s="789"/>
      <c r="B1100" s="778"/>
      <c r="BA1100" s="349"/>
      <c r="BB1100" s="197"/>
      <c r="BC1100" s="349"/>
      <c r="BD1100" s="349"/>
      <c r="BE1100" s="349"/>
      <c r="BF1100" s="349"/>
      <c r="BG1100" s="349"/>
      <c r="BH1100" s="349"/>
      <c r="BI1100" s="349"/>
      <c r="BJ1100" s="349"/>
      <c r="BK1100" s="349"/>
      <c r="BL1100" s="349"/>
      <c r="BM1100" s="349"/>
      <c r="BN1100" s="349"/>
      <c r="BO1100" s="349"/>
      <c r="BP1100" s="349"/>
      <c r="BQ1100" s="349"/>
      <c r="BR1100" s="349"/>
      <c r="BS1100" s="349"/>
      <c r="BT1100" s="349"/>
      <c r="BU1100" s="349"/>
      <c r="BV1100" s="349"/>
      <c r="BW1100" s="349"/>
      <c r="BX1100" s="349"/>
      <c r="BY1100" s="349"/>
      <c r="BZ1100" s="168"/>
      <c r="CA1100" s="168"/>
      <c r="CB1100" s="168"/>
      <c r="CC1100" s="168"/>
      <c r="CD1100" s="168"/>
      <c r="CE1100" s="168"/>
      <c r="CF1100" s="168"/>
      <c r="CG1100" s="168"/>
      <c r="CH1100" s="168"/>
      <c r="CI1100" s="168"/>
      <c r="CJ1100" s="168"/>
      <c r="CK1100" s="168"/>
      <c r="CL1100" s="168"/>
      <c r="CM1100" s="168"/>
      <c r="CN1100" s="168"/>
      <c r="CO1100" s="168"/>
      <c r="CP1100" s="168"/>
      <c r="CQ1100" s="168"/>
      <c r="CR1100" s="168"/>
      <c r="CS1100" s="168"/>
      <c r="CT1100" s="168"/>
      <c r="CU1100" s="168"/>
      <c r="CV1100" s="168"/>
      <c r="CW1100" s="168"/>
      <c r="CX1100" s="168"/>
      <c r="CY1100" s="168"/>
      <c r="CZ1100" s="168"/>
    </row>
    <row r="1101" s="739" customFormat="true" ht="17.1" customHeight="true" x14ac:dyDescent="0.2">
      <c r="A1101" s="790"/>
      <c r="B1101" s="779"/>
      <c r="BA1101" s="349"/>
      <c r="BB1101" s="197"/>
      <c r="BC1101" s="349"/>
      <c r="BD1101" s="349"/>
      <c r="BE1101" s="349"/>
      <c r="BF1101" s="349"/>
      <c r="BG1101" s="349"/>
      <c r="BH1101" s="349"/>
      <c r="BI1101" s="349"/>
      <c r="BJ1101" s="349"/>
      <c r="BK1101" s="349"/>
      <c r="BL1101" s="349"/>
      <c r="BM1101" s="349"/>
      <c r="BN1101" s="349"/>
      <c r="BO1101" s="349"/>
      <c r="BP1101" s="349"/>
      <c r="BQ1101" s="349"/>
      <c r="BR1101" s="349"/>
      <c r="BS1101" s="349"/>
      <c r="BT1101" s="349"/>
      <c r="BU1101" s="349"/>
      <c r="BV1101" s="349"/>
      <c r="BW1101" s="349"/>
      <c r="BX1101" s="349"/>
      <c r="BY1101" s="349"/>
      <c r="BZ1101" s="168"/>
      <c r="CA1101" s="168"/>
      <c r="CB1101" s="168"/>
      <c r="CC1101" s="168"/>
      <c r="CD1101" s="168"/>
      <c r="CE1101" s="168"/>
      <c r="CF1101" s="168"/>
      <c r="CG1101" s="168"/>
      <c r="CH1101" s="168"/>
      <c r="CI1101" s="168"/>
      <c r="CJ1101" s="168"/>
      <c r="CK1101" s="168"/>
      <c r="CL1101" s="168"/>
      <c r="CM1101" s="168"/>
      <c r="CN1101" s="168"/>
      <c r="CO1101" s="168"/>
      <c r="CP1101" s="168"/>
      <c r="CQ1101" s="168"/>
      <c r="CR1101" s="168"/>
      <c r="CS1101" s="168"/>
      <c r="CT1101" s="168"/>
      <c r="CU1101" s="168"/>
      <c r="CV1101" s="168"/>
      <c r="CW1101" s="168"/>
      <c r="CX1101" s="168"/>
      <c r="CY1101" s="168"/>
      <c r="CZ1101" s="168"/>
    </row>
    <row r="1102" s="168" customFormat="true" ht="15" customHeight="true" x14ac:dyDescent="0.2">
      <c r="BA1102" s="349"/>
      <c r="BB1102" s="197"/>
      <c r="BC1102" s="349"/>
      <c r="BD1102" s="349"/>
      <c r="BE1102" s="349"/>
      <c r="BF1102" s="349"/>
      <c r="BG1102" s="349"/>
      <c r="BH1102" s="349"/>
      <c r="BI1102" s="349"/>
      <c r="BJ1102" s="349"/>
      <c r="BK1102" s="349"/>
      <c r="BL1102" s="349"/>
      <c r="BM1102" s="349"/>
      <c r="BN1102" s="349"/>
      <c r="BO1102" s="349"/>
      <c r="BP1102" s="349"/>
      <c r="BQ1102" s="349"/>
      <c r="BR1102" s="349"/>
      <c r="BS1102" s="349"/>
      <c r="BT1102" s="349"/>
      <c r="BU1102" s="349"/>
      <c r="BV1102" s="349"/>
      <c r="BW1102" s="349"/>
      <c r="BX1102" s="349"/>
      <c r="BY1102" s="349"/>
    </row>
    <row r="1103" s="168" customFormat="true" ht="15" customHeight="true" x14ac:dyDescent="0.2">
      <c r="BA1103" s="349"/>
      <c r="BB1103" s="197"/>
      <c r="BC1103" s="349"/>
      <c r="BD1103" s="349"/>
      <c r="BE1103" s="349"/>
      <c r="BF1103" s="349"/>
      <c r="BG1103" s="349"/>
      <c r="BH1103" s="349"/>
      <c r="BI1103" s="349"/>
      <c r="BJ1103" s="349"/>
      <c r="BK1103" s="349"/>
      <c r="BL1103" s="349"/>
      <c r="BM1103" s="349"/>
      <c r="BN1103" s="349"/>
      <c r="BO1103" s="349"/>
      <c r="BP1103" s="349"/>
      <c r="BQ1103" s="349"/>
      <c r="BR1103" s="349"/>
      <c r="BS1103" s="349"/>
      <c r="BT1103" s="349"/>
      <c r="BU1103" s="349"/>
      <c r="BV1103" s="349"/>
      <c r="BW1103" s="349"/>
      <c r="BX1103" s="349"/>
      <c r="BY1103" s="349"/>
    </row>
    <row r="1104" s="168" customFormat="true" ht="15" customHeight="true" x14ac:dyDescent="0.2">
      <c r="BA1104" s="349"/>
      <c r="BB1104" s="197"/>
      <c r="BC1104" s="349"/>
      <c r="BD1104" s="349"/>
      <c r="BE1104" s="349"/>
      <c r="BF1104" s="349"/>
      <c r="BG1104" s="349"/>
      <c r="BH1104" s="349"/>
      <c r="BI1104" s="349"/>
      <c r="BJ1104" s="349"/>
      <c r="BK1104" s="349"/>
      <c r="BL1104" s="349"/>
      <c r="BM1104" s="349"/>
      <c r="BN1104" s="349"/>
      <c r="BO1104" s="349"/>
      <c r="BP1104" s="349"/>
      <c r="BQ1104" s="349"/>
      <c r="BR1104" s="349"/>
      <c r="BS1104" s="349"/>
      <c r="BT1104" s="349"/>
      <c r="BU1104" s="349"/>
      <c r="BV1104" s="349"/>
      <c r="BW1104" s="349"/>
      <c r="BX1104" s="349"/>
      <c r="BY1104" s="349"/>
    </row>
    <row r="1105" s="168" customFormat="true" ht="15" customHeight="true" x14ac:dyDescent="0.2">
      <c r="BA1105" s="349"/>
      <c r="BB1105" s="197"/>
      <c r="BC1105" s="349"/>
      <c r="BD1105" s="349"/>
      <c r="BE1105" s="349"/>
      <c r="BF1105" s="349"/>
      <c r="BG1105" s="349"/>
      <c r="BH1105" s="349"/>
      <c r="BI1105" s="349"/>
      <c r="BJ1105" s="349"/>
      <c r="BK1105" s="349"/>
      <c r="BL1105" s="349"/>
      <c r="BM1105" s="349"/>
      <c r="BN1105" s="349"/>
      <c r="BO1105" s="349"/>
      <c r="BP1105" s="349"/>
      <c r="BQ1105" s="349"/>
      <c r="BR1105" s="349"/>
      <c r="BS1105" s="349"/>
      <c r="BT1105" s="349"/>
      <c r="BU1105" s="349"/>
      <c r="BV1105" s="349"/>
      <c r="BW1105" s="349"/>
      <c r="BX1105" s="349"/>
      <c r="BY1105" s="349"/>
    </row>
    <row r="1106" s="168" customFormat="true" ht="15" customHeight="true" x14ac:dyDescent="0.2">
      <c r="BA1106" s="349"/>
      <c r="BB1106" s="197"/>
      <c r="BC1106" s="349"/>
      <c r="BD1106" s="349"/>
      <c r="BE1106" s="349"/>
      <c r="BF1106" s="349"/>
      <c r="BG1106" s="349"/>
      <c r="BH1106" s="349"/>
      <c r="BI1106" s="349"/>
      <c r="BJ1106" s="349"/>
      <c r="BK1106" s="349"/>
      <c r="BL1106" s="349"/>
      <c r="BM1106" s="349"/>
      <c r="BN1106" s="349"/>
      <c r="BO1106" s="349"/>
      <c r="BP1106" s="349"/>
      <c r="BQ1106" s="349"/>
      <c r="BR1106" s="349"/>
      <c r="BS1106" s="349"/>
      <c r="BT1106" s="349"/>
      <c r="BU1106" s="349"/>
      <c r="BV1106" s="349"/>
      <c r="BW1106" s="349"/>
      <c r="BX1106" s="349"/>
      <c r="BY1106" s="349"/>
    </row>
    <row r="1107" s="168" customFormat="true" ht="15" customHeight="true" x14ac:dyDescent="0.2">
      <c r="BA1107" s="349"/>
      <c r="BB1107" s="197"/>
      <c r="BC1107" s="349"/>
      <c r="BD1107" s="349"/>
      <c r="BE1107" s="349"/>
      <c r="BF1107" s="349"/>
      <c r="BG1107" s="349"/>
      <c r="BH1107" s="349"/>
      <c r="BI1107" s="349"/>
      <c r="BJ1107" s="349"/>
      <c r="BK1107" s="349"/>
      <c r="BL1107" s="349"/>
      <c r="BM1107" s="349"/>
      <c r="BN1107" s="349"/>
      <c r="BO1107" s="349"/>
      <c r="BP1107" s="349"/>
      <c r="BQ1107" s="349"/>
      <c r="BR1107" s="349"/>
      <c r="BS1107" s="349"/>
      <c r="BT1107" s="349"/>
      <c r="BU1107" s="349"/>
      <c r="BV1107" s="349"/>
      <c r="BW1107" s="349"/>
      <c r="BX1107" s="349"/>
      <c r="BY1107" s="349"/>
    </row>
    <row r="1108" s="168" customFormat="true" ht="15" customHeight="true" x14ac:dyDescent="0.2">
      <c r="BA1108" s="349"/>
      <c r="BB1108" s="197"/>
      <c r="BC1108" s="349"/>
      <c r="BD1108" s="349"/>
      <c r="BE1108" s="349"/>
      <c r="BF1108" s="349"/>
      <c r="BG1108" s="349"/>
      <c r="BH1108" s="349"/>
      <c r="BI1108" s="349"/>
      <c r="BJ1108" s="349"/>
      <c r="BK1108" s="349"/>
      <c r="BL1108" s="349"/>
      <c r="BM1108" s="349"/>
      <c r="BN1108" s="349"/>
      <c r="BO1108" s="349"/>
      <c r="BP1108" s="349"/>
      <c r="BQ1108" s="349"/>
      <c r="BR1108" s="349"/>
      <c r="BS1108" s="349"/>
      <c r="BT1108" s="349"/>
      <c r="BU1108" s="349"/>
      <c r="BV1108" s="349"/>
      <c r="BW1108" s="349"/>
      <c r="BX1108" s="349"/>
      <c r="BY1108" s="349"/>
    </row>
    <row r="1109" s="168" customFormat="true" ht="15" customHeight="true" x14ac:dyDescent="0.2">
      <c r="BA1109" s="349"/>
      <c r="BB1109" s="197"/>
      <c r="BC1109" s="349"/>
      <c r="BD1109" s="349"/>
      <c r="BE1109" s="349"/>
      <c r="BF1109" s="349"/>
      <c r="BG1109" s="349"/>
      <c r="BH1109" s="349"/>
      <c r="BI1109" s="349"/>
      <c r="BJ1109" s="349"/>
      <c r="BK1109" s="349"/>
      <c r="BL1109" s="349"/>
      <c r="BM1109" s="349"/>
      <c r="BN1109" s="349"/>
      <c r="BO1109" s="349"/>
      <c r="BP1109" s="349"/>
      <c r="BQ1109" s="349"/>
      <c r="BR1109" s="349"/>
      <c r="BS1109" s="349"/>
      <c r="BT1109" s="349"/>
      <c r="BU1109" s="349"/>
      <c r="BV1109" s="349"/>
      <c r="BW1109" s="349"/>
      <c r="BX1109" s="349"/>
      <c r="BY1109" s="349"/>
    </row>
    <row r="1110" s="168" customFormat="true" ht="15" customHeight="true" x14ac:dyDescent="0.2">
      <c r="BA1110" s="349"/>
      <c r="BB1110" s="197"/>
      <c r="BC1110" s="349"/>
      <c r="BD1110" s="349"/>
      <c r="BE1110" s="349"/>
      <c r="BF1110" s="349"/>
      <c r="BG1110" s="349"/>
      <c r="BH1110" s="349"/>
      <c r="BI1110" s="349"/>
      <c r="BJ1110" s="349"/>
      <c r="BK1110" s="349"/>
      <c r="BL1110" s="349"/>
      <c r="BM1110" s="349"/>
      <c r="BN1110" s="349"/>
      <c r="BO1110" s="349"/>
      <c r="BP1110" s="349"/>
      <c r="BQ1110" s="349"/>
      <c r="BR1110" s="349"/>
      <c r="BS1110" s="349"/>
      <c r="BT1110" s="349"/>
      <c r="BU1110" s="349"/>
      <c r="BV1110" s="349"/>
      <c r="BW1110" s="349"/>
      <c r="BX1110" s="349"/>
      <c r="BY1110" s="349"/>
    </row>
    <row r="1111" s="168" customFormat="true" ht="15" customHeight="true" x14ac:dyDescent="0.2">
      <c r="BA1111" s="349"/>
      <c r="BB1111" s="197"/>
      <c r="BC1111" s="349"/>
      <c r="BD1111" s="349"/>
      <c r="BE1111" s="349"/>
      <c r="BF1111" s="349"/>
      <c r="BG1111" s="349"/>
      <c r="BH1111" s="349"/>
      <c r="BI1111" s="349"/>
      <c r="BJ1111" s="349"/>
      <c r="BK1111" s="349"/>
      <c r="BL1111" s="349"/>
      <c r="BM1111" s="349"/>
      <c r="BN1111" s="349"/>
      <c r="BO1111" s="349"/>
      <c r="BP1111" s="349"/>
      <c r="BQ1111" s="349"/>
      <c r="BR1111" s="349"/>
      <c r="BS1111" s="349"/>
      <c r="BT1111" s="349"/>
      <c r="BU1111" s="349"/>
      <c r="BV1111" s="349"/>
      <c r="BW1111" s="349"/>
      <c r="BX1111" s="349"/>
      <c r="BY1111" s="349"/>
    </row>
    <row r="1112" s="168" customFormat="true" ht="15" customHeight="true" x14ac:dyDescent="0.2">
      <c r="BA1112" s="349"/>
      <c r="BB1112" s="197"/>
      <c r="BC1112" s="349"/>
      <c r="BD1112" s="349"/>
      <c r="BE1112" s="349"/>
      <c r="BF1112" s="349"/>
      <c r="BG1112" s="349"/>
      <c r="BH1112" s="349"/>
      <c r="BI1112" s="349"/>
      <c r="BJ1112" s="349"/>
      <c r="BK1112" s="349"/>
      <c r="BL1112" s="349"/>
      <c r="BM1112" s="349"/>
      <c r="BN1112" s="349"/>
      <c r="BO1112" s="349"/>
      <c r="BP1112" s="349"/>
      <c r="BQ1112" s="349"/>
      <c r="BR1112" s="349"/>
      <c r="BS1112" s="349"/>
      <c r="BT1112" s="349"/>
      <c r="BU1112" s="349"/>
      <c r="BV1112" s="349"/>
      <c r="BW1112" s="349"/>
      <c r="BX1112" s="349"/>
      <c r="BY1112" s="349"/>
    </row>
    <row r="1113" s="168" customFormat="true" ht="15" customHeight="true" x14ac:dyDescent="0.2">
      <c r="BA1113" s="349"/>
      <c r="BB1113" s="197"/>
      <c r="BC1113" s="349"/>
      <c r="BD1113" s="349"/>
      <c r="BE1113" s="349"/>
      <c r="BF1113" s="349"/>
      <c r="BG1113" s="349"/>
      <c r="BH1113" s="349"/>
      <c r="BI1113" s="349"/>
      <c r="BJ1113" s="349"/>
      <c r="BK1113" s="349"/>
      <c r="BL1113" s="349"/>
      <c r="BM1113" s="349"/>
      <c r="BN1113" s="349"/>
      <c r="BO1113" s="349"/>
      <c r="BP1113" s="349"/>
      <c r="BQ1113" s="349"/>
      <c r="BR1113" s="349"/>
      <c r="BS1113" s="349"/>
      <c r="BT1113" s="349"/>
      <c r="BU1113" s="349"/>
      <c r="BV1113" s="349"/>
      <c r="BW1113" s="349"/>
      <c r="BX1113" s="349"/>
      <c r="BY1113" s="349"/>
    </row>
    <row r="1114" s="739" customFormat="true" ht="17.1" customHeight="true" x14ac:dyDescent="0.2">
      <c r="A1114" s="790"/>
      <c r="B1114" s="779"/>
      <c r="C1114" s="780"/>
      <c r="D1114" s="781"/>
      <c r="E1114" s="781"/>
      <c r="F1114" s="781"/>
      <c r="G1114" s="782"/>
      <c r="H1114" s="781"/>
      <c r="I1114" s="781"/>
      <c r="J1114" s="781"/>
      <c r="K1114" s="781"/>
      <c r="L1114" s="782"/>
      <c r="M1114" s="781"/>
      <c r="N1114" s="781"/>
      <c r="O1114" s="781"/>
      <c r="P1114" s="781"/>
      <c r="Q1114" s="782"/>
      <c r="R1114" s="781"/>
      <c r="S1114" s="781"/>
      <c r="T1114" s="781"/>
      <c r="U1114" s="781"/>
      <c r="V1114" s="781"/>
      <c r="W1114" s="781"/>
      <c r="X1114" s="781"/>
      <c r="Y1114" s="781"/>
      <c r="Z1114" s="781"/>
      <c r="AA1114" s="783"/>
      <c r="BA1114" s="349"/>
      <c r="BB1114" s="197"/>
      <c r="BC1114" s="349"/>
      <c r="BD1114" s="349"/>
      <c r="BE1114" s="349"/>
      <c r="BF1114" s="349"/>
      <c r="BG1114" s="349"/>
      <c r="BH1114" s="349"/>
      <c r="BI1114" s="349"/>
      <c r="BJ1114" s="349"/>
      <c r="BK1114" s="349"/>
      <c r="BL1114" s="349"/>
      <c r="BM1114" s="349"/>
      <c r="BN1114" s="349"/>
      <c r="BO1114" s="349"/>
      <c r="BP1114" s="349"/>
      <c r="BQ1114" s="349"/>
      <c r="BR1114" s="349"/>
      <c r="BS1114" s="349"/>
      <c r="BT1114" s="349"/>
      <c r="BU1114" s="349"/>
      <c r="BV1114" s="349"/>
      <c r="BW1114" s="349"/>
      <c r="BX1114" s="349"/>
      <c r="BY1114" s="349"/>
      <c r="BZ1114" s="168"/>
      <c r="CA1114" s="168"/>
      <c r="CB1114" s="168"/>
      <c r="CC1114" s="168"/>
      <c r="CD1114" s="168"/>
      <c r="CE1114" s="168"/>
      <c r="CF1114" s="168"/>
      <c r="CG1114" s="168"/>
      <c r="CH1114" s="168"/>
      <c r="CI1114" s="168"/>
      <c r="CJ1114" s="168"/>
      <c r="CK1114" s="168"/>
      <c r="CL1114" s="168"/>
      <c r="CM1114" s="168"/>
      <c r="CN1114" s="168"/>
      <c r="CO1114" s="168"/>
      <c r="CP1114" s="168"/>
      <c r="CQ1114" s="168"/>
      <c r="CR1114" s="168"/>
      <c r="CS1114" s="168"/>
      <c r="CT1114" s="168"/>
      <c r="CU1114" s="168"/>
      <c r="CV1114" s="168"/>
      <c r="CW1114" s="168"/>
      <c r="CX1114" s="168"/>
      <c r="CY1114" s="168"/>
      <c r="CZ1114" s="168"/>
    </row>
    <row r="1115" s="739" customFormat="true" ht="17.1" customHeight="true" x14ac:dyDescent="0.2">
      <c r="A1115" s="790"/>
      <c r="B1115" s="779"/>
      <c r="C1115" s="780"/>
      <c r="D1115" s="781"/>
      <c r="E1115" s="781"/>
      <c r="F1115" s="781"/>
      <c r="G1115" s="782"/>
      <c r="H1115" s="781"/>
      <c r="I1115" s="781"/>
      <c r="J1115" s="781"/>
      <c r="K1115" s="781"/>
      <c r="L1115" s="782"/>
      <c r="M1115" s="781"/>
      <c r="N1115" s="781"/>
      <c r="O1115" s="781"/>
      <c r="P1115" s="781"/>
      <c r="Q1115" s="782"/>
      <c r="R1115" s="781"/>
      <c r="S1115" s="781"/>
      <c r="T1115" s="781"/>
      <c r="U1115" s="781"/>
      <c r="V1115" s="781"/>
      <c r="W1115" s="781"/>
      <c r="X1115" s="781"/>
      <c r="Y1115" s="781"/>
      <c r="Z1115" s="781"/>
      <c r="AA1115" s="783"/>
      <c r="BA1115" s="349"/>
      <c r="BB1115" s="197"/>
      <c r="BC1115" s="349"/>
      <c r="BD1115" s="349"/>
      <c r="BE1115" s="349"/>
      <c r="BF1115" s="349"/>
      <c r="BG1115" s="349"/>
      <c r="BH1115" s="349"/>
      <c r="BI1115" s="349"/>
      <c r="BJ1115" s="349"/>
      <c r="BK1115" s="349"/>
      <c r="BL1115" s="349"/>
      <c r="BM1115" s="349"/>
      <c r="BN1115" s="349"/>
      <c r="BO1115" s="349"/>
      <c r="BP1115" s="349"/>
      <c r="BQ1115" s="349"/>
      <c r="BR1115" s="349"/>
      <c r="BS1115" s="349"/>
      <c r="BT1115" s="349"/>
      <c r="BU1115" s="349"/>
      <c r="BV1115" s="349"/>
      <c r="BW1115" s="349"/>
      <c r="BX1115" s="349"/>
      <c r="BY1115" s="349"/>
      <c r="BZ1115" s="168"/>
      <c r="CA1115" s="168"/>
      <c r="CB1115" s="168"/>
      <c r="CC1115" s="168"/>
      <c r="CD1115" s="168"/>
      <c r="CE1115" s="168"/>
      <c r="CF1115" s="168"/>
      <c r="CG1115" s="168"/>
      <c r="CH1115" s="168"/>
      <c r="CI1115" s="168"/>
      <c r="CJ1115" s="168"/>
      <c r="CK1115" s="168"/>
      <c r="CL1115" s="168"/>
      <c r="CM1115" s="168"/>
      <c r="CN1115" s="168"/>
      <c r="CO1115" s="168"/>
      <c r="CP1115" s="168"/>
      <c r="CQ1115" s="168"/>
      <c r="CR1115" s="168"/>
      <c r="CS1115" s="168"/>
      <c r="CT1115" s="168"/>
      <c r="CU1115" s="168"/>
      <c r="CV1115" s="168"/>
      <c r="CW1115" s="168"/>
      <c r="CX1115" s="168"/>
      <c r="CY1115" s="168"/>
      <c r="CZ1115" s="168"/>
    </row>
    <row r="1116" s="739" customFormat="true" ht="17.1" customHeight="true" x14ac:dyDescent="0.2">
      <c r="A1116" s="790"/>
      <c r="B1116" s="779"/>
      <c r="C1116" s="780"/>
      <c r="D1116" s="781"/>
      <c r="E1116" s="781"/>
      <c r="F1116" s="781"/>
      <c r="G1116" s="782"/>
      <c r="H1116" s="781"/>
      <c r="I1116" s="781"/>
      <c r="J1116" s="781"/>
      <c r="K1116" s="781"/>
      <c r="L1116" s="782"/>
      <c r="M1116" s="781"/>
      <c r="N1116" s="781"/>
      <c r="O1116" s="781"/>
      <c r="P1116" s="781"/>
      <c r="Q1116" s="782"/>
      <c r="R1116" s="781"/>
      <c r="S1116" s="781"/>
      <c r="T1116" s="781"/>
      <c r="U1116" s="781"/>
      <c r="V1116" s="781"/>
      <c r="W1116" s="781"/>
      <c r="X1116" s="781"/>
      <c r="Y1116" s="781"/>
      <c r="Z1116" s="781"/>
      <c r="AA1116" s="783"/>
      <c r="BA1116" s="349"/>
      <c r="BB1116" s="197"/>
      <c r="BC1116" s="349"/>
      <c r="BD1116" s="349"/>
      <c r="BE1116" s="349"/>
      <c r="BF1116" s="349"/>
      <c r="BG1116" s="349"/>
      <c r="BH1116" s="349"/>
      <c r="BI1116" s="349"/>
      <c r="BJ1116" s="349"/>
      <c r="BK1116" s="349"/>
      <c r="BL1116" s="349"/>
      <c r="BM1116" s="349"/>
      <c r="BN1116" s="349"/>
      <c r="BO1116" s="349"/>
      <c r="BP1116" s="349"/>
      <c r="BQ1116" s="349"/>
      <c r="BR1116" s="349"/>
      <c r="BS1116" s="349"/>
      <c r="BT1116" s="349"/>
      <c r="BU1116" s="349"/>
      <c r="BV1116" s="349"/>
      <c r="BW1116" s="349"/>
      <c r="BX1116" s="349"/>
      <c r="BY1116" s="349"/>
      <c r="BZ1116" s="168"/>
      <c r="CA1116" s="168"/>
      <c r="CB1116" s="168"/>
      <c r="CC1116" s="168"/>
      <c r="CD1116" s="168"/>
      <c r="CE1116" s="168"/>
      <c r="CF1116" s="168"/>
      <c r="CG1116" s="168"/>
      <c r="CH1116" s="168"/>
      <c r="CI1116" s="168"/>
      <c r="CJ1116" s="168"/>
      <c r="CK1116" s="168"/>
      <c r="CL1116" s="168"/>
      <c r="CM1116" s="168"/>
      <c r="CN1116" s="168"/>
      <c r="CO1116" s="168"/>
      <c r="CP1116" s="168"/>
      <c r="CQ1116" s="168"/>
      <c r="CR1116" s="168"/>
      <c r="CS1116" s="168"/>
      <c r="CT1116" s="168"/>
      <c r="CU1116" s="168"/>
      <c r="CV1116" s="168"/>
      <c r="CW1116" s="168"/>
      <c r="CX1116" s="168"/>
      <c r="CY1116" s="168"/>
      <c r="CZ1116" s="168"/>
    </row>
    <row r="1117" s="739" customFormat="true" ht="17.1" customHeight="true" x14ac:dyDescent="0.2">
      <c r="A1117" s="791"/>
      <c r="B1117" s="784"/>
      <c r="C1117" s="785"/>
      <c r="D1117" s="786"/>
      <c r="E1117" s="786"/>
      <c r="F1117" s="786"/>
      <c r="G1117" s="787"/>
      <c r="H1117" s="786"/>
      <c r="I1117" s="786"/>
      <c r="J1117" s="786"/>
      <c r="K1117" s="786"/>
      <c r="L1117" s="787"/>
      <c r="M1117" s="786"/>
      <c r="N1117" s="786"/>
      <c r="O1117" s="786"/>
      <c r="P1117" s="786"/>
      <c r="Q1117" s="787"/>
      <c r="R1117" s="786"/>
      <c r="S1117" s="786"/>
      <c r="T1117" s="786"/>
      <c r="U1117" s="786"/>
      <c r="V1117" s="786"/>
      <c r="W1117" s="786"/>
      <c r="X1117" s="786"/>
      <c r="Y1117" s="786"/>
      <c r="Z1117" s="786"/>
      <c r="AA1117" s="788"/>
      <c r="BA1117" s="349"/>
      <c r="BB1117" s="197"/>
      <c r="BC1117" s="349"/>
      <c r="BD1117" s="349"/>
      <c r="BE1117" s="349"/>
      <c r="BF1117" s="349"/>
      <c r="BG1117" s="349"/>
      <c r="BH1117" s="349"/>
      <c r="BI1117" s="349"/>
      <c r="BJ1117" s="349"/>
      <c r="BK1117" s="349"/>
      <c r="BL1117" s="349"/>
      <c r="BM1117" s="349"/>
      <c r="BN1117" s="349"/>
      <c r="BO1117" s="349"/>
      <c r="BP1117" s="349"/>
      <c r="BQ1117" s="349"/>
      <c r="BR1117" s="349"/>
      <c r="BS1117" s="349"/>
      <c r="BT1117" s="349"/>
      <c r="BU1117" s="349"/>
      <c r="BV1117" s="349"/>
      <c r="BW1117" s="349"/>
      <c r="BX1117" s="349"/>
      <c r="BY1117" s="349"/>
      <c r="BZ1117" s="168"/>
      <c r="CA1117" s="168"/>
      <c r="CB1117" s="168"/>
      <c r="CC1117" s="168"/>
      <c r="CD1117" s="168"/>
      <c r="CE1117" s="168"/>
      <c r="CF1117" s="168"/>
      <c r="CG1117" s="168"/>
      <c r="CH1117" s="168"/>
      <c r="CI1117" s="168"/>
      <c r="CJ1117" s="168"/>
      <c r="CK1117" s="168"/>
      <c r="CL1117" s="168"/>
      <c r="CM1117" s="168"/>
      <c r="CN1117" s="168"/>
      <c r="CO1117" s="168"/>
      <c r="CP1117" s="168"/>
      <c r="CQ1117" s="168"/>
      <c r="CR1117" s="168"/>
      <c r="CS1117" s="168"/>
      <c r="CT1117" s="168"/>
      <c r="CU1117" s="168"/>
      <c r="CV1117" s="168"/>
      <c r="CW1117" s="168"/>
      <c r="CX1117" s="168"/>
      <c r="CY1117" s="168"/>
      <c r="CZ1117" s="168"/>
    </row>
    <row r="1118" s="168" customFormat="true" ht="15" customHeight="true" x14ac:dyDescent="0.2">
      <c r="BA1118" s="349"/>
      <c r="BB1118" s="197"/>
      <c r="BC1118" s="349"/>
      <c r="BD1118" s="349"/>
      <c r="BE1118" s="349"/>
      <c r="BF1118" s="349"/>
      <c r="BG1118" s="349"/>
      <c r="BH1118" s="349"/>
      <c r="BI1118" s="349"/>
      <c r="BJ1118" s="349"/>
      <c r="BK1118" s="349"/>
      <c r="BL1118" s="349"/>
      <c r="BM1118" s="349"/>
      <c r="BN1118" s="349"/>
      <c r="BO1118" s="349"/>
      <c r="BP1118" s="349"/>
      <c r="BQ1118" s="349"/>
      <c r="BR1118" s="349"/>
      <c r="BS1118" s="349"/>
      <c r="BT1118" s="349"/>
      <c r="BU1118" s="349"/>
      <c r="BV1118" s="349"/>
      <c r="BW1118" s="349"/>
      <c r="BX1118" s="349"/>
      <c r="BY1118" s="349"/>
    </row>
    <row r="1119" s="168" customFormat="true" ht="15" customHeight="true" x14ac:dyDescent="0.2">
      <c r="BA1119" s="349"/>
      <c r="BB1119" s="197"/>
      <c r="BC1119" s="349"/>
      <c r="BD1119" s="349"/>
      <c r="BE1119" s="349"/>
      <c r="BF1119" s="349"/>
      <c r="BG1119" s="349"/>
      <c r="BH1119" s="349"/>
      <c r="BI1119" s="349"/>
      <c r="BJ1119" s="349"/>
      <c r="BK1119" s="349"/>
      <c r="BL1119" s="349"/>
      <c r="BM1119" s="349"/>
      <c r="BN1119" s="349"/>
      <c r="BO1119" s="349"/>
      <c r="BP1119" s="349"/>
      <c r="BQ1119" s="349"/>
      <c r="BR1119" s="349"/>
      <c r="BS1119" s="349"/>
      <c r="BT1119" s="349"/>
      <c r="BU1119" s="349"/>
      <c r="BV1119" s="349"/>
      <c r="BW1119" s="349"/>
      <c r="BX1119" s="349"/>
      <c r="BY1119" s="349"/>
    </row>
    <row r="1120" s="168" customFormat="true" ht="15" customHeight="true" x14ac:dyDescent="0.2">
      <c r="BA1120" s="349"/>
      <c r="BB1120" s="197"/>
      <c r="BC1120" s="349"/>
      <c r="BD1120" s="349"/>
      <c r="BE1120" s="349"/>
      <c r="BF1120" s="349"/>
      <c r="BG1120" s="349"/>
      <c r="BH1120" s="349"/>
      <c r="BI1120" s="349"/>
      <c r="BJ1120" s="349"/>
      <c r="BK1120" s="349"/>
      <c r="BL1120" s="349"/>
      <c r="BM1120" s="349"/>
      <c r="BN1120" s="349"/>
      <c r="BO1120" s="349"/>
      <c r="BP1120" s="349"/>
      <c r="BQ1120" s="349"/>
      <c r="BR1120" s="349"/>
      <c r="BS1120" s="349"/>
      <c r="BT1120" s="349"/>
      <c r="BU1120" s="349"/>
      <c r="BV1120" s="349"/>
      <c r="BW1120" s="349"/>
      <c r="BX1120" s="349"/>
      <c r="BY1120" s="349"/>
    </row>
    <row r="1121" s="168" customFormat="true" ht="15" customHeight="true" x14ac:dyDescent="0.2">
      <c r="BA1121" s="349"/>
      <c r="BB1121" s="197"/>
      <c r="BC1121" s="349"/>
      <c r="BD1121" s="349"/>
      <c r="BE1121" s="349"/>
      <c r="BF1121" s="349"/>
      <c r="BG1121" s="349"/>
      <c r="BH1121" s="349"/>
      <c r="BI1121" s="349"/>
      <c r="BJ1121" s="349"/>
      <c r="BK1121" s="349"/>
      <c r="BL1121" s="349"/>
      <c r="BM1121" s="349"/>
      <c r="BN1121" s="349"/>
      <c r="BO1121" s="349"/>
      <c r="BP1121" s="349"/>
      <c r="BQ1121" s="349"/>
      <c r="BR1121" s="349"/>
      <c r="BS1121" s="349"/>
      <c r="BT1121" s="349"/>
      <c r="BU1121" s="349"/>
      <c r="BV1121" s="349"/>
      <c r="BW1121" s="349"/>
      <c r="BX1121" s="349"/>
      <c r="BY1121" s="349"/>
    </row>
    <row r="1122" s="168" customFormat="true" ht="15" customHeight="true" x14ac:dyDescent="0.2">
      <c r="BA1122" s="349"/>
      <c r="BB1122" s="197"/>
      <c r="BC1122" s="349"/>
      <c r="BD1122" s="349"/>
      <c r="BE1122" s="349"/>
      <c r="BF1122" s="349"/>
      <c r="BG1122" s="349"/>
      <c r="BH1122" s="349"/>
      <c r="BI1122" s="349"/>
      <c r="BJ1122" s="349"/>
      <c r="BK1122" s="349"/>
      <c r="BL1122" s="349"/>
      <c r="BM1122" s="349"/>
      <c r="BN1122" s="349"/>
      <c r="BO1122" s="349"/>
      <c r="BP1122" s="349"/>
      <c r="BQ1122" s="349"/>
      <c r="BR1122" s="349"/>
      <c r="BS1122" s="349"/>
      <c r="BT1122" s="349"/>
      <c r="BU1122" s="349"/>
      <c r="BV1122" s="349"/>
      <c r="BW1122" s="349"/>
      <c r="BX1122" s="349"/>
      <c r="BY1122" s="349"/>
    </row>
    <row r="1123" s="168" customFormat="true" ht="15" customHeight="true" x14ac:dyDescent="0.2">
      <c r="BA1123" s="349"/>
      <c r="BB1123" s="197"/>
      <c r="BC1123" s="349"/>
      <c r="BD1123" s="349"/>
      <c r="BE1123" s="349"/>
      <c r="BF1123" s="349"/>
      <c r="BG1123" s="349"/>
      <c r="BH1123" s="349"/>
      <c r="BI1123" s="349"/>
      <c r="BJ1123" s="349"/>
      <c r="BK1123" s="349"/>
      <c r="BL1123" s="349"/>
      <c r="BM1123" s="349"/>
      <c r="BN1123" s="349"/>
      <c r="BO1123" s="349"/>
      <c r="BP1123" s="349"/>
      <c r="BQ1123" s="349"/>
      <c r="BR1123" s="349"/>
      <c r="BS1123" s="349"/>
      <c r="BT1123" s="349"/>
      <c r="BU1123" s="349"/>
      <c r="BV1123" s="349"/>
      <c r="BW1123" s="349"/>
      <c r="BX1123" s="349"/>
      <c r="BY1123" s="349"/>
    </row>
    <row r="1124" s="168" customFormat="true" ht="15" customHeight="true" x14ac:dyDescent="0.2">
      <c r="BA1124" s="349"/>
      <c r="BB1124" s="197"/>
      <c r="BC1124" s="349"/>
      <c r="BD1124" s="349"/>
      <c r="BE1124" s="349"/>
      <c r="BF1124" s="349"/>
      <c r="BG1124" s="349"/>
      <c r="BH1124" s="349"/>
      <c r="BI1124" s="349"/>
      <c r="BJ1124" s="349"/>
      <c r="BK1124" s="349"/>
      <c r="BL1124" s="349"/>
      <c r="BM1124" s="349"/>
      <c r="BN1124" s="349"/>
      <c r="BO1124" s="349"/>
      <c r="BP1124" s="349"/>
      <c r="BQ1124" s="349"/>
      <c r="BR1124" s="349"/>
      <c r="BS1124" s="349"/>
      <c r="BT1124" s="349"/>
      <c r="BU1124" s="349"/>
      <c r="BV1124" s="349"/>
      <c r="BW1124" s="349"/>
      <c r="BX1124" s="349"/>
      <c r="BY1124" s="349"/>
    </row>
    <row r="1125" s="168" customFormat="true" ht="15" customHeight="true" x14ac:dyDescent="0.2">
      <c r="BA1125" s="349"/>
      <c r="BB1125" s="197"/>
      <c r="BC1125" s="349"/>
      <c r="BD1125" s="349"/>
      <c r="BE1125" s="349"/>
      <c r="BF1125" s="349"/>
      <c r="BG1125" s="349"/>
      <c r="BH1125" s="349"/>
      <c r="BI1125" s="349"/>
      <c r="BJ1125" s="349"/>
      <c r="BK1125" s="349"/>
      <c r="BL1125" s="349"/>
      <c r="BM1125" s="349"/>
      <c r="BN1125" s="349"/>
      <c r="BO1125" s="349"/>
      <c r="BP1125" s="349"/>
      <c r="BQ1125" s="349"/>
      <c r="BR1125" s="349"/>
      <c r="BS1125" s="349"/>
      <c r="BT1125" s="349"/>
      <c r="BU1125" s="349"/>
      <c r="BV1125" s="349"/>
      <c r="BW1125" s="349"/>
      <c r="BX1125" s="349"/>
      <c r="BY1125" s="349"/>
    </row>
    <row r="1126" s="168" customFormat="true" ht="15" customHeight="true" x14ac:dyDescent="0.2">
      <c r="BA1126" s="349"/>
      <c r="BB1126" s="197"/>
      <c r="BC1126" s="349"/>
      <c r="BD1126" s="349"/>
      <c r="BE1126" s="349"/>
      <c r="BF1126" s="349"/>
      <c r="BG1126" s="349"/>
      <c r="BH1126" s="349"/>
      <c r="BI1126" s="349"/>
      <c r="BJ1126" s="349"/>
      <c r="BK1126" s="349"/>
      <c r="BL1126" s="349"/>
      <c r="BM1126" s="349"/>
      <c r="BN1126" s="349"/>
      <c r="BO1126" s="349"/>
      <c r="BP1126" s="349"/>
      <c r="BQ1126" s="349"/>
      <c r="BR1126" s="349"/>
      <c r="BS1126" s="349"/>
      <c r="BT1126" s="349"/>
      <c r="BU1126" s="349"/>
      <c r="BV1126" s="349"/>
      <c r="BW1126" s="349"/>
      <c r="BX1126" s="349"/>
      <c r="BY1126" s="349"/>
    </row>
    <row r="1127" s="168" customFormat="true" ht="15" customHeight="true" x14ac:dyDescent="0.2">
      <c r="BA1127" s="349"/>
      <c r="BB1127" s="197"/>
      <c r="BC1127" s="349"/>
      <c r="BD1127" s="349"/>
      <c r="BE1127" s="349"/>
      <c r="BF1127" s="349"/>
      <c r="BG1127" s="349"/>
      <c r="BH1127" s="349"/>
      <c r="BI1127" s="349"/>
      <c r="BJ1127" s="349"/>
      <c r="BK1127" s="349"/>
      <c r="BL1127" s="349"/>
      <c r="BM1127" s="349"/>
      <c r="BN1127" s="349"/>
      <c r="BO1127" s="349"/>
      <c r="BP1127" s="349"/>
      <c r="BQ1127" s="349"/>
      <c r="BR1127" s="349"/>
      <c r="BS1127" s="349"/>
      <c r="BT1127" s="349"/>
      <c r="BU1127" s="349"/>
      <c r="BV1127" s="349"/>
      <c r="BW1127" s="349"/>
      <c r="BX1127" s="349"/>
      <c r="BY1127" s="349"/>
    </row>
    <row r="1128" s="168" customFormat="true" ht="15" customHeight="true" x14ac:dyDescent="0.2">
      <c r="BA1128" s="349"/>
      <c r="BB1128" s="197"/>
      <c r="BC1128" s="349"/>
      <c r="BD1128" s="349"/>
      <c r="BE1128" s="349"/>
      <c r="BF1128" s="349"/>
      <c r="BG1128" s="349"/>
      <c r="BH1128" s="349"/>
      <c r="BI1128" s="349"/>
      <c r="BJ1128" s="349"/>
      <c r="BK1128" s="349"/>
      <c r="BL1128" s="349"/>
      <c r="BM1128" s="349"/>
      <c r="BN1128" s="349"/>
      <c r="BO1128" s="349"/>
      <c r="BP1128" s="349"/>
      <c r="BQ1128" s="349"/>
      <c r="BR1128" s="349"/>
      <c r="BS1128" s="349"/>
      <c r="BT1128" s="349"/>
      <c r="BU1128" s="349"/>
      <c r="BV1128" s="349"/>
      <c r="BW1128" s="349"/>
      <c r="BX1128" s="349"/>
      <c r="BY1128" s="349"/>
    </row>
    <row r="1129" s="168" customFormat="true" ht="15" customHeight="true" x14ac:dyDescent="0.2">
      <c r="BA1129" s="349"/>
      <c r="BB1129" s="197"/>
      <c r="BC1129" s="349"/>
      <c r="BD1129" s="349"/>
      <c r="BE1129" s="349"/>
      <c r="BF1129" s="349"/>
      <c r="BG1129" s="349"/>
      <c r="BH1129" s="349"/>
      <c r="BI1129" s="349"/>
      <c r="BJ1129" s="349"/>
      <c r="BK1129" s="349"/>
      <c r="BL1129" s="349"/>
      <c r="BM1129" s="349"/>
      <c r="BN1129" s="349"/>
      <c r="BO1129" s="349"/>
      <c r="BP1129" s="349"/>
      <c r="BQ1129" s="349"/>
      <c r="BR1129" s="349"/>
      <c r="BS1129" s="349"/>
      <c r="BT1129" s="349"/>
      <c r="BU1129" s="349"/>
      <c r="BV1129" s="349"/>
      <c r="BW1129" s="349"/>
      <c r="BX1129" s="349"/>
      <c r="BY1129" s="349"/>
    </row>
    <row r="1130" s="168" customFormat="true" ht="15" customHeight="true" x14ac:dyDescent="0.2">
      <c r="BA1130" s="349"/>
      <c r="BB1130" s="197"/>
      <c r="BC1130" s="349"/>
      <c r="BD1130" s="349"/>
      <c r="BE1130" s="349"/>
      <c r="BF1130" s="349"/>
      <c r="BG1130" s="349"/>
      <c r="BH1130" s="349"/>
      <c r="BI1130" s="349"/>
      <c r="BJ1130" s="349"/>
      <c r="BK1130" s="349"/>
      <c r="BL1130" s="349"/>
      <c r="BM1130" s="349"/>
      <c r="BN1130" s="349"/>
      <c r="BO1130" s="349"/>
      <c r="BP1130" s="349"/>
      <c r="BQ1130" s="349"/>
      <c r="BR1130" s="349"/>
      <c r="BS1130" s="349"/>
      <c r="BT1130" s="349"/>
      <c r="BU1130" s="349"/>
      <c r="BV1130" s="349"/>
      <c r="BW1130" s="349"/>
      <c r="BX1130" s="349"/>
      <c r="BY1130" s="349"/>
    </row>
    <row r="1131" s="168" customFormat="true" ht="15" customHeight="true" x14ac:dyDescent="0.2">
      <c r="BA1131" s="349"/>
      <c r="BB1131" s="197"/>
      <c r="BC1131" s="349"/>
      <c r="BD1131" s="349"/>
      <c r="BE1131" s="349"/>
      <c r="BF1131" s="349"/>
      <c r="BG1131" s="349"/>
      <c r="BH1131" s="349"/>
      <c r="BI1131" s="349"/>
      <c r="BJ1131" s="349"/>
      <c r="BK1131" s="349"/>
      <c r="BL1131" s="349"/>
      <c r="BM1131" s="349"/>
      <c r="BN1131" s="349"/>
      <c r="BO1131" s="349"/>
      <c r="BP1131" s="349"/>
      <c r="BQ1131" s="349"/>
      <c r="BR1131" s="349"/>
      <c r="BS1131" s="349"/>
      <c r="BT1131" s="349"/>
      <c r="BU1131" s="349"/>
      <c r="BV1131" s="349"/>
      <c r="BW1131" s="349"/>
      <c r="BX1131" s="349"/>
      <c r="BY1131" s="349"/>
    </row>
    <row r="1132" s="168" customFormat="true" ht="15" customHeight="true" x14ac:dyDescent="0.2">
      <c r="BA1132" s="349"/>
      <c r="BB1132" s="197"/>
      <c r="BC1132" s="349"/>
      <c r="BD1132" s="349"/>
      <c r="BE1132" s="349"/>
      <c r="BF1132" s="349"/>
      <c r="BG1132" s="349"/>
      <c r="BH1132" s="349"/>
      <c r="BI1132" s="349"/>
      <c r="BJ1132" s="349"/>
      <c r="BK1132" s="349"/>
      <c r="BL1132" s="349"/>
      <c r="BM1132" s="349"/>
      <c r="BN1132" s="349"/>
      <c r="BO1132" s="349"/>
      <c r="BP1132" s="349"/>
      <c r="BQ1132" s="349"/>
      <c r="BR1132" s="349"/>
      <c r="BS1132" s="349"/>
      <c r="BT1132" s="349"/>
      <c r="BU1132" s="349"/>
      <c r="BV1132" s="349"/>
      <c r="BW1132" s="349"/>
      <c r="BX1132" s="349"/>
      <c r="BY1132" s="349"/>
    </row>
    <row r="1133" s="168" customFormat="true" ht="15" customHeight="true" x14ac:dyDescent="0.2">
      <c r="BA1133" s="349"/>
      <c r="BB1133" s="197"/>
      <c r="BC1133" s="349"/>
      <c r="BD1133" s="349"/>
      <c r="BE1133" s="349"/>
      <c r="BF1133" s="349"/>
      <c r="BG1133" s="349"/>
      <c r="BH1133" s="349"/>
      <c r="BI1133" s="349"/>
      <c r="BJ1133" s="349"/>
      <c r="BK1133" s="349"/>
      <c r="BL1133" s="349"/>
      <c r="BM1133" s="349"/>
      <c r="BN1133" s="349"/>
      <c r="BO1133" s="349"/>
      <c r="BP1133" s="349"/>
      <c r="BQ1133" s="349"/>
      <c r="BR1133" s="349"/>
      <c r="BS1133" s="349"/>
      <c r="BT1133" s="349"/>
      <c r="BU1133" s="349"/>
      <c r="BV1133" s="349"/>
      <c r="BW1133" s="349"/>
      <c r="BX1133" s="349"/>
      <c r="BY1133" s="349"/>
    </row>
    <row r="1134" s="168" customFormat="true" ht="15" customHeight="true" x14ac:dyDescent="0.2">
      <c r="BA1134" s="349"/>
      <c r="BB1134" s="197"/>
      <c r="BC1134" s="349"/>
      <c r="BD1134" s="349"/>
      <c r="BE1134" s="349"/>
      <c r="BF1134" s="349"/>
      <c r="BG1134" s="349"/>
      <c r="BH1134" s="349"/>
      <c r="BI1134" s="349"/>
      <c r="BJ1134" s="349"/>
      <c r="BK1134" s="349"/>
      <c r="BL1134" s="349"/>
      <c r="BM1134" s="349"/>
      <c r="BN1134" s="349"/>
      <c r="BO1134" s="349"/>
      <c r="BP1134" s="349"/>
      <c r="BQ1134" s="349"/>
      <c r="BR1134" s="349"/>
      <c r="BS1134" s="349"/>
      <c r="BT1134" s="349"/>
      <c r="BU1134" s="349"/>
      <c r="BV1134" s="349"/>
      <c r="BW1134" s="349"/>
      <c r="BX1134" s="349"/>
      <c r="BY1134" s="349"/>
    </row>
    <row r="1135" s="168" customFormat="true" ht="15" customHeight="true" x14ac:dyDescent="0.2">
      <c r="BA1135" s="349"/>
      <c r="BB1135" s="197"/>
      <c r="BC1135" s="349"/>
      <c r="BD1135" s="349"/>
      <c r="BE1135" s="349"/>
      <c r="BF1135" s="349"/>
      <c r="BG1135" s="349"/>
      <c r="BH1135" s="349"/>
      <c r="BI1135" s="349"/>
      <c r="BJ1135" s="349"/>
      <c r="BK1135" s="349"/>
      <c r="BL1135" s="349"/>
      <c r="BM1135" s="349"/>
      <c r="BN1135" s="349"/>
      <c r="BO1135" s="349"/>
      <c r="BP1135" s="349"/>
      <c r="BQ1135" s="349"/>
      <c r="BR1135" s="349"/>
      <c r="BS1135" s="349"/>
      <c r="BT1135" s="349"/>
      <c r="BU1135" s="349"/>
      <c r="BV1135" s="349"/>
      <c r="BW1135" s="349"/>
      <c r="BX1135" s="349"/>
      <c r="BY1135" s="349"/>
    </row>
    <row r="1136" s="168" customFormat="true" ht="15" customHeight="true" x14ac:dyDescent="0.2">
      <c r="BA1136" s="349"/>
      <c r="BB1136" s="197"/>
      <c r="BC1136" s="349"/>
      <c r="BD1136" s="349"/>
      <c r="BE1136" s="349"/>
      <c r="BF1136" s="349"/>
      <c r="BG1136" s="349"/>
      <c r="BH1136" s="349"/>
      <c r="BI1136" s="349"/>
      <c r="BJ1136" s="349"/>
      <c r="BK1136" s="349"/>
      <c r="BL1136" s="349"/>
      <c r="BM1136" s="349"/>
      <c r="BN1136" s="349"/>
      <c r="BO1136" s="349"/>
      <c r="BP1136" s="349"/>
      <c r="BQ1136" s="349"/>
      <c r="BR1136" s="349"/>
      <c r="BS1136" s="349"/>
      <c r="BT1136" s="349"/>
      <c r="BU1136" s="349"/>
      <c r="BV1136" s="349"/>
      <c r="BW1136" s="349"/>
      <c r="BX1136" s="349"/>
      <c r="BY1136" s="349"/>
    </row>
    <row r="1137" s="168" customFormat="true" ht="15" customHeight="true" x14ac:dyDescent="0.2">
      <c r="BA1137" s="349"/>
      <c r="BB1137" s="197"/>
      <c r="BC1137" s="349"/>
      <c r="BD1137" s="349"/>
      <c r="BE1137" s="349"/>
      <c r="BF1137" s="349"/>
      <c r="BG1137" s="349"/>
      <c r="BH1137" s="349"/>
      <c r="BI1137" s="349"/>
      <c r="BJ1137" s="349"/>
      <c r="BK1137" s="349"/>
      <c r="BL1137" s="349"/>
      <c r="BM1137" s="349"/>
      <c r="BN1137" s="349"/>
      <c r="BO1137" s="349"/>
      <c r="BP1137" s="349"/>
      <c r="BQ1137" s="349"/>
      <c r="BR1137" s="349"/>
      <c r="BS1137" s="349"/>
      <c r="BT1137" s="349"/>
      <c r="BU1137" s="349"/>
      <c r="BV1137" s="349"/>
      <c r="BW1137" s="349"/>
      <c r="BX1137" s="349"/>
      <c r="BY1137" s="349"/>
    </row>
    <row r="1138" s="168" customFormat="true" ht="15" customHeight="true" x14ac:dyDescent="0.2">
      <c r="BA1138" s="349"/>
      <c r="BB1138" s="197"/>
      <c r="BC1138" s="349"/>
      <c r="BD1138" s="349"/>
      <c r="BE1138" s="349"/>
      <c r="BF1138" s="349"/>
      <c r="BG1138" s="349"/>
      <c r="BH1138" s="349"/>
      <c r="BI1138" s="349"/>
      <c r="BJ1138" s="349"/>
      <c r="BK1138" s="349"/>
      <c r="BL1138" s="349"/>
      <c r="BM1138" s="349"/>
      <c r="BN1138" s="349"/>
      <c r="BO1138" s="349"/>
      <c r="BP1138" s="349"/>
      <c r="BQ1138" s="349"/>
      <c r="BR1138" s="349"/>
      <c r="BS1138" s="349"/>
      <c r="BT1138" s="349"/>
      <c r="BU1138" s="349"/>
      <c r="BV1138" s="349"/>
      <c r="BW1138" s="349"/>
      <c r="BX1138" s="349"/>
      <c r="BY1138" s="349"/>
    </row>
    <row r="1139" s="168" customFormat="true" ht="15" customHeight="true" x14ac:dyDescent="0.2">
      <c r="BA1139" s="349"/>
      <c r="BB1139" s="197"/>
      <c r="BC1139" s="349"/>
      <c r="BD1139" s="349"/>
      <c r="BE1139" s="349"/>
      <c r="BF1139" s="349"/>
      <c r="BG1139" s="349"/>
      <c r="BH1139" s="349"/>
      <c r="BI1139" s="349"/>
      <c r="BJ1139" s="349"/>
      <c r="BK1139" s="349"/>
      <c r="BL1139" s="349"/>
      <c r="BM1139" s="349"/>
      <c r="BN1139" s="349"/>
      <c r="BO1139" s="349"/>
      <c r="BP1139" s="349"/>
      <c r="BQ1139" s="349"/>
      <c r="BR1139" s="349"/>
      <c r="BS1139" s="349"/>
      <c r="BT1139" s="349"/>
      <c r="BU1139" s="349"/>
      <c r="BV1139" s="349"/>
      <c r="BW1139" s="349"/>
      <c r="BX1139" s="349"/>
      <c r="BY1139" s="349"/>
    </row>
    <row r="1140" s="168" customFormat="true" ht="15" customHeight="true" x14ac:dyDescent="0.2">
      <c r="BA1140" s="349"/>
      <c r="BB1140" s="197"/>
      <c r="BC1140" s="349"/>
      <c r="BD1140" s="349"/>
      <c r="BE1140" s="349"/>
      <c r="BF1140" s="349"/>
      <c r="BG1140" s="349"/>
      <c r="BH1140" s="349"/>
      <c r="BI1140" s="349"/>
      <c r="BJ1140" s="349"/>
      <c r="BK1140" s="349"/>
      <c r="BL1140" s="349"/>
      <c r="BM1140" s="349"/>
      <c r="BN1140" s="349"/>
      <c r="BO1140" s="349"/>
      <c r="BP1140" s="349"/>
      <c r="BQ1140" s="349"/>
      <c r="BR1140" s="349"/>
      <c r="BS1140" s="349"/>
      <c r="BT1140" s="349"/>
      <c r="BU1140" s="349"/>
      <c r="BV1140" s="349"/>
      <c r="BW1140" s="349"/>
      <c r="BX1140" s="349"/>
      <c r="BY1140" s="349"/>
    </row>
    <row r="1141" s="168" customFormat="true" ht="15" customHeight="true" x14ac:dyDescent="0.2">
      <c r="BA1141" s="349"/>
      <c r="BB1141" s="197"/>
      <c r="BC1141" s="349"/>
      <c r="BD1141" s="349"/>
      <c r="BE1141" s="349"/>
      <c r="BF1141" s="349"/>
      <c r="BG1141" s="349"/>
      <c r="BH1141" s="349"/>
      <c r="BI1141" s="349"/>
      <c r="BJ1141" s="349"/>
      <c r="BK1141" s="349"/>
      <c r="BL1141" s="349"/>
      <c r="BM1141" s="349"/>
      <c r="BN1141" s="349"/>
      <c r="BO1141" s="349"/>
      <c r="BP1141" s="349"/>
      <c r="BQ1141" s="349"/>
      <c r="BR1141" s="349"/>
      <c r="BS1141" s="349"/>
      <c r="BT1141" s="349"/>
      <c r="BU1141" s="349"/>
      <c r="BV1141" s="349"/>
      <c r="BW1141" s="349"/>
      <c r="BX1141" s="349"/>
      <c r="BY1141" s="349"/>
    </row>
    <row r="1142" s="168" customFormat="true" ht="15" customHeight="true" x14ac:dyDescent="0.2">
      <c r="BA1142" s="349"/>
      <c r="BB1142" s="197"/>
      <c r="BC1142" s="349"/>
      <c r="BD1142" s="349"/>
      <c r="BE1142" s="349"/>
      <c r="BF1142" s="349"/>
      <c r="BG1142" s="349"/>
      <c r="BH1142" s="349"/>
      <c r="BI1142" s="349"/>
      <c r="BJ1142" s="349"/>
      <c r="BK1142" s="349"/>
      <c r="BL1142" s="349"/>
      <c r="BM1142" s="349"/>
      <c r="BN1142" s="349"/>
      <c r="BO1142" s="349"/>
      <c r="BP1142" s="349"/>
      <c r="BQ1142" s="349"/>
      <c r="BR1142" s="349"/>
      <c r="BS1142" s="349"/>
      <c r="BT1142" s="349"/>
      <c r="BU1142" s="349"/>
      <c r="BV1142" s="349"/>
      <c r="BW1142" s="349"/>
      <c r="BX1142" s="349"/>
      <c r="BY1142" s="349"/>
    </row>
    <row r="1143" s="168" customFormat="true" ht="15" customHeight="true" x14ac:dyDescent="0.2">
      <c r="BA1143" s="349"/>
      <c r="BB1143" s="197"/>
      <c r="BC1143" s="349"/>
      <c r="BD1143" s="349"/>
      <c r="BE1143" s="349"/>
      <c r="BF1143" s="349"/>
      <c r="BG1143" s="349"/>
      <c r="BH1143" s="349"/>
      <c r="BI1143" s="349"/>
      <c r="BJ1143" s="349"/>
      <c r="BK1143" s="349"/>
      <c r="BL1143" s="349"/>
      <c r="BM1143" s="349"/>
      <c r="BN1143" s="349"/>
      <c r="BO1143" s="349"/>
      <c r="BP1143" s="349"/>
      <c r="BQ1143" s="349"/>
      <c r="BR1143" s="349"/>
      <c r="BS1143" s="349"/>
      <c r="BT1143" s="349"/>
      <c r="BU1143" s="349"/>
      <c r="BV1143" s="349"/>
      <c r="BW1143" s="349"/>
      <c r="BX1143" s="349"/>
      <c r="BY1143" s="349"/>
    </row>
    <row r="1144" s="168" customFormat="true" ht="15" customHeight="true" x14ac:dyDescent="0.2">
      <c r="BA1144" s="349"/>
      <c r="BB1144" s="197"/>
      <c r="BC1144" s="349"/>
      <c r="BD1144" s="349"/>
      <c r="BE1144" s="349"/>
      <c r="BF1144" s="349"/>
      <c r="BG1144" s="349"/>
      <c r="BH1144" s="349"/>
      <c r="BI1144" s="349"/>
      <c r="BJ1144" s="349"/>
      <c r="BK1144" s="349"/>
      <c r="BL1144" s="349"/>
      <c r="BM1144" s="349"/>
      <c r="BN1144" s="349"/>
      <c r="BO1144" s="349"/>
      <c r="BP1144" s="349"/>
      <c r="BQ1144" s="349"/>
      <c r="BR1144" s="349"/>
      <c r="BS1144" s="349"/>
      <c r="BT1144" s="349"/>
      <c r="BU1144" s="349"/>
      <c r="BV1144" s="349"/>
      <c r="BW1144" s="349"/>
      <c r="BX1144" s="349"/>
      <c r="BY1144" s="349"/>
    </row>
    <row r="1145" s="168" customFormat="true" ht="15" customHeight="true" x14ac:dyDescent="0.2">
      <c r="BA1145" s="349"/>
      <c r="BB1145" s="197"/>
      <c r="BC1145" s="349"/>
      <c r="BD1145" s="349"/>
      <c r="BE1145" s="349"/>
      <c r="BF1145" s="349"/>
      <c r="BG1145" s="349"/>
      <c r="BH1145" s="349"/>
      <c r="BI1145" s="349"/>
      <c r="BJ1145" s="349"/>
      <c r="BK1145" s="349"/>
      <c r="BL1145" s="349"/>
      <c r="BM1145" s="349"/>
      <c r="BN1145" s="349"/>
      <c r="BO1145" s="349"/>
      <c r="BP1145" s="349"/>
      <c r="BQ1145" s="349"/>
      <c r="BR1145" s="349"/>
      <c r="BS1145" s="349"/>
      <c r="BT1145" s="349"/>
      <c r="BU1145" s="349"/>
      <c r="BV1145" s="349"/>
      <c r="BW1145" s="349"/>
      <c r="BX1145" s="349"/>
      <c r="BY1145" s="349"/>
    </row>
    <row r="1146" s="168" customFormat="true" ht="15" customHeight="true" x14ac:dyDescent="0.2">
      <c r="BA1146" s="349"/>
      <c r="BB1146" s="197"/>
      <c r="BC1146" s="349"/>
      <c r="BD1146" s="349"/>
      <c r="BE1146" s="349"/>
      <c r="BF1146" s="349"/>
      <c r="BG1146" s="349"/>
      <c r="BH1146" s="349"/>
      <c r="BI1146" s="349"/>
      <c r="BJ1146" s="349"/>
      <c r="BK1146" s="349"/>
      <c r="BL1146" s="349"/>
      <c r="BM1146" s="349"/>
      <c r="BN1146" s="349"/>
      <c r="BO1146" s="349"/>
      <c r="BP1146" s="349"/>
      <c r="BQ1146" s="349"/>
      <c r="BR1146" s="349"/>
      <c r="BS1146" s="349"/>
      <c r="BT1146" s="349"/>
      <c r="BU1146" s="349"/>
      <c r="BV1146" s="349"/>
      <c r="BW1146" s="349"/>
      <c r="BX1146" s="349"/>
      <c r="BY1146" s="349"/>
    </row>
    <row r="1147" s="168" customFormat="true" ht="15" customHeight="true" x14ac:dyDescent="0.2">
      <c r="BA1147" s="349"/>
      <c r="BB1147" s="197"/>
      <c r="BC1147" s="349"/>
      <c r="BD1147" s="349"/>
      <c r="BE1147" s="349"/>
      <c r="BF1147" s="349"/>
      <c r="BG1147" s="349"/>
      <c r="BH1147" s="349"/>
      <c r="BI1147" s="349"/>
      <c r="BJ1147" s="349"/>
      <c r="BK1147" s="349"/>
      <c r="BL1147" s="349"/>
      <c r="BM1147" s="349"/>
      <c r="BN1147" s="349"/>
      <c r="BO1147" s="349"/>
      <c r="BP1147" s="349"/>
      <c r="BQ1147" s="349"/>
      <c r="BR1147" s="349"/>
      <c r="BS1147" s="349"/>
      <c r="BT1147" s="349"/>
      <c r="BU1147" s="349"/>
      <c r="BV1147" s="349"/>
      <c r="BW1147" s="349"/>
      <c r="BX1147" s="349"/>
      <c r="BY1147" s="349"/>
    </row>
    <row r="1148" s="168" customFormat="true" ht="15" customHeight="true" x14ac:dyDescent="0.2">
      <c r="BA1148" s="349"/>
      <c r="BB1148" s="197"/>
      <c r="BC1148" s="349"/>
      <c r="BD1148" s="349"/>
      <c r="BE1148" s="349"/>
      <c r="BF1148" s="349"/>
      <c r="BG1148" s="349"/>
      <c r="BH1148" s="349"/>
      <c r="BI1148" s="349"/>
      <c r="BJ1148" s="349"/>
      <c r="BK1148" s="349"/>
      <c r="BL1148" s="349"/>
      <c r="BM1148" s="349"/>
      <c r="BN1148" s="349"/>
      <c r="BO1148" s="349"/>
      <c r="BP1148" s="349"/>
      <c r="BQ1148" s="349"/>
      <c r="BR1148" s="349"/>
      <c r="BS1148" s="349"/>
      <c r="BT1148" s="349"/>
      <c r="BU1148" s="349"/>
      <c r="BV1148" s="349"/>
      <c r="BW1148" s="349"/>
      <c r="BX1148" s="349"/>
      <c r="BY1148" s="349"/>
    </row>
    <row r="1149" s="168" customFormat="true" ht="15" customHeight="true" x14ac:dyDescent="0.2">
      <c r="BA1149" s="349"/>
      <c r="BB1149" s="197"/>
      <c r="BC1149" s="349"/>
      <c r="BD1149" s="349"/>
      <c r="BE1149" s="349"/>
      <c r="BF1149" s="349"/>
      <c r="BG1149" s="349"/>
      <c r="BH1149" s="349"/>
      <c r="BI1149" s="349"/>
      <c r="BJ1149" s="349"/>
      <c r="BK1149" s="349"/>
      <c r="BL1149" s="349"/>
      <c r="BM1149" s="349"/>
      <c r="BN1149" s="349"/>
      <c r="BO1149" s="349"/>
      <c r="BP1149" s="349"/>
      <c r="BQ1149" s="349"/>
      <c r="BR1149" s="349"/>
      <c r="BS1149" s="349"/>
      <c r="BT1149" s="349"/>
      <c r="BU1149" s="349"/>
      <c r="BV1149" s="349"/>
      <c r="BW1149" s="349"/>
      <c r="BX1149" s="349"/>
      <c r="BY1149" s="349"/>
    </row>
    <row r="1150" s="168" customFormat="true" ht="15" customHeight="true" x14ac:dyDescent="0.2">
      <c r="BA1150" s="349"/>
      <c r="BB1150" s="197"/>
      <c r="BC1150" s="349"/>
      <c r="BD1150" s="349"/>
      <c r="BE1150" s="349"/>
      <c r="BF1150" s="349"/>
      <c r="BG1150" s="349"/>
      <c r="BH1150" s="349"/>
      <c r="BI1150" s="349"/>
      <c r="BJ1150" s="349"/>
      <c r="BK1150" s="349"/>
      <c r="BL1150" s="349"/>
      <c r="BM1150" s="349"/>
      <c r="BN1150" s="349"/>
      <c r="BO1150" s="349"/>
      <c r="BP1150" s="349"/>
      <c r="BQ1150" s="349"/>
      <c r="BR1150" s="349"/>
      <c r="BS1150" s="349"/>
      <c r="BT1150" s="349"/>
      <c r="BU1150" s="349"/>
      <c r="BV1150" s="349"/>
      <c r="BW1150" s="349"/>
      <c r="BX1150" s="349"/>
      <c r="BY1150" s="349"/>
    </row>
    <row r="1151" s="168" customFormat="true" ht="15" customHeight="true" x14ac:dyDescent="0.2">
      <c r="BA1151" s="349"/>
      <c r="BB1151" s="197"/>
      <c r="BC1151" s="349"/>
      <c r="BD1151" s="349"/>
      <c r="BE1151" s="349"/>
      <c r="BF1151" s="349"/>
      <c r="BG1151" s="349"/>
      <c r="BH1151" s="349"/>
      <c r="BI1151" s="349"/>
      <c r="BJ1151" s="349"/>
      <c r="BK1151" s="349"/>
      <c r="BL1151" s="349"/>
      <c r="BM1151" s="349"/>
      <c r="BN1151" s="349"/>
      <c r="BO1151" s="349"/>
      <c r="BP1151" s="349"/>
      <c r="BQ1151" s="349"/>
      <c r="BR1151" s="349"/>
      <c r="BS1151" s="349"/>
      <c r="BT1151" s="349"/>
      <c r="BU1151" s="349"/>
      <c r="BV1151" s="349"/>
      <c r="BW1151" s="349"/>
      <c r="BX1151" s="349"/>
      <c r="BY1151" s="349"/>
    </row>
    <row r="1152" s="168" customFormat="true" ht="15" customHeight="true" x14ac:dyDescent="0.2">
      <c r="BA1152" s="349"/>
      <c r="BB1152" s="197"/>
      <c r="BC1152" s="349"/>
      <c r="BD1152" s="349"/>
      <c r="BE1152" s="349"/>
      <c r="BF1152" s="349"/>
      <c r="BG1152" s="349"/>
      <c r="BH1152" s="349"/>
      <c r="BI1152" s="349"/>
      <c r="BJ1152" s="349"/>
      <c r="BK1152" s="349"/>
      <c r="BL1152" s="349"/>
      <c r="BM1152" s="349"/>
      <c r="BN1152" s="349"/>
      <c r="BO1152" s="349"/>
      <c r="BP1152" s="349"/>
      <c r="BQ1152" s="349"/>
      <c r="BR1152" s="349"/>
      <c r="BS1152" s="349"/>
      <c r="BT1152" s="349"/>
      <c r="BU1152" s="349"/>
      <c r="BV1152" s="349"/>
      <c r="BW1152" s="349"/>
      <c r="BX1152" s="349"/>
      <c r="BY1152" s="349"/>
    </row>
    <row r="1153" s="168" customFormat="true" ht="15" customHeight="true" x14ac:dyDescent="0.2">
      <c r="BA1153" s="349"/>
      <c r="BB1153" s="197"/>
      <c r="BC1153" s="349"/>
      <c r="BD1153" s="349"/>
      <c r="BE1153" s="349"/>
      <c r="BF1153" s="349"/>
      <c r="BG1153" s="349"/>
      <c r="BH1153" s="349"/>
      <c r="BI1153" s="349"/>
      <c r="BJ1153" s="349"/>
      <c r="BK1153" s="349"/>
      <c r="BL1153" s="349"/>
      <c r="BM1153" s="349"/>
      <c r="BN1153" s="349"/>
      <c r="BO1153" s="349"/>
      <c r="BP1153" s="349"/>
      <c r="BQ1153" s="349"/>
      <c r="BR1153" s="349"/>
      <c r="BS1153" s="349"/>
      <c r="BT1153" s="349"/>
      <c r="BU1153" s="349"/>
      <c r="BV1153" s="349"/>
      <c r="BW1153" s="349"/>
      <c r="BX1153" s="349"/>
      <c r="BY1153" s="349"/>
    </row>
    <row r="1154" s="168" customFormat="true" ht="15" customHeight="true" x14ac:dyDescent="0.2">
      <c r="BA1154" s="349"/>
      <c r="BB1154" s="197"/>
      <c r="BC1154" s="349"/>
      <c r="BD1154" s="349"/>
      <c r="BE1154" s="349"/>
      <c r="BF1154" s="349"/>
      <c r="BG1154" s="349"/>
      <c r="BH1154" s="349"/>
      <c r="BI1154" s="349"/>
      <c r="BJ1154" s="349"/>
      <c r="BK1154" s="349"/>
      <c r="BL1154" s="349"/>
      <c r="BM1154" s="349"/>
      <c r="BN1154" s="349"/>
      <c r="BO1154" s="349"/>
      <c r="BP1154" s="349"/>
      <c r="BQ1154" s="349"/>
      <c r="BR1154" s="349"/>
      <c r="BS1154" s="349"/>
      <c r="BT1154" s="349"/>
      <c r="BU1154" s="349"/>
      <c r="BV1154" s="349"/>
      <c r="BW1154" s="349"/>
      <c r="BX1154" s="349"/>
      <c r="BY1154" s="349"/>
    </row>
    <row r="1155" s="168" customFormat="true" ht="15" customHeight="true" x14ac:dyDescent="0.2">
      <c r="BA1155" s="349"/>
      <c r="BB1155" s="197"/>
      <c r="BC1155" s="349"/>
      <c r="BD1155" s="349"/>
      <c r="BE1155" s="349"/>
      <c r="BF1155" s="349"/>
      <c r="BG1155" s="349"/>
      <c r="BH1155" s="349"/>
      <c r="BI1155" s="349"/>
      <c r="BJ1155" s="349"/>
      <c r="BK1155" s="349"/>
      <c r="BL1155" s="349"/>
      <c r="BM1155" s="349"/>
      <c r="BN1155" s="349"/>
      <c r="BO1155" s="349"/>
      <c r="BP1155" s="349"/>
      <c r="BQ1155" s="349"/>
      <c r="BR1155" s="349"/>
      <c r="BS1155" s="349"/>
      <c r="BT1155" s="349"/>
      <c r="BU1155" s="349"/>
      <c r="BV1155" s="349"/>
      <c r="BW1155" s="349"/>
      <c r="BX1155" s="349"/>
      <c r="BY1155" s="349"/>
    </row>
    <row r="1156" s="168" customFormat="true" ht="15" customHeight="true" x14ac:dyDescent="0.2">
      <c r="BA1156" s="349"/>
      <c r="BB1156" s="197"/>
      <c r="BC1156" s="349"/>
      <c r="BD1156" s="349"/>
      <c r="BE1156" s="349"/>
      <c r="BF1156" s="349"/>
      <c r="BG1156" s="349"/>
      <c r="BH1156" s="349"/>
      <c r="BI1156" s="349"/>
      <c r="BJ1156" s="349"/>
      <c r="BK1156" s="349"/>
      <c r="BL1156" s="349"/>
      <c r="BM1156" s="349"/>
      <c r="BN1156" s="349"/>
      <c r="BO1156" s="349"/>
      <c r="BP1156" s="349"/>
      <c r="BQ1156" s="349"/>
      <c r="BR1156" s="349"/>
      <c r="BS1156" s="349"/>
      <c r="BT1156" s="349"/>
      <c r="BU1156" s="349"/>
      <c r="BV1156" s="349"/>
      <c r="BW1156" s="349"/>
      <c r="BX1156" s="349"/>
      <c r="BY1156" s="349"/>
    </row>
    <row r="1157" s="168" customFormat="true" ht="15" customHeight="true" x14ac:dyDescent="0.2">
      <c r="BA1157" s="349"/>
      <c r="BB1157" s="197"/>
      <c r="BC1157" s="349"/>
      <c r="BD1157" s="349"/>
      <c r="BE1157" s="349"/>
      <c r="BF1157" s="349"/>
      <c r="BG1157" s="349"/>
      <c r="BH1157" s="349"/>
      <c r="BI1157" s="349"/>
      <c r="BJ1157" s="349"/>
      <c r="BK1157" s="349"/>
      <c r="BL1157" s="349"/>
      <c r="BM1157" s="349"/>
      <c r="BN1157" s="349"/>
      <c r="BO1157" s="349"/>
      <c r="BP1157" s="349"/>
      <c r="BQ1157" s="349"/>
      <c r="BR1157" s="349"/>
      <c r="BS1157" s="349"/>
      <c r="BT1157" s="349"/>
      <c r="BU1157" s="349"/>
      <c r="BV1157" s="349"/>
      <c r="BW1157" s="349"/>
      <c r="BX1157" s="349"/>
      <c r="BY1157" s="349"/>
    </row>
    <row r="1158" s="168" customFormat="true" ht="15" customHeight="true" x14ac:dyDescent="0.2">
      <c r="BA1158" s="349"/>
      <c r="BB1158" s="197"/>
      <c r="BC1158" s="349"/>
      <c r="BD1158" s="349"/>
      <c r="BE1158" s="349"/>
      <c r="BF1158" s="349"/>
      <c r="BG1158" s="349"/>
      <c r="BH1158" s="349"/>
      <c r="BI1158" s="349"/>
      <c r="BJ1158" s="349"/>
      <c r="BK1158" s="349"/>
      <c r="BL1158" s="349"/>
      <c r="BM1158" s="349"/>
      <c r="BN1158" s="349"/>
      <c r="BO1158" s="349"/>
      <c r="BP1158" s="349"/>
      <c r="BQ1158" s="349"/>
      <c r="BR1158" s="349"/>
      <c r="BS1158" s="349"/>
      <c r="BT1158" s="349"/>
      <c r="BU1158" s="349"/>
      <c r="BV1158" s="349"/>
      <c r="BW1158" s="349"/>
      <c r="BX1158" s="349"/>
      <c r="BY1158" s="349"/>
    </row>
    <row r="1159" s="168" customFormat="true" ht="15" customHeight="true" x14ac:dyDescent="0.2">
      <c r="BA1159" s="349"/>
      <c r="BB1159" s="197"/>
      <c r="BC1159" s="349"/>
      <c r="BD1159" s="349"/>
      <c r="BE1159" s="349"/>
      <c r="BF1159" s="349"/>
      <c r="BG1159" s="349"/>
      <c r="BH1159" s="349"/>
      <c r="BI1159" s="349"/>
      <c r="BJ1159" s="349"/>
      <c r="BK1159" s="349"/>
      <c r="BL1159" s="349"/>
      <c r="BM1159" s="349"/>
      <c r="BN1159" s="349"/>
      <c r="BO1159" s="349"/>
      <c r="BP1159" s="349"/>
      <c r="BQ1159" s="349"/>
      <c r="BR1159" s="349"/>
      <c r="BS1159" s="349"/>
      <c r="BT1159" s="349"/>
      <c r="BU1159" s="349"/>
      <c r="BV1159" s="349"/>
      <c r="BW1159" s="349"/>
      <c r="BX1159" s="349"/>
      <c r="BY1159" s="349"/>
    </row>
    <row r="1160" s="168" customFormat="true" ht="15" customHeight="true" x14ac:dyDescent="0.2">
      <c r="BA1160" s="349"/>
      <c r="BB1160" s="197"/>
      <c r="BC1160" s="349"/>
      <c r="BD1160" s="349"/>
      <c r="BE1160" s="349"/>
      <c r="BF1160" s="349"/>
      <c r="BG1160" s="349"/>
      <c r="BH1160" s="349"/>
      <c r="BI1160" s="349"/>
      <c r="BJ1160" s="349"/>
      <c r="BK1160" s="349"/>
      <c r="BL1160" s="349"/>
      <c r="BM1160" s="349"/>
      <c r="BN1160" s="349"/>
      <c r="BO1160" s="349"/>
      <c r="BP1160" s="349"/>
      <c r="BQ1160" s="349"/>
      <c r="BR1160" s="349"/>
      <c r="BS1160" s="349"/>
      <c r="BT1160" s="349"/>
      <c r="BU1160" s="349"/>
      <c r="BV1160" s="349"/>
      <c r="BW1160" s="349"/>
      <c r="BX1160" s="349"/>
      <c r="BY1160" s="349"/>
    </row>
    <row r="1161" s="168" customFormat="true" ht="15" customHeight="true" x14ac:dyDescent="0.2">
      <c r="BA1161" s="349"/>
      <c r="BB1161" s="197"/>
      <c r="BC1161" s="349"/>
      <c r="BD1161" s="349"/>
      <c r="BE1161" s="349"/>
      <c r="BF1161" s="349"/>
      <c r="BG1161" s="349"/>
      <c r="BH1161" s="349"/>
      <c r="BI1161" s="349"/>
      <c r="BJ1161" s="349"/>
      <c r="BK1161" s="349"/>
      <c r="BL1161" s="349"/>
      <c r="BM1161" s="349"/>
      <c r="BN1161" s="349"/>
      <c r="BO1161" s="349"/>
      <c r="BP1161" s="349"/>
      <c r="BQ1161" s="349"/>
      <c r="BR1161" s="349"/>
      <c r="BS1161" s="349"/>
      <c r="BT1161" s="349"/>
      <c r="BU1161" s="349"/>
      <c r="BV1161" s="349"/>
      <c r="BW1161" s="349"/>
      <c r="BX1161" s="349"/>
      <c r="BY1161" s="349"/>
    </row>
    <row r="1162" s="168" customFormat="true" ht="15" customHeight="true" x14ac:dyDescent="0.2">
      <c r="BA1162" s="349"/>
      <c r="BB1162" s="197"/>
      <c r="BC1162" s="349"/>
      <c r="BD1162" s="349"/>
      <c r="BE1162" s="349"/>
      <c r="BF1162" s="349"/>
      <c r="BG1162" s="349"/>
      <c r="BH1162" s="349"/>
      <c r="BI1162" s="349"/>
      <c r="BJ1162" s="349"/>
      <c r="BK1162" s="349"/>
      <c r="BL1162" s="349"/>
      <c r="BM1162" s="349"/>
      <c r="BN1162" s="349"/>
      <c r="BO1162" s="349"/>
      <c r="BP1162" s="349"/>
      <c r="BQ1162" s="349"/>
      <c r="BR1162" s="349"/>
      <c r="BS1162" s="349"/>
      <c r="BT1162" s="349"/>
      <c r="BU1162" s="349"/>
      <c r="BV1162" s="349"/>
      <c r="BW1162" s="349"/>
      <c r="BX1162" s="349"/>
      <c r="BY1162" s="349"/>
    </row>
    <row r="1163" s="168" customFormat="true" ht="15" customHeight="true" x14ac:dyDescent="0.2">
      <c r="BA1163" s="349"/>
      <c r="BB1163" s="197"/>
      <c r="BC1163" s="349"/>
      <c r="BD1163" s="349"/>
      <c r="BE1163" s="349"/>
      <c r="BF1163" s="349"/>
      <c r="BG1163" s="349"/>
      <c r="BH1163" s="349"/>
      <c r="BI1163" s="349"/>
      <c r="BJ1163" s="349"/>
      <c r="BK1163" s="349"/>
      <c r="BL1163" s="349"/>
      <c r="BM1163" s="349"/>
      <c r="BN1163" s="349"/>
      <c r="BO1163" s="349"/>
      <c r="BP1163" s="349"/>
      <c r="BQ1163" s="349"/>
      <c r="BR1163" s="349"/>
      <c r="BS1163" s="349"/>
      <c r="BT1163" s="349"/>
      <c r="BU1163" s="349"/>
      <c r="BV1163" s="349"/>
      <c r="BW1163" s="349"/>
      <c r="BX1163" s="349"/>
      <c r="BY1163" s="349"/>
    </row>
    <row r="1164" s="168" customFormat="true" ht="15" customHeight="true" x14ac:dyDescent="0.2">
      <c r="BA1164" s="349"/>
      <c r="BB1164" s="197"/>
      <c r="BC1164" s="349"/>
      <c r="BD1164" s="349"/>
      <c r="BE1164" s="349"/>
      <c r="BF1164" s="349"/>
      <c r="BG1164" s="349"/>
      <c r="BH1164" s="349"/>
      <c r="BI1164" s="349"/>
      <c r="BJ1164" s="349"/>
      <c r="BK1164" s="349"/>
      <c r="BL1164" s="349"/>
      <c r="BM1164" s="349"/>
      <c r="BN1164" s="349"/>
      <c r="BO1164" s="349"/>
      <c r="BP1164" s="349"/>
      <c r="BQ1164" s="349"/>
      <c r="BR1164" s="349"/>
      <c r="BS1164" s="349"/>
      <c r="BT1164" s="349"/>
      <c r="BU1164" s="349"/>
      <c r="BV1164" s="349"/>
      <c r="BW1164" s="349"/>
      <c r="BX1164" s="349"/>
      <c r="BY1164" s="349"/>
    </row>
    <row r="1165" s="168" customFormat="true" ht="15" customHeight="true" x14ac:dyDescent="0.2">
      <c r="BA1165" s="349"/>
      <c r="BB1165" s="197"/>
      <c r="BC1165" s="349"/>
      <c r="BD1165" s="349"/>
      <c r="BE1165" s="349"/>
      <c r="BF1165" s="349"/>
      <c r="BG1165" s="349"/>
      <c r="BH1165" s="349"/>
      <c r="BI1165" s="349"/>
      <c r="BJ1165" s="349"/>
      <c r="BK1165" s="349"/>
      <c r="BL1165" s="349"/>
      <c r="BM1165" s="349"/>
      <c r="BN1165" s="349"/>
      <c r="BO1165" s="349"/>
      <c r="BP1165" s="349"/>
      <c r="BQ1165" s="349"/>
      <c r="BR1165" s="349"/>
      <c r="BS1165" s="349"/>
      <c r="BT1165" s="349"/>
      <c r="BU1165" s="349"/>
      <c r="BV1165" s="349"/>
      <c r="BW1165" s="349"/>
      <c r="BX1165" s="349"/>
      <c r="BY1165" s="349"/>
    </row>
    <row r="1166" s="168" customFormat="true" ht="15" customHeight="true" x14ac:dyDescent="0.2">
      <c r="BA1166" s="349"/>
      <c r="BB1166" s="197"/>
      <c r="BC1166" s="349"/>
      <c r="BD1166" s="349"/>
      <c r="BE1166" s="349"/>
      <c r="BF1166" s="349"/>
      <c r="BG1166" s="349"/>
      <c r="BH1166" s="349"/>
      <c r="BI1166" s="349"/>
      <c r="BJ1166" s="349"/>
      <c r="BK1166" s="349"/>
      <c r="BL1166" s="349"/>
      <c r="BM1166" s="349"/>
      <c r="BN1166" s="349"/>
      <c r="BO1166" s="349"/>
      <c r="BP1166" s="349"/>
      <c r="BQ1166" s="349"/>
      <c r="BR1166" s="349"/>
      <c r="BS1166" s="349"/>
      <c r="BT1166" s="349"/>
      <c r="BU1166" s="349"/>
      <c r="BV1166" s="349"/>
      <c r="BW1166" s="349"/>
      <c r="BX1166" s="349"/>
      <c r="BY1166" s="349"/>
    </row>
    <row r="1167" s="168" customFormat="true" ht="15" customHeight="true" x14ac:dyDescent="0.2">
      <c r="BA1167" s="349"/>
      <c r="BB1167" s="197"/>
      <c r="BC1167" s="349"/>
      <c r="BD1167" s="349"/>
      <c r="BE1167" s="349"/>
      <c r="BF1167" s="349"/>
      <c r="BG1167" s="349"/>
      <c r="BH1167" s="349"/>
      <c r="BI1167" s="349"/>
      <c r="BJ1167" s="349"/>
      <c r="BK1167" s="349"/>
      <c r="BL1167" s="349"/>
      <c r="BM1167" s="349"/>
      <c r="BN1167" s="349"/>
      <c r="BO1167" s="349"/>
      <c r="BP1167" s="349"/>
      <c r="BQ1167" s="349"/>
      <c r="BR1167" s="349"/>
      <c r="BS1167" s="349"/>
      <c r="BT1167" s="349"/>
      <c r="BU1167" s="349"/>
      <c r="BV1167" s="349"/>
      <c r="BW1167" s="349"/>
      <c r="BX1167" s="349"/>
      <c r="BY1167" s="349"/>
    </row>
    <row r="1168" s="168" customFormat="true" ht="15" customHeight="true" x14ac:dyDescent="0.2">
      <c r="BA1168" s="349"/>
      <c r="BB1168" s="197"/>
      <c r="BC1168" s="349"/>
      <c r="BD1168" s="349"/>
      <c r="BE1168" s="349"/>
      <c r="BF1168" s="349"/>
      <c r="BG1168" s="349"/>
      <c r="BH1168" s="349"/>
      <c r="BI1168" s="349"/>
      <c r="BJ1168" s="349"/>
      <c r="BK1168" s="349"/>
      <c r="BL1168" s="349"/>
      <c r="BM1168" s="349"/>
      <c r="BN1168" s="349"/>
      <c r="BO1168" s="349"/>
      <c r="BP1168" s="349"/>
      <c r="BQ1168" s="349"/>
      <c r="BR1168" s="349"/>
      <c r="BS1168" s="349"/>
      <c r="BT1168" s="349"/>
      <c r="BU1168" s="349"/>
      <c r="BV1168" s="349"/>
      <c r="BW1168" s="349"/>
      <c r="BX1168" s="349"/>
      <c r="BY1168" s="349"/>
    </row>
    <row r="1169" s="168" customFormat="true" ht="15" customHeight="true" x14ac:dyDescent="0.2">
      <c r="BA1169" s="349"/>
      <c r="BB1169" s="197"/>
      <c r="BC1169" s="349"/>
      <c r="BD1169" s="349"/>
      <c r="BE1169" s="349"/>
      <c r="BF1169" s="349"/>
      <c r="BG1169" s="349"/>
      <c r="BH1169" s="349"/>
      <c r="BI1169" s="349"/>
      <c r="BJ1169" s="349"/>
      <c r="BK1169" s="349"/>
      <c r="BL1169" s="349"/>
      <c r="BM1169" s="349"/>
      <c r="BN1169" s="349"/>
      <c r="BO1169" s="349"/>
      <c r="BP1169" s="349"/>
      <c r="BQ1169" s="349"/>
      <c r="BR1169" s="349"/>
      <c r="BS1169" s="349"/>
      <c r="BT1169" s="349"/>
      <c r="BU1169" s="349"/>
      <c r="BV1169" s="349"/>
      <c r="BW1169" s="349"/>
      <c r="BX1169" s="349"/>
      <c r="BY1169" s="349"/>
    </row>
    <row r="1170" s="168" customFormat="true" ht="15" customHeight="true" x14ac:dyDescent="0.2">
      <c r="A1170" s="276"/>
      <c r="B1170" s="734"/>
      <c r="C1170" s="735"/>
      <c r="D1170" s="735"/>
      <c r="E1170" s="735"/>
      <c r="F1170" s="735"/>
      <c r="G1170" s="735"/>
      <c r="H1170" s="735"/>
      <c r="I1170" s="735"/>
      <c r="J1170" s="735"/>
      <c r="K1170" s="735"/>
      <c r="L1170" s="735"/>
      <c r="M1170" s="735"/>
      <c r="N1170" s="735"/>
      <c r="O1170" s="735"/>
      <c r="P1170" s="735"/>
      <c r="Q1170" s="735"/>
      <c r="R1170" s="735"/>
      <c r="S1170" s="735"/>
      <c r="T1170" s="735"/>
      <c r="U1170" s="735"/>
      <c r="V1170" s="735"/>
      <c r="W1170" s="735"/>
      <c r="X1170" s="735"/>
      <c r="Y1170" s="735"/>
      <c r="Z1170" s="735"/>
      <c r="AA1170" s="735"/>
      <c r="BA1170" s="349"/>
      <c r="BB1170" s="197"/>
      <c r="BC1170" s="349"/>
      <c r="BD1170" s="349"/>
      <c r="BE1170" s="349"/>
      <c r="BF1170" s="349"/>
      <c r="BG1170" s="349"/>
      <c r="BH1170" s="349"/>
      <c r="BI1170" s="349"/>
      <c r="BJ1170" s="349"/>
      <c r="BK1170" s="349"/>
      <c r="BL1170" s="349"/>
      <c r="BM1170" s="349"/>
      <c r="BN1170" s="349"/>
      <c r="BO1170" s="349"/>
      <c r="BP1170" s="349"/>
      <c r="BQ1170" s="349"/>
      <c r="BR1170" s="349"/>
      <c r="BS1170" s="349"/>
      <c r="BT1170" s="349"/>
      <c r="BU1170" s="349"/>
      <c r="BV1170" s="349"/>
      <c r="BW1170" s="349"/>
      <c r="BX1170" s="349"/>
      <c r="BY1170" s="349"/>
    </row>
    <row r="1171" s="168" customFormat="true" ht="15" customHeight="true" x14ac:dyDescent="0.2">
      <c r="A1171" s="276"/>
      <c r="B1171" s="734"/>
      <c r="C1171" s="735"/>
      <c r="D1171" s="735"/>
      <c r="E1171" s="735"/>
      <c r="F1171" s="735"/>
      <c r="G1171" s="735"/>
      <c r="H1171" s="735"/>
      <c r="I1171" s="735"/>
      <c r="J1171" s="735"/>
      <c r="K1171" s="735"/>
      <c r="L1171" s="735"/>
      <c r="M1171" s="735"/>
      <c r="N1171" s="735"/>
      <c r="O1171" s="735"/>
      <c r="P1171" s="735"/>
      <c r="Q1171" s="735"/>
      <c r="R1171" s="735"/>
      <c r="S1171" s="735"/>
      <c r="T1171" s="735"/>
      <c r="U1171" s="735"/>
      <c r="V1171" s="735"/>
      <c r="W1171" s="735"/>
      <c r="X1171" s="735"/>
      <c r="Y1171" s="735"/>
      <c r="Z1171" s="735"/>
      <c r="AA1171" s="735"/>
      <c r="BA1171" s="349"/>
      <c r="BB1171" s="197"/>
      <c r="BC1171" s="349"/>
      <c r="BD1171" s="349"/>
      <c r="BE1171" s="349"/>
      <c r="BF1171" s="349"/>
      <c r="BG1171" s="349"/>
      <c r="BH1171" s="349"/>
      <c r="BI1171" s="349"/>
      <c r="BJ1171" s="349"/>
      <c r="BK1171" s="349"/>
      <c r="BL1171" s="349"/>
      <c r="BM1171" s="349"/>
      <c r="BN1171" s="349"/>
      <c r="BO1171" s="349"/>
      <c r="BP1171" s="349"/>
      <c r="BQ1171" s="349"/>
      <c r="BR1171" s="349"/>
      <c r="BS1171" s="349"/>
      <c r="BT1171" s="349"/>
      <c r="BU1171" s="349"/>
      <c r="BV1171" s="349"/>
      <c r="BW1171" s="349"/>
      <c r="BX1171" s="349"/>
      <c r="BY1171" s="349"/>
    </row>
    <row r="1172" s="168" customFormat="true" ht="15" customHeight="true" x14ac:dyDescent="0.2">
      <c r="A1172" s="276"/>
      <c r="B1172" s="734"/>
      <c r="C1172" s="735"/>
      <c r="D1172" s="735"/>
      <c r="E1172" s="735"/>
      <c r="F1172" s="735"/>
      <c r="G1172" s="735"/>
      <c r="H1172" s="735"/>
      <c r="I1172" s="735"/>
      <c r="J1172" s="735"/>
      <c r="K1172" s="735"/>
      <c r="L1172" s="735"/>
      <c r="M1172" s="735"/>
      <c r="N1172" s="735"/>
      <c r="O1172" s="735"/>
      <c r="P1172" s="735"/>
      <c r="Q1172" s="735"/>
      <c r="R1172" s="735"/>
      <c r="S1172" s="735"/>
      <c r="T1172" s="735"/>
      <c r="U1172" s="735"/>
      <c r="V1172" s="735"/>
      <c r="W1172" s="735"/>
      <c r="X1172" s="735"/>
      <c r="Y1172" s="735"/>
      <c r="Z1172" s="735"/>
      <c r="AA1172" s="735"/>
      <c r="BA1172" s="349"/>
      <c r="BB1172" s="197"/>
      <c r="BC1172" s="349"/>
      <c r="BD1172" s="349"/>
      <c r="BE1172" s="349"/>
      <c r="BF1172" s="349"/>
      <c r="BG1172" s="349"/>
      <c r="BH1172" s="349"/>
      <c r="BI1172" s="349"/>
      <c r="BJ1172" s="349"/>
      <c r="BK1172" s="349"/>
      <c r="BL1172" s="349"/>
      <c r="BM1172" s="349"/>
      <c r="BN1172" s="349"/>
      <c r="BO1172" s="349"/>
      <c r="BP1172" s="349"/>
      <c r="BQ1172" s="349"/>
      <c r="BR1172" s="349"/>
      <c r="BS1172" s="349"/>
      <c r="BT1172" s="349"/>
      <c r="BU1172" s="349"/>
      <c r="BV1172" s="349"/>
      <c r="BW1172" s="349"/>
      <c r="BX1172" s="349"/>
      <c r="BY1172" s="349"/>
    </row>
    <row r="1173" s="168" customFormat="true" ht="15" customHeight="true" x14ac:dyDescent="0.2">
      <c r="A1173" s="276"/>
      <c r="B1173" s="734"/>
      <c r="C1173" s="735"/>
      <c r="D1173" s="735"/>
      <c r="E1173" s="735"/>
      <c r="F1173" s="735"/>
      <c r="G1173" s="735"/>
      <c r="H1173" s="735"/>
      <c r="I1173" s="735"/>
      <c r="J1173" s="735"/>
      <c r="K1173" s="735"/>
      <c r="L1173" s="735"/>
      <c r="M1173" s="735"/>
      <c r="N1173" s="735"/>
      <c r="O1173" s="735"/>
      <c r="P1173" s="735"/>
      <c r="Q1173" s="735"/>
      <c r="R1173" s="735"/>
      <c r="S1173" s="735"/>
      <c r="T1173" s="735"/>
      <c r="U1173" s="735"/>
      <c r="V1173" s="735"/>
      <c r="W1173" s="735"/>
      <c r="X1173" s="735"/>
      <c r="Y1173" s="735"/>
      <c r="Z1173" s="735"/>
      <c r="AA1173" s="735"/>
      <c r="BA1173" s="349"/>
      <c r="BB1173" s="197"/>
      <c r="BC1173" s="349"/>
      <c r="BD1173" s="349"/>
      <c r="BE1173" s="349"/>
      <c r="BF1173" s="349"/>
      <c r="BG1173" s="349"/>
      <c r="BH1173" s="349"/>
      <c r="BI1173" s="349"/>
      <c r="BJ1173" s="349"/>
      <c r="BK1173" s="349"/>
      <c r="BL1173" s="349"/>
      <c r="BM1173" s="349"/>
      <c r="BN1173" s="349"/>
      <c r="BO1173" s="349"/>
      <c r="BP1173" s="349"/>
      <c r="BQ1173" s="349"/>
      <c r="BR1173" s="349"/>
      <c r="BS1173" s="349"/>
      <c r="BT1173" s="349"/>
      <c r="BU1173" s="349"/>
      <c r="BV1173" s="349"/>
      <c r="BW1173" s="349"/>
      <c r="BX1173" s="349"/>
      <c r="BY1173" s="349"/>
    </row>
    <row r="1174" s="168" customFormat="true" ht="15" customHeight="true" x14ac:dyDescent="0.2">
      <c r="A1174" s="276"/>
      <c r="B1174" s="734"/>
      <c r="C1174" s="735"/>
      <c r="D1174" s="735"/>
      <c r="E1174" s="735"/>
      <c r="F1174" s="735"/>
      <c r="G1174" s="735"/>
      <c r="H1174" s="735"/>
      <c r="I1174" s="735"/>
      <c r="J1174" s="735"/>
      <c r="K1174" s="735"/>
      <c r="L1174" s="735"/>
      <c r="M1174" s="735"/>
      <c r="N1174" s="735"/>
      <c r="O1174" s="735"/>
      <c r="P1174" s="735"/>
      <c r="Q1174" s="735"/>
      <c r="R1174" s="735"/>
      <c r="S1174" s="735"/>
      <c r="T1174" s="735"/>
      <c r="U1174" s="735"/>
      <c r="V1174" s="735"/>
      <c r="W1174" s="735"/>
      <c r="X1174" s="735"/>
      <c r="Y1174" s="735"/>
      <c r="Z1174" s="735"/>
      <c r="AA1174" s="735"/>
      <c r="BA1174" s="349"/>
      <c r="BB1174" s="197"/>
      <c r="BC1174" s="349"/>
      <c r="BD1174" s="349"/>
      <c r="BE1174" s="349"/>
      <c r="BF1174" s="349"/>
      <c r="BG1174" s="349"/>
      <c r="BH1174" s="349"/>
      <c r="BI1174" s="349"/>
      <c r="BJ1174" s="349"/>
      <c r="BK1174" s="349"/>
      <c r="BL1174" s="349"/>
      <c r="BM1174" s="349"/>
      <c r="BN1174" s="349"/>
      <c r="BO1174" s="349"/>
      <c r="BP1174" s="349"/>
      <c r="BQ1174" s="349"/>
      <c r="BR1174" s="349"/>
      <c r="BS1174" s="349"/>
      <c r="BT1174" s="349"/>
      <c r="BU1174" s="349"/>
      <c r="BV1174" s="349"/>
      <c r="BW1174" s="349"/>
      <c r="BX1174" s="349"/>
      <c r="BY1174" s="349"/>
    </row>
    <row r="1175" s="168" customFormat="true" ht="15" customHeight="true" x14ac:dyDescent="0.2">
      <c r="A1175" s="276"/>
      <c r="B1175" s="734"/>
      <c r="C1175" s="735"/>
      <c r="D1175" s="735"/>
      <c r="E1175" s="735"/>
      <c r="F1175" s="735"/>
      <c r="G1175" s="735"/>
      <c r="H1175" s="735"/>
      <c r="I1175" s="735"/>
      <c r="J1175" s="735"/>
      <c r="K1175" s="735"/>
      <c r="L1175" s="735"/>
      <c r="M1175" s="735"/>
      <c r="N1175" s="735"/>
      <c r="O1175" s="735"/>
      <c r="P1175" s="735"/>
      <c r="Q1175" s="735"/>
      <c r="R1175" s="735"/>
      <c r="S1175" s="735"/>
      <c r="T1175" s="735"/>
      <c r="U1175" s="735"/>
      <c r="V1175" s="735"/>
      <c r="W1175" s="735"/>
      <c r="X1175" s="735"/>
      <c r="Y1175" s="735"/>
      <c r="Z1175" s="735"/>
      <c r="AA1175" s="735"/>
      <c r="BA1175" s="349"/>
      <c r="BB1175" s="197"/>
      <c r="BC1175" s="349"/>
      <c r="BD1175" s="349"/>
      <c r="BE1175" s="349"/>
      <c r="BF1175" s="349"/>
      <c r="BG1175" s="349"/>
      <c r="BH1175" s="349"/>
      <c r="BI1175" s="349"/>
      <c r="BJ1175" s="349"/>
      <c r="BK1175" s="349"/>
      <c r="BL1175" s="349"/>
      <c r="BM1175" s="349"/>
      <c r="BN1175" s="349"/>
      <c r="BO1175" s="349"/>
      <c r="BP1175" s="349"/>
      <c r="BQ1175" s="349"/>
      <c r="BR1175" s="349"/>
      <c r="BS1175" s="349"/>
      <c r="BT1175" s="349"/>
      <c r="BU1175" s="349"/>
      <c r="BV1175" s="349"/>
      <c r="BW1175" s="349"/>
      <c r="BX1175" s="349"/>
      <c r="BY1175" s="349"/>
    </row>
    <row r="1176" s="168" customFormat="true" ht="15" customHeight="true" x14ac:dyDescent="0.2">
      <c r="A1176" s="736"/>
      <c r="B1176" s="276"/>
      <c r="C1176" s="737"/>
      <c r="D1176" s="738"/>
      <c r="E1176" s="738"/>
      <c r="F1176" s="738"/>
      <c r="G1176" s="738"/>
      <c r="H1176" s="737"/>
      <c r="I1176" s="738"/>
      <c r="J1176" s="738"/>
      <c r="K1176" s="738"/>
      <c r="L1176" s="738"/>
      <c r="M1176" s="737"/>
      <c r="N1176" s="738"/>
      <c r="O1176" s="738"/>
      <c r="P1176" s="738"/>
      <c r="Q1176" s="738"/>
      <c r="R1176" s="737"/>
      <c r="S1176" s="738"/>
      <c r="T1176" s="738"/>
      <c r="U1176" s="738"/>
      <c r="BA1176" s="349"/>
      <c r="BB1176" s="197"/>
      <c r="BC1176" s="349"/>
      <c r="BD1176" s="349"/>
      <c r="BE1176" s="349"/>
      <c r="BF1176" s="349"/>
      <c r="BG1176" s="349"/>
      <c r="BH1176" s="349"/>
      <c r="BI1176" s="349"/>
      <c r="BJ1176" s="349"/>
      <c r="BK1176" s="349"/>
      <c r="BL1176" s="349"/>
      <c r="BM1176" s="349"/>
      <c r="BN1176" s="349"/>
      <c r="BO1176" s="349"/>
      <c r="BP1176" s="349"/>
      <c r="BQ1176" s="349"/>
      <c r="BR1176" s="349"/>
      <c r="BS1176" s="349"/>
      <c r="BT1176" s="349"/>
      <c r="BU1176" s="349"/>
      <c r="BV1176" s="349"/>
      <c r="BW1176" s="349"/>
      <c r="BX1176" s="349"/>
      <c r="BY1176" s="349"/>
    </row>
    <row r="1177" s="168" customFormat="true" ht="15" customHeight="true" x14ac:dyDescent="0.2">
      <c r="A1177" s="738"/>
      <c r="B1177" s="738"/>
      <c r="C1177" s="737"/>
      <c r="D1177" s="737"/>
      <c r="E1177" s="737"/>
      <c r="F1177" s="737"/>
      <c r="G1177" s="737"/>
      <c r="H1177" s="737"/>
      <c r="I1177" s="737"/>
      <c r="J1177" s="737"/>
      <c r="K1177" s="737"/>
      <c r="L1177" s="737"/>
      <c r="M1177" s="737"/>
      <c r="N1177" s="737"/>
      <c r="O1177" s="737"/>
      <c r="P1177" s="737"/>
      <c r="Q1177" s="737"/>
      <c r="R1177" s="737"/>
      <c r="S1177" s="737"/>
      <c r="T1177" s="737"/>
      <c r="U1177" s="737"/>
      <c r="BA1177" s="349"/>
      <c r="BB1177" s="197"/>
      <c r="BC1177" s="349"/>
      <c r="BD1177" s="349"/>
      <c r="BE1177" s="349"/>
      <c r="BF1177" s="349"/>
      <c r="BG1177" s="349"/>
      <c r="BH1177" s="349"/>
      <c r="BI1177" s="349"/>
      <c r="BJ1177" s="349"/>
      <c r="BK1177" s="349"/>
      <c r="BL1177" s="349"/>
      <c r="BM1177" s="349"/>
      <c r="BN1177" s="349"/>
      <c r="BO1177" s="349"/>
      <c r="BP1177" s="349"/>
      <c r="BQ1177" s="349"/>
      <c r="BR1177" s="349"/>
      <c r="BS1177" s="349"/>
      <c r="BT1177" s="349"/>
      <c r="BU1177" s="349"/>
      <c r="BV1177" s="349"/>
      <c r="BW1177" s="349"/>
      <c r="BX1177" s="349"/>
      <c r="BY1177" s="349"/>
    </row>
    <row r="1178" s="168" customFormat="true" ht="15" customHeight="true" x14ac:dyDescent="0.2">
      <c r="BA1178" s="349"/>
      <c r="BB1178" s="197"/>
      <c r="BC1178" s="349"/>
      <c r="BD1178" s="349"/>
      <c r="BE1178" s="349"/>
      <c r="BF1178" s="349"/>
      <c r="BG1178" s="349"/>
      <c r="BH1178" s="349"/>
      <c r="BI1178" s="349"/>
      <c r="BJ1178" s="349"/>
      <c r="BK1178" s="349"/>
      <c r="BL1178" s="349"/>
      <c r="BM1178" s="349"/>
      <c r="BN1178" s="349"/>
      <c r="BO1178" s="349"/>
      <c r="BP1178" s="349"/>
      <c r="BQ1178" s="349"/>
      <c r="BR1178" s="349"/>
      <c r="BS1178" s="349"/>
      <c r="BT1178" s="349"/>
      <c r="BU1178" s="349"/>
      <c r="BV1178" s="349"/>
      <c r="BW1178" s="349"/>
      <c r="BX1178" s="349"/>
      <c r="BY1178" s="349"/>
    </row>
    <row r="1179" s="168" customFormat="true" ht="15" customHeight="true" x14ac:dyDescent="0.2">
      <c r="BA1179" s="349"/>
      <c r="BB1179" s="197"/>
      <c r="BC1179" s="349"/>
      <c r="BD1179" s="349"/>
      <c r="BE1179" s="349"/>
      <c r="BF1179" s="349"/>
      <c r="BG1179" s="349"/>
      <c r="BH1179" s="349"/>
      <c r="BI1179" s="349"/>
      <c r="BJ1179" s="349"/>
      <c r="BK1179" s="349"/>
      <c r="BL1179" s="349"/>
      <c r="BM1179" s="349"/>
      <c r="BN1179" s="349"/>
      <c r="BO1179" s="349"/>
      <c r="BP1179" s="349"/>
      <c r="BQ1179" s="349"/>
      <c r="BR1179" s="349"/>
      <c r="BS1179" s="349"/>
      <c r="BT1179" s="349"/>
      <c r="BU1179" s="349"/>
      <c r="BV1179" s="349"/>
      <c r="BW1179" s="349"/>
      <c r="BX1179" s="349"/>
      <c r="BY1179" s="349"/>
    </row>
    <row r="1180" s="168" customFormat="true" ht="15" customHeight="true" x14ac:dyDescent="0.2">
      <c r="BA1180" s="349"/>
      <c r="BB1180" s="197"/>
      <c r="BC1180" s="349"/>
      <c r="BD1180" s="349"/>
      <c r="BE1180" s="349"/>
      <c r="BF1180" s="349"/>
      <c r="BG1180" s="349"/>
      <c r="BH1180" s="349"/>
      <c r="BI1180" s="349"/>
      <c r="BJ1180" s="349"/>
      <c r="BK1180" s="349"/>
      <c r="BL1180" s="349"/>
      <c r="BM1180" s="349"/>
      <c r="BN1180" s="349"/>
      <c r="BO1180" s="349"/>
      <c r="BP1180" s="349"/>
      <c r="BQ1180" s="349"/>
      <c r="BR1180" s="349"/>
      <c r="BS1180" s="349"/>
      <c r="BT1180" s="349"/>
      <c r="BU1180" s="349"/>
      <c r="BV1180" s="349"/>
      <c r="BW1180" s="349"/>
      <c r="BX1180" s="349"/>
      <c r="BY1180" s="349"/>
    </row>
    <row r="1181" s="168" customFormat="true" ht="15" customHeight="true" x14ac:dyDescent="0.2">
      <c r="BA1181" s="349"/>
      <c r="BB1181" s="197"/>
      <c r="BC1181" s="349"/>
      <c r="BD1181" s="349"/>
      <c r="BE1181" s="349"/>
      <c r="BF1181" s="349"/>
      <c r="BG1181" s="349"/>
      <c r="BH1181" s="349"/>
      <c r="BI1181" s="349"/>
      <c r="BJ1181" s="349"/>
      <c r="BK1181" s="349"/>
      <c r="BL1181" s="349"/>
      <c r="BM1181" s="349"/>
      <c r="BN1181" s="349"/>
      <c r="BO1181" s="349"/>
      <c r="BP1181" s="349"/>
      <c r="BQ1181" s="349"/>
      <c r="BR1181" s="349"/>
      <c r="BS1181" s="349"/>
      <c r="BT1181" s="349"/>
      <c r="BU1181" s="349"/>
      <c r="BV1181" s="349"/>
      <c r="BW1181" s="349"/>
      <c r="BX1181" s="349"/>
      <c r="BY1181" s="349"/>
    </row>
    <row r="1182" s="168" customFormat="true" ht="15" customHeight="true" x14ac:dyDescent="0.2">
      <c r="BA1182" s="349"/>
      <c r="BB1182" s="197"/>
      <c r="BC1182" s="349"/>
      <c r="BD1182" s="349"/>
      <c r="BE1182" s="349"/>
      <c r="BF1182" s="349"/>
      <c r="BG1182" s="349"/>
      <c r="BH1182" s="349"/>
      <c r="BI1182" s="349"/>
      <c r="BJ1182" s="349"/>
      <c r="BK1182" s="349"/>
      <c r="BL1182" s="349"/>
      <c r="BM1182" s="349"/>
      <c r="BN1182" s="349"/>
      <c r="BO1182" s="349"/>
      <c r="BP1182" s="349"/>
      <c r="BQ1182" s="349"/>
      <c r="BR1182" s="349"/>
      <c r="BS1182" s="349"/>
      <c r="BT1182" s="349"/>
      <c r="BU1182" s="349"/>
      <c r="BV1182" s="349"/>
      <c r="BW1182" s="349"/>
      <c r="BX1182" s="349"/>
      <c r="BY1182" s="349"/>
    </row>
    <row r="1183" s="168" customFormat="true" ht="15" customHeight="true" x14ac:dyDescent="0.2">
      <c r="BA1183" s="349"/>
      <c r="BB1183" s="197"/>
      <c r="BC1183" s="349"/>
      <c r="BD1183" s="349"/>
      <c r="BE1183" s="349"/>
      <c r="BF1183" s="349"/>
      <c r="BG1183" s="349"/>
      <c r="BH1183" s="349"/>
      <c r="BI1183" s="349"/>
      <c r="BJ1183" s="349"/>
      <c r="BK1183" s="349"/>
      <c r="BL1183" s="349"/>
      <c r="BM1183" s="349"/>
      <c r="BN1183" s="349"/>
      <c r="BO1183" s="349"/>
      <c r="BP1183" s="349"/>
      <c r="BQ1183" s="349"/>
      <c r="BR1183" s="349"/>
      <c r="BS1183" s="349"/>
      <c r="BT1183" s="349"/>
      <c r="BU1183" s="349"/>
      <c r="BV1183" s="349"/>
      <c r="BW1183" s="349"/>
      <c r="BX1183" s="349"/>
      <c r="BY1183" s="349"/>
    </row>
    <row r="1184" s="168" customFormat="true" ht="15" customHeight="true" x14ac:dyDescent="0.2">
      <c r="BA1184" s="349"/>
      <c r="BB1184" s="197"/>
      <c r="BC1184" s="349"/>
      <c r="BD1184" s="349"/>
      <c r="BE1184" s="349"/>
      <c r="BF1184" s="349"/>
      <c r="BG1184" s="349"/>
      <c r="BH1184" s="349"/>
      <c r="BI1184" s="349"/>
      <c r="BJ1184" s="349"/>
      <c r="BK1184" s="349"/>
      <c r="BL1184" s="349"/>
      <c r="BM1184" s="349"/>
      <c r="BN1184" s="349"/>
      <c r="BO1184" s="349"/>
      <c r="BP1184" s="349"/>
      <c r="BQ1184" s="349"/>
      <c r="BR1184" s="349"/>
      <c r="BS1184" s="349"/>
      <c r="BT1184" s="349"/>
      <c r="BU1184" s="349"/>
      <c r="BV1184" s="349"/>
      <c r="BW1184" s="349"/>
      <c r="BX1184" s="349"/>
      <c r="BY1184" s="349"/>
    </row>
    <row r="1185" s="168" customFormat="true" ht="15" customHeight="true" x14ac:dyDescent="0.2">
      <c r="BA1185" s="349"/>
      <c r="BB1185" s="197"/>
      <c r="BC1185" s="349"/>
      <c r="BD1185" s="349"/>
      <c r="BE1185" s="349"/>
      <c r="BF1185" s="349"/>
      <c r="BG1185" s="349"/>
      <c r="BH1185" s="349"/>
      <c r="BI1185" s="349"/>
      <c r="BJ1185" s="349"/>
      <c r="BK1185" s="349"/>
      <c r="BL1185" s="349"/>
      <c r="BM1185" s="349"/>
      <c r="BN1185" s="349"/>
      <c r="BO1185" s="349"/>
      <c r="BP1185" s="349"/>
      <c r="BQ1185" s="349"/>
      <c r="BR1185" s="349"/>
      <c r="BS1185" s="349"/>
      <c r="BT1185" s="349"/>
      <c r="BU1185" s="349"/>
      <c r="BV1185" s="349"/>
      <c r="BW1185" s="349"/>
      <c r="BX1185" s="349"/>
      <c r="BY1185" s="349"/>
    </row>
    <row r="1186" s="168" customFormat="true" ht="15" customHeight="true" x14ac:dyDescent="0.2">
      <c r="BA1186" s="349"/>
      <c r="BB1186" s="197"/>
      <c r="BC1186" s="349"/>
      <c r="BD1186" s="349"/>
      <c r="BE1186" s="349"/>
      <c r="BF1186" s="349"/>
      <c r="BG1186" s="349"/>
      <c r="BH1186" s="349"/>
      <c r="BI1186" s="349"/>
      <c r="BJ1186" s="349"/>
      <c r="BK1186" s="349"/>
      <c r="BL1186" s="349"/>
      <c r="BM1186" s="349"/>
      <c r="BN1186" s="349"/>
      <c r="BO1186" s="349"/>
      <c r="BP1186" s="349"/>
      <c r="BQ1186" s="349"/>
      <c r="BR1186" s="349"/>
      <c r="BS1186" s="349"/>
      <c r="BT1186" s="349"/>
      <c r="BU1186" s="349"/>
      <c r="BV1186" s="349"/>
      <c r="BW1186" s="349"/>
      <c r="BX1186" s="349"/>
      <c r="BY1186" s="349"/>
    </row>
    <row r="1187" s="168" customFormat="true" ht="15" customHeight="true" x14ac:dyDescent="0.2">
      <c r="BA1187" s="349"/>
      <c r="BB1187" s="197"/>
      <c r="BC1187" s="349"/>
      <c r="BD1187" s="349"/>
      <c r="BE1187" s="349"/>
      <c r="BF1187" s="349"/>
      <c r="BG1187" s="349"/>
      <c r="BH1187" s="349"/>
      <c r="BI1187" s="349"/>
      <c r="BJ1187" s="349"/>
      <c r="BK1187" s="349"/>
      <c r="BL1187" s="349"/>
      <c r="BM1187" s="349"/>
      <c r="BN1187" s="349"/>
      <c r="BO1187" s="349"/>
      <c r="BP1187" s="349"/>
      <c r="BQ1187" s="349"/>
      <c r="BR1187" s="349"/>
      <c r="BS1187" s="349"/>
      <c r="BT1187" s="349"/>
      <c r="BU1187" s="349"/>
      <c r="BV1187" s="349"/>
      <c r="BW1187" s="349"/>
      <c r="BX1187" s="349"/>
      <c r="BY1187" s="349"/>
    </row>
    <row r="1188" s="168" customFormat="true" ht="15" customHeight="true" x14ac:dyDescent="0.2">
      <c r="BA1188" s="349"/>
      <c r="BB1188" s="197"/>
      <c r="BC1188" s="349"/>
      <c r="BD1188" s="349"/>
      <c r="BE1188" s="349"/>
      <c r="BF1188" s="349"/>
      <c r="BG1188" s="349"/>
      <c r="BH1188" s="349"/>
      <c r="BI1188" s="349"/>
      <c r="BJ1188" s="349"/>
      <c r="BK1188" s="349"/>
      <c r="BL1188" s="349"/>
      <c r="BM1188" s="349"/>
      <c r="BN1188" s="349"/>
      <c r="BO1188" s="349"/>
      <c r="BP1188" s="349"/>
      <c r="BQ1188" s="349"/>
      <c r="BR1188" s="349"/>
      <c r="BS1188" s="349"/>
      <c r="BT1188" s="349"/>
      <c r="BU1188" s="349"/>
      <c r="BV1188" s="349"/>
      <c r="BW1188" s="349"/>
      <c r="BX1188" s="349"/>
      <c r="BY1188" s="349"/>
    </row>
    <row r="1189" s="168" customFormat="true" ht="15" customHeight="true" x14ac:dyDescent="0.2">
      <c r="BA1189" s="349"/>
      <c r="BB1189" s="197"/>
      <c r="BC1189" s="349"/>
      <c r="BD1189" s="349"/>
      <c r="BE1189" s="349"/>
      <c r="BF1189" s="349"/>
      <c r="BG1189" s="349"/>
      <c r="BH1189" s="349"/>
      <c r="BI1189" s="349"/>
      <c r="BJ1189" s="349"/>
      <c r="BK1189" s="349"/>
      <c r="BL1189" s="349"/>
      <c r="BM1189" s="349"/>
      <c r="BN1189" s="349"/>
      <c r="BO1189" s="349"/>
      <c r="BP1189" s="349"/>
      <c r="BQ1189" s="349"/>
      <c r="BR1189" s="349"/>
      <c r="BS1189" s="349"/>
      <c r="BT1189" s="349"/>
      <c r="BU1189" s="349"/>
      <c r="BV1189" s="349"/>
      <c r="BW1189" s="349"/>
      <c r="BX1189" s="349"/>
      <c r="BY1189" s="349"/>
    </row>
    <row r="1190" s="168" customFormat="true" ht="15" customHeight="true" x14ac:dyDescent="0.2">
      <c r="BA1190" s="349"/>
      <c r="BB1190" s="197"/>
      <c r="BC1190" s="349"/>
      <c r="BD1190" s="349"/>
      <c r="BE1190" s="349"/>
      <c r="BF1190" s="349"/>
      <c r="BG1190" s="349"/>
      <c r="BH1190" s="349"/>
      <c r="BI1190" s="349"/>
      <c r="BJ1190" s="349"/>
      <c r="BK1190" s="349"/>
      <c r="BL1190" s="349"/>
      <c r="BM1190" s="349"/>
      <c r="BN1190" s="349"/>
      <c r="BO1190" s="349"/>
      <c r="BP1190" s="349"/>
      <c r="BQ1190" s="349"/>
      <c r="BR1190" s="349"/>
      <c r="BS1190" s="349"/>
      <c r="BT1190" s="349"/>
      <c r="BU1190" s="349"/>
      <c r="BV1190" s="349"/>
      <c r="BW1190" s="349"/>
      <c r="BX1190" s="349"/>
      <c r="BY1190" s="349"/>
    </row>
    <row r="1191" s="168" customFormat="true" ht="15" customHeight="true" x14ac:dyDescent="0.2">
      <c r="BA1191" s="349"/>
      <c r="BB1191" s="197"/>
      <c r="BC1191" s="349"/>
      <c r="BD1191" s="349"/>
      <c r="BE1191" s="349"/>
      <c r="BF1191" s="349"/>
      <c r="BG1191" s="349"/>
      <c r="BH1191" s="349"/>
      <c r="BI1191" s="349"/>
      <c r="BJ1191" s="349"/>
      <c r="BK1191" s="349"/>
      <c r="BL1191" s="349"/>
      <c r="BM1191" s="349"/>
      <c r="BN1191" s="349"/>
      <c r="BO1191" s="349"/>
      <c r="BP1191" s="349"/>
      <c r="BQ1191" s="349"/>
      <c r="BR1191" s="349"/>
      <c r="BS1191" s="349"/>
      <c r="BT1191" s="349"/>
      <c r="BU1191" s="349"/>
      <c r="BV1191" s="349"/>
      <c r="BW1191" s="349"/>
      <c r="BX1191" s="349"/>
      <c r="BY1191" s="349"/>
    </row>
    <row r="1192" s="168" customFormat="true" ht="15" customHeight="true" x14ac:dyDescent="0.2">
      <c r="BA1192" s="349"/>
      <c r="BB1192" s="197"/>
      <c r="BC1192" s="349"/>
      <c r="BD1192" s="349"/>
      <c r="BE1192" s="349"/>
      <c r="BF1192" s="349"/>
      <c r="BG1192" s="349"/>
      <c r="BH1192" s="349"/>
      <c r="BI1192" s="349"/>
      <c r="BJ1192" s="349"/>
      <c r="BK1192" s="349"/>
      <c r="BL1192" s="349"/>
      <c r="BM1192" s="349"/>
      <c r="BN1192" s="349"/>
      <c r="BO1192" s="349"/>
      <c r="BP1192" s="349"/>
      <c r="BQ1192" s="349"/>
      <c r="BR1192" s="349"/>
      <c r="BS1192" s="349"/>
      <c r="BT1192" s="349"/>
      <c r="BU1192" s="349"/>
      <c r="BV1192" s="349"/>
      <c r="BW1192" s="349"/>
      <c r="BX1192" s="349"/>
      <c r="BY1192" s="349"/>
    </row>
    <row r="1193" s="168" customFormat="true" ht="15" customHeight="true" x14ac:dyDescent="0.2">
      <c r="BA1193" s="349"/>
      <c r="BB1193" s="197"/>
      <c r="BC1193" s="349"/>
      <c r="BD1193" s="349"/>
      <c r="BE1193" s="349"/>
      <c r="BF1193" s="349"/>
      <c r="BG1193" s="349"/>
      <c r="BH1193" s="349"/>
      <c r="BI1193" s="349"/>
      <c r="BJ1193" s="349"/>
      <c r="BK1193" s="349"/>
      <c r="BL1193" s="349"/>
      <c r="BM1193" s="349"/>
      <c r="BN1193" s="349"/>
      <c r="BO1193" s="349"/>
      <c r="BP1193" s="349"/>
      <c r="BQ1193" s="349"/>
      <c r="BR1193" s="349"/>
      <c r="BS1193" s="349"/>
      <c r="BT1193" s="349"/>
      <c r="BU1193" s="349"/>
      <c r="BV1193" s="349"/>
      <c r="BW1193" s="349"/>
      <c r="BX1193" s="349"/>
      <c r="BY1193" s="349"/>
    </row>
    <row r="1194" s="168" customFormat="true" ht="15" customHeight="true" x14ac:dyDescent="0.2">
      <c r="BA1194" s="349"/>
      <c r="BB1194" s="197"/>
      <c r="BC1194" s="349"/>
      <c r="BD1194" s="349"/>
      <c r="BE1194" s="349"/>
      <c r="BF1194" s="349"/>
      <c r="BG1194" s="349"/>
      <c r="BH1194" s="349"/>
      <c r="BI1194" s="349"/>
      <c r="BJ1194" s="349"/>
      <c r="BK1194" s="349"/>
      <c r="BL1194" s="349"/>
      <c r="BM1194" s="349"/>
      <c r="BN1194" s="349"/>
      <c r="BO1194" s="349"/>
      <c r="BP1194" s="349"/>
      <c r="BQ1194" s="349"/>
      <c r="BR1194" s="349"/>
      <c r="BS1194" s="349"/>
      <c r="BT1194" s="349"/>
      <c r="BU1194" s="349"/>
      <c r="BV1194" s="349"/>
      <c r="BW1194" s="349"/>
      <c r="BX1194" s="349"/>
      <c r="BY1194" s="349"/>
    </row>
    <row r="1195" s="168" customFormat="true" ht="15" customHeight="true" x14ac:dyDescent="0.2">
      <c r="BA1195" s="349"/>
      <c r="BB1195" s="197"/>
      <c r="BC1195" s="349"/>
      <c r="BD1195" s="349"/>
      <c r="BE1195" s="349"/>
      <c r="BF1195" s="349"/>
      <c r="BG1195" s="349"/>
      <c r="BH1195" s="349"/>
      <c r="BI1195" s="349"/>
      <c r="BJ1195" s="349"/>
      <c r="BK1195" s="349"/>
      <c r="BL1195" s="349"/>
      <c r="BM1195" s="349"/>
      <c r="BN1195" s="349"/>
      <c r="BO1195" s="349"/>
      <c r="BP1195" s="349"/>
      <c r="BQ1195" s="349"/>
      <c r="BR1195" s="349"/>
      <c r="BS1195" s="349"/>
      <c r="BT1195" s="349"/>
      <c r="BU1195" s="349"/>
      <c r="BV1195" s="349"/>
      <c r="BW1195" s="349"/>
      <c r="BX1195" s="349"/>
      <c r="BY1195" s="349"/>
    </row>
    <row r="1196" s="168" customFormat="true" ht="15" customHeight="true" x14ac:dyDescent="0.2">
      <c r="BA1196" s="349"/>
      <c r="BB1196" s="197"/>
      <c r="BC1196" s="349"/>
      <c r="BD1196" s="349"/>
      <c r="BE1196" s="349"/>
      <c r="BF1196" s="349"/>
      <c r="BG1196" s="349"/>
      <c r="BH1196" s="349"/>
      <c r="BI1196" s="349"/>
      <c r="BJ1196" s="349"/>
      <c r="BK1196" s="349"/>
      <c r="BL1196" s="349"/>
      <c r="BM1196" s="349"/>
      <c r="BN1196" s="349"/>
      <c r="BO1196" s="349"/>
      <c r="BP1196" s="349"/>
      <c r="BQ1196" s="349"/>
      <c r="BR1196" s="349"/>
      <c r="BS1196" s="349"/>
      <c r="BT1196" s="349"/>
      <c r="BU1196" s="349"/>
      <c r="BV1196" s="349"/>
      <c r="BW1196" s="349"/>
      <c r="BX1196" s="349"/>
      <c r="BY1196" s="349"/>
    </row>
    <row r="1197" s="168" customFormat="true" ht="15" customHeight="true" x14ac:dyDescent="0.2">
      <c r="BA1197" s="349"/>
      <c r="BB1197" s="197"/>
      <c r="BC1197" s="349"/>
      <c r="BD1197" s="349"/>
      <c r="BE1197" s="349"/>
      <c r="BF1197" s="349"/>
      <c r="BG1197" s="349"/>
      <c r="BH1197" s="349"/>
      <c r="BI1197" s="349"/>
      <c r="BJ1197" s="349"/>
      <c r="BK1197" s="349"/>
      <c r="BL1197" s="349"/>
      <c r="BM1197" s="349"/>
      <c r="BN1197" s="349"/>
      <c r="BO1197" s="349"/>
      <c r="BP1197" s="349"/>
      <c r="BQ1197" s="349"/>
      <c r="BR1197" s="349"/>
      <c r="BS1197" s="349"/>
      <c r="BT1197" s="349"/>
      <c r="BU1197" s="349"/>
      <c r="BV1197" s="349"/>
      <c r="BW1197" s="349"/>
      <c r="BX1197" s="349"/>
      <c r="BY1197" s="349"/>
    </row>
    <row r="1198" s="168" customFormat="true" ht="15" customHeight="true" x14ac:dyDescent="0.2">
      <c r="BA1198" s="349"/>
      <c r="BB1198" s="197"/>
      <c r="BC1198" s="349"/>
      <c r="BD1198" s="349"/>
      <c r="BE1198" s="349"/>
      <c r="BF1198" s="349"/>
      <c r="BG1198" s="349"/>
      <c r="BH1198" s="349"/>
      <c r="BI1198" s="349"/>
      <c r="BJ1198" s="349"/>
      <c r="BK1198" s="349"/>
      <c r="BL1198" s="349"/>
      <c r="BM1198" s="349"/>
      <c r="BN1198" s="349"/>
      <c r="BO1198" s="349"/>
      <c r="BP1198" s="349"/>
      <c r="BQ1198" s="349"/>
      <c r="BR1198" s="349"/>
      <c r="BS1198" s="349"/>
      <c r="BT1198" s="349"/>
      <c r="BU1198" s="349"/>
      <c r="BV1198" s="349"/>
      <c r="BW1198" s="349"/>
      <c r="BX1198" s="349"/>
      <c r="BY1198" s="349"/>
    </row>
    <row r="1199" s="168" customFormat="true" ht="15" customHeight="true" x14ac:dyDescent="0.2">
      <c r="BA1199" s="349"/>
      <c r="BB1199" s="197"/>
      <c r="BC1199" s="349"/>
      <c r="BD1199" s="349"/>
      <c r="BE1199" s="349"/>
      <c r="BF1199" s="349"/>
      <c r="BG1199" s="349"/>
      <c r="BH1199" s="349"/>
      <c r="BI1199" s="349"/>
      <c r="BJ1199" s="349"/>
      <c r="BK1199" s="349"/>
      <c r="BL1199" s="349"/>
      <c r="BM1199" s="349"/>
      <c r="BN1199" s="349"/>
      <c r="BO1199" s="349"/>
      <c r="BP1199" s="349"/>
      <c r="BQ1199" s="349"/>
      <c r="BR1199" s="349"/>
      <c r="BS1199" s="349"/>
      <c r="BT1199" s="349"/>
      <c r="BU1199" s="349"/>
      <c r="BV1199" s="349"/>
      <c r="BW1199" s="349"/>
      <c r="BX1199" s="349"/>
      <c r="BY1199" s="349"/>
    </row>
    <row r="1200" s="168" customFormat="true" ht="15" customHeight="true" x14ac:dyDescent="0.2">
      <c r="BA1200" s="349"/>
      <c r="BB1200" s="197"/>
      <c r="BC1200" s="349"/>
      <c r="BD1200" s="349"/>
      <c r="BE1200" s="349"/>
      <c r="BF1200" s="349"/>
      <c r="BG1200" s="349"/>
      <c r="BH1200" s="349"/>
      <c r="BI1200" s="349"/>
      <c r="BJ1200" s="349"/>
      <c r="BK1200" s="349"/>
      <c r="BL1200" s="349"/>
      <c r="BM1200" s="349"/>
      <c r="BN1200" s="349"/>
      <c r="BO1200" s="349"/>
      <c r="BP1200" s="349"/>
      <c r="BQ1200" s="349"/>
      <c r="BR1200" s="349"/>
      <c r="BS1200" s="349"/>
      <c r="BT1200" s="349"/>
      <c r="BU1200" s="349"/>
      <c r="BV1200" s="349"/>
      <c r="BW1200" s="349"/>
      <c r="BX1200" s="349"/>
      <c r="BY1200" s="349"/>
    </row>
  </sheetData>
  <mergeCells count="1316">
    <mergeCell ref="BA341:BA342"/>
    <mergeCell ref="BA343:BA344"/>
    <mergeCell ref="BA345:BA346"/>
    <mergeCell ref="BA347:BA348"/>
    <mergeCell ref="BA349:BA350"/>
    <mergeCell ref="BA351:BA352"/>
    <mergeCell ref="BA353:BA354"/>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41:BA42"/>
    <mergeCell ref="BA43:BA44"/>
    <mergeCell ref="BA45:BA46"/>
    <mergeCell ref="BA47:BA49"/>
    <mergeCell ref="BA50:BA52"/>
    <mergeCell ref="A53:A55"/>
    <mergeCell ref="BA53:BA55"/>
    <mergeCell ref="A140:A143"/>
    <mergeCell ref="BA140:BA143"/>
    <mergeCell ref="A144:A147"/>
    <mergeCell ref="BA144:BA147"/>
    <mergeCell ref="A148:A150"/>
    <mergeCell ref="BA148:BA150"/>
    <mergeCell ref="C14:G14"/>
    <mergeCell ref="H14:L14"/>
    <mergeCell ref="BA29:BA30"/>
    <mergeCell ref="A31:A32"/>
    <mergeCell ref="BA31:BA32"/>
    <mergeCell ref="A33:A34"/>
    <mergeCell ref="BA33:BA34"/>
    <mergeCell ref="BA35:BA36"/>
    <mergeCell ref="BA37:BA38"/>
    <mergeCell ref="A39:A40"/>
    <mergeCell ref="BA39:BA40"/>
    <mergeCell ref="A29:A30"/>
    <mergeCell ref="A35:A36"/>
    <mergeCell ref="A37:A38"/>
    <mergeCell ref="A41:A42"/>
    <mergeCell ref="A43:A44"/>
    <mergeCell ref="C27:G27"/>
    <mergeCell ref="H27:L27"/>
    <mergeCell ref="M27:Q27"/>
    <mergeCell ref="M14:Q14"/>
    <mergeCell ref="A16:A17"/>
    <mergeCell ref="A18:A21"/>
    <mergeCell ref="A22:A23"/>
    <mergeCell ref="A24:A26"/>
    <mergeCell ref="A108:B108"/>
    <mergeCell ref="A58:A72"/>
    <mergeCell ref="C56:G56"/>
    <mergeCell ref="H56:L56"/>
    <mergeCell ref="M56:Q56"/>
    <mergeCell ref="A47:A49"/>
    <mergeCell ref="A151:A152"/>
    <mergeCell ref="A135:A139"/>
    <mergeCell ref="A153:A163"/>
    <mergeCell ref="A128:A129"/>
    <mergeCell ref="A130:A132"/>
    <mergeCell ref="C133:G133"/>
    <mergeCell ref="H133:L133"/>
    <mergeCell ref="M133:Q133"/>
    <mergeCell ref="C120:G120"/>
    <mergeCell ref="H120:L120"/>
    <mergeCell ref="M120:Q120"/>
    <mergeCell ref="A122:A123"/>
    <mergeCell ref="A124:A127"/>
    <mergeCell ref="A45:A46"/>
    <mergeCell ref="A50:A52"/>
    <mergeCell ref="A1025:C1025"/>
    <mergeCell ref="A1026:B1026"/>
    <mergeCell ref="A1031:A1033"/>
    <mergeCell ref="A1034:C1034"/>
    <mergeCell ref="A225:A229"/>
    <mergeCell ref="C220:G220"/>
    <mergeCell ref="H220:L220"/>
    <mergeCell ref="M220:Q220"/>
    <mergeCell ref="A222:A224"/>
    <mergeCell ref="A208:B208"/>
    <mergeCell ref="C401:D402"/>
    <mergeCell ref="H401:I402"/>
    <mergeCell ref="M401:N402"/>
    <mergeCell ref="B402:B445"/>
    <mergeCell ref="C403:D403"/>
    <mergeCell ref="H403:I403"/>
    <mergeCell ref="M403:N403"/>
    <mergeCell ref="C404:D404"/>
    <mergeCell ref="H404:I404"/>
    <mergeCell ref="M404:N404"/>
    <mergeCell ref="C411:D411"/>
    <mergeCell ref="H411:I411"/>
    <mergeCell ref="M411:N411"/>
    <mergeCell ref="C412:D412"/>
    <mergeCell ref="H412:I412"/>
    <mergeCell ref="M412:N412"/>
    <mergeCell ref="C399:F399"/>
    <mergeCell ref="H399:K399"/>
    <mergeCell ref="M399:P399"/>
    <mergeCell ref="C400:E400"/>
    <mergeCell ref="H400:J400"/>
    <mergeCell ref="M400:O400"/>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05:D405"/>
    <mergeCell ref="H405:I405"/>
    <mergeCell ref="M405:N405"/>
    <mergeCell ref="C406:D406"/>
    <mergeCell ref="H406:I406"/>
    <mergeCell ref="M406:N406"/>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83:D483"/>
    <mergeCell ref="H483:I483"/>
    <mergeCell ref="M483:N483"/>
    <mergeCell ref="C484:D484"/>
    <mergeCell ref="H484:I484"/>
    <mergeCell ref="M484:N484"/>
    <mergeCell ref="C481:D481"/>
    <mergeCell ref="H481:I481"/>
    <mergeCell ref="M481:N481"/>
    <mergeCell ref="C482:E482"/>
    <mergeCell ref="H482:I482"/>
    <mergeCell ref="M482:N482"/>
    <mergeCell ref="C479:D479"/>
    <mergeCell ref="H479:I479"/>
    <mergeCell ref="M479:N479"/>
    <mergeCell ref="C480:D480"/>
    <mergeCell ref="H480:I480"/>
    <mergeCell ref="M480:N480"/>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501:D501"/>
    <mergeCell ref="H501:I501"/>
    <mergeCell ref="M501:N501"/>
    <mergeCell ref="C502:D502"/>
    <mergeCell ref="H502:I502"/>
    <mergeCell ref="M502:O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J503"/>
    <mergeCell ref="M503:N503"/>
    <mergeCell ref="C504:D504"/>
    <mergeCell ref="H504:I504"/>
    <mergeCell ref="M504:N504"/>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61:D561"/>
    <mergeCell ref="H561:I561"/>
    <mergeCell ref="M561:N561"/>
    <mergeCell ref="C562:G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67:D567"/>
    <mergeCell ref="H567:I567"/>
    <mergeCell ref="M567:N567"/>
    <mergeCell ref="C568:E568"/>
    <mergeCell ref="H568:I568"/>
    <mergeCell ref="M568:N568"/>
    <mergeCell ref="C565:D565"/>
    <mergeCell ref="H565:I565"/>
    <mergeCell ref="M565:N565"/>
    <mergeCell ref="C566:D566"/>
    <mergeCell ref="H566:I566"/>
    <mergeCell ref="M566:N566"/>
    <mergeCell ref="C563:D564"/>
    <mergeCell ref="E563:G563"/>
    <mergeCell ref="H563:I563"/>
    <mergeCell ref="M563:N563"/>
    <mergeCell ref="H564:I564"/>
    <mergeCell ref="M564:N564"/>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69:D570"/>
    <mergeCell ref="H569:I569"/>
    <mergeCell ref="M569:N569"/>
    <mergeCell ref="H570:I570"/>
    <mergeCell ref="M570:N570"/>
    <mergeCell ref="C571:D571"/>
    <mergeCell ref="H571:I571"/>
    <mergeCell ref="M571:N571"/>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605:D605"/>
    <mergeCell ref="H605:I606"/>
    <mergeCell ref="J605:L605"/>
    <mergeCell ref="M605:N605"/>
    <mergeCell ref="C606:D606"/>
    <mergeCell ref="M606:N606"/>
    <mergeCell ref="C602:D602"/>
    <mergeCell ref="H602:I602"/>
    <mergeCell ref="M602:Q602"/>
    <mergeCell ref="C603:D603"/>
    <mergeCell ref="H603:I603"/>
    <mergeCell ref="M603:N604"/>
    <mergeCell ref="O603:Q603"/>
    <mergeCell ref="C604:D604"/>
    <mergeCell ref="H604:L604"/>
    <mergeCell ref="C600:D600"/>
    <mergeCell ref="H600:I600"/>
    <mergeCell ref="M600:N600"/>
    <mergeCell ref="C601:D601"/>
    <mergeCell ref="H601:I601"/>
    <mergeCell ref="M601:N601"/>
    <mergeCell ref="C613:D613"/>
    <mergeCell ref="H613:I613"/>
    <mergeCell ref="M613:N613"/>
    <mergeCell ref="C614:D614"/>
    <mergeCell ref="H614:I614"/>
    <mergeCell ref="M614:N614"/>
    <mergeCell ref="C609:D609"/>
    <mergeCell ref="H609:I609"/>
    <mergeCell ref="M609:N610"/>
    <mergeCell ref="C610:D610"/>
    <mergeCell ref="H610:J610"/>
    <mergeCell ref="C611:D611"/>
    <mergeCell ref="H611:I612"/>
    <mergeCell ref="M611:N611"/>
    <mergeCell ref="C612:D612"/>
    <mergeCell ref="M612:N612"/>
    <mergeCell ref="C607:D607"/>
    <mergeCell ref="H607:I607"/>
    <mergeCell ref="M607:N607"/>
    <mergeCell ref="C608:D608"/>
    <mergeCell ref="H608:I608"/>
    <mergeCell ref="M608:O608"/>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49:E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709:D709"/>
    <mergeCell ref="H709:I709"/>
    <mergeCell ref="M709:O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J712"/>
    <mergeCell ref="M712:N712"/>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BA153:BA164"/>
    <mergeCell ref="BA231:BA236"/>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806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806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806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806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806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807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807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807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807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807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807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807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807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807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807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8080" r:id="rId19" name="B_Matrix">
              <controlPr defaultSize="0" print="0" autoFill="0" autoPict="0" macro="[0]!GoTo_WATER">
                <anchor moveWithCells="1">
                  <from>
                    <xdr:col>1</xdr:col>
                    <xdr:colOff>228600</xdr:colOff>
                    <xdr:row>398</xdr:row>
                    <xdr:rowOff>85725</xdr:rowOff>
                  </from>
                  <to>
                    <xdr:col>1</xdr:col>
                    <xdr:colOff>1704975</xdr:colOff>
                    <xdr:row>400</xdr:row>
                    <xdr:rowOff>85725</xdr:rowOff>
                  </to>
                </anchor>
              </controlPr>
            </control>
          </mc:Choice>
        </mc:AlternateContent>
        <mc:AlternateContent xmlns:mc="http://schemas.openxmlformats.org/markup-compatibility/2006">
          <mc:Choice Requires="x14">
            <control shapeId="25808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808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808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808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808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808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808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808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808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809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809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809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809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809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809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809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809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809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809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810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810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810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810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810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810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810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810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810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810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811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811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811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811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811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811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EBBF0-D8E0-4799-8103-2D30F44B8686}">
  <sheetPr codeName="Feuil10"/>
  <dimension ref="A1:CZ1072"/>
  <sheetViews>
    <sheetView showGridLines="false" zoomScaleNormal="100" workbookViewId="0"/>
  </sheetViews>
  <sheetFormatPr defaultColWidth="9.140625" defaultRowHeight="15" customHeight="true" x14ac:dyDescent="0.2"/>
  <cols>
    <col min="1" max="1" width="31.5703125" style="197" customWidth="true"/>
    <col min="2" max="2" width="41.5703125" style="197" customWidth="true"/>
    <col min="3" max="7" width="10.7109375" style="197" customWidth="true"/>
    <col min="8" max="17" width="10.7109375" style="349" customWidth="true"/>
    <col min="18" max="25" width="12.5703125" style="349" customWidth="true"/>
    <col min="26" max="52" width="12.5703125" style="168" customWidth="true"/>
    <col min="53" max="53" width="31.5703125" style="349" customWidth="true"/>
    <col min="54" max="54" width="41.5703125" style="197" customWidth="true"/>
    <col min="55" max="69" width="9.140625" style="349" customWidth="true"/>
    <col min="70" max="77" width="12.5703125" style="349" customWidth="true"/>
    <col min="78" max="104" width="12.5703125" style="168" customWidth="true"/>
    <col min="105" max="115" width="10.5703125" style="349" customWidth="true"/>
    <col min="116" max="16384" width="9.140625" style="349"/>
  </cols>
  <sheetData>
    <row r="1" s="126" customFormat="true" ht="18" customHeight="true" x14ac:dyDescent="0.2">
      <c r="A1" s="137"/>
      <c r="B1" s="137"/>
      <c r="C1" s="137"/>
      <c r="D1" s="137"/>
      <c r="E1" s="137"/>
      <c r="F1" s="137"/>
      <c r="G1" s="137"/>
      <c r="Z1" s="168"/>
      <c r="AA1" s="168"/>
      <c r="AB1" s="168"/>
      <c r="AC1" s="168"/>
      <c r="AD1" s="168"/>
      <c r="AE1" s="168"/>
      <c r="AF1" s="168"/>
      <c r="AG1" s="168"/>
      <c r="AH1" s="168"/>
      <c r="AI1" s="168"/>
      <c r="AJ1" s="168"/>
      <c r="AK1" s="168"/>
      <c r="AL1" s="168"/>
      <c r="AM1" s="168"/>
      <c r="AN1" s="168"/>
      <c r="AO1" s="168"/>
      <c r="AP1" s="168"/>
      <c r="AQ1" s="168"/>
      <c r="AR1" s="168"/>
      <c r="AS1" s="168"/>
      <c r="AT1" s="168"/>
      <c r="AU1" s="168"/>
      <c r="AV1" s="168"/>
      <c r="AW1" s="168"/>
      <c r="AX1" s="168"/>
      <c r="AY1" s="168"/>
      <c r="AZ1" s="168"/>
      <c r="BB1" s="137"/>
      <c r="BZ1" s="168"/>
      <c r="CA1" s="168"/>
      <c r="CB1" s="168"/>
      <c r="CC1" s="168"/>
      <c r="CD1" s="168"/>
      <c r="CE1" s="168"/>
      <c r="CF1" s="168"/>
      <c r="CG1" s="168"/>
      <c r="CH1" s="168"/>
      <c r="CI1" s="168"/>
      <c r="CJ1" s="168"/>
      <c r="CK1" s="168"/>
      <c r="CL1" s="168"/>
      <c r="CM1" s="168"/>
      <c r="CN1" s="168"/>
      <c r="CO1" s="168"/>
      <c r="CP1" s="168"/>
      <c r="CQ1" s="168"/>
      <c r="CR1" s="168"/>
      <c r="CS1" s="168"/>
      <c r="CT1" s="168"/>
      <c r="CU1" s="168"/>
      <c r="CV1" s="168"/>
      <c r="CW1" s="168"/>
      <c r="CX1" s="168"/>
      <c r="CY1" s="168"/>
      <c r="CZ1" s="168"/>
    </row>
    <row r="2" s="126" customFormat="true" ht="22.5" customHeight="true" x14ac:dyDescent="0.35">
      <c r="A2" s="186" t="str">
        <f>A1026</f>
        <v>Zimbabwe</v>
      </c>
      <c r="B2" s="187"/>
      <c r="C2" s="137"/>
      <c r="D2" s="137"/>
      <c r="E2" s="137"/>
      <c r="F2" s="137"/>
      <c r="G2" s="137"/>
      <c r="Z2" s="168"/>
      <c r="AA2" s="168"/>
      <c r="AB2" s="168"/>
      <c r="AC2" s="168"/>
      <c r="AD2" s="168"/>
      <c r="AE2" s="168"/>
      <c r="AF2" s="168"/>
      <c r="AG2" s="168"/>
      <c r="AH2" s="168"/>
      <c r="AI2" s="168"/>
      <c r="AJ2" s="168"/>
      <c r="AK2" s="168"/>
      <c r="AL2" s="168"/>
      <c r="AM2" s="168"/>
      <c r="AN2" s="168"/>
      <c r="AO2" s="168"/>
      <c r="AP2" s="168"/>
      <c r="AQ2" s="168"/>
      <c r="AR2" s="168"/>
      <c r="AS2" s="168"/>
      <c r="AT2" s="168"/>
      <c r="AU2" s="168"/>
      <c r="AV2" s="168"/>
      <c r="AW2" s="168"/>
      <c r="AX2" s="168"/>
      <c r="AY2" s="168"/>
      <c r="AZ2" s="168"/>
      <c r="BB2" s="137"/>
      <c r="BZ2" s="168"/>
      <c r="CA2" s="168"/>
      <c r="CB2" s="168"/>
      <c r="CC2" s="168"/>
      <c r="CD2" s="168"/>
      <c r="CE2" s="168"/>
      <c r="CF2" s="168"/>
      <c r="CG2" s="168"/>
      <c r="CH2" s="168"/>
      <c r="CI2" s="168"/>
      <c r="CJ2" s="168"/>
      <c r="CK2" s="168"/>
      <c r="CL2" s="168"/>
      <c r="CM2" s="168"/>
      <c r="CN2" s="168"/>
      <c r="CO2" s="168"/>
      <c r="CP2" s="168"/>
      <c r="CQ2" s="168"/>
      <c r="CR2" s="168"/>
      <c r="CS2" s="168"/>
      <c r="CT2" s="168"/>
      <c r="CU2" s="168"/>
      <c r="CV2" s="168"/>
      <c r="CW2" s="168"/>
      <c r="CX2" s="168"/>
      <c r="CY2" s="168"/>
      <c r="CZ2" s="168"/>
    </row>
    <row r="3" s="126" customFormat="true" ht="22.5" customHeight="true" x14ac:dyDescent="0.35">
      <c r="A3" s="141" t="str">
        <f>A1034</f>
        <v>2019</v>
      </c>
      <c r="B3" s="189"/>
      <c r="C3" s="137"/>
      <c r="D3" s="137"/>
      <c r="E3" s="137"/>
      <c r="F3" s="137"/>
      <c r="G3" s="137"/>
      <c r="Z3" s="168"/>
      <c r="AA3" s="168"/>
      <c r="AB3" s="168"/>
      <c r="AC3" s="168"/>
      <c r="AD3" s="168"/>
      <c r="AE3" s="168"/>
      <c r="AF3" s="168"/>
      <c r="AG3" s="168"/>
      <c r="AH3" s="168"/>
      <c r="AI3" s="168"/>
      <c r="AJ3" s="168"/>
      <c r="AK3" s="168"/>
      <c r="AL3" s="168"/>
      <c r="AM3" s="168"/>
      <c r="AN3" s="168"/>
      <c r="AO3" s="168"/>
      <c r="AP3" s="168"/>
      <c r="AQ3" s="168"/>
      <c r="AR3" s="168"/>
      <c r="AS3" s="168"/>
      <c r="AT3" s="168"/>
      <c r="AU3" s="168"/>
      <c r="AV3" s="168"/>
      <c r="AW3" s="168"/>
      <c r="AX3" s="168"/>
      <c r="AY3" s="168"/>
      <c r="AZ3" s="168"/>
      <c r="BB3" s="137"/>
      <c r="BZ3" s="168"/>
      <c r="CA3" s="168"/>
      <c r="CB3" s="168"/>
      <c r="CC3" s="168"/>
      <c r="CD3" s="168"/>
      <c r="CE3" s="168"/>
      <c r="CF3" s="168"/>
      <c r="CG3" s="168"/>
      <c r="CH3" s="168"/>
      <c r="CI3" s="168"/>
      <c r="CJ3" s="168"/>
      <c r="CK3" s="168"/>
      <c r="CL3" s="168"/>
      <c r="CM3" s="168"/>
      <c r="CN3" s="168"/>
      <c r="CO3" s="168"/>
      <c r="CP3" s="168"/>
      <c r="CQ3" s="168"/>
      <c r="CR3" s="168"/>
      <c r="CS3" s="168"/>
      <c r="CT3" s="168"/>
      <c r="CU3" s="168"/>
      <c r="CV3" s="168"/>
      <c r="CW3" s="168"/>
      <c r="CX3" s="168"/>
      <c r="CY3" s="168"/>
      <c r="CZ3" s="168"/>
    </row>
    <row r="4" s="126" customFormat="true" ht="22.5" customHeight="true" x14ac:dyDescent="0.35">
      <c r="A4" s="188" t="s">
        <v>96</v>
      </c>
      <c r="B4" s="189"/>
      <c r="C4" s="137"/>
      <c r="D4" s="137"/>
      <c r="E4" s="137"/>
      <c r="F4" s="137"/>
      <c r="G4" s="137"/>
      <c r="Z4" s="168"/>
      <c r="AA4" s="168"/>
      <c r="AB4" s="168"/>
      <c r="AC4" s="168"/>
      <c r="AD4" s="168"/>
      <c r="AE4" s="168"/>
      <c r="AF4" s="168"/>
      <c r="AG4" s="168"/>
      <c r="AH4" s="168"/>
      <c r="AI4" s="168"/>
      <c r="AJ4" s="168"/>
      <c r="AK4" s="168"/>
      <c r="AL4" s="168"/>
      <c r="AM4" s="168"/>
      <c r="AN4" s="168"/>
      <c r="AO4" s="168"/>
      <c r="AP4" s="168"/>
      <c r="AQ4" s="168"/>
      <c r="AR4" s="168"/>
      <c r="AS4" s="168"/>
      <c r="AT4" s="168"/>
      <c r="AU4" s="168"/>
      <c r="AV4" s="168"/>
      <c r="AW4" s="168"/>
      <c r="AX4" s="168"/>
      <c r="AY4" s="168"/>
      <c r="AZ4" s="168"/>
      <c r="BB4" s="137"/>
      <c r="BZ4" s="168"/>
      <c r="CA4" s="168"/>
      <c r="CB4" s="168"/>
      <c r="CC4" s="168"/>
      <c r="CD4" s="168"/>
      <c r="CE4" s="168"/>
      <c r="CF4" s="168"/>
      <c r="CG4" s="168"/>
      <c r="CH4" s="168"/>
      <c r="CI4" s="168"/>
      <c r="CJ4" s="168"/>
      <c r="CK4" s="168"/>
      <c r="CL4" s="168"/>
      <c r="CM4" s="168"/>
      <c r="CN4" s="168"/>
      <c r="CO4" s="168"/>
      <c r="CP4" s="168"/>
      <c r="CQ4" s="168"/>
      <c r="CR4" s="168"/>
      <c r="CS4" s="168"/>
      <c r="CT4" s="168"/>
      <c r="CU4" s="168"/>
      <c r="CV4" s="168"/>
      <c r="CW4" s="168"/>
      <c r="CX4" s="168"/>
      <c r="CY4" s="168"/>
      <c r="CZ4" s="168"/>
    </row>
    <row r="5" s="126" customFormat="true" ht="20.1" customHeight="true" x14ac:dyDescent="0.35">
      <c r="A5" s="188" t="s">
        <v>97</v>
      </c>
      <c r="B5" s="189"/>
      <c r="C5" s="137"/>
      <c r="D5" s="137"/>
      <c r="E5" s="137"/>
      <c r="F5" s="137"/>
      <c r="G5" s="137"/>
      <c r="Z5" s="168"/>
      <c r="AA5" s="168"/>
      <c r="AB5" s="168"/>
      <c r="AC5" s="168"/>
      <c r="AD5" s="168"/>
      <c r="AE5" s="168"/>
      <c r="AF5" s="168"/>
      <c r="AG5" s="168"/>
      <c r="AH5" s="168"/>
      <c r="AI5" s="168"/>
      <c r="AJ5" s="168"/>
      <c r="AK5" s="168"/>
      <c r="AL5" s="168"/>
      <c r="AM5" s="168"/>
      <c r="AN5" s="168"/>
      <c r="AO5" s="168"/>
      <c r="AP5" s="168"/>
      <c r="AQ5" s="168"/>
      <c r="AR5" s="168"/>
      <c r="AS5" s="168"/>
      <c r="AT5" s="168"/>
      <c r="AU5" s="168"/>
      <c r="AV5" s="168"/>
      <c r="AW5" s="168"/>
      <c r="AX5" s="168"/>
      <c r="AY5" s="168"/>
      <c r="AZ5" s="168"/>
      <c r="BB5" s="137"/>
      <c r="BZ5" s="168"/>
      <c r="CA5" s="168"/>
      <c r="CB5" s="168"/>
      <c r="CC5" s="168"/>
      <c r="CD5" s="168"/>
      <c r="CE5" s="168"/>
      <c r="CF5" s="168"/>
      <c r="CG5" s="168"/>
      <c r="CH5" s="168"/>
      <c r="CI5" s="168"/>
      <c r="CJ5" s="168"/>
      <c r="CK5" s="168"/>
      <c r="CL5" s="168"/>
      <c r="CM5" s="168"/>
      <c r="CN5" s="168"/>
      <c r="CO5" s="168"/>
      <c r="CP5" s="168"/>
      <c r="CQ5" s="168"/>
      <c r="CR5" s="168"/>
      <c r="CS5" s="168"/>
      <c r="CT5" s="168"/>
      <c r="CU5" s="168"/>
      <c r="CV5" s="168"/>
      <c r="CW5" s="168"/>
      <c r="CX5" s="168"/>
      <c r="CY5" s="168"/>
      <c r="CZ5" s="168"/>
    </row>
    <row r="6" s="126" customFormat="true" ht="15" customHeight="true" x14ac:dyDescent="0.2">
      <c r="A6" s="190" t="s">
        <v>98</v>
      </c>
      <c r="B6" s="191"/>
      <c r="C6" s="137"/>
      <c r="D6" s="137"/>
      <c r="E6" s="137"/>
      <c r="F6" s="137"/>
      <c r="G6" s="137"/>
      <c r="Z6" s="168"/>
      <c r="AA6" s="168"/>
      <c r="AB6" s="168"/>
      <c r="AC6" s="168"/>
      <c r="AD6" s="168"/>
      <c r="AE6" s="168"/>
      <c r="AF6" s="168"/>
      <c r="AG6" s="168"/>
      <c r="AH6" s="168"/>
      <c r="AI6" s="168"/>
      <c r="AJ6" s="168"/>
      <c r="AK6" s="168"/>
      <c r="AL6" s="168"/>
      <c r="AM6" s="168"/>
      <c r="AN6" s="168"/>
      <c r="AO6" s="168"/>
      <c r="AP6" s="168"/>
      <c r="AQ6" s="168"/>
      <c r="AR6" s="168"/>
      <c r="AS6" s="168"/>
      <c r="AT6" s="168"/>
      <c r="AU6" s="168"/>
      <c r="AV6" s="168"/>
      <c r="AW6" s="168"/>
      <c r="AX6" s="168"/>
      <c r="AY6" s="168"/>
      <c r="AZ6" s="168"/>
      <c r="BB6" s="137"/>
      <c r="BZ6" s="168"/>
      <c r="CA6" s="168"/>
      <c r="CB6" s="168"/>
      <c r="CC6" s="168"/>
      <c r="CD6" s="168"/>
      <c r="CE6" s="168"/>
      <c r="CF6" s="168"/>
      <c r="CG6" s="168"/>
      <c r="CH6" s="168"/>
      <c r="CI6" s="168"/>
      <c r="CJ6" s="168"/>
      <c r="CK6" s="168"/>
      <c r="CL6" s="168"/>
      <c r="CM6" s="168"/>
      <c r="CN6" s="168"/>
      <c r="CO6" s="168"/>
      <c r="CP6" s="168"/>
      <c r="CQ6" s="168"/>
      <c r="CR6" s="168"/>
      <c r="CS6" s="168"/>
      <c r="CT6" s="168"/>
      <c r="CU6" s="168"/>
      <c r="CV6" s="168"/>
      <c r="CW6" s="168"/>
      <c r="CX6" s="168"/>
      <c r="CY6" s="168"/>
      <c r="CZ6" s="168"/>
    </row>
    <row r="7" s="126" customFormat="true" ht="15" customHeight="true" x14ac:dyDescent="0.2">
      <c r="A7" s="192" t="s">
        <v>40</v>
      </c>
      <c r="B7" s="193"/>
      <c r="C7" s="137"/>
      <c r="D7" s="137"/>
      <c r="E7" s="137"/>
      <c r="F7" s="137"/>
      <c r="G7" s="137"/>
      <c r="Z7" s="168"/>
      <c r="AA7" s="168"/>
      <c r="AB7" s="168"/>
      <c r="AC7" s="168"/>
      <c r="AD7" s="168"/>
      <c r="AE7" s="168"/>
      <c r="AF7" s="168"/>
      <c r="AG7" s="168"/>
      <c r="AH7" s="168"/>
      <c r="AI7" s="168"/>
      <c r="AJ7" s="168"/>
      <c r="AK7" s="168"/>
      <c r="AL7" s="168"/>
      <c r="AM7" s="168"/>
      <c r="AN7" s="168"/>
      <c r="AO7" s="168"/>
      <c r="AP7" s="168"/>
      <c r="AQ7" s="168"/>
      <c r="AR7" s="168"/>
      <c r="AS7" s="168"/>
      <c r="AT7" s="168"/>
      <c r="AU7" s="168"/>
      <c r="AV7" s="168"/>
      <c r="AW7" s="168"/>
      <c r="AX7" s="168"/>
      <c r="AY7" s="168"/>
      <c r="AZ7" s="168"/>
      <c r="BB7" s="137"/>
      <c r="BZ7" s="168"/>
      <c r="CA7" s="168"/>
      <c r="CB7" s="168"/>
      <c r="CC7" s="168"/>
      <c r="CD7" s="168"/>
      <c r="CE7" s="168"/>
      <c r="CF7" s="168"/>
      <c r="CG7" s="168"/>
      <c r="CH7" s="168"/>
      <c r="CI7" s="168"/>
      <c r="CJ7" s="168"/>
      <c r="CK7" s="168"/>
      <c r="CL7" s="168"/>
      <c r="CM7" s="168"/>
      <c r="CN7" s="168"/>
      <c r="CO7" s="168"/>
      <c r="CP7" s="168"/>
      <c r="CQ7" s="168"/>
      <c r="CR7" s="168"/>
      <c r="CS7" s="168"/>
      <c r="CT7" s="168"/>
      <c r="CU7" s="168"/>
      <c r="CV7" s="168"/>
      <c r="CW7" s="168"/>
      <c r="CX7" s="168"/>
      <c r="CY7" s="168"/>
      <c r="CZ7" s="168"/>
    </row>
    <row r="8" s="126" customFormat="true" ht="15" customHeight="true" x14ac:dyDescent="0.2">
      <c r="A8" s="192" t="s">
        <v>39</v>
      </c>
      <c r="B8" s="193"/>
      <c r="C8" s="137"/>
      <c r="D8" s="137"/>
      <c r="E8" s="137"/>
      <c r="F8" s="137"/>
      <c r="G8" s="137"/>
      <c r="Z8" s="168"/>
      <c r="AA8" s="168"/>
      <c r="AB8" s="168"/>
      <c r="AC8" s="168"/>
      <c r="AD8" s="168"/>
      <c r="AE8" s="168"/>
      <c r="AF8" s="168"/>
      <c r="AG8" s="168"/>
      <c r="AH8" s="168"/>
      <c r="AI8" s="168"/>
      <c r="AJ8" s="168"/>
      <c r="AK8" s="168"/>
      <c r="AL8" s="168"/>
      <c r="AM8" s="168"/>
      <c r="AN8" s="168"/>
      <c r="AO8" s="168"/>
      <c r="AP8" s="168"/>
      <c r="AQ8" s="168"/>
      <c r="AR8" s="168"/>
      <c r="AS8" s="168"/>
      <c r="AT8" s="168"/>
      <c r="AU8" s="168"/>
      <c r="AV8" s="168"/>
      <c r="AW8" s="168"/>
      <c r="AX8" s="168"/>
      <c r="AY8" s="168"/>
      <c r="AZ8" s="168"/>
      <c r="BB8" s="137"/>
      <c r="BZ8" s="168"/>
      <c r="CA8" s="168"/>
      <c r="CB8" s="168"/>
      <c r="CC8" s="168"/>
      <c r="CD8" s="168"/>
      <c r="CE8" s="168"/>
      <c r="CF8" s="168"/>
      <c r="CG8" s="168"/>
      <c r="CH8" s="168"/>
      <c r="CI8" s="168"/>
      <c r="CJ8" s="168"/>
      <c r="CK8" s="168"/>
      <c r="CL8" s="168"/>
      <c r="CM8" s="168"/>
      <c r="CN8" s="168"/>
      <c r="CO8" s="168"/>
      <c r="CP8" s="168"/>
      <c r="CQ8" s="168"/>
      <c r="CR8" s="168"/>
      <c r="CS8" s="168"/>
      <c r="CT8" s="168"/>
      <c r="CU8" s="168"/>
      <c r="CV8" s="168"/>
      <c r="CW8" s="168"/>
      <c r="CX8" s="168"/>
      <c r="CY8" s="168"/>
      <c r="CZ8" s="168"/>
    </row>
    <row r="9" s="126" customFormat="true" ht="15" customHeight="true" x14ac:dyDescent="0.2">
      <c r="A9" s="192" t="s">
        <v>136</v>
      </c>
      <c r="B9" s="194" t="str">
        <f>A1025</f>
        <v>MICS19</v>
      </c>
      <c r="C9" s="137"/>
      <c r="D9" s="137"/>
      <c r="E9" s="137"/>
      <c r="F9" s="137"/>
      <c r="G9" s="137"/>
      <c r="Z9" s="168"/>
      <c r="AA9" s="168"/>
      <c r="AB9" s="168"/>
      <c r="AC9" s="168"/>
      <c r="AD9" s="168"/>
      <c r="AE9" s="168"/>
      <c r="AF9" s="168"/>
      <c r="AG9" s="168"/>
      <c r="AH9" s="168"/>
      <c r="AI9" s="168"/>
      <c r="AJ9" s="168"/>
      <c r="AK9" s="168"/>
      <c r="AL9" s="168"/>
      <c r="AM9" s="168"/>
      <c r="AN9" s="168"/>
      <c r="AO9" s="168"/>
      <c r="AP9" s="168"/>
      <c r="AQ9" s="168"/>
      <c r="AR9" s="168"/>
      <c r="AS9" s="168"/>
      <c r="AT9" s="168"/>
      <c r="AU9" s="168"/>
      <c r="AV9" s="168"/>
      <c r="AW9" s="168"/>
      <c r="AX9" s="168"/>
      <c r="AY9" s="168"/>
      <c r="AZ9" s="168"/>
      <c r="BB9" s="137"/>
      <c r="BZ9" s="168"/>
      <c r="CA9" s="168"/>
      <c r="CB9" s="168"/>
      <c r="CC9" s="168"/>
      <c r="CD9" s="168"/>
      <c r="CE9" s="168"/>
      <c r="CF9" s="168"/>
      <c r="CG9" s="168"/>
      <c r="CH9" s="168"/>
      <c r="CI9" s="168"/>
      <c r="CJ9" s="168"/>
      <c r="CK9" s="168"/>
      <c r="CL9" s="168"/>
      <c r="CM9" s="168"/>
      <c r="CN9" s="168"/>
      <c r="CO9" s="168"/>
      <c r="CP9" s="168"/>
      <c r="CQ9" s="168"/>
      <c r="CR9" s="168"/>
      <c r="CS9" s="168"/>
      <c r="CT9" s="168"/>
      <c r="CU9" s="168"/>
      <c r="CV9" s="168"/>
      <c r="CW9" s="168"/>
      <c r="CX9" s="168"/>
      <c r="CY9" s="168"/>
      <c r="CZ9" s="168"/>
    </row>
    <row r="10" s="126" customFormat="true" ht="15" customHeight="true" x14ac:dyDescent="0.2">
      <c r="A10" s="245" t="str">
        <f>B1028</f>
        <v/>
      </c>
      <c r="B10" s="181"/>
      <c r="C10" s="137"/>
      <c r="D10" s="137"/>
      <c r="E10" s="137"/>
      <c r="F10" s="137"/>
      <c r="G10" s="137"/>
      <c r="Z10" s="168"/>
      <c r="AA10" s="168"/>
      <c r="AB10" s="168"/>
      <c r="AC10" s="168"/>
      <c r="AD10" s="168"/>
      <c r="AE10" s="168"/>
      <c r="AF10" s="168"/>
      <c r="AG10" s="168"/>
      <c r="AH10" s="168"/>
      <c r="AI10" s="168"/>
      <c r="AJ10" s="168"/>
      <c r="AK10" s="168"/>
      <c r="AL10" s="168"/>
      <c r="AM10" s="168"/>
      <c r="AN10" s="168"/>
      <c r="AO10" s="168"/>
      <c r="AP10" s="168"/>
      <c r="AQ10" s="168"/>
      <c r="AR10" s="168"/>
      <c r="AS10" s="168"/>
      <c r="AT10" s="168"/>
      <c r="AU10" s="168"/>
      <c r="AV10" s="168"/>
      <c r="AW10" s="168"/>
      <c r="AX10" s="168"/>
      <c r="AY10" s="168"/>
      <c r="AZ10" s="168"/>
      <c r="BB10" s="137"/>
      <c r="BZ10" s="168"/>
      <c r="CA10" s="168"/>
      <c r="CB10" s="168"/>
      <c r="CC10" s="168"/>
      <c r="CD10" s="168"/>
      <c r="CE10" s="168"/>
      <c r="CF10" s="168"/>
      <c r="CG10" s="168"/>
      <c r="CH10" s="168"/>
      <c r="CI10" s="168"/>
      <c r="CJ10" s="168"/>
      <c r="CK10" s="168"/>
      <c r="CL10" s="168"/>
      <c r="CM10" s="168"/>
      <c r="CN10" s="168"/>
      <c r="CO10" s="168"/>
      <c r="CP10" s="168"/>
      <c r="CQ10" s="168"/>
      <c r="CR10" s="168"/>
      <c r="CS10" s="168"/>
      <c r="CT10" s="168"/>
      <c r="CU10" s="168"/>
      <c r="CV10" s="168"/>
      <c r="CW10" s="168"/>
      <c r="CX10" s="168"/>
      <c r="CY10" s="168"/>
      <c r="CZ10" s="168"/>
    </row>
    <row r="11" s="126" customFormat="true" ht="15" customHeight="true" x14ac:dyDescent="0.2">
      <c r="A11" s="245" t="str">
        <f>B1027</f>
        <v/>
      </c>
      <c r="B11" s="160"/>
      <c r="C11" s="137"/>
      <c r="D11" s="137"/>
      <c r="E11" s="137"/>
      <c r="F11" s="137"/>
      <c r="G11" s="137"/>
      <c r="Z11" s="168"/>
      <c r="AA11" s="168"/>
      <c r="AB11" s="168"/>
      <c r="AC11" s="168"/>
      <c r="AD11" s="168"/>
      <c r="AE11" s="168"/>
      <c r="AF11" s="168"/>
      <c r="AG11" s="168"/>
      <c r="AH11" s="168"/>
      <c r="AI11" s="168"/>
      <c r="AJ11" s="168"/>
      <c r="AK11" s="168"/>
      <c r="AL11" s="168"/>
      <c r="AM11" s="168"/>
      <c r="AN11" s="168"/>
      <c r="AO11" s="168"/>
      <c r="AP11" s="168"/>
      <c r="AQ11" s="168"/>
      <c r="AR11" s="168"/>
      <c r="AS11" s="168"/>
      <c r="AT11" s="168"/>
      <c r="AU11" s="168"/>
      <c r="AV11" s="168"/>
      <c r="AW11" s="168"/>
      <c r="AX11" s="168"/>
      <c r="AY11" s="168"/>
      <c r="AZ11" s="168"/>
      <c r="BB11" s="137"/>
      <c r="BZ11" s="168"/>
      <c r="CA11" s="168"/>
      <c r="CB11" s="168"/>
      <c r="CC11" s="168"/>
      <c r="CD11" s="168"/>
      <c r="CE11" s="168"/>
      <c r="CF11" s="168"/>
      <c r="CG11" s="168"/>
      <c r="CH11" s="168"/>
      <c r="CI11" s="168"/>
      <c r="CJ11" s="168"/>
      <c r="CK11" s="168"/>
      <c r="CL11" s="168"/>
      <c r="CM11" s="168"/>
      <c r="CN11" s="168"/>
      <c r="CO11" s="168"/>
      <c r="CP11" s="168"/>
      <c r="CQ11" s="168"/>
      <c r="CR11" s="168"/>
      <c r="CS11" s="168"/>
      <c r="CT11" s="168"/>
      <c r="CU11" s="168"/>
      <c r="CV11" s="168"/>
      <c r="CW11" s="168"/>
      <c r="CX11" s="168"/>
      <c r="CY11" s="168"/>
      <c r="CZ11" s="168"/>
    </row>
    <row r="12" s="126" customFormat="true" ht="18" customHeight="true" x14ac:dyDescent="0.2">
      <c r="A12" s="246"/>
      <c r="B12" s="181"/>
      <c r="C12" s="137"/>
      <c r="D12" s="137"/>
      <c r="E12" s="137"/>
      <c r="F12" s="137"/>
      <c r="G12" s="137"/>
      <c r="Z12" s="168"/>
      <c r="AA12" s="168"/>
      <c r="AB12" s="168"/>
      <c r="AC12" s="168"/>
      <c r="AD12" s="168"/>
      <c r="AE12" s="168"/>
      <c r="AF12" s="168"/>
      <c r="AG12" s="168"/>
      <c r="AH12" s="168"/>
      <c r="AI12" s="168"/>
      <c r="AJ12" s="168"/>
      <c r="AK12" s="168"/>
      <c r="AL12" s="168"/>
      <c r="AM12" s="168"/>
      <c r="AN12" s="168"/>
      <c r="AO12" s="168"/>
      <c r="AP12" s="168"/>
      <c r="AQ12" s="168"/>
      <c r="AR12" s="168"/>
      <c r="AS12" s="168"/>
      <c r="AT12" s="168"/>
      <c r="AU12" s="168"/>
      <c r="AV12" s="168"/>
      <c r="AW12" s="168"/>
      <c r="AX12" s="168"/>
      <c r="AY12" s="168"/>
      <c r="AZ12" s="168"/>
      <c r="BB12" s="137"/>
      <c r="BZ12" s="168"/>
      <c r="CA12" s="168"/>
      <c r="CB12" s="168"/>
      <c r="CC12" s="168"/>
      <c r="CD12" s="168"/>
      <c r="CE12" s="168"/>
      <c r="CF12" s="168"/>
      <c r="CG12" s="168"/>
      <c r="CH12" s="168"/>
      <c r="CI12" s="168"/>
      <c r="CJ12" s="168"/>
      <c r="CK12" s="168"/>
      <c r="CL12" s="168"/>
      <c r="CM12" s="168"/>
      <c r="CN12" s="168"/>
      <c r="CO12" s="168"/>
      <c r="CP12" s="168"/>
      <c r="CQ12" s="168"/>
      <c r="CR12" s="168"/>
      <c r="CS12" s="168"/>
      <c r="CT12" s="168"/>
      <c r="CU12" s="168"/>
      <c r="CV12" s="168"/>
      <c r="CW12" s="168"/>
      <c r="CX12" s="168"/>
      <c r="CY12" s="168"/>
      <c r="CZ12" s="168"/>
    </row>
    <row r="13" s="126" customFormat="true" ht="18" customHeight="true" x14ac:dyDescent="0.2">
      <c r="A13" s="247"/>
      <c r="B13" s="182"/>
      <c r="C13" s="137"/>
      <c r="D13" s="137"/>
      <c r="E13" s="137"/>
      <c r="F13" s="137"/>
      <c r="G13" s="137"/>
      <c r="Z13" s="168"/>
      <c r="AA13" s="168"/>
      <c r="AB13" s="168"/>
      <c r="AC13" s="168"/>
      <c r="AD13" s="168"/>
      <c r="AE13" s="168"/>
      <c r="AF13" s="168"/>
      <c r="AG13" s="168"/>
      <c r="AH13" s="168"/>
      <c r="AI13" s="168"/>
      <c r="AJ13" s="168"/>
      <c r="AK13" s="168"/>
      <c r="AL13" s="168"/>
      <c r="AM13" s="168"/>
      <c r="AN13" s="168"/>
      <c r="AO13" s="168"/>
      <c r="AP13" s="168"/>
      <c r="AQ13" s="168"/>
      <c r="AR13" s="168"/>
      <c r="AS13" s="168"/>
      <c r="AT13" s="168"/>
      <c r="AU13" s="168"/>
      <c r="AV13" s="168"/>
      <c r="AW13" s="168"/>
      <c r="AX13" s="168"/>
      <c r="AY13" s="168"/>
      <c r="AZ13" s="168"/>
      <c r="BB13" s="137"/>
      <c r="BZ13" s="168"/>
      <c r="CA13" s="168"/>
      <c r="CB13" s="168"/>
      <c r="CC13" s="168"/>
      <c r="CD13" s="168"/>
      <c r="CE13" s="168"/>
      <c r="CF13" s="168"/>
      <c r="CG13" s="168"/>
      <c r="CH13" s="168"/>
      <c r="CI13" s="168"/>
      <c r="CJ13" s="168"/>
      <c r="CK13" s="168"/>
      <c r="CL13" s="168"/>
      <c r="CM13" s="168"/>
      <c r="CN13" s="168"/>
      <c r="CO13" s="168"/>
      <c r="CP13" s="168"/>
      <c r="CQ13" s="168"/>
      <c r="CR13" s="168"/>
      <c r="CS13" s="168"/>
      <c r="CT13" s="168"/>
      <c r="CU13" s="168"/>
      <c r="CV13" s="168"/>
      <c r="CW13" s="168"/>
      <c r="CX13" s="168"/>
      <c r="CY13" s="168"/>
      <c r="CZ13" s="168"/>
    </row>
    <row r="14" s="133" customFormat="true" ht="15" customHeight="true" x14ac:dyDescent="0.2">
      <c r="A14" s="118" t="s">
        <v>96</v>
      </c>
      <c r="B14" s="165"/>
      <c r="C14" s="1137" t="s">
        <v>115</v>
      </c>
      <c r="D14" s="1138"/>
      <c r="E14" s="1138"/>
      <c r="F14" s="1138"/>
      <c r="G14" s="1139"/>
      <c r="H14" s="1140" t="s">
        <v>38</v>
      </c>
      <c r="I14" s="1141"/>
      <c r="J14" s="1141"/>
      <c r="K14" s="1141"/>
      <c r="L14" s="1142"/>
      <c r="M14" s="1143" t="s">
        <v>37</v>
      </c>
      <c r="N14" s="1144"/>
      <c r="O14" s="1144"/>
      <c r="P14" s="1144"/>
      <c r="Q14" s="1145"/>
      <c r="R14" s="344" t="s">
        <v>141</v>
      </c>
      <c r="S14" s="296"/>
      <c r="T14" s="296"/>
      <c r="U14" s="296"/>
      <c r="V14" s="296"/>
      <c r="W14" s="296"/>
      <c r="X14" s="296"/>
      <c r="Y14" s="296"/>
      <c r="Z14" s="280"/>
      <c r="AA14" s="280"/>
      <c r="AB14" s="1040"/>
      <c r="AC14" s="1040"/>
      <c r="AD14" s="1040"/>
      <c r="AE14" s="1040"/>
      <c r="AF14" s="1040"/>
      <c r="AG14" s="1040"/>
      <c r="AH14" s="1040"/>
      <c r="AI14" s="1040"/>
      <c r="AJ14" s="1040"/>
      <c r="AK14" s="1040"/>
      <c r="AL14" s="1040"/>
      <c r="AM14" s="1040"/>
      <c r="AN14" s="1040"/>
      <c r="AO14" s="1040"/>
      <c r="AP14" s="1040"/>
      <c r="AQ14" s="1040"/>
      <c r="AR14" s="1040"/>
      <c r="AS14" s="1040"/>
      <c r="AT14" s="1040"/>
      <c r="AU14" s="1040"/>
      <c r="AV14" s="1040"/>
      <c r="AW14" s="1040"/>
      <c r="AX14" s="1040"/>
      <c r="AY14" s="1040"/>
      <c r="AZ14" s="172"/>
      <c r="BA14" s="174" t="s">
        <v>131</v>
      </c>
      <c r="BB14" s="118" t="s">
        <v>96</v>
      </c>
      <c r="BC14" s="1143" t="s">
        <v>115</v>
      </c>
      <c r="BD14" s="1144"/>
      <c r="BE14" s="1144"/>
      <c r="BF14" s="1144"/>
      <c r="BG14" s="1167"/>
      <c r="BH14" s="1143" t="s">
        <v>38</v>
      </c>
      <c r="BI14" s="1144"/>
      <c r="BJ14" s="1144"/>
      <c r="BK14" s="1144"/>
      <c r="BL14" s="1167"/>
      <c r="BM14" s="1143" t="s">
        <v>37</v>
      </c>
      <c r="BN14" s="1144"/>
      <c r="BO14" s="1144"/>
      <c r="BP14" s="1144"/>
      <c r="BQ14" s="1167"/>
      <c r="BR14" s="344" t="s">
        <v>141</v>
      </c>
      <c r="BS14" s="296"/>
      <c r="BT14" s="296"/>
      <c r="BU14" s="296"/>
      <c r="BV14" s="296"/>
      <c r="BW14" s="296"/>
      <c r="BX14" s="296"/>
      <c r="BY14" s="296"/>
      <c r="BZ14" s="279"/>
      <c r="CA14" s="279"/>
      <c r="CB14" s="172"/>
      <c r="CC14" s="172"/>
      <c r="CD14" s="172"/>
      <c r="CE14" s="172"/>
      <c r="CF14" s="172"/>
      <c r="CG14" s="172"/>
      <c r="CH14" s="172"/>
      <c r="CI14" s="172"/>
      <c r="CJ14" s="172"/>
      <c r="CK14" s="172"/>
      <c r="CL14" s="172"/>
      <c r="CM14" s="172"/>
      <c r="CN14" s="172"/>
      <c r="CO14" s="172"/>
      <c r="CP14" s="172"/>
      <c r="CQ14" s="172"/>
      <c r="CR14" s="172"/>
      <c r="CS14" s="172"/>
      <c r="CT14" s="172"/>
      <c r="CU14" s="172"/>
      <c r="CV14" s="172"/>
      <c r="CW14" s="172"/>
      <c r="CX14" s="172"/>
      <c r="CY14" s="172"/>
      <c r="CZ14" s="172"/>
    </row>
    <row r="15" s="133" customFormat="true" ht="24" x14ac:dyDescent="0.2">
      <c r="A15" s="159" t="s">
        <v>87</v>
      </c>
      <c r="B15" s="205"/>
      <c r="C15" s="251" t="s">
        <v>0</v>
      </c>
      <c r="D15" s="252" t="s">
        <v>1</v>
      </c>
      <c r="E15" s="252" t="s">
        <v>2</v>
      </c>
      <c r="F15" s="252" t="s">
        <v>3</v>
      </c>
      <c r="G15" s="253" t="s">
        <v>4</v>
      </c>
      <c r="H15" s="212" t="s">
        <v>0</v>
      </c>
      <c r="I15" s="211" t="s">
        <v>1</v>
      </c>
      <c r="J15" s="211" t="s">
        <v>2</v>
      </c>
      <c r="K15" s="211" t="s">
        <v>3</v>
      </c>
      <c r="L15" s="214" t="s">
        <v>4</v>
      </c>
      <c r="M15" s="213" t="s">
        <v>0</v>
      </c>
      <c r="N15" s="211" t="s">
        <v>1</v>
      </c>
      <c r="O15" s="211" t="s">
        <v>2</v>
      </c>
      <c r="P15" s="211" t="s">
        <v>3</v>
      </c>
      <c r="Q15" s="214" t="s">
        <v>4</v>
      </c>
      <c r="R15" s="213" t="s">
        <v>248</v>
      </c>
      <c r="S15" s="211" t="s">
        <v>249</v>
      </c>
      <c r="T15" s="211" t="s">
        <v>250</v>
      </c>
      <c r="U15" s="211" t="s">
        <v>251</v>
      </c>
      <c r="V15" s="211" t="s">
        <v>252</v>
      </c>
      <c r="W15" s="211" t="s">
        <v>253</v>
      </c>
      <c r="X15" s="211" t="s">
        <v>254</v>
      </c>
      <c r="Y15" s="211" t="s">
        <v>476</v>
      </c>
      <c r="Z15" s="211" t="s">
        <v>477</v>
      </c>
      <c r="AA15" s="214" t="s">
        <v>257</v>
      </c>
      <c r="AB15" s="2"/>
      <c r="AC15" s="2"/>
      <c r="AD15" s="2"/>
      <c r="AE15" s="2"/>
      <c r="AF15" s="2"/>
      <c r="AG15" s="2"/>
      <c r="AH15" s="2"/>
      <c r="AI15" s="2"/>
      <c r="AJ15" s="2"/>
      <c r="AK15" s="2"/>
      <c r="AL15" s="2"/>
      <c r="AM15" s="2"/>
      <c r="AN15" s="2"/>
      <c r="AO15" s="2"/>
      <c r="AP15" s="2"/>
      <c r="AQ15" s="2"/>
      <c r="AR15" s="2"/>
      <c r="AS15" s="2"/>
      <c r="AT15" s="2"/>
      <c r="AU15" s="2"/>
      <c r="AV15" s="2"/>
      <c r="AW15" s="2"/>
      <c r="AX15" s="2"/>
      <c r="AY15" s="2"/>
      <c r="AZ15" s="172"/>
      <c r="BA15" s="159" t="s">
        <v>120</v>
      </c>
      <c r="BB15" s="158"/>
      <c r="BC15" s="297" t="s">
        <v>0</v>
      </c>
      <c r="BD15" s="435" t="s">
        <v>1</v>
      </c>
      <c r="BE15" s="435" t="s">
        <v>2</v>
      </c>
      <c r="BF15" s="435" t="s">
        <v>3</v>
      </c>
      <c r="BG15" s="298" t="s">
        <v>4</v>
      </c>
      <c r="BH15" s="297" t="s">
        <v>0</v>
      </c>
      <c r="BI15" s="435" t="s">
        <v>1</v>
      </c>
      <c r="BJ15" s="435" t="s">
        <v>2</v>
      </c>
      <c r="BK15" s="435" t="s">
        <v>3</v>
      </c>
      <c r="BL15" s="298" t="s">
        <v>4</v>
      </c>
      <c r="BM15" s="297" t="s">
        <v>0</v>
      </c>
      <c r="BN15" s="435" t="s">
        <v>1</v>
      </c>
      <c r="BO15" s="435" t="s">
        <v>2</v>
      </c>
      <c r="BP15" s="435" t="s">
        <v>3</v>
      </c>
      <c r="BQ15" s="298" t="s">
        <v>4</v>
      </c>
      <c r="BR15" s="297" t="s">
        <v>248</v>
      </c>
      <c r="BS15" s="435" t="s">
        <v>249</v>
      </c>
      <c r="BT15" s="435" t="s">
        <v>250</v>
      </c>
      <c r="BU15" s="435" t="s">
        <v>251</v>
      </c>
      <c r="BV15" s="435" t="s">
        <v>252</v>
      </c>
      <c r="BW15" s="435" t="s">
        <v>253</v>
      </c>
      <c r="BX15" s="435" t="s">
        <v>254</v>
      </c>
      <c r="BY15" s="436" t="s">
        <v>476</v>
      </c>
      <c r="BZ15" s="436" t="s">
        <v>477</v>
      </c>
      <c r="CA15" s="436" t="s">
        <v>257</v>
      </c>
      <c r="CB15" s="2"/>
      <c r="CC15" s="2"/>
      <c r="CD15" s="2"/>
      <c r="CE15" s="2"/>
      <c r="CF15" s="2"/>
      <c r="CG15" s="2"/>
      <c r="CH15" s="2"/>
      <c r="CI15" s="2"/>
      <c r="CJ15" s="2"/>
      <c r="CK15" s="2"/>
      <c r="CL15" s="2"/>
      <c r="CM15" s="2"/>
      <c r="CN15" s="2"/>
      <c r="CO15" s="2"/>
      <c r="CP15" s="2"/>
      <c r="CQ15" s="2"/>
      <c r="CR15" s="2"/>
      <c r="CS15" s="2"/>
      <c r="CT15" s="2"/>
      <c r="CU15" s="2"/>
      <c r="CV15" s="2"/>
      <c r="CW15" s="2"/>
      <c r="CX15" s="2"/>
      <c r="CY15" s="2"/>
      <c r="CZ15" s="2"/>
    </row>
    <row r="16" s="133" customFormat="true" ht="15" customHeight="true" x14ac:dyDescent="0.2">
      <c r="A16" s="1146" t="s">
        <v>13</v>
      </c>
      <c r="B16" s="208" t="s">
        <v>14</v>
      </c>
      <c r="C16" s="309">
        <v>52.785279050741316</v>
      </c>
      <c r="D16" s="299">
        <v>68.575954932200574</v>
      </c>
      <c r="E16" s="299">
        <v>74.596696247876878</v>
      </c>
      <c r="F16" s="299">
        <v>90.526338847048692</v>
      </c>
      <c r="G16" s="316">
        <v>98.822859547385704</v>
      </c>
      <c r="H16" s="305">
        <v>91.390865353439992</v>
      </c>
      <c r="I16" s="299">
        <v>97.444245562320006</v>
      </c>
      <c r="J16" s="299">
        <v>98.892918804331458</v>
      </c>
      <c r="K16" s="299">
        <v>98.784855429508909</v>
      </c>
      <c r="L16" s="312">
        <v>98.963241099249615</v>
      </c>
      <c r="M16" s="309">
        <v>53.114591549563372</v>
      </c>
      <c r="N16" s="299">
        <v>60.283370825157391</v>
      </c>
      <c r="O16" s="299">
        <v>69.433983631682949</v>
      </c>
      <c r="P16" s="299">
        <v>73.387112210048116</v>
      </c>
      <c r="Q16" s="312">
        <v>83.051353850827141</v>
      </c>
      <c r="R16" s="309">
        <v>99.430065805281416</v>
      </c>
      <c r="S16" s="299">
        <v>96.266469724196909</v>
      </c>
      <c r="T16" s="299">
        <v>70.512246953349404</v>
      </c>
      <c r="U16" s="299">
        <v>77.334600339115013</v>
      </c>
      <c r="V16" s="299">
        <v>74.472395447127127</v>
      </c>
      <c r="W16" s="299">
        <v>74.952822743541375</v>
      </c>
      <c r="X16" s="299">
        <v>72.393739209935873</v>
      </c>
      <c r="Y16" s="312">
        <v>72.44947491811206</v>
      </c>
      <c r="Z16" s="312">
        <v>64.551737700102834</v>
      </c>
      <c r="AA16" s="312">
        <v>67.355039869751735</v>
      </c>
      <c r="AB16" s="967"/>
      <c r="AC16" s="967"/>
      <c r="AD16" s="967"/>
      <c r="AE16" s="967"/>
      <c r="AF16" s="967"/>
      <c r="AG16" s="967"/>
      <c r="AH16" s="967"/>
      <c r="AI16" s="967"/>
      <c r="AJ16" s="967"/>
      <c r="AK16" s="967"/>
      <c r="AL16" s="967"/>
      <c r="AM16" s="967"/>
      <c r="AN16" s="967"/>
      <c r="AO16" s="967"/>
      <c r="AP16" s="967"/>
      <c r="AQ16" s="967"/>
      <c r="AR16" s="967"/>
      <c r="AS16" s="967"/>
      <c r="AT16" s="967"/>
      <c r="AU16" s="967"/>
      <c r="AV16" s="967"/>
      <c r="AW16" s="967"/>
      <c r="AX16" s="967"/>
      <c r="AY16" s="967"/>
      <c r="AZ16" s="184"/>
      <c r="BA16" s="1168" t="s">
        <v>13</v>
      </c>
      <c r="BB16" s="261" t="s">
        <v>14</v>
      </c>
      <c r="BC16" s="325">
        <v>4707.1106979811029</v>
      </c>
      <c r="BD16" s="321">
        <v>6116.7957629372549</v>
      </c>
      <c r="BE16" s="321">
        <v>6653.7904024298487</v>
      </c>
      <c r="BF16" s="321">
        <v>8076.0696442318676</v>
      </c>
      <c r="BG16" s="334">
        <v>8813.9283493301173</v>
      </c>
      <c r="BH16" s="325">
        <v>2568.4313349325457</v>
      </c>
      <c r="BI16" s="321">
        <v>2736.4875511999116</v>
      </c>
      <c r="BJ16" s="321">
        <v>2777.1219479725546</v>
      </c>
      <c r="BK16" s="321">
        <v>2779.7663206779744</v>
      </c>
      <c r="BL16" s="334">
        <v>2775.9445888307778</v>
      </c>
      <c r="BM16" s="325">
        <v>3247.0898460666276</v>
      </c>
      <c r="BN16" s="321">
        <v>3682.7932585645649</v>
      </c>
      <c r="BO16" s="321">
        <v>4241.7118819663756</v>
      </c>
      <c r="BP16" s="321">
        <v>4482.5064765944926</v>
      </c>
      <c r="BQ16" s="334">
        <v>5075.8416501044194</v>
      </c>
      <c r="BR16" s="325">
        <v>2164.6435723488557</v>
      </c>
      <c r="BS16" s="321">
        <v>6396.2900294962801</v>
      </c>
      <c r="BT16" s="321">
        <v>4568.9094272628608</v>
      </c>
      <c r="BU16" s="321">
        <v>3195.9166883053858</v>
      </c>
      <c r="BV16" s="321">
        <v>3539.6084448472157</v>
      </c>
      <c r="BW16" s="321">
        <v>4381.1990182178652</v>
      </c>
      <c r="BX16" s="321">
        <v>3704.2513205843475</v>
      </c>
      <c r="BY16" s="329">
        <v>1714.6193503214481</v>
      </c>
      <c r="BZ16" s="329">
        <v>1558.9561931106643</v>
      </c>
      <c r="CA16" s="329">
        <v>3143.3008124153057</v>
      </c>
      <c r="CB16" s="970"/>
      <c r="CC16" s="970"/>
      <c r="CD16" s="970"/>
      <c r="CE16" s="970"/>
      <c r="CF16" s="970"/>
      <c r="CG16" s="970"/>
      <c r="CH16" s="970"/>
      <c r="CI16" s="970"/>
      <c r="CJ16" s="970"/>
      <c r="CK16" s="970"/>
      <c r="CL16" s="970"/>
      <c r="CM16" s="970"/>
      <c r="CN16" s="970"/>
      <c r="CO16" s="970"/>
      <c r="CP16" s="970"/>
      <c r="CQ16" s="970"/>
      <c r="CR16" s="970"/>
      <c r="CS16" s="970"/>
      <c r="CT16" s="970"/>
      <c r="CU16" s="970"/>
      <c r="CV16" s="970"/>
      <c r="CW16" s="970"/>
      <c r="CX16" s="970"/>
      <c r="CY16" s="970"/>
      <c r="CZ16" s="968"/>
    </row>
    <row r="17" s="133" customFormat="true" ht="15" customHeight="true" x14ac:dyDescent="0.2">
      <c r="A17" s="1147"/>
      <c r="B17" s="209" t="s">
        <v>51</v>
      </c>
      <c r="C17" s="310">
        <v>47.214720949258584</v>
      </c>
      <c r="D17" s="302">
        <v>31.424045067799579</v>
      </c>
      <c r="E17" s="302">
        <v>25.403303752122991</v>
      </c>
      <c r="F17" s="302">
        <v>9.4736611529511805</v>
      </c>
      <c r="G17" s="318">
        <v>1.1771404526143625</v>
      </c>
      <c r="H17" s="306">
        <v>8.6091346465599887</v>
      </c>
      <c r="I17" s="302">
        <v>2.5557544376800005</v>
      </c>
      <c r="J17" s="302">
        <v>1.1070811956685946</v>
      </c>
      <c r="K17" s="302">
        <v>1.2151445704910877</v>
      </c>
      <c r="L17" s="314">
        <v>1.0367589007503686</v>
      </c>
      <c r="M17" s="310">
        <v>46.885408450436557</v>
      </c>
      <c r="N17" s="302">
        <v>39.71662917484278</v>
      </c>
      <c r="O17" s="302">
        <v>30.56601636831709</v>
      </c>
      <c r="P17" s="302">
        <v>26.612887789951888</v>
      </c>
      <c r="Q17" s="314">
        <v>16.948646149172923</v>
      </c>
      <c r="R17" s="310">
        <v>0.56993419471858886</v>
      </c>
      <c r="S17" s="302">
        <v>3.7335302758030502</v>
      </c>
      <c r="T17" s="302">
        <v>29.487753046650678</v>
      </c>
      <c r="U17" s="302">
        <v>22.665399660884962</v>
      </c>
      <c r="V17" s="302">
        <v>25.527604552872813</v>
      </c>
      <c r="W17" s="302">
        <v>25.047177256458792</v>
      </c>
      <c r="X17" s="302">
        <v>27.606260790064081</v>
      </c>
      <c r="Y17" s="314">
        <v>27.55052508188799</v>
      </c>
      <c r="Z17" s="314">
        <v>35.448262299897152</v>
      </c>
      <c r="AA17" s="314">
        <v>32.64496013024813</v>
      </c>
      <c r="AB17" s="967"/>
      <c r="AC17" s="967"/>
      <c r="AD17" s="967"/>
      <c r="AE17" s="967"/>
      <c r="AF17" s="967"/>
      <c r="AG17" s="967"/>
      <c r="AH17" s="967"/>
      <c r="AI17" s="967"/>
      <c r="AJ17" s="967"/>
      <c r="AK17" s="967"/>
      <c r="AL17" s="967"/>
      <c r="AM17" s="967"/>
      <c r="AN17" s="967"/>
      <c r="AO17" s="967"/>
      <c r="AP17" s="967"/>
      <c r="AQ17" s="967"/>
      <c r="AR17" s="967"/>
      <c r="AS17" s="967"/>
      <c r="AT17" s="967"/>
      <c r="AU17" s="967"/>
      <c r="AV17" s="967"/>
      <c r="AW17" s="967"/>
      <c r="AX17" s="967"/>
      <c r="AY17" s="967"/>
      <c r="AZ17" s="184"/>
      <c r="BA17" s="1165"/>
      <c r="BB17" s="262" t="s">
        <v>51</v>
      </c>
      <c r="BC17" s="326">
        <v>4210.3579270426599</v>
      </c>
      <c r="BD17" s="322">
        <v>2802.9426045193786</v>
      </c>
      <c r="BE17" s="322">
        <v>2265.8947004063452</v>
      </c>
      <c r="BF17" s="322">
        <v>845.16780675685152</v>
      </c>
      <c r="BG17" s="335">
        <v>104.98817433496828</v>
      </c>
      <c r="BH17" s="326">
        <v>241.94946734953743</v>
      </c>
      <c r="BI17" s="322">
        <v>71.772223821697168</v>
      </c>
      <c r="BJ17" s="322">
        <v>31.089177302594599</v>
      </c>
      <c r="BK17" s="322">
        <v>34.193682190648929</v>
      </c>
      <c r="BL17" s="335">
        <v>29.081356152976213</v>
      </c>
      <c r="BM17" s="326">
        <v>2866.2770298447394</v>
      </c>
      <c r="BN17" s="322">
        <v>2426.3429893833877</v>
      </c>
      <c r="BO17" s="322">
        <v>1867.2734593713935</v>
      </c>
      <c r="BP17" s="322">
        <v>1625.5230419464358</v>
      </c>
      <c r="BQ17" s="335">
        <v>1035.8487856967909</v>
      </c>
      <c r="BR17" s="326">
        <v>12.407759979516015</v>
      </c>
      <c r="BS17" s="322">
        <v>248.06916204946316</v>
      </c>
      <c r="BT17" s="322">
        <v>1910.6875571952221</v>
      </c>
      <c r="BU17" s="322">
        <v>936.66649476037662</v>
      </c>
      <c r="BV17" s="322">
        <v>1213.3049314389216</v>
      </c>
      <c r="BW17" s="322">
        <v>1464.0765269188216</v>
      </c>
      <c r="BX17" s="322">
        <v>1412.5603830386999</v>
      </c>
      <c r="BY17" s="330">
        <v>652.0221640020759</v>
      </c>
      <c r="BZ17" s="330">
        <v>856.09295762378702</v>
      </c>
      <c r="CA17" s="330">
        <v>1523.4632760533239</v>
      </c>
      <c r="CB17" s="970"/>
      <c r="CC17" s="970"/>
      <c r="CD17" s="970"/>
      <c r="CE17" s="970"/>
      <c r="CF17" s="970"/>
      <c r="CG17" s="970"/>
      <c r="CH17" s="970"/>
      <c r="CI17" s="970"/>
      <c r="CJ17" s="970"/>
      <c r="CK17" s="970"/>
      <c r="CL17" s="970"/>
      <c r="CM17" s="970"/>
      <c r="CN17" s="970"/>
      <c r="CO17" s="970"/>
      <c r="CP17" s="970"/>
      <c r="CQ17" s="970"/>
      <c r="CR17" s="970"/>
      <c r="CS17" s="970"/>
      <c r="CT17" s="970"/>
      <c r="CU17" s="970"/>
      <c r="CV17" s="970"/>
      <c r="CW17" s="970"/>
      <c r="CX17" s="970"/>
      <c r="CY17" s="970"/>
      <c r="CZ17" s="968"/>
    </row>
    <row r="18" s="133" customFormat="true" ht="15" customHeight="true" x14ac:dyDescent="0.2">
      <c r="A18" s="1147" t="s">
        <v>60</v>
      </c>
      <c r="B18" s="209" t="s">
        <v>15</v>
      </c>
      <c r="C18" s="310">
        <v>35.689176032329321</v>
      </c>
      <c r="D18" s="302">
        <v>50.210128799262307</v>
      </c>
      <c r="E18" s="302">
        <v>56.659216364493773</v>
      </c>
      <c r="F18" s="302">
        <v>81.649245337657774</v>
      </c>
      <c r="G18" s="318">
        <v>93.722492674037525</v>
      </c>
      <c r="H18" s="306">
        <v>85.492574708816321</v>
      </c>
      <c r="I18" s="302">
        <v>90.443570544705366</v>
      </c>
      <c r="J18" s="302">
        <v>94.345232767174352</v>
      </c>
      <c r="K18" s="302">
        <v>95.707021767274284</v>
      </c>
      <c r="L18" s="314">
        <v>91.72272279676001</v>
      </c>
      <c r="M18" s="310">
        <v>34.43218009619055</v>
      </c>
      <c r="N18" s="302">
        <v>43.759992489691328</v>
      </c>
      <c r="O18" s="302">
        <v>51.314333938020695</v>
      </c>
      <c r="P18" s="302">
        <v>55.410290662071546</v>
      </c>
      <c r="Q18" s="314">
        <v>68.763325526890725</v>
      </c>
      <c r="R18" s="310">
        <v>97.973886631233199</v>
      </c>
      <c r="S18" s="302">
        <v>87.839303197659916</v>
      </c>
      <c r="T18" s="302">
        <v>58.921651939660357</v>
      </c>
      <c r="U18" s="302">
        <v>58.695367400763445</v>
      </c>
      <c r="V18" s="302">
        <v>64.057382927214874</v>
      </c>
      <c r="W18" s="302">
        <v>60.369628978571107</v>
      </c>
      <c r="X18" s="302">
        <v>53.16433052956291</v>
      </c>
      <c r="Y18" s="314">
        <v>50.748884274555706</v>
      </c>
      <c r="Z18" s="314">
        <v>50.720715903051385</v>
      </c>
      <c r="AA18" s="314">
        <v>51.977848850086403</v>
      </c>
      <c r="AB18" s="967"/>
      <c r="AC18" s="967"/>
      <c r="AD18" s="967"/>
      <c r="AE18" s="967"/>
      <c r="AF18" s="967"/>
      <c r="AG18" s="967"/>
      <c r="AH18" s="967"/>
      <c r="AI18" s="967"/>
      <c r="AJ18" s="967"/>
      <c r="AK18" s="967"/>
      <c r="AL18" s="967"/>
      <c r="AM18" s="967"/>
      <c r="AN18" s="967"/>
      <c r="AO18" s="967"/>
      <c r="AP18" s="967"/>
      <c r="AQ18" s="967"/>
      <c r="AR18" s="967"/>
      <c r="AS18" s="967"/>
      <c r="AT18" s="967"/>
      <c r="AU18" s="967"/>
      <c r="AV18" s="967"/>
      <c r="AW18" s="967"/>
      <c r="AX18" s="967"/>
      <c r="AY18" s="967"/>
      <c r="AZ18" s="184"/>
      <c r="BA18" s="1165" t="s">
        <v>60</v>
      </c>
      <c r="BB18" s="262" t="s">
        <v>15</v>
      </c>
      <c r="BC18" s="326">
        <v>3182.571075212471</v>
      </c>
      <c r="BD18" s="322">
        <v>4478.6121228571865</v>
      </c>
      <c r="BE18" s="322">
        <v>5053.823681447484</v>
      </c>
      <c r="BF18" s="322">
        <v>7284.1230535127952</v>
      </c>
      <c r="BG18" s="335">
        <v>8359.0308854955256</v>
      </c>
      <c r="BH18" s="326">
        <v>2402.6669069932418</v>
      </c>
      <c r="BI18" s="322">
        <v>2539.8904107002527</v>
      </c>
      <c r="BJ18" s="322">
        <v>2649.4133227345242</v>
      </c>
      <c r="BK18" s="322">
        <v>2693.1573124678653</v>
      </c>
      <c r="BL18" s="335">
        <v>2572.8461718946469</v>
      </c>
      <c r="BM18" s="326">
        <v>2104.9654926546614</v>
      </c>
      <c r="BN18" s="322">
        <v>2673.3575632870302</v>
      </c>
      <c r="BO18" s="322">
        <v>3134.7851382787953</v>
      </c>
      <c r="BP18" s="322">
        <v>3384.4769099486575</v>
      </c>
      <c r="BQ18" s="335">
        <v>4202.6015895658302</v>
      </c>
      <c r="BR18" s="326">
        <v>2132.9418042391508</v>
      </c>
      <c r="BS18" s="322">
        <v>5836.3588158034527</v>
      </c>
      <c r="BT18" s="322">
        <v>3817.8855822751166</v>
      </c>
      <c r="BU18" s="322">
        <v>2425.6348824426145</v>
      </c>
      <c r="BV18" s="322">
        <v>3044.5919216464299</v>
      </c>
      <c r="BW18" s="322">
        <v>3528.7711593741619</v>
      </c>
      <c r="BX18" s="322">
        <v>2720.3186866895171</v>
      </c>
      <c r="BY18" s="330">
        <v>1201.0441632976374</v>
      </c>
      <c r="BZ18" s="330">
        <v>1224.9302186630764</v>
      </c>
      <c r="CA18" s="330">
        <v>2425.6835840943404</v>
      </c>
      <c r="CB18" s="970"/>
      <c r="CC18" s="970"/>
      <c r="CD18" s="970"/>
      <c r="CE18" s="970"/>
      <c r="CF18" s="970"/>
      <c r="CG18" s="970"/>
      <c r="CH18" s="970"/>
      <c r="CI18" s="970"/>
      <c r="CJ18" s="970"/>
      <c r="CK18" s="970"/>
      <c r="CL18" s="970"/>
      <c r="CM18" s="970"/>
      <c r="CN18" s="970"/>
      <c r="CO18" s="970"/>
      <c r="CP18" s="970"/>
      <c r="CQ18" s="970"/>
      <c r="CR18" s="970"/>
      <c r="CS18" s="970"/>
      <c r="CT18" s="970"/>
      <c r="CU18" s="970"/>
      <c r="CV18" s="970"/>
      <c r="CW18" s="970"/>
      <c r="CX18" s="970"/>
      <c r="CY18" s="970"/>
      <c r="CZ18" s="968"/>
    </row>
    <row r="19" s="133" customFormat="true" ht="15" customHeight="true" x14ac:dyDescent="0.2">
      <c r="A19" s="1147"/>
      <c r="B19" s="209" t="s">
        <v>16</v>
      </c>
      <c r="C19" s="310">
        <v>17.096103018412052</v>
      </c>
      <c r="D19" s="302">
        <v>18.365826132938388</v>
      </c>
      <c r="E19" s="302">
        <v>17.93747988338318</v>
      </c>
      <c r="F19" s="302">
        <v>8.8770935093908854</v>
      </c>
      <c r="G19" s="318">
        <v>5.1003668733480261</v>
      </c>
      <c r="H19" s="306">
        <v>5.8982906446236809</v>
      </c>
      <c r="I19" s="302">
        <v>7.000675017614598</v>
      </c>
      <c r="J19" s="302">
        <v>4.5476860371571046</v>
      </c>
      <c r="K19" s="302">
        <v>3.0778336622346156</v>
      </c>
      <c r="L19" s="314">
        <v>7.240518302489515</v>
      </c>
      <c r="M19" s="310">
        <v>18.682411453372826</v>
      </c>
      <c r="N19" s="302">
        <v>16.523378335465996</v>
      </c>
      <c r="O19" s="302">
        <v>18.119649693662243</v>
      </c>
      <c r="P19" s="302">
        <v>17.976821547976545</v>
      </c>
      <c r="Q19" s="314">
        <v>14.288028323936459</v>
      </c>
      <c r="R19" s="310">
        <v>1.4561791740482306</v>
      </c>
      <c r="S19" s="302">
        <v>8.4271665265370093</v>
      </c>
      <c r="T19" s="302">
        <v>11.590595013689201</v>
      </c>
      <c r="U19" s="302">
        <v>18.639232938351689</v>
      </c>
      <c r="V19" s="302">
        <v>10.415012519912192</v>
      </c>
      <c r="W19" s="302">
        <v>14.583193764970209</v>
      </c>
      <c r="X19" s="302">
        <v>19.22940868037281</v>
      </c>
      <c r="Y19" s="314">
        <v>21.700590643556321</v>
      </c>
      <c r="Z19" s="314">
        <v>13.831021797051454</v>
      </c>
      <c r="AA19" s="314">
        <v>15.377191019665284</v>
      </c>
      <c r="AB19" s="967"/>
      <c r="AC19" s="967"/>
      <c r="AD19" s="967"/>
      <c r="AE19" s="967"/>
      <c r="AF19" s="967"/>
      <c r="AG19" s="967"/>
      <c r="AH19" s="967"/>
      <c r="AI19" s="967"/>
      <c r="AJ19" s="967"/>
      <c r="AK19" s="967"/>
      <c r="AL19" s="967"/>
      <c r="AM19" s="967"/>
      <c r="AN19" s="967"/>
      <c r="AO19" s="967"/>
      <c r="AP19" s="967"/>
      <c r="AQ19" s="967"/>
      <c r="AR19" s="967"/>
      <c r="AS19" s="967"/>
      <c r="AT19" s="967"/>
      <c r="AU19" s="967"/>
      <c r="AV19" s="967"/>
      <c r="AW19" s="967"/>
      <c r="AX19" s="967"/>
      <c r="AY19" s="967"/>
      <c r="AZ19" s="184"/>
      <c r="BA19" s="1165"/>
      <c r="BB19" s="262" t="s">
        <v>16</v>
      </c>
      <c r="BC19" s="326">
        <v>1524.5396227686367</v>
      </c>
      <c r="BD19" s="322">
        <v>1638.1836400800798</v>
      </c>
      <c r="BE19" s="322">
        <v>1599.9667209823704</v>
      </c>
      <c r="BF19" s="322">
        <v>791.94659071906949</v>
      </c>
      <c r="BG19" s="335">
        <v>454.89746383457702</v>
      </c>
      <c r="BH19" s="326">
        <v>165.76442793930408</v>
      </c>
      <c r="BI19" s="322">
        <v>196.59714049965766</v>
      </c>
      <c r="BJ19" s="322">
        <v>127.70862523803031</v>
      </c>
      <c r="BK19" s="322">
        <v>86.609008210108641</v>
      </c>
      <c r="BL19" s="335">
        <v>203.09841693612822</v>
      </c>
      <c r="BM19" s="326">
        <v>1142.1243534119667</v>
      </c>
      <c r="BN19" s="322">
        <v>1009.4356952775305</v>
      </c>
      <c r="BO19" s="322">
        <v>1106.92674368758</v>
      </c>
      <c r="BP19" s="322">
        <v>1098.0295666458335</v>
      </c>
      <c r="BQ19" s="335">
        <v>873.24006053859182</v>
      </c>
      <c r="BR19" s="326">
        <v>31.701768109705284</v>
      </c>
      <c r="BS19" s="322">
        <v>559.93121369282812</v>
      </c>
      <c r="BT19" s="322">
        <v>751.02384498775371</v>
      </c>
      <c r="BU19" s="322">
        <v>770.28180586277642</v>
      </c>
      <c r="BV19" s="322">
        <v>495.01652320078279</v>
      </c>
      <c r="BW19" s="322">
        <v>852.42785884370039</v>
      </c>
      <c r="BX19" s="322">
        <v>983.93263389482252</v>
      </c>
      <c r="BY19" s="330">
        <v>513.57518702381014</v>
      </c>
      <c r="BZ19" s="330">
        <v>334.02597444758806</v>
      </c>
      <c r="CA19" s="330">
        <v>717.61722832096359</v>
      </c>
      <c r="CB19" s="970"/>
      <c r="CC19" s="970"/>
      <c r="CD19" s="970"/>
      <c r="CE19" s="970"/>
      <c r="CF19" s="970"/>
      <c r="CG19" s="970"/>
      <c r="CH19" s="970"/>
      <c r="CI19" s="970"/>
      <c r="CJ19" s="970"/>
      <c r="CK19" s="970"/>
      <c r="CL19" s="970"/>
      <c r="CM19" s="970"/>
      <c r="CN19" s="970"/>
      <c r="CO19" s="970"/>
      <c r="CP19" s="970"/>
      <c r="CQ19" s="970"/>
      <c r="CR19" s="970"/>
      <c r="CS19" s="970"/>
      <c r="CT19" s="970"/>
      <c r="CU19" s="970"/>
      <c r="CV19" s="970"/>
      <c r="CW19" s="970"/>
      <c r="CX19" s="970"/>
      <c r="CY19" s="970"/>
      <c r="CZ19" s="968"/>
    </row>
    <row r="20" s="133" customFormat="true" ht="15" customHeight="true" x14ac:dyDescent="0.2">
      <c r="A20" s="1147"/>
      <c r="B20" s="209" t="s">
        <v>22</v>
      </c>
      <c r="C20" s="310">
        <v>32.241267316604429</v>
      </c>
      <c r="D20" s="302">
        <v>22.198523172899979</v>
      </c>
      <c r="E20" s="302">
        <v>18.167719226968735</v>
      </c>
      <c r="F20" s="302">
        <v>7.4327164824624994</v>
      </c>
      <c r="G20" s="318">
        <v>1.0989770965717924</v>
      </c>
      <c r="H20" s="306">
        <v>7.0897587974724789</v>
      </c>
      <c r="I20" s="302">
        <v>2.4139009659109774</v>
      </c>
      <c r="J20" s="302">
        <v>0.85883331947485197</v>
      </c>
      <c r="K20" s="302">
        <v>1.2151445704910877</v>
      </c>
      <c r="L20" s="314">
        <v>1.0367589007503686</v>
      </c>
      <c r="M20" s="310">
        <v>31.923326224002558</v>
      </c>
      <c r="N20" s="302">
        <v>27.050180664244962</v>
      </c>
      <c r="O20" s="302">
        <v>22.024957562381708</v>
      </c>
      <c r="P20" s="302">
        <v>18.701301452708989</v>
      </c>
      <c r="Q20" s="314">
        <v>12.933082416732733</v>
      </c>
      <c r="R20" s="310">
        <v>0.56993419471858886</v>
      </c>
      <c r="S20" s="302">
        <v>3.7335302758030502</v>
      </c>
      <c r="T20" s="302">
        <v>23.71739383414128</v>
      </c>
      <c r="U20" s="302">
        <v>13.856086082053668</v>
      </c>
      <c r="V20" s="302">
        <v>22.264805824155658</v>
      </c>
      <c r="W20" s="302">
        <v>17.504029516105994</v>
      </c>
      <c r="X20" s="302">
        <v>15.930161230274056</v>
      </c>
      <c r="Y20" s="314">
        <v>19.719255123738225</v>
      </c>
      <c r="Z20" s="314">
        <v>15.235274829342632</v>
      </c>
      <c r="AA20" s="314">
        <v>24.337148961156206</v>
      </c>
      <c r="AB20" s="967"/>
      <c r="AC20" s="967"/>
      <c r="AD20" s="967"/>
      <c r="AE20" s="967"/>
      <c r="AF20" s="967"/>
      <c r="AG20" s="967"/>
      <c r="AH20" s="967"/>
      <c r="AI20" s="967"/>
      <c r="AJ20" s="967"/>
      <c r="AK20" s="967"/>
      <c r="AL20" s="967"/>
      <c r="AM20" s="967"/>
      <c r="AN20" s="967"/>
      <c r="AO20" s="967"/>
      <c r="AP20" s="967"/>
      <c r="AQ20" s="967"/>
      <c r="AR20" s="967"/>
      <c r="AS20" s="967"/>
      <c r="AT20" s="967"/>
      <c r="AU20" s="967"/>
      <c r="AV20" s="967"/>
      <c r="AW20" s="967"/>
      <c r="AX20" s="967"/>
      <c r="AY20" s="967"/>
      <c r="AZ20" s="184"/>
      <c r="BA20" s="1165"/>
      <c r="BB20" s="262" t="s">
        <v>22</v>
      </c>
      <c r="BC20" s="326">
        <v>2875.1048972682438</v>
      </c>
      <c r="BD20" s="322">
        <v>1980.0501884619082</v>
      </c>
      <c r="BE20" s="322">
        <v>1620.5033454130394</v>
      </c>
      <c r="BF20" s="322">
        <v>663.09028645925673</v>
      </c>
      <c r="BG20" s="335">
        <v>98.016849857436327</v>
      </c>
      <c r="BH20" s="326">
        <v>199.24922017227163</v>
      </c>
      <c r="BI20" s="322">
        <v>67.788609834536047</v>
      </c>
      <c r="BJ20" s="322">
        <v>24.117852825062645</v>
      </c>
      <c r="BK20" s="322">
        <v>34.193682190648929</v>
      </c>
      <c r="BL20" s="335">
        <v>29.081356152976213</v>
      </c>
      <c r="BM20" s="326">
        <v>1951.5900510673007</v>
      </c>
      <c r="BN20" s="322">
        <v>1652.5323920947944</v>
      </c>
      <c r="BO20" s="322">
        <v>1345.5014289217625</v>
      </c>
      <c r="BP20" s="322">
        <v>1142.2810130827884</v>
      </c>
      <c r="BQ20" s="335">
        <v>790.42996111774198</v>
      </c>
      <c r="BR20" s="326">
        <v>12.407759979516015</v>
      </c>
      <c r="BS20" s="322">
        <v>248.06916204946316</v>
      </c>
      <c r="BT20" s="322">
        <v>1536.7915356690644</v>
      </c>
      <c r="BU20" s="322">
        <v>572.61428325806571</v>
      </c>
      <c r="BV20" s="322">
        <v>1058.2269342204299</v>
      </c>
      <c r="BW20" s="322">
        <v>1023.1587567184497</v>
      </c>
      <c r="BX20" s="322">
        <v>815.11635423668451</v>
      </c>
      <c r="BY20" s="330">
        <v>466.68407807375723</v>
      </c>
      <c r="BZ20" s="330">
        <v>367.93937537809893</v>
      </c>
      <c r="CA20" s="330">
        <v>1135.7573278763555</v>
      </c>
      <c r="CB20" s="970"/>
      <c r="CC20" s="970"/>
      <c r="CD20" s="970"/>
      <c r="CE20" s="970"/>
      <c r="CF20" s="970"/>
      <c r="CG20" s="970"/>
      <c r="CH20" s="970"/>
      <c r="CI20" s="970"/>
      <c r="CJ20" s="970"/>
      <c r="CK20" s="970"/>
      <c r="CL20" s="970"/>
      <c r="CM20" s="970"/>
      <c r="CN20" s="970"/>
      <c r="CO20" s="970"/>
      <c r="CP20" s="970"/>
      <c r="CQ20" s="970"/>
      <c r="CR20" s="970"/>
      <c r="CS20" s="970"/>
      <c r="CT20" s="970"/>
      <c r="CU20" s="970"/>
      <c r="CV20" s="970"/>
      <c r="CW20" s="970"/>
      <c r="CX20" s="970"/>
      <c r="CY20" s="970"/>
      <c r="CZ20" s="968"/>
    </row>
    <row r="21" s="133" customFormat="true" ht="15" customHeight="true" x14ac:dyDescent="0.2">
      <c r="A21" s="1147"/>
      <c r="B21" s="209" t="s">
        <v>17</v>
      </c>
      <c r="C21" s="310">
        <v>14.973453632654193</v>
      </c>
      <c r="D21" s="302">
        <v>9.225521894899563</v>
      </c>
      <c r="E21" s="302">
        <v>7.2355845251542785</v>
      </c>
      <c r="F21" s="302">
        <v>2.0409446704886851</v>
      </c>
      <c r="G21" s="318">
        <v>7.8163356042570145E-2</v>
      </c>
      <c r="H21" s="306">
        <v>1.5193758490875131</v>
      </c>
      <c r="I21" s="302">
        <v>0.14185347176902338</v>
      </c>
      <c r="J21" s="302">
        <v>0.24824787619374261</v>
      </c>
      <c r="K21" s="302">
        <v>0</v>
      </c>
      <c r="L21" s="314">
        <v>0</v>
      </c>
      <c r="M21" s="310">
        <v>14.962082226434037</v>
      </c>
      <c r="N21" s="302">
        <v>12.666448510597844</v>
      </c>
      <c r="O21" s="302">
        <v>8.5410588059354051</v>
      </c>
      <c r="P21" s="302">
        <v>7.911586337242893</v>
      </c>
      <c r="Q21" s="314">
        <v>4.0155637324401896</v>
      </c>
      <c r="R21" s="310">
        <v>0</v>
      </c>
      <c r="S21" s="302">
        <v>0</v>
      </c>
      <c r="T21" s="302">
        <v>5.7703592125093941</v>
      </c>
      <c r="U21" s="302">
        <v>8.8093135788312829</v>
      </c>
      <c r="V21" s="302">
        <v>3.2627987287171543</v>
      </c>
      <c r="W21" s="302">
        <v>7.5431477403527953</v>
      </c>
      <c r="X21" s="302">
        <v>11.676099559790039</v>
      </c>
      <c r="Y21" s="314">
        <v>7.8312699581497487</v>
      </c>
      <c r="Z21" s="314">
        <v>20.212987470554527</v>
      </c>
      <c r="AA21" s="314">
        <v>8.3078111690919449</v>
      </c>
      <c r="AB21" s="967"/>
      <c r="AC21" s="967"/>
      <c r="AD21" s="967"/>
      <c r="AE21" s="967"/>
      <c r="AF21" s="967"/>
      <c r="AG21" s="967"/>
      <c r="AH21" s="967"/>
      <c r="AI21" s="967"/>
      <c r="AJ21" s="967"/>
      <c r="AK21" s="967"/>
      <c r="AL21" s="967"/>
      <c r="AM21" s="967"/>
      <c r="AN21" s="967"/>
      <c r="AO21" s="967"/>
      <c r="AP21" s="967"/>
      <c r="AQ21" s="967"/>
      <c r="AR21" s="967"/>
      <c r="AS21" s="967"/>
      <c r="AT21" s="967"/>
      <c r="AU21" s="967"/>
      <c r="AV21" s="967"/>
      <c r="AW21" s="967"/>
      <c r="AX21" s="967"/>
      <c r="AY21" s="967"/>
      <c r="AZ21" s="184"/>
      <c r="BA21" s="1165"/>
      <c r="BB21" s="262" t="s">
        <v>17</v>
      </c>
      <c r="BC21" s="326">
        <v>1335.2530297744199</v>
      </c>
      <c r="BD21" s="322">
        <v>822.89241605746747</v>
      </c>
      <c r="BE21" s="322">
        <v>645.39135499330803</v>
      </c>
      <c r="BF21" s="322">
        <v>182.07752029759513</v>
      </c>
      <c r="BG21" s="335">
        <v>6.9713244775319554</v>
      </c>
      <c r="BH21" s="326">
        <v>42.700247177265872</v>
      </c>
      <c r="BI21" s="322">
        <v>3.9836139871611174</v>
      </c>
      <c r="BJ21" s="322">
        <v>6.9713244775319554</v>
      </c>
      <c r="BK21" s="322">
        <v>0</v>
      </c>
      <c r="BL21" s="335">
        <v>0</v>
      </c>
      <c r="BM21" s="326">
        <v>914.68697877744103</v>
      </c>
      <c r="BN21" s="322">
        <v>773.8105972885952</v>
      </c>
      <c r="BO21" s="322">
        <v>521.77203044963233</v>
      </c>
      <c r="BP21" s="322">
        <v>483.24202886364691</v>
      </c>
      <c r="BQ21" s="335">
        <v>245.41882457904899</v>
      </c>
      <c r="BR21" s="326">
        <v>0</v>
      </c>
      <c r="BS21" s="322">
        <v>0</v>
      </c>
      <c r="BT21" s="322">
        <v>373.89602152615754</v>
      </c>
      <c r="BU21" s="322">
        <v>364.0522115023104</v>
      </c>
      <c r="BV21" s="322">
        <v>155.07799721849176</v>
      </c>
      <c r="BW21" s="322">
        <v>440.91777020037182</v>
      </c>
      <c r="BX21" s="322">
        <v>597.44402880201608</v>
      </c>
      <c r="BY21" s="330">
        <v>185.33808592831835</v>
      </c>
      <c r="BZ21" s="330">
        <v>488.15358224568826</v>
      </c>
      <c r="CA21" s="330">
        <v>387.70594817696923</v>
      </c>
      <c r="CB21" s="970"/>
      <c r="CC21" s="970"/>
      <c r="CD21" s="970"/>
      <c r="CE21" s="970"/>
      <c r="CF21" s="970"/>
      <c r="CG21" s="970"/>
      <c r="CH21" s="970"/>
      <c r="CI21" s="970"/>
      <c r="CJ21" s="970"/>
      <c r="CK21" s="970"/>
      <c r="CL21" s="970"/>
      <c r="CM21" s="970"/>
      <c r="CN21" s="970"/>
      <c r="CO21" s="970"/>
      <c r="CP21" s="970"/>
      <c r="CQ21" s="970"/>
      <c r="CR21" s="970"/>
      <c r="CS21" s="970"/>
      <c r="CT21" s="970"/>
      <c r="CU21" s="970"/>
      <c r="CV21" s="970"/>
      <c r="CW21" s="970"/>
      <c r="CX21" s="970"/>
      <c r="CY21" s="970"/>
      <c r="CZ21" s="968"/>
    </row>
    <row r="22" s="133" customFormat="true" ht="15" customHeight="true" x14ac:dyDescent="0.2">
      <c r="A22" s="1147" t="s">
        <v>54</v>
      </c>
      <c r="B22" s="209" t="s">
        <v>49</v>
      </c>
      <c r="C22" s="310">
        <v>32.388012957131373</v>
      </c>
      <c r="D22" s="302">
        <v>26.781728597284932</v>
      </c>
      <c r="E22" s="302">
        <v>24.045944104252072</v>
      </c>
      <c r="F22" s="302">
        <v>9.8060891696828989</v>
      </c>
      <c r="G22" s="318">
        <v>5.1611205106875016</v>
      </c>
      <c r="H22" s="306">
        <v>6.4539170537591009</v>
      </c>
      <c r="I22" s="302">
        <v>7.1842877711412418</v>
      </c>
      <c r="J22" s="302">
        <v>4.5985962312985329</v>
      </c>
      <c r="K22" s="302">
        <v>3.1156938468477104</v>
      </c>
      <c r="L22" s="314">
        <v>7.3163714345491631</v>
      </c>
      <c r="M22" s="310">
        <v>35.173783527902145</v>
      </c>
      <c r="N22" s="302">
        <v>27.409512954060748</v>
      </c>
      <c r="O22" s="302">
        <v>26.096226582330484</v>
      </c>
      <c r="P22" s="302">
        <v>24.495883550402421</v>
      </c>
      <c r="Q22" s="314">
        <v>17.203847573153265</v>
      </c>
      <c r="R22" s="310">
        <v>1.4645260085615703</v>
      </c>
      <c r="S22" s="302">
        <v>8.7539997578396829</v>
      </c>
      <c r="T22" s="302">
        <v>16.437704816522846</v>
      </c>
      <c r="U22" s="302">
        <v>24.102061504964116</v>
      </c>
      <c r="V22" s="302">
        <v>13.985064475744572</v>
      </c>
      <c r="W22" s="302">
        <v>19.456497075324403</v>
      </c>
      <c r="X22" s="302">
        <v>26.56225371175967</v>
      </c>
      <c r="Y22" s="314">
        <v>29.952723146833009</v>
      </c>
      <c r="Z22" s="314">
        <v>21.42625789766992</v>
      </c>
      <c r="AA22" s="314">
        <v>22.830052583148987</v>
      </c>
      <c r="AB22" s="967"/>
      <c r="AC22" s="967"/>
      <c r="AD22" s="967"/>
      <c r="AE22" s="967"/>
      <c r="AF22" s="967"/>
      <c r="AG22" s="967"/>
      <c r="AH22" s="967"/>
      <c r="AI22" s="967"/>
      <c r="AJ22" s="967"/>
      <c r="AK22" s="967"/>
      <c r="AL22" s="967"/>
      <c r="AM22" s="967"/>
      <c r="AN22" s="967"/>
      <c r="AO22" s="967"/>
      <c r="AP22" s="967"/>
      <c r="AQ22" s="967"/>
      <c r="AR22" s="967"/>
      <c r="AS22" s="967"/>
      <c r="AT22" s="967"/>
      <c r="AU22" s="967"/>
      <c r="AV22" s="967"/>
      <c r="AW22" s="967"/>
      <c r="AX22" s="967"/>
      <c r="AY22" s="967"/>
      <c r="AZ22" s="184"/>
      <c r="BA22" s="1165" t="s">
        <v>54</v>
      </c>
      <c r="BB22" s="262" t="s">
        <v>49</v>
      </c>
      <c r="BC22" s="326">
        <v>1524.5396227686367</v>
      </c>
      <c r="BD22" s="322">
        <v>1638.1836400800798</v>
      </c>
      <c r="BE22" s="322">
        <v>1599.9667209823704</v>
      </c>
      <c r="BF22" s="322">
        <v>791.94659071906949</v>
      </c>
      <c r="BG22" s="335">
        <v>454.89746383457702</v>
      </c>
      <c r="BH22" s="326">
        <v>165.76442793930408</v>
      </c>
      <c r="BI22" s="322">
        <v>196.59714049965766</v>
      </c>
      <c r="BJ22" s="322">
        <v>127.70862523803031</v>
      </c>
      <c r="BK22" s="322">
        <v>86.609008210108641</v>
      </c>
      <c r="BL22" s="335">
        <v>203.09841693612822</v>
      </c>
      <c r="BM22" s="326">
        <v>1142.1243534119667</v>
      </c>
      <c r="BN22" s="322">
        <v>1009.4356952775305</v>
      </c>
      <c r="BO22" s="322">
        <v>1106.92674368758</v>
      </c>
      <c r="BP22" s="322">
        <v>1098.0295666458335</v>
      </c>
      <c r="BQ22" s="335">
        <v>873.24006053859182</v>
      </c>
      <c r="BR22" s="326">
        <v>31.701768109705284</v>
      </c>
      <c r="BS22" s="322">
        <v>559.93121369282812</v>
      </c>
      <c r="BT22" s="322">
        <v>751.02384498775371</v>
      </c>
      <c r="BU22" s="322">
        <v>770.28180586277642</v>
      </c>
      <c r="BV22" s="322">
        <v>495.01652320078279</v>
      </c>
      <c r="BW22" s="322">
        <v>852.42785884370039</v>
      </c>
      <c r="BX22" s="322">
        <v>983.93263389482252</v>
      </c>
      <c r="BY22" s="330">
        <v>513.57518702381014</v>
      </c>
      <c r="BZ22" s="330">
        <v>334.02597444758806</v>
      </c>
      <c r="CA22" s="330">
        <v>717.61722832096359</v>
      </c>
      <c r="CB22" s="970"/>
      <c r="CC22" s="970"/>
      <c r="CD22" s="970"/>
      <c r="CE22" s="970"/>
      <c r="CF22" s="970"/>
      <c r="CG22" s="970"/>
      <c r="CH22" s="970"/>
      <c r="CI22" s="970"/>
      <c r="CJ22" s="970"/>
      <c r="CK22" s="970"/>
      <c r="CL22" s="970"/>
      <c r="CM22" s="970"/>
      <c r="CN22" s="970"/>
      <c r="CO22" s="970"/>
      <c r="CP22" s="970"/>
      <c r="CQ22" s="970"/>
      <c r="CR22" s="970"/>
      <c r="CS22" s="970"/>
      <c r="CT22" s="970"/>
      <c r="CU22" s="970"/>
      <c r="CV22" s="970"/>
      <c r="CW22" s="970"/>
      <c r="CX22" s="970"/>
      <c r="CY22" s="970"/>
      <c r="CZ22" s="968"/>
    </row>
    <row r="23" s="133" customFormat="true" ht="15" customHeight="true" x14ac:dyDescent="0.2">
      <c r="A23" s="1148"/>
      <c r="B23" s="210" t="s">
        <v>48</v>
      </c>
      <c r="C23" s="308">
        <v>67.611987042868719</v>
      </c>
      <c r="D23" s="303">
        <v>73.218271402715246</v>
      </c>
      <c r="E23" s="303">
        <v>75.954055895748013</v>
      </c>
      <c r="F23" s="303">
        <v>90.193910830317066</v>
      </c>
      <c r="G23" s="319">
        <v>94.838879489312333</v>
      </c>
      <c r="H23" s="304">
        <v>93.546082946240901</v>
      </c>
      <c r="I23" s="303">
        <v>92.815712228858715</v>
      </c>
      <c r="J23" s="303">
        <v>95.401403768701471</v>
      </c>
      <c r="K23" s="303">
        <v>96.884306153152281</v>
      </c>
      <c r="L23" s="315">
        <v>92.683628565450732</v>
      </c>
      <c r="M23" s="308">
        <v>64.826216472097869</v>
      </c>
      <c r="N23" s="303">
        <v>72.590487045939128</v>
      </c>
      <c r="O23" s="303">
        <v>73.903773417669498</v>
      </c>
      <c r="P23" s="303">
        <v>75.504116449597547</v>
      </c>
      <c r="Q23" s="315">
        <v>82.796152426846774</v>
      </c>
      <c r="R23" s="308">
        <v>98.535473991438451</v>
      </c>
      <c r="S23" s="303">
        <v>91.246000242160335</v>
      </c>
      <c r="T23" s="303">
        <v>83.56229518347736</v>
      </c>
      <c r="U23" s="303">
        <v>75.897938495036044</v>
      </c>
      <c r="V23" s="303">
        <v>86.01493552425535</v>
      </c>
      <c r="W23" s="303">
        <v>80.543502924675536</v>
      </c>
      <c r="X23" s="303">
        <v>73.437746288240106</v>
      </c>
      <c r="Y23" s="315">
        <v>70.047276853166963</v>
      </c>
      <c r="Z23" s="315">
        <v>78.573742102330087</v>
      </c>
      <c r="AA23" s="315">
        <v>77.16994741685096</v>
      </c>
      <c r="AB23" s="967"/>
      <c r="AC23" s="967"/>
      <c r="AD23" s="967"/>
      <c r="AE23" s="967"/>
      <c r="AF23" s="967"/>
      <c r="AG23" s="967"/>
      <c r="AH23" s="967"/>
      <c r="AI23" s="967"/>
      <c r="AJ23" s="967"/>
      <c r="AK23" s="967"/>
      <c r="AL23" s="967"/>
      <c r="AM23" s="967"/>
      <c r="AN23" s="967"/>
      <c r="AO23" s="967"/>
      <c r="AP23" s="967"/>
      <c r="AQ23" s="967"/>
      <c r="AR23" s="967"/>
      <c r="AS23" s="967"/>
      <c r="AT23" s="967"/>
      <c r="AU23" s="967"/>
      <c r="AV23" s="967"/>
      <c r="AW23" s="967"/>
      <c r="AX23" s="967"/>
      <c r="AY23" s="967"/>
      <c r="AZ23" s="184"/>
      <c r="BA23" s="1166"/>
      <c r="BB23" s="263" t="s">
        <v>48</v>
      </c>
      <c r="BC23" s="327">
        <v>3182.571075212471</v>
      </c>
      <c r="BD23" s="323">
        <v>4478.6121228571865</v>
      </c>
      <c r="BE23" s="323">
        <v>5053.823681447484</v>
      </c>
      <c r="BF23" s="323">
        <v>7284.1230535127952</v>
      </c>
      <c r="BG23" s="336">
        <v>8359.0308854955256</v>
      </c>
      <c r="BH23" s="327">
        <v>2402.6669069932418</v>
      </c>
      <c r="BI23" s="323">
        <v>2539.8904107002527</v>
      </c>
      <c r="BJ23" s="323">
        <v>2649.4133227345242</v>
      </c>
      <c r="BK23" s="323">
        <v>2693.1573124678653</v>
      </c>
      <c r="BL23" s="336">
        <v>2572.8461718946469</v>
      </c>
      <c r="BM23" s="327">
        <v>2104.9654926546614</v>
      </c>
      <c r="BN23" s="323">
        <v>2673.3575632870302</v>
      </c>
      <c r="BO23" s="323">
        <v>3134.7851382787953</v>
      </c>
      <c r="BP23" s="323">
        <v>3384.4769099486575</v>
      </c>
      <c r="BQ23" s="336">
        <v>4202.6015895658302</v>
      </c>
      <c r="BR23" s="327">
        <v>2132.9418042391508</v>
      </c>
      <c r="BS23" s="323">
        <v>5836.3588158034527</v>
      </c>
      <c r="BT23" s="323">
        <v>3817.8855822751166</v>
      </c>
      <c r="BU23" s="323">
        <v>2425.6348824426145</v>
      </c>
      <c r="BV23" s="323">
        <v>3044.5919216464299</v>
      </c>
      <c r="BW23" s="323">
        <v>3528.7711593741619</v>
      </c>
      <c r="BX23" s="323">
        <v>2720.3186866895171</v>
      </c>
      <c r="BY23" s="331">
        <v>1201.0441632976374</v>
      </c>
      <c r="BZ23" s="331">
        <v>1224.9302186630764</v>
      </c>
      <c r="CA23" s="331">
        <v>2425.6835840943404</v>
      </c>
      <c r="CB23" s="970"/>
      <c r="CC23" s="970"/>
      <c r="CD23" s="970"/>
      <c r="CE23" s="970"/>
      <c r="CF23" s="970"/>
      <c r="CG23" s="970"/>
      <c r="CH23" s="970"/>
      <c r="CI23" s="970"/>
      <c r="CJ23" s="970"/>
      <c r="CK23" s="970"/>
      <c r="CL23" s="970"/>
      <c r="CM23" s="970"/>
      <c r="CN23" s="970"/>
      <c r="CO23" s="970"/>
      <c r="CP23" s="970"/>
      <c r="CQ23" s="970"/>
      <c r="CR23" s="970"/>
      <c r="CS23" s="970"/>
      <c r="CT23" s="970"/>
      <c r="CU23" s="970"/>
      <c r="CV23" s="970"/>
      <c r="CW23" s="970"/>
      <c r="CX23" s="970"/>
      <c r="CY23" s="970"/>
      <c r="CZ23" s="968"/>
    </row>
    <row r="24" s="134" customFormat="true" ht="15" hidden="true" customHeight="true" x14ac:dyDescent="0.2">
      <c r="A24" s="1176" t="s">
        <v>47</v>
      </c>
      <c r="B24" s="206" t="s">
        <v>59</v>
      </c>
      <c r="C24" s="215"/>
      <c r="D24" s="216"/>
      <c r="E24" s="216"/>
      <c r="F24" s="216"/>
      <c r="G24" s="217"/>
      <c r="H24" s="218"/>
      <c r="I24" s="216"/>
      <c r="J24" s="216"/>
      <c r="K24" s="216"/>
      <c r="L24" s="219"/>
      <c r="M24" s="215"/>
      <c r="N24" s="216"/>
      <c r="O24" s="216"/>
      <c r="P24" s="216"/>
      <c r="Q24" s="217"/>
      <c r="R24" s="218"/>
      <c r="S24" s="216"/>
      <c r="T24" s="216"/>
      <c r="U24" s="216"/>
      <c r="V24" s="216"/>
      <c r="W24" s="216"/>
      <c r="X24" s="216"/>
      <c r="Y24" s="216"/>
      <c r="Z24" s="216"/>
      <c r="AA24" s="219"/>
      <c r="AB24" s="1041"/>
      <c r="AC24" s="1041"/>
      <c r="AD24" s="1041"/>
      <c r="AE24" s="1041"/>
      <c r="AF24" s="1041"/>
      <c r="AG24" s="1041"/>
      <c r="AH24" s="1041"/>
      <c r="AI24" s="1041"/>
      <c r="AJ24" s="1041"/>
      <c r="AK24" s="1041"/>
      <c r="AL24" s="1041"/>
      <c r="AM24" s="1041"/>
      <c r="AN24" s="1041"/>
      <c r="AO24" s="1041"/>
      <c r="AP24" s="1041"/>
      <c r="AQ24" s="1041"/>
      <c r="AR24" s="1041"/>
      <c r="AS24" s="1041"/>
      <c r="AT24" s="1041"/>
      <c r="AU24" s="1041"/>
      <c r="AV24" s="1041"/>
      <c r="AW24" s="1041"/>
      <c r="AX24" s="1041"/>
      <c r="AY24" s="1041"/>
      <c r="AZ24" s="173"/>
      <c r="BB24" s="136"/>
      <c r="BZ24" s="173"/>
      <c r="CA24" s="173"/>
      <c r="CB24" s="173"/>
      <c r="CC24" s="173"/>
      <c r="CD24" s="173"/>
      <c r="CE24" s="173"/>
      <c r="CF24" s="173"/>
      <c r="CG24" s="173"/>
      <c r="CH24" s="173"/>
      <c r="CI24" s="173"/>
      <c r="CJ24" s="173"/>
      <c r="CK24" s="173"/>
      <c r="CL24" s="173"/>
      <c r="CM24" s="173"/>
      <c r="CN24" s="173"/>
      <c r="CO24" s="173"/>
      <c r="CP24" s="173"/>
      <c r="CQ24" s="173"/>
      <c r="CR24" s="173"/>
      <c r="CS24" s="173"/>
      <c r="CT24" s="173"/>
      <c r="CU24" s="173"/>
      <c r="CV24" s="173"/>
      <c r="CW24" s="173"/>
      <c r="CX24" s="173"/>
      <c r="CY24" s="173"/>
      <c r="CZ24" s="173"/>
    </row>
    <row r="25" s="134" customFormat="true" ht="15" hidden="true" customHeight="true" x14ac:dyDescent="0.2">
      <c r="A25" s="1177"/>
      <c r="B25" s="202" t="s">
        <v>58</v>
      </c>
      <c r="C25" s="220"/>
      <c r="D25" s="221"/>
      <c r="E25" s="221"/>
      <c r="F25" s="221"/>
      <c r="G25" s="222"/>
      <c r="H25" s="223"/>
      <c r="I25" s="221"/>
      <c r="J25" s="221"/>
      <c r="K25" s="221"/>
      <c r="L25" s="224"/>
      <c r="M25" s="220"/>
      <c r="N25" s="221"/>
      <c r="O25" s="221"/>
      <c r="P25" s="221"/>
      <c r="Q25" s="222"/>
      <c r="R25" s="223"/>
      <c r="S25" s="221"/>
      <c r="T25" s="221"/>
      <c r="U25" s="221"/>
      <c r="V25" s="221"/>
      <c r="W25" s="221"/>
      <c r="X25" s="221"/>
      <c r="Y25" s="221"/>
      <c r="Z25" s="221"/>
      <c r="AA25" s="224"/>
      <c r="AB25" s="1041"/>
      <c r="AC25" s="1041"/>
      <c r="AD25" s="1041"/>
      <c r="AE25" s="1041"/>
      <c r="AF25" s="1041"/>
      <c r="AG25" s="1041"/>
      <c r="AH25" s="1041"/>
      <c r="AI25" s="1041"/>
      <c r="AJ25" s="1041"/>
      <c r="AK25" s="1041"/>
      <c r="AL25" s="1041"/>
      <c r="AM25" s="1041"/>
      <c r="AN25" s="1041"/>
      <c r="AO25" s="1041"/>
      <c r="AP25" s="1041"/>
      <c r="AQ25" s="1041"/>
      <c r="AR25" s="1041"/>
      <c r="AS25" s="1041"/>
      <c r="AT25" s="1041"/>
      <c r="AU25" s="1041"/>
      <c r="AV25" s="1041"/>
      <c r="AW25" s="1041"/>
      <c r="AX25" s="1041"/>
      <c r="AY25" s="1041"/>
      <c r="AZ25" s="173"/>
      <c r="BB25" s="136"/>
      <c r="BZ25" s="173"/>
      <c r="CA25" s="173"/>
      <c r="CB25" s="173"/>
      <c r="CC25" s="173"/>
      <c r="CD25" s="173"/>
      <c r="CE25" s="173"/>
      <c r="CF25" s="173"/>
      <c r="CG25" s="173"/>
      <c r="CH25" s="173"/>
      <c r="CI25" s="173"/>
      <c r="CJ25" s="173"/>
      <c r="CK25" s="173"/>
      <c r="CL25" s="173"/>
      <c r="CM25" s="173"/>
      <c r="CN25" s="173"/>
      <c r="CO25" s="173"/>
      <c r="CP25" s="173"/>
      <c r="CQ25" s="173"/>
      <c r="CR25" s="173"/>
      <c r="CS25" s="173"/>
      <c r="CT25" s="173"/>
      <c r="CU25" s="173"/>
      <c r="CV25" s="173"/>
      <c r="CW25" s="173"/>
      <c r="CX25" s="173"/>
      <c r="CY25" s="173"/>
      <c r="CZ25" s="173"/>
    </row>
    <row r="26" s="134" customFormat="true" ht="15" hidden="true" customHeight="true" x14ac:dyDescent="0.2">
      <c r="A26" s="1178"/>
      <c r="B26" s="203" t="s">
        <v>46</v>
      </c>
      <c r="C26" s="225"/>
      <c r="D26" s="226"/>
      <c r="E26" s="226"/>
      <c r="F26" s="226"/>
      <c r="G26" s="227"/>
      <c r="H26" s="228"/>
      <c r="I26" s="226"/>
      <c r="J26" s="226"/>
      <c r="K26" s="226"/>
      <c r="L26" s="229"/>
      <c r="M26" s="225"/>
      <c r="N26" s="226"/>
      <c r="O26" s="226"/>
      <c r="P26" s="226"/>
      <c r="Q26" s="229"/>
      <c r="R26" s="285"/>
      <c r="S26" s="268"/>
      <c r="T26" s="268"/>
      <c r="U26" s="268"/>
      <c r="V26" s="268"/>
      <c r="W26" s="268"/>
      <c r="X26" s="268"/>
      <c r="Y26" s="268"/>
      <c r="Z26" s="268"/>
      <c r="AA26" s="1036"/>
      <c r="AB26" s="1041"/>
      <c r="AC26" s="1041"/>
      <c r="AD26" s="1041"/>
      <c r="AE26" s="1041"/>
      <c r="AF26" s="1041"/>
      <c r="AG26" s="1041"/>
      <c r="AH26" s="1041"/>
      <c r="AI26" s="1041"/>
      <c r="AJ26" s="1041"/>
      <c r="AK26" s="1041"/>
      <c r="AL26" s="1041"/>
      <c r="AM26" s="1041"/>
      <c r="AN26" s="1041"/>
      <c r="AO26" s="1041"/>
      <c r="AP26" s="1041"/>
      <c r="AQ26" s="1041"/>
      <c r="AR26" s="1041"/>
      <c r="AS26" s="1041"/>
      <c r="AT26" s="1041"/>
      <c r="AU26" s="1041"/>
      <c r="AV26" s="1041"/>
      <c r="AW26" s="1041"/>
      <c r="AX26" s="1041"/>
      <c r="AY26" s="1041"/>
      <c r="AZ26" s="173"/>
      <c r="BB26" s="136"/>
      <c r="BZ26" s="173"/>
      <c r="CA26" s="173"/>
      <c r="CB26" s="173"/>
      <c r="CC26" s="173"/>
      <c r="CD26" s="173"/>
      <c r="CE26" s="173"/>
      <c r="CF26" s="173"/>
      <c r="CG26" s="173"/>
      <c r="CH26" s="173"/>
      <c r="CI26" s="173"/>
      <c r="CJ26" s="173"/>
      <c r="CK26" s="173"/>
      <c r="CL26" s="173"/>
      <c r="CM26" s="173"/>
      <c r="CN26" s="173"/>
      <c r="CO26" s="173"/>
      <c r="CP26" s="173"/>
      <c r="CQ26" s="173"/>
      <c r="CR26" s="173"/>
      <c r="CS26" s="173"/>
      <c r="CT26" s="173"/>
      <c r="CU26" s="173"/>
      <c r="CV26" s="173"/>
      <c r="CW26" s="173"/>
      <c r="CX26" s="173"/>
      <c r="CY26" s="173"/>
      <c r="CZ26" s="173"/>
    </row>
    <row r="27" s="133" customFormat="true" ht="15" customHeight="true" x14ac:dyDescent="0.2">
      <c r="B27" s="205"/>
      <c r="C27" s="1162" t="s">
        <v>115</v>
      </c>
      <c r="D27" s="1163"/>
      <c r="E27" s="1163"/>
      <c r="F27" s="1163"/>
      <c r="G27" s="1164"/>
      <c r="H27" s="1140" t="s">
        <v>38</v>
      </c>
      <c r="I27" s="1141"/>
      <c r="J27" s="1141"/>
      <c r="K27" s="1141"/>
      <c r="L27" s="1142"/>
      <c r="M27" s="1143" t="s">
        <v>37</v>
      </c>
      <c r="N27" s="1144"/>
      <c r="O27" s="1144"/>
      <c r="P27" s="1144"/>
      <c r="Q27" s="1167"/>
      <c r="R27" s="344" t="s">
        <v>141</v>
      </c>
      <c r="S27" s="296"/>
      <c r="T27" s="296"/>
      <c r="U27" s="296"/>
      <c r="V27" s="296"/>
      <c r="W27" s="296"/>
      <c r="X27" s="296"/>
      <c r="Y27" s="296"/>
      <c r="Z27" s="280"/>
      <c r="AA27" s="280"/>
      <c r="AB27" s="1040"/>
      <c r="AC27" s="1040"/>
      <c r="AD27" s="1040"/>
      <c r="AE27" s="1040"/>
      <c r="AF27" s="1040"/>
      <c r="AG27" s="1040"/>
      <c r="AH27" s="1040"/>
      <c r="AI27" s="1040"/>
      <c r="AJ27" s="1040"/>
      <c r="AK27" s="1040"/>
      <c r="AL27" s="1040"/>
      <c r="AM27" s="1040"/>
      <c r="AN27" s="1040"/>
      <c r="AO27" s="1040"/>
      <c r="AP27" s="1040"/>
      <c r="AQ27" s="1040"/>
      <c r="AR27" s="1040"/>
      <c r="AS27" s="1040"/>
      <c r="AT27" s="1040"/>
      <c r="AU27" s="1040"/>
      <c r="AV27" s="1040"/>
      <c r="AW27" s="1040"/>
      <c r="AX27" s="1040"/>
      <c r="AY27" s="1040"/>
      <c r="AZ27" s="172"/>
      <c r="BA27" s="174" t="s">
        <v>131</v>
      </c>
      <c r="BB27" s="118" t="s">
        <v>96</v>
      </c>
      <c r="BC27" s="1143" t="s">
        <v>115</v>
      </c>
      <c r="BD27" s="1144"/>
      <c r="BE27" s="1144"/>
      <c r="BF27" s="1144"/>
      <c r="BG27" s="1167"/>
      <c r="BH27" s="1143" t="s">
        <v>38</v>
      </c>
      <c r="BI27" s="1144"/>
      <c r="BJ27" s="1144"/>
      <c r="BK27" s="1144"/>
      <c r="BL27" s="1167"/>
      <c r="BM27" s="1143" t="s">
        <v>37</v>
      </c>
      <c r="BN27" s="1144"/>
      <c r="BO27" s="1144"/>
      <c r="BP27" s="1144"/>
      <c r="BQ27" s="1167"/>
      <c r="BR27" s="344" t="s">
        <v>141</v>
      </c>
      <c r="BS27" s="296"/>
      <c r="BT27" s="296"/>
      <c r="BU27" s="296"/>
      <c r="BV27" s="296"/>
      <c r="BW27" s="296"/>
      <c r="BX27" s="296"/>
      <c r="BY27" s="296"/>
      <c r="BZ27" s="279"/>
      <c r="CA27" s="279"/>
      <c r="CB27" s="172"/>
      <c r="CC27" s="172"/>
      <c r="CD27" s="172"/>
      <c r="CE27" s="172"/>
      <c r="CF27" s="172"/>
      <c r="CG27" s="172"/>
      <c r="CH27" s="172"/>
      <c r="CI27" s="172"/>
      <c r="CJ27" s="172"/>
      <c r="CK27" s="172"/>
      <c r="CL27" s="172"/>
      <c r="CM27" s="172"/>
      <c r="CN27" s="172"/>
      <c r="CO27" s="172"/>
      <c r="CP27" s="172"/>
      <c r="CQ27" s="172"/>
      <c r="CR27" s="172"/>
      <c r="CS27" s="172"/>
      <c r="CT27" s="172"/>
      <c r="CU27" s="172"/>
      <c r="CV27" s="172"/>
      <c r="CW27" s="172"/>
      <c r="CX27" s="172"/>
      <c r="CY27" s="172"/>
      <c r="CZ27" s="172"/>
    </row>
    <row r="28" s="133" customFormat="true" ht="24" x14ac:dyDescent="0.2">
      <c r="A28" s="159" t="s">
        <v>69</v>
      </c>
      <c r="B28" s="205"/>
      <c r="C28" s="251" t="s">
        <v>0</v>
      </c>
      <c r="D28" s="252" t="s">
        <v>1</v>
      </c>
      <c r="E28" s="252" t="s">
        <v>2</v>
      </c>
      <c r="F28" s="252" t="s">
        <v>3</v>
      </c>
      <c r="G28" s="253" t="s">
        <v>4</v>
      </c>
      <c r="H28" s="212" t="s">
        <v>0</v>
      </c>
      <c r="I28" s="211" t="s">
        <v>1</v>
      </c>
      <c r="J28" s="211" t="s">
        <v>2</v>
      </c>
      <c r="K28" s="211" t="s">
        <v>3</v>
      </c>
      <c r="L28" s="214" t="s">
        <v>4</v>
      </c>
      <c r="M28" s="213" t="s">
        <v>0</v>
      </c>
      <c r="N28" s="211" t="s">
        <v>1</v>
      </c>
      <c r="O28" s="211" t="s">
        <v>2</v>
      </c>
      <c r="P28" s="211" t="s">
        <v>3</v>
      </c>
      <c r="Q28" s="284" t="s">
        <v>4</v>
      </c>
      <c r="R28" s="213" t="s">
        <v>248</v>
      </c>
      <c r="S28" s="211" t="s">
        <v>249</v>
      </c>
      <c r="T28" s="211" t="s">
        <v>250</v>
      </c>
      <c r="U28" s="211" t="s">
        <v>251</v>
      </c>
      <c r="V28" s="211" t="s">
        <v>252</v>
      </c>
      <c r="W28" s="211" t="s">
        <v>253</v>
      </c>
      <c r="X28" s="211" t="s">
        <v>254</v>
      </c>
      <c r="Y28" s="211" t="s">
        <v>476</v>
      </c>
      <c r="Z28" s="211" t="s">
        <v>477</v>
      </c>
      <c r="AA28" s="214" t="s">
        <v>257</v>
      </c>
      <c r="AB28" s="2"/>
      <c r="AC28" s="2"/>
      <c r="AD28" s="2"/>
      <c r="AE28" s="2"/>
      <c r="AF28" s="2"/>
      <c r="AG28" s="2"/>
      <c r="AH28" s="2"/>
      <c r="AI28" s="2"/>
      <c r="AJ28" s="2"/>
      <c r="AK28" s="2"/>
      <c r="AL28" s="2"/>
      <c r="AM28" s="2"/>
      <c r="AN28" s="2"/>
      <c r="AO28" s="2"/>
      <c r="AP28" s="2"/>
      <c r="AQ28" s="2"/>
      <c r="AR28" s="2"/>
      <c r="AS28" s="2"/>
      <c r="AT28" s="2"/>
      <c r="AU28" s="2"/>
      <c r="AV28" s="2"/>
      <c r="AW28" s="2"/>
      <c r="AX28" s="2"/>
      <c r="AY28" s="2"/>
      <c r="AZ28" s="172"/>
      <c r="BA28" s="159" t="s">
        <v>120</v>
      </c>
      <c r="BB28" s="158"/>
      <c r="BC28" s="297" t="s">
        <v>0</v>
      </c>
      <c r="BD28" s="435" t="s">
        <v>1</v>
      </c>
      <c r="BE28" s="435" t="s">
        <v>2</v>
      </c>
      <c r="BF28" s="435" t="s">
        <v>3</v>
      </c>
      <c r="BG28" s="298" t="s">
        <v>4</v>
      </c>
      <c r="BH28" s="297" t="s">
        <v>0</v>
      </c>
      <c r="BI28" s="435" t="s">
        <v>1</v>
      </c>
      <c r="BJ28" s="435" t="s">
        <v>2</v>
      </c>
      <c r="BK28" s="435" t="s">
        <v>3</v>
      </c>
      <c r="BL28" s="298" t="s">
        <v>4</v>
      </c>
      <c r="BM28" s="297" t="s">
        <v>0</v>
      </c>
      <c r="BN28" s="435" t="s">
        <v>1</v>
      </c>
      <c r="BO28" s="435" t="s">
        <v>2</v>
      </c>
      <c r="BP28" s="435" t="s">
        <v>3</v>
      </c>
      <c r="BQ28" s="298" t="s">
        <v>4</v>
      </c>
      <c r="BR28" s="297" t="s">
        <v>248</v>
      </c>
      <c r="BS28" s="435" t="s">
        <v>249</v>
      </c>
      <c r="BT28" s="435" t="s">
        <v>250</v>
      </c>
      <c r="BU28" s="435" t="s">
        <v>251</v>
      </c>
      <c r="BV28" s="435" t="s">
        <v>252</v>
      </c>
      <c r="BW28" s="435" t="s">
        <v>253</v>
      </c>
      <c r="BX28" s="435" t="s">
        <v>254</v>
      </c>
      <c r="BY28" s="436" t="s">
        <v>476</v>
      </c>
      <c r="BZ28" s="436" t="s">
        <v>477</v>
      </c>
      <c r="CA28" s="436" t="s">
        <v>257</v>
      </c>
      <c r="CB28" s="2"/>
      <c r="CC28" s="2"/>
      <c r="CD28" s="2"/>
      <c r="CE28" s="2"/>
      <c r="CF28" s="2"/>
      <c r="CG28" s="2"/>
      <c r="CH28" s="2"/>
      <c r="CI28" s="2"/>
      <c r="CJ28" s="2"/>
      <c r="CK28" s="2"/>
      <c r="CL28" s="2"/>
      <c r="CM28" s="2"/>
      <c r="CN28" s="2"/>
      <c r="CO28" s="2"/>
      <c r="CP28" s="2"/>
      <c r="CQ28" s="2"/>
      <c r="CR28" s="2"/>
      <c r="CS28" s="2"/>
      <c r="CT28" s="2"/>
      <c r="CU28" s="2"/>
      <c r="CV28" s="2"/>
      <c r="CW28" s="2"/>
      <c r="CX28" s="2"/>
      <c r="CY28" s="2"/>
      <c r="CZ28" s="2"/>
    </row>
    <row r="29" s="133" customFormat="true" ht="15" customHeight="true" x14ac:dyDescent="0.2">
      <c r="A29" s="1146" t="s">
        <v>57</v>
      </c>
      <c r="B29" s="208" t="s">
        <v>49</v>
      </c>
      <c r="C29" s="309">
        <v>3.9041779378481389</v>
      </c>
      <c r="D29" s="299">
        <v>6.7936025251433811</v>
      </c>
      <c r="E29" s="299">
        <v>10.423768542646386</v>
      </c>
      <c r="F29" s="299">
        <v>45.100553890684928</v>
      </c>
      <c r="G29" s="316">
        <v>67.832352152675313</v>
      </c>
      <c r="H29" s="305">
        <v>51.370504803835637</v>
      </c>
      <c r="I29" s="299">
        <v>69.671434542589282</v>
      </c>
      <c r="J29" s="299">
        <v>67.906650646759843</v>
      </c>
      <c r="K29" s="299">
        <v>73.238873797738364</v>
      </c>
      <c r="L29" s="312">
        <v>68.674081521427738</v>
      </c>
      <c r="M29" s="309">
        <v>3.5033493584081676</v>
      </c>
      <c r="N29" s="299">
        <v>4.8011545894667496</v>
      </c>
      <c r="O29" s="299">
        <v>7.7678511491131417</v>
      </c>
      <c r="P29" s="299">
        <v>8.2044583112979161</v>
      </c>
      <c r="Q29" s="316">
        <v>19.302672689365124</v>
      </c>
      <c r="R29" s="309">
        <v>95.892996126729741</v>
      </c>
      <c r="S29" s="299">
        <v>46.295141909714637</v>
      </c>
      <c r="T29" s="299">
        <v>20.446764018366061</v>
      </c>
      <c r="U29" s="299">
        <v>12.377949555956532</v>
      </c>
      <c r="V29" s="299">
        <v>6.493375445065257</v>
      </c>
      <c r="W29" s="299">
        <v>26.390245903065935</v>
      </c>
      <c r="X29" s="299">
        <v>20.793804628615607</v>
      </c>
      <c r="Y29" s="312">
        <v>14.469140279212963</v>
      </c>
      <c r="Z29" s="312">
        <v>17.123484361854725</v>
      </c>
      <c r="AA29" s="312">
        <v>27.559111230418189</v>
      </c>
      <c r="AB29" s="967"/>
      <c r="AC29" s="967"/>
      <c r="AD29" s="967"/>
      <c r="AE29" s="967"/>
      <c r="AF29" s="967"/>
      <c r="AG29" s="967"/>
      <c r="AH29" s="967"/>
      <c r="AI29" s="967"/>
      <c r="AJ29" s="967"/>
      <c r="AK29" s="967"/>
      <c r="AL29" s="967"/>
      <c r="AM29" s="967"/>
      <c r="AN29" s="967"/>
      <c r="AO29" s="967"/>
      <c r="AP29" s="967"/>
      <c r="AQ29" s="967"/>
      <c r="AR29" s="967"/>
      <c r="AS29" s="967"/>
      <c r="AT29" s="967"/>
      <c r="AU29" s="967"/>
      <c r="AV29" s="967"/>
      <c r="AW29" s="967"/>
      <c r="AX29" s="967"/>
      <c r="AY29" s="967"/>
      <c r="AZ29" s="172"/>
      <c r="BA29" s="1168" t="s">
        <v>57</v>
      </c>
      <c r="BB29" s="261" t="s">
        <v>49</v>
      </c>
      <c r="BC29" s="325">
        <v>348.15384267270792</v>
      </c>
      <c r="BD29" s="321">
        <v>605.97157096771605</v>
      </c>
      <c r="BE29" s="321">
        <v>929.76732985255637</v>
      </c>
      <c r="BF29" s="321">
        <v>4023.5275042991389</v>
      </c>
      <c r="BG29" s="334">
        <v>6049.9108645356437</v>
      </c>
      <c r="BH29" s="325">
        <v>1443.7068050423923</v>
      </c>
      <c r="BI29" s="321">
        <v>1956.554870940045</v>
      </c>
      <c r="BJ29" s="321">
        <v>1906.9621182640381</v>
      </c>
      <c r="BK29" s="321">
        <v>2060.9126152197859</v>
      </c>
      <c r="BL29" s="334">
        <v>1926.3258041553422</v>
      </c>
      <c r="BM29" s="325">
        <v>214.1725992243785</v>
      </c>
      <c r="BN29" s="321">
        <v>293.30907534512943</v>
      </c>
      <c r="BO29" s="321">
        <v>474.53688803625909</v>
      </c>
      <c r="BP29" s="321">
        <v>501.13073549046118</v>
      </c>
      <c r="BQ29" s="334">
        <v>1179.7196006099398</v>
      </c>
      <c r="BR29" s="325">
        <v>2087.6397497865637</v>
      </c>
      <c r="BS29" s="321">
        <v>3076.0155167172711</v>
      </c>
      <c r="BT29" s="321">
        <v>1324.8679047533064</v>
      </c>
      <c r="BU29" s="321">
        <v>511.52906175782294</v>
      </c>
      <c r="BV29" s="321">
        <v>308.6245101009863</v>
      </c>
      <c r="BW29" s="321">
        <v>1542.5825900733471</v>
      </c>
      <c r="BX29" s="321">
        <v>1063.9798288655149</v>
      </c>
      <c r="BY29" s="329">
        <v>342.43268061356054</v>
      </c>
      <c r="BZ29" s="329">
        <v>413.54056365711915</v>
      </c>
      <c r="CA29" s="329">
        <v>1286.1187060022828</v>
      </c>
      <c r="CB29" s="970"/>
      <c r="CC29" s="970"/>
      <c r="CD29" s="970"/>
      <c r="CE29" s="970"/>
      <c r="CF29" s="970"/>
      <c r="CG29" s="970"/>
      <c r="CH29" s="970"/>
      <c r="CI29" s="970"/>
      <c r="CJ29" s="970"/>
      <c r="CK29" s="970"/>
      <c r="CL29" s="970"/>
      <c r="CM29" s="970"/>
      <c r="CN29" s="970"/>
      <c r="CO29" s="970"/>
      <c r="CP29" s="970"/>
      <c r="CQ29" s="970"/>
      <c r="CR29" s="970"/>
      <c r="CS29" s="970"/>
      <c r="CT29" s="970"/>
      <c r="CU29" s="970"/>
      <c r="CV29" s="970"/>
      <c r="CW29" s="970"/>
      <c r="CX29" s="970"/>
      <c r="CY29" s="970"/>
      <c r="CZ29" s="968"/>
    </row>
    <row r="30" s="133" customFormat="true" ht="15" customHeight="true" x14ac:dyDescent="0.2">
      <c r="A30" s="1147"/>
      <c r="B30" s="209" t="s">
        <v>48</v>
      </c>
      <c r="C30" s="310">
        <v>96.095822062151854</v>
      </c>
      <c r="D30" s="302">
        <v>93.206397474856672</v>
      </c>
      <c r="E30" s="302">
        <v>89.576231457353515</v>
      </c>
      <c r="F30" s="302">
        <v>54.899446109315079</v>
      </c>
      <c r="G30" s="318">
        <v>32.167647847324716</v>
      </c>
      <c r="H30" s="306">
        <v>48.629495196164399</v>
      </c>
      <c r="I30" s="302">
        <v>30.328565457410729</v>
      </c>
      <c r="J30" s="302">
        <v>32.093349353240228</v>
      </c>
      <c r="K30" s="302">
        <v>26.761126202261632</v>
      </c>
      <c r="L30" s="314">
        <v>31.325918478572063</v>
      </c>
      <c r="M30" s="310">
        <v>96.496650641591813</v>
      </c>
      <c r="N30" s="302">
        <v>95.198845410533266</v>
      </c>
      <c r="O30" s="302">
        <v>92.232148850886858</v>
      </c>
      <c r="P30" s="302">
        <v>91.795541688702073</v>
      </c>
      <c r="Q30" s="318">
        <v>80.697327310634918</v>
      </c>
      <c r="R30" s="310">
        <v>4.1070038732702603</v>
      </c>
      <c r="S30" s="302">
        <v>53.704858090285491</v>
      </c>
      <c r="T30" s="302">
        <v>79.553235981634046</v>
      </c>
      <c r="U30" s="302">
        <v>87.622050444043481</v>
      </c>
      <c r="V30" s="302">
        <v>93.506624554934675</v>
      </c>
      <c r="W30" s="302">
        <v>73.609754096934182</v>
      </c>
      <c r="X30" s="302">
        <v>79.206195371384467</v>
      </c>
      <c r="Y30" s="314">
        <v>85.530859720787049</v>
      </c>
      <c r="Z30" s="314">
        <v>82.876515638145193</v>
      </c>
      <c r="AA30" s="314">
        <v>72.44088876958169</v>
      </c>
      <c r="AB30" s="967"/>
      <c r="AC30" s="967"/>
      <c r="AD30" s="967"/>
      <c r="AE30" s="967"/>
      <c r="AF30" s="967"/>
      <c r="AG30" s="967"/>
      <c r="AH30" s="967"/>
      <c r="AI30" s="967"/>
      <c r="AJ30" s="967"/>
      <c r="AK30" s="967"/>
      <c r="AL30" s="967"/>
      <c r="AM30" s="967"/>
      <c r="AN30" s="967"/>
      <c r="AO30" s="967"/>
      <c r="AP30" s="967"/>
      <c r="AQ30" s="967"/>
      <c r="AR30" s="967"/>
      <c r="AS30" s="967"/>
      <c r="AT30" s="967"/>
      <c r="AU30" s="967"/>
      <c r="AV30" s="967"/>
      <c r="AW30" s="967"/>
      <c r="AX30" s="967"/>
      <c r="AY30" s="967"/>
      <c r="AZ30" s="172"/>
      <c r="BA30" s="1165"/>
      <c r="BB30" s="262" t="s">
        <v>48</v>
      </c>
      <c r="BC30" s="326">
        <v>8569.3147823510626</v>
      </c>
      <c r="BD30" s="322">
        <v>8313.7667964889097</v>
      </c>
      <c r="BE30" s="322">
        <v>7989.9177729836401</v>
      </c>
      <c r="BF30" s="322">
        <v>4897.7099466895916</v>
      </c>
      <c r="BG30" s="335">
        <v>2869.0056591294378</v>
      </c>
      <c r="BH30" s="326">
        <v>1366.6739972396924</v>
      </c>
      <c r="BI30" s="322">
        <v>851.70490408156388</v>
      </c>
      <c r="BJ30" s="322">
        <v>901.24900701111187</v>
      </c>
      <c r="BK30" s="322">
        <v>753.04738764883723</v>
      </c>
      <c r="BL30" s="335">
        <v>878.70014082840657</v>
      </c>
      <c r="BM30" s="326">
        <v>5899.1942766869915</v>
      </c>
      <c r="BN30" s="322">
        <v>5815.8271726028142</v>
      </c>
      <c r="BO30" s="322">
        <v>5634.4484533015084</v>
      </c>
      <c r="BP30" s="322">
        <v>5606.8987830504657</v>
      </c>
      <c r="BQ30" s="335">
        <v>4931.9708351912686</v>
      </c>
      <c r="BR30" s="326">
        <v>89.411582541808031</v>
      </c>
      <c r="BS30" s="322">
        <v>3568.343674828483</v>
      </c>
      <c r="BT30" s="322">
        <v>5154.7290797047772</v>
      </c>
      <c r="BU30" s="322">
        <v>3621.0541213079414</v>
      </c>
      <c r="BV30" s="322">
        <v>4444.2888661851512</v>
      </c>
      <c r="BW30" s="322">
        <v>4302.6929550633376</v>
      </c>
      <c r="BX30" s="322">
        <v>4052.8318747575386</v>
      </c>
      <c r="BY30" s="330">
        <v>2024.2088337099628</v>
      </c>
      <c r="BZ30" s="330">
        <v>2001.5085870773307</v>
      </c>
      <c r="CA30" s="330">
        <v>3380.6453824663477</v>
      </c>
      <c r="CB30" s="970"/>
      <c r="CC30" s="970"/>
      <c r="CD30" s="970"/>
      <c r="CE30" s="970"/>
      <c r="CF30" s="970"/>
      <c r="CG30" s="970"/>
      <c r="CH30" s="970"/>
      <c r="CI30" s="970"/>
      <c r="CJ30" s="970"/>
      <c r="CK30" s="970"/>
      <c r="CL30" s="970"/>
      <c r="CM30" s="970"/>
      <c r="CN30" s="970"/>
      <c r="CO30" s="970"/>
      <c r="CP30" s="970"/>
      <c r="CQ30" s="970"/>
      <c r="CR30" s="970"/>
      <c r="CS30" s="970"/>
      <c r="CT30" s="970"/>
      <c r="CU30" s="970"/>
      <c r="CV30" s="970"/>
      <c r="CW30" s="970"/>
      <c r="CX30" s="970"/>
      <c r="CY30" s="970"/>
      <c r="CZ30" s="968"/>
    </row>
    <row r="31" s="133" customFormat="true" ht="15" customHeight="true" x14ac:dyDescent="0.2">
      <c r="A31" s="1147" t="s">
        <v>104</v>
      </c>
      <c r="B31" s="209" t="s">
        <v>49</v>
      </c>
      <c r="C31" s="310">
        <v>0.25380988835201079</v>
      </c>
      <c r="D31" s="302">
        <v>1.1544782336761716</v>
      </c>
      <c r="E31" s="302">
        <v>3.942929189944635</v>
      </c>
      <c r="F31" s="302">
        <v>34.473083469382267</v>
      </c>
      <c r="G31" s="318">
        <v>56.635706357927717</v>
      </c>
      <c r="H31" s="306">
        <v>41.779489523386005</v>
      </c>
      <c r="I31" s="302">
        <v>58.186161063180585</v>
      </c>
      <c r="J31" s="302">
        <v>57.453741928051485</v>
      </c>
      <c r="K31" s="302">
        <v>62.736880584944579</v>
      </c>
      <c r="L31" s="314">
        <v>54.703056574803576</v>
      </c>
      <c r="M31" s="310">
        <v>0.21363764408851824</v>
      </c>
      <c r="N31" s="302">
        <v>0.73418119479489674</v>
      </c>
      <c r="O31" s="302">
        <v>1.1513810454276854</v>
      </c>
      <c r="P31" s="302">
        <v>1.8719735632646779</v>
      </c>
      <c r="Q31" s="318">
        <v>10.471790379438861</v>
      </c>
      <c r="R31" s="310">
        <v>93.277710127020768</v>
      </c>
      <c r="S31" s="302">
        <v>29.014807546609582</v>
      </c>
      <c r="T31" s="302">
        <v>16.410071148168338</v>
      </c>
      <c r="U31" s="302">
        <v>6.0900205653321624</v>
      </c>
      <c r="V31" s="302">
        <v>3.9509972874463957</v>
      </c>
      <c r="W31" s="302">
        <v>15.361623382188833</v>
      </c>
      <c r="X31" s="302">
        <v>13.231514639429934</v>
      </c>
      <c r="Y31" s="314">
        <v>6.3386431085308113</v>
      </c>
      <c r="Z31" s="314">
        <v>11.500998419518568</v>
      </c>
      <c r="AA31" s="314">
        <v>24.427511129446859</v>
      </c>
      <c r="AB31" s="967"/>
      <c r="AC31" s="967"/>
      <c r="AD31" s="967"/>
      <c r="AE31" s="967"/>
      <c r="AF31" s="967"/>
      <c r="AG31" s="967"/>
      <c r="AH31" s="967"/>
      <c r="AI31" s="967"/>
      <c r="AJ31" s="967"/>
      <c r="AK31" s="967"/>
      <c r="AL31" s="967"/>
      <c r="AM31" s="967"/>
      <c r="AN31" s="967"/>
      <c r="AO31" s="967"/>
      <c r="AP31" s="967"/>
      <c r="AQ31" s="967"/>
      <c r="AR31" s="967"/>
      <c r="AS31" s="967"/>
      <c r="AT31" s="967"/>
      <c r="AU31" s="967"/>
      <c r="AV31" s="967"/>
      <c r="AW31" s="967"/>
      <c r="AX31" s="967"/>
      <c r="AY31" s="967"/>
      <c r="AZ31" s="172"/>
      <c r="BA31" s="1165" t="s">
        <v>104</v>
      </c>
      <c r="BB31" s="262" t="s">
        <v>49</v>
      </c>
      <c r="BC31" s="326">
        <v>22.633417160998427</v>
      </c>
      <c r="BD31" s="322">
        <v>102.97643795314899</v>
      </c>
      <c r="BE31" s="322">
        <v>351.69686757087186</v>
      </c>
      <c r="BF31" s="322">
        <v>3075.425632981136</v>
      </c>
      <c r="BG31" s="335">
        <v>5051.291372651649</v>
      </c>
      <c r="BH31" s="326">
        <v>1174.1627528566946</v>
      </c>
      <c r="BI31" s="322">
        <v>1634.0185557665861</v>
      </c>
      <c r="BJ31" s="322">
        <v>1613.422372710414</v>
      </c>
      <c r="BK31" s="322">
        <v>1765.3907267077911</v>
      </c>
      <c r="BL31" s="335">
        <v>1534.4349296223818</v>
      </c>
      <c r="BM31" s="326">
        <v>13.060452968184901</v>
      </c>
      <c r="BN31" s="322">
        <v>44.852129496832326</v>
      </c>
      <c r="BO31" s="322">
        <v>70.337699288118827</v>
      </c>
      <c r="BP31" s="322">
        <v>114.34069782348895</v>
      </c>
      <c r="BQ31" s="335">
        <v>640.00341107731572</v>
      </c>
      <c r="BR31" s="326">
        <v>2030.7036310857022</v>
      </c>
      <c r="BS31" s="322">
        <v>1927.8480321324623</v>
      </c>
      <c r="BT31" s="322">
        <v>1063.3064752641405</v>
      </c>
      <c r="BU31" s="322">
        <v>251.67516572816348</v>
      </c>
      <c r="BV31" s="322">
        <v>187.7874785717423</v>
      </c>
      <c r="BW31" s="322">
        <v>897.9292148950816</v>
      </c>
      <c r="BX31" s="322">
        <v>677.03168963694804</v>
      </c>
      <c r="BY31" s="330">
        <v>150.01295925129722</v>
      </c>
      <c r="BZ31" s="330">
        <v>277.7547646565659</v>
      </c>
      <c r="CA31" s="330">
        <v>1139.9743170957054</v>
      </c>
      <c r="CB31" s="970"/>
      <c r="CC31" s="970"/>
      <c r="CD31" s="970"/>
      <c r="CE31" s="970"/>
      <c r="CF31" s="970"/>
      <c r="CG31" s="970"/>
      <c r="CH31" s="970"/>
      <c r="CI31" s="970"/>
      <c r="CJ31" s="970"/>
      <c r="CK31" s="970"/>
      <c r="CL31" s="970"/>
      <c r="CM31" s="970"/>
      <c r="CN31" s="970"/>
      <c r="CO31" s="970"/>
      <c r="CP31" s="970"/>
      <c r="CQ31" s="970"/>
      <c r="CR31" s="970"/>
      <c r="CS31" s="970"/>
      <c r="CT31" s="970"/>
      <c r="CU31" s="970"/>
      <c r="CV31" s="970"/>
      <c r="CW31" s="970"/>
      <c r="CX31" s="970"/>
      <c r="CY31" s="970"/>
      <c r="CZ31" s="968"/>
    </row>
    <row r="32" s="133" customFormat="true" ht="15" customHeight="true" x14ac:dyDescent="0.2">
      <c r="A32" s="1147"/>
      <c r="B32" s="209" t="s">
        <v>48</v>
      </c>
      <c r="C32" s="310">
        <v>99.746190111647977</v>
      </c>
      <c r="D32" s="302">
        <v>98.845521766323856</v>
      </c>
      <c r="E32" s="302">
        <v>96.05707081005535</v>
      </c>
      <c r="F32" s="302">
        <v>65.526916530617683</v>
      </c>
      <c r="G32" s="318">
        <v>43.36429364207229</v>
      </c>
      <c r="H32" s="306">
        <v>58.220510476614038</v>
      </c>
      <c r="I32" s="302">
        <v>41.813838936819401</v>
      </c>
      <c r="J32" s="302">
        <v>42.546258071948564</v>
      </c>
      <c r="K32" s="302">
        <v>37.263119415055456</v>
      </c>
      <c r="L32" s="314">
        <v>45.296943425196204</v>
      </c>
      <c r="M32" s="310">
        <v>99.786362355911479</v>
      </c>
      <c r="N32" s="302">
        <v>99.265818805205114</v>
      </c>
      <c r="O32" s="302">
        <v>98.848618954572331</v>
      </c>
      <c r="P32" s="302">
        <v>98.12802643673534</v>
      </c>
      <c r="Q32" s="318">
        <v>89.528209620561242</v>
      </c>
      <c r="R32" s="310">
        <v>6.7222898729792053</v>
      </c>
      <c r="S32" s="302">
        <v>70.985192453390496</v>
      </c>
      <c r="T32" s="302">
        <v>83.589928851831715</v>
      </c>
      <c r="U32" s="302">
        <v>93.909979434667818</v>
      </c>
      <c r="V32" s="302">
        <v>96.049002712553587</v>
      </c>
      <c r="W32" s="302">
        <v>84.63837661781119</v>
      </c>
      <c r="X32" s="302">
        <v>86.768485360570125</v>
      </c>
      <c r="Y32" s="314">
        <v>93.661356891469197</v>
      </c>
      <c r="Z32" s="314">
        <v>88.49900158048132</v>
      </c>
      <c r="AA32" s="314">
        <v>75.57248887055303</v>
      </c>
      <c r="AB32" s="967"/>
      <c r="AC32" s="967"/>
      <c r="AD32" s="967"/>
      <c r="AE32" s="967"/>
      <c r="AF32" s="967"/>
      <c r="AG32" s="967"/>
      <c r="AH32" s="967"/>
      <c r="AI32" s="967"/>
      <c r="AJ32" s="967"/>
      <c r="AK32" s="967"/>
      <c r="AL32" s="967"/>
      <c r="AM32" s="967"/>
      <c r="AN32" s="967"/>
      <c r="AO32" s="967"/>
      <c r="AP32" s="967"/>
      <c r="AQ32" s="967"/>
      <c r="AR32" s="967"/>
      <c r="AS32" s="967"/>
      <c r="AT32" s="967"/>
      <c r="AU32" s="967"/>
      <c r="AV32" s="967"/>
      <c r="AW32" s="967"/>
      <c r="AX32" s="967"/>
      <c r="AY32" s="967"/>
      <c r="AZ32" s="172"/>
      <c r="BA32" s="1165"/>
      <c r="BB32" s="262" t="s">
        <v>48</v>
      </c>
      <c r="BC32" s="326">
        <v>8894.8352078627722</v>
      </c>
      <c r="BD32" s="322">
        <v>8816.7619295034747</v>
      </c>
      <c r="BE32" s="322">
        <v>8567.9882352653331</v>
      </c>
      <c r="BF32" s="322">
        <v>5845.8118180075899</v>
      </c>
      <c r="BG32" s="335">
        <v>3867.6251510134312</v>
      </c>
      <c r="BH32" s="326">
        <v>1636.2180494253901</v>
      </c>
      <c r="BI32" s="322">
        <v>1174.2412192550223</v>
      </c>
      <c r="BJ32" s="322">
        <v>1194.7887525647352</v>
      </c>
      <c r="BK32" s="322">
        <v>1048.5692761608329</v>
      </c>
      <c r="BL32" s="335">
        <v>1270.5910153613663</v>
      </c>
      <c r="BM32" s="326">
        <v>6100.3064229431866</v>
      </c>
      <c r="BN32" s="322">
        <v>6064.2841184511108</v>
      </c>
      <c r="BO32" s="322">
        <v>6038.6476420496492</v>
      </c>
      <c r="BP32" s="322">
        <v>5993.6888207174397</v>
      </c>
      <c r="BQ32" s="335">
        <v>5471.6870247238967</v>
      </c>
      <c r="BR32" s="326">
        <v>146.34770124266899</v>
      </c>
      <c r="BS32" s="322">
        <v>4716.5111594132886</v>
      </c>
      <c r="BT32" s="322">
        <v>5416.2905091939401</v>
      </c>
      <c r="BU32" s="322">
        <v>3880.9080173375992</v>
      </c>
      <c r="BV32" s="322">
        <v>4565.1258977143971</v>
      </c>
      <c r="BW32" s="322">
        <v>4947.3463302415967</v>
      </c>
      <c r="BX32" s="322">
        <v>4439.7800139861047</v>
      </c>
      <c r="BY32" s="330">
        <v>2216.6285550722259</v>
      </c>
      <c r="BZ32" s="330">
        <v>2137.2943860778832</v>
      </c>
      <c r="CA32" s="330">
        <v>3526.7897713729258</v>
      </c>
      <c r="CB32" s="970"/>
      <c r="CC32" s="970"/>
      <c r="CD32" s="970"/>
      <c r="CE32" s="970"/>
      <c r="CF32" s="970"/>
      <c r="CG32" s="970"/>
      <c r="CH32" s="970"/>
      <c r="CI32" s="970"/>
      <c r="CJ32" s="970"/>
      <c r="CK32" s="970"/>
      <c r="CL32" s="970"/>
      <c r="CM32" s="970"/>
      <c r="CN32" s="970"/>
      <c r="CO32" s="970"/>
      <c r="CP32" s="970"/>
      <c r="CQ32" s="970"/>
      <c r="CR32" s="970"/>
      <c r="CS32" s="970"/>
      <c r="CT32" s="970"/>
      <c r="CU32" s="970"/>
      <c r="CV32" s="970"/>
      <c r="CW32" s="970"/>
      <c r="CX32" s="970"/>
      <c r="CY32" s="970"/>
      <c r="CZ32" s="968"/>
    </row>
    <row r="33" s="133" customFormat="true" ht="15" customHeight="true" x14ac:dyDescent="0.2">
      <c r="A33" s="1147" t="s">
        <v>105</v>
      </c>
      <c r="B33" s="209" t="s">
        <v>49</v>
      </c>
      <c r="C33" s="310">
        <v>3.2413346840796345E-2</v>
      </c>
      <c r="D33" s="302">
        <v>8.3031732756081542E-2</v>
      </c>
      <c r="E33" s="302">
        <v>1.1580989895590024</v>
      </c>
      <c r="F33" s="302">
        <v>18.122133017069011</v>
      </c>
      <c r="G33" s="318">
        <v>40.946512872192223</v>
      </c>
      <c r="H33" s="306">
        <v>18.305088767350266</v>
      </c>
      <c r="I33" s="302">
        <v>33.756755765060376</v>
      </c>
      <c r="J33" s="302">
        <v>33.547534765509731</v>
      </c>
      <c r="K33" s="302">
        <v>45.415947503751894</v>
      </c>
      <c r="L33" s="314">
        <v>46.107193781956099</v>
      </c>
      <c r="M33" s="310">
        <v>4.7280820757501875E-2</v>
      </c>
      <c r="N33" s="302">
        <v>0</v>
      </c>
      <c r="O33" s="302">
        <v>0.12123475356361575</v>
      </c>
      <c r="P33" s="302">
        <v>0.33581664934291361</v>
      </c>
      <c r="Q33" s="318">
        <v>6.1469045858059426</v>
      </c>
      <c r="R33" s="310">
        <v>66.864863050520157</v>
      </c>
      <c r="S33" s="302">
        <v>17.166054767833387</v>
      </c>
      <c r="T33" s="302">
        <v>8.7361969127814643</v>
      </c>
      <c r="U33" s="302">
        <v>4.1283315905356863</v>
      </c>
      <c r="V33" s="302">
        <v>1.8877880624603913</v>
      </c>
      <c r="W33" s="302">
        <v>8.6268206202884699</v>
      </c>
      <c r="X33" s="302">
        <v>4.6379635368919434</v>
      </c>
      <c r="Y33" s="314">
        <v>4.6044099300796315</v>
      </c>
      <c r="Z33" s="314">
        <v>8.5303030153815573</v>
      </c>
      <c r="AA33" s="314">
        <v>19.351360279169587</v>
      </c>
      <c r="AB33" s="967"/>
      <c r="AC33" s="967"/>
      <c r="AD33" s="967"/>
      <c r="AE33" s="967"/>
      <c r="AF33" s="967"/>
      <c r="AG33" s="967"/>
      <c r="AH33" s="967"/>
      <c r="AI33" s="967"/>
      <c r="AJ33" s="967"/>
      <c r="AK33" s="967"/>
      <c r="AL33" s="967"/>
      <c r="AM33" s="967"/>
      <c r="AN33" s="967"/>
      <c r="AO33" s="967"/>
      <c r="AP33" s="967"/>
      <c r="AQ33" s="967"/>
      <c r="AR33" s="967"/>
      <c r="AS33" s="967"/>
      <c r="AT33" s="967"/>
      <c r="AU33" s="967"/>
      <c r="AV33" s="967"/>
      <c r="AW33" s="967"/>
      <c r="AX33" s="967"/>
      <c r="AY33" s="967"/>
      <c r="AZ33" s="172"/>
      <c r="BA33" s="1165" t="s">
        <v>105</v>
      </c>
      <c r="BB33" s="262" t="s">
        <v>49</v>
      </c>
      <c r="BC33" s="326">
        <v>2.8904500348481479</v>
      </c>
      <c r="BD33" s="322">
        <v>7.4062133238082515</v>
      </c>
      <c r="BE33" s="322">
        <v>103.29878304779096</v>
      </c>
      <c r="BF33" s="322">
        <v>1616.7185176367545</v>
      </c>
      <c r="BG33" s="335">
        <v>3651.9853024226004</v>
      </c>
      <c r="BH33" s="326">
        <v>514.442700558306</v>
      </c>
      <c r="BI33" s="322">
        <v>947.97739350247844</v>
      </c>
      <c r="BJ33" s="322">
        <v>942.08560354059227</v>
      </c>
      <c r="BK33" s="322">
        <v>1277.9865976793892</v>
      </c>
      <c r="BL33" s="335">
        <v>1293.3187480878048</v>
      </c>
      <c r="BM33" s="326">
        <v>2.8904500348481479</v>
      </c>
      <c r="BN33" s="322">
        <v>0</v>
      </c>
      <c r="BO33" s="322">
        <v>7.4062133238082515</v>
      </c>
      <c r="BP33" s="322">
        <v>20.511780070040242</v>
      </c>
      <c r="BQ33" s="335">
        <v>375.67977966852754</v>
      </c>
      <c r="BR33" s="326">
        <v>1455.68239190089</v>
      </c>
      <c r="BS33" s="322">
        <v>1140.5743377923145</v>
      </c>
      <c r="BT33" s="322">
        <v>566.07035171690734</v>
      </c>
      <c r="BU33" s="322">
        <v>170.60673705166911</v>
      </c>
      <c r="BV33" s="322">
        <v>89.724931336612897</v>
      </c>
      <c r="BW33" s="322">
        <v>504.26143604053016</v>
      </c>
      <c r="BX33" s="322">
        <v>237.31586106545649</v>
      </c>
      <c r="BY33" s="330">
        <v>108.96987689489927</v>
      </c>
      <c r="BZ33" s="330">
        <v>206.01101052804762</v>
      </c>
      <c r="CA33" s="330">
        <v>903.08233213847018</v>
      </c>
      <c r="CB33" s="970"/>
      <c r="CC33" s="970"/>
      <c r="CD33" s="970"/>
      <c r="CE33" s="970"/>
      <c r="CF33" s="970"/>
      <c r="CG33" s="970"/>
      <c r="CH33" s="970"/>
      <c r="CI33" s="970"/>
      <c r="CJ33" s="970"/>
      <c r="CK33" s="970"/>
      <c r="CL33" s="970"/>
      <c r="CM33" s="970"/>
      <c r="CN33" s="970"/>
      <c r="CO33" s="970"/>
      <c r="CP33" s="970"/>
      <c r="CQ33" s="970"/>
      <c r="CR33" s="970"/>
      <c r="CS33" s="970"/>
      <c r="CT33" s="970"/>
      <c r="CU33" s="970"/>
      <c r="CV33" s="970"/>
      <c r="CW33" s="970"/>
      <c r="CX33" s="970"/>
      <c r="CY33" s="970"/>
      <c r="CZ33" s="968"/>
    </row>
    <row r="34" s="133" customFormat="true" ht="15" customHeight="true" x14ac:dyDescent="0.2">
      <c r="A34" s="1147"/>
      <c r="B34" s="209" t="s">
        <v>48</v>
      </c>
      <c r="C34" s="310">
        <v>99.967586653159188</v>
      </c>
      <c r="D34" s="302">
        <v>99.916968267243888</v>
      </c>
      <c r="E34" s="302">
        <v>98.841901010441006</v>
      </c>
      <c r="F34" s="302">
        <v>81.877866982930925</v>
      </c>
      <c r="G34" s="318">
        <v>59.053487127807891</v>
      </c>
      <c r="H34" s="306">
        <v>81.694911232649829</v>
      </c>
      <c r="I34" s="302">
        <v>66.243244234939667</v>
      </c>
      <c r="J34" s="302">
        <v>66.452465234490305</v>
      </c>
      <c r="K34" s="302">
        <v>54.584052496248113</v>
      </c>
      <c r="L34" s="314">
        <v>53.892806218043631</v>
      </c>
      <c r="M34" s="310">
        <v>99.952719179242493</v>
      </c>
      <c r="N34" s="302">
        <v>100</v>
      </c>
      <c r="O34" s="302">
        <v>99.878765246436402</v>
      </c>
      <c r="P34" s="302">
        <v>99.664183350657126</v>
      </c>
      <c r="Q34" s="318">
        <v>93.853095414194129</v>
      </c>
      <c r="R34" s="310">
        <v>33.135136949479779</v>
      </c>
      <c r="S34" s="302">
        <v>82.833945232166656</v>
      </c>
      <c r="T34" s="302">
        <v>91.263803087218676</v>
      </c>
      <c r="U34" s="302">
        <v>95.871668409464277</v>
      </c>
      <c r="V34" s="302">
        <v>98.112211937539598</v>
      </c>
      <c r="W34" s="302">
        <v>91.373179379711544</v>
      </c>
      <c r="X34" s="302">
        <v>95.362036463108041</v>
      </c>
      <c r="Y34" s="314">
        <v>95.395590069920416</v>
      </c>
      <c r="Z34" s="314">
        <v>91.469696984618395</v>
      </c>
      <c r="AA34" s="314">
        <v>80.648639720830346</v>
      </c>
      <c r="AB34" s="967"/>
      <c r="AC34" s="967"/>
      <c r="AD34" s="967"/>
      <c r="AE34" s="967"/>
      <c r="AF34" s="967"/>
      <c r="AG34" s="967"/>
      <c r="AH34" s="967"/>
      <c r="AI34" s="967"/>
      <c r="AJ34" s="967"/>
      <c r="AK34" s="967"/>
      <c r="AL34" s="967"/>
      <c r="AM34" s="967"/>
      <c r="AN34" s="967"/>
      <c r="AO34" s="967"/>
      <c r="AP34" s="967"/>
      <c r="AQ34" s="967"/>
      <c r="AR34" s="967"/>
      <c r="AS34" s="967"/>
      <c r="AT34" s="967"/>
      <c r="AU34" s="967"/>
      <c r="AV34" s="967"/>
      <c r="AW34" s="967"/>
      <c r="AX34" s="967"/>
      <c r="AY34" s="967"/>
      <c r="AZ34" s="172"/>
      <c r="BA34" s="1165"/>
      <c r="BB34" s="262" t="s">
        <v>48</v>
      </c>
      <c r="BC34" s="326">
        <v>8914.5781749889229</v>
      </c>
      <c r="BD34" s="322">
        <v>8912.3321541328096</v>
      </c>
      <c r="BE34" s="322">
        <v>8816.3863197884148</v>
      </c>
      <c r="BF34" s="322">
        <v>7304.5189333519702</v>
      </c>
      <c r="BG34" s="335">
        <v>5266.9312212424884</v>
      </c>
      <c r="BH34" s="326">
        <v>2295.9381017237802</v>
      </c>
      <c r="BI34" s="322">
        <v>1860.2823815191314</v>
      </c>
      <c r="BJ34" s="322">
        <v>1866.1255217345567</v>
      </c>
      <c r="BK34" s="322">
        <v>1535.9734051892342</v>
      </c>
      <c r="BL34" s="335">
        <v>1511.7071968959419</v>
      </c>
      <c r="BM34" s="326">
        <v>6110.4764258765235</v>
      </c>
      <c r="BN34" s="322">
        <v>6109.1362479479421</v>
      </c>
      <c r="BO34" s="322">
        <v>6101.5791280139592</v>
      </c>
      <c r="BP34" s="322">
        <v>6087.5177384708895</v>
      </c>
      <c r="BQ34" s="335">
        <v>5736.0106561326829</v>
      </c>
      <c r="BR34" s="326">
        <v>721.36894042748008</v>
      </c>
      <c r="BS34" s="322">
        <v>5503.7848537534346</v>
      </c>
      <c r="BT34" s="322">
        <v>5913.5266327411782</v>
      </c>
      <c r="BU34" s="322">
        <v>3961.9764460140927</v>
      </c>
      <c r="BV34" s="322">
        <v>4663.1884449495265</v>
      </c>
      <c r="BW34" s="322">
        <v>5341.0141090961479</v>
      </c>
      <c r="BX34" s="322">
        <v>4879.4958425575924</v>
      </c>
      <c r="BY34" s="330">
        <v>2257.6716374286248</v>
      </c>
      <c r="BZ34" s="330">
        <v>2209.0381402064031</v>
      </c>
      <c r="CA34" s="330">
        <v>3763.6817563301629</v>
      </c>
      <c r="CB34" s="970"/>
      <c r="CC34" s="970"/>
      <c r="CD34" s="970"/>
      <c r="CE34" s="970"/>
      <c r="CF34" s="970"/>
      <c r="CG34" s="970"/>
      <c r="CH34" s="970"/>
      <c r="CI34" s="970"/>
      <c r="CJ34" s="970"/>
      <c r="CK34" s="970"/>
      <c r="CL34" s="970"/>
      <c r="CM34" s="970"/>
      <c r="CN34" s="970"/>
      <c r="CO34" s="970"/>
      <c r="CP34" s="970"/>
      <c r="CQ34" s="970"/>
      <c r="CR34" s="970"/>
      <c r="CS34" s="970"/>
      <c r="CT34" s="970"/>
      <c r="CU34" s="970"/>
      <c r="CV34" s="970"/>
      <c r="CW34" s="970"/>
      <c r="CX34" s="970"/>
      <c r="CY34" s="970"/>
      <c r="CZ34" s="968"/>
    </row>
    <row r="35" s="133" customFormat="true" ht="15" customHeight="true" x14ac:dyDescent="0.2">
      <c r="A35" s="1147" t="s">
        <v>55</v>
      </c>
      <c r="B35" s="209" t="s">
        <v>49</v>
      </c>
      <c r="C35" s="310">
        <v>9.0408703555078116</v>
      </c>
      <c r="D35" s="302">
        <v>14.382684382431297</v>
      </c>
      <c r="E35" s="302">
        <v>22.936315091120431</v>
      </c>
      <c r="F35" s="302">
        <v>50.48811891448549</v>
      </c>
      <c r="G35" s="318">
        <v>66.331356185074441</v>
      </c>
      <c r="H35" s="306">
        <v>56.107466484420698</v>
      </c>
      <c r="I35" s="302">
        <v>63.883884626008033</v>
      </c>
      <c r="J35" s="302">
        <v>62.933702569083117</v>
      </c>
      <c r="K35" s="302">
        <v>70.892634641463331</v>
      </c>
      <c r="L35" s="314">
        <v>65.49902695279566</v>
      </c>
      <c r="M35" s="310">
        <v>8.1344258183665996</v>
      </c>
      <c r="N35" s="302">
        <v>11.886802103957022</v>
      </c>
      <c r="O35" s="302">
        <v>15.21558719239138</v>
      </c>
      <c r="P35" s="302">
        <v>19.215287552770139</v>
      </c>
      <c r="Q35" s="318">
        <v>36.948501892196163</v>
      </c>
      <c r="R35" s="310">
        <v>93.768072967922734</v>
      </c>
      <c r="S35" s="302">
        <v>43.54460508231135</v>
      </c>
      <c r="T35" s="302">
        <v>33.860151217734156</v>
      </c>
      <c r="U35" s="302">
        <v>18.892331711055419</v>
      </c>
      <c r="V35" s="302">
        <v>36.687764112716351</v>
      </c>
      <c r="W35" s="302">
        <v>23.742481228770401</v>
      </c>
      <c r="X35" s="302">
        <v>22.418944616684609</v>
      </c>
      <c r="Y35" s="314">
        <v>10.120364738280529</v>
      </c>
      <c r="Z35" s="314">
        <v>16.188425163213729</v>
      </c>
      <c r="AA35" s="314">
        <v>37.212632409915322</v>
      </c>
      <c r="AB35" s="967"/>
      <c r="AC35" s="967"/>
      <c r="AD35" s="967"/>
      <c r="AE35" s="967"/>
      <c r="AF35" s="967"/>
      <c r="AG35" s="967"/>
      <c r="AH35" s="967"/>
      <c r="AI35" s="967"/>
      <c r="AJ35" s="967"/>
      <c r="AK35" s="967"/>
      <c r="AL35" s="967"/>
      <c r="AM35" s="967"/>
      <c r="AN35" s="967"/>
      <c r="AO35" s="967"/>
      <c r="AP35" s="967"/>
      <c r="AQ35" s="967"/>
      <c r="AR35" s="967"/>
      <c r="AS35" s="967"/>
      <c r="AT35" s="967"/>
      <c r="AU35" s="967"/>
      <c r="AV35" s="967"/>
      <c r="AW35" s="967"/>
      <c r="AX35" s="967"/>
      <c r="AY35" s="967"/>
      <c r="AZ35" s="172"/>
      <c r="BA35" s="1165" t="s">
        <v>55</v>
      </c>
      <c r="BB35" s="262" t="s">
        <v>49</v>
      </c>
      <c r="BC35" s="326">
        <v>806.21677738148423</v>
      </c>
      <c r="BD35" s="322">
        <v>1282.8978171299157</v>
      </c>
      <c r="BE35" s="322">
        <v>2045.8470803222415</v>
      </c>
      <c r="BF35" s="322">
        <v>4504.1649728988041</v>
      </c>
      <c r="BG35" s="335">
        <v>5916.0382871617421</v>
      </c>
      <c r="BH35" s="326">
        <v>1576.8334667250135</v>
      </c>
      <c r="BI35" s="322">
        <v>1794.0254346733973</v>
      </c>
      <c r="BJ35" s="322">
        <v>1767.3112370925635</v>
      </c>
      <c r="BK35" s="322">
        <v>1994.8903837905641</v>
      </c>
      <c r="BL35" s="335">
        <v>1837.2646997378204</v>
      </c>
      <c r="BM35" s="326">
        <v>497.28729352560617</v>
      </c>
      <c r="BN35" s="322">
        <v>726.18093605467709</v>
      </c>
      <c r="BO35" s="322">
        <v>929.51799118165604</v>
      </c>
      <c r="BP35" s="322">
        <v>1173.6754357957207</v>
      </c>
      <c r="BQ35" s="335">
        <v>2258.1780563171806</v>
      </c>
      <c r="BR35" s="326">
        <v>2041.3790818468017</v>
      </c>
      <c r="BS35" s="322">
        <v>2893.2599702088501</v>
      </c>
      <c r="BT35" s="322">
        <v>2194.0013372372473</v>
      </c>
      <c r="BU35" s="322">
        <v>780.74132318007662</v>
      </c>
      <c r="BV35" s="322">
        <v>1743.7376479736017</v>
      </c>
      <c r="BW35" s="322">
        <v>1387.8134490739824</v>
      </c>
      <c r="BX35" s="322">
        <v>1147.1351819752877</v>
      </c>
      <c r="BY35" s="330">
        <v>239.51275329710617</v>
      </c>
      <c r="BZ35" s="330">
        <v>390.95842442147546</v>
      </c>
      <c r="CA35" s="330">
        <v>1736.6257656797693</v>
      </c>
      <c r="CB35" s="970"/>
      <c r="CC35" s="970"/>
      <c r="CD35" s="970"/>
      <c r="CE35" s="970"/>
      <c r="CF35" s="970"/>
      <c r="CG35" s="970"/>
      <c r="CH35" s="970"/>
      <c r="CI35" s="970"/>
      <c r="CJ35" s="970"/>
      <c r="CK35" s="970"/>
      <c r="CL35" s="970"/>
      <c r="CM35" s="970"/>
      <c r="CN35" s="970"/>
      <c r="CO35" s="970"/>
      <c r="CP35" s="970"/>
      <c r="CQ35" s="970"/>
      <c r="CR35" s="970"/>
      <c r="CS35" s="970"/>
      <c r="CT35" s="970"/>
      <c r="CU35" s="970"/>
      <c r="CV35" s="970"/>
      <c r="CW35" s="970"/>
      <c r="CX35" s="970"/>
      <c r="CY35" s="970"/>
      <c r="CZ35" s="968"/>
    </row>
    <row r="36" s="133" customFormat="true" ht="15" customHeight="true" x14ac:dyDescent="0.2">
      <c r="A36" s="1147"/>
      <c r="B36" s="209" t="s">
        <v>48</v>
      </c>
      <c r="C36" s="310">
        <v>90.959129644492094</v>
      </c>
      <c r="D36" s="302">
        <v>85.617315617568806</v>
      </c>
      <c r="E36" s="302">
        <v>77.063684908879608</v>
      </c>
      <c r="F36" s="302">
        <v>49.511881085514517</v>
      </c>
      <c r="G36" s="318">
        <v>33.668643814925638</v>
      </c>
      <c r="H36" s="306">
        <v>43.892533515579345</v>
      </c>
      <c r="I36" s="302">
        <v>36.116115373991917</v>
      </c>
      <c r="J36" s="302">
        <v>37.066297430916926</v>
      </c>
      <c r="K36" s="302">
        <v>29.107365358536697</v>
      </c>
      <c r="L36" s="314">
        <v>34.500973047204141</v>
      </c>
      <c r="M36" s="310">
        <v>91.865574181633363</v>
      </c>
      <c r="N36" s="302">
        <v>88.113197896042976</v>
      </c>
      <c r="O36" s="302">
        <v>84.784412807608732</v>
      </c>
      <c r="P36" s="302">
        <v>80.784712447229921</v>
      </c>
      <c r="Q36" s="318">
        <v>63.051498107803958</v>
      </c>
      <c r="R36" s="310">
        <v>6.231927032077234</v>
      </c>
      <c r="S36" s="302">
        <v>56.455394917688807</v>
      </c>
      <c r="T36" s="302">
        <v>66.139848782266</v>
      </c>
      <c r="U36" s="302">
        <v>81.107668288944609</v>
      </c>
      <c r="V36" s="302">
        <v>63.312235887283563</v>
      </c>
      <c r="W36" s="302">
        <v>76.257518771229698</v>
      </c>
      <c r="X36" s="302">
        <v>77.581055383315459</v>
      </c>
      <c r="Y36" s="314">
        <v>89.879635261719457</v>
      </c>
      <c r="Z36" s="314">
        <v>83.811574836786164</v>
      </c>
      <c r="AA36" s="314">
        <v>62.787367590084521</v>
      </c>
      <c r="AB36" s="967"/>
      <c r="AC36" s="967"/>
      <c r="AD36" s="967"/>
      <c r="AE36" s="967"/>
      <c r="AF36" s="967"/>
      <c r="AG36" s="967"/>
      <c r="AH36" s="967"/>
      <c r="AI36" s="967"/>
      <c r="AJ36" s="967"/>
      <c r="AK36" s="967"/>
      <c r="AL36" s="967"/>
      <c r="AM36" s="967"/>
      <c r="AN36" s="967"/>
      <c r="AO36" s="967"/>
      <c r="AP36" s="967"/>
      <c r="AQ36" s="967"/>
      <c r="AR36" s="967"/>
      <c r="AS36" s="967"/>
      <c r="AT36" s="967"/>
      <c r="AU36" s="967"/>
      <c r="AV36" s="967"/>
      <c r="AW36" s="967"/>
      <c r="AX36" s="967"/>
      <c r="AY36" s="967"/>
      <c r="AZ36" s="172"/>
      <c r="BA36" s="1165"/>
      <c r="BB36" s="262" t="s">
        <v>48</v>
      </c>
      <c r="BC36" s="326">
        <v>8111.2518476422792</v>
      </c>
      <c r="BD36" s="322">
        <v>7636.8405503267149</v>
      </c>
      <c r="BE36" s="322">
        <v>6873.8380225139672</v>
      </c>
      <c r="BF36" s="322">
        <v>4417.0724780899263</v>
      </c>
      <c r="BG36" s="335">
        <v>3002.878236503343</v>
      </c>
      <c r="BH36" s="326">
        <v>1233.5473355570712</v>
      </c>
      <c r="BI36" s="322">
        <v>1014.2343403482101</v>
      </c>
      <c r="BJ36" s="322">
        <v>1040.8998881825853</v>
      </c>
      <c r="BK36" s="322">
        <v>819.06961907805987</v>
      </c>
      <c r="BL36" s="335">
        <v>967.76124524592842</v>
      </c>
      <c r="BM36" s="326">
        <v>5616.0795823857625</v>
      </c>
      <c r="BN36" s="322">
        <v>5382.9553118932654</v>
      </c>
      <c r="BO36" s="322">
        <v>5179.4673501561174</v>
      </c>
      <c r="BP36" s="322">
        <v>4934.3540827452107</v>
      </c>
      <c r="BQ36" s="335">
        <v>3853.5123794840333</v>
      </c>
      <c r="BR36" s="326">
        <v>135.67225048156936</v>
      </c>
      <c r="BS36" s="322">
        <v>3751.0992213369059</v>
      </c>
      <c r="BT36" s="322">
        <v>4285.59564722084</v>
      </c>
      <c r="BU36" s="322">
        <v>3351.8418598856883</v>
      </c>
      <c r="BV36" s="322">
        <v>3009.1757283125344</v>
      </c>
      <c r="BW36" s="322">
        <v>4457.4620960627008</v>
      </c>
      <c r="BX36" s="322">
        <v>3969.6765216477652</v>
      </c>
      <c r="BY36" s="330">
        <v>2127.1287610264167</v>
      </c>
      <c r="BZ36" s="330">
        <v>2024.0907263129736</v>
      </c>
      <c r="CA36" s="330">
        <v>2930.1383227888596</v>
      </c>
      <c r="CB36" s="970"/>
      <c r="CC36" s="970"/>
      <c r="CD36" s="970"/>
      <c r="CE36" s="970"/>
      <c r="CF36" s="970"/>
      <c r="CG36" s="970"/>
      <c r="CH36" s="970"/>
      <c r="CI36" s="970"/>
      <c r="CJ36" s="970"/>
      <c r="CK36" s="970"/>
      <c r="CL36" s="970"/>
      <c r="CM36" s="970"/>
      <c r="CN36" s="970"/>
      <c r="CO36" s="970"/>
      <c r="CP36" s="970"/>
      <c r="CQ36" s="970"/>
      <c r="CR36" s="970"/>
      <c r="CS36" s="970"/>
      <c r="CT36" s="970"/>
      <c r="CU36" s="970"/>
      <c r="CV36" s="970"/>
      <c r="CW36" s="970"/>
      <c r="CX36" s="970"/>
      <c r="CY36" s="970"/>
      <c r="CZ36" s="968"/>
    </row>
    <row r="37" s="133" customFormat="true" ht="15" customHeight="true" x14ac:dyDescent="0.2">
      <c r="A37" s="1147" t="s">
        <v>126</v>
      </c>
      <c r="B37" s="209" t="s">
        <v>49</v>
      </c>
      <c r="C37" s="310">
        <v>8.048083266328053</v>
      </c>
      <c r="D37" s="302">
        <v>13.494562938216829</v>
      </c>
      <c r="E37" s="302">
        <v>23.051113095546185</v>
      </c>
      <c r="F37" s="302">
        <v>52.570146332091575</v>
      </c>
      <c r="G37" s="318">
        <v>66.623742985276778</v>
      </c>
      <c r="H37" s="306">
        <v>57.452155632765397</v>
      </c>
      <c r="I37" s="302">
        <v>64.75660894494149</v>
      </c>
      <c r="J37" s="302">
        <v>63.443351858549043</v>
      </c>
      <c r="K37" s="302">
        <v>70.763394719499288</v>
      </c>
      <c r="L37" s="314">
        <v>66.18520798758712</v>
      </c>
      <c r="M37" s="310">
        <v>7.1438598232265855</v>
      </c>
      <c r="N37" s="302">
        <v>11.914502487676327</v>
      </c>
      <c r="O37" s="302">
        <v>13.655985618295832</v>
      </c>
      <c r="P37" s="302">
        <v>18.358248946745398</v>
      </c>
      <c r="Q37" s="318">
        <v>38.791643879344115</v>
      </c>
      <c r="R37" s="310">
        <v>94.305552559477519</v>
      </c>
      <c r="S37" s="302">
        <v>43.399420329834598</v>
      </c>
      <c r="T37" s="302">
        <v>38.723689441566947</v>
      </c>
      <c r="U37" s="302">
        <v>21.611836768803975</v>
      </c>
      <c r="V37" s="302">
        <v>35.893240778599946</v>
      </c>
      <c r="W37" s="302">
        <v>28.044419642364048</v>
      </c>
      <c r="X37" s="302">
        <v>27.521935638962621</v>
      </c>
      <c r="Y37" s="314">
        <v>13.096357688243096</v>
      </c>
      <c r="Z37" s="314">
        <v>23.655064162077686</v>
      </c>
      <c r="AA37" s="314">
        <v>46.656796575664018</v>
      </c>
      <c r="AB37" s="967"/>
      <c r="AC37" s="967"/>
      <c r="AD37" s="967"/>
      <c r="AE37" s="967"/>
      <c r="AF37" s="967"/>
      <c r="AG37" s="967"/>
      <c r="AH37" s="967"/>
      <c r="AI37" s="967"/>
      <c r="AJ37" s="967"/>
      <c r="AK37" s="967"/>
      <c r="AL37" s="967"/>
      <c r="AM37" s="967"/>
      <c r="AN37" s="967"/>
      <c r="AO37" s="967"/>
      <c r="AP37" s="967"/>
      <c r="AQ37" s="967"/>
      <c r="AR37" s="967"/>
      <c r="AS37" s="967"/>
      <c r="AT37" s="967"/>
      <c r="AU37" s="967"/>
      <c r="AV37" s="967"/>
      <c r="AW37" s="967"/>
      <c r="AX37" s="967"/>
      <c r="AY37" s="967"/>
      <c r="AZ37" s="172"/>
      <c r="BA37" s="1165" t="s">
        <v>126</v>
      </c>
      <c r="BB37" s="262" t="s">
        <v>49</v>
      </c>
      <c r="BC37" s="326">
        <v>378.83218841175477</v>
      </c>
      <c r="BD37" s="322">
        <v>825.43485403174805</v>
      </c>
      <c r="BE37" s="322">
        <v>1533.7727508047021</v>
      </c>
      <c r="BF37" s="322">
        <v>4245.60162985432</v>
      </c>
      <c r="BG37" s="335">
        <v>5872.168970364145</v>
      </c>
      <c r="BH37" s="326">
        <v>1475.6191678661601</v>
      </c>
      <c r="BI37" s="322">
        <v>1772.0565423575322</v>
      </c>
      <c r="BJ37" s="322">
        <v>1761.8992489932193</v>
      </c>
      <c r="BK37" s="322">
        <v>1967.0570137810573</v>
      </c>
      <c r="BL37" s="335">
        <v>1837.2646997378204</v>
      </c>
      <c r="BM37" s="326">
        <v>231.96754693722377</v>
      </c>
      <c r="BN37" s="322">
        <v>438.78649440765111</v>
      </c>
      <c r="BO37" s="322">
        <v>579.24756457087369</v>
      </c>
      <c r="BP37" s="322">
        <v>822.90969802720269</v>
      </c>
      <c r="BQ37" s="335">
        <v>1969.0024167879305</v>
      </c>
      <c r="BR37" s="326">
        <v>2041.3790818468017</v>
      </c>
      <c r="BS37" s="322">
        <v>2775.9527954163918</v>
      </c>
      <c r="BT37" s="322">
        <v>1769.2502974797453</v>
      </c>
      <c r="BU37" s="322">
        <v>690.69629794352579</v>
      </c>
      <c r="BV37" s="322">
        <v>1270.4801817286682</v>
      </c>
      <c r="BW37" s="322">
        <v>1228.6818380361519</v>
      </c>
      <c r="BX37" s="322">
        <v>1019.4816643566469</v>
      </c>
      <c r="BY37" s="330">
        <v>224.55268310992679</v>
      </c>
      <c r="BZ37" s="330">
        <v>368.77208773901134</v>
      </c>
      <c r="CA37" s="330">
        <v>1466.5634658098036</v>
      </c>
      <c r="CB37" s="970"/>
      <c r="CC37" s="970"/>
      <c r="CD37" s="970"/>
      <c r="CE37" s="970"/>
      <c r="CF37" s="970"/>
      <c r="CG37" s="970"/>
      <c r="CH37" s="970"/>
      <c r="CI37" s="970"/>
      <c r="CJ37" s="970"/>
      <c r="CK37" s="970"/>
      <c r="CL37" s="970"/>
      <c r="CM37" s="970"/>
      <c r="CN37" s="970"/>
      <c r="CO37" s="970"/>
      <c r="CP37" s="970"/>
      <c r="CQ37" s="970"/>
      <c r="CR37" s="970"/>
      <c r="CS37" s="970"/>
      <c r="CT37" s="970"/>
      <c r="CU37" s="970"/>
      <c r="CV37" s="970"/>
      <c r="CW37" s="970"/>
      <c r="CX37" s="970"/>
      <c r="CY37" s="970"/>
      <c r="CZ37" s="968"/>
    </row>
    <row r="38" s="133" customFormat="true" ht="15" customHeight="true" x14ac:dyDescent="0.2">
      <c r="A38" s="1147"/>
      <c r="B38" s="209" t="s">
        <v>48</v>
      </c>
      <c r="C38" s="310">
        <v>91.951916733671922</v>
      </c>
      <c r="D38" s="302">
        <v>86.505437061783269</v>
      </c>
      <c r="E38" s="302">
        <v>76.948886904453872</v>
      </c>
      <c r="F38" s="302">
        <v>47.42985366790866</v>
      </c>
      <c r="G38" s="318">
        <v>33.376257014723244</v>
      </c>
      <c r="H38" s="306">
        <v>42.547844367234639</v>
      </c>
      <c r="I38" s="302">
        <v>35.243391055058453</v>
      </c>
      <c r="J38" s="302">
        <v>36.556648141450943</v>
      </c>
      <c r="K38" s="302">
        <v>29.236605280500733</v>
      </c>
      <c r="L38" s="314">
        <v>33.814792012412688</v>
      </c>
      <c r="M38" s="310">
        <v>92.856140176773366</v>
      </c>
      <c r="N38" s="302">
        <v>88.085497512323641</v>
      </c>
      <c r="O38" s="302">
        <v>86.34401438170427</v>
      </c>
      <c r="P38" s="302">
        <v>81.641751053254595</v>
      </c>
      <c r="Q38" s="318">
        <v>61.208356120655949</v>
      </c>
      <c r="R38" s="310">
        <v>5.6944474405224597</v>
      </c>
      <c r="S38" s="302">
        <v>56.600579670165587</v>
      </c>
      <c r="T38" s="302">
        <v>61.276310558433302</v>
      </c>
      <c r="U38" s="302">
        <v>78.388163231196145</v>
      </c>
      <c r="V38" s="302">
        <v>64.106759221400026</v>
      </c>
      <c r="W38" s="302">
        <v>71.955580357635782</v>
      </c>
      <c r="X38" s="302">
        <v>72.478064361037326</v>
      </c>
      <c r="Y38" s="314">
        <v>86.903642311756869</v>
      </c>
      <c r="Z38" s="314">
        <v>76.344935837922307</v>
      </c>
      <c r="AA38" s="314">
        <v>53.343203424335805</v>
      </c>
      <c r="AB38" s="967"/>
      <c r="AC38" s="967"/>
      <c r="AD38" s="967"/>
      <c r="AE38" s="967"/>
      <c r="AF38" s="967"/>
      <c r="AG38" s="967"/>
      <c r="AH38" s="967"/>
      <c r="AI38" s="967"/>
      <c r="AJ38" s="967"/>
      <c r="AK38" s="967"/>
      <c r="AL38" s="967"/>
      <c r="AM38" s="967"/>
      <c r="AN38" s="967"/>
      <c r="AO38" s="967"/>
      <c r="AP38" s="967"/>
      <c r="AQ38" s="967"/>
      <c r="AR38" s="967"/>
      <c r="AS38" s="967"/>
      <c r="AT38" s="967"/>
      <c r="AU38" s="967"/>
      <c r="AV38" s="967"/>
      <c r="AW38" s="967"/>
      <c r="AX38" s="967"/>
      <c r="AY38" s="967"/>
      <c r="AZ38" s="172"/>
      <c r="BA38" s="1165"/>
      <c r="BB38" s="262" t="s">
        <v>48</v>
      </c>
      <c r="BC38" s="326">
        <v>4328.2785095693471</v>
      </c>
      <c r="BD38" s="322">
        <v>5291.3609089055126</v>
      </c>
      <c r="BE38" s="322">
        <v>5120.0176516251504</v>
      </c>
      <c r="BF38" s="322">
        <v>3830.4680143775663</v>
      </c>
      <c r="BG38" s="335">
        <v>2941.7593789659736</v>
      </c>
      <c r="BH38" s="326">
        <v>1092.8121670663866</v>
      </c>
      <c r="BI38" s="322">
        <v>964.43100884237776</v>
      </c>
      <c r="BJ38" s="322">
        <v>1015.2226989793351</v>
      </c>
      <c r="BK38" s="322">
        <v>812.70930689691761</v>
      </c>
      <c r="BL38" s="335">
        <v>938.67988909295207</v>
      </c>
      <c r="BM38" s="326">
        <v>3015.1222991294026</v>
      </c>
      <c r="BN38" s="322">
        <v>3244.0067641569126</v>
      </c>
      <c r="BO38" s="322">
        <v>3662.464317395506</v>
      </c>
      <c r="BP38" s="322">
        <v>3659.5967785672897</v>
      </c>
      <c r="BQ38" s="335">
        <v>3106.8392333164925</v>
      </c>
      <c r="BR38" s="326">
        <v>123.26449050205336</v>
      </c>
      <c r="BS38" s="322">
        <v>3620.3372340798996</v>
      </c>
      <c r="BT38" s="322">
        <v>2799.6591297831269</v>
      </c>
      <c r="BU38" s="322">
        <v>2505.2203903618642</v>
      </c>
      <c r="BV38" s="322">
        <v>2269.1282631185463</v>
      </c>
      <c r="BW38" s="322">
        <v>3152.517180181706</v>
      </c>
      <c r="BX38" s="322">
        <v>2684.7696562276988</v>
      </c>
      <c r="BY38" s="330">
        <v>1490.0666672115208</v>
      </c>
      <c r="BZ38" s="330">
        <v>1190.1841053716528</v>
      </c>
      <c r="CA38" s="330">
        <v>1676.7373466054967</v>
      </c>
      <c r="CB38" s="970"/>
      <c r="CC38" s="970"/>
      <c r="CD38" s="970"/>
      <c r="CE38" s="970"/>
      <c r="CF38" s="970"/>
      <c r="CG38" s="970"/>
      <c r="CH38" s="970"/>
      <c r="CI38" s="970"/>
      <c r="CJ38" s="970"/>
      <c r="CK38" s="970"/>
      <c r="CL38" s="970"/>
      <c r="CM38" s="970"/>
      <c r="CN38" s="970"/>
      <c r="CO38" s="970"/>
      <c r="CP38" s="970"/>
      <c r="CQ38" s="970"/>
      <c r="CR38" s="970"/>
      <c r="CS38" s="970"/>
      <c r="CT38" s="970"/>
      <c r="CU38" s="970"/>
      <c r="CV38" s="970"/>
      <c r="CW38" s="970"/>
      <c r="CX38" s="970"/>
      <c r="CY38" s="970"/>
      <c r="CZ38" s="968"/>
    </row>
    <row r="39" s="133" customFormat="true" ht="15" customHeight="true" x14ac:dyDescent="0.2">
      <c r="A39" s="1147" t="s">
        <v>123</v>
      </c>
      <c r="B39" s="209" t="s">
        <v>49</v>
      </c>
      <c r="C39" s="310">
        <v>100</v>
      </c>
      <c r="D39" s="302">
        <v>73.716346162566978</v>
      </c>
      <c r="E39" s="302">
        <v>71.021098012217507</v>
      </c>
      <c r="F39" s="302">
        <v>54.942741064918643</v>
      </c>
      <c r="G39" s="318">
        <v>55.738592824771906</v>
      </c>
      <c r="H39" s="306">
        <v>51.231501417349769</v>
      </c>
      <c r="I39" s="302">
        <v>54.863452512390076</v>
      </c>
      <c r="J39" s="302">
        <v>49.300646092949059</v>
      </c>
      <c r="K39" s="302">
        <v>51.051300318966199</v>
      </c>
      <c r="L39" s="314">
        <v>61.90570904039869</v>
      </c>
      <c r="M39" s="310">
        <v>100</v>
      </c>
      <c r="N39" s="302">
        <v>70.828944183200832</v>
      </c>
      <c r="O39" s="302">
        <v>80.121427205193669</v>
      </c>
      <c r="P39" s="302">
        <v>68.421028046091521</v>
      </c>
      <c r="Q39" s="318">
        <v>82.728311778670573</v>
      </c>
      <c r="R39" s="310">
        <v>39.677927635391939</v>
      </c>
      <c r="S39" s="302">
        <v>42.28279404952071</v>
      </c>
      <c r="T39" s="302">
        <v>76.572207675438946</v>
      </c>
      <c r="U39" s="302">
        <v>65.218697642922052</v>
      </c>
      <c r="V39" s="302">
        <v>46.630626973346665</v>
      </c>
      <c r="W39" s="302">
        <v>65.828896806926693</v>
      </c>
      <c r="X39" s="302">
        <v>52.344676765816025</v>
      </c>
      <c r="Y39" s="314">
        <v>95.601134354361974</v>
      </c>
      <c r="Z39" s="314">
        <v>38.111136511699208</v>
      </c>
      <c r="AA39" s="314">
        <v>85.234430398217313</v>
      </c>
      <c r="AB39" s="967"/>
      <c r="AC39" s="967"/>
      <c r="AD39" s="967"/>
      <c r="AE39" s="967"/>
      <c r="AF39" s="967"/>
      <c r="AG39" s="967"/>
      <c r="AH39" s="967"/>
      <c r="AI39" s="967"/>
      <c r="AJ39" s="967"/>
      <c r="AK39" s="967"/>
      <c r="AL39" s="967"/>
      <c r="AM39" s="967"/>
      <c r="AN39" s="967"/>
      <c r="AO39" s="967"/>
      <c r="AP39" s="967"/>
      <c r="AQ39" s="967"/>
      <c r="AR39" s="967"/>
      <c r="AS39" s="967"/>
      <c r="AT39" s="967"/>
      <c r="AU39" s="967"/>
      <c r="AV39" s="967"/>
      <c r="AW39" s="967"/>
      <c r="AX39" s="967"/>
      <c r="AY39" s="967"/>
      <c r="AZ39" s="172"/>
      <c r="BA39" s="1165" t="s">
        <v>123</v>
      </c>
      <c r="BB39" s="262" t="s">
        <v>49</v>
      </c>
      <c r="BC39" s="326">
        <v>22.633417160998427</v>
      </c>
      <c r="BD39" s="322">
        <v>75.910467467424311</v>
      </c>
      <c r="BE39" s="322">
        <v>249.77897702340772</v>
      </c>
      <c r="BF39" s="322">
        <v>1689.0205916891587</v>
      </c>
      <c r="BG39" s="335">
        <v>2814.6065309305727</v>
      </c>
      <c r="BH39" s="326">
        <v>601.54120737177061</v>
      </c>
      <c r="BI39" s="322">
        <v>895.7774577621766</v>
      </c>
      <c r="BJ39" s="322">
        <v>795.42765395442268</v>
      </c>
      <c r="BK39" s="322">
        <v>900.41943273342224</v>
      </c>
      <c r="BL39" s="335">
        <v>949.90282294627809</v>
      </c>
      <c r="BM39" s="326">
        <v>13.060452968184901</v>
      </c>
      <c r="BN39" s="322">
        <v>31.768289766288319</v>
      </c>
      <c r="BO39" s="322">
        <v>56.35556853293815</v>
      </c>
      <c r="BP39" s="322">
        <v>78.233080925906137</v>
      </c>
      <c r="BQ39" s="335">
        <v>529.4640173101684</v>
      </c>
      <c r="BR39" s="326">
        <v>804.87436051185171</v>
      </c>
      <c r="BS39" s="322">
        <v>815.14801301430691</v>
      </c>
      <c r="BT39" s="322">
        <v>814.19724246564761</v>
      </c>
      <c r="BU39" s="322">
        <v>164.13926537857392</v>
      </c>
      <c r="BV39" s="322">
        <v>87.566478635442451</v>
      </c>
      <c r="BW39" s="322">
        <v>591.09689627253033</v>
      </c>
      <c r="BX39" s="322">
        <v>354.00752388191148</v>
      </c>
      <c r="BY39" s="330">
        <v>143.41409072278694</v>
      </c>
      <c r="BZ39" s="330">
        <v>105.85549752601268</v>
      </c>
      <c r="CA39" s="330">
        <v>971.65061586249215</v>
      </c>
      <c r="CB39" s="970"/>
      <c r="CC39" s="970"/>
      <c r="CD39" s="970"/>
      <c r="CE39" s="970"/>
      <c r="CF39" s="970"/>
      <c r="CG39" s="970"/>
      <c r="CH39" s="970"/>
      <c r="CI39" s="970"/>
      <c r="CJ39" s="970"/>
      <c r="CK39" s="970"/>
      <c r="CL39" s="970"/>
      <c r="CM39" s="970"/>
      <c r="CN39" s="970"/>
      <c r="CO39" s="970"/>
      <c r="CP39" s="970"/>
      <c r="CQ39" s="970"/>
      <c r="CR39" s="970"/>
      <c r="CS39" s="970"/>
      <c r="CT39" s="970"/>
      <c r="CU39" s="970"/>
      <c r="CV39" s="970"/>
      <c r="CW39" s="970"/>
      <c r="CX39" s="970"/>
      <c r="CY39" s="970"/>
      <c r="CZ39" s="968"/>
    </row>
    <row r="40" s="133" customFormat="true" ht="15" customHeight="true" x14ac:dyDescent="0.2">
      <c r="A40" s="1147"/>
      <c r="B40" s="209" t="s">
        <v>48</v>
      </c>
      <c r="C40" s="310">
        <v>0</v>
      </c>
      <c r="D40" s="302">
        <v>26.283653837433025</v>
      </c>
      <c r="E40" s="302">
        <v>28.978901987782397</v>
      </c>
      <c r="F40" s="302">
        <v>45.057258935081457</v>
      </c>
      <c r="G40" s="318">
        <v>44.261407175228236</v>
      </c>
      <c r="H40" s="306">
        <v>48.768498582650217</v>
      </c>
      <c r="I40" s="302">
        <v>45.136547487609931</v>
      </c>
      <c r="J40" s="302">
        <v>50.699353907050806</v>
      </c>
      <c r="K40" s="302">
        <v>48.948699681033744</v>
      </c>
      <c r="L40" s="314">
        <v>38.094290959601366</v>
      </c>
      <c r="M40" s="310">
        <v>0</v>
      </c>
      <c r="N40" s="302">
        <v>29.171055816799186</v>
      </c>
      <c r="O40" s="302">
        <v>19.878572794806324</v>
      </c>
      <c r="P40" s="302">
        <v>31.578971953908475</v>
      </c>
      <c r="Q40" s="318">
        <v>17.271688221329423</v>
      </c>
      <c r="R40" s="310">
        <v>60.322072364607983</v>
      </c>
      <c r="S40" s="302">
        <v>57.717205950479226</v>
      </c>
      <c r="T40" s="302">
        <v>23.427792324561032</v>
      </c>
      <c r="U40" s="302">
        <v>34.781302357077905</v>
      </c>
      <c r="V40" s="302">
        <v>53.369373026653342</v>
      </c>
      <c r="W40" s="302">
        <v>34.171103193073414</v>
      </c>
      <c r="X40" s="302">
        <v>47.655323234183875</v>
      </c>
      <c r="Y40" s="314">
        <v>4.3988656456380228</v>
      </c>
      <c r="Z40" s="314">
        <v>61.888863488300814</v>
      </c>
      <c r="AA40" s="314">
        <v>14.765569601782744</v>
      </c>
      <c r="AB40" s="967"/>
      <c r="AC40" s="967"/>
      <c r="AD40" s="967"/>
      <c r="AE40" s="967"/>
      <c r="AF40" s="967"/>
      <c r="AG40" s="967"/>
      <c r="AH40" s="967"/>
      <c r="AI40" s="967"/>
      <c r="AJ40" s="967"/>
      <c r="AK40" s="967"/>
      <c r="AL40" s="967"/>
      <c r="AM40" s="967"/>
      <c r="AN40" s="967"/>
      <c r="AO40" s="967"/>
      <c r="AP40" s="967"/>
      <c r="AQ40" s="967"/>
      <c r="AR40" s="967"/>
      <c r="AS40" s="967"/>
      <c r="AT40" s="967"/>
      <c r="AU40" s="967"/>
      <c r="AV40" s="967"/>
      <c r="AW40" s="967"/>
      <c r="AX40" s="967"/>
      <c r="AY40" s="967"/>
      <c r="AZ40" s="172"/>
      <c r="BA40" s="1165"/>
      <c r="BB40" s="262" t="s">
        <v>48</v>
      </c>
      <c r="BC40" s="326">
        <v>0</v>
      </c>
      <c r="BD40" s="322">
        <v>27.06597048572468</v>
      </c>
      <c r="BE40" s="322">
        <v>101.91789054746381</v>
      </c>
      <c r="BF40" s="322">
        <v>1385.1263455622354</v>
      </c>
      <c r="BG40" s="335">
        <v>2235.0482742759214</v>
      </c>
      <c r="BH40" s="326">
        <v>572.6215454849239</v>
      </c>
      <c r="BI40" s="322">
        <v>736.96240227466478</v>
      </c>
      <c r="BJ40" s="322">
        <v>817.99471875598908</v>
      </c>
      <c r="BK40" s="322">
        <v>863.33472652920614</v>
      </c>
      <c r="BL40" s="335">
        <v>584.5321066761046</v>
      </c>
      <c r="BM40" s="326">
        <v>0</v>
      </c>
      <c r="BN40" s="322">
        <v>13.08383973054401</v>
      </c>
      <c r="BO40" s="322">
        <v>13.98213075518067</v>
      </c>
      <c r="BP40" s="322">
        <v>36.107616897582815</v>
      </c>
      <c r="BQ40" s="335">
        <v>110.53939376714726</v>
      </c>
      <c r="BR40" s="326">
        <v>1223.6447897522332</v>
      </c>
      <c r="BS40" s="322">
        <v>1112.7000191181542</v>
      </c>
      <c r="BT40" s="322">
        <v>249.10923279849277</v>
      </c>
      <c r="BU40" s="322">
        <v>87.53590034958944</v>
      </c>
      <c r="BV40" s="322">
        <v>100.22099993629986</v>
      </c>
      <c r="BW40" s="322">
        <v>306.83231862255229</v>
      </c>
      <c r="BX40" s="322">
        <v>322.29338340174507</v>
      </c>
      <c r="BY40" s="330">
        <v>6.5988685285102795</v>
      </c>
      <c r="BZ40" s="330">
        <v>171.89926713055326</v>
      </c>
      <c r="CA40" s="330">
        <v>168.32370123321391</v>
      </c>
      <c r="CB40" s="970"/>
      <c r="CC40" s="970"/>
      <c r="CD40" s="970"/>
      <c r="CE40" s="970"/>
      <c r="CF40" s="970"/>
      <c r="CG40" s="970"/>
      <c r="CH40" s="970"/>
      <c r="CI40" s="970"/>
      <c r="CJ40" s="970"/>
      <c r="CK40" s="970"/>
      <c r="CL40" s="970"/>
      <c r="CM40" s="970"/>
      <c r="CN40" s="970"/>
      <c r="CO40" s="970"/>
      <c r="CP40" s="970"/>
      <c r="CQ40" s="970"/>
      <c r="CR40" s="970"/>
      <c r="CS40" s="970"/>
      <c r="CT40" s="970"/>
      <c r="CU40" s="970"/>
      <c r="CV40" s="970"/>
      <c r="CW40" s="970"/>
      <c r="CX40" s="970"/>
      <c r="CY40" s="970"/>
      <c r="CZ40" s="968"/>
    </row>
    <row r="41" s="133" customFormat="true" ht="15" customHeight="true" x14ac:dyDescent="0.2">
      <c r="A41" s="1147" t="s">
        <v>56</v>
      </c>
      <c r="B41" s="209" t="s">
        <v>49</v>
      </c>
      <c r="C41" s="310">
        <v>32.075268121033048</v>
      </c>
      <c r="D41" s="302">
        <v>26.814274533681932</v>
      </c>
      <c r="E41" s="302">
        <v>24.021655551936171</v>
      </c>
      <c r="F41" s="302">
        <v>10.593602805292001</v>
      </c>
      <c r="G41" s="318">
        <v>5.1620792722300548</v>
      </c>
      <c r="H41" s="306">
        <v>6.6228752073758352</v>
      </c>
      <c r="I41" s="302">
        <v>7.1854248076496745</v>
      </c>
      <c r="J41" s="302">
        <v>4.6895419664106726</v>
      </c>
      <c r="K41" s="302">
        <v>3.1318665323652599</v>
      </c>
      <c r="L41" s="314">
        <v>7.240518302489515</v>
      </c>
      <c r="M41" s="310">
        <v>35.303811188001248</v>
      </c>
      <c r="N41" s="302">
        <v>26.773934760944645</v>
      </c>
      <c r="O41" s="302">
        <v>25.748329279664432</v>
      </c>
      <c r="P41" s="302">
        <v>25.006449755761611</v>
      </c>
      <c r="Q41" s="318">
        <v>17.918102490725534</v>
      </c>
      <c r="R41" s="310">
        <v>1.7687028003673402</v>
      </c>
      <c r="S41" s="302">
        <v>8.4545194319352319</v>
      </c>
      <c r="T41" s="302">
        <v>18.16325124846654</v>
      </c>
      <c r="U41" s="302">
        <v>25.070896263235891</v>
      </c>
      <c r="V41" s="302">
        <v>13.140729481793938</v>
      </c>
      <c r="W41" s="302">
        <v>21.762525088683034</v>
      </c>
      <c r="X41" s="302">
        <v>27.86041977350645</v>
      </c>
      <c r="Y41" s="314">
        <v>35.146134320659662</v>
      </c>
      <c r="Z41" s="314">
        <v>24.957238364175325</v>
      </c>
      <c r="AA41" s="314">
        <v>26.361798895385686</v>
      </c>
      <c r="AB41" s="967"/>
      <c r="AC41" s="967"/>
      <c r="AD41" s="967"/>
      <c r="AE41" s="967"/>
      <c r="AF41" s="967"/>
      <c r="AG41" s="967"/>
      <c r="AH41" s="967"/>
      <c r="AI41" s="967"/>
      <c r="AJ41" s="967"/>
      <c r="AK41" s="967"/>
      <c r="AL41" s="967"/>
      <c r="AM41" s="967"/>
      <c r="AN41" s="967"/>
      <c r="AO41" s="967"/>
      <c r="AP41" s="967"/>
      <c r="AQ41" s="967"/>
      <c r="AR41" s="967"/>
      <c r="AS41" s="967"/>
      <c r="AT41" s="967"/>
      <c r="AU41" s="967"/>
      <c r="AV41" s="967"/>
      <c r="AW41" s="967"/>
      <c r="AX41" s="967"/>
      <c r="AY41" s="967"/>
      <c r="AZ41" s="172"/>
      <c r="BA41" s="1165" t="s">
        <v>56</v>
      </c>
      <c r="BB41" s="262" t="s">
        <v>49</v>
      </c>
      <c r="BC41" s="326">
        <v>2860.3019710853737</v>
      </c>
      <c r="BD41" s="322">
        <v>2391.763133535977</v>
      </c>
      <c r="BE41" s="322">
        <v>2142.6560317206768</v>
      </c>
      <c r="BF41" s="322">
        <v>945.08046087470279</v>
      </c>
      <c r="BG41" s="335">
        <v>460.40154117561644</v>
      </c>
      <c r="BH41" s="326">
        <v>186.12801338719021</v>
      </c>
      <c r="BI41" s="322">
        <v>201.78539453764964</v>
      </c>
      <c r="BJ41" s="322">
        <v>131.69223922519143</v>
      </c>
      <c r="BK41" s="322">
        <v>88.129471563986925</v>
      </c>
      <c r="BL41" s="335">
        <v>203.09841693612822</v>
      </c>
      <c r="BM41" s="326">
        <v>2158.2514991015614</v>
      </c>
      <c r="BN41" s="322">
        <v>1635.6561534828036</v>
      </c>
      <c r="BO41" s="322">
        <v>1572.9616613340804</v>
      </c>
      <c r="BP41" s="322">
        <v>1527.4013326210249</v>
      </c>
      <c r="BQ41" s="335">
        <v>1095.0989562027303</v>
      </c>
      <c r="BR41" s="326">
        <v>38.505567880326403</v>
      </c>
      <c r="BS41" s="322">
        <v>561.74863897680973</v>
      </c>
      <c r="BT41" s="322">
        <v>1176.905480175182</v>
      </c>
      <c r="BU41" s="322">
        <v>1036.0756428183495</v>
      </c>
      <c r="BV41" s="322">
        <v>624.56748928176046</v>
      </c>
      <c r="BW41" s="322">
        <v>1272.0795570130235</v>
      </c>
      <c r="BX41" s="322">
        <v>1425.5652196492883</v>
      </c>
      <c r="BY41" s="330">
        <v>831.78300551263931</v>
      </c>
      <c r="BZ41" s="330">
        <v>602.72957316078896</v>
      </c>
      <c r="CA41" s="330">
        <v>1230.2429639241807</v>
      </c>
      <c r="CB41" s="970"/>
      <c r="CC41" s="970"/>
      <c r="CD41" s="970"/>
      <c r="CE41" s="970"/>
      <c r="CF41" s="970"/>
      <c r="CG41" s="970"/>
      <c r="CH41" s="970"/>
      <c r="CI41" s="970"/>
      <c r="CJ41" s="970"/>
      <c r="CK41" s="970"/>
      <c r="CL41" s="970"/>
      <c r="CM41" s="970"/>
      <c r="CN41" s="970"/>
      <c r="CO41" s="970"/>
      <c r="CP41" s="970"/>
      <c r="CQ41" s="970"/>
      <c r="CR41" s="970"/>
      <c r="CS41" s="970"/>
      <c r="CT41" s="970"/>
      <c r="CU41" s="970"/>
      <c r="CV41" s="970"/>
      <c r="CW41" s="970"/>
      <c r="CX41" s="970"/>
      <c r="CY41" s="970"/>
      <c r="CZ41" s="968"/>
    </row>
    <row r="42" s="133" customFormat="true" ht="15" customHeight="true" x14ac:dyDescent="0.2">
      <c r="A42" s="1147"/>
      <c r="B42" s="209" t="s">
        <v>48</v>
      </c>
      <c r="C42" s="310">
        <v>67.924731878966767</v>
      </c>
      <c r="D42" s="302">
        <v>73.185725466318146</v>
      </c>
      <c r="E42" s="302">
        <v>75.978344448063794</v>
      </c>
      <c r="F42" s="302">
        <v>89.406397194707836</v>
      </c>
      <c r="G42" s="318">
        <v>94.83792072776987</v>
      </c>
      <c r="H42" s="306">
        <v>93.377124792624187</v>
      </c>
      <c r="I42" s="302">
        <v>92.814575192350318</v>
      </c>
      <c r="J42" s="302">
        <v>95.310458033589356</v>
      </c>
      <c r="K42" s="302">
        <v>96.868133467634749</v>
      </c>
      <c r="L42" s="314">
        <v>92.759481697510395</v>
      </c>
      <c r="M42" s="310">
        <v>64.696188811998638</v>
      </c>
      <c r="N42" s="302">
        <v>73.226065239055544</v>
      </c>
      <c r="O42" s="302">
        <v>74.251670720335568</v>
      </c>
      <c r="P42" s="302">
        <v>74.993550244238364</v>
      </c>
      <c r="Q42" s="318">
        <v>82.081897509274526</v>
      </c>
      <c r="R42" s="310">
        <v>98.231297199632678</v>
      </c>
      <c r="S42" s="302">
        <v>91.545480568064761</v>
      </c>
      <c r="T42" s="302">
        <v>81.83674875153352</v>
      </c>
      <c r="U42" s="302">
        <v>74.929103736764063</v>
      </c>
      <c r="V42" s="302">
        <v>86.85927051820596</v>
      </c>
      <c r="W42" s="302">
        <v>78.237474911317051</v>
      </c>
      <c r="X42" s="302">
        <v>72.139580226493521</v>
      </c>
      <c r="Y42" s="314">
        <v>64.853865679340387</v>
      </c>
      <c r="Z42" s="314">
        <v>75.042761635824533</v>
      </c>
      <c r="AA42" s="314">
        <v>73.638201104614282</v>
      </c>
      <c r="AB42" s="967"/>
      <c r="AC42" s="967"/>
      <c r="AD42" s="967"/>
      <c r="AE42" s="967"/>
      <c r="AF42" s="967"/>
      <c r="AG42" s="967"/>
      <c r="AH42" s="967"/>
      <c r="AI42" s="967"/>
      <c r="AJ42" s="967"/>
      <c r="AK42" s="967"/>
      <c r="AL42" s="967"/>
      <c r="AM42" s="967"/>
      <c r="AN42" s="967"/>
      <c r="AO42" s="967"/>
      <c r="AP42" s="967"/>
      <c r="AQ42" s="967"/>
      <c r="AR42" s="967"/>
      <c r="AS42" s="967"/>
      <c r="AT42" s="967"/>
      <c r="AU42" s="967"/>
      <c r="AV42" s="967"/>
      <c r="AW42" s="967"/>
      <c r="AX42" s="967"/>
      <c r="AY42" s="967"/>
      <c r="AZ42" s="172"/>
      <c r="BA42" s="1165"/>
      <c r="BB42" s="262" t="s">
        <v>48</v>
      </c>
      <c r="BC42" s="326">
        <v>6057.1666539383814</v>
      </c>
      <c r="BD42" s="322">
        <v>6527.9752339206507</v>
      </c>
      <c r="BE42" s="322">
        <v>6777.0290711155258</v>
      </c>
      <c r="BF42" s="322">
        <v>7976.1569901140128</v>
      </c>
      <c r="BG42" s="335">
        <v>8458.5149824894561</v>
      </c>
      <c r="BH42" s="326">
        <v>2624.2527888948939</v>
      </c>
      <c r="BI42" s="322">
        <v>2606.4743804839591</v>
      </c>
      <c r="BJ42" s="322">
        <v>2676.518886049957</v>
      </c>
      <c r="BK42" s="322">
        <v>2725.8305313046362</v>
      </c>
      <c r="BL42" s="335">
        <v>2601.9275280476236</v>
      </c>
      <c r="BM42" s="326">
        <v>3955.1153768098038</v>
      </c>
      <c r="BN42" s="322">
        <v>4473.4800944651497</v>
      </c>
      <c r="BO42" s="322">
        <v>4536.0236800036864</v>
      </c>
      <c r="BP42" s="322">
        <v>4580.6281859199007</v>
      </c>
      <c r="BQ42" s="335">
        <v>5016.59147959848</v>
      </c>
      <c r="BR42" s="326">
        <v>2138.5457644480457</v>
      </c>
      <c r="BS42" s="322">
        <v>6082.6105525689354</v>
      </c>
      <c r="BT42" s="322">
        <v>5302.6915042828987</v>
      </c>
      <c r="BU42" s="322">
        <v>3096.5075402474126</v>
      </c>
      <c r="BV42" s="322">
        <v>4128.3458870043751</v>
      </c>
      <c r="BW42" s="322">
        <v>4573.1959881236589</v>
      </c>
      <c r="BX42" s="322">
        <v>3691.2464839737595</v>
      </c>
      <c r="BY42" s="330">
        <v>1534.8585088108848</v>
      </c>
      <c r="BZ42" s="330">
        <v>1812.3195775736594</v>
      </c>
      <c r="CA42" s="330">
        <v>3436.5211245444534</v>
      </c>
      <c r="CB42" s="970"/>
      <c r="CC42" s="970"/>
      <c r="CD42" s="970"/>
      <c r="CE42" s="970"/>
      <c r="CF42" s="970"/>
      <c r="CG42" s="970"/>
      <c r="CH42" s="970"/>
      <c r="CI42" s="970"/>
      <c r="CJ42" s="970"/>
      <c r="CK42" s="970"/>
      <c r="CL42" s="970"/>
      <c r="CM42" s="970"/>
      <c r="CN42" s="970"/>
      <c r="CO42" s="970"/>
      <c r="CP42" s="970"/>
      <c r="CQ42" s="970"/>
      <c r="CR42" s="970"/>
      <c r="CS42" s="970"/>
      <c r="CT42" s="970"/>
      <c r="CU42" s="970"/>
      <c r="CV42" s="970"/>
      <c r="CW42" s="970"/>
      <c r="CX42" s="970"/>
      <c r="CY42" s="970"/>
      <c r="CZ42" s="968"/>
    </row>
    <row r="43" s="133" customFormat="true" ht="15" customHeight="true" x14ac:dyDescent="0.2">
      <c r="A43" s="1147" t="s">
        <v>53</v>
      </c>
      <c r="B43" s="209" t="s">
        <v>49</v>
      </c>
      <c r="C43" s="310">
        <v>83.573015171246553</v>
      </c>
      <c r="D43" s="302">
        <v>83.111799524363434</v>
      </c>
      <c r="E43" s="302">
        <v>87.213402266310808</v>
      </c>
      <c r="F43" s="302">
        <v>75.782954945441318</v>
      </c>
      <c r="G43" s="318">
        <v>71.219712149781529</v>
      </c>
      <c r="H43" s="306">
        <v>71.475940229111004</v>
      </c>
      <c r="I43" s="302">
        <v>67.753262868547282</v>
      </c>
      <c r="J43" s="302">
        <v>65.381354360089162</v>
      </c>
      <c r="K43" s="302">
        <v>67.09544316657751</v>
      </c>
      <c r="L43" s="314">
        <v>75.79762807360872</v>
      </c>
      <c r="M43" s="310">
        <v>84.853888037666863</v>
      </c>
      <c r="N43" s="302">
        <v>81.972056655403819</v>
      </c>
      <c r="O43" s="302">
        <v>83.887681519424618</v>
      </c>
      <c r="P43" s="302">
        <v>86.615104761751383</v>
      </c>
      <c r="Q43" s="318">
        <v>88.130942089651441</v>
      </c>
      <c r="R43" s="310">
        <v>41.497296970125589</v>
      </c>
      <c r="S43" s="302">
        <v>77.340876169744249</v>
      </c>
      <c r="T43" s="302">
        <v>86.696305160511457</v>
      </c>
      <c r="U43" s="302">
        <v>84.142804590051739</v>
      </c>
      <c r="V43" s="302">
        <v>86.506891423100569</v>
      </c>
      <c r="W43" s="302">
        <v>80.585848695850601</v>
      </c>
      <c r="X43" s="302">
        <v>78.789811358975058</v>
      </c>
      <c r="Y43" s="314">
        <v>86.355417398182468</v>
      </c>
      <c r="Z43" s="314">
        <v>68.402749206128433</v>
      </c>
      <c r="AA43" s="314">
        <v>87.24660215519458</v>
      </c>
      <c r="AB43" s="967"/>
      <c r="AC43" s="967"/>
      <c r="AD43" s="967"/>
      <c r="AE43" s="967"/>
      <c r="AF43" s="967"/>
      <c r="AG43" s="967"/>
      <c r="AH43" s="967"/>
      <c r="AI43" s="967"/>
      <c r="AJ43" s="967"/>
      <c r="AK43" s="967"/>
      <c r="AL43" s="967"/>
      <c r="AM43" s="967"/>
      <c r="AN43" s="967"/>
      <c r="AO43" s="967"/>
      <c r="AP43" s="967"/>
      <c r="AQ43" s="967"/>
      <c r="AR43" s="967"/>
      <c r="AS43" s="967"/>
      <c r="AT43" s="967"/>
      <c r="AU43" s="967"/>
      <c r="AV43" s="967"/>
      <c r="AW43" s="967"/>
      <c r="AX43" s="967"/>
      <c r="AY43" s="967"/>
      <c r="AZ43" s="172"/>
      <c r="BA43" s="1165" t="s">
        <v>53</v>
      </c>
      <c r="BB43" s="262" t="s">
        <v>49</v>
      </c>
      <c r="BC43" s="326">
        <v>7446.7745876840982</v>
      </c>
      <c r="BD43" s="322">
        <v>7409.3445994868016</v>
      </c>
      <c r="BE43" s="322">
        <v>7778.6191980749227</v>
      </c>
      <c r="BF43" s="322">
        <v>6756.7520701585909</v>
      </c>
      <c r="BG43" s="335">
        <v>6350.8611164099902</v>
      </c>
      <c r="BH43" s="326">
        <v>2008.7461024495524</v>
      </c>
      <c r="BI43" s="322">
        <v>1901.8212693230021</v>
      </c>
      <c r="BJ43" s="322">
        <v>1836.0464669955918</v>
      </c>
      <c r="BK43" s="322">
        <v>1886.9408722748885</v>
      </c>
      <c r="BL43" s="335">
        <v>2126.1431331470144</v>
      </c>
      <c r="BM43" s="326">
        <v>5182.9450032329742</v>
      </c>
      <c r="BN43" s="322">
        <v>5006.4055291999284</v>
      </c>
      <c r="BO43" s="322">
        <v>5120.6382572864022</v>
      </c>
      <c r="BP43" s="322">
        <v>5290.4761663629233</v>
      </c>
      <c r="BQ43" s="335">
        <v>5382.1887715421708</v>
      </c>
      <c r="BR43" s="326">
        <v>902.51095607457898</v>
      </c>
      <c r="BS43" s="322">
        <v>5138.8056146064155</v>
      </c>
      <c r="BT43" s="322">
        <v>5614.5534086633852</v>
      </c>
      <c r="BU43" s="322">
        <v>3472.5203337828957</v>
      </c>
      <c r="BV43" s="322">
        <v>4107.4233167753</v>
      </c>
      <c r="BW43" s="322">
        <v>4710.4649066593993</v>
      </c>
      <c r="BX43" s="322">
        <v>4030.9505068409562</v>
      </c>
      <c r="BY43" s="330">
        <v>2041.5694168421765</v>
      </c>
      <c r="BZ43" s="330">
        <v>1651.9600137816217</v>
      </c>
      <c r="CA43" s="330">
        <v>4071.5930977877233</v>
      </c>
      <c r="CB43" s="970"/>
      <c r="CC43" s="970"/>
      <c r="CD43" s="970"/>
      <c r="CE43" s="970"/>
      <c r="CF43" s="970"/>
      <c r="CG43" s="970"/>
      <c r="CH43" s="970"/>
      <c r="CI43" s="970"/>
      <c r="CJ43" s="970"/>
      <c r="CK43" s="970"/>
      <c r="CL43" s="970"/>
      <c r="CM43" s="970"/>
      <c r="CN43" s="970"/>
      <c r="CO43" s="970"/>
      <c r="CP43" s="970"/>
      <c r="CQ43" s="970"/>
      <c r="CR43" s="970"/>
      <c r="CS43" s="970"/>
      <c r="CT43" s="970"/>
      <c r="CU43" s="970"/>
      <c r="CV43" s="970"/>
      <c r="CW43" s="970"/>
      <c r="CX43" s="970"/>
      <c r="CY43" s="970"/>
      <c r="CZ43" s="968"/>
    </row>
    <row r="44" s="133" customFormat="true" ht="15" customHeight="true" x14ac:dyDescent="0.2">
      <c r="A44" s="1147"/>
      <c r="B44" s="209" t="s">
        <v>48</v>
      </c>
      <c r="C44" s="310">
        <v>16.42698482875339</v>
      </c>
      <c r="D44" s="302">
        <v>16.888200475636626</v>
      </c>
      <c r="E44" s="302">
        <v>12.786597733689122</v>
      </c>
      <c r="F44" s="302">
        <v>24.217045054558543</v>
      </c>
      <c r="G44" s="318">
        <v>28.780287850218421</v>
      </c>
      <c r="H44" s="306">
        <v>28.524059770889064</v>
      </c>
      <c r="I44" s="302">
        <v>32.246737131452683</v>
      </c>
      <c r="J44" s="302">
        <v>34.618645639910881</v>
      </c>
      <c r="K44" s="302">
        <v>32.904556833422468</v>
      </c>
      <c r="L44" s="314">
        <v>24.202371926391084</v>
      </c>
      <c r="M44" s="310">
        <v>15.146111962333078</v>
      </c>
      <c r="N44" s="302">
        <v>18.027943344596228</v>
      </c>
      <c r="O44" s="302">
        <v>16.112318480575468</v>
      </c>
      <c r="P44" s="302">
        <v>13.384895238248602</v>
      </c>
      <c r="Q44" s="318">
        <v>11.869057910348616</v>
      </c>
      <c r="R44" s="310">
        <v>58.502703029874304</v>
      </c>
      <c r="S44" s="302">
        <v>22.659123830255769</v>
      </c>
      <c r="T44" s="302">
        <v>13.303694839488639</v>
      </c>
      <c r="U44" s="302">
        <v>15.857195409948261</v>
      </c>
      <c r="V44" s="302">
        <v>13.49310857689931</v>
      </c>
      <c r="W44" s="302">
        <v>19.414151304149442</v>
      </c>
      <c r="X44" s="302">
        <v>21.210188641024914</v>
      </c>
      <c r="Y44" s="314">
        <v>13.644582601817568</v>
      </c>
      <c r="Z44" s="314">
        <v>31.597250793871563</v>
      </c>
      <c r="AA44" s="314">
        <v>12.753397844805454</v>
      </c>
      <c r="AB44" s="967"/>
      <c r="AC44" s="967"/>
      <c r="AD44" s="967"/>
      <c r="AE44" s="967"/>
      <c r="AF44" s="967"/>
      <c r="AG44" s="967"/>
      <c r="AH44" s="967"/>
      <c r="AI44" s="967"/>
      <c r="AJ44" s="967"/>
      <c r="AK44" s="967"/>
      <c r="AL44" s="967"/>
      <c r="AM44" s="967"/>
      <c r="AN44" s="967"/>
      <c r="AO44" s="967"/>
      <c r="AP44" s="967"/>
      <c r="AQ44" s="967"/>
      <c r="AR44" s="967"/>
      <c r="AS44" s="967"/>
      <c r="AT44" s="967"/>
      <c r="AU44" s="967"/>
      <c r="AV44" s="967"/>
      <c r="AW44" s="967"/>
      <c r="AX44" s="967"/>
      <c r="AY44" s="967"/>
      <c r="AZ44" s="172"/>
      <c r="BA44" s="1165"/>
      <c r="BB44" s="262" t="s">
        <v>48</v>
      </c>
      <c r="BC44" s="326">
        <v>1463.7266936507533</v>
      </c>
      <c r="BD44" s="322">
        <v>1505.5683754329955</v>
      </c>
      <c r="BE44" s="322">
        <v>1140.444840182048</v>
      </c>
      <c r="BF44" s="322">
        <v>2159.1737802163298</v>
      </c>
      <c r="BG44" s="335">
        <v>2566.4188398099236</v>
      </c>
      <c r="BH44" s="326">
        <v>801.6346998325331</v>
      </c>
      <c r="BI44" s="322">
        <v>905.1598099688606</v>
      </c>
      <c r="BJ44" s="322">
        <v>972.16465827955733</v>
      </c>
      <c r="BK44" s="322">
        <v>925.38256314857199</v>
      </c>
      <c r="BL44" s="335">
        <v>678.88281183673439</v>
      </c>
      <c r="BM44" s="326">
        <v>925.13692806550489</v>
      </c>
      <c r="BN44" s="322">
        <v>1101.0483196719908</v>
      </c>
      <c r="BO44" s="322">
        <v>983.52169151453904</v>
      </c>
      <c r="BP44" s="322">
        <v>817.55335217800359</v>
      </c>
      <c r="BQ44" s="335">
        <v>724.84769479575584</v>
      </c>
      <c r="BR44" s="326">
        <v>1272.355895432175</v>
      </c>
      <c r="BS44" s="322">
        <v>1505.5535769393316</v>
      </c>
      <c r="BT44" s="322">
        <v>861.56272831440447</v>
      </c>
      <c r="BU44" s="322">
        <v>654.41642652739006</v>
      </c>
      <c r="BV44" s="322">
        <v>640.66466697400358</v>
      </c>
      <c r="BW44" s="322">
        <v>1134.8106384772807</v>
      </c>
      <c r="BX44" s="322">
        <v>1085.130414428801</v>
      </c>
      <c r="BY44" s="330">
        <v>322.57805456492292</v>
      </c>
      <c r="BZ44" s="330">
        <v>763.08913695283002</v>
      </c>
      <c r="CA44" s="330">
        <v>595.17099068091386</v>
      </c>
      <c r="CB44" s="970"/>
      <c r="CC44" s="970"/>
      <c r="CD44" s="970"/>
      <c r="CE44" s="970"/>
      <c r="CF44" s="970"/>
      <c r="CG44" s="970"/>
      <c r="CH44" s="970"/>
      <c r="CI44" s="970"/>
      <c r="CJ44" s="970"/>
      <c r="CK44" s="970"/>
      <c r="CL44" s="970"/>
      <c r="CM44" s="970"/>
      <c r="CN44" s="970"/>
      <c r="CO44" s="970"/>
      <c r="CP44" s="970"/>
      <c r="CQ44" s="970"/>
      <c r="CR44" s="970"/>
      <c r="CS44" s="970"/>
      <c r="CT44" s="970"/>
      <c r="CU44" s="970"/>
      <c r="CV44" s="970"/>
      <c r="CW44" s="970"/>
      <c r="CX44" s="970"/>
      <c r="CY44" s="970"/>
      <c r="CZ44" s="968"/>
    </row>
    <row r="45" s="133" customFormat="true" ht="15" customHeight="true" x14ac:dyDescent="0.2">
      <c r="A45" s="1147" t="s">
        <v>52</v>
      </c>
      <c r="B45" s="209" t="s">
        <v>49</v>
      </c>
      <c r="C45" s="310">
        <v>86.226402816894975</v>
      </c>
      <c r="D45" s="302">
        <v>83.809422770312366</v>
      </c>
      <c r="E45" s="302">
        <v>88.692155379984669</v>
      </c>
      <c r="F45" s="302">
        <v>74.921015812793584</v>
      </c>
      <c r="G45" s="318">
        <v>70.876828601095482</v>
      </c>
      <c r="H45" s="306">
        <v>69.403991082272938</v>
      </c>
      <c r="I45" s="302">
        <v>67.222932384424126</v>
      </c>
      <c r="J45" s="302">
        <v>64.993807384321414</v>
      </c>
      <c r="K45" s="302">
        <v>66.69044841869831</v>
      </c>
      <c r="L45" s="314">
        <v>75.54407913730428</v>
      </c>
      <c r="M45" s="310">
        <v>87.719093610968827</v>
      </c>
      <c r="N45" s="302">
        <v>83.506588294341668</v>
      </c>
      <c r="O45" s="302">
        <v>84.357245219695116</v>
      </c>
      <c r="P45" s="302">
        <v>88.279369091191967</v>
      </c>
      <c r="Q45" s="318">
        <v>89.596938908653129</v>
      </c>
      <c r="R45" s="310">
        <v>41.244733238845392</v>
      </c>
      <c r="S45" s="302">
        <v>76.713290389936134</v>
      </c>
      <c r="T45" s="302">
        <v>85.971935526144634</v>
      </c>
      <c r="U45" s="302">
        <v>83.678794020456991</v>
      </c>
      <c r="V45" s="302">
        <v>86.997038733426152</v>
      </c>
      <c r="W45" s="302">
        <v>80.320658207211508</v>
      </c>
      <c r="X45" s="302">
        <v>78.561011936892172</v>
      </c>
      <c r="Y45" s="314">
        <v>87.18054815359605</v>
      </c>
      <c r="Z45" s="314">
        <v>73.550781731688602</v>
      </c>
      <c r="AA45" s="314">
        <v>90.107614014669039</v>
      </c>
      <c r="AB45" s="967"/>
      <c r="AC45" s="967"/>
      <c r="AD45" s="967"/>
      <c r="AE45" s="967"/>
      <c r="AF45" s="967"/>
      <c r="AG45" s="967"/>
      <c r="AH45" s="967"/>
      <c r="AI45" s="967"/>
      <c r="AJ45" s="967"/>
      <c r="AK45" s="967"/>
      <c r="AL45" s="967"/>
      <c r="AM45" s="967"/>
      <c r="AN45" s="967"/>
      <c r="AO45" s="967"/>
      <c r="AP45" s="967"/>
      <c r="AQ45" s="967"/>
      <c r="AR45" s="967"/>
      <c r="AS45" s="967"/>
      <c r="AT45" s="967"/>
      <c r="AU45" s="967"/>
      <c r="AV45" s="967"/>
      <c r="AW45" s="967"/>
      <c r="AX45" s="967"/>
      <c r="AY45" s="967"/>
      <c r="AZ45" s="172"/>
      <c r="BA45" s="1165" t="s">
        <v>52</v>
      </c>
      <c r="BB45" s="262" t="s">
        <v>49</v>
      </c>
      <c r="BC45" s="326">
        <v>4052.7645416435025</v>
      </c>
      <c r="BD45" s="322">
        <v>5122.4070873251185</v>
      </c>
      <c r="BE45" s="322">
        <v>5900.839286819968</v>
      </c>
      <c r="BF45" s="322">
        <v>6046.6939100714044</v>
      </c>
      <c r="BG45" s="335">
        <v>6245.8729420750233</v>
      </c>
      <c r="BH45" s="326">
        <v>1782.5938546508876</v>
      </c>
      <c r="BI45" s="322">
        <v>1838.6875994854911</v>
      </c>
      <c r="BJ45" s="322">
        <v>1804.9572896929969</v>
      </c>
      <c r="BK45" s="322">
        <v>1852.7471900842395</v>
      </c>
      <c r="BL45" s="335">
        <v>2097.0617769940386</v>
      </c>
      <c r="BM45" s="326">
        <v>2843.6818761911818</v>
      </c>
      <c r="BN45" s="322">
        <v>3073.9700900913963</v>
      </c>
      <c r="BO45" s="322">
        <v>3574.1207255682125</v>
      </c>
      <c r="BP45" s="322">
        <v>3957.1284370094363</v>
      </c>
      <c r="BQ45" s="335">
        <v>4543.6289281671834</v>
      </c>
      <c r="BR45" s="326">
        <v>891.90048369956992</v>
      </c>
      <c r="BS45" s="322">
        <v>4906.8045445100124</v>
      </c>
      <c r="BT45" s="322">
        <v>3924.9873151028501</v>
      </c>
      <c r="BU45" s="322">
        <v>2669.5796842053937</v>
      </c>
      <c r="BV45" s="322">
        <v>3075.1565811610494</v>
      </c>
      <c r="BW45" s="322">
        <v>3519.0078888004773</v>
      </c>
      <c r="BX45" s="322">
        <v>2909.5232121249533</v>
      </c>
      <c r="BY45" s="330">
        <v>1492.6402280721411</v>
      </c>
      <c r="BZ45" s="330">
        <v>1146.6244668874665</v>
      </c>
      <c r="CA45" s="330">
        <v>2832.3533633711395</v>
      </c>
      <c r="CB45" s="970"/>
      <c r="CC45" s="970"/>
      <c r="CD45" s="970"/>
      <c r="CE45" s="970"/>
      <c r="CF45" s="970"/>
      <c r="CG45" s="970"/>
      <c r="CH45" s="970"/>
      <c r="CI45" s="970"/>
      <c r="CJ45" s="970"/>
      <c r="CK45" s="970"/>
      <c r="CL45" s="970"/>
      <c r="CM45" s="970"/>
      <c r="CN45" s="970"/>
      <c r="CO45" s="970"/>
      <c r="CP45" s="970"/>
      <c r="CQ45" s="970"/>
      <c r="CR45" s="970"/>
      <c r="CS45" s="970"/>
      <c r="CT45" s="970"/>
      <c r="CU45" s="970"/>
      <c r="CV45" s="970"/>
      <c r="CW45" s="970"/>
      <c r="CX45" s="970"/>
      <c r="CY45" s="970"/>
      <c r="CZ45" s="968"/>
    </row>
    <row r="46" s="133" customFormat="true" ht="15" customHeight="true" x14ac:dyDescent="0.2">
      <c r="A46" s="1147"/>
      <c r="B46" s="209" t="s">
        <v>48</v>
      </c>
      <c r="C46" s="310">
        <v>13.773597183105036</v>
      </c>
      <c r="D46" s="302">
        <v>16.190577229687751</v>
      </c>
      <c r="E46" s="302">
        <v>11.30784462001537</v>
      </c>
      <c r="F46" s="302">
        <v>25.078984187206427</v>
      </c>
      <c r="G46" s="318">
        <v>29.123171398904411</v>
      </c>
      <c r="H46" s="306">
        <v>30.596008917727147</v>
      </c>
      <c r="I46" s="302">
        <v>32.777067615575817</v>
      </c>
      <c r="J46" s="302">
        <v>35.006192615678572</v>
      </c>
      <c r="K46" s="302">
        <v>33.309551581301648</v>
      </c>
      <c r="L46" s="314">
        <v>24.45592086269555</v>
      </c>
      <c r="M46" s="310">
        <v>12.280906389031204</v>
      </c>
      <c r="N46" s="302">
        <v>16.493411705658289</v>
      </c>
      <c r="O46" s="302">
        <v>15.642754780304969</v>
      </c>
      <c r="P46" s="302">
        <v>11.720630908807978</v>
      </c>
      <c r="Q46" s="318">
        <v>10.403061091346945</v>
      </c>
      <c r="R46" s="310">
        <v>58.755266761154481</v>
      </c>
      <c r="S46" s="302">
        <v>23.286709610063927</v>
      </c>
      <c r="T46" s="302">
        <v>14.028064473855622</v>
      </c>
      <c r="U46" s="302">
        <v>16.321205979543084</v>
      </c>
      <c r="V46" s="302">
        <v>13.002961266573775</v>
      </c>
      <c r="W46" s="302">
        <v>19.679341792788417</v>
      </c>
      <c r="X46" s="302">
        <v>21.438988063107733</v>
      </c>
      <c r="Y46" s="314">
        <v>12.819451846403949</v>
      </c>
      <c r="Z46" s="314">
        <v>26.449218268311359</v>
      </c>
      <c r="AA46" s="314">
        <v>9.8923859853309182</v>
      </c>
      <c r="AB46" s="967"/>
      <c r="AC46" s="967"/>
      <c r="AD46" s="967"/>
      <c r="AE46" s="967"/>
      <c r="AF46" s="967"/>
      <c r="AG46" s="967"/>
      <c r="AH46" s="967"/>
      <c r="AI46" s="967"/>
      <c r="AJ46" s="967"/>
      <c r="AK46" s="967"/>
      <c r="AL46" s="967"/>
      <c r="AM46" s="967"/>
      <c r="AN46" s="967"/>
      <c r="AO46" s="967"/>
      <c r="AP46" s="967"/>
      <c r="AQ46" s="967"/>
      <c r="AR46" s="967"/>
      <c r="AS46" s="967"/>
      <c r="AT46" s="967"/>
      <c r="AU46" s="967"/>
      <c r="AV46" s="967"/>
      <c r="AW46" s="967"/>
      <c r="AX46" s="967"/>
      <c r="AY46" s="967"/>
      <c r="AZ46" s="172"/>
      <c r="BA46" s="1165"/>
      <c r="BB46" s="262" t="s">
        <v>48</v>
      </c>
      <c r="BC46" s="326">
        <v>647.37881264868759</v>
      </c>
      <c r="BD46" s="322">
        <v>989.56328307531305</v>
      </c>
      <c r="BE46" s="322">
        <v>752.33005103065341</v>
      </c>
      <c r="BF46" s="322">
        <v>2024.0641335466667</v>
      </c>
      <c r="BG46" s="335">
        <v>2566.4188398099236</v>
      </c>
      <c r="BH46" s="326">
        <v>785.83748028166008</v>
      </c>
      <c r="BI46" s="322">
        <v>896.52125598467376</v>
      </c>
      <c r="BJ46" s="322">
        <v>972.16465827955733</v>
      </c>
      <c r="BK46" s="322">
        <v>925.38256314857199</v>
      </c>
      <c r="BL46" s="335">
        <v>678.88281183673439</v>
      </c>
      <c r="BM46" s="326">
        <v>398.12302526255911</v>
      </c>
      <c r="BN46" s="322">
        <v>607.14076939714118</v>
      </c>
      <c r="BO46" s="322">
        <v>662.76576386133547</v>
      </c>
      <c r="BP46" s="322">
        <v>525.37803958505356</v>
      </c>
      <c r="BQ46" s="335">
        <v>527.55875247395772</v>
      </c>
      <c r="BR46" s="326">
        <v>1270.5586078276679</v>
      </c>
      <c r="BS46" s="322">
        <v>1489.4854849862711</v>
      </c>
      <c r="BT46" s="322">
        <v>640.44126467972967</v>
      </c>
      <c r="BU46" s="322">
        <v>520.69058134451654</v>
      </c>
      <c r="BV46" s="322">
        <v>459.62647114933367</v>
      </c>
      <c r="BW46" s="322">
        <v>862.1911294173841</v>
      </c>
      <c r="BX46" s="322">
        <v>793.99732610609942</v>
      </c>
      <c r="BY46" s="330">
        <v>219.48507933288258</v>
      </c>
      <c r="BZ46" s="330">
        <v>412.33172622319717</v>
      </c>
      <c r="CA46" s="330">
        <v>310.94744904416456</v>
      </c>
      <c r="CB46" s="970"/>
      <c r="CC46" s="970"/>
      <c r="CD46" s="970"/>
      <c r="CE46" s="970"/>
      <c r="CF46" s="970"/>
      <c r="CG46" s="970"/>
      <c r="CH46" s="970"/>
      <c r="CI46" s="970"/>
      <c r="CJ46" s="970"/>
      <c r="CK46" s="970"/>
      <c r="CL46" s="970"/>
      <c r="CM46" s="970"/>
      <c r="CN46" s="970"/>
      <c r="CO46" s="970"/>
      <c r="CP46" s="970"/>
      <c r="CQ46" s="970"/>
      <c r="CR46" s="970"/>
      <c r="CS46" s="970"/>
      <c r="CT46" s="970"/>
      <c r="CU46" s="970"/>
      <c r="CV46" s="970"/>
      <c r="CW46" s="970"/>
      <c r="CX46" s="970"/>
      <c r="CY46" s="970"/>
      <c r="CZ46" s="968"/>
    </row>
    <row r="47" s="133" customFormat="true" ht="15" customHeight="true" x14ac:dyDescent="0.2">
      <c r="A47" s="1147" t="s">
        <v>102</v>
      </c>
      <c r="B47" s="209" t="s">
        <v>101</v>
      </c>
      <c r="C47" s="310">
        <v>20.027052385741655</v>
      </c>
      <c r="D47" s="302">
        <v>29.886222782933931</v>
      </c>
      <c r="E47" s="302">
        <v>40.838243312938133</v>
      </c>
      <c r="F47" s="302">
        <v>50.219880415933993</v>
      </c>
      <c r="G47" s="318">
        <v>66.615740137885084</v>
      </c>
      <c r="H47" s="306">
        <v>53.320139751684025</v>
      </c>
      <c r="I47" s="302">
        <v>74.417337118087843</v>
      </c>
      <c r="J47" s="302">
        <v>75.873859165675697</v>
      </c>
      <c r="K47" s="302">
        <v>61.591121283212487</v>
      </c>
      <c r="L47" s="314">
        <v>70.461331263847683</v>
      </c>
      <c r="M47" s="310">
        <v>21.765709169402626</v>
      </c>
      <c r="N47" s="302">
        <v>23.122071351252863</v>
      </c>
      <c r="O47" s="302">
        <v>32.561094202453745</v>
      </c>
      <c r="P47" s="302">
        <v>41.265157705160064</v>
      </c>
      <c r="Q47" s="318">
        <v>30.648969186608806</v>
      </c>
      <c r="R47" s="310">
        <v>86.177007608470859</v>
      </c>
      <c r="S47" s="302">
        <v>54.264208984404263</v>
      </c>
      <c r="T47" s="302">
        <v>28.222404513488453</v>
      </c>
      <c r="U47" s="302">
        <v>38.407531843441802</v>
      </c>
      <c r="V47" s="302">
        <v>26.023579002547326</v>
      </c>
      <c r="W47" s="302">
        <v>40.675466233556875</v>
      </c>
      <c r="X47" s="302">
        <v>42.841782777153433</v>
      </c>
      <c r="Y47" s="314">
        <v>45.434515553503971</v>
      </c>
      <c r="Z47" s="314">
        <v>32.570106181947786</v>
      </c>
      <c r="AA47" s="314">
        <v>41.127047686854667</v>
      </c>
      <c r="AB47" s="967"/>
      <c r="AC47" s="967"/>
      <c r="AD47" s="967"/>
      <c r="AE47" s="967"/>
      <c r="AF47" s="967"/>
      <c r="AG47" s="967"/>
      <c r="AH47" s="967"/>
      <c r="AI47" s="967"/>
      <c r="AJ47" s="967"/>
      <c r="AK47" s="967"/>
      <c r="AL47" s="967"/>
      <c r="AM47" s="967"/>
      <c r="AN47" s="967"/>
      <c r="AO47" s="967"/>
      <c r="AP47" s="967"/>
      <c r="AQ47" s="967"/>
      <c r="AR47" s="967"/>
      <c r="AS47" s="967"/>
      <c r="AT47" s="967"/>
      <c r="AU47" s="967"/>
      <c r="AV47" s="967"/>
      <c r="AW47" s="967"/>
      <c r="AX47" s="967"/>
      <c r="AY47" s="967"/>
      <c r="AZ47" s="172"/>
      <c r="BA47" s="1165" t="s">
        <v>102</v>
      </c>
      <c r="BB47" s="262" t="s">
        <v>101</v>
      </c>
      <c r="BC47" s="326">
        <v>338.73493342302402</v>
      </c>
      <c r="BD47" s="322">
        <v>509.01070171731305</v>
      </c>
      <c r="BE47" s="322">
        <v>673.4990785257221</v>
      </c>
      <c r="BF47" s="322">
        <v>895.53274652627033</v>
      </c>
      <c r="BG47" s="335">
        <v>1053.9101768880237</v>
      </c>
      <c r="BH47" s="326">
        <v>280.09422266638433</v>
      </c>
      <c r="BI47" s="322">
        <v>419.41296424134219</v>
      </c>
      <c r="BJ47" s="322">
        <v>384.03766284849388</v>
      </c>
      <c r="BK47" s="322">
        <v>294.19485303004234</v>
      </c>
      <c r="BL47" s="335">
        <v>356.97835938274193</v>
      </c>
      <c r="BM47" s="326">
        <v>253.26128763779087</v>
      </c>
      <c r="BN47" s="322">
        <v>270.04961662356021</v>
      </c>
      <c r="BO47" s="322">
        <v>376.52196806359251</v>
      </c>
      <c r="BP47" s="322">
        <v>460.18785493917181</v>
      </c>
      <c r="BQ47" s="335">
        <v>375.94884764723184</v>
      </c>
      <c r="BR47" s="326">
        <v>330.02230198296462</v>
      </c>
      <c r="BS47" s="322">
        <v>681.10714513902872</v>
      </c>
      <c r="BT47" s="322">
        <v>355.66512631324798</v>
      </c>
      <c r="BU47" s="322">
        <v>315.44715180071825</v>
      </c>
      <c r="BV47" s="322">
        <v>227.01556653023755</v>
      </c>
      <c r="BW47" s="322">
        <v>484.59483834764751</v>
      </c>
      <c r="BX47" s="322">
        <v>398.5748971821958</v>
      </c>
      <c r="BY47" s="330">
        <v>221.41004386342297</v>
      </c>
      <c r="BZ47" s="330">
        <v>152.10666626180887</v>
      </c>
      <c r="CA47" s="330">
        <v>304.74389965907994</v>
      </c>
      <c r="CB47" s="970"/>
      <c r="CC47" s="970"/>
      <c r="CD47" s="970"/>
      <c r="CE47" s="970"/>
      <c r="CF47" s="970"/>
      <c r="CG47" s="970"/>
      <c r="CH47" s="970"/>
      <c r="CI47" s="970"/>
      <c r="CJ47" s="970"/>
      <c r="CK47" s="970"/>
      <c r="CL47" s="970"/>
      <c r="CM47" s="970"/>
      <c r="CN47" s="970"/>
      <c r="CO47" s="970"/>
      <c r="CP47" s="970"/>
      <c r="CQ47" s="970"/>
      <c r="CR47" s="970"/>
      <c r="CS47" s="970"/>
      <c r="CT47" s="970"/>
      <c r="CU47" s="970"/>
      <c r="CV47" s="970"/>
      <c r="CW47" s="970"/>
      <c r="CX47" s="970"/>
      <c r="CY47" s="970"/>
      <c r="CZ47" s="968"/>
    </row>
    <row r="48" s="133" customFormat="true" ht="15" customHeight="true" x14ac:dyDescent="0.2">
      <c r="A48" s="1147"/>
      <c r="B48" s="209" t="s">
        <v>100</v>
      </c>
      <c r="C48" s="310">
        <v>41.59558924350393</v>
      </c>
      <c r="D48" s="302">
        <v>42.662700462303789</v>
      </c>
      <c r="E48" s="302">
        <v>40.911251470673818</v>
      </c>
      <c r="F48" s="302">
        <v>38.635167159565974</v>
      </c>
      <c r="G48" s="318">
        <v>29.146451685327868</v>
      </c>
      <c r="H48" s="306">
        <v>35.422135936971458</v>
      </c>
      <c r="I48" s="302">
        <v>22.046022151042067</v>
      </c>
      <c r="J48" s="302">
        <v>23.070969173820373</v>
      </c>
      <c r="K48" s="302">
        <v>34.837277987478529</v>
      </c>
      <c r="L48" s="314">
        <v>24.291217402542376</v>
      </c>
      <c r="M48" s="310">
        <v>37.880646645520223</v>
      </c>
      <c r="N48" s="302">
        <v>48.08036310000427</v>
      </c>
      <c r="O48" s="302">
        <v>40.61952740389944</v>
      </c>
      <c r="P48" s="302">
        <v>41.470780782444891</v>
      </c>
      <c r="Q48" s="318">
        <v>49.229049665908128</v>
      </c>
      <c r="R48" s="310">
        <v>13.525707608826339</v>
      </c>
      <c r="S48" s="302">
        <v>36.47565225489646</v>
      </c>
      <c r="T48" s="302">
        <v>59.395388982234678</v>
      </c>
      <c r="U48" s="302">
        <v>25.108422329573898</v>
      </c>
      <c r="V48" s="302">
        <v>53.748050590016852</v>
      </c>
      <c r="W48" s="302">
        <v>38.515570787719327</v>
      </c>
      <c r="X48" s="302">
        <v>34.507948352421955</v>
      </c>
      <c r="Y48" s="314">
        <v>36.214664615542013</v>
      </c>
      <c r="Z48" s="314">
        <v>28.788728551062416</v>
      </c>
      <c r="AA48" s="314">
        <v>31.156958349569031</v>
      </c>
      <c r="AB48" s="967"/>
      <c r="AC48" s="967"/>
      <c r="AD48" s="967"/>
      <c r="AE48" s="967"/>
      <c r="AF48" s="967"/>
      <c r="AG48" s="967"/>
      <c r="AH48" s="967"/>
      <c r="AI48" s="967"/>
      <c r="AJ48" s="967"/>
      <c r="AK48" s="967"/>
      <c r="AL48" s="967"/>
      <c r="AM48" s="967"/>
      <c r="AN48" s="967"/>
      <c r="AO48" s="967"/>
      <c r="AP48" s="967"/>
      <c r="AQ48" s="967"/>
      <c r="AR48" s="967"/>
      <c r="AS48" s="967"/>
      <c r="AT48" s="967"/>
      <c r="AU48" s="967"/>
      <c r="AV48" s="967"/>
      <c r="AW48" s="967"/>
      <c r="AX48" s="967"/>
      <c r="AY48" s="967"/>
      <c r="AZ48" s="172"/>
      <c r="BA48" s="1165"/>
      <c r="BB48" s="262" t="s">
        <v>100</v>
      </c>
      <c r="BC48" s="326">
        <v>703.54233272596366</v>
      </c>
      <c r="BD48" s="322">
        <v>726.61477688887624</v>
      </c>
      <c r="BE48" s="322">
        <v>674.70311971287731</v>
      </c>
      <c r="BF48" s="322">
        <v>688.95140873194782</v>
      </c>
      <c r="BG48" s="335">
        <v>461.1183781454771</v>
      </c>
      <c r="BH48" s="326">
        <v>186.07482419690513</v>
      </c>
      <c r="BI48" s="322">
        <v>124.25044832531937</v>
      </c>
      <c r="BJ48" s="322">
        <v>116.77435652530802</v>
      </c>
      <c r="BK48" s="322">
        <v>166.40300848503088</v>
      </c>
      <c r="BL48" s="335">
        <v>123.06663499300404</v>
      </c>
      <c r="BM48" s="326">
        <v>440.77136523918364</v>
      </c>
      <c r="BN48" s="322">
        <v>561.54500282580375</v>
      </c>
      <c r="BO48" s="322">
        <v>469.70609479016548</v>
      </c>
      <c r="BP48" s="322">
        <v>462.48095759826725</v>
      </c>
      <c r="BQ48" s="335">
        <v>603.85732322615524</v>
      </c>
      <c r="BR48" s="326">
        <v>51.797866796370364</v>
      </c>
      <c r="BS48" s="322">
        <v>457.83082144543403</v>
      </c>
      <c r="BT48" s="322">
        <v>748.51412871977993</v>
      </c>
      <c r="BU48" s="322">
        <v>206.2194556619516</v>
      </c>
      <c r="BV48" s="322">
        <v>468.86879600204816</v>
      </c>
      <c r="BW48" s="322">
        <v>458.86251659837723</v>
      </c>
      <c r="BX48" s="322">
        <v>321.04177452367378</v>
      </c>
      <c r="BY48" s="330">
        <v>176.48015794476601</v>
      </c>
      <c r="BZ48" s="330">
        <v>134.44713693458351</v>
      </c>
      <c r="CA48" s="330">
        <v>230.86736157815739</v>
      </c>
      <c r="CB48" s="970"/>
      <c r="CC48" s="970"/>
      <c r="CD48" s="970"/>
      <c r="CE48" s="970"/>
      <c r="CF48" s="970"/>
      <c r="CG48" s="970"/>
      <c r="CH48" s="970"/>
      <c r="CI48" s="970"/>
      <c r="CJ48" s="970"/>
      <c r="CK48" s="970"/>
      <c r="CL48" s="970"/>
      <c r="CM48" s="970"/>
      <c r="CN48" s="970"/>
      <c r="CO48" s="970"/>
      <c r="CP48" s="970"/>
      <c r="CQ48" s="970"/>
      <c r="CR48" s="970"/>
      <c r="CS48" s="970"/>
      <c r="CT48" s="970"/>
      <c r="CU48" s="970"/>
      <c r="CV48" s="970"/>
      <c r="CW48" s="970"/>
      <c r="CX48" s="970"/>
      <c r="CY48" s="970"/>
      <c r="CZ48" s="968"/>
    </row>
    <row r="49" s="133" customFormat="true" ht="15" customHeight="true" x14ac:dyDescent="0.2">
      <c r="A49" s="1147"/>
      <c r="B49" s="209" t="s">
        <v>68</v>
      </c>
      <c r="C49" s="310">
        <v>38.377358370754408</v>
      </c>
      <c r="D49" s="302">
        <v>27.451076754762294</v>
      </c>
      <c r="E49" s="302">
        <v>18.250505216388088</v>
      </c>
      <c r="F49" s="302">
        <v>11.144952424499953</v>
      </c>
      <c r="G49" s="318">
        <v>4.2378081767870359</v>
      </c>
      <c r="H49" s="306">
        <v>11.257724311344489</v>
      </c>
      <c r="I49" s="302">
        <v>3.5366407308700971</v>
      </c>
      <c r="J49" s="302">
        <v>1.0551716605039518</v>
      </c>
      <c r="K49" s="302">
        <v>3.5716007293089631</v>
      </c>
      <c r="L49" s="314">
        <v>5.2474513336099529</v>
      </c>
      <c r="M49" s="310">
        <v>40.353644185077123</v>
      </c>
      <c r="N49" s="302">
        <v>28.797565548742881</v>
      </c>
      <c r="O49" s="302">
        <v>26.819378393646794</v>
      </c>
      <c r="P49" s="302">
        <v>17.26406151239507</v>
      </c>
      <c r="Q49" s="318">
        <v>20.12198114748319</v>
      </c>
      <c r="R49" s="310">
        <v>0.29728478270283881</v>
      </c>
      <c r="S49" s="302">
        <v>9.2601387606992471</v>
      </c>
      <c r="T49" s="302">
        <v>12.382206504276853</v>
      </c>
      <c r="U49" s="302">
        <v>36.484045826984278</v>
      </c>
      <c r="V49" s="302">
        <v>20.228370407435836</v>
      </c>
      <c r="W49" s="302">
        <v>20.808962978723734</v>
      </c>
      <c r="X49" s="302">
        <v>22.650268870424579</v>
      </c>
      <c r="Y49" s="314">
        <v>18.350819830953924</v>
      </c>
      <c r="Z49" s="314">
        <v>38.641165266989773</v>
      </c>
      <c r="AA49" s="314">
        <v>27.715993963576246</v>
      </c>
      <c r="AB49" s="967"/>
      <c r="AC49" s="967"/>
      <c r="AD49" s="967"/>
      <c r="AE49" s="967"/>
      <c r="AF49" s="967"/>
      <c r="AG49" s="967"/>
      <c r="AH49" s="967"/>
      <c r="AI49" s="967"/>
      <c r="AJ49" s="967"/>
      <c r="AK49" s="967"/>
      <c r="AL49" s="967"/>
      <c r="AM49" s="967"/>
      <c r="AN49" s="967"/>
      <c r="AO49" s="967"/>
      <c r="AP49" s="967"/>
      <c r="AQ49" s="967"/>
      <c r="AR49" s="967"/>
      <c r="AS49" s="967"/>
      <c r="AT49" s="967"/>
      <c r="AU49" s="967"/>
      <c r="AV49" s="967"/>
      <c r="AW49" s="967"/>
      <c r="AX49" s="967"/>
      <c r="AY49" s="967"/>
      <c r="AZ49" s="172"/>
      <c r="BA49" s="1165"/>
      <c r="BB49" s="262" t="s">
        <v>68</v>
      </c>
      <c r="BC49" s="326">
        <v>649.10959847112872</v>
      </c>
      <c r="BD49" s="322">
        <v>467.53622708776646</v>
      </c>
      <c r="BE49" s="322">
        <v>300.98499466974079</v>
      </c>
      <c r="BF49" s="322">
        <v>198.73941897022809</v>
      </c>
      <c r="BG49" s="335">
        <v>67.045253208484937</v>
      </c>
      <c r="BH49" s="326">
        <v>59.137570806515036</v>
      </c>
      <c r="BI49" s="322">
        <v>19.932357563898385</v>
      </c>
      <c r="BJ49" s="322">
        <v>5.3407809074145618</v>
      </c>
      <c r="BK49" s="322">
        <v>17.060032838327913</v>
      </c>
      <c r="BL49" s="335">
        <v>26.585171389941902</v>
      </c>
      <c r="BM49" s="326">
        <v>469.54665284036673</v>
      </c>
      <c r="BN49" s="322">
        <v>336.3354181375484</v>
      </c>
      <c r="BO49" s="322">
        <v>310.12732779284511</v>
      </c>
      <c r="BP49" s="322">
        <v>192.52831872574046</v>
      </c>
      <c r="BQ49" s="335">
        <v>246.82186140475054</v>
      </c>
      <c r="BR49" s="326">
        <v>1.1384777802664432</v>
      </c>
      <c r="BS49" s="322">
        <v>116.23032553010819</v>
      </c>
      <c r="BT49" s="322">
        <v>156.04336754069143</v>
      </c>
      <c r="BU49" s="322">
        <v>299.64925601576317</v>
      </c>
      <c r="BV49" s="322">
        <v>176.46131485519476</v>
      </c>
      <c r="BW49" s="322">
        <v>247.91150500784363</v>
      </c>
      <c r="BX49" s="322">
        <v>210.72485785985793</v>
      </c>
      <c r="BY49" s="330">
        <v>89.426634667571179</v>
      </c>
      <c r="BZ49" s="330">
        <v>180.45930818890309</v>
      </c>
      <c r="CA49" s="330">
        <v>205.37044496114922</v>
      </c>
      <c r="CB49" s="970"/>
      <c r="CC49" s="970"/>
      <c r="CD49" s="970"/>
      <c r="CE49" s="970"/>
      <c r="CF49" s="970"/>
      <c r="CG49" s="970"/>
      <c r="CH49" s="970"/>
      <c r="CI49" s="970"/>
      <c r="CJ49" s="970"/>
      <c r="CK49" s="970"/>
      <c r="CL49" s="970"/>
      <c r="CM49" s="970"/>
      <c r="CN49" s="970"/>
      <c r="CO49" s="970"/>
      <c r="CP49" s="970"/>
      <c r="CQ49" s="970"/>
      <c r="CR49" s="970"/>
      <c r="CS49" s="970"/>
      <c r="CT49" s="970"/>
      <c r="CU49" s="970"/>
      <c r="CV49" s="970"/>
      <c r="CW49" s="970"/>
      <c r="CX49" s="970"/>
      <c r="CY49" s="970"/>
      <c r="CZ49" s="968"/>
    </row>
    <row r="50" s="133" customFormat="true" ht="15" customHeight="true" x14ac:dyDescent="0.2">
      <c r="A50" s="1147" t="s">
        <v>103</v>
      </c>
      <c r="B50" s="209" t="s">
        <v>101</v>
      </c>
      <c r="C50" s="310">
        <v>33.635037226886624</v>
      </c>
      <c r="D50" s="302">
        <v>42.965654944107456</v>
      </c>
      <c r="E50" s="302">
        <v>51.577057744219481</v>
      </c>
      <c r="F50" s="302">
        <v>55.281806749800367</v>
      </c>
      <c r="G50" s="318">
        <v>67.518088526636546</v>
      </c>
      <c r="H50" s="306">
        <v>61.212392606004848</v>
      </c>
      <c r="I50" s="302">
        <v>75.138866040698943</v>
      </c>
      <c r="J50" s="302">
        <v>76.47575226242833</v>
      </c>
      <c r="K50" s="302">
        <v>62.964181100043838</v>
      </c>
      <c r="L50" s="314">
        <v>70.461331263847683</v>
      </c>
      <c r="M50" s="310">
        <v>37.279215961196954</v>
      </c>
      <c r="N50" s="302">
        <v>37.476034745296928</v>
      </c>
      <c r="O50" s="302">
        <v>43.229894271526277</v>
      </c>
      <c r="P50" s="302">
        <v>52.176864218706079</v>
      </c>
      <c r="Q50" s="318">
        <v>36.480067589234437</v>
      </c>
      <c r="R50" s="310">
        <v>86.177007608470859</v>
      </c>
      <c r="S50" s="302">
        <v>57.098841934153185</v>
      </c>
      <c r="T50" s="302">
        <v>37.938809350196607</v>
      </c>
      <c r="U50" s="302">
        <v>47.028225963363617</v>
      </c>
      <c r="V50" s="302">
        <v>33.882379399296539</v>
      </c>
      <c r="W50" s="302">
        <v>51.792300660044546</v>
      </c>
      <c r="X50" s="302">
        <v>55.663690583678004</v>
      </c>
      <c r="Y50" s="314">
        <v>60.195681348555965</v>
      </c>
      <c r="Z50" s="314">
        <v>54.549848650859914</v>
      </c>
      <c r="AA50" s="314">
        <v>61.306695185298622</v>
      </c>
      <c r="AB50" s="967"/>
      <c r="AC50" s="967"/>
      <c r="AD50" s="967"/>
      <c r="AE50" s="967"/>
      <c r="AF50" s="967"/>
      <c r="AG50" s="967"/>
      <c r="AH50" s="967"/>
      <c r="AI50" s="967"/>
      <c r="AJ50" s="967"/>
      <c r="AK50" s="967"/>
      <c r="AL50" s="967"/>
      <c r="AM50" s="967"/>
      <c r="AN50" s="967"/>
      <c r="AO50" s="967"/>
      <c r="AP50" s="967"/>
      <c r="AQ50" s="967"/>
      <c r="AR50" s="967"/>
      <c r="AS50" s="967"/>
      <c r="AT50" s="967"/>
      <c r="AU50" s="967"/>
      <c r="AV50" s="967"/>
      <c r="AW50" s="967"/>
      <c r="AX50" s="967"/>
      <c r="AY50" s="967"/>
      <c r="AZ50" s="172"/>
      <c r="BA50" s="1165" t="s">
        <v>103</v>
      </c>
      <c r="BB50" s="262" t="s">
        <v>101</v>
      </c>
      <c r="BC50" s="326">
        <v>303.41659697737333</v>
      </c>
      <c r="BD50" s="322">
        <v>493.59087002978561</v>
      </c>
      <c r="BE50" s="322">
        <v>656.90418031527406</v>
      </c>
      <c r="BF50" s="322">
        <v>888.22002685191012</v>
      </c>
      <c r="BG50" s="335">
        <v>1048.7519698326937</v>
      </c>
      <c r="BH50" s="326">
        <v>280.09422266638433</v>
      </c>
      <c r="BI50" s="322">
        <v>419.41296424134219</v>
      </c>
      <c r="BJ50" s="322">
        <v>384.03766284849388</v>
      </c>
      <c r="BK50" s="322">
        <v>289.03664597471237</v>
      </c>
      <c r="BL50" s="335">
        <v>356.97835938274193</v>
      </c>
      <c r="BM50" s="326">
        <v>221.93736936945425</v>
      </c>
      <c r="BN50" s="322">
        <v>265.07977408512772</v>
      </c>
      <c r="BO50" s="322">
        <v>362.07756073718355</v>
      </c>
      <c r="BP50" s="322">
        <v>443.59295672872372</v>
      </c>
      <c r="BQ50" s="335">
        <v>368.6361279728718</v>
      </c>
      <c r="BR50" s="326">
        <v>330.02230198296462</v>
      </c>
      <c r="BS50" s="322">
        <v>681.10714513902872</v>
      </c>
      <c r="BT50" s="322">
        <v>341.45817347643475</v>
      </c>
      <c r="BU50" s="322">
        <v>302.60875787914159</v>
      </c>
      <c r="BV50" s="322">
        <v>218.38450318701516</v>
      </c>
      <c r="BW50" s="322">
        <v>483.0743749937692</v>
      </c>
      <c r="BX50" s="322">
        <v>388.54755077022554</v>
      </c>
      <c r="BY50" s="330">
        <v>208.03798675013803</v>
      </c>
      <c r="BZ50" s="330">
        <v>150.89914036526295</v>
      </c>
      <c r="CA50" s="330">
        <v>286.74370946305521</v>
      </c>
      <c r="CB50" s="970"/>
      <c r="CC50" s="970"/>
      <c r="CD50" s="970"/>
      <c r="CE50" s="970"/>
      <c r="CF50" s="970"/>
      <c r="CG50" s="970"/>
      <c r="CH50" s="970"/>
      <c r="CI50" s="970"/>
      <c r="CJ50" s="970"/>
      <c r="CK50" s="970"/>
      <c r="CL50" s="970"/>
      <c r="CM50" s="970"/>
      <c r="CN50" s="970"/>
      <c r="CO50" s="970"/>
      <c r="CP50" s="970"/>
      <c r="CQ50" s="970"/>
      <c r="CR50" s="970"/>
      <c r="CS50" s="970"/>
      <c r="CT50" s="970"/>
      <c r="CU50" s="970"/>
      <c r="CV50" s="970"/>
      <c r="CW50" s="970"/>
      <c r="CX50" s="970"/>
      <c r="CY50" s="970"/>
      <c r="CZ50" s="968"/>
    </row>
    <row r="51" s="133" customFormat="true" ht="15" customHeight="true" x14ac:dyDescent="0.2">
      <c r="A51" s="1147"/>
      <c r="B51" s="209" t="s">
        <v>100</v>
      </c>
      <c r="C51" s="310">
        <v>44.669955602187294</v>
      </c>
      <c r="D51" s="302">
        <v>41.106190891450026</v>
      </c>
      <c r="E51" s="302">
        <v>38.270879885335439</v>
      </c>
      <c r="F51" s="302">
        <v>36.154866582920967</v>
      </c>
      <c r="G51" s="318">
        <v>28.564163245137308</v>
      </c>
      <c r="H51" s="306">
        <v>29.629110077380204</v>
      </c>
      <c r="I51" s="302">
        <v>21.290202985390458</v>
      </c>
      <c r="J51" s="302">
        <v>22.460705598152735</v>
      </c>
      <c r="K51" s="302">
        <v>33.319435485725855</v>
      </c>
      <c r="L51" s="314">
        <v>24.291217402542376</v>
      </c>
      <c r="M51" s="310">
        <v>40.988932247599401</v>
      </c>
      <c r="N51" s="302">
        <v>44.058962095497542</v>
      </c>
      <c r="O51" s="302">
        <v>42.673569094946082</v>
      </c>
      <c r="P51" s="302">
        <v>39.533096683534339</v>
      </c>
      <c r="Q51" s="318">
        <v>48.965580749695448</v>
      </c>
      <c r="R51" s="310">
        <v>13.525707608826339</v>
      </c>
      <c r="S51" s="302">
        <v>34.40296362103544</v>
      </c>
      <c r="T51" s="302">
        <v>55.132133507076617</v>
      </c>
      <c r="U51" s="302">
        <v>24.140254532480022</v>
      </c>
      <c r="V51" s="302">
        <v>51.665873599989013</v>
      </c>
      <c r="W51" s="302">
        <v>35.022584116022024</v>
      </c>
      <c r="X51" s="302">
        <v>36.029787212683651</v>
      </c>
      <c r="Y51" s="314">
        <v>36.820350218946587</v>
      </c>
      <c r="Z51" s="314">
        <v>35.046573068790622</v>
      </c>
      <c r="AA51" s="314">
        <v>29.533884614784967</v>
      </c>
      <c r="AB51" s="967"/>
      <c r="AC51" s="967"/>
      <c r="AD51" s="967"/>
      <c r="AE51" s="967"/>
      <c r="AF51" s="967"/>
      <c r="AG51" s="967"/>
      <c r="AH51" s="967"/>
      <c r="AI51" s="967"/>
      <c r="AJ51" s="967"/>
      <c r="AK51" s="967"/>
      <c r="AL51" s="967"/>
      <c r="AM51" s="967"/>
      <c r="AN51" s="967"/>
      <c r="AO51" s="967"/>
      <c r="AP51" s="967"/>
      <c r="AQ51" s="967"/>
      <c r="AR51" s="967"/>
      <c r="AS51" s="967"/>
      <c r="AT51" s="967"/>
      <c r="AU51" s="967"/>
      <c r="AV51" s="967"/>
      <c r="AW51" s="967"/>
      <c r="AX51" s="967"/>
      <c r="AY51" s="967"/>
      <c r="AZ51" s="172"/>
      <c r="BA51" s="1165"/>
      <c r="BB51" s="262" t="s">
        <v>100</v>
      </c>
      <c r="BC51" s="326">
        <v>402.96093102319401</v>
      </c>
      <c r="BD51" s="322">
        <v>472.22928527716755</v>
      </c>
      <c r="BE51" s="322">
        <v>487.43185595611442</v>
      </c>
      <c r="BF51" s="322">
        <v>580.90497498483535</v>
      </c>
      <c r="BG51" s="335">
        <v>443.68439811713813</v>
      </c>
      <c r="BH51" s="326">
        <v>135.57618322219327</v>
      </c>
      <c r="BI51" s="322">
        <v>118.83846022597525</v>
      </c>
      <c r="BJ51" s="322">
        <v>112.7907425381469</v>
      </c>
      <c r="BK51" s="322">
        <v>152.95264244385302</v>
      </c>
      <c r="BL51" s="335">
        <v>123.06663499300404</v>
      </c>
      <c r="BM51" s="326">
        <v>244.02272316466707</v>
      </c>
      <c r="BN51" s="322">
        <v>311.64288853065949</v>
      </c>
      <c r="BO51" s="322">
        <v>357.41798739546675</v>
      </c>
      <c r="BP51" s="322">
        <v>336.09921771045032</v>
      </c>
      <c r="BQ51" s="335">
        <v>494.80396513403286</v>
      </c>
      <c r="BR51" s="326">
        <v>51.797866796370364</v>
      </c>
      <c r="BS51" s="322">
        <v>410.37792611043471</v>
      </c>
      <c r="BT51" s="322">
        <v>496.20211940277386</v>
      </c>
      <c r="BU51" s="322">
        <v>155.33336181234966</v>
      </c>
      <c r="BV51" s="322">
        <v>333.00571972495464</v>
      </c>
      <c r="BW51" s="322">
        <v>326.66077229440259</v>
      </c>
      <c r="BX51" s="322">
        <v>251.49761773728972</v>
      </c>
      <c r="BY51" s="330">
        <v>127.25217755456818</v>
      </c>
      <c r="BZ51" s="330">
        <v>96.94798206824197</v>
      </c>
      <c r="CA51" s="330">
        <v>138.13590185706317</v>
      </c>
      <c r="CB51" s="970"/>
      <c r="CC51" s="970"/>
      <c r="CD51" s="970"/>
      <c r="CE51" s="970"/>
      <c r="CF51" s="970"/>
      <c r="CG51" s="970"/>
      <c r="CH51" s="970"/>
      <c r="CI51" s="970"/>
      <c r="CJ51" s="970"/>
      <c r="CK51" s="970"/>
      <c r="CL51" s="970"/>
      <c r="CM51" s="970"/>
      <c r="CN51" s="970"/>
      <c r="CO51" s="970"/>
      <c r="CP51" s="970"/>
      <c r="CQ51" s="970"/>
      <c r="CR51" s="970"/>
      <c r="CS51" s="970"/>
      <c r="CT51" s="970"/>
      <c r="CU51" s="970"/>
      <c r="CV51" s="970"/>
      <c r="CW51" s="970"/>
      <c r="CX51" s="970"/>
      <c r="CY51" s="970"/>
      <c r="CZ51" s="968"/>
    </row>
    <row r="52" s="133" customFormat="true" ht="15" customHeight="true" x14ac:dyDescent="0.2">
      <c r="A52" s="1147"/>
      <c r="B52" s="209" t="s">
        <v>68</v>
      </c>
      <c r="C52" s="310">
        <v>21.695007170926058</v>
      </c>
      <c r="D52" s="302">
        <v>15.928154164442503</v>
      </c>
      <c r="E52" s="302">
        <v>10.152062370445156</v>
      </c>
      <c r="F52" s="302">
        <v>8.5633266672785933</v>
      </c>
      <c r="G52" s="318">
        <v>3.9177482282261358</v>
      </c>
      <c r="H52" s="306">
        <v>9.1584973166148949</v>
      </c>
      <c r="I52" s="302">
        <v>3.5709309739106132</v>
      </c>
      <c r="J52" s="302">
        <v>1.0635421394189568</v>
      </c>
      <c r="K52" s="302">
        <v>3.7163834142302914</v>
      </c>
      <c r="L52" s="314">
        <v>5.2474513336099529</v>
      </c>
      <c r="M52" s="310">
        <v>21.731851791203642</v>
      </c>
      <c r="N52" s="302">
        <v>18.465003159205537</v>
      </c>
      <c r="O52" s="302">
        <v>14.096536633527576</v>
      </c>
      <c r="P52" s="302">
        <v>8.2900390977596228</v>
      </c>
      <c r="Q52" s="318">
        <v>14.5543516610701</v>
      </c>
      <c r="R52" s="310">
        <v>0.29728478270283881</v>
      </c>
      <c r="S52" s="302">
        <v>8.4981944448113289</v>
      </c>
      <c r="T52" s="302">
        <v>6.9290571427267373</v>
      </c>
      <c r="U52" s="302">
        <v>28.831519504156393</v>
      </c>
      <c r="V52" s="302">
        <v>14.451747000714436</v>
      </c>
      <c r="W52" s="302">
        <v>13.185115223933463</v>
      </c>
      <c r="X52" s="302">
        <v>8.3065222036382842</v>
      </c>
      <c r="Y52" s="314">
        <v>2.9839684324974063</v>
      </c>
      <c r="Z52" s="314">
        <v>10.403578280349491</v>
      </c>
      <c r="AA52" s="314">
        <v>9.1594201999163971</v>
      </c>
      <c r="AB52" s="967"/>
      <c r="AC52" s="967"/>
      <c r="AD52" s="967"/>
      <c r="AE52" s="967"/>
      <c r="AF52" s="967"/>
      <c r="AG52" s="967"/>
      <c r="AH52" s="967"/>
      <c r="AI52" s="967"/>
      <c r="AJ52" s="967"/>
      <c r="AK52" s="967"/>
      <c r="AL52" s="967"/>
      <c r="AM52" s="967"/>
      <c r="AN52" s="967"/>
      <c r="AO52" s="967"/>
      <c r="AP52" s="967"/>
      <c r="AQ52" s="967"/>
      <c r="AR52" s="967"/>
      <c r="AS52" s="967"/>
      <c r="AT52" s="967"/>
      <c r="AU52" s="967"/>
      <c r="AV52" s="967"/>
      <c r="AW52" s="967"/>
      <c r="AX52" s="967"/>
      <c r="AY52" s="967"/>
      <c r="AZ52" s="172"/>
      <c r="BA52" s="1165"/>
      <c r="BB52" s="262" t="s">
        <v>68</v>
      </c>
      <c r="BC52" s="326">
        <v>195.70738699644386</v>
      </c>
      <c r="BD52" s="322">
        <v>182.98316369721636</v>
      </c>
      <c r="BE52" s="322">
        <v>129.3003614715544</v>
      </c>
      <c r="BF52" s="322">
        <v>137.58809072171536</v>
      </c>
      <c r="BG52" s="335">
        <v>60.854006108892818</v>
      </c>
      <c r="BH52" s="326">
        <v>41.907236059218654</v>
      </c>
      <c r="BI52" s="322">
        <v>19.932357563898385</v>
      </c>
      <c r="BJ52" s="322">
        <v>5.3407809074145618</v>
      </c>
      <c r="BK52" s="322">
        <v>17.060032838327913</v>
      </c>
      <c r="BL52" s="335">
        <v>26.585171389941902</v>
      </c>
      <c r="BM52" s="326">
        <v>129.37798968430178</v>
      </c>
      <c r="BN52" s="322">
        <v>130.60877169075727</v>
      </c>
      <c r="BO52" s="322">
        <v>118.06736253046614</v>
      </c>
      <c r="BP52" s="322">
        <v>70.479570013207422</v>
      </c>
      <c r="BQ52" s="335">
        <v>147.07373631828872</v>
      </c>
      <c r="BR52" s="326">
        <v>1.1384777802664432</v>
      </c>
      <c r="BS52" s="322">
        <v>101.37124959236075</v>
      </c>
      <c r="BT52" s="322">
        <v>62.363137810413512</v>
      </c>
      <c r="BU52" s="322">
        <v>185.51986867881828</v>
      </c>
      <c r="BV52" s="322">
        <v>93.146869992282276</v>
      </c>
      <c r="BW52" s="322">
        <v>122.97950110056014</v>
      </c>
      <c r="BX52" s="322">
        <v>57.98176196726218</v>
      </c>
      <c r="BY52" s="330">
        <v>10.31267976897179</v>
      </c>
      <c r="BZ52" s="330">
        <v>28.779016955214068</v>
      </c>
      <c r="CA52" s="330">
        <v>42.840445349673331</v>
      </c>
      <c r="CB52" s="970"/>
      <c r="CC52" s="970"/>
      <c r="CD52" s="970"/>
      <c r="CE52" s="970"/>
      <c r="CF52" s="970"/>
      <c r="CG52" s="970"/>
      <c r="CH52" s="970"/>
      <c r="CI52" s="970"/>
      <c r="CJ52" s="970"/>
      <c r="CK52" s="970"/>
      <c r="CL52" s="970"/>
      <c r="CM52" s="970"/>
      <c r="CN52" s="970"/>
      <c r="CO52" s="970"/>
      <c r="CP52" s="970"/>
      <c r="CQ52" s="970"/>
      <c r="CR52" s="970"/>
      <c r="CS52" s="970"/>
      <c r="CT52" s="970"/>
      <c r="CU52" s="970"/>
      <c r="CV52" s="970"/>
      <c r="CW52" s="970"/>
      <c r="CX52" s="970"/>
      <c r="CY52" s="970"/>
      <c r="CZ52" s="968"/>
    </row>
    <row r="53" s="133" customFormat="true" ht="15" customHeight="true" x14ac:dyDescent="0.2">
      <c r="A53" s="1147" t="s">
        <v>106</v>
      </c>
      <c r="B53" s="209" t="s">
        <v>101</v>
      </c>
      <c r="C53" s="310">
        <v>0</v>
      </c>
      <c r="D53" s="302">
        <v>100</v>
      </c>
      <c r="E53" s="302">
        <v>87.533975251611039</v>
      </c>
      <c r="F53" s="302">
        <v>72.697848929808188</v>
      </c>
      <c r="G53" s="318">
        <v>79.207103927285345</v>
      </c>
      <c r="H53" s="306">
        <v>85.518133623230298</v>
      </c>
      <c r="I53" s="302">
        <v>72.301894807365457</v>
      </c>
      <c r="J53" s="302">
        <v>86.12200246287</v>
      </c>
      <c r="K53" s="302">
        <v>76.126438062102707</v>
      </c>
      <c r="L53" s="314">
        <v>80.926720700090939</v>
      </c>
      <c r="M53" s="310">
        <v>0</v>
      </c>
      <c r="N53" s="302">
        <v>0</v>
      </c>
      <c r="O53" s="302">
        <v>100</v>
      </c>
      <c r="P53" s="302">
        <v>59.495991450094976</v>
      </c>
      <c r="Q53" s="318">
        <v>52.538980318652136</v>
      </c>
      <c r="R53" s="310">
        <v>86.538109211323317</v>
      </c>
      <c r="S53" s="302">
        <v>71.90838853680826</v>
      </c>
      <c r="T53" s="302">
        <v>60.185833886836157</v>
      </c>
      <c r="U53" s="302">
        <v>72.4933993915961</v>
      </c>
      <c r="V53" s="302">
        <v>82.690194005628072</v>
      </c>
      <c r="W53" s="302">
        <v>76.006733578966831</v>
      </c>
      <c r="X53" s="302">
        <v>86.897722372265065</v>
      </c>
      <c r="Y53" s="314">
        <v>96.183355006212707</v>
      </c>
      <c r="Z53" s="314">
        <v>71.080173923848307</v>
      </c>
      <c r="AA53" s="314">
        <v>82.574848140713968</v>
      </c>
      <c r="AB53" s="967"/>
      <c r="AC53" s="967"/>
      <c r="AD53" s="967"/>
      <c r="AE53" s="967"/>
      <c r="AF53" s="967"/>
      <c r="AG53" s="967"/>
      <c r="AH53" s="967"/>
      <c r="AI53" s="967"/>
      <c r="AJ53" s="967"/>
      <c r="AK53" s="967"/>
      <c r="AL53" s="967"/>
      <c r="AM53" s="967"/>
      <c r="AN53" s="967"/>
      <c r="AO53" s="967"/>
      <c r="AP53" s="967"/>
      <c r="AQ53" s="967"/>
      <c r="AR53" s="967"/>
      <c r="AS53" s="967"/>
      <c r="AT53" s="967"/>
      <c r="AU53" s="967"/>
      <c r="AV53" s="967"/>
      <c r="AW53" s="967"/>
      <c r="AX53" s="967"/>
      <c r="AY53" s="967"/>
      <c r="AZ53" s="172"/>
      <c r="BA53" s="1165" t="s">
        <v>106</v>
      </c>
      <c r="BB53" s="262" t="s">
        <v>101</v>
      </c>
      <c r="BC53" s="326">
        <v>0</v>
      </c>
      <c r="BD53" s="322">
        <v>14.482134224313249</v>
      </c>
      <c r="BE53" s="322">
        <v>72.512434550890148</v>
      </c>
      <c r="BF53" s="322">
        <v>436.81489428241741</v>
      </c>
      <c r="BG53" s="335">
        <v>698.10813365747265</v>
      </c>
      <c r="BH53" s="326">
        <v>192.18514830441512</v>
      </c>
      <c r="BI53" s="322">
        <v>238.02449177281008</v>
      </c>
      <c r="BJ53" s="322">
        <v>272.08731915845311</v>
      </c>
      <c r="BK53" s="322">
        <v>210.19801867438866</v>
      </c>
      <c r="BL53" s="335">
        <v>208.06017782158094</v>
      </c>
      <c r="BM53" s="326">
        <v>0</v>
      </c>
      <c r="BN53" s="322">
        <v>0</v>
      </c>
      <c r="BO53" s="322">
        <v>14.482134224313249</v>
      </c>
      <c r="BP53" s="322">
        <v>15.168880128942209</v>
      </c>
      <c r="BQ53" s="335">
        <v>71.711426630189607</v>
      </c>
      <c r="BR53" s="326">
        <v>309.85278225348412</v>
      </c>
      <c r="BS53" s="322">
        <v>252.8720109699122</v>
      </c>
      <c r="BT53" s="322">
        <v>142.12428041666095</v>
      </c>
      <c r="BU53" s="322">
        <v>24.034277325196744</v>
      </c>
      <c r="BV53" s="322">
        <v>38.405451185107808</v>
      </c>
      <c r="BW53" s="322">
        <v>143.3772210185378</v>
      </c>
      <c r="BX53" s="322">
        <v>127.05243060841578</v>
      </c>
      <c r="BY53" s="330">
        <v>20.383430287694654</v>
      </c>
      <c r="BZ53" s="330">
        <v>32.123938027076704</v>
      </c>
      <c r="CA53" s="330">
        <v>131.69177462300632</v>
      </c>
      <c r="CB53" s="970"/>
      <c r="CC53" s="970"/>
      <c r="CD53" s="970"/>
      <c r="CE53" s="970"/>
      <c r="CF53" s="970"/>
      <c r="CG53" s="970"/>
      <c r="CH53" s="970"/>
      <c r="CI53" s="970"/>
      <c r="CJ53" s="970"/>
      <c r="CK53" s="970"/>
      <c r="CL53" s="970"/>
      <c r="CM53" s="970"/>
      <c r="CN53" s="970"/>
      <c r="CO53" s="970"/>
      <c r="CP53" s="970"/>
      <c r="CQ53" s="970"/>
      <c r="CR53" s="970"/>
      <c r="CS53" s="970"/>
      <c r="CT53" s="970"/>
      <c r="CU53" s="970"/>
      <c r="CV53" s="970"/>
      <c r="CW53" s="970"/>
      <c r="CX53" s="970"/>
      <c r="CY53" s="970"/>
      <c r="CZ53" s="968"/>
    </row>
    <row r="54" s="133" customFormat="true" ht="15" customHeight="true" x14ac:dyDescent="0.2">
      <c r="A54" s="1147"/>
      <c r="B54" s="209" t="s">
        <v>100</v>
      </c>
      <c r="C54" s="310">
        <v>83.769321153946919</v>
      </c>
      <c r="D54" s="302">
        <v>0</v>
      </c>
      <c r="E54" s="302">
        <v>8.9409072632643536</v>
      </c>
      <c r="F54" s="302">
        <v>25.992260526680361</v>
      </c>
      <c r="G54" s="318">
        <v>18.996109720473054</v>
      </c>
      <c r="H54" s="306">
        <v>13.851759991377632</v>
      </c>
      <c r="I54" s="302">
        <v>25.737462782341325</v>
      </c>
      <c r="J54" s="302">
        <v>13.287364025778508</v>
      </c>
      <c r="K54" s="302">
        <v>23.46124473923334</v>
      </c>
      <c r="L54" s="314">
        <v>16.142126667417362</v>
      </c>
      <c r="M54" s="310">
        <v>0</v>
      </c>
      <c r="N54" s="302">
        <v>100</v>
      </c>
      <c r="O54" s="302">
        <v>0</v>
      </c>
      <c r="P54" s="302">
        <v>29.050366218947911</v>
      </c>
      <c r="Q54" s="318">
        <v>43.580963422555321</v>
      </c>
      <c r="R54" s="310">
        <v>13.143927807138059</v>
      </c>
      <c r="S54" s="302">
        <v>26.4058091848208</v>
      </c>
      <c r="T54" s="302">
        <v>37.571468355969742</v>
      </c>
      <c r="U54" s="302">
        <v>17.657020592819766</v>
      </c>
      <c r="V54" s="302">
        <v>17.309805994371928</v>
      </c>
      <c r="W54" s="302">
        <v>19.998353039745613</v>
      </c>
      <c r="X54" s="302">
        <v>10.370976663383132</v>
      </c>
      <c r="Y54" s="314">
        <v>3.8166449937873237</v>
      </c>
      <c r="Z54" s="314">
        <v>27.71859239928424</v>
      </c>
      <c r="AA54" s="314">
        <v>17.425151859286043</v>
      </c>
      <c r="AB54" s="967"/>
      <c r="AC54" s="967"/>
      <c r="AD54" s="967"/>
      <c r="AE54" s="967"/>
      <c r="AF54" s="967"/>
      <c r="AG54" s="967"/>
      <c r="AH54" s="967"/>
      <c r="AI54" s="967"/>
      <c r="AJ54" s="967"/>
      <c r="AK54" s="967"/>
      <c r="AL54" s="967"/>
      <c r="AM54" s="967"/>
      <c r="AN54" s="967"/>
      <c r="AO54" s="967"/>
      <c r="AP54" s="967"/>
      <c r="AQ54" s="967"/>
      <c r="AR54" s="967"/>
      <c r="AS54" s="967"/>
      <c r="AT54" s="967"/>
      <c r="AU54" s="967"/>
      <c r="AV54" s="967"/>
      <c r="AW54" s="967"/>
      <c r="AX54" s="967"/>
      <c r="AY54" s="967"/>
      <c r="AZ54" s="172"/>
      <c r="BA54" s="1165"/>
      <c r="BB54" s="262" t="s">
        <v>100</v>
      </c>
      <c r="BC54" s="326">
        <v>5.5391424641195091</v>
      </c>
      <c r="BD54" s="322">
        <v>0</v>
      </c>
      <c r="BE54" s="322">
        <v>7.4065750000437971</v>
      </c>
      <c r="BF54" s="322">
        <v>156.17802591498068</v>
      </c>
      <c r="BG54" s="335">
        <v>167.4261277862949</v>
      </c>
      <c r="BH54" s="326">
        <v>31.129100173637749</v>
      </c>
      <c r="BI54" s="322">
        <v>84.730096142159908</v>
      </c>
      <c r="BJ54" s="322">
        <v>41.979089583004409</v>
      </c>
      <c r="BK54" s="322">
        <v>64.780479493848503</v>
      </c>
      <c r="BL54" s="335">
        <v>41.500924735203881</v>
      </c>
      <c r="BM54" s="326">
        <v>0</v>
      </c>
      <c r="BN54" s="322">
        <v>5.5391424641195091</v>
      </c>
      <c r="BO54" s="322">
        <v>0</v>
      </c>
      <c r="BP54" s="322">
        <v>7.4065750000437971</v>
      </c>
      <c r="BQ54" s="335">
        <v>59.484463573421138</v>
      </c>
      <c r="BR54" s="326">
        <v>47.062301659899944</v>
      </c>
      <c r="BS54" s="322">
        <v>92.858291024495173</v>
      </c>
      <c r="BT54" s="322">
        <v>88.722171970395706</v>
      </c>
      <c r="BU54" s="322">
        <v>5.8539637156777635</v>
      </c>
      <c r="BV54" s="322">
        <v>8.0395374219981939</v>
      </c>
      <c r="BW54" s="322">
        <v>37.724398204895593</v>
      </c>
      <c r="BX54" s="322">
        <v>15.163317943147131</v>
      </c>
      <c r="BY54" s="330">
        <v>0.80883347392818306</v>
      </c>
      <c r="BZ54" s="330">
        <v>12.527126697612871</v>
      </c>
      <c r="CA54" s="330">
        <v>27.789929053388342</v>
      </c>
      <c r="CB54" s="970"/>
      <c r="CC54" s="970"/>
      <c r="CD54" s="970"/>
      <c r="CE54" s="970"/>
      <c r="CF54" s="970"/>
      <c r="CG54" s="970"/>
      <c r="CH54" s="970"/>
      <c r="CI54" s="970"/>
      <c r="CJ54" s="970"/>
      <c r="CK54" s="970"/>
      <c r="CL54" s="970"/>
      <c r="CM54" s="970"/>
      <c r="CN54" s="970"/>
      <c r="CO54" s="970"/>
      <c r="CP54" s="970"/>
      <c r="CQ54" s="970"/>
      <c r="CR54" s="970"/>
      <c r="CS54" s="970"/>
      <c r="CT54" s="970"/>
      <c r="CU54" s="970"/>
      <c r="CV54" s="970"/>
      <c r="CW54" s="970"/>
      <c r="CX54" s="970"/>
      <c r="CY54" s="970"/>
      <c r="CZ54" s="968"/>
    </row>
    <row r="55" s="133" customFormat="true" ht="15" customHeight="true" x14ac:dyDescent="0.2">
      <c r="A55" s="1148"/>
      <c r="B55" s="210" t="s">
        <v>68</v>
      </c>
      <c r="C55" s="308">
        <v>16.230678846053078</v>
      </c>
      <c r="D55" s="303">
        <v>0</v>
      </c>
      <c r="E55" s="303">
        <v>3.525117485124603</v>
      </c>
      <c r="F55" s="303">
        <v>1.3098905435114265</v>
      </c>
      <c r="G55" s="319">
        <v>1.7967863522415675</v>
      </c>
      <c r="H55" s="304">
        <v>0.63010638539208519</v>
      </c>
      <c r="I55" s="303">
        <v>1.9606424102931796</v>
      </c>
      <c r="J55" s="303">
        <v>0.59063351135151088</v>
      </c>
      <c r="K55" s="303">
        <v>0.41231719866393562</v>
      </c>
      <c r="L55" s="315">
        <v>2.9311526324917079</v>
      </c>
      <c r="M55" s="308">
        <v>100</v>
      </c>
      <c r="N55" s="303">
        <v>0</v>
      </c>
      <c r="O55" s="303">
        <v>0</v>
      </c>
      <c r="P55" s="303">
        <v>11.453642330957097</v>
      </c>
      <c r="Q55" s="319">
        <v>3.8800562587925276</v>
      </c>
      <c r="R55" s="311">
        <v>0.31796298153864511</v>
      </c>
      <c r="S55" s="315">
        <v>1.6858022783709681</v>
      </c>
      <c r="T55" s="315">
        <v>2.2426977571940601</v>
      </c>
      <c r="U55" s="315">
        <v>9.8495800155841149</v>
      </c>
      <c r="V55" s="315">
        <v>0</v>
      </c>
      <c r="W55" s="315">
        <v>3.9949133812875544</v>
      </c>
      <c r="X55" s="315">
        <v>2.7313009643518358</v>
      </c>
      <c r="Y55" s="315">
        <v>0</v>
      </c>
      <c r="Z55" s="315">
        <v>1.2012336768674428</v>
      </c>
      <c r="AA55" s="315">
        <v>0</v>
      </c>
      <c r="AB55" s="967"/>
      <c r="AC55" s="967"/>
      <c r="AD55" s="967"/>
      <c r="AE55" s="967"/>
      <c r="AF55" s="967"/>
      <c r="AG55" s="967"/>
      <c r="AH55" s="967"/>
      <c r="AI55" s="967"/>
      <c r="AJ55" s="967"/>
      <c r="AK55" s="967"/>
      <c r="AL55" s="967"/>
      <c r="AM55" s="967"/>
      <c r="AN55" s="967"/>
      <c r="AO55" s="967"/>
      <c r="AP55" s="967"/>
      <c r="AQ55" s="967"/>
      <c r="AR55" s="967"/>
      <c r="AS55" s="967"/>
      <c r="AT55" s="967"/>
      <c r="AU55" s="967"/>
      <c r="AV55" s="967"/>
      <c r="AW55" s="967"/>
      <c r="AX55" s="967"/>
      <c r="AY55" s="967"/>
      <c r="AZ55" s="172"/>
      <c r="BA55" s="1166"/>
      <c r="BB55" s="263" t="s">
        <v>68</v>
      </c>
      <c r="BC55" s="324">
        <v>1.0732335081531559</v>
      </c>
      <c r="BD55" s="320">
        <v>0</v>
      </c>
      <c r="BE55" s="320">
        <v>2.9201787099186007</v>
      </c>
      <c r="BF55" s="320">
        <v>7.8706551529184541</v>
      </c>
      <c r="BG55" s="333">
        <v>15.836346801621648</v>
      </c>
      <c r="BH55" s="324">
        <v>1.4160398969610091</v>
      </c>
      <c r="BI55" s="320">
        <v>6.4546152559574441</v>
      </c>
      <c r="BJ55" s="320">
        <v>1.8660026951656292</v>
      </c>
      <c r="BK55" s="320">
        <v>1.1384777802664432</v>
      </c>
      <c r="BL55" s="333">
        <v>7.535905726348485</v>
      </c>
      <c r="BM55" s="324">
        <v>1.0732335081531559</v>
      </c>
      <c r="BN55" s="320">
        <v>0</v>
      </c>
      <c r="BO55" s="320">
        <v>0</v>
      </c>
      <c r="BP55" s="320">
        <v>2.9201787099186007</v>
      </c>
      <c r="BQ55" s="333">
        <v>5.2959605998410924</v>
      </c>
      <c r="BR55" s="328">
        <v>1.1384777802664432</v>
      </c>
      <c r="BS55" s="332">
        <v>5.9282681882255952</v>
      </c>
      <c r="BT55" s="332">
        <v>5.2959605998410924</v>
      </c>
      <c r="BU55" s="332">
        <v>3.2655047165398514</v>
      </c>
      <c r="BV55" s="332">
        <v>0</v>
      </c>
      <c r="BW55" s="332">
        <v>7.535905726348485</v>
      </c>
      <c r="BX55" s="332">
        <v>3.9934122180717564</v>
      </c>
      <c r="BY55" s="332">
        <v>0</v>
      </c>
      <c r="BZ55" s="332">
        <v>0.54288494331863657</v>
      </c>
      <c r="CA55" s="332">
        <v>0</v>
      </c>
      <c r="CB55" s="970"/>
      <c r="CC55" s="970"/>
      <c r="CD55" s="970"/>
      <c r="CE55" s="970"/>
      <c r="CF55" s="970"/>
      <c r="CG55" s="970"/>
      <c r="CH55" s="970"/>
      <c r="CI55" s="970"/>
      <c r="CJ55" s="970"/>
      <c r="CK55" s="970"/>
      <c r="CL55" s="970"/>
      <c r="CM55" s="970"/>
      <c r="CN55" s="970"/>
      <c r="CO55" s="970"/>
      <c r="CP55" s="970"/>
      <c r="CQ55" s="970"/>
      <c r="CR55" s="970"/>
      <c r="CS55" s="970"/>
      <c r="CT55" s="970"/>
      <c r="CU55" s="970"/>
      <c r="CV55" s="970"/>
      <c r="CW55" s="970"/>
      <c r="CX55" s="970"/>
      <c r="CY55" s="970"/>
      <c r="CZ55" s="968"/>
    </row>
    <row r="56" s="133" customFormat="true" ht="15" customHeight="true" x14ac:dyDescent="0.2">
      <c r="A56" s="135"/>
      <c r="B56" s="205"/>
      <c r="C56" s="1162" t="s">
        <v>115</v>
      </c>
      <c r="D56" s="1163"/>
      <c r="E56" s="1163"/>
      <c r="F56" s="1163"/>
      <c r="G56" s="1164"/>
      <c r="H56" s="1140" t="s">
        <v>38</v>
      </c>
      <c r="I56" s="1141"/>
      <c r="J56" s="1141"/>
      <c r="K56" s="1141"/>
      <c r="L56" s="1142"/>
      <c r="M56" s="1143" t="s">
        <v>37</v>
      </c>
      <c r="N56" s="1144"/>
      <c r="O56" s="1144"/>
      <c r="P56" s="1144"/>
      <c r="Q56" s="1167"/>
      <c r="R56" s="344" t="s">
        <v>141</v>
      </c>
      <c r="S56" s="296"/>
      <c r="T56" s="296"/>
      <c r="U56" s="296"/>
      <c r="V56" s="296"/>
      <c r="W56" s="296"/>
      <c r="X56" s="296"/>
      <c r="Y56" s="296"/>
      <c r="Z56" s="280"/>
      <c r="AA56" s="280"/>
      <c r="AB56" s="1040"/>
      <c r="AC56" s="1040"/>
      <c r="AD56" s="1040"/>
      <c r="AE56" s="1040"/>
      <c r="AF56" s="1040"/>
      <c r="AG56" s="1040"/>
      <c r="AH56" s="1040"/>
      <c r="AI56" s="1040"/>
      <c r="AJ56" s="1040"/>
      <c r="AK56" s="1040"/>
      <c r="AL56" s="1040"/>
      <c r="AM56" s="1040"/>
      <c r="AN56" s="1040"/>
      <c r="AO56" s="1040"/>
      <c r="AP56" s="1040"/>
      <c r="AQ56" s="1040"/>
      <c r="AR56" s="1040"/>
      <c r="AS56" s="1040"/>
      <c r="AT56" s="1040"/>
      <c r="AU56" s="1040"/>
      <c r="AV56" s="1040"/>
      <c r="AW56" s="1040"/>
      <c r="AX56" s="1040"/>
      <c r="AY56" s="1040"/>
      <c r="AZ56" s="172"/>
      <c r="BA56" s="174" t="s">
        <v>131</v>
      </c>
      <c r="BB56" s="118" t="s">
        <v>96</v>
      </c>
      <c r="BC56" s="1158" t="s">
        <v>115</v>
      </c>
      <c r="BD56" s="1141"/>
      <c r="BE56" s="1141"/>
      <c r="BF56" s="1141"/>
      <c r="BG56" s="1169"/>
      <c r="BH56" s="1158" t="s">
        <v>38</v>
      </c>
      <c r="BI56" s="1141"/>
      <c r="BJ56" s="1141"/>
      <c r="BK56" s="1141"/>
      <c r="BL56" s="1169"/>
      <c r="BM56" s="1158" t="s">
        <v>37</v>
      </c>
      <c r="BN56" s="1141"/>
      <c r="BO56" s="1141"/>
      <c r="BP56" s="1141"/>
      <c r="BQ56" s="1169"/>
      <c r="BR56" s="343" t="s">
        <v>141</v>
      </c>
      <c r="BS56" s="265"/>
      <c r="BT56" s="265"/>
      <c r="BU56" s="265"/>
      <c r="BV56" s="265"/>
      <c r="BW56" s="265"/>
      <c r="BX56" s="265"/>
      <c r="BY56" s="265"/>
      <c r="BZ56" s="172"/>
      <c r="CA56" s="172"/>
      <c r="CB56" s="172"/>
      <c r="CC56" s="172"/>
      <c r="CD56" s="172"/>
      <c r="CE56" s="172"/>
      <c r="CF56" s="172"/>
      <c r="CG56" s="172"/>
      <c r="CH56" s="172"/>
      <c r="CI56" s="172"/>
      <c r="CJ56" s="172"/>
      <c r="CK56" s="172"/>
      <c r="CL56" s="172"/>
      <c r="CM56" s="172"/>
      <c r="CN56" s="172"/>
      <c r="CO56" s="172"/>
      <c r="CP56" s="172"/>
      <c r="CQ56" s="172"/>
      <c r="CR56" s="172"/>
      <c r="CS56" s="172"/>
      <c r="CT56" s="172"/>
      <c r="CU56" s="172"/>
      <c r="CV56" s="172"/>
      <c r="CW56" s="172"/>
      <c r="CX56" s="172"/>
      <c r="CY56" s="172"/>
      <c r="CZ56" s="172"/>
    </row>
    <row r="57" s="133" customFormat="true" ht="24" x14ac:dyDescent="0.2">
      <c r="A57" s="159" t="s">
        <v>69</v>
      </c>
      <c r="B57" s="205"/>
      <c r="C57" s="251" t="s">
        <v>0</v>
      </c>
      <c r="D57" s="252" t="s">
        <v>1</v>
      </c>
      <c r="E57" s="252" t="s">
        <v>2</v>
      </c>
      <c r="F57" s="252" t="s">
        <v>3</v>
      </c>
      <c r="G57" s="253" t="s">
        <v>4</v>
      </c>
      <c r="H57" s="212" t="s">
        <v>0</v>
      </c>
      <c r="I57" s="211" t="s">
        <v>1</v>
      </c>
      <c r="J57" s="211" t="s">
        <v>2</v>
      </c>
      <c r="K57" s="211" t="s">
        <v>3</v>
      </c>
      <c r="L57" s="214" t="s">
        <v>4</v>
      </c>
      <c r="M57" s="213" t="s">
        <v>0</v>
      </c>
      <c r="N57" s="211" t="s">
        <v>1</v>
      </c>
      <c r="O57" s="211" t="s">
        <v>2</v>
      </c>
      <c r="P57" s="211" t="s">
        <v>3</v>
      </c>
      <c r="Q57" s="284" t="s">
        <v>4</v>
      </c>
      <c r="R57" s="213" t="s">
        <v>248</v>
      </c>
      <c r="S57" s="211" t="s">
        <v>249</v>
      </c>
      <c r="T57" s="211" t="s">
        <v>250</v>
      </c>
      <c r="U57" s="211" t="s">
        <v>251</v>
      </c>
      <c r="V57" s="211" t="s">
        <v>252</v>
      </c>
      <c r="W57" s="211" t="s">
        <v>253</v>
      </c>
      <c r="X57" s="211" t="s">
        <v>254</v>
      </c>
      <c r="Y57" s="211" t="s">
        <v>476</v>
      </c>
      <c r="Z57" s="211" t="s">
        <v>477</v>
      </c>
      <c r="AA57" s="214" t="s">
        <v>257</v>
      </c>
      <c r="AB57" s="2"/>
      <c r="AC57" s="2"/>
      <c r="AD57" s="2"/>
      <c r="AE57" s="2"/>
      <c r="AF57" s="2"/>
      <c r="AG57" s="2"/>
      <c r="AH57" s="2"/>
      <c r="AI57" s="2"/>
      <c r="AJ57" s="2"/>
      <c r="AK57" s="2"/>
      <c r="AL57" s="2"/>
      <c r="AM57" s="2"/>
      <c r="AN57" s="2"/>
      <c r="AO57" s="2"/>
      <c r="AP57" s="2"/>
      <c r="AQ57" s="2"/>
      <c r="AR57" s="2"/>
      <c r="AS57" s="2"/>
      <c r="AT57" s="2"/>
      <c r="AU57" s="2"/>
      <c r="AV57" s="2"/>
      <c r="AW57" s="2"/>
      <c r="AX57" s="2"/>
      <c r="AY57" s="2"/>
      <c r="AZ57" s="172"/>
      <c r="BA57" s="159" t="s">
        <v>120</v>
      </c>
      <c r="BB57" s="158"/>
      <c r="BC57" s="297" t="s">
        <v>0</v>
      </c>
      <c r="BD57" s="435" t="s">
        <v>1</v>
      </c>
      <c r="BE57" s="435" t="s">
        <v>2</v>
      </c>
      <c r="BF57" s="435" t="s">
        <v>3</v>
      </c>
      <c r="BG57" s="298" t="s">
        <v>4</v>
      </c>
      <c r="BH57" s="297" t="s">
        <v>0</v>
      </c>
      <c r="BI57" s="435" t="s">
        <v>1</v>
      </c>
      <c r="BJ57" s="435" t="s">
        <v>2</v>
      </c>
      <c r="BK57" s="435" t="s">
        <v>3</v>
      </c>
      <c r="BL57" s="298" t="s">
        <v>4</v>
      </c>
      <c r="BM57" s="297" t="s">
        <v>0</v>
      </c>
      <c r="BN57" s="435" t="s">
        <v>1</v>
      </c>
      <c r="BO57" s="435" t="s">
        <v>2</v>
      </c>
      <c r="BP57" s="435" t="s">
        <v>3</v>
      </c>
      <c r="BQ57" s="298" t="s">
        <v>4</v>
      </c>
      <c r="BR57" s="297" t="s">
        <v>248</v>
      </c>
      <c r="BS57" s="435" t="s">
        <v>249</v>
      </c>
      <c r="BT57" s="435" t="s">
        <v>250</v>
      </c>
      <c r="BU57" s="435" t="s">
        <v>251</v>
      </c>
      <c r="BV57" s="435" t="s">
        <v>252</v>
      </c>
      <c r="BW57" s="435" t="s">
        <v>253</v>
      </c>
      <c r="BX57" s="435" t="s">
        <v>254</v>
      </c>
      <c r="BY57" s="436" t="s">
        <v>476</v>
      </c>
      <c r="BZ57" s="436" t="s">
        <v>477</v>
      </c>
      <c r="CA57" s="436" t="s">
        <v>257</v>
      </c>
      <c r="CB57" s="2"/>
      <c r="CC57" s="2"/>
      <c r="CD57" s="2"/>
      <c r="CE57" s="2"/>
      <c r="CF57" s="2"/>
      <c r="CG57" s="2"/>
      <c r="CH57" s="2"/>
      <c r="CI57" s="2"/>
      <c r="CJ57" s="2"/>
      <c r="CK57" s="2"/>
      <c r="CL57" s="2"/>
      <c r="CM57" s="2"/>
      <c r="CN57" s="2"/>
      <c r="CO57" s="2"/>
      <c r="CP57" s="2"/>
      <c r="CQ57" s="2"/>
      <c r="CR57" s="2"/>
      <c r="CS57" s="2"/>
      <c r="CT57" s="2"/>
      <c r="CU57" s="2"/>
      <c r="CV57" s="2"/>
      <c r="CW57" s="2"/>
      <c r="CX57" s="2"/>
      <c r="CY57" s="2"/>
      <c r="CZ57" s="2"/>
    </row>
    <row r="58" s="133" customFormat="true" ht="15" customHeight="true" x14ac:dyDescent="0.2">
      <c r="A58" s="1199" t="s">
        <v>560</v>
      </c>
      <c r="B58" s="208" t="s">
        <v>695</v>
      </c>
      <c r="C58" s="232">
        <v>3.2413346840796345E-2</v>
      </c>
      <c r="D58" s="230">
        <v>8.3031732756081542E-2</v>
      </c>
      <c r="E58" s="230">
        <v>1.1580989895590024</v>
      </c>
      <c r="F58" s="230">
        <v>18.099759054583689</v>
      </c>
      <c r="G58" s="234">
        <v>40.209753981309298</v>
      </c>
      <c r="H58" s="231">
        <v>18.305088767350266</v>
      </c>
      <c r="I58" s="230">
        <v>33.685678497271091</v>
      </c>
      <c r="J58" s="230">
        <v>33.439247796613877</v>
      </c>
      <c r="K58" s="230">
        <v>44.721458332156416</v>
      </c>
      <c r="L58" s="233">
        <v>44.617172951763116</v>
      </c>
      <c r="M58" s="232">
        <v>4.7280820757501875E-2</v>
      </c>
      <c r="N58" s="230">
        <v>0</v>
      </c>
      <c r="O58" s="230">
        <v>0.12123475356361575</v>
      </c>
      <c r="P58" s="230">
        <v>0.33581664934291361</v>
      </c>
      <c r="Q58" s="234">
        <v>6.1251124911435095</v>
      </c>
      <c r="R58" s="232">
        <v>66.755921149542814</v>
      </c>
      <c r="S58" s="230">
        <v>16.353435924512151</v>
      </c>
      <c r="T58" s="230">
        <v>8.7361969127814643</v>
      </c>
      <c r="U58" s="230">
        <v>4.1139866959231242</v>
      </c>
      <c r="V58" s="230">
        <v>1.8877880624603913</v>
      </c>
      <c r="W58" s="230">
        <v>8.5126687236974909</v>
      </c>
      <c r="X58" s="230">
        <v>4.5976767203180193</v>
      </c>
      <c r="Y58" s="233">
        <v>4.6044099300796315</v>
      </c>
      <c r="Z58" s="233">
        <v>8.44685954924398</v>
      </c>
      <c r="AA58" s="233">
        <v>19.351360279169587</v>
      </c>
      <c r="AB58" s="1042"/>
      <c r="AC58" s="1042"/>
      <c r="AD58" s="1042"/>
      <c r="AE58" s="1042"/>
      <c r="AF58" s="1042"/>
      <c r="AG58" s="1042"/>
      <c r="AH58" s="1042"/>
      <c r="AI58" s="1042"/>
      <c r="AJ58" s="1042"/>
      <c r="AK58" s="1042"/>
      <c r="AL58" s="1042"/>
      <c r="AM58" s="1042"/>
      <c r="AN58" s="1042"/>
      <c r="AO58" s="1042"/>
      <c r="AP58" s="1042"/>
      <c r="AQ58" s="1042"/>
      <c r="AR58" s="1042"/>
      <c r="AS58" s="1042"/>
      <c r="AT58" s="1042"/>
      <c r="AU58" s="1042"/>
      <c r="AV58" s="1042"/>
      <c r="AW58" s="1042"/>
      <c r="AX58" s="1042"/>
      <c r="AY58" s="1042"/>
      <c r="AZ58" s="172"/>
      <c r="BA58" s="1183" t="s">
        <v>560</v>
      </c>
      <c r="BB58" s="261" t="s">
        <v>695</v>
      </c>
      <c r="BC58" s="286">
        <v>2.8904500348481479</v>
      </c>
      <c r="BD58" s="269">
        <v>7.4062133238082515</v>
      </c>
      <c r="BE58" s="269">
        <v>103.29878304779096</v>
      </c>
      <c r="BF58" s="269">
        <v>1614.7224833162438</v>
      </c>
      <c r="BG58" s="287">
        <v>3586.274391964072</v>
      </c>
      <c r="BH58" s="286">
        <v>514.442700558306</v>
      </c>
      <c r="BI58" s="269">
        <v>945.9813591819676</v>
      </c>
      <c r="BJ58" s="269">
        <v>939.04467683283576</v>
      </c>
      <c r="BK58" s="269">
        <v>1258.4439501664388</v>
      </c>
      <c r="BL58" s="287">
        <v>1251.5232772152294</v>
      </c>
      <c r="BM58" s="286">
        <v>2.8904500348481479</v>
      </c>
      <c r="BN58" s="269">
        <v>0</v>
      </c>
      <c r="BO58" s="269">
        <v>7.4062133238082515</v>
      </c>
      <c r="BP58" s="269">
        <v>20.511780070040242</v>
      </c>
      <c r="BQ58" s="287">
        <v>374.34791430328289</v>
      </c>
      <c r="BR58" s="286">
        <v>1453.310670794199</v>
      </c>
      <c r="BS58" s="269">
        <v>1086.5810229838671</v>
      </c>
      <c r="BT58" s="269">
        <v>566.07035171690734</v>
      </c>
      <c r="BU58" s="269">
        <v>170.01392234928187</v>
      </c>
      <c r="BV58" s="269">
        <v>89.724931336612897</v>
      </c>
      <c r="BW58" s="269">
        <v>497.58894314478795</v>
      </c>
      <c r="BX58" s="269">
        <v>235.2544605199848</v>
      </c>
      <c r="BY58" s="270">
        <v>108.96987689489927</v>
      </c>
      <c r="BZ58" s="270">
        <v>203.99580980774869</v>
      </c>
      <c r="CA58" s="270">
        <v>903.08233213847018</v>
      </c>
      <c r="CB58" s="969"/>
      <c r="CC58" s="969"/>
      <c r="CD58" s="969"/>
      <c r="CE58" s="969"/>
      <c r="CF58" s="969"/>
      <c r="CG58" s="969"/>
      <c r="CH58" s="969"/>
      <c r="CI58" s="969"/>
      <c r="CJ58" s="969"/>
      <c r="CK58" s="969"/>
      <c r="CL58" s="969"/>
      <c r="CM58" s="969"/>
      <c r="CN58" s="969"/>
      <c r="CO58" s="969"/>
      <c r="CP58" s="969"/>
      <c r="CQ58" s="969"/>
      <c r="CR58" s="969"/>
      <c r="CS58" s="969"/>
      <c r="CT58" s="969"/>
      <c r="CU58" s="969"/>
      <c r="CV58" s="969"/>
      <c r="CW58" s="969"/>
      <c r="CX58" s="969"/>
      <c r="CY58" s="969"/>
      <c r="CZ58" s="969"/>
    </row>
    <row r="59" s="133" customFormat="true" ht="15" customHeight="true" x14ac:dyDescent="0.2">
      <c r="A59" s="1200"/>
      <c r="B59" s="209" t="s">
        <v>696</v>
      </c>
      <c r="C59" s="237">
        <v>0.22139654151121449</v>
      </c>
      <c r="D59" s="235">
        <v>1.0714465009200902</v>
      </c>
      <c r="E59" s="235">
        <v>2.7848302003856289</v>
      </c>
      <c r="F59" s="235">
        <v>16.261454602371977</v>
      </c>
      <c r="G59" s="239">
        <v>15.471981751290844</v>
      </c>
      <c r="H59" s="236">
        <v>23.474400756035731</v>
      </c>
      <c r="I59" s="235">
        <v>24.429405298120223</v>
      </c>
      <c r="J59" s="235">
        <v>23.505900830842585</v>
      </c>
      <c r="K59" s="235">
        <v>16.895333360128557</v>
      </c>
      <c r="L59" s="238">
        <v>8.4482913345813255</v>
      </c>
      <c r="M59" s="237">
        <v>0.16635682333101637</v>
      </c>
      <c r="N59" s="235">
        <v>0.73418119479489674</v>
      </c>
      <c r="O59" s="235">
        <v>1.0301462918640696</v>
      </c>
      <c r="P59" s="235">
        <v>1.5361569139217639</v>
      </c>
      <c r="Q59" s="239">
        <v>4.3248857936329212</v>
      </c>
      <c r="R59" s="237">
        <v>26.412847076500569</v>
      </c>
      <c r="S59" s="235">
        <v>11.510306290975873</v>
      </c>
      <c r="T59" s="235">
        <v>7.6738742353868741</v>
      </c>
      <c r="U59" s="235">
        <v>1.9616889747964754</v>
      </c>
      <c r="V59" s="235">
        <v>2.0632092249860046</v>
      </c>
      <c r="W59" s="235">
        <v>6.7348027619003794</v>
      </c>
      <c r="X59" s="235">
        <v>8.5935511025379814</v>
      </c>
      <c r="Y59" s="238">
        <v>1.7342331784511797</v>
      </c>
      <c r="Z59" s="238">
        <v>2.7690651294624731</v>
      </c>
      <c r="AA59" s="238">
        <v>5.0761508502772834</v>
      </c>
      <c r="AB59" s="1042"/>
      <c r="AC59" s="1042"/>
      <c r="AD59" s="1042"/>
      <c r="AE59" s="1042"/>
      <c r="AF59" s="1042"/>
      <c r="AG59" s="1042"/>
      <c r="AH59" s="1042"/>
      <c r="AI59" s="1042"/>
      <c r="AJ59" s="1042"/>
      <c r="AK59" s="1042"/>
      <c r="AL59" s="1042"/>
      <c r="AM59" s="1042"/>
      <c r="AN59" s="1042"/>
      <c r="AO59" s="1042"/>
      <c r="AP59" s="1042"/>
      <c r="AQ59" s="1042"/>
      <c r="AR59" s="1042"/>
      <c r="AS59" s="1042"/>
      <c r="AT59" s="1042"/>
      <c r="AU59" s="1042"/>
      <c r="AV59" s="1042"/>
      <c r="AW59" s="1042"/>
      <c r="AX59" s="1042"/>
      <c r="AY59" s="1042"/>
      <c r="AZ59" s="172"/>
      <c r="BA59" s="1184"/>
      <c r="BB59" s="262" t="s">
        <v>696</v>
      </c>
      <c r="BC59" s="289">
        <v>19.742967126150283</v>
      </c>
      <c r="BD59" s="273">
        <v>95.570224629340743</v>
      </c>
      <c r="BE59" s="273">
        <v>248.39808452308057</v>
      </c>
      <c r="BF59" s="273">
        <v>1450.7229780623395</v>
      </c>
      <c r="BG59" s="293">
        <v>1379.9331369543247</v>
      </c>
      <c r="BH59" s="289">
        <v>659.72005229838851</v>
      </c>
      <c r="BI59" s="273">
        <v>686.04116226410792</v>
      </c>
      <c r="BJ59" s="273">
        <v>660.09532222786493</v>
      </c>
      <c r="BK59" s="273">
        <v>475.42792310533707</v>
      </c>
      <c r="BL59" s="293">
        <v>236.97676384282047</v>
      </c>
      <c r="BM59" s="289">
        <v>10.170002933336754</v>
      </c>
      <c r="BN59" s="273">
        <v>44.852129496832326</v>
      </c>
      <c r="BO59" s="273">
        <v>62.931485964310575</v>
      </c>
      <c r="BP59" s="273">
        <v>93.828917753448692</v>
      </c>
      <c r="BQ59" s="293">
        <v>264.32363140878834</v>
      </c>
      <c r="BR59" s="289">
        <v>575.02123918481095</v>
      </c>
      <c r="BS59" s="273">
        <v>764.78609401952349</v>
      </c>
      <c r="BT59" s="273">
        <v>497.23612354723315</v>
      </c>
      <c r="BU59" s="273">
        <v>81.068428676494335</v>
      </c>
      <c r="BV59" s="273">
        <v>98.062547235129429</v>
      </c>
      <c r="BW59" s="273">
        <v>393.66777885455247</v>
      </c>
      <c r="BX59" s="273">
        <v>439.71582857149104</v>
      </c>
      <c r="BY59" s="274">
        <v>41.043082356397967</v>
      </c>
      <c r="BZ59" s="274">
        <v>66.874283892367302</v>
      </c>
      <c r="CA59" s="274">
        <v>236.89198495723559</v>
      </c>
      <c r="CB59" s="969"/>
      <c r="CC59" s="969"/>
      <c r="CD59" s="969"/>
      <c r="CE59" s="969"/>
      <c r="CF59" s="969"/>
      <c r="CG59" s="969"/>
      <c r="CH59" s="969"/>
      <c r="CI59" s="969"/>
      <c r="CJ59" s="969"/>
      <c r="CK59" s="969"/>
      <c r="CL59" s="969"/>
      <c r="CM59" s="969"/>
      <c r="CN59" s="969"/>
      <c r="CO59" s="969"/>
      <c r="CP59" s="969"/>
      <c r="CQ59" s="969"/>
      <c r="CR59" s="969"/>
      <c r="CS59" s="969"/>
      <c r="CT59" s="969"/>
      <c r="CU59" s="969"/>
      <c r="CV59" s="969"/>
      <c r="CW59" s="969"/>
      <c r="CX59" s="969"/>
      <c r="CY59" s="969"/>
      <c r="CZ59" s="969"/>
    </row>
    <row r="60" s="133" customFormat="true" ht="15" customHeight="true" x14ac:dyDescent="0.2">
      <c r="A60" s="1200"/>
      <c r="B60" s="209" t="s">
        <v>697</v>
      </c>
      <c r="C60" s="237">
        <v>0.2160030520528467</v>
      </c>
      <c r="D60" s="235">
        <v>0.36938639537692025</v>
      </c>
      <c r="E60" s="235">
        <v>1.0554047121088694</v>
      </c>
      <c r="F60" s="235">
        <v>1.8148702932195437</v>
      </c>
      <c r="G60" s="239">
        <v>0.83512732915445032</v>
      </c>
      <c r="H60" s="236">
        <v>2.9837069424191376</v>
      </c>
      <c r="I60" s="235">
        <v>3.2996600321469769</v>
      </c>
      <c r="J60" s="235">
        <v>0.90329457255566759</v>
      </c>
      <c r="K60" s="235">
        <v>0.23086543517952784</v>
      </c>
      <c r="L60" s="238">
        <v>1.3505014434660412</v>
      </c>
      <c r="M60" s="237">
        <v>0.16190339113334284</v>
      </c>
      <c r="N60" s="235">
        <v>0.24849924364092529</v>
      </c>
      <c r="O60" s="235">
        <v>0.51252646508862654</v>
      </c>
      <c r="P60" s="235">
        <v>0.55440230340074936</v>
      </c>
      <c r="Q60" s="239">
        <v>0.756399604158846</v>
      </c>
      <c r="R60" s="237">
        <v>0.96714417790365048</v>
      </c>
      <c r="S60" s="235">
        <v>0.72826648911631586</v>
      </c>
      <c r="T60" s="235">
        <v>0.56475773838399634</v>
      </c>
      <c r="U60" s="235">
        <v>0.88778483784019169</v>
      </c>
      <c r="V60" s="235">
        <v>0.24457298664768637</v>
      </c>
      <c r="W60" s="235">
        <v>1.7318366601312429</v>
      </c>
      <c r="X60" s="235">
        <v>1.671812804052845</v>
      </c>
      <c r="Y60" s="238">
        <v>0.4302667927833454</v>
      </c>
      <c r="Z60" s="238">
        <v>0.16453767958866622</v>
      </c>
      <c r="AA60" s="238">
        <v>0.58843603285874657</v>
      </c>
      <c r="AB60" s="1042"/>
      <c r="AC60" s="1042"/>
      <c r="AD60" s="1042"/>
      <c r="AE60" s="1042"/>
      <c r="AF60" s="1042"/>
      <c r="AG60" s="1042"/>
      <c r="AH60" s="1042"/>
      <c r="AI60" s="1042"/>
      <c r="AJ60" s="1042"/>
      <c r="AK60" s="1042"/>
      <c r="AL60" s="1042"/>
      <c r="AM60" s="1042"/>
      <c r="AN60" s="1042"/>
      <c r="AO60" s="1042"/>
      <c r="AP60" s="1042"/>
      <c r="AQ60" s="1042"/>
      <c r="AR60" s="1042"/>
      <c r="AS60" s="1042"/>
      <c r="AT60" s="1042"/>
      <c r="AU60" s="1042"/>
      <c r="AV60" s="1042"/>
      <c r="AW60" s="1042"/>
      <c r="AX60" s="1042"/>
      <c r="AY60" s="1042"/>
      <c r="AZ60" s="172"/>
      <c r="BA60" s="1184"/>
      <c r="BB60" s="262" t="s">
        <v>697</v>
      </c>
      <c r="BC60" s="289">
        <v>19.26200439590637</v>
      </c>
      <c r="BD60" s="273">
        <v>32.948300032600166</v>
      </c>
      <c r="BE60" s="273">
        <v>94.138776880606173</v>
      </c>
      <c r="BF60" s="273">
        <v>161.90888828557092</v>
      </c>
      <c r="BG60" s="293">
        <v>74.484309353599116</v>
      </c>
      <c r="BH60" s="289">
        <v>83.85352710610519</v>
      </c>
      <c r="BI60" s="273">
        <v>92.663025395248638</v>
      </c>
      <c r="BJ60" s="273">
        <v>25.366418680514851</v>
      </c>
      <c r="BK60" s="273">
        <v>6.4964610064005015</v>
      </c>
      <c r="BL60" s="293">
        <v>37.881915876602562</v>
      </c>
      <c r="BM60" s="289">
        <v>9.8977482845230096</v>
      </c>
      <c r="BN60" s="273">
        <v>15.181157369144239</v>
      </c>
      <c r="BO60" s="273">
        <v>31.310166622740823</v>
      </c>
      <c r="BP60" s="273">
        <v>33.863056343188603</v>
      </c>
      <c r="BQ60" s="293">
        <v>46.228802263814373</v>
      </c>
      <c r="BR60" s="289">
        <v>21.0552252105877</v>
      </c>
      <c r="BS60" s="273">
        <v>48.388641408547429</v>
      </c>
      <c r="BT60" s="273">
        <v>36.594025385823059</v>
      </c>
      <c r="BU60" s="273">
        <v>36.68844691039142</v>
      </c>
      <c r="BV60" s="273">
        <v>11.6243421971604</v>
      </c>
      <c r="BW60" s="273">
        <v>101.23062477636334</v>
      </c>
      <c r="BX60" s="273">
        <v>85.543513220444666</v>
      </c>
      <c r="BY60" s="274">
        <v>10.182872540359021</v>
      </c>
      <c r="BZ60" s="274">
        <v>3.9736658335442572</v>
      </c>
      <c r="CA60" s="274">
        <v>27.460921465061485</v>
      </c>
      <c r="CB60" s="969"/>
      <c r="CC60" s="969"/>
      <c r="CD60" s="969"/>
      <c r="CE60" s="969"/>
      <c r="CF60" s="969"/>
      <c r="CG60" s="969"/>
      <c r="CH60" s="969"/>
      <c r="CI60" s="969"/>
      <c r="CJ60" s="969"/>
      <c r="CK60" s="969"/>
      <c r="CL60" s="969"/>
      <c r="CM60" s="969"/>
      <c r="CN60" s="969"/>
      <c r="CO60" s="969"/>
      <c r="CP60" s="969"/>
      <c r="CQ60" s="969"/>
      <c r="CR60" s="969"/>
      <c r="CS60" s="969"/>
      <c r="CT60" s="969"/>
      <c r="CU60" s="969"/>
      <c r="CV60" s="969"/>
      <c r="CW60" s="969"/>
      <c r="CX60" s="969"/>
      <c r="CY60" s="969"/>
      <c r="CZ60" s="969"/>
    </row>
    <row r="61" s="133" customFormat="true" ht="15" customHeight="true" x14ac:dyDescent="0.2">
      <c r="A61" s="1200"/>
      <c r="B61" s="209" t="s">
        <v>698</v>
      </c>
      <c r="C61" s="237">
        <v>3.4343649974432817</v>
      </c>
      <c r="D61" s="235">
        <v>5.269737896090291</v>
      </c>
      <c r="E61" s="235">
        <v>5.4254346405928864</v>
      </c>
      <c r="F61" s="235">
        <v>8.8126001280831581</v>
      </c>
      <c r="G61" s="239">
        <v>10.361518465593146</v>
      </c>
      <c r="H61" s="236">
        <v>6.6073083380305455</v>
      </c>
      <c r="I61" s="235">
        <v>8.1856134472616731</v>
      </c>
      <c r="J61" s="235">
        <v>9.5496141461526811</v>
      </c>
      <c r="K61" s="235">
        <v>10.271127777614279</v>
      </c>
      <c r="L61" s="238">
        <v>12.620523503158099</v>
      </c>
      <c r="M61" s="237">
        <v>3.127808323186307</v>
      </c>
      <c r="N61" s="235">
        <v>3.8184741510309275</v>
      </c>
      <c r="O61" s="235">
        <v>6.1039436385968306</v>
      </c>
      <c r="P61" s="235">
        <v>5.7780824446324868</v>
      </c>
      <c r="Q61" s="239">
        <v>8.0744827057674016</v>
      </c>
      <c r="R61" s="237">
        <v>1.6481418218052959</v>
      </c>
      <c r="S61" s="235">
        <v>16.552067873988751</v>
      </c>
      <c r="T61" s="235">
        <v>3.4719351318137441</v>
      </c>
      <c r="U61" s="235">
        <v>5.40014415278418</v>
      </c>
      <c r="V61" s="235">
        <v>2.2978051709711744</v>
      </c>
      <c r="W61" s="235">
        <v>9.2967858607458105</v>
      </c>
      <c r="X61" s="235">
        <v>5.8904771851328208</v>
      </c>
      <c r="Y61" s="238">
        <v>7.7002303778988086</v>
      </c>
      <c r="Z61" s="238">
        <v>5.4579482627474727</v>
      </c>
      <c r="AA61" s="238">
        <v>2.5431640681125698</v>
      </c>
      <c r="AB61" s="1042"/>
      <c r="AC61" s="1042"/>
      <c r="AD61" s="1042"/>
      <c r="AE61" s="1042"/>
      <c r="AF61" s="1042"/>
      <c r="AG61" s="1042"/>
      <c r="AH61" s="1042"/>
      <c r="AI61" s="1042"/>
      <c r="AJ61" s="1042"/>
      <c r="AK61" s="1042"/>
      <c r="AL61" s="1042"/>
      <c r="AM61" s="1042"/>
      <c r="AN61" s="1042"/>
      <c r="AO61" s="1042"/>
      <c r="AP61" s="1042"/>
      <c r="AQ61" s="1042"/>
      <c r="AR61" s="1042"/>
      <c r="AS61" s="1042"/>
      <c r="AT61" s="1042"/>
      <c r="AU61" s="1042"/>
      <c r="AV61" s="1042"/>
      <c r="AW61" s="1042"/>
      <c r="AX61" s="1042"/>
      <c r="AY61" s="1042"/>
      <c r="AZ61" s="172"/>
      <c r="BA61" s="1184"/>
      <c r="BB61" s="262" t="s">
        <v>698</v>
      </c>
      <c r="BC61" s="289">
        <v>306.25842111580312</v>
      </c>
      <c r="BD61" s="273">
        <v>470.04683298196699</v>
      </c>
      <c r="BE61" s="273">
        <v>483.93168540107865</v>
      </c>
      <c r="BF61" s="273">
        <v>786.19298303243545</v>
      </c>
      <c r="BG61" s="293">
        <v>924.13518253039547</v>
      </c>
      <c r="BH61" s="289">
        <v>185.69052507959384</v>
      </c>
      <c r="BI61" s="273">
        <v>229.87328977820923</v>
      </c>
      <c r="BJ61" s="273">
        <v>268.17332687310892</v>
      </c>
      <c r="BK61" s="273">
        <v>289.02542750559473</v>
      </c>
      <c r="BL61" s="293">
        <v>354.00895865635727</v>
      </c>
      <c r="BM61" s="289">
        <v>191.21439797167059</v>
      </c>
      <c r="BN61" s="273">
        <v>233.27578847915285</v>
      </c>
      <c r="BO61" s="273">
        <v>372.88902212539949</v>
      </c>
      <c r="BP61" s="273">
        <v>352.92698132378354</v>
      </c>
      <c r="BQ61" s="293">
        <v>493.48738726880873</v>
      </c>
      <c r="BR61" s="289">
        <v>35.880893490273294</v>
      </c>
      <c r="BS61" s="273">
        <v>1099.7788431762622</v>
      </c>
      <c r="BT61" s="273">
        <v>224.96740410334391</v>
      </c>
      <c r="BU61" s="273">
        <v>223.16544911926817</v>
      </c>
      <c r="BV61" s="273">
        <v>109.21268933208356</v>
      </c>
      <c r="BW61" s="273">
        <v>543.42275040189929</v>
      </c>
      <c r="BX61" s="273">
        <v>301.40462600812174</v>
      </c>
      <c r="BY61" s="274">
        <v>182.23684882190432</v>
      </c>
      <c r="BZ61" s="274">
        <v>131.8121331670086</v>
      </c>
      <c r="CA61" s="274">
        <v>118.68346744151545</v>
      </c>
      <c r="CB61" s="969"/>
      <c r="CC61" s="969"/>
      <c r="CD61" s="969"/>
      <c r="CE61" s="969"/>
      <c r="CF61" s="969"/>
      <c r="CG61" s="969"/>
      <c r="CH61" s="969"/>
      <c r="CI61" s="969"/>
      <c r="CJ61" s="969"/>
      <c r="CK61" s="969"/>
      <c r="CL61" s="969"/>
      <c r="CM61" s="969"/>
      <c r="CN61" s="969"/>
      <c r="CO61" s="969"/>
      <c r="CP61" s="969"/>
      <c r="CQ61" s="969"/>
      <c r="CR61" s="969"/>
      <c r="CS61" s="969"/>
      <c r="CT61" s="969"/>
      <c r="CU61" s="969"/>
      <c r="CV61" s="969"/>
      <c r="CW61" s="969"/>
      <c r="CX61" s="969"/>
      <c r="CY61" s="969"/>
      <c r="CZ61" s="969"/>
    </row>
    <row r="62" s="133" customFormat="true" ht="15" customHeight="true" x14ac:dyDescent="0.2">
      <c r="A62" s="1200"/>
      <c r="B62" s="209" t="s">
        <v>699</v>
      </c>
      <c r="C62" s="237">
        <v>32.623147041669071</v>
      </c>
      <c r="D62" s="235">
        <v>40.128187718972029</v>
      </c>
      <c r="E62" s="235">
        <v>41.162918344812248</v>
      </c>
      <c r="F62" s="235">
        <v>26.254442320645872</v>
      </c>
      <c r="G62" s="239">
        <v>20.433121274442819</v>
      </c>
      <c r="H62" s="236">
        <v>16.544843375836454</v>
      </c>
      <c r="I62" s="235">
        <v>18.109440193682964</v>
      </c>
      <c r="J62" s="235">
        <v>19.727653912531384</v>
      </c>
      <c r="K62" s="235">
        <v>16.595133749205193</v>
      </c>
      <c r="L62" s="238">
        <v>19.932645002985609</v>
      </c>
      <c r="M62" s="237">
        <v>34.259236082309322</v>
      </c>
      <c r="N62" s="235">
        <v>35.376387443791415</v>
      </c>
      <c r="O62" s="235">
        <v>40.526689491987348</v>
      </c>
      <c r="P62" s="235">
        <v>43.46094068351524</v>
      </c>
      <c r="Q62" s="239">
        <v>39.025869442407149</v>
      </c>
      <c r="R62" s="237">
        <v>0.957707870720099</v>
      </c>
      <c r="S62" s="235">
        <v>30.004972054859152</v>
      </c>
      <c r="T62" s="235">
        <v>28.317681685299224</v>
      </c>
      <c r="U62" s="235">
        <v>41.740135829547995</v>
      </c>
      <c r="V62" s="235">
        <v>28.60420019077598</v>
      </c>
      <c r="W62" s="235">
        <v>34.741785851081438</v>
      </c>
      <c r="X62" s="235">
        <v>37.901950139411021</v>
      </c>
      <c r="Y62" s="238">
        <v>50.283119922473155</v>
      </c>
      <c r="Z62" s="238">
        <v>43.575375938041695</v>
      </c>
      <c r="AA62" s="238">
        <v>25.250352951467342</v>
      </c>
      <c r="AB62" s="1042"/>
      <c r="AC62" s="1042"/>
      <c r="AD62" s="1042"/>
      <c r="AE62" s="1042"/>
      <c r="AF62" s="1042"/>
      <c r="AG62" s="1042"/>
      <c r="AH62" s="1042"/>
      <c r="AI62" s="1042"/>
      <c r="AJ62" s="1042"/>
      <c r="AK62" s="1042"/>
      <c r="AL62" s="1042"/>
      <c r="AM62" s="1042"/>
      <c r="AN62" s="1042"/>
      <c r="AO62" s="1042"/>
      <c r="AP62" s="1042"/>
      <c r="AQ62" s="1042"/>
      <c r="AR62" s="1042"/>
      <c r="AS62" s="1042"/>
      <c r="AT62" s="1042"/>
      <c r="AU62" s="1042"/>
      <c r="AV62" s="1042"/>
      <c r="AW62" s="1042"/>
      <c r="AX62" s="1042"/>
      <c r="AY62" s="1042"/>
      <c r="AZ62" s="172"/>
      <c r="BA62" s="1184"/>
      <c r="BB62" s="262" t="s">
        <v>699</v>
      </c>
      <c r="BC62" s="289">
        <v>2909.15890193621</v>
      </c>
      <c r="BD62" s="273">
        <v>3579.3293561341638</v>
      </c>
      <c r="BE62" s="273">
        <v>3671.6026954948497</v>
      </c>
      <c r="BF62" s="273">
        <v>2342.2211408576941</v>
      </c>
      <c r="BG62" s="293">
        <v>1822.4130296468052</v>
      </c>
      <c r="BH62" s="289">
        <v>464.97310200214667</v>
      </c>
      <c r="BI62" s="273">
        <v>508.56012444079397</v>
      </c>
      <c r="BJ62" s="273">
        <v>553.99417192748433</v>
      </c>
      <c r="BK62" s="273">
        <v>466.98042612518634</v>
      </c>
      <c r="BL62" s="293">
        <v>559.11586385525425</v>
      </c>
      <c r="BM62" s="289">
        <v>2094.3927905961746</v>
      </c>
      <c r="BN62" s="273">
        <v>2161.191708543166</v>
      </c>
      <c r="BO62" s="273">
        <v>2475.7695203949802</v>
      </c>
      <c r="BP62" s="273">
        <v>2654.6070859846741</v>
      </c>
      <c r="BQ62" s="293">
        <v>2385.1403301998635</v>
      </c>
      <c r="BR62" s="289">
        <v>20.849791959325593</v>
      </c>
      <c r="BS62" s="273">
        <v>1993.6381186477663</v>
      </c>
      <c r="BT62" s="273">
        <v>1834.8716485490854</v>
      </c>
      <c r="BU62" s="273">
        <v>1724.9458338807078</v>
      </c>
      <c r="BV62" s="273">
        <v>1359.5328570470572</v>
      </c>
      <c r="BW62" s="273">
        <v>2030.7531122970174</v>
      </c>
      <c r="BX62" s="273">
        <v>1939.3714206347561</v>
      </c>
      <c r="BY62" s="274">
        <v>1190.0211907823318</v>
      </c>
      <c r="BZ62" s="274">
        <v>1052.3667465210206</v>
      </c>
      <c r="CA62" s="274">
        <v>1178.3744037506583</v>
      </c>
      <c r="CB62" s="969"/>
      <c r="CC62" s="969"/>
      <c r="CD62" s="969"/>
      <c r="CE62" s="969"/>
      <c r="CF62" s="969"/>
      <c r="CG62" s="969"/>
      <c r="CH62" s="969"/>
      <c r="CI62" s="969"/>
      <c r="CJ62" s="969"/>
      <c r="CK62" s="969"/>
      <c r="CL62" s="969"/>
      <c r="CM62" s="969"/>
      <c r="CN62" s="969"/>
      <c r="CO62" s="969"/>
      <c r="CP62" s="969"/>
      <c r="CQ62" s="969"/>
      <c r="CR62" s="969"/>
      <c r="CS62" s="969"/>
      <c r="CT62" s="969"/>
      <c r="CU62" s="969"/>
      <c r="CV62" s="969"/>
      <c r="CW62" s="969"/>
      <c r="CX62" s="969"/>
      <c r="CY62" s="969"/>
      <c r="CZ62" s="969"/>
    </row>
    <row r="63" s="133" customFormat="true" ht="15" customHeight="true" x14ac:dyDescent="0.2">
      <c r="A63" s="1200"/>
      <c r="B63" s="209" t="s">
        <v>700</v>
      </c>
      <c r="C63" s="237">
        <v>15.369278892139061</v>
      </c>
      <c r="D63" s="235">
        <v>20.185031781665732</v>
      </c>
      <c r="E63" s="235">
        <v>21.740111319437482</v>
      </c>
      <c r="F63" s="235">
        <v>18.402241913075038</v>
      </c>
      <c r="G63" s="239">
        <v>9.5306329539144574</v>
      </c>
      <c r="H63" s="236">
        <v>21.035145760904356</v>
      </c>
      <c r="I63" s="235">
        <v>9.5829348386111324</v>
      </c>
      <c r="J63" s="235">
        <v>11.029897527000516</v>
      </c>
      <c r="K63" s="235">
        <v>8.5168564966402744</v>
      </c>
      <c r="L63" s="238">
        <v>8.2909376288143353</v>
      </c>
      <c r="M63" s="237">
        <v>14.544063476493218</v>
      </c>
      <c r="N63" s="235">
        <v>18.823640912126876</v>
      </c>
      <c r="O63" s="235">
        <v>19.784359122386132</v>
      </c>
      <c r="P63" s="235">
        <v>20.696421493459617</v>
      </c>
      <c r="Q63" s="239">
        <v>23.688699014571203</v>
      </c>
      <c r="R63" s="237">
        <v>0</v>
      </c>
      <c r="S63" s="235">
        <v>18.716147129957562</v>
      </c>
      <c r="T63" s="235">
        <v>20.05657844266327</v>
      </c>
      <c r="U63" s="235">
        <v>22.626873013055807</v>
      </c>
      <c r="V63" s="235">
        <v>38.650353040077455</v>
      </c>
      <c r="W63" s="235">
        <v>13.677837288037814</v>
      </c>
      <c r="X63" s="235">
        <v>13.295563636331483</v>
      </c>
      <c r="Y63" s="238">
        <v>6.9669701317221051</v>
      </c>
      <c r="Z63" s="238">
        <v>3.569535524744019</v>
      </c>
      <c r="AA63" s="238">
        <v>11.908420491558841</v>
      </c>
      <c r="AB63" s="1042"/>
      <c r="AC63" s="1042"/>
      <c r="AD63" s="1042"/>
      <c r="AE63" s="1042"/>
      <c r="AF63" s="1042"/>
      <c r="AG63" s="1042"/>
      <c r="AH63" s="1042"/>
      <c r="AI63" s="1042"/>
      <c r="AJ63" s="1042"/>
      <c r="AK63" s="1042"/>
      <c r="AL63" s="1042"/>
      <c r="AM63" s="1042"/>
      <c r="AN63" s="1042"/>
      <c r="AO63" s="1042"/>
      <c r="AP63" s="1042"/>
      <c r="AQ63" s="1042"/>
      <c r="AR63" s="1042"/>
      <c r="AS63" s="1042"/>
      <c r="AT63" s="1042"/>
      <c r="AU63" s="1042"/>
      <c r="AV63" s="1042"/>
      <c r="AW63" s="1042"/>
      <c r="AX63" s="1042"/>
      <c r="AY63" s="1042"/>
      <c r="AZ63" s="172"/>
      <c r="BA63" s="1184"/>
      <c r="BB63" s="262" t="s">
        <v>700</v>
      </c>
      <c r="BC63" s="289">
        <v>1370.5506230989017</v>
      </c>
      <c r="BD63" s="273">
        <v>1800.452024312551</v>
      </c>
      <c r="BE63" s="273">
        <v>1939.1494706998728</v>
      </c>
      <c r="BF63" s="273">
        <v>1641.7076973707954</v>
      </c>
      <c r="BG63" s="293">
        <v>850.02919733654574</v>
      </c>
      <c r="BH63" s="289">
        <v>591.16769819650949</v>
      </c>
      <c r="BI63" s="273">
        <v>269.11370433924833</v>
      </c>
      <c r="BJ63" s="273">
        <v>309.74280945967689</v>
      </c>
      <c r="BK63" s="273">
        <v>239.66093531717519</v>
      </c>
      <c r="BL63" s="293">
        <v>232.56295157066299</v>
      </c>
      <c r="BM63" s="289">
        <v>889.13195898346032</v>
      </c>
      <c r="BN63" s="273">
        <v>1149.9618701463016</v>
      </c>
      <c r="BO63" s="273">
        <v>1208.62359866419</v>
      </c>
      <c r="BP63" s="273">
        <v>1264.1435341021624</v>
      </c>
      <c r="BQ63" s="293">
        <v>1447.7799520392828</v>
      </c>
      <c r="BR63" s="289">
        <v>0</v>
      </c>
      <c r="BS63" s="273">
        <v>1243.5680421325605</v>
      </c>
      <c r="BT63" s="273">
        <v>1299.5854519562779</v>
      </c>
      <c r="BU63" s="273">
        <v>935.07434899118982</v>
      </c>
      <c r="BV63" s="273">
        <v>1837.0177996236582</v>
      </c>
      <c r="BW63" s="273">
        <v>799.50727810126011</v>
      </c>
      <c r="BX63" s="273">
        <v>680.3089562064597</v>
      </c>
      <c r="BY63" s="274">
        <v>164.88320742785558</v>
      </c>
      <c r="BZ63" s="274">
        <v>86.206037375494986</v>
      </c>
      <c r="CA63" s="274">
        <v>555.7378910039082</v>
      </c>
      <c r="CB63" s="969"/>
      <c r="CC63" s="969"/>
      <c r="CD63" s="969"/>
      <c r="CE63" s="969"/>
      <c r="CF63" s="969"/>
      <c r="CG63" s="969"/>
      <c r="CH63" s="969"/>
      <c r="CI63" s="969"/>
      <c r="CJ63" s="969"/>
      <c r="CK63" s="969"/>
      <c r="CL63" s="969"/>
      <c r="CM63" s="969"/>
      <c r="CN63" s="969"/>
      <c r="CO63" s="969"/>
      <c r="CP63" s="969"/>
      <c r="CQ63" s="969"/>
      <c r="CR63" s="969"/>
      <c r="CS63" s="969"/>
      <c r="CT63" s="969"/>
      <c r="CU63" s="969"/>
      <c r="CV63" s="969"/>
      <c r="CW63" s="969"/>
      <c r="CX63" s="969"/>
      <c r="CY63" s="969"/>
      <c r="CZ63" s="969"/>
    </row>
    <row r="64" s="133" customFormat="true" ht="15" customHeight="true" x14ac:dyDescent="0.2">
      <c r="A64" s="1200"/>
      <c r="B64" s="209" t="s">
        <v>701</v>
      </c>
      <c r="C64" s="237">
        <v>27.442378628421178</v>
      </c>
      <c r="D64" s="235">
        <v>19.919960541863752</v>
      </c>
      <c r="E64" s="235">
        <v>16.066456330447238</v>
      </c>
      <c r="F64" s="235">
        <v>5.8502138472197327</v>
      </c>
      <c r="G64" s="239">
        <v>0.66186158549624041</v>
      </c>
      <c r="H64" s="236">
        <v>5.6250510870042536</v>
      </c>
      <c r="I64" s="235">
        <v>1.4217213691758155</v>
      </c>
      <c r="J64" s="235">
        <v>0.52425726135939688</v>
      </c>
      <c r="K64" s="235">
        <v>1.1611117003604428</v>
      </c>
      <c r="L64" s="238">
        <v>0.19408610631326023</v>
      </c>
      <c r="M64" s="237">
        <v>26.857960753740283</v>
      </c>
      <c r="N64" s="235">
        <v>23.589431046489544</v>
      </c>
      <c r="O64" s="235">
        <v>20.222777199486409</v>
      </c>
      <c r="P64" s="235">
        <v>16.622094248928558</v>
      </c>
      <c r="Q64" s="239">
        <v>10.691278291265119</v>
      </c>
      <c r="R64" s="237">
        <v>0</v>
      </c>
      <c r="S64" s="235">
        <v>3.1611874777803148</v>
      </c>
      <c r="T64" s="235">
        <v>14.316781840605158</v>
      </c>
      <c r="U64" s="235">
        <v>13.209638795014666</v>
      </c>
      <c r="V64" s="235">
        <v>20.48167497442261</v>
      </c>
      <c r="W64" s="235">
        <v>16.302524124023979</v>
      </c>
      <c r="X64" s="235">
        <v>14.762870470613365</v>
      </c>
      <c r="Y64" s="238">
        <v>17.422163346386849</v>
      </c>
      <c r="Z64" s="238">
        <v>14.856405522242481</v>
      </c>
      <c r="AA64" s="238">
        <v>23.602696162722197</v>
      </c>
      <c r="AB64" s="1042"/>
      <c r="AC64" s="1042"/>
      <c r="AD64" s="1042"/>
      <c r="AE64" s="1042"/>
      <c r="AF64" s="1042"/>
      <c r="AG64" s="1042"/>
      <c r="AH64" s="1042"/>
      <c r="AI64" s="1042"/>
      <c r="AJ64" s="1042"/>
      <c r="AK64" s="1042"/>
      <c r="AL64" s="1042"/>
      <c r="AM64" s="1042"/>
      <c r="AN64" s="1042"/>
      <c r="AO64" s="1042"/>
      <c r="AP64" s="1042"/>
      <c r="AQ64" s="1042"/>
      <c r="AR64" s="1042"/>
      <c r="AS64" s="1042"/>
      <c r="AT64" s="1042"/>
      <c r="AU64" s="1042"/>
      <c r="AV64" s="1042"/>
      <c r="AW64" s="1042"/>
      <c r="AX64" s="1042"/>
      <c r="AY64" s="1042"/>
      <c r="AZ64" s="172"/>
      <c r="BA64" s="1184"/>
      <c r="BB64" s="262" t="s">
        <v>701</v>
      </c>
      <c r="BC64" s="289">
        <v>2447.1655041496874</v>
      </c>
      <c r="BD64" s="273">
        <v>1776.8083632348407</v>
      </c>
      <c r="BE64" s="273">
        <v>1433.0773118605866</v>
      </c>
      <c r="BF64" s="273">
        <v>521.91146870109537</v>
      </c>
      <c r="BG64" s="293">
        <v>59.030882312615859</v>
      </c>
      <c r="BH64" s="289">
        <v>158.0853558677272</v>
      </c>
      <c r="BI64" s="273">
        <v>39.925629323450892</v>
      </c>
      <c r="BJ64" s="273">
        <v>14.722250738557394</v>
      </c>
      <c r="BK64" s="273">
        <v>32.673218836770637</v>
      </c>
      <c r="BL64" s="293">
        <v>5.4441656376957024</v>
      </c>
      <c r="BM64" s="289">
        <v>1641.9256762644347</v>
      </c>
      <c r="BN64" s="273">
        <v>1441.1104827457782</v>
      </c>
      <c r="BO64" s="273">
        <v>1235.4064947280208</v>
      </c>
      <c r="BP64" s="273">
        <v>1015.2824233242502</v>
      </c>
      <c r="BQ64" s="293">
        <v>653.41783279214087</v>
      </c>
      <c r="BR64" s="289">
        <v>0</v>
      </c>
      <c r="BS64" s="273">
        <v>210.04065074188944</v>
      </c>
      <c r="BT64" s="273">
        <v>927.66976441529346</v>
      </c>
      <c r="BU64" s="273">
        <v>545.89931138650707</v>
      </c>
      <c r="BV64" s="273">
        <v>973.4762695467831</v>
      </c>
      <c r="BW64" s="273">
        <v>952.92745586158105</v>
      </c>
      <c r="BX64" s="273">
        <v>755.38828403105583</v>
      </c>
      <c r="BY64" s="274">
        <v>412.32015044884753</v>
      </c>
      <c r="BZ64" s="274">
        <v>358.78949539458318</v>
      </c>
      <c r="CA64" s="274">
        <v>1101.4821484322842</v>
      </c>
      <c r="CB64" s="969"/>
      <c r="CC64" s="969"/>
      <c r="CD64" s="969"/>
      <c r="CE64" s="969"/>
      <c r="CF64" s="969"/>
      <c r="CG64" s="969"/>
      <c r="CH64" s="969"/>
      <c r="CI64" s="969"/>
      <c r="CJ64" s="969"/>
      <c r="CK64" s="969"/>
      <c r="CL64" s="969"/>
      <c r="CM64" s="969"/>
      <c r="CN64" s="969"/>
      <c r="CO64" s="969"/>
      <c r="CP64" s="969"/>
      <c r="CQ64" s="969"/>
      <c r="CR64" s="969"/>
      <c r="CS64" s="969"/>
      <c r="CT64" s="969"/>
      <c r="CU64" s="969"/>
      <c r="CV64" s="969"/>
      <c r="CW64" s="969"/>
      <c r="CX64" s="969"/>
      <c r="CY64" s="969"/>
      <c r="CZ64" s="969"/>
    </row>
    <row r="65" s="133" customFormat="true" ht="15" customHeight="true" x14ac:dyDescent="0.2">
      <c r="A65" s="1200"/>
      <c r="B65" s="209" t="s">
        <v>702</v>
      </c>
      <c r="C65" s="237">
        <v>0.4143905150462393</v>
      </c>
      <c r="D65" s="235">
        <v>0.65395216794233935</v>
      </c>
      <c r="E65" s="235">
        <v>0.66006643289108891</v>
      </c>
      <c r="F65" s="235">
        <v>0.14792763934317477</v>
      </c>
      <c r="G65" s="239">
        <v>0.28685033105414559</v>
      </c>
      <c r="H65" s="236">
        <v>0.38647999020482765</v>
      </c>
      <c r="I65" s="235">
        <v>0</v>
      </c>
      <c r="J65" s="235">
        <v>0</v>
      </c>
      <c r="K65" s="235">
        <v>0.15372935563089024</v>
      </c>
      <c r="L65" s="238">
        <v>0.28940845140964333</v>
      </c>
      <c r="M65" s="237">
        <v>0.41297529046959974</v>
      </c>
      <c r="N65" s="235">
        <v>0.57469958933430121</v>
      </c>
      <c r="O65" s="235">
        <v>0.64297740118810265</v>
      </c>
      <c r="P65" s="235">
        <v>0.70050602425103226</v>
      </c>
      <c r="Q65" s="239">
        <v>0.44526014611922715</v>
      </c>
      <c r="R65" s="237">
        <v>0</v>
      </c>
      <c r="S65" s="235">
        <v>0.35075503154870058</v>
      </c>
      <c r="T65" s="235">
        <v>1.6912228070210347</v>
      </c>
      <c r="U65" s="235">
        <v>0.4533302353523363</v>
      </c>
      <c r="V65" s="235">
        <v>0.12497653927592417</v>
      </c>
      <c r="W65" s="235">
        <v>0.14295370135612356</v>
      </c>
      <c r="X65" s="235">
        <v>0.26956979523333952</v>
      </c>
      <c r="Y65" s="238">
        <v>0.37009962566825372</v>
      </c>
      <c r="Z65" s="238">
        <v>0.18501741641437061</v>
      </c>
      <c r="AA65" s="238">
        <v>0</v>
      </c>
      <c r="AB65" s="1042"/>
      <c r="AC65" s="1042"/>
      <c r="AD65" s="1042"/>
      <c r="AE65" s="1042"/>
      <c r="AF65" s="1042"/>
      <c r="AG65" s="1042"/>
      <c r="AH65" s="1042"/>
      <c r="AI65" s="1042"/>
      <c r="AJ65" s="1042"/>
      <c r="AK65" s="1042"/>
      <c r="AL65" s="1042"/>
      <c r="AM65" s="1042"/>
      <c r="AN65" s="1042"/>
      <c r="AO65" s="1042"/>
      <c r="AP65" s="1042"/>
      <c r="AQ65" s="1042"/>
      <c r="AR65" s="1042"/>
      <c r="AS65" s="1042"/>
      <c r="AT65" s="1042"/>
      <c r="AU65" s="1042"/>
      <c r="AV65" s="1042"/>
      <c r="AW65" s="1042"/>
      <c r="AX65" s="1042"/>
      <c r="AY65" s="1042"/>
      <c r="AZ65" s="172"/>
      <c r="BA65" s="1184"/>
      <c r="BB65" s="262" t="s">
        <v>702</v>
      </c>
      <c r="BC65" s="289">
        <v>36.953144164322801</v>
      </c>
      <c r="BD65" s="273">
        <v>58.330822428767192</v>
      </c>
      <c r="BE65" s="273">
        <v>58.875847283408795</v>
      </c>
      <c r="BF65" s="273">
        <v>13.196975961446846</v>
      </c>
      <c r="BG65" s="293">
        <v>25.583941574576173</v>
      </c>
      <c r="BH65" s="289">
        <v>10.861559449378152</v>
      </c>
      <c r="BI65" s="273">
        <v>0</v>
      </c>
      <c r="BJ65" s="273">
        <v>0</v>
      </c>
      <c r="BK65" s="273">
        <v>4.3258825801209149</v>
      </c>
      <c r="BL65" s="293">
        <v>8.1179821490161981</v>
      </c>
      <c r="BM65" s="289">
        <v>25.24669461326728</v>
      </c>
      <c r="BN65" s="273">
        <v>35.109180928829758</v>
      </c>
      <c r="BO65" s="273">
        <v>39.279395186695716</v>
      </c>
      <c r="BP65" s="273">
        <v>42.787114740410516</v>
      </c>
      <c r="BQ65" s="293">
        <v>27.21292176480328</v>
      </c>
      <c r="BR65" s="289">
        <v>0</v>
      </c>
      <c r="BS65" s="273">
        <v>23.305424178515267</v>
      </c>
      <c r="BT65" s="273">
        <v>109.5844220042022</v>
      </c>
      <c r="BU65" s="273">
        <v>18.734249069923095</v>
      </c>
      <c r="BV65" s="273">
        <v>5.9400266524649012</v>
      </c>
      <c r="BW65" s="273">
        <v>8.3560377462372095</v>
      </c>
      <c r="BX65" s="273">
        <v>13.793378831932205</v>
      </c>
      <c r="BY65" s="274">
        <v>8.7589313854208513</v>
      </c>
      <c r="BZ65" s="274">
        <v>4.468261543826082</v>
      </c>
      <c r="CA65" s="274">
        <v>0</v>
      </c>
      <c r="CB65" s="969"/>
      <c r="CC65" s="969"/>
      <c r="CD65" s="969"/>
      <c r="CE65" s="969"/>
      <c r="CF65" s="969"/>
      <c r="CG65" s="969"/>
      <c r="CH65" s="969"/>
      <c r="CI65" s="969"/>
      <c r="CJ65" s="969"/>
      <c r="CK65" s="969"/>
      <c r="CL65" s="969"/>
      <c r="CM65" s="969"/>
      <c r="CN65" s="969"/>
      <c r="CO65" s="969"/>
      <c r="CP65" s="969"/>
      <c r="CQ65" s="969"/>
      <c r="CR65" s="969"/>
      <c r="CS65" s="969"/>
      <c r="CT65" s="969"/>
      <c r="CU65" s="969"/>
      <c r="CV65" s="969"/>
      <c r="CW65" s="969"/>
      <c r="CX65" s="969"/>
      <c r="CY65" s="969"/>
      <c r="CZ65" s="969"/>
    </row>
    <row r="66" s="133" customFormat="true" ht="15" customHeight="true" x14ac:dyDescent="0.2">
      <c r="A66" s="1200"/>
      <c r="B66" s="209" t="s">
        <v>703</v>
      </c>
      <c r="C66" s="237">
        <v>4.5802987134610698</v>
      </c>
      <c r="D66" s="235">
        <v>2.0988823654388722</v>
      </c>
      <c r="E66" s="235">
        <v>1.7027673516165476</v>
      </c>
      <c r="F66" s="235">
        <v>1.1874429744314012</v>
      </c>
      <c r="G66" s="239">
        <v>0.10534465774598689</v>
      </c>
      <c r="H66" s="236">
        <v>0.86087053200104113</v>
      </c>
      <c r="I66" s="235">
        <v>7.0926735884511691E-2</v>
      </c>
      <c r="J66" s="235">
        <v>0.33457605811545493</v>
      </c>
      <c r="K66" s="235">
        <v>0</v>
      </c>
      <c r="L66" s="238">
        <v>0</v>
      </c>
      <c r="M66" s="237">
        <v>4.845252179681256</v>
      </c>
      <c r="N66" s="235">
        <v>3.2349011116137838</v>
      </c>
      <c r="O66" s="235">
        <v>1.666871869083832</v>
      </c>
      <c r="P66" s="235">
        <v>1.7152342139233736</v>
      </c>
      <c r="Q66" s="239">
        <v>2.0757519579700836</v>
      </c>
      <c r="R66" s="237">
        <v>0</v>
      </c>
      <c r="S66" s="235">
        <v>0.19653109832148177</v>
      </c>
      <c r="T66" s="235">
        <v>9.4006119935361099</v>
      </c>
      <c r="U66" s="235">
        <v>0.6059035417924209</v>
      </c>
      <c r="V66" s="235">
        <v>1.4395446121130815</v>
      </c>
      <c r="W66" s="235">
        <v>0.68489356709611493</v>
      </c>
      <c r="X66" s="235">
        <v>0.73007485361369107</v>
      </c>
      <c r="Y66" s="238">
        <v>1.9792666196036059</v>
      </c>
      <c r="Z66" s="238">
        <v>0.12116366898540926</v>
      </c>
      <c r="AA66" s="238">
        <v>0.43016214536128999</v>
      </c>
      <c r="AB66" s="1042"/>
      <c r="AC66" s="1042"/>
      <c r="AD66" s="1042"/>
      <c r="AE66" s="1042"/>
      <c r="AF66" s="1042"/>
      <c r="AG66" s="1042"/>
      <c r="AH66" s="1042"/>
      <c r="AI66" s="1042"/>
      <c r="AJ66" s="1042"/>
      <c r="AK66" s="1042"/>
      <c r="AL66" s="1042"/>
      <c r="AM66" s="1042"/>
      <c r="AN66" s="1042"/>
      <c r="AO66" s="1042"/>
      <c r="AP66" s="1042"/>
      <c r="AQ66" s="1042"/>
      <c r="AR66" s="1042"/>
      <c r="AS66" s="1042"/>
      <c r="AT66" s="1042"/>
      <c r="AU66" s="1042"/>
      <c r="AV66" s="1042"/>
      <c r="AW66" s="1042"/>
      <c r="AX66" s="1042"/>
      <c r="AY66" s="1042"/>
      <c r="AZ66" s="172"/>
      <c r="BA66" s="1184"/>
      <c r="BB66" s="262" t="s">
        <v>703</v>
      </c>
      <c r="BC66" s="289">
        <v>408.44670070525842</v>
      </c>
      <c r="BD66" s="273">
        <v>187.21481563783217</v>
      </c>
      <c r="BE66" s="273">
        <v>151.88148579809976</v>
      </c>
      <c r="BF66" s="273">
        <v>105.9346073441087</v>
      </c>
      <c r="BG66" s="293">
        <v>9.3956020865052494</v>
      </c>
      <c r="BH66" s="289">
        <v>24.193740163860902</v>
      </c>
      <c r="BI66" s="273">
        <v>1.9918069935805587</v>
      </c>
      <c r="BJ66" s="273">
        <v>9.3956020865052494</v>
      </c>
      <c r="BK66" s="273">
        <v>0</v>
      </c>
      <c r="BL66" s="293">
        <v>0</v>
      </c>
      <c r="BM66" s="289">
        <v>296.20804180700765</v>
      </c>
      <c r="BN66" s="273">
        <v>197.62451639486861</v>
      </c>
      <c r="BO66" s="273">
        <v>101.82895814121414</v>
      </c>
      <c r="BP66" s="273">
        <v>104.76701209855311</v>
      </c>
      <c r="BQ66" s="293">
        <v>126.86353388621387</v>
      </c>
      <c r="BR66" s="289">
        <v>0</v>
      </c>
      <c r="BS66" s="273">
        <v>13.05823209556918</v>
      </c>
      <c r="BT66" s="273">
        <v>609.12177125377013</v>
      </c>
      <c r="BU66" s="273">
        <v>25.039467873713427</v>
      </c>
      <c r="BV66" s="273">
        <v>68.420308426729079</v>
      </c>
      <c r="BW66" s="273">
        <v>40.033916187683467</v>
      </c>
      <c r="BX66" s="273">
        <v>37.356555554914188</v>
      </c>
      <c r="BY66" s="274">
        <v>46.842145498686783</v>
      </c>
      <c r="BZ66" s="274">
        <v>2.9261621588308286</v>
      </c>
      <c r="CA66" s="274">
        <v>20.074652521906934</v>
      </c>
      <c r="CB66" s="969"/>
      <c r="CC66" s="969"/>
      <c r="CD66" s="969"/>
      <c r="CE66" s="969"/>
      <c r="CF66" s="969"/>
      <c r="CG66" s="969"/>
      <c r="CH66" s="969"/>
      <c r="CI66" s="969"/>
      <c r="CJ66" s="969"/>
      <c r="CK66" s="969"/>
      <c r="CL66" s="969"/>
      <c r="CM66" s="969"/>
      <c r="CN66" s="969"/>
      <c r="CO66" s="969"/>
      <c r="CP66" s="969"/>
      <c r="CQ66" s="969"/>
      <c r="CR66" s="969"/>
      <c r="CS66" s="969"/>
      <c r="CT66" s="969"/>
      <c r="CU66" s="969"/>
      <c r="CV66" s="969"/>
      <c r="CW66" s="969"/>
      <c r="CX66" s="969"/>
      <c r="CY66" s="969"/>
      <c r="CZ66" s="969"/>
    </row>
    <row r="67" s="133" customFormat="true" ht="15" customHeight="true" x14ac:dyDescent="0.2">
      <c r="A67" s="1200"/>
      <c r="B67" s="209" t="s">
        <v>704</v>
      </c>
      <c r="C67" s="237">
        <v>0.47428466403879893</v>
      </c>
      <c r="D67" s="235">
        <v>0.69008770637391748</v>
      </c>
      <c r="E67" s="235">
        <v>0.4011458586182638</v>
      </c>
      <c r="F67" s="235">
        <v>4.6438413917494384E-2</v>
      </c>
      <c r="G67" s="239">
        <v>8.8423985298894586E-2</v>
      </c>
      <c r="H67" s="236">
        <v>0</v>
      </c>
      <c r="I67" s="235">
        <v>0</v>
      </c>
      <c r="J67" s="235">
        <v>0</v>
      </c>
      <c r="K67" s="235">
        <v>0.28026203029419849</v>
      </c>
      <c r="L67" s="238">
        <v>0</v>
      </c>
      <c r="M67" s="237">
        <v>0.39496734188304383</v>
      </c>
      <c r="N67" s="235">
        <v>0.70748829043795569</v>
      </c>
      <c r="O67" s="235">
        <v>0.59716918169962874</v>
      </c>
      <c r="P67" s="235">
        <v>0.32478569752438047</v>
      </c>
      <c r="Q67" s="239">
        <v>0.32864593683317</v>
      </c>
      <c r="R67" s="237">
        <v>0</v>
      </c>
      <c r="S67" s="235">
        <v>0.11869408634230658</v>
      </c>
      <c r="T67" s="235">
        <v>0</v>
      </c>
      <c r="U67" s="235">
        <v>0.1363117052023729</v>
      </c>
      <c r="V67" s="235">
        <v>7.2943062717489765E-2</v>
      </c>
      <c r="W67" s="235">
        <v>0</v>
      </c>
      <c r="X67" s="235">
        <v>9.649987047988548E-2</v>
      </c>
      <c r="Y67" s="238">
        <v>0.36014495903553012</v>
      </c>
      <c r="Z67" s="238">
        <v>4.7611861237008411E-2</v>
      </c>
      <c r="AA67" s="238">
        <v>2.5726822374820157</v>
      </c>
      <c r="AB67" s="1042"/>
      <c r="AC67" s="1042"/>
      <c r="AD67" s="1042"/>
      <c r="AE67" s="1042"/>
      <c r="AF67" s="1042"/>
      <c r="AG67" s="1042"/>
      <c r="AH67" s="1042"/>
      <c r="AI67" s="1042"/>
      <c r="AJ67" s="1042"/>
      <c r="AK67" s="1042"/>
      <c r="AL67" s="1042"/>
      <c r="AM67" s="1042"/>
      <c r="AN67" s="1042"/>
      <c r="AO67" s="1042"/>
      <c r="AP67" s="1042"/>
      <c r="AQ67" s="1042"/>
      <c r="AR67" s="1042"/>
      <c r="AS67" s="1042"/>
      <c r="AT67" s="1042"/>
      <c r="AU67" s="1042"/>
      <c r="AV67" s="1042"/>
      <c r="AW67" s="1042"/>
      <c r="AX67" s="1042"/>
      <c r="AY67" s="1042"/>
      <c r="AZ67" s="172"/>
      <c r="BA67" s="1184"/>
      <c r="BB67" s="262" t="s">
        <v>704</v>
      </c>
      <c r="BC67" s="289">
        <v>42.294186108959302</v>
      </c>
      <c r="BD67" s="273">
        <v>61.554017914535699</v>
      </c>
      <c r="BE67" s="273">
        <v>35.780947391817662</v>
      </c>
      <c r="BF67" s="273">
        <v>4.1428811740526719</v>
      </c>
      <c r="BG67" s="293">
        <v>7.8864614357062894</v>
      </c>
      <c r="BH67" s="289">
        <v>0</v>
      </c>
      <c r="BI67" s="273">
        <v>0</v>
      </c>
      <c r="BJ67" s="273">
        <v>0</v>
      </c>
      <c r="BK67" s="273">
        <v>7.8864614357062894</v>
      </c>
      <c r="BL67" s="293">
        <v>0</v>
      </c>
      <c r="BM67" s="289">
        <v>24.145802649345622</v>
      </c>
      <c r="BN67" s="273">
        <v>43.221423601132365</v>
      </c>
      <c r="BO67" s="273">
        <v>36.480977773017017</v>
      </c>
      <c r="BP67" s="273">
        <v>19.83800627678821</v>
      </c>
      <c r="BQ67" s="293">
        <v>20.085822289082124</v>
      </c>
      <c r="BR67" s="289">
        <v>0</v>
      </c>
      <c r="BS67" s="273">
        <v>7.8864614357062894</v>
      </c>
      <c r="BT67" s="273">
        <v>0</v>
      </c>
      <c r="BU67" s="273">
        <v>5.6331946057434426</v>
      </c>
      <c r="BV67" s="273">
        <v>3.4669205849723594</v>
      </c>
      <c r="BW67" s="273">
        <v>0</v>
      </c>
      <c r="BX67" s="273">
        <v>4.9377166666958647</v>
      </c>
      <c r="BY67" s="274">
        <v>8.5233401122783015</v>
      </c>
      <c r="BZ67" s="274">
        <v>1.1498498504532373</v>
      </c>
      <c r="CA67" s="274">
        <v>120.06101076922211</v>
      </c>
      <c r="CB67" s="969"/>
      <c r="CC67" s="969"/>
      <c r="CD67" s="969"/>
      <c r="CE67" s="969"/>
      <c r="CF67" s="969"/>
      <c r="CG67" s="969"/>
      <c r="CH67" s="969"/>
      <c r="CI67" s="969"/>
      <c r="CJ67" s="969"/>
      <c r="CK67" s="969"/>
      <c r="CL67" s="969"/>
      <c r="CM67" s="969"/>
      <c r="CN67" s="969"/>
      <c r="CO67" s="969"/>
      <c r="CP67" s="969"/>
      <c r="CQ67" s="969"/>
      <c r="CR67" s="969"/>
      <c r="CS67" s="969"/>
      <c r="CT67" s="969"/>
      <c r="CU67" s="969"/>
      <c r="CV67" s="969"/>
      <c r="CW67" s="969"/>
      <c r="CX67" s="969"/>
      <c r="CY67" s="969"/>
      <c r="CZ67" s="969"/>
    </row>
    <row r="68" s="133" customFormat="true" ht="15" customHeight="true" x14ac:dyDescent="0.2">
      <c r="A68" s="1200"/>
      <c r="B68" s="209" t="s">
        <v>705</v>
      </c>
      <c r="C68" s="237">
        <v>0</v>
      </c>
      <c r="D68" s="235">
        <v>0.12509303210329936</v>
      </c>
      <c r="E68" s="235">
        <v>0.2086857494715546</v>
      </c>
      <c r="F68" s="235">
        <v>0.57473466938230466</v>
      </c>
      <c r="G68" s="239">
        <v>0.60335507192969406</v>
      </c>
      <c r="H68" s="236">
        <v>2.0538914226587686</v>
      </c>
      <c r="I68" s="235">
        <v>8.0435987436652701E-2</v>
      </c>
      <c r="J68" s="235">
        <v>0.22871671803973725</v>
      </c>
      <c r="K68" s="235">
        <v>0</v>
      </c>
      <c r="L68" s="238">
        <v>1.6231531686110827</v>
      </c>
      <c r="M68" s="237">
        <v>0</v>
      </c>
      <c r="N68" s="235">
        <v>0</v>
      </c>
      <c r="O68" s="235">
        <v>0.11493728530855862</v>
      </c>
      <c r="P68" s="235">
        <v>0</v>
      </c>
      <c r="Q68" s="239">
        <v>0.26020662153128127</v>
      </c>
      <c r="R68" s="237">
        <v>2.5793618078315728</v>
      </c>
      <c r="S68" s="235">
        <v>0.71616156530017527</v>
      </c>
      <c r="T68" s="235">
        <v>0</v>
      </c>
      <c r="U68" s="235">
        <v>0</v>
      </c>
      <c r="V68" s="235">
        <v>0.52654716921495714</v>
      </c>
      <c r="W68" s="235">
        <v>0</v>
      </c>
      <c r="X68" s="235">
        <v>3.63511398644768E-2</v>
      </c>
      <c r="Y68" s="238">
        <v>0</v>
      </c>
      <c r="Z68" s="238">
        <v>5.0712597810986193E-2</v>
      </c>
      <c r="AA68" s="238">
        <v>6.4472958825307639E-2</v>
      </c>
      <c r="AB68" s="1042"/>
      <c r="AC68" s="1042"/>
      <c r="AD68" s="1042"/>
      <c r="AE68" s="1042"/>
      <c r="AF68" s="1042"/>
      <c r="AG68" s="1042"/>
      <c r="AH68" s="1042"/>
      <c r="AI68" s="1042"/>
      <c r="AJ68" s="1042"/>
      <c r="AK68" s="1042"/>
      <c r="AL68" s="1042"/>
      <c r="AM68" s="1042"/>
      <c r="AN68" s="1042"/>
      <c r="AO68" s="1042"/>
      <c r="AP68" s="1042"/>
      <c r="AQ68" s="1042"/>
      <c r="AR68" s="1042"/>
      <c r="AS68" s="1042"/>
      <c r="AT68" s="1042"/>
      <c r="AU68" s="1042"/>
      <c r="AV68" s="1042"/>
      <c r="AW68" s="1042"/>
      <c r="AX68" s="1042"/>
      <c r="AY68" s="1042"/>
      <c r="AZ68" s="172"/>
      <c r="BA68" s="1184"/>
      <c r="BB68" s="262" t="s">
        <v>705</v>
      </c>
      <c r="BC68" s="289">
        <v>0</v>
      </c>
      <c r="BD68" s="273">
        <v>11.157971179532822</v>
      </c>
      <c r="BE68" s="273">
        <v>18.61411170735634</v>
      </c>
      <c r="BF68" s="273">
        <v>51.273444568750421</v>
      </c>
      <c r="BG68" s="293">
        <v>53.812735206708801</v>
      </c>
      <c r="BH68" s="289">
        <v>57.722170242120391</v>
      </c>
      <c r="BI68" s="273">
        <v>2.2588514798249526</v>
      </c>
      <c r="BJ68" s="273">
        <v>6.4228483213560921</v>
      </c>
      <c r="BK68" s="273">
        <v>0</v>
      </c>
      <c r="BL68" s="293">
        <v>45.529867506366777</v>
      </c>
      <c r="BM68" s="289">
        <v>0</v>
      </c>
      <c r="BN68" s="273">
        <v>0</v>
      </c>
      <c r="BO68" s="273">
        <v>7.0215019112314128</v>
      </c>
      <c r="BP68" s="273">
        <v>0</v>
      </c>
      <c r="BQ68" s="293">
        <v>15.903023201448759</v>
      </c>
      <c r="BR68" s="289">
        <v>56.154030602966429</v>
      </c>
      <c r="BS68" s="273">
        <v>47.584346790340085</v>
      </c>
      <c r="BT68" s="273">
        <v>0</v>
      </c>
      <c r="BU68" s="273">
        <v>0</v>
      </c>
      <c r="BV68" s="273">
        <v>25.026330838073712</v>
      </c>
      <c r="BW68" s="273">
        <v>0</v>
      </c>
      <c r="BX68" s="273">
        <v>1.8600193789859329</v>
      </c>
      <c r="BY68" s="274">
        <v>0</v>
      </c>
      <c r="BZ68" s="274">
        <v>1.2247341627496005</v>
      </c>
      <c r="CA68" s="274">
        <v>3.008800889232627</v>
      </c>
      <c r="CB68" s="969"/>
      <c r="CC68" s="969"/>
      <c r="CD68" s="969"/>
      <c r="CE68" s="969"/>
      <c r="CF68" s="969"/>
      <c r="CG68" s="969"/>
      <c r="CH68" s="969"/>
      <c r="CI68" s="969"/>
      <c r="CJ68" s="969"/>
      <c r="CK68" s="969"/>
      <c r="CL68" s="969"/>
      <c r="CM68" s="969"/>
      <c r="CN68" s="969"/>
      <c r="CO68" s="969"/>
      <c r="CP68" s="969"/>
      <c r="CQ68" s="969"/>
      <c r="CR68" s="969"/>
      <c r="CS68" s="969"/>
      <c r="CT68" s="969"/>
      <c r="CU68" s="969"/>
      <c r="CV68" s="969"/>
      <c r="CW68" s="969"/>
      <c r="CX68" s="969"/>
      <c r="CY68" s="969"/>
      <c r="CZ68" s="969"/>
    </row>
    <row r="69" s="133" customFormat="true" ht="15" customHeight="true" x14ac:dyDescent="0.2">
      <c r="A69" s="1200"/>
      <c r="B69" s="209" t="s">
        <v>706</v>
      </c>
      <c r="C69" s="237">
        <v>0</v>
      </c>
      <c r="D69" s="235">
        <v>0</v>
      </c>
      <c r="E69" s="235">
        <v>0</v>
      </c>
      <c r="F69" s="235">
        <v>0</v>
      </c>
      <c r="G69" s="239">
        <v>4.8123778070365365E-2</v>
      </c>
      <c r="H69" s="236">
        <v>0</v>
      </c>
      <c r="I69" s="235">
        <v>0</v>
      </c>
      <c r="J69" s="235">
        <v>0</v>
      </c>
      <c r="K69" s="235">
        <v>0</v>
      </c>
      <c r="L69" s="238">
        <v>0.15301532600100731</v>
      </c>
      <c r="M69" s="237">
        <v>0</v>
      </c>
      <c r="N69" s="235">
        <v>0</v>
      </c>
      <c r="O69" s="235">
        <v>0</v>
      </c>
      <c r="P69" s="235">
        <v>0</v>
      </c>
      <c r="Q69" s="239">
        <v>0</v>
      </c>
      <c r="R69" s="237">
        <v>0</v>
      </c>
      <c r="S69" s="235">
        <v>6.4597946474522369E-2</v>
      </c>
      <c r="T69" s="235">
        <v>0</v>
      </c>
      <c r="U69" s="235">
        <v>0</v>
      </c>
      <c r="V69" s="235">
        <v>0</v>
      </c>
      <c r="W69" s="235">
        <v>0</v>
      </c>
      <c r="X69" s="235">
        <v>0</v>
      </c>
      <c r="Y69" s="238">
        <v>0</v>
      </c>
      <c r="Z69" s="238">
        <v>0</v>
      </c>
      <c r="AA69" s="238">
        <v>0</v>
      </c>
      <c r="AB69" s="1042"/>
      <c r="AC69" s="1042"/>
      <c r="AD69" s="1042"/>
      <c r="AE69" s="1042"/>
      <c r="AF69" s="1042"/>
      <c r="AG69" s="1042"/>
      <c r="AH69" s="1042"/>
      <c r="AI69" s="1042"/>
      <c r="AJ69" s="1042"/>
      <c r="AK69" s="1042"/>
      <c r="AL69" s="1042"/>
      <c r="AM69" s="1042"/>
      <c r="AN69" s="1042"/>
      <c r="AO69" s="1042"/>
      <c r="AP69" s="1042"/>
      <c r="AQ69" s="1042"/>
      <c r="AR69" s="1042"/>
      <c r="AS69" s="1042"/>
      <c r="AT69" s="1042"/>
      <c r="AU69" s="1042"/>
      <c r="AV69" s="1042"/>
      <c r="AW69" s="1042"/>
      <c r="AX69" s="1042"/>
      <c r="AY69" s="1042"/>
      <c r="AZ69" s="172"/>
      <c r="BA69" s="1184"/>
      <c r="BB69" s="262" t="s">
        <v>706</v>
      </c>
      <c r="BC69" s="289">
        <v>0</v>
      </c>
      <c r="BD69" s="273">
        <v>0</v>
      </c>
      <c r="BE69" s="273">
        <v>0</v>
      </c>
      <c r="BF69" s="273">
        <v>0</v>
      </c>
      <c r="BG69" s="293">
        <v>4.2921195941297281</v>
      </c>
      <c r="BH69" s="289">
        <v>0</v>
      </c>
      <c r="BI69" s="273">
        <v>0</v>
      </c>
      <c r="BJ69" s="273">
        <v>0</v>
      </c>
      <c r="BK69" s="273">
        <v>0</v>
      </c>
      <c r="BL69" s="293">
        <v>4.2921195941297281</v>
      </c>
      <c r="BM69" s="289">
        <v>0</v>
      </c>
      <c r="BN69" s="273">
        <v>0</v>
      </c>
      <c r="BO69" s="273">
        <v>0</v>
      </c>
      <c r="BP69" s="273">
        <v>0</v>
      </c>
      <c r="BQ69" s="293">
        <v>0</v>
      </c>
      <c r="BR69" s="289">
        <v>0</v>
      </c>
      <c r="BS69" s="273">
        <v>4.2921195941297281</v>
      </c>
      <c r="BT69" s="273">
        <v>0</v>
      </c>
      <c r="BU69" s="273">
        <v>0</v>
      </c>
      <c r="BV69" s="273">
        <v>0</v>
      </c>
      <c r="BW69" s="273">
        <v>0</v>
      </c>
      <c r="BX69" s="273">
        <v>0</v>
      </c>
      <c r="BY69" s="274">
        <v>0</v>
      </c>
      <c r="BZ69" s="274">
        <v>0</v>
      </c>
      <c r="CA69" s="274">
        <v>0</v>
      </c>
      <c r="CB69" s="969"/>
      <c r="CC69" s="969"/>
      <c r="CD69" s="969"/>
      <c r="CE69" s="969"/>
      <c r="CF69" s="969"/>
      <c r="CG69" s="969"/>
      <c r="CH69" s="969"/>
      <c r="CI69" s="969"/>
      <c r="CJ69" s="969"/>
      <c r="CK69" s="969"/>
      <c r="CL69" s="969"/>
      <c r="CM69" s="969"/>
      <c r="CN69" s="969"/>
      <c r="CO69" s="969"/>
      <c r="CP69" s="969"/>
      <c r="CQ69" s="969"/>
      <c r="CR69" s="969"/>
      <c r="CS69" s="969"/>
      <c r="CT69" s="969"/>
      <c r="CU69" s="969"/>
      <c r="CV69" s="969"/>
      <c r="CW69" s="969"/>
      <c r="CX69" s="969"/>
      <c r="CY69" s="969"/>
      <c r="CZ69" s="969"/>
    </row>
    <row r="70" s="133" customFormat="true" ht="15" customHeight="true" x14ac:dyDescent="0.2">
      <c r="A70" s="1200"/>
      <c r="B70" s="209" t="s">
        <v>707</v>
      </c>
      <c r="C70" s="237">
        <v>14.973453632654193</v>
      </c>
      <c r="D70" s="235">
        <v>9.225521894899563</v>
      </c>
      <c r="E70" s="235">
        <v>7.2355845251542785</v>
      </c>
      <c r="F70" s="235">
        <v>2.0409446704886851</v>
      </c>
      <c r="G70" s="239">
        <v>7.8163356042570145E-2</v>
      </c>
      <c r="H70" s="236">
        <v>1.5193758490875131</v>
      </c>
      <c r="I70" s="235">
        <v>0.14185347176902338</v>
      </c>
      <c r="J70" s="235">
        <v>0.24824787619374261</v>
      </c>
      <c r="K70" s="235">
        <v>0</v>
      </c>
      <c r="L70" s="238">
        <v>0</v>
      </c>
      <c r="M70" s="237">
        <v>14.962082226434037</v>
      </c>
      <c r="N70" s="235">
        <v>12.666448510597844</v>
      </c>
      <c r="O70" s="235">
        <v>8.5410588059354051</v>
      </c>
      <c r="P70" s="235">
        <v>7.911586337242893</v>
      </c>
      <c r="Q70" s="239">
        <v>4.0155637324401896</v>
      </c>
      <c r="R70" s="237">
        <v>0</v>
      </c>
      <c r="S70" s="235">
        <v>0</v>
      </c>
      <c r="T70" s="235">
        <v>5.7703592125093941</v>
      </c>
      <c r="U70" s="235">
        <v>8.8093135788312829</v>
      </c>
      <c r="V70" s="235">
        <v>3.2627987287171543</v>
      </c>
      <c r="W70" s="235">
        <v>7.5431477403527953</v>
      </c>
      <c r="X70" s="235">
        <v>11.676099559790039</v>
      </c>
      <c r="Y70" s="238">
        <v>7.8312699581497487</v>
      </c>
      <c r="Z70" s="238">
        <v>20.212987470554527</v>
      </c>
      <c r="AA70" s="238">
        <v>8.3078111690919449</v>
      </c>
      <c r="AB70" s="1042"/>
      <c r="AC70" s="1042"/>
      <c r="AD70" s="1042"/>
      <c r="AE70" s="1042"/>
      <c r="AF70" s="1042"/>
      <c r="AG70" s="1042"/>
      <c r="AH70" s="1042"/>
      <c r="AI70" s="1042"/>
      <c r="AJ70" s="1042"/>
      <c r="AK70" s="1042"/>
      <c r="AL70" s="1042"/>
      <c r="AM70" s="1042"/>
      <c r="AN70" s="1042"/>
      <c r="AO70" s="1042"/>
      <c r="AP70" s="1042"/>
      <c r="AQ70" s="1042"/>
      <c r="AR70" s="1042"/>
      <c r="AS70" s="1042"/>
      <c r="AT70" s="1042"/>
      <c r="AU70" s="1042"/>
      <c r="AV70" s="1042"/>
      <c r="AW70" s="1042"/>
      <c r="AX70" s="1042"/>
      <c r="AY70" s="1042"/>
      <c r="AZ70" s="172"/>
      <c r="BA70" s="1184"/>
      <c r="BB70" s="262" t="s">
        <v>707</v>
      </c>
      <c r="BC70" s="289">
        <v>1335.2530297744199</v>
      </c>
      <c r="BD70" s="273">
        <v>822.89241605746747</v>
      </c>
      <c r="BE70" s="273">
        <v>645.39135499330803</v>
      </c>
      <c r="BF70" s="273">
        <v>182.07752029759513</v>
      </c>
      <c r="BG70" s="293">
        <v>6.9713244775319554</v>
      </c>
      <c r="BH70" s="289">
        <v>42.700247177265872</v>
      </c>
      <c r="BI70" s="273">
        <v>3.9836139871611174</v>
      </c>
      <c r="BJ70" s="273">
        <v>6.9713244775319554</v>
      </c>
      <c r="BK70" s="273">
        <v>0</v>
      </c>
      <c r="BL70" s="293">
        <v>0</v>
      </c>
      <c r="BM70" s="289">
        <v>914.68697877744103</v>
      </c>
      <c r="BN70" s="273">
        <v>773.8105972885952</v>
      </c>
      <c r="BO70" s="273">
        <v>521.77203044963233</v>
      </c>
      <c r="BP70" s="273">
        <v>483.24202886364691</v>
      </c>
      <c r="BQ70" s="293">
        <v>245.41882457904899</v>
      </c>
      <c r="BR70" s="289">
        <v>0</v>
      </c>
      <c r="BS70" s="273">
        <v>0</v>
      </c>
      <c r="BT70" s="273">
        <v>373.89602152615754</v>
      </c>
      <c r="BU70" s="273">
        <v>364.0522115023104</v>
      </c>
      <c r="BV70" s="273">
        <v>155.07799721849176</v>
      </c>
      <c r="BW70" s="273">
        <v>440.91777020037182</v>
      </c>
      <c r="BX70" s="273">
        <v>597.44402880201608</v>
      </c>
      <c r="BY70" s="274">
        <v>185.33808592831835</v>
      </c>
      <c r="BZ70" s="274">
        <v>488.15358224568826</v>
      </c>
      <c r="CA70" s="274">
        <v>387.70594817696923</v>
      </c>
      <c r="CB70" s="969"/>
      <c r="CC70" s="969"/>
      <c r="CD70" s="969"/>
      <c r="CE70" s="969"/>
      <c r="CF70" s="969"/>
      <c r="CG70" s="969"/>
      <c r="CH70" s="969"/>
      <c r="CI70" s="969"/>
      <c r="CJ70" s="969"/>
      <c r="CK70" s="969"/>
      <c r="CL70" s="969"/>
      <c r="CM70" s="969"/>
      <c r="CN70" s="969"/>
      <c r="CO70" s="969"/>
      <c r="CP70" s="969"/>
      <c r="CQ70" s="969"/>
      <c r="CR70" s="969"/>
      <c r="CS70" s="969"/>
      <c r="CT70" s="969"/>
      <c r="CU70" s="969"/>
      <c r="CV70" s="969"/>
      <c r="CW70" s="969"/>
      <c r="CX70" s="969"/>
      <c r="CY70" s="969"/>
      <c r="CZ70" s="969"/>
    </row>
    <row r="71" s="133" customFormat="true" ht="15" customHeight="true" x14ac:dyDescent="0.2">
      <c r="A71" s="1200"/>
      <c r="B71" s="209" t="s">
        <v>708</v>
      </c>
      <c r="C71" s="237">
        <v>0</v>
      </c>
      <c r="D71" s="235">
        <v>0</v>
      </c>
      <c r="E71" s="235">
        <v>0</v>
      </c>
      <c r="F71" s="235">
        <v>0.15937941134643224</v>
      </c>
      <c r="G71" s="239">
        <v>1.2121096189478173</v>
      </c>
      <c r="H71" s="236">
        <v>0</v>
      </c>
      <c r="I71" s="235">
        <v>0.19569746489205886</v>
      </c>
      <c r="J71" s="235">
        <v>0.50859330059495378</v>
      </c>
      <c r="K71" s="235">
        <v>1.1200888926595991</v>
      </c>
      <c r="L71" s="238">
        <v>2.3003487167944798</v>
      </c>
      <c r="M71" s="237">
        <v>0</v>
      </c>
      <c r="N71" s="235">
        <v>0</v>
      </c>
      <c r="O71" s="235">
        <v>0</v>
      </c>
      <c r="P71" s="235">
        <v>0</v>
      </c>
      <c r="Q71" s="239">
        <v>0.10640856711532577</v>
      </c>
      <c r="R71" s="237">
        <v>0.10894190097733462</v>
      </c>
      <c r="S71" s="235">
        <v>1.4582118062369176</v>
      </c>
      <c r="T71" s="235">
        <v>0</v>
      </c>
      <c r="U71" s="235">
        <v>1.4344894612561773E-2</v>
      </c>
      <c r="V71" s="235">
        <v>0</v>
      </c>
      <c r="W71" s="235">
        <v>0.1429312684070424</v>
      </c>
      <c r="X71" s="235">
        <v>4.028681657392378E-2</v>
      </c>
      <c r="Y71" s="238">
        <v>0</v>
      </c>
      <c r="Z71" s="238">
        <v>0.49921003913312983</v>
      </c>
      <c r="AA71" s="238">
        <v>0</v>
      </c>
      <c r="AB71" s="1042"/>
      <c r="AC71" s="1042"/>
      <c r="AD71" s="1042"/>
      <c r="AE71" s="1042"/>
      <c r="AF71" s="1042"/>
      <c r="AG71" s="1042"/>
      <c r="AH71" s="1042"/>
      <c r="AI71" s="1042"/>
      <c r="AJ71" s="1042"/>
      <c r="AK71" s="1042"/>
      <c r="AL71" s="1042"/>
      <c r="AM71" s="1042"/>
      <c r="AN71" s="1042"/>
      <c r="AO71" s="1042"/>
      <c r="AP71" s="1042"/>
      <c r="AQ71" s="1042"/>
      <c r="AR71" s="1042"/>
      <c r="AS71" s="1042"/>
      <c r="AT71" s="1042"/>
      <c r="AU71" s="1042"/>
      <c r="AV71" s="1042"/>
      <c r="AW71" s="1042"/>
      <c r="AX71" s="1042"/>
      <c r="AY71" s="1042"/>
      <c r="AZ71" s="172"/>
      <c r="BA71" s="1184"/>
      <c r="BB71" s="262" t="s">
        <v>708</v>
      </c>
      <c r="BC71" s="289">
        <v>0</v>
      </c>
      <c r="BD71" s="273">
        <v>0</v>
      </c>
      <c r="BE71" s="273">
        <v>0</v>
      </c>
      <c r="BF71" s="273">
        <v>14.218615734203293</v>
      </c>
      <c r="BG71" s="293">
        <v>108.10704508927071</v>
      </c>
      <c r="BH71" s="289">
        <v>0</v>
      </c>
      <c r="BI71" s="273">
        <v>5.4956931873007235</v>
      </c>
      <c r="BJ71" s="273">
        <v>14.282373649711566</v>
      </c>
      <c r="BK71" s="273">
        <v>31.518853436015185</v>
      </c>
      <c r="BL71" s="293">
        <v>64.525378331186033</v>
      </c>
      <c r="BM71" s="289">
        <v>0</v>
      </c>
      <c r="BN71" s="273">
        <v>0</v>
      </c>
      <c r="BO71" s="273">
        <v>0</v>
      </c>
      <c r="BP71" s="273">
        <v>0</v>
      </c>
      <c r="BQ71" s="293">
        <v>6.5033622192604721</v>
      </c>
      <c r="BR71" s="289">
        <v>2.3717211066909192</v>
      </c>
      <c r="BS71" s="273">
        <v>96.88883017990787</v>
      </c>
      <c r="BT71" s="273">
        <v>0</v>
      </c>
      <c r="BU71" s="273">
        <v>0.59281470238723455</v>
      </c>
      <c r="BV71" s="273">
        <v>0</v>
      </c>
      <c r="BW71" s="273">
        <v>8.3547264785505142</v>
      </c>
      <c r="BX71" s="273">
        <v>2.0614005454716824</v>
      </c>
      <c r="BY71" s="274">
        <v>0</v>
      </c>
      <c r="BZ71" s="274">
        <v>12.056167810465777</v>
      </c>
      <c r="CA71" s="274">
        <v>0</v>
      </c>
      <c r="CB71" s="969"/>
      <c r="CC71" s="969"/>
      <c r="CD71" s="969"/>
      <c r="CE71" s="969"/>
      <c r="CF71" s="969"/>
      <c r="CG71" s="969"/>
      <c r="CH71" s="969"/>
      <c r="CI71" s="969"/>
      <c r="CJ71" s="969"/>
      <c r="CK71" s="969"/>
      <c r="CL71" s="969"/>
      <c r="CM71" s="969"/>
      <c r="CN71" s="969"/>
      <c r="CO71" s="969"/>
      <c r="CP71" s="969"/>
      <c r="CQ71" s="969"/>
      <c r="CR71" s="969"/>
      <c r="CS71" s="969"/>
      <c r="CT71" s="969"/>
      <c r="CU71" s="969"/>
      <c r="CV71" s="969"/>
      <c r="CW71" s="969"/>
      <c r="CX71" s="969"/>
      <c r="CY71" s="969"/>
      <c r="CZ71" s="969"/>
    </row>
    <row r="72" s="133" customFormat="true" ht="15" customHeight="true" x14ac:dyDescent="0.2">
      <c r="A72" s="1201"/>
      <c r="B72" s="209" t="s">
        <v>281</v>
      </c>
      <c r="C72" s="237">
        <v>0.21858997472219199</v>
      </c>
      <c r="D72" s="235">
        <v>0.179680265597362</v>
      </c>
      <c r="E72" s="235">
        <v>0.39849554490495492</v>
      </c>
      <c r="F72" s="235">
        <v>0.34755006189154891</v>
      </c>
      <c r="G72" s="239">
        <v>7.3631859709397868E-2</v>
      </c>
      <c r="H72" s="236">
        <v>0.60383717846718388</v>
      </c>
      <c r="I72" s="235">
        <v>0.79663266374787256</v>
      </c>
      <c r="J72" s="235">
        <v>0</v>
      </c>
      <c r="K72" s="235">
        <v>5.40328701306447E-2</v>
      </c>
      <c r="L72" s="238">
        <v>0.17991636610171585</v>
      </c>
      <c r="M72" s="237">
        <v>0.22011329058103096</v>
      </c>
      <c r="N72" s="235">
        <v>0.22584850614163565</v>
      </c>
      <c r="O72" s="235">
        <v>0.13530849381147345</v>
      </c>
      <c r="P72" s="235">
        <v>0.36397298985708154</v>
      </c>
      <c r="Q72" s="239">
        <v>8.1435695044646317E-2</v>
      </c>
      <c r="R72" s="237">
        <v>0.56993419471858886</v>
      </c>
      <c r="S72" s="235">
        <v>6.866522458588116E-2</v>
      </c>
      <c r="T72" s="235">
        <v>0</v>
      </c>
      <c r="U72" s="235">
        <v>4.0543745246578916E-2</v>
      </c>
      <c r="V72" s="235">
        <v>0.34358623761997914</v>
      </c>
      <c r="W72" s="235">
        <v>0.48783245316983798</v>
      </c>
      <c r="X72" s="235">
        <v>0.43721590604700389</v>
      </c>
      <c r="Y72" s="238">
        <v>0.31782515774776199</v>
      </c>
      <c r="Z72" s="238">
        <v>4.3569339793730268E-2</v>
      </c>
      <c r="AA72" s="238">
        <v>0.30429065307271952</v>
      </c>
      <c r="AB72" s="1042"/>
      <c r="AC72" s="1042"/>
      <c r="AD72" s="1042"/>
      <c r="AE72" s="1042"/>
      <c r="AF72" s="1042"/>
      <c r="AG72" s="1042"/>
      <c r="AH72" s="1042"/>
      <c r="AI72" s="1042"/>
      <c r="AJ72" s="1042"/>
      <c r="AK72" s="1042"/>
      <c r="AL72" s="1042"/>
      <c r="AM72" s="1042"/>
      <c r="AN72" s="1042"/>
      <c r="AO72" s="1042"/>
      <c r="AP72" s="1042"/>
      <c r="AQ72" s="1042"/>
      <c r="AR72" s="1042"/>
      <c r="AS72" s="1042"/>
      <c r="AT72" s="1042"/>
      <c r="AU72" s="1042"/>
      <c r="AV72" s="1042"/>
      <c r="AW72" s="1042"/>
      <c r="AX72" s="1042"/>
      <c r="AY72" s="1042"/>
      <c r="AZ72" s="172"/>
      <c r="BA72" s="1185"/>
      <c r="BB72" s="262" t="s">
        <v>281</v>
      </c>
      <c r="BC72" s="289">
        <v>19.492692413298865</v>
      </c>
      <c r="BD72" s="273">
        <v>16.027009589235856</v>
      </c>
      <c r="BE72" s="273">
        <v>35.544547754353225</v>
      </c>
      <c r="BF72" s="273">
        <v>31.005766282403371</v>
      </c>
      <c r="BG72" s="293">
        <v>6.5671641023033756</v>
      </c>
      <c r="BH72" s="289">
        <v>16.970124140683538</v>
      </c>
      <c r="BI72" s="273">
        <v>22.371514650714655</v>
      </c>
      <c r="BJ72" s="273">
        <v>0</v>
      </c>
      <c r="BK72" s="273">
        <v>1.520463353878289</v>
      </c>
      <c r="BL72" s="293">
        <v>5.0467007484250868</v>
      </c>
      <c r="BM72" s="289">
        <v>13.456332995859292</v>
      </c>
      <c r="BN72" s="273">
        <v>13.797392954147599</v>
      </c>
      <c r="BO72" s="273">
        <v>8.2659760525278312</v>
      </c>
      <c r="BP72" s="273">
        <v>22.231577659986517</v>
      </c>
      <c r="BQ72" s="293">
        <v>4.9770975853718857</v>
      </c>
      <c r="BR72" s="289">
        <v>12.407759979516015</v>
      </c>
      <c r="BS72" s="273">
        <v>4.5623641611675243</v>
      </c>
      <c r="BT72" s="273">
        <v>0</v>
      </c>
      <c r="BU72" s="273">
        <v>1.6755039978451451</v>
      </c>
      <c r="BV72" s="273">
        <v>16.330356246918271</v>
      </c>
      <c r="BW72" s="273">
        <v>28.515151086376875</v>
      </c>
      <c r="BX72" s="273">
        <v>22.371514650714655</v>
      </c>
      <c r="BY72" s="274">
        <v>7.5217821262227611</v>
      </c>
      <c r="BZ72" s="274">
        <v>1.0522209706690904</v>
      </c>
      <c r="CA72" s="274">
        <v>14.200526922164361</v>
      </c>
      <c r="CB72" s="969"/>
      <c r="CC72" s="969"/>
      <c r="CD72" s="969"/>
      <c r="CE72" s="969"/>
      <c r="CF72" s="969"/>
      <c r="CG72" s="969"/>
      <c r="CH72" s="969"/>
      <c r="CI72" s="969"/>
      <c r="CJ72" s="969"/>
      <c r="CK72" s="969"/>
      <c r="CL72" s="969"/>
      <c r="CM72" s="969"/>
      <c r="CN72" s="969"/>
      <c r="CO72" s="969"/>
      <c r="CP72" s="969"/>
      <c r="CQ72" s="969"/>
      <c r="CR72" s="969"/>
      <c r="CS72" s="969"/>
      <c r="CT72" s="969"/>
      <c r="CU72" s="969"/>
      <c r="CV72" s="969"/>
      <c r="CW72" s="969"/>
      <c r="CX72" s="969"/>
      <c r="CY72" s="969"/>
      <c r="CZ72" s="969"/>
    </row>
    <row r="73" s="133" customFormat="true" ht="15" customHeight="true" x14ac:dyDescent="0.2">
      <c r="A73" s="204"/>
      <c r="B73" s="209"/>
      <c r="C73" s="237"/>
      <c r="D73" s="235"/>
      <c r="E73" s="235"/>
      <c r="F73" s="235"/>
      <c r="G73" s="239"/>
      <c r="H73" s="236"/>
      <c r="I73" s="235"/>
      <c r="J73" s="235"/>
      <c r="K73" s="235"/>
      <c r="L73" s="238"/>
      <c r="M73" s="237"/>
      <c r="N73" s="235"/>
      <c r="O73" s="235"/>
      <c r="P73" s="235"/>
      <c r="Q73" s="239"/>
      <c r="R73" s="237"/>
      <c r="S73" s="235"/>
      <c r="T73" s="235"/>
      <c r="U73" s="235"/>
      <c r="V73" s="235"/>
      <c r="W73" s="235"/>
      <c r="X73" s="235"/>
      <c r="Y73" s="238"/>
      <c r="Z73" s="238"/>
      <c r="AA73" s="238"/>
      <c r="AB73" s="1042"/>
      <c r="AC73" s="1042"/>
      <c r="AD73" s="1042"/>
      <c r="AE73" s="1042"/>
      <c r="AF73" s="1042"/>
      <c r="AG73" s="1042"/>
      <c r="AH73" s="1042"/>
      <c r="AI73" s="1042"/>
      <c r="AJ73" s="1042"/>
      <c r="AK73" s="1042"/>
      <c r="AL73" s="1042"/>
      <c r="AM73" s="1042"/>
      <c r="AN73" s="1042"/>
      <c r="AO73" s="1042"/>
      <c r="AP73" s="1042"/>
      <c r="AQ73" s="1042"/>
      <c r="AR73" s="1042"/>
      <c r="AS73" s="1042"/>
      <c r="AT73" s="1042"/>
      <c r="AU73" s="1042"/>
      <c r="AV73" s="1042"/>
      <c r="AW73" s="1042"/>
      <c r="AX73" s="1042"/>
      <c r="AY73" s="1042"/>
      <c r="AZ73" s="172"/>
      <c r="BA73" s="350"/>
      <c r="BB73" s="262"/>
      <c r="BC73" s="289"/>
      <c r="BD73" s="273"/>
      <c r="BE73" s="273"/>
      <c r="BF73" s="273"/>
      <c r="BG73" s="293"/>
      <c r="BH73" s="289"/>
      <c r="BI73" s="273"/>
      <c r="BJ73" s="273"/>
      <c r="BK73" s="273"/>
      <c r="BL73" s="293"/>
      <c r="BM73" s="289"/>
      <c r="BN73" s="273"/>
      <c r="BO73" s="273"/>
      <c r="BP73" s="273"/>
      <c r="BQ73" s="293"/>
      <c r="BR73" s="289"/>
      <c r="BS73" s="273"/>
      <c r="BT73" s="273"/>
      <c r="BU73" s="273"/>
      <c r="BV73" s="273"/>
      <c r="BW73" s="273"/>
      <c r="BX73" s="273"/>
      <c r="BY73" s="274"/>
      <c r="BZ73" s="274"/>
      <c r="CA73" s="274"/>
      <c r="CB73" s="969"/>
      <c r="CC73" s="969"/>
      <c r="CD73" s="969"/>
      <c r="CE73" s="969"/>
      <c r="CF73" s="969"/>
      <c r="CG73" s="969"/>
      <c r="CH73" s="969"/>
      <c r="CI73" s="969"/>
      <c r="CJ73" s="969"/>
      <c r="CK73" s="969"/>
      <c r="CL73" s="969"/>
      <c r="CM73" s="969"/>
      <c r="CN73" s="969"/>
      <c r="CO73" s="969"/>
      <c r="CP73" s="969"/>
      <c r="CQ73" s="969"/>
      <c r="CR73" s="969"/>
      <c r="CS73" s="969"/>
      <c r="CT73" s="969"/>
      <c r="CU73" s="969"/>
      <c r="CV73" s="969"/>
      <c r="CW73" s="969"/>
      <c r="CX73" s="969"/>
      <c r="CY73" s="969"/>
      <c r="CZ73" s="969"/>
    </row>
    <row r="74" s="133" customFormat="true" ht="15" customHeight="true" x14ac:dyDescent="0.2">
      <c r="A74" s="204"/>
      <c r="B74" s="209"/>
      <c r="C74" s="237"/>
      <c r="D74" s="235"/>
      <c r="E74" s="235"/>
      <c r="F74" s="235"/>
      <c r="G74" s="239"/>
      <c r="H74" s="236"/>
      <c r="I74" s="235"/>
      <c r="J74" s="235"/>
      <c r="K74" s="235"/>
      <c r="L74" s="238"/>
      <c r="M74" s="237"/>
      <c r="N74" s="235"/>
      <c r="O74" s="235"/>
      <c r="P74" s="235"/>
      <c r="Q74" s="239"/>
      <c r="R74" s="237"/>
      <c r="S74" s="235"/>
      <c r="T74" s="235"/>
      <c r="U74" s="235"/>
      <c r="V74" s="235"/>
      <c r="W74" s="235"/>
      <c r="X74" s="235"/>
      <c r="Y74" s="238"/>
      <c r="Z74" s="238"/>
      <c r="AA74" s="238"/>
      <c r="AB74" s="1042"/>
      <c r="AC74" s="1042"/>
      <c r="AD74" s="1042"/>
      <c r="AE74" s="1042"/>
      <c r="AF74" s="1042"/>
      <c r="AG74" s="1042"/>
      <c r="AH74" s="1042"/>
      <c r="AI74" s="1042"/>
      <c r="AJ74" s="1042"/>
      <c r="AK74" s="1042"/>
      <c r="AL74" s="1042"/>
      <c r="AM74" s="1042"/>
      <c r="AN74" s="1042"/>
      <c r="AO74" s="1042"/>
      <c r="AP74" s="1042"/>
      <c r="AQ74" s="1042"/>
      <c r="AR74" s="1042"/>
      <c r="AS74" s="1042"/>
      <c r="AT74" s="1042"/>
      <c r="AU74" s="1042"/>
      <c r="AV74" s="1042"/>
      <c r="AW74" s="1042"/>
      <c r="AX74" s="1042"/>
      <c r="AY74" s="1042"/>
      <c r="AZ74" s="172"/>
      <c r="BA74" s="350"/>
      <c r="BB74" s="262"/>
      <c r="BC74" s="289"/>
      <c r="BD74" s="273"/>
      <c r="BE74" s="273"/>
      <c r="BF74" s="273"/>
      <c r="BG74" s="293"/>
      <c r="BH74" s="289"/>
      <c r="BI74" s="273"/>
      <c r="BJ74" s="273"/>
      <c r="BK74" s="273"/>
      <c r="BL74" s="293"/>
      <c r="BM74" s="289"/>
      <c r="BN74" s="273"/>
      <c r="BO74" s="273"/>
      <c r="BP74" s="273"/>
      <c r="BQ74" s="293"/>
      <c r="BR74" s="289"/>
      <c r="BS74" s="273"/>
      <c r="BT74" s="273"/>
      <c r="BU74" s="273"/>
      <c r="BV74" s="273"/>
      <c r="BW74" s="273"/>
      <c r="BX74" s="273"/>
      <c r="BY74" s="274"/>
      <c r="BZ74" s="274"/>
      <c r="CA74" s="274"/>
      <c r="CB74" s="969"/>
      <c r="CC74" s="969"/>
      <c r="CD74" s="969"/>
      <c r="CE74" s="969"/>
      <c r="CF74" s="969"/>
      <c r="CG74" s="969"/>
      <c r="CH74" s="969"/>
      <c r="CI74" s="969"/>
      <c r="CJ74" s="969"/>
      <c r="CK74" s="969"/>
      <c r="CL74" s="969"/>
      <c r="CM74" s="969"/>
      <c r="CN74" s="969"/>
      <c r="CO74" s="969"/>
      <c r="CP74" s="969"/>
      <c r="CQ74" s="969"/>
      <c r="CR74" s="969"/>
      <c r="CS74" s="969"/>
      <c r="CT74" s="969"/>
      <c r="CU74" s="969"/>
      <c r="CV74" s="969"/>
      <c r="CW74" s="969"/>
      <c r="CX74" s="969"/>
      <c r="CY74" s="969"/>
      <c r="CZ74" s="969"/>
    </row>
    <row r="75" s="133" customFormat="true" ht="15" customHeight="true" x14ac:dyDescent="0.2">
      <c r="A75" s="204"/>
      <c r="B75" s="209"/>
      <c r="C75" s="237"/>
      <c r="D75" s="235"/>
      <c r="E75" s="235"/>
      <c r="F75" s="235"/>
      <c r="G75" s="239"/>
      <c r="H75" s="236"/>
      <c r="I75" s="235"/>
      <c r="J75" s="235"/>
      <c r="K75" s="235"/>
      <c r="L75" s="238"/>
      <c r="M75" s="237"/>
      <c r="N75" s="235"/>
      <c r="O75" s="235"/>
      <c r="P75" s="235"/>
      <c r="Q75" s="239"/>
      <c r="R75" s="237"/>
      <c r="S75" s="235"/>
      <c r="T75" s="235"/>
      <c r="U75" s="235"/>
      <c r="V75" s="235"/>
      <c r="W75" s="235"/>
      <c r="X75" s="235"/>
      <c r="Y75" s="238"/>
      <c r="Z75" s="238"/>
      <c r="AA75" s="238"/>
      <c r="AB75" s="1042"/>
      <c r="AC75" s="1042"/>
      <c r="AD75" s="1042"/>
      <c r="AE75" s="1042"/>
      <c r="AF75" s="1042"/>
      <c r="AG75" s="1042"/>
      <c r="AH75" s="1042"/>
      <c r="AI75" s="1042"/>
      <c r="AJ75" s="1042"/>
      <c r="AK75" s="1042"/>
      <c r="AL75" s="1042"/>
      <c r="AM75" s="1042"/>
      <c r="AN75" s="1042"/>
      <c r="AO75" s="1042"/>
      <c r="AP75" s="1042"/>
      <c r="AQ75" s="1042"/>
      <c r="AR75" s="1042"/>
      <c r="AS75" s="1042"/>
      <c r="AT75" s="1042"/>
      <c r="AU75" s="1042"/>
      <c r="AV75" s="1042"/>
      <c r="AW75" s="1042"/>
      <c r="AX75" s="1042"/>
      <c r="AY75" s="1042"/>
      <c r="AZ75" s="172"/>
      <c r="BA75" s="350"/>
      <c r="BB75" s="262"/>
      <c r="BC75" s="289"/>
      <c r="BD75" s="273"/>
      <c r="BE75" s="273"/>
      <c r="BF75" s="273"/>
      <c r="BG75" s="293"/>
      <c r="BH75" s="289"/>
      <c r="BI75" s="273"/>
      <c r="BJ75" s="273"/>
      <c r="BK75" s="273"/>
      <c r="BL75" s="293"/>
      <c r="BM75" s="289"/>
      <c r="BN75" s="273"/>
      <c r="BO75" s="273"/>
      <c r="BP75" s="273"/>
      <c r="BQ75" s="293"/>
      <c r="BR75" s="289"/>
      <c r="BS75" s="273"/>
      <c r="BT75" s="273"/>
      <c r="BU75" s="273"/>
      <c r="BV75" s="273"/>
      <c r="BW75" s="273"/>
      <c r="BX75" s="273"/>
      <c r="BY75" s="274"/>
      <c r="BZ75" s="274"/>
      <c r="CA75" s="274"/>
      <c r="CB75" s="969"/>
      <c r="CC75" s="969"/>
      <c r="CD75" s="969"/>
      <c r="CE75" s="969"/>
      <c r="CF75" s="969"/>
      <c r="CG75" s="969"/>
      <c r="CH75" s="969"/>
      <c r="CI75" s="969"/>
      <c r="CJ75" s="969"/>
      <c r="CK75" s="969"/>
      <c r="CL75" s="969"/>
      <c r="CM75" s="969"/>
      <c r="CN75" s="969"/>
      <c r="CO75" s="969"/>
      <c r="CP75" s="969"/>
      <c r="CQ75" s="969"/>
      <c r="CR75" s="969"/>
      <c r="CS75" s="969"/>
      <c r="CT75" s="969"/>
      <c r="CU75" s="969"/>
      <c r="CV75" s="969"/>
      <c r="CW75" s="969"/>
      <c r="CX75" s="969"/>
      <c r="CY75" s="969"/>
      <c r="CZ75" s="969"/>
    </row>
    <row r="76" s="133" customFormat="true" ht="15" customHeight="true" x14ac:dyDescent="0.2">
      <c r="A76" s="204"/>
      <c r="B76" s="209"/>
      <c r="C76" s="237"/>
      <c r="D76" s="235"/>
      <c r="E76" s="235"/>
      <c r="F76" s="235"/>
      <c r="G76" s="239"/>
      <c r="H76" s="236"/>
      <c r="I76" s="235"/>
      <c r="J76" s="235"/>
      <c r="K76" s="235"/>
      <c r="L76" s="238"/>
      <c r="M76" s="237"/>
      <c r="N76" s="235"/>
      <c r="O76" s="235"/>
      <c r="P76" s="235"/>
      <c r="Q76" s="239"/>
      <c r="R76" s="237"/>
      <c r="S76" s="235"/>
      <c r="T76" s="235"/>
      <c r="U76" s="235"/>
      <c r="V76" s="235"/>
      <c r="W76" s="235"/>
      <c r="X76" s="235"/>
      <c r="Y76" s="238"/>
      <c r="Z76" s="238"/>
      <c r="AA76" s="238"/>
      <c r="AB76" s="1042"/>
      <c r="AC76" s="1042"/>
      <c r="AD76" s="1042"/>
      <c r="AE76" s="1042"/>
      <c r="AF76" s="1042"/>
      <c r="AG76" s="1042"/>
      <c r="AH76" s="1042"/>
      <c r="AI76" s="1042"/>
      <c r="AJ76" s="1042"/>
      <c r="AK76" s="1042"/>
      <c r="AL76" s="1042"/>
      <c r="AM76" s="1042"/>
      <c r="AN76" s="1042"/>
      <c r="AO76" s="1042"/>
      <c r="AP76" s="1042"/>
      <c r="AQ76" s="1042"/>
      <c r="AR76" s="1042"/>
      <c r="AS76" s="1042"/>
      <c r="AT76" s="1042"/>
      <c r="AU76" s="1042"/>
      <c r="AV76" s="1042"/>
      <c r="AW76" s="1042"/>
      <c r="AX76" s="1042"/>
      <c r="AY76" s="1042"/>
      <c r="AZ76" s="172"/>
      <c r="BA76" s="350"/>
      <c r="BB76" s="262"/>
      <c r="BC76" s="289"/>
      <c r="BD76" s="273"/>
      <c r="BE76" s="273"/>
      <c r="BF76" s="273"/>
      <c r="BG76" s="293"/>
      <c r="BH76" s="289"/>
      <c r="BI76" s="273"/>
      <c r="BJ76" s="273"/>
      <c r="BK76" s="273"/>
      <c r="BL76" s="293"/>
      <c r="BM76" s="289"/>
      <c r="BN76" s="273"/>
      <c r="BO76" s="273"/>
      <c r="BP76" s="273"/>
      <c r="BQ76" s="293"/>
      <c r="BR76" s="289"/>
      <c r="BS76" s="273"/>
      <c r="BT76" s="273"/>
      <c r="BU76" s="273"/>
      <c r="BV76" s="273"/>
      <c r="BW76" s="273"/>
      <c r="BX76" s="273"/>
      <c r="BY76" s="274"/>
      <c r="BZ76" s="274"/>
      <c r="CA76" s="274"/>
      <c r="CB76" s="969"/>
      <c r="CC76" s="969"/>
      <c r="CD76" s="969"/>
      <c r="CE76" s="969"/>
      <c r="CF76" s="969"/>
      <c r="CG76" s="969"/>
      <c r="CH76" s="969"/>
      <c r="CI76" s="969"/>
      <c r="CJ76" s="969"/>
      <c r="CK76" s="969"/>
      <c r="CL76" s="969"/>
      <c r="CM76" s="969"/>
      <c r="CN76" s="969"/>
      <c r="CO76" s="969"/>
      <c r="CP76" s="969"/>
      <c r="CQ76" s="969"/>
      <c r="CR76" s="969"/>
      <c r="CS76" s="969"/>
      <c r="CT76" s="969"/>
      <c r="CU76" s="969"/>
      <c r="CV76" s="969"/>
      <c r="CW76" s="969"/>
      <c r="CX76" s="969"/>
      <c r="CY76" s="969"/>
      <c r="CZ76" s="969"/>
    </row>
    <row r="77" s="133" customFormat="true" ht="15" customHeight="true" x14ac:dyDescent="0.2">
      <c r="A77" s="204"/>
      <c r="B77" s="209"/>
      <c r="C77" s="237"/>
      <c r="D77" s="235"/>
      <c r="E77" s="235"/>
      <c r="F77" s="235"/>
      <c r="G77" s="239"/>
      <c r="H77" s="236"/>
      <c r="I77" s="235"/>
      <c r="J77" s="235"/>
      <c r="K77" s="235"/>
      <c r="L77" s="238"/>
      <c r="M77" s="237"/>
      <c r="N77" s="235"/>
      <c r="O77" s="235"/>
      <c r="P77" s="235"/>
      <c r="Q77" s="239"/>
      <c r="R77" s="237"/>
      <c r="S77" s="235"/>
      <c r="T77" s="235"/>
      <c r="U77" s="235"/>
      <c r="V77" s="235"/>
      <c r="W77" s="235"/>
      <c r="X77" s="235"/>
      <c r="Y77" s="238"/>
      <c r="Z77" s="238"/>
      <c r="AA77" s="238"/>
      <c r="AB77" s="1042"/>
      <c r="AC77" s="1042"/>
      <c r="AD77" s="1042"/>
      <c r="AE77" s="1042"/>
      <c r="AF77" s="1042"/>
      <c r="AG77" s="1042"/>
      <c r="AH77" s="1042"/>
      <c r="AI77" s="1042"/>
      <c r="AJ77" s="1042"/>
      <c r="AK77" s="1042"/>
      <c r="AL77" s="1042"/>
      <c r="AM77" s="1042"/>
      <c r="AN77" s="1042"/>
      <c r="AO77" s="1042"/>
      <c r="AP77" s="1042"/>
      <c r="AQ77" s="1042"/>
      <c r="AR77" s="1042"/>
      <c r="AS77" s="1042"/>
      <c r="AT77" s="1042"/>
      <c r="AU77" s="1042"/>
      <c r="AV77" s="1042"/>
      <c r="AW77" s="1042"/>
      <c r="AX77" s="1042"/>
      <c r="AY77" s="1042"/>
      <c r="AZ77" s="172"/>
      <c r="BA77" s="350"/>
      <c r="BB77" s="262"/>
      <c r="BC77" s="289"/>
      <c r="BD77" s="273"/>
      <c r="BE77" s="273"/>
      <c r="BF77" s="273"/>
      <c r="BG77" s="293"/>
      <c r="BH77" s="289"/>
      <c r="BI77" s="273"/>
      <c r="BJ77" s="273"/>
      <c r="BK77" s="273"/>
      <c r="BL77" s="293"/>
      <c r="BM77" s="289"/>
      <c r="BN77" s="273"/>
      <c r="BO77" s="273"/>
      <c r="BP77" s="273"/>
      <c r="BQ77" s="293"/>
      <c r="BR77" s="289"/>
      <c r="BS77" s="273"/>
      <c r="BT77" s="273"/>
      <c r="BU77" s="273"/>
      <c r="BV77" s="273"/>
      <c r="BW77" s="273"/>
      <c r="BX77" s="273"/>
      <c r="BY77" s="274"/>
      <c r="BZ77" s="274"/>
      <c r="CA77" s="274"/>
      <c r="CB77" s="969"/>
      <c r="CC77" s="969"/>
      <c r="CD77" s="969"/>
      <c r="CE77" s="969"/>
      <c r="CF77" s="969"/>
      <c r="CG77" s="969"/>
      <c r="CH77" s="969"/>
      <c r="CI77" s="969"/>
      <c r="CJ77" s="969"/>
      <c r="CK77" s="969"/>
      <c r="CL77" s="969"/>
      <c r="CM77" s="969"/>
      <c r="CN77" s="969"/>
      <c r="CO77" s="969"/>
      <c r="CP77" s="969"/>
      <c r="CQ77" s="969"/>
      <c r="CR77" s="969"/>
      <c r="CS77" s="969"/>
      <c r="CT77" s="969"/>
      <c r="CU77" s="969"/>
      <c r="CV77" s="969"/>
      <c r="CW77" s="969"/>
      <c r="CX77" s="969"/>
      <c r="CY77" s="969"/>
      <c r="CZ77" s="969"/>
    </row>
    <row r="78" s="133" customFormat="true" ht="15" customHeight="true" x14ac:dyDescent="0.2">
      <c r="A78" s="204"/>
      <c r="B78" s="209"/>
      <c r="C78" s="237"/>
      <c r="D78" s="235"/>
      <c r="E78" s="235"/>
      <c r="F78" s="235"/>
      <c r="G78" s="239"/>
      <c r="H78" s="236"/>
      <c r="I78" s="235"/>
      <c r="J78" s="235"/>
      <c r="K78" s="235"/>
      <c r="L78" s="238"/>
      <c r="M78" s="237"/>
      <c r="N78" s="235"/>
      <c r="O78" s="235"/>
      <c r="P78" s="235"/>
      <c r="Q78" s="239"/>
      <c r="R78" s="237"/>
      <c r="S78" s="235"/>
      <c r="T78" s="235"/>
      <c r="U78" s="235"/>
      <c r="V78" s="235"/>
      <c r="W78" s="235"/>
      <c r="X78" s="235"/>
      <c r="Y78" s="238"/>
      <c r="Z78" s="238"/>
      <c r="AA78" s="238"/>
      <c r="AB78" s="1042"/>
      <c r="AC78" s="1042"/>
      <c r="AD78" s="1042"/>
      <c r="AE78" s="1042"/>
      <c r="AF78" s="1042"/>
      <c r="AG78" s="1042"/>
      <c r="AH78" s="1042"/>
      <c r="AI78" s="1042"/>
      <c r="AJ78" s="1042"/>
      <c r="AK78" s="1042"/>
      <c r="AL78" s="1042"/>
      <c r="AM78" s="1042"/>
      <c r="AN78" s="1042"/>
      <c r="AO78" s="1042"/>
      <c r="AP78" s="1042"/>
      <c r="AQ78" s="1042"/>
      <c r="AR78" s="1042"/>
      <c r="AS78" s="1042"/>
      <c r="AT78" s="1042"/>
      <c r="AU78" s="1042"/>
      <c r="AV78" s="1042"/>
      <c r="AW78" s="1042"/>
      <c r="AX78" s="1042"/>
      <c r="AY78" s="1042"/>
      <c r="AZ78" s="172"/>
      <c r="BA78" s="350"/>
      <c r="BB78" s="262"/>
      <c r="BC78" s="289"/>
      <c r="BD78" s="273"/>
      <c r="BE78" s="273"/>
      <c r="BF78" s="273"/>
      <c r="BG78" s="293"/>
      <c r="BH78" s="289"/>
      <c r="BI78" s="273"/>
      <c r="BJ78" s="273"/>
      <c r="BK78" s="273"/>
      <c r="BL78" s="293"/>
      <c r="BM78" s="289"/>
      <c r="BN78" s="273"/>
      <c r="BO78" s="273"/>
      <c r="BP78" s="273"/>
      <c r="BQ78" s="293"/>
      <c r="BR78" s="289"/>
      <c r="BS78" s="273"/>
      <c r="BT78" s="273"/>
      <c r="BU78" s="273"/>
      <c r="BV78" s="273"/>
      <c r="BW78" s="273"/>
      <c r="BX78" s="273"/>
      <c r="BY78" s="274"/>
      <c r="BZ78" s="274"/>
      <c r="CA78" s="274"/>
      <c r="CB78" s="969"/>
      <c r="CC78" s="969"/>
      <c r="CD78" s="969"/>
      <c r="CE78" s="969"/>
      <c r="CF78" s="969"/>
      <c r="CG78" s="969"/>
      <c r="CH78" s="969"/>
      <c r="CI78" s="969"/>
      <c r="CJ78" s="969"/>
      <c r="CK78" s="969"/>
      <c r="CL78" s="969"/>
      <c r="CM78" s="969"/>
      <c r="CN78" s="969"/>
      <c r="CO78" s="969"/>
      <c r="CP78" s="969"/>
      <c r="CQ78" s="969"/>
      <c r="CR78" s="969"/>
      <c r="CS78" s="969"/>
      <c r="CT78" s="969"/>
      <c r="CU78" s="969"/>
      <c r="CV78" s="969"/>
      <c r="CW78" s="969"/>
      <c r="CX78" s="969"/>
      <c r="CY78" s="969"/>
      <c r="CZ78" s="969"/>
    </row>
    <row r="79" s="133" customFormat="true" ht="15" customHeight="true" x14ac:dyDescent="0.2">
      <c r="A79" s="204"/>
      <c r="B79" s="209"/>
      <c r="C79" s="237"/>
      <c r="D79" s="235"/>
      <c r="E79" s="235"/>
      <c r="F79" s="235"/>
      <c r="G79" s="239"/>
      <c r="H79" s="236"/>
      <c r="I79" s="235"/>
      <c r="J79" s="235"/>
      <c r="K79" s="235"/>
      <c r="L79" s="238"/>
      <c r="M79" s="237"/>
      <c r="N79" s="235"/>
      <c r="O79" s="235"/>
      <c r="P79" s="235"/>
      <c r="Q79" s="239"/>
      <c r="R79" s="237"/>
      <c r="S79" s="235"/>
      <c r="T79" s="235"/>
      <c r="U79" s="235"/>
      <c r="V79" s="235"/>
      <c r="W79" s="235"/>
      <c r="X79" s="235"/>
      <c r="Y79" s="238"/>
      <c r="Z79" s="238"/>
      <c r="AA79" s="238"/>
      <c r="AB79" s="1042"/>
      <c r="AC79" s="1042"/>
      <c r="AD79" s="1042"/>
      <c r="AE79" s="1042"/>
      <c r="AF79" s="1042"/>
      <c r="AG79" s="1042"/>
      <c r="AH79" s="1042"/>
      <c r="AI79" s="1042"/>
      <c r="AJ79" s="1042"/>
      <c r="AK79" s="1042"/>
      <c r="AL79" s="1042"/>
      <c r="AM79" s="1042"/>
      <c r="AN79" s="1042"/>
      <c r="AO79" s="1042"/>
      <c r="AP79" s="1042"/>
      <c r="AQ79" s="1042"/>
      <c r="AR79" s="1042"/>
      <c r="AS79" s="1042"/>
      <c r="AT79" s="1042"/>
      <c r="AU79" s="1042"/>
      <c r="AV79" s="1042"/>
      <c r="AW79" s="1042"/>
      <c r="AX79" s="1042"/>
      <c r="AY79" s="1042"/>
      <c r="AZ79" s="172"/>
      <c r="BA79" s="350"/>
      <c r="BB79" s="262"/>
      <c r="BC79" s="289"/>
      <c r="BD79" s="273"/>
      <c r="BE79" s="273"/>
      <c r="BF79" s="273"/>
      <c r="BG79" s="293"/>
      <c r="BH79" s="289"/>
      <c r="BI79" s="273"/>
      <c r="BJ79" s="273"/>
      <c r="BK79" s="273"/>
      <c r="BL79" s="293"/>
      <c r="BM79" s="289"/>
      <c r="BN79" s="273"/>
      <c r="BO79" s="273"/>
      <c r="BP79" s="273"/>
      <c r="BQ79" s="293"/>
      <c r="BR79" s="289"/>
      <c r="BS79" s="273"/>
      <c r="BT79" s="273"/>
      <c r="BU79" s="273"/>
      <c r="BV79" s="273"/>
      <c r="BW79" s="273"/>
      <c r="BX79" s="273"/>
      <c r="BY79" s="274"/>
      <c r="BZ79" s="274"/>
      <c r="CA79" s="274"/>
      <c r="CB79" s="969"/>
      <c r="CC79" s="969"/>
      <c r="CD79" s="969"/>
      <c r="CE79" s="969"/>
      <c r="CF79" s="969"/>
      <c r="CG79" s="969"/>
      <c r="CH79" s="969"/>
      <c r="CI79" s="969"/>
      <c r="CJ79" s="969"/>
      <c r="CK79" s="969"/>
      <c r="CL79" s="969"/>
      <c r="CM79" s="969"/>
      <c r="CN79" s="969"/>
      <c r="CO79" s="969"/>
      <c r="CP79" s="969"/>
      <c r="CQ79" s="969"/>
      <c r="CR79" s="969"/>
      <c r="CS79" s="969"/>
      <c r="CT79" s="969"/>
      <c r="CU79" s="969"/>
      <c r="CV79" s="969"/>
      <c r="CW79" s="969"/>
      <c r="CX79" s="969"/>
      <c r="CY79" s="969"/>
      <c r="CZ79" s="969"/>
    </row>
    <row r="80" s="133" customFormat="true" ht="15" customHeight="true" x14ac:dyDescent="0.2">
      <c r="A80" s="204"/>
      <c r="B80" s="209"/>
      <c r="C80" s="237"/>
      <c r="D80" s="235"/>
      <c r="E80" s="235"/>
      <c r="F80" s="235"/>
      <c r="G80" s="239"/>
      <c r="H80" s="236"/>
      <c r="I80" s="235"/>
      <c r="J80" s="235"/>
      <c r="K80" s="235"/>
      <c r="L80" s="238"/>
      <c r="M80" s="237"/>
      <c r="N80" s="235"/>
      <c r="O80" s="235"/>
      <c r="P80" s="235"/>
      <c r="Q80" s="239"/>
      <c r="R80" s="237"/>
      <c r="S80" s="235"/>
      <c r="T80" s="235"/>
      <c r="U80" s="235"/>
      <c r="V80" s="235"/>
      <c r="W80" s="235"/>
      <c r="X80" s="235"/>
      <c r="Y80" s="238"/>
      <c r="Z80" s="238"/>
      <c r="AA80" s="238"/>
      <c r="AB80" s="1042"/>
      <c r="AC80" s="1042"/>
      <c r="AD80" s="1042"/>
      <c r="AE80" s="1042"/>
      <c r="AF80" s="1042"/>
      <c r="AG80" s="1042"/>
      <c r="AH80" s="1042"/>
      <c r="AI80" s="1042"/>
      <c r="AJ80" s="1042"/>
      <c r="AK80" s="1042"/>
      <c r="AL80" s="1042"/>
      <c r="AM80" s="1042"/>
      <c r="AN80" s="1042"/>
      <c r="AO80" s="1042"/>
      <c r="AP80" s="1042"/>
      <c r="AQ80" s="1042"/>
      <c r="AR80" s="1042"/>
      <c r="AS80" s="1042"/>
      <c r="AT80" s="1042"/>
      <c r="AU80" s="1042"/>
      <c r="AV80" s="1042"/>
      <c r="AW80" s="1042"/>
      <c r="AX80" s="1042"/>
      <c r="AY80" s="1042"/>
      <c r="AZ80" s="172"/>
      <c r="BA80" s="350"/>
      <c r="BB80" s="262"/>
      <c r="BC80" s="289"/>
      <c r="BD80" s="273"/>
      <c r="BE80" s="273"/>
      <c r="BF80" s="273"/>
      <c r="BG80" s="293"/>
      <c r="BH80" s="289"/>
      <c r="BI80" s="273"/>
      <c r="BJ80" s="273"/>
      <c r="BK80" s="273"/>
      <c r="BL80" s="293"/>
      <c r="BM80" s="289"/>
      <c r="BN80" s="273"/>
      <c r="BO80" s="273"/>
      <c r="BP80" s="273"/>
      <c r="BQ80" s="293"/>
      <c r="BR80" s="289"/>
      <c r="BS80" s="273"/>
      <c r="BT80" s="273"/>
      <c r="BU80" s="273"/>
      <c r="BV80" s="273"/>
      <c r="BW80" s="273"/>
      <c r="BX80" s="273"/>
      <c r="BY80" s="274"/>
      <c r="BZ80" s="274"/>
      <c r="CA80" s="274"/>
      <c r="CB80" s="969"/>
      <c r="CC80" s="969"/>
      <c r="CD80" s="969"/>
      <c r="CE80" s="969"/>
      <c r="CF80" s="969"/>
      <c r="CG80" s="969"/>
      <c r="CH80" s="969"/>
      <c r="CI80" s="969"/>
      <c r="CJ80" s="969"/>
      <c r="CK80" s="969"/>
      <c r="CL80" s="969"/>
      <c r="CM80" s="969"/>
      <c r="CN80" s="969"/>
      <c r="CO80" s="969"/>
      <c r="CP80" s="969"/>
      <c r="CQ80" s="969"/>
      <c r="CR80" s="969"/>
      <c r="CS80" s="969"/>
      <c r="CT80" s="969"/>
      <c r="CU80" s="969"/>
      <c r="CV80" s="969"/>
      <c r="CW80" s="969"/>
      <c r="CX80" s="969"/>
      <c r="CY80" s="969"/>
      <c r="CZ80" s="969"/>
    </row>
    <row r="81" s="133" customFormat="true" ht="15" customHeight="true" x14ac:dyDescent="0.2">
      <c r="A81" s="204"/>
      <c r="B81" s="209"/>
      <c r="C81" s="237"/>
      <c r="D81" s="235"/>
      <c r="E81" s="235"/>
      <c r="F81" s="235"/>
      <c r="G81" s="239"/>
      <c r="H81" s="236"/>
      <c r="I81" s="235"/>
      <c r="J81" s="235"/>
      <c r="K81" s="235"/>
      <c r="L81" s="238"/>
      <c r="M81" s="237"/>
      <c r="N81" s="235"/>
      <c r="O81" s="235"/>
      <c r="P81" s="235"/>
      <c r="Q81" s="239"/>
      <c r="R81" s="237"/>
      <c r="S81" s="235"/>
      <c r="T81" s="235"/>
      <c r="U81" s="235"/>
      <c r="V81" s="235"/>
      <c r="W81" s="235"/>
      <c r="X81" s="235"/>
      <c r="Y81" s="238"/>
      <c r="Z81" s="238"/>
      <c r="AA81" s="238"/>
      <c r="AB81" s="1042"/>
      <c r="AC81" s="1042"/>
      <c r="AD81" s="1042"/>
      <c r="AE81" s="1042"/>
      <c r="AF81" s="1042"/>
      <c r="AG81" s="1042"/>
      <c r="AH81" s="1042"/>
      <c r="AI81" s="1042"/>
      <c r="AJ81" s="1042"/>
      <c r="AK81" s="1042"/>
      <c r="AL81" s="1042"/>
      <c r="AM81" s="1042"/>
      <c r="AN81" s="1042"/>
      <c r="AO81" s="1042"/>
      <c r="AP81" s="1042"/>
      <c r="AQ81" s="1042"/>
      <c r="AR81" s="1042"/>
      <c r="AS81" s="1042"/>
      <c r="AT81" s="1042"/>
      <c r="AU81" s="1042"/>
      <c r="AV81" s="1042"/>
      <c r="AW81" s="1042"/>
      <c r="AX81" s="1042"/>
      <c r="AY81" s="1042"/>
      <c r="AZ81" s="172"/>
      <c r="BA81" s="350"/>
      <c r="BB81" s="262"/>
      <c r="BC81" s="289"/>
      <c r="BD81" s="273"/>
      <c r="BE81" s="273"/>
      <c r="BF81" s="273"/>
      <c r="BG81" s="293"/>
      <c r="BH81" s="289"/>
      <c r="BI81" s="273"/>
      <c r="BJ81" s="273"/>
      <c r="BK81" s="273"/>
      <c r="BL81" s="293"/>
      <c r="BM81" s="289"/>
      <c r="BN81" s="273"/>
      <c r="BO81" s="273"/>
      <c r="BP81" s="273"/>
      <c r="BQ81" s="293"/>
      <c r="BR81" s="289"/>
      <c r="BS81" s="273"/>
      <c r="BT81" s="273"/>
      <c r="BU81" s="273"/>
      <c r="BV81" s="273"/>
      <c r="BW81" s="273"/>
      <c r="BX81" s="273"/>
      <c r="BY81" s="274"/>
      <c r="BZ81" s="274"/>
      <c r="CA81" s="274"/>
      <c r="CB81" s="969"/>
      <c r="CC81" s="969"/>
      <c r="CD81" s="969"/>
      <c r="CE81" s="969"/>
      <c r="CF81" s="969"/>
      <c r="CG81" s="969"/>
      <c r="CH81" s="969"/>
      <c r="CI81" s="969"/>
      <c r="CJ81" s="969"/>
      <c r="CK81" s="969"/>
      <c r="CL81" s="969"/>
      <c r="CM81" s="969"/>
      <c r="CN81" s="969"/>
      <c r="CO81" s="969"/>
      <c r="CP81" s="969"/>
      <c r="CQ81" s="969"/>
      <c r="CR81" s="969"/>
      <c r="CS81" s="969"/>
      <c r="CT81" s="969"/>
      <c r="CU81" s="969"/>
      <c r="CV81" s="969"/>
      <c r="CW81" s="969"/>
      <c r="CX81" s="969"/>
      <c r="CY81" s="969"/>
      <c r="CZ81" s="969"/>
    </row>
    <row r="82" s="133" customFormat="true" ht="15" customHeight="true" x14ac:dyDescent="0.2">
      <c r="A82" s="204"/>
      <c r="B82" s="209"/>
      <c r="C82" s="237"/>
      <c r="D82" s="235"/>
      <c r="E82" s="235"/>
      <c r="F82" s="235"/>
      <c r="G82" s="239"/>
      <c r="H82" s="236"/>
      <c r="I82" s="235"/>
      <c r="J82" s="235"/>
      <c r="K82" s="235"/>
      <c r="L82" s="238"/>
      <c r="M82" s="237"/>
      <c r="N82" s="235"/>
      <c r="O82" s="235"/>
      <c r="P82" s="235"/>
      <c r="Q82" s="239"/>
      <c r="R82" s="237"/>
      <c r="S82" s="235"/>
      <c r="T82" s="235"/>
      <c r="U82" s="235"/>
      <c r="V82" s="235"/>
      <c r="W82" s="235"/>
      <c r="X82" s="235"/>
      <c r="Y82" s="238"/>
      <c r="Z82" s="238"/>
      <c r="AA82" s="238"/>
      <c r="AB82" s="1042"/>
      <c r="AC82" s="1042"/>
      <c r="AD82" s="1042"/>
      <c r="AE82" s="1042"/>
      <c r="AF82" s="1042"/>
      <c r="AG82" s="1042"/>
      <c r="AH82" s="1042"/>
      <c r="AI82" s="1042"/>
      <c r="AJ82" s="1042"/>
      <c r="AK82" s="1042"/>
      <c r="AL82" s="1042"/>
      <c r="AM82" s="1042"/>
      <c r="AN82" s="1042"/>
      <c r="AO82" s="1042"/>
      <c r="AP82" s="1042"/>
      <c r="AQ82" s="1042"/>
      <c r="AR82" s="1042"/>
      <c r="AS82" s="1042"/>
      <c r="AT82" s="1042"/>
      <c r="AU82" s="1042"/>
      <c r="AV82" s="1042"/>
      <c r="AW82" s="1042"/>
      <c r="AX82" s="1042"/>
      <c r="AY82" s="1042"/>
      <c r="AZ82" s="172"/>
      <c r="BA82" s="350"/>
      <c r="BB82" s="262"/>
      <c r="BC82" s="289"/>
      <c r="BD82" s="273"/>
      <c r="BE82" s="273"/>
      <c r="BF82" s="273"/>
      <c r="BG82" s="293"/>
      <c r="BH82" s="289"/>
      <c r="BI82" s="273"/>
      <c r="BJ82" s="273"/>
      <c r="BK82" s="273"/>
      <c r="BL82" s="293"/>
      <c r="BM82" s="289"/>
      <c r="BN82" s="273"/>
      <c r="BO82" s="273"/>
      <c r="BP82" s="273"/>
      <c r="BQ82" s="293"/>
      <c r="BR82" s="289"/>
      <c r="BS82" s="273"/>
      <c r="BT82" s="273"/>
      <c r="BU82" s="273"/>
      <c r="BV82" s="273"/>
      <c r="BW82" s="273"/>
      <c r="BX82" s="273"/>
      <c r="BY82" s="274"/>
      <c r="BZ82" s="274"/>
      <c r="CA82" s="274"/>
      <c r="CB82" s="969"/>
      <c r="CC82" s="969"/>
      <c r="CD82" s="969"/>
      <c r="CE82" s="969"/>
      <c r="CF82" s="969"/>
      <c r="CG82" s="969"/>
      <c r="CH82" s="969"/>
      <c r="CI82" s="969"/>
      <c r="CJ82" s="969"/>
      <c r="CK82" s="969"/>
      <c r="CL82" s="969"/>
      <c r="CM82" s="969"/>
      <c r="CN82" s="969"/>
      <c r="CO82" s="969"/>
      <c r="CP82" s="969"/>
      <c r="CQ82" s="969"/>
      <c r="CR82" s="969"/>
      <c r="CS82" s="969"/>
      <c r="CT82" s="969"/>
      <c r="CU82" s="969"/>
      <c r="CV82" s="969"/>
      <c r="CW82" s="969"/>
      <c r="CX82" s="969"/>
      <c r="CY82" s="969"/>
      <c r="CZ82" s="969"/>
    </row>
    <row r="83" s="133" customFormat="true" ht="15" customHeight="true" x14ac:dyDescent="0.2">
      <c r="A83" s="204"/>
      <c r="B83" s="209"/>
      <c r="C83" s="237"/>
      <c r="D83" s="235"/>
      <c r="E83" s="235"/>
      <c r="F83" s="235"/>
      <c r="G83" s="239"/>
      <c r="H83" s="236"/>
      <c r="I83" s="235"/>
      <c r="J83" s="235"/>
      <c r="K83" s="235"/>
      <c r="L83" s="238"/>
      <c r="M83" s="237"/>
      <c r="N83" s="235"/>
      <c r="O83" s="235"/>
      <c r="P83" s="235"/>
      <c r="Q83" s="239"/>
      <c r="R83" s="237"/>
      <c r="S83" s="235"/>
      <c r="T83" s="235"/>
      <c r="U83" s="235"/>
      <c r="V83" s="235"/>
      <c r="W83" s="235"/>
      <c r="X83" s="235"/>
      <c r="Y83" s="238"/>
      <c r="Z83" s="238"/>
      <c r="AA83" s="238"/>
      <c r="AB83" s="1042"/>
      <c r="AC83" s="1042"/>
      <c r="AD83" s="1042"/>
      <c r="AE83" s="1042"/>
      <c r="AF83" s="1042"/>
      <c r="AG83" s="1042"/>
      <c r="AH83" s="1042"/>
      <c r="AI83" s="1042"/>
      <c r="AJ83" s="1042"/>
      <c r="AK83" s="1042"/>
      <c r="AL83" s="1042"/>
      <c r="AM83" s="1042"/>
      <c r="AN83" s="1042"/>
      <c r="AO83" s="1042"/>
      <c r="AP83" s="1042"/>
      <c r="AQ83" s="1042"/>
      <c r="AR83" s="1042"/>
      <c r="AS83" s="1042"/>
      <c r="AT83" s="1042"/>
      <c r="AU83" s="1042"/>
      <c r="AV83" s="1042"/>
      <c r="AW83" s="1042"/>
      <c r="AX83" s="1042"/>
      <c r="AY83" s="1042"/>
      <c r="AZ83" s="172"/>
      <c r="BA83" s="350"/>
      <c r="BB83" s="262"/>
      <c r="BC83" s="289"/>
      <c r="BD83" s="273"/>
      <c r="BE83" s="273"/>
      <c r="BF83" s="273"/>
      <c r="BG83" s="293"/>
      <c r="BH83" s="289"/>
      <c r="BI83" s="273"/>
      <c r="BJ83" s="273"/>
      <c r="BK83" s="273"/>
      <c r="BL83" s="293"/>
      <c r="BM83" s="289"/>
      <c r="BN83" s="273"/>
      <c r="BO83" s="273"/>
      <c r="BP83" s="273"/>
      <c r="BQ83" s="293"/>
      <c r="BR83" s="289"/>
      <c r="BS83" s="273"/>
      <c r="BT83" s="273"/>
      <c r="BU83" s="273"/>
      <c r="BV83" s="273"/>
      <c r="BW83" s="273"/>
      <c r="BX83" s="273"/>
      <c r="BY83" s="274"/>
      <c r="BZ83" s="274"/>
      <c r="CA83" s="274"/>
      <c r="CB83" s="969"/>
      <c r="CC83" s="969"/>
      <c r="CD83" s="969"/>
      <c r="CE83" s="969"/>
      <c r="CF83" s="969"/>
      <c r="CG83" s="969"/>
      <c r="CH83" s="969"/>
      <c r="CI83" s="969"/>
      <c r="CJ83" s="969"/>
      <c r="CK83" s="969"/>
      <c r="CL83" s="969"/>
      <c r="CM83" s="969"/>
      <c r="CN83" s="969"/>
      <c r="CO83" s="969"/>
      <c r="CP83" s="969"/>
      <c r="CQ83" s="969"/>
      <c r="CR83" s="969"/>
      <c r="CS83" s="969"/>
      <c r="CT83" s="969"/>
      <c r="CU83" s="969"/>
      <c r="CV83" s="969"/>
      <c r="CW83" s="969"/>
      <c r="CX83" s="969"/>
      <c r="CY83" s="969"/>
      <c r="CZ83" s="969"/>
    </row>
    <row r="84" s="133" customFormat="true" ht="15" customHeight="true" x14ac:dyDescent="0.2">
      <c r="A84" s="204"/>
      <c r="B84" s="209"/>
      <c r="C84" s="237"/>
      <c r="D84" s="235"/>
      <c r="E84" s="235"/>
      <c r="F84" s="235"/>
      <c r="G84" s="239"/>
      <c r="H84" s="236"/>
      <c r="I84" s="235"/>
      <c r="J84" s="235"/>
      <c r="K84" s="235"/>
      <c r="L84" s="238"/>
      <c r="M84" s="237"/>
      <c r="N84" s="235"/>
      <c r="O84" s="235"/>
      <c r="P84" s="235"/>
      <c r="Q84" s="239"/>
      <c r="R84" s="237"/>
      <c r="S84" s="235"/>
      <c r="T84" s="235"/>
      <c r="U84" s="235"/>
      <c r="V84" s="235"/>
      <c r="W84" s="235"/>
      <c r="X84" s="235"/>
      <c r="Y84" s="238"/>
      <c r="Z84" s="238"/>
      <c r="AA84" s="238"/>
      <c r="AB84" s="1042"/>
      <c r="AC84" s="1042"/>
      <c r="AD84" s="1042"/>
      <c r="AE84" s="1042"/>
      <c r="AF84" s="1042"/>
      <c r="AG84" s="1042"/>
      <c r="AH84" s="1042"/>
      <c r="AI84" s="1042"/>
      <c r="AJ84" s="1042"/>
      <c r="AK84" s="1042"/>
      <c r="AL84" s="1042"/>
      <c r="AM84" s="1042"/>
      <c r="AN84" s="1042"/>
      <c r="AO84" s="1042"/>
      <c r="AP84" s="1042"/>
      <c r="AQ84" s="1042"/>
      <c r="AR84" s="1042"/>
      <c r="AS84" s="1042"/>
      <c r="AT84" s="1042"/>
      <c r="AU84" s="1042"/>
      <c r="AV84" s="1042"/>
      <c r="AW84" s="1042"/>
      <c r="AX84" s="1042"/>
      <c r="AY84" s="1042"/>
      <c r="AZ84" s="172"/>
      <c r="BA84" s="350"/>
      <c r="BB84" s="262"/>
      <c r="BC84" s="289"/>
      <c r="BD84" s="273"/>
      <c r="BE84" s="273"/>
      <c r="BF84" s="273"/>
      <c r="BG84" s="293"/>
      <c r="BH84" s="289"/>
      <c r="BI84" s="273"/>
      <c r="BJ84" s="273"/>
      <c r="BK84" s="273"/>
      <c r="BL84" s="293"/>
      <c r="BM84" s="289"/>
      <c r="BN84" s="273"/>
      <c r="BO84" s="273"/>
      <c r="BP84" s="273"/>
      <c r="BQ84" s="293"/>
      <c r="BR84" s="289"/>
      <c r="BS84" s="273"/>
      <c r="BT84" s="273"/>
      <c r="BU84" s="273"/>
      <c r="BV84" s="273"/>
      <c r="BW84" s="273"/>
      <c r="BX84" s="273"/>
      <c r="BY84" s="274"/>
      <c r="BZ84" s="274"/>
      <c r="CA84" s="274"/>
      <c r="CB84" s="969"/>
      <c r="CC84" s="969"/>
      <c r="CD84" s="969"/>
      <c r="CE84" s="969"/>
      <c r="CF84" s="969"/>
      <c r="CG84" s="969"/>
      <c r="CH84" s="969"/>
      <c r="CI84" s="969"/>
      <c r="CJ84" s="969"/>
      <c r="CK84" s="969"/>
      <c r="CL84" s="969"/>
      <c r="CM84" s="969"/>
      <c r="CN84" s="969"/>
      <c r="CO84" s="969"/>
      <c r="CP84" s="969"/>
      <c r="CQ84" s="969"/>
      <c r="CR84" s="969"/>
      <c r="CS84" s="969"/>
      <c r="CT84" s="969"/>
      <c r="CU84" s="969"/>
      <c r="CV84" s="969"/>
      <c r="CW84" s="969"/>
      <c r="CX84" s="969"/>
      <c r="CY84" s="969"/>
      <c r="CZ84" s="969"/>
    </row>
    <row r="85" s="133" customFormat="true" ht="15" customHeight="true" x14ac:dyDescent="0.2">
      <c r="A85" s="204"/>
      <c r="B85" s="209"/>
      <c r="C85" s="237"/>
      <c r="D85" s="235"/>
      <c r="E85" s="235"/>
      <c r="F85" s="235"/>
      <c r="G85" s="239"/>
      <c r="H85" s="236"/>
      <c r="I85" s="235"/>
      <c r="J85" s="235"/>
      <c r="K85" s="235"/>
      <c r="L85" s="238"/>
      <c r="M85" s="237"/>
      <c r="N85" s="235"/>
      <c r="O85" s="235"/>
      <c r="P85" s="235"/>
      <c r="Q85" s="239"/>
      <c r="R85" s="237"/>
      <c r="S85" s="235"/>
      <c r="T85" s="235"/>
      <c r="U85" s="235"/>
      <c r="V85" s="235"/>
      <c r="W85" s="235"/>
      <c r="X85" s="235"/>
      <c r="Y85" s="238"/>
      <c r="Z85" s="238"/>
      <c r="AA85" s="238"/>
      <c r="AB85" s="1042"/>
      <c r="AC85" s="1042"/>
      <c r="AD85" s="1042"/>
      <c r="AE85" s="1042"/>
      <c r="AF85" s="1042"/>
      <c r="AG85" s="1042"/>
      <c r="AH85" s="1042"/>
      <c r="AI85" s="1042"/>
      <c r="AJ85" s="1042"/>
      <c r="AK85" s="1042"/>
      <c r="AL85" s="1042"/>
      <c r="AM85" s="1042"/>
      <c r="AN85" s="1042"/>
      <c r="AO85" s="1042"/>
      <c r="AP85" s="1042"/>
      <c r="AQ85" s="1042"/>
      <c r="AR85" s="1042"/>
      <c r="AS85" s="1042"/>
      <c r="AT85" s="1042"/>
      <c r="AU85" s="1042"/>
      <c r="AV85" s="1042"/>
      <c r="AW85" s="1042"/>
      <c r="AX85" s="1042"/>
      <c r="AY85" s="1042"/>
      <c r="AZ85" s="172"/>
      <c r="BA85" s="350"/>
      <c r="BB85" s="262"/>
      <c r="BC85" s="289"/>
      <c r="BD85" s="273"/>
      <c r="BE85" s="273"/>
      <c r="BF85" s="273"/>
      <c r="BG85" s="293"/>
      <c r="BH85" s="289"/>
      <c r="BI85" s="273"/>
      <c r="BJ85" s="273"/>
      <c r="BK85" s="273"/>
      <c r="BL85" s="293"/>
      <c r="BM85" s="289"/>
      <c r="BN85" s="273"/>
      <c r="BO85" s="273"/>
      <c r="BP85" s="273"/>
      <c r="BQ85" s="293"/>
      <c r="BR85" s="289"/>
      <c r="BS85" s="273"/>
      <c r="BT85" s="273"/>
      <c r="BU85" s="273"/>
      <c r="BV85" s="273"/>
      <c r="BW85" s="273"/>
      <c r="BX85" s="273"/>
      <c r="BY85" s="274"/>
      <c r="BZ85" s="274"/>
      <c r="CA85" s="274"/>
      <c r="CB85" s="969"/>
      <c r="CC85" s="969"/>
      <c r="CD85" s="969"/>
      <c r="CE85" s="969"/>
      <c r="CF85" s="969"/>
      <c r="CG85" s="969"/>
      <c r="CH85" s="969"/>
      <c r="CI85" s="969"/>
      <c r="CJ85" s="969"/>
      <c r="CK85" s="969"/>
      <c r="CL85" s="969"/>
      <c r="CM85" s="969"/>
      <c r="CN85" s="969"/>
      <c r="CO85" s="969"/>
      <c r="CP85" s="969"/>
      <c r="CQ85" s="969"/>
      <c r="CR85" s="969"/>
      <c r="CS85" s="969"/>
      <c r="CT85" s="969"/>
      <c r="CU85" s="969"/>
      <c r="CV85" s="969"/>
      <c r="CW85" s="969"/>
      <c r="CX85" s="969"/>
      <c r="CY85" s="969"/>
      <c r="CZ85" s="969"/>
    </row>
    <row r="86" s="133" customFormat="true" ht="15" customHeight="true" x14ac:dyDescent="0.2">
      <c r="A86" s="204"/>
      <c r="B86" s="209"/>
      <c r="C86" s="237"/>
      <c r="D86" s="235"/>
      <c r="E86" s="235"/>
      <c r="F86" s="235"/>
      <c r="G86" s="239"/>
      <c r="H86" s="236"/>
      <c r="I86" s="235"/>
      <c r="J86" s="235"/>
      <c r="K86" s="235"/>
      <c r="L86" s="238"/>
      <c r="M86" s="237"/>
      <c r="N86" s="235"/>
      <c r="O86" s="235"/>
      <c r="P86" s="235"/>
      <c r="Q86" s="239"/>
      <c r="R86" s="237"/>
      <c r="S86" s="235"/>
      <c r="T86" s="235"/>
      <c r="U86" s="235"/>
      <c r="V86" s="235"/>
      <c r="W86" s="235"/>
      <c r="X86" s="235"/>
      <c r="Y86" s="238"/>
      <c r="Z86" s="238"/>
      <c r="AA86" s="238"/>
      <c r="AB86" s="1042"/>
      <c r="AC86" s="1042"/>
      <c r="AD86" s="1042"/>
      <c r="AE86" s="1042"/>
      <c r="AF86" s="1042"/>
      <c r="AG86" s="1042"/>
      <c r="AH86" s="1042"/>
      <c r="AI86" s="1042"/>
      <c r="AJ86" s="1042"/>
      <c r="AK86" s="1042"/>
      <c r="AL86" s="1042"/>
      <c r="AM86" s="1042"/>
      <c r="AN86" s="1042"/>
      <c r="AO86" s="1042"/>
      <c r="AP86" s="1042"/>
      <c r="AQ86" s="1042"/>
      <c r="AR86" s="1042"/>
      <c r="AS86" s="1042"/>
      <c r="AT86" s="1042"/>
      <c r="AU86" s="1042"/>
      <c r="AV86" s="1042"/>
      <c r="AW86" s="1042"/>
      <c r="AX86" s="1042"/>
      <c r="AY86" s="1042"/>
      <c r="AZ86" s="172"/>
      <c r="BA86" s="350"/>
      <c r="BB86" s="262"/>
      <c r="BC86" s="289"/>
      <c r="BD86" s="273"/>
      <c r="BE86" s="273"/>
      <c r="BF86" s="273"/>
      <c r="BG86" s="293"/>
      <c r="BH86" s="289"/>
      <c r="BI86" s="273"/>
      <c r="BJ86" s="273"/>
      <c r="BK86" s="273"/>
      <c r="BL86" s="293"/>
      <c r="BM86" s="289"/>
      <c r="BN86" s="273"/>
      <c r="BO86" s="273"/>
      <c r="BP86" s="273"/>
      <c r="BQ86" s="293"/>
      <c r="BR86" s="289"/>
      <c r="BS86" s="273"/>
      <c r="BT86" s="273"/>
      <c r="BU86" s="273"/>
      <c r="BV86" s="273"/>
      <c r="BW86" s="273"/>
      <c r="BX86" s="273"/>
      <c r="BY86" s="274"/>
      <c r="BZ86" s="274"/>
      <c r="CA86" s="274"/>
      <c r="CB86" s="969"/>
      <c r="CC86" s="969"/>
      <c r="CD86" s="969"/>
      <c r="CE86" s="969"/>
      <c r="CF86" s="969"/>
      <c r="CG86" s="969"/>
      <c r="CH86" s="969"/>
      <c r="CI86" s="969"/>
      <c r="CJ86" s="969"/>
      <c r="CK86" s="969"/>
      <c r="CL86" s="969"/>
      <c r="CM86" s="969"/>
      <c r="CN86" s="969"/>
      <c r="CO86" s="969"/>
      <c r="CP86" s="969"/>
      <c r="CQ86" s="969"/>
      <c r="CR86" s="969"/>
      <c r="CS86" s="969"/>
      <c r="CT86" s="969"/>
      <c r="CU86" s="969"/>
      <c r="CV86" s="969"/>
      <c r="CW86" s="969"/>
      <c r="CX86" s="969"/>
      <c r="CY86" s="969"/>
      <c r="CZ86" s="969"/>
    </row>
    <row r="87" s="133" customFormat="true" ht="15" customHeight="true" x14ac:dyDescent="0.2">
      <c r="A87" s="204"/>
      <c r="B87" s="209"/>
      <c r="C87" s="237"/>
      <c r="D87" s="235"/>
      <c r="E87" s="235"/>
      <c r="F87" s="235"/>
      <c r="G87" s="239"/>
      <c r="H87" s="236"/>
      <c r="I87" s="235"/>
      <c r="J87" s="235"/>
      <c r="K87" s="235"/>
      <c r="L87" s="238"/>
      <c r="M87" s="237"/>
      <c r="N87" s="235"/>
      <c r="O87" s="235"/>
      <c r="P87" s="235"/>
      <c r="Q87" s="239"/>
      <c r="R87" s="237"/>
      <c r="S87" s="235"/>
      <c r="T87" s="235"/>
      <c r="U87" s="235"/>
      <c r="V87" s="235"/>
      <c r="W87" s="235"/>
      <c r="X87" s="235"/>
      <c r="Y87" s="238"/>
      <c r="Z87" s="238"/>
      <c r="AA87" s="238"/>
      <c r="AB87" s="1042"/>
      <c r="AC87" s="1042"/>
      <c r="AD87" s="1042"/>
      <c r="AE87" s="1042"/>
      <c r="AF87" s="1042"/>
      <c r="AG87" s="1042"/>
      <c r="AH87" s="1042"/>
      <c r="AI87" s="1042"/>
      <c r="AJ87" s="1042"/>
      <c r="AK87" s="1042"/>
      <c r="AL87" s="1042"/>
      <c r="AM87" s="1042"/>
      <c r="AN87" s="1042"/>
      <c r="AO87" s="1042"/>
      <c r="AP87" s="1042"/>
      <c r="AQ87" s="1042"/>
      <c r="AR87" s="1042"/>
      <c r="AS87" s="1042"/>
      <c r="AT87" s="1042"/>
      <c r="AU87" s="1042"/>
      <c r="AV87" s="1042"/>
      <c r="AW87" s="1042"/>
      <c r="AX87" s="1042"/>
      <c r="AY87" s="1042"/>
      <c r="AZ87" s="172"/>
      <c r="BA87" s="350"/>
      <c r="BB87" s="262"/>
      <c r="BC87" s="289"/>
      <c r="BD87" s="273"/>
      <c r="BE87" s="273"/>
      <c r="BF87" s="273"/>
      <c r="BG87" s="293"/>
      <c r="BH87" s="289"/>
      <c r="BI87" s="273"/>
      <c r="BJ87" s="273"/>
      <c r="BK87" s="273"/>
      <c r="BL87" s="293"/>
      <c r="BM87" s="289"/>
      <c r="BN87" s="273"/>
      <c r="BO87" s="273"/>
      <c r="BP87" s="273"/>
      <c r="BQ87" s="293"/>
      <c r="BR87" s="289"/>
      <c r="BS87" s="273"/>
      <c r="BT87" s="273"/>
      <c r="BU87" s="273"/>
      <c r="BV87" s="273"/>
      <c r="BW87" s="273"/>
      <c r="BX87" s="273"/>
      <c r="BY87" s="274"/>
      <c r="BZ87" s="274"/>
      <c r="CA87" s="274"/>
      <c r="CB87" s="969"/>
      <c r="CC87" s="969"/>
      <c r="CD87" s="969"/>
      <c r="CE87" s="969"/>
      <c r="CF87" s="969"/>
      <c r="CG87" s="969"/>
      <c r="CH87" s="969"/>
      <c r="CI87" s="969"/>
      <c r="CJ87" s="969"/>
      <c r="CK87" s="969"/>
      <c r="CL87" s="969"/>
      <c r="CM87" s="969"/>
      <c r="CN87" s="969"/>
      <c r="CO87" s="969"/>
      <c r="CP87" s="969"/>
      <c r="CQ87" s="969"/>
      <c r="CR87" s="969"/>
      <c r="CS87" s="969"/>
      <c r="CT87" s="969"/>
      <c r="CU87" s="969"/>
      <c r="CV87" s="969"/>
      <c r="CW87" s="969"/>
      <c r="CX87" s="969"/>
      <c r="CY87" s="969"/>
      <c r="CZ87" s="969"/>
    </row>
    <row r="88" s="133" customFormat="true" ht="15" customHeight="true" x14ac:dyDescent="0.2">
      <c r="A88" s="204"/>
      <c r="B88" s="209"/>
      <c r="C88" s="237"/>
      <c r="D88" s="235"/>
      <c r="E88" s="235"/>
      <c r="F88" s="235"/>
      <c r="G88" s="239"/>
      <c r="H88" s="236"/>
      <c r="I88" s="235"/>
      <c r="J88" s="235"/>
      <c r="K88" s="235"/>
      <c r="L88" s="238"/>
      <c r="M88" s="237"/>
      <c r="N88" s="235"/>
      <c r="O88" s="235"/>
      <c r="P88" s="235"/>
      <c r="Q88" s="239"/>
      <c r="R88" s="237"/>
      <c r="S88" s="235"/>
      <c r="T88" s="235"/>
      <c r="U88" s="235"/>
      <c r="V88" s="235"/>
      <c r="W88" s="235"/>
      <c r="X88" s="235"/>
      <c r="Y88" s="238"/>
      <c r="Z88" s="238"/>
      <c r="AA88" s="238"/>
      <c r="AB88" s="1042"/>
      <c r="AC88" s="1042"/>
      <c r="AD88" s="1042"/>
      <c r="AE88" s="1042"/>
      <c r="AF88" s="1042"/>
      <c r="AG88" s="1042"/>
      <c r="AH88" s="1042"/>
      <c r="AI88" s="1042"/>
      <c r="AJ88" s="1042"/>
      <c r="AK88" s="1042"/>
      <c r="AL88" s="1042"/>
      <c r="AM88" s="1042"/>
      <c r="AN88" s="1042"/>
      <c r="AO88" s="1042"/>
      <c r="AP88" s="1042"/>
      <c r="AQ88" s="1042"/>
      <c r="AR88" s="1042"/>
      <c r="AS88" s="1042"/>
      <c r="AT88" s="1042"/>
      <c r="AU88" s="1042"/>
      <c r="AV88" s="1042"/>
      <c r="AW88" s="1042"/>
      <c r="AX88" s="1042"/>
      <c r="AY88" s="1042"/>
      <c r="AZ88" s="172"/>
      <c r="BA88" s="350"/>
      <c r="BB88" s="262"/>
      <c r="BC88" s="289"/>
      <c r="BD88" s="273"/>
      <c r="BE88" s="273"/>
      <c r="BF88" s="273"/>
      <c r="BG88" s="293"/>
      <c r="BH88" s="289"/>
      <c r="BI88" s="273"/>
      <c r="BJ88" s="273"/>
      <c r="BK88" s="273"/>
      <c r="BL88" s="293"/>
      <c r="BM88" s="289"/>
      <c r="BN88" s="273"/>
      <c r="BO88" s="273"/>
      <c r="BP88" s="273"/>
      <c r="BQ88" s="293"/>
      <c r="BR88" s="289"/>
      <c r="BS88" s="273"/>
      <c r="BT88" s="273"/>
      <c r="BU88" s="273"/>
      <c r="BV88" s="273"/>
      <c r="BW88" s="273"/>
      <c r="BX88" s="273"/>
      <c r="BY88" s="274"/>
      <c r="BZ88" s="274"/>
      <c r="CA88" s="274"/>
      <c r="CB88" s="969"/>
      <c r="CC88" s="969"/>
      <c r="CD88" s="969"/>
      <c r="CE88" s="969"/>
      <c r="CF88" s="969"/>
      <c r="CG88" s="969"/>
      <c r="CH88" s="969"/>
      <c r="CI88" s="969"/>
      <c r="CJ88" s="969"/>
      <c r="CK88" s="969"/>
      <c r="CL88" s="969"/>
      <c r="CM88" s="969"/>
      <c r="CN88" s="969"/>
      <c r="CO88" s="969"/>
      <c r="CP88" s="969"/>
      <c r="CQ88" s="969"/>
      <c r="CR88" s="969"/>
      <c r="CS88" s="969"/>
      <c r="CT88" s="969"/>
      <c r="CU88" s="969"/>
      <c r="CV88" s="969"/>
      <c r="CW88" s="969"/>
      <c r="CX88" s="969"/>
      <c r="CY88" s="969"/>
      <c r="CZ88" s="969"/>
    </row>
    <row r="89" s="133" customFormat="true" ht="15" customHeight="true" x14ac:dyDescent="0.2">
      <c r="A89" s="204"/>
      <c r="B89" s="209"/>
      <c r="C89" s="237"/>
      <c r="D89" s="235"/>
      <c r="E89" s="235"/>
      <c r="F89" s="235"/>
      <c r="G89" s="239"/>
      <c r="H89" s="236"/>
      <c r="I89" s="235"/>
      <c r="J89" s="235"/>
      <c r="K89" s="235"/>
      <c r="L89" s="238"/>
      <c r="M89" s="237"/>
      <c r="N89" s="235"/>
      <c r="O89" s="235"/>
      <c r="P89" s="235"/>
      <c r="Q89" s="239"/>
      <c r="R89" s="237"/>
      <c r="S89" s="235"/>
      <c r="T89" s="235"/>
      <c r="U89" s="235"/>
      <c r="V89" s="235"/>
      <c r="W89" s="235"/>
      <c r="X89" s="235"/>
      <c r="Y89" s="238"/>
      <c r="Z89" s="238"/>
      <c r="AA89" s="238"/>
      <c r="AB89" s="1042"/>
      <c r="AC89" s="1042"/>
      <c r="AD89" s="1042"/>
      <c r="AE89" s="1042"/>
      <c r="AF89" s="1042"/>
      <c r="AG89" s="1042"/>
      <c r="AH89" s="1042"/>
      <c r="AI89" s="1042"/>
      <c r="AJ89" s="1042"/>
      <c r="AK89" s="1042"/>
      <c r="AL89" s="1042"/>
      <c r="AM89" s="1042"/>
      <c r="AN89" s="1042"/>
      <c r="AO89" s="1042"/>
      <c r="AP89" s="1042"/>
      <c r="AQ89" s="1042"/>
      <c r="AR89" s="1042"/>
      <c r="AS89" s="1042"/>
      <c r="AT89" s="1042"/>
      <c r="AU89" s="1042"/>
      <c r="AV89" s="1042"/>
      <c r="AW89" s="1042"/>
      <c r="AX89" s="1042"/>
      <c r="AY89" s="1042"/>
      <c r="AZ89" s="172"/>
      <c r="BA89" s="350"/>
      <c r="BB89" s="262"/>
      <c r="BC89" s="289"/>
      <c r="BD89" s="273"/>
      <c r="BE89" s="273"/>
      <c r="BF89" s="273"/>
      <c r="BG89" s="293"/>
      <c r="BH89" s="289"/>
      <c r="BI89" s="273"/>
      <c r="BJ89" s="273"/>
      <c r="BK89" s="273"/>
      <c r="BL89" s="293"/>
      <c r="BM89" s="289"/>
      <c r="BN89" s="273"/>
      <c r="BO89" s="273"/>
      <c r="BP89" s="273"/>
      <c r="BQ89" s="293"/>
      <c r="BR89" s="289"/>
      <c r="BS89" s="273"/>
      <c r="BT89" s="273"/>
      <c r="BU89" s="273"/>
      <c r="BV89" s="273"/>
      <c r="BW89" s="273"/>
      <c r="BX89" s="273"/>
      <c r="BY89" s="274"/>
      <c r="BZ89" s="274"/>
      <c r="CA89" s="274"/>
      <c r="CB89" s="969"/>
      <c r="CC89" s="969"/>
      <c r="CD89" s="969"/>
      <c r="CE89" s="969"/>
      <c r="CF89" s="969"/>
      <c r="CG89" s="969"/>
      <c r="CH89" s="969"/>
      <c r="CI89" s="969"/>
      <c r="CJ89" s="969"/>
      <c r="CK89" s="969"/>
      <c r="CL89" s="969"/>
      <c r="CM89" s="969"/>
      <c r="CN89" s="969"/>
      <c r="CO89" s="969"/>
      <c r="CP89" s="969"/>
      <c r="CQ89" s="969"/>
      <c r="CR89" s="969"/>
      <c r="CS89" s="969"/>
      <c r="CT89" s="969"/>
      <c r="CU89" s="969"/>
      <c r="CV89" s="969"/>
      <c r="CW89" s="969"/>
      <c r="CX89" s="969"/>
      <c r="CY89" s="969"/>
      <c r="CZ89" s="969"/>
    </row>
    <row r="90" s="133" customFormat="true" ht="15" customHeight="true" x14ac:dyDescent="0.2">
      <c r="A90" s="204"/>
      <c r="B90" s="209"/>
      <c r="C90" s="237"/>
      <c r="D90" s="235"/>
      <c r="E90" s="235"/>
      <c r="F90" s="235"/>
      <c r="G90" s="239"/>
      <c r="H90" s="236"/>
      <c r="I90" s="235"/>
      <c r="J90" s="235"/>
      <c r="K90" s="235"/>
      <c r="L90" s="238"/>
      <c r="M90" s="237"/>
      <c r="N90" s="235"/>
      <c r="O90" s="235"/>
      <c r="P90" s="235"/>
      <c r="Q90" s="239"/>
      <c r="R90" s="237"/>
      <c r="S90" s="235"/>
      <c r="T90" s="235"/>
      <c r="U90" s="235"/>
      <c r="V90" s="235"/>
      <c r="W90" s="235"/>
      <c r="X90" s="235"/>
      <c r="Y90" s="238"/>
      <c r="Z90" s="238"/>
      <c r="AA90" s="238"/>
      <c r="AB90" s="1042"/>
      <c r="AC90" s="1042"/>
      <c r="AD90" s="1042"/>
      <c r="AE90" s="1042"/>
      <c r="AF90" s="1042"/>
      <c r="AG90" s="1042"/>
      <c r="AH90" s="1042"/>
      <c r="AI90" s="1042"/>
      <c r="AJ90" s="1042"/>
      <c r="AK90" s="1042"/>
      <c r="AL90" s="1042"/>
      <c r="AM90" s="1042"/>
      <c r="AN90" s="1042"/>
      <c r="AO90" s="1042"/>
      <c r="AP90" s="1042"/>
      <c r="AQ90" s="1042"/>
      <c r="AR90" s="1042"/>
      <c r="AS90" s="1042"/>
      <c r="AT90" s="1042"/>
      <c r="AU90" s="1042"/>
      <c r="AV90" s="1042"/>
      <c r="AW90" s="1042"/>
      <c r="AX90" s="1042"/>
      <c r="AY90" s="1042"/>
      <c r="AZ90" s="172"/>
      <c r="BA90" s="350"/>
      <c r="BB90" s="262"/>
      <c r="BC90" s="289"/>
      <c r="BD90" s="273"/>
      <c r="BE90" s="273"/>
      <c r="BF90" s="273"/>
      <c r="BG90" s="293"/>
      <c r="BH90" s="289"/>
      <c r="BI90" s="273"/>
      <c r="BJ90" s="273"/>
      <c r="BK90" s="273"/>
      <c r="BL90" s="293"/>
      <c r="BM90" s="289"/>
      <c r="BN90" s="273"/>
      <c r="BO90" s="273"/>
      <c r="BP90" s="273"/>
      <c r="BQ90" s="293"/>
      <c r="BR90" s="289"/>
      <c r="BS90" s="273"/>
      <c r="BT90" s="273"/>
      <c r="BU90" s="273"/>
      <c r="BV90" s="273"/>
      <c r="BW90" s="273"/>
      <c r="BX90" s="273"/>
      <c r="BY90" s="274"/>
      <c r="BZ90" s="274"/>
      <c r="CA90" s="274"/>
      <c r="CB90" s="969"/>
      <c r="CC90" s="969"/>
      <c r="CD90" s="969"/>
      <c r="CE90" s="969"/>
      <c r="CF90" s="969"/>
      <c r="CG90" s="969"/>
      <c r="CH90" s="969"/>
      <c r="CI90" s="969"/>
      <c r="CJ90" s="969"/>
      <c r="CK90" s="969"/>
      <c r="CL90" s="969"/>
      <c r="CM90" s="969"/>
      <c r="CN90" s="969"/>
      <c r="CO90" s="969"/>
      <c r="CP90" s="969"/>
      <c r="CQ90" s="969"/>
      <c r="CR90" s="969"/>
      <c r="CS90" s="969"/>
      <c r="CT90" s="969"/>
      <c r="CU90" s="969"/>
      <c r="CV90" s="969"/>
      <c r="CW90" s="969"/>
      <c r="CX90" s="969"/>
      <c r="CY90" s="969"/>
      <c r="CZ90" s="969"/>
    </row>
    <row r="91" s="133" customFormat="true" ht="15" customHeight="true" x14ac:dyDescent="0.2">
      <c r="A91" s="204"/>
      <c r="B91" s="209"/>
      <c r="C91" s="237"/>
      <c r="D91" s="235"/>
      <c r="E91" s="235"/>
      <c r="F91" s="235"/>
      <c r="G91" s="239"/>
      <c r="H91" s="236"/>
      <c r="I91" s="235"/>
      <c r="J91" s="235"/>
      <c r="K91" s="235"/>
      <c r="L91" s="238"/>
      <c r="M91" s="237"/>
      <c r="N91" s="235"/>
      <c r="O91" s="235"/>
      <c r="P91" s="235"/>
      <c r="Q91" s="239"/>
      <c r="R91" s="237"/>
      <c r="S91" s="235"/>
      <c r="T91" s="235"/>
      <c r="U91" s="235"/>
      <c r="V91" s="235"/>
      <c r="W91" s="235"/>
      <c r="X91" s="235"/>
      <c r="Y91" s="238"/>
      <c r="Z91" s="238"/>
      <c r="AA91" s="238"/>
      <c r="AB91" s="1042"/>
      <c r="AC91" s="1042"/>
      <c r="AD91" s="1042"/>
      <c r="AE91" s="1042"/>
      <c r="AF91" s="1042"/>
      <c r="AG91" s="1042"/>
      <c r="AH91" s="1042"/>
      <c r="AI91" s="1042"/>
      <c r="AJ91" s="1042"/>
      <c r="AK91" s="1042"/>
      <c r="AL91" s="1042"/>
      <c r="AM91" s="1042"/>
      <c r="AN91" s="1042"/>
      <c r="AO91" s="1042"/>
      <c r="AP91" s="1042"/>
      <c r="AQ91" s="1042"/>
      <c r="AR91" s="1042"/>
      <c r="AS91" s="1042"/>
      <c r="AT91" s="1042"/>
      <c r="AU91" s="1042"/>
      <c r="AV91" s="1042"/>
      <c r="AW91" s="1042"/>
      <c r="AX91" s="1042"/>
      <c r="AY91" s="1042"/>
      <c r="AZ91" s="172"/>
      <c r="BA91" s="350"/>
      <c r="BB91" s="262"/>
      <c r="BC91" s="289"/>
      <c r="BD91" s="273"/>
      <c r="BE91" s="273"/>
      <c r="BF91" s="273"/>
      <c r="BG91" s="293"/>
      <c r="BH91" s="289"/>
      <c r="BI91" s="273"/>
      <c r="BJ91" s="273"/>
      <c r="BK91" s="273"/>
      <c r="BL91" s="293"/>
      <c r="BM91" s="289"/>
      <c r="BN91" s="273"/>
      <c r="BO91" s="273"/>
      <c r="BP91" s="273"/>
      <c r="BQ91" s="293"/>
      <c r="BR91" s="289"/>
      <c r="BS91" s="273"/>
      <c r="BT91" s="273"/>
      <c r="BU91" s="273"/>
      <c r="BV91" s="273"/>
      <c r="BW91" s="273"/>
      <c r="BX91" s="273"/>
      <c r="BY91" s="274"/>
      <c r="BZ91" s="274"/>
      <c r="CA91" s="274"/>
      <c r="CB91" s="969"/>
      <c r="CC91" s="969"/>
      <c r="CD91" s="969"/>
      <c r="CE91" s="969"/>
      <c r="CF91" s="969"/>
      <c r="CG91" s="969"/>
      <c r="CH91" s="969"/>
      <c r="CI91" s="969"/>
      <c r="CJ91" s="969"/>
      <c r="CK91" s="969"/>
      <c r="CL91" s="969"/>
      <c r="CM91" s="969"/>
      <c r="CN91" s="969"/>
      <c r="CO91" s="969"/>
      <c r="CP91" s="969"/>
      <c r="CQ91" s="969"/>
      <c r="CR91" s="969"/>
      <c r="CS91" s="969"/>
      <c r="CT91" s="969"/>
      <c r="CU91" s="969"/>
      <c r="CV91" s="969"/>
      <c r="CW91" s="969"/>
      <c r="CX91" s="969"/>
      <c r="CY91" s="969"/>
      <c r="CZ91" s="969"/>
    </row>
    <row r="92" s="133" customFormat="true" ht="15" customHeight="true" x14ac:dyDescent="0.2">
      <c r="A92" s="204"/>
      <c r="B92" s="209"/>
      <c r="C92" s="237"/>
      <c r="D92" s="235"/>
      <c r="E92" s="235"/>
      <c r="F92" s="235"/>
      <c r="G92" s="239"/>
      <c r="H92" s="236"/>
      <c r="I92" s="235"/>
      <c r="J92" s="235"/>
      <c r="K92" s="235"/>
      <c r="L92" s="238"/>
      <c r="M92" s="237"/>
      <c r="N92" s="235"/>
      <c r="O92" s="235"/>
      <c r="P92" s="235"/>
      <c r="Q92" s="239"/>
      <c r="R92" s="237"/>
      <c r="S92" s="235"/>
      <c r="T92" s="235"/>
      <c r="U92" s="235"/>
      <c r="V92" s="235"/>
      <c r="W92" s="235"/>
      <c r="X92" s="235"/>
      <c r="Y92" s="238"/>
      <c r="Z92" s="238"/>
      <c r="AA92" s="238"/>
      <c r="AB92" s="1042"/>
      <c r="AC92" s="1042"/>
      <c r="AD92" s="1042"/>
      <c r="AE92" s="1042"/>
      <c r="AF92" s="1042"/>
      <c r="AG92" s="1042"/>
      <c r="AH92" s="1042"/>
      <c r="AI92" s="1042"/>
      <c r="AJ92" s="1042"/>
      <c r="AK92" s="1042"/>
      <c r="AL92" s="1042"/>
      <c r="AM92" s="1042"/>
      <c r="AN92" s="1042"/>
      <c r="AO92" s="1042"/>
      <c r="AP92" s="1042"/>
      <c r="AQ92" s="1042"/>
      <c r="AR92" s="1042"/>
      <c r="AS92" s="1042"/>
      <c r="AT92" s="1042"/>
      <c r="AU92" s="1042"/>
      <c r="AV92" s="1042"/>
      <c r="AW92" s="1042"/>
      <c r="AX92" s="1042"/>
      <c r="AY92" s="1042"/>
      <c r="AZ92" s="172"/>
      <c r="BA92" s="350"/>
      <c r="BB92" s="262"/>
      <c r="BC92" s="289"/>
      <c r="BD92" s="273"/>
      <c r="BE92" s="273"/>
      <c r="BF92" s="273"/>
      <c r="BG92" s="293"/>
      <c r="BH92" s="289"/>
      <c r="BI92" s="273"/>
      <c r="BJ92" s="273"/>
      <c r="BK92" s="273"/>
      <c r="BL92" s="293"/>
      <c r="BM92" s="289"/>
      <c r="BN92" s="273"/>
      <c r="BO92" s="273"/>
      <c r="BP92" s="273"/>
      <c r="BQ92" s="293"/>
      <c r="BR92" s="289"/>
      <c r="BS92" s="273"/>
      <c r="BT92" s="273"/>
      <c r="BU92" s="273"/>
      <c r="BV92" s="273"/>
      <c r="BW92" s="273"/>
      <c r="BX92" s="273"/>
      <c r="BY92" s="274"/>
      <c r="BZ92" s="274"/>
      <c r="CA92" s="274"/>
      <c r="CB92" s="969"/>
      <c r="CC92" s="969"/>
      <c r="CD92" s="969"/>
      <c r="CE92" s="969"/>
      <c r="CF92" s="969"/>
      <c r="CG92" s="969"/>
      <c r="CH92" s="969"/>
      <c r="CI92" s="969"/>
      <c r="CJ92" s="969"/>
      <c r="CK92" s="969"/>
      <c r="CL92" s="969"/>
      <c r="CM92" s="969"/>
      <c r="CN92" s="969"/>
      <c r="CO92" s="969"/>
      <c r="CP92" s="969"/>
      <c r="CQ92" s="969"/>
      <c r="CR92" s="969"/>
      <c r="CS92" s="969"/>
      <c r="CT92" s="969"/>
      <c r="CU92" s="969"/>
      <c r="CV92" s="969"/>
      <c r="CW92" s="969"/>
      <c r="CX92" s="969"/>
      <c r="CY92" s="969"/>
      <c r="CZ92" s="969"/>
    </row>
    <row r="93" s="133" customFormat="true" ht="15" customHeight="true" x14ac:dyDescent="0.2">
      <c r="A93" s="204"/>
      <c r="B93" s="209"/>
      <c r="C93" s="237"/>
      <c r="D93" s="235"/>
      <c r="E93" s="235"/>
      <c r="F93" s="235"/>
      <c r="G93" s="239"/>
      <c r="H93" s="236"/>
      <c r="I93" s="235"/>
      <c r="J93" s="235"/>
      <c r="K93" s="235"/>
      <c r="L93" s="238"/>
      <c r="M93" s="237"/>
      <c r="N93" s="235"/>
      <c r="O93" s="235"/>
      <c r="P93" s="235"/>
      <c r="Q93" s="239"/>
      <c r="R93" s="237"/>
      <c r="S93" s="235"/>
      <c r="T93" s="235"/>
      <c r="U93" s="235"/>
      <c r="V93" s="235"/>
      <c r="W93" s="235"/>
      <c r="X93" s="235"/>
      <c r="Y93" s="238"/>
      <c r="Z93" s="238"/>
      <c r="AA93" s="238"/>
      <c r="AB93" s="1042"/>
      <c r="AC93" s="1042"/>
      <c r="AD93" s="1042"/>
      <c r="AE93" s="1042"/>
      <c r="AF93" s="1042"/>
      <c r="AG93" s="1042"/>
      <c r="AH93" s="1042"/>
      <c r="AI93" s="1042"/>
      <c r="AJ93" s="1042"/>
      <c r="AK93" s="1042"/>
      <c r="AL93" s="1042"/>
      <c r="AM93" s="1042"/>
      <c r="AN93" s="1042"/>
      <c r="AO93" s="1042"/>
      <c r="AP93" s="1042"/>
      <c r="AQ93" s="1042"/>
      <c r="AR93" s="1042"/>
      <c r="AS93" s="1042"/>
      <c r="AT93" s="1042"/>
      <c r="AU93" s="1042"/>
      <c r="AV93" s="1042"/>
      <c r="AW93" s="1042"/>
      <c r="AX93" s="1042"/>
      <c r="AY93" s="1042"/>
      <c r="AZ93" s="172"/>
      <c r="BA93" s="350"/>
      <c r="BB93" s="262"/>
      <c r="BC93" s="289"/>
      <c r="BD93" s="273"/>
      <c r="BE93" s="273"/>
      <c r="BF93" s="273"/>
      <c r="BG93" s="293"/>
      <c r="BH93" s="289"/>
      <c r="BI93" s="273"/>
      <c r="BJ93" s="273"/>
      <c r="BK93" s="273"/>
      <c r="BL93" s="293"/>
      <c r="BM93" s="289"/>
      <c r="BN93" s="273"/>
      <c r="BO93" s="273"/>
      <c r="BP93" s="273"/>
      <c r="BQ93" s="293"/>
      <c r="BR93" s="289"/>
      <c r="BS93" s="273"/>
      <c r="BT93" s="273"/>
      <c r="BU93" s="273"/>
      <c r="BV93" s="273"/>
      <c r="BW93" s="273"/>
      <c r="BX93" s="273"/>
      <c r="BY93" s="274"/>
      <c r="BZ93" s="274"/>
      <c r="CA93" s="274"/>
      <c r="CB93" s="969"/>
      <c r="CC93" s="969"/>
      <c r="CD93" s="969"/>
      <c r="CE93" s="969"/>
      <c r="CF93" s="969"/>
      <c r="CG93" s="969"/>
      <c r="CH93" s="969"/>
      <c r="CI93" s="969"/>
      <c r="CJ93" s="969"/>
      <c r="CK93" s="969"/>
      <c r="CL93" s="969"/>
      <c r="CM93" s="969"/>
      <c r="CN93" s="969"/>
      <c r="CO93" s="969"/>
      <c r="CP93" s="969"/>
      <c r="CQ93" s="969"/>
      <c r="CR93" s="969"/>
      <c r="CS93" s="969"/>
      <c r="CT93" s="969"/>
      <c r="CU93" s="969"/>
      <c r="CV93" s="969"/>
      <c r="CW93" s="969"/>
      <c r="CX93" s="969"/>
      <c r="CY93" s="969"/>
      <c r="CZ93" s="969"/>
    </row>
    <row r="94" s="133" customFormat="true" ht="15" customHeight="true" x14ac:dyDescent="0.2">
      <c r="A94" s="204"/>
      <c r="B94" s="209"/>
      <c r="C94" s="237"/>
      <c r="D94" s="235"/>
      <c r="E94" s="235"/>
      <c r="F94" s="235"/>
      <c r="G94" s="239"/>
      <c r="H94" s="236"/>
      <c r="I94" s="235"/>
      <c r="J94" s="235"/>
      <c r="K94" s="235"/>
      <c r="L94" s="238"/>
      <c r="M94" s="237"/>
      <c r="N94" s="235"/>
      <c r="O94" s="235"/>
      <c r="P94" s="235"/>
      <c r="Q94" s="239"/>
      <c r="R94" s="237"/>
      <c r="S94" s="235"/>
      <c r="T94" s="235"/>
      <c r="U94" s="235"/>
      <c r="V94" s="235"/>
      <c r="W94" s="235"/>
      <c r="X94" s="235"/>
      <c r="Y94" s="238"/>
      <c r="Z94" s="238"/>
      <c r="AA94" s="238"/>
      <c r="AB94" s="1042"/>
      <c r="AC94" s="1042"/>
      <c r="AD94" s="1042"/>
      <c r="AE94" s="1042"/>
      <c r="AF94" s="1042"/>
      <c r="AG94" s="1042"/>
      <c r="AH94" s="1042"/>
      <c r="AI94" s="1042"/>
      <c r="AJ94" s="1042"/>
      <c r="AK94" s="1042"/>
      <c r="AL94" s="1042"/>
      <c r="AM94" s="1042"/>
      <c r="AN94" s="1042"/>
      <c r="AO94" s="1042"/>
      <c r="AP94" s="1042"/>
      <c r="AQ94" s="1042"/>
      <c r="AR94" s="1042"/>
      <c r="AS94" s="1042"/>
      <c r="AT94" s="1042"/>
      <c r="AU94" s="1042"/>
      <c r="AV94" s="1042"/>
      <c r="AW94" s="1042"/>
      <c r="AX94" s="1042"/>
      <c r="AY94" s="1042"/>
      <c r="AZ94" s="172"/>
      <c r="BA94" s="350"/>
      <c r="BB94" s="262"/>
      <c r="BC94" s="289"/>
      <c r="BD94" s="273"/>
      <c r="BE94" s="273"/>
      <c r="BF94" s="273"/>
      <c r="BG94" s="293"/>
      <c r="BH94" s="289"/>
      <c r="BI94" s="273"/>
      <c r="BJ94" s="273"/>
      <c r="BK94" s="273"/>
      <c r="BL94" s="293"/>
      <c r="BM94" s="289"/>
      <c r="BN94" s="273"/>
      <c r="BO94" s="273"/>
      <c r="BP94" s="273"/>
      <c r="BQ94" s="293"/>
      <c r="BR94" s="289"/>
      <c r="BS94" s="273"/>
      <c r="BT94" s="273"/>
      <c r="BU94" s="273"/>
      <c r="BV94" s="273"/>
      <c r="BW94" s="273"/>
      <c r="BX94" s="273"/>
      <c r="BY94" s="274"/>
      <c r="BZ94" s="274"/>
      <c r="CA94" s="274"/>
      <c r="CB94" s="969"/>
      <c r="CC94" s="969"/>
      <c r="CD94" s="969"/>
      <c r="CE94" s="969"/>
      <c r="CF94" s="969"/>
      <c r="CG94" s="969"/>
      <c r="CH94" s="969"/>
      <c r="CI94" s="969"/>
      <c r="CJ94" s="969"/>
      <c r="CK94" s="969"/>
      <c r="CL94" s="969"/>
      <c r="CM94" s="969"/>
      <c r="CN94" s="969"/>
      <c r="CO94" s="969"/>
      <c r="CP94" s="969"/>
      <c r="CQ94" s="969"/>
      <c r="CR94" s="969"/>
      <c r="CS94" s="969"/>
      <c r="CT94" s="969"/>
      <c r="CU94" s="969"/>
      <c r="CV94" s="969"/>
      <c r="CW94" s="969"/>
      <c r="CX94" s="969"/>
      <c r="CY94" s="969"/>
      <c r="CZ94" s="969"/>
    </row>
    <row r="95" s="133" customFormat="true" ht="15" customHeight="true" x14ac:dyDescent="0.2">
      <c r="A95" s="204"/>
      <c r="B95" s="209"/>
      <c r="C95" s="237"/>
      <c r="D95" s="235"/>
      <c r="E95" s="235"/>
      <c r="F95" s="235"/>
      <c r="G95" s="239"/>
      <c r="H95" s="236"/>
      <c r="I95" s="235"/>
      <c r="J95" s="235"/>
      <c r="K95" s="235"/>
      <c r="L95" s="238"/>
      <c r="M95" s="237"/>
      <c r="N95" s="235"/>
      <c r="O95" s="235"/>
      <c r="P95" s="235"/>
      <c r="Q95" s="239"/>
      <c r="R95" s="237"/>
      <c r="S95" s="235"/>
      <c r="T95" s="235"/>
      <c r="U95" s="235"/>
      <c r="V95" s="235"/>
      <c r="W95" s="235"/>
      <c r="X95" s="235"/>
      <c r="Y95" s="238"/>
      <c r="Z95" s="238"/>
      <c r="AA95" s="238"/>
      <c r="AB95" s="1042"/>
      <c r="AC95" s="1042"/>
      <c r="AD95" s="1042"/>
      <c r="AE95" s="1042"/>
      <c r="AF95" s="1042"/>
      <c r="AG95" s="1042"/>
      <c r="AH95" s="1042"/>
      <c r="AI95" s="1042"/>
      <c r="AJ95" s="1042"/>
      <c r="AK95" s="1042"/>
      <c r="AL95" s="1042"/>
      <c r="AM95" s="1042"/>
      <c r="AN95" s="1042"/>
      <c r="AO95" s="1042"/>
      <c r="AP95" s="1042"/>
      <c r="AQ95" s="1042"/>
      <c r="AR95" s="1042"/>
      <c r="AS95" s="1042"/>
      <c r="AT95" s="1042"/>
      <c r="AU95" s="1042"/>
      <c r="AV95" s="1042"/>
      <c r="AW95" s="1042"/>
      <c r="AX95" s="1042"/>
      <c r="AY95" s="1042"/>
      <c r="AZ95" s="172"/>
      <c r="BA95" s="350"/>
      <c r="BB95" s="262"/>
      <c r="BC95" s="289"/>
      <c r="BD95" s="273"/>
      <c r="BE95" s="273"/>
      <c r="BF95" s="273"/>
      <c r="BG95" s="293"/>
      <c r="BH95" s="289"/>
      <c r="BI95" s="273"/>
      <c r="BJ95" s="273"/>
      <c r="BK95" s="273"/>
      <c r="BL95" s="293"/>
      <c r="BM95" s="289"/>
      <c r="BN95" s="273"/>
      <c r="BO95" s="273"/>
      <c r="BP95" s="273"/>
      <c r="BQ95" s="293"/>
      <c r="BR95" s="289"/>
      <c r="BS95" s="273"/>
      <c r="BT95" s="273"/>
      <c r="BU95" s="273"/>
      <c r="BV95" s="273"/>
      <c r="BW95" s="273"/>
      <c r="BX95" s="273"/>
      <c r="BY95" s="274"/>
      <c r="BZ95" s="274"/>
      <c r="CA95" s="274"/>
      <c r="CB95" s="969"/>
      <c r="CC95" s="969"/>
      <c r="CD95" s="969"/>
      <c r="CE95" s="969"/>
      <c r="CF95" s="969"/>
      <c r="CG95" s="969"/>
      <c r="CH95" s="969"/>
      <c r="CI95" s="969"/>
      <c r="CJ95" s="969"/>
      <c r="CK95" s="969"/>
      <c r="CL95" s="969"/>
      <c r="CM95" s="969"/>
      <c r="CN95" s="969"/>
      <c r="CO95" s="969"/>
      <c r="CP95" s="969"/>
      <c r="CQ95" s="969"/>
      <c r="CR95" s="969"/>
      <c r="CS95" s="969"/>
      <c r="CT95" s="969"/>
      <c r="CU95" s="969"/>
      <c r="CV95" s="969"/>
      <c r="CW95" s="969"/>
      <c r="CX95" s="969"/>
      <c r="CY95" s="969"/>
      <c r="CZ95" s="969"/>
    </row>
    <row r="96" s="133" customFormat="true" ht="15" customHeight="true" x14ac:dyDescent="0.2">
      <c r="A96" s="204"/>
      <c r="B96" s="209"/>
      <c r="C96" s="237"/>
      <c r="D96" s="235"/>
      <c r="E96" s="235"/>
      <c r="F96" s="235"/>
      <c r="G96" s="239"/>
      <c r="H96" s="236"/>
      <c r="I96" s="235"/>
      <c r="J96" s="235"/>
      <c r="K96" s="235"/>
      <c r="L96" s="238"/>
      <c r="M96" s="237"/>
      <c r="N96" s="235"/>
      <c r="O96" s="235"/>
      <c r="P96" s="235"/>
      <c r="Q96" s="239"/>
      <c r="R96" s="237"/>
      <c r="S96" s="235"/>
      <c r="T96" s="235"/>
      <c r="U96" s="235"/>
      <c r="V96" s="235"/>
      <c r="W96" s="235"/>
      <c r="X96" s="235"/>
      <c r="Y96" s="238"/>
      <c r="Z96" s="238"/>
      <c r="AA96" s="238"/>
      <c r="AB96" s="1042"/>
      <c r="AC96" s="1042"/>
      <c r="AD96" s="1042"/>
      <c r="AE96" s="1042"/>
      <c r="AF96" s="1042"/>
      <c r="AG96" s="1042"/>
      <c r="AH96" s="1042"/>
      <c r="AI96" s="1042"/>
      <c r="AJ96" s="1042"/>
      <c r="AK96" s="1042"/>
      <c r="AL96" s="1042"/>
      <c r="AM96" s="1042"/>
      <c r="AN96" s="1042"/>
      <c r="AO96" s="1042"/>
      <c r="AP96" s="1042"/>
      <c r="AQ96" s="1042"/>
      <c r="AR96" s="1042"/>
      <c r="AS96" s="1042"/>
      <c r="AT96" s="1042"/>
      <c r="AU96" s="1042"/>
      <c r="AV96" s="1042"/>
      <c r="AW96" s="1042"/>
      <c r="AX96" s="1042"/>
      <c r="AY96" s="1042"/>
      <c r="AZ96" s="172"/>
      <c r="BA96" s="350"/>
      <c r="BB96" s="262"/>
      <c r="BC96" s="289"/>
      <c r="BD96" s="273"/>
      <c r="BE96" s="273"/>
      <c r="BF96" s="273"/>
      <c r="BG96" s="293"/>
      <c r="BH96" s="289"/>
      <c r="BI96" s="273"/>
      <c r="BJ96" s="273"/>
      <c r="BK96" s="273"/>
      <c r="BL96" s="293"/>
      <c r="BM96" s="289"/>
      <c r="BN96" s="273"/>
      <c r="BO96" s="273"/>
      <c r="BP96" s="273"/>
      <c r="BQ96" s="293"/>
      <c r="BR96" s="289"/>
      <c r="BS96" s="273"/>
      <c r="BT96" s="273"/>
      <c r="BU96" s="273"/>
      <c r="BV96" s="273"/>
      <c r="BW96" s="273"/>
      <c r="BX96" s="273"/>
      <c r="BY96" s="274"/>
      <c r="BZ96" s="274"/>
      <c r="CA96" s="274"/>
      <c r="CB96" s="969"/>
      <c r="CC96" s="969"/>
      <c r="CD96" s="969"/>
      <c r="CE96" s="969"/>
      <c r="CF96" s="969"/>
      <c r="CG96" s="969"/>
      <c r="CH96" s="969"/>
      <c r="CI96" s="969"/>
      <c r="CJ96" s="969"/>
      <c r="CK96" s="969"/>
      <c r="CL96" s="969"/>
      <c r="CM96" s="969"/>
      <c r="CN96" s="969"/>
      <c r="CO96" s="969"/>
      <c r="CP96" s="969"/>
      <c r="CQ96" s="969"/>
      <c r="CR96" s="969"/>
      <c r="CS96" s="969"/>
      <c r="CT96" s="969"/>
      <c r="CU96" s="969"/>
      <c r="CV96" s="969"/>
      <c r="CW96" s="969"/>
      <c r="CX96" s="969"/>
      <c r="CY96" s="969"/>
      <c r="CZ96" s="969"/>
    </row>
    <row r="97" s="133" customFormat="true" ht="15" customHeight="true" x14ac:dyDescent="0.2">
      <c r="A97" s="204"/>
      <c r="B97" s="209"/>
      <c r="C97" s="237"/>
      <c r="D97" s="235"/>
      <c r="E97" s="235"/>
      <c r="F97" s="235"/>
      <c r="G97" s="239"/>
      <c r="H97" s="236"/>
      <c r="I97" s="235"/>
      <c r="J97" s="235"/>
      <c r="K97" s="235"/>
      <c r="L97" s="238"/>
      <c r="M97" s="237"/>
      <c r="N97" s="235"/>
      <c r="O97" s="235"/>
      <c r="P97" s="235"/>
      <c r="Q97" s="239"/>
      <c r="R97" s="237"/>
      <c r="S97" s="235"/>
      <c r="T97" s="235"/>
      <c r="U97" s="235"/>
      <c r="V97" s="235"/>
      <c r="W97" s="235"/>
      <c r="X97" s="235"/>
      <c r="Y97" s="238"/>
      <c r="Z97" s="238"/>
      <c r="AA97" s="238"/>
      <c r="AB97" s="1042"/>
      <c r="AC97" s="1042"/>
      <c r="AD97" s="1042"/>
      <c r="AE97" s="1042"/>
      <c r="AF97" s="1042"/>
      <c r="AG97" s="1042"/>
      <c r="AH97" s="1042"/>
      <c r="AI97" s="1042"/>
      <c r="AJ97" s="1042"/>
      <c r="AK97" s="1042"/>
      <c r="AL97" s="1042"/>
      <c r="AM97" s="1042"/>
      <c r="AN97" s="1042"/>
      <c r="AO97" s="1042"/>
      <c r="AP97" s="1042"/>
      <c r="AQ97" s="1042"/>
      <c r="AR97" s="1042"/>
      <c r="AS97" s="1042"/>
      <c r="AT97" s="1042"/>
      <c r="AU97" s="1042"/>
      <c r="AV97" s="1042"/>
      <c r="AW97" s="1042"/>
      <c r="AX97" s="1042"/>
      <c r="AY97" s="1042"/>
      <c r="AZ97" s="172"/>
      <c r="BA97" s="350"/>
      <c r="BB97" s="262"/>
      <c r="BC97" s="289"/>
      <c r="BD97" s="273"/>
      <c r="BE97" s="273"/>
      <c r="BF97" s="273"/>
      <c r="BG97" s="293"/>
      <c r="BH97" s="289"/>
      <c r="BI97" s="273"/>
      <c r="BJ97" s="273"/>
      <c r="BK97" s="273"/>
      <c r="BL97" s="293"/>
      <c r="BM97" s="289"/>
      <c r="BN97" s="273"/>
      <c r="BO97" s="273"/>
      <c r="BP97" s="273"/>
      <c r="BQ97" s="293"/>
      <c r="BR97" s="289"/>
      <c r="BS97" s="273"/>
      <c r="BT97" s="273"/>
      <c r="BU97" s="273"/>
      <c r="BV97" s="273"/>
      <c r="BW97" s="273"/>
      <c r="BX97" s="273"/>
      <c r="BY97" s="274"/>
      <c r="BZ97" s="274"/>
      <c r="CA97" s="274"/>
      <c r="CB97" s="969"/>
      <c r="CC97" s="969"/>
      <c r="CD97" s="969"/>
      <c r="CE97" s="969"/>
      <c r="CF97" s="969"/>
      <c r="CG97" s="969"/>
      <c r="CH97" s="969"/>
      <c r="CI97" s="969"/>
      <c r="CJ97" s="969"/>
      <c r="CK97" s="969"/>
      <c r="CL97" s="969"/>
      <c r="CM97" s="969"/>
      <c r="CN97" s="969"/>
      <c r="CO97" s="969"/>
      <c r="CP97" s="969"/>
      <c r="CQ97" s="969"/>
      <c r="CR97" s="969"/>
      <c r="CS97" s="969"/>
      <c r="CT97" s="969"/>
      <c r="CU97" s="969"/>
      <c r="CV97" s="969"/>
      <c r="CW97" s="969"/>
      <c r="CX97" s="969"/>
      <c r="CY97" s="969"/>
      <c r="CZ97" s="969"/>
    </row>
    <row r="98" s="133" customFormat="true" ht="15" customHeight="true" x14ac:dyDescent="0.2">
      <c r="A98" s="204"/>
      <c r="B98" s="209"/>
      <c r="C98" s="237"/>
      <c r="D98" s="235"/>
      <c r="E98" s="235"/>
      <c r="F98" s="235"/>
      <c r="G98" s="239"/>
      <c r="H98" s="236"/>
      <c r="I98" s="235"/>
      <c r="J98" s="235"/>
      <c r="K98" s="235"/>
      <c r="L98" s="238"/>
      <c r="M98" s="237"/>
      <c r="N98" s="235"/>
      <c r="O98" s="235"/>
      <c r="P98" s="235"/>
      <c r="Q98" s="239"/>
      <c r="R98" s="237"/>
      <c r="S98" s="235"/>
      <c r="T98" s="235"/>
      <c r="U98" s="235"/>
      <c r="V98" s="235"/>
      <c r="W98" s="235"/>
      <c r="X98" s="235"/>
      <c r="Y98" s="238"/>
      <c r="Z98" s="238"/>
      <c r="AA98" s="238"/>
      <c r="AB98" s="1042"/>
      <c r="AC98" s="1042"/>
      <c r="AD98" s="1042"/>
      <c r="AE98" s="1042"/>
      <c r="AF98" s="1042"/>
      <c r="AG98" s="1042"/>
      <c r="AH98" s="1042"/>
      <c r="AI98" s="1042"/>
      <c r="AJ98" s="1042"/>
      <c r="AK98" s="1042"/>
      <c r="AL98" s="1042"/>
      <c r="AM98" s="1042"/>
      <c r="AN98" s="1042"/>
      <c r="AO98" s="1042"/>
      <c r="AP98" s="1042"/>
      <c r="AQ98" s="1042"/>
      <c r="AR98" s="1042"/>
      <c r="AS98" s="1042"/>
      <c r="AT98" s="1042"/>
      <c r="AU98" s="1042"/>
      <c r="AV98" s="1042"/>
      <c r="AW98" s="1042"/>
      <c r="AX98" s="1042"/>
      <c r="AY98" s="1042"/>
      <c r="AZ98" s="172"/>
      <c r="BA98" s="350"/>
      <c r="BB98" s="262"/>
      <c r="BC98" s="289"/>
      <c r="BD98" s="273"/>
      <c r="BE98" s="273"/>
      <c r="BF98" s="273"/>
      <c r="BG98" s="293"/>
      <c r="BH98" s="289"/>
      <c r="BI98" s="273"/>
      <c r="BJ98" s="273"/>
      <c r="BK98" s="273"/>
      <c r="BL98" s="293"/>
      <c r="BM98" s="289"/>
      <c r="BN98" s="273"/>
      <c r="BO98" s="273"/>
      <c r="BP98" s="273"/>
      <c r="BQ98" s="293"/>
      <c r="BR98" s="289"/>
      <c r="BS98" s="273"/>
      <c r="BT98" s="273"/>
      <c r="BU98" s="273"/>
      <c r="BV98" s="273"/>
      <c r="BW98" s="273"/>
      <c r="BX98" s="273"/>
      <c r="BY98" s="274"/>
      <c r="BZ98" s="274"/>
      <c r="CA98" s="274"/>
      <c r="CB98" s="969"/>
      <c r="CC98" s="969"/>
      <c r="CD98" s="969"/>
      <c r="CE98" s="969"/>
      <c r="CF98" s="969"/>
      <c r="CG98" s="969"/>
      <c r="CH98" s="969"/>
      <c r="CI98" s="969"/>
      <c r="CJ98" s="969"/>
      <c r="CK98" s="969"/>
      <c r="CL98" s="969"/>
      <c r="CM98" s="969"/>
      <c r="CN98" s="969"/>
      <c r="CO98" s="969"/>
      <c r="CP98" s="969"/>
      <c r="CQ98" s="969"/>
      <c r="CR98" s="969"/>
      <c r="CS98" s="969"/>
      <c r="CT98" s="969"/>
      <c r="CU98" s="969"/>
      <c r="CV98" s="969"/>
      <c r="CW98" s="969"/>
      <c r="CX98" s="969"/>
      <c r="CY98" s="969"/>
      <c r="CZ98" s="969"/>
    </row>
    <row r="99" s="133" customFormat="true" ht="15" customHeight="true" x14ac:dyDescent="0.2">
      <c r="A99" s="204"/>
      <c r="B99" s="209"/>
      <c r="C99" s="237"/>
      <c r="D99" s="235"/>
      <c r="E99" s="235"/>
      <c r="F99" s="235"/>
      <c r="G99" s="239"/>
      <c r="H99" s="236"/>
      <c r="I99" s="235"/>
      <c r="J99" s="235"/>
      <c r="K99" s="235"/>
      <c r="L99" s="238"/>
      <c r="M99" s="237"/>
      <c r="N99" s="235"/>
      <c r="O99" s="235"/>
      <c r="P99" s="235"/>
      <c r="Q99" s="239"/>
      <c r="R99" s="237"/>
      <c r="S99" s="235"/>
      <c r="T99" s="235"/>
      <c r="U99" s="235"/>
      <c r="V99" s="235"/>
      <c r="W99" s="235"/>
      <c r="X99" s="235"/>
      <c r="Y99" s="238"/>
      <c r="Z99" s="238"/>
      <c r="AA99" s="238"/>
      <c r="AB99" s="1042"/>
      <c r="AC99" s="1042"/>
      <c r="AD99" s="1042"/>
      <c r="AE99" s="1042"/>
      <c r="AF99" s="1042"/>
      <c r="AG99" s="1042"/>
      <c r="AH99" s="1042"/>
      <c r="AI99" s="1042"/>
      <c r="AJ99" s="1042"/>
      <c r="AK99" s="1042"/>
      <c r="AL99" s="1042"/>
      <c r="AM99" s="1042"/>
      <c r="AN99" s="1042"/>
      <c r="AO99" s="1042"/>
      <c r="AP99" s="1042"/>
      <c r="AQ99" s="1042"/>
      <c r="AR99" s="1042"/>
      <c r="AS99" s="1042"/>
      <c r="AT99" s="1042"/>
      <c r="AU99" s="1042"/>
      <c r="AV99" s="1042"/>
      <c r="AW99" s="1042"/>
      <c r="AX99" s="1042"/>
      <c r="AY99" s="1042"/>
      <c r="AZ99" s="172"/>
      <c r="BA99" s="350"/>
      <c r="BB99" s="262"/>
      <c r="BC99" s="289"/>
      <c r="BD99" s="273"/>
      <c r="BE99" s="273"/>
      <c r="BF99" s="273"/>
      <c r="BG99" s="293"/>
      <c r="BH99" s="289"/>
      <c r="BI99" s="273"/>
      <c r="BJ99" s="273"/>
      <c r="BK99" s="273"/>
      <c r="BL99" s="293"/>
      <c r="BM99" s="289"/>
      <c r="BN99" s="273"/>
      <c r="BO99" s="273"/>
      <c r="BP99" s="273"/>
      <c r="BQ99" s="293"/>
      <c r="BR99" s="289"/>
      <c r="BS99" s="273"/>
      <c r="BT99" s="273"/>
      <c r="BU99" s="273"/>
      <c r="BV99" s="273"/>
      <c r="BW99" s="273"/>
      <c r="BX99" s="273"/>
      <c r="BY99" s="274"/>
      <c r="BZ99" s="274"/>
      <c r="CA99" s="274"/>
      <c r="CB99" s="969"/>
      <c r="CC99" s="969"/>
      <c r="CD99" s="969"/>
      <c r="CE99" s="969"/>
      <c r="CF99" s="969"/>
      <c r="CG99" s="969"/>
      <c r="CH99" s="969"/>
      <c r="CI99" s="969"/>
      <c r="CJ99" s="969"/>
      <c r="CK99" s="969"/>
      <c r="CL99" s="969"/>
      <c r="CM99" s="969"/>
      <c r="CN99" s="969"/>
      <c r="CO99" s="969"/>
      <c r="CP99" s="969"/>
      <c r="CQ99" s="969"/>
      <c r="CR99" s="969"/>
      <c r="CS99" s="969"/>
      <c r="CT99" s="969"/>
      <c r="CU99" s="969"/>
      <c r="CV99" s="969"/>
      <c r="CW99" s="969"/>
      <c r="CX99" s="969"/>
      <c r="CY99" s="969"/>
      <c r="CZ99" s="969"/>
    </row>
    <row r="100" s="133" customFormat="true" ht="15" customHeight="true" x14ac:dyDescent="0.2">
      <c r="A100" s="204"/>
      <c r="B100" s="209"/>
      <c r="C100" s="237"/>
      <c r="D100" s="235"/>
      <c r="E100" s="235"/>
      <c r="F100" s="235"/>
      <c r="G100" s="239"/>
      <c r="H100" s="236"/>
      <c r="I100" s="235"/>
      <c r="J100" s="235"/>
      <c r="K100" s="235"/>
      <c r="L100" s="238"/>
      <c r="M100" s="237"/>
      <c r="N100" s="235"/>
      <c r="O100" s="235"/>
      <c r="P100" s="235"/>
      <c r="Q100" s="239"/>
      <c r="R100" s="237"/>
      <c r="S100" s="235"/>
      <c r="T100" s="235"/>
      <c r="U100" s="235"/>
      <c r="V100" s="235"/>
      <c r="W100" s="235"/>
      <c r="X100" s="235"/>
      <c r="Y100" s="238"/>
      <c r="Z100" s="238"/>
      <c r="AA100" s="238"/>
      <c r="AB100" s="1042"/>
      <c r="AC100" s="1042"/>
      <c r="AD100" s="1042"/>
      <c r="AE100" s="1042"/>
      <c r="AF100" s="1042"/>
      <c r="AG100" s="1042"/>
      <c r="AH100" s="1042"/>
      <c r="AI100" s="1042"/>
      <c r="AJ100" s="1042"/>
      <c r="AK100" s="1042"/>
      <c r="AL100" s="1042"/>
      <c r="AM100" s="1042"/>
      <c r="AN100" s="1042"/>
      <c r="AO100" s="1042"/>
      <c r="AP100" s="1042"/>
      <c r="AQ100" s="1042"/>
      <c r="AR100" s="1042"/>
      <c r="AS100" s="1042"/>
      <c r="AT100" s="1042"/>
      <c r="AU100" s="1042"/>
      <c r="AV100" s="1042"/>
      <c r="AW100" s="1042"/>
      <c r="AX100" s="1042"/>
      <c r="AY100" s="1042"/>
      <c r="AZ100" s="172"/>
      <c r="BA100" s="350"/>
      <c r="BB100" s="262"/>
      <c r="BC100" s="289"/>
      <c r="BD100" s="273"/>
      <c r="BE100" s="273"/>
      <c r="BF100" s="273"/>
      <c r="BG100" s="293"/>
      <c r="BH100" s="289"/>
      <c r="BI100" s="273"/>
      <c r="BJ100" s="273"/>
      <c r="BK100" s="273"/>
      <c r="BL100" s="293"/>
      <c r="BM100" s="289"/>
      <c r="BN100" s="273"/>
      <c r="BO100" s="273"/>
      <c r="BP100" s="273"/>
      <c r="BQ100" s="293"/>
      <c r="BR100" s="289"/>
      <c r="BS100" s="273"/>
      <c r="BT100" s="273"/>
      <c r="BU100" s="273"/>
      <c r="BV100" s="273"/>
      <c r="BW100" s="273"/>
      <c r="BX100" s="273"/>
      <c r="BY100" s="274"/>
      <c r="BZ100" s="274"/>
      <c r="CA100" s="274"/>
      <c r="CB100" s="969"/>
      <c r="CC100" s="969"/>
      <c r="CD100" s="969"/>
      <c r="CE100" s="969"/>
      <c r="CF100" s="969"/>
      <c r="CG100" s="969"/>
      <c r="CH100" s="969"/>
      <c r="CI100" s="969"/>
      <c r="CJ100" s="969"/>
      <c r="CK100" s="969"/>
      <c r="CL100" s="969"/>
      <c r="CM100" s="969"/>
      <c r="CN100" s="969"/>
      <c r="CO100" s="969"/>
      <c r="CP100" s="969"/>
      <c r="CQ100" s="969"/>
      <c r="CR100" s="969"/>
      <c r="CS100" s="969"/>
      <c r="CT100" s="969"/>
      <c r="CU100" s="969"/>
      <c r="CV100" s="969"/>
      <c r="CW100" s="969"/>
      <c r="CX100" s="969"/>
      <c r="CY100" s="969"/>
      <c r="CZ100" s="969"/>
    </row>
    <row r="101" s="133" customFormat="true" ht="15" customHeight="true" x14ac:dyDescent="0.2">
      <c r="A101" s="204"/>
      <c r="B101" s="209"/>
      <c r="C101" s="237"/>
      <c r="D101" s="235"/>
      <c r="E101" s="235"/>
      <c r="F101" s="235"/>
      <c r="G101" s="239"/>
      <c r="H101" s="236"/>
      <c r="I101" s="235"/>
      <c r="J101" s="235"/>
      <c r="K101" s="235"/>
      <c r="L101" s="238"/>
      <c r="M101" s="237"/>
      <c r="N101" s="235"/>
      <c r="O101" s="235"/>
      <c r="P101" s="235"/>
      <c r="Q101" s="239"/>
      <c r="R101" s="237"/>
      <c r="S101" s="235"/>
      <c r="T101" s="235"/>
      <c r="U101" s="235"/>
      <c r="V101" s="235"/>
      <c r="W101" s="235"/>
      <c r="X101" s="235"/>
      <c r="Y101" s="238"/>
      <c r="Z101" s="238"/>
      <c r="AA101" s="238"/>
      <c r="AB101" s="1042"/>
      <c r="AC101" s="1042"/>
      <c r="AD101" s="1042"/>
      <c r="AE101" s="1042"/>
      <c r="AF101" s="1042"/>
      <c r="AG101" s="1042"/>
      <c r="AH101" s="1042"/>
      <c r="AI101" s="1042"/>
      <c r="AJ101" s="1042"/>
      <c r="AK101" s="1042"/>
      <c r="AL101" s="1042"/>
      <c r="AM101" s="1042"/>
      <c r="AN101" s="1042"/>
      <c r="AO101" s="1042"/>
      <c r="AP101" s="1042"/>
      <c r="AQ101" s="1042"/>
      <c r="AR101" s="1042"/>
      <c r="AS101" s="1042"/>
      <c r="AT101" s="1042"/>
      <c r="AU101" s="1042"/>
      <c r="AV101" s="1042"/>
      <c r="AW101" s="1042"/>
      <c r="AX101" s="1042"/>
      <c r="AY101" s="1042"/>
      <c r="AZ101" s="172"/>
      <c r="BA101" s="350"/>
      <c r="BB101" s="262"/>
      <c r="BC101" s="289"/>
      <c r="BD101" s="273"/>
      <c r="BE101" s="273"/>
      <c r="BF101" s="273"/>
      <c r="BG101" s="293"/>
      <c r="BH101" s="289"/>
      <c r="BI101" s="273"/>
      <c r="BJ101" s="273"/>
      <c r="BK101" s="273"/>
      <c r="BL101" s="293"/>
      <c r="BM101" s="289"/>
      <c r="BN101" s="273"/>
      <c r="BO101" s="273"/>
      <c r="BP101" s="273"/>
      <c r="BQ101" s="293"/>
      <c r="BR101" s="289"/>
      <c r="BS101" s="273"/>
      <c r="BT101" s="273"/>
      <c r="BU101" s="273"/>
      <c r="BV101" s="273"/>
      <c r="BW101" s="273"/>
      <c r="BX101" s="273"/>
      <c r="BY101" s="274"/>
      <c r="BZ101" s="274"/>
      <c r="CA101" s="274"/>
      <c r="CB101" s="969"/>
      <c r="CC101" s="969"/>
      <c r="CD101" s="969"/>
      <c r="CE101" s="969"/>
      <c r="CF101" s="969"/>
      <c r="CG101" s="969"/>
      <c r="CH101" s="969"/>
      <c r="CI101" s="969"/>
      <c r="CJ101" s="969"/>
      <c r="CK101" s="969"/>
      <c r="CL101" s="969"/>
      <c r="CM101" s="969"/>
      <c r="CN101" s="969"/>
      <c r="CO101" s="969"/>
      <c r="CP101" s="969"/>
      <c r="CQ101" s="969"/>
      <c r="CR101" s="969"/>
      <c r="CS101" s="969"/>
      <c r="CT101" s="969"/>
      <c r="CU101" s="969"/>
      <c r="CV101" s="969"/>
      <c r="CW101" s="969"/>
      <c r="CX101" s="969"/>
      <c r="CY101" s="969"/>
      <c r="CZ101" s="969"/>
    </row>
    <row r="102" s="133" customFormat="true" ht="15" customHeight="true" x14ac:dyDescent="0.2">
      <c r="A102" s="204"/>
      <c r="B102" s="209"/>
      <c r="C102" s="237"/>
      <c r="D102" s="235"/>
      <c r="E102" s="235"/>
      <c r="F102" s="235"/>
      <c r="G102" s="239"/>
      <c r="H102" s="236"/>
      <c r="I102" s="235"/>
      <c r="J102" s="235"/>
      <c r="K102" s="235"/>
      <c r="L102" s="238"/>
      <c r="M102" s="237"/>
      <c r="N102" s="235"/>
      <c r="O102" s="235"/>
      <c r="P102" s="235"/>
      <c r="Q102" s="239"/>
      <c r="R102" s="237"/>
      <c r="S102" s="235"/>
      <c r="T102" s="235"/>
      <c r="U102" s="235"/>
      <c r="V102" s="235"/>
      <c r="W102" s="235"/>
      <c r="X102" s="235"/>
      <c r="Y102" s="238"/>
      <c r="Z102" s="238"/>
      <c r="AA102" s="238"/>
      <c r="AB102" s="1042"/>
      <c r="AC102" s="1042"/>
      <c r="AD102" s="1042"/>
      <c r="AE102" s="1042"/>
      <c r="AF102" s="1042"/>
      <c r="AG102" s="1042"/>
      <c r="AH102" s="1042"/>
      <c r="AI102" s="1042"/>
      <c r="AJ102" s="1042"/>
      <c r="AK102" s="1042"/>
      <c r="AL102" s="1042"/>
      <c r="AM102" s="1042"/>
      <c r="AN102" s="1042"/>
      <c r="AO102" s="1042"/>
      <c r="AP102" s="1042"/>
      <c r="AQ102" s="1042"/>
      <c r="AR102" s="1042"/>
      <c r="AS102" s="1042"/>
      <c r="AT102" s="1042"/>
      <c r="AU102" s="1042"/>
      <c r="AV102" s="1042"/>
      <c r="AW102" s="1042"/>
      <c r="AX102" s="1042"/>
      <c r="AY102" s="1042"/>
      <c r="AZ102" s="172"/>
      <c r="BA102" s="350"/>
      <c r="BB102" s="262"/>
      <c r="BC102" s="289"/>
      <c r="BD102" s="273"/>
      <c r="BE102" s="273"/>
      <c r="BF102" s="273"/>
      <c r="BG102" s="293"/>
      <c r="BH102" s="289"/>
      <c r="BI102" s="273"/>
      <c r="BJ102" s="273"/>
      <c r="BK102" s="273"/>
      <c r="BL102" s="293"/>
      <c r="BM102" s="289"/>
      <c r="BN102" s="273"/>
      <c r="BO102" s="273"/>
      <c r="BP102" s="273"/>
      <c r="BQ102" s="293"/>
      <c r="BR102" s="289"/>
      <c r="BS102" s="273"/>
      <c r="BT102" s="273"/>
      <c r="BU102" s="273"/>
      <c r="BV102" s="273"/>
      <c r="BW102" s="273"/>
      <c r="BX102" s="273"/>
      <c r="BY102" s="274"/>
      <c r="BZ102" s="274"/>
      <c r="CA102" s="274"/>
      <c r="CB102" s="969"/>
      <c r="CC102" s="969"/>
      <c r="CD102" s="969"/>
      <c r="CE102" s="969"/>
      <c r="CF102" s="969"/>
      <c r="CG102" s="969"/>
      <c r="CH102" s="969"/>
      <c r="CI102" s="969"/>
      <c r="CJ102" s="969"/>
      <c r="CK102" s="969"/>
      <c r="CL102" s="969"/>
      <c r="CM102" s="969"/>
      <c r="CN102" s="969"/>
      <c r="CO102" s="969"/>
      <c r="CP102" s="969"/>
      <c r="CQ102" s="969"/>
      <c r="CR102" s="969"/>
      <c r="CS102" s="969"/>
      <c r="CT102" s="969"/>
      <c r="CU102" s="969"/>
      <c r="CV102" s="969"/>
      <c r="CW102" s="969"/>
      <c r="CX102" s="969"/>
      <c r="CY102" s="969"/>
      <c r="CZ102" s="969"/>
    </row>
    <row r="103" s="133" customFormat="true" ht="15" customHeight="true" x14ac:dyDescent="0.2">
      <c r="A103" s="204"/>
      <c r="B103" s="209"/>
      <c r="C103" s="237"/>
      <c r="D103" s="235"/>
      <c r="E103" s="235"/>
      <c r="F103" s="235"/>
      <c r="G103" s="239"/>
      <c r="H103" s="236"/>
      <c r="I103" s="235"/>
      <c r="J103" s="235"/>
      <c r="K103" s="235"/>
      <c r="L103" s="238"/>
      <c r="M103" s="237"/>
      <c r="N103" s="235"/>
      <c r="O103" s="235"/>
      <c r="P103" s="235"/>
      <c r="Q103" s="239"/>
      <c r="R103" s="237"/>
      <c r="S103" s="235"/>
      <c r="T103" s="235"/>
      <c r="U103" s="235"/>
      <c r="V103" s="235"/>
      <c r="W103" s="235"/>
      <c r="X103" s="235"/>
      <c r="Y103" s="238"/>
      <c r="Z103" s="238"/>
      <c r="AA103" s="238"/>
      <c r="AB103" s="1042"/>
      <c r="AC103" s="1042"/>
      <c r="AD103" s="1042"/>
      <c r="AE103" s="1042"/>
      <c r="AF103" s="1042"/>
      <c r="AG103" s="1042"/>
      <c r="AH103" s="1042"/>
      <c r="AI103" s="1042"/>
      <c r="AJ103" s="1042"/>
      <c r="AK103" s="1042"/>
      <c r="AL103" s="1042"/>
      <c r="AM103" s="1042"/>
      <c r="AN103" s="1042"/>
      <c r="AO103" s="1042"/>
      <c r="AP103" s="1042"/>
      <c r="AQ103" s="1042"/>
      <c r="AR103" s="1042"/>
      <c r="AS103" s="1042"/>
      <c r="AT103" s="1042"/>
      <c r="AU103" s="1042"/>
      <c r="AV103" s="1042"/>
      <c r="AW103" s="1042"/>
      <c r="AX103" s="1042"/>
      <c r="AY103" s="1042"/>
      <c r="AZ103" s="172"/>
      <c r="BA103" s="350"/>
      <c r="BB103" s="262"/>
      <c r="BC103" s="289"/>
      <c r="BD103" s="273"/>
      <c r="BE103" s="273"/>
      <c r="BF103" s="273"/>
      <c r="BG103" s="293"/>
      <c r="BH103" s="289"/>
      <c r="BI103" s="273"/>
      <c r="BJ103" s="273"/>
      <c r="BK103" s="273"/>
      <c r="BL103" s="293"/>
      <c r="BM103" s="289"/>
      <c r="BN103" s="273"/>
      <c r="BO103" s="273"/>
      <c r="BP103" s="273"/>
      <c r="BQ103" s="293"/>
      <c r="BR103" s="289"/>
      <c r="BS103" s="273"/>
      <c r="BT103" s="273"/>
      <c r="BU103" s="273"/>
      <c r="BV103" s="273"/>
      <c r="BW103" s="273"/>
      <c r="BX103" s="273"/>
      <c r="BY103" s="274"/>
      <c r="BZ103" s="274"/>
      <c r="CA103" s="274"/>
      <c r="CB103" s="969"/>
      <c r="CC103" s="969"/>
      <c r="CD103" s="969"/>
      <c r="CE103" s="969"/>
      <c r="CF103" s="969"/>
      <c r="CG103" s="969"/>
      <c r="CH103" s="969"/>
      <c r="CI103" s="969"/>
      <c r="CJ103" s="969"/>
      <c r="CK103" s="969"/>
      <c r="CL103" s="969"/>
      <c r="CM103" s="969"/>
      <c r="CN103" s="969"/>
      <c r="CO103" s="969"/>
      <c r="CP103" s="969"/>
      <c r="CQ103" s="969"/>
      <c r="CR103" s="969"/>
      <c r="CS103" s="969"/>
      <c r="CT103" s="969"/>
      <c r="CU103" s="969"/>
      <c r="CV103" s="969"/>
      <c r="CW103" s="969"/>
      <c r="CX103" s="969"/>
      <c r="CY103" s="969"/>
      <c r="CZ103" s="969"/>
    </row>
    <row r="104" s="133" customFormat="true" ht="15" customHeight="true" x14ac:dyDescent="0.2">
      <c r="A104" s="204"/>
      <c r="B104" s="209"/>
      <c r="C104" s="237"/>
      <c r="D104" s="235"/>
      <c r="E104" s="235"/>
      <c r="F104" s="235"/>
      <c r="G104" s="239"/>
      <c r="H104" s="236"/>
      <c r="I104" s="235"/>
      <c r="J104" s="235"/>
      <c r="K104" s="235"/>
      <c r="L104" s="238"/>
      <c r="M104" s="237"/>
      <c r="N104" s="235"/>
      <c r="O104" s="235"/>
      <c r="P104" s="235"/>
      <c r="Q104" s="239"/>
      <c r="R104" s="237"/>
      <c r="S104" s="235"/>
      <c r="T104" s="235"/>
      <c r="U104" s="235"/>
      <c r="V104" s="235"/>
      <c r="W104" s="235"/>
      <c r="X104" s="235"/>
      <c r="Y104" s="238"/>
      <c r="Z104" s="238"/>
      <c r="AA104" s="238"/>
      <c r="AB104" s="1042"/>
      <c r="AC104" s="1042"/>
      <c r="AD104" s="1042"/>
      <c r="AE104" s="1042"/>
      <c r="AF104" s="1042"/>
      <c r="AG104" s="1042"/>
      <c r="AH104" s="1042"/>
      <c r="AI104" s="1042"/>
      <c r="AJ104" s="1042"/>
      <c r="AK104" s="1042"/>
      <c r="AL104" s="1042"/>
      <c r="AM104" s="1042"/>
      <c r="AN104" s="1042"/>
      <c r="AO104" s="1042"/>
      <c r="AP104" s="1042"/>
      <c r="AQ104" s="1042"/>
      <c r="AR104" s="1042"/>
      <c r="AS104" s="1042"/>
      <c r="AT104" s="1042"/>
      <c r="AU104" s="1042"/>
      <c r="AV104" s="1042"/>
      <c r="AW104" s="1042"/>
      <c r="AX104" s="1042"/>
      <c r="AY104" s="1042"/>
      <c r="AZ104" s="172"/>
      <c r="BA104" s="350"/>
      <c r="BB104" s="262"/>
      <c r="BC104" s="289"/>
      <c r="BD104" s="273"/>
      <c r="BE104" s="273"/>
      <c r="BF104" s="273"/>
      <c r="BG104" s="293"/>
      <c r="BH104" s="289"/>
      <c r="BI104" s="273"/>
      <c r="BJ104" s="273"/>
      <c r="BK104" s="273"/>
      <c r="BL104" s="293"/>
      <c r="BM104" s="289"/>
      <c r="BN104" s="273"/>
      <c r="BO104" s="273"/>
      <c r="BP104" s="273"/>
      <c r="BQ104" s="293"/>
      <c r="BR104" s="289"/>
      <c r="BS104" s="273"/>
      <c r="BT104" s="273"/>
      <c r="BU104" s="273"/>
      <c r="BV104" s="273"/>
      <c r="BW104" s="273"/>
      <c r="BX104" s="273"/>
      <c r="BY104" s="274"/>
      <c r="BZ104" s="274"/>
      <c r="CA104" s="274"/>
      <c r="CB104" s="969"/>
      <c r="CC104" s="969"/>
      <c r="CD104" s="969"/>
      <c r="CE104" s="969"/>
      <c r="CF104" s="969"/>
      <c r="CG104" s="969"/>
      <c r="CH104" s="969"/>
      <c r="CI104" s="969"/>
      <c r="CJ104" s="969"/>
      <c r="CK104" s="969"/>
      <c r="CL104" s="969"/>
      <c r="CM104" s="969"/>
      <c r="CN104" s="969"/>
      <c r="CO104" s="969"/>
      <c r="CP104" s="969"/>
      <c r="CQ104" s="969"/>
      <c r="CR104" s="969"/>
      <c r="CS104" s="969"/>
      <c r="CT104" s="969"/>
      <c r="CU104" s="969"/>
      <c r="CV104" s="969"/>
      <c r="CW104" s="969"/>
      <c r="CX104" s="969"/>
      <c r="CY104" s="969"/>
      <c r="CZ104" s="969"/>
    </row>
    <row r="105" s="133" customFormat="true" ht="15" customHeight="true" x14ac:dyDescent="0.2">
      <c r="A105" s="207"/>
      <c r="B105" s="210"/>
      <c r="C105" s="242"/>
      <c r="D105" s="240"/>
      <c r="E105" s="240"/>
      <c r="F105" s="240"/>
      <c r="G105" s="244"/>
      <c r="H105" s="241"/>
      <c r="I105" s="240"/>
      <c r="J105" s="240"/>
      <c r="K105" s="240"/>
      <c r="L105" s="243"/>
      <c r="M105" s="242"/>
      <c r="N105" s="240"/>
      <c r="O105" s="240"/>
      <c r="P105" s="240"/>
      <c r="Q105" s="244"/>
      <c r="R105" s="242"/>
      <c r="S105" s="240"/>
      <c r="T105" s="240"/>
      <c r="U105" s="240"/>
      <c r="V105" s="240"/>
      <c r="W105" s="240"/>
      <c r="X105" s="240"/>
      <c r="Y105" s="243"/>
      <c r="Z105" s="243"/>
      <c r="AA105" s="243"/>
      <c r="AB105" s="1042"/>
      <c r="AC105" s="1042"/>
      <c r="AD105" s="1042"/>
      <c r="AE105" s="1042"/>
      <c r="AF105" s="1042"/>
      <c r="AG105" s="1042"/>
      <c r="AH105" s="1042"/>
      <c r="AI105" s="1042"/>
      <c r="AJ105" s="1042"/>
      <c r="AK105" s="1042"/>
      <c r="AL105" s="1042"/>
      <c r="AM105" s="1042"/>
      <c r="AN105" s="1042"/>
      <c r="AO105" s="1042"/>
      <c r="AP105" s="1042"/>
      <c r="AQ105" s="1042"/>
      <c r="AR105" s="1042"/>
      <c r="AS105" s="1042"/>
      <c r="AT105" s="1042"/>
      <c r="AU105" s="1042"/>
      <c r="AV105" s="1042"/>
      <c r="AW105" s="1042"/>
      <c r="AX105" s="1042"/>
      <c r="AY105" s="1042"/>
      <c r="AZ105" s="172"/>
      <c r="BA105" s="350"/>
      <c r="BB105" s="262"/>
      <c r="BC105" s="292"/>
      <c r="BD105" s="291"/>
      <c r="BE105" s="291"/>
      <c r="BF105" s="291"/>
      <c r="BG105" s="295"/>
      <c r="BH105" s="292"/>
      <c r="BI105" s="291"/>
      <c r="BJ105" s="291"/>
      <c r="BK105" s="291"/>
      <c r="BL105" s="295"/>
      <c r="BM105" s="292"/>
      <c r="BN105" s="291"/>
      <c r="BO105" s="291"/>
      <c r="BP105" s="291"/>
      <c r="BQ105" s="295"/>
      <c r="BR105" s="292"/>
      <c r="BS105" s="291"/>
      <c r="BT105" s="291"/>
      <c r="BU105" s="291"/>
      <c r="BV105" s="291"/>
      <c r="BW105" s="291"/>
      <c r="BX105" s="291"/>
      <c r="BY105" s="294"/>
      <c r="BZ105" s="294"/>
      <c r="CA105" s="294"/>
      <c r="CB105" s="969"/>
      <c r="CC105" s="969"/>
      <c r="CD105" s="969"/>
      <c r="CE105" s="969"/>
      <c r="CF105" s="969"/>
      <c r="CG105" s="969"/>
      <c r="CH105" s="969"/>
      <c r="CI105" s="969"/>
      <c r="CJ105" s="969"/>
      <c r="CK105" s="969"/>
      <c r="CL105" s="969"/>
      <c r="CM105" s="969"/>
      <c r="CN105" s="969"/>
      <c r="CO105" s="969"/>
      <c r="CP105" s="969"/>
      <c r="CQ105" s="969"/>
      <c r="CR105" s="969"/>
      <c r="CS105" s="969"/>
      <c r="CT105" s="969"/>
      <c r="CU105" s="969"/>
      <c r="CV105" s="969"/>
      <c r="CW105" s="969"/>
      <c r="CX105" s="969"/>
      <c r="CY105" s="969"/>
      <c r="CZ105" s="969"/>
    </row>
    <row r="106" s="133" customFormat="true" ht="250.15" customHeight="true" x14ac:dyDescent="0.2">
      <c r="A106" s="266"/>
      <c r="B106" s="266"/>
      <c r="C106" s="266"/>
      <c r="D106" s="266"/>
      <c r="E106" s="266"/>
      <c r="F106" s="266"/>
      <c r="G106" s="266"/>
      <c r="H106" s="266"/>
      <c r="I106" s="266"/>
      <c r="J106" s="266"/>
      <c r="K106" s="266"/>
      <c r="L106" s="266"/>
      <c r="M106" s="266"/>
      <c r="N106" s="266"/>
      <c r="O106" s="266"/>
      <c r="P106" s="266"/>
      <c r="Q106" s="266"/>
      <c r="R106" s="266"/>
      <c r="S106" s="266"/>
      <c r="T106" s="266"/>
      <c r="U106" s="266"/>
      <c r="V106" s="266"/>
      <c r="W106" s="266"/>
      <c r="X106" s="266"/>
      <c r="Y106" s="266"/>
      <c r="Z106" s="266"/>
      <c r="AA106" s="266"/>
      <c r="AB106" s="172"/>
      <c r="AC106" s="172"/>
      <c r="AD106" s="172"/>
      <c r="AE106" s="172"/>
      <c r="AF106" s="172"/>
      <c r="AG106" s="172"/>
      <c r="AH106" s="172"/>
      <c r="AI106" s="172"/>
      <c r="AJ106" s="172"/>
      <c r="AK106" s="172"/>
      <c r="AL106" s="172"/>
      <c r="AM106" s="172"/>
      <c r="AN106" s="172"/>
      <c r="AO106" s="172"/>
      <c r="AP106" s="172"/>
      <c r="AQ106" s="172"/>
      <c r="AR106" s="172"/>
      <c r="AS106" s="172"/>
      <c r="AT106" s="172"/>
      <c r="AU106" s="172"/>
      <c r="AV106" s="172"/>
      <c r="AW106" s="172"/>
      <c r="AX106" s="172"/>
      <c r="AY106" s="172"/>
      <c r="AZ106" s="172"/>
      <c r="BA106" s="266"/>
      <c r="BB106" s="267"/>
      <c r="BC106" s="267"/>
      <c r="BD106" s="267"/>
      <c r="BE106" s="267"/>
      <c r="BF106" s="267"/>
      <c r="BG106" s="267"/>
      <c r="BH106" s="267"/>
      <c r="BI106" s="267"/>
      <c r="BJ106" s="267"/>
      <c r="BK106" s="267"/>
      <c r="BL106" s="267"/>
      <c r="BM106" s="267"/>
      <c r="BN106" s="267"/>
      <c r="BO106" s="267"/>
      <c r="BP106" s="267"/>
      <c r="BQ106" s="267"/>
      <c r="BR106" s="267"/>
      <c r="BS106" s="267"/>
      <c r="BT106" s="267"/>
      <c r="BU106" s="267"/>
      <c r="BV106" s="267"/>
      <c r="BW106" s="267"/>
      <c r="BX106" s="267"/>
      <c r="BY106" s="266"/>
      <c r="BZ106" s="266"/>
      <c r="CA106" s="266"/>
      <c r="CB106" s="172"/>
      <c r="CC106" s="172"/>
      <c r="CD106" s="172"/>
      <c r="CE106" s="172"/>
      <c r="CF106" s="172"/>
      <c r="CG106" s="172"/>
      <c r="CH106" s="172"/>
      <c r="CI106" s="172"/>
      <c r="CJ106" s="172"/>
      <c r="CK106" s="172"/>
      <c r="CL106" s="172"/>
      <c r="CM106" s="172"/>
      <c r="CN106" s="172"/>
      <c r="CO106" s="172"/>
      <c r="CP106" s="172"/>
      <c r="CQ106" s="172"/>
      <c r="CR106" s="172"/>
      <c r="CS106" s="172"/>
      <c r="CT106" s="172"/>
      <c r="CU106" s="172"/>
      <c r="CV106" s="172"/>
      <c r="CW106" s="172"/>
      <c r="CX106" s="172"/>
      <c r="CY106" s="172"/>
      <c r="CZ106" s="172"/>
    </row>
    <row r="107" s="126" customFormat="true" ht="18" customHeight="true" x14ac:dyDescent="0.2">
      <c r="A107" s="115"/>
      <c r="B107" s="115"/>
      <c r="C107" s="248"/>
      <c r="D107" s="248"/>
      <c r="E107" s="248"/>
      <c r="F107" s="248"/>
      <c r="G107" s="248"/>
      <c r="H107" s="132"/>
      <c r="I107" s="132"/>
      <c r="J107" s="132"/>
      <c r="K107" s="132"/>
      <c r="L107" s="132"/>
      <c r="M107" s="132"/>
      <c r="N107" s="132"/>
      <c r="O107" s="132"/>
      <c r="P107" s="132"/>
      <c r="Q107" s="132"/>
      <c r="R107" s="132"/>
      <c r="S107" s="132"/>
      <c r="T107" s="132"/>
      <c r="U107" s="132"/>
      <c r="Z107" s="168"/>
      <c r="AA107" s="168"/>
      <c r="AB107" s="168"/>
      <c r="AC107" s="168"/>
      <c r="AD107" s="168"/>
      <c r="AE107" s="168"/>
      <c r="AF107" s="168"/>
      <c r="AG107" s="168"/>
      <c r="AH107" s="168"/>
      <c r="AI107" s="168"/>
      <c r="AJ107" s="168"/>
      <c r="AK107" s="168"/>
      <c r="AL107" s="168"/>
      <c r="AM107" s="168"/>
      <c r="AN107" s="168"/>
      <c r="AO107" s="168"/>
      <c r="AP107" s="168"/>
      <c r="AQ107" s="168"/>
      <c r="AR107" s="168"/>
      <c r="AS107" s="168"/>
      <c r="AT107" s="168"/>
      <c r="AU107" s="168"/>
      <c r="AV107" s="168"/>
      <c r="AW107" s="168"/>
      <c r="AX107" s="168"/>
      <c r="AY107" s="168"/>
      <c r="AZ107" s="168"/>
      <c r="BB107" s="137"/>
      <c r="BZ107" s="168"/>
      <c r="CA107" s="168"/>
      <c r="CB107" s="168"/>
      <c r="CC107" s="168"/>
      <c r="CD107" s="168"/>
      <c r="CE107" s="168"/>
      <c r="CF107" s="168"/>
      <c r="CG107" s="168"/>
      <c r="CH107" s="168"/>
      <c r="CI107" s="168"/>
      <c r="CJ107" s="168"/>
      <c r="CK107" s="168"/>
      <c r="CL107" s="168"/>
      <c r="CM107" s="168"/>
      <c r="CN107" s="168"/>
      <c r="CO107" s="168"/>
      <c r="CP107" s="168"/>
      <c r="CQ107" s="168"/>
      <c r="CR107" s="168"/>
      <c r="CS107" s="168"/>
      <c r="CT107" s="168"/>
      <c r="CU107" s="168"/>
      <c r="CV107" s="168"/>
      <c r="CW107" s="168"/>
      <c r="CX107" s="168"/>
      <c r="CY107" s="168"/>
      <c r="CZ107" s="168"/>
    </row>
    <row r="108" s="126" customFormat="true" ht="22.5" customHeight="true" x14ac:dyDescent="0.35">
      <c r="A108" s="1149" t="str">
        <f>A1026</f>
        <v>Zimbabwe</v>
      </c>
      <c r="B108" s="1150"/>
      <c r="C108" s="248"/>
      <c r="D108" s="248"/>
      <c r="E108" s="248"/>
      <c r="F108" s="248"/>
      <c r="G108" s="248"/>
      <c r="H108" s="132"/>
      <c r="I108" s="132"/>
      <c r="J108" s="132"/>
      <c r="K108" s="132"/>
      <c r="L108" s="132"/>
      <c r="M108" s="132"/>
      <c r="N108" s="132"/>
      <c r="O108" s="132"/>
      <c r="P108" s="132"/>
      <c r="Q108" s="132"/>
      <c r="R108" s="132"/>
      <c r="S108" s="132"/>
      <c r="T108" s="132"/>
      <c r="U108" s="132"/>
      <c r="Z108" s="168"/>
      <c r="AA108" s="168"/>
      <c r="AB108" s="168"/>
      <c r="AC108" s="168"/>
      <c r="AD108" s="168"/>
      <c r="AE108" s="168"/>
      <c r="AF108" s="168"/>
      <c r="AG108" s="168"/>
      <c r="AH108" s="168"/>
      <c r="AI108" s="168"/>
      <c r="AJ108" s="168"/>
      <c r="AK108" s="168"/>
      <c r="AL108" s="168"/>
      <c r="AM108" s="168"/>
      <c r="AN108" s="168"/>
      <c r="AO108" s="168"/>
      <c r="AP108" s="168"/>
      <c r="AQ108" s="168"/>
      <c r="AR108" s="168"/>
      <c r="AS108" s="168"/>
      <c r="AT108" s="168"/>
      <c r="AU108" s="168"/>
      <c r="AV108" s="168"/>
      <c r="AW108" s="168"/>
      <c r="AX108" s="168"/>
      <c r="AY108" s="168"/>
      <c r="AZ108" s="168"/>
      <c r="BB108" s="137"/>
      <c r="BZ108" s="168"/>
      <c r="CA108" s="168"/>
      <c r="CB108" s="168"/>
      <c r="CC108" s="168"/>
      <c r="CD108" s="168"/>
      <c r="CE108" s="168"/>
      <c r="CF108" s="168"/>
      <c r="CG108" s="168"/>
      <c r="CH108" s="168"/>
      <c r="CI108" s="168"/>
      <c r="CJ108" s="168"/>
      <c r="CK108" s="168"/>
      <c r="CL108" s="168"/>
      <c r="CM108" s="168"/>
      <c r="CN108" s="168"/>
      <c r="CO108" s="168"/>
      <c r="CP108" s="168"/>
      <c r="CQ108" s="168"/>
      <c r="CR108" s="168"/>
      <c r="CS108" s="168"/>
      <c r="CT108" s="168"/>
      <c r="CU108" s="168"/>
      <c r="CV108" s="168"/>
      <c r="CW108" s="168"/>
      <c r="CX108" s="168"/>
      <c r="CY108" s="168"/>
      <c r="CZ108" s="168"/>
    </row>
    <row r="109" s="126" customFormat="true" ht="22.5" customHeight="true" x14ac:dyDescent="0.35">
      <c r="A109" s="141" t="str">
        <f>A1034</f>
        <v>2019</v>
      </c>
      <c r="B109" s="142"/>
      <c r="C109" s="248"/>
      <c r="D109" s="248"/>
      <c r="E109" s="248"/>
      <c r="F109" s="248"/>
      <c r="G109" s="248"/>
      <c r="H109" s="132"/>
      <c r="I109" s="132"/>
      <c r="J109" s="132"/>
      <c r="K109" s="132"/>
      <c r="L109" s="132"/>
      <c r="M109" s="132"/>
      <c r="N109" s="132"/>
      <c r="O109" s="132"/>
      <c r="P109" s="132"/>
      <c r="Q109" s="132"/>
      <c r="R109" s="132"/>
      <c r="S109" s="132"/>
      <c r="T109" s="132"/>
      <c r="U109" s="132"/>
      <c r="Z109" s="168"/>
      <c r="AA109" s="168"/>
      <c r="AB109" s="168"/>
      <c r="AC109" s="168"/>
      <c r="AD109" s="168"/>
      <c r="AE109" s="168"/>
      <c r="AF109" s="168"/>
      <c r="AG109" s="168"/>
      <c r="AH109" s="168"/>
      <c r="AI109" s="168"/>
      <c r="AJ109" s="168"/>
      <c r="AK109" s="168"/>
      <c r="AL109" s="168"/>
      <c r="AM109" s="168"/>
      <c r="AN109" s="168"/>
      <c r="AO109" s="168"/>
      <c r="AP109" s="168"/>
      <c r="AQ109" s="168"/>
      <c r="AR109" s="168"/>
      <c r="AS109" s="168"/>
      <c r="AT109" s="168"/>
      <c r="AU109" s="168"/>
      <c r="AV109" s="168"/>
      <c r="AW109" s="168"/>
      <c r="AX109" s="168"/>
      <c r="AY109" s="168"/>
      <c r="AZ109" s="168"/>
      <c r="BB109" s="137"/>
      <c r="BZ109" s="168"/>
      <c r="CA109" s="168"/>
      <c r="CB109" s="168"/>
      <c r="CC109" s="168"/>
      <c r="CD109" s="168"/>
      <c r="CE109" s="168"/>
      <c r="CF109" s="168"/>
      <c r="CG109" s="168"/>
      <c r="CH109" s="168"/>
      <c r="CI109" s="168"/>
      <c r="CJ109" s="168"/>
      <c r="CK109" s="168"/>
      <c r="CL109" s="168"/>
      <c r="CM109" s="168"/>
      <c r="CN109" s="168"/>
      <c r="CO109" s="168"/>
      <c r="CP109" s="168"/>
      <c r="CQ109" s="168"/>
      <c r="CR109" s="168"/>
      <c r="CS109" s="168"/>
      <c r="CT109" s="168"/>
      <c r="CU109" s="168"/>
      <c r="CV109" s="168"/>
      <c r="CW109" s="168"/>
      <c r="CX109" s="168"/>
      <c r="CY109" s="168"/>
      <c r="CZ109" s="168"/>
    </row>
    <row r="110" s="126" customFormat="true" ht="23.85" customHeight="true" x14ac:dyDescent="0.35">
      <c r="A110" s="143" t="s">
        <v>99</v>
      </c>
      <c r="B110" s="144"/>
      <c r="C110" s="248"/>
      <c r="D110" s="248"/>
      <c r="E110" s="248"/>
      <c r="F110" s="248"/>
      <c r="G110" s="248"/>
      <c r="H110" s="132"/>
      <c r="I110" s="132"/>
      <c r="J110" s="132"/>
      <c r="K110" s="132"/>
      <c r="L110" s="132"/>
      <c r="M110" s="132"/>
      <c r="N110" s="132"/>
      <c r="O110" s="132"/>
      <c r="P110" s="132"/>
      <c r="Q110" s="132"/>
      <c r="R110" s="132"/>
      <c r="S110" s="132"/>
      <c r="T110" s="132"/>
      <c r="U110" s="132"/>
      <c r="Z110" s="168"/>
      <c r="AA110" s="168"/>
      <c r="AB110" s="168"/>
      <c r="AC110" s="168"/>
      <c r="AD110" s="168"/>
      <c r="AE110" s="168"/>
      <c r="AF110" s="168"/>
      <c r="AG110" s="168"/>
      <c r="AH110" s="168"/>
      <c r="AI110" s="168"/>
      <c r="AJ110" s="168"/>
      <c r="AK110" s="168"/>
      <c r="AL110" s="168"/>
      <c r="AM110" s="168"/>
      <c r="AN110" s="168"/>
      <c r="AO110" s="168"/>
      <c r="AP110" s="168"/>
      <c r="AQ110" s="168"/>
      <c r="AR110" s="168"/>
      <c r="AS110" s="168"/>
      <c r="AT110" s="168"/>
      <c r="AU110" s="168"/>
      <c r="AV110" s="168"/>
      <c r="AW110" s="168"/>
      <c r="AX110" s="168"/>
      <c r="AY110" s="168"/>
      <c r="AZ110" s="168"/>
      <c r="BB110" s="137"/>
      <c r="BZ110" s="168"/>
      <c r="CA110" s="168"/>
      <c r="CB110" s="168"/>
      <c r="CC110" s="168"/>
      <c r="CD110" s="168"/>
      <c r="CE110" s="168"/>
      <c r="CF110" s="168"/>
      <c r="CG110" s="168"/>
      <c r="CH110" s="168"/>
      <c r="CI110" s="168"/>
      <c r="CJ110" s="168"/>
      <c r="CK110" s="168"/>
      <c r="CL110" s="168"/>
      <c r="CM110" s="168"/>
      <c r="CN110" s="168"/>
      <c r="CO110" s="168"/>
      <c r="CP110" s="168"/>
      <c r="CQ110" s="168"/>
      <c r="CR110" s="168"/>
      <c r="CS110" s="168"/>
      <c r="CT110" s="168"/>
      <c r="CU110" s="168"/>
      <c r="CV110" s="168"/>
      <c r="CW110" s="168"/>
      <c r="CX110" s="168"/>
      <c r="CY110" s="168"/>
      <c r="CZ110" s="168"/>
    </row>
    <row r="111" s="126" customFormat="true" ht="20.1" customHeight="true" x14ac:dyDescent="0.35">
      <c r="A111" s="145" t="s">
        <v>97</v>
      </c>
      <c r="B111" s="142"/>
      <c r="C111" s="248"/>
      <c r="D111" s="248"/>
      <c r="E111" s="248"/>
      <c r="F111" s="248"/>
      <c r="G111" s="248"/>
      <c r="H111" s="132"/>
      <c r="I111" s="132"/>
      <c r="J111" s="132"/>
      <c r="K111" s="132"/>
      <c r="L111" s="132"/>
      <c r="M111" s="132"/>
      <c r="N111" s="132"/>
      <c r="O111" s="132"/>
      <c r="P111" s="132"/>
      <c r="Q111" s="132"/>
      <c r="R111" s="132"/>
      <c r="S111" s="132"/>
      <c r="T111" s="132"/>
      <c r="U111" s="132"/>
      <c r="Z111" s="168"/>
      <c r="AA111" s="168"/>
      <c r="AB111" s="168"/>
      <c r="AC111" s="168"/>
      <c r="AD111" s="168"/>
      <c r="AE111" s="168"/>
      <c r="AF111" s="168"/>
      <c r="AG111" s="168"/>
      <c r="AH111" s="168"/>
      <c r="AI111" s="168"/>
      <c r="AJ111" s="168"/>
      <c r="AK111" s="168"/>
      <c r="AL111" s="168"/>
      <c r="AM111" s="168"/>
      <c r="AN111" s="168"/>
      <c r="AO111" s="168"/>
      <c r="AP111" s="168"/>
      <c r="AQ111" s="168"/>
      <c r="AR111" s="168"/>
      <c r="AS111" s="168"/>
      <c r="AT111" s="168"/>
      <c r="AU111" s="168"/>
      <c r="AV111" s="168"/>
      <c r="AW111" s="168"/>
      <c r="AX111" s="168"/>
      <c r="AY111" s="168"/>
      <c r="AZ111" s="168"/>
      <c r="BB111" s="137"/>
      <c r="BZ111" s="168"/>
      <c r="CA111" s="168"/>
      <c r="CB111" s="168"/>
      <c r="CC111" s="168"/>
      <c r="CD111" s="168"/>
      <c r="CE111" s="168"/>
      <c r="CF111" s="168"/>
      <c r="CG111" s="168"/>
      <c r="CH111" s="168"/>
      <c r="CI111" s="168"/>
      <c r="CJ111" s="168"/>
      <c r="CK111" s="168"/>
      <c r="CL111" s="168"/>
      <c r="CM111" s="168"/>
      <c r="CN111" s="168"/>
      <c r="CO111" s="168"/>
      <c r="CP111" s="168"/>
      <c r="CQ111" s="168"/>
      <c r="CR111" s="168"/>
      <c r="CS111" s="168"/>
      <c r="CT111" s="168"/>
      <c r="CU111" s="168"/>
      <c r="CV111" s="168"/>
      <c r="CW111" s="168"/>
      <c r="CX111" s="168"/>
      <c r="CY111" s="168"/>
      <c r="CZ111" s="168"/>
    </row>
    <row r="112" s="126" customFormat="true" ht="15" customHeight="true" x14ac:dyDescent="0.2">
      <c r="A112" s="246" t="s">
        <v>98</v>
      </c>
      <c r="B112" s="181"/>
      <c r="C112" s="248"/>
      <c r="D112" s="248"/>
      <c r="E112" s="248"/>
      <c r="F112" s="248"/>
      <c r="G112" s="248"/>
      <c r="H112" s="132"/>
      <c r="I112" s="132"/>
      <c r="J112" s="132"/>
      <c r="K112" s="132"/>
      <c r="L112" s="132"/>
      <c r="M112" s="132"/>
      <c r="N112" s="132"/>
      <c r="O112" s="132"/>
      <c r="P112" s="132"/>
      <c r="Q112" s="132"/>
      <c r="R112" s="132"/>
      <c r="S112" s="132"/>
      <c r="T112" s="132"/>
      <c r="U112" s="132"/>
      <c r="Z112" s="168"/>
      <c r="AA112" s="168"/>
      <c r="AB112" s="168"/>
      <c r="AC112" s="168"/>
      <c r="AD112" s="168"/>
      <c r="AE112" s="168"/>
      <c r="AF112" s="168"/>
      <c r="AG112" s="168"/>
      <c r="AH112" s="168"/>
      <c r="AI112" s="168"/>
      <c r="AJ112" s="168"/>
      <c r="AK112" s="168"/>
      <c r="AL112" s="168"/>
      <c r="AM112" s="168"/>
      <c r="AN112" s="168"/>
      <c r="AO112" s="168"/>
      <c r="AP112" s="168"/>
      <c r="AQ112" s="168"/>
      <c r="AR112" s="168"/>
      <c r="AS112" s="168"/>
      <c r="AT112" s="168"/>
      <c r="AU112" s="168"/>
      <c r="AV112" s="168"/>
      <c r="AW112" s="168"/>
      <c r="AX112" s="168"/>
      <c r="AY112" s="168"/>
      <c r="AZ112" s="168"/>
      <c r="BB112" s="137"/>
      <c r="BZ112" s="168"/>
      <c r="CA112" s="168"/>
      <c r="CB112" s="168"/>
      <c r="CC112" s="168"/>
      <c r="CD112" s="168"/>
      <c r="CE112" s="168"/>
      <c r="CF112" s="168"/>
      <c r="CG112" s="168"/>
      <c r="CH112" s="168"/>
      <c r="CI112" s="168"/>
      <c r="CJ112" s="168"/>
      <c r="CK112" s="168"/>
      <c r="CL112" s="168"/>
      <c r="CM112" s="168"/>
      <c r="CN112" s="168"/>
      <c r="CO112" s="168"/>
      <c r="CP112" s="168"/>
      <c r="CQ112" s="168"/>
      <c r="CR112" s="168"/>
      <c r="CS112" s="168"/>
      <c r="CT112" s="168"/>
      <c r="CU112" s="168"/>
      <c r="CV112" s="168"/>
      <c r="CW112" s="168"/>
      <c r="CX112" s="168"/>
      <c r="CY112" s="168"/>
      <c r="CZ112" s="168"/>
    </row>
    <row r="113" s="126" customFormat="true" ht="15" customHeight="true" x14ac:dyDescent="0.2">
      <c r="A113" s="156" t="s">
        <v>40</v>
      </c>
      <c r="B113" s="155"/>
      <c r="C113" s="248"/>
      <c r="D113" s="248"/>
      <c r="E113" s="248"/>
      <c r="F113" s="248"/>
      <c r="G113" s="248"/>
      <c r="H113" s="132"/>
      <c r="I113" s="132"/>
      <c r="J113" s="132"/>
      <c r="K113" s="132"/>
      <c r="L113" s="132"/>
      <c r="M113" s="132"/>
      <c r="N113" s="132"/>
      <c r="O113" s="132"/>
      <c r="P113" s="132"/>
      <c r="Q113" s="132"/>
      <c r="R113" s="132"/>
      <c r="S113" s="132"/>
      <c r="T113" s="132"/>
      <c r="U113" s="132"/>
      <c r="Z113" s="168"/>
      <c r="AA113" s="168"/>
      <c r="AB113" s="168"/>
      <c r="AC113" s="168"/>
      <c r="AD113" s="168"/>
      <c r="AE113" s="168"/>
      <c r="AF113" s="168"/>
      <c r="AG113" s="168"/>
      <c r="AH113" s="168"/>
      <c r="AI113" s="168"/>
      <c r="AJ113" s="168"/>
      <c r="AK113" s="168"/>
      <c r="AL113" s="168"/>
      <c r="AM113" s="168"/>
      <c r="AN113" s="168"/>
      <c r="AO113" s="168"/>
      <c r="AP113" s="168"/>
      <c r="AQ113" s="168"/>
      <c r="AR113" s="168"/>
      <c r="AS113" s="168"/>
      <c r="AT113" s="168"/>
      <c r="AU113" s="168"/>
      <c r="AV113" s="168"/>
      <c r="AW113" s="168"/>
      <c r="AX113" s="168"/>
      <c r="AY113" s="168"/>
      <c r="AZ113" s="168"/>
      <c r="BB113" s="137"/>
      <c r="BZ113" s="168"/>
      <c r="CA113" s="168"/>
      <c r="CB113" s="168"/>
      <c r="CC113" s="168"/>
      <c r="CD113" s="168"/>
      <c r="CE113" s="168"/>
      <c r="CF113" s="168"/>
      <c r="CG113" s="168"/>
      <c r="CH113" s="168"/>
      <c r="CI113" s="168"/>
      <c r="CJ113" s="168"/>
      <c r="CK113" s="168"/>
      <c r="CL113" s="168"/>
      <c r="CM113" s="168"/>
      <c r="CN113" s="168"/>
      <c r="CO113" s="168"/>
      <c r="CP113" s="168"/>
      <c r="CQ113" s="168"/>
      <c r="CR113" s="168"/>
      <c r="CS113" s="168"/>
      <c r="CT113" s="168"/>
      <c r="CU113" s="168"/>
      <c r="CV113" s="168"/>
      <c r="CW113" s="168"/>
      <c r="CX113" s="168"/>
      <c r="CY113" s="168"/>
      <c r="CZ113" s="168"/>
    </row>
    <row r="114" s="126" customFormat="true" ht="15" customHeight="true" x14ac:dyDescent="0.2">
      <c r="A114" s="154" t="s">
        <v>39</v>
      </c>
      <c r="B114" s="155"/>
      <c r="C114" s="248"/>
      <c r="D114" s="248"/>
      <c r="E114" s="248"/>
      <c r="F114" s="248"/>
      <c r="G114" s="248"/>
      <c r="H114" s="132"/>
      <c r="I114" s="132"/>
      <c r="J114" s="132"/>
      <c r="K114" s="132"/>
      <c r="L114" s="132"/>
      <c r="M114" s="132"/>
      <c r="N114" s="132"/>
      <c r="O114" s="132"/>
      <c r="P114" s="132"/>
      <c r="Q114" s="132"/>
      <c r="R114" s="132"/>
      <c r="S114" s="132"/>
      <c r="T114" s="132"/>
      <c r="U114" s="132"/>
      <c r="Z114" s="168"/>
      <c r="AA114" s="168"/>
      <c r="AB114" s="168"/>
      <c r="AC114" s="168"/>
      <c r="AD114" s="168"/>
      <c r="AE114" s="168"/>
      <c r="AF114" s="168"/>
      <c r="AG114" s="168"/>
      <c r="AH114" s="168"/>
      <c r="AI114" s="168"/>
      <c r="AJ114" s="168"/>
      <c r="AK114" s="168"/>
      <c r="AL114" s="168"/>
      <c r="AM114" s="168"/>
      <c r="AN114" s="168"/>
      <c r="AO114" s="168"/>
      <c r="AP114" s="168"/>
      <c r="AQ114" s="168"/>
      <c r="AR114" s="168"/>
      <c r="AS114" s="168"/>
      <c r="AT114" s="168"/>
      <c r="AU114" s="168"/>
      <c r="AV114" s="168"/>
      <c r="AW114" s="168"/>
      <c r="AX114" s="168"/>
      <c r="AY114" s="168"/>
      <c r="AZ114" s="168"/>
      <c r="BB114" s="137"/>
      <c r="BZ114" s="168"/>
      <c r="CA114" s="168"/>
      <c r="CB114" s="168"/>
      <c r="CC114" s="168"/>
      <c r="CD114" s="168"/>
      <c r="CE114" s="168"/>
      <c r="CF114" s="168"/>
      <c r="CG114" s="168"/>
      <c r="CH114" s="168"/>
      <c r="CI114" s="168"/>
      <c r="CJ114" s="168"/>
      <c r="CK114" s="168"/>
      <c r="CL114" s="168"/>
      <c r="CM114" s="168"/>
      <c r="CN114" s="168"/>
      <c r="CO114" s="168"/>
      <c r="CP114" s="168"/>
      <c r="CQ114" s="168"/>
      <c r="CR114" s="168"/>
      <c r="CS114" s="168"/>
      <c r="CT114" s="168"/>
      <c r="CU114" s="168"/>
      <c r="CV114" s="168"/>
      <c r="CW114" s="168"/>
      <c r="CX114" s="168"/>
      <c r="CY114" s="168"/>
      <c r="CZ114" s="168"/>
    </row>
    <row r="115" s="126" customFormat="true" ht="15" customHeight="true" x14ac:dyDescent="0.2">
      <c r="A115" s="154" t="s">
        <v>136</v>
      </c>
      <c r="B115" s="180" t="str">
        <f>A1025</f>
        <v>MICS19</v>
      </c>
      <c r="C115" s="248"/>
      <c r="D115" s="248"/>
      <c r="E115" s="248"/>
      <c r="F115" s="248"/>
      <c r="G115" s="248"/>
      <c r="H115" s="132"/>
      <c r="I115" s="132"/>
      <c r="J115" s="132"/>
      <c r="K115" s="132"/>
      <c r="L115" s="132"/>
      <c r="M115" s="132"/>
      <c r="N115" s="132"/>
      <c r="O115" s="132"/>
      <c r="P115" s="132"/>
      <c r="Q115" s="132"/>
      <c r="R115" s="132"/>
      <c r="S115" s="132"/>
      <c r="T115" s="132"/>
      <c r="U115" s="132"/>
      <c r="Z115" s="168"/>
      <c r="AA115" s="168"/>
      <c r="AB115" s="168"/>
      <c r="AC115" s="168"/>
      <c r="AD115" s="168"/>
      <c r="AE115" s="168"/>
      <c r="AF115" s="168"/>
      <c r="AG115" s="168"/>
      <c r="AH115" s="168"/>
      <c r="AI115" s="168"/>
      <c r="AJ115" s="168"/>
      <c r="AK115" s="168"/>
      <c r="AL115" s="168"/>
      <c r="AM115" s="168"/>
      <c r="AN115" s="168"/>
      <c r="AO115" s="168"/>
      <c r="AP115" s="168"/>
      <c r="AQ115" s="168"/>
      <c r="AR115" s="168"/>
      <c r="AS115" s="168"/>
      <c r="AT115" s="168"/>
      <c r="AU115" s="168"/>
      <c r="AV115" s="168"/>
      <c r="AW115" s="168"/>
      <c r="AX115" s="168"/>
      <c r="AY115" s="168"/>
      <c r="AZ115" s="168"/>
      <c r="BB115" s="137"/>
      <c r="BZ115" s="168"/>
      <c r="CA115" s="168"/>
      <c r="CB115" s="168"/>
      <c r="CC115" s="168"/>
      <c r="CD115" s="168"/>
      <c r="CE115" s="168"/>
      <c r="CF115" s="168"/>
      <c r="CG115" s="168"/>
      <c r="CH115" s="168"/>
      <c r="CI115" s="168"/>
      <c r="CJ115" s="168"/>
      <c r="CK115" s="168"/>
      <c r="CL115" s="168"/>
      <c r="CM115" s="168"/>
      <c r="CN115" s="168"/>
      <c r="CO115" s="168"/>
      <c r="CP115" s="168"/>
      <c r="CQ115" s="168"/>
      <c r="CR115" s="168"/>
      <c r="CS115" s="168"/>
      <c r="CT115" s="168"/>
      <c r="CU115" s="168"/>
      <c r="CV115" s="168"/>
      <c r="CW115" s="168"/>
      <c r="CX115" s="168"/>
      <c r="CY115" s="168"/>
      <c r="CZ115" s="168"/>
    </row>
    <row r="116" s="126" customFormat="true" ht="15" customHeight="true" x14ac:dyDescent="0.2">
      <c r="A116" s="245" t="str">
        <f>B1030</f>
        <v/>
      </c>
      <c r="B116" s="181"/>
      <c r="C116" s="248"/>
      <c r="D116" s="248"/>
      <c r="E116" s="248"/>
      <c r="F116" s="248"/>
      <c r="G116" s="248"/>
      <c r="H116" s="132"/>
      <c r="I116" s="132"/>
      <c r="J116" s="132"/>
      <c r="K116" s="132"/>
      <c r="L116" s="132"/>
      <c r="M116" s="132"/>
      <c r="N116" s="132"/>
      <c r="O116" s="132"/>
      <c r="P116" s="132"/>
      <c r="Q116" s="132"/>
      <c r="R116" s="132"/>
      <c r="S116" s="132"/>
      <c r="T116" s="132"/>
      <c r="U116" s="132"/>
      <c r="Z116" s="168"/>
      <c r="AA116" s="168"/>
      <c r="AB116" s="168"/>
      <c r="AC116" s="168"/>
      <c r="AD116" s="168"/>
      <c r="AE116" s="168"/>
      <c r="AF116" s="168"/>
      <c r="AG116" s="168"/>
      <c r="AH116" s="168"/>
      <c r="AI116" s="168"/>
      <c r="AJ116" s="168"/>
      <c r="AK116" s="168"/>
      <c r="AL116" s="168"/>
      <c r="AM116" s="168"/>
      <c r="AN116" s="168"/>
      <c r="AO116" s="168"/>
      <c r="AP116" s="168"/>
      <c r="AQ116" s="168"/>
      <c r="AR116" s="168"/>
      <c r="AS116" s="168"/>
      <c r="AT116" s="168"/>
      <c r="AU116" s="168"/>
      <c r="AV116" s="168"/>
      <c r="AW116" s="168"/>
      <c r="AX116" s="168"/>
      <c r="AY116" s="168"/>
      <c r="AZ116" s="168"/>
      <c r="BB116" s="137"/>
      <c r="BZ116" s="168"/>
      <c r="CA116" s="168"/>
      <c r="CB116" s="168"/>
      <c r="CC116" s="168"/>
      <c r="CD116" s="168"/>
      <c r="CE116" s="168"/>
      <c r="CF116" s="168"/>
      <c r="CG116" s="168"/>
      <c r="CH116" s="168"/>
      <c r="CI116" s="168"/>
      <c r="CJ116" s="168"/>
      <c r="CK116" s="168"/>
      <c r="CL116" s="168"/>
      <c r="CM116" s="168"/>
      <c r="CN116" s="168"/>
      <c r="CO116" s="168"/>
      <c r="CP116" s="168"/>
      <c r="CQ116" s="168"/>
      <c r="CR116" s="168"/>
      <c r="CS116" s="168"/>
      <c r="CT116" s="168"/>
      <c r="CU116" s="168"/>
      <c r="CV116" s="168"/>
      <c r="CW116" s="168"/>
      <c r="CX116" s="168"/>
      <c r="CY116" s="168"/>
      <c r="CZ116" s="168"/>
    </row>
    <row r="117" s="126" customFormat="true" ht="15" customHeight="true" x14ac:dyDescent="0.2">
      <c r="A117" s="245" t="str">
        <f>B1029</f>
        <v/>
      </c>
      <c r="B117" s="160"/>
      <c r="C117" s="248"/>
      <c r="D117" s="248"/>
      <c r="E117" s="248"/>
      <c r="F117" s="248"/>
      <c r="G117" s="248"/>
      <c r="H117" s="132"/>
      <c r="I117" s="132"/>
      <c r="J117" s="132"/>
      <c r="K117" s="132"/>
      <c r="L117" s="132"/>
      <c r="M117" s="132"/>
      <c r="N117" s="132"/>
      <c r="O117" s="132"/>
      <c r="P117" s="132"/>
      <c r="Q117" s="132"/>
      <c r="R117" s="132"/>
      <c r="S117" s="132"/>
      <c r="T117" s="132"/>
      <c r="U117" s="132"/>
      <c r="Z117" s="168"/>
      <c r="AA117" s="168"/>
      <c r="AB117" s="168"/>
      <c r="AC117" s="168"/>
      <c r="AD117" s="168"/>
      <c r="AE117" s="168"/>
      <c r="AF117" s="168"/>
      <c r="AG117" s="168"/>
      <c r="AH117" s="168"/>
      <c r="AI117" s="168"/>
      <c r="AJ117" s="168"/>
      <c r="AK117" s="168"/>
      <c r="AL117" s="168"/>
      <c r="AM117" s="168"/>
      <c r="AN117" s="168"/>
      <c r="AO117" s="168"/>
      <c r="AP117" s="168"/>
      <c r="AQ117" s="168"/>
      <c r="AR117" s="168"/>
      <c r="AS117" s="168"/>
      <c r="AT117" s="168"/>
      <c r="AU117" s="168"/>
      <c r="AV117" s="168"/>
      <c r="AW117" s="168"/>
      <c r="AX117" s="168"/>
      <c r="AY117" s="168"/>
      <c r="AZ117" s="168"/>
      <c r="BB117" s="137"/>
      <c r="BZ117" s="168"/>
      <c r="CA117" s="168"/>
      <c r="CB117" s="168"/>
      <c r="CC117" s="168"/>
      <c r="CD117" s="168"/>
      <c r="CE117" s="168"/>
      <c r="CF117" s="168"/>
      <c r="CG117" s="168"/>
      <c r="CH117" s="168"/>
      <c r="CI117" s="168"/>
      <c r="CJ117" s="168"/>
      <c r="CK117" s="168"/>
      <c r="CL117" s="168"/>
      <c r="CM117" s="168"/>
      <c r="CN117" s="168"/>
      <c r="CO117" s="168"/>
      <c r="CP117" s="168"/>
      <c r="CQ117" s="168"/>
      <c r="CR117" s="168"/>
      <c r="CS117" s="168"/>
      <c r="CT117" s="168"/>
      <c r="CU117" s="168"/>
      <c r="CV117" s="168"/>
      <c r="CW117" s="168"/>
      <c r="CX117" s="168"/>
      <c r="CY117" s="168"/>
      <c r="CZ117" s="168"/>
    </row>
    <row r="118" s="126" customFormat="true" ht="21" customHeight="true" x14ac:dyDescent="0.2">
      <c r="A118" s="246"/>
      <c r="B118" s="181"/>
      <c r="C118" s="248"/>
      <c r="D118" s="248"/>
      <c r="E118" s="248"/>
      <c r="F118" s="248"/>
      <c r="G118" s="248"/>
      <c r="H118" s="132"/>
      <c r="I118" s="132"/>
      <c r="J118" s="132"/>
      <c r="K118" s="132"/>
      <c r="L118" s="132"/>
      <c r="M118" s="132"/>
      <c r="N118" s="132"/>
      <c r="O118" s="132"/>
      <c r="P118" s="132"/>
      <c r="Q118" s="132"/>
      <c r="R118" s="132"/>
      <c r="S118" s="132"/>
      <c r="T118" s="132"/>
      <c r="U118" s="132"/>
      <c r="Z118" s="168"/>
      <c r="AA118" s="168"/>
      <c r="AB118" s="168"/>
      <c r="AC118" s="168"/>
      <c r="AD118" s="168"/>
      <c r="AE118" s="168"/>
      <c r="AF118" s="168"/>
      <c r="AG118" s="168"/>
      <c r="AH118" s="168"/>
      <c r="AI118" s="168"/>
      <c r="AJ118" s="168"/>
      <c r="AK118" s="168"/>
      <c r="AL118" s="168"/>
      <c r="AM118" s="168"/>
      <c r="AN118" s="168"/>
      <c r="AO118" s="168"/>
      <c r="AP118" s="168"/>
      <c r="AQ118" s="168"/>
      <c r="AR118" s="168"/>
      <c r="AS118" s="168"/>
      <c r="AT118" s="168"/>
      <c r="AU118" s="168"/>
      <c r="AV118" s="168"/>
      <c r="AW118" s="168"/>
      <c r="AX118" s="168"/>
      <c r="AY118" s="168"/>
      <c r="AZ118" s="168"/>
      <c r="BB118" s="137"/>
      <c r="BZ118" s="168"/>
      <c r="CA118" s="168"/>
      <c r="CB118" s="168"/>
      <c r="CC118" s="168"/>
      <c r="CD118" s="168"/>
      <c r="CE118" s="168"/>
      <c r="CF118" s="168"/>
      <c r="CG118" s="168"/>
      <c r="CH118" s="168"/>
      <c r="CI118" s="168"/>
      <c r="CJ118" s="168"/>
      <c r="CK118" s="168"/>
      <c r="CL118" s="168"/>
      <c r="CM118" s="168"/>
      <c r="CN118" s="168"/>
      <c r="CO118" s="168"/>
      <c r="CP118" s="168"/>
      <c r="CQ118" s="168"/>
      <c r="CR118" s="168"/>
      <c r="CS118" s="168"/>
      <c r="CT118" s="168"/>
      <c r="CU118" s="168"/>
      <c r="CV118" s="168"/>
      <c r="CW118" s="168"/>
      <c r="CX118" s="168"/>
      <c r="CY118" s="168"/>
      <c r="CZ118" s="168"/>
    </row>
    <row r="119" s="126" customFormat="true" ht="15" customHeight="true" x14ac:dyDescent="0.2">
      <c r="A119" s="247"/>
      <c r="B119" s="182"/>
      <c r="C119" s="248"/>
      <c r="D119" s="248"/>
      <c r="E119" s="248"/>
      <c r="F119" s="248"/>
      <c r="G119" s="248"/>
      <c r="H119" s="132"/>
      <c r="I119" s="132"/>
      <c r="J119" s="132"/>
      <c r="K119" s="132"/>
      <c r="L119" s="132"/>
      <c r="M119" s="132"/>
      <c r="N119" s="132"/>
      <c r="O119" s="132"/>
      <c r="P119" s="132"/>
      <c r="Q119" s="132"/>
      <c r="R119" s="132"/>
      <c r="S119" s="132"/>
      <c r="T119" s="132"/>
      <c r="U119" s="132"/>
      <c r="Z119" s="168"/>
      <c r="AA119" s="168"/>
      <c r="AB119" s="168"/>
      <c r="AC119" s="168"/>
      <c r="AD119" s="168"/>
      <c r="AE119" s="168"/>
      <c r="AF119" s="168"/>
      <c r="AG119" s="168"/>
      <c r="AH119" s="168"/>
      <c r="AI119" s="168"/>
      <c r="AJ119" s="168"/>
      <c r="AK119" s="168"/>
      <c r="AL119" s="168"/>
      <c r="AM119" s="168"/>
      <c r="AN119" s="168"/>
      <c r="AO119" s="168"/>
      <c r="AP119" s="168"/>
      <c r="AQ119" s="168"/>
      <c r="AR119" s="168"/>
      <c r="AS119" s="168"/>
      <c r="AT119" s="168"/>
      <c r="AU119" s="168"/>
      <c r="AV119" s="168"/>
      <c r="AW119" s="168"/>
      <c r="AX119" s="168"/>
      <c r="AY119" s="168"/>
      <c r="AZ119" s="168"/>
      <c r="BB119" s="137"/>
      <c r="BZ119" s="168"/>
      <c r="CA119" s="168"/>
      <c r="CB119" s="168"/>
      <c r="CC119" s="168"/>
      <c r="CD119" s="168"/>
      <c r="CE119" s="168"/>
      <c r="CF119" s="168"/>
      <c r="CG119" s="168"/>
      <c r="CH119" s="168"/>
      <c r="CI119" s="168"/>
      <c r="CJ119" s="168"/>
      <c r="CK119" s="168"/>
      <c r="CL119" s="168"/>
      <c r="CM119" s="168"/>
      <c r="CN119" s="168"/>
      <c r="CO119" s="168"/>
      <c r="CP119" s="168"/>
      <c r="CQ119" s="168"/>
      <c r="CR119" s="168"/>
      <c r="CS119" s="168"/>
      <c r="CT119" s="168"/>
      <c r="CU119" s="168"/>
      <c r="CV119" s="168"/>
      <c r="CW119" s="168"/>
      <c r="CX119" s="168"/>
      <c r="CY119" s="168"/>
      <c r="CZ119" s="168"/>
    </row>
    <row r="120" s="133" customFormat="true" ht="15" customHeight="true" x14ac:dyDescent="0.2">
      <c r="A120" s="119" t="s">
        <v>99</v>
      </c>
      <c r="B120" s="164"/>
      <c r="C120" s="1137" t="s">
        <v>115</v>
      </c>
      <c r="D120" s="1138"/>
      <c r="E120" s="1138"/>
      <c r="F120" s="1138"/>
      <c r="G120" s="1139"/>
      <c r="H120" s="1140" t="s">
        <v>38</v>
      </c>
      <c r="I120" s="1141"/>
      <c r="J120" s="1141"/>
      <c r="K120" s="1141"/>
      <c r="L120" s="1142"/>
      <c r="M120" s="1143" t="s">
        <v>37</v>
      </c>
      <c r="N120" s="1144"/>
      <c r="O120" s="1144"/>
      <c r="P120" s="1144"/>
      <c r="Q120" s="1145"/>
      <c r="R120" s="344" t="s">
        <v>141</v>
      </c>
      <c r="S120" s="296"/>
      <c r="T120" s="296"/>
      <c r="U120" s="296"/>
      <c r="V120" s="296"/>
      <c r="W120" s="296"/>
      <c r="X120" s="296"/>
      <c r="Y120" s="296"/>
      <c r="Z120" s="280"/>
      <c r="AA120" s="280"/>
      <c r="AB120" s="1040"/>
      <c r="AC120" s="1040"/>
      <c r="AD120" s="1040"/>
      <c r="AE120" s="1040"/>
      <c r="AF120" s="1040"/>
      <c r="AG120" s="1040"/>
      <c r="AH120" s="1040"/>
      <c r="AI120" s="1040"/>
      <c r="AJ120" s="1040"/>
      <c r="AK120" s="1040"/>
      <c r="AL120" s="1040"/>
      <c r="AM120" s="1040"/>
      <c r="AN120" s="1040"/>
      <c r="AO120" s="1040"/>
      <c r="AP120" s="1040"/>
      <c r="AQ120" s="1040"/>
      <c r="AR120" s="1040"/>
      <c r="AS120" s="1040"/>
      <c r="AT120" s="1040"/>
      <c r="AU120" s="1040"/>
      <c r="AV120" s="1040"/>
      <c r="AW120" s="1040"/>
      <c r="AX120" s="1040"/>
      <c r="AY120" s="1040"/>
      <c r="AZ120" s="172"/>
      <c r="BA120" s="174" t="s">
        <v>131</v>
      </c>
      <c r="BB120" s="119" t="s">
        <v>99</v>
      </c>
      <c r="BC120" s="1143" t="s">
        <v>115</v>
      </c>
      <c r="BD120" s="1144"/>
      <c r="BE120" s="1144"/>
      <c r="BF120" s="1144"/>
      <c r="BG120" s="1167"/>
      <c r="BH120" s="1143" t="s">
        <v>38</v>
      </c>
      <c r="BI120" s="1144"/>
      <c r="BJ120" s="1144"/>
      <c r="BK120" s="1144"/>
      <c r="BL120" s="1167"/>
      <c r="BM120" s="1143" t="s">
        <v>37</v>
      </c>
      <c r="BN120" s="1144"/>
      <c r="BO120" s="1144"/>
      <c r="BP120" s="1144"/>
      <c r="BQ120" s="1167"/>
      <c r="BR120" s="344" t="s">
        <v>141</v>
      </c>
      <c r="BS120" s="296"/>
      <c r="BT120" s="296"/>
      <c r="BU120" s="296"/>
      <c r="BV120" s="296"/>
      <c r="BW120" s="296"/>
      <c r="BX120" s="296"/>
      <c r="BY120" s="296"/>
      <c r="BZ120" s="279"/>
      <c r="CA120" s="279"/>
      <c r="CB120" s="172"/>
      <c r="CC120" s="172"/>
      <c r="CD120" s="172"/>
      <c r="CE120" s="172"/>
      <c r="CF120" s="172"/>
      <c r="CG120" s="172"/>
      <c r="CH120" s="172"/>
      <c r="CI120" s="172"/>
      <c r="CJ120" s="172"/>
      <c r="CK120" s="172"/>
      <c r="CL120" s="172"/>
      <c r="CM120" s="172"/>
      <c r="CN120" s="172"/>
      <c r="CO120" s="172"/>
      <c r="CP120" s="172"/>
      <c r="CQ120" s="172"/>
      <c r="CR120" s="172"/>
      <c r="CS120" s="172"/>
      <c r="CT120" s="172"/>
      <c r="CU120" s="172"/>
      <c r="CV120" s="172"/>
      <c r="CW120" s="172"/>
      <c r="CX120" s="172"/>
      <c r="CY120" s="172"/>
      <c r="CZ120" s="172"/>
    </row>
    <row r="121" s="133" customFormat="true" ht="24" x14ac:dyDescent="0.2">
      <c r="A121" s="159" t="s">
        <v>87</v>
      </c>
      <c r="B121" s="205"/>
      <c r="C121" s="251" t="s">
        <v>0</v>
      </c>
      <c r="D121" s="252" t="s">
        <v>1</v>
      </c>
      <c r="E121" s="252" t="s">
        <v>2</v>
      </c>
      <c r="F121" s="252" t="s">
        <v>3</v>
      </c>
      <c r="G121" s="253" t="s">
        <v>4</v>
      </c>
      <c r="H121" s="212" t="s">
        <v>0</v>
      </c>
      <c r="I121" s="211" t="s">
        <v>1</v>
      </c>
      <c r="J121" s="211" t="s">
        <v>2</v>
      </c>
      <c r="K121" s="211" t="s">
        <v>3</v>
      </c>
      <c r="L121" s="214" t="s">
        <v>4</v>
      </c>
      <c r="M121" s="213" t="s">
        <v>0</v>
      </c>
      <c r="N121" s="211" t="s">
        <v>1</v>
      </c>
      <c r="O121" s="211" t="s">
        <v>2</v>
      </c>
      <c r="P121" s="211" t="s">
        <v>3</v>
      </c>
      <c r="Q121" s="214" t="s">
        <v>4</v>
      </c>
      <c r="R121" s="213" t="s">
        <v>248</v>
      </c>
      <c r="S121" s="211" t="s">
        <v>249</v>
      </c>
      <c r="T121" s="211" t="s">
        <v>250</v>
      </c>
      <c r="U121" s="211" t="s">
        <v>251</v>
      </c>
      <c r="V121" s="211" t="s">
        <v>252</v>
      </c>
      <c r="W121" s="211" t="s">
        <v>253</v>
      </c>
      <c r="X121" s="211" t="s">
        <v>254</v>
      </c>
      <c r="Y121" s="214" t="s">
        <v>476</v>
      </c>
      <c r="Z121" s="214" t="s">
        <v>477</v>
      </c>
      <c r="AA121" s="214" t="s">
        <v>257</v>
      </c>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172"/>
      <c r="BA121" s="159" t="s">
        <v>117</v>
      </c>
      <c r="BB121" s="158"/>
      <c r="BC121" s="297" t="s">
        <v>0</v>
      </c>
      <c r="BD121" s="435" t="s">
        <v>1</v>
      </c>
      <c r="BE121" s="435" t="s">
        <v>2</v>
      </c>
      <c r="BF121" s="435" t="s">
        <v>3</v>
      </c>
      <c r="BG121" s="298" t="s">
        <v>4</v>
      </c>
      <c r="BH121" s="297" t="s">
        <v>0</v>
      </c>
      <c r="BI121" s="435" t="s">
        <v>1</v>
      </c>
      <c r="BJ121" s="435" t="s">
        <v>2</v>
      </c>
      <c r="BK121" s="435" t="s">
        <v>3</v>
      </c>
      <c r="BL121" s="298" t="s">
        <v>4</v>
      </c>
      <c r="BM121" s="297" t="s">
        <v>0</v>
      </c>
      <c r="BN121" s="435" t="s">
        <v>1</v>
      </c>
      <c r="BO121" s="435" t="s">
        <v>2</v>
      </c>
      <c r="BP121" s="435" t="s">
        <v>3</v>
      </c>
      <c r="BQ121" s="298" t="s">
        <v>4</v>
      </c>
      <c r="BR121" s="297" t="s">
        <v>248</v>
      </c>
      <c r="BS121" s="435" t="s">
        <v>249</v>
      </c>
      <c r="BT121" s="435" t="s">
        <v>250</v>
      </c>
      <c r="BU121" s="435" t="s">
        <v>251</v>
      </c>
      <c r="BV121" s="435" t="s">
        <v>252</v>
      </c>
      <c r="BW121" s="435" t="s">
        <v>253</v>
      </c>
      <c r="BX121" s="435" t="s">
        <v>254</v>
      </c>
      <c r="BY121" s="436" t="s">
        <v>476</v>
      </c>
      <c r="BZ121" s="436" t="s">
        <v>477</v>
      </c>
      <c r="CA121" s="436" t="s">
        <v>257</v>
      </c>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row>
    <row r="122" s="133" customFormat="true" ht="15" customHeight="true" x14ac:dyDescent="0.2">
      <c r="A122" s="1146" t="s">
        <v>18</v>
      </c>
      <c r="B122" s="208" t="s">
        <v>14</v>
      </c>
      <c r="C122" s="309">
        <v>26.326190898600633</v>
      </c>
      <c r="D122" s="299">
        <v>51.489460009487978</v>
      </c>
      <c r="E122" s="299">
        <v>72.645219146158993</v>
      </c>
      <c r="F122" s="299">
        <v>93.675638216498044</v>
      </c>
      <c r="G122" s="316">
        <v>99.853710545260839</v>
      </c>
      <c r="H122" s="305">
        <v>93.076291365220882</v>
      </c>
      <c r="I122" s="299">
        <v>99.567323799518803</v>
      </c>
      <c r="J122" s="299">
        <v>99.736705840257969</v>
      </c>
      <c r="K122" s="299">
        <v>99.918877677411956</v>
      </c>
      <c r="L122" s="312">
        <v>99.879828963434775</v>
      </c>
      <c r="M122" s="309">
        <v>23.970939366664204</v>
      </c>
      <c r="N122" s="299">
        <v>38.300837767584802</v>
      </c>
      <c r="O122" s="299">
        <v>56.184349303591894</v>
      </c>
      <c r="P122" s="299">
        <v>70.971887029276644</v>
      </c>
      <c r="Q122" s="312">
        <v>86.463126984898523</v>
      </c>
      <c r="R122" s="309">
        <v>97.811508406717465</v>
      </c>
      <c r="S122" s="299">
        <v>99.447389902395756</v>
      </c>
      <c r="T122" s="299">
        <v>63.11097118206812</v>
      </c>
      <c r="U122" s="299">
        <v>56.257304625250335</v>
      </c>
      <c r="V122" s="299">
        <v>70.751205108116864</v>
      </c>
      <c r="W122" s="299">
        <v>64.189980667454037</v>
      </c>
      <c r="X122" s="299">
        <v>55.924861400445025</v>
      </c>
      <c r="Y122" s="312">
        <v>35.01931256650024</v>
      </c>
      <c r="Z122" s="312">
        <v>62.959795399295928</v>
      </c>
      <c r="AA122" s="312">
        <v>68.69907404549555</v>
      </c>
      <c r="AB122" s="967"/>
      <c r="AC122" s="967"/>
      <c r="AD122" s="967"/>
      <c r="AE122" s="967"/>
      <c r="AF122" s="967"/>
      <c r="AG122" s="967"/>
      <c r="AH122" s="967"/>
      <c r="AI122" s="967"/>
      <c r="AJ122" s="967"/>
      <c r="AK122" s="967"/>
      <c r="AL122" s="967"/>
      <c r="AM122" s="967"/>
      <c r="AN122" s="967"/>
      <c r="AO122" s="967"/>
      <c r="AP122" s="967"/>
      <c r="AQ122" s="967"/>
      <c r="AR122" s="967"/>
      <c r="AS122" s="967"/>
      <c r="AT122" s="967"/>
      <c r="AU122" s="967"/>
      <c r="AV122" s="967"/>
      <c r="AW122" s="967"/>
      <c r="AX122" s="967"/>
      <c r="AY122" s="967"/>
      <c r="AZ122" s="172"/>
      <c r="BA122" s="1168" t="s">
        <v>18</v>
      </c>
      <c r="BB122" s="261" t="s">
        <v>14</v>
      </c>
      <c r="BC122" s="325">
        <v>2347.629813546575</v>
      </c>
      <c r="BD122" s="321">
        <v>4592.7251196625321</v>
      </c>
      <c r="BE122" s="321">
        <v>6479.7247901026585</v>
      </c>
      <c r="BF122" s="321">
        <v>8357.0261190229357</v>
      </c>
      <c r="BG122" s="334">
        <v>8905.8690893139683</v>
      </c>
      <c r="BH122" s="325">
        <v>2615.7982240043043</v>
      </c>
      <c r="BI122" s="321">
        <v>2796.1091033274033</v>
      </c>
      <c r="BJ122" s="321">
        <v>2800.8172693890724</v>
      </c>
      <c r="BK122" s="321">
        <v>2811.6772531575975</v>
      </c>
      <c r="BL122" s="334">
        <v>2801.6551162297442</v>
      </c>
      <c r="BM122" s="325">
        <v>1465.4314670864485</v>
      </c>
      <c r="BN122" s="321">
        <v>2339.8503633272585</v>
      </c>
      <c r="BO122" s="321">
        <v>3432.2936630824365</v>
      </c>
      <c r="BP122" s="321">
        <v>4334.9838096137373</v>
      </c>
      <c r="BQ122" s="334">
        <v>5284.3586624306945</v>
      </c>
      <c r="BR122" s="325">
        <v>2129.4067469389197</v>
      </c>
      <c r="BS122" s="321">
        <v>6607.6417917321678</v>
      </c>
      <c r="BT122" s="321">
        <v>4089.3365855754919</v>
      </c>
      <c r="BU122" s="321">
        <v>2324.8799101891732</v>
      </c>
      <c r="BV122" s="321">
        <v>3362.7434914673295</v>
      </c>
      <c r="BW122" s="321">
        <v>3752.0812423826519</v>
      </c>
      <c r="BX122" s="321">
        <v>2861.5698533729405</v>
      </c>
      <c r="BY122" s="329">
        <v>828.78158922950911</v>
      </c>
      <c r="BZ122" s="329">
        <v>1520.5100040948446</v>
      </c>
      <c r="CA122" s="329">
        <v>3206.0237166656634</v>
      </c>
      <c r="CB122" s="970"/>
      <c r="CC122" s="970"/>
      <c r="CD122" s="970"/>
      <c r="CE122" s="970"/>
      <c r="CF122" s="970"/>
      <c r="CG122" s="970"/>
      <c r="CH122" s="970"/>
      <c r="CI122" s="970"/>
      <c r="CJ122" s="970"/>
      <c r="CK122" s="970"/>
      <c r="CL122" s="970"/>
      <c r="CM122" s="970"/>
      <c r="CN122" s="970"/>
      <c r="CO122" s="970"/>
      <c r="CP122" s="970"/>
      <c r="CQ122" s="970"/>
      <c r="CR122" s="970"/>
      <c r="CS122" s="970"/>
      <c r="CT122" s="970"/>
      <c r="CU122" s="970"/>
      <c r="CV122" s="970"/>
      <c r="CW122" s="970"/>
      <c r="CX122" s="970"/>
      <c r="CY122" s="970"/>
      <c r="CZ122" s="968"/>
    </row>
    <row r="123" s="133" customFormat="true" ht="15" customHeight="true" x14ac:dyDescent="0.2">
      <c r="A123" s="1147"/>
      <c r="B123" s="209" t="s">
        <v>51</v>
      </c>
      <c r="C123" s="310">
        <v>73.673809101399158</v>
      </c>
      <c r="D123" s="302">
        <v>48.510539990512399</v>
      </c>
      <c r="E123" s="302">
        <v>27.354780853840989</v>
      </c>
      <c r="F123" s="302">
        <v>6.3243617835018044</v>
      </c>
      <c r="G123" s="318">
        <v>0.14628945473917707</v>
      </c>
      <c r="H123" s="306">
        <v>6.9237086347791017</v>
      </c>
      <c r="I123" s="302">
        <v>0.43267620048118571</v>
      </c>
      <c r="J123" s="302">
        <v>0.26329415974206039</v>
      </c>
      <c r="K123" s="302">
        <v>8.1122322588035464E-2</v>
      </c>
      <c r="L123" s="314">
        <v>0.12017103656522142</v>
      </c>
      <c r="M123" s="310">
        <v>76.029060633335661</v>
      </c>
      <c r="N123" s="302">
        <v>61.699162232415361</v>
      </c>
      <c r="O123" s="302">
        <v>43.815650696408191</v>
      </c>
      <c r="P123" s="302">
        <v>29.028112970723306</v>
      </c>
      <c r="Q123" s="314">
        <v>13.536873015101513</v>
      </c>
      <c r="R123" s="310">
        <v>2.1884915932825413</v>
      </c>
      <c r="S123" s="302">
        <v>0.55261009760424873</v>
      </c>
      <c r="T123" s="302">
        <v>36.889028817932079</v>
      </c>
      <c r="U123" s="302">
        <v>43.742695374749673</v>
      </c>
      <c r="V123" s="302">
        <v>29.248794891883019</v>
      </c>
      <c r="W123" s="302">
        <v>35.810019332546076</v>
      </c>
      <c r="X123" s="302">
        <v>44.075138599554833</v>
      </c>
      <c r="Y123" s="314">
        <v>64.980687433499781</v>
      </c>
      <c r="Z123" s="314">
        <v>37.040204600704051</v>
      </c>
      <c r="AA123" s="314">
        <v>31.300925954504265</v>
      </c>
      <c r="AB123" s="967"/>
      <c r="AC123" s="967"/>
      <c r="AD123" s="967"/>
      <c r="AE123" s="967"/>
      <c r="AF123" s="967"/>
      <c r="AG123" s="967"/>
      <c r="AH123" s="967"/>
      <c r="AI123" s="967"/>
      <c r="AJ123" s="967"/>
      <c r="AK123" s="967"/>
      <c r="AL123" s="967"/>
      <c r="AM123" s="967"/>
      <c r="AN123" s="967"/>
      <c r="AO123" s="967"/>
      <c r="AP123" s="967"/>
      <c r="AQ123" s="967"/>
      <c r="AR123" s="967"/>
      <c r="AS123" s="967"/>
      <c r="AT123" s="967"/>
      <c r="AU123" s="967"/>
      <c r="AV123" s="967"/>
      <c r="AW123" s="967"/>
      <c r="AX123" s="967"/>
      <c r="AY123" s="967"/>
      <c r="AZ123" s="172"/>
      <c r="BA123" s="1165"/>
      <c r="BB123" s="262" t="s">
        <v>51</v>
      </c>
      <c r="BC123" s="326">
        <v>6569.8388114771778</v>
      </c>
      <c r="BD123" s="322">
        <v>4327.0132477941215</v>
      </c>
      <c r="BE123" s="322">
        <v>2439.9603127335449</v>
      </c>
      <c r="BF123" s="322">
        <v>564.21133196578182</v>
      </c>
      <c r="BG123" s="335">
        <v>13.047434351112011</v>
      </c>
      <c r="BH123" s="326">
        <v>194.58257827777882</v>
      </c>
      <c r="BI123" s="322">
        <v>12.150671694204991</v>
      </c>
      <c r="BJ123" s="322">
        <v>7.3938558860762598</v>
      </c>
      <c r="BK123" s="322">
        <v>2.2827497110253767</v>
      </c>
      <c r="BL123" s="335">
        <v>3.370828754010375</v>
      </c>
      <c r="BM123" s="326">
        <v>4647.9354088249147</v>
      </c>
      <c r="BN123" s="322">
        <v>3769.2858846206937</v>
      </c>
      <c r="BO123" s="322">
        <v>2676.6916782553358</v>
      </c>
      <c r="BP123" s="322">
        <v>1773.0457089271874</v>
      </c>
      <c r="BQ123" s="335">
        <v>827.33177337051359</v>
      </c>
      <c r="BR123" s="326">
        <v>47.644585389451976</v>
      </c>
      <c r="BS123" s="322">
        <v>36.717399813577813</v>
      </c>
      <c r="BT123" s="322">
        <v>2390.2603988825981</v>
      </c>
      <c r="BU123" s="322">
        <v>1807.7032728765905</v>
      </c>
      <c r="BV123" s="322">
        <v>1390.1698848188053</v>
      </c>
      <c r="BW123" s="322">
        <v>2093.1943027540324</v>
      </c>
      <c r="BX123" s="322">
        <v>2255.2418502501018</v>
      </c>
      <c r="BY123" s="330">
        <v>1537.8599250940144</v>
      </c>
      <c r="BZ123" s="330">
        <v>894.53914663960654</v>
      </c>
      <c r="CA123" s="330">
        <v>1460.7403718029639</v>
      </c>
      <c r="CB123" s="970"/>
      <c r="CC123" s="970"/>
      <c r="CD123" s="970"/>
      <c r="CE123" s="970"/>
      <c r="CF123" s="970"/>
      <c r="CG123" s="970"/>
      <c r="CH123" s="970"/>
      <c r="CI123" s="970"/>
      <c r="CJ123" s="970"/>
      <c r="CK123" s="970"/>
      <c r="CL123" s="970"/>
      <c r="CM123" s="970"/>
      <c r="CN123" s="970"/>
      <c r="CO123" s="970"/>
      <c r="CP123" s="970"/>
      <c r="CQ123" s="970"/>
      <c r="CR123" s="970"/>
      <c r="CS123" s="970"/>
      <c r="CT123" s="970"/>
      <c r="CU123" s="970"/>
      <c r="CV123" s="970"/>
      <c r="CW123" s="970"/>
      <c r="CX123" s="970"/>
      <c r="CY123" s="970"/>
      <c r="CZ123" s="968"/>
    </row>
    <row r="124" s="133" customFormat="true" ht="15" customHeight="true" x14ac:dyDescent="0.2">
      <c r="A124" s="1147" t="s">
        <v>50</v>
      </c>
      <c r="B124" s="209" t="s">
        <v>15</v>
      </c>
      <c r="C124" s="310">
        <v>11.901238973132717</v>
      </c>
      <c r="D124" s="302">
        <v>29.140622529228359</v>
      </c>
      <c r="E124" s="302">
        <v>48.53827239570299</v>
      </c>
      <c r="F124" s="302">
        <v>39.502783983387282</v>
      </c>
      <c r="G124" s="318">
        <v>54.444661525540198</v>
      </c>
      <c r="H124" s="306">
        <v>30.827212942815574</v>
      </c>
      <c r="I124" s="302">
        <v>24.462572975278121</v>
      </c>
      <c r="J124" s="302">
        <v>32.875510925411014</v>
      </c>
      <c r="K124" s="302">
        <v>48.937168144588064</v>
      </c>
      <c r="L124" s="314">
        <v>77.813938803446248</v>
      </c>
      <c r="M124" s="310">
        <v>10.171605823561986</v>
      </c>
      <c r="N124" s="302">
        <v>19.715203956774857</v>
      </c>
      <c r="O124" s="302">
        <v>32.817110198827429</v>
      </c>
      <c r="P124" s="302">
        <v>47.533175961798435</v>
      </c>
      <c r="Q124" s="314">
        <v>58.892341518468697</v>
      </c>
      <c r="R124" s="310">
        <v>56.105262023006588</v>
      </c>
      <c r="S124" s="302">
        <v>39.834374875484684</v>
      </c>
      <c r="T124" s="302">
        <v>36.622097758635348</v>
      </c>
      <c r="U124" s="302">
        <v>31.031303898276729</v>
      </c>
      <c r="V124" s="302">
        <v>41.206341002263905</v>
      </c>
      <c r="W124" s="302">
        <v>34.247803286538279</v>
      </c>
      <c r="X124" s="302">
        <v>28.233100250769823</v>
      </c>
      <c r="Y124" s="314">
        <v>23.741532735828592</v>
      </c>
      <c r="Z124" s="314">
        <v>41.573844809931174</v>
      </c>
      <c r="AA124" s="314">
        <v>40.189948313100572</v>
      </c>
      <c r="AB124" s="967"/>
      <c r="AC124" s="967"/>
      <c r="AD124" s="967"/>
      <c r="AE124" s="967"/>
      <c r="AF124" s="967"/>
      <c r="AG124" s="967"/>
      <c r="AH124" s="967"/>
      <c r="AI124" s="967"/>
      <c r="AJ124" s="967"/>
      <c r="AK124" s="967"/>
      <c r="AL124" s="967"/>
      <c r="AM124" s="967"/>
      <c r="AN124" s="967"/>
      <c r="AO124" s="967"/>
      <c r="AP124" s="967"/>
      <c r="AQ124" s="967"/>
      <c r="AR124" s="967"/>
      <c r="AS124" s="967"/>
      <c r="AT124" s="967"/>
      <c r="AU124" s="967"/>
      <c r="AV124" s="967"/>
      <c r="AW124" s="967"/>
      <c r="AX124" s="967"/>
      <c r="AY124" s="967"/>
      <c r="AZ124" s="172"/>
      <c r="BA124" s="1165" t="s">
        <v>50</v>
      </c>
      <c r="BB124" s="262" t="s">
        <v>15</v>
      </c>
      <c r="BC124" s="326">
        <v>1061.2892514182113</v>
      </c>
      <c r="BD124" s="322">
        <v>2599.2672882552902</v>
      </c>
      <c r="BE124" s="322">
        <v>4329.461052053578</v>
      </c>
      <c r="BF124" s="322">
        <v>3524.1371589091241</v>
      </c>
      <c r="BG124" s="335">
        <v>4855.8739130549284</v>
      </c>
      <c r="BH124" s="326">
        <v>866.36207442350667</v>
      </c>
      <c r="BI124" s="322">
        <v>686.9725968000422</v>
      </c>
      <c r="BJ124" s="322">
        <v>923.21375529843874</v>
      </c>
      <c r="BK124" s="322">
        <v>1377.0723381252733</v>
      </c>
      <c r="BL124" s="335">
        <v>2182.7011722504485</v>
      </c>
      <c r="BM124" s="326">
        <v>621.82758116591049</v>
      </c>
      <c r="BN124" s="322">
        <v>1204.4286712801998</v>
      </c>
      <c r="BO124" s="322">
        <v>2004.7924514970287</v>
      </c>
      <c r="BP124" s="322">
        <v>2903.3404188466488</v>
      </c>
      <c r="BQ124" s="335">
        <v>3599.3176040036342</v>
      </c>
      <c r="BR124" s="326">
        <v>1221.4403543781889</v>
      </c>
      <c r="BS124" s="322">
        <v>2646.7389484340556</v>
      </c>
      <c r="BT124" s="322">
        <v>2372.964342013825</v>
      </c>
      <c r="BU124" s="322">
        <v>1282.3944463862149</v>
      </c>
      <c r="BV124" s="322">
        <v>1958.5016933746817</v>
      </c>
      <c r="BW124" s="322">
        <v>2001.8784702545374</v>
      </c>
      <c r="BX124" s="322">
        <v>1444.6345779270189</v>
      </c>
      <c r="BY124" s="330">
        <v>561.87696986282879</v>
      </c>
      <c r="BZ124" s="330">
        <v>1004.0287860099018</v>
      </c>
      <c r="CA124" s="330">
        <v>1875.5700750498838</v>
      </c>
      <c r="CB124" s="970"/>
      <c r="CC124" s="970"/>
      <c r="CD124" s="970"/>
      <c r="CE124" s="970"/>
      <c r="CF124" s="970"/>
      <c r="CG124" s="970"/>
      <c r="CH124" s="970"/>
      <c r="CI124" s="970"/>
      <c r="CJ124" s="970"/>
      <c r="CK124" s="970"/>
      <c r="CL124" s="970"/>
      <c r="CM124" s="970"/>
      <c r="CN124" s="970"/>
      <c r="CO124" s="970"/>
      <c r="CP124" s="970"/>
      <c r="CQ124" s="970"/>
      <c r="CR124" s="970"/>
      <c r="CS124" s="970"/>
      <c r="CT124" s="970"/>
      <c r="CU124" s="970"/>
      <c r="CV124" s="970"/>
      <c r="CW124" s="970"/>
      <c r="CX124" s="970"/>
      <c r="CY124" s="970"/>
      <c r="CZ124" s="968"/>
    </row>
    <row r="125" s="133" customFormat="true" ht="15" customHeight="true" x14ac:dyDescent="0.2">
      <c r="A125" s="1147"/>
      <c r="B125" s="209" t="s">
        <v>16</v>
      </c>
      <c r="C125" s="310">
        <v>14.424951925467935</v>
      </c>
      <c r="D125" s="302">
        <v>22.348837480259544</v>
      </c>
      <c r="E125" s="302">
        <v>24.106946750455979</v>
      </c>
      <c r="F125" s="302">
        <v>54.172854233110812</v>
      </c>
      <c r="G125" s="318">
        <v>45.409049019720634</v>
      </c>
      <c r="H125" s="306">
        <v>62.249078422405404</v>
      </c>
      <c r="I125" s="302">
        <v>75.104750824240654</v>
      </c>
      <c r="J125" s="302">
        <v>66.861194914846919</v>
      </c>
      <c r="K125" s="302">
        <v>50.981709532823913</v>
      </c>
      <c r="L125" s="314">
        <v>22.065890159988307</v>
      </c>
      <c r="M125" s="310">
        <v>13.799333543102241</v>
      </c>
      <c r="N125" s="302">
        <v>18.585633810809949</v>
      </c>
      <c r="O125" s="302">
        <v>23.367239104764394</v>
      </c>
      <c r="P125" s="302">
        <v>23.438711067478241</v>
      </c>
      <c r="Q125" s="314">
        <v>27.570785466429896</v>
      </c>
      <c r="R125" s="310">
        <v>41.706246383710699</v>
      </c>
      <c r="S125" s="302">
        <v>59.613015026911164</v>
      </c>
      <c r="T125" s="302">
        <v>26.488873423432839</v>
      </c>
      <c r="U125" s="302">
        <v>25.226000726973592</v>
      </c>
      <c r="V125" s="302">
        <v>29.544864105852962</v>
      </c>
      <c r="W125" s="302">
        <v>29.942177380915751</v>
      </c>
      <c r="X125" s="302">
        <v>27.691761149675269</v>
      </c>
      <c r="Y125" s="314">
        <v>11.277779830671598</v>
      </c>
      <c r="Z125" s="314">
        <v>21.385950589364732</v>
      </c>
      <c r="AA125" s="314">
        <v>28.509125732394867</v>
      </c>
      <c r="AB125" s="967"/>
      <c r="AC125" s="967"/>
      <c r="AD125" s="967"/>
      <c r="AE125" s="967"/>
      <c r="AF125" s="967"/>
      <c r="AG125" s="967"/>
      <c r="AH125" s="967"/>
      <c r="AI125" s="967"/>
      <c r="AJ125" s="967"/>
      <c r="AK125" s="967"/>
      <c r="AL125" s="967"/>
      <c r="AM125" s="967"/>
      <c r="AN125" s="967"/>
      <c r="AO125" s="967"/>
      <c r="AP125" s="967"/>
      <c r="AQ125" s="967"/>
      <c r="AR125" s="967"/>
      <c r="AS125" s="967"/>
      <c r="AT125" s="967"/>
      <c r="AU125" s="967"/>
      <c r="AV125" s="967"/>
      <c r="AW125" s="967"/>
      <c r="AX125" s="967"/>
      <c r="AY125" s="967"/>
      <c r="AZ125" s="172"/>
      <c r="BA125" s="1165"/>
      <c r="BB125" s="262" t="s">
        <v>16</v>
      </c>
      <c r="BC125" s="326">
        <v>1286.3405621283655</v>
      </c>
      <c r="BD125" s="322">
        <v>1993.4578314072362</v>
      </c>
      <c r="BE125" s="322">
        <v>2150.2637380490787</v>
      </c>
      <c r="BF125" s="322">
        <v>4832.8889601138153</v>
      </c>
      <c r="BG125" s="335">
        <v>4049.995176259039</v>
      </c>
      <c r="BH125" s="326">
        <v>1749.4361495808002</v>
      </c>
      <c r="BI125" s="322">
        <v>2109.1365065273603</v>
      </c>
      <c r="BJ125" s="322">
        <v>1877.6035140906326</v>
      </c>
      <c r="BK125" s="322">
        <v>1434.6049150323249</v>
      </c>
      <c r="BL125" s="335">
        <v>618.95394397928931</v>
      </c>
      <c r="BM125" s="326">
        <v>843.60388592053937</v>
      </c>
      <c r="BN125" s="322">
        <v>1135.421692047059</v>
      </c>
      <c r="BO125" s="322">
        <v>1427.5012115854031</v>
      </c>
      <c r="BP125" s="322">
        <v>1431.6433907670903</v>
      </c>
      <c r="BQ125" s="335">
        <v>1685.0410584270651</v>
      </c>
      <c r="BR125" s="326">
        <v>907.96639256072717</v>
      </c>
      <c r="BS125" s="322">
        <v>3960.9028432981181</v>
      </c>
      <c r="BT125" s="322">
        <v>1716.3722435616714</v>
      </c>
      <c r="BU125" s="322">
        <v>1042.4854638029578</v>
      </c>
      <c r="BV125" s="322">
        <v>1404.241798092648</v>
      </c>
      <c r="BW125" s="322">
        <v>1750.2027721281142</v>
      </c>
      <c r="BX125" s="322">
        <v>1416.9352754459251</v>
      </c>
      <c r="BY125" s="330">
        <v>266.90461936667919</v>
      </c>
      <c r="BZ125" s="330">
        <v>516.4812180849425</v>
      </c>
      <c r="CA125" s="330">
        <v>1330.4536416157748</v>
      </c>
      <c r="CB125" s="970"/>
      <c r="CC125" s="970"/>
      <c r="CD125" s="970"/>
      <c r="CE125" s="970"/>
      <c r="CF125" s="970"/>
      <c r="CG125" s="970"/>
      <c r="CH125" s="970"/>
      <c r="CI125" s="970"/>
      <c r="CJ125" s="970"/>
      <c r="CK125" s="970"/>
      <c r="CL125" s="970"/>
      <c r="CM125" s="970"/>
      <c r="CN125" s="970"/>
      <c r="CO125" s="970"/>
      <c r="CP125" s="970"/>
      <c r="CQ125" s="970"/>
      <c r="CR125" s="970"/>
      <c r="CS125" s="970"/>
      <c r="CT125" s="970"/>
      <c r="CU125" s="970"/>
      <c r="CV125" s="970"/>
      <c r="CW125" s="970"/>
      <c r="CX125" s="970"/>
      <c r="CY125" s="970"/>
      <c r="CZ125" s="968"/>
    </row>
    <row r="126" s="133" customFormat="true" ht="15" customHeight="true" x14ac:dyDescent="0.2">
      <c r="A126" s="1147"/>
      <c r="B126" s="209" t="s">
        <v>22</v>
      </c>
      <c r="C126" s="310">
        <v>18.65716271380424</v>
      </c>
      <c r="D126" s="302">
        <v>15.256650675015551</v>
      </c>
      <c r="E126" s="302">
        <v>10.090085913065415</v>
      </c>
      <c r="F126" s="302">
        <v>3.299249393365125</v>
      </c>
      <c r="G126" s="318">
        <v>0.14628945473917707</v>
      </c>
      <c r="H126" s="306">
        <v>3.2791868380959537</v>
      </c>
      <c r="I126" s="302">
        <v>0.36124878919502779</v>
      </c>
      <c r="J126" s="302">
        <v>0.26329415974206039</v>
      </c>
      <c r="K126" s="302">
        <v>8.1122322588035464E-2</v>
      </c>
      <c r="L126" s="314">
        <v>0.12017103656522142</v>
      </c>
      <c r="M126" s="310">
        <v>17.828207254755789</v>
      </c>
      <c r="N126" s="302">
        <v>18.564020148606506</v>
      </c>
      <c r="O126" s="302">
        <v>14.160217705135553</v>
      </c>
      <c r="P126" s="302">
        <v>10.21059962937812</v>
      </c>
      <c r="Q126" s="314">
        <v>6.6089442192384036</v>
      </c>
      <c r="R126" s="310">
        <v>7.4073066793229836E-2</v>
      </c>
      <c r="S126" s="302">
        <v>0.55261009760424873</v>
      </c>
      <c r="T126" s="302">
        <v>22.910948062865604</v>
      </c>
      <c r="U126" s="302">
        <v>27.212514140274429</v>
      </c>
      <c r="V126" s="302">
        <v>8.1348790758259177</v>
      </c>
      <c r="W126" s="302">
        <v>7.9289746831984891</v>
      </c>
      <c r="X126" s="302">
        <v>7.1117937519327006</v>
      </c>
      <c r="Y126" s="314">
        <v>4.986542718885195</v>
      </c>
      <c r="Z126" s="314">
        <v>1.5640425594378398</v>
      </c>
      <c r="AA126" s="314">
        <v>4.6014969058812261</v>
      </c>
      <c r="AB126" s="967"/>
      <c r="AC126" s="967"/>
      <c r="AD126" s="967"/>
      <c r="AE126" s="967"/>
      <c r="AF126" s="967"/>
      <c r="AG126" s="967"/>
      <c r="AH126" s="967"/>
      <c r="AI126" s="967"/>
      <c r="AJ126" s="967"/>
      <c r="AK126" s="967"/>
      <c r="AL126" s="967"/>
      <c r="AM126" s="967"/>
      <c r="AN126" s="967"/>
      <c r="AO126" s="967"/>
      <c r="AP126" s="967"/>
      <c r="AQ126" s="967"/>
      <c r="AR126" s="967"/>
      <c r="AS126" s="967"/>
      <c r="AT126" s="967"/>
      <c r="AU126" s="967"/>
      <c r="AV126" s="967"/>
      <c r="AW126" s="967"/>
      <c r="AX126" s="967"/>
      <c r="AY126" s="967"/>
      <c r="AZ126" s="172"/>
      <c r="BA126" s="1165"/>
      <c r="BB126" s="262" t="s">
        <v>22</v>
      </c>
      <c r="BC126" s="326">
        <v>1663.7466313231268</v>
      </c>
      <c r="BD126" s="322">
        <v>1360.8533238481916</v>
      </c>
      <c r="BE126" s="322">
        <v>900.00389005107047</v>
      </c>
      <c r="BF126" s="322">
        <v>294.33387248240803</v>
      </c>
      <c r="BG126" s="335">
        <v>13.047434351112011</v>
      </c>
      <c r="BH126" s="326">
        <v>92.15763736880956</v>
      </c>
      <c r="BI126" s="322">
        <v>10.144804434716573</v>
      </c>
      <c r="BJ126" s="322">
        <v>7.3938558860762598</v>
      </c>
      <c r="BK126" s="322">
        <v>2.2827497110253767</v>
      </c>
      <c r="BL126" s="335">
        <v>3.370828754010375</v>
      </c>
      <c r="BM126" s="326">
        <v>1089.9037168810685</v>
      </c>
      <c r="BN126" s="322">
        <v>1134.1012839748794</v>
      </c>
      <c r="BO126" s="322">
        <v>865.04562390824606</v>
      </c>
      <c r="BP126" s="322">
        <v>623.66643938244613</v>
      </c>
      <c r="BQ126" s="335">
        <v>403.91821175463025</v>
      </c>
      <c r="BR126" s="326">
        <v>1.6126086875184948</v>
      </c>
      <c r="BS126" s="322">
        <v>36.717399813577813</v>
      </c>
      <c r="BT126" s="322">
        <v>1484.5370997921957</v>
      </c>
      <c r="BU126" s="322">
        <v>1124.5797830503741</v>
      </c>
      <c r="BV126" s="322">
        <v>386.64375573963241</v>
      </c>
      <c r="BW126" s="322">
        <v>463.47041813707966</v>
      </c>
      <c r="BX126" s="322">
        <v>363.89709503642518</v>
      </c>
      <c r="BY126" s="330">
        <v>118.01359011461396</v>
      </c>
      <c r="BZ126" s="330">
        <v>37.772396548828929</v>
      </c>
      <c r="CA126" s="330">
        <v>214.74100513566049</v>
      </c>
      <c r="CB126" s="970"/>
      <c r="CC126" s="970"/>
      <c r="CD126" s="970"/>
      <c r="CE126" s="970"/>
      <c r="CF126" s="970"/>
      <c r="CG126" s="970"/>
      <c r="CH126" s="970"/>
      <c r="CI126" s="970"/>
      <c r="CJ126" s="970"/>
      <c r="CK126" s="970"/>
      <c r="CL126" s="970"/>
      <c r="CM126" s="970"/>
      <c r="CN126" s="970"/>
      <c r="CO126" s="970"/>
      <c r="CP126" s="970"/>
      <c r="CQ126" s="970"/>
      <c r="CR126" s="970"/>
      <c r="CS126" s="970"/>
      <c r="CT126" s="970"/>
      <c r="CU126" s="970"/>
      <c r="CV126" s="970"/>
      <c r="CW126" s="970"/>
      <c r="CX126" s="970"/>
      <c r="CY126" s="970"/>
      <c r="CZ126" s="968"/>
    </row>
    <row r="127" s="133" customFormat="true" ht="15" customHeight="true" x14ac:dyDescent="0.2">
      <c r="A127" s="1147"/>
      <c r="B127" s="209" t="s">
        <v>19</v>
      </c>
      <c r="C127" s="310">
        <v>55.016646387595003</v>
      </c>
      <c r="D127" s="302">
        <v>33.253889315496757</v>
      </c>
      <c r="E127" s="302">
        <v>17.264694940775556</v>
      </c>
      <c r="F127" s="302">
        <v>3.0251123901366812</v>
      </c>
      <c r="G127" s="318">
        <v>0</v>
      </c>
      <c r="H127" s="306">
        <v>3.6445217966831511</v>
      </c>
      <c r="I127" s="302">
        <v>7.1427411286157941E-2</v>
      </c>
      <c r="J127" s="302">
        <v>0</v>
      </c>
      <c r="K127" s="302">
        <v>0</v>
      </c>
      <c r="L127" s="314">
        <v>0</v>
      </c>
      <c r="M127" s="310">
        <v>58.200853378579922</v>
      </c>
      <c r="N127" s="302">
        <v>43.135142083808809</v>
      </c>
      <c r="O127" s="302">
        <v>29.655432991272619</v>
      </c>
      <c r="P127" s="302">
        <v>18.817513341345183</v>
      </c>
      <c r="Q127" s="314">
        <v>6.9279287958631155</v>
      </c>
      <c r="R127" s="310">
        <v>2.1144185264893114</v>
      </c>
      <c r="S127" s="302">
        <v>0</v>
      </c>
      <c r="T127" s="302">
        <v>13.978080755066452</v>
      </c>
      <c r="U127" s="302">
        <v>16.530181234475254</v>
      </c>
      <c r="V127" s="302">
        <v>21.113915816057098</v>
      </c>
      <c r="W127" s="302">
        <v>27.881044649347619</v>
      </c>
      <c r="X127" s="302">
        <v>36.963344847622118</v>
      </c>
      <c r="Y127" s="314">
        <v>59.994144714614585</v>
      </c>
      <c r="Z127" s="314">
        <v>35.476162041266221</v>
      </c>
      <c r="AA127" s="314">
        <v>26.699429048623053</v>
      </c>
      <c r="AB127" s="967"/>
      <c r="AC127" s="967"/>
      <c r="AD127" s="967"/>
      <c r="AE127" s="967"/>
      <c r="AF127" s="967"/>
      <c r="AG127" s="967"/>
      <c r="AH127" s="967"/>
      <c r="AI127" s="967"/>
      <c r="AJ127" s="967"/>
      <c r="AK127" s="967"/>
      <c r="AL127" s="967"/>
      <c r="AM127" s="967"/>
      <c r="AN127" s="967"/>
      <c r="AO127" s="967"/>
      <c r="AP127" s="967"/>
      <c r="AQ127" s="967"/>
      <c r="AR127" s="967"/>
      <c r="AS127" s="967"/>
      <c r="AT127" s="967"/>
      <c r="AU127" s="967"/>
      <c r="AV127" s="967"/>
      <c r="AW127" s="967"/>
      <c r="AX127" s="967"/>
      <c r="AY127" s="967"/>
      <c r="AZ127" s="172"/>
      <c r="BA127" s="1165"/>
      <c r="BB127" s="262" t="s">
        <v>19</v>
      </c>
      <c r="BC127" s="326">
        <v>4906.092180154059</v>
      </c>
      <c r="BD127" s="322">
        <v>2966.1599239459224</v>
      </c>
      <c r="BE127" s="322">
        <v>1539.9564226824732</v>
      </c>
      <c r="BF127" s="322">
        <v>269.87745948337391</v>
      </c>
      <c r="BG127" s="335">
        <v>0</v>
      </c>
      <c r="BH127" s="326">
        <v>102.42494090896936</v>
      </c>
      <c r="BI127" s="322">
        <v>2.0058672594884182</v>
      </c>
      <c r="BJ127" s="322">
        <v>0</v>
      </c>
      <c r="BK127" s="322">
        <v>0</v>
      </c>
      <c r="BL127" s="335">
        <v>0</v>
      </c>
      <c r="BM127" s="326">
        <v>3558.0316919438492</v>
      </c>
      <c r="BN127" s="322">
        <v>2635.1846006458113</v>
      </c>
      <c r="BO127" s="322">
        <v>1811.6460543470882</v>
      </c>
      <c r="BP127" s="322">
        <v>1149.379269544741</v>
      </c>
      <c r="BQ127" s="335">
        <v>423.41356161588374</v>
      </c>
      <c r="BR127" s="326">
        <v>46.03197670193348</v>
      </c>
      <c r="BS127" s="322">
        <v>0</v>
      </c>
      <c r="BT127" s="322">
        <v>905.72329909040059</v>
      </c>
      <c r="BU127" s="322">
        <v>683.123489826217</v>
      </c>
      <c r="BV127" s="322">
        <v>1003.5261290791728</v>
      </c>
      <c r="BW127" s="322">
        <v>1629.7238846169546</v>
      </c>
      <c r="BX127" s="322">
        <v>1891.3447552136759</v>
      </c>
      <c r="BY127" s="330">
        <v>1419.8463349794004</v>
      </c>
      <c r="BZ127" s="330">
        <v>856.7667500907778</v>
      </c>
      <c r="CA127" s="330">
        <v>1245.9993666673038</v>
      </c>
      <c r="CB127" s="970"/>
      <c r="CC127" s="970"/>
      <c r="CD127" s="970"/>
      <c r="CE127" s="970"/>
      <c r="CF127" s="970"/>
      <c r="CG127" s="970"/>
      <c r="CH127" s="970"/>
      <c r="CI127" s="970"/>
      <c r="CJ127" s="970"/>
      <c r="CK127" s="970"/>
      <c r="CL127" s="970"/>
      <c r="CM127" s="970"/>
      <c r="CN127" s="970"/>
      <c r="CO127" s="970"/>
      <c r="CP127" s="970"/>
      <c r="CQ127" s="970"/>
      <c r="CR127" s="970"/>
      <c r="CS127" s="970"/>
      <c r="CT127" s="970"/>
      <c r="CU127" s="970"/>
      <c r="CV127" s="970"/>
      <c r="CW127" s="970"/>
      <c r="CX127" s="970"/>
      <c r="CY127" s="970"/>
      <c r="CZ127" s="968"/>
    </row>
    <row r="128" s="133" customFormat="true" ht="15" customHeight="true" x14ac:dyDescent="0.2">
      <c r="A128" s="1147" t="s">
        <v>109</v>
      </c>
      <c r="B128" s="209" t="s">
        <v>49</v>
      </c>
      <c r="C128" s="310">
        <v>54.793160093033791</v>
      </c>
      <c r="D128" s="302">
        <v>43.404684135629545</v>
      </c>
      <c r="E128" s="302">
        <v>33.184491744671952</v>
      </c>
      <c r="F128" s="302">
        <v>57.830248359674322</v>
      </c>
      <c r="G128" s="318">
        <v>45.475574990413605</v>
      </c>
      <c r="H128" s="306">
        <v>66.879629075622532</v>
      </c>
      <c r="I128" s="302">
        <v>75.431123342700133</v>
      </c>
      <c r="J128" s="302">
        <v>67.037701267108531</v>
      </c>
      <c r="K128" s="302">
        <v>51.023100657133412</v>
      </c>
      <c r="L128" s="314">
        <v>22.092438872784271</v>
      </c>
      <c r="M128" s="310">
        <v>57.566928571404397</v>
      </c>
      <c r="N128" s="302">
        <v>48.525397599891541</v>
      </c>
      <c r="O128" s="302">
        <v>41.590299423954555</v>
      </c>
      <c r="P128" s="302">
        <v>33.025345736981073</v>
      </c>
      <c r="Q128" s="314">
        <v>31.887333280515474</v>
      </c>
      <c r="R128" s="310">
        <v>42.639406203908841</v>
      </c>
      <c r="S128" s="302">
        <v>59.94427313318058</v>
      </c>
      <c r="T128" s="302">
        <v>41.971899540280241</v>
      </c>
      <c r="U128" s="302">
        <v>44.840400540006037</v>
      </c>
      <c r="V128" s="302">
        <v>41.758813946284931</v>
      </c>
      <c r="W128" s="302">
        <v>46.646185385279608</v>
      </c>
      <c r="X128" s="302">
        <v>49.516012120961491</v>
      </c>
      <c r="Y128" s="314">
        <v>32.204458066547012</v>
      </c>
      <c r="Z128" s="314">
        <v>33.967630380202749</v>
      </c>
      <c r="AA128" s="314">
        <v>41.498558937657407</v>
      </c>
      <c r="AB128" s="967"/>
      <c r="AC128" s="967"/>
      <c r="AD128" s="967"/>
      <c r="AE128" s="967"/>
      <c r="AF128" s="967"/>
      <c r="AG128" s="967"/>
      <c r="AH128" s="967"/>
      <c r="AI128" s="967"/>
      <c r="AJ128" s="967"/>
      <c r="AK128" s="967"/>
      <c r="AL128" s="967"/>
      <c r="AM128" s="967"/>
      <c r="AN128" s="967"/>
      <c r="AO128" s="967"/>
      <c r="AP128" s="967"/>
      <c r="AQ128" s="967"/>
      <c r="AR128" s="967"/>
      <c r="AS128" s="967"/>
      <c r="AT128" s="967"/>
      <c r="AU128" s="967"/>
      <c r="AV128" s="967"/>
      <c r="AW128" s="967"/>
      <c r="AX128" s="967"/>
      <c r="AY128" s="967"/>
      <c r="AZ128" s="172"/>
      <c r="BA128" s="1165" t="s">
        <v>109</v>
      </c>
      <c r="BB128" s="262" t="s">
        <v>49</v>
      </c>
      <c r="BC128" s="326">
        <v>1286.3405621283655</v>
      </c>
      <c r="BD128" s="322">
        <v>1993.4578314072362</v>
      </c>
      <c r="BE128" s="322">
        <v>2150.2637380490787</v>
      </c>
      <c r="BF128" s="322">
        <v>4832.8889601138153</v>
      </c>
      <c r="BG128" s="335">
        <v>4049.995176259039</v>
      </c>
      <c r="BH128" s="326">
        <v>1749.4361495808002</v>
      </c>
      <c r="BI128" s="322">
        <v>2109.1365065273603</v>
      </c>
      <c r="BJ128" s="322">
        <v>1877.6035140906326</v>
      </c>
      <c r="BK128" s="322">
        <v>1434.6049150323249</v>
      </c>
      <c r="BL128" s="335">
        <v>618.95394397928931</v>
      </c>
      <c r="BM128" s="326">
        <v>843.60388592053937</v>
      </c>
      <c r="BN128" s="322">
        <v>1135.421692047059</v>
      </c>
      <c r="BO128" s="322">
        <v>1427.5012115854031</v>
      </c>
      <c r="BP128" s="322">
        <v>1431.6433907670903</v>
      </c>
      <c r="BQ128" s="335">
        <v>1685.0410584270651</v>
      </c>
      <c r="BR128" s="326">
        <v>907.96639256072717</v>
      </c>
      <c r="BS128" s="322">
        <v>3960.9028432981181</v>
      </c>
      <c r="BT128" s="322">
        <v>1716.3722435616714</v>
      </c>
      <c r="BU128" s="322">
        <v>1042.4854638029578</v>
      </c>
      <c r="BV128" s="322">
        <v>1404.241798092648</v>
      </c>
      <c r="BW128" s="322">
        <v>1750.2027721281142</v>
      </c>
      <c r="BX128" s="322">
        <v>1416.9352754459251</v>
      </c>
      <c r="BY128" s="330">
        <v>266.90461936667919</v>
      </c>
      <c r="BZ128" s="330">
        <v>516.4812180849425</v>
      </c>
      <c r="CA128" s="330">
        <v>1330.4536416157748</v>
      </c>
      <c r="CB128" s="970"/>
      <c r="CC128" s="970"/>
      <c r="CD128" s="970"/>
      <c r="CE128" s="970"/>
      <c r="CF128" s="970"/>
      <c r="CG128" s="970"/>
      <c r="CH128" s="970"/>
      <c r="CI128" s="970"/>
      <c r="CJ128" s="970"/>
      <c r="CK128" s="970"/>
      <c r="CL128" s="970"/>
      <c r="CM128" s="970"/>
      <c r="CN128" s="970"/>
      <c r="CO128" s="970"/>
      <c r="CP128" s="970"/>
      <c r="CQ128" s="970"/>
      <c r="CR128" s="970"/>
      <c r="CS128" s="970"/>
      <c r="CT128" s="970"/>
      <c r="CU128" s="970"/>
      <c r="CV128" s="970"/>
      <c r="CW128" s="970"/>
      <c r="CX128" s="970"/>
      <c r="CY128" s="970"/>
      <c r="CZ128" s="968"/>
    </row>
    <row r="129" s="133" customFormat="true" ht="15" customHeight="true" x14ac:dyDescent="0.2">
      <c r="A129" s="1148"/>
      <c r="B129" s="210" t="s">
        <v>48</v>
      </c>
      <c r="C129" s="308">
        <v>45.206839906966287</v>
      </c>
      <c r="D129" s="303">
        <v>56.595315864370335</v>
      </c>
      <c r="E129" s="303">
        <v>66.815508255328012</v>
      </c>
      <c r="F129" s="303">
        <v>42.169751640325728</v>
      </c>
      <c r="G129" s="319">
        <v>54.524425009586388</v>
      </c>
      <c r="H129" s="304">
        <v>33.120370924377582</v>
      </c>
      <c r="I129" s="303">
        <v>24.568876657299839</v>
      </c>
      <c r="J129" s="303">
        <v>32.962298732891441</v>
      </c>
      <c r="K129" s="303">
        <v>48.976899342866609</v>
      </c>
      <c r="L129" s="315">
        <v>77.907561127215502</v>
      </c>
      <c r="M129" s="308">
        <v>42.433071428595696</v>
      </c>
      <c r="N129" s="303">
        <v>51.474602400108473</v>
      </c>
      <c r="O129" s="303">
        <v>58.40970057604531</v>
      </c>
      <c r="P129" s="303">
        <v>66.974654263018962</v>
      </c>
      <c r="Q129" s="315">
        <v>68.112666719484622</v>
      </c>
      <c r="R129" s="308">
        <v>57.360593796090988</v>
      </c>
      <c r="S129" s="303">
        <v>40.055726866819505</v>
      </c>
      <c r="T129" s="303">
        <v>58.02810045971988</v>
      </c>
      <c r="U129" s="303">
        <v>55.159599459993949</v>
      </c>
      <c r="V129" s="303">
        <v>58.241186053715076</v>
      </c>
      <c r="W129" s="303">
        <v>53.353814614720385</v>
      </c>
      <c r="X129" s="303">
        <v>50.483987879038629</v>
      </c>
      <c r="Y129" s="315">
        <v>67.795541933452853</v>
      </c>
      <c r="Z129" s="315">
        <v>66.032369619797223</v>
      </c>
      <c r="AA129" s="315">
        <v>58.501441062342444</v>
      </c>
      <c r="AB129" s="967"/>
      <c r="AC129" s="967"/>
      <c r="AD129" s="967"/>
      <c r="AE129" s="967"/>
      <c r="AF129" s="967"/>
      <c r="AG129" s="967"/>
      <c r="AH129" s="967"/>
      <c r="AI129" s="967"/>
      <c r="AJ129" s="967"/>
      <c r="AK129" s="967"/>
      <c r="AL129" s="967"/>
      <c r="AM129" s="967"/>
      <c r="AN129" s="967"/>
      <c r="AO129" s="967"/>
      <c r="AP129" s="967"/>
      <c r="AQ129" s="967"/>
      <c r="AR129" s="967"/>
      <c r="AS129" s="967"/>
      <c r="AT129" s="967"/>
      <c r="AU129" s="967"/>
      <c r="AV129" s="967"/>
      <c r="AW129" s="967"/>
      <c r="AX129" s="967"/>
      <c r="AY129" s="967"/>
      <c r="AZ129" s="172"/>
      <c r="BA129" s="1166"/>
      <c r="BB129" s="263" t="s">
        <v>48</v>
      </c>
      <c r="BC129" s="327">
        <v>1061.2892514182113</v>
      </c>
      <c r="BD129" s="323">
        <v>2599.2672882552902</v>
      </c>
      <c r="BE129" s="323">
        <v>4329.461052053578</v>
      </c>
      <c r="BF129" s="323">
        <v>3524.1371589091241</v>
      </c>
      <c r="BG129" s="336">
        <v>4855.8739130549284</v>
      </c>
      <c r="BH129" s="327">
        <v>866.36207442350667</v>
      </c>
      <c r="BI129" s="323">
        <v>686.9725968000422</v>
      </c>
      <c r="BJ129" s="323">
        <v>923.21375529843874</v>
      </c>
      <c r="BK129" s="323">
        <v>1377.0723381252733</v>
      </c>
      <c r="BL129" s="336">
        <v>2182.7011722504485</v>
      </c>
      <c r="BM129" s="327">
        <v>621.82758116591049</v>
      </c>
      <c r="BN129" s="323">
        <v>1204.4286712801998</v>
      </c>
      <c r="BO129" s="323">
        <v>2004.7924514970287</v>
      </c>
      <c r="BP129" s="323">
        <v>2903.3404188466488</v>
      </c>
      <c r="BQ129" s="336">
        <v>3599.3176040036342</v>
      </c>
      <c r="BR129" s="327">
        <v>1221.4403543781889</v>
      </c>
      <c r="BS129" s="323">
        <v>2646.7389484340556</v>
      </c>
      <c r="BT129" s="323">
        <v>2372.964342013825</v>
      </c>
      <c r="BU129" s="323">
        <v>1282.3944463862149</v>
      </c>
      <c r="BV129" s="323">
        <v>1958.5016933746817</v>
      </c>
      <c r="BW129" s="323">
        <v>2001.8784702545374</v>
      </c>
      <c r="BX129" s="323">
        <v>1444.6345779270189</v>
      </c>
      <c r="BY129" s="331">
        <v>561.87696986282879</v>
      </c>
      <c r="BZ129" s="331">
        <v>1004.0287860099018</v>
      </c>
      <c r="CA129" s="331">
        <v>1875.5700750498838</v>
      </c>
      <c r="CB129" s="970"/>
      <c r="CC129" s="970"/>
      <c r="CD129" s="970"/>
      <c r="CE129" s="970"/>
      <c r="CF129" s="970"/>
      <c r="CG129" s="970"/>
      <c r="CH129" s="970"/>
      <c r="CI129" s="970"/>
      <c r="CJ129" s="970"/>
      <c r="CK129" s="970"/>
      <c r="CL129" s="970"/>
      <c r="CM129" s="970"/>
      <c r="CN129" s="970"/>
      <c r="CO129" s="970"/>
      <c r="CP129" s="970"/>
      <c r="CQ129" s="970"/>
      <c r="CR129" s="970"/>
      <c r="CS129" s="970"/>
      <c r="CT129" s="970"/>
      <c r="CU129" s="970"/>
      <c r="CV129" s="970"/>
      <c r="CW129" s="970"/>
      <c r="CX129" s="970"/>
      <c r="CY129" s="970"/>
      <c r="CZ129" s="968"/>
    </row>
    <row r="130" s="134" customFormat="true" ht="15" hidden="true" customHeight="true" x14ac:dyDescent="0.2">
      <c r="A130" s="1176" t="s">
        <v>47</v>
      </c>
      <c r="B130" s="206" t="s">
        <v>42</v>
      </c>
      <c r="C130" s="215"/>
      <c r="D130" s="216"/>
      <c r="E130" s="216"/>
      <c r="F130" s="216"/>
      <c r="G130" s="217"/>
      <c r="H130" s="218"/>
      <c r="I130" s="216"/>
      <c r="J130" s="216"/>
      <c r="K130" s="216"/>
      <c r="L130" s="219"/>
      <c r="M130" s="215"/>
      <c r="N130" s="216"/>
      <c r="O130" s="216"/>
      <c r="P130" s="216"/>
      <c r="Q130" s="219"/>
      <c r="R130" s="215"/>
      <c r="S130" s="218"/>
      <c r="T130" s="218"/>
      <c r="U130" s="218"/>
      <c r="V130" s="218"/>
      <c r="W130" s="218"/>
      <c r="X130" s="218"/>
      <c r="Y130" s="218"/>
      <c r="Z130" s="218"/>
      <c r="AA130" s="1037"/>
      <c r="AB130" s="1041"/>
      <c r="AC130" s="1041"/>
      <c r="AD130" s="1041"/>
      <c r="AE130" s="1041"/>
      <c r="AF130" s="1041"/>
      <c r="AG130" s="1041"/>
      <c r="AH130" s="1041"/>
      <c r="AI130" s="1041"/>
      <c r="AJ130" s="1041"/>
      <c r="AK130" s="1041"/>
      <c r="AL130" s="1041"/>
      <c r="AM130" s="1041"/>
      <c r="AN130" s="1041"/>
      <c r="AO130" s="1041"/>
      <c r="AP130" s="1041"/>
      <c r="AQ130" s="1041"/>
      <c r="AR130" s="1041"/>
      <c r="AS130" s="1041"/>
      <c r="AT130" s="1041"/>
      <c r="AU130" s="1041"/>
      <c r="AV130" s="1041"/>
      <c r="AW130" s="1041"/>
      <c r="AX130" s="1041"/>
      <c r="AY130" s="1041"/>
      <c r="AZ130" s="173"/>
      <c r="BB130" s="136"/>
      <c r="BZ130" s="173"/>
      <c r="CA130" s="173"/>
      <c r="CB130" s="173"/>
      <c r="CC130" s="173"/>
      <c r="CD130" s="173"/>
      <c r="CE130" s="173"/>
      <c r="CF130" s="173"/>
      <c r="CG130" s="173"/>
      <c r="CH130" s="173"/>
      <c r="CI130" s="173"/>
      <c r="CJ130" s="173"/>
      <c r="CK130" s="173"/>
      <c r="CL130" s="173"/>
      <c r="CM130" s="173"/>
      <c r="CN130" s="173"/>
      <c r="CO130" s="173"/>
      <c r="CP130" s="173"/>
      <c r="CQ130" s="173"/>
      <c r="CR130" s="173"/>
      <c r="CS130" s="173"/>
      <c r="CT130" s="173"/>
      <c r="CU130" s="173"/>
      <c r="CV130" s="173"/>
      <c r="CW130" s="173"/>
      <c r="CX130" s="173"/>
      <c r="CY130" s="173"/>
      <c r="CZ130" s="173"/>
    </row>
    <row r="131" s="134" customFormat="true" ht="15" hidden="true" customHeight="true" x14ac:dyDescent="0.2">
      <c r="A131" s="1177"/>
      <c r="B131" s="202" t="s">
        <v>46</v>
      </c>
      <c r="C131" s="220"/>
      <c r="D131" s="221"/>
      <c r="E131" s="221"/>
      <c r="F131" s="221"/>
      <c r="G131" s="222"/>
      <c r="H131" s="223"/>
      <c r="I131" s="221"/>
      <c r="J131" s="221"/>
      <c r="K131" s="221"/>
      <c r="L131" s="224"/>
      <c r="M131" s="220"/>
      <c r="N131" s="221"/>
      <c r="O131" s="221"/>
      <c r="P131" s="221"/>
      <c r="Q131" s="224"/>
      <c r="R131" s="220"/>
      <c r="S131" s="223"/>
      <c r="T131" s="223"/>
      <c r="U131" s="223"/>
      <c r="V131" s="223"/>
      <c r="W131" s="223"/>
      <c r="X131" s="223"/>
      <c r="Y131" s="223"/>
      <c r="Z131" s="223"/>
      <c r="AA131" s="1038"/>
      <c r="AB131" s="1041"/>
      <c r="AC131" s="1041"/>
      <c r="AD131" s="1041"/>
      <c r="AE131" s="1041"/>
      <c r="AF131" s="1041"/>
      <c r="AG131" s="1041"/>
      <c r="AH131" s="1041"/>
      <c r="AI131" s="1041"/>
      <c r="AJ131" s="1041"/>
      <c r="AK131" s="1041"/>
      <c r="AL131" s="1041"/>
      <c r="AM131" s="1041"/>
      <c r="AN131" s="1041"/>
      <c r="AO131" s="1041"/>
      <c r="AP131" s="1041"/>
      <c r="AQ131" s="1041"/>
      <c r="AR131" s="1041"/>
      <c r="AS131" s="1041"/>
      <c r="AT131" s="1041"/>
      <c r="AU131" s="1041"/>
      <c r="AV131" s="1041"/>
      <c r="AW131" s="1041"/>
      <c r="AX131" s="1041"/>
      <c r="AY131" s="1041"/>
      <c r="AZ131" s="173"/>
      <c r="BB131" s="136"/>
      <c r="BZ131" s="173"/>
      <c r="CA131" s="173"/>
      <c r="CB131" s="173"/>
      <c r="CC131" s="173"/>
      <c r="CD131" s="173"/>
      <c r="CE131" s="173"/>
      <c r="CF131" s="173"/>
      <c r="CG131" s="173"/>
      <c r="CH131" s="173"/>
      <c r="CI131" s="173"/>
      <c r="CJ131" s="173"/>
      <c r="CK131" s="173"/>
      <c r="CL131" s="173"/>
      <c r="CM131" s="173"/>
      <c r="CN131" s="173"/>
      <c r="CO131" s="173"/>
      <c r="CP131" s="173"/>
      <c r="CQ131" s="173"/>
      <c r="CR131" s="173"/>
      <c r="CS131" s="173"/>
      <c r="CT131" s="173"/>
      <c r="CU131" s="173"/>
      <c r="CV131" s="173"/>
      <c r="CW131" s="173"/>
      <c r="CX131" s="173"/>
      <c r="CY131" s="173"/>
      <c r="CZ131" s="173"/>
    </row>
    <row r="132" s="134" customFormat="true" ht="15" hidden="true" customHeight="true" x14ac:dyDescent="0.2">
      <c r="A132" s="1178"/>
      <c r="B132" s="203" t="s">
        <v>46</v>
      </c>
      <c r="C132" s="225"/>
      <c r="D132" s="226"/>
      <c r="E132" s="226"/>
      <c r="F132" s="226"/>
      <c r="G132" s="227"/>
      <c r="H132" s="228"/>
      <c r="I132" s="226"/>
      <c r="J132" s="226"/>
      <c r="K132" s="226"/>
      <c r="L132" s="229"/>
      <c r="M132" s="225"/>
      <c r="N132" s="226"/>
      <c r="O132" s="226"/>
      <c r="P132" s="226"/>
      <c r="Q132" s="229"/>
      <c r="R132" s="282"/>
      <c r="S132" s="283"/>
      <c r="T132" s="283"/>
      <c r="U132" s="283"/>
      <c r="V132" s="283"/>
      <c r="W132" s="283"/>
      <c r="X132" s="283"/>
      <c r="Y132" s="283"/>
      <c r="Z132" s="283"/>
      <c r="AA132" s="1039"/>
      <c r="AB132" s="1041"/>
      <c r="AC132" s="1041"/>
      <c r="AD132" s="1041"/>
      <c r="AE132" s="1041"/>
      <c r="AF132" s="1041"/>
      <c r="AG132" s="1041"/>
      <c r="AH132" s="1041"/>
      <c r="AI132" s="1041"/>
      <c r="AJ132" s="1041"/>
      <c r="AK132" s="1041"/>
      <c r="AL132" s="1041"/>
      <c r="AM132" s="1041"/>
      <c r="AN132" s="1041"/>
      <c r="AO132" s="1041"/>
      <c r="AP132" s="1041"/>
      <c r="AQ132" s="1041"/>
      <c r="AR132" s="1041"/>
      <c r="AS132" s="1041"/>
      <c r="AT132" s="1041"/>
      <c r="AU132" s="1041"/>
      <c r="AV132" s="1041"/>
      <c r="AW132" s="1041"/>
      <c r="AX132" s="1041"/>
      <c r="AY132" s="1041"/>
      <c r="AZ132" s="173"/>
      <c r="BB132" s="136"/>
      <c r="BZ132" s="173"/>
      <c r="CA132" s="173"/>
      <c r="CB132" s="173"/>
      <c r="CC132" s="173"/>
      <c r="CD132" s="173"/>
      <c r="CE132" s="173"/>
      <c r="CF132" s="173"/>
      <c r="CG132" s="173"/>
      <c r="CH132" s="173"/>
      <c r="CI132" s="173"/>
      <c r="CJ132" s="173"/>
      <c r="CK132" s="173"/>
      <c r="CL132" s="173"/>
      <c r="CM132" s="173"/>
      <c r="CN132" s="173"/>
      <c r="CO132" s="173"/>
      <c r="CP132" s="173"/>
      <c r="CQ132" s="173"/>
      <c r="CR132" s="173"/>
      <c r="CS132" s="173"/>
      <c r="CT132" s="173"/>
      <c r="CU132" s="173"/>
      <c r="CV132" s="173"/>
      <c r="CW132" s="173"/>
      <c r="CX132" s="173"/>
      <c r="CY132" s="173"/>
      <c r="CZ132" s="173"/>
    </row>
    <row r="133" s="133" customFormat="true" ht="15" customHeight="true" x14ac:dyDescent="0.2">
      <c r="B133" s="205"/>
      <c r="C133" s="1162" t="s">
        <v>115</v>
      </c>
      <c r="D133" s="1163"/>
      <c r="E133" s="1163"/>
      <c r="F133" s="1163"/>
      <c r="G133" s="1164"/>
      <c r="H133" s="1140" t="s">
        <v>38</v>
      </c>
      <c r="I133" s="1141"/>
      <c r="J133" s="1141"/>
      <c r="K133" s="1141"/>
      <c r="L133" s="1142"/>
      <c r="M133" s="1143" t="s">
        <v>37</v>
      </c>
      <c r="N133" s="1144"/>
      <c r="O133" s="1144"/>
      <c r="P133" s="1144"/>
      <c r="Q133" s="1145"/>
      <c r="R133" s="344" t="s">
        <v>141</v>
      </c>
      <c r="S133" s="296"/>
      <c r="T133" s="296"/>
      <c r="U133" s="296"/>
      <c r="V133" s="296"/>
      <c r="W133" s="296"/>
      <c r="X133" s="296"/>
      <c r="Y133" s="296"/>
      <c r="Z133" s="280"/>
      <c r="AA133" s="280"/>
      <c r="AB133" s="1040"/>
      <c r="AC133" s="1040"/>
      <c r="AD133" s="1040"/>
      <c r="AE133" s="1040"/>
      <c r="AF133" s="1040"/>
      <c r="AG133" s="1040"/>
      <c r="AH133" s="1040"/>
      <c r="AI133" s="1040"/>
      <c r="AJ133" s="1040"/>
      <c r="AK133" s="1040"/>
      <c r="AL133" s="1040"/>
      <c r="AM133" s="1040"/>
      <c r="AN133" s="1040"/>
      <c r="AO133" s="1040"/>
      <c r="AP133" s="1040"/>
      <c r="AQ133" s="1040"/>
      <c r="AR133" s="1040"/>
      <c r="AS133" s="1040"/>
      <c r="AT133" s="1040"/>
      <c r="AU133" s="1040"/>
      <c r="AV133" s="1040"/>
      <c r="AW133" s="1040"/>
      <c r="AX133" s="1040"/>
      <c r="AY133" s="1040"/>
      <c r="AZ133" s="172"/>
      <c r="BA133" s="174" t="s">
        <v>131</v>
      </c>
      <c r="BB133" s="119" t="s">
        <v>99</v>
      </c>
      <c r="BC133" s="1143" t="s">
        <v>115</v>
      </c>
      <c r="BD133" s="1144"/>
      <c r="BE133" s="1144"/>
      <c r="BF133" s="1144"/>
      <c r="BG133" s="1167"/>
      <c r="BH133" s="1143" t="s">
        <v>38</v>
      </c>
      <c r="BI133" s="1144"/>
      <c r="BJ133" s="1144"/>
      <c r="BK133" s="1144"/>
      <c r="BL133" s="1167"/>
      <c r="BM133" s="1143" t="s">
        <v>37</v>
      </c>
      <c r="BN133" s="1144"/>
      <c r="BO133" s="1144"/>
      <c r="BP133" s="1144"/>
      <c r="BQ133" s="1167"/>
      <c r="BR133" s="344" t="s">
        <v>141</v>
      </c>
      <c r="BS133" s="296"/>
      <c r="BT133" s="296"/>
      <c r="BU133" s="296"/>
      <c r="BV133" s="296"/>
      <c r="BW133" s="296"/>
      <c r="BX133" s="296"/>
      <c r="BY133" s="296"/>
      <c r="BZ133" s="279"/>
      <c r="CA133" s="279"/>
      <c r="CB133" s="172"/>
      <c r="CC133" s="172"/>
      <c r="CD133" s="172"/>
      <c r="CE133" s="172"/>
      <c r="CF133" s="172"/>
      <c r="CG133" s="172"/>
      <c r="CH133" s="172"/>
      <c r="CI133" s="172"/>
      <c r="CJ133" s="172"/>
      <c r="CK133" s="172"/>
      <c r="CL133" s="172"/>
      <c r="CM133" s="172"/>
      <c r="CN133" s="172"/>
      <c r="CO133" s="172"/>
      <c r="CP133" s="172"/>
      <c r="CQ133" s="172"/>
      <c r="CR133" s="172"/>
      <c r="CS133" s="172"/>
      <c r="CT133" s="172"/>
      <c r="CU133" s="172"/>
      <c r="CV133" s="172"/>
      <c r="CW133" s="172"/>
      <c r="CX133" s="172"/>
      <c r="CY133" s="172"/>
      <c r="CZ133" s="172"/>
    </row>
    <row r="134" s="133" customFormat="true" ht="24" x14ac:dyDescent="0.2">
      <c r="A134" s="159" t="s">
        <v>69</v>
      </c>
      <c r="B134" s="205"/>
      <c r="C134" s="251" t="s">
        <v>0</v>
      </c>
      <c r="D134" s="252" t="s">
        <v>1</v>
      </c>
      <c r="E134" s="252" t="s">
        <v>2</v>
      </c>
      <c r="F134" s="252" t="s">
        <v>3</v>
      </c>
      <c r="G134" s="253" t="s">
        <v>4</v>
      </c>
      <c r="H134" s="212" t="s">
        <v>0</v>
      </c>
      <c r="I134" s="211" t="s">
        <v>1</v>
      </c>
      <c r="J134" s="211" t="s">
        <v>2</v>
      </c>
      <c r="K134" s="211" t="s">
        <v>3</v>
      </c>
      <c r="L134" s="214" t="s">
        <v>4</v>
      </c>
      <c r="M134" s="213" t="s">
        <v>0</v>
      </c>
      <c r="N134" s="211" t="s">
        <v>1</v>
      </c>
      <c r="O134" s="211" t="s">
        <v>2</v>
      </c>
      <c r="P134" s="211" t="s">
        <v>3</v>
      </c>
      <c r="Q134" s="214" t="s">
        <v>4</v>
      </c>
      <c r="R134" s="213" t="s">
        <v>248</v>
      </c>
      <c r="S134" s="211" t="s">
        <v>249</v>
      </c>
      <c r="T134" s="211" t="s">
        <v>250</v>
      </c>
      <c r="U134" s="211" t="s">
        <v>251</v>
      </c>
      <c r="V134" s="211" t="s">
        <v>252</v>
      </c>
      <c r="W134" s="211" t="s">
        <v>253</v>
      </c>
      <c r="X134" s="211" t="s">
        <v>254</v>
      </c>
      <c r="Y134" s="214" t="s">
        <v>476</v>
      </c>
      <c r="Z134" s="214" t="s">
        <v>477</v>
      </c>
      <c r="AA134" s="214" t="s">
        <v>257</v>
      </c>
      <c r="AB134" s="2"/>
      <c r="AC134" s="2"/>
      <c r="AD134" s="2"/>
      <c r="AE134" s="2"/>
      <c r="AF134" s="2"/>
      <c r="AG134" s="2"/>
      <c r="AH134" s="2"/>
      <c r="AI134" s="2"/>
      <c r="AJ134" s="2"/>
      <c r="AK134" s="2"/>
      <c r="AL134" s="2"/>
      <c r="AM134" s="2"/>
      <c r="AN134" s="2"/>
      <c r="AO134" s="2"/>
      <c r="AP134" s="2"/>
      <c r="AQ134" s="2"/>
      <c r="AR134" s="2"/>
      <c r="AS134" s="2"/>
      <c r="AT134" s="2"/>
      <c r="AU134" s="2"/>
      <c r="AV134" s="2"/>
      <c r="AW134" s="2"/>
      <c r="AX134" s="2"/>
      <c r="AY134" s="2"/>
      <c r="AZ134" s="172"/>
      <c r="BA134" s="159" t="s">
        <v>117</v>
      </c>
      <c r="BB134" s="158"/>
      <c r="BC134" s="297" t="s">
        <v>0</v>
      </c>
      <c r="BD134" s="435" t="s">
        <v>1</v>
      </c>
      <c r="BE134" s="435" t="s">
        <v>2</v>
      </c>
      <c r="BF134" s="435" t="s">
        <v>3</v>
      </c>
      <c r="BG134" s="298" t="s">
        <v>4</v>
      </c>
      <c r="BH134" s="297" t="s">
        <v>0</v>
      </c>
      <c r="BI134" s="435" t="s">
        <v>1</v>
      </c>
      <c r="BJ134" s="435" t="s">
        <v>2</v>
      </c>
      <c r="BK134" s="435" t="s">
        <v>3</v>
      </c>
      <c r="BL134" s="298" t="s">
        <v>4</v>
      </c>
      <c r="BM134" s="297" t="s">
        <v>0</v>
      </c>
      <c r="BN134" s="435" t="s">
        <v>1</v>
      </c>
      <c r="BO134" s="435" t="s">
        <v>2</v>
      </c>
      <c r="BP134" s="435" t="s">
        <v>3</v>
      </c>
      <c r="BQ134" s="298" t="s">
        <v>4</v>
      </c>
      <c r="BR134" s="297" t="s">
        <v>248</v>
      </c>
      <c r="BS134" s="435" t="s">
        <v>249</v>
      </c>
      <c r="BT134" s="435" t="s">
        <v>250</v>
      </c>
      <c r="BU134" s="435" t="s">
        <v>251</v>
      </c>
      <c r="BV134" s="435" t="s">
        <v>252</v>
      </c>
      <c r="BW134" s="435" t="s">
        <v>253</v>
      </c>
      <c r="BX134" s="435" t="s">
        <v>254</v>
      </c>
      <c r="BY134" s="436" t="s">
        <v>476</v>
      </c>
      <c r="BZ134" s="436" t="s">
        <v>477</v>
      </c>
      <c r="CA134" s="436" t="s">
        <v>257</v>
      </c>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row>
    <row r="135" s="133" customFormat="true" ht="15" customHeight="true" x14ac:dyDescent="0.2">
      <c r="A135" s="1146" t="s">
        <v>45</v>
      </c>
      <c r="B135" s="208" t="s">
        <v>44</v>
      </c>
      <c r="C135" s="309">
        <v>0</v>
      </c>
      <c r="D135" s="299">
        <v>0.79182854035554484</v>
      </c>
      <c r="E135" s="299">
        <v>2.957695149343297</v>
      </c>
      <c r="F135" s="299">
        <v>47.36785985441491</v>
      </c>
      <c r="G135" s="316">
        <v>85.841609427099641</v>
      </c>
      <c r="H135" s="305">
        <v>58.362198845067162</v>
      </c>
      <c r="I135" s="299">
        <v>89.746142401697639</v>
      </c>
      <c r="J135" s="299">
        <v>93.380878181528104</v>
      </c>
      <c r="K135" s="299">
        <v>91.714797616673962</v>
      </c>
      <c r="L135" s="312">
        <v>89.501407511932499</v>
      </c>
      <c r="M135" s="309">
        <v>0</v>
      </c>
      <c r="N135" s="299">
        <v>0.2148506205617943</v>
      </c>
      <c r="O135" s="299">
        <v>0.94129407366185125</v>
      </c>
      <c r="P135" s="299">
        <v>0.85701697962680401</v>
      </c>
      <c r="Q135" s="312">
        <v>3.5868718153078549</v>
      </c>
      <c r="R135" s="309">
        <v>92.602363694814883</v>
      </c>
      <c r="S135" s="299">
        <v>82.216154383375255</v>
      </c>
      <c r="T135" s="299">
        <v>12.221865875890913</v>
      </c>
      <c r="U135" s="299">
        <v>4.9193909136555956</v>
      </c>
      <c r="V135" s="299">
        <v>8.7516819102363552</v>
      </c>
      <c r="W135" s="299">
        <v>16.696232976533985</v>
      </c>
      <c r="X135" s="299">
        <v>14.861529764449186</v>
      </c>
      <c r="Y135" s="312">
        <v>6.5463893952403733</v>
      </c>
      <c r="Z135" s="312">
        <v>9.6318594456075548</v>
      </c>
      <c r="AA135" s="312">
        <v>25.768236432423119</v>
      </c>
      <c r="AB135" s="967"/>
      <c r="AC135" s="967"/>
      <c r="AD135" s="967"/>
      <c r="AE135" s="967"/>
      <c r="AF135" s="967"/>
      <c r="AG135" s="967"/>
      <c r="AH135" s="967"/>
      <c r="AI135" s="967"/>
      <c r="AJ135" s="967"/>
      <c r="AK135" s="967"/>
      <c r="AL135" s="967"/>
      <c r="AM135" s="967"/>
      <c r="AN135" s="967"/>
      <c r="AO135" s="967"/>
      <c r="AP135" s="967"/>
      <c r="AQ135" s="967"/>
      <c r="AR135" s="967"/>
      <c r="AS135" s="967"/>
      <c r="AT135" s="967"/>
      <c r="AU135" s="967"/>
      <c r="AV135" s="967"/>
      <c r="AW135" s="967"/>
      <c r="AX135" s="967"/>
      <c r="AY135" s="967"/>
      <c r="AZ135" s="172"/>
      <c r="BA135" s="1168" t="s">
        <v>45</v>
      </c>
      <c r="BB135" s="261" t="s">
        <v>44</v>
      </c>
      <c r="BC135" s="325">
        <v>0</v>
      </c>
      <c r="BD135" s="321">
        <v>70.629034118565272</v>
      </c>
      <c r="BE135" s="321">
        <v>263.81709362328314</v>
      </c>
      <c r="BF135" s="321">
        <v>4225.7992530639185</v>
      </c>
      <c r="BG135" s="334">
        <v>7656.1414873736294</v>
      </c>
      <c r="BH135" s="325">
        <v>1640.2000321314633</v>
      </c>
      <c r="BI135" s="321">
        <v>2520.3048167004868</v>
      </c>
      <c r="BJ135" s="321">
        <v>2622.3322099733055</v>
      </c>
      <c r="BK135" s="321">
        <v>2580.8177216451104</v>
      </c>
      <c r="BL135" s="334">
        <v>2510.5377018353456</v>
      </c>
      <c r="BM135" s="325">
        <v>0</v>
      </c>
      <c r="BN135" s="321">
        <v>13.125517139681669</v>
      </c>
      <c r="BO135" s="321">
        <v>57.50351697888361</v>
      </c>
      <c r="BP135" s="321">
        <v>52.34685009451308</v>
      </c>
      <c r="BQ135" s="334">
        <v>219.21850168061928</v>
      </c>
      <c r="BR135" s="325">
        <v>2016.0009925855318</v>
      </c>
      <c r="BS135" s="321">
        <v>5462.7366107072339</v>
      </c>
      <c r="BT135" s="321">
        <v>791.92765273873829</v>
      </c>
      <c r="BU135" s="321">
        <v>203.29792160699634</v>
      </c>
      <c r="BV135" s="321">
        <v>415.95986016163812</v>
      </c>
      <c r="BW135" s="321">
        <v>975.94082313638648</v>
      </c>
      <c r="BX135" s="321">
        <v>760.436494324759</v>
      </c>
      <c r="BY135" s="329">
        <v>154.92956911703129</v>
      </c>
      <c r="BZ135" s="329">
        <v>232.61413974108132</v>
      </c>
      <c r="CA135" s="329">
        <v>1202.5428040600139</v>
      </c>
      <c r="CB135" s="970"/>
      <c r="CC135" s="970"/>
      <c r="CD135" s="970"/>
      <c r="CE135" s="970"/>
      <c r="CF135" s="970"/>
      <c r="CG135" s="970"/>
      <c r="CH135" s="970"/>
      <c r="CI135" s="970"/>
      <c r="CJ135" s="970"/>
      <c r="CK135" s="970"/>
      <c r="CL135" s="970"/>
      <c r="CM135" s="970"/>
      <c r="CN135" s="970"/>
      <c r="CO135" s="970"/>
      <c r="CP135" s="970"/>
      <c r="CQ135" s="970"/>
      <c r="CR135" s="970"/>
      <c r="CS135" s="970"/>
      <c r="CT135" s="970"/>
      <c r="CU135" s="970"/>
      <c r="CV135" s="970"/>
      <c r="CW135" s="970"/>
      <c r="CX135" s="970"/>
      <c r="CY135" s="970"/>
      <c r="CZ135" s="968"/>
    </row>
    <row r="136" s="133" customFormat="true" ht="15" customHeight="true" x14ac:dyDescent="0.2">
      <c r="A136" s="1147"/>
      <c r="B136" s="209" t="s">
        <v>43</v>
      </c>
      <c r="C136" s="310">
        <v>0.40391070949069746</v>
      </c>
      <c r="D136" s="302">
        <v>1.4437343078310989</v>
      </c>
      <c r="E136" s="302">
        <v>4.6793939955062953</v>
      </c>
      <c r="F136" s="302">
        <v>11.431719466950735</v>
      </c>
      <c r="G136" s="318">
        <v>10.654894090265479</v>
      </c>
      <c r="H136" s="306">
        <v>18.444955898523858</v>
      </c>
      <c r="I136" s="302">
        <v>7.0103060207047445</v>
      </c>
      <c r="J136" s="302">
        <v>4.7122986026236502</v>
      </c>
      <c r="K136" s="302">
        <v>6.9141179775795507</v>
      </c>
      <c r="L136" s="314">
        <v>10.204961696530075</v>
      </c>
      <c r="M136" s="310">
        <v>0.18825384146762536</v>
      </c>
      <c r="N136" s="302">
        <v>0.96088087681987966</v>
      </c>
      <c r="O136" s="302">
        <v>1.7034139155149226</v>
      </c>
      <c r="P136" s="302">
        <v>3.3274066781554068</v>
      </c>
      <c r="Q136" s="314">
        <v>13.84952177067561</v>
      </c>
      <c r="R136" s="310">
        <v>2.8013298587893991</v>
      </c>
      <c r="S136" s="302">
        <v>13.060549957451146</v>
      </c>
      <c r="T136" s="302">
        <v>5.5421189984142218</v>
      </c>
      <c r="U136" s="302">
        <v>2.8586573635149199</v>
      </c>
      <c r="V136" s="302">
        <v>9.0955220731991115</v>
      </c>
      <c r="W136" s="302">
        <v>6.3310731586818392</v>
      </c>
      <c r="X136" s="302">
        <v>2.8144971660113942</v>
      </c>
      <c r="Y136" s="314">
        <v>0.75012161985735137</v>
      </c>
      <c r="Z136" s="314">
        <v>4.7124970258184335</v>
      </c>
      <c r="AA136" s="314">
        <v>1.4650450339218417</v>
      </c>
      <c r="AB136" s="967"/>
      <c r="AC136" s="967"/>
      <c r="AD136" s="967"/>
      <c r="AE136" s="967"/>
      <c r="AF136" s="967"/>
      <c r="AG136" s="967"/>
      <c r="AH136" s="967"/>
      <c r="AI136" s="967"/>
      <c r="AJ136" s="967"/>
      <c r="AK136" s="967"/>
      <c r="AL136" s="967"/>
      <c r="AM136" s="967"/>
      <c r="AN136" s="967"/>
      <c r="AO136" s="967"/>
      <c r="AP136" s="967"/>
      <c r="AQ136" s="967"/>
      <c r="AR136" s="967"/>
      <c r="AS136" s="967"/>
      <c r="AT136" s="967"/>
      <c r="AU136" s="967"/>
      <c r="AV136" s="967"/>
      <c r="AW136" s="967"/>
      <c r="AX136" s="967"/>
      <c r="AY136" s="967"/>
      <c r="AZ136" s="172"/>
      <c r="BA136" s="1165"/>
      <c r="BB136" s="262" t="s">
        <v>43</v>
      </c>
      <c r="BC136" s="326">
        <v>36.018610791943864</v>
      </c>
      <c r="BD136" s="322">
        <v>128.77732297974481</v>
      </c>
      <c r="BE136" s="322">
        <v>417.38720912018692</v>
      </c>
      <c r="BF136" s="322">
        <v>1019.8508383775783</v>
      </c>
      <c r="BG136" s="335">
        <v>950.30110959570175</v>
      </c>
      <c r="BH136" s="326">
        <v>518.37349956151127</v>
      </c>
      <c r="BI136" s="322">
        <v>196.86760408536932</v>
      </c>
      <c r="BJ136" s="322">
        <v>132.33129361506269</v>
      </c>
      <c r="BK136" s="322">
        <v>194.56051444023751</v>
      </c>
      <c r="BL136" s="335">
        <v>286.25182326332293</v>
      </c>
      <c r="BM136" s="326">
        <v>11.508647986912514</v>
      </c>
      <c r="BN136" s="322">
        <v>58.701521945403279</v>
      </c>
      <c r="BO136" s="322">
        <v>104.06130640111432</v>
      </c>
      <c r="BP136" s="322">
        <v>203.23898210363438</v>
      </c>
      <c r="BQ136" s="335">
        <v>846.43989746258706</v>
      </c>
      <c r="BR136" s="326">
        <v>60.986389013687109</v>
      </c>
      <c r="BS136" s="322">
        <v>867.78985156432918</v>
      </c>
      <c r="BT136" s="322">
        <v>359.10697549632607</v>
      </c>
      <c r="BU136" s="322">
        <v>118.13639346608871</v>
      </c>
      <c r="BV136" s="322">
        <v>432.30228526013906</v>
      </c>
      <c r="BW136" s="322">
        <v>370.06867108914179</v>
      </c>
      <c r="BX136" s="322">
        <v>144.01252038861006</v>
      </c>
      <c r="BY136" s="330">
        <v>17.752689663460163</v>
      </c>
      <c r="BZ136" s="330">
        <v>113.80911940041439</v>
      </c>
      <c r="CA136" s="330">
        <v>68.370195522957658</v>
      </c>
      <c r="CB136" s="970"/>
      <c r="CC136" s="970"/>
      <c r="CD136" s="970"/>
      <c r="CE136" s="970"/>
      <c r="CF136" s="970"/>
      <c r="CG136" s="970"/>
      <c r="CH136" s="970"/>
      <c r="CI136" s="970"/>
      <c r="CJ136" s="970"/>
      <c r="CK136" s="970"/>
      <c r="CL136" s="970"/>
      <c r="CM136" s="970"/>
      <c r="CN136" s="970"/>
      <c r="CO136" s="970"/>
      <c r="CP136" s="970"/>
      <c r="CQ136" s="970"/>
      <c r="CR136" s="970"/>
      <c r="CS136" s="970"/>
      <c r="CT136" s="970"/>
      <c r="CU136" s="970"/>
      <c r="CV136" s="970"/>
      <c r="CW136" s="970"/>
      <c r="CX136" s="970"/>
      <c r="CY136" s="970"/>
      <c r="CZ136" s="968"/>
    </row>
    <row r="137" s="133" customFormat="true" ht="15" customHeight="true" x14ac:dyDescent="0.2">
      <c r="A137" s="1147"/>
      <c r="B137" s="209" t="s">
        <v>42</v>
      </c>
      <c r="C137" s="310">
        <v>25.922280189109937</v>
      </c>
      <c r="D137" s="302">
        <v>49.253897161301367</v>
      </c>
      <c r="E137" s="302">
        <v>65.008130001309368</v>
      </c>
      <c r="F137" s="302">
        <v>34.876058895132601</v>
      </c>
      <c r="G137" s="318">
        <v>3.357207027895674</v>
      </c>
      <c r="H137" s="306">
        <v>16.269136621629922</v>
      </c>
      <c r="I137" s="302">
        <v>2.8108753771163277</v>
      </c>
      <c r="J137" s="302">
        <v>1.6435290561061977</v>
      </c>
      <c r="K137" s="302">
        <v>1.2899620831584369</v>
      </c>
      <c r="L137" s="314">
        <v>0.17345975497209015</v>
      </c>
      <c r="M137" s="310">
        <v>23.782685525196577</v>
      </c>
      <c r="N137" s="302">
        <v>37.125106270203112</v>
      </c>
      <c r="O137" s="302">
        <v>53.539641314415107</v>
      </c>
      <c r="P137" s="302">
        <v>66.787463371494368</v>
      </c>
      <c r="Q137" s="314">
        <v>69.026733398915141</v>
      </c>
      <c r="R137" s="310">
        <v>2.4078148531131367</v>
      </c>
      <c r="S137" s="302">
        <v>4.170685561569428</v>
      </c>
      <c r="T137" s="302">
        <v>45.346986307762975</v>
      </c>
      <c r="U137" s="302">
        <v>48.479256348079844</v>
      </c>
      <c r="V137" s="302">
        <v>52.904001124681379</v>
      </c>
      <c r="W137" s="302">
        <v>41.162674532238171</v>
      </c>
      <c r="X137" s="302">
        <v>38.24883446998453</v>
      </c>
      <c r="Y137" s="314">
        <v>27.722801551402469</v>
      </c>
      <c r="Z137" s="314">
        <v>48.615438927869903</v>
      </c>
      <c r="AA137" s="314">
        <v>41.465792579150516</v>
      </c>
      <c r="AB137" s="967"/>
      <c r="AC137" s="967"/>
      <c r="AD137" s="967"/>
      <c r="AE137" s="967"/>
      <c r="AF137" s="967"/>
      <c r="AG137" s="967"/>
      <c r="AH137" s="967"/>
      <c r="AI137" s="967"/>
      <c r="AJ137" s="967"/>
      <c r="AK137" s="967"/>
      <c r="AL137" s="967"/>
      <c r="AM137" s="967"/>
      <c r="AN137" s="967"/>
      <c r="AO137" s="967"/>
      <c r="AP137" s="967"/>
      <c r="AQ137" s="967"/>
      <c r="AR137" s="967"/>
      <c r="AS137" s="967"/>
      <c r="AT137" s="967"/>
      <c r="AU137" s="967"/>
      <c r="AV137" s="967"/>
      <c r="AW137" s="967"/>
      <c r="AX137" s="967"/>
      <c r="AY137" s="967"/>
      <c r="AZ137" s="172"/>
      <c r="BA137" s="1165"/>
      <c r="BB137" s="262" t="s">
        <v>42</v>
      </c>
      <c r="BC137" s="326">
        <v>2311.6112027546314</v>
      </c>
      <c r="BD137" s="322">
        <v>4393.3187625642258</v>
      </c>
      <c r="BE137" s="322">
        <v>5798.5204873591856</v>
      </c>
      <c r="BF137" s="322">
        <v>3111.3760275814561</v>
      </c>
      <c r="BG137" s="335">
        <v>299.42649234463255</v>
      </c>
      <c r="BH137" s="326">
        <v>457.2246923113313</v>
      </c>
      <c r="BI137" s="322">
        <v>78.936682541544783</v>
      </c>
      <c r="BJ137" s="322">
        <v>46.153765800703866</v>
      </c>
      <c r="BK137" s="322">
        <v>36.299017072249299</v>
      </c>
      <c r="BL137" s="335">
        <v>4.8655911310723772</v>
      </c>
      <c r="BM137" s="326">
        <v>1453.9228190995359</v>
      </c>
      <c r="BN137" s="322">
        <v>2268.0233242421727</v>
      </c>
      <c r="BO137" s="322">
        <v>3270.7288397024377</v>
      </c>
      <c r="BP137" s="322">
        <v>4079.3979774155864</v>
      </c>
      <c r="BQ137" s="335">
        <v>4218.7002632874937</v>
      </c>
      <c r="BR137" s="326">
        <v>52.419365339699965</v>
      </c>
      <c r="BS137" s="322">
        <v>277.11532946060959</v>
      </c>
      <c r="BT137" s="322">
        <v>2938.3019573404267</v>
      </c>
      <c r="BU137" s="322">
        <v>2003.4455951160894</v>
      </c>
      <c r="BV137" s="322">
        <v>2514.4813460455512</v>
      </c>
      <c r="BW137" s="322">
        <v>2406.071748157121</v>
      </c>
      <c r="BX137" s="322">
        <v>1957.1208386595758</v>
      </c>
      <c r="BY137" s="330">
        <v>656.09933044901663</v>
      </c>
      <c r="BZ137" s="330">
        <v>1174.0867449533482</v>
      </c>
      <c r="CA137" s="330">
        <v>1935.110717082689</v>
      </c>
      <c r="CB137" s="970"/>
      <c r="CC137" s="970"/>
      <c r="CD137" s="970"/>
      <c r="CE137" s="970"/>
      <c r="CF137" s="970"/>
      <c r="CG137" s="970"/>
      <c r="CH137" s="970"/>
      <c r="CI137" s="970"/>
      <c r="CJ137" s="970"/>
      <c r="CK137" s="970"/>
      <c r="CL137" s="970"/>
      <c r="CM137" s="970"/>
      <c r="CN137" s="970"/>
      <c r="CO137" s="970"/>
      <c r="CP137" s="970"/>
      <c r="CQ137" s="970"/>
      <c r="CR137" s="970"/>
      <c r="CS137" s="970"/>
      <c r="CT137" s="970"/>
      <c r="CU137" s="970"/>
      <c r="CV137" s="970"/>
      <c r="CW137" s="970"/>
      <c r="CX137" s="970"/>
      <c r="CY137" s="970"/>
      <c r="CZ137" s="968"/>
    </row>
    <row r="138" s="133" customFormat="true" ht="15" customHeight="true" x14ac:dyDescent="0.2">
      <c r="A138" s="1147"/>
      <c r="B138" s="209" t="s">
        <v>41</v>
      </c>
      <c r="C138" s="310">
        <v>18.65716271380424</v>
      </c>
      <c r="D138" s="302">
        <v>15.256650675015551</v>
      </c>
      <c r="E138" s="302">
        <v>10.090085913065415</v>
      </c>
      <c r="F138" s="302">
        <v>3.299249393365125</v>
      </c>
      <c r="G138" s="318">
        <v>0.14628945473917707</v>
      </c>
      <c r="H138" s="306">
        <v>3.2791868380959537</v>
      </c>
      <c r="I138" s="302">
        <v>0.36124878919502779</v>
      </c>
      <c r="J138" s="302">
        <v>0.26329415974206039</v>
      </c>
      <c r="K138" s="302">
        <v>8.1122322588035464E-2</v>
      </c>
      <c r="L138" s="314">
        <v>0.12017103656522142</v>
      </c>
      <c r="M138" s="310">
        <v>17.828207254755789</v>
      </c>
      <c r="N138" s="302">
        <v>18.564020148606506</v>
      </c>
      <c r="O138" s="302">
        <v>14.160217705135553</v>
      </c>
      <c r="P138" s="302">
        <v>10.21059962937812</v>
      </c>
      <c r="Q138" s="314">
        <v>6.6089442192384036</v>
      </c>
      <c r="R138" s="310">
        <v>7.4073066793229836E-2</v>
      </c>
      <c r="S138" s="302">
        <v>0.55261009760424873</v>
      </c>
      <c r="T138" s="302">
        <v>22.910948062865604</v>
      </c>
      <c r="U138" s="302">
        <v>27.212514140274429</v>
      </c>
      <c r="V138" s="302">
        <v>8.1348790758259177</v>
      </c>
      <c r="W138" s="302">
        <v>7.9289746831984891</v>
      </c>
      <c r="X138" s="302">
        <v>7.1117937519327006</v>
      </c>
      <c r="Y138" s="314">
        <v>4.986542718885195</v>
      </c>
      <c r="Z138" s="314">
        <v>1.5640425594378398</v>
      </c>
      <c r="AA138" s="314">
        <v>4.6014969058812261</v>
      </c>
      <c r="AB138" s="967"/>
      <c r="AC138" s="967"/>
      <c r="AD138" s="967"/>
      <c r="AE138" s="967"/>
      <c r="AF138" s="967"/>
      <c r="AG138" s="967"/>
      <c r="AH138" s="967"/>
      <c r="AI138" s="967"/>
      <c r="AJ138" s="967"/>
      <c r="AK138" s="967"/>
      <c r="AL138" s="967"/>
      <c r="AM138" s="967"/>
      <c r="AN138" s="967"/>
      <c r="AO138" s="967"/>
      <c r="AP138" s="967"/>
      <c r="AQ138" s="967"/>
      <c r="AR138" s="967"/>
      <c r="AS138" s="967"/>
      <c r="AT138" s="967"/>
      <c r="AU138" s="967"/>
      <c r="AV138" s="967"/>
      <c r="AW138" s="967"/>
      <c r="AX138" s="967"/>
      <c r="AY138" s="967"/>
      <c r="AZ138" s="172"/>
      <c r="BA138" s="1165"/>
      <c r="BB138" s="262" t="s">
        <v>41</v>
      </c>
      <c r="BC138" s="326">
        <v>1663.7466313231268</v>
      </c>
      <c r="BD138" s="322">
        <v>1360.8533238481916</v>
      </c>
      <c r="BE138" s="322">
        <v>900.00389005107047</v>
      </c>
      <c r="BF138" s="322">
        <v>294.33387248240803</v>
      </c>
      <c r="BG138" s="335">
        <v>13.047434351112011</v>
      </c>
      <c r="BH138" s="326">
        <v>92.15763736880956</v>
      </c>
      <c r="BI138" s="322">
        <v>10.144804434716573</v>
      </c>
      <c r="BJ138" s="322">
        <v>7.3938558860762598</v>
      </c>
      <c r="BK138" s="322">
        <v>2.2827497110253767</v>
      </c>
      <c r="BL138" s="335">
        <v>3.370828754010375</v>
      </c>
      <c r="BM138" s="326">
        <v>1089.9037168810685</v>
      </c>
      <c r="BN138" s="322">
        <v>1134.1012839748794</v>
      </c>
      <c r="BO138" s="322">
        <v>865.04562390824606</v>
      </c>
      <c r="BP138" s="322">
        <v>623.66643938244613</v>
      </c>
      <c r="BQ138" s="335">
        <v>403.91821175463025</v>
      </c>
      <c r="BR138" s="326">
        <v>1.6126086875184948</v>
      </c>
      <c r="BS138" s="322">
        <v>36.717399813577813</v>
      </c>
      <c r="BT138" s="322">
        <v>1484.5370997921957</v>
      </c>
      <c r="BU138" s="322">
        <v>1124.5797830503741</v>
      </c>
      <c r="BV138" s="322">
        <v>386.64375573963241</v>
      </c>
      <c r="BW138" s="322">
        <v>463.47041813707966</v>
      </c>
      <c r="BX138" s="322">
        <v>363.89709503642518</v>
      </c>
      <c r="BY138" s="330">
        <v>118.01359011461396</v>
      </c>
      <c r="BZ138" s="330">
        <v>37.772396548828929</v>
      </c>
      <c r="CA138" s="330">
        <v>214.74100513566049</v>
      </c>
      <c r="CB138" s="970"/>
      <c r="CC138" s="970"/>
      <c r="CD138" s="970"/>
      <c r="CE138" s="970"/>
      <c r="CF138" s="970"/>
      <c r="CG138" s="970"/>
      <c r="CH138" s="970"/>
      <c r="CI138" s="970"/>
      <c r="CJ138" s="970"/>
      <c r="CK138" s="970"/>
      <c r="CL138" s="970"/>
      <c r="CM138" s="970"/>
      <c r="CN138" s="970"/>
      <c r="CO138" s="970"/>
      <c r="CP138" s="970"/>
      <c r="CQ138" s="970"/>
      <c r="CR138" s="970"/>
      <c r="CS138" s="970"/>
      <c r="CT138" s="970"/>
      <c r="CU138" s="970"/>
      <c r="CV138" s="970"/>
      <c r="CW138" s="970"/>
      <c r="CX138" s="970"/>
      <c r="CY138" s="970"/>
      <c r="CZ138" s="968"/>
    </row>
    <row r="139" s="133" customFormat="true" ht="15" customHeight="true" x14ac:dyDescent="0.2">
      <c r="A139" s="1147"/>
      <c r="B139" s="209" t="s">
        <v>19</v>
      </c>
      <c r="C139" s="310">
        <v>55.016646387595003</v>
      </c>
      <c r="D139" s="302">
        <v>33.253889315496757</v>
      </c>
      <c r="E139" s="302">
        <v>17.264694940775556</v>
      </c>
      <c r="F139" s="302">
        <v>3.0251123901366812</v>
      </c>
      <c r="G139" s="318">
        <v>0</v>
      </c>
      <c r="H139" s="306">
        <v>3.6445217966831511</v>
      </c>
      <c r="I139" s="302">
        <v>7.1427411286157941E-2</v>
      </c>
      <c r="J139" s="302">
        <v>0</v>
      </c>
      <c r="K139" s="302">
        <v>0</v>
      </c>
      <c r="L139" s="314">
        <v>0</v>
      </c>
      <c r="M139" s="310">
        <v>58.200853378579922</v>
      </c>
      <c r="N139" s="302">
        <v>43.135142083808809</v>
      </c>
      <c r="O139" s="302">
        <v>29.655432991272619</v>
      </c>
      <c r="P139" s="302">
        <v>18.817513341345183</v>
      </c>
      <c r="Q139" s="314">
        <v>6.9279287958631155</v>
      </c>
      <c r="R139" s="310">
        <v>2.1144185264893114</v>
      </c>
      <c r="S139" s="302">
        <v>0</v>
      </c>
      <c r="T139" s="302">
        <v>13.978080755066452</v>
      </c>
      <c r="U139" s="302">
        <v>16.530181234475254</v>
      </c>
      <c r="V139" s="302">
        <v>21.113915816057098</v>
      </c>
      <c r="W139" s="302">
        <v>27.881044649347619</v>
      </c>
      <c r="X139" s="302">
        <v>36.963344847622118</v>
      </c>
      <c r="Y139" s="314">
        <v>59.994144714614585</v>
      </c>
      <c r="Z139" s="314">
        <v>35.476162041266221</v>
      </c>
      <c r="AA139" s="314">
        <v>26.699429048623053</v>
      </c>
      <c r="AB139" s="967"/>
      <c r="AC139" s="967"/>
      <c r="AD139" s="967"/>
      <c r="AE139" s="967"/>
      <c r="AF139" s="967"/>
      <c r="AG139" s="967"/>
      <c r="AH139" s="967"/>
      <c r="AI139" s="967"/>
      <c r="AJ139" s="967"/>
      <c r="AK139" s="967"/>
      <c r="AL139" s="967"/>
      <c r="AM139" s="967"/>
      <c r="AN139" s="967"/>
      <c r="AO139" s="967"/>
      <c r="AP139" s="967"/>
      <c r="AQ139" s="967"/>
      <c r="AR139" s="967"/>
      <c r="AS139" s="967"/>
      <c r="AT139" s="967"/>
      <c r="AU139" s="967"/>
      <c r="AV139" s="967"/>
      <c r="AW139" s="967"/>
      <c r="AX139" s="967"/>
      <c r="AY139" s="967"/>
      <c r="AZ139" s="172"/>
      <c r="BA139" s="1165"/>
      <c r="BB139" s="262" t="s">
        <v>19</v>
      </c>
      <c r="BC139" s="326">
        <v>4906.092180154059</v>
      </c>
      <c r="BD139" s="322">
        <v>2966.1599239459224</v>
      </c>
      <c r="BE139" s="322">
        <v>1539.9564226824732</v>
      </c>
      <c r="BF139" s="322">
        <v>269.87745948337391</v>
      </c>
      <c r="BG139" s="335">
        <v>0</v>
      </c>
      <c r="BH139" s="326">
        <v>102.42494090896936</v>
      </c>
      <c r="BI139" s="322">
        <v>2.0058672594884182</v>
      </c>
      <c r="BJ139" s="322">
        <v>0</v>
      </c>
      <c r="BK139" s="322">
        <v>0</v>
      </c>
      <c r="BL139" s="335">
        <v>0</v>
      </c>
      <c r="BM139" s="326">
        <v>3558.0316919438492</v>
      </c>
      <c r="BN139" s="322">
        <v>2635.1846006458113</v>
      </c>
      <c r="BO139" s="322">
        <v>1811.6460543470882</v>
      </c>
      <c r="BP139" s="322">
        <v>1149.379269544741</v>
      </c>
      <c r="BQ139" s="335">
        <v>423.41356161588374</v>
      </c>
      <c r="BR139" s="326">
        <v>46.03197670193348</v>
      </c>
      <c r="BS139" s="322">
        <v>0</v>
      </c>
      <c r="BT139" s="322">
        <v>905.72329909040059</v>
      </c>
      <c r="BU139" s="322">
        <v>683.123489826217</v>
      </c>
      <c r="BV139" s="322">
        <v>1003.5261290791728</v>
      </c>
      <c r="BW139" s="322">
        <v>1629.7238846169546</v>
      </c>
      <c r="BX139" s="322">
        <v>1891.3447552136759</v>
      </c>
      <c r="BY139" s="330">
        <v>1419.8463349794004</v>
      </c>
      <c r="BZ139" s="330">
        <v>856.7667500907778</v>
      </c>
      <c r="CA139" s="330">
        <v>1245.9993666673038</v>
      </c>
      <c r="CB139" s="970"/>
      <c r="CC139" s="970"/>
      <c r="CD139" s="970"/>
      <c r="CE139" s="970"/>
      <c r="CF139" s="970"/>
      <c r="CG139" s="970"/>
      <c r="CH139" s="970"/>
      <c r="CI139" s="970"/>
      <c r="CJ139" s="970"/>
      <c r="CK139" s="970"/>
      <c r="CL139" s="970"/>
      <c r="CM139" s="970"/>
      <c r="CN139" s="970"/>
      <c r="CO139" s="970"/>
      <c r="CP139" s="970"/>
      <c r="CQ139" s="970"/>
      <c r="CR139" s="970"/>
      <c r="CS139" s="970"/>
      <c r="CT139" s="970"/>
      <c r="CU139" s="970"/>
      <c r="CV139" s="970"/>
      <c r="CW139" s="970"/>
      <c r="CX139" s="970"/>
      <c r="CY139" s="970"/>
      <c r="CZ139" s="968"/>
    </row>
    <row r="140" s="133" customFormat="true" ht="15" customHeight="true" x14ac:dyDescent="0.2">
      <c r="A140" s="1147" t="s">
        <v>107</v>
      </c>
      <c r="B140" s="209" t="s">
        <v>64</v>
      </c>
      <c r="C140" s="310">
        <v>100</v>
      </c>
      <c r="D140" s="302">
        <v>81.152764972656172</v>
      </c>
      <c r="E140" s="302">
        <v>88.549394714458145</v>
      </c>
      <c r="F140" s="302">
        <v>85.921366107752561</v>
      </c>
      <c r="G140" s="318">
        <v>80.069906443802594</v>
      </c>
      <c r="H140" s="306">
        <v>87.037257983596589</v>
      </c>
      <c r="I140" s="302">
        <v>80.828835462519493</v>
      </c>
      <c r="J140" s="302">
        <v>76.39806178137826</v>
      </c>
      <c r="K140" s="302">
        <v>81.568869293803274</v>
      </c>
      <c r="L140" s="314">
        <v>60.107407503748057</v>
      </c>
      <c r="M140" s="310">
        <v>100</v>
      </c>
      <c r="N140" s="302">
        <v>89.906614917825706</v>
      </c>
      <c r="O140" s="302">
        <v>73.794045557774041</v>
      </c>
      <c r="P140" s="302">
        <v>80.875176138070699</v>
      </c>
      <c r="Q140" s="314">
        <v>94.231410143379719</v>
      </c>
      <c r="R140" s="310">
        <v>71.646231882916211</v>
      </c>
      <c r="S140" s="302">
        <v>76.641401447276408</v>
      </c>
      <c r="T140" s="302">
        <v>94.485640617095456</v>
      </c>
      <c r="U140" s="302">
        <v>83.995597941310024</v>
      </c>
      <c r="V140" s="302">
        <v>90.938748421056914</v>
      </c>
      <c r="W140" s="302">
        <v>90.524251320702348</v>
      </c>
      <c r="X140" s="302">
        <v>87.696274565775482</v>
      </c>
      <c r="Y140" s="314">
        <v>100</v>
      </c>
      <c r="Z140" s="314">
        <v>54.140784559874575</v>
      </c>
      <c r="AA140" s="314">
        <v>100</v>
      </c>
      <c r="AB140" s="967"/>
      <c r="AC140" s="967"/>
      <c r="AD140" s="967"/>
      <c r="AE140" s="967"/>
      <c r="AF140" s="967"/>
      <c r="AG140" s="967"/>
      <c r="AH140" s="967"/>
      <c r="AI140" s="967"/>
      <c r="AJ140" s="967"/>
      <c r="AK140" s="967"/>
      <c r="AL140" s="967"/>
      <c r="AM140" s="967"/>
      <c r="AN140" s="967"/>
      <c r="AO140" s="967"/>
      <c r="AP140" s="967"/>
      <c r="AQ140" s="967"/>
      <c r="AR140" s="967"/>
      <c r="AS140" s="967"/>
      <c r="AT140" s="967"/>
      <c r="AU140" s="967"/>
      <c r="AV140" s="967"/>
      <c r="AW140" s="967"/>
      <c r="AX140" s="967"/>
      <c r="AY140" s="967"/>
      <c r="AZ140" s="172"/>
      <c r="BA140" s="1165" t="s">
        <v>107</v>
      </c>
      <c r="BB140" s="262" t="s">
        <v>64</v>
      </c>
      <c r="BC140" s="326">
        <v>36.018610791943864</v>
      </c>
      <c r="BD140" s="322">
        <v>104.50635825583066</v>
      </c>
      <c r="BE140" s="322">
        <v>369.59384729149514</v>
      </c>
      <c r="BF140" s="322">
        <v>876.26977259538285</v>
      </c>
      <c r="BG140" s="335">
        <v>748.75962195397028</v>
      </c>
      <c r="BH140" s="326">
        <v>451.17808013195048</v>
      </c>
      <c r="BI140" s="322">
        <v>159.12579178516748</v>
      </c>
      <c r="BJ140" s="322">
        <v>99.167107576607677</v>
      </c>
      <c r="BK140" s="322">
        <v>156.63865154575109</v>
      </c>
      <c r="BL140" s="335">
        <v>165.98019656951462</v>
      </c>
      <c r="BM140" s="326">
        <v>11.508647986912514</v>
      </c>
      <c r="BN140" s="322">
        <v>52.776551286356678</v>
      </c>
      <c r="BO140" s="322">
        <v>76.791047853653126</v>
      </c>
      <c r="BP140" s="322">
        <v>164.36988475753631</v>
      </c>
      <c r="BQ140" s="335">
        <v>797.61225139517308</v>
      </c>
      <c r="BR140" s="326">
        <v>43.694449689763601</v>
      </c>
      <c r="BS140" s="322">
        <v>665.08630385614163</v>
      </c>
      <c r="BT140" s="322">
        <v>324.97225515788591</v>
      </c>
      <c r="BU140" s="322">
        <v>99.229370078139922</v>
      </c>
      <c r="BV140" s="322">
        <v>393.13028761119767</v>
      </c>
      <c r="BW140" s="322">
        <v>335.00189387591803</v>
      </c>
      <c r="BX140" s="322">
        <v>126.29361528908886</v>
      </c>
      <c r="BY140" s="330">
        <v>17.752689663460163</v>
      </c>
      <c r="BZ140" s="330">
        <v>61.617150144068781</v>
      </c>
      <c r="CA140" s="330">
        <v>68.370195522957658</v>
      </c>
      <c r="CB140" s="970"/>
      <c r="CC140" s="970"/>
      <c r="CD140" s="970"/>
      <c r="CE140" s="970"/>
      <c r="CF140" s="970"/>
      <c r="CG140" s="970"/>
      <c r="CH140" s="970"/>
      <c r="CI140" s="970"/>
      <c r="CJ140" s="970"/>
      <c r="CK140" s="970"/>
      <c r="CL140" s="970"/>
      <c r="CM140" s="970"/>
      <c r="CN140" s="970"/>
      <c r="CO140" s="970"/>
      <c r="CP140" s="970"/>
      <c r="CQ140" s="970"/>
      <c r="CR140" s="970"/>
      <c r="CS140" s="970"/>
      <c r="CT140" s="970"/>
      <c r="CU140" s="970"/>
      <c r="CV140" s="970"/>
      <c r="CW140" s="970"/>
      <c r="CX140" s="970"/>
      <c r="CY140" s="970"/>
      <c r="CZ140" s="968"/>
    </row>
    <row r="141" s="133" customFormat="true" ht="15" customHeight="true" x14ac:dyDescent="0.2">
      <c r="A141" s="1147"/>
      <c r="B141" s="209" t="s">
        <v>65</v>
      </c>
      <c r="C141" s="310">
        <v>0</v>
      </c>
      <c r="D141" s="302">
        <v>4.6009425587908295</v>
      </c>
      <c r="E141" s="302">
        <v>0.88721134260676737</v>
      </c>
      <c r="F141" s="302">
        <v>6.6100191906886501</v>
      </c>
      <c r="G141" s="318">
        <v>3.8568273507878295</v>
      </c>
      <c r="H141" s="306">
        <v>5.8976284284013012</v>
      </c>
      <c r="I141" s="302">
        <v>3.8747661425568678</v>
      </c>
      <c r="J141" s="302">
        <v>6.2765552617264602</v>
      </c>
      <c r="K141" s="302">
        <v>5.5057267989450791</v>
      </c>
      <c r="L141" s="314">
        <v>5.5068215547815909</v>
      </c>
      <c r="M141" s="310">
        <v>0</v>
      </c>
      <c r="N141" s="302">
        <v>10.09338508217429</v>
      </c>
      <c r="O141" s="302">
        <v>0</v>
      </c>
      <c r="P141" s="302">
        <v>1.8220454676435354</v>
      </c>
      <c r="Q141" s="314">
        <v>3.704034771414952</v>
      </c>
      <c r="R141" s="310">
        <v>6.3625865221674403</v>
      </c>
      <c r="S141" s="302">
        <v>5.606473028612597</v>
      </c>
      <c r="T141" s="302">
        <v>5.514359382904555</v>
      </c>
      <c r="U141" s="302">
        <v>8.1499672018635696</v>
      </c>
      <c r="V141" s="302">
        <v>4.263674113816208</v>
      </c>
      <c r="W141" s="302">
        <v>2.0514526748157085</v>
      </c>
      <c r="X141" s="302">
        <v>4.1359782850139792</v>
      </c>
      <c r="Y141" s="314">
        <v>0</v>
      </c>
      <c r="Z141" s="314">
        <v>0</v>
      </c>
      <c r="AA141" s="314">
        <v>0</v>
      </c>
      <c r="AB141" s="967"/>
      <c r="AC141" s="967"/>
      <c r="AD141" s="967"/>
      <c r="AE141" s="967"/>
      <c r="AF141" s="967"/>
      <c r="AG141" s="967"/>
      <c r="AH141" s="967"/>
      <c r="AI141" s="967"/>
      <c r="AJ141" s="967"/>
      <c r="AK141" s="967"/>
      <c r="AL141" s="967"/>
      <c r="AM141" s="967"/>
      <c r="AN141" s="967"/>
      <c r="AO141" s="967"/>
      <c r="AP141" s="967"/>
      <c r="AQ141" s="967"/>
      <c r="AR141" s="967"/>
      <c r="AS141" s="967"/>
      <c r="AT141" s="967"/>
      <c r="AU141" s="967"/>
      <c r="AV141" s="967"/>
      <c r="AW141" s="967"/>
      <c r="AX141" s="967"/>
      <c r="AY141" s="967"/>
      <c r="AZ141" s="172"/>
      <c r="BA141" s="1165"/>
      <c r="BB141" s="262" t="s">
        <v>65</v>
      </c>
      <c r="BC141" s="326">
        <v>0</v>
      </c>
      <c r="BD141" s="322">
        <v>5.9249706590466014</v>
      </c>
      <c r="BE141" s="322">
        <v>3.7031066619041257</v>
      </c>
      <c r="BF141" s="322">
        <v>67.412336133157012</v>
      </c>
      <c r="BG141" s="335">
        <v>36.066441405729236</v>
      </c>
      <c r="BH141" s="326">
        <v>30.571742875438382</v>
      </c>
      <c r="BI141" s="322">
        <v>7.6281592687627917</v>
      </c>
      <c r="BJ141" s="322">
        <v>8.147167825164189</v>
      </c>
      <c r="BK141" s="322">
        <v>10.572778917159496</v>
      </c>
      <c r="BL141" s="335">
        <v>15.206500531218115</v>
      </c>
      <c r="BM141" s="326">
        <v>0</v>
      </c>
      <c r="BN141" s="322">
        <v>5.9249706590466014</v>
      </c>
      <c r="BO141" s="322">
        <v>0</v>
      </c>
      <c r="BP141" s="322">
        <v>3.7031066619041257</v>
      </c>
      <c r="BQ141" s="335">
        <v>31.352428121143287</v>
      </c>
      <c r="BR141" s="326">
        <v>3.8803117677414605</v>
      </c>
      <c r="BS141" s="322">
        <v>48.652403972991408</v>
      </c>
      <c r="BT141" s="322">
        <v>18.96599094539355</v>
      </c>
      <c r="BU141" s="322">
        <v>9.6280773209507267</v>
      </c>
      <c r="BV141" s="322">
        <v>18.431960630072449</v>
      </c>
      <c r="BW141" s="322">
        <v>7.5917836517131461</v>
      </c>
      <c r="BX141" s="322">
        <v>5.956326570974241</v>
      </c>
      <c r="BY141" s="330">
        <v>0</v>
      </c>
      <c r="BZ141" s="330">
        <v>0</v>
      </c>
      <c r="CA141" s="330">
        <v>0</v>
      </c>
      <c r="CB141" s="970"/>
      <c r="CC141" s="970"/>
      <c r="CD141" s="970"/>
      <c r="CE141" s="970"/>
      <c r="CF141" s="970"/>
      <c r="CG141" s="970"/>
      <c r="CH141" s="970"/>
      <c r="CI141" s="970"/>
      <c r="CJ141" s="970"/>
      <c r="CK141" s="970"/>
      <c r="CL141" s="970"/>
      <c r="CM141" s="970"/>
      <c r="CN141" s="970"/>
      <c r="CO141" s="970"/>
      <c r="CP141" s="970"/>
      <c r="CQ141" s="970"/>
      <c r="CR141" s="970"/>
      <c r="CS141" s="970"/>
      <c r="CT141" s="970"/>
      <c r="CU141" s="970"/>
      <c r="CV141" s="970"/>
      <c r="CW141" s="970"/>
      <c r="CX141" s="970"/>
      <c r="CY141" s="970"/>
      <c r="CZ141" s="968"/>
    </row>
    <row r="142" s="133" customFormat="true" ht="15" customHeight="true" x14ac:dyDescent="0.2">
      <c r="A142" s="1147"/>
      <c r="B142" s="209" t="s">
        <v>66</v>
      </c>
      <c r="C142" s="310">
        <v>0</v>
      </c>
      <c r="D142" s="302">
        <v>4.9499977813847504</v>
      </c>
      <c r="E142" s="302">
        <v>0</v>
      </c>
      <c r="F142" s="302">
        <v>1.2072221266808716</v>
      </c>
      <c r="G142" s="318">
        <v>9.956982344484723E-2</v>
      </c>
      <c r="H142" s="306">
        <v>1.5561009038714335</v>
      </c>
      <c r="I142" s="302">
        <v>2.1565001959829062</v>
      </c>
      <c r="J142" s="302">
        <v>0.71732427277502253</v>
      </c>
      <c r="K142" s="302">
        <v>0</v>
      </c>
      <c r="L142" s="314">
        <v>0</v>
      </c>
      <c r="M142" s="310">
        <v>0</v>
      </c>
      <c r="N142" s="302">
        <v>0</v>
      </c>
      <c r="O142" s="302">
        <v>6.1256915282737427</v>
      </c>
      <c r="P142" s="302">
        <v>0</v>
      </c>
      <c r="Q142" s="314">
        <v>0</v>
      </c>
      <c r="R142" s="310">
        <v>0</v>
      </c>
      <c r="S142" s="302">
        <v>1.4187611157056521</v>
      </c>
      <c r="T142" s="302">
        <v>0</v>
      </c>
      <c r="U142" s="302">
        <v>0</v>
      </c>
      <c r="V142" s="302">
        <v>0</v>
      </c>
      <c r="W142" s="302">
        <v>0</v>
      </c>
      <c r="X142" s="302">
        <v>0</v>
      </c>
      <c r="Y142" s="314">
        <v>0</v>
      </c>
      <c r="Z142" s="314">
        <v>6.4191554498055652</v>
      </c>
      <c r="AA142" s="314">
        <v>0</v>
      </c>
      <c r="AB142" s="967"/>
      <c r="AC142" s="967"/>
      <c r="AD142" s="967"/>
      <c r="AE142" s="967"/>
      <c r="AF142" s="967"/>
      <c r="AG142" s="967"/>
      <c r="AH142" s="967"/>
      <c r="AI142" s="967"/>
      <c r="AJ142" s="967"/>
      <c r="AK142" s="967"/>
      <c r="AL142" s="967"/>
      <c r="AM142" s="967"/>
      <c r="AN142" s="967"/>
      <c r="AO142" s="967"/>
      <c r="AP142" s="967"/>
      <c r="AQ142" s="967"/>
      <c r="AR142" s="967"/>
      <c r="AS142" s="967"/>
      <c r="AT142" s="967"/>
      <c r="AU142" s="967"/>
      <c r="AV142" s="967"/>
      <c r="AW142" s="967"/>
      <c r="AX142" s="967"/>
      <c r="AY142" s="967"/>
      <c r="AZ142" s="172"/>
      <c r="BA142" s="1165"/>
      <c r="BB142" s="262" t="s">
        <v>66</v>
      </c>
      <c r="BC142" s="326">
        <v>0</v>
      </c>
      <c r="BD142" s="322">
        <v>6.3744746304240421</v>
      </c>
      <c r="BE142" s="322">
        <v>0</v>
      </c>
      <c r="BF142" s="322">
        <v>12.3118649800345</v>
      </c>
      <c r="BG142" s="335">
        <v>0.93110965994338113</v>
      </c>
      <c r="BH142" s="326">
        <v>8.0664147121066581</v>
      </c>
      <c r="BI142" s="322">
        <v>4.2454502679278416</v>
      </c>
      <c r="BJ142" s="322">
        <v>0.93110965994338113</v>
      </c>
      <c r="BK142" s="322">
        <v>0</v>
      </c>
      <c r="BL142" s="335">
        <v>0</v>
      </c>
      <c r="BM142" s="326">
        <v>0</v>
      </c>
      <c r="BN142" s="322">
        <v>0</v>
      </c>
      <c r="BO142" s="322">
        <v>6.3744746304240421</v>
      </c>
      <c r="BP142" s="322">
        <v>0</v>
      </c>
      <c r="BQ142" s="335">
        <v>0</v>
      </c>
      <c r="BR142" s="326">
        <v>0</v>
      </c>
      <c r="BS142" s="322">
        <v>12.3118649800345</v>
      </c>
      <c r="BT142" s="322">
        <v>0</v>
      </c>
      <c r="BU142" s="322">
        <v>0</v>
      </c>
      <c r="BV142" s="322">
        <v>0</v>
      </c>
      <c r="BW142" s="322">
        <v>0</v>
      </c>
      <c r="BX142" s="322">
        <v>0</v>
      </c>
      <c r="BY142" s="330">
        <v>0</v>
      </c>
      <c r="BZ142" s="330">
        <v>7.3055842903674231</v>
      </c>
      <c r="CA142" s="330">
        <v>0</v>
      </c>
      <c r="CB142" s="970"/>
      <c r="CC142" s="970"/>
      <c r="CD142" s="970"/>
      <c r="CE142" s="970"/>
      <c r="CF142" s="970"/>
      <c r="CG142" s="970"/>
      <c r="CH142" s="970"/>
      <c r="CI142" s="970"/>
      <c r="CJ142" s="970"/>
      <c r="CK142" s="970"/>
      <c r="CL142" s="970"/>
      <c r="CM142" s="970"/>
      <c r="CN142" s="970"/>
      <c r="CO142" s="970"/>
      <c r="CP142" s="970"/>
      <c r="CQ142" s="970"/>
      <c r="CR142" s="970"/>
      <c r="CS142" s="970"/>
      <c r="CT142" s="970"/>
      <c r="CU142" s="970"/>
      <c r="CV142" s="970"/>
      <c r="CW142" s="970"/>
      <c r="CX142" s="970"/>
      <c r="CY142" s="970"/>
      <c r="CZ142" s="968"/>
    </row>
    <row r="143" s="133" customFormat="true" ht="15" customHeight="true" x14ac:dyDescent="0.2">
      <c r="A143" s="1147"/>
      <c r="B143" s="209" t="s">
        <v>67</v>
      </c>
      <c r="C143" s="310">
        <v>0</v>
      </c>
      <c r="D143" s="302">
        <v>9.2962946871682384</v>
      </c>
      <c r="E143" s="302">
        <v>10.563393942935077</v>
      </c>
      <c r="F143" s="302">
        <v>6.2613925748779318</v>
      </c>
      <c r="G143" s="318">
        <v>15.973696381964633</v>
      </c>
      <c r="H143" s="306">
        <v>5.509012684130659</v>
      </c>
      <c r="I143" s="302">
        <v>13.139898198940724</v>
      </c>
      <c r="J143" s="302">
        <v>16.608058684120255</v>
      </c>
      <c r="K143" s="302">
        <v>12.925403907251647</v>
      </c>
      <c r="L143" s="314">
        <v>34.385770941470327</v>
      </c>
      <c r="M143" s="310">
        <v>0</v>
      </c>
      <c r="N143" s="302">
        <v>0</v>
      </c>
      <c r="O143" s="302">
        <v>20.080262913952232</v>
      </c>
      <c r="P143" s="302">
        <v>17.302778394285749</v>
      </c>
      <c r="Q143" s="314">
        <v>2.0645550852053276</v>
      </c>
      <c r="R143" s="310">
        <v>21.991181594916345</v>
      </c>
      <c r="S143" s="302">
        <v>16.333364408405362</v>
      </c>
      <c r="T143" s="302">
        <v>0</v>
      </c>
      <c r="U143" s="302">
        <v>7.8544348568263782</v>
      </c>
      <c r="V143" s="302">
        <v>4.7975774651268726</v>
      </c>
      <c r="W143" s="302">
        <v>7.4242960044819117</v>
      </c>
      <c r="X143" s="302">
        <v>8.1677471492105269</v>
      </c>
      <c r="Y143" s="314">
        <v>0</v>
      </c>
      <c r="Z143" s="314">
        <v>39.440059990319845</v>
      </c>
      <c r="AA143" s="314">
        <v>0</v>
      </c>
      <c r="AB143" s="967"/>
      <c r="AC143" s="967"/>
      <c r="AD143" s="967"/>
      <c r="AE143" s="967"/>
      <c r="AF143" s="967"/>
      <c r="AG143" s="967"/>
      <c r="AH143" s="967"/>
      <c r="AI143" s="967"/>
      <c r="AJ143" s="967"/>
      <c r="AK143" s="967"/>
      <c r="AL143" s="967"/>
      <c r="AM143" s="967"/>
      <c r="AN143" s="967"/>
      <c r="AO143" s="967"/>
      <c r="AP143" s="967"/>
      <c r="AQ143" s="967"/>
      <c r="AR143" s="967"/>
      <c r="AS143" s="967"/>
      <c r="AT143" s="967"/>
      <c r="AU143" s="967"/>
      <c r="AV143" s="967"/>
      <c r="AW143" s="967"/>
      <c r="AX143" s="967"/>
      <c r="AY143" s="967"/>
      <c r="AZ143" s="172"/>
      <c r="BA143" s="1165"/>
      <c r="BB143" s="262" t="s">
        <v>67</v>
      </c>
      <c r="BC143" s="326">
        <v>0</v>
      </c>
      <c r="BD143" s="322">
        <v>11.971519434443501</v>
      </c>
      <c r="BE143" s="322">
        <v>44.090255166787593</v>
      </c>
      <c r="BF143" s="322">
        <v>63.856864669004025</v>
      </c>
      <c r="BG143" s="335">
        <v>149.37520718301127</v>
      </c>
      <c r="BH143" s="326">
        <v>28.557261842015642</v>
      </c>
      <c r="BI143" s="322">
        <v>25.868202763511199</v>
      </c>
      <c r="BJ143" s="322">
        <v>21.557786987839663</v>
      </c>
      <c r="BK143" s="322">
        <v>24.820962411819153</v>
      </c>
      <c r="BL143" s="335">
        <v>94.952639900559035</v>
      </c>
      <c r="BM143" s="326">
        <v>0</v>
      </c>
      <c r="BN143" s="322">
        <v>0</v>
      </c>
      <c r="BO143" s="322">
        <v>20.895783917037161</v>
      </c>
      <c r="BP143" s="322">
        <v>35.165990684193936</v>
      </c>
      <c r="BQ143" s="335">
        <v>17.475217946270604</v>
      </c>
      <c r="BR143" s="326">
        <v>13.411627556182044</v>
      </c>
      <c r="BS143" s="322">
        <v>141.73927875516188</v>
      </c>
      <c r="BT143" s="322">
        <v>0</v>
      </c>
      <c r="BU143" s="322">
        <v>9.2789460669980315</v>
      </c>
      <c r="BV143" s="322">
        <v>20.740037018868922</v>
      </c>
      <c r="BW143" s="322">
        <v>27.474993561510463</v>
      </c>
      <c r="BX143" s="322">
        <v>11.762578528546928</v>
      </c>
      <c r="BY143" s="330">
        <v>0</v>
      </c>
      <c r="BZ143" s="330">
        <v>44.886384965978174</v>
      </c>
      <c r="CA143" s="330">
        <v>0</v>
      </c>
      <c r="CB143" s="970"/>
      <c r="CC143" s="970"/>
      <c r="CD143" s="970"/>
      <c r="CE143" s="970"/>
      <c r="CF143" s="970"/>
      <c r="CG143" s="970"/>
      <c r="CH143" s="970"/>
      <c r="CI143" s="970"/>
      <c r="CJ143" s="970"/>
      <c r="CK143" s="970"/>
      <c r="CL143" s="970"/>
      <c r="CM143" s="970"/>
      <c r="CN143" s="970"/>
      <c r="CO143" s="970"/>
      <c r="CP143" s="970"/>
      <c r="CQ143" s="970"/>
      <c r="CR143" s="970"/>
      <c r="CS143" s="970"/>
      <c r="CT143" s="970"/>
      <c r="CU143" s="970"/>
      <c r="CV143" s="970"/>
      <c r="CW143" s="970"/>
      <c r="CX143" s="970"/>
      <c r="CY143" s="970"/>
      <c r="CZ143" s="968"/>
    </row>
    <row r="144" s="133" customFormat="true" ht="15" customHeight="true" x14ac:dyDescent="0.2">
      <c r="A144" s="1147" t="s">
        <v>108</v>
      </c>
      <c r="B144" s="209" t="s">
        <v>64</v>
      </c>
      <c r="C144" s="310">
        <v>95.733314052581989</v>
      </c>
      <c r="D144" s="302">
        <v>96.497591079781373</v>
      </c>
      <c r="E144" s="302">
        <v>97.317342157742075</v>
      </c>
      <c r="F144" s="302">
        <v>94.274222870187671</v>
      </c>
      <c r="G144" s="318">
        <v>92.229723998331579</v>
      </c>
      <c r="H144" s="306">
        <v>98.34449335737591</v>
      </c>
      <c r="I144" s="302">
        <v>91.309769611341608</v>
      </c>
      <c r="J144" s="302">
        <v>94.312572230836636</v>
      </c>
      <c r="K144" s="302">
        <v>71.893989455704414</v>
      </c>
      <c r="L144" s="314">
        <v>100</v>
      </c>
      <c r="M144" s="310">
        <v>94.346653514817092</v>
      </c>
      <c r="N144" s="302">
        <v>96.032729438214659</v>
      </c>
      <c r="O144" s="302">
        <v>97.373076235628858</v>
      </c>
      <c r="P144" s="302">
        <v>97.532522089468756</v>
      </c>
      <c r="Q144" s="314">
        <v>94.710414921356687</v>
      </c>
      <c r="R144" s="310">
        <v>100</v>
      </c>
      <c r="S144" s="302">
        <v>93.446770225858074</v>
      </c>
      <c r="T144" s="302">
        <v>96.62860958264578</v>
      </c>
      <c r="U144" s="302">
        <v>94.433637764701615</v>
      </c>
      <c r="V144" s="302">
        <v>93.469998301265207</v>
      </c>
      <c r="W144" s="302">
        <v>95.032424970336962</v>
      </c>
      <c r="X144" s="302">
        <v>98.006276198211012</v>
      </c>
      <c r="Y144" s="314">
        <v>98.960507270590483</v>
      </c>
      <c r="Z144" s="314">
        <v>98.210592338279255</v>
      </c>
      <c r="AA144" s="314">
        <v>98.445804630241156</v>
      </c>
      <c r="AB144" s="967"/>
      <c r="AC144" s="967"/>
      <c r="AD144" s="967"/>
      <c r="AE144" s="967"/>
      <c r="AF144" s="967"/>
      <c r="AG144" s="967"/>
      <c r="AH144" s="967"/>
      <c r="AI144" s="967"/>
      <c r="AJ144" s="967"/>
      <c r="AK144" s="967"/>
      <c r="AL144" s="967"/>
      <c r="AM144" s="967"/>
      <c r="AN144" s="967"/>
      <c r="AO144" s="967"/>
      <c r="AP144" s="967"/>
      <c r="AQ144" s="967"/>
      <c r="AR144" s="967"/>
      <c r="AS144" s="967"/>
      <c r="AT144" s="967"/>
      <c r="AU144" s="967"/>
      <c r="AV144" s="967"/>
      <c r="AW144" s="967"/>
      <c r="AX144" s="967"/>
      <c r="AY144" s="967"/>
      <c r="AZ144" s="172"/>
      <c r="BA144" s="1165" t="s">
        <v>108</v>
      </c>
      <c r="BB144" s="262" t="s">
        <v>64</v>
      </c>
      <c r="BC144" s="326">
        <v>2212.0830981886693</v>
      </c>
      <c r="BD144" s="322">
        <v>4239.4467743305377</v>
      </c>
      <c r="BE144" s="322">
        <v>5637.1087540344779</v>
      </c>
      <c r="BF144" s="322">
        <v>2915.9798387411402</v>
      </c>
      <c r="BG144" s="335">
        <v>274.85421777866662</v>
      </c>
      <c r="BH144" s="326">
        <v>440.11119326020093</v>
      </c>
      <c r="BI144" s="322">
        <v>67.869495965463997</v>
      </c>
      <c r="BJ144" s="322">
        <v>43.528803708040009</v>
      </c>
      <c r="BK144" s="322">
        <v>26.096811506447253</v>
      </c>
      <c r="BL144" s="335">
        <v>3.4495512341113681</v>
      </c>
      <c r="BM144" s="326">
        <v>1370.8416307191937</v>
      </c>
      <c r="BN144" s="322">
        <v>2178.0447025650878</v>
      </c>
      <c r="BO144" s="322">
        <v>3184.8092865441536</v>
      </c>
      <c r="BP144" s="322">
        <v>3975.3978499121158</v>
      </c>
      <c r="BQ144" s="335">
        <v>3989.3233576586736</v>
      </c>
      <c r="BR144" s="326">
        <v>52.419365339699965</v>
      </c>
      <c r="BS144" s="322">
        <v>254.02195981651039</v>
      </c>
      <c r="BT144" s="322">
        <v>2836.7354225403406</v>
      </c>
      <c r="BU144" s="322">
        <v>1891.9265561047985</v>
      </c>
      <c r="BV144" s="322">
        <v>2348.4341125055257</v>
      </c>
      <c r="BW144" s="322">
        <v>2274.5330150335035</v>
      </c>
      <c r="BX144" s="322">
        <v>1914.7431382887894</v>
      </c>
      <c r="BY144" s="330">
        <v>649.27922561129458</v>
      </c>
      <c r="BZ144" s="330">
        <v>1153.0775467839053</v>
      </c>
      <c r="CA144" s="330">
        <v>1904.3023410491214</v>
      </c>
      <c r="CB144" s="970"/>
      <c r="CC144" s="970"/>
      <c r="CD144" s="970"/>
      <c r="CE144" s="970"/>
      <c r="CF144" s="970"/>
      <c r="CG144" s="970"/>
      <c r="CH144" s="970"/>
      <c r="CI144" s="970"/>
      <c r="CJ144" s="970"/>
      <c r="CK144" s="970"/>
      <c r="CL144" s="970"/>
      <c r="CM144" s="970"/>
      <c r="CN144" s="970"/>
      <c r="CO144" s="970"/>
      <c r="CP144" s="970"/>
      <c r="CQ144" s="970"/>
      <c r="CR144" s="970"/>
      <c r="CS144" s="970"/>
      <c r="CT144" s="970"/>
      <c r="CU144" s="970"/>
      <c r="CV144" s="970"/>
      <c r="CW144" s="970"/>
      <c r="CX144" s="970"/>
      <c r="CY144" s="970"/>
      <c r="CZ144" s="968"/>
    </row>
    <row r="145" s="133" customFormat="true" ht="15" customHeight="true" x14ac:dyDescent="0.2">
      <c r="A145" s="1147"/>
      <c r="B145" s="209" t="s">
        <v>65</v>
      </c>
      <c r="C145" s="310">
        <v>2.0894335414944196</v>
      </c>
      <c r="D145" s="302">
        <v>2.4759796234484472</v>
      </c>
      <c r="E145" s="302">
        <v>2.0297756331057952</v>
      </c>
      <c r="F145" s="302">
        <v>4.7182948282840833</v>
      </c>
      <c r="G145" s="318">
        <v>4.8754578099541011</v>
      </c>
      <c r="H145" s="306">
        <v>0.8336807266120535</v>
      </c>
      <c r="I145" s="302">
        <v>8.6902303886583852</v>
      </c>
      <c r="J145" s="302">
        <v>5.6874277691633637</v>
      </c>
      <c r="K145" s="302">
        <v>14.462992688970889</v>
      </c>
      <c r="L145" s="314">
        <v>0</v>
      </c>
      <c r="M145" s="310">
        <v>2.791914773780837</v>
      </c>
      <c r="N145" s="302">
        <v>3.3922291525700059</v>
      </c>
      <c r="O145" s="302">
        <v>1.3799459253285065</v>
      </c>
      <c r="P145" s="302">
        <v>1.8159158096472359</v>
      </c>
      <c r="Q145" s="314">
        <v>4.2824993330341048</v>
      </c>
      <c r="R145" s="310">
        <v>0</v>
      </c>
      <c r="S145" s="302">
        <v>3.28340357403928</v>
      </c>
      <c r="T145" s="302">
        <v>1.5904059211951971</v>
      </c>
      <c r="U145" s="302">
        <v>5.074388144410813</v>
      </c>
      <c r="V145" s="302">
        <v>5.3854426298059455</v>
      </c>
      <c r="W145" s="302">
        <v>3.2460930295563712</v>
      </c>
      <c r="X145" s="302">
        <v>1.7676674125452891</v>
      </c>
      <c r="Y145" s="314">
        <v>0.59840934153007408</v>
      </c>
      <c r="Z145" s="314">
        <v>0.41175571902095037</v>
      </c>
      <c r="AA145" s="314">
        <v>1.1128845416869455</v>
      </c>
      <c r="AB145" s="967"/>
      <c r="AC145" s="967"/>
      <c r="AD145" s="967"/>
      <c r="AE145" s="967"/>
      <c r="AF145" s="967"/>
      <c r="AG145" s="967"/>
      <c r="AH145" s="967"/>
      <c r="AI145" s="967"/>
      <c r="AJ145" s="967"/>
      <c r="AK145" s="967"/>
      <c r="AL145" s="967"/>
      <c r="AM145" s="967"/>
      <c r="AN145" s="967"/>
      <c r="AO145" s="967"/>
      <c r="AP145" s="967"/>
      <c r="AQ145" s="967"/>
      <c r="AR145" s="967"/>
      <c r="AS145" s="967"/>
      <c r="AT145" s="967"/>
      <c r="AU145" s="967"/>
      <c r="AV145" s="967"/>
      <c r="AW145" s="967"/>
      <c r="AX145" s="967"/>
      <c r="AY145" s="967"/>
      <c r="AZ145" s="172"/>
      <c r="BA145" s="1165"/>
      <c r="BB145" s="262" t="s">
        <v>65</v>
      </c>
      <c r="BC145" s="326">
        <v>48.279960509772415</v>
      </c>
      <c r="BD145" s="322">
        <v>108.77767735422769</v>
      </c>
      <c r="BE145" s="322">
        <v>117.57478920416939</v>
      </c>
      <c r="BF145" s="322">
        <v>145.94076910565349</v>
      </c>
      <c r="BG145" s="335">
        <v>14.529373878339555</v>
      </c>
      <c r="BH145" s="326">
        <v>3.7308872806323068</v>
      </c>
      <c r="BI145" s="322">
        <v>6.4593477654415583</v>
      </c>
      <c r="BJ145" s="322">
        <v>2.6249620926638553</v>
      </c>
      <c r="BK145" s="322">
        <v>5.2499241853277105</v>
      </c>
      <c r="BL145" s="335">
        <v>0</v>
      </c>
      <c r="BM145" s="326">
        <v>40.566070536011757</v>
      </c>
      <c r="BN145" s="322">
        <v>76.936548392030332</v>
      </c>
      <c r="BO145" s="322">
        <v>45.134289352018129</v>
      </c>
      <c r="BP145" s="322">
        <v>74.016211727518979</v>
      </c>
      <c r="BQ145" s="335">
        <v>180.38432872051786</v>
      </c>
      <c r="BR145" s="326">
        <v>0</v>
      </c>
      <c r="BS145" s="322">
        <v>8.9254728518717386</v>
      </c>
      <c r="BT145" s="322">
        <v>46.689700207407114</v>
      </c>
      <c r="BU145" s="322">
        <v>101.66260575829151</v>
      </c>
      <c r="BV145" s="322">
        <v>135.30926941941067</v>
      </c>
      <c r="BW145" s="322">
        <v>77.692911318433687</v>
      </c>
      <c r="BX145" s="322">
        <v>34.534819403837055</v>
      </c>
      <c r="BY145" s="330">
        <v>3.9261596831231853</v>
      </c>
      <c r="BZ145" s="330">
        <v>4.83436931861233</v>
      </c>
      <c r="CA145" s="330">
        <v>21.527262091175189</v>
      </c>
      <c r="CB145" s="970"/>
      <c r="CC145" s="970"/>
      <c r="CD145" s="970"/>
      <c r="CE145" s="970"/>
      <c r="CF145" s="970"/>
      <c r="CG145" s="970"/>
      <c r="CH145" s="970"/>
      <c r="CI145" s="970"/>
      <c r="CJ145" s="970"/>
      <c r="CK145" s="970"/>
      <c r="CL145" s="970"/>
      <c r="CM145" s="970"/>
      <c r="CN145" s="970"/>
      <c r="CO145" s="970"/>
      <c r="CP145" s="970"/>
      <c r="CQ145" s="970"/>
      <c r="CR145" s="970"/>
      <c r="CS145" s="970"/>
      <c r="CT145" s="970"/>
      <c r="CU145" s="970"/>
      <c r="CV145" s="970"/>
      <c r="CW145" s="970"/>
      <c r="CX145" s="970"/>
      <c r="CY145" s="970"/>
      <c r="CZ145" s="968"/>
    </row>
    <row r="146" s="133" customFormat="true" ht="15" customHeight="true" x14ac:dyDescent="0.2">
      <c r="A146" s="1147"/>
      <c r="B146" s="209" t="s">
        <v>66</v>
      </c>
      <c r="C146" s="310">
        <v>1.5874658874510177</v>
      </c>
      <c r="D146" s="302">
        <v>0.86598608397466337</v>
      </c>
      <c r="E146" s="302">
        <v>0.5464498411405051</v>
      </c>
      <c r="F146" s="302">
        <v>0.56492637804979251</v>
      </c>
      <c r="G146" s="318">
        <v>2.8948181917143385</v>
      </c>
      <c r="H146" s="306">
        <v>0.26877394224121315</v>
      </c>
      <c r="I146" s="302">
        <v>0</v>
      </c>
      <c r="J146" s="302">
        <v>0</v>
      </c>
      <c r="K146" s="302">
        <v>13.643017855324722</v>
      </c>
      <c r="L146" s="314">
        <v>0</v>
      </c>
      <c r="M146" s="310">
        <v>1.9234974494888555</v>
      </c>
      <c r="N146" s="302">
        <v>0.57504140921535218</v>
      </c>
      <c r="O146" s="302">
        <v>1.0314667980341798</v>
      </c>
      <c r="P146" s="302">
        <v>0.55369500009265915</v>
      </c>
      <c r="Q146" s="314">
        <v>0.68920207301418246</v>
      </c>
      <c r="R146" s="310">
        <v>0</v>
      </c>
      <c r="S146" s="302">
        <v>2.8007685466684809</v>
      </c>
      <c r="T146" s="302">
        <v>1.7809844961590233</v>
      </c>
      <c r="U146" s="302">
        <v>0.3808454679977103</v>
      </c>
      <c r="V146" s="302">
        <v>1.0460509178080386</v>
      </c>
      <c r="W146" s="302">
        <v>0.27777693574119694</v>
      </c>
      <c r="X146" s="302">
        <v>0.22605638924371793</v>
      </c>
      <c r="Y146" s="314">
        <v>0.44108338787941248</v>
      </c>
      <c r="Z146" s="314">
        <v>1.3776519426997917</v>
      </c>
      <c r="AA146" s="314">
        <v>0.44131082807190547</v>
      </c>
      <c r="AB146" s="967"/>
      <c r="AC146" s="967"/>
      <c r="AD146" s="967"/>
      <c r="AE146" s="967"/>
      <c r="AF146" s="967"/>
      <c r="AG146" s="967"/>
      <c r="AH146" s="967"/>
      <c r="AI146" s="967"/>
      <c r="AJ146" s="967"/>
      <c r="AK146" s="967"/>
      <c r="AL146" s="967"/>
      <c r="AM146" s="967"/>
      <c r="AN146" s="967"/>
      <c r="AO146" s="967"/>
      <c r="AP146" s="967"/>
      <c r="AQ146" s="967"/>
      <c r="AR146" s="967"/>
      <c r="AS146" s="967"/>
      <c r="AT146" s="967"/>
      <c r="AU146" s="967"/>
      <c r="AV146" s="967"/>
      <c r="AW146" s="967"/>
      <c r="AX146" s="967"/>
      <c r="AY146" s="967"/>
      <c r="AZ146" s="172"/>
      <c r="BA146" s="1165"/>
      <c r="BB146" s="262" t="s">
        <v>66</v>
      </c>
      <c r="BC146" s="326">
        <v>36.68113334771536</v>
      </c>
      <c r="BD146" s="322">
        <v>38.045529108454076</v>
      </c>
      <c r="BE146" s="322">
        <v>31.653116647399415</v>
      </c>
      <c r="BF146" s="322">
        <v>17.473641029473605</v>
      </c>
      <c r="BG146" s="335">
        <v>8.626860790665404</v>
      </c>
      <c r="BH146" s="326">
        <v>1.2028169183522137</v>
      </c>
      <c r="BI146" s="322">
        <v>0</v>
      </c>
      <c r="BJ146" s="322">
        <v>0</v>
      </c>
      <c r="BK146" s="322">
        <v>4.9522813804743411</v>
      </c>
      <c r="BL146" s="335">
        <v>0</v>
      </c>
      <c r="BM146" s="326">
        <v>27.94810713585515</v>
      </c>
      <c r="BN146" s="322">
        <v>13.042073285055068</v>
      </c>
      <c r="BO146" s="322">
        <v>33.736482035259215</v>
      </c>
      <c r="BP146" s="322">
        <v>22.568450663628639</v>
      </c>
      <c r="BQ146" s="335">
        <v>29.030069505083233</v>
      </c>
      <c r="BR146" s="326">
        <v>0</v>
      </c>
      <c r="BS146" s="322">
        <v>7.6134971117524692</v>
      </c>
      <c r="BT146" s="322">
        <v>52.284533835999852</v>
      </c>
      <c r="BU146" s="322">
        <v>7.6300317527993826</v>
      </c>
      <c r="BV146" s="322">
        <v>26.282033844488254</v>
      </c>
      <c r="BW146" s="322">
        <v>6.6483919710078325</v>
      </c>
      <c r="BX146" s="322">
        <v>4.4164510372311199</v>
      </c>
      <c r="BY146" s="330">
        <v>2.8939451545986641</v>
      </c>
      <c r="BZ146" s="330">
        <v>16.174828850830551</v>
      </c>
      <c r="CA146" s="330">
        <v>8.5365673649997298</v>
      </c>
      <c r="CB146" s="970"/>
      <c r="CC146" s="970"/>
      <c r="CD146" s="970"/>
      <c r="CE146" s="970"/>
      <c r="CF146" s="970"/>
      <c r="CG146" s="970"/>
      <c r="CH146" s="970"/>
      <c r="CI146" s="970"/>
      <c r="CJ146" s="970"/>
      <c r="CK146" s="970"/>
      <c r="CL146" s="970"/>
      <c r="CM146" s="970"/>
      <c r="CN146" s="970"/>
      <c r="CO146" s="970"/>
      <c r="CP146" s="970"/>
      <c r="CQ146" s="970"/>
      <c r="CR146" s="970"/>
      <c r="CS146" s="970"/>
      <c r="CT146" s="970"/>
      <c r="CU146" s="970"/>
      <c r="CV146" s="970"/>
      <c r="CW146" s="970"/>
      <c r="CX146" s="970"/>
      <c r="CY146" s="970"/>
      <c r="CZ146" s="968"/>
    </row>
    <row r="147" s="133" customFormat="true" ht="15" customHeight="true" x14ac:dyDescent="0.2">
      <c r="A147" s="1147"/>
      <c r="B147" s="209" t="s">
        <v>67</v>
      </c>
      <c r="C147" s="310">
        <v>0.5897865184725658</v>
      </c>
      <c r="D147" s="302">
        <v>0.16044321279552493</v>
      </c>
      <c r="E147" s="302">
        <v>0.10643236801158572</v>
      </c>
      <c r="F147" s="302">
        <v>0.44255592347846057</v>
      </c>
      <c r="G147" s="318">
        <v>0</v>
      </c>
      <c r="H147" s="306">
        <v>0.55305197377081572</v>
      </c>
      <c r="I147" s="302">
        <v>0</v>
      </c>
      <c r="J147" s="302">
        <v>0</v>
      </c>
      <c r="K147" s="302">
        <v>0</v>
      </c>
      <c r="L147" s="314">
        <v>0</v>
      </c>
      <c r="M147" s="310">
        <v>0.93793426191316376</v>
      </c>
      <c r="N147" s="302">
        <v>0</v>
      </c>
      <c r="O147" s="302">
        <v>0.21551104100845986</v>
      </c>
      <c r="P147" s="302">
        <v>9.7867100791348929E-2</v>
      </c>
      <c r="Q147" s="314">
        <v>0.31788367259498562</v>
      </c>
      <c r="R147" s="310">
        <v>0</v>
      </c>
      <c r="S147" s="302">
        <v>0.46905765343418276</v>
      </c>
      <c r="T147" s="302">
        <v>0</v>
      </c>
      <c r="U147" s="302">
        <v>0.11112862288985388</v>
      </c>
      <c r="V147" s="302">
        <v>9.8508151120853649E-2</v>
      </c>
      <c r="W147" s="302">
        <v>1.443705064365431</v>
      </c>
      <c r="X147" s="302">
        <v>0</v>
      </c>
      <c r="Y147" s="314">
        <v>0</v>
      </c>
      <c r="Z147" s="314">
        <v>0</v>
      </c>
      <c r="AA147" s="314">
        <v>0</v>
      </c>
      <c r="AB147" s="967"/>
      <c r="AC147" s="967"/>
      <c r="AD147" s="967"/>
      <c r="AE147" s="967"/>
      <c r="AF147" s="967"/>
      <c r="AG147" s="967"/>
      <c r="AH147" s="967"/>
      <c r="AI147" s="967"/>
      <c r="AJ147" s="967"/>
      <c r="AK147" s="967"/>
      <c r="AL147" s="967"/>
      <c r="AM147" s="967"/>
      <c r="AN147" s="967"/>
      <c r="AO147" s="967"/>
      <c r="AP147" s="967"/>
      <c r="AQ147" s="967"/>
      <c r="AR147" s="967"/>
      <c r="AS147" s="967"/>
      <c r="AT147" s="967"/>
      <c r="AU147" s="967"/>
      <c r="AV147" s="967"/>
      <c r="AW147" s="967"/>
      <c r="AX147" s="967"/>
      <c r="AY147" s="967"/>
      <c r="AZ147" s="172"/>
      <c r="BA147" s="1165"/>
      <c r="BB147" s="262" t="s">
        <v>67</v>
      </c>
      <c r="BC147" s="326">
        <v>13.628033271010686</v>
      </c>
      <c r="BD147" s="322">
        <v>7.0487817710066434</v>
      </c>
      <c r="BE147" s="322">
        <v>6.1650967867395492</v>
      </c>
      <c r="BF147" s="322">
        <v>13.688621460774169</v>
      </c>
      <c r="BG147" s="335">
        <v>0</v>
      </c>
      <c r="BH147" s="326">
        <v>2.4750177239377433</v>
      </c>
      <c r="BI147" s="322">
        <v>0</v>
      </c>
      <c r="BJ147" s="322">
        <v>0</v>
      </c>
      <c r="BK147" s="322">
        <v>0</v>
      </c>
      <c r="BL147" s="335">
        <v>0</v>
      </c>
      <c r="BM147" s="326">
        <v>13.628033271010686</v>
      </c>
      <c r="BN147" s="322">
        <v>0</v>
      </c>
      <c r="BO147" s="322">
        <v>7.0487817710066434</v>
      </c>
      <c r="BP147" s="322">
        <v>3.9890351826046992</v>
      </c>
      <c r="BQ147" s="335">
        <v>13.389665340971277</v>
      </c>
      <c r="BR147" s="326">
        <v>0</v>
      </c>
      <c r="BS147" s="322">
        <v>1.2750675502673912</v>
      </c>
      <c r="BT147" s="322">
        <v>0</v>
      </c>
      <c r="BU147" s="322">
        <v>2.2264015001999478</v>
      </c>
      <c r="BV147" s="322">
        <v>2.4750177239377433</v>
      </c>
      <c r="BW147" s="322">
        <v>34.554046515125968</v>
      </c>
      <c r="BX147" s="322">
        <v>0</v>
      </c>
      <c r="BY147" s="330">
        <v>0</v>
      </c>
      <c r="BZ147" s="330">
        <v>0</v>
      </c>
      <c r="CA147" s="330">
        <v>0</v>
      </c>
      <c r="CB147" s="970"/>
      <c r="CC147" s="970"/>
      <c r="CD147" s="970"/>
      <c r="CE147" s="970"/>
      <c r="CF147" s="970"/>
      <c r="CG147" s="970"/>
      <c r="CH147" s="970"/>
      <c r="CI147" s="970"/>
      <c r="CJ147" s="970"/>
      <c r="CK147" s="970"/>
      <c r="CL147" s="970"/>
      <c r="CM147" s="970"/>
      <c r="CN147" s="970"/>
      <c r="CO147" s="970"/>
      <c r="CP147" s="970"/>
      <c r="CQ147" s="970"/>
      <c r="CR147" s="970"/>
      <c r="CS147" s="970"/>
      <c r="CT147" s="970"/>
      <c r="CU147" s="970"/>
      <c r="CV147" s="970"/>
      <c r="CW147" s="970"/>
      <c r="CX147" s="970"/>
      <c r="CY147" s="970"/>
      <c r="CZ147" s="968"/>
    </row>
    <row r="148" s="133" customFormat="true" ht="15" customHeight="true" x14ac:dyDescent="0.2">
      <c r="A148" s="1147" t="s">
        <v>109</v>
      </c>
      <c r="B148" s="209" t="s">
        <v>49</v>
      </c>
      <c r="C148" s="310">
        <v>14.424951925467935</v>
      </c>
      <c r="D148" s="302">
        <v>22.348837480259544</v>
      </c>
      <c r="E148" s="302">
        <v>24.106946750455979</v>
      </c>
      <c r="F148" s="302">
        <v>54.172854233110812</v>
      </c>
      <c r="G148" s="318">
        <v>45.409049019720634</v>
      </c>
      <c r="H148" s="306">
        <v>62.249078422405404</v>
      </c>
      <c r="I148" s="302">
        <v>75.104750824240654</v>
      </c>
      <c r="J148" s="302">
        <v>66.861194914846919</v>
      </c>
      <c r="K148" s="302">
        <v>50.981709532823913</v>
      </c>
      <c r="L148" s="314">
        <v>22.065890159988307</v>
      </c>
      <c r="M148" s="310">
        <v>13.799333543102241</v>
      </c>
      <c r="N148" s="302">
        <v>18.585633810809949</v>
      </c>
      <c r="O148" s="302">
        <v>23.367239104764394</v>
      </c>
      <c r="P148" s="302">
        <v>23.438711067478241</v>
      </c>
      <c r="Q148" s="314">
        <v>27.570785466429896</v>
      </c>
      <c r="R148" s="310">
        <v>41.706246383710699</v>
      </c>
      <c r="S148" s="302">
        <v>59.613015026911164</v>
      </c>
      <c r="T148" s="302">
        <v>26.488873423432839</v>
      </c>
      <c r="U148" s="302">
        <v>25.226000726973592</v>
      </c>
      <c r="V148" s="302">
        <v>29.544864105852962</v>
      </c>
      <c r="W148" s="302">
        <v>29.942177380915751</v>
      </c>
      <c r="X148" s="302">
        <v>27.691761149675269</v>
      </c>
      <c r="Y148" s="314">
        <v>11.277779830671598</v>
      </c>
      <c r="Z148" s="314">
        <v>21.385950589364732</v>
      </c>
      <c r="AA148" s="314">
        <v>28.509125732394867</v>
      </c>
      <c r="AB148" s="967"/>
      <c r="AC148" s="967"/>
      <c r="AD148" s="967"/>
      <c r="AE148" s="967"/>
      <c r="AF148" s="967"/>
      <c r="AG148" s="967"/>
      <c r="AH148" s="967"/>
      <c r="AI148" s="967"/>
      <c r="AJ148" s="967"/>
      <c r="AK148" s="967"/>
      <c r="AL148" s="967"/>
      <c r="AM148" s="967"/>
      <c r="AN148" s="967"/>
      <c r="AO148" s="967"/>
      <c r="AP148" s="967"/>
      <c r="AQ148" s="967"/>
      <c r="AR148" s="967"/>
      <c r="AS148" s="967"/>
      <c r="AT148" s="967"/>
      <c r="AU148" s="967"/>
      <c r="AV148" s="967"/>
      <c r="AW148" s="967"/>
      <c r="AX148" s="967"/>
      <c r="AY148" s="967"/>
      <c r="AZ148" s="172"/>
      <c r="BA148" s="1165" t="s">
        <v>109</v>
      </c>
      <c r="BB148" s="262" t="s">
        <v>49</v>
      </c>
      <c r="BC148" s="326">
        <v>1286.3405621283655</v>
      </c>
      <c r="BD148" s="322">
        <v>1993.4578314072362</v>
      </c>
      <c r="BE148" s="322">
        <v>2150.2637380490787</v>
      </c>
      <c r="BF148" s="322">
        <v>4832.8889601138153</v>
      </c>
      <c r="BG148" s="335">
        <v>4049.995176259039</v>
      </c>
      <c r="BH148" s="326">
        <v>1749.4361495808002</v>
      </c>
      <c r="BI148" s="322">
        <v>2109.1365065273603</v>
      </c>
      <c r="BJ148" s="322">
        <v>1877.6035140906326</v>
      </c>
      <c r="BK148" s="322">
        <v>1434.6049150323249</v>
      </c>
      <c r="BL148" s="335">
        <v>618.95394397928931</v>
      </c>
      <c r="BM148" s="326">
        <v>843.60388592053937</v>
      </c>
      <c r="BN148" s="322">
        <v>1135.421692047059</v>
      </c>
      <c r="BO148" s="322">
        <v>1427.5012115854031</v>
      </c>
      <c r="BP148" s="322">
        <v>1431.6433907670903</v>
      </c>
      <c r="BQ148" s="335">
        <v>1685.0410584270651</v>
      </c>
      <c r="BR148" s="326">
        <v>907.96639256072717</v>
      </c>
      <c r="BS148" s="322">
        <v>3960.9028432981181</v>
      </c>
      <c r="BT148" s="322">
        <v>1716.3722435616714</v>
      </c>
      <c r="BU148" s="322">
        <v>1042.4854638029578</v>
      </c>
      <c r="BV148" s="322">
        <v>1404.241798092648</v>
      </c>
      <c r="BW148" s="322">
        <v>1750.2027721281142</v>
      </c>
      <c r="BX148" s="322">
        <v>1416.9352754459251</v>
      </c>
      <c r="BY148" s="330">
        <v>266.90461936667919</v>
      </c>
      <c r="BZ148" s="330">
        <v>516.4812180849425</v>
      </c>
      <c r="CA148" s="330">
        <v>1330.4536416157748</v>
      </c>
      <c r="CB148" s="970"/>
      <c r="CC148" s="970"/>
      <c r="CD148" s="970"/>
      <c r="CE148" s="970"/>
      <c r="CF148" s="970"/>
      <c r="CG148" s="970"/>
      <c r="CH148" s="970"/>
      <c r="CI148" s="970"/>
      <c r="CJ148" s="970"/>
      <c r="CK148" s="970"/>
      <c r="CL148" s="970"/>
      <c r="CM148" s="970"/>
      <c r="CN148" s="970"/>
      <c r="CO148" s="970"/>
      <c r="CP148" s="970"/>
      <c r="CQ148" s="970"/>
      <c r="CR148" s="970"/>
      <c r="CS148" s="970"/>
      <c r="CT148" s="970"/>
      <c r="CU148" s="970"/>
      <c r="CV148" s="970"/>
      <c r="CW148" s="970"/>
      <c r="CX148" s="970"/>
      <c r="CY148" s="970"/>
      <c r="CZ148" s="968"/>
    </row>
    <row r="149" s="133" customFormat="true" ht="15" customHeight="true" x14ac:dyDescent="0.2">
      <c r="A149" s="1147"/>
      <c r="B149" s="209" t="s">
        <v>48</v>
      </c>
      <c r="C149" s="310">
        <v>11.901238973132717</v>
      </c>
      <c r="D149" s="302">
        <v>29.140622529228359</v>
      </c>
      <c r="E149" s="302">
        <v>48.53827239570299</v>
      </c>
      <c r="F149" s="302">
        <v>39.502783983387282</v>
      </c>
      <c r="G149" s="318">
        <v>54.444661525540198</v>
      </c>
      <c r="H149" s="306">
        <v>30.827212942815574</v>
      </c>
      <c r="I149" s="302">
        <v>24.462572975278121</v>
      </c>
      <c r="J149" s="302">
        <v>32.875510925411014</v>
      </c>
      <c r="K149" s="302">
        <v>48.937168144588064</v>
      </c>
      <c r="L149" s="314">
        <v>77.813938803446248</v>
      </c>
      <c r="M149" s="310">
        <v>10.171605823561986</v>
      </c>
      <c r="N149" s="302">
        <v>19.715203956774857</v>
      </c>
      <c r="O149" s="302">
        <v>32.817110198827429</v>
      </c>
      <c r="P149" s="302">
        <v>47.533175961798435</v>
      </c>
      <c r="Q149" s="314">
        <v>58.892341518468697</v>
      </c>
      <c r="R149" s="310">
        <v>56.105262023006588</v>
      </c>
      <c r="S149" s="302">
        <v>39.834374875484684</v>
      </c>
      <c r="T149" s="302">
        <v>36.622097758635348</v>
      </c>
      <c r="U149" s="302">
        <v>31.031303898276729</v>
      </c>
      <c r="V149" s="302">
        <v>41.206341002263905</v>
      </c>
      <c r="W149" s="302">
        <v>34.247803286538279</v>
      </c>
      <c r="X149" s="302">
        <v>28.233100250769823</v>
      </c>
      <c r="Y149" s="314">
        <v>23.741532735828592</v>
      </c>
      <c r="Z149" s="314">
        <v>41.573844809931174</v>
      </c>
      <c r="AA149" s="314">
        <v>40.189948313100572</v>
      </c>
      <c r="AB149" s="967"/>
      <c r="AC149" s="967"/>
      <c r="AD149" s="967"/>
      <c r="AE149" s="967"/>
      <c r="AF149" s="967"/>
      <c r="AG149" s="967"/>
      <c r="AH149" s="967"/>
      <c r="AI149" s="967"/>
      <c r="AJ149" s="967"/>
      <c r="AK149" s="967"/>
      <c r="AL149" s="967"/>
      <c r="AM149" s="967"/>
      <c r="AN149" s="967"/>
      <c r="AO149" s="967"/>
      <c r="AP149" s="967"/>
      <c r="AQ149" s="967"/>
      <c r="AR149" s="967"/>
      <c r="AS149" s="967"/>
      <c r="AT149" s="967"/>
      <c r="AU149" s="967"/>
      <c r="AV149" s="967"/>
      <c r="AW149" s="967"/>
      <c r="AX149" s="967"/>
      <c r="AY149" s="967"/>
      <c r="AZ149" s="172"/>
      <c r="BA149" s="1165"/>
      <c r="BB149" s="262" t="s">
        <v>48</v>
      </c>
      <c r="BC149" s="326">
        <v>1061.2892514182113</v>
      </c>
      <c r="BD149" s="322">
        <v>2599.2672882552902</v>
      </c>
      <c r="BE149" s="322">
        <v>4329.461052053578</v>
      </c>
      <c r="BF149" s="322">
        <v>3524.1371589091241</v>
      </c>
      <c r="BG149" s="335">
        <v>4855.8739130549284</v>
      </c>
      <c r="BH149" s="326">
        <v>866.36207442350667</v>
      </c>
      <c r="BI149" s="322">
        <v>686.9725968000422</v>
      </c>
      <c r="BJ149" s="322">
        <v>923.21375529843874</v>
      </c>
      <c r="BK149" s="322">
        <v>1377.0723381252733</v>
      </c>
      <c r="BL149" s="335">
        <v>2182.7011722504485</v>
      </c>
      <c r="BM149" s="326">
        <v>621.82758116591049</v>
      </c>
      <c r="BN149" s="322">
        <v>1204.4286712801998</v>
      </c>
      <c r="BO149" s="322">
        <v>2004.7924514970287</v>
      </c>
      <c r="BP149" s="322">
        <v>2903.3404188466488</v>
      </c>
      <c r="BQ149" s="335">
        <v>3599.3176040036342</v>
      </c>
      <c r="BR149" s="326">
        <v>1221.4403543781889</v>
      </c>
      <c r="BS149" s="322">
        <v>2646.7389484340556</v>
      </c>
      <c r="BT149" s="322">
        <v>2372.964342013825</v>
      </c>
      <c r="BU149" s="322">
        <v>1282.3944463862149</v>
      </c>
      <c r="BV149" s="322">
        <v>1958.5016933746817</v>
      </c>
      <c r="BW149" s="322">
        <v>2001.8784702545374</v>
      </c>
      <c r="BX149" s="322">
        <v>1444.6345779270189</v>
      </c>
      <c r="BY149" s="330">
        <v>561.87696986282879</v>
      </c>
      <c r="BZ149" s="330">
        <v>1004.0287860099018</v>
      </c>
      <c r="CA149" s="330">
        <v>1875.5700750498838</v>
      </c>
      <c r="CB149" s="970"/>
      <c r="CC149" s="970"/>
      <c r="CD149" s="970"/>
      <c r="CE149" s="970"/>
      <c r="CF149" s="970"/>
      <c r="CG149" s="970"/>
      <c r="CH149" s="970"/>
      <c r="CI149" s="970"/>
      <c r="CJ149" s="970"/>
      <c r="CK149" s="970"/>
      <c r="CL149" s="970"/>
      <c r="CM149" s="970"/>
      <c r="CN149" s="970"/>
      <c r="CO149" s="970"/>
      <c r="CP149" s="970"/>
      <c r="CQ149" s="970"/>
      <c r="CR149" s="970"/>
      <c r="CS149" s="970"/>
      <c r="CT149" s="970"/>
      <c r="CU149" s="970"/>
      <c r="CV149" s="970"/>
      <c r="CW149" s="970"/>
      <c r="CX149" s="970"/>
      <c r="CY149" s="970"/>
      <c r="CZ149" s="968"/>
    </row>
    <row r="150" s="133" customFormat="true" ht="15" customHeight="true" x14ac:dyDescent="0.2">
      <c r="A150" s="1147"/>
      <c r="B150" s="209" t="s">
        <v>111</v>
      </c>
      <c r="C150" s="310">
        <v>73.673809101399158</v>
      </c>
      <c r="D150" s="302">
        <v>48.510539990512399</v>
      </c>
      <c r="E150" s="302">
        <v>27.354780853840989</v>
      </c>
      <c r="F150" s="302">
        <v>6.3243617835018044</v>
      </c>
      <c r="G150" s="318">
        <v>0.14628945473917707</v>
      </c>
      <c r="H150" s="306">
        <v>6.9237086347791017</v>
      </c>
      <c r="I150" s="302">
        <v>0.43267620048118571</v>
      </c>
      <c r="J150" s="302">
        <v>0.26329415974206039</v>
      </c>
      <c r="K150" s="302">
        <v>8.1122322588035464E-2</v>
      </c>
      <c r="L150" s="314">
        <v>0.12017103656522142</v>
      </c>
      <c r="M150" s="310">
        <v>76.029060633335661</v>
      </c>
      <c r="N150" s="302">
        <v>61.699162232415361</v>
      </c>
      <c r="O150" s="302">
        <v>43.815650696408191</v>
      </c>
      <c r="P150" s="302">
        <v>29.028112970723306</v>
      </c>
      <c r="Q150" s="314">
        <v>13.536873015101513</v>
      </c>
      <c r="R150" s="310">
        <v>2.1884915932825413</v>
      </c>
      <c r="S150" s="302">
        <v>0.55261009760424873</v>
      </c>
      <c r="T150" s="302">
        <v>36.889028817932079</v>
      </c>
      <c r="U150" s="302">
        <v>43.742695374749673</v>
      </c>
      <c r="V150" s="302">
        <v>29.248794891883019</v>
      </c>
      <c r="W150" s="302">
        <v>35.810019332546076</v>
      </c>
      <c r="X150" s="302">
        <v>44.075138599554833</v>
      </c>
      <c r="Y150" s="314">
        <v>64.980687433499781</v>
      </c>
      <c r="Z150" s="314">
        <v>37.040204600704051</v>
      </c>
      <c r="AA150" s="314">
        <v>31.300925954504265</v>
      </c>
      <c r="AB150" s="967"/>
      <c r="AC150" s="967"/>
      <c r="AD150" s="967"/>
      <c r="AE150" s="967"/>
      <c r="AF150" s="967"/>
      <c r="AG150" s="967"/>
      <c r="AH150" s="967"/>
      <c r="AI150" s="967"/>
      <c r="AJ150" s="967"/>
      <c r="AK150" s="967"/>
      <c r="AL150" s="967"/>
      <c r="AM150" s="967"/>
      <c r="AN150" s="967"/>
      <c r="AO150" s="967"/>
      <c r="AP150" s="967"/>
      <c r="AQ150" s="967"/>
      <c r="AR150" s="967"/>
      <c r="AS150" s="967"/>
      <c r="AT150" s="967"/>
      <c r="AU150" s="967"/>
      <c r="AV150" s="967"/>
      <c r="AW150" s="967"/>
      <c r="AX150" s="967"/>
      <c r="AY150" s="967"/>
      <c r="AZ150" s="172"/>
      <c r="BA150" s="1165"/>
      <c r="BB150" s="262" t="s">
        <v>111</v>
      </c>
      <c r="BC150" s="326">
        <v>6569.8388114771778</v>
      </c>
      <c r="BD150" s="322">
        <v>4327.0132477941215</v>
      </c>
      <c r="BE150" s="322">
        <v>2439.9603127335449</v>
      </c>
      <c r="BF150" s="322">
        <v>564.21133196578182</v>
      </c>
      <c r="BG150" s="335">
        <v>13.047434351112011</v>
      </c>
      <c r="BH150" s="326">
        <v>194.58257827777882</v>
      </c>
      <c r="BI150" s="322">
        <v>12.150671694204991</v>
      </c>
      <c r="BJ150" s="322">
        <v>7.3938558860762598</v>
      </c>
      <c r="BK150" s="322">
        <v>2.2827497110253767</v>
      </c>
      <c r="BL150" s="335">
        <v>3.370828754010375</v>
      </c>
      <c r="BM150" s="326">
        <v>4647.9354088249147</v>
      </c>
      <c r="BN150" s="322">
        <v>3769.2858846206937</v>
      </c>
      <c r="BO150" s="322">
        <v>2676.6916782553358</v>
      </c>
      <c r="BP150" s="322">
        <v>1773.0457089271874</v>
      </c>
      <c r="BQ150" s="335">
        <v>827.33177337051359</v>
      </c>
      <c r="BR150" s="326">
        <v>47.644585389451976</v>
      </c>
      <c r="BS150" s="322">
        <v>36.717399813577813</v>
      </c>
      <c r="BT150" s="322">
        <v>2390.2603988825981</v>
      </c>
      <c r="BU150" s="322">
        <v>1807.7032728765905</v>
      </c>
      <c r="BV150" s="322">
        <v>1390.1698848188053</v>
      </c>
      <c r="BW150" s="322">
        <v>2093.1943027540324</v>
      </c>
      <c r="BX150" s="322">
        <v>2255.2418502501018</v>
      </c>
      <c r="BY150" s="330">
        <v>1537.8599250940144</v>
      </c>
      <c r="BZ150" s="330">
        <v>894.53914663960654</v>
      </c>
      <c r="CA150" s="330">
        <v>1460.7403718029639</v>
      </c>
      <c r="CB150" s="970"/>
      <c r="CC150" s="970"/>
      <c r="CD150" s="970"/>
      <c r="CE150" s="970"/>
      <c r="CF150" s="970"/>
      <c r="CG150" s="970"/>
      <c r="CH150" s="970"/>
      <c r="CI150" s="970"/>
      <c r="CJ150" s="970"/>
      <c r="CK150" s="970"/>
      <c r="CL150" s="970"/>
      <c r="CM150" s="970"/>
      <c r="CN150" s="970"/>
      <c r="CO150" s="970"/>
      <c r="CP150" s="970"/>
      <c r="CQ150" s="970"/>
      <c r="CR150" s="970"/>
      <c r="CS150" s="970"/>
      <c r="CT150" s="970"/>
      <c r="CU150" s="970"/>
      <c r="CV150" s="970"/>
      <c r="CW150" s="970"/>
      <c r="CX150" s="970"/>
      <c r="CY150" s="970"/>
      <c r="CZ150" s="968"/>
    </row>
    <row r="151" s="133" customFormat="true" ht="15" customHeight="true" x14ac:dyDescent="0.2">
      <c r="A151" s="1147" t="s">
        <v>110</v>
      </c>
      <c r="B151" s="209" t="s">
        <v>49</v>
      </c>
      <c r="C151" s="310">
        <v>45.628812449413928</v>
      </c>
      <c r="D151" s="302">
        <v>40.717974091143624</v>
      </c>
      <c r="E151" s="302">
        <v>32.520704757391954</v>
      </c>
      <c r="F151" s="302">
        <v>57.192214658631244</v>
      </c>
      <c r="G151" s="318">
        <v>45.555338474459802</v>
      </c>
      <c r="H151" s="306">
        <v>66.077858562278053</v>
      </c>
      <c r="I151" s="302">
        <v>75.158434548401772</v>
      </c>
      <c r="J151" s="302">
        <v>67.124489074588993</v>
      </c>
      <c r="K151" s="302">
        <v>51.062831855411957</v>
      </c>
      <c r="L151" s="314">
        <v>22.186061196553524</v>
      </c>
      <c r="M151" s="310">
        <v>46.948041448195468</v>
      </c>
      <c r="N151" s="302">
        <v>43.022588762277238</v>
      </c>
      <c r="O151" s="302">
        <v>39.82100193977837</v>
      </c>
      <c r="P151" s="302">
        <v>32.279201872781336</v>
      </c>
      <c r="Q151" s="314">
        <v>31.935525847275009</v>
      </c>
      <c r="R151" s="310">
        <v>42.682812750936471</v>
      </c>
      <c r="S151" s="302">
        <v>59.989139571365556</v>
      </c>
      <c r="T151" s="302">
        <v>37.971975664335332</v>
      </c>
      <c r="U151" s="302">
        <v>42.32803139842509</v>
      </c>
      <c r="V151" s="302">
        <v>39.55980136551316</v>
      </c>
      <c r="W151" s="302">
        <v>46.044051568870174</v>
      </c>
      <c r="X151" s="302">
        <v>47.389271811793698</v>
      </c>
      <c r="Y151" s="314">
        <v>33.176062789585167</v>
      </c>
      <c r="Z151" s="314">
        <v>33.425999596711854</v>
      </c>
      <c r="AA151" s="314">
        <v>41.089303995003974</v>
      </c>
      <c r="AB151" s="967"/>
      <c r="AC151" s="967"/>
      <c r="AD151" s="967"/>
      <c r="AE151" s="967"/>
      <c r="AF151" s="967"/>
      <c r="AG151" s="967"/>
      <c r="AH151" s="967"/>
      <c r="AI151" s="967"/>
      <c r="AJ151" s="967"/>
      <c r="AK151" s="967"/>
      <c r="AL151" s="967"/>
      <c r="AM151" s="967"/>
      <c r="AN151" s="967"/>
      <c r="AO151" s="967"/>
      <c r="AP151" s="967"/>
      <c r="AQ151" s="967"/>
      <c r="AR151" s="967"/>
      <c r="AS151" s="967"/>
      <c r="AT151" s="967"/>
      <c r="AU151" s="967"/>
      <c r="AV151" s="967"/>
      <c r="AW151" s="967"/>
      <c r="AX151" s="967"/>
      <c r="AY151" s="967"/>
      <c r="AZ151" s="172"/>
      <c r="BA151" s="1165" t="s">
        <v>110</v>
      </c>
      <c r="BB151" s="262" t="s">
        <v>49</v>
      </c>
      <c r="BC151" s="326">
        <v>1830.3434346695649</v>
      </c>
      <c r="BD151" s="322">
        <v>2424.1765281246039</v>
      </c>
      <c r="BE151" s="322">
        <v>2399.9397759693725</v>
      </c>
      <c r="BF151" s="322">
        <v>4947.9043772326877</v>
      </c>
      <c r="BG151" s="335">
        <v>4063.0426106101504</v>
      </c>
      <c r="BH151" s="326">
        <v>1789.3592440070449</v>
      </c>
      <c r="BI151" s="322">
        <v>2109.1365065273603</v>
      </c>
      <c r="BJ151" s="322">
        <v>1884.997369976709</v>
      </c>
      <c r="BK151" s="322">
        <v>1436.8876647433506</v>
      </c>
      <c r="BL151" s="335">
        <v>622.3247727332996</v>
      </c>
      <c r="BM151" s="326">
        <v>1199.6798213093923</v>
      </c>
      <c r="BN151" s="322">
        <v>1494.5839310191561</v>
      </c>
      <c r="BO151" s="322">
        <v>1711.2435608314183</v>
      </c>
      <c r="BP151" s="322">
        <v>1600.6127240386527</v>
      </c>
      <c r="BQ151" s="335">
        <v>1816.5811314200205</v>
      </c>
      <c r="BR151" s="326">
        <v>909.57900124824573</v>
      </c>
      <c r="BS151" s="322">
        <v>3985.8939090392332</v>
      </c>
      <c r="BT151" s="322">
        <v>2116.5099593686068</v>
      </c>
      <c r="BU151" s="322">
        <v>1460.0883820304523</v>
      </c>
      <c r="BV151" s="322">
        <v>1483.2501474189562</v>
      </c>
      <c r="BW151" s="322">
        <v>1941.0107804820686</v>
      </c>
      <c r="BX151" s="322">
        <v>1528.5252993812821</v>
      </c>
      <c r="BY151" s="330">
        <v>314.10936318797189</v>
      </c>
      <c r="BZ151" s="330">
        <v>520.871468954786</v>
      </c>
      <c r="CA151" s="330">
        <v>1405.5684154947985</v>
      </c>
      <c r="CB151" s="970"/>
      <c r="CC151" s="970"/>
      <c r="CD151" s="970"/>
      <c r="CE151" s="970"/>
      <c r="CF151" s="970"/>
      <c r="CG151" s="970"/>
      <c r="CH151" s="970"/>
      <c r="CI151" s="970"/>
      <c r="CJ151" s="970"/>
      <c r="CK151" s="970"/>
      <c r="CL151" s="970"/>
      <c r="CM151" s="970"/>
      <c r="CN151" s="970"/>
      <c r="CO151" s="970"/>
      <c r="CP151" s="970"/>
      <c r="CQ151" s="970"/>
      <c r="CR151" s="970"/>
      <c r="CS151" s="970"/>
      <c r="CT151" s="970"/>
      <c r="CU151" s="970"/>
      <c r="CV151" s="970"/>
      <c r="CW151" s="970"/>
      <c r="CX151" s="970"/>
      <c r="CY151" s="970"/>
      <c r="CZ151" s="968"/>
    </row>
    <row r="152" s="133" customFormat="true" ht="15" customHeight="true" x14ac:dyDescent="0.2">
      <c r="A152" s="1147"/>
      <c r="B152" s="209" t="s">
        <v>48</v>
      </c>
      <c r="C152" s="310">
        <v>54.371187550586043</v>
      </c>
      <c r="D152" s="302">
        <v>59.282025908856518</v>
      </c>
      <c r="E152" s="302">
        <v>67.47929524260806</v>
      </c>
      <c r="F152" s="302">
        <v>42.807785341368628</v>
      </c>
      <c r="G152" s="318">
        <v>54.444661525540198</v>
      </c>
      <c r="H152" s="306">
        <v>33.922141437722011</v>
      </c>
      <c r="I152" s="302">
        <v>24.841565451598175</v>
      </c>
      <c r="J152" s="302">
        <v>32.875510925411014</v>
      </c>
      <c r="K152" s="302">
        <v>48.937168144588064</v>
      </c>
      <c r="L152" s="314">
        <v>77.813938803446248</v>
      </c>
      <c r="M152" s="310">
        <v>53.051958551804482</v>
      </c>
      <c r="N152" s="302">
        <v>56.977411237722642</v>
      </c>
      <c r="O152" s="302">
        <v>60.178998060221566</v>
      </c>
      <c r="P152" s="302">
        <v>67.720798127218657</v>
      </c>
      <c r="Q152" s="314">
        <v>68.064474152725083</v>
      </c>
      <c r="R152" s="310">
        <v>57.317187249063352</v>
      </c>
      <c r="S152" s="302">
        <v>40.010860428634544</v>
      </c>
      <c r="T152" s="302">
        <v>62.028024335664824</v>
      </c>
      <c r="U152" s="302">
        <v>57.671968601574953</v>
      </c>
      <c r="V152" s="302">
        <v>60.440198634486798</v>
      </c>
      <c r="W152" s="302">
        <v>53.95594843112972</v>
      </c>
      <c r="X152" s="302">
        <v>52.610728188206437</v>
      </c>
      <c r="Y152" s="314">
        <v>66.823937210414698</v>
      </c>
      <c r="Z152" s="314">
        <v>66.574000403288153</v>
      </c>
      <c r="AA152" s="314">
        <v>58.910696004995842</v>
      </c>
      <c r="AB152" s="967"/>
      <c r="AC152" s="967"/>
      <c r="AD152" s="967"/>
      <c r="AE152" s="967"/>
      <c r="AF152" s="967"/>
      <c r="AG152" s="967"/>
      <c r="AH152" s="967"/>
      <c r="AI152" s="967"/>
      <c r="AJ152" s="967"/>
      <c r="AK152" s="967"/>
      <c r="AL152" s="967"/>
      <c r="AM152" s="967"/>
      <c r="AN152" s="967"/>
      <c r="AO152" s="967"/>
      <c r="AP152" s="967"/>
      <c r="AQ152" s="967"/>
      <c r="AR152" s="967"/>
      <c r="AS152" s="967"/>
      <c r="AT152" s="967"/>
      <c r="AU152" s="967"/>
      <c r="AV152" s="967"/>
      <c r="AW152" s="967"/>
      <c r="AX152" s="967"/>
      <c r="AY152" s="967"/>
      <c r="AZ152" s="172"/>
      <c r="BA152" s="1165"/>
      <c r="BB152" s="262" t="s">
        <v>48</v>
      </c>
      <c r="BC152" s="326">
        <v>2181.0330102001367</v>
      </c>
      <c r="BD152" s="322">
        <v>3529.4019153861177</v>
      </c>
      <c r="BE152" s="322">
        <v>4979.7889041843582</v>
      </c>
      <c r="BF152" s="322">
        <v>3703.4556142726615</v>
      </c>
      <c r="BG152" s="335">
        <v>4855.8739130549284</v>
      </c>
      <c r="BH152" s="326">
        <v>918.59661736607109</v>
      </c>
      <c r="BI152" s="322">
        <v>697.11740123475863</v>
      </c>
      <c r="BJ152" s="322">
        <v>923.21375529843874</v>
      </c>
      <c r="BK152" s="322">
        <v>1377.0723381252733</v>
      </c>
      <c r="BL152" s="335">
        <v>2182.7011722504485</v>
      </c>
      <c r="BM152" s="326">
        <v>1355.6553626581244</v>
      </c>
      <c r="BN152" s="322">
        <v>1979.3677162829813</v>
      </c>
      <c r="BO152" s="322">
        <v>2586.095726159263</v>
      </c>
      <c r="BP152" s="322">
        <v>3358.0375249575313</v>
      </c>
      <c r="BQ152" s="335">
        <v>3871.6957427653074</v>
      </c>
      <c r="BR152" s="326">
        <v>1221.4403543781889</v>
      </c>
      <c r="BS152" s="322">
        <v>2658.4652825065186</v>
      </c>
      <c r="BT152" s="322">
        <v>3457.3637259990828</v>
      </c>
      <c r="BU152" s="322">
        <v>1989.3713112090943</v>
      </c>
      <c r="BV152" s="322">
        <v>2266.1370997880044</v>
      </c>
      <c r="BW152" s="322">
        <v>2274.5408800376595</v>
      </c>
      <c r="BX152" s="322">
        <v>1696.9416490280882</v>
      </c>
      <c r="BY152" s="330">
        <v>632.68581615615028</v>
      </c>
      <c r="BZ152" s="330">
        <v>1037.4109316888873</v>
      </c>
      <c r="CA152" s="330">
        <v>2015.1963063065205</v>
      </c>
      <c r="CB152" s="970"/>
      <c r="CC152" s="970"/>
      <c r="CD152" s="970"/>
      <c r="CE152" s="970"/>
      <c r="CF152" s="970"/>
      <c r="CG152" s="970"/>
      <c r="CH152" s="970"/>
      <c r="CI152" s="970"/>
      <c r="CJ152" s="970"/>
      <c r="CK152" s="970"/>
      <c r="CL152" s="970"/>
      <c r="CM152" s="970"/>
      <c r="CN152" s="970"/>
      <c r="CO152" s="970"/>
      <c r="CP152" s="970"/>
      <c r="CQ152" s="970"/>
      <c r="CR152" s="970"/>
      <c r="CS152" s="970"/>
      <c r="CT152" s="970"/>
      <c r="CU152" s="970"/>
      <c r="CV152" s="970"/>
      <c r="CW152" s="970"/>
      <c r="CX152" s="970"/>
      <c r="CY152" s="970"/>
      <c r="CZ152" s="968"/>
    </row>
    <row r="153" s="133" customFormat="true" ht="15" customHeight="true" x14ac:dyDescent="0.2">
      <c r="A153" s="1202" t="s">
        <v>62</v>
      </c>
      <c r="B153" s="209" t="s">
        <v>709</v>
      </c>
      <c r="C153" s="340">
        <v>0</v>
      </c>
      <c r="D153" s="338">
        <v>0.79182854035554484</v>
      </c>
      <c r="E153" s="338">
        <v>2.957695149343297</v>
      </c>
      <c r="F153" s="338">
        <v>47.36785985441491</v>
      </c>
      <c r="G153" s="342">
        <v>85.841609427099641</v>
      </c>
      <c r="H153" s="339">
        <v>58.362198845067162</v>
      </c>
      <c r="I153" s="338">
        <v>89.746142401697639</v>
      </c>
      <c r="J153" s="338">
        <v>93.380878181528104</v>
      </c>
      <c r="K153" s="338">
        <v>91.714797616673962</v>
      </c>
      <c r="L153" s="341">
        <v>89.501407511932499</v>
      </c>
      <c r="M153" s="340">
        <v>0</v>
      </c>
      <c r="N153" s="338">
        <v>0.2148506205617943</v>
      </c>
      <c r="O153" s="338">
        <v>0.94129407366185125</v>
      </c>
      <c r="P153" s="338">
        <v>0.85701697962680401</v>
      </c>
      <c r="Q153" s="341">
        <v>3.5868718153078549</v>
      </c>
      <c r="R153" s="340">
        <v>92.602363694814883</v>
      </c>
      <c r="S153" s="338">
        <v>82.216154383375255</v>
      </c>
      <c r="T153" s="338">
        <v>12.221865875890913</v>
      </c>
      <c r="U153" s="338">
        <v>4.9193909136555956</v>
      </c>
      <c r="V153" s="338">
        <v>8.7516819102363552</v>
      </c>
      <c r="W153" s="338">
        <v>16.696232976533985</v>
      </c>
      <c r="X153" s="338">
        <v>14.861529764449186</v>
      </c>
      <c r="Y153" s="341">
        <v>6.5463893952403733</v>
      </c>
      <c r="Z153" s="341">
        <v>9.6318594456075548</v>
      </c>
      <c r="AA153" s="341">
        <v>25.768236432423119</v>
      </c>
      <c r="AB153" s="967"/>
      <c r="AC153" s="967"/>
      <c r="AD153" s="967"/>
      <c r="AE153" s="967"/>
      <c r="AF153" s="967"/>
      <c r="AG153" s="967"/>
      <c r="AH153" s="967"/>
      <c r="AI153" s="967"/>
      <c r="AJ153" s="967"/>
      <c r="AK153" s="967"/>
      <c r="AL153" s="967"/>
      <c r="AM153" s="967"/>
      <c r="AN153" s="967"/>
      <c r="AO153" s="967"/>
      <c r="AP153" s="967"/>
      <c r="AQ153" s="967"/>
      <c r="AR153" s="967"/>
      <c r="AS153" s="967"/>
      <c r="AT153" s="967"/>
      <c r="AU153" s="967"/>
      <c r="AV153" s="967"/>
      <c r="AW153" s="967"/>
      <c r="AX153" s="967"/>
      <c r="AY153" s="967"/>
      <c r="AZ153" s="172"/>
      <c r="BA153" s="1186" t="s">
        <v>62</v>
      </c>
      <c r="BB153" s="195" t="s">
        <v>709</v>
      </c>
      <c r="BC153" s="288">
        <v>0</v>
      </c>
      <c r="BD153" s="271">
        <v>70.629034118565272</v>
      </c>
      <c r="BE153" s="271">
        <v>263.81709362328314</v>
      </c>
      <c r="BF153" s="271">
        <v>4225.7992530639185</v>
      </c>
      <c r="BG153" s="290">
        <v>7656.1414873736294</v>
      </c>
      <c r="BH153" s="288">
        <v>1640.2000321314633</v>
      </c>
      <c r="BI153" s="271">
        <v>2520.3048167004868</v>
      </c>
      <c r="BJ153" s="271">
        <v>2622.3322099733055</v>
      </c>
      <c r="BK153" s="271">
        <v>2580.8177216451104</v>
      </c>
      <c r="BL153" s="290">
        <v>2510.5377018353456</v>
      </c>
      <c r="BM153" s="288">
        <v>0</v>
      </c>
      <c r="BN153" s="271">
        <v>13.125517139681669</v>
      </c>
      <c r="BO153" s="271">
        <v>57.50351697888361</v>
      </c>
      <c r="BP153" s="271">
        <v>52.34685009451308</v>
      </c>
      <c r="BQ153" s="290">
        <v>219.21850168061928</v>
      </c>
      <c r="BR153" s="288">
        <v>2016.0009925855318</v>
      </c>
      <c r="BS153" s="271">
        <v>5462.7366107072339</v>
      </c>
      <c r="BT153" s="271">
        <v>791.92765273873829</v>
      </c>
      <c r="BU153" s="271">
        <v>203.29792160699634</v>
      </c>
      <c r="BV153" s="271">
        <v>415.95986016163812</v>
      </c>
      <c r="BW153" s="271">
        <v>975.94082313638648</v>
      </c>
      <c r="BX153" s="271">
        <v>760.436494324759</v>
      </c>
      <c r="BY153" s="272">
        <v>154.92956911703129</v>
      </c>
      <c r="BZ153" s="272">
        <v>232.61413974108132</v>
      </c>
      <c r="CA153" s="272">
        <v>1202.5428040600139</v>
      </c>
      <c r="CB153" s="969"/>
      <c r="CC153" s="969"/>
      <c r="CD153" s="969"/>
      <c r="CE153" s="969"/>
      <c r="CF153" s="969"/>
      <c r="CG153" s="969"/>
      <c r="CH153" s="969"/>
      <c r="CI153" s="969"/>
      <c r="CJ153" s="969"/>
      <c r="CK153" s="969"/>
      <c r="CL153" s="969"/>
      <c r="CM153" s="969"/>
      <c r="CN153" s="969"/>
      <c r="CO153" s="969"/>
      <c r="CP153" s="969"/>
      <c r="CQ153" s="969"/>
      <c r="CR153" s="969"/>
      <c r="CS153" s="969"/>
      <c r="CT153" s="969"/>
      <c r="CU153" s="969"/>
      <c r="CV153" s="969"/>
      <c r="CW153" s="969"/>
      <c r="CX153" s="969"/>
      <c r="CY153" s="969"/>
      <c r="CZ153" s="969"/>
    </row>
    <row r="154" s="133" customFormat="true" ht="15" customHeight="true" x14ac:dyDescent="0.2">
      <c r="A154" s="1202"/>
      <c r="B154" s="209" t="s">
        <v>710</v>
      </c>
      <c r="C154" s="237">
        <v>0.40391070949069746</v>
      </c>
      <c r="D154" s="235">
        <v>1.4437343078310989</v>
      </c>
      <c r="E154" s="235">
        <v>4.6793939955062953</v>
      </c>
      <c r="F154" s="235">
        <v>11.431719466950735</v>
      </c>
      <c r="G154" s="239">
        <v>10.654894090265479</v>
      </c>
      <c r="H154" s="236">
        <v>18.444955898523858</v>
      </c>
      <c r="I154" s="235">
        <v>7.0103060207047445</v>
      </c>
      <c r="J154" s="235">
        <v>4.7122986026236502</v>
      </c>
      <c r="K154" s="235">
        <v>6.9141179775795507</v>
      </c>
      <c r="L154" s="238">
        <v>10.204961696530075</v>
      </c>
      <c r="M154" s="237">
        <v>0.18825384146762536</v>
      </c>
      <c r="N154" s="235">
        <v>0.96088087681987966</v>
      </c>
      <c r="O154" s="235">
        <v>1.7034139155149226</v>
      </c>
      <c r="P154" s="235">
        <v>3.3274066781554068</v>
      </c>
      <c r="Q154" s="238">
        <v>13.84952177067561</v>
      </c>
      <c r="R154" s="237">
        <v>2.8013298587893991</v>
      </c>
      <c r="S154" s="235">
        <v>13.060549957451146</v>
      </c>
      <c r="T154" s="235">
        <v>5.5421189984142218</v>
      </c>
      <c r="U154" s="235">
        <v>2.8586573635149199</v>
      </c>
      <c r="V154" s="235">
        <v>9.0955220731991115</v>
      </c>
      <c r="W154" s="235">
        <v>6.3310731586818392</v>
      </c>
      <c r="X154" s="235">
        <v>2.8144971660113942</v>
      </c>
      <c r="Y154" s="238">
        <v>0.75012161985735137</v>
      </c>
      <c r="Z154" s="238">
        <v>4.7124970258184335</v>
      </c>
      <c r="AA154" s="238">
        <v>1.4650450339218417</v>
      </c>
      <c r="AB154" s="1042"/>
      <c r="AC154" s="1042"/>
      <c r="AD154" s="1042"/>
      <c r="AE154" s="1042"/>
      <c r="AF154" s="1042"/>
      <c r="AG154" s="1042"/>
      <c r="AH154" s="1042"/>
      <c r="AI154" s="1042"/>
      <c r="AJ154" s="1042"/>
      <c r="AK154" s="1042"/>
      <c r="AL154" s="1042"/>
      <c r="AM154" s="1042"/>
      <c r="AN154" s="1042"/>
      <c r="AO154" s="1042"/>
      <c r="AP154" s="1042"/>
      <c r="AQ154" s="1042"/>
      <c r="AR154" s="1042"/>
      <c r="AS154" s="1042"/>
      <c r="AT154" s="1042"/>
      <c r="AU154" s="1042"/>
      <c r="AV154" s="1042"/>
      <c r="AW154" s="1042"/>
      <c r="AX154" s="1042"/>
      <c r="AY154" s="1042"/>
      <c r="AZ154" s="172"/>
      <c r="BA154" s="1186"/>
      <c r="BB154" s="262" t="s">
        <v>710</v>
      </c>
      <c r="BC154" s="289">
        <v>36.018610791943864</v>
      </c>
      <c r="BD154" s="273">
        <v>128.77732297974481</v>
      </c>
      <c r="BE154" s="273">
        <v>417.38720912018692</v>
      </c>
      <c r="BF154" s="273">
        <v>1019.8508383775783</v>
      </c>
      <c r="BG154" s="293">
        <v>950.30110959570175</v>
      </c>
      <c r="BH154" s="289">
        <v>518.37349956151127</v>
      </c>
      <c r="BI154" s="273">
        <v>196.86760408536932</v>
      </c>
      <c r="BJ154" s="273">
        <v>132.33129361506269</v>
      </c>
      <c r="BK154" s="273">
        <v>194.56051444023751</v>
      </c>
      <c r="BL154" s="293">
        <v>286.25182326332293</v>
      </c>
      <c r="BM154" s="289">
        <v>11.508647986912514</v>
      </c>
      <c r="BN154" s="273">
        <v>58.701521945403279</v>
      </c>
      <c r="BO154" s="273">
        <v>104.06130640111432</v>
      </c>
      <c r="BP154" s="273">
        <v>203.23898210363438</v>
      </c>
      <c r="BQ154" s="293">
        <v>846.43989746258706</v>
      </c>
      <c r="BR154" s="289">
        <v>60.986389013687109</v>
      </c>
      <c r="BS154" s="273">
        <v>867.78985156432918</v>
      </c>
      <c r="BT154" s="273">
        <v>359.10697549632607</v>
      </c>
      <c r="BU154" s="273">
        <v>118.13639346608871</v>
      </c>
      <c r="BV154" s="273">
        <v>432.30228526013906</v>
      </c>
      <c r="BW154" s="273">
        <v>370.06867108914179</v>
      </c>
      <c r="BX154" s="273">
        <v>144.01252038861006</v>
      </c>
      <c r="BY154" s="274">
        <v>17.752689663460163</v>
      </c>
      <c r="BZ154" s="274">
        <v>113.80911940041439</v>
      </c>
      <c r="CA154" s="274">
        <v>68.370195522957658</v>
      </c>
      <c r="CB154" s="969"/>
      <c r="CC154" s="969"/>
      <c r="CD154" s="969"/>
      <c r="CE154" s="969"/>
      <c r="CF154" s="969"/>
      <c r="CG154" s="969"/>
      <c r="CH154" s="969"/>
      <c r="CI154" s="969"/>
      <c r="CJ154" s="969"/>
      <c r="CK154" s="969"/>
      <c r="CL154" s="969"/>
      <c r="CM154" s="969"/>
      <c r="CN154" s="969"/>
      <c r="CO154" s="969"/>
      <c r="CP154" s="969"/>
      <c r="CQ154" s="969"/>
      <c r="CR154" s="969"/>
      <c r="CS154" s="969"/>
      <c r="CT154" s="969"/>
      <c r="CU154" s="969"/>
      <c r="CV154" s="969"/>
      <c r="CW154" s="969"/>
      <c r="CX154" s="969"/>
      <c r="CY154" s="969"/>
      <c r="CZ154" s="969"/>
    </row>
    <row r="155" s="133" customFormat="true" ht="15" customHeight="true" x14ac:dyDescent="0.2">
      <c r="A155" s="1202"/>
      <c r="B155" s="209" t="s">
        <v>711</v>
      </c>
      <c r="C155" s="237">
        <v>5.6598990591495119E-2</v>
      </c>
      <c r="D155" s="235">
        <v>0.1135667372276334</v>
      </c>
      <c r="E155" s="235">
        <v>0.29858885105806898</v>
      </c>
      <c r="F155" s="235">
        <v>1.3981749709166424</v>
      </c>
      <c r="G155" s="239">
        <v>5.552559402629418E-2</v>
      </c>
      <c r="H155" s="236">
        <v>3.2967186396904471</v>
      </c>
      <c r="I155" s="235">
        <v>0.16771151043909632</v>
      </c>
      <c r="J155" s="235">
        <v>0</v>
      </c>
      <c r="K155" s="235">
        <v>0.17598975733222427</v>
      </c>
      <c r="L155" s="238">
        <v>0</v>
      </c>
      <c r="M155" s="237">
        <v>8.2560025114218338E-2</v>
      </c>
      <c r="N155" s="235">
        <v>0</v>
      </c>
      <c r="O155" s="235">
        <v>0.16581895793096774</v>
      </c>
      <c r="P155" s="235">
        <v>0.26958670525017653</v>
      </c>
      <c r="Q155" s="238">
        <v>0.61425127174002281</v>
      </c>
      <c r="R155" s="237">
        <v>0</v>
      </c>
      <c r="S155" s="235">
        <v>1.5438685545272861</v>
      </c>
      <c r="T155" s="235">
        <v>0.22373962941464615</v>
      </c>
      <c r="U155" s="235">
        <v>0.12213177580450932</v>
      </c>
      <c r="V155" s="235">
        <v>0.95641425936501301</v>
      </c>
      <c r="W155" s="235">
        <v>5.2673963234551702E-2</v>
      </c>
      <c r="X155" s="235">
        <v>0</v>
      </c>
      <c r="Y155" s="238">
        <v>3.5313906416418003E-2</v>
      </c>
      <c r="Z155" s="238">
        <v>0</v>
      </c>
      <c r="AA155" s="238">
        <v>0</v>
      </c>
      <c r="AB155" s="1042"/>
      <c r="AC155" s="1042"/>
      <c r="AD155" s="1042"/>
      <c r="AE155" s="1042"/>
      <c r="AF155" s="1042"/>
      <c r="AG155" s="1042"/>
      <c r="AH155" s="1042"/>
      <c r="AI155" s="1042"/>
      <c r="AJ155" s="1042"/>
      <c r="AK155" s="1042"/>
      <c r="AL155" s="1042"/>
      <c r="AM155" s="1042"/>
      <c r="AN155" s="1042"/>
      <c r="AO155" s="1042"/>
      <c r="AP155" s="1042"/>
      <c r="AQ155" s="1042"/>
      <c r="AR155" s="1042"/>
      <c r="AS155" s="1042"/>
      <c r="AT155" s="1042"/>
      <c r="AU155" s="1042"/>
      <c r="AV155" s="1042"/>
      <c r="AW155" s="1042"/>
      <c r="AX155" s="1042"/>
      <c r="AY155" s="1042"/>
      <c r="AZ155" s="172"/>
      <c r="BA155" s="1186"/>
      <c r="BB155" s="262" t="s">
        <v>711</v>
      </c>
      <c r="BC155" s="289">
        <v>5.0471972280767332</v>
      </c>
      <c r="BD155" s="273">
        <v>10.129855833161859</v>
      </c>
      <c r="BE155" s="273">
        <v>26.633185266556364</v>
      </c>
      <c r="BF155" s="273">
        <v>124.7345091357663</v>
      </c>
      <c r="BG155" s="293">
        <v>4.9522813804743411</v>
      </c>
      <c r="BH155" s="289">
        <v>92.650347755115376</v>
      </c>
      <c r="BI155" s="273">
        <v>4.7097748857423083</v>
      </c>
      <c r="BJ155" s="273">
        <v>0</v>
      </c>
      <c r="BK155" s="273">
        <v>4.9522813804743411</v>
      </c>
      <c r="BL155" s="293">
        <v>0</v>
      </c>
      <c r="BM155" s="289">
        <v>5.0471972280767332</v>
      </c>
      <c r="BN155" s="273">
        <v>0</v>
      </c>
      <c r="BO155" s="273">
        <v>10.129855833161859</v>
      </c>
      <c r="BP155" s="273">
        <v>16.466435534742708</v>
      </c>
      <c r="BQ155" s="293">
        <v>37.541136226722251</v>
      </c>
      <c r="BR155" s="289">
        <v>0</v>
      </c>
      <c r="BS155" s="273">
        <v>102.58017220811819</v>
      </c>
      <c r="BT155" s="273">
        <v>14.497426280589089</v>
      </c>
      <c r="BU155" s="273">
        <v>5.0471972280767332</v>
      </c>
      <c r="BV155" s="273">
        <v>45.457541266067722</v>
      </c>
      <c r="BW155" s="273">
        <v>3.078938291603535</v>
      </c>
      <c r="BX155" s="273">
        <v>0</v>
      </c>
      <c r="BY155" s="274">
        <v>0.83575356958030678</v>
      </c>
      <c r="BZ155" s="274">
        <v>0</v>
      </c>
      <c r="CA155" s="274">
        <v>0</v>
      </c>
      <c r="CB155" s="969"/>
      <c r="CC155" s="969"/>
      <c r="CD155" s="969"/>
      <c r="CE155" s="969"/>
      <c r="CF155" s="969"/>
      <c r="CG155" s="969"/>
      <c r="CH155" s="969"/>
      <c r="CI155" s="969"/>
      <c r="CJ155" s="969"/>
      <c r="CK155" s="969"/>
      <c r="CL155" s="969"/>
      <c r="CM155" s="969"/>
      <c r="CN155" s="969"/>
      <c r="CO155" s="969"/>
      <c r="CP155" s="969"/>
      <c r="CQ155" s="969"/>
      <c r="CR155" s="969"/>
      <c r="CS155" s="969"/>
      <c r="CT155" s="969"/>
      <c r="CU155" s="969"/>
      <c r="CV155" s="969"/>
      <c r="CW155" s="969"/>
      <c r="CX155" s="969"/>
      <c r="CY155" s="969"/>
      <c r="CZ155" s="969"/>
    </row>
    <row r="156" s="133" customFormat="true" ht="15" customHeight="true" x14ac:dyDescent="0.2">
      <c r="A156" s="1202"/>
      <c r="B156" s="209" t="s">
        <v>712</v>
      </c>
      <c r="C156" s="237">
        <v>0</v>
      </c>
      <c r="D156" s="235">
        <v>0.39005305743865604</v>
      </c>
      <c r="E156" s="235">
        <v>0.16518929573934082</v>
      </c>
      <c r="F156" s="235">
        <v>0.15980745522018758</v>
      </c>
      <c r="G156" s="239">
        <v>4.7374746408173863E-3</v>
      </c>
      <c r="H156" s="236">
        <v>0.33510811397234358</v>
      </c>
      <c r="I156" s="235">
        <v>0</v>
      </c>
      <c r="J156" s="235">
        <v>1.50462835483178E-2</v>
      </c>
      <c r="K156" s="235">
        <v>0</v>
      </c>
      <c r="L156" s="238">
        <v>0</v>
      </c>
      <c r="M156" s="237">
        <v>0</v>
      </c>
      <c r="N156" s="235">
        <v>0.16057289949935385</v>
      </c>
      <c r="O156" s="235">
        <v>0.39156637488144902</v>
      </c>
      <c r="P156" s="235">
        <v>0.2141359921486724</v>
      </c>
      <c r="Q156" s="238">
        <v>0.12361925857063236</v>
      </c>
      <c r="R156" s="237">
        <v>0</v>
      </c>
      <c r="S156" s="235">
        <v>6.5786831017579692E-2</v>
      </c>
      <c r="T156" s="235">
        <v>0</v>
      </c>
      <c r="U156" s="235">
        <v>0.12932895023416563</v>
      </c>
      <c r="V156" s="235">
        <v>2.1705121543032724E-2</v>
      </c>
      <c r="W156" s="235">
        <v>8.6338115448192823E-2</v>
      </c>
      <c r="X156" s="235">
        <v>0.93786553756888547</v>
      </c>
      <c r="Y156" s="238">
        <v>1.7853629541569181E-2</v>
      </c>
      <c r="Z156" s="238">
        <v>0</v>
      </c>
      <c r="AA156" s="238">
        <v>0</v>
      </c>
      <c r="AB156" s="1042"/>
      <c r="AC156" s="1042"/>
      <c r="AD156" s="1042"/>
      <c r="AE156" s="1042"/>
      <c r="AF156" s="1042"/>
      <c r="AG156" s="1042"/>
      <c r="AH156" s="1042"/>
      <c r="AI156" s="1042"/>
      <c r="AJ156" s="1042"/>
      <c r="AK156" s="1042"/>
      <c r="AL156" s="1042"/>
      <c r="AM156" s="1042"/>
      <c r="AN156" s="1042"/>
      <c r="AO156" s="1042"/>
      <c r="AP156" s="1042"/>
      <c r="AQ156" s="1042"/>
      <c r="AR156" s="1042"/>
      <c r="AS156" s="1042"/>
      <c r="AT156" s="1042"/>
      <c r="AU156" s="1042"/>
      <c r="AV156" s="1042"/>
      <c r="AW156" s="1042"/>
      <c r="AX156" s="1042"/>
      <c r="AY156" s="1042"/>
      <c r="AZ156" s="172"/>
      <c r="BA156" s="1186"/>
      <c r="BB156" s="262" t="s">
        <v>712</v>
      </c>
      <c r="BC156" s="289">
        <v>0</v>
      </c>
      <c r="BD156" s="273">
        <v>34.79171221779341</v>
      </c>
      <c r="BE156" s="273">
        <v>14.734365003542027</v>
      </c>
      <c r="BF156" s="273">
        <v>14.25680254457542</v>
      </c>
      <c r="BG156" s="293">
        <v>0.42253140854430471</v>
      </c>
      <c r="BH156" s="289">
        <v>9.4178141019683093</v>
      </c>
      <c r="BI156" s="273">
        <v>0</v>
      </c>
      <c r="BJ156" s="273">
        <v>0.42253140854430471</v>
      </c>
      <c r="BK156" s="273">
        <v>0</v>
      </c>
      <c r="BL156" s="293">
        <v>0</v>
      </c>
      <c r="BM156" s="289">
        <v>0</v>
      </c>
      <c r="BN156" s="273">
        <v>9.8096172076960464</v>
      </c>
      <c r="BO156" s="273">
        <v>23.920732443115408</v>
      </c>
      <c r="BP156" s="273">
        <v>13.079489610261394</v>
      </c>
      <c r="BQ156" s="293">
        <v>7.5552264028697014</v>
      </c>
      <c r="BR156" s="289">
        <v>0</v>
      </c>
      <c r="BS156" s="273">
        <v>4.3711133535432234</v>
      </c>
      <c r="BT156" s="273">
        <v>0</v>
      </c>
      <c r="BU156" s="273">
        <v>5.3446264482126189</v>
      </c>
      <c r="BV156" s="273">
        <v>1.031625625157967</v>
      </c>
      <c r="BW156" s="273">
        <v>5.0467007484250868</v>
      </c>
      <c r="BX156" s="273">
        <v>47.988813590571965</v>
      </c>
      <c r="BY156" s="274">
        <v>0.42253140854430471</v>
      </c>
      <c r="BZ156" s="274">
        <v>0</v>
      </c>
      <c r="CA156" s="274">
        <v>0</v>
      </c>
      <c r="CB156" s="969"/>
      <c r="CC156" s="969"/>
      <c r="CD156" s="969"/>
      <c r="CE156" s="969"/>
      <c r="CF156" s="969"/>
      <c r="CG156" s="969"/>
      <c r="CH156" s="969"/>
      <c r="CI156" s="969"/>
      <c r="CJ156" s="969"/>
      <c r="CK156" s="969"/>
      <c r="CL156" s="969"/>
      <c r="CM156" s="969"/>
      <c r="CN156" s="969"/>
      <c r="CO156" s="969"/>
      <c r="CP156" s="969"/>
      <c r="CQ156" s="969"/>
      <c r="CR156" s="969"/>
      <c r="CS156" s="969"/>
      <c r="CT156" s="969"/>
      <c r="CU156" s="969"/>
      <c r="CV156" s="969"/>
      <c r="CW156" s="969"/>
      <c r="CX156" s="969"/>
      <c r="CY156" s="969"/>
      <c r="CZ156" s="969"/>
    </row>
    <row r="157" s="133" customFormat="true" ht="15" customHeight="true" x14ac:dyDescent="0.2">
      <c r="A157" s="1202"/>
      <c r="B157" s="209" t="s">
        <v>713</v>
      </c>
      <c r="C157" s="237">
        <v>1.0529641055633832E-2</v>
      </c>
      <c r="D157" s="235">
        <v>0</v>
      </c>
      <c r="E157" s="235">
        <v>6.7476941360673351E-2</v>
      </c>
      <c r="F157" s="235">
        <v>0.20505179180481467</v>
      </c>
      <c r="G157" s="239">
        <v>1.587681522978434E-2</v>
      </c>
      <c r="H157" s="236">
        <v>0.34531893757342491</v>
      </c>
      <c r="I157" s="235">
        <v>0.16408164414218998</v>
      </c>
      <c r="J157" s="235">
        <v>0</v>
      </c>
      <c r="K157" s="235">
        <v>0</v>
      </c>
      <c r="L157" s="238">
        <v>5.0482238836090709E-2</v>
      </c>
      <c r="M157" s="237">
        <v>1.5359415793670774E-2</v>
      </c>
      <c r="N157" s="235">
        <v>0</v>
      </c>
      <c r="O157" s="235">
        <v>0</v>
      </c>
      <c r="P157" s="235">
        <v>5.6097140973493116E-2</v>
      </c>
      <c r="Q157" s="238">
        <v>0.10754540223018873</v>
      </c>
      <c r="R157" s="237">
        <v>0</v>
      </c>
      <c r="S157" s="235">
        <v>7.945585086557487E-2</v>
      </c>
      <c r="T157" s="235">
        <v>4.0007129500444272E-2</v>
      </c>
      <c r="U157" s="235">
        <v>0</v>
      </c>
      <c r="V157" s="235">
        <v>4.1677859354078819E-2</v>
      </c>
      <c r="W157" s="235">
        <v>0.2163008949949124</v>
      </c>
      <c r="X157" s="235">
        <v>6.6964159093294992E-2</v>
      </c>
      <c r="Y157" s="238">
        <v>0</v>
      </c>
      <c r="Z157" s="238">
        <v>0</v>
      </c>
      <c r="AA157" s="238">
        <v>1.5954236453311777E-2</v>
      </c>
      <c r="AB157" s="1042"/>
      <c r="AC157" s="1042"/>
      <c r="AD157" s="1042"/>
      <c r="AE157" s="1042"/>
      <c r="AF157" s="1042"/>
      <c r="AG157" s="1042"/>
      <c r="AH157" s="1042"/>
      <c r="AI157" s="1042"/>
      <c r="AJ157" s="1042"/>
      <c r="AK157" s="1042"/>
      <c r="AL157" s="1042"/>
      <c r="AM157" s="1042"/>
      <c r="AN157" s="1042"/>
      <c r="AO157" s="1042"/>
      <c r="AP157" s="1042"/>
      <c r="AQ157" s="1042"/>
      <c r="AR157" s="1042"/>
      <c r="AS157" s="1042"/>
      <c r="AT157" s="1042"/>
      <c r="AU157" s="1042"/>
      <c r="AV157" s="1042"/>
      <c r="AW157" s="1042"/>
      <c r="AX157" s="1042"/>
      <c r="AY157" s="1042"/>
      <c r="AZ157" s="172"/>
      <c r="BA157" s="1186"/>
      <c r="BB157" s="262" t="s">
        <v>713</v>
      </c>
      <c r="BC157" s="289">
        <v>0.93897743746376883</v>
      </c>
      <c r="BD157" s="273">
        <v>0</v>
      </c>
      <c r="BE157" s="273">
        <v>6.0187306863975021</v>
      </c>
      <c r="BF157" s="273">
        <v>18.293157244414566</v>
      </c>
      <c r="BG157" s="293">
        <v>1.4160398969610091</v>
      </c>
      <c r="BH157" s="289">
        <v>9.7047771282079864</v>
      </c>
      <c r="BI157" s="273">
        <v>4.6078388106392207</v>
      </c>
      <c r="BJ157" s="273">
        <v>0</v>
      </c>
      <c r="BK157" s="273">
        <v>0</v>
      </c>
      <c r="BL157" s="293">
        <v>1.4160398969610091</v>
      </c>
      <c r="BM157" s="289">
        <v>0.93897743746376883</v>
      </c>
      <c r="BN157" s="273">
        <v>0</v>
      </c>
      <c r="BO157" s="273">
        <v>0</v>
      </c>
      <c r="BP157" s="273">
        <v>3.426429929718477</v>
      </c>
      <c r="BQ157" s="293">
        <v>6.5728420622463819</v>
      </c>
      <c r="BR157" s="289">
        <v>0</v>
      </c>
      <c r="BS157" s="273">
        <v>5.2793321302077034</v>
      </c>
      <c r="BT157" s="273">
        <v>2.592300756679025</v>
      </c>
      <c r="BU157" s="273">
        <v>0</v>
      </c>
      <c r="BV157" s="273">
        <v>1.9809125521897366</v>
      </c>
      <c r="BW157" s="273">
        <v>12.643383319049377</v>
      </c>
      <c r="BX157" s="273">
        <v>3.426429929718477</v>
      </c>
      <c r="BY157" s="274">
        <v>0</v>
      </c>
      <c r="BZ157" s="274">
        <v>0</v>
      </c>
      <c r="CA157" s="274">
        <v>0.74454657739252617</v>
      </c>
      <c r="CB157" s="969"/>
      <c r="CC157" s="969"/>
      <c r="CD157" s="969"/>
      <c r="CE157" s="969"/>
      <c r="CF157" s="969"/>
      <c r="CG157" s="969"/>
      <c r="CH157" s="969"/>
      <c r="CI157" s="969"/>
      <c r="CJ157" s="969"/>
      <c r="CK157" s="969"/>
      <c r="CL157" s="969"/>
      <c r="CM157" s="969"/>
      <c r="CN157" s="969"/>
      <c r="CO157" s="969"/>
      <c r="CP157" s="969"/>
      <c r="CQ157" s="969"/>
      <c r="CR157" s="969"/>
      <c r="CS157" s="969"/>
      <c r="CT157" s="969"/>
      <c r="CU157" s="969"/>
      <c r="CV157" s="969"/>
      <c r="CW157" s="969"/>
      <c r="CX157" s="969"/>
      <c r="CY157" s="969"/>
      <c r="CZ157" s="969"/>
    </row>
    <row r="158" s="133" customFormat="true" ht="15" customHeight="true" x14ac:dyDescent="0.2">
      <c r="A158" s="1202"/>
      <c r="B158" s="209" t="s">
        <v>714</v>
      </c>
      <c r="C158" s="237">
        <v>8.2477014500841168</v>
      </c>
      <c r="D158" s="235">
        <v>17.821812824270499</v>
      </c>
      <c r="E158" s="235">
        <v>29.804715799065512</v>
      </c>
      <c r="F158" s="235">
        <v>17.029005320673829</v>
      </c>
      <c r="G158" s="239">
        <v>1.4329706298662102</v>
      </c>
      <c r="H158" s="236">
        <v>2.7456056112547294</v>
      </c>
      <c r="I158" s="235">
        <v>0.93180829615627925</v>
      </c>
      <c r="J158" s="235">
        <v>9.3474527931252396E-2</v>
      </c>
      <c r="K158" s="235">
        <v>0.33315874126380191</v>
      </c>
      <c r="L158" s="238">
        <v>0</v>
      </c>
      <c r="M158" s="237">
        <v>7.5558073322701409</v>
      </c>
      <c r="N158" s="235">
        <v>12.530485302806641</v>
      </c>
      <c r="O158" s="235">
        <v>19.723119394520953</v>
      </c>
      <c r="P158" s="235">
        <v>31.081461672310578</v>
      </c>
      <c r="Q158" s="238">
        <v>35.743630714590928</v>
      </c>
      <c r="R158" s="237">
        <v>1.2101302249265522</v>
      </c>
      <c r="S158" s="235">
        <v>0.66777237000248968</v>
      </c>
      <c r="T158" s="235">
        <v>18.203272566747124</v>
      </c>
      <c r="U158" s="235">
        <v>18.057543498786028</v>
      </c>
      <c r="V158" s="235">
        <v>24.245001751453721</v>
      </c>
      <c r="W158" s="235">
        <v>10.3644721179058</v>
      </c>
      <c r="X158" s="235">
        <v>22.833204107910763</v>
      </c>
      <c r="Y158" s="238">
        <v>20.568824730303831</v>
      </c>
      <c r="Z158" s="238">
        <v>27.056694651837098</v>
      </c>
      <c r="AA158" s="238">
        <v>12.159361002894665</v>
      </c>
      <c r="AB158" s="1042"/>
      <c r="AC158" s="1042"/>
      <c r="AD158" s="1042"/>
      <c r="AE158" s="1042"/>
      <c r="AF158" s="1042"/>
      <c r="AG158" s="1042"/>
      <c r="AH158" s="1042"/>
      <c r="AI158" s="1042"/>
      <c r="AJ158" s="1042"/>
      <c r="AK158" s="1042"/>
      <c r="AL158" s="1042"/>
      <c r="AM158" s="1042"/>
      <c r="AN158" s="1042"/>
      <c r="AO158" s="1042"/>
      <c r="AP158" s="1042"/>
      <c r="AQ158" s="1042"/>
      <c r="AR158" s="1042"/>
      <c r="AS158" s="1042"/>
      <c r="AT158" s="1042"/>
      <c r="AU158" s="1042"/>
      <c r="AV158" s="1042"/>
      <c r="AW158" s="1042"/>
      <c r="AX158" s="1042"/>
      <c r="AY158" s="1042"/>
      <c r="AZ158" s="172"/>
      <c r="BA158" s="1186"/>
      <c r="BB158" s="262" t="s">
        <v>714</v>
      </c>
      <c r="BC158" s="289">
        <v>735.48618909688173</v>
      </c>
      <c r="BD158" s="273">
        <v>1589.65907626276</v>
      </c>
      <c r="BE158" s="273">
        <v>2658.4867950719154</v>
      </c>
      <c r="BF158" s="273">
        <v>1519.1980001988172</v>
      </c>
      <c r="BG158" s="293">
        <v>127.80545428640497</v>
      </c>
      <c r="BH158" s="289">
        <v>77.161973005082572</v>
      </c>
      <c r="BI158" s="273">
        <v>26.167597561271013</v>
      </c>
      <c r="BJ158" s="273">
        <v>2.6249620926638553</v>
      </c>
      <c r="BK158" s="273">
        <v>9.3749537252239499</v>
      </c>
      <c r="BL158" s="293">
        <v>0</v>
      </c>
      <c r="BM158" s="289">
        <v>461.9142226586855</v>
      </c>
      <c r="BN158" s="273">
        <v>765.50441967754989</v>
      </c>
      <c r="BO158" s="273">
        <v>1204.8824726658311</v>
      </c>
      <c r="BP158" s="273">
        <v>1898.464853738715</v>
      </c>
      <c r="BQ158" s="293">
        <v>2184.540059791756</v>
      </c>
      <c r="BR158" s="289">
        <v>26.345156184671826</v>
      </c>
      <c r="BS158" s="273">
        <v>44.369194844863287</v>
      </c>
      <c r="BT158" s="273">
        <v>1179.498700307631</v>
      </c>
      <c r="BU158" s="273">
        <v>746.24300590561654</v>
      </c>
      <c r="BV158" s="273">
        <v>1152.3439313256529</v>
      </c>
      <c r="BW158" s="273">
        <v>605.8319540904572</v>
      </c>
      <c r="BX158" s="273">
        <v>1168.3320601057169</v>
      </c>
      <c r="BY158" s="274">
        <v>486.79034507581389</v>
      </c>
      <c r="BZ158" s="274">
        <v>653.43247440600567</v>
      </c>
      <c r="CA158" s="274">
        <v>567.44869267034801</v>
      </c>
      <c r="CB158" s="969"/>
      <c r="CC158" s="969"/>
      <c r="CD158" s="969"/>
      <c r="CE158" s="969"/>
      <c r="CF158" s="969"/>
      <c r="CG158" s="969"/>
      <c r="CH158" s="969"/>
      <c r="CI158" s="969"/>
      <c r="CJ158" s="969"/>
      <c r="CK158" s="969"/>
      <c r="CL158" s="969"/>
      <c r="CM158" s="969"/>
      <c r="CN158" s="969"/>
      <c r="CO158" s="969"/>
      <c r="CP158" s="969"/>
      <c r="CQ158" s="969"/>
      <c r="CR158" s="969"/>
      <c r="CS158" s="969"/>
      <c r="CT158" s="969"/>
      <c r="CU158" s="969"/>
      <c r="CV158" s="969"/>
      <c r="CW158" s="969"/>
      <c r="CX158" s="969"/>
      <c r="CY158" s="969"/>
      <c r="CZ158" s="969"/>
    </row>
    <row r="159" s="133" customFormat="true" ht="15" customHeight="true" x14ac:dyDescent="0.2">
      <c r="A159" s="1202"/>
      <c r="B159" s="209" t="s">
        <v>715</v>
      </c>
      <c r="C159" s="237">
        <v>17.607450107378707</v>
      </c>
      <c r="D159" s="235">
        <v>31.189841906646738</v>
      </c>
      <c r="E159" s="235">
        <v>34.680864653277162</v>
      </c>
      <c r="F159" s="235">
        <v>16.162931066614924</v>
      </c>
      <c r="G159" s="239">
        <v>1.8528339887733873</v>
      </c>
      <c r="H159" s="236">
        <v>9.7472079509093525</v>
      </c>
      <c r="I159" s="235">
        <v>1.3331169368703826</v>
      </c>
      <c r="J159" s="235">
        <v>1.5500545281749452</v>
      </c>
      <c r="K159" s="235">
        <v>0.78081358456241079</v>
      </c>
      <c r="L159" s="238">
        <v>0.12297751613599946</v>
      </c>
      <c r="M159" s="237">
        <v>16.128958752018558</v>
      </c>
      <c r="N159" s="235">
        <v>24.531364859340073</v>
      </c>
      <c r="O159" s="235">
        <v>33.465195118626632</v>
      </c>
      <c r="P159" s="235">
        <v>35.254790820166896</v>
      </c>
      <c r="Q159" s="238">
        <v>32.561306010353988</v>
      </c>
      <c r="R159" s="237">
        <v>1.1976846281865852</v>
      </c>
      <c r="S159" s="235">
        <v>1.8408925564913869</v>
      </c>
      <c r="T159" s="235">
        <v>26.879966982100829</v>
      </c>
      <c r="U159" s="235">
        <v>30.2995810734893</v>
      </c>
      <c r="V159" s="235">
        <v>27.109313429673904</v>
      </c>
      <c r="W159" s="235">
        <v>30.529227556102885</v>
      </c>
      <c r="X159" s="235">
        <v>15.348666202980441</v>
      </c>
      <c r="Y159" s="238">
        <v>6.9553765951054016</v>
      </c>
      <c r="Z159" s="238">
        <v>21.558744276032861</v>
      </c>
      <c r="AA159" s="238">
        <v>29.290477339802557</v>
      </c>
      <c r="AB159" s="1042"/>
      <c r="AC159" s="1042"/>
      <c r="AD159" s="1042"/>
      <c r="AE159" s="1042"/>
      <c r="AF159" s="1042"/>
      <c r="AG159" s="1042"/>
      <c r="AH159" s="1042"/>
      <c r="AI159" s="1042"/>
      <c r="AJ159" s="1042"/>
      <c r="AK159" s="1042"/>
      <c r="AL159" s="1042"/>
      <c r="AM159" s="1042"/>
      <c r="AN159" s="1042"/>
      <c r="AO159" s="1042"/>
      <c r="AP159" s="1042"/>
      <c r="AQ159" s="1042"/>
      <c r="AR159" s="1042"/>
      <c r="AS159" s="1042"/>
      <c r="AT159" s="1042"/>
      <c r="AU159" s="1042"/>
      <c r="AV159" s="1042"/>
      <c r="AW159" s="1042"/>
      <c r="AX159" s="1042"/>
      <c r="AY159" s="1042"/>
      <c r="AZ159" s="172"/>
      <c r="BA159" s="1186"/>
      <c r="BB159" s="262" t="s">
        <v>715</v>
      </c>
      <c r="BC159" s="289">
        <v>1570.1388389922108</v>
      </c>
      <c r="BD159" s="273">
        <v>2782.0522952962328</v>
      </c>
      <c r="BE159" s="273">
        <v>3093.4239180131499</v>
      </c>
      <c r="BF159" s="273">
        <v>1441.933459492343</v>
      </c>
      <c r="BG159" s="293">
        <v>165.25271678079241</v>
      </c>
      <c r="BH159" s="289">
        <v>273.93366101086929</v>
      </c>
      <c r="BI159" s="273">
        <v>37.43738669213117</v>
      </c>
      <c r="BJ159" s="273">
        <v>43.528803708040009</v>
      </c>
      <c r="BK159" s="273">
        <v>21.971781966551013</v>
      </c>
      <c r="BL159" s="293">
        <v>3.4495512341113681</v>
      </c>
      <c r="BM159" s="289">
        <v>986.02242177531082</v>
      </c>
      <c r="BN159" s="273">
        <v>1498.6545027383081</v>
      </c>
      <c r="BO159" s="273">
        <v>2044.3838642469827</v>
      </c>
      <c r="BP159" s="273">
        <v>2153.3730299956515</v>
      </c>
      <c r="BQ159" s="293">
        <v>1990.046225206768</v>
      </c>
      <c r="BR159" s="289">
        <v>26.074209155028157</v>
      </c>
      <c r="BS159" s="273">
        <v>122.31551378371692</v>
      </c>
      <c r="BT159" s="273">
        <v>1741.7135299955321</v>
      </c>
      <c r="BU159" s="273">
        <v>1252.1553919823957</v>
      </c>
      <c r="BV159" s="273">
        <v>1288.482184218306</v>
      </c>
      <c r="BW159" s="273">
        <v>1784.5174724560097</v>
      </c>
      <c r="BX159" s="273">
        <v>785.36234862413869</v>
      </c>
      <c r="BY159" s="274">
        <v>164.60882997730639</v>
      </c>
      <c r="BZ159" s="274">
        <v>520.6542705473438</v>
      </c>
      <c r="CA159" s="274">
        <v>1366.9174778349493</v>
      </c>
      <c r="CB159" s="969"/>
      <c r="CC159" s="969"/>
      <c r="CD159" s="969"/>
      <c r="CE159" s="969"/>
      <c r="CF159" s="969"/>
      <c r="CG159" s="969"/>
      <c r="CH159" s="969"/>
      <c r="CI159" s="969"/>
      <c r="CJ159" s="969"/>
      <c r="CK159" s="969"/>
      <c r="CL159" s="969"/>
      <c r="CM159" s="969"/>
      <c r="CN159" s="969"/>
      <c r="CO159" s="969"/>
      <c r="CP159" s="969"/>
      <c r="CQ159" s="969"/>
      <c r="CR159" s="969"/>
      <c r="CS159" s="969"/>
      <c r="CT159" s="969"/>
      <c r="CU159" s="969"/>
      <c r="CV159" s="969"/>
      <c r="CW159" s="969"/>
      <c r="CX159" s="969"/>
      <c r="CY159" s="969"/>
      <c r="CZ159" s="969"/>
    </row>
    <row r="160" s="133" customFormat="true" ht="15" customHeight="true" x14ac:dyDescent="0.2">
      <c r="A160" s="1202"/>
      <c r="B160" s="209" t="s">
        <v>716</v>
      </c>
      <c r="C160" s="237">
        <v>18.522112848501838</v>
      </c>
      <c r="D160" s="235">
        <v>14.797759659064463</v>
      </c>
      <c r="E160" s="235">
        <v>9.7734345061116752</v>
      </c>
      <c r="F160" s="235">
        <v>3.1394419381449379</v>
      </c>
      <c r="G160" s="239">
        <v>0.11595750676778839</v>
      </c>
      <c r="H160" s="236">
        <v>2.9440787241236106</v>
      </c>
      <c r="I160" s="235">
        <v>0.36124878919502779</v>
      </c>
      <c r="J160" s="235">
        <v>0.24824787619374261</v>
      </c>
      <c r="K160" s="235">
        <v>0</v>
      </c>
      <c r="L160" s="238">
        <v>0.12017103656522142</v>
      </c>
      <c r="M160" s="237">
        <v>17.757971329214708</v>
      </c>
      <c r="N160" s="235">
        <v>18.176092435062309</v>
      </c>
      <c r="O160" s="235">
        <v>13.768651330254109</v>
      </c>
      <c r="P160" s="235">
        <v>9.8875661081930186</v>
      </c>
      <c r="Q160" s="238">
        <v>6.3731064145229945</v>
      </c>
      <c r="R160" s="237">
        <v>7.4073066793229836E-2</v>
      </c>
      <c r="S160" s="235">
        <v>0.48682326658666902</v>
      </c>
      <c r="T160" s="235">
        <v>22.910948062865604</v>
      </c>
      <c r="U160" s="235">
        <v>26.890899858554945</v>
      </c>
      <c r="V160" s="235">
        <v>8.1131739542828853</v>
      </c>
      <c r="W160" s="235">
        <v>7.7514143374030269</v>
      </c>
      <c r="X160" s="235">
        <v>6.1739282143638174</v>
      </c>
      <c r="Y160" s="238">
        <v>4.6541879235095092</v>
      </c>
      <c r="Z160" s="238">
        <v>1.437830404244705</v>
      </c>
      <c r="AA160" s="238">
        <v>4.3827983532909318</v>
      </c>
      <c r="AB160" s="1042"/>
      <c r="AC160" s="1042"/>
      <c r="AD160" s="1042"/>
      <c r="AE160" s="1042"/>
      <c r="AF160" s="1042"/>
      <c r="AG160" s="1042"/>
      <c r="AH160" s="1042"/>
      <c r="AI160" s="1042"/>
      <c r="AJ160" s="1042"/>
      <c r="AK160" s="1042"/>
      <c r="AL160" s="1042"/>
      <c r="AM160" s="1042"/>
      <c r="AN160" s="1042"/>
      <c r="AO160" s="1042"/>
      <c r="AP160" s="1042"/>
      <c r="AQ160" s="1042"/>
      <c r="AR160" s="1042"/>
      <c r="AS160" s="1042"/>
      <c r="AT160" s="1042"/>
      <c r="AU160" s="1042"/>
      <c r="AV160" s="1042"/>
      <c r="AW160" s="1042"/>
      <c r="AX160" s="1042"/>
      <c r="AY160" s="1042"/>
      <c r="AZ160" s="172"/>
      <c r="BA160" s="1186"/>
      <c r="BB160" s="262" t="s">
        <v>716</v>
      </c>
      <c r="BC160" s="289">
        <v>1651.7036019566481</v>
      </c>
      <c r="BD160" s="273">
        <v>1319.921445833591</v>
      </c>
      <c r="BE160" s="273">
        <v>871.75958167709632</v>
      </c>
      <c r="BF160" s="273">
        <v>280.07706993783268</v>
      </c>
      <c r="BG160" s="293">
        <v>10.34215323154233</v>
      </c>
      <c r="BH160" s="289">
        <v>82.739823266841256</v>
      </c>
      <c r="BI160" s="273">
        <v>10.144804434716573</v>
      </c>
      <c r="BJ160" s="273">
        <v>6.9713244775319554</v>
      </c>
      <c r="BK160" s="273">
        <v>0</v>
      </c>
      <c r="BL160" s="293">
        <v>3.370828754010375</v>
      </c>
      <c r="BM160" s="289">
        <v>1085.6099370740503</v>
      </c>
      <c r="BN160" s="273">
        <v>1110.4022514109151</v>
      </c>
      <c r="BO160" s="273">
        <v>841.12489146513087</v>
      </c>
      <c r="BP160" s="273">
        <v>603.93545655367802</v>
      </c>
      <c r="BQ160" s="293">
        <v>389.504535199835</v>
      </c>
      <c r="BR160" s="289">
        <v>1.6126086875184948</v>
      </c>
      <c r="BS160" s="273">
        <v>32.346286460034591</v>
      </c>
      <c r="BT160" s="273">
        <v>1484.5370997921957</v>
      </c>
      <c r="BU160" s="273">
        <v>1111.2888053296967</v>
      </c>
      <c r="BV160" s="273">
        <v>385.61213011447444</v>
      </c>
      <c r="BW160" s="273">
        <v>453.09152666643735</v>
      </c>
      <c r="BX160" s="273">
        <v>315.90828144585339</v>
      </c>
      <c r="BY160" s="274">
        <v>110.14794355240798</v>
      </c>
      <c r="BZ160" s="274">
        <v>34.724310966713482</v>
      </c>
      <c r="CA160" s="274">
        <v>204.53485962137594</v>
      </c>
      <c r="CB160" s="969"/>
      <c r="CC160" s="969"/>
      <c r="CD160" s="969"/>
      <c r="CE160" s="969"/>
      <c r="CF160" s="969"/>
      <c r="CG160" s="969"/>
      <c r="CH160" s="969"/>
      <c r="CI160" s="969"/>
      <c r="CJ160" s="969"/>
      <c r="CK160" s="969"/>
      <c r="CL160" s="969"/>
      <c r="CM160" s="969"/>
      <c r="CN160" s="969"/>
      <c r="CO160" s="969"/>
      <c r="CP160" s="969"/>
      <c r="CQ160" s="969"/>
      <c r="CR160" s="969"/>
      <c r="CS160" s="969"/>
      <c r="CT160" s="969"/>
      <c r="CU160" s="969"/>
      <c r="CV160" s="969"/>
      <c r="CW160" s="969"/>
      <c r="CX160" s="969"/>
      <c r="CY160" s="969"/>
      <c r="CZ160" s="969"/>
    </row>
    <row r="161" s="133" customFormat="true" ht="15" customHeight="true" x14ac:dyDescent="0.2">
      <c r="A161" s="1202"/>
      <c r="B161" s="209" t="s">
        <v>717</v>
      </c>
      <c r="C161" s="237">
        <v>0</v>
      </c>
      <c r="D161" s="235">
        <v>0.12867569315644922</v>
      </c>
      <c r="E161" s="235">
        <v>0.1564837565480631</v>
      </c>
      <c r="F161" s="235">
        <v>8.0895745122370244E-2</v>
      </c>
      <c r="G161" s="239">
        <v>0</v>
      </c>
      <c r="H161" s="236">
        <v>0.13428548220195743</v>
      </c>
      <c r="I161" s="235">
        <v>0.21415698950837952</v>
      </c>
      <c r="J161" s="235">
        <v>0</v>
      </c>
      <c r="K161" s="235">
        <v>0</v>
      </c>
      <c r="L161" s="238">
        <v>0</v>
      </c>
      <c r="M161" s="237">
        <v>0</v>
      </c>
      <c r="N161" s="235">
        <v>6.3256108056426674E-2</v>
      </c>
      <c r="O161" s="235">
        <v>0.18550784333647385</v>
      </c>
      <c r="P161" s="235">
        <v>0.1255270327933406</v>
      </c>
      <c r="Q161" s="238">
        <v>0</v>
      </c>
      <c r="R161" s="237">
        <v>0</v>
      </c>
      <c r="S161" s="235">
        <v>3.8696229682690833E-2</v>
      </c>
      <c r="T161" s="235">
        <v>0</v>
      </c>
      <c r="U161" s="235">
        <v>0</v>
      </c>
      <c r="V161" s="235">
        <v>0.55159382483468511</v>
      </c>
      <c r="W161" s="235">
        <v>0</v>
      </c>
      <c r="X161" s="235">
        <v>0</v>
      </c>
      <c r="Y161" s="238">
        <v>0.16328631957683185</v>
      </c>
      <c r="Z161" s="238">
        <v>0</v>
      </c>
      <c r="AA161" s="238">
        <v>0</v>
      </c>
      <c r="AB161" s="1042"/>
      <c r="AC161" s="1042"/>
      <c r="AD161" s="1042"/>
      <c r="AE161" s="1042"/>
      <c r="AF161" s="1042"/>
      <c r="AG161" s="1042"/>
      <c r="AH161" s="1042"/>
      <c r="AI161" s="1042"/>
      <c r="AJ161" s="1042"/>
      <c r="AK161" s="1042"/>
      <c r="AL161" s="1042"/>
      <c r="AM161" s="1042"/>
      <c r="AN161" s="1042"/>
      <c r="AO161" s="1042"/>
      <c r="AP161" s="1042"/>
      <c r="AQ161" s="1042"/>
      <c r="AR161" s="1042"/>
      <c r="AS161" s="1042"/>
      <c r="AT161" s="1042"/>
      <c r="AU161" s="1042"/>
      <c r="AV161" s="1042"/>
      <c r="AW161" s="1042"/>
      <c r="AX161" s="1042"/>
      <c r="AY161" s="1042"/>
      <c r="AZ161" s="172"/>
      <c r="BA161" s="1186"/>
      <c r="BB161" s="262" t="s">
        <v>717</v>
      </c>
      <c r="BC161" s="289">
        <v>0</v>
      </c>
      <c r="BD161" s="273">
        <v>11.477535172066554</v>
      </c>
      <c r="BE161" s="273">
        <v>13.95785832117606</v>
      </c>
      <c r="BF161" s="273">
        <v>7.2169015101132832</v>
      </c>
      <c r="BG161" s="293">
        <v>0</v>
      </c>
      <c r="BH161" s="289">
        <v>3.7739334120557353</v>
      </c>
      <c r="BI161" s="273">
        <v>6.014084591761069</v>
      </c>
      <c r="BJ161" s="273">
        <v>0</v>
      </c>
      <c r="BK161" s="273">
        <v>0</v>
      </c>
      <c r="BL161" s="293">
        <v>0</v>
      </c>
      <c r="BM161" s="289">
        <v>0</v>
      </c>
      <c r="BN161" s="273">
        <v>3.8644018263162807</v>
      </c>
      <c r="BO161" s="273">
        <v>11.332646956457017</v>
      </c>
      <c r="BP161" s="273">
        <v>7.6672282167657944</v>
      </c>
      <c r="BQ161" s="293">
        <v>0</v>
      </c>
      <c r="BR161" s="289">
        <v>0</v>
      </c>
      <c r="BS161" s="273">
        <v>2.5711164937035216</v>
      </c>
      <c r="BT161" s="273">
        <v>0</v>
      </c>
      <c r="BU161" s="273">
        <v>0</v>
      </c>
      <c r="BV161" s="273">
        <v>26.216776683336093</v>
      </c>
      <c r="BW161" s="273">
        <v>0</v>
      </c>
      <c r="BX161" s="273">
        <v>0</v>
      </c>
      <c r="BY161" s="274">
        <v>3.8644018263162807</v>
      </c>
      <c r="BZ161" s="274">
        <v>0</v>
      </c>
      <c r="CA161" s="274">
        <v>0</v>
      </c>
      <c r="CB161" s="969"/>
      <c r="CC161" s="969"/>
      <c r="CD161" s="969"/>
      <c r="CE161" s="969"/>
      <c r="CF161" s="969"/>
      <c r="CG161" s="969"/>
      <c r="CH161" s="969"/>
      <c r="CI161" s="969"/>
      <c r="CJ161" s="969"/>
      <c r="CK161" s="969"/>
      <c r="CL161" s="969"/>
      <c r="CM161" s="969"/>
      <c r="CN161" s="969"/>
      <c r="CO161" s="969"/>
      <c r="CP161" s="969"/>
      <c r="CQ161" s="969"/>
      <c r="CR161" s="969"/>
      <c r="CS161" s="969"/>
      <c r="CT161" s="969"/>
      <c r="CU161" s="969"/>
      <c r="CV161" s="969"/>
      <c r="CW161" s="969"/>
      <c r="CX161" s="969"/>
      <c r="CY161" s="969"/>
      <c r="CZ161" s="969"/>
    </row>
    <row r="162" s="133" customFormat="true" ht="15" customHeight="true" x14ac:dyDescent="0.2">
      <c r="A162" s="1202"/>
      <c r="B162" s="209" t="s">
        <v>718</v>
      </c>
      <c r="C162" s="237">
        <v>55.016646387595003</v>
      </c>
      <c r="D162" s="235">
        <v>33.253889315496757</v>
      </c>
      <c r="E162" s="235">
        <v>17.264694940775556</v>
      </c>
      <c r="F162" s="235">
        <v>3.0251123901366812</v>
      </c>
      <c r="G162" s="239">
        <v>0</v>
      </c>
      <c r="H162" s="236">
        <v>3.6445217966831511</v>
      </c>
      <c r="I162" s="235">
        <v>7.1427411286157941E-2</v>
      </c>
      <c r="J162" s="235">
        <v>0</v>
      </c>
      <c r="K162" s="235">
        <v>0</v>
      </c>
      <c r="L162" s="238">
        <v>0</v>
      </c>
      <c r="M162" s="237">
        <v>58.200853378579922</v>
      </c>
      <c r="N162" s="235">
        <v>43.135142083808809</v>
      </c>
      <c r="O162" s="235">
        <v>29.655432991272619</v>
      </c>
      <c r="P162" s="235">
        <v>18.817513341345183</v>
      </c>
      <c r="Q162" s="238">
        <v>6.9279287958631155</v>
      </c>
      <c r="R162" s="237">
        <v>2.1144185264893114</v>
      </c>
      <c r="S162" s="235">
        <v>0</v>
      </c>
      <c r="T162" s="235">
        <v>13.978080755066452</v>
      </c>
      <c r="U162" s="235">
        <v>16.530181234475254</v>
      </c>
      <c r="V162" s="235">
        <v>21.113915816057098</v>
      </c>
      <c r="W162" s="235">
        <v>27.881044649347619</v>
      </c>
      <c r="X162" s="235">
        <v>36.963344847622118</v>
      </c>
      <c r="Y162" s="238">
        <v>59.994144714614585</v>
      </c>
      <c r="Z162" s="238">
        <v>35.476162041266221</v>
      </c>
      <c r="AA162" s="238">
        <v>26.699429048623053</v>
      </c>
      <c r="AB162" s="1042"/>
      <c r="AC162" s="1042"/>
      <c r="AD162" s="1042"/>
      <c r="AE162" s="1042"/>
      <c r="AF162" s="1042"/>
      <c r="AG162" s="1042"/>
      <c r="AH162" s="1042"/>
      <c r="AI162" s="1042"/>
      <c r="AJ162" s="1042"/>
      <c r="AK162" s="1042"/>
      <c r="AL162" s="1042"/>
      <c r="AM162" s="1042"/>
      <c r="AN162" s="1042"/>
      <c r="AO162" s="1042"/>
      <c r="AP162" s="1042"/>
      <c r="AQ162" s="1042"/>
      <c r="AR162" s="1042"/>
      <c r="AS162" s="1042"/>
      <c r="AT162" s="1042"/>
      <c r="AU162" s="1042"/>
      <c r="AV162" s="1042"/>
      <c r="AW162" s="1042"/>
      <c r="AX162" s="1042"/>
      <c r="AY162" s="1042"/>
      <c r="AZ162" s="172"/>
      <c r="BA162" s="1186"/>
      <c r="BB162" s="262" t="s">
        <v>718</v>
      </c>
      <c r="BC162" s="289">
        <v>4906.092180154059</v>
      </c>
      <c r="BD162" s="273">
        <v>2966.1599239459224</v>
      </c>
      <c r="BE162" s="273">
        <v>1539.9564226824732</v>
      </c>
      <c r="BF162" s="273">
        <v>269.87745948337391</v>
      </c>
      <c r="BG162" s="293">
        <v>0</v>
      </c>
      <c r="BH162" s="289">
        <v>102.42494090896936</v>
      </c>
      <c r="BI162" s="273">
        <v>2.0058672594884182</v>
      </c>
      <c r="BJ162" s="273">
        <v>0</v>
      </c>
      <c r="BK162" s="273">
        <v>0</v>
      </c>
      <c r="BL162" s="293">
        <v>0</v>
      </c>
      <c r="BM162" s="289">
        <v>3558.0316919438492</v>
      </c>
      <c r="BN162" s="273">
        <v>2635.1846006458113</v>
      </c>
      <c r="BO162" s="273">
        <v>1811.6460543470882</v>
      </c>
      <c r="BP162" s="273">
        <v>1149.379269544741</v>
      </c>
      <c r="BQ162" s="293">
        <v>423.41356161588374</v>
      </c>
      <c r="BR162" s="289">
        <v>46.03197670193348</v>
      </c>
      <c r="BS162" s="273">
        <v>0</v>
      </c>
      <c r="BT162" s="273">
        <v>905.72329909040059</v>
      </c>
      <c r="BU162" s="273">
        <v>683.123489826217</v>
      </c>
      <c r="BV162" s="273">
        <v>1003.5261290791728</v>
      </c>
      <c r="BW162" s="273">
        <v>1629.7238846169546</v>
      </c>
      <c r="BX162" s="273">
        <v>1891.3447552136759</v>
      </c>
      <c r="BY162" s="274">
        <v>1419.8463349794004</v>
      </c>
      <c r="BZ162" s="274">
        <v>856.7667500907778</v>
      </c>
      <c r="CA162" s="274">
        <v>1245.9993666673038</v>
      </c>
      <c r="CB162" s="969"/>
      <c r="CC162" s="969"/>
      <c r="CD162" s="969"/>
      <c r="CE162" s="969"/>
      <c r="CF162" s="969"/>
      <c r="CG162" s="969"/>
      <c r="CH162" s="969"/>
      <c r="CI162" s="969"/>
      <c r="CJ162" s="969"/>
      <c r="CK162" s="969"/>
      <c r="CL162" s="969"/>
      <c r="CM162" s="969"/>
      <c r="CN162" s="969"/>
      <c r="CO162" s="969"/>
      <c r="CP162" s="969"/>
      <c r="CQ162" s="969"/>
      <c r="CR162" s="969"/>
      <c r="CS162" s="969"/>
      <c r="CT162" s="969"/>
      <c r="CU162" s="969"/>
      <c r="CV162" s="969"/>
      <c r="CW162" s="969"/>
      <c r="CX162" s="969"/>
      <c r="CY162" s="969"/>
      <c r="CZ162" s="969"/>
    </row>
    <row r="163" s="133" customFormat="true" ht="15" customHeight="true" x14ac:dyDescent="0.2">
      <c r="A163" s="1203"/>
      <c r="B163" s="209" t="s">
        <v>281</v>
      </c>
      <c r="C163" s="237">
        <v>0.13504986530240368</v>
      </c>
      <c r="D163" s="235">
        <v>6.8837958512431324E-2</v>
      </c>
      <c r="E163" s="235">
        <v>0.15146211121440176</v>
      </c>
      <c r="F163" s="235">
        <v>0</v>
      </c>
      <c r="G163" s="239">
        <v>2.5594473330571309E-2</v>
      </c>
      <c r="H163" s="236">
        <v>0</v>
      </c>
      <c r="I163" s="235">
        <v>0</v>
      </c>
      <c r="J163" s="235">
        <v>0</v>
      </c>
      <c r="K163" s="235">
        <v>8.1122322588035464E-2</v>
      </c>
      <c r="L163" s="238">
        <v>0</v>
      </c>
      <c r="M163" s="237">
        <v>7.0235925541078853E-2</v>
      </c>
      <c r="N163" s="235">
        <v>0.22735481404483787</v>
      </c>
      <c r="O163" s="235">
        <v>0</v>
      </c>
      <c r="P163" s="235">
        <v>0.1088975290364291</v>
      </c>
      <c r="Q163" s="238">
        <v>0.11221854614477593</v>
      </c>
      <c r="R163" s="237">
        <v>0</v>
      </c>
      <c r="S163" s="235">
        <v>0</v>
      </c>
      <c r="T163" s="235">
        <v>0</v>
      </c>
      <c r="U163" s="235">
        <v>0.19228533148532123</v>
      </c>
      <c r="V163" s="235">
        <v>0</v>
      </c>
      <c r="W163" s="235">
        <v>9.1222230347270228E-2</v>
      </c>
      <c r="X163" s="235">
        <v>0</v>
      </c>
      <c r="Y163" s="238">
        <v>0.31450116583411669</v>
      </c>
      <c r="Z163" s="238">
        <v>0.12621215519313461</v>
      </c>
      <c r="AA163" s="238">
        <v>0.2186985525902933</v>
      </c>
      <c r="AB163" s="1042"/>
      <c r="AC163" s="1042"/>
      <c r="AD163" s="1042"/>
      <c r="AE163" s="1042"/>
      <c r="AF163" s="1042"/>
      <c r="AG163" s="1042"/>
      <c r="AH163" s="1042"/>
      <c r="AI163" s="1042"/>
      <c r="AJ163" s="1042"/>
      <c r="AK163" s="1042"/>
      <c r="AL163" s="1042"/>
      <c r="AM163" s="1042"/>
      <c r="AN163" s="1042"/>
      <c r="AO163" s="1042"/>
      <c r="AP163" s="1042"/>
      <c r="AQ163" s="1042"/>
      <c r="AR163" s="1042"/>
      <c r="AS163" s="1042"/>
      <c r="AT163" s="1042"/>
      <c r="AU163" s="1042"/>
      <c r="AV163" s="1042"/>
      <c r="AW163" s="1042"/>
      <c r="AX163" s="1042"/>
      <c r="AY163" s="1042"/>
      <c r="AZ163" s="172"/>
      <c r="BA163" s="1187"/>
      <c r="BB163" s="262" t="s">
        <v>281</v>
      </c>
      <c r="BC163" s="289">
        <v>12.043029366478713</v>
      </c>
      <c r="BD163" s="273">
        <v>6.1401657968072074</v>
      </c>
      <c r="BE163" s="273">
        <v>13.5099433704322</v>
      </c>
      <c r="BF163" s="273">
        <v>0</v>
      </c>
      <c r="BG163" s="293">
        <v>2.2827497110253767</v>
      </c>
      <c r="BH163" s="289">
        <v>0</v>
      </c>
      <c r="BI163" s="273">
        <v>0</v>
      </c>
      <c r="BJ163" s="273">
        <v>0</v>
      </c>
      <c r="BK163" s="273">
        <v>2.2827497110253767</v>
      </c>
      <c r="BL163" s="293">
        <v>0</v>
      </c>
      <c r="BM163" s="289">
        <v>4.2937798070180895</v>
      </c>
      <c r="BN163" s="273">
        <v>13.889415356267831</v>
      </c>
      <c r="BO163" s="273">
        <v>0</v>
      </c>
      <c r="BP163" s="273">
        <v>6.6514932185067677</v>
      </c>
      <c r="BQ163" s="293">
        <v>6.8584501519254335</v>
      </c>
      <c r="BR163" s="289">
        <v>0</v>
      </c>
      <c r="BS163" s="273">
        <v>0</v>
      </c>
      <c r="BT163" s="273">
        <v>0</v>
      </c>
      <c r="BU163" s="273">
        <v>7.9463512724646428</v>
      </c>
      <c r="BV163" s="273">
        <v>0</v>
      </c>
      <c r="BW163" s="273">
        <v>5.3321907222172351</v>
      </c>
      <c r="BX163" s="273">
        <v>0</v>
      </c>
      <c r="BY163" s="274">
        <v>7.4431151536616733</v>
      </c>
      <c r="BZ163" s="274">
        <v>3.0480855821154456</v>
      </c>
      <c r="CA163" s="274">
        <v>10.206145514284502</v>
      </c>
      <c r="CB163" s="969"/>
      <c r="CC163" s="969"/>
      <c r="CD163" s="969"/>
      <c r="CE163" s="969"/>
      <c r="CF163" s="969"/>
      <c r="CG163" s="969"/>
      <c r="CH163" s="969"/>
      <c r="CI163" s="969"/>
      <c r="CJ163" s="969"/>
      <c r="CK163" s="969"/>
      <c r="CL163" s="969"/>
      <c r="CM163" s="969"/>
      <c r="CN163" s="969"/>
      <c r="CO163" s="969"/>
      <c r="CP163" s="969"/>
      <c r="CQ163" s="969"/>
      <c r="CR163" s="969"/>
      <c r="CS163" s="969"/>
      <c r="CT163" s="969"/>
      <c r="CU163" s="969"/>
      <c r="CV163" s="969"/>
      <c r="CW163" s="969"/>
      <c r="CX163" s="969"/>
      <c r="CY163" s="969"/>
      <c r="CZ163" s="969"/>
    </row>
    <row r="164" s="133" customFormat="true" ht="15" customHeight="true" x14ac:dyDescent="0.2">
      <c r="A164" s="204"/>
      <c r="B164" s="209"/>
      <c r="C164" s="237"/>
      <c r="D164" s="235"/>
      <c r="E164" s="235"/>
      <c r="F164" s="235"/>
      <c r="G164" s="239"/>
      <c r="H164" s="236"/>
      <c r="I164" s="235"/>
      <c r="J164" s="235"/>
      <c r="K164" s="235"/>
      <c r="L164" s="238"/>
      <c r="M164" s="237"/>
      <c r="N164" s="235"/>
      <c r="O164" s="235"/>
      <c r="P164" s="235"/>
      <c r="Q164" s="238"/>
      <c r="R164" s="237"/>
      <c r="S164" s="235"/>
      <c r="T164" s="235"/>
      <c r="U164" s="235"/>
      <c r="V164" s="235"/>
      <c r="W164" s="235"/>
      <c r="X164" s="235"/>
      <c r="Y164" s="238"/>
      <c r="Z164" s="238"/>
      <c r="AA164" s="238"/>
      <c r="AB164" s="1042"/>
      <c r="AC164" s="1042"/>
      <c r="AD164" s="1042"/>
      <c r="AE164" s="1042"/>
      <c r="AF164" s="1042"/>
      <c r="AG164" s="1042"/>
      <c r="AH164" s="1042"/>
      <c r="AI164" s="1042"/>
      <c r="AJ164" s="1042"/>
      <c r="AK164" s="1042"/>
      <c r="AL164" s="1042"/>
      <c r="AM164" s="1042"/>
      <c r="AN164" s="1042"/>
      <c r="AO164" s="1042"/>
      <c r="AP164" s="1042"/>
      <c r="AQ164" s="1042"/>
      <c r="AR164" s="1042"/>
      <c r="AS164" s="1042"/>
      <c r="AT164" s="1042"/>
      <c r="AU164" s="1042"/>
      <c r="AV164" s="1042"/>
      <c r="AW164" s="1042"/>
      <c r="AX164" s="1042"/>
      <c r="AY164" s="1042"/>
      <c r="AZ164" s="172"/>
      <c r="BA164" s="350"/>
      <c r="BB164" s="262"/>
      <c r="BC164" s="289"/>
      <c r="BD164" s="273"/>
      <c r="BE164" s="273"/>
      <c r="BF164" s="273"/>
      <c r="BG164" s="293"/>
      <c r="BH164" s="289"/>
      <c r="BI164" s="273"/>
      <c r="BJ164" s="273"/>
      <c r="BK164" s="273"/>
      <c r="BL164" s="293"/>
      <c r="BM164" s="289"/>
      <c r="BN164" s="273"/>
      <c r="BO164" s="273"/>
      <c r="BP164" s="273"/>
      <c r="BQ164" s="293"/>
      <c r="BR164" s="289"/>
      <c r="BS164" s="273"/>
      <c r="BT164" s="273"/>
      <c r="BU164" s="273"/>
      <c r="BV164" s="273"/>
      <c r="BW164" s="273"/>
      <c r="BX164" s="273"/>
      <c r="BY164" s="274"/>
      <c r="BZ164" s="274"/>
      <c r="CA164" s="274"/>
      <c r="CB164" s="969"/>
      <c r="CC164" s="969"/>
      <c r="CD164" s="969"/>
      <c r="CE164" s="969"/>
      <c r="CF164" s="969"/>
      <c r="CG164" s="969"/>
      <c r="CH164" s="969"/>
      <c r="CI164" s="969"/>
      <c r="CJ164" s="969"/>
      <c r="CK164" s="969"/>
      <c r="CL164" s="969"/>
      <c r="CM164" s="969"/>
      <c r="CN164" s="969"/>
      <c r="CO164" s="969"/>
      <c r="CP164" s="969"/>
      <c r="CQ164" s="969"/>
      <c r="CR164" s="969"/>
      <c r="CS164" s="969"/>
      <c r="CT164" s="969"/>
      <c r="CU164" s="969"/>
      <c r="CV164" s="969"/>
      <c r="CW164" s="969"/>
      <c r="CX164" s="969"/>
      <c r="CY164" s="969"/>
      <c r="CZ164" s="969"/>
    </row>
    <row r="165" s="133" customFormat="true" ht="15" customHeight="true" x14ac:dyDescent="0.2">
      <c r="A165" s="204"/>
      <c r="B165" s="209"/>
      <c r="C165" s="237"/>
      <c r="D165" s="235"/>
      <c r="E165" s="235"/>
      <c r="F165" s="235"/>
      <c r="G165" s="239"/>
      <c r="H165" s="236"/>
      <c r="I165" s="235"/>
      <c r="J165" s="235"/>
      <c r="K165" s="235"/>
      <c r="L165" s="238"/>
      <c r="M165" s="237"/>
      <c r="N165" s="235"/>
      <c r="O165" s="235"/>
      <c r="P165" s="235"/>
      <c r="Q165" s="238"/>
      <c r="R165" s="237"/>
      <c r="S165" s="235"/>
      <c r="T165" s="235"/>
      <c r="U165" s="235"/>
      <c r="V165" s="235"/>
      <c r="W165" s="235"/>
      <c r="X165" s="235"/>
      <c r="Y165" s="238"/>
      <c r="Z165" s="238"/>
      <c r="AA165" s="238"/>
      <c r="AB165" s="1042"/>
      <c r="AC165" s="1042"/>
      <c r="AD165" s="1042"/>
      <c r="AE165" s="1042"/>
      <c r="AF165" s="1042"/>
      <c r="AG165" s="1042"/>
      <c r="AH165" s="1042"/>
      <c r="AI165" s="1042"/>
      <c r="AJ165" s="1042"/>
      <c r="AK165" s="1042"/>
      <c r="AL165" s="1042"/>
      <c r="AM165" s="1042"/>
      <c r="AN165" s="1042"/>
      <c r="AO165" s="1042"/>
      <c r="AP165" s="1042"/>
      <c r="AQ165" s="1042"/>
      <c r="AR165" s="1042"/>
      <c r="AS165" s="1042"/>
      <c r="AT165" s="1042"/>
      <c r="AU165" s="1042"/>
      <c r="AV165" s="1042"/>
      <c r="AW165" s="1042"/>
      <c r="AX165" s="1042"/>
      <c r="AY165" s="1042"/>
      <c r="AZ165" s="172"/>
      <c r="BA165" s="350"/>
      <c r="BB165" s="262"/>
      <c r="BC165" s="289"/>
      <c r="BD165" s="273"/>
      <c r="BE165" s="273"/>
      <c r="BF165" s="273"/>
      <c r="BG165" s="293"/>
      <c r="BH165" s="289"/>
      <c r="BI165" s="273"/>
      <c r="BJ165" s="273"/>
      <c r="BK165" s="273"/>
      <c r="BL165" s="293"/>
      <c r="BM165" s="289"/>
      <c r="BN165" s="273"/>
      <c r="BO165" s="273"/>
      <c r="BP165" s="273"/>
      <c r="BQ165" s="293"/>
      <c r="BR165" s="289"/>
      <c r="BS165" s="273"/>
      <c r="BT165" s="273"/>
      <c r="BU165" s="273"/>
      <c r="BV165" s="273"/>
      <c r="BW165" s="273"/>
      <c r="BX165" s="273"/>
      <c r="BY165" s="274"/>
      <c r="BZ165" s="274"/>
      <c r="CA165" s="274"/>
      <c r="CB165" s="969"/>
      <c r="CC165" s="969"/>
      <c r="CD165" s="969"/>
      <c r="CE165" s="969"/>
      <c r="CF165" s="969"/>
      <c r="CG165" s="969"/>
      <c r="CH165" s="969"/>
      <c r="CI165" s="969"/>
      <c r="CJ165" s="969"/>
      <c r="CK165" s="969"/>
      <c r="CL165" s="969"/>
      <c r="CM165" s="969"/>
      <c r="CN165" s="969"/>
      <c r="CO165" s="969"/>
      <c r="CP165" s="969"/>
      <c r="CQ165" s="969"/>
      <c r="CR165" s="969"/>
      <c r="CS165" s="969"/>
      <c r="CT165" s="969"/>
      <c r="CU165" s="969"/>
      <c r="CV165" s="969"/>
      <c r="CW165" s="969"/>
      <c r="CX165" s="969"/>
      <c r="CY165" s="969"/>
      <c r="CZ165" s="969"/>
    </row>
    <row r="166" s="133" customFormat="true" ht="15" customHeight="true" x14ac:dyDescent="0.2">
      <c r="A166" s="204"/>
      <c r="B166" s="209"/>
      <c r="C166" s="237"/>
      <c r="D166" s="235"/>
      <c r="E166" s="235"/>
      <c r="F166" s="235"/>
      <c r="G166" s="239"/>
      <c r="H166" s="236"/>
      <c r="I166" s="235"/>
      <c r="J166" s="235"/>
      <c r="K166" s="235"/>
      <c r="L166" s="238"/>
      <c r="M166" s="237"/>
      <c r="N166" s="235"/>
      <c r="O166" s="235"/>
      <c r="P166" s="235"/>
      <c r="Q166" s="238"/>
      <c r="R166" s="237"/>
      <c r="S166" s="235"/>
      <c r="T166" s="235"/>
      <c r="U166" s="235"/>
      <c r="V166" s="235"/>
      <c r="W166" s="235"/>
      <c r="X166" s="235"/>
      <c r="Y166" s="238"/>
      <c r="Z166" s="238"/>
      <c r="AA166" s="238"/>
      <c r="AB166" s="1042"/>
      <c r="AC166" s="1042"/>
      <c r="AD166" s="1042"/>
      <c r="AE166" s="1042"/>
      <c r="AF166" s="1042"/>
      <c r="AG166" s="1042"/>
      <c r="AH166" s="1042"/>
      <c r="AI166" s="1042"/>
      <c r="AJ166" s="1042"/>
      <c r="AK166" s="1042"/>
      <c r="AL166" s="1042"/>
      <c r="AM166" s="1042"/>
      <c r="AN166" s="1042"/>
      <c r="AO166" s="1042"/>
      <c r="AP166" s="1042"/>
      <c r="AQ166" s="1042"/>
      <c r="AR166" s="1042"/>
      <c r="AS166" s="1042"/>
      <c r="AT166" s="1042"/>
      <c r="AU166" s="1042"/>
      <c r="AV166" s="1042"/>
      <c r="AW166" s="1042"/>
      <c r="AX166" s="1042"/>
      <c r="AY166" s="1042"/>
      <c r="AZ166" s="172"/>
      <c r="BA166" s="350"/>
      <c r="BB166" s="262"/>
      <c r="BC166" s="289"/>
      <c r="BD166" s="273"/>
      <c r="BE166" s="273"/>
      <c r="BF166" s="273"/>
      <c r="BG166" s="293"/>
      <c r="BH166" s="289"/>
      <c r="BI166" s="273"/>
      <c r="BJ166" s="273"/>
      <c r="BK166" s="273"/>
      <c r="BL166" s="293"/>
      <c r="BM166" s="289"/>
      <c r="BN166" s="273"/>
      <c r="BO166" s="273"/>
      <c r="BP166" s="273"/>
      <c r="BQ166" s="293"/>
      <c r="BR166" s="289"/>
      <c r="BS166" s="273"/>
      <c r="BT166" s="273"/>
      <c r="BU166" s="273"/>
      <c r="BV166" s="273"/>
      <c r="BW166" s="273"/>
      <c r="BX166" s="273"/>
      <c r="BY166" s="274"/>
      <c r="BZ166" s="274"/>
      <c r="CA166" s="274"/>
      <c r="CB166" s="969"/>
      <c r="CC166" s="969"/>
      <c r="CD166" s="969"/>
      <c r="CE166" s="969"/>
      <c r="CF166" s="969"/>
      <c r="CG166" s="969"/>
      <c r="CH166" s="969"/>
      <c r="CI166" s="969"/>
      <c r="CJ166" s="969"/>
      <c r="CK166" s="969"/>
      <c r="CL166" s="969"/>
      <c r="CM166" s="969"/>
      <c r="CN166" s="969"/>
      <c r="CO166" s="969"/>
      <c r="CP166" s="969"/>
      <c r="CQ166" s="969"/>
      <c r="CR166" s="969"/>
      <c r="CS166" s="969"/>
      <c r="CT166" s="969"/>
      <c r="CU166" s="969"/>
      <c r="CV166" s="969"/>
      <c r="CW166" s="969"/>
      <c r="CX166" s="969"/>
      <c r="CY166" s="969"/>
      <c r="CZ166" s="969"/>
    </row>
    <row r="167" s="133" customFormat="true" ht="15" customHeight="true" x14ac:dyDescent="0.2">
      <c r="A167" s="204"/>
      <c r="B167" s="209"/>
      <c r="C167" s="237"/>
      <c r="D167" s="235"/>
      <c r="E167" s="235"/>
      <c r="F167" s="235"/>
      <c r="G167" s="239"/>
      <c r="H167" s="236"/>
      <c r="I167" s="235"/>
      <c r="J167" s="235"/>
      <c r="K167" s="235"/>
      <c r="L167" s="238"/>
      <c r="M167" s="237"/>
      <c r="N167" s="235"/>
      <c r="O167" s="235"/>
      <c r="P167" s="235"/>
      <c r="Q167" s="238"/>
      <c r="R167" s="237"/>
      <c r="S167" s="235"/>
      <c r="T167" s="235"/>
      <c r="U167" s="235"/>
      <c r="V167" s="235"/>
      <c r="W167" s="235"/>
      <c r="X167" s="235"/>
      <c r="Y167" s="238"/>
      <c r="Z167" s="238"/>
      <c r="AA167" s="238"/>
      <c r="AB167" s="1042"/>
      <c r="AC167" s="1042"/>
      <c r="AD167" s="1042"/>
      <c r="AE167" s="1042"/>
      <c r="AF167" s="1042"/>
      <c r="AG167" s="1042"/>
      <c r="AH167" s="1042"/>
      <c r="AI167" s="1042"/>
      <c r="AJ167" s="1042"/>
      <c r="AK167" s="1042"/>
      <c r="AL167" s="1042"/>
      <c r="AM167" s="1042"/>
      <c r="AN167" s="1042"/>
      <c r="AO167" s="1042"/>
      <c r="AP167" s="1042"/>
      <c r="AQ167" s="1042"/>
      <c r="AR167" s="1042"/>
      <c r="AS167" s="1042"/>
      <c r="AT167" s="1042"/>
      <c r="AU167" s="1042"/>
      <c r="AV167" s="1042"/>
      <c r="AW167" s="1042"/>
      <c r="AX167" s="1042"/>
      <c r="AY167" s="1042"/>
      <c r="AZ167" s="172"/>
      <c r="BA167" s="350"/>
      <c r="BB167" s="262"/>
      <c r="BC167" s="289"/>
      <c r="BD167" s="273"/>
      <c r="BE167" s="273"/>
      <c r="BF167" s="273"/>
      <c r="BG167" s="293"/>
      <c r="BH167" s="289"/>
      <c r="BI167" s="273"/>
      <c r="BJ167" s="273"/>
      <c r="BK167" s="273"/>
      <c r="BL167" s="293"/>
      <c r="BM167" s="289"/>
      <c r="BN167" s="273"/>
      <c r="BO167" s="273"/>
      <c r="BP167" s="273"/>
      <c r="BQ167" s="293"/>
      <c r="BR167" s="289"/>
      <c r="BS167" s="273"/>
      <c r="BT167" s="273"/>
      <c r="BU167" s="273"/>
      <c r="BV167" s="273"/>
      <c r="BW167" s="273"/>
      <c r="BX167" s="273"/>
      <c r="BY167" s="274"/>
      <c r="BZ167" s="274"/>
      <c r="CA167" s="274"/>
      <c r="CB167" s="969"/>
      <c r="CC167" s="969"/>
      <c r="CD167" s="969"/>
      <c r="CE167" s="969"/>
      <c r="CF167" s="969"/>
      <c r="CG167" s="969"/>
      <c r="CH167" s="969"/>
      <c r="CI167" s="969"/>
      <c r="CJ167" s="969"/>
      <c r="CK167" s="969"/>
      <c r="CL167" s="969"/>
      <c r="CM167" s="969"/>
      <c r="CN167" s="969"/>
      <c r="CO167" s="969"/>
      <c r="CP167" s="969"/>
      <c r="CQ167" s="969"/>
      <c r="CR167" s="969"/>
      <c r="CS167" s="969"/>
      <c r="CT167" s="969"/>
      <c r="CU167" s="969"/>
      <c r="CV167" s="969"/>
      <c r="CW167" s="969"/>
      <c r="CX167" s="969"/>
      <c r="CY167" s="969"/>
      <c r="CZ167" s="969"/>
    </row>
    <row r="168" s="133" customFormat="true" ht="15" customHeight="true" x14ac:dyDescent="0.2">
      <c r="A168" s="204"/>
      <c r="B168" s="209"/>
      <c r="C168" s="237"/>
      <c r="D168" s="235"/>
      <c r="E168" s="235"/>
      <c r="F168" s="235"/>
      <c r="G168" s="239"/>
      <c r="H168" s="236"/>
      <c r="I168" s="235"/>
      <c r="J168" s="235"/>
      <c r="K168" s="235"/>
      <c r="L168" s="238"/>
      <c r="M168" s="237"/>
      <c r="N168" s="235"/>
      <c r="O168" s="235"/>
      <c r="P168" s="235"/>
      <c r="Q168" s="238"/>
      <c r="R168" s="237"/>
      <c r="S168" s="235"/>
      <c r="T168" s="235"/>
      <c r="U168" s="235"/>
      <c r="V168" s="235"/>
      <c r="W168" s="235"/>
      <c r="X168" s="235"/>
      <c r="Y168" s="238"/>
      <c r="Z168" s="238"/>
      <c r="AA168" s="238"/>
      <c r="AB168" s="1042"/>
      <c r="AC168" s="1042"/>
      <c r="AD168" s="1042"/>
      <c r="AE168" s="1042"/>
      <c r="AF168" s="1042"/>
      <c r="AG168" s="1042"/>
      <c r="AH168" s="1042"/>
      <c r="AI168" s="1042"/>
      <c r="AJ168" s="1042"/>
      <c r="AK168" s="1042"/>
      <c r="AL168" s="1042"/>
      <c r="AM168" s="1042"/>
      <c r="AN168" s="1042"/>
      <c r="AO168" s="1042"/>
      <c r="AP168" s="1042"/>
      <c r="AQ168" s="1042"/>
      <c r="AR168" s="1042"/>
      <c r="AS168" s="1042"/>
      <c r="AT168" s="1042"/>
      <c r="AU168" s="1042"/>
      <c r="AV168" s="1042"/>
      <c r="AW168" s="1042"/>
      <c r="AX168" s="1042"/>
      <c r="AY168" s="1042"/>
      <c r="AZ168" s="172"/>
      <c r="BA168" s="350"/>
      <c r="BB168" s="262"/>
      <c r="BC168" s="289"/>
      <c r="BD168" s="273"/>
      <c r="BE168" s="273"/>
      <c r="BF168" s="273"/>
      <c r="BG168" s="293"/>
      <c r="BH168" s="289"/>
      <c r="BI168" s="273"/>
      <c r="BJ168" s="273"/>
      <c r="BK168" s="273"/>
      <c r="BL168" s="293"/>
      <c r="BM168" s="289"/>
      <c r="BN168" s="273"/>
      <c r="BO168" s="273"/>
      <c r="BP168" s="273"/>
      <c r="BQ168" s="293"/>
      <c r="BR168" s="289"/>
      <c r="BS168" s="273"/>
      <c r="BT168" s="273"/>
      <c r="BU168" s="273"/>
      <c r="BV168" s="273"/>
      <c r="BW168" s="273"/>
      <c r="BX168" s="273"/>
      <c r="BY168" s="274"/>
      <c r="BZ168" s="274"/>
      <c r="CA168" s="274"/>
      <c r="CB168" s="969"/>
      <c r="CC168" s="969"/>
      <c r="CD168" s="969"/>
      <c r="CE168" s="969"/>
      <c r="CF168" s="969"/>
      <c r="CG168" s="969"/>
      <c r="CH168" s="969"/>
      <c r="CI168" s="969"/>
      <c r="CJ168" s="969"/>
      <c r="CK168" s="969"/>
      <c r="CL168" s="969"/>
      <c r="CM168" s="969"/>
      <c r="CN168" s="969"/>
      <c r="CO168" s="969"/>
      <c r="CP168" s="969"/>
      <c r="CQ168" s="969"/>
      <c r="CR168" s="969"/>
      <c r="CS168" s="969"/>
      <c r="CT168" s="969"/>
      <c r="CU168" s="969"/>
      <c r="CV168" s="969"/>
      <c r="CW168" s="969"/>
      <c r="CX168" s="969"/>
      <c r="CY168" s="969"/>
      <c r="CZ168" s="969"/>
    </row>
    <row r="169" s="133" customFormat="true" ht="15" customHeight="true" x14ac:dyDescent="0.2">
      <c r="A169" s="204"/>
      <c r="B169" s="209"/>
      <c r="C169" s="237"/>
      <c r="D169" s="235"/>
      <c r="E169" s="235"/>
      <c r="F169" s="235"/>
      <c r="G169" s="239"/>
      <c r="H169" s="236"/>
      <c r="I169" s="235"/>
      <c r="J169" s="235"/>
      <c r="K169" s="235"/>
      <c r="L169" s="238"/>
      <c r="M169" s="237"/>
      <c r="N169" s="235"/>
      <c r="O169" s="235"/>
      <c r="P169" s="235"/>
      <c r="Q169" s="238"/>
      <c r="R169" s="237"/>
      <c r="S169" s="235"/>
      <c r="T169" s="235"/>
      <c r="U169" s="235"/>
      <c r="V169" s="235"/>
      <c r="W169" s="235"/>
      <c r="X169" s="235"/>
      <c r="Y169" s="238"/>
      <c r="Z169" s="238"/>
      <c r="AA169" s="238"/>
      <c r="AB169" s="1042"/>
      <c r="AC169" s="1042"/>
      <c r="AD169" s="1042"/>
      <c r="AE169" s="1042"/>
      <c r="AF169" s="1042"/>
      <c r="AG169" s="1042"/>
      <c r="AH169" s="1042"/>
      <c r="AI169" s="1042"/>
      <c r="AJ169" s="1042"/>
      <c r="AK169" s="1042"/>
      <c r="AL169" s="1042"/>
      <c r="AM169" s="1042"/>
      <c r="AN169" s="1042"/>
      <c r="AO169" s="1042"/>
      <c r="AP169" s="1042"/>
      <c r="AQ169" s="1042"/>
      <c r="AR169" s="1042"/>
      <c r="AS169" s="1042"/>
      <c r="AT169" s="1042"/>
      <c r="AU169" s="1042"/>
      <c r="AV169" s="1042"/>
      <c r="AW169" s="1042"/>
      <c r="AX169" s="1042"/>
      <c r="AY169" s="1042"/>
      <c r="AZ169" s="172"/>
      <c r="BA169" s="350"/>
      <c r="BB169" s="262"/>
      <c r="BC169" s="289"/>
      <c r="BD169" s="273"/>
      <c r="BE169" s="273"/>
      <c r="BF169" s="273"/>
      <c r="BG169" s="293"/>
      <c r="BH169" s="289"/>
      <c r="BI169" s="273"/>
      <c r="BJ169" s="273"/>
      <c r="BK169" s="273"/>
      <c r="BL169" s="293"/>
      <c r="BM169" s="289"/>
      <c r="BN169" s="273"/>
      <c r="BO169" s="273"/>
      <c r="BP169" s="273"/>
      <c r="BQ169" s="293"/>
      <c r="BR169" s="289"/>
      <c r="BS169" s="273"/>
      <c r="BT169" s="273"/>
      <c r="BU169" s="273"/>
      <c r="BV169" s="273"/>
      <c r="BW169" s="273"/>
      <c r="BX169" s="273"/>
      <c r="BY169" s="274"/>
      <c r="BZ169" s="274"/>
      <c r="CA169" s="274"/>
      <c r="CB169" s="969"/>
      <c r="CC169" s="969"/>
      <c r="CD169" s="969"/>
      <c r="CE169" s="969"/>
      <c r="CF169" s="969"/>
      <c r="CG169" s="969"/>
      <c r="CH169" s="969"/>
      <c r="CI169" s="969"/>
      <c r="CJ169" s="969"/>
      <c r="CK169" s="969"/>
      <c r="CL169" s="969"/>
      <c r="CM169" s="969"/>
      <c r="CN169" s="969"/>
      <c r="CO169" s="969"/>
      <c r="CP169" s="969"/>
      <c r="CQ169" s="969"/>
      <c r="CR169" s="969"/>
      <c r="CS169" s="969"/>
      <c r="CT169" s="969"/>
      <c r="CU169" s="969"/>
      <c r="CV169" s="969"/>
      <c r="CW169" s="969"/>
      <c r="CX169" s="969"/>
      <c r="CY169" s="969"/>
      <c r="CZ169" s="969"/>
    </row>
    <row r="170" s="133" customFormat="true" ht="15" customHeight="true" x14ac:dyDescent="0.2">
      <c r="A170" s="204"/>
      <c r="B170" s="209"/>
      <c r="C170" s="237"/>
      <c r="D170" s="235"/>
      <c r="E170" s="235"/>
      <c r="F170" s="235"/>
      <c r="G170" s="239"/>
      <c r="H170" s="236"/>
      <c r="I170" s="235"/>
      <c r="J170" s="235"/>
      <c r="K170" s="235"/>
      <c r="L170" s="238"/>
      <c r="M170" s="237"/>
      <c r="N170" s="235"/>
      <c r="O170" s="235"/>
      <c r="P170" s="235"/>
      <c r="Q170" s="238"/>
      <c r="R170" s="237"/>
      <c r="S170" s="235"/>
      <c r="T170" s="235"/>
      <c r="U170" s="235"/>
      <c r="V170" s="235"/>
      <c r="W170" s="235"/>
      <c r="X170" s="235"/>
      <c r="Y170" s="238"/>
      <c r="Z170" s="238"/>
      <c r="AA170" s="238"/>
      <c r="AB170" s="1042"/>
      <c r="AC170" s="1042"/>
      <c r="AD170" s="1042"/>
      <c r="AE170" s="1042"/>
      <c r="AF170" s="1042"/>
      <c r="AG170" s="1042"/>
      <c r="AH170" s="1042"/>
      <c r="AI170" s="1042"/>
      <c r="AJ170" s="1042"/>
      <c r="AK170" s="1042"/>
      <c r="AL170" s="1042"/>
      <c r="AM170" s="1042"/>
      <c r="AN170" s="1042"/>
      <c r="AO170" s="1042"/>
      <c r="AP170" s="1042"/>
      <c r="AQ170" s="1042"/>
      <c r="AR170" s="1042"/>
      <c r="AS170" s="1042"/>
      <c r="AT170" s="1042"/>
      <c r="AU170" s="1042"/>
      <c r="AV170" s="1042"/>
      <c r="AW170" s="1042"/>
      <c r="AX170" s="1042"/>
      <c r="AY170" s="1042"/>
      <c r="AZ170" s="172"/>
      <c r="BA170" s="350"/>
      <c r="BB170" s="262"/>
      <c r="BC170" s="289"/>
      <c r="BD170" s="273"/>
      <c r="BE170" s="273"/>
      <c r="BF170" s="273"/>
      <c r="BG170" s="293"/>
      <c r="BH170" s="289"/>
      <c r="BI170" s="273"/>
      <c r="BJ170" s="273"/>
      <c r="BK170" s="273"/>
      <c r="BL170" s="293"/>
      <c r="BM170" s="289"/>
      <c r="BN170" s="273"/>
      <c r="BO170" s="273"/>
      <c r="BP170" s="273"/>
      <c r="BQ170" s="293"/>
      <c r="BR170" s="289"/>
      <c r="BS170" s="273"/>
      <c r="BT170" s="273"/>
      <c r="BU170" s="273"/>
      <c r="BV170" s="273"/>
      <c r="BW170" s="273"/>
      <c r="BX170" s="273"/>
      <c r="BY170" s="274"/>
      <c r="BZ170" s="274"/>
      <c r="CA170" s="274"/>
      <c r="CB170" s="969"/>
      <c r="CC170" s="969"/>
      <c r="CD170" s="969"/>
      <c r="CE170" s="969"/>
      <c r="CF170" s="969"/>
      <c r="CG170" s="969"/>
      <c r="CH170" s="969"/>
      <c r="CI170" s="969"/>
      <c r="CJ170" s="969"/>
      <c r="CK170" s="969"/>
      <c r="CL170" s="969"/>
      <c r="CM170" s="969"/>
      <c r="CN170" s="969"/>
      <c r="CO170" s="969"/>
      <c r="CP170" s="969"/>
      <c r="CQ170" s="969"/>
      <c r="CR170" s="969"/>
      <c r="CS170" s="969"/>
      <c r="CT170" s="969"/>
      <c r="CU170" s="969"/>
      <c r="CV170" s="969"/>
      <c r="CW170" s="969"/>
      <c r="CX170" s="969"/>
      <c r="CY170" s="969"/>
      <c r="CZ170" s="969"/>
    </row>
    <row r="171" s="133" customFormat="true" ht="15" customHeight="true" x14ac:dyDescent="0.2">
      <c r="A171" s="204"/>
      <c r="B171" s="209"/>
      <c r="C171" s="237"/>
      <c r="D171" s="235"/>
      <c r="E171" s="235"/>
      <c r="F171" s="235"/>
      <c r="G171" s="239"/>
      <c r="H171" s="236"/>
      <c r="I171" s="235"/>
      <c r="J171" s="235"/>
      <c r="K171" s="235"/>
      <c r="L171" s="238"/>
      <c r="M171" s="237"/>
      <c r="N171" s="235"/>
      <c r="O171" s="235"/>
      <c r="P171" s="235"/>
      <c r="Q171" s="238"/>
      <c r="R171" s="237"/>
      <c r="S171" s="235"/>
      <c r="T171" s="235"/>
      <c r="U171" s="235"/>
      <c r="V171" s="235"/>
      <c r="W171" s="235"/>
      <c r="X171" s="235"/>
      <c r="Y171" s="238"/>
      <c r="Z171" s="238"/>
      <c r="AA171" s="238"/>
      <c r="AB171" s="1042"/>
      <c r="AC171" s="1042"/>
      <c r="AD171" s="1042"/>
      <c r="AE171" s="1042"/>
      <c r="AF171" s="1042"/>
      <c r="AG171" s="1042"/>
      <c r="AH171" s="1042"/>
      <c r="AI171" s="1042"/>
      <c r="AJ171" s="1042"/>
      <c r="AK171" s="1042"/>
      <c r="AL171" s="1042"/>
      <c r="AM171" s="1042"/>
      <c r="AN171" s="1042"/>
      <c r="AO171" s="1042"/>
      <c r="AP171" s="1042"/>
      <c r="AQ171" s="1042"/>
      <c r="AR171" s="1042"/>
      <c r="AS171" s="1042"/>
      <c r="AT171" s="1042"/>
      <c r="AU171" s="1042"/>
      <c r="AV171" s="1042"/>
      <c r="AW171" s="1042"/>
      <c r="AX171" s="1042"/>
      <c r="AY171" s="1042"/>
      <c r="AZ171" s="172"/>
      <c r="BA171" s="350"/>
      <c r="BB171" s="262"/>
      <c r="BC171" s="289"/>
      <c r="BD171" s="273"/>
      <c r="BE171" s="273"/>
      <c r="BF171" s="273"/>
      <c r="BG171" s="293"/>
      <c r="BH171" s="289"/>
      <c r="BI171" s="273"/>
      <c r="BJ171" s="273"/>
      <c r="BK171" s="273"/>
      <c r="BL171" s="293"/>
      <c r="BM171" s="289"/>
      <c r="BN171" s="273"/>
      <c r="BO171" s="273"/>
      <c r="BP171" s="273"/>
      <c r="BQ171" s="293"/>
      <c r="BR171" s="289"/>
      <c r="BS171" s="273"/>
      <c r="BT171" s="273"/>
      <c r="BU171" s="273"/>
      <c r="BV171" s="273"/>
      <c r="BW171" s="273"/>
      <c r="BX171" s="273"/>
      <c r="BY171" s="274"/>
      <c r="BZ171" s="274"/>
      <c r="CA171" s="274"/>
      <c r="CB171" s="969"/>
      <c r="CC171" s="969"/>
      <c r="CD171" s="969"/>
      <c r="CE171" s="969"/>
      <c r="CF171" s="969"/>
      <c r="CG171" s="969"/>
      <c r="CH171" s="969"/>
      <c r="CI171" s="969"/>
      <c r="CJ171" s="969"/>
      <c r="CK171" s="969"/>
      <c r="CL171" s="969"/>
      <c r="CM171" s="969"/>
      <c r="CN171" s="969"/>
      <c r="CO171" s="969"/>
      <c r="CP171" s="969"/>
      <c r="CQ171" s="969"/>
      <c r="CR171" s="969"/>
      <c r="CS171" s="969"/>
      <c r="CT171" s="969"/>
      <c r="CU171" s="969"/>
      <c r="CV171" s="969"/>
      <c r="CW171" s="969"/>
      <c r="CX171" s="969"/>
      <c r="CY171" s="969"/>
      <c r="CZ171" s="969"/>
    </row>
    <row r="172" s="133" customFormat="true" ht="15" customHeight="true" x14ac:dyDescent="0.2">
      <c r="A172" s="204"/>
      <c r="B172" s="209"/>
      <c r="C172" s="237"/>
      <c r="D172" s="235"/>
      <c r="E172" s="235"/>
      <c r="F172" s="235"/>
      <c r="G172" s="239"/>
      <c r="H172" s="236"/>
      <c r="I172" s="235"/>
      <c r="J172" s="235"/>
      <c r="K172" s="235"/>
      <c r="L172" s="238"/>
      <c r="M172" s="237"/>
      <c r="N172" s="235"/>
      <c r="O172" s="235"/>
      <c r="P172" s="235"/>
      <c r="Q172" s="238"/>
      <c r="R172" s="237"/>
      <c r="S172" s="235"/>
      <c r="T172" s="235"/>
      <c r="U172" s="235"/>
      <c r="V172" s="235"/>
      <c r="W172" s="235"/>
      <c r="X172" s="235"/>
      <c r="Y172" s="238"/>
      <c r="Z172" s="238"/>
      <c r="AA172" s="238"/>
      <c r="AB172" s="1042"/>
      <c r="AC172" s="1042"/>
      <c r="AD172" s="1042"/>
      <c r="AE172" s="1042"/>
      <c r="AF172" s="1042"/>
      <c r="AG172" s="1042"/>
      <c r="AH172" s="1042"/>
      <c r="AI172" s="1042"/>
      <c r="AJ172" s="1042"/>
      <c r="AK172" s="1042"/>
      <c r="AL172" s="1042"/>
      <c r="AM172" s="1042"/>
      <c r="AN172" s="1042"/>
      <c r="AO172" s="1042"/>
      <c r="AP172" s="1042"/>
      <c r="AQ172" s="1042"/>
      <c r="AR172" s="1042"/>
      <c r="AS172" s="1042"/>
      <c r="AT172" s="1042"/>
      <c r="AU172" s="1042"/>
      <c r="AV172" s="1042"/>
      <c r="AW172" s="1042"/>
      <c r="AX172" s="1042"/>
      <c r="AY172" s="1042"/>
      <c r="AZ172" s="172"/>
      <c r="BA172" s="350"/>
      <c r="BB172" s="262"/>
      <c r="BC172" s="289"/>
      <c r="BD172" s="273"/>
      <c r="BE172" s="273"/>
      <c r="BF172" s="273"/>
      <c r="BG172" s="293"/>
      <c r="BH172" s="289"/>
      <c r="BI172" s="273"/>
      <c r="BJ172" s="273"/>
      <c r="BK172" s="273"/>
      <c r="BL172" s="293"/>
      <c r="BM172" s="289"/>
      <c r="BN172" s="273"/>
      <c r="BO172" s="273"/>
      <c r="BP172" s="273"/>
      <c r="BQ172" s="293"/>
      <c r="BR172" s="289"/>
      <c r="BS172" s="273"/>
      <c r="BT172" s="273"/>
      <c r="BU172" s="273"/>
      <c r="BV172" s="273"/>
      <c r="BW172" s="273"/>
      <c r="BX172" s="273"/>
      <c r="BY172" s="274"/>
      <c r="BZ172" s="274"/>
      <c r="CA172" s="274"/>
      <c r="CB172" s="969"/>
      <c r="CC172" s="969"/>
      <c r="CD172" s="969"/>
      <c r="CE172" s="969"/>
      <c r="CF172" s="969"/>
      <c r="CG172" s="969"/>
      <c r="CH172" s="969"/>
      <c r="CI172" s="969"/>
      <c r="CJ172" s="969"/>
      <c r="CK172" s="969"/>
      <c r="CL172" s="969"/>
      <c r="CM172" s="969"/>
      <c r="CN172" s="969"/>
      <c r="CO172" s="969"/>
      <c r="CP172" s="969"/>
      <c r="CQ172" s="969"/>
      <c r="CR172" s="969"/>
      <c r="CS172" s="969"/>
      <c r="CT172" s="969"/>
      <c r="CU172" s="969"/>
      <c r="CV172" s="969"/>
      <c r="CW172" s="969"/>
      <c r="CX172" s="969"/>
      <c r="CY172" s="969"/>
      <c r="CZ172" s="969"/>
    </row>
    <row r="173" s="133" customFormat="true" ht="15" customHeight="true" x14ac:dyDescent="0.2">
      <c r="A173" s="204"/>
      <c r="B173" s="209"/>
      <c r="C173" s="237"/>
      <c r="D173" s="235"/>
      <c r="E173" s="235"/>
      <c r="F173" s="235"/>
      <c r="G173" s="239"/>
      <c r="H173" s="236"/>
      <c r="I173" s="235"/>
      <c r="J173" s="235"/>
      <c r="K173" s="235"/>
      <c r="L173" s="238"/>
      <c r="M173" s="237"/>
      <c r="N173" s="235"/>
      <c r="O173" s="235"/>
      <c r="P173" s="235"/>
      <c r="Q173" s="238"/>
      <c r="R173" s="237"/>
      <c r="S173" s="235"/>
      <c r="T173" s="235"/>
      <c r="U173" s="235"/>
      <c r="V173" s="235"/>
      <c r="W173" s="235"/>
      <c r="X173" s="235"/>
      <c r="Y173" s="238"/>
      <c r="Z173" s="238"/>
      <c r="AA173" s="238"/>
      <c r="AB173" s="1042"/>
      <c r="AC173" s="1042"/>
      <c r="AD173" s="1042"/>
      <c r="AE173" s="1042"/>
      <c r="AF173" s="1042"/>
      <c r="AG173" s="1042"/>
      <c r="AH173" s="1042"/>
      <c r="AI173" s="1042"/>
      <c r="AJ173" s="1042"/>
      <c r="AK173" s="1042"/>
      <c r="AL173" s="1042"/>
      <c r="AM173" s="1042"/>
      <c r="AN173" s="1042"/>
      <c r="AO173" s="1042"/>
      <c r="AP173" s="1042"/>
      <c r="AQ173" s="1042"/>
      <c r="AR173" s="1042"/>
      <c r="AS173" s="1042"/>
      <c r="AT173" s="1042"/>
      <c r="AU173" s="1042"/>
      <c r="AV173" s="1042"/>
      <c r="AW173" s="1042"/>
      <c r="AX173" s="1042"/>
      <c r="AY173" s="1042"/>
      <c r="AZ173" s="172"/>
      <c r="BA173" s="350"/>
      <c r="BB173" s="262"/>
      <c r="BC173" s="289"/>
      <c r="BD173" s="273"/>
      <c r="BE173" s="273"/>
      <c r="BF173" s="273"/>
      <c r="BG173" s="293"/>
      <c r="BH173" s="289"/>
      <c r="BI173" s="273"/>
      <c r="BJ173" s="273"/>
      <c r="BK173" s="273"/>
      <c r="BL173" s="293"/>
      <c r="BM173" s="289"/>
      <c r="BN173" s="273"/>
      <c r="BO173" s="273"/>
      <c r="BP173" s="273"/>
      <c r="BQ173" s="293"/>
      <c r="BR173" s="289"/>
      <c r="BS173" s="273"/>
      <c r="BT173" s="273"/>
      <c r="BU173" s="273"/>
      <c r="BV173" s="273"/>
      <c r="BW173" s="273"/>
      <c r="BX173" s="273"/>
      <c r="BY173" s="274"/>
      <c r="BZ173" s="274"/>
      <c r="CA173" s="274"/>
      <c r="CB173" s="969"/>
      <c r="CC173" s="969"/>
      <c r="CD173" s="969"/>
      <c r="CE173" s="969"/>
      <c r="CF173" s="969"/>
      <c r="CG173" s="969"/>
      <c r="CH173" s="969"/>
      <c r="CI173" s="969"/>
      <c r="CJ173" s="969"/>
      <c r="CK173" s="969"/>
      <c r="CL173" s="969"/>
      <c r="CM173" s="969"/>
      <c r="CN173" s="969"/>
      <c r="CO173" s="969"/>
      <c r="CP173" s="969"/>
      <c r="CQ173" s="969"/>
      <c r="CR173" s="969"/>
      <c r="CS173" s="969"/>
      <c r="CT173" s="969"/>
      <c r="CU173" s="969"/>
      <c r="CV173" s="969"/>
      <c r="CW173" s="969"/>
      <c r="CX173" s="969"/>
      <c r="CY173" s="969"/>
      <c r="CZ173" s="969"/>
    </row>
    <row r="174" s="133" customFormat="true" ht="15" customHeight="true" x14ac:dyDescent="0.2">
      <c r="A174" s="204"/>
      <c r="B174" s="209"/>
      <c r="C174" s="237"/>
      <c r="D174" s="235"/>
      <c r="E174" s="235"/>
      <c r="F174" s="235"/>
      <c r="G174" s="239"/>
      <c r="H174" s="236"/>
      <c r="I174" s="235"/>
      <c r="J174" s="235"/>
      <c r="K174" s="235"/>
      <c r="L174" s="238"/>
      <c r="M174" s="237"/>
      <c r="N174" s="235"/>
      <c r="O174" s="235"/>
      <c r="P174" s="235"/>
      <c r="Q174" s="238"/>
      <c r="R174" s="237"/>
      <c r="S174" s="235"/>
      <c r="T174" s="235"/>
      <c r="U174" s="235"/>
      <c r="V174" s="235"/>
      <c r="W174" s="235"/>
      <c r="X174" s="235"/>
      <c r="Y174" s="238"/>
      <c r="Z174" s="238"/>
      <c r="AA174" s="238"/>
      <c r="AB174" s="1042"/>
      <c r="AC174" s="1042"/>
      <c r="AD174" s="1042"/>
      <c r="AE174" s="1042"/>
      <c r="AF174" s="1042"/>
      <c r="AG174" s="1042"/>
      <c r="AH174" s="1042"/>
      <c r="AI174" s="1042"/>
      <c r="AJ174" s="1042"/>
      <c r="AK174" s="1042"/>
      <c r="AL174" s="1042"/>
      <c r="AM174" s="1042"/>
      <c r="AN174" s="1042"/>
      <c r="AO174" s="1042"/>
      <c r="AP174" s="1042"/>
      <c r="AQ174" s="1042"/>
      <c r="AR174" s="1042"/>
      <c r="AS174" s="1042"/>
      <c r="AT174" s="1042"/>
      <c r="AU174" s="1042"/>
      <c r="AV174" s="1042"/>
      <c r="AW174" s="1042"/>
      <c r="AX174" s="1042"/>
      <c r="AY174" s="1042"/>
      <c r="AZ174" s="172"/>
      <c r="BA174" s="350"/>
      <c r="BB174" s="262"/>
      <c r="BC174" s="289"/>
      <c r="BD174" s="273"/>
      <c r="BE174" s="273"/>
      <c r="BF174" s="273"/>
      <c r="BG174" s="293"/>
      <c r="BH174" s="289"/>
      <c r="BI174" s="273"/>
      <c r="BJ174" s="273"/>
      <c r="BK174" s="273"/>
      <c r="BL174" s="293"/>
      <c r="BM174" s="289"/>
      <c r="BN174" s="273"/>
      <c r="BO174" s="273"/>
      <c r="BP174" s="273"/>
      <c r="BQ174" s="293"/>
      <c r="BR174" s="289"/>
      <c r="BS174" s="273"/>
      <c r="BT174" s="273"/>
      <c r="BU174" s="273"/>
      <c r="BV174" s="273"/>
      <c r="BW174" s="273"/>
      <c r="BX174" s="273"/>
      <c r="BY174" s="274"/>
      <c r="BZ174" s="274"/>
      <c r="CA174" s="274"/>
      <c r="CB174" s="969"/>
      <c r="CC174" s="969"/>
      <c r="CD174" s="969"/>
      <c r="CE174" s="969"/>
      <c r="CF174" s="969"/>
      <c r="CG174" s="969"/>
      <c r="CH174" s="969"/>
      <c r="CI174" s="969"/>
      <c r="CJ174" s="969"/>
      <c r="CK174" s="969"/>
      <c r="CL174" s="969"/>
      <c r="CM174" s="969"/>
      <c r="CN174" s="969"/>
      <c r="CO174" s="969"/>
      <c r="CP174" s="969"/>
      <c r="CQ174" s="969"/>
      <c r="CR174" s="969"/>
      <c r="CS174" s="969"/>
      <c r="CT174" s="969"/>
      <c r="CU174" s="969"/>
      <c r="CV174" s="969"/>
      <c r="CW174" s="969"/>
      <c r="CX174" s="969"/>
      <c r="CY174" s="969"/>
      <c r="CZ174" s="969"/>
    </row>
    <row r="175" s="133" customFormat="true" ht="15" customHeight="true" x14ac:dyDescent="0.2">
      <c r="A175" s="204"/>
      <c r="B175" s="209"/>
      <c r="C175" s="237"/>
      <c r="D175" s="235"/>
      <c r="E175" s="235"/>
      <c r="F175" s="235"/>
      <c r="G175" s="239"/>
      <c r="H175" s="236"/>
      <c r="I175" s="235"/>
      <c r="J175" s="235"/>
      <c r="K175" s="235"/>
      <c r="L175" s="238"/>
      <c r="M175" s="237"/>
      <c r="N175" s="235"/>
      <c r="O175" s="235"/>
      <c r="P175" s="235"/>
      <c r="Q175" s="238"/>
      <c r="R175" s="237"/>
      <c r="S175" s="235"/>
      <c r="T175" s="235"/>
      <c r="U175" s="235"/>
      <c r="V175" s="235"/>
      <c r="W175" s="235"/>
      <c r="X175" s="235"/>
      <c r="Y175" s="238"/>
      <c r="Z175" s="238"/>
      <c r="AA175" s="238"/>
      <c r="AB175" s="1042"/>
      <c r="AC175" s="1042"/>
      <c r="AD175" s="1042"/>
      <c r="AE175" s="1042"/>
      <c r="AF175" s="1042"/>
      <c r="AG175" s="1042"/>
      <c r="AH175" s="1042"/>
      <c r="AI175" s="1042"/>
      <c r="AJ175" s="1042"/>
      <c r="AK175" s="1042"/>
      <c r="AL175" s="1042"/>
      <c r="AM175" s="1042"/>
      <c r="AN175" s="1042"/>
      <c r="AO175" s="1042"/>
      <c r="AP175" s="1042"/>
      <c r="AQ175" s="1042"/>
      <c r="AR175" s="1042"/>
      <c r="AS175" s="1042"/>
      <c r="AT175" s="1042"/>
      <c r="AU175" s="1042"/>
      <c r="AV175" s="1042"/>
      <c r="AW175" s="1042"/>
      <c r="AX175" s="1042"/>
      <c r="AY175" s="1042"/>
      <c r="AZ175" s="172"/>
      <c r="BA175" s="350"/>
      <c r="BB175" s="262"/>
      <c r="BC175" s="289"/>
      <c r="BD175" s="273"/>
      <c r="BE175" s="273"/>
      <c r="BF175" s="273"/>
      <c r="BG175" s="293"/>
      <c r="BH175" s="289"/>
      <c r="BI175" s="273"/>
      <c r="BJ175" s="273"/>
      <c r="BK175" s="273"/>
      <c r="BL175" s="293"/>
      <c r="BM175" s="289"/>
      <c r="BN175" s="273"/>
      <c r="BO175" s="273"/>
      <c r="BP175" s="273"/>
      <c r="BQ175" s="293"/>
      <c r="BR175" s="289"/>
      <c r="BS175" s="273"/>
      <c r="BT175" s="273"/>
      <c r="BU175" s="273"/>
      <c r="BV175" s="273"/>
      <c r="BW175" s="273"/>
      <c r="BX175" s="273"/>
      <c r="BY175" s="274"/>
      <c r="BZ175" s="274"/>
      <c r="CA175" s="274"/>
      <c r="CB175" s="969"/>
      <c r="CC175" s="969"/>
      <c r="CD175" s="969"/>
      <c r="CE175" s="969"/>
      <c r="CF175" s="969"/>
      <c r="CG175" s="969"/>
      <c r="CH175" s="969"/>
      <c r="CI175" s="969"/>
      <c r="CJ175" s="969"/>
      <c r="CK175" s="969"/>
      <c r="CL175" s="969"/>
      <c r="CM175" s="969"/>
      <c r="CN175" s="969"/>
      <c r="CO175" s="969"/>
      <c r="CP175" s="969"/>
      <c r="CQ175" s="969"/>
      <c r="CR175" s="969"/>
      <c r="CS175" s="969"/>
      <c r="CT175" s="969"/>
      <c r="CU175" s="969"/>
      <c r="CV175" s="969"/>
      <c r="CW175" s="969"/>
      <c r="CX175" s="969"/>
      <c r="CY175" s="969"/>
      <c r="CZ175" s="969"/>
    </row>
    <row r="176" s="133" customFormat="true" ht="15" customHeight="true" x14ac:dyDescent="0.2">
      <c r="A176" s="204"/>
      <c r="B176" s="209"/>
      <c r="C176" s="237"/>
      <c r="D176" s="235"/>
      <c r="E176" s="235"/>
      <c r="F176" s="235"/>
      <c r="G176" s="239"/>
      <c r="H176" s="236"/>
      <c r="I176" s="235"/>
      <c r="J176" s="235"/>
      <c r="K176" s="235"/>
      <c r="L176" s="238"/>
      <c r="M176" s="237"/>
      <c r="N176" s="235"/>
      <c r="O176" s="235"/>
      <c r="P176" s="235"/>
      <c r="Q176" s="238"/>
      <c r="R176" s="237"/>
      <c r="S176" s="235"/>
      <c r="T176" s="235"/>
      <c r="U176" s="235"/>
      <c r="V176" s="235"/>
      <c r="W176" s="235"/>
      <c r="X176" s="235"/>
      <c r="Y176" s="238"/>
      <c r="Z176" s="238"/>
      <c r="AA176" s="238"/>
      <c r="AB176" s="1042"/>
      <c r="AC176" s="1042"/>
      <c r="AD176" s="1042"/>
      <c r="AE176" s="1042"/>
      <c r="AF176" s="1042"/>
      <c r="AG176" s="1042"/>
      <c r="AH176" s="1042"/>
      <c r="AI176" s="1042"/>
      <c r="AJ176" s="1042"/>
      <c r="AK176" s="1042"/>
      <c r="AL176" s="1042"/>
      <c r="AM176" s="1042"/>
      <c r="AN176" s="1042"/>
      <c r="AO176" s="1042"/>
      <c r="AP176" s="1042"/>
      <c r="AQ176" s="1042"/>
      <c r="AR176" s="1042"/>
      <c r="AS176" s="1042"/>
      <c r="AT176" s="1042"/>
      <c r="AU176" s="1042"/>
      <c r="AV176" s="1042"/>
      <c r="AW176" s="1042"/>
      <c r="AX176" s="1042"/>
      <c r="AY176" s="1042"/>
      <c r="AZ176" s="172"/>
      <c r="BA176" s="350"/>
      <c r="BB176" s="262"/>
      <c r="BC176" s="289"/>
      <c r="BD176" s="273"/>
      <c r="BE176" s="273"/>
      <c r="BF176" s="273"/>
      <c r="BG176" s="293"/>
      <c r="BH176" s="289"/>
      <c r="BI176" s="273"/>
      <c r="BJ176" s="273"/>
      <c r="BK176" s="273"/>
      <c r="BL176" s="293"/>
      <c r="BM176" s="289"/>
      <c r="BN176" s="273"/>
      <c r="BO176" s="273"/>
      <c r="BP176" s="273"/>
      <c r="BQ176" s="293"/>
      <c r="BR176" s="289"/>
      <c r="BS176" s="273"/>
      <c r="BT176" s="273"/>
      <c r="BU176" s="273"/>
      <c r="BV176" s="273"/>
      <c r="BW176" s="273"/>
      <c r="BX176" s="273"/>
      <c r="BY176" s="274"/>
      <c r="BZ176" s="274"/>
      <c r="CA176" s="274"/>
      <c r="CB176" s="969"/>
      <c r="CC176" s="969"/>
      <c r="CD176" s="969"/>
      <c r="CE176" s="969"/>
      <c r="CF176" s="969"/>
      <c r="CG176" s="969"/>
      <c r="CH176" s="969"/>
      <c r="CI176" s="969"/>
      <c r="CJ176" s="969"/>
      <c r="CK176" s="969"/>
      <c r="CL176" s="969"/>
      <c r="CM176" s="969"/>
      <c r="CN176" s="969"/>
      <c r="CO176" s="969"/>
      <c r="CP176" s="969"/>
      <c r="CQ176" s="969"/>
      <c r="CR176" s="969"/>
      <c r="CS176" s="969"/>
      <c r="CT176" s="969"/>
      <c r="CU176" s="969"/>
      <c r="CV176" s="969"/>
      <c r="CW176" s="969"/>
      <c r="CX176" s="969"/>
      <c r="CY176" s="969"/>
      <c r="CZ176" s="969"/>
    </row>
    <row r="177" s="133" customFormat="true" ht="15" customHeight="true" x14ac:dyDescent="0.2">
      <c r="A177" s="204"/>
      <c r="B177" s="209"/>
      <c r="C177" s="237"/>
      <c r="D177" s="235"/>
      <c r="E177" s="235"/>
      <c r="F177" s="235"/>
      <c r="G177" s="239"/>
      <c r="H177" s="236"/>
      <c r="I177" s="235"/>
      <c r="J177" s="235"/>
      <c r="K177" s="235"/>
      <c r="L177" s="238"/>
      <c r="M177" s="237"/>
      <c r="N177" s="235"/>
      <c r="O177" s="235"/>
      <c r="P177" s="235"/>
      <c r="Q177" s="238"/>
      <c r="R177" s="237"/>
      <c r="S177" s="235"/>
      <c r="T177" s="235"/>
      <c r="U177" s="235"/>
      <c r="V177" s="235"/>
      <c r="W177" s="235"/>
      <c r="X177" s="235"/>
      <c r="Y177" s="238"/>
      <c r="Z177" s="238"/>
      <c r="AA177" s="238"/>
      <c r="AB177" s="1042"/>
      <c r="AC177" s="1042"/>
      <c r="AD177" s="1042"/>
      <c r="AE177" s="1042"/>
      <c r="AF177" s="1042"/>
      <c r="AG177" s="1042"/>
      <c r="AH177" s="1042"/>
      <c r="AI177" s="1042"/>
      <c r="AJ177" s="1042"/>
      <c r="AK177" s="1042"/>
      <c r="AL177" s="1042"/>
      <c r="AM177" s="1042"/>
      <c r="AN177" s="1042"/>
      <c r="AO177" s="1042"/>
      <c r="AP177" s="1042"/>
      <c r="AQ177" s="1042"/>
      <c r="AR177" s="1042"/>
      <c r="AS177" s="1042"/>
      <c r="AT177" s="1042"/>
      <c r="AU177" s="1042"/>
      <c r="AV177" s="1042"/>
      <c r="AW177" s="1042"/>
      <c r="AX177" s="1042"/>
      <c r="AY177" s="1042"/>
      <c r="AZ177" s="172"/>
      <c r="BA177" s="350"/>
      <c r="BB177" s="262"/>
      <c r="BC177" s="289"/>
      <c r="BD177" s="273"/>
      <c r="BE177" s="273"/>
      <c r="BF177" s="273"/>
      <c r="BG177" s="293"/>
      <c r="BH177" s="289"/>
      <c r="BI177" s="273"/>
      <c r="BJ177" s="273"/>
      <c r="BK177" s="273"/>
      <c r="BL177" s="293"/>
      <c r="BM177" s="289"/>
      <c r="BN177" s="273"/>
      <c r="BO177" s="273"/>
      <c r="BP177" s="273"/>
      <c r="BQ177" s="293"/>
      <c r="BR177" s="289"/>
      <c r="BS177" s="273"/>
      <c r="BT177" s="273"/>
      <c r="BU177" s="273"/>
      <c r="BV177" s="273"/>
      <c r="BW177" s="273"/>
      <c r="BX177" s="273"/>
      <c r="BY177" s="274"/>
      <c r="BZ177" s="274"/>
      <c r="CA177" s="274"/>
      <c r="CB177" s="969"/>
      <c r="CC177" s="969"/>
      <c r="CD177" s="969"/>
      <c r="CE177" s="969"/>
      <c r="CF177" s="969"/>
      <c r="CG177" s="969"/>
      <c r="CH177" s="969"/>
      <c r="CI177" s="969"/>
      <c r="CJ177" s="969"/>
      <c r="CK177" s="969"/>
      <c r="CL177" s="969"/>
      <c r="CM177" s="969"/>
      <c r="CN177" s="969"/>
      <c r="CO177" s="969"/>
      <c r="CP177" s="969"/>
      <c r="CQ177" s="969"/>
      <c r="CR177" s="969"/>
      <c r="CS177" s="969"/>
      <c r="CT177" s="969"/>
      <c r="CU177" s="969"/>
      <c r="CV177" s="969"/>
      <c r="CW177" s="969"/>
      <c r="CX177" s="969"/>
      <c r="CY177" s="969"/>
      <c r="CZ177" s="969"/>
    </row>
    <row r="178" s="133" customFormat="true" ht="15" customHeight="true" x14ac:dyDescent="0.2">
      <c r="A178" s="204"/>
      <c r="B178" s="209"/>
      <c r="C178" s="237"/>
      <c r="D178" s="235"/>
      <c r="E178" s="235"/>
      <c r="F178" s="235"/>
      <c r="G178" s="239"/>
      <c r="H178" s="236"/>
      <c r="I178" s="235"/>
      <c r="J178" s="235"/>
      <c r="K178" s="235"/>
      <c r="L178" s="238"/>
      <c r="M178" s="237"/>
      <c r="N178" s="235"/>
      <c r="O178" s="235"/>
      <c r="P178" s="235"/>
      <c r="Q178" s="238"/>
      <c r="R178" s="237"/>
      <c r="S178" s="235"/>
      <c r="T178" s="235"/>
      <c r="U178" s="235"/>
      <c r="V178" s="235"/>
      <c r="W178" s="235"/>
      <c r="X178" s="235"/>
      <c r="Y178" s="238"/>
      <c r="Z178" s="238"/>
      <c r="AA178" s="238"/>
      <c r="AB178" s="1042"/>
      <c r="AC178" s="1042"/>
      <c r="AD178" s="1042"/>
      <c r="AE178" s="1042"/>
      <c r="AF178" s="1042"/>
      <c r="AG178" s="1042"/>
      <c r="AH178" s="1042"/>
      <c r="AI178" s="1042"/>
      <c r="AJ178" s="1042"/>
      <c r="AK178" s="1042"/>
      <c r="AL178" s="1042"/>
      <c r="AM178" s="1042"/>
      <c r="AN178" s="1042"/>
      <c r="AO178" s="1042"/>
      <c r="AP178" s="1042"/>
      <c r="AQ178" s="1042"/>
      <c r="AR178" s="1042"/>
      <c r="AS178" s="1042"/>
      <c r="AT178" s="1042"/>
      <c r="AU178" s="1042"/>
      <c r="AV178" s="1042"/>
      <c r="AW178" s="1042"/>
      <c r="AX178" s="1042"/>
      <c r="AY178" s="1042"/>
      <c r="AZ178" s="172"/>
      <c r="BA178" s="350"/>
      <c r="BB178" s="262"/>
      <c r="BC178" s="289"/>
      <c r="BD178" s="273"/>
      <c r="BE178" s="273"/>
      <c r="BF178" s="273"/>
      <c r="BG178" s="293"/>
      <c r="BH178" s="289"/>
      <c r="BI178" s="273"/>
      <c r="BJ178" s="273"/>
      <c r="BK178" s="273"/>
      <c r="BL178" s="293"/>
      <c r="BM178" s="289"/>
      <c r="BN178" s="273"/>
      <c r="BO178" s="273"/>
      <c r="BP178" s="273"/>
      <c r="BQ178" s="293"/>
      <c r="BR178" s="289"/>
      <c r="BS178" s="273"/>
      <c r="BT178" s="273"/>
      <c r="BU178" s="273"/>
      <c r="BV178" s="273"/>
      <c r="BW178" s="273"/>
      <c r="BX178" s="273"/>
      <c r="BY178" s="274"/>
      <c r="BZ178" s="274"/>
      <c r="CA178" s="274"/>
      <c r="CB178" s="969"/>
      <c r="CC178" s="969"/>
      <c r="CD178" s="969"/>
      <c r="CE178" s="969"/>
      <c r="CF178" s="969"/>
      <c r="CG178" s="969"/>
      <c r="CH178" s="969"/>
      <c r="CI178" s="969"/>
      <c r="CJ178" s="969"/>
      <c r="CK178" s="969"/>
      <c r="CL178" s="969"/>
      <c r="CM178" s="969"/>
      <c r="CN178" s="969"/>
      <c r="CO178" s="969"/>
      <c r="CP178" s="969"/>
      <c r="CQ178" s="969"/>
      <c r="CR178" s="969"/>
      <c r="CS178" s="969"/>
      <c r="CT178" s="969"/>
      <c r="CU178" s="969"/>
      <c r="CV178" s="969"/>
      <c r="CW178" s="969"/>
      <c r="CX178" s="969"/>
      <c r="CY178" s="969"/>
      <c r="CZ178" s="969"/>
    </row>
    <row r="179" s="133" customFormat="true" ht="15" customHeight="true" x14ac:dyDescent="0.2">
      <c r="A179" s="204"/>
      <c r="B179" s="209"/>
      <c r="C179" s="237"/>
      <c r="D179" s="235"/>
      <c r="E179" s="235"/>
      <c r="F179" s="235"/>
      <c r="G179" s="239"/>
      <c r="H179" s="236"/>
      <c r="I179" s="235"/>
      <c r="J179" s="235"/>
      <c r="K179" s="235"/>
      <c r="L179" s="238"/>
      <c r="M179" s="237"/>
      <c r="N179" s="235"/>
      <c r="O179" s="235"/>
      <c r="P179" s="235"/>
      <c r="Q179" s="238"/>
      <c r="R179" s="237"/>
      <c r="S179" s="235"/>
      <c r="T179" s="235"/>
      <c r="U179" s="235"/>
      <c r="V179" s="235"/>
      <c r="W179" s="235"/>
      <c r="X179" s="235"/>
      <c r="Y179" s="238"/>
      <c r="Z179" s="238"/>
      <c r="AA179" s="238"/>
      <c r="AB179" s="1042"/>
      <c r="AC179" s="1042"/>
      <c r="AD179" s="1042"/>
      <c r="AE179" s="1042"/>
      <c r="AF179" s="1042"/>
      <c r="AG179" s="1042"/>
      <c r="AH179" s="1042"/>
      <c r="AI179" s="1042"/>
      <c r="AJ179" s="1042"/>
      <c r="AK179" s="1042"/>
      <c r="AL179" s="1042"/>
      <c r="AM179" s="1042"/>
      <c r="AN179" s="1042"/>
      <c r="AO179" s="1042"/>
      <c r="AP179" s="1042"/>
      <c r="AQ179" s="1042"/>
      <c r="AR179" s="1042"/>
      <c r="AS179" s="1042"/>
      <c r="AT179" s="1042"/>
      <c r="AU179" s="1042"/>
      <c r="AV179" s="1042"/>
      <c r="AW179" s="1042"/>
      <c r="AX179" s="1042"/>
      <c r="AY179" s="1042"/>
      <c r="AZ179" s="172"/>
      <c r="BA179" s="350"/>
      <c r="BB179" s="262"/>
      <c r="BC179" s="289"/>
      <c r="BD179" s="273"/>
      <c r="BE179" s="273"/>
      <c r="BF179" s="273"/>
      <c r="BG179" s="293"/>
      <c r="BH179" s="289"/>
      <c r="BI179" s="273"/>
      <c r="BJ179" s="273"/>
      <c r="BK179" s="273"/>
      <c r="BL179" s="293"/>
      <c r="BM179" s="289"/>
      <c r="BN179" s="273"/>
      <c r="BO179" s="273"/>
      <c r="BP179" s="273"/>
      <c r="BQ179" s="293"/>
      <c r="BR179" s="289"/>
      <c r="BS179" s="273"/>
      <c r="BT179" s="273"/>
      <c r="BU179" s="273"/>
      <c r="BV179" s="273"/>
      <c r="BW179" s="273"/>
      <c r="BX179" s="273"/>
      <c r="BY179" s="274"/>
      <c r="BZ179" s="274"/>
      <c r="CA179" s="274"/>
      <c r="CB179" s="969"/>
      <c r="CC179" s="969"/>
      <c r="CD179" s="969"/>
      <c r="CE179" s="969"/>
      <c r="CF179" s="969"/>
      <c r="CG179" s="969"/>
      <c r="CH179" s="969"/>
      <c r="CI179" s="969"/>
      <c r="CJ179" s="969"/>
      <c r="CK179" s="969"/>
      <c r="CL179" s="969"/>
      <c r="CM179" s="969"/>
      <c r="CN179" s="969"/>
      <c r="CO179" s="969"/>
      <c r="CP179" s="969"/>
      <c r="CQ179" s="969"/>
      <c r="CR179" s="969"/>
      <c r="CS179" s="969"/>
      <c r="CT179" s="969"/>
      <c r="CU179" s="969"/>
      <c r="CV179" s="969"/>
      <c r="CW179" s="969"/>
      <c r="CX179" s="969"/>
      <c r="CY179" s="969"/>
      <c r="CZ179" s="969"/>
    </row>
    <row r="180" s="133" customFormat="true" ht="15" customHeight="true" x14ac:dyDescent="0.2">
      <c r="A180" s="204"/>
      <c r="B180" s="209"/>
      <c r="C180" s="237"/>
      <c r="D180" s="235"/>
      <c r="E180" s="235"/>
      <c r="F180" s="235"/>
      <c r="G180" s="239"/>
      <c r="H180" s="236"/>
      <c r="I180" s="235"/>
      <c r="J180" s="235"/>
      <c r="K180" s="235"/>
      <c r="L180" s="238"/>
      <c r="M180" s="237"/>
      <c r="N180" s="235"/>
      <c r="O180" s="235"/>
      <c r="P180" s="235"/>
      <c r="Q180" s="238"/>
      <c r="R180" s="237"/>
      <c r="S180" s="235"/>
      <c r="T180" s="235"/>
      <c r="U180" s="235"/>
      <c r="V180" s="235"/>
      <c r="W180" s="235"/>
      <c r="X180" s="235"/>
      <c r="Y180" s="238"/>
      <c r="Z180" s="238"/>
      <c r="AA180" s="238"/>
      <c r="AB180" s="1042"/>
      <c r="AC180" s="1042"/>
      <c r="AD180" s="1042"/>
      <c r="AE180" s="1042"/>
      <c r="AF180" s="1042"/>
      <c r="AG180" s="1042"/>
      <c r="AH180" s="1042"/>
      <c r="AI180" s="1042"/>
      <c r="AJ180" s="1042"/>
      <c r="AK180" s="1042"/>
      <c r="AL180" s="1042"/>
      <c r="AM180" s="1042"/>
      <c r="AN180" s="1042"/>
      <c r="AO180" s="1042"/>
      <c r="AP180" s="1042"/>
      <c r="AQ180" s="1042"/>
      <c r="AR180" s="1042"/>
      <c r="AS180" s="1042"/>
      <c r="AT180" s="1042"/>
      <c r="AU180" s="1042"/>
      <c r="AV180" s="1042"/>
      <c r="AW180" s="1042"/>
      <c r="AX180" s="1042"/>
      <c r="AY180" s="1042"/>
      <c r="AZ180" s="172"/>
      <c r="BA180" s="350"/>
      <c r="BB180" s="262"/>
      <c r="BC180" s="289"/>
      <c r="BD180" s="273"/>
      <c r="BE180" s="273"/>
      <c r="BF180" s="273"/>
      <c r="BG180" s="293"/>
      <c r="BH180" s="289"/>
      <c r="BI180" s="273"/>
      <c r="BJ180" s="273"/>
      <c r="BK180" s="273"/>
      <c r="BL180" s="293"/>
      <c r="BM180" s="289"/>
      <c r="BN180" s="273"/>
      <c r="BO180" s="273"/>
      <c r="BP180" s="273"/>
      <c r="BQ180" s="293"/>
      <c r="BR180" s="289"/>
      <c r="BS180" s="273"/>
      <c r="BT180" s="273"/>
      <c r="BU180" s="273"/>
      <c r="BV180" s="273"/>
      <c r="BW180" s="273"/>
      <c r="BX180" s="273"/>
      <c r="BY180" s="274"/>
      <c r="BZ180" s="274"/>
      <c r="CA180" s="274"/>
      <c r="CB180" s="969"/>
      <c r="CC180" s="969"/>
      <c r="CD180" s="969"/>
      <c r="CE180" s="969"/>
      <c r="CF180" s="969"/>
      <c r="CG180" s="969"/>
      <c r="CH180" s="969"/>
      <c r="CI180" s="969"/>
      <c r="CJ180" s="969"/>
      <c r="CK180" s="969"/>
      <c r="CL180" s="969"/>
      <c r="CM180" s="969"/>
      <c r="CN180" s="969"/>
      <c r="CO180" s="969"/>
      <c r="CP180" s="969"/>
      <c r="CQ180" s="969"/>
      <c r="CR180" s="969"/>
      <c r="CS180" s="969"/>
      <c r="CT180" s="969"/>
      <c r="CU180" s="969"/>
      <c r="CV180" s="969"/>
      <c r="CW180" s="969"/>
      <c r="CX180" s="969"/>
      <c r="CY180" s="969"/>
      <c r="CZ180" s="969"/>
    </row>
    <row r="181" s="133" customFormat="true" ht="15" customHeight="true" x14ac:dyDescent="0.2">
      <c r="A181" s="204"/>
      <c r="B181" s="209"/>
      <c r="C181" s="237"/>
      <c r="D181" s="235"/>
      <c r="E181" s="235"/>
      <c r="F181" s="235"/>
      <c r="G181" s="239"/>
      <c r="H181" s="236"/>
      <c r="I181" s="235"/>
      <c r="J181" s="235"/>
      <c r="K181" s="235"/>
      <c r="L181" s="238"/>
      <c r="M181" s="237"/>
      <c r="N181" s="235"/>
      <c r="O181" s="235"/>
      <c r="P181" s="235"/>
      <c r="Q181" s="238"/>
      <c r="R181" s="237"/>
      <c r="S181" s="235"/>
      <c r="T181" s="235"/>
      <c r="U181" s="235"/>
      <c r="V181" s="235"/>
      <c r="W181" s="235"/>
      <c r="X181" s="235"/>
      <c r="Y181" s="238"/>
      <c r="Z181" s="238"/>
      <c r="AA181" s="238"/>
      <c r="AB181" s="1042"/>
      <c r="AC181" s="1042"/>
      <c r="AD181" s="1042"/>
      <c r="AE181" s="1042"/>
      <c r="AF181" s="1042"/>
      <c r="AG181" s="1042"/>
      <c r="AH181" s="1042"/>
      <c r="AI181" s="1042"/>
      <c r="AJ181" s="1042"/>
      <c r="AK181" s="1042"/>
      <c r="AL181" s="1042"/>
      <c r="AM181" s="1042"/>
      <c r="AN181" s="1042"/>
      <c r="AO181" s="1042"/>
      <c r="AP181" s="1042"/>
      <c r="AQ181" s="1042"/>
      <c r="AR181" s="1042"/>
      <c r="AS181" s="1042"/>
      <c r="AT181" s="1042"/>
      <c r="AU181" s="1042"/>
      <c r="AV181" s="1042"/>
      <c r="AW181" s="1042"/>
      <c r="AX181" s="1042"/>
      <c r="AY181" s="1042"/>
      <c r="AZ181" s="172"/>
      <c r="BA181" s="350"/>
      <c r="BB181" s="262"/>
      <c r="BC181" s="289"/>
      <c r="BD181" s="273"/>
      <c r="BE181" s="273"/>
      <c r="BF181" s="273"/>
      <c r="BG181" s="293"/>
      <c r="BH181" s="289"/>
      <c r="BI181" s="273"/>
      <c r="BJ181" s="273"/>
      <c r="BK181" s="273"/>
      <c r="BL181" s="293"/>
      <c r="BM181" s="289"/>
      <c r="BN181" s="273"/>
      <c r="BO181" s="273"/>
      <c r="BP181" s="273"/>
      <c r="BQ181" s="293"/>
      <c r="BR181" s="289"/>
      <c r="BS181" s="273"/>
      <c r="BT181" s="273"/>
      <c r="BU181" s="273"/>
      <c r="BV181" s="273"/>
      <c r="BW181" s="273"/>
      <c r="BX181" s="273"/>
      <c r="BY181" s="274"/>
      <c r="BZ181" s="274"/>
      <c r="CA181" s="274"/>
      <c r="CB181" s="969"/>
      <c r="CC181" s="969"/>
      <c r="CD181" s="969"/>
      <c r="CE181" s="969"/>
      <c r="CF181" s="969"/>
      <c r="CG181" s="969"/>
      <c r="CH181" s="969"/>
      <c r="CI181" s="969"/>
      <c r="CJ181" s="969"/>
      <c r="CK181" s="969"/>
      <c r="CL181" s="969"/>
      <c r="CM181" s="969"/>
      <c r="CN181" s="969"/>
      <c r="CO181" s="969"/>
      <c r="CP181" s="969"/>
      <c r="CQ181" s="969"/>
      <c r="CR181" s="969"/>
      <c r="CS181" s="969"/>
      <c r="CT181" s="969"/>
      <c r="CU181" s="969"/>
      <c r="CV181" s="969"/>
      <c r="CW181" s="969"/>
      <c r="CX181" s="969"/>
      <c r="CY181" s="969"/>
      <c r="CZ181" s="969"/>
    </row>
    <row r="182" s="133" customFormat="true" ht="15" customHeight="true" x14ac:dyDescent="0.2">
      <c r="A182" s="204"/>
      <c r="B182" s="209"/>
      <c r="C182" s="237"/>
      <c r="D182" s="235"/>
      <c r="E182" s="235"/>
      <c r="F182" s="235"/>
      <c r="G182" s="239"/>
      <c r="H182" s="236"/>
      <c r="I182" s="235"/>
      <c r="J182" s="235"/>
      <c r="K182" s="235"/>
      <c r="L182" s="238"/>
      <c r="M182" s="237"/>
      <c r="N182" s="235"/>
      <c r="O182" s="235"/>
      <c r="P182" s="235"/>
      <c r="Q182" s="238"/>
      <c r="R182" s="237"/>
      <c r="S182" s="235"/>
      <c r="T182" s="235"/>
      <c r="U182" s="235"/>
      <c r="V182" s="235"/>
      <c r="W182" s="235"/>
      <c r="X182" s="235"/>
      <c r="Y182" s="238"/>
      <c r="Z182" s="238"/>
      <c r="AA182" s="238"/>
      <c r="AB182" s="1042"/>
      <c r="AC182" s="1042"/>
      <c r="AD182" s="1042"/>
      <c r="AE182" s="1042"/>
      <c r="AF182" s="1042"/>
      <c r="AG182" s="1042"/>
      <c r="AH182" s="1042"/>
      <c r="AI182" s="1042"/>
      <c r="AJ182" s="1042"/>
      <c r="AK182" s="1042"/>
      <c r="AL182" s="1042"/>
      <c r="AM182" s="1042"/>
      <c r="AN182" s="1042"/>
      <c r="AO182" s="1042"/>
      <c r="AP182" s="1042"/>
      <c r="AQ182" s="1042"/>
      <c r="AR182" s="1042"/>
      <c r="AS182" s="1042"/>
      <c r="AT182" s="1042"/>
      <c r="AU182" s="1042"/>
      <c r="AV182" s="1042"/>
      <c r="AW182" s="1042"/>
      <c r="AX182" s="1042"/>
      <c r="AY182" s="1042"/>
      <c r="AZ182" s="172"/>
      <c r="BA182" s="350"/>
      <c r="BB182" s="262"/>
      <c r="BC182" s="289"/>
      <c r="BD182" s="273"/>
      <c r="BE182" s="273"/>
      <c r="BF182" s="273"/>
      <c r="BG182" s="293"/>
      <c r="BH182" s="289"/>
      <c r="BI182" s="273"/>
      <c r="BJ182" s="273"/>
      <c r="BK182" s="273"/>
      <c r="BL182" s="293"/>
      <c r="BM182" s="289"/>
      <c r="BN182" s="273"/>
      <c r="BO182" s="273"/>
      <c r="BP182" s="273"/>
      <c r="BQ182" s="293"/>
      <c r="BR182" s="289"/>
      <c r="BS182" s="273"/>
      <c r="BT182" s="273"/>
      <c r="BU182" s="273"/>
      <c r="BV182" s="273"/>
      <c r="BW182" s="273"/>
      <c r="BX182" s="273"/>
      <c r="BY182" s="274"/>
      <c r="BZ182" s="274"/>
      <c r="CA182" s="274"/>
      <c r="CB182" s="969"/>
      <c r="CC182" s="969"/>
      <c r="CD182" s="969"/>
      <c r="CE182" s="969"/>
      <c r="CF182" s="969"/>
      <c r="CG182" s="969"/>
      <c r="CH182" s="969"/>
      <c r="CI182" s="969"/>
      <c r="CJ182" s="969"/>
      <c r="CK182" s="969"/>
      <c r="CL182" s="969"/>
      <c r="CM182" s="969"/>
      <c r="CN182" s="969"/>
      <c r="CO182" s="969"/>
      <c r="CP182" s="969"/>
      <c r="CQ182" s="969"/>
      <c r="CR182" s="969"/>
      <c r="CS182" s="969"/>
      <c r="CT182" s="969"/>
      <c r="CU182" s="969"/>
      <c r="CV182" s="969"/>
      <c r="CW182" s="969"/>
      <c r="CX182" s="969"/>
      <c r="CY182" s="969"/>
      <c r="CZ182" s="969"/>
    </row>
    <row r="183" s="133" customFormat="true" ht="15" customHeight="true" x14ac:dyDescent="0.2">
      <c r="A183" s="204"/>
      <c r="B183" s="209"/>
      <c r="C183" s="237"/>
      <c r="D183" s="235"/>
      <c r="E183" s="235"/>
      <c r="F183" s="235"/>
      <c r="G183" s="239"/>
      <c r="H183" s="236"/>
      <c r="I183" s="235"/>
      <c r="J183" s="235"/>
      <c r="K183" s="235"/>
      <c r="L183" s="238"/>
      <c r="M183" s="237"/>
      <c r="N183" s="235"/>
      <c r="O183" s="235"/>
      <c r="P183" s="235"/>
      <c r="Q183" s="238"/>
      <c r="R183" s="237"/>
      <c r="S183" s="235"/>
      <c r="T183" s="235"/>
      <c r="U183" s="235"/>
      <c r="V183" s="235"/>
      <c r="W183" s="235"/>
      <c r="X183" s="235"/>
      <c r="Y183" s="238"/>
      <c r="Z183" s="238"/>
      <c r="AA183" s="238"/>
      <c r="AB183" s="1042"/>
      <c r="AC183" s="1042"/>
      <c r="AD183" s="1042"/>
      <c r="AE183" s="1042"/>
      <c r="AF183" s="1042"/>
      <c r="AG183" s="1042"/>
      <c r="AH183" s="1042"/>
      <c r="AI183" s="1042"/>
      <c r="AJ183" s="1042"/>
      <c r="AK183" s="1042"/>
      <c r="AL183" s="1042"/>
      <c r="AM183" s="1042"/>
      <c r="AN183" s="1042"/>
      <c r="AO183" s="1042"/>
      <c r="AP183" s="1042"/>
      <c r="AQ183" s="1042"/>
      <c r="AR183" s="1042"/>
      <c r="AS183" s="1042"/>
      <c r="AT183" s="1042"/>
      <c r="AU183" s="1042"/>
      <c r="AV183" s="1042"/>
      <c r="AW183" s="1042"/>
      <c r="AX183" s="1042"/>
      <c r="AY183" s="1042"/>
      <c r="AZ183" s="172"/>
      <c r="BA183" s="350"/>
      <c r="BB183" s="262"/>
      <c r="BC183" s="289"/>
      <c r="BD183" s="273"/>
      <c r="BE183" s="273"/>
      <c r="BF183" s="273"/>
      <c r="BG183" s="293"/>
      <c r="BH183" s="289"/>
      <c r="BI183" s="273"/>
      <c r="BJ183" s="273"/>
      <c r="BK183" s="273"/>
      <c r="BL183" s="293"/>
      <c r="BM183" s="289"/>
      <c r="BN183" s="273"/>
      <c r="BO183" s="273"/>
      <c r="BP183" s="273"/>
      <c r="BQ183" s="293"/>
      <c r="BR183" s="289"/>
      <c r="BS183" s="273"/>
      <c r="BT183" s="273"/>
      <c r="BU183" s="273"/>
      <c r="BV183" s="273"/>
      <c r="BW183" s="273"/>
      <c r="BX183" s="273"/>
      <c r="BY183" s="274"/>
      <c r="BZ183" s="274"/>
      <c r="CA183" s="274"/>
      <c r="CB183" s="969"/>
      <c r="CC183" s="969"/>
      <c r="CD183" s="969"/>
      <c r="CE183" s="969"/>
      <c r="CF183" s="969"/>
      <c r="CG183" s="969"/>
      <c r="CH183" s="969"/>
      <c r="CI183" s="969"/>
      <c r="CJ183" s="969"/>
      <c r="CK183" s="969"/>
      <c r="CL183" s="969"/>
      <c r="CM183" s="969"/>
      <c r="CN183" s="969"/>
      <c r="CO183" s="969"/>
      <c r="CP183" s="969"/>
      <c r="CQ183" s="969"/>
      <c r="CR183" s="969"/>
      <c r="CS183" s="969"/>
      <c r="CT183" s="969"/>
      <c r="CU183" s="969"/>
      <c r="CV183" s="969"/>
      <c r="CW183" s="969"/>
      <c r="CX183" s="969"/>
      <c r="CY183" s="969"/>
      <c r="CZ183" s="969"/>
    </row>
    <row r="184" s="133" customFormat="true" ht="15" customHeight="true" x14ac:dyDescent="0.2">
      <c r="A184" s="204"/>
      <c r="B184" s="209"/>
      <c r="C184" s="237"/>
      <c r="D184" s="235"/>
      <c r="E184" s="235"/>
      <c r="F184" s="235"/>
      <c r="G184" s="239"/>
      <c r="H184" s="236"/>
      <c r="I184" s="235"/>
      <c r="J184" s="235"/>
      <c r="K184" s="235"/>
      <c r="L184" s="238"/>
      <c r="M184" s="237"/>
      <c r="N184" s="235"/>
      <c r="O184" s="235"/>
      <c r="P184" s="235"/>
      <c r="Q184" s="238"/>
      <c r="R184" s="237"/>
      <c r="S184" s="235"/>
      <c r="T184" s="235"/>
      <c r="U184" s="235"/>
      <c r="V184" s="235"/>
      <c r="W184" s="235"/>
      <c r="X184" s="235"/>
      <c r="Y184" s="238"/>
      <c r="Z184" s="238"/>
      <c r="AA184" s="238"/>
      <c r="AB184" s="1042"/>
      <c r="AC184" s="1042"/>
      <c r="AD184" s="1042"/>
      <c r="AE184" s="1042"/>
      <c r="AF184" s="1042"/>
      <c r="AG184" s="1042"/>
      <c r="AH184" s="1042"/>
      <c r="AI184" s="1042"/>
      <c r="AJ184" s="1042"/>
      <c r="AK184" s="1042"/>
      <c r="AL184" s="1042"/>
      <c r="AM184" s="1042"/>
      <c r="AN184" s="1042"/>
      <c r="AO184" s="1042"/>
      <c r="AP184" s="1042"/>
      <c r="AQ184" s="1042"/>
      <c r="AR184" s="1042"/>
      <c r="AS184" s="1042"/>
      <c r="AT184" s="1042"/>
      <c r="AU184" s="1042"/>
      <c r="AV184" s="1042"/>
      <c r="AW184" s="1042"/>
      <c r="AX184" s="1042"/>
      <c r="AY184" s="1042"/>
      <c r="AZ184" s="172"/>
      <c r="BA184" s="350"/>
      <c r="BB184" s="262"/>
      <c r="BC184" s="289"/>
      <c r="BD184" s="273"/>
      <c r="BE184" s="273"/>
      <c r="BF184" s="273"/>
      <c r="BG184" s="293"/>
      <c r="BH184" s="289"/>
      <c r="BI184" s="273"/>
      <c r="BJ184" s="273"/>
      <c r="BK184" s="273"/>
      <c r="BL184" s="293"/>
      <c r="BM184" s="289"/>
      <c r="BN184" s="273"/>
      <c r="BO184" s="273"/>
      <c r="BP184" s="273"/>
      <c r="BQ184" s="293"/>
      <c r="BR184" s="289"/>
      <c r="BS184" s="273"/>
      <c r="BT184" s="273"/>
      <c r="BU184" s="273"/>
      <c r="BV184" s="273"/>
      <c r="BW184" s="273"/>
      <c r="BX184" s="273"/>
      <c r="BY184" s="274"/>
      <c r="BZ184" s="274"/>
      <c r="CA184" s="274"/>
      <c r="CB184" s="969"/>
      <c r="CC184" s="969"/>
      <c r="CD184" s="969"/>
      <c r="CE184" s="969"/>
      <c r="CF184" s="969"/>
      <c r="CG184" s="969"/>
      <c r="CH184" s="969"/>
      <c r="CI184" s="969"/>
      <c r="CJ184" s="969"/>
      <c r="CK184" s="969"/>
      <c r="CL184" s="969"/>
      <c r="CM184" s="969"/>
      <c r="CN184" s="969"/>
      <c r="CO184" s="969"/>
      <c r="CP184" s="969"/>
      <c r="CQ184" s="969"/>
      <c r="CR184" s="969"/>
      <c r="CS184" s="969"/>
      <c r="CT184" s="969"/>
      <c r="CU184" s="969"/>
      <c r="CV184" s="969"/>
      <c r="CW184" s="969"/>
      <c r="CX184" s="969"/>
      <c r="CY184" s="969"/>
      <c r="CZ184" s="969"/>
    </row>
    <row r="185" s="133" customFormat="true" ht="15" customHeight="true" x14ac:dyDescent="0.2">
      <c r="A185" s="204"/>
      <c r="B185" s="209"/>
      <c r="C185" s="237"/>
      <c r="D185" s="235"/>
      <c r="E185" s="235"/>
      <c r="F185" s="235"/>
      <c r="G185" s="239"/>
      <c r="H185" s="236"/>
      <c r="I185" s="235"/>
      <c r="J185" s="235"/>
      <c r="K185" s="235"/>
      <c r="L185" s="238"/>
      <c r="M185" s="237"/>
      <c r="N185" s="235"/>
      <c r="O185" s="235"/>
      <c r="P185" s="235"/>
      <c r="Q185" s="238"/>
      <c r="R185" s="237"/>
      <c r="S185" s="235"/>
      <c r="T185" s="235"/>
      <c r="U185" s="235"/>
      <c r="V185" s="235"/>
      <c r="W185" s="235"/>
      <c r="X185" s="235"/>
      <c r="Y185" s="238"/>
      <c r="Z185" s="238"/>
      <c r="AA185" s="238"/>
      <c r="AB185" s="1042"/>
      <c r="AC185" s="1042"/>
      <c r="AD185" s="1042"/>
      <c r="AE185" s="1042"/>
      <c r="AF185" s="1042"/>
      <c r="AG185" s="1042"/>
      <c r="AH185" s="1042"/>
      <c r="AI185" s="1042"/>
      <c r="AJ185" s="1042"/>
      <c r="AK185" s="1042"/>
      <c r="AL185" s="1042"/>
      <c r="AM185" s="1042"/>
      <c r="AN185" s="1042"/>
      <c r="AO185" s="1042"/>
      <c r="AP185" s="1042"/>
      <c r="AQ185" s="1042"/>
      <c r="AR185" s="1042"/>
      <c r="AS185" s="1042"/>
      <c r="AT185" s="1042"/>
      <c r="AU185" s="1042"/>
      <c r="AV185" s="1042"/>
      <c r="AW185" s="1042"/>
      <c r="AX185" s="1042"/>
      <c r="AY185" s="1042"/>
      <c r="AZ185" s="172"/>
      <c r="BA185" s="350"/>
      <c r="BB185" s="262"/>
      <c r="BC185" s="289"/>
      <c r="BD185" s="273"/>
      <c r="BE185" s="273"/>
      <c r="BF185" s="273"/>
      <c r="BG185" s="293"/>
      <c r="BH185" s="289"/>
      <c r="BI185" s="273"/>
      <c r="BJ185" s="273"/>
      <c r="BK185" s="273"/>
      <c r="BL185" s="293"/>
      <c r="BM185" s="289"/>
      <c r="BN185" s="273"/>
      <c r="BO185" s="273"/>
      <c r="BP185" s="273"/>
      <c r="BQ185" s="293"/>
      <c r="BR185" s="289"/>
      <c r="BS185" s="273"/>
      <c r="BT185" s="273"/>
      <c r="BU185" s="273"/>
      <c r="BV185" s="273"/>
      <c r="BW185" s="273"/>
      <c r="BX185" s="273"/>
      <c r="BY185" s="274"/>
      <c r="BZ185" s="274"/>
      <c r="CA185" s="274"/>
      <c r="CB185" s="969"/>
      <c r="CC185" s="969"/>
      <c r="CD185" s="969"/>
      <c r="CE185" s="969"/>
      <c r="CF185" s="969"/>
      <c r="CG185" s="969"/>
      <c r="CH185" s="969"/>
      <c r="CI185" s="969"/>
      <c r="CJ185" s="969"/>
      <c r="CK185" s="969"/>
      <c r="CL185" s="969"/>
      <c r="CM185" s="969"/>
      <c r="CN185" s="969"/>
      <c r="CO185" s="969"/>
      <c r="CP185" s="969"/>
      <c r="CQ185" s="969"/>
      <c r="CR185" s="969"/>
      <c r="CS185" s="969"/>
      <c r="CT185" s="969"/>
      <c r="CU185" s="969"/>
      <c r="CV185" s="969"/>
      <c r="CW185" s="969"/>
      <c r="CX185" s="969"/>
      <c r="CY185" s="969"/>
      <c r="CZ185" s="969"/>
    </row>
    <row r="186" s="133" customFormat="true" ht="15" customHeight="true" x14ac:dyDescent="0.2">
      <c r="A186" s="204"/>
      <c r="B186" s="209"/>
      <c r="C186" s="237"/>
      <c r="D186" s="235"/>
      <c r="E186" s="235"/>
      <c r="F186" s="235"/>
      <c r="G186" s="239"/>
      <c r="H186" s="236"/>
      <c r="I186" s="235"/>
      <c r="J186" s="235"/>
      <c r="K186" s="235"/>
      <c r="L186" s="238"/>
      <c r="M186" s="237"/>
      <c r="N186" s="235"/>
      <c r="O186" s="235"/>
      <c r="P186" s="235"/>
      <c r="Q186" s="238"/>
      <c r="R186" s="237"/>
      <c r="S186" s="235"/>
      <c r="T186" s="235"/>
      <c r="U186" s="235"/>
      <c r="V186" s="235"/>
      <c r="W186" s="235"/>
      <c r="X186" s="235"/>
      <c r="Y186" s="238"/>
      <c r="Z186" s="238"/>
      <c r="AA186" s="238"/>
      <c r="AB186" s="1042"/>
      <c r="AC186" s="1042"/>
      <c r="AD186" s="1042"/>
      <c r="AE186" s="1042"/>
      <c r="AF186" s="1042"/>
      <c r="AG186" s="1042"/>
      <c r="AH186" s="1042"/>
      <c r="AI186" s="1042"/>
      <c r="AJ186" s="1042"/>
      <c r="AK186" s="1042"/>
      <c r="AL186" s="1042"/>
      <c r="AM186" s="1042"/>
      <c r="AN186" s="1042"/>
      <c r="AO186" s="1042"/>
      <c r="AP186" s="1042"/>
      <c r="AQ186" s="1042"/>
      <c r="AR186" s="1042"/>
      <c r="AS186" s="1042"/>
      <c r="AT186" s="1042"/>
      <c r="AU186" s="1042"/>
      <c r="AV186" s="1042"/>
      <c r="AW186" s="1042"/>
      <c r="AX186" s="1042"/>
      <c r="AY186" s="1042"/>
      <c r="AZ186" s="172"/>
      <c r="BA186" s="350"/>
      <c r="BB186" s="262"/>
      <c r="BC186" s="289"/>
      <c r="BD186" s="273"/>
      <c r="BE186" s="273"/>
      <c r="BF186" s="273"/>
      <c r="BG186" s="293"/>
      <c r="BH186" s="289"/>
      <c r="BI186" s="273"/>
      <c r="BJ186" s="273"/>
      <c r="BK186" s="273"/>
      <c r="BL186" s="293"/>
      <c r="BM186" s="289"/>
      <c r="BN186" s="273"/>
      <c r="BO186" s="273"/>
      <c r="BP186" s="273"/>
      <c r="BQ186" s="293"/>
      <c r="BR186" s="289"/>
      <c r="BS186" s="273"/>
      <c r="BT186" s="273"/>
      <c r="BU186" s="273"/>
      <c r="BV186" s="273"/>
      <c r="BW186" s="273"/>
      <c r="BX186" s="273"/>
      <c r="BY186" s="274"/>
      <c r="BZ186" s="274"/>
      <c r="CA186" s="274"/>
      <c r="CB186" s="969"/>
      <c r="CC186" s="969"/>
      <c r="CD186" s="969"/>
      <c r="CE186" s="969"/>
      <c r="CF186" s="969"/>
      <c r="CG186" s="969"/>
      <c r="CH186" s="969"/>
      <c r="CI186" s="969"/>
      <c r="CJ186" s="969"/>
      <c r="CK186" s="969"/>
      <c r="CL186" s="969"/>
      <c r="CM186" s="969"/>
      <c r="CN186" s="969"/>
      <c r="CO186" s="969"/>
      <c r="CP186" s="969"/>
      <c r="CQ186" s="969"/>
      <c r="CR186" s="969"/>
      <c r="CS186" s="969"/>
      <c r="CT186" s="969"/>
      <c r="CU186" s="969"/>
      <c r="CV186" s="969"/>
      <c r="CW186" s="969"/>
      <c r="CX186" s="969"/>
      <c r="CY186" s="969"/>
      <c r="CZ186" s="969"/>
    </row>
    <row r="187" s="133" customFormat="true" ht="15" customHeight="true" x14ac:dyDescent="0.2">
      <c r="A187" s="204"/>
      <c r="B187" s="209"/>
      <c r="C187" s="237"/>
      <c r="D187" s="235"/>
      <c r="E187" s="235"/>
      <c r="F187" s="235"/>
      <c r="G187" s="239"/>
      <c r="H187" s="236"/>
      <c r="I187" s="235"/>
      <c r="J187" s="235"/>
      <c r="K187" s="235"/>
      <c r="L187" s="238"/>
      <c r="M187" s="237"/>
      <c r="N187" s="235"/>
      <c r="O187" s="235"/>
      <c r="P187" s="235"/>
      <c r="Q187" s="238"/>
      <c r="R187" s="237"/>
      <c r="S187" s="235"/>
      <c r="T187" s="235"/>
      <c r="U187" s="235"/>
      <c r="V187" s="235"/>
      <c r="W187" s="235"/>
      <c r="X187" s="235"/>
      <c r="Y187" s="238"/>
      <c r="Z187" s="238"/>
      <c r="AA187" s="238"/>
      <c r="AB187" s="1042"/>
      <c r="AC187" s="1042"/>
      <c r="AD187" s="1042"/>
      <c r="AE187" s="1042"/>
      <c r="AF187" s="1042"/>
      <c r="AG187" s="1042"/>
      <c r="AH187" s="1042"/>
      <c r="AI187" s="1042"/>
      <c r="AJ187" s="1042"/>
      <c r="AK187" s="1042"/>
      <c r="AL187" s="1042"/>
      <c r="AM187" s="1042"/>
      <c r="AN187" s="1042"/>
      <c r="AO187" s="1042"/>
      <c r="AP187" s="1042"/>
      <c r="AQ187" s="1042"/>
      <c r="AR187" s="1042"/>
      <c r="AS187" s="1042"/>
      <c r="AT187" s="1042"/>
      <c r="AU187" s="1042"/>
      <c r="AV187" s="1042"/>
      <c r="AW187" s="1042"/>
      <c r="AX187" s="1042"/>
      <c r="AY187" s="1042"/>
      <c r="AZ187" s="172"/>
      <c r="BA187" s="350"/>
      <c r="BB187" s="262"/>
      <c r="BC187" s="289"/>
      <c r="BD187" s="273"/>
      <c r="BE187" s="273"/>
      <c r="BF187" s="273"/>
      <c r="BG187" s="293"/>
      <c r="BH187" s="289"/>
      <c r="BI187" s="273"/>
      <c r="BJ187" s="273"/>
      <c r="BK187" s="273"/>
      <c r="BL187" s="293"/>
      <c r="BM187" s="289"/>
      <c r="BN187" s="273"/>
      <c r="BO187" s="273"/>
      <c r="BP187" s="273"/>
      <c r="BQ187" s="293"/>
      <c r="BR187" s="289"/>
      <c r="BS187" s="273"/>
      <c r="BT187" s="273"/>
      <c r="BU187" s="273"/>
      <c r="BV187" s="273"/>
      <c r="BW187" s="273"/>
      <c r="BX187" s="273"/>
      <c r="BY187" s="274"/>
      <c r="BZ187" s="274"/>
      <c r="CA187" s="274"/>
      <c r="CB187" s="969"/>
      <c r="CC187" s="969"/>
      <c r="CD187" s="969"/>
      <c r="CE187" s="969"/>
      <c r="CF187" s="969"/>
      <c r="CG187" s="969"/>
      <c r="CH187" s="969"/>
      <c r="CI187" s="969"/>
      <c r="CJ187" s="969"/>
      <c r="CK187" s="969"/>
      <c r="CL187" s="969"/>
      <c r="CM187" s="969"/>
      <c r="CN187" s="969"/>
      <c r="CO187" s="969"/>
      <c r="CP187" s="969"/>
      <c r="CQ187" s="969"/>
      <c r="CR187" s="969"/>
      <c r="CS187" s="969"/>
      <c r="CT187" s="969"/>
      <c r="CU187" s="969"/>
      <c r="CV187" s="969"/>
      <c r="CW187" s="969"/>
      <c r="CX187" s="969"/>
      <c r="CY187" s="969"/>
      <c r="CZ187" s="969"/>
    </row>
    <row r="188" s="133" customFormat="true" ht="15" customHeight="true" x14ac:dyDescent="0.2">
      <c r="A188" s="204"/>
      <c r="B188" s="209"/>
      <c r="C188" s="237"/>
      <c r="D188" s="235"/>
      <c r="E188" s="235"/>
      <c r="F188" s="235"/>
      <c r="G188" s="239"/>
      <c r="H188" s="236"/>
      <c r="I188" s="235"/>
      <c r="J188" s="235"/>
      <c r="K188" s="235"/>
      <c r="L188" s="238"/>
      <c r="M188" s="237"/>
      <c r="N188" s="235"/>
      <c r="O188" s="235"/>
      <c r="P188" s="235"/>
      <c r="Q188" s="238"/>
      <c r="R188" s="237"/>
      <c r="S188" s="235"/>
      <c r="T188" s="235"/>
      <c r="U188" s="235"/>
      <c r="V188" s="235"/>
      <c r="W188" s="235"/>
      <c r="X188" s="235"/>
      <c r="Y188" s="238"/>
      <c r="Z188" s="238"/>
      <c r="AA188" s="238"/>
      <c r="AB188" s="1042"/>
      <c r="AC188" s="1042"/>
      <c r="AD188" s="1042"/>
      <c r="AE188" s="1042"/>
      <c r="AF188" s="1042"/>
      <c r="AG188" s="1042"/>
      <c r="AH188" s="1042"/>
      <c r="AI188" s="1042"/>
      <c r="AJ188" s="1042"/>
      <c r="AK188" s="1042"/>
      <c r="AL188" s="1042"/>
      <c r="AM188" s="1042"/>
      <c r="AN188" s="1042"/>
      <c r="AO188" s="1042"/>
      <c r="AP188" s="1042"/>
      <c r="AQ188" s="1042"/>
      <c r="AR188" s="1042"/>
      <c r="AS188" s="1042"/>
      <c r="AT188" s="1042"/>
      <c r="AU188" s="1042"/>
      <c r="AV188" s="1042"/>
      <c r="AW188" s="1042"/>
      <c r="AX188" s="1042"/>
      <c r="AY188" s="1042"/>
      <c r="AZ188" s="172"/>
      <c r="BA188" s="350"/>
      <c r="BB188" s="262"/>
      <c r="BC188" s="289"/>
      <c r="BD188" s="273"/>
      <c r="BE188" s="273"/>
      <c r="BF188" s="273"/>
      <c r="BG188" s="293"/>
      <c r="BH188" s="289"/>
      <c r="BI188" s="273"/>
      <c r="BJ188" s="273"/>
      <c r="BK188" s="273"/>
      <c r="BL188" s="293"/>
      <c r="BM188" s="289"/>
      <c r="BN188" s="273"/>
      <c r="BO188" s="273"/>
      <c r="BP188" s="273"/>
      <c r="BQ188" s="293"/>
      <c r="BR188" s="289"/>
      <c r="BS188" s="273"/>
      <c r="BT188" s="273"/>
      <c r="BU188" s="273"/>
      <c r="BV188" s="273"/>
      <c r="BW188" s="273"/>
      <c r="BX188" s="273"/>
      <c r="BY188" s="274"/>
      <c r="BZ188" s="274"/>
      <c r="CA188" s="274"/>
      <c r="CB188" s="969"/>
      <c r="CC188" s="969"/>
      <c r="CD188" s="969"/>
      <c r="CE188" s="969"/>
      <c r="CF188" s="969"/>
      <c r="CG188" s="969"/>
      <c r="CH188" s="969"/>
      <c r="CI188" s="969"/>
      <c r="CJ188" s="969"/>
      <c r="CK188" s="969"/>
      <c r="CL188" s="969"/>
      <c r="CM188" s="969"/>
      <c r="CN188" s="969"/>
      <c r="CO188" s="969"/>
      <c r="CP188" s="969"/>
      <c r="CQ188" s="969"/>
      <c r="CR188" s="969"/>
      <c r="CS188" s="969"/>
      <c r="CT188" s="969"/>
      <c r="CU188" s="969"/>
      <c r="CV188" s="969"/>
      <c r="CW188" s="969"/>
      <c r="CX188" s="969"/>
      <c r="CY188" s="969"/>
      <c r="CZ188" s="969"/>
    </row>
    <row r="189" s="133" customFormat="true" ht="15" customHeight="true" x14ac:dyDescent="0.2">
      <c r="A189" s="204"/>
      <c r="B189" s="209"/>
      <c r="C189" s="237"/>
      <c r="D189" s="235"/>
      <c r="E189" s="235"/>
      <c r="F189" s="235"/>
      <c r="G189" s="239"/>
      <c r="H189" s="236"/>
      <c r="I189" s="235"/>
      <c r="J189" s="235"/>
      <c r="K189" s="235"/>
      <c r="L189" s="238"/>
      <c r="M189" s="237"/>
      <c r="N189" s="235"/>
      <c r="O189" s="235"/>
      <c r="P189" s="235"/>
      <c r="Q189" s="238"/>
      <c r="R189" s="237"/>
      <c r="S189" s="235"/>
      <c r="T189" s="235"/>
      <c r="U189" s="235"/>
      <c r="V189" s="235"/>
      <c r="W189" s="235"/>
      <c r="X189" s="235"/>
      <c r="Y189" s="238"/>
      <c r="Z189" s="238"/>
      <c r="AA189" s="238"/>
      <c r="AB189" s="1042"/>
      <c r="AC189" s="1042"/>
      <c r="AD189" s="1042"/>
      <c r="AE189" s="1042"/>
      <c r="AF189" s="1042"/>
      <c r="AG189" s="1042"/>
      <c r="AH189" s="1042"/>
      <c r="AI189" s="1042"/>
      <c r="AJ189" s="1042"/>
      <c r="AK189" s="1042"/>
      <c r="AL189" s="1042"/>
      <c r="AM189" s="1042"/>
      <c r="AN189" s="1042"/>
      <c r="AO189" s="1042"/>
      <c r="AP189" s="1042"/>
      <c r="AQ189" s="1042"/>
      <c r="AR189" s="1042"/>
      <c r="AS189" s="1042"/>
      <c r="AT189" s="1042"/>
      <c r="AU189" s="1042"/>
      <c r="AV189" s="1042"/>
      <c r="AW189" s="1042"/>
      <c r="AX189" s="1042"/>
      <c r="AY189" s="1042"/>
      <c r="AZ189" s="172"/>
      <c r="BA189" s="350"/>
      <c r="BB189" s="262"/>
      <c r="BC189" s="289"/>
      <c r="BD189" s="273"/>
      <c r="BE189" s="273"/>
      <c r="BF189" s="273"/>
      <c r="BG189" s="293"/>
      <c r="BH189" s="289"/>
      <c r="BI189" s="273"/>
      <c r="BJ189" s="273"/>
      <c r="BK189" s="273"/>
      <c r="BL189" s="293"/>
      <c r="BM189" s="289"/>
      <c r="BN189" s="273"/>
      <c r="BO189" s="273"/>
      <c r="BP189" s="273"/>
      <c r="BQ189" s="293"/>
      <c r="BR189" s="289"/>
      <c r="BS189" s="273"/>
      <c r="BT189" s="273"/>
      <c r="BU189" s="273"/>
      <c r="BV189" s="273"/>
      <c r="BW189" s="273"/>
      <c r="BX189" s="273"/>
      <c r="BY189" s="274"/>
      <c r="BZ189" s="274"/>
      <c r="CA189" s="274"/>
      <c r="CB189" s="969"/>
      <c r="CC189" s="969"/>
      <c r="CD189" s="969"/>
      <c r="CE189" s="969"/>
      <c r="CF189" s="969"/>
      <c r="CG189" s="969"/>
      <c r="CH189" s="969"/>
      <c r="CI189" s="969"/>
      <c r="CJ189" s="969"/>
      <c r="CK189" s="969"/>
      <c r="CL189" s="969"/>
      <c r="CM189" s="969"/>
      <c r="CN189" s="969"/>
      <c r="CO189" s="969"/>
      <c r="CP189" s="969"/>
      <c r="CQ189" s="969"/>
      <c r="CR189" s="969"/>
      <c r="CS189" s="969"/>
      <c r="CT189" s="969"/>
      <c r="CU189" s="969"/>
      <c r="CV189" s="969"/>
      <c r="CW189" s="969"/>
      <c r="CX189" s="969"/>
      <c r="CY189" s="969"/>
      <c r="CZ189" s="969"/>
    </row>
    <row r="190" s="133" customFormat="true" ht="15" customHeight="true" x14ac:dyDescent="0.2">
      <c r="A190" s="204"/>
      <c r="B190" s="209"/>
      <c r="C190" s="237"/>
      <c r="D190" s="235"/>
      <c r="E190" s="235"/>
      <c r="F190" s="235"/>
      <c r="G190" s="239"/>
      <c r="H190" s="236"/>
      <c r="I190" s="235"/>
      <c r="J190" s="235"/>
      <c r="K190" s="235"/>
      <c r="L190" s="238"/>
      <c r="M190" s="237"/>
      <c r="N190" s="235"/>
      <c r="O190" s="235"/>
      <c r="P190" s="235"/>
      <c r="Q190" s="238"/>
      <c r="R190" s="237"/>
      <c r="S190" s="235"/>
      <c r="T190" s="235"/>
      <c r="U190" s="235"/>
      <c r="V190" s="235"/>
      <c r="W190" s="235"/>
      <c r="X190" s="235"/>
      <c r="Y190" s="238"/>
      <c r="Z190" s="238"/>
      <c r="AA190" s="238"/>
      <c r="AB190" s="1042"/>
      <c r="AC190" s="1042"/>
      <c r="AD190" s="1042"/>
      <c r="AE190" s="1042"/>
      <c r="AF190" s="1042"/>
      <c r="AG190" s="1042"/>
      <c r="AH190" s="1042"/>
      <c r="AI190" s="1042"/>
      <c r="AJ190" s="1042"/>
      <c r="AK190" s="1042"/>
      <c r="AL190" s="1042"/>
      <c r="AM190" s="1042"/>
      <c r="AN190" s="1042"/>
      <c r="AO190" s="1042"/>
      <c r="AP190" s="1042"/>
      <c r="AQ190" s="1042"/>
      <c r="AR190" s="1042"/>
      <c r="AS190" s="1042"/>
      <c r="AT190" s="1042"/>
      <c r="AU190" s="1042"/>
      <c r="AV190" s="1042"/>
      <c r="AW190" s="1042"/>
      <c r="AX190" s="1042"/>
      <c r="AY190" s="1042"/>
      <c r="AZ190" s="172"/>
      <c r="BA190" s="350"/>
      <c r="BB190" s="262"/>
      <c r="BC190" s="289"/>
      <c r="BD190" s="273"/>
      <c r="BE190" s="273"/>
      <c r="BF190" s="273"/>
      <c r="BG190" s="293"/>
      <c r="BH190" s="289"/>
      <c r="BI190" s="273"/>
      <c r="BJ190" s="273"/>
      <c r="BK190" s="273"/>
      <c r="BL190" s="293"/>
      <c r="BM190" s="289"/>
      <c r="BN190" s="273"/>
      <c r="BO190" s="273"/>
      <c r="BP190" s="273"/>
      <c r="BQ190" s="293"/>
      <c r="BR190" s="289"/>
      <c r="BS190" s="273"/>
      <c r="BT190" s="273"/>
      <c r="BU190" s="273"/>
      <c r="BV190" s="273"/>
      <c r="BW190" s="273"/>
      <c r="BX190" s="273"/>
      <c r="BY190" s="274"/>
      <c r="BZ190" s="274"/>
      <c r="CA190" s="274"/>
      <c r="CB190" s="969"/>
      <c r="CC190" s="969"/>
      <c r="CD190" s="969"/>
      <c r="CE190" s="969"/>
      <c r="CF190" s="969"/>
      <c r="CG190" s="969"/>
      <c r="CH190" s="969"/>
      <c r="CI190" s="969"/>
      <c r="CJ190" s="969"/>
      <c r="CK190" s="969"/>
      <c r="CL190" s="969"/>
      <c r="CM190" s="969"/>
      <c r="CN190" s="969"/>
      <c r="CO190" s="969"/>
      <c r="CP190" s="969"/>
      <c r="CQ190" s="969"/>
      <c r="CR190" s="969"/>
      <c r="CS190" s="969"/>
      <c r="CT190" s="969"/>
      <c r="CU190" s="969"/>
      <c r="CV190" s="969"/>
      <c r="CW190" s="969"/>
      <c r="CX190" s="969"/>
      <c r="CY190" s="969"/>
      <c r="CZ190" s="969"/>
    </row>
    <row r="191" s="133" customFormat="true" ht="15" customHeight="true" x14ac:dyDescent="0.2">
      <c r="A191" s="204"/>
      <c r="B191" s="209"/>
      <c r="C191" s="237"/>
      <c r="D191" s="235"/>
      <c r="E191" s="235"/>
      <c r="F191" s="235"/>
      <c r="G191" s="239"/>
      <c r="H191" s="236"/>
      <c r="I191" s="235"/>
      <c r="J191" s="235"/>
      <c r="K191" s="235"/>
      <c r="L191" s="238"/>
      <c r="M191" s="237"/>
      <c r="N191" s="235"/>
      <c r="O191" s="235"/>
      <c r="P191" s="235"/>
      <c r="Q191" s="238"/>
      <c r="R191" s="237"/>
      <c r="S191" s="235"/>
      <c r="T191" s="235"/>
      <c r="U191" s="235"/>
      <c r="V191" s="235"/>
      <c r="W191" s="235"/>
      <c r="X191" s="235"/>
      <c r="Y191" s="238"/>
      <c r="Z191" s="238"/>
      <c r="AA191" s="238"/>
      <c r="AB191" s="1042"/>
      <c r="AC191" s="1042"/>
      <c r="AD191" s="1042"/>
      <c r="AE191" s="1042"/>
      <c r="AF191" s="1042"/>
      <c r="AG191" s="1042"/>
      <c r="AH191" s="1042"/>
      <c r="AI191" s="1042"/>
      <c r="AJ191" s="1042"/>
      <c r="AK191" s="1042"/>
      <c r="AL191" s="1042"/>
      <c r="AM191" s="1042"/>
      <c r="AN191" s="1042"/>
      <c r="AO191" s="1042"/>
      <c r="AP191" s="1042"/>
      <c r="AQ191" s="1042"/>
      <c r="AR191" s="1042"/>
      <c r="AS191" s="1042"/>
      <c r="AT191" s="1042"/>
      <c r="AU191" s="1042"/>
      <c r="AV191" s="1042"/>
      <c r="AW191" s="1042"/>
      <c r="AX191" s="1042"/>
      <c r="AY191" s="1042"/>
      <c r="AZ191" s="172"/>
      <c r="BA191" s="350"/>
      <c r="BB191" s="262"/>
      <c r="BC191" s="289"/>
      <c r="BD191" s="273"/>
      <c r="BE191" s="273"/>
      <c r="BF191" s="273"/>
      <c r="BG191" s="293"/>
      <c r="BH191" s="289"/>
      <c r="BI191" s="273"/>
      <c r="BJ191" s="273"/>
      <c r="BK191" s="273"/>
      <c r="BL191" s="293"/>
      <c r="BM191" s="289"/>
      <c r="BN191" s="273"/>
      <c r="BO191" s="273"/>
      <c r="BP191" s="273"/>
      <c r="BQ191" s="293"/>
      <c r="BR191" s="289"/>
      <c r="BS191" s="273"/>
      <c r="BT191" s="273"/>
      <c r="BU191" s="273"/>
      <c r="BV191" s="273"/>
      <c r="BW191" s="273"/>
      <c r="BX191" s="273"/>
      <c r="BY191" s="274"/>
      <c r="BZ191" s="274"/>
      <c r="CA191" s="274"/>
      <c r="CB191" s="969"/>
      <c r="CC191" s="969"/>
      <c r="CD191" s="969"/>
      <c r="CE191" s="969"/>
      <c r="CF191" s="969"/>
      <c r="CG191" s="969"/>
      <c r="CH191" s="969"/>
      <c r="CI191" s="969"/>
      <c r="CJ191" s="969"/>
      <c r="CK191" s="969"/>
      <c r="CL191" s="969"/>
      <c r="CM191" s="969"/>
      <c r="CN191" s="969"/>
      <c r="CO191" s="969"/>
      <c r="CP191" s="969"/>
      <c r="CQ191" s="969"/>
      <c r="CR191" s="969"/>
      <c r="CS191" s="969"/>
      <c r="CT191" s="969"/>
      <c r="CU191" s="969"/>
      <c r="CV191" s="969"/>
      <c r="CW191" s="969"/>
      <c r="CX191" s="969"/>
      <c r="CY191" s="969"/>
      <c r="CZ191" s="969"/>
    </row>
    <row r="192" s="133" customFormat="true" ht="15" customHeight="true" x14ac:dyDescent="0.2">
      <c r="A192" s="204"/>
      <c r="B192" s="209"/>
      <c r="C192" s="237"/>
      <c r="D192" s="235"/>
      <c r="E192" s="235"/>
      <c r="F192" s="235"/>
      <c r="G192" s="239"/>
      <c r="H192" s="236"/>
      <c r="I192" s="235"/>
      <c r="J192" s="235"/>
      <c r="K192" s="235"/>
      <c r="L192" s="238"/>
      <c r="M192" s="237"/>
      <c r="N192" s="235"/>
      <c r="O192" s="235"/>
      <c r="P192" s="235"/>
      <c r="Q192" s="238"/>
      <c r="R192" s="237"/>
      <c r="S192" s="235"/>
      <c r="T192" s="235"/>
      <c r="U192" s="235"/>
      <c r="V192" s="235"/>
      <c r="W192" s="235"/>
      <c r="X192" s="235"/>
      <c r="Y192" s="238"/>
      <c r="Z192" s="238"/>
      <c r="AA192" s="238"/>
      <c r="AB192" s="1042"/>
      <c r="AC192" s="1042"/>
      <c r="AD192" s="1042"/>
      <c r="AE192" s="1042"/>
      <c r="AF192" s="1042"/>
      <c r="AG192" s="1042"/>
      <c r="AH192" s="1042"/>
      <c r="AI192" s="1042"/>
      <c r="AJ192" s="1042"/>
      <c r="AK192" s="1042"/>
      <c r="AL192" s="1042"/>
      <c r="AM192" s="1042"/>
      <c r="AN192" s="1042"/>
      <c r="AO192" s="1042"/>
      <c r="AP192" s="1042"/>
      <c r="AQ192" s="1042"/>
      <c r="AR192" s="1042"/>
      <c r="AS192" s="1042"/>
      <c r="AT192" s="1042"/>
      <c r="AU192" s="1042"/>
      <c r="AV192" s="1042"/>
      <c r="AW192" s="1042"/>
      <c r="AX192" s="1042"/>
      <c r="AY192" s="1042"/>
      <c r="AZ192" s="172"/>
      <c r="BA192" s="350"/>
      <c r="BB192" s="262"/>
      <c r="BC192" s="289"/>
      <c r="BD192" s="273"/>
      <c r="BE192" s="273"/>
      <c r="BF192" s="273"/>
      <c r="BG192" s="293"/>
      <c r="BH192" s="289"/>
      <c r="BI192" s="273"/>
      <c r="BJ192" s="273"/>
      <c r="BK192" s="273"/>
      <c r="BL192" s="293"/>
      <c r="BM192" s="289"/>
      <c r="BN192" s="273"/>
      <c r="BO192" s="273"/>
      <c r="BP192" s="273"/>
      <c r="BQ192" s="293"/>
      <c r="BR192" s="289"/>
      <c r="BS192" s="273"/>
      <c r="BT192" s="273"/>
      <c r="BU192" s="273"/>
      <c r="BV192" s="273"/>
      <c r="BW192" s="273"/>
      <c r="BX192" s="273"/>
      <c r="BY192" s="274"/>
      <c r="BZ192" s="274"/>
      <c r="CA192" s="274"/>
      <c r="CB192" s="969"/>
      <c r="CC192" s="969"/>
      <c r="CD192" s="969"/>
      <c r="CE192" s="969"/>
      <c r="CF192" s="969"/>
      <c r="CG192" s="969"/>
      <c r="CH192" s="969"/>
      <c r="CI192" s="969"/>
      <c r="CJ192" s="969"/>
      <c r="CK192" s="969"/>
      <c r="CL192" s="969"/>
      <c r="CM192" s="969"/>
      <c r="CN192" s="969"/>
      <c r="CO192" s="969"/>
      <c r="CP192" s="969"/>
      <c r="CQ192" s="969"/>
      <c r="CR192" s="969"/>
      <c r="CS192" s="969"/>
      <c r="CT192" s="969"/>
      <c r="CU192" s="969"/>
      <c r="CV192" s="969"/>
      <c r="CW192" s="969"/>
      <c r="CX192" s="969"/>
      <c r="CY192" s="969"/>
      <c r="CZ192" s="969"/>
    </row>
    <row r="193" s="133" customFormat="true" ht="15" customHeight="true" x14ac:dyDescent="0.2">
      <c r="A193" s="204"/>
      <c r="B193" s="209"/>
      <c r="C193" s="237"/>
      <c r="D193" s="235"/>
      <c r="E193" s="235"/>
      <c r="F193" s="235"/>
      <c r="G193" s="239"/>
      <c r="H193" s="236"/>
      <c r="I193" s="235"/>
      <c r="J193" s="235"/>
      <c r="K193" s="235"/>
      <c r="L193" s="238"/>
      <c r="M193" s="237"/>
      <c r="N193" s="235"/>
      <c r="O193" s="235"/>
      <c r="P193" s="235"/>
      <c r="Q193" s="238"/>
      <c r="R193" s="237"/>
      <c r="S193" s="235"/>
      <c r="T193" s="235"/>
      <c r="U193" s="235"/>
      <c r="V193" s="235"/>
      <c r="W193" s="235"/>
      <c r="X193" s="235"/>
      <c r="Y193" s="238"/>
      <c r="Z193" s="238"/>
      <c r="AA193" s="238"/>
      <c r="AB193" s="1042"/>
      <c r="AC193" s="1042"/>
      <c r="AD193" s="1042"/>
      <c r="AE193" s="1042"/>
      <c r="AF193" s="1042"/>
      <c r="AG193" s="1042"/>
      <c r="AH193" s="1042"/>
      <c r="AI193" s="1042"/>
      <c r="AJ193" s="1042"/>
      <c r="AK193" s="1042"/>
      <c r="AL193" s="1042"/>
      <c r="AM193" s="1042"/>
      <c r="AN193" s="1042"/>
      <c r="AO193" s="1042"/>
      <c r="AP193" s="1042"/>
      <c r="AQ193" s="1042"/>
      <c r="AR193" s="1042"/>
      <c r="AS193" s="1042"/>
      <c r="AT193" s="1042"/>
      <c r="AU193" s="1042"/>
      <c r="AV193" s="1042"/>
      <c r="AW193" s="1042"/>
      <c r="AX193" s="1042"/>
      <c r="AY193" s="1042"/>
      <c r="AZ193" s="172"/>
      <c r="BA193" s="350"/>
      <c r="BB193" s="262"/>
      <c r="BC193" s="289"/>
      <c r="BD193" s="273"/>
      <c r="BE193" s="273"/>
      <c r="BF193" s="273"/>
      <c r="BG193" s="293"/>
      <c r="BH193" s="289"/>
      <c r="BI193" s="273"/>
      <c r="BJ193" s="273"/>
      <c r="BK193" s="273"/>
      <c r="BL193" s="293"/>
      <c r="BM193" s="289"/>
      <c r="BN193" s="273"/>
      <c r="BO193" s="273"/>
      <c r="BP193" s="273"/>
      <c r="BQ193" s="293"/>
      <c r="BR193" s="289"/>
      <c r="BS193" s="273"/>
      <c r="BT193" s="273"/>
      <c r="BU193" s="273"/>
      <c r="BV193" s="273"/>
      <c r="BW193" s="273"/>
      <c r="BX193" s="273"/>
      <c r="BY193" s="274"/>
      <c r="BZ193" s="274"/>
      <c r="CA193" s="274"/>
      <c r="CB193" s="969"/>
      <c r="CC193" s="969"/>
      <c r="CD193" s="969"/>
      <c r="CE193" s="969"/>
      <c r="CF193" s="969"/>
      <c r="CG193" s="969"/>
      <c r="CH193" s="969"/>
      <c r="CI193" s="969"/>
      <c r="CJ193" s="969"/>
      <c r="CK193" s="969"/>
      <c r="CL193" s="969"/>
      <c r="CM193" s="969"/>
      <c r="CN193" s="969"/>
      <c r="CO193" s="969"/>
      <c r="CP193" s="969"/>
      <c r="CQ193" s="969"/>
      <c r="CR193" s="969"/>
      <c r="CS193" s="969"/>
      <c r="CT193" s="969"/>
      <c r="CU193" s="969"/>
      <c r="CV193" s="969"/>
      <c r="CW193" s="969"/>
      <c r="CX193" s="969"/>
      <c r="CY193" s="969"/>
      <c r="CZ193" s="969"/>
    </row>
    <row r="194" s="133" customFormat="true" ht="15" customHeight="true" x14ac:dyDescent="0.2">
      <c r="A194" s="204"/>
      <c r="B194" s="209"/>
      <c r="C194" s="237"/>
      <c r="D194" s="235"/>
      <c r="E194" s="235"/>
      <c r="F194" s="235"/>
      <c r="G194" s="239"/>
      <c r="H194" s="236"/>
      <c r="I194" s="235"/>
      <c r="J194" s="235"/>
      <c r="K194" s="235"/>
      <c r="L194" s="238"/>
      <c r="M194" s="237"/>
      <c r="N194" s="235"/>
      <c r="O194" s="235"/>
      <c r="P194" s="235"/>
      <c r="Q194" s="238"/>
      <c r="R194" s="237"/>
      <c r="S194" s="235"/>
      <c r="T194" s="235"/>
      <c r="U194" s="235"/>
      <c r="V194" s="235"/>
      <c r="W194" s="235"/>
      <c r="X194" s="235"/>
      <c r="Y194" s="238"/>
      <c r="Z194" s="238"/>
      <c r="AA194" s="238"/>
      <c r="AB194" s="1042"/>
      <c r="AC194" s="1042"/>
      <c r="AD194" s="1042"/>
      <c r="AE194" s="1042"/>
      <c r="AF194" s="1042"/>
      <c r="AG194" s="1042"/>
      <c r="AH194" s="1042"/>
      <c r="AI194" s="1042"/>
      <c r="AJ194" s="1042"/>
      <c r="AK194" s="1042"/>
      <c r="AL194" s="1042"/>
      <c r="AM194" s="1042"/>
      <c r="AN194" s="1042"/>
      <c r="AO194" s="1042"/>
      <c r="AP194" s="1042"/>
      <c r="AQ194" s="1042"/>
      <c r="AR194" s="1042"/>
      <c r="AS194" s="1042"/>
      <c r="AT194" s="1042"/>
      <c r="AU194" s="1042"/>
      <c r="AV194" s="1042"/>
      <c r="AW194" s="1042"/>
      <c r="AX194" s="1042"/>
      <c r="AY194" s="1042"/>
      <c r="AZ194" s="172"/>
      <c r="BA194" s="350"/>
      <c r="BB194" s="262"/>
      <c r="BC194" s="289"/>
      <c r="BD194" s="273"/>
      <c r="BE194" s="273"/>
      <c r="BF194" s="273"/>
      <c r="BG194" s="293"/>
      <c r="BH194" s="289"/>
      <c r="BI194" s="273"/>
      <c r="BJ194" s="273"/>
      <c r="BK194" s="273"/>
      <c r="BL194" s="293"/>
      <c r="BM194" s="289"/>
      <c r="BN194" s="273"/>
      <c r="BO194" s="273"/>
      <c r="BP194" s="273"/>
      <c r="BQ194" s="293"/>
      <c r="BR194" s="289"/>
      <c r="BS194" s="273"/>
      <c r="BT194" s="273"/>
      <c r="BU194" s="273"/>
      <c r="BV194" s="273"/>
      <c r="BW194" s="273"/>
      <c r="BX194" s="273"/>
      <c r="BY194" s="274"/>
      <c r="BZ194" s="274"/>
      <c r="CA194" s="274"/>
      <c r="CB194" s="969"/>
      <c r="CC194" s="969"/>
      <c r="CD194" s="969"/>
      <c r="CE194" s="969"/>
      <c r="CF194" s="969"/>
      <c r="CG194" s="969"/>
      <c r="CH194" s="969"/>
      <c r="CI194" s="969"/>
      <c r="CJ194" s="969"/>
      <c r="CK194" s="969"/>
      <c r="CL194" s="969"/>
      <c r="CM194" s="969"/>
      <c r="CN194" s="969"/>
      <c r="CO194" s="969"/>
      <c r="CP194" s="969"/>
      <c r="CQ194" s="969"/>
      <c r="CR194" s="969"/>
      <c r="CS194" s="969"/>
      <c r="CT194" s="969"/>
      <c r="CU194" s="969"/>
      <c r="CV194" s="969"/>
      <c r="CW194" s="969"/>
      <c r="CX194" s="969"/>
      <c r="CY194" s="969"/>
      <c r="CZ194" s="969"/>
    </row>
    <row r="195" s="133" customFormat="true" ht="15" customHeight="true" x14ac:dyDescent="0.2">
      <c r="A195" s="204"/>
      <c r="B195" s="209"/>
      <c r="C195" s="237"/>
      <c r="D195" s="235"/>
      <c r="E195" s="235"/>
      <c r="F195" s="235"/>
      <c r="G195" s="239"/>
      <c r="H195" s="236"/>
      <c r="I195" s="235"/>
      <c r="J195" s="235"/>
      <c r="K195" s="235"/>
      <c r="L195" s="238"/>
      <c r="M195" s="237"/>
      <c r="N195" s="235"/>
      <c r="O195" s="235"/>
      <c r="P195" s="235"/>
      <c r="Q195" s="238"/>
      <c r="R195" s="237"/>
      <c r="S195" s="235"/>
      <c r="T195" s="235"/>
      <c r="U195" s="235"/>
      <c r="V195" s="235"/>
      <c r="W195" s="235"/>
      <c r="X195" s="235"/>
      <c r="Y195" s="238"/>
      <c r="Z195" s="238"/>
      <c r="AA195" s="238"/>
      <c r="AB195" s="1042"/>
      <c r="AC195" s="1042"/>
      <c r="AD195" s="1042"/>
      <c r="AE195" s="1042"/>
      <c r="AF195" s="1042"/>
      <c r="AG195" s="1042"/>
      <c r="AH195" s="1042"/>
      <c r="AI195" s="1042"/>
      <c r="AJ195" s="1042"/>
      <c r="AK195" s="1042"/>
      <c r="AL195" s="1042"/>
      <c r="AM195" s="1042"/>
      <c r="AN195" s="1042"/>
      <c r="AO195" s="1042"/>
      <c r="AP195" s="1042"/>
      <c r="AQ195" s="1042"/>
      <c r="AR195" s="1042"/>
      <c r="AS195" s="1042"/>
      <c r="AT195" s="1042"/>
      <c r="AU195" s="1042"/>
      <c r="AV195" s="1042"/>
      <c r="AW195" s="1042"/>
      <c r="AX195" s="1042"/>
      <c r="AY195" s="1042"/>
      <c r="AZ195" s="172"/>
      <c r="BA195" s="350"/>
      <c r="BB195" s="262"/>
      <c r="BC195" s="289"/>
      <c r="BD195" s="273"/>
      <c r="BE195" s="273"/>
      <c r="BF195" s="273"/>
      <c r="BG195" s="293"/>
      <c r="BH195" s="289"/>
      <c r="BI195" s="273"/>
      <c r="BJ195" s="273"/>
      <c r="BK195" s="273"/>
      <c r="BL195" s="293"/>
      <c r="BM195" s="289"/>
      <c r="BN195" s="273"/>
      <c r="BO195" s="273"/>
      <c r="BP195" s="273"/>
      <c r="BQ195" s="293"/>
      <c r="BR195" s="289"/>
      <c r="BS195" s="273"/>
      <c r="BT195" s="273"/>
      <c r="BU195" s="273"/>
      <c r="BV195" s="273"/>
      <c r="BW195" s="273"/>
      <c r="BX195" s="273"/>
      <c r="BY195" s="274"/>
      <c r="BZ195" s="274"/>
      <c r="CA195" s="274"/>
      <c r="CB195" s="969"/>
      <c r="CC195" s="969"/>
      <c r="CD195" s="969"/>
      <c r="CE195" s="969"/>
      <c r="CF195" s="969"/>
      <c r="CG195" s="969"/>
      <c r="CH195" s="969"/>
      <c r="CI195" s="969"/>
      <c r="CJ195" s="969"/>
      <c r="CK195" s="969"/>
      <c r="CL195" s="969"/>
      <c r="CM195" s="969"/>
      <c r="CN195" s="969"/>
      <c r="CO195" s="969"/>
      <c r="CP195" s="969"/>
      <c r="CQ195" s="969"/>
      <c r="CR195" s="969"/>
      <c r="CS195" s="969"/>
      <c r="CT195" s="969"/>
      <c r="CU195" s="969"/>
      <c r="CV195" s="969"/>
      <c r="CW195" s="969"/>
      <c r="CX195" s="969"/>
      <c r="CY195" s="969"/>
      <c r="CZ195" s="969"/>
    </row>
    <row r="196" s="133" customFormat="true" ht="15" customHeight="true" x14ac:dyDescent="0.2">
      <c r="A196" s="204"/>
      <c r="B196" s="209"/>
      <c r="C196" s="237"/>
      <c r="D196" s="235"/>
      <c r="E196" s="235"/>
      <c r="F196" s="235"/>
      <c r="G196" s="239"/>
      <c r="H196" s="236"/>
      <c r="I196" s="235"/>
      <c r="J196" s="235"/>
      <c r="K196" s="235"/>
      <c r="L196" s="238"/>
      <c r="M196" s="237"/>
      <c r="N196" s="235"/>
      <c r="O196" s="235"/>
      <c r="P196" s="235"/>
      <c r="Q196" s="238"/>
      <c r="R196" s="237"/>
      <c r="S196" s="235"/>
      <c r="T196" s="235"/>
      <c r="U196" s="235"/>
      <c r="V196" s="235"/>
      <c r="W196" s="235"/>
      <c r="X196" s="235"/>
      <c r="Y196" s="238"/>
      <c r="Z196" s="238"/>
      <c r="AA196" s="238"/>
      <c r="AB196" s="1042"/>
      <c r="AC196" s="1042"/>
      <c r="AD196" s="1042"/>
      <c r="AE196" s="1042"/>
      <c r="AF196" s="1042"/>
      <c r="AG196" s="1042"/>
      <c r="AH196" s="1042"/>
      <c r="AI196" s="1042"/>
      <c r="AJ196" s="1042"/>
      <c r="AK196" s="1042"/>
      <c r="AL196" s="1042"/>
      <c r="AM196" s="1042"/>
      <c r="AN196" s="1042"/>
      <c r="AO196" s="1042"/>
      <c r="AP196" s="1042"/>
      <c r="AQ196" s="1042"/>
      <c r="AR196" s="1042"/>
      <c r="AS196" s="1042"/>
      <c r="AT196" s="1042"/>
      <c r="AU196" s="1042"/>
      <c r="AV196" s="1042"/>
      <c r="AW196" s="1042"/>
      <c r="AX196" s="1042"/>
      <c r="AY196" s="1042"/>
      <c r="AZ196" s="172"/>
      <c r="BA196" s="350"/>
      <c r="BB196" s="262"/>
      <c r="BC196" s="289"/>
      <c r="BD196" s="273"/>
      <c r="BE196" s="273"/>
      <c r="BF196" s="273"/>
      <c r="BG196" s="293"/>
      <c r="BH196" s="289"/>
      <c r="BI196" s="273"/>
      <c r="BJ196" s="273"/>
      <c r="BK196" s="273"/>
      <c r="BL196" s="293"/>
      <c r="BM196" s="289"/>
      <c r="BN196" s="273"/>
      <c r="BO196" s="273"/>
      <c r="BP196" s="273"/>
      <c r="BQ196" s="293"/>
      <c r="BR196" s="289"/>
      <c r="BS196" s="273"/>
      <c r="BT196" s="273"/>
      <c r="BU196" s="273"/>
      <c r="BV196" s="273"/>
      <c r="BW196" s="273"/>
      <c r="BX196" s="273"/>
      <c r="BY196" s="274"/>
      <c r="BZ196" s="274"/>
      <c r="CA196" s="274"/>
      <c r="CB196" s="969"/>
      <c r="CC196" s="969"/>
      <c r="CD196" s="969"/>
      <c r="CE196" s="969"/>
      <c r="CF196" s="969"/>
      <c r="CG196" s="969"/>
      <c r="CH196" s="969"/>
      <c r="CI196" s="969"/>
      <c r="CJ196" s="969"/>
      <c r="CK196" s="969"/>
      <c r="CL196" s="969"/>
      <c r="CM196" s="969"/>
      <c r="CN196" s="969"/>
      <c r="CO196" s="969"/>
      <c r="CP196" s="969"/>
      <c r="CQ196" s="969"/>
      <c r="CR196" s="969"/>
      <c r="CS196" s="969"/>
      <c r="CT196" s="969"/>
      <c r="CU196" s="969"/>
      <c r="CV196" s="969"/>
      <c r="CW196" s="969"/>
      <c r="CX196" s="969"/>
      <c r="CY196" s="969"/>
      <c r="CZ196" s="969"/>
    </row>
    <row r="197" s="133" customFormat="true" ht="15" customHeight="true" x14ac:dyDescent="0.2">
      <c r="A197" s="204"/>
      <c r="B197" s="209"/>
      <c r="C197" s="237"/>
      <c r="D197" s="235"/>
      <c r="E197" s="235"/>
      <c r="F197" s="235"/>
      <c r="G197" s="239"/>
      <c r="H197" s="236"/>
      <c r="I197" s="235"/>
      <c r="J197" s="235"/>
      <c r="K197" s="235"/>
      <c r="L197" s="238"/>
      <c r="M197" s="237"/>
      <c r="N197" s="235"/>
      <c r="O197" s="235"/>
      <c r="P197" s="235"/>
      <c r="Q197" s="238"/>
      <c r="R197" s="237"/>
      <c r="S197" s="235"/>
      <c r="T197" s="235"/>
      <c r="U197" s="235"/>
      <c r="V197" s="235"/>
      <c r="W197" s="235"/>
      <c r="X197" s="235"/>
      <c r="Y197" s="238"/>
      <c r="Z197" s="238"/>
      <c r="AA197" s="238"/>
      <c r="AB197" s="1042"/>
      <c r="AC197" s="1042"/>
      <c r="AD197" s="1042"/>
      <c r="AE197" s="1042"/>
      <c r="AF197" s="1042"/>
      <c r="AG197" s="1042"/>
      <c r="AH197" s="1042"/>
      <c r="AI197" s="1042"/>
      <c r="AJ197" s="1042"/>
      <c r="AK197" s="1042"/>
      <c r="AL197" s="1042"/>
      <c r="AM197" s="1042"/>
      <c r="AN197" s="1042"/>
      <c r="AO197" s="1042"/>
      <c r="AP197" s="1042"/>
      <c r="AQ197" s="1042"/>
      <c r="AR197" s="1042"/>
      <c r="AS197" s="1042"/>
      <c r="AT197" s="1042"/>
      <c r="AU197" s="1042"/>
      <c r="AV197" s="1042"/>
      <c r="AW197" s="1042"/>
      <c r="AX197" s="1042"/>
      <c r="AY197" s="1042"/>
      <c r="AZ197" s="172"/>
      <c r="BA197" s="350"/>
      <c r="BB197" s="262"/>
      <c r="BC197" s="289"/>
      <c r="BD197" s="273"/>
      <c r="BE197" s="273"/>
      <c r="BF197" s="273"/>
      <c r="BG197" s="293"/>
      <c r="BH197" s="289"/>
      <c r="BI197" s="273"/>
      <c r="BJ197" s="273"/>
      <c r="BK197" s="273"/>
      <c r="BL197" s="293"/>
      <c r="BM197" s="289"/>
      <c r="BN197" s="273"/>
      <c r="BO197" s="273"/>
      <c r="BP197" s="273"/>
      <c r="BQ197" s="293"/>
      <c r="BR197" s="289"/>
      <c r="BS197" s="273"/>
      <c r="BT197" s="273"/>
      <c r="BU197" s="273"/>
      <c r="BV197" s="273"/>
      <c r="BW197" s="273"/>
      <c r="BX197" s="273"/>
      <c r="BY197" s="274"/>
      <c r="BZ197" s="274"/>
      <c r="CA197" s="274"/>
      <c r="CB197" s="969"/>
      <c r="CC197" s="969"/>
      <c r="CD197" s="969"/>
      <c r="CE197" s="969"/>
      <c r="CF197" s="969"/>
      <c r="CG197" s="969"/>
      <c r="CH197" s="969"/>
      <c r="CI197" s="969"/>
      <c r="CJ197" s="969"/>
      <c r="CK197" s="969"/>
      <c r="CL197" s="969"/>
      <c r="CM197" s="969"/>
      <c r="CN197" s="969"/>
      <c r="CO197" s="969"/>
      <c r="CP197" s="969"/>
      <c r="CQ197" s="969"/>
      <c r="CR197" s="969"/>
      <c r="CS197" s="969"/>
      <c r="CT197" s="969"/>
      <c r="CU197" s="969"/>
      <c r="CV197" s="969"/>
      <c r="CW197" s="969"/>
      <c r="CX197" s="969"/>
      <c r="CY197" s="969"/>
      <c r="CZ197" s="969"/>
    </row>
    <row r="198" s="133" customFormat="true" ht="15" customHeight="true" x14ac:dyDescent="0.2">
      <c r="A198" s="204"/>
      <c r="B198" s="209"/>
      <c r="C198" s="237"/>
      <c r="D198" s="235"/>
      <c r="E198" s="235"/>
      <c r="F198" s="235"/>
      <c r="G198" s="239"/>
      <c r="H198" s="236"/>
      <c r="I198" s="235"/>
      <c r="J198" s="235"/>
      <c r="K198" s="235"/>
      <c r="L198" s="238"/>
      <c r="M198" s="237"/>
      <c r="N198" s="235"/>
      <c r="O198" s="235"/>
      <c r="P198" s="235"/>
      <c r="Q198" s="238"/>
      <c r="R198" s="237"/>
      <c r="S198" s="235"/>
      <c r="T198" s="235"/>
      <c r="U198" s="235"/>
      <c r="V198" s="235"/>
      <c r="W198" s="235"/>
      <c r="X198" s="235"/>
      <c r="Y198" s="238"/>
      <c r="Z198" s="238"/>
      <c r="AA198" s="238"/>
      <c r="AB198" s="1042"/>
      <c r="AC198" s="1042"/>
      <c r="AD198" s="1042"/>
      <c r="AE198" s="1042"/>
      <c r="AF198" s="1042"/>
      <c r="AG198" s="1042"/>
      <c r="AH198" s="1042"/>
      <c r="AI198" s="1042"/>
      <c r="AJ198" s="1042"/>
      <c r="AK198" s="1042"/>
      <c r="AL198" s="1042"/>
      <c r="AM198" s="1042"/>
      <c r="AN198" s="1042"/>
      <c r="AO198" s="1042"/>
      <c r="AP198" s="1042"/>
      <c r="AQ198" s="1042"/>
      <c r="AR198" s="1042"/>
      <c r="AS198" s="1042"/>
      <c r="AT198" s="1042"/>
      <c r="AU198" s="1042"/>
      <c r="AV198" s="1042"/>
      <c r="AW198" s="1042"/>
      <c r="AX198" s="1042"/>
      <c r="AY198" s="1042"/>
      <c r="AZ198" s="172"/>
      <c r="BA198" s="350"/>
      <c r="BB198" s="262"/>
      <c r="BC198" s="289"/>
      <c r="BD198" s="273"/>
      <c r="BE198" s="273"/>
      <c r="BF198" s="273"/>
      <c r="BG198" s="293"/>
      <c r="BH198" s="289"/>
      <c r="BI198" s="273"/>
      <c r="BJ198" s="273"/>
      <c r="BK198" s="273"/>
      <c r="BL198" s="293"/>
      <c r="BM198" s="289"/>
      <c r="BN198" s="273"/>
      <c r="BO198" s="273"/>
      <c r="BP198" s="273"/>
      <c r="BQ198" s="293"/>
      <c r="BR198" s="289"/>
      <c r="BS198" s="273"/>
      <c r="BT198" s="273"/>
      <c r="BU198" s="273"/>
      <c r="BV198" s="273"/>
      <c r="BW198" s="273"/>
      <c r="BX198" s="273"/>
      <c r="BY198" s="274"/>
      <c r="BZ198" s="274"/>
      <c r="CA198" s="274"/>
      <c r="CB198" s="969"/>
      <c r="CC198" s="969"/>
      <c r="CD198" s="969"/>
      <c r="CE198" s="969"/>
      <c r="CF198" s="969"/>
      <c r="CG198" s="969"/>
      <c r="CH198" s="969"/>
      <c r="CI198" s="969"/>
      <c r="CJ198" s="969"/>
      <c r="CK198" s="969"/>
      <c r="CL198" s="969"/>
      <c r="CM198" s="969"/>
      <c r="CN198" s="969"/>
      <c r="CO198" s="969"/>
      <c r="CP198" s="969"/>
      <c r="CQ198" s="969"/>
      <c r="CR198" s="969"/>
      <c r="CS198" s="969"/>
      <c r="CT198" s="969"/>
      <c r="CU198" s="969"/>
      <c r="CV198" s="969"/>
      <c r="CW198" s="969"/>
      <c r="CX198" s="969"/>
      <c r="CY198" s="969"/>
      <c r="CZ198" s="969"/>
    </row>
    <row r="199" s="133" customFormat="true" ht="15" customHeight="true" x14ac:dyDescent="0.2">
      <c r="A199" s="204"/>
      <c r="B199" s="209"/>
      <c r="C199" s="237"/>
      <c r="D199" s="235"/>
      <c r="E199" s="235"/>
      <c r="F199" s="235"/>
      <c r="G199" s="239"/>
      <c r="H199" s="236"/>
      <c r="I199" s="235"/>
      <c r="J199" s="235"/>
      <c r="K199" s="235"/>
      <c r="L199" s="238"/>
      <c r="M199" s="237"/>
      <c r="N199" s="235"/>
      <c r="O199" s="235"/>
      <c r="P199" s="235"/>
      <c r="Q199" s="238"/>
      <c r="R199" s="237"/>
      <c r="S199" s="235"/>
      <c r="T199" s="235"/>
      <c r="U199" s="235"/>
      <c r="V199" s="235"/>
      <c r="W199" s="235"/>
      <c r="X199" s="235"/>
      <c r="Y199" s="238"/>
      <c r="Z199" s="238"/>
      <c r="AA199" s="238"/>
      <c r="AB199" s="1042"/>
      <c r="AC199" s="1042"/>
      <c r="AD199" s="1042"/>
      <c r="AE199" s="1042"/>
      <c r="AF199" s="1042"/>
      <c r="AG199" s="1042"/>
      <c r="AH199" s="1042"/>
      <c r="AI199" s="1042"/>
      <c r="AJ199" s="1042"/>
      <c r="AK199" s="1042"/>
      <c r="AL199" s="1042"/>
      <c r="AM199" s="1042"/>
      <c r="AN199" s="1042"/>
      <c r="AO199" s="1042"/>
      <c r="AP199" s="1042"/>
      <c r="AQ199" s="1042"/>
      <c r="AR199" s="1042"/>
      <c r="AS199" s="1042"/>
      <c r="AT199" s="1042"/>
      <c r="AU199" s="1042"/>
      <c r="AV199" s="1042"/>
      <c r="AW199" s="1042"/>
      <c r="AX199" s="1042"/>
      <c r="AY199" s="1042"/>
      <c r="AZ199" s="172"/>
      <c r="BA199" s="350"/>
      <c r="BB199" s="262"/>
      <c r="BC199" s="289"/>
      <c r="BD199" s="273"/>
      <c r="BE199" s="273"/>
      <c r="BF199" s="273"/>
      <c r="BG199" s="293"/>
      <c r="BH199" s="289"/>
      <c r="BI199" s="273"/>
      <c r="BJ199" s="273"/>
      <c r="BK199" s="273"/>
      <c r="BL199" s="293"/>
      <c r="BM199" s="289"/>
      <c r="BN199" s="273"/>
      <c r="BO199" s="273"/>
      <c r="BP199" s="273"/>
      <c r="BQ199" s="293"/>
      <c r="BR199" s="289"/>
      <c r="BS199" s="273"/>
      <c r="BT199" s="273"/>
      <c r="BU199" s="273"/>
      <c r="BV199" s="273"/>
      <c r="BW199" s="273"/>
      <c r="BX199" s="273"/>
      <c r="BY199" s="274"/>
      <c r="BZ199" s="274"/>
      <c r="CA199" s="274"/>
      <c r="CB199" s="969"/>
      <c r="CC199" s="969"/>
      <c r="CD199" s="969"/>
      <c r="CE199" s="969"/>
      <c r="CF199" s="969"/>
      <c r="CG199" s="969"/>
      <c r="CH199" s="969"/>
      <c r="CI199" s="969"/>
      <c r="CJ199" s="969"/>
      <c r="CK199" s="969"/>
      <c r="CL199" s="969"/>
      <c r="CM199" s="969"/>
      <c r="CN199" s="969"/>
      <c r="CO199" s="969"/>
      <c r="CP199" s="969"/>
      <c r="CQ199" s="969"/>
      <c r="CR199" s="969"/>
      <c r="CS199" s="969"/>
      <c r="CT199" s="969"/>
      <c r="CU199" s="969"/>
      <c r="CV199" s="969"/>
      <c r="CW199" s="969"/>
      <c r="CX199" s="969"/>
      <c r="CY199" s="969"/>
      <c r="CZ199" s="969"/>
    </row>
    <row r="200" s="133" customFormat="true" ht="15" customHeight="true" x14ac:dyDescent="0.2">
      <c r="A200" s="204"/>
      <c r="B200" s="209"/>
      <c r="C200" s="237"/>
      <c r="D200" s="235"/>
      <c r="E200" s="235"/>
      <c r="F200" s="235"/>
      <c r="G200" s="239"/>
      <c r="H200" s="236"/>
      <c r="I200" s="235"/>
      <c r="J200" s="235"/>
      <c r="K200" s="235"/>
      <c r="L200" s="238"/>
      <c r="M200" s="237"/>
      <c r="N200" s="235"/>
      <c r="O200" s="235"/>
      <c r="P200" s="235"/>
      <c r="Q200" s="238"/>
      <c r="R200" s="237"/>
      <c r="S200" s="235"/>
      <c r="T200" s="235"/>
      <c r="U200" s="235"/>
      <c r="V200" s="235"/>
      <c r="W200" s="235"/>
      <c r="X200" s="235"/>
      <c r="Y200" s="238"/>
      <c r="Z200" s="238"/>
      <c r="AA200" s="238"/>
      <c r="AB200" s="1042"/>
      <c r="AC200" s="1042"/>
      <c r="AD200" s="1042"/>
      <c r="AE200" s="1042"/>
      <c r="AF200" s="1042"/>
      <c r="AG200" s="1042"/>
      <c r="AH200" s="1042"/>
      <c r="AI200" s="1042"/>
      <c r="AJ200" s="1042"/>
      <c r="AK200" s="1042"/>
      <c r="AL200" s="1042"/>
      <c r="AM200" s="1042"/>
      <c r="AN200" s="1042"/>
      <c r="AO200" s="1042"/>
      <c r="AP200" s="1042"/>
      <c r="AQ200" s="1042"/>
      <c r="AR200" s="1042"/>
      <c r="AS200" s="1042"/>
      <c r="AT200" s="1042"/>
      <c r="AU200" s="1042"/>
      <c r="AV200" s="1042"/>
      <c r="AW200" s="1042"/>
      <c r="AX200" s="1042"/>
      <c r="AY200" s="1042"/>
      <c r="AZ200" s="172"/>
      <c r="BA200" s="350"/>
      <c r="BB200" s="262"/>
      <c r="BC200" s="289"/>
      <c r="BD200" s="273"/>
      <c r="BE200" s="273"/>
      <c r="BF200" s="273"/>
      <c r="BG200" s="293"/>
      <c r="BH200" s="289"/>
      <c r="BI200" s="273"/>
      <c r="BJ200" s="273"/>
      <c r="BK200" s="273"/>
      <c r="BL200" s="293"/>
      <c r="BM200" s="289"/>
      <c r="BN200" s="273"/>
      <c r="BO200" s="273"/>
      <c r="BP200" s="273"/>
      <c r="BQ200" s="293"/>
      <c r="BR200" s="289"/>
      <c r="BS200" s="273"/>
      <c r="BT200" s="273"/>
      <c r="BU200" s="273"/>
      <c r="BV200" s="273"/>
      <c r="BW200" s="273"/>
      <c r="BX200" s="273"/>
      <c r="BY200" s="274"/>
      <c r="BZ200" s="274"/>
      <c r="CA200" s="274"/>
      <c r="CB200" s="969"/>
      <c r="CC200" s="969"/>
      <c r="CD200" s="969"/>
      <c r="CE200" s="969"/>
      <c r="CF200" s="969"/>
      <c r="CG200" s="969"/>
      <c r="CH200" s="969"/>
      <c r="CI200" s="969"/>
      <c r="CJ200" s="969"/>
      <c r="CK200" s="969"/>
      <c r="CL200" s="969"/>
      <c r="CM200" s="969"/>
      <c r="CN200" s="969"/>
      <c r="CO200" s="969"/>
      <c r="CP200" s="969"/>
      <c r="CQ200" s="969"/>
      <c r="CR200" s="969"/>
      <c r="CS200" s="969"/>
      <c r="CT200" s="969"/>
      <c r="CU200" s="969"/>
      <c r="CV200" s="969"/>
      <c r="CW200" s="969"/>
      <c r="CX200" s="969"/>
      <c r="CY200" s="969"/>
      <c r="CZ200" s="969"/>
    </row>
    <row r="201" s="133" customFormat="true" ht="15" customHeight="true" x14ac:dyDescent="0.2">
      <c r="A201" s="204"/>
      <c r="B201" s="209"/>
      <c r="C201" s="237"/>
      <c r="D201" s="235"/>
      <c r="E201" s="235"/>
      <c r="F201" s="235"/>
      <c r="G201" s="239"/>
      <c r="H201" s="236"/>
      <c r="I201" s="235"/>
      <c r="J201" s="235"/>
      <c r="K201" s="235"/>
      <c r="L201" s="238"/>
      <c r="M201" s="237"/>
      <c r="N201" s="235"/>
      <c r="O201" s="235"/>
      <c r="P201" s="235"/>
      <c r="Q201" s="238"/>
      <c r="R201" s="237"/>
      <c r="S201" s="235"/>
      <c r="T201" s="235"/>
      <c r="U201" s="235"/>
      <c r="V201" s="235"/>
      <c r="W201" s="235"/>
      <c r="X201" s="235"/>
      <c r="Y201" s="238"/>
      <c r="Z201" s="238"/>
      <c r="AA201" s="238"/>
      <c r="AB201" s="1042"/>
      <c r="AC201" s="1042"/>
      <c r="AD201" s="1042"/>
      <c r="AE201" s="1042"/>
      <c r="AF201" s="1042"/>
      <c r="AG201" s="1042"/>
      <c r="AH201" s="1042"/>
      <c r="AI201" s="1042"/>
      <c r="AJ201" s="1042"/>
      <c r="AK201" s="1042"/>
      <c r="AL201" s="1042"/>
      <c r="AM201" s="1042"/>
      <c r="AN201" s="1042"/>
      <c r="AO201" s="1042"/>
      <c r="AP201" s="1042"/>
      <c r="AQ201" s="1042"/>
      <c r="AR201" s="1042"/>
      <c r="AS201" s="1042"/>
      <c r="AT201" s="1042"/>
      <c r="AU201" s="1042"/>
      <c r="AV201" s="1042"/>
      <c r="AW201" s="1042"/>
      <c r="AX201" s="1042"/>
      <c r="AY201" s="1042"/>
      <c r="AZ201" s="172"/>
      <c r="BA201" s="350"/>
      <c r="BB201" s="262"/>
      <c r="BC201" s="289"/>
      <c r="BD201" s="273"/>
      <c r="BE201" s="273"/>
      <c r="BF201" s="273"/>
      <c r="BG201" s="293"/>
      <c r="BH201" s="289"/>
      <c r="BI201" s="273"/>
      <c r="BJ201" s="273"/>
      <c r="BK201" s="273"/>
      <c r="BL201" s="293"/>
      <c r="BM201" s="289"/>
      <c r="BN201" s="273"/>
      <c r="BO201" s="273"/>
      <c r="BP201" s="273"/>
      <c r="BQ201" s="293"/>
      <c r="BR201" s="289"/>
      <c r="BS201" s="273"/>
      <c r="BT201" s="273"/>
      <c r="BU201" s="273"/>
      <c r="BV201" s="273"/>
      <c r="BW201" s="273"/>
      <c r="BX201" s="273"/>
      <c r="BY201" s="274"/>
      <c r="BZ201" s="274"/>
      <c r="CA201" s="274"/>
      <c r="CB201" s="969"/>
      <c r="CC201" s="969"/>
      <c r="CD201" s="969"/>
      <c r="CE201" s="969"/>
      <c r="CF201" s="969"/>
      <c r="CG201" s="969"/>
      <c r="CH201" s="969"/>
      <c r="CI201" s="969"/>
      <c r="CJ201" s="969"/>
      <c r="CK201" s="969"/>
      <c r="CL201" s="969"/>
      <c r="CM201" s="969"/>
      <c r="CN201" s="969"/>
      <c r="CO201" s="969"/>
      <c r="CP201" s="969"/>
      <c r="CQ201" s="969"/>
      <c r="CR201" s="969"/>
      <c r="CS201" s="969"/>
      <c r="CT201" s="969"/>
      <c r="CU201" s="969"/>
      <c r="CV201" s="969"/>
      <c r="CW201" s="969"/>
      <c r="CX201" s="969"/>
      <c r="CY201" s="969"/>
      <c r="CZ201" s="969"/>
    </row>
    <row r="202" s="133" customFormat="true" ht="15" customHeight="true" x14ac:dyDescent="0.2">
      <c r="A202" s="204"/>
      <c r="B202" s="209"/>
      <c r="C202" s="237"/>
      <c r="D202" s="235"/>
      <c r="E202" s="235"/>
      <c r="F202" s="235"/>
      <c r="G202" s="239"/>
      <c r="H202" s="236"/>
      <c r="I202" s="235"/>
      <c r="J202" s="235"/>
      <c r="K202" s="235"/>
      <c r="L202" s="238"/>
      <c r="M202" s="237"/>
      <c r="N202" s="235"/>
      <c r="O202" s="235"/>
      <c r="P202" s="235"/>
      <c r="Q202" s="238"/>
      <c r="R202" s="237"/>
      <c r="S202" s="235"/>
      <c r="T202" s="235"/>
      <c r="U202" s="235"/>
      <c r="V202" s="235"/>
      <c r="W202" s="235"/>
      <c r="X202" s="235"/>
      <c r="Y202" s="238"/>
      <c r="Z202" s="238"/>
      <c r="AA202" s="238"/>
      <c r="AB202" s="1042"/>
      <c r="AC202" s="1042"/>
      <c r="AD202" s="1042"/>
      <c r="AE202" s="1042"/>
      <c r="AF202" s="1042"/>
      <c r="AG202" s="1042"/>
      <c r="AH202" s="1042"/>
      <c r="AI202" s="1042"/>
      <c r="AJ202" s="1042"/>
      <c r="AK202" s="1042"/>
      <c r="AL202" s="1042"/>
      <c r="AM202" s="1042"/>
      <c r="AN202" s="1042"/>
      <c r="AO202" s="1042"/>
      <c r="AP202" s="1042"/>
      <c r="AQ202" s="1042"/>
      <c r="AR202" s="1042"/>
      <c r="AS202" s="1042"/>
      <c r="AT202" s="1042"/>
      <c r="AU202" s="1042"/>
      <c r="AV202" s="1042"/>
      <c r="AW202" s="1042"/>
      <c r="AX202" s="1042"/>
      <c r="AY202" s="1042"/>
      <c r="AZ202" s="172"/>
      <c r="BA202" s="350"/>
      <c r="BB202" s="262"/>
      <c r="BC202" s="289"/>
      <c r="BD202" s="273"/>
      <c r="BE202" s="273"/>
      <c r="BF202" s="273"/>
      <c r="BG202" s="293"/>
      <c r="BH202" s="289"/>
      <c r="BI202" s="273"/>
      <c r="BJ202" s="273"/>
      <c r="BK202" s="273"/>
      <c r="BL202" s="293"/>
      <c r="BM202" s="289"/>
      <c r="BN202" s="273"/>
      <c r="BO202" s="273"/>
      <c r="BP202" s="273"/>
      <c r="BQ202" s="293"/>
      <c r="BR202" s="289"/>
      <c r="BS202" s="273"/>
      <c r="BT202" s="273"/>
      <c r="BU202" s="273"/>
      <c r="BV202" s="273"/>
      <c r="BW202" s="273"/>
      <c r="BX202" s="273"/>
      <c r="BY202" s="274"/>
      <c r="BZ202" s="274"/>
      <c r="CA202" s="274"/>
      <c r="CB202" s="969"/>
      <c r="CC202" s="969"/>
      <c r="CD202" s="969"/>
      <c r="CE202" s="969"/>
      <c r="CF202" s="969"/>
      <c r="CG202" s="969"/>
      <c r="CH202" s="969"/>
      <c r="CI202" s="969"/>
      <c r="CJ202" s="969"/>
      <c r="CK202" s="969"/>
      <c r="CL202" s="969"/>
      <c r="CM202" s="969"/>
      <c r="CN202" s="969"/>
      <c r="CO202" s="969"/>
      <c r="CP202" s="969"/>
      <c r="CQ202" s="969"/>
      <c r="CR202" s="969"/>
      <c r="CS202" s="969"/>
      <c r="CT202" s="969"/>
      <c r="CU202" s="969"/>
      <c r="CV202" s="969"/>
      <c r="CW202" s="969"/>
      <c r="CX202" s="969"/>
      <c r="CY202" s="969"/>
      <c r="CZ202" s="969"/>
    </row>
    <row r="203" s="133" customFormat="true" ht="15" customHeight="true" x14ac:dyDescent="0.2">
      <c r="A203" s="204"/>
      <c r="B203" s="209"/>
      <c r="C203" s="237"/>
      <c r="D203" s="235"/>
      <c r="E203" s="235"/>
      <c r="F203" s="235"/>
      <c r="G203" s="239"/>
      <c r="H203" s="236"/>
      <c r="I203" s="235"/>
      <c r="J203" s="235"/>
      <c r="K203" s="235"/>
      <c r="L203" s="238"/>
      <c r="M203" s="237"/>
      <c r="N203" s="235"/>
      <c r="O203" s="235"/>
      <c r="P203" s="235"/>
      <c r="Q203" s="238"/>
      <c r="R203" s="237"/>
      <c r="S203" s="235"/>
      <c r="T203" s="235"/>
      <c r="U203" s="235"/>
      <c r="V203" s="235"/>
      <c r="W203" s="235"/>
      <c r="X203" s="235"/>
      <c r="Y203" s="238"/>
      <c r="Z203" s="238"/>
      <c r="AA203" s="238"/>
      <c r="AB203" s="1042"/>
      <c r="AC203" s="1042"/>
      <c r="AD203" s="1042"/>
      <c r="AE203" s="1042"/>
      <c r="AF203" s="1042"/>
      <c r="AG203" s="1042"/>
      <c r="AH203" s="1042"/>
      <c r="AI203" s="1042"/>
      <c r="AJ203" s="1042"/>
      <c r="AK203" s="1042"/>
      <c r="AL203" s="1042"/>
      <c r="AM203" s="1042"/>
      <c r="AN203" s="1042"/>
      <c r="AO203" s="1042"/>
      <c r="AP203" s="1042"/>
      <c r="AQ203" s="1042"/>
      <c r="AR203" s="1042"/>
      <c r="AS203" s="1042"/>
      <c r="AT203" s="1042"/>
      <c r="AU203" s="1042"/>
      <c r="AV203" s="1042"/>
      <c r="AW203" s="1042"/>
      <c r="AX203" s="1042"/>
      <c r="AY203" s="1042"/>
      <c r="AZ203" s="172"/>
      <c r="BA203" s="350"/>
      <c r="BB203" s="262"/>
      <c r="BC203" s="289"/>
      <c r="BD203" s="273"/>
      <c r="BE203" s="273"/>
      <c r="BF203" s="273"/>
      <c r="BG203" s="293"/>
      <c r="BH203" s="289"/>
      <c r="BI203" s="273"/>
      <c r="BJ203" s="273"/>
      <c r="BK203" s="273"/>
      <c r="BL203" s="293"/>
      <c r="BM203" s="289"/>
      <c r="BN203" s="273"/>
      <c r="BO203" s="273"/>
      <c r="BP203" s="273"/>
      <c r="BQ203" s="293"/>
      <c r="BR203" s="289"/>
      <c r="BS203" s="273"/>
      <c r="BT203" s="273"/>
      <c r="BU203" s="273"/>
      <c r="BV203" s="273"/>
      <c r="BW203" s="273"/>
      <c r="BX203" s="273"/>
      <c r="BY203" s="274"/>
      <c r="BZ203" s="274"/>
      <c r="CA203" s="274"/>
      <c r="CB203" s="969"/>
      <c r="CC203" s="969"/>
      <c r="CD203" s="969"/>
      <c r="CE203" s="969"/>
      <c r="CF203" s="969"/>
      <c r="CG203" s="969"/>
      <c r="CH203" s="969"/>
      <c r="CI203" s="969"/>
      <c r="CJ203" s="969"/>
      <c r="CK203" s="969"/>
      <c r="CL203" s="969"/>
      <c r="CM203" s="969"/>
      <c r="CN203" s="969"/>
      <c r="CO203" s="969"/>
      <c r="CP203" s="969"/>
      <c r="CQ203" s="969"/>
      <c r="CR203" s="969"/>
      <c r="CS203" s="969"/>
      <c r="CT203" s="969"/>
      <c r="CU203" s="969"/>
      <c r="CV203" s="969"/>
      <c r="CW203" s="969"/>
      <c r="CX203" s="969"/>
      <c r="CY203" s="969"/>
      <c r="CZ203" s="969"/>
    </row>
    <row r="204" s="133" customFormat="true" ht="15" customHeight="true" x14ac:dyDescent="0.2">
      <c r="A204" s="204"/>
      <c r="B204" s="209"/>
      <c r="C204" s="237"/>
      <c r="D204" s="235"/>
      <c r="E204" s="235"/>
      <c r="F204" s="235"/>
      <c r="G204" s="239"/>
      <c r="H204" s="236"/>
      <c r="I204" s="235"/>
      <c r="J204" s="235"/>
      <c r="K204" s="235"/>
      <c r="L204" s="238"/>
      <c r="M204" s="237"/>
      <c r="N204" s="235"/>
      <c r="O204" s="235"/>
      <c r="P204" s="235"/>
      <c r="Q204" s="238"/>
      <c r="R204" s="237"/>
      <c r="S204" s="235"/>
      <c r="T204" s="235"/>
      <c r="U204" s="235"/>
      <c r="V204" s="235"/>
      <c r="W204" s="235"/>
      <c r="X204" s="235"/>
      <c r="Y204" s="238"/>
      <c r="Z204" s="238"/>
      <c r="AA204" s="238"/>
      <c r="AB204" s="1042"/>
      <c r="AC204" s="1042"/>
      <c r="AD204" s="1042"/>
      <c r="AE204" s="1042"/>
      <c r="AF204" s="1042"/>
      <c r="AG204" s="1042"/>
      <c r="AH204" s="1042"/>
      <c r="AI204" s="1042"/>
      <c r="AJ204" s="1042"/>
      <c r="AK204" s="1042"/>
      <c r="AL204" s="1042"/>
      <c r="AM204" s="1042"/>
      <c r="AN204" s="1042"/>
      <c r="AO204" s="1042"/>
      <c r="AP204" s="1042"/>
      <c r="AQ204" s="1042"/>
      <c r="AR204" s="1042"/>
      <c r="AS204" s="1042"/>
      <c r="AT204" s="1042"/>
      <c r="AU204" s="1042"/>
      <c r="AV204" s="1042"/>
      <c r="AW204" s="1042"/>
      <c r="AX204" s="1042"/>
      <c r="AY204" s="1042"/>
      <c r="AZ204" s="172"/>
      <c r="BA204" s="350"/>
      <c r="BB204" s="262"/>
      <c r="BC204" s="289"/>
      <c r="BD204" s="273"/>
      <c r="BE204" s="273"/>
      <c r="BF204" s="273"/>
      <c r="BG204" s="293"/>
      <c r="BH204" s="289"/>
      <c r="BI204" s="273"/>
      <c r="BJ204" s="273"/>
      <c r="BK204" s="273"/>
      <c r="BL204" s="293"/>
      <c r="BM204" s="289"/>
      <c r="BN204" s="273"/>
      <c r="BO204" s="273"/>
      <c r="BP204" s="273"/>
      <c r="BQ204" s="293"/>
      <c r="BR204" s="289"/>
      <c r="BS204" s="273"/>
      <c r="BT204" s="273"/>
      <c r="BU204" s="273"/>
      <c r="BV204" s="273"/>
      <c r="BW204" s="273"/>
      <c r="BX204" s="273"/>
      <c r="BY204" s="274"/>
      <c r="BZ204" s="274"/>
      <c r="CA204" s="274"/>
      <c r="CB204" s="969"/>
      <c r="CC204" s="969"/>
      <c r="CD204" s="969"/>
      <c r="CE204" s="969"/>
      <c r="CF204" s="969"/>
      <c r="CG204" s="969"/>
      <c r="CH204" s="969"/>
      <c r="CI204" s="969"/>
      <c r="CJ204" s="969"/>
      <c r="CK204" s="969"/>
      <c r="CL204" s="969"/>
      <c r="CM204" s="969"/>
      <c r="CN204" s="969"/>
      <c r="CO204" s="969"/>
      <c r="CP204" s="969"/>
      <c r="CQ204" s="969"/>
      <c r="CR204" s="969"/>
      <c r="CS204" s="969"/>
      <c r="CT204" s="969"/>
      <c r="CU204" s="969"/>
      <c r="CV204" s="969"/>
      <c r="CW204" s="969"/>
      <c r="CX204" s="969"/>
      <c r="CY204" s="969"/>
      <c r="CZ204" s="969"/>
    </row>
    <row r="205" s="133" customFormat="true" ht="15" customHeight="true" x14ac:dyDescent="0.2">
      <c r="A205" s="207"/>
      <c r="B205" s="210"/>
      <c r="C205" s="242"/>
      <c r="D205" s="240"/>
      <c r="E205" s="240"/>
      <c r="F205" s="240"/>
      <c r="G205" s="244"/>
      <c r="H205" s="241"/>
      <c r="I205" s="240"/>
      <c r="J205" s="240"/>
      <c r="K205" s="240"/>
      <c r="L205" s="243"/>
      <c r="M205" s="242"/>
      <c r="N205" s="240"/>
      <c r="O205" s="240"/>
      <c r="P205" s="240"/>
      <c r="Q205" s="243"/>
      <c r="R205" s="242"/>
      <c r="S205" s="240"/>
      <c r="T205" s="240"/>
      <c r="U205" s="240"/>
      <c r="V205" s="240"/>
      <c r="W205" s="240"/>
      <c r="X205" s="240"/>
      <c r="Y205" s="243"/>
      <c r="Z205" s="243"/>
      <c r="AA205" s="243"/>
      <c r="AB205" s="1042"/>
      <c r="AC205" s="1042"/>
      <c r="AD205" s="1042"/>
      <c r="AE205" s="1042"/>
      <c r="AF205" s="1042"/>
      <c r="AG205" s="1042"/>
      <c r="AH205" s="1042"/>
      <c r="AI205" s="1042"/>
      <c r="AJ205" s="1042"/>
      <c r="AK205" s="1042"/>
      <c r="AL205" s="1042"/>
      <c r="AM205" s="1042"/>
      <c r="AN205" s="1042"/>
      <c r="AO205" s="1042"/>
      <c r="AP205" s="1042"/>
      <c r="AQ205" s="1042"/>
      <c r="AR205" s="1042"/>
      <c r="AS205" s="1042"/>
      <c r="AT205" s="1042"/>
      <c r="AU205" s="1042"/>
      <c r="AV205" s="1042"/>
      <c r="AW205" s="1042"/>
      <c r="AX205" s="1042"/>
      <c r="AY205" s="1042"/>
      <c r="AZ205" s="172"/>
      <c r="BA205" s="350"/>
      <c r="BB205" s="262"/>
      <c r="BC205" s="292"/>
      <c r="BD205" s="291"/>
      <c r="BE205" s="291"/>
      <c r="BF205" s="291"/>
      <c r="BG205" s="295"/>
      <c r="BH205" s="292"/>
      <c r="BI205" s="291"/>
      <c r="BJ205" s="291"/>
      <c r="BK205" s="291"/>
      <c r="BL205" s="295"/>
      <c r="BM205" s="292"/>
      <c r="BN205" s="291"/>
      <c r="BO205" s="291"/>
      <c r="BP205" s="291"/>
      <c r="BQ205" s="295"/>
      <c r="BR205" s="292"/>
      <c r="BS205" s="291"/>
      <c r="BT205" s="291"/>
      <c r="BU205" s="291"/>
      <c r="BV205" s="291"/>
      <c r="BW205" s="291"/>
      <c r="BX205" s="291"/>
      <c r="BY205" s="294"/>
      <c r="BZ205" s="294"/>
      <c r="CA205" s="294"/>
      <c r="CB205" s="969"/>
      <c r="CC205" s="969"/>
      <c r="CD205" s="969"/>
      <c r="CE205" s="969"/>
      <c r="CF205" s="969"/>
      <c r="CG205" s="969"/>
      <c r="CH205" s="969"/>
      <c r="CI205" s="969"/>
      <c r="CJ205" s="969"/>
      <c r="CK205" s="969"/>
      <c r="CL205" s="969"/>
      <c r="CM205" s="969"/>
      <c r="CN205" s="969"/>
      <c r="CO205" s="969"/>
      <c r="CP205" s="969"/>
      <c r="CQ205" s="969"/>
      <c r="CR205" s="969"/>
      <c r="CS205" s="969"/>
      <c r="CT205" s="969"/>
      <c r="CU205" s="969"/>
      <c r="CV205" s="969"/>
      <c r="CW205" s="969"/>
      <c r="CX205" s="969"/>
      <c r="CY205" s="969"/>
      <c r="CZ205" s="969"/>
    </row>
    <row r="206" s="133" customFormat="true" ht="250.15" customHeight="true" x14ac:dyDescent="0.2">
      <c r="A206" s="135"/>
      <c r="B206" s="135"/>
      <c r="C206" s="135"/>
      <c r="D206" s="135"/>
      <c r="E206" s="135"/>
      <c r="F206" s="135"/>
      <c r="G206" s="135"/>
      <c r="H206" s="135"/>
      <c r="I206" s="135"/>
      <c r="J206" s="135"/>
      <c r="K206" s="135"/>
      <c r="L206" s="135"/>
      <c r="M206" s="135"/>
      <c r="N206" s="135"/>
      <c r="O206" s="135"/>
      <c r="P206" s="135"/>
      <c r="Q206" s="135"/>
      <c r="R206" s="337"/>
      <c r="S206" s="135"/>
      <c r="T206" s="135"/>
      <c r="U206" s="135"/>
      <c r="V206" s="135"/>
      <c r="W206" s="135"/>
      <c r="X206" s="135"/>
      <c r="Y206" s="135"/>
      <c r="Z206" s="172"/>
      <c r="AA206" s="172"/>
      <c r="AB206" s="172"/>
      <c r="AC206" s="172"/>
      <c r="AD206" s="172"/>
      <c r="AE206" s="172"/>
      <c r="AF206" s="172"/>
      <c r="AG206" s="172"/>
      <c r="AH206" s="172"/>
      <c r="AI206" s="172"/>
      <c r="AJ206" s="172"/>
      <c r="AK206" s="172"/>
      <c r="AL206" s="172"/>
      <c r="AM206" s="172"/>
      <c r="AN206" s="172"/>
      <c r="AO206" s="172"/>
      <c r="AP206" s="172"/>
      <c r="AQ206" s="172"/>
      <c r="AR206" s="172"/>
      <c r="AS206" s="172"/>
      <c r="AT206" s="172"/>
      <c r="AU206" s="172"/>
      <c r="AV206" s="172"/>
      <c r="AW206" s="172"/>
      <c r="AX206" s="172"/>
      <c r="AY206" s="172"/>
      <c r="AZ206" s="172"/>
      <c r="BA206" s="135"/>
      <c r="BY206" s="135"/>
      <c r="BZ206" s="172"/>
      <c r="CA206" s="172"/>
      <c r="CB206" s="172"/>
      <c r="CC206" s="172"/>
      <c r="CD206" s="172"/>
      <c r="CE206" s="172"/>
      <c r="CF206" s="172"/>
      <c r="CG206" s="172"/>
      <c r="CH206" s="172"/>
      <c r="CI206" s="172"/>
      <c r="CJ206" s="172"/>
      <c r="CK206" s="172"/>
      <c r="CL206" s="172"/>
      <c r="CM206" s="172"/>
      <c r="CN206" s="172"/>
      <c r="CO206" s="172"/>
      <c r="CP206" s="172"/>
      <c r="CQ206" s="172"/>
      <c r="CR206" s="172"/>
      <c r="CS206" s="172"/>
      <c r="CT206" s="172"/>
      <c r="CU206" s="172"/>
      <c r="CV206" s="172"/>
      <c r="CW206" s="172"/>
      <c r="CX206" s="172"/>
      <c r="CY206" s="172"/>
      <c r="CZ206" s="172"/>
    </row>
    <row r="207" s="126" customFormat="true" ht="18" customHeight="true" x14ac:dyDescent="0.2">
      <c r="A207" s="137"/>
      <c r="B207" s="137"/>
      <c r="C207" s="137"/>
      <c r="D207" s="137"/>
      <c r="E207" s="137"/>
      <c r="F207" s="137"/>
      <c r="G207" s="137"/>
      <c r="Z207" s="168"/>
      <c r="AA207" s="168"/>
      <c r="AB207" s="168"/>
      <c r="AC207" s="168"/>
      <c r="AD207" s="168"/>
      <c r="AE207" s="168"/>
      <c r="AF207" s="168"/>
      <c r="AG207" s="168"/>
      <c r="AH207" s="168"/>
      <c r="AI207" s="168"/>
      <c r="AJ207" s="168"/>
      <c r="AK207" s="168"/>
      <c r="AL207" s="168"/>
      <c r="AM207" s="168"/>
      <c r="AN207" s="168"/>
      <c r="AO207" s="168"/>
      <c r="AP207" s="168"/>
      <c r="AQ207" s="168"/>
      <c r="AR207" s="168"/>
      <c r="AS207" s="168"/>
      <c r="AT207" s="168"/>
      <c r="AU207" s="168"/>
      <c r="AV207" s="168"/>
      <c r="AW207" s="168"/>
      <c r="AX207" s="168"/>
      <c r="AY207" s="168"/>
      <c r="AZ207" s="168"/>
      <c r="BB207" s="137"/>
      <c r="BZ207" s="168"/>
      <c r="CA207" s="168"/>
      <c r="CB207" s="168"/>
      <c r="CC207" s="168"/>
      <c r="CD207" s="168"/>
      <c r="CE207" s="168"/>
      <c r="CF207" s="168"/>
      <c r="CG207" s="168"/>
      <c r="CH207" s="168"/>
      <c r="CI207" s="168"/>
      <c r="CJ207" s="168"/>
      <c r="CK207" s="168"/>
      <c r="CL207" s="168"/>
      <c r="CM207" s="168"/>
      <c r="CN207" s="168"/>
      <c r="CO207" s="168"/>
      <c r="CP207" s="168"/>
      <c r="CQ207" s="168"/>
      <c r="CR207" s="168"/>
      <c r="CS207" s="168"/>
      <c r="CT207" s="168"/>
      <c r="CU207" s="168"/>
      <c r="CV207" s="168"/>
      <c r="CW207" s="168"/>
      <c r="CX207" s="168"/>
      <c r="CY207" s="168"/>
      <c r="CZ207" s="168"/>
    </row>
    <row r="208" s="126" customFormat="true" ht="22.5" customHeight="true" x14ac:dyDescent="0.35">
      <c r="A208" s="1149" t="str">
        <f>A1026</f>
        <v>Zimbabwe</v>
      </c>
      <c r="B208" s="1150"/>
      <c r="C208" s="137"/>
      <c r="D208" s="137"/>
      <c r="E208" s="137"/>
      <c r="F208" s="137"/>
      <c r="G208" s="137"/>
      <c r="R208" s="281"/>
      <c r="Z208" s="168"/>
      <c r="AA208" s="168"/>
      <c r="AB208" s="168"/>
      <c r="AC208" s="168"/>
      <c r="AD208" s="168"/>
      <c r="AE208" s="168"/>
      <c r="AF208" s="168"/>
      <c r="AG208" s="168"/>
      <c r="AH208" s="168"/>
      <c r="AI208" s="168"/>
      <c r="AJ208" s="168"/>
      <c r="AK208" s="168"/>
      <c r="AL208" s="168"/>
      <c r="AM208" s="168"/>
      <c r="AN208" s="168"/>
      <c r="AO208" s="168"/>
      <c r="AP208" s="168"/>
      <c r="AQ208" s="168"/>
      <c r="AR208" s="168"/>
      <c r="AS208" s="168"/>
      <c r="AT208" s="168"/>
      <c r="AU208" s="168"/>
      <c r="AV208" s="168"/>
      <c r="AW208" s="168"/>
      <c r="AX208" s="168"/>
      <c r="AY208" s="168"/>
      <c r="AZ208" s="168"/>
      <c r="BB208" s="137"/>
      <c r="BZ208" s="168"/>
      <c r="CA208" s="168"/>
      <c r="CB208" s="168"/>
      <c r="CC208" s="168"/>
      <c r="CD208" s="168"/>
      <c r="CE208" s="168"/>
      <c r="CF208" s="168"/>
      <c r="CG208" s="168"/>
      <c r="CH208" s="168"/>
      <c r="CI208" s="168"/>
      <c r="CJ208" s="168"/>
      <c r="CK208" s="168"/>
      <c r="CL208" s="168"/>
      <c r="CM208" s="168"/>
      <c r="CN208" s="168"/>
      <c r="CO208" s="168"/>
      <c r="CP208" s="168"/>
      <c r="CQ208" s="168"/>
      <c r="CR208" s="168"/>
      <c r="CS208" s="168"/>
      <c r="CT208" s="168"/>
      <c r="CU208" s="168"/>
      <c r="CV208" s="168"/>
      <c r="CW208" s="168"/>
      <c r="CX208" s="168"/>
      <c r="CY208" s="168"/>
      <c r="CZ208" s="168"/>
    </row>
    <row r="209" s="126" customFormat="true" ht="22.5" customHeight="true" x14ac:dyDescent="0.35">
      <c r="A209" s="141" t="str">
        <f>A1034</f>
        <v>2019</v>
      </c>
      <c r="B209" s="142"/>
      <c r="C209" s="137"/>
      <c r="D209" s="137"/>
      <c r="E209" s="137"/>
      <c r="F209" s="137"/>
      <c r="G209" s="137"/>
      <c r="R209" s="281"/>
      <c r="Z209" s="168"/>
      <c r="AA209" s="168"/>
      <c r="AB209" s="168"/>
      <c r="AC209" s="168"/>
      <c r="AD209" s="168"/>
      <c r="AE209" s="168"/>
      <c r="AF209" s="168"/>
      <c r="AG209" s="168"/>
      <c r="AH209" s="168"/>
      <c r="AI209" s="168"/>
      <c r="AJ209" s="168"/>
      <c r="AK209" s="168"/>
      <c r="AL209" s="168"/>
      <c r="AM209" s="168"/>
      <c r="AN209" s="168"/>
      <c r="AO209" s="168"/>
      <c r="AP209" s="168"/>
      <c r="AQ209" s="168"/>
      <c r="AR209" s="168"/>
      <c r="AS209" s="168"/>
      <c r="AT209" s="168"/>
      <c r="AU209" s="168"/>
      <c r="AV209" s="168"/>
      <c r="AW209" s="168"/>
      <c r="AX209" s="168"/>
      <c r="AY209" s="168"/>
      <c r="AZ209" s="168"/>
      <c r="BB209" s="137"/>
      <c r="BZ209" s="168"/>
      <c r="CA209" s="168"/>
      <c r="CB209" s="168"/>
      <c r="CC209" s="168"/>
      <c r="CD209" s="168"/>
      <c r="CE209" s="168"/>
      <c r="CF209" s="168"/>
      <c r="CG209" s="168"/>
      <c r="CH209" s="168"/>
      <c r="CI209" s="168"/>
      <c r="CJ209" s="168"/>
      <c r="CK209" s="168"/>
      <c r="CL209" s="168"/>
      <c r="CM209" s="168"/>
      <c r="CN209" s="168"/>
      <c r="CO209" s="168"/>
      <c r="CP209" s="168"/>
      <c r="CQ209" s="168"/>
      <c r="CR209" s="168"/>
      <c r="CS209" s="168"/>
      <c r="CT209" s="168"/>
      <c r="CU209" s="168"/>
      <c r="CV209" s="168"/>
      <c r="CW209" s="168"/>
      <c r="CX209" s="168"/>
      <c r="CY209" s="168"/>
      <c r="CZ209" s="168"/>
    </row>
    <row r="210" s="126" customFormat="true" ht="22.5" customHeight="true" x14ac:dyDescent="0.35">
      <c r="A210" s="146" t="s">
        <v>112</v>
      </c>
      <c r="B210" s="144"/>
      <c r="C210" s="137"/>
      <c r="D210" s="137"/>
      <c r="E210" s="137"/>
      <c r="F210" s="137"/>
      <c r="G210" s="137"/>
      <c r="R210" s="281"/>
      <c r="Z210" s="168"/>
      <c r="AA210" s="168"/>
      <c r="AB210" s="168"/>
      <c r="AC210" s="168"/>
      <c r="AD210" s="168"/>
      <c r="AE210" s="168"/>
      <c r="AF210" s="168"/>
      <c r="AG210" s="168"/>
      <c r="AH210" s="168"/>
      <c r="AI210" s="168"/>
      <c r="AJ210" s="168"/>
      <c r="AK210" s="168"/>
      <c r="AL210" s="168"/>
      <c r="AM210" s="168"/>
      <c r="AN210" s="168"/>
      <c r="AO210" s="168"/>
      <c r="AP210" s="168"/>
      <c r="AQ210" s="168"/>
      <c r="AR210" s="168"/>
      <c r="AS210" s="168"/>
      <c r="AT210" s="168"/>
      <c r="AU210" s="168"/>
      <c r="AV210" s="168"/>
      <c r="AW210" s="168"/>
      <c r="AX210" s="168"/>
      <c r="AY210" s="168"/>
      <c r="AZ210" s="168"/>
      <c r="BB210" s="137"/>
      <c r="BZ210" s="168"/>
      <c r="CA210" s="168"/>
      <c r="CB210" s="168"/>
      <c r="CC210" s="168"/>
      <c r="CD210" s="168"/>
      <c r="CE210" s="168"/>
      <c r="CF210" s="168"/>
      <c r="CG210" s="168"/>
      <c r="CH210" s="168"/>
      <c r="CI210" s="168"/>
      <c r="CJ210" s="168"/>
      <c r="CK210" s="168"/>
      <c r="CL210" s="168"/>
      <c r="CM210" s="168"/>
      <c r="CN210" s="168"/>
      <c r="CO210" s="168"/>
      <c r="CP210" s="168"/>
      <c r="CQ210" s="168"/>
      <c r="CR210" s="168"/>
      <c r="CS210" s="168"/>
      <c r="CT210" s="168"/>
      <c r="CU210" s="168"/>
      <c r="CV210" s="168"/>
      <c r="CW210" s="168"/>
      <c r="CX210" s="168"/>
      <c r="CY210" s="168"/>
      <c r="CZ210" s="168"/>
    </row>
    <row r="211" s="126" customFormat="true" ht="20.1" customHeight="true" x14ac:dyDescent="0.35">
      <c r="A211" s="147" t="s">
        <v>97</v>
      </c>
      <c r="B211" s="142"/>
      <c r="C211" s="137"/>
      <c r="D211" s="137"/>
      <c r="E211" s="137"/>
      <c r="F211" s="137"/>
      <c r="G211" s="137"/>
      <c r="R211" s="281"/>
      <c r="Z211" s="168"/>
      <c r="AA211" s="168"/>
      <c r="AB211" s="168"/>
      <c r="AC211" s="168"/>
      <c r="AD211" s="168"/>
      <c r="AE211" s="168"/>
      <c r="AF211" s="168"/>
      <c r="AG211" s="168"/>
      <c r="AH211" s="168"/>
      <c r="AI211" s="168"/>
      <c r="AJ211" s="168"/>
      <c r="AK211" s="168"/>
      <c r="AL211" s="168"/>
      <c r="AM211" s="168"/>
      <c r="AN211" s="168"/>
      <c r="AO211" s="168"/>
      <c r="AP211" s="168"/>
      <c r="AQ211" s="168"/>
      <c r="AR211" s="168"/>
      <c r="AS211" s="168"/>
      <c r="AT211" s="168"/>
      <c r="AU211" s="168"/>
      <c r="AV211" s="168"/>
      <c r="AW211" s="168"/>
      <c r="AX211" s="168"/>
      <c r="AY211" s="168"/>
      <c r="AZ211" s="168"/>
      <c r="BB211" s="137"/>
      <c r="BZ211" s="168"/>
      <c r="CA211" s="168"/>
      <c r="CB211" s="168"/>
      <c r="CC211" s="168"/>
      <c r="CD211" s="168"/>
      <c r="CE211" s="168"/>
      <c r="CF211" s="168"/>
      <c r="CG211" s="168"/>
      <c r="CH211" s="168"/>
      <c r="CI211" s="168"/>
      <c r="CJ211" s="168"/>
      <c r="CK211" s="168"/>
      <c r="CL211" s="168"/>
      <c r="CM211" s="168"/>
      <c r="CN211" s="168"/>
      <c r="CO211" s="168"/>
      <c r="CP211" s="168"/>
      <c r="CQ211" s="168"/>
      <c r="CR211" s="168"/>
      <c r="CS211" s="168"/>
      <c r="CT211" s="168"/>
      <c r="CU211" s="168"/>
      <c r="CV211" s="168"/>
      <c r="CW211" s="168"/>
      <c r="CX211" s="168"/>
      <c r="CY211" s="168"/>
      <c r="CZ211" s="168"/>
    </row>
    <row r="212" s="126" customFormat="true" ht="15" customHeight="true" x14ac:dyDescent="0.2">
      <c r="A212" s="246" t="s">
        <v>98</v>
      </c>
      <c r="B212" s="181"/>
      <c r="C212" s="137"/>
      <c r="D212" s="137"/>
      <c r="E212" s="137"/>
      <c r="F212" s="137"/>
      <c r="G212" s="137"/>
      <c r="R212" s="281"/>
      <c r="Z212" s="168"/>
      <c r="AA212" s="168"/>
      <c r="AB212" s="168"/>
      <c r="AC212" s="168"/>
      <c r="AD212" s="168"/>
      <c r="AE212" s="168"/>
      <c r="AF212" s="168"/>
      <c r="AG212" s="168"/>
      <c r="AH212" s="168"/>
      <c r="AI212" s="168"/>
      <c r="AJ212" s="168"/>
      <c r="AK212" s="168"/>
      <c r="AL212" s="168"/>
      <c r="AM212" s="168"/>
      <c r="AN212" s="168"/>
      <c r="AO212" s="168"/>
      <c r="AP212" s="168"/>
      <c r="AQ212" s="168"/>
      <c r="AR212" s="168"/>
      <c r="AS212" s="168"/>
      <c r="AT212" s="168"/>
      <c r="AU212" s="168"/>
      <c r="AV212" s="168"/>
      <c r="AW212" s="168"/>
      <c r="AX212" s="168"/>
      <c r="AY212" s="168"/>
      <c r="AZ212" s="168"/>
      <c r="BB212" s="137"/>
      <c r="BZ212" s="168"/>
      <c r="CA212" s="168"/>
      <c r="CB212" s="168"/>
      <c r="CC212" s="168"/>
      <c r="CD212" s="168"/>
      <c r="CE212" s="168"/>
      <c r="CF212" s="168"/>
      <c r="CG212" s="168"/>
      <c r="CH212" s="168"/>
      <c r="CI212" s="168"/>
      <c r="CJ212" s="168"/>
      <c r="CK212" s="168"/>
      <c r="CL212" s="168"/>
      <c r="CM212" s="168"/>
      <c r="CN212" s="168"/>
      <c r="CO212" s="168"/>
      <c r="CP212" s="168"/>
      <c r="CQ212" s="168"/>
      <c r="CR212" s="168"/>
      <c r="CS212" s="168"/>
      <c r="CT212" s="168"/>
      <c r="CU212" s="168"/>
      <c r="CV212" s="168"/>
      <c r="CW212" s="168"/>
      <c r="CX212" s="168"/>
      <c r="CY212" s="168"/>
      <c r="CZ212" s="168"/>
    </row>
    <row r="213" s="126" customFormat="true" ht="15" customHeight="true" x14ac:dyDescent="0.2">
      <c r="A213" s="156" t="s">
        <v>40</v>
      </c>
      <c r="B213" s="155"/>
      <c r="C213" s="137"/>
      <c r="D213" s="137"/>
      <c r="E213" s="137"/>
      <c r="F213" s="137"/>
      <c r="G213" s="137"/>
      <c r="R213" s="281"/>
      <c r="Z213" s="168"/>
      <c r="AA213" s="168"/>
      <c r="AB213" s="168"/>
      <c r="AC213" s="168"/>
      <c r="AD213" s="168"/>
      <c r="AE213" s="168"/>
      <c r="AF213" s="168"/>
      <c r="AG213" s="168"/>
      <c r="AH213" s="168"/>
      <c r="AI213" s="168"/>
      <c r="AJ213" s="168"/>
      <c r="AK213" s="168"/>
      <c r="AL213" s="168"/>
      <c r="AM213" s="168"/>
      <c r="AN213" s="168"/>
      <c r="AO213" s="168"/>
      <c r="AP213" s="168"/>
      <c r="AQ213" s="168"/>
      <c r="AR213" s="168"/>
      <c r="AS213" s="168"/>
      <c r="AT213" s="168"/>
      <c r="AU213" s="168"/>
      <c r="AV213" s="168"/>
      <c r="AW213" s="168"/>
      <c r="AX213" s="168"/>
      <c r="AY213" s="168"/>
      <c r="AZ213" s="168"/>
      <c r="BB213" s="137"/>
      <c r="BZ213" s="168"/>
      <c r="CA213" s="168"/>
      <c r="CB213" s="168"/>
      <c r="CC213" s="168"/>
      <c r="CD213" s="168"/>
      <c r="CE213" s="168"/>
      <c r="CF213" s="168"/>
      <c r="CG213" s="168"/>
      <c r="CH213" s="168"/>
      <c r="CI213" s="168"/>
      <c r="CJ213" s="168"/>
      <c r="CK213" s="168"/>
      <c r="CL213" s="168"/>
      <c r="CM213" s="168"/>
      <c r="CN213" s="168"/>
      <c r="CO213" s="168"/>
      <c r="CP213" s="168"/>
      <c r="CQ213" s="168"/>
      <c r="CR213" s="168"/>
      <c r="CS213" s="168"/>
      <c r="CT213" s="168"/>
      <c r="CU213" s="168"/>
      <c r="CV213" s="168"/>
      <c r="CW213" s="168"/>
      <c r="CX213" s="168"/>
      <c r="CY213" s="168"/>
      <c r="CZ213" s="168"/>
    </row>
    <row r="214" s="126" customFormat="true" ht="15" customHeight="true" x14ac:dyDescent="0.2">
      <c r="A214" s="154" t="s">
        <v>39</v>
      </c>
      <c r="B214" s="155"/>
      <c r="C214" s="137"/>
      <c r="D214" s="137"/>
      <c r="E214" s="137"/>
      <c r="F214" s="137"/>
      <c r="G214" s="137"/>
      <c r="R214" s="281"/>
      <c r="Z214" s="168"/>
      <c r="AA214" s="168"/>
      <c r="AB214" s="168"/>
      <c r="AC214" s="168"/>
      <c r="AD214" s="168"/>
      <c r="AE214" s="168"/>
      <c r="AF214" s="168"/>
      <c r="AG214" s="168"/>
      <c r="AH214" s="168"/>
      <c r="AI214" s="168"/>
      <c r="AJ214" s="168"/>
      <c r="AK214" s="168"/>
      <c r="AL214" s="168"/>
      <c r="AM214" s="168"/>
      <c r="AN214" s="168"/>
      <c r="AO214" s="168"/>
      <c r="AP214" s="168"/>
      <c r="AQ214" s="168"/>
      <c r="AR214" s="168"/>
      <c r="AS214" s="168"/>
      <c r="AT214" s="168"/>
      <c r="AU214" s="168"/>
      <c r="AV214" s="168"/>
      <c r="AW214" s="168"/>
      <c r="AX214" s="168"/>
      <c r="AY214" s="168"/>
      <c r="AZ214" s="168"/>
      <c r="BB214" s="137"/>
      <c r="BZ214" s="168"/>
      <c r="CA214" s="168"/>
      <c r="CB214" s="168"/>
      <c r="CC214" s="168"/>
      <c r="CD214" s="168"/>
      <c r="CE214" s="168"/>
      <c r="CF214" s="168"/>
      <c r="CG214" s="168"/>
      <c r="CH214" s="168"/>
      <c r="CI214" s="168"/>
      <c r="CJ214" s="168"/>
      <c r="CK214" s="168"/>
      <c r="CL214" s="168"/>
      <c r="CM214" s="168"/>
      <c r="CN214" s="168"/>
      <c r="CO214" s="168"/>
      <c r="CP214" s="168"/>
      <c r="CQ214" s="168"/>
      <c r="CR214" s="168"/>
      <c r="CS214" s="168"/>
      <c r="CT214" s="168"/>
      <c r="CU214" s="168"/>
      <c r="CV214" s="168"/>
      <c r="CW214" s="168"/>
      <c r="CX214" s="168"/>
      <c r="CY214" s="168"/>
      <c r="CZ214" s="168"/>
    </row>
    <row r="215" s="126" customFormat="true" ht="15" customHeight="true" x14ac:dyDescent="0.2">
      <c r="A215" s="154" t="s">
        <v>136</v>
      </c>
      <c r="B215" s="180" t="str">
        <f>A1025</f>
        <v>MICS19</v>
      </c>
      <c r="C215" s="137"/>
      <c r="D215" s="137"/>
      <c r="E215" s="137"/>
      <c r="F215" s="137"/>
      <c r="G215" s="137"/>
      <c r="R215" s="281"/>
      <c r="Z215" s="168"/>
      <c r="AA215" s="168"/>
      <c r="AB215" s="168"/>
      <c r="AC215" s="168"/>
      <c r="AD215" s="168"/>
      <c r="AE215" s="168"/>
      <c r="AF215" s="168"/>
      <c r="AG215" s="168"/>
      <c r="AH215" s="168"/>
      <c r="AI215" s="168"/>
      <c r="AJ215" s="168"/>
      <c r="AK215" s="168"/>
      <c r="AL215" s="168"/>
      <c r="AM215" s="168"/>
      <c r="AN215" s="168"/>
      <c r="AO215" s="168"/>
      <c r="AP215" s="168"/>
      <c r="AQ215" s="168"/>
      <c r="AR215" s="168"/>
      <c r="AS215" s="168"/>
      <c r="AT215" s="168"/>
      <c r="AU215" s="168"/>
      <c r="AV215" s="168"/>
      <c r="AW215" s="168"/>
      <c r="AX215" s="168"/>
      <c r="AY215" s="168"/>
      <c r="AZ215" s="168"/>
      <c r="BB215" s="137"/>
      <c r="BZ215" s="168"/>
      <c r="CA215" s="168"/>
      <c r="CB215" s="168"/>
      <c r="CC215" s="168"/>
      <c r="CD215" s="168"/>
      <c r="CE215" s="168"/>
      <c r="CF215" s="168"/>
      <c r="CG215" s="168"/>
      <c r="CH215" s="168"/>
      <c r="CI215" s="168"/>
      <c r="CJ215" s="168"/>
      <c r="CK215" s="168"/>
      <c r="CL215" s="168"/>
      <c r="CM215" s="168"/>
      <c r="CN215" s="168"/>
      <c r="CO215" s="168"/>
      <c r="CP215" s="168"/>
      <c r="CQ215" s="168"/>
      <c r="CR215" s="168"/>
      <c r="CS215" s="168"/>
      <c r="CT215" s="168"/>
      <c r="CU215" s="168"/>
      <c r="CV215" s="168"/>
      <c r="CW215" s="168"/>
      <c r="CX215" s="168"/>
      <c r="CY215" s="168"/>
      <c r="CZ215" s="168"/>
    </row>
    <row r="216" s="126" customFormat="true" ht="15" customHeight="true" x14ac:dyDescent="0.2">
      <c r="A216" s="249"/>
      <c r="B216" s="198"/>
      <c r="C216" s="137"/>
      <c r="D216" s="137"/>
      <c r="E216" s="137"/>
      <c r="F216" s="137"/>
      <c r="G216" s="137"/>
      <c r="R216" s="281"/>
      <c r="Z216" s="168"/>
      <c r="AA216" s="168"/>
      <c r="AB216" s="168"/>
      <c r="AC216" s="168"/>
      <c r="AD216" s="168"/>
      <c r="AE216" s="168"/>
      <c r="AF216" s="168"/>
      <c r="AG216" s="168"/>
      <c r="AH216" s="168"/>
      <c r="AI216" s="168"/>
      <c r="AJ216" s="168"/>
      <c r="AK216" s="168"/>
      <c r="AL216" s="168"/>
      <c r="AM216" s="168"/>
      <c r="AN216" s="168"/>
      <c r="AO216" s="168"/>
      <c r="AP216" s="168"/>
      <c r="AQ216" s="168"/>
      <c r="AR216" s="168"/>
      <c r="AS216" s="168"/>
      <c r="AT216" s="168"/>
      <c r="AU216" s="168"/>
      <c r="AV216" s="168"/>
      <c r="AW216" s="168"/>
      <c r="AX216" s="168"/>
      <c r="AY216" s="168"/>
      <c r="AZ216" s="168"/>
      <c r="BB216" s="137"/>
      <c r="BZ216" s="168"/>
      <c r="CA216" s="168"/>
      <c r="CB216" s="168"/>
      <c r="CC216" s="168"/>
      <c r="CD216" s="168"/>
      <c r="CE216" s="168"/>
      <c r="CF216" s="168"/>
      <c r="CG216" s="168"/>
      <c r="CH216" s="168"/>
      <c r="CI216" s="168"/>
      <c r="CJ216" s="168"/>
      <c r="CK216" s="168"/>
      <c r="CL216" s="168"/>
      <c r="CM216" s="168"/>
      <c r="CN216" s="168"/>
      <c r="CO216" s="168"/>
      <c r="CP216" s="168"/>
      <c r="CQ216" s="168"/>
      <c r="CR216" s="168"/>
      <c r="CS216" s="168"/>
      <c r="CT216" s="168"/>
      <c r="CU216" s="168"/>
      <c r="CV216" s="168"/>
      <c r="CW216" s="168"/>
      <c r="CX216" s="168"/>
      <c r="CY216" s="168"/>
      <c r="CZ216" s="168"/>
    </row>
    <row r="217" s="126" customFormat="true" ht="15" customHeight="true" x14ac:dyDescent="0.2">
      <c r="A217" s="249"/>
      <c r="B217" s="199"/>
      <c r="C217" s="137"/>
      <c r="D217" s="137"/>
      <c r="E217" s="137"/>
      <c r="F217" s="137"/>
      <c r="G217" s="137"/>
      <c r="R217" s="281"/>
      <c r="Z217" s="168"/>
      <c r="AA217" s="168"/>
      <c r="AB217" s="168"/>
      <c r="AC217" s="168"/>
      <c r="AD217" s="168"/>
      <c r="AE217" s="168"/>
      <c r="AF217" s="168"/>
      <c r="AG217" s="168"/>
      <c r="AH217" s="168"/>
      <c r="AI217" s="168"/>
      <c r="AJ217" s="168"/>
      <c r="AK217" s="168"/>
      <c r="AL217" s="168"/>
      <c r="AM217" s="168"/>
      <c r="AN217" s="168"/>
      <c r="AO217" s="168"/>
      <c r="AP217" s="168"/>
      <c r="AQ217" s="168"/>
      <c r="AR217" s="168"/>
      <c r="AS217" s="168"/>
      <c r="AT217" s="168"/>
      <c r="AU217" s="168"/>
      <c r="AV217" s="168"/>
      <c r="AW217" s="168"/>
      <c r="AX217" s="168"/>
      <c r="AY217" s="168"/>
      <c r="AZ217" s="168"/>
      <c r="BB217" s="137"/>
      <c r="BZ217" s="168"/>
      <c r="CA217" s="168"/>
      <c r="CB217" s="168"/>
      <c r="CC217" s="168"/>
      <c r="CD217" s="168"/>
      <c r="CE217" s="168"/>
      <c r="CF217" s="168"/>
      <c r="CG217" s="168"/>
      <c r="CH217" s="168"/>
      <c r="CI217" s="168"/>
      <c r="CJ217" s="168"/>
      <c r="CK217" s="168"/>
      <c r="CL217" s="168"/>
      <c r="CM217" s="168"/>
      <c r="CN217" s="168"/>
      <c r="CO217" s="168"/>
      <c r="CP217" s="168"/>
      <c r="CQ217" s="168"/>
      <c r="CR217" s="168"/>
      <c r="CS217" s="168"/>
      <c r="CT217" s="168"/>
      <c r="CU217" s="168"/>
      <c r="CV217" s="168"/>
      <c r="CW217" s="168"/>
      <c r="CX217" s="168"/>
      <c r="CY217" s="168"/>
      <c r="CZ217" s="168"/>
    </row>
    <row r="218" s="126" customFormat="true" ht="18" customHeight="true" x14ac:dyDescent="0.2">
      <c r="A218" s="249"/>
      <c r="B218" s="198"/>
      <c r="C218" s="137"/>
      <c r="D218" s="137"/>
      <c r="E218" s="137"/>
      <c r="F218" s="137"/>
      <c r="G218" s="137"/>
      <c r="R218" s="281"/>
      <c r="Z218" s="168"/>
      <c r="AA218" s="168"/>
      <c r="AB218" s="168"/>
      <c r="AC218" s="168"/>
      <c r="AD218" s="168"/>
      <c r="AE218" s="168"/>
      <c r="AF218" s="168"/>
      <c r="AG218" s="168"/>
      <c r="AH218" s="168"/>
      <c r="AI218" s="168"/>
      <c r="AJ218" s="168"/>
      <c r="AK218" s="168"/>
      <c r="AL218" s="168"/>
      <c r="AM218" s="168"/>
      <c r="AN218" s="168"/>
      <c r="AO218" s="168"/>
      <c r="AP218" s="168"/>
      <c r="AQ218" s="168"/>
      <c r="AR218" s="168"/>
      <c r="AS218" s="168"/>
      <c r="AT218" s="168"/>
      <c r="AU218" s="168"/>
      <c r="AV218" s="168"/>
      <c r="AW218" s="168"/>
      <c r="AX218" s="168"/>
      <c r="AY218" s="168"/>
      <c r="AZ218" s="168"/>
      <c r="BB218" s="137"/>
      <c r="BZ218" s="168"/>
      <c r="CA218" s="168"/>
      <c r="CB218" s="168"/>
      <c r="CC218" s="168"/>
      <c r="CD218" s="168"/>
      <c r="CE218" s="168"/>
      <c r="CF218" s="168"/>
      <c r="CG218" s="168"/>
      <c r="CH218" s="168"/>
      <c r="CI218" s="168"/>
      <c r="CJ218" s="168"/>
      <c r="CK218" s="168"/>
      <c r="CL218" s="168"/>
      <c r="CM218" s="168"/>
      <c r="CN218" s="168"/>
      <c r="CO218" s="168"/>
      <c r="CP218" s="168"/>
      <c r="CQ218" s="168"/>
      <c r="CR218" s="168"/>
      <c r="CS218" s="168"/>
      <c r="CT218" s="168"/>
      <c r="CU218" s="168"/>
      <c r="CV218" s="168"/>
      <c r="CW218" s="168"/>
      <c r="CX218" s="168"/>
      <c r="CY218" s="168"/>
      <c r="CZ218" s="168"/>
    </row>
    <row r="219" s="126" customFormat="true" ht="18" customHeight="true" x14ac:dyDescent="0.2">
      <c r="A219" s="250"/>
      <c r="B219" s="200"/>
      <c r="C219" s="137"/>
      <c r="D219" s="137"/>
      <c r="E219" s="137"/>
      <c r="F219" s="137"/>
      <c r="G219" s="137"/>
      <c r="R219" s="281"/>
      <c r="Z219" s="168"/>
      <c r="AA219" s="168"/>
      <c r="AB219" s="168"/>
      <c r="AC219" s="168"/>
      <c r="AD219" s="168"/>
      <c r="AE219" s="168"/>
      <c r="AF219" s="168"/>
      <c r="AG219" s="168"/>
      <c r="AH219" s="168"/>
      <c r="AI219" s="168"/>
      <c r="AJ219" s="168"/>
      <c r="AK219" s="168"/>
      <c r="AL219" s="168"/>
      <c r="AM219" s="168"/>
      <c r="AN219" s="168"/>
      <c r="AO219" s="168"/>
      <c r="AP219" s="168"/>
      <c r="AQ219" s="168"/>
      <c r="AR219" s="168"/>
      <c r="AS219" s="168"/>
      <c r="AT219" s="168"/>
      <c r="AU219" s="168"/>
      <c r="AV219" s="168"/>
      <c r="AW219" s="168"/>
      <c r="AX219" s="168"/>
      <c r="AY219" s="168"/>
      <c r="AZ219" s="168"/>
      <c r="BB219" s="137"/>
      <c r="BZ219" s="168"/>
      <c r="CA219" s="168"/>
      <c r="CB219" s="168"/>
      <c r="CC219" s="168"/>
      <c r="CD219" s="168"/>
      <c r="CE219" s="168"/>
      <c r="CF219" s="168"/>
      <c r="CG219" s="168"/>
      <c r="CH219" s="168"/>
      <c r="CI219" s="168"/>
      <c r="CJ219" s="168"/>
      <c r="CK219" s="168"/>
      <c r="CL219" s="168"/>
      <c r="CM219" s="168"/>
      <c r="CN219" s="168"/>
      <c r="CO219" s="168"/>
      <c r="CP219" s="168"/>
      <c r="CQ219" s="168"/>
      <c r="CR219" s="168"/>
      <c r="CS219" s="168"/>
      <c r="CT219" s="168"/>
      <c r="CU219" s="168"/>
      <c r="CV219" s="168"/>
      <c r="CW219" s="168"/>
      <c r="CX219" s="168"/>
      <c r="CY219" s="168"/>
      <c r="CZ219" s="168"/>
    </row>
    <row r="220" s="133" customFormat="true" ht="15" customHeight="true" x14ac:dyDescent="0.2">
      <c r="A220" s="117" t="s">
        <v>86</v>
      </c>
      <c r="B220" s="163"/>
      <c r="C220" s="1137" t="s">
        <v>115</v>
      </c>
      <c r="D220" s="1138"/>
      <c r="E220" s="1138"/>
      <c r="F220" s="1138"/>
      <c r="G220" s="1139"/>
      <c r="H220" s="1140" t="s">
        <v>38</v>
      </c>
      <c r="I220" s="1141"/>
      <c r="J220" s="1141"/>
      <c r="K220" s="1141"/>
      <c r="L220" s="1142"/>
      <c r="M220" s="1143" t="s">
        <v>37</v>
      </c>
      <c r="N220" s="1144"/>
      <c r="O220" s="1144"/>
      <c r="P220" s="1144"/>
      <c r="Q220" s="1145"/>
      <c r="R220" s="344" t="s">
        <v>141</v>
      </c>
      <c r="S220" s="296"/>
      <c r="T220" s="296"/>
      <c r="U220" s="296"/>
      <c r="V220" s="296"/>
      <c r="W220" s="296"/>
      <c r="X220" s="296"/>
      <c r="Y220" s="296"/>
      <c r="Z220" s="280"/>
      <c r="AA220" s="280"/>
      <c r="AB220" s="1040"/>
      <c r="AC220" s="1040"/>
      <c r="AD220" s="1040"/>
      <c r="AE220" s="1040"/>
      <c r="AF220" s="1040"/>
      <c r="AG220" s="1040"/>
      <c r="AH220" s="1040"/>
      <c r="AI220" s="1040"/>
      <c r="AJ220" s="1040"/>
      <c r="AK220" s="1040"/>
      <c r="AL220" s="1040"/>
      <c r="AM220" s="1040"/>
      <c r="AN220" s="1040"/>
      <c r="AO220" s="1040"/>
      <c r="AP220" s="1040"/>
      <c r="AQ220" s="1040"/>
      <c r="AR220" s="1040"/>
      <c r="AS220" s="1040"/>
      <c r="AT220" s="1040"/>
      <c r="AU220" s="1040"/>
      <c r="AV220" s="1040"/>
      <c r="AW220" s="1040"/>
      <c r="AX220" s="1040"/>
      <c r="AY220" s="1040"/>
      <c r="AZ220" s="172"/>
      <c r="BA220" s="174" t="s">
        <v>131</v>
      </c>
      <c r="BB220" s="117" t="s">
        <v>86</v>
      </c>
      <c r="BC220" s="1143" t="s">
        <v>115</v>
      </c>
      <c r="BD220" s="1144"/>
      <c r="BE220" s="1144"/>
      <c r="BF220" s="1144"/>
      <c r="BG220" s="1167"/>
      <c r="BH220" s="1143" t="s">
        <v>38</v>
      </c>
      <c r="BI220" s="1144"/>
      <c r="BJ220" s="1144"/>
      <c r="BK220" s="1144"/>
      <c r="BL220" s="1167"/>
      <c r="BM220" s="1143" t="s">
        <v>37</v>
      </c>
      <c r="BN220" s="1144"/>
      <c r="BO220" s="1144"/>
      <c r="BP220" s="1144"/>
      <c r="BQ220" s="1167"/>
      <c r="BR220" s="344" t="s">
        <v>141</v>
      </c>
      <c r="BS220" s="296"/>
      <c r="BT220" s="296"/>
      <c r="BU220" s="296"/>
      <c r="BV220" s="296"/>
      <c r="BW220" s="296"/>
      <c r="BX220" s="296"/>
      <c r="BY220" s="296"/>
      <c r="BZ220" s="279"/>
      <c r="CA220" s="279"/>
      <c r="CB220" s="172"/>
      <c r="CC220" s="172"/>
      <c r="CD220" s="172"/>
      <c r="CE220" s="172"/>
      <c r="CF220" s="172"/>
      <c r="CG220" s="172"/>
      <c r="CH220" s="172"/>
      <c r="CI220" s="172"/>
      <c r="CJ220" s="172"/>
      <c r="CK220" s="172"/>
      <c r="CL220" s="172"/>
      <c r="CM220" s="172"/>
      <c r="CN220" s="172"/>
      <c r="CO220" s="172"/>
      <c r="CP220" s="172"/>
      <c r="CQ220" s="172"/>
      <c r="CR220" s="172"/>
      <c r="CS220" s="172"/>
      <c r="CT220" s="172"/>
      <c r="CU220" s="172"/>
      <c r="CV220" s="172"/>
      <c r="CW220" s="172"/>
      <c r="CX220" s="172"/>
      <c r="CY220" s="172"/>
      <c r="CZ220" s="172"/>
    </row>
    <row r="221" s="133" customFormat="true" ht="24" x14ac:dyDescent="0.2">
      <c r="A221" s="159" t="s">
        <v>87</v>
      </c>
      <c r="B221" s="205"/>
      <c r="C221" s="251" t="s">
        <v>0</v>
      </c>
      <c r="D221" s="252" t="s">
        <v>1</v>
      </c>
      <c r="E221" s="252" t="s">
        <v>2</v>
      </c>
      <c r="F221" s="252" t="s">
        <v>3</v>
      </c>
      <c r="G221" s="253" t="s">
        <v>4</v>
      </c>
      <c r="H221" s="212" t="s">
        <v>0</v>
      </c>
      <c r="I221" s="211" t="s">
        <v>1</v>
      </c>
      <c r="J221" s="211" t="s">
        <v>2</v>
      </c>
      <c r="K221" s="211" t="s">
        <v>3</v>
      </c>
      <c r="L221" s="214" t="s">
        <v>4</v>
      </c>
      <c r="M221" s="213" t="s">
        <v>0</v>
      </c>
      <c r="N221" s="211" t="s">
        <v>1</v>
      </c>
      <c r="O221" s="211" t="s">
        <v>2</v>
      </c>
      <c r="P221" s="211" t="s">
        <v>3</v>
      </c>
      <c r="Q221" s="214" t="s">
        <v>4</v>
      </c>
      <c r="R221" s="213" t="s">
        <v>248</v>
      </c>
      <c r="S221" s="211" t="s">
        <v>249</v>
      </c>
      <c r="T221" s="211" t="s">
        <v>250</v>
      </c>
      <c r="U221" s="211" t="s">
        <v>251</v>
      </c>
      <c r="V221" s="211" t="s">
        <v>252</v>
      </c>
      <c r="W221" s="211" t="s">
        <v>253</v>
      </c>
      <c r="X221" s="211" t="s">
        <v>254</v>
      </c>
      <c r="Y221" s="214" t="s">
        <v>476</v>
      </c>
      <c r="Z221" s="214" t="s">
        <v>477</v>
      </c>
      <c r="AA221" s="214" t="s">
        <v>257</v>
      </c>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172"/>
      <c r="BA221" s="159" t="s">
        <v>118</v>
      </c>
      <c r="BB221" s="158"/>
      <c r="BC221" s="297" t="s">
        <v>0</v>
      </c>
      <c r="BD221" s="435" t="s">
        <v>1</v>
      </c>
      <c r="BE221" s="435" t="s">
        <v>2</v>
      </c>
      <c r="BF221" s="435" t="s">
        <v>3</v>
      </c>
      <c r="BG221" s="298" t="s">
        <v>4</v>
      </c>
      <c r="BH221" s="297" t="s">
        <v>0</v>
      </c>
      <c r="BI221" s="435" t="s">
        <v>1</v>
      </c>
      <c r="BJ221" s="435" t="s">
        <v>2</v>
      </c>
      <c r="BK221" s="435" t="s">
        <v>3</v>
      </c>
      <c r="BL221" s="298" t="s">
        <v>4</v>
      </c>
      <c r="BM221" s="297" t="s">
        <v>0</v>
      </c>
      <c r="BN221" s="435" t="s">
        <v>1</v>
      </c>
      <c r="BO221" s="435" t="s">
        <v>2</v>
      </c>
      <c r="BP221" s="435" t="s">
        <v>3</v>
      </c>
      <c r="BQ221" s="298" t="s">
        <v>4</v>
      </c>
      <c r="BR221" s="297" t="s">
        <v>248</v>
      </c>
      <c r="BS221" s="435" t="s">
        <v>249</v>
      </c>
      <c r="BT221" s="435" t="s">
        <v>250</v>
      </c>
      <c r="BU221" s="435" t="s">
        <v>251</v>
      </c>
      <c r="BV221" s="435" t="s">
        <v>252</v>
      </c>
      <c r="BW221" s="435" t="s">
        <v>253</v>
      </c>
      <c r="BX221" s="435" t="s">
        <v>254</v>
      </c>
      <c r="BY221" s="436" t="s">
        <v>476</v>
      </c>
      <c r="BZ221" s="436" t="s">
        <v>477</v>
      </c>
      <c r="CA221" s="436" t="s">
        <v>257</v>
      </c>
      <c r="CB221" s="2"/>
      <c r="CC221" s="2"/>
      <c r="CD221" s="2"/>
      <c r="CE221" s="2"/>
      <c r="CF221" s="2"/>
      <c r="CG221" s="2"/>
      <c r="CH221" s="2"/>
      <c r="CI221" s="2"/>
      <c r="CJ221" s="2"/>
      <c r="CK221" s="2"/>
      <c r="CL221" s="2"/>
      <c r="CM221" s="2"/>
      <c r="CN221" s="2"/>
      <c r="CO221" s="2"/>
      <c r="CP221" s="2"/>
      <c r="CQ221" s="2"/>
      <c r="CR221" s="2"/>
      <c r="CS221" s="2"/>
      <c r="CT221" s="2"/>
      <c r="CU221" s="2"/>
      <c r="CV221" s="2"/>
      <c r="CW221" s="2"/>
      <c r="CX221" s="2"/>
      <c r="CY221" s="2"/>
      <c r="CZ221" s="2"/>
    </row>
    <row r="222" s="133" customFormat="true" ht="15" customHeight="true" x14ac:dyDescent="0.2">
      <c r="A222" s="1146" t="s">
        <v>36</v>
      </c>
      <c r="B222" s="208" t="s">
        <v>15</v>
      </c>
      <c r="C222" s="309">
        <v>30.908591393558833</v>
      </c>
      <c r="D222" s="299">
        <v>39.415625197951648</v>
      </c>
      <c r="E222" s="299">
        <v>45.554997521933025</v>
      </c>
      <c r="F222" s="299">
        <v>55.064961564116835</v>
      </c>
      <c r="G222" s="316">
        <v>69.517479593448556</v>
      </c>
      <c r="H222" s="305">
        <v>55.664010247590859</v>
      </c>
      <c r="I222" s="299">
        <v>53.085906720692975</v>
      </c>
      <c r="J222" s="299">
        <v>59.193001482212516</v>
      </c>
      <c r="K222" s="299">
        <v>68.184039753501168</v>
      </c>
      <c r="L222" s="312">
        <v>79.537415193347442</v>
      </c>
      <c r="M222" s="309">
        <v>29.241699845029522</v>
      </c>
      <c r="N222" s="299">
        <v>37.180501413999345</v>
      </c>
      <c r="O222" s="299">
        <v>40.028570530247961</v>
      </c>
      <c r="P222" s="299">
        <v>44.72629408990035</v>
      </c>
      <c r="Q222" s="312">
        <v>54.720190222341827</v>
      </c>
      <c r="R222" s="309">
        <v>69.537157111282937</v>
      </c>
      <c r="S222" s="299">
        <v>63.322765948551165</v>
      </c>
      <c r="T222" s="299">
        <v>39.195191974005127</v>
      </c>
      <c r="U222" s="299">
        <v>64.665066571505108</v>
      </c>
      <c r="V222" s="299">
        <v>50.540656130841889</v>
      </c>
      <c r="W222" s="299">
        <v>39.198243781189156</v>
      </c>
      <c r="X222" s="299">
        <v>44.064064295167995</v>
      </c>
      <c r="Y222" s="312">
        <v>36.322382941291934</v>
      </c>
      <c r="Z222" s="312">
        <v>25.197713067243654</v>
      </c>
      <c r="AA222" s="312">
        <v>45.016112423556727</v>
      </c>
      <c r="AB222" s="967"/>
      <c r="AC222" s="967"/>
      <c r="AD222" s="967"/>
      <c r="AE222" s="967"/>
      <c r="AF222" s="967"/>
      <c r="AG222" s="967"/>
      <c r="AH222" s="967"/>
      <c r="AI222" s="967"/>
      <c r="AJ222" s="967"/>
      <c r="AK222" s="967"/>
      <c r="AL222" s="967"/>
      <c r="AM222" s="967"/>
      <c r="AN222" s="967"/>
      <c r="AO222" s="967"/>
      <c r="AP222" s="967"/>
      <c r="AQ222" s="967"/>
      <c r="AR222" s="967"/>
      <c r="AS222" s="967"/>
      <c r="AT222" s="967"/>
      <c r="AU222" s="967"/>
      <c r="AV222" s="967"/>
      <c r="AW222" s="967"/>
      <c r="AX222" s="967"/>
      <c r="AY222" s="967"/>
      <c r="AZ222" s="172"/>
      <c r="BA222" s="1168" t="s">
        <v>36</v>
      </c>
      <c r="BB222" s="261" t="s">
        <v>15</v>
      </c>
      <c r="BC222" s="325">
        <v>2736.6856800428436</v>
      </c>
      <c r="BD222" s="321">
        <v>3498.0362906772134</v>
      </c>
      <c r="BE222" s="321">
        <v>4041.9051343008778</v>
      </c>
      <c r="BF222" s="321">
        <v>4864.5446036014027</v>
      </c>
      <c r="BG222" s="334">
        <v>6127.4399388484844</v>
      </c>
      <c r="BH222" s="325">
        <v>1540.6708722219773</v>
      </c>
      <c r="BI222" s="321">
        <v>1478.1724371559512</v>
      </c>
      <c r="BJ222" s="321">
        <v>1649.3644872876278</v>
      </c>
      <c r="BK222" s="321">
        <v>1894.2560558583671</v>
      </c>
      <c r="BL222" s="334">
        <v>2203.1808540046304</v>
      </c>
      <c r="BM222" s="325">
        <v>1773.1247010763011</v>
      </c>
      <c r="BN222" s="321">
        <v>2261.5463326339391</v>
      </c>
      <c r="BO222" s="321">
        <v>2432.4775848911968</v>
      </c>
      <c r="BP222" s="321">
        <v>2717.201008285052</v>
      </c>
      <c r="BQ222" s="334">
        <v>3318.6173140557821</v>
      </c>
      <c r="BR222" s="325">
        <v>1513.3879924366529</v>
      </c>
      <c r="BS222" s="321">
        <v>4127.9549124014084</v>
      </c>
      <c r="BT222" s="321">
        <v>2538.5265882583626</v>
      </c>
      <c r="BU222" s="321">
        <v>2653.1735726306215</v>
      </c>
      <c r="BV222" s="321">
        <v>2380.6612655395479</v>
      </c>
      <c r="BW222" s="321">
        <v>2271.7207824840148</v>
      </c>
      <c r="BX222" s="321">
        <v>2230.9844683611263</v>
      </c>
      <c r="BY222" s="329">
        <v>859.46463336576437</v>
      </c>
      <c r="BZ222" s="329">
        <v>605.6582662505873</v>
      </c>
      <c r="CA222" s="329">
        <v>2087.079165742739</v>
      </c>
      <c r="CB222" s="970"/>
      <c r="CC222" s="970"/>
      <c r="CD222" s="970"/>
      <c r="CE222" s="970"/>
      <c r="CF222" s="970"/>
      <c r="CG222" s="970"/>
      <c r="CH222" s="970"/>
      <c r="CI222" s="970"/>
      <c r="CJ222" s="970"/>
      <c r="CK222" s="970"/>
      <c r="CL222" s="970"/>
      <c r="CM222" s="970"/>
      <c r="CN222" s="970"/>
      <c r="CO222" s="970"/>
      <c r="CP222" s="970"/>
      <c r="CQ222" s="970"/>
      <c r="CR222" s="970"/>
      <c r="CS222" s="970"/>
      <c r="CT222" s="970"/>
      <c r="CU222" s="970"/>
      <c r="CV222" s="970"/>
      <c r="CW222" s="970"/>
      <c r="CX222" s="970"/>
      <c r="CY222" s="970"/>
      <c r="CZ222" s="968"/>
    </row>
    <row r="223" s="133" customFormat="true" ht="15" customHeight="true" x14ac:dyDescent="0.2">
      <c r="A223" s="1147"/>
      <c r="B223" s="209" t="s">
        <v>16</v>
      </c>
      <c r="C223" s="310">
        <v>57.173659952938834</v>
      </c>
      <c r="D223" s="302">
        <v>49.82604461873855</v>
      </c>
      <c r="E223" s="302">
        <v>44.156280667741662</v>
      </c>
      <c r="F223" s="302">
        <v>39.818803254189504</v>
      </c>
      <c r="G223" s="318">
        <v>28.264268819426785</v>
      </c>
      <c r="H223" s="306">
        <v>39.013533788594486</v>
      </c>
      <c r="I223" s="302">
        <v>42.695043592866519</v>
      </c>
      <c r="J223" s="302">
        <v>38.092159080733992</v>
      </c>
      <c r="K223" s="302">
        <v>29.44795990944835</v>
      </c>
      <c r="L223" s="314">
        <v>18.652085481140851</v>
      </c>
      <c r="M223" s="310">
        <v>58.333280070655611</v>
      </c>
      <c r="N223" s="302">
        <v>51.847395959363851</v>
      </c>
      <c r="O223" s="302">
        <v>49.075440539276741</v>
      </c>
      <c r="P223" s="302">
        <v>45.351533730914873</v>
      </c>
      <c r="Q223" s="314">
        <v>38.218349305061082</v>
      </c>
      <c r="R223" s="310">
        <v>28.690582689732668</v>
      </c>
      <c r="S223" s="302">
        <v>32.578899932885058</v>
      </c>
      <c r="T223" s="302">
        <v>52.153873173307645</v>
      </c>
      <c r="U223" s="302">
        <v>27.866267082586642</v>
      </c>
      <c r="V223" s="302">
        <v>43.544479601169698</v>
      </c>
      <c r="W223" s="302">
        <v>39.886752774904238</v>
      </c>
      <c r="X223" s="302">
        <v>48.386684769641043</v>
      </c>
      <c r="Y223" s="314">
        <v>58.043854169314677</v>
      </c>
      <c r="Z223" s="314">
        <v>68.460567316521377</v>
      </c>
      <c r="AA223" s="314">
        <v>49.824476121058673</v>
      </c>
      <c r="AB223" s="967"/>
      <c r="AC223" s="967"/>
      <c r="AD223" s="967"/>
      <c r="AE223" s="967"/>
      <c r="AF223" s="967"/>
      <c r="AG223" s="967"/>
      <c r="AH223" s="967"/>
      <c r="AI223" s="967"/>
      <c r="AJ223" s="967"/>
      <c r="AK223" s="967"/>
      <c r="AL223" s="967"/>
      <c r="AM223" s="967"/>
      <c r="AN223" s="967"/>
      <c r="AO223" s="967"/>
      <c r="AP223" s="967"/>
      <c r="AQ223" s="967"/>
      <c r="AR223" s="967"/>
      <c r="AS223" s="967"/>
      <c r="AT223" s="967"/>
      <c r="AU223" s="967"/>
      <c r="AV223" s="967"/>
      <c r="AW223" s="967"/>
      <c r="AX223" s="967"/>
      <c r="AY223" s="967"/>
      <c r="AZ223" s="172"/>
      <c r="BA223" s="1165"/>
      <c r="BB223" s="262" t="s">
        <v>16</v>
      </c>
      <c r="BC223" s="326">
        <v>5062.2279895114661</v>
      </c>
      <c r="BD223" s="322">
        <v>4421.9344846598351</v>
      </c>
      <c r="BE223" s="322">
        <v>3917.8028153035539</v>
      </c>
      <c r="BF223" s="322">
        <v>3517.6696576186964</v>
      </c>
      <c r="BG223" s="335">
        <v>2491.2814822881905</v>
      </c>
      <c r="BH223" s="326">
        <v>1079.8182679110312</v>
      </c>
      <c r="BI223" s="322">
        <v>1188.839760695779</v>
      </c>
      <c r="BJ223" s="322">
        <v>1061.4068024706153</v>
      </c>
      <c r="BK223" s="322">
        <v>818.10899724935416</v>
      </c>
      <c r="BL223" s="335">
        <v>516.66146705185338</v>
      </c>
      <c r="BM223" s="326">
        <v>3537.1466206217387</v>
      </c>
      <c r="BN223" s="322">
        <v>3153.6768932430164</v>
      </c>
      <c r="BO223" s="322">
        <v>2982.2426206862583</v>
      </c>
      <c r="BP223" s="322">
        <v>2755.1854158366732</v>
      </c>
      <c r="BQ223" s="335">
        <v>2317.8295836154266</v>
      </c>
      <c r="BR223" s="326">
        <v>624.41412825039242</v>
      </c>
      <c r="BS223" s="322">
        <v>2123.7895724241307</v>
      </c>
      <c r="BT223" s="322">
        <v>3377.8121004969635</v>
      </c>
      <c r="BU223" s="322">
        <v>1143.3382398150161</v>
      </c>
      <c r="BV223" s="322">
        <v>2051.1141692780961</v>
      </c>
      <c r="BW223" s="322">
        <v>2311.6230852167791</v>
      </c>
      <c r="BX223" s="322">
        <v>2449.840792566034</v>
      </c>
      <c r="BY223" s="330">
        <v>1373.4407217554526</v>
      </c>
      <c r="BZ223" s="330">
        <v>1645.5345926356174</v>
      </c>
      <c r="CA223" s="330">
        <v>2310.0090269432485</v>
      </c>
      <c r="CB223" s="970"/>
      <c r="CC223" s="970"/>
      <c r="CD223" s="970"/>
      <c r="CE223" s="970"/>
      <c r="CF223" s="970"/>
      <c r="CG223" s="970"/>
      <c r="CH223" s="970"/>
      <c r="CI223" s="970"/>
      <c r="CJ223" s="970"/>
      <c r="CK223" s="970"/>
      <c r="CL223" s="970"/>
      <c r="CM223" s="970"/>
      <c r="CN223" s="970"/>
      <c r="CO223" s="970"/>
      <c r="CP223" s="970"/>
      <c r="CQ223" s="970"/>
      <c r="CR223" s="970"/>
      <c r="CS223" s="970"/>
      <c r="CT223" s="970"/>
      <c r="CU223" s="970"/>
      <c r="CV223" s="970"/>
      <c r="CW223" s="970"/>
      <c r="CX223" s="970"/>
      <c r="CY223" s="970"/>
      <c r="CZ223" s="968"/>
    </row>
    <row r="224" s="133" customFormat="true" ht="15" customHeight="true" x14ac:dyDescent="0.2">
      <c r="A224" s="1175"/>
      <c r="B224" s="264" t="s">
        <v>20</v>
      </c>
      <c r="C224" s="310">
        <v>11.917748653502231</v>
      </c>
      <c r="D224" s="302">
        <v>10.758330183310129</v>
      </c>
      <c r="E224" s="302">
        <v>10.288721810325299</v>
      </c>
      <c r="F224" s="302">
        <v>5.1162351816936864</v>
      </c>
      <c r="G224" s="318">
        <v>2.2182515871246782</v>
      </c>
      <c r="H224" s="306">
        <v>5.3224559638147184</v>
      </c>
      <c r="I224" s="302">
        <v>4.2190496864404707</v>
      </c>
      <c r="J224" s="302">
        <v>2.7148394370534943</v>
      </c>
      <c r="K224" s="302">
        <v>2.3680003370505185</v>
      </c>
      <c r="L224" s="314">
        <v>1.8104993255115487</v>
      </c>
      <c r="M224" s="310">
        <v>12.42502008431487</v>
      </c>
      <c r="N224" s="302">
        <v>10.972102626636996</v>
      </c>
      <c r="O224" s="302">
        <v>10.89598893047531</v>
      </c>
      <c r="P224" s="302">
        <v>9.9221721791847539</v>
      </c>
      <c r="Q224" s="314">
        <v>7.0614604725971102</v>
      </c>
      <c r="R224" s="310">
        <v>1.772260198984309</v>
      </c>
      <c r="S224" s="302">
        <v>4.0983341185638915</v>
      </c>
      <c r="T224" s="302">
        <v>8.6509348526874295</v>
      </c>
      <c r="U224" s="302">
        <v>7.4686663459082983</v>
      </c>
      <c r="V224" s="302">
        <v>5.9148642679882446</v>
      </c>
      <c r="W224" s="302">
        <v>20.91500344390662</v>
      </c>
      <c r="X224" s="302">
        <v>7.5492509351908401</v>
      </c>
      <c r="Y224" s="314">
        <v>5.6337628893933704</v>
      </c>
      <c r="Z224" s="314">
        <v>6.3417196162348404</v>
      </c>
      <c r="AA224" s="314">
        <v>5.1594114553842756</v>
      </c>
      <c r="AB224" s="967"/>
      <c r="AC224" s="967"/>
      <c r="AD224" s="967"/>
      <c r="AE224" s="967"/>
      <c r="AF224" s="967"/>
      <c r="AG224" s="967"/>
      <c r="AH224" s="967"/>
      <c r="AI224" s="967"/>
      <c r="AJ224" s="967"/>
      <c r="AK224" s="967"/>
      <c r="AL224" s="967"/>
      <c r="AM224" s="967"/>
      <c r="AN224" s="967"/>
      <c r="AO224" s="967"/>
      <c r="AP224" s="967"/>
      <c r="AQ224" s="967"/>
      <c r="AR224" s="967"/>
      <c r="AS224" s="967"/>
      <c r="AT224" s="967"/>
      <c r="AU224" s="967"/>
      <c r="AV224" s="967"/>
      <c r="AW224" s="967"/>
      <c r="AX224" s="967"/>
      <c r="AY224" s="967"/>
      <c r="AZ224" s="172"/>
      <c r="BA224" s="1165"/>
      <c r="BB224" s="262" t="s">
        <v>20</v>
      </c>
      <c r="BC224" s="326">
        <v>1055.2125026696053</v>
      </c>
      <c r="BD224" s="322">
        <v>954.77438755081778</v>
      </c>
      <c r="BE224" s="322">
        <v>912.87542032079205</v>
      </c>
      <c r="BF224" s="322">
        <v>451.9780553171596</v>
      </c>
      <c r="BG224" s="335">
        <v>195.5220967280687</v>
      </c>
      <c r="BH224" s="326">
        <v>147.31516532243364</v>
      </c>
      <c r="BI224" s="322">
        <v>117.47907010989738</v>
      </c>
      <c r="BJ224" s="322">
        <v>75.646776545188942</v>
      </c>
      <c r="BK224" s="322">
        <v>65.786641491893533</v>
      </c>
      <c r="BL224" s="335">
        <v>50.150705054455571</v>
      </c>
      <c r="BM224" s="326">
        <v>753.41413596421512</v>
      </c>
      <c r="BN224" s="322">
        <v>667.39063522180152</v>
      </c>
      <c r="BO224" s="322">
        <v>662.13328348999164</v>
      </c>
      <c r="BP224" s="322">
        <v>602.78940605872072</v>
      </c>
      <c r="BQ224" s="335">
        <v>428.25664332784538</v>
      </c>
      <c r="BR224" s="326">
        <v>38.570994501888435</v>
      </c>
      <c r="BS224" s="322">
        <v>267.16676386394005</v>
      </c>
      <c r="BT224" s="322">
        <v>560.28882704293471</v>
      </c>
      <c r="BU224" s="322">
        <v>306.43544068493162</v>
      </c>
      <c r="BV224" s="322">
        <v>278.61308759564344</v>
      </c>
      <c r="BW224" s="322">
        <v>1212.1218556237575</v>
      </c>
      <c r="BX224" s="322">
        <v>382.22215434671955</v>
      </c>
      <c r="BY224" s="330">
        <v>133.30678122160393</v>
      </c>
      <c r="BZ224" s="330">
        <v>152.4310915663699</v>
      </c>
      <c r="CA224" s="330">
        <v>239.20546613865409</v>
      </c>
      <c r="CB224" s="970"/>
      <c r="CC224" s="970"/>
      <c r="CD224" s="970"/>
      <c r="CE224" s="970"/>
      <c r="CF224" s="970"/>
      <c r="CG224" s="970"/>
      <c r="CH224" s="970"/>
      <c r="CI224" s="970"/>
      <c r="CJ224" s="970"/>
      <c r="CK224" s="970"/>
      <c r="CL224" s="970"/>
      <c r="CM224" s="970"/>
      <c r="CN224" s="970"/>
      <c r="CO224" s="970"/>
      <c r="CP224" s="970"/>
      <c r="CQ224" s="970"/>
      <c r="CR224" s="970"/>
      <c r="CS224" s="970"/>
      <c r="CT224" s="970"/>
      <c r="CU224" s="970"/>
      <c r="CV224" s="970"/>
      <c r="CW224" s="970"/>
      <c r="CX224" s="970"/>
      <c r="CY224" s="970"/>
      <c r="CZ224" s="968"/>
    </row>
    <row r="225" s="133" customFormat="true" ht="15" customHeight="true" x14ac:dyDescent="0.2">
      <c r="A225" s="1147" t="s">
        <v>70</v>
      </c>
      <c r="B225" s="264" t="s">
        <v>71</v>
      </c>
      <c r="C225" s="310">
        <v>1.5529740949136064</v>
      </c>
      <c r="D225" s="302">
        <v>3.2352713484644942</v>
      </c>
      <c r="E225" s="302">
        <v>5.2791886075161578</v>
      </c>
      <c r="F225" s="302">
        <v>24.04621650882769</v>
      </c>
      <c r="G225" s="318">
        <v>54.041998861571173</v>
      </c>
      <c r="H225" s="306">
        <v>21.968390961658628</v>
      </c>
      <c r="I225" s="302">
        <v>37.869764242715782</v>
      </c>
      <c r="J225" s="302">
        <v>42.39056365221149</v>
      </c>
      <c r="K225" s="302">
        <v>51.132228019193995</v>
      </c>
      <c r="L225" s="314">
        <v>67.555481708784512</v>
      </c>
      <c r="M225" s="310">
        <v>1.5533577504706135</v>
      </c>
      <c r="N225" s="302">
        <v>2.3228047076844764</v>
      </c>
      <c r="O225" s="302">
        <v>3.3454316691250194</v>
      </c>
      <c r="P225" s="302">
        <v>4.581589933219246</v>
      </c>
      <c r="Q225" s="314">
        <v>15.470867897426361</v>
      </c>
      <c r="R225" s="310">
        <v>54.213905940236465</v>
      </c>
      <c r="S225" s="302">
        <v>46.052447237799967</v>
      </c>
      <c r="T225" s="302">
        <v>14.147079154969527</v>
      </c>
      <c r="U225" s="302">
        <v>6.1538277580766172</v>
      </c>
      <c r="V225" s="302">
        <v>7.7973880552220907</v>
      </c>
      <c r="W225" s="302">
        <v>13.192046692200893</v>
      </c>
      <c r="X225" s="302">
        <v>8.2125748872792261</v>
      </c>
      <c r="Y225" s="314">
        <v>8.4954216783565606</v>
      </c>
      <c r="Z225" s="314">
        <v>9.697768219233188</v>
      </c>
      <c r="AA225" s="314">
        <v>12.206040716565804</v>
      </c>
      <c r="AB225" s="967"/>
      <c r="AC225" s="967"/>
      <c r="AD225" s="967"/>
      <c r="AE225" s="967"/>
      <c r="AF225" s="967"/>
      <c r="AG225" s="967"/>
      <c r="AH225" s="967"/>
      <c r="AI225" s="967"/>
      <c r="AJ225" s="967"/>
      <c r="AK225" s="967"/>
      <c r="AL225" s="967"/>
      <c r="AM225" s="967"/>
      <c r="AN225" s="967"/>
      <c r="AO225" s="967"/>
      <c r="AP225" s="967"/>
      <c r="AQ225" s="967"/>
      <c r="AR225" s="967"/>
      <c r="AS225" s="967"/>
      <c r="AT225" s="967"/>
      <c r="AU225" s="967"/>
      <c r="AV225" s="967"/>
      <c r="AW225" s="967"/>
      <c r="AX225" s="967"/>
      <c r="AY225" s="967"/>
      <c r="AZ225" s="172"/>
      <c r="BA225" s="1165" t="s">
        <v>70</v>
      </c>
      <c r="BB225" s="262" t="s">
        <v>71</v>
      </c>
      <c r="BC225" s="326">
        <v>128.59742378438165</v>
      </c>
      <c r="BD225" s="322">
        <v>272.69545756365511</v>
      </c>
      <c r="BE225" s="322">
        <v>447.74753001244687</v>
      </c>
      <c r="BF225" s="322">
        <v>2092.7032617062005</v>
      </c>
      <c r="BG225" s="335">
        <v>4744.5368549658324</v>
      </c>
      <c r="BH225" s="326">
        <v>602.14506126044444</v>
      </c>
      <c r="BI225" s="322">
        <v>1043.4853661634199</v>
      </c>
      <c r="BJ225" s="322">
        <v>1173.7186282838265</v>
      </c>
      <c r="BK225" s="322">
        <v>1412.4147809124497</v>
      </c>
      <c r="BL225" s="335">
        <v>1865.8816440429862</v>
      </c>
      <c r="BM225" s="326">
        <v>87.257595821011691</v>
      </c>
      <c r="BN225" s="322">
        <v>134.03490155257825</v>
      </c>
      <c r="BO225" s="322">
        <v>193.72281312033664</v>
      </c>
      <c r="BP225" s="322">
        <v>268.12825788803104</v>
      </c>
      <c r="BQ225" s="335">
        <v>905.49147898742376</v>
      </c>
      <c r="BR225" s="326">
        <v>1180.2645615791682</v>
      </c>
      <c r="BS225" s="322">
        <v>2966.4719262884628</v>
      </c>
      <c r="BT225" s="322">
        <v>902.42487703610209</v>
      </c>
      <c r="BU225" s="322">
        <v>240.77816406789748</v>
      </c>
      <c r="BV225" s="322">
        <v>365.54723427130688</v>
      </c>
      <c r="BW225" s="322">
        <v>642.47391201545713</v>
      </c>
      <c r="BX225" s="322">
        <v>410.69281751198992</v>
      </c>
      <c r="BY225" s="330">
        <v>197.65376888788276</v>
      </c>
      <c r="BZ225" s="330">
        <v>229.99102625539575</v>
      </c>
      <c r="CA225" s="330">
        <v>549.98224011884702</v>
      </c>
      <c r="CB225" s="970"/>
      <c r="CC225" s="970"/>
      <c r="CD225" s="970"/>
      <c r="CE225" s="970"/>
      <c r="CF225" s="970"/>
      <c r="CG225" s="970"/>
      <c r="CH225" s="970"/>
      <c r="CI225" s="970"/>
      <c r="CJ225" s="970"/>
      <c r="CK225" s="970"/>
      <c r="CL225" s="970"/>
      <c r="CM225" s="970"/>
      <c r="CN225" s="970"/>
      <c r="CO225" s="970"/>
      <c r="CP225" s="970"/>
      <c r="CQ225" s="970"/>
      <c r="CR225" s="970"/>
      <c r="CS225" s="970"/>
      <c r="CT225" s="970"/>
      <c r="CU225" s="970"/>
      <c r="CV225" s="970"/>
      <c r="CW225" s="970"/>
      <c r="CX225" s="970"/>
      <c r="CY225" s="970"/>
      <c r="CZ225" s="968"/>
    </row>
    <row r="226" s="133" customFormat="true" ht="15" customHeight="true" x14ac:dyDescent="0.2">
      <c r="A226" s="1147"/>
      <c r="B226" s="264" t="s">
        <v>72</v>
      </c>
      <c r="C226" s="310">
        <v>98.447025905086448</v>
      </c>
      <c r="D226" s="302">
        <v>96.764728651535563</v>
      </c>
      <c r="E226" s="302">
        <v>94.720811392483725</v>
      </c>
      <c r="F226" s="302">
        <v>75.953783491172317</v>
      </c>
      <c r="G226" s="318">
        <v>45.958001138428841</v>
      </c>
      <c r="H226" s="306">
        <v>78.031609038341458</v>
      </c>
      <c r="I226" s="302">
        <v>62.130235757284261</v>
      </c>
      <c r="J226" s="302">
        <v>57.609436347788488</v>
      </c>
      <c r="K226" s="302">
        <v>48.867771980806012</v>
      </c>
      <c r="L226" s="314">
        <v>32.444518291215282</v>
      </c>
      <c r="M226" s="310">
        <v>98.446642249529347</v>
      </c>
      <c r="N226" s="302">
        <v>97.67719529231556</v>
      </c>
      <c r="O226" s="302">
        <v>96.654568330875009</v>
      </c>
      <c r="P226" s="302">
        <v>95.418410066780751</v>
      </c>
      <c r="Q226" s="314">
        <v>84.529132102573641</v>
      </c>
      <c r="R226" s="310">
        <v>45.786094059763371</v>
      </c>
      <c r="S226" s="302">
        <v>53.947552762200168</v>
      </c>
      <c r="T226" s="302">
        <v>85.852920845030596</v>
      </c>
      <c r="U226" s="302">
        <v>93.846172241923398</v>
      </c>
      <c r="V226" s="302">
        <v>92.202611944777885</v>
      </c>
      <c r="W226" s="302">
        <v>86.807953307799238</v>
      </c>
      <c r="X226" s="302">
        <v>91.787425112720754</v>
      </c>
      <c r="Y226" s="314">
        <v>91.504578321643422</v>
      </c>
      <c r="Z226" s="314">
        <v>90.302231780766746</v>
      </c>
      <c r="AA226" s="314">
        <v>87.793959283434191</v>
      </c>
      <c r="AB226" s="967"/>
      <c r="AC226" s="967"/>
      <c r="AD226" s="967"/>
      <c r="AE226" s="967"/>
      <c r="AF226" s="967"/>
      <c r="AG226" s="967"/>
      <c r="AH226" s="967"/>
      <c r="AI226" s="967"/>
      <c r="AJ226" s="967"/>
      <c r="AK226" s="967"/>
      <c r="AL226" s="967"/>
      <c r="AM226" s="967"/>
      <c r="AN226" s="967"/>
      <c r="AO226" s="967"/>
      <c r="AP226" s="967"/>
      <c r="AQ226" s="967"/>
      <c r="AR226" s="967"/>
      <c r="AS226" s="967"/>
      <c r="AT226" s="967"/>
      <c r="AU226" s="967"/>
      <c r="AV226" s="967"/>
      <c r="AW226" s="967"/>
      <c r="AX226" s="967"/>
      <c r="AY226" s="967"/>
      <c r="AZ226" s="172"/>
      <c r="BA226" s="1165"/>
      <c r="BB226" s="262" t="s">
        <v>72</v>
      </c>
      <c r="BC226" s="326">
        <v>8152.1217592059656</v>
      </c>
      <c r="BD226" s="322">
        <v>8156.1325507293877</v>
      </c>
      <c r="BE226" s="322">
        <v>8033.6226823526349</v>
      </c>
      <c r="BF226" s="322">
        <v>6610.1347125669699</v>
      </c>
      <c r="BG226" s="335">
        <v>4034.8143069313915</v>
      </c>
      <c r="BH226" s="326">
        <v>2138.8160874707805</v>
      </c>
      <c r="BI226" s="322">
        <v>1711.9724166616579</v>
      </c>
      <c r="BJ226" s="322">
        <v>1595.1018995899381</v>
      </c>
      <c r="BK226" s="322">
        <v>1349.8641880037067</v>
      </c>
      <c r="BL226" s="335">
        <v>896.11722984018854</v>
      </c>
      <c r="BM226" s="326">
        <v>5530.0958950007671</v>
      </c>
      <c r="BN226" s="322">
        <v>5636.355571187295</v>
      </c>
      <c r="BO226" s="322">
        <v>5596.9443497514703</v>
      </c>
      <c r="BP226" s="322">
        <v>5584.1689096070795</v>
      </c>
      <c r="BQ226" s="335">
        <v>4947.3894646735062</v>
      </c>
      <c r="BR226" s="326">
        <v>996.78677074919995</v>
      </c>
      <c r="BS226" s="322">
        <v>3475.0357550961198</v>
      </c>
      <c r="BT226" s="322">
        <v>5476.452820266546</v>
      </c>
      <c r="BU226" s="322">
        <v>3671.8786981896983</v>
      </c>
      <c r="BV226" s="322">
        <v>4322.5256393942709</v>
      </c>
      <c r="BW226" s="322">
        <v>4227.6870797227475</v>
      </c>
      <c r="BX226" s="322">
        <v>4590.0873659129156</v>
      </c>
      <c r="BY226" s="330">
        <v>2128.9378515308795</v>
      </c>
      <c r="BZ226" s="330">
        <v>2141.5961374722729</v>
      </c>
      <c r="CA226" s="330">
        <v>3955.8378934517518</v>
      </c>
      <c r="CB226" s="970"/>
      <c r="CC226" s="970"/>
      <c r="CD226" s="970"/>
      <c r="CE226" s="970"/>
      <c r="CF226" s="970"/>
      <c r="CG226" s="970"/>
      <c r="CH226" s="970"/>
      <c r="CI226" s="970"/>
      <c r="CJ226" s="970"/>
      <c r="CK226" s="970"/>
      <c r="CL226" s="970"/>
      <c r="CM226" s="970"/>
      <c r="CN226" s="970"/>
      <c r="CO226" s="970"/>
      <c r="CP226" s="970"/>
      <c r="CQ226" s="970"/>
      <c r="CR226" s="970"/>
      <c r="CS226" s="970"/>
      <c r="CT226" s="970"/>
      <c r="CU226" s="970"/>
      <c r="CV226" s="970"/>
      <c r="CW226" s="970"/>
      <c r="CX226" s="970"/>
      <c r="CY226" s="970"/>
      <c r="CZ226" s="968"/>
    </row>
    <row r="227" s="133" customFormat="true" ht="15" customHeight="true" x14ac:dyDescent="0.2">
      <c r="A227" s="1147" t="s">
        <v>95</v>
      </c>
      <c r="B227" s="209" t="s">
        <v>61</v>
      </c>
      <c r="C227" s="310">
        <v>33.134133381214987</v>
      </c>
      <c r="D227" s="302">
        <v>41.569033707064193</v>
      </c>
      <c r="E227" s="302">
        <v>47.760791127506593</v>
      </c>
      <c r="F227" s="302">
        <v>55.919552199851118</v>
      </c>
      <c r="G227" s="318">
        <v>69.854949179694884</v>
      </c>
      <c r="H227" s="306">
        <v>56.270482784955668</v>
      </c>
      <c r="I227" s="302">
        <v>53.645258017360419</v>
      </c>
      <c r="J227" s="302">
        <v>59.569209007353365</v>
      </c>
      <c r="K227" s="302">
        <v>68.603589308552245</v>
      </c>
      <c r="L227" s="314">
        <v>79.767623181797674</v>
      </c>
      <c r="M227" s="310">
        <v>31.67701087074115</v>
      </c>
      <c r="N227" s="302">
        <v>39.202197897363448</v>
      </c>
      <c r="O227" s="302">
        <v>42.107377206174156</v>
      </c>
      <c r="P227" s="302">
        <v>46.55215016797159</v>
      </c>
      <c r="Q227" s="314">
        <v>56.801491462162431</v>
      </c>
      <c r="R227" s="310">
        <v>69.537157111282937</v>
      </c>
      <c r="S227" s="302">
        <v>64.083676005399454</v>
      </c>
      <c r="T227" s="302">
        <v>39.795818460852431</v>
      </c>
      <c r="U227" s="302">
        <v>67.92411601895526</v>
      </c>
      <c r="V227" s="302">
        <v>51.05239067948245</v>
      </c>
      <c r="W227" s="302">
        <v>46.674335414283824</v>
      </c>
      <c r="X227" s="302">
        <v>44.809208014908961</v>
      </c>
      <c r="Y227" s="314">
        <v>36.940932212721947</v>
      </c>
      <c r="Z227" s="314">
        <v>25.624156379133144</v>
      </c>
      <c r="AA227" s="314">
        <v>46.319628921557744</v>
      </c>
      <c r="AB227" s="967"/>
      <c r="AC227" s="967"/>
      <c r="AD227" s="967"/>
      <c r="AE227" s="967"/>
      <c r="AF227" s="967"/>
      <c r="AG227" s="967"/>
      <c r="AH227" s="967"/>
      <c r="AI227" s="967"/>
      <c r="AJ227" s="967"/>
      <c r="AK227" s="967"/>
      <c r="AL227" s="967"/>
      <c r="AM227" s="967"/>
      <c r="AN227" s="967"/>
      <c r="AO227" s="967"/>
      <c r="AP227" s="967"/>
      <c r="AQ227" s="967"/>
      <c r="AR227" s="967"/>
      <c r="AS227" s="967"/>
      <c r="AT227" s="967"/>
      <c r="AU227" s="967"/>
      <c r="AV227" s="967"/>
      <c r="AW227" s="967"/>
      <c r="AX227" s="967"/>
      <c r="AY227" s="967"/>
      <c r="AZ227" s="172"/>
      <c r="BA227" s="1165" t="s">
        <v>95</v>
      </c>
      <c r="BB227" s="262" t="s">
        <v>61</v>
      </c>
      <c r="BC227" s="326">
        <v>2736.6856800428436</v>
      </c>
      <c r="BD227" s="322">
        <v>3498.0362906772134</v>
      </c>
      <c r="BE227" s="322">
        <v>4041.9051343008778</v>
      </c>
      <c r="BF227" s="322">
        <v>4864.5446036014027</v>
      </c>
      <c r="BG227" s="335">
        <v>6127.4399388484844</v>
      </c>
      <c r="BH227" s="326">
        <v>1540.6708722219773</v>
      </c>
      <c r="BI227" s="322">
        <v>1478.1724371559512</v>
      </c>
      <c r="BJ227" s="322">
        <v>1649.3644872876278</v>
      </c>
      <c r="BK227" s="322">
        <v>1894.2560558583671</v>
      </c>
      <c r="BL227" s="335">
        <v>2203.1808540046304</v>
      </c>
      <c r="BM227" s="326">
        <v>1773.1247010763011</v>
      </c>
      <c r="BN227" s="322">
        <v>2261.5463326339391</v>
      </c>
      <c r="BO227" s="322">
        <v>2432.4775848911968</v>
      </c>
      <c r="BP227" s="322">
        <v>2717.201008285052</v>
      </c>
      <c r="BQ227" s="335">
        <v>3318.6173140557821</v>
      </c>
      <c r="BR227" s="326">
        <v>1513.3879924366529</v>
      </c>
      <c r="BS227" s="322">
        <v>4127.9549124014084</v>
      </c>
      <c r="BT227" s="322">
        <v>2538.5265882583626</v>
      </c>
      <c r="BU227" s="322">
        <v>2653.1735726306215</v>
      </c>
      <c r="BV227" s="322">
        <v>2380.6612655395479</v>
      </c>
      <c r="BW227" s="322">
        <v>2271.7207824840148</v>
      </c>
      <c r="BX227" s="322">
        <v>2230.9844683611263</v>
      </c>
      <c r="BY227" s="330">
        <v>859.46463336576437</v>
      </c>
      <c r="BZ227" s="330">
        <v>605.6582662505873</v>
      </c>
      <c r="CA227" s="330">
        <v>2087.079165742739</v>
      </c>
      <c r="CB227" s="970"/>
      <c r="CC227" s="970"/>
      <c r="CD227" s="970"/>
      <c r="CE227" s="970"/>
      <c r="CF227" s="970"/>
      <c r="CG227" s="970"/>
      <c r="CH227" s="970"/>
      <c r="CI227" s="970"/>
      <c r="CJ227" s="970"/>
      <c r="CK227" s="970"/>
      <c r="CL227" s="970"/>
      <c r="CM227" s="970"/>
      <c r="CN227" s="970"/>
      <c r="CO227" s="970"/>
      <c r="CP227" s="970"/>
      <c r="CQ227" s="970"/>
      <c r="CR227" s="970"/>
      <c r="CS227" s="970"/>
      <c r="CT227" s="970"/>
      <c r="CU227" s="970"/>
      <c r="CV227" s="970"/>
      <c r="CW227" s="970"/>
      <c r="CX227" s="970"/>
      <c r="CY227" s="970"/>
      <c r="CZ227" s="968"/>
    </row>
    <row r="228" s="133" customFormat="true" ht="15" customHeight="true" x14ac:dyDescent="0.2">
      <c r="A228" s="1147"/>
      <c r="B228" s="209" t="s">
        <v>92</v>
      </c>
      <c r="C228" s="310">
        <v>59.203629044324167</v>
      </c>
      <c r="D228" s="302">
        <v>50.41237406406244</v>
      </c>
      <c r="E228" s="302">
        <v>44.475743494398074</v>
      </c>
      <c r="F228" s="302">
        <v>37.726314940649438</v>
      </c>
      <c r="G228" s="318">
        <v>25.301556568932448</v>
      </c>
      <c r="H228" s="306">
        <v>37.234697945099896</v>
      </c>
      <c r="I228" s="302">
        <v>40.553582859335648</v>
      </c>
      <c r="J228" s="302">
        <v>35.34828340837187</v>
      </c>
      <c r="K228" s="302">
        <v>26.646534443824514</v>
      </c>
      <c r="L228" s="314">
        <v>15.011215162573032</v>
      </c>
      <c r="M228" s="310">
        <v>60.972655317919646</v>
      </c>
      <c r="N228" s="302">
        <v>52.150990661282925</v>
      </c>
      <c r="O228" s="302">
        <v>50.038713723547978</v>
      </c>
      <c r="P228" s="302">
        <v>45.322350786073748</v>
      </c>
      <c r="Q228" s="314">
        <v>37.203949334279059</v>
      </c>
      <c r="R228" s="310">
        <v>25.928582523166916</v>
      </c>
      <c r="S228" s="302">
        <v>30.835146107823469</v>
      </c>
      <c r="T228" s="302">
        <v>50.580548827652649</v>
      </c>
      <c r="U228" s="302">
        <v>27.819071654110399</v>
      </c>
      <c r="V228" s="302">
        <v>41.079680825835325</v>
      </c>
      <c r="W228" s="302">
        <v>43.776118280815489</v>
      </c>
      <c r="X228" s="302">
        <v>45.595633808564493</v>
      </c>
      <c r="Y228" s="314">
        <v>57.572431946283864</v>
      </c>
      <c r="Z228" s="314">
        <v>68.268032070056577</v>
      </c>
      <c r="AA228" s="314">
        <v>50.247799120366146</v>
      </c>
      <c r="AB228" s="967"/>
      <c r="AC228" s="967"/>
      <c r="AD228" s="967"/>
      <c r="AE228" s="967"/>
      <c r="AF228" s="967"/>
      <c r="AG228" s="967"/>
      <c r="AH228" s="967"/>
      <c r="AI228" s="967"/>
      <c r="AJ228" s="967"/>
      <c r="AK228" s="967"/>
      <c r="AL228" s="967"/>
      <c r="AM228" s="967"/>
      <c r="AN228" s="967"/>
      <c r="AO228" s="967"/>
      <c r="AP228" s="967"/>
      <c r="AQ228" s="967"/>
      <c r="AR228" s="967"/>
      <c r="AS228" s="967"/>
      <c r="AT228" s="967"/>
      <c r="AU228" s="967"/>
      <c r="AV228" s="967"/>
      <c r="AW228" s="967"/>
      <c r="AX228" s="967"/>
      <c r="AY228" s="967"/>
      <c r="AZ228" s="172"/>
      <c r="BA228" s="1165"/>
      <c r="BB228" s="262" t="s">
        <v>92</v>
      </c>
      <c r="BC228" s="326">
        <v>4889.8735919264118</v>
      </c>
      <c r="BD228" s="322">
        <v>4242.2038293692021</v>
      </c>
      <c r="BE228" s="322">
        <v>3763.8977859879806</v>
      </c>
      <c r="BF228" s="322">
        <v>3281.881462541322</v>
      </c>
      <c r="BG228" s="335">
        <v>2219.3669891119962</v>
      </c>
      <c r="BH228" s="326">
        <v>1019.4761395460474</v>
      </c>
      <c r="BI228" s="322">
        <v>1117.4368551119803</v>
      </c>
      <c r="BJ228" s="322">
        <v>978.7305272619966</v>
      </c>
      <c r="BK228" s="322">
        <v>735.75391239129829</v>
      </c>
      <c r="BL228" s="335">
        <v>414.60959374644841</v>
      </c>
      <c r="BM228" s="326">
        <v>3412.9521145656345</v>
      </c>
      <c r="BN228" s="322">
        <v>3008.5527852810374</v>
      </c>
      <c r="BO228" s="322">
        <v>2890.6585397931312</v>
      </c>
      <c r="BP228" s="322">
        <v>2645.4188863331378</v>
      </c>
      <c r="BQ228" s="335">
        <v>2173.6343049061943</v>
      </c>
      <c r="BR228" s="326">
        <v>564.30269918378167</v>
      </c>
      <c r="BS228" s="322">
        <v>1986.2483051016052</v>
      </c>
      <c r="BT228" s="322">
        <v>3226.4713483404071</v>
      </c>
      <c r="BU228" s="322">
        <v>1086.6365299064896</v>
      </c>
      <c r="BV228" s="322">
        <v>1915.6165586207812</v>
      </c>
      <c r="BW228" s="322">
        <v>2130.6595325312974</v>
      </c>
      <c r="BX228" s="322">
        <v>2270.1394503143961</v>
      </c>
      <c r="BY228" s="330">
        <v>1339.4753773335353</v>
      </c>
      <c r="BZ228" s="330">
        <v>1613.5984081630365</v>
      </c>
      <c r="CA228" s="330">
        <v>2264.0754494415678</v>
      </c>
      <c r="CB228" s="970"/>
      <c r="CC228" s="970"/>
      <c r="CD228" s="970"/>
      <c r="CE228" s="970"/>
      <c r="CF228" s="970"/>
      <c r="CG228" s="970"/>
      <c r="CH228" s="970"/>
      <c r="CI228" s="970"/>
      <c r="CJ228" s="970"/>
      <c r="CK228" s="970"/>
      <c r="CL228" s="970"/>
      <c r="CM228" s="970"/>
      <c r="CN228" s="970"/>
      <c r="CO228" s="970"/>
      <c r="CP228" s="970"/>
      <c r="CQ228" s="970"/>
      <c r="CR228" s="970"/>
      <c r="CS228" s="970"/>
      <c r="CT228" s="970"/>
      <c r="CU228" s="970"/>
      <c r="CV228" s="970"/>
      <c r="CW228" s="970"/>
      <c r="CX228" s="970"/>
      <c r="CY228" s="970"/>
      <c r="CZ228" s="968"/>
    </row>
    <row r="229" s="133" customFormat="true" ht="15" customHeight="true" x14ac:dyDescent="0.2">
      <c r="A229" s="1147"/>
      <c r="B229" s="209" t="s">
        <v>93</v>
      </c>
      <c r="C229" s="310">
        <v>2.0867626998847597</v>
      </c>
      <c r="D229" s="302">
        <v>2.1358353793758842</v>
      </c>
      <c r="E229" s="302">
        <v>1.8186042755516996</v>
      </c>
      <c r="F229" s="302">
        <v>2.7104634363875486</v>
      </c>
      <c r="G229" s="318">
        <v>3.099919916247309</v>
      </c>
      <c r="H229" s="306">
        <v>2.2038975076308027</v>
      </c>
      <c r="I229" s="302">
        <v>2.591326422377322</v>
      </c>
      <c r="J229" s="302">
        <v>2.9859745106739348</v>
      </c>
      <c r="K229" s="302">
        <v>2.9826244459399875</v>
      </c>
      <c r="L229" s="314">
        <v>3.6948557173713454</v>
      </c>
      <c r="M229" s="310">
        <v>2.2187445226145108</v>
      </c>
      <c r="N229" s="302">
        <v>2.5156168228390112</v>
      </c>
      <c r="O229" s="302">
        <v>1.5853652523668098</v>
      </c>
      <c r="P229" s="302">
        <v>1.8805631049322695</v>
      </c>
      <c r="Q229" s="314">
        <v>2.4680480204198956</v>
      </c>
      <c r="R229" s="310">
        <v>2.762000166565755</v>
      </c>
      <c r="S229" s="302">
        <v>2.1352340806797163</v>
      </c>
      <c r="T229" s="302">
        <v>2.3725294532696948</v>
      </c>
      <c r="U229" s="302">
        <v>1.4516251639282032</v>
      </c>
      <c r="V229" s="302">
        <v>2.9056955962384263</v>
      </c>
      <c r="W229" s="302">
        <v>3.7180421207253214</v>
      </c>
      <c r="X229" s="302">
        <v>3.6092921935163531</v>
      </c>
      <c r="Y229" s="314">
        <v>1.4598756448630221</v>
      </c>
      <c r="Z229" s="314">
        <v>1.3511543236160197</v>
      </c>
      <c r="AA229" s="314">
        <v>1.0194276766498682</v>
      </c>
      <c r="AB229" s="967"/>
      <c r="AC229" s="967"/>
      <c r="AD229" s="967"/>
      <c r="AE229" s="967"/>
      <c r="AF229" s="967"/>
      <c r="AG229" s="967"/>
      <c r="AH229" s="967"/>
      <c r="AI229" s="967"/>
      <c r="AJ229" s="967"/>
      <c r="AK229" s="967"/>
      <c r="AL229" s="967"/>
      <c r="AM229" s="967"/>
      <c r="AN229" s="967"/>
      <c r="AO229" s="967"/>
      <c r="AP229" s="967"/>
      <c r="AQ229" s="967"/>
      <c r="AR229" s="967"/>
      <c r="AS229" s="967"/>
      <c r="AT229" s="967"/>
      <c r="AU229" s="967"/>
      <c r="AV229" s="967"/>
      <c r="AW229" s="967"/>
      <c r="AX229" s="967"/>
      <c r="AY229" s="967"/>
      <c r="AZ229" s="172"/>
      <c r="BA229" s="1165"/>
      <c r="BB229" s="262" t="s">
        <v>93</v>
      </c>
      <c r="BC229" s="326">
        <v>172.35439758505481</v>
      </c>
      <c r="BD229" s="322">
        <v>179.73065529063584</v>
      </c>
      <c r="BE229" s="322">
        <v>153.90502931557472</v>
      </c>
      <c r="BF229" s="322">
        <v>235.78819507737526</v>
      </c>
      <c r="BG229" s="335">
        <v>271.91449317619526</v>
      </c>
      <c r="BH229" s="326">
        <v>60.34212836498353</v>
      </c>
      <c r="BI229" s="322">
        <v>71.402905583798542</v>
      </c>
      <c r="BJ229" s="322">
        <v>82.676275208618108</v>
      </c>
      <c r="BK229" s="322">
        <v>82.35508485805579</v>
      </c>
      <c r="BL229" s="335">
        <v>102.05187330540487</v>
      </c>
      <c r="BM229" s="326">
        <v>124.194506056104</v>
      </c>
      <c r="BN229" s="322">
        <v>145.12410796197821</v>
      </c>
      <c r="BO229" s="322">
        <v>91.584080893126384</v>
      </c>
      <c r="BP229" s="322">
        <v>109.76652950353468</v>
      </c>
      <c r="BQ229" s="335">
        <v>144.19527870923181</v>
      </c>
      <c r="BR229" s="326">
        <v>60.111429066610711</v>
      </c>
      <c r="BS229" s="322">
        <v>137.54126732252521</v>
      </c>
      <c r="BT229" s="322">
        <v>151.34075215655685</v>
      </c>
      <c r="BU229" s="322">
        <v>56.701709908526546</v>
      </c>
      <c r="BV229" s="322">
        <v>135.49761065731525</v>
      </c>
      <c r="BW229" s="322">
        <v>180.96355268548294</v>
      </c>
      <c r="BX229" s="322">
        <v>179.70134225163909</v>
      </c>
      <c r="BY229" s="330">
        <v>33.96534442191745</v>
      </c>
      <c r="BZ229" s="330">
        <v>31.936184472581161</v>
      </c>
      <c r="CA229" s="330">
        <v>45.933577501680745</v>
      </c>
      <c r="CB229" s="970"/>
      <c r="CC229" s="970"/>
      <c r="CD229" s="970"/>
      <c r="CE229" s="970"/>
      <c r="CF229" s="970"/>
      <c r="CG229" s="970"/>
      <c r="CH229" s="970"/>
      <c r="CI229" s="970"/>
      <c r="CJ229" s="970"/>
      <c r="CK229" s="970"/>
      <c r="CL229" s="970"/>
      <c r="CM229" s="970"/>
      <c r="CN229" s="970"/>
      <c r="CO229" s="970"/>
      <c r="CP229" s="970"/>
      <c r="CQ229" s="970"/>
      <c r="CR229" s="970"/>
      <c r="CS229" s="970"/>
      <c r="CT229" s="970"/>
      <c r="CU229" s="970"/>
      <c r="CV229" s="970"/>
      <c r="CW229" s="970"/>
      <c r="CX229" s="970"/>
      <c r="CY229" s="970"/>
      <c r="CZ229" s="968"/>
    </row>
    <row r="230" s="133" customFormat="true" ht="15" customHeight="true" x14ac:dyDescent="0.2">
      <c r="A230" s="1147"/>
      <c r="B230" s="209" t="s">
        <v>94</v>
      </c>
      <c r="C230" s="310">
        <v>5.575474874576118</v>
      </c>
      <c r="D230" s="302">
        <v>5.8827568494977927</v>
      </c>
      <c r="E230" s="302">
        <v>5.9448611025436149</v>
      </c>
      <c r="F230" s="302">
        <v>3.643669423112037</v>
      </c>
      <c r="G230" s="318">
        <v>1.7435743351254029</v>
      </c>
      <c r="H230" s="306">
        <v>4.2909217623136966</v>
      </c>
      <c r="I230" s="302">
        <v>3.209832700926559</v>
      </c>
      <c r="J230" s="302">
        <v>2.0965330736008325</v>
      </c>
      <c r="K230" s="302">
        <v>1.7672518016832772</v>
      </c>
      <c r="L230" s="314">
        <v>1.5263059382578084</v>
      </c>
      <c r="M230" s="310">
        <v>5.1315892887246735</v>
      </c>
      <c r="N230" s="302">
        <v>6.1311946185147566</v>
      </c>
      <c r="O230" s="302">
        <v>6.2685438179110227</v>
      </c>
      <c r="P230" s="302">
        <v>6.2449359410223773</v>
      </c>
      <c r="Q230" s="314">
        <v>3.5265111831385845</v>
      </c>
      <c r="R230" s="310">
        <v>1.772260198984309</v>
      </c>
      <c r="S230" s="302">
        <v>2.9459438060975005</v>
      </c>
      <c r="T230" s="302">
        <v>7.2511032582253625</v>
      </c>
      <c r="U230" s="302">
        <v>2.8051871630062304</v>
      </c>
      <c r="V230" s="302">
        <v>4.962232898443653</v>
      </c>
      <c r="W230" s="302">
        <v>5.8315041841753823</v>
      </c>
      <c r="X230" s="302">
        <v>5.9858659830101111</v>
      </c>
      <c r="Y230" s="314">
        <v>4.0267601961311472</v>
      </c>
      <c r="Z230" s="314">
        <v>4.7566572271941503</v>
      </c>
      <c r="AA230" s="314">
        <v>2.4131442814259407</v>
      </c>
      <c r="AB230" s="967"/>
      <c r="AC230" s="967"/>
      <c r="AD230" s="967"/>
      <c r="AE230" s="967"/>
      <c r="AF230" s="967"/>
      <c r="AG230" s="967"/>
      <c r="AH230" s="967"/>
      <c r="AI230" s="967"/>
      <c r="AJ230" s="967"/>
      <c r="AK230" s="967"/>
      <c r="AL230" s="967"/>
      <c r="AM230" s="967"/>
      <c r="AN230" s="967"/>
      <c r="AO230" s="967"/>
      <c r="AP230" s="967"/>
      <c r="AQ230" s="967"/>
      <c r="AR230" s="967"/>
      <c r="AS230" s="967"/>
      <c r="AT230" s="967"/>
      <c r="AU230" s="967"/>
      <c r="AV230" s="967"/>
      <c r="AW230" s="967"/>
      <c r="AX230" s="967"/>
      <c r="AY230" s="967"/>
      <c r="AZ230" s="172"/>
      <c r="BA230" s="1165"/>
      <c r="BB230" s="262" t="s">
        <v>94</v>
      </c>
      <c r="BC230" s="326">
        <v>460.50162450730227</v>
      </c>
      <c r="BD230" s="322">
        <v>495.03428667085456</v>
      </c>
      <c r="BE230" s="322">
        <v>503.10231564062144</v>
      </c>
      <c r="BF230" s="322">
        <v>316.96949872131285</v>
      </c>
      <c r="BG230" s="335">
        <v>152.94044506304016</v>
      </c>
      <c r="BH230" s="326">
        <v>117.48429810784528</v>
      </c>
      <c r="BI230" s="322">
        <v>88.445584973345248</v>
      </c>
      <c r="BJ230" s="322">
        <v>58.049238115522641</v>
      </c>
      <c r="BK230" s="322">
        <v>48.796680484294086</v>
      </c>
      <c r="BL230" s="335">
        <v>42.156552826692774</v>
      </c>
      <c r="BM230" s="326">
        <v>287.24136127441989</v>
      </c>
      <c r="BN230" s="322">
        <v>353.70416578350961</v>
      </c>
      <c r="BO230" s="322">
        <v>362.12401100919283</v>
      </c>
      <c r="BP230" s="322">
        <v>364.51047211340745</v>
      </c>
      <c r="BQ230" s="335">
        <v>206.03580591490174</v>
      </c>
      <c r="BR230" s="326">
        <v>38.570994501888435</v>
      </c>
      <c r="BS230" s="322">
        <v>189.76319655904356</v>
      </c>
      <c r="BT230" s="322">
        <v>462.53900854732274</v>
      </c>
      <c r="BU230" s="322">
        <v>109.57298943859369</v>
      </c>
      <c r="BV230" s="322">
        <v>231.39750156026591</v>
      </c>
      <c r="BW230" s="322">
        <v>283.82941354703331</v>
      </c>
      <c r="BX230" s="322">
        <v>298.02745081643673</v>
      </c>
      <c r="BY230" s="330">
        <v>93.686265297545404</v>
      </c>
      <c r="BZ230" s="330">
        <v>112.42940945040374</v>
      </c>
      <c r="CA230" s="330">
        <v>108.73194088459761</v>
      </c>
      <c r="CB230" s="970"/>
      <c r="CC230" s="970"/>
      <c r="CD230" s="970"/>
      <c r="CE230" s="970"/>
      <c r="CF230" s="970"/>
      <c r="CG230" s="970"/>
      <c r="CH230" s="970"/>
      <c r="CI230" s="970"/>
      <c r="CJ230" s="970"/>
      <c r="CK230" s="970"/>
      <c r="CL230" s="970"/>
      <c r="CM230" s="970"/>
      <c r="CN230" s="970"/>
      <c r="CO230" s="970"/>
      <c r="CP230" s="970"/>
      <c r="CQ230" s="970"/>
      <c r="CR230" s="970"/>
      <c r="CS230" s="970"/>
      <c r="CT230" s="970"/>
      <c r="CU230" s="970"/>
      <c r="CV230" s="970"/>
      <c r="CW230" s="970"/>
      <c r="CX230" s="970"/>
      <c r="CY230" s="970"/>
      <c r="CZ230" s="968"/>
    </row>
    <row r="231" s="133" customFormat="true" ht="15" customHeight="true" x14ac:dyDescent="0.2">
      <c r="A231" s="1204" t="s">
        <v>576</v>
      </c>
      <c r="B231" s="209" t="s">
        <v>719</v>
      </c>
      <c r="C231" s="237">
        <v>0.27059756190230433</v>
      </c>
      <c r="D231" s="235">
        <v>0.55917838787164553</v>
      </c>
      <c r="E231" s="235">
        <v>0.54236466287484275</v>
      </c>
      <c r="F231" s="235">
        <v>12.070541373277896</v>
      </c>
      <c r="G231" s="239">
        <v>38.530020295788162</v>
      </c>
      <c r="H231" s="236">
        <v>8.9113795540972998</v>
      </c>
      <c r="I231" s="235">
        <v>20.764977384295914</v>
      </c>
      <c r="J231" s="235">
        <v>23.299854018684531</v>
      </c>
      <c r="K231" s="235">
        <v>34.072570312842551</v>
      </c>
      <c r="L231" s="238">
        <v>56.266097122494521</v>
      </c>
      <c r="M231" s="237">
        <v>0.34951446450927259</v>
      </c>
      <c r="N231" s="235">
        <v>0.18333106962179069</v>
      </c>
      <c r="O231" s="235">
        <v>0.70578266519115407</v>
      </c>
      <c r="P231" s="235">
        <v>0.59443108999978267</v>
      </c>
      <c r="Q231" s="238">
        <v>8.1604471941137557</v>
      </c>
      <c r="R231" s="237">
        <v>46.230609445716723</v>
      </c>
      <c r="S231" s="235">
        <v>25.099190595441566</v>
      </c>
      <c r="T231" s="235">
        <v>7.4053225637703681</v>
      </c>
      <c r="U231" s="235">
        <v>3.0290094162547381</v>
      </c>
      <c r="V231" s="235">
        <v>4.2746788354289844</v>
      </c>
      <c r="W231" s="235">
        <v>5.7579812458975272</v>
      </c>
      <c r="X231" s="235">
        <v>3.1649439895236227</v>
      </c>
      <c r="Y231" s="238">
        <v>3.8567232142947527</v>
      </c>
      <c r="Z231" s="238">
        <v>6.0565719497013761</v>
      </c>
      <c r="AA231" s="238">
        <v>8.9419814752711186</v>
      </c>
      <c r="AB231" s="1042"/>
      <c r="AC231" s="1042"/>
      <c r="AD231" s="1042"/>
      <c r="AE231" s="1042"/>
      <c r="AF231" s="1042"/>
      <c r="AG231" s="1042"/>
      <c r="AH231" s="1042"/>
      <c r="AI231" s="1042"/>
      <c r="AJ231" s="1042"/>
      <c r="AK231" s="1042"/>
      <c r="AL231" s="1042"/>
      <c r="AM231" s="1042"/>
      <c r="AN231" s="1042"/>
      <c r="AO231" s="1042"/>
      <c r="AP231" s="1042"/>
      <c r="AQ231" s="1042"/>
      <c r="AR231" s="1042"/>
      <c r="AS231" s="1042"/>
      <c r="AT231" s="1042"/>
      <c r="AU231" s="1042"/>
      <c r="AV231" s="1042"/>
      <c r="AW231" s="1042"/>
      <c r="AX231" s="1042"/>
      <c r="AY231" s="1042"/>
      <c r="AZ231" s="172"/>
      <c r="BA231" s="1188" t="s">
        <v>576</v>
      </c>
      <c r="BB231" s="262" t="s">
        <v>719</v>
      </c>
      <c r="BC231" s="289">
        <v>24.130452682717269</v>
      </c>
      <c r="BD231" s="273">
        <v>49.877249205512562</v>
      </c>
      <c r="BE231" s="273">
        <v>48.377220037495157</v>
      </c>
      <c r="BF231" s="273">
        <v>1076.841657529957</v>
      </c>
      <c r="BG231" s="293">
        <v>3436.4603467325587</v>
      </c>
      <c r="BH231" s="289">
        <v>250.44370020684124</v>
      </c>
      <c r="BI231" s="273">
        <v>583.13450717551632</v>
      </c>
      <c r="BJ231" s="273">
        <v>654.30909272556767</v>
      </c>
      <c r="BK231" s="273">
        <v>958.78850055267787</v>
      </c>
      <c r="BL231" s="293">
        <v>1578.278622515729</v>
      </c>
      <c r="BM231" s="289">
        <v>21.367101499828877</v>
      </c>
      <c r="BN231" s="273">
        <v>11.199944828015493</v>
      </c>
      <c r="BO231" s="273">
        <v>43.116159558230613</v>
      </c>
      <c r="BP231" s="273">
        <v>36.308026444571311</v>
      </c>
      <c r="BQ231" s="293">
        <v>498.7412706812583</v>
      </c>
      <c r="BR231" s="289">
        <v>1006.464098881502</v>
      </c>
      <c r="BS231" s="273">
        <v>1667.6803773318072</v>
      </c>
      <c r="BT231" s="273">
        <v>479.83505753145835</v>
      </c>
      <c r="BU231" s="273">
        <v>125.17633374962176</v>
      </c>
      <c r="BV231" s="273">
        <v>203.17178216237679</v>
      </c>
      <c r="BW231" s="273">
        <v>336.56986966000431</v>
      </c>
      <c r="BX231" s="273">
        <v>161.94422446905901</v>
      </c>
      <c r="BY231" s="274">
        <v>91.2748126820522</v>
      </c>
      <c r="BZ231" s="274">
        <v>146.26918943488411</v>
      </c>
      <c r="CA231" s="274">
        <v>417.30118028547054</v>
      </c>
      <c r="CB231" s="969"/>
      <c r="CC231" s="969"/>
      <c r="CD231" s="969"/>
      <c r="CE231" s="969"/>
      <c r="CF231" s="969"/>
      <c r="CG231" s="969"/>
      <c r="CH231" s="969"/>
      <c r="CI231" s="969"/>
      <c r="CJ231" s="969"/>
      <c r="CK231" s="969"/>
      <c r="CL231" s="969"/>
      <c r="CM231" s="969"/>
      <c r="CN231" s="969"/>
      <c r="CO231" s="969"/>
      <c r="CP231" s="969"/>
      <c r="CQ231" s="969"/>
      <c r="CR231" s="969"/>
      <c r="CS231" s="969"/>
      <c r="CT231" s="969"/>
      <c r="CU231" s="969"/>
      <c r="CV231" s="969"/>
      <c r="CW231" s="969"/>
      <c r="CX231" s="969"/>
      <c r="CY231" s="969"/>
      <c r="CZ231" s="969"/>
    </row>
    <row r="232" s="133" customFormat="true" ht="15" customHeight="true" x14ac:dyDescent="0.2">
      <c r="A232" s="1204"/>
      <c r="B232" s="209" t="s">
        <v>720</v>
      </c>
      <c r="C232" s="237">
        <v>1.1714868366176721</v>
      </c>
      <c r="D232" s="235">
        <v>2.4980352469875995</v>
      </c>
      <c r="E232" s="235">
        <v>4.4774036904953451</v>
      </c>
      <c r="F232" s="235">
        <v>11.387003313802095</v>
      </c>
      <c r="G232" s="239">
        <v>14.666316303807475</v>
      </c>
      <c r="H232" s="236">
        <v>12.514366763678956</v>
      </c>
      <c r="I232" s="235">
        <v>16.392744826619914</v>
      </c>
      <c r="J232" s="235">
        <v>18.496099915114737</v>
      </c>
      <c r="K232" s="235">
        <v>16.120566031405346</v>
      </c>
      <c r="L232" s="238">
        <v>10.25313231207641</v>
      </c>
      <c r="M232" s="237">
        <v>1.0778102420257574</v>
      </c>
      <c r="N232" s="235">
        <v>2.0106763335949989</v>
      </c>
      <c r="O232" s="235">
        <v>2.4653300858817522</v>
      </c>
      <c r="P232" s="235">
        <v>3.7953358073953192</v>
      </c>
      <c r="Q232" s="238">
        <v>6.6552815882737368</v>
      </c>
      <c r="R232" s="237">
        <v>7.9832964945196654</v>
      </c>
      <c r="S232" s="235">
        <v>19.54728080639034</v>
      </c>
      <c r="T232" s="235">
        <v>6.5218534504270051</v>
      </c>
      <c r="U232" s="235">
        <v>2.7973261564820171</v>
      </c>
      <c r="V232" s="235">
        <v>3.4163351875730568</v>
      </c>
      <c r="W232" s="235">
        <v>5.2333553823646115</v>
      </c>
      <c r="X232" s="235">
        <v>4.8613982192622069</v>
      </c>
      <c r="Y232" s="238">
        <v>4.4949332445153978</v>
      </c>
      <c r="Z232" s="238">
        <v>3.4666721708355568</v>
      </c>
      <c r="AA232" s="238">
        <v>2.8431062148872122</v>
      </c>
      <c r="AB232" s="1042"/>
      <c r="AC232" s="1042"/>
      <c r="AD232" s="1042"/>
      <c r="AE232" s="1042"/>
      <c r="AF232" s="1042"/>
      <c r="AG232" s="1042"/>
      <c r="AH232" s="1042"/>
      <c r="AI232" s="1042"/>
      <c r="AJ232" s="1042"/>
      <c r="AK232" s="1042"/>
      <c r="AL232" s="1042"/>
      <c r="AM232" s="1042"/>
      <c r="AN232" s="1042"/>
      <c r="AO232" s="1042"/>
      <c r="AP232" s="1042"/>
      <c r="AQ232" s="1042"/>
      <c r="AR232" s="1042"/>
      <c r="AS232" s="1042"/>
      <c r="AT232" s="1042"/>
      <c r="AU232" s="1042"/>
      <c r="AV232" s="1042"/>
      <c r="AW232" s="1042"/>
      <c r="AX232" s="1042"/>
      <c r="AY232" s="1042"/>
      <c r="AZ232" s="172"/>
      <c r="BA232" s="1188"/>
      <c r="BB232" s="262" t="s">
        <v>720</v>
      </c>
      <c r="BC232" s="289">
        <v>104.4669711016644</v>
      </c>
      <c r="BD232" s="273">
        <v>222.81820835814267</v>
      </c>
      <c r="BE232" s="273">
        <v>399.37030997495174</v>
      </c>
      <c r="BF232" s="273">
        <v>1015.8616041762402</v>
      </c>
      <c r="BG232" s="293">
        <v>1308.0765082332703</v>
      </c>
      <c r="BH232" s="289">
        <v>351.70136105360302</v>
      </c>
      <c r="BI232" s="273">
        <v>460.35085898790282</v>
      </c>
      <c r="BJ232" s="273">
        <v>519.40953555825922</v>
      </c>
      <c r="BK232" s="273">
        <v>453.62628035977224</v>
      </c>
      <c r="BL232" s="293">
        <v>287.60302152725598</v>
      </c>
      <c r="BM232" s="289">
        <v>65.890494321182828</v>
      </c>
      <c r="BN232" s="273">
        <v>122.83495672456277</v>
      </c>
      <c r="BO232" s="273">
        <v>150.606653562106</v>
      </c>
      <c r="BP232" s="273">
        <v>231.82023144345973</v>
      </c>
      <c r="BQ232" s="293">
        <v>406.75020830616461</v>
      </c>
      <c r="BR232" s="289">
        <v>173.80046269766456</v>
      </c>
      <c r="BS232" s="273">
        <v>1298.791548956654</v>
      </c>
      <c r="BT232" s="273">
        <v>422.58981950464323</v>
      </c>
      <c r="BU232" s="273">
        <v>115.60183031827572</v>
      </c>
      <c r="BV232" s="273">
        <v>162.37545210893001</v>
      </c>
      <c r="BW232" s="273">
        <v>305.9040423554527</v>
      </c>
      <c r="BX232" s="273">
        <v>248.74859304293113</v>
      </c>
      <c r="BY232" s="274">
        <v>106.37895620583068</v>
      </c>
      <c r="BZ232" s="274">
        <v>83.721836820511697</v>
      </c>
      <c r="CA232" s="274">
        <v>132.68105983337634</v>
      </c>
      <c r="CB232" s="969"/>
      <c r="CC232" s="969"/>
      <c r="CD232" s="969"/>
      <c r="CE232" s="969"/>
      <c r="CF232" s="969"/>
      <c r="CG232" s="969"/>
      <c r="CH232" s="969"/>
      <c r="CI232" s="969"/>
      <c r="CJ232" s="969"/>
      <c r="CK232" s="969"/>
      <c r="CL232" s="969"/>
      <c r="CM232" s="969"/>
      <c r="CN232" s="969"/>
      <c r="CO232" s="969"/>
      <c r="CP232" s="969"/>
      <c r="CQ232" s="969"/>
      <c r="CR232" s="969"/>
      <c r="CS232" s="969"/>
      <c r="CT232" s="969"/>
      <c r="CU232" s="969"/>
      <c r="CV232" s="969"/>
      <c r="CW232" s="969"/>
      <c r="CX232" s="969"/>
      <c r="CY232" s="969"/>
      <c r="CZ232" s="969"/>
    </row>
    <row r="233" s="133" customFormat="true" ht="15" customHeight="true" x14ac:dyDescent="0.2">
      <c r="A233" s="1204"/>
      <c r="B233" s="209" t="s">
        <v>721</v>
      </c>
      <c r="C233" s="237">
        <v>91.417442572546577</v>
      </c>
      <c r="D233" s="235">
        <v>91.439145575017932</v>
      </c>
      <c r="E233" s="235">
        <v>90.066214106573909</v>
      </c>
      <c r="F233" s="235">
        <v>74.094370303240581</v>
      </c>
      <c r="G233" s="239">
        <v>45.238839227002345</v>
      </c>
      <c r="H233" s="236">
        <v>76.104138120144455</v>
      </c>
      <c r="I233" s="235">
        <v>60.962038907119442</v>
      </c>
      <c r="J233" s="235">
        <v>56.80135247785725</v>
      </c>
      <c r="K233" s="235">
        <v>47.970269180358656</v>
      </c>
      <c r="L233" s="238">
        <v>31.946842824848755</v>
      </c>
      <c r="M233" s="237">
        <v>90.459087557645532</v>
      </c>
      <c r="N233" s="235">
        <v>92.261088023377212</v>
      </c>
      <c r="O233" s="235">
        <v>91.618231785212174</v>
      </c>
      <c r="P233" s="235">
        <v>91.423410654063332</v>
      </c>
      <c r="Q233" s="238">
        <v>80.949608240832518</v>
      </c>
      <c r="R233" s="237">
        <v>45.786094059763371</v>
      </c>
      <c r="S233" s="235">
        <v>52.300540276596429</v>
      </c>
      <c r="T233" s="235">
        <v>84.518417324446773</v>
      </c>
      <c r="U233" s="235">
        <v>88.851900507074831</v>
      </c>
      <c r="V233" s="235">
        <v>90.944759501841204</v>
      </c>
      <c r="W233" s="235">
        <v>72.326566080194837</v>
      </c>
      <c r="X233" s="235">
        <v>89.706005062934452</v>
      </c>
      <c r="Y233" s="238">
        <v>89.956076517968611</v>
      </c>
      <c r="Z233" s="238">
        <v>88.677124307013884</v>
      </c>
      <c r="AA233" s="238">
        <v>84.766185272284261</v>
      </c>
      <c r="AB233" s="1042"/>
      <c r="AC233" s="1042"/>
      <c r="AD233" s="1042"/>
      <c r="AE233" s="1042"/>
      <c r="AF233" s="1042"/>
      <c r="AG233" s="1042"/>
      <c r="AH233" s="1042"/>
      <c r="AI233" s="1042"/>
      <c r="AJ233" s="1042"/>
      <c r="AK233" s="1042"/>
      <c r="AL233" s="1042"/>
      <c r="AM233" s="1042"/>
      <c r="AN233" s="1042"/>
      <c r="AO233" s="1042"/>
      <c r="AP233" s="1042"/>
      <c r="AQ233" s="1042"/>
      <c r="AR233" s="1042"/>
      <c r="AS233" s="1042"/>
      <c r="AT233" s="1042"/>
      <c r="AU233" s="1042"/>
      <c r="AV233" s="1042"/>
      <c r="AW233" s="1042"/>
      <c r="AX233" s="1042"/>
      <c r="AY233" s="1042"/>
      <c r="AZ233" s="172"/>
      <c r="BA233" s="1188"/>
      <c r="BB233" s="262" t="s">
        <v>721</v>
      </c>
      <c r="BC233" s="289">
        <v>8152.1217592059656</v>
      </c>
      <c r="BD233" s="273">
        <v>8156.1325507293877</v>
      </c>
      <c r="BE233" s="273">
        <v>8033.6226823526349</v>
      </c>
      <c r="BF233" s="273">
        <v>6610.1347125669699</v>
      </c>
      <c r="BG233" s="293">
        <v>4034.8143069313915</v>
      </c>
      <c r="BH233" s="289">
        <v>2138.8160874707805</v>
      </c>
      <c r="BI233" s="273">
        <v>1711.9724166616579</v>
      </c>
      <c r="BJ233" s="273">
        <v>1595.1018995899381</v>
      </c>
      <c r="BK233" s="273">
        <v>1349.8641880037067</v>
      </c>
      <c r="BL233" s="293">
        <v>896.11722984018854</v>
      </c>
      <c r="BM233" s="289">
        <v>5530.0958950007671</v>
      </c>
      <c r="BN233" s="273">
        <v>5636.355571187295</v>
      </c>
      <c r="BO233" s="273">
        <v>5596.9443497514703</v>
      </c>
      <c r="BP233" s="273">
        <v>5584.1689096070795</v>
      </c>
      <c r="BQ233" s="293">
        <v>4947.3894646735062</v>
      </c>
      <c r="BR233" s="289">
        <v>996.78677074919995</v>
      </c>
      <c r="BS233" s="273">
        <v>3475.0357550961198</v>
      </c>
      <c r="BT233" s="273">
        <v>5476.452820266546</v>
      </c>
      <c r="BU233" s="273">
        <v>3671.8786981896983</v>
      </c>
      <c r="BV233" s="273">
        <v>4322.5256393942709</v>
      </c>
      <c r="BW233" s="273">
        <v>4227.6870797227475</v>
      </c>
      <c r="BX233" s="273">
        <v>4590.0873659129156</v>
      </c>
      <c r="BY233" s="274">
        <v>2128.9378515308795</v>
      </c>
      <c r="BZ233" s="274">
        <v>2141.5961374722729</v>
      </c>
      <c r="CA233" s="274">
        <v>3955.8378934517518</v>
      </c>
      <c r="CB233" s="969"/>
      <c r="CC233" s="969"/>
      <c r="CD233" s="969"/>
      <c r="CE233" s="969"/>
      <c r="CF233" s="969"/>
      <c r="CG233" s="969"/>
      <c r="CH233" s="969"/>
      <c r="CI233" s="969"/>
      <c r="CJ233" s="969"/>
      <c r="CK233" s="969"/>
      <c r="CL233" s="969"/>
      <c r="CM233" s="969"/>
      <c r="CN233" s="969"/>
      <c r="CO233" s="969"/>
      <c r="CP233" s="969"/>
      <c r="CQ233" s="969"/>
      <c r="CR233" s="969"/>
      <c r="CS233" s="969"/>
      <c r="CT233" s="969"/>
      <c r="CU233" s="969"/>
      <c r="CV233" s="969"/>
      <c r="CW233" s="969"/>
      <c r="CX233" s="969"/>
      <c r="CY233" s="969"/>
      <c r="CZ233" s="969"/>
    </row>
    <row r="234" s="133" customFormat="true" ht="15" customHeight="true" x14ac:dyDescent="0.2">
      <c r="A234" s="1204"/>
      <c r="B234" s="209" t="s">
        <v>722</v>
      </c>
      <c r="C234" s="237">
        <v>6.6690548985331359</v>
      </c>
      <c r="D234" s="235">
        <v>5.1541881828878529</v>
      </c>
      <c r="E234" s="235">
        <v>4.5940310667455586</v>
      </c>
      <c r="F234" s="235">
        <v>1.5133388987520309</v>
      </c>
      <c r="G234" s="239">
        <v>0.47743076809884033</v>
      </c>
      <c r="H234" s="236">
        <v>1.0614528533060399</v>
      </c>
      <c r="I234" s="235">
        <v>1.0338603784020912</v>
      </c>
      <c r="J234" s="235">
        <v>0.62664584835807591</v>
      </c>
      <c r="K234" s="235">
        <v>0.60377407604512656</v>
      </c>
      <c r="L234" s="238">
        <v>0.28499387829402428</v>
      </c>
      <c r="M234" s="237">
        <v>7.6254670160017026</v>
      </c>
      <c r="N234" s="235">
        <v>5.1347106482304925</v>
      </c>
      <c r="O234" s="235">
        <v>4.9109509307662149</v>
      </c>
      <c r="P234" s="235">
        <v>3.9010769876278064</v>
      </c>
      <c r="Q234" s="238">
        <v>3.6359962885425796</v>
      </c>
      <c r="R234" s="237">
        <v>0</v>
      </c>
      <c r="S234" s="235">
        <v>1.1649515788277136</v>
      </c>
      <c r="T234" s="235">
        <v>1.5085786775022296</v>
      </c>
      <c r="U234" s="235">
        <v>4.7636657878546407</v>
      </c>
      <c r="V234" s="235">
        <v>0.99340304140512259</v>
      </c>
      <c r="W234" s="235">
        <v>15.881072413242721</v>
      </c>
      <c r="X234" s="235">
        <v>1.6454524498266609</v>
      </c>
      <c r="Y234" s="238">
        <v>1.6741240988237975</v>
      </c>
      <c r="Z234" s="238">
        <v>1.6563506421308685</v>
      </c>
      <c r="AA234" s="238">
        <v>2.7958028899821774</v>
      </c>
      <c r="AB234" s="1042"/>
      <c r="AC234" s="1042"/>
      <c r="AD234" s="1042"/>
      <c r="AE234" s="1042"/>
      <c r="AF234" s="1042"/>
      <c r="AG234" s="1042"/>
      <c r="AH234" s="1042"/>
      <c r="AI234" s="1042"/>
      <c r="AJ234" s="1042"/>
      <c r="AK234" s="1042"/>
      <c r="AL234" s="1042"/>
      <c r="AM234" s="1042"/>
      <c r="AN234" s="1042"/>
      <c r="AO234" s="1042"/>
      <c r="AP234" s="1042"/>
      <c r="AQ234" s="1042"/>
      <c r="AR234" s="1042"/>
      <c r="AS234" s="1042"/>
      <c r="AT234" s="1042"/>
      <c r="AU234" s="1042"/>
      <c r="AV234" s="1042"/>
      <c r="AW234" s="1042"/>
      <c r="AX234" s="1042"/>
      <c r="AY234" s="1042"/>
      <c r="AZ234" s="172"/>
      <c r="BA234" s="1188"/>
      <c r="BB234" s="262" t="s">
        <v>722</v>
      </c>
      <c r="BC234" s="289">
        <v>594.7108781623034</v>
      </c>
      <c r="BD234" s="273">
        <v>459.74010087996299</v>
      </c>
      <c r="BE234" s="273">
        <v>409.77310468017077</v>
      </c>
      <c r="BF234" s="273">
        <v>135.00855659584661</v>
      </c>
      <c r="BG234" s="293">
        <v>42.581651665028573</v>
      </c>
      <c r="BH234" s="289">
        <v>29.830867214588352</v>
      </c>
      <c r="BI234" s="273">
        <v>29.03348513655212</v>
      </c>
      <c r="BJ234" s="273">
        <v>17.597538429666322</v>
      </c>
      <c r="BK234" s="273">
        <v>16.989961007599444</v>
      </c>
      <c r="BL234" s="293">
        <v>7.9941522277628057</v>
      </c>
      <c r="BM234" s="289">
        <v>466.1727746897954</v>
      </c>
      <c r="BN234" s="273">
        <v>313.68646943829174</v>
      </c>
      <c r="BO234" s="273">
        <v>300.0092724807987</v>
      </c>
      <c r="BP234" s="273">
        <v>238.27893394531364</v>
      </c>
      <c r="BQ234" s="293">
        <v>222.22083741294367</v>
      </c>
      <c r="BR234" s="289">
        <v>0</v>
      </c>
      <c r="BS234" s="273">
        <v>77.40356730489647</v>
      </c>
      <c r="BT234" s="273">
        <v>97.749818495612004</v>
      </c>
      <c r="BU234" s="273">
        <v>196.86245124633808</v>
      </c>
      <c r="BV234" s="273">
        <v>47.215586035377413</v>
      </c>
      <c r="BW234" s="273">
        <v>928.292442076724</v>
      </c>
      <c r="BX234" s="273">
        <v>84.19470353028278</v>
      </c>
      <c r="BY234" s="274">
        <v>39.620515924058559</v>
      </c>
      <c r="BZ234" s="274">
        <v>40.001682115966176</v>
      </c>
      <c r="CA234" s="274">
        <v>130.47352525405654</v>
      </c>
      <c r="CB234" s="969"/>
      <c r="CC234" s="969"/>
      <c r="CD234" s="969"/>
      <c r="CE234" s="969"/>
      <c r="CF234" s="969"/>
      <c r="CG234" s="969"/>
      <c r="CH234" s="969"/>
      <c r="CI234" s="969"/>
      <c r="CJ234" s="969"/>
      <c r="CK234" s="969"/>
      <c r="CL234" s="969"/>
      <c r="CM234" s="969"/>
      <c r="CN234" s="969"/>
      <c r="CO234" s="969"/>
      <c r="CP234" s="969"/>
      <c r="CQ234" s="969"/>
      <c r="CR234" s="969"/>
      <c r="CS234" s="969"/>
      <c r="CT234" s="969"/>
      <c r="CU234" s="969"/>
      <c r="CV234" s="969"/>
      <c r="CW234" s="969"/>
      <c r="CX234" s="969"/>
      <c r="CY234" s="969"/>
      <c r="CZ234" s="969"/>
    </row>
    <row r="235" s="133" customFormat="true" ht="15" customHeight="true" x14ac:dyDescent="0.2">
      <c r="A235" s="1204"/>
      <c r="B235" s="209" t="s">
        <v>723</v>
      </c>
      <c r="C235" s="237">
        <v>0.26315993277715322</v>
      </c>
      <c r="D235" s="235">
        <v>0.22231405938068524</v>
      </c>
      <c r="E235" s="235">
        <v>0.14256538681056313</v>
      </c>
      <c r="F235" s="235">
        <v>0.37933495654131827</v>
      </c>
      <c r="G235" s="239">
        <v>0.89171073322366812</v>
      </c>
      <c r="H235" s="236">
        <v>0.38733338705882048</v>
      </c>
      <c r="I235" s="235">
        <v>0.64013081686779927</v>
      </c>
      <c r="J235" s="235">
        <v>0.3569804351120055</v>
      </c>
      <c r="K235" s="235">
        <v>1.0308104386378465</v>
      </c>
      <c r="L235" s="238">
        <v>1.2489338622860402</v>
      </c>
      <c r="M235" s="237">
        <v>0.34752778372855164</v>
      </c>
      <c r="N235" s="235">
        <v>0.21533117149376055</v>
      </c>
      <c r="O235" s="235">
        <v>0.14562997497733263</v>
      </c>
      <c r="P235" s="235">
        <v>3.9111327831446253E-2</v>
      </c>
      <c r="Q235" s="238">
        <v>0.33989621154832894</v>
      </c>
      <c r="R235" s="237">
        <v>0</v>
      </c>
      <c r="S235" s="235">
        <v>1.8012224302898199</v>
      </c>
      <c r="T235" s="235">
        <v>4.5827983853792199E-2</v>
      </c>
      <c r="U235" s="235">
        <v>0</v>
      </c>
      <c r="V235" s="235">
        <v>3.7706936806929096E-2</v>
      </c>
      <c r="W235" s="235">
        <v>0</v>
      </c>
      <c r="X235" s="235">
        <v>0.24327702054205408</v>
      </c>
      <c r="Y235" s="238">
        <v>1.814292439742576E-2</v>
      </c>
      <c r="Z235" s="238">
        <v>6.6108762246037525E-2</v>
      </c>
      <c r="AA235" s="238">
        <v>0.65292414757521111</v>
      </c>
      <c r="AB235" s="1042"/>
      <c r="AC235" s="1042"/>
      <c r="AD235" s="1042"/>
      <c r="AE235" s="1042"/>
      <c r="AF235" s="1042"/>
      <c r="AG235" s="1042"/>
      <c r="AH235" s="1042"/>
      <c r="AI235" s="1042"/>
      <c r="AJ235" s="1042"/>
      <c r="AK235" s="1042"/>
      <c r="AL235" s="1042"/>
      <c r="AM235" s="1042"/>
      <c r="AN235" s="1042"/>
      <c r="AO235" s="1042"/>
      <c r="AP235" s="1042"/>
      <c r="AQ235" s="1042"/>
      <c r="AR235" s="1042"/>
      <c r="AS235" s="1042"/>
      <c r="AT235" s="1042"/>
      <c r="AU235" s="1042"/>
      <c r="AV235" s="1042"/>
      <c r="AW235" s="1042"/>
      <c r="AX235" s="1042"/>
      <c r="AY235" s="1042"/>
      <c r="AZ235" s="172"/>
      <c r="BA235" s="1188"/>
      <c r="BB235" s="262" t="s">
        <v>723</v>
      </c>
      <c r="BC235" s="289">
        <v>23.467204439036287</v>
      </c>
      <c r="BD235" s="273">
        <v>19.829832450829276</v>
      </c>
      <c r="BE235" s="273">
        <v>12.716383569142613</v>
      </c>
      <c r="BF235" s="273">
        <v>33.841372207655908</v>
      </c>
      <c r="BG235" s="293">
        <v>79.530935928780764</v>
      </c>
      <c r="BH235" s="289">
        <v>10.885543150730047</v>
      </c>
      <c r="BI235" s="273">
        <v>17.976536237615647</v>
      </c>
      <c r="BJ235" s="273">
        <v>10.02476429387097</v>
      </c>
      <c r="BK235" s="273">
        <v>29.006593448663608</v>
      </c>
      <c r="BL235" s="293">
        <v>35.032918872811102</v>
      </c>
      <c r="BM235" s="289">
        <v>21.245648415050184</v>
      </c>
      <c r="BN235" s="273">
        <v>13.154874650856272</v>
      </c>
      <c r="BO235" s="273">
        <v>8.8965138239591077</v>
      </c>
      <c r="BP235" s="273">
        <v>2.3889314490380502</v>
      </c>
      <c r="BQ235" s="293">
        <v>20.773404252849854</v>
      </c>
      <c r="BR235" s="289">
        <v>0</v>
      </c>
      <c r="BS235" s="273">
        <v>119.67968810714531</v>
      </c>
      <c r="BT235" s="273">
        <v>2.9694686598282538</v>
      </c>
      <c r="BU235" s="273">
        <v>0</v>
      </c>
      <c r="BV235" s="273">
        <v>1.7921780432842951</v>
      </c>
      <c r="BW235" s="273">
        <v>0</v>
      </c>
      <c r="BX235" s="273">
        <v>12.448027059321273</v>
      </c>
      <c r="BY235" s="274">
        <v>0.42937798070180894</v>
      </c>
      <c r="BZ235" s="274">
        <v>1.596559101183987</v>
      </c>
      <c r="CA235" s="274">
        <v>30.470429643979916</v>
      </c>
      <c r="CB235" s="969"/>
      <c r="CC235" s="969"/>
      <c r="CD235" s="969"/>
      <c r="CE235" s="969"/>
      <c r="CF235" s="969"/>
      <c r="CG235" s="969"/>
      <c r="CH235" s="969"/>
      <c r="CI235" s="969"/>
      <c r="CJ235" s="969"/>
      <c r="CK235" s="969"/>
      <c r="CL235" s="969"/>
      <c r="CM235" s="969"/>
      <c r="CN235" s="969"/>
      <c r="CO235" s="969"/>
      <c r="CP235" s="969"/>
      <c r="CQ235" s="969"/>
      <c r="CR235" s="969"/>
      <c r="CS235" s="969"/>
      <c r="CT235" s="969"/>
      <c r="CU235" s="969"/>
      <c r="CV235" s="969"/>
      <c r="CW235" s="969"/>
      <c r="CX235" s="969"/>
      <c r="CY235" s="969"/>
      <c r="CZ235" s="969"/>
    </row>
    <row r="236" s="133" customFormat="true" ht="15" customHeight="true" x14ac:dyDescent="0.2">
      <c r="A236" s="1205"/>
      <c r="B236" s="209" t="s">
        <v>724</v>
      </c>
      <c r="C236" s="237">
        <v>0.20825819762307327</v>
      </c>
      <c r="D236" s="235">
        <v>0.12713854785442205</v>
      </c>
      <c r="E236" s="235">
        <v>0.17742108649973293</v>
      </c>
      <c r="F236" s="235">
        <v>0.55541115438599187</v>
      </c>
      <c r="G236" s="239">
        <v>0.19568267207952425</v>
      </c>
      <c r="H236" s="236">
        <v>1.0213293217145294</v>
      </c>
      <c r="I236" s="235">
        <v>0.20624768669485605</v>
      </c>
      <c r="J236" s="235">
        <v>0.4190673048734217</v>
      </c>
      <c r="K236" s="235">
        <v>0.20200996071049293</v>
      </c>
      <c r="L236" s="238">
        <v>0</v>
      </c>
      <c r="M236" s="237">
        <v>0.14059293608914289</v>
      </c>
      <c r="N236" s="235">
        <v>0.1948627536818093</v>
      </c>
      <c r="O236" s="235">
        <v>0.15407455797143307</v>
      </c>
      <c r="P236" s="235">
        <v>0.24663413308231014</v>
      </c>
      <c r="Q236" s="238">
        <v>0.25877047668912673</v>
      </c>
      <c r="R236" s="237">
        <v>0</v>
      </c>
      <c r="S236" s="235">
        <v>8.6814312454214462E-2</v>
      </c>
      <c r="T236" s="235">
        <v>0</v>
      </c>
      <c r="U236" s="235">
        <v>0.55809813233375294</v>
      </c>
      <c r="V236" s="235">
        <v>0.33311649694464962</v>
      </c>
      <c r="W236" s="235">
        <v>0.80102487830046676</v>
      </c>
      <c r="X236" s="235">
        <v>0.37892325791097387</v>
      </c>
      <c r="Y236" s="238">
        <v>0</v>
      </c>
      <c r="Z236" s="238">
        <v>7.7172168072251635E-2</v>
      </c>
      <c r="AA236" s="238">
        <v>0</v>
      </c>
      <c r="AB236" s="1042"/>
      <c r="AC236" s="1042"/>
      <c r="AD236" s="1042"/>
      <c r="AE236" s="1042"/>
      <c r="AF236" s="1042"/>
      <c r="AG236" s="1042"/>
      <c r="AH236" s="1042"/>
      <c r="AI236" s="1042"/>
      <c r="AJ236" s="1042"/>
      <c r="AK236" s="1042"/>
      <c r="AL236" s="1042"/>
      <c r="AM236" s="1042"/>
      <c r="AN236" s="1042"/>
      <c r="AO236" s="1042"/>
      <c r="AP236" s="1042"/>
      <c r="AQ236" s="1042"/>
      <c r="AR236" s="1042"/>
      <c r="AS236" s="1042"/>
      <c r="AT236" s="1042"/>
      <c r="AU236" s="1042"/>
      <c r="AV236" s="1042"/>
      <c r="AW236" s="1042"/>
      <c r="AX236" s="1042"/>
      <c r="AY236" s="1042"/>
      <c r="AZ236" s="172"/>
      <c r="BA236" s="1189"/>
      <c r="BB236" s="262" t="s">
        <v>724</v>
      </c>
      <c r="BC236" s="289">
        <v>18.571359432077561</v>
      </c>
      <c r="BD236" s="273">
        <v>11.340425832798079</v>
      </c>
      <c r="BE236" s="273">
        <v>15.825402221806815</v>
      </c>
      <c r="BF236" s="273">
        <v>49.549547912051942</v>
      </c>
      <c r="BG236" s="293">
        <v>17.452774174050042</v>
      </c>
      <c r="BH236" s="289">
        <v>28.703243185542952</v>
      </c>
      <c r="BI236" s="273">
        <v>5.7919708223642363</v>
      </c>
      <c r="BJ236" s="273">
        <v>11.76829467784615</v>
      </c>
      <c r="BK236" s="273">
        <v>5.6844794962038909</v>
      </c>
      <c r="BL236" s="293">
        <v>0</v>
      </c>
      <c r="BM236" s="289">
        <v>8.5949619847449057</v>
      </c>
      <c r="BN236" s="273">
        <v>11.904431118924926</v>
      </c>
      <c r="BO236" s="273">
        <v>9.4123921612058066</v>
      </c>
      <c r="BP236" s="273">
        <v>15.06448565146502</v>
      </c>
      <c r="BQ236" s="293">
        <v>15.815250474486549</v>
      </c>
      <c r="BR236" s="289">
        <v>0</v>
      </c>
      <c r="BS236" s="273">
        <v>5.7682547491288414</v>
      </c>
      <c r="BT236" s="273">
        <v>0</v>
      </c>
      <c r="BU236" s="273">
        <v>23.063869561828781</v>
      </c>
      <c r="BV236" s="273">
        <v>15.832738541898063</v>
      </c>
      <c r="BW236" s="273">
        <v>46.822111321758015</v>
      </c>
      <c r="BX236" s="273">
        <v>19.388789608538463</v>
      </c>
      <c r="BY236" s="274">
        <v>0</v>
      </c>
      <c r="BZ236" s="274">
        <v>1.8637457896322771</v>
      </c>
      <c r="CA236" s="274">
        <v>0</v>
      </c>
      <c r="CB236" s="969"/>
      <c r="CC236" s="969"/>
      <c r="CD236" s="969"/>
      <c r="CE236" s="969"/>
      <c r="CF236" s="969"/>
      <c r="CG236" s="969"/>
      <c r="CH236" s="969"/>
      <c r="CI236" s="969"/>
      <c r="CJ236" s="969"/>
      <c r="CK236" s="969"/>
      <c r="CL236" s="969"/>
      <c r="CM236" s="969"/>
      <c r="CN236" s="969"/>
      <c r="CO236" s="969"/>
      <c r="CP236" s="969"/>
      <c r="CQ236" s="969"/>
      <c r="CR236" s="969"/>
      <c r="CS236" s="969"/>
      <c r="CT236" s="969"/>
      <c r="CU236" s="969"/>
      <c r="CV236" s="969"/>
      <c r="CW236" s="969"/>
      <c r="CX236" s="969"/>
      <c r="CY236" s="969"/>
      <c r="CZ236" s="969"/>
    </row>
    <row r="237" s="133" customFormat="true" ht="15" customHeight="true" x14ac:dyDescent="0.2">
      <c r="A237" s="204"/>
      <c r="B237" s="209"/>
      <c r="C237" s="237"/>
      <c r="D237" s="235"/>
      <c r="E237" s="235"/>
      <c r="F237" s="235"/>
      <c r="G237" s="239"/>
      <c r="H237" s="236"/>
      <c r="I237" s="235"/>
      <c r="J237" s="235"/>
      <c r="K237" s="235"/>
      <c r="L237" s="238"/>
      <c r="M237" s="237"/>
      <c r="N237" s="235"/>
      <c r="O237" s="235"/>
      <c r="P237" s="235"/>
      <c r="Q237" s="238"/>
      <c r="R237" s="237"/>
      <c r="S237" s="235"/>
      <c r="T237" s="235"/>
      <c r="U237" s="235"/>
      <c r="V237" s="235"/>
      <c r="W237" s="235"/>
      <c r="X237" s="235"/>
      <c r="Y237" s="238"/>
      <c r="Z237" s="238"/>
      <c r="AA237" s="238"/>
      <c r="AB237" s="1042"/>
      <c r="AC237" s="1042"/>
      <c r="AD237" s="1042"/>
      <c r="AE237" s="1042"/>
      <c r="AF237" s="1042"/>
      <c r="AG237" s="1042"/>
      <c r="AH237" s="1042"/>
      <c r="AI237" s="1042"/>
      <c r="AJ237" s="1042"/>
      <c r="AK237" s="1042"/>
      <c r="AL237" s="1042"/>
      <c r="AM237" s="1042"/>
      <c r="AN237" s="1042"/>
      <c r="AO237" s="1042"/>
      <c r="AP237" s="1042"/>
      <c r="AQ237" s="1042"/>
      <c r="AR237" s="1042"/>
      <c r="AS237" s="1042"/>
      <c r="AT237" s="1042"/>
      <c r="AU237" s="1042"/>
      <c r="AV237" s="1042"/>
      <c r="AW237" s="1042"/>
      <c r="AX237" s="1042"/>
      <c r="AY237" s="1042"/>
      <c r="AZ237" s="172"/>
      <c r="BA237" s="350"/>
      <c r="BB237" s="262"/>
      <c r="BC237" s="289"/>
      <c r="BD237" s="273"/>
      <c r="BE237" s="273"/>
      <c r="BF237" s="273"/>
      <c r="BG237" s="293"/>
      <c r="BH237" s="289"/>
      <c r="BI237" s="273"/>
      <c r="BJ237" s="273"/>
      <c r="BK237" s="273"/>
      <c r="BL237" s="293"/>
      <c r="BM237" s="289"/>
      <c r="BN237" s="273"/>
      <c r="BO237" s="273"/>
      <c r="BP237" s="273"/>
      <c r="BQ237" s="293"/>
      <c r="BR237" s="289"/>
      <c r="BS237" s="273"/>
      <c r="BT237" s="273"/>
      <c r="BU237" s="273"/>
      <c r="BV237" s="273"/>
      <c r="BW237" s="273"/>
      <c r="BX237" s="273"/>
      <c r="BY237" s="274"/>
      <c r="BZ237" s="274"/>
      <c r="CA237" s="274"/>
      <c r="CB237" s="969"/>
      <c r="CC237" s="969"/>
      <c r="CD237" s="969"/>
      <c r="CE237" s="969"/>
      <c r="CF237" s="969"/>
      <c r="CG237" s="969"/>
      <c r="CH237" s="969"/>
      <c r="CI237" s="969"/>
      <c r="CJ237" s="969"/>
      <c r="CK237" s="969"/>
      <c r="CL237" s="969"/>
      <c r="CM237" s="969"/>
      <c r="CN237" s="969"/>
      <c r="CO237" s="969"/>
      <c r="CP237" s="969"/>
      <c r="CQ237" s="969"/>
      <c r="CR237" s="969"/>
      <c r="CS237" s="969"/>
      <c r="CT237" s="969"/>
      <c r="CU237" s="969"/>
      <c r="CV237" s="969"/>
      <c r="CW237" s="969"/>
      <c r="CX237" s="969"/>
      <c r="CY237" s="969"/>
      <c r="CZ237" s="969"/>
    </row>
    <row r="238" s="133" customFormat="true" ht="15" customHeight="true" x14ac:dyDescent="0.2">
      <c r="A238" s="204"/>
      <c r="B238" s="209"/>
      <c r="C238" s="237"/>
      <c r="D238" s="235"/>
      <c r="E238" s="235"/>
      <c r="F238" s="235"/>
      <c r="G238" s="239"/>
      <c r="H238" s="236"/>
      <c r="I238" s="235"/>
      <c r="J238" s="235"/>
      <c r="K238" s="235"/>
      <c r="L238" s="238"/>
      <c r="M238" s="237"/>
      <c r="N238" s="235"/>
      <c r="O238" s="235"/>
      <c r="P238" s="235"/>
      <c r="Q238" s="238"/>
      <c r="R238" s="237"/>
      <c r="S238" s="235"/>
      <c r="T238" s="235"/>
      <c r="U238" s="235"/>
      <c r="V238" s="235"/>
      <c r="W238" s="235"/>
      <c r="X238" s="235"/>
      <c r="Y238" s="238"/>
      <c r="Z238" s="238"/>
      <c r="AA238" s="238"/>
      <c r="AB238" s="1042"/>
      <c r="AC238" s="1042"/>
      <c r="AD238" s="1042"/>
      <c r="AE238" s="1042"/>
      <c r="AF238" s="1042"/>
      <c r="AG238" s="1042"/>
      <c r="AH238" s="1042"/>
      <c r="AI238" s="1042"/>
      <c r="AJ238" s="1042"/>
      <c r="AK238" s="1042"/>
      <c r="AL238" s="1042"/>
      <c r="AM238" s="1042"/>
      <c r="AN238" s="1042"/>
      <c r="AO238" s="1042"/>
      <c r="AP238" s="1042"/>
      <c r="AQ238" s="1042"/>
      <c r="AR238" s="1042"/>
      <c r="AS238" s="1042"/>
      <c r="AT238" s="1042"/>
      <c r="AU238" s="1042"/>
      <c r="AV238" s="1042"/>
      <c r="AW238" s="1042"/>
      <c r="AX238" s="1042"/>
      <c r="AY238" s="1042"/>
      <c r="AZ238" s="172"/>
      <c r="BA238" s="350"/>
      <c r="BB238" s="262"/>
      <c r="BC238" s="289"/>
      <c r="BD238" s="273"/>
      <c r="BE238" s="273"/>
      <c r="BF238" s="273"/>
      <c r="BG238" s="293"/>
      <c r="BH238" s="289"/>
      <c r="BI238" s="273"/>
      <c r="BJ238" s="273"/>
      <c r="BK238" s="273"/>
      <c r="BL238" s="293"/>
      <c r="BM238" s="289"/>
      <c r="BN238" s="273"/>
      <c r="BO238" s="273"/>
      <c r="BP238" s="273"/>
      <c r="BQ238" s="293"/>
      <c r="BR238" s="289"/>
      <c r="BS238" s="273"/>
      <c r="BT238" s="273"/>
      <c r="BU238" s="273"/>
      <c r="BV238" s="273"/>
      <c r="BW238" s="273"/>
      <c r="BX238" s="273"/>
      <c r="BY238" s="274"/>
      <c r="BZ238" s="274"/>
      <c r="CA238" s="274"/>
      <c r="CB238" s="969"/>
      <c r="CC238" s="969"/>
      <c r="CD238" s="969"/>
      <c r="CE238" s="969"/>
      <c r="CF238" s="969"/>
      <c r="CG238" s="969"/>
      <c r="CH238" s="969"/>
      <c r="CI238" s="969"/>
      <c r="CJ238" s="969"/>
      <c r="CK238" s="969"/>
      <c r="CL238" s="969"/>
      <c r="CM238" s="969"/>
      <c r="CN238" s="969"/>
      <c r="CO238" s="969"/>
      <c r="CP238" s="969"/>
      <c r="CQ238" s="969"/>
      <c r="CR238" s="969"/>
      <c r="CS238" s="969"/>
      <c r="CT238" s="969"/>
      <c r="CU238" s="969"/>
      <c r="CV238" s="969"/>
      <c r="CW238" s="969"/>
      <c r="CX238" s="969"/>
      <c r="CY238" s="969"/>
      <c r="CZ238" s="969"/>
    </row>
    <row r="239" s="133" customFormat="true" ht="15" customHeight="true" x14ac:dyDescent="0.2">
      <c r="A239" s="204"/>
      <c r="B239" s="209"/>
      <c r="C239" s="237"/>
      <c r="D239" s="235"/>
      <c r="E239" s="235"/>
      <c r="F239" s="235"/>
      <c r="G239" s="239"/>
      <c r="H239" s="236"/>
      <c r="I239" s="235"/>
      <c r="J239" s="235"/>
      <c r="K239" s="235"/>
      <c r="L239" s="238"/>
      <c r="M239" s="237"/>
      <c r="N239" s="235"/>
      <c r="O239" s="235"/>
      <c r="P239" s="235"/>
      <c r="Q239" s="238"/>
      <c r="R239" s="237"/>
      <c r="S239" s="235"/>
      <c r="T239" s="235"/>
      <c r="U239" s="235"/>
      <c r="V239" s="235"/>
      <c r="W239" s="235"/>
      <c r="X239" s="235"/>
      <c r="Y239" s="238"/>
      <c r="Z239" s="238"/>
      <c r="AA239" s="238"/>
      <c r="AB239" s="1042"/>
      <c r="AC239" s="1042"/>
      <c r="AD239" s="1042"/>
      <c r="AE239" s="1042"/>
      <c r="AF239" s="1042"/>
      <c r="AG239" s="1042"/>
      <c r="AH239" s="1042"/>
      <c r="AI239" s="1042"/>
      <c r="AJ239" s="1042"/>
      <c r="AK239" s="1042"/>
      <c r="AL239" s="1042"/>
      <c r="AM239" s="1042"/>
      <c r="AN239" s="1042"/>
      <c r="AO239" s="1042"/>
      <c r="AP239" s="1042"/>
      <c r="AQ239" s="1042"/>
      <c r="AR239" s="1042"/>
      <c r="AS239" s="1042"/>
      <c r="AT239" s="1042"/>
      <c r="AU239" s="1042"/>
      <c r="AV239" s="1042"/>
      <c r="AW239" s="1042"/>
      <c r="AX239" s="1042"/>
      <c r="AY239" s="1042"/>
      <c r="AZ239" s="172"/>
      <c r="BA239" s="350"/>
      <c r="BB239" s="262"/>
      <c r="BC239" s="289"/>
      <c r="BD239" s="273"/>
      <c r="BE239" s="273"/>
      <c r="BF239" s="273"/>
      <c r="BG239" s="293"/>
      <c r="BH239" s="289"/>
      <c r="BI239" s="273"/>
      <c r="BJ239" s="273"/>
      <c r="BK239" s="273"/>
      <c r="BL239" s="293"/>
      <c r="BM239" s="289"/>
      <c r="BN239" s="273"/>
      <c r="BO239" s="273"/>
      <c r="BP239" s="273"/>
      <c r="BQ239" s="293"/>
      <c r="BR239" s="289"/>
      <c r="BS239" s="273"/>
      <c r="BT239" s="273"/>
      <c r="BU239" s="273"/>
      <c r="BV239" s="273"/>
      <c r="BW239" s="273"/>
      <c r="BX239" s="273"/>
      <c r="BY239" s="274"/>
      <c r="BZ239" s="274"/>
      <c r="CA239" s="274"/>
      <c r="CB239" s="969"/>
      <c r="CC239" s="969"/>
      <c r="CD239" s="969"/>
      <c r="CE239" s="969"/>
      <c r="CF239" s="969"/>
      <c r="CG239" s="969"/>
      <c r="CH239" s="969"/>
      <c r="CI239" s="969"/>
      <c r="CJ239" s="969"/>
      <c r="CK239" s="969"/>
      <c r="CL239" s="969"/>
      <c r="CM239" s="969"/>
      <c r="CN239" s="969"/>
      <c r="CO239" s="969"/>
      <c r="CP239" s="969"/>
      <c r="CQ239" s="969"/>
      <c r="CR239" s="969"/>
      <c r="CS239" s="969"/>
      <c r="CT239" s="969"/>
      <c r="CU239" s="969"/>
      <c r="CV239" s="969"/>
      <c r="CW239" s="969"/>
      <c r="CX239" s="969"/>
      <c r="CY239" s="969"/>
      <c r="CZ239" s="969"/>
    </row>
    <row r="240" s="133" customFormat="true" ht="15" customHeight="true" x14ac:dyDescent="0.2">
      <c r="A240" s="204"/>
      <c r="B240" s="209"/>
      <c r="C240" s="237"/>
      <c r="D240" s="235"/>
      <c r="E240" s="235"/>
      <c r="F240" s="235"/>
      <c r="G240" s="239"/>
      <c r="H240" s="236"/>
      <c r="I240" s="235"/>
      <c r="J240" s="235"/>
      <c r="K240" s="235"/>
      <c r="L240" s="238"/>
      <c r="M240" s="237"/>
      <c r="N240" s="235"/>
      <c r="O240" s="235"/>
      <c r="P240" s="235"/>
      <c r="Q240" s="238"/>
      <c r="R240" s="237"/>
      <c r="S240" s="235"/>
      <c r="T240" s="235"/>
      <c r="U240" s="235"/>
      <c r="V240" s="235"/>
      <c r="W240" s="235"/>
      <c r="X240" s="235"/>
      <c r="Y240" s="238"/>
      <c r="Z240" s="238"/>
      <c r="AA240" s="238"/>
      <c r="AB240" s="1042"/>
      <c r="AC240" s="1042"/>
      <c r="AD240" s="1042"/>
      <c r="AE240" s="1042"/>
      <c r="AF240" s="1042"/>
      <c r="AG240" s="1042"/>
      <c r="AH240" s="1042"/>
      <c r="AI240" s="1042"/>
      <c r="AJ240" s="1042"/>
      <c r="AK240" s="1042"/>
      <c r="AL240" s="1042"/>
      <c r="AM240" s="1042"/>
      <c r="AN240" s="1042"/>
      <c r="AO240" s="1042"/>
      <c r="AP240" s="1042"/>
      <c r="AQ240" s="1042"/>
      <c r="AR240" s="1042"/>
      <c r="AS240" s="1042"/>
      <c r="AT240" s="1042"/>
      <c r="AU240" s="1042"/>
      <c r="AV240" s="1042"/>
      <c r="AW240" s="1042"/>
      <c r="AX240" s="1042"/>
      <c r="AY240" s="1042"/>
      <c r="AZ240" s="172"/>
      <c r="BA240" s="350"/>
      <c r="BB240" s="262"/>
      <c r="BC240" s="289"/>
      <c r="BD240" s="273"/>
      <c r="BE240" s="273"/>
      <c r="BF240" s="273"/>
      <c r="BG240" s="293"/>
      <c r="BH240" s="289"/>
      <c r="BI240" s="273"/>
      <c r="BJ240" s="273"/>
      <c r="BK240" s="273"/>
      <c r="BL240" s="293"/>
      <c r="BM240" s="289"/>
      <c r="BN240" s="273"/>
      <c r="BO240" s="273"/>
      <c r="BP240" s="273"/>
      <c r="BQ240" s="293"/>
      <c r="BR240" s="289"/>
      <c r="BS240" s="273"/>
      <c r="BT240" s="273"/>
      <c r="BU240" s="273"/>
      <c r="BV240" s="273"/>
      <c r="BW240" s="273"/>
      <c r="BX240" s="273"/>
      <c r="BY240" s="274"/>
      <c r="BZ240" s="274"/>
      <c r="CA240" s="274"/>
      <c r="CB240" s="969"/>
      <c r="CC240" s="969"/>
      <c r="CD240" s="969"/>
      <c r="CE240" s="969"/>
      <c r="CF240" s="969"/>
      <c r="CG240" s="969"/>
      <c r="CH240" s="969"/>
      <c r="CI240" s="969"/>
      <c r="CJ240" s="969"/>
      <c r="CK240" s="969"/>
      <c r="CL240" s="969"/>
      <c r="CM240" s="969"/>
      <c r="CN240" s="969"/>
      <c r="CO240" s="969"/>
      <c r="CP240" s="969"/>
      <c r="CQ240" s="969"/>
      <c r="CR240" s="969"/>
      <c r="CS240" s="969"/>
      <c r="CT240" s="969"/>
      <c r="CU240" s="969"/>
      <c r="CV240" s="969"/>
      <c r="CW240" s="969"/>
      <c r="CX240" s="969"/>
      <c r="CY240" s="969"/>
      <c r="CZ240" s="969"/>
    </row>
    <row r="241" s="133" customFormat="true" ht="15" customHeight="true" x14ac:dyDescent="0.2">
      <c r="A241" s="204"/>
      <c r="B241" s="209"/>
      <c r="C241" s="237"/>
      <c r="D241" s="235"/>
      <c r="E241" s="235"/>
      <c r="F241" s="235"/>
      <c r="G241" s="239"/>
      <c r="H241" s="236"/>
      <c r="I241" s="235"/>
      <c r="J241" s="235"/>
      <c r="K241" s="235"/>
      <c r="L241" s="238"/>
      <c r="M241" s="237"/>
      <c r="N241" s="235"/>
      <c r="O241" s="235"/>
      <c r="P241" s="235"/>
      <c r="Q241" s="238"/>
      <c r="R241" s="237"/>
      <c r="S241" s="235"/>
      <c r="T241" s="235"/>
      <c r="U241" s="235"/>
      <c r="V241" s="235"/>
      <c r="W241" s="235"/>
      <c r="X241" s="235"/>
      <c r="Y241" s="238"/>
      <c r="Z241" s="238"/>
      <c r="AA241" s="238"/>
      <c r="AB241" s="1042"/>
      <c r="AC241" s="1042"/>
      <c r="AD241" s="1042"/>
      <c r="AE241" s="1042"/>
      <c r="AF241" s="1042"/>
      <c r="AG241" s="1042"/>
      <c r="AH241" s="1042"/>
      <c r="AI241" s="1042"/>
      <c r="AJ241" s="1042"/>
      <c r="AK241" s="1042"/>
      <c r="AL241" s="1042"/>
      <c r="AM241" s="1042"/>
      <c r="AN241" s="1042"/>
      <c r="AO241" s="1042"/>
      <c r="AP241" s="1042"/>
      <c r="AQ241" s="1042"/>
      <c r="AR241" s="1042"/>
      <c r="AS241" s="1042"/>
      <c r="AT241" s="1042"/>
      <c r="AU241" s="1042"/>
      <c r="AV241" s="1042"/>
      <c r="AW241" s="1042"/>
      <c r="AX241" s="1042"/>
      <c r="AY241" s="1042"/>
      <c r="AZ241" s="172"/>
      <c r="BA241" s="350"/>
      <c r="BB241" s="262"/>
      <c r="BC241" s="289"/>
      <c r="BD241" s="273"/>
      <c r="BE241" s="273"/>
      <c r="BF241" s="273"/>
      <c r="BG241" s="293"/>
      <c r="BH241" s="289"/>
      <c r="BI241" s="273"/>
      <c r="BJ241" s="273"/>
      <c r="BK241" s="273"/>
      <c r="BL241" s="293"/>
      <c r="BM241" s="289"/>
      <c r="BN241" s="273"/>
      <c r="BO241" s="273"/>
      <c r="BP241" s="273"/>
      <c r="BQ241" s="293"/>
      <c r="BR241" s="289"/>
      <c r="BS241" s="273"/>
      <c r="BT241" s="273"/>
      <c r="BU241" s="273"/>
      <c r="BV241" s="273"/>
      <c r="BW241" s="273"/>
      <c r="BX241" s="273"/>
      <c r="BY241" s="274"/>
      <c r="BZ241" s="274"/>
      <c r="CA241" s="274"/>
      <c r="CB241" s="969"/>
      <c r="CC241" s="969"/>
      <c r="CD241" s="969"/>
      <c r="CE241" s="969"/>
      <c r="CF241" s="969"/>
      <c r="CG241" s="969"/>
      <c r="CH241" s="969"/>
      <c r="CI241" s="969"/>
      <c r="CJ241" s="969"/>
      <c r="CK241" s="969"/>
      <c r="CL241" s="969"/>
      <c r="CM241" s="969"/>
      <c r="CN241" s="969"/>
      <c r="CO241" s="969"/>
      <c r="CP241" s="969"/>
      <c r="CQ241" s="969"/>
      <c r="CR241" s="969"/>
      <c r="CS241" s="969"/>
      <c r="CT241" s="969"/>
      <c r="CU241" s="969"/>
      <c r="CV241" s="969"/>
      <c r="CW241" s="969"/>
      <c r="CX241" s="969"/>
      <c r="CY241" s="969"/>
      <c r="CZ241" s="969"/>
    </row>
    <row r="242" s="133" customFormat="true" ht="15" customHeight="true" x14ac:dyDescent="0.2">
      <c r="A242" s="204"/>
      <c r="B242" s="209"/>
      <c r="C242" s="237"/>
      <c r="D242" s="235"/>
      <c r="E242" s="235"/>
      <c r="F242" s="235"/>
      <c r="G242" s="239"/>
      <c r="H242" s="236"/>
      <c r="I242" s="235"/>
      <c r="J242" s="235"/>
      <c r="K242" s="235"/>
      <c r="L242" s="238"/>
      <c r="M242" s="237"/>
      <c r="N242" s="235"/>
      <c r="O242" s="235"/>
      <c r="P242" s="235"/>
      <c r="Q242" s="238"/>
      <c r="R242" s="237"/>
      <c r="S242" s="235"/>
      <c r="T242" s="235"/>
      <c r="U242" s="235"/>
      <c r="V242" s="235"/>
      <c r="W242" s="235"/>
      <c r="X242" s="235"/>
      <c r="Y242" s="238"/>
      <c r="Z242" s="238"/>
      <c r="AA242" s="238"/>
      <c r="AB242" s="1042"/>
      <c r="AC242" s="1042"/>
      <c r="AD242" s="1042"/>
      <c r="AE242" s="1042"/>
      <c r="AF242" s="1042"/>
      <c r="AG242" s="1042"/>
      <c r="AH242" s="1042"/>
      <c r="AI242" s="1042"/>
      <c r="AJ242" s="1042"/>
      <c r="AK242" s="1042"/>
      <c r="AL242" s="1042"/>
      <c r="AM242" s="1042"/>
      <c r="AN242" s="1042"/>
      <c r="AO242" s="1042"/>
      <c r="AP242" s="1042"/>
      <c r="AQ242" s="1042"/>
      <c r="AR242" s="1042"/>
      <c r="AS242" s="1042"/>
      <c r="AT242" s="1042"/>
      <c r="AU242" s="1042"/>
      <c r="AV242" s="1042"/>
      <c r="AW242" s="1042"/>
      <c r="AX242" s="1042"/>
      <c r="AY242" s="1042"/>
      <c r="AZ242" s="172"/>
      <c r="BA242" s="350"/>
      <c r="BB242" s="262"/>
      <c r="BC242" s="289"/>
      <c r="BD242" s="273"/>
      <c r="BE242" s="273"/>
      <c r="BF242" s="273"/>
      <c r="BG242" s="293"/>
      <c r="BH242" s="289"/>
      <c r="BI242" s="273"/>
      <c r="BJ242" s="273"/>
      <c r="BK242" s="273"/>
      <c r="BL242" s="293"/>
      <c r="BM242" s="289"/>
      <c r="BN242" s="273"/>
      <c r="BO242" s="273"/>
      <c r="BP242" s="273"/>
      <c r="BQ242" s="293"/>
      <c r="BR242" s="289"/>
      <c r="BS242" s="273"/>
      <c r="BT242" s="273"/>
      <c r="BU242" s="273"/>
      <c r="BV242" s="273"/>
      <c r="BW242" s="273"/>
      <c r="BX242" s="273"/>
      <c r="BY242" s="274"/>
      <c r="BZ242" s="274"/>
      <c r="CA242" s="274"/>
      <c r="CB242" s="969"/>
      <c r="CC242" s="969"/>
      <c r="CD242" s="969"/>
      <c r="CE242" s="969"/>
      <c r="CF242" s="969"/>
      <c r="CG242" s="969"/>
      <c r="CH242" s="969"/>
      <c r="CI242" s="969"/>
      <c r="CJ242" s="969"/>
      <c r="CK242" s="969"/>
      <c r="CL242" s="969"/>
      <c r="CM242" s="969"/>
      <c r="CN242" s="969"/>
      <c r="CO242" s="969"/>
      <c r="CP242" s="969"/>
      <c r="CQ242" s="969"/>
      <c r="CR242" s="969"/>
      <c r="CS242" s="969"/>
      <c r="CT242" s="969"/>
      <c r="CU242" s="969"/>
      <c r="CV242" s="969"/>
      <c r="CW242" s="969"/>
      <c r="CX242" s="969"/>
      <c r="CY242" s="969"/>
      <c r="CZ242" s="969"/>
    </row>
    <row r="243" s="133" customFormat="true" ht="15" customHeight="true" x14ac:dyDescent="0.2">
      <c r="A243" s="204"/>
      <c r="B243" s="209"/>
      <c r="C243" s="237"/>
      <c r="D243" s="235"/>
      <c r="E243" s="235"/>
      <c r="F243" s="235"/>
      <c r="G243" s="239"/>
      <c r="H243" s="236"/>
      <c r="I243" s="235"/>
      <c r="J243" s="235"/>
      <c r="K243" s="235"/>
      <c r="L243" s="238"/>
      <c r="M243" s="237"/>
      <c r="N243" s="235"/>
      <c r="O243" s="235"/>
      <c r="P243" s="235"/>
      <c r="Q243" s="238"/>
      <c r="R243" s="237"/>
      <c r="S243" s="235"/>
      <c r="T243" s="235"/>
      <c r="U243" s="235"/>
      <c r="V243" s="235"/>
      <c r="W243" s="235"/>
      <c r="X243" s="235"/>
      <c r="Y243" s="238"/>
      <c r="Z243" s="238"/>
      <c r="AA243" s="238"/>
      <c r="AB243" s="1042"/>
      <c r="AC243" s="1042"/>
      <c r="AD243" s="1042"/>
      <c r="AE243" s="1042"/>
      <c r="AF243" s="1042"/>
      <c r="AG243" s="1042"/>
      <c r="AH243" s="1042"/>
      <c r="AI243" s="1042"/>
      <c r="AJ243" s="1042"/>
      <c r="AK243" s="1042"/>
      <c r="AL243" s="1042"/>
      <c r="AM243" s="1042"/>
      <c r="AN243" s="1042"/>
      <c r="AO243" s="1042"/>
      <c r="AP243" s="1042"/>
      <c r="AQ243" s="1042"/>
      <c r="AR243" s="1042"/>
      <c r="AS243" s="1042"/>
      <c r="AT243" s="1042"/>
      <c r="AU243" s="1042"/>
      <c r="AV243" s="1042"/>
      <c r="AW243" s="1042"/>
      <c r="AX243" s="1042"/>
      <c r="AY243" s="1042"/>
      <c r="AZ243" s="172"/>
      <c r="BA243" s="350"/>
      <c r="BB243" s="262"/>
      <c r="BC243" s="289"/>
      <c r="BD243" s="273"/>
      <c r="BE243" s="273"/>
      <c r="BF243" s="273"/>
      <c r="BG243" s="293"/>
      <c r="BH243" s="289"/>
      <c r="BI243" s="273"/>
      <c r="BJ243" s="273"/>
      <c r="BK243" s="273"/>
      <c r="BL243" s="293"/>
      <c r="BM243" s="289"/>
      <c r="BN243" s="273"/>
      <c r="BO243" s="273"/>
      <c r="BP243" s="273"/>
      <c r="BQ243" s="293"/>
      <c r="BR243" s="289"/>
      <c r="BS243" s="273"/>
      <c r="BT243" s="273"/>
      <c r="BU243" s="273"/>
      <c r="BV243" s="273"/>
      <c r="BW243" s="273"/>
      <c r="BX243" s="273"/>
      <c r="BY243" s="274"/>
      <c r="BZ243" s="274"/>
      <c r="CA243" s="274"/>
      <c r="CB243" s="969"/>
      <c r="CC243" s="969"/>
      <c r="CD243" s="969"/>
      <c r="CE243" s="969"/>
      <c r="CF243" s="969"/>
      <c r="CG243" s="969"/>
      <c r="CH243" s="969"/>
      <c r="CI243" s="969"/>
      <c r="CJ243" s="969"/>
      <c r="CK243" s="969"/>
      <c r="CL243" s="969"/>
      <c r="CM243" s="969"/>
      <c r="CN243" s="969"/>
      <c r="CO243" s="969"/>
      <c r="CP243" s="969"/>
      <c r="CQ243" s="969"/>
      <c r="CR243" s="969"/>
      <c r="CS243" s="969"/>
      <c r="CT243" s="969"/>
      <c r="CU243" s="969"/>
      <c r="CV243" s="969"/>
      <c r="CW243" s="969"/>
      <c r="CX243" s="969"/>
      <c r="CY243" s="969"/>
      <c r="CZ243" s="969"/>
    </row>
    <row r="244" s="133" customFormat="true" ht="15" customHeight="true" x14ac:dyDescent="0.2">
      <c r="A244" s="204"/>
      <c r="B244" s="209"/>
      <c r="C244" s="237"/>
      <c r="D244" s="235"/>
      <c r="E244" s="235"/>
      <c r="F244" s="235"/>
      <c r="G244" s="239"/>
      <c r="H244" s="236"/>
      <c r="I244" s="235"/>
      <c r="J244" s="235"/>
      <c r="K244" s="235"/>
      <c r="L244" s="238"/>
      <c r="M244" s="237"/>
      <c r="N244" s="235"/>
      <c r="O244" s="235"/>
      <c r="P244" s="235"/>
      <c r="Q244" s="238"/>
      <c r="R244" s="237"/>
      <c r="S244" s="235"/>
      <c r="T244" s="235"/>
      <c r="U244" s="235"/>
      <c r="V244" s="235"/>
      <c r="W244" s="235"/>
      <c r="X244" s="235"/>
      <c r="Y244" s="238"/>
      <c r="Z244" s="238"/>
      <c r="AA244" s="238"/>
      <c r="AB244" s="1042"/>
      <c r="AC244" s="1042"/>
      <c r="AD244" s="1042"/>
      <c r="AE244" s="1042"/>
      <c r="AF244" s="1042"/>
      <c r="AG244" s="1042"/>
      <c r="AH244" s="1042"/>
      <c r="AI244" s="1042"/>
      <c r="AJ244" s="1042"/>
      <c r="AK244" s="1042"/>
      <c r="AL244" s="1042"/>
      <c r="AM244" s="1042"/>
      <c r="AN244" s="1042"/>
      <c r="AO244" s="1042"/>
      <c r="AP244" s="1042"/>
      <c r="AQ244" s="1042"/>
      <c r="AR244" s="1042"/>
      <c r="AS244" s="1042"/>
      <c r="AT244" s="1042"/>
      <c r="AU244" s="1042"/>
      <c r="AV244" s="1042"/>
      <c r="AW244" s="1042"/>
      <c r="AX244" s="1042"/>
      <c r="AY244" s="1042"/>
      <c r="AZ244" s="172"/>
      <c r="BA244" s="350"/>
      <c r="BB244" s="262"/>
      <c r="BC244" s="289"/>
      <c r="BD244" s="273"/>
      <c r="BE244" s="273"/>
      <c r="BF244" s="273"/>
      <c r="BG244" s="293"/>
      <c r="BH244" s="289"/>
      <c r="BI244" s="273"/>
      <c r="BJ244" s="273"/>
      <c r="BK244" s="273"/>
      <c r="BL244" s="293"/>
      <c r="BM244" s="289"/>
      <c r="BN244" s="273"/>
      <c r="BO244" s="273"/>
      <c r="BP244" s="273"/>
      <c r="BQ244" s="293"/>
      <c r="BR244" s="289"/>
      <c r="BS244" s="273"/>
      <c r="BT244" s="273"/>
      <c r="BU244" s="273"/>
      <c r="BV244" s="273"/>
      <c r="BW244" s="273"/>
      <c r="BX244" s="273"/>
      <c r="BY244" s="274"/>
      <c r="BZ244" s="274"/>
      <c r="CA244" s="274"/>
      <c r="CB244" s="969"/>
      <c r="CC244" s="969"/>
      <c r="CD244" s="969"/>
      <c r="CE244" s="969"/>
      <c r="CF244" s="969"/>
      <c r="CG244" s="969"/>
      <c r="CH244" s="969"/>
      <c r="CI244" s="969"/>
      <c r="CJ244" s="969"/>
      <c r="CK244" s="969"/>
      <c r="CL244" s="969"/>
      <c r="CM244" s="969"/>
      <c r="CN244" s="969"/>
      <c r="CO244" s="969"/>
      <c r="CP244" s="969"/>
      <c r="CQ244" s="969"/>
      <c r="CR244" s="969"/>
      <c r="CS244" s="969"/>
      <c r="CT244" s="969"/>
      <c r="CU244" s="969"/>
      <c r="CV244" s="969"/>
      <c r="CW244" s="969"/>
      <c r="CX244" s="969"/>
      <c r="CY244" s="969"/>
      <c r="CZ244" s="969"/>
    </row>
    <row r="245" s="133" customFormat="true" ht="15" customHeight="true" x14ac:dyDescent="0.2">
      <c r="A245" s="204"/>
      <c r="B245" s="209"/>
      <c r="C245" s="237"/>
      <c r="D245" s="235"/>
      <c r="E245" s="235"/>
      <c r="F245" s="235"/>
      <c r="G245" s="239"/>
      <c r="H245" s="236"/>
      <c r="I245" s="235"/>
      <c r="J245" s="235"/>
      <c r="K245" s="235"/>
      <c r="L245" s="238"/>
      <c r="M245" s="237"/>
      <c r="N245" s="235"/>
      <c r="O245" s="235"/>
      <c r="P245" s="235"/>
      <c r="Q245" s="238"/>
      <c r="R245" s="237"/>
      <c r="S245" s="235"/>
      <c r="T245" s="235"/>
      <c r="U245" s="235"/>
      <c r="V245" s="235"/>
      <c r="W245" s="235"/>
      <c r="X245" s="235"/>
      <c r="Y245" s="238"/>
      <c r="Z245" s="238"/>
      <c r="AA245" s="238"/>
      <c r="AB245" s="1042"/>
      <c r="AC245" s="1042"/>
      <c r="AD245" s="1042"/>
      <c r="AE245" s="1042"/>
      <c r="AF245" s="1042"/>
      <c r="AG245" s="1042"/>
      <c r="AH245" s="1042"/>
      <c r="AI245" s="1042"/>
      <c r="AJ245" s="1042"/>
      <c r="AK245" s="1042"/>
      <c r="AL245" s="1042"/>
      <c r="AM245" s="1042"/>
      <c r="AN245" s="1042"/>
      <c r="AO245" s="1042"/>
      <c r="AP245" s="1042"/>
      <c r="AQ245" s="1042"/>
      <c r="AR245" s="1042"/>
      <c r="AS245" s="1042"/>
      <c r="AT245" s="1042"/>
      <c r="AU245" s="1042"/>
      <c r="AV245" s="1042"/>
      <c r="AW245" s="1042"/>
      <c r="AX245" s="1042"/>
      <c r="AY245" s="1042"/>
      <c r="AZ245" s="172"/>
      <c r="BA245" s="350"/>
      <c r="BB245" s="262"/>
      <c r="BC245" s="289"/>
      <c r="BD245" s="273"/>
      <c r="BE245" s="273"/>
      <c r="BF245" s="273"/>
      <c r="BG245" s="293"/>
      <c r="BH245" s="289"/>
      <c r="BI245" s="273"/>
      <c r="BJ245" s="273"/>
      <c r="BK245" s="273"/>
      <c r="BL245" s="293"/>
      <c r="BM245" s="289"/>
      <c r="BN245" s="273"/>
      <c r="BO245" s="273"/>
      <c r="BP245" s="273"/>
      <c r="BQ245" s="293"/>
      <c r="BR245" s="289"/>
      <c r="BS245" s="273"/>
      <c r="BT245" s="273"/>
      <c r="BU245" s="273"/>
      <c r="BV245" s="273"/>
      <c r="BW245" s="273"/>
      <c r="BX245" s="273"/>
      <c r="BY245" s="274"/>
      <c r="BZ245" s="274"/>
      <c r="CA245" s="274"/>
      <c r="CB245" s="969"/>
      <c r="CC245" s="969"/>
      <c r="CD245" s="969"/>
      <c r="CE245" s="969"/>
      <c r="CF245" s="969"/>
      <c r="CG245" s="969"/>
      <c r="CH245" s="969"/>
      <c r="CI245" s="969"/>
      <c r="CJ245" s="969"/>
      <c r="CK245" s="969"/>
      <c r="CL245" s="969"/>
      <c r="CM245" s="969"/>
      <c r="CN245" s="969"/>
      <c r="CO245" s="969"/>
      <c r="CP245" s="969"/>
      <c r="CQ245" s="969"/>
      <c r="CR245" s="969"/>
      <c r="CS245" s="969"/>
      <c r="CT245" s="969"/>
      <c r="CU245" s="969"/>
      <c r="CV245" s="969"/>
      <c r="CW245" s="969"/>
      <c r="CX245" s="969"/>
      <c r="CY245" s="969"/>
      <c r="CZ245" s="969"/>
    </row>
    <row r="246" s="133" customFormat="true" ht="15" customHeight="true" x14ac:dyDescent="0.2">
      <c r="A246" s="204"/>
      <c r="B246" s="209"/>
      <c r="C246" s="237"/>
      <c r="D246" s="235"/>
      <c r="E246" s="235"/>
      <c r="F246" s="235"/>
      <c r="G246" s="239"/>
      <c r="H246" s="236"/>
      <c r="I246" s="235"/>
      <c r="J246" s="235"/>
      <c r="K246" s="235"/>
      <c r="L246" s="238"/>
      <c r="M246" s="237"/>
      <c r="N246" s="235"/>
      <c r="O246" s="235"/>
      <c r="P246" s="235"/>
      <c r="Q246" s="238"/>
      <c r="R246" s="237"/>
      <c r="S246" s="235"/>
      <c r="T246" s="235"/>
      <c r="U246" s="235"/>
      <c r="V246" s="235"/>
      <c r="W246" s="235"/>
      <c r="X246" s="235"/>
      <c r="Y246" s="238"/>
      <c r="Z246" s="238"/>
      <c r="AA246" s="238"/>
      <c r="AB246" s="1042"/>
      <c r="AC246" s="1042"/>
      <c r="AD246" s="1042"/>
      <c r="AE246" s="1042"/>
      <c r="AF246" s="1042"/>
      <c r="AG246" s="1042"/>
      <c r="AH246" s="1042"/>
      <c r="AI246" s="1042"/>
      <c r="AJ246" s="1042"/>
      <c r="AK246" s="1042"/>
      <c r="AL246" s="1042"/>
      <c r="AM246" s="1042"/>
      <c r="AN246" s="1042"/>
      <c r="AO246" s="1042"/>
      <c r="AP246" s="1042"/>
      <c r="AQ246" s="1042"/>
      <c r="AR246" s="1042"/>
      <c r="AS246" s="1042"/>
      <c r="AT246" s="1042"/>
      <c r="AU246" s="1042"/>
      <c r="AV246" s="1042"/>
      <c r="AW246" s="1042"/>
      <c r="AX246" s="1042"/>
      <c r="AY246" s="1042"/>
      <c r="AZ246" s="172"/>
      <c r="BA246" s="350"/>
      <c r="BB246" s="262"/>
      <c r="BC246" s="289"/>
      <c r="BD246" s="273"/>
      <c r="BE246" s="273"/>
      <c r="BF246" s="273"/>
      <c r="BG246" s="293"/>
      <c r="BH246" s="289"/>
      <c r="BI246" s="273"/>
      <c r="BJ246" s="273"/>
      <c r="BK246" s="273"/>
      <c r="BL246" s="293"/>
      <c r="BM246" s="289"/>
      <c r="BN246" s="273"/>
      <c r="BO246" s="273"/>
      <c r="BP246" s="273"/>
      <c r="BQ246" s="293"/>
      <c r="BR246" s="289"/>
      <c r="BS246" s="273"/>
      <c r="BT246" s="273"/>
      <c r="BU246" s="273"/>
      <c r="BV246" s="273"/>
      <c r="BW246" s="273"/>
      <c r="BX246" s="273"/>
      <c r="BY246" s="274"/>
      <c r="BZ246" s="274"/>
      <c r="CA246" s="274"/>
      <c r="CB246" s="969"/>
      <c r="CC246" s="969"/>
      <c r="CD246" s="969"/>
      <c r="CE246" s="969"/>
      <c r="CF246" s="969"/>
      <c r="CG246" s="969"/>
      <c r="CH246" s="969"/>
      <c r="CI246" s="969"/>
      <c r="CJ246" s="969"/>
      <c r="CK246" s="969"/>
      <c r="CL246" s="969"/>
      <c r="CM246" s="969"/>
      <c r="CN246" s="969"/>
      <c r="CO246" s="969"/>
      <c r="CP246" s="969"/>
      <c r="CQ246" s="969"/>
      <c r="CR246" s="969"/>
      <c r="CS246" s="969"/>
      <c r="CT246" s="969"/>
      <c r="CU246" s="969"/>
      <c r="CV246" s="969"/>
      <c r="CW246" s="969"/>
      <c r="CX246" s="969"/>
      <c r="CY246" s="969"/>
      <c r="CZ246" s="969"/>
    </row>
    <row r="247" s="133" customFormat="true" ht="15" customHeight="true" x14ac:dyDescent="0.2">
      <c r="A247" s="204"/>
      <c r="B247" s="209"/>
      <c r="C247" s="237"/>
      <c r="D247" s="235"/>
      <c r="E247" s="235"/>
      <c r="F247" s="235"/>
      <c r="G247" s="239"/>
      <c r="H247" s="236"/>
      <c r="I247" s="235"/>
      <c r="J247" s="235"/>
      <c r="K247" s="235"/>
      <c r="L247" s="238"/>
      <c r="M247" s="237"/>
      <c r="N247" s="235"/>
      <c r="O247" s="235"/>
      <c r="P247" s="235"/>
      <c r="Q247" s="238"/>
      <c r="R247" s="237"/>
      <c r="S247" s="235"/>
      <c r="T247" s="235"/>
      <c r="U247" s="235"/>
      <c r="V247" s="235"/>
      <c r="W247" s="235"/>
      <c r="X247" s="235"/>
      <c r="Y247" s="238"/>
      <c r="Z247" s="238"/>
      <c r="AA247" s="238"/>
      <c r="AB247" s="1042"/>
      <c r="AC247" s="1042"/>
      <c r="AD247" s="1042"/>
      <c r="AE247" s="1042"/>
      <c r="AF247" s="1042"/>
      <c r="AG247" s="1042"/>
      <c r="AH247" s="1042"/>
      <c r="AI247" s="1042"/>
      <c r="AJ247" s="1042"/>
      <c r="AK247" s="1042"/>
      <c r="AL247" s="1042"/>
      <c r="AM247" s="1042"/>
      <c r="AN247" s="1042"/>
      <c r="AO247" s="1042"/>
      <c r="AP247" s="1042"/>
      <c r="AQ247" s="1042"/>
      <c r="AR247" s="1042"/>
      <c r="AS247" s="1042"/>
      <c r="AT247" s="1042"/>
      <c r="AU247" s="1042"/>
      <c r="AV247" s="1042"/>
      <c r="AW247" s="1042"/>
      <c r="AX247" s="1042"/>
      <c r="AY247" s="1042"/>
      <c r="AZ247" s="172"/>
      <c r="BA247" s="350"/>
      <c r="BB247" s="262"/>
      <c r="BC247" s="289"/>
      <c r="BD247" s="273"/>
      <c r="BE247" s="273"/>
      <c r="BF247" s="273"/>
      <c r="BG247" s="293"/>
      <c r="BH247" s="289"/>
      <c r="BI247" s="273"/>
      <c r="BJ247" s="273"/>
      <c r="BK247" s="273"/>
      <c r="BL247" s="293"/>
      <c r="BM247" s="289"/>
      <c r="BN247" s="273"/>
      <c r="BO247" s="273"/>
      <c r="BP247" s="273"/>
      <c r="BQ247" s="293"/>
      <c r="BR247" s="289"/>
      <c r="BS247" s="273"/>
      <c r="BT247" s="273"/>
      <c r="BU247" s="273"/>
      <c r="BV247" s="273"/>
      <c r="BW247" s="273"/>
      <c r="BX247" s="273"/>
      <c r="BY247" s="274"/>
      <c r="BZ247" s="274"/>
      <c r="CA247" s="274"/>
      <c r="CB247" s="969"/>
      <c r="CC247" s="969"/>
      <c r="CD247" s="969"/>
      <c r="CE247" s="969"/>
      <c r="CF247" s="969"/>
      <c r="CG247" s="969"/>
      <c r="CH247" s="969"/>
      <c r="CI247" s="969"/>
      <c r="CJ247" s="969"/>
      <c r="CK247" s="969"/>
      <c r="CL247" s="969"/>
      <c r="CM247" s="969"/>
      <c r="CN247" s="969"/>
      <c r="CO247" s="969"/>
      <c r="CP247" s="969"/>
      <c r="CQ247" s="969"/>
      <c r="CR247" s="969"/>
      <c r="CS247" s="969"/>
      <c r="CT247" s="969"/>
      <c r="CU247" s="969"/>
      <c r="CV247" s="969"/>
      <c r="CW247" s="969"/>
      <c r="CX247" s="969"/>
      <c r="CY247" s="969"/>
      <c r="CZ247" s="969"/>
    </row>
    <row r="248" s="133" customFormat="true" ht="15" customHeight="true" x14ac:dyDescent="0.2">
      <c r="A248" s="207"/>
      <c r="B248" s="210"/>
      <c r="C248" s="242"/>
      <c r="D248" s="240"/>
      <c r="E248" s="240"/>
      <c r="F248" s="240"/>
      <c r="G248" s="244"/>
      <c r="H248" s="241"/>
      <c r="I248" s="240"/>
      <c r="J248" s="240"/>
      <c r="K248" s="240"/>
      <c r="L248" s="243"/>
      <c r="M248" s="242"/>
      <c r="N248" s="240"/>
      <c r="O248" s="240"/>
      <c r="P248" s="240"/>
      <c r="Q248" s="243"/>
      <c r="R248" s="242"/>
      <c r="S248" s="240"/>
      <c r="T248" s="240"/>
      <c r="U248" s="240"/>
      <c r="V248" s="240"/>
      <c r="W248" s="240"/>
      <c r="X248" s="240"/>
      <c r="Y248" s="243"/>
      <c r="Z248" s="243"/>
      <c r="AA248" s="243"/>
      <c r="AB248" s="1042"/>
      <c r="AC248" s="1042"/>
      <c r="AD248" s="1042"/>
      <c r="AE248" s="1042"/>
      <c r="AF248" s="1042"/>
      <c r="AG248" s="1042"/>
      <c r="AH248" s="1042"/>
      <c r="AI248" s="1042"/>
      <c r="AJ248" s="1042"/>
      <c r="AK248" s="1042"/>
      <c r="AL248" s="1042"/>
      <c r="AM248" s="1042"/>
      <c r="AN248" s="1042"/>
      <c r="AO248" s="1042"/>
      <c r="AP248" s="1042"/>
      <c r="AQ248" s="1042"/>
      <c r="AR248" s="1042"/>
      <c r="AS248" s="1042"/>
      <c r="AT248" s="1042"/>
      <c r="AU248" s="1042"/>
      <c r="AV248" s="1042"/>
      <c r="AW248" s="1042"/>
      <c r="AX248" s="1042"/>
      <c r="AY248" s="1042"/>
      <c r="AZ248" s="172"/>
      <c r="BA248" s="350"/>
      <c r="BB248" s="262"/>
      <c r="BC248" s="292"/>
      <c r="BD248" s="291"/>
      <c r="BE248" s="291"/>
      <c r="BF248" s="291"/>
      <c r="BG248" s="295"/>
      <c r="BH248" s="292"/>
      <c r="BI248" s="291"/>
      <c r="BJ248" s="291"/>
      <c r="BK248" s="291"/>
      <c r="BL248" s="295"/>
      <c r="BM248" s="292"/>
      <c r="BN248" s="291"/>
      <c r="BO248" s="291"/>
      <c r="BP248" s="291"/>
      <c r="BQ248" s="295"/>
      <c r="BR248" s="292"/>
      <c r="BS248" s="291"/>
      <c r="BT248" s="291"/>
      <c r="BU248" s="291"/>
      <c r="BV248" s="291"/>
      <c r="BW248" s="291"/>
      <c r="BX248" s="291"/>
      <c r="BY248" s="294"/>
      <c r="BZ248" s="294"/>
      <c r="CA248" s="294"/>
      <c r="CB248" s="969"/>
      <c r="CC248" s="969"/>
      <c r="CD248" s="969"/>
      <c r="CE248" s="969"/>
      <c r="CF248" s="969"/>
      <c r="CG248" s="969"/>
      <c r="CH248" s="969"/>
      <c r="CI248" s="969"/>
      <c r="CJ248" s="969"/>
      <c r="CK248" s="969"/>
      <c r="CL248" s="969"/>
      <c r="CM248" s="969"/>
      <c r="CN248" s="969"/>
      <c r="CO248" s="969"/>
      <c r="CP248" s="969"/>
      <c r="CQ248" s="969"/>
      <c r="CR248" s="969"/>
      <c r="CS248" s="969"/>
      <c r="CT248" s="969"/>
      <c r="CU248" s="969"/>
      <c r="CV248" s="969"/>
      <c r="CW248" s="969"/>
      <c r="CX248" s="969"/>
      <c r="CY248" s="969"/>
      <c r="CZ248" s="969"/>
    </row>
    <row r="249" s="133" customFormat="true" ht="250.15" customHeight="true" x14ac:dyDescent="0.2">
      <c r="A249" s="135"/>
      <c r="B249" s="135"/>
      <c r="C249" s="135"/>
      <c r="D249" s="135"/>
      <c r="E249" s="135"/>
      <c r="F249" s="135"/>
      <c r="G249" s="135"/>
      <c r="H249" s="135"/>
      <c r="I249" s="135"/>
      <c r="J249" s="135"/>
      <c r="K249" s="135"/>
      <c r="L249" s="135"/>
      <c r="M249" s="135"/>
      <c r="N249" s="135"/>
      <c r="O249" s="135"/>
      <c r="P249" s="135"/>
      <c r="Q249" s="135"/>
      <c r="R249" s="337"/>
      <c r="S249" s="135"/>
      <c r="T249" s="135"/>
      <c r="U249" s="135"/>
      <c r="V249" s="135"/>
      <c r="W249" s="135"/>
      <c r="X249" s="135"/>
      <c r="Y249" s="135"/>
      <c r="Z249" s="172"/>
      <c r="AA249" s="172"/>
      <c r="AB249" s="172"/>
      <c r="AC249" s="172"/>
      <c r="AD249" s="172"/>
      <c r="AE249" s="172"/>
      <c r="AF249" s="172"/>
      <c r="AG249" s="172"/>
      <c r="AH249" s="172"/>
      <c r="AI249" s="172"/>
      <c r="AJ249" s="172"/>
      <c r="AK249" s="172"/>
      <c r="AL249" s="172"/>
      <c r="AM249" s="172"/>
      <c r="AN249" s="172"/>
      <c r="AO249" s="172"/>
      <c r="AP249" s="172"/>
      <c r="AQ249" s="172"/>
      <c r="AR249" s="172"/>
      <c r="AS249" s="172"/>
      <c r="AT249" s="172"/>
      <c r="AU249" s="172"/>
      <c r="AV249" s="172"/>
      <c r="AW249" s="172"/>
      <c r="AX249" s="172"/>
      <c r="AY249" s="172"/>
      <c r="AZ249" s="172"/>
      <c r="BA249" s="135"/>
      <c r="BY249" s="135"/>
      <c r="BZ249" s="172"/>
      <c r="CA249" s="172"/>
      <c r="CB249" s="172"/>
      <c r="CC249" s="172"/>
      <c r="CD249" s="172"/>
      <c r="CE249" s="172"/>
      <c r="CF249" s="172"/>
      <c r="CG249" s="172"/>
      <c r="CH249" s="172"/>
      <c r="CI249" s="172"/>
      <c r="CJ249" s="172"/>
      <c r="CK249" s="172"/>
      <c r="CL249" s="172"/>
      <c r="CM249" s="172"/>
      <c r="CN249" s="172"/>
      <c r="CO249" s="172"/>
      <c r="CP249" s="172"/>
      <c r="CQ249" s="172"/>
      <c r="CR249" s="172"/>
      <c r="CS249" s="172"/>
      <c r="CT249" s="172"/>
      <c r="CU249" s="172"/>
      <c r="CV249" s="172"/>
      <c r="CW249" s="172"/>
      <c r="CX249" s="172"/>
      <c r="CY249" s="172"/>
      <c r="CZ249" s="172"/>
    </row>
    <row r="250" ht="19.15" customHeight="true" x14ac:dyDescent="0.2"/>
    <row r="251" ht="22.5" customHeight="true" x14ac:dyDescent="0.35">
      <c r="A251" s="1149" t="str">
        <f>A1026</f>
        <v>Zimbabwe</v>
      </c>
      <c r="B251" s="1150"/>
    </row>
    <row r="252" ht="22.5" customHeight="true" x14ac:dyDescent="0.35">
      <c r="A252" s="188" t="str">
        <f>A1034</f>
        <v>2019</v>
      </c>
      <c r="B252" s="142"/>
    </row>
    <row r="253" ht="22.5" customHeight="true" x14ac:dyDescent="0.35">
      <c r="A253" s="1179" t="s">
        <v>129</v>
      </c>
      <c r="B253" s="1180"/>
    </row>
    <row r="254" ht="22.5" customHeight="true" x14ac:dyDescent="0.35">
      <c r="A254" s="1179" t="s">
        <v>97</v>
      </c>
      <c r="B254" s="1180"/>
    </row>
    <row r="255" ht="15" customHeight="true" x14ac:dyDescent="0.2">
      <c r="A255" s="1181" t="s">
        <v>98</v>
      </c>
      <c r="B255" s="1182"/>
    </row>
    <row r="256" ht="15" customHeight="true" x14ac:dyDescent="0.2">
      <c r="A256" s="156" t="s">
        <v>40</v>
      </c>
      <c r="B256" s="155"/>
    </row>
    <row r="257" ht="18" customHeight="true" x14ac:dyDescent="0.2">
      <c r="A257" s="154" t="s">
        <v>39</v>
      </c>
      <c r="B257" s="157"/>
    </row>
    <row r="258" ht="18" customHeight="true" x14ac:dyDescent="0.2">
      <c r="A258" s="178" t="s">
        <v>136</v>
      </c>
      <c r="B258" s="179" t="str">
        <f>A1025</f>
        <v>MICS19</v>
      </c>
    </row>
    <row r="259" s="133" customFormat="true" ht="15" customHeight="true" x14ac:dyDescent="0.2">
      <c r="A259" s="140" t="s">
        <v>85</v>
      </c>
      <c r="B259" s="162"/>
      <c r="C259" s="1137" t="s">
        <v>115</v>
      </c>
      <c r="D259" s="1138"/>
      <c r="E259" s="1138"/>
      <c r="F259" s="1138"/>
      <c r="G259" s="1139"/>
      <c r="H259" s="1143" t="s">
        <v>38</v>
      </c>
      <c r="I259" s="1144"/>
      <c r="J259" s="1144"/>
      <c r="K259" s="1144"/>
      <c r="L259" s="1167"/>
      <c r="M259" s="1143" t="s">
        <v>37</v>
      </c>
      <c r="N259" s="1144"/>
      <c r="O259" s="1144"/>
      <c r="P259" s="1144"/>
      <c r="Q259" s="1145"/>
      <c r="R259" s="343" t="s">
        <v>141</v>
      </c>
      <c r="S259" s="296"/>
      <c r="T259" s="296"/>
      <c r="U259" s="296"/>
      <c r="V259" s="296"/>
      <c r="W259" s="296"/>
      <c r="X259" s="296"/>
      <c r="Y259" s="296"/>
      <c r="Z259" s="279"/>
      <c r="AA259" s="279"/>
      <c r="AB259" s="172"/>
      <c r="AC259" s="172"/>
      <c r="AD259" s="172"/>
      <c r="AE259" s="172"/>
      <c r="AF259" s="172"/>
      <c r="AG259" s="172"/>
      <c r="AH259" s="172"/>
      <c r="AI259" s="172"/>
      <c r="AJ259" s="172"/>
      <c r="AK259" s="172"/>
      <c r="AL259" s="172"/>
      <c r="AM259" s="172"/>
      <c r="AN259" s="172"/>
      <c r="AO259" s="172"/>
      <c r="AP259" s="172"/>
      <c r="AQ259" s="172"/>
      <c r="AR259" s="172"/>
      <c r="AS259" s="172"/>
      <c r="AT259" s="172"/>
      <c r="AU259" s="172"/>
      <c r="AV259" s="172"/>
      <c r="AW259" s="172"/>
      <c r="AX259" s="172"/>
      <c r="AY259" s="172"/>
      <c r="AZ259" s="172"/>
      <c r="BA259" s="174" t="s">
        <v>131</v>
      </c>
      <c r="BB259" s="140" t="s">
        <v>85</v>
      </c>
      <c r="BC259" s="1143" t="s">
        <v>115</v>
      </c>
      <c r="BD259" s="1144"/>
      <c r="BE259" s="1144"/>
      <c r="BF259" s="1144"/>
      <c r="BG259" s="1167"/>
      <c r="BH259" s="1143" t="s">
        <v>38</v>
      </c>
      <c r="BI259" s="1144"/>
      <c r="BJ259" s="1144"/>
      <c r="BK259" s="1144"/>
      <c r="BL259" s="1167"/>
      <c r="BM259" s="1143" t="s">
        <v>37</v>
      </c>
      <c r="BN259" s="1144"/>
      <c r="BO259" s="1144"/>
      <c r="BP259" s="1144"/>
      <c r="BQ259" s="1167"/>
      <c r="BR259" s="344" t="s">
        <v>141</v>
      </c>
      <c r="BS259" s="296"/>
      <c r="BT259" s="296"/>
      <c r="BU259" s="296"/>
      <c r="BV259" s="296"/>
      <c r="BW259" s="296"/>
      <c r="BX259" s="296"/>
      <c r="BY259" s="296"/>
      <c r="BZ259" s="279"/>
      <c r="CA259" s="279"/>
      <c r="CB259" s="172"/>
      <c r="CC259" s="172"/>
      <c r="CD259" s="172"/>
      <c r="CE259" s="172"/>
      <c r="CF259" s="172"/>
      <c r="CG259" s="172"/>
      <c r="CH259" s="172"/>
      <c r="CI259" s="172"/>
      <c r="CJ259" s="172"/>
      <c r="CK259" s="172"/>
      <c r="CL259" s="172"/>
      <c r="CM259" s="172"/>
      <c r="CN259" s="172"/>
      <c r="CO259" s="172"/>
      <c r="CP259" s="172"/>
      <c r="CQ259" s="172"/>
      <c r="CR259" s="172"/>
      <c r="CS259" s="172"/>
      <c r="CT259" s="172"/>
      <c r="CU259" s="172"/>
      <c r="CV259" s="172"/>
      <c r="CW259" s="172"/>
      <c r="CX259" s="172"/>
      <c r="CY259" s="172"/>
      <c r="CZ259" s="172"/>
    </row>
    <row r="260" s="133" customFormat="true" ht="24" x14ac:dyDescent="0.2">
      <c r="A260" s="159" t="s">
        <v>88</v>
      </c>
      <c r="B260" s="158"/>
      <c r="C260" s="277" t="s">
        <v>0</v>
      </c>
      <c r="D260" s="254" t="s">
        <v>1</v>
      </c>
      <c r="E260" s="254" t="s">
        <v>2</v>
      </c>
      <c r="F260" s="254" t="s">
        <v>3</v>
      </c>
      <c r="G260" s="278" t="s">
        <v>4</v>
      </c>
      <c r="H260" s="297" t="s">
        <v>0</v>
      </c>
      <c r="I260" s="435" t="s">
        <v>1</v>
      </c>
      <c r="J260" s="435" t="s">
        <v>2</v>
      </c>
      <c r="K260" s="435" t="s">
        <v>3</v>
      </c>
      <c r="L260" s="298" t="s">
        <v>4</v>
      </c>
      <c r="M260" s="297" t="s">
        <v>0</v>
      </c>
      <c r="N260" s="435" t="s">
        <v>1</v>
      </c>
      <c r="O260" s="435" t="s">
        <v>2</v>
      </c>
      <c r="P260" s="435" t="s">
        <v>3</v>
      </c>
      <c r="Q260" s="436" t="s">
        <v>4</v>
      </c>
      <c r="R260" s="297" t="s">
        <v>248</v>
      </c>
      <c r="S260" s="435" t="s">
        <v>249</v>
      </c>
      <c r="T260" s="435" t="s">
        <v>250</v>
      </c>
      <c r="U260" s="435" t="s">
        <v>251</v>
      </c>
      <c r="V260" s="435" t="s">
        <v>252</v>
      </c>
      <c r="W260" s="435" t="s">
        <v>253</v>
      </c>
      <c r="X260" s="435" t="s">
        <v>254</v>
      </c>
      <c r="Y260" s="436" t="s">
        <v>476</v>
      </c>
      <c r="Z260" s="436" t="s">
        <v>477</v>
      </c>
      <c r="AA260" s="436" t="s">
        <v>257</v>
      </c>
      <c r="AB260" s="2"/>
      <c r="AC260" s="2"/>
      <c r="AD260" s="2"/>
      <c r="AE260" s="2"/>
      <c r="AF260" s="2"/>
      <c r="AG260" s="2"/>
      <c r="AH260" s="2"/>
      <c r="AI260" s="2"/>
      <c r="AJ260" s="2"/>
      <c r="AK260" s="2"/>
      <c r="AL260" s="2"/>
      <c r="AM260" s="2"/>
      <c r="AN260" s="2"/>
      <c r="AO260" s="2"/>
      <c r="AP260" s="2"/>
      <c r="AQ260" s="2"/>
      <c r="AR260" s="2"/>
      <c r="AS260" s="2"/>
      <c r="AT260" s="2"/>
      <c r="AU260" s="2"/>
      <c r="AV260" s="2"/>
      <c r="AW260" s="2"/>
      <c r="AX260" s="2"/>
      <c r="AY260" s="2"/>
      <c r="AZ260" s="172"/>
      <c r="BA260" s="159" t="s">
        <v>119</v>
      </c>
      <c r="BB260" s="158"/>
      <c r="BC260" s="297" t="s">
        <v>0</v>
      </c>
      <c r="BD260" s="435" t="s">
        <v>1</v>
      </c>
      <c r="BE260" s="435" t="s">
        <v>2</v>
      </c>
      <c r="BF260" s="435" t="s">
        <v>3</v>
      </c>
      <c r="BG260" s="298" t="s">
        <v>4</v>
      </c>
      <c r="BH260" s="297" t="s">
        <v>0</v>
      </c>
      <c r="BI260" s="435" t="s">
        <v>1</v>
      </c>
      <c r="BJ260" s="435" t="s">
        <v>2</v>
      </c>
      <c r="BK260" s="435" t="s">
        <v>3</v>
      </c>
      <c r="BL260" s="298" t="s">
        <v>4</v>
      </c>
      <c r="BM260" s="297" t="s">
        <v>0</v>
      </c>
      <c r="BN260" s="435" t="s">
        <v>1</v>
      </c>
      <c r="BO260" s="435" t="s">
        <v>2</v>
      </c>
      <c r="BP260" s="435" t="s">
        <v>3</v>
      </c>
      <c r="BQ260" s="298" t="s">
        <v>4</v>
      </c>
      <c r="BR260" s="297" t="s">
        <v>248</v>
      </c>
      <c r="BS260" s="435" t="s">
        <v>249</v>
      </c>
      <c r="BT260" s="435" t="s">
        <v>250</v>
      </c>
      <c r="BU260" s="435" t="s">
        <v>251</v>
      </c>
      <c r="BV260" s="435" t="s">
        <v>252</v>
      </c>
      <c r="BW260" s="435" t="s">
        <v>253</v>
      </c>
      <c r="BX260" s="435" t="s">
        <v>254</v>
      </c>
      <c r="BY260" s="436" t="s">
        <v>476</v>
      </c>
      <c r="BZ260" s="436" t="s">
        <v>477</v>
      </c>
      <c r="CA260" s="436" t="s">
        <v>257</v>
      </c>
      <c r="CB260" s="2"/>
      <c r="CC260" s="2"/>
      <c r="CD260" s="2"/>
      <c r="CE260" s="2"/>
      <c r="CF260" s="2"/>
      <c r="CG260" s="2"/>
      <c r="CH260" s="2"/>
      <c r="CI260" s="2"/>
      <c r="CJ260" s="2"/>
      <c r="CK260" s="2"/>
      <c r="CL260" s="2"/>
      <c r="CM260" s="2"/>
      <c r="CN260" s="2"/>
      <c r="CO260" s="2"/>
      <c r="CP260" s="2"/>
      <c r="CQ260" s="2"/>
      <c r="CR260" s="2"/>
      <c r="CS260" s="2"/>
      <c r="CT260" s="2"/>
      <c r="CU260" s="2"/>
      <c r="CV260" s="2"/>
      <c r="CW260" s="2"/>
      <c r="CX260" s="2"/>
      <c r="CY260" s="2"/>
      <c r="CZ260" s="2"/>
    </row>
    <row r="261" s="133" customFormat="true" ht="15" customHeight="true" x14ac:dyDescent="0.2">
      <c r="A261" s="1168" t="s">
        <v>73</v>
      </c>
      <c r="B261" s="261" t="s">
        <v>49</v>
      </c>
      <c r="C261" s="307">
        <v>95.933462750034508</v>
      </c>
      <c r="D261" s="301">
        <v>96.707357545889977</v>
      </c>
      <c r="E261" s="301">
        <v>96.222562895301479</v>
      </c>
      <c r="F261" s="301">
        <v>96.797850396287373</v>
      </c>
      <c r="G261" s="317">
        <v>97.267042871758505</v>
      </c>
      <c r="H261" s="307">
        <v>95.920519195793545</v>
      </c>
      <c r="I261" s="301">
        <v>97.356857154785146</v>
      </c>
      <c r="J261" s="301">
        <v>96.519786701409473</v>
      </c>
      <c r="K261" s="301">
        <v>97.883567175360795</v>
      </c>
      <c r="L261" s="317">
        <v>97.28637676702472</v>
      </c>
      <c r="M261" s="307">
        <v>95.484776734872383</v>
      </c>
      <c r="N261" s="301">
        <v>96.153903036911018</v>
      </c>
      <c r="O261" s="301">
        <v>97.114163450945469</v>
      </c>
      <c r="P261" s="301">
        <v>96.063632257565317</v>
      </c>
      <c r="Q261" s="313">
        <v>96.752912365635737</v>
      </c>
      <c r="R261" s="307">
        <v>99.212337966795189</v>
      </c>
      <c r="S261" s="301">
        <v>97.061399732803181</v>
      </c>
      <c r="T261" s="301">
        <v>92.438723906572932</v>
      </c>
      <c r="U261" s="301">
        <v>97.414055064043865</v>
      </c>
      <c r="V261" s="301">
        <v>97.294428109924198</v>
      </c>
      <c r="W261" s="301">
        <v>97.413137627564751</v>
      </c>
      <c r="X261" s="301">
        <v>95.835137253035768</v>
      </c>
      <c r="Y261" s="313">
        <v>98.520986770278569</v>
      </c>
      <c r="Z261" s="313">
        <v>98.548514262110643</v>
      </c>
      <c r="AA261" s="313">
        <v>96.771663031209258</v>
      </c>
      <c r="AB261" s="967"/>
      <c r="AC261" s="967"/>
      <c r="AD261" s="967"/>
      <c r="AE261" s="967"/>
      <c r="AF261" s="967"/>
      <c r="AG261" s="967"/>
      <c r="AH261" s="967"/>
      <c r="AI261" s="967"/>
      <c r="AJ261" s="967"/>
      <c r="AK261" s="967"/>
      <c r="AL261" s="967"/>
      <c r="AM261" s="967"/>
      <c r="AN261" s="967"/>
      <c r="AO261" s="967"/>
      <c r="AP261" s="967"/>
      <c r="AQ261" s="967"/>
      <c r="AR261" s="967"/>
      <c r="AS261" s="967"/>
      <c r="AT261" s="967"/>
      <c r="AU261" s="967"/>
      <c r="AV261" s="967"/>
      <c r="AW261" s="967"/>
      <c r="AX261" s="967"/>
      <c r="AY261" s="967"/>
      <c r="AZ261" s="172"/>
      <c r="BA261" s="1168" t="s">
        <v>73</v>
      </c>
      <c r="BB261" s="261" t="s">
        <v>49</v>
      </c>
      <c r="BC261" s="325">
        <v>1522.3073393744701</v>
      </c>
      <c r="BD261" s="321">
        <v>1624.5582634671484</v>
      </c>
      <c r="BE261" s="321">
        <v>1620.3887595230774</v>
      </c>
      <c r="BF261" s="321">
        <v>1693.6344885446686</v>
      </c>
      <c r="BG261" s="334">
        <v>1791.9874509102247</v>
      </c>
      <c r="BH261" s="325">
        <v>629.17680114082509</v>
      </c>
      <c r="BI261" s="321">
        <v>649.01012433760911</v>
      </c>
      <c r="BJ261" s="321">
        <v>689.72781565599189</v>
      </c>
      <c r="BK261" s="321">
        <v>671.52278256701732</v>
      </c>
      <c r="BL261" s="334">
        <v>726.89363134824282</v>
      </c>
      <c r="BM261" s="325">
        <v>866.91446022708885</v>
      </c>
      <c r="BN261" s="321">
        <v>977.65453324235455</v>
      </c>
      <c r="BO261" s="321">
        <v>989.29643507602339</v>
      </c>
      <c r="BP261" s="321">
        <v>997.91657225664414</v>
      </c>
      <c r="BQ261" s="334">
        <v>1054.7631459677868</v>
      </c>
      <c r="BR261" s="325">
        <v>508.16908834973543</v>
      </c>
      <c r="BS261" s="321">
        <v>1632.9352896696751</v>
      </c>
      <c r="BT261" s="321">
        <v>1118.4397104752973</v>
      </c>
      <c r="BU261" s="321">
        <v>686.26924230177815</v>
      </c>
      <c r="BV261" s="321">
        <v>807.49212057131092</v>
      </c>
      <c r="BW261" s="321">
        <v>1037.1560077908091</v>
      </c>
      <c r="BX261" s="321">
        <v>867.27165973084766</v>
      </c>
      <c r="BY261" s="329">
        <v>388.93970874419944</v>
      </c>
      <c r="BZ261" s="329">
        <v>381.67535844750495</v>
      </c>
      <c r="CA261" s="329">
        <v>824.52811573841893</v>
      </c>
      <c r="CB261" s="970"/>
      <c r="CC261" s="970"/>
      <c r="CD261" s="970"/>
      <c r="CE261" s="970"/>
      <c r="CF261" s="970"/>
      <c r="CG261" s="970"/>
      <c r="CH261" s="970"/>
      <c r="CI261" s="970"/>
      <c r="CJ261" s="970"/>
      <c r="CK261" s="970"/>
      <c r="CL261" s="970"/>
      <c r="CM261" s="970"/>
      <c r="CN261" s="970"/>
      <c r="CO261" s="970"/>
      <c r="CP261" s="970"/>
      <c r="CQ261" s="970"/>
      <c r="CR261" s="970"/>
      <c r="CS261" s="970"/>
      <c r="CT261" s="970"/>
      <c r="CU261" s="970"/>
      <c r="CV261" s="970"/>
      <c r="CW261" s="970"/>
      <c r="CX261" s="970"/>
      <c r="CY261" s="970"/>
      <c r="CZ261" s="968"/>
    </row>
    <row r="262" s="133" customFormat="true" ht="15" customHeight="true" x14ac:dyDescent="0.2">
      <c r="A262" s="1165"/>
      <c r="B262" s="262" t="s">
        <v>48</v>
      </c>
      <c r="C262" s="310">
        <v>4.0665372499658696</v>
      </c>
      <c r="D262" s="302">
        <v>3.2926424541101915</v>
      </c>
      <c r="E262" s="302">
        <v>3.7774371046985578</v>
      </c>
      <c r="F262" s="302">
        <v>3.2021496037125776</v>
      </c>
      <c r="G262" s="318">
        <v>2.7329571282414871</v>
      </c>
      <c r="H262" s="310">
        <v>4.0794808042064101</v>
      </c>
      <c r="I262" s="302">
        <v>2.6431428452148586</v>
      </c>
      <c r="J262" s="302">
        <v>3.480213298590634</v>
      </c>
      <c r="K262" s="302">
        <v>2.1164328246392423</v>
      </c>
      <c r="L262" s="318">
        <v>2.7136232329753769</v>
      </c>
      <c r="M262" s="310">
        <v>4.515223265127621</v>
      </c>
      <c r="N262" s="302">
        <v>3.8460969630889923</v>
      </c>
      <c r="O262" s="302">
        <v>2.8858365490545577</v>
      </c>
      <c r="P262" s="302">
        <v>3.9363677424348777</v>
      </c>
      <c r="Q262" s="314">
        <v>3.2470876343642257</v>
      </c>
      <c r="R262" s="310">
        <v>0.78766203320481254</v>
      </c>
      <c r="S262" s="302">
        <v>2.9386002671970224</v>
      </c>
      <c r="T262" s="302">
        <v>7.5612760934270966</v>
      </c>
      <c r="U262" s="302">
        <v>2.5859449359561451</v>
      </c>
      <c r="V262" s="302">
        <v>2.7055718900757757</v>
      </c>
      <c r="W262" s="302">
        <v>2.5868623724353585</v>
      </c>
      <c r="X262" s="302">
        <v>4.16486274696436</v>
      </c>
      <c r="Y262" s="314">
        <v>1.4790132297214886</v>
      </c>
      <c r="Z262" s="314">
        <v>1.4514857378894037</v>
      </c>
      <c r="AA262" s="314">
        <v>3.2283369687906425</v>
      </c>
      <c r="AB262" s="967"/>
      <c r="AC262" s="967"/>
      <c r="AD262" s="967"/>
      <c r="AE262" s="967"/>
      <c r="AF262" s="967"/>
      <c r="AG262" s="967"/>
      <c r="AH262" s="967"/>
      <c r="AI262" s="967"/>
      <c r="AJ262" s="967"/>
      <c r="AK262" s="967"/>
      <c r="AL262" s="967"/>
      <c r="AM262" s="967"/>
      <c r="AN262" s="967"/>
      <c r="AO262" s="967"/>
      <c r="AP262" s="967"/>
      <c r="AQ262" s="967"/>
      <c r="AR262" s="967"/>
      <c r="AS262" s="967"/>
      <c r="AT262" s="967"/>
      <c r="AU262" s="967"/>
      <c r="AV262" s="967"/>
      <c r="AW262" s="967"/>
      <c r="AX262" s="967"/>
      <c r="AY262" s="967"/>
      <c r="AZ262" s="172"/>
      <c r="BA262" s="1165"/>
      <c r="BB262" s="262" t="s">
        <v>48</v>
      </c>
      <c r="BC262" s="326">
        <v>64.529303164973996</v>
      </c>
      <c r="BD262" s="322">
        <v>55.312125604602436</v>
      </c>
      <c r="BE262" s="322">
        <v>63.612072263332152</v>
      </c>
      <c r="BF262" s="322">
        <v>56.026771091760438</v>
      </c>
      <c r="BG262" s="335">
        <v>50.350300914785578</v>
      </c>
      <c r="BH262" s="326">
        <v>26.758765530311567</v>
      </c>
      <c r="BI262" s="322">
        <v>17.619986067212967</v>
      </c>
      <c r="BJ262" s="322">
        <v>24.869511200637575</v>
      </c>
      <c r="BK262" s="322">
        <v>14.51962674155247</v>
      </c>
      <c r="BL262" s="335">
        <v>20.275351097225936</v>
      </c>
      <c r="BM262" s="326">
        <v>40.994098468299008</v>
      </c>
      <c r="BN262" s="322">
        <v>39.105579830807066</v>
      </c>
      <c r="BO262" s="322">
        <v>29.397852061340831</v>
      </c>
      <c r="BP262" s="322">
        <v>40.89129790699625</v>
      </c>
      <c r="BQ262" s="335">
        <v>35.398504135070901</v>
      </c>
      <c r="BR262" s="326">
        <v>4.0344326677933067</v>
      </c>
      <c r="BS262" s="322">
        <v>49.438232827349417</v>
      </c>
      <c r="BT262" s="322">
        <v>91.485809056642097</v>
      </c>
      <c r="BU262" s="322">
        <v>18.217642933209337</v>
      </c>
      <c r="BV262" s="322">
        <v>22.454810879890172</v>
      </c>
      <c r="BW262" s="322">
        <v>27.542279370540687</v>
      </c>
      <c r="BX262" s="322">
        <v>37.690428903690425</v>
      </c>
      <c r="BY262" s="330">
        <v>5.8388267683310673</v>
      </c>
      <c r="BZ262" s="330">
        <v>5.6215595276952506</v>
      </c>
      <c r="CA262" s="330">
        <v>27.506550104312755</v>
      </c>
      <c r="CB262" s="970"/>
      <c r="CC262" s="970"/>
      <c r="CD262" s="970"/>
      <c r="CE262" s="970"/>
      <c r="CF262" s="970"/>
      <c r="CG262" s="970"/>
      <c r="CH262" s="970"/>
      <c r="CI262" s="970"/>
      <c r="CJ262" s="970"/>
      <c r="CK262" s="970"/>
      <c r="CL262" s="970"/>
      <c r="CM262" s="970"/>
      <c r="CN262" s="970"/>
      <c r="CO262" s="970"/>
      <c r="CP262" s="970"/>
      <c r="CQ262" s="970"/>
      <c r="CR262" s="970"/>
      <c r="CS262" s="970"/>
      <c r="CT262" s="970"/>
      <c r="CU262" s="970"/>
      <c r="CV262" s="970"/>
      <c r="CW262" s="970"/>
      <c r="CX262" s="970"/>
      <c r="CY262" s="970"/>
      <c r="CZ262" s="968"/>
    </row>
    <row r="263" s="133" customFormat="true" ht="15" customHeight="true" x14ac:dyDescent="0.2">
      <c r="A263" s="1165"/>
      <c r="B263" s="262" t="s">
        <v>113</v>
      </c>
      <c r="C263" s="1025" t="s">
        <v>35</v>
      </c>
      <c r="D263" s="1027" t="s">
        <v>35</v>
      </c>
      <c r="E263" s="1027" t="s">
        <v>35</v>
      </c>
      <c r="F263" s="1029" t="s">
        <v>35</v>
      </c>
      <c r="G263" s="1030" t="s">
        <v>35</v>
      </c>
      <c r="H263" s="1032" t="s">
        <v>35</v>
      </c>
      <c r="I263" s="1029" t="s">
        <v>35</v>
      </c>
      <c r="J263" s="1029" t="s">
        <v>35</v>
      </c>
      <c r="K263" s="1029" t="s">
        <v>35</v>
      </c>
      <c r="L263" s="1033" t="s">
        <v>35</v>
      </c>
      <c r="M263" s="1025" t="s">
        <v>35</v>
      </c>
      <c r="N263" s="1027" t="s">
        <v>35</v>
      </c>
      <c r="O263" s="1027" t="s">
        <v>35</v>
      </c>
      <c r="P263" s="1029" t="s">
        <v>35</v>
      </c>
      <c r="Q263" s="1034" t="s">
        <v>35</v>
      </c>
      <c r="R263" s="1025" t="s">
        <v>35</v>
      </c>
      <c r="S263" s="1029" t="s">
        <v>35</v>
      </c>
      <c r="T263" s="1027" t="s">
        <v>35</v>
      </c>
      <c r="U263" s="1027" t="s">
        <v>35</v>
      </c>
      <c r="V263" s="1027" t="s">
        <v>35</v>
      </c>
      <c r="W263" s="1029" t="s">
        <v>35</v>
      </c>
      <c r="X263" s="1027" t="s">
        <v>35</v>
      </c>
      <c r="Y263" s="1034" t="s">
        <v>35</v>
      </c>
      <c r="Z263" s="1034" t="s">
        <v>35</v>
      </c>
      <c r="AA263" s="1034" t="s">
        <v>35</v>
      </c>
      <c r="AB263" s="966"/>
      <c r="AC263" s="966"/>
      <c r="AD263" s="966"/>
      <c r="AE263" s="966"/>
      <c r="AF263" s="966"/>
      <c r="AG263" s="966"/>
      <c r="AH263" s="966"/>
      <c r="AI263" s="966"/>
      <c r="AJ263" s="966"/>
      <c r="AK263" s="966"/>
      <c r="AL263" s="966"/>
      <c r="AM263" s="966"/>
      <c r="AN263" s="966"/>
      <c r="AO263" s="966"/>
      <c r="AP263" s="966"/>
      <c r="AQ263" s="966"/>
      <c r="AR263" s="966"/>
      <c r="AS263" s="966"/>
      <c r="AT263" s="966"/>
      <c r="AU263" s="966"/>
      <c r="AV263" s="966"/>
      <c r="AW263" s="966"/>
      <c r="AX263" s="966"/>
      <c r="AY263" s="966"/>
      <c r="AZ263" s="172"/>
      <c r="BA263" s="1165"/>
      <c r="BB263" s="262" t="s">
        <v>113</v>
      </c>
      <c r="BC263" s="908" t="s">
        <v>35</v>
      </c>
      <c r="BD263" s="912" t="s">
        <v>35</v>
      </c>
      <c r="BE263" s="912" t="s">
        <v>35</v>
      </c>
      <c r="BF263" s="912" t="s">
        <v>35</v>
      </c>
      <c r="BG263" s="917" t="s">
        <v>35</v>
      </c>
      <c r="BH263" s="908" t="s">
        <v>35</v>
      </c>
      <c r="BI263" s="912" t="s">
        <v>35</v>
      </c>
      <c r="BJ263" s="912" t="s">
        <v>35</v>
      </c>
      <c r="BK263" s="912" t="s">
        <v>35</v>
      </c>
      <c r="BL263" s="917" t="s">
        <v>35</v>
      </c>
      <c r="BM263" s="908" t="s">
        <v>35</v>
      </c>
      <c r="BN263" s="912" t="s">
        <v>35</v>
      </c>
      <c r="BO263" s="912" t="s">
        <v>35</v>
      </c>
      <c r="BP263" s="912" t="s">
        <v>35</v>
      </c>
      <c r="BQ263" s="917" t="s">
        <v>35</v>
      </c>
      <c r="BR263" s="908" t="s">
        <v>35</v>
      </c>
      <c r="BS263" s="912" t="s">
        <v>35</v>
      </c>
      <c r="BT263" s="912" t="s">
        <v>35</v>
      </c>
      <c r="BU263" s="912" t="s">
        <v>35</v>
      </c>
      <c r="BV263" s="912" t="s">
        <v>35</v>
      </c>
      <c r="BW263" s="912" t="s">
        <v>35</v>
      </c>
      <c r="BX263" s="912" t="s">
        <v>35</v>
      </c>
      <c r="BY263" s="923" t="s">
        <v>35</v>
      </c>
      <c r="BZ263" s="923" t="s">
        <v>35</v>
      </c>
      <c r="CA263" s="923" t="s">
        <v>35</v>
      </c>
      <c r="CB263" s="968"/>
      <c r="CC263" s="968"/>
      <c r="CD263" s="968"/>
      <c r="CE263" s="968"/>
      <c r="CF263" s="968"/>
      <c r="CG263" s="968"/>
      <c r="CH263" s="968"/>
      <c r="CI263" s="968"/>
      <c r="CJ263" s="968"/>
      <c r="CK263" s="968"/>
      <c r="CL263" s="968"/>
      <c r="CM263" s="968"/>
      <c r="CN263" s="968"/>
      <c r="CO263" s="968"/>
      <c r="CP263" s="968"/>
      <c r="CQ263" s="968"/>
      <c r="CR263" s="968"/>
      <c r="CS263" s="968"/>
      <c r="CT263" s="968"/>
      <c r="CU263" s="968"/>
      <c r="CV263" s="968"/>
      <c r="CW263" s="968"/>
      <c r="CX263" s="968"/>
      <c r="CY263" s="968"/>
      <c r="CZ263" s="968"/>
    </row>
    <row r="264" s="133" customFormat="true" ht="15" customHeight="true" x14ac:dyDescent="0.2">
      <c r="A264" s="1165" t="s">
        <v>74</v>
      </c>
      <c r="B264" s="262" t="s">
        <v>89</v>
      </c>
      <c r="C264" s="310">
        <v>37.335927926799464</v>
      </c>
      <c r="D264" s="302">
        <v>32.814658138125843</v>
      </c>
      <c r="E264" s="302">
        <v>22.126062389576397</v>
      </c>
      <c r="F264" s="302">
        <v>13.319112751615563</v>
      </c>
      <c r="G264" s="318">
        <v>5.1665811081355777</v>
      </c>
      <c r="H264" s="310">
        <v>23.877548956323764</v>
      </c>
      <c r="I264" s="302">
        <v>14.575054959211355</v>
      </c>
      <c r="J264" s="302">
        <v>10.576615905034435</v>
      </c>
      <c r="K264" s="302">
        <v>6.3206210818598123</v>
      </c>
      <c r="L264" s="318">
        <v>2.9857455890306346</v>
      </c>
      <c r="M264" s="310">
        <v>38.852189214767286</v>
      </c>
      <c r="N264" s="302">
        <v>35.058190443498887</v>
      </c>
      <c r="O264" s="302">
        <v>33.127127449606455</v>
      </c>
      <c r="P264" s="302">
        <v>26.916400770047112</v>
      </c>
      <c r="Q264" s="314">
        <v>11.303310973940112</v>
      </c>
      <c r="R264" s="310">
        <v>9.5489627168169342</v>
      </c>
      <c r="S264" s="302">
        <v>9.8577309744504493</v>
      </c>
      <c r="T264" s="302">
        <v>34.686148786359084</v>
      </c>
      <c r="U264" s="302">
        <v>27.253726859689721</v>
      </c>
      <c r="V264" s="302">
        <v>24.344137795956005</v>
      </c>
      <c r="W264" s="302">
        <v>34.48656242933226</v>
      </c>
      <c r="X264" s="302">
        <v>19.66314918043717</v>
      </c>
      <c r="Y264" s="314">
        <v>13.489861628470031</v>
      </c>
      <c r="Z264" s="314">
        <v>10.37904856295772</v>
      </c>
      <c r="AA264" s="314">
        <v>20.830680137501339</v>
      </c>
      <c r="AB264" s="967"/>
      <c r="AC264" s="967"/>
      <c r="AD264" s="967"/>
      <c r="AE264" s="967"/>
      <c r="AF264" s="967"/>
      <c r="AG264" s="967"/>
      <c r="AH264" s="967"/>
      <c r="AI264" s="967"/>
      <c r="AJ264" s="967"/>
      <c r="AK264" s="967"/>
      <c r="AL264" s="967"/>
      <c r="AM264" s="967"/>
      <c r="AN264" s="967"/>
      <c r="AO264" s="967"/>
      <c r="AP264" s="967"/>
      <c r="AQ264" s="967"/>
      <c r="AR264" s="967"/>
      <c r="AS264" s="967"/>
      <c r="AT264" s="967"/>
      <c r="AU264" s="967"/>
      <c r="AV264" s="967"/>
      <c r="AW264" s="967"/>
      <c r="AX264" s="967"/>
      <c r="AY264" s="967"/>
      <c r="AZ264" s="172"/>
      <c r="BA264" s="1165" t="s">
        <v>74</v>
      </c>
      <c r="BB264" s="262" t="s">
        <v>89</v>
      </c>
      <c r="BC264" s="326">
        <v>592.46018517456901</v>
      </c>
      <c r="BD264" s="322">
        <v>551.24372533749874</v>
      </c>
      <c r="BE264" s="322">
        <v>372.60307468204633</v>
      </c>
      <c r="BF264" s="322">
        <v>233.03935594231322</v>
      </c>
      <c r="BG264" s="335">
        <v>95.185874233840707</v>
      </c>
      <c r="BH264" s="326">
        <v>156.62133605384042</v>
      </c>
      <c r="BI264" s="322">
        <v>97.161704966154147</v>
      </c>
      <c r="BJ264" s="322">
        <v>75.580214529269099</v>
      </c>
      <c r="BK264" s="322">
        <v>43.362141153256424</v>
      </c>
      <c r="BL264" s="335">
        <v>22.308564935970637</v>
      </c>
      <c r="BM264" s="326">
        <v>352.74235112139854</v>
      </c>
      <c r="BN264" s="322">
        <v>356.45769679472357</v>
      </c>
      <c r="BO264" s="322">
        <v>337.46415482185455</v>
      </c>
      <c r="BP264" s="322">
        <v>279.60968956403559</v>
      </c>
      <c r="BQ264" s="335">
        <v>123.22436142976298</v>
      </c>
      <c r="BR264" s="326">
        <v>48.910123256187404</v>
      </c>
      <c r="BS264" s="322">
        <v>165.84385583314193</v>
      </c>
      <c r="BT264" s="322">
        <v>419.6765659089765</v>
      </c>
      <c r="BU264" s="322">
        <v>191.99893146427925</v>
      </c>
      <c r="BV264" s="322">
        <v>202.04342462578902</v>
      </c>
      <c r="BW264" s="322">
        <v>367.17783948592978</v>
      </c>
      <c r="BX264" s="322">
        <v>177.94404551460906</v>
      </c>
      <c r="BY264" s="330">
        <v>53.255078179540753</v>
      </c>
      <c r="BZ264" s="330">
        <v>40.197735199484534</v>
      </c>
      <c r="CA264" s="330">
        <v>177.48461590232802</v>
      </c>
      <c r="CB264" s="970"/>
      <c r="CC264" s="970"/>
      <c r="CD264" s="970"/>
      <c r="CE264" s="970"/>
      <c r="CF264" s="970"/>
      <c r="CG264" s="970"/>
      <c r="CH264" s="970"/>
      <c r="CI264" s="970"/>
      <c r="CJ264" s="970"/>
      <c r="CK264" s="970"/>
      <c r="CL264" s="970"/>
      <c r="CM264" s="970"/>
      <c r="CN264" s="970"/>
      <c r="CO264" s="970"/>
      <c r="CP264" s="970"/>
      <c r="CQ264" s="970"/>
      <c r="CR264" s="970"/>
      <c r="CS264" s="970"/>
      <c r="CT264" s="970"/>
      <c r="CU264" s="970"/>
      <c r="CV264" s="970"/>
      <c r="CW264" s="970"/>
      <c r="CX264" s="970"/>
      <c r="CY264" s="970"/>
      <c r="CZ264" s="968"/>
    </row>
    <row r="265" s="133" customFormat="true" ht="15" customHeight="true" x14ac:dyDescent="0.2">
      <c r="A265" s="1165"/>
      <c r="B265" s="262" t="s">
        <v>90</v>
      </c>
      <c r="C265" s="310">
        <v>57.456212801114525</v>
      </c>
      <c r="D265" s="302">
        <v>64.48254932376841</v>
      </c>
      <c r="E265" s="302">
        <v>76.056970180241606</v>
      </c>
      <c r="F265" s="302">
        <v>85.908062922168199</v>
      </c>
      <c r="G265" s="318">
        <v>94.005714997643082</v>
      </c>
      <c r="H265" s="310">
        <v>75.13011883904943</v>
      </c>
      <c r="I265" s="302">
        <v>84.415974093253837</v>
      </c>
      <c r="J265" s="302">
        <v>88.585174707601638</v>
      </c>
      <c r="K265" s="302">
        <v>92.616491482364111</v>
      </c>
      <c r="L265" s="318">
        <v>96.532302569972117</v>
      </c>
      <c r="M265" s="310">
        <v>55.496796151949269</v>
      </c>
      <c r="N265" s="302">
        <v>61.141383407897699</v>
      </c>
      <c r="O265" s="302">
        <v>64.132494860968464</v>
      </c>
      <c r="P265" s="302">
        <v>70.924875993872931</v>
      </c>
      <c r="Q265" s="314">
        <v>87.136725248153098</v>
      </c>
      <c r="R265" s="310">
        <v>90.26549989869315</v>
      </c>
      <c r="S265" s="302">
        <v>89.211924725642234</v>
      </c>
      <c r="T265" s="302">
        <v>64.156451092487359</v>
      </c>
      <c r="U265" s="302">
        <v>70.17123563011728</v>
      </c>
      <c r="V265" s="302">
        <v>72.607235455845881</v>
      </c>
      <c r="W265" s="302">
        <v>61.542466293692101</v>
      </c>
      <c r="X265" s="302">
        <v>78.28620729775713</v>
      </c>
      <c r="Y265" s="314">
        <v>79.702765832559635</v>
      </c>
      <c r="Z265" s="314">
        <v>88.382759397398374</v>
      </c>
      <c r="AA265" s="314">
        <v>76.72133362124444</v>
      </c>
      <c r="AB265" s="967"/>
      <c r="AC265" s="967"/>
      <c r="AD265" s="967"/>
      <c r="AE265" s="967"/>
      <c r="AF265" s="967"/>
      <c r="AG265" s="967"/>
      <c r="AH265" s="967"/>
      <c r="AI265" s="967"/>
      <c r="AJ265" s="967"/>
      <c r="AK265" s="967"/>
      <c r="AL265" s="967"/>
      <c r="AM265" s="967"/>
      <c r="AN265" s="967"/>
      <c r="AO265" s="967"/>
      <c r="AP265" s="967"/>
      <c r="AQ265" s="967"/>
      <c r="AR265" s="967"/>
      <c r="AS265" s="967"/>
      <c r="AT265" s="967"/>
      <c r="AU265" s="967"/>
      <c r="AV265" s="967"/>
      <c r="AW265" s="967"/>
      <c r="AX265" s="967"/>
      <c r="AY265" s="967"/>
      <c r="AZ265" s="172"/>
      <c r="BA265" s="1165"/>
      <c r="BB265" s="262" t="s">
        <v>90</v>
      </c>
      <c r="BC265" s="326">
        <v>911.73623814352061</v>
      </c>
      <c r="BD265" s="322">
        <v>1083.2232522085703</v>
      </c>
      <c r="BE265" s="322">
        <v>1280.8000104668097</v>
      </c>
      <c r="BF265" s="322">
        <v>1503.100095853265</v>
      </c>
      <c r="BG265" s="335">
        <v>1731.9027762746041</v>
      </c>
      <c r="BH265" s="326">
        <v>492.80517074761752</v>
      </c>
      <c r="BI265" s="322">
        <v>562.74230129716398</v>
      </c>
      <c r="BJ265" s="322">
        <v>633.02729045179569</v>
      </c>
      <c r="BK265" s="322">
        <v>635.38840958267679</v>
      </c>
      <c r="BL265" s="335">
        <v>721.25942284324105</v>
      </c>
      <c r="BM265" s="326">
        <v>503.86016206528001</v>
      </c>
      <c r="BN265" s="322">
        <v>621.6611990726359</v>
      </c>
      <c r="BO265" s="322">
        <v>653.31406134734937</v>
      </c>
      <c r="BP265" s="322">
        <v>736.77319372815305</v>
      </c>
      <c r="BQ265" s="335">
        <v>949.93116181085963</v>
      </c>
      <c r="BR265" s="326">
        <v>462.34306874518012</v>
      </c>
      <c r="BS265" s="322">
        <v>1500.877800494178</v>
      </c>
      <c r="BT265" s="322">
        <v>776.24527419403205</v>
      </c>
      <c r="BU265" s="322">
        <v>494.34715222151692</v>
      </c>
      <c r="BV265" s="322">
        <v>602.60152267734156</v>
      </c>
      <c r="BW265" s="322">
        <v>655.24158450579012</v>
      </c>
      <c r="BX265" s="322">
        <v>708.46049667454622</v>
      </c>
      <c r="BY265" s="330">
        <v>314.64941171676031</v>
      </c>
      <c r="BZ265" s="330">
        <v>342.3037031675604</v>
      </c>
      <c r="CA265" s="330">
        <v>653.69235854985811</v>
      </c>
      <c r="CB265" s="970"/>
      <c r="CC265" s="970"/>
      <c r="CD265" s="970"/>
      <c r="CE265" s="970"/>
      <c r="CF265" s="970"/>
      <c r="CG265" s="970"/>
      <c r="CH265" s="970"/>
      <c r="CI265" s="970"/>
      <c r="CJ265" s="970"/>
      <c r="CK265" s="970"/>
      <c r="CL265" s="970"/>
      <c r="CM265" s="970"/>
      <c r="CN265" s="970"/>
      <c r="CO265" s="970"/>
      <c r="CP265" s="970"/>
      <c r="CQ265" s="970"/>
      <c r="CR265" s="970"/>
      <c r="CS265" s="970"/>
      <c r="CT265" s="970"/>
      <c r="CU265" s="970"/>
      <c r="CV265" s="970"/>
      <c r="CW265" s="970"/>
      <c r="CX265" s="970"/>
      <c r="CY265" s="970"/>
      <c r="CZ265" s="968"/>
    </row>
    <row r="266" s="133" customFormat="true" ht="15" customHeight="true" x14ac:dyDescent="0.2">
      <c r="A266" s="1165"/>
      <c r="B266" s="262" t="s">
        <v>91</v>
      </c>
      <c r="C266" s="310">
        <v>5.2078592720862611</v>
      </c>
      <c r="D266" s="302">
        <v>2.643457832227373</v>
      </c>
      <c r="E266" s="302">
        <v>1.760412365605871</v>
      </c>
      <c r="F266" s="302">
        <v>0.77282432621623709</v>
      </c>
      <c r="G266" s="318">
        <v>0.82770389422137225</v>
      </c>
      <c r="H266" s="310">
        <v>0.99233220462691252</v>
      </c>
      <c r="I266" s="302">
        <v>1.0089709475345823</v>
      </c>
      <c r="J266" s="302">
        <v>0.83820938736404049</v>
      </c>
      <c r="K266" s="302">
        <v>1.0628874357762299</v>
      </c>
      <c r="L266" s="318">
        <v>0.48195184099738597</v>
      </c>
      <c r="M266" s="310">
        <v>5.6510146332835252</v>
      </c>
      <c r="N266" s="302">
        <v>3.8004261486035591</v>
      </c>
      <c r="O266" s="302">
        <v>2.7403776894253529</v>
      </c>
      <c r="P266" s="302">
        <v>2.0627722731422278</v>
      </c>
      <c r="Q266" s="314">
        <v>1.4726017102915065</v>
      </c>
      <c r="R266" s="310">
        <v>0.18553738449007393</v>
      </c>
      <c r="S266" s="302">
        <v>0.93034429990784284</v>
      </c>
      <c r="T266" s="302">
        <v>1.1574001211538625</v>
      </c>
      <c r="U266" s="302">
        <v>2.4398486546095421</v>
      </c>
      <c r="V266" s="302">
        <v>3.048626748197258</v>
      </c>
      <c r="W266" s="302">
        <v>3.9709712769762913</v>
      </c>
      <c r="X266" s="302">
        <v>1.9405012112035245</v>
      </c>
      <c r="Y266" s="314">
        <v>6.8073725389704425</v>
      </c>
      <c r="Z266" s="314">
        <v>1.2381920396439883</v>
      </c>
      <c r="AA266" s="314">
        <v>2.4479862412542457</v>
      </c>
      <c r="AB266" s="967"/>
      <c r="AC266" s="967"/>
      <c r="AD266" s="967"/>
      <c r="AE266" s="967"/>
      <c r="AF266" s="967"/>
      <c r="AG266" s="967"/>
      <c r="AH266" s="967"/>
      <c r="AI266" s="967"/>
      <c r="AJ266" s="967"/>
      <c r="AK266" s="967"/>
      <c r="AL266" s="967"/>
      <c r="AM266" s="967"/>
      <c r="AN266" s="967"/>
      <c r="AO266" s="967"/>
      <c r="AP266" s="967"/>
      <c r="AQ266" s="967"/>
      <c r="AR266" s="967"/>
      <c r="AS266" s="967"/>
      <c r="AT266" s="967"/>
      <c r="AU266" s="967"/>
      <c r="AV266" s="967"/>
      <c r="AW266" s="967"/>
      <c r="AX266" s="967"/>
      <c r="AY266" s="967"/>
      <c r="AZ266" s="172"/>
      <c r="BA266" s="1165"/>
      <c r="BB266" s="262" t="s">
        <v>91</v>
      </c>
      <c r="BC266" s="326">
        <v>82.640219221352453</v>
      </c>
      <c r="BD266" s="322">
        <v>44.406665371185568</v>
      </c>
      <c r="BE266" s="322">
        <v>29.645358879673665</v>
      </c>
      <c r="BF266" s="322">
        <v>13.521807840851766</v>
      </c>
      <c r="BG266" s="335">
        <v>15.249101316566092</v>
      </c>
      <c r="BH266" s="326">
        <v>6.5090598696797253</v>
      </c>
      <c r="BI266" s="322">
        <v>6.7261041415023648</v>
      </c>
      <c r="BJ266" s="322">
        <v>5.9898218755647576</v>
      </c>
      <c r="BK266" s="322">
        <v>7.291858572637322</v>
      </c>
      <c r="BL266" s="335">
        <v>3.6009946662573684</v>
      </c>
      <c r="BM266" s="326">
        <v>51.306045508709907</v>
      </c>
      <c r="BN266" s="322">
        <v>38.641217205803542</v>
      </c>
      <c r="BO266" s="322">
        <v>27.916070968162963</v>
      </c>
      <c r="BP266" s="322">
        <v>21.428240716954846</v>
      </c>
      <c r="BQ266" s="335">
        <v>16.053739104356797</v>
      </c>
      <c r="BR266" s="326">
        <v>0.95032901616198884</v>
      </c>
      <c r="BS266" s="322">
        <v>15.651866169709823</v>
      </c>
      <c r="BT266" s="322">
        <v>14.003679428934161</v>
      </c>
      <c r="BU266" s="322">
        <v>17.188413791306509</v>
      </c>
      <c r="BV266" s="322">
        <v>25.301984148063688</v>
      </c>
      <c r="BW266" s="322">
        <v>42.278863169635706</v>
      </c>
      <c r="BX266" s="322">
        <v>17.560800290885901</v>
      </c>
      <c r="BY266" s="330">
        <v>26.874045616229658</v>
      </c>
      <c r="BZ266" s="330">
        <v>4.7954796081554329</v>
      </c>
      <c r="CA266" s="330">
        <v>20.85769139054668</v>
      </c>
      <c r="CB266" s="970"/>
      <c r="CC266" s="970"/>
      <c r="CD266" s="970"/>
      <c r="CE266" s="970"/>
      <c r="CF266" s="970"/>
      <c r="CG266" s="970"/>
      <c r="CH266" s="970"/>
      <c r="CI266" s="970"/>
      <c r="CJ266" s="970"/>
      <c r="CK266" s="970"/>
      <c r="CL266" s="970"/>
      <c r="CM266" s="970"/>
      <c r="CN266" s="970"/>
      <c r="CO266" s="970"/>
      <c r="CP266" s="970"/>
      <c r="CQ266" s="970"/>
      <c r="CR266" s="970"/>
      <c r="CS266" s="970"/>
      <c r="CT266" s="970"/>
      <c r="CU266" s="970"/>
      <c r="CV266" s="970"/>
      <c r="CW266" s="970"/>
      <c r="CX266" s="970"/>
      <c r="CY266" s="970"/>
      <c r="CZ266" s="968"/>
    </row>
    <row r="267" s="133" customFormat="true" ht="15" customHeight="true" x14ac:dyDescent="0.2">
      <c r="A267" s="1165"/>
      <c r="B267" s="262" t="s">
        <v>113</v>
      </c>
      <c r="C267" s="310">
        <v>0</v>
      </c>
      <c r="D267" s="302">
        <v>5.9334705878577185E-2</v>
      </c>
      <c r="E267" s="302">
        <v>5.6555064576369114E-2</v>
      </c>
      <c r="F267" s="302">
        <v>0</v>
      </c>
      <c r="G267" s="318">
        <v>0</v>
      </c>
      <c r="H267" s="310">
        <v>0</v>
      </c>
      <c r="I267" s="302">
        <v>0</v>
      </c>
      <c r="J267" s="302">
        <v>0</v>
      </c>
      <c r="K267" s="302">
        <v>0</v>
      </c>
      <c r="L267" s="318">
        <v>0</v>
      </c>
      <c r="M267" s="310">
        <v>0</v>
      </c>
      <c r="N267" s="302">
        <v>0</v>
      </c>
      <c r="O267" s="302">
        <v>0</v>
      </c>
      <c r="P267" s="302">
        <v>9.5950962937931858E-2</v>
      </c>
      <c r="Q267" s="314">
        <v>8.736206761570979E-2</v>
      </c>
      <c r="R267" s="310">
        <v>0</v>
      </c>
      <c r="S267" s="302">
        <v>0</v>
      </c>
      <c r="T267" s="302">
        <v>0</v>
      </c>
      <c r="U267" s="302">
        <v>0.13518885558326893</v>
      </c>
      <c r="V267" s="302">
        <v>0</v>
      </c>
      <c r="W267" s="302">
        <v>0</v>
      </c>
      <c r="X267" s="302">
        <v>0.11014231060231315</v>
      </c>
      <c r="Y267" s="314">
        <v>0</v>
      </c>
      <c r="Z267" s="314">
        <v>0</v>
      </c>
      <c r="AA267" s="314">
        <v>0</v>
      </c>
      <c r="AB267" s="967"/>
      <c r="AC267" s="967"/>
      <c r="AD267" s="967"/>
      <c r="AE267" s="967"/>
      <c r="AF267" s="967"/>
      <c r="AG267" s="967"/>
      <c r="AH267" s="967"/>
      <c r="AI267" s="967"/>
      <c r="AJ267" s="967"/>
      <c r="AK267" s="967"/>
      <c r="AL267" s="967"/>
      <c r="AM267" s="967"/>
      <c r="AN267" s="967"/>
      <c r="AO267" s="967"/>
      <c r="AP267" s="967"/>
      <c r="AQ267" s="967"/>
      <c r="AR267" s="967"/>
      <c r="AS267" s="967"/>
      <c r="AT267" s="967"/>
      <c r="AU267" s="967"/>
      <c r="AV267" s="967"/>
      <c r="AW267" s="967"/>
      <c r="AX267" s="967"/>
      <c r="AY267" s="967"/>
      <c r="AZ267" s="172"/>
      <c r="BA267" s="1165"/>
      <c r="BB267" s="262" t="s">
        <v>113</v>
      </c>
      <c r="BC267" s="326">
        <v>0</v>
      </c>
      <c r="BD267" s="322">
        <v>0.99674615449703208</v>
      </c>
      <c r="BE267" s="322">
        <v>0.95238775788339658</v>
      </c>
      <c r="BF267" s="322">
        <v>0</v>
      </c>
      <c r="BG267" s="335">
        <v>0</v>
      </c>
      <c r="BH267" s="326">
        <v>0</v>
      </c>
      <c r="BI267" s="322">
        <v>0</v>
      </c>
      <c r="BJ267" s="322">
        <v>0</v>
      </c>
      <c r="BK267" s="322">
        <v>0</v>
      </c>
      <c r="BL267" s="335">
        <v>0</v>
      </c>
      <c r="BM267" s="326">
        <v>0</v>
      </c>
      <c r="BN267" s="322">
        <v>0</v>
      </c>
      <c r="BO267" s="322">
        <v>0</v>
      </c>
      <c r="BP267" s="322">
        <v>0.99674615449703208</v>
      </c>
      <c r="BQ267" s="335">
        <v>0.95238775788339658</v>
      </c>
      <c r="BR267" s="326">
        <v>0</v>
      </c>
      <c r="BS267" s="322">
        <v>0</v>
      </c>
      <c r="BT267" s="322">
        <v>0</v>
      </c>
      <c r="BU267" s="322">
        <v>0.95238775788339658</v>
      </c>
      <c r="BV267" s="322">
        <v>0</v>
      </c>
      <c r="BW267" s="322">
        <v>0</v>
      </c>
      <c r="BX267" s="322">
        <v>0.99674615449703208</v>
      </c>
      <c r="BY267" s="330">
        <v>0</v>
      </c>
      <c r="BZ267" s="330">
        <v>0</v>
      </c>
      <c r="CA267" s="330">
        <v>0</v>
      </c>
      <c r="CB267" s="970"/>
      <c r="CC267" s="970"/>
      <c r="CD267" s="970"/>
      <c r="CE267" s="970"/>
      <c r="CF267" s="970"/>
      <c r="CG267" s="970"/>
      <c r="CH267" s="970"/>
      <c r="CI267" s="970"/>
      <c r="CJ267" s="970"/>
      <c r="CK267" s="970"/>
      <c r="CL267" s="970"/>
      <c r="CM267" s="970"/>
      <c r="CN267" s="970"/>
      <c r="CO267" s="970"/>
      <c r="CP267" s="970"/>
      <c r="CQ267" s="970"/>
      <c r="CR267" s="970"/>
      <c r="CS267" s="970"/>
      <c r="CT267" s="970"/>
      <c r="CU267" s="970"/>
      <c r="CV267" s="970"/>
      <c r="CW267" s="970"/>
      <c r="CX267" s="970"/>
      <c r="CY267" s="970"/>
      <c r="CZ267" s="968"/>
    </row>
    <row r="268" s="133" customFormat="true" ht="15" customHeight="true" x14ac:dyDescent="0.2">
      <c r="A268" s="1165" t="s">
        <v>116</v>
      </c>
      <c r="B268" s="262" t="s">
        <v>89</v>
      </c>
      <c r="C268" s="310">
        <v>36.934341583744903</v>
      </c>
      <c r="D268" s="302">
        <v>32.661419714270465</v>
      </c>
      <c r="E268" s="302">
        <v>21.872357326738573</v>
      </c>
      <c r="F268" s="302">
        <v>13.047363990983307</v>
      </c>
      <c r="G268" s="318">
        <v>5.3117489291284858</v>
      </c>
      <c r="H268" s="310">
        <v>23.568281012769614</v>
      </c>
      <c r="I268" s="302">
        <v>14.243788056472267</v>
      </c>
      <c r="J268" s="302">
        <v>10.379885536030798</v>
      </c>
      <c r="K268" s="302">
        <v>6.4572851850977857</v>
      </c>
      <c r="L268" s="318">
        <v>3.0690274304085863</v>
      </c>
      <c r="M268" s="310">
        <v>38.343187811531756</v>
      </c>
      <c r="N268" s="302">
        <v>34.509006726738633</v>
      </c>
      <c r="O268" s="302">
        <v>33.238890823787756</v>
      </c>
      <c r="P268" s="302">
        <v>26.967068637388163</v>
      </c>
      <c r="Q268" s="314">
        <v>11.145806090991043</v>
      </c>
      <c r="R268" s="310">
        <v>9.4609580242841744</v>
      </c>
      <c r="S268" s="302">
        <v>9.6993814315564268</v>
      </c>
      <c r="T268" s="302">
        <v>33.99384723559082</v>
      </c>
      <c r="U268" s="302">
        <v>27.40247325798142</v>
      </c>
      <c r="V268" s="302">
        <v>23.813380424228843</v>
      </c>
      <c r="W268" s="302">
        <v>34.11708906238799</v>
      </c>
      <c r="X268" s="302">
        <v>20.315724013314622</v>
      </c>
      <c r="Y268" s="314">
        <v>13.50749263978363</v>
      </c>
      <c r="Z268" s="314">
        <v>10.347426542948137</v>
      </c>
      <c r="AA268" s="314">
        <v>21.137778153039211</v>
      </c>
      <c r="AB268" s="967"/>
      <c r="AC268" s="967"/>
      <c r="AD268" s="967"/>
      <c r="AE268" s="967"/>
      <c r="AF268" s="967"/>
      <c r="AG268" s="967"/>
      <c r="AH268" s="967"/>
      <c r="AI268" s="967"/>
      <c r="AJ268" s="967"/>
      <c r="AK268" s="967"/>
      <c r="AL268" s="967"/>
      <c r="AM268" s="967"/>
      <c r="AN268" s="967"/>
      <c r="AO268" s="967"/>
      <c r="AP268" s="967"/>
      <c r="AQ268" s="967"/>
      <c r="AR268" s="967"/>
      <c r="AS268" s="967"/>
      <c r="AT268" s="967"/>
      <c r="AU268" s="967"/>
      <c r="AV268" s="967"/>
      <c r="AW268" s="967"/>
      <c r="AX268" s="967"/>
      <c r="AY268" s="967"/>
      <c r="AZ268" s="172"/>
      <c r="BA268" s="1165" t="s">
        <v>116</v>
      </c>
      <c r="BB268" s="262" t="s">
        <v>89</v>
      </c>
      <c r="BC268" s="326">
        <v>562.25419267898553</v>
      </c>
      <c r="BD268" s="322">
        <v>530.27824148886293</v>
      </c>
      <c r="BE268" s="322">
        <v>354.20890991165368</v>
      </c>
      <c r="BF268" s="322">
        <v>220.97465639725138</v>
      </c>
      <c r="BG268" s="335">
        <v>95.185874233840707</v>
      </c>
      <c r="BH268" s="326">
        <v>148.28615656002432</v>
      </c>
      <c r="BI268" s="322">
        <v>92.443626575696172</v>
      </c>
      <c r="BJ268" s="322">
        <v>71.59295777525746</v>
      </c>
      <c r="BK268" s="322">
        <v>43.362141153256424</v>
      </c>
      <c r="BL268" s="335">
        <v>22.308564935970637</v>
      </c>
      <c r="BM268" s="326">
        <v>332.40263965019949</v>
      </c>
      <c r="BN268" s="322">
        <v>337.37886864086931</v>
      </c>
      <c r="BO268" s="322">
        <v>328.83116197854378</v>
      </c>
      <c r="BP268" s="322">
        <v>268.84005376469673</v>
      </c>
      <c r="BQ268" s="335">
        <v>117.45570367607833</v>
      </c>
      <c r="BR268" s="326">
        <v>48.077664141156028</v>
      </c>
      <c r="BS268" s="322">
        <v>158.3846222755526</v>
      </c>
      <c r="BT268" s="322">
        <v>380.2006866011568</v>
      </c>
      <c r="BU268" s="322">
        <v>187.79376779883017</v>
      </c>
      <c r="BV268" s="322">
        <v>192.29117056731891</v>
      </c>
      <c r="BW268" s="322">
        <v>353.84743889389807</v>
      </c>
      <c r="BX268" s="322">
        <v>175.99002063875116</v>
      </c>
      <c r="BY268" s="330">
        <v>52.536002531818632</v>
      </c>
      <c r="BZ268" s="330">
        <v>39.49357734788957</v>
      </c>
      <c r="CA268" s="330">
        <v>174.28692391422138</v>
      </c>
      <c r="CB268" s="970"/>
      <c r="CC268" s="970"/>
      <c r="CD268" s="970"/>
      <c r="CE268" s="970"/>
      <c r="CF268" s="970"/>
      <c r="CG268" s="970"/>
      <c r="CH268" s="970"/>
      <c r="CI268" s="970"/>
      <c r="CJ268" s="970"/>
      <c r="CK268" s="970"/>
      <c r="CL268" s="970"/>
      <c r="CM268" s="970"/>
      <c r="CN268" s="970"/>
      <c r="CO268" s="970"/>
      <c r="CP268" s="970"/>
      <c r="CQ268" s="970"/>
      <c r="CR268" s="970"/>
      <c r="CS268" s="970"/>
      <c r="CT268" s="970"/>
      <c r="CU268" s="970"/>
      <c r="CV268" s="970"/>
      <c r="CW268" s="970"/>
      <c r="CX268" s="970"/>
      <c r="CY268" s="970"/>
      <c r="CZ268" s="968"/>
    </row>
    <row r="269" s="133" customFormat="true" ht="15" customHeight="true" x14ac:dyDescent="0.2">
      <c r="A269" s="1165"/>
      <c r="B269" s="262" t="s">
        <v>90</v>
      </c>
      <c r="C269" s="310">
        <v>58.018976575528868</v>
      </c>
      <c r="D269" s="302">
        <v>64.660096909570669</v>
      </c>
      <c r="E269" s="302">
        <v>76.430922067171423</v>
      </c>
      <c r="F269" s="302">
        <v>86.243645957414088</v>
      </c>
      <c r="G269" s="318">
        <v>94.128269342609698</v>
      </c>
      <c r="H269" s="310">
        <v>75.397183089232144</v>
      </c>
      <c r="I269" s="302">
        <v>84.818760260840847</v>
      </c>
      <c r="J269" s="302">
        <v>89.509721090794244</v>
      </c>
      <c r="K269" s="302">
        <v>92.584622580564442</v>
      </c>
      <c r="L269" s="318">
        <v>96.435577574923784</v>
      </c>
      <c r="M269" s="310">
        <v>56.132180826122749</v>
      </c>
      <c r="N269" s="302">
        <v>61.784241842895618</v>
      </c>
      <c r="O269" s="302">
        <v>64.032277859051703</v>
      </c>
      <c r="P269" s="302">
        <v>70.883486627347907</v>
      </c>
      <c r="Q269" s="314">
        <v>87.53652935313319</v>
      </c>
      <c r="R269" s="310">
        <v>90.47835721288034</v>
      </c>
      <c r="S269" s="302">
        <v>89.582193717935382</v>
      </c>
      <c r="T269" s="302">
        <v>65.073878081652808</v>
      </c>
      <c r="U269" s="302">
        <v>70.089429403197457</v>
      </c>
      <c r="V269" s="302">
        <v>73.206866870974537</v>
      </c>
      <c r="W269" s="302">
        <v>62.188306210872945</v>
      </c>
      <c r="X269" s="302">
        <v>77.82248141524471</v>
      </c>
      <c r="Y269" s="314">
        <v>79.58294142697703</v>
      </c>
      <c r="Z269" s="314">
        <v>88.396144530735697</v>
      </c>
      <c r="AA269" s="314">
        <v>76.436635615546393</v>
      </c>
      <c r="AB269" s="967"/>
      <c r="AC269" s="967"/>
      <c r="AD269" s="967"/>
      <c r="AE269" s="967"/>
      <c r="AF269" s="967"/>
      <c r="AG269" s="967"/>
      <c r="AH269" s="967"/>
      <c r="AI269" s="967"/>
      <c r="AJ269" s="967"/>
      <c r="AK269" s="967"/>
      <c r="AL269" s="967"/>
      <c r="AM269" s="967"/>
      <c r="AN269" s="967"/>
      <c r="AO269" s="967"/>
      <c r="AP269" s="967"/>
      <c r="AQ269" s="967"/>
      <c r="AR269" s="967"/>
      <c r="AS269" s="967"/>
      <c r="AT269" s="967"/>
      <c r="AU269" s="967"/>
      <c r="AV269" s="967"/>
      <c r="AW269" s="967"/>
      <c r="AX269" s="967"/>
      <c r="AY269" s="967"/>
      <c r="AZ269" s="172"/>
      <c r="BA269" s="1165"/>
      <c r="BB269" s="262" t="s">
        <v>90</v>
      </c>
      <c r="BC269" s="326">
        <v>883.22713863923059</v>
      </c>
      <c r="BD269" s="322">
        <v>1049.7964504808563</v>
      </c>
      <c r="BE269" s="322">
        <v>1237.7501512312838</v>
      </c>
      <c r="BF269" s="322">
        <v>1460.6521321131247</v>
      </c>
      <c r="BG269" s="335">
        <v>1686.7667743785419</v>
      </c>
      <c r="BH269" s="326">
        <v>474.38158471112195</v>
      </c>
      <c r="BI269" s="322">
        <v>550.48234143050183</v>
      </c>
      <c r="BJ269" s="322">
        <v>617.37344407930584</v>
      </c>
      <c r="BK269" s="322">
        <v>621.72683378217744</v>
      </c>
      <c r="BL269" s="335">
        <v>700.98407174601516</v>
      </c>
      <c r="BM269" s="326">
        <v>486.61799242247548</v>
      </c>
      <c r="BN269" s="322">
        <v>604.03644120648869</v>
      </c>
      <c r="BO269" s="322">
        <v>633.46904215757229</v>
      </c>
      <c r="BP269" s="322">
        <v>706.65153162049558</v>
      </c>
      <c r="BQ269" s="335">
        <v>922.46936368688785</v>
      </c>
      <c r="BR269" s="326">
        <v>459.78304300251114</v>
      </c>
      <c r="BS269" s="322">
        <v>1462.8192544804176</v>
      </c>
      <c r="BT269" s="322">
        <v>727.81209361148569</v>
      </c>
      <c r="BU269" s="322">
        <v>480.33467295375658</v>
      </c>
      <c r="BV269" s="322">
        <v>591.13968170024884</v>
      </c>
      <c r="BW269" s="322">
        <v>644.98975400941367</v>
      </c>
      <c r="BX269" s="322">
        <v>674.15663362288262</v>
      </c>
      <c r="BY269" s="330">
        <v>309.5296605961513</v>
      </c>
      <c r="BZ269" s="330">
        <v>337.38630149146002</v>
      </c>
      <c r="CA269" s="330">
        <v>630.24155137470598</v>
      </c>
      <c r="CB269" s="970"/>
      <c r="CC269" s="970"/>
      <c r="CD269" s="970"/>
      <c r="CE269" s="970"/>
      <c r="CF269" s="970"/>
      <c r="CG269" s="970"/>
      <c r="CH269" s="970"/>
      <c r="CI269" s="970"/>
      <c r="CJ269" s="970"/>
      <c r="CK269" s="970"/>
      <c r="CL269" s="970"/>
      <c r="CM269" s="970"/>
      <c r="CN269" s="970"/>
      <c r="CO269" s="970"/>
      <c r="CP269" s="970"/>
      <c r="CQ269" s="970"/>
      <c r="CR269" s="970"/>
      <c r="CS269" s="970"/>
      <c r="CT269" s="970"/>
      <c r="CU269" s="970"/>
      <c r="CV269" s="970"/>
      <c r="CW269" s="970"/>
      <c r="CX269" s="970"/>
      <c r="CY269" s="970"/>
      <c r="CZ269" s="968"/>
    </row>
    <row r="270" s="133" customFormat="true" ht="15" customHeight="true" x14ac:dyDescent="0.2">
      <c r="A270" s="1165"/>
      <c r="B270" s="262" t="s">
        <v>91</v>
      </c>
      <c r="C270" s="310">
        <v>5.0466818407260758</v>
      </c>
      <c r="D270" s="302">
        <v>2.6784833761589066</v>
      </c>
      <c r="E270" s="302">
        <v>1.6967206060901865</v>
      </c>
      <c r="F270" s="302">
        <v>0.70899005160267736</v>
      </c>
      <c r="G270" s="318">
        <v>0.55998172826177739</v>
      </c>
      <c r="H270" s="310">
        <v>1.0345358979983814</v>
      </c>
      <c r="I270" s="302">
        <v>0.93745168268661838</v>
      </c>
      <c r="J270" s="302">
        <v>0.11039337317488604</v>
      </c>
      <c r="K270" s="302">
        <v>0.9580922343378262</v>
      </c>
      <c r="L270" s="318">
        <v>0.49539499466768488</v>
      </c>
      <c r="M270" s="310">
        <v>5.5246313623455761</v>
      </c>
      <c r="N270" s="302">
        <v>3.7067514303658968</v>
      </c>
      <c r="O270" s="302">
        <v>2.7288313171608185</v>
      </c>
      <c r="P270" s="302">
        <v>2.1494447352639221</v>
      </c>
      <c r="Q270" s="314">
        <v>1.3176645558762292</v>
      </c>
      <c r="R270" s="310">
        <v>6.0684762835636945E-2</v>
      </c>
      <c r="S270" s="302">
        <v>0.71842485050849159</v>
      </c>
      <c r="T270" s="302">
        <v>0.93227468275664394</v>
      </c>
      <c r="U270" s="302">
        <v>2.5080973388208978</v>
      </c>
      <c r="V270" s="302">
        <v>2.9797527047957457</v>
      </c>
      <c r="W270" s="302">
        <v>3.6946047267396254</v>
      </c>
      <c r="X270" s="302">
        <v>1.8617945714407478</v>
      </c>
      <c r="Y270" s="314">
        <v>6.9095659332393771</v>
      </c>
      <c r="Z270" s="314">
        <v>1.2564289263161839</v>
      </c>
      <c r="AA270" s="314">
        <v>2.4255862314145893</v>
      </c>
      <c r="AB270" s="967"/>
      <c r="AC270" s="967"/>
      <c r="AD270" s="967"/>
      <c r="AE270" s="967"/>
      <c r="AF270" s="967"/>
      <c r="AG270" s="967"/>
      <c r="AH270" s="967"/>
      <c r="AI270" s="967"/>
      <c r="AJ270" s="967"/>
      <c r="AK270" s="967"/>
      <c r="AL270" s="967"/>
      <c r="AM270" s="967"/>
      <c r="AN270" s="967"/>
      <c r="AO270" s="967"/>
      <c r="AP270" s="967"/>
      <c r="AQ270" s="967"/>
      <c r="AR270" s="967"/>
      <c r="AS270" s="967"/>
      <c r="AT270" s="967"/>
      <c r="AU270" s="967"/>
      <c r="AV270" s="967"/>
      <c r="AW270" s="967"/>
      <c r="AX270" s="967"/>
      <c r="AY270" s="967"/>
      <c r="AZ270" s="172"/>
      <c r="BA270" s="1165"/>
      <c r="BB270" s="262" t="s">
        <v>91</v>
      </c>
      <c r="BC270" s="326">
        <v>76.826008056251652</v>
      </c>
      <c r="BD270" s="322">
        <v>43.486825342932676</v>
      </c>
      <c r="BE270" s="322">
        <v>27.477310622259321</v>
      </c>
      <c r="BF270" s="322">
        <v>12.007700034293586</v>
      </c>
      <c r="BG270" s="335">
        <v>10.034802297841246</v>
      </c>
      <c r="BH270" s="326">
        <v>6.5090598696797253</v>
      </c>
      <c r="BI270" s="322">
        <v>6.0841563314094316</v>
      </c>
      <c r="BJ270" s="322">
        <v>0.76141380142810922</v>
      </c>
      <c r="BK270" s="322">
        <v>6.4338076315838784</v>
      </c>
      <c r="BL270" s="335">
        <v>3.6009946662573684</v>
      </c>
      <c r="BM270" s="326">
        <v>47.893828154414614</v>
      </c>
      <c r="BN270" s="322">
        <v>36.239223394998007</v>
      </c>
      <c r="BO270" s="322">
        <v>26.99623093991007</v>
      </c>
      <c r="BP270" s="322">
        <v>21.428240716954846</v>
      </c>
      <c r="BQ270" s="335">
        <v>13.885690846942452</v>
      </c>
      <c r="BR270" s="326">
        <v>0.30838120606905528</v>
      </c>
      <c r="BS270" s="322">
        <v>11.731412913709766</v>
      </c>
      <c r="BT270" s="322">
        <v>10.426930262657905</v>
      </c>
      <c r="BU270" s="322">
        <v>17.188413791306509</v>
      </c>
      <c r="BV270" s="322">
        <v>24.061268303736163</v>
      </c>
      <c r="BW270" s="322">
        <v>38.31881488750323</v>
      </c>
      <c r="BX270" s="322">
        <v>16.128259314717525</v>
      </c>
      <c r="BY270" s="330">
        <v>26.874045616229658</v>
      </c>
      <c r="BZ270" s="330">
        <v>4.7954796081554329</v>
      </c>
      <c r="CA270" s="330">
        <v>19.999640449493238</v>
      </c>
      <c r="CB270" s="970"/>
      <c r="CC270" s="970"/>
      <c r="CD270" s="970"/>
      <c r="CE270" s="970"/>
      <c r="CF270" s="970"/>
      <c r="CG270" s="970"/>
      <c r="CH270" s="970"/>
      <c r="CI270" s="970"/>
      <c r="CJ270" s="970"/>
      <c r="CK270" s="970"/>
      <c r="CL270" s="970"/>
      <c r="CM270" s="970"/>
      <c r="CN270" s="970"/>
      <c r="CO270" s="970"/>
      <c r="CP270" s="970"/>
      <c r="CQ270" s="970"/>
      <c r="CR270" s="970"/>
      <c r="CS270" s="970"/>
      <c r="CT270" s="970"/>
      <c r="CU270" s="970"/>
      <c r="CV270" s="970"/>
      <c r="CW270" s="970"/>
      <c r="CX270" s="970"/>
      <c r="CY270" s="970"/>
      <c r="CZ270" s="968"/>
    </row>
    <row r="271" s="133" customFormat="true" ht="15" customHeight="true" x14ac:dyDescent="0.2">
      <c r="A271" s="1165" t="s">
        <v>75</v>
      </c>
      <c r="B271" s="262" t="s">
        <v>49</v>
      </c>
      <c r="C271" s="908" t="s">
        <v>35</v>
      </c>
      <c r="D271" s="915" t="s">
        <v>35</v>
      </c>
      <c r="E271" s="915" t="s">
        <v>35</v>
      </c>
      <c r="F271" s="915" t="s">
        <v>35</v>
      </c>
      <c r="G271" s="920" t="s">
        <v>35</v>
      </c>
      <c r="H271" s="908" t="s">
        <v>35</v>
      </c>
      <c r="I271" s="915" t="s">
        <v>35</v>
      </c>
      <c r="J271" s="915" t="s">
        <v>35</v>
      </c>
      <c r="K271" s="915" t="s">
        <v>35</v>
      </c>
      <c r="L271" s="920" t="s">
        <v>35</v>
      </c>
      <c r="M271" s="908" t="s">
        <v>35</v>
      </c>
      <c r="N271" s="915" t="s">
        <v>35</v>
      </c>
      <c r="O271" s="915" t="s">
        <v>35</v>
      </c>
      <c r="P271" s="915" t="s">
        <v>35</v>
      </c>
      <c r="Q271" s="925" t="s">
        <v>35</v>
      </c>
      <c r="R271" s="908" t="s">
        <v>35</v>
      </c>
      <c r="S271" s="915" t="s">
        <v>35</v>
      </c>
      <c r="T271" s="915" t="s">
        <v>35</v>
      </c>
      <c r="U271" s="915" t="s">
        <v>35</v>
      </c>
      <c r="V271" s="915" t="s">
        <v>35</v>
      </c>
      <c r="W271" s="915" t="s">
        <v>35</v>
      </c>
      <c r="X271" s="915" t="s">
        <v>35</v>
      </c>
      <c r="Y271" s="925" t="s">
        <v>35</v>
      </c>
      <c r="Z271" s="925" t="s">
        <v>35</v>
      </c>
      <c r="AA271" s="925" t="s">
        <v>35</v>
      </c>
      <c r="AB271" s="968"/>
      <c r="AC271" s="968"/>
      <c r="AD271" s="968"/>
      <c r="AE271" s="968"/>
      <c r="AF271" s="968"/>
      <c r="AG271" s="968"/>
      <c r="AH271" s="968"/>
      <c r="AI271" s="968"/>
      <c r="AJ271" s="968"/>
      <c r="AK271" s="968"/>
      <c r="AL271" s="968"/>
      <c r="AM271" s="968"/>
      <c r="AN271" s="968"/>
      <c r="AO271" s="968"/>
      <c r="AP271" s="968"/>
      <c r="AQ271" s="968"/>
      <c r="AR271" s="968"/>
      <c r="AS271" s="968"/>
      <c r="AT271" s="968"/>
      <c r="AU271" s="968"/>
      <c r="AV271" s="968"/>
      <c r="AW271" s="968"/>
      <c r="AX271" s="968"/>
      <c r="AY271" s="968"/>
      <c r="AZ271" s="172"/>
      <c r="BA271" s="1165" t="s">
        <v>75</v>
      </c>
      <c r="BB271" s="262" t="s">
        <v>49</v>
      </c>
      <c r="BC271" s="908" t="s">
        <v>35</v>
      </c>
      <c r="BD271" s="915" t="s">
        <v>35</v>
      </c>
      <c r="BE271" s="915" t="s">
        <v>35</v>
      </c>
      <c r="BF271" s="915" t="s">
        <v>35</v>
      </c>
      <c r="BG271" s="920" t="s">
        <v>35</v>
      </c>
      <c r="BH271" s="908" t="s">
        <v>35</v>
      </c>
      <c r="BI271" s="915" t="s">
        <v>35</v>
      </c>
      <c r="BJ271" s="915" t="s">
        <v>35</v>
      </c>
      <c r="BK271" s="915" t="s">
        <v>35</v>
      </c>
      <c r="BL271" s="920" t="s">
        <v>35</v>
      </c>
      <c r="BM271" s="908" t="s">
        <v>35</v>
      </c>
      <c r="BN271" s="915" t="s">
        <v>35</v>
      </c>
      <c r="BO271" s="915" t="s">
        <v>35</v>
      </c>
      <c r="BP271" s="915" t="s">
        <v>35</v>
      </c>
      <c r="BQ271" s="920" t="s">
        <v>35</v>
      </c>
      <c r="BR271" s="908" t="s">
        <v>35</v>
      </c>
      <c r="BS271" s="915" t="s">
        <v>35</v>
      </c>
      <c r="BT271" s="915" t="s">
        <v>35</v>
      </c>
      <c r="BU271" s="915" t="s">
        <v>35</v>
      </c>
      <c r="BV271" s="915" t="s">
        <v>35</v>
      </c>
      <c r="BW271" s="915" t="s">
        <v>35</v>
      </c>
      <c r="BX271" s="915" t="s">
        <v>35</v>
      </c>
      <c r="BY271" s="925" t="s">
        <v>35</v>
      </c>
      <c r="BZ271" s="925" t="s">
        <v>35</v>
      </c>
      <c r="CA271" s="925" t="s">
        <v>35</v>
      </c>
      <c r="CB271" s="968"/>
      <c r="CC271" s="968"/>
      <c r="CD271" s="968"/>
      <c r="CE271" s="968"/>
      <c r="CF271" s="968"/>
      <c r="CG271" s="968"/>
      <c r="CH271" s="968"/>
      <c r="CI271" s="968"/>
      <c r="CJ271" s="968"/>
      <c r="CK271" s="968"/>
      <c r="CL271" s="968"/>
      <c r="CM271" s="968"/>
      <c r="CN271" s="968"/>
      <c r="CO271" s="968"/>
      <c r="CP271" s="968"/>
      <c r="CQ271" s="968"/>
      <c r="CR271" s="968"/>
      <c r="CS271" s="968"/>
      <c r="CT271" s="968"/>
      <c r="CU271" s="968"/>
      <c r="CV271" s="968"/>
      <c r="CW271" s="968"/>
      <c r="CX271" s="968"/>
      <c r="CY271" s="968"/>
      <c r="CZ271" s="968"/>
    </row>
    <row r="272" s="133" customFormat="true" ht="15" customHeight="true" x14ac:dyDescent="0.2">
      <c r="A272" s="1165"/>
      <c r="B272" s="262" t="s">
        <v>48</v>
      </c>
      <c r="C272" s="908" t="s">
        <v>35</v>
      </c>
      <c r="D272" s="915" t="s">
        <v>35</v>
      </c>
      <c r="E272" s="915" t="s">
        <v>35</v>
      </c>
      <c r="F272" s="915" t="s">
        <v>35</v>
      </c>
      <c r="G272" s="920" t="s">
        <v>35</v>
      </c>
      <c r="H272" s="908" t="s">
        <v>35</v>
      </c>
      <c r="I272" s="915" t="s">
        <v>35</v>
      </c>
      <c r="J272" s="915" t="s">
        <v>35</v>
      </c>
      <c r="K272" s="915" t="s">
        <v>35</v>
      </c>
      <c r="L272" s="920" t="s">
        <v>35</v>
      </c>
      <c r="M272" s="908" t="s">
        <v>35</v>
      </c>
      <c r="N272" s="915" t="s">
        <v>35</v>
      </c>
      <c r="O272" s="915" t="s">
        <v>35</v>
      </c>
      <c r="P272" s="915" t="s">
        <v>35</v>
      </c>
      <c r="Q272" s="925" t="s">
        <v>35</v>
      </c>
      <c r="R272" s="908" t="s">
        <v>35</v>
      </c>
      <c r="S272" s="915" t="s">
        <v>35</v>
      </c>
      <c r="T272" s="915" t="s">
        <v>35</v>
      </c>
      <c r="U272" s="915" t="s">
        <v>35</v>
      </c>
      <c r="V272" s="915" t="s">
        <v>35</v>
      </c>
      <c r="W272" s="915" t="s">
        <v>35</v>
      </c>
      <c r="X272" s="915" t="s">
        <v>35</v>
      </c>
      <c r="Y272" s="925" t="s">
        <v>35</v>
      </c>
      <c r="Z272" s="925" t="s">
        <v>35</v>
      </c>
      <c r="AA272" s="925" t="s">
        <v>35</v>
      </c>
      <c r="AB272" s="968"/>
      <c r="AC272" s="968"/>
      <c r="AD272" s="968"/>
      <c r="AE272" s="968"/>
      <c r="AF272" s="968"/>
      <c r="AG272" s="968"/>
      <c r="AH272" s="968"/>
      <c r="AI272" s="968"/>
      <c r="AJ272" s="968"/>
      <c r="AK272" s="968"/>
      <c r="AL272" s="968"/>
      <c r="AM272" s="968"/>
      <c r="AN272" s="968"/>
      <c r="AO272" s="968"/>
      <c r="AP272" s="968"/>
      <c r="AQ272" s="968"/>
      <c r="AR272" s="968"/>
      <c r="AS272" s="968"/>
      <c r="AT272" s="968"/>
      <c r="AU272" s="968"/>
      <c r="AV272" s="968"/>
      <c r="AW272" s="968"/>
      <c r="AX272" s="968"/>
      <c r="AY272" s="968"/>
      <c r="AZ272" s="172"/>
      <c r="BA272" s="1165"/>
      <c r="BB272" s="262" t="s">
        <v>48</v>
      </c>
      <c r="BC272" s="908" t="s">
        <v>35</v>
      </c>
      <c r="BD272" s="915" t="s">
        <v>35</v>
      </c>
      <c r="BE272" s="915" t="s">
        <v>35</v>
      </c>
      <c r="BF272" s="915" t="s">
        <v>35</v>
      </c>
      <c r="BG272" s="920" t="s">
        <v>35</v>
      </c>
      <c r="BH272" s="908" t="s">
        <v>35</v>
      </c>
      <c r="BI272" s="915" t="s">
        <v>35</v>
      </c>
      <c r="BJ272" s="915" t="s">
        <v>35</v>
      </c>
      <c r="BK272" s="915" t="s">
        <v>35</v>
      </c>
      <c r="BL272" s="920" t="s">
        <v>35</v>
      </c>
      <c r="BM272" s="908" t="s">
        <v>35</v>
      </c>
      <c r="BN272" s="915" t="s">
        <v>35</v>
      </c>
      <c r="BO272" s="915" t="s">
        <v>35</v>
      </c>
      <c r="BP272" s="915" t="s">
        <v>35</v>
      </c>
      <c r="BQ272" s="920" t="s">
        <v>35</v>
      </c>
      <c r="BR272" s="908" t="s">
        <v>35</v>
      </c>
      <c r="BS272" s="915" t="s">
        <v>35</v>
      </c>
      <c r="BT272" s="915" t="s">
        <v>35</v>
      </c>
      <c r="BU272" s="915" t="s">
        <v>35</v>
      </c>
      <c r="BV272" s="915" t="s">
        <v>35</v>
      </c>
      <c r="BW272" s="915" t="s">
        <v>35</v>
      </c>
      <c r="BX272" s="915" t="s">
        <v>35</v>
      </c>
      <c r="BY272" s="925" t="s">
        <v>35</v>
      </c>
      <c r="BZ272" s="925" t="s">
        <v>35</v>
      </c>
      <c r="CA272" s="925" t="s">
        <v>35</v>
      </c>
      <c r="CB272" s="968"/>
      <c r="CC272" s="968"/>
      <c r="CD272" s="968"/>
      <c r="CE272" s="968"/>
      <c r="CF272" s="968"/>
      <c r="CG272" s="968"/>
      <c r="CH272" s="968"/>
      <c r="CI272" s="968"/>
      <c r="CJ272" s="968"/>
      <c r="CK272" s="968"/>
      <c r="CL272" s="968"/>
      <c r="CM272" s="968"/>
      <c r="CN272" s="968"/>
      <c r="CO272" s="968"/>
      <c r="CP272" s="968"/>
      <c r="CQ272" s="968"/>
      <c r="CR272" s="968"/>
      <c r="CS272" s="968"/>
      <c r="CT272" s="968"/>
      <c r="CU272" s="968"/>
      <c r="CV272" s="968"/>
      <c r="CW272" s="968"/>
      <c r="CX272" s="968"/>
      <c r="CY272" s="968"/>
      <c r="CZ272" s="968"/>
    </row>
    <row r="273" s="133" customFormat="true" ht="15" customHeight="true" x14ac:dyDescent="0.2">
      <c r="A273" s="1165"/>
      <c r="B273" s="262" t="s">
        <v>113</v>
      </c>
      <c r="C273" s="908" t="s">
        <v>35</v>
      </c>
      <c r="D273" s="915" t="s">
        <v>35</v>
      </c>
      <c r="E273" s="915" t="s">
        <v>35</v>
      </c>
      <c r="F273" s="915" t="s">
        <v>35</v>
      </c>
      <c r="G273" s="920" t="s">
        <v>35</v>
      </c>
      <c r="H273" s="908" t="s">
        <v>35</v>
      </c>
      <c r="I273" s="915" t="s">
        <v>35</v>
      </c>
      <c r="J273" s="915" t="s">
        <v>35</v>
      </c>
      <c r="K273" s="915" t="s">
        <v>35</v>
      </c>
      <c r="L273" s="920" t="s">
        <v>35</v>
      </c>
      <c r="M273" s="908" t="s">
        <v>35</v>
      </c>
      <c r="N273" s="915" t="s">
        <v>35</v>
      </c>
      <c r="O273" s="915" t="s">
        <v>35</v>
      </c>
      <c r="P273" s="915" t="s">
        <v>35</v>
      </c>
      <c r="Q273" s="925" t="s">
        <v>35</v>
      </c>
      <c r="R273" s="908" t="s">
        <v>35</v>
      </c>
      <c r="S273" s="915" t="s">
        <v>35</v>
      </c>
      <c r="T273" s="915" t="s">
        <v>35</v>
      </c>
      <c r="U273" s="915" t="s">
        <v>35</v>
      </c>
      <c r="V273" s="915" t="s">
        <v>35</v>
      </c>
      <c r="W273" s="915" t="s">
        <v>35</v>
      </c>
      <c r="X273" s="915" t="s">
        <v>35</v>
      </c>
      <c r="Y273" s="925" t="s">
        <v>35</v>
      </c>
      <c r="Z273" s="925" t="s">
        <v>35</v>
      </c>
      <c r="AA273" s="925" t="s">
        <v>35</v>
      </c>
      <c r="AB273" s="968"/>
      <c r="AC273" s="968"/>
      <c r="AD273" s="968"/>
      <c r="AE273" s="968"/>
      <c r="AF273" s="968"/>
      <c r="AG273" s="968"/>
      <c r="AH273" s="968"/>
      <c r="AI273" s="968"/>
      <c r="AJ273" s="968"/>
      <c r="AK273" s="968"/>
      <c r="AL273" s="968"/>
      <c r="AM273" s="968"/>
      <c r="AN273" s="968"/>
      <c r="AO273" s="968"/>
      <c r="AP273" s="968"/>
      <c r="AQ273" s="968"/>
      <c r="AR273" s="968"/>
      <c r="AS273" s="968"/>
      <c r="AT273" s="968"/>
      <c r="AU273" s="968"/>
      <c r="AV273" s="968"/>
      <c r="AW273" s="968"/>
      <c r="AX273" s="968"/>
      <c r="AY273" s="968"/>
      <c r="AZ273" s="172"/>
      <c r="BA273" s="1165"/>
      <c r="BB273" s="262" t="s">
        <v>113</v>
      </c>
      <c r="BC273" s="908" t="s">
        <v>35</v>
      </c>
      <c r="BD273" s="915" t="s">
        <v>35</v>
      </c>
      <c r="BE273" s="915" t="s">
        <v>35</v>
      </c>
      <c r="BF273" s="915" t="s">
        <v>35</v>
      </c>
      <c r="BG273" s="920" t="s">
        <v>35</v>
      </c>
      <c r="BH273" s="908" t="s">
        <v>35</v>
      </c>
      <c r="BI273" s="915" t="s">
        <v>35</v>
      </c>
      <c r="BJ273" s="915" t="s">
        <v>35</v>
      </c>
      <c r="BK273" s="915" t="s">
        <v>35</v>
      </c>
      <c r="BL273" s="920" t="s">
        <v>35</v>
      </c>
      <c r="BM273" s="908" t="s">
        <v>35</v>
      </c>
      <c r="BN273" s="915" t="s">
        <v>35</v>
      </c>
      <c r="BO273" s="915" t="s">
        <v>35</v>
      </c>
      <c r="BP273" s="915" t="s">
        <v>35</v>
      </c>
      <c r="BQ273" s="920" t="s">
        <v>35</v>
      </c>
      <c r="BR273" s="908" t="s">
        <v>35</v>
      </c>
      <c r="BS273" s="915" t="s">
        <v>35</v>
      </c>
      <c r="BT273" s="915" t="s">
        <v>35</v>
      </c>
      <c r="BU273" s="915" t="s">
        <v>35</v>
      </c>
      <c r="BV273" s="915" t="s">
        <v>35</v>
      </c>
      <c r="BW273" s="915" t="s">
        <v>35</v>
      </c>
      <c r="BX273" s="915" t="s">
        <v>35</v>
      </c>
      <c r="BY273" s="925" t="s">
        <v>35</v>
      </c>
      <c r="BZ273" s="925" t="s">
        <v>35</v>
      </c>
      <c r="CA273" s="925" t="s">
        <v>35</v>
      </c>
      <c r="CB273" s="968"/>
      <c r="CC273" s="968"/>
      <c r="CD273" s="968"/>
      <c r="CE273" s="968"/>
      <c r="CF273" s="968"/>
      <c r="CG273" s="968"/>
      <c r="CH273" s="968"/>
      <c r="CI273" s="968"/>
      <c r="CJ273" s="968"/>
      <c r="CK273" s="968"/>
      <c r="CL273" s="968"/>
      <c r="CM273" s="968"/>
      <c r="CN273" s="968"/>
      <c r="CO273" s="968"/>
      <c r="CP273" s="968"/>
      <c r="CQ273" s="968"/>
      <c r="CR273" s="968"/>
      <c r="CS273" s="968"/>
      <c r="CT273" s="968"/>
      <c r="CU273" s="968"/>
      <c r="CV273" s="968"/>
      <c r="CW273" s="968"/>
      <c r="CX273" s="968"/>
      <c r="CY273" s="968"/>
      <c r="CZ273" s="968"/>
    </row>
    <row r="274" s="133" customFormat="true" ht="15" customHeight="true" x14ac:dyDescent="0.2">
      <c r="A274" s="1165" t="s">
        <v>76</v>
      </c>
      <c r="B274" s="262" t="s">
        <v>49</v>
      </c>
      <c r="C274" s="310">
        <v>82.650310602373253</v>
      </c>
      <c r="D274" s="302">
        <v>82.566530325346434</v>
      </c>
      <c r="E274" s="302">
        <v>83.683780938529679</v>
      </c>
      <c r="F274" s="302">
        <v>84.217718592821569</v>
      </c>
      <c r="G274" s="318">
        <v>85.044732100108405</v>
      </c>
      <c r="H274" s="310">
        <v>84.80275304972794</v>
      </c>
      <c r="I274" s="302">
        <v>84.885345192525321</v>
      </c>
      <c r="J274" s="302">
        <v>83.364909938032213</v>
      </c>
      <c r="K274" s="302">
        <v>86.478303165896989</v>
      </c>
      <c r="L274" s="318">
        <v>83.077825022631018</v>
      </c>
      <c r="M274" s="310">
        <v>82.086726539444271</v>
      </c>
      <c r="N274" s="302">
        <v>82.856261635675367</v>
      </c>
      <c r="O274" s="302">
        <v>83.119948180178667</v>
      </c>
      <c r="P274" s="302">
        <v>81.708369329036117</v>
      </c>
      <c r="Q274" s="314">
        <v>85.582869029438555</v>
      </c>
      <c r="R274" s="310">
        <v>80.803837145285542</v>
      </c>
      <c r="S274" s="302">
        <v>85.199783563088843</v>
      </c>
      <c r="T274" s="302">
        <v>85.402902104631721</v>
      </c>
      <c r="U274" s="302">
        <v>88.503447848808094</v>
      </c>
      <c r="V274" s="302">
        <v>86.158561900996702</v>
      </c>
      <c r="W274" s="302">
        <v>86.19728659202336</v>
      </c>
      <c r="X274" s="302">
        <v>82.03633088446982</v>
      </c>
      <c r="Y274" s="314">
        <v>60.799704380246709</v>
      </c>
      <c r="Z274" s="314">
        <v>72.968426003367028</v>
      </c>
      <c r="AA274" s="314">
        <v>87.578185702933936</v>
      </c>
      <c r="AB274" s="967"/>
      <c r="AC274" s="967"/>
      <c r="AD274" s="967"/>
      <c r="AE274" s="967"/>
      <c r="AF274" s="967"/>
      <c r="AG274" s="967"/>
      <c r="AH274" s="967"/>
      <c r="AI274" s="967"/>
      <c r="AJ274" s="967"/>
      <c r="AK274" s="967"/>
      <c r="AL274" s="967"/>
      <c r="AM274" s="967"/>
      <c r="AN274" s="967"/>
      <c r="AO274" s="967"/>
      <c r="AP274" s="967"/>
      <c r="AQ274" s="967"/>
      <c r="AR274" s="967"/>
      <c r="AS274" s="967"/>
      <c r="AT274" s="967"/>
      <c r="AU274" s="967"/>
      <c r="AV274" s="967"/>
      <c r="AW274" s="967"/>
      <c r="AX274" s="967"/>
      <c r="AY274" s="967"/>
      <c r="AZ274" s="172"/>
      <c r="BA274" s="1165" t="s">
        <v>76</v>
      </c>
      <c r="BB274" s="262" t="s">
        <v>49</v>
      </c>
      <c r="BC274" s="326">
        <v>1310.4390659527314</v>
      </c>
      <c r="BD274" s="322">
        <v>1387.01069421944</v>
      </c>
      <c r="BE274" s="322">
        <v>1409.2355670751563</v>
      </c>
      <c r="BF274" s="322">
        <v>1473.5247959682256</v>
      </c>
      <c r="BG274" s="335">
        <v>1566.8112054187402</v>
      </c>
      <c r="BH274" s="326">
        <v>556.25141876945781</v>
      </c>
      <c r="BI274" s="322">
        <v>565.87127037444588</v>
      </c>
      <c r="BJ274" s="322">
        <v>595.7234179536141</v>
      </c>
      <c r="BK274" s="322">
        <v>593.27783456848863</v>
      </c>
      <c r="BL274" s="335">
        <v>620.73173985941855</v>
      </c>
      <c r="BM274" s="326">
        <v>744.19347564167822</v>
      </c>
      <c r="BN274" s="322">
        <v>842.44941949508734</v>
      </c>
      <c r="BO274" s="322">
        <v>846.73816358301747</v>
      </c>
      <c r="BP274" s="322">
        <v>848.79297117239958</v>
      </c>
      <c r="BQ274" s="335">
        <v>932.99161721669532</v>
      </c>
      <c r="BR274" s="326">
        <v>413.8800989754223</v>
      </c>
      <c r="BS274" s="322">
        <v>1433.3785998901756</v>
      </c>
      <c r="BT274" s="322">
        <v>1033.3115069848186</v>
      </c>
      <c r="BU274" s="322">
        <v>623.4951830756396</v>
      </c>
      <c r="BV274" s="322">
        <v>715.07034067980601</v>
      </c>
      <c r="BW274" s="322">
        <v>917.74103392483153</v>
      </c>
      <c r="BX274" s="322">
        <v>741.31941564414137</v>
      </c>
      <c r="BY274" s="330">
        <v>240.02418254828569</v>
      </c>
      <c r="BZ274" s="330">
        <v>282.60446500605491</v>
      </c>
      <c r="CA274" s="330">
        <v>746.19650190512095</v>
      </c>
      <c r="CB274" s="970"/>
      <c r="CC274" s="970"/>
      <c r="CD274" s="970"/>
      <c r="CE274" s="970"/>
      <c r="CF274" s="970"/>
      <c r="CG274" s="970"/>
      <c r="CH274" s="970"/>
      <c r="CI274" s="970"/>
      <c r="CJ274" s="970"/>
      <c r="CK274" s="970"/>
      <c r="CL274" s="970"/>
      <c r="CM274" s="970"/>
      <c r="CN274" s="970"/>
      <c r="CO274" s="970"/>
      <c r="CP274" s="970"/>
      <c r="CQ274" s="970"/>
      <c r="CR274" s="970"/>
      <c r="CS274" s="970"/>
      <c r="CT274" s="970"/>
      <c r="CU274" s="970"/>
      <c r="CV274" s="970"/>
      <c r="CW274" s="970"/>
      <c r="CX274" s="970"/>
      <c r="CY274" s="970"/>
      <c r="CZ274" s="968"/>
    </row>
    <row r="275" s="133" customFormat="true" ht="15" customHeight="true" x14ac:dyDescent="0.2">
      <c r="A275" s="1165"/>
      <c r="B275" s="262" t="s">
        <v>48</v>
      </c>
      <c r="C275" s="310">
        <v>17.349689397626776</v>
      </c>
      <c r="D275" s="302">
        <v>17.433469674653633</v>
      </c>
      <c r="E275" s="302">
        <v>16.230482883274043</v>
      </c>
      <c r="F275" s="302">
        <v>15.7646562123374</v>
      </c>
      <c r="G275" s="318">
        <v>14.955267899891453</v>
      </c>
      <c r="H275" s="310">
        <v>15.150233002296403</v>
      </c>
      <c r="I275" s="302">
        <v>15.114654807474489</v>
      </c>
      <c r="J275" s="302">
        <v>16.635090061967841</v>
      </c>
      <c r="K275" s="302">
        <v>13.521696834103047</v>
      </c>
      <c r="L275" s="318">
        <v>16.922174977369149</v>
      </c>
      <c r="M275" s="310">
        <v>17.913273460555843</v>
      </c>
      <c r="N275" s="302">
        <v>17.143738364324694</v>
      </c>
      <c r="O275" s="302">
        <v>16.880051819821468</v>
      </c>
      <c r="P275" s="302">
        <v>18.196982068477801</v>
      </c>
      <c r="Q275" s="314">
        <v>14.374882114871665</v>
      </c>
      <c r="R275" s="310">
        <v>19.1359560827159</v>
      </c>
      <c r="S275" s="302">
        <v>14.800216436911533</v>
      </c>
      <c r="T275" s="302">
        <v>14.597097895368657</v>
      </c>
      <c r="U275" s="302">
        <v>11.496552151191926</v>
      </c>
      <c r="V275" s="302">
        <v>13.841438099002801</v>
      </c>
      <c r="W275" s="302">
        <v>13.802713407977055</v>
      </c>
      <c r="X275" s="302">
        <v>17.963669115530266</v>
      </c>
      <c r="Y275" s="314">
        <v>39.083627467635289</v>
      </c>
      <c r="Z275" s="314">
        <v>27.031573996633124</v>
      </c>
      <c r="AA275" s="314">
        <v>12.306417920481266</v>
      </c>
      <c r="AB275" s="967"/>
      <c r="AC275" s="967"/>
      <c r="AD275" s="967"/>
      <c r="AE275" s="967"/>
      <c r="AF275" s="967"/>
      <c r="AG275" s="967"/>
      <c r="AH275" s="967"/>
      <c r="AI275" s="967"/>
      <c r="AJ275" s="967"/>
      <c r="AK275" s="967"/>
      <c r="AL275" s="967"/>
      <c r="AM275" s="967"/>
      <c r="AN275" s="967"/>
      <c r="AO275" s="967"/>
      <c r="AP275" s="967"/>
      <c r="AQ275" s="967"/>
      <c r="AR275" s="967"/>
      <c r="AS275" s="967"/>
      <c r="AT275" s="967"/>
      <c r="AU275" s="967"/>
      <c r="AV275" s="967"/>
      <c r="AW275" s="967"/>
      <c r="AX275" s="967"/>
      <c r="AY275" s="967"/>
      <c r="AZ275" s="172"/>
      <c r="BA275" s="1165"/>
      <c r="BB275" s="262" t="s">
        <v>48</v>
      </c>
      <c r="BC275" s="326">
        <v>275.08318605330442</v>
      </c>
      <c r="BD275" s="322">
        <v>292.85969485230925</v>
      </c>
      <c r="BE275" s="322">
        <v>273.32146675728563</v>
      </c>
      <c r="BF275" s="322">
        <v>275.82808246213523</v>
      </c>
      <c r="BG275" s="335">
        <v>275.52654640626764</v>
      </c>
      <c r="BH275" s="326">
        <v>99.375766695610523</v>
      </c>
      <c r="BI275" s="322">
        <v>100.75884003037493</v>
      </c>
      <c r="BJ275" s="322">
        <v>118.87390890301489</v>
      </c>
      <c r="BK275" s="322">
        <v>92.764574740081116</v>
      </c>
      <c r="BL275" s="335">
        <v>126.43724258605069</v>
      </c>
      <c r="BM275" s="326">
        <v>162.40069252030787</v>
      </c>
      <c r="BN275" s="322">
        <v>174.31069357807473</v>
      </c>
      <c r="BO275" s="322">
        <v>171.95612355434793</v>
      </c>
      <c r="BP275" s="322">
        <v>189.03168185961346</v>
      </c>
      <c r="BQ275" s="335">
        <v>156.70945206382558</v>
      </c>
      <c r="BR275" s="326">
        <v>98.015040836038793</v>
      </c>
      <c r="BS275" s="322">
        <v>248.99492260685167</v>
      </c>
      <c r="BT275" s="322">
        <v>176.61401254712496</v>
      </c>
      <c r="BU275" s="322">
        <v>80.991702159347938</v>
      </c>
      <c r="BV275" s="322">
        <v>114.87659077139125</v>
      </c>
      <c r="BW275" s="322">
        <v>146.95725323652152</v>
      </c>
      <c r="BX275" s="322">
        <v>162.32828245699363</v>
      </c>
      <c r="BY275" s="330">
        <v>154.29377214190362</v>
      </c>
      <c r="BZ275" s="330">
        <v>104.69245296914568</v>
      </c>
      <c r="CA275" s="330">
        <v>104.85494680598272</v>
      </c>
      <c r="CB275" s="970"/>
      <c r="CC275" s="970"/>
      <c r="CD275" s="970"/>
      <c r="CE275" s="970"/>
      <c r="CF275" s="970"/>
      <c r="CG275" s="970"/>
      <c r="CH275" s="970"/>
      <c r="CI275" s="970"/>
      <c r="CJ275" s="970"/>
      <c r="CK275" s="970"/>
      <c r="CL275" s="970"/>
      <c r="CM275" s="970"/>
      <c r="CN275" s="970"/>
      <c r="CO275" s="970"/>
      <c r="CP275" s="970"/>
      <c r="CQ275" s="970"/>
      <c r="CR275" s="970"/>
      <c r="CS275" s="970"/>
      <c r="CT275" s="970"/>
      <c r="CU275" s="970"/>
      <c r="CV275" s="970"/>
      <c r="CW275" s="970"/>
      <c r="CX275" s="970"/>
      <c r="CY275" s="970"/>
      <c r="CZ275" s="968"/>
    </row>
    <row r="276" s="133" customFormat="true" ht="15" customHeight="true" x14ac:dyDescent="0.2">
      <c r="A276" s="1165"/>
      <c r="B276" s="262" t="s">
        <v>114</v>
      </c>
      <c r="C276" s="326">
        <v>0</v>
      </c>
      <c r="D276" s="300">
        <v>0</v>
      </c>
      <c r="E276" s="300">
        <v>8.5736178196355414E-2</v>
      </c>
      <c r="F276" s="300">
        <v>1.762519484103656E-2</v>
      </c>
      <c r="G276" s="318">
        <v>0</v>
      </c>
      <c r="H276" s="310">
        <v>4.7013947975726521E-2</v>
      </c>
      <c r="I276" s="302">
        <v>0</v>
      </c>
      <c r="J276" s="302">
        <v>0</v>
      </c>
      <c r="K276" s="302">
        <v>0</v>
      </c>
      <c r="L276" s="318">
        <v>0</v>
      </c>
      <c r="M276" s="310">
        <v>0</v>
      </c>
      <c r="N276" s="302">
        <v>0</v>
      </c>
      <c r="O276" s="302">
        <v>0</v>
      </c>
      <c r="P276" s="302">
        <v>9.4648602486250455E-2</v>
      </c>
      <c r="Q276" s="314">
        <v>4.2248855690161159E-2</v>
      </c>
      <c r="R276" s="310">
        <v>6.0206771998840239E-2</v>
      </c>
      <c r="S276" s="302">
        <v>0</v>
      </c>
      <c r="T276" s="302">
        <v>0</v>
      </c>
      <c r="U276" s="302">
        <v>0</v>
      </c>
      <c r="V276" s="302">
        <v>0</v>
      </c>
      <c r="W276" s="302">
        <v>0</v>
      </c>
      <c r="X276" s="302">
        <v>0</v>
      </c>
      <c r="Y276" s="314">
        <v>0.11666815211811771</v>
      </c>
      <c r="Z276" s="314">
        <v>0</v>
      </c>
      <c r="AA276" s="314">
        <v>0.11539637658458228</v>
      </c>
      <c r="AB276" s="967"/>
      <c r="AC276" s="967"/>
      <c r="AD276" s="967"/>
      <c r="AE276" s="967"/>
      <c r="AF276" s="967"/>
      <c r="AG276" s="967"/>
      <c r="AH276" s="967"/>
      <c r="AI276" s="967"/>
      <c r="AJ276" s="967"/>
      <c r="AK276" s="967"/>
      <c r="AL276" s="967"/>
      <c r="AM276" s="967"/>
      <c r="AN276" s="967"/>
      <c r="AO276" s="967"/>
      <c r="AP276" s="967"/>
      <c r="AQ276" s="967"/>
      <c r="AR276" s="967"/>
      <c r="AS276" s="967"/>
      <c r="AT276" s="967"/>
      <c r="AU276" s="967"/>
      <c r="AV276" s="967"/>
      <c r="AW276" s="967"/>
      <c r="AX276" s="967"/>
      <c r="AY276" s="967"/>
      <c r="AZ276" s="172"/>
      <c r="BA276" s="1165"/>
      <c r="BB276" s="262" t="s">
        <v>114</v>
      </c>
      <c r="BC276" s="326">
        <v>0</v>
      </c>
      <c r="BD276" s="322">
        <v>0</v>
      </c>
      <c r="BE276" s="322">
        <v>1.4437979539685031</v>
      </c>
      <c r="BF276" s="322">
        <v>0.30838120606905528</v>
      </c>
      <c r="BG276" s="335">
        <v>0</v>
      </c>
      <c r="BH276" s="326">
        <v>0.30838120606905528</v>
      </c>
      <c r="BI276" s="322">
        <v>0</v>
      </c>
      <c r="BJ276" s="322">
        <v>0</v>
      </c>
      <c r="BK276" s="322">
        <v>0</v>
      </c>
      <c r="BL276" s="335">
        <v>0</v>
      </c>
      <c r="BM276" s="326">
        <v>0</v>
      </c>
      <c r="BN276" s="322">
        <v>0</v>
      </c>
      <c r="BO276" s="322">
        <v>0</v>
      </c>
      <c r="BP276" s="322">
        <v>0.98321713162706692</v>
      </c>
      <c r="BQ276" s="335">
        <v>0.46058082234143616</v>
      </c>
      <c r="BR276" s="326">
        <v>0.30838120606905528</v>
      </c>
      <c r="BS276" s="322">
        <v>0</v>
      </c>
      <c r="BT276" s="322">
        <v>0</v>
      </c>
      <c r="BU276" s="322">
        <v>0</v>
      </c>
      <c r="BV276" s="322">
        <v>0</v>
      </c>
      <c r="BW276" s="322">
        <v>0</v>
      </c>
      <c r="BX276" s="322">
        <v>0</v>
      </c>
      <c r="BY276" s="330">
        <v>0.46058082234143616</v>
      </c>
      <c r="BZ276" s="330">
        <v>0</v>
      </c>
      <c r="CA276" s="330">
        <v>0.98321713162706692</v>
      </c>
      <c r="CB276" s="970"/>
      <c r="CC276" s="970"/>
      <c r="CD276" s="970"/>
      <c r="CE276" s="970"/>
      <c r="CF276" s="970"/>
      <c r="CG276" s="970"/>
      <c r="CH276" s="970"/>
      <c r="CI276" s="970"/>
      <c r="CJ276" s="970"/>
      <c r="CK276" s="970"/>
      <c r="CL276" s="970"/>
      <c r="CM276" s="970"/>
      <c r="CN276" s="970"/>
      <c r="CO276" s="970"/>
      <c r="CP276" s="970"/>
      <c r="CQ276" s="970"/>
      <c r="CR276" s="970"/>
      <c r="CS276" s="970"/>
      <c r="CT276" s="970"/>
      <c r="CU276" s="970"/>
      <c r="CV276" s="970"/>
      <c r="CW276" s="970"/>
      <c r="CX276" s="970"/>
      <c r="CY276" s="970"/>
      <c r="CZ276" s="968"/>
    </row>
    <row r="277" s="133" customFormat="true" ht="15" customHeight="true" x14ac:dyDescent="0.2">
      <c r="A277" s="1165" t="s">
        <v>77</v>
      </c>
      <c r="B277" s="262" t="s">
        <v>78</v>
      </c>
      <c r="C277" s="908" t="s">
        <v>35</v>
      </c>
      <c r="D277" s="1027" t="s">
        <v>35</v>
      </c>
      <c r="E277" s="1027" t="s">
        <v>35</v>
      </c>
      <c r="F277" s="1027" t="s">
        <v>35</v>
      </c>
      <c r="G277" s="1030" t="s">
        <v>35</v>
      </c>
      <c r="H277" s="1025" t="s">
        <v>35</v>
      </c>
      <c r="I277" s="1027" t="s">
        <v>35</v>
      </c>
      <c r="J277" s="1027" t="s">
        <v>35</v>
      </c>
      <c r="K277" s="1027" t="s">
        <v>35</v>
      </c>
      <c r="L277" s="1030" t="s">
        <v>35</v>
      </c>
      <c r="M277" s="1025" t="s">
        <v>35</v>
      </c>
      <c r="N277" s="1027" t="s">
        <v>35</v>
      </c>
      <c r="O277" s="1027" t="s">
        <v>35</v>
      </c>
      <c r="P277" s="1027" t="s">
        <v>35</v>
      </c>
      <c r="Q277" s="1034" t="s">
        <v>35</v>
      </c>
      <c r="R277" s="1025" t="s">
        <v>35</v>
      </c>
      <c r="S277" s="1027" t="s">
        <v>35</v>
      </c>
      <c r="T277" s="1027" t="s">
        <v>35</v>
      </c>
      <c r="U277" s="1027" t="s">
        <v>35</v>
      </c>
      <c r="V277" s="1027" t="s">
        <v>35</v>
      </c>
      <c r="W277" s="1027" t="s">
        <v>35</v>
      </c>
      <c r="X277" s="1027" t="s">
        <v>35</v>
      </c>
      <c r="Y277" s="1034" t="s">
        <v>35</v>
      </c>
      <c r="Z277" s="1034" t="s">
        <v>35</v>
      </c>
      <c r="AA277" s="1034" t="s">
        <v>35</v>
      </c>
      <c r="AB277" s="966"/>
      <c r="AC277" s="966"/>
      <c r="AD277" s="966"/>
      <c r="AE277" s="966"/>
      <c r="AF277" s="966"/>
      <c r="AG277" s="966"/>
      <c r="AH277" s="966"/>
      <c r="AI277" s="966"/>
      <c r="AJ277" s="966"/>
      <c r="AK277" s="966"/>
      <c r="AL277" s="966"/>
      <c r="AM277" s="966"/>
      <c r="AN277" s="966"/>
      <c r="AO277" s="966"/>
      <c r="AP277" s="966"/>
      <c r="AQ277" s="966"/>
      <c r="AR277" s="966"/>
      <c r="AS277" s="966"/>
      <c r="AT277" s="966"/>
      <c r="AU277" s="966"/>
      <c r="AV277" s="966"/>
      <c r="AW277" s="966"/>
      <c r="AX277" s="966"/>
      <c r="AY277" s="966"/>
      <c r="AZ277" s="172"/>
      <c r="BA277" s="1165" t="s">
        <v>77</v>
      </c>
      <c r="BB277" s="262" t="s">
        <v>78</v>
      </c>
      <c r="BC277" s="908" t="s">
        <v>35</v>
      </c>
      <c r="BD277" s="912" t="s">
        <v>35</v>
      </c>
      <c r="BE277" s="912" t="s">
        <v>35</v>
      </c>
      <c r="BF277" s="912" t="s">
        <v>35</v>
      </c>
      <c r="BG277" s="917" t="s">
        <v>35</v>
      </c>
      <c r="BH277" s="908" t="s">
        <v>35</v>
      </c>
      <c r="BI277" s="912" t="s">
        <v>35</v>
      </c>
      <c r="BJ277" s="912" t="s">
        <v>35</v>
      </c>
      <c r="BK277" s="912" t="s">
        <v>35</v>
      </c>
      <c r="BL277" s="917" t="s">
        <v>35</v>
      </c>
      <c r="BM277" s="908" t="s">
        <v>35</v>
      </c>
      <c r="BN277" s="912" t="s">
        <v>35</v>
      </c>
      <c r="BO277" s="912" t="s">
        <v>35</v>
      </c>
      <c r="BP277" s="912" t="s">
        <v>35</v>
      </c>
      <c r="BQ277" s="917" t="s">
        <v>35</v>
      </c>
      <c r="BR277" s="908" t="s">
        <v>35</v>
      </c>
      <c r="BS277" s="912" t="s">
        <v>35</v>
      </c>
      <c r="BT277" s="912" t="s">
        <v>35</v>
      </c>
      <c r="BU277" s="912" t="s">
        <v>35</v>
      </c>
      <c r="BV277" s="912" t="s">
        <v>35</v>
      </c>
      <c r="BW277" s="912" t="s">
        <v>35</v>
      </c>
      <c r="BX277" s="912" t="s">
        <v>35</v>
      </c>
      <c r="BY277" s="923" t="s">
        <v>35</v>
      </c>
      <c r="BZ277" s="923" t="s">
        <v>35</v>
      </c>
      <c r="CA277" s="923" t="s">
        <v>35</v>
      </c>
      <c r="CB277" s="968"/>
      <c r="CC277" s="968"/>
      <c r="CD277" s="968"/>
      <c r="CE277" s="968"/>
      <c r="CF277" s="968"/>
      <c r="CG277" s="968"/>
      <c r="CH277" s="968"/>
      <c r="CI277" s="968"/>
      <c r="CJ277" s="968"/>
      <c r="CK277" s="968"/>
      <c r="CL277" s="968"/>
      <c r="CM277" s="968"/>
      <c r="CN277" s="968"/>
      <c r="CO277" s="968"/>
      <c r="CP277" s="968"/>
      <c r="CQ277" s="968"/>
      <c r="CR277" s="968"/>
      <c r="CS277" s="968"/>
      <c r="CT277" s="968"/>
      <c r="CU277" s="968"/>
      <c r="CV277" s="968"/>
      <c r="CW277" s="968"/>
      <c r="CX277" s="968"/>
      <c r="CY277" s="968"/>
      <c r="CZ277" s="968"/>
    </row>
    <row r="278" s="133" customFormat="true" ht="15" customHeight="true" x14ac:dyDescent="0.2">
      <c r="A278" s="1165"/>
      <c r="B278" s="262" t="s">
        <v>79</v>
      </c>
      <c r="C278" s="908" t="s">
        <v>35</v>
      </c>
      <c r="D278" s="1027" t="s">
        <v>35</v>
      </c>
      <c r="E278" s="1027" t="s">
        <v>35</v>
      </c>
      <c r="F278" s="1027" t="s">
        <v>35</v>
      </c>
      <c r="G278" s="1030" t="s">
        <v>35</v>
      </c>
      <c r="H278" s="1025" t="s">
        <v>35</v>
      </c>
      <c r="I278" s="1027" t="s">
        <v>35</v>
      </c>
      <c r="J278" s="1027" t="s">
        <v>35</v>
      </c>
      <c r="K278" s="1027" t="s">
        <v>35</v>
      </c>
      <c r="L278" s="1030" t="s">
        <v>35</v>
      </c>
      <c r="M278" s="1025" t="s">
        <v>35</v>
      </c>
      <c r="N278" s="1027" t="s">
        <v>35</v>
      </c>
      <c r="O278" s="1027" t="s">
        <v>35</v>
      </c>
      <c r="P278" s="1027" t="s">
        <v>35</v>
      </c>
      <c r="Q278" s="1034" t="s">
        <v>35</v>
      </c>
      <c r="R278" s="1025" t="s">
        <v>35</v>
      </c>
      <c r="S278" s="1027" t="s">
        <v>35</v>
      </c>
      <c r="T278" s="1027" t="s">
        <v>35</v>
      </c>
      <c r="U278" s="1027" t="s">
        <v>35</v>
      </c>
      <c r="V278" s="1027" t="s">
        <v>35</v>
      </c>
      <c r="W278" s="1027" t="s">
        <v>35</v>
      </c>
      <c r="X278" s="1027" t="s">
        <v>35</v>
      </c>
      <c r="Y278" s="1034" t="s">
        <v>35</v>
      </c>
      <c r="Z278" s="1034" t="s">
        <v>35</v>
      </c>
      <c r="AA278" s="1034" t="s">
        <v>35</v>
      </c>
      <c r="AB278" s="966"/>
      <c r="AC278" s="966"/>
      <c r="AD278" s="966"/>
      <c r="AE278" s="966"/>
      <c r="AF278" s="966"/>
      <c r="AG278" s="966"/>
      <c r="AH278" s="966"/>
      <c r="AI278" s="966"/>
      <c r="AJ278" s="966"/>
      <c r="AK278" s="966"/>
      <c r="AL278" s="966"/>
      <c r="AM278" s="966"/>
      <c r="AN278" s="966"/>
      <c r="AO278" s="966"/>
      <c r="AP278" s="966"/>
      <c r="AQ278" s="966"/>
      <c r="AR278" s="966"/>
      <c r="AS278" s="966"/>
      <c r="AT278" s="966"/>
      <c r="AU278" s="966"/>
      <c r="AV278" s="966"/>
      <c r="AW278" s="966"/>
      <c r="AX278" s="966"/>
      <c r="AY278" s="966"/>
      <c r="AZ278" s="172"/>
      <c r="BA278" s="1165"/>
      <c r="BB278" s="262" t="s">
        <v>79</v>
      </c>
      <c r="BC278" s="908" t="s">
        <v>35</v>
      </c>
      <c r="BD278" s="912" t="s">
        <v>35</v>
      </c>
      <c r="BE278" s="912" t="s">
        <v>35</v>
      </c>
      <c r="BF278" s="912" t="s">
        <v>35</v>
      </c>
      <c r="BG278" s="917" t="s">
        <v>35</v>
      </c>
      <c r="BH278" s="908" t="s">
        <v>35</v>
      </c>
      <c r="BI278" s="912" t="s">
        <v>35</v>
      </c>
      <c r="BJ278" s="912" t="s">
        <v>35</v>
      </c>
      <c r="BK278" s="912" t="s">
        <v>35</v>
      </c>
      <c r="BL278" s="917" t="s">
        <v>35</v>
      </c>
      <c r="BM278" s="908" t="s">
        <v>35</v>
      </c>
      <c r="BN278" s="912" t="s">
        <v>35</v>
      </c>
      <c r="BO278" s="912" t="s">
        <v>35</v>
      </c>
      <c r="BP278" s="912" t="s">
        <v>35</v>
      </c>
      <c r="BQ278" s="917" t="s">
        <v>35</v>
      </c>
      <c r="BR278" s="908" t="s">
        <v>35</v>
      </c>
      <c r="BS278" s="912" t="s">
        <v>35</v>
      </c>
      <c r="BT278" s="912" t="s">
        <v>35</v>
      </c>
      <c r="BU278" s="912" t="s">
        <v>35</v>
      </c>
      <c r="BV278" s="912" t="s">
        <v>35</v>
      </c>
      <c r="BW278" s="912" t="s">
        <v>35</v>
      </c>
      <c r="BX278" s="912" t="s">
        <v>35</v>
      </c>
      <c r="BY278" s="923" t="s">
        <v>35</v>
      </c>
      <c r="BZ278" s="923" t="s">
        <v>35</v>
      </c>
      <c r="CA278" s="923" t="s">
        <v>35</v>
      </c>
      <c r="CB278" s="968"/>
      <c r="CC278" s="968"/>
      <c r="CD278" s="968"/>
      <c r="CE278" s="968"/>
      <c r="CF278" s="968"/>
      <c r="CG278" s="968"/>
      <c r="CH278" s="968"/>
      <c r="CI278" s="968"/>
      <c r="CJ278" s="968"/>
      <c r="CK278" s="968"/>
      <c r="CL278" s="968"/>
      <c r="CM278" s="968"/>
      <c r="CN278" s="968"/>
      <c r="CO278" s="968"/>
      <c r="CP278" s="968"/>
      <c r="CQ278" s="968"/>
      <c r="CR278" s="968"/>
      <c r="CS278" s="968"/>
      <c r="CT278" s="968"/>
      <c r="CU278" s="968"/>
      <c r="CV278" s="968"/>
      <c r="CW278" s="968"/>
      <c r="CX278" s="968"/>
      <c r="CY278" s="968"/>
      <c r="CZ278" s="968"/>
    </row>
    <row r="279" s="133" customFormat="true" ht="15" customHeight="true" x14ac:dyDescent="0.2">
      <c r="A279" s="1165"/>
      <c r="B279" s="262" t="s">
        <v>80</v>
      </c>
      <c r="C279" s="908" t="s">
        <v>35</v>
      </c>
      <c r="D279" s="915" t="s">
        <v>35</v>
      </c>
      <c r="E279" s="915" t="s">
        <v>35</v>
      </c>
      <c r="F279" s="915" t="s">
        <v>35</v>
      </c>
      <c r="G279" s="920" t="s">
        <v>35</v>
      </c>
      <c r="H279" s="908" t="s">
        <v>35</v>
      </c>
      <c r="I279" s="915" t="s">
        <v>35</v>
      </c>
      <c r="J279" s="915" t="s">
        <v>35</v>
      </c>
      <c r="K279" s="915" t="s">
        <v>35</v>
      </c>
      <c r="L279" s="920" t="s">
        <v>35</v>
      </c>
      <c r="M279" s="908" t="s">
        <v>35</v>
      </c>
      <c r="N279" s="915" t="s">
        <v>35</v>
      </c>
      <c r="O279" s="915" t="s">
        <v>35</v>
      </c>
      <c r="P279" s="915" t="s">
        <v>35</v>
      </c>
      <c r="Q279" s="925" t="s">
        <v>35</v>
      </c>
      <c r="R279" s="908" t="s">
        <v>35</v>
      </c>
      <c r="S279" s="915" t="s">
        <v>35</v>
      </c>
      <c r="T279" s="915" t="s">
        <v>35</v>
      </c>
      <c r="U279" s="915" t="s">
        <v>35</v>
      </c>
      <c r="V279" s="915" t="s">
        <v>35</v>
      </c>
      <c r="W279" s="915" t="s">
        <v>35</v>
      </c>
      <c r="X279" s="915" t="s">
        <v>35</v>
      </c>
      <c r="Y279" s="925" t="s">
        <v>35</v>
      </c>
      <c r="Z279" s="925" t="s">
        <v>35</v>
      </c>
      <c r="AA279" s="925" t="s">
        <v>35</v>
      </c>
      <c r="AB279" s="968"/>
      <c r="AC279" s="968"/>
      <c r="AD279" s="968"/>
      <c r="AE279" s="968"/>
      <c r="AF279" s="968"/>
      <c r="AG279" s="968"/>
      <c r="AH279" s="968"/>
      <c r="AI279" s="968"/>
      <c r="AJ279" s="968"/>
      <c r="AK279" s="968"/>
      <c r="AL279" s="968"/>
      <c r="AM279" s="968"/>
      <c r="AN279" s="968"/>
      <c r="AO279" s="968"/>
      <c r="AP279" s="968"/>
      <c r="AQ279" s="968"/>
      <c r="AR279" s="968"/>
      <c r="AS279" s="968"/>
      <c r="AT279" s="968"/>
      <c r="AU279" s="968"/>
      <c r="AV279" s="968"/>
      <c r="AW279" s="968"/>
      <c r="AX279" s="968"/>
      <c r="AY279" s="968"/>
      <c r="AZ279" s="172"/>
      <c r="BA279" s="1165"/>
      <c r="BB279" s="262" t="s">
        <v>80</v>
      </c>
      <c r="BC279" s="908" t="s">
        <v>35</v>
      </c>
      <c r="BD279" s="915" t="s">
        <v>35</v>
      </c>
      <c r="BE279" s="915" t="s">
        <v>35</v>
      </c>
      <c r="BF279" s="915" t="s">
        <v>35</v>
      </c>
      <c r="BG279" s="920" t="s">
        <v>35</v>
      </c>
      <c r="BH279" s="908" t="s">
        <v>35</v>
      </c>
      <c r="BI279" s="915" t="s">
        <v>35</v>
      </c>
      <c r="BJ279" s="915" t="s">
        <v>35</v>
      </c>
      <c r="BK279" s="915" t="s">
        <v>35</v>
      </c>
      <c r="BL279" s="920" t="s">
        <v>35</v>
      </c>
      <c r="BM279" s="908" t="s">
        <v>35</v>
      </c>
      <c r="BN279" s="915" t="s">
        <v>35</v>
      </c>
      <c r="BO279" s="915" t="s">
        <v>35</v>
      </c>
      <c r="BP279" s="915" t="s">
        <v>35</v>
      </c>
      <c r="BQ279" s="920" t="s">
        <v>35</v>
      </c>
      <c r="BR279" s="908" t="s">
        <v>35</v>
      </c>
      <c r="BS279" s="915" t="s">
        <v>35</v>
      </c>
      <c r="BT279" s="915" t="s">
        <v>35</v>
      </c>
      <c r="BU279" s="915" t="s">
        <v>35</v>
      </c>
      <c r="BV279" s="915" t="s">
        <v>35</v>
      </c>
      <c r="BW279" s="915" t="s">
        <v>35</v>
      </c>
      <c r="BX279" s="915" t="s">
        <v>35</v>
      </c>
      <c r="BY279" s="925" t="s">
        <v>35</v>
      </c>
      <c r="BZ279" s="925" t="s">
        <v>35</v>
      </c>
      <c r="CA279" s="925" t="s">
        <v>35</v>
      </c>
      <c r="CB279" s="968"/>
      <c r="CC279" s="968"/>
      <c r="CD279" s="968"/>
      <c r="CE279" s="968"/>
      <c r="CF279" s="968"/>
      <c r="CG279" s="968"/>
      <c r="CH279" s="968"/>
      <c r="CI279" s="968"/>
      <c r="CJ279" s="968"/>
      <c r="CK279" s="968"/>
      <c r="CL279" s="968"/>
      <c r="CM279" s="968"/>
      <c r="CN279" s="968"/>
      <c r="CO279" s="968"/>
      <c r="CP279" s="968"/>
      <c r="CQ279" s="968"/>
      <c r="CR279" s="968"/>
      <c r="CS279" s="968"/>
      <c r="CT279" s="968"/>
      <c r="CU279" s="968"/>
      <c r="CV279" s="968"/>
      <c r="CW279" s="968"/>
      <c r="CX279" s="968"/>
      <c r="CY279" s="968"/>
      <c r="CZ279" s="968"/>
    </row>
    <row r="280" s="133" customFormat="true" ht="15" customHeight="true" x14ac:dyDescent="0.2">
      <c r="A280" s="1165"/>
      <c r="B280" s="262" t="s">
        <v>81</v>
      </c>
      <c r="C280" s="908" t="s">
        <v>35</v>
      </c>
      <c r="D280" s="915" t="s">
        <v>35</v>
      </c>
      <c r="E280" s="915" t="s">
        <v>35</v>
      </c>
      <c r="F280" s="915" t="s">
        <v>35</v>
      </c>
      <c r="G280" s="920" t="s">
        <v>35</v>
      </c>
      <c r="H280" s="908" t="s">
        <v>35</v>
      </c>
      <c r="I280" s="915" t="s">
        <v>35</v>
      </c>
      <c r="J280" s="915" t="s">
        <v>35</v>
      </c>
      <c r="K280" s="915" t="s">
        <v>35</v>
      </c>
      <c r="L280" s="920" t="s">
        <v>35</v>
      </c>
      <c r="M280" s="908" t="s">
        <v>35</v>
      </c>
      <c r="N280" s="915" t="s">
        <v>35</v>
      </c>
      <c r="O280" s="915" t="s">
        <v>35</v>
      </c>
      <c r="P280" s="915" t="s">
        <v>35</v>
      </c>
      <c r="Q280" s="925" t="s">
        <v>35</v>
      </c>
      <c r="R280" s="908" t="s">
        <v>35</v>
      </c>
      <c r="S280" s="915" t="s">
        <v>35</v>
      </c>
      <c r="T280" s="915" t="s">
        <v>35</v>
      </c>
      <c r="U280" s="915" t="s">
        <v>35</v>
      </c>
      <c r="V280" s="915" t="s">
        <v>35</v>
      </c>
      <c r="W280" s="915" t="s">
        <v>35</v>
      </c>
      <c r="X280" s="915" t="s">
        <v>35</v>
      </c>
      <c r="Y280" s="925" t="s">
        <v>35</v>
      </c>
      <c r="Z280" s="925" t="s">
        <v>35</v>
      </c>
      <c r="AA280" s="925" t="s">
        <v>35</v>
      </c>
      <c r="AB280" s="968"/>
      <c r="AC280" s="968"/>
      <c r="AD280" s="968"/>
      <c r="AE280" s="968"/>
      <c r="AF280" s="968"/>
      <c r="AG280" s="968"/>
      <c r="AH280" s="968"/>
      <c r="AI280" s="968"/>
      <c r="AJ280" s="968"/>
      <c r="AK280" s="968"/>
      <c r="AL280" s="968"/>
      <c r="AM280" s="968"/>
      <c r="AN280" s="968"/>
      <c r="AO280" s="968"/>
      <c r="AP280" s="968"/>
      <c r="AQ280" s="968"/>
      <c r="AR280" s="968"/>
      <c r="AS280" s="968"/>
      <c r="AT280" s="968"/>
      <c r="AU280" s="968"/>
      <c r="AV280" s="968"/>
      <c r="AW280" s="968"/>
      <c r="AX280" s="968"/>
      <c r="AY280" s="968"/>
      <c r="AZ280" s="172"/>
      <c r="BA280" s="1165"/>
      <c r="BB280" s="262" t="s">
        <v>81</v>
      </c>
      <c r="BC280" s="908" t="s">
        <v>35</v>
      </c>
      <c r="BD280" s="915" t="s">
        <v>35</v>
      </c>
      <c r="BE280" s="915" t="s">
        <v>35</v>
      </c>
      <c r="BF280" s="915" t="s">
        <v>35</v>
      </c>
      <c r="BG280" s="920" t="s">
        <v>35</v>
      </c>
      <c r="BH280" s="908" t="s">
        <v>35</v>
      </c>
      <c r="BI280" s="915" t="s">
        <v>35</v>
      </c>
      <c r="BJ280" s="915" t="s">
        <v>35</v>
      </c>
      <c r="BK280" s="915" t="s">
        <v>35</v>
      </c>
      <c r="BL280" s="920" t="s">
        <v>35</v>
      </c>
      <c r="BM280" s="908" t="s">
        <v>35</v>
      </c>
      <c r="BN280" s="915" t="s">
        <v>35</v>
      </c>
      <c r="BO280" s="915" t="s">
        <v>35</v>
      </c>
      <c r="BP280" s="915" t="s">
        <v>35</v>
      </c>
      <c r="BQ280" s="920" t="s">
        <v>35</v>
      </c>
      <c r="BR280" s="908" t="s">
        <v>35</v>
      </c>
      <c r="BS280" s="915" t="s">
        <v>35</v>
      </c>
      <c r="BT280" s="915" t="s">
        <v>35</v>
      </c>
      <c r="BU280" s="915" t="s">
        <v>35</v>
      </c>
      <c r="BV280" s="915" t="s">
        <v>35</v>
      </c>
      <c r="BW280" s="915" t="s">
        <v>35</v>
      </c>
      <c r="BX280" s="915" t="s">
        <v>35</v>
      </c>
      <c r="BY280" s="925" t="s">
        <v>35</v>
      </c>
      <c r="BZ280" s="925" t="s">
        <v>35</v>
      </c>
      <c r="CA280" s="925" t="s">
        <v>35</v>
      </c>
      <c r="CB280" s="968"/>
      <c r="CC280" s="968"/>
      <c r="CD280" s="968"/>
      <c r="CE280" s="968"/>
      <c r="CF280" s="968"/>
      <c r="CG280" s="968"/>
      <c r="CH280" s="968"/>
      <c r="CI280" s="968"/>
      <c r="CJ280" s="968"/>
      <c r="CK280" s="968"/>
      <c r="CL280" s="968"/>
      <c r="CM280" s="968"/>
      <c r="CN280" s="968"/>
      <c r="CO280" s="968"/>
      <c r="CP280" s="968"/>
      <c r="CQ280" s="968"/>
      <c r="CR280" s="968"/>
      <c r="CS280" s="968"/>
      <c r="CT280" s="968"/>
      <c r="CU280" s="968"/>
      <c r="CV280" s="968"/>
      <c r="CW280" s="968"/>
      <c r="CX280" s="968"/>
      <c r="CY280" s="968"/>
      <c r="CZ280" s="968"/>
    </row>
    <row r="281" s="133" customFormat="true" ht="15" customHeight="true" x14ac:dyDescent="0.2">
      <c r="A281" s="1165"/>
      <c r="B281" s="262" t="s">
        <v>82</v>
      </c>
      <c r="C281" s="908" t="s">
        <v>35</v>
      </c>
      <c r="D281" s="915" t="s">
        <v>35</v>
      </c>
      <c r="E281" s="915" t="s">
        <v>35</v>
      </c>
      <c r="F281" s="915" t="s">
        <v>35</v>
      </c>
      <c r="G281" s="920" t="s">
        <v>35</v>
      </c>
      <c r="H281" s="908" t="s">
        <v>35</v>
      </c>
      <c r="I281" s="915" t="s">
        <v>35</v>
      </c>
      <c r="J281" s="915" t="s">
        <v>35</v>
      </c>
      <c r="K281" s="915" t="s">
        <v>35</v>
      </c>
      <c r="L281" s="920" t="s">
        <v>35</v>
      </c>
      <c r="M281" s="908" t="s">
        <v>35</v>
      </c>
      <c r="N281" s="915" t="s">
        <v>35</v>
      </c>
      <c r="O281" s="915" t="s">
        <v>35</v>
      </c>
      <c r="P281" s="915" t="s">
        <v>35</v>
      </c>
      <c r="Q281" s="925" t="s">
        <v>35</v>
      </c>
      <c r="R281" s="908" t="s">
        <v>35</v>
      </c>
      <c r="S281" s="915" t="s">
        <v>35</v>
      </c>
      <c r="T281" s="915" t="s">
        <v>35</v>
      </c>
      <c r="U281" s="915" t="s">
        <v>35</v>
      </c>
      <c r="V281" s="915" t="s">
        <v>35</v>
      </c>
      <c r="W281" s="915" t="s">
        <v>35</v>
      </c>
      <c r="X281" s="915" t="s">
        <v>35</v>
      </c>
      <c r="Y281" s="925" t="s">
        <v>35</v>
      </c>
      <c r="Z281" s="925" t="s">
        <v>35</v>
      </c>
      <c r="AA281" s="925" t="s">
        <v>35</v>
      </c>
      <c r="AB281" s="968"/>
      <c r="AC281" s="968"/>
      <c r="AD281" s="968"/>
      <c r="AE281" s="968"/>
      <c r="AF281" s="968"/>
      <c r="AG281" s="968"/>
      <c r="AH281" s="968"/>
      <c r="AI281" s="968"/>
      <c r="AJ281" s="968"/>
      <c r="AK281" s="968"/>
      <c r="AL281" s="968"/>
      <c r="AM281" s="968"/>
      <c r="AN281" s="968"/>
      <c r="AO281" s="968"/>
      <c r="AP281" s="968"/>
      <c r="AQ281" s="968"/>
      <c r="AR281" s="968"/>
      <c r="AS281" s="968"/>
      <c r="AT281" s="968"/>
      <c r="AU281" s="968"/>
      <c r="AV281" s="968"/>
      <c r="AW281" s="968"/>
      <c r="AX281" s="968"/>
      <c r="AY281" s="968"/>
      <c r="AZ281" s="172"/>
      <c r="BA281" s="1165"/>
      <c r="BB281" s="262" t="s">
        <v>82</v>
      </c>
      <c r="BC281" s="908" t="s">
        <v>35</v>
      </c>
      <c r="BD281" s="915" t="s">
        <v>35</v>
      </c>
      <c r="BE281" s="915" t="s">
        <v>35</v>
      </c>
      <c r="BF281" s="915" t="s">
        <v>35</v>
      </c>
      <c r="BG281" s="920" t="s">
        <v>35</v>
      </c>
      <c r="BH281" s="908" t="s">
        <v>35</v>
      </c>
      <c r="BI281" s="915" t="s">
        <v>35</v>
      </c>
      <c r="BJ281" s="915" t="s">
        <v>35</v>
      </c>
      <c r="BK281" s="915" t="s">
        <v>35</v>
      </c>
      <c r="BL281" s="920" t="s">
        <v>35</v>
      </c>
      <c r="BM281" s="908" t="s">
        <v>35</v>
      </c>
      <c r="BN281" s="915" t="s">
        <v>35</v>
      </c>
      <c r="BO281" s="915" t="s">
        <v>35</v>
      </c>
      <c r="BP281" s="915" t="s">
        <v>35</v>
      </c>
      <c r="BQ281" s="920" t="s">
        <v>35</v>
      </c>
      <c r="BR281" s="908" t="s">
        <v>35</v>
      </c>
      <c r="BS281" s="915" t="s">
        <v>35</v>
      </c>
      <c r="BT281" s="915" t="s">
        <v>35</v>
      </c>
      <c r="BU281" s="915" t="s">
        <v>35</v>
      </c>
      <c r="BV281" s="915" t="s">
        <v>35</v>
      </c>
      <c r="BW281" s="915" t="s">
        <v>35</v>
      </c>
      <c r="BX281" s="915" t="s">
        <v>35</v>
      </c>
      <c r="BY281" s="925" t="s">
        <v>35</v>
      </c>
      <c r="BZ281" s="925" t="s">
        <v>35</v>
      </c>
      <c r="CA281" s="925" t="s">
        <v>35</v>
      </c>
      <c r="CB281" s="968"/>
      <c r="CC281" s="968"/>
      <c r="CD281" s="968"/>
      <c r="CE281" s="968"/>
      <c r="CF281" s="968"/>
      <c r="CG281" s="968"/>
      <c r="CH281" s="968"/>
      <c r="CI281" s="968"/>
      <c r="CJ281" s="968"/>
      <c r="CK281" s="968"/>
      <c r="CL281" s="968"/>
      <c r="CM281" s="968"/>
      <c r="CN281" s="968"/>
      <c r="CO281" s="968"/>
      <c r="CP281" s="968"/>
      <c r="CQ281" s="968"/>
      <c r="CR281" s="968"/>
      <c r="CS281" s="968"/>
      <c r="CT281" s="968"/>
      <c r="CU281" s="968"/>
      <c r="CV281" s="968"/>
      <c r="CW281" s="968"/>
      <c r="CX281" s="968"/>
      <c r="CY281" s="968"/>
      <c r="CZ281" s="968"/>
    </row>
    <row r="282" s="133" customFormat="true" ht="15" customHeight="true" x14ac:dyDescent="0.2">
      <c r="A282" s="1165"/>
      <c r="B282" s="262" t="s">
        <v>83</v>
      </c>
      <c r="C282" s="908" t="s">
        <v>35</v>
      </c>
      <c r="D282" s="915" t="s">
        <v>35</v>
      </c>
      <c r="E282" s="915" t="s">
        <v>35</v>
      </c>
      <c r="F282" s="915" t="s">
        <v>35</v>
      </c>
      <c r="G282" s="920" t="s">
        <v>35</v>
      </c>
      <c r="H282" s="908" t="s">
        <v>35</v>
      </c>
      <c r="I282" s="915" t="s">
        <v>35</v>
      </c>
      <c r="J282" s="915" t="s">
        <v>35</v>
      </c>
      <c r="K282" s="915" t="s">
        <v>35</v>
      </c>
      <c r="L282" s="920" t="s">
        <v>35</v>
      </c>
      <c r="M282" s="908" t="s">
        <v>35</v>
      </c>
      <c r="N282" s="915" t="s">
        <v>35</v>
      </c>
      <c r="O282" s="915" t="s">
        <v>35</v>
      </c>
      <c r="P282" s="915" t="s">
        <v>35</v>
      </c>
      <c r="Q282" s="925" t="s">
        <v>35</v>
      </c>
      <c r="R282" s="908" t="s">
        <v>35</v>
      </c>
      <c r="S282" s="915" t="s">
        <v>35</v>
      </c>
      <c r="T282" s="915" t="s">
        <v>35</v>
      </c>
      <c r="U282" s="915" t="s">
        <v>35</v>
      </c>
      <c r="V282" s="915" t="s">
        <v>35</v>
      </c>
      <c r="W282" s="915" t="s">
        <v>35</v>
      </c>
      <c r="X282" s="915" t="s">
        <v>35</v>
      </c>
      <c r="Y282" s="925" t="s">
        <v>35</v>
      </c>
      <c r="Z282" s="925" t="s">
        <v>35</v>
      </c>
      <c r="AA282" s="925" t="s">
        <v>35</v>
      </c>
      <c r="AB282" s="968"/>
      <c r="AC282" s="968"/>
      <c r="AD282" s="968"/>
      <c r="AE282" s="968"/>
      <c r="AF282" s="968"/>
      <c r="AG282" s="968"/>
      <c r="AH282" s="968"/>
      <c r="AI282" s="968"/>
      <c r="AJ282" s="968"/>
      <c r="AK282" s="968"/>
      <c r="AL282" s="968"/>
      <c r="AM282" s="968"/>
      <c r="AN282" s="968"/>
      <c r="AO282" s="968"/>
      <c r="AP282" s="968"/>
      <c r="AQ282" s="968"/>
      <c r="AR282" s="968"/>
      <c r="AS282" s="968"/>
      <c r="AT282" s="968"/>
      <c r="AU282" s="968"/>
      <c r="AV282" s="968"/>
      <c r="AW282" s="968"/>
      <c r="AX282" s="968"/>
      <c r="AY282" s="968"/>
      <c r="AZ282" s="172"/>
      <c r="BA282" s="1165"/>
      <c r="BB282" s="262" t="s">
        <v>83</v>
      </c>
      <c r="BC282" s="908" t="s">
        <v>35</v>
      </c>
      <c r="BD282" s="915" t="s">
        <v>35</v>
      </c>
      <c r="BE282" s="915" t="s">
        <v>35</v>
      </c>
      <c r="BF282" s="915" t="s">
        <v>35</v>
      </c>
      <c r="BG282" s="920" t="s">
        <v>35</v>
      </c>
      <c r="BH282" s="908" t="s">
        <v>35</v>
      </c>
      <c r="BI282" s="915" t="s">
        <v>35</v>
      </c>
      <c r="BJ282" s="915" t="s">
        <v>35</v>
      </c>
      <c r="BK282" s="915" t="s">
        <v>35</v>
      </c>
      <c r="BL282" s="920" t="s">
        <v>35</v>
      </c>
      <c r="BM282" s="908" t="s">
        <v>35</v>
      </c>
      <c r="BN282" s="915" t="s">
        <v>35</v>
      </c>
      <c r="BO282" s="915" t="s">
        <v>35</v>
      </c>
      <c r="BP282" s="915" t="s">
        <v>35</v>
      </c>
      <c r="BQ282" s="920" t="s">
        <v>35</v>
      </c>
      <c r="BR282" s="908" t="s">
        <v>35</v>
      </c>
      <c r="BS282" s="915" t="s">
        <v>35</v>
      </c>
      <c r="BT282" s="915" t="s">
        <v>35</v>
      </c>
      <c r="BU282" s="915" t="s">
        <v>35</v>
      </c>
      <c r="BV282" s="915" t="s">
        <v>35</v>
      </c>
      <c r="BW282" s="915" t="s">
        <v>35</v>
      </c>
      <c r="BX282" s="915" t="s">
        <v>35</v>
      </c>
      <c r="BY282" s="925" t="s">
        <v>35</v>
      </c>
      <c r="BZ282" s="925" t="s">
        <v>35</v>
      </c>
      <c r="CA282" s="925" t="s">
        <v>35</v>
      </c>
      <c r="CB282" s="968"/>
      <c r="CC282" s="968"/>
      <c r="CD282" s="968"/>
      <c r="CE282" s="968"/>
      <c r="CF282" s="968"/>
      <c r="CG282" s="968"/>
      <c r="CH282" s="968"/>
      <c r="CI282" s="968"/>
      <c r="CJ282" s="968"/>
      <c r="CK282" s="968"/>
      <c r="CL282" s="968"/>
      <c r="CM282" s="968"/>
      <c r="CN282" s="968"/>
      <c r="CO282" s="968"/>
      <c r="CP282" s="968"/>
      <c r="CQ282" s="968"/>
      <c r="CR282" s="968"/>
      <c r="CS282" s="968"/>
      <c r="CT282" s="968"/>
      <c r="CU282" s="968"/>
      <c r="CV282" s="968"/>
      <c r="CW282" s="968"/>
      <c r="CX282" s="968"/>
      <c r="CY282" s="968"/>
      <c r="CZ282" s="968"/>
    </row>
    <row r="283" s="133" customFormat="true" ht="15" customHeight="true" x14ac:dyDescent="0.2">
      <c r="A283" s="1165"/>
      <c r="B283" s="262" t="s">
        <v>84</v>
      </c>
      <c r="C283" s="908" t="s">
        <v>35</v>
      </c>
      <c r="D283" s="915" t="s">
        <v>35</v>
      </c>
      <c r="E283" s="915" t="s">
        <v>35</v>
      </c>
      <c r="F283" s="915" t="s">
        <v>35</v>
      </c>
      <c r="G283" s="920" t="s">
        <v>35</v>
      </c>
      <c r="H283" s="908" t="s">
        <v>35</v>
      </c>
      <c r="I283" s="915" t="s">
        <v>35</v>
      </c>
      <c r="J283" s="915" t="s">
        <v>35</v>
      </c>
      <c r="K283" s="915" t="s">
        <v>35</v>
      </c>
      <c r="L283" s="920" t="s">
        <v>35</v>
      </c>
      <c r="M283" s="908" t="s">
        <v>35</v>
      </c>
      <c r="N283" s="915" t="s">
        <v>35</v>
      </c>
      <c r="O283" s="915" t="s">
        <v>35</v>
      </c>
      <c r="P283" s="915" t="s">
        <v>35</v>
      </c>
      <c r="Q283" s="925" t="s">
        <v>35</v>
      </c>
      <c r="R283" s="908" t="s">
        <v>35</v>
      </c>
      <c r="S283" s="915" t="s">
        <v>35</v>
      </c>
      <c r="T283" s="915" t="s">
        <v>35</v>
      </c>
      <c r="U283" s="915" t="s">
        <v>35</v>
      </c>
      <c r="V283" s="915" t="s">
        <v>35</v>
      </c>
      <c r="W283" s="915" t="s">
        <v>35</v>
      </c>
      <c r="X283" s="915" t="s">
        <v>35</v>
      </c>
      <c r="Y283" s="925" t="s">
        <v>35</v>
      </c>
      <c r="Z283" s="925" t="s">
        <v>35</v>
      </c>
      <c r="AA283" s="925" t="s">
        <v>35</v>
      </c>
      <c r="AB283" s="968"/>
      <c r="AC283" s="968"/>
      <c r="AD283" s="968"/>
      <c r="AE283" s="968"/>
      <c r="AF283" s="968"/>
      <c r="AG283" s="968"/>
      <c r="AH283" s="968"/>
      <c r="AI283" s="968"/>
      <c r="AJ283" s="968"/>
      <c r="AK283" s="968"/>
      <c r="AL283" s="968"/>
      <c r="AM283" s="968"/>
      <c r="AN283" s="968"/>
      <c r="AO283" s="968"/>
      <c r="AP283" s="968"/>
      <c r="AQ283" s="968"/>
      <c r="AR283" s="968"/>
      <c r="AS283" s="968"/>
      <c r="AT283" s="968"/>
      <c r="AU283" s="968"/>
      <c r="AV283" s="968"/>
      <c r="AW283" s="968"/>
      <c r="AX283" s="968"/>
      <c r="AY283" s="968"/>
      <c r="AZ283" s="172"/>
      <c r="BA283" s="1165"/>
      <c r="BB283" s="262" t="s">
        <v>84</v>
      </c>
      <c r="BC283" s="908" t="s">
        <v>35</v>
      </c>
      <c r="BD283" s="915" t="s">
        <v>35</v>
      </c>
      <c r="BE283" s="915" t="s">
        <v>35</v>
      </c>
      <c r="BF283" s="915" t="s">
        <v>35</v>
      </c>
      <c r="BG283" s="920" t="s">
        <v>35</v>
      </c>
      <c r="BH283" s="908" t="s">
        <v>35</v>
      </c>
      <c r="BI283" s="915" t="s">
        <v>35</v>
      </c>
      <c r="BJ283" s="915" t="s">
        <v>35</v>
      </c>
      <c r="BK283" s="915" t="s">
        <v>35</v>
      </c>
      <c r="BL283" s="920" t="s">
        <v>35</v>
      </c>
      <c r="BM283" s="908" t="s">
        <v>35</v>
      </c>
      <c r="BN283" s="915" t="s">
        <v>35</v>
      </c>
      <c r="BO283" s="915" t="s">
        <v>35</v>
      </c>
      <c r="BP283" s="915" t="s">
        <v>35</v>
      </c>
      <c r="BQ283" s="920" t="s">
        <v>35</v>
      </c>
      <c r="BR283" s="908" t="s">
        <v>35</v>
      </c>
      <c r="BS283" s="915" t="s">
        <v>35</v>
      </c>
      <c r="BT283" s="915" t="s">
        <v>35</v>
      </c>
      <c r="BU283" s="915" t="s">
        <v>35</v>
      </c>
      <c r="BV283" s="915" t="s">
        <v>35</v>
      </c>
      <c r="BW283" s="915" t="s">
        <v>35</v>
      </c>
      <c r="BX283" s="915" t="s">
        <v>35</v>
      </c>
      <c r="BY283" s="925" t="s">
        <v>35</v>
      </c>
      <c r="BZ283" s="925" t="s">
        <v>35</v>
      </c>
      <c r="CA283" s="925" t="s">
        <v>35</v>
      </c>
      <c r="CB283" s="968"/>
      <c r="CC283" s="968"/>
      <c r="CD283" s="968"/>
      <c r="CE283" s="968"/>
      <c r="CF283" s="968"/>
      <c r="CG283" s="968"/>
      <c r="CH283" s="968"/>
      <c r="CI283" s="968"/>
      <c r="CJ283" s="968"/>
      <c r="CK283" s="968"/>
      <c r="CL283" s="968"/>
      <c r="CM283" s="968"/>
      <c r="CN283" s="968"/>
      <c r="CO283" s="968"/>
      <c r="CP283" s="968"/>
      <c r="CQ283" s="968"/>
      <c r="CR283" s="968"/>
      <c r="CS283" s="968"/>
      <c r="CT283" s="968"/>
      <c r="CU283" s="968"/>
      <c r="CV283" s="968"/>
      <c r="CW283" s="968"/>
      <c r="CX283" s="968"/>
      <c r="CY283" s="968"/>
      <c r="CZ283" s="968"/>
    </row>
    <row r="284" s="133" customFormat="true" ht="15" customHeight="true" x14ac:dyDescent="0.2">
      <c r="A284" s="1166"/>
      <c r="B284" s="263" t="s">
        <v>114</v>
      </c>
      <c r="C284" s="1026" t="s">
        <v>35</v>
      </c>
      <c r="D284" s="1028" t="s">
        <v>35</v>
      </c>
      <c r="E284" s="1028" t="s">
        <v>35</v>
      </c>
      <c r="F284" s="1028" t="s">
        <v>35</v>
      </c>
      <c r="G284" s="1031" t="s">
        <v>35</v>
      </c>
      <c r="H284" s="1026" t="s">
        <v>35</v>
      </c>
      <c r="I284" s="1028" t="s">
        <v>35</v>
      </c>
      <c r="J284" s="1028" t="s">
        <v>35</v>
      </c>
      <c r="K284" s="1028" t="s">
        <v>35</v>
      </c>
      <c r="L284" s="1031" t="s">
        <v>35</v>
      </c>
      <c r="M284" s="1026" t="s">
        <v>35</v>
      </c>
      <c r="N284" s="1028" t="s">
        <v>35</v>
      </c>
      <c r="O284" s="1028" t="s">
        <v>35</v>
      </c>
      <c r="P284" s="1028" t="s">
        <v>35</v>
      </c>
      <c r="Q284" s="1035" t="s">
        <v>35</v>
      </c>
      <c r="R284" s="1026" t="s">
        <v>35</v>
      </c>
      <c r="S284" s="1028" t="s">
        <v>35</v>
      </c>
      <c r="T284" s="1028" t="s">
        <v>35</v>
      </c>
      <c r="U284" s="1028" t="s">
        <v>35</v>
      </c>
      <c r="V284" s="1028" t="s">
        <v>35</v>
      </c>
      <c r="W284" s="1028" t="s">
        <v>35</v>
      </c>
      <c r="X284" s="1028" t="s">
        <v>35</v>
      </c>
      <c r="Y284" s="1035" t="s">
        <v>35</v>
      </c>
      <c r="Z284" s="1035" t="s">
        <v>35</v>
      </c>
      <c r="AA284" s="1035" t="s">
        <v>35</v>
      </c>
      <c r="AB284" s="966"/>
      <c r="AC284" s="966"/>
      <c r="AD284" s="966"/>
      <c r="AE284" s="966"/>
      <c r="AF284" s="966"/>
      <c r="AG284" s="966"/>
      <c r="AH284" s="966"/>
      <c r="AI284" s="966"/>
      <c r="AJ284" s="966"/>
      <c r="AK284" s="966"/>
      <c r="AL284" s="966"/>
      <c r="AM284" s="966"/>
      <c r="AN284" s="966"/>
      <c r="AO284" s="966"/>
      <c r="AP284" s="966"/>
      <c r="AQ284" s="966"/>
      <c r="AR284" s="966"/>
      <c r="AS284" s="966"/>
      <c r="AT284" s="966"/>
      <c r="AU284" s="966"/>
      <c r="AV284" s="966"/>
      <c r="AW284" s="966"/>
      <c r="AX284" s="966"/>
      <c r="AY284" s="966"/>
      <c r="AZ284" s="172"/>
      <c r="BA284" s="1166"/>
      <c r="BB284" s="263" t="s">
        <v>114</v>
      </c>
      <c r="BC284" s="909" t="s">
        <v>35</v>
      </c>
      <c r="BD284" s="913" t="s">
        <v>35</v>
      </c>
      <c r="BE284" s="913" t="s">
        <v>35</v>
      </c>
      <c r="BF284" s="913" t="s">
        <v>35</v>
      </c>
      <c r="BG284" s="918" t="s">
        <v>35</v>
      </c>
      <c r="BH284" s="909" t="s">
        <v>35</v>
      </c>
      <c r="BI284" s="913" t="s">
        <v>35</v>
      </c>
      <c r="BJ284" s="913" t="s">
        <v>35</v>
      </c>
      <c r="BK284" s="913" t="s">
        <v>35</v>
      </c>
      <c r="BL284" s="918" t="s">
        <v>35</v>
      </c>
      <c r="BM284" s="909" t="s">
        <v>35</v>
      </c>
      <c r="BN284" s="913" t="s">
        <v>35</v>
      </c>
      <c r="BO284" s="913" t="s">
        <v>35</v>
      </c>
      <c r="BP284" s="913" t="s">
        <v>35</v>
      </c>
      <c r="BQ284" s="918" t="s">
        <v>35</v>
      </c>
      <c r="BR284" s="909" t="s">
        <v>35</v>
      </c>
      <c r="BS284" s="913" t="s">
        <v>35</v>
      </c>
      <c r="BT284" s="913" t="s">
        <v>35</v>
      </c>
      <c r="BU284" s="913" t="s">
        <v>35</v>
      </c>
      <c r="BV284" s="913" t="s">
        <v>35</v>
      </c>
      <c r="BW284" s="913" t="s">
        <v>35</v>
      </c>
      <c r="BX284" s="913" t="s">
        <v>35</v>
      </c>
      <c r="BY284" s="924" t="s">
        <v>35</v>
      </c>
      <c r="BZ284" s="924" t="s">
        <v>35</v>
      </c>
      <c r="CA284" s="924" t="s">
        <v>35</v>
      </c>
      <c r="CB284" s="968"/>
      <c r="CC284" s="968"/>
      <c r="CD284" s="968"/>
      <c r="CE284" s="968"/>
      <c r="CF284" s="968"/>
      <c r="CG284" s="968"/>
      <c r="CH284" s="968"/>
      <c r="CI284" s="968"/>
      <c r="CJ284" s="968"/>
      <c r="CK284" s="968"/>
      <c r="CL284" s="968"/>
      <c r="CM284" s="968"/>
      <c r="CN284" s="968"/>
      <c r="CO284" s="968"/>
      <c r="CP284" s="968"/>
      <c r="CQ284" s="968"/>
      <c r="CR284" s="968"/>
      <c r="CS284" s="968"/>
      <c r="CT284" s="968"/>
      <c r="CU284" s="968"/>
      <c r="CV284" s="968"/>
      <c r="CW284" s="968"/>
      <c r="CX284" s="968"/>
      <c r="CY284" s="968"/>
      <c r="CZ284" s="968"/>
    </row>
    <row r="285" s="133" customFormat="true" ht="15" customHeight="true" x14ac:dyDescent="0.2">
      <c r="Y285" s="135"/>
      <c r="Z285" s="172"/>
      <c r="AA285" s="172"/>
      <c r="AB285" s="172"/>
      <c r="AC285" s="172"/>
      <c r="AD285" s="172"/>
      <c r="AE285" s="172"/>
      <c r="AF285" s="172"/>
      <c r="AG285" s="172"/>
      <c r="AH285" s="172"/>
      <c r="AI285" s="172"/>
      <c r="AJ285" s="172"/>
      <c r="AK285" s="172"/>
      <c r="AL285" s="172"/>
      <c r="AM285" s="172"/>
      <c r="AN285" s="172"/>
      <c r="AO285" s="172"/>
      <c r="AP285" s="172"/>
      <c r="AQ285" s="172"/>
      <c r="AR285" s="172"/>
      <c r="AS285" s="172"/>
      <c r="AT285" s="172"/>
      <c r="AU285" s="172"/>
      <c r="AV285" s="172"/>
      <c r="AW285" s="172"/>
      <c r="AX285" s="172"/>
      <c r="AY285" s="172"/>
      <c r="AZ285" s="172"/>
      <c r="BA285" s="135"/>
      <c r="BY285" s="135"/>
      <c r="BZ285" s="172"/>
      <c r="CA285" s="172"/>
      <c r="CB285" s="172"/>
      <c r="CC285" s="172"/>
      <c r="CD285" s="172"/>
      <c r="CE285" s="172"/>
      <c r="CF285" s="172"/>
      <c r="CG285" s="172"/>
      <c r="CH285" s="172"/>
      <c r="CI285" s="172"/>
      <c r="CJ285" s="172"/>
      <c r="CK285" s="172"/>
      <c r="CL285" s="172"/>
      <c r="CM285" s="172"/>
      <c r="CN285" s="172"/>
      <c r="CO285" s="172"/>
      <c r="CP285" s="172"/>
      <c r="CQ285" s="172"/>
      <c r="CR285" s="172"/>
      <c r="CS285" s="172"/>
      <c r="CT285" s="172"/>
      <c r="CU285" s="172"/>
      <c r="CV285" s="172"/>
      <c r="CW285" s="172"/>
      <c r="CX285" s="172"/>
      <c r="CY285" s="172"/>
      <c r="CZ285" s="172"/>
    </row>
    <row r="286" s="133" customFormat="true" ht="15" customHeight="true" x14ac:dyDescent="0.2">
      <c r="Y286" s="135"/>
      <c r="Z286" s="172"/>
      <c r="AA286" s="172"/>
      <c r="AB286" s="172"/>
      <c r="AC286" s="172"/>
      <c r="AD286" s="172"/>
      <c r="AE286" s="172"/>
      <c r="AF286" s="172"/>
      <c r="AG286" s="172"/>
      <c r="AH286" s="172"/>
      <c r="AI286" s="172"/>
      <c r="AJ286" s="172"/>
      <c r="AK286" s="172"/>
      <c r="AL286" s="172"/>
      <c r="AM286" s="172"/>
      <c r="AN286" s="172"/>
      <c r="AO286" s="172"/>
      <c r="AP286" s="172"/>
      <c r="AQ286" s="172"/>
      <c r="AR286" s="172"/>
      <c r="AS286" s="172"/>
      <c r="AT286" s="172"/>
      <c r="AU286" s="172"/>
      <c r="AV286" s="172"/>
      <c r="AW286" s="172"/>
      <c r="AX286" s="172"/>
      <c r="AY286" s="172"/>
      <c r="AZ286" s="172"/>
      <c r="BA286" s="135"/>
      <c r="BY286" s="135"/>
      <c r="BZ286" s="172"/>
      <c r="CA286" s="172"/>
      <c r="CB286" s="172"/>
      <c r="CC286" s="172"/>
      <c r="CD286" s="172"/>
      <c r="CE286" s="172"/>
      <c r="CF286" s="172"/>
      <c r="CG286" s="172"/>
      <c r="CH286" s="172"/>
      <c r="CI286" s="172"/>
      <c r="CJ286" s="172"/>
      <c r="CK286" s="172"/>
      <c r="CL286" s="172"/>
      <c r="CM286" s="172"/>
      <c r="CN286" s="172"/>
      <c r="CO286" s="172"/>
      <c r="CP286" s="172"/>
      <c r="CQ286" s="172"/>
      <c r="CR286" s="172"/>
      <c r="CS286" s="172"/>
      <c r="CT286" s="172"/>
      <c r="CU286" s="172"/>
      <c r="CV286" s="172"/>
      <c r="CW286" s="172"/>
      <c r="CX286" s="172"/>
      <c r="CY286" s="172"/>
      <c r="CZ286" s="172"/>
    </row>
    <row r="287" s="133" customFormat="true" ht="15" customHeight="true" x14ac:dyDescent="0.2">
      <c r="Y287" s="135"/>
      <c r="Z287" s="172"/>
      <c r="AA287" s="172"/>
      <c r="AB287" s="172"/>
      <c r="AC287" s="172"/>
      <c r="AD287" s="172"/>
      <c r="AE287" s="172"/>
      <c r="AF287" s="172"/>
      <c r="AG287" s="172"/>
      <c r="AH287" s="172"/>
      <c r="AI287" s="172"/>
      <c r="AJ287" s="172"/>
      <c r="AK287" s="172"/>
      <c r="AL287" s="172"/>
      <c r="AM287" s="172"/>
      <c r="AN287" s="172"/>
      <c r="AO287" s="172"/>
      <c r="AP287" s="172"/>
      <c r="AQ287" s="172"/>
      <c r="AR287" s="172"/>
      <c r="AS287" s="172"/>
      <c r="AT287" s="172"/>
      <c r="AU287" s="172"/>
      <c r="AV287" s="172"/>
      <c r="AW287" s="172"/>
      <c r="AX287" s="172"/>
      <c r="AY287" s="172"/>
      <c r="AZ287" s="172"/>
      <c r="BA287" s="135"/>
      <c r="BY287" s="135"/>
      <c r="BZ287" s="172"/>
      <c r="CA287" s="172"/>
      <c r="CB287" s="172"/>
      <c r="CC287" s="172"/>
      <c r="CD287" s="172"/>
      <c r="CE287" s="172"/>
      <c r="CF287" s="172"/>
      <c r="CG287" s="172"/>
      <c r="CH287" s="172"/>
      <c r="CI287" s="172"/>
      <c r="CJ287" s="172"/>
      <c r="CK287" s="172"/>
      <c r="CL287" s="172"/>
      <c r="CM287" s="172"/>
      <c r="CN287" s="172"/>
      <c r="CO287" s="172"/>
      <c r="CP287" s="172"/>
      <c r="CQ287" s="172"/>
      <c r="CR287" s="172"/>
      <c r="CS287" s="172"/>
      <c r="CT287" s="172"/>
      <c r="CU287" s="172"/>
      <c r="CV287" s="172"/>
      <c r="CW287" s="172"/>
      <c r="CX287" s="172"/>
      <c r="CY287" s="172"/>
      <c r="CZ287" s="172"/>
    </row>
    <row r="288" s="133" customFormat="true" ht="15" customHeight="true" x14ac:dyDescent="0.2">
      <c r="Y288" s="135"/>
      <c r="Z288" s="172"/>
      <c r="AA288" s="172"/>
      <c r="AB288" s="172"/>
      <c r="AC288" s="172"/>
      <c r="AD288" s="172"/>
      <c r="AE288" s="172"/>
      <c r="AF288" s="172"/>
      <c r="AG288" s="172"/>
      <c r="AH288" s="172"/>
      <c r="AI288" s="172"/>
      <c r="AJ288" s="172"/>
      <c r="AK288" s="172"/>
      <c r="AL288" s="172"/>
      <c r="AM288" s="172"/>
      <c r="AN288" s="172"/>
      <c r="AO288" s="172"/>
      <c r="AP288" s="172"/>
      <c r="AQ288" s="172"/>
      <c r="AR288" s="172"/>
      <c r="AS288" s="172"/>
      <c r="AT288" s="172"/>
      <c r="AU288" s="172"/>
      <c r="AV288" s="172"/>
      <c r="AW288" s="172"/>
      <c r="AX288" s="172"/>
      <c r="AY288" s="172"/>
      <c r="AZ288" s="172"/>
      <c r="BA288" s="135"/>
      <c r="BY288" s="135"/>
      <c r="BZ288" s="172"/>
      <c r="CA288" s="172"/>
      <c r="CB288" s="172"/>
      <c r="CC288" s="172"/>
      <c r="CD288" s="172"/>
      <c r="CE288" s="172"/>
      <c r="CF288" s="172"/>
      <c r="CG288" s="172"/>
      <c r="CH288" s="172"/>
      <c r="CI288" s="172"/>
      <c r="CJ288" s="172"/>
      <c r="CK288" s="172"/>
      <c r="CL288" s="172"/>
      <c r="CM288" s="172"/>
      <c r="CN288" s="172"/>
      <c r="CO288" s="172"/>
      <c r="CP288" s="172"/>
      <c r="CQ288" s="172"/>
      <c r="CR288" s="172"/>
      <c r="CS288" s="172"/>
      <c r="CT288" s="172"/>
      <c r="CU288" s="172"/>
      <c r="CV288" s="172"/>
      <c r="CW288" s="172"/>
      <c r="CX288" s="172"/>
      <c r="CY288" s="172"/>
      <c r="CZ288" s="172"/>
    </row>
    <row r="289" s="133" customFormat="true" ht="15" customHeight="true" x14ac:dyDescent="0.2">
      <c r="Y289" s="135"/>
      <c r="Z289" s="172"/>
      <c r="AA289" s="172"/>
      <c r="AB289" s="172"/>
      <c r="AC289" s="172"/>
      <c r="AD289" s="172"/>
      <c r="AE289" s="172"/>
      <c r="AF289" s="172"/>
      <c r="AG289" s="172"/>
      <c r="AH289" s="172"/>
      <c r="AI289" s="172"/>
      <c r="AJ289" s="172"/>
      <c r="AK289" s="172"/>
      <c r="AL289" s="172"/>
      <c r="AM289" s="172"/>
      <c r="AN289" s="172"/>
      <c r="AO289" s="172"/>
      <c r="AP289" s="172"/>
      <c r="AQ289" s="172"/>
      <c r="AR289" s="172"/>
      <c r="AS289" s="172"/>
      <c r="AT289" s="172"/>
      <c r="AU289" s="172"/>
      <c r="AV289" s="172"/>
      <c r="AW289" s="172"/>
      <c r="AX289" s="172"/>
      <c r="AY289" s="172"/>
      <c r="AZ289" s="172"/>
      <c r="BA289" s="135"/>
      <c r="BY289" s="135"/>
      <c r="BZ289" s="172"/>
      <c r="CA289" s="172"/>
      <c r="CB289" s="172"/>
      <c r="CC289" s="172"/>
      <c r="CD289" s="172"/>
      <c r="CE289" s="172"/>
      <c r="CF289" s="172"/>
      <c r="CG289" s="172"/>
      <c r="CH289" s="172"/>
      <c r="CI289" s="172"/>
      <c r="CJ289" s="172"/>
      <c r="CK289" s="172"/>
      <c r="CL289" s="172"/>
      <c r="CM289" s="172"/>
      <c r="CN289" s="172"/>
      <c r="CO289" s="172"/>
      <c r="CP289" s="172"/>
      <c r="CQ289" s="172"/>
      <c r="CR289" s="172"/>
      <c r="CS289" s="172"/>
      <c r="CT289" s="172"/>
      <c r="CU289" s="172"/>
      <c r="CV289" s="172"/>
      <c r="CW289" s="172"/>
      <c r="CX289" s="172"/>
      <c r="CY289" s="172"/>
      <c r="CZ289" s="172"/>
    </row>
    <row r="290" s="133" customFormat="true" ht="15" customHeight="true" x14ac:dyDescent="0.2">
      <c r="Y290" s="135"/>
      <c r="Z290" s="172"/>
      <c r="AA290" s="172"/>
      <c r="AB290" s="172"/>
      <c r="AC290" s="172"/>
      <c r="AD290" s="172"/>
      <c r="AE290" s="172"/>
      <c r="AF290" s="172"/>
      <c r="AG290" s="172"/>
      <c r="AH290" s="172"/>
      <c r="AI290" s="172"/>
      <c r="AJ290" s="172"/>
      <c r="AK290" s="172"/>
      <c r="AL290" s="172"/>
      <c r="AM290" s="172"/>
      <c r="AN290" s="172"/>
      <c r="AO290" s="172"/>
      <c r="AP290" s="172"/>
      <c r="AQ290" s="172"/>
      <c r="AR290" s="172"/>
      <c r="AS290" s="172"/>
      <c r="AT290" s="172"/>
      <c r="AU290" s="172"/>
      <c r="AV290" s="172"/>
      <c r="AW290" s="172"/>
      <c r="AX290" s="172"/>
      <c r="AY290" s="172"/>
      <c r="AZ290" s="172"/>
      <c r="BA290" s="135"/>
      <c r="BY290" s="135"/>
      <c r="BZ290" s="172"/>
      <c r="CA290" s="172"/>
      <c r="CB290" s="172"/>
      <c r="CC290" s="172"/>
      <c r="CD290" s="172"/>
      <c r="CE290" s="172"/>
      <c r="CF290" s="172"/>
      <c r="CG290" s="172"/>
      <c r="CH290" s="172"/>
      <c r="CI290" s="172"/>
      <c r="CJ290" s="172"/>
      <c r="CK290" s="172"/>
      <c r="CL290" s="172"/>
      <c r="CM290" s="172"/>
      <c r="CN290" s="172"/>
      <c r="CO290" s="172"/>
      <c r="CP290" s="172"/>
      <c r="CQ290" s="172"/>
      <c r="CR290" s="172"/>
      <c r="CS290" s="172"/>
      <c r="CT290" s="172"/>
      <c r="CU290" s="172"/>
      <c r="CV290" s="172"/>
      <c r="CW290" s="172"/>
      <c r="CX290" s="172"/>
      <c r="CY290" s="172"/>
      <c r="CZ290" s="172"/>
    </row>
    <row r="291" s="133" customFormat="true" ht="15" customHeight="true" x14ac:dyDescent="0.2">
      <c r="Y291" s="135"/>
      <c r="Z291" s="172"/>
      <c r="AA291" s="172"/>
      <c r="AB291" s="172"/>
      <c r="AC291" s="172"/>
      <c r="AD291" s="172"/>
      <c r="AE291" s="172"/>
      <c r="AF291" s="172"/>
      <c r="AG291" s="172"/>
      <c r="AH291" s="172"/>
      <c r="AI291" s="172"/>
      <c r="AJ291" s="172"/>
      <c r="AK291" s="172"/>
      <c r="AL291" s="172"/>
      <c r="AM291" s="172"/>
      <c r="AN291" s="172"/>
      <c r="AO291" s="172"/>
      <c r="AP291" s="172"/>
      <c r="AQ291" s="172"/>
      <c r="AR291" s="172"/>
      <c r="AS291" s="172"/>
      <c r="AT291" s="172"/>
      <c r="AU291" s="172"/>
      <c r="AV291" s="172"/>
      <c r="AW291" s="172"/>
      <c r="AX291" s="172"/>
      <c r="AY291" s="172"/>
      <c r="AZ291" s="172"/>
      <c r="BA291" s="135"/>
      <c r="BY291" s="135"/>
      <c r="BZ291" s="172"/>
      <c r="CA291" s="172"/>
      <c r="CB291" s="172"/>
      <c r="CC291" s="172"/>
      <c r="CD291" s="172"/>
      <c r="CE291" s="172"/>
      <c r="CF291" s="172"/>
      <c r="CG291" s="172"/>
      <c r="CH291" s="172"/>
      <c r="CI291" s="172"/>
      <c r="CJ291" s="172"/>
      <c r="CK291" s="172"/>
      <c r="CL291" s="172"/>
      <c r="CM291" s="172"/>
      <c r="CN291" s="172"/>
      <c r="CO291" s="172"/>
      <c r="CP291" s="172"/>
      <c r="CQ291" s="172"/>
      <c r="CR291" s="172"/>
      <c r="CS291" s="172"/>
      <c r="CT291" s="172"/>
      <c r="CU291" s="172"/>
      <c r="CV291" s="172"/>
      <c r="CW291" s="172"/>
      <c r="CX291" s="172"/>
      <c r="CY291" s="172"/>
      <c r="CZ291" s="172"/>
    </row>
    <row r="292" s="133" customFormat="true" ht="15" customHeight="true" x14ac:dyDescent="0.2">
      <c r="Y292" s="135"/>
      <c r="Z292" s="172"/>
      <c r="AA292" s="172"/>
      <c r="AB292" s="172"/>
      <c r="AC292" s="172"/>
      <c r="AD292" s="172"/>
      <c r="AE292" s="172"/>
      <c r="AF292" s="172"/>
      <c r="AG292" s="172"/>
      <c r="AH292" s="172"/>
      <c r="AI292" s="172"/>
      <c r="AJ292" s="172"/>
      <c r="AK292" s="172"/>
      <c r="AL292" s="172"/>
      <c r="AM292" s="172"/>
      <c r="AN292" s="172"/>
      <c r="AO292" s="172"/>
      <c r="AP292" s="172"/>
      <c r="AQ292" s="172"/>
      <c r="AR292" s="172"/>
      <c r="AS292" s="172"/>
      <c r="AT292" s="172"/>
      <c r="AU292" s="172"/>
      <c r="AV292" s="172"/>
      <c r="AW292" s="172"/>
      <c r="AX292" s="172"/>
      <c r="AY292" s="172"/>
      <c r="AZ292" s="172"/>
      <c r="BA292" s="135"/>
      <c r="BY292" s="135"/>
      <c r="BZ292" s="172"/>
      <c r="CA292" s="172"/>
      <c r="CB292" s="172"/>
      <c r="CC292" s="172"/>
      <c r="CD292" s="172"/>
      <c r="CE292" s="172"/>
      <c r="CF292" s="172"/>
      <c r="CG292" s="172"/>
      <c r="CH292" s="172"/>
      <c r="CI292" s="172"/>
      <c r="CJ292" s="172"/>
      <c r="CK292" s="172"/>
      <c r="CL292" s="172"/>
      <c r="CM292" s="172"/>
      <c r="CN292" s="172"/>
      <c r="CO292" s="172"/>
      <c r="CP292" s="172"/>
      <c r="CQ292" s="172"/>
      <c r="CR292" s="172"/>
      <c r="CS292" s="172"/>
      <c r="CT292" s="172"/>
      <c r="CU292" s="172"/>
      <c r="CV292" s="172"/>
      <c r="CW292" s="172"/>
      <c r="CX292" s="172"/>
      <c r="CY292" s="172"/>
      <c r="CZ292" s="172"/>
    </row>
    <row r="293" s="133" customFormat="true" ht="15" customHeight="true" x14ac:dyDescent="0.2">
      <c r="Y293" s="135"/>
      <c r="Z293" s="172"/>
      <c r="AA293" s="172"/>
      <c r="AB293" s="172"/>
      <c r="AC293" s="172"/>
      <c r="AD293" s="172"/>
      <c r="AE293" s="172"/>
      <c r="AF293" s="172"/>
      <c r="AG293" s="172"/>
      <c r="AH293" s="172"/>
      <c r="AI293" s="172"/>
      <c r="AJ293" s="172"/>
      <c r="AK293" s="172"/>
      <c r="AL293" s="172"/>
      <c r="AM293" s="172"/>
      <c r="AN293" s="172"/>
      <c r="AO293" s="172"/>
      <c r="AP293" s="172"/>
      <c r="AQ293" s="172"/>
      <c r="AR293" s="172"/>
      <c r="AS293" s="172"/>
      <c r="AT293" s="172"/>
      <c r="AU293" s="172"/>
      <c r="AV293" s="172"/>
      <c r="AW293" s="172"/>
      <c r="AX293" s="172"/>
      <c r="AY293" s="172"/>
      <c r="AZ293" s="172"/>
      <c r="BA293" s="135"/>
      <c r="BY293" s="135"/>
      <c r="BZ293" s="172"/>
      <c r="CA293" s="172"/>
      <c r="CB293" s="172"/>
      <c r="CC293" s="172"/>
      <c r="CD293" s="172"/>
      <c r="CE293" s="172"/>
      <c r="CF293" s="172"/>
      <c r="CG293" s="172"/>
      <c r="CH293" s="172"/>
      <c r="CI293" s="172"/>
      <c r="CJ293" s="172"/>
      <c r="CK293" s="172"/>
      <c r="CL293" s="172"/>
      <c r="CM293" s="172"/>
      <c r="CN293" s="172"/>
      <c r="CO293" s="172"/>
      <c r="CP293" s="172"/>
      <c r="CQ293" s="172"/>
      <c r="CR293" s="172"/>
      <c r="CS293" s="172"/>
      <c r="CT293" s="172"/>
      <c r="CU293" s="172"/>
      <c r="CV293" s="172"/>
      <c r="CW293" s="172"/>
      <c r="CX293" s="172"/>
      <c r="CY293" s="172"/>
      <c r="CZ293" s="172"/>
    </row>
    <row r="294" s="133" customFormat="true" ht="15" customHeight="true" x14ac:dyDescent="0.2">
      <c r="Y294" s="135"/>
      <c r="Z294" s="172"/>
      <c r="AA294" s="172"/>
      <c r="AB294" s="172"/>
      <c r="AC294" s="172"/>
      <c r="AD294" s="172"/>
      <c r="AE294" s="172"/>
      <c r="AF294" s="172"/>
      <c r="AG294" s="172"/>
      <c r="AH294" s="172"/>
      <c r="AI294" s="172"/>
      <c r="AJ294" s="172"/>
      <c r="AK294" s="172"/>
      <c r="AL294" s="172"/>
      <c r="AM294" s="172"/>
      <c r="AN294" s="172"/>
      <c r="AO294" s="172"/>
      <c r="AP294" s="172"/>
      <c r="AQ294" s="172"/>
      <c r="AR294" s="172"/>
      <c r="AS294" s="172"/>
      <c r="AT294" s="172"/>
      <c r="AU294" s="172"/>
      <c r="AV294" s="172"/>
      <c r="AW294" s="172"/>
      <c r="AX294" s="172"/>
      <c r="AY294" s="172"/>
      <c r="AZ294" s="172"/>
      <c r="BA294" s="135"/>
      <c r="BY294" s="135"/>
      <c r="BZ294" s="172"/>
      <c r="CA294" s="172"/>
      <c r="CB294" s="172"/>
      <c r="CC294" s="172"/>
      <c r="CD294" s="172"/>
      <c r="CE294" s="172"/>
      <c r="CF294" s="172"/>
      <c r="CG294" s="172"/>
      <c r="CH294" s="172"/>
      <c r="CI294" s="172"/>
      <c r="CJ294" s="172"/>
      <c r="CK294" s="172"/>
      <c r="CL294" s="172"/>
      <c r="CM294" s="172"/>
      <c r="CN294" s="172"/>
      <c r="CO294" s="172"/>
      <c r="CP294" s="172"/>
      <c r="CQ294" s="172"/>
      <c r="CR294" s="172"/>
      <c r="CS294" s="172"/>
      <c r="CT294" s="172"/>
      <c r="CU294" s="172"/>
      <c r="CV294" s="172"/>
      <c r="CW294" s="172"/>
      <c r="CX294" s="172"/>
      <c r="CY294" s="172"/>
      <c r="CZ294" s="172"/>
    </row>
    <row r="295" s="133" customFormat="true" ht="15" customHeight="true" x14ac:dyDescent="0.2">
      <c r="Y295" s="135"/>
      <c r="Z295" s="172"/>
      <c r="AA295" s="172"/>
      <c r="AB295" s="172"/>
      <c r="AC295" s="172"/>
      <c r="AD295" s="172"/>
      <c r="AE295" s="172"/>
      <c r="AF295" s="172"/>
      <c r="AG295" s="172"/>
      <c r="AH295" s="172"/>
      <c r="AI295" s="172"/>
      <c r="AJ295" s="172"/>
      <c r="AK295" s="172"/>
      <c r="AL295" s="172"/>
      <c r="AM295" s="172"/>
      <c r="AN295" s="172"/>
      <c r="AO295" s="172"/>
      <c r="AP295" s="172"/>
      <c r="AQ295" s="172"/>
      <c r="AR295" s="172"/>
      <c r="AS295" s="172"/>
      <c r="AT295" s="172"/>
      <c r="AU295" s="172"/>
      <c r="AV295" s="172"/>
      <c r="AW295" s="172"/>
      <c r="AX295" s="172"/>
      <c r="AY295" s="172"/>
      <c r="AZ295" s="172"/>
      <c r="BA295" s="135"/>
      <c r="BY295" s="135"/>
      <c r="BZ295" s="172"/>
      <c r="CA295" s="172"/>
      <c r="CB295" s="172"/>
      <c r="CC295" s="172"/>
      <c r="CD295" s="172"/>
      <c r="CE295" s="172"/>
      <c r="CF295" s="172"/>
      <c r="CG295" s="172"/>
      <c r="CH295" s="172"/>
      <c r="CI295" s="172"/>
      <c r="CJ295" s="172"/>
      <c r="CK295" s="172"/>
      <c r="CL295" s="172"/>
      <c r="CM295" s="172"/>
      <c r="CN295" s="172"/>
      <c r="CO295" s="172"/>
      <c r="CP295" s="172"/>
      <c r="CQ295" s="172"/>
      <c r="CR295" s="172"/>
      <c r="CS295" s="172"/>
      <c r="CT295" s="172"/>
      <c r="CU295" s="172"/>
      <c r="CV295" s="172"/>
      <c r="CW295" s="172"/>
      <c r="CX295" s="172"/>
      <c r="CY295" s="172"/>
      <c r="CZ295" s="172"/>
    </row>
    <row r="296" s="133" customFormat="true" ht="15" customHeight="true" x14ac:dyDescent="0.2">
      <c r="Y296" s="135"/>
      <c r="Z296" s="172"/>
      <c r="AA296" s="172"/>
      <c r="AB296" s="172"/>
      <c r="AC296" s="172"/>
      <c r="AD296" s="172"/>
      <c r="AE296" s="172"/>
      <c r="AF296" s="172"/>
      <c r="AG296" s="172"/>
      <c r="AH296" s="172"/>
      <c r="AI296" s="172"/>
      <c r="AJ296" s="172"/>
      <c r="AK296" s="172"/>
      <c r="AL296" s="172"/>
      <c r="AM296" s="172"/>
      <c r="AN296" s="172"/>
      <c r="AO296" s="172"/>
      <c r="AP296" s="172"/>
      <c r="AQ296" s="172"/>
      <c r="AR296" s="172"/>
      <c r="AS296" s="172"/>
      <c r="AT296" s="172"/>
      <c r="AU296" s="172"/>
      <c r="AV296" s="172"/>
      <c r="AW296" s="172"/>
      <c r="AX296" s="172"/>
      <c r="AY296" s="172"/>
      <c r="AZ296" s="172"/>
      <c r="BA296" s="135"/>
      <c r="BY296" s="135"/>
      <c r="BZ296" s="172"/>
      <c r="CA296" s="172"/>
      <c r="CB296" s="172"/>
      <c r="CC296" s="172"/>
      <c r="CD296" s="172"/>
      <c r="CE296" s="172"/>
      <c r="CF296" s="172"/>
      <c r="CG296" s="172"/>
      <c r="CH296" s="172"/>
      <c r="CI296" s="172"/>
      <c r="CJ296" s="172"/>
      <c r="CK296" s="172"/>
      <c r="CL296" s="172"/>
      <c r="CM296" s="172"/>
      <c r="CN296" s="172"/>
      <c r="CO296" s="172"/>
      <c r="CP296" s="172"/>
      <c r="CQ296" s="172"/>
      <c r="CR296" s="172"/>
      <c r="CS296" s="172"/>
      <c r="CT296" s="172"/>
      <c r="CU296" s="172"/>
      <c r="CV296" s="172"/>
      <c r="CW296" s="172"/>
      <c r="CX296" s="172"/>
      <c r="CY296" s="172"/>
      <c r="CZ296" s="172"/>
    </row>
    <row r="297" s="133" customFormat="true" ht="15" customHeight="true" x14ac:dyDescent="0.2">
      <c r="Y297" s="135"/>
      <c r="Z297" s="172"/>
      <c r="AA297" s="172"/>
      <c r="AB297" s="172"/>
      <c r="AC297" s="172"/>
      <c r="AD297" s="172"/>
      <c r="AE297" s="172"/>
      <c r="AF297" s="172"/>
      <c r="AG297" s="172"/>
      <c r="AH297" s="172"/>
      <c r="AI297" s="172"/>
      <c r="AJ297" s="172"/>
      <c r="AK297" s="172"/>
      <c r="AL297" s="172"/>
      <c r="AM297" s="172"/>
      <c r="AN297" s="172"/>
      <c r="AO297" s="172"/>
      <c r="AP297" s="172"/>
      <c r="AQ297" s="172"/>
      <c r="AR297" s="172"/>
      <c r="AS297" s="172"/>
      <c r="AT297" s="172"/>
      <c r="AU297" s="172"/>
      <c r="AV297" s="172"/>
      <c r="AW297" s="172"/>
      <c r="AX297" s="172"/>
      <c r="AY297" s="172"/>
      <c r="AZ297" s="172"/>
      <c r="BA297" s="135"/>
      <c r="BY297" s="135"/>
      <c r="BZ297" s="172"/>
      <c r="CA297" s="172"/>
      <c r="CB297" s="172"/>
      <c r="CC297" s="172"/>
      <c r="CD297" s="172"/>
      <c r="CE297" s="172"/>
      <c r="CF297" s="172"/>
      <c r="CG297" s="172"/>
      <c r="CH297" s="172"/>
      <c r="CI297" s="172"/>
      <c r="CJ297" s="172"/>
      <c r="CK297" s="172"/>
      <c r="CL297" s="172"/>
      <c r="CM297" s="172"/>
      <c r="CN297" s="172"/>
      <c r="CO297" s="172"/>
      <c r="CP297" s="172"/>
      <c r="CQ297" s="172"/>
      <c r="CR297" s="172"/>
      <c r="CS297" s="172"/>
      <c r="CT297" s="172"/>
      <c r="CU297" s="172"/>
      <c r="CV297" s="172"/>
      <c r="CW297" s="172"/>
      <c r="CX297" s="172"/>
      <c r="CY297" s="172"/>
      <c r="CZ297" s="172"/>
    </row>
    <row r="298" s="133" customFormat="true" ht="15" customHeight="true" x14ac:dyDescent="0.2">
      <c r="Y298" s="135"/>
      <c r="Z298" s="172"/>
      <c r="AA298" s="172"/>
      <c r="AB298" s="172"/>
      <c r="AC298" s="172"/>
      <c r="AD298" s="172"/>
      <c r="AE298" s="172"/>
      <c r="AF298" s="172"/>
      <c r="AG298" s="172"/>
      <c r="AH298" s="172"/>
      <c r="AI298" s="172"/>
      <c r="AJ298" s="172"/>
      <c r="AK298" s="172"/>
      <c r="AL298" s="172"/>
      <c r="AM298" s="172"/>
      <c r="AN298" s="172"/>
      <c r="AO298" s="172"/>
      <c r="AP298" s="172"/>
      <c r="AQ298" s="172"/>
      <c r="AR298" s="172"/>
      <c r="AS298" s="172"/>
      <c r="AT298" s="172"/>
      <c r="AU298" s="172"/>
      <c r="AV298" s="172"/>
      <c r="AW298" s="172"/>
      <c r="AX298" s="172"/>
      <c r="AY298" s="172"/>
      <c r="AZ298" s="172"/>
      <c r="BA298" s="135"/>
      <c r="BY298" s="135"/>
      <c r="BZ298" s="172"/>
      <c r="CA298" s="172"/>
      <c r="CB298" s="172"/>
      <c r="CC298" s="172"/>
      <c r="CD298" s="172"/>
      <c r="CE298" s="172"/>
      <c r="CF298" s="172"/>
      <c r="CG298" s="172"/>
      <c r="CH298" s="172"/>
      <c r="CI298" s="172"/>
      <c r="CJ298" s="172"/>
      <c r="CK298" s="172"/>
      <c r="CL298" s="172"/>
      <c r="CM298" s="172"/>
      <c r="CN298" s="172"/>
      <c r="CO298" s="172"/>
      <c r="CP298" s="172"/>
      <c r="CQ298" s="172"/>
      <c r="CR298" s="172"/>
      <c r="CS298" s="172"/>
      <c r="CT298" s="172"/>
      <c r="CU298" s="172"/>
      <c r="CV298" s="172"/>
      <c r="CW298" s="172"/>
      <c r="CX298" s="172"/>
      <c r="CY298" s="172"/>
      <c r="CZ298" s="172"/>
    </row>
    <row r="299" s="133" customFormat="true" ht="15" customHeight="true" x14ac:dyDescent="0.2">
      <c r="Y299" s="135"/>
      <c r="Z299" s="172"/>
      <c r="AA299" s="172"/>
      <c r="AB299" s="172"/>
      <c r="AC299" s="172"/>
      <c r="AD299" s="172"/>
      <c r="AE299" s="172"/>
      <c r="AF299" s="172"/>
      <c r="AG299" s="172"/>
      <c r="AH299" s="172"/>
      <c r="AI299" s="172"/>
      <c r="AJ299" s="172"/>
      <c r="AK299" s="172"/>
      <c r="AL299" s="172"/>
      <c r="AM299" s="172"/>
      <c r="AN299" s="172"/>
      <c r="AO299" s="172"/>
      <c r="AP299" s="172"/>
      <c r="AQ299" s="172"/>
      <c r="AR299" s="172"/>
      <c r="AS299" s="172"/>
      <c r="AT299" s="172"/>
      <c r="AU299" s="172"/>
      <c r="AV299" s="172"/>
      <c r="AW299" s="172"/>
      <c r="AX299" s="172"/>
      <c r="AY299" s="172"/>
      <c r="AZ299" s="172"/>
      <c r="BA299" s="135"/>
      <c r="BY299" s="135"/>
      <c r="BZ299" s="172"/>
      <c r="CA299" s="172"/>
      <c r="CB299" s="172"/>
      <c r="CC299" s="172"/>
      <c r="CD299" s="172"/>
      <c r="CE299" s="172"/>
      <c r="CF299" s="172"/>
      <c r="CG299" s="172"/>
      <c r="CH299" s="172"/>
      <c r="CI299" s="172"/>
      <c r="CJ299" s="172"/>
      <c r="CK299" s="172"/>
      <c r="CL299" s="172"/>
      <c r="CM299" s="172"/>
      <c r="CN299" s="172"/>
      <c r="CO299" s="172"/>
      <c r="CP299" s="172"/>
      <c r="CQ299" s="172"/>
      <c r="CR299" s="172"/>
      <c r="CS299" s="172"/>
      <c r="CT299" s="172"/>
      <c r="CU299" s="172"/>
      <c r="CV299" s="172"/>
      <c r="CW299" s="172"/>
      <c r="CX299" s="172"/>
      <c r="CY299" s="172"/>
      <c r="CZ299" s="172"/>
    </row>
    <row r="300" s="133" customFormat="true" ht="15" customHeight="true" x14ac:dyDescent="0.2">
      <c r="Y300" s="135"/>
      <c r="Z300" s="172"/>
      <c r="AA300" s="172"/>
      <c r="AB300" s="172"/>
      <c r="AC300" s="172"/>
      <c r="AD300" s="172"/>
      <c r="AE300" s="172"/>
      <c r="AF300" s="172"/>
      <c r="AG300" s="172"/>
      <c r="AH300" s="172"/>
      <c r="AI300" s="172"/>
      <c r="AJ300" s="172"/>
      <c r="AK300" s="172"/>
      <c r="AL300" s="172"/>
      <c r="AM300" s="172"/>
      <c r="AN300" s="172"/>
      <c r="AO300" s="172"/>
      <c r="AP300" s="172"/>
      <c r="AQ300" s="172"/>
      <c r="AR300" s="172"/>
      <c r="AS300" s="172"/>
      <c r="AT300" s="172"/>
      <c r="AU300" s="172"/>
      <c r="AV300" s="172"/>
      <c r="AW300" s="172"/>
      <c r="AX300" s="172"/>
      <c r="AY300" s="172"/>
      <c r="AZ300" s="172"/>
      <c r="BA300" s="135"/>
      <c r="BY300" s="135"/>
      <c r="BZ300" s="172"/>
      <c r="CA300" s="172"/>
      <c r="CB300" s="172"/>
      <c r="CC300" s="172"/>
      <c r="CD300" s="172"/>
      <c r="CE300" s="172"/>
      <c r="CF300" s="172"/>
      <c r="CG300" s="172"/>
      <c r="CH300" s="172"/>
      <c r="CI300" s="172"/>
      <c r="CJ300" s="172"/>
      <c r="CK300" s="172"/>
      <c r="CL300" s="172"/>
      <c r="CM300" s="172"/>
      <c r="CN300" s="172"/>
      <c r="CO300" s="172"/>
      <c r="CP300" s="172"/>
      <c r="CQ300" s="172"/>
      <c r="CR300" s="172"/>
      <c r="CS300" s="172"/>
      <c r="CT300" s="172"/>
      <c r="CU300" s="172"/>
      <c r="CV300" s="172"/>
      <c r="CW300" s="172"/>
      <c r="CX300" s="172"/>
      <c r="CY300" s="172"/>
      <c r="CZ300" s="172"/>
    </row>
    <row r="301" s="133" customFormat="true" ht="15" customHeight="true" x14ac:dyDescent="0.2">
      <c r="Y301" s="135"/>
      <c r="Z301" s="172"/>
      <c r="AA301" s="172"/>
      <c r="AB301" s="172"/>
      <c r="AC301" s="172"/>
      <c r="AD301" s="172"/>
      <c r="AE301" s="172"/>
      <c r="AF301" s="172"/>
      <c r="AG301" s="172"/>
      <c r="AH301" s="172"/>
      <c r="AI301" s="172"/>
      <c r="AJ301" s="172"/>
      <c r="AK301" s="172"/>
      <c r="AL301" s="172"/>
      <c r="AM301" s="172"/>
      <c r="AN301" s="172"/>
      <c r="AO301" s="172"/>
      <c r="AP301" s="172"/>
      <c r="AQ301" s="172"/>
      <c r="AR301" s="172"/>
      <c r="AS301" s="172"/>
      <c r="AT301" s="172"/>
      <c r="AU301" s="172"/>
      <c r="AV301" s="172"/>
      <c r="AW301" s="172"/>
      <c r="AX301" s="172"/>
      <c r="AY301" s="172"/>
      <c r="AZ301" s="172"/>
      <c r="BA301" s="135"/>
      <c r="BY301" s="135"/>
      <c r="BZ301" s="172"/>
      <c r="CA301" s="172"/>
      <c r="CB301" s="172"/>
      <c r="CC301" s="172"/>
      <c r="CD301" s="172"/>
      <c r="CE301" s="172"/>
      <c r="CF301" s="172"/>
      <c r="CG301" s="172"/>
      <c r="CH301" s="172"/>
      <c r="CI301" s="172"/>
      <c r="CJ301" s="172"/>
      <c r="CK301" s="172"/>
      <c r="CL301" s="172"/>
      <c r="CM301" s="172"/>
      <c r="CN301" s="172"/>
      <c r="CO301" s="172"/>
      <c r="CP301" s="172"/>
      <c r="CQ301" s="172"/>
      <c r="CR301" s="172"/>
      <c r="CS301" s="172"/>
      <c r="CT301" s="172"/>
      <c r="CU301" s="172"/>
      <c r="CV301" s="172"/>
      <c r="CW301" s="172"/>
      <c r="CX301" s="172"/>
      <c r="CY301" s="172"/>
      <c r="CZ301" s="172"/>
    </row>
    <row r="302" s="133" customFormat="true" ht="15" customHeight="true" x14ac:dyDescent="0.2">
      <c r="Y302" s="135"/>
      <c r="Z302" s="172"/>
      <c r="AA302" s="172"/>
      <c r="AB302" s="172"/>
      <c r="AC302" s="172"/>
      <c r="AD302" s="172"/>
      <c r="AE302" s="172"/>
      <c r="AF302" s="172"/>
      <c r="AG302" s="172"/>
      <c r="AH302" s="172"/>
      <c r="AI302" s="172"/>
      <c r="AJ302" s="172"/>
      <c r="AK302" s="172"/>
      <c r="AL302" s="172"/>
      <c r="AM302" s="172"/>
      <c r="AN302" s="172"/>
      <c r="AO302" s="172"/>
      <c r="AP302" s="172"/>
      <c r="AQ302" s="172"/>
      <c r="AR302" s="172"/>
      <c r="AS302" s="172"/>
      <c r="AT302" s="172"/>
      <c r="AU302" s="172"/>
      <c r="AV302" s="172"/>
      <c r="AW302" s="172"/>
      <c r="AX302" s="172"/>
      <c r="AY302" s="172"/>
      <c r="AZ302" s="172"/>
      <c r="BA302" s="135"/>
      <c r="BY302" s="135"/>
      <c r="BZ302" s="172"/>
      <c r="CA302" s="172"/>
      <c r="CB302" s="172"/>
      <c r="CC302" s="172"/>
      <c r="CD302" s="172"/>
      <c r="CE302" s="172"/>
      <c r="CF302" s="172"/>
      <c r="CG302" s="172"/>
      <c r="CH302" s="172"/>
      <c r="CI302" s="172"/>
      <c r="CJ302" s="172"/>
      <c r="CK302" s="172"/>
      <c r="CL302" s="172"/>
      <c r="CM302" s="172"/>
      <c r="CN302" s="172"/>
      <c r="CO302" s="172"/>
      <c r="CP302" s="172"/>
      <c r="CQ302" s="172"/>
      <c r="CR302" s="172"/>
      <c r="CS302" s="172"/>
      <c r="CT302" s="172"/>
      <c r="CU302" s="172"/>
      <c r="CV302" s="172"/>
      <c r="CW302" s="172"/>
      <c r="CX302" s="172"/>
      <c r="CY302" s="172"/>
      <c r="CZ302" s="172"/>
    </row>
    <row r="303" s="133" customFormat="true" ht="15" customHeight="true" x14ac:dyDescent="0.2">
      <c r="Y303" s="135"/>
      <c r="Z303" s="172"/>
      <c r="AA303" s="172"/>
      <c r="AB303" s="172"/>
      <c r="AC303" s="172"/>
      <c r="AD303" s="172"/>
      <c r="AE303" s="172"/>
      <c r="AF303" s="172"/>
      <c r="AG303" s="172"/>
      <c r="AH303" s="172"/>
      <c r="AI303" s="172"/>
      <c r="AJ303" s="172"/>
      <c r="AK303" s="172"/>
      <c r="AL303" s="172"/>
      <c r="AM303" s="172"/>
      <c r="AN303" s="172"/>
      <c r="AO303" s="172"/>
      <c r="AP303" s="172"/>
      <c r="AQ303" s="172"/>
      <c r="AR303" s="172"/>
      <c r="AS303" s="172"/>
      <c r="AT303" s="172"/>
      <c r="AU303" s="172"/>
      <c r="AV303" s="172"/>
      <c r="AW303" s="172"/>
      <c r="AX303" s="172"/>
      <c r="AY303" s="172"/>
      <c r="AZ303" s="172"/>
      <c r="BA303" s="135"/>
      <c r="BY303" s="135"/>
      <c r="BZ303" s="172"/>
      <c r="CA303" s="172"/>
      <c r="CB303" s="172"/>
      <c r="CC303" s="172"/>
      <c r="CD303" s="172"/>
      <c r="CE303" s="172"/>
      <c r="CF303" s="172"/>
      <c r="CG303" s="172"/>
      <c r="CH303" s="172"/>
      <c r="CI303" s="172"/>
      <c r="CJ303" s="172"/>
      <c r="CK303" s="172"/>
      <c r="CL303" s="172"/>
      <c r="CM303" s="172"/>
      <c r="CN303" s="172"/>
      <c r="CO303" s="172"/>
      <c r="CP303" s="172"/>
      <c r="CQ303" s="172"/>
      <c r="CR303" s="172"/>
      <c r="CS303" s="172"/>
      <c r="CT303" s="172"/>
      <c r="CU303" s="172"/>
      <c r="CV303" s="172"/>
      <c r="CW303" s="172"/>
      <c r="CX303" s="172"/>
      <c r="CY303" s="172"/>
      <c r="CZ303" s="172"/>
    </row>
    <row r="304" s="133" customFormat="true" ht="15" customHeight="true" x14ac:dyDescent="0.2">
      <c r="Y304" s="135"/>
      <c r="Z304" s="172"/>
      <c r="AA304" s="172"/>
      <c r="AB304" s="172"/>
      <c r="AC304" s="172"/>
      <c r="AD304" s="172"/>
      <c r="AE304" s="172"/>
      <c r="AF304" s="172"/>
      <c r="AG304" s="172"/>
      <c r="AH304" s="172"/>
      <c r="AI304" s="172"/>
      <c r="AJ304" s="172"/>
      <c r="AK304" s="172"/>
      <c r="AL304" s="172"/>
      <c r="AM304" s="172"/>
      <c r="AN304" s="172"/>
      <c r="AO304" s="172"/>
      <c r="AP304" s="172"/>
      <c r="AQ304" s="172"/>
      <c r="AR304" s="172"/>
      <c r="AS304" s="172"/>
      <c r="AT304" s="172"/>
      <c r="AU304" s="172"/>
      <c r="AV304" s="172"/>
      <c r="AW304" s="172"/>
      <c r="AX304" s="172"/>
      <c r="AY304" s="172"/>
      <c r="AZ304" s="172"/>
      <c r="BA304" s="135"/>
      <c r="BY304" s="135"/>
      <c r="BZ304" s="172"/>
      <c r="CA304" s="172"/>
      <c r="CB304" s="172"/>
      <c r="CC304" s="172"/>
      <c r="CD304" s="172"/>
      <c r="CE304" s="172"/>
      <c r="CF304" s="172"/>
      <c r="CG304" s="172"/>
      <c r="CH304" s="172"/>
      <c r="CI304" s="172"/>
      <c r="CJ304" s="172"/>
      <c r="CK304" s="172"/>
      <c r="CL304" s="172"/>
      <c r="CM304" s="172"/>
      <c r="CN304" s="172"/>
      <c r="CO304" s="172"/>
      <c r="CP304" s="172"/>
      <c r="CQ304" s="172"/>
      <c r="CR304" s="172"/>
      <c r="CS304" s="172"/>
      <c r="CT304" s="172"/>
      <c r="CU304" s="172"/>
      <c r="CV304" s="172"/>
      <c r="CW304" s="172"/>
      <c r="CX304" s="172"/>
      <c r="CY304" s="172"/>
      <c r="CZ304" s="172"/>
    </row>
    <row r="305" s="133" customFormat="true" ht="15" customHeight="true" x14ac:dyDescent="0.2">
      <c r="Y305" s="135"/>
      <c r="Z305" s="172"/>
      <c r="AA305" s="172"/>
      <c r="AB305" s="172"/>
      <c r="AC305" s="172"/>
      <c r="AD305" s="172"/>
      <c r="AE305" s="172"/>
      <c r="AF305" s="172"/>
      <c r="AG305" s="172"/>
      <c r="AH305" s="172"/>
      <c r="AI305" s="172"/>
      <c r="AJ305" s="172"/>
      <c r="AK305" s="172"/>
      <c r="AL305" s="172"/>
      <c r="AM305" s="172"/>
      <c r="AN305" s="172"/>
      <c r="AO305" s="172"/>
      <c r="AP305" s="172"/>
      <c r="AQ305" s="172"/>
      <c r="AR305" s="172"/>
      <c r="AS305" s="172"/>
      <c r="AT305" s="172"/>
      <c r="AU305" s="172"/>
      <c r="AV305" s="172"/>
      <c r="AW305" s="172"/>
      <c r="AX305" s="172"/>
      <c r="AY305" s="172"/>
      <c r="AZ305" s="172"/>
      <c r="BA305" s="135"/>
      <c r="BY305" s="135"/>
      <c r="BZ305" s="172"/>
      <c r="CA305" s="172"/>
      <c r="CB305" s="172"/>
      <c r="CC305" s="172"/>
      <c r="CD305" s="172"/>
      <c r="CE305" s="172"/>
      <c r="CF305" s="172"/>
      <c r="CG305" s="172"/>
      <c r="CH305" s="172"/>
      <c r="CI305" s="172"/>
      <c r="CJ305" s="172"/>
      <c r="CK305" s="172"/>
      <c r="CL305" s="172"/>
      <c r="CM305" s="172"/>
      <c r="CN305" s="172"/>
      <c r="CO305" s="172"/>
      <c r="CP305" s="172"/>
      <c r="CQ305" s="172"/>
      <c r="CR305" s="172"/>
      <c r="CS305" s="172"/>
      <c r="CT305" s="172"/>
      <c r="CU305" s="172"/>
      <c r="CV305" s="172"/>
      <c r="CW305" s="172"/>
      <c r="CX305" s="172"/>
      <c r="CY305" s="172"/>
      <c r="CZ305" s="172"/>
    </row>
    <row r="306" s="133" customFormat="true" ht="15" customHeight="true" x14ac:dyDescent="0.2">
      <c r="Y306" s="135"/>
      <c r="Z306" s="172"/>
      <c r="AA306" s="172"/>
      <c r="AB306" s="172"/>
      <c r="AC306" s="172"/>
      <c r="AD306" s="172"/>
      <c r="AE306" s="172"/>
      <c r="AF306" s="172"/>
      <c r="AG306" s="172"/>
      <c r="AH306" s="172"/>
      <c r="AI306" s="172"/>
      <c r="AJ306" s="172"/>
      <c r="AK306" s="172"/>
      <c r="AL306" s="172"/>
      <c r="AM306" s="172"/>
      <c r="AN306" s="172"/>
      <c r="AO306" s="172"/>
      <c r="AP306" s="172"/>
      <c r="AQ306" s="172"/>
      <c r="AR306" s="172"/>
      <c r="AS306" s="172"/>
      <c r="AT306" s="172"/>
      <c r="AU306" s="172"/>
      <c r="AV306" s="172"/>
      <c r="AW306" s="172"/>
      <c r="AX306" s="172"/>
      <c r="AY306" s="172"/>
      <c r="AZ306" s="172"/>
      <c r="BA306" s="135"/>
      <c r="BY306" s="135"/>
      <c r="BZ306" s="172"/>
      <c r="CA306" s="172"/>
      <c r="CB306" s="172"/>
      <c r="CC306" s="172"/>
      <c r="CD306" s="172"/>
      <c r="CE306" s="172"/>
      <c r="CF306" s="172"/>
      <c r="CG306" s="172"/>
      <c r="CH306" s="172"/>
      <c r="CI306" s="172"/>
      <c r="CJ306" s="172"/>
      <c r="CK306" s="172"/>
      <c r="CL306" s="172"/>
      <c r="CM306" s="172"/>
      <c r="CN306" s="172"/>
      <c r="CO306" s="172"/>
      <c r="CP306" s="172"/>
      <c r="CQ306" s="172"/>
      <c r="CR306" s="172"/>
      <c r="CS306" s="172"/>
      <c r="CT306" s="172"/>
      <c r="CU306" s="172"/>
      <c r="CV306" s="172"/>
      <c r="CW306" s="172"/>
      <c r="CX306" s="172"/>
      <c r="CY306" s="172"/>
      <c r="CZ306" s="172"/>
    </row>
    <row r="307" s="133" customFormat="true" ht="15" customHeight="true" x14ac:dyDescent="0.2">
      <c r="Y307" s="135"/>
      <c r="Z307" s="172"/>
      <c r="AA307" s="172"/>
      <c r="AB307" s="172"/>
      <c r="AC307" s="172"/>
      <c r="AD307" s="172"/>
      <c r="AE307" s="172"/>
      <c r="AF307" s="172"/>
      <c r="AG307" s="172"/>
      <c r="AH307" s="172"/>
      <c r="AI307" s="172"/>
      <c r="AJ307" s="172"/>
      <c r="AK307" s="172"/>
      <c r="AL307" s="172"/>
      <c r="AM307" s="172"/>
      <c r="AN307" s="172"/>
      <c r="AO307" s="172"/>
      <c r="AP307" s="172"/>
      <c r="AQ307" s="172"/>
      <c r="AR307" s="172"/>
      <c r="AS307" s="172"/>
      <c r="AT307" s="172"/>
      <c r="AU307" s="172"/>
      <c r="AV307" s="172"/>
      <c r="AW307" s="172"/>
      <c r="AX307" s="172"/>
      <c r="AY307" s="172"/>
      <c r="AZ307" s="172"/>
      <c r="BA307" s="135"/>
      <c r="BY307" s="135"/>
      <c r="BZ307" s="172"/>
      <c r="CA307" s="172"/>
      <c r="CB307" s="172"/>
      <c r="CC307" s="172"/>
      <c r="CD307" s="172"/>
      <c r="CE307" s="172"/>
      <c r="CF307" s="172"/>
      <c r="CG307" s="172"/>
      <c r="CH307" s="172"/>
      <c r="CI307" s="172"/>
      <c r="CJ307" s="172"/>
      <c r="CK307" s="172"/>
      <c r="CL307" s="172"/>
      <c r="CM307" s="172"/>
      <c r="CN307" s="172"/>
      <c r="CO307" s="172"/>
      <c r="CP307" s="172"/>
      <c r="CQ307" s="172"/>
      <c r="CR307" s="172"/>
      <c r="CS307" s="172"/>
      <c r="CT307" s="172"/>
      <c r="CU307" s="172"/>
      <c r="CV307" s="172"/>
      <c r="CW307" s="172"/>
      <c r="CX307" s="172"/>
      <c r="CY307" s="172"/>
      <c r="CZ307" s="172"/>
    </row>
    <row r="308" s="133" customFormat="true" ht="15" customHeight="true" x14ac:dyDescent="0.2">
      <c r="Y308" s="135"/>
      <c r="Z308" s="172"/>
      <c r="AA308" s="172"/>
      <c r="AB308" s="172"/>
      <c r="AC308" s="172"/>
      <c r="AD308" s="172"/>
      <c r="AE308" s="172"/>
      <c r="AF308" s="172"/>
      <c r="AG308" s="172"/>
      <c r="AH308" s="172"/>
      <c r="AI308" s="172"/>
      <c r="AJ308" s="172"/>
      <c r="AK308" s="172"/>
      <c r="AL308" s="172"/>
      <c r="AM308" s="172"/>
      <c r="AN308" s="172"/>
      <c r="AO308" s="172"/>
      <c r="AP308" s="172"/>
      <c r="AQ308" s="172"/>
      <c r="AR308" s="172"/>
      <c r="AS308" s="172"/>
      <c r="AT308" s="172"/>
      <c r="AU308" s="172"/>
      <c r="AV308" s="172"/>
      <c r="AW308" s="172"/>
      <c r="AX308" s="172"/>
      <c r="AY308" s="172"/>
      <c r="AZ308" s="172"/>
      <c r="BA308" s="135"/>
      <c r="BY308" s="135"/>
      <c r="BZ308" s="172"/>
      <c r="CA308" s="172"/>
      <c r="CB308" s="172"/>
      <c r="CC308" s="172"/>
      <c r="CD308" s="172"/>
      <c r="CE308" s="172"/>
      <c r="CF308" s="172"/>
      <c r="CG308" s="172"/>
      <c r="CH308" s="172"/>
      <c r="CI308" s="172"/>
      <c r="CJ308" s="172"/>
      <c r="CK308" s="172"/>
      <c r="CL308" s="172"/>
      <c r="CM308" s="172"/>
      <c r="CN308" s="172"/>
      <c r="CO308" s="172"/>
      <c r="CP308" s="172"/>
      <c r="CQ308" s="172"/>
      <c r="CR308" s="172"/>
      <c r="CS308" s="172"/>
      <c r="CT308" s="172"/>
      <c r="CU308" s="172"/>
      <c r="CV308" s="172"/>
      <c r="CW308" s="172"/>
      <c r="CX308" s="172"/>
      <c r="CY308" s="172"/>
      <c r="CZ308" s="172"/>
    </row>
    <row r="309" s="133" customFormat="true" ht="15" customHeight="true" x14ac:dyDescent="0.2">
      <c r="Y309" s="135"/>
      <c r="Z309" s="172"/>
      <c r="AA309" s="172"/>
      <c r="AB309" s="172"/>
      <c r="AC309" s="172"/>
      <c r="AD309" s="172"/>
      <c r="AE309" s="172"/>
      <c r="AF309" s="172"/>
      <c r="AG309" s="172"/>
      <c r="AH309" s="172"/>
      <c r="AI309" s="172"/>
      <c r="AJ309" s="172"/>
      <c r="AK309" s="172"/>
      <c r="AL309" s="172"/>
      <c r="AM309" s="172"/>
      <c r="AN309" s="172"/>
      <c r="AO309" s="172"/>
      <c r="AP309" s="172"/>
      <c r="AQ309" s="172"/>
      <c r="AR309" s="172"/>
      <c r="AS309" s="172"/>
      <c r="AT309" s="172"/>
      <c r="AU309" s="172"/>
      <c r="AV309" s="172"/>
      <c r="AW309" s="172"/>
      <c r="AX309" s="172"/>
      <c r="AY309" s="172"/>
      <c r="AZ309" s="172"/>
      <c r="BA309" s="135"/>
      <c r="BY309" s="135"/>
      <c r="BZ309" s="172"/>
      <c r="CA309" s="172"/>
      <c r="CB309" s="172"/>
      <c r="CC309" s="172"/>
      <c r="CD309" s="172"/>
      <c r="CE309" s="172"/>
      <c r="CF309" s="172"/>
      <c r="CG309" s="172"/>
      <c r="CH309" s="172"/>
      <c r="CI309" s="172"/>
      <c r="CJ309" s="172"/>
      <c r="CK309" s="172"/>
      <c r="CL309" s="172"/>
      <c r="CM309" s="172"/>
      <c r="CN309" s="172"/>
      <c r="CO309" s="172"/>
      <c r="CP309" s="172"/>
      <c r="CQ309" s="172"/>
      <c r="CR309" s="172"/>
      <c r="CS309" s="172"/>
      <c r="CT309" s="172"/>
      <c r="CU309" s="172"/>
      <c r="CV309" s="172"/>
      <c r="CW309" s="172"/>
      <c r="CX309" s="172"/>
      <c r="CY309" s="172"/>
      <c r="CZ309" s="172"/>
    </row>
    <row r="310" s="133" customFormat="true" ht="15" customHeight="true" x14ac:dyDescent="0.2">
      <c r="Y310" s="135"/>
      <c r="Z310" s="172"/>
      <c r="AA310" s="172"/>
      <c r="AB310" s="172"/>
      <c r="AC310" s="172"/>
      <c r="AD310" s="172"/>
      <c r="AE310" s="172"/>
      <c r="AF310" s="172"/>
      <c r="AG310" s="172"/>
      <c r="AH310" s="172"/>
      <c r="AI310" s="172"/>
      <c r="AJ310" s="172"/>
      <c r="AK310" s="172"/>
      <c r="AL310" s="172"/>
      <c r="AM310" s="172"/>
      <c r="AN310" s="172"/>
      <c r="AO310" s="172"/>
      <c r="AP310" s="172"/>
      <c r="AQ310" s="172"/>
      <c r="AR310" s="172"/>
      <c r="AS310" s="172"/>
      <c r="AT310" s="172"/>
      <c r="AU310" s="172"/>
      <c r="AV310" s="172"/>
      <c r="AW310" s="172"/>
      <c r="AX310" s="172"/>
      <c r="AY310" s="172"/>
      <c r="AZ310" s="172"/>
      <c r="BA310" s="135"/>
      <c r="BY310" s="135"/>
      <c r="BZ310" s="172"/>
      <c r="CA310" s="172"/>
      <c r="CB310" s="172"/>
      <c r="CC310" s="172"/>
      <c r="CD310" s="172"/>
      <c r="CE310" s="172"/>
      <c r="CF310" s="172"/>
      <c r="CG310" s="172"/>
      <c r="CH310" s="172"/>
      <c r="CI310" s="172"/>
      <c r="CJ310" s="172"/>
      <c r="CK310" s="172"/>
      <c r="CL310" s="172"/>
      <c r="CM310" s="172"/>
      <c r="CN310" s="172"/>
      <c r="CO310" s="172"/>
      <c r="CP310" s="172"/>
      <c r="CQ310" s="172"/>
      <c r="CR310" s="172"/>
      <c r="CS310" s="172"/>
      <c r="CT310" s="172"/>
      <c r="CU310" s="172"/>
      <c r="CV310" s="172"/>
      <c r="CW310" s="172"/>
      <c r="CX310" s="172"/>
      <c r="CY310" s="172"/>
      <c r="CZ310" s="172"/>
    </row>
    <row r="311" s="133" customFormat="true" ht="15" customHeight="true" x14ac:dyDescent="0.2">
      <c r="Y311" s="135"/>
      <c r="Z311" s="172"/>
      <c r="AA311" s="172"/>
      <c r="AB311" s="172"/>
      <c r="AC311" s="172"/>
      <c r="AD311" s="172"/>
      <c r="AE311" s="172"/>
      <c r="AF311" s="172"/>
      <c r="AG311" s="172"/>
      <c r="AH311" s="172"/>
      <c r="AI311" s="172"/>
      <c r="AJ311" s="172"/>
      <c r="AK311" s="172"/>
      <c r="AL311" s="172"/>
      <c r="AM311" s="172"/>
      <c r="AN311" s="172"/>
      <c r="AO311" s="172"/>
      <c r="AP311" s="172"/>
      <c r="AQ311" s="172"/>
      <c r="AR311" s="172"/>
      <c r="AS311" s="172"/>
      <c r="AT311" s="172"/>
      <c r="AU311" s="172"/>
      <c r="AV311" s="172"/>
      <c r="AW311" s="172"/>
      <c r="AX311" s="172"/>
      <c r="AY311" s="172"/>
      <c r="AZ311" s="172"/>
      <c r="BA311" s="135"/>
      <c r="BY311" s="135"/>
      <c r="BZ311" s="172"/>
      <c r="CA311" s="172"/>
      <c r="CB311" s="172"/>
      <c r="CC311" s="172"/>
      <c r="CD311" s="172"/>
      <c r="CE311" s="172"/>
      <c r="CF311" s="172"/>
      <c r="CG311" s="172"/>
      <c r="CH311" s="172"/>
      <c r="CI311" s="172"/>
      <c r="CJ311" s="172"/>
      <c r="CK311" s="172"/>
      <c r="CL311" s="172"/>
      <c r="CM311" s="172"/>
      <c r="CN311" s="172"/>
      <c r="CO311" s="172"/>
      <c r="CP311" s="172"/>
      <c r="CQ311" s="172"/>
      <c r="CR311" s="172"/>
      <c r="CS311" s="172"/>
      <c r="CT311" s="172"/>
      <c r="CU311" s="172"/>
      <c r="CV311" s="172"/>
      <c r="CW311" s="172"/>
      <c r="CX311" s="172"/>
      <c r="CY311" s="172"/>
      <c r="CZ311" s="172"/>
    </row>
    <row r="312" s="133" customFormat="true" ht="15" customHeight="true" x14ac:dyDescent="0.2">
      <c r="Y312" s="135"/>
      <c r="Z312" s="172"/>
      <c r="AA312" s="172"/>
      <c r="AB312" s="172"/>
      <c r="AC312" s="172"/>
      <c r="AD312" s="172"/>
      <c r="AE312" s="172"/>
      <c r="AF312" s="172"/>
      <c r="AG312" s="172"/>
      <c r="AH312" s="172"/>
      <c r="AI312" s="172"/>
      <c r="AJ312" s="172"/>
      <c r="AK312" s="172"/>
      <c r="AL312" s="172"/>
      <c r="AM312" s="172"/>
      <c r="AN312" s="172"/>
      <c r="AO312" s="172"/>
      <c r="AP312" s="172"/>
      <c r="AQ312" s="172"/>
      <c r="AR312" s="172"/>
      <c r="AS312" s="172"/>
      <c r="AT312" s="172"/>
      <c r="AU312" s="172"/>
      <c r="AV312" s="172"/>
      <c r="AW312" s="172"/>
      <c r="AX312" s="172"/>
      <c r="AY312" s="172"/>
      <c r="AZ312" s="172"/>
      <c r="BA312" s="135"/>
      <c r="BY312" s="135"/>
      <c r="BZ312" s="172"/>
      <c r="CA312" s="172"/>
      <c r="CB312" s="172"/>
      <c r="CC312" s="172"/>
      <c r="CD312" s="172"/>
      <c r="CE312" s="172"/>
      <c r="CF312" s="172"/>
      <c r="CG312" s="172"/>
      <c r="CH312" s="172"/>
      <c r="CI312" s="172"/>
      <c r="CJ312" s="172"/>
      <c r="CK312" s="172"/>
      <c r="CL312" s="172"/>
      <c r="CM312" s="172"/>
      <c r="CN312" s="172"/>
      <c r="CO312" s="172"/>
      <c r="CP312" s="172"/>
      <c r="CQ312" s="172"/>
      <c r="CR312" s="172"/>
      <c r="CS312" s="172"/>
      <c r="CT312" s="172"/>
      <c r="CU312" s="172"/>
      <c r="CV312" s="172"/>
      <c r="CW312" s="172"/>
      <c r="CX312" s="172"/>
      <c r="CY312" s="172"/>
      <c r="CZ312" s="172"/>
    </row>
    <row r="313" s="133" customFormat="true" ht="15" customHeight="true" x14ac:dyDescent="0.2">
      <c r="Y313" s="135"/>
      <c r="Z313" s="172"/>
      <c r="AA313" s="172"/>
      <c r="AB313" s="172"/>
      <c r="AC313" s="172"/>
      <c r="AD313" s="172"/>
      <c r="AE313" s="172"/>
      <c r="AF313" s="172"/>
      <c r="AG313" s="172"/>
      <c r="AH313" s="172"/>
      <c r="AI313" s="172"/>
      <c r="AJ313" s="172"/>
      <c r="AK313" s="172"/>
      <c r="AL313" s="172"/>
      <c r="AM313" s="172"/>
      <c r="AN313" s="172"/>
      <c r="AO313" s="172"/>
      <c r="AP313" s="172"/>
      <c r="AQ313" s="172"/>
      <c r="AR313" s="172"/>
      <c r="AS313" s="172"/>
      <c r="AT313" s="172"/>
      <c r="AU313" s="172"/>
      <c r="AV313" s="172"/>
      <c r="AW313" s="172"/>
      <c r="AX313" s="172"/>
      <c r="AY313" s="172"/>
      <c r="AZ313" s="172"/>
      <c r="BA313" s="135"/>
      <c r="BY313" s="135"/>
      <c r="BZ313" s="172"/>
      <c r="CA313" s="172"/>
      <c r="CB313" s="172"/>
      <c r="CC313" s="172"/>
      <c r="CD313" s="172"/>
      <c r="CE313" s="172"/>
      <c r="CF313" s="172"/>
      <c r="CG313" s="172"/>
      <c r="CH313" s="172"/>
      <c r="CI313" s="172"/>
      <c r="CJ313" s="172"/>
      <c r="CK313" s="172"/>
      <c r="CL313" s="172"/>
      <c r="CM313" s="172"/>
      <c r="CN313" s="172"/>
      <c r="CO313" s="172"/>
      <c r="CP313" s="172"/>
      <c r="CQ313" s="172"/>
      <c r="CR313" s="172"/>
      <c r="CS313" s="172"/>
      <c r="CT313" s="172"/>
      <c r="CU313" s="172"/>
      <c r="CV313" s="172"/>
      <c r="CW313" s="172"/>
      <c r="CX313" s="172"/>
      <c r="CY313" s="172"/>
      <c r="CZ313" s="172"/>
    </row>
    <row r="314" s="133" customFormat="true" ht="15" customHeight="true" x14ac:dyDescent="0.2">
      <c r="Y314" s="135"/>
      <c r="Z314" s="172"/>
      <c r="AA314" s="172"/>
      <c r="AB314" s="172"/>
      <c r="AC314" s="172"/>
      <c r="AD314" s="172"/>
      <c r="AE314" s="172"/>
      <c r="AF314" s="172"/>
      <c r="AG314" s="172"/>
      <c r="AH314" s="172"/>
      <c r="AI314" s="172"/>
      <c r="AJ314" s="172"/>
      <c r="AK314" s="172"/>
      <c r="AL314" s="172"/>
      <c r="AM314" s="172"/>
      <c r="AN314" s="172"/>
      <c r="AO314" s="172"/>
      <c r="AP314" s="172"/>
      <c r="AQ314" s="172"/>
      <c r="AR314" s="172"/>
      <c r="AS314" s="172"/>
      <c r="AT314" s="172"/>
      <c r="AU314" s="172"/>
      <c r="AV314" s="172"/>
      <c r="AW314" s="172"/>
      <c r="AX314" s="172"/>
      <c r="AY314" s="172"/>
      <c r="AZ314" s="172"/>
      <c r="BA314" s="135"/>
      <c r="BY314" s="135"/>
      <c r="BZ314" s="172"/>
      <c r="CA314" s="172"/>
      <c r="CB314" s="172"/>
      <c r="CC314" s="172"/>
      <c r="CD314" s="172"/>
      <c r="CE314" s="172"/>
      <c r="CF314" s="172"/>
      <c r="CG314" s="172"/>
      <c r="CH314" s="172"/>
      <c r="CI314" s="172"/>
      <c r="CJ314" s="172"/>
      <c r="CK314" s="172"/>
      <c r="CL314" s="172"/>
      <c r="CM314" s="172"/>
      <c r="CN314" s="172"/>
      <c r="CO314" s="172"/>
      <c r="CP314" s="172"/>
      <c r="CQ314" s="172"/>
      <c r="CR314" s="172"/>
      <c r="CS314" s="172"/>
      <c r="CT314" s="172"/>
      <c r="CU314" s="172"/>
      <c r="CV314" s="172"/>
      <c r="CW314" s="172"/>
      <c r="CX314" s="172"/>
      <c r="CY314" s="172"/>
      <c r="CZ314" s="172"/>
    </row>
    <row r="315" s="133" customFormat="true" ht="15" customHeight="true" x14ac:dyDescent="0.2">
      <c r="Y315" s="135"/>
      <c r="Z315" s="172"/>
      <c r="AA315" s="172"/>
      <c r="AB315" s="172"/>
      <c r="AC315" s="172"/>
      <c r="AD315" s="172"/>
      <c r="AE315" s="172"/>
      <c r="AF315" s="172"/>
      <c r="AG315" s="172"/>
      <c r="AH315" s="172"/>
      <c r="AI315" s="172"/>
      <c r="AJ315" s="172"/>
      <c r="AK315" s="172"/>
      <c r="AL315" s="172"/>
      <c r="AM315" s="172"/>
      <c r="AN315" s="172"/>
      <c r="AO315" s="172"/>
      <c r="AP315" s="172"/>
      <c r="AQ315" s="172"/>
      <c r="AR315" s="172"/>
      <c r="AS315" s="172"/>
      <c r="AT315" s="172"/>
      <c r="AU315" s="172"/>
      <c r="AV315" s="172"/>
      <c r="AW315" s="172"/>
      <c r="AX315" s="172"/>
      <c r="AY315" s="172"/>
      <c r="AZ315" s="172"/>
      <c r="BA315" s="135"/>
      <c r="BY315" s="135"/>
      <c r="BZ315" s="172"/>
      <c r="CA315" s="172"/>
      <c r="CB315" s="172"/>
      <c r="CC315" s="172"/>
      <c r="CD315" s="172"/>
      <c r="CE315" s="172"/>
      <c r="CF315" s="172"/>
      <c r="CG315" s="172"/>
      <c r="CH315" s="172"/>
      <c r="CI315" s="172"/>
      <c r="CJ315" s="172"/>
      <c r="CK315" s="172"/>
      <c r="CL315" s="172"/>
      <c r="CM315" s="172"/>
      <c r="CN315" s="172"/>
      <c r="CO315" s="172"/>
      <c r="CP315" s="172"/>
      <c r="CQ315" s="172"/>
      <c r="CR315" s="172"/>
      <c r="CS315" s="172"/>
      <c r="CT315" s="172"/>
      <c r="CU315" s="172"/>
      <c r="CV315" s="172"/>
      <c r="CW315" s="172"/>
      <c r="CX315" s="172"/>
      <c r="CY315" s="172"/>
      <c r="CZ315" s="172"/>
    </row>
    <row r="316" s="133" customFormat="true" ht="15" customHeight="true" x14ac:dyDescent="0.2">
      <c r="Y316" s="135"/>
      <c r="Z316" s="172"/>
      <c r="AA316" s="172"/>
      <c r="AB316" s="172"/>
      <c r="AC316" s="172"/>
      <c r="AD316" s="172"/>
      <c r="AE316" s="172"/>
      <c r="AF316" s="172"/>
      <c r="AG316" s="172"/>
      <c r="AH316" s="172"/>
      <c r="AI316" s="172"/>
      <c r="AJ316" s="172"/>
      <c r="AK316" s="172"/>
      <c r="AL316" s="172"/>
      <c r="AM316" s="172"/>
      <c r="AN316" s="172"/>
      <c r="AO316" s="172"/>
      <c r="AP316" s="172"/>
      <c r="AQ316" s="172"/>
      <c r="AR316" s="172"/>
      <c r="AS316" s="172"/>
      <c r="AT316" s="172"/>
      <c r="AU316" s="172"/>
      <c r="AV316" s="172"/>
      <c r="AW316" s="172"/>
      <c r="AX316" s="172"/>
      <c r="AY316" s="172"/>
      <c r="AZ316" s="172"/>
      <c r="BA316" s="135"/>
      <c r="BY316" s="135"/>
      <c r="BZ316" s="172"/>
      <c r="CA316" s="172"/>
      <c r="CB316" s="172"/>
      <c r="CC316" s="172"/>
      <c r="CD316" s="172"/>
      <c r="CE316" s="172"/>
      <c r="CF316" s="172"/>
      <c r="CG316" s="172"/>
      <c r="CH316" s="172"/>
      <c r="CI316" s="172"/>
      <c r="CJ316" s="172"/>
      <c r="CK316" s="172"/>
      <c r="CL316" s="172"/>
      <c r="CM316" s="172"/>
      <c r="CN316" s="172"/>
      <c r="CO316" s="172"/>
      <c r="CP316" s="172"/>
      <c r="CQ316" s="172"/>
      <c r="CR316" s="172"/>
      <c r="CS316" s="172"/>
      <c r="CT316" s="172"/>
      <c r="CU316" s="172"/>
      <c r="CV316" s="172"/>
      <c r="CW316" s="172"/>
      <c r="CX316" s="172"/>
      <c r="CY316" s="172"/>
      <c r="CZ316" s="172"/>
    </row>
    <row r="317" s="133" customFormat="true" ht="15" customHeight="true" x14ac:dyDescent="0.2">
      <c r="Y317" s="135"/>
      <c r="Z317" s="172"/>
      <c r="AA317" s="172"/>
      <c r="AB317" s="172"/>
      <c r="AC317" s="172"/>
      <c r="AD317" s="172"/>
      <c r="AE317" s="172"/>
      <c r="AF317" s="172"/>
      <c r="AG317" s="172"/>
      <c r="AH317" s="172"/>
      <c r="AI317" s="172"/>
      <c r="AJ317" s="172"/>
      <c r="AK317" s="172"/>
      <c r="AL317" s="172"/>
      <c r="AM317" s="172"/>
      <c r="AN317" s="172"/>
      <c r="AO317" s="172"/>
      <c r="AP317" s="172"/>
      <c r="AQ317" s="172"/>
      <c r="AR317" s="172"/>
      <c r="AS317" s="172"/>
      <c r="AT317" s="172"/>
      <c r="AU317" s="172"/>
      <c r="AV317" s="172"/>
      <c r="AW317" s="172"/>
      <c r="AX317" s="172"/>
      <c r="AY317" s="172"/>
      <c r="AZ317" s="172"/>
      <c r="BA317" s="135"/>
      <c r="BY317" s="135"/>
      <c r="BZ317" s="172"/>
      <c r="CA317" s="172"/>
      <c r="CB317" s="172"/>
      <c r="CC317" s="172"/>
      <c r="CD317" s="172"/>
      <c r="CE317" s="172"/>
      <c r="CF317" s="172"/>
      <c r="CG317" s="172"/>
      <c r="CH317" s="172"/>
      <c r="CI317" s="172"/>
      <c r="CJ317" s="172"/>
      <c r="CK317" s="172"/>
      <c r="CL317" s="172"/>
      <c r="CM317" s="172"/>
      <c r="CN317" s="172"/>
      <c r="CO317" s="172"/>
      <c r="CP317" s="172"/>
      <c r="CQ317" s="172"/>
      <c r="CR317" s="172"/>
      <c r="CS317" s="172"/>
      <c r="CT317" s="172"/>
      <c r="CU317" s="172"/>
      <c r="CV317" s="172"/>
      <c r="CW317" s="172"/>
      <c r="CX317" s="172"/>
      <c r="CY317" s="172"/>
      <c r="CZ317" s="172"/>
    </row>
    <row r="318" s="133" customFormat="true" ht="15" customHeight="true" x14ac:dyDescent="0.2">
      <c r="Y318" s="135"/>
      <c r="Z318" s="172"/>
      <c r="AA318" s="172"/>
      <c r="AB318" s="172"/>
      <c r="AC318" s="172"/>
      <c r="AD318" s="172"/>
      <c r="AE318" s="172"/>
      <c r="AF318" s="172"/>
      <c r="AG318" s="172"/>
      <c r="AH318" s="172"/>
      <c r="AI318" s="172"/>
      <c r="AJ318" s="172"/>
      <c r="AK318" s="172"/>
      <c r="AL318" s="172"/>
      <c r="AM318" s="172"/>
      <c r="AN318" s="172"/>
      <c r="AO318" s="172"/>
      <c r="AP318" s="172"/>
      <c r="AQ318" s="172"/>
      <c r="AR318" s="172"/>
      <c r="AS318" s="172"/>
      <c r="AT318" s="172"/>
      <c r="AU318" s="172"/>
      <c r="AV318" s="172"/>
      <c r="AW318" s="172"/>
      <c r="AX318" s="172"/>
      <c r="AY318" s="172"/>
      <c r="AZ318" s="172"/>
      <c r="BA318" s="135"/>
      <c r="BY318" s="135"/>
      <c r="BZ318" s="172"/>
      <c r="CA318" s="172"/>
      <c r="CB318" s="172"/>
      <c r="CC318" s="172"/>
      <c r="CD318" s="172"/>
      <c r="CE318" s="172"/>
      <c r="CF318" s="172"/>
      <c r="CG318" s="172"/>
      <c r="CH318" s="172"/>
      <c r="CI318" s="172"/>
      <c r="CJ318" s="172"/>
      <c r="CK318" s="172"/>
      <c r="CL318" s="172"/>
      <c r="CM318" s="172"/>
      <c r="CN318" s="172"/>
      <c r="CO318" s="172"/>
      <c r="CP318" s="172"/>
      <c r="CQ318" s="172"/>
      <c r="CR318" s="172"/>
      <c r="CS318" s="172"/>
      <c r="CT318" s="172"/>
      <c r="CU318" s="172"/>
      <c r="CV318" s="172"/>
      <c r="CW318" s="172"/>
      <c r="CX318" s="172"/>
      <c r="CY318" s="172"/>
      <c r="CZ318" s="172"/>
    </row>
    <row r="319" s="133" customFormat="true" ht="15" customHeight="true" x14ac:dyDescent="0.2">
      <c r="Y319" s="135"/>
      <c r="Z319" s="172"/>
      <c r="AA319" s="172"/>
      <c r="AB319" s="172"/>
      <c r="AC319" s="172"/>
      <c r="AD319" s="172"/>
      <c r="AE319" s="172"/>
      <c r="AF319" s="172"/>
      <c r="AG319" s="172"/>
      <c r="AH319" s="172"/>
      <c r="AI319" s="172"/>
      <c r="AJ319" s="172"/>
      <c r="AK319" s="172"/>
      <c r="AL319" s="172"/>
      <c r="AM319" s="172"/>
      <c r="AN319" s="172"/>
      <c r="AO319" s="172"/>
      <c r="AP319" s="172"/>
      <c r="AQ319" s="172"/>
      <c r="AR319" s="172"/>
      <c r="AS319" s="172"/>
      <c r="AT319" s="172"/>
      <c r="AU319" s="172"/>
      <c r="AV319" s="172"/>
      <c r="AW319" s="172"/>
      <c r="AX319" s="172"/>
      <c r="AY319" s="172"/>
      <c r="AZ319" s="172"/>
      <c r="BA319" s="135"/>
      <c r="BY319" s="135"/>
      <c r="BZ319" s="172"/>
      <c r="CA319" s="172"/>
      <c r="CB319" s="172"/>
      <c r="CC319" s="172"/>
      <c r="CD319" s="172"/>
      <c r="CE319" s="172"/>
      <c r="CF319" s="172"/>
      <c r="CG319" s="172"/>
      <c r="CH319" s="172"/>
      <c r="CI319" s="172"/>
      <c r="CJ319" s="172"/>
      <c r="CK319" s="172"/>
      <c r="CL319" s="172"/>
      <c r="CM319" s="172"/>
      <c r="CN319" s="172"/>
      <c r="CO319" s="172"/>
      <c r="CP319" s="172"/>
      <c r="CQ319" s="172"/>
      <c r="CR319" s="172"/>
      <c r="CS319" s="172"/>
      <c r="CT319" s="172"/>
      <c r="CU319" s="172"/>
      <c r="CV319" s="172"/>
      <c r="CW319" s="172"/>
      <c r="CX319" s="172"/>
      <c r="CY319" s="172"/>
      <c r="CZ319" s="172"/>
    </row>
    <row r="320" s="133" customFormat="true" ht="15" customHeight="true" x14ac:dyDescent="0.2">
      <c r="Y320" s="135"/>
      <c r="Z320" s="172"/>
      <c r="AA320" s="172"/>
      <c r="AB320" s="172"/>
      <c r="AC320" s="172"/>
      <c r="AD320" s="172"/>
      <c r="AE320" s="172"/>
      <c r="AF320" s="172"/>
      <c r="AG320" s="172"/>
      <c r="AH320" s="172"/>
      <c r="AI320" s="172"/>
      <c r="AJ320" s="172"/>
      <c r="AK320" s="172"/>
      <c r="AL320" s="172"/>
      <c r="AM320" s="172"/>
      <c r="AN320" s="172"/>
      <c r="AO320" s="172"/>
      <c r="AP320" s="172"/>
      <c r="AQ320" s="172"/>
      <c r="AR320" s="172"/>
      <c r="AS320" s="172"/>
      <c r="AT320" s="172"/>
      <c r="AU320" s="172"/>
      <c r="AV320" s="172"/>
      <c r="AW320" s="172"/>
      <c r="AX320" s="172"/>
      <c r="AY320" s="172"/>
      <c r="AZ320" s="172"/>
      <c r="BA320" s="135"/>
      <c r="BY320" s="135"/>
      <c r="BZ320" s="172"/>
      <c r="CA320" s="172"/>
      <c r="CB320" s="172"/>
      <c r="CC320" s="172"/>
      <c r="CD320" s="172"/>
      <c r="CE320" s="172"/>
      <c r="CF320" s="172"/>
      <c r="CG320" s="172"/>
      <c r="CH320" s="172"/>
      <c r="CI320" s="172"/>
      <c r="CJ320" s="172"/>
      <c r="CK320" s="172"/>
      <c r="CL320" s="172"/>
      <c r="CM320" s="172"/>
      <c r="CN320" s="172"/>
      <c r="CO320" s="172"/>
      <c r="CP320" s="172"/>
      <c r="CQ320" s="172"/>
      <c r="CR320" s="172"/>
      <c r="CS320" s="172"/>
      <c r="CT320" s="172"/>
      <c r="CU320" s="172"/>
      <c r="CV320" s="172"/>
      <c r="CW320" s="172"/>
      <c r="CX320" s="172"/>
      <c r="CY320" s="172"/>
      <c r="CZ320" s="172"/>
    </row>
    <row r="321" s="133" customFormat="true" ht="15" customHeight="true" x14ac:dyDescent="0.2">
      <c r="Y321" s="135"/>
      <c r="Z321" s="172"/>
      <c r="AA321" s="172"/>
      <c r="AB321" s="172"/>
      <c r="AC321" s="172"/>
      <c r="AD321" s="172"/>
      <c r="AE321" s="172"/>
      <c r="AF321" s="172"/>
      <c r="AG321" s="172"/>
      <c r="AH321" s="172"/>
      <c r="AI321" s="172"/>
      <c r="AJ321" s="172"/>
      <c r="AK321" s="172"/>
      <c r="AL321" s="172"/>
      <c r="AM321" s="172"/>
      <c r="AN321" s="172"/>
      <c r="AO321" s="172"/>
      <c r="AP321" s="172"/>
      <c r="AQ321" s="172"/>
      <c r="AR321" s="172"/>
      <c r="AS321" s="172"/>
      <c r="AT321" s="172"/>
      <c r="AU321" s="172"/>
      <c r="AV321" s="172"/>
      <c r="AW321" s="172"/>
      <c r="AX321" s="172"/>
      <c r="AY321" s="172"/>
      <c r="AZ321" s="172"/>
      <c r="BA321" s="135"/>
      <c r="BY321" s="135"/>
      <c r="BZ321" s="172"/>
      <c r="CA321" s="172"/>
      <c r="CB321" s="172"/>
      <c r="CC321" s="172"/>
      <c r="CD321" s="172"/>
      <c r="CE321" s="172"/>
      <c r="CF321" s="172"/>
      <c r="CG321" s="172"/>
      <c r="CH321" s="172"/>
      <c r="CI321" s="172"/>
      <c r="CJ321" s="172"/>
      <c r="CK321" s="172"/>
      <c r="CL321" s="172"/>
      <c r="CM321" s="172"/>
      <c r="CN321" s="172"/>
      <c r="CO321" s="172"/>
      <c r="CP321" s="172"/>
      <c r="CQ321" s="172"/>
      <c r="CR321" s="172"/>
      <c r="CS321" s="172"/>
      <c r="CT321" s="172"/>
      <c r="CU321" s="172"/>
      <c r="CV321" s="172"/>
      <c r="CW321" s="172"/>
      <c r="CX321" s="172"/>
      <c r="CY321" s="172"/>
      <c r="CZ321" s="172"/>
    </row>
    <row r="322" s="133" customFormat="true" ht="15" customHeight="true" x14ac:dyDescent="0.2">
      <c r="Y322" s="135"/>
      <c r="Z322" s="172"/>
      <c r="AA322" s="172"/>
      <c r="AB322" s="172"/>
      <c r="AC322" s="172"/>
      <c r="AD322" s="172"/>
      <c r="AE322" s="172"/>
      <c r="AF322" s="172"/>
      <c r="AG322" s="172"/>
      <c r="AH322" s="172"/>
      <c r="AI322" s="172"/>
      <c r="AJ322" s="172"/>
      <c r="AK322" s="172"/>
      <c r="AL322" s="172"/>
      <c r="AM322" s="172"/>
      <c r="AN322" s="172"/>
      <c r="AO322" s="172"/>
      <c r="AP322" s="172"/>
      <c r="AQ322" s="172"/>
      <c r="AR322" s="172"/>
      <c r="AS322" s="172"/>
      <c r="AT322" s="172"/>
      <c r="AU322" s="172"/>
      <c r="AV322" s="172"/>
      <c r="AW322" s="172"/>
      <c r="AX322" s="172"/>
      <c r="AY322" s="172"/>
      <c r="AZ322" s="172"/>
      <c r="BA322" s="135"/>
      <c r="BY322" s="135"/>
      <c r="BZ322" s="172"/>
      <c r="CA322" s="172"/>
      <c r="CB322" s="172"/>
      <c r="CC322" s="172"/>
      <c r="CD322" s="172"/>
      <c r="CE322" s="172"/>
      <c r="CF322" s="172"/>
      <c r="CG322" s="172"/>
      <c r="CH322" s="172"/>
      <c r="CI322" s="172"/>
      <c r="CJ322" s="172"/>
      <c r="CK322" s="172"/>
      <c r="CL322" s="172"/>
      <c r="CM322" s="172"/>
      <c r="CN322" s="172"/>
      <c r="CO322" s="172"/>
      <c r="CP322" s="172"/>
      <c r="CQ322" s="172"/>
      <c r="CR322" s="172"/>
      <c r="CS322" s="172"/>
      <c r="CT322" s="172"/>
      <c r="CU322" s="172"/>
      <c r="CV322" s="172"/>
      <c r="CW322" s="172"/>
      <c r="CX322" s="172"/>
      <c r="CY322" s="172"/>
      <c r="CZ322" s="172"/>
    </row>
    <row r="323" s="133" customFormat="true" ht="15" customHeight="true" x14ac:dyDescent="0.2">
      <c r="Y323" s="135"/>
      <c r="Z323" s="172"/>
      <c r="AA323" s="172"/>
      <c r="AB323" s="172"/>
      <c r="AC323" s="172"/>
      <c r="AD323" s="172"/>
      <c r="AE323" s="172"/>
      <c r="AF323" s="172"/>
      <c r="AG323" s="172"/>
      <c r="AH323" s="172"/>
      <c r="AI323" s="172"/>
      <c r="AJ323" s="172"/>
      <c r="AK323" s="172"/>
      <c r="AL323" s="172"/>
      <c r="AM323" s="172"/>
      <c r="AN323" s="172"/>
      <c r="AO323" s="172"/>
      <c r="AP323" s="172"/>
      <c r="AQ323" s="172"/>
      <c r="AR323" s="172"/>
      <c r="AS323" s="172"/>
      <c r="AT323" s="172"/>
      <c r="AU323" s="172"/>
      <c r="AV323" s="172"/>
      <c r="AW323" s="172"/>
      <c r="AX323" s="172"/>
      <c r="AY323" s="172"/>
      <c r="AZ323" s="172"/>
      <c r="BA323" s="135"/>
      <c r="BY323" s="135"/>
      <c r="BZ323" s="172"/>
      <c r="CA323" s="172"/>
      <c r="CB323" s="172"/>
      <c r="CC323" s="172"/>
      <c r="CD323" s="172"/>
      <c r="CE323" s="172"/>
      <c r="CF323" s="172"/>
      <c r="CG323" s="172"/>
      <c r="CH323" s="172"/>
      <c r="CI323" s="172"/>
      <c r="CJ323" s="172"/>
      <c r="CK323" s="172"/>
      <c r="CL323" s="172"/>
      <c r="CM323" s="172"/>
      <c r="CN323" s="172"/>
      <c r="CO323" s="172"/>
      <c r="CP323" s="172"/>
      <c r="CQ323" s="172"/>
      <c r="CR323" s="172"/>
      <c r="CS323" s="172"/>
      <c r="CT323" s="172"/>
      <c r="CU323" s="172"/>
      <c r="CV323" s="172"/>
      <c r="CW323" s="172"/>
      <c r="CX323" s="172"/>
      <c r="CY323" s="172"/>
      <c r="CZ323" s="172"/>
    </row>
    <row r="324" s="133" customFormat="true" ht="15" customHeight="true" x14ac:dyDescent="0.2">
      <c r="Y324" s="135"/>
      <c r="Z324" s="172"/>
      <c r="AA324" s="172"/>
      <c r="AB324" s="172"/>
      <c r="AC324" s="172"/>
      <c r="AD324" s="172"/>
      <c r="AE324" s="172"/>
      <c r="AF324" s="172"/>
      <c r="AG324" s="172"/>
      <c r="AH324" s="172"/>
      <c r="AI324" s="172"/>
      <c r="AJ324" s="172"/>
      <c r="AK324" s="172"/>
      <c r="AL324" s="172"/>
      <c r="AM324" s="172"/>
      <c r="AN324" s="172"/>
      <c r="AO324" s="172"/>
      <c r="AP324" s="172"/>
      <c r="AQ324" s="172"/>
      <c r="AR324" s="172"/>
      <c r="AS324" s="172"/>
      <c r="AT324" s="172"/>
      <c r="AU324" s="172"/>
      <c r="AV324" s="172"/>
      <c r="AW324" s="172"/>
      <c r="AX324" s="172"/>
      <c r="AY324" s="172"/>
      <c r="AZ324" s="172"/>
      <c r="BA324" s="135"/>
      <c r="BY324" s="135"/>
      <c r="BZ324" s="172"/>
      <c r="CA324" s="172"/>
      <c r="CB324" s="172"/>
      <c r="CC324" s="172"/>
      <c r="CD324" s="172"/>
      <c r="CE324" s="172"/>
      <c r="CF324" s="172"/>
      <c r="CG324" s="172"/>
      <c r="CH324" s="172"/>
      <c r="CI324" s="172"/>
      <c r="CJ324" s="172"/>
      <c r="CK324" s="172"/>
      <c r="CL324" s="172"/>
      <c r="CM324" s="172"/>
      <c r="CN324" s="172"/>
      <c r="CO324" s="172"/>
      <c r="CP324" s="172"/>
      <c r="CQ324" s="172"/>
      <c r="CR324" s="172"/>
      <c r="CS324" s="172"/>
      <c r="CT324" s="172"/>
      <c r="CU324" s="172"/>
      <c r="CV324" s="172"/>
      <c r="CW324" s="172"/>
      <c r="CX324" s="172"/>
      <c r="CY324" s="172"/>
      <c r="CZ324" s="172"/>
    </row>
    <row r="325" s="133" customFormat="true" ht="15" customHeight="true" x14ac:dyDescent="0.2">
      <c r="Y325" s="135"/>
      <c r="Z325" s="172"/>
      <c r="AA325" s="172"/>
      <c r="AB325" s="172"/>
      <c r="AC325" s="172"/>
      <c r="AD325" s="172"/>
      <c r="AE325" s="172"/>
      <c r="AF325" s="172"/>
      <c r="AG325" s="172"/>
      <c r="AH325" s="172"/>
      <c r="AI325" s="172"/>
      <c r="AJ325" s="172"/>
      <c r="AK325" s="172"/>
      <c r="AL325" s="172"/>
      <c r="AM325" s="172"/>
      <c r="AN325" s="172"/>
      <c r="AO325" s="172"/>
      <c r="AP325" s="172"/>
      <c r="AQ325" s="172"/>
      <c r="AR325" s="172"/>
      <c r="AS325" s="172"/>
      <c r="AT325" s="172"/>
      <c r="AU325" s="172"/>
      <c r="AV325" s="172"/>
      <c r="AW325" s="172"/>
      <c r="AX325" s="172"/>
      <c r="AY325" s="172"/>
      <c r="AZ325" s="172"/>
      <c r="BA325" s="135"/>
      <c r="BY325" s="135"/>
      <c r="BZ325" s="172"/>
      <c r="CA325" s="172"/>
      <c r="CB325" s="172"/>
      <c r="CC325" s="172"/>
      <c r="CD325" s="172"/>
      <c r="CE325" s="172"/>
      <c r="CF325" s="172"/>
      <c r="CG325" s="172"/>
      <c r="CH325" s="172"/>
      <c r="CI325" s="172"/>
      <c r="CJ325" s="172"/>
      <c r="CK325" s="172"/>
      <c r="CL325" s="172"/>
      <c r="CM325" s="172"/>
      <c r="CN325" s="172"/>
      <c r="CO325" s="172"/>
      <c r="CP325" s="172"/>
      <c r="CQ325" s="172"/>
      <c r="CR325" s="172"/>
      <c r="CS325" s="172"/>
      <c r="CT325" s="172"/>
      <c r="CU325" s="172"/>
      <c r="CV325" s="172"/>
      <c r="CW325" s="172"/>
      <c r="CX325" s="172"/>
      <c r="CY325" s="172"/>
      <c r="CZ325" s="172"/>
    </row>
    <row r="326" s="133" customFormat="true" ht="15" customHeight="true" x14ac:dyDescent="0.2">
      <c r="Y326" s="135"/>
      <c r="Z326" s="172"/>
      <c r="AA326" s="172"/>
      <c r="AB326" s="172"/>
      <c r="AC326" s="172"/>
      <c r="AD326" s="172"/>
      <c r="AE326" s="172"/>
      <c r="AF326" s="172"/>
      <c r="AG326" s="172"/>
      <c r="AH326" s="172"/>
      <c r="AI326" s="172"/>
      <c r="AJ326" s="172"/>
      <c r="AK326" s="172"/>
      <c r="AL326" s="172"/>
      <c r="AM326" s="172"/>
      <c r="AN326" s="172"/>
      <c r="AO326" s="172"/>
      <c r="AP326" s="172"/>
      <c r="AQ326" s="172"/>
      <c r="AR326" s="172"/>
      <c r="AS326" s="172"/>
      <c r="AT326" s="172"/>
      <c r="AU326" s="172"/>
      <c r="AV326" s="172"/>
      <c r="AW326" s="172"/>
      <c r="AX326" s="172"/>
      <c r="AY326" s="172"/>
      <c r="AZ326" s="172"/>
      <c r="BA326" s="135"/>
      <c r="BY326" s="135"/>
      <c r="BZ326" s="172"/>
      <c r="CA326" s="172"/>
      <c r="CB326" s="172"/>
      <c r="CC326" s="172"/>
      <c r="CD326" s="172"/>
      <c r="CE326" s="172"/>
      <c r="CF326" s="172"/>
      <c r="CG326" s="172"/>
      <c r="CH326" s="172"/>
      <c r="CI326" s="172"/>
      <c r="CJ326" s="172"/>
      <c r="CK326" s="172"/>
      <c r="CL326" s="172"/>
      <c r="CM326" s="172"/>
      <c r="CN326" s="172"/>
      <c r="CO326" s="172"/>
      <c r="CP326" s="172"/>
      <c r="CQ326" s="172"/>
      <c r="CR326" s="172"/>
      <c r="CS326" s="172"/>
      <c r="CT326" s="172"/>
      <c r="CU326" s="172"/>
      <c r="CV326" s="172"/>
      <c r="CW326" s="172"/>
      <c r="CX326" s="172"/>
      <c r="CY326" s="172"/>
      <c r="CZ326" s="172"/>
    </row>
    <row r="327" s="133" customFormat="true" ht="15" customHeight="true" x14ac:dyDescent="0.2">
      <c r="Y327" s="135"/>
      <c r="Z327" s="172"/>
      <c r="AA327" s="172"/>
      <c r="AB327" s="172"/>
      <c r="AC327" s="172"/>
      <c r="AD327" s="172"/>
      <c r="AE327" s="172"/>
      <c r="AF327" s="172"/>
      <c r="AG327" s="172"/>
      <c r="AH327" s="172"/>
      <c r="AI327" s="172"/>
      <c r="AJ327" s="172"/>
      <c r="AK327" s="172"/>
      <c r="AL327" s="172"/>
      <c r="AM327" s="172"/>
      <c r="AN327" s="172"/>
      <c r="AO327" s="172"/>
      <c r="AP327" s="172"/>
      <c r="AQ327" s="172"/>
      <c r="AR327" s="172"/>
      <c r="AS327" s="172"/>
      <c r="AT327" s="172"/>
      <c r="AU327" s="172"/>
      <c r="AV327" s="172"/>
      <c r="AW327" s="172"/>
      <c r="AX327" s="172"/>
      <c r="AY327" s="172"/>
      <c r="AZ327" s="172"/>
      <c r="BA327" s="135"/>
      <c r="BY327" s="135"/>
      <c r="BZ327" s="172"/>
      <c r="CA327" s="172"/>
      <c r="CB327" s="172"/>
      <c r="CC327" s="172"/>
      <c r="CD327" s="172"/>
      <c r="CE327" s="172"/>
      <c r="CF327" s="172"/>
      <c r="CG327" s="172"/>
      <c r="CH327" s="172"/>
      <c r="CI327" s="172"/>
      <c r="CJ327" s="172"/>
      <c r="CK327" s="172"/>
      <c r="CL327" s="172"/>
      <c r="CM327" s="172"/>
      <c r="CN327" s="172"/>
      <c r="CO327" s="172"/>
      <c r="CP327" s="172"/>
      <c r="CQ327" s="172"/>
      <c r="CR327" s="172"/>
      <c r="CS327" s="172"/>
      <c r="CT327" s="172"/>
      <c r="CU327" s="172"/>
      <c r="CV327" s="172"/>
      <c r="CW327" s="172"/>
      <c r="CX327" s="172"/>
      <c r="CY327" s="172"/>
      <c r="CZ327" s="172"/>
    </row>
    <row r="328" s="133" customFormat="true" ht="15" customHeight="true" x14ac:dyDescent="0.2">
      <c r="Y328" s="135"/>
      <c r="Z328" s="172"/>
      <c r="AA328" s="172"/>
      <c r="AB328" s="172"/>
      <c r="AC328" s="172"/>
      <c r="AD328" s="172"/>
      <c r="AE328" s="172"/>
      <c r="AF328" s="172"/>
      <c r="AG328" s="172"/>
      <c r="AH328" s="172"/>
      <c r="AI328" s="172"/>
      <c r="AJ328" s="172"/>
      <c r="AK328" s="172"/>
      <c r="AL328" s="172"/>
      <c r="AM328" s="172"/>
      <c r="AN328" s="172"/>
      <c r="AO328" s="172"/>
      <c r="AP328" s="172"/>
      <c r="AQ328" s="172"/>
      <c r="AR328" s="172"/>
      <c r="AS328" s="172"/>
      <c r="AT328" s="172"/>
      <c r="AU328" s="172"/>
      <c r="AV328" s="172"/>
      <c r="AW328" s="172"/>
      <c r="AX328" s="172"/>
      <c r="AY328" s="172"/>
      <c r="AZ328" s="172"/>
      <c r="BA328" s="135"/>
      <c r="BY328" s="135"/>
      <c r="BZ328" s="172"/>
      <c r="CA328" s="172"/>
      <c r="CB328" s="172"/>
      <c r="CC328" s="172"/>
      <c r="CD328" s="172"/>
      <c r="CE328" s="172"/>
      <c r="CF328" s="172"/>
      <c r="CG328" s="172"/>
      <c r="CH328" s="172"/>
      <c r="CI328" s="172"/>
      <c r="CJ328" s="172"/>
      <c r="CK328" s="172"/>
      <c r="CL328" s="172"/>
      <c r="CM328" s="172"/>
      <c r="CN328" s="172"/>
      <c r="CO328" s="172"/>
      <c r="CP328" s="172"/>
      <c r="CQ328" s="172"/>
      <c r="CR328" s="172"/>
      <c r="CS328" s="172"/>
      <c r="CT328" s="172"/>
      <c r="CU328" s="172"/>
      <c r="CV328" s="172"/>
      <c r="CW328" s="172"/>
      <c r="CX328" s="172"/>
      <c r="CY328" s="172"/>
      <c r="CZ328" s="172"/>
    </row>
    <row r="329" s="133" customFormat="true" ht="250.15" customHeight="true" x14ac:dyDescent="0.2">
      <c r="Y329" s="135"/>
      <c r="Z329" s="172"/>
      <c r="AA329" s="172"/>
      <c r="AB329" s="172"/>
      <c r="AC329" s="172"/>
      <c r="AD329" s="172"/>
      <c r="AE329" s="172"/>
      <c r="AF329" s="172"/>
      <c r="AG329" s="172"/>
      <c r="AH329" s="172"/>
      <c r="AI329" s="172"/>
      <c r="AJ329" s="172"/>
      <c r="AK329" s="172"/>
      <c r="AL329" s="172"/>
      <c r="AM329" s="172"/>
      <c r="AN329" s="172"/>
      <c r="AO329" s="172"/>
      <c r="AP329" s="172"/>
      <c r="AQ329" s="172"/>
      <c r="AR329" s="172"/>
      <c r="AS329" s="172"/>
      <c r="AT329" s="172"/>
      <c r="AU329" s="172"/>
      <c r="AV329" s="172"/>
      <c r="AW329" s="172"/>
      <c r="AX329" s="172"/>
      <c r="AY329" s="172"/>
      <c r="AZ329" s="172"/>
      <c r="BA329" s="135"/>
      <c r="BY329" s="135"/>
      <c r="BZ329" s="172"/>
      <c r="CA329" s="172"/>
      <c r="CB329" s="172"/>
      <c r="CC329" s="172"/>
      <c r="CD329" s="172"/>
      <c r="CE329" s="172"/>
      <c r="CF329" s="172"/>
      <c r="CG329" s="172"/>
      <c r="CH329" s="172"/>
      <c r="CI329" s="172"/>
      <c r="CJ329" s="172"/>
      <c r="CK329" s="172"/>
      <c r="CL329" s="172"/>
      <c r="CM329" s="172"/>
      <c r="CN329" s="172"/>
      <c r="CO329" s="172"/>
      <c r="CP329" s="172"/>
      <c r="CQ329" s="172"/>
      <c r="CR329" s="172"/>
      <c r="CS329" s="172"/>
      <c r="CT329" s="172"/>
      <c r="CU329" s="172"/>
      <c r="CV329" s="172"/>
      <c r="CW329" s="172"/>
      <c r="CX329" s="172"/>
      <c r="CY329" s="172"/>
      <c r="CZ329" s="172"/>
    </row>
    <row r="330" ht="19.15" customHeight="true" x14ac:dyDescent="0.2">
      <c r="A330" s="138"/>
      <c r="B330" s="138"/>
      <c r="BA330" s="138"/>
      <c r="BB330" s="138"/>
    </row>
    <row r="331" ht="22.5" customHeight="true" x14ac:dyDescent="0.2">
      <c r="A331" s="150" t="str">
        <f>A1026</f>
        <v>Zimbabwe</v>
      </c>
      <c r="B331" s="151"/>
      <c r="BA331" s="138"/>
      <c r="BB331" s="138"/>
    </row>
    <row r="332" ht="22.5" customHeight="true" x14ac:dyDescent="0.2">
      <c r="A332" s="148" t="str">
        <f>A1034</f>
        <v>2019</v>
      </c>
      <c r="B332" s="149"/>
      <c r="BA332" s="138"/>
      <c r="BB332" s="138"/>
    </row>
    <row r="333" ht="22.5" customHeight="true" x14ac:dyDescent="0.2">
      <c r="A333" s="152" t="s">
        <v>128</v>
      </c>
      <c r="B333" s="153"/>
      <c r="BA333" s="138"/>
      <c r="BB333" s="138"/>
    </row>
    <row r="334" ht="22.5" customHeight="true" x14ac:dyDescent="0.2">
      <c r="A334" s="152" t="s">
        <v>97</v>
      </c>
      <c r="B334" s="153"/>
      <c r="BA334" s="138"/>
      <c r="BB334" s="138"/>
    </row>
    <row r="335" ht="15" customHeight="true" x14ac:dyDescent="0.2">
      <c r="A335" s="154" t="s">
        <v>98</v>
      </c>
      <c r="B335" s="155"/>
      <c r="BA335" s="138"/>
      <c r="BB335" s="138"/>
    </row>
    <row r="336" ht="15" customHeight="true" x14ac:dyDescent="0.2">
      <c r="A336" s="156" t="s">
        <v>40</v>
      </c>
      <c r="B336" s="155"/>
      <c r="BA336" s="138"/>
      <c r="BB336" s="138"/>
    </row>
    <row r="337" ht="18" customHeight="true" x14ac:dyDescent="0.2">
      <c r="A337" s="154" t="s">
        <v>39</v>
      </c>
      <c r="B337" s="157"/>
      <c r="BA337" s="138"/>
      <c r="BB337" s="138"/>
    </row>
    <row r="338" ht="18" customHeight="true" x14ac:dyDescent="0.2">
      <c r="A338" s="178" t="s">
        <v>136</v>
      </c>
      <c r="B338" s="179" t="str">
        <f>A1025</f>
        <v>MICS19</v>
      </c>
      <c r="BA338" s="138"/>
      <c r="BB338" s="138"/>
    </row>
    <row r="339" s="133" customFormat="true" ht="15" customHeight="true" x14ac:dyDescent="0.2">
      <c r="A339" s="120" t="s">
        <v>130</v>
      </c>
      <c r="B339" s="161"/>
      <c r="C339" s="1137" t="s">
        <v>115</v>
      </c>
      <c r="D339" s="1138"/>
      <c r="E339" s="1138"/>
      <c r="F339" s="1138"/>
      <c r="G339" s="1139"/>
      <c r="H339" s="1143" t="s">
        <v>38</v>
      </c>
      <c r="I339" s="1144"/>
      <c r="J339" s="1144"/>
      <c r="K339" s="1144"/>
      <c r="L339" s="1167"/>
      <c r="M339" s="1143" t="s">
        <v>37</v>
      </c>
      <c r="N339" s="1144"/>
      <c r="O339" s="1144"/>
      <c r="P339" s="1144"/>
      <c r="Q339" s="1167"/>
      <c r="R339" s="344" t="s">
        <v>141</v>
      </c>
      <c r="S339" s="296"/>
      <c r="T339" s="296"/>
      <c r="U339" s="296"/>
      <c r="V339" s="296"/>
      <c r="W339" s="296"/>
      <c r="X339" s="296"/>
      <c r="Y339" s="296"/>
      <c r="Z339" s="279"/>
      <c r="AA339" s="279"/>
      <c r="AB339" s="172"/>
      <c r="AC339" s="172"/>
      <c r="AD339" s="172"/>
      <c r="AE339" s="172"/>
      <c r="AF339" s="172"/>
      <c r="AG339" s="172"/>
      <c r="AH339" s="172"/>
      <c r="AI339" s="172"/>
      <c r="AJ339" s="172"/>
      <c r="AK339" s="172"/>
      <c r="AL339" s="172"/>
      <c r="AM339" s="172"/>
      <c r="AN339" s="172"/>
      <c r="AO339" s="172"/>
      <c r="AP339" s="172"/>
      <c r="AQ339" s="172"/>
      <c r="AR339" s="172"/>
      <c r="AS339" s="172"/>
      <c r="AT339" s="172"/>
      <c r="AU339" s="172"/>
      <c r="AV339" s="172"/>
      <c r="AW339" s="172"/>
      <c r="AX339" s="172"/>
      <c r="AY339" s="172"/>
      <c r="AZ339" s="172"/>
      <c r="BA339" s="174" t="s">
        <v>131</v>
      </c>
      <c r="BB339" s="120" t="s">
        <v>130</v>
      </c>
      <c r="BC339" s="1143" t="s">
        <v>115</v>
      </c>
      <c r="BD339" s="1144"/>
      <c r="BE339" s="1144"/>
      <c r="BF339" s="1144"/>
      <c r="BG339" s="1167"/>
      <c r="BH339" s="1143" t="s">
        <v>38</v>
      </c>
      <c r="BI339" s="1144"/>
      <c r="BJ339" s="1144"/>
      <c r="BK339" s="1144"/>
      <c r="BL339" s="1167"/>
      <c r="BM339" s="1143" t="s">
        <v>37</v>
      </c>
      <c r="BN339" s="1144"/>
      <c r="BO339" s="1144"/>
      <c r="BP339" s="1144"/>
      <c r="BQ339" s="1167"/>
      <c r="BR339" s="344" t="s">
        <v>141</v>
      </c>
      <c r="BS339" s="296"/>
      <c r="BT339" s="296"/>
      <c r="BU339" s="296"/>
      <c r="BV339" s="296"/>
      <c r="BW339" s="296"/>
      <c r="BX339" s="296"/>
      <c r="BY339" s="296"/>
      <c r="BZ339" s="279"/>
      <c r="CA339" s="279"/>
      <c r="CB339" s="172"/>
      <c r="CC339" s="172"/>
      <c r="CD339" s="172"/>
      <c r="CE339" s="172"/>
      <c r="CF339" s="172"/>
      <c r="CG339" s="172"/>
      <c r="CH339" s="172"/>
      <c r="CI339" s="172"/>
      <c r="CJ339" s="172"/>
      <c r="CK339" s="172"/>
      <c r="CL339" s="172"/>
      <c r="CM339" s="172"/>
      <c r="CN339" s="172"/>
      <c r="CO339" s="172"/>
      <c r="CP339" s="172"/>
      <c r="CQ339" s="172"/>
      <c r="CR339" s="172"/>
      <c r="CS339" s="172"/>
      <c r="CT339" s="172"/>
      <c r="CU339" s="172"/>
      <c r="CV339" s="172"/>
      <c r="CW339" s="172"/>
      <c r="CX339" s="172"/>
      <c r="CY339" s="172"/>
      <c r="CZ339" s="172"/>
    </row>
    <row r="340" s="133" customFormat="true" ht="24" x14ac:dyDescent="0.2">
      <c r="A340" s="159" t="s">
        <v>69</v>
      </c>
      <c r="B340" s="158"/>
      <c r="C340" s="277" t="s">
        <v>0</v>
      </c>
      <c r="D340" s="254" t="s">
        <v>1</v>
      </c>
      <c r="E340" s="254" t="s">
        <v>2</v>
      </c>
      <c r="F340" s="254" t="s">
        <v>3</v>
      </c>
      <c r="G340" s="278" t="s">
        <v>4</v>
      </c>
      <c r="H340" s="297" t="s">
        <v>0</v>
      </c>
      <c r="I340" s="435" t="s">
        <v>1</v>
      </c>
      <c r="J340" s="435" t="s">
        <v>2</v>
      </c>
      <c r="K340" s="435" t="s">
        <v>3</v>
      </c>
      <c r="L340" s="298" t="s">
        <v>4</v>
      </c>
      <c r="M340" s="297" t="s">
        <v>0</v>
      </c>
      <c r="N340" s="435" t="s">
        <v>1</v>
      </c>
      <c r="O340" s="435" t="s">
        <v>2</v>
      </c>
      <c r="P340" s="435" t="s">
        <v>3</v>
      </c>
      <c r="Q340" s="298" t="s">
        <v>4</v>
      </c>
      <c r="R340" s="297" t="s">
        <v>248</v>
      </c>
      <c r="S340" s="435" t="s">
        <v>249</v>
      </c>
      <c r="T340" s="435" t="s">
        <v>250</v>
      </c>
      <c r="U340" s="435" t="s">
        <v>251</v>
      </c>
      <c r="V340" s="435" t="s">
        <v>252</v>
      </c>
      <c r="W340" s="435" t="s">
        <v>253</v>
      </c>
      <c r="X340" s="435" t="s">
        <v>254</v>
      </c>
      <c r="Y340" s="436" t="s">
        <v>476</v>
      </c>
      <c r="Z340" s="436" t="s">
        <v>477</v>
      </c>
      <c r="AA340" s="436" t="s">
        <v>257</v>
      </c>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172"/>
      <c r="BA340" s="159" t="s">
        <v>127</v>
      </c>
      <c r="BB340" s="158"/>
      <c r="BC340" s="297" t="s">
        <v>0</v>
      </c>
      <c r="BD340" s="435" t="s">
        <v>1</v>
      </c>
      <c r="BE340" s="435" t="s">
        <v>2</v>
      </c>
      <c r="BF340" s="435" t="s">
        <v>3</v>
      </c>
      <c r="BG340" s="298" t="s">
        <v>4</v>
      </c>
      <c r="BH340" s="297" t="s">
        <v>0</v>
      </c>
      <c r="BI340" s="435" t="s">
        <v>1</v>
      </c>
      <c r="BJ340" s="435" t="s">
        <v>2</v>
      </c>
      <c r="BK340" s="435" t="s">
        <v>3</v>
      </c>
      <c r="BL340" s="298" t="s">
        <v>4</v>
      </c>
      <c r="BM340" s="297" t="s">
        <v>0</v>
      </c>
      <c r="BN340" s="435" t="s">
        <v>1</v>
      </c>
      <c r="BO340" s="435" t="s">
        <v>2</v>
      </c>
      <c r="BP340" s="435" t="s">
        <v>3</v>
      </c>
      <c r="BQ340" s="298" t="s">
        <v>4</v>
      </c>
      <c r="BR340" s="297" t="s">
        <v>248</v>
      </c>
      <c r="BS340" s="435" t="s">
        <v>249</v>
      </c>
      <c r="BT340" s="435" t="s">
        <v>250</v>
      </c>
      <c r="BU340" s="435" t="s">
        <v>251</v>
      </c>
      <c r="BV340" s="435" t="s">
        <v>252</v>
      </c>
      <c r="BW340" s="435" t="s">
        <v>253</v>
      </c>
      <c r="BX340" s="435" t="s">
        <v>254</v>
      </c>
      <c r="BY340" s="436" t="s">
        <v>476</v>
      </c>
      <c r="BZ340" s="436" t="s">
        <v>477</v>
      </c>
      <c r="CA340" s="436" t="s">
        <v>257</v>
      </c>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row>
    <row r="341" s="133" customFormat="true" ht="15" customHeight="true" x14ac:dyDescent="0.2">
      <c r="A341" s="1212" t="s">
        <v>148</v>
      </c>
      <c r="B341" s="261" t="s">
        <v>49</v>
      </c>
      <c r="C341" s="307">
        <v>1.9864341085271318</v>
      </c>
      <c r="D341" s="301">
        <v>7.2682926829268286</v>
      </c>
      <c r="E341" s="301">
        <v>12.35040689325036</v>
      </c>
      <c r="F341" s="301">
        <v>15.6640625</v>
      </c>
      <c r="G341" s="317">
        <v>40.077319587628871</v>
      </c>
      <c r="H341" s="307">
        <v>12.23529411764706</v>
      </c>
      <c r="I341" s="301">
        <v>12.896174863387976</v>
      </c>
      <c r="J341" s="301">
        <v>21.216041397153944</v>
      </c>
      <c r="K341" s="301">
        <v>34.842249657064471</v>
      </c>
      <c r="L341" s="317">
        <v>63.700564971751419</v>
      </c>
      <c r="M341" s="307">
        <v>1.4204545454545454</v>
      </c>
      <c r="N341" s="301">
        <v>4.2735042735042734</v>
      </c>
      <c r="O341" s="301">
        <v>8.5815602836879439</v>
      </c>
      <c r="P341" s="301">
        <v>11.672597864768683</v>
      </c>
      <c r="Q341" s="317">
        <v>21.893888515782404</v>
      </c>
      <c r="R341" s="307">
        <v>38.539553752535497</v>
      </c>
      <c r="S341" s="301">
        <v>21.231766612641813</v>
      </c>
      <c r="T341" s="301">
        <v>13.557929334428923</v>
      </c>
      <c r="U341" s="301">
        <v>14.387211367673181</v>
      </c>
      <c r="V341" s="301">
        <v>15.068493150684931</v>
      </c>
      <c r="W341" s="301">
        <v>14.10146173688736</v>
      </c>
      <c r="X341" s="301">
        <v>11.260053619302949</v>
      </c>
      <c r="Y341" s="313">
        <v>9.3211752786220874</v>
      </c>
      <c r="Z341" s="313">
        <v>7.3529411764705888</v>
      </c>
      <c r="AA341" s="313">
        <v>16.242317822651447</v>
      </c>
      <c r="AB341" s="967"/>
      <c r="AC341" s="967"/>
      <c r="AD341" s="967"/>
      <c r="AE341" s="967"/>
      <c r="AF341" s="967"/>
      <c r="AG341" s="967"/>
      <c r="AH341" s="967"/>
      <c r="AI341" s="967"/>
      <c r="AJ341" s="967"/>
      <c r="AK341" s="967"/>
      <c r="AL341" s="967"/>
      <c r="AM341" s="967"/>
      <c r="AN341" s="967"/>
      <c r="AO341" s="967"/>
      <c r="AP341" s="967"/>
      <c r="AQ341" s="967"/>
      <c r="AR341" s="967"/>
      <c r="AS341" s="967"/>
      <c r="AT341" s="967"/>
      <c r="AU341" s="967"/>
      <c r="AV341" s="967"/>
      <c r="AW341" s="967"/>
      <c r="AX341" s="967"/>
      <c r="AY341" s="967"/>
      <c r="AZ341" s="172"/>
      <c r="BA341" s="1170" t="s">
        <v>154</v>
      </c>
      <c r="BB341" s="261" t="s">
        <v>49</v>
      </c>
      <c r="BC341" s="325">
        <v>41</v>
      </c>
      <c r="BD341" s="321">
        <v>149</v>
      </c>
      <c r="BE341" s="321">
        <v>258</v>
      </c>
      <c r="BF341" s="321">
        <v>401</v>
      </c>
      <c r="BG341" s="334">
        <v>933</v>
      </c>
      <c r="BH341" s="325">
        <v>104</v>
      </c>
      <c r="BI341" s="321">
        <v>118</v>
      </c>
      <c r="BJ341" s="321">
        <v>164</v>
      </c>
      <c r="BK341" s="321">
        <v>254</v>
      </c>
      <c r="BL341" s="334">
        <v>451</v>
      </c>
      <c r="BM341" s="325">
        <v>20</v>
      </c>
      <c r="BN341" s="321">
        <v>60</v>
      </c>
      <c r="BO341" s="321">
        <v>121</v>
      </c>
      <c r="BP341" s="321">
        <v>164</v>
      </c>
      <c r="BQ341" s="334">
        <v>326</v>
      </c>
      <c r="BR341" s="325">
        <v>380</v>
      </c>
      <c r="BS341" s="321">
        <v>262</v>
      </c>
      <c r="BT341" s="321">
        <v>165</v>
      </c>
      <c r="BU341" s="321">
        <v>162</v>
      </c>
      <c r="BV341" s="321">
        <v>176</v>
      </c>
      <c r="BW341" s="321">
        <v>164</v>
      </c>
      <c r="BX341" s="321">
        <v>126</v>
      </c>
      <c r="BY341" s="329">
        <v>92</v>
      </c>
      <c r="BZ341" s="329">
        <v>70</v>
      </c>
      <c r="CA341" s="329">
        <v>185</v>
      </c>
      <c r="CB341" s="970"/>
      <c r="CC341" s="970"/>
      <c r="CD341" s="970"/>
      <c r="CE341" s="970"/>
      <c r="CF341" s="970"/>
      <c r="CG341" s="970"/>
      <c r="CH341" s="970"/>
      <c r="CI341" s="970"/>
      <c r="CJ341" s="970"/>
      <c r="CK341" s="970"/>
      <c r="CL341" s="970"/>
      <c r="CM341" s="970"/>
      <c r="CN341" s="970"/>
      <c r="CO341" s="970"/>
      <c r="CP341" s="970"/>
      <c r="CQ341" s="970"/>
      <c r="CR341" s="970"/>
      <c r="CS341" s="970"/>
      <c r="CT341" s="970"/>
      <c r="CU341" s="970"/>
      <c r="CV341" s="970"/>
      <c r="CW341" s="970"/>
      <c r="CX341" s="970"/>
      <c r="CY341" s="970"/>
      <c r="CZ341" s="968"/>
    </row>
    <row r="342" s="133" customFormat="true" ht="15" customHeight="true" x14ac:dyDescent="0.2">
      <c r="A342" s="1210"/>
      <c r="B342" s="262" t="s">
        <v>48</v>
      </c>
      <c r="C342" s="310">
        <v>98.013565891472865</v>
      </c>
      <c r="D342" s="302">
        <v>92.731707317073173</v>
      </c>
      <c r="E342" s="302">
        <v>87.649593106749649</v>
      </c>
      <c r="F342" s="302">
        <v>84.3359375</v>
      </c>
      <c r="G342" s="318">
        <v>59.922680412371129</v>
      </c>
      <c r="H342" s="310">
        <v>87.764705882352942</v>
      </c>
      <c r="I342" s="302">
        <v>87.103825136612016</v>
      </c>
      <c r="J342" s="302">
        <v>78.783958602846056</v>
      </c>
      <c r="K342" s="302">
        <v>65.157750342935529</v>
      </c>
      <c r="L342" s="318">
        <v>36.299435028248588</v>
      </c>
      <c r="M342" s="310">
        <v>98.579545454545453</v>
      </c>
      <c r="N342" s="302">
        <v>95.726495726495727</v>
      </c>
      <c r="O342" s="302">
        <v>91.418439716312065</v>
      </c>
      <c r="P342" s="302">
        <v>88.32740213523131</v>
      </c>
      <c r="Q342" s="318">
        <v>78.106111484217593</v>
      </c>
      <c r="R342" s="310">
        <v>61.460446247464503</v>
      </c>
      <c r="S342" s="302">
        <v>78.768233387358194</v>
      </c>
      <c r="T342" s="302">
        <v>86.44207066557108</v>
      </c>
      <c r="U342" s="302">
        <v>85.612788632326826</v>
      </c>
      <c r="V342" s="302">
        <v>84.93150684931507</v>
      </c>
      <c r="W342" s="302">
        <v>85.898538263112641</v>
      </c>
      <c r="X342" s="302">
        <v>88.739946380697049</v>
      </c>
      <c r="Y342" s="314">
        <v>90.678824721377921</v>
      </c>
      <c r="Z342" s="314">
        <v>92.64705882352942</v>
      </c>
      <c r="AA342" s="314">
        <v>83.757682177348542</v>
      </c>
      <c r="AB342" s="967"/>
      <c r="AC342" s="967"/>
      <c r="AD342" s="967"/>
      <c r="AE342" s="967"/>
      <c r="AF342" s="967"/>
      <c r="AG342" s="967"/>
      <c r="AH342" s="967"/>
      <c r="AI342" s="967"/>
      <c r="AJ342" s="967"/>
      <c r="AK342" s="967"/>
      <c r="AL342" s="967"/>
      <c r="AM342" s="967"/>
      <c r="AN342" s="967"/>
      <c r="AO342" s="967"/>
      <c r="AP342" s="967"/>
      <c r="AQ342" s="967"/>
      <c r="AR342" s="967"/>
      <c r="AS342" s="967"/>
      <c r="AT342" s="967"/>
      <c r="AU342" s="967"/>
      <c r="AV342" s="967"/>
      <c r="AW342" s="967"/>
      <c r="AX342" s="967"/>
      <c r="AY342" s="967"/>
      <c r="AZ342" s="172"/>
      <c r="BA342" s="1165"/>
      <c r="BB342" s="262" t="s">
        <v>48</v>
      </c>
      <c r="BC342" s="326">
        <v>2023</v>
      </c>
      <c r="BD342" s="322">
        <v>1901</v>
      </c>
      <c r="BE342" s="322">
        <v>1831</v>
      </c>
      <c r="BF342" s="322">
        <v>2159</v>
      </c>
      <c r="BG342" s="335">
        <v>1395</v>
      </c>
      <c r="BH342" s="326">
        <v>746</v>
      </c>
      <c r="BI342" s="322">
        <v>797</v>
      </c>
      <c r="BJ342" s="322">
        <v>609</v>
      </c>
      <c r="BK342" s="322">
        <v>475</v>
      </c>
      <c r="BL342" s="335">
        <v>257</v>
      </c>
      <c r="BM342" s="326">
        <v>1388</v>
      </c>
      <c r="BN342" s="322">
        <v>1344</v>
      </c>
      <c r="BO342" s="322">
        <v>1289</v>
      </c>
      <c r="BP342" s="322">
        <v>1241</v>
      </c>
      <c r="BQ342" s="335">
        <v>1163</v>
      </c>
      <c r="BR342" s="326">
        <v>606</v>
      </c>
      <c r="BS342" s="322">
        <v>972</v>
      </c>
      <c r="BT342" s="322">
        <v>1052</v>
      </c>
      <c r="BU342" s="322">
        <v>964</v>
      </c>
      <c r="BV342" s="322">
        <v>992</v>
      </c>
      <c r="BW342" s="322">
        <v>999</v>
      </c>
      <c r="BX342" s="322">
        <v>993</v>
      </c>
      <c r="BY342" s="330">
        <v>895</v>
      </c>
      <c r="BZ342" s="330">
        <v>882</v>
      </c>
      <c r="CA342" s="330">
        <v>954</v>
      </c>
      <c r="CB342" s="970"/>
      <c r="CC342" s="970"/>
      <c r="CD342" s="970"/>
      <c r="CE342" s="970"/>
      <c r="CF342" s="970"/>
      <c r="CG342" s="970"/>
      <c r="CH342" s="970"/>
      <c r="CI342" s="970"/>
      <c r="CJ342" s="970"/>
      <c r="CK342" s="970"/>
      <c r="CL342" s="970"/>
      <c r="CM342" s="970"/>
      <c r="CN342" s="970"/>
      <c r="CO342" s="970"/>
      <c r="CP342" s="970"/>
      <c r="CQ342" s="970"/>
      <c r="CR342" s="970"/>
      <c r="CS342" s="970"/>
      <c r="CT342" s="970"/>
      <c r="CU342" s="970"/>
      <c r="CV342" s="970"/>
      <c r="CW342" s="970"/>
      <c r="CX342" s="970"/>
      <c r="CY342" s="970"/>
      <c r="CZ342" s="968"/>
    </row>
    <row r="343" s="133" customFormat="true" ht="15" customHeight="true" x14ac:dyDescent="0.2">
      <c r="A343" s="1210" t="s">
        <v>143</v>
      </c>
      <c r="B343" s="262" t="s">
        <v>49</v>
      </c>
      <c r="C343" s="310">
        <v>5.1841085271317828</v>
      </c>
      <c r="D343" s="302">
        <v>16.097560975609756</v>
      </c>
      <c r="E343" s="302">
        <v>25.083772139779796</v>
      </c>
      <c r="F343" s="302">
        <v>25.9765625</v>
      </c>
      <c r="G343" s="318">
        <v>52.749140893470795</v>
      </c>
      <c r="H343" s="310">
        <v>22.117647058823529</v>
      </c>
      <c r="I343" s="302">
        <v>20.327868852459016</v>
      </c>
      <c r="J343" s="302">
        <v>32.858990944372572</v>
      </c>
      <c r="K343" s="302">
        <v>49.245541838134429</v>
      </c>
      <c r="L343" s="318">
        <v>76.129943502824858</v>
      </c>
      <c r="M343" s="310">
        <v>3.90625</v>
      </c>
      <c r="N343" s="302">
        <v>10.541310541310542</v>
      </c>
      <c r="O343" s="302">
        <v>18.156028368794328</v>
      </c>
      <c r="P343" s="302">
        <v>24.412811387900359</v>
      </c>
      <c r="Q343" s="318">
        <v>35.325721961047684</v>
      </c>
      <c r="R343" s="310">
        <v>51.318458417849897</v>
      </c>
      <c r="S343" s="302">
        <v>31.118314424635336</v>
      </c>
      <c r="T343" s="302">
        <v>25.801150369761711</v>
      </c>
      <c r="U343" s="302">
        <v>19.982238010657195</v>
      </c>
      <c r="V343" s="302">
        <v>26.541095890410958</v>
      </c>
      <c r="W343" s="302">
        <v>23.043852106620808</v>
      </c>
      <c r="X343" s="302">
        <v>17.515638963360143</v>
      </c>
      <c r="Y343" s="314">
        <v>17.1225937183384</v>
      </c>
      <c r="Z343" s="314">
        <v>20.063025210084035</v>
      </c>
      <c r="AA343" s="314">
        <v>25.548726953467956</v>
      </c>
      <c r="AB343" s="967"/>
      <c r="AC343" s="967"/>
      <c r="AD343" s="967"/>
      <c r="AE343" s="967"/>
      <c r="AF343" s="967"/>
      <c r="AG343" s="967"/>
      <c r="AH343" s="967"/>
      <c r="AI343" s="967"/>
      <c r="AJ343" s="967"/>
      <c r="AK343" s="967"/>
      <c r="AL343" s="967"/>
      <c r="AM343" s="967"/>
      <c r="AN343" s="967"/>
      <c r="AO343" s="967"/>
      <c r="AP343" s="967"/>
      <c r="AQ343" s="967"/>
      <c r="AR343" s="967"/>
      <c r="AS343" s="967"/>
      <c r="AT343" s="967"/>
      <c r="AU343" s="967"/>
      <c r="AV343" s="967"/>
      <c r="AW343" s="967"/>
      <c r="AX343" s="967"/>
      <c r="AY343" s="967"/>
      <c r="AZ343" s="172"/>
      <c r="BA343" s="1171" t="s">
        <v>149</v>
      </c>
      <c r="BB343" s="262" t="s">
        <v>49</v>
      </c>
      <c r="BC343" s="326">
        <v>107</v>
      </c>
      <c r="BD343" s="322">
        <v>330</v>
      </c>
      <c r="BE343" s="322">
        <v>524</v>
      </c>
      <c r="BF343" s="322">
        <v>665</v>
      </c>
      <c r="BG343" s="335">
        <v>1228</v>
      </c>
      <c r="BH343" s="326">
        <v>188</v>
      </c>
      <c r="BI343" s="322">
        <v>186</v>
      </c>
      <c r="BJ343" s="322">
        <v>254</v>
      </c>
      <c r="BK343" s="322">
        <v>359</v>
      </c>
      <c r="BL343" s="335">
        <v>539</v>
      </c>
      <c r="BM343" s="326">
        <v>55</v>
      </c>
      <c r="BN343" s="322">
        <v>148</v>
      </c>
      <c r="BO343" s="322">
        <v>256</v>
      </c>
      <c r="BP343" s="322">
        <v>343</v>
      </c>
      <c r="BQ343" s="335">
        <v>526</v>
      </c>
      <c r="BR343" s="326">
        <v>506</v>
      </c>
      <c r="BS343" s="322">
        <v>384</v>
      </c>
      <c r="BT343" s="322">
        <v>314</v>
      </c>
      <c r="BU343" s="322">
        <v>225</v>
      </c>
      <c r="BV343" s="322">
        <v>310</v>
      </c>
      <c r="BW343" s="322">
        <v>268</v>
      </c>
      <c r="BX343" s="322">
        <v>196</v>
      </c>
      <c r="BY343" s="330">
        <v>169</v>
      </c>
      <c r="BZ343" s="330">
        <v>191</v>
      </c>
      <c r="CA343" s="330">
        <v>291</v>
      </c>
      <c r="CB343" s="970"/>
      <c r="CC343" s="970"/>
      <c r="CD343" s="970"/>
      <c r="CE343" s="970"/>
      <c r="CF343" s="970"/>
      <c r="CG343" s="970"/>
      <c r="CH343" s="970"/>
      <c r="CI343" s="970"/>
      <c r="CJ343" s="970"/>
      <c r="CK343" s="970"/>
      <c r="CL343" s="970"/>
      <c r="CM343" s="970"/>
      <c r="CN343" s="970"/>
      <c r="CO343" s="970"/>
      <c r="CP343" s="970"/>
      <c r="CQ343" s="970"/>
      <c r="CR343" s="970"/>
      <c r="CS343" s="970"/>
      <c r="CT343" s="970"/>
      <c r="CU343" s="970"/>
      <c r="CV343" s="970"/>
      <c r="CW343" s="970"/>
      <c r="CX343" s="970"/>
      <c r="CY343" s="970"/>
      <c r="CZ343" s="968"/>
    </row>
    <row r="344" s="133" customFormat="true" ht="15" customHeight="true" x14ac:dyDescent="0.2">
      <c r="A344" s="1210"/>
      <c r="B344" s="262" t="s">
        <v>48</v>
      </c>
      <c r="C344" s="310">
        <v>94.815891472868216</v>
      </c>
      <c r="D344" s="302">
        <v>83.902439024390247</v>
      </c>
      <c r="E344" s="302">
        <v>74.916227860220204</v>
      </c>
      <c r="F344" s="302">
        <v>74.0234375</v>
      </c>
      <c r="G344" s="318">
        <v>47.250859106529205</v>
      </c>
      <c r="H344" s="310">
        <v>77.882352941176464</v>
      </c>
      <c r="I344" s="302">
        <v>79.672131147540981</v>
      </c>
      <c r="J344" s="302">
        <v>67.141009055627421</v>
      </c>
      <c r="K344" s="302">
        <v>50.754458161865571</v>
      </c>
      <c r="L344" s="318">
        <v>23.870056497175142</v>
      </c>
      <c r="M344" s="310">
        <v>96.09375</v>
      </c>
      <c r="N344" s="302">
        <v>89.458689458689449</v>
      </c>
      <c r="O344" s="302">
        <v>81.843971631205676</v>
      </c>
      <c r="P344" s="302">
        <v>75.587188612099638</v>
      </c>
      <c r="Q344" s="318">
        <v>64.674278038952309</v>
      </c>
      <c r="R344" s="310">
        <v>48.681541582150103</v>
      </c>
      <c r="S344" s="302">
        <v>68.881685575364671</v>
      </c>
      <c r="T344" s="302">
        <v>74.1988496302383</v>
      </c>
      <c r="U344" s="302">
        <v>80.017761989342802</v>
      </c>
      <c r="V344" s="302">
        <v>73.458904109589042</v>
      </c>
      <c r="W344" s="302">
        <v>76.956147893379196</v>
      </c>
      <c r="X344" s="302">
        <v>82.484361036639854</v>
      </c>
      <c r="Y344" s="314">
        <v>82.877406281661607</v>
      </c>
      <c r="Z344" s="314">
        <v>79.936974789915965</v>
      </c>
      <c r="AA344" s="314">
        <v>74.451273046532037</v>
      </c>
      <c r="AB344" s="967"/>
      <c r="AC344" s="967"/>
      <c r="AD344" s="967"/>
      <c r="AE344" s="967"/>
      <c r="AF344" s="967"/>
      <c r="AG344" s="967"/>
      <c r="AH344" s="967"/>
      <c r="AI344" s="967"/>
      <c r="AJ344" s="967"/>
      <c r="AK344" s="967"/>
      <c r="AL344" s="967"/>
      <c r="AM344" s="967"/>
      <c r="AN344" s="967"/>
      <c r="AO344" s="967"/>
      <c r="AP344" s="967"/>
      <c r="AQ344" s="967"/>
      <c r="AR344" s="967"/>
      <c r="AS344" s="967"/>
      <c r="AT344" s="967"/>
      <c r="AU344" s="967"/>
      <c r="AV344" s="967"/>
      <c r="AW344" s="967"/>
      <c r="AX344" s="967"/>
      <c r="AY344" s="967"/>
      <c r="AZ344" s="172"/>
      <c r="BA344" s="1165"/>
      <c r="BB344" s="262" t="s">
        <v>48</v>
      </c>
      <c r="BC344" s="326">
        <v>1957</v>
      </c>
      <c r="BD344" s="322">
        <v>1720</v>
      </c>
      <c r="BE344" s="322">
        <v>1565</v>
      </c>
      <c r="BF344" s="322">
        <v>1895</v>
      </c>
      <c r="BG344" s="335">
        <v>1100</v>
      </c>
      <c r="BH344" s="326">
        <v>662</v>
      </c>
      <c r="BI344" s="322">
        <v>729</v>
      </c>
      <c r="BJ344" s="322">
        <v>519</v>
      </c>
      <c r="BK344" s="322">
        <v>370</v>
      </c>
      <c r="BL344" s="335">
        <v>169</v>
      </c>
      <c r="BM344" s="326">
        <v>1353</v>
      </c>
      <c r="BN344" s="322">
        <v>1256</v>
      </c>
      <c r="BO344" s="322">
        <v>1154</v>
      </c>
      <c r="BP344" s="322">
        <v>1062</v>
      </c>
      <c r="BQ344" s="335">
        <v>963</v>
      </c>
      <c r="BR344" s="326">
        <v>480</v>
      </c>
      <c r="BS344" s="322">
        <v>850</v>
      </c>
      <c r="BT344" s="322">
        <v>903</v>
      </c>
      <c r="BU344" s="322">
        <v>901</v>
      </c>
      <c r="BV344" s="322">
        <v>858</v>
      </c>
      <c r="BW344" s="322">
        <v>895</v>
      </c>
      <c r="BX344" s="322">
        <v>923</v>
      </c>
      <c r="BY344" s="330">
        <v>818</v>
      </c>
      <c r="BZ344" s="330">
        <v>761</v>
      </c>
      <c r="CA344" s="330">
        <v>848</v>
      </c>
      <c r="CB344" s="970"/>
      <c r="CC344" s="970"/>
      <c r="CD344" s="970"/>
      <c r="CE344" s="970"/>
      <c r="CF344" s="970"/>
      <c r="CG344" s="970"/>
      <c r="CH344" s="970"/>
      <c r="CI344" s="970"/>
      <c r="CJ344" s="970"/>
      <c r="CK344" s="970"/>
      <c r="CL344" s="970"/>
      <c r="CM344" s="970"/>
      <c r="CN344" s="970"/>
      <c r="CO344" s="970"/>
      <c r="CP344" s="970"/>
      <c r="CQ344" s="970"/>
      <c r="CR344" s="970"/>
      <c r="CS344" s="970"/>
      <c r="CT344" s="970"/>
      <c r="CU344" s="970"/>
      <c r="CV344" s="970"/>
      <c r="CW344" s="970"/>
      <c r="CX344" s="970"/>
      <c r="CY344" s="970"/>
      <c r="CZ344" s="968"/>
    </row>
    <row r="345" s="133" customFormat="true" ht="15" customHeight="true" x14ac:dyDescent="0.2">
      <c r="A345" s="1210" t="s">
        <v>144</v>
      </c>
      <c r="B345" s="262" t="s">
        <v>49</v>
      </c>
      <c r="C345" s="310">
        <v>13.226744186046513</v>
      </c>
      <c r="D345" s="302">
        <v>21.170731707317074</v>
      </c>
      <c r="E345" s="302">
        <v>27.764480612733365</v>
      </c>
      <c r="F345" s="302">
        <v>48.203125</v>
      </c>
      <c r="G345" s="318">
        <v>65.979381443298962</v>
      </c>
      <c r="H345" s="310">
        <v>47.17647058823529</v>
      </c>
      <c r="I345" s="302">
        <v>51.912568306010932</v>
      </c>
      <c r="J345" s="302">
        <v>58.34411384217335</v>
      </c>
      <c r="K345" s="302">
        <v>63.923182441700966</v>
      </c>
      <c r="L345" s="318">
        <v>75.988700564971751</v>
      </c>
      <c r="M345" s="310">
        <v>11.647727272727272</v>
      </c>
      <c r="N345" s="302">
        <v>18.162393162393162</v>
      </c>
      <c r="O345" s="302">
        <v>22.340425531914892</v>
      </c>
      <c r="P345" s="302">
        <v>26.120996441281143</v>
      </c>
      <c r="Q345" s="318">
        <v>41.974479516453997</v>
      </c>
      <c r="R345" s="310">
        <v>68.154158215010142</v>
      </c>
      <c r="S345" s="302">
        <v>54.862236628849267</v>
      </c>
      <c r="T345" s="302">
        <v>29.991783073130652</v>
      </c>
      <c r="U345" s="302">
        <v>40.763765541740675</v>
      </c>
      <c r="V345" s="302">
        <v>33.304794520547951</v>
      </c>
      <c r="W345" s="302">
        <v>34.049871023215822</v>
      </c>
      <c r="X345" s="302">
        <v>28.239499553172475</v>
      </c>
      <c r="Y345" s="314">
        <v>25.329280648429588</v>
      </c>
      <c r="Z345" s="314">
        <v>14.600840336134455</v>
      </c>
      <c r="AA345" s="314">
        <v>34.591747146619845</v>
      </c>
      <c r="AB345" s="967"/>
      <c r="AC345" s="967"/>
      <c r="AD345" s="967"/>
      <c r="AE345" s="967"/>
      <c r="AF345" s="967"/>
      <c r="AG345" s="967"/>
      <c r="AH345" s="967"/>
      <c r="AI345" s="967"/>
      <c r="AJ345" s="967"/>
      <c r="AK345" s="967"/>
      <c r="AL345" s="967"/>
      <c r="AM345" s="967"/>
      <c r="AN345" s="967"/>
      <c r="AO345" s="967"/>
      <c r="AP345" s="967"/>
      <c r="AQ345" s="967"/>
      <c r="AR345" s="967"/>
      <c r="AS345" s="967"/>
      <c r="AT345" s="967"/>
      <c r="AU345" s="967"/>
      <c r="AV345" s="967"/>
      <c r="AW345" s="967"/>
      <c r="AX345" s="967"/>
      <c r="AY345" s="967"/>
      <c r="AZ345" s="172"/>
      <c r="BA345" s="1171" t="s">
        <v>150</v>
      </c>
      <c r="BB345" s="262" t="s">
        <v>49</v>
      </c>
      <c r="BC345" s="326">
        <v>273</v>
      </c>
      <c r="BD345" s="322">
        <v>434</v>
      </c>
      <c r="BE345" s="322">
        <v>580</v>
      </c>
      <c r="BF345" s="322">
        <v>1234</v>
      </c>
      <c r="BG345" s="335">
        <v>1536</v>
      </c>
      <c r="BH345" s="326">
        <v>401</v>
      </c>
      <c r="BI345" s="322">
        <v>475</v>
      </c>
      <c r="BJ345" s="322">
        <v>451</v>
      </c>
      <c r="BK345" s="322">
        <v>466</v>
      </c>
      <c r="BL345" s="335">
        <v>538</v>
      </c>
      <c r="BM345" s="326">
        <v>164</v>
      </c>
      <c r="BN345" s="322">
        <v>255</v>
      </c>
      <c r="BO345" s="322">
        <v>315</v>
      </c>
      <c r="BP345" s="322">
        <v>367</v>
      </c>
      <c r="BQ345" s="335">
        <v>625</v>
      </c>
      <c r="BR345" s="326">
        <v>672</v>
      </c>
      <c r="BS345" s="322">
        <v>677</v>
      </c>
      <c r="BT345" s="322">
        <v>365</v>
      </c>
      <c r="BU345" s="322">
        <v>459</v>
      </c>
      <c r="BV345" s="322">
        <v>389</v>
      </c>
      <c r="BW345" s="322">
        <v>396</v>
      </c>
      <c r="BX345" s="322">
        <v>316</v>
      </c>
      <c r="BY345" s="330">
        <v>250</v>
      </c>
      <c r="BZ345" s="330">
        <v>139</v>
      </c>
      <c r="CA345" s="330">
        <v>394</v>
      </c>
      <c r="CB345" s="970"/>
      <c r="CC345" s="970"/>
      <c r="CD345" s="970"/>
      <c r="CE345" s="970"/>
      <c r="CF345" s="970"/>
      <c r="CG345" s="970"/>
      <c r="CH345" s="970"/>
      <c r="CI345" s="970"/>
      <c r="CJ345" s="970"/>
      <c r="CK345" s="970"/>
      <c r="CL345" s="970"/>
      <c r="CM345" s="970"/>
      <c r="CN345" s="970"/>
      <c r="CO345" s="970"/>
      <c r="CP345" s="970"/>
      <c r="CQ345" s="970"/>
      <c r="CR345" s="970"/>
      <c r="CS345" s="970"/>
      <c r="CT345" s="970"/>
      <c r="CU345" s="970"/>
      <c r="CV345" s="970"/>
      <c r="CW345" s="970"/>
      <c r="CX345" s="970"/>
      <c r="CY345" s="970"/>
      <c r="CZ345" s="968"/>
    </row>
    <row r="346" s="133" customFormat="true" ht="15" customHeight="true" x14ac:dyDescent="0.2">
      <c r="A346" s="1210"/>
      <c r="B346" s="262" t="s">
        <v>48</v>
      </c>
      <c r="C346" s="310">
        <v>86.773255813953483</v>
      </c>
      <c r="D346" s="302">
        <v>78.829268292682926</v>
      </c>
      <c r="E346" s="302">
        <v>72.235519387266635</v>
      </c>
      <c r="F346" s="302">
        <v>51.796875</v>
      </c>
      <c r="G346" s="318">
        <v>34.020618556701031</v>
      </c>
      <c r="H346" s="310">
        <v>52.823529411764703</v>
      </c>
      <c r="I346" s="302">
        <v>48.087431693989068</v>
      </c>
      <c r="J346" s="302">
        <v>41.65588615782665</v>
      </c>
      <c r="K346" s="302">
        <v>36.076817558299041</v>
      </c>
      <c r="L346" s="318">
        <v>24.011299435028249</v>
      </c>
      <c r="M346" s="310">
        <v>88.352272727272734</v>
      </c>
      <c r="N346" s="302">
        <v>81.837606837606842</v>
      </c>
      <c r="O346" s="302">
        <v>77.659574468085097</v>
      </c>
      <c r="P346" s="302">
        <v>73.879003558718864</v>
      </c>
      <c r="Q346" s="318">
        <v>58.025520483546003</v>
      </c>
      <c r="R346" s="310">
        <v>31.845841784989858</v>
      </c>
      <c r="S346" s="302">
        <v>45.137763371150733</v>
      </c>
      <c r="T346" s="302">
        <v>70.008216926869352</v>
      </c>
      <c r="U346" s="302">
        <v>59.236234458259332</v>
      </c>
      <c r="V346" s="302">
        <v>66.695205479452056</v>
      </c>
      <c r="W346" s="302">
        <v>65.950128976784185</v>
      </c>
      <c r="X346" s="302">
        <v>71.760500446827521</v>
      </c>
      <c r="Y346" s="314">
        <v>74.670719351570412</v>
      </c>
      <c r="Z346" s="314">
        <v>85.399159663865547</v>
      </c>
      <c r="AA346" s="314">
        <v>65.408252853380162</v>
      </c>
      <c r="AB346" s="967"/>
      <c r="AC346" s="967"/>
      <c r="AD346" s="967"/>
      <c r="AE346" s="967"/>
      <c r="AF346" s="967"/>
      <c r="AG346" s="967"/>
      <c r="AH346" s="967"/>
      <c r="AI346" s="967"/>
      <c r="AJ346" s="967"/>
      <c r="AK346" s="967"/>
      <c r="AL346" s="967"/>
      <c r="AM346" s="967"/>
      <c r="AN346" s="967"/>
      <c r="AO346" s="967"/>
      <c r="AP346" s="967"/>
      <c r="AQ346" s="967"/>
      <c r="AR346" s="967"/>
      <c r="AS346" s="967"/>
      <c r="AT346" s="967"/>
      <c r="AU346" s="967"/>
      <c r="AV346" s="967"/>
      <c r="AW346" s="967"/>
      <c r="AX346" s="967"/>
      <c r="AY346" s="967"/>
      <c r="AZ346" s="172"/>
      <c r="BA346" s="1165"/>
      <c r="BB346" s="262" t="s">
        <v>48</v>
      </c>
      <c r="BC346" s="326">
        <v>1791</v>
      </c>
      <c r="BD346" s="322">
        <v>1616</v>
      </c>
      <c r="BE346" s="322">
        <v>1509</v>
      </c>
      <c r="BF346" s="322">
        <v>1326</v>
      </c>
      <c r="BG346" s="335">
        <v>792</v>
      </c>
      <c r="BH346" s="326">
        <v>449</v>
      </c>
      <c r="BI346" s="322">
        <v>440</v>
      </c>
      <c r="BJ346" s="322">
        <v>322</v>
      </c>
      <c r="BK346" s="322">
        <v>263</v>
      </c>
      <c r="BL346" s="335">
        <v>170</v>
      </c>
      <c r="BM346" s="326">
        <v>1244</v>
      </c>
      <c r="BN346" s="322">
        <v>1149</v>
      </c>
      <c r="BO346" s="322">
        <v>1095</v>
      </c>
      <c r="BP346" s="322">
        <v>1038</v>
      </c>
      <c r="BQ346" s="335">
        <v>864</v>
      </c>
      <c r="BR346" s="326">
        <v>314</v>
      </c>
      <c r="BS346" s="322">
        <v>557</v>
      </c>
      <c r="BT346" s="322">
        <v>852</v>
      </c>
      <c r="BU346" s="322">
        <v>667</v>
      </c>
      <c r="BV346" s="322">
        <v>779</v>
      </c>
      <c r="BW346" s="322">
        <v>767</v>
      </c>
      <c r="BX346" s="322">
        <v>803</v>
      </c>
      <c r="BY346" s="330">
        <v>737</v>
      </c>
      <c r="BZ346" s="330">
        <v>813</v>
      </c>
      <c r="CA346" s="330">
        <v>745</v>
      </c>
      <c r="CB346" s="970"/>
      <c r="CC346" s="970"/>
      <c r="CD346" s="970"/>
      <c r="CE346" s="970"/>
      <c r="CF346" s="970"/>
      <c r="CG346" s="970"/>
      <c r="CH346" s="970"/>
      <c r="CI346" s="970"/>
      <c r="CJ346" s="970"/>
      <c r="CK346" s="970"/>
      <c r="CL346" s="970"/>
      <c r="CM346" s="970"/>
      <c r="CN346" s="970"/>
      <c r="CO346" s="970"/>
      <c r="CP346" s="970"/>
      <c r="CQ346" s="970"/>
      <c r="CR346" s="970"/>
      <c r="CS346" s="970"/>
      <c r="CT346" s="970"/>
      <c r="CU346" s="970"/>
      <c r="CV346" s="970"/>
      <c r="CW346" s="970"/>
      <c r="CX346" s="970"/>
      <c r="CY346" s="970"/>
      <c r="CZ346" s="968"/>
    </row>
    <row r="347" s="133" customFormat="true" ht="15" customHeight="true" x14ac:dyDescent="0.2">
      <c r="A347" s="1210" t="s">
        <v>145</v>
      </c>
      <c r="B347" s="262" t="s">
        <v>49</v>
      </c>
      <c r="C347" s="310">
        <v>4.2151162790697674</v>
      </c>
      <c r="D347" s="302">
        <v>12.975609756097562</v>
      </c>
      <c r="E347" s="302">
        <v>22.307324078506461</v>
      </c>
      <c r="F347" s="302">
        <v>19.0234375</v>
      </c>
      <c r="G347" s="318">
        <v>41.494845360824748</v>
      </c>
      <c r="H347" s="310">
        <v>14.23529411764706</v>
      </c>
      <c r="I347" s="302">
        <v>13.55191256830601</v>
      </c>
      <c r="J347" s="302">
        <v>21.216041397153944</v>
      </c>
      <c r="K347" s="302">
        <v>35.939643347050755</v>
      </c>
      <c r="L347" s="318">
        <v>66.384180790960457</v>
      </c>
      <c r="M347" s="310">
        <v>3.2670454545454546</v>
      </c>
      <c r="N347" s="302">
        <v>8.5470085470085468</v>
      </c>
      <c r="O347" s="302">
        <v>14.893617021276595</v>
      </c>
      <c r="P347" s="302">
        <v>22.277580071174377</v>
      </c>
      <c r="Q347" s="318">
        <v>29.684351914036267</v>
      </c>
      <c r="R347" s="310">
        <v>38.742393509127787</v>
      </c>
      <c r="S347" s="302">
        <v>23.824959481361425</v>
      </c>
      <c r="T347" s="302">
        <v>17.419884963023829</v>
      </c>
      <c r="U347" s="302">
        <v>20.781527531083483</v>
      </c>
      <c r="V347" s="302">
        <v>21.31849315068493</v>
      </c>
      <c r="W347" s="302">
        <v>16.33705932932072</v>
      </c>
      <c r="X347" s="302">
        <v>17.247542448614837</v>
      </c>
      <c r="Y347" s="314">
        <v>12.158054711246201</v>
      </c>
      <c r="Z347" s="314">
        <v>14.495798319327733</v>
      </c>
      <c r="AA347" s="314">
        <v>22.827041264266899</v>
      </c>
      <c r="AB347" s="967"/>
      <c r="AC347" s="967"/>
      <c r="AD347" s="967"/>
      <c r="AE347" s="967"/>
      <c r="AF347" s="967"/>
      <c r="AG347" s="967"/>
      <c r="AH347" s="967"/>
      <c r="AI347" s="967"/>
      <c r="AJ347" s="967"/>
      <c r="AK347" s="967"/>
      <c r="AL347" s="967"/>
      <c r="AM347" s="967"/>
      <c r="AN347" s="967"/>
      <c r="AO347" s="967"/>
      <c r="AP347" s="967"/>
      <c r="AQ347" s="967"/>
      <c r="AR347" s="967"/>
      <c r="AS347" s="967"/>
      <c r="AT347" s="967"/>
      <c r="AU347" s="967"/>
      <c r="AV347" s="967"/>
      <c r="AW347" s="967"/>
      <c r="AX347" s="967"/>
      <c r="AY347" s="967"/>
      <c r="AZ347" s="172"/>
      <c r="BA347" s="1171" t="s">
        <v>151</v>
      </c>
      <c r="BB347" s="262" t="s">
        <v>49</v>
      </c>
      <c r="BC347" s="326">
        <v>87</v>
      </c>
      <c r="BD347" s="322">
        <v>266</v>
      </c>
      <c r="BE347" s="322">
        <v>466</v>
      </c>
      <c r="BF347" s="322">
        <v>487</v>
      </c>
      <c r="BG347" s="335">
        <v>966</v>
      </c>
      <c r="BH347" s="326">
        <v>121</v>
      </c>
      <c r="BI347" s="322">
        <v>124</v>
      </c>
      <c r="BJ347" s="322">
        <v>164</v>
      </c>
      <c r="BK347" s="322">
        <v>262</v>
      </c>
      <c r="BL347" s="335">
        <v>470</v>
      </c>
      <c r="BM347" s="326">
        <v>46</v>
      </c>
      <c r="BN347" s="322">
        <v>120</v>
      </c>
      <c r="BO347" s="322">
        <v>210</v>
      </c>
      <c r="BP347" s="322">
        <v>313</v>
      </c>
      <c r="BQ347" s="335">
        <v>442</v>
      </c>
      <c r="BR347" s="326">
        <v>382</v>
      </c>
      <c r="BS347" s="322">
        <v>294</v>
      </c>
      <c r="BT347" s="322">
        <v>212</v>
      </c>
      <c r="BU347" s="322">
        <v>234</v>
      </c>
      <c r="BV347" s="322">
        <v>249</v>
      </c>
      <c r="BW347" s="322">
        <v>190</v>
      </c>
      <c r="BX347" s="322">
        <v>193</v>
      </c>
      <c r="BY347" s="330">
        <v>120</v>
      </c>
      <c r="BZ347" s="330">
        <v>138</v>
      </c>
      <c r="CA347" s="330">
        <v>260</v>
      </c>
      <c r="CB347" s="970"/>
      <c r="CC347" s="970"/>
      <c r="CD347" s="970"/>
      <c r="CE347" s="970"/>
      <c r="CF347" s="970"/>
      <c r="CG347" s="970"/>
      <c r="CH347" s="970"/>
      <c r="CI347" s="970"/>
      <c r="CJ347" s="970"/>
      <c r="CK347" s="970"/>
      <c r="CL347" s="970"/>
      <c r="CM347" s="970"/>
      <c r="CN347" s="970"/>
      <c r="CO347" s="970"/>
      <c r="CP347" s="970"/>
      <c r="CQ347" s="970"/>
      <c r="CR347" s="970"/>
      <c r="CS347" s="970"/>
      <c r="CT347" s="970"/>
      <c r="CU347" s="970"/>
      <c r="CV347" s="970"/>
      <c r="CW347" s="970"/>
      <c r="CX347" s="970"/>
      <c r="CY347" s="970"/>
      <c r="CZ347" s="968"/>
    </row>
    <row r="348" s="133" customFormat="true" ht="15" customHeight="true" x14ac:dyDescent="0.2">
      <c r="A348" s="1210"/>
      <c r="B348" s="262" t="s">
        <v>48</v>
      </c>
      <c r="C348" s="310">
        <v>95.784883720930239</v>
      </c>
      <c r="D348" s="302">
        <v>87.024390243902445</v>
      </c>
      <c r="E348" s="302">
        <v>77.692675921493532</v>
      </c>
      <c r="F348" s="302">
        <v>80.9765625</v>
      </c>
      <c r="G348" s="318">
        <v>58.505154639175259</v>
      </c>
      <c r="H348" s="310">
        <v>85.764705882352942</v>
      </c>
      <c r="I348" s="302">
        <v>86.448087431693992</v>
      </c>
      <c r="J348" s="302">
        <v>78.783958602846056</v>
      </c>
      <c r="K348" s="302">
        <v>64.060356652949253</v>
      </c>
      <c r="L348" s="318">
        <v>33.61581920903955</v>
      </c>
      <c r="M348" s="310">
        <v>96.732954545454547</v>
      </c>
      <c r="N348" s="302">
        <v>91.452991452991455</v>
      </c>
      <c r="O348" s="302">
        <v>85.106382978723403</v>
      </c>
      <c r="P348" s="302">
        <v>77.72241992882563</v>
      </c>
      <c r="Q348" s="318">
        <v>70.31564808596373</v>
      </c>
      <c r="R348" s="310">
        <v>61.257606490872206</v>
      </c>
      <c r="S348" s="302">
        <v>76.175040518638568</v>
      </c>
      <c r="T348" s="302">
        <v>82.580115036976181</v>
      </c>
      <c r="U348" s="302">
        <v>79.218472468916517</v>
      </c>
      <c r="V348" s="302">
        <v>78.68150684931507</v>
      </c>
      <c r="W348" s="302">
        <v>83.662940670679276</v>
      </c>
      <c r="X348" s="302">
        <v>82.752457551385163</v>
      </c>
      <c r="Y348" s="314">
        <v>87.841945288753791</v>
      </c>
      <c r="Z348" s="314">
        <v>85.504201680672267</v>
      </c>
      <c r="AA348" s="314">
        <v>77.172958735733104</v>
      </c>
      <c r="AB348" s="967"/>
      <c r="AC348" s="967"/>
      <c r="AD348" s="967"/>
      <c r="AE348" s="967"/>
      <c r="AF348" s="967"/>
      <c r="AG348" s="967"/>
      <c r="AH348" s="967"/>
      <c r="AI348" s="967"/>
      <c r="AJ348" s="967"/>
      <c r="AK348" s="967"/>
      <c r="AL348" s="967"/>
      <c r="AM348" s="967"/>
      <c r="AN348" s="967"/>
      <c r="AO348" s="967"/>
      <c r="AP348" s="967"/>
      <c r="AQ348" s="967"/>
      <c r="AR348" s="967"/>
      <c r="AS348" s="967"/>
      <c r="AT348" s="967"/>
      <c r="AU348" s="967"/>
      <c r="AV348" s="967"/>
      <c r="AW348" s="967"/>
      <c r="AX348" s="967"/>
      <c r="AY348" s="967"/>
      <c r="AZ348" s="172"/>
      <c r="BA348" s="1165"/>
      <c r="BB348" s="262" t="s">
        <v>48</v>
      </c>
      <c r="BC348" s="326">
        <v>1977</v>
      </c>
      <c r="BD348" s="322">
        <v>1784</v>
      </c>
      <c r="BE348" s="322">
        <v>1623</v>
      </c>
      <c r="BF348" s="322">
        <v>2073</v>
      </c>
      <c r="BG348" s="335">
        <v>1362</v>
      </c>
      <c r="BH348" s="326">
        <v>729</v>
      </c>
      <c r="BI348" s="322">
        <v>791</v>
      </c>
      <c r="BJ348" s="322">
        <v>609</v>
      </c>
      <c r="BK348" s="322">
        <v>467</v>
      </c>
      <c r="BL348" s="335">
        <v>238</v>
      </c>
      <c r="BM348" s="326">
        <v>1362</v>
      </c>
      <c r="BN348" s="322">
        <v>1284</v>
      </c>
      <c r="BO348" s="322">
        <v>1200</v>
      </c>
      <c r="BP348" s="322">
        <v>1092</v>
      </c>
      <c r="BQ348" s="335">
        <v>1047</v>
      </c>
      <c r="BR348" s="326">
        <v>604</v>
      </c>
      <c r="BS348" s="322">
        <v>940</v>
      </c>
      <c r="BT348" s="322">
        <v>1005</v>
      </c>
      <c r="BU348" s="322">
        <v>892</v>
      </c>
      <c r="BV348" s="322">
        <v>919</v>
      </c>
      <c r="BW348" s="322">
        <v>973</v>
      </c>
      <c r="BX348" s="322">
        <v>926</v>
      </c>
      <c r="BY348" s="330">
        <v>867</v>
      </c>
      <c r="BZ348" s="330">
        <v>814</v>
      </c>
      <c r="CA348" s="330">
        <v>879</v>
      </c>
      <c r="CB348" s="970"/>
      <c r="CC348" s="970"/>
      <c r="CD348" s="970"/>
      <c r="CE348" s="970"/>
      <c r="CF348" s="970"/>
      <c r="CG348" s="970"/>
      <c r="CH348" s="970"/>
      <c r="CI348" s="970"/>
      <c r="CJ348" s="970"/>
      <c r="CK348" s="970"/>
      <c r="CL348" s="970"/>
      <c r="CM348" s="970"/>
      <c r="CN348" s="970"/>
      <c r="CO348" s="970"/>
      <c r="CP348" s="970"/>
      <c r="CQ348" s="970"/>
      <c r="CR348" s="970"/>
      <c r="CS348" s="970"/>
      <c r="CT348" s="970"/>
      <c r="CU348" s="970"/>
      <c r="CV348" s="970"/>
      <c r="CW348" s="970"/>
      <c r="CX348" s="970"/>
      <c r="CY348" s="970"/>
      <c r="CZ348" s="968"/>
    </row>
    <row r="349" s="133" customFormat="true" ht="15" customHeight="true" x14ac:dyDescent="0.2">
      <c r="A349" s="1210" t="s">
        <v>146</v>
      </c>
      <c r="B349" s="262" t="s">
        <v>49</v>
      </c>
      <c r="C349" s="310">
        <v>37.839147286821706</v>
      </c>
      <c r="D349" s="302">
        <v>52.243902439024396</v>
      </c>
      <c r="E349" s="302">
        <v>59.358544758257537</v>
      </c>
      <c r="F349" s="302">
        <v>85.703125</v>
      </c>
      <c r="G349" s="318">
        <v>95.575601374570454</v>
      </c>
      <c r="H349" s="310">
        <v>88.117647058823536</v>
      </c>
      <c r="I349" s="302">
        <v>93.442622950819683</v>
      </c>
      <c r="J349" s="302">
        <v>96.377749029754199</v>
      </c>
      <c r="K349" s="302">
        <v>96.844993141289436</v>
      </c>
      <c r="L349" s="318">
        <v>94.774011299435017</v>
      </c>
      <c r="M349" s="310">
        <v>36.15056818181818</v>
      </c>
      <c r="N349" s="302">
        <v>46.581196581196579</v>
      </c>
      <c r="O349" s="302">
        <v>52.978723404255327</v>
      </c>
      <c r="P349" s="302">
        <v>57.153024911032027</v>
      </c>
      <c r="Q349" s="318">
        <v>71.99462726662189</v>
      </c>
      <c r="R349" s="310">
        <v>98.377281947261665</v>
      </c>
      <c r="S349" s="302">
        <v>88.330632090761753</v>
      </c>
      <c r="T349" s="302">
        <v>65.324568611339359</v>
      </c>
      <c r="U349" s="302">
        <v>60.746003552397866</v>
      </c>
      <c r="V349" s="302">
        <v>66.267123287671239</v>
      </c>
      <c r="W349" s="302">
        <v>66.380051590713677</v>
      </c>
      <c r="X349" s="302">
        <v>56.925826630920461</v>
      </c>
      <c r="Y349" s="314">
        <v>57.244174265450866</v>
      </c>
      <c r="Z349" s="314">
        <v>57.457983193277308</v>
      </c>
      <c r="AA349" s="314">
        <v>59.438103599648819</v>
      </c>
      <c r="AB349" s="967"/>
      <c r="AC349" s="967"/>
      <c r="AD349" s="967"/>
      <c r="AE349" s="967"/>
      <c r="AF349" s="967"/>
      <c r="AG349" s="967"/>
      <c r="AH349" s="967"/>
      <c r="AI349" s="967"/>
      <c r="AJ349" s="967"/>
      <c r="AK349" s="967"/>
      <c r="AL349" s="967"/>
      <c r="AM349" s="967"/>
      <c r="AN349" s="967"/>
      <c r="AO349" s="967"/>
      <c r="AP349" s="967"/>
      <c r="AQ349" s="967"/>
      <c r="AR349" s="967"/>
      <c r="AS349" s="967"/>
      <c r="AT349" s="967"/>
      <c r="AU349" s="967"/>
      <c r="AV349" s="967"/>
      <c r="AW349" s="967"/>
      <c r="AX349" s="967"/>
      <c r="AY349" s="967"/>
      <c r="AZ349" s="172"/>
      <c r="BA349" s="1171" t="s">
        <v>152</v>
      </c>
      <c r="BB349" s="262" t="s">
        <v>49</v>
      </c>
      <c r="BC349" s="326">
        <v>781</v>
      </c>
      <c r="BD349" s="322">
        <v>1071</v>
      </c>
      <c r="BE349" s="322">
        <v>1240</v>
      </c>
      <c r="BF349" s="322">
        <v>2194</v>
      </c>
      <c r="BG349" s="335">
        <v>2225</v>
      </c>
      <c r="BH349" s="326">
        <v>749</v>
      </c>
      <c r="BI349" s="322">
        <v>855</v>
      </c>
      <c r="BJ349" s="322">
        <v>745</v>
      </c>
      <c r="BK349" s="322">
        <v>706</v>
      </c>
      <c r="BL349" s="335">
        <v>671</v>
      </c>
      <c r="BM349" s="326">
        <v>509</v>
      </c>
      <c r="BN349" s="322">
        <v>654</v>
      </c>
      <c r="BO349" s="322">
        <v>747</v>
      </c>
      <c r="BP349" s="322">
        <v>803</v>
      </c>
      <c r="BQ349" s="335">
        <v>1072</v>
      </c>
      <c r="BR349" s="326">
        <v>970</v>
      </c>
      <c r="BS349" s="322">
        <v>1090</v>
      </c>
      <c r="BT349" s="322">
        <v>795</v>
      </c>
      <c r="BU349" s="322">
        <v>684</v>
      </c>
      <c r="BV349" s="322">
        <v>774</v>
      </c>
      <c r="BW349" s="322">
        <v>772</v>
      </c>
      <c r="BX349" s="322">
        <v>637</v>
      </c>
      <c r="BY349" s="330">
        <v>565</v>
      </c>
      <c r="BZ349" s="330">
        <v>547</v>
      </c>
      <c r="CA349" s="330">
        <v>677</v>
      </c>
      <c r="CB349" s="970"/>
      <c r="CC349" s="970"/>
      <c r="CD349" s="970"/>
      <c r="CE349" s="970"/>
      <c r="CF349" s="970"/>
      <c r="CG349" s="970"/>
      <c r="CH349" s="970"/>
      <c r="CI349" s="970"/>
      <c r="CJ349" s="970"/>
      <c r="CK349" s="970"/>
      <c r="CL349" s="970"/>
      <c r="CM349" s="970"/>
      <c r="CN349" s="970"/>
      <c r="CO349" s="970"/>
      <c r="CP349" s="970"/>
      <c r="CQ349" s="970"/>
      <c r="CR349" s="970"/>
      <c r="CS349" s="970"/>
      <c r="CT349" s="970"/>
      <c r="CU349" s="970"/>
      <c r="CV349" s="970"/>
      <c r="CW349" s="970"/>
      <c r="CX349" s="970"/>
      <c r="CY349" s="970"/>
      <c r="CZ349" s="968"/>
    </row>
    <row r="350" s="133" customFormat="true" ht="15" customHeight="true" x14ac:dyDescent="0.2">
      <c r="A350" s="1210"/>
      <c r="B350" s="262" t="s">
        <v>48</v>
      </c>
      <c r="C350" s="310">
        <v>62.160852713178294</v>
      </c>
      <c r="D350" s="302">
        <v>47.756097560975604</v>
      </c>
      <c r="E350" s="302">
        <v>40.641455241742456</v>
      </c>
      <c r="F350" s="302">
        <v>14.296875</v>
      </c>
      <c r="G350" s="318">
        <v>4.4243986254295535</v>
      </c>
      <c r="H350" s="310">
        <v>11.882352941176471</v>
      </c>
      <c r="I350" s="302">
        <v>6.557377049180328</v>
      </c>
      <c r="J350" s="302">
        <v>3.6222509702457955</v>
      </c>
      <c r="K350" s="302">
        <v>3.155006858710562</v>
      </c>
      <c r="L350" s="318">
        <v>5.2259887005649714</v>
      </c>
      <c r="M350" s="310">
        <v>63.84943181818182</v>
      </c>
      <c r="N350" s="302">
        <v>53.418803418803421</v>
      </c>
      <c r="O350" s="302">
        <v>47.021276595744681</v>
      </c>
      <c r="P350" s="302">
        <v>42.846975088967973</v>
      </c>
      <c r="Q350" s="318">
        <v>28.00537273337811</v>
      </c>
      <c r="R350" s="310">
        <v>1.6227180527383367</v>
      </c>
      <c r="S350" s="302">
        <v>11.66936790923825</v>
      </c>
      <c r="T350" s="302">
        <v>34.675431388660641</v>
      </c>
      <c r="U350" s="302">
        <v>39.253996447602127</v>
      </c>
      <c r="V350" s="302">
        <v>33.732876712328768</v>
      </c>
      <c r="W350" s="302">
        <v>33.619948409286323</v>
      </c>
      <c r="X350" s="302">
        <v>43.074173369079531</v>
      </c>
      <c r="Y350" s="314">
        <v>42.755825734549141</v>
      </c>
      <c r="Z350" s="314">
        <v>42.542016806722685</v>
      </c>
      <c r="AA350" s="314">
        <v>40.561896400351181</v>
      </c>
      <c r="AB350" s="967"/>
      <c r="AC350" s="967"/>
      <c r="AD350" s="967"/>
      <c r="AE350" s="967"/>
      <c r="AF350" s="967"/>
      <c r="AG350" s="967"/>
      <c r="AH350" s="967"/>
      <c r="AI350" s="967"/>
      <c r="AJ350" s="967"/>
      <c r="AK350" s="967"/>
      <c r="AL350" s="967"/>
      <c r="AM350" s="967"/>
      <c r="AN350" s="967"/>
      <c r="AO350" s="967"/>
      <c r="AP350" s="967"/>
      <c r="AQ350" s="967"/>
      <c r="AR350" s="967"/>
      <c r="AS350" s="967"/>
      <c r="AT350" s="967"/>
      <c r="AU350" s="967"/>
      <c r="AV350" s="967"/>
      <c r="AW350" s="967"/>
      <c r="AX350" s="967"/>
      <c r="AY350" s="967"/>
      <c r="AZ350" s="172"/>
      <c r="BA350" s="1165"/>
      <c r="BB350" s="262" t="s">
        <v>48</v>
      </c>
      <c r="BC350" s="326">
        <v>1283</v>
      </c>
      <c r="BD350" s="322">
        <v>979</v>
      </c>
      <c r="BE350" s="322">
        <v>849</v>
      </c>
      <c r="BF350" s="322">
        <v>366</v>
      </c>
      <c r="BG350" s="335">
        <v>103</v>
      </c>
      <c r="BH350" s="326">
        <v>101</v>
      </c>
      <c r="BI350" s="322">
        <v>60</v>
      </c>
      <c r="BJ350" s="322">
        <v>28</v>
      </c>
      <c r="BK350" s="322">
        <v>23</v>
      </c>
      <c r="BL350" s="335">
        <v>37</v>
      </c>
      <c r="BM350" s="326">
        <v>899</v>
      </c>
      <c r="BN350" s="322">
        <v>750</v>
      </c>
      <c r="BO350" s="322">
        <v>663</v>
      </c>
      <c r="BP350" s="322">
        <v>602</v>
      </c>
      <c r="BQ350" s="335">
        <v>417</v>
      </c>
      <c r="BR350" s="326">
        <v>16</v>
      </c>
      <c r="BS350" s="322">
        <v>144</v>
      </c>
      <c r="BT350" s="322">
        <v>422</v>
      </c>
      <c r="BU350" s="322">
        <v>442</v>
      </c>
      <c r="BV350" s="322">
        <v>394</v>
      </c>
      <c r="BW350" s="322">
        <v>391</v>
      </c>
      <c r="BX350" s="322">
        <v>482</v>
      </c>
      <c r="BY350" s="330">
        <v>422</v>
      </c>
      <c r="BZ350" s="330">
        <v>405</v>
      </c>
      <c r="CA350" s="330">
        <v>462</v>
      </c>
      <c r="CB350" s="970"/>
      <c r="CC350" s="970"/>
      <c r="CD350" s="970"/>
      <c r="CE350" s="970"/>
      <c r="CF350" s="970"/>
      <c r="CG350" s="970"/>
      <c r="CH350" s="970"/>
      <c r="CI350" s="970"/>
      <c r="CJ350" s="970"/>
      <c r="CK350" s="970"/>
      <c r="CL350" s="970"/>
      <c r="CM350" s="970"/>
      <c r="CN350" s="970"/>
      <c r="CO350" s="970"/>
      <c r="CP350" s="970"/>
      <c r="CQ350" s="970"/>
      <c r="CR350" s="970"/>
      <c r="CS350" s="970"/>
      <c r="CT350" s="970"/>
      <c r="CU350" s="970"/>
      <c r="CV350" s="970"/>
      <c r="CW350" s="970"/>
      <c r="CX350" s="970"/>
      <c r="CY350" s="970"/>
      <c r="CZ350" s="968"/>
    </row>
    <row r="351" s="133" customFormat="true" ht="15" customHeight="true" x14ac:dyDescent="0.2">
      <c r="A351" s="1210" t="s">
        <v>147</v>
      </c>
      <c r="B351" s="262" t="s">
        <v>49</v>
      </c>
      <c r="C351" s="310">
        <v>12.015503875968992</v>
      </c>
      <c r="D351" s="302">
        <v>29.317073170731707</v>
      </c>
      <c r="E351" s="302">
        <v>45.667783628530394</v>
      </c>
      <c r="F351" s="302">
        <v>32.34375</v>
      </c>
      <c r="G351" s="318">
        <v>54.768041237113408</v>
      </c>
      <c r="H351" s="310">
        <v>25.058823529411768</v>
      </c>
      <c r="I351" s="302">
        <v>21.311475409836063</v>
      </c>
      <c r="J351" s="302">
        <v>33.247089262613194</v>
      </c>
      <c r="K351" s="302">
        <v>50.480109739368991</v>
      </c>
      <c r="L351" s="318">
        <v>79.802259887005647</v>
      </c>
      <c r="M351" s="310">
        <v>9.6590909090909083</v>
      </c>
      <c r="N351" s="302">
        <v>20.37037037037037</v>
      </c>
      <c r="O351" s="302">
        <v>33.049645390070921</v>
      </c>
      <c r="P351" s="302">
        <v>46.619217081850536</v>
      </c>
      <c r="Q351" s="318">
        <v>51.376762928139698</v>
      </c>
      <c r="R351" s="310">
        <v>51.622718052738335</v>
      </c>
      <c r="S351" s="302">
        <v>34.683954619124798</v>
      </c>
      <c r="T351" s="302">
        <v>36.400986031224321</v>
      </c>
      <c r="U351" s="302">
        <v>29.307282415630553</v>
      </c>
      <c r="V351" s="302">
        <v>38.698630136986303</v>
      </c>
      <c r="W351" s="302">
        <v>31.212381771281166</v>
      </c>
      <c r="X351" s="302">
        <v>28.775692582663094</v>
      </c>
      <c r="Y351" s="314">
        <v>25.025329280648428</v>
      </c>
      <c r="Z351" s="314">
        <v>39.495798319327733</v>
      </c>
      <c r="AA351" s="314">
        <v>38.279192273924494</v>
      </c>
      <c r="AB351" s="967"/>
      <c r="AC351" s="967"/>
      <c r="AD351" s="967"/>
      <c r="AE351" s="967"/>
      <c r="AF351" s="967"/>
      <c r="AG351" s="967"/>
      <c r="AH351" s="967"/>
      <c r="AI351" s="967"/>
      <c r="AJ351" s="967"/>
      <c r="AK351" s="967"/>
      <c r="AL351" s="967"/>
      <c r="AM351" s="967"/>
      <c r="AN351" s="967"/>
      <c r="AO351" s="967"/>
      <c r="AP351" s="967"/>
      <c r="AQ351" s="967"/>
      <c r="AR351" s="967"/>
      <c r="AS351" s="967"/>
      <c r="AT351" s="967"/>
      <c r="AU351" s="967"/>
      <c r="AV351" s="967"/>
      <c r="AW351" s="967"/>
      <c r="AX351" s="967"/>
      <c r="AY351" s="967"/>
      <c r="AZ351" s="172"/>
      <c r="BA351" s="1171" t="s">
        <v>153</v>
      </c>
      <c r="BB351" s="262" t="s">
        <v>49</v>
      </c>
      <c r="BC351" s="326">
        <v>248</v>
      </c>
      <c r="BD351" s="322">
        <v>601</v>
      </c>
      <c r="BE351" s="322">
        <v>954</v>
      </c>
      <c r="BF351" s="322">
        <v>828</v>
      </c>
      <c r="BG351" s="335">
        <v>1275</v>
      </c>
      <c r="BH351" s="326">
        <v>213</v>
      </c>
      <c r="BI351" s="322">
        <v>195</v>
      </c>
      <c r="BJ351" s="322">
        <v>257</v>
      </c>
      <c r="BK351" s="322">
        <v>368</v>
      </c>
      <c r="BL351" s="335">
        <v>565</v>
      </c>
      <c r="BM351" s="326">
        <v>136</v>
      </c>
      <c r="BN351" s="322">
        <v>286</v>
      </c>
      <c r="BO351" s="322">
        <v>466</v>
      </c>
      <c r="BP351" s="322">
        <v>655</v>
      </c>
      <c r="BQ351" s="335">
        <v>765</v>
      </c>
      <c r="BR351" s="326">
        <v>509</v>
      </c>
      <c r="BS351" s="322">
        <v>428</v>
      </c>
      <c r="BT351" s="322">
        <v>443</v>
      </c>
      <c r="BU351" s="322">
        <v>330</v>
      </c>
      <c r="BV351" s="322">
        <v>452</v>
      </c>
      <c r="BW351" s="322">
        <v>363</v>
      </c>
      <c r="BX351" s="322">
        <v>322</v>
      </c>
      <c r="BY351" s="330">
        <v>247</v>
      </c>
      <c r="BZ351" s="330">
        <v>376</v>
      </c>
      <c r="CA351" s="330">
        <v>436</v>
      </c>
      <c r="CB351" s="970"/>
      <c r="CC351" s="970"/>
      <c r="CD351" s="970"/>
      <c r="CE351" s="970"/>
      <c r="CF351" s="970"/>
      <c r="CG351" s="970"/>
      <c r="CH351" s="970"/>
      <c r="CI351" s="970"/>
      <c r="CJ351" s="970"/>
      <c r="CK351" s="970"/>
      <c r="CL351" s="970"/>
      <c r="CM351" s="970"/>
      <c r="CN351" s="970"/>
      <c r="CO351" s="970"/>
      <c r="CP351" s="970"/>
      <c r="CQ351" s="970"/>
      <c r="CR351" s="970"/>
      <c r="CS351" s="970"/>
      <c r="CT351" s="970"/>
      <c r="CU351" s="970"/>
      <c r="CV351" s="970"/>
      <c r="CW351" s="970"/>
      <c r="CX351" s="970"/>
      <c r="CY351" s="970"/>
      <c r="CZ351" s="968"/>
    </row>
    <row r="352" s="133" customFormat="true" ht="15" customHeight="true" x14ac:dyDescent="0.2">
      <c r="A352" s="1210"/>
      <c r="B352" s="262" t="s">
        <v>48</v>
      </c>
      <c r="C352" s="310">
        <v>87.984496124031011</v>
      </c>
      <c r="D352" s="302">
        <v>70.682926829268283</v>
      </c>
      <c r="E352" s="302">
        <v>54.332216371469599</v>
      </c>
      <c r="F352" s="302">
        <v>67.65625</v>
      </c>
      <c r="G352" s="318">
        <v>45.231958762886599</v>
      </c>
      <c r="H352" s="310">
        <v>74.941176470588232</v>
      </c>
      <c r="I352" s="302">
        <v>78.688524590163937</v>
      </c>
      <c r="J352" s="302">
        <v>66.752910737386799</v>
      </c>
      <c r="K352" s="302">
        <v>49.519890260631001</v>
      </c>
      <c r="L352" s="318">
        <v>20.197740112994349</v>
      </c>
      <c r="M352" s="310">
        <v>90.340909090909093</v>
      </c>
      <c r="N352" s="302">
        <v>79.629629629629633</v>
      </c>
      <c r="O352" s="302">
        <v>66.950354609929079</v>
      </c>
      <c r="P352" s="302">
        <v>53.380782918149464</v>
      </c>
      <c r="Q352" s="318">
        <v>48.623237071860309</v>
      </c>
      <c r="R352" s="310">
        <v>48.377281947261665</v>
      </c>
      <c r="S352" s="302">
        <v>65.316045380875195</v>
      </c>
      <c r="T352" s="302">
        <v>63.599013968775672</v>
      </c>
      <c r="U352" s="302">
        <v>70.692717584369447</v>
      </c>
      <c r="V352" s="302">
        <v>61.301369863013697</v>
      </c>
      <c r="W352" s="302">
        <v>68.787618228718827</v>
      </c>
      <c r="X352" s="302">
        <v>71.224307417336902</v>
      </c>
      <c r="Y352" s="314">
        <v>74.974670719351565</v>
      </c>
      <c r="Z352" s="314">
        <v>60.504201680672267</v>
      </c>
      <c r="AA352" s="314">
        <v>61.720807726075499</v>
      </c>
      <c r="AB352" s="967"/>
      <c r="AC352" s="967"/>
      <c r="AD352" s="967"/>
      <c r="AE352" s="967"/>
      <c r="AF352" s="967"/>
      <c r="AG352" s="967"/>
      <c r="AH352" s="967"/>
      <c r="AI352" s="967"/>
      <c r="AJ352" s="967"/>
      <c r="AK352" s="967"/>
      <c r="AL352" s="967"/>
      <c r="AM352" s="967"/>
      <c r="AN352" s="967"/>
      <c r="AO352" s="967"/>
      <c r="AP352" s="967"/>
      <c r="AQ352" s="967"/>
      <c r="AR352" s="967"/>
      <c r="AS352" s="967"/>
      <c r="AT352" s="967"/>
      <c r="AU352" s="967"/>
      <c r="AV352" s="967"/>
      <c r="AW352" s="967"/>
      <c r="AX352" s="967"/>
      <c r="AY352" s="967"/>
      <c r="AZ352" s="172"/>
      <c r="BA352" s="1165"/>
      <c r="BB352" s="262" t="s">
        <v>48</v>
      </c>
      <c r="BC352" s="326">
        <v>1816</v>
      </c>
      <c r="BD352" s="322">
        <v>1449</v>
      </c>
      <c r="BE352" s="322">
        <v>1135</v>
      </c>
      <c r="BF352" s="322">
        <v>1732</v>
      </c>
      <c r="BG352" s="335">
        <v>1053</v>
      </c>
      <c r="BH352" s="326">
        <v>637</v>
      </c>
      <c r="BI352" s="322">
        <v>720</v>
      </c>
      <c r="BJ352" s="322">
        <v>516</v>
      </c>
      <c r="BK352" s="322">
        <v>361</v>
      </c>
      <c r="BL352" s="335">
        <v>143</v>
      </c>
      <c r="BM352" s="326">
        <v>1272</v>
      </c>
      <c r="BN352" s="322">
        <v>1118</v>
      </c>
      <c r="BO352" s="322">
        <v>944</v>
      </c>
      <c r="BP352" s="322">
        <v>750</v>
      </c>
      <c r="BQ352" s="335">
        <v>724</v>
      </c>
      <c r="BR352" s="326">
        <v>477</v>
      </c>
      <c r="BS352" s="322">
        <v>806</v>
      </c>
      <c r="BT352" s="322">
        <v>774</v>
      </c>
      <c r="BU352" s="322">
        <v>796</v>
      </c>
      <c r="BV352" s="322">
        <v>716</v>
      </c>
      <c r="BW352" s="322">
        <v>800</v>
      </c>
      <c r="BX352" s="322">
        <v>797</v>
      </c>
      <c r="BY352" s="330">
        <v>740</v>
      </c>
      <c r="BZ352" s="330">
        <v>576</v>
      </c>
      <c r="CA352" s="330">
        <v>703</v>
      </c>
      <c r="CB352" s="970"/>
      <c r="CC352" s="970"/>
      <c r="CD352" s="970"/>
      <c r="CE352" s="970"/>
      <c r="CF352" s="970"/>
      <c r="CG352" s="970"/>
      <c r="CH352" s="970"/>
      <c r="CI352" s="970"/>
      <c r="CJ352" s="970"/>
      <c r="CK352" s="970"/>
      <c r="CL352" s="970"/>
      <c r="CM352" s="970"/>
      <c r="CN352" s="970"/>
      <c r="CO352" s="970"/>
      <c r="CP352" s="970"/>
      <c r="CQ352" s="970"/>
      <c r="CR352" s="970"/>
      <c r="CS352" s="970"/>
      <c r="CT352" s="970"/>
      <c r="CU352" s="970"/>
      <c r="CV352" s="970"/>
      <c r="CW352" s="970"/>
      <c r="CX352" s="970"/>
      <c r="CY352" s="970"/>
      <c r="CZ352" s="968"/>
    </row>
    <row r="353" s="133" customFormat="true" ht="15" customHeight="true" x14ac:dyDescent="0.2">
      <c r="A353" s="1210" t="s">
        <v>137</v>
      </c>
      <c r="B353" s="262" t="s">
        <v>49</v>
      </c>
      <c r="C353" s="310">
        <v>32.509689922480625</v>
      </c>
      <c r="D353" s="302">
        <v>41.268292682926827</v>
      </c>
      <c r="E353" s="302">
        <v>46.146481570129247</v>
      </c>
      <c r="F353" s="302">
        <v>55.46875</v>
      </c>
      <c r="G353" s="318">
        <v>68.685567010309285</v>
      </c>
      <c r="H353" s="310">
        <v>53.294117647058826</v>
      </c>
      <c r="I353" s="302">
        <v>54.972677595628419</v>
      </c>
      <c r="J353" s="302">
        <v>59.637774902975416</v>
      </c>
      <c r="K353" s="302">
        <v>66.117969821673526</v>
      </c>
      <c r="L353" s="318">
        <v>79.66101694915254</v>
      </c>
      <c r="M353" s="310">
        <v>30.75284090909091</v>
      </c>
      <c r="N353" s="302">
        <v>39.03133903133903</v>
      </c>
      <c r="O353" s="302">
        <v>41.702127659574465</v>
      </c>
      <c r="P353" s="302">
        <v>45.622775800711743</v>
      </c>
      <c r="Q353" s="318">
        <v>55.540631296171924</v>
      </c>
      <c r="R353" s="310">
        <v>69.1683569979716</v>
      </c>
      <c r="S353" s="302">
        <v>60.534846029173416</v>
      </c>
      <c r="T353" s="302">
        <v>41.331142152834836</v>
      </c>
      <c r="U353" s="302">
        <v>65.186500888099459</v>
      </c>
      <c r="V353" s="302">
        <v>48.715753424657535</v>
      </c>
      <c r="W353" s="302">
        <v>43.508168529664658</v>
      </c>
      <c r="X353" s="302">
        <v>47.274352100089367</v>
      </c>
      <c r="Y353" s="314">
        <v>40.729483282674771</v>
      </c>
      <c r="Z353" s="314">
        <v>27.731092436974791</v>
      </c>
      <c r="AA353" s="314">
        <v>49.517120280948198</v>
      </c>
      <c r="AB353" s="967"/>
      <c r="AC353" s="967"/>
      <c r="AD353" s="967"/>
      <c r="AE353" s="967"/>
      <c r="AF353" s="967"/>
      <c r="AG353" s="967"/>
      <c r="AH353" s="967"/>
      <c r="AI353" s="967"/>
      <c r="AJ353" s="967"/>
      <c r="AK353" s="967"/>
      <c r="AL353" s="967"/>
      <c r="AM353" s="967"/>
      <c r="AN353" s="967"/>
      <c r="AO353" s="967"/>
      <c r="AP353" s="967"/>
      <c r="AQ353" s="967"/>
      <c r="AR353" s="967"/>
      <c r="AS353" s="967"/>
      <c r="AT353" s="967"/>
      <c r="AU353" s="967"/>
      <c r="AV353" s="967"/>
      <c r="AW353" s="967"/>
      <c r="AX353" s="967"/>
      <c r="AY353" s="967"/>
      <c r="AZ353" s="172"/>
      <c r="BA353" s="1171" t="s">
        <v>142</v>
      </c>
      <c r="BB353" s="262" t="s">
        <v>49</v>
      </c>
      <c r="BC353" s="326">
        <v>671</v>
      </c>
      <c r="BD353" s="322">
        <v>846</v>
      </c>
      <c r="BE353" s="322">
        <v>964</v>
      </c>
      <c r="BF353" s="322">
        <v>1420</v>
      </c>
      <c r="BG353" s="335">
        <v>1599</v>
      </c>
      <c r="BH353" s="326">
        <v>453</v>
      </c>
      <c r="BI353" s="322">
        <v>503</v>
      </c>
      <c r="BJ353" s="322">
        <v>461</v>
      </c>
      <c r="BK353" s="322">
        <v>482</v>
      </c>
      <c r="BL353" s="335">
        <v>564</v>
      </c>
      <c r="BM353" s="326">
        <v>433</v>
      </c>
      <c r="BN353" s="322">
        <v>548</v>
      </c>
      <c r="BO353" s="322">
        <v>588</v>
      </c>
      <c r="BP353" s="322">
        <v>641</v>
      </c>
      <c r="BQ353" s="335">
        <v>827</v>
      </c>
      <c r="BR353" s="326">
        <v>682</v>
      </c>
      <c r="BS353" s="322">
        <v>747</v>
      </c>
      <c r="BT353" s="322">
        <v>503</v>
      </c>
      <c r="BU353" s="322">
        <v>734</v>
      </c>
      <c r="BV353" s="322">
        <v>569</v>
      </c>
      <c r="BW353" s="322">
        <v>506</v>
      </c>
      <c r="BX353" s="322">
        <v>529</v>
      </c>
      <c r="BY353" s="330">
        <v>402</v>
      </c>
      <c r="BZ353" s="330">
        <v>264</v>
      </c>
      <c r="CA353" s="330">
        <v>564</v>
      </c>
      <c r="CB353" s="970"/>
      <c r="CC353" s="970"/>
      <c r="CD353" s="970"/>
      <c r="CE353" s="970"/>
      <c r="CF353" s="970"/>
      <c r="CG353" s="970"/>
      <c r="CH353" s="970"/>
      <c r="CI353" s="970"/>
      <c r="CJ353" s="970"/>
      <c r="CK353" s="970"/>
      <c r="CL353" s="970"/>
      <c r="CM353" s="970"/>
      <c r="CN353" s="970"/>
      <c r="CO353" s="970"/>
      <c r="CP353" s="970"/>
      <c r="CQ353" s="970"/>
      <c r="CR353" s="970"/>
      <c r="CS353" s="970"/>
      <c r="CT353" s="970"/>
      <c r="CU353" s="970"/>
      <c r="CV353" s="970"/>
      <c r="CW353" s="970"/>
      <c r="CX353" s="970"/>
      <c r="CY353" s="970"/>
      <c r="CZ353" s="968"/>
    </row>
    <row r="354" s="133" customFormat="true" ht="15" customHeight="true" x14ac:dyDescent="0.2">
      <c r="A354" s="1211"/>
      <c r="B354" s="263" t="s">
        <v>48</v>
      </c>
      <c r="C354" s="308">
        <v>67.490310077519382</v>
      </c>
      <c r="D354" s="303">
        <v>58.731707317073166</v>
      </c>
      <c r="E354" s="303">
        <v>53.853518429870753</v>
      </c>
      <c r="F354" s="303">
        <v>44.53125</v>
      </c>
      <c r="G354" s="319">
        <v>31.314432989690722</v>
      </c>
      <c r="H354" s="308">
        <v>46.705882352941174</v>
      </c>
      <c r="I354" s="303">
        <v>45.027322404371581</v>
      </c>
      <c r="J354" s="303">
        <v>40.362225097024577</v>
      </c>
      <c r="K354" s="303">
        <v>33.882030178326474</v>
      </c>
      <c r="L354" s="319">
        <v>20.33898305084746</v>
      </c>
      <c r="M354" s="308">
        <v>69.247159090909093</v>
      </c>
      <c r="N354" s="303">
        <v>60.96866096866097</v>
      </c>
      <c r="O354" s="303">
        <v>58.297872340425528</v>
      </c>
      <c r="P354" s="303">
        <v>54.377224199288257</v>
      </c>
      <c r="Q354" s="319">
        <v>44.459368703828076</v>
      </c>
      <c r="R354" s="308">
        <v>30.831643002028397</v>
      </c>
      <c r="S354" s="303">
        <v>39.465153970826577</v>
      </c>
      <c r="T354" s="303">
        <v>58.668857847165157</v>
      </c>
      <c r="U354" s="303">
        <v>34.813499111900533</v>
      </c>
      <c r="V354" s="303">
        <v>51.284246575342465</v>
      </c>
      <c r="W354" s="303">
        <v>56.491831470335342</v>
      </c>
      <c r="X354" s="303">
        <v>52.725647899910633</v>
      </c>
      <c r="Y354" s="315">
        <v>59.270516717325229</v>
      </c>
      <c r="Z354" s="315">
        <v>72.268907563025209</v>
      </c>
      <c r="AA354" s="315">
        <v>50.482879719051802</v>
      </c>
      <c r="AB354" s="967"/>
      <c r="AC354" s="967"/>
      <c r="AD354" s="967"/>
      <c r="AE354" s="967"/>
      <c r="AF354" s="967"/>
      <c r="AG354" s="967"/>
      <c r="AH354" s="967"/>
      <c r="AI354" s="967"/>
      <c r="AJ354" s="967"/>
      <c r="AK354" s="967"/>
      <c r="AL354" s="967"/>
      <c r="AM354" s="967"/>
      <c r="AN354" s="967"/>
      <c r="AO354" s="967"/>
      <c r="AP354" s="967"/>
      <c r="AQ354" s="967"/>
      <c r="AR354" s="967"/>
      <c r="AS354" s="967"/>
      <c r="AT354" s="967"/>
      <c r="AU354" s="967"/>
      <c r="AV354" s="967"/>
      <c r="AW354" s="967"/>
      <c r="AX354" s="967"/>
      <c r="AY354" s="967"/>
      <c r="AZ354" s="172"/>
      <c r="BA354" s="1166"/>
      <c r="BB354" s="263" t="s">
        <v>48</v>
      </c>
      <c r="BC354" s="327">
        <v>1393</v>
      </c>
      <c r="BD354" s="323">
        <v>1204</v>
      </c>
      <c r="BE354" s="323">
        <v>1125</v>
      </c>
      <c r="BF354" s="323">
        <v>1140</v>
      </c>
      <c r="BG354" s="336">
        <v>729</v>
      </c>
      <c r="BH354" s="327">
        <v>397</v>
      </c>
      <c r="BI354" s="323">
        <v>412</v>
      </c>
      <c r="BJ354" s="323">
        <v>312</v>
      </c>
      <c r="BK354" s="323">
        <v>247</v>
      </c>
      <c r="BL354" s="336">
        <v>144</v>
      </c>
      <c r="BM354" s="327">
        <v>975</v>
      </c>
      <c r="BN354" s="323">
        <v>856</v>
      </c>
      <c r="BO354" s="323">
        <v>822</v>
      </c>
      <c r="BP354" s="323">
        <v>764</v>
      </c>
      <c r="BQ354" s="336">
        <v>662</v>
      </c>
      <c r="BR354" s="327">
        <v>304</v>
      </c>
      <c r="BS354" s="323">
        <v>487</v>
      </c>
      <c r="BT354" s="323">
        <v>714</v>
      </c>
      <c r="BU354" s="323">
        <v>392</v>
      </c>
      <c r="BV354" s="323">
        <v>599</v>
      </c>
      <c r="BW354" s="323">
        <v>657</v>
      </c>
      <c r="BX354" s="323">
        <v>590</v>
      </c>
      <c r="BY354" s="331">
        <v>585</v>
      </c>
      <c r="BZ354" s="331">
        <v>688</v>
      </c>
      <c r="CA354" s="331">
        <v>575</v>
      </c>
      <c r="CB354" s="970"/>
      <c r="CC354" s="970"/>
      <c r="CD354" s="970"/>
      <c r="CE354" s="970"/>
      <c r="CF354" s="970"/>
      <c r="CG354" s="970"/>
      <c r="CH354" s="970"/>
      <c r="CI354" s="970"/>
      <c r="CJ354" s="970"/>
      <c r="CK354" s="970"/>
      <c r="CL354" s="970"/>
      <c r="CM354" s="970"/>
      <c r="CN354" s="970"/>
      <c r="CO354" s="970"/>
      <c r="CP354" s="970"/>
      <c r="CQ354" s="970"/>
      <c r="CR354" s="970"/>
      <c r="CS354" s="970"/>
      <c r="CT354" s="970"/>
      <c r="CU354" s="970"/>
      <c r="CV354" s="970"/>
      <c r="CW354" s="970"/>
      <c r="CX354" s="970"/>
      <c r="CY354" s="970"/>
      <c r="CZ354" s="968"/>
    </row>
    <row r="355" s="201" customFormat="true" ht="15" customHeight="true" x14ac:dyDescent="0.2">
      <c r="A355" s="138"/>
      <c r="B355" s="138"/>
      <c r="C355" s="138"/>
      <c r="D355" s="138"/>
      <c r="E355" s="138"/>
      <c r="F355" s="138"/>
      <c r="G355" s="138"/>
      <c r="Z355" s="173"/>
      <c r="AA355" s="173"/>
      <c r="AB355" s="173"/>
      <c r="AC355" s="173"/>
      <c r="AD355" s="173"/>
      <c r="AE355" s="173"/>
      <c r="AF355" s="173"/>
      <c r="AG355" s="173"/>
      <c r="AH355" s="173"/>
      <c r="AI355" s="173"/>
      <c r="AJ355" s="173"/>
      <c r="AK355" s="173"/>
      <c r="AL355" s="173"/>
      <c r="AM355" s="173"/>
      <c r="AN355" s="173"/>
      <c r="AO355" s="173"/>
      <c r="AP355" s="173"/>
      <c r="AQ355" s="173"/>
      <c r="AR355" s="173"/>
      <c r="AS355" s="173"/>
      <c r="AT355" s="173"/>
      <c r="AU355" s="173"/>
      <c r="AV355" s="173"/>
      <c r="AW355" s="173"/>
      <c r="AX355" s="173"/>
      <c r="AY355" s="173"/>
      <c r="AZ355" s="173"/>
      <c r="BB355" s="138"/>
      <c r="BC355" s="275"/>
      <c r="BD355" s="275"/>
      <c r="BE355" s="275"/>
      <c r="BF355" s="275"/>
      <c r="BG355" s="275"/>
      <c r="BH355" s="275"/>
      <c r="BI355" s="275"/>
      <c r="BJ355" s="275"/>
      <c r="BK355" s="275"/>
      <c r="BL355" s="275"/>
      <c r="BM355" s="275"/>
      <c r="BN355" s="275"/>
      <c r="BO355" s="275"/>
      <c r="BP355" s="275"/>
      <c r="BQ355" s="275"/>
      <c r="BR355" s="275"/>
      <c r="BS355" s="275"/>
      <c r="BT355" s="275"/>
      <c r="BU355" s="275"/>
      <c r="BV355" s="275"/>
      <c r="BW355" s="275"/>
      <c r="BX355" s="275"/>
      <c r="BY355" s="275"/>
      <c r="BZ355" s="276"/>
      <c r="CA355" s="276"/>
      <c r="CB355" s="276"/>
      <c r="CC355" s="276"/>
      <c r="CD355" s="276"/>
      <c r="CE355" s="276"/>
      <c r="CF355" s="276"/>
      <c r="CG355" s="276"/>
      <c r="CH355" s="276"/>
      <c r="CI355" s="276"/>
      <c r="CJ355" s="276"/>
      <c r="CK355" s="276"/>
      <c r="CL355" s="276"/>
      <c r="CM355" s="276"/>
      <c r="CN355" s="276"/>
      <c r="CO355" s="276"/>
      <c r="CP355" s="276"/>
      <c r="CQ355" s="276"/>
      <c r="CR355" s="276"/>
      <c r="CS355" s="276"/>
      <c r="CT355" s="276"/>
      <c r="CU355" s="276"/>
      <c r="CV355" s="276"/>
      <c r="CW355" s="276"/>
      <c r="CX355" s="276"/>
      <c r="CY355" s="276"/>
      <c r="CZ355" s="276"/>
    </row>
    <row r="356" s="201" customFormat="true" ht="15" customHeight="true" x14ac:dyDescent="0.2">
      <c r="A356" s="138"/>
      <c r="B356" s="138"/>
      <c r="C356" s="138"/>
      <c r="D356" s="138"/>
      <c r="E356" s="138"/>
      <c r="F356" s="138"/>
      <c r="G356" s="138"/>
      <c r="Z356" s="173"/>
      <c r="AA356" s="173"/>
      <c r="AB356" s="173"/>
      <c r="AC356" s="173"/>
      <c r="AD356" s="173"/>
      <c r="AE356" s="173"/>
      <c r="AF356" s="173"/>
      <c r="AG356" s="173"/>
      <c r="AH356" s="173"/>
      <c r="AI356" s="173"/>
      <c r="AJ356" s="173"/>
      <c r="AK356" s="173"/>
      <c r="AL356" s="173"/>
      <c r="AM356" s="173"/>
      <c r="AN356" s="173"/>
      <c r="AO356" s="173"/>
      <c r="AP356" s="173"/>
      <c r="AQ356" s="173"/>
      <c r="AR356" s="173"/>
      <c r="AS356" s="173"/>
      <c r="AT356" s="173"/>
      <c r="AU356" s="173"/>
      <c r="AV356" s="173"/>
      <c r="AW356" s="173"/>
      <c r="AX356" s="173"/>
      <c r="AY356" s="173"/>
      <c r="AZ356" s="173"/>
      <c r="BB356" s="138"/>
      <c r="BZ356" s="173"/>
      <c r="CA356" s="173"/>
      <c r="CB356" s="173"/>
      <c r="CC356" s="173"/>
      <c r="CD356" s="173"/>
      <c r="CE356" s="173"/>
      <c r="CF356" s="173"/>
      <c r="CG356" s="173"/>
      <c r="CH356" s="173"/>
      <c r="CI356" s="173"/>
      <c r="CJ356" s="173"/>
      <c r="CK356" s="173"/>
      <c r="CL356" s="173"/>
      <c r="CM356" s="173"/>
      <c r="CN356" s="173"/>
      <c r="CO356" s="173"/>
      <c r="CP356" s="173"/>
      <c r="CQ356" s="173"/>
      <c r="CR356" s="173"/>
      <c r="CS356" s="173"/>
      <c r="CT356" s="173"/>
      <c r="CU356" s="173"/>
      <c r="CV356" s="173"/>
      <c r="CW356" s="173"/>
      <c r="CX356" s="173"/>
      <c r="CY356" s="173"/>
      <c r="CZ356" s="173"/>
    </row>
    <row r="357" s="201" customFormat="true" ht="15" customHeight="true" x14ac:dyDescent="0.2">
      <c r="A357" s="138"/>
      <c r="B357" s="138"/>
      <c r="C357" s="138"/>
      <c r="D357" s="138"/>
      <c r="E357" s="138"/>
      <c r="F357" s="138"/>
      <c r="G357" s="138"/>
      <c r="Z357" s="173"/>
      <c r="AA357" s="173"/>
      <c r="AB357" s="173"/>
      <c r="AC357" s="173"/>
      <c r="AD357" s="173"/>
      <c r="AE357" s="173"/>
      <c r="AF357" s="173"/>
      <c r="AG357" s="173"/>
      <c r="AH357" s="173"/>
      <c r="AI357" s="173"/>
      <c r="AJ357" s="173"/>
      <c r="AK357" s="173"/>
      <c r="AL357" s="173"/>
      <c r="AM357" s="173"/>
      <c r="AN357" s="173"/>
      <c r="AO357" s="173"/>
      <c r="AP357" s="173"/>
      <c r="AQ357" s="173"/>
      <c r="AR357" s="173"/>
      <c r="AS357" s="173"/>
      <c r="AT357" s="173"/>
      <c r="AU357" s="173"/>
      <c r="AV357" s="173"/>
      <c r="AW357" s="173"/>
      <c r="AX357" s="173"/>
      <c r="AY357" s="173"/>
      <c r="AZ357" s="173"/>
      <c r="BB357" s="138"/>
      <c r="BZ357" s="173"/>
      <c r="CA357" s="173"/>
      <c r="CB357" s="173"/>
      <c r="CC357" s="173"/>
      <c r="CD357" s="173"/>
      <c r="CE357" s="173"/>
      <c r="CF357" s="173"/>
      <c r="CG357" s="173"/>
      <c r="CH357" s="173"/>
      <c r="CI357" s="173"/>
      <c r="CJ357" s="173"/>
      <c r="CK357" s="173"/>
      <c r="CL357" s="173"/>
      <c r="CM357" s="173"/>
      <c r="CN357" s="173"/>
      <c r="CO357" s="173"/>
      <c r="CP357" s="173"/>
      <c r="CQ357" s="173"/>
      <c r="CR357" s="173"/>
      <c r="CS357" s="173"/>
      <c r="CT357" s="173"/>
      <c r="CU357" s="173"/>
      <c r="CV357" s="173"/>
      <c r="CW357" s="173"/>
      <c r="CX357" s="173"/>
      <c r="CY357" s="173"/>
      <c r="CZ357" s="173"/>
    </row>
    <row r="358" s="201" customFormat="true" ht="15" customHeight="true" x14ac:dyDescent="0.2">
      <c r="A358" s="138"/>
      <c r="B358" s="138"/>
      <c r="C358" s="138"/>
      <c r="D358" s="138"/>
      <c r="E358" s="138"/>
      <c r="F358" s="138"/>
      <c r="G358" s="138"/>
      <c r="Z358" s="173"/>
      <c r="AA358" s="173"/>
      <c r="AB358" s="173"/>
      <c r="AC358" s="173"/>
      <c r="AD358" s="173"/>
      <c r="AE358" s="173"/>
      <c r="AF358" s="173"/>
      <c r="AG358" s="173"/>
      <c r="AH358" s="173"/>
      <c r="AI358" s="173"/>
      <c r="AJ358" s="173"/>
      <c r="AK358" s="173"/>
      <c r="AL358" s="173"/>
      <c r="AM358" s="173"/>
      <c r="AN358" s="173"/>
      <c r="AO358" s="173"/>
      <c r="AP358" s="173"/>
      <c r="AQ358" s="173"/>
      <c r="AR358" s="173"/>
      <c r="AS358" s="173"/>
      <c r="AT358" s="173"/>
      <c r="AU358" s="173"/>
      <c r="AV358" s="173"/>
      <c r="AW358" s="173"/>
      <c r="AX358" s="173"/>
      <c r="AY358" s="173"/>
      <c r="AZ358" s="173"/>
      <c r="BB358" s="138"/>
      <c r="BZ358" s="173"/>
      <c r="CA358" s="173"/>
      <c r="CB358" s="173"/>
      <c r="CC358" s="173"/>
      <c r="CD358" s="173"/>
      <c r="CE358" s="173"/>
      <c r="CF358" s="173"/>
      <c r="CG358" s="173"/>
      <c r="CH358" s="173"/>
      <c r="CI358" s="173"/>
      <c r="CJ358" s="173"/>
      <c r="CK358" s="173"/>
      <c r="CL358" s="173"/>
      <c r="CM358" s="173"/>
      <c r="CN358" s="173"/>
      <c r="CO358" s="173"/>
      <c r="CP358" s="173"/>
      <c r="CQ358" s="173"/>
      <c r="CR358" s="173"/>
      <c r="CS358" s="173"/>
      <c r="CT358" s="173"/>
      <c r="CU358" s="173"/>
      <c r="CV358" s="173"/>
      <c r="CW358" s="173"/>
      <c r="CX358" s="173"/>
      <c r="CY358" s="173"/>
      <c r="CZ358" s="173"/>
    </row>
    <row r="359" s="201" customFormat="true" ht="15" customHeight="true" x14ac:dyDescent="0.2">
      <c r="A359" s="138"/>
      <c r="B359" s="138"/>
      <c r="C359" s="138"/>
      <c r="D359" s="138"/>
      <c r="E359" s="138"/>
      <c r="F359" s="138"/>
      <c r="G359" s="138"/>
      <c r="Z359" s="173"/>
      <c r="AA359" s="173"/>
      <c r="AB359" s="173"/>
      <c r="AC359" s="173"/>
      <c r="AD359" s="173"/>
      <c r="AE359" s="173"/>
      <c r="AF359" s="173"/>
      <c r="AG359" s="173"/>
      <c r="AH359" s="173"/>
      <c r="AI359" s="173"/>
      <c r="AJ359" s="173"/>
      <c r="AK359" s="173"/>
      <c r="AL359" s="173"/>
      <c r="AM359" s="173"/>
      <c r="AN359" s="173"/>
      <c r="AO359" s="173"/>
      <c r="AP359" s="173"/>
      <c r="AQ359" s="173"/>
      <c r="AR359" s="173"/>
      <c r="AS359" s="173"/>
      <c r="AT359" s="173"/>
      <c r="AU359" s="173"/>
      <c r="AV359" s="173"/>
      <c r="AW359" s="173"/>
      <c r="AX359" s="173"/>
      <c r="AY359" s="173"/>
      <c r="AZ359" s="173"/>
      <c r="BB359" s="138"/>
      <c r="BZ359" s="173"/>
      <c r="CA359" s="173"/>
      <c r="CB359" s="173"/>
      <c r="CC359" s="173"/>
      <c r="CD359" s="173"/>
      <c r="CE359" s="173"/>
      <c r="CF359" s="173"/>
      <c r="CG359" s="173"/>
      <c r="CH359" s="173"/>
      <c r="CI359" s="173"/>
      <c r="CJ359" s="173"/>
      <c r="CK359" s="173"/>
      <c r="CL359" s="173"/>
      <c r="CM359" s="173"/>
      <c r="CN359" s="173"/>
      <c r="CO359" s="173"/>
      <c r="CP359" s="173"/>
      <c r="CQ359" s="173"/>
      <c r="CR359" s="173"/>
      <c r="CS359" s="173"/>
      <c r="CT359" s="173"/>
      <c r="CU359" s="173"/>
      <c r="CV359" s="173"/>
      <c r="CW359" s="173"/>
      <c r="CX359" s="173"/>
      <c r="CY359" s="173"/>
      <c r="CZ359" s="173"/>
    </row>
    <row r="360" s="201" customFormat="true" ht="15" customHeight="true" x14ac:dyDescent="0.2">
      <c r="A360" s="138"/>
      <c r="B360" s="138"/>
      <c r="C360" s="138"/>
      <c r="D360" s="138"/>
      <c r="E360" s="138"/>
      <c r="F360" s="138"/>
      <c r="G360" s="138"/>
      <c r="Z360" s="173"/>
      <c r="AA360" s="173"/>
      <c r="AB360" s="173"/>
      <c r="AC360" s="173"/>
      <c r="AD360" s="173"/>
      <c r="AE360" s="173"/>
      <c r="AF360" s="173"/>
      <c r="AG360" s="173"/>
      <c r="AH360" s="173"/>
      <c r="AI360" s="173"/>
      <c r="AJ360" s="173"/>
      <c r="AK360" s="173"/>
      <c r="AL360" s="173"/>
      <c r="AM360" s="173"/>
      <c r="AN360" s="173"/>
      <c r="AO360" s="173"/>
      <c r="AP360" s="173"/>
      <c r="AQ360" s="173"/>
      <c r="AR360" s="173"/>
      <c r="AS360" s="173"/>
      <c r="AT360" s="173"/>
      <c r="AU360" s="173"/>
      <c r="AV360" s="173"/>
      <c r="AW360" s="173"/>
      <c r="AX360" s="173"/>
      <c r="AY360" s="173"/>
      <c r="AZ360" s="173"/>
      <c r="BB360" s="138"/>
      <c r="BZ360" s="173"/>
      <c r="CA360" s="173"/>
      <c r="CB360" s="173"/>
      <c r="CC360" s="173"/>
      <c r="CD360" s="173"/>
      <c r="CE360" s="173"/>
      <c r="CF360" s="173"/>
      <c r="CG360" s="173"/>
      <c r="CH360" s="173"/>
      <c r="CI360" s="173"/>
      <c r="CJ360" s="173"/>
      <c r="CK360" s="173"/>
      <c r="CL360" s="173"/>
      <c r="CM360" s="173"/>
      <c r="CN360" s="173"/>
      <c r="CO360" s="173"/>
      <c r="CP360" s="173"/>
      <c r="CQ360" s="173"/>
      <c r="CR360" s="173"/>
      <c r="CS360" s="173"/>
      <c r="CT360" s="173"/>
      <c r="CU360" s="173"/>
      <c r="CV360" s="173"/>
      <c r="CW360" s="173"/>
      <c r="CX360" s="173"/>
      <c r="CY360" s="173"/>
      <c r="CZ360" s="173"/>
    </row>
    <row r="361" s="201" customFormat="true" ht="15" customHeight="true" x14ac:dyDescent="0.2">
      <c r="A361" s="138"/>
      <c r="B361" s="138"/>
      <c r="C361" s="138"/>
      <c r="D361" s="138"/>
      <c r="E361" s="138"/>
      <c r="F361" s="138"/>
      <c r="G361" s="138"/>
      <c r="Z361" s="173"/>
      <c r="AA361" s="173"/>
      <c r="AB361" s="173"/>
      <c r="AC361" s="173"/>
      <c r="AD361" s="173"/>
      <c r="AE361" s="173"/>
      <c r="AF361" s="173"/>
      <c r="AG361" s="173"/>
      <c r="AH361" s="173"/>
      <c r="AI361" s="173"/>
      <c r="AJ361" s="173"/>
      <c r="AK361" s="173"/>
      <c r="AL361" s="173"/>
      <c r="AM361" s="173"/>
      <c r="AN361" s="173"/>
      <c r="AO361" s="173"/>
      <c r="AP361" s="173"/>
      <c r="AQ361" s="173"/>
      <c r="AR361" s="173"/>
      <c r="AS361" s="173"/>
      <c r="AT361" s="173"/>
      <c r="AU361" s="173"/>
      <c r="AV361" s="173"/>
      <c r="AW361" s="173"/>
      <c r="AX361" s="173"/>
      <c r="AY361" s="173"/>
      <c r="AZ361" s="173"/>
      <c r="BB361" s="138"/>
      <c r="BZ361" s="173"/>
      <c r="CA361" s="173"/>
      <c r="CB361" s="173"/>
      <c r="CC361" s="173"/>
      <c r="CD361" s="173"/>
      <c r="CE361" s="173"/>
      <c r="CF361" s="173"/>
      <c r="CG361" s="173"/>
      <c r="CH361" s="173"/>
      <c r="CI361" s="173"/>
      <c r="CJ361" s="173"/>
      <c r="CK361" s="173"/>
      <c r="CL361" s="173"/>
      <c r="CM361" s="173"/>
      <c r="CN361" s="173"/>
      <c r="CO361" s="173"/>
      <c r="CP361" s="173"/>
      <c r="CQ361" s="173"/>
      <c r="CR361" s="173"/>
      <c r="CS361" s="173"/>
      <c r="CT361" s="173"/>
      <c r="CU361" s="173"/>
      <c r="CV361" s="173"/>
      <c r="CW361" s="173"/>
      <c r="CX361" s="173"/>
      <c r="CY361" s="173"/>
      <c r="CZ361" s="173"/>
    </row>
    <row r="362" s="201" customFormat="true" ht="15" customHeight="true" x14ac:dyDescent="0.2">
      <c r="A362" s="138"/>
      <c r="B362" s="138"/>
      <c r="C362" s="138"/>
      <c r="D362" s="138"/>
      <c r="E362" s="138"/>
      <c r="F362" s="138"/>
      <c r="G362" s="138"/>
      <c r="Z362" s="173"/>
      <c r="AA362" s="173"/>
      <c r="AB362" s="173"/>
      <c r="AC362" s="173"/>
      <c r="AD362" s="173"/>
      <c r="AE362" s="173"/>
      <c r="AF362" s="173"/>
      <c r="AG362" s="173"/>
      <c r="AH362" s="173"/>
      <c r="AI362" s="173"/>
      <c r="AJ362" s="173"/>
      <c r="AK362" s="173"/>
      <c r="AL362" s="173"/>
      <c r="AM362" s="173"/>
      <c r="AN362" s="173"/>
      <c r="AO362" s="173"/>
      <c r="AP362" s="173"/>
      <c r="AQ362" s="173"/>
      <c r="AR362" s="173"/>
      <c r="AS362" s="173"/>
      <c r="AT362" s="173"/>
      <c r="AU362" s="173"/>
      <c r="AV362" s="173"/>
      <c r="AW362" s="173"/>
      <c r="AX362" s="173"/>
      <c r="AY362" s="173"/>
      <c r="AZ362" s="173"/>
      <c r="BB362" s="138"/>
      <c r="BZ362" s="173"/>
      <c r="CA362" s="173"/>
      <c r="CB362" s="173"/>
      <c r="CC362" s="173"/>
      <c r="CD362" s="173"/>
      <c r="CE362" s="173"/>
      <c r="CF362" s="173"/>
      <c r="CG362" s="173"/>
      <c r="CH362" s="173"/>
      <c r="CI362" s="173"/>
      <c r="CJ362" s="173"/>
      <c r="CK362" s="173"/>
      <c r="CL362" s="173"/>
      <c r="CM362" s="173"/>
      <c r="CN362" s="173"/>
      <c r="CO362" s="173"/>
      <c r="CP362" s="173"/>
      <c r="CQ362" s="173"/>
      <c r="CR362" s="173"/>
      <c r="CS362" s="173"/>
      <c r="CT362" s="173"/>
      <c r="CU362" s="173"/>
      <c r="CV362" s="173"/>
      <c r="CW362" s="173"/>
      <c r="CX362" s="173"/>
      <c r="CY362" s="173"/>
      <c r="CZ362" s="173"/>
    </row>
    <row r="363" s="201" customFormat="true" ht="15" customHeight="true" x14ac:dyDescent="0.2">
      <c r="A363" s="138"/>
      <c r="B363" s="138"/>
      <c r="C363" s="138"/>
      <c r="D363" s="138"/>
      <c r="E363" s="138"/>
      <c r="F363" s="138"/>
      <c r="G363" s="138"/>
      <c r="Z363" s="173"/>
      <c r="AA363" s="173"/>
      <c r="AB363" s="173"/>
      <c r="AC363" s="173"/>
      <c r="AD363" s="173"/>
      <c r="AE363" s="173"/>
      <c r="AF363" s="173"/>
      <c r="AG363" s="173"/>
      <c r="AH363" s="173"/>
      <c r="AI363" s="173"/>
      <c r="AJ363" s="173"/>
      <c r="AK363" s="173"/>
      <c r="AL363" s="173"/>
      <c r="AM363" s="173"/>
      <c r="AN363" s="173"/>
      <c r="AO363" s="173"/>
      <c r="AP363" s="173"/>
      <c r="AQ363" s="173"/>
      <c r="AR363" s="173"/>
      <c r="AS363" s="173"/>
      <c r="AT363" s="173"/>
      <c r="AU363" s="173"/>
      <c r="AV363" s="173"/>
      <c r="AW363" s="173"/>
      <c r="AX363" s="173"/>
      <c r="AY363" s="173"/>
      <c r="AZ363" s="173"/>
      <c r="BB363" s="138"/>
      <c r="BZ363" s="173"/>
      <c r="CA363" s="173"/>
      <c r="CB363" s="173"/>
      <c r="CC363" s="173"/>
      <c r="CD363" s="173"/>
      <c r="CE363" s="173"/>
      <c r="CF363" s="173"/>
      <c r="CG363" s="173"/>
      <c r="CH363" s="173"/>
      <c r="CI363" s="173"/>
      <c r="CJ363" s="173"/>
      <c r="CK363" s="173"/>
      <c r="CL363" s="173"/>
      <c r="CM363" s="173"/>
      <c r="CN363" s="173"/>
      <c r="CO363" s="173"/>
      <c r="CP363" s="173"/>
      <c r="CQ363" s="173"/>
      <c r="CR363" s="173"/>
      <c r="CS363" s="173"/>
      <c r="CT363" s="173"/>
      <c r="CU363" s="173"/>
      <c r="CV363" s="173"/>
      <c r="CW363" s="173"/>
      <c r="CX363" s="173"/>
      <c r="CY363" s="173"/>
      <c r="CZ363" s="173"/>
    </row>
    <row r="364" s="201" customFormat="true" ht="15" customHeight="true" x14ac:dyDescent="0.2">
      <c r="A364" s="138"/>
      <c r="B364" s="138"/>
      <c r="C364" s="138"/>
      <c r="D364" s="138"/>
      <c r="E364" s="138"/>
      <c r="F364" s="138"/>
      <c r="G364" s="138"/>
      <c r="Z364" s="173"/>
      <c r="AA364" s="173"/>
      <c r="AB364" s="173"/>
      <c r="AC364" s="173"/>
      <c r="AD364" s="173"/>
      <c r="AE364" s="173"/>
      <c r="AF364" s="173"/>
      <c r="AG364" s="173"/>
      <c r="AH364" s="173"/>
      <c r="AI364" s="173"/>
      <c r="AJ364" s="173"/>
      <c r="AK364" s="173"/>
      <c r="AL364" s="173"/>
      <c r="AM364" s="173"/>
      <c r="AN364" s="173"/>
      <c r="AO364" s="173"/>
      <c r="AP364" s="173"/>
      <c r="AQ364" s="173"/>
      <c r="AR364" s="173"/>
      <c r="AS364" s="173"/>
      <c r="AT364" s="173"/>
      <c r="AU364" s="173"/>
      <c r="AV364" s="173"/>
      <c r="AW364" s="173"/>
      <c r="AX364" s="173"/>
      <c r="AY364" s="173"/>
      <c r="AZ364" s="173"/>
      <c r="BB364" s="138"/>
      <c r="BZ364" s="173"/>
      <c r="CA364" s="173"/>
      <c r="CB364" s="173"/>
      <c r="CC364" s="173"/>
      <c r="CD364" s="173"/>
      <c r="CE364" s="173"/>
      <c r="CF364" s="173"/>
      <c r="CG364" s="173"/>
      <c r="CH364" s="173"/>
      <c r="CI364" s="173"/>
      <c r="CJ364" s="173"/>
      <c r="CK364" s="173"/>
      <c r="CL364" s="173"/>
      <c r="CM364" s="173"/>
      <c r="CN364" s="173"/>
      <c r="CO364" s="173"/>
      <c r="CP364" s="173"/>
      <c r="CQ364" s="173"/>
      <c r="CR364" s="173"/>
      <c r="CS364" s="173"/>
      <c r="CT364" s="173"/>
      <c r="CU364" s="173"/>
      <c r="CV364" s="173"/>
      <c r="CW364" s="173"/>
      <c r="CX364" s="173"/>
      <c r="CY364" s="173"/>
      <c r="CZ364" s="173"/>
    </row>
    <row r="365" s="201" customFormat="true" ht="15" customHeight="true" x14ac:dyDescent="0.2">
      <c r="A365" s="138"/>
      <c r="B365" s="138"/>
      <c r="C365" s="138"/>
      <c r="D365" s="138"/>
      <c r="E365" s="138"/>
      <c r="F365" s="138"/>
      <c r="G365" s="138"/>
      <c r="Z365" s="173"/>
      <c r="AA365" s="173"/>
      <c r="AB365" s="173"/>
      <c r="AC365" s="173"/>
      <c r="AD365" s="173"/>
      <c r="AE365" s="173"/>
      <c r="AF365" s="173"/>
      <c r="AG365" s="173"/>
      <c r="AH365" s="173"/>
      <c r="AI365" s="173"/>
      <c r="AJ365" s="173"/>
      <c r="AK365" s="173"/>
      <c r="AL365" s="173"/>
      <c r="AM365" s="173"/>
      <c r="AN365" s="173"/>
      <c r="AO365" s="173"/>
      <c r="AP365" s="173"/>
      <c r="AQ365" s="173"/>
      <c r="AR365" s="173"/>
      <c r="AS365" s="173"/>
      <c r="AT365" s="173"/>
      <c r="AU365" s="173"/>
      <c r="AV365" s="173"/>
      <c r="AW365" s="173"/>
      <c r="AX365" s="173"/>
      <c r="AY365" s="173"/>
      <c r="AZ365" s="173"/>
      <c r="BB365" s="138"/>
      <c r="BZ365" s="173"/>
      <c r="CA365" s="173"/>
      <c r="CB365" s="173"/>
      <c r="CC365" s="173"/>
      <c r="CD365" s="173"/>
      <c r="CE365" s="173"/>
      <c r="CF365" s="173"/>
      <c r="CG365" s="173"/>
      <c r="CH365" s="173"/>
      <c r="CI365" s="173"/>
      <c r="CJ365" s="173"/>
      <c r="CK365" s="173"/>
      <c r="CL365" s="173"/>
      <c r="CM365" s="173"/>
      <c r="CN365" s="173"/>
      <c r="CO365" s="173"/>
      <c r="CP365" s="173"/>
      <c r="CQ365" s="173"/>
      <c r="CR365" s="173"/>
      <c r="CS365" s="173"/>
      <c r="CT365" s="173"/>
      <c r="CU365" s="173"/>
      <c r="CV365" s="173"/>
      <c r="CW365" s="173"/>
      <c r="CX365" s="173"/>
      <c r="CY365" s="173"/>
      <c r="CZ365" s="173"/>
    </row>
    <row r="366" s="201" customFormat="true" ht="15" customHeight="true" x14ac:dyDescent="0.2">
      <c r="A366" s="138"/>
      <c r="B366" s="138"/>
      <c r="C366" s="138"/>
      <c r="D366" s="138"/>
      <c r="E366" s="138"/>
      <c r="F366" s="138"/>
      <c r="G366" s="138"/>
      <c r="Z366" s="173"/>
      <c r="AA366" s="173"/>
      <c r="AB366" s="173"/>
      <c r="AC366" s="173"/>
      <c r="AD366" s="173"/>
      <c r="AE366" s="173"/>
      <c r="AF366" s="173"/>
      <c r="AG366" s="173"/>
      <c r="AH366" s="173"/>
      <c r="AI366" s="173"/>
      <c r="AJ366" s="173"/>
      <c r="AK366" s="173"/>
      <c r="AL366" s="173"/>
      <c r="AM366" s="173"/>
      <c r="AN366" s="173"/>
      <c r="AO366" s="173"/>
      <c r="AP366" s="173"/>
      <c r="AQ366" s="173"/>
      <c r="AR366" s="173"/>
      <c r="AS366" s="173"/>
      <c r="AT366" s="173"/>
      <c r="AU366" s="173"/>
      <c r="AV366" s="173"/>
      <c r="AW366" s="173"/>
      <c r="AX366" s="173"/>
      <c r="AY366" s="173"/>
      <c r="AZ366" s="173"/>
      <c r="BB366" s="138"/>
      <c r="BZ366" s="173"/>
      <c r="CA366" s="173"/>
      <c r="CB366" s="173"/>
      <c r="CC366" s="173"/>
      <c r="CD366" s="173"/>
      <c r="CE366" s="173"/>
      <c r="CF366" s="173"/>
      <c r="CG366" s="173"/>
      <c r="CH366" s="173"/>
      <c r="CI366" s="173"/>
      <c r="CJ366" s="173"/>
      <c r="CK366" s="173"/>
      <c r="CL366" s="173"/>
      <c r="CM366" s="173"/>
      <c r="CN366" s="173"/>
      <c r="CO366" s="173"/>
      <c r="CP366" s="173"/>
      <c r="CQ366" s="173"/>
      <c r="CR366" s="173"/>
      <c r="CS366" s="173"/>
      <c r="CT366" s="173"/>
      <c r="CU366" s="173"/>
      <c r="CV366" s="173"/>
      <c r="CW366" s="173"/>
      <c r="CX366" s="173"/>
      <c r="CY366" s="173"/>
      <c r="CZ366" s="173"/>
    </row>
    <row r="367" s="201" customFormat="true" ht="15" customHeight="true" x14ac:dyDescent="0.2">
      <c r="A367" s="138"/>
      <c r="B367" s="138"/>
      <c r="C367" s="138"/>
      <c r="D367" s="138"/>
      <c r="E367" s="138"/>
      <c r="F367" s="138"/>
      <c r="G367" s="138"/>
      <c r="Z367" s="173"/>
      <c r="AA367" s="173"/>
      <c r="AB367" s="173"/>
      <c r="AC367" s="173"/>
      <c r="AD367" s="173"/>
      <c r="AE367" s="173"/>
      <c r="AF367" s="173"/>
      <c r="AG367" s="173"/>
      <c r="AH367" s="173"/>
      <c r="AI367" s="173"/>
      <c r="AJ367" s="173"/>
      <c r="AK367" s="173"/>
      <c r="AL367" s="173"/>
      <c r="AM367" s="173"/>
      <c r="AN367" s="173"/>
      <c r="AO367" s="173"/>
      <c r="AP367" s="173"/>
      <c r="AQ367" s="173"/>
      <c r="AR367" s="173"/>
      <c r="AS367" s="173"/>
      <c r="AT367" s="173"/>
      <c r="AU367" s="173"/>
      <c r="AV367" s="173"/>
      <c r="AW367" s="173"/>
      <c r="AX367" s="173"/>
      <c r="AY367" s="173"/>
      <c r="AZ367" s="173"/>
      <c r="BB367" s="138"/>
      <c r="BZ367" s="173"/>
      <c r="CA367" s="173"/>
      <c r="CB367" s="173"/>
      <c r="CC367" s="173"/>
      <c r="CD367" s="173"/>
      <c r="CE367" s="173"/>
      <c r="CF367" s="173"/>
      <c r="CG367" s="173"/>
      <c r="CH367" s="173"/>
      <c r="CI367" s="173"/>
      <c r="CJ367" s="173"/>
      <c r="CK367" s="173"/>
      <c r="CL367" s="173"/>
      <c r="CM367" s="173"/>
      <c r="CN367" s="173"/>
      <c r="CO367" s="173"/>
      <c r="CP367" s="173"/>
      <c r="CQ367" s="173"/>
      <c r="CR367" s="173"/>
      <c r="CS367" s="173"/>
      <c r="CT367" s="173"/>
      <c r="CU367" s="173"/>
      <c r="CV367" s="173"/>
      <c r="CW367" s="173"/>
      <c r="CX367" s="173"/>
      <c r="CY367" s="173"/>
      <c r="CZ367" s="173"/>
    </row>
    <row r="368" s="201" customFormat="true" ht="15" customHeight="true" x14ac:dyDescent="0.2">
      <c r="A368" s="138"/>
      <c r="B368" s="138"/>
      <c r="C368" s="138"/>
      <c r="D368" s="138"/>
      <c r="E368" s="138"/>
      <c r="F368" s="138"/>
      <c r="G368" s="138"/>
      <c r="Z368" s="173"/>
      <c r="AA368" s="173"/>
      <c r="AB368" s="173"/>
      <c r="AC368" s="173"/>
      <c r="AD368" s="173"/>
      <c r="AE368" s="173"/>
      <c r="AF368" s="173"/>
      <c r="AG368" s="173"/>
      <c r="AH368" s="173"/>
      <c r="AI368" s="173"/>
      <c r="AJ368" s="173"/>
      <c r="AK368" s="173"/>
      <c r="AL368" s="173"/>
      <c r="AM368" s="173"/>
      <c r="AN368" s="173"/>
      <c r="AO368" s="173"/>
      <c r="AP368" s="173"/>
      <c r="AQ368" s="173"/>
      <c r="AR368" s="173"/>
      <c r="AS368" s="173"/>
      <c r="AT368" s="173"/>
      <c r="AU368" s="173"/>
      <c r="AV368" s="173"/>
      <c r="AW368" s="173"/>
      <c r="AX368" s="173"/>
      <c r="AY368" s="173"/>
      <c r="AZ368" s="173"/>
      <c r="BB368" s="138"/>
      <c r="BZ368" s="173"/>
      <c r="CA368" s="173"/>
      <c r="CB368" s="173"/>
      <c r="CC368" s="173"/>
      <c r="CD368" s="173"/>
      <c r="CE368" s="173"/>
      <c r="CF368" s="173"/>
      <c r="CG368" s="173"/>
      <c r="CH368" s="173"/>
      <c r="CI368" s="173"/>
      <c r="CJ368" s="173"/>
      <c r="CK368" s="173"/>
      <c r="CL368" s="173"/>
      <c r="CM368" s="173"/>
      <c r="CN368" s="173"/>
      <c r="CO368" s="173"/>
      <c r="CP368" s="173"/>
      <c r="CQ368" s="173"/>
      <c r="CR368" s="173"/>
      <c r="CS368" s="173"/>
      <c r="CT368" s="173"/>
      <c r="CU368" s="173"/>
      <c r="CV368" s="173"/>
      <c r="CW368" s="173"/>
      <c r="CX368" s="173"/>
      <c r="CY368" s="173"/>
      <c r="CZ368" s="173"/>
    </row>
    <row r="369" s="201" customFormat="true" ht="15" customHeight="true" x14ac:dyDescent="0.2">
      <c r="A369" s="138"/>
      <c r="B369" s="138"/>
      <c r="C369" s="138"/>
      <c r="D369" s="138"/>
      <c r="E369" s="138"/>
      <c r="F369" s="138"/>
      <c r="G369" s="138"/>
      <c r="Z369" s="173"/>
      <c r="AA369" s="173"/>
      <c r="AB369" s="173"/>
      <c r="AC369" s="173"/>
      <c r="AD369" s="173"/>
      <c r="AE369" s="173"/>
      <c r="AF369" s="173"/>
      <c r="AG369" s="173"/>
      <c r="AH369" s="173"/>
      <c r="AI369" s="173"/>
      <c r="AJ369" s="173"/>
      <c r="AK369" s="173"/>
      <c r="AL369" s="173"/>
      <c r="AM369" s="173"/>
      <c r="AN369" s="173"/>
      <c r="AO369" s="173"/>
      <c r="AP369" s="173"/>
      <c r="AQ369" s="173"/>
      <c r="AR369" s="173"/>
      <c r="AS369" s="173"/>
      <c r="AT369" s="173"/>
      <c r="AU369" s="173"/>
      <c r="AV369" s="173"/>
      <c r="AW369" s="173"/>
      <c r="AX369" s="173"/>
      <c r="AY369" s="173"/>
      <c r="AZ369" s="173"/>
      <c r="BB369" s="138"/>
      <c r="BZ369" s="173"/>
      <c r="CA369" s="173"/>
      <c r="CB369" s="173"/>
      <c r="CC369" s="173"/>
      <c r="CD369" s="173"/>
      <c r="CE369" s="173"/>
      <c r="CF369" s="173"/>
      <c r="CG369" s="173"/>
      <c r="CH369" s="173"/>
      <c r="CI369" s="173"/>
      <c r="CJ369" s="173"/>
      <c r="CK369" s="173"/>
      <c r="CL369" s="173"/>
      <c r="CM369" s="173"/>
      <c r="CN369" s="173"/>
      <c r="CO369" s="173"/>
      <c r="CP369" s="173"/>
      <c r="CQ369" s="173"/>
      <c r="CR369" s="173"/>
      <c r="CS369" s="173"/>
      <c r="CT369" s="173"/>
      <c r="CU369" s="173"/>
      <c r="CV369" s="173"/>
      <c r="CW369" s="173"/>
      <c r="CX369" s="173"/>
      <c r="CY369" s="173"/>
      <c r="CZ369" s="173"/>
    </row>
    <row r="370" s="201" customFormat="true" ht="15" customHeight="true" x14ac:dyDescent="0.2">
      <c r="A370" s="138"/>
      <c r="B370" s="138"/>
      <c r="C370" s="138"/>
      <c r="D370" s="138"/>
      <c r="E370" s="138"/>
      <c r="F370" s="138"/>
      <c r="G370" s="138"/>
      <c r="Z370" s="173"/>
      <c r="AA370" s="173"/>
      <c r="AB370" s="173"/>
      <c r="AC370" s="173"/>
      <c r="AD370" s="173"/>
      <c r="AE370" s="173"/>
      <c r="AF370" s="173"/>
      <c r="AG370" s="173"/>
      <c r="AH370" s="173"/>
      <c r="AI370" s="173"/>
      <c r="AJ370" s="173"/>
      <c r="AK370" s="173"/>
      <c r="AL370" s="173"/>
      <c r="AM370" s="173"/>
      <c r="AN370" s="173"/>
      <c r="AO370" s="173"/>
      <c r="AP370" s="173"/>
      <c r="AQ370" s="173"/>
      <c r="AR370" s="173"/>
      <c r="AS370" s="173"/>
      <c r="AT370" s="173"/>
      <c r="AU370" s="173"/>
      <c r="AV370" s="173"/>
      <c r="AW370" s="173"/>
      <c r="AX370" s="173"/>
      <c r="AY370" s="173"/>
      <c r="AZ370" s="173"/>
      <c r="BB370" s="138"/>
      <c r="BZ370" s="173"/>
      <c r="CA370" s="173"/>
      <c r="CB370" s="173"/>
      <c r="CC370" s="173"/>
      <c r="CD370" s="173"/>
      <c r="CE370" s="173"/>
      <c r="CF370" s="173"/>
      <c r="CG370" s="173"/>
      <c r="CH370" s="173"/>
      <c r="CI370" s="173"/>
      <c r="CJ370" s="173"/>
      <c r="CK370" s="173"/>
      <c r="CL370" s="173"/>
      <c r="CM370" s="173"/>
      <c r="CN370" s="173"/>
      <c r="CO370" s="173"/>
      <c r="CP370" s="173"/>
      <c r="CQ370" s="173"/>
      <c r="CR370" s="173"/>
      <c r="CS370" s="173"/>
      <c r="CT370" s="173"/>
      <c r="CU370" s="173"/>
      <c r="CV370" s="173"/>
      <c r="CW370" s="173"/>
      <c r="CX370" s="173"/>
      <c r="CY370" s="173"/>
      <c r="CZ370" s="173"/>
    </row>
    <row r="371" s="201" customFormat="true" ht="15" customHeight="true" x14ac:dyDescent="0.2">
      <c r="A371" s="138"/>
      <c r="B371" s="138"/>
      <c r="C371" s="138"/>
      <c r="D371" s="138"/>
      <c r="E371" s="138"/>
      <c r="F371" s="138"/>
      <c r="G371" s="138"/>
      <c r="Z371" s="173"/>
      <c r="AA371" s="173"/>
      <c r="AB371" s="173"/>
      <c r="AC371" s="173"/>
      <c r="AD371" s="173"/>
      <c r="AE371" s="173"/>
      <c r="AF371" s="173"/>
      <c r="AG371" s="173"/>
      <c r="AH371" s="173"/>
      <c r="AI371" s="173"/>
      <c r="AJ371" s="173"/>
      <c r="AK371" s="173"/>
      <c r="AL371" s="173"/>
      <c r="AM371" s="173"/>
      <c r="AN371" s="173"/>
      <c r="AO371" s="173"/>
      <c r="AP371" s="173"/>
      <c r="AQ371" s="173"/>
      <c r="AR371" s="173"/>
      <c r="AS371" s="173"/>
      <c r="AT371" s="173"/>
      <c r="AU371" s="173"/>
      <c r="AV371" s="173"/>
      <c r="AW371" s="173"/>
      <c r="AX371" s="173"/>
      <c r="AY371" s="173"/>
      <c r="AZ371" s="173"/>
      <c r="BB371" s="138"/>
      <c r="BZ371" s="173"/>
      <c r="CA371" s="173"/>
      <c r="CB371" s="173"/>
      <c r="CC371" s="173"/>
      <c r="CD371" s="173"/>
      <c r="CE371" s="173"/>
      <c r="CF371" s="173"/>
      <c r="CG371" s="173"/>
      <c r="CH371" s="173"/>
      <c r="CI371" s="173"/>
      <c r="CJ371" s="173"/>
      <c r="CK371" s="173"/>
      <c r="CL371" s="173"/>
      <c r="CM371" s="173"/>
      <c r="CN371" s="173"/>
      <c r="CO371" s="173"/>
      <c r="CP371" s="173"/>
      <c r="CQ371" s="173"/>
      <c r="CR371" s="173"/>
      <c r="CS371" s="173"/>
      <c r="CT371" s="173"/>
      <c r="CU371" s="173"/>
      <c r="CV371" s="173"/>
      <c r="CW371" s="173"/>
      <c r="CX371" s="173"/>
      <c r="CY371" s="173"/>
      <c r="CZ371" s="173"/>
    </row>
    <row r="372" s="201" customFormat="true" ht="15" customHeight="true" x14ac:dyDescent="0.2">
      <c r="A372" s="138"/>
      <c r="B372" s="138"/>
      <c r="C372" s="138"/>
      <c r="D372" s="138"/>
      <c r="E372" s="138"/>
      <c r="F372" s="138"/>
      <c r="G372" s="138"/>
      <c r="Z372" s="173"/>
      <c r="AA372" s="173"/>
      <c r="AB372" s="173"/>
      <c r="AC372" s="173"/>
      <c r="AD372" s="173"/>
      <c r="AE372" s="173"/>
      <c r="AF372" s="173"/>
      <c r="AG372" s="173"/>
      <c r="AH372" s="173"/>
      <c r="AI372" s="173"/>
      <c r="AJ372" s="173"/>
      <c r="AK372" s="173"/>
      <c r="AL372" s="173"/>
      <c r="AM372" s="173"/>
      <c r="AN372" s="173"/>
      <c r="AO372" s="173"/>
      <c r="AP372" s="173"/>
      <c r="AQ372" s="173"/>
      <c r="AR372" s="173"/>
      <c r="AS372" s="173"/>
      <c r="AT372" s="173"/>
      <c r="AU372" s="173"/>
      <c r="AV372" s="173"/>
      <c r="AW372" s="173"/>
      <c r="AX372" s="173"/>
      <c r="AY372" s="173"/>
      <c r="AZ372" s="173"/>
      <c r="BB372" s="138"/>
      <c r="BZ372" s="173"/>
      <c r="CA372" s="173"/>
      <c r="CB372" s="173"/>
      <c r="CC372" s="173"/>
      <c r="CD372" s="173"/>
      <c r="CE372" s="173"/>
      <c r="CF372" s="173"/>
      <c r="CG372" s="173"/>
      <c r="CH372" s="173"/>
      <c r="CI372" s="173"/>
      <c r="CJ372" s="173"/>
      <c r="CK372" s="173"/>
      <c r="CL372" s="173"/>
      <c r="CM372" s="173"/>
      <c r="CN372" s="173"/>
      <c r="CO372" s="173"/>
      <c r="CP372" s="173"/>
      <c r="CQ372" s="173"/>
      <c r="CR372" s="173"/>
      <c r="CS372" s="173"/>
      <c r="CT372" s="173"/>
      <c r="CU372" s="173"/>
      <c r="CV372" s="173"/>
      <c r="CW372" s="173"/>
      <c r="CX372" s="173"/>
      <c r="CY372" s="173"/>
      <c r="CZ372" s="173"/>
    </row>
    <row r="373" s="201" customFormat="true" ht="15" customHeight="true" x14ac:dyDescent="0.2">
      <c r="A373" s="138"/>
      <c r="B373" s="138"/>
      <c r="C373" s="138"/>
      <c r="D373" s="138"/>
      <c r="E373" s="138"/>
      <c r="F373" s="138"/>
      <c r="G373" s="138"/>
      <c r="Z373" s="173"/>
      <c r="AA373" s="173"/>
      <c r="AB373" s="173"/>
      <c r="AC373" s="173"/>
      <c r="AD373" s="173"/>
      <c r="AE373" s="173"/>
      <c r="AF373" s="173"/>
      <c r="AG373" s="173"/>
      <c r="AH373" s="173"/>
      <c r="AI373" s="173"/>
      <c r="AJ373" s="173"/>
      <c r="AK373" s="173"/>
      <c r="AL373" s="173"/>
      <c r="AM373" s="173"/>
      <c r="AN373" s="173"/>
      <c r="AO373" s="173"/>
      <c r="AP373" s="173"/>
      <c r="AQ373" s="173"/>
      <c r="AR373" s="173"/>
      <c r="AS373" s="173"/>
      <c r="AT373" s="173"/>
      <c r="AU373" s="173"/>
      <c r="AV373" s="173"/>
      <c r="AW373" s="173"/>
      <c r="AX373" s="173"/>
      <c r="AY373" s="173"/>
      <c r="AZ373" s="173"/>
      <c r="BB373" s="138"/>
      <c r="BZ373" s="173"/>
      <c r="CA373" s="173"/>
      <c r="CB373" s="173"/>
      <c r="CC373" s="173"/>
      <c r="CD373" s="173"/>
      <c r="CE373" s="173"/>
      <c r="CF373" s="173"/>
      <c r="CG373" s="173"/>
      <c r="CH373" s="173"/>
      <c r="CI373" s="173"/>
      <c r="CJ373" s="173"/>
      <c r="CK373" s="173"/>
      <c r="CL373" s="173"/>
      <c r="CM373" s="173"/>
      <c r="CN373" s="173"/>
      <c r="CO373" s="173"/>
      <c r="CP373" s="173"/>
      <c r="CQ373" s="173"/>
      <c r="CR373" s="173"/>
      <c r="CS373" s="173"/>
      <c r="CT373" s="173"/>
      <c r="CU373" s="173"/>
      <c r="CV373" s="173"/>
      <c r="CW373" s="173"/>
      <c r="CX373" s="173"/>
      <c r="CY373" s="173"/>
      <c r="CZ373" s="173"/>
    </row>
    <row r="374" s="201" customFormat="true" ht="15" customHeight="true" x14ac:dyDescent="0.2">
      <c r="A374" s="138"/>
      <c r="B374" s="138"/>
      <c r="C374" s="138"/>
      <c r="D374" s="138"/>
      <c r="E374" s="138"/>
      <c r="F374" s="138"/>
      <c r="G374" s="138"/>
      <c r="Z374" s="173"/>
      <c r="AA374" s="173"/>
      <c r="AB374" s="173"/>
      <c r="AC374" s="173"/>
      <c r="AD374" s="173"/>
      <c r="AE374" s="173"/>
      <c r="AF374" s="173"/>
      <c r="AG374" s="173"/>
      <c r="AH374" s="173"/>
      <c r="AI374" s="173"/>
      <c r="AJ374" s="173"/>
      <c r="AK374" s="173"/>
      <c r="AL374" s="173"/>
      <c r="AM374" s="173"/>
      <c r="AN374" s="173"/>
      <c r="AO374" s="173"/>
      <c r="AP374" s="173"/>
      <c r="AQ374" s="173"/>
      <c r="AR374" s="173"/>
      <c r="AS374" s="173"/>
      <c r="AT374" s="173"/>
      <c r="AU374" s="173"/>
      <c r="AV374" s="173"/>
      <c r="AW374" s="173"/>
      <c r="AX374" s="173"/>
      <c r="AY374" s="173"/>
      <c r="AZ374" s="173"/>
      <c r="BB374" s="138"/>
      <c r="BZ374" s="173"/>
      <c r="CA374" s="173"/>
      <c r="CB374" s="173"/>
      <c r="CC374" s="173"/>
      <c r="CD374" s="173"/>
      <c r="CE374" s="173"/>
      <c r="CF374" s="173"/>
      <c r="CG374" s="173"/>
      <c r="CH374" s="173"/>
      <c r="CI374" s="173"/>
      <c r="CJ374" s="173"/>
      <c r="CK374" s="173"/>
      <c r="CL374" s="173"/>
      <c r="CM374" s="173"/>
      <c r="CN374" s="173"/>
      <c r="CO374" s="173"/>
      <c r="CP374" s="173"/>
      <c r="CQ374" s="173"/>
      <c r="CR374" s="173"/>
      <c r="CS374" s="173"/>
      <c r="CT374" s="173"/>
      <c r="CU374" s="173"/>
      <c r="CV374" s="173"/>
      <c r="CW374" s="173"/>
      <c r="CX374" s="173"/>
      <c r="CY374" s="173"/>
      <c r="CZ374" s="173"/>
    </row>
    <row r="375" s="133" customFormat="true" ht="15" customHeight="true" x14ac:dyDescent="0.2">
      <c r="Y375" s="135"/>
      <c r="Z375" s="172"/>
      <c r="AA375" s="172"/>
      <c r="AB375" s="172"/>
      <c r="AC375" s="172"/>
      <c r="AD375" s="172"/>
      <c r="AE375" s="172"/>
      <c r="AF375" s="172"/>
      <c r="AG375" s="172"/>
      <c r="AH375" s="172"/>
      <c r="AI375" s="172"/>
      <c r="AJ375" s="172"/>
      <c r="AK375" s="172"/>
      <c r="AL375" s="172"/>
      <c r="AM375" s="172"/>
      <c r="AN375" s="172"/>
      <c r="AO375" s="172"/>
      <c r="AP375" s="172"/>
      <c r="AQ375" s="172"/>
      <c r="AR375" s="172"/>
      <c r="AS375" s="172"/>
      <c r="AT375" s="172"/>
      <c r="AU375" s="172"/>
      <c r="AV375" s="172"/>
      <c r="AW375" s="172"/>
      <c r="AX375" s="172"/>
      <c r="AY375" s="172"/>
      <c r="AZ375" s="172"/>
      <c r="BA375" s="135"/>
      <c r="BY375" s="135"/>
      <c r="BZ375" s="172"/>
      <c r="CA375" s="172"/>
      <c r="CB375" s="172"/>
      <c r="CC375" s="172"/>
      <c r="CD375" s="172"/>
      <c r="CE375" s="172"/>
      <c r="CF375" s="172"/>
      <c r="CG375" s="172"/>
      <c r="CH375" s="172"/>
      <c r="CI375" s="172"/>
      <c r="CJ375" s="172"/>
      <c r="CK375" s="172"/>
      <c r="CL375" s="172"/>
      <c r="CM375" s="172"/>
      <c r="CN375" s="172"/>
      <c r="CO375" s="172"/>
      <c r="CP375" s="172"/>
      <c r="CQ375" s="172"/>
      <c r="CR375" s="172"/>
      <c r="CS375" s="172"/>
      <c r="CT375" s="172"/>
      <c r="CU375" s="172"/>
      <c r="CV375" s="172"/>
      <c r="CW375" s="172"/>
      <c r="CX375" s="172"/>
      <c r="CY375" s="172"/>
      <c r="CZ375" s="172"/>
    </row>
    <row r="376" s="133" customFormat="true" ht="15" customHeight="true" x14ac:dyDescent="0.2">
      <c r="Y376" s="135"/>
      <c r="Z376" s="172"/>
      <c r="AA376" s="172"/>
      <c r="AB376" s="172"/>
      <c r="AC376" s="172"/>
      <c r="AD376" s="172"/>
      <c r="AE376" s="172"/>
      <c r="AF376" s="172"/>
      <c r="AG376" s="172"/>
      <c r="AH376" s="172"/>
      <c r="AI376" s="172"/>
      <c r="AJ376" s="172"/>
      <c r="AK376" s="172"/>
      <c r="AL376" s="172"/>
      <c r="AM376" s="172"/>
      <c r="AN376" s="172"/>
      <c r="AO376" s="172"/>
      <c r="AP376" s="172"/>
      <c r="AQ376" s="172"/>
      <c r="AR376" s="172"/>
      <c r="AS376" s="172"/>
      <c r="AT376" s="172"/>
      <c r="AU376" s="172"/>
      <c r="AV376" s="172"/>
      <c r="AW376" s="172"/>
      <c r="AX376" s="172"/>
      <c r="AY376" s="172"/>
      <c r="AZ376" s="172"/>
      <c r="BA376" s="135"/>
      <c r="BY376" s="135"/>
      <c r="BZ376" s="172"/>
      <c r="CA376" s="172"/>
      <c r="CB376" s="172"/>
      <c r="CC376" s="172"/>
      <c r="CD376" s="172"/>
      <c r="CE376" s="172"/>
      <c r="CF376" s="172"/>
      <c r="CG376" s="172"/>
      <c r="CH376" s="172"/>
      <c r="CI376" s="172"/>
      <c r="CJ376" s="172"/>
      <c r="CK376" s="172"/>
      <c r="CL376" s="172"/>
      <c r="CM376" s="172"/>
      <c r="CN376" s="172"/>
      <c r="CO376" s="172"/>
      <c r="CP376" s="172"/>
      <c r="CQ376" s="172"/>
      <c r="CR376" s="172"/>
      <c r="CS376" s="172"/>
      <c r="CT376" s="172"/>
      <c r="CU376" s="172"/>
      <c r="CV376" s="172"/>
      <c r="CW376" s="172"/>
      <c r="CX376" s="172"/>
      <c r="CY376" s="172"/>
      <c r="CZ376" s="172"/>
    </row>
    <row r="377" s="133" customFormat="true" ht="15" customHeight="true" x14ac:dyDescent="0.2">
      <c r="Y377" s="135"/>
      <c r="Z377" s="172"/>
      <c r="AA377" s="172"/>
      <c r="AB377" s="172"/>
      <c r="AC377" s="172"/>
      <c r="AD377" s="172"/>
      <c r="AE377" s="172"/>
      <c r="AF377" s="172"/>
      <c r="AG377" s="172"/>
      <c r="AH377" s="172"/>
      <c r="AI377" s="172"/>
      <c r="AJ377" s="172"/>
      <c r="AK377" s="172"/>
      <c r="AL377" s="172"/>
      <c r="AM377" s="172"/>
      <c r="AN377" s="172"/>
      <c r="AO377" s="172"/>
      <c r="AP377" s="172"/>
      <c r="AQ377" s="172"/>
      <c r="AR377" s="172"/>
      <c r="AS377" s="172"/>
      <c r="AT377" s="172"/>
      <c r="AU377" s="172"/>
      <c r="AV377" s="172"/>
      <c r="AW377" s="172"/>
      <c r="AX377" s="172"/>
      <c r="AY377" s="172"/>
      <c r="AZ377" s="172"/>
      <c r="BA377" s="135"/>
      <c r="BY377" s="135"/>
      <c r="BZ377" s="172"/>
      <c r="CA377" s="172"/>
      <c r="CB377" s="172"/>
      <c r="CC377" s="172"/>
      <c r="CD377" s="172"/>
      <c r="CE377" s="172"/>
      <c r="CF377" s="172"/>
      <c r="CG377" s="172"/>
      <c r="CH377" s="172"/>
      <c r="CI377" s="172"/>
      <c r="CJ377" s="172"/>
      <c r="CK377" s="172"/>
      <c r="CL377" s="172"/>
      <c r="CM377" s="172"/>
      <c r="CN377" s="172"/>
      <c r="CO377" s="172"/>
      <c r="CP377" s="172"/>
      <c r="CQ377" s="172"/>
      <c r="CR377" s="172"/>
      <c r="CS377" s="172"/>
      <c r="CT377" s="172"/>
      <c r="CU377" s="172"/>
      <c r="CV377" s="172"/>
      <c r="CW377" s="172"/>
      <c r="CX377" s="172"/>
      <c r="CY377" s="172"/>
      <c r="CZ377" s="172"/>
    </row>
    <row r="378" s="133" customFormat="true" ht="15" customHeight="true" x14ac:dyDescent="0.2">
      <c r="Y378" s="135"/>
      <c r="Z378" s="172"/>
      <c r="AA378" s="172"/>
      <c r="AB378" s="172"/>
      <c r="AC378" s="172"/>
      <c r="AD378" s="172"/>
      <c r="AE378" s="172"/>
      <c r="AF378" s="172"/>
      <c r="AG378" s="172"/>
      <c r="AH378" s="172"/>
      <c r="AI378" s="172"/>
      <c r="AJ378" s="172"/>
      <c r="AK378" s="172"/>
      <c r="AL378" s="172"/>
      <c r="AM378" s="172"/>
      <c r="AN378" s="172"/>
      <c r="AO378" s="172"/>
      <c r="AP378" s="172"/>
      <c r="AQ378" s="172"/>
      <c r="AR378" s="172"/>
      <c r="AS378" s="172"/>
      <c r="AT378" s="172"/>
      <c r="AU378" s="172"/>
      <c r="AV378" s="172"/>
      <c r="AW378" s="172"/>
      <c r="AX378" s="172"/>
      <c r="AY378" s="172"/>
      <c r="AZ378" s="172"/>
      <c r="BA378" s="135"/>
      <c r="BY378" s="135"/>
      <c r="BZ378" s="172"/>
      <c r="CA378" s="172"/>
      <c r="CB378" s="172"/>
      <c r="CC378" s="172"/>
      <c r="CD378" s="172"/>
      <c r="CE378" s="172"/>
      <c r="CF378" s="172"/>
      <c r="CG378" s="172"/>
      <c r="CH378" s="172"/>
      <c r="CI378" s="172"/>
      <c r="CJ378" s="172"/>
      <c r="CK378" s="172"/>
      <c r="CL378" s="172"/>
      <c r="CM378" s="172"/>
      <c r="CN378" s="172"/>
      <c r="CO378" s="172"/>
      <c r="CP378" s="172"/>
      <c r="CQ378" s="172"/>
      <c r="CR378" s="172"/>
      <c r="CS378" s="172"/>
      <c r="CT378" s="172"/>
      <c r="CU378" s="172"/>
      <c r="CV378" s="172"/>
      <c r="CW378" s="172"/>
      <c r="CX378" s="172"/>
      <c r="CY378" s="172"/>
      <c r="CZ378" s="172"/>
    </row>
    <row r="379" s="133" customFormat="true" ht="15" customHeight="true" x14ac:dyDescent="0.2">
      <c r="Y379" s="135"/>
      <c r="Z379" s="172"/>
      <c r="AA379" s="172"/>
      <c r="AB379" s="172"/>
      <c r="AC379" s="172"/>
      <c r="AD379" s="172"/>
      <c r="AE379" s="172"/>
      <c r="AF379" s="172"/>
      <c r="AG379" s="172"/>
      <c r="AH379" s="172"/>
      <c r="AI379" s="172"/>
      <c r="AJ379" s="172"/>
      <c r="AK379" s="172"/>
      <c r="AL379" s="172"/>
      <c r="AM379" s="172"/>
      <c r="AN379" s="172"/>
      <c r="AO379" s="172"/>
      <c r="AP379" s="172"/>
      <c r="AQ379" s="172"/>
      <c r="AR379" s="172"/>
      <c r="AS379" s="172"/>
      <c r="AT379" s="172"/>
      <c r="AU379" s="172"/>
      <c r="AV379" s="172"/>
      <c r="AW379" s="172"/>
      <c r="AX379" s="172"/>
      <c r="AY379" s="172"/>
      <c r="AZ379" s="172"/>
      <c r="BA379" s="135"/>
      <c r="BY379" s="135"/>
      <c r="BZ379" s="172"/>
      <c r="CA379" s="172"/>
      <c r="CB379" s="172"/>
      <c r="CC379" s="172"/>
      <c r="CD379" s="172"/>
      <c r="CE379" s="172"/>
      <c r="CF379" s="172"/>
      <c r="CG379" s="172"/>
      <c r="CH379" s="172"/>
      <c r="CI379" s="172"/>
      <c r="CJ379" s="172"/>
      <c r="CK379" s="172"/>
      <c r="CL379" s="172"/>
      <c r="CM379" s="172"/>
      <c r="CN379" s="172"/>
      <c r="CO379" s="172"/>
      <c r="CP379" s="172"/>
      <c r="CQ379" s="172"/>
      <c r="CR379" s="172"/>
      <c r="CS379" s="172"/>
      <c r="CT379" s="172"/>
      <c r="CU379" s="172"/>
      <c r="CV379" s="172"/>
      <c r="CW379" s="172"/>
      <c r="CX379" s="172"/>
      <c r="CY379" s="172"/>
      <c r="CZ379" s="172"/>
    </row>
    <row r="380" s="133" customFormat="true" ht="15" customHeight="true" x14ac:dyDescent="0.2">
      <c r="Y380" s="135"/>
      <c r="Z380" s="172"/>
      <c r="AA380" s="172"/>
      <c r="AB380" s="172"/>
      <c r="AC380" s="172"/>
      <c r="AD380" s="172"/>
      <c r="AE380" s="172"/>
      <c r="AF380" s="172"/>
      <c r="AG380" s="172"/>
      <c r="AH380" s="172"/>
      <c r="AI380" s="172"/>
      <c r="AJ380" s="172"/>
      <c r="AK380" s="172"/>
      <c r="AL380" s="172"/>
      <c r="AM380" s="172"/>
      <c r="AN380" s="172"/>
      <c r="AO380" s="172"/>
      <c r="AP380" s="172"/>
      <c r="AQ380" s="172"/>
      <c r="AR380" s="172"/>
      <c r="AS380" s="172"/>
      <c r="AT380" s="172"/>
      <c r="AU380" s="172"/>
      <c r="AV380" s="172"/>
      <c r="AW380" s="172"/>
      <c r="AX380" s="172"/>
      <c r="AY380" s="172"/>
      <c r="AZ380" s="172"/>
      <c r="BA380" s="135"/>
      <c r="BY380" s="135"/>
      <c r="BZ380" s="172"/>
      <c r="CA380" s="172"/>
      <c r="CB380" s="172"/>
      <c r="CC380" s="172"/>
      <c r="CD380" s="172"/>
      <c r="CE380" s="172"/>
      <c r="CF380" s="172"/>
      <c r="CG380" s="172"/>
      <c r="CH380" s="172"/>
      <c r="CI380" s="172"/>
      <c r="CJ380" s="172"/>
      <c r="CK380" s="172"/>
      <c r="CL380" s="172"/>
      <c r="CM380" s="172"/>
      <c r="CN380" s="172"/>
      <c r="CO380" s="172"/>
      <c r="CP380" s="172"/>
      <c r="CQ380" s="172"/>
      <c r="CR380" s="172"/>
      <c r="CS380" s="172"/>
      <c r="CT380" s="172"/>
      <c r="CU380" s="172"/>
      <c r="CV380" s="172"/>
      <c r="CW380" s="172"/>
      <c r="CX380" s="172"/>
      <c r="CY380" s="172"/>
      <c r="CZ380" s="172"/>
    </row>
    <row r="381" s="133" customFormat="true" ht="15" customHeight="true" x14ac:dyDescent="0.2">
      <c r="Y381" s="135"/>
      <c r="Z381" s="172"/>
      <c r="AA381" s="172"/>
      <c r="AB381" s="172"/>
      <c r="AC381" s="172"/>
      <c r="AD381" s="172"/>
      <c r="AE381" s="172"/>
      <c r="AF381" s="172"/>
      <c r="AG381" s="172"/>
      <c r="AH381" s="172"/>
      <c r="AI381" s="172"/>
      <c r="AJ381" s="172"/>
      <c r="AK381" s="172"/>
      <c r="AL381" s="172"/>
      <c r="AM381" s="172"/>
      <c r="AN381" s="172"/>
      <c r="AO381" s="172"/>
      <c r="AP381" s="172"/>
      <c r="AQ381" s="172"/>
      <c r="AR381" s="172"/>
      <c r="AS381" s="172"/>
      <c r="AT381" s="172"/>
      <c r="AU381" s="172"/>
      <c r="AV381" s="172"/>
      <c r="AW381" s="172"/>
      <c r="AX381" s="172"/>
      <c r="AY381" s="172"/>
      <c r="AZ381" s="172"/>
      <c r="BA381" s="135"/>
      <c r="BY381" s="135"/>
      <c r="BZ381" s="172"/>
      <c r="CA381" s="172"/>
      <c r="CB381" s="172"/>
      <c r="CC381" s="172"/>
      <c r="CD381" s="172"/>
      <c r="CE381" s="172"/>
      <c r="CF381" s="172"/>
      <c r="CG381" s="172"/>
      <c r="CH381" s="172"/>
      <c r="CI381" s="172"/>
      <c r="CJ381" s="172"/>
      <c r="CK381" s="172"/>
      <c r="CL381" s="172"/>
      <c r="CM381" s="172"/>
      <c r="CN381" s="172"/>
      <c r="CO381" s="172"/>
      <c r="CP381" s="172"/>
      <c r="CQ381" s="172"/>
      <c r="CR381" s="172"/>
      <c r="CS381" s="172"/>
      <c r="CT381" s="172"/>
      <c r="CU381" s="172"/>
      <c r="CV381" s="172"/>
      <c r="CW381" s="172"/>
      <c r="CX381" s="172"/>
      <c r="CY381" s="172"/>
      <c r="CZ381" s="172"/>
    </row>
    <row r="382" s="133" customFormat="true" ht="15" customHeight="true" x14ac:dyDescent="0.2">
      <c r="Y382" s="135"/>
      <c r="Z382" s="172"/>
      <c r="AA382" s="172"/>
      <c r="AB382" s="172"/>
      <c r="AC382" s="172"/>
      <c r="AD382" s="172"/>
      <c r="AE382" s="172"/>
      <c r="AF382" s="172"/>
      <c r="AG382" s="172"/>
      <c r="AH382" s="172"/>
      <c r="AI382" s="172"/>
      <c r="AJ382" s="172"/>
      <c r="AK382" s="172"/>
      <c r="AL382" s="172"/>
      <c r="AM382" s="172"/>
      <c r="AN382" s="172"/>
      <c r="AO382" s="172"/>
      <c r="AP382" s="172"/>
      <c r="AQ382" s="172"/>
      <c r="AR382" s="172"/>
      <c r="AS382" s="172"/>
      <c r="AT382" s="172"/>
      <c r="AU382" s="172"/>
      <c r="AV382" s="172"/>
      <c r="AW382" s="172"/>
      <c r="AX382" s="172"/>
      <c r="AY382" s="172"/>
      <c r="AZ382" s="172"/>
      <c r="BA382" s="135"/>
      <c r="BY382" s="135"/>
      <c r="BZ382" s="172"/>
      <c r="CA382" s="172"/>
      <c r="CB382" s="172"/>
      <c r="CC382" s="172"/>
      <c r="CD382" s="172"/>
      <c r="CE382" s="172"/>
      <c r="CF382" s="172"/>
      <c r="CG382" s="172"/>
      <c r="CH382" s="172"/>
      <c r="CI382" s="172"/>
      <c r="CJ382" s="172"/>
      <c r="CK382" s="172"/>
      <c r="CL382" s="172"/>
      <c r="CM382" s="172"/>
      <c r="CN382" s="172"/>
      <c r="CO382" s="172"/>
      <c r="CP382" s="172"/>
      <c r="CQ382" s="172"/>
      <c r="CR382" s="172"/>
      <c r="CS382" s="172"/>
      <c r="CT382" s="172"/>
      <c r="CU382" s="172"/>
      <c r="CV382" s="172"/>
      <c r="CW382" s="172"/>
      <c r="CX382" s="172"/>
      <c r="CY382" s="172"/>
      <c r="CZ382" s="172"/>
    </row>
    <row r="383" s="133" customFormat="true" ht="15" customHeight="true" x14ac:dyDescent="0.2">
      <c r="Y383" s="135"/>
      <c r="Z383" s="172"/>
      <c r="AA383" s="172"/>
      <c r="AB383" s="172"/>
      <c r="AC383" s="172"/>
      <c r="AD383" s="172"/>
      <c r="AE383" s="172"/>
      <c r="AF383" s="172"/>
      <c r="AG383" s="172"/>
      <c r="AH383" s="172"/>
      <c r="AI383" s="172"/>
      <c r="AJ383" s="172"/>
      <c r="AK383" s="172"/>
      <c r="AL383" s="172"/>
      <c r="AM383" s="172"/>
      <c r="AN383" s="172"/>
      <c r="AO383" s="172"/>
      <c r="AP383" s="172"/>
      <c r="AQ383" s="172"/>
      <c r="AR383" s="172"/>
      <c r="AS383" s="172"/>
      <c r="AT383" s="172"/>
      <c r="AU383" s="172"/>
      <c r="AV383" s="172"/>
      <c r="AW383" s="172"/>
      <c r="AX383" s="172"/>
      <c r="AY383" s="172"/>
      <c r="AZ383" s="172"/>
      <c r="BA383" s="135"/>
      <c r="BY383" s="135"/>
      <c r="BZ383" s="172"/>
      <c r="CA383" s="172"/>
      <c r="CB383" s="172"/>
      <c r="CC383" s="172"/>
      <c r="CD383" s="172"/>
      <c r="CE383" s="172"/>
      <c r="CF383" s="172"/>
      <c r="CG383" s="172"/>
      <c r="CH383" s="172"/>
      <c r="CI383" s="172"/>
      <c r="CJ383" s="172"/>
      <c r="CK383" s="172"/>
      <c r="CL383" s="172"/>
      <c r="CM383" s="172"/>
      <c r="CN383" s="172"/>
      <c r="CO383" s="172"/>
      <c r="CP383" s="172"/>
      <c r="CQ383" s="172"/>
      <c r="CR383" s="172"/>
      <c r="CS383" s="172"/>
      <c r="CT383" s="172"/>
      <c r="CU383" s="172"/>
      <c r="CV383" s="172"/>
      <c r="CW383" s="172"/>
      <c r="CX383" s="172"/>
      <c r="CY383" s="172"/>
      <c r="CZ383" s="172"/>
    </row>
    <row r="384" s="133" customFormat="true" ht="15" customHeight="true" x14ac:dyDescent="0.2">
      <c r="Y384" s="135"/>
      <c r="Z384" s="172"/>
      <c r="AA384" s="172"/>
      <c r="AB384" s="172"/>
      <c r="AC384" s="172"/>
      <c r="AD384" s="172"/>
      <c r="AE384" s="172"/>
      <c r="AF384" s="172"/>
      <c r="AG384" s="172"/>
      <c r="AH384" s="172"/>
      <c r="AI384" s="172"/>
      <c r="AJ384" s="172"/>
      <c r="AK384" s="172"/>
      <c r="AL384" s="172"/>
      <c r="AM384" s="172"/>
      <c r="AN384" s="172"/>
      <c r="AO384" s="172"/>
      <c r="AP384" s="172"/>
      <c r="AQ384" s="172"/>
      <c r="AR384" s="172"/>
      <c r="AS384" s="172"/>
      <c r="AT384" s="172"/>
      <c r="AU384" s="172"/>
      <c r="AV384" s="172"/>
      <c r="AW384" s="172"/>
      <c r="AX384" s="172"/>
      <c r="AY384" s="172"/>
      <c r="AZ384" s="172"/>
      <c r="BA384" s="135"/>
      <c r="BY384" s="135"/>
      <c r="BZ384" s="172"/>
      <c r="CA384" s="172"/>
      <c r="CB384" s="172"/>
      <c r="CC384" s="172"/>
      <c r="CD384" s="172"/>
      <c r="CE384" s="172"/>
      <c r="CF384" s="172"/>
      <c r="CG384" s="172"/>
      <c r="CH384" s="172"/>
      <c r="CI384" s="172"/>
      <c r="CJ384" s="172"/>
      <c r="CK384" s="172"/>
      <c r="CL384" s="172"/>
      <c r="CM384" s="172"/>
      <c r="CN384" s="172"/>
      <c r="CO384" s="172"/>
      <c r="CP384" s="172"/>
      <c r="CQ384" s="172"/>
      <c r="CR384" s="172"/>
      <c r="CS384" s="172"/>
      <c r="CT384" s="172"/>
      <c r="CU384" s="172"/>
      <c r="CV384" s="172"/>
      <c r="CW384" s="172"/>
      <c r="CX384" s="172"/>
      <c r="CY384" s="172"/>
      <c r="CZ384" s="172"/>
    </row>
    <row r="385" s="133" customFormat="true" ht="15" customHeight="true" x14ac:dyDescent="0.2">
      <c r="Y385" s="135"/>
      <c r="Z385" s="172"/>
      <c r="AA385" s="172"/>
      <c r="AB385" s="172"/>
      <c r="AC385" s="172"/>
      <c r="AD385" s="172"/>
      <c r="AE385" s="172"/>
      <c r="AF385" s="172"/>
      <c r="AG385" s="172"/>
      <c r="AH385" s="172"/>
      <c r="AI385" s="172"/>
      <c r="AJ385" s="172"/>
      <c r="AK385" s="172"/>
      <c r="AL385" s="172"/>
      <c r="AM385" s="172"/>
      <c r="AN385" s="172"/>
      <c r="AO385" s="172"/>
      <c r="AP385" s="172"/>
      <c r="AQ385" s="172"/>
      <c r="AR385" s="172"/>
      <c r="AS385" s="172"/>
      <c r="AT385" s="172"/>
      <c r="AU385" s="172"/>
      <c r="AV385" s="172"/>
      <c r="AW385" s="172"/>
      <c r="AX385" s="172"/>
      <c r="AY385" s="172"/>
      <c r="AZ385" s="172"/>
      <c r="BA385" s="135"/>
      <c r="BY385" s="135"/>
      <c r="BZ385" s="172"/>
      <c r="CA385" s="172"/>
      <c r="CB385" s="172"/>
      <c r="CC385" s="172"/>
      <c r="CD385" s="172"/>
      <c r="CE385" s="172"/>
      <c r="CF385" s="172"/>
      <c r="CG385" s="172"/>
      <c r="CH385" s="172"/>
      <c r="CI385" s="172"/>
      <c r="CJ385" s="172"/>
      <c r="CK385" s="172"/>
      <c r="CL385" s="172"/>
      <c r="CM385" s="172"/>
      <c r="CN385" s="172"/>
      <c r="CO385" s="172"/>
      <c r="CP385" s="172"/>
      <c r="CQ385" s="172"/>
      <c r="CR385" s="172"/>
      <c r="CS385" s="172"/>
      <c r="CT385" s="172"/>
      <c r="CU385" s="172"/>
      <c r="CV385" s="172"/>
      <c r="CW385" s="172"/>
      <c r="CX385" s="172"/>
      <c r="CY385" s="172"/>
      <c r="CZ385" s="172"/>
    </row>
    <row r="386" s="133" customFormat="true" ht="15" customHeight="true" x14ac:dyDescent="0.2">
      <c r="Y386" s="135"/>
      <c r="Z386" s="172"/>
      <c r="AA386" s="172"/>
      <c r="AB386" s="172"/>
      <c r="AC386" s="172"/>
      <c r="AD386" s="172"/>
      <c r="AE386" s="172"/>
      <c r="AF386" s="172"/>
      <c r="AG386" s="172"/>
      <c r="AH386" s="172"/>
      <c r="AI386" s="172"/>
      <c r="AJ386" s="172"/>
      <c r="AK386" s="172"/>
      <c r="AL386" s="172"/>
      <c r="AM386" s="172"/>
      <c r="AN386" s="172"/>
      <c r="AO386" s="172"/>
      <c r="AP386" s="172"/>
      <c r="AQ386" s="172"/>
      <c r="AR386" s="172"/>
      <c r="AS386" s="172"/>
      <c r="AT386" s="172"/>
      <c r="AU386" s="172"/>
      <c r="AV386" s="172"/>
      <c r="AW386" s="172"/>
      <c r="AX386" s="172"/>
      <c r="AY386" s="172"/>
      <c r="AZ386" s="172"/>
      <c r="BA386" s="135"/>
      <c r="BY386" s="135"/>
      <c r="BZ386" s="172"/>
      <c r="CA386" s="172"/>
      <c r="CB386" s="172"/>
      <c r="CC386" s="172"/>
      <c r="CD386" s="172"/>
      <c r="CE386" s="172"/>
      <c r="CF386" s="172"/>
      <c r="CG386" s="172"/>
      <c r="CH386" s="172"/>
      <c r="CI386" s="172"/>
      <c r="CJ386" s="172"/>
      <c r="CK386" s="172"/>
      <c r="CL386" s="172"/>
      <c r="CM386" s="172"/>
      <c r="CN386" s="172"/>
      <c r="CO386" s="172"/>
      <c r="CP386" s="172"/>
      <c r="CQ386" s="172"/>
      <c r="CR386" s="172"/>
      <c r="CS386" s="172"/>
      <c r="CT386" s="172"/>
      <c r="CU386" s="172"/>
      <c r="CV386" s="172"/>
      <c r="CW386" s="172"/>
      <c r="CX386" s="172"/>
      <c r="CY386" s="172"/>
      <c r="CZ386" s="172"/>
    </row>
    <row r="387" s="133" customFormat="true" ht="15" customHeight="true" x14ac:dyDescent="0.2">
      <c r="Y387" s="135"/>
      <c r="Z387" s="172"/>
      <c r="AA387" s="172"/>
      <c r="AB387" s="172"/>
      <c r="AC387" s="172"/>
      <c r="AD387" s="172"/>
      <c r="AE387" s="172"/>
      <c r="AF387" s="172"/>
      <c r="AG387" s="172"/>
      <c r="AH387" s="172"/>
      <c r="AI387" s="172"/>
      <c r="AJ387" s="172"/>
      <c r="AK387" s="172"/>
      <c r="AL387" s="172"/>
      <c r="AM387" s="172"/>
      <c r="AN387" s="172"/>
      <c r="AO387" s="172"/>
      <c r="AP387" s="172"/>
      <c r="AQ387" s="172"/>
      <c r="AR387" s="172"/>
      <c r="AS387" s="172"/>
      <c r="AT387" s="172"/>
      <c r="AU387" s="172"/>
      <c r="AV387" s="172"/>
      <c r="AW387" s="172"/>
      <c r="AX387" s="172"/>
      <c r="AY387" s="172"/>
      <c r="AZ387" s="172"/>
      <c r="BA387" s="135"/>
      <c r="BY387" s="135"/>
      <c r="BZ387" s="172"/>
      <c r="CA387" s="172"/>
      <c r="CB387" s="172"/>
      <c r="CC387" s="172"/>
      <c r="CD387" s="172"/>
      <c r="CE387" s="172"/>
      <c r="CF387" s="172"/>
      <c r="CG387" s="172"/>
      <c r="CH387" s="172"/>
      <c r="CI387" s="172"/>
      <c r="CJ387" s="172"/>
      <c r="CK387" s="172"/>
      <c r="CL387" s="172"/>
      <c r="CM387" s="172"/>
      <c r="CN387" s="172"/>
      <c r="CO387" s="172"/>
      <c r="CP387" s="172"/>
      <c r="CQ387" s="172"/>
      <c r="CR387" s="172"/>
      <c r="CS387" s="172"/>
      <c r="CT387" s="172"/>
      <c r="CU387" s="172"/>
      <c r="CV387" s="172"/>
      <c r="CW387" s="172"/>
      <c r="CX387" s="172"/>
      <c r="CY387" s="172"/>
      <c r="CZ387" s="172"/>
    </row>
    <row r="388" s="133" customFormat="true" ht="15" customHeight="true" x14ac:dyDescent="0.2">
      <c r="Y388" s="135"/>
      <c r="Z388" s="172"/>
      <c r="AA388" s="172"/>
      <c r="AB388" s="172"/>
      <c r="AC388" s="172"/>
      <c r="AD388" s="172"/>
      <c r="AE388" s="172"/>
      <c r="AF388" s="172"/>
      <c r="AG388" s="172"/>
      <c r="AH388" s="172"/>
      <c r="AI388" s="172"/>
      <c r="AJ388" s="172"/>
      <c r="AK388" s="172"/>
      <c r="AL388" s="172"/>
      <c r="AM388" s="172"/>
      <c r="AN388" s="172"/>
      <c r="AO388" s="172"/>
      <c r="AP388" s="172"/>
      <c r="AQ388" s="172"/>
      <c r="AR388" s="172"/>
      <c r="AS388" s="172"/>
      <c r="AT388" s="172"/>
      <c r="AU388" s="172"/>
      <c r="AV388" s="172"/>
      <c r="AW388" s="172"/>
      <c r="AX388" s="172"/>
      <c r="AY388" s="172"/>
      <c r="AZ388" s="172"/>
      <c r="BA388" s="135"/>
      <c r="BY388" s="135"/>
      <c r="BZ388" s="172"/>
      <c r="CA388" s="172"/>
      <c r="CB388" s="172"/>
      <c r="CC388" s="172"/>
      <c r="CD388" s="172"/>
      <c r="CE388" s="172"/>
      <c r="CF388" s="172"/>
      <c r="CG388" s="172"/>
      <c r="CH388" s="172"/>
      <c r="CI388" s="172"/>
      <c r="CJ388" s="172"/>
      <c r="CK388" s="172"/>
      <c r="CL388" s="172"/>
      <c r="CM388" s="172"/>
      <c r="CN388" s="172"/>
      <c r="CO388" s="172"/>
      <c r="CP388" s="172"/>
      <c r="CQ388" s="172"/>
      <c r="CR388" s="172"/>
      <c r="CS388" s="172"/>
      <c r="CT388" s="172"/>
      <c r="CU388" s="172"/>
      <c r="CV388" s="172"/>
      <c r="CW388" s="172"/>
      <c r="CX388" s="172"/>
      <c r="CY388" s="172"/>
      <c r="CZ388" s="172"/>
    </row>
    <row r="389" s="133" customFormat="true" ht="15" customHeight="true" x14ac:dyDescent="0.2">
      <c r="Y389" s="135"/>
      <c r="Z389" s="172"/>
      <c r="AA389" s="172"/>
      <c r="AB389" s="172"/>
      <c r="AC389" s="172"/>
      <c r="AD389" s="172"/>
      <c r="AE389" s="172"/>
      <c r="AF389" s="172"/>
      <c r="AG389" s="172"/>
      <c r="AH389" s="172"/>
      <c r="AI389" s="172"/>
      <c r="AJ389" s="172"/>
      <c r="AK389" s="172"/>
      <c r="AL389" s="172"/>
      <c r="AM389" s="172"/>
      <c r="AN389" s="172"/>
      <c r="AO389" s="172"/>
      <c r="AP389" s="172"/>
      <c r="AQ389" s="172"/>
      <c r="AR389" s="172"/>
      <c r="AS389" s="172"/>
      <c r="AT389" s="172"/>
      <c r="AU389" s="172"/>
      <c r="AV389" s="172"/>
      <c r="AW389" s="172"/>
      <c r="AX389" s="172"/>
      <c r="AY389" s="172"/>
      <c r="AZ389" s="172"/>
      <c r="BA389" s="135"/>
      <c r="BY389" s="135"/>
      <c r="BZ389" s="172"/>
      <c r="CA389" s="172"/>
      <c r="CB389" s="172"/>
      <c r="CC389" s="172"/>
      <c r="CD389" s="172"/>
      <c r="CE389" s="172"/>
      <c r="CF389" s="172"/>
      <c r="CG389" s="172"/>
      <c r="CH389" s="172"/>
      <c r="CI389" s="172"/>
      <c r="CJ389" s="172"/>
      <c r="CK389" s="172"/>
      <c r="CL389" s="172"/>
      <c r="CM389" s="172"/>
      <c r="CN389" s="172"/>
      <c r="CO389" s="172"/>
      <c r="CP389" s="172"/>
      <c r="CQ389" s="172"/>
      <c r="CR389" s="172"/>
      <c r="CS389" s="172"/>
      <c r="CT389" s="172"/>
      <c r="CU389" s="172"/>
      <c r="CV389" s="172"/>
      <c r="CW389" s="172"/>
      <c r="CX389" s="172"/>
      <c r="CY389" s="172"/>
      <c r="CZ389" s="172"/>
    </row>
    <row r="390" s="133" customFormat="true" ht="15" customHeight="true" x14ac:dyDescent="0.2">
      <c r="Y390" s="135"/>
      <c r="Z390" s="172"/>
      <c r="AA390" s="172"/>
      <c r="AB390" s="172"/>
      <c r="AC390" s="172"/>
      <c r="AD390" s="172"/>
      <c r="AE390" s="172"/>
      <c r="AF390" s="172"/>
      <c r="AG390" s="172"/>
      <c r="AH390" s="172"/>
      <c r="AI390" s="172"/>
      <c r="AJ390" s="172"/>
      <c r="AK390" s="172"/>
      <c r="AL390" s="172"/>
      <c r="AM390" s="172"/>
      <c r="AN390" s="172"/>
      <c r="AO390" s="172"/>
      <c r="AP390" s="172"/>
      <c r="AQ390" s="172"/>
      <c r="AR390" s="172"/>
      <c r="AS390" s="172"/>
      <c r="AT390" s="172"/>
      <c r="AU390" s="172"/>
      <c r="AV390" s="172"/>
      <c r="AW390" s="172"/>
      <c r="AX390" s="172"/>
      <c r="AY390" s="172"/>
      <c r="AZ390" s="172"/>
      <c r="BA390" s="135"/>
      <c r="BY390" s="135"/>
      <c r="BZ390" s="172"/>
      <c r="CA390" s="172"/>
      <c r="CB390" s="172"/>
      <c r="CC390" s="172"/>
      <c r="CD390" s="172"/>
      <c r="CE390" s="172"/>
      <c r="CF390" s="172"/>
      <c r="CG390" s="172"/>
      <c r="CH390" s="172"/>
      <c r="CI390" s="172"/>
      <c r="CJ390" s="172"/>
      <c r="CK390" s="172"/>
      <c r="CL390" s="172"/>
      <c r="CM390" s="172"/>
      <c r="CN390" s="172"/>
      <c r="CO390" s="172"/>
      <c r="CP390" s="172"/>
      <c r="CQ390" s="172"/>
      <c r="CR390" s="172"/>
      <c r="CS390" s="172"/>
      <c r="CT390" s="172"/>
      <c r="CU390" s="172"/>
      <c r="CV390" s="172"/>
      <c r="CW390" s="172"/>
      <c r="CX390" s="172"/>
      <c r="CY390" s="172"/>
      <c r="CZ390" s="172"/>
    </row>
    <row r="391" s="133" customFormat="true" ht="15" customHeight="true" x14ac:dyDescent="0.2">
      <c r="Y391" s="135"/>
      <c r="Z391" s="172"/>
      <c r="AA391" s="172"/>
      <c r="AB391" s="172"/>
      <c r="AC391" s="172"/>
      <c r="AD391" s="172"/>
      <c r="AE391" s="172"/>
      <c r="AF391" s="172"/>
      <c r="AG391" s="172"/>
      <c r="AH391" s="172"/>
      <c r="AI391" s="172"/>
      <c r="AJ391" s="172"/>
      <c r="AK391" s="172"/>
      <c r="AL391" s="172"/>
      <c r="AM391" s="172"/>
      <c r="AN391" s="172"/>
      <c r="AO391" s="172"/>
      <c r="AP391" s="172"/>
      <c r="AQ391" s="172"/>
      <c r="AR391" s="172"/>
      <c r="AS391" s="172"/>
      <c r="AT391" s="172"/>
      <c r="AU391" s="172"/>
      <c r="AV391" s="172"/>
      <c r="AW391" s="172"/>
      <c r="AX391" s="172"/>
      <c r="AY391" s="172"/>
      <c r="AZ391" s="172"/>
      <c r="BA391" s="135"/>
      <c r="BY391" s="135"/>
      <c r="BZ391" s="172"/>
      <c r="CA391" s="172"/>
      <c r="CB391" s="172"/>
      <c r="CC391" s="172"/>
      <c r="CD391" s="172"/>
      <c r="CE391" s="172"/>
      <c r="CF391" s="172"/>
      <c r="CG391" s="172"/>
      <c r="CH391" s="172"/>
      <c r="CI391" s="172"/>
      <c r="CJ391" s="172"/>
      <c r="CK391" s="172"/>
      <c r="CL391" s="172"/>
      <c r="CM391" s="172"/>
      <c r="CN391" s="172"/>
      <c r="CO391" s="172"/>
      <c r="CP391" s="172"/>
      <c r="CQ391" s="172"/>
      <c r="CR391" s="172"/>
      <c r="CS391" s="172"/>
      <c r="CT391" s="172"/>
      <c r="CU391" s="172"/>
      <c r="CV391" s="172"/>
      <c r="CW391" s="172"/>
      <c r="CX391" s="172"/>
      <c r="CY391" s="172"/>
      <c r="CZ391" s="172"/>
    </row>
    <row r="392" s="133" customFormat="true" ht="15" customHeight="true" x14ac:dyDescent="0.2">
      <c r="Y392" s="135"/>
      <c r="Z392" s="172"/>
      <c r="AA392" s="172"/>
      <c r="AB392" s="172"/>
      <c r="AC392" s="172"/>
      <c r="AD392" s="172"/>
      <c r="AE392" s="172"/>
      <c r="AF392" s="172"/>
      <c r="AG392" s="172"/>
      <c r="AH392" s="172"/>
      <c r="AI392" s="172"/>
      <c r="AJ392" s="172"/>
      <c r="AK392" s="172"/>
      <c r="AL392" s="172"/>
      <c r="AM392" s="172"/>
      <c r="AN392" s="172"/>
      <c r="AO392" s="172"/>
      <c r="AP392" s="172"/>
      <c r="AQ392" s="172"/>
      <c r="AR392" s="172"/>
      <c r="AS392" s="172"/>
      <c r="AT392" s="172"/>
      <c r="AU392" s="172"/>
      <c r="AV392" s="172"/>
      <c r="AW392" s="172"/>
      <c r="AX392" s="172"/>
      <c r="AY392" s="172"/>
      <c r="AZ392" s="172"/>
      <c r="BA392" s="135"/>
      <c r="BY392" s="135"/>
      <c r="BZ392" s="172"/>
      <c r="CA392" s="172"/>
      <c r="CB392" s="172"/>
      <c r="CC392" s="172"/>
      <c r="CD392" s="172"/>
      <c r="CE392" s="172"/>
      <c r="CF392" s="172"/>
      <c r="CG392" s="172"/>
      <c r="CH392" s="172"/>
      <c r="CI392" s="172"/>
      <c r="CJ392" s="172"/>
      <c r="CK392" s="172"/>
      <c r="CL392" s="172"/>
      <c r="CM392" s="172"/>
      <c r="CN392" s="172"/>
      <c r="CO392" s="172"/>
      <c r="CP392" s="172"/>
      <c r="CQ392" s="172"/>
      <c r="CR392" s="172"/>
      <c r="CS392" s="172"/>
      <c r="CT392" s="172"/>
      <c r="CU392" s="172"/>
      <c r="CV392" s="172"/>
      <c r="CW392" s="172"/>
      <c r="CX392" s="172"/>
      <c r="CY392" s="172"/>
      <c r="CZ392" s="172"/>
    </row>
    <row r="393" s="133" customFormat="true" ht="15" customHeight="true" x14ac:dyDescent="0.2">
      <c r="Y393" s="135"/>
      <c r="Z393" s="172"/>
      <c r="AA393" s="172"/>
      <c r="AB393" s="172"/>
      <c r="AC393" s="172"/>
      <c r="AD393" s="172"/>
      <c r="AE393" s="172"/>
      <c r="AF393" s="172"/>
      <c r="AG393" s="172"/>
      <c r="AH393" s="172"/>
      <c r="AI393" s="172"/>
      <c r="AJ393" s="172"/>
      <c r="AK393" s="172"/>
      <c r="AL393" s="172"/>
      <c r="AM393" s="172"/>
      <c r="AN393" s="172"/>
      <c r="AO393" s="172"/>
      <c r="AP393" s="172"/>
      <c r="AQ393" s="172"/>
      <c r="AR393" s="172"/>
      <c r="AS393" s="172"/>
      <c r="AT393" s="172"/>
      <c r="AU393" s="172"/>
      <c r="AV393" s="172"/>
      <c r="AW393" s="172"/>
      <c r="AX393" s="172"/>
      <c r="AY393" s="172"/>
      <c r="AZ393" s="172"/>
      <c r="BA393" s="135"/>
      <c r="BY393" s="135"/>
      <c r="BZ393" s="172"/>
      <c r="CA393" s="172"/>
      <c r="CB393" s="172"/>
      <c r="CC393" s="172"/>
      <c r="CD393" s="172"/>
      <c r="CE393" s="172"/>
      <c r="CF393" s="172"/>
      <c r="CG393" s="172"/>
      <c r="CH393" s="172"/>
      <c r="CI393" s="172"/>
      <c r="CJ393" s="172"/>
      <c r="CK393" s="172"/>
      <c r="CL393" s="172"/>
      <c r="CM393" s="172"/>
      <c r="CN393" s="172"/>
      <c r="CO393" s="172"/>
      <c r="CP393" s="172"/>
      <c r="CQ393" s="172"/>
      <c r="CR393" s="172"/>
      <c r="CS393" s="172"/>
      <c r="CT393" s="172"/>
      <c r="CU393" s="172"/>
      <c r="CV393" s="172"/>
      <c r="CW393" s="172"/>
      <c r="CX393" s="172"/>
      <c r="CY393" s="172"/>
      <c r="CZ393" s="172"/>
    </row>
    <row r="394" s="133" customFormat="true" ht="15" customHeight="true" x14ac:dyDescent="0.2">
      <c r="Y394" s="135"/>
      <c r="Z394" s="172"/>
      <c r="AA394" s="172"/>
      <c r="AB394" s="172"/>
      <c r="AC394" s="172"/>
      <c r="AD394" s="172"/>
      <c r="AE394" s="172"/>
      <c r="AF394" s="172"/>
      <c r="AG394" s="172"/>
      <c r="AH394" s="172"/>
      <c r="AI394" s="172"/>
      <c r="AJ394" s="172"/>
      <c r="AK394" s="172"/>
      <c r="AL394" s="172"/>
      <c r="AM394" s="172"/>
      <c r="AN394" s="172"/>
      <c r="AO394" s="172"/>
      <c r="AP394" s="172"/>
      <c r="AQ394" s="172"/>
      <c r="AR394" s="172"/>
      <c r="AS394" s="172"/>
      <c r="AT394" s="172"/>
      <c r="AU394" s="172"/>
      <c r="AV394" s="172"/>
      <c r="AW394" s="172"/>
      <c r="AX394" s="172"/>
      <c r="AY394" s="172"/>
      <c r="AZ394" s="172"/>
      <c r="BA394" s="135"/>
      <c r="BY394" s="135"/>
      <c r="BZ394" s="172"/>
      <c r="CA394" s="172"/>
      <c r="CB394" s="172"/>
      <c r="CC394" s="172"/>
      <c r="CD394" s="172"/>
      <c r="CE394" s="172"/>
      <c r="CF394" s="172"/>
      <c r="CG394" s="172"/>
      <c r="CH394" s="172"/>
      <c r="CI394" s="172"/>
      <c r="CJ394" s="172"/>
      <c r="CK394" s="172"/>
      <c r="CL394" s="172"/>
      <c r="CM394" s="172"/>
      <c r="CN394" s="172"/>
      <c r="CO394" s="172"/>
      <c r="CP394" s="172"/>
      <c r="CQ394" s="172"/>
      <c r="CR394" s="172"/>
      <c r="CS394" s="172"/>
      <c r="CT394" s="172"/>
      <c r="CU394" s="172"/>
      <c r="CV394" s="172"/>
      <c r="CW394" s="172"/>
      <c r="CX394" s="172"/>
      <c r="CY394" s="172"/>
      <c r="CZ394" s="172"/>
    </row>
    <row r="395" s="133" customFormat="true" ht="15" customHeight="true" x14ac:dyDescent="0.2">
      <c r="Y395" s="135"/>
      <c r="Z395" s="172"/>
      <c r="AA395" s="172"/>
      <c r="AB395" s="172"/>
      <c r="AC395" s="172"/>
      <c r="AD395" s="172"/>
      <c r="AE395" s="172"/>
      <c r="AF395" s="172"/>
      <c r="AG395" s="172"/>
      <c r="AH395" s="172"/>
      <c r="AI395" s="172"/>
      <c r="AJ395" s="172"/>
      <c r="AK395" s="172"/>
      <c r="AL395" s="172"/>
      <c r="AM395" s="172"/>
      <c r="AN395" s="172"/>
      <c r="AO395" s="172"/>
      <c r="AP395" s="172"/>
      <c r="AQ395" s="172"/>
      <c r="AR395" s="172"/>
      <c r="AS395" s="172"/>
      <c r="AT395" s="172"/>
      <c r="AU395" s="172"/>
      <c r="AV395" s="172"/>
      <c r="AW395" s="172"/>
      <c r="AX395" s="172"/>
      <c r="AY395" s="172"/>
      <c r="AZ395" s="172"/>
      <c r="BA395" s="135"/>
      <c r="BY395" s="135"/>
      <c r="BZ395" s="172"/>
      <c r="CA395" s="172"/>
      <c r="CB395" s="172"/>
      <c r="CC395" s="172"/>
      <c r="CD395" s="172"/>
      <c r="CE395" s="172"/>
      <c r="CF395" s="172"/>
      <c r="CG395" s="172"/>
      <c r="CH395" s="172"/>
      <c r="CI395" s="172"/>
      <c r="CJ395" s="172"/>
      <c r="CK395" s="172"/>
      <c r="CL395" s="172"/>
      <c r="CM395" s="172"/>
      <c r="CN395" s="172"/>
      <c r="CO395" s="172"/>
      <c r="CP395" s="172"/>
      <c r="CQ395" s="172"/>
      <c r="CR395" s="172"/>
      <c r="CS395" s="172"/>
      <c r="CT395" s="172"/>
      <c r="CU395" s="172"/>
      <c r="CV395" s="172"/>
      <c r="CW395" s="172"/>
      <c r="CX395" s="172"/>
      <c r="CY395" s="172"/>
      <c r="CZ395" s="172"/>
    </row>
    <row r="396" s="133" customFormat="true" ht="15" customHeight="true" x14ac:dyDescent="0.2">
      <c r="Y396" s="135"/>
      <c r="Z396" s="172"/>
      <c r="AA396" s="172"/>
      <c r="AB396" s="172"/>
      <c r="AC396" s="172"/>
      <c r="AD396" s="172"/>
      <c r="AE396" s="172"/>
      <c r="AF396" s="172"/>
      <c r="AG396" s="172"/>
      <c r="AH396" s="172"/>
      <c r="AI396" s="172"/>
      <c r="AJ396" s="172"/>
      <c r="AK396" s="172"/>
      <c r="AL396" s="172"/>
      <c r="AM396" s="172"/>
      <c r="AN396" s="172"/>
      <c r="AO396" s="172"/>
      <c r="AP396" s="172"/>
      <c r="AQ396" s="172"/>
      <c r="AR396" s="172"/>
      <c r="AS396" s="172"/>
      <c r="AT396" s="172"/>
      <c r="AU396" s="172"/>
      <c r="AV396" s="172"/>
      <c r="AW396" s="172"/>
      <c r="AX396" s="172"/>
      <c r="AY396" s="172"/>
      <c r="AZ396" s="172"/>
      <c r="BA396" s="135"/>
      <c r="BY396" s="135"/>
      <c r="BZ396" s="172"/>
      <c r="CA396" s="172"/>
      <c r="CB396" s="172"/>
      <c r="CC396" s="172"/>
      <c r="CD396" s="172"/>
      <c r="CE396" s="172"/>
      <c r="CF396" s="172"/>
      <c r="CG396" s="172"/>
      <c r="CH396" s="172"/>
      <c r="CI396" s="172"/>
      <c r="CJ396" s="172"/>
      <c r="CK396" s="172"/>
      <c r="CL396" s="172"/>
      <c r="CM396" s="172"/>
      <c r="CN396" s="172"/>
      <c r="CO396" s="172"/>
      <c r="CP396" s="172"/>
      <c r="CQ396" s="172"/>
      <c r="CR396" s="172"/>
      <c r="CS396" s="172"/>
      <c r="CT396" s="172"/>
      <c r="CU396" s="172"/>
      <c r="CV396" s="172"/>
      <c r="CW396" s="172"/>
      <c r="CX396" s="172"/>
      <c r="CY396" s="172"/>
      <c r="CZ396" s="172"/>
    </row>
    <row r="397" s="133" customFormat="true" ht="15" customHeight="true" x14ac:dyDescent="0.2">
      <c r="Y397" s="135"/>
      <c r="Z397" s="172"/>
      <c r="AA397" s="172"/>
      <c r="AB397" s="172"/>
      <c r="AC397" s="172"/>
      <c r="AD397" s="172"/>
      <c r="AE397" s="172"/>
      <c r="AF397" s="172"/>
      <c r="AG397" s="172"/>
      <c r="AH397" s="172"/>
      <c r="AI397" s="172"/>
      <c r="AJ397" s="172"/>
      <c r="AK397" s="172"/>
      <c r="AL397" s="172"/>
      <c r="AM397" s="172"/>
      <c r="AN397" s="172"/>
      <c r="AO397" s="172"/>
      <c r="AP397" s="172"/>
      <c r="AQ397" s="172"/>
      <c r="AR397" s="172"/>
      <c r="AS397" s="172"/>
      <c r="AT397" s="172"/>
      <c r="AU397" s="172"/>
      <c r="AV397" s="172"/>
      <c r="AW397" s="172"/>
      <c r="AX397" s="172"/>
      <c r="AY397" s="172"/>
      <c r="AZ397" s="172"/>
      <c r="BA397" s="135"/>
      <c r="BY397" s="135"/>
      <c r="BZ397" s="172"/>
      <c r="CA397" s="172"/>
      <c r="CB397" s="172"/>
      <c r="CC397" s="172"/>
      <c r="CD397" s="172"/>
      <c r="CE397" s="172"/>
      <c r="CF397" s="172"/>
      <c r="CG397" s="172"/>
      <c r="CH397" s="172"/>
      <c r="CI397" s="172"/>
      <c r="CJ397" s="172"/>
      <c r="CK397" s="172"/>
      <c r="CL397" s="172"/>
      <c r="CM397" s="172"/>
      <c r="CN397" s="172"/>
      <c r="CO397" s="172"/>
      <c r="CP397" s="172"/>
      <c r="CQ397" s="172"/>
      <c r="CR397" s="172"/>
      <c r="CS397" s="172"/>
      <c r="CT397" s="172"/>
      <c r="CU397" s="172"/>
      <c r="CV397" s="172"/>
      <c r="CW397" s="172"/>
      <c r="CX397" s="172"/>
      <c r="CY397" s="172"/>
      <c r="CZ397" s="172"/>
    </row>
    <row r="398" s="133" customFormat="true" ht="15" customHeight="true" x14ac:dyDescent="0.2">
      <c r="Y398" s="135"/>
      <c r="Z398" s="172"/>
      <c r="AA398" s="172"/>
      <c r="AB398" s="172"/>
      <c r="AC398" s="172"/>
      <c r="AD398" s="172"/>
      <c r="AE398" s="172"/>
      <c r="AF398" s="172"/>
      <c r="AG398" s="172"/>
      <c r="AH398" s="172"/>
      <c r="AI398" s="172"/>
      <c r="AJ398" s="172"/>
      <c r="AK398" s="172"/>
      <c r="AL398" s="172"/>
      <c r="AM398" s="172"/>
      <c r="AN398" s="172"/>
      <c r="AO398" s="172"/>
      <c r="AP398" s="172"/>
      <c r="AQ398" s="172"/>
      <c r="AR398" s="172"/>
      <c r="AS398" s="172"/>
      <c r="AT398" s="172"/>
      <c r="AU398" s="172"/>
      <c r="AV398" s="172"/>
      <c r="AW398" s="172"/>
      <c r="AX398" s="172"/>
      <c r="AY398" s="172"/>
      <c r="AZ398" s="172"/>
      <c r="BA398" s="135"/>
      <c r="BY398" s="135"/>
      <c r="BZ398" s="172"/>
      <c r="CA398" s="172"/>
      <c r="CB398" s="172"/>
      <c r="CC398" s="172"/>
      <c r="CD398" s="172"/>
      <c r="CE398" s="172"/>
      <c r="CF398" s="172"/>
      <c r="CG398" s="172"/>
      <c r="CH398" s="172"/>
      <c r="CI398" s="172"/>
      <c r="CJ398" s="172"/>
      <c r="CK398" s="172"/>
      <c r="CL398" s="172"/>
      <c r="CM398" s="172"/>
      <c r="CN398" s="172"/>
      <c r="CO398" s="172"/>
      <c r="CP398" s="172"/>
      <c r="CQ398" s="172"/>
      <c r="CR398" s="172"/>
      <c r="CS398" s="172"/>
      <c r="CT398" s="172"/>
      <c r="CU398" s="172"/>
      <c r="CV398" s="172"/>
      <c r="CW398" s="172"/>
      <c r="CX398" s="172"/>
      <c r="CY398" s="172"/>
      <c r="CZ398" s="172"/>
    </row>
    <row r="399" s="743" customFormat="true" ht="15" customHeight="true" x14ac:dyDescent="0.25">
      <c r="A399" s="139"/>
      <c r="B399" s="139"/>
      <c r="C399" s="1154" t="s">
        <v>132</v>
      </c>
      <c r="D399" s="1155"/>
      <c r="E399" s="1155"/>
      <c r="F399" s="1155"/>
      <c r="G399" s="139"/>
      <c r="H399" s="1156" t="s">
        <v>133</v>
      </c>
      <c r="I399" s="1157"/>
      <c r="J399" s="1157"/>
      <c r="K399" s="1157"/>
      <c r="M399" s="1156" t="s">
        <v>134</v>
      </c>
      <c r="N399" s="1157"/>
      <c r="O399" s="1157"/>
      <c r="P399" s="1157"/>
      <c r="Z399" s="168"/>
      <c r="AA399" s="168"/>
      <c r="AB399" s="168"/>
      <c r="AC399" s="168"/>
      <c r="AD399" s="168"/>
      <c r="AE399" s="168"/>
      <c r="AF399" s="168"/>
      <c r="AG399" s="168"/>
      <c r="AH399" s="168"/>
      <c r="AI399" s="168"/>
      <c r="AJ399" s="168"/>
      <c r="AK399" s="168"/>
      <c r="AL399" s="168"/>
      <c r="AM399" s="168"/>
      <c r="AN399" s="168"/>
      <c r="AO399" s="168"/>
      <c r="AP399" s="168"/>
      <c r="AQ399" s="168"/>
      <c r="AR399" s="168"/>
      <c r="AS399" s="168"/>
      <c r="AT399" s="168"/>
      <c r="AU399" s="168"/>
      <c r="AV399" s="168"/>
      <c r="AW399" s="168"/>
      <c r="AX399" s="168"/>
      <c r="AY399" s="168"/>
      <c r="AZ399" s="168"/>
      <c r="BB399" s="139"/>
      <c r="BZ399" s="168"/>
      <c r="CA399" s="168"/>
      <c r="CB399" s="168"/>
      <c r="CC399" s="168"/>
      <c r="CD399" s="168"/>
      <c r="CE399" s="168"/>
      <c r="CF399" s="168"/>
      <c r="CG399" s="168"/>
      <c r="CH399" s="168"/>
      <c r="CI399" s="168"/>
      <c r="CJ399" s="168"/>
      <c r="CK399" s="168"/>
      <c r="CL399" s="168"/>
      <c r="CM399" s="168"/>
      <c r="CN399" s="168"/>
      <c r="CO399" s="168"/>
      <c r="CP399" s="168"/>
      <c r="CQ399" s="168"/>
      <c r="CR399" s="168"/>
      <c r="CS399" s="168"/>
      <c r="CT399" s="168"/>
      <c r="CU399" s="168"/>
      <c r="CV399" s="168"/>
      <c r="CW399" s="168"/>
      <c r="CX399" s="168"/>
      <c r="CY399" s="168"/>
      <c r="CZ399" s="168"/>
    </row>
    <row r="400" s="743" customFormat="true" ht="15" customHeight="true" x14ac:dyDescent="0.2">
      <c r="A400" s="139"/>
      <c r="B400" s="139"/>
      <c r="C400" s="1206" t="s">
        <v>188</v>
      </c>
      <c r="D400" s="1207"/>
      <c r="E400" s="1207"/>
      <c r="F400"/>
      <c r="G400"/>
      <c r="H400" s="1207" t="s">
        <v>188</v>
      </c>
      <c r="I400" s="1207"/>
      <c r="J400" s="1207"/>
      <c r="K400"/>
      <c r="L400"/>
      <c r="M400" s="1207" t="s">
        <v>188</v>
      </c>
      <c r="N400" s="1207"/>
      <c r="O400" s="1207"/>
      <c r="P400"/>
      <c r="Q400"/>
      <c r="R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B400" s="139"/>
      <c r="BZ400" s="168"/>
      <c r="CA400" s="168"/>
      <c r="CB400" s="168"/>
      <c r="CC400" s="168"/>
      <c r="CD400" s="168"/>
      <c r="CE400" s="168"/>
      <c r="CF400" s="168"/>
      <c r="CG400" s="168"/>
      <c r="CH400" s="168"/>
      <c r="CI400" s="168"/>
      <c r="CJ400" s="168"/>
      <c r="CK400" s="168"/>
      <c r="CL400" s="168"/>
      <c r="CM400" s="168"/>
      <c r="CN400" s="168"/>
      <c r="CO400" s="168"/>
      <c r="CP400" s="168"/>
      <c r="CQ400" s="168"/>
      <c r="CR400" s="168"/>
      <c r="CS400" s="168"/>
      <c r="CT400" s="168"/>
      <c r="CU400" s="168"/>
      <c r="CV400" s="168"/>
      <c r="CW400" s="168"/>
      <c r="CX400" s="168"/>
      <c r="CY400" s="168"/>
      <c r="CZ400" s="168"/>
    </row>
    <row r="401" s="743" customFormat="true" ht="25.15" customHeight="true" x14ac:dyDescent="0.2">
      <c r="A401" s="139"/>
      <c r="B401" s="139"/>
      <c r="C401" s="1208" t="s">
        <v>180</v>
      </c>
      <c r="D401" s="1209"/>
      <c r="E401" s="984" t="s">
        <v>189</v>
      </c>
      <c r="F401" s="985"/>
      <c r="G401" s="985"/>
      <c r="H401" s="1209" t="s">
        <v>180</v>
      </c>
      <c r="I401" s="1209"/>
      <c r="J401" s="986" t="s">
        <v>189</v>
      </c>
      <c r="K401" s="985"/>
      <c r="L401" s="985"/>
      <c r="M401" s="1209" t="s">
        <v>180</v>
      </c>
      <c r="N401" s="1209"/>
      <c r="O401" s="987" t="s">
        <v>189</v>
      </c>
      <c r="P401" s="985"/>
      <c r="Q401" s="985"/>
      <c r="R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B401" s="139"/>
      <c r="BZ401" s="168"/>
      <c r="CA401" s="168"/>
      <c r="CB401" s="168"/>
      <c r="CC401" s="168"/>
      <c r="CD401" s="168"/>
      <c r="CE401" s="168"/>
      <c r="CF401" s="168"/>
      <c r="CG401" s="168"/>
      <c r="CH401" s="168"/>
      <c r="CI401" s="168"/>
      <c r="CJ401" s="168"/>
      <c r="CK401" s="168"/>
      <c r="CL401" s="168"/>
      <c r="CM401" s="168"/>
      <c r="CN401" s="168"/>
      <c r="CO401" s="168"/>
      <c r="CP401" s="168"/>
      <c r="CQ401" s="168"/>
      <c r="CR401" s="168"/>
      <c r="CS401" s="168"/>
      <c r="CT401" s="168"/>
      <c r="CU401" s="168"/>
      <c r="CV401" s="168"/>
      <c r="CW401" s="168"/>
      <c r="CX401" s="168"/>
      <c r="CY401" s="168"/>
      <c r="CZ401" s="168"/>
    </row>
    <row r="402" s="743" customFormat="true" ht="25.15" customHeight="true" x14ac:dyDescent="0.2">
      <c r="A402" s="139"/>
      <c r="B402" s="1153" t="s">
        <v>139</v>
      </c>
      <c r="C402" s="1209"/>
      <c r="D402" s="1209"/>
      <c r="E402" s="988" t="s">
        <v>190</v>
      </c>
      <c r="F402" s="985"/>
      <c r="G402" s="985"/>
      <c r="H402" s="1209"/>
      <c r="I402" s="1209"/>
      <c r="J402" s="989" t="s">
        <v>190</v>
      </c>
      <c r="K402" s="985"/>
      <c r="L402" s="985"/>
      <c r="M402" s="1209"/>
      <c r="N402" s="1209"/>
      <c r="O402" s="990" t="s">
        <v>190</v>
      </c>
      <c r="P402" s="985"/>
      <c r="Q402" s="985"/>
      <c r="R402" s="168"/>
      <c r="Z402" s="168"/>
      <c r="AA402" s="168"/>
      <c r="AB402" s="168"/>
      <c r="AC402" s="168"/>
      <c r="AD402" s="168"/>
      <c r="AE402" s="168"/>
      <c r="AF402" s="168"/>
      <c r="AG402" s="168"/>
      <c r="AH402" s="168"/>
      <c r="AI402" s="168"/>
      <c r="AJ402" s="168"/>
      <c r="AK402" s="168"/>
      <c r="AL402" s="168"/>
      <c r="AM402" s="168"/>
      <c r="AN402" s="168"/>
      <c r="AO402" s="168"/>
      <c r="AP402" s="168"/>
      <c r="AQ402" s="168"/>
      <c r="AR402" s="168"/>
      <c r="AS402" s="168"/>
      <c r="AT402" s="168"/>
      <c r="AU402" s="168"/>
      <c r="AV402" s="168"/>
      <c r="AW402" s="168"/>
      <c r="AX402" s="168"/>
      <c r="AY402" s="168"/>
      <c r="AZ402" s="168"/>
      <c r="BB402" s="139"/>
      <c r="BZ402" s="168"/>
      <c r="CA402" s="168"/>
      <c r="CB402" s="168"/>
      <c r="CC402" s="168"/>
      <c r="CD402" s="168"/>
      <c r="CE402" s="168"/>
      <c r="CF402" s="168"/>
      <c r="CG402" s="168"/>
      <c r="CH402" s="168"/>
      <c r="CI402" s="168"/>
      <c r="CJ402" s="168"/>
      <c r="CK402" s="168"/>
      <c r="CL402" s="168"/>
      <c r="CM402" s="168"/>
      <c r="CN402" s="168"/>
      <c r="CO402" s="168"/>
      <c r="CP402" s="168"/>
      <c r="CQ402" s="168"/>
      <c r="CR402" s="168"/>
      <c r="CS402" s="168"/>
      <c r="CT402" s="168"/>
      <c r="CU402" s="168"/>
      <c r="CV402" s="168"/>
      <c r="CW402" s="168"/>
      <c r="CX402" s="168"/>
      <c r="CY402" s="168"/>
      <c r="CZ402" s="168"/>
    </row>
    <row r="403" s="170" customFormat="true" ht="25.15" customHeight="true" x14ac:dyDescent="0.2">
      <c r="A403" s="255"/>
      <c r="B403" s="1049"/>
      <c r="C403" s="1208" t="s">
        <v>401</v>
      </c>
      <c r="D403" s="1209"/>
      <c r="E403" s="991">
        <v>0.84959033895803893</v>
      </c>
      <c r="F403" s="985"/>
      <c r="G403" s="985"/>
      <c r="H403" s="1209" t="s">
        <v>401</v>
      </c>
      <c r="I403" s="1209"/>
      <c r="J403" s="992">
        <v>0.66454113535201842</v>
      </c>
      <c r="K403" s="985"/>
      <c r="L403" s="985"/>
      <c r="M403" s="1209" t="s">
        <v>725</v>
      </c>
      <c r="N403" s="1209"/>
      <c r="O403" s="993">
        <v>0.66843466992615497</v>
      </c>
      <c r="P403" s="985"/>
      <c r="Q403" s="985"/>
      <c r="R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B403" s="255"/>
      <c r="BZ403" s="171"/>
      <c r="CA403" s="171"/>
      <c r="CB403" s="171"/>
      <c r="CC403" s="171"/>
      <c r="CD403" s="171"/>
      <c r="CE403" s="171"/>
      <c r="CF403" s="171"/>
      <c r="CG403" s="171"/>
      <c r="CH403" s="171"/>
      <c r="CI403" s="171"/>
      <c r="CJ403" s="171"/>
      <c r="CK403" s="171"/>
      <c r="CL403" s="171"/>
      <c r="CM403" s="171"/>
      <c r="CN403" s="171"/>
      <c r="CO403" s="171"/>
      <c r="CP403" s="171"/>
      <c r="CQ403" s="171"/>
      <c r="CR403" s="171"/>
      <c r="CS403" s="171"/>
      <c r="CT403" s="171"/>
      <c r="CU403" s="171"/>
      <c r="CV403" s="171"/>
      <c r="CW403" s="171"/>
      <c r="CX403" s="171"/>
      <c r="CY403" s="171"/>
      <c r="CZ403" s="171"/>
    </row>
    <row r="404" s="170" customFormat="true" ht="25.15" customHeight="true" x14ac:dyDescent="0.2">
      <c r="A404" s="255"/>
      <c r="B404" s="1049"/>
      <c r="C404" s="1208" t="s">
        <v>726</v>
      </c>
      <c r="D404" s="1209"/>
      <c r="E404" s="994">
        <v>-0.8459788233867841</v>
      </c>
      <c r="F404" s="985"/>
      <c r="G404" s="985"/>
      <c r="H404" s="1209" t="s">
        <v>727</v>
      </c>
      <c r="I404" s="1209"/>
      <c r="J404" s="995">
        <v>0.64758496633644858</v>
      </c>
      <c r="K404" s="985"/>
      <c r="L404" s="985"/>
      <c r="M404" s="1209" t="s">
        <v>401</v>
      </c>
      <c r="N404" s="1209"/>
      <c r="O404" s="996">
        <v>0.66794655533403902</v>
      </c>
      <c r="P404" s="985"/>
      <c r="Q404" s="985"/>
      <c r="R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B404" s="255"/>
      <c r="BZ404" s="171"/>
      <c r="CA404" s="171"/>
      <c r="CB404" s="171"/>
      <c r="CC404" s="171"/>
      <c r="CD404" s="171"/>
      <c r="CE404" s="171"/>
      <c r="CF404" s="171"/>
      <c r="CG404" s="171"/>
      <c r="CH404" s="171"/>
      <c r="CI404" s="171"/>
      <c r="CJ404" s="171"/>
      <c r="CK404" s="171"/>
      <c r="CL404" s="171"/>
      <c r="CM404" s="171"/>
      <c r="CN404" s="171"/>
      <c r="CO404" s="171"/>
      <c r="CP404" s="171"/>
      <c r="CQ404" s="171"/>
      <c r="CR404" s="171"/>
      <c r="CS404" s="171"/>
      <c r="CT404" s="171"/>
      <c r="CU404" s="171"/>
      <c r="CV404" s="171"/>
      <c r="CW404" s="171"/>
      <c r="CX404" s="171"/>
      <c r="CY404" s="171"/>
      <c r="CZ404" s="171"/>
    </row>
    <row r="405" s="170" customFormat="true" ht="25.15" customHeight="true" x14ac:dyDescent="0.2">
      <c r="A405" s="255"/>
      <c r="B405" s="1049"/>
      <c r="C405" s="1208" t="s">
        <v>727</v>
      </c>
      <c r="D405" s="1209"/>
      <c r="E405" s="994">
        <v>0.83870547786741567</v>
      </c>
      <c r="F405" s="985"/>
      <c r="G405" s="985"/>
      <c r="H405" s="1209" t="s">
        <v>584</v>
      </c>
      <c r="I405" s="1209"/>
      <c r="J405" s="995">
        <v>0.64687069329913449</v>
      </c>
      <c r="K405" s="985"/>
      <c r="L405" s="985"/>
      <c r="M405" s="1209" t="s">
        <v>403</v>
      </c>
      <c r="N405" s="1209"/>
      <c r="O405" s="996">
        <v>0.66137365611500454</v>
      </c>
      <c r="P405" s="985"/>
      <c r="Q405" s="985"/>
      <c r="R405" s="171"/>
      <c r="Z405" s="171"/>
      <c r="AA405" s="171"/>
      <c r="AB405" s="171"/>
      <c r="AC405" s="171"/>
      <c r="AD405" s="171"/>
      <c r="AE405" s="171"/>
      <c r="AF405" s="171"/>
      <c r="AG405" s="171"/>
      <c r="AH405" s="171"/>
      <c r="AI405" s="171"/>
      <c r="AJ405" s="171"/>
      <c r="AK405" s="171"/>
      <c r="AL405" s="171"/>
      <c r="AM405" s="171"/>
      <c r="AN405" s="171"/>
      <c r="AO405" s="171"/>
      <c r="AP405" s="171"/>
      <c r="AQ405" s="171"/>
      <c r="AR405" s="171"/>
      <c r="AS405" s="171"/>
      <c r="AT405" s="171"/>
      <c r="AU405" s="171"/>
      <c r="AV405" s="171"/>
      <c r="AW405" s="171"/>
      <c r="AX405" s="171"/>
      <c r="AY405" s="171"/>
      <c r="AZ405" s="171"/>
      <c r="BB405" s="255"/>
      <c r="BZ405" s="171"/>
      <c r="CA405" s="171"/>
      <c r="CB405" s="171"/>
      <c r="CC405" s="171"/>
      <c r="CD405" s="171"/>
      <c r="CE405" s="171"/>
      <c r="CF405" s="171"/>
      <c r="CG405" s="171"/>
      <c r="CH405" s="171"/>
      <c r="CI405" s="171"/>
      <c r="CJ405" s="171"/>
      <c r="CK405" s="171"/>
      <c r="CL405" s="171"/>
      <c r="CM405" s="171"/>
      <c r="CN405" s="171"/>
      <c r="CO405" s="171"/>
      <c r="CP405" s="171"/>
      <c r="CQ405" s="171"/>
      <c r="CR405" s="171"/>
      <c r="CS405" s="171"/>
      <c r="CT405" s="171"/>
      <c r="CU405" s="171"/>
      <c r="CV405" s="171"/>
      <c r="CW405" s="171"/>
      <c r="CX405" s="171"/>
      <c r="CY405" s="171"/>
      <c r="CZ405" s="171"/>
    </row>
    <row r="406" s="170" customFormat="true" ht="25.15" customHeight="true" x14ac:dyDescent="0.2">
      <c r="A406" s="255"/>
      <c r="B406" s="1049"/>
      <c r="C406" s="1208" t="s">
        <v>728</v>
      </c>
      <c r="D406" s="1209"/>
      <c r="E406" s="994">
        <v>-0.83071557152019293</v>
      </c>
      <c r="F406" s="985"/>
      <c r="G406" s="985"/>
      <c r="H406" s="1209" t="s">
        <v>403</v>
      </c>
      <c r="I406" s="1209"/>
      <c r="J406" s="995">
        <v>0.64493735509333106</v>
      </c>
      <c r="K406" s="985"/>
      <c r="L406" s="985"/>
      <c r="M406" s="1209" t="s">
        <v>726</v>
      </c>
      <c r="N406" s="1209"/>
      <c r="O406" s="996">
        <v>-0.64527168981661154</v>
      </c>
      <c r="P406" s="985"/>
      <c r="Q406" s="985"/>
      <c r="R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B406" s="255"/>
      <c r="BZ406" s="171"/>
      <c r="CA406" s="171"/>
      <c r="CB406" s="171"/>
      <c r="CC406" s="171"/>
      <c r="CD406" s="171"/>
      <c r="CE406" s="171"/>
      <c r="CF406" s="171"/>
      <c r="CG406" s="171"/>
      <c r="CH406" s="171"/>
      <c r="CI406" s="171"/>
      <c r="CJ406" s="171"/>
      <c r="CK406" s="171"/>
      <c r="CL406" s="171"/>
      <c r="CM406" s="171"/>
      <c r="CN406" s="171"/>
      <c r="CO406" s="171"/>
      <c r="CP406" s="171"/>
      <c r="CQ406" s="171"/>
      <c r="CR406" s="171"/>
      <c r="CS406" s="171"/>
      <c r="CT406" s="171"/>
      <c r="CU406" s="171"/>
      <c r="CV406" s="171"/>
      <c r="CW406" s="171"/>
      <c r="CX406" s="171"/>
      <c r="CY406" s="171"/>
      <c r="CZ406" s="171"/>
    </row>
    <row r="407" s="170" customFormat="true" ht="25.15" customHeight="true" x14ac:dyDescent="0.2">
      <c r="A407" s="255"/>
      <c r="B407" s="1049"/>
      <c r="C407" s="1208" t="s">
        <v>403</v>
      </c>
      <c r="D407" s="1209"/>
      <c r="E407" s="994">
        <v>0.78655631323768471</v>
      </c>
      <c r="F407" s="985"/>
      <c r="G407" s="985"/>
      <c r="H407" s="1209" t="s">
        <v>725</v>
      </c>
      <c r="I407" s="1209"/>
      <c r="J407" s="995">
        <v>0.64282725467875268</v>
      </c>
      <c r="K407" s="985"/>
      <c r="L407" s="985"/>
      <c r="M407" s="1209" t="s">
        <v>727</v>
      </c>
      <c r="N407" s="1209"/>
      <c r="O407" s="996">
        <v>0.62404860574158472</v>
      </c>
      <c r="P407" s="985"/>
      <c r="Q407" s="985"/>
      <c r="R407" s="171"/>
      <c r="Z407" s="171"/>
      <c r="AA407" s="171"/>
      <c r="AB407" s="171"/>
      <c r="AC407" s="171"/>
      <c r="AD407" s="171"/>
      <c r="AE407" s="171"/>
      <c r="AF407" s="171"/>
      <c r="AG407" s="171"/>
      <c r="AH407" s="171"/>
      <c r="AI407" s="171"/>
      <c r="AJ407" s="171"/>
      <c r="AK407" s="171"/>
      <c r="AL407" s="171"/>
      <c r="AM407" s="171"/>
      <c r="AN407" s="171"/>
      <c r="AO407" s="171"/>
      <c r="AP407" s="171"/>
      <c r="AQ407" s="171"/>
      <c r="AR407" s="171"/>
      <c r="AS407" s="171"/>
      <c r="AT407" s="171"/>
      <c r="AU407" s="171"/>
      <c r="AV407" s="171"/>
      <c r="AW407" s="171"/>
      <c r="AX407" s="171"/>
      <c r="AY407" s="171"/>
      <c r="AZ407" s="171"/>
      <c r="BB407" s="255"/>
      <c r="BZ407" s="171"/>
      <c r="CA407" s="171"/>
      <c r="CB407" s="171"/>
      <c r="CC407" s="171"/>
      <c r="CD407" s="171"/>
      <c r="CE407" s="171"/>
      <c r="CF407" s="171"/>
      <c r="CG407" s="171"/>
      <c r="CH407" s="171"/>
      <c r="CI407" s="171"/>
      <c r="CJ407" s="171"/>
      <c r="CK407" s="171"/>
      <c r="CL407" s="171"/>
      <c r="CM407" s="171"/>
      <c r="CN407" s="171"/>
      <c r="CO407" s="171"/>
      <c r="CP407" s="171"/>
      <c r="CQ407" s="171"/>
      <c r="CR407" s="171"/>
      <c r="CS407" s="171"/>
      <c r="CT407" s="171"/>
      <c r="CU407" s="171"/>
      <c r="CV407" s="171"/>
      <c r="CW407" s="171"/>
      <c r="CX407" s="171"/>
      <c r="CY407" s="171"/>
      <c r="CZ407" s="171"/>
    </row>
    <row r="408" s="170" customFormat="true" ht="25.15" customHeight="true" x14ac:dyDescent="0.2">
      <c r="A408" s="255"/>
      <c r="B408" s="1049"/>
      <c r="C408" s="1208" t="s">
        <v>729</v>
      </c>
      <c r="D408" s="1209"/>
      <c r="E408" s="994">
        <v>0.77980563818796667</v>
      </c>
      <c r="F408" s="985"/>
      <c r="G408" s="985"/>
      <c r="H408" s="1209" t="s">
        <v>726</v>
      </c>
      <c r="I408" s="1209"/>
      <c r="J408" s="995">
        <v>-0.61985619598082253</v>
      </c>
      <c r="K408" s="985"/>
      <c r="L408" s="985"/>
      <c r="M408" s="1209" t="s">
        <v>584</v>
      </c>
      <c r="N408" s="1209"/>
      <c r="O408" s="996">
        <v>0.61522938301624219</v>
      </c>
      <c r="P408" s="985"/>
      <c r="Q408" s="985"/>
      <c r="R408" s="171"/>
      <c r="Z408" s="171"/>
      <c r="AA408" s="171"/>
      <c r="AB408" s="171"/>
      <c r="AC408" s="171"/>
      <c r="AD408" s="171"/>
      <c r="AE408" s="171"/>
      <c r="AF408" s="171"/>
      <c r="AG408" s="171"/>
      <c r="AH408" s="171"/>
      <c r="AI408" s="171"/>
      <c r="AJ408" s="171"/>
      <c r="AK408" s="171"/>
      <c r="AL408" s="171"/>
      <c r="AM408" s="171"/>
      <c r="AN408" s="171"/>
      <c r="AO408" s="171"/>
      <c r="AP408" s="171"/>
      <c r="AQ408" s="171"/>
      <c r="AR408" s="171"/>
      <c r="AS408" s="171"/>
      <c r="AT408" s="171"/>
      <c r="AU408" s="171"/>
      <c r="AV408" s="171"/>
      <c r="AW408" s="171"/>
      <c r="AX408" s="171"/>
      <c r="AY408" s="171"/>
      <c r="AZ408" s="171"/>
      <c r="BB408" s="255"/>
      <c r="BZ408" s="171"/>
      <c r="CA408" s="171"/>
      <c r="CB408" s="171"/>
      <c r="CC408" s="171"/>
      <c r="CD408" s="171"/>
      <c r="CE408" s="171"/>
      <c r="CF408" s="171"/>
      <c r="CG408" s="171"/>
      <c r="CH408" s="171"/>
      <c r="CI408" s="171"/>
      <c r="CJ408" s="171"/>
      <c r="CK408" s="171"/>
      <c r="CL408" s="171"/>
      <c r="CM408" s="171"/>
      <c r="CN408" s="171"/>
      <c r="CO408" s="171"/>
      <c r="CP408" s="171"/>
      <c r="CQ408" s="171"/>
      <c r="CR408" s="171"/>
      <c r="CS408" s="171"/>
      <c r="CT408" s="171"/>
      <c r="CU408" s="171"/>
      <c r="CV408" s="171"/>
      <c r="CW408" s="171"/>
      <c r="CX408" s="171"/>
      <c r="CY408" s="171"/>
      <c r="CZ408" s="171"/>
    </row>
    <row r="409" s="170" customFormat="true" ht="25.15" customHeight="true" x14ac:dyDescent="0.2">
      <c r="A409" s="255"/>
      <c r="B409" s="1049"/>
      <c r="C409" s="1208" t="s">
        <v>584</v>
      </c>
      <c r="D409" s="1209"/>
      <c r="E409" s="994">
        <v>0.7618529939586437</v>
      </c>
      <c r="F409" s="985"/>
      <c r="G409" s="985"/>
      <c r="H409" s="1209" t="s">
        <v>730</v>
      </c>
      <c r="I409" s="1209"/>
      <c r="J409" s="995">
        <v>-0.61632609989361908</v>
      </c>
      <c r="K409" s="985"/>
      <c r="L409" s="985"/>
      <c r="M409" s="1209" t="s">
        <v>728</v>
      </c>
      <c r="N409" s="1209"/>
      <c r="O409" s="996">
        <v>-0.61283007603795436</v>
      </c>
      <c r="P409" s="985"/>
      <c r="Q409" s="985"/>
      <c r="R409" s="171"/>
      <c r="Z409" s="171"/>
      <c r="AA409" s="171"/>
      <c r="AB409" s="171"/>
      <c r="AC409" s="171"/>
      <c r="AD409" s="171"/>
      <c r="AE409" s="171"/>
      <c r="AF409" s="171"/>
      <c r="AG409" s="171"/>
      <c r="AH409" s="171"/>
      <c r="AI409" s="171"/>
      <c r="AJ409" s="171"/>
      <c r="AK409" s="171"/>
      <c r="AL409" s="171"/>
      <c r="AM409" s="171"/>
      <c r="AN409" s="171"/>
      <c r="AO409" s="171"/>
      <c r="AP409" s="171"/>
      <c r="AQ409" s="171"/>
      <c r="AR409" s="171"/>
      <c r="AS409" s="171"/>
      <c r="AT409" s="171"/>
      <c r="AU409" s="171"/>
      <c r="AV409" s="171"/>
      <c r="AW409" s="171"/>
      <c r="AX409" s="171"/>
      <c r="AY409" s="171"/>
      <c r="AZ409" s="171"/>
      <c r="BB409" s="255"/>
      <c r="BZ409" s="171"/>
      <c r="CA409" s="171"/>
      <c r="CB409" s="171"/>
      <c r="CC409" s="171"/>
      <c r="CD409" s="171"/>
      <c r="CE409" s="171"/>
      <c r="CF409" s="171"/>
      <c r="CG409" s="171"/>
      <c r="CH409" s="171"/>
      <c r="CI409" s="171"/>
      <c r="CJ409" s="171"/>
      <c r="CK409" s="171"/>
      <c r="CL409" s="171"/>
      <c r="CM409" s="171"/>
      <c r="CN409" s="171"/>
      <c r="CO409" s="171"/>
      <c r="CP409" s="171"/>
      <c r="CQ409" s="171"/>
      <c r="CR409" s="171"/>
      <c r="CS409" s="171"/>
      <c r="CT409" s="171"/>
      <c r="CU409" s="171"/>
      <c r="CV409" s="171"/>
      <c r="CW409" s="171"/>
      <c r="CX409" s="171"/>
      <c r="CY409" s="171"/>
      <c r="CZ409" s="171"/>
    </row>
    <row r="410" s="170" customFormat="true" ht="25.15" customHeight="true" x14ac:dyDescent="0.2">
      <c r="A410" s="255"/>
      <c r="B410" s="1049"/>
      <c r="C410" s="1208" t="s">
        <v>725</v>
      </c>
      <c r="D410" s="1209"/>
      <c r="E410" s="994">
        <v>0.76140410477962317</v>
      </c>
      <c r="F410" s="985"/>
      <c r="G410" s="985"/>
      <c r="H410" s="1209" t="s">
        <v>728</v>
      </c>
      <c r="I410" s="1209"/>
      <c r="J410" s="995">
        <v>-0.61247431613575154</v>
      </c>
      <c r="K410" s="985"/>
      <c r="L410" s="985"/>
      <c r="M410" s="1209" t="s">
        <v>729</v>
      </c>
      <c r="N410" s="1209"/>
      <c r="O410" s="996">
        <v>0.59615544244810825</v>
      </c>
      <c r="P410" s="985"/>
      <c r="Q410" s="985"/>
      <c r="R410" s="171"/>
      <c r="Z410" s="171"/>
      <c r="AA410" s="171"/>
      <c r="AB410" s="171"/>
      <c r="AC410" s="171"/>
      <c r="AD410" s="171"/>
      <c r="AE410" s="171"/>
      <c r="AF410" s="171"/>
      <c r="AG410" s="171"/>
      <c r="AH410" s="171"/>
      <c r="AI410" s="171"/>
      <c r="AJ410" s="171"/>
      <c r="AK410" s="171"/>
      <c r="AL410" s="171"/>
      <c r="AM410" s="171"/>
      <c r="AN410" s="171"/>
      <c r="AO410" s="171"/>
      <c r="AP410" s="171"/>
      <c r="AQ410" s="171"/>
      <c r="AR410" s="171"/>
      <c r="AS410" s="171"/>
      <c r="AT410" s="171"/>
      <c r="AU410" s="171"/>
      <c r="AV410" s="171"/>
      <c r="AW410" s="171"/>
      <c r="AX410" s="171"/>
      <c r="AY410" s="171"/>
      <c r="AZ410" s="171"/>
      <c r="BB410" s="255"/>
      <c r="BZ410" s="171"/>
      <c r="CA410" s="171"/>
      <c r="CB410" s="171"/>
      <c r="CC410" s="171"/>
      <c r="CD410" s="171"/>
      <c r="CE410" s="171"/>
      <c r="CF410" s="171"/>
      <c r="CG410" s="171"/>
      <c r="CH410" s="171"/>
      <c r="CI410" s="171"/>
      <c r="CJ410" s="171"/>
      <c r="CK410" s="171"/>
      <c r="CL410" s="171"/>
      <c r="CM410" s="171"/>
      <c r="CN410" s="171"/>
      <c r="CO410" s="171"/>
      <c r="CP410" s="171"/>
      <c r="CQ410" s="171"/>
      <c r="CR410" s="171"/>
      <c r="CS410" s="171"/>
      <c r="CT410" s="171"/>
      <c r="CU410" s="171"/>
      <c r="CV410" s="171"/>
      <c r="CW410" s="171"/>
      <c r="CX410" s="171"/>
      <c r="CY410" s="171"/>
      <c r="CZ410" s="171"/>
    </row>
    <row r="411" s="170" customFormat="true" ht="25.15" customHeight="true" x14ac:dyDescent="0.2">
      <c r="A411" s="255"/>
      <c r="B411" s="1049"/>
      <c r="C411" s="1208" t="s">
        <v>730</v>
      </c>
      <c r="D411" s="1209"/>
      <c r="E411" s="994">
        <v>-0.65734718402546788</v>
      </c>
      <c r="F411" s="985"/>
      <c r="G411" s="985"/>
      <c r="H411" s="1209" t="s">
        <v>731</v>
      </c>
      <c r="I411" s="1209"/>
      <c r="J411" s="995">
        <v>0.59688455100455806</v>
      </c>
      <c r="K411" s="985"/>
      <c r="L411" s="985"/>
      <c r="M411" s="1209" t="s">
        <v>588</v>
      </c>
      <c r="N411" s="1209"/>
      <c r="O411" s="996">
        <v>0.55332736597121079</v>
      </c>
      <c r="P411" s="985"/>
      <c r="Q411" s="985"/>
      <c r="R411" s="171"/>
      <c r="Z411" s="171"/>
      <c r="AA411" s="171"/>
      <c r="AB411" s="171"/>
      <c r="AC411" s="171"/>
      <c r="AD411" s="171"/>
      <c r="AE411" s="171"/>
      <c r="AF411" s="171"/>
      <c r="AG411" s="171"/>
      <c r="AH411" s="171"/>
      <c r="AI411" s="171"/>
      <c r="AJ411" s="171"/>
      <c r="AK411" s="171"/>
      <c r="AL411" s="171"/>
      <c r="AM411" s="171"/>
      <c r="AN411" s="171"/>
      <c r="AO411" s="171"/>
      <c r="AP411" s="171"/>
      <c r="AQ411" s="171"/>
      <c r="AR411" s="171"/>
      <c r="AS411" s="171"/>
      <c r="AT411" s="171"/>
      <c r="AU411" s="171"/>
      <c r="AV411" s="171"/>
      <c r="AW411" s="171"/>
      <c r="AX411" s="171"/>
      <c r="AY411" s="171"/>
      <c r="AZ411" s="171"/>
      <c r="BB411" s="255"/>
      <c r="BZ411" s="171"/>
      <c r="CA411" s="171"/>
      <c r="CB411" s="171"/>
      <c r="CC411" s="171"/>
      <c r="CD411" s="171"/>
      <c r="CE411" s="171"/>
      <c r="CF411" s="171"/>
      <c r="CG411" s="171"/>
      <c r="CH411" s="171"/>
      <c r="CI411" s="171"/>
      <c r="CJ411" s="171"/>
      <c r="CK411" s="171"/>
      <c r="CL411" s="171"/>
      <c r="CM411" s="171"/>
      <c r="CN411" s="171"/>
      <c r="CO411" s="171"/>
      <c r="CP411" s="171"/>
      <c r="CQ411" s="171"/>
      <c r="CR411" s="171"/>
      <c r="CS411" s="171"/>
      <c r="CT411" s="171"/>
      <c r="CU411" s="171"/>
      <c r="CV411" s="171"/>
      <c r="CW411" s="171"/>
      <c r="CX411" s="171"/>
      <c r="CY411" s="171"/>
      <c r="CZ411" s="171"/>
    </row>
    <row r="412" s="170" customFormat="true" ht="25.15" customHeight="true" x14ac:dyDescent="0.2">
      <c r="A412" s="255"/>
      <c r="B412" s="1049"/>
      <c r="C412" s="1208" t="s">
        <v>731</v>
      </c>
      <c r="D412" s="1209"/>
      <c r="E412" s="994">
        <v>0.63704094137191514</v>
      </c>
      <c r="F412" s="985"/>
      <c r="G412" s="985"/>
      <c r="H412" s="1209" t="s">
        <v>729</v>
      </c>
      <c r="I412" s="1209"/>
      <c r="J412" s="995">
        <v>0.57346198172390794</v>
      </c>
      <c r="K412" s="985"/>
      <c r="L412" s="985"/>
      <c r="M412" s="1209" t="s">
        <v>589</v>
      </c>
      <c r="N412" s="1209"/>
      <c r="O412" s="996">
        <v>0.54142753053626402</v>
      </c>
      <c r="P412" s="985"/>
      <c r="Q412" s="985"/>
      <c r="R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B412" s="255"/>
      <c r="BZ412" s="171"/>
      <c r="CA412" s="171"/>
      <c r="CB412" s="171"/>
      <c r="CC412" s="171"/>
      <c r="CD412" s="171"/>
      <c r="CE412" s="171"/>
      <c r="CF412" s="171"/>
      <c r="CG412" s="171"/>
      <c r="CH412" s="171"/>
      <c r="CI412" s="171"/>
      <c r="CJ412" s="171"/>
      <c r="CK412" s="171"/>
      <c r="CL412" s="171"/>
      <c r="CM412" s="171"/>
      <c r="CN412" s="171"/>
      <c r="CO412" s="171"/>
      <c r="CP412" s="171"/>
      <c r="CQ412" s="171"/>
      <c r="CR412" s="171"/>
      <c r="CS412" s="171"/>
      <c r="CT412" s="171"/>
      <c r="CU412" s="171"/>
      <c r="CV412" s="171"/>
      <c r="CW412" s="171"/>
      <c r="CX412" s="171"/>
      <c r="CY412" s="171"/>
      <c r="CZ412" s="171"/>
    </row>
    <row r="413" s="170" customFormat="true" ht="25.15" customHeight="true" x14ac:dyDescent="0.2">
      <c r="A413" s="255"/>
      <c r="B413" s="1049"/>
      <c r="C413" s="1208" t="s">
        <v>588</v>
      </c>
      <c r="D413" s="1209"/>
      <c r="E413" s="994">
        <v>0.6108237897685338</v>
      </c>
      <c r="F413" s="985"/>
      <c r="G413" s="985"/>
      <c r="H413" s="1209" t="s">
        <v>732</v>
      </c>
      <c r="I413" s="1209"/>
      <c r="J413" s="995">
        <v>-0.54805574742794938</v>
      </c>
      <c r="K413" s="985"/>
      <c r="L413" s="985"/>
      <c r="M413" s="1209" t="s">
        <v>733</v>
      </c>
      <c r="N413" s="1209"/>
      <c r="O413" s="996">
        <v>0.51437484446878134</v>
      </c>
      <c r="P413" s="985"/>
      <c r="Q413" s="985"/>
      <c r="R413" s="171"/>
      <c r="Z413" s="171"/>
      <c r="AA413" s="171"/>
      <c r="AB413" s="171"/>
      <c r="AC413" s="171"/>
      <c r="AD413" s="171"/>
      <c r="AE413" s="171"/>
      <c r="AF413" s="171"/>
      <c r="AG413" s="171"/>
      <c r="AH413" s="171"/>
      <c r="AI413" s="171"/>
      <c r="AJ413" s="171"/>
      <c r="AK413" s="171"/>
      <c r="AL413" s="171"/>
      <c r="AM413" s="171"/>
      <c r="AN413" s="171"/>
      <c r="AO413" s="171"/>
      <c r="AP413" s="171"/>
      <c r="AQ413" s="171"/>
      <c r="AR413" s="171"/>
      <c r="AS413" s="171"/>
      <c r="AT413" s="171"/>
      <c r="AU413" s="171"/>
      <c r="AV413" s="171"/>
      <c r="AW413" s="171"/>
      <c r="AX413" s="171"/>
      <c r="AY413" s="171"/>
      <c r="AZ413" s="171"/>
      <c r="BB413" s="255"/>
      <c r="BZ413" s="171"/>
      <c r="CA413" s="171"/>
      <c r="CB413" s="171"/>
      <c r="CC413" s="171"/>
      <c r="CD413" s="171"/>
      <c r="CE413" s="171"/>
      <c r="CF413" s="171"/>
      <c r="CG413" s="171"/>
      <c r="CH413" s="171"/>
      <c r="CI413" s="171"/>
      <c r="CJ413" s="171"/>
      <c r="CK413" s="171"/>
      <c r="CL413" s="171"/>
      <c r="CM413" s="171"/>
      <c r="CN413" s="171"/>
      <c r="CO413" s="171"/>
      <c r="CP413" s="171"/>
      <c r="CQ413" s="171"/>
      <c r="CR413" s="171"/>
      <c r="CS413" s="171"/>
      <c r="CT413" s="171"/>
      <c r="CU413" s="171"/>
      <c r="CV413" s="171"/>
      <c r="CW413" s="171"/>
      <c r="CX413" s="171"/>
      <c r="CY413" s="171"/>
      <c r="CZ413" s="171"/>
    </row>
    <row r="414" s="170" customFormat="true" ht="25.15" customHeight="true" x14ac:dyDescent="0.2">
      <c r="A414" s="255"/>
      <c r="B414" s="1049"/>
      <c r="C414" s="1208" t="s">
        <v>734</v>
      </c>
      <c r="D414" s="1209"/>
      <c r="E414" s="994">
        <v>-0.59205159664197871</v>
      </c>
      <c r="F414" s="985"/>
      <c r="G414" s="985"/>
      <c r="H414" s="1209" t="s">
        <v>735</v>
      </c>
      <c r="I414" s="1209"/>
      <c r="J414" s="995">
        <v>0.52727288560994279</v>
      </c>
      <c r="K414" s="985"/>
      <c r="L414" s="985"/>
      <c r="M414" s="1209" t="s">
        <v>730</v>
      </c>
      <c r="N414" s="1209"/>
      <c r="O414" s="996">
        <v>-0.51268940553484355</v>
      </c>
      <c r="P414" s="985"/>
      <c r="Q414" s="985"/>
      <c r="R414" s="171"/>
      <c r="Z414" s="171"/>
      <c r="AA414" s="171"/>
      <c r="AB414" s="171"/>
      <c r="AC414" s="171"/>
      <c r="AD414" s="171"/>
      <c r="AE414" s="171"/>
      <c r="AF414" s="171"/>
      <c r="AG414" s="171"/>
      <c r="AH414" s="171"/>
      <c r="AI414" s="171"/>
      <c r="AJ414" s="171"/>
      <c r="AK414" s="171"/>
      <c r="AL414" s="171"/>
      <c r="AM414" s="171"/>
      <c r="AN414" s="171"/>
      <c r="AO414" s="171"/>
      <c r="AP414" s="171"/>
      <c r="AQ414" s="171"/>
      <c r="AR414" s="171"/>
      <c r="AS414" s="171"/>
      <c r="AT414" s="171"/>
      <c r="AU414" s="171"/>
      <c r="AV414" s="171"/>
      <c r="AW414" s="171"/>
      <c r="AX414" s="171"/>
      <c r="AY414" s="171"/>
      <c r="AZ414" s="171"/>
      <c r="BB414" s="255"/>
      <c r="BZ414" s="171"/>
      <c r="CA414" s="171"/>
      <c r="CB414" s="171"/>
      <c r="CC414" s="171"/>
      <c r="CD414" s="171"/>
      <c r="CE414" s="171"/>
      <c r="CF414" s="171"/>
      <c r="CG414" s="171"/>
      <c r="CH414" s="171"/>
      <c r="CI414" s="171"/>
      <c r="CJ414" s="171"/>
      <c r="CK414" s="171"/>
      <c r="CL414" s="171"/>
      <c r="CM414" s="171"/>
      <c r="CN414" s="171"/>
      <c r="CO414" s="171"/>
      <c r="CP414" s="171"/>
      <c r="CQ414" s="171"/>
      <c r="CR414" s="171"/>
      <c r="CS414" s="171"/>
      <c r="CT414" s="171"/>
      <c r="CU414" s="171"/>
      <c r="CV414" s="171"/>
      <c r="CW414" s="171"/>
      <c r="CX414" s="171"/>
      <c r="CY414" s="171"/>
      <c r="CZ414" s="171"/>
    </row>
    <row r="415" s="170" customFormat="true" ht="25.15" customHeight="true" x14ac:dyDescent="0.2">
      <c r="A415" s="255"/>
      <c r="B415" s="1049"/>
      <c r="C415" s="1208" t="s">
        <v>590</v>
      </c>
      <c r="D415" s="1209"/>
      <c r="E415" s="994">
        <v>0.55772968065788009</v>
      </c>
      <c r="F415" s="985"/>
      <c r="G415" s="985"/>
      <c r="H415" s="1209" t="s">
        <v>736</v>
      </c>
      <c r="I415" s="1209"/>
      <c r="J415" s="995">
        <v>0.52387407714316603</v>
      </c>
      <c r="K415" s="985"/>
      <c r="L415" s="985"/>
      <c r="M415" s="1209" t="s">
        <v>737</v>
      </c>
      <c r="N415" s="1209"/>
      <c r="O415" s="996">
        <v>0.50197863040489532</v>
      </c>
      <c r="P415" s="985"/>
      <c r="Q415" s="985"/>
      <c r="R415" s="171"/>
      <c r="Z415" s="171"/>
      <c r="AA415" s="171"/>
      <c r="AB415" s="171"/>
      <c r="AC415" s="171"/>
      <c r="AD415" s="171"/>
      <c r="AE415" s="171"/>
      <c r="AF415" s="171"/>
      <c r="AG415" s="171"/>
      <c r="AH415" s="171"/>
      <c r="AI415" s="171"/>
      <c r="AJ415" s="171"/>
      <c r="AK415" s="171"/>
      <c r="AL415" s="171"/>
      <c r="AM415" s="171"/>
      <c r="AN415" s="171"/>
      <c r="AO415" s="171"/>
      <c r="AP415" s="171"/>
      <c r="AQ415" s="171"/>
      <c r="AR415" s="171"/>
      <c r="AS415" s="171"/>
      <c r="AT415" s="171"/>
      <c r="AU415" s="171"/>
      <c r="AV415" s="171"/>
      <c r="AW415" s="171"/>
      <c r="AX415" s="171"/>
      <c r="AY415" s="171"/>
      <c r="AZ415" s="171"/>
      <c r="BB415" s="255"/>
      <c r="BZ415" s="171"/>
      <c r="CA415" s="171"/>
      <c r="CB415" s="171"/>
      <c r="CC415" s="171"/>
      <c r="CD415" s="171"/>
      <c r="CE415" s="171"/>
      <c r="CF415" s="171"/>
      <c r="CG415" s="171"/>
      <c r="CH415" s="171"/>
      <c r="CI415" s="171"/>
      <c r="CJ415" s="171"/>
      <c r="CK415" s="171"/>
      <c r="CL415" s="171"/>
      <c r="CM415" s="171"/>
      <c r="CN415" s="171"/>
      <c r="CO415" s="171"/>
      <c r="CP415" s="171"/>
      <c r="CQ415" s="171"/>
      <c r="CR415" s="171"/>
      <c r="CS415" s="171"/>
      <c r="CT415" s="171"/>
      <c r="CU415" s="171"/>
      <c r="CV415" s="171"/>
      <c r="CW415" s="171"/>
      <c r="CX415" s="171"/>
      <c r="CY415" s="171"/>
      <c r="CZ415" s="171"/>
    </row>
    <row r="416" s="170" customFormat="true" ht="25.15" customHeight="true" x14ac:dyDescent="0.2">
      <c r="A416" s="255"/>
      <c r="B416" s="1049"/>
      <c r="C416" s="1208" t="s">
        <v>733</v>
      </c>
      <c r="D416" s="1209"/>
      <c r="E416" s="994">
        <v>0.54953714028164746</v>
      </c>
      <c r="F416" s="985"/>
      <c r="G416" s="985"/>
      <c r="H416" s="1209" t="s">
        <v>737</v>
      </c>
      <c r="I416" s="1209"/>
      <c r="J416" s="995">
        <v>0.5075480515102293</v>
      </c>
      <c r="K416" s="985"/>
      <c r="L416" s="985"/>
      <c r="M416" s="1209" t="s">
        <v>738</v>
      </c>
      <c r="N416" s="1209"/>
      <c r="O416" s="996">
        <v>0.49396491413821847</v>
      </c>
      <c r="P416" s="985"/>
      <c r="Q416" s="985"/>
      <c r="R416" s="171"/>
      <c r="Z416" s="171"/>
      <c r="AA416" s="171"/>
      <c r="AB416" s="171"/>
      <c r="AC416" s="171"/>
      <c r="AD416" s="171"/>
      <c r="AE416" s="171"/>
      <c r="AF416" s="171"/>
      <c r="AG416" s="171"/>
      <c r="AH416" s="171"/>
      <c r="AI416" s="171"/>
      <c r="AJ416" s="171"/>
      <c r="AK416" s="171"/>
      <c r="AL416" s="171"/>
      <c r="AM416" s="171"/>
      <c r="AN416" s="171"/>
      <c r="AO416" s="171"/>
      <c r="AP416" s="171"/>
      <c r="AQ416" s="171"/>
      <c r="AR416" s="171"/>
      <c r="AS416" s="171"/>
      <c r="AT416" s="171"/>
      <c r="AU416" s="171"/>
      <c r="AV416" s="171"/>
      <c r="AW416" s="171"/>
      <c r="AX416" s="171"/>
      <c r="AY416" s="171"/>
      <c r="AZ416" s="171"/>
      <c r="BB416" s="255"/>
      <c r="BZ416" s="171"/>
      <c r="CA416" s="171"/>
      <c r="CB416" s="171"/>
      <c r="CC416" s="171"/>
      <c r="CD416" s="171"/>
      <c r="CE416" s="171"/>
      <c r="CF416" s="171"/>
      <c r="CG416" s="171"/>
      <c r="CH416" s="171"/>
      <c r="CI416" s="171"/>
      <c r="CJ416" s="171"/>
      <c r="CK416" s="171"/>
      <c r="CL416" s="171"/>
      <c r="CM416" s="171"/>
      <c r="CN416" s="171"/>
      <c r="CO416" s="171"/>
      <c r="CP416" s="171"/>
      <c r="CQ416" s="171"/>
      <c r="CR416" s="171"/>
      <c r="CS416" s="171"/>
      <c r="CT416" s="171"/>
      <c r="CU416" s="171"/>
      <c r="CV416" s="171"/>
      <c r="CW416" s="171"/>
      <c r="CX416" s="171"/>
      <c r="CY416" s="171"/>
      <c r="CZ416" s="171"/>
    </row>
    <row r="417" s="170" customFormat="true" ht="25.15" customHeight="true" x14ac:dyDescent="0.2">
      <c r="A417" s="255"/>
      <c r="B417" s="1049"/>
      <c r="C417" s="1208" t="s">
        <v>737</v>
      </c>
      <c r="D417" s="1209"/>
      <c r="E417" s="994">
        <v>0.54607559935582728</v>
      </c>
      <c r="F417" s="985"/>
      <c r="G417" s="985"/>
      <c r="H417" s="1209" t="s">
        <v>739</v>
      </c>
      <c r="I417" s="1209"/>
      <c r="J417" s="995">
        <v>0.49099128821614957</v>
      </c>
      <c r="K417" s="985"/>
      <c r="L417" s="985"/>
      <c r="M417" s="1209" t="s">
        <v>735</v>
      </c>
      <c r="N417" s="1209"/>
      <c r="O417" s="996">
        <v>0.48007191626753715</v>
      </c>
      <c r="P417" s="985"/>
      <c r="Q417" s="985"/>
      <c r="R417" s="171"/>
      <c r="Z417" s="171"/>
      <c r="AA417" s="171"/>
      <c r="AB417" s="171"/>
      <c r="AC417" s="171"/>
      <c r="AD417" s="171"/>
      <c r="AE417" s="171"/>
      <c r="AF417" s="171"/>
      <c r="AG417" s="171"/>
      <c r="AH417" s="171"/>
      <c r="AI417" s="171"/>
      <c r="AJ417" s="171"/>
      <c r="AK417" s="171"/>
      <c r="AL417" s="171"/>
      <c r="AM417" s="171"/>
      <c r="AN417" s="171"/>
      <c r="AO417" s="171"/>
      <c r="AP417" s="171"/>
      <c r="AQ417" s="171"/>
      <c r="AR417" s="171"/>
      <c r="AS417" s="171"/>
      <c r="AT417" s="171"/>
      <c r="AU417" s="171"/>
      <c r="AV417" s="171"/>
      <c r="AW417" s="171"/>
      <c r="AX417" s="171"/>
      <c r="AY417" s="171"/>
      <c r="AZ417" s="171"/>
      <c r="BB417" s="255"/>
      <c r="BZ417" s="171"/>
      <c r="CA417" s="171"/>
      <c r="CB417" s="171"/>
      <c r="CC417" s="171"/>
      <c r="CD417" s="171"/>
      <c r="CE417" s="171"/>
      <c r="CF417" s="171"/>
      <c r="CG417" s="171"/>
      <c r="CH417" s="171"/>
      <c r="CI417" s="171"/>
      <c r="CJ417" s="171"/>
      <c r="CK417" s="171"/>
      <c r="CL417" s="171"/>
      <c r="CM417" s="171"/>
      <c r="CN417" s="171"/>
      <c r="CO417" s="171"/>
      <c r="CP417" s="171"/>
      <c r="CQ417" s="171"/>
      <c r="CR417" s="171"/>
      <c r="CS417" s="171"/>
      <c r="CT417" s="171"/>
      <c r="CU417" s="171"/>
      <c r="CV417" s="171"/>
      <c r="CW417" s="171"/>
      <c r="CX417" s="171"/>
      <c r="CY417" s="171"/>
      <c r="CZ417" s="171"/>
    </row>
    <row r="418" s="170" customFormat="true" ht="25.15" customHeight="true" x14ac:dyDescent="0.2">
      <c r="A418" s="255"/>
      <c r="B418" s="1049"/>
      <c r="C418" s="1208" t="s">
        <v>740</v>
      </c>
      <c r="D418" s="1209"/>
      <c r="E418" s="994">
        <v>0.53472678189034606</v>
      </c>
      <c r="F418" s="985"/>
      <c r="G418" s="985"/>
      <c r="H418" s="1209" t="s">
        <v>741</v>
      </c>
      <c r="I418" s="1209"/>
      <c r="J418" s="995">
        <v>0.47847826175716568</v>
      </c>
      <c r="K418" s="985"/>
      <c r="L418" s="985"/>
      <c r="M418" s="1209" t="s">
        <v>736</v>
      </c>
      <c r="N418" s="1209"/>
      <c r="O418" s="996">
        <v>0.47347207347853892</v>
      </c>
      <c r="P418" s="985"/>
      <c r="Q418" s="985"/>
      <c r="R418" s="171"/>
      <c r="Z418" s="171"/>
      <c r="AA418" s="171"/>
      <c r="AB418" s="171"/>
      <c r="AC418" s="171"/>
      <c r="AD418" s="171"/>
      <c r="AE418" s="171"/>
      <c r="AF418" s="171"/>
      <c r="AG418" s="171"/>
      <c r="AH418" s="171"/>
      <c r="AI418" s="171"/>
      <c r="AJ418" s="171"/>
      <c r="AK418" s="171"/>
      <c r="AL418" s="171"/>
      <c r="AM418" s="171"/>
      <c r="AN418" s="171"/>
      <c r="AO418" s="171"/>
      <c r="AP418" s="171"/>
      <c r="AQ418" s="171"/>
      <c r="AR418" s="171"/>
      <c r="AS418" s="171"/>
      <c r="AT418" s="171"/>
      <c r="AU418" s="171"/>
      <c r="AV418" s="171"/>
      <c r="AW418" s="171"/>
      <c r="AX418" s="171"/>
      <c r="AY418" s="171"/>
      <c r="AZ418" s="171"/>
      <c r="BB418" s="255"/>
      <c r="BZ418" s="171"/>
      <c r="CA418" s="171"/>
      <c r="CB418" s="171"/>
      <c r="CC418" s="171"/>
      <c r="CD418" s="171"/>
      <c r="CE418" s="171"/>
      <c r="CF418" s="171"/>
      <c r="CG418" s="171"/>
      <c r="CH418" s="171"/>
      <c r="CI418" s="171"/>
      <c r="CJ418" s="171"/>
      <c r="CK418" s="171"/>
      <c r="CL418" s="171"/>
      <c r="CM418" s="171"/>
      <c r="CN418" s="171"/>
      <c r="CO418" s="171"/>
      <c r="CP418" s="171"/>
      <c r="CQ418" s="171"/>
      <c r="CR418" s="171"/>
      <c r="CS418" s="171"/>
      <c r="CT418" s="171"/>
      <c r="CU418" s="171"/>
      <c r="CV418" s="171"/>
      <c r="CW418" s="171"/>
      <c r="CX418" s="171"/>
      <c r="CY418" s="171"/>
      <c r="CZ418" s="171"/>
    </row>
    <row r="419" s="170" customFormat="true" ht="25.15" customHeight="true" x14ac:dyDescent="0.2">
      <c r="A419" s="255"/>
      <c r="B419" s="1049"/>
      <c r="C419" s="1208" t="s">
        <v>645</v>
      </c>
      <c r="D419" s="1209"/>
      <c r="E419" s="994">
        <v>0.53157446387943119</v>
      </c>
      <c r="F419" s="985"/>
      <c r="G419" s="985"/>
      <c r="H419" s="1209" t="s">
        <v>738</v>
      </c>
      <c r="I419" s="1209"/>
      <c r="J419" s="995">
        <v>0.46717426750711621</v>
      </c>
      <c r="K419" s="985"/>
      <c r="L419" s="985"/>
      <c r="M419" s="1209" t="s">
        <v>590</v>
      </c>
      <c r="N419" s="1209"/>
      <c r="O419" s="996">
        <v>0.46920037351596239</v>
      </c>
      <c r="P419" s="985"/>
      <c r="Q419" s="985"/>
      <c r="R419" s="171"/>
      <c r="Z419" s="171"/>
      <c r="AA419" s="171"/>
      <c r="AB419" s="171"/>
      <c r="AC419" s="171"/>
      <c r="AD419" s="171"/>
      <c r="AE419" s="171"/>
      <c r="AF419" s="171"/>
      <c r="AG419" s="171"/>
      <c r="AH419" s="171"/>
      <c r="AI419" s="171"/>
      <c r="AJ419" s="171"/>
      <c r="AK419" s="171"/>
      <c r="AL419" s="171"/>
      <c r="AM419" s="171"/>
      <c r="AN419" s="171"/>
      <c r="AO419" s="171"/>
      <c r="AP419" s="171"/>
      <c r="AQ419" s="171"/>
      <c r="AR419" s="171"/>
      <c r="AS419" s="171"/>
      <c r="AT419" s="171"/>
      <c r="AU419" s="171"/>
      <c r="AV419" s="171"/>
      <c r="AW419" s="171"/>
      <c r="AX419" s="171"/>
      <c r="AY419" s="171"/>
      <c r="AZ419" s="171"/>
      <c r="BB419" s="255"/>
      <c r="BZ419" s="171"/>
      <c r="CA419" s="171"/>
      <c r="CB419" s="171"/>
      <c r="CC419" s="171"/>
      <c r="CD419" s="171"/>
      <c r="CE419" s="171"/>
      <c r="CF419" s="171"/>
      <c r="CG419" s="171"/>
      <c r="CH419" s="171"/>
      <c r="CI419" s="171"/>
      <c r="CJ419" s="171"/>
      <c r="CK419" s="171"/>
      <c r="CL419" s="171"/>
      <c r="CM419" s="171"/>
      <c r="CN419" s="171"/>
      <c r="CO419" s="171"/>
      <c r="CP419" s="171"/>
      <c r="CQ419" s="171"/>
      <c r="CR419" s="171"/>
      <c r="CS419" s="171"/>
      <c r="CT419" s="171"/>
      <c r="CU419" s="171"/>
      <c r="CV419" s="171"/>
      <c r="CW419" s="171"/>
      <c r="CX419" s="171"/>
      <c r="CY419" s="171"/>
      <c r="CZ419" s="171"/>
    </row>
    <row r="420" s="170" customFormat="true" ht="25.15" customHeight="true" x14ac:dyDescent="0.2">
      <c r="A420" s="255"/>
      <c r="B420" s="1049"/>
      <c r="C420" s="1208" t="s">
        <v>738</v>
      </c>
      <c r="D420" s="1209"/>
      <c r="E420" s="994">
        <v>0.52813590146455591</v>
      </c>
      <c r="F420" s="985"/>
      <c r="G420" s="985"/>
      <c r="H420" s="1209" t="s">
        <v>733</v>
      </c>
      <c r="I420" s="1209"/>
      <c r="J420" s="995">
        <v>0.4655019382440983</v>
      </c>
      <c r="K420" s="985"/>
      <c r="L420" s="985"/>
      <c r="M420" s="1209" t="s">
        <v>740</v>
      </c>
      <c r="N420" s="1209"/>
      <c r="O420" s="996">
        <v>0.44693477256287245</v>
      </c>
      <c r="P420" s="985"/>
      <c r="Q420" s="985"/>
      <c r="R420" s="171"/>
      <c r="Z420" s="171"/>
      <c r="AA420" s="171"/>
      <c r="AB420" s="171"/>
      <c r="AC420" s="171"/>
      <c r="AD420" s="171"/>
      <c r="AE420" s="171"/>
      <c r="AF420" s="171"/>
      <c r="AG420" s="171"/>
      <c r="AH420" s="171"/>
      <c r="AI420" s="171"/>
      <c r="AJ420" s="171"/>
      <c r="AK420" s="171"/>
      <c r="AL420" s="171"/>
      <c r="AM420" s="171"/>
      <c r="AN420" s="171"/>
      <c r="AO420" s="171"/>
      <c r="AP420" s="171"/>
      <c r="AQ420" s="171"/>
      <c r="AR420" s="171"/>
      <c r="AS420" s="171"/>
      <c r="AT420" s="171"/>
      <c r="AU420" s="171"/>
      <c r="AV420" s="171"/>
      <c r="AW420" s="171"/>
      <c r="AX420" s="171"/>
      <c r="AY420" s="171"/>
      <c r="AZ420" s="171"/>
      <c r="BB420" s="255"/>
      <c r="BZ420" s="171"/>
      <c r="CA420" s="171"/>
      <c r="CB420" s="171"/>
      <c r="CC420" s="171"/>
      <c r="CD420" s="171"/>
      <c r="CE420" s="171"/>
      <c r="CF420" s="171"/>
      <c r="CG420" s="171"/>
      <c r="CH420" s="171"/>
      <c r="CI420" s="171"/>
      <c r="CJ420" s="171"/>
      <c r="CK420" s="171"/>
      <c r="CL420" s="171"/>
      <c r="CM420" s="171"/>
      <c r="CN420" s="171"/>
      <c r="CO420" s="171"/>
      <c r="CP420" s="171"/>
      <c r="CQ420" s="171"/>
      <c r="CR420" s="171"/>
      <c r="CS420" s="171"/>
      <c r="CT420" s="171"/>
      <c r="CU420" s="171"/>
      <c r="CV420" s="171"/>
      <c r="CW420" s="171"/>
      <c r="CX420" s="171"/>
      <c r="CY420" s="171"/>
      <c r="CZ420" s="171"/>
    </row>
    <row r="421" s="170" customFormat="true" ht="25.15" customHeight="true" x14ac:dyDescent="0.2">
      <c r="A421" s="255"/>
      <c r="B421" s="1049"/>
      <c r="C421" s="1208" t="s">
        <v>735</v>
      </c>
      <c r="D421" s="1209"/>
      <c r="E421" s="994">
        <v>0.5268902793712994</v>
      </c>
      <c r="F421" s="985"/>
      <c r="G421" s="985"/>
      <c r="H421" s="1209" t="s">
        <v>589</v>
      </c>
      <c r="I421" s="1209"/>
      <c r="J421" s="995">
        <v>0.45187509834307504</v>
      </c>
      <c r="K421" s="985"/>
      <c r="L421" s="985"/>
      <c r="M421" s="1209" t="s">
        <v>741</v>
      </c>
      <c r="N421" s="1209"/>
      <c r="O421" s="996">
        <v>0.44374673488827415</v>
      </c>
      <c r="P421" s="985"/>
      <c r="Q421" s="985"/>
      <c r="R421" s="171"/>
      <c r="Z421" s="171"/>
      <c r="AA421" s="171"/>
      <c r="AB421" s="171"/>
      <c r="AC421" s="171"/>
      <c r="AD421" s="171"/>
      <c r="AE421" s="171"/>
      <c r="AF421" s="171"/>
      <c r="AG421" s="171"/>
      <c r="AH421" s="171"/>
      <c r="AI421" s="171"/>
      <c r="AJ421" s="171"/>
      <c r="AK421" s="171"/>
      <c r="AL421" s="171"/>
      <c r="AM421" s="171"/>
      <c r="AN421" s="171"/>
      <c r="AO421" s="171"/>
      <c r="AP421" s="171"/>
      <c r="AQ421" s="171"/>
      <c r="AR421" s="171"/>
      <c r="AS421" s="171"/>
      <c r="AT421" s="171"/>
      <c r="AU421" s="171"/>
      <c r="AV421" s="171"/>
      <c r="AW421" s="171"/>
      <c r="AX421" s="171"/>
      <c r="AY421" s="171"/>
      <c r="AZ421" s="171"/>
      <c r="BB421" s="255"/>
      <c r="BZ421" s="171"/>
      <c r="CA421" s="171"/>
      <c r="CB421" s="171"/>
      <c r="CC421" s="171"/>
      <c r="CD421" s="171"/>
      <c r="CE421" s="171"/>
      <c r="CF421" s="171"/>
      <c r="CG421" s="171"/>
      <c r="CH421" s="171"/>
      <c r="CI421" s="171"/>
      <c r="CJ421" s="171"/>
      <c r="CK421" s="171"/>
      <c r="CL421" s="171"/>
      <c r="CM421" s="171"/>
      <c r="CN421" s="171"/>
      <c r="CO421" s="171"/>
      <c r="CP421" s="171"/>
      <c r="CQ421" s="171"/>
      <c r="CR421" s="171"/>
      <c r="CS421" s="171"/>
      <c r="CT421" s="171"/>
      <c r="CU421" s="171"/>
      <c r="CV421" s="171"/>
      <c r="CW421" s="171"/>
      <c r="CX421" s="171"/>
      <c r="CY421" s="171"/>
      <c r="CZ421" s="171"/>
    </row>
    <row r="422" s="170" customFormat="true" ht="25.15" customHeight="true" x14ac:dyDescent="0.2">
      <c r="A422" s="255"/>
      <c r="B422" s="1049"/>
      <c r="C422" s="1208" t="s">
        <v>736</v>
      </c>
      <c r="D422" s="1209"/>
      <c r="E422" s="994">
        <v>0.52548386294344429</v>
      </c>
      <c r="F422" s="985"/>
      <c r="G422" s="985"/>
      <c r="H422" s="1209" t="s">
        <v>588</v>
      </c>
      <c r="I422" s="1209"/>
      <c r="J422" s="995">
        <v>0.43039726501890174</v>
      </c>
      <c r="K422" s="985"/>
      <c r="L422" s="985"/>
      <c r="M422" s="1209" t="s">
        <v>739</v>
      </c>
      <c r="N422" s="1209"/>
      <c r="O422" s="996">
        <v>0.43544519594962355</v>
      </c>
      <c r="P422" s="985"/>
      <c r="Q422" s="985"/>
      <c r="R422" s="171"/>
      <c r="Z422" s="171"/>
      <c r="AA422" s="171"/>
      <c r="AB422" s="171"/>
      <c r="AC422" s="171"/>
      <c r="AD422" s="171"/>
      <c r="AE422" s="171"/>
      <c r="AF422" s="171"/>
      <c r="AG422" s="171"/>
      <c r="AH422" s="171"/>
      <c r="AI422" s="171"/>
      <c r="AJ422" s="171"/>
      <c r="AK422" s="171"/>
      <c r="AL422" s="171"/>
      <c r="AM422" s="171"/>
      <c r="AN422" s="171"/>
      <c r="AO422" s="171"/>
      <c r="AP422" s="171"/>
      <c r="AQ422" s="171"/>
      <c r="AR422" s="171"/>
      <c r="AS422" s="171"/>
      <c r="AT422" s="171"/>
      <c r="AU422" s="171"/>
      <c r="AV422" s="171"/>
      <c r="AW422" s="171"/>
      <c r="AX422" s="171"/>
      <c r="AY422" s="171"/>
      <c r="AZ422" s="171"/>
      <c r="BB422" s="255"/>
      <c r="BZ422" s="171"/>
      <c r="CA422" s="171"/>
      <c r="CB422" s="171"/>
      <c r="CC422" s="171"/>
      <c r="CD422" s="171"/>
      <c r="CE422" s="171"/>
      <c r="CF422" s="171"/>
      <c r="CG422" s="171"/>
      <c r="CH422" s="171"/>
      <c r="CI422" s="171"/>
      <c r="CJ422" s="171"/>
      <c r="CK422" s="171"/>
      <c r="CL422" s="171"/>
      <c r="CM422" s="171"/>
      <c r="CN422" s="171"/>
      <c r="CO422" s="171"/>
      <c r="CP422" s="171"/>
      <c r="CQ422" s="171"/>
      <c r="CR422" s="171"/>
      <c r="CS422" s="171"/>
      <c r="CT422" s="171"/>
      <c r="CU422" s="171"/>
      <c r="CV422" s="171"/>
      <c r="CW422" s="171"/>
      <c r="CX422" s="171"/>
      <c r="CY422" s="171"/>
      <c r="CZ422" s="171"/>
    </row>
    <row r="423" s="170" customFormat="true" ht="25.15" customHeight="true" x14ac:dyDescent="0.2">
      <c r="A423" s="255"/>
      <c r="B423" s="1049"/>
      <c r="C423" s="1208" t="s">
        <v>589</v>
      </c>
      <c r="D423" s="1209"/>
      <c r="E423" s="994">
        <v>0.50836519423631754</v>
      </c>
      <c r="F423" s="985"/>
      <c r="G423" s="985"/>
      <c r="H423" s="1209" t="s">
        <v>742</v>
      </c>
      <c r="I423" s="1209"/>
      <c r="J423" s="995">
        <v>0.42904351079030195</v>
      </c>
      <c r="K423" s="985"/>
      <c r="L423" s="985"/>
      <c r="M423" s="1209" t="s">
        <v>645</v>
      </c>
      <c r="N423" s="1209"/>
      <c r="O423" s="996">
        <v>0.43375692855772591</v>
      </c>
      <c r="P423" s="985"/>
      <c r="Q423" s="985"/>
      <c r="R423" s="171"/>
      <c r="Z423" s="171"/>
      <c r="AA423" s="171"/>
      <c r="AB423" s="171"/>
      <c r="AC423" s="171"/>
      <c r="AD423" s="171"/>
      <c r="AE423" s="171"/>
      <c r="AF423" s="171"/>
      <c r="AG423" s="171"/>
      <c r="AH423" s="171"/>
      <c r="AI423" s="171"/>
      <c r="AJ423" s="171"/>
      <c r="AK423" s="171"/>
      <c r="AL423" s="171"/>
      <c r="AM423" s="171"/>
      <c r="AN423" s="171"/>
      <c r="AO423" s="171"/>
      <c r="AP423" s="171"/>
      <c r="AQ423" s="171"/>
      <c r="AR423" s="171"/>
      <c r="AS423" s="171"/>
      <c r="AT423" s="171"/>
      <c r="AU423" s="171"/>
      <c r="AV423" s="171"/>
      <c r="AW423" s="171"/>
      <c r="AX423" s="171"/>
      <c r="AY423" s="171"/>
      <c r="AZ423" s="171"/>
      <c r="BB423" s="255"/>
      <c r="BZ423" s="171"/>
      <c r="CA423" s="171"/>
      <c r="CB423" s="171"/>
      <c r="CC423" s="171"/>
      <c r="CD423" s="171"/>
      <c r="CE423" s="171"/>
      <c r="CF423" s="171"/>
      <c r="CG423" s="171"/>
      <c r="CH423" s="171"/>
      <c r="CI423" s="171"/>
      <c r="CJ423" s="171"/>
      <c r="CK423" s="171"/>
      <c r="CL423" s="171"/>
      <c r="CM423" s="171"/>
      <c r="CN423" s="171"/>
      <c r="CO423" s="171"/>
      <c r="CP423" s="171"/>
      <c r="CQ423" s="171"/>
      <c r="CR423" s="171"/>
      <c r="CS423" s="171"/>
      <c r="CT423" s="171"/>
      <c r="CU423" s="171"/>
      <c r="CV423" s="171"/>
      <c r="CW423" s="171"/>
      <c r="CX423" s="171"/>
      <c r="CY423" s="171"/>
      <c r="CZ423" s="171"/>
    </row>
    <row r="424" s="170" customFormat="true" ht="25.15" customHeight="true" x14ac:dyDescent="0.2">
      <c r="A424" s="255"/>
      <c r="B424" s="1049"/>
      <c r="C424" s="1208" t="s">
        <v>743</v>
      </c>
      <c r="D424" s="1209"/>
      <c r="E424" s="994">
        <v>0.50618881374420821</v>
      </c>
      <c r="F424" s="985"/>
      <c r="G424" s="985"/>
      <c r="H424" s="1209" t="s">
        <v>744</v>
      </c>
      <c r="I424" s="1209"/>
      <c r="J424" s="995">
        <v>-0.4237767357714482</v>
      </c>
      <c r="K424" s="985"/>
      <c r="L424" s="985"/>
      <c r="M424" s="1209" t="s">
        <v>404</v>
      </c>
      <c r="N424" s="1209"/>
      <c r="O424" s="996">
        <v>-0.41080611653782573</v>
      </c>
      <c r="P424" s="985"/>
      <c r="Q424" s="985"/>
      <c r="R424" s="171"/>
      <c r="Z424" s="171"/>
      <c r="AA424" s="171"/>
      <c r="AB424" s="171"/>
      <c r="AC424" s="171"/>
      <c r="AD424" s="171"/>
      <c r="AE424" s="171"/>
      <c r="AF424" s="171"/>
      <c r="AG424" s="171"/>
      <c r="AH424" s="171"/>
      <c r="AI424" s="171"/>
      <c r="AJ424" s="171"/>
      <c r="AK424" s="171"/>
      <c r="AL424" s="171"/>
      <c r="AM424" s="171"/>
      <c r="AN424" s="171"/>
      <c r="AO424" s="171"/>
      <c r="AP424" s="171"/>
      <c r="AQ424" s="171"/>
      <c r="AR424" s="171"/>
      <c r="AS424" s="171"/>
      <c r="AT424" s="171"/>
      <c r="AU424" s="171"/>
      <c r="AV424" s="171"/>
      <c r="AW424" s="171"/>
      <c r="AX424" s="171"/>
      <c r="AY424" s="171"/>
      <c r="AZ424" s="171"/>
      <c r="BB424" s="255"/>
      <c r="BZ424" s="171"/>
      <c r="CA424" s="171"/>
      <c r="CB424" s="171"/>
      <c r="CC424" s="171"/>
      <c r="CD424" s="171"/>
      <c r="CE424" s="171"/>
      <c r="CF424" s="171"/>
      <c r="CG424" s="171"/>
      <c r="CH424" s="171"/>
      <c r="CI424" s="171"/>
      <c r="CJ424" s="171"/>
      <c r="CK424" s="171"/>
      <c r="CL424" s="171"/>
      <c r="CM424" s="171"/>
      <c r="CN424" s="171"/>
      <c r="CO424" s="171"/>
      <c r="CP424" s="171"/>
      <c r="CQ424" s="171"/>
      <c r="CR424" s="171"/>
      <c r="CS424" s="171"/>
      <c r="CT424" s="171"/>
      <c r="CU424" s="171"/>
      <c r="CV424" s="171"/>
      <c r="CW424" s="171"/>
      <c r="CX424" s="171"/>
      <c r="CY424" s="171"/>
      <c r="CZ424" s="171"/>
    </row>
    <row r="425" s="170" customFormat="true" ht="25.15" customHeight="true" x14ac:dyDescent="0.2">
      <c r="A425" s="255"/>
      <c r="B425" s="1049"/>
      <c r="C425" s="1208" t="s">
        <v>739</v>
      </c>
      <c r="D425" s="1209"/>
      <c r="E425" s="994">
        <v>0.49057520827719492</v>
      </c>
      <c r="F425" s="985"/>
      <c r="G425" s="985"/>
      <c r="H425" s="1209" t="s">
        <v>408</v>
      </c>
      <c r="I425" s="1209"/>
      <c r="J425" s="995">
        <v>-0.40972736308541108</v>
      </c>
      <c r="K425" s="985"/>
      <c r="L425" s="985"/>
      <c r="M425" s="1209" t="s">
        <v>745</v>
      </c>
      <c r="N425" s="1209"/>
      <c r="O425" s="996">
        <v>0.40814794917368452</v>
      </c>
      <c r="P425" s="985"/>
      <c r="Q425" s="985"/>
      <c r="R425" s="171"/>
      <c r="Z425" s="171"/>
      <c r="AA425" s="171"/>
      <c r="AB425" s="171"/>
      <c r="AC425" s="171"/>
      <c r="AD425" s="171"/>
      <c r="AE425" s="171"/>
      <c r="AF425" s="171"/>
      <c r="AG425" s="171"/>
      <c r="AH425" s="171"/>
      <c r="AI425" s="171"/>
      <c r="AJ425" s="171"/>
      <c r="AK425" s="171"/>
      <c r="AL425" s="171"/>
      <c r="AM425" s="171"/>
      <c r="AN425" s="171"/>
      <c r="AO425" s="171"/>
      <c r="AP425" s="171"/>
      <c r="AQ425" s="171"/>
      <c r="AR425" s="171"/>
      <c r="AS425" s="171"/>
      <c r="AT425" s="171"/>
      <c r="AU425" s="171"/>
      <c r="AV425" s="171"/>
      <c r="AW425" s="171"/>
      <c r="AX425" s="171"/>
      <c r="AY425" s="171"/>
      <c r="AZ425" s="171"/>
      <c r="BB425" s="255"/>
      <c r="BZ425" s="171"/>
      <c r="CA425" s="171"/>
      <c r="CB425" s="171"/>
      <c r="CC425" s="171"/>
      <c r="CD425" s="171"/>
      <c r="CE425" s="171"/>
      <c r="CF425" s="171"/>
      <c r="CG425" s="171"/>
      <c r="CH425" s="171"/>
      <c r="CI425" s="171"/>
      <c r="CJ425" s="171"/>
      <c r="CK425" s="171"/>
      <c r="CL425" s="171"/>
      <c r="CM425" s="171"/>
      <c r="CN425" s="171"/>
      <c r="CO425" s="171"/>
      <c r="CP425" s="171"/>
      <c r="CQ425" s="171"/>
      <c r="CR425" s="171"/>
      <c r="CS425" s="171"/>
      <c r="CT425" s="171"/>
      <c r="CU425" s="171"/>
      <c r="CV425" s="171"/>
      <c r="CW425" s="171"/>
      <c r="CX425" s="171"/>
      <c r="CY425" s="171"/>
      <c r="CZ425" s="171"/>
    </row>
    <row r="426" s="170" customFormat="true" ht="25.15" customHeight="true" x14ac:dyDescent="0.2">
      <c r="A426" s="255"/>
      <c r="B426" s="1049"/>
      <c r="C426" s="1208" t="s">
        <v>745</v>
      </c>
      <c r="D426" s="1209"/>
      <c r="E426" s="994">
        <v>0.48621092054466969</v>
      </c>
      <c r="F426" s="985"/>
      <c r="G426" s="985"/>
      <c r="H426" s="1209" t="s">
        <v>740</v>
      </c>
      <c r="I426" s="1209"/>
      <c r="J426" s="995">
        <v>0.40308545775948429</v>
      </c>
      <c r="K426" s="985"/>
      <c r="L426" s="985"/>
      <c r="M426" s="1209" t="s">
        <v>402</v>
      </c>
      <c r="N426" s="1209"/>
      <c r="O426" s="996">
        <v>-0.40171169732017675</v>
      </c>
      <c r="P426" s="985"/>
      <c r="Q426" s="985"/>
      <c r="R426" s="171"/>
      <c r="Z426" s="171"/>
      <c r="AA426" s="171"/>
      <c r="AB426" s="171"/>
      <c r="AC426" s="171"/>
      <c r="AD426" s="171"/>
      <c r="AE426" s="171"/>
      <c r="AF426" s="171"/>
      <c r="AG426" s="171"/>
      <c r="AH426" s="171"/>
      <c r="AI426" s="171"/>
      <c r="AJ426" s="171"/>
      <c r="AK426" s="171"/>
      <c r="AL426" s="171"/>
      <c r="AM426" s="171"/>
      <c r="AN426" s="171"/>
      <c r="AO426" s="171"/>
      <c r="AP426" s="171"/>
      <c r="AQ426" s="171"/>
      <c r="AR426" s="171"/>
      <c r="AS426" s="171"/>
      <c r="AT426" s="171"/>
      <c r="AU426" s="171"/>
      <c r="AV426" s="171"/>
      <c r="AW426" s="171"/>
      <c r="AX426" s="171"/>
      <c r="AY426" s="171"/>
      <c r="AZ426" s="171"/>
      <c r="BB426" s="255"/>
      <c r="BZ426" s="171"/>
      <c r="CA426" s="171"/>
      <c r="CB426" s="171"/>
      <c r="CC426" s="171"/>
      <c r="CD426" s="171"/>
      <c r="CE426" s="171"/>
      <c r="CF426" s="171"/>
      <c r="CG426" s="171"/>
      <c r="CH426" s="171"/>
      <c r="CI426" s="171"/>
      <c r="CJ426" s="171"/>
      <c r="CK426" s="171"/>
      <c r="CL426" s="171"/>
      <c r="CM426" s="171"/>
      <c r="CN426" s="171"/>
      <c r="CO426" s="171"/>
      <c r="CP426" s="171"/>
      <c r="CQ426" s="171"/>
      <c r="CR426" s="171"/>
      <c r="CS426" s="171"/>
      <c r="CT426" s="171"/>
      <c r="CU426" s="171"/>
      <c r="CV426" s="171"/>
      <c r="CW426" s="171"/>
      <c r="CX426" s="171"/>
      <c r="CY426" s="171"/>
      <c r="CZ426" s="171"/>
    </row>
    <row r="427" s="170" customFormat="true" ht="25.15" customHeight="true" x14ac:dyDescent="0.2">
      <c r="A427" s="255"/>
      <c r="B427" s="1049"/>
      <c r="C427" s="1208" t="s">
        <v>741</v>
      </c>
      <c r="D427" s="1209"/>
      <c r="E427" s="994">
        <v>0.48043068320980031</v>
      </c>
      <c r="F427" s="985"/>
      <c r="G427" s="985"/>
      <c r="H427" s="1209" t="s">
        <v>590</v>
      </c>
      <c r="I427" s="1209"/>
      <c r="J427" s="995">
        <v>0.40141907533643878</v>
      </c>
      <c r="K427" s="985"/>
      <c r="L427" s="985"/>
      <c r="M427" s="1209" t="s">
        <v>731</v>
      </c>
      <c r="N427" s="1209"/>
      <c r="O427" s="996">
        <v>0.39026830833357806</v>
      </c>
      <c r="P427" s="985"/>
      <c r="Q427" s="985"/>
      <c r="R427" s="171"/>
      <c r="Z427" s="171"/>
      <c r="AA427" s="171"/>
      <c r="AB427" s="171"/>
      <c r="AC427" s="171"/>
      <c r="AD427" s="171"/>
      <c r="AE427" s="171"/>
      <c r="AF427" s="171"/>
      <c r="AG427" s="171"/>
      <c r="AH427" s="171"/>
      <c r="AI427" s="171"/>
      <c r="AJ427" s="171"/>
      <c r="AK427" s="171"/>
      <c r="AL427" s="171"/>
      <c r="AM427" s="171"/>
      <c r="AN427" s="171"/>
      <c r="AO427" s="171"/>
      <c r="AP427" s="171"/>
      <c r="AQ427" s="171"/>
      <c r="AR427" s="171"/>
      <c r="AS427" s="171"/>
      <c r="AT427" s="171"/>
      <c r="AU427" s="171"/>
      <c r="AV427" s="171"/>
      <c r="AW427" s="171"/>
      <c r="AX427" s="171"/>
      <c r="AY427" s="171"/>
      <c r="AZ427" s="171"/>
      <c r="BB427" s="255"/>
      <c r="BZ427" s="171"/>
      <c r="CA427" s="171"/>
      <c r="CB427" s="171"/>
      <c r="CC427" s="171"/>
      <c r="CD427" s="171"/>
      <c r="CE427" s="171"/>
      <c r="CF427" s="171"/>
      <c r="CG427" s="171"/>
      <c r="CH427" s="171"/>
      <c r="CI427" s="171"/>
      <c r="CJ427" s="171"/>
      <c r="CK427" s="171"/>
      <c r="CL427" s="171"/>
      <c r="CM427" s="171"/>
      <c r="CN427" s="171"/>
      <c r="CO427" s="171"/>
      <c r="CP427" s="171"/>
      <c r="CQ427" s="171"/>
      <c r="CR427" s="171"/>
      <c r="CS427" s="171"/>
      <c r="CT427" s="171"/>
      <c r="CU427" s="171"/>
      <c r="CV427" s="171"/>
      <c r="CW427" s="171"/>
      <c r="CX427" s="171"/>
      <c r="CY427" s="171"/>
      <c r="CZ427" s="171"/>
    </row>
    <row r="428" s="170" customFormat="true" ht="25.15" customHeight="true" x14ac:dyDescent="0.2">
      <c r="A428" s="255"/>
      <c r="B428" s="1049"/>
      <c r="C428" s="1208" t="s">
        <v>404</v>
      </c>
      <c r="D428" s="1209"/>
      <c r="E428" s="994">
        <v>-0.48025138715137711</v>
      </c>
      <c r="F428" s="985"/>
      <c r="G428" s="985"/>
      <c r="H428" s="1209" t="s">
        <v>426</v>
      </c>
      <c r="I428" s="1209"/>
      <c r="J428" s="995">
        <v>0.39571419894425025</v>
      </c>
      <c r="K428" s="985"/>
      <c r="L428" s="985"/>
      <c r="M428" s="1209" t="s">
        <v>408</v>
      </c>
      <c r="N428" s="1209"/>
      <c r="O428" s="996">
        <v>0.38644102972460209</v>
      </c>
      <c r="P428" s="985"/>
      <c r="Q428" s="985"/>
      <c r="R428" s="171"/>
      <c r="Z428" s="171"/>
      <c r="AA428" s="171"/>
      <c r="AB428" s="171"/>
      <c r="AC428" s="171"/>
      <c r="AD428" s="171"/>
      <c r="AE428" s="171"/>
      <c r="AF428" s="171"/>
      <c r="AG428" s="171"/>
      <c r="AH428" s="171"/>
      <c r="AI428" s="171"/>
      <c r="AJ428" s="171"/>
      <c r="AK428" s="171"/>
      <c r="AL428" s="171"/>
      <c r="AM428" s="171"/>
      <c r="AN428" s="171"/>
      <c r="AO428" s="171"/>
      <c r="AP428" s="171"/>
      <c r="AQ428" s="171"/>
      <c r="AR428" s="171"/>
      <c r="AS428" s="171"/>
      <c r="AT428" s="171"/>
      <c r="AU428" s="171"/>
      <c r="AV428" s="171"/>
      <c r="AW428" s="171"/>
      <c r="AX428" s="171"/>
      <c r="AY428" s="171"/>
      <c r="AZ428" s="171"/>
      <c r="BB428" s="255"/>
      <c r="BZ428" s="171"/>
      <c r="CA428" s="171"/>
      <c r="CB428" s="171"/>
      <c r="CC428" s="171"/>
      <c r="CD428" s="171"/>
      <c r="CE428" s="171"/>
      <c r="CF428" s="171"/>
      <c r="CG428" s="171"/>
      <c r="CH428" s="171"/>
      <c r="CI428" s="171"/>
      <c r="CJ428" s="171"/>
      <c r="CK428" s="171"/>
      <c r="CL428" s="171"/>
      <c r="CM428" s="171"/>
      <c r="CN428" s="171"/>
      <c r="CO428" s="171"/>
      <c r="CP428" s="171"/>
      <c r="CQ428" s="171"/>
      <c r="CR428" s="171"/>
      <c r="CS428" s="171"/>
      <c r="CT428" s="171"/>
      <c r="CU428" s="171"/>
      <c r="CV428" s="171"/>
      <c r="CW428" s="171"/>
      <c r="CX428" s="171"/>
      <c r="CY428" s="171"/>
      <c r="CZ428" s="171"/>
    </row>
    <row r="429" s="170" customFormat="true" ht="25.15" customHeight="true" x14ac:dyDescent="0.2">
      <c r="A429" s="255"/>
      <c r="B429" s="1049"/>
      <c r="C429" s="1208" t="s">
        <v>402</v>
      </c>
      <c r="D429" s="1209"/>
      <c r="E429" s="994">
        <v>-0.45194783957546353</v>
      </c>
      <c r="F429" s="985"/>
      <c r="G429" s="985"/>
      <c r="H429" s="1209" t="s">
        <v>401</v>
      </c>
      <c r="I429" s="1209"/>
      <c r="J429" s="995">
        <v>0.39035025227545045</v>
      </c>
      <c r="K429" s="985"/>
      <c r="L429" s="985"/>
      <c r="M429" s="1209" t="s">
        <v>650</v>
      </c>
      <c r="N429" s="1209"/>
      <c r="O429" s="996">
        <v>0.37100895161664105</v>
      </c>
      <c r="P429" s="985"/>
      <c r="Q429" s="985"/>
      <c r="R429" s="171"/>
      <c r="Z429" s="171"/>
      <c r="AA429" s="171"/>
      <c r="AB429" s="171"/>
      <c r="AC429" s="171"/>
      <c r="AD429" s="171"/>
      <c r="AE429" s="171"/>
      <c r="AF429" s="171"/>
      <c r="AG429" s="171"/>
      <c r="AH429" s="171"/>
      <c r="AI429" s="171"/>
      <c r="AJ429" s="171"/>
      <c r="AK429" s="171"/>
      <c r="AL429" s="171"/>
      <c r="AM429" s="171"/>
      <c r="AN429" s="171"/>
      <c r="AO429" s="171"/>
      <c r="AP429" s="171"/>
      <c r="AQ429" s="171"/>
      <c r="AR429" s="171"/>
      <c r="AS429" s="171"/>
      <c r="AT429" s="171"/>
      <c r="AU429" s="171"/>
      <c r="AV429" s="171"/>
      <c r="AW429" s="171"/>
      <c r="AX429" s="171"/>
      <c r="AY429" s="171"/>
      <c r="AZ429" s="171"/>
      <c r="BB429" s="255"/>
      <c r="BZ429" s="171"/>
      <c r="CA429" s="171"/>
      <c r="CB429" s="171"/>
      <c r="CC429" s="171"/>
      <c r="CD429" s="171"/>
      <c r="CE429" s="171"/>
      <c r="CF429" s="171"/>
      <c r="CG429" s="171"/>
      <c r="CH429" s="171"/>
      <c r="CI429" s="171"/>
      <c r="CJ429" s="171"/>
      <c r="CK429" s="171"/>
      <c r="CL429" s="171"/>
      <c r="CM429" s="171"/>
      <c r="CN429" s="171"/>
      <c r="CO429" s="171"/>
      <c r="CP429" s="171"/>
      <c r="CQ429" s="171"/>
      <c r="CR429" s="171"/>
      <c r="CS429" s="171"/>
      <c r="CT429" s="171"/>
      <c r="CU429" s="171"/>
      <c r="CV429" s="171"/>
      <c r="CW429" s="171"/>
      <c r="CX429" s="171"/>
      <c r="CY429" s="171"/>
      <c r="CZ429" s="171"/>
    </row>
    <row r="430" s="170" customFormat="true" ht="25.15" customHeight="true" x14ac:dyDescent="0.2">
      <c r="A430" s="255"/>
      <c r="B430" s="1049"/>
      <c r="C430" s="1208" t="s">
        <v>746</v>
      </c>
      <c r="D430" s="1209"/>
      <c r="E430" s="994">
        <v>0.44269215718449817</v>
      </c>
      <c r="F430" s="985"/>
      <c r="G430" s="985"/>
      <c r="H430" s="1209" t="s">
        <v>645</v>
      </c>
      <c r="I430" s="1209"/>
      <c r="J430" s="995">
        <v>0.38133071268276458</v>
      </c>
      <c r="K430" s="985"/>
      <c r="L430" s="985"/>
      <c r="M430" s="1209" t="s">
        <v>433</v>
      </c>
      <c r="N430" s="1209"/>
      <c r="O430" s="996">
        <v>0.36719974788521842</v>
      </c>
      <c r="P430" s="985"/>
      <c r="Q430" s="985"/>
      <c r="R430" s="171"/>
      <c r="Z430" s="171"/>
      <c r="AA430" s="171"/>
      <c r="AB430" s="171"/>
      <c r="AC430" s="171"/>
      <c r="AD430" s="171"/>
      <c r="AE430" s="171"/>
      <c r="AF430" s="171"/>
      <c r="AG430" s="171"/>
      <c r="AH430" s="171"/>
      <c r="AI430" s="171"/>
      <c r="AJ430" s="171"/>
      <c r="AK430" s="171"/>
      <c r="AL430" s="171"/>
      <c r="AM430" s="171"/>
      <c r="AN430" s="171"/>
      <c r="AO430" s="171"/>
      <c r="AP430" s="171"/>
      <c r="AQ430" s="171"/>
      <c r="AR430" s="171"/>
      <c r="AS430" s="171"/>
      <c r="AT430" s="171"/>
      <c r="AU430" s="171"/>
      <c r="AV430" s="171"/>
      <c r="AW430" s="171"/>
      <c r="AX430" s="171"/>
      <c r="AY430" s="171"/>
      <c r="AZ430" s="171"/>
      <c r="BB430" s="255"/>
      <c r="BZ430" s="171"/>
      <c r="CA430" s="171"/>
      <c r="CB430" s="171"/>
      <c r="CC430" s="171"/>
      <c r="CD430" s="171"/>
      <c r="CE430" s="171"/>
      <c r="CF430" s="171"/>
      <c r="CG430" s="171"/>
      <c r="CH430" s="171"/>
      <c r="CI430" s="171"/>
      <c r="CJ430" s="171"/>
      <c r="CK430" s="171"/>
      <c r="CL430" s="171"/>
      <c r="CM430" s="171"/>
      <c r="CN430" s="171"/>
      <c r="CO430" s="171"/>
      <c r="CP430" s="171"/>
      <c r="CQ430" s="171"/>
      <c r="CR430" s="171"/>
      <c r="CS430" s="171"/>
      <c r="CT430" s="171"/>
      <c r="CU430" s="171"/>
      <c r="CV430" s="171"/>
      <c r="CW430" s="171"/>
      <c r="CX430" s="171"/>
      <c r="CY430" s="171"/>
      <c r="CZ430" s="171"/>
    </row>
    <row r="431" s="170" customFormat="true" ht="25.15" customHeight="true" x14ac:dyDescent="0.2">
      <c r="A431" s="255"/>
      <c r="B431" s="1049"/>
      <c r="C431" s="1208" t="s">
        <v>650</v>
      </c>
      <c r="D431" s="1209"/>
      <c r="E431" s="994">
        <v>0.42366147599571224</v>
      </c>
      <c r="F431" s="985"/>
      <c r="G431" s="985"/>
      <c r="H431" s="1209" t="s">
        <v>747</v>
      </c>
      <c r="I431" s="1209"/>
      <c r="J431" s="995">
        <v>0.37305812285727497</v>
      </c>
      <c r="K431" s="985"/>
      <c r="L431" s="985"/>
      <c r="M431" s="1209" t="s">
        <v>742</v>
      </c>
      <c r="N431" s="1209"/>
      <c r="O431" s="996">
        <v>0.3565017158328222</v>
      </c>
      <c r="P431" s="985"/>
      <c r="Q431" s="985"/>
      <c r="R431" s="171"/>
      <c r="Z431" s="171"/>
      <c r="AA431" s="171"/>
      <c r="AB431" s="171"/>
      <c r="AC431" s="171"/>
      <c r="AD431" s="171"/>
      <c r="AE431" s="171"/>
      <c r="AF431" s="171"/>
      <c r="AG431" s="171"/>
      <c r="AH431" s="171"/>
      <c r="AI431" s="171"/>
      <c r="AJ431" s="171"/>
      <c r="AK431" s="171"/>
      <c r="AL431" s="171"/>
      <c r="AM431" s="171"/>
      <c r="AN431" s="171"/>
      <c r="AO431" s="171"/>
      <c r="AP431" s="171"/>
      <c r="AQ431" s="171"/>
      <c r="AR431" s="171"/>
      <c r="AS431" s="171"/>
      <c r="AT431" s="171"/>
      <c r="AU431" s="171"/>
      <c r="AV431" s="171"/>
      <c r="AW431" s="171"/>
      <c r="AX431" s="171"/>
      <c r="AY431" s="171"/>
      <c r="AZ431" s="171"/>
      <c r="BB431" s="255"/>
      <c r="BZ431" s="171"/>
      <c r="CA431" s="171"/>
      <c r="CB431" s="171"/>
      <c r="CC431" s="171"/>
      <c r="CD431" s="171"/>
      <c r="CE431" s="171"/>
      <c r="CF431" s="171"/>
      <c r="CG431" s="171"/>
      <c r="CH431" s="171"/>
      <c r="CI431" s="171"/>
      <c r="CJ431" s="171"/>
      <c r="CK431" s="171"/>
      <c r="CL431" s="171"/>
      <c r="CM431" s="171"/>
      <c r="CN431" s="171"/>
      <c r="CO431" s="171"/>
      <c r="CP431" s="171"/>
      <c r="CQ431" s="171"/>
      <c r="CR431" s="171"/>
      <c r="CS431" s="171"/>
      <c r="CT431" s="171"/>
      <c r="CU431" s="171"/>
      <c r="CV431" s="171"/>
      <c r="CW431" s="171"/>
      <c r="CX431" s="171"/>
      <c r="CY431" s="171"/>
      <c r="CZ431" s="171"/>
    </row>
    <row r="432" s="170" customFormat="true" ht="25.15" customHeight="true" x14ac:dyDescent="0.2">
      <c r="A432" s="255"/>
      <c r="B432" s="1049"/>
      <c r="C432" s="1208" t="s">
        <v>748</v>
      </c>
      <c r="D432" s="1209"/>
      <c r="E432" s="994">
        <v>-0.42271239151016743</v>
      </c>
      <c r="F432" s="985"/>
      <c r="G432" s="985"/>
      <c r="H432" s="1209" t="s">
        <v>746</v>
      </c>
      <c r="I432" s="1209"/>
      <c r="J432" s="995">
        <v>0.36385646878772065</v>
      </c>
      <c r="K432" s="985"/>
      <c r="L432" s="985"/>
      <c r="M432" s="1209" t="s">
        <v>746</v>
      </c>
      <c r="N432" s="1209"/>
      <c r="O432" s="996">
        <v>0.34969705987514904</v>
      </c>
      <c r="P432" s="985"/>
      <c r="Q432" s="985"/>
      <c r="R432" s="171"/>
      <c r="Z432" s="171"/>
      <c r="AA432" s="171"/>
      <c r="AB432" s="171"/>
      <c r="AC432" s="171"/>
      <c r="AD432" s="171"/>
      <c r="AE432" s="171"/>
      <c r="AF432" s="171"/>
      <c r="AG432" s="171"/>
      <c r="AH432" s="171"/>
      <c r="AI432" s="171"/>
      <c r="AJ432" s="171"/>
      <c r="AK432" s="171"/>
      <c r="AL432" s="171"/>
      <c r="AM432" s="171"/>
      <c r="AN432" s="171"/>
      <c r="AO432" s="171"/>
      <c r="AP432" s="171"/>
      <c r="AQ432" s="171"/>
      <c r="AR432" s="171"/>
      <c r="AS432" s="171"/>
      <c r="AT432" s="171"/>
      <c r="AU432" s="171"/>
      <c r="AV432" s="171"/>
      <c r="AW432" s="171"/>
      <c r="AX432" s="171"/>
      <c r="AY432" s="171"/>
      <c r="AZ432" s="171"/>
      <c r="BB432" s="255"/>
      <c r="BZ432" s="171"/>
      <c r="CA432" s="171"/>
      <c r="CB432" s="171"/>
      <c r="CC432" s="171"/>
      <c r="CD432" s="171"/>
      <c r="CE432" s="171"/>
      <c r="CF432" s="171"/>
      <c r="CG432" s="171"/>
      <c r="CH432" s="171"/>
      <c r="CI432" s="171"/>
      <c r="CJ432" s="171"/>
      <c r="CK432" s="171"/>
      <c r="CL432" s="171"/>
      <c r="CM432" s="171"/>
      <c r="CN432" s="171"/>
      <c r="CO432" s="171"/>
      <c r="CP432" s="171"/>
      <c r="CQ432" s="171"/>
      <c r="CR432" s="171"/>
      <c r="CS432" s="171"/>
      <c r="CT432" s="171"/>
      <c r="CU432" s="171"/>
      <c r="CV432" s="171"/>
      <c r="CW432" s="171"/>
      <c r="CX432" s="171"/>
      <c r="CY432" s="171"/>
      <c r="CZ432" s="171"/>
    </row>
    <row r="433" s="170" customFormat="true" ht="25.15" customHeight="true" x14ac:dyDescent="0.2">
      <c r="A433" s="255"/>
      <c r="B433" s="1049"/>
      <c r="C433" s="1208" t="s">
        <v>742</v>
      </c>
      <c r="D433" s="1209"/>
      <c r="E433" s="994">
        <v>0.41747300331841719</v>
      </c>
      <c r="F433" s="985"/>
      <c r="G433" s="985"/>
      <c r="H433" s="1209" t="s">
        <v>749</v>
      </c>
      <c r="I433" s="1209"/>
      <c r="J433" s="995">
        <v>0.36214346289656796</v>
      </c>
      <c r="K433" s="985"/>
      <c r="L433" s="985"/>
      <c r="M433" s="1209" t="s">
        <v>743</v>
      </c>
      <c r="N433" s="1209"/>
      <c r="O433" s="996">
        <v>0.32636479993477202</v>
      </c>
      <c r="P433" s="985"/>
      <c r="Q433" s="985"/>
      <c r="R433" s="171"/>
      <c r="Z433" s="171"/>
      <c r="AA433" s="171"/>
      <c r="AB433" s="171"/>
      <c r="AC433" s="171"/>
      <c r="AD433" s="171"/>
      <c r="AE433" s="171"/>
      <c r="AF433" s="171"/>
      <c r="AG433" s="171"/>
      <c r="AH433" s="171"/>
      <c r="AI433" s="171"/>
      <c r="AJ433" s="171"/>
      <c r="AK433" s="171"/>
      <c r="AL433" s="171"/>
      <c r="AM433" s="171"/>
      <c r="AN433" s="171"/>
      <c r="AO433" s="171"/>
      <c r="AP433" s="171"/>
      <c r="AQ433" s="171"/>
      <c r="AR433" s="171"/>
      <c r="AS433" s="171"/>
      <c r="AT433" s="171"/>
      <c r="AU433" s="171"/>
      <c r="AV433" s="171"/>
      <c r="AW433" s="171"/>
      <c r="AX433" s="171"/>
      <c r="AY433" s="171"/>
      <c r="AZ433" s="171"/>
      <c r="BB433" s="255"/>
      <c r="BZ433" s="171"/>
      <c r="CA433" s="171"/>
      <c r="CB433" s="171"/>
      <c r="CC433" s="171"/>
      <c r="CD433" s="171"/>
      <c r="CE433" s="171"/>
      <c r="CF433" s="171"/>
      <c r="CG433" s="171"/>
      <c r="CH433" s="171"/>
      <c r="CI433" s="171"/>
      <c r="CJ433" s="171"/>
      <c r="CK433" s="171"/>
      <c r="CL433" s="171"/>
      <c r="CM433" s="171"/>
      <c r="CN433" s="171"/>
      <c r="CO433" s="171"/>
      <c r="CP433" s="171"/>
      <c r="CQ433" s="171"/>
      <c r="CR433" s="171"/>
      <c r="CS433" s="171"/>
      <c r="CT433" s="171"/>
      <c r="CU433" s="171"/>
      <c r="CV433" s="171"/>
      <c r="CW433" s="171"/>
      <c r="CX433" s="171"/>
      <c r="CY433" s="171"/>
      <c r="CZ433" s="171"/>
    </row>
    <row r="434" s="170" customFormat="true" ht="25.15" customHeight="true" x14ac:dyDescent="0.2">
      <c r="A434" s="255"/>
      <c r="B434" s="1049"/>
      <c r="C434" s="1208" t="s">
        <v>426</v>
      </c>
      <c r="D434" s="1209"/>
      <c r="E434" s="994">
        <v>0.40430720057589459</v>
      </c>
      <c r="F434" s="985"/>
      <c r="G434" s="985"/>
      <c r="H434" s="1209" t="s">
        <v>745</v>
      </c>
      <c r="I434" s="1209"/>
      <c r="J434" s="995">
        <v>0.35603284290507686</v>
      </c>
      <c r="K434" s="985"/>
      <c r="L434" s="985"/>
      <c r="M434" s="1209" t="s">
        <v>750</v>
      </c>
      <c r="N434" s="1209"/>
      <c r="O434" s="996">
        <v>0.31980426777053433</v>
      </c>
      <c r="P434" s="985"/>
      <c r="Q434" s="985"/>
      <c r="R434" s="171"/>
      <c r="Z434" s="171"/>
      <c r="AA434" s="171"/>
      <c r="AB434" s="171"/>
      <c r="AC434" s="171"/>
      <c r="AD434" s="171"/>
      <c r="AE434" s="171"/>
      <c r="AF434" s="171"/>
      <c r="AG434" s="171"/>
      <c r="AH434" s="171"/>
      <c r="AI434" s="171"/>
      <c r="AJ434" s="171"/>
      <c r="AK434" s="171"/>
      <c r="AL434" s="171"/>
      <c r="AM434" s="171"/>
      <c r="AN434" s="171"/>
      <c r="AO434" s="171"/>
      <c r="AP434" s="171"/>
      <c r="AQ434" s="171"/>
      <c r="AR434" s="171"/>
      <c r="AS434" s="171"/>
      <c r="AT434" s="171"/>
      <c r="AU434" s="171"/>
      <c r="AV434" s="171"/>
      <c r="AW434" s="171"/>
      <c r="AX434" s="171"/>
      <c r="AY434" s="171"/>
      <c r="AZ434" s="171"/>
      <c r="BB434" s="255"/>
      <c r="BZ434" s="171"/>
      <c r="CA434" s="171"/>
      <c r="CB434" s="171"/>
      <c r="CC434" s="171"/>
      <c r="CD434" s="171"/>
      <c r="CE434" s="171"/>
      <c r="CF434" s="171"/>
      <c r="CG434" s="171"/>
      <c r="CH434" s="171"/>
      <c r="CI434" s="171"/>
      <c r="CJ434" s="171"/>
      <c r="CK434" s="171"/>
      <c r="CL434" s="171"/>
      <c r="CM434" s="171"/>
      <c r="CN434" s="171"/>
      <c r="CO434" s="171"/>
      <c r="CP434" s="171"/>
      <c r="CQ434" s="171"/>
      <c r="CR434" s="171"/>
      <c r="CS434" s="171"/>
      <c r="CT434" s="171"/>
      <c r="CU434" s="171"/>
      <c r="CV434" s="171"/>
      <c r="CW434" s="171"/>
      <c r="CX434" s="171"/>
      <c r="CY434" s="171"/>
      <c r="CZ434" s="171"/>
    </row>
    <row r="435" s="170" customFormat="true" ht="25.15" customHeight="true" x14ac:dyDescent="0.2">
      <c r="A435" s="255"/>
      <c r="B435" s="1049"/>
      <c r="C435" s="1208" t="s">
        <v>728</v>
      </c>
      <c r="D435" s="1209"/>
      <c r="E435" s="994">
        <v>-0.39693461885956555</v>
      </c>
      <c r="F435" s="985"/>
      <c r="G435" s="985"/>
      <c r="H435" s="1209" t="s">
        <v>751</v>
      </c>
      <c r="I435" s="1209"/>
      <c r="J435" s="995">
        <v>0.34326690939788485</v>
      </c>
      <c r="K435" s="985"/>
      <c r="L435" s="985"/>
      <c r="M435" s="1209" t="s">
        <v>747</v>
      </c>
      <c r="N435" s="1209"/>
      <c r="O435" s="996">
        <v>0.3193480958715178</v>
      </c>
      <c r="P435" s="985"/>
      <c r="Q435" s="985"/>
      <c r="R435" s="171"/>
      <c r="Z435" s="171"/>
      <c r="AA435" s="171"/>
      <c r="AB435" s="171"/>
      <c r="AC435" s="171"/>
      <c r="AD435" s="171"/>
      <c r="AE435" s="171"/>
      <c r="AF435" s="171"/>
      <c r="AG435" s="171"/>
      <c r="AH435" s="171"/>
      <c r="AI435" s="171"/>
      <c r="AJ435" s="171"/>
      <c r="AK435" s="171"/>
      <c r="AL435" s="171"/>
      <c r="AM435" s="171"/>
      <c r="AN435" s="171"/>
      <c r="AO435" s="171"/>
      <c r="AP435" s="171"/>
      <c r="AQ435" s="171"/>
      <c r="AR435" s="171"/>
      <c r="AS435" s="171"/>
      <c r="AT435" s="171"/>
      <c r="AU435" s="171"/>
      <c r="AV435" s="171"/>
      <c r="AW435" s="171"/>
      <c r="AX435" s="171"/>
      <c r="AY435" s="171"/>
      <c r="AZ435" s="171"/>
      <c r="BB435" s="255"/>
      <c r="BZ435" s="171"/>
      <c r="CA435" s="171"/>
      <c r="CB435" s="171"/>
      <c r="CC435" s="171"/>
      <c r="CD435" s="171"/>
      <c r="CE435" s="171"/>
      <c r="CF435" s="171"/>
      <c r="CG435" s="171"/>
      <c r="CH435" s="171"/>
      <c r="CI435" s="171"/>
      <c r="CJ435" s="171"/>
      <c r="CK435" s="171"/>
      <c r="CL435" s="171"/>
      <c r="CM435" s="171"/>
      <c r="CN435" s="171"/>
      <c r="CO435" s="171"/>
      <c r="CP435" s="171"/>
      <c r="CQ435" s="171"/>
      <c r="CR435" s="171"/>
      <c r="CS435" s="171"/>
      <c r="CT435" s="171"/>
      <c r="CU435" s="171"/>
      <c r="CV435" s="171"/>
      <c r="CW435" s="171"/>
      <c r="CX435" s="171"/>
      <c r="CY435" s="171"/>
      <c r="CZ435" s="171"/>
    </row>
    <row r="436" s="170" customFormat="true" ht="25.15" customHeight="true" x14ac:dyDescent="0.2">
      <c r="A436" s="255"/>
      <c r="B436" s="1049"/>
      <c r="C436" s="1208" t="s">
        <v>726</v>
      </c>
      <c r="D436" s="1209"/>
      <c r="E436" s="994">
        <v>-0.38472455883459949</v>
      </c>
      <c r="F436" s="985"/>
      <c r="G436" s="985"/>
      <c r="H436" s="1209" t="s">
        <v>752</v>
      </c>
      <c r="I436" s="1209"/>
      <c r="J436" s="995">
        <v>-0.34248052161777109</v>
      </c>
      <c r="K436" s="985"/>
      <c r="L436" s="985"/>
      <c r="M436" s="1209" t="s">
        <v>753</v>
      </c>
      <c r="N436" s="1209"/>
      <c r="O436" s="996">
        <v>0.28912949046077729</v>
      </c>
      <c r="P436" s="985"/>
      <c r="Q436" s="985"/>
      <c r="R436" s="171"/>
      <c r="Z436" s="171"/>
      <c r="AA436" s="171"/>
      <c r="AB436" s="171"/>
      <c r="AC436" s="171"/>
      <c r="AD436" s="171"/>
      <c r="AE436" s="171"/>
      <c r="AF436" s="171"/>
      <c r="AG436" s="171"/>
      <c r="AH436" s="171"/>
      <c r="AI436" s="171"/>
      <c r="AJ436" s="171"/>
      <c r="AK436" s="171"/>
      <c r="AL436" s="171"/>
      <c r="AM436" s="171"/>
      <c r="AN436" s="171"/>
      <c r="AO436" s="171"/>
      <c r="AP436" s="171"/>
      <c r="AQ436" s="171"/>
      <c r="AR436" s="171"/>
      <c r="AS436" s="171"/>
      <c r="AT436" s="171"/>
      <c r="AU436" s="171"/>
      <c r="AV436" s="171"/>
      <c r="AW436" s="171"/>
      <c r="AX436" s="171"/>
      <c r="AY436" s="171"/>
      <c r="AZ436" s="171"/>
      <c r="BB436" s="255"/>
      <c r="BZ436" s="171"/>
      <c r="CA436" s="171"/>
      <c r="CB436" s="171"/>
      <c r="CC436" s="171"/>
      <c r="CD436" s="171"/>
      <c r="CE436" s="171"/>
      <c r="CF436" s="171"/>
      <c r="CG436" s="171"/>
      <c r="CH436" s="171"/>
      <c r="CI436" s="171"/>
      <c r="CJ436" s="171"/>
      <c r="CK436" s="171"/>
      <c r="CL436" s="171"/>
      <c r="CM436" s="171"/>
      <c r="CN436" s="171"/>
      <c r="CO436" s="171"/>
      <c r="CP436" s="171"/>
      <c r="CQ436" s="171"/>
      <c r="CR436" s="171"/>
      <c r="CS436" s="171"/>
      <c r="CT436" s="171"/>
      <c r="CU436" s="171"/>
      <c r="CV436" s="171"/>
      <c r="CW436" s="171"/>
      <c r="CX436" s="171"/>
      <c r="CY436" s="171"/>
      <c r="CZ436" s="171"/>
    </row>
    <row r="437" s="170" customFormat="true" ht="25.15" customHeight="true" x14ac:dyDescent="0.2">
      <c r="A437" s="255"/>
      <c r="B437" s="1049"/>
      <c r="C437" s="1208" t="s">
        <v>754</v>
      </c>
      <c r="D437" s="1209"/>
      <c r="E437" s="994">
        <v>0.37668333323084263</v>
      </c>
      <c r="F437" s="985"/>
      <c r="G437" s="985"/>
      <c r="H437" s="1209" t="s">
        <v>755</v>
      </c>
      <c r="I437" s="1209"/>
      <c r="J437" s="995">
        <v>0.3423771778290442</v>
      </c>
      <c r="K437" s="985"/>
      <c r="L437" s="985"/>
      <c r="M437" s="1209" t="s">
        <v>603</v>
      </c>
      <c r="N437" s="1209"/>
      <c r="O437" s="996">
        <v>0.28350399899601486</v>
      </c>
      <c r="P437" s="985"/>
      <c r="Q437" s="985"/>
      <c r="R437" s="171"/>
      <c r="Z437" s="171"/>
      <c r="AA437" s="171"/>
      <c r="AB437" s="171"/>
      <c r="AC437" s="171"/>
      <c r="AD437" s="171"/>
      <c r="AE437" s="171"/>
      <c r="AF437" s="171"/>
      <c r="AG437" s="171"/>
      <c r="AH437" s="171"/>
      <c r="AI437" s="171"/>
      <c r="AJ437" s="171"/>
      <c r="AK437" s="171"/>
      <c r="AL437" s="171"/>
      <c r="AM437" s="171"/>
      <c r="AN437" s="171"/>
      <c r="AO437" s="171"/>
      <c r="AP437" s="171"/>
      <c r="AQ437" s="171"/>
      <c r="AR437" s="171"/>
      <c r="AS437" s="171"/>
      <c r="AT437" s="171"/>
      <c r="AU437" s="171"/>
      <c r="AV437" s="171"/>
      <c r="AW437" s="171"/>
      <c r="AX437" s="171"/>
      <c r="AY437" s="171"/>
      <c r="AZ437" s="171"/>
      <c r="BB437" s="255"/>
      <c r="BZ437" s="171"/>
      <c r="CA437" s="171"/>
      <c r="CB437" s="171"/>
      <c r="CC437" s="171"/>
      <c r="CD437" s="171"/>
      <c r="CE437" s="171"/>
      <c r="CF437" s="171"/>
      <c r="CG437" s="171"/>
      <c r="CH437" s="171"/>
      <c r="CI437" s="171"/>
      <c r="CJ437" s="171"/>
      <c r="CK437" s="171"/>
      <c r="CL437" s="171"/>
      <c r="CM437" s="171"/>
      <c r="CN437" s="171"/>
      <c r="CO437" s="171"/>
      <c r="CP437" s="171"/>
      <c r="CQ437" s="171"/>
      <c r="CR437" s="171"/>
      <c r="CS437" s="171"/>
      <c r="CT437" s="171"/>
      <c r="CU437" s="171"/>
      <c r="CV437" s="171"/>
      <c r="CW437" s="171"/>
      <c r="CX437" s="171"/>
      <c r="CY437" s="171"/>
      <c r="CZ437" s="171"/>
    </row>
    <row r="438" s="170" customFormat="true" ht="25.15" customHeight="true" x14ac:dyDescent="0.2">
      <c r="A438" s="255"/>
      <c r="B438" s="1049"/>
      <c r="C438" s="1208" t="s">
        <v>747</v>
      </c>
      <c r="D438" s="1209"/>
      <c r="E438" s="994">
        <v>0.37289686168134523</v>
      </c>
      <c r="F438" s="985"/>
      <c r="G438" s="985"/>
      <c r="H438" s="1209" t="s">
        <v>748</v>
      </c>
      <c r="I438" s="1209"/>
      <c r="J438" s="995">
        <v>-0.331632306319744</v>
      </c>
      <c r="K438" s="985"/>
      <c r="L438" s="985"/>
      <c r="M438" s="1209" t="s">
        <v>660</v>
      </c>
      <c r="N438" s="1209"/>
      <c r="O438" s="996">
        <v>-0.28285900223674515</v>
      </c>
      <c r="P438" s="985"/>
      <c r="Q438" s="985"/>
      <c r="R438" s="171"/>
      <c r="Z438" s="171"/>
      <c r="AA438" s="171"/>
      <c r="AB438" s="171"/>
      <c r="AC438" s="171"/>
      <c r="AD438" s="171"/>
      <c r="AE438" s="171"/>
      <c r="AF438" s="171"/>
      <c r="AG438" s="171"/>
      <c r="AH438" s="171"/>
      <c r="AI438" s="171"/>
      <c r="AJ438" s="171"/>
      <c r="AK438" s="171"/>
      <c r="AL438" s="171"/>
      <c r="AM438" s="171"/>
      <c r="AN438" s="171"/>
      <c r="AO438" s="171"/>
      <c r="AP438" s="171"/>
      <c r="AQ438" s="171"/>
      <c r="AR438" s="171"/>
      <c r="AS438" s="171"/>
      <c r="AT438" s="171"/>
      <c r="AU438" s="171"/>
      <c r="AV438" s="171"/>
      <c r="AW438" s="171"/>
      <c r="AX438" s="171"/>
      <c r="AY438" s="171"/>
      <c r="AZ438" s="171"/>
      <c r="BB438" s="255"/>
      <c r="BZ438" s="171"/>
      <c r="CA438" s="171"/>
      <c r="CB438" s="171"/>
      <c r="CC438" s="171"/>
      <c r="CD438" s="171"/>
      <c r="CE438" s="171"/>
      <c r="CF438" s="171"/>
      <c r="CG438" s="171"/>
      <c r="CH438" s="171"/>
      <c r="CI438" s="171"/>
      <c r="CJ438" s="171"/>
      <c r="CK438" s="171"/>
      <c r="CL438" s="171"/>
      <c r="CM438" s="171"/>
      <c r="CN438" s="171"/>
      <c r="CO438" s="171"/>
      <c r="CP438" s="171"/>
      <c r="CQ438" s="171"/>
      <c r="CR438" s="171"/>
      <c r="CS438" s="171"/>
      <c r="CT438" s="171"/>
      <c r="CU438" s="171"/>
      <c r="CV438" s="171"/>
      <c r="CW438" s="171"/>
      <c r="CX438" s="171"/>
      <c r="CY438" s="171"/>
      <c r="CZ438" s="171"/>
    </row>
    <row r="439" s="170" customFormat="true" ht="25.15" customHeight="true" x14ac:dyDescent="0.2">
      <c r="A439" s="255"/>
      <c r="B439" s="1049"/>
      <c r="C439" s="1208" t="s">
        <v>433</v>
      </c>
      <c r="D439" s="1209"/>
      <c r="E439" s="994">
        <v>0.35753044041310988</v>
      </c>
      <c r="F439" s="985"/>
      <c r="G439" s="985"/>
      <c r="H439" s="1209" t="s">
        <v>750</v>
      </c>
      <c r="I439" s="1209"/>
      <c r="J439" s="995">
        <v>0.28158604033983642</v>
      </c>
      <c r="K439" s="985"/>
      <c r="L439" s="985"/>
      <c r="M439" s="1209" t="s">
        <v>749</v>
      </c>
      <c r="N439" s="1209"/>
      <c r="O439" s="996">
        <v>0.28209578998961171</v>
      </c>
      <c r="P439" s="985"/>
      <c r="Q439" s="985"/>
      <c r="R439" s="171"/>
      <c r="Z439" s="171"/>
      <c r="AA439" s="171"/>
      <c r="AB439" s="171"/>
      <c r="AC439" s="171"/>
      <c r="AD439" s="171"/>
      <c r="AE439" s="171"/>
      <c r="AF439" s="171"/>
      <c r="AG439" s="171"/>
      <c r="AH439" s="171"/>
      <c r="AI439" s="171"/>
      <c r="AJ439" s="171"/>
      <c r="AK439" s="171"/>
      <c r="AL439" s="171"/>
      <c r="AM439" s="171"/>
      <c r="AN439" s="171"/>
      <c r="AO439" s="171"/>
      <c r="AP439" s="171"/>
      <c r="AQ439" s="171"/>
      <c r="AR439" s="171"/>
      <c r="AS439" s="171"/>
      <c r="AT439" s="171"/>
      <c r="AU439" s="171"/>
      <c r="AV439" s="171"/>
      <c r="AW439" s="171"/>
      <c r="AX439" s="171"/>
      <c r="AY439" s="171"/>
      <c r="AZ439" s="171"/>
      <c r="BB439" s="255"/>
      <c r="BZ439" s="171"/>
      <c r="CA439" s="171"/>
      <c r="CB439" s="171"/>
      <c r="CC439" s="171"/>
      <c r="CD439" s="171"/>
      <c r="CE439" s="171"/>
      <c r="CF439" s="171"/>
      <c r="CG439" s="171"/>
      <c r="CH439" s="171"/>
      <c r="CI439" s="171"/>
      <c r="CJ439" s="171"/>
      <c r="CK439" s="171"/>
      <c r="CL439" s="171"/>
      <c r="CM439" s="171"/>
      <c r="CN439" s="171"/>
      <c r="CO439" s="171"/>
      <c r="CP439" s="171"/>
      <c r="CQ439" s="171"/>
      <c r="CR439" s="171"/>
      <c r="CS439" s="171"/>
      <c r="CT439" s="171"/>
      <c r="CU439" s="171"/>
      <c r="CV439" s="171"/>
      <c r="CW439" s="171"/>
      <c r="CX439" s="171"/>
      <c r="CY439" s="171"/>
      <c r="CZ439" s="171"/>
    </row>
    <row r="440" s="170" customFormat="true" ht="25.15" customHeight="true" x14ac:dyDescent="0.2">
      <c r="A440" s="255"/>
      <c r="B440" s="1049"/>
      <c r="C440" s="1208" t="s">
        <v>660</v>
      </c>
      <c r="D440" s="1209"/>
      <c r="E440" s="994">
        <v>-0.32989716045428458</v>
      </c>
      <c r="F440" s="985"/>
      <c r="G440" s="985"/>
      <c r="H440" s="1209" t="s">
        <v>650</v>
      </c>
      <c r="I440" s="1209"/>
      <c r="J440" s="995">
        <v>0.26996101661732758</v>
      </c>
      <c r="K440" s="985"/>
      <c r="L440" s="985"/>
      <c r="M440" s="1209" t="s">
        <v>754</v>
      </c>
      <c r="N440" s="1209"/>
      <c r="O440" s="996">
        <v>0.28061265066946445</v>
      </c>
      <c r="P440" s="985"/>
      <c r="Q440" s="985"/>
      <c r="R440" s="171"/>
      <c r="Z440" s="171"/>
      <c r="AA440" s="171"/>
      <c r="AB440" s="171"/>
      <c r="AC440" s="171"/>
      <c r="AD440" s="171"/>
      <c r="AE440" s="171"/>
      <c r="AF440" s="171"/>
      <c r="AG440" s="171"/>
      <c r="AH440" s="171"/>
      <c r="AI440" s="171"/>
      <c r="AJ440" s="171"/>
      <c r="AK440" s="171"/>
      <c r="AL440" s="171"/>
      <c r="AM440" s="171"/>
      <c r="AN440" s="171"/>
      <c r="AO440" s="171"/>
      <c r="AP440" s="171"/>
      <c r="AQ440" s="171"/>
      <c r="AR440" s="171"/>
      <c r="AS440" s="171"/>
      <c r="AT440" s="171"/>
      <c r="AU440" s="171"/>
      <c r="AV440" s="171"/>
      <c r="AW440" s="171"/>
      <c r="AX440" s="171"/>
      <c r="AY440" s="171"/>
      <c r="AZ440" s="171"/>
      <c r="BB440" s="255"/>
      <c r="BZ440" s="171"/>
      <c r="CA440" s="171"/>
      <c r="CB440" s="171"/>
      <c r="CC440" s="171"/>
      <c r="CD440" s="171"/>
      <c r="CE440" s="171"/>
      <c r="CF440" s="171"/>
      <c r="CG440" s="171"/>
      <c r="CH440" s="171"/>
      <c r="CI440" s="171"/>
      <c r="CJ440" s="171"/>
      <c r="CK440" s="171"/>
      <c r="CL440" s="171"/>
      <c r="CM440" s="171"/>
      <c r="CN440" s="171"/>
      <c r="CO440" s="171"/>
      <c r="CP440" s="171"/>
      <c r="CQ440" s="171"/>
      <c r="CR440" s="171"/>
      <c r="CS440" s="171"/>
      <c r="CT440" s="171"/>
      <c r="CU440" s="171"/>
      <c r="CV440" s="171"/>
      <c r="CW440" s="171"/>
      <c r="CX440" s="171"/>
      <c r="CY440" s="171"/>
      <c r="CZ440" s="171"/>
    </row>
    <row r="441" s="170" customFormat="true" ht="25.15" customHeight="true" x14ac:dyDescent="0.2">
      <c r="A441" s="255"/>
      <c r="B441" s="1049"/>
      <c r="C441" s="1208" t="s">
        <v>401</v>
      </c>
      <c r="D441" s="1209"/>
      <c r="E441" s="994">
        <v>0.32109140364322858</v>
      </c>
      <c r="F441" s="985"/>
      <c r="G441" s="985"/>
      <c r="H441" s="1209" t="s">
        <v>594</v>
      </c>
      <c r="I441" s="1209"/>
      <c r="J441" s="995">
        <v>0.26417150460725358</v>
      </c>
      <c r="K441" s="985"/>
      <c r="L441" s="985"/>
      <c r="M441" s="1209" t="s">
        <v>401</v>
      </c>
      <c r="N441" s="1209"/>
      <c r="O441" s="996">
        <v>0.26847522477218599</v>
      </c>
      <c r="P441" s="985"/>
      <c r="Q441" s="985"/>
      <c r="R441" s="171"/>
      <c r="Z441" s="171"/>
      <c r="AA441" s="171"/>
      <c r="AB441" s="171"/>
      <c r="AC441" s="171"/>
      <c r="AD441" s="171"/>
      <c r="AE441" s="171"/>
      <c r="AF441" s="171"/>
      <c r="AG441" s="171"/>
      <c r="AH441" s="171"/>
      <c r="AI441" s="171"/>
      <c r="AJ441" s="171"/>
      <c r="AK441" s="171"/>
      <c r="AL441" s="171"/>
      <c r="AM441" s="171"/>
      <c r="AN441" s="171"/>
      <c r="AO441" s="171"/>
      <c r="AP441" s="171"/>
      <c r="AQ441" s="171"/>
      <c r="AR441" s="171"/>
      <c r="AS441" s="171"/>
      <c r="AT441" s="171"/>
      <c r="AU441" s="171"/>
      <c r="AV441" s="171"/>
      <c r="AW441" s="171"/>
      <c r="AX441" s="171"/>
      <c r="AY441" s="171"/>
      <c r="AZ441" s="171"/>
      <c r="BB441" s="255"/>
      <c r="BZ441" s="171"/>
      <c r="CA441" s="171"/>
      <c r="CB441" s="171"/>
      <c r="CC441" s="171"/>
      <c r="CD441" s="171"/>
      <c r="CE441" s="171"/>
      <c r="CF441" s="171"/>
      <c r="CG441" s="171"/>
      <c r="CH441" s="171"/>
      <c r="CI441" s="171"/>
      <c r="CJ441" s="171"/>
      <c r="CK441" s="171"/>
      <c r="CL441" s="171"/>
      <c r="CM441" s="171"/>
      <c r="CN441" s="171"/>
      <c r="CO441" s="171"/>
      <c r="CP441" s="171"/>
      <c r="CQ441" s="171"/>
      <c r="CR441" s="171"/>
      <c r="CS441" s="171"/>
      <c r="CT441" s="171"/>
      <c r="CU441" s="171"/>
      <c r="CV441" s="171"/>
      <c r="CW441" s="171"/>
      <c r="CX441" s="171"/>
      <c r="CY441" s="171"/>
      <c r="CZ441" s="171"/>
    </row>
    <row r="442" s="170" customFormat="true" ht="25.15" customHeight="true" x14ac:dyDescent="0.2">
      <c r="A442" s="255"/>
      <c r="B442" s="1049"/>
      <c r="C442" s="1208" t="s">
        <v>603</v>
      </c>
      <c r="D442" s="1209"/>
      <c r="E442" s="994">
        <v>0.31781747056019416</v>
      </c>
      <c r="F442" s="985"/>
      <c r="G442" s="985"/>
      <c r="H442" s="1209" t="s">
        <v>756</v>
      </c>
      <c r="I442" s="1209"/>
      <c r="J442" s="995">
        <v>0.2403334727090351</v>
      </c>
      <c r="K442" s="985"/>
      <c r="L442" s="985"/>
      <c r="M442" s="1209" t="s">
        <v>426</v>
      </c>
      <c r="N442" s="1209"/>
      <c r="O442" s="996">
        <v>0.26375810191022908</v>
      </c>
      <c r="P442" s="985"/>
      <c r="Q442" s="985"/>
      <c r="R442" s="171"/>
      <c r="Z442" s="171"/>
      <c r="AA442" s="171"/>
      <c r="AB442" s="171"/>
      <c r="AC442" s="171"/>
      <c r="AD442" s="171"/>
      <c r="AE442" s="171"/>
      <c r="AF442" s="171"/>
      <c r="AG442" s="171"/>
      <c r="AH442" s="171"/>
      <c r="AI442" s="171"/>
      <c r="AJ442" s="171"/>
      <c r="AK442" s="171"/>
      <c r="AL442" s="171"/>
      <c r="AM442" s="171"/>
      <c r="AN442" s="171"/>
      <c r="AO442" s="171"/>
      <c r="AP442" s="171"/>
      <c r="AQ442" s="171"/>
      <c r="AR442" s="171"/>
      <c r="AS442" s="171"/>
      <c r="AT442" s="171"/>
      <c r="AU442" s="171"/>
      <c r="AV442" s="171"/>
      <c r="AW442" s="171"/>
      <c r="AX442" s="171"/>
      <c r="AY442" s="171"/>
      <c r="AZ442" s="171"/>
      <c r="BB442" s="255"/>
      <c r="BZ442" s="171"/>
      <c r="CA442" s="171"/>
      <c r="CB442" s="171"/>
      <c r="CC442" s="171"/>
      <c r="CD442" s="171"/>
      <c r="CE442" s="171"/>
      <c r="CF442" s="171"/>
      <c r="CG442" s="171"/>
      <c r="CH442" s="171"/>
      <c r="CI442" s="171"/>
      <c r="CJ442" s="171"/>
      <c r="CK442" s="171"/>
      <c r="CL442" s="171"/>
      <c r="CM442" s="171"/>
      <c r="CN442" s="171"/>
      <c r="CO442" s="171"/>
      <c r="CP442" s="171"/>
      <c r="CQ442" s="171"/>
      <c r="CR442" s="171"/>
      <c r="CS442" s="171"/>
      <c r="CT442" s="171"/>
      <c r="CU442" s="171"/>
      <c r="CV442" s="171"/>
      <c r="CW442" s="171"/>
      <c r="CX442" s="171"/>
      <c r="CY442" s="171"/>
      <c r="CZ442" s="171"/>
    </row>
    <row r="443" s="170" customFormat="true" ht="25.15" customHeight="true" x14ac:dyDescent="0.2">
      <c r="A443" s="255"/>
      <c r="B443" s="1049"/>
      <c r="C443" s="1208" t="s">
        <v>751</v>
      </c>
      <c r="D443" s="1209"/>
      <c r="E443" s="994">
        <v>0.30560657264623931</v>
      </c>
      <c r="F443" s="985"/>
      <c r="G443" s="985"/>
      <c r="H443" s="1209" t="s">
        <v>420</v>
      </c>
      <c r="I443" s="1209"/>
      <c r="J443" s="995">
        <v>0.23519020764447199</v>
      </c>
      <c r="K443" s="985"/>
      <c r="L443" s="985"/>
      <c r="M443" s="1209" t="s">
        <v>755</v>
      </c>
      <c r="N443" s="1209"/>
      <c r="O443" s="996">
        <v>0.25552429832068213</v>
      </c>
      <c r="P443" s="985"/>
      <c r="Q443" s="985"/>
      <c r="R443" s="171"/>
      <c r="Z443" s="171"/>
      <c r="AA443" s="171"/>
      <c r="AB443" s="171"/>
      <c r="AC443" s="171"/>
      <c r="AD443" s="171"/>
      <c r="AE443" s="171"/>
      <c r="AF443" s="171"/>
      <c r="AG443" s="171"/>
      <c r="AH443" s="171"/>
      <c r="AI443" s="171"/>
      <c r="AJ443" s="171"/>
      <c r="AK443" s="171"/>
      <c r="AL443" s="171"/>
      <c r="AM443" s="171"/>
      <c r="AN443" s="171"/>
      <c r="AO443" s="171"/>
      <c r="AP443" s="171"/>
      <c r="AQ443" s="171"/>
      <c r="AR443" s="171"/>
      <c r="AS443" s="171"/>
      <c r="AT443" s="171"/>
      <c r="AU443" s="171"/>
      <c r="AV443" s="171"/>
      <c r="AW443" s="171"/>
      <c r="AX443" s="171"/>
      <c r="AY443" s="171"/>
      <c r="AZ443" s="171"/>
      <c r="BB443" s="255"/>
      <c r="BZ443" s="171"/>
      <c r="CA443" s="171"/>
      <c r="CB443" s="171"/>
      <c r="CC443" s="171"/>
      <c r="CD443" s="171"/>
      <c r="CE443" s="171"/>
      <c r="CF443" s="171"/>
      <c r="CG443" s="171"/>
      <c r="CH443" s="171"/>
      <c r="CI443" s="171"/>
      <c r="CJ443" s="171"/>
      <c r="CK443" s="171"/>
      <c r="CL443" s="171"/>
      <c r="CM443" s="171"/>
      <c r="CN443" s="171"/>
      <c r="CO443" s="171"/>
      <c r="CP443" s="171"/>
      <c r="CQ443" s="171"/>
      <c r="CR443" s="171"/>
      <c r="CS443" s="171"/>
      <c r="CT443" s="171"/>
      <c r="CU443" s="171"/>
      <c r="CV443" s="171"/>
      <c r="CW443" s="171"/>
      <c r="CX443" s="171"/>
      <c r="CY443" s="171"/>
      <c r="CZ443" s="171"/>
    </row>
    <row r="444" s="170" customFormat="true" ht="25.15" customHeight="true" x14ac:dyDescent="0.2">
      <c r="A444" s="255"/>
      <c r="B444" s="1049"/>
      <c r="C444" s="1208" t="s">
        <v>757</v>
      </c>
      <c r="D444" s="1209"/>
      <c r="E444" s="994">
        <v>0.30190433488548818</v>
      </c>
      <c r="F444" s="985"/>
      <c r="G444" s="985"/>
      <c r="H444" s="1209" t="s">
        <v>603</v>
      </c>
      <c r="I444" s="1209"/>
      <c r="J444" s="995">
        <v>0.22316640252302533</v>
      </c>
      <c r="K444" s="985"/>
      <c r="L444" s="985"/>
      <c r="M444" s="1209" t="s">
        <v>594</v>
      </c>
      <c r="N444" s="1209"/>
      <c r="O444" s="996">
        <v>0.24976259181461077</v>
      </c>
      <c r="P444" s="985"/>
      <c r="Q444" s="985"/>
      <c r="R444" s="171"/>
      <c r="Z444" s="171"/>
      <c r="AA444" s="171"/>
      <c r="AB444" s="171"/>
      <c r="AC444" s="171"/>
      <c r="AD444" s="171"/>
      <c r="AE444" s="171"/>
      <c r="AF444" s="171"/>
      <c r="AG444" s="171"/>
      <c r="AH444" s="171"/>
      <c r="AI444" s="171"/>
      <c r="AJ444" s="171"/>
      <c r="AK444" s="171"/>
      <c r="AL444" s="171"/>
      <c r="AM444" s="171"/>
      <c r="AN444" s="171"/>
      <c r="AO444" s="171"/>
      <c r="AP444" s="171"/>
      <c r="AQ444" s="171"/>
      <c r="AR444" s="171"/>
      <c r="AS444" s="171"/>
      <c r="AT444" s="171"/>
      <c r="AU444" s="171"/>
      <c r="AV444" s="171"/>
      <c r="AW444" s="171"/>
      <c r="AX444" s="171"/>
      <c r="AY444" s="171"/>
      <c r="AZ444" s="171"/>
      <c r="BB444" s="255"/>
      <c r="BZ444" s="171"/>
      <c r="CA444" s="171"/>
      <c r="CB444" s="171"/>
      <c r="CC444" s="171"/>
      <c r="CD444" s="171"/>
      <c r="CE444" s="171"/>
      <c r="CF444" s="171"/>
      <c r="CG444" s="171"/>
      <c r="CH444" s="171"/>
      <c r="CI444" s="171"/>
      <c r="CJ444" s="171"/>
      <c r="CK444" s="171"/>
      <c r="CL444" s="171"/>
      <c r="CM444" s="171"/>
      <c r="CN444" s="171"/>
      <c r="CO444" s="171"/>
      <c r="CP444" s="171"/>
      <c r="CQ444" s="171"/>
      <c r="CR444" s="171"/>
      <c r="CS444" s="171"/>
      <c r="CT444" s="171"/>
      <c r="CU444" s="171"/>
      <c r="CV444" s="171"/>
      <c r="CW444" s="171"/>
      <c r="CX444" s="171"/>
      <c r="CY444" s="171"/>
      <c r="CZ444" s="171"/>
    </row>
    <row r="445" s="170" customFormat="true" ht="25.15" customHeight="true" x14ac:dyDescent="0.2">
      <c r="A445" s="255"/>
      <c r="B445" s="1049"/>
      <c r="C445" s="1208" t="s">
        <v>749</v>
      </c>
      <c r="D445" s="1209"/>
      <c r="E445" s="994">
        <v>0.29675831800241192</v>
      </c>
      <c r="F445" s="985"/>
      <c r="G445" s="985"/>
      <c r="H445" s="1209" t="s">
        <v>422</v>
      </c>
      <c r="I445" s="1209"/>
      <c r="J445" s="995">
        <v>-0.22131082033868046</v>
      </c>
      <c r="K445" s="985"/>
      <c r="L445" s="985"/>
      <c r="M445" s="1209" t="s">
        <v>734</v>
      </c>
      <c r="N445" s="1209"/>
      <c r="O445" s="996">
        <v>-0.24521617571254645</v>
      </c>
      <c r="P445" s="985"/>
      <c r="Q445" s="985"/>
      <c r="R445" s="171"/>
      <c r="Z445" s="171"/>
      <c r="AA445" s="171"/>
      <c r="AB445" s="171"/>
      <c r="AC445" s="171"/>
      <c r="AD445" s="171"/>
      <c r="AE445" s="171"/>
      <c r="AF445" s="171"/>
      <c r="AG445" s="171"/>
      <c r="AH445" s="171"/>
      <c r="AI445" s="171"/>
      <c r="AJ445" s="171"/>
      <c r="AK445" s="171"/>
      <c r="AL445" s="171"/>
      <c r="AM445" s="171"/>
      <c r="AN445" s="171"/>
      <c r="AO445" s="171"/>
      <c r="AP445" s="171"/>
      <c r="AQ445" s="171"/>
      <c r="AR445" s="171"/>
      <c r="AS445" s="171"/>
      <c r="AT445" s="171"/>
      <c r="AU445" s="171"/>
      <c r="AV445" s="171"/>
      <c r="AW445" s="171"/>
      <c r="AX445" s="171"/>
      <c r="AY445" s="171"/>
      <c r="AZ445" s="171"/>
      <c r="BB445" s="255"/>
      <c r="BZ445" s="171"/>
      <c r="CA445" s="171"/>
      <c r="CB445" s="171"/>
      <c r="CC445" s="171"/>
      <c r="CD445" s="171"/>
      <c r="CE445" s="171"/>
      <c r="CF445" s="171"/>
      <c r="CG445" s="171"/>
      <c r="CH445" s="171"/>
      <c r="CI445" s="171"/>
      <c r="CJ445" s="171"/>
      <c r="CK445" s="171"/>
      <c r="CL445" s="171"/>
      <c r="CM445" s="171"/>
      <c r="CN445" s="171"/>
      <c r="CO445" s="171"/>
      <c r="CP445" s="171"/>
      <c r="CQ445" s="171"/>
      <c r="CR445" s="171"/>
      <c r="CS445" s="171"/>
      <c r="CT445" s="171"/>
      <c r="CU445" s="171"/>
      <c r="CV445" s="171"/>
      <c r="CW445" s="171"/>
      <c r="CX445" s="171"/>
      <c r="CY445" s="171"/>
      <c r="CZ445" s="171"/>
    </row>
    <row r="446" s="170" customFormat="true" ht="25.15" customHeight="true" x14ac:dyDescent="0.2">
      <c r="A446" s="255"/>
      <c r="B446" s="255"/>
      <c r="C446" s="1208" t="s">
        <v>755</v>
      </c>
      <c r="D446" s="1209"/>
      <c r="E446" s="994">
        <v>0.28061399046814345</v>
      </c>
      <c r="F446" s="985"/>
      <c r="G446" s="985"/>
      <c r="H446" s="1209" t="s">
        <v>758</v>
      </c>
      <c r="I446" s="1209"/>
      <c r="J446" s="995">
        <v>-0.21622793536041177</v>
      </c>
      <c r="K446" s="985"/>
      <c r="L446" s="985"/>
      <c r="M446" s="1209" t="s">
        <v>474</v>
      </c>
      <c r="N446" s="1209"/>
      <c r="O446" s="996">
        <v>-0.24307670937147033</v>
      </c>
      <c r="P446" s="985"/>
      <c r="Q446" s="985"/>
      <c r="R446" s="171"/>
      <c r="Z446" s="171"/>
      <c r="AA446" s="171"/>
      <c r="AB446" s="171"/>
      <c r="AC446" s="171"/>
      <c r="AD446" s="171"/>
      <c r="AE446" s="171"/>
      <c r="AF446" s="171"/>
      <c r="AG446" s="171"/>
      <c r="AH446" s="171"/>
      <c r="AI446" s="171"/>
      <c r="AJ446" s="171"/>
      <c r="AK446" s="171"/>
      <c r="AL446" s="171"/>
      <c r="AM446" s="171"/>
      <c r="AN446" s="171"/>
      <c r="AO446" s="171"/>
      <c r="AP446" s="171"/>
      <c r="AQ446" s="171"/>
      <c r="AR446" s="171"/>
      <c r="AS446" s="171"/>
      <c r="AT446" s="171"/>
      <c r="AU446" s="171"/>
      <c r="AV446" s="171"/>
      <c r="AW446" s="171"/>
      <c r="AX446" s="171"/>
      <c r="AY446" s="171"/>
      <c r="AZ446" s="171"/>
      <c r="BB446" s="255"/>
      <c r="BZ446" s="171"/>
      <c r="CA446" s="171"/>
      <c r="CB446" s="171"/>
      <c r="CC446" s="171"/>
      <c r="CD446" s="171"/>
      <c r="CE446" s="171"/>
      <c r="CF446" s="171"/>
      <c r="CG446" s="171"/>
      <c r="CH446" s="171"/>
      <c r="CI446" s="171"/>
      <c r="CJ446" s="171"/>
      <c r="CK446" s="171"/>
      <c r="CL446" s="171"/>
      <c r="CM446" s="171"/>
      <c r="CN446" s="171"/>
      <c r="CO446" s="171"/>
      <c r="CP446" s="171"/>
      <c r="CQ446" s="171"/>
      <c r="CR446" s="171"/>
      <c r="CS446" s="171"/>
      <c r="CT446" s="171"/>
      <c r="CU446" s="171"/>
      <c r="CV446" s="171"/>
      <c r="CW446" s="171"/>
      <c r="CX446" s="171"/>
      <c r="CY446" s="171"/>
      <c r="CZ446" s="171"/>
    </row>
    <row r="447" s="170" customFormat="true" ht="25.15" customHeight="true" x14ac:dyDescent="0.2">
      <c r="A447" s="255"/>
      <c r="B447" s="255"/>
      <c r="C447" s="1208" t="s">
        <v>451</v>
      </c>
      <c r="D447" s="1209"/>
      <c r="E447" s="994">
        <v>-0.25744364504122264</v>
      </c>
      <c r="F447" s="985"/>
      <c r="G447" s="985"/>
      <c r="H447" s="1209" t="s">
        <v>754</v>
      </c>
      <c r="I447" s="1209"/>
      <c r="J447" s="995">
        <v>0.20478522341476754</v>
      </c>
      <c r="K447" s="985"/>
      <c r="L447" s="985"/>
      <c r="M447" s="1209" t="s">
        <v>445</v>
      </c>
      <c r="N447" s="1209"/>
      <c r="O447" s="996">
        <v>0.23945736012934785</v>
      </c>
      <c r="P447" s="985"/>
      <c r="Q447" s="985"/>
      <c r="R447" s="171"/>
      <c r="Z447" s="171"/>
      <c r="AA447" s="171"/>
      <c r="AB447" s="171"/>
      <c r="AC447" s="171"/>
      <c r="AD447" s="171"/>
      <c r="AE447" s="171"/>
      <c r="AF447" s="171"/>
      <c r="AG447" s="171"/>
      <c r="AH447" s="171"/>
      <c r="AI447" s="171"/>
      <c r="AJ447" s="171"/>
      <c r="AK447" s="171"/>
      <c r="AL447" s="171"/>
      <c r="AM447" s="171"/>
      <c r="AN447" s="171"/>
      <c r="AO447" s="171"/>
      <c r="AP447" s="171"/>
      <c r="AQ447" s="171"/>
      <c r="AR447" s="171"/>
      <c r="AS447" s="171"/>
      <c r="AT447" s="171"/>
      <c r="AU447" s="171"/>
      <c r="AV447" s="171"/>
      <c r="AW447" s="171"/>
      <c r="AX447" s="171"/>
      <c r="AY447" s="171"/>
      <c r="AZ447" s="171"/>
      <c r="BB447" s="255"/>
      <c r="BZ447" s="171"/>
      <c r="CA447" s="171"/>
      <c r="CB447" s="171"/>
      <c r="CC447" s="171"/>
      <c r="CD447" s="171"/>
      <c r="CE447" s="171"/>
      <c r="CF447" s="171"/>
      <c r="CG447" s="171"/>
      <c r="CH447" s="171"/>
      <c r="CI447" s="171"/>
      <c r="CJ447" s="171"/>
      <c r="CK447" s="171"/>
      <c r="CL447" s="171"/>
      <c r="CM447" s="171"/>
      <c r="CN447" s="171"/>
      <c r="CO447" s="171"/>
      <c r="CP447" s="171"/>
      <c r="CQ447" s="171"/>
      <c r="CR447" s="171"/>
      <c r="CS447" s="171"/>
      <c r="CT447" s="171"/>
      <c r="CU447" s="171"/>
      <c r="CV447" s="171"/>
      <c r="CW447" s="171"/>
      <c r="CX447" s="171"/>
      <c r="CY447" s="171"/>
      <c r="CZ447" s="171"/>
    </row>
    <row r="448" s="170" customFormat="true" ht="25.15" customHeight="true" x14ac:dyDescent="0.2">
      <c r="A448" s="255"/>
      <c r="B448" s="255"/>
      <c r="C448" s="1208" t="s">
        <v>420</v>
      </c>
      <c r="D448" s="1209"/>
      <c r="E448" s="994">
        <v>0.23941214267249869</v>
      </c>
      <c r="F448" s="985"/>
      <c r="G448" s="985"/>
      <c r="H448" s="1209" t="s">
        <v>759</v>
      </c>
      <c r="I448" s="1209"/>
      <c r="J448" s="995">
        <v>-0.20034950229204518</v>
      </c>
      <c r="K448" s="985"/>
      <c r="L448" s="985"/>
      <c r="M448" s="1209" t="s">
        <v>748</v>
      </c>
      <c r="N448" s="1209"/>
      <c r="O448" s="996">
        <v>-0.23451702140747926</v>
      </c>
      <c r="P448" s="985"/>
      <c r="Q448" s="985"/>
      <c r="R448" s="171"/>
      <c r="Z448" s="171"/>
      <c r="AA448" s="171"/>
      <c r="AB448" s="171"/>
      <c r="AC448" s="171"/>
      <c r="AD448" s="171"/>
      <c r="AE448" s="171"/>
      <c r="AF448" s="171"/>
      <c r="AG448" s="171"/>
      <c r="AH448" s="171"/>
      <c r="AI448" s="171"/>
      <c r="AJ448" s="171"/>
      <c r="AK448" s="171"/>
      <c r="AL448" s="171"/>
      <c r="AM448" s="171"/>
      <c r="AN448" s="171"/>
      <c r="AO448" s="171"/>
      <c r="AP448" s="171"/>
      <c r="AQ448" s="171"/>
      <c r="AR448" s="171"/>
      <c r="AS448" s="171"/>
      <c r="AT448" s="171"/>
      <c r="AU448" s="171"/>
      <c r="AV448" s="171"/>
      <c r="AW448" s="171"/>
      <c r="AX448" s="171"/>
      <c r="AY448" s="171"/>
      <c r="AZ448" s="171"/>
      <c r="BB448" s="255"/>
      <c r="BZ448" s="171"/>
      <c r="CA448" s="171"/>
      <c r="CB448" s="171"/>
      <c r="CC448" s="171"/>
      <c r="CD448" s="171"/>
      <c r="CE448" s="171"/>
      <c r="CF448" s="171"/>
      <c r="CG448" s="171"/>
      <c r="CH448" s="171"/>
      <c r="CI448" s="171"/>
      <c r="CJ448" s="171"/>
      <c r="CK448" s="171"/>
      <c r="CL448" s="171"/>
      <c r="CM448" s="171"/>
      <c r="CN448" s="171"/>
      <c r="CO448" s="171"/>
      <c r="CP448" s="171"/>
      <c r="CQ448" s="171"/>
      <c r="CR448" s="171"/>
      <c r="CS448" s="171"/>
      <c r="CT448" s="171"/>
      <c r="CU448" s="171"/>
      <c r="CV448" s="171"/>
      <c r="CW448" s="171"/>
      <c r="CX448" s="171"/>
      <c r="CY448" s="171"/>
      <c r="CZ448" s="171"/>
    </row>
    <row r="449" s="170" customFormat="true" ht="25.15" customHeight="true" x14ac:dyDescent="0.2">
      <c r="A449" s="255"/>
      <c r="B449" s="255"/>
      <c r="C449" s="1208" t="s">
        <v>752</v>
      </c>
      <c r="D449" s="1209"/>
      <c r="E449" s="994">
        <v>0.23721815464079921</v>
      </c>
      <c r="F449" s="985"/>
      <c r="G449" s="985"/>
      <c r="H449" s="1209" t="s">
        <v>760</v>
      </c>
      <c r="I449" s="1209"/>
      <c r="J449" s="995">
        <v>-0.19348562646201742</v>
      </c>
      <c r="K449" s="985"/>
      <c r="L449" s="985"/>
      <c r="M449" s="1209" t="s">
        <v>757</v>
      </c>
      <c r="N449" s="1209"/>
      <c r="O449" s="996">
        <v>0.22455257425181491</v>
      </c>
      <c r="P449" s="985"/>
      <c r="Q449" s="985"/>
      <c r="R449" s="171"/>
      <c r="Z449" s="171"/>
      <c r="AA449" s="171"/>
      <c r="AB449" s="171"/>
      <c r="AC449" s="171"/>
      <c r="AD449" s="171"/>
      <c r="AE449" s="171"/>
      <c r="AF449" s="171"/>
      <c r="AG449" s="171"/>
      <c r="AH449" s="171"/>
      <c r="AI449" s="171"/>
      <c r="AJ449" s="171"/>
      <c r="AK449" s="171"/>
      <c r="AL449" s="171"/>
      <c r="AM449" s="171"/>
      <c r="AN449" s="171"/>
      <c r="AO449" s="171"/>
      <c r="AP449" s="171"/>
      <c r="AQ449" s="171"/>
      <c r="AR449" s="171"/>
      <c r="AS449" s="171"/>
      <c r="AT449" s="171"/>
      <c r="AU449" s="171"/>
      <c r="AV449" s="171"/>
      <c r="AW449" s="171"/>
      <c r="AX449" s="171"/>
      <c r="AY449" s="171"/>
      <c r="AZ449" s="171"/>
      <c r="BB449" s="255"/>
      <c r="BZ449" s="171"/>
      <c r="CA449" s="171"/>
      <c r="CB449" s="171"/>
      <c r="CC449" s="171"/>
      <c r="CD449" s="171"/>
      <c r="CE449" s="171"/>
      <c r="CF449" s="171"/>
      <c r="CG449" s="171"/>
      <c r="CH449" s="171"/>
      <c r="CI449" s="171"/>
      <c r="CJ449" s="171"/>
      <c r="CK449" s="171"/>
      <c r="CL449" s="171"/>
      <c r="CM449" s="171"/>
      <c r="CN449" s="171"/>
      <c r="CO449" s="171"/>
      <c r="CP449" s="171"/>
      <c r="CQ449" s="171"/>
      <c r="CR449" s="171"/>
      <c r="CS449" s="171"/>
      <c r="CT449" s="171"/>
      <c r="CU449" s="171"/>
      <c r="CV449" s="171"/>
      <c r="CW449" s="171"/>
      <c r="CX449" s="171"/>
      <c r="CY449" s="171"/>
      <c r="CZ449" s="171"/>
    </row>
    <row r="450" s="170" customFormat="true" ht="25.15" customHeight="true" x14ac:dyDescent="0.2">
      <c r="A450" s="255"/>
      <c r="B450" s="255"/>
      <c r="C450" s="1208" t="s">
        <v>753</v>
      </c>
      <c r="D450" s="1209"/>
      <c r="E450" s="994">
        <v>0.22418186860857461</v>
      </c>
      <c r="F450" s="985"/>
      <c r="G450" s="985"/>
      <c r="H450" s="1209" t="s">
        <v>433</v>
      </c>
      <c r="I450" s="1209"/>
      <c r="J450" s="995">
        <v>0.19238448417843573</v>
      </c>
      <c r="K450" s="985"/>
      <c r="L450" s="985"/>
      <c r="M450" s="1209" t="s">
        <v>422</v>
      </c>
      <c r="N450" s="1209"/>
      <c r="O450" s="996">
        <v>-0.21995196733782357</v>
      </c>
      <c r="P450" s="985"/>
      <c r="Q450" s="985"/>
      <c r="R450" s="171"/>
      <c r="Z450" s="171"/>
      <c r="AA450" s="171"/>
      <c r="AB450" s="171"/>
      <c r="AC450" s="171"/>
      <c r="AD450" s="171"/>
      <c r="AE450" s="171"/>
      <c r="AF450" s="171"/>
      <c r="AG450" s="171"/>
      <c r="AH450" s="171"/>
      <c r="AI450" s="171"/>
      <c r="AJ450" s="171"/>
      <c r="AK450" s="171"/>
      <c r="AL450" s="171"/>
      <c r="AM450" s="171"/>
      <c r="AN450" s="171"/>
      <c r="AO450" s="171"/>
      <c r="AP450" s="171"/>
      <c r="AQ450" s="171"/>
      <c r="AR450" s="171"/>
      <c r="AS450" s="171"/>
      <c r="AT450" s="171"/>
      <c r="AU450" s="171"/>
      <c r="AV450" s="171"/>
      <c r="AW450" s="171"/>
      <c r="AX450" s="171"/>
      <c r="AY450" s="171"/>
      <c r="AZ450" s="171"/>
      <c r="BB450" s="255"/>
      <c r="BZ450" s="171"/>
      <c r="CA450" s="171"/>
      <c r="CB450" s="171"/>
      <c r="CC450" s="171"/>
      <c r="CD450" s="171"/>
      <c r="CE450" s="171"/>
      <c r="CF450" s="171"/>
      <c r="CG450" s="171"/>
      <c r="CH450" s="171"/>
      <c r="CI450" s="171"/>
      <c r="CJ450" s="171"/>
      <c r="CK450" s="171"/>
      <c r="CL450" s="171"/>
      <c r="CM450" s="171"/>
      <c r="CN450" s="171"/>
      <c r="CO450" s="171"/>
      <c r="CP450" s="171"/>
      <c r="CQ450" s="171"/>
      <c r="CR450" s="171"/>
      <c r="CS450" s="171"/>
      <c r="CT450" s="171"/>
      <c r="CU450" s="171"/>
      <c r="CV450" s="171"/>
      <c r="CW450" s="171"/>
      <c r="CX450" s="171"/>
      <c r="CY450" s="171"/>
      <c r="CZ450" s="171"/>
    </row>
    <row r="451" s="170" customFormat="true" ht="25.15" customHeight="true" x14ac:dyDescent="0.2">
      <c r="A451" s="255"/>
      <c r="B451" s="255"/>
      <c r="C451" s="1208" t="s">
        <v>758</v>
      </c>
      <c r="D451" s="1209"/>
      <c r="E451" s="994">
        <v>-0.22194427830376864</v>
      </c>
      <c r="F451" s="985"/>
      <c r="G451" s="985"/>
      <c r="H451" s="1209" t="s">
        <v>761</v>
      </c>
      <c r="I451" s="1209"/>
      <c r="J451" s="995">
        <v>0.19069641068650031</v>
      </c>
      <c r="K451" s="985"/>
      <c r="L451" s="985"/>
      <c r="M451" s="1209" t="s">
        <v>412</v>
      </c>
      <c r="N451" s="1209"/>
      <c r="O451" s="996">
        <v>0.20159682657434075</v>
      </c>
      <c r="P451" s="985"/>
      <c r="Q451" s="985"/>
      <c r="R451" s="171"/>
      <c r="Z451" s="171"/>
      <c r="AA451" s="171"/>
      <c r="AB451" s="171"/>
      <c r="AC451" s="171"/>
      <c r="AD451" s="171"/>
      <c r="AE451" s="171"/>
      <c r="AF451" s="171"/>
      <c r="AG451" s="171"/>
      <c r="AH451" s="171"/>
      <c r="AI451" s="171"/>
      <c r="AJ451" s="171"/>
      <c r="AK451" s="171"/>
      <c r="AL451" s="171"/>
      <c r="AM451" s="171"/>
      <c r="AN451" s="171"/>
      <c r="AO451" s="171"/>
      <c r="AP451" s="171"/>
      <c r="AQ451" s="171"/>
      <c r="AR451" s="171"/>
      <c r="AS451" s="171"/>
      <c r="AT451" s="171"/>
      <c r="AU451" s="171"/>
      <c r="AV451" s="171"/>
      <c r="AW451" s="171"/>
      <c r="AX451" s="171"/>
      <c r="AY451" s="171"/>
      <c r="AZ451" s="171"/>
      <c r="BB451" s="255"/>
      <c r="BZ451" s="171"/>
      <c r="CA451" s="171"/>
      <c r="CB451" s="171"/>
      <c r="CC451" s="171"/>
      <c r="CD451" s="171"/>
      <c r="CE451" s="171"/>
      <c r="CF451" s="171"/>
      <c r="CG451" s="171"/>
      <c r="CH451" s="171"/>
      <c r="CI451" s="171"/>
      <c r="CJ451" s="171"/>
      <c r="CK451" s="171"/>
      <c r="CL451" s="171"/>
      <c r="CM451" s="171"/>
      <c r="CN451" s="171"/>
      <c r="CO451" s="171"/>
      <c r="CP451" s="171"/>
      <c r="CQ451" s="171"/>
      <c r="CR451" s="171"/>
      <c r="CS451" s="171"/>
      <c r="CT451" s="171"/>
      <c r="CU451" s="171"/>
      <c r="CV451" s="171"/>
      <c r="CW451" s="171"/>
      <c r="CX451" s="171"/>
      <c r="CY451" s="171"/>
      <c r="CZ451" s="171"/>
    </row>
    <row r="452" s="170" customFormat="true" ht="25.15" customHeight="true" x14ac:dyDescent="0.2">
      <c r="A452" s="255"/>
      <c r="B452" s="255"/>
      <c r="C452" s="1208" t="s">
        <v>424</v>
      </c>
      <c r="D452" s="1209"/>
      <c r="E452" s="994">
        <v>-0.21471232611195706</v>
      </c>
      <c r="F452" s="985"/>
      <c r="G452" s="985"/>
      <c r="H452" s="1209" t="s">
        <v>762</v>
      </c>
      <c r="I452" s="1209"/>
      <c r="J452" s="995">
        <v>-0.18919218320101971</v>
      </c>
      <c r="K452" s="985"/>
      <c r="L452" s="985"/>
      <c r="M452" s="1209" t="s">
        <v>424</v>
      </c>
      <c r="N452" s="1209"/>
      <c r="O452" s="996">
        <v>-0.19389072577943389</v>
      </c>
      <c r="P452" s="985"/>
      <c r="Q452" s="985"/>
      <c r="R452" s="171"/>
      <c r="Z452" s="171"/>
      <c r="AA452" s="171"/>
      <c r="AB452" s="171"/>
      <c r="AC452" s="171"/>
      <c r="AD452" s="171"/>
      <c r="AE452" s="171"/>
      <c r="AF452" s="171"/>
      <c r="AG452" s="171"/>
      <c r="AH452" s="171"/>
      <c r="AI452" s="171"/>
      <c r="AJ452" s="171"/>
      <c r="AK452" s="171"/>
      <c r="AL452" s="171"/>
      <c r="AM452" s="171"/>
      <c r="AN452" s="171"/>
      <c r="AO452" s="171"/>
      <c r="AP452" s="171"/>
      <c r="AQ452" s="171"/>
      <c r="AR452" s="171"/>
      <c r="AS452" s="171"/>
      <c r="AT452" s="171"/>
      <c r="AU452" s="171"/>
      <c r="AV452" s="171"/>
      <c r="AW452" s="171"/>
      <c r="AX452" s="171"/>
      <c r="AY452" s="171"/>
      <c r="AZ452" s="171"/>
      <c r="BB452" s="255"/>
      <c r="BZ452" s="171"/>
      <c r="CA452" s="171"/>
      <c r="CB452" s="171"/>
      <c r="CC452" s="171"/>
      <c r="CD452" s="171"/>
      <c r="CE452" s="171"/>
      <c r="CF452" s="171"/>
      <c r="CG452" s="171"/>
      <c r="CH452" s="171"/>
      <c r="CI452" s="171"/>
      <c r="CJ452" s="171"/>
      <c r="CK452" s="171"/>
      <c r="CL452" s="171"/>
      <c r="CM452" s="171"/>
      <c r="CN452" s="171"/>
      <c r="CO452" s="171"/>
      <c r="CP452" s="171"/>
      <c r="CQ452" s="171"/>
      <c r="CR452" s="171"/>
      <c r="CS452" s="171"/>
      <c r="CT452" s="171"/>
      <c r="CU452" s="171"/>
      <c r="CV452" s="171"/>
      <c r="CW452" s="171"/>
      <c r="CX452" s="171"/>
      <c r="CY452" s="171"/>
      <c r="CZ452" s="171"/>
    </row>
    <row r="453" s="170" customFormat="true" ht="25.15" customHeight="true" x14ac:dyDescent="0.2">
      <c r="A453" s="255"/>
      <c r="B453" s="255"/>
      <c r="C453" s="1208" t="s">
        <v>759</v>
      </c>
      <c r="D453" s="1209"/>
      <c r="E453" s="994">
        <v>-0.20726293336618481</v>
      </c>
      <c r="F453" s="985"/>
      <c r="G453" s="985"/>
      <c r="H453" s="1209" t="s">
        <v>412</v>
      </c>
      <c r="I453" s="1209"/>
      <c r="J453" s="995">
        <v>0.17310856257764479</v>
      </c>
      <c r="K453" s="985"/>
      <c r="L453" s="985"/>
      <c r="M453" s="1209" t="s">
        <v>756</v>
      </c>
      <c r="N453" s="1209"/>
      <c r="O453" s="996">
        <v>0.19152685304600328</v>
      </c>
      <c r="P453" s="985"/>
      <c r="Q453" s="985"/>
      <c r="R453" s="171"/>
      <c r="Z453" s="171"/>
      <c r="AA453" s="171"/>
      <c r="AB453" s="171"/>
      <c r="AC453" s="171"/>
      <c r="AD453" s="171"/>
      <c r="AE453" s="171"/>
      <c r="AF453" s="171"/>
      <c r="AG453" s="171"/>
      <c r="AH453" s="171"/>
      <c r="AI453" s="171"/>
      <c r="AJ453" s="171"/>
      <c r="AK453" s="171"/>
      <c r="AL453" s="171"/>
      <c r="AM453" s="171"/>
      <c r="AN453" s="171"/>
      <c r="AO453" s="171"/>
      <c r="AP453" s="171"/>
      <c r="AQ453" s="171"/>
      <c r="AR453" s="171"/>
      <c r="AS453" s="171"/>
      <c r="AT453" s="171"/>
      <c r="AU453" s="171"/>
      <c r="AV453" s="171"/>
      <c r="AW453" s="171"/>
      <c r="AX453" s="171"/>
      <c r="AY453" s="171"/>
      <c r="AZ453" s="171"/>
      <c r="BB453" s="255"/>
      <c r="BZ453" s="171"/>
      <c r="CA453" s="171"/>
      <c r="CB453" s="171"/>
      <c r="CC453" s="171"/>
      <c r="CD453" s="171"/>
      <c r="CE453" s="171"/>
      <c r="CF453" s="171"/>
      <c r="CG453" s="171"/>
      <c r="CH453" s="171"/>
      <c r="CI453" s="171"/>
      <c r="CJ453" s="171"/>
      <c r="CK453" s="171"/>
      <c r="CL453" s="171"/>
      <c r="CM453" s="171"/>
      <c r="CN453" s="171"/>
      <c r="CO453" s="171"/>
      <c r="CP453" s="171"/>
      <c r="CQ453" s="171"/>
      <c r="CR453" s="171"/>
      <c r="CS453" s="171"/>
      <c r="CT453" s="171"/>
      <c r="CU453" s="171"/>
      <c r="CV453" s="171"/>
      <c r="CW453" s="171"/>
      <c r="CX453" s="171"/>
      <c r="CY453" s="171"/>
      <c r="CZ453" s="171"/>
    </row>
    <row r="454" s="170" customFormat="true" ht="25.15" customHeight="true" x14ac:dyDescent="0.2">
      <c r="A454" s="255"/>
      <c r="B454" s="255"/>
      <c r="C454" s="1208" t="s">
        <v>732</v>
      </c>
      <c r="D454" s="1209"/>
      <c r="E454" s="994">
        <v>-0.20412998319484285</v>
      </c>
      <c r="F454" s="985"/>
      <c r="G454" s="985"/>
      <c r="H454" s="1209" t="s">
        <v>451</v>
      </c>
      <c r="I454" s="1209"/>
      <c r="J454" s="995">
        <v>-0.16001025223493481</v>
      </c>
      <c r="K454" s="985"/>
      <c r="L454" s="985"/>
      <c r="M454" s="1209" t="s">
        <v>420</v>
      </c>
      <c r="N454" s="1209"/>
      <c r="O454" s="996">
        <v>0.18259597465404867</v>
      </c>
      <c r="P454" s="985"/>
      <c r="Q454" s="985"/>
      <c r="R454" s="171"/>
      <c r="Z454" s="171"/>
      <c r="AA454" s="171"/>
      <c r="AB454" s="171"/>
      <c r="AC454" s="171"/>
      <c r="AD454" s="171"/>
      <c r="AE454" s="171"/>
      <c r="AF454" s="171"/>
      <c r="AG454" s="171"/>
      <c r="AH454" s="171"/>
      <c r="AI454" s="171"/>
      <c r="AJ454" s="171"/>
      <c r="AK454" s="171"/>
      <c r="AL454" s="171"/>
      <c r="AM454" s="171"/>
      <c r="AN454" s="171"/>
      <c r="AO454" s="171"/>
      <c r="AP454" s="171"/>
      <c r="AQ454" s="171"/>
      <c r="AR454" s="171"/>
      <c r="AS454" s="171"/>
      <c r="AT454" s="171"/>
      <c r="AU454" s="171"/>
      <c r="AV454" s="171"/>
      <c r="AW454" s="171"/>
      <c r="AX454" s="171"/>
      <c r="AY454" s="171"/>
      <c r="AZ454" s="171"/>
      <c r="BB454" s="255"/>
      <c r="BZ454" s="171"/>
      <c r="CA454" s="171"/>
      <c r="CB454" s="171"/>
      <c r="CC454" s="171"/>
      <c r="CD454" s="171"/>
      <c r="CE454" s="171"/>
      <c r="CF454" s="171"/>
      <c r="CG454" s="171"/>
      <c r="CH454" s="171"/>
      <c r="CI454" s="171"/>
      <c r="CJ454" s="171"/>
      <c r="CK454" s="171"/>
      <c r="CL454" s="171"/>
      <c r="CM454" s="171"/>
      <c r="CN454" s="171"/>
      <c r="CO454" s="171"/>
      <c r="CP454" s="171"/>
      <c r="CQ454" s="171"/>
      <c r="CR454" s="171"/>
      <c r="CS454" s="171"/>
      <c r="CT454" s="171"/>
      <c r="CU454" s="171"/>
      <c r="CV454" s="171"/>
      <c r="CW454" s="171"/>
      <c r="CX454" s="171"/>
      <c r="CY454" s="171"/>
      <c r="CZ454" s="171"/>
    </row>
    <row r="455" s="170" customFormat="true" ht="25.15" customHeight="true" x14ac:dyDescent="0.2">
      <c r="A455" s="255"/>
      <c r="B455" s="255"/>
      <c r="C455" s="1208" t="s">
        <v>408</v>
      </c>
      <c r="D455" s="1209"/>
      <c r="E455" s="994">
        <v>0.20170808390919973</v>
      </c>
      <c r="F455" s="985"/>
      <c r="G455" s="985"/>
      <c r="H455" s="1209" t="s">
        <v>763</v>
      </c>
      <c r="I455" s="1209"/>
      <c r="J455" s="995">
        <v>-0.15163170128314798</v>
      </c>
      <c r="K455" s="985"/>
      <c r="L455" s="985"/>
      <c r="M455" s="1209" t="s">
        <v>764</v>
      </c>
      <c r="N455" s="1209"/>
      <c r="O455" s="996">
        <v>0.18091112459340267</v>
      </c>
      <c r="P455" s="985"/>
      <c r="Q455" s="985"/>
      <c r="R455" s="171"/>
      <c r="Z455" s="171"/>
      <c r="AA455" s="171"/>
      <c r="AB455" s="171"/>
      <c r="AC455" s="171"/>
      <c r="AD455" s="171"/>
      <c r="AE455" s="171"/>
      <c r="AF455" s="171"/>
      <c r="AG455" s="171"/>
      <c r="AH455" s="171"/>
      <c r="AI455" s="171"/>
      <c r="AJ455" s="171"/>
      <c r="AK455" s="171"/>
      <c r="AL455" s="171"/>
      <c r="AM455" s="171"/>
      <c r="AN455" s="171"/>
      <c r="AO455" s="171"/>
      <c r="AP455" s="171"/>
      <c r="AQ455" s="171"/>
      <c r="AR455" s="171"/>
      <c r="AS455" s="171"/>
      <c r="AT455" s="171"/>
      <c r="AU455" s="171"/>
      <c r="AV455" s="171"/>
      <c r="AW455" s="171"/>
      <c r="AX455" s="171"/>
      <c r="AY455" s="171"/>
      <c r="AZ455" s="171"/>
      <c r="BB455" s="255"/>
      <c r="BZ455" s="171"/>
      <c r="CA455" s="171"/>
      <c r="CB455" s="171"/>
      <c r="CC455" s="171"/>
      <c r="CD455" s="171"/>
      <c r="CE455" s="171"/>
      <c r="CF455" s="171"/>
      <c r="CG455" s="171"/>
      <c r="CH455" s="171"/>
      <c r="CI455" s="171"/>
      <c r="CJ455" s="171"/>
      <c r="CK455" s="171"/>
      <c r="CL455" s="171"/>
      <c r="CM455" s="171"/>
      <c r="CN455" s="171"/>
      <c r="CO455" s="171"/>
      <c r="CP455" s="171"/>
      <c r="CQ455" s="171"/>
      <c r="CR455" s="171"/>
      <c r="CS455" s="171"/>
      <c r="CT455" s="171"/>
      <c r="CU455" s="171"/>
      <c r="CV455" s="171"/>
      <c r="CW455" s="171"/>
      <c r="CX455" s="171"/>
      <c r="CY455" s="171"/>
      <c r="CZ455" s="171"/>
    </row>
    <row r="456" s="170" customFormat="true" ht="25.15" customHeight="true" x14ac:dyDescent="0.2">
      <c r="A456" s="255"/>
      <c r="B456" s="255"/>
      <c r="C456" s="1208" t="s">
        <v>608</v>
      </c>
      <c r="D456" s="1209"/>
      <c r="E456" s="994">
        <v>-0.19962105213233428</v>
      </c>
      <c r="F456" s="985"/>
      <c r="G456" s="985"/>
      <c r="H456" s="1209" t="s">
        <v>757</v>
      </c>
      <c r="I456" s="1209"/>
      <c r="J456" s="995">
        <v>-0.15142937110533375</v>
      </c>
      <c r="K456" s="985"/>
      <c r="L456" s="985"/>
      <c r="M456" s="1209" t="s">
        <v>728</v>
      </c>
      <c r="N456" s="1209"/>
      <c r="O456" s="996">
        <v>-0.17926643376856119</v>
      </c>
      <c r="P456" s="985"/>
      <c r="Q456" s="985"/>
      <c r="R456" s="171"/>
      <c r="Z456" s="171"/>
      <c r="AA456" s="171"/>
      <c r="AB456" s="171"/>
      <c r="AC456" s="171"/>
      <c r="AD456" s="171"/>
      <c r="AE456" s="171"/>
      <c r="AF456" s="171"/>
      <c r="AG456" s="171"/>
      <c r="AH456" s="171"/>
      <c r="AI456" s="171"/>
      <c r="AJ456" s="171"/>
      <c r="AK456" s="171"/>
      <c r="AL456" s="171"/>
      <c r="AM456" s="171"/>
      <c r="AN456" s="171"/>
      <c r="AO456" s="171"/>
      <c r="AP456" s="171"/>
      <c r="AQ456" s="171"/>
      <c r="AR456" s="171"/>
      <c r="AS456" s="171"/>
      <c r="AT456" s="171"/>
      <c r="AU456" s="171"/>
      <c r="AV456" s="171"/>
      <c r="AW456" s="171"/>
      <c r="AX456" s="171"/>
      <c r="AY456" s="171"/>
      <c r="AZ456" s="171"/>
      <c r="BB456" s="255"/>
      <c r="BZ456" s="171"/>
      <c r="CA456" s="171"/>
      <c r="CB456" s="171"/>
      <c r="CC456" s="171"/>
      <c r="CD456" s="171"/>
      <c r="CE456" s="171"/>
      <c r="CF456" s="171"/>
      <c r="CG456" s="171"/>
      <c r="CH456" s="171"/>
      <c r="CI456" s="171"/>
      <c r="CJ456" s="171"/>
      <c r="CK456" s="171"/>
      <c r="CL456" s="171"/>
      <c r="CM456" s="171"/>
      <c r="CN456" s="171"/>
      <c r="CO456" s="171"/>
      <c r="CP456" s="171"/>
      <c r="CQ456" s="171"/>
      <c r="CR456" s="171"/>
      <c r="CS456" s="171"/>
      <c r="CT456" s="171"/>
      <c r="CU456" s="171"/>
      <c r="CV456" s="171"/>
      <c r="CW456" s="171"/>
      <c r="CX456" s="171"/>
      <c r="CY456" s="171"/>
      <c r="CZ456" s="171"/>
    </row>
    <row r="457" s="170" customFormat="true" ht="25.15" customHeight="true" x14ac:dyDescent="0.2">
      <c r="A457" s="255"/>
      <c r="B457" s="255"/>
      <c r="C457" s="1208" t="s">
        <v>422</v>
      </c>
      <c r="D457" s="1209"/>
      <c r="E457" s="994">
        <v>-0.19558904724219195</v>
      </c>
      <c r="F457" s="985"/>
      <c r="G457" s="985"/>
      <c r="H457" s="1209" t="s">
        <v>765</v>
      </c>
      <c r="I457" s="1209"/>
      <c r="J457" s="995">
        <v>-0.14560595556461436</v>
      </c>
      <c r="K457" s="985"/>
      <c r="L457" s="985"/>
      <c r="M457" s="1209" t="s">
        <v>766</v>
      </c>
      <c r="N457" s="1209"/>
      <c r="O457" s="996">
        <v>0.17264244187731581</v>
      </c>
      <c r="P457" s="985"/>
      <c r="Q457" s="985"/>
      <c r="R457" s="171"/>
      <c r="Z457" s="171"/>
      <c r="AA457" s="171"/>
      <c r="AB457" s="171"/>
      <c r="AC457" s="171"/>
      <c r="AD457" s="171"/>
      <c r="AE457" s="171"/>
      <c r="AF457" s="171"/>
      <c r="AG457" s="171"/>
      <c r="AH457" s="171"/>
      <c r="AI457" s="171"/>
      <c r="AJ457" s="171"/>
      <c r="AK457" s="171"/>
      <c r="AL457" s="171"/>
      <c r="AM457" s="171"/>
      <c r="AN457" s="171"/>
      <c r="AO457" s="171"/>
      <c r="AP457" s="171"/>
      <c r="AQ457" s="171"/>
      <c r="AR457" s="171"/>
      <c r="AS457" s="171"/>
      <c r="AT457" s="171"/>
      <c r="AU457" s="171"/>
      <c r="AV457" s="171"/>
      <c r="AW457" s="171"/>
      <c r="AX457" s="171"/>
      <c r="AY457" s="171"/>
      <c r="AZ457" s="171"/>
      <c r="BB457" s="255"/>
      <c r="BZ457" s="171"/>
      <c r="CA457" s="171"/>
      <c r="CB457" s="171"/>
      <c r="CC457" s="171"/>
      <c r="CD457" s="171"/>
      <c r="CE457" s="171"/>
      <c r="CF457" s="171"/>
      <c r="CG457" s="171"/>
      <c r="CH457" s="171"/>
      <c r="CI457" s="171"/>
      <c r="CJ457" s="171"/>
      <c r="CK457" s="171"/>
      <c r="CL457" s="171"/>
      <c r="CM457" s="171"/>
      <c r="CN457" s="171"/>
      <c r="CO457" s="171"/>
      <c r="CP457" s="171"/>
      <c r="CQ457" s="171"/>
      <c r="CR457" s="171"/>
      <c r="CS457" s="171"/>
      <c r="CT457" s="171"/>
      <c r="CU457" s="171"/>
      <c r="CV457" s="171"/>
      <c r="CW457" s="171"/>
      <c r="CX457" s="171"/>
      <c r="CY457" s="171"/>
      <c r="CZ457" s="171"/>
    </row>
    <row r="458" s="170" customFormat="true" ht="25.15" customHeight="true" x14ac:dyDescent="0.2">
      <c r="A458" s="255"/>
      <c r="B458" s="255"/>
      <c r="C458" s="1208" t="s">
        <v>750</v>
      </c>
      <c r="D458" s="1209"/>
      <c r="E458" s="994">
        <v>0.18937480757588035</v>
      </c>
      <c r="F458" s="985"/>
      <c r="G458" s="985"/>
      <c r="H458" s="1209" t="s">
        <v>767</v>
      </c>
      <c r="I458" s="1209"/>
      <c r="J458" s="995">
        <v>0.14319340833912</v>
      </c>
      <c r="K458" s="985"/>
      <c r="L458" s="985"/>
      <c r="M458" s="1209" t="s">
        <v>616</v>
      </c>
      <c r="N458" s="1209"/>
      <c r="O458" s="996">
        <v>0.16936166459706115</v>
      </c>
      <c r="P458" s="985"/>
      <c r="Q458" s="985"/>
      <c r="R458" s="171"/>
      <c r="Z458" s="171"/>
      <c r="AA458" s="171"/>
      <c r="AB458" s="171"/>
      <c r="AC458" s="171"/>
      <c r="AD458" s="171"/>
      <c r="AE458" s="171"/>
      <c r="AF458" s="171"/>
      <c r="AG458" s="171"/>
      <c r="AH458" s="171"/>
      <c r="AI458" s="171"/>
      <c r="AJ458" s="171"/>
      <c r="AK458" s="171"/>
      <c r="AL458" s="171"/>
      <c r="AM458" s="171"/>
      <c r="AN458" s="171"/>
      <c r="AO458" s="171"/>
      <c r="AP458" s="171"/>
      <c r="AQ458" s="171"/>
      <c r="AR458" s="171"/>
      <c r="AS458" s="171"/>
      <c r="AT458" s="171"/>
      <c r="AU458" s="171"/>
      <c r="AV458" s="171"/>
      <c r="AW458" s="171"/>
      <c r="AX458" s="171"/>
      <c r="AY458" s="171"/>
      <c r="AZ458" s="171"/>
      <c r="BB458" s="255"/>
      <c r="BZ458" s="171"/>
      <c r="CA458" s="171"/>
      <c r="CB458" s="171"/>
      <c r="CC458" s="171"/>
      <c r="CD458" s="171"/>
      <c r="CE458" s="171"/>
      <c r="CF458" s="171"/>
      <c r="CG458" s="171"/>
      <c r="CH458" s="171"/>
      <c r="CI458" s="171"/>
      <c r="CJ458" s="171"/>
      <c r="CK458" s="171"/>
      <c r="CL458" s="171"/>
      <c r="CM458" s="171"/>
      <c r="CN458" s="171"/>
      <c r="CO458" s="171"/>
      <c r="CP458" s="171"/>
      <c r="CQ458" s="171"/>
      <c r="CR458" s="171"/>
      <c r="CS458" s="171"/>
      <c r="CT458" s="171"/>
      <c r="CU458" s="171"/>
      <c r="CV458" s="171"/>
      <c r="CW458" s="171"/>
      <c r="CX458" s="171"/>
      <c r="CY458" s="171"/>
      <c r="CZ458" s="171"/>
    </row>
    <row r="459" s="170" customFormat="true" ht="25.15" customHeight="true" x14ac:dyDescent="0.2">
      <c r="A459" s="255"/>
      <c r="B459" s="255"/>
      <c r="C459" s="1208" t="s">
        <v>761</v>
      </c>
      <c r="D459" s="1209"/>
      <c r="E459" s="994">
        <v>0.15556669129403483</v>
      </c>
      <c r="F459" s="985"/>
      <c r="G459" s="985"/>
      <c r="H459" s="1209" t="s">
        <v>440</v>
      </c>
      <c r="I459" s="1209"/>
      <c r="J459" s="995">
        <v>0.13805492932747329</v>
      </c>
      <c r="K459" s="985"/>
      <c r="L459" s="985"/>
      <c r="M459" s="1209" t="s">
        <v>726</v>
      </c>
      <c r="N459" s="1209"/>
      <c r="O459" s="996">
        <v>-0.1655831527088123</v>
      </c>
      <c r="P459" s="985"/>
      <c r="Q459" s="985"/>
      <c r="R459" s="171"/>
      <c r="Z459" s="171"/>
      <c r="AA459" s="171"/>
      <c r="AB459" s="171"/>
      <c r="AC459" s="171"/>
      <c r="AD459" s="171"/>
      <c r="AE459" s="171"/>
      <c r="AF459" s="171"/>
      <c r="AG459" s="171"/>
      <c r="AH459" s="171"/>
      <c r="AI459" s="171"/>
      <c r="AJ459" s="171"/>
      <c r="AK459" s="171"/>
      <c r="AL459" s="171"/>
      <c r="AM459" s="171"/>
      <c r="AN459" s="171"/>
      <c r="AO459" s="171"/>
      <c r="AP459" s="171"/>
      <c r="AQ459" s="171"/>
      <c r="AR459" s="171"/>
      <c r="AS459" s="171"/>
      <c r="AT459" s="171"/>
      <c r="AU459" s="171"/>
      <c r="AV459" s="171"/>
      <c r="AW459" s="171"/>
      <c r="AX459" s="171"/>
      <c r="AY459" s="171"/>
      <c r="AZ459" s="171"/>
      <c r="BB459" s="255"/>
      <c r="BZ459" s="171"/>
      <c r="CA459" s="171"/>
      <c r="CB459" s="171"/>
      <c r="CC459" s="171"/>
      <c r="CD459" s="171"/>
      <c r="CE459" s="171"/>
      <c r="CF459" s="171"/>
      <c r="CG459" s="171"/>
      <c r="CH459" s="171"/>
      <c r="CI459" s="171"/>
      <c r="CJ459" s="171"/>
      <c r="CK459" s="171"/>
      <c r="CL459" s="171"/>
      <c r="CM459" s="171"/>
      <c r="CN459" s="171"/>
      <c r="CO459" s="171"/>
      <c r="CP459" s="171"/>
      <c r="CQ459" s="171"/>
      <c r="CR459" s="171"/>
      <c r="CS459" s="171"/>
      <c r="CT459" s="171"/>
      <c r="CU459" s="171"/>
      <c r="CV459" s="171"/>
      <c r="CW459" s="171"/>
      <c r="CX459" s="171"/>
      <c r="CY459" s="171"/>
      <c r="CZ459" s="171"/>
    </row>
    <row r="460" s="170" customFormat="true" ht="25.15" customHeight="true" x14ac:dyDescent="0.2">
      <c r="A460" s="255"/>
      <c r="B460" s="255"/>
      <c r="C460" s="1208" t="s">
        <v>756</v>
      </c>
      <c r="D460" s="1209"/>
      <c r="E460" s="994">
        <v>0.15244643532946345</v>
      </c>
      <c r="F460" s="985"/>
      <c r="G460" s="985"/>
      <c r="H460" s="1209" t="s">
        <v>455</v>
      </c>
      <c r="I460" s="1209"/>
      <c r="J460" s="995">
        <v>-0.13535644703468147</v>
      </c>
      <c r="K460" s="985"/>
      <c r="L460" s="985"/>
      <c r="M460" s="1209" t="s">
        <v>608</v>
      </c>
      <c r="N460" s="1209"/>
      <c r="O460" s="996">
        <v>-0.16415122379194619</v>
      </c>
      <c r="P460" s="985"/>
      <c r="Q460" s="985"/>
      <c r="R460" s="171"/>
      <c r="Z460" s="171"/>
      <c r="AA460" s="171"/>
      <c r="AB460" s="171"/>
      <c r="AC460" s="171"/>
      <c r="AD460" s="171"/>
      <c r="AE460" s="171"/>
      <c r="AF460" s="171"/>
      <c r="AG460" s="171"/>
      <c r="AH460" s="171"/>
      <c r="AI460" s="171"/>
      <c r="AJ460" s="171"/>
      <c r="AK460" s="171"/>
      <c r="AL460" s="171"/>
      <c r="AM460" s="171"/>
      <c r="AN460" s="171"/>
      <c r="AO460" s="171"/>
      <c r="AP460" s="171"/>
      <c r="AQ460" s="171"/>
      <c r="AR460" s="171"/>
      <c r="AS460" s="171"/>
      <c r="AT460" s="171"/>
      <c r="AU460" s="171"/>
      <c r="AV460" s="171"/>
      <c r="AW460" s="171"/>
      <c r="AX460" s="171"/>
      <c r="AY460" s="171"/>
      <c r="AZ460" s="171"/>
      <c r="BB460" s="255"/>
      <c r="BZ460" s="171"/>
      <c r="CA460" s="171"/>
      <c r="CB460" s="171"/>
      <c r="CC460" s="171"/>
      <c r="CD460" s="171"/>
      <c r="CE460" s="171"/>
      <c r="CF460" s="171"/>
      <c r="CG460" s="171"/>
      <c r="CH460" s="171"/>
      <c r="CI460" s="171"/>
      <c r="CJ460" s="171"/>
      <c r="CK460" s="171"/>
      <c r="CL460" s="171"/>
      <c r="CM460" s="171"/>
      <c r="CN460" s="171"/>
      <c r="CO460" s="171"/>
      <c r="CP460" s="171"/>
      <c r="CQ460" s="171"/>
      <c r="CR460" s="171"/>
      <c r="CS460" s="171"/>
      <c r="CT460" s="171"/>
      <c r="CU460" s="171"/>
      <c r="CV460" s="171"/>
      <c r="CW460" s="171"/>
      <c r="CX460" s="171"/>
      <c r="CY460" s="171"/>
      <c r="CZ460" s="171"/>
    </row>
    <row r="461" s="170" customFormat="true" ht="25.15" customHeight="true" x14ac:dyDescent="0.2">
      <c r="A461" s="255"/>
      <c r="B461" s="255"/>
      <c r="C461" s="1208" t="s">
        <v>744</v>
      </c>
      <c r="D461" s="1209"/>
      <c r="E461" s="994">
        <v>-0.14882507437316464</v>
      </c>
      <c r="F461" s="985"/>
      <c r="G461" s="985"/>
      <c r="H461" s="1209" t="s">
        <v>402</v>
      </c>
      <c r="I461" s="1209"/>
      <c r="J461" s="995">
        <v>-0.13164383431078244</v>
      </c>
      <c r="K461" s="985"/>
      <c r="L461" s="985"/>
      <c r="M461" s="1209" t="s">
        <v>611</v>
      </c>
      <c r="N461" s="1209"/>
      <c r="O461" s="996">
        <v>0.16409039833694541</v>
      </c>
      <c r="P461" s="985"/>
      <c r="Q461" s="985"/>
      <c r="R461" s="171"/>
      <c r="Z461" s="171"/>
      <c r="AA461" s="171"/>
      <c r="AB461" s="171"/>
      <c r="AC461" s="171"/>
      <c r="AD461" s="171"/>
      <c r="AE461" s="171"/>
      <c r="AF461" s="171"/>
      <c r="AG461" s="171"/>
      <c r="AH461" s="171"/>
      <c r="AI461" s="171"/>
      <c r="AJ461" s="171"/>
      <c r="AK461" s="171"/>
      <c r="AL461" s="171"/>
      <c r="AM461" s="171"/>
      <c r="AN461" s="171"/>
      <c r="AO461" s="171"/>
      <c r="AP461" s="171"/>
      <c r="AQ461" s="171"/>
      <c r="AR461" s="171"/>
      <c r="AS461" s="171"/>
      <c r="AT461" s="171"/>
      <c r="AU461" s="171"/>
      <c r="AV461" s="171"/>
      <c r="AW461" s="171"/>
      <c r="AX461" s="171"/>
      <c r="AY461" s="171"/>
      <c r="AZ461" s="171"/>
      <c r="BB461" s="255"/>
      <c r="BZ461" s="171"/>
      <c r="CA461" s="171"/>
      <c r="CB461" s="171"/>
      <c r="CC461" s="171"/>
      <c r="CD461" s="171"/>
      <c r="CE461" s="171"/>
      <c r="CF461" s="171"/>
      <c r="CG461" s="171"/>
      <c r="CH461" s="171"/>
      <c r="CI461" s="171"/>
      <c r="CJ461" s="171"/>
      <c r="CK461" s="171"/>
      <c r="CL461" s="171"/>
      <c r="CM461" s="171"/>
      <c r="CN461" s="171"/>
      <c r="CO461" s="171"/>
      <c r="CP461" s="171"/>
      <c r="CQ461" s="171"/>
      <c r="CR461" s="171"/>
      <c r="CS461" s="171"/>
      <c r="CT461" s="171"/>
      <c r="CU461" s="171"/>
      <c r="CV461" s="171"/>
      <c r="CW461" s="171"/>
      <c r="CX461" s="171"/>
      <c r="CY461" s="171"/>
      <c r="CZ461" s="171"/>
    </row>
    <row r="462" s="170" customFormat="true" ht="25.15" customHeight="true" x14ac:dyDescent="0.2">
      <c r="A462" s="255"/>
      <c r="B462" s="255"/>
      <c r="C462" s="1208" t="s">
        <v>768</v>
      </c>
      <c r="D462" s="1209"/>
      <c r="E462" s="994">
        <v>-0.1388456696411956</v>
      </c>
      <c r="F462" s="985"/>
      <c r="G462" s="985"/>
      <c r="H462" s="1209" t="s">
        <v>424</v>
      </c>
      <c r="I462" s="1209"/>
      <c r="J462" s="995">
        <v>-0.12627331651016196</v>
      </c>
      <c r="K462" s="985"/>
      <c r="L462" s="985"/>
      <c r="M462" s="1209" t="s">
        <v>767</v>
      </c>
      <c r="N462" s="1209"/>
      <c r="O462" s="996">
        <v>0.15415868399384475</v>
      </c>
      <c r="P462" s="985"/>
      <c r="Q462" s="985"/>
      <c r="R462" s="171"/>
      <c r="Z462" s="171"/>
      <c r="AA462" s="171"/>
      <c r="AB462" s="171"/>
      <c r="AC462" s="171"/>
      <c r="AD462" s="171"/>
      <c r="AE462" s="171"/>
      <c r="AF462" s="171"/>
      <c r="AG462" s="171"/>
      <c r="AH462" s="171"/>
      <c r="AI462" s="171"/>
      <c r="AJ462" s="171"/>
      <c r="AK462" s="171"/>
      <c r="AL462" s="171"/>
      <c r="AM462" s="171"/>
      <c r="AN462" s="171"/>
      <c r="AO462" s="171"/>
      <c r="AP462" s="171"/>
      <c r="AQ462" s="171"/>
      <c r="AR462" s="171"/>
      <c r="AS462" s="171"/>
      <c r="AT462" s="171"/>
      <c r="AU462" s="171"/>
      <c r="AV462" s="171"/>
      <c r="AW462" s="171"/>
      <c r="AX462" s="171"/>
      <c r="AY462" s="171"/>
      <c r="AZ462" s="171"/>
      <c r="BB462" s="255"/>
      <c r="BZ462" s="171"/>
      <c r="CA462" s="171"/>
      <c r="CB462" s="171"/>
      <c r="CC462" s="171"/>
      <c r="CD462" s="171"/>
      <c r="CE462" s="171"/>
      <c r="CF462" s="171"/>
      <c r="CG462" s="171"/>
      <c r="CH462" s="171"/>
      <c r="CI462" s="171"/>
      <c r="CJ462" s="171"/>
      <c r="CK462" s="171"/>
      <c r="CL462" s="171"/>
      <c r="CM462" s="171"/>
      <c r="CN462" s="171"/>
      <c r="CO462" s="171"/>
      <c r="CP462" s="171"/>
      <c r="CQ462" s="171"/>
      <c r="CR462" s="171"/>
      <c r="CS462" s="171"/>
      <c r="CT462" s="171"/>
      <c r="CU462" s="171"/>
      <c r="CV462" s="171"/>
      <c r="CW462" s="171"/>
      <c r="CX462" s="171"/>
      <c r="CY462" s="171"/>
      <c r="CZ462" s="171"/>
    </row>
    <row r="463" s="170" customFormat="true" ht="25.15" customHeight="true" x14ac:dyDescent="0.2">
      <c r="A463" s="255"/>
      <c r="B463" s="255"/>
      <c r="C463" s="1208" t="s">
        <v>726</v>
      </c>
      <c r="D463" s="1209"/>
      <c r="E463" s="994">
        <v>-0.13116682676998412</v>
      </c>
      <c r="F463" s="985"/>
      <c r="G463" s="985"/>
      <c r="H463" s="1209" t="s">
        <v>768</v>
      </c>
      <c r="I463" s="1209"/>
      <c r="J463" s="995">
        <v>-0.12038152164096917</v>
      </c>
      <c r="K463" s="985"/>
      <c r="L463" s="985"/>
      <c r="M463" s="1209" t="s">
        <v>432</v>
      </c>
      <c r="N463" s="1209"/>
      <c r="O463" s="996">
        <v>0.14062208801272097</v>
      </c>
      <c r="P463" s="985"/>
      <c r="Q463" s="985"/>
      <c r="R463" s="171"/>
      <c r="Z463" s="171"/>
      <c r="AA463" s="171"/>
      <c r="AB463" s="171"/>
      <c r="AC463" s="171"/>
      <c r="AD463" s="171"/>
      <c r="AE463" s="171"/>
      <c r="AF463" s="171"/>
      <c r="AG463" s="171"/>
      <c r="AH463" s="171"/>
      <c r="AI463" s="171"/>
      <c r="AJ463" s="171"/>
      <c r="AK463" s="171"/>
      <c r="AL463" s="171"/>
      <c r="AM463" s="171"/>
      <c r="AN463" s="171"/>
      <c r="AO463" s="171"/>
      <c r="AP463" s="171"/>
      <c r="AQ463" s="171"/>
      <c r="AR463" s="171"/>
      <c r="AS463" s="171"/>
      <c r="AT463" s="171"/>
      <c r="AU463" s="171"/>
      <c r="AV463" s="171"/>
      <c r="AW463" s="171"/>
      <c r="AX463" s="171"/>
      <c r="AY463" s="171"/>
      <c r="AZ463" s="171"/>
      <c r="BB463" s="255"/>
      <c r="BZ463" s="171"/>
      <c r="CA463" s="171"/>
      <c r="CB463" s="171"/>
      <c r="CC463" s="171"/>
      <c r="CD463" s="171"/>
      <c r="CE463" s="171"/>
      <c r="CF463" s="171"/>
      <c r="CG463" s="171"/>
      <c r="CH463" s="171"/>
      <c r="CI463" s="171"/>
      <c r="CJ463" s="171"/>
      <c r="CK463" s="171"/>
      <c r="CL463" s="171"/>
      <c r="CM463" s="171"/>
      <c r="CN463" s="171"/>
      <c r="CO463" s="171"/>
      <c r="CP463" s="171"/>
      <c r="CQ463" s="171"/>
      <c r="CR463" s="171"/>
      <c r="CS463" s="171"/>
      <c r="CT463" s="171"/>
      <c r="CU463" s="171"/>
      <c r="CV463" s="171"/>
      <c r="CW463" s="171"/>
      <c r="CX463" s="171"/>
      <c r="CY463" s="171"/>
      <c r="CZ463" s="171"/>
    </row>
    <row r="464" s="170" customFormat="true" ht="25.15" customHeight="true" x14ac:dyDescent="0.2">
      <c r="A464" s="255"/>
      <c r="B464" s="255"/>
      <c r="C464" s="1208" t="s">
        <v>769</v>
      </c>
      <c r="D464" s="1209"/>
      <c r="E464" s="994">
        <v>-0.12001170389506574</v>
      </c>
      <c r="F464" s="985"/>
      <c r="G464" s="985"/>
      <c r="H464" s="1209" t="s">
        <v>611</v>
      </c>
      <c r="I464" s="1209"/>
      <c r="J464" s="995">
        <v>0.11963311580162775</v>
      </c>
      <c r="K464" s="985"/>
      <c r="L464" s="985"/>
      <c r="M464" s="1209" t="s">
        <v>770</v>
      </c>
      <c r="N464" s="1209"/>
      <c r="O464" s="996">
        <v>0.13953169243630342</v>
      </c>
      <c r="P464" s="985"/>
      <c r="Q464" s="985"/>
      <c r="R464" s="171"/>
      <c r="Z464" s="171"/>
      <c r="AA464" s="171"/>
      <c r="AB464" s="171"/>
      <c r="AC464" s="171"/>
      <c r="AD464" s="171"/>
      <c r="AE464" s="171"/>
      <c r="AF464" s="171"/>
      <c r="AG464" s="171"/>
      <c r="AH464" s="171"/>
      <c r="AI464" s="171"/>
      <c r="AJ464" s="171"/>
      <c r="AK464" s="171"/>
      <c r="AL464" s="171"/>
      <c r="AM464" s="171"/>
      <c r="AN464" s="171"/>
      <c r="AO464" s="171"/>
      <c r="AP464" s="171"/>
      <c r="AQ464" s="171"/>
      <c r="AR464" s="171"/>
      <c r="AS464" s="171"/>
      <c r="AT464" s="171"/>
      <c r="AU464" s="171"/>
      <c r="AV464" s="171"/>
      <c r="AW464" s="171"/>
      <c r="AX464" s="171"/>
      <c r="AY464" s="171"/>
      <c r="AZ464" s="171"/>
      <c r="BB464" s="255"/>
      <c r="BZ464" s="171"/>
      <c r="CA464" s="171"/>
      <c r="CB464" s="171"/>
      <c r="CC464" s="171"/>
      <c r="CD464" s="171"/>
      <c r="CE464" s="171"/>
      <c r="CF464" s="171"/>
      <c r="CG464" s="171"/>
      <c r="CH464" s="171"/>
      <c r="CI464" s="171"/>
      <c r="CJ464" s="171"/>
      <c r="CK464" s="171"/>
      <c r="CL464" s="171"/>
      <c r="CM464" s="171"/>
      <c r="CN464" s="171"/>
      <c r="CO464" s="171"/>
      <c r="CP464" s="171"/>
      <c r="CQ464" s="171"/>
      <c r="CR464" s="171"/>
      <c r="CS464" s="171"/>
      <c r="CT464" s="171"/>
      <c r="CU464" s="171"/>
      <c r="CV464" s="171"/>
      <c r="CW464" s="171"/>
      <c r="CX464" s="171"/>
      <c r="CY464" s="171"/>
      <c r="CZ464" s="171"/>
    </row>
    <row r="465" s="170" customFormat="true" ht="25.15" customHeight="true" x14ac:dyDescent="0.2">
      <c r="A465" s="255"/>
      <c r="B465" s="255"/>
      <c r="C465" s="1208" t="s">
        <v>440</v>
      </c>
      <c r="D465" s="1209"/>
      <c r="E465" s="994">
        <v>0.11123610395105833</v>
      </c>
      <c r="F465" s="985"/>
      <c r="G465" s="985"/>
      <c r="H465" s="1209" t="s">
        <v>434</v>
      </c>
      <c r="I465" s="1209"/>
      <c r="J465" s="995">
        <v>0.11900485578201409</v>
      </c>
      <c r="K465" s="985"/>
      <c r="L465" s="985"/>
      <c r="M465" s="1209" t="s">
        <v>607</v>
      </c>
      <c r="N465" s="1209"/>
      <c r="O465" s="996">
        <v>0.13729071167250731</v>
      </c>
      <c r="P465" s="985"/>
      <c r="Q465" s="985"/>
      <c r="R465" s="171"/>
      <c r="Z465" s="171"/>
      <c r="AA465" s="171"/>
      <c r="AB465" s="171"/>
      <c r="AC465" s="171"/>
      <c r="AD465" s="171"/>
      <c r="AE465" s="171"/>
      <c r="AF465" s="171"/>
      <c r="AG465" s="171"/>
      <c r="AH465" s="171"/>
      <c r="AI465" s="171"/>
      <c r="AJ465" s="171"/>
      <c r="AK465" s="171"/>
      <c r="AL465" s="171"/>
      <c r="AM465" s="171"/>
      <c r="AN465" s="171"/>
      <c r="AO465" s="171"/>
      <c r="AP465" s="171"/>
      <c r="AQ465" s="171"/>
      <c r="AR465" s="171"/>
      <c r="AS465" s="171"/>
      <c r="AT465" s="171"/>
      <c r="AU465" s="171"/>
      <c r="AV465" s="171"/>
      <c r="AW465" s="171"/>
      <c r="AX465" s="171"/>
      <c r="AY465" s="171"/>
      <c r="AZ465" s="171"/>
      <c r="BB465" s="255"/>
      <c r="BZ465" s="171"/>
      <c r="CA465" s="171"/>
      <c r="CB465" s="171"/>
      <c r="CC465" s="171"/>
      <c r="CD465" s="171"/>
      <c r="CE465" s="171"/>
      <c r="CF465" s="171"/>
      <c r="CG465" s="171"/>
      <c r="CH465" s="171"/>
      <c r="CI465" s="171"/>
      <c r="CJ465" s="171"/>
      <c r="CK465" s="171"/>
      <c r="CL465" s="171"/>
      <c r="CM465" s="171"/>
      <c r="CN465" s="171"/>
      <c r="CO465" s="171"/>
      <c r="CP465" s="171"/>
      <c r="CQ465" s="171"/>
      <c r="CR465" s="171"/>
      <c r="CS465" s="171"/>
      <c r="CT465" s="171"/>
      <c r="CU465" s="171"/>
      <c r="CV465" s="171"/>
      <c r="CW465" s="171"/>
      <c r="CX465" s="171"/>
      <c r="CY465" s="171"/>
      <c r="CZ465" s="171"/>
    </row>
    <row r="466" s="170" customFormat="true" ht="25.15" customHeight="true" x14ac:dyDescent="0.2">
      <c r="A466" s="255"/>
      <c r="B466" s="255"/>
      <c r="C466" s="1208" t="s">
        <v>412</v>
      </c>
      <c r="D466" s="1209"/>
      <c r="E466" s="994">
        <v>0.10908466064278823</v>
      </c>
      <c r="F466" s="985"/>
      <c r="G466" s="985"/>
      <c r="H466" s="1209" t="s">
        <v>734</v>
      </c>
      <c r="I466" s="1209"/>
      <c r="J466" s="995">
        <v>-0.11852057069937641</v>
      </c>
      <c r="K466" s="985"/>
      <c r="L466" s="985"/>
      <c r="M466" s="1209" t="s">
        <v>761</v>
      </c>
      <c r="N466" s="1209"/>
      <c r="O466" s="996">
        <v>0.12842137491232314</v>
      </c>
      <c r="P466" s="985"/>
      <c r="Q466" s="985"/>
      <c r="R466" s="171"/>
      <c r="Z466" s="171"/>
      <c r="AA466" s="171"/>
      <c r="AB466" s="171"/>
      <c r="AC466" s="171"/>
      <c r="AD466" s="171"/>
      <c r="AE466" s="171"/>
      <c r="AF466" s="171"/>
      <c r="AG466" s="171"/>
      <c r="AH466" s="171"/>
      <c r="AI466" s="171"/>
      <c r="AJ466" s="171"/>
      <c r="AK466" s="171"/>
      <c r="AL466" s="171"/>
      <c r="AM466" s="171"/>
      <c r="AN466" s="171"/>
      <c r="AO466" s="171"/>
      <c r="AP466" s="171"/>
      <c r="AQ466" s="171"/>
      <c r="AR466" s="171"/>
      <c r="AS466" s="171"/>
      <c r="AT466" s="171"/>
      <c r="AU466" s="171"/>
      <c r="AV466" s="171"/>
      <c r="AW466" s="171"/>
      <c r="AX466" s="171"/>
      <c r="AY466" s="171"/>
      <c r="AZ466" s="171"/>
      <c r="BB466" s="255"/>
      <c r="BZ466" s="171"/>
      <c r="CA466" s="171"/>
      <c r="CB466" s="171"/>
      <c r="CC466" s="171"/>
      <c r="CD466" s="171"/>
      <c r="CE466" s="171"/>
      <c r="CF466" s="171"/>
      <c r="CG466" s="171"/>
      <c r="CH466" s="171"/>
      <c r="CI466" s="171"/>
      <c r="CJ466" s="171"/>
      <c r="CK466" s="171"/>
      <c r="CL466" s="171"/>
      <c r="CM466" s="171"/>
      <c r="CN466" s="171"/>
      <c r="CO466" s="171"/>
      <c r="CP466" s="171"/>
      <c r="CQ466" s="171"/>
      <c r="CR466" s="171"/>
      <c r="CS466" s="171"/>
      <c r="CT466" s="171"/>
      <c r="CU466" s="171"/>
      <c r="CV466" s="171"/>
      <c r="CW466" s="171"/>
      <c r="CX466" s="171"/>
      <c r="CY466" s="171"/>
      <c r="CZ466" s="171"/>
    </row>
    <row r="467" s="170" customFormat="true" ht="25.15" customHeight="true" x14ac:dyDescent="0.2">
      <c r="A467" s="255"/>
      <c r="B467" s="255"/>
      <c r="C467" s="1208" t="s">
        <v>430</v>
      </c>
      <c r="D467" s="1209"/>
      <c r="E467" s="994">
        <v>0.10398696268763438</v>
      </c>
      <c r="F467" s="985"/>
      <c r="G467" s="985"/>
      <c r="H467" s="1209" t="s">
        <v>771</v>
      </c>
      <c r="I467" s="1209"/>
      <c r="J467" s="995">
        <v>0.11165168793720655</v>
      </c>
      <c r="K467" s="985"/>
      <c r="L467" s="985"/>
      <c r="M467" s="1209" t="s">
        <v>759</v>
      </c>
      <c r="N467" s="1209"/>
      <c r="O467" s="996">
        <v>0.12638968647548912</v>
      </c>
      <c r="P467" s="985"/>
      <c r="Q467" s="985"/>
      <c r="R467" s="171"/>
      <c r="Z467" s="171"/>
      <c r="AA467" s="171"/>
      <c r="AB467" s="171"/>
      <c r="AC467" s="171"/>
      <c r="AD467" s="171"/>
      <c r="AE467" s="171"/>
      <c r="AF467" s="171"/>
      <c r="AG467" s="171"/>
      <c r="AH467" s="171"/>
      <c r="AI467" s="171"/>
      <c r="AJ467" s="171"/>
      <c r="AK467" s="171"/>
      <c r="AL467" s="171"/>
      <c r="AM467" s="171"/>
      <c r="AN467" s="171"/>
      <c r="AO467" s="171"/>
      <c r="AP467" s="171"/>
      <c r="AQ467" s="171"/>
      <c r="AR467" s="171"/>
      <c r="AS467" s="171"/>
      <c r="AT467" s="171"/>
      <c r="AU467" s="171"/>
      <c r="AV467" s="171"/>
      <c r="AW467" s="171"/>
      <c r="AX467" s="171"/>
      <c r="AY467" s="171"/>
      <c r="AZ467" s="171"/>
      <c r="BB467" s="255"/>
      <c r="BZ467" s="171"/>
      <c r="CA467" s="171"/>
      <c r="CB467" s="171"/>
      <c r="CC467" s="171"/>
      <c r="CD467" s="171"/>
      <c r="CE467" s="171"/>
      <c r="CF467" s="171"/>
      <c r="CG467" s="171"/>
      <c r="CH467" s="171"/>
      <c r="CI467" s="171"/>
      <c r="CJ467" s="171"/>
      <c r="CK467" s="171"/>
      <c r="CL467" s="171"/>
      <c r="CM467" s="171"/>
      <c r="CN467" s="171"/>
      <c r="CO467" s="171"/>
      <c r="CP467" s="171"/>
      <c r="CQ467" s="171"/>
      <c r="CR467" s="171"/>
      <c r="CS467" s="171"/>
      <c r="CT467" s="171"/>
      <c r="CU467" s="171"/>
      <c r="CV467" s="171"/>
      <c r="CW467" s="171"/>
      <c r="CX467" s="171"/>
      <c r="CY467" s="171"/>
      <c r="CZ467" s="171"/>
    </row>
    <row r="468" s="170" customFormat="true" ht="25.15" customHeight="true" x14ac:dyDescent="0.2">
      <c r="A468" s="255"/>
      <c r="B468" s="255"/>
      <c r="C468" s="1208" t="s">
        <v>434</v>
      </c>
      <c r="D468" s="1209"/>
      <c r="E468" s="994">
        <v>0.10005716048390693</v>
      </c>
      <c r="F468" s="985"/>
      <c r="G468" s="985"/>
      <c r="H468" s="1209" t="s">
        <v>616</v>
      </c>
      <c r="I468" s="1209"/>
      <c r="J468" s="995">
        <v>0.10945832635783177</v>
      </c>
      <c r="K468" s="985"/>
      <c r="L468" s="985"/>
      <c r="M468" s="1209" t="s">
        <v>771</v>
      </c>
      <c r="N468" s="1209"/>
      <c r="O468" s="996">
        <v>0.1196002929483571</v>
      </c>
      <c r="P468" s="985"/>
      <c r="Q468" s="985"/>
      <c r="R468" s="171"/>
      <c r="Z468" s="171"/>
      <c r="AA468" s="171"/>
      <c r="AB468" s="171"/>
      <c r="AC468" s="171"/>
      <c r="AD468" s="171"/>
      <c r="AE468" s="171"/>
      <c r="AF468" s="171"/>
      <c r="AG468" s="171"/>
      <c r="AH468" s="171"/>
      <c r="AI468" s="171"/>
      <c r="AJ468" s="171"/>
      <c r="AK468" s="171"/>
      <c r="AL468" s="171"/>
      <c r="AM468" s="171"/>
      <c r="AN468" s="171"/>
      <c r="AO468" s="171"/>
      <c r="AP468" s="171"/>
      <c r="AQ468" s="171"/>
      <c r="AR468" s="171"/>
      <c r="AS468" s="171"/>
      <c r="AT468" s="171"/>
      <c r="AU468" s="171"/>
      <c r="AV468" s="171"/>
      <c r="AW468" s="171"/>
      <c r="AX468" s="171"/>
      <c r="AY468" s="171"/>
      <c r="AZ468" s="171"/>
      <c r="BB468" s="255"/>
      <c r="BZ468" s="171"/>
      <c r="CA468" s="171"/>
      <c r="CB468" s="171"/>
      <c r="CC468" s="171"/>
      <c r="CD468" s="171"/>
      <c r="CE468" s="171"/>
      <c r="CF468" s="171"/>
      <c r="CG468" s="171"/>
      <c r="CH468" s="171"/>
      <c r="CI468" s="171"/>
      <c r="CJ468" s="171"/>
      <c r="CK468" s="171"/>
      <c r="CL468" s="171"/>
      <c r="CM468" s="171"/>
      <c r="CN468" s="171"/>
      <c r="CO468" s="171"/>
      <c r="CP468" s="171"/>
      <c r="CQ468" s="171"/>
      <c r="CR468" s="171"/>
      <c r="CS468" s="171"/>
      <c r="CT468" s="171"/>
      <c r="CU468" s="171"/>
      <c r="CV468" s="171"/>
      <c r="CW468" s="171"/>
      <c r="CX468" s="171"/>
      <c r="CY468" s="171"/>
      <c r="CZ468" s="171"/>
    </row>
    <row r="469" s="170" customFormat="true" ht="25.15" customHeight="true" x14ac:dyDescent="0.2">
      <c r="A469" s="255"/>
      <c r="B469" s="255"/>
      <c r="C469" s="1208" t="s">
        <v>771</v>
      </c>
      <c r="D469" s="1209"/>
      <c r="E469" s="994">
        <v>9.3427472183211249E-2</v>
      </c>
      <c r="F469" s="985"/>
      <c r="G469" s="985"/>
      <c r="H469" s="1209" t="s">
        <v>770</v>
      </c>
      <c r="I469" s="1209"/>
      <c r="J469" s="995">
        <v>0.10776241014072488</v>
      </c>
      <c r="K469" s="985"/>
      <c r="L469" s="985"/>
      <c r="M469" s="1209" t="s">
        <v>772</v>
      </c>
      <c r="N469" s="1209"/>
      <c r="O469" s="996">
        <v>-0.11897374292050339</v>
      </c>
      <c r="P469" s="985"/>
      <c r="Q469" s="985"/>
      <c r="R469" s="171"/>
      <c r="Z469" s="171"/>
      <c r="AA469" s="171"/>
      <c r="AB469" s="171"/>
      <c r="AC469" s="171"/>
      <c r="AD469" s="171"/>
      <c r="AE469" s="171"/>
      <c r="AF469" s="171"/>
      <c r="AG469" s="171"/>
      <c r="AH469" s="171"/>
      <c r="AI469" s="171"/>
      <c r="AJ469" s="171"/>
      <c r="AK469" s="171"/>
      <c r="AL469" s="171"/>
      <c r="AM469" s="171"/>
      <c r="AN469" s="171"/>
      <c r="AO469" s="171"/>
      <c r="AP469" s="171"/>
      <c r="AQ469" s="171"/>
      <c r="AR469" s="171"/>
      <c r="AS469" s="171"/>
      <c r="AT469" s="171"/>
      <c r="AU469" s="171"/>
      <c r="AV469" s="171"/>
      <c r="AW469" s="171"/>
      <c r="AX469" s="171"/>
      <c r="AY469" s="171"/>
      <c r="AZ469" s="171"/>
      <c r="BB469" s="255"/>
      <c r="BZ469" s="171"/>
      <c r="CA469" s="171"/>
      <c r="CB469" s="171"/>
      <c r="CC469" s="171"/>
      <c r="CD469" s="171"/>
      <c r="CE469" s="171"/>
      <c r="CF469" s="171"/>
      <c r="CG469" s="171"/>
      <c r="CH469" s="171"/>
      <c r="CI469" s="171"/>
      <c r="CJ469" s="171"/>
      <c r="CK469" s="171"/>
      <c r="CL469" s="171"/>
      <c r="CM469" s="171"/>
      <c r="CN469" s="171"/>
      <c r="CO469" s="171"/>
      <c r="CP469" s="171"/>
      <c r="CQ469" s="171"/>
      <c r="CR469" s="171"/>
      <c r="CS469" s="171"/>
      <c r="CT469" s="171"/>
      <c r="CU469" s="171"/>
      <c r="CV469" s="171"/>
      <c r="CW469" s="171"/>
      <c r="CX469" s="171"/>
      <c r="CY469" s="171"/>
      <c r="CZ469" s="171"/>
    </row>
    <row r="470" s="170" customFormat="true" ht="25.15" customHeight="true" x14ac:dyDescent="0.2">
      <c r="A470" s="255"/>
      <c r="B470" s="255"/>
      <c r="C470" s="1208" t="s">
        <v>770</v>
      </c>
      <c r="D470" s="1209"/>
      <c r="E470" s="994">
        <v>8.757922730638093E-2</v>
      </c>
      <c r="F470" s="985"/>
      <c r="G470" s="985"/>
      <c r="H470" s="1209" t="s">
        <v>773</v>
      </c>
      <c r="I470" s="1209"/>
      <c r="J470" s="995">
        <v>9.4262117180879137E-2</v>
      </c>
      <c r="K470" s="985"/>
      <c r="L470" s="985"/>
      <c r="M470" s="1209" t="s">
        <v>732</v>
      </c>
      <c r="N470" s="1209"/>
      <c r="O470" s="996">
        <v>-0.11867320628832272</v>
      </c>
      <c r="P470" s="985"/>
      <c r="Q470" s="985"/>
      <c r="R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B470" s="255"/>
      <c r="BZ470" s="171"/>
      <c r="CA470" s="171"/>
      <c r="CB470" s="171"/>
      <c r="CC470" s="171"/>
      <c r="CD470" s="171"/>
      <c r="CE470" s="171"/>
      <c r="CF470" s="171"/>
      <c r="CG470" s="171"/>
      <c r="CH470" s="171"/>
      <c r="CI470" s="171"/>
      <c r="CJ470" s="171"/>
      <c r="CK470" s="171"/>
      <c r="CL470" s="171"/>
      <c r="CM470" s="171"/>
      <c r="CN470" s="171"/>
      <c r="CO470" s="171"/>
      <c r="CP470" s="171"/>
      <c r="CQ470" s="171"/>
      <c r="CR470" s="171"/>
      <c r="CS470" s="171"/>
      <c r="CT470" s="171"/>
      <c r="CU470" s="171"/>
      <c r="CV470" s="171"/>
      <c r="CW470" s="171"/>
      <c r="CX470" s="171"/>
      <c r="CY470" s="171"/>
      <c r="CZ470" s="171"/>
    </row>
    <row r="471" s="170" customFormat="true" ht="25.15" customHeight="true" x14ac:dyDescent="0.2">
      <c r="A471" s="255"/>
      <c r="B471" s="255"/>
      <c r="C471" s="1208" t="s">
        <v>636</v>
      </c>
      <c r="D471" s="1209"/>
      <c r="E471" s="994">
        <v>8.4581149353873342E-2</v>
      </c>
      <c r="F471" s="985"/>
      <c r="G471" s="985"/>
      <c r="H471" s="1209" t="s">
        <v>636</v>
      </c>
      <c r="I471" s="1209"/>
      <c r="J471" s="995">
        <v>9.0908181830402807E-2</v>
      </c>
      <c r="K471" s="985"/>
      <c r="L471" s="985"/>
      <c r="M471" s="1209" t="s">
        <v>774</v>
      </c>
      <c r="N471" s="1209"/>
      <c r="O471" s="996">
        <v>-0.11820848310769375</v>
      </c>
      <c r="P471" s="985"/>
      <c r="Q471" s="985"/>
      <c r="R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B471" s="255"/>
      <c r="BZ471" s="171"/>
      <c r="CA471" s="171"/>
      <c r="CB471" s="171"/>
      <c r="CC471" s="171"/>
      <c r="CD471" s="171"/>
      <c r="CE471" s="171"/>
      <c r="CF471" s="171"/>
      <c r="CG471" s="171"/>
      <c r="CH471" s="171"/>
      <c r="CI471" s="171"/>
      <c r="CJ471" s="171"/>
      <c r="CK471" s="171"/>
      <c r="CL471" s="171"/>
      <c r="CM471" s="171"/>
      <c r="CN471" s="171"/>
      <c r="CO471" s="171"/>
      <c r="CP471" s="171"/>
      <c r="CQ471" s="171"/>
      <c r="CR471" s="171"/>
      <c r="CS471" s="171"/>
      <c r="CT471" s="171"/>
      <c r="CU471" s="171"/>
      <c r="CV471" s="171"/>
      <c r="CW471" s="171"/>
      <c r="CX471" s="171"/>
      <c r="CY471" s="171"/>
      <c r="CZ471" s="171"/>
    </row>
    <row r="472" s="170" customFormat="true" ht="25.15" customHeight="true" x14ac:dyDescent="0.2">
      <c r="A472" s="255"/>
      <c r="B472" s="255"/>
      <c r="C472" s="1208" t="s">
        <v>429</v>
      </c>
      <c r="D472" s="1209"/>
      <c r="E472" s="994">
        <v>8.3901328680913101E-2</v>
      </c>
      <c r="F472" s="985"/>
      <c r="G472" s="985"/>
      <c r="H472" s="1209" t="s">
        <v>660</v>
      </c>
      <c r="I472" s="1209"/>
      <c r="J472" s="995">
        <v>-9.078667001970539E-2</v>
      </c>
      <c r="K472" s="985"/>
      <c r="L472" s="985"/>
      <c r="M472" s="1209" t="s">
        <v>726</v>
      </c>
      <c r="N472" s="1209"/>
      <c r="O472" s="996">
        <v>-0.11480050651917338</v>
      </c>
      <c r="P472" s="985"/>
      <c r="Q472" s="985"/>
      <c r="R472" s="171"/>
      <c r="Z472" s="171"/>
      <c r="AA472" s="171"/>
      <c r="AB472" s="171"/>
      <c r="AC472" s="171"/>
      <c r="AD472" s="171"/>
      <c r="AE472" s="171"/>
      <c r="AF472" s="171"/>
      <c r="AG472" s="171"/>
      <c r="AH472" s="171"/>
      <c r="AI472" s="171"/>
      <c r="AJ472" s="171"/>
      <c r="AK472" s="171"/>
      <c r="AL472" s="171"/>
      <c r="AM472" s="171"/>
      <c r="AN472" s="171"/>
      <c r="AO472" s="171"/>
      <c r="AP472" s="171"/>
      <c r="AQ472" s="171"/>
      <c r="AR472" s="171"/>
      <c r="AS472" s="171"/>
      <c r="AT472" s="171"/>
      <c r="AU472" s="171"/>
      <c r="AV472" s="171"/>
      <c r="AW472" s="171"/>
      <c r="AX472" s="171"/>
      <c r="AY472" s="171"/>
      <c r="AZ472" s="171"/>
      <c r="BB472" s="255"/>
      <c r="BZ472" s="171"/>
      <c r="CA472" s="171"/>
      <c r="CB472" s="171"/>
      <c r="CC472" s="171"/>
      <c r="CD472" s="171"/>
      <c r="CE472" s="171"/>
      <c r="CF472" s="171"/>
      <c r="CG472" s="171"/>
      <c r="CH472" s="171"/>
      <c r="CI472" s="171"/>
      <c r="CJ472" s="171"/>
      <c r="CK472" s="171"/>
      <c r="CL472" s="171"/>
      <c r="CM472" s="171"/>
      <c r="CN472" s="171"/>
      <c r="CO472" s="171"/>
      <c r="CP472" s="171"/>
      <c r="CQ472" s="171"/>
      <c r="CR472" s="171"/>
      <c r="CS472" s="171"/>
      <c r="CT472" s="171"/>
      <c r="CU472" s="171"/>
      <c r="CV472" s="171"/>
      <c r="CW472" s="171"/>
      <c r="CX472" s="171"/>
      <c r="CY472" s="171"/>
      <c r="CZ472" s="171"/>
    </row>
    <row r="473" s="170" customFormat="true" ht="25.15" customHeight="true" x14ac:dyDescent="0.2">
      <c r="A473" s="255"/>
      <c r="B473" s="255"/>
      <c r="C473" s="1208" t="s">
        <v>762</v>
      </c>
      <c r="D473" s="1209"/>
      <c r="E473" s="994">
        <v>-8.0519115766319982E-2</v>
      </c>
      <c r="F473" s="985"/>
      <c r="G473" s="985"/>
      <c r="H473" s="1209" t="s">
        <v>743</v>
      </c>
      <c r="I473" s="1209"/>
      <c r="J473" s="995">
        <v>-9.0606878384808229E-2</v>
      </c>
      <c r="K473" s="985"/>
      <c r="L473" s="985"/>
      <c r="M473" s="1209" t="s">
        <v>475</v>
      </c>
      <c r="N473" s="1209"/>
      <c r="O473" s="996">
        <v>0.11180738077348971</v>
      </c>
      <c r="P473" s="985"/>
      <c r="Q473" s="985"/>
      <c r="R473" s="171"/>
      <c r="Z473" s="171"/>
      <c r="AA473" s="171"/>
      <c r="AB473" s="171"/>
      <c r="AC473" s="171"/>
      <c r="AD473" s="171"/>
      <c r="AE473" s="171"/>
      <c r="AF473" s="171"/>
      <c r="AG473" s="171"/>
      <c r="AH473" s="171"/>
      <c r="AI473" s="171"/>
      <c r="AJ473" s="171"/>
      <c r="AK473" s="171"/>
      <c r="AL473" s="171"/>
      <c r="AM473" s="171"/>
      <c r="AN473" s="171"/>
      <c r="AO473" s="171"/>
      <c r="AP473" s="171"/>
      <c r="AQ473" s="171"/>
      <c r="AR473" s="171"/>
      <c r="AS473" s="171"/>
      <c r="AT473" s="171"/>
      <c r="AU473" s="171"/>
      <c r="AV473" s="171"/>
      <c r="AW473" s="171"/>
      <c r="AX473" s="171"/>
      <c r="AY473" s="171"/>
      <c r="AZ473" s="171"/>
      <c r="BB473" s="255"/>
      <c r="BZ473" s="171"/>
      <c r="CA473" s="171"/>
      <c r="CB473" s="171"/>
      <c r="CC473" s="171"/>
      <c r="CD473" s="171"/>
      <c r="CE473" s="171"/>
      <c r="CF473" s="171"/>
      <c r="CG473" s="171"/>
      <c r="CH473" s="171"/>
      <c r="CI473" s="171"/>
      <c r="CJ473" s="171"/>
      <c r="CK473" s="171"/>
      <c r="CL473" s="171"/>
      <c r="CM473" s="171"/>
      <c r="CN473" s="171"/>
      <c r="CO473" s="171"/>
      <c r="CP473" s="171"/>
      <c r="CQ473" s="171"/>
      <c r="CR473" s="171"/>
      <c r="CS473" s="171"/>
      <c r="CT473" s="171"/>
      <c r="CU473" s="171"/>
      <c r="CV473" s="171"/>
      <c r="CW473" s="171"/>
      <c r="CX473" s="171"/>
      <c r="CY473" s="171"/>
      <c r="CZ473" s="171"/>
    </row>
    <row r="474" s="170" customFormat="true" ht="25.15" customHeight="true" x14ac:dyDescent="0.2">
      <c r="A474" s="255"/>
      <c r="B474" s="255"/>
      <c r="C474" s="1208" t="s">
        <v>760</v>
      </c>
      <c r="D474" s="1209"/>
      <c r="E474" s="994">
        <v>-6.9147375574528699E-2</v>
      </c>
      <c r="F474" s="985"/>
      <c r="G474" s="985"/>
      <c r="H474" s="1209" t="s">
        <v>430</v>
      </c>
      <c r="I474" s="1209"/>
      <c r="J474" s="995">
        <v>8.2408285647062568E-2</v>
      </c>
      <c r="K474" s="985"/>
      <c r="L474" s="985"/>
      <c r="M474" s="1209" t="s">
        <v>769</v>
      </c>
      <c r="N474" s="1209"/>
      <c r="O474" s="996">
        <v>-0.10969626059396899</v>
      </c>
      <c r="P474" s="985"/>
      <c r="Q474" s="985"/>
      <c r="R474" s="171"/>
      <c r="Z474" s="171"/>
      <c r="AA474" s="171"/>
      <c r="AB474" s="171"/>
      <c r="AC474" s="171"/>
      <c r="AD474" s="171"/>
      <c r="AE474" s="171"/>
      <c r="AF474" s="171"/>
      <c r="AG474" s="171"/>
      <c r="AH474" s="171"/>
      <c r="AI474" s="171"/>
      <c r="AJ474" s="171"/>
      <c r="AK474" s="171"/>
      <c r="AL474" s="171"/>
      <c r="AM474" s="171"/>
      <c r="AN474" s="171"/>
      <c r="AO474" s="171"/>
      <c r="AP474" s="171"/>
      <c r="AQ474" s="171"/>
      <c r="AR474" s="171"/>
      <c r="AS474" s="171"/>
      <c r="AT474" s="171"/>
      <c r="AU474" s="171"/>
      <c r="AV474" s="171"/>
      <c r="AW474" s="171"/>
      <c r="AX474" s="171"/>
      <c r="AY474" s="171"/>
      <c r="AZ474" s="171"/>
      <c r="BB474" s="255"/>
      <c r="BZ474" s="171"/>
      <c r="CA474" s="171"/>
      <c r="CB474" s="171"/>
      <c r="CC474" s="171"/>
      <c r="CD474" s="171"/>
      <c r="CE474" s="171"/>
      <c r="CF474" s="171"/>
      <c r="CG474" s="171"/>
      <c r="CH474" s="171"/>
      <c r="CI474" s="171"/>
      <c r="CJ474" s="171"/>
      <c r="CK474" s="171"/>
      <c r="CL474" s="171"/>
      <c r="CM474" s="171"/>
      <c r="CN474" s="171"/>
      <c r="CO474" s="171"/>
      <c r="CP474" s="171"/>
      <c r="CQ474" s="171"/>
      <c r="CR474" s="171"/>
      <c r="CS474" s="171"/>
      <c r="CT474" s="171"/>
      <c r="CU474" s="171"/>
      <c r="CV474" s="171"/>
      <c r="CW474" s="171"/>
      <c r="CX474" s="171"/>
      <c r="CY474" s="171"/>
      <c r="CZ474" s="171"/>
    </row>
    <row r="475" s="170" customFormat="true" ht="25.15" customHeight="true" x14ac:dyDescent="0.2">
      <c r="A475" s="255"/>
      <c r="B475" s="255"/>
      <c r="C475" s="1208" t="s">
        <v>435</v>
      </c>
      <c r="D475" s="1209"/>
      <c r="E475" s="994">
        <v>6.6295435078196116E-2</v>
      </c>
      <c r="F475" s="985"/>
      <c r="G475" s="985"/>
      <c r="H475" s="1209" t="s">
        <v>429</v>
      </c>
      <c r="I475" s="1209"/>
      <c r="J475" s="995">
        <v>-8.0343247421839667E-2</v>
      </c>
      <c r="K475" s="985"/>
      <c r="L475" s="985"/>
      <c r="M475" s="1209" t="s">
        <v>775</v>
      </c>
      <c r="N475" s="1209"/>
      <c r="O475" s="996">
        <v>0.10609203526376415</v>
      </c>
      <c r="P475" s="985"/>
      <c r="Q475" s="985"/>
      <c r="R475" s="171"/>
      <c r="Z475" s="171"/>
      <c r="AA475" s="171"/>
      <c r="AB475" s="171"/>
      <c r="AC475" s="171"/>
      <c r="AD475" s="171"/>
      <c r="AE475" s="171"/>
      <c r="AF475" s="171"/>
      <c r="AG475" s="171"/>
      <c r="AH475" s="171"/>
      <c r="AI475" s="171"/>
      <c r="AJ475" s="171"/>
      <c r="AK475" s="171"/>
      <c r="AL475" s="171"/>
      <c r="AM475" s="171"/>
      <c r="AN475" s="171"/>
      <c r="AO475" s="171"/>
      <c r="AP475" s="171"/>
      <c r="AQ475" s="171"/>
      <c r="AR475" s="171"/>
      <c r="AS475" s="171"/>
      <c r="AT475" s="171"/>
      <c r="AU475" s="171"/>
      <c r="AV475" s="171"/>
      <c r="AW475" s="171"/>
      <c r="AX475" s="171"/>
      <c r="AY475" s="171"/>
      <c r="AZ475" s="171"/>
      <c r="BB475" s="255"/>
      <c r="BZ475" s="171"/>
      <c r="CA475" s="171"/>
      <c r="CB475" s="171"/>
      <c r="CC475" s="171"/>
      <c r="CD475" s="171"/>
      <c r="CE475" s="171"/>
      <c r="CF475" s="171"/>
      <c r="CG475" s="171"/>
      <c r="CH475" s="171"/>
      <c r="CI475" s="171"/>
      <c r="CJ475" s="171"/>
      <c r="CK475" s="171"/>
      <c r="CL475" s="171"/>
      <c r="CM475" s="171"/>
      <c r="CN475" s="171"/>
      <c r="CO475" s="171"/>
      <c r="CP475" s="171"/>
      <c r="CQ475" s="171"/>
      <c r="CR475" s="171"/>
      <c r="CS475" s="171"/>
      <c r="CT475" s="171"/>
      <c r="CU475" s="171"/>
      <c r="CV475" s="171"/>
      <c r="CW475" s="171"/>
      <c r="CX475" s="171"/>
      <c r="CY475" s="171"/>
      <c r="CZ475" s="171"/>
    </row>
    <row r="476" s="170" customFormat="true" ht="25.15" customHeight="true" x14ac:dyDescent="0.2">
      <c r="A476" s="255"/>
      <c r="B476" s="255"/>
      <c r="C476" s="1208" t="s">
        <v>594</v>
      </c>
      <c r="D476" s="1209"/>
      <c r="E476" s="994">
        <v>6.4332500877261542E-2</v>
      </c>
      <c r="F476" s="985"/>
      <c r="G476" s="985"/>
      <c r="H476" s="1209" t="s">
        <v>769</v>
      </c>
      <c r="I476" s="1209"/>
      <c r="J476" s="995">
        <v>-7.4588058077332389E-2</v>
      </c>
      <c r="K476" s="985"/>
      <c r="L476" s="985"/>
      <c r="M476" s="1209" t="s">
        <v>463</v>
      </c>
      <c r="N476" s="1209"/>
      <c r="O476" s="996">
        <v>0.10387847293796536</v>
      </c>
      <c r="P476" s="985"/>
      <c r="Q476" s="985"/>
      <c r="R476" s="171"/>
      <c r="Z476" s="171"/>
      <c r="AA476" s="171"/>
      <c r="AB476" s="171"/>
      <c r="AC476" s="171"/>
      <c r="AD476" s="171"/>
      <c r="AE476" s="171"/>
      <c r="AF476" s="171"/>
      <c r="AG476" s="171"/>
      <c r="AH476" s="171"/>
      <c r="AI476" s="171"/>
      <c r="AJ476" s="171"/>
      <c r="AK476" s="171"/>
      <c r="AL476" s="171"/>
      <c r="AM476" s="171"/>
      <c r="AN476" s="171"/>
      <c r="AO476" s="171"/>
      <c r="AP476" s="171"/>
      <c r="AQ476" s="171"/>
      <c r="AR476" s="171"/>
      <c r="AS476" s="171"/>
      <c r="AT476" s="171"/>
      <c r="AU476" s="171"/>
      <c r="AV476" s="171"/>
      <c r="AW476" s="171"/>
      <c r="AX476" s="171"/>
      <c r="AY476" s="171"/>
      <c r="AZ476" s="171"/>
      <c r="BB476" s="255"/>
      <c r="BZ476" s="171"/>
      <c r="CA476" s="171"/>
      <c r="CB476" s="171"/>
      <c r="CC476" s="171"/>
      <c r="CD476" s="171"/>
      <c r="CE476" s="171"/>
      <c r="CF476" s="171"/>
      <c r="CG476" s="171"/>
      <c r="CH476" s="171"/>
      <c r="CI476" s="171"/>
      <c r="CJ476" s="171"/>
      <c r="CK476" s="171"/>
      <c r="CL476" s="171"/>
      <c r="CM476" s="171"/>
      <c r="CN476" s="171"/>
      <c r="CO476" s="171"/>
      <c r="CP476" s="171"/>
      <c r="CQ476" s="171"/>
      <c r="CR476" s="171"/>
      <c r="CS476" s="171"/>
      <c r="CT476" s="171"/>
      <c r="CU476" s="171"/>
      <c r="CV476" s="171"/>
      <c r="CW476" s="171"/>
      <c r="CX476" s="171"/>
      <c r="CY476" s="171"/>
      <c r="CZ476" s="171"/>
    </row>
    <row r="477" s="170" customFormat="true" ht="25.15" customHeight="true" x14ac:dyDescent="0.2">
      <c r="A477" s="255"/>
      <c r="B477" s="255"/>
      <c r="C477" s="1208" t="s">
        <v>625</v>
      </c>
      <c r="D477" s="1209"/>
      <c r="E477" s="994">
        <v>6.0526865365537828E-2</v>
      </c>
      <c r="F477" s="985"/>
      <c r="G477" s="985"/>
      <c r="H477" s="1209" t="s">
        <v>638</v>
      </c>
      <c r="I477" s="1209"/>
      <c r="J477" s="995">
        <v>-6.9824641639598589E-2</v>
      </c>
      <c r="K477" s="985"/>
      <c r="L477" s="985"/>
      <c r="M477" s="1209" t="s">
        <v>752</v>
      </c>
      <c r="N477" s="1209"/>
      <c r="O477" s="996">
        <v>0.10343006970423839</v>
      </c>
      <c r="P477" s="985"/>
      <c r="Q477" s="985"/>
      <c r="R477" s="171"/>
      <c r="Z477" s="171"/>
      <c r="AA477" s="171"/>
      <c r="AB477" s="171"/>
      <c r="AC477" s="171"/>
      <c r="AD477" s="171"/>
      <c r="AE477" s="171"/>
      <c r="AF477" s="171"/>
      <c r="AG477" s="171"/>
      <c r="AH477" s="171"/>
      <c r="AI477" s="171"/>
      <c r="AJ477" s="171"/>
      <c r="AK477" s="171"/>
      <c r="AL477" s="171"/>
      <c r="AM477" s="171"/>
      <c r="AN477" s="171"/>
      <c r="AO477" s="171"/>
      <c r="AP477" s="171"/>
      <c r="AQ477" s="171"/>
      <c r="AR477" s="171"/>
      <c r="AS477" s="171"/>
      <c r="AT477" s="171"/>
      <c r="AU477" s="171"/>
      <c r="AV477" s="171"/>
      <c r="AW477" s="171"/>
      <c r="AX477" s="171"/>
      <c r="AY477" s="171"/>
      <c r="AZ477" s="171"/>
      <c r="BB477" s="255"/>
      <c r="BZ477" s="171"/>
      <c r="CA477" s="171"/>
      <c r="CB477" s="171"/>
      <c r="CC477" s="171"/>
      <c r="CD477" s="171"/>
      <c r="CE477" s="171"/>
      <c r="CF477" s="171"/>
      <c r="CG477" s="171"/>
      <c r="CH477" s="171"/>
      <c r="CI477" s="171"/>
      <c r="CJ477" s="171"/>
      <c r="CK477" s="171"/>
      <c r="CL477" s="171"/>
      <c r="CM477" s="171"/>
      <c r="CN477" s="171"/>
      <c r="CO477" s="171"/>
      <c r="CP477" s="171"/>
      <c r="CQ477" s="171"/>
      <c r="CR477" s="171"/>
      <c r="CS477" s="171"/>
      <c r="CT477" s="171"/>
      <c r="CU477" s="171"/>
      <c r="CV477" s="171"/>
      <c r="CW477" s="171"/>
      <c r="CX477" s="171"/>
      <c r="CY477" s="171"/>
      <c r="CZ477" s="171"/>
    </row>
    <row r="478" s="170" customFormat="true" ht="25.15" customHeight="true" x14ac:dyDescent="0.2">
      <c r="A478" s="255"/>
      <c r="B478" s="255"/>
      <c r="C478" s="1208" t="s">
        <v>776</v>
      </c>
      <c r="D478" s="1209"/>
      <c r="E478" s="994">
        <v>-5.8721386831652372E-2</v>
      </c>
      <c r="F478" s="985"/>
      <c r="G478" s="985"/>
      <c r="H478" s="1209" t="s">
        <v>777</v>
      </c>
      <c r="I478" s="1209"/>
      <c r="J478" s="995">
        <v>-6.2205712564851384E-2</v>
      </c>
      <c r="K478" s="985"/>
      <c r="L478" s="985"/>
      <c r="M478" s="1209" t="s">
        <v>430</v>
      </c>
      <c r="N478" s="1209"/>
      <c r="O478" s="996">
        <v>0.10312985884682163</v>
      </c>
      <c r="P478" s="985"/>
      <c r="Q478" s="985"/>
      <c r="R478" s="171"/>
      <c r="Z478" s="171"/>
      <c r="AA478" s="171"/>
      <c r="AB478" s="171"/>
      <c r="AC478" s="171"/>
      <c r="AD478" s="171"/>
      <c r="AE478" s="171"/>
      <c r="AF478" s="171"/>
      <c r="AG478" s="171"/>
      <c r="AH478" s="171"/>
      <c r="AI478" s="171"/>
      <c r="AJ478" s="171"/>
      <c r="AK478" s="171"/>
      <c r="AL478" s="171"/>
      <c r="AM478" s="171"/>
      <c r="AN478" s="171"/>
      <c r="AO478" s="171"/>
      <c r="AP478" s="171"/>
      <c r="AQ478" s="171"/>
      <c r="AR478" s="171"/>
      <c r="AS478" s="171"/>
      <c r="AT478" s="171"/>
      <c r="AU478" s="171"/>
      <c r="AV478" s="171"/>
      <c r="AW478" s="171"/>
      <c r="AX478" s="171"/>
      <c r="AY478" s="171"/>
      <c r="AZ478" s="171"/>
      <c r="BB478" s="255"/>
      <c r="BZ478" s="171"/>
      <c r="CA478" s="171"/>
      <c r="CB478" s="171"/>
      <c r="CC478" s="171"/>
      <c r="CD478" s="171"/>
      <c r="CE478" s="171"/>
      <c r="CF478" s="171"/>
      <c r="CG478" s="171"/>
      <c r="CH478" s="171"/>
      <c r="CI478" s="171"/>
      <c r="CJ478" s="171"/>
      <c r="CK478" s="171"/>
      <c r="CL478" s="171"/>
      <c r="CM478" s="171"/>
      <c r="CN478" s="171"/>
      <c r="CO478" s="171"/>
      <c r="CP478" s="171"/>
      <c r="CQ478" s="171"/>
      <c r="CR478" s="171"/>
      <c r="CS478" s="171"/>
      <c r="CT478" s="171"/>
      <c r="CU478" s="171"/>
      <c r="CV478" s="171"/>
      <c r="CW478" s="171"/>
      <c r="CX478" s="171"/>
      <c r="CY478" s="171"/>
      <c r="CZ478" s="171"/>
    </row>
    <row r="479" s="170" customFormat="true" ht="25.15" customHeight="true" x14ac:dyDescent="0.2">
      <c r="A479" s="255"/>
      <c r="B479" s="255"/>
      <c r="C479" s="1208" t="s">
        <v>470</v>
      </c>
      <c r="D479" s="1209"/>
      <c r="E479" s="994">
        <v>5.6894894061513566E-2</v>
      </c>
      <c r="F479" s="985"/>
      <c r="G479" s="985"/>
      <c r="H479" s="1209" t="s">
        <v>778</v>
      </c>
      <c r="I479" s="1209"/>
      <c r="J479" s="995">
        <v>-6.0114434922441388E-2</v>
      </c>
      <c r="K479" s="985"/>
      <c r="L479" s="985"/>
      <c r="M479" s="1209" t="s">
        <v>437</v>
      </c>
      <c r="N479" s="1209"/>
      <c r="O479" s="996">
        <v>-0.10128647548608562</v>
      </c>
      <c r="P479" s="985"/>
      <c r="Q479" s="985"/>
      <c r="R479" s="171"/>
      <c r="Z479" s="171"/>
      <c r="AA479" s="171"/>
      <c r="AB479" s="171"/>
      <c r="AC479" s="171"/>
      <c r="AD479" s="171"/>
      <c r="AE479" s="171"/>
      <c r="AF479" s="171"/>
      <c r="AG479" s="171"/>
      <c r="AH479" s="171"/>
      <c r="AI479" s="171"/>
      <c r="AJ479" s="171"/>
      <c r="AK479" s="171"/>
      <c r="AL479" s="171"/>
      <c r="AM479" s="171"/>
      <c r="AN479" s="171"/>
      <c r="AO479" s="171"/>
      <c r="AP479" s="171"/>
      <c r="AQ479" s="171"/>
      <c r="AR479" s="171"/>
      <c r="AS479" s="171"/>
      <c r="AT479" s="171"/>
      <c r="AU479" s="171"/>
      <c r="AV479" s="171"/>
      <c r="AW479" s="171"/>
      <c r="AX479" s="171"/>
      <c r="AY479" s="171"/>
      <c r="AZ479" s="171"/>
      <c r="BB479" s="255"/>
      <c r="BZ479" s="171"/>
      <c r="CA479" s="171"/>
      <c r="CB479" s="171"/>
      <c r="CC479" s="171"/>
      <c r="CD479" s="171"/>
      <c r="CE479" s="171"/>
      <c r="CF479" s="171"/>
      <c r="CG479" s="171"/>
      <c r="CH479" s="171"/>
      <c r="CI479" s="171"/>
      <c r="CJ479" s="171"/>
      <c r="CK479" s="171"/>
      <c r="CL479" s="171"/>
      <c r="CM479" s="171"/>
      <c r="CN479" s="171"/>
      <c r="CO479" s="171"/>
      <c r="CP479" s="171"/>
      <c r="CQ479" s="171"/>
      <c r="CR479" s="171"/>
      <c r="CS479" s="171"/>
      <c r="CT479" s="171"/>
      <c r="CU479" s="171"/>
      <c r="CV479" s="171"/>
      <c r="CW479" s="171"/>
      <c r="CX479" s="171"/>
      <c r="CY479" s="171"/>
      <c r="CZ479" s="171"/>
    </row>
    <row r="480" s="170" customFormat="true" ht="25.15" customHeight="true" x14ac:dyDescent="0.2">
      <c r="A480" s="255"/>
      <c r="B480" s="255"/>
      <c r="C480" s="1208" t="s">
        <v>779</v>
      </c>
      <c r="D480" s="1209"/>
      <c r="E480" s="994">
        <v>5.2304335058034529E-2</v>
      </c>
      <c r="F480" s="985"/>
      <c r="G480" s="985"/>
      <c r="H480" s="1209" t="s">
        <v>753</v>
      </c>
      <c r="I480" s="1209"/>
      <c r="J480" s="995">
        <v>-5.8779869677043198E-2</v>
      </c>
      <c r="K480" s="985"/>
      <c r="L480" s="985"/>
      <c r="M480" s="1209" t="s">
        <v>427</v>
      </c>
      <c r="N480" s="1209"/>
      <c r="O480" s="996">
        <v>0.1009973146240583</v>
      </c>
      <c r="P480" s="985"/>
      <c r="Q480" s="985"/>
      <c r="R480" s="171"/>
      <c r="Z480" s="171"/>
      <c r="AA480" s="171"/>
      <c r="AB480" s="171"/>
      <c r="AC480" s="171"/>
      <c r="AD480" s="171"/>
      <c r="AE480" s="171"/>
      <c r="AF480" s="171"/>
      <c r="AG480" s="171"/>
      <c r="AH480" s="171"/>
      <c r="AI480" s="171"/>
      <c r="AJ480" s="171"/>
      <c r="AK480" s="171"/>
      <c r="AL480" s="171"/>
      <c r="AM480" s="171"/>
      <c r="AN480" s="171"/>
      <c r="AO480" s="171"/>
      <c r="AP480" s="171"/>
      <c r="AQ480" s="171"/>
      <c r="AR480" s="171"/>
      <c r="AS480" s="171"/>
      <c r="AT480" s="171"/>
      <c r="AU480" s="171"/>
      <c r="AV480" s="171"/>
      <c r="AW480" s="171"/>
      <c r="AX480" s="171"/>
      <c r="AY480" s="171"/>
      <c r="AZ480" s="171"/>
      <c r="BB480" s="255"/>
      <c r="BZ480" s="171"/>
      <c r="CA480" s="171"/>
      <c r="CB480" s="171"/>
      <c r="CC480" s="171"/>
      <c r="CD480" s="171"/>
      <c r="CE480" s="171"/>
      <c r="CF480" s="171"/>
      <c r="CG480" s="171"/>
      <c r="CH480" s="171"/>
      <c r="CI480" s="171"/>
      <c r="CJ480" s="171"/>
      <c r="CK480" s="171"/>
      <c r="CL480" s="171"/>
      <c r="CM480" s="171"/>
      <c r="CN480" s="171"/>
      <c r="CO480" s="171"/>
      <c r="CP480" s="171"/>
      <c r="CQ480" s="171"/>
      <c r="CR480" s="171"/>
      <c r="CS480" s="171"/>
      <c r="CT480" s="171"/>
      <c r="CU480" s="171"/>
      <c r="CV480" s="171"/>
      <c r="CW480" s="171"/>
      <c r="CX480" s="171"/>
      <c r="CY480" s="171"/>
      <c r="CZ480" s="171"/>
    </row>
    <row r="481" s="170" customFormat="true" ht="25.15" customHeight="true" x14ac:dyDescent="0.2">
      <c r="A481" s="255"/>
      <c r="B481" s="255"/>
      <c r="C481" s="1208" t="s">
        <v>616</v>
      </c>
      <c r="D481" s="1209"/>
      <c r="E481" s="994">
        <v>5.1732750617311772E-2</v>
      </c>
      <c r="F481" s="985"/>
      <c r="G481" s="985"/>
      <c r="H481" s="1209" t="s">
        <v>778</v>
      </c>
      <c r="I481" s="1209"/>
      <c r="J481" s="995">
        <v>5.8740670624998062E-2</v>
      </c>
      <c r="K481" s="985"/>
      <c r="L481" s="985"/>
      <c r="M481" s="1209" t="s">
        <v>780</v>
      </c>
      <c r="N481" s="1209"/>
      <c r="O481" s="996">
        <v>9.7534109917846348E-2</v>
      </c>
      <c r="P481" s="985"/>
      <c r="Q481" s="985"/>
      <c r="R481" s="171"/>
      <c r="Z481" s="171"/>
      <c r="AA481" s="171"/>
      <c r="AB481" s="171"/>
      <c r="AC481" s="171"/>
      <c r="AD481" s="171"/>
      <c r="AE481" s="171"/>
      <c r="AF481" s="171"/>
      <c r="AG481" s="171"/>
      <c r="AH481" s="171"/>
      <c r="AI481" s="171"/>
      <c r="AJ481" s="171"/>
      <c r="AK481" s="171"/>
      <c r="AL481" s="171"/>
      <c r="AM481" s="171"/>
      <c r="AN481" s="171"/>
      <c r="AO481" s="171"/>
      <c r="AP481" s="171"/>
      <c r="AQ481" s="171"/>
      <c r="AR481" s="171"/>
      <c r="AS481" s="171"/>
      <c r="AT481" s="171"/>
      <c r="AU481" s="171"/>
      <c r="AV481" s="171"/>
      <c r="AW481" s="171"/>
      <c r="AX481" s="171"/>
      <c r="AY481" s="171"/>
      <c r="AZ481" s="171"/>
      <c r="BB481" s="255"/>
      <c r="BZ481" s="171"/>
      <c r="CA481" s="171"/>
      <c r="CB481" s="171"/>
      <c r="CC481" s="171"/>
      <c r="CD481" s="171"/>
      <c r="CE481" s="171"/>
      <c r="CF481" s="171"/>
      <c r="CG481" s="171"/>
      <c r="CH481" s="171"/>
      <c r="CI481" s="171"/>
      <c r="CJ481" s="171"/>
      <c r="CK481" s="171"/>
      <c r="CL481" s="171"/>
      <c r="CM481" s="171"/>
      <c r="CN481" s="171"/>
      <c r="CO481" s="171"/>
      <c r="CP481" s="171"/>
      <c r="CQ481" s="171"/>
      <c r="CR481" s="171"/>
      <c r="CS481" s="171"/>
      <c r="CT481" s="171"/>
      <c r="CU481" s="171"/>
      <c r="CV481" s="171"/>
      <c r="CW481" s="171"/>
      <c r="CX481" s="171"/>
      <c r="CY481" s="171"/>
      <c r="CZ481" s="171"/>
    </row>
    <row r="482" s="170" customFormat="true" ht="25.15" customHeight="true" x14ac:dyDescent="0.2">
      <c r="A482" s="255"/>
      <c r="B482" s="255"/>
      <c r="C482" s="1208" t="s">
        <v>778</v>
      </c>
      <c r="D482" s="1209"/>
      <c r="E482" s="994">
        <v>5.0975971614223597E-2</v>
      </c>
      <c r="F482" s="985"/>
      <c r="G482" s="985"/>
      <c r="H482" s="1209" t="s">
        <v>608</v>
      </c>
      <c r="I482" s="1209"/>
      <c r="J482" s="995">
        <v>-5.7637680782292679E-2</v>
      </c>
      <c r="K482" s="985"/>
      <c r="L482" s="985"/>
      <c r="M482" s="1209" t="s">
        <v>438</v>
      </c>
      <c r="N482" s="1209"/>
      <c r="O482" s="996">
        <v>-9.5675065047028607E-2</v>
      </c>
      <c r="P482" s="985"/>
      <c r="Q482" s="985"/>
      <c r="R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B482" s="255"/>
      <c r="BZ482" s="171"/>
      <c r="CA482" s="171"/>
      <c r="CB482" s="171"/>
      <c r="CC482" s="171"/>
      <c r="CD482" s="171"/>
      <c r="CE482" s="171"/>
      <c r="CF482" s="171"/>
      <c r="CG482" s="171"/>
      <c r="CH482" s="171"/>
      <c r="CI482" s="171"/>
      <c r="CJ482" s="171"/>
      <c r="CK482" s="171"/>
      <c r="CL482" s="171"/>
      <c r="CM482" s="171"/>
      <c r="CN482" s="171"/>
      <c r="CO482" s="171"/>
      <c r="CP482" s="171"/>
      <c r="CQ482" s="171"/>
      <c r="CR482" s="171"/>
      <c r="CS482" s="171"/>
      <c r="CT482" s="171"/>
      <c r="CU482" s="171"/>
      <c r="CV482" s="171"/>
      <c r="CW482" s="171"/>
      <c r="CX482" s="171"/>
      <c r="CY482" s="171"/>
      <c r="CZ482" s="171"/>
    </row>
    <row r="483" s="170" customFormat="true" ht="25.15" customHeight="true" x14ac:dyDescent="0.2">
      <c r="A483" s="255"/>
      <c r="B483" s="255"/>
      <c r="C483" s="1208" t="s">
        <v>781</v>
      </c>
      <c r="D483" s="1209"/>
      <c r="E483" s="994">
        <v>4.9584532420221032E-2</v>
      </c>
      <c r="F483" s="985"/>
      <c r="G483" s="985"/>
      <c r="H483" s="1209" t="s">
        <v>782</v>
      </c>
      <c r="I483" s="1209"/>
      <c r="J483" s="995">
        <v>-5.7193961143252002E-2</v>
      </c>
      <c r="K483" s="985"/>
      <c r="L483" s="985"/>
      <c r="M483" s="1209" t="s">
        <v>762</v>
      </c>
      <c r="N483" s="1209"/>
      <c r="O483" s="996">
        <v>9.4646710982177487E-2</v>
      </c>
      <c r="P483" s="985"/>
      <c r="Q483" s="985"/>
      <c r="R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B483" s="255"/>
      <c r="BZ483" s="171"/>
      <c r="CA483" s="171"/>
      <c r="CB483" s="171"/>
      <c r="CC483" s="171"/>
      <c r="CD483" s="171"/>
      <c r="CE483" s="171"/>
      <c r="CF483" s="171"/>
      <c r="CG483" s="171"/>
      <c r="CH483" s="171"/>
      <c r="CI483" s="171"/>
      <c r="CJ483" s="171"/>
      <c r="CK483" s="171"/>
      <c r="CL483" s="171"/>
      <c r="CM483" s="171"/>
      <c r="CN483" s="171"/>
      <c r="CO483" s="171"/>
      <c r="CP483" s="171"/>
      <c r="CQ483" s="171"/>
      <c r="CR483" s="171"/>
      <c r="CS483" s="171"/>
      <c r="CT483" s="171"/>
      <c r="CU483" s="171"/>
      <c r="CV483" s="171"/>
      <c r="CW483" s="171"/>
      <c r="CX483" s="171"/>
      <c r="CY483" s="171"/>
      <c r="CZ483" s="171"/>
    </row>
    <row r="484" s="170" customFormat="true" ht="25.15" customHeight="true" x14ac:dyDescent="0.2">
      <c r="A484" s="255"/>
      <c r="B484" s="255"/>
      <c r="C484" s="1208" t="s">
        <v>444</v>
      </c>
      <c r="D484" s="1209"/>
      <c r="E484" s="994">
        <v>-4.1538161012833592E-2</v>
      </c>
      <c r="F484" s="985"/>
      <c r="G484" s="985"/>
      <c r="H484" s="1209" t="s">
        <v>783</v>
      </c>
      <c r="I484" s="1209"/>
      <c r="J484" s="995">
        <v>-5.7193961143251315E-2</v>
      </c>
      <c r="K484" s="985"/>
      <c r="L484" s="985"/>
      <c r="M484" s="1209" t="s">
        <v>784</v>
      </c>
      <c r="N484" s="1209"/>
      <c r="O484" s="996">
        <v>-9.2587417528128574E-2</v>
      </c>
      <c r="P484" s="985"/>
      <c r="Q484" s="985"/>
      <c r="R484" s="171"/>
      <c r="Z484" s="171"/>
      <c r="AA484" s="171"/>
      <c r="AB484" s="171"/>
      <c r="AC484" s="171"/>
      <c r="AD484" s="171"/>
      <c r="AE484" s="171"/>
      <c r="AF484" s="171"/>
      <c r="AG484" s="171"/>
      <c r="AH484" s="171"/>
      <c r="AI484" s="171"/>
      <c r="AJ484" s="171"/>
      <c r="AK484" s="171"/>
      <c r="AL484" s="171"/>
      <c r="AM484" s="171"/>
      <c r="AN484" s="171"/>
      <c r="AO484" s="171"/>
      <c r="AP484" s="171"/>
      <c r="AQ484" s="171"/>
      <c r="AR484" s="171"/>
      <c r="AS484" s="171"/>
      <c r="AT484" s="171"/>
      <c r="AU484" s="171"/>
      <c r="AV484" s="171"/>
      <c r="AW484" s="171"/>
      <c r="AX484" s="171"/>
      <c r="AY484" s="171"/>
      <c r="AZ484" s="171"/>
      <c r="BB484" s="255"/>
      <c r="BZ484" s="171"/>
      <c r="CA484" s="171"/>
      <c r="CB484" s="171"/>
      <c r="CC484" s="171"/>
      <c r="CD484" s="171"/>
      <c r="CE484" s="171"/>
      <c r="CF484" s="171"/>
      <c r="CG484" s="171"/>
      <c r="CH484" s="171"/>
      <c r="CI484" s="171"/>
      <c r="CJ484" s="171"/>
      <c r="CK484" s="171"/>
      <c r="CL484" s="171"/>
      <c r="CM484" s="171"/>
      <c r="CN484" s="171"/>
      <c r="CO484" s="171"/>
      <c r="CP484" s="171"/>
      <c r="CQ484" s="171"/>
      <c r="CR484" s="171"/>
      <c r="CS484" s="171"/>
      <c r="CT484" s="171"/>
      <c r="CU484" s="171"/>
      <c r="CV484" s="171"/>
      <c r="CW484" s="171"/>
      <c r="CX484" s="171"/>
      <c r="CY484" s="171"/>
      <c r="CZ484" s="171"/>
    </row>
    <row r="485" s="170" customFormat="true" ht="25.15" customHeight="true" x14ac:dyDescent="0.2">
      <c r="A485" s="255"/>
      <c r="B485" s="255"/>
      <c r="C485" s="1208" t="s">
        <v>462</v>
      </c>
      <c r="D485" s="1209"/>
      <c r="E485" s="994">
        <v>3.9901578238802207E-2</v>
      </c>
      <c r="F485" s="985"/>
      <c r="G485" s="985"/>
      <c r="H485" s="1209" t="s">
        <v>435</v>
      </c>
      <c r="I485" s="1209"/>
      <c r="J485" s="995">
        <v>5.7173928894524113E-2</v>
      </c>
      <c r="K485" s="985"/>
      <c r="L485" s="985"/>
      <c r="M485" s="1209" t="s">
        <v>785</v>
      </c>
      <c r="N485" s="1209"/>
      <c r="O485" s="996">
        <v>8.649089567530388E-2</v>
      </c>
      <c r="P485" s="985"/>
      <c r="Q485" s="985"/>
      <c r="R485" s="171"/>
      <c r="Z485" s="171"/>
      <c r="AA485" s="171"/>
      <c r="AB485" s="171"/>
      <c r="AC485" s="171"/>
      <c r="AD485" s="171"/>
      <c r="AE485" s="171"/>
      <c r="AF485" s="171"/>
      <c r="AG485" s="171"/>
      <c r="AH485" s="171"/>
      <c r="AI485" s="171"/>
      <c r="AJ485" s="171"/>
      <c r="AK485" s="171"/>
      <c r="AL485" s="171"/>
      <c r="AM485" s="171"/>
      <c r="AN485" s="171"/>
      <c r="AO485" s="171"/>
      <c r="AP485" s="171"/>
      <c r="AQ485" s="171"/>
      <c r="AR485" s="171"/>
      <c r="AS485" s="171"/>
      <c r="AT485" s="171"/>
      <c r="AU485" s="171"/>
      <c r="AV485" s="171"/>
      <c r="AW485" s="171"/>
      <c r="AX485" s="171"/>
      <c r="AY485" s="171"/>
      <c r="AZ485" s="171"/>
      <c r="BB485" s="255"/>
      <c r="BZ485" s="171"/>
      <c r="CA485" s="171"/>
      <c r="CB485" s="171"/>
      <c r="CC485" s="171"/>
      <c r="CD485" s="171"/>
      <c r="CE485" s="171"/>
      <c r="CF485" s="171"/>
      <c r="CG485" s="171"/>
      <c r="CH485" s="171"/>
      <c r="CI485" s="171"/>
      <c r="CJ485" s="171"/>
      <c r="CK485" s="171"/>
      <c r="CL485" s="171"/>
      <c r="CM485" s="171"/>
      <c r="CN485" s="171"/>
      <c r="CO485" s="171"/>
      <c r="CP485" s="171"/>
      <c r="CQ485" s="171"/>
      <c r="CR485" s="171"/>
      <c r="CS485" s="171"/>
      <c r="CT485" s="171"/>
      <c r="CU485" s="171"/>
      <c r="CV485" s="171"/>
      <c r="CW485" s="171"/>
      <c r="CX485" s="171"/>
      <c r="CY485" s="171"/>
      <c r="CZ485" s="171"/>
    </row>
    <row r="486" s="170" customFormat="true" ht="25.15" customHeight="true" x14ac:dyDescent="0.2">
      <c r="A486" s="255"/>
      <c r="B486" s="255"/>
      <c r="C486" s="1208" t="s">
        <v>455</v>
      </c>
      <c r="D486" s="1209"/>
      <c r="E486" s="994">
        <v>-3.8520481808719073E-2</v>
      </c>
      <c r="F486" s="985"/>
      <c r="G486" s="985"/>
      <c r="H486" s="1209" t="s">
        <v>780</v>
      </c>
      <c r="I486" s="1209"/>
      <c r="J486" s="995">
        <v>-5.4728187211714727E-2</v>
      </c>
      <c r="K486" s="985"/>
      <c r="L486" s="985"/>
      <c r="M486" s="1209" t="s">
        <v>781</v>
      </c>
      <c r="N486" s="1209"/>
      <c r="O486" s="996">
        <v>8.3285040192245197E-2</v>
      </c>
      <c r="P486" s="985"/>
      <c r="Q486" s="985"/>
      <c r="R486" s="171"/>
      <c r="Z486" s="171"/>
      <c r="AA486" s="171"/>
      <c r="AB486" s="171"/>
      <c r="AC486" s="171"/>
      <c r="AD486" s="171"/>
      <c r="AE486" s="171"/>
      <c r="AF486" s="171"/>
      <c r="AG486" s="171"/>
      <c r="AH486" s="171"/>
      <c r="AI486" s="171"/>
      <c r="AJ486" s="171"/>
      <c r="AK486" s="171"/>
      <c r="AL486" s="171"/>
      <c r="AM486" s="171"/>
      <c r="AN486" s="171"/>
      <c r="AO486" s="171"/>
      <c r="AP486" s="171"/>
      <c r="AQ486" s="171"/>
      <c r="AR486" s="171"/>
      <c r="AS486" s="171"/>
      <c r="AT486" s="171"/>
      <c r="AU486" s="171"/>
      <c r="AV486" s="171"/>
      <c r="AW486" s="171"/>
      <c r="AX486" s="171"/>
      <c r="AY486" s="171"/>
      <c r="AZ486" s="171"/>
      <c r="BB486" s="255"/>
      <c r="BZ486" s="171"/>
      <c r="CA486" s="171"/>
      <c r="CB486" s="171"/>
      <c r="CC486" s="171"/>
      <c r="CD486" s="171"/>
      <c r="CE486" s="171"/>
      <c r="CF486" s="171"/>
      <c r="CG486" s="171"/>
      <c r="CH486" s="171"/>
      <c r="CI486" s="171"/>
      <c r="CJ486" s="171"/>
      <c r="CK486" s="171"/>
      <c r="CL486" s="171"/>
      <c r="CM486" s="171"/>
      <c r="CN486" s="171"/>
      <c r="CO486" s="171"/>
      <c r="CP486" s="171"/>
      <c r="CQ486" s="171"/>
      <c r="CR486" s="171"/>
      <c r="CS486" s="171"/>
      <c r="CT486" s="171"/>
      <c r="CU486" s="171"/>
      <c r="CV486" s="171"/>
      <c r="CW486" s="171"/>
      <c r="CX486" s="171"/>
      <c r="CY486" s="171"/>
      <c r="CZ486" s="171"/>
    </row>
    <row r="487" s="170" customFormat="true" ht="25.15" customHeight="true" x14ac:dyDescent="0.2">
      <c r="A487" s="255"/>
      <c r="B487" s="255"/>
      <c r="C487" s="1208" t="s">
        <v>786</v>
      </c>
      <c r="D487" s="1209"/>
      <c r="E487" s="994">
        <v>-3.426811845993824E-2</v>
      </c>
      <c r="F487" s="985"/>
      <c r="G487" s="985"/>
      <c r="H487" s="1209" t="s">
        <v>779</v>
      </c>
      <c r="I487" s="1209"/>
      <c r="J487" s="995">
        <v>5.3634928956053693E-2</v>
      </c>
      <c r="K487" s="985"/>
      <c r="L487" s="985"/>
      <c r="M487" s="1209" t="s">
        <v>779</v>
      </c>
      <c r="N487" s="1209"/>
      <c r="O487" s="996">
        <v>8.3284038832559318E-2</v>
      </c>
      <c r="P487" s="985"/>
      <c r="Q487" s="985"/>
      <c r="R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B487" s="255"/>
      <c r="BZ487" s="171"/>
      <c r="CA487" s="171"/>
      <c r="CB487" s="171"/>
      <c r="CC487" s="171"/>
      <c r="CD487" s="171"/>
      <c r="CE487" s="171"/>
      <c r="CF487" s="171"/>
      <c r="CG487" s="171"/>
      <c r="CH487" s="171"/>
      <c r="CI487" s="171"/>
      <c r="CJ487" s="171"/>
      <c r="CK487" s="171"/>
      <c r="CL487" s="171"/>
      <c r="CM487" s="171"/>
      <c r="CN487" s="171"/>
      <c r="CO487" s="171"/>
      <c r="CP487" s="171"/>
      <c r="CQ487" s="171"/>
      <c r="CR487" s="171"/>
      <c r="CS487" s="171"/>
      <c r="CT487" s="171"/>
      <c r="CU487" s="171"/>
      <c r="CV487" s="171"/>
      <c r="CW487" s="171"/>
      <c r="CX487" s="171"/>
      <c r="CY487" s="171"/>
      <c r="CZ487" s="171"/>
    </row>
    <row r="488" s="170" customFormat="true" ht="25.15" customHeight="true" x14ac:dyDescent="0.2">
      <c r="A488" s="255"/>
      <c r="B488" s="255"/>
      <c r="C488" s="1208" t="s">
        <v>787</v>
      </c>
      <c r="D488" s="1209"/>
      <c r="E488" s="994">
        <v>3.3793221890086309E-2</v>
      </c>
      <c r="F488" s="985"/>
      <c r="G488" s="985"/>
      <c r="H488" s="1209" t="s">
        <v>404</v>
      </c>
      <c r="I488" s="1209"/>
      <c r="J488" s="995">
        <v>-5.3484948801043035E-2</v>
      </c>
      <c r="K488" s="985"/>
      <c r="L488" s="985"/>
      <c r="M488" s="1209" t="s">
        <v>788</v>
      </c>
      <c r="N488" s="1209"/>
      <c r="O488" s="996">
        <v>8.2861695912508554E-2</v>
      </c>
      <c r="P488" s="985"/>
      <c r="Q488" s="985"/>
      <c r="R488" s="171"/>
      <c r="Z488" s="171"/>
      <c r="AA488" s="171"/>
      <c r="AB488" s="171"/>
      <c r="AC488" s="171"/>
      <c r="AD488" s="171"/>
      <c r="AE488" s="171"/>
      <c r="AF488" s="171"/>
      <c r="AG488" s="171"/>
      <c r="AH488" s="171"/>
      <c r="AI488" s="171"/>
      <c r="AJ488" s="171"/>
      <c r="AK488" s="171"/>
      <c r="AL488" s="171"/>
      <c r="AM488" s="171"/>
      <c r="AN488" s="171"/>
      <c r="AO488" s="171"/>
      <c r="AP488" s="171"/>
      <c r="AQ488" s="171"/>
      <c r="AR488" s="171"/>
      <c r="AS488" s="171"/>
      <c r="AT488" s="171"/>
      <c r="AU488" s="171"/>
      <c r="AV488" s="171"/>
      <c r="AW488" s="171"/>
      <c r="AX488" s="171"/>
      <c r="AY488" s="171"/>
      <c r="AZ488" s="171"/>
      <c r="BB488" s="255"/>
      <c r="BZ488" s="171"/>
      <c r="CA488" s="171"/>
      <c r="CB488" s="171"/>
      <c r="CC488" s="171"/>
      <c r="CD488" s="171"/>
      <c r="CE488" s="171"/>
      <c r="CF488" s="171"/>
      <c r="CG488" s="171"/>
      <c r="CH488" s="171"/>
      <c r="CI488" s="171"/>
      <c r="CJ488" s="171"/>
      <c r="CK488" s="171"/>
      <c r="CL488" s="171"/>
      <c r="CM488" s="171"/>
      <c r="CN488" s="171"/>
      <c r="CO488" s="171"/>
      <c r="CP488" s="171"/>
      <c r="CQ488" s="171"/>
      <c r="CR488" s="171"/>
      <c r="CS488" s="171"/>
      <c r="CT488" s="171"/>
      <c r="CU488" s="171"/>
      <c r="CV488" s="171"/>
      <c r="CW488" s="171"/>
      <c r="CX488" s="171"/>
      <c r="CY488" s="171"/>
      <c r="CZ488" s="171"/>
    </row>
    <row r="489" s="170" customFormat="true" ht="25.15" customHeight="true" x14ac:dyDescent="0.2">
      <c r="A489" s="255"/>
      <c r="B489" s="255"/>
      <c r="C489" s="1208" t="s">
        <v>448</v>
      </c>
      <c r="D489" s="1209"/>
      <c r="E489" s="994">
        <v>-3.1516173896438578E-2</v>
      </c>
      <c r="F489" s="985"/>
      <c r="G489" s="985"/>
      <c r="H489" s="1209" t="s">
        <v>470</v>
      </c>
      <c r="I489" s="1209"/>
      <c r="J489" s="995">
        <v>5.2186501734930751E-2</v>
      </c>
      <c r="K489" s="985"/>
      <c r="L489" s="985"/>
      <c r="M489" s="1209" t="s">
        <v>441</v>
      </c>
      <c r="N489" s="1209"/>
      <c r="O489" s="996">
        <v>7.8325608570740349E-2</v>
      </c>
      <c r="P489" s="985"/>
      <c r="Q489" s="985"/>
      <c r="R489" s="171"/>
      <c r="Z489" s="171"/>
      <c r="AA489" s="171"/>
      <c r="AB489" s="171"/>
      <c r="AC489" s="171"/>
      <c r="AD489" s="171"/>
      <c r="AE489" s="171"/>
      <c r="AF489" s="171"/>
      <c r="AG489" s="171"/>
      <c r="AH489" s="171"/>
      <c r="AI489" s="171"/>
      <c r="AJ489" s="171"/>
      <c r="AK489" s="171"/>
      <c r="AL489" s="171"/>
      <c r="AM489" s="171"/>
      <c r="AN489" s="171"/>
      <c r="AO489" s="171"/>
      <c r="AP489" s="171"/>
      <c r="AQ489" s="171"/>
      <c r="AR489" s="171"/>
      <c r="AS489" s="171"/>
      <c r="AT489" s="171"/>
      <c r="AU489" s="171"/>
      <c r="AV489" s="171"/>
      <c r="AW489" s="171"/>
      <c r="AX489" s="171"/>
      <c r="AY489" s="171"/>
      <c r="AZ489" s="171"/>
      <c r="BB489" s="255"/>
      <c r="BZ489" s="171"/>
      <c r="CA489" s="171"/>
      <c r="CB489" s="171"/>
      <c r="CC489" s="171"/>
      <c r="CD489" s="171"/>
      <c r="CE489" s="171"/>
      <c r="CF489" s="171"/>
      <c r="CG489" s="171"/>
      <c r="CH489" s="171"/>
      <c r="CI489" s="171"/>
      <c r="CJ489" s="171"/>
      <c r="CK489" s="171"/>
      <c r="CL489" s="171"/>
      <c r="CM489" s="171"/>
      <c r="CN489" s="171"/>
      <c r="CO489" s="171"/>
      <c r="CP489" s="171"/>
      <c r="CQ489" s="171"/>
      <c r="CR489" s="171"/>
      <c r="CS489" s="171"/>
      <c r="CT489" s="171"/>
      <c r="CU489" s="171"/>
      <c r="CV489" s="171"/>
      <c r="CW489" s="171"/>
      <c r="CX489" s="171"/>
      <c r="CY489" s="171"/>
      <c r="CZ489" s="171"/>
    </row>
    <row r="490" s="170" customFormat="true" ht="25.15" customHeight="true" x14ac:dyDescent="0.2">
      <c r="A490" s="255"/>
      <c r="B490" s="255"/>
      <c r="C490" s="1208" t="s">
        <v>777</v>
      </c>
      <c r="D490" s="1209"/>
      <c r="E490" s="994">
        <v>-3.0578395987523193E-2</v>
      </c>
      <c r="F490" s="985"/>
      <c r="G490" s="985"/>
      <c r="H490" s="1209" t="s">
        <v>781</v>
      </c>
      <c r="I490" s="1209"/>
      <c r="J490" s="995">
        <v>5.0490288068861404E-2</v>
      </c>
      <c r="K490" s="985"/>
      <c r="L490" s="985"/>
      <c r="M490" s="1209" t="s">
        <v>789</v>
      </c>
      <c r="N490" s="1209"/>
      <c r="O490" s="996">
        <v>7.6864046028184849E-2</v>
      </c>
      <c r="P490" s="985"/>
      <c r="Q490" s="985"/>
      <c r="R490" s="171"/>
      <c r="Z490" s="171"/>
      <c r="AA490" s="171"/>
      <c r="AB490" s="171"/>
      <c r="AC490" s="171"/>
      <c r="AD490" s="171"/>
      <c r="AE490" s="171"/>
      <c r="AF490" s="171"/>
      <c r="AG490" s="171"/>
      <c r="AH490" s="171"/>
      <c r="AI490" s="171"/>
      <c r="AJ490" s="171"/>
      <c r="AK490" s="171"/>
      <c r="AL490" s="171"/>
      <c r="AM490" s="171"/>
      <c r="AN490" s="171"/>
      <c r="AO490" s="171"/>
      <c r="AP490" s="171"/>
      <c r="AQ490" s="171"/>
      <c r="AR490" s="171"/>
      <c r="AS490" s="171"/>
      <c r="AT490" s="171"/>
      <c r="AU490" s="171"/>
      <c r="AV490" s="171"/>
      <c r="AW490" s="171"/>
      <c r="AX490" s="171"/>
      <c r="AY490" s="171"/>
      <c r="AZ490" s="171"/>
      <c r="BB490" s="255"/>
      <c r="BZ490" s="171"/>
      <c r="CA490" s="171"/>
      <c r="CB490" s="171"/>
      <c r="CC490" s="171"/>
      <c r="CD490" s="171"/>
      <c r="CE490" s="171"/>
      <c r="CF490" s="171"/>
      <c r="CG490" s="171"/>
      <c r="CH490" s="171"/>
      <c r="CI490" s="171"/>
      <c r="CJ490" s="171"/>
      <c r="CK490" s="171"/>
      <c r="CL490" s="171"/>
      <c r="CM490" s="171"/>
      <c r="CN490" s="171"/>
      <c r="CO490" s="171"/>
      <c r="CP490" s="171"/>
      <c r="CQ490" s="171"/>
      <c r="CR490" s="171"/>
      <c r="CS490" s="171"/>
      <c r="CT490" s="171"/>
      <c r="CU490" s="171"/>
      <c r="CV490" s="171"/>
      <c r="CW490" s="171"/>
      <c r="CX490" s="171"/>
      <c r="CY490" s="171"/>
      <c r="CZ490" s="171"/>
    </row>
    <row r="491" s="170" customFormat="true" ht="25.15" customHeight="true" x14ac:dyDescent="0.2">
      <c r="A491" s="255"/>
      <c r="B491" s="255"/>
      <c r="C491" s="1208" t="s">
        <v>790</v>
      </c>
      <c r="D491" s="1209"/>
      <c r="E491" s="994">
        <v>2.9491955334805853E-2</v>
      </c>
      <c r="F491" s="985"/>
      <c r="G491" s="985"/>
      <c r="H491" s="1209" t="s">
        <v>464</v>
      </c>
      <c r="I491" s="1209"/>
      <c r="J491" s="995">
        <v>-4.9461697198846778E-2</v>
      </c>
      <c r="K491" s="985"/>
      <c r="L491" s="985"/>
      <c r="M491" s="1209" t="s">
        <v>791</v>
      </c>
      <c r="N491" s="1209"/>
      <c r="O491" s="996">
        <v>7.6857051858685396E-2</v>
      </c>
      <c r="P491" s="985"/>
      <c r="Q491" s="985"/>
      <c r="R491" s="171"/>
      <c r="Z491" s="171"/>
      <c r="AA491" s="171"/>
      <c r="AB491" s="171"/>
      <c r="AC491" s="171"/>
      <c r="AD491" s="171"/>
      <c r="AE491" s="171"/>
      <c r="AF491" s="171"/>
      <c r="AG491" s="171"/>
      <c r="AH491" s="171"/>
      <c r="AI491" s="171"/>
      <c r="AJ491" s="171"/>
      <c r="AK491" s="171"/>
      <c r="AL491" s="171"/>
      <c r="AM491" s="171"/>
      <c r="AN491" s="171"/>
      <c r="AO491" s="171"/>
      <c r="AP491" s="171"/>
      <c r="AQ491" s="171"/>
      <c r="AR491" s="171"/>
      <c r="AS491" s="171"/>
      <c r="AT491" s="171"/>
      <c r="AU491" s="171"/>
      <c r="AV491" s="171"/>
      <c r="AW491" s="171"/>
      <c r="AX491" s="171"/>
      <c r="AY491" s="171"/>
      <c r="AZ491" s="171"/>
      <c r="BB491" s="255"/>
      <c r="BZ491" s="171"/>
      <c r="CA491" s="171"/>
      <c r="CB491" s="171"/>
      <c r="CC491" s="171"/>
      <c r="CD491" s="171"/>
      <c r="CE491" s="171"/>
      <c r="CF491" s="171"/>
      <c r="CG491" s="171"/>
      <c r="CH491" s="171"/>
      <c r="CI491" s="171"/>
      <c r="CJ491" s="171"/>
      <c r="CK491" s="171"/>
      <c r="CL491" s="171"/>
      <c r="CM491" s="171"/>
      <c r="CN491" s="171"/>
      <c r="CO491" s="171"/>
      <c r="CP491" s="171"/>
      <c r="CQ491" s="171"/>
      <c r="CR491" s="171"/>
      <c r="CS491" s="171"/>
      <c r="CT491" s="171"/>
      <c r="CU491" s="171"/>
      <c r="CV491" s="171"/>
      <c r="CW491" s="171"/>
      <c r="CX491" s="171"/>
      <c r="CY491" s="171"/>
      <c r="CZ491" s="171"/>
    </row>
    <row r="492" s="170" customFormat="true" ht="25.15" customHeight="true" x14ac:dyDescent="0.2">
      <c r="A492" s="255"/>
      <c r="B492" s="255"/>
      <c r="C492" s="1208" t="s">
        <v>792</v>
      </c>
      <c r="D492" s="1209"/>
      <c r="E492" s="994">
        <v>2.7761458035409147E-2</v>
      </c>
      <c r="F492" s="985"/>
      <c r="G492" s="985"/>
      <c r="H492" s="1209" t="s">
        <v>726</v>
      </c>
      <c r="I492" s="1209"/>
      <c r="J492" s="995">
        <v>-4.8365098725622065E-2</v>
      </c>
      <c r="K492" s="985"/>
      <c r="L492" s="985"/>
      <c r="M492" s="1209" t="s">
        <v>768</v>
      </c>
      <c r="N492" s="1209"/>
      <c r="O492" s="996">
        <v>-7.4788834608996838E-2</v>
      </c>
      <c r="P492" s="985"/>
      <c r="Q492" s="985"/>
      <c r="R492" s="171"/>
      <c r="Z492" s="171"/>
      <c r="AA492" s="171"/>
      <c r="AB492" s="171"/>
      <c r="AC492" s="171"/>
      <c r="AD492" s="171"/>
      <c r="AE492" s="171"/>
      <c r="AF492" s="171"/>
      <c r="AG492" s="171"/>
      <c r="AH492" s="171"/>
      <c r="AI492" s="171"/>
      <c r="AJ492" s="171"/>
      <c r="AK492" s="171"/>
      <c r="AL492" s="171"/>
      <c r="AM492" s="171"/>
      <c r="AN492" s="171"/>
      <c r="AO492" s="171"/>
      <c r="AP492" s="171"/>
      <c r="AQ492" s="171"/>
      <c r="AR492" s="171"/>
      <c r="AS492" s="171"/>
      <c r="AT492" s="171"/>
      <c r="AU492" s="171"/>
      <c r="AV492" s="171"/>
      <c r="AW492" s="171"/>
      <c r="AX492" s="171"/>
      <c r="AY492" s="171"/>
      <c r="AZ492" s="171"/>
      <c r="BB492" s="255"/>
      <c r="BZ492" s="171"/>
      <c r="CA492" s="171"/>
      <c r="CB492" s="171"/>
      <c r="CC492" s="171"/>
      <c r="CD492" s="171"/>
      <c r="CE492" s="171"/>
      <c r="CF492" s="171"/>
      <c r="CG492" s="171"/>
      <c r="CH492" s="171"/>
      <c r="CI492" s="171"/>
      <c r="CJ492" s="171"/>
      <c r="CK492" s="171"/>
      <c r="CL492" s="171"/>
      <c r="CM492" s="171"/>
      <c r="CN492" s="171"/>
      <c r="CO492" s="171"/>
      <c r="CP492" s="171"/>
      <c r="CQ492" s="171"/>
      <c r="CR492" s="171"/>
      <c r="CS492" s="171"/>
      <c r="CT492" s="171"/>
      <c r="CU492" s="171"/>
      <c r="CV492" s="171"/>
      <c r="CW492" s="171"/>
      <c r="CX492" s="171"/>
      <c r="CY492" s="171"/>
      <c r="CZ492" s="171"/>
    </row>
    <row r="493" s="170" customFormat="true" ht="25.15" customHeight="true" x14ac:dyDescent="0.2">
      <c r="A493" s="255"/>
      <c r="B493" s="255"/>
      <c r="C493" s="1208" t="s">
        <v>416</v>
      </c>
      <c r="D493" s="1209"/>
      <c r="E493" s="994">
        <v>-2.6846480848973366E-2</v>
      </c>
      <c r="F493" s="985"/>
      <c r="G493" s="985"/>
      <c r="H493" s="1209" t="s">
        <v>462</v>
      </c>
      <c r="I493" s="1209"/>
      <c r="J493" s="995">
        <v>4.5976884661629948E-2</v>
      </c>
      <c r="K493" s="985"/>
      <c r="L493" s="985"/>
      <c r="M493" s="1209" t="s">
        <v>758</v>
      </c>
      <c r="N493" s="1209"/>
      <c r="O493" s="996">
        <v>-7.2601491965182285E-2</v>
      </c>
      <c r="P493" s="985"/>
      <c r="Q493" s="985"/>
      <c r="R493" s="171"/>
      <c r="Z493" s="171"/>
      <c r="AA493" s="171"/>
      <c r="AB493" s="171"/>
      <c r="AC493" s="171"/>
      <c r="AD493" s="171"/>
      <c r="AE493" s="171"/>
      <c r="AF493" s="171"/>
      <c r="AG493" s="171"/>
      <c r="AH493" s="171"/>
      <c r="AI493" s="171"/>
      <c r="AJ493" s="171"/>
      <c r="AK493" s="171"/>
      <c r="AL493" s="171"/>
      <c r="AM493" s="171"/>
      <c r="AN493" s="171"/>
      <c r="AO493" s="171"/>
      <c r="AP493" s="171"/>
      <c r="AQ493" s="171"/>
      <c r="AR493" s="171"/>
      <c r="AS493" s="171"/>
      <c r="AT493" s="171"/>
      <c r="AU493" s="171"/>
      <c r="AV493" s="171"/>
      <c r="AW493" s="171"/>
      <c r="AX493" s="171"/>
      <c r="AY493" s="171"/>
      <c r="AZ493" s="171"/>
      <c r="BB493" s="255"/>
      <c r="BZ493" s="171"/>
      <c r="CA493" s="171"/>
      <c r="CB493" s="171"/>
      <c r="CC493" s="171"/>
      <c r="CD493" s="171"/>
      <c r="CE493" s="171"/>
      <c r="CF493" s="171"/>
      <c r="CG493" s="171"/>
      <c r="CH493" s="171"/>
      <c r="CI493" s="171"/>
      <c r="CJ493" s="171"/>
      <c r="CK493" s="171"/>
      <c r="CL493" s="171"/>
      <c r="CM493" s="171"/>
      <c r="CN493" s="171"/>
      <c r="CO493" s="171"/>
      <c r="CP493" s="171"/>
      <c r="CQ493" s="171"/>
      <c r="CR493" s="171"/>
      <c r="CS493" s="171"/>
      <c r="CT493" s="171"/>
      <c r="CU493" s="171"/>
      <c r="CV493" s="171"/>
      <c r="CW493" s="171"/>
      <c r="CX493" s="171"/>
      <c r="CY493" s="171"/>
      <c r="CZ493" s="171"/>
    </row>
    <row r="494" s="170" customFormat="true" ht="25.15" customHeight="true" x14ac:dyDescent="0.2">
      <c r="A494" s="255"/>
      <c r="B494" s="255"/>
      <c r="C494" s="1208" t="s">
        <v>611</v>
      </c>
      <c r="D494" s="1209"/>
      <c r="E494" s="994">
        <v>2.3600880101443213E-2</v>
      </c>
      <c r="F494" s="985"/>
      <c r="G494" s="985"/>
      <c r="H494" s="1209" t="s">
        <v>625</v>
      </c>
      <c r="I494" s="1209"/>
      <c r="J494" s="995">
        <v>4.1263261267493682E-2</v>
      </c>
      <c r="K494" s="985"/>
      <c r="L494" s="985"/>
      <c r="M494" s="1209" t="s">
        <v>429</v>
      </c>
      <c r="N494" s="1209"/>
      <c r="O494" s="996">
        <v>7.0116464574046647E-2</v>
      </c>
      <c r="P494" s="985"/>
      <c r="Q494" s="985"/>
      <c r="R494" s="171"/>
      <c r="Z494" s="171"/>
      <c r="AA494" s="171"/>
      <c r="AB494" s="171"/>
      <c r="AC494" s="171"/>
      <c r="AD494" s="171"/>
      <c r="AE494" s="171"/>
      <c r="AF494" s="171"/>
      <c r="AG494" s="171"/>
      <c r="AH494" s="171"/>
      <c r="AI494" s="171"/>
      <c r="AJ494" s="171"/>
      <c r="AK494" s="171"/>
      <c r="AL494" s="171"/>
      <c r="AM494" s="171"/>
      <c r="AN494" s="171"/>
      <c r="AO494" s="171"/>
      <c r="AP494" s="171"/>
      <c r="AQ494" s="171"/>
      <c r="AR494" s="171"/>
      <c r="AS494" s="171"/>
      <c r="AT494" s="171"/>
      <c r="AU494" s="171"/>
      <c r="AV494" s="171"/>
      <c r="AW494" s="171"/>
      <c r="AX494" s="171"/>
      <c r="AY494" s="171"/>
      <c r="AZ494" s="171"/>
      <c r="BB494" s="255"/>
      <c r="BZ494" s="171"/>
      <c r="CA494" s="171"/>
      <c r="CB494" s="171"/>
      <c r="CC494" s="171"/>
      <c r="CD494" s="171"/>
      <c r="CE494" s="171"/>
      <c r="CF494" s="171"/>
      <c r="CG494" s="171"/>
      <c r="CH494" s="171"/>
      <c r="CI494" s="171"/>
      <c r="CJ494" s="171"/>
      <c r="CK494" s="171"/>
      <c r="CL494" s="171"/>
      <c r="CM494" s="171"/>
      <c r="CN494" s="171"/>
      <c r="CO494" s="171"/>
      <c r="CP494" s="171"/>
      <c r="CQ494" s="171"/>
      <c r="CR494" s="171"/>
      <c r="CS494" s="171"/>
      <c r="CT494" s="171"/>
      <c r="CU494" s="171"/>
      <c r="CV494" s="171"/>
      <c r="CW494" s="171"/>
      <c r="CX494" s="171"/>
      <c r="CY494" s="171"/>
      <c r="CZ494" s="171"/>
    </row>
    <row r="495" s="170" customFormat="true" ht="25.15" customHeight="true" x14ac:dyDescent="0.2">
      <c r="A495" s="255"/>
      <c r="B495" s="255"/>
      <c r="C495" s="1208" t="s">
        <v>793</v>
      </c>
      <c r="D495" s="1209"/>
      <c r="E495" s="994">
        <v>2.2355125049340563E-2</v>
      </c>
      <c r="F495" s="985"/>
      <c r="G495" s="985"/>
      <c r="H495" s="1209" t="s">
        <v>794</v>
      </c>
      <c r="I495" s="1209"/>
      <c r="J495" s="995">
        <v>-3.8771062375451193E-2</v>
      </c>
      <c r="K495" s="985"/>
      <c r="L495" s="985"/>
      <c r="M495" s="1209" t="s">
        <v>795</v>
      </c>
      <c r="N495" s="1209"/>
      <c r="O495" s="996">
        <v>6.9372197047940079E-2</v>
      </c>
      <c r="P495" s="985"/>
      <c r="Q495" s="985"/>
      <c r="R495" s="171"/>
      <c r="Z495" s="171"/>
      <c r="AA495" s="171"/>
      <c r="AB495" s="171"/>
      <c r="AC495" s="171"/>
      <c r="AD495" s="171"/>
      <c r="AE495" s="171"/>
      <c r="AF495" s="171"/>
      <c r="AG495" s="171"/>
      <c r="AH495" s="171"/>
      <c r="AI495" s="171"/>
      <c r="AJ495" s="171"/>
      <c r="AK495" s="171"/>
      <c r="AL495" s="171"/>
      <c r="AM495" s="171"/>
      <c r="AN495" s="171"/>
      <c r="AO495" s="171"/>
      <c r="AP495" s="171"/>
      <c r="AQ495" s="171"/>
      <c r="AR495" s="171"/>
      <c r="AS495" s="171"/>
      <c r="AT495" s="171"/>
      <c r="AU495" s="171"/>
      <c r="AV495" s="171"/>
      <c r="AW495" s="171"/>
      <c r="AX495" s="171"/>
      <c r="AY495" s="171"/>
      <c r="AZ495" s="171"/>
      <c r="BB495" s="255"/>
      <c r="BZ495" s="171"/>
      <c r="CA495" s="171"/>
      <c r="CB495" s="171"/>
      <c r="CC495" s="171"/>
      <c r="CD495" s="171"/>
      <c r="CE495" s="171"/>
      <c r="CF495" s="171"/>
      <c r="CG495" s="171"/>
      <c r="CH495" s="171"/>
      <c r="CI495" s="171"/>
      <c r="CJ495" s="171"/>
      <c r="CK495" s="171"/>
      <c r="CL495" s="171"/>
      <c r="CM495" s="171"/>
      <c r="CN495" s="171"/>
      <c r="CO495" s="171"/>
      <c r="CP495" s="171"/>
      <c r="CQ495" s="171"/>
      <c r="CR495" s="171"/>
      <c r="CS495" s="171"/>
      <c r="CT495" s="171"/>
      <c r="CU495" s="171"/>
      <c r="CV495" s="171"/>
      <c r="CW495" s="171"/>
      <c r="CX495" s="171"/>
      <c r="CY495" s="171"/>
      <c r="CZ495" s="171"/>
    </row>
    <row r="496" s="170" customFormat="true" ht="25.15" customHeight="true" x14ac:dyDescent="0.2">
      <c r="A496" s="255"/>
      <c r="B496" s="255"/>
      <c r="C496" s="1208" t="s">
        <v>452</v>
      </c>
      <c r="D496" s="1209"/>
      <c r="E496" s="994">
        <v>2.165793573209409E-2</v>
      </c>
      <c r="F496" s="985"/>
      <c r="G496" s="985"/>
      <c r="H496" s="1209" t="s">
        <v>790</v>
      </c>
      <c r="I496" s="1209"/>
      <c r="J496" s="995">
        <v>3.8636985653249196E-2</v>
      </c>
      <c r="K496" s="985"/>
      <c r="L496" s="985"/>
      <c r="M496" s="1209" t="s">
        <v>796</v>
      </c>
      <c r="N496" s="1209"/>
      <c r="O496" s="996">
        <v>-6.9208735053186629E-2</v>
      </c>
      <c r="P496" s="985"/>
      <c r="Q496" s="985"/>
      <c r="R496" s="171"/>
      <c r="Z496" s="171"/>
      <c r="AA496" s="171"/>
      <c r="AB496" s="171"/>
      <c r="AC496" s="171"/>
      <c r="AD496" s="171"/>
      <c r="AE496" s="171"/>
      <c r="AF496" s="171"/>
      <c r="AG496" s="171"/>
      <c r="AH496" s="171"/>
      <c r="AI496" s="171"/>
      <c r="AJ496" s="171"/>
      <c r="AK496" s="171"/>
      <c r="AL496" s="171"/>
      <c r="AM496" s="171"/>
      <c r="AN496" s="171"/>
      <c r="AO496" s="171"/>
      <c r="AP496" s="171"/>
      <c r="AQ496" s="171"/>
      <c r="AR496" s="171"/>
      <c r="AS496" s="171"/>
      <c r="AT496" s="171"/>
      <c r="AU496" s="171"/>
      <c r="AV496" s="171"/>
      <c r="AW496" s="171"/>
      <c r="AX496" s="171"/>
      <c r="AY496" s="171"/>
      <c r="AZ496" s="171"/>
      <c r="BB496" s="255"/>
      <c r="BZ496" s="171"/>
      <c r="CA496" s="171"/>
      <c r="CB496" s="171"/>
      <c r="CC496" s="171"/>
      <c r="CD496" s="171"/>
      <c r="CE496" s="171"/>
      <c r="CF496" s="171"/>
      <c r="CG496" s="171"/>
      <c r="CH496" s="171"/>
      <c r="CI496" s="171"/>
      <c r="CJ496" s="171"/>
      <c r="CK496" s="171"/>
      <c r="CL496" s="171"/>
      <c r="CM496" s="171"/>
      <c r="CN496" s="171"/>
      <c r="CO496" s="171"/>
      <c r="CP496" s="171"/>
      <c r="CQ496" s="171"/>
      <c r="CR496" s="171"/>
      <c r="CS496" s="171"/>
      <c r="CT496" s="171"/>
      <c r="CU496" s="171"/>
      <c r="CV496" s="171"/>
      <c r="CW496" s="171"/>
      <c r="CX496" s="171"/>
      <c r="CY496" s="171"/>
      <c r="CZ496" s="171"/>
    </row>
    <row r="497" s="170" customFormat="true" ht="25.15" customHeight="true" x14ac:dyDescent="0.2">
      <c r="A497" s="255"/>
      <c r="B497" s="255"/>
      <c r="C497" s="1208" t="s">
        <v>797</v>
      </c>
      <c r="D497" s="1209"/>
      <c r="E497" s="994">
        <v>1.9742864040685097E-2</v>
      </c>
      <c r="F497" s="985"/>
      <c r="G497" s="985"/>
      <c r="H497" s="1209" t="s">
        <v>798</v>
      </c>
      <c r="I497" s="1209"/>
      <c r="J497" s="995">
        <v>-3.6807134269391979E-2</v>
      </c>
      <c r="K497" s="985"/>
      <c r="L497" s="985"/>
      <c r="M497" s="1209" t="s">
        <v>787</v>
      </c>
      <c r="N497" s="1209"/>
      <c r="O497" s="996">
        <v>6.7424018721871759E-2</v>
      </c>
      <c r="P497" s="985"/>
      <c r="Q497" s="985"/>
      <c r="R497" s="171"/>
      <c r="Z497" s="171"/>
      <c r="AA497" s="171"/>
      <c r="AB497" s="171"/>
      <c r="AC497" s="171"/>
      <c r="AD497" s="171"/>
      <c r="AE497" s="171"/>
      <c r="AF497" s="171"/>
      <c r="AG497" s="171"/>
      <c r="AH497" s="171"/>
      <c r="AI497" s="171"/>
      <c r="AJ497" s="171"/>
      <c r="AK497" s="171"/>
      <c r="AL497" s="171"/>
      <c r="AM497" s="171"/>
      <c r="AN497" s="171"/>
      <c r="AO497" s="171"/>
      <c r="AP497" s="171"/>
      <c r="AQ497" s="171"/>
      <c r="AR497" s="171"/>
      <c r="AS497" s="171"/>
      <c r="AT497" s="171"/>
      <c r="AU497" s="171"/>
      <c r="AV497" s="171"/>
      <c r="AW497" s="171"/>
      <c r="AX497" s="171"/>
      <c r="AY497" s="171"/>
      <c r="AZ497" s="171"/>
      <c r="BB497" s="255"/>
      <c r="BZ497" s="171"/>
      <c r="CA497" s="171"/>
      <c r="CB497" s="171"/>
      <c r="CC497" s="171"/>
      <c r="CD497" s="171"/>
      <c r="CE497" s="171"/>
      <c r="CF497" s="171"/>
      <c r="CG497" s="171"/>
      <c r="CH497" s="171"/>
      <c r="CI497" s="171"/>
      <c r="CJ497" s="171"/>
      <c r="CK497" s="171"/>
      <c r="CL497" s="171"/>
      <c r="CM497" s="171"/>
      <c r="CN497" s="171"/>
      <c r="CO497" s="171"/>
      <c r="CP497" s="171"/>
      <c r="CQ497" s="171"/>
      <c r="CR497" s="171"/>
      <c r="CS497" s="171"/>
      <c r="CT497" s="171"/>
      <c r="CU497" s="171"/>
      <c r="CV497" s="171"/>
      <c r="CW497" s="171"/>
      <c r="CX497" s="171"/>
      <c r="CY497" s="171"/>
      <c r="CZ497" s="171"/>
    </row>
    <row r="498" s="170" customFormat="true" ht="25.15" customHeight="true" x14ac:dyDescent="0.2">
      <c r="A498" s="255"/>
      <c r="B498" s="255"/>
      <c r="C498" s="1208" t="s">
        <v>776</v>
      </c>
      <c r="D498" s="1209"/>
      <c r="E498" s="994">
        <v>-1.7040992336730162E-2</v>
      </c>
      <c r="F498" s="985"/>
      <c r="G498" s="985"/>
      <c r="H498" s="1209" t="s">
        <v>776</v>
      </c>
      <c r="I498" s="1209"/>
      <c r="J498" s="995">
        <v>-3.1642002844563977E-2</v>
      </c>
      <c r="K498" s="985"/>
      <c r="L498" s="985"/>
      <c r="M498" s="1209" t="s">
        <v>425</v>
      </c>
      <c r="N498" s="1209"/>
      <c r="O498" s="996">
        <v>6.0905471271064215E-2</v>
      </c>
      <c r="P498" s="985"/>
      <c r="Q498" s="985"/>
      <c r="R498" s="171"/>
      <c r="Z498" s="171"/>
      <c r="AA498" s="171"/>
      <c r="AB498" s="171"/>
      <c r="AC498" s="171"/>
      <c r="AD498" s="171"/>
      <c r="AE498" s="171"/>
      <c r="AF498" s="171"/>
      <c r="AG498" s="171"/>
      <c r="AH498" s="171"/>
      <c r="AI498" s="171"/>
      <c r="AJ498" s="171"/>
      <c r="AK498" s="171"/>
      <c r="AL498" s="171"/>
      <c r="AM498" s="171"/>
      <c r="AN498" s="171"/>
      <c r="AO498" s="171"/>
      <c r="AP498" s="171"/>
      <c r="AQ498" s="171"/>
      <c r="AR498" s="171"/>
      <c r="AS498" s="171"/>
      <c r="AT498" s="171"/>
      <c r="AU498" s="171"/>
      <c r="AV498" s="171"/>
      <c r="AW498" s="171"/>
      <c r="AX498" s="171"/>
      <c r="AY498" s="171"/>
      <c r="AZ498" s="171"/>
      <c r="BB498" s="255"/>
      <c r="BZ498" s="171"/>
      <c r="CA498" s="171"/>
      <c r="CB498" s="171"/>
      <c r="CC498" s="171"/>
      <c r="CD498" s="171"/>
      <c r="CE498" s="171"/>
      <c r="CF498" s="171"/>
      <c r="CG498" s="171"/>
      <c r="CH498" s="171"/>
      <c r="CI498" s="171"/>
      <c r="CJ498" s="171"/>
      <c r="CK498" s="171"/>
      <c r="CL498" s="171"/>
      <c r="CM498" s="171"/>
      <c r="CN498" s="171"/>
      <c r="CO498" s="171"/>
      <c r="CP498" s="171"/>
      <c r="CQ498" s="171"/>
      <c r="CR498" s="171"/>
      <c r="CS498" s="171"/>
      <c r="CT498" s="171"/>
      <c r="CU498" s="171"/>
      <c r="CV498" s="171"/>
      <c r="CW498" s="171"/>
      <c r="CX498" s="171"/>
      <c r="CY498" s="171"/>
      <c r="CZ498" s="171"/>
    </row>
    <row r="499" s="170" customFormat="true" ht="25.15" customHeight="true" x14ac:dyDescent="0.2">
      <c r="A499" s="255"/>
      <c r="B499" s="255"/>
      <c r="C499" s="1208" t="s">
        <v>763</v>
      </c>
      <c r="D499" s="1209"/>
      <c r="E499" s="994">
        <v>-1.6909711276214157E-2</v>
      </c>
      <c r="F499" s="985"/>
      <c r="G499" s="985"/>
      <c r="H499" s="1209" t="s">
        <v>799</v>
      </c>
      <c r="I499" s="1209"/>
      <c r="J499" s="995">
        <v>-3.0979305505559156E-2</v>
      </c>
      <c r="K499" s="985"/>
      <c r="L499" s="985"/>
      <c r="M499" s="1209" t="s">
        <v>776</v>
      </c>
      <c r="N499" s="1209"/>
      <c r="O499" s="996">
        <v>-5.954282856160089E-2</v>
      </c>
      <c r="P499" s="985"/>
      <c r="Q499" s="985"/>
      <c r="R499" s="171"/>
      <c r="Z499" s="171"/>
      <c r="AA499" s="171"/>
      <c r="AB499" s="171"/>
      <c r="AC499" s="171"/>
      <c r="AD499" s="171"/>
      <c r="AE499" s="171"/>
      <c r="AF499" s="171"/>
      <c r="AG499" s="171"/>
      <c r="AH499" s="171"/>
      <c r="AI499" s="171"/>
      <c r="AJ499" s="171"/>
      <c r="AK499" s="171"/>
      <c r="AL499" s="171"/>
      <c r="AM499" s="171"/>
      <c r="AN499" s="171"/>
      <c r="AO499" s="171"/>
      <c r="AP499" s="171"/>
      <c r="AQ499" s="171"/>
      <c r="AR499" s="171"/>
      <c r="AS499" s="171"/>
      <c r="AT499" s="171"/>
      <c r="AU499" s="171"/>
      <c r="AV499" s="171"/>
      <c r="AW499" s="171"/>
      <c r="AX499" s="171"/>
      <c r="AY499" s="171"/>
      <c r="AZ499" s="171"/>
      <c r="BB499" s="255"/>
      <c r="BZ499" s="171"/>
      <c r="CA499" s="171"/>
      <c r="CB499" s="171"/>
      <c r="CC499" s="171"/>
      <c r="CD499" s="171"/>
      <c r="CE499" s="171"/>
      <c r="CF499" s="171"/>
      <c r="CG499" s="171"/>
      <c r="CH499" s="171"/>
      <c r="CI499" s="171"/>
      <c r="CJ499" s="171"/>
      <c r="CK499" s="171"/>
      <c r="CL499" s="171"/>
      <c r="CM499" s="171"/>
      <c r="CN499" s="171"/>
      <c r="CO499" s="171"/>
      <c r="CP499" s="171"/>
      <c r="CQ499" s="171"/>
      <c r="CR499" s="171"/>
      <c r="CS499" s="171"/>
      <c r="CT499" s="171"/>
      <c r="CU499" s="171"/>
      <c r="CV499" s="171"/>
      <c r="CW499" s="171"/>
      <c r="CX499" s="171"/>
      <c r="CY499" s="171"/>
      <c r="CZ499" s="171"/>
    </row>
    <row r="500" s="170" customFormat="true" ht="25.15" customHeight="true" x14ac:dyDescent="0.2">
      <c r="A500" s="255"/>
      <c r="B500" s="255"/>
      <c r="C500" s="1208" t="s">
        <v>694</v>
      </c>
      <c r="D500" s="1209"/>
      <c r="E500" s="994">
        <v>1.6839668773648273E-2</v>
      </c>
      <c r="F500" s="985"/>
      <c r="G500" s="985"/>
      <c r="H500" s="1209" t="s">
        <v>800</v>
      </c>
      <c r="I500" s="1209"/>
      <c r="J500" s="995">
        <v>-2.9513093236026376E-2</v>
      </c>
      <c r="K500" s="985"/>
      <c r="L500" s="985"/>
      <c r="M500" s="1209" t="s">
        <v>625</v>
      </c>
      <c r="N500" s="1209"/>
      <c r="O500" s="996">
        <v>5.8996131506707766E-2</v>
      </c>
      <c r="P500" s="985"/>
      <c r="Q500" s="985"/>
      <c r="R500" s="171"/>
      <c r="Z500" s="171"/>
      <c r="AA500" s="171"/>
      <c r="AB500" s="171"/>
      <c r="AC500" s="171"/>
      <c r="AD500" s="171"/>
      <c r="AE500" s="171"/>
      <c r="AF500" s="171"/>
      <c r="AG500" s="171"/>
      <c r="AH500" s="171"/>
      <c r="AI500" s="171"/>
      <c r="AJ500" s="171"/>
      <c r="AK500" s="171"/>
      <c r="AL500" s="171"/>
      <c r="AM500" s="171"/>
      <c r="AN500" s="171"/>
      <c r="AO500" s="171"/>
      <c r="AP500" s="171"/>
      <c r="AQ500" s="171"/>
      <c r="AR500" s="171"/>
      <c r="AS500" s="171"/>
      <c r="AT500" s="171"/>
      <c r="AU500" s="171"/>
      <c r="AV500" s="171"/>
      <c r="AW500" s="171"/>
      <c r="AX500" s="171"/>
      <c r="AY500" s="171"/>
      <c r="AZ500" s="171"/>
      <c r="BB500" s="255"/>
      <c r="BZ500" s="171"/>
      <c r="CA500" s="171"/>
      <c r="CB500" s="171"/>
      <c r="CC500" s="171"/>
      <c r="CD500" s="171"/>
      <c r="CE500" s="171"/>
      <c r="CF500" s="171"/>
      <c r="CG500" s="171"/>
      <c r="CH500" s="171"/>
      <c r="CI500" s="171"/>
      <c r="CJ500" s="171"/>
      <c r="CK500" s="171"/>
      <c r="CL500" s="171"/>
      <c r="CM500" s="171"/>
      <c r="CN500" s="171"/>
      <c r="CO500" s="171"/>
      <c r="CP500" s="171"/>
      <c r="CQ500" s="171"/>
      <c r="CR500" s="171"/>
      <c r="CS500" s="171"/>
      <c r="CT500" s="171"/>
      <c r="CU500" s="171"/>
      <c r="CV500" s="171"/>
      <c r="CW500" s="171"/>
      <c r="CX500" s="171"/>
      <c r="CY500" s="171"/>
      <c r="CZ500" s="171"/>
    </row>
    <row r="501" s="170" customFormat="true" ht="25.15" customHeight="true" x14ac:dyDescent="0.2">
      <c r="A501" s="255"/>
      <c r="B501" s="255"/>
      <c r="C501" s="1208" t="s">
        <v>801</v>
      </c>
      <c r="D501" s="1209"/>
      <c r="E501" s="994">
        <v>-1.5557653065665132E-2</v>
      </c>
      <c r="F501" s="985"/>
      <c r="G501" s="985"/>
      <c r="H501" s="1209" t="s">
        <v>728</v>
      </c>
      <c r="I501" s="1209"/>
      <c r="J501" s="995">
        <v>2.9259725211303524E-2</v>
      </c>
      <c r="K501" s="985"/>
      <c r="L501" s="985"/>
      <c r="M501" s="1209" t="s">
        <v>778</v>
      </c>
      <c r="N501" s="1209"/>
      <c r="O501" s="996">
        <v>5.7949900596127472E-2</v>
      </c>
      <c r="P501" s="985"/>
      <c r="Q501" s="985"/>
      <c r="R501" s="171"/>
      <c r="Z501" s="171"/>
      <c r="AA501" s="171"/>
      <c r="AB501" s="171"/>
      <c r="AC501" s="171"/>
      <c r="AD501" s="171"/>
      <c r="AE501" s="171"/>
      <c r="AF501" s="171"/>
      <c r="AG501" s="171"/>
      <c r="AH501" s="171"/>
      <c r="AI501" s="171"/>
      <c r="AJ501" s="171"/>
      <c r="AK501" s="171"/>
      <c r="AL501" s="171"/>
      <c r="AM501" s="171"/>
      <c r="AN501" s="171"/>
      <c r="AO501" s="171"/>
      <c r="AP501" s="171"/>
      <c r="AQ501" s="171"/>
      <c r="AR501" s="171"/>
      <c r="AS501" s="171"/>
      <c r="AT501" s="171"/>
      <c r="AU501" s="171"/>
      <c r="AV501" s="171"/>
      <c r="AW501" s="171"/>
      <c r="AX501" s="171"/>
      <c r="AY501" s="171"/>
      <c r="AZ501" s="171"/>
      <c r="BB501" s="255"/>
      <c r="BZ501" s="171"/>
      <c r="CA501" s="171"/>
      <c r="CB501" s="171"/>
      <c r="CC501" s="171"/>
      <c r="CD501" s="171"/>
      <c r="CE501" s="171"/>
      <c r="CF501" s="171"/>
      <c r="CG501" s="171"/>
      <c r="CH501" s="171"/>
      <c r="CI501" s="171"/>
      <c r="CJ501" s="171"/>
      <c r="CK501" s="171"/>
      <c r="CL501" s="171"/>
      <c r="CM501" s="171"/>
      <c r="CN501" s="171"/>
      <c r="CO501" s="171"/>
      <c r="CP501" s="171"/>
      <c r="CQ501" s="171"/>
      <c r="CR501" s="171"/>
      <c r="CS501" s="171"/>
      <c r="CT501" s="171"/>
      <c r="CU501" s="171"/>
      <c r="CV501" s="171"/>
      <c r="CW501" s="171"/>
      <c r="CX501" s="171"/>
      <c r="CY501" s="171"/>
      <c r="CZ501" s="171"/>
    </row>
    <row r="502" s="170" customFormat="true" ht="25.15" customHeight="true" x14ac:dyDescent="0.2">
      <c r="A502" s="255"/>
      <c r="B502" s="255"/>
      <c r="C502" s="1208" t="s">
        <v>780</v>
      </c>
      <c r="D502" s="1209"/>
      <c r="E502" s="994">
        <v>1.5150777932377454E-2</v>
      </c>
      <c r="F502" s="985"/>
      <c r="G502" s="985"/>
      <c r="H502" s="1209" t="s">
        <v>802</v>
      </c>
      <c r="I502" s="1209"/>
      <c r="J502" s="995">
        <v>-2.681383510722906E-2</v>
      </c>
      <c r="K502" s="985"/>
      <c r="L502" s="985"/>
      <c r="M502" s="1209" t="s">
        <v>765</v>
      </c>
      <c r="N502" s="1209"/>
      <c r="O502" s="996">
        <v>5.275805949957877E-2</v>
      </c>
      <c r="P502" s="985"/>
      <c r="Q502" s="985"/>
      <c r="R502" s="171"/>
      <c r="Z502" s="171"/>
      <c r="AA502" s="171"/>
      <c r="AB502" s="171"/>
      <c r="AC502" s="171"/>
      <c r="AD502" s="171"/>
      <c r="AE502" s="171"/>
      <c r="AF502" s="171"/>
      <c r="AG502" s="171"/>
      <c r="AH502" s="171"/>
      <c r="AI502" s="171"/>
      <c r="AJ502" s="171"/>
      <c r="AK502" s="171"/>
      <c r="AL502" s="171"/>
      <c r="AM502" s="171"/>
      <c r="AN502" s="171"/>
      <c r="AO502" s="171"/>
      <c r="AP502" s="171"/>
      <c r="AQ502" s="171"/>
      <c r="AR502" s="171"/>
      <c r="AS502" s="171"/>
      <c r="AT502" s="171"/>
      <c r="AU502" s="171"/>
      <c r="AV502" s="171"/>
      <c r="AW502" s="171"/>
      <c r="AX502" s="171"/>
      <c r="AY502" s="171"/>
      <c r="AZ502" s="171"/>
      <c r="BB502" s="255"/>
      <c r="BZ502" s="171"/>
      <c r="CA502" s="171"/>
      <c r="CB502" s="171"/>
      <c r="CC502" s="171"/>
      <c r="CD502" s="171"/>
      <c r="CE502" s="171"/>
      <c r="CF502" s="171"/>
      <c r="CG502" s="171"/>
      <c r="CH502" s="171"/>
      <c r="CI502" s="171"/>
      <c r="CJ502" s="171"/>
      <c r="CK502" s="171"/>
      <c r="CL502" s="171"/>
      <c r="CM502" s="171"/>
      <c r="CN502" s="171"/>
      <c r="CO502" s="171"/>
      <c r="CP502" s="171"/>
      <c r="CQ502" s="171"/>
      <c r="CR502" s="171"/>
      <c r="CS502" s="171"/>
      <c r="CT502" s="171"/>
      <c r="CU502" s="171"/>
      <c r="CV502" s="171"/>
      <c r="CW502" s="171"/>
      <c r="CX502" s="171"/>
      <c r="CY502" s="171"/>
      <c r="CZ502" s="171"/>
    </row>
    <row r="503" s="170" customFormat="true" ht="25.15" customHeight="true" x14ac:dyDescent="0.2">
      <c r="A503" s="255"/>
      <c r="B503" s="255"/>
      <c r="C503" s="1208" t="s">
        <v>794</v>
      </c>
      <c r="D503" s="1209"/>
      <c r="E503" s="994">
        <v>-1.4114433160250532E-2</v>
      </c>
      <c r="F503" s="985"/>
      <c r="G503" s="985"/>
      <c r="H503" s="1209" t="s">
        <v>792</v>
      </c>
      <c r="I503" s="1209"/>
      <c r="J503" s="995">
        <v>2.606760798591282E-2</v>
      </c>
      <c r="K503" s="985"/>
      <c r="L503" s="985"/>
      <c r="M503" s="1209" t="s">
        <v>803</v>
      </c>
      <c r="N503" s="1209"/>
      <c r="O503" s="996">
        <v>5.2683865743896954E-2</v>
      </c>
      <c r="P503" s="985"/>
      <c r="Q503" s="985"/>
      <c r="R503" s="171"/>
      <c r="Z503" s="171"/>
      <c r="AA503" s="171"/>
      <c r="AB503" s="171"/>
      <c r="AC503" s="171"/>
      <c r="AD503" s="171"/>
      <c r="AE503" s="171"/>
      <c r="AF503" s="171"/>
      <c r="AG503" s="171"/>
      <c r="AH503" s="171"/>
      <c r="AI503" s="171"/>
      <c r="AJ503" s="171"/>
      <c r="AK503" s="171"/>
      <c r="AL503" s="171"/>
      <c r="AM503" s="171"/>
      <c r="AN503" s="171"/>
      <c r="AO503" s="171"/>
      <c r="AP503" s="171"/>
      <c r="AQ503" s="171"/>
      <c r="AR503" s="171"/>
      <c r="AS503" s="171"/>
      <c r="AT503" s="171"/>
      <c r="AU503" s="171"/>
      <c r="AV503" s="171"/>
      <c r="AW503" s="171"/>
      <c r="AX503" s="171"/>
      <c r="AY503" s="171"/>
      <c r="AZ503" s="171"/>
      <c r="BB503" s="255"/>
      <c r="BZ503" s="171"/>
      <c r="CA503" s="171"/>
      <c r="CB503" s="171"/>
      <c r="CC503" s="171"/>
      <c r="CD503" s="171"/>
      <c r="CE503" s="171"/>
      <c r="CF503" s="171"/>
      <c r="CG503" s="171"/>
      <c r="CH503" s="171"/>
      <c r="CI503" s="171"/>
      <c r="CJ503" s="171"/>
      <c r="CK503" s="171"/>
      <c r="CL503" s="171"/>
      <c r="CM503" s="171"/>
      <c r="CN503" s="171"/>
      <c r="CO503" s="171"/>
      <c r="CP503" s="171"/>
      <c r="CQ503" s="171"/>
      <c r="CR503" s="171"/>
      <c r="CS503" s="171"/>
      <c r="CT503" s="171"/>
      <c r="CU503" s="171"/>
      <c r="CV503" s="171"/>
      <c r="CW503" s="171"/>
      <c r="CX503" s="171"/>
      <c r="CY503" s="171"/>
      <c r="CZ503" s="171"/>
    </row>
    <row r="504" s="170" customFormat="true" ht="25.15" customHeight="true" x14ac:dyDescent="0.2">
      <c r="A504" s="255"/>
      <c r="B504" s="255"/>
      <c r="C504" s="1208" t="s">
        <v>467</v>
      </c>
      <c r="D504" s="1209"/>
      <c r="E504" s="994">
        <v>1.2430200943988622E-2</v>
      </c>
      <c r="F504" s="985"/>
      <c r="G504" s="985"/>
      <c r="H504" s="1209" t="s">
        <v>787</v>
      </c>
      <c r="I504" s="1209"/>
      <c r="J504" s="995">
        <v>2.1753983318680961E-2</v>
      </c>
      <c r="K504" s="985"/>
      <c r="L504" s="985"/>
      <c r="M504" s="1209" t="s">
        <v>447</v>
      </c>
      <c r="N504" s="1209"/>
      <c r="O504" s="996">
        <v>5.2671690453212287E-2</v>
      </c>
      <c r="P504" s="985"/>
      <c r="Q504" s="985"/>
      <c r="R504" s="171"/>
      <c r="Z504" s="171"/>
      <c r="AA504" s="171"/>
      <c r="AB504" s="171"/>
      <c r="AC504" s="171"/>
      <c r="AD504" s="171"/>
      <c r="AE504" s="171"/>
      <c r="AF504" s="171"/>
      <c r="AG504" s="171"/>
      <c r="AH504" s="171"/>
      <c r="AI504" s="171"/>
      <c r="AJ504" s="171"/>
      <c r="AK504" s="171"/>
      <c r="AL504" s="171"/>
      <c r="AM504" s="171"/>
      <c r="AN504" s="171"/>
      <c r="AO504" s="171"/>
      <c r="AP504" s="171"/>
      <c r="AQ504" s="171"/>
      <c r="AR504" s="171"/>
      <c r="AS504" s="171"/>
      <c r="AT504" s="171"/>
      <c r="AU504" s="171"/>
      <c r="AV504" s="171"/>
      <c r="AW504" s="171"/>
      <c r="AX504" s="171"/>
      <c r="AY504" s="171"/>
      <c r="AZ504" s="171"/>
      <c r="BB504" s="255"/>
      <c r="BZ504" s="171"/>
      <c r="CA504" s="171"/>
      <c r="CB504" s="171"/>
      <c r="CC504" s="171"/>
      <c r="CD504" s="171"/>
      <c r="CE504" s="171"/>
      <c r="CF504" s="171"/>
      <c r="CG504" s="171"/>
      <c r="CH504" s="171"/>
      <c r="CI504" s="171"/>
      <c r="CJ504" s="171"/>
      <c r="CK504" s="171"/>
      <c r="CL504" s="171"/>
      <c r="CM504" s="171"/>
      <c r="CN504" s="171"/>
      <c r="CO504" s="171"/>
      <c r="CP504" s="171"/>
      <c r="CQ504" s="171"/>
      <c r="CR504" s="171"/>
      <c r="CS504" s="171"/>
      <c r="CT504" s="171"/>
      <c r="CU504" s="171"/>
      <c r="CV504" s="171"/>
      <c r="CW504" s="171"/>
      <c r="CX504" s="171"/>
      <c r="CY504" s="171"/>
      <c r="CZ504" s="171"/>
    </row>
    <row r="505" s="170" customFormat="true" ht="25.15" customHeight="true" x14ac:dyDescent="0.2">
      <c r="A505" s="255"/>
      <c r="B505" s="255"/>
      <c r="C505" s="1208" t="s">
        <v>800</v>
      </c>
      <c r="D505" s="1209"/>
      <c r="E505" s="994">
        <v>-1.2003143286018593E-2</v>
      </c>
      <c r="F505" s="985"/>
      <c r="G505" s="985"/>
      <c r="H505" s="1209" t="s">
        <v>726</v>
      </c>
      <c r="I505" s="1209"/>
      <c r="J505" s="995">
        <v>2.0769060942067683E-2</v>
      </c>
      <c r="K505" s="985"/>
      <c r="L505" s="985"/>
      <c r="M505" s="1209" t="s">
        <v>453</v>
      </c>
      <c r="N505" s="1209"/>
      <c r="O505" s="996">
        <v>5.2471776368673347E-2</v>
      </c>
      <c r="P505" s="985"/>
      <c r="Q505" s="985"/>
      <c r="R505" s="171"/>
      <c r="Z505" s="171"/>
      <c r="AA505" s="171"/>
      <c r="AB505" s="171"/>
      <c r="AC505" s="171"/>
      <c r="AD505" s="171"/>
      <c r="AE505" s="171"/>
      <c r="AF505" s="171"/>
      <c r="AG505" s="171"/>
      <c r="AH505" s="171"/>
      <c r="AI505" s="171"/>
      <c r="AJ505" s="171"/>
      <c r="AK505" s="171"/>
      <c r="AL505" s="171"/>
      <c r="AM505" s="171"/>
      <c r="AN505" s="171"/>
      <c r="AO505" s="171"/>
      <c r="AP505" s="171"/>
      <c r="AQ505" s="171"/>
      <c r="AR505" s="171"/>
      <c r="AS505" s="171"/>
      <c r="AT505" s="171"/>
      <c r="AU505" s="171"/>
      <c r="AV505" s="171"/>
      <c r="AW505" s="171"/>
      <c r="AX505" s="171"/>
      <c r="AY505" s="171"/>
      <c r="AZ505" s="171"/>
      <c r="BB505" s="255"/>
      <c r="BZ505" s="171"/>
      <c r="CA505" s="171"/>
      <c r="CB505" s="171"/>
      <c r="CC505" s="171"/>
      <c r="CD505" s="171"/>
      <c r="CE505" s="171"/>
      <c r="CF505" s="171"/>
      <c r="CG505" s="171"/>
      <c r="CH505" s="171"/>
      <c r="CI505" s="171"/>
      <c r="CJ505" s="171"/>
      <c r="CK505" s="171"/>
      <c r="CL505" s="171"/>
      <c r="CM505" s="171"/>
      <c r="CN505" s="171"/>
      <c r="CO505" s="171"/>
      <c r="CP505" s="171"/>
      <c r="CQ505" s="171"/>
      <c r="CR505" s="171"/>
      <c r="CS505" s="171"/>
      <c r="CT505" s="171"/>
      <c r="CU505" s="171"/>
      <c r="CV505" s="171"/>
      <c r="CW505" s="171"/>
      <c r="CX505" s="171"/>
      <c r="CY505" s="171"/>
      <c r="CZ505" s="171"/>
    </row>
    <row r="506" s="170" customFormat="true" ht="25.15" customHeight="true" x14ac:dyDescent="0.2">
      <c r="A506" s="255"/>
      <c r="B506" s="255"/>
      <c r="C506" s="1208" t="s">
        <v>465</v>
      </c>
      <c r="D506" s="1209"/>
      <c r="E506" s="994">
        <v>1.1703407313680036E-2</v>
      </c>
      <c r="F506" s="985"/>
      <c r="G506" s="985"/>
      <c r="H506" s="1209" t="s">
        <v>804</v>
      </c>
      <c r="I506" s="1209"/>
      <c r="J506" s="995">
        <v>-1.6912796148718712E-2</v>
      </c>
      <c r="K506" s="985"/>
      <c r="L506" s="985"/>
      <c r="M506" s="1209" t="s">
        <v>805</v>
      </c>
      <c r="N506" s="1209"/>
      <c r="O506" s="996">
        <v>5.0135484297150409E-2</v>
      </c>
      <c r="P506" s="985"/>
      <c r="Q506" s="985"/>
      <c r="R506" s="171"/>
      <c r="Z506" s="171"/>
      <c r="AA506" s="171"/>
      <c r="AB506" s="171"/>
      <c r="AC506" s="171"/>
      <c r="AD506" s="171"/>
      <c r="AE506" s="171"/>
      <c r="AF506" s="171"/>
      <c r="AG506" s="171"/>
      <c r="AH506" s="171"/>
      <c r="AI506" s="171"/>
      <c r="AJ506" s="171"/>
      <c r="AK506" s="171"/>
      <c r="AL506" s="171"/>
      <c r="AM506" s="171"/>
      <c r="AN506" s="171"/>
      <c r="AO506" s="171"/>
      <c r="AP506" s="171"/>
      <c r="AQ506" s="171"/>
      <c r="AR506" s="171"/>
      <c r="AS506" s="171"/>
      <c r="AT506" s="171"/>
      <c r="AU506" s="171"/>
      <c r="AV506" s="171"/>
      <c r="AW506" s="171"/>
      <c r="AX506" s="171"/>
      <c r="AY506" s="171"/>
      <c r="AZ506" s="171"/>
      <c r="BB506" s="255"/>
      <c r="BZ506" s="171"/>
      <c r="CA506" s="171"/>
      <c r="CB506" s="171"/>
      <c r="CC506" s="171"/>
      <c r="CD506" s="171"/>
      <c r="CE506" s="171"/>
      <c r="CF506" s="171"/>
      <c r="CG506" s="171"/>
      <c r="CH506" s="171"/>
      <c r="CI506" s="171"/>
      <c r="CJ506" s="171"/>
      <c r="CK506" s="171"/>
      <c r="CL506" s="171"/>
      <c r="CM506" s="171"/>
      <c r="CN506" s="171"/>
      <c r="CO506" s="171"/>
      <c r="CP506" s="171"/>
      <c r="CQ506" s="171"/>
      <c r="CR506" s="171"/>
      <c r="CS506" s="171"/>
      <c r="CT506" s="171"/>
      <c r="CU506" s="171"/>
      <c r="CV506" s="171"/>
      <c r="CW506" s="171"/>
      <c r="CX506" s="171"/>
      <c r="CY506" s="171"/>
      <c r="CZ506" s="171"/>
    </row>
    <row r="507" s="170" customFormat="true" ht="25.15" customHeight="true" x14ac:dyDescent="0.2">
      <c r="A507" s="255"/>
      <c r="B507" s="255"/>
      <c r="C507" s="1208" t="s">
        <v>806</v>
      </c>
      <c r="D507" s="1209"/>
      <c r="E507" s="994">
        <v>-1.1193679119294798E-2</v>
      </c>
      <c r="F507" s="985"/>
      <c r="G507" s="985"/>
      <c r="H507" s="1209" t="s">
        <v>797</v>
      </c>
      <c r="I507" s="1209"/>
      <c r="J507" s="995">
        <v>1.5438073385880725E-2</v>
      </c>
      <c r="K507" s="985"/>
      <c r="L507" s="985"/>
      <c r="M507" s="1209" t="s">
        <v>457</v>
      </c>
      <c r="N507" s="1209"/>
      <c r="O507" s="996">
        <v>-4.8530311186072116E-2</v>
      </c>
      <c r="P507" s="985"/>
      <c r="Q507" s="985"/>
      <c r="R507" s="171"/>
      <c r="Z507" s="171"/>
      <c r="AA507" s="171"/>
      <c r="AB507" s="171"/>
      <c r="AC507" s="171"/>
      <c r="AD507" s="171"/>
      <c r="AE507" s="171"/>
      <c r="AF507" s="171"/>
      <c r="AG507" s="171"/>
      <c r="AH507" s="171"/>
      <c r="AI507" s="171"/>
      <c r="AJ507" s="171"/>
      <c r="AK507" s="171"/>
      <c r="AL507" s="171"/>
      <c r="AM507" s="171"/>
      <c r="AN507" s="171"/>
      <c r="AO507" s="171"/>
      <c r="AP507" s="171"/>
      <c r="AQ507" s="171"/>
      <c r="AR507" s="171"/>
      <c r="AS507" s="171"/>
      <c r="AT507" s="171"/>
      <c r="AU507" s="171"/>
      <c r="AV507" s="171"/>
      <c r="AW507" s="171"/>
      <c r="AX507" s="171"/>
      <c r="AY507" s="171"/>
      <c r="AZ507" s="171"/>
      <c r="BB507" s="255"/>
      <c r="BZ507" s="171"/>
      <c r="CA507" s="171"/>
      <c r="CB507" s="171"/>
      <c r="CC507" s="171"/>
      <c r="CD507" s="171"/>
      <c r="CE507" s="171"/>
      <c r="CF507" s="171"/>
      <c r="CG507" s="171"/>
      <c r="CH507" s="171"/>
      <c r="CI507" s="171"/>
      <c r="CJ507" s="171"/>
      <c r="CK507" s="171"/>
      <c r="CL507" s="171"/>
      <c r="CM507" s="171"/>
      <c r="CN507" s="171"/>
      <c r="CO507" s="171"/>
      <c r="CP507" s="171"/>
      <c r="CQ507" s="171"/>
      <c r="CR507" s="171"/>
      <c r="CS507" s="171"/>
      <c r="CT507" s="171"/>
      <c r="CU507" s="171"/>
      <c r="CV507" s="171"/>
      <c r="CW507" s="171"/>
      <c r="CX507" s="171"/>
      <c r="CY507" s="171"/>
      <c r="CZ507" s="171"/>
    </row>
    <row r="508" s="170" customFormat="true" ht="25.15" customHeight="true" x14ac:dyDescent="0.2">
      <c r="A508" s="255"/>
      <c r="B508" s="255"/>
      <c r="C508" s="1208" t="s">
        <v>807</v>
      </c>
      <c r="D508" s="1209"/>
      <c r="E508" s="994">
        <v>1.1102457479084582E-2</v>
      </c>
      <c r="F508" s="985"/>
      <c r="G508" s="985"/>
      <c r="H508" s="1209" t="s">
        <v>793</v>
      </c>
      <c r="I508" s="1209"/>
      <c r="J508" s="995">
        <v>1.5438073385875991E-2</v>
      </c>
      <c r="K508" s="985"/>
      <c r="L508" s="985"/>
      <c r="M508" s="1209" t="s">
        <v>434</v>
      </c>
      <c r="N508" s="1209"/>
      <c r="O508" s="996">
        <v>4.8404365372272593E-2</v>
      </c>
      <c r="P508" s="985"/>
      <c r="Q508" s="985"/>
      <c r="R508" s="171"/>
      <c r="Z508" s="171"/>
      <c r="AA508" s="171"/>
      <c r="AB508" s="171"/>
      <c r="AC508" s="171"/>
      <c r="AD508" s="171"/>
      <c r="AE508" s="171"/>
      <c r="AF508" s="171"/>
      <c r="AG508" s="171"/>
      <c r="AH508" s="171"/>
      <c r="AI508" s="171"/>
      <c r="AJ508" s="171"/>
      <c r="AK508" s="171"/>
      <c r="AL508" s="171"/>
      <c r="AM508" s="171"/>
      <c r="AN508" s="171"/>
      <c r="AO508" s="171"/>
      <c r="AP508" s="171"/>
      <c r="AQ508" s="171"/>
      <c r="AR508" s="171"/>
      <c r="AS508" s="171"/>
      <c r="AT508" s="171"/>
      <c r="AU508" s="171"/>
      <c r="AV508" s="171"/>
      <c r="AW508" s="171"/>
      <c r="AX508" s="171"/>
      <c r="AY508" s="171"/>
      <c r="AZ508" s="171"/>
      <c r="BB508" s="255"/>
      <c r="BZ508" s="171"/>
      <c r="CA508" s="171"/>
      <c r="CB508" s="171"/>
      <c r="CC508" s="171"/>
      <c r="CD508" s="171"/>
      <c r="CE508" s="171"/>
      <c r="CF508" s="171"/>
      <c r="CG508" s="171"/>
      <c r="CH508" s="171"/>
      <c r="CI508" s="171"/>
      <c r="CJ508" s="171"/>
      <c r="CK508" s="171"/>
      <c r="CL508" s="171"/>
      <c r="CM508" s="171"/>
      <c r="CN508" s="171"/>
      <c r="CO508" s="171"/>
      <c r="CP508" s="171"/>
      <c r="CQ508" s="171"/>
      <c r="CR508" s="171"/>
      <c r="CS508" s="171"/>
      <c r="CT508" s="171"/>
      <c r="CU508" s="171"/>
      <c r="CV508" s="171"/>
      <c r="CW508" s="171"/>
      <c r="CX508" s="171"/>
      <c r="CY508" s="171"/>
      <c r="CZ508" s="171"/>
    </row>
    <row r="509" s="170" customFormat="true" ht="25.15" customHeight="true" x14ac:dyDescent="0.2">
      <c r="A509" s="255"/>
      <c r="B509" s="255"/>
      <c r="C509" s="1208" t="s">
        <v>767</v>
      </c>
      <c r="D509" s="1209"/>
      <c r="E509" s="994">
        <v>1.03707205403793E-2</v>
      </c>
      <c r="F509" s="985"/>
      <c r="G509" s="985"/>
      <c r="H509" s="1209" t="s">
        <v>465</v>
      </c>
      <c r="I509" s="1209"/>
      <c r="J509" s="995">
        <v>1.0826224716085601E-2</v>
      </c>
      <c r="K509" s="985"/>
      <c r="L509" s="985"/>
      <c r="M509" s="1209" t="s">
        <v>808</v>
      </c>
      <c r="N509" s="1209"/>
      <c r="O509" s="996">
        <v>4.7726953585994644E-2</v>
      </c>
      <c r="P509" s="985"/>
      <c r="Q509" s="985"/>
      <c r="R509" s="171"/>
      <c r="Z509" s="171"/>
      <c r="AA509" s="171"/>
      <c r="AB509" s="171"/>
      <c r="AC509" s="171"/>
      <c r="AD509" s="171"/>
      <c r="AE509" s="171"/>
      <c r="AF509" s="171"/>
      <c r="AG509" s="171"/>
      <c r="AH509" s="171"/>
      <c r="AI509" s="171"/>
      <c r="AJ509" s="171"/>
      <c r="AK509" s="171"/>
      <c r="AL509" s="171"/>
      <c r="AM509" s="171"/>
      <c r="AN509" s="171"/>
      <c r="AO509" s="171"/>
      <c r="AP509" s="171"/>
      <c r="AQ509" s="171"/>
      <c r="AR509" s="171"/>
      <c r="AS509" s="171"/>
      <c r="AT509" s="171"/>
      <c r="AU509" s="171"/>
      <c r="AV509" s="171"/>
      <c r="AW509" s="171"/>
      <c r="AX509" s="171"/>
      <c r="AY509" s="171"/>
      <c r="AZ509" s="171"/>
      <c r="BB509" s="255"/>
      <c r="BZ509" s="171"/>
      <c r="CA509" s="171"/>
      <c r="CB509" s="171"/>
      <c r="CC509" s="171"/>
      <c r="CD509" s="171"/>
      <c r="CE509" s="171"/>
      <c r="CF509" s="171"/>
      <c r="CG509" s="171"/>
      <c r="CH509" s="171"/>
      <c r="CI509" s="171"/>
      <c r="CJ509" s="171"/>
      <c r="CK509" s="171"/>
      <c r="CL509" s="171"/>
      <c r="CM509" s="171"/>
      <c r="CN509" s="171"/>
      <c r="CO509" s="171"/>
      <c r="CP509" s="171"/>
      <c r="CQ509" s="171"/>
      <c r="CR509" s="171"/>
      <c r="CS509" s="171"/>
      <c r="CT509" s="171"/>
      <c r="CU509" s="171"/>
      <c r="CV509" s="171"/>
      <c r="CW509" s="171"/>
      <c r="CX509" s="171"/>
      <c r="CY509" s="171"/>
      <c r="CZ509" s="171"/>
    </row>
    <row r="510" s="170" customFormat="true" ht="25.15" customHeight="true" x14ac:dyDescent="0.2">
      <c r="A510" s="255"/>
      <c r="B510" s="255"/>
      <c r="C510" s="1208" t="s">
        <v>805</v>
      </c>
      <c r="D510" s="1209"/>
      <c r="E510" s="994">
        <v>9.4311907162074778E-3</v>
      </c>
      <c r="F510" s="985"/>
      <c r="G510" s="985"/>
      <c r="H510" s="1209" t="s">
        <v>452</v>
      </c>
      <c r="I510" s="1209"/>
      <c r="J510" s="995">
        <v>1.0162672345255034E-2</v>
      </c>
      <c r="K510" s="985"/>
      <c r="L510" s="985"/>
      <c r="M510" s="1209" t="s">
        <v>807</v>
      </c>
      <c r="N510" s="1209"/>
      <c r="O510" s="996">
        <v>4.676364626312636E-2</v>
      </c>
      <c r="P510" s="985"/>
      <c r="Q510" s="985"/>
      <c r="R510" s="171"/>
      <c r="Z510" s="171"/>
      <c r="AA510" s="171"/>
      <c r="AB510" s="171"/>
      <c r="AC510" s="171"/>
      <c r="AD510" s="171"/>
      <c r="AE510" s="171"/>
      <c r="AF510" s="171"/>
      <c r="AG510" s="171"/>
      <c r="AH510" s="171"/>
      <c r="AI510" s="171"/>
      <c r="AJ510" s="171"/>
      <c r="AK510" s="171"/>
      <c r="AL510" s="171"/>
      <c r="AM510" s="171"/>
      <c r="AN510" s="171"/>
      <c r="AO510" s="171"/>
      <c r="AP510" s="171"/>
      <c r="AQ510" s="171"/>
      <c r="AR510" s="171"/>
      <c r="AS510" s="171"/>
      <c r="AT510" s="171"/>
      <c r="AU510" s="171"/>
      <c r="AV510" s="171"/>
      <c r="AW510" s="171"/>
      <c r="AX510" s="171"/>
      <c r="AY510" s="171"/>
      <c r="AZ510" s="171"/>
      <c r="BB510" s="255"/>
      <c r="BZ510" s="171"/>
      <c r="CA510" s="171"/>
      <c r="CB510" s="171"/>
      <c r="CC510" s="171"/>
      <c r="CD510" s="171"/>
      <c r="CE510" s="171"/>
      <c r="CF510" s="171"/>
      <c r="CG510" s="171"/>
      <c r="CH510" s="171"/>
      <c r="CI510" s="171"/>
      <c r="CJ510" s="171"/>
      <c r="CK510" s="171"/>
      <c r="CL510" s="171"/>
      <c r="CM510" s="171"/>
      <c r="CN510" s="171"/>
      <c r="CO510" s="171"/>
      <c r="CP510" s="171"/>
      <c r="CQ510" s="171"/>
      <c r="CR510" s="171"/>
      <c r="CS510" s="171"/>
      <c r="CT510" s="171"/>
      <c r="CU510" s="171"/>
      <c r="CV510" s="171"/>
      <c r="CW510" s="171"/>
      <c r="CX510" s="171"/>
      <c r="CY510" s="171"/>
      <c r="CZ510" s="171"/>
    </row>
    <row r="511" s="170" customFormat="true" ht="25.15" customHeight="true" x14ac:dyDescent="0.2">
      <c r="A511" s="255"/>
      <c r="B511" s="255"/>
      <c r="C511" s="1208" t="s">
        <v>773</v>
      </c>
      <c r="D511" s="1209"/>
      <c r="E511" s="994">
        <v>9.3851543603326627E-3</v>
      </c>
      <c r="F511" s="985"/>
      <c r="G511" s="985"/>
      <c r="H511" s="1209" t="s">
        <v>448</v>
      </c>
      <c r="I511" s="1209"/>
      <c r="J511" s="995">
        <v>-8.4028298016819124E-3</v>
      </c>
      <c r="K511" s="985"/>
      <c r="L511" s="985"/>
      <c r="M511" s="1209" t="s">
        <v>793</v>
      </c>
      <c r="N511" s="1209"/>
      <c r="O511" s="996">
        <v>4.6281528944427976E-2</v>
      </c>
      <c r="P511" s="985"/>
      <c r="Q511" s="985"/>
      <c r="R511" s="171"/>
      <c r="Z511" s="171"/>
      <c r="AA511" s="171"/>
      <c r="AB511" s="171"/>
      <c r="AC511" s="171"/>
      <c r="AD511" s="171"/>
      <c r="AE511" s="171"/>
      <c r="AF511" s="171"/>
      <c r="AG511" s="171"/>
      <c r="AH511" s="171"/>
      <c r="AI511" s="171"/>
      <c r="AJ511" s="171"/>
      <c r="AK511" s="171"/>
      <c r="AL511" s="171"/>
      <c r="AM511" s="171"/>
      <c r="AN511" s="171"/>
      <c r="AO511" s="171"/>
      <c r="AP511" s="171"/>
      <c r="AQ511" s="171"/>
      <c r="AR511" s="171"/>
      <c r="AS511" s="171"/>
      <c r="AT511" s="171"/>
      <c r="AU511" s="171"/>
      <c r="AV511" s="171"/>
      <c r="AW511" s="171"/>
      <c r="AX511" s="171"/>
      <c r="AY511" s="171"/>
      <c r="AZ511" s="171"/>
      <c r="BB511" s="255"/>
      <c r="BZ511" s="171"/>
      <c r="CA511" s="171"/>
      <c r="CB511" s="171"/>
      <c r="CC511" s="171"/>
      <c r="CD511" s="171"/>
      <c r="CE511" s="171"/>
      <c r="CF511" s="171"/>
      <c r="CG511" s="171"/>
      <c r="CH511" s="171"/>
      <c r="CI511" s="171"/>
      <c r="CJ511" s="171"/>
      <c r="CK511" s="171"/>
      <c r="CL511" s="171"/>
      <c r="CM511" s="171"/>
      <c r="CN511" s="171"/>
      <c r="CO511" s="171"/>
      <c r="CP511" s="171"/>
      <c r="CQ511" s="171"/>
      <c r="CR511" s="171"/>
      <c r="CS511" s="171"/>
      <c r="CT511" s="171"/>
      <c r="CU511" s="171"/>
      <c r="CV511" s="171"/>
      <c r="CW511" s="171"/>
      <c r="CX511" s="171"/>
      <c r="CY511" s="171"/>
      <c r="CZ511" s="171"/>
    </row>
    <row r="512" s="170" customFormat="true" ht="25.15" customHeight="true" x14ac:dyDescent="0.2">
      <c r="A512" s="255"/>
      <c r="B512" s="255"/>
      <c r="C512" s="1208" t="s">
        <v>765</v>
      </c>
      <c r="D512" s="1209"/>
      <c r="E512" s="994">
        <v>9.1321969332337008E-3</v>
      </c>
      <c r="F512" s="985"/>
      <c r="G512" s="985"/>
      <c r="H512" s="1209" t="s">
        <v>805</v>
      </c>
      <c r="I512" s="1209"/>
      <c r="J512" s="995">
        <v>-7.3083041861335962E-3</v>
      </c>
      <c r="K512" s="985"/>
      <c r="L512" s="985"/>
      <c r="M512" s="1209" t="s">
        <v>751</v>
      </c>
      <c r="N512" s="1209"/>
      <c r="O512" s="996">
        <v>4.5000485035422103E-2</v>
      </c>
      <c r="P512" s="985"/>
      <c r="Q512" s="985"/>
      <c r="R512" s="171"/>
      <c r="Z512" s="171"/>
      <c r="AA512" s="171"/>
      <c r="AB512" s="171"/>
      <c r="AC512" s="171"/>
      <c r="AD512" s="171"/>
      <c r="AE512" s="171"/>
      <c r="AF512" s="171"/>
      <c r="AG512" s="171"/>
      <c r="AH512" s="171"/>
      <c r="AI512" s="171"/>
      <c r="AJ512" s="171"/>
      <c r="AK512" s="171"/>
      <c r="AL512" s="171"/>
      <c r="AM512" s="171"/>
      <c r="AN512" s="171"/>
      <c r="AO512" s="171"/>
      <c r="AP512" s="171"/>
      <c r="AQ512" s="171"/>
      <c r="AR512" s="171"/>
      <c r="AS512" s="171"/>
      <c r="AT512" s="171"/>
      <c r="AU512" s="171"/>
      <c r="AV512" s="171"/>
      <c r="AW512" s="171"/>
      <c r="AX512" s="171"/>
      <c r="AY512" s="171"/>
      <c r="AZ512" s="171"/>
      <c r="BB512" s="255"/>
      <c r="BZ512" s="171"/>
      <c r="CA512" s="171"/>
      <c r="CB512" s="171"/>
      <c r="CC512" s="171"/>
      <c r="CD512" s="171"/>
      <c r="CE512" s="171"/>
      <c r="CF512" s="171"/>
      <c r="CG512" s="171"/>
      <c r="CH512" s="171"/>
      <c r="CI512" s="171"/>
      <c r="CJ512" s="171"/>
      <c r="CK512" s="171"/>
      <c r="CL512" s="171"/>
      <c r="CM512" s="171"/>
      <c r="CN512" s="171"/>
      <c r="CO512" s="171"/>
      <c r="CP512" s="171"/>
      <c r="CQ512" s="171"/>
      <c r="CR512" s="171"/>
      <c r="CS512" s="171"/>
      <c r="CT512" s="171"/>
      <c r="CU512" s="171"/>
      <c r="CV512" s="171"/>
      <c r="CW512" s="171"/>
      <c r="CX512" s="171"/>
      <c r="CY512" s="171"/>
      <c r="CZ512" s="171"/>
    </row>
    <row r="513" s="170" customFormat="true" ht="25.15" customHeight="true" x14ac:dyDescent="0.2">
      <c r="A513" s="255"/>
      <c r="B513" s="255"/>
      <c r="C513" s="1208" t="s">
        <v>464</v>
      </c>
      <c r="D513" s="1209"/>
      <c r="E513" s="994">
        <v>-7.9736297363843817E-3</v>
      </c>
      <c r="F513" s="985"/>
      <c r="G513" s="985"/>
      <c r="H513" s="1209" t="s">
        <v>444</v>
      </c>
      <c r="I513" s="1209"/>
      <c r="J513" s="995">
        <v>-6.2137190906297116E-3</v>
      </c>
      <c r="K513" s="985"/>
      <c r="L513" s="985"/>
      <c r="M513" s="1209" t="s">
        <v>451</v>
      </c>
      <c r="N513" s="1209"/>
      <c r="O513" s="996">
        <v>4.4976019360784748E-2</v>
      </c>
      <c r="P513" s="985"/>
      <c r="Q513" s="985"/>
      <c r="R513" s="171"/>
      <c r="Z513" s="171"/>
      <c r="AA513" s="171"/>
      <c r="AB513" s="171"/>
      <c r="AC513" s="171"/>
      <c r="AD513" s="171"/>
      <c r="AE513" s="171"/>
      <c r="AF513" s="171"/>
      <c r="AG513" s="171"/>
      <c r="AH513" s="171"/>
      <c r="AI513" s="171"/>
      <c r="AJ513" s="171"/>
      <c r="AK513" s="171"/>
      <c r="AL513" s="171"/>
      <c r="AM513" s="171"/>
      <c r="AN513" s="171"/>
      <c r="AO513" s="171"/>
      <c r="AP513" s="171"/>
      <c r="AQ513" s="171"/>
      <c r="AR513" s="171"/>
      <c r="AS513" s="171"/>
      <c r="AT513" s="171"/>
      <c r="AU513" s="171"/>
      <c r="AV513" s="171"/>
      <c r="AW513" s="171"/>
      <c r="AX513" s="171"/>
      <c r="AY513" s="171"/>
      <c r="AZ513" s="171"/>
      <c r="BB513" s="255"/>
      <c r="BZ513" s="171"/>
      <c r="CA513" s="171"/>
      <c r="CB513" s="171"/>
      <c r="CC513" s="171"/>
      <c r="CD513" s="171"/>
      <c r="CE513" s="171"/>
      <c r="CF513" s="171"/>
      <c r="CG513" s="171"/>
      <c r="CH513" s="171"/>
      <c r="CI513" s="171"/>
      <c r="CJ513" s="171"/>
      <c r="CK513" s="171"/>
      <c r="CL513" s="171"/>
      <c r="CM513" s="171"/>
      <c r="CN513" s="171"/>
      <c r="CO513" s="171"/>
      <c r="CP513" s="171"/>
      <c r="CQ513" s="171"/>
      <c r="CR513" s="171"/>
      <c r="CS513" s="171"/>
      <c r="CT513" s="171"/>
      <c r="CU513" s="171"/>
      <c r="CV513" s="171"/>
      <c r="CW513" s="171"/>
      <c r="CX513" s="171"/>
      <c r="CY513" s="171"/>
      <c r="CZ513" s="171"/>
    </row>
    <row r="514" s="170" customFormat="true" ht="25.15" customHeight="true" x14ac:dyDescent="0.2">
      <c r="A514" s="255"/>
      <c r="B514" s="255"/>
      <c r="C514" s="1208" t="s">
        <v>809</v>
      </c>
      <c r="D514" s="1209"/>
      <c r="E514" s="994">
        <v>-5.7515470800905081E-3</v>
      </c>
      <c r="F514" s="985"/>
      <c r="G514" s="985"/>
      <c r="H514" s="1209" t="s">
        <v>467</v>
      </c>
      <c r="I514" s="1209"/>
      <c r="J514" s="997">
        <v>1.4860006891787647E-3</v>
      </c>
      <c r="K514" s="985"/>
      <c r="L514" s="985"/>
      <c r="M514" s="1209" t="s">
        <v>810</v>
      </c>
      <c r="N514" s="1209"/>
      <c r="O514" s="996">
        <v>4.3203344726744843E-2</v>
      </c>
      <c r="P514" s="985"/>
      <c r="Q514" s="985"/>
      <c r="R514" s="171"/>
      <c r="Z514" s="171"/>
      <c r="AA514" s="171"/>
      <c r="AB514" s="171"/>
      <c r="AC514" s="171"/>
      <c r="AD514" s="171"/>
      <c r="AE514" s="171"/>
      <c r="AF514" s="171"/>
      <c r="AG514" s="171"/>
      <c r="AH514" s="171"/>
      <c r="AI514" s="171"/>
      <c r="AJ514" s="171"/>
      <c r="AK514" s="171"/>
      <c r="AL514" s="171"/>
      <c r="AM514" s="171"/>
      <c r="AN514" s="171"/>
      <c r="AO514" s="171"/>
      <c r="AP514" s="171"/>
      <c r="AQ514" s="171"/>
      <c r="AR514" s="171"/>
      <c r="AS514" s="171"/>
      <c r="AT514" s="171"/>
      <c r="AU514" s="171"/>
      <c r="AV514" s="171"/>
      <c r="AW514" s="171"/>
      <c r="AX514" s="171"/>
      <c r="AY514" s="171"/>
      <c r="AZ514" s="171"/>
      <c r="BB514" s="255"/>
      <c r="BZ514" s="171"/>
      <c r="CA514" s="171"/>
      <c r="CB514" s="171"/>
      <c r="CC514" s="171"/>
      <c r="CD514" s="171"/>
      <c r="CE514" s="171"/>
      <c r="CF514" s="171"/>
      <c r="CG514" s="171"/>
      <c r="CH514" s="171"/>
      <c r="CI514" s="171"/>
      <c r="CJ514" s="171"/>
      <c r="CK514" s="171"/>
      <c r="CL514" s="171"/>
      <c r="CM514" s="171"/>
      <c r="CN514" s="171"/>
      <c r="CO514" s="171"/>
      <c r="CP514" s="171"/>
      <c r="CQ514" s="171"/>
      <c r="CR514" s="171"/>
      <c r="CS514" s="171"/>
      <c r="CT514" s="171"/>
      <c r="CU514" s="171"/>
      <c r="CV514" s="171"/>
      <c r="CW514" s="171"/>
      <c r="CX514" s="171"/>
      <c r="CY514" s="171"/>
      <c r="CZ514" s="171"/>
    </row>
    <row r="515" s="170" customFormat="true" ht="25.15" customHeight="true" x14ac:dyDescent="0.2">
      <c r="A515" s="255"/>
      <c r="B515" s="255"/>
      <c r="C515" s="1208" t="s">
        <v>811</v>
      </c>
      <c r="D515" s="1209"/>
      <c r="E515" s="994">
        <v>5.134168915206125E-3</v>
      </c>
      <c r="F515" s="985"/>
      <c r="G515" s="985"/>
      <c r="H515" s="1219"/>
      <c r="I515" s="1219"/>
      <c r="J515" s="985"/>
      <c r="K515" s="985"/>
      <c r="L515" s="985"/>
      <c r="M515" s="1209" t="s">
        <v>812</v>
      </c>
      <c r="N515" s="1209"/>
      <c r="O515" s="996">
        <v>4.2723306702922091E-2</v>
      </c>
      <c r="P515" s="985"/>
      <c r="Q515" s="985"/>
      <c r="R515" s="171"/>
      <c r="Z515" s="171"/>
      <c r="AA515" s="171"/>
      <c r="AB515" s="171"/>
      <c r="AC515" s="171"/>
      <c r="AD515" s="171"/>
      <c r="AE515" s="171"/>
      <c r="AF515" s="171"/>
      <c r="AG515" s="171"/>
      <c r="AH515" s="171"/>
      <c r="AI515" s="171"/>
      <c r="AJ515" s="171"/>
      <c r="AK515" s="171"/>
      <c r="AL515" s="171"/>
      <c r="AM515" s="171"/>
      <c r="AN515" s="171"/>
      <c r="AO515" s="171"/>
      <c r="AP515" s="171"/>
      <c r="AQ515" s="171"/>
      <c r="AR515" s="171"/>
      <c r="AS515" s="171"/>
      <c r="AT515" s="171"/>
      <c r="AU515" s="171"/>
      <c r="AV515" s="171"/>
      <c r="AW515" s="171"/>
      <c r="AX515" s="171"/>
      <c r="AY515" s="171"/>
      <c r="AZ515" s="171"/>
      <c r="BB515" s="255"/>
      <c r="BZ515" s="171"/>
      <c r="CA515" s="171"/>
      <c r="CB515" s="171"/>
      <c r="CC515" s="171"/>
      <c r="CD515" s="171"/>
      <c r="CE515" s="171"/>
      <c r="CF515" s="171"/>
      <c r="CG515" s="171"/>
      <c r="CH515" s="171"/>
      <c r="CI515" s="171"/>
      <c r="CJ515" s="171"/>
      <c r="CK515" s="171"/>
      <c r="CL515" s="171"/>
      <c r="CM515" s="171"/>
      <c r="CN515" s="171"/>
      <c r="CO515" s="171"/>
      <c r="CP515" s="171"/>
      <c r="CQ515" s="171"/>
      <c r="CR515" s="171"/>
      <c r="CS515" s="171"/>
      <c r="CT515" s="171"/>
      <c r="CU515" s="171"/>
      <c r="CV515" s="171"/>
      <c r="CW515" s="171"/>
      <c r="CX515" s="171"/>
      <c r="CY515" s="171"/>
      <c r="CZ515" s="171"/>
    </row>
    <row r="516" s="170" customFormat="true" ht="25.15" customHeight="true" x14ac:dyDescent="0.2">
      <c r="A516" s="255"/>
      <c r="B516" s="255"/>
      <c r="C516" s="1208" t="s">
        <v>778</v>
      </c>
      <c r="D516" s="1209"/>
      <c r="E516" s="994">
        <v>5.0295474731771794E-3</v>
      </c>
      <c r="F516" s="985"/>
      <c r="G516" s="985"/>
      <c r="H516" s="1219"/>
      <c r="I516" s="1219"/>
      <c r="J516" s="985"/>
      <c r="K516" s="985"/>
      <c r="L516" s="985"/>
      <c r="M516" s="1209" t="s">
        <v>435</v>
      </c>
      <c r="N516" s="1209"/>
      <c r="O516" s="996">
        <v>4.2265622377204666E-2</v>
      </c>
      <c r="P516" s="985"/>
      <c r="Q516" s="985"/>
      <c r="R516" s="171"/>
      <c r="Z516" s="171"/>
      <c r="AA516" s="171"/>
      <c r="AB516" s="171"/>
      <c r="AC516" s="171"/>
      <c r="AD516" s="171"/>
      <c r="AE516" s="171"/>
      <c r="AF516" s="171"/>
      <c r="AG516" s="171"/>
      <c r="AH516" s="171"/>
      <c r="AI516" s="171"/>
      <c r="AJ516" s="171"/>
      <c r="AK516" s="171"/>
      <c r="AL516" s="171"/>
      <c r="AM516" s="171"/>
      <c r="AN516" s="171"/>
      <c r="AO516" s="171"/>
      <c r="AP516" s="171"/>
      <c r="AQ516" s="171"/>
      <c r="AR516" s="171"/>
      <c r="AS516" s="171"/>
      <c r="AT516" s="171"/>
      <c r="AU516" s="171"/>
      <c r="AV516" s="171"/>
      <c r="AW516" s="171"/>
      <c r="AX516" s="171"/>
      <c r="AY516" s="171"/>
      <c r="AZ516" s="171"/>
      <c r="BB516" s="255"/>
      <c r="BZ516" s="171"/>
      <c r="CA516" s="171"/>
      <c r="CB516" s="171"/>
      <c r="CC516" s="171"/>
      <c r="CD516" s="171"/>
      <c r="CE516" s="171"/>
      <c r="CF516" s="171"/>
      <c r="CG516" s="171"/>
      <c r="CH516" s="171"/>
      <c r="CI516" s="171"/>
      <c r="CJ516" s="171"/>
      <c r="CK516" s="171"/>
      <c r="CL516" s="171"/>
      <c r="CM516" s="171"/>
      <c r="CN516" s="171"/>
      <c r="CO516" s="171"/>
      <c r="CP516" s="171"/>
      <c r="CQ516" s="171"/>
      <c r="CR516" s="171"/>
      <c r="CS516" s="171"/>
      <c r="CT516" s="171"/>
      <c r="CU516" s="171"/>
      <c r="CV516" s="171"/>
      <c r="CW516" s="171"/>
      <c r="CX516" s="171"/>
      <c r="CY516" s="171"/>
      <c r="CZ516" s="171"/>
    </row>
    <row r="517" s="170" customFormat="true" ht="25.15" customHeight="true" x14ac:dyDescent="0.2">
      <c r="A517" s="255"/>
      <c r="B517" s="255"/>
      <c r="C517" s="1208" t="s">
        <v>638</v>
      </c>
      <c r="D517" s="1209"/>
      <c r="E517" s="994">
        <v>-4.8015907604229396E-3</v>
      </c>
      <c r="F517" s="985"/>
      <c r="G517" s="985"/>
      <c r="H517" s="1219"/>
      <c r="I517" s="1219"/>
      <c r="J517" s="985"/>
      <c r="K517" s="985"/>
      <c r="L517" s="985"/>
      <c r="M517" s="1209" t="s">
        <v>790</v>
      </c>
      <c r="N517" s="1209"/>
      <c r="O517" s="996">
        <v>4.1073676871894421E-2</v>
      </c>
      <c r="P517" s="985"/>
      <c r="Q517" s="985"/>
      <c r="R517" s="171"/>
      <c r="Z517" s="171"/>
      <c r="AA517" s="171"/>
      <c r="AB517" s="171"/>
      <c r="AC517" s="171"/>
      <c r="AD517" s="171"/>
      <c r="AE517" s="171"/>
      <c r="AF517" s="171"/>
      <c r="AG517" s="171"/>
      <c r="AH517" s="171"/>
      <c r="AI517" s="171"/>
      <c r="AJ517" s="171"/>
      <c r="AK517" s="171"/>
      <c r="AL517" s="171"/>
      <c r="AM517" s="171"/>
      <c r="AN517" s="171"/>
      <c r="AO517" s="171"/>
      <c r="AP517" s="171"/>
      <c r="AQ517" s="171"/>
      <c r="AR517" s="171"/>
      <c r="AS517" s="171"/>
      <c r="AT517" s="171"/>
      <c r="AU517" s="171"/>
      <c r="AV517" s="171"/>
      <c r="AW517" s="171"/>
      <c r="AX517" s="171"/>
      <c r="AY517" s="171"/>
      <c r="AZ517" s="171"/>
      <c r="BB517" s="255"/>
      <c r="BZ517" s="171"/>
      <c r="CA517" s="171"/>
      <c r="CB517" s="171"/>
      <c r="CC517" s="171"/>
      <c r="CD517" s="171"/>
      <c r="CE517" s="171"/>
      <c r="CF517" s="171"/>
      <c r="CG517" s="171"/>
      <c r="CH517" s="171"/>
      <c r="CI517" s="171"/>
      <c r="CJ517" s="171"/>
      <c r="CK517" s="171"/>
      <c r="CL517" s="171"/>
      <c r="CM517" s="171"/>
      <c r="CN517" s="171"/>
      <c r="CO517" s="171"/>
      <c r="CP517" s="171"/>
      <c r="CQ517" s="171"/>
      <c r="CR517" s="171"/>
      <c r="CS517" s="171"/>
      <c r="CT517" s="171"/>
      <c r="CU517" s="171"/>
      <c r="CV517" s="171"/>
      <c r="CW517" s="171"/>
      <c r="CX517" s="171"/>
      <c r="CY517" s="171"/>
      <c r="CZ517" s="171"/>
    </row>
    <row r="518" s="170" customFormat="true" ht="25.15" customHeight="true" x14ac:dyDescent="0.2">
      <c r="A518" s="255"/>
      <c r="B518" s="255"/>
      <c r="C518" s="1208" t="s">
        <v>798</v>
      </c>
      <c r="D518" s="1209"/>
      <c r="E518" s="994">
        <v>-4.5919778358578097E-3</v>
      </c>
      <c r="F518" s="985"/>
      <c r="G518" s="985"/>
      <c r="H518" s="1209" t="s">
        <v>240</v>
      </c>
      <c r="I518" s="1209"/>
      <c r="J518" s="1209"/>
      <c r="K518" s="985"/>
      <c r="L518" s="985"/>
      <c r="M518" s="1209" t="s">
        <v>469</v>
      </c>
      <c r="N518" s="1209"/>
      <c r="O518" s="996">
        <v>3.9271269711301945E-2</v>
      </c>
      <c r="P518" s="985"/>
      <c r="Q518" s="985"/>
      <c r="R518" s="171"/>
      <c r="Z518" s="171"/>
      <c r="AA518" s="171"/>
      <c r="AB518" s="171"/>
      <c r="AC518" s="171"/>
      <c r="AD518" s="171"/>
      <c r="AE518" s="171"/>
      <c r="AF518" s="171"/>
      <c r="AG518" s="171"/>
      <c r="AH518" s="171"/>
      <c r="AI518" s="171"/>
      <c r="AJ518" s="171"/>
      <c r="AK518" s="171"/>
      <c r="AL518" s="171"/>
      <c r="AM518" s="171"/>
      <c r="AN518" s="171"/>
      <c r="AO518" s="171"/>
      <c r="AP518" s="171"/>
      <c r="AQ518" s="171"/>
      <c r="AR518" s="171"/>
      <c r="AS518" s="171"/>
      <c r="AT518" s="171"/>
      <c r="AU518" s="171"/>
      <c r="AV518" s="171"/>
      <c r="AW518" s="171"/>
      <c r="AX518" s="171"/>
      <c r="AY518" s="171"/>
      <c r="AZ518" s="171"/>
      <c r="BB518" s="255"/>
      <c r="BZ518" s="171"/>
      <c r="CA518" s="171"/>
      <c r="CB518" s="171"/>
      <c r="CC518" s="171"/>
      <c r="CD518" s="171"/>
      <c r="CE518" s="171"/>
      <c r="CF518" s="171"/>
      <c r="CG518" s="171"/>
      <c r="CH518" s="171"/>
      <c r="CI518" s="171"/>
      <c r="CJ518" s="171"/>
      <c r="CK518" s="171"/>
      <c r="CL518" s="171"/>
      <c r="CM518" s="171"/>
      <c r="CN518" s="171"/>
      <c r="CO518" s="171"/>
      <c r="CP518" s="171"/>
      <c r="CQ518" s="171"/>
      <c r="CR518" s="171"/>
      <c r="CS518" s="171"/>
      <c r="CT518" s="171"/>
      <c r="CU518" s="171"/>
      <c r="CV518" s="171"/>
      <c r="CW518" s="171"/>
      <c r="CX518" s="171"/>
      <c r="CY518" s="171"/>
      <c r="CZ518" s="171"/>
    </row>
    <row r="519" s="170" customFormat="true" ht="25.15" customHeight="true" x14ac:dyDescent="0.2">
      <c r="A519" s="255"/>
      <c r="B519" s="255"/>
      <c r="C519" s="1208" t="s">
        <v>783</v>
      </c>
      <c r="D519" s="1209"/>
      <c r="E519" s="994">
        <v>-4.3921880624328705E-3</v>
      </c>
      <c r="F519" s="985"/>
      <c r="G519" s="985"/>
      <c r="H519" s="1209" t="s">
        <v>180</v>
      </c>
      <c r="I519" s="1209"/>
      <c r="J519" s="998" t="s">
        <v>241</v>
      </c>
      <c r="K519" s="985"/>
      <c r="L519" s="985"/>
      <c r="M519" s="1209" t="s">
        <v>472</v>
      </c>
      <c r="N519" s="1209"/>
      <c r="O519" s="996">
        <v>3.8429985432486928E-2</v>
      </c>
      <c r="P519" s="985"/>
      <c r="Q519" s="985"/>
      <c r="R519" s="171"/>
      <c r="Z519" s="171"/>
      <c r="AA519" s="171"/>
      <c r="AB519" s="171"/>
      <c r="AC519" s="171"/>
      <c r="AD519" s="171"/>
      <c r="AE519" s="171"/>
      <c r="AF519" s="171"/>
      <c r="AG519" s="171"/>
      <c r="AH519" s="171"/>
      <c r="AI519" s="171"/>
      <c r="AJ519" s="171"/>
      <c r="AK519" s="171"/>
      <c r="AL519" s="171"/>
      <c r="AM519" s="171"/>
      <c r="AN519" s="171"/>
      <c r="AO519" s="171"/>
      <c r="AP519" s="171"/>
      <c r="AQ519" s="171"/>
      <c r="AR519" s="171"/>
      <c r="AS519" s="171"/>
      <c r="AT519" s="171"/>
      <c r="AU519" s="171"/>
      <c r="AV519" s="171"/>
      <c r="AW519" s="171"/>
      <c r="AX519" s="171"/>
      <c r="AY519" s="171"/>
      <c r="AZ519" s="171"/>
      <c r="BB519" s="255"/>
      <c r="BZ519" s="171"/>
      <c r="CA519" s="171"/>
      <c r="CB519" s="171"/>
      <c r="CC519" s="171"/>
      <c r="CD519" s="171"/>
      <c r="CE519" s="171"/>
      <c r="CF519" s="171"/>
      <c r="CG519" s="171"/>
      <c r="CH519" s="171"/>
      <c r="CI519" s="171"/>
      <c r="CJ519" s="171"/>
      <c r="CK519" s="171"/>
      <c r="CL519" s="171"/>
      <c r="CM519" s="171"/>
      <c r="CN519" s="171"/>
      <c r="CO519" s="171"/>
      <c r="CP519" s="171"/>
      <c r="CQ519" s="171"/>
      <c r="CR519" s="171"/>
      <c r="CS519" s="171"/>
      <c r="CT519" s="171"/>
      <c r="CU519" s="171"/>
      <c r="CV519" s="171"/>
      <c r="CW519" s="171"/>
      <c r="CX519" s="171"/>
      <c r="CY519" s="171"/>
      <c r="CZ519" s="171"/>
    </row>
    <row r="520" s="170" customFormat="true" ht="25.15" customHeight="true" x14ac:dyDescent="0.2">
      <c r="A520" s="255"/>
      <c r="B520" s="255"/>
      <c r="C520" s="1208" t="s">
        <v>635</v>
      </c>
      <c r="D520" s="1209"/>
      <c r="E520" s="994">
        <v>4.3204182049325877E-3</v>
      </c>
      <c r="F520" s="985"/>
      <c r="G520" s="985"/>
      <c r="H520" s="1209" t="s">
        <v>422</v>
      </c>
      <c r="I520" s="1209"/>
      <c r="J520" s="992">
        <v>4.8978479198979699E-2</v>
      </c>
      <c r="K520" s="985"/>
      <c r="L520" s="985"/>
      <c r="M520" s="1209" t="s">
        <v>802</v>
      </c>
      <c r="N520" s="1209"/>
      <c r="O520" s="996">
        <v>3.8074945473218116E-2</v>
      </c>
      <c r="P520" s="985"/>
      <c r="Q520" s="985"/>
      <c r="R520" s="171"/>
      <c r="Z520" s="171"/>
      <c r="AA520" s="171"/>
      <c r="AB520" s="171"/>
      <c r="AC520" s="171"/>
      <c r="AD520" s="171"/>
      <c r="AE520" s="171"/>
      <c r="AF520" s="171"/>
      <c r="AG520" s="171"/>
      <c r="AH520" s="171"/>
      <c r="AI520" s="171"/>
      <c r="AJ520" s="171"/>
      <c r="AK520" s="171"/>
      <c r="AL520" s="171"/>
      <c r="AM520" s="171"/>
      <c r="AN520" s="171"/>
      <c r="AO520" s="171"/>
      <c r="AP520" s="171"/>
      <c r="AQ520" s="171"/>
      <c r="AR520" s="171"/>
      <c r="AS520" s="171"/>
      <c r="AT520" s="171"/>
      <c r="AU520" s="171"/>
      <c r="AV520" s="171"/>
      <c r="AW520" s="171"/>
      <c r="AX520" s="171"/>
      <c r="AY520" s="171"/>
      <c r="AZ520" s="171"/>
      <c r="BB520" s="255"/>
      <c r="BZ520" s="171"/>
      <c r="CA520" s="171"/>
      <c r="CB520" s="171"/>
      <c r="CC520" s="171"/>
      <c r="CD520" s="171"/>
      <c r="CE520" s="171"/>
      <c r="CF520" s="171"/>
      <c r="CG520" s="171"/>
      <c r="CH520" s="171"/>
      <c r="CI520" s="171"/>
      <c r="CJ520" s="171"/>
      <c r="CK520" s="171"/>
      <c r="CL520" s="171"/>
      <c r="CM520" s="171"/>
      <c r="CN520" s="171"/>
      <c r="CO520" s="171"/>
      <c r="CP520" s="171"/>
      <c r="CQ520" s="171"/>
      <c r="CR520" s="171"/>
      <c r="CS520" s="171"/>
      <c r="CT520" s="171"/>
      <c r="CU520" s="171"/>
      <c r="CV520" s="171"/>
      <c r="CW520" s="171"/>
      <c r="CX520" s="171"/>
      <c r="CY520" s="171"/>
      <c r="CZ520" s="171"/>
    </row>
    <row r="521" s="170" customFormat="true" ht="25.15" customHeight="true" x14ac:dyDescent="0.2">
      <c r="A521" s="255"/>
      <c r="B521" s="255"/>
      <c r="C521" s="1208" t="s">
        <v>782</v>
      </c>
      <c r="D521" s="1209"/>
      <c r="E521" s="994">
        <v>-4.1543149654301829E-3</v>
      </c>
      <c r="F521" s="985"/>
      <c r="G521" s="985"/>
      <c r="H521" s="1209" t="s">
        <v>402</v>
      </c>
      <c r="I521" s="1209"/>
      <c r="J521" s="995">
        <v>1.733009911204474E-2</v>
      </c>
      <c r="K521" s="985"/>
      <c r="L521" s="985"/>
      <c r="M521" s="1209" t="s">
        <v>786</v>
      </c>
      <c r="N521" s="1209"/>
      <c r="O521" s="996">
        <v>3.6737537507409011E-2</v>
      </c>
      <c r="P521" s="985"/>
      <c r="Q521" s="985"/>
      <c r="R521" s="171"/>
      <c r="Z521" s="171"/>
      <c r="AA521" s="171"/>
      <c r="AB521" s="171"/>
      <c r="AC521" s="171"/>
      <c r="AD521" s="171"/>
      <c r="AE521" s="171"/>
      <c r="AF521" s="171"/>
      <c r="AG521" s="171"/>
      <c r="AH521" s="171"/>
      <c r="AI521" s="171"/>
      <c r="AJ521" s="171"/>
      <c r="AK521" s="171"/>
      <c r="AL521" s="171"/>
      <c r="AM521" s="171"/>
      <c r="AN521" s="171"/>
      <c r="AO521" s="171"/>
      <c r="AP521" s="171"/>
      <c r="AQ521" s="171"/>
      <c r="AR521" s="171"/>
      <c r="AS521" s="171"/>
      <c r="AT521" s="171"/>
      <c r="AU521" s="171"/>
      <c r="AV521" s="171"/>
      <c r="AW521" s="171"/>
      <c r="AX521" s="171"/>
      <c r="AY521" s="171"/>
      <c r="AZ521" s="171"/>
      <c r="BB521" s="255"/>
      <c r="BZ521" s="171"/>
      <c r="CA521" s="171"/>
      <c r="CB521" s="171"/>
      <c r="CC521" s="171"/>
      <c r="CD521" s="171"/>
      <c r="CE521" s="171"/>
      <c r="CF521" s="171"/>
      <c r="CG521" s="171"/>
      <c r="CH521" s="171"/>
      <c r="CI521" s="171"/>
      <c r="CJ521" s="171"/>
      <c r="CK521" s="171"/>
      <c r="CL521" s="171"/>
      <c r="CM521" s="171"/>
      <c r="CN521" s="171"/>
      <c r="CO521" s="171"/>
      <c r="CP521" s="171"/>
      <c r="CQ521" s="171"/>
      <c r="CR521" s="171"/>
      <c r="CS521" s="171"/>
      <c r="CT521" s="171"/>
      <c r="CU521" s="171"/>
      <c r="CV521" s="171"/>
      <c r="CW521" s="171"/>
      <c r="CX521" s="171"/>
      <c r="CY521" s="171"/>
      <c r="CZ521" s="171"/>
    </row>
    <row r="522" s="170" customFormat="true" ht="25.15" customHeight="true" x14ac:dyDescent="0.2">
      <c r="A522" s="255"/>
      <c r="B522" s="255"/>
      <c r="C522" s="1208" t="s">
        <v>804</v>
      </c>
      <c r="D522" s="1209"/>
      <c r="E522" s="994">
        <v>3.838364840050065E-3</v>
      </c>
      <c r="F522" s="985"/>
      <c r="G522" s="985"/>
      <c r="H522" s="1209" t="s">
        <v>608</v>
      </c>
      <c r="I522" s="1209"/>
      <c r="J522" s="995">
        <v>3.3221022459614708E-3</v>
      </c>
      <c r="K522" s="985"/>
      <c r="L522" s="985"/>
      <c r="M522" s="1209" t="s">
        <v>465</v>
      </c>
      <c r="N522" s="1209"/>
      <c r="O522" s="996">
        <v>3.651730471847553E-2</v>
      </c>
      <c r="P522" s="985"/>
      <c r="Q522" s="985"/>
      <c r="R522" s="171"/>
      <c r="Z522" s="171"/>
      <c r="AA522" s="171"/>
      <c r="AB522" s="171"/>
      <c r="AC522" s="171"/>
      <c r="AD522" s="171"/>
      <c r="AE522" s="171"/>
      <c r="AF522" s="171"/>
      <c r="AG522" s="171"/>
      <c r="AH522" s="171"/>
      <c r="AI522" s="171"/>
      <c r="AJ522" s="171"/>
      <c r="AK522" s="171"/>
      <c r="AL522" s="171"/>
      <c r="AM522" s="171"/>
      <c r="AN522" s="171"/>
      <c r="AO522" s="171"/>
      <c r="AP522" s="171"/>
      <c r="AQ522" s="171"/>
      <c r="AR522" s="171"/>
      <c r="AS522" s="171"/>
      <c r="AT522" s="171"/>
      <c r="AU522" s="171"/>
      <c r="AV522" s="171"/>
      <c r="AW522" s="171"/>
      <c r="AX522" s="171"/>
      <c r="AY522" s="171"/>
      <c r="AZ522" s="171"/>
      <c r="BB522" s="255"/>
      <c r="BZ522" s="171"/>
      <c r="CA522" s="171"/>
      <c r="CB522" s="171"/>
      <c r="CC522" s="171"/>
      <c r="CD522" s="171"/>
      <c r="CE522" s="171"/>
      <c r="CF522" s="171"/>
      <c r="CG522" s="171"/>
      <c r="CH522" s="171"/>
      <c r="CI522" s="171"/>
      <c r="CJ522" s="171"/>
      <c r="CK522" s="171"/>
      <c r="CL522" s="171"/>
      <c r="CM522" s="171"/>
      <c r="CN522" s="171"/>
      <c r="CO522" s="171"/>
      <c r="CP522" s="171"/>
      <c r="CQ522" s="171"/>
      <c r="CR522" s="171"/>
      <c r="CS522" s="171"/>
      <c r="CT522" s="171"/>
      <c r="CU522" s="171"/>
      <c r="CV522" s="171"/>
      <c r="CW522" s="171"/>
      <c r="CX522" s="171"/>
      <c r="CY522" s="171"/>
      <c r="CZ522" s="171"/>
    </row>
    <row r="523" s="170" customFormat="true" ht="25.15" customHeight="true" x14ac:dyDescent="0.2">
      <c r="A523" s="255"/>
      <c r="B523" s="255"/>
      <c r="C523" s="1208" t="s">
        <v>813</v>
      </c>
      <c r="D523" s="1209"/>
      <c r="E523" s="994">
        <v>-3.8360102577981474E-3</v>
      </c>
      <c r="F523" s="985"/>
      <c r="G523" s="985"/>
      <c r="H523" s="1209" t="s">
        <v>440</v>
      </c>
      <c r="I523" s="1209"/>
      <c r="J523" s="995">
        <v>1.9059163511613644E-2</v>
      </c>
      <c r="K523" s="985"/>
      <c r="L523" s="985"/>
      <c r="M523" s="1209" t="s">
        <v>763</v>
      </c>
      <c r="N523" s="1209"/>
      <c r="O523" s="996">
        <v>3.6263924513129819E-2</v>
      </c>
      <c r="P523" s="985"/>
      <c r="Q523" s="985"/>
      <c r="R523" s="171"/>
      <c r="Z523" s="171"/>
      <c r="AA523" s="171"/>
      <c r="AB523" s="171"/>
      <c r="AC523" s="171"/>
      <c r="AD523" s="171"/>
      <c r="AE523" s="171"/>
      <c r="AF523" s="171"/>
      <c r="AG523" s="171"/>
      <c r="AH523" s="171"/>
      <c r="AI523" s="171"/>
      <c r="AJ523" s="171"/>
      <c r="AK523" s="171"/>
      <c r="AL523" s="171"/>
      <c r="AM523" s="171"/>
      <c r="AN523" s="171"/>
      <c r="AO523" s="171"/>
      <c r="AP523" s="171"/>
      <c r="AQ523" s="171"/>
      <c r="AR523" s="171"/>
      <c r="AS523" s="171"/>
      <c r="AT523" s="171"/>
      <c r="AU523" s="171"/>
      <c r="AV523" s="171"/>
      <c r="AW523" s="171"/>
      <c r="AX523" s="171"/>
      <c r="AY523" s="171"/>
      <c r="AZ523" s="171"/>
      <c r="BB523" s="255"/>
      <c r="BZ523" s="171"/>
      <c r="CA523" s="171"/>
      <c r="CB523" s="171"/>
      <c r="CC523" s="171"/>
      <c r="CD523" s="171"/>
      <c r="CE523" s="171"/>
      <c r="CF523" s="171"/>
      <c r="CG523" s="171"/>
      <c r="CH523" s="171"/>
      <c r="CI523" s="171"/>
      <c r="CJ523" s="171"/>
      <c r="CK523" s="171"/>
      <c r="CL523" s="171"/>
      <c r="CM523" s="171"/>
      <c r="CN523" s="171"/>
      <c r="CO523" s="171"/>
      <c r="CP523" s="171"/>
      <c r="CQ523" s="171"/>
      <c r="CR523" s="171"/>
      <c r="CS523" s="171"/>
      <c r="CT523" s="171"/>
      <c r="CU523" s="171"/>
      <c r="CV523" s="171"/>
      <c r="CW523" s="171"/>
      <c r="CX523" s="171"/>
      <c r="CY523" s="171"/>
      <c r="CZ523" s="171"/>
    </row>
    <row r="524" s="170" customFormat="true" ht="25.15" customHeight="true" x14ac:dyDescent="0.2">
      <c r="A524" s="255"/>
      <c r="B524" s="255"/>
      <c r="C524" s="1208" t="s">
        <v>814</v>
      </c>
      <c r="D524" s="1209"/>
      <c r="E524" s="994">
        <v>-2.6941200003820021E-3</v>
      </c>
      <c r="F524" s="985"/>
      <c r="G524" s="985"/>
      <c r="H524" s="1209" t="s">
        <v>434</v>
      </c>
      <c r="I524" s="1209"/>
      <c r="J524" s="995">
        <v>1.4162155699697971E-2</v>
      </c>
      <c r="K524" s="985"/>
      <c r="L524" s="985"/>
      <c r="M524" s="1209" t="s">
        <v>470</v>
      </c>
      <c r="N524" s="1209"/>
      <c r="O524" s="996">
        <v>3.5588921517842029E-2</v>
      </c>
      <c r="P524" s="985"/>
      <c r="Q524" s="985"/>
      <c r="R524" s="171"/>
      <c r="Z524" s="171"/>
      <c r="AA524" s="171"/>
      <c r="AB524" s="171"/>
      <c r="AC524" s="171"/>
      <c r="AD524" s="171"/>
      <c r="AE524" s="171"/>
      <c r="AF524" s="171"/>
      <c r="AG524" s="171"/>
      <c r="AH524" s="171"/>
      <c r="AI524" s="171"/>
      <c r="AJ524" s="171"/>
      <c r="AK524" s="171"/>
      <c r="AL524" s="171"/>
      <c r="AM524" s="171"/>
      <c r="AN524" s="171"/>
      <c r="AO524" s="171"/>
      <c r="AP524" s="171"/>
      <c r="AQ524" s="171"/>
      <c r="AR524" s="171"/>
      <c r="AS524" s="171"/>
      <c r="AT524" s="171"/>
      <c r="AU524" s="171"/>
      <c r="AV524" s="171"/>
      <c r="AW524" s="171"/>
      <c r="AX524" s="171"/>
      <c r="AY524" s="171"/>
      <c r="AZ524" s="171"/>
      <c r="BB524" s="255"/>
      <c r="BZ524" s="171"/>
      <c r="CA524" s="171"/>
      <c r="CB524" s="171"/>
      <c r="CC524" s="171"/>
      <c r="CD524" s="171"/>
      <c r="CE524" s="171"/>
      <c r="CF524" s="171"/>
      <c r="CG524" s="171"/>
      <c r="CH524" s="171"/>
      <c r="CI524" s="171"/>
      <c r="CJ524" s="171"/>
      <c r="CK524" s="171"/>
      <c r="CL524" s="171"/>
      <c r="CM524" s="171"/>
      <c r="CN524" s="171"/>
      <c r="CO524" s="171"/>
      <c r="CP524" s="171"/>
      <c r="CQ524" s="171"/>
      <c r="CR524" s="171"/>
      <c r="CS524" s="171"/>
      <c r="CT524" s="171"/>
      <c r="CU524" s="171"/>
      <c r="CV524" s="171"/>
      <c r="CW524" s="171"/>
      <c r="CX524" s="171"/>
      <c r="CY524" s="171"/>
      <c r="CZ524" s="171"/>
    </row>
    <row r="525" s="170" customFormat="true" ht="25.15" customHeight="true" x14ac:dyDescent="0.2">
      <c r="A525" s="255"/>
      <c r="B525" s="255"/>
      <c r="C525" s="1208" t="s">
        <v>799</v>
      </c>
      <c r="D525" s="1209"/>
      <c r="E525" s="994">
        <v>-2.4034810912016008E-3</v>
      </c>
      <c r="F525" s="985"/>
      <c r="G525" s="985"/>
      <c r="H525" s="1209" t="s">
        <v>452</v>
      </c>
      <c r="I525" s="1209"/>
      <c r="J525" s="995">
        <v>1.0327990919701145E-4</v>
      </c>
      <c r="K525" s="985"/>
      <c r="L525" s="985"/>
      <c r="M525" s="1209" t="s">
        <v>782</v>
      </c>
      <c r="N525" s="1209"/>
      <c r="O525" s="996">
        <v>3.5336341220467755E-2</v>
      </c>
      <c r="P525" s="985"/>
      <c r="Q525" s="985"/>
      <c r="R525" s="171"/>
      <c r="Z525" s="171"/>
      <c r="AA525" s="171"/>
      <c r="AB525" s="171"/>
      <c r="AC525" s="171"/>
      <c r="AD525" s="171"/>
      <c r="AE525" s="171"/>
      <c r="AF525" s="171"/>
      <c r="AG525" s="171"/>
      <c r="AH525" s="171"/>
      <c r="AI525" s="171"/>
      <c r="AJ525" s="171"/>
      <c r="AK525" s="171"/>
      <c r="AL525" s="171"/>
      <c r="AM525" s="171"/>
      <c r="AN525" s="171"/>
      <c r="AO525" s="171"/>
      <c r="AP525" s="171"/>
      <c r="AQ525" s="171"/>
      <c r="AR525" s="171"/>
      <c r="AS525" s="171"/>
      <c r="AT525" s="171"/>
      <c r="AU525" s="171"/>
      <c r="AV525" s="171"/>
      <c r="AW525" s="171"/>
      <c r="AX525" s="171"/>
      <c r="AY525" s="171"/>
      <c r="AZ525" s="171"/>
      <c r="BB525" s="255"/>
      <c r="BZ525" s="171"/>
      <c r="CA525" s="171"/>
      <c r="CB525" s="171"/>
      <c r="CC525" s="171"/>
      <c r="CD525" s="171"/>
      <c r="CE525" s="171"/>
      <c r="CF525" s="171"/>
      <c r="CG525" s="171"/>
      <c r="CH525" s="171"/>
      <c r="CI525" s="171"/>
      <c r="CJ525" s="171"/>
      <c r="CK525" s="171"/>
      <c r="CL525" s="171"/>
      <c r="CM525" s="171"/>
      <c r="CN525" s="171"/>
      <c r="CO525" s="171"/>
      <c r="CP525" s="171"/>
      <c r="CQ525" s="171"/>
      <c r="CR525" s="171"/>
      <c r="CS525" s="171"/>
      <c r="CT525" s="171"/>
      <c r="CU525" s="171"/>
      <c r="CV525" s="171"/>
      <c r="CW525" s="171"/>
      <c r="CX525" s="171"/>
      <c r="CY525" s="171"/>
      <c r="CZ525" s="171"/>
    </row>
    <row r="526" s="170" customFormat="true" ht="25.15" customHeight="true" x14ac:dyDescent="0.2">
      <c r="A526" s="255"/>
      <c r="B526" s="255"/>
      <c r="C526" s="1208" t="s">
        <v>802</v>
      </c>
      <c r="D526" s="1209"/>
      <c r="E526" s="994">
        <v>-2.0834609604206728E-3</v>
      </c>
      <c r="F526" s="985"/>
      <c r="G526" s="985"/>
      <c r="H526" s="1209" t="s">
        <v>426</v>
      </c>
      <c r="I526" s="1209"/>
      <c r="J526" s="995">
        <v>0.15658972724608966</v>
      </c>
      <c r="K526" s="985"/>
      <c r="L526" s="985"/>
      <c r="M526" s="1209" t="s">
        <v>443</v>
      </c>
      <c r="N526" s="1209"/>
      <c r="O526" s="996">
        <v>-3.3767356739013682E-2</v>
      </c>
      <c r="P526" s="985"/>
      <c r="Q526" s="985"/>
      <c r="R526" s="171"/>
      <c r="Z526" s="171"/>
      <c r="AA526" s="171"/>
      <c r="AB526" s="171"/>
      <c r="AC526" s="171"/>
      <c r="AD526" s="171"/>
      <c r="AE526" s="171"/>
      <c r="AF526" s="171"/>
      <c r="AG526" s="171"/>
      <c r="AH526" s="171"/>
      <c r="AI526" s="171"/>
      <c r="AJ526" s="171"/>
      <c r="AK526" s="171"/>
      <c r="AL526" s="171"/>
      <c r="AM526" s="171"/>
      <c r="AN526" s="171"/>
      <c r="AO526" s="171"/>
      <c r="AP526" s="171"/>
      <c r="AQ526" s="171"/>
      <c r="AR526" s="171"/>
      <c r="AS526" s="171"/>
      <c r="AT526" s="171"/>
      <c r="AU526" s="171"/>
      <c r="AV526" s="171"/>
      <c r="AW526" s="171"/>
      <c r="AX526" s="171"/>
      <c r="AY526" s="171"/>
      <c r="AZ526" s="171"/>
      <c r="BB526" s="255"/>
      <c r="BZ526" s="171"/>
      <c r="CA526" s="171"/>
      <c r="CB526" s="171"/>
      <c r="CC526" s="171"/>
      <c r="CD526" s="171"/>
      <c r="CE526" s="171"/>
      <c r="CF526" s="171"/>
      <c r="CG526" s="171"/>
      <c r="CH526" s="171"/>
      <c r="CI526" s="171"/>
      <c r="CJ526" s="171"/>
      <c r="CK526" s="171"/>
      <c r="CL526" s="171"/>
      <c r="CM526" s="171"/>
      <c r="CN526" s="171"/>
      <c r="CO526" s="171"/>
      <c r="CP526" s="171"/>
      <c r="CQ526" s="171"/>
      <c r="CR526" s="171"/>
      <c r="CS526" s="171"/>
      <c r="CT526" s="171"/>
      <c r="CU526" s="171"/>
      <c r="CV526" s="171"/>
      <c r="CW526" s="171"/>
      <c r="CX526" s="171"/>
      <c r="CY526" s="171"/>
      <c r="CZ526" s="171"/>
    </row>
    <row r="527" s="170" customFormat="true" ht="25.15" customHeight="true" x14ac:dyDescent="0.2">
      <c r="A527" s="255"/>
      <c r="B527" s="255"/>
      <c r="C527" s="1208" t="s">
        <v>473</v>
      </c>
      <c r="D527" s="1209"/>
      <c r="E527" s="994">
        <v>-5.4123327985527276E-4</v>
      </c>
      <c r="F527" s="985"/>
      <c r="G527" s="985"/>
      <c r="H527" s="1209" t="s">
        <v>408</v>
      </c>
      <c r="I527" s="1209"/>
      <c r="J527" s="995">
        <v>0.16787651206092427</v>
      </c>
      <c r="K527" s="985"/>
      <c r="L527" s="985"/>
      <c r="M527" s="1209" t="s">
        <v>694</v>
      </c>
      <c r="N527" s="1209"/>
      <c r="O527" s="996">
        <v>3.215793846501383E-2</v>
      </c>
      <c r="P527" s="985"/>
      <c r="Q527" s="985"/>
      <c r="R527" s="171"/>
      <c r="Z527" s="171"/>
      <c r="AA527" s="171"/>
      <c r="AB527" s="171"/>
      <c r="AC527" s="171"/>
      <c r="AD527" s="171"/>
      <c r="AE527" s="171"/>
      <c r="AF527" s="171"/>
      <c r="AG527" s="171"/>
      <c r="AH527" s="171"/>
      <c r="AI527" s="171"/>
      <c r="AJ527" s="171"/>
      <c r="AK527" s="171"/>
      <c r="AL527" s="171"/>
      <c r="AM527" s="171"/>
      <c r="AN527" s="171"/>
      <c r="AO527" s="171"/>
      <c r="AP527" s="171"/>
      <c r="AQ527" s="171"/>
      <c r="AR527" s="171"/>
      <c r="AS527" s="171"/>
      <c r="AT527" s="171"/>
      <c r="AU527" s="171"/>
      <c r="AV527" s="171"/>
      <c r="AW527" s="171"/>
      <c r="AX527" s="171"/>
      <c r="AY527" s="171"/>
      <c r="AZ527" s="171"/>
      <c r="BB527" s="255"/>
      <c r="BZ527" s="171"/>
      <c r="CA527" s="171"/>
      <c r="CB527" s="171"/>
      <c r="CC527" s="171"/>
      <c r="CD527" s="171"/>
      <c r="CE527" s="171"/>
      <c r="CF527" s="171"/>
      <c r="CG527" s="171"/>
      <c r="CH527" s="171"/>
      <c r="CI527" s="171"/>
      <c r="CJ527" s="171"/>
      <c r="CK527" s="171"/>
      <c r="CL527" s="171"/>
      <c r="CM527" s="171"/>
      <c r="CN527" s="171"/>
      <c r="CO527" s="171"/>
      <c r="CP527" s="171"/>
      <c r="CQ527" s="171"/>
      <c r="CR527" s="171"/>
      <c r="CS527" s="171"/>
      <c r="CT527" s="171"/>
      <c r="CU527" s="171"/>
      <c r="CV527" s="171"/>
      <c r="CW527" s="171"/>
      <c r="CX527" s="171"/>
      <c r="CY527" s="171"/>
      <c r="CZ527" s="171"/>
    </row>
    <row r="528" s="170" customFormat="true" ht="25.15" customHeight="true" x14ac:dyDescent="0.2">
      <c r="A528" s="255"/>
      <c r="B528" s="255"/>
      <c r="C528" s="1208" t="s">
        <v>815</v>
      </c>
      <c r="D528" s="1209"/>
      <c r="E528" s="999">
        <v>-3.7475319849036062E-4</v>
      </c>
      <c r="F528" s="985"/>
      <c r="G528" s="985"/>
      <c r="H528" s="1209" t="s">
        <v>430</v>
      </c>
      <c r="I528" s="1209"/>
      <c r="J528" s="995">
        <v>6.7911255432878586E-3</v>
      </c>
      <c r="K528" s="985"/>
      <c r="L528" s="985"/>
      <c r="M528" s="1209" t="s">
        <v>444</v>
      </c>
      <c r="N528" s="1209"/>
      <c r="O528" s="996">
        <v>-3.1837076132741539E-2</v>
      </c>
      <c r="P528" s="985"/>
      <c r="Q528" s="985"/>
      <c r="R528" s="171"/>
      <c r="Z528" s="171"/>
      <c r="AA528" s="171"/>
      <c r="AB528" s="171"/>
      <c r="AC528" s="171"/>
      <c r="AD528" s="171"/>
      <c r="AE528" s="171"/>
      <c r="AF528" s="171"/>
      <c r="AG528" s="171"/>
      <c r="AH528" s="171"/>
      <c r="AI528" s="171"/>
      <c r="AJ528" s="171"/>
      <c r="AK528" s="171"/>
      <c r="AL528" s="171"/>
      <c r="AM528" s="171"/>
      <c r="AN528" s="171"/>
      <c r="AO528" s="171"/>
      <c r="AP528" s="171"/>
      <c r="AQ528" s="171"/>
      <c r="AR528" s="171"/>
      <c r="AS528" s="171"/>
      <c r="AT528" s="171"/>
      <c r="AU528" s="171"/>
      <c r="AV528" s="171"/>
      <c r="AW528" s="171"/>
      <c r="AX528" s="171"/>
      <c r="AY528" s="171"/>
      <c r="AZ528" s="171"/>
      <c r="BB528" s="255"/>
      <c r="BZ528" s="171"/>
      <c r="CA528" s="171"/>
      <c r="CB528" s="171"/>
      <c r="CC528" s="171"/>
      <c r="CD528" s="171"/>
      <c r="CE528" s="171"/>
      <c r="CF528" s="171"/>
      <c r="CG528" s="171"/>
      <c r="CH528" s="171"/>
      <c r="CI528" s="171"/>
      <c r="CJ528" s="171"/>
      <c r="CK528" s="171"/>
      <c r="CL528" s="171"/>
      <c r="CM528" s="171"/>
      <c r="CN528" s="171"/>
      <c r="CO528" s="171"/>
      <c r="CP528" s="171"/>
      <c r="CQ528" s="171"/>
      <c r="CR528" s="171"/>
      <c r="CS528" s="171"/>
      <c r="CT528" s="171"/>
      <c r="CU528" s="171"/>
      <c r="CV528" s="171"/>
      <c r="CW528" s="171"/>
      <c r="CX528" s="171"/>
      <c r="CY528" s="171"/>
      <c r="CZ528" s="171"/>
    </row>
    <row r="529" s="170" customFormat="true" ht="25.15" customHeight="true" x14ac:dyDescent="0.2">
      <c r="A529" s="255"/>
      <c r="B529" s="255"/>
      <c r="C529" s="1208"/>
      <c r="D529" s="1219"/>
      <c r="E529" s="985"/>
      <c r="F529" s="985"/>
      <c r="G529" s="985"/>
      <c r="H529" s="1209" t="s">
        <v>448</v>
      </c>
      <c r="I529" s="1209"/>
      <c r="J529" s="1000">
        <v>7.0607548676033681E-5</v>
      </c>
      <c r="K529" s="985"/>
      <c r="L529" s="985"/>
      <c r="M529" s="1209" t="s">
        <v>801</v>
      </c>
      <c r="N529" s="1209"/>
      <c r="O529" s="996">
        <v>3.1065622182202504E-2</v>
      </c>
      <c r="P529" s="985"/>
      <c r="Q529" s="985"/>
      <c r="R529" s="171"/>
      <c r="Z529" s="171"/>
      <c r="AA529" s="171"/>
      <c r="AB529" s="171"/>
      <c r="AC529" s="171"/>
      <c r="AD529" s="171"/>
      <c r="AE529" s="171"/>
      <c r="AF529" s="171"/>
      <c r="AG529" s="171"/>
      <c r="AH529" s="171"/>
      <c r="AI529" s="171"/>
      <c r="AJ529" s="171"/>
      <c r="AK529" s="171"/>
      <c r="AL529" s="171"/>
      <c r="AM529" s="171"/>
      <c r="AN529" s="171"/>
      <c r="AO529" s="171"/>
      <c r="AP529" s="171"/>
      <c r="AQ529" s="171"/>
      <c r="AR529" s="171"/>
      <c r="AS529" s="171"/>
      <c r="AT529" s="171"/>
      <c r="AU529" s="171"/>
      <c r="AV529" s="171"/>
      <c r="AW529" s="171"/>
      <c r="AX529" s="171"/>
      <c r="AY529" s="171"/>
      <c r="AZ529" s="171"/>
      <c r="BB529" s="255"/>
      <c r="BZ529" s="171"/>
      <c r="CA529" s="171"/>
      <c r="CB529" s="171"/>
      <c r="CC529" s="171"/>
      <c r="CD529" s="171"/>
      <c r="CE529" s="171"/>
      <c r="CF529" s="171"/>
      <c r="CG529" s="171"/>
      <c r="CH529" s="171"/>
      <c r="CI529" s="171"/>
      <c r="CJ529" s="171"/>
      <c r="CK529" s="171"/>
      <c r="CL529" s="171"/>
      <c r="CM529" s="171"/>
      <c r="CN529" s="171"/>
      <c r="CO529" s="171"/>
      <c r="CP529" s="171"/>
      <c r="CQ529" s="171"/>
      <c r="CR529" s="171"/>
      <c r="CS529" s="171"/>
      <c r="CT529" s="171"/>
      <c r="CU529" s="171"/>
      <c r="CV529" s="171"/>
      <c r="CW529" s="171"/>
      <c r="CX529" s="171"/>
      <c r="CY529" s="171"/>
      <c r="CZ529" s="171"/>
    </row>
    <row r="530" s="170" customFormat="true" ht="25.15" customHeight="true" x14ac:dyDescent="0.2">
      <c r="A530" s="255"/>
      <c r="B530" s="255"/>
      <c r="C530" s="1208"/>
      <c r="D530" s="1219"/>
      <c r="E530" s="985"/>
      <c r="F530" s="985"/>
      <c r="G530" s="985"/>
      <c r="H530" s="1209" t="s">
        <v>404</v>
      </c>
      <c r="I530" s="1209"/>
      <c r="J530" s="995">
        <v>2.8606397482501948E-3</v>
      </c>
      <c r="K530" s="985"/>
      <c r="L530" s="985"/>
      <c r="M530" s="1209" t="s">
        <v>773</v>
      </c>
      <c r="N530" s="1209"/>
      <c r="O530" s="996">
        <v>3.0568322206442598E-2</v>
      </c>
      <c r="P530" s="985"/>
      <c r="Q530" s="985"/>
      <c r="R530" s="171"/>
      <c r="Z530" s="171"/>
      <c r="AA530" s="171"/>
      <c r="AB530" s="171"/>
      <c r="AC530" s="171"/>
      <c r="AD530" s="171"/>
      <c r="AE530" s="171"/>
      <c r="AF530" s="171"/>
      <c r="AG530" s="171"/>
      <c r="AH530" s="171"/>
      <c r="AI530" s="171"/>
      <c r="AJ530" s="171"/>
      <c r="AK530" s="171"/>
      <c r="AL530" s="171"/>
      <c r="AM530" s="171"/>
      <c r="AN530" s="171"/>
      <c r="AO530" s="171"/>
      <c r="AP530" s="171"/>
      <c r="AQ530" s="171"/>
      <c r="AR530" s="171"/>
      <c r="AS530" s="171"/>
      <c r="AT530" s="171"/>
      <c r="AU530" s="171"/>
      <c r="AV530" s="171"/>
      <c r="AW530" s="171"/>
      <c r="AX530" s="171"/>
      <c r="AY530" s="171"/>
      <c r="AZ530" s="171"/>
      <c r="BB530" s="255"/>
      <c r="BZ530" s="171"/>
      <c r="CA530" s="171"/>
      <c r="CB530" s="171"/>
      <c r="CC530" s="171"/>
      <c r="CD530" s="171"/>
      <c r="CE530" s="171"/>
      <c r="CF530" s="171"/>
      <c r="CG530" s="171"/>
      <c r="CH530" s="171"/>
      <c r="CI530" s="171"/>
      <c r="CJ530" s="171"/>
      <c r="CK530" s="171"/>
      <c r="CL530" s="171"/>
      <c r="CM530" s="171"/>
      <c r="CN530" s="171"/>
      <c r="CO530" s="171"/>
      <c r="CP530" s="171"/>
      <c r="CQ530" s="171"/>
      <c r="CR530" s="171"/>
      <c r="CS530" s="171"/>
      <c r="CT530" s="171"/>
      <c r="CU530" s="171"/>
      <c r="CV530" s="171"/>
      <c r="CW530" s="171"/>
      <c r="CX530" s="171"/>
      <c r="CY530" s="171"/>
      <c r="CZ530" s="171"/>
    </row>
    <row r="531" s="170" customFormat="true" ht="25.15" customHeight="true" x14ac:dyDescent="0.2">
      <c r="A531" s="255"/>
      <c r="B531" s="255"/>
      <c r="C531" s="1208"/>
      <c r="D531" s="1219"/>
      <c r="E531" s="985"/>
      <c r="F531" s="985"/>
      <c r="G531" s="985"/>
      <c r="H531" s="1209" t="s">
        <v>465</v>
      </c>
      <c r="I531" s="1209"/>
      <c r="J531" s="995">
        <v>1.1720714160318276E-4</v>
      </c>
      <c r="K531" s="985"/>
      <c r="L531" s="985"/>
      <c r="M531" s="1209" t="s">
        <v>638</v>
      </c>
      <c r="N531" s="1209"/>
      <c r="O531" s="996">
        <v>2.8493101797310443E-2</v>
      </c>
      <c r="P531" s="985"/>
      <c r="Q531" s="985"/>
      <c r="R531" s="171"/>
      <c r="Z531" s="171"/>
      <c r="AA531" s="171"/>
      <c r="AB531" s="171"/>
      <c r="AC531" s="171"/>
      <c r="AD531" s="171"/>
      <c r="AE531" s="171"/>
      <c r="AF531" s="171"/>
      <c r="AG531" s="171"/>
      <c r="AH531" s="171"/>
      <c r="AI531" s="171"/>
      <c r="AJ531" s="171"/>
      <c r="AK531" s="171"/>
      <c r="AL531" s="171"/>
      <c r="AM531" s="171"/>
      <c r="AN531" s="171"/>
      <c r="AO531" s="171"/>
      <c r="AP531" s="171"/>
      <c r="AQ531" s="171"/>
      <c r="AR531" s="171"/>
      <c r="AS531" s="171"/>
      <c r="AT531" s="171"/>
      <c r="AU531" s="171"/>
      <c r="AV531" s="171"/>
      <c r="AW531" s="171"/>
      <c r="AX531" s="171"/>
      <c r="AY531" s="171"/>
      <c r="AZ531" s="171"/>
      <c r="BB531" s="255"/>
      <c r="BZ531" s="171"/>
      <c r="CA531" s="171"/>
      <c r="CB531" s="171"/>
      <c r="CC531" s="171"/>
      <c r="CD531" s="171"/>
      <c r="CE531" s="171"/>
      <c r="CF531" s="171"/>
      <c r="CG531" s="171"/>
      <c r="CH531" s="171"/>
      <c r="CI531" s="171"/>
      <c r="CJ531" s="171"/>
      <c r="CK531" s="171"/>
      <c r="CL531" s="171"/>
      <c r="CM531" s="171"/>
      <c r="CN531" s="171"/>
      <c r="CO531" s="171"/>
      <c r="CP531" s="171"/>
      <c r="CQ531" s="171"/>
      <c r="CR531" s="171"/>
      <c r="CS531" s="171"/>
      <c r="CT531" s="171"/>
      <c r="CU531" s="171"/>
      <c r="CV531" s="171"/>
      <c r="CW531" s="171"/>
      <c r="CX531" s="171"/>
      <c r="CY531" s="171"/>
      <c r="CZ531" s="171"/>
    </row>
    <row r="532" s="170" customFormat="true" ht="25.15" customHeight="true" x14ac:dyDescent="0.2">
      <c r="A532" s="255"/>
      <c r="B532" s="255"/>
      <c r="C532" s="1208" t="s">
        <v>240</v>
      </c>
      <c r="D532" s="1209"/>
      <c r="E532" s="1209"/>
      <c r="F532" s="985"/>
      <c r="G532" s="985"/>
      <c r="H532" s="1209" t="s">
        <v>467</v>
      </c>
      <c r="I532" s="1209"/>
      <c r="J532" s="1000">
        <v>2.2081980482397637E-6</v>
      </c>
      <c r="K532" s="985"/>
      <c r="L532" s="985"/>
      <c r="M532" s="1209" t="s">
        <v>816</v>
      </c>
      <c r="N532" s="1209"/>
      <c r="O532" s="996">
        <v>2.8490759022941247E-2</v>
      </c>
      <c r="P532" s="985"/>
      <c r="Q532" s="985"/>
      <c r="R532" s="171"/>
      <c r="Z532" s="171"/>
      <c r="AA532" s="171"/>
      <c r="AB532" s="171"/>
      <c r="AC532" s="171"/>
      <c r="AD532" s="171"/>
      <c r="AE532" s="171"/>
      <c r="AF532" s="171"/>
      <c r="AG532" s="171"/>
      <c r="AH532" s="171"/>
      <c r="AI532" s="171"/>
      <c r="AJ532" s="171"/>
      <c r="AK532" s="171"/>
      <c r="AL532" s="171"/>
      <c r="AM532" s="171"/>
      <c r="AN532" s="171"/>
      <c r="AO532" s="171"/>
      <c r="AP532" s="171"/>
      <c r="AQ532" s="171"/>
      <c r="AR532" s="171"/>
      <c r="AS532" s="171"/>
      <c r="AT532" s="171"/>
      <c r="AU532" s="171"/>
      <c r="AV532" s="171"/>
      <c r="AW532" s="171"/>
      <c r="AX532" s="171"/>
      <c r="AY532" s="171"/>
      <c r="AZ532" s="171"/>
      <c r="BB532" s="255"/>
      <c r="BZ532" s="171"/>
      <c r="CA532" s="171"/>
      <c r="CB532" s="171"/>
      <c r="CC532" s="171"/>
      <c r="CD532" s="171"/>
      <c r="CE532" s="171"/>
      <c r="CF532" s="171"/>
      <c r="CG532" s="171"/>
      <c r="CH532" s="171"/>
      <c r="CI532" s="171"/>
      <c r="CJ532" s="171"/>
      <c r="CK532" s="171"/>
      <c r="CL532" s="171"/>
      <c r="CM532" s="171"/>
      <c r="CN532" s="171"/>
      <c r="CO532" s="171"/>
      <c r="CP532" s="171"/>
      <c r="CQ532" s="171"/>
      <c r="CR532" s="171"/>
      <c r="CS532" s="171"/>
      <c r="CT532" s="171"/>
      <c r="CU532" s="171"/>
      <c r="CV532" s="171"/>
      <c r="CW532" s="171"/>
      <c r="CX532" s="171"/>
      <c r="CY532" s="171"/>
      <c r="CZ532" s="171"/>
    </row>
    <row r="533" s="170" customFormat="true" ht="25.15" customHeight="true" x14ac:dyDescent="0.2">
      <c r="A533" s="255"/>
      <c r="B533" s="255"/>
      <c r="C533" s="1208" t="s">
        <v>180</v>
      </c>
      <c r="D533" s="1209"/>
      <c r="E533" s="1001" t="s">
        <v>241</v>
      </c>
      <c r="F533" s="985"/>
      <c r="G533" s="985"/>
      <c r="H533" s="1209" t="s">
        <v>451</v>
      </c>
      <c r="I533" s="1209"/>
      <c r="J533" s="995">
        <v>2.5603280820287462E-2</v>
      </c>
      <c r="K533" s="985"/>
      <c r="L533" s="985"/>
      <c r="M533" s="1209" t="s">
        <v>448</v>
      </c>
      <c r="N533" s="1209"/>
      <c r="O533" s="996">
        <v>-2.7974245880365702E-2</v>
      </c>
      <c r="P533" s="985"/>
      <c r="Q533" s="985"/>
      <c r="R533" s="171"/>
      <c r="Z533" s="171"/>
      <c r="AA533" s="171"/>
      <c r="AB533" s="171"/>
      <c r="AC533" s="171"/>
      <c r="AD533" s="171"/>
      <c r="AE533" s="171"/>
      <c r="AF533" s="171"/>
      <c r="AG533" s="171"/>
      <c r="AH533" s="171"/>
      <c r="AI533" s="171"/>
      <c r="AJ533" s="171"/>
      <c r="AK533" s="171"/>
      <c r="AL533" s="171"/>
      <c r="AM533" s="171"/>
      <c r="AN533" s="171"/>
      <c r="AO533" s="171"/>
      <c r="AP533" s="171"/>
      <c r="AQ533" s="171"/>
      <c r="AR533" s="171"/>
      <c r="AS533" s="171"/>
      <c r="AT533" s="171"/>
      <c r="AU533" s="171"/>
      <c r="AV533" s="171"/>
      <c r="AW533" s="171"/>
      <c r="AX533" s="171"/>
      <c r="AY533" s="171"/>
      <c r="AZ533" s="171"/>
      <c r="BB533" s="255"/>
      <c r="BZ533" s="171"/>
      <c r="CA533" s="171"/>
      <c r="CB533" s="171"/>
      <c r="CC533" s="171"/>
      <c r="CD533" s="171"/>
      <c r="CE533" s="171"/>
      <c r="CF533" s="171"/>
      <c r="CG533" s="171"/>
      <c r="CH533" s="171"/>
      <c r="CI533" s="171"/>
      <c r="CJ533" s="171"/>
      <c r="CK533" s="171"/>
      <c r="CL533" s="171"/>
      <c r="CM533" s="171"/>
      <c r="CN533" s="171"/>
      <c r="CO533" s="171"/>
      <c r="CP533" s="171"/>
      <c r="CQ533" s="171"/>
      <c r="CR533" s="171"/>
      <c r="CS533" s="171"/>
      <c r="CT533" s="171"/>
      <c r="CU533" s="171"/>
      <c r="CV533" s="171"/>
      <c r="CW533" s="171"/>
      <c r="CX533" s="171"/>
      <c r="CY533" s="171"/>
      <c r="CZ533" s="171"/>
    </row>
    <row r="534" s="170" customFormat="true" ht="25.15" customHeight="true" x14ac:dyDescent="0.2">
      <c r="A534" s="255"/>
      <c r="B534" s="255"/>
      <c r="C534" s="1208" t="s">
        <v>422</v>
      </c>
      <c r="D534" s="1209"/>
      <c r="E534" s="991">
        <v>3.8255075401108396E-2</v>
      </c>
      <c r="F534" s="985"/>
      <c r="G534" s="985"/>
      <c r="H534" s="1209" t="s">
        <v>462</v>
      </c>
      <c r="I534" s="1209"/>
      <c r="J534" s="995">
        <v>2.1138739231888232E-3</v>
      </c>
      <c r="K534" s="985"/>
      <c r="L534" s="985"/>
      <c r="M534" s="1209" t="s">
        <v>797</v>
      </c>
      <c r="N534" s="1209"/>
      <c r="O534" s="996">
        <v>2.7467633908845619E-2</v>
      </c>
      <c r="P534" s="985"/>
      <c r="Q534" s="985"/>
      <c r="R534" s="171"/>
      <c r="Z534" s="171"/>
      <c r="AA534" s="171"/>
      <c r="AB534" s="171"/>
      <c r="AC534" s="171"/>
      <c r="AD534" s="171"/>
      <c r="AE534" s="171"/>
      <c r="AF534" s="171"/>
      <c r="AG534" s="171"/>
      <c r="AH534" s="171"/>
      <c r="AI534" s="171"/>
      <c r="AJ534" s="171"/>
      <c r="AK534" s="171"/>
      <c r="AL534" s="171"/>
      <c r="AM534" s="171"/>
      <c r="AN534" s="171"/>
      <c r="AO534" s="171"/>
      <c r="AP534" s="171"/>
      <c r="AQ534" s="171"/>
      <c r="AR534" s="171"/>
      <c r="AS534" s="171"/>
      <c r="AT534" s="171"/>
      <c r="AU534" s="171"/>
      <c r="AV534" s="171"/>
      <c r="AW534" s="171"/>
      <c r="AX534" s="171"/>
      <c r="AY534" s="171"/>
      <c r="AZ534" s="171"/>
      <c r="BB534" s="255"/>
      <c r="BZ534" s="171"/>
      <c r="CA534" s="171"/>
      <c r="CB534" s="171"/>
      <c r="CC534" s="171"/>
      <c r="CD534" s="171"/>
      <c r="CE534" s="171"/>
      <c r="CF534" s="171"/>
      <c r="CG534" s="171"/>
      <c r="CH534" s="171"/>
      <c r="CI534" s="171"/>
      <c r="CJ534" s="171"/>
      <c r="CK534" s="171"/>
      <c r="CL534" s="171"/>
      <c r="CM534" s="171"/>
      <c r="CN534" s="171"/>
      <c r="CO534" s="171"/>
      <c r="CP534" s="171"/>
      <c r="CQ534" s="171"/>
      <c r="CR534" s="171"/>
      <c r="CS534" s="171"/>
      <c r="CT534" s="171"/>
      <c r="CU534" s="171"/>
      <c r="CV534" s="171"/>
      <c r="CW534" s="171"/>
      <c r="CX534" s="171"/>
      <c r="CY534" s="171"/>
      <c r="CZ534" s="171"/>
    </row>
    <row r="535" s="170" customFormat="true" ht="25.15" customHeight="true" x14ac:dyDescent="0.2">
      <c r="A535" s="255"/>
      <c r="B535" s="255"/>
      <c r="C535" s="1208" t="s">
        <v>402</v>
      </c>
      <c r="D535" s="1209"/>
      <c r="E535" s="994">
        <v>0.20425684969692892</v>
      </c>
      <c r="F535" s="985"/>
      <c r="G535" s="985"/>
      <c r="H535" s="1209" t="s">
        <v>420</v>
      </c>
      <c r="I535" s="1209"/>
      <c r="J535" s="995">
        <v>5.5314433771849851E-2</v>
      </c>
      <c r="K535" s="985"/>
      <c r="L535" s="985"/>
      <c r="M535" s="1209" t="s">
        <v>783</v>
      </c>
      <c r="N535" s="1209"/>
      <c r="O535" s="996">
        <v>2.655701160601728E-2</v>
      </c>
      <c r="P535" s="985"/>
      <c r="Q535" s="985"/>
      <c r="R535" s="171"/>
      <c r="Z535" s="171"/>
      <c r="AA535" s="171"/>
      <c r="AB535" s="171"/>
      <c r="AC535" s="171"/>
      <c r="AD535" s="171"/>
      <c r="AE535" s="171"/>
      <c r="AF535" s="171"/>
      <c r="AG535" s="171"/>
      <c r="AH535" s="171"/>
      <c r="AI535" s="171"/>
      <c r="AJ535" s="171"/>
      <c r="AK535" s="171"/>
      <c r="AL535" s="171"/>
      <c r="AM535" s="171"/>
      <c r="AN535" s="171"/>
      <c r="AO535" s="171"/>
      <c r="AP535" s="171"/>
      <c r="AQ535" s="171"/>
      <c r="AR535" s="171"/>
      <c r="AS535" s="171"/>
      <c r="AT535" s="171"/>
      <c r="AU535" s="171"/>
      <c r="AV535" s="171"/>
      <c r="AW535" s="171"/>
      <c r="AX535" s="171"/>
      <c r="AY535" s="171"/>
      <c r="AZ535" s="171"/>
      <c r="BB535" s="255"/>
      <c r="BZ535" s="171"/>
      <c r="CA535" s="171"/>
      <c r="CB535" s="171"/>
      <c r="CC535" s="171"/>
      <c r="CD535" s="171"/>
      <c r="CE535" s="171"/>
      <c r="CF535" s="171"/>
      <c r="CG535" s="171"/>
      <c r="CH535" s="171"/>
      <c r="CI535" s="171"/>
      <c r="CJ535" s="171"/>
      <c r="CK535" s="171"/>
      <c r="CL535" s="171"/>
      <c r="CM535" s="171"/>
      <c r="CN535" s="171"/>
      <c r="CO535" s="171"/>
      <c r="CP535" s="171"/>
      <c r="CQ535" s="171"/>
      <c r="CR535" s="171"/>
      <c r="CS535" s="171"/>
      <c r="CT535" s="171"/>
      <c r="CU535" s="171"/>
      <c r="CV535" s="171"/>
      <c r="CW535" s="171"/>
      <c r="CX535" s="171"/>
      <c r="CY535" s="171"/>
      <c r="CZ535" s="171"/>
    </row>
    <row r="536" s="170" customFormat="true" ht="25.15" customHeight="true" x14ac:dyDescent="0.2">
      <c r="A536" s="255"/>
      <c r="B536" s="255"/>
      <c r="C536" s="1208" t="s">
        <v>608</v>
      </c>
      <c r="D536" s="1209"/>
      <c r="E536" s="994">
        <v>3.9848564454420116E-2</v>
      </c>
      <c r="F536" s="985"/>
      <c r="G536" s="985"/>
      <c r="H536" s="1209" t="s">
        <v>435</v>
      </c>
      <c r="I536" s="1209"/>
      <c r="J536" s="995">
        <v>3.2688581452360991E-3</v>
      </c>
      <c r="K536" s="985"/>
      <c r="L536" s="985"/>
      <c r="M536" s="1209" t="s">
        <v>744</v>
      </c>
      <c r="N536" s="1209"/>
      <c r="O536" s="996">
        <v>-2.6542282763046338E-2</v>
      </c>
      <c r="P536" s="985"/>
      <c r="Q536" s="985"/>
      <c r="R536" s="171"/>
      <c r="Z536" s="171"/>
      <c r="AA536" s="171"/>
      <c r="AB536" s="171"/>
      <c r="AC536" s="171"/>
      <c r="AD536" s="171"/>
      <c r="AE536" s="171"/>
      <c r="AF536" s="171"/>
      <c r="AG536" s="171"/>
      <c r="AH536" s="171"/>
      <c r="AI536" s="171"/>
      <c r="AJ536" s="171"/>
      <c r="AK536" s="171"/>
      <c r="AL536" s="171"/>
      <c r="AM536" s="171"/>
      <c r="AN536" s="171"/>
      <c r="AO536" s="171"/>
      <c r="AP536" s="171"/>
      <c r="AQ536" s="171"/>
      <c r="AR536" s="171"/>
      <c r="AS536" s="171"/>
      <c r="AT536" s="171"/>
      <c r="AU536" s="171"/>
      <c r="AV536" s="171"/>
      <c r="AW536" s="171"/>
      <c r="AX536" s="171"/>
      <c r="AY536" s="171"/>
      <c r="AZ536" s="171"/>
      <c r="BB536" s="255"/>
      <c r="BZ536" s="171"/>
      <c r="CA536" s="171"/>
      <c r="CB536" s="171"/>
      <c r="CC536" s="171"/>
      <c r="CD536" s="171"/>
      <c r="CE536" s="171"/>
      <c r="CF536" s="171"/>
      <c r="CG536" s="171"/>
      <c r="CH536" s="171"/>
      <c r="CI536" s="171"/>
      <c r="CJ536" s="171"/>
      <c r="CK536" s="171"/>
      <c r="CL536" s="171"/>
      <c r="CM536" s="171"/>
      <c r="CN536" s="171"/>
      <c r="CO536" s="171"/>
      <c r="CP536" s="171"/>
      <c r="CQ536" s="171"/>
      <c r="CR536" s="171"/>
      <c r="CS536" s="171"/>
      <c r="CT536" s="171"/>
      <c r="CU536" s="171"/>
      <c r="CV536" s="171"/>
      <c r="CW536" s="171"/>
      <c r="CX536" s="171"/>
      <c r="CY536" s="171"/>
      <c r="CZ536" s="171"/>
    </row>
    <row r="537" s="170" customFormat="true" ht="25.15" customHeight="true" x14ac:dyDescent="0.2">
      <c r="A537" s="255"/>
      <c r="B537" s="255"/>
      <c r="C537" s="1208" t="s">
        <v>440</v>
      </c>
      <c r="D537" s="1209"/>
      <c r="E537" s="994">
        <v>1.2373470822210655E-2</v>
      </c>
      <c r="F537" s="985"/>
      <c r="G537" s="985"/>
      <c r="H537" s="1209" t="s">
        <v>636</v>
      </c>
      <c r="I537" s="1209"/>
      <c r="J537" s="995">
        <v>8.2642975237095795E-3</v>
      </c>
      <c r="K537" s="985"/>
      <c r="L537" s="985"/>
      <c r="M537" s="1209" t="s">
        <v>777</v>
      </c>
      <c r="N537" s="1209"/>
      <c r="O537" s="996">
        <v>2.3858034234637473E-2</v>
      </c>
      <c r="P537" s="985"/>
      <c r="Q537" s="985"/>
      <c r="R537" s="171"/>
      <c r="Z537" s="171"/>
      <c r="AA537" s="171"/>
      <c r="AB537" s="171"/>
      <c r="AC537" s="171"/>
      <c r="AD537" s="171"/>
      <c r="AE537" s="171"/>
      <c r="AF537" s="171"/>
      <c r="AG537" s="171"/>
      <c r="AH537" s="171"/>
      <c r="AI537" s="171"/>
      <c r="AJ537" s="171"/>
      <c r="AK537" s="171"/>
      <c r="AL537" s="171"/>
      <c r="AM537" s="171"/>
      <c r="AN537" s="171"/>
      <c r="AO537" s="171"/>
      <c r="AP537" s="171"/>
      <c r="AQ537" s="171"/>
      <c r="AR537" s="171"/>
      <c r="AS537" s="171"/>
      <c r="AT537" s="171"/>
      <c r="AU537" s="171"/>
      <c r="AV537" s="171"/>
      <c r="AW537" s="171"/>
      <c r="AX537" s="171"/>
      <c r="AY537" s="171"/>
      <c r="AZ537" s="171"/>
      <c r="BB537" s="255"/>
      <c r="BZ537" s="171"/>
      <c r="CA537" s="171"/>
      <c r="CB537" s="171"/>
      <c r="CC537" s="171"/>
      <c r="CD537" s="171"/>
      <c r="CE537" s="171"/>
      <c r="CF537" s="171"/>
      <c r="CG537" s="171"/>
      <c r="CH537" s="171"/>
      <c r="CI537" s="171"/>
      <c r="CJ537" s="171"/>
      <c r="CK537" s="171"/>
      <c r="CL537" s="171"/>
      <c r="CM537" s="171"/>
      <c r="CN537" s="171"/>
      <c r="CO537" s="171"/>
      <c r="CP537" s="171"/>
      <c r="CQ537" s="171"/>
      <c r="CR537" s="171"/>
      <c r="CS537" s="171"/>
      <c r="CT537" s="171"/>
      <c r="CU537" s="171"/>
      <c r="CV537" s="171"/>
      <c r="CW537" s="171"/>
      <c r="CX537" s="171"/>
      <c r="CY537" s="171"/>
      <c r="CZ537" s="171"/>
    </row>
    <row r="538" s="170" customFormat="true" ht="25.15" customHeight="true" x14ac:dyDescent="0.2">
      <c r="A538" s="255"/>
      <c r="B538" s="255"/>
      <c r="C538" s="1208" t="s">
        <v>434</v>
      </c>
      <c r="D538" s="1209"/>
      <c r="E538" s="994">
        <v>1.0011435364102308E-2</v>
      </c>
      <c r="F538" s="985"/>
      <c r="G538" s="985"/>
      <c r="H538" s="1209" t="s">
        <v>743</v>
      </c>
      <c r="I538" s="1209"/>
      <c r="J538" s="995">
        <v>8.2096064106394282E-3</v>
      </c>
      <c r="K538" s="985"/>
      <c r="L538" s="985"/>
      <c r="M538" s="1209" t="s">
        <v>815</v>
      </c>
      <c r="N538" s="1209"/>
      <c r="O538" s="996">
        <v>2.2870428589145286E-2</v>
      </c>
      <c r="P538" s="985"/>
      <c r="Q538" s="985"/>
      <c r="R538" s="171"/>
      <c r="Z538" s="171"/>
      <c r="AA538" s="171"/>
      <c r="AB538" s="171"/>
      <c r="AC538" s="171"/>
      <c r="AD538" s="171"/>
      <c r="AE538" s="171"/>
      <c r="AF538" s="171"/>
      <c r="AG538" s="171"/>
      <c r="AH538" s="171"/>
      <c r="AI538" s="171"/>
      <c r="AJ538" s="171"/>
      <c r="AK538" s="171"/>
      <c r="AL538" s="171"/>
      <c r="AM538" s="171"/>
      <c r="AN538" s="171"/>
      <c r="AO538" s="171"/>
      <c r="AP538" s="171"/>
      <c r="AQ538" s="171"/>
      <c r="AR538" s="171"/>
      <c r="AS538" s="171"/>
      <c r="AT538" s="171"/>
      <c r="AU538" s="171"/>
      <c r="AV538" s="171"/>
      <c r="AW538" s="171"/>
      <c r="AX538" s="171"/>
      <c r="AY538" s="171"/>
      <c r="AZ538" s="171"/>
      <c r="BB538" s="255"/>
      <c r="BZ538" s="171"/>
      <c r="CA538" s="171"/>
      <c r="CB538" s="171"/>
      <c r="CC538" s="171"/>
      <c r="CD538" s="171"/>
      <c r="CE538" s="171"/>
      <c r="CF538" s="171"/>
      <c r="CG538" s="171"/>
      <c r="CH538" s="171"/>
      <c r="CI538" s="171"/>
      <c r="CJ538" s="171"/>
      <c r="CK538" s="171"/>
      <c r="CL538" s="171"/>
      <c r="CM538" s="171"/>
      <c r="CN538" s="171"/>
      <c r="CO538" s="171"/>
      <c r="CP538" s="171"/>
      <c r="CQ538" s="171"/>
      <c r="CR538" s="171"/>
      <c r="CS538" s="171"/>
      <c r="CT538" s="171"/>
      <c r="CU538" s="171"/>
      <c r="CV538" s="171"/>
      <c r="CW538" s="171"/>
      <c r="CX538" s="171"/>
      <c r="CY538" s="171"/>
      <c r="CZ538" s="171"/>
    </row>
    <row r="539" s="170" customFormat="true" ht="25.15" customHeight="true" x14ac:dyDescent="0.2">
      <c r="A539" s="255"/>
      <c r="B539" s="255"/>
      <c r="C539" s="1208" t="s">
        <v>452</v>
      </c>
      <c r="D539" s="1209"/>
      <c r="E539" s="994">
        <v>4.6906618017551798E-4</v>
      </c>
      <c r="F539" s="985"/>
      <c r="G539" s="985"/>
      <c r="H539" s="1209" t="s">
        <v>660</v>
      </c>
      <c r="I539" s="1209"/>
      <c r="J539" s="995">
        <v>8.242219453266874E-3</v>
      </c>
      <c r="K539" s="985"/>
      <c r="L539" s="985"/>
      <c r="M539" s="1209" t="s">
        <v>416</v>
      </c>
      <c r="N539" s="1209"/>
      <c r="O539" s="996">
        <v>-2.0658674296252923E-2</v>
      </c>
      <c r="P539" s="985"/>
      <c r="Q539" s="985"/>
      <c r="R539" s="171"/>
      <c r="Z539" s="171"/>
      <c r="AA539" s="171"/>
      <c r="AB539" s="171"/>
      <c r="AC539" s="171"/>
      <c r="AD539" s="171"/>
      <c r="AE539" s="171"/>
      <c r="AF539" s="171"/>
      <c r="AG539" s="171"/>
      <c r="AH539" s="171"/>
      <c r="AI539" s="171"/>
      <c r="AJ539" s="171"/>
      <c r="AK539" s="171"/>
      <c r="AL539" s="171"/>
      <c r="AM539" s="171"/>
      <c r="AN539" s="171"/>
      <c r="AO539" s="171"/>
      <c r="AP539" s="171"/>
      <c r="AQ539" s="171"/>
      <c r="AR539" s="171"/>
      <c r="AS539" s="171"/>
      <c r="AT539" s="171"/>
      <c r="AU539" s="171"/>
      <c r="AV539" s="171"/>
      <c r="AW539" s="171"/>
      <c r="AX539" s="171"/>
      <c r="AY539" s="171"/>
      <c r="AZ539" s="171"/>
      <c r="BB539" s="255"/>
      <c r="BZ539" s="171"/>
      <c r="CA539" s="171"/>
      <c r="CB539" s="171"/>
      <c r="CC539" s="171"/>
      <c r="CD539" s="171"/>
      <c r="CE539" s="171"/>
      <c r="CF539" s="171"/>
      <c r="CG539" s="171"/>
      <c r="CH539" s="171"/>
      <c r="CI539" s="171"/>
      <c r="CJ539" s="171"/>
      <c r="CK539" s="171"/>
      <c r="CL539" s="171"/>
      <c r="CM539" s="171"/>
      <c r="CN539" s="171"/>
      <c r="CO539" s="171"/>
      <c r="CP539" s="171"/>
      <c r="CQ539" s="171"/>
      <c r="CR539" s="171"/>
      <c r="CS539" s="171"/>
      <c r="CT539" s="171"/>
      <c r="CU539" s="171"/>
      <c r="CV539" s="171"/>
      <c r="CW539" s="171"/>
      <c r="CX539" s="171"/>
      <c r="CY539" s="171"/>
      <c r="CZ539" s="171"/>
    </row>
    <row r="540" s="170" customFormat="true" ht="25.15" customHeight="true" x14ac:dyDescent="0.2">
      <c r="A540" s="255"/>
      <c r="B540" s="255"/>
      <c r="C540" s="1208" t="s">
        <v>426</v>
      </c>
      <c r="D540" s="1209"/>
      <c r="E540" s="994">
        <v>0.16346431243751666</v>
      </c>
      <c r="F540" s="985"/>
      <c r="G540" s="985"/>
      <c r="H540" s="1209" t="s">
        <v>444</v>
      </c>
      <c r="I540" s="1209"/>
      <c r="J540" s="1000">
        <v>3.8610304937256128E-5</v>
      </c>
      <c r="K540" s="985"/>
      <c r="L540" s="985"/>
      <c r="M540" s="1209" t="s">
        <v>804</v>
      </c>
      <c r="N540" s="1209"/>
      <c r="O540" s="996">
        <v>1.9525531947717022E-2</v>
      </c>
      <c r="P540" s="985"/>
      <c r="Q540" s="985"/>
      <c r="R540" s="171"/>
      <c r="Z540" s="171"/>
      <c r="AA540" s="171"/>
      <c r="AB540" s="171"/>
      <c r="AC540" s="171"/>
      <c r="AD540" s="171"/>
      <c r="AE540" s="171"/>
      <c r="AF540" s="171"/>
      <c r="AG540" s="171"/>
      <c r="AH540" s="171"/>
      <c r="AI540" s="171"/>
      <c r="AJ540" s="171"/>
      <c r="AK540" s="171"/>
      <c r="AL540" s="171"/>
      <c r="AM540" s="171"/>
      <c r="AN540" s="171"/>
      <c r="AO540" s="171"/>
      <c r="AP540" s="171"/>
      <c r="AQ540" s="171"/>
      <c r="AR540" s="171"/>
      <c r="AS540" s="171"/>
      <c r="AT540" s="171"/>
      <c r="AU540" s="171"/>
      <c r="AV540" s="171"/>
      <c r="AW540" s="171"/>
      <c r="AX540" s="171"/>
      <c r="AY540" s="171"/>
      <c r="AZ540" s="171"/>
      <c r="BB540" s="255"/>
      <c r="BZ540" s="171"/>
      <c r="CA540" s="171"/>
      <c r="CB540" s="171"/>
      <c r="CC540" s="171"/>
      <c r="CD540" s="171"/>
      <c r="CE540" s="171"/>
      <c r="CF540" s="171"/>
      <c r="CG540" s="171"/>
      <c r="CH540" s="171"/>
      <c r="CI540" s="171"/>
      <c r="CJ540" s="171"/>
      <c r="CK540" s="171"/>
      <c r="CL540" s="171"/>
      <c r="CM540" s="171"/>
      <c r="CN540" s="171"/>
      <c r="CO540" s="171"/>
      <c r="CP540" s="171"/>
      <c r="CQ540" s="171"/>
      <c r="CR540" s="171"/>
      <c r="CS540" s="171"/>
      <c r="CT540" s="171"/>
      <c r="CU540" s="171"/>
      <c r="CV540" s="171"/>
      <c r="CW540" s="171"/>
      <c r="CX540" s="171"/>
      <c r="CY540" s="171"/>
      <c r="CZ540" s="171"/>
    </row>
    <row r="541" s="170" customFormat="true" ht="25.15" customHeight="true" x14ac:dyDescent="0.2">
      <c r="A541" s="255"/>
      <c r="B541" s="255"/>
      <c r="C541" s="1208" t="s">
        <v>408</v>
      </c>
      <c r="D541" s="1209"/>
      <c r="E541" s="994">
        <v>4.0686151114320758E-2</v>
      </c>
      <c r="F541" s="985"/>
      <c r="G541" s="985"/>
      <c r="H541" s="1209" t="s">
        <v>464</v>
      </c>
      <c r="I541" s="1209"/>
      <c r="J541" s="995">
        <v>2.4464594897904072E-3</v>
      </c>
      <c r="K541" s="985"/>
      <c r="L541" s="985"/>
      <c r="M541" s="1209" t="s">
        <v>473</v>
      </c>
      <c r="N541" s="1209"/>
      <c r="O541" s="996">
        <v>1.9465397980875272E-2</v>
      </c>
      <c r="P541" s="985"/>
      <c r="Q541" s="985"/>
      <c r="R541" s="171"/>
      <c r="Z541" s="171"/>
      <c r="AA541" s="171"/>
      <c r="AB541" s="171"/>
      <c r="AC541" s="171"/>
      <c r="AD541" s="171"/>
      <c r="AE541" s="171"/>
      <c r="AF541" s="171"/>
      <c r="AG541" s="171"/>
      <c r="AH541" s="171"/>
      <c r="AI541" s="171"/>
      <c r="AJ541" s="171"/>
      <c r="AK541" s="171"/>
      <c r="AL541" s="171"/>
      <c r="AM541" s="171"/>
      <c r="AN541" s="171"/>
      <c r="AO541" s="171"/>
      <c r="AP541" s="171"/>
      <c r="AQ541" s="171"/>
      <c r="AR541" s="171"/>
      <c r="AS541" s="171"/>
      <c r="AT541" s="171"/>
      <c r="AU541" s="171"/>
      <c r="AV541" s="171"/>
      <c r="AW541" s="171"/>
      <c r="AX541" s="171"/>
      <c r="AY541" s="171"/>
      <c r="AZ541" s="171"/>
      <c r="BB541" s="255"/>
      <c r="BZ541" s="171"/>
      <c r="CA541" s="171"/>
      <c r="CB541" s="171"/>
      <c r="CC541" s="171"/>
      <c r="CD541" s="171"/>
      <c r="CE541" s="171"/>
      <c r="CF541" s="171"/>
      <c r="CG541" s="171"/>
      <c r="CH541" s="171"/>
      <c r="CI541" s="171"/>
      <c r="CJ541" s="171"/>
      <c r="CK541" s="171"/>
      <c r="CL541" s="171"/>
      <c r="CM541" s="171"/>
      <c r="CN541" s="171"/>
      <c r="CO541" s="171"/>
      <c r="CP541" s="171"/>
      <c r="CQ541" s="171"/>
      <c r="CR541" s="171"/>
      <c r="CS541" s="171"/>
      <c r="CT541" s="171"/>
      <c r="CU541" s="171"/>
      <c r="CV541" s="171"/>
      <c r="CW541" s="171"/>
      <c r="CX541" s="171"/>
      <c r="CY541" s="171"/>
      <c r="CZ541" s="171"/>
    </row>
    <row r="542" s="170" customFormat="true" ht="25.15" customHeight="true" x14ac:dyDescent="0.2">
      <c r="A542" s="255"/>
      <c r="B542" s="255"/>
      <c r="C542" s="1208" t="s">
        <v>430</v>
      </c>
      <c r="D542" s="1209"/>
      <c r="E542" s="994">
        <v>1.0813288408999465E-2</v>
      </c>
      <c r="F542" s="985"/>
      <c r="G542" s="985"/>
      <c r="H542" s="1209" t="s">
        <v>433</v>
      </c>
      <c r="I542" s="1209"/>
      <c r="J542" s="995">
        <v>3.7011789752602789E-2</v>
      </c>
      <c r="K542" s="985"/>
      <c r="L542" s="985"/>
      <c r="M542" s="1209" t="s">
        <v>471</v>
      </c>
      <c r="N542" s="1209"/>
      <c r="O542" s="996">
        <v>-1.5297785140314652E-2</v>
      </c>
      <c r="P542" s="985"/>
      <c r="Q542" s="985"/>
      <c r="R542" s="171"/>
      <c r="Z542" s="171"/>
      <c r="AA542" s="171"/>
      <c r="AB542" s="171"/>
      <c r="AC542" s="171"/>
      <c r="AD542" s="171"/>
      <c r="AE542" s="171"/>
      <c r="AF542" s="171"/>
      <c r="AG542" s="171"/>
      <c r="AH542" s="171"/>
      <c r="AI542" s="171"/>
      <c r="AJ542" s="171"/>
      <c r="AK542" s="171"/>
      <c r="AL542" s="171"/>
      <c r="AM542" s="171"/>
      <c r="AN542" s="171"/>
      <c r="AO542" s="171"/>
      <c r="AP542" s="171"/>
      <c r="AQ542" s="171"/>
      <c r="AR542" s="171"/>
      <c r="AS542" s="171"/>
      <c r="AT542" s="171"/>
      <c r="AU542" s="171"/>
      <c r="AV542" s="171"/>
      <c r="AW542" s="171"/>
      <c r="AX542" s="171"/>
      <c r="AY542" s="171"/>
      <c r="AZ542" s="171"/>
      <c r="BB542" s="255"/>
      <c r="BZ542" s="171"/>
      <c r="CA542" s="171"/>
      <c r="CB542" s="171"/>
      <c r="CC542" s="171"/>
      <c r="CD542" s="171"/>
      <c r="CE542" s="171"/>
      <c r="CF542" s="171"/>
      <c r="CG542" s="171"/>
      <c r="CH542" s="171"/>
      <c r="CI542" s="171"/>
      <c r="CJ542" s="171"/>
      <c r="CK542" s="171"/>
      <c r="CL542" s="171"/>
      <c r="CM542" s="171"/>
      <c r="CN542" s="171"/>
      <c r="CO542" s="171"/>
      <c r="CP542" s="171"/>
      <c r="CQ542" s="171"/>
      <c r="CR542" s="171"/>
      <c r="CS542" s="171"/>
      <c r="CT542" s="171"/>
      <c r="CU542" s="171"/>
      <c r="CV542" s="171"/>
      <c r="CW542" s="171"/>
      <c r="CX542" s="171"/>
      <c r="CY542" s="171"/>
      <c r="CZ542" s="171"/>
    </row>
    <row r="543" s="170" customFormat="true" ht="25.15" customHeight="true" x14ac:dyDescent="0.2">
      <c r="A543" s="255"/>
      <c r="B543" s="255"/>
      <c r="C543" s="1208" t="s">
        <v>448</v>
      </c>
      <c r="D543" s="1209"/>
      <c r="E543" s="994">
        <v>9.9326921707055637E-4</v>
      </c>
      <c r="F543" s="985"/>
      <c r="G543" s="985"/>
      <c r="H543" s="1209" t="s">
        <v>470</v>
      </c>
      <c r="I543" s="1209"/>
      <c r="J543" s="995">
        <v>2.7234309633299304E-3</v>
      </c>
      <c r="K543" s="985"/>
      <c r="L543" s="985"/>
      <c r="M543" s="1209" t="s">
        <v>817</v>
      </c>
      <c r="N543" s="1209"/>
      <c r="O543" s="996">
        <v>-1.4895632808528188E-2</v>
      </c>
      <c r="P543" s="985"/>
      <c r="Q543" s="985"/>
      <c r="R543" s="171"/>
      <c r="Z543" s="171"/>
      <c r="AA543" s="171"/>
      <c r="AB543" s="171"/>
      <c r="AC543" s="171"/>
      <c r="AD543" s="171"/>
      <c r="AE543" s="171"/>
      <c r="AF543" s="171"/>
      <c r="AG543" s="171"/>
      <c r="AH543" s="171"/>
      <c r="AI543" s="171"/>
      <c r="AJ543" s="171"/>
      <c r="AK543" s="171"/>
      <c r="AL543" s="171"/>
      <c r="AM543" s="171"/>
      <c r="AN543" s="171"/>
      <c r="AO543" s="171"/>
      <c r="AP543" s="171"/>
      <c r="AQ543" s="171"/>
      <c r="AR543" s="171"/>
      <c r="AS543" s="171"/>
      <c r="AT543" s="171"/>
      <c r="AU543" s="171"/>
      <c r="AV543" s="171"/>
      <c r="AW543" s="171"/>
      <c r="AX543" s="171"/>
      <c r="AY543" s="171"/>
      <c r="AZ543" s="171"/>
      <c r="BB543" s="255"/>
      <c r="BZ543" s="171"/>
      <c r="CA543" s="171"/>
      <c r="CB543" s="171"/>
      <c r="CC543" s="171"/>
      <c r="CD543" s="171"/>
      <c r="CE543" s="171"/>
      <c r="CF543" s="171"/>
      <c r="CG543" s="171"/>
      <c r="CH543" s="171"/>
      <c r="CI543" s="171"/>
      <c r="CJ543" s="171"/>
      <c r="CK543" s="171"/>
      <c r="CL543" s="171"/>
      <c r="CM543" s="171"/>
      <c r="CN543" s="171"/>
      <c r="CO543" s="171"/>
      <c r="CP543" s="171"/>
      <c r="CQ543" s="171"/>
      <c r="CR543" s="171"/>
      <c r="CS543" s="171"/>
      <c r="CT543" s="171"/>
      <c r="CU543" s="171"/>
      <c r="CV543" s="171"/>
      <c r="CW543" s="171"/>
      <c r="CX543" s="171"/>
      <c r="CY543" s="171"/>
      <c r="CZ543" s="171"/>
    </row>
    <row r="544" s="170" customFormat="true" ht="25.15" customHeight="true" x14ac:dyDescent="0.2">
      <c r="A544" s="255"/>
      <c r="B544" s="255"/>
      <c r="C544" s="1208" t="s">
        <v>404</v>
      </c>
      <c r="D544" s="1209"/>
      <c r="E544" s="994">
        <v>0.23064139486082191</v>
      </c>
      <c r="F544" s="985"/>
      <c r="G544" s="985"/>
      <c r="H544" s="1209" t="s">
        <v>424</v>
      </c>
      <c r="I544" s="1209"/>
      <c r="J544" s="995">
        <v>1.5944950462475543E-2</v>
      </c>
      <c r="K544" s="985"/>
      <c r="L544" s="985"/>
      <c r="M544" s="1209" t="s">
        <v>415</v>
      </c>
      <c r="N544" s="1209"/>
      <c r="O544" s="996">
        <v>1.3874188792984481E-2</v>
      </c>
      <c r="P544" s="985"/>
      <c r="Q544" s="985"/>
      <c r="R544" s="171"/>
      <c r="Z544" s="171"/>
      <c r="AA544" s="171"/>
      <c r="AB544" s="171"/>
      <c r="AC544" s="171"/>
      <c r="AD544" s="171"/>
      <c r="AE544" s="171"/>
      <c r="AF544" s="171"/>
      <c r="AG544" s="171"/>
      <c r="AH544" s="171"/>
      <c r="AI544" s="171"/>
      <c r="AJ544" s="171"/>
      <c r="AK544" s="171"/>
      <c r="AL544" s="171"/>
      <c r="AM544" s="171"/>
      <c r="AN544" s="171"/>
      <c r="AO544" s="171"/>
      <c r="AP544" s="171"/>
      <c r="AQ544" s="171"/>
      <c r="AR544" s="171"/>
      <c r="AS544" s="171"/>
      <c r="AT544" s="171"/>
      <c r="AU544" s="171"/>
      <c r="AV544" s="171"/>
      <c r="AW544" s="171"/>
      <c r="AX544" s="171"/>
      <c r="AY544" s="171"/>
      <c r="AZ544" s="171"/>
      <c r="BB544" s="255"/>
      <c r="BZ544" s="171"/>
      <c r="CA544" s="171"/>
      <c r="CB544" s="171"/>
      <c r="CC544" s="171"/>
      <c r="CD544" s="171"/>
      <c r="CE544" s="171"/>
      <c r="CF544" s="171"/>
      <c r="CG544" s="171"/>
      <c r="CH544" s="171"/>
      <c r="CI544" s="171"/>
      <c r="CJ544" s="171"/>
      <c r="CK544" s="171"/>
      <c r="CL544" s="171"/>
      <c r="CM544" s="171"/>
      <c r="CN544" s="171"/>
      <c r="CO544" s="171"/>
      <c r="CP544" s="171"/>
      <c r="CQ544" s="171"/>
      <c r="CR544" s="171"/>
      <c r="CS544" s="171"/>
      <c r="CT544" s="171"/>
      <c r="CU544" s="171"/>
      <c r="CV544" s="171"/>
      <c r="CW544" s="171"/>
      <c r="CX544" s="171"/>
      <c r="CY544" s="171"/>
      <c r="CZ544" s="171"/>
    </row>
    <row r="545" s="170" customFormat="true" ht="25.15" customHeight="true" x14ac:dyDescent="0.2">
      <c r="A545" s="255"/>
      <c r="B545" s="255"/>
      <c r="C545" s="1208" t="s">
        <v>465</v>
      </c>
      <c r="D545" s="1209"/>
      <c r="E545" s="994">
        <v>1.3696974274989934E-4</v>
      </c>
      <c r="F545" s="985"/>
      <c r="G545" s="985"/>
      <c r="H545" s="1209" t="s">
        <v>429</v>
      </c>
      <c r="I545" s="1209"/>
      <c r="J545" s="995">
        <v>6.4550374062869462E-3</v>
      </c>
      <c r="K545" s="985"/>
      <c r="L545" s="985"/>
      <c r="M545" s="1209" t="s">
        <v>813</v>
      </c>
      <c r="N545" s="1209"/>
      <c r="O545" s="996">
        <v>1.2687322158278256E-2</v>
      </c>
      <c r="P545" s="985"/>
      <c r="Q545" s="985"/>
      <c r="R545" s="171"/>
      <c r="Z545" s="171"/>
      <c r="AA545" s="171"/>
      <c r="AB545" s="171"/>
      <c r="AC545" s="171"/>
      <c r="AD545" s="171"/>
      <c r="AE545" s="171"/>
      <c r="AF545" s="171"/>
      <c r="AG545" s="171"/>
      <c r="AH545" s="171"/>
      <c r="AI545" s="171"/>
      <c r="AJ545" s="171"/>
      <c r="AK545" s="171"/>
      <c r="AL545" s="171"/>
      <c r="AM545" s="171"/>
      <c r="AN545" s="171"/>
      <c r="AO545" s="171"/>
      <c r="AP545" s="171"/>
      <c r="AQ545" s="171"/>
      <c r="AR545" s="171"/>
      <c r="AS545" s="171"/>
      <c r="AT545" s="171"/>
      <c r="AU545" s="171"/>
      <c r="AV545" s="171"/>
      <c r="AW545" s="171"/>
      <c r="AX545" s="171"/>
      <c r="AY545" s="171"/>
      <c r="AZ545" s="171"/>
      <c r="BB545" s="255"/>
      <c r="BZ545" s="171"/>
      <c r="CA545" s="171"/>
      <c r="CB545" s="171"/>
      <c r="CC545" s="171"/>
      <c r="CD545" s="171"/>
      <c r="CE545" s="171"/>
      <c r="CF545" s="171"/>
      <c r="CG545" s="171"/>
      <c r="CH545" s="171"/>
      <c r="CI545" s="171"/>
      <c r="CJ545" s="171"/>
      <c r="CK545" s="171"/>
      <c r="CL545" s="171"/>
      <c r="CM545" s="171"/>
      <c r="CN545" s="171"/>
      <c r="CO545" s="171"/>
      <c r="CP545" s="171"/>
      <c r="CQ545" s="171"/>
      <c r="CR545" s="171"/>
      <c r="CS545" s="171"/>
      <c r="CT545" s="171"/>
      <c r="CU545" s="171"/>
      <c r="CV545" s="171"/>
      <c r="CW545" s="171"/>
      <c r="CX545" s="171"/>
      <c r="CY545" s="171"/>
      <c r="CZ545" s="171"/>
    </row>
    <row r="546" s="170" customFormat="true" ht="25.15" customHeight="true" x14ac:dyDescent="0.2">
      <c r="A546" s="255"/>
      <c r="B546" s="255"/>
      <c r="C546" s="1208" t="s">
        <v>467</v>
      </c>
      <c r="D546" s="1209"/>
      <c r="E546" s="994">
        <v>1.5450989550793565E-4</v>
      </c>
      <c r="F546" s="985"/>
      <c r="G546" s="985"/>
      <c r="H546" s="1209" t="s">
        <v>455</v>
      </c>
      <c r="I546" s="1209"/>
      <c r="J546" s="995">
        <v>1.8321367753852531E-2</v>
      </c>
      <c r="K546" s="985"/>
      <c r="L546" s="985"/>
      <c r="M546" s="1209" t="s">
        <v>778</v>
      </c>
      <c r="N546" s="1209"/>
      <c r="O546" s="996">
        <v>1.2376785137802588E-2</v>
      </c>
      <c r="P546" s="985"/>
      <c r="Q546" s="985"/>
      <c r="R546" s="171"/>
      <c r="Z546" s="171"/>
      <c r="AA546" s="171"/>
      <c r="AB546" s="171"/>
      <c r="AC546" s="171"/>
      <c r="AD546" s="171"/>
      <c r="AE546" s="171"/>
      <c r="AF546" s="171"/>
      <c r="AG546" s="171"/>
      <c r="AH546" s="171"/>
      <c r="AI546" s="171"/>
      <c r="AJ546" s="171"/>
      <c r="AK546" s="171"/>
      <c r="AL546" s="171"/>
      <c r="AM546" s="171"/>
      <c r="AN546" s="171"/>
      <c r="AO546" s="171"/>
      <c r="AP546" s="171"/>
      <c r="AQ546" s="171"/>
      <c r="AR546" s="171"/>
      <c r="AS546" s="171"/>
      <c r="AT546" s="171"/>
      <c r="AU546" s="171"/>
      <c r="AV546" s="171"/>
      <c r="AW546" s="171"/>
      <c r="AX546" s="171"/>
      <c r="AY546" s="171"/>
      <c r="AZ546" s="171"/>
      <c r="BB546" s="255"/>
      <c r="BZ546" s="171"/>
      <c r="CA546" s="171"/>
      <c r="CB546" s="171"/>
      <c r="CC546" s="171"/>
      <c r="CD546" s="171"/>
      <c r="CE546" s="171"/>
      <c r="CF546" s="171"/>
      <c r="CG546" s="171"/>
      <c r="CH546" s="171"/>
      <c r="CI546" s="171"/>
      <c r="CJ546" s="171"/>
      <c r="CK546" s="171"/>
      <c r="CL546" s="171"/>
      <c r="CM546" s="171"/>
      <c r="CN546" s="171"/>
      <c r="CO546" s="171"/>
      <c r="CP546" s="171"/>
      <c r="CQ546" s="171"/>
      <c r="CR546" s="171"/>
      <c r="CS546" s="171"/>
      <c r="CT546" s="171"/>
      <c r="CU546" s="171"/>
      <c r="CV546" s="171"/>
      <c r="CW546" s="171"/>
      <c r="CX546" s="171"/>
      <c r="CY546" s="171"/>
      <c r="CZ546" s="171"/>
    </row>
    <row r="547" s="170" customFormat="true" ht="25.15" customHeight="true" x14ac:dyDescent="0.2">
      <c r="A547" s="255"/>
      <c r="B547" s="255"/>
      <c r="C547" s="1208" t="s">
        <v>694</v>
      </c>
      <c r="D547" s="1209"/>
      <c r="E547" s="994">
        <v>2.8357444440618474E-4</v>
      </c>
      <c r="F547" s="985"/>
      <c r="G547" s="985"/>
      <c r="H547" s="1209" t="s">
        <v>751</v>
      </c>
      <c r="I547" s="1209"/>
      <c r="J547" s="995">
        <v>0.11783217108757568</v>
      </c>
      <c r="K547" s="985"/>
      <c r="L547" s="985"/>
      <c r="M547" s="1209" t="s">
        <v>818</v>
      </c>
      <c r="N547" s="1209"/>
      <c r="O547" s="996">
        <v>1.123453903551422E-2</v>
      </c>
      <c r="P547" s="985"/>
      <c r="Q547" s="985"/>
      <c r="R547" s="171"/>
      <c r="Z547" s="171"/>
      <c r="AA547" s="171"/>
      <c r="AB547" s="171"/>
      <c r="AC547" s="171"/>
      <c r="AD547" s="171"/>
      <c r="AE547" s="171"/>
      <c r="AF547" s="171"/>
      <c r="AG547" s="171"/>
      <c r="AH547" s="171"/>
      <c r="AI547" s="171"/>
      <c r="AJ547" s="171"/>
      <c r="AK547" s="171"/>
      <c r="AL547" s="171"/>
      <c r="AM547" s="171"/>
      <c r="AN547" s="171"/>
      <c r="AO547" s="171"/>
      <c r="AP547" s="171"/>
      <c r="AQ547" s="171"/>
      <c r="AR547" s="171"/>
      <c r="AS547" s="171"/>
      <c r="AT547" s="171"/>
      <c r="AU547" s="171"/>
      <c r="AV547" s="171"/>
      <c r="AW547" s="171"/>
      <c r="AX547" s="171"/>
      <c r="AY547" s="171"/>
      <c r="AZ547" s="171"/>
      <c r="BB547" s="255"/>
      <c r="BZ547" s="171"/>
      <c r="CA547" s="171"/>
      <c r="CB547" s="171"/>
      <c r="CC547" s="171"/>
      <c r="CD547" s="171"/>
      <c r="CE547" s="171"/>
      <c r="CF547" s="171"/>
      <c r="CG547" s="171"/>
      <c r="CH547" s="171"/>
      <c r="CI547" s="171"/>
      <c r="CJ547" s="171"/>
      <c r="CK547" s="171"/>
      <c r="CL547" s="171"/>
      <c r="CM547" s="171"/>
      <c r="CN547" s="171"/>
      <c r="CO547" s="171"/>
      <c r="CP547" s="171"/>
      <c r="CQ547" s="171"/>
      <c r="CR547" s="171"/>
      <c r="CS547" s="171"/>
      <c r="CT547" s="171"/>
      <c r="CU547" s="171"/>
      <c r="CV547" s="171"/>
      <c r="CW547" s="171"/>
      <c r="CX547" s="171"/>
      <c r="CY547" s="171"/>
      <c r="CZ547" s="171"/>
    </row>
    <row r="548" s="170" customFormat="true" ht="25.15" customHeight="true" x14ac:dyDescent="0.2">
      <c r="A548" s="255"/>
      <c r="B548" s="255"/>
      <c r="C548" s="1208" t="s">
        <v>451</v>
      </c>
      <c r="D548" s="1209"/>
      <c r="E548" s="994">
        <v>6.6277230372111029E-2</v>
      </c>
      <c r="F548" s="985"/>
      <c r="G548" s="985"/>
      <c r="H548" s="1209" t="s">
        <v>412</v>
      </c>
      <c r="I548" s="1209"/>
      <c r="J548" s="995">
        <v>2.9966574437698359E-2</v>
      </c>
      <c r="K548" s="985"/>
      <c r="L548" s="985"/>
      <c r="M548" s="1209" t="s">
        <v>819</v>
      </c>
      <c r="N548" s="1209"/>
      <c r="O548" s="996">
        <v>1.0791906392807778E-2</v>
      </c>
      <c r="P548" s="985"/>
      <c r="Q548" s="985"/>
      <c r="R548" s="171"/>
      <c r="Z548" s="171"/>
      <c r="AA548" s="171"/>
      <c r="AB548" s="171"/>
      <c r="AC548" s="171"/>
      <c r="AD548" s="171"/>
      <c r="AE548" s="171"/>
      <c r="AF548" s="171"/>
      <c r="AG548" s="171"/>
      <c r="AH548" s="171"/>
      <c r="AI548" s="171"/>
      <c r="AJ548" s="171"/>
      <c r="AK548" s="171"/>
      <c r="AL548" s="171"/>
      <c r="AM548" s="171"/>
      <c r="AN548" s="171"/>
      <c r="AO548" s="171"/>
      <c r="AP548" s="171"/>
      <c r="AQ548" s="171"/>
      <c r="AR548" s="171"/>
      <c r="AS548" s="171"/>
      <c r="AT548" s="171"/>
      <c r="AU548" s="171"/>
      <c r="AV548" s="171"/>
      <c r="AW548" s="171"/>
      <c r="AX548" s="171"/>
      <c r="AY548" s="171"/>
      <c r="AZ548" s="171"/>
      <c r="BB548" s="255"/>
      <c r="BZ548" s="171"/>
      <c r="CA548" s="171"/>
      <c r="CB548" s="171"/>
      <c r="CC548" s="171"/>
      <c r="CD548" s="171"/>
      <c r="CE548" s="171"/>
      <c r="CF548" s="171"/>
      <c r="CG548" s="171"/>
      <c r="CH548" s="171"/>
      <c r="CI548" s="171"/>
      <c r="CJ548" s="171"/>
      <c r="CK548" s="171"/>
      <c r="CL548" s="171"/>
      <c r="CM548" s="171"/>
      <c r="CN548" s="171"/>
      <c r="CO548" s="171"/>
      <c r="CP548" s="171"/>
      <c r="CQ548" s="171"/>
      <c r="CR548" s="171"/>
      <c r="CS548" s="171"/>
      <c r="CT548" s="171"/>
      <c r="CU548" s="171"/>
      <c r="CV548" s="171"/>
      <c r="CW548" s="171"/>
      <c r="CX548" s="171"/>
      <c r="CY548" s="171"/>
      <c r="CZ548" s="171"/>
    </row>
    <row r="549" s="170" customFormat="true" ht="25.15" customHeight="true" x14ac:dyDescent="0.2">
      <c r="A549" s="255"/>
      <c r="B549" s="255"/>
      <c r="C549" s="1208" t="s">
        <v>462</v>
      </c>
      <c r="D549" s="1209"/>
      <c r="E549" s="994">
        <v>1.5921359459472539E-3</v>
      </c>
      <c r="F549" s="985"/>
      <c r="G549" s="985"/>
      <c r="H549" s="1209" t="s">
        <v>735</v>
      </c>
      <c r="I549" s="1209"/>
      <c r="J549" s="995">
        <v>0.27801669589943584</v>
      </c>
      <c r="K549" s="985"/>
      <c r="L549" s="985"/>
      <c r="M549" s="1209" t="s">
        <v>467</v>
      </c>
      <c r="N549" s="1209"/>
      <c r="O549" s="996">
        <v>-9.8632031840291453E-3</v>
      </c>
      <c r="P549" s="985"/>
      <c r="Q549" s="985"/>
      <c r="R549" s="171"/>
      <c r="Z549" s="171"/>
      <c r="AA549" s="171"/>
      <c r="AB549" s="171"/>
      <c r="AC549" s="171"/>
      <c r="AD549" s="171"/>
      <c r="AE549" s="171"/>
      <c r="AF549" s="171"/>
      <c r="AG549" s="171"/>
      <c r="AH549" s="171"/>
      <c r="AI549" s="171"/>
      <c r="AJ549" s="171"/>
      <c r="AK549" s="171"/>
      <c r="AL549" s="171"/>
      <c r="AM549" s="171"/>
      <c r="AN549" s="171"/>
      <c r="AO549" s="171"/>
      <c r="AP549" s="171"/>
      <c r="AQ549" s="171"/>
      <c r="AR549" s="171"/>
      <c r="AS549" s="171"/>
      <c r="AT549" s="171"/>
      <c r="AU549" s="171"/>
      <c r="AV549" s="171"/>
      <c r="AW549" s="171"/>
      <c r="AX549" s="171"/>
      <c r="AY549" s="171"/>
      <c r="AZ549" s="171"/>
      <c r="BB549" s="255"/>
      <c r="BZ549" s="171"/>
      <c r="CA549" s="171"/>
      <c r="CB549" s="171"/>
      <c r="CC549" s="171"/>
      <c r="CD549" s="171"/>
      <c r="CE549" s="171"/>
      <c r="CF549" s="171"/>
      <c r="CG549" s="171"/>
      <c r="CH549" s="171"/>
      <c r="CI549" s="171"/>
      <c r="CJ549" s="171"/>
      <c r="CK549" s="171"/>
      <c r="CL549" s="171"/>
      <c r="CM549" s="171"/>
      <c r="CN549" s="171"/>
      <c r="CO549" s="171"/>
      <c r="CP549" s="171"/>
      <c r="CQ549" s="171"/>
      <c r="CR549" s="171"/>
      <c r="CS549" s="171"/>
      <c r="CT549" s="171"/>
      <c r="CU549" s="171"/>
      <c r="CV549" s="171"/>
      <c r="CW549" s="171"/>
      <c r="CX549" s="171"/>
      <c r="CY549" s="171"/>
      <c r="CZ549" s="171"/>
    </row>
    <row r="550" s="170" customFormat="true" ht="25.15" customHeight="true" x14ac:dyDescent="0.2">
      <c r="A550" s="255"/>
      <c r="B550" s="255"/>
      <c r="C550" s="1208" t="s">
        <v>420</v>
      </c>
      <c r="D550" s="1209"/>
      <c r="E550" s="994">
        <v>5.7318174059036865E-2</v>
      </c>
      <c r="F550" s="985"/>
      <c r="G550" s="985"/>
      <c r="H550" s="1209" t="s">
        <v>739</v>
      </c>
      <c r="I550" s="1209"/>
      <c r="J550" s="995">
        <v>0.24107244510415404</v>
      </c>
      <c r="K550" s="985"/>
      <c r="L550" s="985"/>
      <c r="M550" s="1209" t="s">
        <v>800</v>
      </c>
      <c r="N550" s="1209"/>
      <c r="O550" s="996">
        <v>7.9005162150323407E-3</v>
      </c>
      <c r="P550" s="985"/>
      <c r="Q550" s="985"/>
      <c r="R550" s="171"/>
      <c r="Z550" s="171"/>
      <c r="AA550" s="171"/>
      <c r="AB550" s="171"/>
      <c r="AC550" s="171"/>
      <c r="AD550" s="171"/>
      <c r="AE550" s="171"/>
      <c r="AF550" s="171"/>
      <c r="AG550" s="171"/>
      <c r="AH550" s="171"/>
      <c r="AI550" s="171"/>
      <c r="AJ550" s="171"/>
      <c r="AK550" s="171"/>
      <c r="AL550" s="171"/>
      <c r="AM550" s="171"/>
      <c r="AN550" s="171"/>
      <c r="AO550" s="171"/>
      <c r="AP550" s="171"/>
      <c r="AQ550" s="171"/>
      <c r="AR550" s="171"/>
      <c r="AS550" s="171"/>
      <c r="AT550" s="171"/>
      <c r="AU550" s="171"/>
      <c r="AV550" s="171"/>
      <c r="AW550" s="171"/>
      <c r="AX550" s="171"/>
      <c r="AY550" s="171"/>
      <c r="AZ550" s="171"/>
      <c r="BB550" s="255"/>
      <c r="BZ550" s="171"/>
      <c r="CA550" s="171"/>
      <c r="CB550" s="171"/>
      <c r="CC550" s="171"/>
      <c r="CD550" s="171"/>
      <c r="CE550" s="171"/>
      <c r="CF550" s="171"/>
      <c r="CG550" s="171"/>
      <c r="CH550" s="171"/>
      <c r="CI550" s="171"/>
      <c r="CJ550" s="171"/>
      <c r="CK550" s="171"/>
      <c r="CL550" s="171"/>
      <c r="CM550" s="171"/>
      <c r="CN550" s="171"/>
      <c r="CO550" s="171"/>
      <c r="CP550" s="171"/>
      <c r="CQ550" s="171"/>
      <c r="CR550" s="171"/>
      <c r="CS550" s="171"/>
      <c r="CT550" s="171"/>
      <c r="CU550" s="171"/>
      <c r="CV550" s="171"/>
      <c r="CW550" s="171"/>
      <c r="CX550" s="171"/>
      <c r="CY550" s="171"/>
      <c r="CZ550" s="171"/>
    </row>
    <row r="551" s="170" customFormat="true" ht="25.15" customHeight="true" x14ac:dyDescent="0.2">
      <c r="A551" s="255"/>
      <c r="B551" s="255"/>
      <c r="C551" s="1208" t="s">
        <v>435</v>
      </c>
      <c r="D551" s="1209"/>
      <c r="E551" s="994">
        <v>4.3950847122073162E-3</v>
      </c>
      <c r="F551" s="985"/>
      <c r="G551" s="985"/>
      <c r="H551" s="1209" t="s">
        <v>742</v>
      </c>
      <c r="I551" s="1209"/>
      <c r="J551" s="995">
        <v>0.18407833415126795</v>
      </c>
      <c r="K551" s="985"/>
      <c r="L551" s="985"/>
      <c r="M551" s="1209" t="s">
        <v>820</v>
      </c>
      <c r="N551" s="1209"/>
      <c r="O551" s="996">
        <v>7.8831194026675686E-3</v>
      </c>
      <c r="P551" s="985"/>
      <c r="Q551" s="985"/>
      <c r="R551" s="171"/>
      <c r="Z551" s="171"/>
      <c r="AA551" s="171"/>
      <c r="AB551" s="171"/>
      <c r="AC551" s="171"/>
      <c r="AD551" s="171"/>
      <c r="AE551" s="171"/>
      <c r="AF551" s="171"/>
      <c r="AG551" s="171"/>
      <c r="AH551" s="171"/>
      <c r="AI551" s="171"/>
      <c r="AJ551" s="171"/>
      <c r="AK551" s="171"/>
      <c r="AL551" s="171"/>
      <c r="AM551" s="171"/>
      <c r="AN551" s="171"/>
      <c r="AO551" s="171"/>
      <c r="AP551" s="171"/>
      <c r="AQ551" s="171"/>
      <c r="AR551" s="171"/>
      <c r="AS551" s="171"/>
      <c r="AT551" s="171"/>
      <c r="AU551" s="171"/>
      <c r="AV551" s="171"/>
      <c r="AW551" s="171"/>
      <c r="AX551" s="171"/>
      <c r="AY551" s="171"/>
      <c r="AZ551" s="171"/>
      <c r="BB551" s="255"/>
      <c r="BZ551" s="171"/>
      <c r="CA551" s="171"/>
      <c r="CB551" s="171"/>
      <c r="CC551" s="171"/>
      <c r="CD551" s="171"/>
      <c r="CE551" s="171"/>
      <c r="CF551" s="171"/>
      <c r="CG551" s="171"/>
      <c r="CH551" s="171"/>
      <c r="CI551" s="171"/>
      <c r="CJ551" s="171"/>
      <c r="CK551" s="171"/>
      <c r="CL551" s="171"/>
      <c r="CM551" s="171"/>
      <c r="CN551" s="171"/>
      <c r="CO551" s="171"/>
      <c r="CP551" s="171"/>
      <c r="CQ551" s="171"/>
      <c r="CR551" s="171"/>
      <c r="CS551" s="171"/>
      <c r="CT551" s="171"/>
      <c r="CU551" s="171"/>
      <c r="CV551" s="171"/>
      <c r="CW551" s="171"/>
      <c r="CX551" s="171"/>
      <c r="CY551" s="171"/>
      <c r="CZ551" s="171"/>
    </row>
    <row r="552" s="170" customFormat="true" ht="25.15" customHeight="true" x14ac:dyDescent="0.2">
      <c r="A552" s="255"/>
      <c r="B552" s="255"/>
      <c r="C552" s="1208" t="s">
        <v>636</v>
      </c>
      <c r="D552" s="1209"/>
      <c r="E552" s="994">
        <v>7.1539708260222289E-3</v>
      </c>
      <c r="F552" s="985"/>
      <c r="G552" s="985"/>
      <c r="H552" s="1209" t="s">
        <v>650</v>
      </c>
      <c r="I552" s="1209"/>
      <c r="J552" s="995">
        <v>7.287895049306102E-2</v>
      </c>
      <c r="K552" s="985"/>
      <c r="L552" s="985"/>
      <c r="M552" s="1209" t="s">
        <v>635</v>
      </c>
      <c r="N552" s="1209"/>
      <c r="O552" s="996">
        <v>6.8105768199795613E-3</v>
      </c>
      <c r="P552" s="985"/>
      <c r="Q552" s="985"/>
      <c r="R552" s="171"/>
      <c r="Z552" s="171"/>
      <c r="AA552" s="171"/>
      <c r="AB552" s="171"/>
      <c r="AC552" s="171"/>
      <c r="AD552" s="171"/>
      <c r="AE552" s="171"/>
      <c r="AF552" s="171"/>
      <c r="AG552" s="171"/>
      <c r="AH552" s="171"/>
      <c r="AI552" s="171"/>
      <c r="AJ552" s="171"/>
      <c r="AK552" s="171"/>
      <c r="AL552" s="171"/>
      <c r="AM552" s="171"/>
      <c r="AN552" s="171"/>
      <c r="AO552" s="171"/>
      <c r="AP552" s="171"/>
      <c r="AQ552" s="171"/>
      <c r="AR552" s="171"/>
      <c r="AS552" s="171"/>
      <c r="AT552" s="171"/>
      <c r="AU552" s="171"/>
      <c r="AV552" s="171"/>
      <c r="AW552" s="171"/>
      <c r="AX552" s="171"/>
      <c r="AY552" s="171"/>
      <c r="AZ552" s="171"/>
      <c r="BB552" s="255"/>
      <c r="BZ552" s="171"/>
      <c r="CA552" s="171"/>
      <c r="CB552" s="171"/>
      <c r="CC552" s="171"/>
      <c r="CD552" s="171"/>
      <c r="CE552" s="171"/>
      <c r="CF552" s="171"/>
      <c r="CG552" s="171"/>
      <c r="CH552" s="171"/>
      <c r="CI552" s="171"/>
      <c r="CJ552" s="171"/>
      <c r="CK552" s="171"/>
      <c r="CL552" s="171"/>
      <c r="CM552" s="171"/>
      <c r="CN552" s="171"/>
      <c r="CO552" s="171"/>
      <c r="CP552" s="171"/>
      <c r="CQ552" s="171"/>
      <c r="CR552" s="171"/>
      <c r="CS552" s="171"/>
      <c r="CT552" s="171"/>
      <c r="CU552" s="171"/>
      <c r="CV552" s="171"/>
      <c r="CW552" s="171"/>
      <c r="CX552" s="171"/>
      <c r="CY552" s="171"/>
      <c r="CZ552" s="171"/>
    </row>
    <row r="553" s="170" customFormat="true" ht="25.15" customHeight="true" x14ac:dyDescent="0.2">
      <c r="A553" s="255"/>
      <c r="B553" s="255"/>
      <c r="C553" s="1208" t="s">
        <v>743</v>
      </c>
      <c r="D553" s="1209"/>
      <c r="E553" s="994">
        <v>0.2562271151597687</v>
      </c>
      <c r="F553" s="985"/>
      <c r="G553" s="985"/>
      <c r="H553" s="1209" t="s">
        <v>740</v>
      </c>
      <c r="I553" s="1209"/>
      <c r="J553" s="995">
        <v>0.16247788625717299</v>
      </c>
      <c r="K553" s="985"/>
      <c r="L553" s="985"/>
      <c r="M553" s="1209" t="s">
        <v>464</v>
      </c>
      <c r="N553" s="1209"/>
      <c r="O553" s="996">
        <v>6.1276021820410899E-3</v>
      </c>
      <c r="P553" s="985"/>
      <c r="Q553" s="985"/>
      <c r="R553" s="171"/>
      <c r="Z553" s="171"/>
      <c r="AA553" s="171"/>
      <c r="AB553" s="171"/>
      <c r="AC553" s="171"/>
      <c r="AD553" s="171"/>
      <c r="AE553" s="171"/>
      <c r="AF553" s="171"/>
      <c r="AG553" s="171"/>
      <c r="AH553" s="171"/>
      <c r="AI553" s="171"/>
      <c r="AJ553" s="171"/>
      <c r="AK553" s="171"/>
      <c r="AL553" s="171"/>
      <c r="AM553" s="171"/>
      <c r="AN553" s="171"/>
      <c r="AO553" s="171"/>
      <c r="AP553" s="171"/>
      <c r="AQ553" s="171"/>
      <c r="AR553" s="171"/>
      <c r="AS553" s="171"/>
      <c r="AT553" s="171"/>
      <c r="AU553" s="171"/>
      <c r="AV553" s="171"/>
      <c r="AW553" s="171"/>
      <c r="AX553" s="171"/>
      <c r="AY553" s="171"/>
      <c r="AZ553" s="171"/>
      <c r="BB553" s="255"/>
      <c r="BZ553" s="171"/>
      <c r="CA553" s="171"/>
      <c r="CB553" s="171"/>
      <c r="CC553" s="171"/>
      <c r="CD553" s="171"/>
      <c r="CE553" s="171"/>
      <c r="CF553" s="171"/>
      <c r="CG553" s="171"/>
      <c r="CH553" s="171"/>
      <c r="CI553" s="171"/>
      <c r="CJ553" s="171"/>
      <c r="CK553" s="171"/>
      <c r="CL553" s="171"/>
      <c r="CM553" s="171"/>
      <c r="CN553" s="171"/>
      <c r="CO553" s="171"/>
      <c r="CP553" s="171"/>
      <c r="CQ553" s="171"/>
      <c r="CR553" s="171"/>
      <c r="CS553" s="171"/>
      <c r="CT553" s="171"/>
      <c r="CU553" s="171"/>
      <c r="CV553" s="171"/>
      <c r="CW553" s="171"/>
      <c r="CX553" s="171"/>
      <c r="CY553" s="171"/>
      <c r="CZ553" s="171"/>
    </row>
    <row r="554" s="170" customFormat="true" ht="25.15" customHeight="true" x14ac:dyDescent="0.2">
      <c r="A554" s="255"/>
      <c r="B554" s="255"/>
      <c r="C554" s="1208" t="s">
        <v>416</v>
      </c>
      <c r="D554" s="1209"/>
      <c r="E554" s="994">
        <v>7.207335339742937E-4</v>
      </c>
      <c r="F554" s="985"/>
      <c r="G554" s="985"/>
      <c r="H554" s="1209" t="s">
        <v>645</v>
      </c>
      <c r="I554" s="1209"/>
      <c r="J554" s="995">
        <v>0.14541311243514515</v>
      </c>
      <c r="K554" s="985"/>
      <c r="L554" s="985"/>
      <c r="M554" s="1209" t="s">
        <v>799</v>
      </c>
      <c r="N554" s="1209"/>
      <c r="O554" s="996">
        <v>-5.3091362617921399E-3</v>
      </c>
      <c r="P554" s="985"/>
      <c r="Q554" s="985"/>
      <c r="R554" s="171"/>
      <c r="Z554" s="171"/>
      <c r="AA554" s="171"/>
      <c r="AB554" s="171"/>
      <c r="AC554" s="171"/>
      <c r="AD554" s="171"/>
      <c r="AE554" s="171"/>
      <c r="AF554" s="171"/>
      <c r="AG554" s="171"/>
      <c r="AH554" s="171"/>
      <c r="AI554" s="171"/>
      <c r="AJ554" s="171"/>
      <c r="AK554" s="171"/>
      <c r="AL554" s="171"/>
      <c r="AM554" s="171"/>
      <c r="AN554" s="171"/>
      <c r="AO554" s="171"/>
      <c r="AP554" s="171"/>
      <c r="AQ554" s="171"/>
      <c r="AR554" s="171"/>
      <c r="AS554" s="171"/>
      <c r="AT554" s="171"/>
      <c r="AU554" s="171"/>
      <c r="AV554" s="171"/>
      <c r="AW554" s="171"/>
      <c r="AX554" s="171"/>
      <c r="AY554" s="171"/>
      <c r="AZ554" s="171"/>
      <c r="BB554" s="255"/>
      <c r="BZ554" s="171"/>
      <c r="CA554" s="171"/>
      <c r="CB554" s="171"/>
      <c r="CC554" s="171"/>
      <c r="CD554" s="171"/>
      <c r="CE554" s="171"/>
      <c r="CF554" s="171"/>
      <c r="CG554" s="171"/>
      <c r="CH554" s="171"/>
      <c r="CI554" s="171"/>
      <c r="CJ554" s="171"/>
      <c r="CK554" s="171"/>
      <c r="CL554" s="171"/>
      <c r="CM554" s="171"/>
      <c r="CN554" s="171"/>
      <c r="CO554" s="171"/>
      <c r="CP554" s="171"/>
      <c r="CQ554" s="171"/>
      <c r="CR554" s="171"/>
      <c r="CS554" s="171"/>
      <c r="CT554" s="171"/>
      <c r="CU554" s="171"/>
      <c r="CV554" s="171"/>
      <c r="CW554" s="171"/>
      <c r="CX554" s="171"/>
      <c r="CY554" s="171"/>
      <c r="CZ554" s="171"/>
    </row>
    <row r="555" s="170" customFormat="true" ht="25.15" customHeight="true" x14ac:dyDescent="0.2">
      <c r="A555" s="255"/>
      <c r="B555" s="255"/>
      <c r="C555" s="1208" t="s">
        <v>660</v>
      </c>
      <c r="D555" s="1209"/>
      <c r="E555" s="994">
        <v>0.10883213647579998</v>
      </c>
      <c r="F555" s="985"/>
      <c r="G555" s="985"/>
      <c r="H555" s="1209" t="s">
        <v>727</v>
      </c>
      <c r="I555" s="1209"/>
      <c r="J555" s="995">
        <v>0.41936628862497921</v>
      </c>
      <c r="K555" s="985"/>
      <c r="L555" s="985"/>
      <c r="M555" s="1209" t="s">
        <v>821</v>
      </c>
      <c r="N555" s="1209"/>
      <c r="O555" s="996">
        <v>5.1819530477641602E-3</v>
      </c>
      <c r="P555" s="985"/>
      <c r="Q555" s="985"/>
      <c r="R555" s="171"/>
      <c r="Z555" s="171"/>
      <c r="AA555" s="171"/>
      <c r="AB555" s="171"/>
      <c r="AC555" s="171"/>
      <c r="AD555" s="171"/>
      <c r="AE555" s="171"/>
      <c r="AF555" s="171"/>
      <c r="AG555" s="171"/>
      <c r="AH555" s="171"/>
      <c r="AI555" s="171"/>
      <c r="AJ555" s="171"/>
      <c r="AK555" s="171"/>
      <c r="AL555" s="171"/>
      <c r="AM555" s="171"/>
      <c r="AN555" s="171"/>
      <c r="AO555" s="171"/>
      <c r="AP555" s="171"/>
      <c r="AQ555" s="171"/>
      <c r="AR555" s="171"/>
      <c r="AS555" s="171"/>
      <c r="AT555" s="171"/>
      <c r="AU555" s="171"/>
      <c r="AV555" s="171"/>
      <c r="AW555" s="171"/>
      <c r="AX555" s="171"/>
      <c r="AY555" s="171"/>
      <c r="AZ555" s="171"/>
      <c r="BB555" s="255"/>
      <c r="BZ555" s="171"/>
      <c r="CA555" s="171"/>
      <c r="CB555" s="171"/>
      <c r="CC555" s="171"/>
      <c r="CD555" s="171"/>
      <c r="CE555" s="171"/>
      <c r="CF555" s="171"/>
      <c r="CG555" s="171"/>
      <c r="CH555" s="171"/>
      <c r="CI555" s="171"/>
      <c r="CJ555" s="171"/>
      <c r="CK555" s="171"/>
      <c r="CL555" s="171"/>
      <c r="CM555" s="171"/>
      <c r="CN555" s="171"/>
      <c r="CO555" s="171"/>
      <c r="CP555" s="171"/>
      <c r="CQ555" s="171"/>
      <c r="CR555" s="171"/>
      <c r="CS555" s="171"/>
      <c r="CT555" s="171"/>
      <c r="CU555" s="171"/>
      <c r="CV555" s="171"/>
      <c r="CW555" s="171"/>
      <c r="CX555" s="171"/>
      <c r="CY555" s="171"/>
      <c r="CZ555" s="171"/>
    </row>
    <row r="556" s="170" customFormat="true" ht="25.15" customHeight="true" x14ac:dyDescent="0.2">
      <c r="A556" s="255"/>
      <c r="B556" s="255"/>
      <c r="C556" s="1208" t="s">
        <v>444</v>
      </c>
      <c r="D556" s="1209"/>
      <c r="E556" s="994">
        <v>1.7254188203280887E-3</v>
      </c>
      <c r="F556" s="985"/>
      <c r="G556" s="985"/>
      <c r="H556" s="1209" t="s">
        <v>759</v>
      </c>
      <c r="I556" s="1209"/>
      <c r="J556" s="995">
        <v>4.0139923068670216E-2</v>
      </c>
      <c r="K556" s="985"/>
      <c r="L556" s="985"/>
      <c r="M556" s="1209" t="s">
        <v>809</v>
      </c>
      <c r="N556" s="1209"/>
      <c r="O556" s="996">
        <v>5.0407339129313706E-3</v>
      </c>
      <c r="P556" s="985"/>
      <c r="Q556" s="985"/>
      <c r="R556" s="171"/>
      <c r="Z556" s="171"/>
      <c r="AA556" s="171"/>
      <c r="AB556" s="171"/>
      <c r="AC556" s="171"/>
      <c r="AD556" s="171"/>
      <c r="AE556" s="171"/>
      <c r="AF556" s="171"/>
      <c r="AG556" s="171"/>
      <c r="AH556" s="171"/>
      <c r="AI556" s="171"/>
      <c r="AJ556" s="171"/>
      <c r="AK556" s="171"/>
      <c r="AL556" s="171"/>
      <c r="AM556" s="171"/>
      <c r="AN556" s="171"/>
      <c r="AO556" s="171"/>
      <c r="AP556" s="171"/>
      <c r="AQ556" s="171"/>
      <c r="AR556" s="171"/>
      <c r="AS556" s="171"/>
      <c r="AT556" s="171"/>
      <c r="AU556" s="171"/>
      <c r="AV556" s="171"/>
      <c r="AW556" s="171"/>
      <c r="AX556" s="171"/>
      <c r="AY556" s="171"/>
      <c r="AZ556" s="171"/>
      <c r="BB556" s="255"/>
      <c r="BZ556" s="171"/>
      <c r="CA556" s="171"/>
      <c r="CB556" s="171"/>
      <c r="CC556" s="171"/>
      <c r="CD556" s="171"/>
      <c r="CE556" s="171"/>
      <c r="CF556" s="171"/>
      <c r="CG556" s="171"/>
      <c r="CH556" s="171"/>
      <c r="CI556" s="171"/>
      <c r="CJ556" s="171"/>
      <c r="CK556" s="171"/>
      <c r="CL556" s="171"/>
      <c r="CM556" s="171"/>
      <c r="CN556" s="171"/>
      <c r="CO556" s="171"/>
      <c r="CP556" s="171"/>
      <c r="CQ556" s="171"/>
      <c r="CR556" s="171"/>
      <c r="CS556" s="171"/>
      <c r="CT556" s="171"/>
      <c r="CU556" s="171"/>
      <c r="CV556" s="171"/>
      <c r="CW556" s="171"/>
      <c r="CX556" s="171"/>
      <c r="CY556" s="171"/>
      <c r="CZ556" s="171"/>
    </row>
    <row r="557" s="170" customFormat="true" ht="25.15" customHeight="true" x14ac:dyDescent="0.2">
      <c r="A557" s="255"/>
      <c r="B557" s="255"/>
      <c r="C557" s="1208" t="s">
        <v>473</v>
      </c>
      <c r="D557" s="1209"/>
      <c r="E557" s="1002">
        <v>2.9293346322289601E-7</v>
      </c>
      <c r="F557" s="985"/>
      <c r="G557" s="985"/>
      <c r="H557" s="1209" t="s">
        <v>730</v>
      </c>
      <c r="I557" s="1209"/>
      <c r="J557" s="995">
        <v>0.37985786141007932</v>
      </c>
      <c r="K557" s="985"/>
      <c r="L557" s="985"/>
      <c r="M557" s="1209" t="s">
        <v>794</v>
      </c>
      <c r="N557" s="1209"/>
      <c r="O557" s="996">
        <v>-4.4920279147237282E-3</v>
      </c>
      <c r="P557" s="985"/>
      <c r="Q557" s="985"/>
      <c r="R557" s="171"/>
      <c r="Z557" s="171"/>
      <c r="AA557" s="171"/>
      <c r="AB557" s="171"/>
      <c r="AC557" s="171"/>
      <c r="AD557" s="171"/>
      <c r="AE557" s="171"/>
      <c r="AF557" s="171"/>
      <c r="AG557" s="171"/>
      <c r="AH557" s="171"/>
      <c r="AI557" s="171"/>
      <c r="AJ557" s="171"/>
      <c r="AK557" s="171"/>
      <c r="AL557" s="171"/>
      <c r="AM557" s="171"/>
      <c r="AN557" s="171"/>
      <c r="AO557" s="171"/>
      <c r="AP557" s="171"/>
      <c r="AQ557" s="171"/>
      <c r="AR557" s="171"/>
      <c r="AS557" s="171"/>
      <c r="AT557" s="171"/>
      <c r="AU557" s="171"/>
      <c r="AV557" s="171"/>
      <c r="AW557" s="171"/>
      <c r="AX557" s="171"/>
      <c r="AY557" s="171"/>
      <c r="AZ557" s="171"/>
      <c r="BB557" s="255"/>
      <c r="BZ557" s="171"/>
      <c r="CA557" s="171"/>
      <c r="CB557" s="171"/>
      <c r="CC557" s="171"/>
      <c r="CD557" s="171"/>
      <c r="CE557" s="171"/>
      <c r="CF557" s="171"/>
      <c r="CG557" s="171"/>
      <c r="CH557" s="171"/>
      <c r="CI557" s="171"/>
      <c r="CJ557" s="171"/>
      <c r="CK557" s="171"/>
      <c r="CL557" s="171"/>
      <c r="CM557" s="171"/>
      <c r="CN557" s="171"/>
      <c r="CO557" s="171"/>
      <c r="CP557" s="171"/>
      <c r="CQ557" s="171"/>
      <c r="CR557" s="171"/>
      <c r="CS557" s="171"/>
      <c r="CT557" s="171"/>
      <c r="CU557" s="171"/>
      <c r="CV557" s="171"/>
      <c r="CW557" s="171"/>
      <c r="CX557" s="171"/>
      <c r="CY557" s="171"/>
      <c r="CZ557" s="171"/>
    </row>
    <row r="558" s="170" customFormat="true" ht="25.15" customHeight="true" x14ac:dyDescent="0.2">
      <c r="A558" s="255"/>
      <c r="B558" s="255"/>
      <c r="C558" s="1208" t="s">
        <v>635</v>
      </c>
      <c r="D558" s="1209"/>
      <c r="E558" s="1002">
        <v>1.8666013465512922E-5</v>
      </c>
      <c r="F558" s="985"/>
      <c r="G558" s="985"/>
      <c r="H558" s="1209" t="s">
        <v>403</v>
      </c>
      <c r="I558" s="1209"/>
      <c r="J558" s="995">
        <v>0.41594419199478139</v>
      </c>
      <c r="K558" s="985"/>
      <c r="L558" s="985"/>
      <c r="M558" s="1209" t="s">
        <v>760</v>
      </c>
      <c r="N558" s="1209"/>
      <c r="O558" s="996">
        <v>-3.6653805724293042E-3</v>
      </c>
      <c r="P558" s="985"/>
      <c r="Q558" s="985"/>
      <c r="R558" s="171"/>
      <c r="Z558" s="171"/>
      <c r="AA558" s="171"/>
      <c r="AB558" s="171"/>
      <c r="AC558" s="171"/>
      <c r="AD558" s="171"/>
      <c r="AE558" s="171"/>
      <c r="AF558" s="171"/>
      <c r="AG558" s="171"/>
      <c r="AH558" s="171"/>
      <c r="AI558" s="171"/>
      <c r="AJ558" s="171"/>
      <c r="AK558" s="171"/>
      <c r="AL558" s="171"/>
      <c r="AM558" s="171"/>
      <c r="AN558" s="171"/>
      <c r="AO558" s="171"/>
      <c r="AP558" s="171"/>
      <c r="AQ558" s="171"/>
      <c r="AR558" s="171"/>
      <c r="AS558" s="171"/>
      <c r="AT558" s="171"/>
      <c r="AU558" s="171"/>
      <c r="AV558" s="171"/>
      <c r="AW558" s="171"/>
      <c r="AX558" s="171"/>
      <c r="AY558" s="171"/>
      <c r="AZ558" s="171"/>
      <c r="BB558" s="255"/>
      <c r="BZ558" s="171"/>
      <c r="CA558" s="171"/>
      <c r="CB558" s="171"/>
      <c r="CC558" s="171"/>
      <c r="CD558" s="171"/>
      <c r="CE558" s="171"/>
      <c r="CF558" s="171"/>
      <c r="CG558" s="171"/>
      <c r="CH558" s="171"/>
      <c r="CI558" s="171"/>
      <c r="CJ558" s="171"/>
      <c r="CK558" s="171"/>
      <c r="CL558" s="171"/>
      <c r="CM558" s="171"/>
      <c r="CN558" s="171"/>
      <c r="CO558" s="171"/>
      <c r="CP558" s="171"/>
      <c r="CQ558" s="171"/>
      <c r="CR558" s="171"/>
      <c r="CS558" s="171"/>
      <c r="CT558" s="171"/>
      <c r="CU558" s="171"/>
      <c r="CV558" s="171"/>
      <c r="CW558" s="171"/>
      <c r="CX558" s="171"/>
      <c r="CY558" s="171"/>
      <c r="CZ558" s="171"/>
    </row>
    <row r="559" s="170" customFormat="true" ht="25.15" customHeight="true" x14ac:dyDescent="0.2">
      <c r="A559" s="255"/>
      <c r="B559" s="255"/>
      <c r="C559" s="1208" t="s">
        <v>464</v>
      </c>
      <c r="D559" s="1209"/>
      <c r="E559" s="1002">
        <v>6.3578771172953261E-5</v>
      </c>
      <c r="F559" s="985"/>
      <c r="G559" s="985"/>
      <c r="H559" s="1209" t="s">
        <v>584</v>
      </c>
      <c r="I559" s="1209"/>
      <c r="J559" s="995">
        <v>0.41844169384930291</v>
      </c>
      <c r="K559" s="985"/>
      <c r="L559" s="985"/>
      <c r="M559" s="1209" t="s">
        <v>455</v>
      </c>
      <c r="N559" s="1209"/>
      <c r="O559" s="996">
        <v>3.3906582943402158E-3</v>
      </c>
      <c r="P559" s="985"/>
      <c r="Q559" s="985"/>
      <c r="R559" s="171"/>
      <c r="Z559" s="171"/>
      <c r="AA559" s="171"/>
      <c r="AB559" s="171"/>
      <c r="AC559" s="171"/>
      <c r="AD559" s="171"/>
      <c r="AE559" s="171"/>
      <c r="AF559" s="171"/>
      <c r="AG559" s="171"/>
      <c r="AH559" s="171"/>
      <c r="AI559" s="171"/>
      <c r="AJ559" s="171"/>
      <c r="AK559" s="171"/>
      <c r="AL559" s="171"/>
      <c r="AM559" s="171"/>
      <c r="AN559" s="171"/>
      <c r="AO559" s="171"/>
      <c r="AP559" s="171"/>
      <c r="AQ559" s="171"/>
      <c r="AR559" s="171"/>
      <c r="AS559" s="171"/>
      <c r="AT559" s="171"/>
      <c r="AU559" s="171"/>
      <c r="AV559" s="171"/>
      <c r="AW559" s="171"/>
      <c r="AX559" s="171"/>
      <c r="AY559" s="171"/>
      <c r="AZ559" s="171"/>
      <c r="BB559" s="255"/>
      <c r="BZ559" s="171"/>
      <c r="CA559" s="171"/>
      <c r="CB559" s="171"/>
      <c r="CC559" s="171"/>
      <c r="CD559" s="171"/>
      <c r="CE559" s="171"/>
      <c r="CF559" s="171"/>
      <c r="CG559" s="171"/>
      <c r="CH559" s="171"/>
      <c r="CI559" s="171"/>
      <c r="CJ559" s="171"/>
      <c r="CK559" s="171"/>
      <c r="CL559" s="171"/>
      <c r="CM559" s="171"/>
      <c r="CN559" s="171"/>
      <c r="CO559" s="171"/>
      <c r="CP559" s="171"/>
      <c r="CQ559" s="171"/>
      <c r="CR559" s="171"/>
      <c r="CS559" s="171"/>
      <c r="CT559" s="171"/>
      <c r="CU559" s="171"/>
      <c r="CV559" s="171"/>
      <c r="CW559" s="171"/>
      <c r="CX559" s="171"/>
      <c r="CY559" s="171"/>
      <c r="CZ559" s="171"/>
    </row>
    <row r="560" s="170" customFormat="true" ht="25.15" customHeight="true" x14ac:dyDescent="0.2">
      <c r="A560" s="255"/>
      <c r="B560" s="255"/>
      <c r="C560" s="1208" t="s">
        <v>433</v>
      </c>
      <c r="D560" s="1209"/>
      <c r="E560" s="994">
        <v>0.12782801582199232</v>
      </c>
      <c r="F560" s="985"/>
      <c r="G560" s="985"/>
      <c r="H560" s="1209" t="s">
        <v>588</v>
      </c>
      <c r="I560" s="1209"/>
      <c r="J560" s="995">
        <v>0.18524180573575075</v>
      </c>
      <c r="K560" s="985"/>
      <c r="L560" s="985"/>
      <c r="M560" s="1209" t="s">
        <v>806</v>
      </c>
      <c r="N560" s="1209"/>
      <c r="O560" s="996">
        <v>-3.3009915103169086E-3</v>
      </c>
      <c r="P560" s="985"/>
      <c r="Q560" s="985"/>
      <c r="R560" s="171"/>
      <c r="Z560" s="171"/>
      <c r="AA560" s="171"/>
      <c r="AB560" s="171"/>
      <c r="AC560" s="171"/>
      <c r="AD560" s="171"/>
      <c r="AE560" s="171"/>
      <c r="AF560" s="171"/>
      <c r="AG560" s="171"/>
      <c r="AH560" s="171"/>
      <c r="AI560" s="171"/>
      <c r="AJ560" s="171"/>
      <c r="AK560" s="171"/>
      <c r="AL560" s="171"/>
      <c r="AM560" s="171"/>
      <c r="AN560" s="171"/>
      <c r="AO560" s="171"/>
      <c r="AP560" s="171"/>
      <c r="AQ560" s="171"/>
      <c r="AR560" s="171"/>
      <c r="AS560" s="171"/>
      <c r="AT560" s="171"/>
      <c r="AU560" s="171"/>
      <c r="AV560" s="171"/>
      <c r="AW560" s="171"/>
      <c r="AX560" s="171"/>
      <c r="AY560" s="171"/>
      <c r="AZ560" s="171"/>
      <c r="BB560" s="255"/>
      <c r="BZ560" s="171"/>
      <c r="CA560" s="171"/>
      <c r="CB560" s="171"/>
      <c r="CC560" s="171"/>
      <c r="CD560" s="171"/>
      <c r="CE560" s="171"/>
      <c r="CF560" s="171"/>
      <c r="CG560" s="171"/>
      <c r="CH560" s="171"/>
      <c r="CI560" s="171"/>
      <c r="CJ560" s="171"/>
      <c r="CK560" s="171"/>
      <c r="CL560" s="171"/>
      <c r="CM560" s="171"/>
      <c r="CN560" s="171"/>
      <c r="CO560" s="171"/>
      <c r="CP560" s="171"/>
      <c r="CQ560" s="171"/>
      <c r="CR560" s="171"/>
      <c r="CS560" s="171"/>
      <c r="CT560" s="171"/>
      <c r="CU560" s="171"/>
      <c r="CV560" s="171"/>
      <c r="CW560" s="171"/>
      <c r="CX560" s="171"/>
      <c r="CY560" s="171"/>
      <c r="CZ560" s="171"/>
    </row>
    <row r="561" s="170" customFormat="true" ht="25.15" customHeight="true" x14ac:dyDescent="0.2">
      <c r="A561" s="255"/>
      <c r="B561" s="255"/>
      <c r="C561" s="1208" t="s">
        <v>470</v>
      </c>
      <c r="D561" s="1209"/>
      <c r="E561" s="994">
        <v>3.2370289702708518E-3</v>
      </c>
      <c r="F561" s="985"/>
      <c r="G561" s="985"/>
      <c r="H561" s="1209" t="s">
        <v>747</v>
      </c>
      <c r="I561" s="1209"/>
      <c r="J561" s="995">
        <v>0.13917236302979366</v>
      </c>
      <c r="K561" s="985"/>
      <c r="L561" s="985"/>
      <c r="M561" s="1209" t="s">
        <v>636</v>
      </c>
      <c r="N561" s="1209"/>
      <c r="O561" s="996">
        <v>2.7889904457010077E-3</v>
      </c>
      <c r="P561" s="985"/>
      <c r="Q561" s="985"/>
      <c r="R561" s="171"/>
      <c r="Z561" s="171"/>
      <c r="AA561" s="171"/>
      <c r="AB561" s="171"/>
      <c r="AC561" s="171"/>
      <c r="AD561" s="171"/>
      <c r="AE561" s="171"/>
      <c r="AF561" s="171"/>
      <c r="AG561" s="171"/>
      <c r="AH561" s="171"/>
      <c r="AI561" s="171"/>
      <c r="AJ561" s="171"/>
      <c r="AK561" s="171"/>
      <c r="AL561" s="171"/>
      <c r="AM561" s="171"/>
      <c r="AN561" s="171"/>
      <c r="AO561" s="171"/>
      <c r="AP561" s="171"/>
      <c r="AQ561" s="171"/>
      <c r="AR561" s="171"/>
      <c r="AS561" s="171"/>
      <c r="AT561" s="171"/>
      <c r="AU561" s="171"/>
      <c r="AV561" s="171"/>
      <c r="AW561" s="171"/>
      <c r="AX561" s="171"/>
      <c r="AY561" s="171"/>
      <c r="AZ561" s="171"/>
      <c r="BB561" s="255"/>
      <c r="BZ561" s="171"/>
      <c r="CA561" s="171"/>
      <c r="CB561" s="171"/>
      <c r="CC561" s="171"/>
      <c r="CD561" s="171"/>
      <c r="CE561" s="171"/>
      <c r="CF561" s="171"/>
      <c r="CG561" s="171"/>
      <c r="CH561" s="171"/>
      <c r="CI561" s="171"/>
      <c r="CJ561" s="171"/>
      <c r="CK561" s="171"/>
      <c r="CL561" s="171"/>
      <c r="CM561" s="171"/>
      <c r="CN561" s="171"/>
      <c r="CO561" s="171"/>
      <c r="CP561" s="171"/>
      <c r="CQ561" s="171"/>
      <c r="CR561" s="171"/>
      <c r="CS561" s="171"/>
      <c r="CT561" s="171"/>
      <c r="CU561" s="171"/>
      <c r="CV561" s="171"/>
      <c r="CW561" s="171"/>
      <c r="CX561" s="171"/>
      <c r="CY561" s="171"/>
      <c r="CZ561" s="171"/>
    </row>
    <row r="562" s="170" customFormat="true" ht="25.15" customHeight="true" x14ac:dyDescent="0.2">
      <c r="A562" s="255"/>
      <c r="B562" s="255"/>
      <c r="C562" s="1208" t="s">
        <v>424</v>
      </c>
      <c r="D562" s="1209"/>
      <c r="E562" s="994">
        <v>4.6101382984407399E-2</v>
      </c>
      <c r="F562" s="985"/>
      <c r="G562" s="985"/>
      <c r="H562" s="1209" t="s">
        <v>725</v>
      </c>
      <c r="I562" s="1209"/>
      <c r="J562" s="995">
        <v>0.41322687935782199</v>
      </c>
      <c r="K562" s="985"/>
      <c r="L562" s="985"/>
      <c r="M562" s="1209" t="s">
        <v>776</v>
      </c>
      <c r="N562" s="1209"/>
      <c r="O562" s="996">
        <v>-2.619307631377727E-3</v>
      </c>
      <c r="P562" s="985"/>
      <c r="Q562" s="985"/>
      <c r="R562" s="171"/>
      <c r="Z562" s="171"/>
      <c r="AA562" s="171"/>
      <c r="AB562" s="171"/>
      <c r="AC562" s="171"/>
      <c r="AD562" s="171"/>
      <c r="AE562" s="171"/>
      <c r="AF562" s="171"/>
      <c r="AG562" s="171"/>
      <c r="AH562" s="171"/>
      <c r="AI562" s="171"/>
      <c r="AJ562" s="171"/>
      <c r="AK562" s="171"/>
      <c r="AL562" s="171"/>
      <c r="AM562" s="171"/>
      <c r="AN562" s="171"/>
      <c r="AO562" s="171"/>
      <c r="AP562" s="171"/>
      <c r="AQ562" s="171"/>
      <c r="AR562" s="171"/>
      <c r="AS562" s="171"/>
      <c r="AT562" s="171"/>
      <c r="AU562" s="171"/>
      <c r="AV562" s="171"/>
      <c r="AW562" s="171"/>
      <c r="AX562" s="171"/>
      <c r="AY562" s="171"/>
      <c r="AZ562" s="171"/>
      <c r="BB562" s="255"/>
      <c r="BZ562" s="171"/>
      <c r="CA562" s="171"/>
      <c r="CB562" s="171"/>
      <c r="CC562" s="171"/>
      <c r="CD562" s="171"/>
      <c r="CE562" s="171"/>
      <c r="CF562" s="171"/>
      <c r="CG562" s="171"/>
      <c r="CH562" s="171"/>
      <c r="CI562" s="171"/>
      <c r="CJ562" s="171"/>
      <c r="CK562" s="171"/>
      <c r="CL562" s="171"/>
      <c r="CM562" s="171"/>
      <c r="CN562" s="171"/>
      <c r="CO562" s="171"/>
      <c r="CP562" s="171"/>
      <c r="CQ562" s="171"/>
      <c r="CR562" s="171"/>
      <c r="CS562" s="171"/>
      <c r="CT562" s="171"/>
      <c r="CU562" s="171"/>
      <c r="CV562" s="171"/>
      <c r="CW562" s="171"/>
      <c r="CX562" s="171"/>
      <c r="CY562" s="171"/>
      <c r="CZ562" s="171"/>
    </row>
    <row r="563" s="170" customFormat="true" ht="25.15" customHeight="true" x14ac:dyDescent="0.2">
      <c r="A563" s="255"/>
      <c r="B563" s="255"/>
      <c r="C563" s="1208" t="s">
        <v>429</v>
      </c>
      <c r="D563" s="1209"/>
      <c r="E563" s="994">
        <v>7.0394329544226112E-3</v>
      </c>
      <c r="F563" s="985"/>
      <c r="G563" s="985"/>
      <c r="H563" s="1209" t="s">
        <v>736</v>
      </c>
      <c r="I563" s="1209"/>
      <c r="J563" s="995">
        <v>0.27444404870260386</v>
      </c>
      <c r="K563" s="985"/>
      <c r="L563" s="985"/>
      <c r="M563" s="1209" t="s">
        <v>814</v>
      </c>
      <c r="N563" s="1209"/>
      <c r="O563" s="996">
        <v>-2.4408546053300046E-3</v>
      </c>
      <c r="P563" s="985"/>
      <c r="Q563" s="985"/>
      <c r="R563" s="171"/>
      <c r="Z563" s="171"/>
      <c r="AA563" s="171"/>
      <c r="AB563" s="171"/>
      <c r="AC563" s="171"/>
      <c r="AD563" s="171"/>
      <c r="AE563" s="171"/>
      <c r="AF563" s="171"/>
      <c r="AG563" s="171"/>
      <c r="AH563" s="171"/>
      <c r="AI563" s="171"/>
      <c r="AJ563" s="171"/>
      <c r="AK563" s="171"/>
      <c r="AL563" s="171"/>
      <c r="AM563" s="171"/>
      <c r="AN563" s="171"/>
      <c r="AO563" s="171"/>
      <c r="AP563" s="171"/>
      <c r="AQ563" s="171"/>
      <c r="AR563" s="171"/>
      <c r="AS563" s="171"/>
      <c r="AT563" s="171"/>
      <c r="AU563" s="171"/>
      <c r="AV563" s="171"/>
      <c r="AW563" s="171"/>
      <c r="AX563" s="171"/>
      <c r="AY563" s="171"/>
      <c r="AZ563" s="171"/>
      <c r="BB563" s="255"/>
      <c r="BZ563" s="171"/>
      <c r="CA563" s="171"/>
      <c r="CB563" s="171"/>
      <c r="CC563" s="171"/>
      <c r="CD563" s="171"/>
      <c r="CE563" s="171"/>
      <c r="CF563" s="171"/>
      <c r="CG563" s="171"/>
      <c r="CH563" s="171"/>
      <c r="CI563" s="171"/>
      <c r="CJ563" s="171"/>
      <c r="CK563" s="171"/>
      <c r="CL563" s="171"/>
      <c r="CM563" s="171"/>
      <c r="CN563" s="171"/>
      <c r="CO563" s="171"/>
      <c r="CP563" s="171"/>
      <c r="CQ563" s="171"/>
      <c r="CR563" s="171"/>
      <c r="CS563" s="171"/>
      <c r="CT563" s="171"/>
      <c r="CU563" s="171"/>
      <c r="CV563" s="171"/>
      <c r="CW563" s="171"/>
      <c r="CX563" s="171"/>
      <c r="CY563" s="171"/>
      <c r="CZ563" s="171"/>
    </row>
    <row r="564" s="170" customFormat="true" ht="25.15" customHeight="true" x14ac:dyDescent="0.2">
      <c r="A564" s="255"/>
      <c r="B564" s="255"/>
      <c r="C564" s="1208" t="s">
        <v>455</v>
      </c>
      <c r="D564" s="1209"/>
      <c r="E564" s="994">
        <v>1.483827518775857E-3</v>
      </c>
      <c r="F564" s="985"/>
      <c r="G564" s="985"/>
      <c r="H564" s="1209" t="s">
        <v>589</v>
      </c>
      <c r="I564" s="1209"/>
      <c r="J564" s="995">
        <v>0.20419110450256375</v>
      </c>
      <c r="K564" s="985"/>
      <c r="L564" s="985"/>
      <c r="M564" s="1209" t="s">
        <v>440</v>
      </c>
      <c r="N564" s="1209"/>
      <c r="O564" s="996">
        <v>2.261570537544806E-3</v>
      </c>
      <c r="P564" s="985"/>
      <c r="Q564" s="985"/>
      <c r="R564" s="171"/>
      <c r="Z564" s="171"/>
      <c r="AA564" s="171"/>
      <c r="AB564" s="171"/>
      <c r="AC564" s="171"/>
      <c r="AD564" s="171"/>
      <c r="AE564" s="171"/>
      <c r="AF564" s="171"/>
      <c r="AG564" s="171"/>
      <c r="AH564" s="171"/>
      <c r="AI564" s="171"/>
      <c r="AJ564" s="171"/>
      <c r="AK564" s="171"/>
      <c r="AL564" s="171"/>
      <c r="AM564" s="171"/>
      <c r="AN564" s="171"/>
      <c r="AO564" s="171"/>
      <c r="AP564" s="171"/>
      <c r="AQ564" s="171"/>
      <c r="AR564" s="171"/>
      <c r="AS564" s="171"/>
      <c r="AT564" s="171"/>
      <c r="AU564" s="171"/>
      <c r="AV564" s="171"/>
      <c r="AW564" s="171"/>
      <c r="AX564" s="171"/>
      <c r="AY564" s="171"/>
      <c r="AZ564" s="171"/>
      <c r="BB564" s="255"/>
      <c r="BZ564" s="171"/>
      <c r="CA564" s="171"/>
      <c r="CB564" s="171"/>
      <c r="CC564" s="171"/>
      <c r="CD564" s="171"/>
      <c r="CE564" s="171"/>
      <c r="CF564" s="171"/>
      <c r="CG564" s="171"/>
      <c r="CH564" s="171"/>
      <c r="CI564" s="171"/>
      <c r="CJ564" s="171"/>
      <c r="CK564" s="171"/>
      <c r="CL564" s="171"/>
      <c r="CM564" s="171"/>
      <c r="CN564" s="171"/>
      <c r="CO564" s="171"/>
      <c r="CP564" s="171"/>
      <c r="CQ564" s="171"/>
      <c r="CR564" s="171"/>
      <c r="CS564" s="171"/>
      <c r="CT564" s="171"/>
      <c r="CU564" s="171"/>
      <c r="CV564" s="171"/>
      <c r="CW564" s="171"/>
      <c r="CX564" s="171"/>
      <c r="CY564" s="171"/>
      <c r="CZ564" s="171"/>
    </row>
    <row r="565" s="170" customFormat="true" ht="25.15" customHeight="true" x14ac:dyDescent="0.2">
      <c r="A565" s="255"/>
      <c r="B565" s="255"/>
      <c r="C565" s="1208" t="s">
        <v>751</v>
      </c>
      <c r="D565" s="1209"/>
      <c r="E565" s="994">
        <v>9.3395377244581149E-2</v>
      </c>
      <c r="F565" s="985"/>
      <c r="G565" s="985"/>
      <c r="H565" s="1209" t="s">
        <v>738</v>
      </c>
      <c r="I565" s="1209"/>
      <c r="J565" s="995">
        <v>0.21825179622081059</v>
      </c>
      <c r="K565" s="985"/>
      <c r="L565" s="985"/>
      <c r="M565" s="1209" t="s">
        <v>456</v>
      </c>
      <c r="N565" s="1209"/>
      <c r="O565" s="996">
        <v>-6.043785857411415E-4</v>
      </c>
      <c r="P565" s="985"/>
      <c r="Q565" s="985"/>
      <c r="R565" s="171"/>
      <c r="Z565" s="171"/>
      <c r="AA565" s="171"/>
      <c r="AB565" s="171"/>
      <c r="AC565" s="171"/>
      <c r="AD565" s="171"/>
      <c r="AE565" s="171"/>
      <c r="AF565" s="171"/>
      <c r="AG565" s="171"/>
      <c r="AH565" s="171"/>
      <c r="AI565" s="171"/>
      <c r="AJ565" s="171"/>
      <c r="AK565" s="171"/>
      <c r="AL565" s="171"/>
      <c r="AM565" s="171"/>
      <c r="AN565" s="171"/>
      <c r="AO565" s="171"/>
      <c r="AP565" s="171"/>
      <c r="AQ565" s="171"/>
      <c r="AR565" s="171"/>
      <c r="AS565" s="171"/>
      <c r="AT565" s="171"/>
      <c r="AU565" s="171"/>
      <c r="AV565" s="171"/>
      <c r="AW565" s="171"/>
      <c r="AX565" s="171"/>
      <c r="AY565" s="171"/>
      <c r="AZ565" s="171"/>
      <c r="BB565" s="255"/>
      <c r="BZ565" s="171"/>
      <c r="CA565" s="171"/>
      <c r="CB565" s="171"/>
      <c r="CC565" s="171"/>
      <c r="CD565" s="171"/>
      <c r="CE565" s="171"/>
      <c r="CF565" s="171"/>
      <c r="CG565" s="171"/>
      <c r="CH565" s="171"/>
      <c r="CI565" s="171"/>
      <c r="CJ565" s="171"/>
      <c r="CK565" s="171"/>
      <c r="CL565" s="171"/>
      <c r="CM565" s="171"/>
      <c r="CN565" s="171"/>
      <c r="CO565" s="171"/>
      <c r="CP565" s="171"/>
      <c r="CQ565" s="171"/>
      <c r="CR565" s="171"/>
      <c r="CS565" s="171"/>
      <c r="CT565" s="171"/>
      <c r="CU565" s="171"/>
      <c r="CV565" s="171"/>
      <c r="CW565" s="171"/>
      <c r="CX565" s="171"/>
      <c r="CY565" s="171"/>
      <c r="CZ565" s="171"/>
    </row>
    <row r="566" s="170" customFormat="true" ht="25.15" customHeight="true" x14ac:dyDescent="0.2">
      <c r="A566" s="255"/>
      <c r="B566" s="255"/>
      <c r="C566" s="1208" t="s">
        <v>412</v>
      </c>
      <c r="D566" s="1209"/>
      <c r="E566" s="994">
        <v>1.189946318755227E-2</v>
      </c>
      <c r="F566" s="985"/>
      <c r="G566" s="985"/>
      <c r="H566" s="1209" t="s">
        <v>750</v>
      </c>
      <c r="I566" s="1209"/>
      <c r="J566" s="995">
        <v>7.9290698114267977E-2</v>
      </c>
      <c r="K566" s="985"/>
      <c r="L566" s="985"/>
      <c r="M566" s="1209" t="s">
        <v>811</v>
      </c>
      <c r="N566" s="1209"/>
      <c r="O566" s="1003">
        <v>-2.0484761322395723E-4</v>
      </c>
      <c r="P566" s="985"/>
      <c r="Q566" s="985"/>
      <c r="R566" s="171"/>
      <c r="Z566" s="171"/>
      <c r="AA566" s="171"/>
      <c r="AB566" s="171"/>
      <c r="AC566" s="171"/>
      <c r="AD566" s="171"/>
      <c r="AE566" s="171"/>
      <c r="AF566" s="171"/>
      <c r="AG566" s="171"/>
      <c r="AH566" s="171"/>
      <c r="AI566" s="171"/>
      <c r="AJ566" s="171"/>
      <c r="AK566" s="171"/>
      <c r="AL566" s="171"/>
      <c r="AM566" s="171"/>
      <c r="AN566" s="171"/>
      <c r="AO566" s="171"/>
      <c r="AP566" s="171"/>
      <c r="AQ566" s="171"/>
      <c r="AR566" s="171"/>
      <c r="AS566" s="171"/>
      <c r="AT566" s="171"/>
      <c r="AU566" s="171"/>
      <c r="AV566" s="171"/>
      <c r="AW566" s="171"/>
      <c r="AX566" s="171"/>
      <c r="AY566" s="171"/>
      <c r="AZ566" s="171"/>
      <c r="BB566" s="255"/>
      <c r="BZ566" s="171"/>
      <c r="CA566" s="171"/>
      <c r="CB566" s="171"/>
      <c r="CC566" s="171"/>
      <c r="CD566" s="171"/>
      <c r="CE566" s="171"/>
      <c r="CF566" s="171"/>
      <c r="CG566" s="171"/>
      <c r="CH566" s="171"/>
      <c r="CI566" s="171"/>
      <c r="CJ566" s="171"/>
      <c r="CK566" s="171"/>
      <c r="CL566" s="171"/>
      <c r="CM566" s="171"/>
      <c r="CN566" s="171"/>
      <c r="CO566" s="171"/>
      <c r="CP566" s="171"/>
      <c r="CQ566" s="171"/>
      <c r="CR566" s="171"/>
      <c r="CS566" s="171"/>
      <c r="CT566" s="171"/>
      <c r="CU566" s="171"/>
      <c r="CV566" s="171"/>
      <c r="CW566" s="171"/>
      <c r="CX566" s="171"/>
      <c r="CY566" s="171"/>
      <c r="CZ566" s="171"/>
    </row>
    <row r="567" s="170" customFormat="true" ht="25.15" customHeight="true" x14ac:dyDescent="0.2">
      <c r="A567" s="255"/>
      <c r="B567" s="255"/>
      <c r="C567" s="1208" t="s">
        <v>735</v>
      </c>
      <c r="D567" s="1209"/>
      <c r="E567" s="994">
        <v>0.27761336649596591</v>
      </c>
      <c r="F567" s="985"/>
      <c r="G567" s="985"/>
      <c r="H567" s="1209" t="s">
        <v>737</v>
      </c>
      <c r="I567" s="1209"/>
      <c r="J567" s="995">
        <v>0.25760502459183038</v>
      </c>
      <c r="K567" s="985"/>
      <c r="L567" s="985"/>
      <c r="M567" s="1219"/>
      <c r="N567" s="1219"/>
      <c r="O567" s="985"/>
      <c r="P567" s="985"/>
      <c r="Q567" s="985"/>
      <c r="R567" s="171"/>
      <c r="Z567" s="171"/>
      <c r="AA567" s="171"/>
      <c r="AB567" s="171"/>
      <c r="AC567" s="171"/>
      <c r="AD567" s="171"/>
      <c r="AE567" s="171"/>
      <c r="AF567" s="171"/>
      <c r="AG567" s="171"/>
      <c r="AH567" s="171"/>
      <c r="AI567" s="171"/>
      <c r="AJ567" s="171"/>
      <c r="AK567" s="171"/>
      <c r="AL567" s="171"/>
      <c r="AM567" s="171"/>
      <c r="AN567" s="171"/>
      <c r="AO567" s="171"/>
      <c r="AP567" s="171"/>
      <c r="AQ567" s="171"/>
      <c r="AR567" s="171"/>
      <c r="AS567" s="171"/>
      <c r="AT567" s="171"/>
      <c r="AU567" s="171"/>
      <c r="AV567" s="171"/>
      <c r="AW567" s="171"/>
      <c r="AX567" s="171"/>
      <c r="AY567" s="171"/>
      <c r="AZ567" s="171"/>
      <c r="BB567" s="255"/>
      <c r="BZ567" s="171"/>
      <c r="CA567" s="171"/>
      <c r="CB567" s="171"/>
      <c r="CC567" s="171"/>
      <c r="CD567" s="171"/>
      <c r="CE567" s="171"/>
      <c r="CF567" s="171"/>
      <c r="CG567" s="171"/>
      <c r="CH567" s="171"/>
      <c r="CI567" s="171"/>
      <c r="CJ567" s="171"/>
      <c r="CK567" s="171"/>
      <c r="CL567" s="171"/>
      <c r="CM567" s="171"/>
      <c r="CN567" s="171"/>
      <c r="CO567" s="171"/>
      <c r="CP567" s="171"/>
      <c r="CQ567" s="171"/>
      <c r="CR567" s="171"/>
      <c r="CS567" s="171"/>
      <c r="CT567" s="171"/>
      <c r="CU567" s="171"/>
      <c r="CV567" s="171"/>
      <c r="CW567" s="171"/>
      <c r="CX567" s="171"/>
      <c r="CY567" s="171"/>
      <c r="CZ567" s="171"/>
    </row>
    <row r="568" s="170" customFormat="true" ht="25.15" customHeight="true" x14ac:dyDescent="0.2">
      <c r="A568" s="255"/>
      <c r="B568" s="255"/>
      <c r="C568" s="1208" t="s">
        <v>739</v>
      </c>
      <c r="D568" s="1209"/>
      <c r="E568" s="994">
        <v>0.24066403497621316</v>
      </c>
      <c r="F568" s="985"/>
      <c r="G568" s="985"/>
      <c r="H568" s="1209" t="s">
        <v>746</v>
      </c>
      <c r="I568" s="1209"/>
      <c r="J568" s="995">
        <v>0.13239152987866953</v>
      </c>
      <c r="K568" s="985"/>
      <c r="L568" s="985"/>
      <c r="M568" s="1219"/>
      <c r="N568" s="1219"/>
      <c r="O568" s="985"/>
      <c r="P568" s="985"/>
      <c r="Q568" s="985"/>
      <c r="R568" s="171"/>
      <c r="Z568" s="171"/>
      <c r="AA568" s="171"/>
      <c r="AB568" s="171"/>
      <c r="AC568" s="171"/>
      <c r="AD568" s="171"/>
      <c r="AE568" s="171"/>
      <c r="AF568" s="171"/>
      <c r="AG568" s="171"/>
      <c r="AH568" s="171"/>
      <c r="AI568" s="171"/>
      <c r="AJ568" s="171"/>
      <c r="AK568" s="171"/>
      <c r="AL568" s="171"/>
      <c r="AM568" s="171"/>
      <c r="AN568" s="171"/>
      <c r="AO568" s="171"/>
      <c r="AP568" s="171"/>
      <c r="AQ568" s="171"/>
      <c r="AR568" s="171"/>
      <c r="AS568" s="171"/>
      <c r="AT568" s="171"/>
      <c r="AU568" s="171"/>
      <c r="AV568" s="171"/>
      <c r="AW568" s="171"/>
      <c r="AX568" s="171"/>
      <c r="AY568" s="171"/>
      <c r="AZ568" s="171"/>
      <c r="BB568" s="255"/>
      <c r="BZ568" s="171"/>
      <c r="CA568" s="171"/>
      <c r="CB568" s="171"/>
      <c r="CC568" s="171"/>
      <c r="CD568" s="171"/>
      <c r="CE568" s="171"/>
      <c r="CF568" s="171"/>
      <c r="CG568" s="171"/>
      <c r="CH568" s="171"/>
      <c r="CI568" s="171"/>
      <c r="CJ568" s="171"/>
      <c r="CK568" s="171"/>
      <c r="CL568" s="171"/>
      <c r="CM568" s="171"/>
      <c r="CN568" s="171"/>
      <c r="CO568" s="171"/>
      <c r="CP568" s="171"/>
      <c r="CQ568" s="171"/>
      <c r="CR568" s="171"/>
      <c r="CS568" s="171"/>
      <c r="CT568" s="171"/>
      <c r="CU568" s="171"/>
      <c r="CV568" s="171"/>
      <c r="CW568" s="171"/>
      <c r="CX568" s="171"/>
      <c r="CY568" s="171"/>
      <c r="CZ568" s="171"/>
    </row>
    <row r="569" s="170" customFormat="true" ht="25.15" customHeight="true" x14ac:dyDescent="0.2">
      <c r="A569" s="255"/>
      <c r="B569" s="255"/>
      <c r="C569" s="1208" t="s">
        <v>742</v>
      </c>
      <c r="D569" s="1209"/>
      <c r="E569" s="994">
        <v>0.17428370849969918</v>
      </c>
      <c r="F569" s="985"/>
      <c r="G569" s="985"/>
      <c r="H569" s="1209" t="s">
        <v>611</v>
      </c>
      <c r="I569" s="1209"/>
      <c r="J569" s="995">
        <v>1.4312082396405674E-2</v>
      </c>
      <c r="K569" s="985"/>
      <c r="L569" s="985"/>
      <c r="M569" s="1219"/>
      <c r="N569" s="1219"/>
      <c r="O569" s="985"/>
      <c r="P569" s="985"/>
      <c r="Q569" s="985"/>
      <c r="R569" s="171"/>
      <c r="Z569" s="171"/>
      <c r="AA569" s="171"/>
      <c r="AB569" s="171"/>
      <c r="AC569" s="171"/>
      <c r="AD569" s="171"/>
      <c r="AE569" s="171"/>
      <c r="AF569" s="171"/>
      <c r="AG569" s="171"/>
      <c r="AH569" s="171"/>
      <c r="AI569" s="171"/>
      <c r="AJ569" s="171"/>
      <c r="AK569" s="171"/>
      <c r="AL569" s="171"/>
      <c r="AM569" s="171"/>
      <c r="AN569" s="171"/>
      <c r="AO569" s="171"/>
      <c r="AP569" s="171"/>
      <c r="AQ569" s="171"/>
      <c r="AR569" s="171"/>
      <c r="AS569" s="171"/>
      <c r="AT569" s="171"/>
      <c r="AU569" s="171"/>
      <c r="AV569" s="171"/>
      <c r="AW569" s="171"/>
      <c r="AX569" s="171"/>
      <c r="AY569" s="171"/>
      <c r="AZ569" s="171"/>
      <c r="BB569" s="255"/>
      <c r="BZ569" s="171"/>
      <c r="CA569" s="171"/>
      <c r="CB569" s="171"/>
      <c r="CC569" s="171"/>
      <c r="CD569" s="171"/>
      <c r="CE569" s="171"/>
      <c r="CF569" s="171"/>
      <c r="CG569" s="171"/>
      <c r="CH569" s="171"/>
      <c r="CI569" s="171"/>
      <c r="CJ569" s="171"/>
      <c r="CK569" s="171"/>
      <c r="CL569" s="171"/>
      <c r="CM569" s="171"/>
      <c r="CN569" s="171"/>
      <c r="CO569" s="171"/>
      <c r="CP569" s="171"/>
      <c r="CQ569" s="171"/>
      <c r="CR569" s="171"/>
      <c r="CS569" s="171"/>
      <c r="CT569" s="171"/>
      <c r="CU569" s="171"/>
      <c r="CV569" s="171"/>
      <c r="CW569" s="171"/>
      <c r="CX569" s="171"/>
      <c r="CY569" s="171"/>
      <c r="CZ569" s="171"/>
    </row>
    <row r="570" s="170" customFormat="true" ht="25.15" customHeight="true" x14ac:dyDescent="0.2">
      <c r="A570" s="255"/>
      <c r="B570" s="255"/>
      <c r="C570" s="1208" t="s">
        <v>650</v>
      </c>
      <c r="D570" s="1209"/>
      <c r="E570" s="994">
        <v>0.17948904624286546</v>
      </c>
      <c r="F570" s="985"/>
      <c r="G570" s="985"/>
      <c r="H570" s="1209" t="s">
        <v>616</v>
      </c>
      <c r="I570" s="1209"/>
      <c r="J570" s="995">
        <v>1.198112520905761E-2</v>
      </c>
      <c r="K570" s="985"/>
      <c r="L570" s="985"/>
      <c r="M570" s="1209" t="s">
        <v>240</v>
      </c>
      <c r="N570" s="1209"/>
      <c r="O570" s="1209"/>
      <c r="P570" s="985"/>
      <c r="Q570" s="985"/>
      <c r="R570" s="171"/>
      <c r="Z570" s="171"/>
      <c r="AA570" s="171"/>
      <c r="AB570" s="171"/>
      <c r="AC570" s="171"/>
      <c r="AD570" s="171"/>
      <c r="AE570" s="171"/>
      <c r="AF570" s="171"/>
      <c r="AG570" s="171"/>
      <c r="AH570" s="171"/>
      <c r="AI570" s="171"/>
      <c r="AJ570" s="171"/>
      <c r="AK570" s="171"/>
      <c r="AL570" s="171"/>
      <c r="AM570" s="171"/>
      <c r="AN570" s="171"/>
      <c r="AO570" s="171"/>
      <c r="AP570" s="171"/>
      <c r="AQ570" s="171"/>
      <c r="AR570" s="171"/>
      <c r="AS570" s="171"/>
      <c r="AT570" s="171"/>
      <c r="AU570" s="171"/>
      <c r="AV570" s="171"/>
      <c r="AW570" s="171"/>
      <c r="AX570" s="171"/>
      <c r="AY570" s="171"/>
      <c r="AZ570" s="171"/>
      <c r="BB570" s="255"/>
      <c r="BZ570" s="171"/>
      <c r="CA570" s="171"/>
      <c r="CB570" s="171"/>
      <c r="CC570" s="171"/>
      <c r="CD570" s="171"/>
      <c r="CE570" s="171"/>
      <c r="CF570" s="171"/>
      <c r="CG570" s="171"/>
      <c r="CH570" s="171"/>
      <c r="CI570" s="171"/>
      <c r="CJ570" s="171"/>
      <c r="CK570" s="171"/>
      <c r="CL570" s="171"/>
      <c r="CM570" s="171"/>
      <c r="CN570" s="171"/>
      <c r="CO570" s="171"/>
      <c r="CP570" s="171"/>
      <c r="CQ570" s="171"/>
      <c r="CR570" s="171"/>
      <c r="CS570" s="171"/>
      <c r="CT570" s="171"/>
      <c r="CU570" s="171"/>
      <c r="CV570" s="171"/>
      <c r="CW570" s="171"/>
      <c r="CX570" s="171"/>
      <c r="CY570" s="171"/>
      <c r="CZ570" s="171"/>
    </row>
    <row r="571" s="170" customFormat="true" ht="25.15" customHeight="true" x14ac:dyDescent="0.2">
      <c r="A571" s="255"/>
      <c r="B571" s="255"/>
      <c r="C571" s="1208" t="s">
        <v>740</v>
      </c>
      <c r="D571" s="1209"/>
      <c r="E571" s="994">
        <v>0.28593273127080571</v>
      </c>
      <c r="F571" s="985"/>
      <c r="G571" s="985"/>
      <c r="H571" s="1209" t="s">
        <v>741</v>
      </c>
      <c r="I571" s="1209"/>
      <c r="J571" s="995">
        <v>0.22894144697415875</v>
      </c>
      <c r="K571" s="985"/>
      <c r="L571" s="985"/>
      <c r="M571" s="1209" t="s">
        <v>180</v>
      </c>
      <c r="N571" s="1209"/>
      <c r="O571" s="1004" t="s">
        <v>241</v>
      </c>
      <c r="P571" s="985"/>
      <c r="Q571" s="985"/>
      <c r="R571" s="171"/>
      <c r="Z571" s="171"/>
      <c r="AA571" s="171"/>
      <c r="AB571" s="171"/>
      <c r="AC571" s="171"/>
      <c r="AD571" s="171"/>
      <c r="AE571" s="171"/>
      <c r="AF571" s="171"/>
      <c r="AG571" s="171"/>
      <c r="AH571" s="171"/>
      <c r="AI571" s="171"/>
      <c r="AJ571" s="171"/>
      <c r="AK571" s="171"/>
      <c r="AL571" s="171"/>
      <c r="AM571" s="171"/>
      <c r="AN571" s="171"/>
      <c r="AO571" s="171"/>
      <c r="AP571" s="171"/>
      <c r="AQ571" s="171"/>
      <c r="AR571" s="171"/>
      <c r="AS571" s="171"/>
      <c r="AT571" s="171"/>
      <c r="AU571" s="171"/>
      <c r="AV571" s="171"/>
      <c r="AW571" s="171"/>
      <c r="AX571" s="171"/>
      <c r="AY571" s="171"/>
      <c r="AZ571" s="171"/>
      <c r="BB571" s="255"/>
      <c r="BZ571" s="171"/>
      <c r="CA571" s="171"/>
      <c r="CB571" s="171"/>
      <c r="CC571" s="171"/>
      <c r="CD571" s="171"/>
      <c r="CE571" s="171"/>
      <c r="CF571" s="171"/>
      <c r="CG571" s="171"/>
      <c r="CH571" s="171"/>
      <c r="CI571" s="171"/>
      <c r="CJ571" s="171"/>
      <c r="CK571" s="171"/>
      <c r="CL571" s="171"/>
      <c r="CM571" s="171"/>
      <c r="CN571" s="171"/>
      <c r="CO571" s="171"/>
      <c r="CP571" s="171"/>
      <c r="CQ571" s="171"/>
      <c r="CR571" s="171"/>
      <c r="CS571" s="171"/>
      <c r="CT571" s="171"/>
      <c r="CU571" s="171"/>
      <c r="CV571" s="171"/>
      <c r="CW571" s="171"/>
      <c r="CX571" s="171"/>
      <c r="CY571" s="171"/>
      <c r="CZ571" s="171"/>
    </row>
    <row r="572" s="170" customFormat="true" ht="25.15" customHeight="true" x14ac:dyDescent="0.2">
      <c r="A572" s="255"/>
      <c r="B572" s="255"/>
      <c r="C572" s="1208" t="s">
        <v>645</v>
      </c>
      <c r="D572" s="1209"/>
      <c r="E572" s="994">
        <v>0.28257141064870472</v>
      </c>
      <c r="F572" s="985"/>
      <c r="G572" s="985"/>
      <c r="H572" s="1209" t="s">
        <v>625</v>
      </c>
      <c r="I572" s="1209"/>
      <c r="J572" s="995">
        <v>1.7026567304294442E-3</v>
      </c>
      <c r="K572" s="985"/>
      <c r="L572" s="985"/>
      <c r="M572" s="1209" t="s">
        <v>422</v>
      </c>
      <c r="N572" s="1209"/>
      <c r="O572" s="993">
        <v>4.8378867935779009E-2</v>
      </c>
      <c r="P572" s="985"/>
      <c r="Q572" s="985"/>
      <c r="R572" s="171"/>
      <c r="Z572" s="171"/>
      <c r="AA572" s="171"/>
      <c r="AB572" s="171"/>
      <c r="AC572" s="171"/>
      <c r="AD572" s="171"/>
      <c r="AE572" s="171"/>
      <c r="AF572" s="171"/>
      <c r="AG572" s="171"/>
      <c r="AH572" s="171"/>
      <c r="AI572" s="171"/>
      <c r="AJ572" s="171"/>
      <c r="AK572" s="171"/>
      <c r="AL572" s="171"/>
      <c r="AM572" s="171"/>
      <c r="AN572" s="171"/>
      <c r="AO572" s="171"/>
      <c r="AP572" s="171"/>
      <c r="AQ572" s="171"/>
      <c r="AR572" s="171"/>
      <c r="AS572" s="171"/>
      <c r="AT572" s="171"/>
      <c r="AU572" s="171"/>
      <c r="AV572" s="171"/>
      <c r="AW572" s="171"/>
      <c r="AX572" s="171"/>
      <c r="AY572" s="171"/>
      <c r="AZ572" s="171"/>
      <c r="BB572" s="255"/>
      <c r="BZ572" s="171"/>
      <c r="CA572" s="171"/>
      <c r="CB572" s="171"/>
      <c r="CC572" s="171"/>
      <c r="CD572" s="171"/>
      <c r="CE572" s="171"/>
      <c r="CF572" s="171"/>
      <c r="CG572" s="171"/>
      <c r="CH572" s="171"/>
      <c r="CI572" s="171"/>
      <c r="CJ572" s="171"/>
      <c r="CK572" s="171"/>
      <c r="CL572" s="171"/>
      <c r="CM572" s="171"/>
      <c r="CN572" s="171"/>
      <c r="CO572" s="171"/>
      <c r="CP572" s="171"/>
      <c r="CQ572" s="171"/>
      <c r="CR572" s="171"/>
      <c r="CS572" s="171"/>
      <c r="CT572" s="171"/>
      <c r="CU572" s="171"/>
      <c r="CV572" s="171"/>
      <c r="CW572" s="171"/>
      <c r="CX572" s="171"/>
      <c r="CY572" s="171"/>
      <c r="CZ572" s="171"/>
    </row>
    <row r="573" s="170" customFormat="true" ht="25.15" customHeight="true" x14ac:dyDescent="0.2">
      <c r="A573" s="255"/>
      <c r="B573" s="255"/>
      <c r="C573" s="1208" t="s">
        <v>727</v>
      </c>
      <c r="D573" s="1209"/>
      <c r="E573" s="994">
        <v>0.70342687860481012</v>
      </c>
      <c r="F573" s="985"/>
      <c r="G573" s="985"/>
      <c r="H573" s="1209" t="s">
        <v>594</v>
      </c>
      <c r="I573" s="1209"/>
      <c r="J573" s="995">
        <v>6.9786583846460207E-2</v>
      </c>
      <c r="K573" s="985"/>
      <c r="L573" s="985"/>
      <c r="M573" s="1209" t="s">
        <v>402</v>
      </c>
      <c r="N573" s="1209"/>
      <c r="O573" s="996">
        <v>0.16137228776385731</v>
      </c>
      <c r="P573" s="985"/>
      <c r="Q573" s="985"/>
      <c r="R573" s="171"/>
      <c r="Z573" s="171"/>
      <c r="AA573" s="171"/>
      <c r="AB573" s="171"/>
      <c r="AC573" s="171"/>
      <c r="AD573" s="171"/>
      <c r="AE573" s="171"/>
      <c r="AF573" s="171"/>
      <c r="AG573" s="171"/>
      <c r="AH573" s="171"/>
      <c r="AI573" s="171"/>
      <c r="AJ573" s="171"/>
      <c r="AK573" s="171"/>
      <c r="AL573" s="171"/>
      <c r="AM573" s="171"/>
      <c r="AN573" s="171"/>
      <c r="AO573" s="171"/>
      <c r="AP573" s="171"/>
      <c r="AQ573" s="171"/>
      <c r="AR573" s="171"/>
      <c r="AS573" s="171"/>
      <c r="AT573" s="171"/>
      <c r="AU573" s="171"/>
      <c r="AV573" s="171"/>
      <c r="AW573" s="171"/>
      <c r="AX573" s="171"/>
      <c r="AY573" s="171"/>
      <c r="AZ573" s="171"/>
      <c r="BB573" s="255"/>
      <c r="BZ573" s="171"/>
      <c r="CA573" s="171"/>
      <c r="CB573" s="171"/>
      <c r="CC573" s="171"/>
      <c r="CD573" s="171"/>
      <c r="CE573" s="171"/>
      <c r="CF573" s="171"/>
      <c r="CG573" s="171"/>
      <c r="CH573" s="171"/>
      <c r="CI573" s="171"/>
      <c r="CJ573" s="171"/>
      <c r="CK573" s="171"/>
      <c r="CL573" s="171"/>
      <c r="CM573" s="171"/>
      <c r="CN573" s="171"/>
      <c r="CO573" s="171"/>
      <c r="CP573" s="171"/>
      <c r="CQ573" s="171"/>
      <c r="CR573" s="171"/>
      <c r="CS573" s="171"/>
      <c r="CT573" s="171"/>
      <c r="CU573" s="171"/>
      <c r="CV573" s="171"/>
      <c r="CW573" s="171"/>
      <c r="CX573" s="171"/>
      <c r="CY573" s="171"/>
      <c r="CZ573" s="171"/>
    </row>
    <row r="574" s="170" customFormat="true" ht="25.15" customHeight="true" x14ac:dyDescent="0.2">
      <c r="A574" s="255"/>
      <c r="B574" s="255"/>
      <c r="C574" s="1208" t="s">
        <v>759</v>
      </c>
      <c r="D574" s="1209"/>
      <c r="E574" s="994">
        <v>4.2957923547555565E-2</v>
      </c>
      <c r="F574" s="985"/>
      <c r="G574" s="985"/>
      <c r="H574" s="1209" t="s">
        <v>733</v>
      </c>
      <c r="I574" s="1209"/>
      <c r="J574" s="995">
        <v>0.2166920545090123</v>
      </c>
      <c r="K574" s="985"/>
      <c r="L574" s="985"/>
      <c r="M574" s="1209" t="s">
        <v>608</v>
      </c>
      <c r="N574" s="1209"/>
      <c r="O574" s="996">
        <v>2.6945624272393599E-2</v>
      </c>
      <c r="P574" s="985"/>
      <c r="Q574" s="985"/>
      <c r="R574" s="171"/>
      <c r="Z574" s="171"/>
      <c r="AA574" s="171"/>
      <c r="AB574" s="171"/>
      <c r="AC574" s="171"/>
      <c r="AD574" s="171"/>
      <c r="AE574" s="171"/>
      <c r="AF574" s="171"/>
      <c r="AG574" s="171"/>
      <c r="AH574" s="171"/>
      <c r="AI574" s="171"/>
      <c r="AJ574" s="171"/>
      <c r="AK574" s="171"/>
      <c r="AL574" s="171"/>
      <c r="AM574" s="171"/>
      <c r="AN574" s="171"/>
      <c r="AO574" s="171"/>
      <c r="AP574" s="171"/>
      <c r="AQ574" s="171"/>
      <c r="AR574" s="171"/>
      <c r="AS574" s="171"/>
      <c r="AT574" s="171"/>
      <c r="AU574" s="171"/>
      <c r="AV574" s="171"/>
      <c r="AW574" s="171"/>
      <c r="AX574" s="171"/>
      <c r="AY574" s="171"/>
      <c r="AZ574" s="171"/>
      <c r="BB574" s="255"/>
      <c r="BZ574" s="171"/>
      <c r="CA574" s="171"/>
      <c r="CB574" s="171"/>
      <c r="CC574" s="171"/>
      <c r="CD574" s="171"/>
      <c r="CE574" s="171"/>
      <c r="CF574" s="171"/>
      <c r="CG574" s="171"/>
      <c r="CH574" s="171"/>
      <c r="CI574" s="171"/>
      <c r="CJ574" s="171"/>
      <c r="CK574" s="171"/>
      <c r="CL574" s="171"/>
      <c r="CM574" s="171"/>
      <c r="CN574" s="171"/>
      <c r="CO574" s="171"/>
      <c r="CP574" s="171"/>
      <c r="CQ574" s="171"/>
      <c r="CR574" s="171"/>
      <c r="CS574" s="171"/>
      <c r="CT574" s="171"/>
      <c r="CU574" s="171"/>
      <c r="CV574" s="171"/>
      <c r="CW574" s="171"/>
      <c r="CX574" s="171"/>
      <c r="CY574" s="171"/>
      <c r="CZ574" s="171"/>
    </row>
    <row r="575" s="170" customFormat="true" ht="25.15" customHeight="true" x14ac:dyDescent="0.2">
      <c r="A575" s="255"/>
      <c r="B575" s="255"/>
      <c r="C575" s="1208" t="s">
        <v>730</v>
      </c>
      <c r="D575" s="1209"/>
      <c r="E575" s="994">
        <v>0.43210532034621235</v>
      </c>
      <c r="F575" s="985"/>
      <c r="G575" s="985"/>
      <c r="H575" s="1209" t="s">
        <v>603</v>
      </c>
      <c r="I575" s="1209"/>
      <c r="J575" s="995">
        <v>4.9803243215068967E-2</v>
      </c>
      <c r="K575" s="985"/>
      <c r="L575" s="985"/>
      <c r="M575" s="1209" t="s">
        <v>440</v>
      </c>
      <c r="N575" s="1209"/>
      <c r="O575" s="1005">
        <v>5.1147012962907034E-6</v>
      </c>
      <c r="P575" s="985"/>
      <c r="Q575" s="985"/>
      <c r="R575" s="171"/>
      <c r="Z575" s="171"/>
      <c r="AA575" s="171"/>
      <c r="AB575" s="171"/>
      <c r="AC575" s="171"/>
      <c r="AD575" s="171"/>
      <c r="AE575" s="171"/>
      <c r="AF575" s="171"/>
      <c r="AG575" s="171"/>
      <c r="AH575" s="171"/>
      <c r="AI575" s="171"/>
      <c r="AJ575" s="171"/>
      <c r="AK575" s="171"/>
      <c r="AL575" s="171"/>
      <c r="AM575" s="171"/>
      <c r="AN575" s="171"/>
      <c r="AO575" s="171"/>
      <c r="AP575" s="171"/>
      <c r="AQ575" s="171"/>
      <c r="AR575" s="171"/>
      <c r="AS575" s="171"/>
      <c r="AT575" s="171"/>
      <c r="AU575" s="171"/>
      <c r="AV575" s="171"/>
      <c r="AW575" s="171"/>
      <c r="AX575" s="171"/>
      <c r="AY575" s="171"/>
      <c r="AZ575" s="171"/>
      <c r="BB575" s="255"/>
      <c r="BZ575" s="171"/>
      <c r="CA575" s="171"/>
      <c r="CB575" s="171"/>
      <c r="CC575" s="171"/>
      <c r="CD575" s="171"/>
      <c r="CE575" s="171"/>
      <c r="CF575" s="171"/>
      <c r="CG575" s="171"/>
      <c r="CH575" s="171"/>
      <c r="CI575" s="171"/>
      <c r="CJ575" s="171"/>
      <c r="CK575" s="171"/>
      <c r="CL575" s="171"/>
      <c r="CM575" s="171"/>
      <c r="CN575" s="171"/>
      <c r="CO575" s="171"/>
      <c r="CP575" s="171"/>
      <c r="CQ575" s="171"/>
      <c r="CR575" s="171"/>
      <c r="CS575" s="171"/>
      <c r="CT575" s="171"/>
      <c r="CU575" s="171"/>
      <c r="CV575" s="171"/>
      <c r="CW575" s="171"/>
      <c r="CX575" s="171"/>
      <c r="CY575" s="171"/>
      <c r="CZ575" s="171"/>
    </row>
    <row r="576" s="170" customFormat="true" ht="25.15" customHeight="true" x14ac:dyDescent="0.2">
      <c r="A576" s="255"/>
      <c r="B576" s="255"/>
      <c r="C576" s="1208" t="s">
        <v>403</v>
      </c>
      <c r="D576" s="1209"/>
      <c r="E576" s="994">
        <v>0.61867083389405875</v>
      </c>
      <c r="F576" s="985"/>
      <c r="G576" s="985"/>
      <c r="H576" s="1209" t="s">
        <v>745</v>
      </c>
      <c r="I576" s="1209"/>
      <c r="J576" s="995">
        <v>0.12675938522707114</v>
      </c>
      <c r="K576" s="985"/>
      <c r="L576" s="985"/>
      <c r="M576" s="1209" t="s">
        <v>434</v>
      </c>
      <c r="N576" s="1209"/>
      <c r="O576" s="996">
        <v>2.3429825870924618E-3</v>
      </c>
      <c r="P576" s="985"/>
      <c r="Q576" s="985"/>
      <c r="R576" s="171"/>
      <c r="Z576" s="171"/>
      <c r="AA576" s="171"/>
      <c r="AB576" s="171"/>
      <c r="AC576" s="171"/>
      <c r="AD576" s="171"/>
      <c r="AE576" s="171"/>
      <c r="AF576" s="171"/>
      <c r="AG576" s="171"/>
      <c r="AH576" s="171"/>
      <c r="AI576" s="171"/>
      <c r="AJ576" s="171"/>
      <c r="AK576" s="171"/>
      <c r="AL576" s="171"/>
      <c r="AM576" s="171"/>
      <c r="AN576" s="171"/>
      <c r="AO576" s="171"/>
      <c r="AP576" s="171"/>
      <c r="AQ576" s="171"/>
      <c r="AR576" s="171"/>
      <c r="AS576" s="171"/>
      <c r="AT576" s="171"/>
      <c r="AU576" s="171"/>
      <c r="AV576" s="171"/>
      <c r="AW576" s="171"/>
      <c r="AX576" s="171"/>
      <c r="AY576" s="171"/>
      <c r="AZ576" s="171"/>
      <c r="BB576" s="255"/>
      <c r="BZ576" s="171"/>
      <c r="CA576" s="171"/>
      <c r="CB576" s="171"/>
      <c r="CC576" s="171"/>
      <c r="CD576" s="171"/>
      <c r="CE576" s="171"/>
      <c r="CF576" s="171"/>
      <c r="CG576" s="171"/>
      <c r="CH576" s="171"/>
      <c r="CI576" s="171"/>
      <c r="CJ576" s="171"/>
      <c r="CK576" s="171"/>
      <c r="CL576" s="171"/>
      <c r="CM576" s="171"/>
      <c r="CN576" s="171"/>
      <c r="CO576" s="171"/>
      <c r="CP576" s="171"/>
      <c r="CQ576" s="171"/>
      <c r="CR576" s="171"/>
      <c r="CS576" s="171"/>
      <c r="CT576" s="171"/>
      <c r="CU576" s="171"/>
      <c r="CV576" s="171"/>
      <c r="CW576" s="171"/>
      <c r="CX576" s="171"/>
      <c r="CY576" s="171"/>
      <c r="CZ576" s="171"/>
    </row>
    <row r="577" s="170" customFormat="true" ht="25.15" customHeight="true" x14ac:dyDescent="0.2">
      <c r="A577" s="255"/>
      <c r="B577" s="255"/>
      <c r="C577" s="1208" t="s">
        <v>584</v>
      </c>
      <c r="D577" s="1209"/>
      <c r="E577" s="994">
        <v>0.5804199844037492</v>
      </c>
      <c r="F577" s="985"/>
      <c r="G577" s="985"/>
      <c r="H577" s="1209" t="s">
        <v>767</v>
      </c>
      <c r="I577" s="1209"/>
      <c r="J577" s="995">
        <v>2.0504352191773961E-2</v>
      </c>
      <c r="K577" s="985"/>
      <c r="L577" s="985"/>
      <c r="M577" s="1209" t="s">
        <v>426</v>
      </c>
      <c r="N577" s="1209"/>
      <c r="O577" s="996">
        <v>6.9568336323286795E-2</v>
      </c>
      <c r="P577" s="985"/>
      <c r="Q577" s="985"/>
      <c r="R577" s="171"/>
      <c r="Z577" s="171"/>
      <c r="AA577" s="171"/>
      <c r="AB577" s="171"/>
      <c r="AC577" s="171"/>
      <c r="AD577" s="171"/>
      <c r="AE577" s="171"/>
      <c r="AF577" s="171"/>
      <c r="AG577" s="171"/>
      <c r="AH577" s="171"/>
      <c r="AI577" s="171"/>
      <c r="AJ577" s="171"/>
      <c r="AK577" s="171"/>
      <c r="AL577" s="171"/>
      <c r="AM577" s="171"/>
      <c r="AN577" s="171"/>
      <c r="AO577" s="171"/>
      <c r="AP577" s="171"/>
      <c r="AQ577" s="171"/>
      <c r="AR577" s="171"/>
      <c r="AS577" s="171"/>
      <c r="AT577" s="171"/>
      <c r="AU577" s="171"/>
      <c r="AV577" s="171"/>
      <c r="AW577" s="171"/>
      <c r="AX577" s="171"/>
      <c r="AY577" s="171"/>
      <c r="AZ577" s="171"/>
      <c r="BB577" s="255"/>
      <c r="BZ577" s="171"/>
      <c r="CA577" s="171"/>
      <c r="CB577" s="171"/>
      <c r="CC577" s="171"/>
      <c r="CD577" s="171"/>
      <c r="CE577" s="171"/>
      <c r="CF577" s="171"/>
      <c r="CG577" s="171"/>
      <c r="CH577" s="171"/>
      <c r="CI577" s="171"/>
      <c r="CJ577" s="171"/>
      <c r="CK577" s="171"/>
      <c r="CL577" s="171"/>
      <c r="CM577" s="171"/>
      <c r="CN577" s="171"/>
      <c r="CO577" s="171"/>
      <c r="CP577" s="171"/>
      <c r="CQ577" s="171"/>
      <c r="CR577" s="171"/>
      <c r="CS577" s="171"/>
      <c r="CT577" s="171"/>
      <c r="CU577" s="171"/>
      <c r="CV577" s="171"/>
      <c r="CW577" s="171"/>
      <c r="CX577" s="171"/>
      <c r="CY577" s="171"/>
      <c r="CZ577" s="171"/>
    </row>
    <row r="578" s="170" customFormat="true" ht="25.15" customHeight="true" x14ac:dyDescent="0.2">
      <c r="A578" s="255"/>
      <c r="B578" s="255"/>
      <c r="C578" s="1208" t="s">
        <v>588</v>
      </c>
      <c r="D578" s="1209"/>
      <c r="E578" s="994">
        <v>0.37310570214719396</v>
      </c>
      <c r="F578" s="985"/>
      <c r="G578" s="985"/>
      <c r="H578" s="1209" t="s">
        <v>754</v>
      </c>
      <c r="I578" s="1209"/>
      <c r="J578" s="995">
        <v>4.1936987729036257E-2</v>
      </c>
      <c r="K578" s="985"/>
      <c r="L578" s="985"/>
      <c r="M578" s="1209" t="s">
        <v>408</v>
      </c>
      <c r="N578" s="1209"/>
      <c r="O578" s="996">
        <v>0.1493366694546108</v>
      </c>
      <c r="P578" s="985"/>
      <c r="Q578" s="985"/>
      <c r="R578" s="171"/>
      <c r="Z578" s="171"/>
      <c r="AA578" s="171"/>
      <c r="AB578" s="171"/>
      <c r="AC578" s="171"/>
      <c r="AD578" s="171"/>
      <c r="AE578" s="171"/>
      <c r="AF578" s="171"/>
      <c r="AG578" s="171"/>
      <c r="AH578" s="171"/>
      <c r="AI578" s="171"/>
      <c r="AJ578" s="171"/>
      <c r="AK578" s="171"/>
      <c r="AL578" s="171"/>
      <c r="AM578" s="171"/>
      <c r="AN578" s="171"/>
      <c r="AO578" s="171"/>
      <c r="AP578" s="171"/>
      <c r="AQ578" s="171"/>
      <c r="AR578" s="171"/>
      <c r="AS578" s="171"/>
      <c r="AT578" s="171"/>
      <c r="AU578" s="171"/>
      <c r="AV578" s="171"/>
      <c r="AW578" s="171"/>
      <c r="AX578" s="171"/>
      <c r="AY578" s="171"/>
      <c r="AZ578" s="171"/>
      <c r="BB578" s="255"/>
      <c r="BZ578" s="171"/>
      <c r="CA578" s="171"/>
      <c r="CB578" s="171"/>
      <c r="CC578" s="171"/>
      <c r="CD578" s="171"/>
      <c r="CE578" s="171"/>
      <c r="CF578" s="171"/>
      <c r="CG578" s="171"/>
      <c r="CH578" s="171"/>
      <c r="CI578" s="171"/>
      <c r="CJ578" s="171"/>
      <c r="CK578" s="171"/>
      <c r="CL578" s="171"/>
      <c r="CM578" s="171"/>
      <c r="CN578" s="171"/>
      <c r="CO578" s="171"/>
      <c r="CP578" s="171"/>
      <c r="CQ578" s="171"/>
      <c r="CR578" s="171"/>
      <c r="CS578" s="171"/>
      <c r="CT578" s="171"/>
      <c r="CU578" s="171"/>
      <c r="CV578" s="171"/>
      <c r="CW578" s="171"/>
      <c r="CX578" s="171"/>
      <c r="CY578" s="171"/>
      <c r="CZ578" s="171"/>
    </row>
    <row r="579" s="170" customFormat="true" ht="25.15" customHeight="true" x14ac:dyDescent="0.2">
      <c r="A579" s="255"/>
      <c r="B579" s="255"/>
      <c r="C579" s="1208" t="s">
        <v>747</v>
      </c>
      <c r="D579" s="1209"/>
      <c r="E579" s="994">
        <v>0.13905206945179632</v>
      </c>
      <c r="F579" s="985"/>
      <c r="G579" s="985"/>
      <c r="H579" s="1209" t="s">
        <v>590</v>
      </c>
      <c r="I579" s="1209"/>
      <c r="J579" s="995">
        <v>0.16113727404396153</v>
      </c>
      <c r="K579" s="985"/>
      <c r="L579" s="985"/>
      <c r="M579" s="1209" t="s">
        <v>430</v>
      </c>
      <c r="N579" s="1209"/>
      <c r="O579" s="996">
        <v>1.0635767785765355E-2</v>
      </c>
      <c r="P579" s="985"/>
      <c r="Q579" s="985"/>
      <c r="R579" s="171"/>
      <c r="Z579" s="171"/>
      <c r="AA579" s="171"/>
      <c r="AB579" s="171"/>
      <c r="AC579" s="171"/>
      <c r="AD579" s="171"/>
      <c r="AE579" s="171"/>
      <c r="AF579" s="171"/>
      <c r="AG579" s="171"/>
      <c r="AH579" s="171"/>
      <c r="AI579" s="171"/>
      <c r="AJ579" s="171"/>
      <c r="AK579" s="171"/>
      <c r="AL579" s="171"/>
      <c r="AM579" s="171"/>
      <c r="AN579" s="171"/>
      <c r="AO579" s="171"/>
      <c r="AP579" s="171"/>
      <c r="AQ579" s="171"/>
      <c r="AR579" s="171"/>
      <c r="AS579" s="171"/>
      <c r="AT579" s="171"/>
      <c r="AU579" s="171"/>
      <c r="AV579" s="171"/>
      <c r="AW579" s="171"/>
      <c r="AX579" s="171"/>
      <c r="AY579" s="171"/>
      <c r="AZ579" s="171"/>
      <c r="BB579" s="255"/>
      <c r="BZ579" s="171"/>
      <c r="CA579" s="171"/>
      <c r="CB579" s="171"/>
      <c r="CC579" s="171"/>
      <c r="CD579" s="171"/>
      <c r="CE579" s="171"/>
      <c r="CF579" s="171"/>
      <c r="CG579" s="171"/>
      <c r="CH579" s="171"/>
      <c r="CI579" s="171"/>
      <c r="CJ579" s="171"/>
      <c r="CK579" s="171"/>
      <c r="CL579" s="171"/>
      <c r="CM579" s="171"/>
      <c r="CN579" s="171"/>
      <c r="CO579" s="171"/>
      <c r="CP579" s="171"/>
      <c r="CQ579" s="171"/>
      <c r="CR579" s="171"/>
      <c r="CS579" s="171"/>
      <c r="CT579" s="171"/>
      <c r="CU579" s="171"/>
      <c r="CV579" s="171"/>
      <c r="CW579" s="171"/>
      <c r="CX579" s="171"/>
      <c r="CY579" s="171"/>
      <c r="CZ579" s="171"/>
    </row>
    <row r="580" s="170" customFormat="true" ht="25.15" customHeight="true" x14ac:dyDescent="0.2">
      <c r="A580" s="255"/>
      <c r="B580" s="255"/>
      <c r="C580" s="1208" t="s">
        <v>725</v>
      </c>
      <c r="D580" s="1209"/>
      <c r="E580" s="994">
        <v>0.57973621077525939</v>
      </c>
      <c r="F580" s="985"/>
      <c r="G580" s="985"/>
      <c r="H580" s="1209" t="s">
        <v>729</v>
      </c>
      <c r="I580" s="1209"/>
      <c r="J580" s="995">
        <v>0.32885864448271174</v>
      </c>
      <c r="K580" s="985"/>
      <c r="L580" s="985"/>
      <c r="M580" s="1209" t="s">
        <v>448</v>
      </c>
      <c r="N580" s="1209"/>
      <c r="O580" s="996">
        <v>7.8255843257515748E-4</v>
      </c>
      <c r="P580" s="985"/>
      <c r="Q580" s="985"/>
      <c r="R580" s="171"/>
      <c r="Z580" s="171"/>
      <c r="AA580" s="171"/>
      <c r="AB580" s="171"/>
      <c r="AC580" s="171"/>
      <c r="AD580" s="171"/>
      <c r="AE580" s="171"/>
      <c r="AF580" s="171"/>
      <c r="AG580" s="171"/>
      <c r="AH580" s="171"/>
      <c r="AI580" s="171"/>
      <c r="AJ580" s="171"/>
      <c r="AK580" s="171"/>
      <c r="AL580" s="171"/>
      <c r="AM580" s="171"/>
      <c r="AN580" s="171"/>
      <c r="AO580" s="171"/>
      <c r="AP580" s="171"/>
      <c r="AQ580" s="171"/>
      <c r="AR580" s="171"/>
      <c r="AS580" s="171"/>
      <c r="AT580" s="171"/>
      <c r="AU580" s="171"/>
      <c r="AV580" s="171"/>
      <c r="AW580" s="171"/>
      <c r="AX580" s="171"/>
      <c r="AY580" s="171"/>
      <c r="AZ580" s="171"/>
      <c r="BB580" s="255"/>
      <c r="BZ580" s="171"/>
      <c r="CA580" s="171"/>
      <c r="CB580" s="171"/>
      <c r="CC580" s="171"/>
      <c r="CD580" s="171"/>
      <c r="CE580" s="171"/>
      <c r="CF580" s="171"/>
      <c r="CG580" s="171"/>
      <c r="CH580" s="171"/>
      <c r="CI580" s="171"/>
      <c r="CJ580" s="171"/>
      <c r="CK580" s="171"/>
      <c r="CL580" s="171"/>
      <c r="CM580" s="171"/>
      <c r="CN580" s="171"/>
      <c r="CO580" s="171"/>
      <c r="CP580" s="171"/>
      <c r="CQ580" s="171"/>
      <c r="CR580" s="171"/>
      <c r="CS580" s="171"/>
      <c r="CT580" s="171"/>
      <c r="CU580" s="171"/>
      <c r="CV580" s="171"/>
      <c r="CW580" s="171"/>
      <c r="CX580" s="171"/>
      <c r="CY580" s="171"/>
      <c r="CZ580" s="171"/>
    </row>
    <row r="581" s="170" customFormat="true" ht="25.15" customHeight="true" x14ac:dyDescent="0.2">
      <c r="A581" s="255"/>
      <c r="B581" s="255"/>
      <c r="C581" s="1208" t="s">
        <v>736</v>
      </c>
      <c r="D581" s="1209"/>
      <c r="E581" s="994">
        <v>0.27613329021396454</v>
      </c>
      <c r="F581" s="985"/>
      <c r="G581" s="985"/>
      <c r="H581" s="1209" t="s">
        <v>753</v>
      </c>
      <c r="I581" s="1209"/>
      <c r="J581" s="995">
        <v>3.4550730792501823E-3</v>
      </c>
      <c r="K581" s="985"/>
      <c r="L581" s="985"/>
      <c r="M581" s="1209" t="s">
        <v>404</v>
      </c>
      <c r="N581" s="1209"/>
      <c r="O581" s="996">
        <v>0.16876166538488965</v>
      </c>
      <c r="P581" s="985"/>
      <c r="Q581" s="985"/>
      <c r="R581" s="171"/>
      <c r="Z581" s="171"/>
      <c r="AA581" s="171"/>
      <c r="AB581" s="171"/>
      <c r="AC581" s="171"/>
      <c r="AD581" s="171"/>
      <c r="AE581" s="171"/>
      <c r="AF581" s="171"/>
      <c r="AG581" s="171"/>
      <c r="AH581" s="171"/>
      <c r="AI581" s="171"/>
      <c r="AJ581" s="171"/>
      <c r="AK581" s="171"/>
      <c r="AL581" s="171"/>
      <c r="AM581" s="171"/>
      <c r="AN581" s="171"/>
      <c r="AO581" s="171"/>
      <c r="AP581" s="171"/>
      <c r="AQ581" s="171"/>
      <c r="AR581" s="171"/>
      <c r="AS581" s="171"/>
      <c r="AT581" s="171"/>
      <c r="AU581" s="171"/>
      <c r="AV581" s="171"/>
      <c r="AW581" s="171"/>
      <c r="AX581" s="171"/>
      <c r="AY581" s="171"/>
      <c r="AZ581" s="171"/>
      <c r="BB581" s="255"/>
      <c r="BZ581" s="171"/>
      <c r="CA581" s="171"/>
      <c r="CB581" s="171"/>
      <c r="CC581" s="171"/>
      <c r="CD581" s="171"/>
      <c r="CE581" s="171"/>
      <c r="CF581" s="171"/>
      <c r="CG581" s="171"/>
      <c r="CH581" s="171"/>
      <c r="CI581" s="171"/>
      <c r="CJ581" s="171"/>
      <c r="CK581" s="171"/>
      <c r="CL581" s="171"/>
      <c r="CM581" s="171"/>
      <c r="CN581" s="171"/>
      <c r="CO581" s="171"/>
      <c r="CP581" s="171"/>
      <c r="CQ581" s="171"/>
      <c r="CR581" s="171"/>
      <c r="CS581" s="171"/>
      <c r="CT581" s="171"/>
      <c r="CU581" s="171"/>
      <c r="CV581" s="171"/>
      <c r="CW581" s="171"/>
      <c r="CX581" s="171"/>
      <c r="CY581" s="171"/>
      <c r="CZ581" s="171"/>
    </row>
    <row r="582" s="170" customFormat="true" ht="25.15" customHeight="true" x14ac:dyDescent="0.2">
      <c r="A582" s="255"/>
      <c r="B582" s="255"/>
      <c r="C582" s="1208" t="s">
        <v>589</v>
      </c>
      <c r="D582" s="1209"/>
      <c r="E582" s="994">
        <v>0.25843517071092886</v>
      </c>
      <c r="F582" s="985"/>
      <c r="G582" s="985"/>
      <c r="H582" s="1209" t="s">
        <v>787</v>
      </c>
      <c r="I582" s="1209"/>
      <c r="J582" s="995">
        <v>4.7323579022944955E-4</v>
      </c>
      <c r="K582" s="985"/>
      <c r="L582" s="985"/>
      <c r="M582" s="1209" t="s">
        <v>465</v>
      </c>
      <c r="N582" s="1209"/>
      <c r="O582" s="996">
        <v>1.3335135439019952E-3</v>
      </c>
      <c r="P582" s="985"/>
      <c r="Q582" s="985"/>
      <c r="R582" s="171"/>
      <c r="Z582" s="171"/>
      <c r="AA582" s="171"/>
      <c r="AB582" s="171"/>
      <c r="AC582" s="171"/>
      <c r="AD582" s="171"/>
      <c r="AE582" s="171"/>
      <c r="AF582" s="171"/>
      <c r="AG582" s="171"/>
      <c r="AH582" s="171"/>
      <c r="AI582" s="171"/>
      <c r="AJ582" s="171"/>
      <c r="AK582" s="171"/>
      <c r="AL582" s="171"/>
      <c r="AM582" s="171"/>
      <c r="AN582" s="171"/>
      <c r="AO582" s="171"/>
      <c r="AP582" s="171"/>
      <c r="AQ582" s="171"/>
      <c r="AR582" s="171"/>
      <c r="AS582" s="171"/>
      <c r="AT582" s="171"/>
      <c r="AU582" s="171"/>
      <c r="AV582" s="171"/>
      <c r="AW582" s="171"/>
      <c r="AX582" s="171"/>
      <c r="AY582" s="171"/>
      <c r="AZ582" s="171"/>
      <c r="BB582" s="255"/>
      <c r="BZ582" s="171"/>
      <c r="CA582" s="171"/>
      <c r="CB582" s="171"/>
      <c r="CC582" s="171"/>
      <c r="CD582" s="171"/>
      <c r="CE582" s="171"/>
      <c r="CF582" s="171"/>
      <c r="CG582" s="171"/>
      <c r="CH582" s="171"/>
      <c r="CI582" s="171"/>
      <c r="CJ582" s="171"/>
      <c r="CK582" s="171"/>
      <c r="CL582" s="171"/>
      <c r="CM582" s="171"/>
      <c r="CN582" s="171"/>
      <c r="CO582" s="171"/>
      <c r="CP582" s="171"/>
      <c r="CQ582" s="171"/>
      <c r="CR582" s="171"/>
      <c r="CS582" s="171"/>
      <c r="CT582" s="171"/>
      <c r="CU582" s="171"/>
      <c r="CV582" s="171"/>
      <c r="CW582" s="171"/>
      <c r="CX582" s="171"/>
      <c r="CY582" s="171"/>
      <c r="CZ582" s="171"/>
    </row>
    <row r="583" s="170" customFormat="true" ht="25.15" customHeight="true" x14ac:dyDescent="0.2">
      <c r="A583" s="255"/>
      <c r="B583" s="255"/>
      <c r="C583" s="1208" t="s">
        <v>738</v>
      </c>
      <c r="D583" s="1209"/>
      <c r="E583" s="994">
        <v>0.27892753041577911</v>
      </c>
      <c r="F583" s="985"/>
      <c r="G583" s="985"/>
      <c r="H583" s="1209" t="s">
        <v>763</v>
      </c>
      <c r="I583" s="1209"/>
      <c r="J583" s="995">
        <v>2.2992172834021822E-2</v>
      </c>
      <c r="K583" s="985"/>
      <c r="L583" s="985"/>
      <c r="M583" s="1209" t="s">
        <v>467</v>
      </c>
      <c r="N583" s="1209"/>
      <c r="O583" s="1005">
        <v>9.7282777049442675E-5</v>
      </c>
      <c r="P583" s="985"/>
      <c r="Q583" s="985"/>
      <c r="R583" s="171"/>
      <c r="Z583" s="171"/>
      <c r="AA583" s="171"/>
      <c r="AB583" s="171"/>
      <c r="AC583" s="171"/>
      <c r="AD583" s="171"/>
      <c r="AE583" s="171"/>
      <c r="AF583" s="171"/>
      <c r="AG583" s="171"/>
      <c r="AH583" s="171"/>
      <c r="AI583" s="171"/>
      <c r="AJ583" s="171"/>
      <c r="AK583" s="171"/>
      <c r="AL583" s="171"/>
      <c r="AM583" s="171"/>
      <c r="AN583" s="171"/>
      <c r="AO583" s="171"/>
      <c r="AP583" s="171"/>
      <c r="AQ583" s="171"/>
      <c r="AR583" s="171"/>
      <c r="AS583" s="171"/>
      <c r="AT583" s="171"/>
      <c r="AU583" s="171"/>
      <c r="AV583" s="171"/>
      <c r="AW583" s="171"/>
      <c r="AX583" s="171"/>
      <c r="AY583" s="171"/>
      <c r="AZ583" s="171"/>
      <c r="BB583" s="255"/>
      <c r="BZ583" s="171"/>
      <c r="CA583" s="171"/>
      <c r="CB583" s="171"/>
      <c r="CC583" s="171"/>
      <c r="CD583" s="171"/>
      <c r="CE583" s="171"/>
      <c r="CF583" s="171"/>
      <c r="CG583" s="171"/>
      <c r="CH583" s="171"/>
      <c r="CI583" s="171"/>
      <c r="CJ583" s="171"/>
      <c r="CK583" s="171"/>
      <c r="CL583" s="171"/>
      <c r="CM583" s="171"/>
      <c r="CN583" s="171"/>
      <c r="CO583" s="171"/>
      <c r="CP583" s="171"/>
      <c r="CQ583" s="171"/>
      <c r="CR583" s="171"/>
      <c r="CS583" s="171"/>
      <c r="CT583" s="171"/>
      <c r="CU583" s="171"/>
      <c r="CV583" s="171"/>
      <c r="CW583" s="171"/>
      <c r="CX583" s="171"/>
      <c r="CY583" s="171"/>
      <c r="CZ583" s="171"/>
    </row>
    <row r="584" s="170" customFormat="true" ht="25.15" customHeight="true" x14ac:dyDescent="0.2">
      <c r="A584" s="255"/>
      <c r="B584" s="255"/>
      <c r="C584" s="1208" t="s">
        <v>750</v>
      </c>
      <c r="D584" s="1209"/>
      <c r="E584" s="994">
        <v>3.5862817744401712E-2</v>
      </c>
      <c r="F584" s="985"/>
      <c r="G584" s="985"/>
      <c r="H584" s="1209" t="s">
        <v>782</v>
      </c>
      <c r="I584" s="1209"/>
      <c r="J584" s="995">
        <v>3.2711491912558199E-3</v>
      </c>
      <c r="K584" s="985"/>
      <c r="L584" s="985"/>
      <c r="M584" s="1209" t="s">
        <v>694</v>
      </c>
      <c r="N584" s="1209"/>
      <c r="O584" s="996">
        <v>1.0341330063196161E-3</v>
      </c>
      <c r="P584" s="985"/>
      <c r="Q584" s="985"/>
      <c r="R584" s="171"/>
      <c r="Z584" s="171"/>
      <c r="AA584" s="171"/>
      <c r="AB584" s="171"/>
      <c r="AC584" s="171"/>
      <c r="AD584" s="171"/>
      <c r="AE584" s="171"/>
      <c r="AF584" s="171"/>
      <c r="AG584" s="171"/>
      <c r="AH584" s="171"/>
      <c r="AI584" s="171"/>
      <c r="AJ584" s="171"/>
      <c r="AK584" s="171"/>
      <c r="AL584" s="171"/>
      <c r="AM584" s="171"/>
      <c r="AN584" s="171"/>
      <c r="AO584" s="171"/>
      <c r="AP584" s="171"/>
      <c r="AQ584" s="171"/>
      <c r="AR584" s="171"/>
      <c r="AS584" s="171"/>
      <c r="AT584" s="171"/>
      <c r="AU584" s="171"/>
      <c r="AV584" s="171"/>
      <c r="AW584" s="171"/>
      <c r="AX584" s="171"/>
      <c r="AY584" s="171"/>
      <c r="AZ584" s="171"/>
      <c r="BB584" s="255"/>
      <c r="BZ584" s="171"/>
      <c r="CA584" s="171"/>
      <c r="CB584" s="171"/>
      <c r="CC584" s="171"/>
      <c r="CD584" s="171"/>
      <c r="CE584" s="171"/>
      <c r="CF584" s="171"/>
      <c r="CG584" s="171"/>
      <c r="CH584" s="171"/>
      <c r="CI584" s="171"/>
      <c r="CJ584" s="171"/>
      <c r="CK584" s="171"/>
      <c r="CL584" s="171"/>
      <c r="CM584" s="171"/>
      <c r="CN584" s="171"/>
      <c r="CO584" s="171"/>
      <c r="CP584" s="171"/>
      <c r="CQ584" s="171"/>
      <c r="CR584" s="171"/>
      <c r="CS584" s="171"/>
      <c r="CT584" s="171"/>
      <c r="CU584" s="171"/>
      <c r="CV584" s="171"/>
      <c r="CW584" s="171"/>
      <c r="CX584" s="171"/>
      <c r="CY584" s="171"/>
      <c r="CZ584" s="171"/>
    </row>
    <row r="585" s="170" customFormat="true" ht="25.15" customHeight="true" x14ac:dyDescent="0.2">
      <c r="A585" s="255"/>
      <c r="B585" s="255"/>
      <c r="C585" s="1208" t="s">
        <v>737</v>
      </c>
      <c r="D585" s="1209"/>
      <c r="E585" s="994">
        <v>0.298198560211826</v>
      </c>
      <c r="F585" s="985"/>
      <c r="G585" s="985"/>
      <c r="H585" s="1209" t="s">
        <v>728</v>
      </c>
      <c r="I585" s="1209"/>
      <c r="J585" s="995">
        <v>0.37512478792595649</v>
      </c>
      <c r="K585" s="985"/>
      <c r="L585" s="985"/>
      <c r="M585" s="1209" t="s">
        <v>451</v>
      </c>
      <c r="N585" s="1209"/>
      <c r="O585" s="996">
        <v>2.0228423175416843E-3</v>
      </c>
      <c r="P585" s="985"/>
      <c r="Q585" s="985"/>
      <c r="R585" s="171"/>
      <c r="Z585" s="171"/>
      <c r="AA585" s="171"/>
      <c r="AB585" s="171"/>
      <c r="AC585" s="171"/>
      <c r="AD585" s="171"/>
      <c r="AE585" s="171"/>
      <c r="AF585" s="171"/>
      <c r="AG585" s="171"/>
      <c r="AH585" s="171"/>
      <c r="AI585" s="171"/>
      <c r="AJ585" s="171"/>
      <c r="AK585" s="171"/>
      <c r="AL585" s="171"/>
      <c r="AM585" s="171"/>
      <c r="AN585" s="171"/>
      <c r="AO585" s="171"/>
      <c r="AP585" s="171"/>
      <c r="AQ585" s="171"/>
      <c r="AR585" s="171"/>
      <c r="AS585" s="171"/>
      <c r="AT585" s="171"/>
      <c r="AU585" s="171"/>
      <c r="AV585" s="171"/>
      <c r="AW585" s="171"/>
      <c r="AX585" s="171"/>
      <c r="AY585" s="171"/>
      <c r="AZ585" s="171"/>
      <c r="BB585" s="255"/>
      <c r="BZ585" s="171"/>
      <c r="CA585" s="171"/>
      <c r="CB585" s="171"/>
      <c r="CC585" s="171"/>
      <c r="CD585" s="171"/>
      <c r="CE585" s="171"/>
      <c r="CF585" s="171"/>
      <c r="CG585" s="171"/>
      <c r="CH585" s="171"/>
      <c r="CI585" s="171"/>
      <c r="CJ585" s="171"/>
      <c r="CK585" s="171"/>
      <c r="CL585" s="171"/>
      <c r="CM585" s="171"/>
      <c r="CN585" s="171"/>
      <c r="CO585" s="171"/>
      <c r="CP585" s="171"/>
      <c r="CQ585" s="171"/>
      <c r="CR585" s="171"/>
      <c r="CS585" s="171"/>
      <c r="CT585" s="171"/>
      <c r="CU585" s="171"/>
      <c r="CV585" s="171"/>
      <c r="CW585" s="171"/>
      <c r="CX585" s="171"/>
      <c r="CY585" s="171"/>
      <c r="CZ585" s="171"/>
    </row>
    <row r="586" s="170" customFormat="true" ht="25.15" customHeight="true" x14ac:dyDescent="0.2">
      <c r="A586" s="255"/>
      <c r="B586" s="255"/>
      <c r="C586" s="1208" t="s">
        <v>746</v>
      </c>
      <c r="D586" s="1209"/>
      <c r="E586" s="994">
        <v>0.19597634603266442</v>
      </c>
      <c r="F586" s="985"/>
      <c r="G586" s="985"/>
      <c r="H586" s="1209" t="s">
        <v>638</v>
      </c>
      <c r="I586" s="1209"/>
      <c r="J586" s="995">
        <v>4.8754805800983649E-3</v>
      </c>
      <c r="K586" s="985"/>
      <c r="L586" s="985"/>
      <c r="M586" s="1209" t="s">
        <v>420</v>
      </c>
      <c r="N586" s="1209"/>
      <c r="O586" s="996">
        <v>3.3341289959861985E-2</v>
      </c>
      <c r="P586" s="985"/>
      <c r="Q586" s="985"/>
      <c r="R586" s="171"/>
      <c r="Z586" s="171"/>
      <c r="AA586" s="171"/>
      <c r="AB586" s="171"/>
      <c r="AC586" s="171"/>
      <c r="AD586" s="171"/>
      <c r="AE586" s="171"/>
      <c r="AF586" s="171"/>
      <c r="AG586" s="171"/>
      <c r="AH586" s="171"/>
      <c r="AI586" s="171"/>
      <c r="AJ586" s="171"/>
      <c r="AK586" s="171"/>
      <c r="AL586" s="171"/>
      <c r="AM586" s="171"/>
      <c r="AN586" s="171"/>
      <c r="AO586" s="171"/>
      <c r="AP586" s="171"/>
      <c r="AQ586" s="171"/>
      <c r="AR586" s="171"/>
      <c r="AS586" s="171"/>
      <c r="AT586" s="171"/>
      <c r="AU586" s="171"/>
      <c r="AV586" s="171"/>
      <c r="AW586" s="171"/>
      <c r="AX586" s="171"/>
      <c r="AY586" s="171"/>
      <c r="AZ586" s="171"/>
      <c r="BB586" s="255"/>
      <c r="BZ586" s="171"/>
      <c r="CA586" s="171"/>
      <c r="CB586" s="171"/>
      <c r="CC586" s="171"/>
      <c r="CD586" s="171"/>
      <c r="CE586" s="171"/>
      <c r="CF586" s="171"/>
      <c r="CG586" s="171"/>
      <c r="CH586" s="171"/>
      <c r="CI586" s="171"/>
      <c r="CJ586" s="171"/>
      <c r="CK586" s="171"/>
      <c r="CL586" s="171"/>
      <c r="CM586" s="171"/>
      <c r="CN586" s="171"/>
      <c r="CO586" s="171"/>
      <c r="CP586" s="171"/>
      <c r="CQ586" s="171"/>
      <c r="CR586" s="171"/>
      <c r="CS586" s="171"/>
      <c r="CT586" s="171"/>
      <c r="CU586" s="171"/>
      <c r="CV586" s="171"/>
      <c r="CW586" s="171"/>
      <c r="CX586" s="171"/>
      <c r="CY586" s="171"/>
      <c r="CZ586" s="171"/>
    </row>
    <row r="587" s="170" customFormat="true" ht="25.15" customHeight="true" x14ac:dyDescent="0.2">
      <c r="A587" s="255"/>
      <c r="B587" s="255"/>
      <c r="C587" s="1208" t="s">
        <v>611</v>
      </c>
      <c r="D587" s="1209"/>
      <c r="E587" s="994">
        <v>5.5700154156269823E-4</v>
      </c>
      <c r="F587" s="985"/>
      <c r="G587" s="985"/>
      <c r="H587" s="1209" t="s">
        <v>783</v>
      </c>
      <c r="I587" s="1209"/>
      <c r="J587" s="995">
        <v>3.2711491912557414E-3</v>
      </c>
      <c r="K587" s="985"/>
      <c r="L587" s="985"/>
      <c r="M587" s="1209" t="s">
        <v>435</v>
      </c>
      <c r="N587" s="1209"/>
      <c r="O587" s="996">
        <v>1.7863828349324639E-3</v>
      </c>
      <c r="P587" s="985"/>
      <c r="Q587" s="985"/>
      <c r="R587" s="171"/>
      <c r="Z587" s="171"/>
      <c r="AA587" s="171"/>
      <c r="AB587" s="171"/>
      <c r="AC587" s="171"/>
      <c r="AD587" s="171"/>
      <c r="AE587" s="171"/>
      <c r="AF587" s="171"/>
      <c r="AG587" s="171"/>
      <c r="AH587" s="171"/>
      <c r="AI587" s="171"/>
      <c r="AJ587" s="171"/>
      <c r="AK587" s="171"/>
      <c r="AL587" s="171"/>
      <c r="AM587" s="171"/>
      <c r="AN587" s="171"/>
      <c r="AO587" s="171"/>
      <c r="AP587" s="171"/>
      <c r="AQ587" s="171"/>
      <c r="AR587" s="171"/>
      <c r="AS587" s="171"/>
      <c r="AT587" s="171"/>
      <c r="AU587" s="171"/>
      <c r="AV587" s="171"/>
      <c r="AW587" s="171"/>
      <c r="AX587" s="171"/>
      <c r="AY587" s="171"/>
      <c r="AZ587" s="171"/>
      <c r="BB587" s="255"/>
      <c r="BZ587" s="171"/>
      <c r="CA587" s="171"/>
      <c r="CB587" s="171"/>
      <c r="CC587" s="171"/>
      <c r="CD587" s="171"/>
      <c r="CE587" s="171"/>
      <c r="CF587" s="171"/>
      <c r="CG587" s="171"/>
      <c r="CH587" s="171"/>
      <c r="CI587" s="171"/>
      <c r="CJ587" s="171"/>
      <c r="CK587" s="171"/>
      <c r="CL587" s="171"/>
      <c r="CM587" s="171"/>
      <c r="CN587" s="171"/>
      <c r="CO587" s="171"/>
      <c r="CP587" s="171"/>
      <c r="CQ587" s="171"/>
      <c r="CR587" s="171"/>
      <c r="CS587" s="171"/>
      <c r="CT587" s="171"/>
      <c r="CU587" s="171"/>
      <c r="CV587" s="171"/>
      <c r="CW587" s="171"/>
      <c r="CX587" s="171"/>
      <c r="CY587" s="171"/>
      <c r="CZ587" s="171"/>
    </row>
    <row r="588" s="170" customFormat="true" ht="25.15" customHeight="true" x14ac:dyDescent="0.2">
      <c r="A588" s="255"/>
      <c r="B588" s="255"/>
      <c r="C588" s="1208" t="s">
        <v>616</v>
      </c>
      <c r="D588" s="1209"/>
      <c r="E588" s="994">
        <v>2.6762774864329715E-3</v>
      </c>
      <c r="F588" s="985"/>
      <c r="G588" s="985"/>
      <c r="H588" s="1209" t="s">
        <v>777</v>
      </c>
      <c r="I588" s="1209"/>
      <c r="J588" s="995">
        <v>3.8695506757009095E-3</v>
      </c>
      <c r="K588" s="985"/>
      <c r="L588" s="985"/>
      <c r="M588" s="1209" t="s">
        <v>636</v>
      </c>
      <c r="N588" s="1209"/>
      <c r="O588" s="1005">
        <v>7.7784677062115055E-6</v>
      </c>
      <c r="P588" s="985"/>
      <c r="Q588" s="985"/>
      <c r="R588" s="171"/>
      <c r="Z588" s="171"/>
      <c r="AA588" s="171"/>
      <c r="AB588" s="171"/>
      <c r="AC588" s="171"/>
      <c r="AD588" s="171"/>
      <c r="AE588" s="171"/>
      <c r="AF588" s="171"/>
      <c r="AG588" s="171"/>
      <c r="AH588" s="171"/>
      <c r="AI588" s="171"/>
      <c r="AJ588" s="171"/>
      <c r="AK588" s="171"/>
      <c r="AL588" s="171"/>
      <c r="AM588" s="171"/>
      <c r="AN588" s="171"/>
      <c r="AO588" s="171"/>
      <c r="AP588" s="171"/>
      <c r="AQ588" s="171"/>
      <c r="AR588" s="171"/>
      <c r="AS588" s="171"/>
      <c r="AT588" s="171"/>
      <c r="AU588" s="171"/>
      <c r="AV588" s="171"/>
      <c r="AW588" s="171"/>
      <c r="AX588" s="171"/>
      <c r="AY588" s="171"/>
      <c r="AZ588" s="171"/>
      <c r="BB588" s="255"/>
      <c r="BZ588" s="171"/>
      <c r="CA588" s="171"/>
      <c r="CB588" s="171"/>
      <c r="CC588" s="171"/>
      <c r="CD588" s="171"/>
      <c r="CE588" s="171"/>
      <c r="CF588" s="171"/>
      <c r="CG588" s="171"/>
      <c r="CH588" s="171"/>
      <c r="CI588" s="171"/>
      <c r="CJ588" s="171"/>
      <c r="CK588" s="171"/>
      <c r="CL588" s="171"/>
      <c r="CM588" s="171"/>
      <c r="CN588" s="171"/>
      <c r="CO588" s="171"/>
      <c r="CP588" s="171"/>
      <c r="CQ588" s="171"/>
      <c r="CR588" s="171"/>
      <c r="CS588" s="171"/>
      <c r="CT588" s="171"/>
      <c r="CU588" s="171"/>
      <c r="CV588" s="171"/>
      <c r="CW588" s="171"/>
      <c r="CX588" s="171"/>
      <c r="CY588" s="171"/>
      <c r="CZ588" s="171"/>
    </row>
    <row r="589" s="170" customFormat="true" ht="25.15" customHeight="true" x14ac:dyDescent="0.2">
      <c r="A589" s="255"/>
      <c r="B589" s="255"/>
      <c r="C589" s="1208" t="s">
        <v>741</v>
      </c>
      <c r="D589" s="1209"/>
      <c r="E589" s="994">
        <v>0.2308136413694355</v>
      </c>
      <c r="F589" s="985"/>
      <c r="G589" s="985"/>
      <c r="H589" s="1209" t="s">
        <v>765</v>
      </c>
      <c r="I589" s="1209"/>
      <c r="J589" s="995">
        <v>2.1201094295884453E-2</v>
      </c>
      <c r="K589" s="985"/>
      <c r="L589" s="985"/>
      <c r="M589" s="1209" t="s">
        <v>743</v>
      </c>
      <c r="N589" s="1209"/>
      <c r="O589" s="996">
        <v>0.10651398263646376</v>
      </c>
      <c r="P589" s="985"/>
      <c r="Q589" s="985"/>
      <c r="R589" s="171"/>
      <c r="Z589" s="171"/>
      <c r="AA589" s="171"/>
      <c r="AB589" s="171"/>
      <c r="AC589" s="171"/>
      <c r="AD589" s="171"/>
      <c r="AE589" s="171"/>
      <c r="AF589" s="171"/>
      <c r="AG589" s="171"/>
      <c r="AH589" s="171"/>
      <c r="AI589" s="171"/>
      <c r="AJ589" s="171"/>
      <c r="AK589" s="171"/>
      <c r="AL589" s="171"/>
      <c r="AM589" s="171"/>
      <c r="AN589" s="171"/>
      <c r="AO589" s="171"/>
      <c r="AP589" s="171"/>
      <c r="AQ589" s="171"/>
      <c r="AR589" s="171"/>
      <c r="AS589" s="171"/>
      <c r="AT589" s="171"/>
      <c r="AU589" s="171"/>
      <c r="AV589" s="171"/>
      <c r="AW589" s="171"/>
      <c r="AX589" s="171"/>
      <c r="AY589" s="171"/>
      <c r="AZ589" s="171"/>
      <c r="BB589" s="255"/>
      <c r="BZ589" s="171"/>
      <c r="CA589" s="171"/>
      <c r="CB589" s="171"/>
      <c r="CC589" s="171"/>
      <c r="CD589" s="171"/>
      <c r="CE589" s="171"/>
      <c r="CF589" s="171"/>
      <c r="CG589" s="171"/>
      <c r="CH589" s="171"/>
      <c r="CI589" s="171"/>
      <c r="CJ589" s="171"/>
      <c r="CK589" s="171"/>
      <c r="CL589" s="171"/>
      <c r="CM589" s="171"/>
      <c r="CN589" s="171"/>
      <c r="CO589" s="171"/>
      <c r="CP589" s="171"/>
      <c r="CQ589" s="171"/>
      <c r="CR589" s="171"/>
      <c r="CS589" s="171"/>
      <c r="CT589" s="171"/>
      <c r="CU589" s="171"/>
      <c r="CV589" s="171"/>
      <c r="CW589" s="171"/>
      <c r="CX589" s="171"/>
      <c r="CY589" s="171"/>
      <c r="CZ589" s="171"/>
    </row>
    <row r="590" s="170" customFormat="true" ht="25.15" customHeight="true" x14ac:dyDescent="0.2">
      <c r="A590" s="255"/>
      <c r="B590" s="255"/>
      <c r="C590" s="1208" t="s">
        <v>625</v>
      </c>
      <c r="D590" s="1209"/>
      <c r="E590" s="994">
        <v>3.6635014309779426E-3</v>
      </c>
      <c r="F590" s="985"/>
      <c r="G590" s="985"/>
      <c r="H590" s="1209" t="s">
        <v>778</v>
      </c>
      <c r="I590" s="1209"/>
      <c r="J590" s="995">
        <v>3.613745286044441E-3</v>
      </c>
      <c r="K590" s="985"/>
      <c r="L590" s="985"/>
      <c r="M590" s="1209" t="s">
        <v>416</v>
      </c>
      <c r="N590" s="1209"/>
      <c r="O590" s="996">
        <v>4.2678082367866122E-4</v>
      </c>
      <c r="P590" s="985"/>
      <c r="Q590" s="985"/>
      <c r="R590" s="171"/>
      <c r="Z590" s="171"/>
      <c r="AA590" s="171"/>
      <c r="AB590" s="171"/>
      <c r="AC590" s="171"/>
      <c r="AD590" s="171"/>
      <c r="AE590" s="171"/>
      <c r="AF590" s="171"/>
      <c r="AG590" s="171"/>
      <c r="AH590" s="171"/>
      <c r="AI590" s="171"/>
      <c r="AJ590" s="171"/>
      <c r="AK590" s="171"/>
      <c r="AL590" s="171"/>
      <c r="AM590" s="171"/>
      <c r="AN590" s="171"/>
      <c r="AO590" s="171"/>
      <c r="AP590" s="171"/>
      <c r="AQ590" s="171"/>
      <c r="AR590" s="171"/>
      <c r="AS590" s="171"/>
      <c r="AT590" s="171"/>
      <c r="AU590" s="171"/>
      <c r="AV590" s="171"/>
      <c r="AW590" s="171"/>
      <c r="AX590" s="171"/>
      <c r="AY590" s="171"/>
      <c r="AZ590" s="171"/>
      <c r="BB590" s="255"/>
      <c r="BZ590" s="171"/>
      <c r="CA590" s="171"/>
      <c r="CB590" s="171"/>
      <c r="CC590" s="171"/>
      <c r="CD590" s="171"/>
      <c r="CE590" s="171"/>
      <c r="CF590" s="171"/>
      <c r="CG590" s="171"/>
      <c r="CH590" s="171"/>
      <c r="CI590" s="171"/>
      <c r="CJ590" s="171"/>
      <c r="CK590" s="171"/>
      <c r="CL590" s="171"/>
      <c r="CM590" s="171"/>
      <c r="CN590" s="171"/>
      <c r="CO590" s="171"/>
      <c r="CP590" s="171"/>
      <c r="CQ590" s="171"/>
      <c r="CR590" s="171"/>
      <c r="CS590" s="171"/>
      <c r="CT590" s="171"/>
      <c r="CU590" s="171"/>
      <c r="CV590" s="171"/>
      <c r="CW590" s="171"/>
      <c r="CX590" s="171"/>
      <c r="CY590" s="171"/>
      <c r="CZ590" s="171"/>
    </row>
    <row r="591" s="170" customFormat="true" ht="25.15" customHeight="true" x14ac:dyDescent="0.2">
      <c r="A591" s="255"/>
      <c r="B591" s="255"/>
      <c r="C591" s="1208" t="s">
        <v>594</v>
      </c>
      <c r="D591" s="1209"/>
      <c r="E591" s="994">
        <v>4.1386706691228575E-3</v>
      </c>
      <c r="F591" s="985"/>
      <c r="G591" s="985"/>
      <c r="H591" s="1209" t="s">
        <v>726</v>
      </c>
      <c r="I591" s="1209"/>
      <c r="J591" s="995">
        <v>0.38422170369581587</v>
      </c>
      <c r="K591" s="985"/>
      <c r="L591" s="985"/>
      <c r="M591" s="1209" t="s">
        <v>660</v>
      </c>
      <c r="N591" s="1209"/>
      <c r="O591" s="996">
        <v>8.0009215146366996E-2</v>
      </c>
      <c r="P591" s="985"/>
      <c r="Q591" s="985"/>
      <c r="R591" s="171"/>
      <c r="Z591" s="171"/>
      <c r="AA591" s="171"/>
      <c r="AB591" s="171"/>
      <c r="AC591" s="171"/>
      <c r="AD591" s="171"/>
      <c r="AE591" s="171"/>
      <c r="AF591" s="171"/>
      <c r="AG591" s="171"/>
      <c r="AH591" s="171"/>
      <c r="AI591" s="171"/>
      <c r="AJ591" s="171"/>
      <c r="AK591" s="171"/>
      <c r="AL591" s="171"/>
      <c r="AM591" s="171"/>
      <c r="AN591" s="171"/>
      <c r="AO591" s="171"/>
      <c r="AP591" s="171"/>
      <c r="AQ591" s="171"/>
      <c r="AR591" s="171"/>
      <c r="AS591" s="171"/>
      <c r="AT591" s="171"/>
      <c r="AU591" s="171"/>
      <c r="AV591" s="171"/>
      <c r="AW591" s="171"/>
      <c r="AX591" s="171"/>
      <c r="AY591" s="171"/>
      <c r="AZ591" s="171"/>
      <c r="BB591" s="255"/>
      <c r="BZ591" s="171"/>
      <c r="CA591" s="171"/>
      <c r="CB591" s="171"/>
      <c r="CC591" s="171"/>
      <c r="CD591" s="171"/>
      <c r="CE591" s="171"/>
      <c r="CF591" s="171"/>
      <c r="CG591" s="171"/>
      <c r="CH591" s="171"/>
      <c r="CI591" s="171"/>
      <c r="CJ591" s="171"/>
      <c r="CK591" s="171"/>
      <c r="CL591" s="171"/>
      <c r="CM591" s="171"/>
      <c r="CN591" s="171"/>
      <c r="CO591" s="171"/>
      <c r="CP591" s="171"/>
      <c r="CQ591" s="171"/>
      <c r="CR591" s="171"/>
      <c r="CS591" s="171"/>
      <c r="CT591" s="171"/>
      <c r="CU591" s="171"/>
      <c r="CV591" s="171"/>
      <c r="CW591" s="171"/>
      <c r="CX591" s="171"/>
      <c r="CY591" s="171"/>
      <c r="CZ591" s="171"/>
    </row>
    <row r="592" s="170" customFormat="true" ht="25.15" customHeight="true" x14ac:dyDescent="0.2">
      <c r="A592" s="255"/>
      <c r="B592" s="255"/>
      <c r="C592" s="1208" t="s">
        <v>733</v>
      </c>
      <c r="D592" s="1209"/>
      <c r="E592" s="994">
        <v>0.3019910685489311</v>
      </c>
      <c r="F592" s="985"/>
      <c r="G592" s="985"/>
      <c r="H592" s="1209" t="s">
        <v>776</v>
      </c>
      <c r="I592" s="1209"/>
      <c r="J592" s="995">
        <v>1.0012163440153948E-3</v>
      </c>
      <c r="K592" s="985"/>
      <c r="L592" s="985"/>
      <c r="M592" s="1209" t="s">
        <v>444</v>
      </c>
      <c r="N592" s="1209"/>
      <c r="O592" s="996">
        <v>1.013599416681981E-3</v>
      </c>
      <c r="P592" s="985"/>
      <c r="Q592" s="985"/>
      <c r="R592" s="171"/>
      <c r="Z592" s="171"/>
      <c r="AA592" s="171"/>
      <c r="AB592" s="171"/>
      <c r="AC592" s="171"/>
      <c r="AD592" s="171"/>
      <c r="AE592" s="171"/>
      <c r="AF592" s="171"/>
      <c r="AG592" s="171"/>
      <c r="AH592" s="171"/>
      <c r="AI592" s="171"/>
      <c r="AJ592" s="171"/>
      <c r="AK592" s="171"/>
      <c r="AL592" s="171"/>
      <c r="AM592" s="171"/>
      <c r="AN592" s="171"/>
      <c r="AO592" s="171"/>
      <c r="AP592" s="171"/>
      <c r="AQ592" s="171"/>
      <c r="AR592" s="171"/>
      <c r="AS592" s="171"/>
      <c r="AT592" s="171"/>
      <c r="AU592" s="171"/>
      <c r="AV592" s="171"/>
      <c r="AW592" s="171"/>
      <c r="AX592" s="171"/>
      <c r="AY592" s="171"/>
      <c r="AZ592" s="171"/>
      <c r="BB592" s="255"/>
      <c r="BZ592" s="171"/>
      <c r="CA592" s="171"/>
      <c r="CB592" s="171"/>
      <c r="CC592" s="171"/>
      <c r="CD592" s="171"/>
      <c r="CE592" s="171"/>
      <c r="CF592" s="171"/>
      <c r="CG592" s="171"/>
      <c r="CH592" s="171"/>
      <c r="CI592" s="171"/>
      <c r="CJ592" s="171"/>
      <c r="CK592" s="171"/>
      <c r="CL592" s="171"/>
      <c r="CM592" s="171"/>
      <c r="CN592" s="171"/>
      <c r="CO592" s="171"/>
      <c r="CP592" s="171"/>
      <c r="CQ592" s="171"/>
      <c r="CR592" s="171"/>
      <c r="CS592" s="171"/>
      <c r="CT592" s="171"/>
      <c r="CU592" s="171"/>
      <c r="CV592" s="171"/>
      <c r="CW592" s="171"/>
      <c r="CX592" s="171"/>
      <c r="CY592" s="171"/>
      <c r="CZ592" s="171"/>
    </row>
    <row r="593" s="170" customFormat="true" ht="25.15" customHeight="true" x14ac:dyDescent="0.2">
      <c r="A593" s="255"/>
      <c r="B593" s="255"/>
      <c r="C593" s="1208" t="s">
        <v>603</v>
      </c>
      <c r="D593" s="1209"/>
      <c r="E593" s="994">
        <v>0.10100794459327989</v>
      </c>
      <c r="F593" s="985"/>
      <c r="G593" s="985"/>
      <c r="H593" s="1209" t="s">
        <v>798</v>
      </c>
      <c r="I593" s="1209"/>
      <c r="J593" s="995">
        <v>1.3547651331250494E-3</v>
      </c>
      <c r="K593" s="985"/>
      <c r="L593" s="985"/>
      <c r="M593" s="1209" t="s">
        <v>473</v>
      </c>
      <c r="N593" s="1209"/>
      <c r="O593" s="996">
        <v>3.7890171855386312E-4</v>
      </c>
      <c r="P593" s="985"/>
      <c r="Q593" s="985"/>
      <c r="R593" s="171"/>
      <c r="Z593" s="171"/>
      <c r="AA593" s="171"/>
      <c r="AB593" s="171"/>
      <c r="AC593" s="171"/>
      <c r="AD593" s="171"/>
      <c r="AE593" s="171"/>
      <c r="AF593" s="171"/>
      <c r="AG593" s="171"/>
      <c r="AH593" s="171"/>
      <c r="AI593" s="171"/>
      <c r="AJ593" s="171"/>
      <c r="AK593" s="171"/>
      <c r="AL593" s="171"/>
      <c r="AM593" s="171"/>
      <c r="AN593" s="171"/>
      <c r="AO593" s="171"/>
      <c r="AP593" s="171"/>
      <c r="AQ593" s="171"/>
      <c r="AR593" s="171"/>
      <c r="AS593" s="171"/>
      <c r="AT593" s="171"/>
      <c r="AU593" s="171"/>
      <c r="AV593" s="171"/>
      <c r="AW593" s="171"/>
      <c r="AX593" s="171"/>
      <c r="AY593" s="171"/>
      <c r="AZ593" s="171"/>
      <c r="BB593" s="255"/>
      <c r="BZ593" s="171"/>
      <c r="CA593" s="171"/>
      <c r="CB593" s="171"/>
      <c r="CC593" s="171"/>
      <c r="CD593" s="171"/>
      <c r="CE593" s="171"/>
      <c r="CF593" s="171"/>
      <c r="CG593" s="171"/>
      <c r="CH593" s="171"/>
      <c r="CI593" s="171"/>
      <c r="CJ593" s="171"/>
      <c r="CK593" s="171"/>
      <c r="CL593" s="171"/>
      <c r="CM593" s="171"/>
      <c r="CN593" s="171"/>
      <c r="CO593" s="171"/>
      <c r="CP593" s="171"/>
      <c r="CQ593" s="171"/>
      <c r="CR593" s="171"/>
      <c r="CS593" s="171"/>
      <c r="CT593" s="171"/>
      <c r="CU593" s="171"/>
      <c r="CV593" s="171"/>
      <c r="CW593" s="171"/>
      <c r="CX593" s="171"/>
      <c r="CY593" s="171"/>
      <c r="CZ593" s="171"/>
    </row>
    <row r="594" s="170" customFormat="true" ht="25.15" customHeight="true" x14ac:dyDescent="0.2">
      <c r="A594" s="255"/>
      <c r="B594" s="255"/>
      <c r="C594" s="1208" t="s">
        <v>745</v>
      </c>
      <c r="D594" s="1209"/>
      <c r="E594" s="994">
        <v>0.23640105925689511</v>
      </c>
      <c r="F594" s="985"/>
      <c r="G594" s="985"/>
      <c r="H594" s="1209" t="s">
        <v>800</v>
      </c>
      <c r="I594" s="1209"/>
      <c r="J594" s="995">
        <v>8.7102267235838581E-4</v>
      </c>
      <c r="K594" s="985"/>
      <c r="L594" s="985"/>
      <c r="M594" s="1209" t="s">
        <v>635</v>
      </c>
      <c r="N594" s="1209"/>
      <c r="O594" s="1005">
        <v>4.638395662084291E-5</v>
      </c>
      <c r="P594" s="985"/>
      <c r="Q594" s="985"/>
      <c r="R594" s="171"/>
      <c r="Z594" s="171"/>
      <c r="AA594" s="171"/>
      <c r="AB594" s="171"/>
      <c r="AC594" s="171"/>
      <c r="AD594" s="171"/>
      <c r="AE594" s="171"/>
      <c r="AF594" s="171"/>
      <c r="AG594" s="171"/>
      <c r="AH594" s="171"/>
      <c r="AI594" s="171"/>
      <c r="AJ594" s="171"/>
      <c r="AK594" s="171"/>
      <c r="AL594" s="171"/>
      <c r="AM594" s="171"/>
      <c r="AN594" s="171"/>
      <c r="AO594" s="171"/>
      <c r="AP594" s="171"/>
      <c r="AQ594" s="171"/>
      <c r="AR594" s="171"/>
      <c r="AS594" s="171"/>
      <c r="AT594" s="171"/>
      <c r="AU594" s="171"/>
      <c r="AV594" s="171"/>
      <c r="AW594" s="171"/>
      <c r="AX594" s="171"/>
      <c r="AY594" s="171"/>
      <c r="AZ594" s="171"/>
      <c r="BB594" s="255"/>
      <c r="BZ594" s="171"/>
      <c r="CA594" s="171"/>
      <c r="CB594" s="171"/>
      <c r="CC594" s="171"/>
      <c r="CD594" s="171"/>
      <c r="CE594" s="171"/>
      <c r="CF594" s="171"/>
      <c r="CG594" s="171"/>
      <c r="CH594" s="171"/>
      <c r="CI594" s="171"/>
      <c r="CJ594" s="171"/>
      <c r="CK594" s="171"/>
      <c r="CL594" s="171"/>
      <c r="CM594" s="171"/>
      <c r="CN594" s="171"/>
      <c r="CO594" s="171"/>
      <c r="CP594" s="171"/>
      <c r="CQ594" s="171"/>
      <c r="CR594" s="171"/>
      <c r="CS594" s="171"/>
      <c r="CT594" s="171"/>
      <c r="CU594" s="171"/>
      <c r="CV594" s="171"/>
      <c r="CW594" s="171"/>
      <c r="CX594" s="171"/>
      <c r="CY594" s="171"/>
      <c r="CZ594" s="171"/>
    </row>
    <row r="595" s="170" customFormat="true" ht="25.15" customHeight="true" x14ac:dyDescent="0.2">
      <c r="A595" s="255"/>
      <c r="B595" s="255"/>
      <c r="C595" s="1208" t="s">
        <v>767</v>
      </c>
      <c r="D595" s="1209"/>
      <c r="E595" s="994">
        <v>1.0755184452664512E-4</v>
      </c>
      <c r="F595" s="985"/>
      <c r="G595" s="985"/>
      <c r="H595" s="1209" t="s">
        <v>757</v>
      </c>
      <c r="I595" s="1209"/>
      <c r="J595" s="995">
        <v>2.2930854433356889E-2</v>
      </c>
      <c r="K595" s="985"/>
      <c r="L595" s="985"/>
      <c r="M595" s="1209" t="s">
        <v>464</v>
      </c>
      <c r="N595" s="1209"/>
      <c r="O595" s="1005">
        <v>3.7547508501354723E-5</v>
      </c>
      <c r="P595" s="985"/>
      <c r="Q595" s="985"/>
      <c r="R595" s="171"/>
      <c r="Z595" s="171"/>
      <c r="AA595" s="171"/>
      <c r="AB595" s="171"/>
      <c r="AC595" s="171"/>
      <c r="AD595" s="171"/>
      <c r="AE595" s="171"/>
      <c r="AF595" s="171"/>
      <c r="AG595" s="171"/>
      <c r="AH595" s="171"/>
      <c r="AI595" s="171"/>
      <c r="AJ595" s="171"/>
      <c r="AK595" s="171"/>
      <c r="AL595" s="171"/>
      <c r="AM595" s="171"/>
      <c r="AN595" s="171"/>
      <c r="AO595" s="171"/>
      <c r="AP595" s="171"/>
      <c r="AQ595" s="171"/>
      <c r="AR595" s="171"/>
      <c r="AS595" s="171"/>
      <c r="AT595" s="171"/>
      <c r="AU595" s="171"/>
      <c r="AV595" s="171"/>
      <c r="AW595" s="171"/>
      <c r="AX595" s="171"/>
      <c r="AY595" s="171"/>
      <c r="AZ595" s="171"/>
      <c r="BB595" s="255"/>
      <c r="BZ595" s="171"/>
      <c r="CA595" s="171"/>
      <c r="CB595" s="171"/>
      <c r="CC595" s="171"/>
      <c r="CD595" s="171"/>
      <c r="CE595" s="171"/>
      <c r="CF595" s="171"/>
      <c r="CG595" s="171"/>
      <c r="CH595" s="171"/>
      <c r="CI595" s="171"/>
      <c r="CJ595" s="171"/>
      <c r="CK595" s="171"/>
      <c r="CL595" s="171"/>
      <c r="CM595" s="171"/>
      <c r="CN595" s="171"/>
      <c r="CO595" s="171"/>
      <c r="CP595" s="171"/>
      <c r="CQ595" s="171"/>
      <c r="CR595" s="171"/>
      <c r="CS595" s="171"/>
      <c r="CT595" s="171"/>
      <c r="CU595" s="171"/>
      <c r="CV595" s="171"/>
      <c r="CW595" s="171"/>
      <c r="CX595" s="171"/>
      <c r="CY595" s="171"/>
      <c r="CZ595" s="171"/>
    </row>
    <row r="596" s="170" customFormat="true" ht="25.15" customHeight="true" x14ac:dyDescent="0.2">
      <c r="A596" s="255"/>
      <c r="B596" s="255"/>
      <c r="C596" s="1208" t="s">
        <v>754</v>
      </c>
      <c r="D596" s="1209"/>
      <c r="E596" s="994">
        <v>0.14189033353389804</v>
      </c>
      <c r="F596" s="985"/>
      <c r="G596" s="985"/>
      <c r="H596" s="1209" t="s">
        <v>731</v>
      </c>
      <c r="I596" s="1209"/>
      <c r="J596" s="995">
        <v>0.35627116722791285</v>
      </c>
      <c r="K596" s="985"/>
      <c r="L596" s="985"/>
      <c r="M596" s="1209" t="s">
        <v>433</v>
      </c>
      <c r="N596" s="1209"/>
      <c r="O596" s="996">
        <v>0.13483565484696797</v>
      </c>
      <c r="P596" s="985"/>
      <c r="Q596" s="985"/>
      <c r="R596" s="171"/>
      <c r="Z596" s="171"/>
      <c r="AA596" s="171"/>
      <c r="AB596" s="171"/>
      <c r="AC596" s="171"/>
      <c r="AD596" s="171"/>
      <c r="AE596" s="171"/>
      <c r="AF596" s="171"/>
      <c r="AG596" s="171"/>
      <c r="AH596" s="171"/>
      <c r="AI596" s="171"/>
      <c r="AJ596" s="171"/>
      <c r="AK596" s="171"/>
      <c r="AL596" s="171"/>
      <c r="AM596" s="171"/>
      <c r="AN596" s="171"/>
      <c r="AO596" s="171"/>
      <c r="AP596" s="171"/>
      <c r="AQ596" s="171"/>
      <c r="AR596" s="171"/>
      <c r="AS596" s="171"/>
      <c r="AT596" s="171"/>
      <c r="AU596" s="171"/>
      <c r="AV596" s="171"/>
      <c r="AW596" s="171"/>
      <c r="AX596" s="171"/>
      <c r="AY596" s="171"/>
      <c r="AZ596" s="171"/>
      <c r="BB596" s="255"/>
      <c r="BZ596" s="171"/>
      <c r="CA596" s="171"/>
      <c r="CB596" s="171"/>
      <c r="CC596" s="171"/>
      <c r="CD596" s="171"/>
      <c r="CE596" s="171"/>
      <c r="CF596" s="171"/>
      <c r="CG596" s="171"/>
      <c r="CH596" s="171"/>
      <c r="CI596" s="171"/>
      <c r="CJ596" s="171"/>
      <c r="CK596" s="171"/>
      <c r="CL596" s="171"/>
      <c r="CM596" s="171"/>
      <c r="CN596" s="171"/>
      <c r="CO596" s="171"/>
      <c r="CP596" s="171"/>
      <c r="CQ596" s="171"/>
      <c r="CR596" s="171"/>
      <c r="CS596" s="171"/>
      <c r="CT596" s="171"/>
      <c r="CU596" s="171"/>
      <c r="CV596" s="171"/>
      <c r="CW596" s="171"/>
      <c r="CX596" s="171"/>
      <c r="CY596" s="171"/>
      <c r="CZ596" s="171"/>
    </row>
    <row r="597" s="170" customFormat="true" ht="25.15" customHeight="true" x14ac:dyDescent="0.2">
      <c r="A597" s="255"/>
      <c r="B597" s="255"/>
      <c r="C597" s="1208" t="s">
        <v>590</v>
      </c>
      <c r="D597" s="1209"/>
      <c r="E597" s="994">
        <v>0.31106239668674091</v>
      </c>
      <c r="F597" s="985"/>
      <c r="G597" s="985"/>
      <c r="H597" s="1209" t="s">
        <v>734</v>
      </c>
      <c r="I597" s="1209"/>
      <c r="J597" s="995">
        <v>1.4047125678905882E-2</v>
      </c>
      <c r="K597" s="985"/>
      <c r="L597" s="985"/>
      <c r="M597" s="1209" t="s">
        <v>470</v>
      </c>
      <c r="N597" s="1209"/>
      <c r="O597" s="996">
        <v>1.2665713348031194E-3</v>
      </c>
      <c r="P597" s="985"/>
      <c r="Q597" s="985"/>
      <c r="R597" s="171"/>
      <c r="Z597" s="171"/>
      <c r="AA597" s="171"/>
      <c r="AB597" s="171"/>
      <c r="AC597" s="171"/>
      <c r="AD597" s="171"/>
      <c r="AE597" s="171"/>
      <c r="AF597" s="171"/>
      <c r="AG597" s="171"/>
      <c r="AH597" s="171"/>
      <c r="AI597" s="171"/>
      <c r="AJ597" s="171"/>
      <c r="AK597" s="171"/>
      <c r="AL597" s="171"/>
      <c r="AM597" s="171"/>
      <c r="AN597" s="171"/>
      <c r="AO597" s="171"/>
      <c r="AP597" s="171"/>
      <c r="AQ597" s="171"/>
      <c r="AR597" s="171"/>
      <c r="AS597" s="171"/>
      <c r="AT597" s="171"/>
      <c r="AU597" s="171"/>
      <c r="AV597" s="171"/>
      <c r="AW597" s="171"/>
      <c r="AX597" s="171"/>
      <c r="AY597" s="171"/>
      <c r="AZ597" s="171"/>
      <c r="BB597" s="255"/>
      <c r="BZ597" s="171"/>
      <c r="CA597" s="171"/>
      <c r="CB597" s="171"/>
      <c r="CC597" s="171"/>
      <c r="CD597" s="171"/>
      <c r="CE597" s="171"/>
      <c r="CF597" s="171"/>
      <c r="CG597" s="171"/>
      <c r="CH597" s="171"/>
      <c r="CI597" s="171"/>
      <c r="CJ597" s="171"/>
      <c r="CK597" s="171"/>
      <c r="CL597" s="171"/>
      <c r="CM597" s="171"/>
      <c r="CN597" s="171"/>
      <c r="CO597" s="171"/>
      <c r="CP597" s="171"/>
      <c r="CQ597" s="171"/>
      <c r="CR597" s="171"/>
      <c r="CS597" s="171"/>
      <c r="CT597" s="171"/>
      <c r="CU597" s="171"/>
      <c r="CV597" s="171"/>
      <c r="CW597" s="171"/>
      <c r="CX597" s="171"/>
      <c r="CY597" s="171"/>
      <c r="CZ597" s="171"/>
    </row>
    <row r="598" s="170" customFormat="true" ht="25.15" customHeight="true" x14ac:dyDescent="0.2">
      <c r="A598" s="255"/>
      <c r="B598" s="255"/>
      <c r="C598" s="1208" t="s">
        <v>729</v>
      </c>
      <c r="D598" s="1209"/>
      <c r="E598" s="994">
        <v>0.60809683334974196</v>
      </c>
      <c r="F598" s="985"/>
      <c r="G598" s="985"/>
      <c r="H598" s="1209" t="s">
        <v>732</v>
      </c>
      <c r="I598" s="1209"/>
      <c r="J598" s="995">
        <v>0.30036510228880825</v>
      </c>
      <c r="K598" s="985"/>
      <c r="L598" s="985"/>
      <c r="M598" s="1209" t="s">
        <v>424</v>
      </c>
      <c r="N598" s="1209"/>
      <c r="O598" s="996">
        <v>3.7593613543275631E-2</v>
      </c>
      <c r="P598" s="985"/>
      <c r="Q598" s="985"/>
      <c r="R598" s="171"/>
      <c r="Z598" s="171"/>
      <c r="AA598" s="171"/>
      <c r="AB598" s="171"/>
      <c r="AC598" s="171"/>
      <c r="AD598" s="171"/>
      <c r="AE598" s="171"/>
      <c r="AF598" s="171"/>
      <c r="AG598" s="171"/>
      <c r="AH598" s="171"/>
      <c r="AI598" s="171"/>
      <c r="AJ598" s="171"/>
      <c r="AK598" s="171"/>
      <c r="AL598" s="171"/>
      <c r="AM598" s="171"/>
      <c r="AN598" s="171"/>
      <c r="AO598" s="171"/>
      <c r="AP598" s="171"/>
      <c r="AQ598" s="171"/>
      <c r="AR598" s="171"/>
      <c r="AS598" s="171"/>
      <c r="AT598" s="171"/>
      <c r="AU598" s="171"/>
      <c r="AV598" s="171"/>
      <c r="AW598" s="171"/>
      <c r="AX598" s="171"/>
      <c r="AY598" s="171"/>
      <c r="AZ598" s="171"/>
      <c r="BB598" s="255"/>
      <c r="BZ598" s="171"/>
      <c r="CA598" s="171"/>
      <c r="CB598" s="171"/>
      <c r="CC598" s="171"/>
      <c r="CD598" s="171"/>
      <c r="CE598" s="171"/>
      <c r="CF598" s="171"/>
      <c r="CG598" s="171"/>
      <c r="CH598" s="171"/>
      <c r="CI598" s="171"/>
      <c r="CJ598" s="171"/>
      <c r="CK598" s="171"/>
      <c r="CL598" s="171"/>
      <c r="CM598" s="171"/>
      <c r="CN598" s="171"/>
      <c r="CO598" s="171"/>
      <c r="CP598" s="171"/>
      <c r="CQ598" s="171"/>
      <c r="CR598" s="171"/>
      <c r="CS598" s="171"/>
      <c r="CT598" s="171"/>
      <c r="CU598" s="171"/>
      <c r="CV598" s="171"/>
      <c r="CW598" s="171"/>
      <c r="CX598" s="171"/>
      <c r="CY598" s="171"/>
      <c r="CZ598" s="171"/>
    </row>
    <row r="599" s="170" customFormat="true" ht="25.15" customHeight="true" x14ac:dyDescent="0.2">
      <c r="A599" s="255"/>
      <c r="B599" s="255"/>
      <c r="C599" s="1208" t="s">
        <v>753</v>
      </c>
      <c r="D599" s="1209"/>
      <c r="E599" s="994">
        <v>5.0257510212832208E-2</v>
      </c>
      <c r="F599" s="985"/>
      <c r="G599" s="985"/>
      <c r="H599" s="1209" t="s">
        <v>760</v>
      </c>
      <c r="I599" s="1209"/>
      <c r="J599" s="995">
        <v>3.7436687647399332E-2</v>
      </c>
      <c r="K599" s="985"/>
      <c r="L599" s="985"/>
      <c r="M599" s="1209" t="s">
        <v>429</v>
      </c>
      <c r="N599" s="1209"/>
      <c r="O599" s="996">
        <v>4.9163186043635386E-3</v>
      </c>
      <c r="P599" s="985"/>
      <c r="Q599" s="985"/>
      <c r="R599" s="171"/>
      <c r="Z599" s="171"/>
      <c r="AA599" s="171"/>
      <c r="AB599" s="171"/>
      <c r="AC599" s="171"/>
      <c r="AD599" s="171"/>
      <c r="AE599" s="171"/>
      <c r="AF599" s="171"/>
      <c r="AG599" s="171"/>
      <c r="AH599" s="171"/>
      <c r="AI599" s="171"/>
      <c r="AJ599" s="171"/>
      <c r="AK599" s="171"/>
      <c r="AL599" s="171"/>
      <c r="AM599" s="171"/>
      <c r="AN599" s="171"/>
      <c r="AO599" s="171"/>
      <c r="AP599" s="171"/>
      <c r="AQ599" s="171"/>
      <c r="AR599" s="171"/>
      <c r="AS599" s="171"/>
      <c r="AT599" s="171"/>
      <c r="AU599" s="171"/>
      <c r="AV599" s="171"/>
      <c r="AW599" s="171"/>
      <c r="AX599" s="171"/>
      <c r="AY599" s="171"/>
      <c r="AZ599" s="171"/>
      <c r="BB599" s="255"/>
      <c r="BZ599" s="171"/>
      <c r="CA599" s="171"/>
      <c r="CB599" s="171"/>
      <c r="CC599" s="171"/>
      <c r="CD599" s="171"/>
      <c r="CE599" s="171"/>
      <c r="CF599" s="171"/>
      <c r="CG599" s="171"/>
      <c r="CH599" s="171"/>
      <c r="CI599" s="171"/>
      <c r="CJ599" s="171"/>
      <c r="CK599" s="171"/>
      <c r="CL599" s="171"/>
      <c r="CM599" s="171"/>
      <c r="CN599" s="171"/>
      <c r="CO599" s="171"/>
      <c r="CP599" s="171"/>
      <c r="CQ599" s="171"/>
      <c r="CR599" s="171"/>
      <c r="CS599" s="171"/>
      <c r="CT599" s="171"/>
      <c r="CU599" s="171"/>
      <c r="CV599" s="171"/>
      <c r="CW599" s="171"/>
      <c r="CX599" s="171"/>
      <c r="CY599" s="171"/>
      <c r="CZ599" s="171"/>
    </row>
    <row r="600" s="170" customFormat="true" ht="25.15" customHeight="true" x14ac:dyDescent="0.2">
      <c r="A600" s="255"/>
      <c r="B600" s="255"/>
      <c r="C600" s="1208" t="s">
        <v>787</v>
      </c>
      <c r="D600" s="1209"/>
      <c r="E600" s="994">
        <v>1.1419818457126085E-3</v>
      </c>
      <c r="F600" s="985"/>
      <c r="G600" s="985"/>
      <c r="H600" s="1209" t="s">
        <v>761</v>
      </c>
      <c r="I600" s="1209"/>
      <c r="J600" s="995">
        <v>3.6365121048714387E-2</v>
      </c>
      <c r="K600" s="985"/>
      <c r="L600" s="985"/>
      <c r="M600" s="1209" t="s">
        <v>455</v>
      </c>
      <c r="N600" s="1209"/>
      <c r="O600" s="1005">
        <v>1.1496563668978102E-5</v>
      </c>
      <c r="P600" s="985"/>
      <c r="Q600" s="985"/>
      <c r="R600" s="171"/>
      <c r="Z600" s="171"/>
      <c r="AA600" s="171"/>
      <c r="AB600" s="171"/>
      <c r="AC600" s="171"/>
      <c r="AD600" s="171"/>
      <c r="AE600" s="171"/>
      <c r="AF600" s="171"/>
      <c r="AG600" s="171"/>
      <c r="AH600" s="171"/>
      <c r="AI600" s="171"/>
      <c r="AJ600" s="171"/>
      <c r="AK600" s="171"/>
      <c r="AL600" s="171"/>
      <c r="AM600" s="171"/>
      <c r="AN600" s="171"/>
      <c r="AO600" s="171"/>
      <c r="AP600" s="171"/>
      <c r="AQ600" s="171"/>
      <c r="AR600" s="171"/>
      <c r="AS600" s="171"/>
      <c r="AT600" s="171"/>
      <c r="AU600" s="171"/>
      <c r="AV600" s="171"/>
      <c r="AW600" s="171"/>
      <c r="AX600" s="171"/>
      <c r="AY600" s="171"/>
      <c r="AZ600" s="171"/>
      <c r="BB600" s="255"/>
      <c r="BZ600" s="171"/>
      <c r="CA600" s="171"/>
      <c r="CB600" s="171"/>
      <c r="CC600" s="171"/>
      <c r="CD600" s="171"/>
      <c r="CE600" s="171"/>
      <c r="CF600" s="171"/>
      <c r="CG600" s="171"/>
      <c r="CH600" s="171"/>
      <c r="CI600" s="171"/>
      <c r="CJ600" s="171"/>
      <c r="CK600" s="171"/>
      <c r="CL600" s="171"/>
      <c r="CM600" s="171"/>
      <c r="CN600" s="171"/>
      <c r="CO600" s="171"/>
      <c r="CP600" s="171"/>
      <c r="CQ600" s="171"/>
      <c r="CR600" s="171"/>
      <c r="CS600" s="171"/>
      <c r="CT600" s="171"/>
      <c r="CU600" s="171"/>
      <c r="CV600" s="171"/>
      <c r="CW600" s="171"/>
      <c r="CX600" s="171"/>
      <c r="CY600" s="171"/>
      <c r="CZ600" s="171"/>
    </row>
    <row r="601" s="170" customFormat="true" ht="25.15" customHeight="true" x14ac:dyDescent="0.2">
      <c r="A601" s="255"/>
      <c r="B601" s="255"/>
      <c r="C601" s="1208" t="s">
        <v>763</v>
      </c>
      <c r="D601" s="1209"/>
      <c r="E601" s="994">
        <v>2.8593833544492418E-4</v>
      </c>
      <c r="F601" s="985"/>
      <c r="G601" s="985"/>
      <c r="H601" s="1209" t="s">
        <v>749</v>
      </c>
      <c r="I601" s="1209"/>
      <c r="J601" s="995">
        <v>0.13114788771871788</v>
      </c>
      <c r="K601" s="985"/>
      <c r="L601" s="985"/>
      <c r="M601" s="1209" t="s">
        <v>751</v>
      </c>
      <c r="N601" s="1209"/>
      <c r="O601" s="996">
        <v>2.0250436534232485E-3</v>
      </c>
      <c r="P601" s="985"/>
      <c r="Q601" s="985"/>
      <c r="R601" s="171"/>
      <c r="Z601" s="171"/>
      <c r="AA601" s="171"/>
      <c r="AB601" s="171"/>
      <c r="AC601" s="171"/>
      <c r="AD601" s="171"/>
      <c r="AE601" s="171"/>
      <c r="AF601" s="171"/>
      <c r="AG601" s="171"/>
      <c r="AH601" s="171"/>
      <c r="AI601" s="171"/>
      <c r="AJ601" s="171"/>
      <c r="AK601" s="171"/>
      <c r="AL601" s="171"/>
      <c r="AM601" s="171"/>
      <c r="AN601" s="171"/>
      <c r="AO601" s="171"/>
      <c r="AP601" s="171"/>
      <c r="AQ601" s="171"/>
      <c r="AR601" s="171"/>
      <c r="AS601" s="171"/>
      <c r="AT601" s="171"/>
      <c r="AU601" s="171"/>
      <c r="AV601" s="171"/>
      <c r="AW601" s="171"/>
      <c r="AX601" s="171"/>
      <c r="AY601" s="171"/>
      <c r="AZ601" s="171"/>
      <c r="BB601" s="255"/>
      <c r="BZ601" s="171"/>
      <c r="CA601" s="171"/>
      <c r="CB601" s="171"/>
      <c r="CC601" s="171"/>
      <c r="CD601" s="171"/>
      <c r="CE601" s="171"/>
      <c r="CF601" s="171"/>
      <c r="CG601" s="171"/>
      <c r="CH601" s="171"/>
      <c r="CI601" s="171"/>
      <c r="CJ601" s="171"/>
      <c r="CK601" s="171"/>
      <c r="CL601" s="171"/>
      <c r="CM601" s="171"/>
      <c r="CN601" s="171"/>
      <c r="CO601" s="171"/>
      <c r="CP601" s="171"/>
      <c r="CQ601" s="171"/>
      <c r="CR601" s="171"/>
      <c r="CS601" s="171"/>
      <c r="CT601" s="171"/>
      <c r="CU601" s="171"/>
      <c r="CV601" s="171"/>
      <c r="CW601" s="171"/>
      <c r="CX601" s="171"/>
      <c r="CY601" s="171"/>
      <c r="CZ601" s="171"/>
    </row>
    <row r="602" s="170" customFormat="true" ht="25.15" customHeight="true" x14ac:dyDescent="0.2">
      <c r="A602" s="255"/>
      <c r="B602" s="255"/>
      <c r="C602" s="1208" t="s">
        <v>782</v>
      </c>
      <c r="D602" s="1209"/>
      <c r="E602" s="1002">
        <v>1.7258332831997182E-5</v>
      </c>
      <c r="F602" s="985"/>
      <c r="G602" s="985"/>
      <c r="H602" s="1209" t="s">
        <v>805</v>
      </c>
      <c r="I602" s="1209"/>
      <c r="J602" s="1000">
        <v>5.3411310077057849E-5</v>
      </c>
      <c r="K602" s="985"/>
      <c r="L602" s="985"/>
      <c r="M602" s="1209" t="s">
        <v>412</v>
      </c>
      <c r="N602" s="1209"/>
      <c r="O602" s="996">
        <v>4.0641280484844819E-2</v>
      </c>
      <c r="P602" s="985"/>
      <c r="Q602" s="985"/>
      <c r="R602" s="171"/>
      <c r="Z602" s="171"/>
      <c r="AA602" s="171"/>
      <c r="AB602" s="171"/>
      <c r="AC602" s="171"/>
      <c r="AD602" s="171"/>
      <c r="AE602" s="171"/>
      <c r="AF602" s="171"/>
      <c r="AG602" s="171"/>
      <c r="AH602" s="171"/>
      <c r="AI602" s="171"/>
      <c r="AJ602" s="171"/>
      <c r="AK602" s="171"/>
      <c r="AL602" s="171"/>
      <c r="AM602" s="171"/>
      <c r="AN602" s="171"/>
      <c r="AO602" s="171"/>
      <c r="AP602" s="171"/>
      <c r="AQ602" s="171"/>
      <c r="AR602" s="171"/>
      <c r="AS602" s="171"/>
      <c r="AT602" s="171"/>
      <c r="AU602" s="171"/>
      <c r="AV602" s="171"/>
      <c r="AW602" s="171"/>
      <c r="AX602" s="171"/>
      <c r="AY602" s="171"/>
      <c r="AZ602" s="171"/>
      <c r="BB602" s="255"/>
      <c r="BZ602" s="171"/>
      <c r="CA602" s="171"/>
      <c r="CB602" s="171"/>
      <c r="CC602" s="171"/>
      <c r="CD602" s="171"/>
      <c r="CE602" s="171"/>
      <c r="CF602" s="171"/>
      <c r="CG602" s="171"/>
      <c r="CH602" s="171"/>
      <c r="CI602" s="171"/>
      <c r="CJ602" s="171"/>
      <c r="CK602" s="171"/>
      <c r="CL602" s="171"/>
      <c r="CM602" s="171"/>
      <c r="CN602" s="171"/>
      <c r="CO602" s="171"/>
      <c r="CP602" s="171"/>
      <c r="CQ602" s="171"/>
      <c r="CR602" s="171"/>
      <c r="CS602" s="171"/>
      <c r="CT602" s="171"/>
      <c r="CU602" s="171"/>
      <c r="CV602" s="171"/>
      <c r="CW602" s="171"/>
      <c r="CX602" s="171"/>
      <c r="CY602" s="171"/>
      <c r="CZ602" s="171"/>
    </row>
    <row r="603" s="170" customFormat="true" ht="25.15" customHeight="true" x14ac:dyDescent="0.2">
      <c r="A603" s="255"/>
      <c r="B603" s="255"/>
      <c r="C603" s="1208" t="s">
        <v>786</v>
      </c>
      <c r="D603" s="1209"/>
      <c r="E603" s="994">
        <v>1.1743039427843599E-3</v>
      </c>
      <c r="F603" s="985"/>
      <c r="G603" s="985"/>
      <c r="H603" s="1209" t="s">
        <v>779</v>
      </c>
      <c r="I603" s="1209"/>
      <c r="J603" s="995">
        <v>2.8767056041209267E-3</v>
      </c>
      <c r="K603" s="985"/>
      <c r="L603" s="985"/>
      <c r="M603" s="1209" t="s">
        <v>735</v>
      </c>
      <c r="N603" s="1209"/>
      <c r="O603" s="996">
        <v>0.23046904478878519</v>
      </c>
      <c r="P603" s="985"/>
      <c r="Q603" s="985"/>
      <c r="R603" s="171"/>
      <c r="Z603" s="171"/>
      <c r="AA603" s="171"/>
      <c r="AB603" s="171"/>
      <c r="AC603" s="171"/>
      <c r="AD603" s="171"/>
      <c r="AE603" s="171"/>
      <c r="AF603" s="171"/>
      <c r="AG603" s="171"/>
      <c r="AH603" s="171"/>
      <c r="AI603" s="171"/>
      <c r="AJ603" s="171"/>
      <c r="AK603" s="171"/>
      <c r="AL603" s="171"/>
      <c r="AM603" s="171"/>
      <c r="AN603" s="171"/>
      <c r="AO603" s="171"/>
      <c r="AP603" s="171"/>
      <c r="AQ603" s="171"/>
      <c r="AR603" s="171"/>
      <c r="AS603" s="171"/>
      <c r="AT603" s="171"/>
      <c r="AU603" s="171"/>
      <c r="AV603" s="171"/>
      <c r="AW603" s="171"/>
      <c r="AX603" s="171"/>
      <c r="AY603" s="171"/>
      <c r="AZ603" s="171"/>
      <c r="BB603" s="255"/>
      <c r="BZ603" s="171"/>
      <c r="CA603" s="171"/>
      <c r="CB603" s="171"/>
      <c r="CC603" s="171"/>
      <c r="CD603" s="171"/>
      <c r="CE603" s="171"/>
      <c r="CF603" s="171"/>
      <c r="CG603" s="171"/>
      <c r="CH603" s="171"/>
      <c r="CI603" s="171"/>
      <c r="CJ603" s="171"/>
      <c r="CK603" s="171"/>
      <c r="CL603" s="171"/>
      <c r="CM603" s="171"/>
      <c r="CN603" s="171"/>
      <c r="CO603" s="171"/>
      <c r="CP603" s="171"/>
      <c r="CQ603" s="171"/>
      <c r="CR603" s="171"/>
      <c r="CS603" s="171"/>
      <c r="CT603" s="171"/>
      <c r="CU603" s="171"/>
      <c r="CV603" s="171"/>
      <c r="CW603" s="171"/>
      <c r="CX603" s="171"/>
      <c r="CY603" s="171"/>
      <c r="CZ603" s="171"/>
    </row>
    <row r="604" s="171" customFormat="true" ht="25.15" customHeight="true" x14ac:dyDescent="0.2">
      <c r="A604" s="256"/>
      <c r="B604" s="256"/>
      <c r="C604" s="1208" t="s">
        <v>728</v>
      </c>
      <c r="D604" s="1209"/>
      <c r="E604" s="994">
        <v>0.69008836076612079</v>
      </c>
      <c r="F604" s="985"/>
      <c r="G604" s="985"/>
      <c r="H604" s="1209" t="s">
        <v>793</v>
      </c>
      <c r="I604" s="1209"/>
      <c r="J604" s="995">
        <v>2.3833410986769259E-4</v>
      </c>
      <c r="K604" s="985"/>
      <c r="L604" s="985"/>
      <c r="M604" s="1209" t="s">
        <v>739</v>
      </c>
      <c r="N604" s="1209"/>
      <c r="O604" s="996">
        <v>0.18961251867560605</v>
      </c>
      <c r="P604" s="985"/>
      <c r="Q604" s="985"/>
      <c r="BB604" s="256"/>
    </row>
    <row r="605" s="171" customFormat="true" ht="25.15" customHeight="true" x14ac:dyDescent="0.2">
      <c r="A605" s="256"/>
      <c r="B605" s="256"/>
      <c r="C605" s="1208" t="s">
        <v>638</v>
      </c>
      <c r="D605" s="1209"/>
      <c r="E605" s="1002">
        <v>2.3055273830578941E-5</v>
      </c>
      <c r="F605" s="985"/>
      <c r="G605" s="985"/>
      <c r="H605" s="1209" t="s">
        <v>728</v>
      </c>
      <c r="I605" s="1209"/>
      <c r="J605" s="995">
        <v>8.5613151944099108E-4</v>
      </c>
      <c r="K605" s="985"/>
      <c r="L605" s="985"/>
      <c r="M605" s="1209" t="s">
        <v>742</v>
      </c>
      <c r="N605" s="1209"/>
      <c r="O605" s="996">
        <v>0.12709347339174631</v>
      </c>
      <c r="P605" s="985"/>
      <c r="Q605" s="985"/>
      <c r="BB605" s="256"/>
    </row>
    <row r="606" s="171" customFormat="true" ht="25.15" customHeight="true" x14ac:dyDescent="0.2">
      <c r="A606" s="256"/>
      <c r="B606" s="256"/>
      <c r="C606" s="1208" t="s">
        <v>815</v>
      </c>
      <c r="D606" s="1209"/>
      <c r="E606" s="1002">
        <v>1.4043995977875562E-7</v>
      </c>
      <c r="F606" s="985"/>
      <c r="G606" s="985"/>
      <c r="H606" s="1209" t="s">
        <v>752</v>
      </c>
      <c r="I606" s="1209"/>
      <c r="J606" s="995">
        <v>0.11729290768758058</v>
      </c>
      <c r="K606" s="985"/>
      <c r="L606" s="985"/>
      <c r="M606" s="1209" t="s">
        <v>650</v>
      </c>
      <c r="N606" s="1209"/>
      <c r="O606" s="996">
        <v>0.13764764217967909</v>
      </c>
      <c r="P606" s="985"/>
      <c r="Q606" s="985"/>
      <c r="BB606" s="256"/>
    </row>
    <row r="607" s="171" customFormat="true" ht="25.15" customHeight="true" x14ac:dyDescent="0.2">
      <c r="A607" s="256"/>
      <c r="B607" s="256"/>
      <c r="C607" s="1208" t="s">
        <v>783</v>
      </c>
      <c r="D607" s="1209"/>
      <c r="E607" s="1002">
        <v>1.9291315975777812E-5</v>
      </c>
      <c r="F607" s="985"/>
      <c r="G607" s="985"/>
      <c r="H607" s="1209" t="s">
        <v>771</v>
      </c>
      <c r="I607" s="1209"/>
      <c r="J607" s="995">
        <v>1.2466099419227354E-2</v>
      </c>
      <c r="K607" s="985"/>
      <c r="L607" s="985"/>
      <c r="M607" s="1209" t="s">
        <v>740</v>
      </c>
      <c r="N607" s="1209"/>
      <c r="O607" s="996">
        <v>0.19975069092582654</v>
      </c>
      <c r="P607" s="985"/>
      <c r="Q607" s="985"/>
      <c r="BB607" s="256"/>
    </row>
    <row r="608" s="171" customFormat="true" ht="25.15" customHeight="true" x14ac:dyDescent="0.2">
      <c r="A608" s="256"/>
      <c r="B608" s="256"/>
      <c r="C608" s="1208" t="s">
        <v>801</v>
      </c>
      <c r="D608" s="1209"/>
      <c r="E608" s="994">
        <v>2.4204056891159969E-4</v>
      </c>
      <c r="F608" s="985"/>
      <c r="G608" s="985"/>
      <c r="H608" s="1209" t="s">
        <v>755</v>
      </c>
      <c r="I608" s="1209"/>
      <c r="J608" s="995">
        <v>0.11722213189818095</v>
      </c>
      <c r="K608" s="985"/>
      <c r="L608" s="985"/>
      <c r="M608" s="1209" t="s">
        <v>645</v>
      </c>
      <c r="N608" s="1209"/>
      <c r="O608" s="996">
        <v>0.18814507307183215</v>
      </c>
      <c r="P608" s="985"/>
      <c r="Q608" s="985"/>
      <c r="BB608" s="256"/>
    </row>
    <row r="609" s="171" customFormat="true" ht="25.15" customHeight="true" x14ac:dyDescent="0.2">
      <c r="A609" s="256"/>
      <c r="B609" s="256"/>
      <c r="C609" s="1208" t="s">
        <v>777</v>
      </c>
      <c r="D609" s="1209"/>
      <c r="E609" s="994">
        <v>9.3503830116977446E-4</v>
      </c>
      <c r="F609" s="985"/>
      <c r="G609" s="985"/>
      <c r="H609" s="1209" t="s">
        <v>790</v>
      </c>
      <c r="I609" s="1209"/>
      <c r="J609" s="995">
        <v>1.4928166603693843E-3</v>
      </c>
      <c r="K609" s="985"/>
      <c r="L609" s="985"/>
      <c r="M609" s="1209" t="s">
        <v>727</v>
      </c>
      <c r="N609" s="1209"/>
      <c r="O609" s="996">
        <v>0.38943666232801583</v>
      </c>
      <c r="P609" s="985"/>
      <c r="Q609" s="985"/>
      <c r="BB609" s="256"/>
    </row>
    <row r="610" s="171" customFormat="true" ht="25.15" customHeight="true" x14ac:dyDescent="0.2">
      <c r="A610" s="256"/>
      <c r="B610" s="256"/>
      <c r="C610" s="1208" t="s">
        <v>813</v>
      </c>
      <c r="D610" s="1209"/>
      <c r="E610" s="1002">
        <v>1.4714974697932608E-5</v>
      </c>
      <c r="F610" s="985"/>
      <c r="G610" s="985"/>
      <c r="H610" s="1209" t="s">
        <v>802</v>
      </c>
      <c r="I610" s="1209"/>
      <c r="J610" s="995">
        <v>7.1898175315766963E-4</v>
      </c>
      <c r="K610" s="985"/>
      <c r="L610" s="985"/>
      <c r="M610" s="1209" t="s">
        <v>759</v>
      </c>
      <c r="N610" s="1209"/>
      <c r="O610" s="996">
        <v>1.5974352847372437E-2</v>
      </c>
      <c r="P610" s="985"/>
      <c r="Q610" s="985"/>
      <c r="BB610" s="256"/>
    </row>
    <row r="611" s="171" customFormat="true" ht="25.15" customHeight="true" x14ac:dyDescent="0.2">
      <c r="A611" s="256"/>
      <c r="B611" s="256"/>
      <c r="C611" s="1208" t="s">
        <v>765</v>
      </c>
      <c r="D611" s="1209"/>
      <c r="E611" s="1002">
        <v>8.3397020827363015E-5</v>
      </c>
      <c r="F611" s="985"/>
      <c r="G611" s="985"/>
      <c r="H611" s="1209" t="s">
        <v>781</v>
      </c>
      <c r="I611" s="1209"/>
      <c r="J611" s="995">
        <v>2.5492691892766081E-3</v>
      </c>
      <c r="K611" s="985"/>
      <c r="L611" s="985"/>
      <c r="M611" s="1209" t="s">
        <v>730</v>
      </c>
      <c r="N611" s="1209"/>
      <c r="O611" s="996">
        <v>0.26285042654767127</v>
      </c>
      <c r="P611" s="985"/>
      <c r="Q611" s="985"/>
      <c r="BB611" s="256"/>
    </row>
    <row r="612" s="171" customFormat="true" ht="25.15" customHeight="true" x14ac:dyDescent="0.2">
      <c r="A612" s="256"/>
      <c r="B612" s="256"/>
      <c r="C612" s="1208" t="s">
        <v>809</v>
      </c>
      <c r="D612" s="1209"/>
      <c r="E612" s="1002">
        <v>3.3080293814497649E-5</v>
      </c>
      <c r="F612" s="985"/>
      <c r="G612" s="985"/>
      <c r="H612" s="1209" t="s">
        <v>797</v>
      </c>
      <c r="I612" s="1209"/>
      <c r="J612" s="995">
        <v>2.3833410986783874E-4</v>
      </c>
      <c r="K612" s="985"/>
      <c r="L612" s="985"/>
      <c r="M612" s="1209" t="s">
        <v>403</v>
      </c>
      <c r="N612" s="1209"/>
      <c r="O612" s="996">
        <v>0.43741511300292829</v>
      </c>
      <c r="P612" s="985"/>
      <c r="Q612" s="985"/>
      <c r="BB612" s="256"/>
    </row>
    <row r="613" s="171" customFormat="true" ht="25.15" customHeight="true" x14ac:dyDescent="0.2">
      <c r="A613" s="256"/>
      <c r="B613" s="256"/>
      <c r="C613" s="1208" t="s">
        <v>778</v>
      </c>
      <c r="D613" s="1209"/>
      <c r="E613" s="1002">
        <v>2.5296347784942951E-5</v>
      </c>
      <c r="F613" s="985"/>
      <c r="G613" s="985"/>
      <c r="H613" s="1209" t="s">
        <v>401</v>
      </c>
      <c r="I613" s="1209"/>
      <c r="J613" s="995">
        <v>0.15237331945150781</v>
      </c>
      <c r="K613" s="985"/>
      <c r="L613" s="985"/>
      <c r="M613" s="1209" t="s">
        <v>584</v>
      </c>
      <c r="N613" s="1209"/>
      <c r="O613" s="996">
        <v>0.37850719372654607</v>
      </c>
      <c r="P613" s="985"/>
      <c r="Q613" s="985"/>
      <c r="BB613" s="256"/>
    </row>
    <row r="614" s="171" customFormat="true" ht="25.15" customHeight="true" x14ac:dyDescent="0.2">
      <c r="A614" s="256"/>
      <c r="B614" s="256"/>
      <c r="C614" s="1208" t="s">
        <v>726</v>
      </c>
      <c r="D614" s="1209"/>
      <c r="E614" s="994">
        <v>0.71568016961888758</v>
      </c>
      <c r="F614" s="985"/>
      <c r="G614" s="985"/>
      <c r="H614" s="1209" t="s">
        <v>770</v>
      </c>
      <c r="I614" s="1209"/>
      <c r="J614" s="995">
        <v>1.1612737039337804E-2</v>
      </c>
      <c r="K614" s="985"/>
      <c r="L614" s="985"/>
      <c r="M614" s="1209" t="s">
        <v>588</v>
      </c>
      <c r="N614" s="1209"/>
      <c r="O614" s="996">
        <v>0.30617117393263826</v>
      </c>
      <c r="P614" s="985"/>
      <c r="Q614" s="985"/>
      <c r="BB614" s="256"/>
    </row>
    <row r="615" s="171" customFormat="true" ht="25.15" customHeight="true" x14ac:dyDescent="0.2">
      <c r="A615" s="256"/>
      <c r="B615" s="256"/>
      <c r="C615" s="1208" t="s">
        <v>776</v>
      </c>
      <c r="D615" s="1209"/>
      <c r="E615" s="994">
        <v>2.9039541982049612E-4</v>
      </c>
      <c r="F615" s="985"/>
      <c r="G615" s="985"/>
      <c r="H615" s="1209" t="s">
        <v>792</v>
      </c>
      <c r="I615" s="1209"/>
      <c r="J615" s="995">
        <v>6.7952018610722585E-4</v>
      </c>
      <c r="K615" s="985"/>
      <c r="L615" s="985"/>
      <c r="M615" s="1209" t="s">
        <v>747</v>
      </c>
      <c r="N615" s="1209"/>
      <c r="O615" s="996">
        <v>0.10198320633676412</v>
      </c>
      <c r="P615" s="985"/>
      <c r="Q615" s="985"/>
      <c r="BB615" s="256"/>
    </row>
    <row r="616" s="171" customFormat="true" ht="25.15" customHeight="true" x14ac:dyDescent="0.2">
      <c r="A616" s="256"/>
      <c r="B616" s="256"/>
      <c r="C616" s="1208" t="s">
        <v>798</v>
      </c>
      <c r="D616" s="1209"/>
      <c r="E616" s="1002">
        <v>2.1086260445009375E-5</v>
      </c>
      <c r="F616" s="985"/>
      <c r="G616" s="985"/>
      <c r="H616" s="1209" t="s">
        <v>780</v>
      </c>
      <c r="I616" s="1209"/>
      <c r="J616" s="995">
        <v>2.9951744754804954E-3</v>
      </c>
      <c r="K616" s="985"/>
      <c r="L616" s="985"/>
      <c r="M616" s="1209" t="s">
        <v>725</v>
      </c>
      <c r="N616" s="1209"/>
      <c r="O616" s="996">
        <v>0.44680490795928773</v>
      </c>
      <c r="P616" s="985"/>
      <c r="Q616" s="985"/>
      <c r="BB616" s="256"/>
    </row>
    <row r="617" s="171" customFormat="true" ht="25.15" customHeight="true" x14ac:dyDescent="0.2">
      <c r="A617" s="256"/>
      <c r="B617" s="256"/>
      <c r="C617" s="1208" t="s">
        <v>800</v>
      </c>
      <c r="D617" s="1209"/>
      <c r="E617" s="994">
        <v>1.4407544874469322E-4</v>
      </c>
      <c r="F617" s="985"/>
      <c r="G617" s="985"/>
      <c r="H617" s="1209" t="s">
        <v>778</v>
      </c>
      <c r="I617" s="1209"/>
      <c r="J617" s="995">
        <v>3.4504663854745101E-3</v>
      </c>
      <c r="K617" s="985"/>
      <c r="L617" s="985"/>
      <c r="M617" s="1209" t="s">
        <v>736</v>
      </c>
      <c r="N617" s="1209"/>
      <c r="O617" s="996">
        <v>0.22417580436406695</v>
      </c>
      <c r="P617" s="985"/>
      <c r="Q617" s="985"/>
      <c r="BB617" s="256"/>
    </row>
    <row r="618" s="171" customFormat="true" ht="25.15" customHeight="true" x14ac:dyDescent="0.2">
      <c r="A618" s="256"/>
      <c r="B618" s="256"/>
      <c r="C618" s="1208" t="s">
        <v>757</v>
      </c>
      <c r="D618" s="1209"/>
      <c r="E618" s="994">
        <v>9.1146227422648995E-2</v>
      </c>
      <c r="F618" s="985"/>
      <c r="G618" s="985"/>
      <c r="H618" s="1209" t="s">
        <v>726</v>
      </c>
      <c r="I618" s="1209"/>
      <c r="J618" s="995">
        <v>4.3135389241532137E-4</v>
      </c>
      <c r="K618" s="985"/>
      <c r="L618" s="985"/>
      <c r="M618" s="1209" t="s">
        <v>589</v>
      </c>
      <c r="N618" s="1209"/>
      <c r="O618" s="996">
        <v>0.29314377082259713</v>
      </c>
      <c r="P618" s="985"/>
      <c r="Q618" s="985"/>
      <c r="BB618" s="256"/>
    </row>
    <row r="619" s="171" customFormat="true" ht="25.15" customHeight="true" x14ac:dyDescent="0.2">
      <c r="A619" s="256"/>
      <c r="B619" s="256"/>
      <c r="C619" s="1208" t="s">
        <v>731</v>
      </c>
      <c r="D619" s="1209"/>
      <c r="E619" s="994">
        <v>0.40582116098401583</v>
      </c>
      <c r="F619" s="985"/>
      <c r="G619" s="985"/>
      <c r="H619" s="1209" t="s">
        <v>401</v>
      </c>
      <c r="I619" s="1209"/>
      <c r="J619" s="995">
        <v>0.44161492057494967</v>
      </c>
      <c r="K619" s="985"/>
      <c r="L619" s="985"/>
      <c r="M619" s="1209" t="s">
        <v>738</v>
      </c>
      <c r="N619" s="1209"/>
      <c r="O619" s="996">
        <v>0.24400133639957755</v>
      </c>
      <c r="P619" s="985"/>
      <c r="Q619" s="985"/>
      <c r="BB619" s="256"/>
    </row>
    <row r="620" s="171" customFormat="true" ht="25.15" customHeight="true" x14ac:dyDescent="0.2">
      <c r="A620" s="256"/>
      <c r="B620" s="256"/>
      <c r="C620" s="1208" t="s">
        <v>734</v>
      </c>
      <c r="D620" s="1209"/>
      <c r="E620" s="994">
        <v>0.35052509308631624</v>
      </c>
      <c r="F620" s="985"/>
      <c r="G620" s="985"/>
      <c r="H620" s="1209" t="s">
        <v>762</v>
      </c>
      <c r="I620" s="1209"/>
      <c r="J620" s="995">
        <v>3.5793682184368208E-2</v>
      </c>
      <c r="K620" s="985"/>
      <c r="L620" s="985"/>
      <c r="M620" s="1209" t="s">
        <v>750</v>
      </c>
      <c r="N620" s="1209"/>
      <c r="O620" s="996">
        <v>0.10227476968424763</v>
      </c>
      <c r="P620" s="985"/>
      <c r="Q620" s="985"/>
      <c r="BB620" s="256"/>
    </row>
    <row r="621" s="171" customFormat="true" ht="25.15" customHeight="true" x14ac:dyDescent="0.2">
      <c r="A621" s="256"/>
      <c r="B621" s="256"/>
      <c r="C621" s="1208" t="s">
        <v>732</v>
      </c>
      <c r="D621" s="1209"/>
      <c r="E621" s="994">
        <v>4.1669050039126826E-2</v>
      </c>
      <c r="F621" s="985"/>
      <c r="G621" s="985"/>
      <c r="H621" s="1209" t="s">
        <v>758</v>
      </c>
      <c r="I621" s="1209"/>
      <c r="J621" s="995">
        <v>4.6754520030226406E-2</v>
      </c>
      <c r="K621" s="985"/>
      <c r="L621" s="985"/>
      <c r="M621" s="1209" t="s">
        <v>737</v>
      </c>
      <c r="N621" s="1209"/>
      <c r="O621" s="996">
        <v>0.25198254538317449</v>
      </c>
      <c r="P621" s="985"/>
      <c r="Q621" s="985"/>
      <c r="BB621" s="256"/>
    </row>
    <row r="622" s="171" customFormat="true" ht="25.15" customHeight="true" x14ac:dyDescent="0.2">
      <c r="A622" s="256"/>
      <c r="B622" s="256"/>
      <c r="C622" s="1208" t="s">
        <v>760</v>
      </c>
      <c r="D622" s="1209"/>
      <c r="E622" s="994">
        <v>4.7813595488449285E-3</v>
      </c>
      <c r="F622" s="985"/>
      <c r="G622" s="985"/>
      <c r="H622" s="1209" t="s">
        <v>748</v>
      </c>
      <c r="I622" s="1209"/>
      <c r="J622" s="995">
        <v>0.10997998659495252</v>
      </c>
      <c r="K622" s="985"/>
      <c r="L622" s="985"/>
      <c r="M622" s="1209" t="s">
        <v>746</v>
      </c>
      <c r="N622" s="1209"/>
      <c r="O622" s="996">
        <v>0.12228803368532358</v>
      </c>
      <c r="P622" s="985"/>
      <c r="Q622" s="985"/>
      <c r="BB622" s="256"/>
    </row>
    <row r="623" s="171" customFormat="true" ht="25.15" customHeight="true" x14ac:dyDescent="0.2">
      <c r="A623" s="256"/>
      <c r="B623" s="256"/>
      <c r="C623" s="1208" t="s">
        <v>761</v>
      </c>
      <c r="D623" s="1209"/>
      <c r="E623" s="994">
        <v>2.4200995440173532E-2</v>
      </c>
      <c r="F623" s="985"/>
      <c r="G623" s="985"/>
      <c r="H623" s="1209" t="s">
        <v>794</v>
      </c>
      <c r="I623" s="1209"/>
      <c r="J623" s="995">
        <v>1.5031952777211271E-3</v>
      </c>
      <c r="K623" s="985"/>
      <c r="L623" s="985"/>
      <c r="M623" s="1209" t="s">
        <v>611</v>
      </c>
      <c r="N623" s="1209"/>
      <c r="O623" s="996">
        <v>2.692565882637742E-2</v>
      </c>
      <c r="P623" s="985"/>
      <c r="Q623" s="985"/>
      <c r="BB623" s="256"/>
    </row>
    <row r="624" s="171" customFormat="true" ht="25.15" customHeight="true" x14ac:dyDescent="0.2">
      <c r="A624" s="256"/>
      <c r="B624" s="256"/>
      <c r="C624" s="1208" t="s">
        <v>749</v>
      </c>
      <c r="D624" s="1209"/>
      <c r="E624" s="994">
        <v>8.8065499303620648E-2</v>
      </c>
      <c r="F624" s="985"/>
      <c r="G624" s="985"/>
      <c r="H624" s="1209" t="s">
        <v>768</v>
      </c>
      <c r="I624" s="1209"/>
      <c r="J624" s="995">
        <v>1.4491710752595128E-2</v>
      </c>
      <c r="K624" s="985"/>
      <c r="L624" s="985"/>
      <c r="M624" s="1209" t="s">
        <v>616</v>
      </c>
      <c r="N624" s="1209"/>
      <c r="O624" s="996">
        <v>2.8683373435087433E-2</v>
      </c>
      <c r="P624" s="985"/>
      <c r="Q624" s="985"/>
      <c r="BB624" s="256"/>
    </row>
    <row r="625" s="171" customFormat="true" ht="25.15" customHeight="true" x14ac:dyDescent="0.2">
      <c r="A625" s="256"/>
      <c r="B625" s="256"/>
      <c r="C625" s="1208" t="s">
        <v>805</v>
      </c>
      <c r="D625" s="1209"/>
      <c r="E625" s="1002">
        <v>8.8947358325478122E-5</v>
      </c>
      <c r="F625" s="985"/>
      <c r="G625" s="985"/>
      <c r="H625" s="1209" t="s">
        <v>726</v>
      </c>
      <c r="I625" s="1209"/>
      <c r="J625" s="995">
        <v>2.3391827747391691E-3</v>
      </c>
      <c r="K625" s="985"/>
      <c r="L625" s="985"/>
      <c r="M625" s="1209" t="s">
        <v>607</v>
      </c>
      <c r="N625" s="1209"/>
      <c r="O625" s="996">
        <v>1.8848739511543536E-2</v>
      </c>
      <c r="P625" s="985"/>
      <c r="Q625" s="985"/>
      <c r="BB625" s="256"/>
    </row>
    <row r="626" s="171" customFormat="true" ht="25.15" customHeight="true" x14ac:dyDescent="0.2">
      <c r="A626" s="256"/>
      <c r="B626" s="256"/>
      <c r="C626" s="1208" t="s">
        <v>779</v>
      </c>
      <c r="D626" s="1209"/>
      <c r="E626" s="994">
        <v>2.7357434658631398E-3</v>
      </c>
      <c r="F626" s="985"/>
      <c r="G626" s="985"/>
      <c r="H626" s="1209" t="s">
        <v>804</v>
      </c>
      <c r="I626" s="1209"/>
      <c r="J626" s="995">
        <v>2.860426735681145E-4</v>
      </c>
      <c r="K626" s="985"/>
      <c r="L626" s="985"/>
      <c r="M626" s="1209" t="s">
        <v>741</v>
      </c>
      <c r="N626" s="1209"/>
      <c r="O626" s="996">
        <v>0.19691116472400427</v>
      </c>
      <c r="P626" s="985"/>
      <c r="Q626" s="985"/>
      <c r="BB626" s="256"/>
    </row>
    <row r="627" s="171" customFormat="true" ht="25.15" customHeight="true" x14ac:dyDescent="0.2">
      <c r="A627" s="256"/>
      <c r="B627" s="256"/>
      <c r="C627" s="1208" t="s">
        <v>793</v>
      </c>
      <c r="D627" s="1209"/>
      <c r="E627" s="994">
        <v>4.9975161597165388E-4</v>
      </c>
      <c r="F627" s="985"/>
      <c r="G627" s="985"/>
      <c r="H627" s="1209" t="s">
        <v>799</v>
      </c>
      <c r="I627" s="1209"/>
      <c r="J627" s="995">
        <v>9.5971736960676784E-4</v>
      </c>
      <c r="K627" s="985"/>
      <c r="L627" s="985"/>
      <c r="M627" s="1209" t="s">
        <v>625</v>
      </c>
      <c r="N627" s="1209"/>
      <c r="O627" s="996">
        <v>3.4805435327567567E-3</v>
      </c>
      <c r="P627" s="985"/>
      <c r="Q627" s="985"/>
      <c r="BB627" s="256"/>
    </row>
    <row r="628" s="171" customFormat="true" ht="25.15" customHeight="true" x14ac:dyDescent="0.2">
      <c r="A628" s="256"/>
      <c r="B628" s="256"/>
      <c r="C628" s="1208" t="s">
        <v>728</v>
      </c>
      <c r="D628" s="1209"/>
      <c r="E628" s="994">
        <v>0.15755709164918857</v>
      </c>
      <c r="F628" s="985"/>
      <c r="G628" s="985"/>
      <c r="H628" s="1209" t="s">
        <v>744</v>
      </c>
      <c r="I628" s="1209"/>
      <c r="J628" s="995">
        <v>0.17958672178110383</v>
      </c>
      <c r="K628" s="985"/>
      <c r="L628" s="985"/>
      <c r="M628" s="1209" t="s">
        <v>594</v>
      </c>
      <c r="N628" s="1209"/>
      <c r="O628" s="996">
        <v>6.2381352269951874E-2</v>
      </c>
      <c r="P628" s="985"/>
      <c r="Q628" s="985"/>
      <c r="BB628" s="256"/>
    </row>
    <row r="629" s="171" customFormat="true" ht="25.15" customHeight="true" x14ac:dyDescent="0.2">
      <c r="A629" s="256"/>
      <c r="B629" s="256"/>
      <c r="C629" s="1208" t="s">
        <v>752</v>
      </c>
      <c r="D629" s="1209"/>
      <c r="E629" s="994">
        <v>5.6272452891186125E-2</v>
      </c>
      <c r="F629" s="985"/>
      <c r="G629" s="985"/>
      <c r="H629" s="1209" t="s">
        <v>769</v>
      </c>
      <c r="I629" s="1209"/>
      <c r="J629" s="995">
        <v>5.5633784077475093E-3</v>
      </c>
      <c r="K629" s="985"/>
      <c r="L629" s="985"/>
      <c r="M629" s="1209" t="s">
        <v>810</v>
      </c>
      <c r="N629" s="1209"/>
      <c r="O629" s="996">
        <v>1.8665289955779514E-3</v>
      </c>
      <c r="P629" s="985"/>
      <c r="Q629" s="985"/>
      <c r="BB629" s="256"/>
    </row>
    <row r="630" s="171" customFormat="true" ht="25.15" customHeight="true" x14ac:dyDescent="0.2">
      <c r="A630" s="256"/>
      <c r="B630" s="256"/>
      <c r="C630" s="1208" t="s">
        <v>771</v>
      </c>
      <c r="D630" s="1209"/>
      <c r="E630" s="994">
        <v>8.7286925585447119E-3</v>
      </c>
      <c r="F630" s="985"/>
      <c r="G630" s="985"/>
      <c r="H630" s="1209" t="s">
        <v>756</v>
      </c>
      <c r="I630" s="1209"/>
      <c r="J630" s="995">
        <v>5.7760178104384517E-2</v>
      </c>
      <c r="K630" s="985"/>
      <c r="L630" s="985"/>
      <c r="M630" s="1209" t="s">
        <v>733</v>
      </c>
      <c r="N630" s="1209"/>
      <c r="O630" s="996">
        <v>0.26458148062228298</v>
      </c>
      <c r="P630" s="985"/>
      <c r="Q630" s="985"/>
      <c r="BB630" s="256"/>
    </row>
    <row r="631" s="171" customFormat="true" ht="25.15" customHeight="true" x14ac:dyDescent="0.2">
      <c r="A631" s="256"/>
      <c r="B631" s="256"/>
      <c r="C631" s="1208" t="s">
        <v>755</v>
      </c>
      <c r="D631" s="1209"/>
      <c r="E631" s="994">
        <v>7.87442116464553E-2</v>
      </c>
      <c r="F631" s="985"/>
      <c r="G631" s="985"/>
      <c r="H631" s="1209" t="s">
        <v>773</v>
      </c>
      <c r="I631" s="1209"/>
      <c r="J631" s="997">
        <v>8.88534673542179E-3</v>
      </c>
      <c r="K631" s="985"/>
      <c r="L631" s="985"/>
      <c r="M631" s="1209" t="s">
        <v>603</v>
      </c>
      <c r="N631" s="1209"/>
      <c r="O631" s="996">
        <v>8.0374517446732394E-2</v>
      </c>
      <c r="P631" s="985"/>
      <c r="Q631" s="985"/>
      <c r="BB631" s="256"/>
    </row>
    <row r="632" s="171" customFormat="true" ht="25.15" customHeight="true" x14ac:dyDescent="0.2">
      <c r="A632" s="256"/>
      <c r="B632" s="256"/>
      <c r="C632" s="1208" t="s">
        <v>790</v>
      </c>
      <c r="D632" s="1209"/>
      <c r="E632" s="994">
        <v>8.6977542947018341E-4</v>
      </c>
      <c r="F632" s="985"/>
      <c r="G632" s="985"/>
      <c r="H632" s="1219"/>
      <c r="I632" s="1219"/>
      <c r="J632" s="985"/>
      <c r="K632" s="985"/>
      <c r="L632" s="985"/>
      <c r="M632" s="1209" t="s">
        <v>745</v>
      </c>
      <c r="N632" s="1209"/>
      <c r="O632" s="996">
        <v>0.16658474841468457</v>
      </c>
      <c r="P632" s="985"/>
      <c r="Q632" s="985"/>
      <c r="BB632" s="256"/>
    </row>
    <row r="633" s="171" customFormat="true" ht="25.15" customHeight="true" x14ac:dyDescent="0.2">
      <c r="A633" s="256"/>
      <c r="B633" s="256"/>
      <c r="C633" s="1208" t="s">
        <v>802</v>
      </c>
      <c r="D633" s="1209"/>
      <c r="E633" s="1002">
        <v>4.3408095735970319E-6</v>
      </c>
      <c r="F633" s="985"/>
      <c r="G633" s="985"/>
      <c r="H633" s="1219"/>
      <c r="I633" s="1219"/>
      <c r="J633" s="985"/>
      <c r="K633" s="985"/>
      <c r="L633" s="985"/>
      <c r="M633" s="1209" t="s">
        <v>767</v>
      </c>
      <c r="N633" s="1209"/>
      <c r="O633" s="996">
        <v>2.3764899850714085E-2</v>
      </c>
      <c r="P633" s="985"/>
      <c r="Q633" s="985"/>
      <c r="BB633" s="256"/>
    </row>
    <row r="634" s="171" customFormat="true" ht="25.15" customHeight="true" x14ac:dyDescent="0.2">
      <c r="A634" s="256"/>
      <c r="B634" s="256"/>
      <c r="C634" s="1208" t="s">
        <v>781</v>
      </c>
      <c r="D634" s="1209"/>
      <c r="E634" s="994">
        <v>2.4586258553319505E-3</v>
      </c>
      <c r="F634" s="985"/>
      <c r="G634" s="985"/>
      <c r="H634" s="1209" t="s">
        <v>242</v>
      </c>
      <c r="I634" s="1209"/>
      <c r="J634" s="1209"/>
      <c r="K634" s="1209"/>
      <c r="L634" s="1209"/>
      <c r="M634" s="1209" t="s">
        <v>774</v>
      </c>
      <c r="N634" s="1209"/>
      <c r="O634" s="996">
        <v>1.3973245478621917E-2</v>
      </c>
      <c r="P634" s="985"/>
      <c r="Q634" s="985"/>
      <c r="BB634" s="256"/>
    </row>
    <row r="635" s="171" customFormat="true" ht="25.15" customHeight="true" x14ac:dyDescent="0.2">
      <c r="A635" s="256"/>
      <c r="B635" s="256"/>
      <c r="C635" s="1208" t="s">
        <v>807</v>
      </c>
      <c r="D635" s="1209"/>
      <c r="E635" s="994">
        <v>1.2326456207488118E-4</v>
      </c>
      <c r="F635" s="985"/>
      <c r="G635" s="985"/>
      <c r="H635" s="1209" t="s">
        <v>189</v>
      </c>
      <c r="I635" s="1209"/>
      <c r="J635" s="1220" t="s">
        <v>243</v>
      </c>
      <c r="K635" s="1221"/>
      <c r="L635" s="1222"/>
      <c r="M635" s="1209" t="s">
        <v>775</v>
      </c>
      <c r="N635" s="1209"/>
      <c r="O635" s="996">
        <v>1.1255519946407775E-2</v>
      </c>
      <c r="P635" s="985"/>
      <c r="Q635" s="985"/>
      <c r="BB635" s="256"/>
    </row>
    <row r="636" s="171" customFormat="true" ht="25.15" customHeight="true" x14ac:dyDescent="0.2">
      <c r="A636" s="256"/>
      <c r="B636" s="256"/>
      <c r="C636" s="1208" t="s">
        <v>797</v>
      </c>
      <c r="D636" s="1209"/>
      <c r="E636" s="994">
        <v>3.8978068052897665E-4</v>
      </c>
      <c r="F636" s="985"/>
      <c r="G636" s="985"/>
      <c r="H636" s="1209"/>
      <c r="I636" s="1209"/>
      <c r="J636" s="1006" t="s">
        <v>175</v>
      </c>
      <c r="K636" s="1007" t="s">
        <v>244</v>
      </c>
      <c r="L636" s="1008" t="s">
        <v>245</v>
      </c>
      <c r="M636" s="1209" t="s">
        <v>788</v>
      </c>
      <c r="N636" s="1209"/>
      <c r="O636" s="996">
        <v>6.8660606494970371E-3</v>
      </c>
      <c r="P636" s="985"/>
      <c r="Q636" s="985"/>
      <c r="BB636" s="256"/>
    </row>
    <row r="637" s="171" customFormat="true" ht="25.15" customHeight="true" x14ac:dyDescent="0.2">
      <c r="A637" s="256"/>
      <c r="B637" s="256"/>
      <c r="C637" s="1208" t="s">
        <v>401</v>
      </c>
      <c r="D637" s="1209"/>
      <c r="E637" s="994">
        <v>0.10309968949357874</v>
      </c>
      <c r="F637" s="985"/>
      <c r="G637" s="985"/>
      <c r="H637" s="1209" t="s">
        <v>190</v>
      </c>
      <c r="I637" s="1209"/>
      <c r="J637" s="1009">
        <v>9.7741651095401156</v>
      </c>
      <c r="K637" s="1010">
        <v>8.7269331335179601</v>
      </c>
      <c r="L637" s="1011">
        <v>8.7269331335179601</v>
      </c>
      <c r="M637" s="1209" t="s">
        <v>812</v>
      </c>
      <c r="N637" s="1209"/>
      <c r="O637" s="996">
        <v>1.8252809356319477E-3</v>
      </c>
      <c r="P637" s="985"/>
      <c r="Q637" s="985"/>
      <c r="BB637" s="256"/>
    </row>
    <row r="638" s="171" customFormat="true" ht="25.15" customHeight="true" x14ac:dyDescent="0.2">
      <c r="A638" s="256"/>
      <c r="B638" s="256"/>
      <c r="C638" s="1208" t="s">
        <v>770</v>
      </c>
      <c r="D638" s="1209"/>
      <c r="E638" s="994">
        <v>7.6701210555827392E-3</v>
      </c>
      <c r="F638" s="985"/>
      <c r="G638" s="985"/>
      <c r="H638" s="1219"/>
      <c r="I638" s="1219"/>
      <c r="J638" s="985"/>
      <c r="K638" s="985"/>
      <c r="L638" s="985"/>
      <c r="M638" s="1209" t="s">
        <v>772</v>
      </c>
      <c r="N638" s="1209"/>
      <c r="O638" s="996">
        <v>1.415475150451403E-2</v>
      </c>
      <c r="P638" s="985"/>
      <c r="Q638" s="985"/>
      <c r="BB638" s="256"/>
    </row>
    <row r="639" s="171" customFormat="true" ht="25.15" customHeight="true" x14ac:dyDescent="0.2">
      <c r="A639" s="256"/>
      <c r="B639" s="256"/>
      <c r="C639" s="1208" t="s">
        <v>792</v>
      </c>
      <c r="D639" s="1209"/>
      <c r="E639" s="994">
        <v>7.7069855225178315E-4</v>
      </c>
      <c r="F639" s="985"/>
      <c r="G639" s="985"/>
      <c r="H639" s="1219"/>
      <c r="I639" s="1219"/>
      <c r="J639" s="985"/>
      <c r="K639" s="985"/>
      <c r="L639" s="985"/>
      <c r="M639" s="1209" t="s">
        <v>818</v>
      </c>
      <c r="N639" s="1209"/>
      <c r="O639" s="996">
        <v>1.2621486734049278E-4</v>
      </c>
      <c r="P639" s="985"/>
      <c r="Q639" s="985"/>
      <c r="BB639" s="256"/>
    </row>
    <row r="640" s="171" customFormat="true" ht="25.15" customHeight="true" x14ac:dyDescent="0.2">
      <c r="A640" s="256"/>
      <c r="B640" s="256"/>
      <c r="C640" s="1208" t="s">
        <v>811</v>
      </c>
      <c r="D640" s="1209"/>
      <c r="E640" s="1002">
        <v>2.6359690449868838E-5</v>
      </c>
      <c r="F640" s="985"/>
      <c r="G640" s="985"/>
      <c r="H640" s="1219"/>
      <c r="I640" s="1219"/>
      <c r="J640" s="985"/>
      <c r="K640" s="985"/>
      <c r="L640" s="985"/>
      <c r="M640" s="1209" t="s">
        <v>766</v>
      </c>
      <c r="N640" s="1209"/>
      <c r="O640" s="996">
        <v>2.9805412737362369E-2</v>
      </c>
      <c r="P640" s="985"/>
      <c r="Q640" s="985"/>
      <c r="BB640" s="256"/>
    </row>
    <row r="641" s="171" customFormat="true" ht="25.15" customHeight="true" x14ac:dyDescent="0.2">
      <c r="A641" s="256"/>
      <c r="B641" s="256"/>
      <c r="C641" s="1208" t="s">
        <v>780</v>
      </c>
      <c r="D641" s="1209"/>
      <c r="E641" s="994">
        <v>2.2954607195621563E-4</v>
      </c>
      <c r="F641" s="985"/>
      <c r="G641" s="985"/>
      <c r="H641" s="1219"/>
      <c r="I641" s="1219"/>
      <c r="J641" s="985"/>
      <c r="K641" s="985"/>
      <c r="L641" s="985"/>
      <c r="M641" s="1209" t="s">
        <v>764</v>
      </c>
      <c r="N641" s="1209"/>
      <c r="O641" s="996">
        <v>3.2728835001649664E-2</v>
      </c>
      <c r="P641" s="985"/>
      <c r="Q641" s="985"/>
      <c r="BB641" s="256"/>
    </row>
    <row r="642" s="171" customFormat="true" ht="25.15" customHeight="true" x14ac:dyDescent="0.2">
      <c r="A642" s="256"/>
      <c r="B642" s="256"/>
      <c r="C642" s="1208" t="s">
        <v>778</v>
      </c>
      <c r="D642" s="1209"/>
      <c r="E642" s="994">
        <v>2.59854968201413E-3</v>
      </c>
      <c r="F642" s="985"/>
      <c r="G642" s="985"/>
      <c r="H642" s="1219"/>
      <c r="I642" s="1219"/>
      <c r="J642" s="985"/>
      <c r="K642" s="985"/>
      <c r="L642" s="985"/>
      <c r="M642" s="1209" t="s">
        <v>443</v>
      </c>
      <c r="N642" s="1209"/>
      <c r="O642" s="996">
        <v>1.1402343811398128E-3</v>
      </c>
      <c r="P642" s="985"/>
      <c r="Q642" s="985"/>
      <c r="BB642" s="256"/>
    </row>
    <row r="643" s="171" customFormat="true" ht="25.15" customHeight="true" x14ac:dyDescent="0.2">
      <c r="A643" s="256"/>
      <c r="B643" s="256"/>
      <c r="C643" s="1208" t="s">
        <v>726</v>
      </c>
      <c r="D643" s="1209"/>
      <c r="E643" s="994">
        <v>0.1480129861704772</v>
      </c>
      <c r="F643" s="985"/>
      <c r="G643" s="985"/>
      <c r="H643" s="1219"/>
      <c r="I643" s="1219"/>
      <c r="J643" s="985"/>
      <c r="K643" s="985"/>
      <c r="L643" s="985"/>
      <c r="M643" s="1209" t="s">
        <v>456</v>
      </c>
      <c r="N643" s="1209"/>
      <c r="O643" s="1005">
        <v>3.652734749024623E-7</v>
      </c>
      <c r="P643" s="985"/>
      <c r="Q643" s="985"/>
      <c r="BB643" s="256"/>
    </row>
    <row r="644" s="171" customFormat="true" ht="25.15" customHeight="true" x14ac:dyDescent="0.2">
      <c r="A644" s="256"/>
      <c r="B644" s="256"/>
      <c r="C644" s="1208" t="s">
        <v>806</v>
      </c>
      <c r="D644" s="1209"/>
      <c r="E644" s="994">
        <v>1.2529845222573636E-4</v>
      </c>
      <c r="F644" s="985"/>
      <c r="G644" s="985"/>
      <c r="H644" s="1219"/>
      <c r="I644" s="1219"/>
      <c r="J644" s="985"/>
      <c r="K644" s="985"/>
      <c r="L644" s="985"/>
      <c r="M644" s="1209" t="s">
        <v>453</v>
      </c>
      <c r="N644" s="1209"/>
      <c r="O644" s="996">
        <v>2.7532873152840667E-3</v>
      </c>
      <c r="P644" s="985"/>
      <c r="Q644" s="985"/>
      <c r="BB644" s="256"/>
    </row>
    <row r="645" s="171" customFormat="true" ht="25.15" customHeight="true" x14ac:dyDescent="0.2">
      <c r="A645" s="256"/>
      <c r="B645" s="256"/>
      <c r="C645" s="1208" t="s">
        <v>401</v>
      </c>
      <c r="D645" s="1209"/>
      <c r="E645" s="994">
        <v>0.72180374405083547</v>
      </c>
      <c r="F645" s="985"/>
      <c r="G645" s="985"/>
      <c r="H645" s="1219"/>
      <c r="I645" s="1219"/>
      <c r="J645" s="985"/>
      <c r="K645" s="985"/>
      <c r="L645" s="985"/>
      <c r="M645" s="1209" t="s">
        <v>472</v>
      </c>
      <c r="N645" s="1209"/>
      <c r="O645" s="996">
        <v>1.4768637803411575E-3</v>
      </c>
      <c r="P645" s="985"/>
      <c r="Q645" s="985"/>
      <c r="BB645" s="256"/>
    </row>
    <row r="646" s="171" customFormat="true" ht="25.15" customHeight="true" x14ac:dyDescent="0.2">
      <c r="A646" s="256"/>
      <c r="B646" s="256"/>
      <c r="C646" s="1208" t="s">
        <v>762</v>
      </c>
      <c r="D646" s="1209"/>
      <c r="E646" s="994">
        <v>6.4833280037900395E-3</v>
      </c>
      <c r="F646" s="985"/>
      <c r="G646" s="985"/>
      <c r="H646" s="1219"/>
      <c r="I646" s="1219"/>
      <c r="J646" s="985"/>
      <c r="K646" s="985"/>
      <c r="L646" s="985"/>
      <c r="M646" s="1209" t="s">
        <v>415</v>
      </c>
      <c r="N646" s="1209"/>
      <c r="O646" s="996">
        <v>1.9249311466337617E-4</v>
      </c>
      <c r="P646" s="985"/>
      <c r="Q646" s="985"/>
      <c r="BB646" s="256"/>
    </row>
    <row r="647" s="171" customFormat="true" ht="25.15" customHeight="true" x14ac:dyDescent="0.2">
      <c r="A647" s="256"/>
      <c r="B647" s="256"/>
      <c r="C647" s="1208" t="s">
        <v>758</v>
      </c>
      <c r="D647" s="1209"/>
      <c r="E647" s="994">
        <v>4.9259262671780706E-2</v>
      </c>
      <c r="F647" s="985"/>
      <c r="G647" s="985"/>
      <c r="H647" s="1219"/>
      <c r="I647" s="1219"/>
      <c r="J647" s="985"/>
      <c r="K647" s="985"/>
      <c r="L647" s="985"/>
      <c r="M647" s="1209" t="s">
        <v>437</v>
      </c>
      <c r="N647" s="1209"/>
      <c r="O647" s="996">
        <v>1.0258950116393422E-2</v>
      </c>
      <c r="P647" s="985"/>
      <c r="Q647" s="985"/>
      <c r="BB647" s="256"/>
    </row>
    <row r="648" s="171" customFormat="true" ht="25.15" customHeight="true" x14ac:dyDescent="0.2">
      <c r="A648" s="256"/>
      <c r="B648" s="256"/>
      <c r="C648" s="1208" t="s">
        <v>748</v>
      </c>
      <c r="D648" s="1209"/>
      <c r="E648" s="994">
        <v>0.17868576593624508</v>
      </c>
      <c r="F648" s="985"/>
      <c r="G648" s="985"/>
      <c r="H648" s="1219"/>
      <c r="I648" s="1219"/>
      <c r="J648" s="985"/>
      <c r="K648" s="985"/>
      <c r="L648" s="985"/>
      <c r="M648" s="1209" t="s">
        <v>432</v>
      </c>
      <c r="N648" s="1209"/>
      <c r="O648" s="996">
        <v>1.9774571637057443E-2</v>
      </c>
      <c r="P648" s="985"/>
      <c r="Q648" s="985"/>
      <c r="BB648" s="256"/>
    </row>
    <row r="649" s="171" customFormat="true" ht="25.15" customHeight="true" x14ac:dyDescent="0.2">
      <c r="A649" s="256"/>
      <c r="B649" s="256"/>
      <c r="C649" s="1208" t="s">
        <v>814</v>
      </c>
      <c r="D649" s="1209"/>
      <c r="E649" s="1002">
        <v>7.2582825764583193E-6</v>
      </c>
      <c r="F649" s="985"/>
      <c r="G649" s="985"/>
      <c r="H649" s="1219"/>
      <c r="I649" s="1219"/>
      <c r="J649" s="985"/>
      <c r="K649" s="985"/>
      <c r="L649" s="985"/>
      <c r="M649" s="1209" t="s">
        <v>463</v>
      </c>
      <c r="N649" s="1209"/>
      <c r="O649" s="996">
        <v>1.07907371399236E-2</v>
      </c>
      <c r="P649" s="985"/>
      <c r="Q649" s="985"/>
      <c r="BB649" s="256"/>
    </row>
    <row r="650" s="171" customFormat="true" ht="25.15" customHeight="true" x14ac:dyDescent="0.2">
      <c r="A650" s="256"/>
      <c r="B650" s="256"/>
      <c r="C650" s="1208" t="s">
        <v>794</v>
      </c>
      <c r="D650" s="1209"/>
      <c r="E650" s="994">
        <v>1.9921722343517982E-4</v>
      </c>
      <c r="F650" s="985"/>
      <c r="G650" s="985"/>
      <c r="H650" s="1219"/>
      <c r="I650" s="1219"/>
      <c r="J650" s="985"/>
      <c r="K650" s="985"/>
      <c r="L650" s="985"/>
      <c r="M650" s="1209" t="s">
        <v>438</v>
      </c>
      <c r="N650" s="1209"/>
      <c r="O650" s="996">
        <v>9.1537180717531554E-3</v>
      </c>
      <c r="P650" s="985"/>
      <c r="Q650" s="985"/>
      <c r="BB650" s="256"/>
    </row>
    <row r="651" s="171" customFormat="true" ht="25.15" customHeight="true" x14ac:dyDescent="0.2">
      <c r="A651" s="256"/>
      <c r="B651" s="256"/>
      <c r="C651" s="1208" t="s">
        <v>768</v>
      </c>
      <c r="D651" s="1209"/>
      <c r="E651" s="994">
        <v>1.9278119978112025E-2</v>
      </c>
      <c r="F651" s="985"/>
      <c r="G651" s="985"/>
      <c r="H651" s="1219"/>
      <c r="I651" s="1219"/>
      <c r="J651" s="985"/>
      <c r="K651" s="985"/>
      <c r="L651" s="985"/>
      <c r="M651" s="1209" t="s">
        <v>447</v>
      </c>
      <c r="N651" s="1209"/>
      <c r="O651" s="996">
        <v>2.7743069751990142E-3</v>
      </c>
      <c r="P651" s="985"/>
      <c r="Q651" s="985"/>
      <c r="BB651" s="256"/>
    </row>
    <row r="652" s="171" customFormat="true" ht="25.15" customHeight="true" x14ac:dyDescent="0.2">
      <c r="A652" s="256"/>
      <c r="B652" s="256"/>
      <c r="C652" s="1208" t="s">
        <v>726</v>
      </c>
      <c r="D652" s="1209"/>
      <c r="E652" s="994">
        <v>1.7204736444907023E-2</v>
      </c>
      <c r="F652" s="985"/>
      <c r="G652" s="985"/>
      <c r="H652" s="1219"/>
      <c r="I652" s="1219"/>
      <c r="J652" s="985"/>
      <c r="K652" s="985"/>
      <c r="L652" s="985"/>
      <c r="M652" s="1209" t="s">
        <v>441</v>
      </c>
      <c r="N652" s="1209"/>
      <c r="O652" s="996">
        <v>6.1349009579768337E-3</v>
      </c>
      <c r="P652" s="985"/>
      <c r="Q652" s="985"/>
      <c r="BB652" s="256"/>
    </row>
    <row r="653" s="171" customFormat="true" ht="25.15" customHeight="true" x14ac:dyDescent="0.2">
      <c r="A653" s="256"/>
      <c r="B653" s="256"/>
      <c r="C653" s="1208" t="s">
        <v>776</v>
      </c>
      <c r="D653" s="1209"/>
      <c r="E653" s="994">
        <v>3.4482012714325567E-3</v>
      </c>
      <c r="F653" s="985"/>
      <c r="G653" s="985"/>
      <c r="H653" s="1219"/>
      <c r="I653" s="1219"/>
      <c r="J653" s="985"/>
      <c r="K653" s="985"/>
      <c r="L653" s="985"/>
      <c r="M653" s="1209" t="s">
        <v>789</v>
      </c>
      <c r="N653" s="1209"/>
      <c r="O653" s="996">
        <v>5.9080815718229188E-3</v>
      </c>
      <c r="P653" s="985"/>
      <c r="Q653" s="985"/>
      <c r="BB653" s="256"/>
    </row>
    <row r="654" s="171" customFormat="true" ht="25.15" customHeight="true" x14ac:dyDescent="0.2">
      <c r="A654" s="256"/>
      <c r="B654" s="256"/>
      <c r="C654" s="1208" t="s">
        <v>804</v>
      </c>
      <c r="D654" s="1209"/>
      <c r="E654" s="1002">
        <v>1.4733044645332561E-5</v>
      </c>
      <c r="F654" s="985"/>
      <c r="G654" s="985"/>
      <c r="H654" s="1219"/>
      <c r="I654" s="1219"/>
      <c r="J654" s="985"/>
      <c r="K654" s="985"/>
      <c r="L654" s="985"/>
      <c r="M654" s="1209" t="s">
        <v>425</v>
      </c>
      <c r="N654" s="1209"/>
      <c r="O654" s="996">
        <v>3.7094764307504286E-3</v>
      </c>
      <c r="P654" s="985"/>
      <c r="Q654" s="985"/>
      <c r="BB654" s="256"/>
    </row>
    <row r="655" s="171" customFormat="true" ht="25.15" customHeight="true" x14ac:dyDescent="0.2">
      <c r="A655" s="256"/>
      <c r="B655" s="256"/>
      <c r="C655" s="1208" t="s">
        <v>799</v>
      </c>
      <c r="D655" s="1209"/>
      <c r="E655" s="1002">
        <v>5.7767213557636381E-6</v>
      </c>
      <c r="F655" s="985"/>
      <c r="G655" s="985"/>
      <c r="H655" s="1219"/>
      <c r="I655" s="1219"/>
      <c r="J655" s="985"/>
      <c r="K655" s="985"/>
      <c r="L655" s="985"/>
      <c r="M655" s="1209" t="s">
        <v>474</v>
      </c>
      <c r="N655" s="1209"/>
      <c r="O655" s="996">
        <v>5.908628663886225E-2</v>
      </c>
      <c r="P655" s="985"/>
      <c r="Q655" s="985"/>
      <c r="BB655" s="256"/>
    </row>
    <row r="656" s="171" customFormat="true" ht="25.15" customHeight="true" x14ac:dyDescent="0.2">
      <c r="A656" s="256"/>
      <c r="B656" s="256"/>
      <c r="C656" s="1208" t="s">
        <v>744</v>
      </c>
      <c r="D656" s="1209"/>
      <c r="E656" s="994">
        <v>2.2148902762177985E-2</v>
      </c>
      <c r="F656" s="985"/>
      <c r="G656" s="985"/>
      <c r="H656" s="1219"/>
      <c r="I656" s="1219"/>
      <c r="J656" s="985"/>
      <c r="K656" s="985"/>
      <c r="L656" s="985"/>
      <c r="M656" s="1209" t="s">
        <v>427</v>
      </c>
      <c r="N656" s="1209"/>
      <c r="O656" s="996">
        <v>1.0200457561271021E-2</v>
      </c>
      <c r="P656" s="985"/>
      <c r="Q656" s="985"/>
      <c r="BB656" s="256"/>
    </row>
    <row r="657" s="171" customFormat="true" ht="25.15" customHeight="true" x14ac:dyDescent="0.2">
      <c r="A657" s="256"/>
      <c r="B657" s="256"/>
      <c r="C657" s="1208" t="s">
        <v>769</v>
      </c>
      <c r="D657" s="1209"/>
      <c r="E657" s="994">
        <v>1.4402809071796937E-2</v>
      </c>
      <c r="F657" s="985"/>
      <c r="G657" s="985"/>
      <c r="H657" s="1219"/>
      <c r="I657" s="1219"/>
      <c r="J657" s="985"/>
      <c r="K657" s="985"/>
      <c r="L657" s="985"/>
      <c r="M657" s="1209" t="s">
        <v>445</v>
      </c>
      <c r="N657" s="1209"/>
      <c r="O657" s="996">
        <v>5.7339827320116186E-2</v>
      </c>
      <c r="P657" s="985"/>
      <c r="Q657" s="985"/>
      <c r="BB657" s="256"/>
    </row>
    <row r="658" s="171" customFormat="true" ht="25.15" customHeight="true" x14ac:dyDescent="0.2">
      <c r="A658" s="256"/>
      <c r="B658" s="256"/>
      <c r="C658" s="1208" t="s">
        <v>756</v>
      </c>
      <c r="D658" s="1209"/>
      <c r="E658" s="994">
        <v>2.323991564466028E-2</v>
      </c>
      <c r="F658" s="985"/>
      <c r="G658" s="985"/>
      <c r="H658" s="1219"/>
      <c r="I658" s="1219"/>
      <c r="J658" s="985"/>
      <c r="K658" s="985"/>
      <c r="L658" s="985"/>
      <c r="M658" s="1209" t="s">
        <v>457</v>
      </c>
      <c r="N658" s="1209"/>
      <c r="O658" s="996">
        <v>2.3551911038169962E-3</v>
      </c>
      <c r="P658" s="985"/>
      <c r="Q658" s="985"/>
      <c r="BB658" s="256"/>
    </row>
    <row r="659" s="171" customFormat="true" ht="25.15" customHeight="true" x14ac:dyDescent="0.2">
      <c r="A659" s="256"/>
      <c r="B659" s="256"/>
      <c r="C659" s="1208" t="s">
        <v>773</v>
      </c>
      <c r="D659" s="1209"/>
      <c r="E659" s="1012">
        <v>8.8081122367271195E-5</v>
      </c>
      <c r="F659" s="985"/>
      <c r="G659" s="985"/>
      <c r="H659" s="1219"/>
      <c r="I659" s="1219"/>
      <c r="J659" s="985"/>
      <c r="K659" s="985"/>
      <c r="L659" s="985"/>
      <c r="M659" s="1209" t="s">
        <v>471</v>
      </c>
      <c r="N659" s="1209"/>
      <c r="O659" s="996">
        <v>2.3402223019923176E-4</v>
      </c>
      <c r="P659" s="985"/>
      <c r="Q659" s="985"/>
      <c r="BB659" s="256"/>
    </row>
    <row r="660" s="171" customFormat="true" ht="25.15" customHeight="true" x14ac:dyDescent="0.2">
      <c r="A660" s="256"/>
      <c r="B660" s="256"/>
      <c r="C660" s="1208"/>
      <c r="D660" s="1219"/>
      <c r="E660" s="985"/>
      <c r="F660" s="985"/>
      <c r="G660" s="985"/>
      <c r="H660" s="1219"/>
      <c r="I660" s="1219"/>
      <c r="J660" s="985"/>
      <c r="K660" s="985"/>
      <c r="L660" s="985"/>
      <c r="M660" s="1209" t="s">
        <v>469</v>
      </c>
      <c r="N660" s="1209"/>
      <c r="O660" s="996">
        <v>1.5422326247378215E-3</v>
      </c>
      <c r="P660" s="985"/>
      <c r="Q660" s="985"/>
      <c r="BB660" s="256"/>
    </row>
    <row r="661" s="171" customFormat="true" ht="25.15" customHeight="true" x14ac:dyDescent="0.2">
      <c r="A661" s="256"/>
      <c r="B661" s="256"/>
      <c r="C661" s="1208"/>
      <c r="D661" s="1219"/>
      <c r="E661" s="985"/>
      <c r="F661" s="985"/>
      <c r="G661" s="985"/>
      <c r="H661" s="1219"/>
      <c r="I661" s="1219"/>
      <c r="J661" s="985"/>
      <c r="K661" s="985"/>
      <c r="L661" s="985"/>
      <c r="M661" s="1209" t="s">
        <v>475</v>
      </c>
      <c r="N661" s="1209"/>
      <c r="O661" s="996">
        <v>1.2500890395428118E-2</v>
      </c>
      <c r="P661" s="985"/>
      <c r="Q661" s="985"/>
      <c r="BB661" s="256"/>
    </row>
    <row r="662" s="171" customFormat="true" ht="25.15" customHeight="true" x14ac:dyDescent="0.2">
      <c r="A662" s="256"/>
      <c r="B662" s="256"/>
      <c r="C662" s="1208" t="s">
        <v>242</v>
      </c>
      <c r="D662" s="1209"/>
      <c r="E662" s="1209"/>
      <c r="F662" s="1209"/>
      <c r="G662" s="1209"/>
      <c r="H662" s="1219"/>
      <c r="I662" s="1219"/>
      <c r="J662" s="985"/>
      <c r="K662" s="985"/>
      <c r="L662" s="985"/>
      <c r="M662" s="1209" t="s">
        <v>796</v>
      </c>
      <c r="N662" s="1209"/>
      <c r="O662" s="996">
        <v>4.7898490076621839E-3</v>
      </c>
      <c r="P662" s="985"/>
      <c r="Q662" s="985"/>
      <c r="BB662" s="256"/>
    </row>
    <row r="663" s="171" customFormat="true" ht="25.15" customHeight="true" x14ac:dyDescent="0.2">
      <c r="A663" s="256"/>
      <c r="B663" s="256"/>
      <c r="C663" s="1208" t="s">
        <v>189</v>
      </c>
      <c r="D663" s="1209"/>
      <c r="E663" s="1213" t="s">
        <v>243</v>
      </c>
      <c r="F663" s="1214"/>
      <c r="G663" s="1215"/>
      <c r="H663" s="1219"/>
      <c r="I663" s="1219"/>
      <c r="J663" s="985"/>
      <c r="K663" s="985"/>
      <c r="L663" s="985"/>
      <c r="M663" s="1209" t="s">
        <v>803</v>
      </c>
      <c r="N663" s="1209"/>
      <c r="O663" s="996">
        <v>2.7755897097209588E-3</v>
      </c>
      <c r="P663" s="985"/>
      <c r="Q663" s="985"/>
      <c r="BB663" s="256"/>
    </row>
    <row r="664" s="171" customFormat="true" ht="25.15" customHeight="true" x14ac:dyDescent="0.2">
      <c r="A664" s="256"/>
      <c r="B664" s="256"/>
      <c r="C664" s="1209"/>
      <c r="D664" s="1209"/>
      <c r="E664" s="1013" t="s">
        <v>175</v>
      </c>
      <c r="F664" s="1014" t="s">
        <v>244</v>
      </c>
      <c r="G664" s="1015" t="s">
        <v>245</v>
      </c>
      <c r="H664" s="1219"/>
      <c r="I664" s="1219"/>
      <c r="J664" s="985"/>
      <c r="K664" s="985"/>
      <c r="L664" s="985"/>
      <c r="M664" s="1209" t="s">
        <v>808</v>
      </c>
      <c r="N664" s="1209"/>
      <c r="O664" s="996">
        <v>2.2778620985996869E-3</v>
      </c>
      <c r="P664" s="985"/>
      <c r="Q664" s="985"/>
      <c r="BB664" s="256"/>
    </row>
    <row r="665" s="171" customFormat="true" ht="25.15" customHeight="true" x14ac:dyDescent="0.2">
      <c r="A665" s="256"/>
      <c r="B665" s="256"/>
      <c r="C665" s="1208" t="s">
        <v>190</v>
      </c>
      <c r="D665" s="1209"/>
      <c r="E665" s="1016">
        <v>13.837628515758153</v>
      </c>
      <c r="F665" s="1017">
        <v>10.982244853776312</v>
      </c>
      <c r="G665" s="1018">
        <v>10.982244853776312</v>
      </c>
      <c r="H665" s="1219"/>
      <c r="I665" s="1219"/>
      <c r="J665" s="985"/>
      <c r="K665" s="985"/>
      <c r="L665" s="985"/>
      <c r="M665" s="1209" t="s">
        <v>820</v>
      </c>
      <c r="N665" s="1209"/>
      <c r="O665" s="1005">
        <v>6.2143571516713882E-5</v>
      </c>
      <c r="P665" s="985"/>
      <c r="Q665" s="985"/>
      <c r="BB665" s="256"/>
    </row>
    <row r="666" s="171" customFormat="true" ht="25.15" customHeight="true" x14ac:dyDescent="0.2">
      <c r="A666" s="256"/>
      <c r="B666" s="256"/>
      <c r="C666" s="1208"/>
      <c r="D666" s="1219"/>
      <c r="E666" s="985"/>
      <c r="F666" s="985"/>
      <c r="G666" s="985"/>
      <c r="H666" s="1219"/>
      <c r="I666" s="1219"/>
      <c r="J666" s="985"/>
      <c r="K666" s="985"/>
      <c r="L666" s="985"/>
      <c r="M666" s="1209" t="s">
        <v>821</v>
      </c>
      <c r="N666" s="1209"/>
      <c r="O666" s="1005">
        <v>2.6852637389232268E-5</v>
      </c>
      <c r="P666" s="985"/>
      <c r="Q666" s="985"/>
      <c r="BB666" s="256"/>
    </row>
    <row r="667" s="171" customFormat="true" ht="25.15" customHeight="true" x14ac:dyDescent="0.2">
      <c r="A667" s="256"/>
      <c r="B667" s="256"/>
      <c r="C667" s="1208"/>
      <c r="D667" s="1219"/>
      <c r="E667" s="985"/>
      <c r="F667" s="985"/>
      <c r="G667" s="985"/>
      <c r="H667" s="1219"/>
      <c r="I667" s="1219"/>
      <c r="J667" s="985"/>
      <c r="K667" s="985"/>
      <c r="L667" s="985"/>
      <c r="M667" s="1209" t="s">
        <v>817</v>
      </c>
      <c r="N667" s="1209"/>
      <c r="O667" s="996">
        <v>2.2187987676650135E-4</v>
      </c>
      <c r="P667" s="985"/>
      <c r="Q667" s="985"/>
      <c r="BB667" s="256"/>
    </row>
    <row r="668" s="171" customFormat="true" ht="25.15" customHeight="true" x14ac:dyDescent="0.2">
      <c r="A668" s="256"/>
      <c r="B668" s="256"/>
      <c r="C668" s="1208"/>
      <c r="D668" s="1219"/>
      <c r="E668" s="985"/>
      <c r="F668" s="985"/>
      <c r="G668" s="985"/>
      <c r="H668" s="1219"/>
      <c r="I668" s="1219"/>
      <c r="J668" s="985"/>
      <c r="K668" s="985"/>
      <c r="L668" s="985"/>
      <c r="M668" s="1209" t="s">
        <v>819</v>
      </c>
      <c r="N668" s="1209"/>
      <c r="O668" s="996">
        <v>1.1646524359112538E-4</v>
      </c>
      <c r="P668" s="985"/>
      <c r="Q668" s="985"/>
      <c r="BB668" s="256"/>
    </row>
    <row r="669" s="171" customFormat="true" ht="25.15" customHeight="true" x14ac:dyDescent="0.2">
      <c r="A669" s="256"/>
      <c r="B669" s="256"/>
      <c r="C669" s="1208"/>
      <c r="D669" s="1219"/>
      <c r="E669" s="985"/>
      <c r="F669" s="985"/>
      <c r="G669" s="985"/>
      <c r="H669" s="1219"/>
      <c r="I669" s="1219"/>
      <c r="J669" s="985"/>
      <c r="K669" s="985"/>
      <c r="L669" s="985"/>
      <c r="M669" s="1209" t="s">
        <v>795</v>
      </c>
      <c r="N669" s="1209"/>
      <c r="O669" s="996">
        <v>4.8125017232582262E-3</v>
      </c>
      <c r="P669" s="985"/>
      <c r="Q669" s="985"/>
      <c r="BB669" s="256"/>
    </row>
    <row r="670" s="171" customFormat="true" ht="25.15" customHeight="true" x14ac:dyDescent="0.2">
      <c r="A670" s="256"/>
      <c r="B670" s="256"/>
      <c r="C670" s="1208"/>
      <c r="D670" s="1219"/>
      <c r="E670" s="985"/>
      <c r="F670" s="985"/>
      <c r="G670" s="985"/>
      <c r="H670" s="1219"/>
      <c r="I670" s="1219"/>
      <c r="J670" s="985"/>
      <c r="K670" s="985"/>
      <c r="L670" s="985"/>
      <c r="M670" s="1209" t="s">
        <v>784</v>
      </c>
      <c r="N670" s="1209"/>
      <c r="O670" s="996">
        <v>8.5724298845280111E-3</v>
      </c>
      <c r="P670" s="985"/>
      <c r="Q670" s="985"/>
      <c r="BB670" s="256"/>
    </row>
    <row r="671" s="171" customFormat="true" ht="25.15" customHeight="true" x14ac:dyDescent="0.2">
      <c r="A671" s="256"/>
      <c r="B671" s="256"/>
      <c r="C671" s="1208"/>
      <c r="D671" s="1219"/>
      <c r="E671" s="985"/>
      <c r="F671" s="985"/>
      <c r="G671" s="985"/>
      <c r="H671" s="1219"/>
      <c r="I671" s="1219"/>
      <c r="J671" s="985"/>
      <c r="K671" s="985"/>
      <c r="L671" s="985"/>
      <c r="M671" s="1209" t="s">
        <v>816</v>
      </c>
      <c r="N671" s="1209"/>
      <c r="O671" s="996">
        <v>8.1172334970330807E-4</v>
      </c>
      <c r="P671" s="985"/>
      <c r="Q671" s="985"/>
      <c r="BB671" s="256"/>
    </row>
    <row r="672" s="171" customFormat="true" ht="25.15" customHeight="true" x14ac:dyDescent="0.2">
      <c r="A672" s="256"/>
      <c r="B672" s="256"/>
      <c r="C672" s="1208"/>
      <c r="D672" s="1219"/>
      <c r="E672" s="985"/>
      <c r="F672" s="985"/>
      <c r="G672" s="985"/>
      <c r="H672" s="1219"/>
      <c r="I672" s="1219"/>
      <c r="J672" s="985"/>
      <c r="K672" s="985"/>
      <c r="L672" s="985"/>
      <c r="M672" s="1209" t="s">
        <v>791</v>
      </c>
      <c r="N672" s="1209"/>
      <c r="O672" s="996">
        <v>5.907006420408656E-3</v>
      </c>
      <c r="P672" s="985"/>
      <c r="Q672" s="985"/>
      <c r="BB672" s="256"/>
    </row>
    <row r="673" s="171" customFormat="true" ht="25.15" customHeight="true" x14ac:dyDescent="0.2">
      <c r="A673" s="256"/>
      <c r="B673" s="256"/>
      <c r="C673" s="1208"/>
      <c r="D673" s="1219"/>
      <c r="E673" s="985"/>
      <c r="F673" s="985"/>
      <c r="G673" s="985"/>
      <c r="H673" s="1219"/>
      <c r="I673" s="1219"/>
      <c r="J673" s="985"/>
      <c r="K673" s="985"/>
      <c r="L673" s="985"/>
      <c r="M673" s="1209" t="s">
        <v>785</v>
      </c>
      <c r="N673" s="1209"/>
      <c r="O673" s="996">
        <v>7.4806750347162993E-3</v>
      </c>
      <c r="P673" s="985"/>
      <c r="Q673" s="985"/>
      <c r="BB673" s="256"/>
    </row>
    <row r="674" s="171" customFormat="true" ht="25.15" customHeight="true" x14ac:dyDescent="0.2">
      <c r="A674" s="256"/>
      <c r="B674" s="256"/>
      <c r="C674" s="1208"/>
      <c r="D674" s="1219"/>
      <c r="E674" s="985"/>
      <c r="F674" s="985"/>
      <c r="G674" s="985"/>
      <c r="H674" s="1219"/>
      <c r="I674" s="1219"/>
      <c r="J674" s="985"/>
      <c r="K674" s="985"/>
      <c r="L674" s="985"/>
      <c r="M674" s="1209" t="s">
        <v>754</v>
      </c>
      <c r="N674" s="1209"/>
      <c r="O674" s="996">
        <v>7.8743459715742883E-2</v>
      </c>
      <c r="P674" s="985"/>
      <c r="Q674" s="985"/>
      <c r="BB674" s="256"/>
    </row>
    <row r="675" s="171" customFormat="true" ht="25.15" customHeight="true" x14ac:dyDescent="0.2">
      <c r="A675" s="256"/>
      <c r="B675" s="256"/>
      <c r="C675" s="1208"/>
      <c r="D675" s="1219"/>
      <c r="E675" s="985"/>
      <c r="F675" s="985"/>
      <c r="G675" s="985"/>
      <c r="H675" s="1219"/>
      <c r="I675" s="1219"/>
      <c r="J675" s="985"/>
      <c r="K675" s="985"/>
      <c r="L675" s="985"/>
      <c r="M675" s="1209" t="s">
        <v>590</v>
      </c>
      <c r="N675" s="1209"/>
      <c r="O675" s="996">
        <v>0.22014899050751863</v>
      </c>
      <c r="P675" s="985"/>
      <c r="Q675" s="985"/>
      <c r="BB675" s="256"/>
    </row>
    <row r="676" s="171" customFormat="true" ht="25.15" customHeight="true" x14ac:dyDescent="0.2">
      <c r="A676" s="256"/>
      <c r="B676" s="256"/>
      <c r="C676" s="1208"/>
      <c r="D676" s="1219"/>
      <c r="E676" s="985"/>
      <c r="F676" s="985"/>
      <c r="G676" s="985"/>
      <c r="H676" s="1219"/>
      <c r="I676" s="1219"/>
      <c r="J676" s="985"/>
      <c r="K676" s="985"/>
      <c r="L676" s="985"/>
      <c r="M676" s="1209" t="s">
        <v>729</v>
      </c>
      <c r="N676" s="1209"/>
      <c r="O676" s="996">
        <v>0.3554013115604997</v>
      </c>
      <c r="P676" s="985"/>
      <c r="Q676" s="985"/>
      <c r="BB676" s="256"/>
    </row>
    <row r="677" s="171" customFormat="true" ht="25.15" customHeight="true" x14ac:dyDescent="0.2">
      <c r="A677" s="256"/>
      <c r="B677" s="256"/>
      <c r="C677" s="1208"/>
      <c r="D677" s="1219"/>
      <c r="E677" s="985"/>
      <c r="F677" s="985"/>
      <c r="G677" s="985"/>
      <c r="H677" s="1219"/>
      <c r="I677" s="1219"/>
      <c r="J677" s="985"/>
      <c r="K677" s="985"/>
      <c r="L677" s="985"/>
      <c r="M677" s="1209" t="s">
        <v>753</v>
      </c>
      <c r="N677" s="1209"/>
      <c r="O677" s="996">
        <v>8.3595862254108713E-2</v>
      </c>
      <c r="P677" s="985"/>
      <c r="Q677" s="985"/>
      <c r="BB677" s="256"/>
    </row>
    <row r="678" s="171" customFormat="true" ht="25.15" customHeight="true" x14ac:dyDescent="0.2">
      <c r="A678" s="256"/>
      <c r="B678" s="256"/>
      <c r="C678" s="1208"/>
      <c r="D678" s="1219"/>
      <c r="E678" s="985"/>
      <c r="F678" s="985"/>
      <c r="G678" s="985"/>
      <c r="H678" s="1219"/>
      <c r="I678" s="1219"/>
      <c r="J678" s="985"/>
      <c r="K678" s="985"/>
      <c r="L678" s="985"/>
      <c r="M678" s="1209" t="s">
        <v>787</v>
      </c>
      <c r="N678" s="1209"/>
      <c r="O678" s="996">
        <v>4.5459983006073132E-3</v>
      </c>
      <c r="P678" s="985"/>
      <c r="Q678" s="985"/>
      <c r="BB678" s="256"/>
    </row>
    <row r="679" s="171" customFormat="true" ht="25.15" customHeight="true" x14ac:dyDescent="0.2">
      <c r="A679" s="256"/>
      <c r="B679" s="256"/>
      <c r="C679" s="1208"/>
      <c r="D679" s="1219"/>
      <c r="E679" s="985"/>
      <c r="F679" s="985"/>
      <c r="G679" s="985"/>
      <c r="H679" s="1219"/>
      <c r="I679" s="1219"/>
      <c r="J679" s="985"/>
      <c r="K679" s="985"/>
      <c r="L679" s="985"/>
      <c r="M679" s="1209" t="s">
        <v>763</v>
      </c>
      <c r="N679" s="1209"/>
      <c r="O679" s="996">
        <v>1.3150722210939778E-3</v>
      </c>
      <c r="P679" s="985"/>
      <c r="Q679" s="985"/>
      <c r="BB679" s="256"/>
    </row>
    <row r="680" s="171" customFormat="true" ht="25.15" customHeight="true" x14ac:dyDescent="0.2">
      <c r="A680" s="256"/>
      <c r="B680" s="256"/>
      <c r="C680" s="1208"/>
      <c r="D680" s="1219"/>
      <c r="E680" s="985"/>
      <c r="F680" s="985"/>
      <c r="G680" s="985"/>
      <c r="H680" s="1219"/>
      <c r="I680" s="1219"/>
      <c r="J680" s="985"/>
      <c r="K680" s="985"/>
      <c r="L680" s="985"/>
      <c r="M680" s="1209" t="s">
        <v>782</v>
      </c>
      <c r="N680" s="1209"/>
      <c r="O680" s="996">
        <v>1.2486570108493286E-3</v>
      </c>
      <c r="P680" s="985"/>
      <c r="Q680" s="985"/>
      <c r="BB680" s="256"/>
    </row>
    <row r="681" s="171" customFormat="true" ht="25.15" customHeight="true" x14ac:dyDescent="0.2">
      <c r="A681" s="256"/>
      <c r="B681" s="256"/>
      <c r="C681" s="1208"/>
      <c r="D681" s="1219"/>
      <c r="E681" s="985"/>
      <c r="F681" s="985"/>
      <c r="G681" s="985"/>
      <c r="H681" s="1219"/>
      <c r="I681" s="1219"/>
      <c r="J681" s="985"/>
      <c r="K681" s="985"/>
      <c r="L681" s="985"/>
      <c r="M681" s="1209" t="s">
        <v>786</v>
      </c>
      <c r="N681" s="1209"/>
      <c r="O681" s="996">
        <v>1.3496466621082839E-3</v>
      </c>
      <c r="P681" s="985"/>
      <c r="Q681" s="985"/>
      <c r="BB681" s="256"/>
    </row>
    <row r="682" s="171" customFormat="true" ht="25.15" customHeight="true" x14ac:dyDescent="0.2">
      <c r="A682" s="256"/>
      <c r="B682" s="256"/>
      <c r="C682" s="1208"/>
      <c r="D682" s="1219"/>
      <c r="E682" s="985"/>
      <c r="F682" s="985"/>
      <c r="G682" s="985"/>
      <c r="H682" s="1219"/>
      <c r="I682" s="1219"/>
      <c r="J682" s="985"/>
      <c r="K682" s="985"/>
      <c r="L682" s="985"/>
      <c r="M682" s="1209" t="s">
        <v>728</v>
      </c>
      <c r="N682" s="1209"/>
      <c r="O682" s="996">
        <v>0.37556070209668491</v>
      </c>
      <c r="P682" s="985"/>
      <c r="Q682" s="985"/>
      <c r="BB682" s="256"/>
    </row>
    <row r="683" s="171" customFormat="true" ht="25.15" customHeight="true" x14ac:dyDescent="0.2">
      <c r="A683" s="256"/>
      <c r="B683" s="256"/>
      <c r="C683" s="1208"/>
      <c r="D683" s="1219"/>
      <c r="E683" s="985"/>
      <c r="F683" s="985"/>
      <c r="G683" s="985"/>
      <c r="H683" s="1219"/>
      <c r="I683" s="1219"/>
      <c r="J683" s="985"/>
      <c r="K683" s="985"/>
      <c r="L683" s="985"/>
      <c r="M683" s="1209" t="s">
        <v>638</v>
      </c>
      <c r="N683" s="1209"/>
      <c r="O683" s="996">
        <v>8.1185685003189558E-4</v>
      </c>
      <c r="P683" s="985"/>
      <c r="Q683" s="985"/>
      <c r="BB683" s="256"/>
    </row>
    <row r="684" s="171" customFormat="true" ht="25.15" customHeight="true" x14ac:dyDescent="0.2">
      <c r="A684" s="256"/>
      <c r="B684" s="256"/>
      <c r="C684" s="1208"/>
      <c r="D684" s="1219"/>
      <c r="E684" s="985"/>
      <c r="F684" s="985"/>
      <c r="G684" s="985"/>
      <c r="H684" s="1219"/>
      <c r="I684" s="1219"/>
      <c r="J684" s="985"/>
      <c r="K684" s="985"/>
      <c r="L684" s="985"/>
      <c r="M684" s="1209" t="s">
        <v>815</v>
      </c>
      <c r="N684" s="1209"/>
      <c r="O684" s="996">
        <v>5.230565038511941E-4</v>
      </c>
      <c r="P684" s="985"/>
      <c r="Q684" s="985"/>
      <c r="BB684" s="256"/>
    </row>
    <row r="685" s="171" customFormat="true" ht="25.15" customHeight="true" x14ac:dyDescent="0.2">
      <c r="A685" s="256"/>
      <c r="B685" s="256"/>
      <c r="C685" s="1208"/>
      <c r="D685" s="1219"/>
      <c r="E685" s="985"/>
      <c r="F685" s="985"/>
      <c r="G685" s="985"/>
      <c r="H685" s="1219"/>
      <c r="I685" s="1219"/>
      <c r="J685" s="985"/>
      <c r="K685" s="985"/>
      <c r="L685" s="985"/>
      <c r="M685" s="1209" t="s">
        <v>783</v>
      </c>
      <c r="N685" s="1209"/>
      <c r="O685" s="996">
        <v>7.0527486544213656E-4</v>
      </c>
      <c r="P685" s="985"/>
      <c r="Q685" s="985"/>
      <c r="BB685" s="256"/>
    </row>
    <row r="686" s="171" customFormat="true" ht="25.15" customHeight="true" x14ac:dyDescent="0.2">
      <c r="A686" s="256"/>
      <c r="B686" s="256"/>
      <c r="C686" s="1208"/>
      <c r="D686" s="1219"/>
      <c r="E686" s="985"/>
      <c r="F686" s="985"/>
      <c r="G686" s="985"/>
      <c r="H686" s="1219"/>
      <c r="I686" s="1219"/>
      <c r="J686" s="985"/>
      <c r="K686" s="985"/>
      <c r="L686" s="985"/>
      <c r="M686" s="1209" t="s">
        <v>801</v>
      </c>
      <c r="N686" s="1209"/>
      <c r="O686" s="996">
        <v>9.650728815673523E-4</v>
      </c>
      <c r="P686" s="985"/>
      <c r="Q686" s="985"/>
      <c r="BB686" s="256"/>
    </row>
    <row r="687" s="171" customFormat="true" ht="25.15" customHeight="true" x14ac:dyDescent="0.2">
      <c r="A687" s="256"/>
      <c r="B687" s="256"/>
      <c r="C687" s="1208"/>
      <c r="D687" s="1219"/>
      <c r="E687" s="985"/>
      <c r="F687" s="985"/>
      <c r="G687" s="985"/>
      <c r="H687" s="1219"/>
      <c r="I687" s="1219"/>
      <c r="J687" s="985"/>
      <c r="K687" s="985"/>
      <c r="L687" s="985"/>
      <c r="M687" s="1209" t="s">
        <v>777</v>
      </c>
      <c r="N687" s="1209"/>
      <c r="O687" s="996">
        <v>5.6920579754113365E-4</v>
      </c>
      <c r="P687" s="985"/>
      <c r="Q687" s="985"/>
      <c r="BB687" s="256"/>
    </row>
    <row r="688" s="171" customFormat="true" ht="25.15" customHeight="true" x14ac:dyDescent="0.2">
      <c r="A688" s="256"/>
      <c r="B688" s="256"/>
      <c r="C688" s="1208"/>
      <c r="D688" s="1219"/>
      <c r="E688" s="985"/>
      <c r="F688" s="985"/>
      <c r="G688" s="985"/>
      <c r="H688" s="1219"/>
      <c r="I688" s="1219"/>
      <c r="J688" s="985"/>
      <c r="K688" s="985"/>
      <c r="L688" s="985"/>
      <c r="M688" s="1209" t="s">
        <v>813</v>
      </c>
      <c r="N688" s="1209"/>
      <c r="O688" s="996">
        <v>1.6096814354793842E-4</v>
      </c>
      <c r="P688" s="985"/>
      <c r="Q688" s="985"/>
      <c r="BB688" s="256"/>
    </row>
    <row r="689" s="171" customFormat="true" ht="25.15" customHeight="true" x14ac:dyDescent="0.2">
      <c r="A689" s="256"/>
      <c r="B689" s="256"/>
      <c r="C689" s="1208"/>
      <c r="D689" s="1219"/>
      <c r="E689" s="985"/>
      <c r="F689" s="985"/>
      <c r="G689" s="985"/>
      <c r="H689" s="1219"/>
      <c r="I689" s="1219"/>
      <c r="J689" s="985"/>
      <c r="K689" s="985"/>
      <c r="L689" s="985"/>
      <c r="M689" s="1209" t="s">
        <v>765</v>
      </c>
      <c r="N689" s="1209"/>
      <c r="O689" s="996">
        <v>2.7834128421610938E-3</v>
      </c>
      <c r="P689" s="985"/>
      <c r="Q689" s="985"/>
      <c r="BB689" s="256"/>
    </row>
    <row r="690" s="171" customFormat="true" ht="25.15" customHeight="true" x14ac:dyDescent="0.2">
      <c r="A690" s="256"/>
      <c r="B690" s="256"/>
      <c r="C690" s="1208"/>
      <c r="D690" s="1219"/>
      <c r="E690" s="985"/>
      <c r="F690" s="985"/>
      <c r="G690" s="985"/>
      <c r="H690" s="1219"/>
      <c r="I690" s="1219"/>
      <c r="J690" s="985"/>
      <c r="K690" s="985"/>
      <c r="L690" s="985"/>
      <c r="M690" s="1209" t="s">
        <v>809</v>
      </c>
      <c r="N690" s="1209"/>
      <c r="O690" s="1005">
        <v>2.5408998380976407E-5</v>
      </c>
      <c r="P690" s="985"/>
      <c r="Q690" s="985"/>
      <c r="BB690" s="256"/>
    </row>
    <row r="691" s="171" customFormat="true" ht="25.15" customHeight="true" x14ac:dyDescent="0.2">
      <c r="A691" s="256"/>
      <c r="B691" s="256"/>
      <c r="C691" s="1208"/>
      <c r="D691" s="1219"/>
      <c r="E691" s="985"/>
      <c r="F691" s="985"/>
      <c r="G691" s="985"/>
      <c r="H691" s="1219"/>
      <c r="I691" s="1219"/>
      <c r="J691" s="985"/>
      <c r="K691" s="985"/>
      <c r="L691" s="985"/>
      <c r="M691" s="1209" t="s">
        <v>778</v>
      </c>
      <c r="N691" s="1209"/>
      <c r="O691" s="996">
        <v>1.5318481034733104E-4</v>
      </c>
      <c r="P691" s="985"/>
      <c r="Q691" s="985"/>
      <c r="BB691" s="256"/>
    </row>
    <row r="692" s="171" customFormat="true" ht="25.15" customHeight="true" x14ac:dyDescent="0.2">
      <c r="A692" s="256"/>
      <c r="B692" s="256"/>
      <c r="C692" s="1208"/>
      <c r="D692" s="1219"/>
      <c r="E692" s="985"/>
      <c r="F692" s="985"/>
      <c r="G692" s="985"/>
      <c r="H692" s="1219"/>
      <c r="I692" s="1219"/>
      <c r="J692" s="985"/>
      <c r="K692" s="985"/>
      <c r="L692" s="985"/>
      <c r="M692" s="1209" t="s">
        <v>726</v>
      </c>
      <c r="N692" s="1209"/>
      <c r="O692" s="996">
        <v>0.41637555367878532</v>
      </c>
      <c r="P692" s="985"/>
      <c r="Q692" s="985"/>
      <c r="BB692" s="256"/>
    </row>
    <row r="693" s="171" customFormat="true" ht="25.15" customHeight="true" x14ac:dyDescent="0.2">
      <c r="A693" s="256"/>
      <c r="B693" s="256"/>
      <c r="C693" s="1208"/>
      <c r="D693" s="1219"/>
      <c r="E693" s="985"/>
      <c r="F693" s="985"/>
      <c r="G693" s="985"/>
      <c r="H693" s="1219"/>
      <c r="I693" s="1219"/>
      <c r="J693" s="985"/>
      <c r="K693" s="985"/>
      <c r="L693" s="985"/>
      <c r="M693" s="1209" t="s">
        <v>776</v>
      </c>
      <c r="N693" s="1209"/>
      <c r="O693" s="1005">
        <v>6.8607724677935985E-6</v>
      </c>
      <c r="P693" s="985"/>
      <c r="Q693" s="985"/>
      <c r="BB693" s="256"/>
    </row>
    <row r="694" s="171" customFormat="true" ht="25.15" customHeight="true" x14ac:dyDescent="0.2">
      <c r="A694" s="256"/>
      <c r="B694" s="256"/>
      <c r="C694" s="1208"/>
      <c r="D694" s="1219"/>
      <c r="E694" s="985"/>
      <c r="F694" s="985"/>
      <c r="G694" s="985"/>
      <c r="H694" s="1219"/>
      <c r="I694" s="1219"/>
      <c r="J694" s="985"/>
      <c r="K694" s="985"/>
      <c r="L694" s="985"/>
      <c r="M694" s="1209" t="s">
        <v>800</v>
      </c>
      <c r="N694" s="1209"/>
      <c r="O694" s="1005">
        <v>6.2418156463988939E-5</v>
      </c>
      <c r="P694" s="985"/>
      <c r="Q694" s="985"/>
      <c r="BB694" s="256"/>
    </row>
    <row r="695" s="171" customFormat="true" ht="25.15" customHeight="true" x14ac:dyDescent="0.2">
      <c r="A695" s="256"/>
      <c r="B695" s="256"/>
      <c r="C695" s="1208"/>
      <c r="D695" s="1219"/>
      <c r="E695" s="985"/>
      <c r="F695" s="985"/>
      <c r="G695" s="985"/>
      <c r="H695" s="1219"/>
      <c r="I695" s="1219"/>
      <c r="J695" s="985"/>
      <c r="K695" s="985"/>
      <c r="L695" s="985"/>
      <c r="M695" s="1209" t="s">
        <v>757</v>
      </c>
      <c r="N695" s="1209"/>
      <c r="O695" s="996">
        <v>5.042385860311685E-2</v>
      </c>
      <c r="P695" s="985"/>
      <c r="Q695" s="985"/>
      <c r="BB695" s="256"/>
    </row>
    <row r="696" s="171" customFormat="true" ht="25.15" customHeight="true" x14ac:dyDescent="0.2">
      <c r="A696" s="256"/>
      <c r="B696" s="256"/>
      <c r="C696" s="1208"/>
      <c r="D696" s="1219"/>
      <c r="E696" s="985"/>
      <c r="F696" s="985"/>
      <c r="G696" s="985"/>
      <c r="H696" s="1219"/>
      <c r="I696" s="1219"/>
      <c r="J696" s="985"/>
      <c r="K696" s="985"/>
      <c r="L696" s="985"/>
      <c r="M696" s="1209" t="s">
        <v>731</v>
      </c>
      <c r="N696" s="1209"/>
      <c r="O696" s="996">
        <v>0.15230935248955277</v>
      </c>
      <c r="P696" s="985"/>
      <c r="Q696" s="985"/>
      <c r="BB696" s="256"/>
    </row>
    <row r="697" s="171" customFormat="true" ht="25.15" customHeight="true" x14ac:dyDescent="0.2">
      <c r="A697" s="256"/>
      <c r="B697" s="256"/>
      <c r="C697" s="1208"/>
      <c r="D697" s="1219"/>
      <c r="E697" s="985"/>
      <c r="F697" s="985"/>
      <c r="G697" s="985"/>
      <c r="H697" s="1219"/>
      <c r="I697" s="1219"/>
      <c r="J697" s="985"/>
      <c r="K697" s="985"/>
      <c r="L697" s="985"/>
      <c r="M697" s="1209" t="s">
        <v>734</v>
      </c>
      <c r="N697" s="1209"/>
      <c r="O697" s="996">
        <v>6.0130972831086454E-2</v>
      </c>
      <c r="P697" s="985"/>
      <c r="Q697" s="985"/>
      <c r="BB697" s="256"/>
    </row>
    <row r="698" s="171" customFormat="true" ht="25.15" customHeight="true" x14ac:dyDescent="0.2">
      <c r="A698" s="256"/>
      <c r="B698" s="256"/>
      <c r="C698" s="1208"/>
      <c r="D698" s="1219"/>
      <c r="E698" s="985"/>
      <c r="F698" s="985"/>
      <c r="G698" s="985"/>
      <c r="H698" s="1219"/>
      <c r="I698" s="1219"/>
      <c r="J698" s="985"/>
      <c r="K698" s="985"/>
      <c r="L698" s="985"/>
      <c r="M698" s="1209" t="s">
        <v>732</v>
      </c>
      <c r="N698" s="1209"/>
      <c r="O698" s="996">
        <v>1.4083329890750798E-2</v>
      </c>
      <c r="P698" s="985"/>
      <c r="Q698" s="985"/>
      <c r="BB698" s="256"/>
    </row>
    <row r="699" s="171" customFormat="true" ht="25.15" customHeight="true" x14ac:dyDescent="0.2">
      <c r="A699" s="256"/>
      <c r="B699" s="256"/>
      <c r="C699" s="1208"/>
      <c r="D699" s="1219"/>
      <c r="E699" s="985"/>
      <c r="F699" s="985"/>
      <c r="G699" s="985"/>
      <c r="H699" s="1219"/>
      <c r="I699" s="1219"/>
      <c r="J699" s="985"/>
      <c r="K699" s="985"/>
      <c r="L699" s="985"/>
      <c r="M699" s="1209" t="s">
        <v>760</v>
      </c>
      <c r="N699" s="1209"/>
      <c r="O699" s="1005">
        <v>1.3435014740742173E-5</v>
      </c>
      <c r="P699" s="985"/>
      <c r="Q699" s="985"/>
      <c r="BB699" s="256"/>
    </row>
    <row r="700" s="171" customFormat="true" ht="25.15" customHeight="true" x14ac:dyDescent="0.2">
      <c r="A700" s="256"/>
      <c r="B700" s="256"/>
      <c r="C700" s="1208"/>
      <c r="D700" s="1219"/>
      <c r="E700" s="985"/>
      <c r="F700" s="985"/>
      <c r="G700" s="985"/>
      <c r="H700" s="1219"/>
      <c r="I700" s="1219"/>
      <c r="J700" s="985"/>
      <c r="K700" s="985"/>
      <c r="L700" s="985"/>
      <c r="M700" s="1209" t="s">
        <v>761</v>
      </c>
      <c r="N700" s="1209"/>
      <c r="O700" s="996">
        <v>1.6492049534371458E-2</v>
      </c>
      <c r="P700" s="985"/>
      <c r="Q700" s="985"/>
      <c r="BB700" s="256"/>
    </row>
    <row r="701" s="171" customFormat="true" ht="25.15" customHeight="true" x14ac:dyDescent="0.2">
      <c r="A701" s="256"/>
      <c r="B701" s="256"/>
      <c r="C701" s="1208"/>
      <c r="D701" s="1219"/>
      <c r="E701" s="985"/>
      <c r="F701" s="985"/>
      <c r="G701" s="985"/>
      <c r="H701" s="1219"/>
      <c r="I701" s="1219"/>
      <c r="J701" s="985"/>
      <c r="K701" s="985"/>
      <c r="L701" s="985"/>
      <c r="M701" s="1209" t="s">
        <v>749</v>
      </c>
      <c r="N701" s="1209"/>
      <c r="O701" s="996">
        <v>7.957803472986312E-2</v>
      </c>
      <c r="P701" s="985"/>
      <c r="Q701" s="985"/>
      <c r="BB701" s="256"/>
    </row>
    <row r="702" s="171" customFormat="true" ht="25.15" customHeight="true" x14ac:dyDescent="0.2">
      <c r="A702" s="256"/>
      <c r="B702" s="256"/>
      <c r="C702" s="1208"/>
      <c r="D702" s="1219"/>
      <c r="E702" s="985"/>
      <c r="F702" s="985"/>
      <c r="G702" s="985"/>
      <c r="H702" s="1219"/>
      <c r="I702" s="1219"/>
      <c r="J702" s="985"/>
      <c r="K702" s="985"/>
      <c r="L702" s="985"/>
      <c r="M702" s="1209" t="s">
        <v>805</v>
      </c>
      <c r="N702" s="1209"/>
      <c r="O702" s="996">
        <v>2.5135667857098154E-3</v>
      </c>
      <c r="P702" s="985"/>
      <c r="Q702" s="985"/>
      <c r="BB702" s="256"/>
    </row>
    <row r="703" s="171" customFormat="true" ht="25.15" customHeight="true" x14ac:dyDescent="0.2">
      <c r="A703" s="256"/>
      <c r="B703" s="256"/>
      <c r="C703" s="1208"/>
      <c r="D703" s="1219"/>
      <c r="E703" s="985"/>
      <c r="F703" s="985"/>
      <c r="G703" s="985"/>
      <c r="H703" s="1219"/>
      <c r="I703" s="1219"/>
      <c r="J703" s="985"/>
      <c r="K703" s="985"/>
      <c r="L703" s="985"/>
      <c r="M703" s="1209" t="s">
        <v>779</v>
      </c>
      <c r="N703" s="1209"/>
      <c r="O703" s="996">
        <v>6.9362311242632483E-3</v>
      </c>
      <c r="P703" s="985"/>
      <c r="Q703" s="985"/>
      <c r="BB703" s="256"/>
    </row>
    <row r="704" s="171" customFormat="true" ht="25.15" customHeight="true" x14ac:dyDescent="0.2">
      <c r="A704" s="256"/>
      <c r="B704" s="256"/>
      <c r="C704" s="1208"/>
      <c r="D704" s="1219"/>
      <c r="E704" s="985"/>
      <c r="F704" s="985"/>
      <c r="G704" s="985"/>
      <c r="H704" s="1219"/>
      <c r="I704" s="1219"/>
      <c r="J704" s="985"/>
      <c r="K704" s="985"/>
      <c r="L704" s="985"/>
      <c r="M704" s="1209" t="s">
        <v>793</v>
      </c>
      <c r="N704" s="1209"/>
      <c r="O704" s="996">
        <v>2.1419799214339244E-3</v>
      </c>
      <c r="P704" s="985"/>
      <c r="Q704" s="985"/>
      <c r="BB704" s="256"/>
    </row>
    <row r="705" s="171" customFormat="true" ht="25.15" customHeight="true" x14ac:dyDescent="0.2">
      <c r="A705" s="256"/>
      <c r="B705" s="256"/>
      <c r="C705" s="1208"/>
      <c r="D705" s="1219"/>
      <c r="E705" s="985"/>
      <c r="F705" s="985"/>
      <c r="G705" s="985"/>
      <c r="H705" s="1219"/>
      <c r="I705" s="1219"/>
      <c r="J705" s="985"/>
      <c r="K705" s="985"/>
      <c r="L705" s="985"/>
      <c r="M705" s="1209" t="s">
        <v>728</v>
      </c>
      <c r="N705" s="1209"/>
      <c r="O705" s="996">
        <v>3.2136454276097938E-2</v>
      </c>
      <c r="P705" s="985"/>
      <c r="Q705" s="985"/>
      <c r="BB705" s="256"/>
    </row>
    <row r="706" s="171" customFormat="true" ht="25.15" customHeight="true" x14ac:dyDescent="0.2">
      <c r="A706" s="256"/>
      <c r="B706" s="256"/>
      <c r="C706" s="1208"/>
      <c r="D706" s="1219"/>
      <c r="E706" s="985"/>
      <c r="F706" s="985"/>
      <c r="G706" s="985"/>
      <c r="H706" s="1219"/>
      <c r="I706" s="1219"/>
      <c r="J706" s="985"/>
      <c r="K706" s="985"/>
      <c r="L706" s="985"/>
      <c r="M706" s="1209" t="s">
        <v>752</v>
      </c>
      <c r="N706" s="1209"/>
      <c r="O706" s="996">
        <v>1.0697779319023612E-2</v>
      </c>
      <c r="P706" s="985"/>
      <c r="Q706" s="985"/>
      <c r="BB706" s="256"/>
    </row>
    <row r="707" s="171" customFormat="true" ht="25.15" customHeight="true" x14ac:dyDescent="0.2">
      <c r="A707" s="256"/>
      <c r="B707" s="256"/>
      <c r="C707" s="1208"/>
      <c r="D707" s="1219"/>
      <c r="E707" s="985"/>
      <c r="F707" s="985"/>
      <c r="G707" s="985"/>
      <c r="H707" s="1219"/>
      <c r="I707" s="1219"/>
      <c r="J707" s="985"/>
      <c r="K707" s="985"/>
      <c r="L707" s="985"/>
      <c r="M707" s="1209" t="s">
        <v>771</v>
      </c>
      <c r="N707" s="1209"/>
      <c r="O707" s="996">
        <v>1.4304230073332837E-2</v>
      </c>
      <c r="P707" s="985"/>
      <c r="Q707" s="985"/>
      <c r="BB707" s="256"/>
    </row>
    <row r="708" s="171" customFormat="true" ht="25.15" customHeight="true" x14ac:dyDescent="0.2">
      <c r="A708" s="256"/>
      <c r="B708" s="256"/>
      <c r="C708" s="1208"/>
      <c r="D708" s="1219"/>
      <c r="E708" s="985"/>
      <c r="F708" s="985"/>
      <c r="G708" s="985"/>
      <c r="H708" s="1219"/>
      <c r="I708" s="1219"/>
      <c r="J708" s="985"/>
      <c r="K708" s="985"/>
      <c r="L708" s="985"/>
      <c r="M708" s="1209" t="s">
        <v>755</v>
      </c>
      <c r="N708" s="1209"/>
      <c r="O708" s="996">
        <v>6.5292667032276958E-2</v>
      </c>
      <c r="P708" s="985"/>
      <c r="Q708" s="985"/>
      <c r="BB708" s="256"/>
    </row>
    <row r="709" s="171" customFormat="true" ht="25.15" customHeight="true" x14ac:dyDescent="0.2">
      <c r="A709" s="256"/>
      <c r="B709" s="256"/>
      <c r="C709" s="1208"/>
      <c r="D709" s="1219"/>
      <c r="E709" s="985"/>
      <c r="F709" s="985"/>
      <c r="G709" s="985"/>
      <c r="H709" s="1219"/>
      <c r="I709" s="1219"/>
      <c r="J709" s="985"/>
      <c r="K709" s="985"/>
      <c r="L709" s="985"/>
      <c r="M709" s="1209" t="s">
        <v>790</v>
      </c>
      <c r="N709" s="1209"/>
      <c r="O709" s="996">
        <v>1.6870469317767946E-3</v>
      </c>
      <c r="P709" s="985"/>
      <c r="Q709" s="985"/>
      <c r="BB709" s="256"/>
    </row>
    <row r="710" s="171" customFormat="true" ht="25.15" customHeight="true" x14ac:dyDescent="0.2">
      <c r="A710" s="256"/>
      <c r="B710" s="256"/>
      <c r="C710" s="1208"/>
      <c r="D710" s="1219"/>
      <c r="E710" s="985"/>
      <c r="F710" s="985"/>
      <c r="G710" s="985"/>
      <c r="H710" s="1219"/>
      <c r="I710" s="1219"/>
      <c r="J710" s="985"/>
      <c r="K710" s="985"/>
      <c r="L710" s="985"/>
      <c r="M710" s="1209" t="s">
        <v>802</v>
      </c>
      <c r="N710" s="1209"/>
      <c r="O710" s="996">
        <v>1.4497014727885328E-3</v>
      </c>
      <c r="P710" s="985"/>
      <c r="Q710" s="985"/>
      <c r="BB710" s="256"/>
    </row>
    <row r="711" s="171" customFormat="true" ht="25.15" customHeight="true" x14ac:dyDescent="0.2">
      <c r="A711" s="256"/>
      <c r="B711" s="256"/>
      <c r="C711" s="1208"/>
      <c r="D711" s="1219"/>
      <c r="E711" s="985"/>
      <c r="F711" s="985"/>
      <c r="G711" s="985"/>
      <c r="H711" s="1219"/>
      <c r="I711" s="1219"/>
      <c r="J711" s="985"/>
      <c r="K711" s="985"/>
      <c r="L711" s="985"/>
      <c r="M711" s="1209" t="s">
        <v>781</v>
      </c>
      <c r="N711" s="1209"/>
      <c r="O711" s="996">
        <v>6.936397919823898E-3</v>
      </c>
      <c r="P711" s="985"/>
      <c r="Q711" s="985"/>
      <c r="BB711" s="256"/>
    </row>
    <row r="712" s="171" customFormat="true" ht="25.15" customHeight="true" x14ac:dyDescent="0.2">
      <c r="A712" s="256"/>
      <c r="B712" s="256"/>
      <c r="C712" s="1208"/>
      <c r="D712" s="1219"/>
      <c r="E712" s="985"/>
      <c r="F712" s="985"/>
      <c r="G712" s="985"/>
      <c r="H712" s="1219"/>
      <c r="I712" s="1219"/>
      <c r="J712" s="985"/>
      <c r="K712" s="985"/>
      <c r="L712" s="985"/>
      <c r="M712" s="1209" t="s">
        <v>807</v>
      </c>
      <c r="N712" s="1209"/>
      <c r="O712" s="996">
        <v>2.186838611822812E-3</v>
      </c>
      <c r="P712" s="985"/>
      <c r="Q712" s="985"/>
      <c r="BB712" s="256"/>
    </row>
    <row r="713" s="171" customFormat="true" ht="25.15" customHeight="true" x14ac:dyDescent="0.2">
      <c r="A713" s="256"/>
      <c r="B713" s="256"/>
      <c r="C713" s="1208"/>
      <c r="D713" s="1219"/>
      <c r="E713" s="985"/>
      <c r="F713" s="985"/>
      <c r="G713" s="985"/>
      <c r="H713" s="1219"/>
      <c r="I713" s="1219"/>
      <c r="J713" s="985"/>
      <c r="K713" s="985"/>
      <c r="L713" s="985"/>
      <c r="M713" s="1209" t="s">
        <v>797</v>
      </c>
      <c r="N713" s="1209"/>
      <c r="O713" s="996">
        <v>7.544709125503656E-4</v>
      </c>
      <c r="P713" s="985"/>
      <c r="Q713" s="985"/>
      <c r="BB713" s="256"/>
    </row>
    <row r="714" s="171" customFormat="true" ht="25.15" customHeight="true" x14ac:dyDescent="0.2">
      <c r="A714" s="256"/>
      <c r="B714" s="256"/>
      <c r="C714" s="1208"/>
      <c r="D714" s="1219"/>
      <c r="E714" s="985"/>
      <c r="F714" s="985"/>
      <c r="G714" s="985"/>
      <c r="H714" s="1219"/>
      <c r="I714" s="1219"/>
      <c r="J714" s="985"/>
      <c r="K714" s="985"/>
      <c r="L714" s="985"/>
      <c r="M714" s="1209" t="s">
        <v>401</v>
      </c>
      <c r="N714" s="1209"/>
      <c r="O714" s="996">
        <v>7.2078946316475795E-2</v>
      </c>
      <c r="P714" s="985"/>
      <c r="Q714" s="985"/>
      <c r="BB714" s="256"/>
    </row>
    <row r="715" s="171" customFormat="true" ht="25.15" customHeight="true" x14ac:dyDescent="0.2">
      <c r="A715" s="256"/>
      <c r="B715" s="256"/>
      <c r="C715" s="1208"/>
      <c r="D715" s="1219"/>
      <c r="E715" s="985"/>
      <c r="F715" s="985"/>
      <c r="G715" s="985"/>
      <c r="H715" s="1219"/>
      <c r="I715" s="1219"/>
      <c r="J715" s="985"/>
      <c r="K715" s="985"/>
      <c r="L715" s="985"/>
      <c r="M715" s="1209" t="s">
        <v>770</v>
      </c>
      <c r="N715" s="1209"/>
      <c r="O715" s="996">
        <v>1.9469093194139173E-2</v>
      </c>
      <c r="P715" s="985"/>
      <c r="Q715" s="985"/>
      <c r="BB715" s="256"/>
    </row>
    <row r="716" s="171" customFormat="true" ht="25.15" customHeight="true" x14ac:dyDescent="0.2">
      <c r="A716" s="256"/>
      <c r="B716" s="256"/>
      <c r="C716" s="1208"/>
      <c r="D716" s="1219"/>
      <c r="E716" s="985"/>
      <c r="F716" s="985"/>
      <c r="G716" s="985"/>
      <c r="H716" s="1219"/>
      <c r="I716" s="1219"/>
      <c r="J716" s="985"/>
      <c r="K716" s="985"/>
      <c r="L716" s="985"/>
      <c r="M716" s="1209" t="s">
        <v>811</v>
      </c>
      <c r="N716" s="1209"/>
      <c r="O716" s="1005">
        <v>4.1962544643551979E-8</v>
      </c>
      <c r="P716" s="985"/>
      <c r="Q716" s="985"/>
      <c r="BB716" s="256"/>
    </row>
    <row r="717" s="171" customFormat="true" ht="25.15" customHeight="true" x14ac:dyDescent="0.2">
      <c r="A717" s="256"/>
      <c r="B717" s="256"/>
      <c r="C717" s="1208"/>
      <c r="D717" s="1219"/>
      <c r="E717" s="985"/>
      <c r="F717" s="985"/>
      <c r="G717" s="985"/>
      <c r="H717" s="1219"/>
      <c r="I717" s="1219"/>
      <c r="J717" s="985"/>
      <c r="K717" s="985"/>
      <c r="L717" s="985"/>
      <c r="M717" s="1209" t="s">
        <v>780</v>
      </c>
      <c r="N717" s="1209"/>
      <c r="O717" s="996">
        <v>9.512902597466533E-3</v>
      </c>
      <c r="P717" s="985"/>
      <c r="Q717" s="985"/>
      <c r="BB717" s="256"/>
    </row>
    <row r="718" s="171" customFormat="true" ht="25.15" customHeight="true" x14ac:dyDescent="0.2">
      <c r="A718" s="256"/>
      <c r="B718" s="256"/>
      <c r="C718" s="1208"/>
      <c r="D718" s="1219"/>
      <c r="E718" s="985"/>
      <c r="F718" s="985"/>
      <c r="G718" s="985"/>
      <c r="H718" s="1219"/>
      <c r="I718" s="1219"/>
      <c r="J718" s="985"/>
      <c r="K718" s="985"/>
      <c r="L718" s="985"/>
      <c r="M718" s="1209" t="s">
        <v>778</v>
      </c>
      <c r="N718" s="1209"/>
      <c r="O718" s="996">
        <v>3.3581909791010551E-3</v>
      </c>
      <c r="P718" s="985"/>
      <c r="Q718" s="985"/>
      <c r="BB718" s="256"/>
    </row>
    <row r="719" s="171" customFormat="true" ht="25.15" customHeight="true" x14ac:dyDescent="0.2">
      <c r="A719" s="256"/>
      <c r="B719" s="256"/>
      <c r="C719" s="1208"/>
      <c r="D719" s="1219"/>
      <c r="E719" s="985"/>
      <c r="F719" s="985"/>
      <c r="G719" s="985"/>
      <c r="H719" s="1219"/>
      <c r="I719" s="1219"/>
      <c r="J719" s="985"/>
      <c r="K719" s="985"/>
      <c r="L719" s="985"/>
      <c r="M719" s="1209" t="s">
        <v>726</v>
      </c>
      <c r="N719" s="1209"/>
      <c r="O719" s="996">
        <v>2.7417780460989853E-2</v>
      </c>
      <c r="P719" s="985"/>
      <c r="Q719" s="985"/>
      <c r="BB719" s="256"/>
    </row>
    <row r="720" s="171" customFormat="true" ht="25.15" customHeight="true" x14ac:dyDescent="0.2">
      <c r="A720" s="256"/>
      <c r="B720" s="256"/>
      <c r="C720" s="1208"/>
      <c r="D720" s="1219"/>
      <c r="E720" s="985"/>
      <c r="F720" s="985"/>
      <c r="G720" s="985"/>
      <c r="H720" s="1219"/>
      <c r="I720" s="1219"/>
      <c r="J720" s="985"/>
      <c r="K720" s="985"/>
      <c r="L720" s="985"/>
      <c r="M720" s="1209" t="s">
        <v>806</v>
      </c>
      <c r="N720" s="1209"/>
      <c r="O720" s="1005">
        <v>1.0896544951184305E-5</v>
      </c>
      <c r="P720" s="985"/>
      <c r="Q720" s="985"/>
      <c r="BB720" s="256"/>
    </row>
    <row r="721" s="171" customFormat="true" ht="25.15" customHeight="true" x14ac:dyDescent="0.2">
      <c r="A721" s="256"/>
      <c r="B721" s="256"/>
      <c r="C721" s="1208"/>
      <c r="D721" s="1219"/>
      <c r="E721" s="985"/>
      <c r="F721" s="985"/>
      <c r="G721" s="985"/>
      <c r="H721" s="1219"/>
      <c r="I721" s="1219"/>
      <c r="J721" s="985"/>
      <c r="K721" s="985"/>
      <c r="L721" s="985"/>
      <c r="M721" s="1209" t="s">
        <v>401</v>
      </c>
      <c r="N721" s="1209"/>
      <c r="O721" s="996">
        <v>0.44615260078260843</v>
      </c>
      <c r="P721" s="985"/>
      <c r="Q721" s="985"/>
      <c r="BB721" s="256"/>
    </row>
    <row r="722" s="171" customFormat="true" ht="25.15" customHeight="true" x14ac:dyDescent="0.2">
      <c r="A722" s="256"/>
      <c r="B722" s="256"/>
      <c r="C722" s="1208"/>
      <c r="D722" s="1219"/>
      <c r="E722" s="985"/>
      <c r="F722" s="985"/>
      <c r="G722" s="985"/>
      <c r="H722" s="1219"/>
      <c r="I722" s="1219"/>
      <c r="J722" s="985"/>
      <c r="K722" s="985"/>
      <c r="L722" s="985"/>
      <c r="M722" s="1209" t="s">
        <v>762</v>
      </c>
      <c r="N722" s="1209"/>
      <c r="O722" s="996">
        <v>8.9579998997438362E-3</v>
      </c>
      <c r="P722" s="985"/>
      <c r="Q722" s="985"/>
      <c r="BB722" s="256"/>
    </row>
    <row r="723" s="171" customFormat="true" ht="25.15" customHeight="true" x14ac:dyDescent="0.2">
      <c r="A723" s="256"/>
      <c r="B723" s="256"/>
      <c r="C723" s="1208"/>
      <c r="D723" s="1219"/>
      <c r="E723" s="985"/>
      <c r="F723" s="985"/>
      <c r="G723" s="985"/>
      <c r="H723" s="1219"/>
      <c r="I723" s="1219"/>
      <c r="J723" s="985"/>
      <c r="K723" s="985"/>
      <c r="L723" s="985"/>
      <c r="M723" s="1209" t="s">
        <v>758</v>
      </c>
      <c r="N723" s="1209"/>
      <c r="O723" s="996">
        <v>5.270976635570428E-3</v>
      </c>
      <c r="P723" s="985"/>
      <c r="Q723" s="985"/>
      <c r="BB723" s="256"/>
    </row>
    <row r="724" s="171" customFormat="true" ht="25.15" customHeight="true" x14ac:dyDescent="0.2">
      <c r="A724" s="256"/>
      <c r="B724" s="256"/>
      <c r="C724" s="1208"/>
      <c r="D724" s="1219"/>
      <c r="E724" s="985"/>
      <c r="F724" s="985"/>
      <c r="G724" s="985"/>
      <c r="H724" s="1219"/>
      <c r="I724" s="1219"/>
      <c r="J724" s="985"/>
      <c r="K724" s="985"/>
      <c r="L724" s="985"/>
      <c r="M724" s="1209" t="s">
        <v>748</v>
      </c>
      <c r="N724" s="1209"/>
      <c r="O724" s="996">
        <v>5.499823332983609E-2</v>
      </c>
      <c r="P724" s="985"/>
      <c r="Q724" s="985"/>
      <c r="BB724" s="256"/>
    </row>
    <row r="725" s="171" customFormat="true" ht="25.15" customHeight="true" x14ac:dyDescent="0.2">
      <c r="A725" s="256"/>
      <c r="B725" s="256"/>
      <c r="C725" s="1208"/>
      <c r="D725" s="1219"/>
      <c r="E725" s="985"/>
      <c r="F725" s="985"/>
      <c r="G725" s="985"/>
      <c r="H725" s="1219"/>
      <c r="I725" s="1219"/>
      <c r="J725" s="985"/>
      <c r="K725" s="985"/>
      <c r="L725" s="985"/>
      <c r="M725" s="1209" t="s">
        <v>814</v>
      </c>
      <c r="N725" s="1209"/>
      <c r="O725" s="1005">
        <v>5.9577712043606921E-6</v>
      </c>
      <c r="P725" s="985"/>
      <c r="Q725" s="985"/>
      <c r="BB725" s="256"/>
    </row>
    <row r="726" s="171" customFormat="true" ht="25.15" customHeight="true" x14ac:dyDescent="0.2">
      <c r="A726" s="256"/>
      <c r="B726" s="256"/>
      <c r="C726" s="1208"/>
      <c r="D726" s="1219"/>
      <c r="E726" s="985"/>
      <c r="F726" s="985"/>
      <c r="G726" s="985"/>
      <c r="H726" s="1219"/>
      <c r="I726" s="1219"/>
      <c r="J726" s="985"/>
      <c r="K726" s="985"/>
      <c r="L726" s="985"/>
      <c r="M726" s="1209" t="s">
        <v>794</v>
      </c>
      <c r="N726" s="1209"/>
      <c r="O726" s="1005">
        <v>2.0178314786657206E-5</v>
      </c>
      <c r="P726" s="985"/>
      <c r="Q726" s="985"/>
      <c r="BB726" s="256"/>
    </row>
    <row r="727" s="171" customFormat="true" ht="25.15" customHeight="true" x14ac:dyDescent="0.2">
      <c r="A727" s="256"/>
      <c r="B727" s="256"/>
      <c r="C727" s="1208"/>
      <c r="D727" s="1219"/>
      <c r="E727" s="985"/>
      <c r="F727" s="985"/>
      <c r="G727" s="985"/>
      <c r="H727" s="1219"/>
      <c r="I727" s="1219"/>
      <c r="J727" s="985"/>
      <c r="K727" s="985"/>
      <c r="L727" s="985"/>
      <c r="M727" s="1209" t="s">
        <v>768</v>
      </c>
      <c r="N727" s="1209"/>
      <c r="O727" s="996">
        <v>5.5933697821718828E-3</v>
      </c>
      <c r="P727" s="985"/>
      <c r="Q727" s="985"/>
      <c r="BB727" s="256"/>
    </row>
    <row r="728" s="171" customFormat="true" ht="25.15" customHeight="true" x14ac:dyDescent="0.2">
      <c r="A728" s="256"/>
      <c r="B728" s="256"/>
      <c r="C728" s="1208"/>
      <c r="D728" s="1219"/>
      <c r="E728" s="985"/>
      <c r="F728" s="985"/>
      <c r="G728" s="985"/>
      <c r="H728" s="1219"/>
      <c r="I728" s="1219"/>
      <c r="J728" s="985"/>
      <c r="K728" s="985"/>
      <c r="L728" s="985"/>
      <c r="M728" s="1209" t="s">
        <v>726</v>
      </c>
      <c r="N728" s="1209"/>
      <c r="O728" s="996">
        <v>1.3179156297058771E-2</v>
      </c>
      <c r="P728" s="985"/>
      <c r="Q728" s="985"/>
      <c r="BB728" s="256"/>
    </row>
    <row r="729" s="171" customFormat="true" ht="25.15" customHeight="true" x14ac:dyDescent="0.2">
      <c r="A729" s="256"/>
      <c r="B729" s="256"/>
      <c r="C729" s="1208"/>
      <c r="D729" s="1219"/>
      <c r="E729" s="985"/>
      <c r="F729" s="985"/>
      <c r="G729" s="985"/>
      <c r="H729" s="1219"/>
      <c r="I729" s="1219"/>
      <c r="J729" s="985"/>
      <c r="K729" s="985"/>
      <c r="L729" s="985"/>
      <c r="M729" s="1209" t="s">
        <v>776</v>
      </c>
      <c r="N729" s="1209"/>
      <c r="O729" s="996">
        <v>3.5453484331161946E-3</v>
      </c>
      <c r="P729" s="985"/>
      <c r="Q729" s="985"/>
      <c r="BB729" s="256"/>
    </row>
    <row r="730" s="171" customFormat="true" ht="25.15" customHeight="true" x14ac:dyDescent="0.2">
      <c r="A730" s="256"/>
      <c r="B730" s="256"/>
      <c r="C730" s="1208"/>
      <c r="D730" s="1219"/>
      <c r="E730" s="985"/>
      <c r="F730" s="985"/>
      <c r="G730" s="985"/>
      <c r="H730" s="1219"/>
      <c r="I730" s="1219"/>
      <c r="J730" s="985"/>
      <c r="K730" s="985"/>
      <c r="L730" s="985"/>
      <c r="M730" s="1209" t="s">
        <v>804</v>
      </c>
      <c r="N730" s="1209"/>
      <c r="O730" s="996">
        <v>3.8124639784131806E-4</v>
      </c>
      <c r="P730" s="985"/>
      <c r="Q730" s="985"/>
      <c r="BB730" s="256"/>
    </row>
    <row r="731" s="171" customFormat="true" ht="25.15" customHeight="true" x14ac:dyDescent="0.2">
      <c r="A731" s="256"/>
      <c r="B731" s="256"/>
      <c r="C731" s="1208"/>
      <c r="D731" s="1219"/>
      <c r="E731" s="985"/>
      <c r="F731" s="985"/>
      <c r="G731" s="985"/>
      <c r="H731" s="1219"/>
      <c r="I731" s="1219"/>
      <c r="J731" s="985"/>
      <c r="K731" s="985"/>
      <c r="L731" s="985"/>
      <c r="M731" s="1209" t="s">
        <v>799</v>
      </c>
      <c r="N731" s="1209"/>
      <c r="O731" s="1005">
        <v>2.8186927846276218E-5</v>
      </c>
      <c r="P731" s="985"/>
      <c r="Q731" s="985"/>
      <c r="BB731" s="256"/>
    </row>
    <row r="732" s="171" customFormat="true" ht="25.15" customHeight="true" x14ac:dyDescent="0.2">
      <c r="A732" s="256"/>
      <c r="B732" s="256"/>
      <c r="C732" s="1208"/>
      <c r="D732" s="1219"/>
      <c r="E732" s="985"/>
      <c r="F732" s="985"/>
      <c r="G732" s="985"/>
      <c r="H732" s="1219"/>
      <c r="I732" s="1219"/>
      <c r="J732" s="985"/>
      <c r="K732" s="985"/>
      <c r="L732" s="985"/>
      <c r="M732" s="1209" t="s">
        <v>744</v>
      </c>
      <c r="N732" s="1209"/>
      <c r="O732" s="996">
        <v>7.0449277427350678E-4</v>
      </c>
      <c r="P732" s="985"/>
      <c r="Q732" s="985"/>
      <c r="BB732" s="256"/>
    </row>
    <row r="733" s="171" customFormat="true" ht="25.15" customHeight="true" x14ac:dyDescent="0.2">
      <c r="A733" s="256"/>
      <c r="B733" s="256"/>
      <c r="C733" s="1208"/>
      <c r="D733" s="1219"/>
      <c r="E733" s="985"/>
      <c r="F733" s="985"/>
      <c r="G733" s="985"/>
      <c r="H733" s="1219"/>
      <c r="I733" s="1219"/>
      <c r="J733" s="985"/>
      <c r="K733" s="985"/>
      <c r="L733" s="985"/>
      <c r="M733" s="1209" t="s">
        <v>769</v>
      </c>
      <c r="N733" s="1209"/>
      <c r="O733" s="996">
        <v>1.2033269588299953E-2</v>
      </c>
      <c r="P733" s="985"/>
      <c r="Q733" s="985"/>
      <c r="BB733" s="256"/>
    </row>
    <row r="734" s="171" customFormat="true" ht="25.15" customHeight="true" x14ac:dyDescent="0.2">
      <c r="A734" s="256"/>
      <c r="B734" s="256"/>
      <c r="C734" s="1208"/>
      <c r="D734" s="1219"/>
      <c r="E734" s="985"/>
      <c r="F734" s="985"/>
      <c r="G734" s="985"/>
      <c r="H734" s="1219"/>
      <c r="I734" s="1219"/>
      <c r="J734" s="985"/>
      <c r="K734" s="985"/>
      <c r="L734" s="985"/>
      <c r="M734" s="1209" t="s">
        <v>756</v>
      </c>
      <c r="N734" s="1209"/>
      <c r="O734" s="996">
        <v>3.6682535437705339E-2</v>
      </c>
      <c r="P734" s="985"/>
      <c r="Q734" s="985"/>
      <c r="BB734" s="256"/>
    </row>
    <row r="735" s="171" customFormat="true" ht="25.15" customHeight="true" x14ac:dyDescent="0.2">
      <c r="A735" s="256"/>
      <c r="B735" s="256"/>
      <c r="C735" s="1208"/>
      <c r="D735" s="1219"/>
      <c r="E735" s="985"/>
      <c r="F735" s="985"/>
      <c r="G735" s="985"/>
      <c r="H735" s="1219"/>
      <c r="I735" s="1219"/>
      <c r="J735" s="985"/>
      <c r="K735" s="985"/>
      <c r="L735" s="985"/>
      <c r="M735" s="1209" t="s">
        <v>773</v>
      </c>
      <c r="N735" s="1209"/>
      <c r="O735" s="1003">
        <v>9.3442232251689163E-4</v>
      </c>
      <c r="P735" s="985"/>
      <c r="Q735" s="985"/>
      <c r="BB735" s="256"/>
    </row>
    <row r="736" s="171" customFormat="true" ht="25.15" customHeight="true" x14ac:dyDescent="0.2">
      <c r="A736" s="256"/>
      <c r="B736" s="256"/>
      <c r="C736" s="1208"/>
      <c r="D736" s="1219"/>
      <c r="E736" s="985"/>
      <c r="F736" s="985"/>
      <c r="G736" s="985"/>
      <c r="H736" s="1219"/>
      <c r="I736" s="1219"/>
      <c r="J736" s="985"/>
      <c r="K736" s="985"/>
      <c r="L736" s="985"/>
      <c r="M736" s="1219"/>
      <c r="N736" s="1219"/>
      <c r="O736" s="985"/>
      <c r="P736" s="985"/>
      <c r="Q736" s="985"/>
      <c r="BB736" s="256"/>
    </row>
    <row r="737" s="171" customFormat="true" ht="25.15" customHeight="true" x14ac:dyDescent="0.2">
      <c r="A737" s="256"/>
      <c r="B737" s="256"/>
      <c r="C737" s="1208"/>
      <c r="D737" s="1219"/>
      <c r="E737" s="985"/>
      <c r="F737" s="985"/>
      <c r="G737" s="985"/>
      <c r="H737" s="1219"/>
      <c r="I737" s="1219"/>
      <c r="J737" s="985"/>
      <c r="K737" s="985"/>
      <c r="L737" s="985"/>
      <c r="M737" s="1219"/>
      <c r="N737" s="1219"/>
      <c r="O737" s="985"/>
      <c r="P737" s="985"/>
      <c r="Q737" s="985"/>
      <c r="BB737" s="256"/>
    </row>
    <row r="738" s="171" customFormat="true" ht="25.15" customHeight="true" x14ac:dyDescent="0.2">
      <c r="A738" s="256"/>
      <c r="B738" s="256"/>
      <c r="C738" s="1208"/>
      <c r="D738" s="1219"/>
      <c r="E738" s="985"/>
      <c r="F738" s="985"/>
      <c r="G738" s="985"/>
      <c r="H738" s="1219"/>
      <c r="I738" s="1219"/>
      <c r="J738" s="985"/>
      <c r="K738" s="985"/>
      <c r="L738" s="985"/>
      <c r="M738" s="1209" t="s">
        <v>242</v>
      </c>
      <c r="N738" s="1209"/>
      <c r="O738" s="1209"/>
      <c r="P738" s="1209"/>
      <c r="Q738" s="1209"/>
      <c r="BB738" s="256"/>
    </row>
    <row r="739" s="171" customFormat="true" ht="25.15" customHeight="true" x14ac:dyDescent="0.2">
      <c r="A739" s="256"/>
      <c r="B739" s="256"/>
      <c r="C739" s="1208"/>
      <c r="D739" s="1219"/>
      <c r="E739" s="985"/>
      <c r="F739" s="985"/>
      <c r="G739" s="985"/>
      <c r="H739" s="1219"/>
      <c r="I739" s="1219"/>
      <c r="J739" s="985"/>
      <c r="K739" s="985"/>
      <c r="L739" s="985"/>
      <c r="M739" s="1209" t="s">
        <v>189</v>
      </c>
      <c r="N739" s="1209"/>
      <c r="O739" s="1216" t="s">
        <v>243</v>
      </c>
      <c r="P739" s="1217"/>
      <c r="Q739" s="1218"/>
      <c r="BB739" s="256"/>
    </row>
    <row r="740" s="171" customFormat="true" ht="25.15" customHeight="true" x14ac:dyDescent="0.2">
      <c r="A740" s="256"/>
      <c r="B740" s="256"/>
      <c r="C740" s="1208"/>
      <c r="D740" s="1219"/>
      <c r="E740" s="985"/>
      <c r="F740" s="985"/>
      <c r="G740" s="985"/>
      <c r="H740" s="1219"/>
      <c r="I740" s="1219"/>
      <c r="J740" s="985"/>
      <c r="K740" s="985"/>
      <c r="L740" s="985"/>
      <c r="M740" s="1209"/>
      <c r="N740" s="1209"/>
      <c r="O740" s="1019" t="s">
        <v>175</v>
      </c>
      <c r="P740" s="1020" t="s">
        <v>244</v>
      </c>
      <c r="Q740" s="1021" t="s">
        <v>245</v>
      </c>
      <c r="BB740" s="256"/>
    </row>
    <row r="741" s="171" customFormat="true" ht="25.15" customHeight="true" x14ac:dyDescent="0.2">
      <c r="A741" s="256"/>
      <c r="B741" s="256"/>
      <c r="C741" s="1208"/>
      <c r="D741" s="1219"/>
      <c r="E741" s="985"/>
      <c r="F741" s="985"/>
      <c r="G741" s="985"/>
      <c r="H741" s="1219"/>
      <c r="I741" s="1219"/>
      <c r="J741" s="985"/>
      <c r="K741" s="985"/>
      <c r="L741" s="985"/>
      <c r="M741" s="1209" t="s">
        <v>190</v>
      </c>
      <c r="N741" s="1209"/>
      <c r="O741" s="1022">
        <v>9.7629736286440068</v>
      </c>
      <c r="P741" s="1023">
        <v>5.9530327003926873</v>
      </c>
      <c r="Q741" s="1024">
        <v>5.9530327003926873</v>
      </c>
      <c r="BB741" s="256"/>
    </row>
    <row r="742" s="171" customFormat="true" ht="25.15" customHeight="true" x14ac:dyDescent="0.2">
      <c r="A742" s="256"/>
      <c r="B742" s="256"/>
      <c r="C742" s="1208"/>
      <c r="D742" s="1219"/>
      <c r="E742" s="985"/>
      <c r="F742" s="985"/>
      <c r="G742" s="985"/>
      <c r="H742" s="1219"/>
      <c r="I742" s="1219"/>
      <c r="J742" s="985"/>
      <c r="K742" s="985"/>
      <c r="L742" s="985"/>
      <c r="M742" s="1219"/>
      <c r="N742" s="1219"/>
      <c r="O742" s="985"/>
      <c r="P742" s="985"/>
      <c r="Q742" s="985"/>
      <c r="BB742" s="256"/>
    </row>
    <row r="743" s="171" customFormat="true" ht="25.15" customHeight="true" x14ac:dyDescent="0.2">
      <c r="A743" s="256"/>
      <c r="B743" s="256"/>
      <c r="C743" s="1208"/>
      <c r="D743" s="1219"/>
      <c r="E743" s="985"/>
      <c r="F743" s="985"/>
      <c r="G743" s="985"/>
      <c r="H743" s="1219"/>
      <c r="I743" s="1219"/>
      <c r="J743" s="985"/>
      <c r="K743" s="985"/>
      <c r="L743" s="985"/>
      <c r="M743" s="1219"/>
      <c r="N743" s="1219"/>
      <c r="O743" s="985"/>
      <c r="P743" s="985"/>
      <c r="Q743" s="985"/>
      <c r="BB743" s="256"/>
    </row>
    <row r="744" s="171" customFormat="true" ht="25.15" customHeight="true" x14ac:dyDescent="0.2">
      <c r="A744" s="256"/>
      <c r="B744" s="256"/>
      <c r="C744" s="1208"/>
      <c r="D744" s="1219"/>
      <c r="E744" s="985"/>
      <c r="F744" s="985"/>
      <c r="G744" s="985"/>
      <c r="H744" s="1219"/>
      <c r="I744" s="1219"/>
      <c r="J744" s="985"/>
      <c r="K744" s="985"/>
      <c r="L744" s="985"/>
      <c r="M744" s="1219"/>
      <c r="N744" s="1219"/>
      <c r="O744" s="985"/>
      <c r="P744" s="985"/>
      <c r="Q744" s="985"/>
      <c r="BB744" s="256"/>
    </row>
    <row r="745" s="171" customFormat="true" ht="25.15" customHeight="true" x14ac:dyDescent="0.2">
      <c r="A745" s="256"/>
      <c r="B745" s="256"/>
      <c r="C745" s="1208"/>
      <c r="D745" s="1219"/>
      <c r="E745" s="985"/>
      <c r="F745" s="985"/>
      <c r="G745" s="985"/>
      <c r="H745" s="1219"/>
      <c r="I745" s="1219"/>
      <c r="J745" s="985"/>
      <c r="K745" s="985"/>
      <c r="L745" s="985"/>
      <c r="M745" s="1219"/>
      <c r="N745" s="1219"/>
      <c r="O745" s="985"/>
      <c r="P745" s="985"/>
      <c r="Q745" s="985"/>
      <c r="BB745" s="256"/>
    </row>
    <row r="746" s="171" customFormat="true" ht="25.15" customHeight="true" x14ac:dyDescent="0.2">
      <c r="A746" s="256"/>
      <c r="B746" s="256"/>
      <c r="C746" s="1208"/>
      <c r="D746" s="1219"/>
      <c r="E746" s="985"/>
      <c r="F746" s="985"/>
      <c r="G746" s="985"/>
      <c r="H746" s="1219"/>
      <c r="I746" s="1219"/>
      <c r="J746" s="985"/>
      <c r="K746" s="985"/>
      <c r="L746" s="985"/>
      <c r="M746" s="1219"/>
      <c r="N746" s="1219"/>
      <c r="O746" s="985"/>
      <c r="P746" s="985"/>
      <c r="Q746" s="985"/>
      <c r="BB746" s="256"/>
    </row>
    <row r="747" s="171" customFormat="true" ht="25.15" customHeight="true" x14ac:dyDescent="0.2">
      <c r="A747" s="256"/>
      <c r="B747" s="256"/>
      <c r="C747" s="1208"/>
      <c r="D747" s="1219"/>
      <c r="E747" s="985"/>
      <c r="F747" s="985"/>
      <c r="G747" s="985"/>
      <c r="H747" s="1219"/>
      <c r="I747" s="1219"/>
      <c r="J747" s="985"/>
      <c r="K747" s="985"/>
      <c r="L747" s="985"/>
      <c r="M747" s="1219"/>
      <c r="N747" s="1219"/>
      <c r="O747" s="985"/>
      <c r="P747" s="985"/>
      <c r="Q747" s="985"/>
      <c r="BB747" s="256"/>
    </row>
    <row r="748" s="171" customFormat="true" ht="25.15" customHeight="true" x14ac:dyDescent="0.2">
      <c r="A748" s="256"/>
      <c r="B748" s="256"/>
      <c r="C748" s="1208"/>
      <c r="D748" s="1219"/>
      <c r="E748" s="985"/>
      <c r="F748" s="985"/>
      <c r="G748" s="985"/>
      <c r="H748" s="1219"/>
      <c r="I748" s="1219"/>
      <c r="J748" s="985"/>
      <c r="K748" s="985"/>
      <c r="L748" s="985"/>
      <c r="M748" s="1219"/>
      <c r="N748" s="1219"/>
      <c r="O748" s="985"/>
      <c r="P748" s="985"/>
      <c r="Q748" s="985"/>
      <c r="BB748" s="256"/>
    </row>
    <row r="749" s="171" customFormat="true" ht="25.15" customHeight="true" x14ac:dyDescent="0.2">
      <c r="A749" s="256"/>
      <c r="B749" s="256"/>
      <c r="C749" s="1208"/>
      <c r="D749" s="1219"/>
      <c r="E749" s="985"/>
      <c r="F749" s="985"/>
      <c r="G749" s="985"/>
      <c r="H749" s="1219"/>
      <c r="I749" s="1219"/>
      <c r="J749" s="985"/>
      <c r="K749" s="985"/>
      <c r="L749" s="985"/>
      <c r="M749" s="1219"/>
      <c r="N749" s="1219"/>
      <c r="O749" s="985"/>
      <c r="P749" s="985"/>
      <c r="Q749" s="985"/>
      <c r="BB749" s="256"/>
    </row>
    <row r="750" s="171" customFormat="true" ht="25.15" customHeight="true" x14ac:dyDescent="0.2">
      <c r="A750" s="256"/>
      <c r="B750" s="256"/>
      <c r="C750" s="1208"/>
      <c r="D750" s="1219"/>
      <c r="E750" s="985"/>
      <c r="F750" s="985"/>
      <c r="G750" s="985"/>
      <c r="H750" s="1219"/>
      <c r="I750" s="1219"/>
      <c r="J750" s="985"/>
      <c r="K750" s="985"/>
      <c r="L750" s="985"/>
      <c r="M750" s="1219"/>
      <c r="N750" s="1219"/>
      <c r="O750" s="985"/>
      <c r="P750" s="985"/>
      <c r="Q750" s="985"/>
      <c r="BB750" s="256"/>
    </row>
    <row r="751" s="171" customFormat="true" ht="25.15" customHeight="true" x14ac:dyDescent="0.2">
      <c r="A751" s="256"/>
      <c r="B751" s="256"/>
      <c r="C751" s="1208"/>
      <c r="D751" s="1219"/>
      <c r="E751" s="985"/>
      <c r="F751" s="985"/>
      <c r="G751" s="985"/>
      <c r="H751" s="1219"/>
      <c r="I751" s="1219"/>
      <c r="J751" s="985"/>
      <c r="K751" s="985"/>
      <c r="L751" s="985"/>
      <c r="M751" s="1219"/>
      <c r="N751" s="1219"/>
      <c r="O751" s="985"/>
      <c r="P751" s="985"/>
      <c r="Q751" s="985"/>
      <c r="BB751" s="256"/>
    </row>
    <row r="752" s="171" customFormat="true" ht="25.15" customHeight="true" x14ac:dyDescent="0.2">
      <c r="A752" s="256"/>
      <c r="B752" s="256"/>
      <c r="C752" s="1208"/>
      <c r="D752" s="1219"/>
      <c r="E752" s="985"/>
      <c r="F752" s="985"/>
      <c r="G752" s="985"/>
      <c r="H752" s="1219"/>
      <c r="I752" s="1219"/>
      <c r="J752" s="985"/>
      <c r="K752" s="985"/>
      <c r="L752" s="985"/>
      <c r="M752" s="1219"/>
      <c r="N752" s="1219"/>
      <c r="O752" s="985"/>
      <c r="P752" s="985"/>
      <c r="Q752" s="985"/>
      <c r="BB752" s="256"/>
    </row>
    <row r="753" s="171" customFormat="true" ht="25.15" customHeight="true" x14ac:dyDescent="0.2">
      <c r="A753" s="256"/>
      <c r="B753" s="256"/>
      <c r="C753" s="1208"/>
      <c r="D753" s="1219"/>
      <c r="E753" s="985"/>
      <c r="F753" s="985"/>
      <c r="G753" s="985"/>
      <c r="H753" s="1219"/>
      <c r="I753" s="1219"/>
      <c r="J753" s="985"/>
      <c r="K753" s="985"/>
      <c r="L753" s="985"/>
      <c r="M753" s="1219"/>
      <c r="N753" s="1219"/>
      <c r="O753" s="985"/>
      <c r="P753" s="985"/>
      <c r="Q753" s="985"/>
      <c r="BB753" s="256"/>
    </row>
    <row r="754" s="171" customFormat="true" ht="25.15" customHeight="true" x14ac:dyDescent="0.2">
      <c r="A754" s="256"/>
      <c r="B754" s="256"/>
      <c r="C754" s="1208"/>
      <c r="D754" s="1219"/>
      <c r="E754" s="985"/>
      <c r="F754" s="985"/>
      <c r="G754" s="985"/>
      <c r="H754" s="1219"/>
      <c r="I754" s="1219"/>
      <c r="J754" s="985"/>
      <c r="K754" s="985"/>
      <c r="L754" s="985"/>
      <c r="M754" s="1219"/>
      <c r="N754" s="1219"/>
      <c r="O754" s="985"/>
      <c r="P754" s="985"/>
      <c r="Q754" s="985"/>
      <c r="BB754" s="256"/>
    </row>
    <row r="755" s="171" customFormat="true" ht="25.15" customHeight="true" x14ac:dyDescent="0.2">
      <c r="A755" s="256"/>
      <c r="B755" s="256"/>
      <c r="C755" s="1208"/>
      <c r="D755" s="1219"/>
      <c r="E755" s="985"/>
      <c r="F755" s="985"/>
      <c r="G755" s="985"/>
      <c r="H755" s="1219"/>
      <c r="I755" s="1219"/>
      <c r="J755" s="985"/>
      <c r="K755" s="985"/>
      <c r="L755" s="985"/>
      <c r="M755" s="1219"/>
      <c r="N755" s="1219"/>
      <c r="O755" s="985"/>
      <c r="P755" s="985"/>
      <c r="Q755" s="985"/>
      <c r="BB755" s="256"/>
    </row>
    <row r="756" s="171" customFormat="true" ht="25.15" customHeight="true" x14ac:dyDescent="0.2">
      <c r="A756" s="256"/>
      <c r="B756" s="256"/>
      <c r="C756" s="1208"/>
      <c r="D756" s="1219"/>
      <c r="E756" s="985"/>
      <c r="F756" s="985"/>
      <c r="G756" s="985"/>
      <c r="H756" s="1219"/>
      <c r="I756" s="1219"/>
      <c r="J756" s="985"/>
      <c r="K756" s="985"/>
      <c r="L756" s="985"/>
      <c r="M756" s="1219"/>
      <c r="N756" s="1219"/>
      <c r="O756" s="985"/>
      <c r="P756" s="985"/>
      <c r="Q756" s="985"/>
      <c r="BB756" s="256"/>
    </row>
    <row r="757" s="171" customFormat="true" ht="25.15" customHeight="true" x14ac:dyDescent="0.2">
      <c r="A757" s="256"/>
      <c r="B757" s="256"/>
      <c r="C757" s="1208"/>
      <c r="D757" s="1219"/>
      <c r="E757" s="985"/>
      <c r="F757" s="985"/>
      <c r="G757" s="985"/>
      <c r="H757" s="1219"/>
      <c r="I757" s="1219"/>
      <c r="J757" s="985"/>
      <c r="K757" s="985"/>
      <c r="L757" s="985"/>
      <c r="M757" s="1219"/>
      <c r="N757" s="1219"/>
      <c r="O757" s="985"/>
      <c r="P757" s="985"/>
      <c r="Q757" s="985"/>
      <c r="BB757" s="256"/>
    </row>
    <row r="758" s="171" customFormat="true" ht="25.15" customHeight="true" x14ac:dyDescent="0.2">
      <c r="A758" s="256"/>
      <c r="B758" s="256"/>
      <c r="C758" s="1208"/>
      <c r="D758" s="1219"/>
      <c r="E758" s="985"/>
      <c r="F758" s="985"/>
      <c r="G758" s="985"/>
      <c r="H758" s="1219"/>
      <c r="I758" s="1219"/>
      <c r="J758" s="985"/>
      <c r="K758" s="985"/>
      <c r="L758" s="985"/>
      <c r="M758" s="1219"/>
      <c r="N758" s="1219"/>
      <c r="O758" s="985"/>
      <c r="P758" s="985"/>
      <c r="Q758" s="985"/>
      <c r="BB758" s="256"/>
    </row>
    <row r="759" s="171" customFormat="true" ht="25.15" customHeight="true" x14ac:dyDescent="0.2">
      <c r="A759" s="256"/>
      <c r="B759" s="256"/>
      <c r="C759" s="1208"/>
      <c r="D759" s="1219"/>
      <c r="E759" s="985"/>
      <c r="F759" s="985"/>
      <c r="G759" s="985"/>
      <c r="H759" s="1219"/>
      <c r="I759" s="1219"/>
      <c r="J759" s="985"/>
      <c r="K759" s="985"/>
      <c r="L759" s="985"/>
      <c r="M759" s="1219"/>
      <c r="N759" s="1219"/>
      <c r="O759" s="985"/>
      <c r="P759" s="985"/>
      <c r="Q759" s="985"/>
      <c r="BB759" s="256"/>
    </row>
    <row r="760" s="171" customFormat="true" ht="25.15" customHeight="true" x14ac:dyDescent="0.2">
      <c r="A760" s="256"/>
      <c r="B760" s="256"/>
      <c r="C760" s="1208"/>
      <c r="D760" s="1219"/>
      <c r="E760" s="985"/>
      <c r="F760" s="985"/>
      <c r="G760" s="985"/>
      <c r="H760" s="1219"/>
      <c r="I760" s="1219"/>
      <c r="J760" s="985"/>
      <c r="K760" s="985"/>
      <c r="L760" s="985"/>
      <c r="M760" s="1219"/>
      <c r="N760" s="1219"/>
      <c r="O760" s="985"/>
      <c r="P760" s="985"/>
      <c r="Q760" s="985"/>
      <c r="BB760" s="256"/>
    </row>
    <row r="761" s="171" customFormat="true" ht="25.15" customHeight="true" x14ac:dyDescent="0.2">
      <c r="A761" s="256"/>
      <c r="B761" s="256"/>
      <c r="C761" s="1208"/>
      <c r="D761" s="1219"/>
      <c r="E761" s="985"/>
      <c r="F761" s="985"/>
      <c r="G761" s="985"/>
      <c r="H761" s="1219"/>
      <c r="I761" s="1219"/>
      <c r="J761" s="985"/>
      <c r="K761" s="985"/>
      <c r="L761" s="985"/>
      <c r="M761" s="1219"/>
      <c r="N761" s="1219"/>
      <c r="O761" s="985"/>
      <c r="P761" s="985"/>
      <c r="Q761" s="985"/>
      <c r="BB761" s="256"/>
    </row>
    <row r="762" s="171" customFormat="true" ht="25.15" customHeight="true" x14ac:dyDescent="0.2">
      <c r="A762" s="256"/>
      <c r="B762" s="256"/>
      <c r="C762" s="1208"/>
      <c r="D762" s="1219"/>
      <c r="E762" s="985"/>
      <c r="F762" s="985"/>
      <c r="G762" s="985"/>
      <c r="H762" s="1219"/>
      <c r="I762" s="1219"/>
      <c r="J762" s="985"/>
      <c r="K762" s="985"/>
      <c r="L762" s="985"/>
      <c r="M762" s="1219"/>
      <c r="N762" s="1219"/>
      <c r="O762" s="985"/>
      <c r="P762" s="985"/>
      <c r="Q762" s="985"/>
      <c r="BB762" s="256"/>
    </row>
    <row r="763" s="171" customFormat="true" ht="25.15" customHeight="true" x14ac:dyDescent="0.2">
      <c r="A763" s="256"/>
      <c r="B763" s="256"/>
      <c r="C763" s="1208"/>
      <c r="D763" s="1219"/>
      <c r="E763" s="985"/>
      <c r="F763" s="985"/>
      <c r="G763" s="985"/>
      <c r="H763" s="1219"/>
      <c r="I763" s="1219"/>
      <c r="J763" s="985"/>
      <c r="K763" s="985"/>
      <c r="L763" s="985"/>
      <c r="M763" s="1219"/>
      <c r="N763" s="1219"/>
      <c r="O763" s="985"/>
      <c r="P763" s="985"/>
      <c r="Q763" s="985"/>
      <c r="BB763" s="256"/>
    </row>
    <row r="764" s="171" customFormat="true" ht="25.15" customHeight="true" x14ac:dyDescent="0.2">
      <c r="A764" s="256"/>
      <c r="B764" s="256"/>
      <c r="C764" s="1208"/>
      <c r="D764" s="1219"/>
      <c r="E764" s="985"/>
      <c r="F764" s="985"/>
      <c r="G764" s="985"/>
      <c r="H764" s="1219"/>
      <c r="I764" s="1219"/>
      <c r="J764" s="985"/>
      <c r="K764" s="985"/>
      <c r="L764" s="985"/>
      <c r="M764" s="1219"/>
      <c r="N764" s="1219"/>
      <c r="O764" s="985"/>
      <c r="P764" s="985"/>
      <c r="Q764" s="985"/>
      <c r="BB764" s="256"/>
    </row>
    <row r="765" s="171" customFormat="true" ht="25.15" customHeight="true" x14ac:dyDescent="0.2">
      <c r="A765" s="256"/>
      <c r="B765" s="256"/>
      <c r="C765" s="1208"/>
      <c r="D765" s="1219"/>
      <c r="E765" s="985"/>
      <c r="F765" s="985"/>
      <c r="G765" s="985"/>
      <c r="H765" s="1219"/>
      <c r="I765" s="1219"/>
      <c r="J765" s="985"/>
      <c r="K765" s="985"/>
      <c r="L765" s="985"/>
      <c r="M765" s="1219"/>
      <c r="N765" s="1219"/>
      <c r="O765" s="985"/>
      <c r="P765" s="985"/>
      <c r="Q765" s="985"/>
      <c r="BB765" s="256"/>
    </row>
    <row r="766" s="171" customFormat="true" ht="25.15" customHeight="true" x14ac:dyDescent="0.2">
      <c r="A766" s="256"/>
      <c r="B766" s="256"/>
      <c r="C766" s="1208"/>
      <c r="D766" s="1219"/>
      <c r="E766" s="985"/>
      <c r="F766" s="985"/>
      <c r="G766" s="985"/>
      <c r="H766" s="1219"/>
      <c r="I766" s="1219"/>
      <c r="J766" s="985"/>
      <c r="K766" s="985"/>
      <c r="L766" s="985"/>
      <c r="M766" s="1219"/>
      <c r="N766" s="1219"/>
      <c r="O766" s="985"/>
      <c r="P766" s="985"/>
      <c r="Q766" s="985"/>
      <c r="BB766" s="256"/>
    </row>
    <row r="767" s="171" customFormat="true" ht="25.15" customHeight="true" x14ac:dyDescent="0.2">
      <c r="A767" s="256"/>
      <c r="B767" s="256"/>
      <c r="C767" s="1208"/>
      <c r="D767" s="1219"/>
      <c r="E767" s="985"/>
      <c r="F767" s="985"/>
      <c r="G767" s="985"/>
      <c r="H767" s="1219"/>
      <c r="I767" s="1219"/>
      <c r="J767" s="985"/>
      <c r="K767" s="985"/>
      <c r="L767" s="985"/>
      <c r="M767" s="1219"/>
      <c r="N767" s="1219"/>
      <c r="O767" s="985"/>
      <c r="P767" s="985"/>
      <c r="Q767" s="985"/>
      <c r="BB767" s="256"/>
    </row>
    <row r="768" s="169" customFormat="true" ht="25.15" customHeight="true" x14ac:dyDescent="0.2">
      <c r="A768" s="257"/>
      <c r="B768" s="257"/>
      <c r="C768" s="1208"/>
      <c r="D768" s="1219"/>
      <c r="E768" s="985"/>
      <c r="F768" s="985"/>
      <c r="G768" s="985"/>
      <c r="H768" s="1219"/>
      <c r="I768" s="1219"/>
      <c r="J768" s="985"/>
      <c r="K768" s="985"/>
      <c r="L768" s="985"/>
      <c r="M768" s="1219"/>
      <c r="N768" s="1219"/>
      <c r="O768" s="985"/>
      <c r="P768" s="985"/>
      <c r="Q768" s="985"/>
      <c r="BB768" s="257"/>
    </row>
    <row r="769" s="169" customFormat="true" ht="25.15" customHeight="true" x14ac:dyDescent="0.2">
      <c r="A769" s="257"/>
      <c r="B769" s="257"/>
      <c r="C769" s="1208"/>
      <c r="D769" s="1219"/>
      <c r="E769" s="985"/>
      <c r="F769" s="985"/>
      <c r="G769" s="985"/>
      <c r="H769" s="1219"/>
      <c r="I769" s="1219"/>
      <c r="J769" s="985"/>
      <c r="K769" s="985"/>
      <c r="L769" s="985"/>
      <c r="M769" s="1219"/>
      <c r="N769" s="1219"/>
      <c r="O769" s="985"/>
      <c r="P769" s="985"/>
      <c r="Q769" s="985"/>
      <c r="BB769" s="257"/>
    </row>
    <row r="770" s="169" customFormat="true" ht="25.15" customHeight="true" x14ac:dyDescent="0.2">
      <c r="A770" s="257"/>
      <c r="B770" s="257"/>
      <c r="C770" s="1208"/>
      <c r="D770" s="1219"/>
      <c r="E770" s="985"/>
      <c r="F770" s="985"/>
      <c r="G770" s="985"/>
      <c r="H770" s="1219"/>
      <c r="I770" s="1219"/>
      <c r="J770" s="985"/>
      <c r="K770" s="985"/>
      <c r="L770" s="985"/>
      <c r="M770" s="1219"/>
      <c r="N770" s="1219"/>
      <c r="O770" s="985"/>
      <c r="P770" s="985"/>
      <c r="Q770" s="985"/>
      <c r="BB770" s="257"/>
    </row>
    <row r="771" s="169" customFormat="true" ht="25.15" customHeight="true" x14ac:dyDescent="0.2">
      <c r="A771" s="257"/>
      <c r="B771" s="257"/>
      <c r="C771" s="1208"/>
      <c r="D771" s="1219"/>
      <c r="E771" s="985"/>
      <c r="F771" s="985"/>
      <c r="G771" s="985"/>
      <c r="H771" s="1219"/>
      <c r="I771" s="1219"/>
      <c r="J771" s="985"/>
      <c r="K771" s="985"/>
      <c r="L771" s="985"/>
      <c r="M771" s="1219"/>
      <c r="N771" s="1219"/>
      <c r="O771" s="985"/>
      <c r="P771" s="985"/>
      <c r="Q771" s="985"/>
      <c r="BB771" s="257"/>
    </row>
    <row r="772" s="169" customFormat="true" ht="25.15" customHeight="true" x14ac:dyDescent="0.2">
      <c r="A772" s="257"/>
      <c r="B772" s="257"/>
      <c r="C772" s="1208"/>
      <c r="D772" s="1219"/>
      <c r="E772" s="985"/>
      <c r="F772" s="985"/>
      <c r="G772" s="985"/>
      <c r="H772" s="1219"/>
      <c r="I772" s="1219"/>
      <c r="J772" s="985"/>
      <c r="K772" s="985"/>
      <c r="L772" s="985"/>
      <c r="M772" s="1219"/>
      <c r="N772" s="1219"/>
      <c r="O772" s="985"/>
      <c r="P772" s="985"/>
      <c r="Q772" s="985"/>
      <c r="BB772" s="257"/>
    </row>
    <row r="773" s="169" customFormat="true" ht="25.15" customHeight="true" x14ac:dyDescent="0.2">
      <c r="A773" s="257"/>
      <c r="B773" s="257"/>
      <c r="C773" s="1208"/>
      <c r="D773" s="1219"/>
      <c r="E773" s="985"/>
      <c r="F773" s="985"/>
      <c r="G773" s="985"/>
      <c r="H773" s="1219"/>
      <c r="I773" s="1219"/>
      <c r="J773" s="985"/>
      <c r="K773" s="985"/>
      <c r="L773" s="985"/>
      <c r="M773" s="1219"/>
      <c r="N773" s="1219"/>
      <c r="O773" s="985"/>
      <c r="P773" s="985"/>
      <c r="Q773" s="985"/>
      <c r="BB773" s="257"/>
    </row>
    <row r="774" s="169" customFormat="true" ht="25.15" customHeight="true" x14ac:dyDescent="0.2">
      <c r="A774" s="257"/>
      <c r="B774" s="257"/>
      <c r="C774" s="1208"/>
      <c r="D774" s="1219"/>
      <c r="E774" s="985"/>
      <c r="F774" s="985"/>
      <c r="G774" s="985"/>
      <c r="H774" s="1219"/>
      <c r="I774" s="1219"/>
      <c r="J774" s="985"/>
      <c r="K774" s="985"/>
      <c r="L774" s="985"/>
      <c r="M774" s="1219"/>
      <c r="N774" s="1219"/>
      <c r="O774" s="985"/>
      <c r="P774" s="985"/>
      <c r="Q774" s="985"/>
      <c r="BB774" s="257"/>
    </row>
    <row r="775" s="169" customFormat="true" ht="25.15" customHeight="true" x14ac:dyDescent="0.2">
      <c r="A775" s="257"/>
      <c r="B775" s="257"/>
      <c r="C775" s="1208"/>
      <c r="D775" s="1219"/>
      <c r="E775" s="985"/>
      <c r="F775" s="985"/>
      <c r="G775" s="985"/>
      <c r="H775" s="1219"/>
      <c r="I775" s="1219"/>
      <c r="J775" s="985"/>
      <c r="K775" s="985"/>
      <c r="L775" s="985"/>
      <c r="M775" s="1219"/>
      <c r="N775" s="1219"/>
      <c r="O775" s="985"/>
      <c r="P775" s="985"/>
      <c r="Q775" s="985"/>
      <c r="BB775" s="257"/>
    </row>
    <row r="776" s="169" customFormat="true" ht="25.15" customHeight="true" x14ac:dyDescent="0.2">
      <c r="A776" s="257"/>
      <c r="B776" s="257"/>
      <c r="C776" s="1208"/>
      <c r="D776" s="1219"/>
      <c r="E776" s="985"/>
      <c r="F776" s="985"/>
      <c r="G776" s="985"/>
      <c r="H776" s="1219"/>
      <c r="I776" s="1219"/>
      <c r="J776" s="985"/>
      <c r="K776" s="985"/>
      <c r="L776" s="985"/>
      <c r="M776" s="1219"/>
      <c r="N776" s="1219"/>
      <c r="O776" s="985"/>
      <c r="P776" s="985"/>
      <c r="Q776" s="985"/>
      <c r="BB776" s="257"/>
    </row>
    <row r="777" s="169" customFormat="true" ht="25.15" customHeight="true" x14ac:dyDescent="0.2">
      <c r="A777" s="257"/>
      <c r="B777" s="257"/>
      <c r="C777" s="1208"/>
      <c r="D777" s="1219"/>
      <c r="E777" s="985"/>
      <c r="F777" s="985"/>
      <c r="G777" s="985"/>
      <c r="H777" s="1219"/>
      <c r="I777" s="1219"/>
      <c r="J777" s="985"/>
      <c r="K777" s="985"/>
      <c r="L777" s="985"/>
      <c r="M777" s="1219"/>
      <c r="N777" s="1219"/>
      <c r="O777" s="985"/>
      <c r="P777" s="985"/>
      <c r="Q777" s="985"/>
      <c r="BB777" s="257"/>
    </row>
    <row r="778" s="169" customFormat="true" ht="25.15" customHeight="true" x14ac:dyDescent="0.2">
      <c r="A778" s="257"/>
      <c r="B778" s="257"/>
      <c r="C778" s="1208"/>
      <c r="D778" s="1219"/>
      <c r="E778" s="985"/>
      <c r="F778" s="985"/>
      <c r="G778" s="985"/>
      <c r="H778" s="1219"/>
      <c r="I778" s="1219"/>
      <c r="J778" s="985"/>
      <c r="K778" s="985"/>
      <c r="L778" s="985"/>
      <c r="M778" s="1219"/>
      <c r="N778" s="1219"/>
      <c r="O778" s="985"/>
      <c r="P778" s="985"/>
      <c r="Q778" s="985"/>
      <c r="BB778" s="257"/>
    </row>
    <row r="779" s="169" customFormat="true" ht="25.15" customHeight="true" x14ac:dyDescent="0.2">
      <c r="A779" s="257"/>
      <c r="B779" s="257"/>
      <c r="C779" s="1208"/>
      <c r="D779" s="1219"/>
      <c r="E779" s="985"/>
      <c r="F779" s="985"/>
      <c r="G779" s="985"/>
      <c r="H779" s="1219"/>
      <c r="I779" s="1219"/>
      <c r="J779" s="985"/>
      <c r="K779" s="985"/>
      <c r="L779" s="985"/>
      <c r="M779" s="1219"/>
      <c r="N779" s="1219"/>
      <c r="O779" s="985"/>
      <c r="P779" s="985"/>
      <c r="Q779" s="985"/>
      <c r="BB779" s="257"/>
    </row>
    <row r="780" s="169" customFormat="true" ht="25.15" customHeight="true" x14ac:dyDescent="0.2">
      <c r="A780" s="257"/>
      <c r="B780" s="257"/>
      <c r="C780" s="1208"/>
      <c r="D780" s="1219"/>
      <c r="E780" s="985"/>
      <c r="F780" s="985"/>
      <c r="G780" s="985"/>
      <c r="H780" s="1219"/>
      <c r="I780" s="1219"/>
      <c r="J780" s="985"/>
      <c r="K780" s="985"/>
      <c r="L780" s="985"/>
      <c r="M780" s="1219"/>
      <c r="N780" s="1219"/>
      <c r="O780" s="985"/>
      <c r="P780" s="985"/>
      <c r="Q780" s="985"/>
      <c r="BB780" s="257"/>
    </row>
    <row r="781" s="169" customFormat="true" ht="25.15" customHeight="true" x14ac:dyDescent="0.2">
      <c r="A781" s="257"/>
      <c r="B781" s="257"/>
      <c r="C781" s="1208"/>
      <c r="D781" s="1219"/>
      <c r="E781" s="985"/>
      <c r="F781" s="985"/>
      <c r="G781" s="985"/>
      <c r="H781" s="1219"/>
      <c r="I781" s="1219"/>
      <c r="J781" s="985"/>
      <c r="K781" s="985"/>
      <c r="L781" s="985"/>
      <c r="M781" s="1219"/>
      <c r="N781" s="1219"/>
      <c r="O781" s="985"/>
      <c r="P781" s="985"/>
      <c r="Q781" s="985"/>
      <c r="BB781" s="257"/>
    </row>
    <row r="782" s="169" customFormat="true" ht="25.15" customHeight="true" x14ac:dyDescent="0.2">
      <c r="A782" s="257"/>
      <c r="B782" s="257"/>
      <c r="C782" s="1208"/>
      <c r="D782" s="1219"/>
      <c r="E782" s="985"/>
      <c r="F782" s="985"/>
      <c r="G782" s="985"/>
      <c r="H782" s="1219"/>
      <c r="I782" s="1219"/>
      <c r="J782" s="985"/>
      <c r="K782" s="985"/>
      <c r="L782" s="985"/>
      <c r="M782" s="1219"/>
      <c r="N782" s="1219"/>
      <c r="O782" s="985"/>
      <c r="P782" s="985"/>
      <c r="Q782" s="985"/>
      <c r="BB782" s="257"/>
    </row>
    <row r="783" s="169" customFormat="true" ht="25.15" customHeight="true" x14ac:dyDescent="0.2">
      <c r="A783" s="257"/>
      <c r="B783" s="257"/>
      <c r="C783" s="1208"/>
      <c r="D783" s="1219"/>
      <c r="E783" s="985"/>
      <c r="F783" s="985"/>
      <c r="G783" s="985"/>
      <c r="H783" s="1219"/>
      <c r="I783" s="1219"/>
      <c r="J783" s="985"/>
      <c r="K783" s="985"/>
      <c r="L783" s="985"/>
      <c r="M783" s="1219"/>
      <c r="N783" s="1219"/>
      <c r="O783" s="985"/>
      <c r="P783" s="985"/>
      <c r="Q783" s="985"/>
      <c r="BB783" s="257"/>
    </row>
    <row r="784" s="169" customFormat="true" ht="25.15" customHeight="true" x14ac:dyDescent="0.2">
      <c r="A784" s="257"/>
      <c r="B784" s="257"/>
      <c r="C784" s="1208"/>
      <c r="D784" s="1219"/>
      <c r="E784" s="985"/>
      <c r="F784" s="985"/>
      <c r="G784" s="985"/>
      <c r="H784" s="1219"/>
      <c r="I784" s="1219"/>
      <c r="J784" s="985"/>
      <c r="K784" s="985"/>
      <c r="L784" s="985"/>
      <c r="M784" s="1219"/>
      <c r="N784" s="1219"/>
      <c r="O784" s="985"/>
      <c r="P784" s="985"/>
      <c r="Q784" s="985"/>
      <c r="BB784" s="257"/>
    </row>
    <row r="785" s="169" customFormat="true" ht="25.15" customHeight="true" x14ac:dyDescent="0.2">
      <c r="A785" s="257"/>
      <c r="B785" s="257"/>
      <c r="C785" s="1208"/>
      <c r="D785" s="1219"/>
      <c r="E785" s="985"/>
      <c r="F785" s="985"/>
      <c r="G785" s="985"/>
      <c r="H785" s="1219"/>
      <c r="I785" s="1219"/>
      <c r="J785" s="985"/>
      <c r="K785" s="985"/>
      <c r="L785" s="985"/>
      <c r="M785" s="1219"/>
      <c r="N785" s="1219"/>
      <c r="O785" s="985"/>
      <c r="P785" s="985"/>
      <c r="Q785" s="985"/>
      <c r="BB785" s="257"/>
    </row>
    <row r="786" s="169" customFormat="true" ht="25.15" customHeight="true" x14ac:dyDescent="0.2">
      <c r="A786" s="257"/>
      <c r="B786" s="257"/>
      <c r="C786" s="1208"/>
      <c r="D786" s="1219"/>
      <c r="E786" s="985"/>
      <c r="F786" s="985"/>
      <c r="G786" s="985"/>
      <c r="H786" s="1219"/>
      <c r="I786" s="1219"/>
      <c r="J786" s="985"/>
      <c r="K786" s="985"/>
      <c r="L786" s="985"/>
      <c r="M786" s="1219"/>
      <c r="N786" s="1219"/>
      <c r="O786" s="985"/>
      <c r="P786" s="985"/>
      <c r="Q786" s="985"/>
      <c r="BB786" s="257"/>
    </row>
    <row r="787" s="169" customFormat="true" ht="25.15" customHeight="true" x14ac:dyDescent="0.2">
      <c r="A787" s="257"/>
      <c r="B787" s="257"/>
      <c r="C787" s="1208"/>
      <c r="D787" s="1219"/>
      <c r="E787" s="985"/>
      <c r="F787" s="985"/>
      <c r="G787" s="985"/>
      <c r="H787" s="1219"/>
      <c r="I787" s="1219"/>
      <c r="J787" s="985"/>
      <c r="K787" s="985"/>
      <c r="L787" s="985"/>
      <c r="M787" s="1219"/>
      <c r="N787" s="1219"/>
      <c r="O787" s="985"/>
      <c r="P787" s="985"/>
      <c r="Q787" s="985"/>
      <c r="BB787" s="257"/>
    </row>
    <row r="788" s="169" customFormat="true" ht="25.15" customHeight="true" x14ac:dyDescent="0.2">
      <c r="A788" s="257"/>
      <c r="B788" s="257"/>
      <c r="C788" s="1208"/>
      <c r="D788" s="1219"/>
      <c r="E788" s="985"/>
      <c r="F788" s="985"/>
      <c r="G788" s="985"/>
      <c r="H788" s="1219"/>
      <c r="I788" s="1219"/>
      <c r="J788" s="985"/>
      <c r="K788" s="985"/>
      <c r="L788" s="985"/>
      <c r="M788" s="1219"/>
      <c r="N788" s="1219"/>
      <c r="O788" s="985"/>
      <c r="P788" s="985"/>
      <c r="Q788" s="985"/>
      <c r="BB788" s="257"/>
    </row>
    <row r="789" s="169" customFormat="true" ht="25.15" customHeight="true" x14ac:dyDescent="0.2">
      <c r="A789" s="257"/>
      <c r="B789" s="257"/>
      <c r="C789" s="1208"/>
      <c r="D789" s="1219"/>
      <c r="E789" s="985"/>
      <c r="F789" s="985"/>
      <c r="G789" s="985"/>
      <c r="H789" s="1219"/>
      <c r="I789" s="1219"/>
      <c r="J789" s="985"/>
      <c r="K789" s="985"/>
      <c r="L789" s="985"/>
      <c r="M789" s="1219"/>
      <c r="N789" s="1219"/>
      <c r="O789" s="985"/>
      <c r="P789" s="985"/>
      <c r="Q789" s="985"/>
      <c r="BB789" s="257"/>
    </row>
    <row r="790" s="169" customFormat="true" ht="25.15" customHeight="true" x14ac:dyDescent="0.2">
      <c r="A790" s="257"/>
      <c r="B790" s="257"/>
      <c r="C790" s="1208"/>
      <c r="D790" s="1219"/>
      <c r="E790" s="985"/>
      <c r="F790" s="985"/>
      <c r="G790" s="985"/>
      <c r="H790" s="1219"/>
      <c r="I790" s="1219"/>
      <c r="J790" s="985"/>
      <c r="K790" s="985"/>
      <c r="L790" s="985"/>
      <c r="M790" s="1219"/>
      <c r="N790" s="1219"/>
      <c r="O790" s="985"/>
      <c r="P790" s="985"/>
      <c r="Q790" s="985"/>
      <c r="BB790" s="257"/>
    </row>
    <row r="791" s="169" customFormat="true" ht="25.15" customHeight="true" x14ac:dyDescent="0.2">
      <c r="A791" s="257"/>
      <c r="B791" s="257"/>
      <c r="C791" s="1208"/>
      <c r="D791" s="1219"/>
      <c r="E791" s="985"/>
      <c r="F791" s="985"/>
      <c r="G791" s="985"/>
      <c r="H791" s="1219"/>
      <c r="I791" s="1219"/>
      <c r="J791" s="985"/>
      <c r="K791" s="985"/>
      <c r="L791" s="985"/>
      <c r="M791" s="1219"/>
      <c r="N791" s="1219"/>
      <c r="O791" s="985"/>
      <c r="P791" s="985"/>
      <c r="Q791" s="985"/>
      <c r="BB791" s="257"/>
    </row>
    <row r="792" s="169" customFormat="true" ht="25.15" customHeight="true" x14ac:dyDescent="0.2">
      <c r="A792" s="257"/>
      <c r="B792" s="257"/>
      <c r="C792" s="1208"/>
      <c r="D792" s="1219"/>
      <c r="E792" s="985"/>
      <c r="F792" s="985"/>
      <c r="G792" s="985"/>
      <c r="H792" s="1219"/>
      <c r="I792" s="1219"/>
      <c r="J792" s="985"/>
      <c r="K792" s="985"/>
      <c r="L792" s="985"/>
      <c r="M792" s="1219"/>
      <c r="N792" s="1219"/>
      <c r="O792" s="985"/>
      <c r="P792" s="985"/>
      <c r="Q792" s="985"/>
      <c r="BB792" s="257"/>
    </row>
    <row r="793" s="169" customFormat="true" ht="25.15" customHeight="true" x14ac:dyDescent="0.2">
      <c r="A793" s="257"/>
      <c r="B793" s="257"/>
      <c r="C793" s="1208"/>
      <c r="D793" s="1219"/>
      <c r="E793" s="985"/>
      <c r="F793" s="985"/>
      <c r="G793" s="985"/>
      <c r="H793" s="1219"/>
      <c r="I793" s="1219"/>
      <c r="J793" s="985"/>
      <c r="K793" s="985"/>
      <c r="L793" s="985"/>
      <c r="M793" s="1219"/>
      <c r="N793" s="1219"/>
      <c r="O793" s="985"/>
      <c r="P793" s="985"/>
      <c r="Q793" s="985"/>
      <c r="BB793" s="257"/>
    </row>
    <row r="794" s="169" customFormat="true" ht="25.15" customHeight="true" x14ac:dyDescent="0.2">
      <c r="A794" s="257"/>
      <c r="B794" s="257"/>
      <c r="C794" s="1208"/>
      <c r="D794" s="1219"/>
      <c r="E794" s="985"/>
      <c r="F794" s="985"/>
      <c r="G794" s="985"/>
      <c r="H794" s="1219"/>
      <c r="I794" s="1219"/>
      <c r="J794" s="985"/>
      <c r="K794" s="985"/>
      <c r="L794" s="985"/>
      <c r="M794" s="1219"/>
      <c r="N794" s="1219"/>
      <c r="O794" s="985"/>
      <c r="P794" s="985"/>
      <c r="Q794" s="985"/>
      <c r="BB794" s="257"/>
    </row>
    <row r="795" s="169" customFormat="true" ht="25.15" customHeight="true" x14ac:dyDescent="0.2">
      <c r="A795" s="257"/>
      <c r="B795" s="257"/>
      <c r="C795" s="1208"/>
      <c r="D795" s="1219"/>
      <c r="E795" s="985"/>
      <c r="F795" s="985"/>
      <c r="G795" s="985"/>
      <c r="H795" s="1219"/>
      <c r="I795" s="1219"/>
      <c r="J795" s="985"/>
      <c r="K795" s="985"/>
      <c r="L795" s="985"/>
      <c r="M795" s="1219"/>
      <c r="N795" s="1219"/>
      <c r="O795" s="985"/>
      <c r="P795" s="985"/>
      <c r="Q795" s="985"/>
      <c r="BB795" s="257"/>
    </row>
    <row r="796" s="169" customFormat="true" ht="25.15" customHeight="true" x14ac:dyDescent="0.2">
      <c r="A796" s="257"/>
      <c r="B796" s="257"/>
      <c r="C796" s="1208"/>
      <c r="D796" s="1219"/>
      <c r="E796" s="985"/>
      <c r="F796" s="985"/>
      <c r="G796" s="985"/>
      <c r="H796" s="1219"/>
      <c r="I796" s="1219"/>
      <c r="J796" s="985"/>
      <c r="K796" s="985"/>
      <c r="L796" s="985"/>
      <c r="M796" s="1219"/>
      <c r="N796" s="1219"/>
      <c r="O796" s="985"/>
      <c r="P796" s="985"/>
      <c r="Q796" s="985"/>
      <c r="BB796" s="257"/>
    </row>
    <row r="797" s="169" customFormat="true" ht="25.15" customHeight="true" x14ac:dyDescent="0.2">
      <c r="A797" s="257"/>
      <c r="B797" s="257"/>
      <c r="C797" s="1208"/>
      <c r="D797" s="1219"/>
      <c r="E797" s="985"/>
      <c r="F797" s="985"/>
      <c r="G797" s="985"/>
      <c r="H797" s="1219"/>
      <c r="I797" s="1219"/>
      <c r="J797" s="985"/>
      <c r="K797" s="985"/>
      <c r="L797" s="985"/>
      <c r="M797" s="1219"/>
      <c r="N797" s="1219"/>
      <c r="O797" s="985"/>
      <c r="P797" s="985"/>
      <c r="Q797" s="985"/>
      <c r="BB797" s="257"/>
    </row>
    <row r="798" s="169" customFormat="true" ht="25.15" customHeight="true" x14ac:dyDescent="0.2">
      <c r="A798" s="257"/>
      <c r="B798" s="257"/>
      <c r="C798" s="1208"/>
      <c r="D798" s="1219"/>
      <c r="E798" s="985"/>
      <c r="F798" s="985"/>
      <c r="G798" s="985"/>
      <c r="H798" s="1219"/>
      <c r="I798" s="1219"/>
      <c r="J798" s="985"/>
      <c r="K798" s="985"/>
      <c r="L798" s="985"/>
      <c r="M798" s="1219"/>
      <c r="N798" s="1219"/>
      <c r="O798" s="985"/>
      <c r="P798" s="985"/>
      <c r="Q798" s="985"/>
      <c r="BB798" s="257"/>
    </row>
    <row r="799" s="169" customFormat="true" ht="25.15" customHeight="true" x14ac:dyDescent="0.2">
      <c r="A799" s="257"/>
      <c r="B799" s="257"/>
      <c r="C799" s="1208"/>
      <c r="D799" s="1219"/>
      <c r="E799" s="985"/>
      <c r="F799" s="985"/>
      <c r="G799" s="985"/>
      <c r="H799" s="1219"/>
      <c r="I799" s="1219"/>
      <c r="J799" s="985"/>
      <c r="K799" s="985"/>
      <c r="L799" s="985"/>
      <c r="M799" s="1219"/>
      <c r="N799" s="1219"/>
      <c r="O799" s="985"/>
      <c r="P799" s="985"/>
      <c r="Q799" s="985"/>
      <c r="BB799" s="257"/>
    </row>
    <row r="800" s="169" customFormat="true" ht="25.15" customHeight="true" x14ac:dyDescent="0.2">
      <c r="A800" s="257"/>
      <c r="B800" s="257"/>
      <c r="C800" s="1208"/>
      <c r="D800" s="1219"/>
      <c r="E800" s="985"/>
      <c r="F800" s="985"/>
      <c r="G800" s="985"/>
      <c r="H800" s="1219"/>
      <c r="I800" s="1219"/>
      <c r="J800" s="985"/>
      <c r="K800" s="985"/>
      <c r="L800" s="985"/>
      <c r="M800" s="1219"/>
      <c r="N800" s="1219"/>
      <c r="O800" s="985"/>
      <c r="P800" s="985"/>
      <c r="Q800" s="985"/>
      <c r="BB800" s="257"/>
    </row>
    <row r="801" ht="25.15" customHeight="true" x14ac:dyDescent="0.2">
      <c r="C801" s="1208"/>
      <c r="D801" s="1219"/>
      <c r="E801" s="985"/>
      <c r="F801" s="985"/>
      <c r="G801" s="985"/>
      <c r="H801" s="1219"/>
      <c r="I801" s="1219"/>
      <c r="J801" s="985"/>
      <c r="K801" s="985"/>
      <c r="L801" s="985"/>
      <c r="M801" s="1219"/>
      <c r="N801" s="1219"/>
      <c r="O801" s="985"/>
      <c r="P801" s="985"/>
      <c r="Q801" s="985"/>
    </row>
    <row r="802" ht="25.15" customHeight="true" x14ac:dyDescent="0.2">
      <c r="C802" s="1208"/>
      <c r="D802" s="1219"/>
      <c r="E802" s="985"/>
      <c r="F802" s="985"/>
      <c r="G802" s="985"/>
      <c r="H802" s="1219"/>
      <c r="I802" s="1219"/>
      <c r="J802" s="985"/>
      <c r="K802" s="985"/>
      <c r="L802" s="985"/>
      <c r="M802" s="1219"/>
      <c r="N802" s="1219"/>
      <c r="O802" s="985"/>
      <c r="P802" s="985"/>
      <c r="Q802" s="985"/>
    </row>
    <row r="803" ht="25.15" customHeight="true" x14ac:dyDescent="0.2">
      <c r="C803" s="1208"/>
      <c r="D803" s="1219"/>
      <c r="E803" s="985"/>
      <c r="F803" s="985"/>
      <c r="G803" s="985"/>
      <c r="H803" s="1219"/>
      <c r="I803" s="1219"/>
      <c r="J803" s="985"/>
      <c r="K803" s="985"/>
      <c r="L803" s="985"/>
      <c r="M803" s="1219"/>
      <c r="N803" s="1219"/>
      <c r="O803" s="985"/>
      <c r="P803" s="985"/>
      <c r="Q803" s="985"/>
    </row>
    <row r="804" ht="25.15" customHeight="true" x14ac:dyDescent="0.2">
      <c r="C804" s="1208"/>
      <c r="D804" s="1219"/>
      <c r="E804" s="985"/>
      <c r="F804" s="985"/>
      <c r="G804" s="985"/>
      <c r="H804" s="1219"/>
      <c r="I804" s="1219"/>
      <c r="J804" s="985"/>
      <c r="K804" s="985"/>
      <c r="L804" s="985"/>
      <c r="M804" s="1219"/>
      <c r="N804" s="1219"/>
      <c r="O804" s="985"/>
      <c r="P804" s="985"/>
      <c r="Q804" s="985"/>
    </row>
    <row r="805" ht="25.15" customHeight="true" x14ac:dyDescent="0.2">
      <c r="C805" s="1208"/>
      <c r="D805" s="1219"/>
      <c r="E805" s="985"/>
      <c r="F805" s="985"/>
      <c r="G805" s="985"/>
      <c r="H805" s="1219"/>
      <c r="I805" s="1219"/>
      <c r="J805" s="985"/>
      <c r="K805" s="985"/>
      <c r="L805" s="985"/>
      <c r="M805" s="1219"/>
      <c r="N805" s="1219"/>
      <c r="O805" s="985"/>
      <c r="P805" s="985"/>
      <c r="Q805" s="985"/>
    </row>
    <row r="806" ht="25.15" customHeight="true" x14ac:dyDescent="0.2">
      <c r="C806" s="1208"/>
      <c r="D806" s="1219"/>
      <c r="E806" s="985"/>
      <c r="F806" s="985"/>
      <c r="G806" s="985"/>
      <c r="H806" s="1219"/>
      <c r="I806" s="1219"/>
      <c r="J806" s="985"/>
      <c r="K806" s="985"/>
      <c r="L806" s="985"/>
      <c r="M806" s="1219"/>
      <c r="N806" s="1219"/>
      <c r="O806" s="985"/>
      <c r="P806" s="985"/>
      <c r="Q806" s="985"/>
    </row>
    <row r="807" ht="25.15" customHeight="true" x14ac:dyDescent="0.2">
      <c r="C807" s="1208"/>
      <c r="D807" s="1219"/>
      <c r="E807" s="985"/>
      <c r="F807" s="985"/>
      <c r="G807" s="985"/>
      <c r="H807" s="1219"/>
      <c r="I807" s="1219"/>
      <c r="J807" s="985"/>
      <c r="K807" s="985"/>
      <c r="L807" s="985"/>
      <c r="M807" s="1219"/>
      <c r="N807" s="1219"/>
      <c r="O807" s="985"/>
      <c r="P807" s="985"/>
      <c r="Q807" s="985"/>
    </row>
    <row r="808" ht="25.15" customHeight="true" x14ac:dyDescent="0.2">
      <c r="C808" s="1208"/>
      <c r="D808" s="1219"/>
      <c r="E808" s="985"/>
      <c r="F808" s="985"/>
      <c r="G808" s="985"/>
      <c r="H808" s="1219"/>
      <c r="I808" s="1219"/>
      <c r="J808" s="985"/>
      <c r="K808" s="985"/>
      <c r="L808" s="985"/>
      <c r="M808" s="1219"/>
      <c r="N808" s="1219"/>
      <c r="O808" s="985"/>
      <c r="P808" s="985"/>
      <c r="Q808" s="985"/>
    </row>
    <row r="809" ht="25.15" customHeight="true" x14ac:dyDescent="0.2">
      <c r="C809" s="1208"/>
      <c r="D809" s="1219"/>
      <c r="E809" s="985"/>
      <c r="F809" s="985"/>
      <c r="G809" s="985"/>
      <c r="H809" s="1219"/>
      <c r="I809" s="1219"/>
      <c r="J809" s="985"/>
      <c r="K809" s="985"/>
      <c r="L809" s="985"/>
      <c r="M809" s="1219"/>
      <c r="N809" s="1219"/>
      <c r="O809" s="985"/>
      <c r="P809" s="985"/>
      <c r="Q809" s="985"/>
    </row>
    <row r="810" ht="25.15" customHeight="true" x14ac:dyDescent="0.2">
      <c r="C810" s="1208"/>
      <c r="D810" s="1219"/>
      <c r="E810" s="985"/>
      <c r="F810" s="985"/>
      <c r="G810" s="985"/>
      <c r="H810" s="1219"/>
      <c r="I810" s="1219"/>
      <c r="J810" s="985"/>
      <c r="K810" s="985"/>
      <c r="L810" s="985"/>
      <c r="M810" s="1219"/>
      <c r="N810" s="1219"/>
      <c r="O810" s="985"/>
      <c r="P810" s="985"/>
      <c r="Q810" s="985"/>
    </row>
    <row r="811" ht="25.15" customHeight="true" x14ac:dyDescent="0.2">
      <c r="C811" s="1208"/>
      <c r="D811" s="1219"/>
      <c r="E811" s="985"/>
      <c r="F811" s="985"/>
      <c r="G811" s="985"/>
      <c r="H811" s="1219"/>
      <c r="I811" s="1219"/>
      <c r="J811" s="985"/>
      <c r="K811" s="985"/>
      <c r="L811" s="985"/>
      <c r="M811" s="1219"/>
      <c r="N811" s="1219"/>
      <c r="O811" s="985"/>
      <c r="P811" s="985"/>
      <c r="Q811" s="985"/>
    </row>
    <row r="812" ht="25.15" customHeight="true" x14ac:dyDescent="0.2">
      <c r="C812" s="1208"/>
      <c r="D812" s="1219"/>
      <c r="E812" s="985"/>
      <c r="F812" s="985"/>
      <c r="G812" s="985"/>
      <c r="H812" s="1219"/>
      <c r="I812" s="1219"/>
      <c r="J812" s="985"/>
      <c r="K812" s="985"/>
      <c r="L812" s="985"/>
      <c r="M812" s="1219"/>
      <c r="N812" s="1219"/>
      <c r="O812" s="985"/>
      <c r="P812" s="985"/>
      <c r="Q812" s="985"/>
    </row>
    <row r="813" ht="25.15" customHeight="true" x14ac:dyDescent="0.2">
      <c r="C813" s="1208"/>
      <c r="D813" s="1219"/>
      <c r="E813" s="985"/>
      <c r="F813" s="985"/>
      <c r="G813" s="985"/>
      <c r="H813" s="1219"/>
      <c r="I813" s="1219"/>
      <c r="J813" s="985"/>
      <c r="K813" s="985"/>
      <c r="L813" s="985"/>
      <c r="M813" s="1219"/>
      <c r="N813" s="1219"/>
      <c r="O813" s="985"/>
      <c r="P813" s="985"/>
      <c r="Q813" s="985"/>
    </row>
    <row r="814" ht="25.15" customHeight="true" x14ac:dyDescent="0.2">
      <c r="C814" s="1208"/>
      <c r="D814" s="1219"/>
      <c r="E814" s="985"/>
      <c r="F814" s="985"/>
      <c r="G814" s="985"/>
      <c r="H814" s="1219"/>
      <c r="I814" s="1219"/>
      <c r="J814" s="985"/>
      <c r="K814" s="985"/>
      <c r="L814" s="985"/>
      <c r="M814" s="1219"/>
      <c r="N814" s="1219"/>
      <c r="O814" s="985"/>
      <c r="P814" s="985"/>
      <c r="Q814" s="985"/>
    </row>
    <row r="815" ht="25.15" customHeight="true" x14ac:dyDescent="0.2">
      <c r="C815" s="1208"/>
      <c r="D815" s="1219"/>
      <c r="E815" s="985"/>
      <c r="F815" s="985"/>
      <c r="G815" s="985"/>
      <c r="H815" s="1219"/>
      <c r="I815" s="1219"/>
      <c r="J815" s="985"/>
      <c r="K815" s="985"/>
      <c r="L815" s="985"/>
      <c r="M815" s="1219"/>
      <c r="N815" s="1219"/>
      <c r="O815" s="985"/>
      <c r="P815" s="985"/>
      <c r="Q815" s="985"/>
    </row>
    <row r="816" ht="25.15" customHeight="true" x14ac:dyDescent="0.2">
      <c r="C816" s="1208"/>
      <c r="D816" s="1219"/>
      <c r="E816" s="985"/>
      <c r="F816" s="985"/>
      <c r="G816" s="985"/>
      <c r="H816" s="1219"/>
      <c r="I816" s="1219"/>
      <c r="J816" s="985"/>
      <c r="K816" s="985"/>
      <c r="L816" s="985"/>
      <c r="M816" s="1219"/>
      <c r="N816" s="1219"/>
      <c r="O816" s="985"/>
      <c r="P816" s="985"/>
      <c r="Q816" s="985"/>
    </row>
    <row r="817" ht="25.15" customHeight="true" x14ac:dyDescent="0.2">
      <c r="C817" s="1208"/>
      <c r="D817" s="1219"/>
      <c r="E817" s="985"/>
      <c r="F817" s="985"/>
      <c r="G817" s="985"/>
      <c r="H817" s="1219"/>
      <c r="I817" s="1219"/>
      <c r="J817" s="985"/>
      <c r="K817" s="985"/>
      <c r="L817" s="985"/>
      <c r="M817" s="1219"/>
      <c r="N817" s="1219"/>
      <c r="O817" s="985"/>
      <c r="P817" s="985"/>
      <c r="Q817" s="985"/>
    </row>
    <row r="818" ht="25.15" customHeight="true" x14ac:dyDescent="0.2">
      <c r="C818" s="1208"/>
      <c r="D818" s="1219"/>
      <c r="E818" s="985"/>
      <c r="F818" s="985"/>
      <c r="G818" s="985"/>
      <c r="H818" s="1219"/>
      <c r="I818" s="1219"/>
      <c r="J818" s="985"/>
      <c r="K818" s="985"/>
      <c r="L818" s="985"/>
      <c r="M818" s="1219"/>
      <c r="N818" s="1219"/>
      <c r="O818" s="985"/>
      <c r="P818" s="985"/>
      <c r="Q818" s="985"/>
    </row>
    <row r="819" ht="25.15" customHeight="true" x14ac:dyDescent="0.2">
      <c r="C819" s="1208"/>
      <c r="D819" s="1219"/>
      <c r="E819" s="985"/>
      <c r="F819" s="985"/>
      <c r="G819" s="985"/>
      <c r="H819" s="1219"/>
      <c r="I819" s="1219"/>
      <c r="J819" s="985"/>
      <c r="K819" s="985"/>
      <c r="L819" s="985"/>
      <c r="M819" s="1219"/>
      <c r="N819" s="1219"/>
      <c r="O819" s="985"/>
      <c r="P819" s="985"/>
      <c r="Q819" s="985"/>
    </row>
    <row r="820" ht="25.15" customHeight="true" x14ac:dyDescent="0.2">
      <c r="C820" s="1208"/>
      <c r="D820" s="1219"/>
      <c r="E820" s="985"/>
      <c r="F820" s="985"/>
      <c r="G820" s="985"/>
      <c r="H820" s="1219"/>
      <c r="I820" s="1219"/>
      <c r="J820" s="985"/>
      <c r="K820" s="985"/>
      <c r="L820" s="985"/>
      <c r="M820" s="1219"/>
      <c r="N820" s="1219"/>
      <c r="O820" s="985"/>
      <c r="P820" s="985"/>
      <c r="Q820" s="985"/>
    </row>
    <row r="821" ht="25.15" customHeight="true" x14ac:dyDescent="0.2">
      <c r="C821" s="1208"/>
      <c r="D821" s="1219"/>
      <c r="E821" s="985"/>
      <c r="F821" s="985"/>
      <c r="G821" s="985"/>
      <c r="H821" s="1219"/>
      <c r="I821" s="1219"/>
      <c r="J821" s="985"/>
      <c r="K821" s="985"/>
      <c r="L821" s="985"/>
      <c r="M821" s="1219"/>
      <c r="N821" s="1219"/>
      <c r="O821" s="985"/>
      <c r="P821" s="985"/>
      <c r="Q821" s="985"/>
    </row>
    <row r="822" ht="25.15" customHeight="true" x14ac:dyDescent="0.2">
      <c r="C822" s="1208"/>
      <c r="D822" s="1219"/>
      <c r="E822" s="985"/>
      <c r="F822" s="985"/>
      <c r="G822" s="985"/>
      <c r="H822" s="1219"/>
      <c r="I822" s="1219"/>
      <c r="J822" s="985"/>
      <c r="K822" s="985"/>
      <c r="L822" s="985"/>
      <c r="M822" s="1219"/>
      <c r="N822" s="1219"/>
      <c r="O822" s="985"/>
      <c r="P822" s="985"/>
      <c r="Q822" s="985"/>
    </row>
    <row r="823" ht="25.15" customHeight="true" x14ac:dyDescent="0.2">
      <c r="C823" s="1208"/>
      <c r="D823" s="1219"/>
      <c r="E823" s="985"/>
      <c r="F823" s="985"/>
      <c r="G823" s="985"/>
      <c r="H823" s="1219"/>
      <c r="I823" s="1219"/>
      <c r="J823" s="985"/>
      <c r="K823" s="985"/>
      <c r="L823" s="985"/>
      <c r="M823" s="1219"/>
      <c r="N823" s="1219"/>
      <c r="O823" s="985"/>
      <c r="P823" s="985"/>
      <c r="Q823" s="985"/>
    </row>
    <row r="824" ht="25.15" customHeight="true" x14ac:dyDescent="0.2">
      <c r="C824" s="1208"/>
      <c r="D824" s="1219"/>
      <c r="E824" s="985"/>
      <c r="F824" s="985"/>
      <c r="G824" s="985"/>
      <c r="H824" s="1219"/>
      <c r="I824" s="1219"/>
      <c r="J824" s="985"/>
      <c r="K824" s="985"/>
      <c r="L824" s="985"/>
      <c r="M824" s="1219"/>
      <c r="N824" s="1219"/>
      <c r="O824" s="985"/>
      <c r="P824" s="985"/>
      <c r="Q824" s="985"/>
    </row>
    <row r="825" ht="25.15" customHeight="true" x14ac:dyDescent="0.2">
      <c r="C825" s="1208"/>
      <c r="D825" s="1219"/>
      <c r="E825" s="985"/>
      <c r="F825" s="985"/>
      <c r="G825" s="985"/>
      <c r="H825" s="1219"/>
      <c r="I825" s="1219"/>
      <c r="J825" s="985"/>
      <c r="K825" s="985"/>
      <c r="L825" s="985"/>
      <c r="M825" s="1219"/>
      <c r="N825" s="1219"/>
      <c r="O825" s="985"/>
      <c r="P825" s="985"/>
      <c r="Q825" s="985"/>
    </row>
    <row r="826" ht="25.15" customHeight="true" x14ac:dyDescent="0.2">
      <c r="C826" s="1208"/>
      <c r="D826" s="1219"/>
      <c r="E826" s="985"/>
      <c r="F826" s="985"/>
      <c r="G826" s="985"/>
      <c r="H826" s="1219"/>
      <c r="I826" s="1219"/>
      <c r="J826" s="985"/>
      <c r="K826" s="985"/>
      <c r="L826" s="985"/>
      <c r="M826" s="1219"/>
      <c r="N826" s="1219"/>
      <c r="O826" s="985"/>
      <c r="P826" s="985"/>
      <c r="Q826" s="985"/>
    </row>
    <row r="827" ht="25.15" customHeight="true" x14ac:dyDescent="0.2">
      <c r="C827" s="1208"/>
      <c r="D827" s="1219"/>
      <c r="E827" s="985"/>
      <c r="F827" s="985"/>
      <c r="G827" s="985"/>
      <c r="H827" s="1219"/>
      <c r="I827" s="1219"/>
      <c r="J827" s="985"/>
      <c r="K827" s="985"/>
      <c r="L827" s="985"/>
      <c r="M827" s="1219"/>
      <c r="N827" s="1219"/>
      <c r="O827" s="985"/>
      <c r="P827" s="985"/>
      <c r="Q827" s="985"/>
    </row>
    <row r="828" ht="25.15" customHeight="true" x14ac:dyDescent="0.2">
      <c r="C828" s="1208"/>
      <c r="D828" s="1219"/>
      <c r="E828" s="985"/>
      <c r="F828" s="985"/>
      <c r="G828" s="985"/>
      <c r="H828" s="1219"/>
      <c r="I828" s="1219"/>
      <c r="J828" s="985"/>
      <c r="K828" s="985"/>
      <c r="L828" s="985"/>
      <c r="M828" s="1219"/>
      <c r="N828" s="1219"/>
      <c r="O828" s="985"/>
      <c r="P828" s="985"/>
      <c r="Q828" s="985"/>
    </row>
    <row r="829" ht="25.15" customHeight="true" x14ac:dyDescent="0.2">
      <c r="C829" s="1208"/>
      <c r="D829" s="1219"/>
      <c r="E829" s="985"/>
      <c r="F829" s="985"/>
      <c r="G829" s="985"/>
      <c r="H829" s="1219"/>
      <c r="I829" s="1219"/>
      <c r="J829" s="985"/>
      <c r="K829" s="985"/>
      <c r="L829" s="985"/>
      <c r="M829" s="1219"/>
      <c r="N829" s="1219"/>
      <c r="O829" s="985"/>
      <c r="P829" s="985"/>
      <c r="Q829" s="985"/>
    </row>
    <row r="830" ht="25.15" customHeight="true" x14ac:dyDescent="0.2">
      <c r="C830" s="1208"/>
      <c r="D830" s="1219"/>
      <c r="E830" s="985"/>
      <c r="F830" s="985"/>
      <c r="G830" s="985"/>
      <c r="H830" s="1219"/>
      <c r="I830" s="1219"/>
      <c r="J830" s="985"/>
      <c r="K830" s="985"/>
      <c r="L830" s="985"/>
      <c r="M830" s="1219"/>
      <c r="N830" s="1219"/>
      <c r="O830" s="985"/>
      <c r="P830" s="985"/>
      <c r="Q830" s="985"/>
    </row>
    <row r="831" ht="25.15" customHeight="true" x14ac:dyDescent="0.2">
      <c r="C831" s="1208"/>
      <c r="D831" s="1219"/>
      <c r="E831" s="985"/>
      <c r="F831" s="985"/>
      <c r="G831" s="985"/>
      <c r="H831" s="1219"/>
      <c r="I831" s="1219"/>
      <c r="J831" s="985"/>
      <c r="K831" s="985"/>
      <c r="L831" s="985"/>
      <c r="M831" s="1219"/>
      <c r="N831" s="1219"/>
      <c r="O831" s="985"/>
      <c r="P831" s="985"/>
      <c r="Q831" s="985"/>
    </row>
    <row r="832" ht="25.15" customHeight="true" x14ac:dyDescent="0.2">
      <c r="C832" s="1208"/>
      <c r="D832" s="1219"/>
      <c r="E832" s="985"/>
      <c r="F832" s="985"/>
      <c r="G832" s="985"/>
      <c r="H832" s="1219"/>
      <c r="I832" s="1219"/>
      <c r="J832" s="985"/>
      <c r="K832" s="985"/>
      <c r="L832" s="985"/>
      <c r="M832" s="1219"/>
      <c r="N832" s="1219"/>
      <c r="O832" s="985"/>
      <c r="P832" s="985"/>
      <c r="Q832" s="985"/>
    </row>
    <row r="833" ht="25.15" customHeight="true" x14ac:dyDescent="0.2">
      <c r="C833" s="1208"/>
      <c r="D833" s="1219"/>
      <c r="E833" s="985"/>
      <c r="F833" s="985"/>
      <c r="G833" s="985"/>
      <c r="H833" s="1219"/>
      <c r="I833" s="1219"/>
      <c r="J833" s="985"/>
      <c r="K833" s="985"/>
      <c r="L833" s="985"/>
      <c r="M833" s="1219"/>
      <c r="N833" s="1219"/>
      <c r="O833" s="985"/>
      <c r="P833" s="985"/>
      <c r="Q833" s="985"/>
    </row>
    <row r="834" ht="25.15" customHeight="true" x14ac:dyDescent="0.2">
      <c r="C834" s="1208"/>
      <c r="D834" s="1219"/>
      <c r="E834" s="985"/>
      <c r="F834" s="985"/>
      <c r="G834" s="985"/>
      <c r="H834" s="1219"/>
      <c r="I834" s="1219"/>
      <c r="J834" s="985"/>
      <c r="K834" s="985"/>
      <c r="L834" s="985"/>
      <c r="M834" s="1219"/>
      <c r="N834" s="1219"/>
      <c r="O834" s="985"/>
      <c r="P834" s="985"/>
      <c r="Q834" s="985"/>
    </row>
    <row r="835" ht="25.15" customHeight="true" x14ac:dyDescent="0.2">
      <c r="C835" s="1208"/>
      <c r="D835" s="1219"/>
      <c r="E835" s="985"/>
      <c r="F835" s="985"/>
      <c r="G835" s="985"/>
      <c r="H835" s="1219"/>
      <c r="I835" s="1219"/>
      <c r="J835" s="985"/>
      <c r="K835" s="985"/>
      <c r="L835" s="985"/>
      <c r="M835" s="1219"/>
      <c r="N835" s="1219"/>
      <c r="O835" s="985"/>
      <c r="P835" s="985"/>
      <c r="Q835" s="985"/>
    </row>
    <row r="836" ht="25.15" customHeight="true" x14ac:dyDescent="0.2">
      <c r="C836" s="1208"/>
      <c r="D836" s="1219"/>
      <c r="E836" s="985"/>
      <c r="F836" s="985"/>
      <c r="G836" s="985"/>
      <c r="H836" s="1219"/>
      <c r="I836" s="1219"/>
      <c r="J836" s="985"/>
      <c r="K836" s="985"/>
      <c r="L836" s="985"/>
      <c r="M836" s="1219"/>
      <c r="N836" s="1219"/>
      <c r="O836" s="985"/>
      <c r="P836" s="985"/>
      <c r="Q836" s="985"/>
    </row>
    <row r="837" ht="25.15" customHeight="true" x14ac:dyDescent="0.2">
      <c r="C837" s="1208"/>
      <c r="D837" s="1219"/>
      <c r="E837" s="985"/>
      <c r="F837" s="985"/>
      <c r="G837" s="985"/>
      <c r="H837" s="1219"/>
      <c r="I837" s="1219"/>
      <c r="J837" s="985"/>
      <c r="K837" s="985"/>
      <c r="L837" s="985"/>
      <c r="M837" s="1219"/>
      <c r="N837" s="1219"/>
      <c r="O837" s="985"/>
      <c r="P837" s="985"/>
      <c r="Q837" s="985"/>
    </row>
    <row r="838" ht="25.15" customHeight="true" x14ac:dyDescent="0.2">
      <c r="C838" s="1208"/>
      <c r="D838" s="1219"/>
      <c r="E838" s="985"/>
      <c r="F838" s="985"/>
      <c r="G838" s="985"/>
      <c r="H838" s="1219"/>
      <c r="I838" s="1219"/>
      <c r="J838" s="985"/>
      <c r="K838" s="985"/>
      <c r="L838" s="985"/>
      <c r="M838" s="1219"/>
      <c r="N838" s="1219"/>
      <c r="O838" s="985"/>
      <c r="P838" s="985"/>
      <c r="Q838" s="985"/>
    </row>
    <row r="839" ht="25.15" customHeight="true" x14ac:dyDescent="0.2">
      <c r="C839" s="1208"/>
      <c r="D839" s="1219"/>
      <c r="E839" s="985"/>
      <c r="F839" s="985"/>
      <c r="G839" s="985"/>
      <c r="H839" s="1219"/>
      <c r="I839" s="1219"/>
      <c r="J839" s="985"/>
      <c r="K839" s="985"/>
      <c r="L839" s="985"/>
      <c r="M839" s="1219"/>
      <c r="N839" s="1219"/>
      <c r="O839" s="985"/>
      <c r="P839" s="985"/>
      <c r="Q839" s="985"/>
    </row>
    <row r="840" ht="25.15" customHeight="true" x14ac:dyDescent="0.2">
      <c r="C840" s="1208"/>
      <c r="D840" s="1219"/>
      <c r="E840" s="985"/>
      <c r="F840" s="985"/>
      <c r="G840" s="985"/>
      <c r="H840" s="1219"/>
      <c r="I840" s="1219"/>
      <c r="J840" s="985"/>
      <c r="K840" s="985"/>
      <c r="L840" s="985"/>
      <c r="M840" s="1219"/>
      <c r="N840" s="1219"/>
      <c r="O840" s="985"/>
      <c r="P840" s="985"/>
      <c r="Q840" s="985"/>
    </row>
    <row r="841" ht="25.15" customHeight="true" x14ac:dyDescent="0.2">
      <c r="C841" s="1208"/>
      <c r="D841" s="1219"/>
      <c r="E841" s="985"/>
      <c r="F841" s="985"/>
      <c r="G841" s="985"/>
      <c r="H841" s="1219"/>
      <c r="I841" s="1219"/>
      <c r="J841" s="985"/>
      <c r="K841" s="985"/>
      <c r="L841" s="985"/>
      <c r="M841" s="1219"/>
      <c r="N841" s="1219"/>
      <c r="O841" s="985"/>
      <c r="P841" s="985"/>
      <c r="Q841" s="985"/>
    </row>
    <row r="842" ht="25.15" customHeight="true" x14ac:dyDescent="0.2">
      <c r="C842" s="1208"/>
      <c r="D842" s="1219"/>
      <c r="E842" s="985"/>
      <c r="F842" s="985"/>
      <c r="G842" s="985"/>
      <c r="H842" s="1219"/>
      <c r="I842" s="1219"/>
      <c r="J842" s="985"/>
      <c r="K842" s="985"/>
      <c r="L842" s="985"/>
      <c r="M842" s="1219"/>
      <c r="N842" s="1219"/>
      <c r="O842" s="985"/>
      <c r="P842" s="985"/>
      <c r="Q842" s="985"/>
    </row>
    <row r="843" ht="25.15" customHeight="true" x14ac:dyDescent="0.2">
      <c r="C843" s="1208"/>
      <c r="D843" s="1219"/>
      <c r="E843" s="985"/>
      <c r="F843" s="985"/>
      <c r="G843" s="985"/>
      <c r="H843" s="1219"/>
      <c r="I843" s="1219"/>
      <c r="J843" s="985"/>
      <c r="K843" s="985"/>
      <c r="L843" s="985"/>
      <c r="M843" s="1219"/>
      <c r="N843" s="1219"/>
      <c r="O843" s="985"/>
      <c r="P843" s="985"/>
      <c r="Q843" s="985"/>
    </row>
    <row r="844" ht="25.15" customHeight="true" x14ac:dyDescent="0.2">
      <c r="C844" s="1208"/>
      <c r="D844" s="1219"/>
      <c r="E844" s="985"/>
      <c r="F844" s="985"/>
      <c r="G844" s="985"/>
      <c r="H844" s="1219"/>
      <c r="I844" s="1219"/>
      <c r="J844" s="985"/>
      <c r="K844" s="985"/>
      <c r="L844" s="985"/>
      <c r="M844" s="1219"/>
      <c r="N844" s="1219"/>
      <c r="O844" s="985"/>
      <c r="P844" s="985"/>
      <c r="Q844" s="985"/>
    </row>
    <row r="845" ht="25.15" customHeight="true" x14ac:dyDescent="0.2">
      <c r="C845" s="1208"/>
      <c r="D845" s="1219"/>
      <c r="E845" s="985"/>
      <c r="F845" s="985"/>
      <c r="G845" s="985"/>
      <c r="H845" s="1219"/>
      <c r="I845" s="1219"/>
      <c r="J845" s="985"/>
      <c r="K845" s="985"/>
      <c r="L845" s="985"/>
      <c r="M845" s="1219"/>
      <c r="N845" s="1219"/>
      <c r="O845" s="985"/>
      <c r="P845" s="985"/>
      <c r="Q845" s="985"/>
    </row>
    <row r="846" ht="25.15" customHeight="true" x14ac:dyDescent="0.2">
      <c r="C846" s="1208"/>
      <c r="D846" s="1219"/>
      <c r="E846" s="985"/>
      <c r="F846" s="985"/>
      <c r="G846" s="985"/>
      <c r="H846" s="1219"/>
      <c r="I846" s="1219"/>
      <c r="J846" s="985"/>
      <c r="K846" s="985"/>
      <c r="L846" s="985"/>
      <c r="M846" s="1219"/>
      <c r="N846" s="1219"/>
      <c r="O846" s="985"/>
      <c r="P846" s="985"/>
      <c r="Q846" s="985"/>
    </row>
    <row r="847" ht="25.15" customHeight="true" x14ac:dyDescent="0.2">
      <c r="C847" s="1208"/>
      <c r="D847" s="1219"/>
      <c r="E847" s="985"/>
      <c r="F847" s="985"/>
      <c r="G847" s="985"/>
      <c r="H847" s="1219"/>
      <c r="I847" s="1219"/>
      <c r="J847" s="985"/>
      <c r="K847" s="985"/>
      <c r="L847" s="985"/>
      <c r="M847" s="1219"/>
      <c r="N847" s="1219"/>
      <c r="O847" s="985"/>
      <c r="P847" s="985"/>
      <c r="Q847" s="985"/>
    </row>
    <row r="848" ht="25.15" customHeight="true" x14ac:dyDescent="0.2">
      <c r="C848" s="1208"/>
      <c r="D848" s="1219"/>
      <c r="E848" s="985"/>
      <c r="F848" s="985"/>
      <c r="G848" s="985"/>
      <c r="H848" s="1219"/>
      <c r="I848" s="1219"/>
      <c r="J848" s="985"/>
      <c r="K848" s="985"/>
      <c r="L848" s="985"/>
      <c r="M848" s="1219"/>
      <c r="N848" s="1219"/>
      <c r="O848" s="985"/>
      <c r="P848" s="985"/>
      <c r="Q848" s="985"/>
    </row>
    <row r="849" ht="25.15" customHeight="true" x14ac:dyDescent="0.2">
      <c r="C849" s="1208"/>
      <c r="D849" s="1219"/>
      <c r="E849" s="985"/>
      <c r="F849" s="985"/>
      <c r="G849" s="985"/>
      <c r="H849" s="1219"/>
      <c r="I849" s="1219"/>
      <c r="J849" s="985"/>
      <c r="K849" s="985"/>
      <c r="L849" s="985"/>
      <c r="M849" s="1219"/>
      <c r="N849" s="1219"/>
      <c r="O849" s="985"/>
      <c r="P849" s="985"/>
      <c r="Q849" s="985"/>
    </row>
    <row r="850" ht="25.15" customHeight="true" x14ac:dyDescent="0.2">
      <c r="C850" s="1208"/>
      <c r="D850" s="1219"/>
      <c r="E850" s="985"/>
      <c r="F850" s="985"/>
      <c r="G850" s="985"/>
      <c r="H850" s="1219"/>
      <c r="I850" s="1219"/>
      <c r="J850" s="985"/>
      <c r="K850" s="985"/>
      <c r="L850" s="985"/>
      <c r="M850" s="1219"/>
      <c r="N850" s="1219"/>
      <c r="O850" s="985"/>
      <c r="P850" s="985"/>
      <c r="Q850" s="985"/>
    </row>
    <row r="851" ht="25.15" customHeight="true" x14ac:dyDescent="0.2">
      <c r="C851" s="1208"/>
      <c r="D851" s="1219"/>
      <c r="E851" s="985"/>
      <c r="F851" s="985"/>
      <c r="G851" s="985"/>
      <c r="H851" s="1219"/>
      <c r="I851" s="1219"/>
      <c r="J851" s="985"/>
      <c r="K851" s="985"/>
      <c r="L851" s="985"/>
      <c r="M851" s="1219"/>
      <c r="N851" s="1219"/>
      <c r="O851" s="985"/>
      <c r="P851" s="985"/>
      <c r="Q851" s="985"/>
    </row>
    <row r="852" ht="25.15" customHeight="true" x14ac:dyDescent="0.2">
      <c r="C852" s="1208"/>
      <c r="D852" s="1219"/>
      <c r="E852" s="985"/>
      <c r="F852" s="985"/>
      <c r="G852" s="985"/>
      <c r="H852" s="1219"/>
      <c r="I852" s="1219"/>
      <c r="J852" s="985"/>
      <c r="K852" s="985"/>
      <c r="L852" s="985"/>
      <c r="M852" s="1219"/>
      <c r="N852" s="1219"/>
      <c r="O852" s="985"/>
      <c r="P852" s="985"/>
      <c r="Q852" s="985"/>
    </row>
    <row r="853" ht="25.15" customHeight="true" x14ac:dyDescent="0.2">
      <c r="C853" s="1208"/>
      <c r="D853" s="1219"/>
      <c r="E853" s="985"/>
      <c r="F853" s="985"/>
      <c r="G853" s="985"/>
      <c r="H853" s="1219"/>
      <c r="I853" s="1219"/>
      <c r="J853" s="985"/>
      <c r="K853" s="985"/>
      <c r="L853" s="985"/>
      <c r="M853" s="1219"/>
      <c r="N853" s="1219"/>
      <c r="O853" s="985"/>
      <c r="P853" s="985"/>
      <c r="Q853" s="985"/>
    </row>
    <row r="854" ht="25.15" customHeight="true" x14ac:dyDescent="0.2">
      <c r="C854" s="1208"/>
      <c r="D854" s="1219"/>
      <c r="E854" s="985"/>
      <c r="F854" s="985"/>
      <c r="G854" s="985"/>
      <c r="H854" s="1219"/>
      <c r="I854" s="1219"/>
      <c r="J854" s="985"/>
      <c r="K854" s="985"/>
      <c r="L854" s="985"/>
      <c r="M854" s="1219"/>
      <c r="N854" s="1219"/>
      <c r="O854" s="985"/>
      <c r="P854" s="985"/>
      <c r="Q854" s="985"/>
    </row>
    <row r="855" ht="25.15" customHeight="true" x14ac:dyDescent="0.2">
      <c r="C855" s="1208"/>
      <c r="D855" s="1219"/>
      <c r="E855" s="985"/>
      <c r="F855" s="985"/>
      <c r="G855" s="985"/>
      <c r="H855" s="1219"/>
      <c r="I855" s="1219"/>
      <c r="J855" s="985"/>
      <c r="K855" s="985"/>
      <c r="L855" s="985"/>
      <c r="M855" s="1219"/>
      <c r="N855" s="1219"/>
      <c r="O855" s="985"/>
      <c r="P855" s="985"/>
      <c r="Q855" s="985"/>
    </row>
    <row r="856" ht="25.15" customHeight="true" x14ac:dyDescent="0.2">
      <c r="C856" s="1208"/>
      <c r="D856" s="1219"/>
      <c r="E856" s="985"/>
      <c r="F856" s="985"/>
      <c r="G856" s="985"/>
      <c r="H856" s="1219"/>
      <c r="I856" s="1219"/>
      <c r="J856" s="985"/>
      <c r="K856" s="985"/>
      <c r="L856" s="985"/>
      <c r="M856" s="1219"/>
      <c r="N856" s="1219"/>
      <c r="O856" s="985"/>
      <c r="P856" s="985"/>
      <c r="Q856" s="985"/>
    </row>
    <row r="857" ht="25.15" customHeight="true" x14ac:dyDescent="0.2">
      <c r="C857" s="1208"/>
      <c r="D857" s="1219"/>
      <c r="E857" s="985"/>
      <c r="F857" s="985"/>
      <c r="G857" s="985"/>
      <c r="H857" s="1219"/>
      <c r="I857" s="1219"/>
      <c r="J857" s="985"/>
      <c r="K857" s="985"/>
      <c r="L857" s="985"/>
      <c r="M857" s="1219"/>
      <c r="N857" s="1219"/>
      <c r="O857" s="985"/>
      <c r="P857" s="985"/>
      <c r="Q857" s="985"/>
    </row>
    <row r="858" ht="25.15" customHeight="true" x14ac:dyDescent="0.2">
      <c r="C858" s="1208"/>
      <c r="D858" s="1219"/>
      <c r="E858" s="985"/>
      <c r="F858" s="985"/>
      <c r="G858" s="985"/>
      <c r="H858" s="1219"/>
      <c r="I858" s="1219"/>
      <c r="J858" s="985"/>
      <c r="K858" s="985"/>
      <c r="L858" s="985"/>
      <c r="M858" s="1219"/>
      <c r="N858" s="1219"/>
      <c r="O858" s="985"/>
      <c r="P858" s="985"/>
      <c r="Q858" s="985"/>
    </row>
    <row r="859" ht="25.15" customHeight="true" x14ac:dyDescent="0.2">
      <c r="C859" s="1223"/>
      <c r="D859" s="1219"/>
      <c r="E859" s="985"/>
      <c r="F859" s="985"/>
      <c r="G859" s="985"/>
      <c r="H859" s="1219"/>
      <c r="I859" s="1219"/>
      <c r="J859" s="985"/>
      <c r="K859" s="985"/>
      <c r="L859" s="985"/>
      <c r="M859" s="1219"/>
      <c r="N859" s="1219"/>
      <c r="O859" s="985"/>
      <c r="P859" s="985"/>
      <c r="Q859" s="985"/>
    </row>
    <row r="860" ht="25.15" customHeight="true" x14ac:dyDescent="0.2">
      <c r="C860" s="1223"/>
      <c r="D860" s="1219"/>
      <c r="E860" s="985"/>
      <c r="F860" s="985"/>
      <c r="G860" s="985"/>
      <c r="H860" s="1219"/>
      <c r="I860" s="1219"/>
      <c r="J860" s="985"/>
      <c r="K860" s="985"/>
      <c r="L860" s="985"/>
      <c r="M860" s="1219"/>
      <c r="N860" s="1219"/>
      <c r="O860" s="985"/>
      <c r="P860" s="985"/>
      <c r="Q860" s="985"/>
    </row>
    <row r="861" ht="25.15" customHeight="true" x14ac:dyDescent="0.2">
      <c r="C861" s="1223"/>
      <c r="D861" s="1219"/>
      <c r="E861" s="985"/>
      <c r="F861" s="985"/>
      <c r="G861" s="985"/>
      <c r="H861" s="1219"/>
      <c r="I861" s="1219"/>
      <c r="J861" s="985"/>
      <c r="K861" s="985"/>
      <c r="L861" s="985"/>
      <c r="M861" s="1219"/>
      <c r="N861" s="1219"/>
      <c r="O861" s="985"/>
      <c r="P861" s="985"/>
      <c r="Q861" s="985"/>
    </row>
    <row r="862" ht="25.15" customHeight="true" x14ac:dyDescent="0.2">
      <c r="C862" s="1223"/>
      <c r="D862" s="1219"/>
      <c r="E862" s="985"/>
      <c r="F862" s="985"/>
      <c r="G862" s="985"/>
      <c r="H862" s="1219"/>
      <c r="I862" s="1219"/>
      <c r="J862" s="985"/>
      <c r="K862" s="985"/>
      <c r="L862" s="985"/>
      <c r="M862" s="1219"/>
      <c r="N862" s="1219"/>
      <c r="O862" s="985"/>
      <c r="P862" s="985"/>
      <c r="Q862" s="985"/>
    </row>
    <row r="863" ht="25.15" customHeight="true" x14ac:dyDescent="0.2">
      <c r="C863" s="1223"/>
      <c r="D863" s="1219"/>
      <c r="E863" s="985"/>
      <c r="F863" s="985"/>
      <c r="G863" s="985"/>
      <c r="H863" s="1219"/>
      <c r="I863" s="1219"/>
      <c r="J863" s="985"/>
      <c r="K863" s="985"/>
      <c r="L863" s="985"/>
      <c r="M863" s="1219"/>
      <c r="N863" s="1219"/>
      <c r="O863" s="985"/>
      <c r="P863" s="985"/>
      <c r="Q863" s="985"/>
    </row>
    <row r="864" ht="25.15" customHeight="true" x14ac:dyDescent="0.2">
      <c r="C864" s="1223"/>
      <c r="D864" s="1219"/>
      <c r="E864" s="985"/>
      <c r="F864" s="985"/>
      <c r="G864" s="985"/>
      <c r="H864" s="1219"/>
      <c r="I864" s="1219"/>
      <c r="J864" s="985"/>
      <c r="K864" s="985"/>
      <c r="L864" s="985"/>
      <c r="M864" s="1219"/>
      <c r="N864" s="1219"/>
      <c r="O864" s="985"/>
      <c r="P864" s="985"/>
      <c r="Q864" s="985"/>
    </row>
    <row r="865" ht="25.15" customHeight="true" x14ac:dyDescent="0.2">
      <c r="C865" s="1223"/>
      <c r="D865" s="1219"/>
      <c r="E865" s="985"/>
      <c r="F865" s="985"/>
      <c r="G865" s="985"/>
      <c r="H865" s="1219"/>
      <c r="I865" s="1219"/>
      <c r="J865" s="985"/>
      <c r="K865" s="985"/>
      <c r="L865" s="985"/>
      <c r="M865" s="1219"/>
      <c r="N865" s="1219"/>
      <c r="O865" s="985"/>
      <c r="P865" s="985"/>
      <c r="Q865" s="985"/>
    </row>
    <row r="866" ht="25.15" customHeight="true" x14ac:dyDescent="0.2">
      <c r="C866" s="1223"/>
      <c r="D866" s="1219"/>
      <c r="E866" s="985"/>
      <c r="F866" s="985"/>
      <c r="G866" s="985"/>
      <c r="H866" s="1219"/>
      <c r="I866" s="1219"/>
      <c r="J866" s="985"/>
      <c r="K866" s="985"/>
      <c r="L866" s="985"/>
      <c r="M866" s="1219"/>
      <c r="N866" s="1219"/>
      <c r="O866" s="985"/>
      <c r="P866" s="985"/>
      <c r="Q866" s="985"/>
    </row>
    <row r="867" ht="25.15" customHeight="true" x14ac:dyDescent="0.2">
      <c r="C867" s="1223"/>
      <c r="D867" s="1219"/>
      <c r="E867" s="985"/>
      <c r="F867" s="985"/>
      <c r="G867" s="985"/>
      <c r="H867" s="1219"/>
      <c r="I867" s="1219"/>
      <c r="J867" s="985"/>
      <c r="K867" s="985"/>
      <c r="L867" s="985"/>
      <c r="M867" s="1219"/>
      <c r="N867" s="1219"/>
      <c r="O867" s="985"/>
      <c r="P867" s="985"/>
      <c r="Q867" s="985"/>
    </row>
    <row r="868" ht="25.15" customHeight="true" x14ac:dyDescent="0.2">
      <c r="C868" s="1223"/>
      <c r="D868" s="1219"/>
      <c r="E868" s="985"/>
      <c r="F868" s="985"/>
      <c r="G868" s="985"/>
      <c r="H868" s="1219"/>
      <c r="I868" s="1219"/>
      <c r="J868" s="985"/>
      <c r="K868" s="985"/>
      <c r="L868" s="985"/>
      <c r="M868" s="1219"/>
      <c r="N868" s="1219"/>
      <c r="O868" s="985"/>
      <c r="P868" s="985"/>
      <c r="Q868" s="985"/>
    </row>
    <row r="869" ht="25.15" customHeight="true" x14ac:dyDescent="0.2">
      <c r="C869" s="1223"/>
      <c r="D869" s="1219"/>
      <c r="E869" s="985"/>
      <c r="F869" s="985"/>
      <c r="G869" s="985"/>
      <c r="H869" s="1219"/>
      <c r="I869" s="1219"/>
      <c r="J869" s="985"/>
      <c r="K869" s="985"/>
      <c r="L869" s="985"/>
      <c r="M869" s="1219"/>
      <c r="N869" s="1219"/>
      <c r="O869" s="985"/>
      <c r="P869" s="985"/>
      <c r="Q869" s="985"/>
    </row>
    <row r="870" ht="25.15" customHeight="true" x14ac:dyDescent="0.2">
      <c r="C870" s="1223"/>
      <c r="D870" s="1219"/>
      <c r="E870" s="985"/>
      <c r="F870" s="985"/>
      <c r="G870" s="985"/>
      <c r="H870" s="1219"/>
      <c r="I870" s="1219"/>
      <c r="J870" s="985"/>
      <c r="K870" s="985"/>
      <c r="L870" s="985"/>
      <c r="M870" s="1219"/>
      <c r="N870" s="1219"/>
      <c r="O870" s="985"/>
      <c r="P870" s="985"/>
      <c r="Q870" s="985"/>
    </row>
    <row r="871" ht="25.15" customHeight="true" x14ac:dyDescent="0.2">
      <c r="C871" s="1223"/>
      <c r="D871" s="1219"/>
      <c r="E871" s="985"/>
      <c r="F871" s="985"/>
      <c r="G871" s="985"/>
      <c r="H871" s="1219"/>
      <c r="I871" s="1219"/>
      <c r="J871" s="985"/>
      <c r="K871" s="985"/>
      <c r="L871" s="985"/>
      <c r="M871" s="1219"/>
      <c r="N871" s="1219"/>
      <c r="O871" s="985"/>
      <c r="P871" s="985"/>
      <c r="Q871" s="985"/>
    </row>
    <row r="872" ht="25.15" customHeight="true" x14ac:dyDescent="0.2">
      <c r="C872" s="1223"/>
      <c r="D872" s="1219"/>
      <c r="E872" s="985"/>
      <c r="F872" s="985"/>
      <c r="G872" s="985"/>
      <c r="H872" s="1219"/>
      <c r="I872" s="1219"/>
      <c r="J872" s="985"/>
      <c r="K872" s="985"/>
      <c r="L872" s="985"/>
      <c r="M872" s="1219"/>
      <c r="N872" s="1219"/>
      <c r="O872" s="985"/>
      <c r="P872" s="985"/>
      <c r="Q872" s="985"/>
    </row>
    <row r="873" ht="25.15" customHeight="true" x14ac:dyDescent="0.2">
      <c r="C873" s="1223"/>
      <c r="D873" s="1219"/>
      <c r="E873" s="985"/>
      <c r="F873" s="985"/>
      <c r="G873" s="985"/>
      <c r="H873" s="1219"/>
      <c r="I873" s="1219"/>
      <c r="J873" s="985"/>
      <c r="K873" s="985"/>
      <c r="L873" s="985"/>
      <c r="M873" s="1219"/>
      <c r="N873" s="1219"/>
      <c r="O873" s="985"/>
      <c r="P873" s="985"/>
      <c r="Q873" s="985"/>
    </row>
    <row r="874" ht="25.15" customHeight="true" x14ac:dyDescent="0.2">
      <c r="C874" s="1223"/>
      <c r="D874" s="1219"/>
      <c r="E874" s="985"/>
      <c r="F874" s="985"/>
      <c r="G874" s="985"/>
      <c r="H874" s="1219"/>
      <c r="I874" s="1219"/>
      <c r="J874" s="985"/>
      <c r="K874" s="985"/>
      <c r="L874" s="985"/>
      <c r="M874" s="1219"/>
      <c r="N874" s="1219"/>
      <c r="O874" s="985"/>
      <c r="P874" s="985"/>
      <c r="Q874" s="985"/>
    </row>
    <row r="875" ht="25.15" customHeight="true" x14ac:dyDescent="0.2">
      <c r="C875" s="1223"/>
      <c r="D875" s="1219"/>
      <c r="E875" s="985"/>
      <c r="F875" s="985"/>
      <c r="G875" s="985"/>
      <c r="H875" s="1219"/>
      <c r="I875" s="1219"/>
      <c r="J875" s="985"/>
      <c r="K875" s="985"/>
      <c r="L875" s="985"/>
      <c r="M875" s="1219"/>
      <c r="N875" s="1219"/>
      <c r="O875" s="985"/>
      <c r="P875" s="985"/>
      <c r="Q875" s="985"/>
    </row>
    <row r="876" ht="25.15" customHeight="true" x14ac:dyDescent="0.2">
      <c r="C876" s="1223"/>
      <c r="D876" s="1219"/>
      <c r="E876" s="985"/>
      <c r="F876" s="985"/>
      <c r="G876" s="985"/>
      <c r="H876" s="1219"/>
      <c r="I876" s="1219"/>
      <c r="J876" s="985"/>
      <c r="K876" s="985"/>
      <c r="L876" s="985"/>
      <c r="M876" s="1219"/>
      <c r="N876" s="1219"/>
      <c r="O876" s="985"/>
      <c r="P876" s="985"/>
      <c r="Q876" s="985"/>
    </row>
    <row r="877" ht="25.15" customHeight="true" x14ac:dyDescent="0.2">
      <c r="C877" s="1223"/>
      <c r="D877" s="1219"/>
      <c r="E877" s="985"/>
      <c r="F877" s="985"/>
      <c r="G877" s="985"/>
      <c r="H877" s="1219"/>
      <c r="I877" s="1219"/>
      <c r="J877" s="985"/>
      <c r="K877" s="985"/>
      <c r="L877" s="985"/>
      <c r="M877" s="1219"/>
      <c r="N877" s="1219"/>
      <c r="O877" s="985"/>
      <c r="P877" s="985"/>
      <c r="Q877" s="985"/>
    </row>
    <row r="878" ht="25.15" customHeight="true" x14ac:dyDescent="0.2">
      <c r="C878" s="1223"/>
      <c r="D878" s="1219"/>
      <c r="E878" s="985"/>
      <c r="F878" s="985"/>
      <c r="G878" s="985"/>
      <c r="H878" s="1219"/>
      <c r="I878" s="1219"/>
      <c r="J878" s="985"/>
      <c r="K878" s="985"/>
      <c r="L878" s="985"/>
      <c r="M878" s="1219"/>
      <c r="N878" s="1219"/>
      <c r="O878" s="985"/>
      <c r="P878" s="985"/>
      <c r="Q878" s="985"/>
    </row>
    <row r="879" ht="25.15" customHeight="true" x14ac:dyDescent="0.2">
      <c r="C879" s="1223"/>
      <c r="D879" s="1219"/>
      <c r="E879" s="985"/>
      <c r="F879" s="985"/>
      <c r="G879" s="985"/>
      <c r="H879" s="1219"/>
      <c r="I879" s="1219"/>
      <c r="J879" s="985"/>
      <c r="K879" s="985"/>
      <c r="L879" s="985"/>
      <c r="M879" s="1219"/>
      <c r="N879" s="1219"/>
      <c r="O879" s="985"/>
      <c r="P879" s="985"/>
      <c r="Q879" s="985"/>
    </row>
    <row r="880" ht="25.15" customHeight="true" x14ac:dyDescent="0.2">
      <c r="C880" s="1223"/>
      <c r="D880" s="1219"/>
      <c r="E880" s="985"/>
      <c r="F880" s="985"/>
      <c r="G880" s="985"/>
      <c r="H880" s="1219"/>
      <c r="I880" s="1219"/>
      <c r="J880" s="985"/>
      <c r="K880" s="985"/>
      <c r="L880" s="985"/>
      <c r="M880" s="1219"/>
      <c r="N880" s="1219"/>
      <c r="O880" s="985"/>
      <c r="P880" s="985"/>
      <c r="Q880" s="985"/>
    </row>
    <row r="881" ht="25.15" customHeight="true" x14ac:dyDescent="0.2">
      <c r="C881" s="1223"/>
      <c r="D881" s="1219"/>
      <c r="E881" s="985"/>
      <c r="F881" s="985"/>
      <c r="G881" s="985"/>
      <c r="H881" s="1219"/>
      <c r="I881" s="1219"/>
      <c r="J881" s="985"/>
      <c r="K881" s="985"/>
      <c r="L881" s="985"/>
      <c r="M881" s="1219"/>
      <c r="N881" s="1219"/>
      <c r="O881" s="985"/>
      <c r="P881" s="985"/>
      <c r="Q881" s="985"/>
    </row>
    <row r="882" ht="25.15" customHeight="true" x14ac:dyDescent="0.2">
      <c r="C882" s="1223"/>
      <c r="D882" s="1219"/>
      <c r="E882" s="985"/>
      <c r="F882" s="985"/>
      <c r="G882" s="985"/>
      <c r="H882" s="1219"/>
      <c r="I882" s="1219"/>
      <c r="J882" s="985"/>
      <c r="K882" s="985"/>
      <c r="L882" s="985"/>
      <c r="M882" s="1219"/>
      <c r="N882" s="1219"/>
      <c r="O882" s="985"/>
      <c r="P882" s="985"/>
      <c r="Q882" s="985"/>
    </row>
    <row r="883" ht="25.15" customHeight="true" x14ac:dyDescent="0.2">
      <c r="C883" s="1223"/>
      <c r="D883" s="1219"/>
      <c r="E883" s="985"/>
      <c r="F883" s="985"/>
      <c r="G883" s="985"/>
      <c r="H883" s="1219"/>
      <c r="I883" s="1219"/>
      <c r="J883" s="985"/>
      <c r="K883" s="985"/>
      <c r="L883" s="985"/>
      <c r="M883" s="1219"/>
      <c r="N883" s="1219"/>
      <c r="O883" s="985"/>
      <c r="P883" s="985"/>
      <c r="Q883" s="985"/>
    </row>
    <row r="884" ht="25.15" customHeight="true" x14ac:dyDescent="0.2">
      <c r="C884" s="1223"/>
      <c r="D884" s="1219"/>
      <c r="E884" s="985"/>
      <c r="F884" s="985"/>
      <c r="G884" s="985"/>
      <c r="H884" s="1219"/>
      <c r="I884" s="1219"/>
      <c r="J884" s="985"/>
      <c r="K884" s="985"/>
      <c r="L884" s="985"/>
      <c r="M884" s="1219"/>
      <c r="N884" s="1219"/>
      <c r="O884" s="985"/>
      <c r="P884" s="985"/>
      <c r="Q884" s="985"/>
    </row>
    <row r="885" ht="25.15" customHeight="true" x14ac:dyDescent="0.2">
      <c r="C885" s="1223"/>
      <c r="D885" s="1219"/>
      <c r="E885" s="985"/>
      <c r="F885" s="985"/>
      <c r="G885" s="985"/>
      <c r="H885" s="1219"/>
      <c r="I885" s="1219"/>
      <c r="J885" s="985"/>
      <c r="K885" s="985"/>
      <c r="L885" s="985"/>
      <c r="M885" s="1219"/>
      <c r="N885" s="1219"/>
      <c r="O885" s="985"/>
      <c r="P885" s="985"/>
      <c r="Q885" s="985"/>
    </row>
    <row r="886" ht="25.15" customHeight="true" x14ac:dyDescent="0.2">
      <c r="C886" s="1223"/>
      <c r="D886" s="1219"/>
      <c r="E886" s="985"/>
      <c r="F886" s="985"/>
      <c r="G886" s="985"/>
      <c r="H886" s="1219"/>
      <c r="I886" s="1219"/>
      <c r="J886" s="985"/>
      <c r="K886" s="985"/>
      <c r="L886" s="985"/>
      <c r="M886" s="1219"/>
      <c r="N886" s="1219"/>
      <c r="O886" s="985"/>
      <c r="P886" s="985"/>
      <c r="Q886" s="985"/>
    </row>
    <row r="887" ht="25.15" customHeight="true" x14ac:dyDescent="0.2">
      <c r="C887" s="1223"/>
      <c r="D887" s="1219"/>
      <c r="E887" s="985"/>
      <c r="F887" s="985"/>
      <c r="G887" s="985"/>
      <c r="H887" s="1219"/>
      <c r="I887" s="1219"/>
      <c r="J887" s="985"/>
      <c r="K887" s="985"/>
      <c r="L887" s="985"/>
      <c r="M887" s="1219"/>
      <c r="N887" s="1219"/>
      <c r="O887" s="985"/>
      <c r="P887" s="985"/>
      <c r="Q887" s="985"/>
    </row>
    <row r="888" ht="25.15" customHeight="true" x14ac:dyDescent="0.2">
      <c r="C888" s="1223"/>
      <c r="D888" s="1219"/>
      <c r="E888" s="985"/>
      <c r="F888" s="985"/>
      <c r="G888" s="985"/>
      <c r="H888" s="1219"/>
      <c r="I888" s="1219"/>
      <c r="J888" s="985"/>
      <c r="K888" s="985"/>
      <c r="L888" s="985"/>
      <c r="M888" s="1219"/>
      <c r="N888" s="1219"/>
      <c r="O888" s="985"/>
      <c r="P888" s="985"/>
      <c r="Q888" s="985"/>
    </row>
    <row r="889" ht="25.15" customHeight="true" x14ac:dyDescent="0.2">
      <c r="C889" s="1223"/>
      <c r="D889" s="1219"/>
      <c r="E889" s="985"/>
      <c r="F889" s="985"/>
      <c r="G889" s="985"/>
      <c r="H889" s="1219"/>
      <c r="I889" s="1219"/>
      <c r="J889" s="985"/>
      <c r="K889" s="985"/>
      <c r="L889" s="985"/>
      <c r="M889" s="1219"/>
      <c r="N889" s="1219"/>
      <c r="O889" s="985"/>
      <c r="P889" s="985"/>
      <c r="Q889" s="985"/>
    </row>
    <row r="890" ht="25.15" customHeight="true" x14ac:dyDescent="0.2">
      <c r="C890" s="1223"/>
      <c r="D890" s="1219"/>
      <c r="E890" s="985"/>
      <c r="F890" s="985"/>
      <c r="G890" s="985"/>
      <c r="H890" s="1219"/>
      <c r="I890" s="1219"/>
      <c r="J890" s="985"/>
      <c r="K890" s="985"/>
      <c r="L890" s="985"/>
      <c r="M890" s="1219"/>
      <c r="N890" s="1219"/>
      <c r="O890" s="985"/>
      <c r="P890" s="985"/>
      <c r="Q890" s="985"/>
    </row>
    <row r="891" ht="25.15" customHeight="true" x14ac:dyDescent="0.2">
      <c r="C891" s="1223"/>
      <c r="D891" s="1219"/>
      <c r="E891" s="985"/>
      <c r="F891" s="985"/>
      <c r="G891" s="985"/>
      <c r="H891" s="1219"/>
      <c r="I891" s="1219"/>
      <c r="J891" s="985"/>
      <c r="K891" s="985"/>
      <c r="L891" s="985"/>
      <c r="M891" s="1219"/>
      <c r="N891" s="1219"/>
      <c r="O891" s="985"/>
      <c r="P891" s="985"/>
      <c r="Q891" s="985"/>
    </row>
    <row r="892" ht="25.15" customHeight="true" x14ac:dyDescent="0.2">
      <c r="C892" s="1223"/>
      <c r="D892" s="1219"/>
      <c r="E892" s="985"/>
      <c r="F892" s="985"/>
      <c r="G892" s="985"/>
      <c r="H892" s="1219"/>
      <c r="I892" s="1219"/>
      <c r="J892" s="985"/>
      <c r="K892" s="985"/>
      <c r="L892" s="985"/>
      <c r="M892" s="1219"/>
      <c r="N892" s="1219"/>
      <c r="O892" s="985"/>
      <c r="P892" s="985"/>
      <c r="Q892" s="985"/>
    </row>
    <row r="893" ht="25.15" customHeight="true" x14ac:dyDescent="0.2">
      <c r="C893" s="1223"/>
      <c r="D893" s="1219"/>
      <c r="E893" s="985"/>
      <c r="F893" s="985"/>
      <c r="G893" s="985"/>
      <c r="H893" s="1219"/>
      <c r="I893" s="1219"/>
      <c r="J893" s="985"/>
      <c r="K893" s="985"/>
      <c r="L893" s="985"/>
      <c r="M893" s="1219"/>
      <c r="N893" s="1219"/>
      <c r="O893" s="985"/>
      <c r="P893" s="985"/>
      <c r="Q893" s="985"/>
    </row>
    <row r="894" ht="25.15" customHeight="true" x14ac:dyDescent="0.2">
      <c r="C894" s="1223"/>
      <c r="D894" s="1219"/>
      <c r="E894" s="985"/>
      <c r="F894" s="985"/>
      <c r="G894" s="985"/>
      <c r="H894" s="1219"/>
      <c r="I894" s="1219"/>
      <c r="J894" s="985"/>
      <c r="K894" s="985"/>
      <c r="L894" s="985"/>
      <c r="M894" s="1219"/>
      <c r="N894" s="1219"/>
      <c r="O894" s="985"/>
      <c r="P894" s="985"/>
      <c r="Q894" s="985"/>
    </row>
    <row r="895" ht="25.15" customHeight="true" x14ac:dyDescent="0.2">
      <c r="C895" s="1223"/>
      <c r="D895" s="1219"/>
      <c r="E895" s="985"/>
      <c r="F895" s="985"/>
      <c r="G895" s="985"/>
      <c r="H895" s="1219"/>
      <c r="I895" s="1219"/>
      <c r="J895" s="985"/>
      <c r="K895" s="985"/>
      <c r="L895" s="985"/>
      <c r="M895" s="1219"/>
      <c r="N895" s="1219"/>
      <c r="O895" s="985"/>
      <c r="P895" s="985"/>
      <c r="Q895" s="985"/>
    </row>
    <row r="896" ht="25.15" customHeight="true" x14ac:dyDescent="0.2">
      <c r="C896" s="1223"/>
      <c r="D896" s="1219"/>
      <c r="E896" s="985"/>
      <c r="F896" s="985"/>
      <c r="G896" s="985"/>
      <c r="H896" s="1219"/>
      <c r="I896" s="1219"/>
      <c r="J896" s="985"/>
      <c r="K896" s="985"/>
      <c r="L896" s="985"/>
      <c r="M896" s="1219"/>
      <c r="N896" s="1219"/>
      <c r="O896" s="985"/>
      <c r="P896" s="985"/>
      <c r="Q896" s="985"/>
    </row>
    <row r="897" ht="25.15" customHeight="true" x14ac:dyDescent="0.2">
      <c r="C897" s="1223"/>
      <c r="D897" s="1219"/>
      <c r="E897" s="985"/>
      <c r="F897" s="985"/>
      <c r="G897" s="985"/>
      <c r="H897" s="1219"/>
      <c r="I897" s="1219"/>
      <c r="J897" s="985"/>
      <c r="K897" s="985"/>
      <c r="L897" s="985"/>
      <c r="M897" s="1219"/>
      <c r="N897" s="1219"/>
      <c r="O897" s="985"/>
      <c r="P897" s="985"/>
      <c r="Q897" s="985"/>
    </row>
    <row r="898" ht="25.15" customHeight="true" x14ac:dyDescent="0.2">
      <c r="C898" s="1223"/>
      <c r="D898" s="1219"/>
      <c r="E898" s="985"/>
      <c r="F898" s="985"/>
      <c r="G898" s="985"/>
      <c r="H898" s="1219"/>
      <c r="I898" s="1219"/>
      <c r="J898" s="985"/>
      <c r="K898" s="985"/>
      <c r="L898" s="985"/>
      <c r="M898" s="1219"/>
      <c r="N898" s="1219"/>
      <c r="O898" s="985"/>
      <c r="P898" s="985"/>
      <c r="Q898" s="985"/>
    </row>
    <row r="899" ht="25.15" customHeight="true" x14ac:dyDescent="0.2">
      <c r="C899" s="1223"/>
      <c r="D899" s="1219"/>
      <c r="E899" s="985"/>
      <c r="F899" s="985"/>
      <c r="G899" s="985"/>
      <c r="H899" s="1219"/>
      <c r="I899" s="1219"/>
      <c r="J899" s="985"/>
      <c r="K899" s="985"/>
      <c r="L899" s="985"/>
      <c r="M899" s="1219"/>
      <c r="N899" s="1219"/>
      <c r="O899" s="985"/>
      <c r="P899" s="985"/>
      <c r="Q899" s="985"/>
    </row>
    <row r="900" ht="25.15" customHeight="true" x14ac:dyDescent="0.2">
      <c r="C900" s="1223"/>
      <c r="D900" s="1219"/>
      <c r="E900" s="985"/>
      <c r="F900" s="985"/>
      <c r="G900" s="985"/>
      <c r="H900" s="1219"/>
      <c r="I900" s="1219"/>
      <c r="J900" s="985"/>
      <c r="K900" s="985"/>
      <c r="L900" s="985"/>
      <c r="M900" s="1219"/>
      <c r="N900" s="1219"/>
      <c r="O900" s="985"/>
      <c r="P900" s="985"/>
      <c r="Q900" s="985"/>
    </row>
    <row r="901" ht="25.15" customHeight="true" x14ac:dyDescent="0.2">
      <c r="C901" s="1223"/>
      <c r="D901" s="1219"/>
      <c r="E901" s="985"/>
      <c r="F901" s="985"/>
      <c r="G901" s="985"/>
      <c r="H901" s="1219"/>
      <c r="I901" s="1219"/>
      <c r="J901" s="985"/>
      <c r="K901" s="985"/>
      <c r="L901" s="985"/>
      <c r="M901" s="1219"/>
      <c r="N901" s="1219"/>
      <c r="O901" s="985"/>
      <c r="P901" s="985"/>
      <c r="Q901" s="985"/>
    </row>
    <row r="902" ht="25.15" customHeight="true" x14ac:dyDescent="0.2">
      <c r="C902" s="1223"/>
      <c r="D902" s="1219"/>
      <c r="E902" s="985"/>
      <c r="F902" s="985"/>
      <c r="G902" s="985"/>
      <c r="H902" s="1219"/>
      <c r="I902" s="1219"/>
      <c r="J902" s="985"/>
      <c r="K902" s="985"/>
      <c r="L902" s="985"/>
      <c r="M902" s="1219"/>
      <c r="N902" s="1219"/>
      <c r="O902" s="985"/>
      <c r="P902" s="985"/>
      <c r="Q902" s="985"/>
    </row>
    <row r="903" ht="25.15" customHeight="true" x14ac:dyDescent="0.2">
      <c r="C903" s="1223"/>
      <c r="D903" s="1219"/>
      <c r="E903" s="985"/>
      <c r="F903" s="985"/>
      <c r="G903" s="985"/>
      <c r="H903" s="1219"/>
      <c r="I903" s="1219"/>
      <c r="J903" s="985"/>
      <c r="K903" s="985"/>
      <c r="L903" s="985"/>
      <c r="M903" s="1219"/>
      <c r="N903" s="1219"/>
      <c r="O903" s="985"/>
      <c r="P903" s="985"/>
      <c r="Q903" s="985"/>
    </row>
    <row r="904" ht="25.15" customHeight="true" x14ac:dyDescent="0.2">
      <c r="C904" s="1223"/>
      <c r="D904" s="1219"/>
      <c r="E904" s="985"/>
      <c r="F904" s="985"/>
      <c r="G904" s="985"/>
      <c r="H904" s="1219"/>
      <c r="I904" s="1219"/>
      <c r="J904" s="985"/>
      <c r="K904" s="985"/>
      <c r="L904" s="985"/>
      <c r="M904" s="1219"/>
      <c r="N904" s="1219"/>
      <c r="O904" s="985"/>
      <c r="P904" s="985"/>
      <c r="Q904" s="985"/>
    </row>
    <row r="905" ht="25.15" customHeight="true" x14ac:dyDescent="0.2">
      <c r="C905" s="1223"/>
      <c r="D905" s="1219"/>
      <c r="E905" s="985"/>
      <c r="F905" s="985"/>
      <c r="G905" s="985"/>
      <c r="H905" s="1219"/>
      <c r="I905" s="1219"/>
      <c r="J905" s="985"/>
      <c r="K905" s="985"/>
      <c r="L905" s="985"/>
      <c r="M905" s="1219"/>
      <c r="N905" s="1219"/>
      <c r="O905" s="985"/>
      <c r="P905" s="985"/>
      <c r="Q905" s="985"/>
    </row>
    <row r="906" ht="25.15" customHeight="true" x14ac:dyDescent="0.2">
      <c r="C906" s="1223"/>
      <c r="D906" s="1219"/>
      <c r="E906" s="985"/>
      <c r="F906" s="985"/>
      <c r="G906" s="985"/>
      <c r="H906" s="1219"/>
      <c r="I906" s="1219"/>
      <c r="J906" s="985"/>
      <c r="K906" s="985"/>
      <c r="L906" s="985"/>
      <c r="M906" s="1219"/>
      <c r="N906" s="1219"/>
      <c r="O906" s="985"/>
      <c r="P906" s="985"/>
      <c r="Q906" s="985"/>
    </row>
    <row r="907" ht="25.15" customHeight="true" x14ac:dyDescent="0.2">
      <c r="C907" s="1223"/>
      <c r="D907" s="1219"/>
      <c r="E907" s="985"/>
      <c r="F907" s="985"/>
      <c r="G907" s="985"/>
      <c r="H907" s="1219"/>
      <c r="I907" s="1219"/>
      <c r="J907" s="985"/>
      <c r="K907" s="985"/>
      <c r="L907" s="985"/>
      <c r="M907" s="1219"/>
      <c r="N907" s="1219"/>
      <c r="O907" s="985"/>
      <c r="P907" s="985"/>
      <c r="Q907" s="985"/>
    </row>
    <row r="908" ht="25.15" customHeight="true" x14ac:dyDescent="0.2">
      <c r="C908" s="1223"/>
      <c r="D908" s="1219"/>
      <c r="E908" s="985"/>
      <c r="F908" s="985"/>
      <c r="G908" s="985"/>
      <c r="H908" s="1219"/>
      <c r="I908" s="1219"/>
      <c r="J908" s="985"/>
      <c r="K908" s="985"/>
      <c r="L908" s="985"/>
      <c r="M908" s="1219"/>
      <c r="N908" s="1219"/>
      <c r="O908" s="985"/>
      <c r="P908" s="985"/>
      <c r="Q908" s="985"/>
    </row>
    <row r="909" ht="25.15" customHeight="true" x14ac:dyDescent="0.2">
      <c r="C909" s="1223"/>
      <c r="D909" s="1219"/>
      <c r="E909" s="985"/>
      <c r="F909" s="985"/>
      <c r="G909" s="985"/>
      <c r="H909" s="1219"/>
      <c r="I909" s="1219"/>
      <c r="J909" s="985"/>
      <c r="K909" s="985"/>
      <c r="L909" s="985"/>
      <c r="M909" s="1219"/>
      <c r="N909" s="1219"/>
      <c r="O909" s="985"/>
      <c r="P909" s="985"/>
      <c r="Q909" s="985"/>
    </row>
    <row r="910" ht="25.15" customHeight="true" x14ac:dyDescent="0.2">
      <c r="C910" s="1223"/>
      <c r="D910" s="1219"/>
      <c r="E910" s="985"/>
      <c r="F910" s="985"/>
      <c r="G910" s="985"/>
      <c r="H910" s="1219"/>
      <c r="I910" s="1219"/>
      <c r="J910" s="985"/>
      <c r="K910" s="985"/>
      <c r="L910" s="985"/>
      <c r="M910" s="1219"/>
      <c r="N910" s="1219"/>
      <c r="O910" s="985"/>
      <c r="P910" s="985"/>
      <c r="Q910" s="985"/>
    </row>
    <row r="911" ht="25.15" customHeight="true" x14ac:dyDescent="0.2">
      <c r="C911" s="1223"/>
      <c r="D911" s="1219"/>
      <c r="E911" s="985"/>
      <c r="F911" s="985"/>
      <c r="G911" s="985"/>
      <c r="H911" s="1219"/>
      <c r="I911" s="1219"/>
      <c r="J911" s="985"/>
      <c r="K911" s="985"/>
      <c r="L911" s="985"/>
      <c r="M911" s="1219"/>
      <c r="N911" s="1219"/>
      <c r="O911" s="985"/>
      <c r="P911" s="985"/>
      <c r="Q911" s="985"/>
    </row>
    <row r="912" ht="25.15" customHeight="true" x14ac:dyDescent="0.2">
      <c r="C912" s="1223"/>
      <c r="D912" s="1219"/>
      <c r="E912" s="985"/>
      <c r="F912" s="985"/>
      <c r="G912" s="985"/>
      <c r="H912" s="1219"/>
      <c r="I912" s="1219"/>
      <c r="J912" s="985"/>
      <c r="K912" s="985"/>
      <c r="L912" s="985"/>
      <c r="M912" s="1219"/>
      <c r="N912" s="1219"/>
      <c r="O912" s="985"/>
      <c r="P912" s="985"/>
      <c r="Q912" s="985"/>
    </row>
    <row r="913" ht="25.15" customHeight="true" x14ac:dyDescent="0.2">
      <c r="C913" s="1223"/>
      <c r="D913" s="1219"/>
      <c r="E913" s="985"/>
      <c r="F913" s="985"/>
      <c r="G913" s="985"/>
      <c r="H913" s="1219"/>
      <c r="I913" s="1219"/>
      <c r="J913" s="985"/>
      <c r="K913" s="985"/>
      <c r="L913" s="985"/>
      <c r="M913" s="1219"/>
      <c r="N913" s="1219"/>
      <c r="O913" s="985"/>
      <c r="P913" s="985"/>
      <c r="Q913" s="985"/>
    </row>
    <row r="914" ht="25.15" customHeight="true" x14ac:dyDescent="0.2">
      <c r="C914" s="1223"/>
      <c r="D914" s="1219"/>
      <c r="E914" s="985"/>
      <c r="F914" s="985"/>
      <c r="G914" s="985"/>
      <c r="H914" s="1219"/>
      <c r="I914" s="1219"/>
      <c r="J914" s="985"/>
      <c r="K914" s="985"/>
      <c r="L914" s="985"/>
      <c r="M914" s="1219"/>
      <c r="N914" s="1219"/>
      <c r="O914" s="985"/>
      <c r="P914" s="985"/>
      <c r="Q914" s="985"/>
    </row>
    <row r="915" ht="25.15" customHeight="true" x14ac:dyDescent="0.2">
      <c r="C915" s="1223"/>
      <c r="D915" s="1219"/>
      <c r="E915" s="985"/>
      <c r="F915" s="985"/>
      <c r="G915" s="985"/>
      <c r="H915" s="1219"/>
      <c r="I915" s="1219"/>
      <c r="J915" s="985"/>
      <c r="K915" s="985"/>
      <c r="L915" s="985"/>
      <c r="M915" s="1219"/>
      <c r="N915" s="1219"/>
      <c r="O915" s="985"/>
      <c r="P915" s="985"/>
      <c r="Q915" s="985"/>
    </row>
    <row r="916" ht="25.15" customHeight="true" x14ac:dyDescent="0.2">
      <c r="C916" s="1223"/>
      <c r="D916" s="1219"/>
      <c r="E916" s="985"/>
      <c r="F916" s="985"/>
      <c r="G916" s="985"/>
      <c r="H916" s="1219"/>
      <c r="I916" s="1219"/>
      <c r="J916" s="985"/>
      <c r="K916" s="985"/>
      <c r="L916" s="985"/>
      <c r="M916" s="1219"/>
      <c r="N916" s="1219"/>
      <c r="O916" s="985"/>
      <c r="P916" s="985"/>
      <c r="Q916" s="985"/>
    </row>
    <row r="917" ht="25.15" customHeight="true" x14ac:dyDescent="0.2">
      <c r="C917" s="1223"/>
      <c r="D917" s="1219"/>
      <c r="E917" s="985"/>
      <c r="F917" s="985"/>
      <c r="G917" s="985"/>
      <c r="H917" s="1219"/>
      <c r="I917" s="1219"/>
      <c r="J917" s="985"/>
      <c r="K917" s="985"/>
      <c r="L917" s="985"/>
      <c r="M917" s="1219"/>
      <c r="N917" s="1219"/>
      <c r="O917" s="985"/>
      <c r="P917" s="985"/>
      <c r="Q917" s="985"/>
    </row>
    <row r="918" ht="25.15" customHeight="true" x14ac:dyDescent="0.2">
      <c r="C918" s="1223"/>
      <c r="D918" s="1219"/>
      <c r="E918" s="985"/>
      <c r="F918" s="985"/>
      <c r="G918" s="985"/>
      <c r="H918" s="1219"/>
      <c r="I918" s="1219"/>
      <c r="J918" s="985"/>
      <c r="K918" s="985"/>
      <c r="L918" s="985"/>
      <c r="M918" s="1219"/>
      <c r="N918" s="1219"/>
      <c r="O918" s="985"/>
      <c r="P918" s="985"/>
      <c r="Q918" s="985"/>
    </row>
    <row r="919" ht="25.15" customHeight="true" x14ac:dyDescent="0.2">
      <c r="C919" s="1223"/>
      <c r="D919" s="1219"/>
      <c r="E919" s="985"/>
      <c r="F919" s="985"/>
      <c r="G919" s="985"/>
      <c r="H919" s="1219"/>
      <c r="I919" s="1219"/>
      <c r="J919" s="985"/>
      <c r="K919" s="985"/>
      <c r="L919" s="985"/>
      <c r="M919" s="1219"/>
      <c r="N919" s="1219"/>
      <c r="O919" s="985"/>
      <c r="P919" s="985"/>
      <c r="Q919" s="985"/>
    </row>
    <row r="920" ht="25.15" customHeight="true" x14ac:dyDescent="0.2">
      <c r="C920" s="1223"/>
      <c r="D920" s="1219"/>
      <c r="E920" s="985"/>
      <c r="F920" s="985"/>
      <c r="G920" s="985"/>
      <c r="H920" s="1219"/>
      <c r="I920" s="1219"/>
      <c r="J920" s="985"/>
      <c r="K920" s="985"/>
      <c r="L920" s="985"/>
      <c r="M920" s="1219"/>
      <c r="N920" s="1219"/>
      <c r="O920" s="985"/>
      <c r="P920" s="985"/>
      <c r="Q920" s="985"/>
    </row>
    <row r="921" ht="25.15" customHeight="true" x14ac:dyDescent="0.2">
      <c r="C921" s="1223"/>
      <c r="D921" s="1219"/>
      <c r="E921" s="985"/>
      <c r="F921" s="985"/>
      <c r="G921" s="985"/>
      <c r="H921" s="1219"/>
      <c r="I921" s="1219"/>
      <c r="J921" s="985"/>
      <c r="K921" s="985"/>
      <c r="L921" s="985"/>
      <c r="M921" s="1219"/>
      <c r="N921" s="1219"/>
      <c r="O921" s="985"/>
      <c r="P921" s="985"/>
      <c r="Q921" s="985"/>
    </row>
    <row r="922" ht="25.15" customHeight="true" x14ac:dyDescent="0.2">
      <c r="C922" s="1223"/>
      <c r="D922" s="1219"/>
      <c r="E922" s="985"/>
      <c r="F922" s="985"/>
      <c r="G922" s="985"/>
      <c r="H922" s="1219"/>
      <c r="I922" s="1219"/>
      <c r="J922" s="985"/>
      <c r="K922" s="985"/>
      <c r="L922" s="985"/>
      <c r="M922" s="1219"/>
      <c r="N922" s="1219"/>
      <c r="O922" s="985"/>
      <c r="P922" s="985"/>
      <c r="Q922" s="985"/>
    </row>
    <row r="923" ht="25.15" customHeight="true" x14ac:dyDescent="0.2">
      <c r="C923" s="1223"/>
      <c r="D923" s="1219"/>
      <c r="E923" s="985"/>
      <c r="F923" s="985"/>
      <c r="G923" s="985"/>
      <c r="H923" s="1219"/>
      <c r="I923" s="1219"/>
      <c r="J923" s="985"/>
      <c r="K923" s="985"/>
      <c r="L923" s="985"/>
      <c r="M923" s="1219"/>
      <c r="N923" s="1219"/>
      <c r="O923" s="985"/>
      <c r="P923" s="985"/>
      <c r="Q923" s="985"/>
    </row>
    <row r="924" ht="25.15" customHeight="true" x14ac:dyDescent="0.2">
      <c r="C924" s="1223"/>
      <c r="D924" s="1219"/>
      <c r="E924" s="985"/>
      <c r="F924" s="985"/>
      <c r="G924" s="985"/>
      <c r="H924" s="1219"/>
      <c r="I924" s="1219"/>
      <c r="J924" s="985"/>
      <c r="K924" s="985"/>
      <c r="L924" s="985"/>
      <c r="M924" s="1219"/>
      <c r="N924" s="1219"/>
      <c r="O924" s="985"/>
      <c r="P924" s="985"/>
      <c r="Q924" s="985"/>
    </row>
    <row r="925" ht="25.15" customHeight="true" x14ac:dyDescent="0.2">
      <c r="C925" s="1223"/>
      <c r="D925" s="1219"/>
      <c r="E925" s="985"/>
      <c r="F925" s="985"/>
      <c r="G925" s="985"/>
      <c r="H925" s="1219"/>
      <c r="I925" s="1219"/>
      <c r="J925" s="985"/>
      <c r="K925" s="985"/>
      <c r="L925" s="985"/>
      <c r="M925" s="1219"/>
      <c r="N925" s="1219"/>
      <c r="O925" s="985"/>
      <c r="P925" s="985"/>
      <c r="Q925" s="985"/>
    </row>
    <row r="926" ht="25.15" customHeight="true" x14ac:dyDescent="0.2">
      <c r="C926" s="1223"/>
      <c r="D926" s="1219"/>
      <c r="E926" s="985"/>
      <c r="F926" s="985"/>
      <c r="G926" s="985"/>
      <c r="H926" s="1219"/>
      <c r="I926" s="1219"/>
      <c r="J926" s="985"/>
      <c r="K926" s="985"/>
      <c r="L926" s="985"/>
      <c r="M926" s="1219"/>
      <c r="N926" s="1219"/>
      <c r="O926" s="985"/>
      <c r="P926" s="985"/>
      <c r="Q926" s="985"/>
    </row>
    <row r="927" ht="25.15" customHeight="true" x14ac:dyDescent="0.2">
      <c r="C927" s="1223"/>
      <c r="D927" s="1219"/>
      <c r="E927" s="985"/>
      <c r="F927" s="985"/>
      <c r="G927" s="985"/>
      <c r="H927" s="1219"/>
      <c r="I927" s="1219"/>
      <c r="J927" s="985"/>
      <c r="K927" s="985"/>
      <c r="L927" s="985"/>
      <c r="M927" s="1219"/>
      <c r="N927" s="1219"/>
      <c r="O927" s="985"/>
      <c r="P927" s="985"/>
      <c r="Q927" s="985"/>
    </row>
    <row r="928" ht="25.15" customHeight="true" x14ac:dyDescent="0.2">
      <c r="C928" s="1223"/>
      <c r="D928" s="1219"/>
      <c r="E928" s="985"/>
      <c r="F928" s="985"/>
      <c r="G928" s="985"/>
      <c r="H928" s="1219"/>
      <c r="I928" s="1219"/>
      <c r="J928" s="985"/>
      <c r="K928" s="985"/>
      <c r="L928" s="985"/>
      <c r="M928" s="1219"/>
      <c r="N928" s="1219"/>
      <c r="O928" s="985"/>
      <c r="P928" s="985"/>
      <c r="Q928" s="985"/>
    </row>
    <row r="929" ht="25.15" customHeight="true" x14ac:dyDescent="0.2">
      <c r="C929" s="1223"/>
      <c r="D929" s="1219"/>
      <c r="E929" s="985"/>
      <c r="F929" s="985"/>
      <c r="G929" s="985"/>
      <c r="H929" s="1219"/>
      <c r="I929" s="1219"/>
      <c r="J929" s="985"/>
      <c r="K929" s="985"/>
      <c r="L929" s="985"/>
      <c r="M929" s="1219"/>
      <c r="N929" s="1219"/>
      <c r="O929" s="985"/>
      <c r="P929" s="985"/>
      <c r="Q929" s="985"/>
    </row>
    <row r="930" ht="25.15" customHeight="true" x14ac:dyDescent="0.2">
      <c r="C930" s="1223"/>
      <c r="D930" s="1219"/>
      <c r="E930" s="985"/>
      <c r="F930" s="985"/>
      <c r="G930" s="985"/>
      <c r="H930" s="1219"/>
      <c r="I930" s="1219"/>
      <c r="J930" s="985"/>
      <c r="K930" s="985"/>
      <c r="L930" s="985"/>
      <c r="M930" s="1219"/>
      <c r="N930" s="1219"/>
      <c r="O930" s="985"/>
      <c r="P930" s="985"/>
      <c r="Q930" s="985"/>
    </row>
    <row r="931" ht="25.15" customHeight="true" x14ac:dyDescent="0.2">
      <c r="C931" s="1223"/>
      <c r="D931" s="1219"/>
      <c r="E931" s="985"/>
      <c r="F931" s="985"/>
      <c r="G931" s="985"/>
      <c r="H931" s="1219"/>
      <c r="I931" s="1219"/>
      <c r="J931" s="985"/>
      <c r="K931" s="985"/>
      <c r="L931" s="985"/>
      <c r="M931" s="1219"/>
      <c r="N931" s="1219"/>
      <c r="O931" s="985"/>
      <c r="P931" s="985"/>
      <c r="Q931" s="985"/>
    </row>
    <row r="932" ht="25.15" customHeight="true" x14ac:dyDescent="0.2">
      <c r="C932" s="1223"/>
      <c r="D932" s="1219"/>
      <c r="E932" s="985"/>
      <c r="F932" s="985"/>
      <c r="G932" s="985"/>
      <c r="H932" s="1219"/>
      <c r="I932" s="1219"/>
      <c r="J932" s="985"/>
      <c r="K932" s="985"/>
      <c r="L932" s="985"/>
      <c r="M932" s="1219"/>
      <c r="N932" s="1219"/>
      <c r="O932" s="985"/>
      <c r="P932" s="985"/>
      <c r="Q932" s="985"/>
    </row>
    <row r="933" ht="25.15" customHeight="true" x14ac:dyDescent="0.2">
      <c r="C933" s="1223"/>
      <c r="D933" s="1219"/>
      <c r="E933" s="985"/>
      <c r="F933" s="985"/>
      <c r="G933" s="985"/>
      <c r="H933" s="1219"/>
      <c r="I933" s="1219"/>
      <c r="J933" s="985"/>
      <c r="K933" s="985"/>
      <c r="L933" s="985"/>
      <c r="M933" s="1219"/>
      <c r="N933" s="1219"/>
      <c r="O933" s="985"/>
      <c r="P933" s="985"/>
      <c r="Q933" s="985"/>
    </row>
    <row r="934" ht="25.15" customHeight="true" x14ac:dyDescent="0.2">
      <c r="C934" s="1223"/>
      <c r="D934" s="1219"/>
      <c r="E934" s="985"/>
      <c r="F934" s="985"/>
      <c r="G934" s="985"/>
      <c r="H934" s="1219"/>
      <c r="I934" s="1219"/>
      <c r="J934" s="985"/>
      <c r="K934" s="985"/>
      <c r="L934" s="985"/>
      <c r="M934" s="1219"/>
      <c r="N934" s="1219"/>
      <c r="O934" s="985"/>
      <c r="P934" s="985"/>
      <c r="Q934" s="985"/>
    </row>
    <row r="935" ht="25.15" customHeight="true" x14ac:dyDescent="0.2">
      <c r="C935" s="1223"/>
      <c r="D935" s="1219"/>
      <c r="E935" s="985"/>
      <c r="F935" s="985"/>
      <c r="G935" s="985"/>
      <c r="H935" s="1219"/>
      <c r="I935" s="1219"/>
      <c r="J935" s="985"/>
      <c r="K935" s="985"/>
      <c r="L935" s="985"/>
      <c r="M935" s="1219"/>
      <c r="N935" s="1219"/>
      <c r="O935" s="985"/>
      <c r="P935" s="985"/>
      <c r="Q935" s="985"/>
    </row>
    <row r="936" ht="25.15" customHeight="true" x14ac:dyDescent="0.2">
      <c r="C936" s="1223"/>
      <c r="D936" s="1219"/>
      <c r="E936" s="985"/>
      <c r="F936" s="985"/>
      <c r="G936" s="985"/>
      <c r="H936" s="1219"/>
      <c r="I936" s="1219"/>
      <c r="J936" s="985"/>
      <c r="K936" s="985"/>
      <c r="L936" s="985"/>
      <c r="M936" s="1219"/>
      <c r="N936" s="1219"/>
      <c r="O936" s="985"/>
      <c r="P936" s="985"/>
      <c r="Q936" s="985"/>
    </row>
    <row r="937" ht="25.15" customHeight="true" x14ac:dyDescent="0.2">
      <c r="C937" s="1223"/>
      <c r="D937" s="1219"/>
      <c r="E937" s="985"/>
      <c r="F937" s="985"/>
      <c r="G937" s="985"/>
      <c r="H937" s="1219"/>
      <c r="I937" s="1219"/>
      <c r="J937" s="985"/>
      <c r="K937" s="985"/>
      <c r="L937" s="985"/>
      <c r="M937" s="1219"/>
      <c r="N937" s="1219"/>
      <c r="O937" s="985"/>
      <c r="P937" s="985"/>
      <c r="Q937" s="985"/>
    </row>
    <row r="938" ht="25.15" customHeight="true" x14ac:dyDescent="0.2">
      <c r="C938" s="1223"/>
      <c r="D938" s="1219"/>
      <c r="E938" s="985"/>
      <c r="F938" s="985"/>
      <c r="G938" s="985"/>
      <c r="H938" s="1219"/>
      <c r="I938" s="1219"/>
      <c r="J938" s="985"/>
      <c r="K938" s="985"/>
      <c r="L938" s="985"/>
      <c r="M938" s="1219"/>
      <c r="N938" s="1219"/>
      <c r="O938" s="985"/>
      <c r="P938" s="985"/>
      <c r="Q938" s="985"/>
    </row>
    <row r="939" ht="25.15" customHeight="true" x14ac:dyDescent="0.2">
      <c r="C939" s="1223"/>
      <c r="D939" s="1219"/>
      <c r="E939" s="985"/>
      <c r="F939" s="985"/>
      <c r="G939" s="985"/>
      <c r="H939" s="1219"/>
      <c r="I939" s="1219"/>
      <c r="J939" s="985"/>
      <c r="K939" s="985"/>
      <c r="L939" s="985"/>
      <c r="M939" s="1219"/>
      <c r="N939" s="1219"/>
      <c r="O939" s="985"/>
      <c r="P939" s="985"/>
      <c r="Q939" s="985"/>
    </row>
    <row r="940" ht="25.15" customHeight="true" x14ac:dyDescent="0.2">
      <c r="C940" s="1223"/>
      <c r="D940" s="1219"/>
      <c r="E940" s="985"/>
      <c r="F940" s="985"/>
      <c r="G940" s="985"/>
      <c r="H940" s="1219"/>
      <c r="I940" s="1219"/>
      <c r="J940" s="985"/>
      <c r="K940" s="985"/>
      <c r="L940" s="985"/>
      <c r="M940" s="1219"/>
      <c r="N940" s="1219"/>
      <c r="O940" s="985"/>
      <c r="P940" s="985"/>
      <c r="Q940" s="985"/>
    </row>
    <row r="941" ht="25.15" customHeight="true" x14ac:dyDescent="0.2">
      <c r="C941" s="1223"/>
      <c r="D941" s="1219"/>
      <c r="E941" s="985"/>
      <c r="F941" s="985"/>
      <c r="G941" s="985"/>
      <c r="H941" s="1219"/>
      <c r="I941" s="1219"/>
      <c r="J941" s="985"/>
      <c r="K941" s="985"/>
      <c r="L941" s="985"/>
      <c r="M941" s="1219"/>
      <c r="N941" s="1219"/>
      <c r="O941" s="985"/>
      <c r="P941" s="985"/>
      <c r="Q941" s="985"/>
    </row>
    <row r="942" ht="25.15" customHeight="true" x14ac:dyDescent="0.2">
      <c r="C942" s="1223"/>
      <c r="D942" s="1219"/>
      <c r="E942" s="985"/>
      <c r="F942" s="985"/>
      <c r="G942" s="985"/>
      <c r="H942" s="1219"/>
      <c r="I942" s="1219"/>
      <c r="J942" s="985"/>
      <c r="K942" s="985"/>
      <c r="L942" s="985"/>
      <c r="M942" s="1219"/>
      <c r="N942" s="1219"/>
      <c r="O942" s="985"/>
      <c r="P942" s="985"/>
      <c r="Q942" s="985"/>
    </row>
    <row r="943" ht="25.15" customHeight="true" x14ac:dyDescent="0.2">
      <c r="C943" s="1223"/>
      <c r="D943" s="1219"/>
      <c r="E943" s="985"/>
      <c r="F943" s="985"/>
      <c r="G943" s="985"/>
      <c r="H943" s="1219"/>
      <c r="I943" s="1219"/>
      <c r="J943" s="985"/>
      <c r="K943" s="985"/>
      <c r="L943" s="985"/>
      <c r="M943" s="1219"/>
      <c r="N943" s="1219"/>
      <c r="O943" s="985"/>
      <c r="P943" s="985"/>
      <c r="Q943" s="985"/>
    </row>
    <row r="944" ht="25.15" customHeight="true" x14ac:dyDescent="0.2">
      <c r="C944" s="1223"/>
      <c r="D944" s="1219"/>
      <c r="E944" s="985"/>
      <c r="F944" s="985"/>
      <c r="G944" s="985"/>
      <c r="H944" s="1219"/>
      <c r="I944" s="1219"/>
      <c r="J944" s="985"/>
      <c r="K944" s="985"/>
      <c r="L944" s="985"/>
      <c r="M944" s="1219"/>
      <c r="N944" s="1219"/>
      <c r="O944" s="985"/>
      <c r="P944" s="985"/>
      <c r="Q944" s="985"/>
    </row>
    <row r="945" ht="25.15" customHeight="true" x14ac:dyDescent="0.2">
      <c r="C945" s="1223"/>
      <c r="D945" s="1219"/>
      <c r="E945" s="985"/>
      <c r="F945" s="985"/>
      <c r="G945" s="985"/>
      <c r="H945" s="1219"/>
      <c r="I945" s="1219"/>
      <c r="J945" s="985"/>
      <c r="K945" s="985"/>
      <c r="L945" s="985"/>
      <c r="M945" s="1219"/>
      <c r="N945" s="1219"/>
      <c r="O945" s="985"/>
      <c r="P945" s="985"/>
      <c r="Q945" s="985"/>
    </row>
    <row r="946" ht="25.15" customHeight="true" x14ac:dyDescent="0.2">
      <c r="C946" s="1223"/>
      <c r="D946" s="1219"/>
      <c r="E946" s="985"/>
      <c r="F946" s="985"/>
      <c r="G946" s="985"/>
      <c r="H946" s="1219"/>
      <c r="I946" s="1219"/>
      <c r="J946" s="985"/>
      <c r="K946" s="985"/>
      <c r="L946" s="985"/>
      <c r="M946" s="1219"/>
      <c r="N946" s="1219"/>
      <c r="O946" s="985"/>
      <c r="P946" s="985"/>
      <c r="Q946" s="985"/>
    </row>
    <row r="947" ht="25.15" customHeight="true" x14ac:dyDescent="0.2">
      <c r="C947" s="1223"/>
      <c r="D947" s="1219"/>
      <c r="E947" s="985"/>
      <c r="F947" s="985"/>
      <c r="G947" s="985"/>
      <c r="H947" s="1219"/>
      <c r="I947" s="1219"/>
      <c r="J947" s="985"/>
      <c r="K947" s="985"/>
      <c r="L947" s="985"/>
      <c r="M947" s="1219"/>
      <c r="N947" s="1219"/>
      <c r="O947" s="985"/>
      <c r="P947" s="985"/>
      <c r="Q947" s="985"/>
    </row>
    <row r="948" ht="25.15" customHeight="true" x14ac:dyDescent="0.2">
      <c r="C948" s="1223"/>
      <c r="D948" s="1219"/>
      <c r="E948" s="985"/>
      <c r="F948" s="985"/>
      <c r="G948" s="985"/>
      <c r="H948" s="1219"/>
      <c r="I948" s="1219"/>
      <c r="J948" s="985"/>
      <c r="K948" s="985"/>
      <c r="L948" s="985"/>
      <c r="M948" s="1219"/>
      <c r="N948" s="1219"/>
      <c r="O948" s="985"/>
      <c r="P948" s="985"/>
      <c r="Q948" s="985"/>
    </row>
    <row r="949" ht="25.15" customHeight="true" x14ac:dyDescent="0.2">
      <c r="C949" s="1223"/>
      <c r="D949" s="1219"/>
      <c r="E949" s="985"/>
      <c r="F949" s="985"/>
      <c r="G949" s="985"/>
      <c r="H949" s="1219"/>
      <c r="I949" s="1219"/>
      <c r="J949" s="985"/>
      <c r="K949" s="985"/>
      <c r="L949" s="985"/>
      <c r="M949" s="1219"/>
      <c r="N949" s="1219"/>
      <c r="O949" s="985"/>
      <c r="P949" s="985"/>
      <c r="Q949" s="985"/>
    </row>
    <row r="950" ht="25.15" customHeight="true" x14ac:dyDescent="0.2">
      <c r="C950" s="1223"/>
      <c r="D950" s="1219"/>
      <c r="E950" s="985"/>
      <c r="F950" s="985"/>
      <c r="G950" s="985"/>
      <c r="H950" s="1219"/>
      <c r="I950" s="1219"/>
      <c r="J950" s="985"/>
      <c r="K950" s="985"/>
      <c r="L950" s="985"/>
      <c r="M950" s="1219"/>
      <c r="N950" s="1219"/>
      <c r="O950" s="985"/>
      <c r="P950" s="985"/>
      <c r="Q950" s="985"/>
    </row>
    <row r="951" ht="25.15" customHeight="true" x14ac:dyDescent="0.2">
      <c r="C951" s="1223"/>
      <c r="D951" s="1219"/>
      <c r="E951" s="985"/>
      <c r="F951" s="985"/>
      <c r="G951" s="985"/>
      <c r="H951" s="1219"/>
      <c r="I951" s="1219"/>
      <c r="J951" s="985"/>
      <c r="K951" s="985"/>
      <c r="L951" s="985"/>
      <c r="M951" s="1219"/>
      <c r="N951" s="1219"/>
      <c r="O951" s="985"/>
      <c r="P951" s="985"/>
      <c r="Q951" s="985"/>
    </row>
    <row r="952" ht="25.15" customHeight="true" x14ac:dyDescent="0.2">
      <c r="C952" s="1223"/>
      <c r="D952" s="1219"/>
      <c r="E952" s="985"/>
      <c r="F952" s="985"/>
      <c r="G952" s="985"/>
      <c r="H952" s="1219"/>
      <c r="I952" s="1219"/>
      <c r="J952" s="985"/>
      <c r="K952" s="985"/>
      <c r="L952" s="985"/>
      <c r="M952" s="1219"/>
      <c r="N952" s="1219"/>
      <c r="O952" s="985"/>
      <c r="P952" s="985"/>
      <c r="Q952" s="985"/>
    </row>
    <row r="953" ht="25.15" customHeight="true" x14ac:dyDescent="0.2">
      <c r="C953" s="1223"/>
      <c r="D953" s="1219"/>
      <c r="E953" s="985"/>
      <c r="F953" s="985"/>
      <c r="G953" s="985"/>
      <c r="H953" s="1219"/>
      <c r="I953" s="1219"/>
      <c r="J953" s="985"/>
      <c r="K953" s="985"/>
      <c r="L953" s="985"/>
      <c r="M953" s="1219"/>
      <c r="N953" s="1219"/>
      <c r="O953" s="985"/>
      <c r="P953" s="985"/>
      <c r="Q953" s="985"/>
    </row>
    <row r="954" ht="25.15" customHeight="true" x14ac:dyDescent="0.2">
      <c r="C954" s="1223"/>
      <c r="D954" s="1219"/>
      <c r="E954" s="985"/>
      <c r="F954" s="985"/>
      <c r="G954" s="985"/>
      <c r="H954" s="1219"/>
      <c r="I954" s="1219"/>
      <c r="J954" s="985"/>
      <c r="K954" s="985"/>
      <c r="L954" s="985"/>
      <c r="M954" s="1219"/>
      <c r="N954" s="1219"/>
      <c r="O954" s="985"/>
      <c r="P954" s="985"/>
      <c r="Q954" s="985"/>
    </row>
    <row r="955" ht="25.15" customHeight="true" x14ac:dyDescent="0.2">
      <c r="C955" s="1223"/>
      <c r="D955" s="1219"/>
      <c r="E955" s="985"/>
      <c r="F955" s="985"/>
      <c r="G955" s="985"/>
      <c r="H955" s="1219"/>
      <c r="I955" s="1219"/>
      <c r="J955" s="985"/>
      <c r="K955" s="985"/>
      <c r="L955" s="985"/>
      <c r="M955" s="1219"/>
      <c r="N955" s="1219"/>
      <c r="O955" s="985"/>
      <c r="P955" s="985"/>
      <c r="Q955" s="985"/>
    </row>
    <row r="956" ht="25.15" customHeight="true" x14ac:dyDescent="0.2">
      <c r="C956" s="1223"/>
      <c r="D956" s="1219"/>
      <c r="E956" s="985"/>
      <c r="F956" s="985"/>
      <c r="G956" s="985"/>
      <c r="H956" s="1219"/>
      <c r="I956" s="1219"/>
      <c r="J956" s="985"/>
      <c r="K956" s="985"/>
      <c r="L956" s="985"/>
      <c r="M956" s="1219"/>
      <c r="N956" s="1219"/>
      <c r="O956" s="985"/>
      <c r="P956" s="985"/>
      <c r="Q956" s="985"/>
    </row>
    <row r="957" ht="25.15" customHeight="true" x14ac:dyDescent="0.2">
      <c r="C957" s="1223"/>
      <c r="D957" s="1219"/>
      <c r="E957" s="985"/>
      <c r="F957" s="985"/>
      <c r="G957" s="985"/>
      <c r="H957" s="1219"/>
      <c r="I957" s="1219"/>
      <c r="J957" s="985"/>
      <c r="K957" s="985"/>
      <c r="L957" s="985"/>
      <c r="M957" s="1219"/>
      <c r="N957" s="1219"/>
      <c r="O957" s="985"/>
      <c r="P957" s="985"/>
      <c r="Q957" s="985"/>
    </row>
    <row r="958" ht="25.15" customHeight="true" x14ac:dyDescent="0.2">
      <c r="C958" s="1223"/>
      <c r="D958" s="1219"/>
      <c r="E958" s="985"/>
      <c r="F958" s="985"/>
      <c r="G958" s="985"/>
      <c r="H958" s="1219"/>
      <c r="I958" s="1219"/>
      <c r="J958" s="985"/>
      <c r="K958" s="985"/>
      <c r="L958" s="985"/>
      <c r="M958" s="1219"/>
      <c r="N958" s="1219"/>
      <c r="O958" s="985"/>
      <c r="P958" s="985"/>
      <c r="Q958" s="985"/>
    </row>
    <row r="959" ht="25.15" customHeight="true" x14ac:dyDescent="0.2">
      <c r="C959" s="1223"/>
      <c r="D959" s="1219"/>
      <c r="E959" s="985"/>
      <c r="F959" s="985"/>
      <c r="G959" s="985"/>
      <c r="H959" s="1219"/>
      <c r="I959" s="1219"/>
      <c r="J959" s="985"/>
      <c r="K959" s="985"/>
      <c r="L959" s="985"/>
      <c r="M959" s="1219"/>
      <c r="N959" s="1219"/>
      <c r="O959" s="985"/>
      <c r="P959" s="985"/>
      <c r="Q959" s="985"/>
    </row>
    <row r="960" ht="25.15" customHeight="true" x14ac:dyDescent="0.2">
      <c r="C960" s="1223"/>
      <c r="D960" s="1219"/>
      <c r="E960" s="985"/>
      <c r="F960" s="985"/>
      <c r="G960" s="985"/>
      <c r="H960" s="1219"/>
      <c r="I960" s="1219"/>
      <c r="J960" s="985"/>
      <c r="K960" s="985"/>
      <c r="L960" s="985"/>
      <c r="M960" s="1219"/>
      <c r="N960" s="1219"/>
      <c r="O960" s="985"/>
      <c r="P960" s="985"/>
      <c r="Q960" s="985"/>
    </row>
    <row r="961" ht="25.15" customHeight="true" x14ac:dyDescent="0.2">
      <c r="C961" s="1223"/>
      <c r="D961" s="1219"/>
      <c r="E961" s="985"/>
      <c r="F961" s="985"/>
      <c r="G961" s="985"/>
      <c r="H961" s="1219"/>
      <c r="I961" s="1219"/>
      <c r="J961" s="985"/>
      <c r="K961" s="985"/>
      <c r="L961" s="985"/>
      <c r="M961" s="1219"/>
      <c r="N961" s="1219"/>
      <c r="O961" s="985"/>
      <c r="P961" s="985"/>
      <c r="Q961" s="985"/>
    </row>
    <row r="962" ht="25.15" customHeight="true" x14ac:dyDescent="0.2">
      <c r="C962" s="1223"/>
      <c r="D962" s="1219"/>
      <c r="E962" s="985"/>
      <c r="F962" s="985"/>
      <c r="G962" s="985"/>
      <c r="H962" s="1219"/>
      <c r="I962" s="1219"/>
      <c r="J962" s="985"/>
      <c r="K962" s="985"/>
      <c r="L962" s="985"/>
      <c r="M962" s="1219"/>
      <c r="N962" s="1219"/>
      <c r="O962" s="985"/>
      <c r="P962" s="985"/>
      <c r="Q962" s="985"/>
    </row>
    <row r="963" ht="25.15" customHeight="true" x14ac:dyDescent="0.2">
      <c r="C963" s="1223"/>
      <c r="D963" s="1219"/>
      <c r="E963" s="985"/>
      <c r="F963" s="985"/>
      <c r="G963" s="985"/>
      <c r="H963" s="1219"/>
      <c r="I963" s="1219"/>
      <c r="J963" s="985"/>
      <c r="K963" s="985"/>
      <c r="L963" s="985"/>
      <c r="M963" s="1219"/>
      <c r="N963" s="1219"/>
      <c r="O963" s="985"/>
      <c r="P963" s="985"/>
      <c r="Q963" s="985"/>
    </row>
    <row r="964" ht="25.15" customHeight="true" x14ac:dyDescent="0.2">
      <c r="C964" s="1223"/>
      <c r="D964" s="1219"/>
      <c r="E964" s="985"/>
      <c r="F964" s="985"/>
      <c r="G964" s="985"/>
      <c r="H964" s="1219"/>
      <c r="I964" s="1219"/>
      <c r="J964" s="985"/>
      <c r="K964" s="985"/>
      <c r="L964" s="985"/>
      <c r="M964" s="1219"/>
      <c r="N964" s="1219"/>
      <c r="O964" s="985"/>
      <c r="P964" s="985"/>
      <c r="Q964" s="985"/>
    </row>
    <row r="965" ht="25.15" customHeight="true" x14ac:dyDescent="0.2">
      <c r="C965" s="1223"/>
      <c r="D965" s="1219"/>
      <c r="E965" s="985"/>
      <c r="F965" s="985"/>
      <c r="G965" s="985"/>
      <c r="H965" s="1219"/>
      <c r="I965" s="1219"/>
      <c r="J965" s="985"/>
      <c r="K965" s="985"/>
      <c r="L965" s="985"/>
      <c r="M965" s="1219"/>
      <c r="N965" s="1219"/>
      <c r="O965" s="985"/>
      <c r="P965" s="985"/>
      <c r="Q965" s="985"/>
    </row>
    <row r="966" ht="25.15" customHeight="true" x14ac:dyDescent="0.2">
      <c r="C966" s="1223"/>
      <c r="D966" s="1219"/>
      <c r="E966" s="985"/>
      <c r="F966" s="985"/>
      <c r="G966" s="985"/>
      <c r="H966" s="1219"/>
      <c r="I966" s="1219"/>
      <c r="J966" s="985"/>
      <c r="K966" s="985"/>
      <c r="L966" s="985"/>
      <c r="M966" s="1219"/>
      <c r="N966" s="1219"/>
      <c r="O966" s="985"/>
      <c r="P966" s="985"/>
      <c r="Q966" s="985"/>
    </row>
    <row r="967" ht="25.15" customHeight="true" x14ac:dyDescent="0.2">
      <c r="C967" s="1223"/>
      <c r="D967" s="1219"/>
      <c r="E967" s="985"/>
      <c r="F967" s="985"/>
      <c r="G967" s="985"/>
      <c r="H967" s="1219"/>
      <c r="I967" s="1219"/>
      <c r="J967" s="985"/>
      <c r="K967" s="985"/>
      <c r="L967" s="985"/>
      <c r="M967" s="1219"/>
      <c r="N967" s="1219"/>
      <c r="O967" s="985"/>
      <c r="P967" s="985"/>
      <c r="Q967" s="985"/>
    </row>
    <row r="968" ht="25.15" customHeight="true" x14ac:dyDescent="0.2">
      <c r="C968" s="1223"/>
      <c r="D968" s="1219"/>
      <c r="E968" s="985"/>
      <c r="F968" s="985"/>
      <c r="G968" s="985"/>
      <c r="H968" s="1219"/>
      <c r="I968" s="1219"/>
      <c r="J968" s="985"/>
      <c r="K968" s="985"/>
      <c r="L968" s="985"/>
      <c r="M968" s="1219"/>
      <c r="N968" s="1219"/>
      <c r="O968" s="985"/>
      <c r="P968" s="985"/>
      <c r="Q968" s="985"/>
    </row>
    <row r="969" ht="25.15" customHeight="true" x14ac:dyDescent="0.2">
      <c r="C969" s="1223"/>
      <c r="D969" s="1219"/>
      <c r="E969" s="985"/>
      <c r="F969" s="985"/>
      <c r="G969" s="985"/>
      <c r="H969" s="1219"/>
      <c r="I969" s="1219"/>
      <c r="J969" s="985"/>
      <c r="K969" s="985"/>
      <c r="L969" s="985"/>
      <c r="M969" s="1219"/>
      <c r="N969" s="1219"/>
      <c r="O969" s="985"/>
      <c r="P969" s="985"/>
      <c r="Q969" s="985"/>
    </row>
    <row r="970" ht="25.15" customHeight="true" x14ac:dyDescent="0.2">
      <c r="C970" s="1223"/>
      <c r="D970" s="1219"/>
      <c r="E970" s="985"/>
      <c r="F970" s="985"/>
      <c r="G970" s="985"/>
      <c r="H970" s="1219"/>
      <c r="I970" s="1219"/>
      <c r="J970" s="985"/>
      <c r="K970" s="985"/>
      <c r="L970" s="985"/>
      <c r="M970" s="1219"/>
      <c r="N970" s="1219"/>
      <c r="O970" s="985"/>
      <c r="P970" s="985"/>
      <c r="Q970" s="985"/>
    </row>
    <row r="971" ht="25.15" customHeight="true" x14ac:dyDescent="0.2">
      <c r="C971" s="1223"/>
      <c r="D971" s="1219"/>
      <c r="E971" s="985"/>
      <c r="F971" s="985"/>
      <c r="G971" s="985"/>
      <c r="H971" s="1219"/>
      <c r="I971" s="1219"/>
      <c r="J971" s="985"/>
      <c r="K971" s="985"/>
      <c r="L971" s="985"/>
      <c r="M971" s="1219"/>
      <c r="N971" s="1219"/>
      <c r="O971" s="985"/>
      <c r="P971" s="985"/>
      <c r="Q971" s="985"/>
    </row>
    <row r="972" ht="25.15" customHeight="true" x14ac:dyDescent="0.2">
      <c r="C972" s="1223"/>
      <c r="D972" s="1219"/>
      <c r="E972" s="985"/>
      <c r="F972" s="985"/>
      <c r="G972" s="985"/>
      <c r="H972" s="1219"/>
      <c r="I972" s="1219"/>
      <c r="J972" s="985"/>
      <c r="K972" s="985"/>
      <c r="L972" s="985"/>
      <c r="M972" s="1219"/>
      <c r="N972" s="1219"/>
      <c r="O972" s="985"/>
      <c r="P972" s="985"/>
      <c r="Q972" s="985"/>
    </row>
    <row r="973" ht="25.15" customHeight="true" x14ac:dyDescent="0.2">
      <c r="C973" s="1223"/>
      <c r="D973" s="1219"/>
      <c r="E973" s="985"/>
      <c r="F973" s="985"/>
      <c r="G973" s="985"/>
      <c r="H973" s="1219"/>
      <c r="I973" s="1219"/>
      <c r="J973" s="985"/>
      <c r="K973" s="985"/>
      <c r="L973" s="985"/>
      <c r="M973" s="1219"/>
      <c r="N973" s="1219"/>
      <c r="O973" s="985"/>
      <c r="P973" s="985"/>
      <c r="Q973" s="985"/>
    </row>
    <row r="974" ht="25.15" customHeight="true" x14ac:dyDescent="0.2">
      <c r="C974" s="1223"/>
      <c r="D974" s="1219"/>
      <c r="E974" s="985"/>
      <c r="F974" s="985"/>
      <c r="G974" s="985"/>
      <c r="H974" s="1219"/>
      <c r="I974" s="1219"/>
      <c r="J974" s="985"/>
      <c r="K974" s="985"/>
      <c r="L974" s="985"/>
      <c r="M974" s="1219"/>
      <c r="N974" s="1219"/>
      <c r="O974" s="985"/>
      <c r="P974" s="985"/>
      <c r="Q974" s="985"/>
    </row>
    <row r="975" ht="25.15" customHeight="true" x14ac:dyDescent="0.2">
      <c r="C975" s="1223"/>
      <c r="D975" s="1219"/>
      <c r="E975" s="985"/>
      <c r="F975" s="985"/>
      <c r="G975" s="985"/>
      <c r="H975" s="1219"/>
      <c r="I975" s="1219"/>
      <c r="J975" s="985"/>
      <c r="K975" s="985"/>
      <c r="L975" s="985"/>
      <c r="M975" s="1219"/>
      <c r="N975" s="1219"/>
      <c r="O975" s="985"/>
      <c r="P975" s="985"/>
      <c r="Q975" s="985"/>
    </row>
    <row r="976" ht="25.15" customHeight="true" x14ac:dyDescent="0.2">
      <c r="C976" s="1223"/>
      <c r="D976" s="1219"/>
      <c r="E976" s="985"/>
      <c r="F976" s="985"/>
      <c r="G976" s="985"/>
      <c r="H976" s="1219"/>
      <c r="I976" s="1219"/>
      <c r="J976" s="985"/>
      <c r="K976" s="985"/>
      <c r="L976" s="985"/>
      <c r="M976" s="1219"/>
      <c r="N976" s="1219"/>
      <c r="O976" s="985"/>
      <c r="P976" s="985"/>
      <c r="Q976" s="985"/>
    </row>
    <row r="977" ht="25.15" customHeight="true" x14ac:dyDescent="0.2">
      <c r="C977" s="1223"/>
      <c r="D977" s="1219"/>
      <c r="E977" s="985"/>
      <c r="F977" s="985"/>
      <c r="G977" s="985"/>
      <c r="H977" s="1219"/>
      <c r="I977" s="1219"/>
      <c r="J977" s="985"/>
      <c r="K977" s="985"/>
      <c r="L977" s="985"/>
      <c r="M977" s="1219"/>
      <c r="N977" s="1219"/>
      <c r="O977" s="985"/>
      <c r="P977" s="985"/>
      <c r="Q977" s="985"/>
    </row>
    <row r="978" ht="25.15" customHeight="true" x14ac:dyDescent="0.2">
      <c r="C978" s="1223"/>
      <c r="D978" s="1219"/>
      <c r="E978" s="985"/>
      <c r="F978" s="985"/>
      <c r="G978" s="985"/>
      <c r="H978" s="1219"/>
      <c r="I978" s="1219"/>
      <c r="J978" s="985"/>
      <c r="K978" s="985"/>
      <c r="L978" s="985"/>
      <c r="M978" s="1219"/>
      <c r="N978" s="1219"/>
      <c r="O978" s="985"/>
      <c r="P978" s="985"/>
      <c r="Q978" s="985"/>
    </row>
    <row r="979" ht="25.15" customHeight="true" x14ac:dyDescent="0.2">
      <c r="C979" s="1223"/>
      <c r="D979" s="1219"/>
      <c r="E979" s="985"/>
      <c r="F979" s="985"/>
      <c r="G979" s="985"/>
      <c r="H979" s="1219"/>
      <c r="I979" s="1219"/>
      <c r="J979" s="985"/>
      <c r="K979" s="985"/>
      <c r="L979" s="985"/>
      <c r="M979" s="1219"/>
      <c r="N979" s="1219"/>
      <c r="O979" s="985"/>
      <c r="P979" s="985"/>
      <c r="Q979" s="985"/>
    </row>
    <row r="980" ht="25.15" customHeight="true" x14ac:dyDescent="0.2">
      <c r="C980" s="1223"/>
      <c r="D980" s="1219"/>
      <c r="E980" s="985"/>
      <c r="F980" s="985"/>
      <c r="G980" s="985"/>
      <c r="H980" s="1219"/>
      <c r="I980" s="1219"/>
      <c r="J980" s="985"/>
      <c r="K980" s="985"/>
      <c r="L980" s="985"/>
      <c r="M980" s="1219"/>
      <c r="N980" s="1219"/>
      <c r="O980" s="985"/>
      <c r="P980" s="985"/>
      <c r="Q980" s="985"/>
    </row>
    <row r="981" ht="25.15" customHeight="true" x14ac:dyDescent="0.2">
      <c r="C981" s="1223"/>
      <c r="D981" s="1219"/>
      <c r="E981" s="985"/>
      <c r="F981" s="985"/>
      <c r="G981" s="985"/>
      <c r="H981" s="1219"/>
      <c r="I981" s="1219"/>
      <c r="J981" s="985"/>
      <c r="K981" s="985"/>
      <c r="L981" s="985"/>
      <c r="M981" s="1219"/>
      <c r="N981" s="1219"/>
      <c r="O981" s="985"/>
      <c r="P981" s="985"/>
      <c r="Q981" s="985"/>
    </row>
    <row r="982" ht="25.15" customHeight="true" x14ac:dyDescent="0.2">
      <c r="C982" s="1223"/>
      <c r="D982" s="1219"/>
      <c r="E982" s="985"/>
      <c r="F982" s="985"/>
      <c r="G982" s="985"/>
      <c r="H982" s="1219"/>
      <c r="I982" s="1219"/>
      <c r="J982" s="985"/>
      <c r="K982" s="985"/>
      <c r="L982" s="985"/>
      <c r="M982" s="1219"/>
      <c r="N982" s="1219"/>
      <c r="O982" s="985"/>
      <c r="P982" s="985"/>
      <c r="Q982" s="985"/>
    </row>
    <row r="983" ht="25.15" customHeight="true" x14ac:dyDescent="0.2">
      <c r="C983" s="1223"/>
      <c r="D983" s="1219"/>
      <c r="E983" s="985"/>
      <c r="F983" s="985"/>
      <c r="G983" s="985"/>
      <c r="H983" s="1219"/>
      <c r="I983" s="1219"/>
      <c r="J983" s="985"/>
      <c r="K983" s="985"/>
      <c r="L983" s="985"/>
      <c r="M983" s="1219"/>
      <c r="N983" s="1219"/>
      <c r="O983" s="985"/>
      <c r="P983" s="985"/>
      <c r="Q983" s="985"/>
    </row>
    <row r="984" ht="25.15" customHeight="true" x14ac:dyDescent="0.2">
      <c r="C984" s="1223"/>
      <c r="D984" s="1219"/>
      <c r="E984" s="985"/>
      <c r="F984" s="985"/>
      <c r="G984" s="985"/>
      <c r="H984" s="1219"/>
      <c r="I984" s="1219"/>
      <c r="J984" s="985"/>
      <c r="K984" s="985"/>
      <c r="L984" s="985"/>
      <c r="M984" s="1219"/>
      <c r="N984" s="1219"/>
      <c r="O984" s="985"/>
      <c r="P984" s="985"/>
      <c r="Q984" s="985"/>
    </row>
    <row r="985" ht="25.15" customHeight="true" x14ac:dyDescent="0.2">
      <c r="C985" s="1223"/>
      <c r="D985" s="1219"/>
      <c r="E985" s="985"/>
      <c r="F985" s="985"/>
      <c r="G985" s="985"/>
      <c r="H985" s="1219"/>
      <c r="I985" s="1219"/>
      <c r="J985" s="985"/>
      <c r="K985" s="985"/>
      <c r="L985" s="985"/>
      <c r="M985" s="1219"/>
      <c r="N985" s="1219"/>
      <c r="O985" s="985"/>
      <c r="P985" s="985"/>
      <c r="Q985" s="985"/>
    </row>
    <row r="986" ht="25.15" customHeight="true" x14ac:dyDescent="0.2">
      <c r="C986" s="1223"/>
      <c r="D986" s="1219"/>
      <c r="E986" s="985"/>
      <c r="F986" s="985"/>
      <c r="G986" s="985"/>
      <c r="H986" s="1219"/>
      <c r="I986" s="1219"/>
      <c r="J986" s="985"/>
      <c r="K986" s="985"/>
      <c r="L986" s="985"/>
      <c r="M986" s="1219"/>
      <c r="N986" s="1219"/>
      <c r="O986" s="985"/>
      <c r="P986" s="985"/>
      <c r="Q986" s="985"/>
    </row>
    <row r="987" ht="25.15" customHeight="true" x14ac:dyDescent="0.2">
      <c r="C987" s="1223"/>
      <c r="D987" s="1219"/>
      <c r="E987" s="985"/>
      <c r="F987" s="985"/>
      <c r="G987" s="985"/>
      <c r="H987" s="1219"/>
      <c r="I987" s="1219"/>
      <c r="J987" s="985"/>
      <c r="K987" s="985"/>
      <c r="L987" s="985"/>
      <c r="M987" s="1219"/>
      <c r="N987" s="1219"/>
      <c r="O987" s="985"/>
      <c r="P987" s="985"/>
      <c r="Q987" s="985"/>
    </row>
    <row r="988" ht="25.15" customHeight="true" x14ac:dyDescent="0.2">
      <c r="C988" s="1223"/>
      <c r="D988" s="1219"/>
      <c r="E988" s="985"/>
      <c r="F988" s="985"/>
      <c r="G988" s="985"/>
      <c r="H988" s="1219"/>
      <c r="I988" s="1219"/>
      <c r="J988" s="985"/>
      <c r="K988" s="985"/>
      <c r="L988" s="985"/>
      <c r="M988" s="1219"/>
      <c r="N988" s="1219"/>
      <c r="O988" s="985"/>
      <c r="P988" s="985"/>
      <c r="Q988" s="985"/>
    </row>
    <row r="989" ht="25.15" customHeight="true" x14ac:dyDescent="0.2">
      <c r="C989" s="1223"/>
      <c r="D989" s="1219"/>
      <c r="E989" s="985"/>
      <c r="F989" s="985"/>
      <c r="G989" s="985"/>
      <c r="H989" s="1219"/>
      <c r="I989" s="1219"/>
      <c r="J989" s="985"/>
      <c r="K989" s="985"/>
      <c r="L989" s="985"/>
      <c r="M989" s="1219"/>
      <c r="N989" s="1219"/>
      <c r="O989" s="985"/>
      <c r="P989" s="985"/>
      <c r="Q989" s="985"/>
    </row>
    <row r="990" ht="25.15" customHeight="true" x14ac:dyDescent="0.2">
      <c r="C990" s="1223"/>
      <c r="D990" s="1219"/>
      <c r="E990" s="985"/>
      <c r="F990" s="985"/>
      <c r="G990" s="985"/>
      <c r="H990" s="1219"/>
      <c r="I990" s="1219"/>
      <c r="J990" s="985"/>
      <c r="K990" s="985"/>
      <c r="L990" s="985"/>
      <c r="M990" s="1219"/>
      <c r="N990" s="1219"/>
      <c r="O990" s="985"/>
      <c r="P990" s="985"/>
      <c r="Q990" s="985"/>
    </row>
    <row r="991" ht="25.15" customHeight="true" x14ac:dyDescent="0.2">
      <c r="C991" s="1223"/>
      <c r="D991" s="1219"/>
      <c r="E991" s="985"/>
      <c r="F991" s="985"/>
      <c r="G991" s="985"/>
      <c r="H991" s="1219"/>
      <c r="I991" s="1219"/>
      <c r="J991" s="985"/>
      <c r="K991" s="985"/>
      <c r="L991" s="985"/>
      <c r="M991" s="1219"/>
      <c r="N991" s="1219"/>
      <c r="O991" s="985"/>
      <c r="P991" s="985"/>
      <c r="Q991" s="985"/>
    </row>
    <row r="992" ht="25.15" customHeight="true" x14ac:dyDescent="0.2">
      <c r="C992" s="1223"/>
      <c r="D992" s="1219"/>
      <c r="E992" s="985"/>
      <c r="F992" s="985"/>
      <c r="G992" s="985"/>
      <c r="H992" s="1219"/>
      <c r="I992" s="1219"/>
      <c r="J992" s="985"/>
      <c r="K992" s="985"/>
      <c r="L992" s="985"/>
      <c r="M992" s="1219"/>
      <c r="N992" s="1219"/>
      <c r="O992" s="985"/>
      <c r="P992" s="985"/>
      <c r="Q992" s="985"/>
    </row>
    <row r="993" ht="25.15" customHeight="true" x14ac:dyDescent="0.2">
      <c r="C993" s="1223"/>
      <c r="D993" s="1219"/>
      <c r="E993" s="985"/>
      <c r="F993" s="985"/>
      <c r="G993" s="985"/>
      <c r="H993" s="1219"/>
      <c r="I993" s="1219"/>
      <c r="J993" s="985"/>
      <c r="K993" s="985"/>
      <c r="L993" s="985"/>
      <c r="M993" s="1219"/>
      <c r="N993" s="1219"/>
      <c r="O993" s="985"/>
      <c r="P993" s="985"/>
      <c r="Q993" s="985"/>
    </row>
    <row r="994" ht="25.15" customHeight="true" x14ac:dyDescent="0.2">
      <c r="C994" s="1223"/>
      <c r="D994" s="1219"/>
      <c r="E994" s="985"/>
      <c r="F994" s="985"/>
      <c r="G994" s="985"/>
      <c r="H994" s="1219"/>
      <c r="I994" s="1219"/>
      <c r="J994" s="985"/>
      <c r="K994" s="985"/>
      <c r="L994" s="985"/>
      <c r="M994" s="1219"/>
      <c r="N994" s="1219"/>
      <c r="O994" s="985"/>
      <c r="P994" s="985"/>
      <c r="Q994" s="985"/>
    </row>
    <row r="995" ht="25.15" customHeight="true" x14ac:dyDescent="0.2">
      <c r="C995" s="1223"/>
      <c r="D995" s="1219"/>
      <c r="E995" s="985"/>
      <c r="F995" s="985"/>
      <c r="G995" s="985"/>
      <c r="H995" s="1219"/>
      <c r="I995" s="1219"/>
      <c r="J995" s="985"/>
      <c r="K995" s="985"/>
      <c r="L995" s="985"/>
      <c r="M995" s="1219"/>
      <c r="N995" s="1219"/>
      <c r="O995" s="985"/>
      <c r="P995" s="985"/>
      <c r="Q995" s="985"/>
    </row>
    <row r="996" ht="25.15" customHeight="true" x14ac:dyDescent="0.2">
      <c r="C996" s="1223"/>
      <c r="D996" s="1219"/>
      <c r="E996" s="985"/>
      <c r="F996" s="985"/>
      <c r="G996" s="985"/>
      <c r="H996" s="1219"/>
      <c r="I996" s="1219"/>
      <c r="J996" s="985"/>
      <c r="K996" s="985"/>
      <c r="L996" s="985"/>
      <c r="M996" s="1219"/>
      <c r="N996" s="1219"/>
      <c r="O996" s="985"/>
      <c r="P996" s="985"/>
      <c r="Q996" s="985"/>
    </row>
    <row r="997" ht="25.15" customHeight="true" x14ac:dyDescent="0.2">
      <c r="C997" s="1223"/>
      <c r="D997" s="1219"/>
      <c r="E997" s="985"/>
      <c r="F997" s="985"/>
      <c r="G997" s="985"/>
      <c r="H997" s="1219"/>
      <c r="I997" s="1219"/>
      <c r="J997" s="985"/>
      <c r="K997" s="985"/>
      <c r="L997" s="985"/>
      <c r="M997" s="1219"/>
      <c r="N997" s="1219"/>
      <c r="O997" s="985"/>
      <c r="P997" s="985"/>
      <c r="Q997" s="985"/>
    </row>
    <row r="998" ht="25.15" customHeight="true" x14ac:dyDescent="0.2">
      <c r="C998" s="1223"/>
      <c r="D998" s="1219"/>
      <c r="E998" s="985"/>
      <c r="F998" s="985"/>
      <c r="G998" s="985"/>
      <c r="H998" s="1219"/>
      <c r="I998" s="1219"/>
      <c r="J998" s="985"/>
      <c r="K998" s="985"/>
      <c r="L998" s="985"/>
      <c r="M998" s="1219"/>
      <c r="N998" s="1219"/>
      <c r="O998" s="985"/>
      <c r="P998" s="985"/>
      <c r="Q998" s="985"/>
    </row>
    <row r="999" ht="25.15" customHeight="true" x14ac:dyDescent="0.2">
      <c r="C999" s="1223"/>
      <c r="D999" s="1219"/>
      <c r="E999" s="985"/>
      <c r="F999" s="985"/>
      <c r="G999" s="985"/>
      <c r="H999" s="1219"/>
      <c r="I999" s="1219"/>
      <c r="J999" s="985"/>
      <c r="K999" s="985"/>
      <c r="L999" s="985"/>
      <c r="M999" s="1219"/>
      <c r="N999" s="1219"/>
      <c r="O999" s="985"/>
      <c r="P999" s="985"/>
      <c r="Q999" s="985"/>
    </row>
    <row r="1000" ht="25.15" customHeight="true" x14ac:dyDescent="0.2">
      <c r="C1000" s="1223"/>
      <c r="D1000" s="1219"/>
      <c r="E1000" s="985"/>
      <c r="F1000" s="985"/>
      <c r="G1000" s="985"/>
      <c r="H1000" s="1219"/>
      <c r="I1000" s="1219"/>
      <c r="J1000" s="985"/>
      <c r="K1000" s="985"/>
      <c r="L1000" s="985"/>
      <c r="M1000" s="1219"/>
      <c r="N1000" s="1219"/>
      <c r="O1000" s="985"/>
      <c r="P1000" s="985"/>
      <c r="Q1000" s="985"/>
    </row>
    <row r="1001" ht="25.15" customHeight="true" x14ac:dyDescent="0.2">
      <c r="C1001" s="1223"/>
      <c r="D1001" s="1219"/>
      <c r="E1001" s="985"/>
      <c r="F1001" s="985"/>
      <c r="G1001" s="985"/>
      <c r="H1001" s="1219"/>
      <c r="I1001" s="1219"/>
      <c r="J1001" s="985"/>
      <c r="K1001" s="985"/>
      <c r="L1001" s="985"/>
      <c r="M1001" s="1219"/>
      <c r="N1001" s="1219"/>
      <c r="O1001" s="985"/>
      <c r="P1001" s="985"/>
      <c r="Q1001" s="985"/>
    </row>
    <row r="1002" ht="25.15" customHeight="true" x14ac:dyDescent="0.2">
      <c r="C1002" s="1223"/>
      <c r="D1002" s="1219"/>
      <c r="E1002" s="985"/>
      <c r="F1002" s="985"/>
      <c r="G1002" s="985"/>
      <c r="H1002" s="1219"/>
      <c r="I1002" s="1219"/>
      <c r="J1002" s="985"/>
      <c r="K1002" s="985"/>
      <c r="L1002" s="985"/>
      <c r="M1002" s="1219"/>
      <c r="N1002" s="1219"/>
      <c r="O1002" s="985"/>
      <c r="P1002" s="985"/>
      <c r="Q1002" s="985"/>
    </row>
    <row r="1003" ht="25.15" customHeight="true" x14ac:dyDescent="0.2">
      <c r="C1003" s="1223"/>
      <c r="D1003" s="1219"/>
      <c r="E1003" s="985"/>
      <c r="F1003" s="985"/>
      <c r="G1003" s="985"/>
      <c r="H1003" s="1219"/>
      <c r="I1003" s="1219"/>
      <c r="J1003" s="985"/>
      <c r="K1003" s="985"/>
      <c r="L1003" s="985"/>
      <c r="M1003" s="1219"/>
      <c r="N1003" s="1219"/>
      <c r="O1003" s="985"/>
      <c r="P1003" s="985"/>
      <c r="Q1003" s="985"/>
    </row>
    <row r="1004" ht="25.15" customHeight="true" x14ac:dyDescent="0.2">
      <c r="C1004" s="1223"/>
      <c r="D1004" s="1219"/>
      <c r="E1004" s="985"/>
      <c r="F1004" s="985"/>
      <c r="G1004" s="985"/>
      <c r="H1004" s="1219"/>
      <c r="I1004" s="1219"/>
      <c r="J1004" s="985"/>
      <c r="K1004" s="985"/>
      <c r="L1004" s="985"/>
      <c r="M1004" s="1219"/>
      <c r="N1004" s="1219"/>
      <c r="O1004" s="985"/>
      <c r="P1004" s="985"/>
      <c r="Q1004" s="985"/>
    </row>
    <row r="1005" ht="25.15" customHeight="true" x14ac:dyDescent="0.2">
      <c r="C1005" s="1223"/>
      <c r="D1005" s="1219"/>
      <c r="E1005" s="985"/>
      <c r="F1005" s="985"/>
      <c r="G1005" s="985"/>
      <c r="H1005" s="1219"/>
      <c r="I1005" s="1219"/>
      <c r="J1005" s="985"/>
      <c r="K1005" s="985"/>
      <c r="L1005" s="985"/>
      <c r="M1005" s="1219"/>
      <c r="N1005" s="1219"/>
      <c r="O1005" s="985"/>
      <c r="P1005" s="985"/>
      <c r="Q1005" s="985"/>
    </row>
    <row r="1006" ht="25.15" customHeight="true" x14ac:dyDescent="0.2">
      <c r="C1006" s="1223"/>
      <c r="D1006" s="1219"/>
      <c r="E1006" s="985"/>
      <c r="F1006" s="985"/>
      <c r="G1006" s="985"/>
      <c r="H1006" s="1219"/>
      <c r="I1006" s="1219"/>
      <c r="J1006" s="985"/>
      <c r="K1006" s="985"/>
      <c r="L1006" s="985"/>
      <c r="M1006" s="1219"/>
      <c r="N1006" s="1219"/>
      <c r="O1006" s="985"/>
      <c r="P1006" s="985"/>
      <c r="Q1006" s="985"/>
    </row>
    <row r="1007" ht="25.15" customHeight="true" x14ac:dyDescent="0.2">
      <c r="C1007" s="1223"/>
      <c r="D1007" s="1219"/>
      <c r="E1007" s="985"/>
      <c r="F1007" s="985"/>
      <c r="G1007" s="985"/>
      <c r="H1007" s="1219"/>
      <c r="I1007" s="1219"/>
      <c r="J1007" s="985"/>
      <c r="K1007" s="985"/>
      <c r="L1007" s="985"/>
      <c r="M1007" s="1219"/>
      <c r="N1007" s="1219"/>
      <c r="O1007" s="985"/>
      <c r="P1007" s="985"/>
      <c r="Q1007" s="985"/>
    </row>
    <row r="1008" ht="25.15" customHeight="true" x14ac:dyDescent="0.2">
      <c r="C1008" s="1223"/>
      <c r="D1008" s="1219"/>
      <c r="E1008" s="985"/>
      <c r="F1008" s="985"/>
      <c r="G1008" s="985"/>
      <c r="H1008" s="1219"/>
      <c r="I1008" s="1219"/>
      <c r="J1008" s="985"/>
      <c r="K1008" s="985"/>
      <c r="L1008" s="985"/>
      <c r="M1008" s="1219"/>
      <c r="N1008" s="1219"/>
      <c r="O1008" s="985"/>
      <c r="P1008" s="985"/>
      <c r="Q1008" s="985"/>
    </row>
    <row r="1009" ht="25.15" customHeight="true" x14ac:dyDescent="0.2">
      <c r="C1009" s="1223"/>
      <c r="D1009" s="1219"/>
      <c r="E1009" s="985"/>
      <c r="F1009" s="985"/>
      <c r="G1009" s="985"/>
      <c r="H1009" s="1219"/>
      <c r="I1009" s="1219"/>
      <c r="J1009" s="985"/>
      <c r="K1009" s="985"/>
      <c r="L1009" s="985"/>
      <c r="M1009" s="1219"/>
      <c r="N1009" s="1219"/>
      <c r="O1009" s="985"/>
      <c r="P1009" s="985"/>
      <c r="Q1009" s="985"/>
    </row>
    <row r="1010" ht="25.15" customHeight="true" x14ac:dyDescent="0.2">
      <c r="C1010" s="1223"/>
      <c r="D1010" s="1219"/>
      <c r="E1010" s="985"/>
      <c r="F1010" s="985"/>
      <c r="G1010" s="985"/>
      <c r="H1010" s="1219"/>
      <c r="I1010" s="1219"/>
      <c r="J1010" s="985"/>
      <c r="K1010" s="985"/>
      <c r="L1010" s="985"/>
      <c r="M1010" s="1219"/>
      <c r="N1010" s="1219"/>
      <c r="O1010" s="985"/>
      <c r="P1010" s="985"/>
      <c r="Q1010" s="985"/>
    </row>
    <row r="1011" ht="25.15" customHeight="true" x14ac:dyDescent="0.2">
      <c r="C1011" s="1223"/>
      <c r="D1011" s="1219"/>
      <c r="E1011" s="985"/>
      <c r="F1011" s="985"/>
      <c r="G1011" s="985"/>
      <c r="H1011" s="1219"/>
      <c r="I1011" s="1219"/>
      <c r="J1011" s="985"/>
      <c r="K1011" s="985"/>
      <c r="L1011" s="985"/>
      <c r="M1011" s="1219"/>
      <c r="N1011" s="1219"/>
      <c r="O1011" s="985"/>
      <c r="P1011" s="985"/>
      <c r="Q1011" s="985"/>
    </row>
    <row r="1012" ht="25.15" customHeight="true" x14ac:dyDescent="0.2">
      <c r="C1012" s="1223"/>
      <c r="D1012" s="1219"/>
      <c r="E1012" s="985"/>
      <c r="F1012" s="985"/>
      <c r="G1012" s="985"/>
      <c r="H1012" s="1219"/>
      <c r="I1012" s="1219"/>
      <c r="J1012" s="985"/>
      <c r="K1012" s="985"/>
      <c r="L1012" s="985"/>
      <c r="M1012" s="1219"/>
      <c r="N1012" s="1219"/>
      <c r="O1012" s="985"/>
      <c r="P1012" s="985"/>
      <c r="Q1012" s="985"/>
    </row>
    <row r="1013" ht="25.15" customHeight="true" x14ac:dyDescent="0.2">
      <c r="C1013" s="1223"/>
      <c r="D1013" s="1219"/>
      <c r="E1013" s="985"/>
      <c r="F1013" s="985"/>
      <c r="G1013" s="985"/>
      <c r="H1013" s="1219"/>
      <c r="I1013" s="1219"/>
      <c r="J1013" s="985"/>
      <c r="K1013" s="985"/>
      <c r="L1013" s="985"/>
      <c r="M1013" s="1219"/>
      <c r="N1013" s="1219"/>
      <c r="O1013" s="985"/>
      <c r="P1013" s="985"/>
      <c r="Q1013" s="985"/>
    </row>
    <row r="1014" ht="25.15" customHeight="true" x14ac:dyDescent="0.2">
      <c r="C1014" s="1223"/>
      <c r="D1014" s="1219"/>
      <c r="E1014" s="985"/>
      <c r="F1014" s="985"/>
      <c r="G1014" s="985"/>
      <c r="H1014" s="1219"/>
      <c r="I1014" s="1219"/>
      <c r="J1014" s="985"/>
      <c r="K1014" s="985"/>
      <c r="L1014" s="985"/>
      <c r="M1014" s="1219"/>
      <c r="N1014" s="1219"/>
      <c r="O1014" s="985"/>
      <c r="P1014" s="985"/>
      <c r="Q1014" s="985"/>
    </row>
    <row r="1015" ht="25.15" customHeight="true" x14ac:dyDescent="0.2">
      <c r="C1015" s="1223"/>
      <c r="D1015" s="1219"/>
      <c r="E1015" s="985"/>
      <c r="F1015" s="985"/>
      <c r="G1015" s="985"/>
      <c r="H1015" s="1219"/>
      <c r="I1015" s="1219"/>
      <c r="J1015" s="985"/>
      <c r="K1015" s="985"/>
      <c r="L1015" s="985"/>
      <c r="M1015" s="1219"/>
      <c r="N1015" s="1219"/>
      <c r="O1015" s="985"/>
      <c r="P1015" s="985"/>
      <c r="Q1015" s="985"/>
    </row>
    <row r="1016" ht="25.15" customHeight="true" x14ac:dyDescent="0.2">
      <c r="C1016" s="1223"/>
      <c r="D1016" s="1219"/>
      <c r="E1016" s="985"/>
      <c r="F1016" s="985"/>
      <c r="G1016" s="985"/>
      <c r="H1016" s="1219"/>
      <c r="I1016" s="1219"/>
      <c r="J1016" s="985"/>
      <c r="K1016" s="985"/>
      <c r="L1016" s="985"/>
      <c r="M1016" s="1219"/>
      <c r="N1016" s="1219"/>
      <c r="O1016" s="985"/>
      <c r="P1016" s="985"/>
      <c r="Q1016" s="985"/>
    </row>
    <row r="1017" ht="25.15" customHeight="true" x14ac:dyDescent="0.2">
      <c r="C1017" s="1223"/>
      <c r="D1017" s="1219"/>
      <c r="E1017" s="985"/>
      <c r="F1017" s="985"/>
      <c r="G1017" s="985"/>
      <c r="H1017" s="1219"/>
      <c r="I1017" s="1219"/>
      <c r="J1017" s="985"/>
      <c r="K1017" s="985"/>
      <c r="L1017" s="985"/>
      <c r="M1017" s="1219"/>
      <c r="N1017" s="1219"/>
      <c r="O1017" s="985"/>
      <c r="P1017" s="985"/>
      <c r="Q1017" s="985"/>
    </row>
    <row r="1018" ht="25.15" customHeight="true" x14ac:dyDescent="0.2">
      <c r="C1018" s="1223"/>
      <c r="D1018" s="1219"/>
      <c r="E1018" s="985"/>
      <c r="F1018" s="985"/>
      <c r="G1018" s="985"/>
      <c r="H1018" s="1219"/>
      <c r="I1018" s="1219"/>
      <c r="J1018" s="985"/>
      <c r="K1018" s="985"/>
      <c r="L1018" s="985"/>
      <c r="M1018" s="1219"/>
      <c r="N1018" s="1219"/>
      <c r="O1018" s="985"/>
      <c r="P1018" s="985"/>
      <c r="Q1018" s="985"/>
    </row>
    <row r="1019" ht="25.15" customHeight="true" x14ac:dyDescent="0.2">
      <c r="C1019" s="1223"/>
      <c r="D1019" s="1219"/>
      <c r="E1019" s="985"/>
      <c r="F1019" s="985"/>
      <c r="G1019" s="985"/>
      <c r="H1019" s="1219"/>
      <c r="I1019" s="1219"/>
      <c r="J1019" s="985"/>
      <c r="K1019" s="985"/>
      <c r="L1019" s="985"/>
      <c r="M1019" s="1219"/>
      <c r="N1019" s="1219"/>
      <c r="O1019" s="985"/>
      <c r="P1019" s="985"/>
      <c r="Q1019" s="985"/>
    </row>
    <row r="1020" ht="25.15" customHeight="true" x14ac:dyDescent="0.2">
      <c r="C1020" s="1223"/>
      <c r="D1020" s="1219"/>
      <c r="E1020" s="985"/>
      <c r="F1020" s="985"/>
      <c r="G1020" s="985"/>
      <c r="H1020" s="1219"/>
      <c r="I1020" s="1219"/>
      <c r="J1020" s="985"/>
      <c r="K1020" s="985"/>
      <c r="L1020" s="985"/>
      <c r="M1020" s="1219"/>
      <c r="N1020" s="1219"/>
      <c r="O1020" s="985"/>
      <c r="P1020" s="985"/>
      <c r="Q1020" s="985"/>
    </row>
    <row r="1021" ht="25.15" customHeight="true" x14ac:dyDescent="0.2">
      <c r="C1021" s="1223"/>
      <c r="D1021" s="1219"/>
      <c r="E1021" s="985"/>
      <c r="F1021" s="985"/>
      <c r="G1021" s="985"/>
      <c r="H1021" s="1219"/>
      <c r="I1021" s="1219"/>
      <c r="J1021" s="985"/>
      <c r="K1021" s="985"/>
      <c r="L1021" s="985"/>
      <c r="M1021" s="1219"/>
      <c r="N1021" s="1219"/>
      <c r="O1021" s="985"/>
      <c r="P1021" s="985"/>
      <c r="Q1021" s="985"/>
    </row>
    <row r="1022" ht="25.15" customHeight="true" x14ac:dyDescent="0.2">
      <c r="C1022" s="1223"/>
      <c r="D1022" s="1219"/>
      <c r="E1022" s="985"/>
      <c r="F1022" s="985"/>
      <c r="G1022" s="985"/>
      <c r="H1022" s="1219"/>
      <c r="I1022" s="1219"/>
      <c r="J1022" s="985"/>
      <c r="K1022" s="985"/>
      <c r="L1022" s="985"/>
      <c r="M1022" s="1219"/>
      <c r="N1022" s="1219"/>
      <c r="O1022" s="985"/>
      <c r="P1022" s="985"/>
      <c r="Q1022" s="985"/>
    </row>
    <row r="1023" ht="25.15" customHeight="true" x14ac:dyDescent="0.2">
      <c r="C1023" s="1223"/>
      <c r="D1023" s="1219"/>
      <c r="E1023" s="985"/>
      <c r="F1023" s="985"/>
      <c r="G1023" s="985"/>
      <c r="H1023" s="1219"/>
      <c r="I1023" s="1219"/>
      <c r="J1023" s="985"/>
      <c r="K1023" s="985"/>
      <c r="L1023" s="985"/>
      <c r="M1023" s="1219"/>
      <c r="N1023" s="1219"/>
      <c r="O1023" s="985"/>
      <c r="P1023" s="985"/>
      <c r="Q1023" s="985"/>
    </row>
    <row r="1024" ht="25.15" customHeight="true" x14ac:dyDescent="0.2">
      <c r="C1024" s="1223"/>
      <c r="D1024" s="1219"/>
      <c r="E1024" s="985"/>
      <c r="F1024" s="985"/>
      <c r="G1024" s="985"/>
      <c r="H1024" s="1219"/>
      <c r="I1024" s="1219"/>
      <c r="J1024" s="985"/>
      <c r="K1024" s="985"/>
      <c r="L1024" s="985"/>
      <c r="M1024" s="1219"/>
      <c r="N1024" s="1219"/>
      <c r="O1024" s="985"/>
      <c r="P1024" s="985"/>
      <c r="Q1024" s="985"/>
    </row>
    <row r="1025" customFormat="true" ht="15.95" customHeight="true" x14ac:dyDescent="0.2">
      <c r="A1025" s="1190" t="s">
        <v>822</v>
      </c>
      <c r="B1025" s="1191"/>
      <c r="C1025" s="1192"/>
      <c r="D1025" s="258"/>
      <c r="E1025" s="197"/>
      <c r="F1025" s="197"/>
      <c r="G1025" s="258"/>
      <c r="Y1025" s="183"/>
      <c r="Z1025" s="185"/>
      <c r="AA1025" s="185"/>
      <c r="AB1025" s="185"/>
      <c r="AC1025" s="185"/>
      <c r="AD1025" s="185"/>
      <c r="AE1025" s="185"/>
      <c r="AF1025" s="185"/>
      <c r="AG1025" s="185"/>
      <c r="AH1025" s="185"/>
      <c r="AI1025" s="185"/>
      <c r="AJ1025" s="185"/>
      <c r="AK1025" s="185"/>
      <c r="AL1025" s="185"/>
      <c r="AM1025" s="185"/>
      <c r="AN1025" s="185"/>
      <c r="AO1025" s="185"/>
      <c r="AP1025" s="185"/>
      <c r="AQ1025" s="185"/>
      <c r="AR1025" s="185"/>
      <c r="AS1025" s="185"/>
      <c r="AT1025" s="185"/>
      <c r="AU1025" s="185"/>
      <c r="AV1025" s="185"/>
      <c r="AW1025" s="185"/>
      <c r="AX1025" s="185"/>
      <c r="AY1025" s="185"/>
      <c r="AZ1025" s="185"/>
      <c r="BA1025" s="183"/>
      <c r="BB1025" s="258"/>
      <c r="BY1025" s="183"/>
      <c r="BZ1025" s="185"/>
      <c r="CA1025" s="185"/>
      <c r="CB1025" s="185"/>
      <c r="CC1025" s="185"/>
      <c r="CD1025" s="185"/>
      <c r="CE1025" s="185"/>
      <c r="CF1025" s="185"/>
      <c r="CG1025" s="185"/>
      <c r="CH1025" s="185"/>
      <c r="CI1025" s="185"/>
      <c r="CJ1025" s="185"/>
      <c r="CK1025" s="185"/>
      <c r="CL1025" s="185"/>
      <c r="CM1025" s="185"/>
      <c r="CN1025" s="185"/>
      <c r="CO1025" s="185"/>
      <c r="CP1025" s="185"/>
      <c r="CQ1025" s="185"/>
      <c r="CR1025" s="185"/>
      <c r="CS1025" s="185"/>
      <c r="CT1025" s="185"/>
      <c r="CU1025" s="185"/>
      <c r="CV1025" s="185"/>
      <c r="CW1025" s="185"/>
      <c r="CX1025" s="185"/>
      <c r="CY1025" s="185"/>
      <c r="CZ1025" s="185"/>
    </row>
    <row r="1026" customFormat="true" ht="15.95" customHeight="true" x14ac:dyDescent="0.2">
      <c r="A1026" s="1193" t="s">
        <v>177</v>
      </c>
      <c r="B1026" s="1194"/>
      <c r="C1026" s="974" t="s">
        <v>178</v>
      </c>
      <c r="D1026" s="258"/>
      <c r="E1026" s="197"/>
      <c r="F1026" s="197"/>
      <c r="G1026" s="258"/>
      <c r="Y1026" s="183"/>
      <c r="Z1026" s="185"/>
      <c r="AA1026" s="185"/>
      <c r="AB1026" s="185"/>
      <c r="AC1026" s="185"/>
      <c r="AD1026" s="185"/>
      <c r="AE1026" s="185"/>
      <c r="AF1026" s="185"/>
      <c r="AG1026" s="185"/>
      <c r="AH1026" s="185"/>
      <c r="AI1026" s="185"/>
      <c r="AJ1026" s="185"/>
      <c r="AK1026" s="185"/>
      <c r="AL1026" s="185"/>
      <c r="AM1026" s="185"/>
      <c r="AN1026" s="185"/>
      <c r="AO1026" s="185"/>
      <c r="AP1026" s="185"/>
      <c r="AQ1026" s="185"/>
      <c r="AR1026" s="185"/>
      <c r="AS1026" s="185"/>
      <c r="AT1026" s="185"/>
      <c r="AU1026" s="185"/>
      <c r="AV1026" s="185"/>
      <c r="AW1026" s="185"/>
      <c r="AX1026" s="185"/>
      <c r="AY1026" s="185"/>
      <c r="AZ1026" s="185"/>
      <c r="BA1026" s="183"/>
      <c r="BB1026" s="258"/>
      <c r="BY1026" s="183"/>
      <c r="BZ1026" s="185"/>
      <c r="CA1026" s="185"/>
      <c r="CB1026" s="185"/>
      <c r="CC1026" s="185"/>
      <c r="CD1026" s="185"/>
      <c r="CE1026" s="185"/>
      <c r="CF1026" s="185"/>
      <c r="CG1026" s="185"/>
      <c r="CH1026" s="185"/>
      <c r="CI1026" s="185"/>
      <c r="CJ1026" s="185"/>
      <c r="CK1026" s="185"/>
      <c r="CL1026" s="185"/>
      <c r="CM1026" s="185"/>
      <c r="CN1026" s="185"/>
      <c r="CO1026" s="185"/>
      <c r="CP1026" s="185"/>
      <c r="CQ1026" s="185"/>
      <c r="CR1026" s="185"/>
      <c r="CS1026" s="185"/>
      <c r="CT1026" s="185"/>
      <c r="CU1026" s="185"/>
      <c r="CV1026" s="185"/>
      <c r="CW1026" s="185"/>
      <c r="CX1026" s="185"/>
      <c r="CY1026" s="185"/>
      <c r="CZ1026" s="185"/>
    </row>
    <row r="1027" customFormat="true" ht="15.95" hidden="true" customHeight="true" x14ac:dyDescent="0.2">
      <c r="A1027" s="975" t="s">
        <v>179</v>
      </c>
      <c r="B1027" s="976" t="s">
        <v>180</v>
      </c>
      <c r="C1027" s="977">
        <v>11091</v>
      </c>
      <c r="D1027" s="258"/>
      <c r="E1027" s="197"/>
      <c r="F1027" s="197"/>
      <c r="G1027" s="258"/>
      <c r="Y1027" s="183"/>
      <c r="Z1027" s="185"/>
      <c r="AA1027" s="185"/>
      <c r="AB1027" s="185"/>
      <c r="AC1027" s="185"/>
      <c r="AD1027" s="185"/>
      <c r="AE1027" s="185"/>
      <c r="AF1027" s="185"/>
      <c r="AG1027" s="185"/>
      <c r="AH1027" s="185"/>
      <c r="AI1027" s="185"/>
      <c r="AJ1027" s="185"/>
      <c r="AK1027" s="185"/>
      <c r="AL1027" s="185"/>
      <c r="AM1027" s="185"/>
      <c r="AN1027" s="185"/>
      <c r="AO1027" s="185"/>
      <c r="AP1027" s="185"/>
      <c r="AQ1027" s="185"/>
      <c r="AR1027" s="185"/>
      <c r="AS1027" s="185"/>
      <c r="AT1027" s="185"/>
      <c r="AU1027" s="185"/>
      <c r="AV1027" s="185"/>
      <c r="AW1027" s="185"/>
      <c r="AX1027" s="185"/>
      <c r="AY1027" s="185"/>
      <c r="AZ1027" s="185"/>
      <c r="BA1027" s="183"/>
      <c r="BB1027" s="258"/>
      <c r="BY1027" s="183"/>
      <c r="BZ1027" s="185"/>
      <c r="CA1027" s="185"/>
      <c r="CB1027" s="185"/>
      <c r="CC1027" s="185"/>
      <c r="CD1027" s="185"/>
      <c r="CE1027" s="185"/>
      <c r="CF1027" s="185"/>
      <c r="CG1027" s="185"/>
      <c r="CH1027" s="185"/>
      <c r="CI1027" s="185"/>
      <c r="CJ1027" s="185"/>
      <c r="CK1027" s="185"/>
      <c r="CL1027" s="185"/>
      <c r="CM1027" s="185"/>
      <c r="CN1027" s="185"/>
      <c r="CO1027" s="185"/>
      <c r="CP1027" s="185"/>
      <c r="CQ1027" s="185"/>
      <c r="CR1027" s="185"/>
      <c r="CS1027" s="185"/>
      <c r="CT1027" s="185"/>
      <c r="CU1027" s="185"/>
      <c r="CV1027" s="185"/>
      <c r="CW1027" s="185"/>
      <c r="CX1027" s="185"/>
      <c r="CY1027" s="185"/>
      <c r="CZ1027" s="185"/>
    </row>
    <row r="1028" customFormat="true" ht="15.95" hidden="true" customHeight="true" x14ac:dyDescent="0.2">
      <c r="A1028" s="978" t="s">
        <v>181</v>
      </c>
      <c r="B1028" s="979" t="s">
        <v>180</v>
      </c>
      <c r="C1028" s="980">
        <v>11091</v>
      </c>
      <c r="D1028" s="258"/>
      <c r="E1028" s="197"/>
      <c r="F1028" s="197"/>
      <c r="G1028" s="258"/>
      <c r="Y1028" s="183"/>
      <c r="Z1028" s="185"/>
      <c r="AA1028" s="185"/>
      <c r="AB1028" s="185"/>
      <c r="AC1028" s="185"/>
      <c r="AD1028" s="185"/>
      <c r="AE1028" s="185"/>
      <c r="AF1028" s="185"/>
      <c r="AG1028" s="185"/>
      <c r="AH1028" s="185"/>
      <c r="AI1028" s="185"/>
      <c r="AJ1028" s="185"/>
      <c r="AK1028" s="185"/>
      <c r="AL1028" s="185"/>
      <c r="AM1028" s="185"/>
      <c r="AN1028" s="185"/>
      <c r="AO1028" s="185"/>
      <c r="AP1028" s="185"/>
      <c r="AQ1028" s="185"/>
      <c r="AR1028" s="185"/>
      <c r="AS1028" s="185"/>
      <c r="AT1028" s="185"/>
      <c r="AU1028" s="185"/>
      <c r="AV1028" s="185"/>
      <c r="AW1028" s="185"/>
      <c r="AX1028" s="185"/>
      <c r="AY1028" s="185"/>
      <c r="AZ1028" s="185"/>
      <c r="BA1028" s="183"/>
      <c r="BB1028" s="258"/>
      <c r="BY1028" s="183"/>
      <c r="BZ1028" s="185"/>
      <c r="CA1028" s="185"/>
      <c r="CB1028" s="185"/>
      <c r="CC1028" s="185"/>
      <c r="CD1028" s="185"/>
      <c r="CE1028" s="185"/>
      <c r="CF1028" s="185"/>
      <c r="CG1028" s="185"/>
      <c r="CH1028" s="185"/>
      <c r="CI1028" s="185"/>
      <c r="CJ1028" s="185"/>
      <c r="CK1028" s="185"/>
      <c r="CL1028" s="185"/>
      <c r="CM1028" s="185"/>
      <c r="CN1028" s="185"/>
      <c r="CO1028" s="185"/>
      <c r="CP1028" s="185"/>
      <c r="CQ1028" s="185"/>
      <c r="CR1028" s="185"/>
      <c r="CS1028" s="185"/>
      <c r="CT1028" s="185"/>
      <c r="CU1028" s="185"/>
      <c r="CV1028" s="185"/>
      <c r="CW1028" s="185"/>
      <c r="CX1028" s="185"/>
      <c r="CY1028" s="185"/>
      <c r="CZ1028" s="185"/>
    </row>
    <row r="1029" customFormat="true" ht="15.95" hidden="true" customHeight="true" x14ac:dyDescent="0.2">
      <c r="A1029" s="978" t="s">
        <v>182</v>
      </c>
      <c r="B1029" s="979" t="s">
        <v>180</v>
      </c>
      <c r="C1029" s="980">
        <v>11091</v>
      </c>
      <c r="D1029" s="258"/>
      <c r="E1029" s="197"/>
      <c r="F1029" s="197"/>
      <c r="G1029" s="258"/>
      <c r="Y1029" s="183"/>
      <c r="Z1029" s="185"/>
      <c r="AA1029" s="185"/>
      <c r="AB1029" s="185"/>
      <c r="AC1029" s="185"/>
      <c r="AD1029" s="185"/>
      <c r="AE1029" s="185"/>
      <c r="AF1029" s="185"/>
      <c r="AG1029" s="185"/>
      <c r="AH1029" s="185"/>
      <c r="AI1029" s="185"/>
      <c r="AJ1029" s="185"/>
      <c r="AK1029" s="185"/>
      <c r="AL1029" s="185"/>
      <c r="AM1029" s="185"/>
      <c r="AN1029" s="185"/>
      <c r="AO1029" s="185"/>
      <c r="AP1029" s="185"/>
      <c r="AQ1029" s="185"/>
      <c r="AR1029" s="185"/>
      <c r="AS1029" s="185"/>
      <c r="AT1029" s="185"/>
      <c r="AU1029" s="185"/>
      <c r="AV1029" s="185"/>
      <c r="AW1029" s="185"/>
      <c r="AX1029" s="185"/>
      <c r="AY1029" s="185"/>
      <c r="AZ1029" s="185"/>
      <c r="BA1029" s="183"/>
      <c r="BB1029" s="258"/>
      <c r="BY1029" s="183"/>
      <c r="BZ1029" s="185"/>
      <c r="CA1029" s="185"/>
      <c r="CB1029" s="185"/>
      <c r="CC1029" s="185"/>
      <c r="CD1029" s="185"/>
      <c r="CE1029" s="185"/>
      <c r="CF1029" s="185"/>
      <c r="CG1029" s="185"/>
      <c r="CH1029" s="185"/>
      <c r="CI1029" s="185"/>
      <c r="CJ1029" s="185"/>
      <c r="CK1029" s="185"/>
      <c r="CL1029" s="185"/>
      <c r="CM1029" s="185"/>
      <c r="CN1029" s="185"/>
      <c r="CO1029" s="185"/>
      <c r="CP1029" s="185"/>
      <c r="CQ1029" s="185"/>
      <c r="CR1029" s="185"/>
      <c r="CS1029" s="185"/>
      <c r="CT1029" s="185"/>
      <c r="CU1029" s="185"/>
      <c r="CV1029" s="185"/>
      <c r="CW1029" s="185"/>
      <c r="CX1029" s="185"/>
      <c r="CY1029" s="185"/>
      <c r="CZ1029" s="185"/>
    </row>
    <row r="1030" customFormat="true" ht="15.95" hidden="true" customHeight="true" x14ac:dyDescent="0.2">
      <c r="A1030" s="978" t="s">
        <v>183</v>
      </c>
      <c r="B1030" s="979" t="s">
        <v>180</v>
      </c>
      <c r="C1030" s="980">
        <v>11091</v>
      </c>
      <c r="D1030" s="258"/>
      <c r="E1030" s="197"/>
      <c r="F1030" s="197"/>
      <c r="G1030" s="258"/>
      <c r="Y1030" s="183"/>
      <c r="Z1030" s="185"/>
      <c r="AA1030" s="185"/>
      <c r="AB1030" s="185"/>
      <c r="AC1030" s="185"/>
      <c r="AD1030" s="185"/>
      <c r="AE1030" s="185"/>
      <c r="AF1030" s="185"/>
      <c r="AG1030" s="185"/>
      <c r="AH1030" s="185"/>
      <c r="AI1030" s="185"/>
      <c r="AJ1030" s="185"/>
      <c r="AK1030" s="185"/>
      <c r="AL1030" s="185"/>
      <c r="AM1030" s="185"/>
      <c r="AN1030" s="185"/>
      <c r="AO1030" s="185"/>
      <c r="AP1030" s="185"/>
      <c r="AQ1030" s="185"/>
      <c r="AR1030" s="185"/>
      <c r="AS1030" s="185"/>
      <c r="AT1030" s="185"/>
      <c r="AU1030" s="185"/>
      <c r="AV1030" s="185"/>
      <c r="AW1030" s="185"/>
      <c r="AX1030" s="185"/>
      <c r="AY1030" s="185"/>
      <c r="AZ1030" s="185"/>
      <c r="BA1030" s="183"/>
      <c r="BB1030" s="258"/>
      <c r="BY1030" s="183"/>
      <c r="BZ1030" s="185"/>
      <c r="CA1030" s="185"/>
      <c r="CB1030" s="185"/>
      <c r="CC1030" s="185"/>
      <c r="CD1030" s="185"/>
      <c r="CE1030" s="185"/>
      <c r="CF1030" s="185"/>
      <c r="CG1030" s="185"/>
      <c r="CH1030" s="185"/>
      <c r="CI1030" s="185"/>
      <c r="CJ1030" s="185"/>
      <c r="CK1030" s="185"/>
      <c r="CL1030" s="185"/>
      <c r="CM1030" s="185"/>
      <c r="CN1030" s="185"/>
      <c r="CO1030" s="185"/>
      <c r="CP1030" s="185"/>
      <c r="CQ1030" s="185"/>
      <c r="CR1030" s="185"/>
      <c r="CS1030" s="185"/>
      <c r="CT1030" s="185"/>
      <c r="CU1030" s="185"/>
      <c r="CV1030" s="185"/>
      <c r="CW1030" s="185"/>
      <c r="CX1030" s="185"/>
      <c r="CY1030" s="185"/>
      <c r="CZ1030" s="185"/>
    </row>
    <row r="1031" customFormat="true" ht="15.95" customHeight="true" x14ac:dyDescent="0.2">
      <c r="A1031" s="1195" t="s">
        <v>823</v>
      </c>
      <c r="B1031" s="979" t="s">
        <v>6</v>
      </c>
      <c r="C1031" s="980">
        <v>3975</v>
      </c>
      <c r="D1031" s="258"/>
      <c r="E1031" s="197"/>
      <c r="F1031" s="197"/>
      <c r="G1031" s="258"/>
      <c r="Y1031" s="183"/>
      <c r="Z1031" s="185"/>
      <c r="AA1031" s="185"/>
      <c r="AB1031" s="185"/>
      <c r="AC1031" s="185"/>
      <c r="AD1031" s="185"/>
      <c r="AE1031" s="185"/>
      <c r="AF1031" s="185"/>
      <c r="AG1031" s="185"/>
      <c r="AH1031" s="185"/>
      <c r="AI1031" s="185"/>
      <c r="AJ1031" s="185"/>
      <c r="AK1031" s="185"/>
      <c r="AL1031" s="185"/>
      <c r="AM1031" s="185"/>
      <c r="AN1031" s="185"/>
      <c r="AO1031" s="185"/>
      <c r="AP1031" s="185"/>
      <c r="AQ1031" s="185"/>
      <c r="AR1031" s="185"/>
      <c r="AS1031" s="185"/>
      <c r="AT1031" s="185"/>
      <c r="AU1031" s="185"/>
      <c r="AV1031" s="185"/>
      <c r="AW1031" s="185"/>
      <c r="AX1031" s="185"/>
      <c r="AY1031" s="185"/>
      <c r="AZ1031" s="185"/>
      <c r="BA1031" s="183"/>
      <c r="BB1031" s="258"/>
      <c r="BY1031" s="183"/>
      <c r="BZ1031" s="185"/>
      <c r="CA1031" s="185"/>
      <c r="CB1031" s="185"/>
      <c r="CC1031" s="185"/>
      <c r="CD1031" s="185"/>
      <c r="CE1031" s="185"/>
      <c r="CF1031" s="185"/>
      <c r="CG1031" s="185"/>
      <c r="CH1031" s="185"/>
      <c r="CI1031" s="185"/>
      <c r="CJ1031" s="185"/>
      <c r="CK1031" s="185"/>
      <c r="CL1031" s="185"/>
      <c r="CM1031" s="185"/>
      <c r="CN1031" s="185"/>
      <c r="CO1031" s="185"/>
      <c r="CP1031" s="185"/>
      <c r="CQ1031" s="185"/>
      <c r="CR1031" s="185"/>
      <c r="CS1031" s="185"/>
      <c r="CT1031" s="185"/>
      <c r="CU1031" s="185"/>
      <c r="CV1031" s="185"/>
      <c r="CW1031" s="185"/>
      <c r="CX1031" s="185"/>
      <c r="CY1031" s="185"/>
      <c r="CZ1031" s="185"/>
    </row>
    <row r="1032" customFormat="true" ht="15.95" customHeight="true" x14ac:dyDescent="0.2">
      <c r="A1032" s="1195"/>
      <c r="B1032" s="979" t="s">
        <v>7</v>
      </c>
      <c r="C1032" s="980">
        <v>7116</v>
      </c>
      <c r="D1032" s="258"/>
      <c r="E1032" s="197"/>
      <c r="F1032" s="197"/>
      <c r="G1032" s="258"/>
      <c r="Y1032" s="183"/>
      <c r="Z1032" s="185"/>
      <c r="AA1032" s="185"/>
      <c r="AB1032" s="185"/>
      <c r="AC1032" s="185"/>
      <c r="AD1032" s="185"/>
      <c r="AE1032" s="185"/>
      <c r="AF1032" s="185"/>
      <c r="AG1032" s="185"/>
      <c r="AH1032" s="185"/>
      <c r="AI1032" s="185"/>
      <c r="AJ1032" s="185"/>
      <c r="AK1032" s="185"/>
      <c r="AL1032" s="185"/>
      <c r="AM1032" s="185"/>
      <c r="AN1032" s="185"/>
      <c r="AO1032" s="185"/>
      <c r="AP1032" s="185"/>
      <c r="AQ1032" s="185"/>
      <c r="AR1032" s="185"/>
      <c r="AS1032" s="185"/>
      <c r="AT1032" s="185"/>
      <c r="AU1032" s="185"/>
      <c r="AV1032" s="185"/>
      <c r="AW1032" s="185"/>
      <c r="AX1032" s="185"/>
      <c r="AY1032" s="185"/>
      <c r="AZ1032" s="185"/>
      <c r="BA1032" s="183"/>
      <c r="BB1032" s="258"/>
      <c r="BY1032" s="183"/>
      <c r="BZ1032" s="185"/>
      <c r="CA1032" s="185"/>
      <c r="CB1032" s="185"/>
      <c r="CC1032" s="185"/>
      <c r="CD1032" s="185"/>
      <c r="CE1032" s="185"/>
      <c r="CF1032" s="185"/>
      <c r="CG1032" s="185"/>
      <c r="CH1032" s="185"/>
      <c r="CI1032" s="185"/>
      <c r="CJ1032" s="185"/>
      <c r="CK1032" s="185"/>
      <c r="CL1032" s="185"/>
      <c r="CM1032" s="185"/>
      <c r="CN1032" s="185"/>
      <c r="CO1032" s="185"/>
      <c r="CP1032" s="185"/>
      <c r="CQ1032" s="185"/>
      <c r="CR1032" s="185"/>
      <c r="CS1032" s="185"/>
      <c r="CT1032" s="185"/>
      <c r="CU1032" s="185"/>
      <c r="CV1032" s="185"/>
      <c r="CW1032" s="185"/>
      <c r="CX1032" s="185"/>
      <c r="CY1032" s="185"/>
      <c r="CZ1032" s="185"/>
    </row>
    <row r="1033" s="743" customFormat="true" ht="15.95" customHeight="true" x14ac:dyDescent="0.2">
      <c r="A1033" s="981" t="s">
        <v>824</v>
      </c>
      <c r="B1033" s="982" t="s">
        <v>824</v>
      </c>
      <c r="C1033" s="983">
        <v>11091</v>
      </c>
      <c r="D1033" s="139"/>
      <c r="E1033" s="139"/>
      <c r="F1033" s="139"/>
      <c r="G1033" s="139"/>
      <c r="Z1033" s="168"/>
      <c r="AA1033" s="168"/>
      <c r="AB1033" s="168"/>
      <c r="AC1033" s="168"/>
      <c r="AD1033" s="168"/>
      <c r="AE1033" s="168"/>
      <c r="AF1033" s="168"/>
      <c r="AG1033" s="168"/>
      <c r="AH1033" s="168"/>
      <c r="AI1033" s="168"/>
      <c r="AJ1033" s="168"/>
      <c r="AK1033" s="168"/>
      <c r="AL1033" s="168"/>
      <c r="AM1033" s="168"/>
      <c r="AN1033" s="168"/>
      <c r="AO1033" s="168"/>
      <c r="AP1033" s="168"/>
      <c r="AQ1033" s="168"/>
      <c r="AR1033" s="168"/>
      <c r="AS1033" s="168"/>
      <c r="AT1033" s="168"/>
      <c r="AU1033" s="168"/>
      <c r="AV1033" s="168"/>
      <c r="AW1033" s="168"/>
      <c r="AX1033" s="168"/>
      <c r="AY1033" s="168"/>
      <c r="AZ1033" s="168"/>
      <c r="BB1033" s="139"/>
      <c r="BZ1033" s="168"/>
      <c r="CA1033" s="168"/>
      <c r="CB1033" s="168"/>
      <c r="CC1033" s="168"/>
      <c r="CD1033" s="168"/>
      <c r="CE1033" s="168"/>
      <c r="CF1033" s="168"/>
      <c r="CG1033" s="168"/>
      <c r="CH1033" s="168"/>
      <c r="CI1033" s="168"/>
      <c r="CJ1033" s="168"/>
      <c r="CK1033" s="168"/>
      <c r="CL1033" s="168"/>
      <c r="CM1033" s="168"/>
      <c r="CN1033" s="168"/>
      <c r="CO1033" s="168"/>
      <c r="CP1033" s="168"/>
      <c r="CQ1033" s="168"/>
      <c r="CR1033" s="168"/>
      <c r="CS1033" s="168"/>
      <c r="CT1033" s="168"/>
      <c r="CU1033" s="168"/>
      <c r="CV1033" s="168"/>
      <c r="CW1033" s="168"/>
      <c r="CX1033" s="168"/>
      <c r="CY1033" s="168"/>
      <c r="CZ1033" s="168"/>
    </row>
    <row r="1034" customFormat="true" ht="15.95" customHeight="true" x14ac:dyDescent="0.2">
      <c r="A1034" s="1196" t="s">
        <v>825</v>
      </c>
      <c r="B1034" s="1197"/>
      <c r="C1034" s="1198"/>
      <c r="D1034" s="258"/>
      <c r="E1034" s="197"/>
      <c r="F1034" s="197"/>
      <c r="G1034" s="258"/>
      <c r="Y1034" s="183"/>
      <c r="Z1034" s="185"/>
      <c r="AA1034" s="185"/>
      <c r="AB1034" s="185"/>
      <c r="AC1034" s="185"/>
      <c r="AD1034" s="185"/>
      <c r="AE1034" s="185"/>
      <c r="AF1034" s="185"/>
      <c r="AG1034" s="185"/>
      <c r="AH1034" s="185"/>
      <c r="AI1034" s="185"/>
      <c r="AJ1034" s="185"/>
      <c r="AK1034" s="185"/>
      <c r="AL1034" s="185"/>
      <c r="AM1034" s="185"/>
      <c r="AN1034" s="185"/>
      <c r="AO1034" s="185"/>
      <c r="AP1034" s="185"/>
      <c r="AQ1034" s="185"/>
      <c r="AR1034" s="185"/>
      <c r="AS1034" s="185"/>
      <c r="AT1034" s="185"/>
      <c r="AU1034" s="185"/>
      <c r="AV1034" s="185"/>
      <c r="AW1034" s="185"/>
      <c r="AX1034" s="185"/>
      <c r="AY1034" s="185"/>
      <c r="AZ1034" s="185"/>
      <c r="BA1034" s="183"/>
      <c r="BB1034" s="258"/>
      <c r="BY1034" s="183"/>
      <c r="BZ1034" s="185"/>
      <c r="CA1034" s="185"/>
      <c r="CB1034" s="185"/>
      <c r="CC1034" s="185"/>
      <c r="CD1034" s="185"/>
      <c r="CE1034" s="185"/>
      <c r="CF1034" s="185"/>
      <c r="CG1034" s="185"/>
      <c r="CH1034" s="185"/>
      <c r="CI1034" s="185"/>
      <c r="CJ1034" s="185"/>
      <c r="CK1034" s="185"/>
      <c r="CL1034" s="185"/>
      <c r="CM1034" s="185"/>
      <c r="CN1034" s="185"/>
      <c r="CO1034" s="185"/>
      <c r="CP1034" s="185"/>
      <c r="CQ1034" s="185"/>
      <c r="CR1034" s="185"/>
      <c r="CS1034" s="185"/>
      <c r="CT1034" s="185"/>
      <c r="CU1034" s="185"/>
      <c r="CV1034" s="185"/>
      <c r="CW1034" s="185"/>
      <c r="CX1034" s="185"/>
      <c r="CY1034" s="185"/>
      <c r="CZ1034" s="185"/>
    </row>
    <row r="1036" ht="15" customHeight="true" x14ac:dyDescent="0.25">
      <c r="A1036" s="259" t="s">
        <v>121</v>
      </c>
      <c r="B1036" s="121" t="s">
        <v>122</v>
      </c>
    </row>
    <row r="1037" ht="15" customHeight="true" x14ac:dyDescent="0.2">
      <c r="A1037" s="260" t="str">
        <f>R15</f>
        <v>Bulawayo</v>
      </c>
      <c r="B1037" s="260">
        <f>BR122+BR123</f>
        <v>2177.0513323283717</v>
      </c>
    </row>
    <row r="1038" ht="15" customHeight="true" x14ac:dyDescent="0.2">
      <c r="A1038" s="260" t="str">
        <f>S15</f>
        <v>Harare</v>
      </c>
      <c r="B1038" s="260">
        <f>BS122+BS123</f>
        <v>6644.3591915457455</v>
      </c>
    </row>
    <row r="1039" ht="15" customHeight="true" x14ac:dyDescent="0.2">
      <c r="A1039" s="260" t="str">
        <f>T15</f>
        <v>Manicaland</v>
      </c>
      <c r="B1039" s="260">
        <f>BT122+BT123</f>
        <v>6479.5969844580904</v>
      </c>
    </row>
    <row r="1040" ht="15" customHeight="true" x14ac:dyDescent="0.2">
      <c r="A1040" s="260" t="str">
        <f>U15</f>
        <v>Mashonaland Central</v>
      </c>
      <c r="B1040" s="260">
        <f>BU122+BU123</f>
        <v>4132.5831830657635</v>
      </c>
    </row>
    <row r="1041" ht="15" customHeight="true" x14ac:dyDescent="0.2">
      <c r="A1041" s="260" t="str">
        <f>V15</f>
        <v>Mashonaland East</v>
      </c>
      <c r="B1041" s="260">
        <f>BV122+BV123</f>
        <v>4752.9133762861347</v>
      </c>
    </row>
    <row r="1042" ht="15" customHeight="true" x14ac:dyDescent="0.2">
      <c r="A1042" s="260" t="str">
        <f>W15</f>
        <v>Mashonaland West</v>
      </c>
      <c r="B1042" s="260">
        <f>BW122+BW123</f>
        <v>5845.2755451366847</v>
      </c>
    </row>
    <row r="1043" ht="15" customHeight="true" x14ac:dyDescent="0.2">
      <c r="A1043" s="260" t="str">
        <f>X15</f>
        <v>Masvingo</v>
      </c>
      <c r="B1043" s="260">
        <f>BX122+XR123</f>
        <v>2861.5698533729405</v>
      </c>
    </row>
    <row r="1044" ht="15" customHeight="true" x14ac:dyDescent="0.2">
      <c r="A1044" s="260" t="str">
        <f>Y15</f>
        <v>Matabeleland North</v>
      </c>
      <c r="B1044" s="260">
        <f>BY122+BY123</f>
        <v>2366.6415143235236</v>
      </c>
    </row>
    <row r="1045" ht="15" customHeight="true" x14ac:dyDescent="0.2">
      <c r="A1045" s="260" t="str">
        <f>Z15</f>
        <v>Matabeleland South</v>
      </c>
      <c r="B1045" s="260">
        <f>BZ122+BZ123</f>
        <v>2415.0491507344514</v>
      </c>
    </row>
    <row r="1046" ht="15" customHeight="true" x14ac:dyDescent="0.2">
      <c r="A1046" s="197" t="str">
        <f>AA15</f>
        <v>Midlands</v>
      </c>
      <c r="B1046" s="260">
        <f>CA122+CA123</f>
        <v>4666.7640884686271</v>
      </c>
    </row>
    <row r="1047" ht="15" customHeight="true" x14ac:dyDescent="0.2">
      <c r="A1047" s="197">
        <f>AB15</f>
        <v>0</v>
      </c>
      <c r="B1047" s="260">
        <f>CB122+CB123</f>
        <v>0</v>
      </c>
    </row>
    <row r="1048" ht="15" customHeight="true" x14ac:dyDescent="0.2">
      <c r="A1048" s="197">
        <f>AC15</f>
        <v>0</v>
      </c>
      <c r="B1048" s="260">
        <f>CC122+CC123</f>
        <v>0</v>
      </c>
    </row>
    <row r="1049" ht="15" customHeight="true" x14ac:dyDescent="0.2">
      <c r="A1049" s="197">
        <f>AD15</f>
        <v>0</v>
      </c>
      <c r="B1049" s="260">
        <f>CD122+CD123</f>
        <v>0</v>
      </c>
    </row>
    <row r="1050" ht="15" customHeight="true" x14ac:dyDescent="0.2">
      <c r="A1050" s="197">
        <f>AE15</f>
        <v>0</v>
      </c>
      <c r="B1050" s="260">
        <f>CE122+CE123</f>
        <v>0</v>
      </c>
    </row>
    <row r="1051" ht="15" customHeight="true" x14ac:dyDescent="0.2">
      <c r="A1051" s="197">
        <f>AF15</f>
        <v>0</v>
      </c>
      <c r="B1051" s="260">
        <f>CF122+CF123</f>
        <v>0</v>
      </c>
    </row>
    <row r="1052" ht="15" customHeight="true" x14ac:dyDescent="0.2">
      <c r="A1052" s="197">
        <f>AG15</f>
        <v>0</v>
      </c>
      <c r="B1052" s="260">
        <f>CG122+CG123</f>
        <v>0</v>
      </c>
    </row>
    <row r="1053" ht="15" customHeight="true" x14ac:dyDescent="0.2">
      <c r="A1053" s="197">
        <f>AH15</f>
        <v>0</v>
      </c>
      <c r="B1053" s="260">
        <f>CH122+CH123</f>
        <v>0</v>
      </c>
    </row>
    <row r="1054" ht="15" customHeight="true" x14ac:dyDescent="0.2">
      <c r="A1054" s="197">
        <f>AI15</f>
        <v>0</v>
      </c>
      <c r="B1054" s="260">
        <f>CI122+CI123</f>
        <v>0</v>
      </c>
    </row>
    <row r="1055" ht="15" customHeight="true" x14ac:dyDescent="0.2">
      <c r="A1055" s="197">
        <f>AJ15</f>
        <v>0</v>
      </c>
      <c r="B1055" s="260">
        <f>CJ122+CJ123</f>
        <v>0</v>
      </c>
    </row>
    <row r="1056" ht="15" customHeight="true" x14ac:dyDescent="0.2">
      <c r="A1056" s="197">
        <f>AK15</f>
        <v>0</v>
      </c>
      <c r="B1056" s="260">
        <f>CK122+CK123</f>
        <v>0</v>
      </c>
    </row>
    <row r="1057" ht="15" customHeight="true" x14ac:dyDescent="0.2">
      <c r="A1057" s="197">
        <f>AL15</f>
        <v>0</v>
      </c>
      <c r="B1057" s="260">
        <f>CL122+CL123</f>
        <v>0</v>
      </c>
    </row>
    <row r="1058" ht="15" customHeight="true" x14ac:dyDescent="0.2">
      <c r="A1058" s="197">
        <f>AM15</f>
        <v>0</v>
      </c>
      <c r="B1058" s="260">
        <f>CM122+CM123</f>
        <v>0</v>
      </c>
    </row>
    <row r="1059" ht="15" customHeight="true" x14ac:dyDescent="0.2">
      <c r="A1059" s="197">
        <f>AN15</f>
        <v>0</v>
      </c>
      <c r="B1059" s="260">
        <f>CN122+CN123</f>
        <v>0</v>
      </c>
    </row>
    <row r="1060" ht="15" customHeight="true" x14ac:dyDescent="0.2">
      <c r="A1060" s="197">
        <f>AO15</f>
        <v>0</v>
      </c>
      <c r="B1060" s="260">
        <f>CO122+CO123</f>
        <v>0</v>
      </c>
    </row>
    <row r="1061" ht="15" customHeight="true" x14ac:dyDescent="0.2">
      <c r="A1061" s="197">
        <f>AP15</f>
        <v>0</v>
      </c>
      <c r="B1061" s="260">
        <f>CP122+CP123</f>
        <v>0</v>
      </c>
    </row>
    <row r="1062" ht="15" customHeight="true" x14ac:dyDescent="0.2">
      <c r="A1062" s="197">
        <f>AQ15</f>
        <v>0</v>
      </c>
      <c r="B1062" s="260">
        <f>CQ122+CQ123</f>
        <v>0</v>
      </c>
    </row>
    <row r="1063" ht="15" customHeight="true" x14ac:dyDescent="0.2">
      <c r="A1063" s="197">
        <f>AR15</f>
        <v>0</v>
      </c>
      <c r="B1063" s="260">
        <f>CR122+CR123</f>
        <v>0</v>
      </c>
    </row>
    <row r="1064" ht="15" customHeight="true" x14ac:dyDescent="0.2">
      <c r="A1064" s="197">
        <f>AS15</f>
        <v>0</v>
      </c>
      <c r="B1064" s="260">
        <f>CS122+CS123</f>
        <v>0</v>
      </c>
    </row>
    <row r="1065" ht="15" customHeight="true" x14ac:dyDescent="0.2">
      <c r="A1065" s="197">
        <f>AT15</f>
        <v>0</v>
      </c>
      <c r="B1065" s="260">
        <f>CT122+CT123</f>
        <v>0</v>
      </c>
    </row>
    <row r="1066" ht="15" customHeight="true" x14ac:dyDescent="0.2">
      <c r="A1066" s="197">
        <f>AU15</f>
        <v>0</v>
      </c>
      <c r="B1066" s="260">
        <f>CU122+CU123</f>
        <v>0</v>
      </c>
    </row>
    <row r="1067" ht="15" customHeight="true" x14ac:dyDescent="0.2">
      <c r="A1067" s="197">
        <f>AV15</f>
        <v>0</v>
      </c>
      <c r="B1067" s="260">
        <f>CV122+CV123</f>
        <v>0</v>
      </c>
    </row>
    <row r="1068" ht="15" customHeight="true" x14ac:dyDescent="0.2">
      <c r="A1068" s="197">
        <f>AW15</f>
        <v>0</v>
      </c>
      <c r="B1068" s="260">
        <f>CW122+CW123</f>
        <v>0</v>
      </c>
    </row>
    <row r="1069" ht="15" customHeight="true" x14ac:dyDescent="0.2">
      <c r="A1069" s="197">
        <f>AX15</f>
        <v>0</v>
      </c>
      <c r="B1069" s="260">
        <f>CX122+CX123</f>
        <v>0</v>
      </c>
    </row>
    <row r="1070" ht="15" customHeight="true" x14ac:dyDescent="0.2">
      <c r="A1070" s="197">
        <f>AY15</f>
        <v>0</v>
      </c>
      <c r="B1070" s="260">
        <f>CY122+CY123</f>
        <v>0</v>
      </c>
    </row>
    <row r="1071" ht="15" customHeight="true" x14ac:dyDescent="0.2">
      <c r="B1071" s="260"/>
    </row>
    <row r="1072" ht="15" customHeight="true" x14ac:dyDescent="0.2">
      <c r="A1072" s="260">
        <f>34-COUNTIF(A1037:A1071,"0")</f>
        <v>10</v>
      </c>
      <c r="B1072" s="197" t="s">
        <v>140</v>
      </c>
    </row>
  </sheetData>
  <mergeCells count="2020">
    <mergeCell ref="C1023:D1023"/>
    <mergeCell ref="H1023:I1023"/>
    <mergeCell ref="M1023:N1023"/>
    <mergeCell ref="C1024:D1024"/>
    <mergeCell ref="H1024:I1024"/>
    <mergeCell ref="M1024:N1024"/>
    <mergeCell ref="C1021:D1021"/>
    <mergeCell ref="H1021:I1021"/>
    <mergeCell ref="M1021:N1021"/>
    <mergeCell ref="C1022:D1022"/>
    <mergeCell ref="H1022:I1022"/>
    <mergeCell ref="M1022:N1022"/>
    <mergeCell ref="C1019:D1019"/>
    <mergeCell ref="H1019:I1019"/>
    <mergeCell ref="M1019:N1019"/>
    <mergeCell ref="C1020:D1020"/>
    <mergeCell ref="H1020:I1020"/>
    <mergeCell ref="M1020:N1020"/>
    <mergeCell ref="C1017:D1017"/>
    <mergeCell ref="H1017:I1017"/>
    <mergeCell ref="M1017:N1017"/>
    <mergeCell ref="C1018:D1018"/>
    <mergeCell ref="H1018:I1018"/>
    <mergeCell ref="M1018:N1018"/>
    <mergeCell ref="C1015:D1015"/>
    <mergeCell ref="H1015:I1015"/>
    <mergeCell ref="M1015:N1015"/>
    <mergeCell ref="C1016:D1016"/>
    <mergeCell ref="H1016:I1016"/>
    <mergeCell ref="M1016:N1016"/>
    <mergeCell ref="C1013:D1013"/>
    <mergeCell ref="H1013:I1013"/>
    <mergeCell ref="M1013:N1013"/>
    <mergeCell ref="C1014:D1014"/>
    <mergeCell ref="H1014:I1014"/>
    <mergeCell ref="M1014:N1014"/>
    <mergeCell ref="C1011:D1011"/>
    <mergeCell ref="H1011:I1011"/>
    <mergeCell ref="M1011:N1011"/>
    <mergeCell ref="C1012:D1012"/>
    <mergeCell ref="H1012:I1012"/>
    <mergeCell ref="M1012:N1012"/>
    <mergeCell ref="C1009:D1009"/>
    <mergeCell ref="H1009:I1009"/>
    <mergeCell ref="M1009:N1009"/>
    <mergeCell ref="C1010:D1010"/>
    <mergeCell ref="H1010:I1010"/>
    <mergeCell ref="M1010:N1010"/>
    <mergeCell ref="C1007:D1007"/>
    <mergeCell ref="H1007:I1007"/>
    <mergeCell ref="M1007:N1007"/>
    <mergeCell ref="C1008:D1008"/>
    <mergeCell ref="H1008:I1008"/>
    <mergeCell ref="M1008:N1008"/>
    <mergeCell ref="C1005:D1005"/>
    <mergeCell ref="H1005:I1005"/>
    <mergeCell ref="M1005:N1005"/>
    <mergeCell ref="C1006:D1006"/>
    <mergeCell ref="H1006:I1006"/>
    <mergeCell ref="M1006:N1006"/>
    <mergeCell ref="C1003:D1003"/>
    <mergeCell ref="H1003:I1003"/>
    <mergeCell ref="M1003:N1003"/>
    <mergeCell ref="C1004:D1004"/>
    <mergeCell ref="H1004:I1004"/>
    <mergeCell ref="M1004:N1004"/>
    <mergeCell ref="C1001:D1001"/>
    <mergeCell ref="H1001:I1001"/>
    <mergeCell ref="M1001:N1001"/>
    <mergeCell ref="C1002:D1002"/>
    <mergeCell ref="H1002:I1002"/>
    <mergeCell ref="M1002:N1002"/>
    <mergeCell ref="C999:D999"/>
    <mergeCell ref="H999:I999"/>
    <mergeCell ref="M999:N999"/>
    <mergeCell ref="C1000:D1000"/>
    <mergeCell ref="H1000:I1000"/>
    <mergeCell ref="M1000:N1000"/>
    <mergeCell ref="C997:D997"/>
    <mergeCell ref="H997:I997"/>
    <mergeCell ref="M997:N997"/>
    <mergeCell ref="C998:D998"/>
    <mergeCell ref="H998:I998"/>
    <mergeCell ref="M998:N998"/>
    <mergeCell ref="C995:D995"/>
    <mergeCell ref="H995:I995"/>
    <mergeCell ref="M995:N995"/>
    <mergeCell ref="C996:D996"/>
    <mergeCell ref="H996:I996"/>
    <mergeCell ref="M996:N996"/>
    <mergeCell ref="C993:D993"/>
    <mergeCell ref="H993:I993"/>
    <mergeCell ref="M993:N993"/>
    <mergeCell ref="C994:D994"/>
    <mergeCell ref="H994:I994"/>
    <mergeCell ref="M994:N994"/>
    <mergeCell ref="C991:D991"/>
    <mergeCell ref="H991:I991"/>
    <mergeCell ref="M991:N991"/>
    <mergeCell ref="C992:D992"/>
    <mergeCell ref="H992:I992"/>
    <mergeCell ref="M992:N992"/>
    <mergeCell ref="C989:D989"/>
    <mergeCell ref="H989:I989"/>
    <mergeCell ref="M989:N989"/>
    <mergeCell ref="C990:D990"/>
    <mergeCell ref="H990:I990"/>
    <mergeCell ref="M990:N990"/>
    <mergeCell ref="C987:D987"/>
    <mergeCell ref="H987:I987"/>
    <mergeCell ref="M987:N987"/>
    <mergeCell ref="C988:D988"/>
    <mergeCell ref="H988:I988"/>
    <mergeCell ref="M988:N988"/>
    <mergeCell ref="C985:D985"/>
    <mergeCell ref="H985:I985"/>
    <mergeCell ref="M985:N985"/>
    <mergeCell ref="C986:D986"/>
    <mergeCell ref="H986:I986"/>
    <mergeCell ref="M986:N986"/>
    <mergeCell ref="C983:D983"/>
    <mergeCell ref="H983:I983"/>
    <mergeCell ref="M983:N983"/>
    <mergeCell ref="C984:D984"/>
    <mergeCell ref="H984:I984"/>
    <mergeCell ref="M984:N984"/>
    <mergeCell ref="C981:D981"/>
    <mergeCell ref="H981:I981"/>
    <mergeCell ref="M981:N981"/>
    <mergeCell ref="C982:D982"/>
    <mergeCell ref="H982:I982"/>
    <mergeCell ref="M982:N982"/>
    <mergeCell ref="C979:D979"/>
    <mergeCell ref="H979:I979"/>
    <mergeCell ref="M979:N979"/>
    <mergeCell ref="C980:D980"/>
    <mergeCell ref="H980:I980"/>
    <mergeCell ref="M980:N980"/>
    <mergeCell ref="C977:D977"/>
    <mergeCell ref="H977:I977"/>
    <mergeCell ref="M977:N977"/>
    <mergeCell ref="C978:D978"/>
    <mergeCell ref="H978:I978"/>
    <mergeCell ref="M978:N978"/>
    <mergeCell ref="C975:D975"/>
    <mergeCell ref="H975:I975"/>
    <mergeCell ref="M975:N975"/>
    <mergeCell ref="C976:D976"/>
    <mergeCell ref="H976:I976"/>
    <mergeCell ref="M976:N976"/>
    <mergeCell ref="C973:D973"/>
    <mergeCell ref="H973:I973"/>
    <mergeCell ref="M973:N973"/>
    <mergeCell ref="C974:D974"/>
    <mergeCell ref="H974:I974"/>
    <mergeCell ref="M974:N974"/>
    <mergeCell ref="C971:D971"/>
    <mergeCell ref="H971:I971"/>
    <mergeCell ref="M971:N971"/>
    <mergeCell ref="C972:D972"/>
    <mergeCell ref="H972:I972"/>
    <mergeCell ref="M972:N972"/>
    <mergeCell ref="C969:D969"/>
    <mergeCell ref="H969:I969"/>
    <mergeCell ref="M969:N969"/>
    <mergeCell ref="C970:D970"/>
    <mergeCell ref="H970:I970"/>
    <mergeCell ref="M970:N970"/>
    <mergeCell ref="C967:D967"/>
    <mergeCell ref="H967:I967"/>
    <mergeCell ref="M967:N967"/>
    <mergeCell ref="C968:D968"/>
    <mergeCell ref="H968:I968"/>
    <mergeCell ref="M968:N968"/>
    <mergeCell ref="C965:D965"/>
    <mergeCell ref="H965:I965"/>
    <mergeCell ref="M965:N965"/>
    <mergeCell ref="C966:D966"/>
    <mergeCell ref="H966:I966"/>
    <mergeCell ref="M966:N966"/>
    <mergeCell ref="C963:D963"/>
    <mergeCell ref="H963:I963"/>
    <mergeCell ref="M963:N963"/>
    <mergeCell ref="C964:D964"/>
    <mergeCell ref="H964:I964"/>
    <mergeCell ref="M964:N964"/>
    <mergeCell ref="C961:D961"/>
    <mergeCell ref="H961:I961"/>
    <mergeCell ref="M961:N961"/>
    <mergeCell ref="C962:D962"/>
    <mergeCell ref="H962:I962"/>
    <mergeCell ref="M962:N962"/>
    <mergeCell ref="C959:D959"/>
    <mergeCell ref="H959:I959"/>
    <mergeCell ref="M959:N959"/>
    <mergeCell ref="C960:D960"/>
    <mergeCell ref="H960:I960"/>
    <mergeCell ref="M960:N960"/>
    <mergeCell ref="C957:D957"/>
    <mergeCell ref="H957:I957"/>
    <mergeCell ref="M957:N957"/>
    <mergeCell ref="C958:D958"/>
    <mergeCell ref="H958:I958"/>
    <mergeCell ref="M958:N958"/>
    <mergeCell ref="C955:D955"/>
    <mergeCell ref="H955:I955"/>
    <mergeCell ref="M955:N955"/>
    <mergeCell ref="C956:D956"/>
    <mergeCell ref="H956:I956"/>
    <mergeCell ref="M956:N956"/>
    <mergeCell ref="C953:D953"/>
    <mergeCell ref="H953:I953"/>
    <mergeCell ref="M953:N953"/>
    <mergeCell ref="C954:D954"/>
    <mergeCell ref="H954:I954"/>
    <mergeCell ref="M954:N954"/>
    <mergeCell ref="C951:D951"/>
    <mergeCell ref="H951:I951"/>
    <mergeCell ref="M951:N951"/>
    <mergeCell ref="C952:D952"/>
    <mergeCell ref="H952:I952"/>
    <mergeCell ref="M952:N952"/>
    <mergeCell ref="C949:D949"/>
    <mergeCell ref="H949:I949"/>
    <mergeCell ref="M949:N949"/>
    <mergeCell ref="C950:D950"/>
    <mergeCell ref="H950:I950"/>
    <mergeCell ref="M950:N950"/>
    <mergeCell ref="C947:D947"/>
    <mergeCell ref="H947:I947"/>
    <mergeCell ref="M947:N947"/>
    <mergeCell ref="C948:D948"/>
    <mergeCell ref="H948:I948"/>
    <mergeCell ref="M948:N948"/>
    <mergeCell ref="C945:D945"/>
    <mergeCell ref="H945:I945"/>
    <mergeCell ref="M945:N945"/>
    <mergeCell ref="C946:D946"/>
    <mergeCell ref="H946:I946"/>
    <mergeCell ref="M946:N946"/>
    <mergeCell ref="C943:D943"/>
    <mergeCell ref="H943:I943"/>
    <mergeCell ref="M943:N943"/>
    <mergeCell ref="C944:D944"/>
    <mergeCell ref="H944:I944"/>
    <mergeCell ref="M944:N944"/>
    <mergeCell ref="C941:D941"/>
    <mergeCell ref="H941:I941"/>
    <mergeCell ref="M941:N941"/>
    <mergeCell ref="C942:D942"/>
    <mergeCell ref="H942:I942"/>
    <mergeCell ref="M942:N942"/>
    <mergeCell ref="C939:D939"/>
    <mergeCell ref="H939:I939"/>
    <mergeCell ref="M939:N939"/>
    <mergeCell ref="C940:D940"/>
    <mergeCell ref="H940:I940"/>
    <mergeCell ref="M940:N940"/>
    <mergeCell ref="C937:D937"/>
    <mergeCell ref="H937:I937"/>
    <mergeCell ref="M937:N937"/>
    <mergeCell ref="C938:D938"/>
    <mergeCell ref="H938:I938"/>
    <mergeCell ref="M938:N938"/>
    <mergeCell ref="C935:D935"/>
    <mergeCell ref="H935:I935"/>
    <mergeCell ref="M935:N935"/>
    <mergeCell ref="C936:D936"/>
    <mergeCell ref="H936:I936"/>
    <mergeCell ref="M936:N936"/>
    <mergeCell ref="C933:D933"/>
    <mergeCell ref="H933:I933"/>
    <mergeCell ref="M933:N933"/>
    <mergeCell ref="C934:D934"/>
    <mergeCell ref="H934:I934"/>
    <mergeCell ref="M934:N934"/>
    <mergeCell ref="C931:D931"/>
    <mergeCell ref="H931:I931"/>
    <mergeCell ref="M931:N931"/>
    <mergeCell ref="C932:D932"/>
    <mergeCell ref="H932:I932"/>
    <mergeCell ref="M932:N932"/>
    <mergeCell ref="C929:D929"/>
    <mergeCell ref="H929:I929"/>
    <mergeCell ref="M929:N929"/>
    <mergeCell ref="C930:D930"/>
    <mergeCell ref="H930:I930"/>
    <mergeCell ref="M930:N930"/>
    <mergeCell ref="C927:D927"/>
    <mergeCell ref="H927:I927"/>
    <mergeCell ref="M927:N927"/>
    <mergeCell ref="C928:D928"/>
    <mergeCell ref="H928:I928"/>
    <mergeCell ref="M928:N928"/>
    <mergeCell ref="C925:D925"/>
    <mergeCell ref="H925:I925"/>
    <mergeCell ref="M925:N925"/>
    <mergeCell ref="C926:D926"/>
    <mergeCell ref="H926:I926"/>
    <mergeCell ref="M926:N926"/>
    <mergeCell ref="C923:D923"/>
    <mergeCell ref="H923:I923"/>
    <mergeCell ref="M923:N923"/>
    <mergeCell ref="C924:D924"/>
    <mergeCell ref="H924:I924"/>
    <mergeCell ref="M924:N924"/>
    <mergeCell ref="C921:D921"/>
    <mergeCell ref="H921:I921"/>
    <mergeCell ref="M921:N921"/>
    <mergeCell ref="C922:D922"/>
    <mergeCell ref="H922:I922"/>
    <mergeCell ref="M922:N922"/>
    <mergeCell ref="C919:D919"/>
    <mergeCell ref="H919:I919"/>
    <mergeCell ref="M919:N919"/>
    <mergeCell ref="C920:D920"/>
    <mergeCell ref="H920:I920"/>
    <mergeCell ref="M920:N920"/>
    <mergeCell ref="C917:D917"/>
    <mergeCell ref="H917:I917"/>
    <mergeCell ref="M917:N917"/>
    <mergeCell ref="C918:D918"/>
    <mergeCell ref="H918:I918"/>
    <mergeCell ref="M918:N918"/>
    <mergeCell ref="C915:D915"/>
    <mergeCell ref="H915:I915"/>
    <mergeCell ref="M915:N915"/>
    <mergeCell ref="C916:D916"/>
    <mergeCell ref="H916:I916"/>
    <mergeCell ref="M916:N916"/>
    <mergeCell ref="C913:D913"/>
    <mergeCell ref="H913:I913"/>
    <mergeCell ref="M913:N913"/>
    <mergeCell ref="C914:D914"/>
    <mergeCell ref="H914:I914"/>
    <mergeCell ref="M914:N914"/>
    <mergeCell ref="C911:D911"/>
    <mergeCell ref="H911:I911"/>
    <mergeCell ref="M911:N911"/>
    <mergeCell ref="C912:D912"/>
    <mergeCell ref="H912:I912"/>
    <mergeCell ref="M912:N912"/>
    <mergeCell ref="C909:D909"/>
    <mergeCell ref="H909:I909"/>
    <mergeCell ref="M909:N909"/>
    <mergeCell ref="C910:D910"/>
    <mergeCell ref="H910:I910"/>
    <mergeCell ref="M910:N910"/>
    <mergeCell ref="C907:D907"/>
    <mergeCell ref="H907:I907"/>
    <mergeCell ref="M907:N907"/>
    <mergeCell ref="C908:D908"/>
    <mergeCell ref="H908:I908"/>
    <mergeCell ref="M908:N908"/>
    <mergeCell ref="C905:D905"/>
    <mergeCell ref="H905:I905"/>
    <mergeCell ref="M905:N905"/>
    <mergeCell ref="C906:D906"/>
    <mergeCell ref="H906:I906"/>
    <mergeCell ref="M906:N906"/>
    <mergeCell ref="C903:D903"/>
    <mergeCell ref="H903:I903"/>
    <mergeCell ref="M903:N903"/>
    <mergeCell ref="C904:D904"/>
    <mergeCell ref="H904:I904"/>
    <mergeCell ref="M904:N904"/>
    <mergeCell ref="C901:D901"/>
    <mergeCell ref="H901:I901"/>
    <mergeCell ref="M901:N901"/>
    <mergeCell ref="C902:D902"/>
    <mergeCell ref="H902:I902"/>
    <mergeCell ref="M902:N902"/>
    <mergeCell ref="C899:D899"/>
    <mergeCell ref="H899:I899"/>
    <mergeCell ref="M899:N899"/>
    <mergeCell ref="C900:D900"/>
    <mergeCell ref="H900:I900"/>
    <mergeCell ref="M900:N900"/>
    <mergeCell ref="C897:D897"/>
    <mergeCell ref="H897:I897"/>
    <mergeCell ref="M897:N897"/>
    <mergeCell ref="C898:D898"/>
    <mergeCell ref="H898:I898"/>
    <mergeCell ref="M898:N898"/>
    <mergeCell ref="C895:D895"/>
    <mergeCell ref="H895:I895"/>
    <mergeCell ref="M895:N895"/>
    <mergeCell ref="C896:D896"/>
    <mergeCell ref="H896:I896"/>
    <mergeCell ref="M896:N896"/>
    <mergeCell ref="C893:D893"/>
    <mergeCell ref="H893:I893"/>
    <mergeCell ref="M893:N893"/>
    <mergeCell ref="C894:D894"/>
    <mergeCell ref="H894:I894"/>
    <mergeCell ref="M894:N894"/>
    <mergeCell ref="C891:D891"/>
    <mergeCell ref="H891:I891"/>
    <mergeCell ref="M891:N891"/>
    <mergeCell ref="C892:D892"/>
    <mergeCell ref="H892:I892"/>
    <mergeCell ref="M892:N892"/>
    <mergeCell ref="C889:D889"/>
    <mergeCell ref="H889:I889"/>
    <mergeCell ref="M889:N889"/>
    <mergeCell ref="C890:D890"/>
    <mergeCell ref="H890:I890"/>
    <mergeCell ref="M890:N890"/>
    <mergeCell ref="C887:D887"/>
    <mergeCell ref="H887:I887"/>
    <mergeCell ref="M887:N887"/>
    <mergeCell ref="C888:D888"/>
    <mergeCell ref="H888:I888"/>
    <mergeCell ref="M888:N888"/>
    <mergeCell ref="C885:D885"/>
    <mergeCell ref="H885:I885"/>
    <mergeCell ref="M885:N885"/>
    <mergeCell ref="C886:D886"/>
    <mergeCell ref="H886:I886"/>
    <mergeCell ref="M886:N886"/>
    <mergeCell ref="C883:D883"/>
    <mergeCell ref="H883:I883"/>
    <mergeCell ref="M883:N883"/>
    <mergeCell ref="C884:D884"/>
    <mergeCell ref="H884:I884"/>
    <mergeCell ref="M884:N884"/>
    <mergeCell ref="C881:D881"/>
    <mergeCell ref="H881:I881"/>
    <mergeCell ref="M881:N881"/>
    <mergeCell ref="C882:D882"/>
    <mergeCell ref="H882:I882"/>
    <mergeCell ref="M882:N882"/>
    <mergeCell ref="C879:D879"/>
    <mergeCell ref="H879:I879"/>
    <mergeCell ref="M879:N879"/>
    <mergeCell ref="C880:D880"/>
    <mergeCell ref="H880:I880"/>
    <mergeCell ref="M880:N880"/>
    <mergeCell ref="C877:D877"/>
    <mergeCell ref="H877:I877"/>
    <mergeCell ref="M877:N877"/>
    <mergeCell ref="C878:D878"/>
    <mergeCell ref="H878:I878"/>
    <mergeCell ref="M878:N878"/>
    <mergeCell ref="C875:D875"/>
    <mergeCell ref="H875:I875"/>
    <mergeCell ref="M875:N875"/>
    <mergeCell ref="C876:D876"/>
    <mergeCell ref="H876:I876"/>
    <mergeCell ref="M876:N876"/>
    <mergeCell ref="C873:D873"/>
    <mergeCell ref="H873:I873"/>
    <mergeCell ref="M873:N873"/>
    <mergeCell ref="C874:D874"/>
    <mergeCell ref="H874:I874"/>
    <mergeCell ref="M874:N874"/>
    <mergeCell ref="C871:D871"/>
    <mergeCell ref="H871:I871"/>
    <mergeCell ref="M871:N871"/>
    <mergeCell ref="C872:D872"/>
    <mergeCell ref="H872:I872"/>
    <mergeCell ref="M872:N872"/>
    <mergeCell ref="C869:D869"/>
    <mergeCell ref="H869:I869"/>
    <mergeCell ref="M869:N869"/>
    <mergeCell ref="C870:D870"/>
    <mergeCell ref="H870:I870"/>
    <mergeCell ref="M870:N870"/>
    <mergeCell ref="C867:D867"/>
    <mergeCell ref="H867:I867"/>
    <mergeCell ref="M867:N867"/>
    <mergeCell ref="C868:D868"/>
    <mergeCell ref="H868:I868"/>
    <mergeCell ref="M868:N868"/>
    <mergeCell ref="C865:D865"/>
    <mergeCell ref="H865:I865"/>
    <mergeCell ref="M865:N865"/>
    <mergeCell ref="C866:D866"/>
    <mergeCell ref="H866:I866"/>
    <mergeCell ref="M866:N866"/>
    <mergeCell ref="C863:D863"/>
    <mergeCell ref="H863:I863"/>
    <mergeCell ref="M863:N863"/>
    <mergeCell ref="C864:D864"/>
    <mergeCell ref="H864:I864"/>
    <mergeCell ref="M864:N864"/>
    <mergeCell ref="C861:D861"/>
    <mergeCell ref="H861:I861"/>
    <mergeCell ref="M861:N861"/>
    <mergeCell ref="C862:D862"/>
    <mergeCell ref="H862:I862"/>
    <mergeCell ref="M862:N862"/>
    <mergeCell ref="C859:D859"/>
    <mergeCell ref="H859:I859"/>
    <mergeCell ref="M859:N859"/>
    <mergeCell ref="C860:D860"/>
    <mergeCell ref="H860:I860"/>
    <mergeCell ref="M860:N860"/>
    <mergeCell ref="C857:D857"/>
    <mergeCell ref="H857:I857"/>
    <mergeCell ref="M857:N857"/>
    <mergeCell ref="C858:D858"/>
    <mergeCell ref="H858:I858"/>
    <mergeCell ref="M858:N858"/>
    <mergeCell ref="C855:D855"/>
    <mergeCell ref="H855:I855"/>
    <mergeCell ref="M855:N855"/>
    <mergeCell ref="C856:D856"/>
    <mergeCell ref="H856:I856"/>
    <mergeCell ref="M856:N856"/>
    <mergeCell ref="C853:D853"/>
    <mergeCell ref="H853:I853"/>
    <mergeCell ref="M853:N853"/>
    <mergeCell ref="C854:D854"/>
    <mergeCell ref="H854:I854"/>
    <mergeCell ref="M854:N854"/>
    <mergeCell ref="C851:D851"/>
    <mergeCell ref="H851:I851"/>
    <mergeCell ref="M851:N851"/>
    <mergeCell ref="C852:D852"/>
    <mergeCell ref="H852:I852"/>
    <mergeCell ref="M852:N852"/>
    <mergeCell ref="C849:D849"/>
    <mergeCell ref="H849:I849"/>
    <mergeCell ref="M849:N849"/>
    <mergeCell ref="C850:D850"/>
    <mergeCell ref="H850:I850"/>
    <mergeCell ref="M850:N850"/>
    <mergeCell ref="C847:D847"/>
    <mergeCell ref="H847:I847"/>
    <mergeCell ref="M847:N847"/>
    <mergeCell ref="C848:D848"/>
    <mergeCell ref="H848:I848"/>
    <mergeCell ref="M848:N848"/>
    <mergeCell ref="C845:D845"/>
    <mergeCell ref="H845:I845"/>
    <mergeCell ref="M845:N845"/>
    <mergeCell ref="C846:D846"/>
    <mergeCell ref="H846:I846"/>
    <mergeCell ref="M846:N846"/>
    <mergeCell ref="C843:D843"/>
    <mergeCell ref="H843:I843"/>
    <mergeCell ref="M843:N843"/>
    <mergeCell ref="C844:D844"/>
    <mergeCell ref="H844:I844"/>
    <mergeCell ref="M844:N844"/>
    <mergeCell ref="C841:D841"/>
    <mergeCell ref="H841:I841"/>
    <mergeCell ref="M841:N841"/>
    <mergeCell ref="C842:D842"/>
    <mergeCell ref="H842:I842"/>
    <mergeCell ref="M842:N842"/>
    <mergeCell ref="C839:D839"/>
    <mergeCell ref="H839:I839"/>
    <mergeCell ref="M839:N839"/>
    <mergeCell ref="C840:D840"/>
    <mergeCell ref="H840:I840"/>
    <mergeCell ref="M840:N840"/>
    <mergeCell ref="C837:D837"/>
    <mergeCell ref="H837:I837"/>
    <mergeCell ref="M837:N837"/>
    <mergeCell ref="C838:D838"/>
    <mergeCell ref="H838:I838"/>
    <mergeCell ref="M838:N838"/>
    <mergeCell ref="C835:D835"/>
    <mergeCell ref="H835:I835"/>
    <mergeCell ref="M835:N835"/>
    <mergeCell ref="C836:D836"/>
    <mergeCell ref="H836:I836"/>
    <mergeCell ref="M836:N836"/>
    <mergeCell ref="C833:D833"/>
    <mergeCell ref="H833:I833"/>
    <mergeCell ref="M833:N833"/>
    <mergeCell ref="C834:D834"/>
    <mergeCell ref="H834:I834"/>
    <mergeCell ref="M834:N834"/>
    <mergeCell ref="C831:D831"/>
    <mergeCell ref="H831:I831"/>
    <mergeCell ref="M831:N831"/>
    <mergeCell ref="C832:D832"/>
    <mergeCell ref="H832:I832"/>
    <mergeCell ref="M832:N832"/>
    <mergeCell ref="C829:D829"/>
    <mergeCell ref="H829:I829"/>
    <mergeCell ref="M829:N829"/>
    <mergeCell ref="C830:D830"/>
    <mergeCell ref="H830:I830"/>
    <mergeCell ref="M830:N830"/>
    <mergeCell ref="C827:D827"/>
    <mergeCell ref="H827:I827"/>
    <mergeCell ref="M827:N827"/>
    <mergeCell ref="C828:D828"/>
    <mergeCell ref="H828:I828"/>
    <mergeCell ref="M828:N828"/>
    <mergeCell ref="C825:D825"/>
    <mergeCell ref="H825:I825"/>
    <mergeCell ref="M825:N825"/>
    <mergeCell ref="C826:D826"/>
    <mergeCell ref="H826:I826"/>
    <mergeCell ref="M826:N826"/>
    <mergeCell ref="C823:D823"/>
    <mergeCell ref="H823:I823"/>
    <mergeCell ref="M823:N823"/>
    <mergeCell ref="C824:D824"/>
    <mergeCell ref="H824:I824"/>
    <mergeCell ref="M824:N824"/>
    <mergeCell ref="C821:D821"/>
    <mergeCell ref="H821:I821"/>
    <mergeCell ref="M821:N821"/>
    <mergeCell ref="C822:D822"/>
    <mergeCell ref="H822:I822"/>
    <mergeCell ref="M822:N822"/>
    <mergeCell ref="C819:D819"/>
    <mergeCell ref="H819:I819"/>
    <mergeCell ref="M819:N819"/>
    <mergeCell ref="C820:D820"/>
    <mergeCell ref="H820:I820"/>
    <mergeCell ref="M820:N820"/>
    <mergeCell ref="C817:D817"/>
    <mergeCell ref="H817:I817"/>
    <mergeCell ref="M817:N817"/>
    <mergeCell ref="C818:D818"/>
    <mergeCell ref="H818:I818"/>
    <mergeCell ref="M818:N818"/>
    <mergeCell ref="C815:D815"/>
    <mergeCell ref="H815:I815"/>
    <mergeCell ref="M815:N815"/>
    <mergeCell ref="C816:D816"/>
    <mergeCell ref="H816:I816"/>
    <mergeCell ref="M816:N816"/>
    <mergeCell ref="C813:D813"/>
    <mergeCell ref="H813:I813"/>
    <mergeCell ref="M813:N813"/>
    <mergeCell ref="C814:D814"/>
    <mergeCell ref="H814:I814"/>
    <mergeCell ref="M814:N814"/>
    <mergeCell ref="C811:D811"/>
    <mergeCell ref="H811:I811"/>
    <mergeCell ref="M811:N811"/>
    <mergeCell ref="C812:D812"/>
    <mergeCell ref="H812:I812"/>
    <mergeCell ref="M812:N812"/>
    <mergeCell ref="C809:D809"/>
    <mergeCell ref="H809:I809"/>
    <mergeCell ref="M809:N809"/>
    <mergeCell ref="C810:D810"/>
    <mergeCell ref="H810:I810"/>
    <mergeCell ref="M810:N810"/>
    <mergeCell ref="C807:D807"/>
    <mergeCell ref="H807:I807"/>
    <mergeCell ref="M807:N807"/>
    <mergeCell ref="C808:D808"/>
    <mergeCell ref="H808:I808"/>
    <mergeCell ref="M808:N808"/>
    <mergeCell ref="C805:D805"/>
    <mergeCell ref="H805:I805"/>
    <mergeCell ref="M805:N805"/>
    <mergeCell ref="C806:D806"/>
    <mergeCell ref="H806:I806"/>
    <mergeCell ref="M806:N806"/>
    <mergeCell ref="C803:D803"/>
    <mergeCell ref="H803:I803"/>
    <mergeCell ref="M803:N803"/>
    <mergeCell ref="C804:D804"/>
    <mergeCell ref="H804:I804"/>
    <mergeCell ref="M804:N804"/>
    <mergeCell ref="C801:D801"/>
    <mergeCell ref="H801:I801"/>
    <mergeCell ref="M801:N801"/>
    <mergeCell ref="C802:D802"/>
    <mergeCell ref="H802:I802"/>
    <mergeCell ref="M802:N802"/>
    <mergeCell ref="C799:D799"/>
    <mergeCell ref="H799:I799"/>
    <mergeCell ref="M799:N799"/>
    <mergeCell ref="C800:D800"/>
    <mergeCell ref="H800:I800"/>
    <mergeCell ref="M800:N800"/>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8:D738"/>
    <mergeCell ref="H738:I738"/>
    <mergeCell ref="M738:Q738"/>
    <mergeCell ref="C739:D739"/>
    <mergeCell ref="H739:I739"/>
    <mergeCell ref="M739:N740"/>
    <mergeCell ref="C740:D740"/>
    <mergeCell ref="H740:I740"/>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H663:I663"/>
    <mergeCell ref="M663:N663"/>
    <mergeCell ref="H664:I664"/>
    <mergeCell ref="M664:N664"/>
    <mergeCell ref="C665:D665"/>
    <mergeCell ref="H665:I665"/>
    <mergeCell ref="M665:N665"/>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5:D635"/>
    <mergeCell ref="H635:I636"/>
    <mergeCell ref="M635:N635"/>
    <mergeCell ref="C636:D636"/>
    <mergeCell ref="M636:N636"/>
    <mergeCell ref="C637:D637"/>
    <mergeCell ref="H637:I637"/>
    <mergeCell ref="M637:N637"/>
    <mergeCell ref="C633:D633"/>
    <mergeCell ref="H633:I633"/>
    <mergeCell ref="M633:N633"/>
    <mergeCell ref="C634:D634"/>
    <mergeCell ref="H634:L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O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E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H520:I520"/>
    <mergeCell ref="M520:N520"/>
    <mergeCell ref="C521:D521"/>
    <mergeCell ref="H521:I521"/>
    <mergeCell ref="M521:N521"/>
    <mergeCell ref="C522:D522"/>
    <mergeCell ref="H522:I522"/>
    <mergeCell ref="M522:N522"/>
    <mergeCell ref="C517:D517"/>
    <mergeCell ref="H517:I517"/>
    <mergeCell ref="M517:N517"/>
    <mergeCell ref="C518:D518"/>
    <mergeCell ref="H518:J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0:D410"/>
    <mergeCell ref="H410:I410"/>
    <mergeCell ref="M410:N410"/>
    <mergeCell ref="C407:D407"/>
    <mergeCell ref="H407:I407"/>
    <mergeCell ref="M407:N407"/>
    <mergeCell ref="C408:D408"/>
    <mergeCell ref="H408:I408"/>
    <mergeCell ref="M408:N408"/>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H405:I405"/>
    <mergeCell ref="M405:N405"/>
    <mergeCell ref="C406:D406"/>
    <mergeCell ref="H406:I406"/>
    <mergeCell ref="M406:N406"/>
    <mergeCell ref="M400:O400"/>
    <mergeCell ref="C401:D402"/>
    <mergeCell ref="H401:I402"/>
    <mergeCell ref="M401:N402"/>
    <mergeCell ref="C403:D403"/>
    <mergeCell ref="H403:I403"/>
    <mergeCell ref="M403:N403"/>
    <mergeCell ref="E663:G663"/>
    <mergeCell ref="O739:Q739"/>
    <mergeCell ref="C662:G662"/>
    <mergeCell ref="H662:I662"/>
    <mergeCell ref="M662:N662"/>
    <mergeCell ref="C663:D664"/>
    <mergeCell ref="J635:L635"/>
    <mergeCell ref="C519:D519"/>
    <mergeCell ref="H519:I519"/>
    <mergeCell ref="M519:N519"/>
    <mergeCell ref="C520:D520"/>
    <mergeCell ref="C411:D411"/>
    <mergeCell ref="H411:I411"/>
    <mergeCell ref="M411:N411"/>
    <mergeCell ref="C412:D412"/>
    <mergeCell ref="H412:I412"/>
    <mergeCell ref="M412:N412"/>
    <mergeCell ref="C409:D409"/>
    <mergeCell ref="H409:I409"/>
    <mergeCell ref="M409:N409"/>
    <mergeCell ref="A1025:C1025"/>
    <mergeCell ref="A1026:B1026"/>
    <mergeCell ref="A1031:A1032"/>
    <mergeCell ref="A1034:C1034"/>
    <mergeCell ref="A58:A72"/>
    <mergeCell ref="A153:A163"/>
    <mergeCell ref="A231:A236"/>
    <mergeCell ref="C400:E400"/>
    <mergeCell ref="C404:D404"/>
    <mergeCell ref="A353:A354"/>
    <mergeCell ref="BA353:BA354"/>
    <mergeCell ref="C399:F399"/>
    <mergeCell ref="H399:K399"/>
    <mergeCell ref="M399:P399"/>
    <mergeCell ref="B402:B445"/>
    <mergeCell ref="H400:J400"/>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H404:I404"/>
    <mergeCell ref="M404:N404"/>
    <mergeCell ref="C405:D405"/>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BA231:BA236"/>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3"/>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72"/>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61122"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61123"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61124"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61125"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61126"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61127"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61128"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61129"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61130"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61131"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61132"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61133"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61134"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61135"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61136"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61137"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61138"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61139"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61140"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61141"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61142"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61143"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61144"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61145"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61146"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61147"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61148"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61149"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61150"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61151"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61152"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61153"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61154"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61155"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61156"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61157"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61158"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61159"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61160"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61161"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61162"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61163"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61164"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61165"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61166"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61167"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61168"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61169"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61170"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61171"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61172"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61173"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61174"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61175"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61176"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61177"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61178"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61179"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61180"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61181"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61182"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61183"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61184"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61185"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61186"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61187"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61188"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61189"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61190"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61191"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61192"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61193"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61194"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A1:BO520"/>
  <sheetViews>
    <sheetView workbookViewId="0"/>
  </sheetViews>
  <sheetFormatPr defaultRowHeight="12.75" x14ac:dyDescent="0.2"/>
  <sheetData>
    <row r="1">
      <c r="A1" t="s">
        <v>828</v>
      </c>
      <c r="B1" t="s">
        <v>830</v>
      </c>
      <c r="C1" t="s">
        <v>831</v>
      </c>
      <c r="D1" t="s">
        <v>839</v>
      </c>
      <c r="E1" t="s">
        <v>840</v>
      </c>
      <c r="F1" t="s">
        <v>841</v>
      </c>
      <c r="G1" t="s">
        <v>842</v>
      </c>
      <c r="H1" t="s">
        <v>879</v>
      </c>
      <c r="I1" t="s">
        <v>880</v>
      </c>
      <c r="J1" t="s">
        <v>881</v>
      </c>
      <c r="K1" t="s">
        <v>882</v>
      </c>
      <c r="L1" t="s">
        <v>883</v>
      </c>
      <c r="M1" t="s">
        <v>884</v>
      </c>
      <c r="N1" t="s">
        <v>885</v>
      </c>
      <c r="O1" t="s">
        <v>886</v>
      </c>
      <c r="P1" t="s">
        <v>887</v>
      </c>
      <c r="Q1" t="s">
        <v>888</v>
      </c>
      <c r="R1" t="s">
        <v>889</v>
      </c>
      <c r="S1" t="s">
        <v>890</v>
      </c>
      <c r="T1" t="s">
        <v>891</v>
      </c>
      <c r="U1" t="s">
        <v>892</v>
      </c>
      <c r="V1" t="s">
        <v>893</v>
      </c>
      <c r="W1" t="s">
        <v>894</v>
      </c>
      <c r="X1" t="s">
        <v>895</v>
      </c>
      <c r="Y1" t="s">
        <v>896</v>
      </c>
      <c r="Z1" t="s">
        <v>897</v>
      </c>
      <c r="AA1" t="s">
        <v>898</v>
      </c>
      <c r="AB1" t="s">
        <v>899</v>
      </c>
      <c r="AC1" t="s">
        <v>900</v>
      </c>
      <c r="AD1" t="s">
        <v>901</v>
      </c>
      <c r="AE1" t="s">
        <v>902</v>
      </c>
      <c r="AF1" t="s">
        <v>903</v>
      </c>
      <c r="AG1" t="s">
        <v>904</v>
      </c>
      <c r="AH1" t="s">
        <v>905</v>
      </c>
      <c r="AI1" t="s">
        <v>906</v>
      </c>
      <c r="AJ1" t="s">
        <v>907</v>
      </c>
      <c r="AK1" t="s">
        <v>908</v>
      </c>
      <c r="AL1" t="s">
        <v>909</v>
      </c>
      <c r="AM1" t="s">
        <v>910</v>
      </c>
      <c r="AN1" t="s">
        <v>911</v>
      </c>
      <c r="AO1" t="s">
        <v>912</v>
      </c>
      <c r="AP1" t="s">
        <v>913</v>
      </c>
      <c r="AQ1" t="s">
        <v>914</v>
      </c>
      <c r="AR1" t="s">
        <v>915</v>
      </c>
      <c r="AS1" t="s">
        <v>916</v>
      </c>
      <c r="AT1" t="s">
        <v>917</v>
      </c>
      <c r="AU1" t="s">
        <v>918</v>
      </c>
      <c r="AV1" t="s">
        <v>919</v>
      </c>
      <c r="AW1" t="s">
        <v>920</v>
      </c>
      <c r="AX1" t="s">
        <v>921</v>
      </c>
      <c r="AY1" t="s">
        <v>922</v>
      </c>
      <c r="AZ1" t="s">
        <v>923</v>
      </c>
      <c r="BA1" t="s">
        <v>924</v>
      </c>
      <c r="BB1" t="s">
        <v>925</v>
      </c>
      <c r="BC1" t="s">
        <v>926</v>
      </c>
      <c r="BD1" t="s">
        <v>927</v>
      </c>
      <c r="BE1" t="s">
        <v>928</v>
      </c>
      <c r="BF1" t="s">
        <v>929</v>
      </c>
      <c r="BG1" t="s">
        <v>930</v>
      </c>
      <c r="BH1" t="s">
        <v>931</v>
      </c>
      <c r="BI1" t="s">
        <v>932</v>
      </c>
      <c r="BJ1" t="s">
        <v>933</v>
      </c>
      <c r="BK1" t="s">
        <v>934</v>
      </c>
      <c r="BL1" t="s">
        <v>935</v>
      </c>
      <c r="BM1" t="s">
        <v>936</v>
      </c>
      <c r="BN1" t="s">
        <v>937</v>
      </c>
      <c r="BO1" t="s">
        <v>938</v>
      </c>
    </row>
    <row r="2">
      <c r="A2" t="s">
        <v>829</v>
      </c>
      <c r="B2">
        <v>2003</v>
      </c>
      <c r="C2" t="s">
        <v>832</v>
      </c>
      <c r="D2">
        <v>16</v>
      </c>
      <c r="E2" t="s">
        <v>13</v>
      </c>
      <c r="F2" t="s">
        <v>14</v>
      </c>
      <c r="G2" t="s">
        <v>843</v>
      </c>
      <c r="H2">
        <v>66.282309932881859</v>
      </c>
      <c r="I2">
        <v>70.136888122126024</v>
      </c>
      <c r="J2">
        <v>70.575895841637902</v>
      </c>
      <c r="K2">
        <v>79.838140311985811</v>
      </c>
      <c r="L2">
        <v>98.131283952702773</v>
      </c>
      <c r="M2">
        <v>81.76816136123017</v>
      </c>
      <c r="N2">
        <v>75.418221083237242</v>
      </c>
      <c r="O2">
        <v>90.932722256224821</v>
      </c>
      <c r="P2">
        <v>98.700774421046049</v>
      </c>
      <c r="Q2">
        <v>99.031825092409548</v>
      </c>
      <c r="R2">
        <v>61.977412186854743</v>
      </c>
      <c r="S2">
        <v>70.119769564069429</v>
      </c>
      <c r="T2">
        <v>69.681747639268934</v>
      </c>
      <c r="U2">
        <v>71.291615620381208</v>
      </c>
      <c r="V2">
        <v>70.870371649238706</v>
      </c>
      <c r="W2" t="s">
        <v>180</v>
      </c>
      <c r="X2" t="s">
        <v>180</v>
      </c>
      <c r="Y2" t="s">
        <v>180</v>
      </c>
      <c r="Z2" t="s">
        <v>180</v>
      </c>
      <c r="AA2" t="s">
        <v>180</v>
      </c>
      <c r="AB2" t="s">
        <v>180</v>
      </c>
      <c r="AC2" t="s">
        <v>180</v>
      </c>
      <c r="AD2" t="s">
        <v>180</v>
      </c>
      <c r="AE2" t="s">
        <v>180</v>
      </c>
      <c r="AF2" t="s">
        <v>180</v>
      </c>
      <c r="AG2"/>
      <c r="AH2"/>
      <c r="AI2"/>
      <c r="AJ2"/>
      <c r="AK2"/>
      <c r="AL2"/>
      <c r="AM2"/>
      <c r="AN2"/>
      <c r="AO2"/>
      <c r="AP2"/>
      <c r="AQ2"/>
      <c r="AR2"/>
      <c r="AS2"/>
      <c r="AT2"/>
      <c r="AU2"/>
      <c r="AV2"/>
      <c r="AW2"/>
      <c r="AX2"/>
      <c r="AY2"/>
      <c r="AZ2"/>
      <c r="BA2"/>
      <c r="BB2"/>
      <c r="BC2"/>
      <c r="BD2"/>
      <c r="BE2"/>
      <c r="BF2"/>
      <c r="BG2"/>
      <c r="BH2"/>
      <c r="BI2"/>
      <c r="BJ2"/>
      <c r="BK2"/>
      <c r="BL2"/>
      <c r="BM2"/>
      <c r="BN2"/>
      <c r="BO2"/>
    </row>
    <row r="3">
      <c r="A3" t="s">
        <v>829</v>
      </c>
      <c r="B3">
        <v>2003</v>
      </c>
      <c r="C3" t="s">
        <v>832</v>
      </c>
      <c r="D3">
        <v>17</v>
      </c>
      <c r="E3" t="s">
        <v>13</v>
      </c>
      <c r="F3" t="s">
        <v>51</v>
      </c>
      <c r="G3" t="s">
        <v>180</v>
      </c>
      <c r="H3">
        <v>33.717690067118141</v>
      </c>
      <c r="I3">
        <v>29.86311187787398</v>
      </c>
      <c r="J3">
        <v>29.424104158362091</v>
      </c>
      <c r="K3">
        <v>20.161859688014179</v>
      </c>
      <c r="L3">
        <v>1.86871604729723</v>
      </c>
      <c r="M3">
        <v>18.23183863876983</v>
      </c>
      <c r="N3">
        <v>24.581778916762751</v>
      </c>
      <c r="O3">
        <v>9.0672777437751844</v>
      </c>
      <c r="P3">
        <v>1.2992255789539411</v>
      </c>
      <c r="Q3">
        <v>0.96817490759045255</v>
      </c>
      <c r="R3">
        <v>38.02258781314525</v>
      </c>
      <c r="S3">
        <v>29.880230435930571</v>
      </c>
      <c r="T3">
        <v>30.318252360731069</v>
      </c>
      <c r="U3">
        <v>28.708384379618781</v>
      </c>
      <c r="V3">
        <v>29.129628350761291</v>
      </c>
      <c r="W3" t="s">
        <v>180</v>
      </c>
      <c r="X3" t="s">
        <v>180</v>
      </c>
      <c r="Y3" t="s">
        <v>180</v>
      </c>
      <c r="Z3" t="s">
        <v>180</v>
      </c>
      <c r="AA3" t="s">
        <v>180</v>
      </c>
      <c r="AB3" t="s">
        <v>180</v>
      </c>
      <c r="AC3" t="s">
        <v>180</v>
      </c>
      <c r="AD3" t="s">
        <v>180</v>
      </c>
      <c r="AE3" t="s">
        <v>180</v>
      </c>
      <c r="AF3" t="s">
        <v>180</v>
      </c>
      <c r="AG3"/>
      <c r="AH3"/>
      <c r="AI3"/>
      <c r="AJ3"/>
      <c r="AK3"/>
      <c r="AL3"/>
      <c r="AM3"/>
      <c r="AN3"/>
      <c r="AO3"/>
      <c r="AP3"/>
      <c r="AQ3"/>
      <c r="AR3"/>
      <c r="AS3"/>
      <c r="AT3"/>
      <c r="AU3"/>
      <c r="AV3"/>
      <c r="AW3"/>
      <c r="AX3"/>
      <c r="AY3"/>
      <c r="AZ3"/>
      <c r="BA3"/>
      <c r="BB3"/>
      <c r="BC3"/>
      <c r="BD3"/>
      <c r="BE3"/>
      <c r="BF3"/>
      <c r="BG3"/>
      <c r="BH3"/>
      <c r="BI3"/>
      <c r="BJ3"/>
      <c r="BK3"/>
      <c r="BL3"/>
      <c r="BM3"/>
      <c r="BN3"/>
      <c r="BO3"/>
    </row>
    <row r="4">
      <c r="A4" t="s">
        <v>829</v>
      </c>
      <c r="B4">
        <v>2003</v>
      </c>
      <c r="C4" t="s">
        <v>832</v>
      </c>
      <c r="D4">
        <v>18</v>
      </c>
      <c r="E4" t="s">
        <v>60</v>
      </c>
      <c r="F4" t="s">
        <v>15</v>
      </c>
      <c r="G4" t="s">
        <v>844</v>
      </c>
      <c r="H4">
        <v>48.283295485547661</v>
      </c>
      <c r="I4">
        <v>53.764551104729406</v>
      </c>
      <c r="J4">
        <v>60.800260009198077</v>
      </c>
      <c r="K4">
        <v>70.66737127502482</v>
      </c>
      <c r="L4">
        <v>94.424643861388134</v>
      </c>
      <c r="M4">
        <v>73.97752696827564</v>
      </c>
      <c r="N4">
        <v>72.825524702411144</v>
      </c>
      <c r="O4">
        <v>85.03896901117804</v>
      </c>
      <c r="P4">
        <v>98.700774421046049</v>
      </c>
      <c r="Q4">
        <v>99.031825092409548</v>
      </c>
      <c r="R4">
        <v>44.316653472995341</v>
      </c>
      <c r="S4">
        <v>51.587310452591282</v>
      </c>
      <c r="T4">
        <v>52.335746328999647</v>
      </c>
      <c r="U4">
        <v>60.023282497896233</v>
      </c>
      <c r="V4">
        <v>60.331114341976118</v>
      </c>
      <c r="W4" t="s">
        <v>180</v>
      </c>
      <c r="X4" t="s">
        <v>180</v>
      </c>
      <c r="Y4" t="s">
        <v>180</v>
      </c>
      <c r="Z4" t="s">
        <v>180</v>
      </c>
      <c r="AA4" t="s">
        <v>180</v>
      </c>
      <c r="AB4" t="s">
        <v>180</v>
      </c>
      <c r="AC4" t="s">
        <v>180</v>
      </c>
      <c r="AD4" t="s">
        <v>180</v>
      </c>
      <c r="AE4" t="s">
        <v>180</v>
      </c>
      <c r="AF4" t="s">
        <v>180</v>
      </c>
      <c r="AG4"/>
      <c r="AH4"/>
      <c r="AI4"/>
      <c r="AJ4"/>
      <c r="AK4"/>
      <c r="AL4"/>
      <c r="AM4"/>
      <c r="AN4"/>
      <c r="AO4"/>
      <c r="AP4"/>
      <c r="AQ4"/>
      <c r="AR4"/>
      <c r="AS4"/>
      <c r="AT4"/>
      <c r="AU4"/>
      <c r="AV4"/>
      <c r="AW4"/>
      <c r="AX4"/>
      <c r="AY4"/>
      <c r="AZ4"/>
      <c r="BA4"/>
      <c r="BB4"/>
      <c r="BC4"/>
      <c r="BD4"/>
      <c r="BE4"/>
      <c r="BF4"/>
      <c r="BG4"/>
      <c r="BH4"/>
      <c r="BI4"/>
      <c r="BJ4"/>
      <c r="BK4"/>
      <c r="BL4"/>
      <c r="BM4"/>
      <c r="BN4"/>
      <c r="BO4"/>
    </row>
    <row r="5">
      <c r="A5" t="s">
        <v>829</v>
      </c>
      <c r="B5">
        <v>2003</v>
      </c>
      <c r="C5" t="s">
        <v>832</v>
      </c>
      <c r="D5">
        <v>19</v>
      </c>
      <c r="E5" t="s">
        <v>60</v>
      </c>
      <c r="F5" t="s">
        <v>16</v>
      </c>
      <c r="G5" t="s">
        <v>845</v>
      </c>
      <c r="H5">
        <v>17.999014447334201</v>
      </c>
      <c r="I5">
        <v>16.37233701739661</v>
      </c>
      <c r="J5">
        <v>9.7756358324398125</v>
      </c>
      <c r="K5">
        <v>9.1707690369609995</v>
      </c>
      <c r="L5">
        <v>3.7066400913146289</v>
      </c>
      <c r="M5">
        <v>7.7906343929545354</v>
      </c>
      <c r="N5">
        <v>2.5926963808261019</v>
      </c>
      <c r="O5">
        <v>5.8937532450467982</v>
      </c>
      <c r="P5">
        <v>0</v>
      </c>
      <c r="Q5">
        <v>0</v>
      </c>
      <c r="R5">
        <v>17.660758713859401</v>
      </c>
      <c r="S5">
        <v>18.532459111478161</v>
      </c>
      <c r="T5">
        <v>17.34600131026928</v>
      </c>
      <c r="U5">
        <v>11.268333122484981</v>
      </c>
      <c r="V5">
        <v>10.53925730726259</v>
      </c>
      <c r="W5" t="s">
        <v>180</v>
      </c>
      <c r="X5" t="s">
        <v>180</v>
      </c>
      <c r="Y5" t="s">
        <v>180</v>
      </c>
      <c r="Z5" t="s">
        <v>180</v>
      </c>
      <c r="AA5" t="s">
        <v>180</v>
      </c>
      <c r="AB5" t="s">
        <v>180</v>
      </c>
      <c r="AC5" t="s">
        <v>180</v>
      </c>
      <c r="AD5" t="s">
        <v>180</v>
      </c>
      <c r="AE5" t="s">
        <v>180</v>
      </c>
      <c r="AF5" t="s">
        <v>180</v>
      </c>
      <c r="AG5"/>
      <c r="AH5"/>
      <c r="AI5"/>
      <c r="AJ5"/>
      <c r="AK5"/>
      <c r="AL5"/>
      <c r="AM5"/>
      <c r="AN5"/>
      <c r="AO5"/>
      <c r="AP5"/>
      <c r="AQ5"/>
      <c r="AR5"/>
      <c r="AS5"/>
      <c r="AT5"/>
      <c r="AU5"/>
      <c r="AV5"/>
      <c r="AW5"/>
      <c r="AX5"/>
      <c r="AY5"/>
      <c r="AZ5"/>
      <c r="BA5"/>
      <c r="BB5"/>
      <c r="BC5"/>
      <c r="BD5"/>
      <c r="BE5"/>
      <c r="BF5"/>
      <c r="BG5"/>
      <c r="BH5"/>
      <c r="BI5"/>
      <c r="BJ5"/>
      <c r="BK5"/>
      <c r="BL5"/>
      <c r="BM5"/>
      <c r="BN5"/>
      <c r="BO5"/>
    </row>
    <row r="6">
      <c r="A6" t="s">
        <v>829</v>
      </c>
      <c r="B6">
        <v>2003</v>
      </c>
      <c r="C6" t="s">
        <v>832</v>
      </c>
      <c r="D6">
        <v>20</v>
      </c>
      <c r="E6" t="s">
        <v>60</v>
      </c>
      <c r="F6" t="s">
        <v>22</v>
      </c>
      <c r="G6" t="s">
        <v>846</v>
      </c>
      <c r="H6">
        <v>23.65550491427059</v>
      </c>
      <c r="I6">
        <v>21.48128644769298</v>
      </c>
      <c r="J6">
        <v>25.546286028443919</v>
      </c>
      <c r="K6">
        <v>18.67133055976003</v>
      </c>
      <c r="L6">
        <v>1.8687160472972371</v>
      </c>
      <c r="M6">
        <v>12.509866795167749</v>
      </c>
      <c r="N6">
        <v>24.179425924388589</v>
      </c>
      <c r="O6">
        <v>9.0672777437751613</v>
      </c>
      <c r="P6">
        <v>1.2992255789539511</v>
      </c>
      <c r="Q6">
        <v>0.96817490759045199</v>
      </c>
      <c r="R6">
        <v>27.994956623835019</v>
      </c>
      <c r="S6">
        <v>19.876243895643999</v>
      </c>
      <c r="T6">
        <v>22.791598975945551</v>
      </c>
      <c r="U6">
        <v>23.860314779321978</v>
      </c>
      <c r="V6">
        <v>26.164888068867331</v>
      </c>
      <c r="W6" t="s">
        <v>180</v>
      </c>
      <c r="X6" t="s">
        <v>180</v>
      </c>
      <c r="Y6" t="s">
        <v>180</v>
      </c>
      <c r="Z6" t="s">
        <v>180</v>
      </c>
      <c r="AA6" t="s">
        <v>180</v>
      </c>
      <c r="AB6" t="s">
        <v>180</v>
      </c>
      <c r="AC6" t="s">
        <v>180</v>
      </c>
      <c r="AD6" t="s">
        <v>180</v>
      </c>
      <c r="AE6" t="s">
        <v>180</v>
      </c>
      <c r="AF6" t="s">
        <v>180</v>
      </c>
      <c r="AG6"/>
      <c r="AH6"/>
      <c r="AI6"/>
      <c r="AJ6"/>
      <c r="AK6"/>
      <c r="AL6"/>
      <c r="AM6"/>
      <c r="AN6"/>
      <c r="AO6"/>
      <c r="AP6"/>
      <c r="AQ6"/>
      <c r="AR6"/>
      <c r="AS6"/>
      <c r="AT6"/>
      <c r="AU6"/>
      <c r="AV6"/>
      <c r="AW6"/>
      <c r="AX6"/>
      <c r="AY6"/>
      <c r="AZ6"/>
      <c r="BA6"/>
      <c r="BB6"/>
      <c r="BC6"/>
      <c r="BD6"/>
      <c r="BE6"/>
      <c r="BF6"/>
      <c r="BG6"/>
      <c r="BH6"/>
      <c r="BI6"/>
      <c r="BJ6"/>
      <c r="BK6"/>
      <c r="BL6"/>
      <c r="BM6"/>
      <c r="BN6"/>
      <c r="BO6"/>
    </row>
    <row r="7">
      <c r="A7" t="s">
        <v>829</v>
      </c>
      <c r="B7">
        <v>2003</v>
      </c>
      <c r="C7" t="s">
        <v>832</v>
      </c>
      <c r="D7">
        <v>21</v>
      </c>
      <c r="E7" t="s">
        <v>60</v>
      </c>
      <c r="F7" t="s">
        <v>17</v>
      </c>
      <c r="G7" t="s">
        <v>847</v>
      </c>
      <c r="H7">
        <v>10.062185152847549</v>
      </c>
      <c r="I7">
        <v>8.3818254301809976</v>
      </c>
      <c r="J7">
        <v>3.8778181299181811</v>
      </c>
      <c r="K7">
        <v>1.49052912825415</v>
      </c>
      <c r="L7">
        <v>0</v>
      </c>
      <c r="M7">
        <v>5.7219718436020726</v>
      </c>
      <c r="N7">
        <v>0.40235299237416089</v>
      </c>
      <c r="O7">
        <v>0</v>
      </c>
      <c r="P7">
        <v>0</v>
      </c>
      <c r="Q7">
        <v>0</v>
      </c>
      <c r="R7">
        <v>10.027631189310251</v>
      </c>
      <c r="S7">
        <v>10.00398654028657</v>
      </c>
      <c r="T7">
        <v>7.5266533847855239</v>
      </c>
      <c r="U7">
        <v>4.8480696002968164</v>
      </c>
      <c r="V7">
        <v>2.9647402818939681</v>
      </c>
      <c r="W7" t="s">
        <v>180</v>
      </c>
      <c r="X7" t="s">
        <v>180</v>
      </c>
      <c r="Y7" t="s">
        <v>180</v>
      </c>
      <c r="Z7" t="s">
        <v>180</v>
      </c>
      <c r="AA7" t="s">
        <v>180</v>
      </c>
      <c r="AB7" t="s">
        <v>180</v>
      </c>
      <c r="AC7" t="s">
        <v>180</v>
      </c>
      <c r="AD7" t="s">
        <v>180</v>
      </c>
      <c r="AE7" t="s">
        <v>180</v>
      </c>
      <c r="AF7" t="s">
        <v>180</v>
      </c>
      <c r="AG7"/>
      <c r="AH7"/>
      <c r="AI7"/>
      <c r="AJ7"/>
      <c r="AK7"/>
      <c r="AL7"/>
      <c r="AM7"/>
      <c r="AN7"/>
      <c r="AO7"/>
      <c r="AP7"/>
      <c r="AQ7"/>
      <c r="AR7"/>
      <c r="AS7"/>
      <c r="AT7"/>
      <c r="AU7"/>
      <c r="AV7"/>
      <c r="AW7"/>
      <c r="AX7"/>
      <c r="AY7"/>
      <c r="AZ7"/>
      <c r="BA7"/>
      <c r="BB7"/>
      <c r="BC7"/>
      <c r="BD7"/>
      <c r="BE7"/>
      <c r="BF7"/>
      <c r="BG7"/>
      <c r="BH7"/>
      <c r="BI7"/>
      <c r="BJ7"/>
      <c r="BK7"/>
      <c r="BL7"/>
      <c r="BM7"/>
      <c r="BN7"/>
      <c r="BO7"/>
    </row>
    <row r="8">
      <c r="A8" t="s">
        <v>829</v>
      </c>
      <c r="B8">
        <v>2003</v>
      </c>
      <c r="C8" t="s">
        <v>832</v>
      </c>
      <c r="D8">
        <v>22</v>
      </c>
      <c r="E8" t="s">
        <v>54</v>
      </c>
      <c r="F8" t="s">
        <v>49</v>
      </c>
      <c r="G8" t="s">
        <v>180</v>
      </c>
      <c r="H8">
        <v>27.155080240203141</v>
      </c>
      <c r="I8">
        <v>23.343403814677721</v>
      </c>
      <c r="J8">
        <v>13.851238749239441</v>
      </c>
      <c r="K8">
        <v>11.486701720661481</v>
      </c>
      <c r="L8">
        <v>3.7772257143819221</v>
      </c>
      <c r="M8">
        <v>9.527711352756933</v>
      </c>
      <c r="N8">
        <v>3.4377585994299791</v>
      </c>
      <c r="O8">
        <v>6.4814437518319652</v>
      </c>
      <c r="P8">
        <v>0</v>
      </c>
      <c r="Q8">
        <v>0</v>
      </c>
      <c r="R8">
        <v>28.495476159305021</v>
      </c>
      <c r="S8">
        <v>26.429720500642521</v>
      </c>
      <c r="T8">
        <v>24.893177765957748</v>
      </c>
      <c r="U8">
        <v>15.805972447710291</v>
      </c>
      <c r="V8">
        <v>14.87117544610167</v>
      </c>
      <c r="W8" t="s">
        <v>180</v>
      </c>
      <c r="X8" t="s">
        <v>180</v>
      </c>
      <c r="Y8" t="s">
        <v>180</v>
      </c>
      <c r="Z8" t="s">
        <v>180</v>
      </c>
      <c r="AA8" t="s">
        <v>180</v>
      </c>
      <c r="AB8" t="s">
        <v>180</v>
      </c>
      <c r="AC8" t="s">
        <v>180</v>
      </c>
      <c r="AD8" t="s">
        <v>180</v>
      </c>
      <c r="AE8" t="s">
        <v>180</v>
      </c>
      <c r="AF8" t="s">
        <v>180</v>
      </c>
      <c r="AG8"/>
      <c r="AH8"/>
      <c r="AI8"/>
      <c r="AJ8"/>
      <c r="AK8"/>
      <c r="AL8"/>
      <c r="AM8"/>
      <c r="AN8"/>
      <c r="AO8"/>
      <c r="AP8"/>
      <c r="AQ8"/>
      <c r="AR8"/>
      <c r="AS8"/>
      <c r="AT8"/>
      <c r="AU8"/>
      <c r="AV8"/>
      <c r="AW8"/>
      <c r="AX8"/>
      <c r="AY8"/>
      <c r="AZ8"/>
      <c r="BA8"/>
      <c r="BB8"/>
      <c r="BC8"/>
      <c r="BD8"/>
      <c r="BE8"/>
      <c r="BF8"/>
      <c r="BG8"/>
      <c r="BH8"/>
      <c r="BI8"/>
      <c r="BJ8"/>
      <c r="BK8"/>
      <c r="BL8"/>
      <c r="BM8"/>
      <c r="BN8"/>
      <c r="BO8"/>
    </row>
    <row r="9">
      <c r="A9" t="s">
        <v>829</v>
      </c>
      <c r="B9">
        <v>2003</v>
      </c>
      <c r="C9" t="s">
        <v>832</v>
      </c>
      <c r="D9">
        <v>23</v>
      </c>
      <c r="E9" t="s">
        <v>54</v>
      </c>
      <c r="F9" t="s">
        <v>48</v>
      </c>
      <c r="G9" t="s">
        <v>180</v>
      </c>
      <c r="H9">
        <v>72.844919759796866</v>
      </c>
      <c r="I9">
        <v>76.656596185322286</v>
      </c>
      <c r="J9">
        <v>86.148761250760558</v>
      </c>
      <c r="K9">
        <v>88.513298279338528</v>
      </c>
      <c r="L9">
        <v>96.222774285618073</v>
      </c>
      <c r="M9">
        <v>90.472288647243076</v>
      </c>
      <c r="N9">
        <v>96.562241400570031</v>
      </c>
      <c r="O9">
        <v>93.518556248168039</v>
      </c>
      <c r="P9">
        <v>100</v>
      </c>
      <c r="Q9">
        <v>100</v>
      </c>
      <c r="R9">
        <v>71.504523840694972</v>
      </c>
      <c r="S9">
        <v>73.570279499357483</v>
      </c>
      <c r="T9">
        <v>75.106822234042241</v>
      </c>
      <c r="U9">
        <v>84.194027552289711</v>
      </c>
      <c r="V9">
        <v>85.128824553898326</v>
      </c>
      <c r="W9" t="s">
        <v>180</v>
      </c>
      <c r="X9" t="s">
        <v>180</v>
      </c>
      <c r="Y9" t="s">
        <v>180</v>
      </c>
      <c r="Z9" t="s">
        <v>180</v>
      </c>
      <c r="AA9" t="s">
        <v>180</v>
      </c>
      <c r="AB9" t="s">
        <v>180</v>
      </c>
      <c r="AC9" t="s">
        <v>180</v>
      </c>
      <c r="AD9" t="s">
        <v>180</v>
      </c>
      <c r="AE9" t="s">
        <v>180</v>
      </c>
      <c r="AF9" t="s">
        <v>180</v>
      </c>
      <c r="AG9"/>
      <c r="AH9"/>
      <c r="AI9"/>
      <c r="AJ9"/>
      <c r="AK9"/>
      <c r="AL9"/>
      <c r="AM9"/>
      <c r="AN9"/>
      <c r="AO9"/>
      <c r="AP9"/>
      <c r="AQ9"/>
      <c r="AR9"/>
      <c r="AS9"/>
      <c r="AT9"/>
      <c r="AU9"/>
      <c r="AV9"/>
      <c r="AW9"/>
      <c r="AX9"/>
      <c r="AY9"/>
      <c r="AZ9"/>
      <c r="BA9"/>
      <c r="BB9"/>
      <c r="BC9"/>
      <c r="BD9"/>
      <c r="BE9"/>
      <c r="BF9"/>
      <c r="BG9"/>
      <c r="BH9"/>
      <c r="BI9"/>
      <c r="BJ9"/>
      <c r="BK9"/>
      <c r="BL9"/>
      <c r="BM9"/>
      <c r="BN9"/>
      <c r="BO9"/>
    </row>
    <row r="10">
      <c r="A10" t="s">
        <v>829</v>
      </c>
      <c r="B10">
        <v>2003</v>
      </c>
      <c r="C10" t="s">
        <v>832</v>
      </c>
      <c r="D10">
        <v>29</v>
      </c>
      <c r="E10" t="s">
        <v>57</v>
      </c>
      <c r="F10" t="s">
        <v>49</v>
      </c>
      <c r="G10" t="s">
        <v>848</v>
      </c>
      <c r="H10">
        <v>12.57645556991511</v>
      </c>
      <c r="I10">
        <v>11.821052304574239</v>
      </c>
      <c r="J10">
        <v>15.48370168489159</v>
      </c>
      <c r="K10">
        <v>65.75579397356681</v>
      </c>
      <c r="L10">
        <v>96.939388162626301</v>
      </c>
      <c r="M10">
        <v>40.093173623391579</v>
      </c>
      <c r="N10">
        <v>68.837124151743367</v>
      </c>
      <c r="O10">
        <v>90.203380536548877</v>
      </c>
      <c r="P10">
        <v>98.558340509731622</v>
      </c>
      <c r="Q10">
        <v>98.732532631384515</v>
      </c>
      <c r="R10">
        <v>11.919103399816381</v>
      </c>
      <c r="S10">
        <v>12.83889982042172</v>
      </c>
      <c r="T10">
        <v>9.6371493213782955</v>
      </c>
      <c r="U10">
        <v>9.0084997676054304</v>
      </c>
      <c r="V10">
        <v>29.117997174915441</v>
      </c>
      <c r="W10" t="s">
        <v>180</v>
      </c>
      <c r="X10" t="s">
        <v>180</v>
      </c>
      <c r="Y10" t="s">
        <v>180</v>
      </c>
      <c r="Z10" t="s">
        <v>180</v>
      </c>
      <c r="AA10" t="s">
        <v>180</v>
      </c>
      <c r="AB10" t="s">
        <v>180</v>
      </c>
      <c r="AC10" t="s">
        <v>180</v>
      </c>
      <c r="AD10" t="s">
        <v>180</v>
      </c>
      <c r="AE10" t="s">
        <v>180</v>
      </c>
      <c r="AF10" t="s">
        <v>180</v>
      </c>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row>
    <row r="11">
      <c r="A11" t="s">
        <v>829</v>
      </c>
      <c r="B11">
        <v>2003</v>
      </c>
      <c r="C11" t="s">
        <v>832</v>
      </c>
      <c r="D11">
        <v>30</v>
      </c>
      <c r="E11" t="s">
        <v>57</v>
      </c>
      <c r="F11" t="s">
        <v>48</v>
      </c>
      <c r="G11" t="s">
        <v>180</v>
      </c>
      <c r="H11">
        <v>87.423544430084888</v>
      </c>
      <c r="I11">
        <v>88.178947695425762</v>
      </c>
      <c r="J11">
        <v>84.516298315108415</v>
      </c>
      <c r="K11">
        <v>34.244206026433197</v>
      </c>
      <c r="L11">
        <v>3.060611837373691</v>
      </c>
      <c r="M11">
        <v>59.906826376608421</v>
      </c>
      <c r="N11">
        <v>31.162875848256629</v>
      </c>
      <c r="O11">
        <v>9.7966194634511172</v>
      </c>
      <c r="P11">
        <v>1.4416594902683759</v>
      </c>
      <c r="Q11">
        <v>1.26746736861548</v>
      </c>
      <c r="R11">
        <v>88.080896600183621</v>
      </c>
      <c r="S11">
        <v>87.161100179578284</v>
      </c>
      <c r="T11">
        <v>90.362850678621712</v>
      </c>
      <c r="U11">
        <v>90.991500232394571</v>
      </c>
      <c r="V11">
        <v>70.882002825084555</v>
      </c>
      <c r="W11" t="s">
        <v>180</v>
      </c>
      <c r="X11" t="s">
        <v>180</v>
      </c>
      <c r="Y11" t="s">
        <v>180</v>
      </c>
      <c r="Z11" t="s">
        <v>180</v>
      </c>
      <c r="AA11" t="s">
        <v>180</v>
      </c>
      <c r="AB11" t="s">
        <v>180</v>
      </c>
      <c r="AC11" t="s">
        <v>180</v>
      </c>
      <c r="AD11" t="s">
        <v>180</v>
      </c>
      <c r="AE11" t="s">
        <v>180</v>
      </c>
      <c r="AF11" t="s">
        <v>180</v>
      </c>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row>
    <row r="12">
      <c r="A12" t="s">
        <v>829</v>
      </c>
      <c r="B12">
        <v>2003</v>
      </c>
      <c r="C12" t="s">
        <v>832</v>
      </c>
      <c r="D12">
        <v>31</v>
      </c>
      <c r="E12" t="s">
        <v>104</v>
      </c>
      <c r="F12" t="s">
        <v>49</v>
      </c>
      <c r="G12" t="s">
        <v>849</v>
      </c>
      <c r="H12">
        <v>2.3037680103276501</v>
      </c>
      <c r="I12">
        <v>3.8204512015911511</v>
      </c>
      <c r="J12">
        <v>8.595064511896453</v>
      </c>
      <c r="K12">
        <v>58.482207427898118</v>
      </c>
      <c r="L12">
        <v>95.394511721806225</v>
      </c>
      <c r="M12">
        <v>25.288271814790669</v>
      </c>
      <c r="N12">
        <v>62.931215260881473</v>
      </c>
      <c r="O12">
        <v>87.894498074157227</v>
      </c>
      <c r="P12">
        <v>95.326415202122291</v>
      </c>
      <c r="Q12">
        <v>98.422356769551115</v>
      </c>
      <c r="R12">
        <v>1.3154466258171711</v>
      </c>
      <c r="S12">
        <v>1.8357306916321141</v>
      </c>
      <c r="T12">
        <v>4.2505108577794504</v>
      </c>
      <c r="U12">
        <v>4.1257479875072489</v>
      </c>
      <c r="V12">
        <v>21.927830741619111</v>
      </c>
      <c r="W12" t="s">
        <v>180</v>
      </c>
      <c r="X12" t="s">
        <v>180</v>
      </c>
      <c r="Y12" t="s">
        <v>180</v>
      </c>
      <c r="Z12" t="s">
        <v>180</v>
      </c>
      <c r="AA12" t="s">
        <v>180</v>
      </c>
      <c r="AB12" t="s">
        <v>180</v>
      </c>
      <c r="AC12" t="s">
        <v>180</v>
      </c>
      <c r="AD12" t="s">
        <v>180</v>
      </c>
      <c r="AE12" t="s">
        <v>180</v>
      </c>
      <c r="AF12" t="s">
        <v>180</v>
      </c>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row>
    <row r="13">
      <c r="A13" t="s">
        <v>829</v>
      </c>
      <c r="B13">
        <v>2003</v>
      </c>
      <c r="C13" t="s">
        <v>832</v>
      </c>
      <c r="D13">
        <v>32</v>
      </c>
      <c r="E13" t="s">
        <v>104</v>
      </c>
      <c r="F13" t="s">
        <v>48</v>
      </c>
      <c r="G13" t="s">
        <v>180</v>
      </c>
      <c r="H13">
        <v>97.696231989672356</v>
      </c>
      <c r="I13">
        <v>96.17954879840886</v>
      </c>
      <c r="J13">
        <v>91.404935488103547</v>
      </c>
      <c r="K13">
        <v>41.517792572101882</v>
      </c>
      <c r="L13">
        <v>4.6054882781937723</v>
      </c>
      <c r="M13">
        <v>74.711728185209338</v>
      </c>
      <c r="N13">
        <v>37.068784739118527</v>
      </c>
      <c r="O13">
        <v>12.105501925842781</v>
      </c>
      <c r="P13">
        <v>4.6735847978777043</v>
      </c>
      <c r="Q13">
        <v>1.577643230448885</v>
      </c>
      <c r="R13">
        <v>98.684553374182826</v>
      </c>
      <c r="S13">
        <v>98.164269308367892</v>
      </c>
      <c r="T13">
        <v>95.74948914222054</v>
      </c>
      <c r="U13">
        <v>95.874252012492761</v>
      </c>
      <c r="V13">
        <v>78.072169258380882</v>
      </c>
      <c r="W13" t="s">
        <v>180</v>
      </c>
      <c r="X13" t="s">
        <v>180</v>
      </c>
      <c r="Y13" t="s">
        <v>180</v>
      </c>
      <c r="Z13" t="s">
        <v>180</v>
      </c>
      <c r="AA13" t="s">
        <v>180</v>
      </c>
      <c r="AB13" t="s">
        <v>180</v>
      </c>
      <c r="AC13" t="s">
        <v>180</v>
      </c>
      <c r="AD13" t="s">
        <v>180</v>
      </c>
      <c r="AE13" t="s">
        <v>180</v>
      </c>
      <c r="AF13" t="s">
        <v>180</v>
      </c>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row>
    <row r="14">
      <c r="A14" t="s">
        <v>829</v>
      </c>
      <c r="B14">
        <v>2003</v>
      </c>
      <c r="C14" t="s">
        <v>832</v>
      </c>
      <c r="D14">
        <v>41</v>
      </c>
      <c r="E14" t="s">
        <v>56</v>
      </c>
      <c r="F14" t="s">
        <v>49</v>
      </c>
      <c r="G14" t="s">
        <v>180</v>
      </c>
      <c r="H14">
        <v>30.747593159355681</v>
      </c>
      <c r="I14">
        <v>25.904845107120899</v>
      </c>
      <c r="J14">
        <v>15.932338252415949</v>
      </c>
      <c r="K14">
        <v>12.82501900602697</v>
      </c>
      <c r="L14">
        <v>3.2870959293620041</v>
      </c>
      <c r="M14">
        <v>13.264051242340569</v>
      </c>
      <c r="N14">
        <v>4.4767908693131266</v>
      </c>
      <c r="O14">
        <v>4.9780085793731041</v>
      </c>
      <c r="P14">
        <v>0</v>
      </c>
      <c r="Q14">
        <v>0</v>
      </c>
      <c r="R14">
        <v>32.310010743158109</v>
      </c>
      <c r="S14">
        <v>30.517105430690499</v>
      </c>
      <c r="T14">
        <v>25.181716444122959</v>
      </c>
      <c r="U14">
        <v>17.796534579643868</v>
      </c>
      <c r="V14">
        <v>16.701876038745329</v>
      </c>
      <c r="W14" t="s">
        <v>180</v>
      </c>
      <c r="X14" t="s">
        <v>180</v>
      </c>
      <c r="Y14" t="s">
        <v>180</v>
      </c>
      <c r="Z14" t="s">
        <v>180</v>
      </c>
      <c r="AA14" t="s">
        <v>180</v>
      </c>
      <c r="AB14" t="s">
        <v>180</v>
      </c>
      <c r="AC14" t="s">
        <v>180</v>
      </c>
      <c r="AD14" t="s">
        <v>180</v>
      </c>
      <c r="AE14" t="s">
        <v>180</v>
      </c>
      <c r="AF14" t="s">
        <v>180</v>
      </c>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row>
    <row r="15">
      <c r="A15" t="s">
        <v>829</v>
      </c>
      <c r="B15">
        <v>2003</v>
      </c>
      <c r="C15" t="s">
        <v>832</v>
      </c>
      <c r="D15">
        <v>42</v>
      </c>
      <c r="E15" t="s">
        <v>56</v>
      </c>
      <c r="F15" t="s">
        <v>48</v>
      </c>
      <c r="G15" t="s">
        <v>850</v>
      </c>
      <c r="H15">
        <v>69.252406840644326</v>
      </c>
      <c r="I15">
        <v>74.095154892879094</v>
      </c>
      <c r="J15">
        <v>84.067661747584054</v>
      </c>
      <c r="K15">
        <v>87.174980993973023</v>
      </c>
      <c r="L15">
        <v>96.71290407063799</v>
      </c>
      <c r="M15">
        <v>86.735948757659429</v>
      </c>
      <c r="N15">
        <v>95.523209130686865</v>
      </c>
      <c r="O15">
        <v>95.02199142062689</v>
      </c>
      <c r="P15">
        <v>100</v>
      </c>
      <c r="Q15">
        <v>100</v>
      </c>
      <c r="R15">
        <v>67.689989256841898</v>
      </c>
      <c r="S15">
        <v>69.482894569309508</v>
      </c>
      <c r="T15">
        <v>74.818283555877045</v>
      </c>
      <c r="U15">
        <v>82.203465420356125</v>
      </c>
      <c r="V15">
        <v>83.298123961254674</v>
      </c>
      <c r="W15" t="s">
        <v>180</v>
      </c>
      <c r="X15" t="s">
        <v>180</v>
      </c>
      <c r="Y15" t="s">
        <v>180</v>
      </c>
      <c r="Z15" t="s">
        <v>180</v>
      </c>
      <c r="AA15" t="s">
        <v>180</v>
      </c>
      <c r="AB15" t="s">
        <v>180</v>
      </c>
      <c r="AC15" t="s">
        <v>180</v>
      </c>
      <c r="AD15" t="s">
        <v>180</v>
      </c>
      <c r="AE15" t="s">
        <v>180</v>
      </c>
      <c r="AF15" t="s">
        <v>180</v>
      </c>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row>
    <row r="16">
      <c r="A16" t="s">
        <v>829</v>
      </c>
      <c r="B16">
        <v>2003</v>
      </c>
      <c r="C16" t="s">
        <v>832</v>
      </c>
      <c r="D16">
        <v>58</v>
      </c>
      <c r="E16" t="s">
        <v>157</v>
      </c>
      <c r="F16" t="s">
        <v>158</v>
      </c>
      <c r="G16" t="s">
        <v>180</v>
      </c>
      <c r="H16">
        <v>2.3175071879832339</v>
      </c>
      <c r="I16">
        <v>3.8409181475301279</v>
      </c>
      <c r="J16">
        <v>10.032176221687219</v>
      </c>
      <c r="K16">
        <v>71.544015028057004</v>
      </c>
      <c r="L16">
        <v>96.699127471719521</v>
      </c>
      <c r="M16">
        <v>26.464181843324749</v>
      </c>
      <c r="N16">
        <v>82.974748250215796</v>
      </c>
      <c r="O16">
        <v>95.314852345198418</v>
      </c>
      <c r="P16">
        <v>96.581223157855746</v>
      </c>
      <c r="Q16">
        <v>99.384573269966779</v>
      </c>
      <c r="R16">
        <v>1.3246158059154871</v>
      </c>
      <c r="S16">
        <v>1.836820816688262</v>
      </c>
      <c r="T16">
        <v>4.2860715394387121</v>
      </c>
      <c r="U16">
        <v>4.5899625764469141</v>
      </c>
      <c r="V16">
        <v>27.86602146728201</v>
      </c>
      <c r="W16" t="s">
        <v>180</v>
      </c>
      <c r="X16" t="s">
        <v>180</v>
      </c>
      <c r="Y16" t="s">
        <v>180</v>
      </c>
      <c r="Z16" t="s">
        <v>180</v>
      </c>
      <c r="AA16" t="s">
        <v>180</v>
      </c>
      <c r="AB16" t="s">
        <v>180</v>
      </c>
      <c r="AC16" t="s">
        <v>180</v>
      </c>
      <c r="AD16" t="s">
        <v>180</v>
      </c>
      <c r="AE16" t="s">
        <v>180</v>
      </c>
      <c r="AF16" t="s">
        <v>180</v>
      </c>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row>
    <row r="17">
      <c r="A17" t="s">
        <v>829</v>
      </c>
      <c r="B17">
        <v>2003</v>
      </c>
      <c r="C17" t="s">
        <v>832</v>
      </c>
      <c r="D17">
        <v>59</v>
      </c>
      <c r="E17" t="s">
        <v>157</v>
      </c>
      <c r="F17" t="s">
        <v>159</v>
      </c>
      <c r="G17" t="s">
        <v>180</v>
      </c>
      <c r="H17">
        <v>10.33395166202693</v>
      </c>
      <c r="I17">
        <v>8.0434619750669594</v>
      </c>
      <c r="J17">
        <v>8.040430871821826</v>
      </c>
      <c r="K17">
        <v>8.8981180433854998</v>
      </c>
      <c r="L17">
        <v>1.5660041776257529</v>
      </c>
      <c r="M17">
        <v>15.49333289775166</v>
      </c>
      <c r="N17">
        <v>7.7869353289382781</v>
      </c>
      <c r="O17">
        <v>2.503806220038987</v>
      </c>
      <c r="P17">
        <v>3.2744680338801699</v>
      </c>
      <c r="Q17">
        <v>0.31320826567012311</v>
      </c>
      <c r="R17">
        <v>10.67756843012674</v>
      </c>
      <c r="S17">
        <v>11.00970321923054</v>
      </c>
      <c r="T17">
        <v>5.4317042314622501</v>
      </c>
      <c r="U17">
        <v>5.4321417615890759</v>
      </c>
      <c r="V17">
        <v>9.1373074949579607</v>
      </c>
      <c r="W17" t="s">
        <v>180</v>
      </c>
      <c r="X17" t="s">
        <v>180</v>
      </c>
      <c r="Y17" t="s">
        <v>180</v>
      </c>
      <c r="Z17" t="s">
        <v>180</v>
      </c>
      <c r="AA17" t="s">
        <v>180</v>
      </c>
      <c r="AB17" t="s">
        <v>180</v>
      </c>
      <c r="AC17" t="s">
        <v>180</v>
      </c>
      <c r="AD17" t="s">
        <v>180</v>
      </c>
      <c r="AE17" t="s">
        <v>180</v>
      </c>
      <c r="AF17" t="s">
        <v>180</v>
      </c>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row>
    <row r="18">
      <c r="A18" t="s">
        <v>829</v>
      </c>
      <c r="B18">
        <v>2003</v>
      </c>
      <c r="C18" t="s">
        <v>832</v>
      </c>
      <c r="D18">
        <v>60</v>
      </c>
      <c r="E18" t="s">
        <v>157</v>
      </c>
      <c r="F18" t="s">
        <v>160</v>
      </c>
      <c r="G18" t="s">
        <v>180</v>
      </c>
      <c r="H18">
        <v>39.401345801254926</v>
      </c>
      <c r="I18">
        <v>38.23866294572025</v>
      </c>
      <c r="J18">
        <v>38.919053943686791</v>
      </c>
      <c r="K18">
        <v>10.80506535640985</v>
      </c>
      <c r="L18">
        <v>1.063989010402322</v>
      </c>
      <c r="M18">
        <v>24.822980673098758</v>
      </c>
      <c r="N18">
        <v>5.329146107997528</v>
      </c>
      <c r="O18">
        <v>0.79091524319818673</v>
      </c>
      <c r="P18">
        <v>0.14430880826408521</v>
      </c>
      <c r="Q18">
        <v>0.30221846436309591</v>
      </c>
      <c r="R18">
        <v>36.36234777407217</v>
      </c>
      <c r="S18">
        <v>41.923221419961607</v>
      </c>
      <c r="T18">
        <v>39.349689360618257</v>
      </c>
      <c r="U18">
        <v>41.327343342829757</v>
      </c>
      <c r="V18">
        <v>34.961046271459281</v>
      </c>
      <c r="W18" t="s">
        <v>180</v>
      </c>
      <c r="X18" t="s">
        <v>180</v>
      </c>
      <c r="Y18" t="s">
        <v>180</v>
      </c>
      <c r="Z18" t="s">
        <v>180</v>
      </c>
      <c r="AA18" t="s">
        <v>180</v>
      </c>
      <c r="AB18" t="s">
        <v>180</v>
      </c>
      <c r="AC18" t="s">
        <v>180</v>
      </c>
      <c r="AD18" t="s">
        <v>180</v>
      </c>
      <c r="AE18" t="s">
        <v>180</v>
      </c>
      <c r="AF18" t="s">
        <v>180</v>
      </c>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row>
    <row r="19">
      <c r="A19" t="s">
        <v>829</v>
      </c>
      <c r="B19">
        <v>2003</v>
      </c>
      <c r="C19" t="s">
        <v>832</v>
      </c>
      <c r="D19">
        <v>61</v>
      </c>
      <c r="E19" t="s">
        <v>157</v>
      </c>
      <c r="F19" t="s">
        <v>161</v>
      </c>
      <c r="G19" t="s">
        <v>180</v>
      </c>
      <c r="H19">
        <v>14.56056111914091</v>
      </c>
      <c r="I19">
        <v>20.389582845440671</v>
      </c>
      <c r="J19">
        <v>25.38466355080087</v>
      </c>
      <c r="K19">
        <v>6.4225264595846943</v>
      </c>
      <c r="L19">
        <v>0.1442071515920085</v>
      </c>
      <c r="M19">
        <v>18.789902875844518</v>
      </c>
      <c r="N19">
        <v>3.3480240187394039</v>
      </c>
      <c r="O19">
        <v>0</v>
      </c>
      <c r="P19">
        <v>0</v>
      </c>
      <c r="Q19">
        <v>0</v>
      </c>
      <c r="R19">
        <v>14.044887103677279</v>
      </c>
      <c r="S19">
        <v>15.284998513098371</v>
      </c>
      <c r="T19">
        <v>21.19725489111061</v>
      </c>
      <c r="U19">
        <v>27.963648684405921</v>
      </c>
      <c r="V19">
        <v>18.098126663655261</v>
      </c>
      <c r="W19" t="s">
        <v>180</v>
      </c>
      <c r="X19" t="s">
        <v>180</v>
      </c>
      <c r="Y19" t="s">
        <v>180</v>
      </c>
      <c r="Z19" t="s">
        <v>180</v>
      </c>
      <c r="AA19" t="s">
        <v>180</v>
      </c>
      <c r="AB19" t="s">
        <v>180</v>
      </c>
      <c r="AC19" t="s">
        <v>180</v>
      </c>
      <c r="AD19" t="s">
        <v>180</v>
      </c>
      <c r="AE19" t="s">
        <v>180</v>
      </c>
      <c r="AF19" t="s">
        <v>180</v>
      </c>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row>
    <row r="20">
      <c r="A20" t="s">
        <v>829</v>
      </c>
      <c r="B20">
        <v>2003</v>
      </c>
      <c r="C20" t="s">
        <v>832</v>
      </c>
      <c r="D20">
        <v>62</v>
      </c>
      <c r="E20" t="s">
        <v>157</v>
      </c>
      <c r="F20" t="s">
        <v>162</v>
      </c>
      <c r="G20" t="s">
        <v>180</v>
      </c>
      <c r="H20">
        <v>23.409938852793129</v>
      </c>
      <c r="I20">
        <v>21.407950843601419</v>
      </c>
      <c r="J20">
        <v>13.502141673875579</v>
      </c>
      <c r="K20">
        <v>1.5700005832619</v>
      </c>
      <c r="L20">
        <v>0.52667218866038523</v>
      </c>
      <c r="M20">
        <v>9.9763884990328684</v>
      </c>
      <c r="N20">
        <v>0.3642037047713752</v>
      </c>
      <c r="O20">
        <v>1.3904261915644081</v>
      </c>
      <c r="P20">
        <v>0</v>
      </c>
      <c r="Q20">
        <v>0</v>
      </c>
      <c r="R20">
        <v>27.649997963421889</v>
      </c>
      <c r="S20">
        <v>20.026269800420241</v>
      </c>
      <c r="T20">
        <v>22.47117275519</v>
      </c>
      <c r="U20">
        <v>15.5378365111478</v>
      </c>
      <c r="V20">
        <v>6.9872081504525161</v>
      </c>
      <c r="W20" t="s">
        <v>180</v>
      </c>
      <c r="X20" t="s">
        <v>180</v>
      </c>
      <c r="Y20" t="s">
        <v>180</v>
      </c>
      <c r="Z20" t="s">
        <v>180</v>
      </c>
      <c r="AA20" t="s">
        <v>180</v>
      </c>
      <c r="AB20" t="s">
        <v>180</v>
      </c>
      <c r="AC20" t="s">
        <v>180</v>
      </c>
      <c r="AD20" t="s">
        <v>180</v>
      </c>
      <c r="AE20" t="s">
        <v>180</v>
      </c>
      <c r="AF20" t="s">
        <v>180</v>
      </c>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row>
    <row r="21">
      <c r="A21" t="s">
        <v>829</v>
      </c>
      <c r="B21">
        <v>2003</v>
      </c>
      <c r="C21" t="s">
        <v>832</v>
      </c>
      <c r="D21">
        <v>63</v>
      </c>
      <c r="E21" t="s">
        <v>157</v>
      </c>
      <c r="F21" t="s">
        <v>163</v>
      </c>
      <c r="G21" t="s">
        <v>180</v>
      </c>
      <c r="H21">
        <v>0.064237624103896607</v>
      </c>
      <c r="I21">
        <v>0</v>
      </c>
      <c r="J21">
        <v>0</v>
      </c>
      <c r="K21">
        <v>0</v>
      </c>
      <c r="L21">
        <v>0</v>
      </c>
      <c r="M21">
        <v>0</v>
      </c>
      <c r="N21">
        <v>0</v>
      </c>
      <c r="O21">
        <v>0</v>
      </c>
      <c r="P21">
        <v>0</v>
      </c>
      <c r="Q21">
        <v>0</v>
      </c>
      <c r="R21">
        <v>0</v>
      </c>
      <c r="S21">
        <v>0.10666531821643981</v>
      </c>
      <c r="T21">
        <v>0</v>
      </c>
      <c r="U21">
        <v>0</v>
      </c>
      <c r="V21">
        <v>0</v>
      </c>
      <c r="W21" t="s">
        <v>180</v>
      </c>
      <c r="X21" t="s">
        <v>180</v>
      </c>
      <c r="Y21" t="s">
        <v>180</v>
      </c>
      <c r="Z21" t="s">
        <v>180</v>
      </c>
      <c r="AA21" t="s">
        <v>180</v>
      </c>
      <c r="AB21" t="s">
        <v>180</v>
      </c>
      <c r="AC21" t="s">
        <v>180</v>
      </c>
      <c r="AD21" t="s">
        <v>180</v>
      </c>
      <c r="AE21" t="s">
        <v>180</v>
      </c>
      <c r="AF21" t="s">
        <v>180</v>
      </c>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row>
    <row r="22">
      <c r="A22" t="s">
        <v>829</v>
      </c>
      <c r="B22">
        <v>2003</v>
      </c>
      <c r="C22" t="s">
        <v>832</v>
      </c>
      <c r="D22">
        <v>64</v>
      </c>
      <c r="E22" t="s">
        <v>157</v>
      </c>
      <c r="F22" t="s">
        <v>164</v>
      </c>
      <c r="G22" t="s">
        <v>180</v>
      </c>
      <c r="H22">
        <v>9.9124577526969624</v>
      </c>
      <c r="I22">
        <v>8.0794232426405728</v>
      </c>
      <c r="J22">
        <v>4.1215337381277104</v>
      </c>
      <c r="K22">
        <v>0.76027452930104367</v>
      </c>
      <c r="L22">
        <v>0</v>
      </c>
      <c r="M22">
        <v>4.4532132109474416</v>
      </c>
      <c r="N22">
        <v>0.196942589337612</v>
      </c>
      <c r="O22">
        <v>0</v>
      </c>
      <c r="P22">
        <v>0</v>
      </c>
      <c r="Q22">
        <v>0</v>
      </c>
      <c r="R22">
        <v>9.9405829227864313</v>
      </c>
      <c r="S22">
        <v>9.8123209123845427</v>
      </c>
      <c r="T22">
        <v>7.2641072221801704</v>
      </c>
      <c r="U22">
        <v>5.1490671235805356</v>
      </c>
      <c r="V22">
        <v>2.9502899521929611</v>
      </c>
      <c r="W22" t="s">
        <v>180</v>
      </c>
      <c r="X22" t="s">
        <v>180</v>
      </c>
      <c r="Y22" t="s">
        <v>180</v>
      </c>
      <c r="Z22" t="s">
        <v>180</v>
      </c>
      <c r="AA22" t="s">
        <v>180</v>
      </c>
      <c r="AB22" t="s">
        <v>180</v>
      </c>
      <c r="AC22" t="s">
        <v>180</v>
      </c>
      <c r="AD22" t="s">
        <v>180</v>
      </c>
      <c r="AE22" t="s">
        <v>180</v>
      </c>
      <c r="AF22" t="s">
        <v>180</v>
      </c>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row>
    <row r="23">
      <c r="A23" t="s">
        <v>829</v>
      </c>
      <c r="B23">
        <v>2003</v>
      </c>
      <c r="C23" t="s">
        <v>832</v>
      </c>
      <c r="D23">
        <v>122</v>
      </c>
      <c r="E23" t="s">
        <v>18</v>
      </c>
      <c r="F23" t="s">
        <v>14</v>
      </c>
      <c r="G23" t="s">
        <v>851</v>
      </c>
      <c r="H23">
        <v>30.35238043932841</v>
      </c>
      <c r="I23">
        <v>56.384572273171251</v>
      </c>
      <c r="J23">
        <v>67.761242496958374</v>
      </c>
      <c r="K23">
        <v>80.215567872001785</v>
      </c>
      <c r="L23">
        <v>98.887638780056392</v>
      </c>
      <c r="M23">
        <v>59.509310391559318</v>
      </c>
      <c r="N23">
        <v>76.174944997989172</v>
      </c>
      <c r="O23">
        <v>92.695474325894452</v>
      </c>
      <c r="P23">
        <v>98.761567290421468</v>
      </c>
      <c r="Q23">
        <v>99.768009489725571</v>
      </c>
      <c r="R23">
        <v>24.77810296477255</v>
      </c>
      <c r="S23">
        <v>43.714384346213897</v>
      </c>
      <c r="T23">
        <v>62.093927975584513</v>
      </c>
      <c r="U23">
        <v>67.95521184540118</v>
      </c>
      <c r="V23">
        <v>72.392969479075703</v>
      </c>
      <c r="W23" t="s">
        <v>180</v>
      </c>
      <c r="X23" t="s">
        <v>180</v>
      </c>
      <c r="Y23" t="s">
        <v>180</v>
      </c>
      <c r="Z23" t="s">
        <v>180</v>
      </c>
      <c r="AA23" t="s">
        <v>180</v>
      </c>
      <c r="AB23" t="s">
        <v>180</v>
      </c>
      <c r="AC23" t="s">
        <v>180</v>
      </c>
      <c r="AD23" t="s">
        <v>180</v>
      </c>
      <c r="AE23" t="s">
        <v>180</v>
      </c>
      <c r="AF23" t="s">
        <v>180</v>
      </c>
      <c r="AG23"/>
      <c r="AH23"/>
      <c r="AI23"/>
      <c r="AJ23"/>
      <c r="AK23"/>
      <c r="AL23"/>
      <c r="AM23"/>
      <c r="AN23"/>
      <c r="AO23"/>
      <c r="AP23"/>
      <c r="AQ23">
        <v>141846.72348022461</v>
      </c>
      <c r="AR23">
        <v>263384.99366760248</v>
      </c>
      <c r="AS23">
        <v>316811.37899780268</v>
      </c>
      <c r="AT23">
        <v>378554.91683959961</v>
      </c>
      <c r="AU23">
        <v>457793.94839477539</v>
      </c>
      <c r="AV23">
        <v>111495.36019897459</v>
      </c>
      <c r="AW23">
        <v>142350.68655395511</v>
      </c>
      <c r="AX23">
        <v>173891.65472412109</v>
      </c>
      <c r="AY23">
        <v>182568.9729003906</v>
      </c>
      <c r="AZ23">
        <v>189358.9621887207</v>
      </c>
      <c r="BA23">
        <v>69448.639038085938</v>
      </c>
      <c r="BB23">
        <v>122374.97932434081</v>
      </c>
      <c r="BC23">
        <v>173854.8401184082</v>
      </c>
      <c r="BD23">
        <v>191010.2691192627</v>
      </c>
      <c r="BE23">
        <v>202037.59721374509</v>
      </c>
      <c r="BF23"/>
      <c r="BG23"/>
      <c r="BH23"/>
      <c r="BI23"/>
      <c r="BJ23"/>
      <c r="BK23"/>
      <c r="BL23"/>
      <c r="BM23"/>
      <c r="BN23"/>
      <c r="BO23"/>
    </row>
    <row r="24">
      <c r="A24" t="s">
        <v>829</v>
      </c>
      <c r="B24">
        <v>2003</v>
      </c>
      <c r="C24" t="s">
        <v>832</v>
      </c>
      <c r="D24">
        <v>123</v>
      </c>
      <c r="E24" t="s">
        <v>18</v>
      </c>
      <c r="F24" t="s">
        <v>51</v>
      </c>
      <c r="G24" t="s">
        <v>180</v>
      </c>
      <c r="H24">
        <v>69.647619560671586</v>
      </c>
      <c r="I24">
        <v>43.615427726828742</v>
      </c>
      <c r="J24">
        <v>32.238757503041619</v>
      </c>
      <c r="K24">
        <v>19.784432127998219</v>
      </c>
      <c r="L24">
        <v>1.112361219943613</v>
      </c>
      <c r="M24">
        <v>40.490689608440682</v>
      </c>
      <c r="N24">
        <v>23.825055002010831</v>
      </c>
      <c r="O24">
        <v>7.3045256741055553</v>
      </c>
      <c r="P24">
        <v>1.2384327095785299</v>
      </c>
      <c r="Q24">
        <v>0.23199051027442991</v>
      </c>
      <c r="R24">
        <v>75.221897035227457</v>
      </c>
      <c r="S24">
        <v>56.285615653786103</v>
      </c>
      <c r="T24">
        <v>37.906072024415487</v>
      </c>
      <c r="U24">
        <v>32.044788154598827</v>
      </c>
      <c r="V24">
        <v>27.60703052092429</v>
      </c>
      <c r="W24" t="s">
        <v>180</v>
      </c>
      <c r="X24" t="s">
        <v>180</v>
      </c>
      <c r="Y24" t="s">
        <v>180</v>
      </c>
      <c r="Z24" t="s">
        <v>180</v>
      </c>
      <c r="AA24" t="s">
        <v>180</v>
      </c>
      <c r="AB24" t="s">
        <v>180</v>
      </c>
      <c r="AC24" t="s">
        <v>180</v>
      </c>
      <c r="AD24" t="s">
        <v>180</v>
      </c>
      <c r="AE24" t="s">
        <v>180</v>
      </c>
      <c r="AF24" t="s">
        <v>180</v>
      </c>
      <c r="AG24"/>
      <c r="AH24"/>
      <c r="AI24"/>
      <c r="AJ24"/>
      <c r="AK24"/>
      <c r="AL24"/>
      <c r="AM24"/>
      <c r="AN24"/>
      <c r="AO24"/>
      <c r="AP24"/>
      <c r="AQ24">
        <v>325486.38656616211</v>
      </c>
      <c r="AR24">
        <v>203737.45321655271</v>
      </c>
      <c r="AS24">
        <v>150729.3084564209</v>
      </c>
      <c r="AT24">
        <v>93367.088928222656</v>
      </c>
      <c r="AU24">
        <v>5149.6045532226563</v>
      </c>
      <c r="AV24">
        <v>75862.482574462891</v>
      </c>
      <c r="AW24">
        <v>44522.68310546875</v>
      </c>
      <c r="AX24">
        <v>13702.891815185551</v>
      </c>
      <c r="AY24">
        <v>2289.3458862304692</v>
      </c>
      <c r="AZ24">
        <v>440.31631469726563</v>
      </c>
      <c r="BA24">
        <v>210833.6696472168</v>
      </c>
      <c r="BB24">
        <v>157567.1522064209</v>
      </c>
      <c r="BC24">
        <v>106132.02137756351</v>
      </c>
      <c r="BD24">
        <v>90072.320327758789</v>
      </c>
      <c r="BE24">
        <v>77046.958465576172</v>
      </c>
      <c r="BF24"/>
      <c r="BG24"/>
      <c r="BH24"/>
      <c r="BI24"/>
      <c r="BJ24"/>
      <c r="BK24"/>
      <c r="BL24"/>
      <c r="BM24"/>
      <c r="BN24"/>
      <c r="BO24"/>
    </row>
    <row r="25">
      <c r="A25" t="s">
        <v>829</v>
      </c>
      <c r="B25">
        <v>2003</v>
      </c>
      <c r="C25" t="s">
        <v>832</v>
      </c>
      <c r="D25">
        <v>124</v>
      </c>
      <c r="E25" t="s">
        <v>50</v>
      </c>
      <c r="F25" t="s">
        <v>15</v>
      </c>
      <c r="G25" t="s">
        <v>852</v>
      </c>
      <c r="H25">
        <v>21.70067548135863</v>
      </c>
      <c r="I25">
        <v>48.088365721585497</v>
      </c>
      <c r="J25">
        <v>57.113363614737978</v>
      </c>
      <c r="K25">
        <v>49.561552974294933</v>
      </c>
      <c r="L25">
        <v>72.557424355168038</v>
      </c>
      <c r="M25">
        <v>39.758455499258332</v>
      </c>
      <c r="N25">
        <v>42.858005134620832</v>
      </c>
      <c r="O25">
        <v>53.3469153137642</v>
      </c>
      <c r="P25">
        <v>63.280888032179618</v>
      </c>
      <c r="Q25">
        <v>85.433832586842072</v>
      </c>
      <c r="R25">
        <v>16.957707614961361</v>
      </c>
      <c r="S25">
        <v>34.606129262688484</v>
      </c>
      <c r="T25">
        <v>53.388382511650143</v>
      </c>
      <c r="U25">
        <v>60.029526759107902</v>
      </c>
      <c r="V25">
        <v>59.484329733683467</v>
      </c>
      <c r="W25" t="s">
        <v>180</v>
      </c>
      <c r="X25" t="s">
        <v>180</v>
      </c>
      <c r="Y25" t="s">
        <v>180</v>
      </c>
      <c r="Z25" t="s">
        <v>180</v>
      </c>
      <c r="AA25" t="s">
        <v>180</v>
      </c>
      <c r="AB25" t="s">
        <v>180</v>
      </c>
      <c r="AC25" t="s">
        <v>180</v>
      </c>
      <c r="AD25" t="s">
        <v>180</v>
      </c>
      <c r="AE25" t="s">
        <v>180</v>
      </c>
      <c r="AF25" t="s">
        <v>180</v>
      </c>
      <c r="AG25"/>
      <c r="AH25"/>
      <c r="AI25"/>
      <c r="AJ25"/>
      <c r="AK25"/>
      <c r="AL25"/>
      <c r="AM25"/>
      <c r="AN25"/>
      <c r="AO25"/>
      <c r="AP25"/>
      <c r="AQ25">
        <v>93814.964080810547</v>
      </c>
      <c r="AR25">
        <v>217947.83312988281</v>
      </c>
      <c r="AS25">
        <v>263984.82009887701</v>
      </c>
      <c r="AT25">
        <v>228044.96621704099</v>
      </c>
      <c r="AU25">
        <v>330990.23443603521</v>
      </c>
      <c r="AV25">
        <v>71673.190246582031</v>
      </c>
      <c r="AW25">
        <v>76984.756072998047</v>
      </c>
      <c r="AX25">
        <v>98451.176635742188</v>
      </c>
      <c r="AY25">
        <v>115392.0224609375</v>
      </c>
      <c r="AZ25">
        <v>159782.13830566409</v>
      </c>
      <c r="BA25">
        <v>43645.354736328132</v>
      </c>
      <c r="BB25">
        <v>92008.674880981445</v>
      </c>
      <c r="BC25">
        <v>145788.31520080569</v>
      </c>
      <c r="BD25">
        <v>166636.62818908691</v>
      </c>
      <c r="BE25">
        <v>164420.56123352051</v>
      </c>
      <c r="BF25"/>
      <c r="BG25"/>
      <c r="BH25"/>
      <c r="BI25"/>
      <c r="BJ25"/>
      <c r="BK25"/>
      <c r="BL25"/>
      <c r="BM25"/>
      <c r="BN25"/>
      <c r="BO25"/>
    </row>
    <row r="26">
      <c r="A26" t="s">
        <v>829</v>
      </c>
      <c r="B26">
        <v>2003</v>
      </c>
      <c r="C26" t="s">
        <v>832</v>
      </c>
      <c r="D26">
        <v>125</v>
      </c>
      <c r="E26" t="s">
        <v>50</v>
      </c>
      <c r="F26" t="s">
        <v>16</v>
      </c>
      <c r="G26" t="s">
        <v>853</v>
      </c>
      <c r="H26">
        <v>8.6517049579697805</v>
      </c>
      <c r="I26">
        <v>8.2962065515857599</v>
      </c>
      <c r="J26">
        <v>10.647878882220381</v>
      </c>
      <c r="K26">
        <v>30.654014897706851</v>
      </c>
      <c r="L26">
        <v>26.330214424888361</v>
      </c>
      <c r="M26">
        <v>19.750854892300989</v>
      </c>
      <c r="N26">
        <v>33.316939863368347</v>
      </c>
      <c r="O26">
        <v>39.348559012130252</v>
      </c>
      <c r="P26">
        <v>35.48067925824185</v>
      </c>
      <c r="Q26">
        <v>14.334176902883501</v>
      </c>
      <c r="R26">
        <v>7.820395349811184</v>
      </c>
      <c r="S26">
        <v>9.1082550835254086</v>
      </c>
      <c r="T26">
        <v>8.7055454639343743</v>
      </c>
      <c r="U26">
        <v>7.9256850862932762</v>
      </c>
      <c r="V26">
        <v>12.908639745392231</v>
      </c>
      <c r="W26" t="s">
        <v>180</v>
      </c>
      <c r="X26" t="s">
        <v>180</v>
      </c>
      <c r="Y26" t="s">
        <v>180</v>
      </c>
      <c r="Z26" t="s">
        <v>180</v>
      </c>
      <c r="AA26" t="s">
        <v>180</v>
      </c>
      <c r="AB26" t="s">
        <v>180</v>
      </c>
      <c r="AC26" t="s">
        <v>180</v>
      </c>
      <c r="AD26" t="s">
        <v>180</v>
      </c>
      <c r="AE26" t="s">
        <v>180</v>
      </c>
      <c r="AF26" t="s">
        <v>180</v>
      </c>
      <c r="AG26"/>
      <c r="AH26"/>
      <c r="AI26"/>
      <c r="AJ26"/>
      <c r="AK26"/>
      <c r="AL26"/>
      <c r="AM26"/>
      <c r="AN26"/>
      <c r="AO26"/>
      <c r="AP26"/>
      <c r="AQ26">
        <v>44360.946228027336</v>
      </c>
      <c r="AR26">
        <v>40212.359603881843</v>
      </c>
      <c r="AS26">
        <v>49471.073577880859</v>
      </c>
      <c r="AT26">
        <v>142409.010559082</v>
      </c>
      <c r="AU26">
        <v>120590.10876464839</v>
      </c>
      <c r="AV26">
        <v>37741.966156005859</v>
      </c>
      <c r="AW26">
        <v>60249.437164306641</v>
      </c>
      <c r="AX26">
        <v>72617.355865478516</v>
      </c>
      <c r="AY26">
        <v>65436.784240722664</v>
      </c>
      <c r="AZ26">
        <v>26808.412628173832</v>
      </c>
      <c r="BA26">
        <v>23448.252105712891</v>
      </c>
      <c r="BB26">
        <v>28319.193328857418</v>
      </c>
      <c r="BC26">
        <v>24666.752151489261</v>
      </c>
      <c r="BD26">
        <v>21697.778717041019</v>
      </c>
      <c r="BE26">
        <v>36057.566375732422</v>
      </c>
      <c r="BF26"/>
      <c r="BG26"/>
      <c r="BH26"/>
      <c r="BI26"/>
      <c r="BJ26"/>
      <c r="BK26"/>
      <c r="BL26"/>
      <c r="BM26"/>
      <c r="BN26"/>
      <c r="BO26"/>
    </row>
    <row r="27">
      <c r="A27" t="s">
        <v>829</v>
      </c>
      <c r="B27">
        <v>2003</v>
      </c>
      <c r="C27" t="s">
        <v>832</v>
      </c>
      <c r="D27">
        <v>126</v>
      </c>
      <c r="E27" t="s">
        <v>50</v>
      </c>
      <c r="F27" t="s">
        <v>22</v>
      </c>
      <c r="G27" t="s">
        <v>854</v>
      </c>
      <c r="H27">
        <v>7.1859153904535944</v>
      </c>
      <c r="I27">
        <v>6.2485455917099131</v>
      </c>
      <c r="J27">
        <v>18.833597312233639</v>
      </c>
      <c r="K27">
        <v>18.4209379553239</v>
      </c>
      <c r="L27">
        <v>1.112361219943605</v>
      </c>
      <c r="M27">
        <v>8.408041140722645</v>
      </c>
      <c r="N27">
        <v>23.825055002010821</v>
      </c>
      <c r="O27">
        <v>7.3045256741055482</v>
      </c>
      <c r="P27">
        <v>1.2384327095785319</v>
      </c>
      <c r="Q27">
        <v>0.23199051027443221</v>
      </c>
      <c r="R27">
        <v>6.4892200591632729</v>
      </c>
      <c r="S27">
        <v>7.1764946904549163</v>
      </c>
      <c r="T27">
        <v>6.8915964375754193</v>
      </c>
      <c r="U27">
        <v>16.03462019407068</v>
      </c>
      <c r="V27">
        <v>22.756653847027842</v>
      </c>
      <c r="W27" t="s">
        <v>180</v>
      </c>
      <c r="X27" t="s">
        <v>180</v>
      </c>
      <c r="Y27" t="s">
        <v>180</v>
      </c>
      <c r="Z27" t="s">
        <v>180</v>
      </c>
      <c r="AA27" t="s">
        <v>180</v>
      </c>
      <c r="AB27" t="s">
        <v>180</v>
      </c>
      <c r="AC27" t="s">
        <v>180</v>
      </c>
      <c r="AD27" t="s">
        <v>180</v>
      </c>
      <c r="AE27" t="s">
        <v>180</v>
      </c>
      <c r="AF27" t="s">
        <v>180</v>
      </c>
      <c r="AG27"/>
      <c r="AH27"/>
      <c r="AI27"/>
      <c r="AJ27"/>
      <c r="AK27"/>
      <c r="AL27"/>
      <c r="AM27"/>
      <c r="AN27"/>
      <c r="AO27"/>
      <c r="AP27"/>
      <c r="AQ27">
        <v>35875.014343261719</v>
      </c>
      <c r="AR27">
        <v>31140.70426940918</v>
      </c>
      <c r="AS27">
        <v>88504.538528442383</v>
      </c>
      <c r="AT27">
        <v>87042.915725708008</v>
      </c>
      <c r="AU27">
        <v>5149.6045532226563</v>
      </c>
      <c r="AV27">
        <v>16420.508972167969</v>
      </c>
      <c r="AW27">
        <v>44522.68310546875</v>
      </c>
      <c r="AX27">
        <v>13702.891815185551</v>
      </c>
      <c r="AY27">
        <v>2289.3458862304692</v>
      </c>
      <c r="AZ27">
        <v>440.31631469726563</v>
      </c>
      <c r="BA27">
        <v>19806.812469482418</v>
      </c>
      <c r="BB27">
        <v>21095.35047912598</v>
      </c>
      <c r="BC27">
        <v>20349.98626708984</v>
      </c>
      <c r="BD27">
        <v>45498.935684204102</v>
      </c>
      <c r="BE27">
        <v>63585.946426391602</v>
      </c>
      <c r="BF27"/>
      <c r="BG27"/>
      <c r="BH27"/>
      <c r="BI27"/>
      <c r="BJ27"/>
      <c r="BK27"/>
      <c r="BL27"/>
      <c r="BM27"/>
      <c r="BN27"/>
      <c r="BO27"/>
    </row>
    <row r="28">
      <c r="A28" t="s">
        <v>829</v>
      </c>
      <c r="B28">
        <v>2003</v>
      </c>
      <c r="C28" t="s">
        <v>832</v>
      </c>
      <c r="D28">
        <v>127</v>
      </c>
      <c r="E28" t="s">
        <v>50</v>
      </c>
      <c r="F28" t="s">
        <v>19</v>
      </c>
      <c r="G28" t="s">
        <v>855</v>
      </c>
      <c r="H28">
        <v>62.461704170217992</v>
      </c>
      <c r="I28">
        <v>37.366882135118829</v>
      </c>
      <c r="J28">
        <v>13.405160190807999</v>
      </c>
      <c r="K28">
        <v>1.3634941726743131</v>
      </c>
      <c r="L28">
        <v>0</v>
      </c>
      <c r="M28">
        <v>32.08264846771803</v>
      </c>
      <c r="N28">
        <v>0</v>
      </c>
      <c r="O28">
        <v>0</v>
      </c>
      <c r="P28">
        <v>0</v>
      </c>
      <c r="Q28">
        <v>0</v>
      </c>
      <c r="R28">
        <v>68.732676976064184</v>
      </c>
      <c r="S28">
        <v>49.109120963331193</v>
      </c>
      <c r="T28">
        <v>31.014475586840071</v>
      </c>
      <c r="U28">
        <v>16.01016796052814</v>
      </c>
      <c r="V28">
        <v>4.8503766738964549</v>
      </c>
      <c r="W28" t="s">
        <v>180</v>
      </c>
      <c r="X28" t="s">
        <v>180</v>
      </c>
      <c r="Y28" t="s">
        <v>180</v>
      </c>
      <c r="Z28" t="s">
        <v>180</v>
      </c>
      <c r="AA28" t="s">
        <v>180</v>
      </c>
      <c r="AB28" t="s">
        <v>180</v>
      </c>
      <c r="AC28" t="s">
        <v>180</v>
      </c>
      <c r="AD28" t="s">
        <v>180</v>
      </c>
      <c r="AE28" t="s">
        <v>180</v>
      </c>
      <c r="AF28" t="s">
        <v>180</v>
      </c>
      <c r="AG28"/>
      <c r="AH28"/>
      <c r="AI28"/>
      <c r="AJ28"/>
      <c r="AK28"/>
      <c r="AL28"/>
      <c r="AM28"/>
      <c r="AN28"/>
      <c r="AO28"/>
      <c r="AP28"/>
      <c r="AQ28">
        <v>289611.37222290039</v>
      </c>
      <c r="AR28">
        <v>172596.74894714361</v>
      </c>
      <c r="AS28">
        <v>62224.769927978523</v>
      </c>
      <c r="AT28">
        <v>6324.1732025146484</v>
      </c>
      <c r="AU28">
        <v>0</v>
      </c>
      <c r="AV28">
        <v>59441.973602294922</v>
      </c>
      <c r="AW28">
        <v>0</v>
      </c>
      <c r="AX28">
        <v>0</v>
      </c>
      <c r="AY28">
        <v>0</v>
      </c>
      <c r="AZ28">
        <v>0</v>
      </c>
      <c r="BA28">
        <v>191026.8571777344</v>
      </c>
      <c r="BB28">
        <v>136471.80172729489</v>
      </c>
      <c r="BC28">
        <v>85782.035110473633</v>
      </c>
      <c r="BD28">
        <v>44573.384643554688</v>
      </c>
      <c r="BE28">
        <v>13461.01203918457</v>
      </c>
      <c r="BF28"/>
      <c r="BG28"/>
      <c r="BH28"/>
      <c r="BI28"/>
      <c r="BJ28"/>
      <c r="BK28"/>
      <c r="BL28"/>
      <c r="BM28"/>
      <c r="BN28"/>
      <c r="BO28"/>
    </row>
    <row r="29">
      <c r="A29" t="s">
        <v>829</v>
      </c>
      <c r="B29">
        <v>2003</v>
      </c>
      <c r="C29" t="s">
        <v>832</v>
      </c>
      <c r="D29">
        <v>128</v>
      </c>
      <c r="E29" t="s">
        <v>166</v>
      </c>
      <c r="F29" t="s">
        <v>49</v>
      </c>
      <c r="G29" t="s">
        <v>856</v>
      </c>
      <c r="H29">
        <v>28.504205708885781</v>
      </c>
      <c r="I29">
        <v>14.713610863965419</v>
      </c>
      <c r="J29">
        <v>15.71381882895423</v>
      </c>
      <c r="K29">
        <v>38.214545768248861</v>
      </c>
      <c r="L29">
        <v>26.62639612970375</v>
      </c>
      <c r="M29">
        <v>33.189520702465423</v>
      </c>
      <c r="N29">
        <v>43.737399303994017</v>
      </c>
      <c r="O29">
        <v>42.449277376574408</v>
      </c>
      <c r="P29">
        <v>35.925593559999108</v>
      </c>
      <c r="Q29">
        <v>14.36750815837383</v>
      </c>
      <c r="R29">
        <v>31.56171947840226</v>
      </c>
      <c r="S29">
        <v>20.83583063045991</v>
      </c>
      <c r="T29">
        <v>14.019962575660241</v>
      </c>
      <c r="U29">
        <v>11.66310113832666</v>
      </c>
      <c r="V29">
        <v>17.831344449992919</v>
      </c>
      <c r="W29" t="s">
        <v>180</v>
      </c>
      <c r="X29" t="s">
        <v>180</v>
      </c>
      <c r="Y29" t="s">
        <v>180</v>
      </c>
      <c r="Z29" t="s">
        <v>180</v>
      </c>
      <c r="AA29" t="s">
        <v>180</v>
      </c>
      <c r="AB29" t="s">
        <v>180</v>
      </c>
      <c r="AC29" t="s">
        <v>180</v>
      </c>
      <c r="AD29" t="s">
        <v>180</v>
      </c>
      <c r="AE29" t="s">
        <v>180</v>
      </c>
      <c r="AF29" t="s">
        <v>180</v>
      </c>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row>
    <row r="30">
      <c r="A30" t="s">
        <v>829</v>
      </c>
      <c r="B30">
        <v>2003</v>
      </c>
      <c r="C30" t="s">
        <v>832</v>
      </c>
      <c r="D30">
        <v>129</v>
      </c>
      <c r="E30" t="s">
        <v>166</v>
      </c>
      <c r="F30" t="s">
        <v>48</v>
      </c>
      <c r="G30" t="s">
        <v>180</v>
      </c>
      <c r="H30">
        <v>71.495794291114223</v>
      </c>
      <c r="I30">
        <v>85.286389136034586</v>
      </c>
      <c r="J30">
        <v>84.286181171045754</v>
      </c>
      <c r="K30">
        <v>61.785454231751139</v>
      </c>
      <c r="L30">
        <v>73.37360387029625</v>
      </c>
      <c r="M30">
        <v>66.81047929753457</v>
      </c>
      <c r="N30">
        <v>56.262600696005983</v>
      </c>
      <c r="O30">
        <v>57.5507226234256</v>
      </c>
      <c r="P30">
        <v>64.074406440000885</v>
      </c>
      <c r="Q30">
        <v>85.632491841626177</v>
      </c>
      <c r="R30">
        <v>68.438280521597733</v>
      </c>
      <c r="S30">
        <v>79.164169369540076</v>
      </c>
      <c r="T30">
        <v>85.980037424339756</v>
      </c>
      <c r="U30">
        <v>88.336898861673347</v>
      </c>
      <c r="V30">
        <v>82.168655550007088</v>
      </c>
      <c r="W30" t="s">
        <v>180</v>
      </c>
      <c r="X30" t="s">
        <v>180</v>
      </c>
      <c r="Y30" t="s">
        <v>180</v>
      </c>
      <c r="Z30" t="s">
        <v>180</v>
      </c>
      <c r="AA30" t="s">
        <v>180</v>
      </c>
      <c r="AB30" t="s">
        <v>180</v>
      </c>
      <c r="AC30" t="s">
        <v>180</v>
      </c>
      <c r="AD30" t="s">
        <v>180</v>
      </c>
      <c r="AE30" t="s">
        <v>180</v>
      </c>
      <c r="AF30" t="s">
        <v>180</v>
      </c>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row>
    <row r="31">
      <c r="A31" t="s">
        <v>829</v>
      </c>
      <c r="B31">
        <v>2003</v>
      </c>
      <c r="C31" t="s">
        <v>832</v>
      </c>
      <c r="D31">
        <v>135</v>
      </c>
      <c r="E31" t="s">
        <v>45</v>
      </c>
      <c r="F31" t="s">
        <v>44</v>
      </c>
      <c r="G31" t="s">
        <v>857</v>
      </c>
      <c r="H31">
        <v>0.36906311211329551</v>
      </c>
      <c r="I31">
        <v>1.9078191512545639</v>
      </c>
      <c r="J31">
        <v>5.9518379632709948</v>
      </c>
      <c r="K31">
        <v>55.951855707777</v>
      </c>
      <c r="L31">
        <v>95.058309215903193</v>
      </c>
      <c r="M31">
        <v>22.952956925060541</v>
      </c>
      <c r="N31">
        <v>59.006084095753849</v>
      </c>
      <c r="O31">
        <v>87.634518556384435</v>
      </c>
      <c r="P31">
        <v>94.850120572191329</v>
      </c>
      <c r="Q31">
        <v>98.086740518571048</v>
      </c>
      <c r="R31">
        <v>0</v>
      </c>
      <c r="S31">
        <v>0.40737014433923779</v>
      </c>
      <c r="T31">
        <v>1.8419355877155921</v>
      </c>
      <c r="U31">
        <v>1.0189206925361689</v>
      </c>
      <c r="V31">
        <v>19.436063759610519</v>
      </c>
      <c r="W31" t="s">
        <v>180</v>
      </c>
      <c r="X31" t="s">
        <v>180</v>
      </c>
      <c r="Y31" t="s">
        <v>180</v>
      </c>
      <c r="Z31" t="s">
        <v>180</v>
      </c>
      <c r="AA31" t="s">
        <v>180</v>
      </c>
      <c r="AB31" t="s">
        <v>180</v>
      </c>
      <c r="AC31" t="s">
        <v>180</v>
      </c>
      <c r="AD31" t="s">
        <v>180</v>
      </c>
      <c r="AE31" t="s">
        <v>180</v>
      </c>
      <c r="AF31" t="s">
        <v>180</v>
      </c>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row>
    <row r="32">
      <c r="A32" t="s">
        <v>829</v>
      </c>
      <c r="B32">
        <v>2003</v>
      </c>
      <c r="C32" t="s">
        <v>832</v>
      </c>
      <c r="D32">
        <v>136</v>
      </c>
      <c r="E32" t="s">
        <v>45</v>
      </c>
      <c r="F32" t="s">
        <v>43</v>
      </c>
      <c r="G32" t="s">
        <v>858</v>
      </c>
      <c r="H32">
        <v>0.066334591505984697</v>
      </c>
      <c r="I32">
        <v>0</v>
      </c>
      <c r="J32">
        <v>0.43333487984809188</v>
      </c>
      <c r="K32">
        <v>3.2807818489322371</v>
      </c>
      <c r="L32">
        <v>1.496735274766176</v>
      </c>
      <c r="M32">
        <v>0.94885375295293539</v>
      </c>
      <c r="N32">
        <v>4.2929123184467084</v>
      </c>
      <c r="O32">
        <v>2.573334171684468</v>
      </c>
      <c r="P32">
        <v>1.065276053971727</v>
      </c>
      <c r="Q32">
        <v>1.4080956687481541</v>
      </c>
      <c r="R32">
        <v>0</v>
      </c>
      <c r="S32">
        <v>0.1107384257690484</v>
      </c>
      <c r="T32">
        <v>0</v>
      </c>
      <c r="U32">
        <v>0.28693555175115681</v>
      </c>
      <c r="V32">
        <v>1.5629523925524671</v>
      </c>
      <c r="W32" t="s">
        <v>180</v>
      </c>
      <c r="X32" t="s">
        <v>180</v>
      </c>
      <c r="Y32" t="s">
        <v>180</v>
      </c>
      <c r="Z32" t="s">
        <v>180</v>
      </c>
      <c r="AA32" t="s">
        <v>180</v>
      </c>
      <c r="AB32" t="s">
        <v>180</v>
      </c>
      <c r="AC32" t="s">
        <v>180</v>
      </c>
      <c r="AD32" t="s">
        <v>180</v>
      </c>
      <c r="AE32" t="s">
        <v>180</v>
      </c>
      <c r="AF32" t="s">
        <v>180</v>
      </c>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row>
    <row r="33">
      <c r="A33" t="s">
        <v>829</v>
      </c>
      <c r="B33">
        <v>2003</v>
      </c>
      <c r="C33" t="s">
        <v>832</v>
      </c>
      <c r="D33">
        <v>137</v>
      </c>
      <c r="E33" t="s">
        <v>45</v>
      </c>
      <c r="F33" t="s">
        <v>42</v>
      </c>
      <c r="G33" t="s">
        <v>859</v>
      </c>
      <c r="H33">
        <v>29.916982735709141</v>
      </c>
      <c r="I33">
        <v>54.476753121916687</v>
      </c>
      <c r="J33">
        <v>61.376069653839288</v>
      </c>
      <c r="K33">
        <v>20.982930315292531</v>
      </c>
      <c r="L33">
        <v>2.3325942893870231</v>
      </c>
      <c r="M33">
        <v>35.607499713545828</v>
      </c>
      <c r="N33">
        <v>12.875948583788601</v>
      </c>
      <c r="O33">
        <v>2.4876215978255458</v>
      </c>
      <c r="P33">
        <v>2.846170664258405</v>
      </c>
      <c r="Q33">
        <v>0.27317330240636978</v>
      </c>
      <c r="R33">
        <v>24.77810296477255</v>
      </c>
      <c r="S33">
        <v>43.196275776105622</v>
      </c>
      <c r="T33">
        <v>60.25199238786891</v>
      </c>
      <c r="U33">
        <v>66.649355601113854</v>
      </c>
      <c r="V33">
        <v>51.393953326912737</v>
      </c>
      <c r="W33" t="s">
        <v>180</v>
      </c>
      <c r="X33" t="s">
        <v>180</v>
      </c>
      <c r="Y33" t="s">
        <v>180</v>
      </c>
      <c r="Z33" t="s">
        <v>180</v>
      </c>
      <c r="AA33" t="s">
        <v>180</v>
      </c>
      <c r="AB33" t="s">
        <v>180</v>
      </c>
      <c r="AC33" t="s">
        <v>180</v>
      </c>
      <c r="AD33" t="s">
        <v>180</v>
      </c>
      <c r="AE33" t="s">
        <v>180</v>
      </c>
      <c r="AF33" t="s">
        <v>180</v>
      </c>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row>
    <row r="34">
      <c r="A34" t="s">
        <v>829</v>
      </c>
      <c r="B34">
        <v>2003</v>
      </c>
      <c r="C34" t="s">
        <v>832</v>
      </c>
      <c r="D34">
        <v>138</v>
      </c>
      <c r="E34" t="s">
        <v>45</v>
      </c>
      <c r="F34" t="s">
        <v>41</v>
      </c>
      <c r="G34" t="s">
        <v>180</v>
      </c>
      <c r="H34">
        <v>7.6765402604794737</v>
      </c>
      <c r="I34">
        <v>6.6664970773994856</v>
      </c>
      <c r="J34">
        <v>18.929804593125969</v>
      </c>
      <c r="K34">
        <v>18.444343485124879</v>
      </c>
      <c r="L34">
        <v>1.112361219943613</v>
      </c>
      <c r="M34">
        <v>8.7642495927029174</v>
      </c>
      <c r="N34">
        <v>23.825055002010831</v>
      </c>
      <c r="O34">
        <v>7.3045256741055553</v>
      </c>
      <c r="P34">
        <v>1.2384327095785299</v>
      </c>
      <c r="Q34">
        <v>0.23199051027442991</v>
      </c>
      <c r="R34">
        <v>7.0667365922553644</v>
      </c>
      <c r="S34">
        <v>7.5356111506952264</v>
      </c>
      <c r="T34">
        <v>7.2681932853419369</v>
      </c>
      <c r="U34">
        <v>16.187034484674029</v>
      </c>
      <c r="V34">
        <v>22.783756797869621</v>
      </c>
      <c r="W34" t="s">
        <v>180</v>
      </c>
      <c r="X34" t="s">
        <v>180</v>
      </c>
      <c r="Y34" t="s">
        <v>180</v>
      </c>
      <c r="Z34" t="s">
        <v>180</v>
      </c>
      <c r="AA34" t="s">
        <v>180</v>
      </c>
      <c r="AB34" t="s">
        <v>180</v>
      </c>
      <c r="AC34" t="s">
        <v>180</v>
      </c>
      <c r="AD34" t="s">
        <v>180</v>
      </c>
      <c r="AE34" t="s">
        <v>180</v>
      </c>
      <c r="AF34" t="s">
        <v>180</v>
      </c>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row>
    <row r="35">
      <c r="A35" t="s">
        <v>829</v>
      </c>
      <c r="B35">
        <v>2003</v>
      </c>
      <c r="C35" t="s">
        <v>832</v>
      </c>
      <c r="D35">
        <v>139</v>
      </c>
      <c r="E35" t="s">
        <v>45</v>
      </c>
      <c r="F35" t="s">
        <v>19</v>
      </c>
      <c r="G35" t="s">
        <v>180</v>
      </c>
      <c r="H35">
        <v>61.971079300192109</v>
      </c>
      <c r="I35">
        <v>36.948930649429258</v>
      </c>
      <c r="J35">
        <v>13.30895290991565</v>
      </c>
      <c r="K35">
        <v>1.340088642873339</v>
      </c>
      <c r="L35">
        <v>0</v>
      </c>
      <c r="M35">
        <v>31.726440015737769</v>
      </c>
      <c r="N35">
        <v>0</v>
      </c>
      <c r="O35">
        <v>0</v>
      </c>
      <c r="P35">
        <v>0</v>
      </c>
      <c r="Q35">
        <v>0</v>
      </c>
      <c r="R35">
        <v>68.15516044297209</v>
      </c>
      <c r="S35">
        <v>48.750004503090878</v>
      </c>
      <c r="T35">
        <v>30.63787873907355</v>
      </c>
      <c r="U35">
        <v>15.85775366992479</v>
      </c>
      <c r="V35">
        <v>4.8232737230546654</v>
      </c>
      <c r="W35" t="s">
        <v>180</v>
      </c>
      <c r="X35" t="s">
        <v>180</v>
      </c>
      <c r="Y35" t="s">
        <v>180</v>
      </c>
      <c r="Z35" t="s">
        <v>180</v>
      </c>
      <c r="AA35" t="s">
        <v>180</v>
      </c>
      <c r="AB35" t="s">
        <v>180</v>
      </c>
      <c r="AC35" t="s">
        <v>180</v>
      </c>
      <c r="AD35" t="s">
        <v>180</v>
      </c>
      <c r="AE35" t="s">
        <v>180</v>
      </c>
      <c r="AF35" t="s">
        <v>180</v>
      </c>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row>
    <row r="36">
      <c r="A36" t="s">
        <v>829</v>
      </c>
      <c r="B36">
        <v>2003</v>
      </c>
      <c r="C36" t="s">
        <v>832</v>
      </c>
      <c r="D36">
        <v>148</v>
      </c>
      <c r="E36" t="s">
        <v>109</v>
      </c>
      <c r="F36" t="s">
        <v>49</v>
      </c>
      <c r="G36" t="s">
        <v>180</v>
      </c>
      <c r="H36">
        <v>10.27660129718859</v>
      </c>
      <c r="I36">
        <v>9.0001039608662516</v>
      </c>
      <c r="J36">
        <v>11.25899920809087</v>
      </c>
      <c r="K36">
        <v>30.176386949233489</v>
      </c>
      <c r="L36">
        <v>26.04855559532853</v>
      </c>
      <c r="M36">
        <v>20.425388901364489</v>
      </c>
      <c r="N36">
        <v>32.24078276862619</v>
      </c>
      <c r="O36">
        <v>38.709737145937247</v>
      </c>
      <c r="P36">
        <v>35.39834434838459</v>
      </c>
      <c r="Q36">
        <v>14.124612506201411</v>
      </c>
      <c r="R36">
        <v>9.4314789039597038</v>
      </c>
      <c r="S36">
        <v>10.264404200116189</v>
      </c>
      <c r="T36">
        <v>9.463264901129957</v>
      </c>
      <c r="U36">
        <v>8.5237435087325899</v>
      </c>
      <c r="V36">
        <v>13.15107309235451</v>
      </c>
      <c r="W36" t="s">
        <v>180</v>
      </c>
      <c r="X36" t="s">
        <v>180</v>
      </c>
      <c r="Y36" t="s">
        <v>180</v>
      </c>
      <c r="Z36" t="s">
        <v>180</v>
      </c>
      <c r="AA36" t="s">
        <v>180</v>
      </c>
      <c r="AB36" t="s">
        <v>180</v>
      </c>
      <c r="AC36" t="s">
        <v>180</v>
      </c>
      <c r="AD36" t="s">
        <v>180</v>
      </c>
      <c r="AE36" t="s">
        <v>180</v>
      </c>
      <c r="AF36" t="s">
        <v>180</v>
      </c>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row>
    <row r="37">
      <c r="A37" t="s">
        <v>829</v>
      </c>
      <c r="B37">
        <v>2003</v>
      </c>
      <c r="C37" t="s">
        <v>832</v>
      </c>
      <c r="D37">
        <v>149</v>
      </c>
      <c r="E37" t="s">
        <v>109</v>
      </c>
      <c r="F37" t="s">
        <v>48</v>
      </c>
      <c r="G37" t="s">
        <v>180</v>
      </c>
      <c r="H37">
        <v>25.776328583207992</v>
      </c>
      <c r="I37">
        <v>52.168456524229107</v>
      </c>
      <c r="J37">
        <v>60.391306364638957</v>
      </c>
      <c r="K37">
        <v>48.789321899531643</v>
      </c>
      <c r="L37">
        <v>71.781265115065693</v>
      </c>
      <c r="M37">
        <v>41.116291933596258</v>
      </c>
      <c r="N37">
        <v>41.473665922158261</v>
      </c>
      <c r="O37">
        <v>52.480830840737553</v>
      </c>
      <c r="P37">
        <v>63.134041175785057</v>
      </c>
      <c r="Q37">
        <v>84.184797521654772</v>
      </c>
      <c r="R37">
        <v>20.451173435098319</v>
      </c>
      <c r="S37">
        <v>38.998830763555702</v>
      </c>
      <c r="T37">
        <v>58.035238394156487</v>
      </c>
      <c r="U37">
        <v>64.55925052209443</v>
      </c>
      <c r="V37">
        <v>60.601487345452142</v>
      </c>
      <c r="W37" t="s">
        <v>180</v>
      </c>
      <c r="X37" t="s">
        <v>180</v>
      </c>
      <c r="Y37" t="s">
        <v>180</v>
      </c>
      <c r="Z37" t="s">
        <v>180</v>
      </c>
      <c r="AA37" t="s">
        <v>180</v>
      </c>
      <c r="AB37" t="s">
        <v>180</v>
      </c>
      <c r="AC37" t="s">
        <v>180</v>
      </c>
      <c r="AD37" t="s">
        <v>180</v>
      </c>
      <c r="AE37" t="s">
        <v>180</v>
      </c>
      <c r="AF37" t="s">
        <v>180</v>
      </c>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row>
    <row r="38">
      <c r="A38" t="s">
        <v>829</v>
      </c>
      <c r="B38">
        <v>2003</v>
      </c>
      <c r="C38" t="s">
        <v>832</v>
      </c>
      <c r="D38">
        <v>150</v>
      </c>
      <c r="E38" t="s">
        <v>109</v>
      </c>
      <c r="F38" t="s">
        <v>111</v>
      </c>
      <c r="G38" t="s">
        <v>180</v>
      </c>
      <c r="H38">
        <v>63.947070119603417</v>
      </c>
      <c r="I38">
        <v>38.831439514904638</v>
      </c>
      <c r="J38">
        <v>28.349694427270169</v>
      </c>
      <c r="K38">
        <v>21.034291151234871</v>
      </c>
      <c r="L38">
        <v>2.170179289605771</v>
      </c>
      <c r="M38">
        <v>38.458319165039242</v>
      </c>
      <c r="N38">
        <v>26.285551309215549</v>
      </c>
      <c r="O38">
        <v>8.8094320133252086</v>
      </c>
      <c r="P38">
        <v>1.467614475830348</v>
      </c>
      <c r="Q38">
        <v>1.690589972143806</v>
      </c>
      <c r="R38">
        <v>70.117347660941974</v>
      </c>
      <c r="S38">
        <v>50.736765036328123</v>
      </c>
      <c r="T38">
        <v>32.501496704713553</v>
      </c>
      <c r="U38">
        <v>26.91700596917298</v>
      </c>
      <c r="V38">
        <v>26.24743956219335</v>
      </c>
      <c r="W38" t="s">
        <v>180</v>
      </c>
      <c r="X38" t="s">
        <v>180</v>
      </c>
      <c r="Y38" t="s">
        <v>180</v>
      </c>
      <c r="Z38" t="s">
        <v>180</v>
      </c>
      <c r="AA38" t="s">
        <v>180</v>
      </c>
      <c r="AB38" t="s">
        <v>180</v>
      </c>
      <c r="AC38" t="s">
        <v>180</v>
      </c>
      <c r="AD38" t="s">
        <v>180</v>
      </c>
      <c r="AE38" t="s">
        <v>180</v>
      </c>
      <c r="AF38" t="s">
        <v>180</v>
      </c>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row>
    <row r="39">
      <c r="A39" t="s">
        <v>829</v>
      </c>
      <c r="B39">
        <v>2003</v>
      </c>
      <c r="C39" t="s">
        <v>832</v>
      </c>
      <c r="D39">
        <v>151</v>
      </c>
      <c r="E39" t="s">
        <v>110</v>
      </c>
      <c r="F39" t="s">
        <v>49</v>
      </c>
      <c r="G39" t="s">
        <v>180</v>
      </c>
      <c r="H39">
        <v>82.778149416108079</v>
      </c>
      <c r="I39">
        <v>89.709831707296999</v>
      </c>
      <c r="J39">
        <v>88.302898357452491</v>
      </c>
      <c r="K39">
        <v>62.77058325962868</v>
      </c>
      <c r="L39">
        <v>73.750667407947049</v>
      </c>
      <c r="M39">
        <v>71.038745957306105</v>
      </c>
      <c r="N39">
        <v>57.526209225616739</v>
      </c>
      <c r="O39">
        <v>57.704731112376727</v>
      </c>
      <c r="P39">
        <v>64.344092015063794</v>
      </c>
      <c r="Q39">
        <v>85.858767722632891</v>
      </c>
      <c r="R39">
        <v>81.912796090747463</v>
      </c>
      <c r="S39">
        <v>88.620722549336946</v>
      </c>
      <c r="T39">
        <v>89.507536637338404</v>
      </c>
      <c r="U39">
        <v>91.523773389762525</v>
      </c>
      <c r="V39">
        <v>84.586972946552493</v>
      </c>
      <c r="W39" t="s">
        <v>180</v>
      </c>
      <c r="X39" t="s">
        <v>180</v>
      </c>
      <c r="Y39" t="s">
        <v>180</v>
      </c>
      <c r="Z39" t="s">
        <v>180</v>
      </c>
      <c r="AA39" t="s">
        <v>180</v>
      </c>
      <c r="AB39" t="s">
        <v>180</v>
      </c>
      <c r="AC39" t="s">
        <v>180</v>
      </c>
      <c r="AD39" t="s">
        <v>180</v>
      </c>
      <c r="AE39" t="s">
        <v>180</v>
      </c>
      <c r="AF39" t="s">
        <v>180</v>
      </c>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row>
    <row r="40">
      <c r="A40" t="s">
        <v>829</v>
      </c>
      <c r="B40">
        <v>2003</v>
      </c>
      <c r="C40" t="s">
        <v>832</v>
      </c>
      <c r="D40">
        <v>152</v>
      </c>
      <c r="E40" t="s">
        <v>110</v>
      </c>
      <c r="F40" t="s">
        <v>48</v>
      </c>
      <c r="G40" t="s">
        <v>180</v>
      </c>
      <c r="H40">
        <v>17.221850583891911</v>
      </c>
      <c r="I40">
        <v>10.29016829270301</v>
      </c>
      <c r="J40">
        <v>11.69710164254751</v>
      </c>
      <c r="K40">
        <v>37.22941674037132</v>
      </c>
      <c r="L40">
        <v>26.249332592052951</v>
      </c>
      <c r="M40">
        <v>28.961254042693891</v>
      </c>
      <c r="N40">
        <v>42.473790774383261</v>
      </c>
      <c r="O40">
        <v>42.295268887623273</v>
      </c>
      <c r="P40">
        <v>35.655907984936213</v>
      </c>
      <c r="Q40">
        <v>14.14123227736712</v>
      </c>
      <c r="R40">
        <v>18.087203909252541</v>
      </c>
      <c r="S40">
        <v>11.37927745066305</v>
      </c>
      <c r="T40">
        <v>10.49246336266159</v>
      </c>
      <c r="U40">
        <v>8.4762266102374788</v>
      </c>
      <c r="V40">
        <v>15.413027053447509</v>
      </c>
      <c r="W40" t="s">
        <v>180</v>
      </c>
      <c r="X40" t="s">
        <v>180</v>
      </c>
      <c r="Y40" t="s">
        <v>180</v>
      </c>
      <c r="Z40" t="s">
        <v>180</v>
      </c>
      <c r="AA40" t="s">
        <v>180</v>
      </c>
      <c r="AB40" t="s">
        <v>180</v>
      </c>
      <c r="AC40" t="s">
        <v>180</v>
      </c>
      <c r="AD40" t="s">
        <v>180</v>
      </c>
      <c r="AE40" t="s">
        <v>180</v>
      </c>
      <c r="AF40" t="s">
        <v>180</v>
      </c>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row>
    <row r="41">
      <c r="A41" t="s">
        <v>829</v>
      </c>
      <c r="B41">
        <v>2003</v>
      </c>
      <c r="C41" t="s">
        <v>832</v>
      </c>
      <c r="D41">
        <v>153</v>
      </c>
      <c r="E41" t="s">
        <v>167</v>
      </c>
      <c r="F41" t="s">
        <v>168</v>
      </c>
      <c r="G41" t="s">
        <v>180</v>
      </c>
      <c r="H41">
        <v>0.3702734151373408</v>
      </c>
      <c r="I41">
        <v>1.910292861262253</v>
      </c>
      <c r="J41">
        <v>6.9408431829762582</v>
      </c>
      <c r="K41">
        <v>67.865403878929413</v>
      </c>
      <c r="L41">
        <v>95.851948294528739</v>
      </c>
      <c r="M41">
        <v>23.950086106025211</v>
      </c>
      <c r="N41">
        <v>76.879756442678541</v>
      </c>
      <c r="O41">
        <v>94.540234238710568</v>
      </c>
      <c r="P41">
        <v>95.351922622377344</v>
      </c>
      <c r="Q41">
        <v>98.314821574817856</v>
      </c>
      <c r="R41">
        <v>0</v>
      </c>
      <c r="S41">
        <v>0.40846689491695032</v>
      </c>
      <c r="T41">
        <v>1.845923592205273</v>
      </c>
      <c r="U41">
        <v>1.133566049421765</v>
      </c>
      <c r="V41">
        <v>24.678230118253609</v>
      </c>
      <c r="W41" t="s">
        <v>180</v>
      </c>
      <c r="X41" t="s">
        <v>180</v>
      </c>
      <c r="Y41" t="s">
        <v>180</v>
      </c>
      <c r="Z41" t="s">
        <v>180</v>
      </c>
      <c r="AA41" t="s">
        <v>180</v>
      </c>
      <c r="AB41" t="s">
        <v>180</v>
      </c>
      <c r="AC41" t="s">
        <v>180</v>
      </c>
      <c r="AD41" t="s">
        <v>180</v>
      </c>
      <c r="AE41" t="s">
        <v>180</v>
      </c>
      <c r="AF41" t="s">
        <v>180</v>
      </c>
      <c r="AG41"/>
      <c r="AH41"/>
      <c r="AI41"/>
      <c r="AJ41"/>
      <c r="AK41"/>
      <c r="AL41"/>
      <c r="AM41"/>
      <c r="AN41"/>
      <c r="AO41"/>
      <c r="AP41"/>
      <c r="AQ41">
        <v>1724.7541198730471</v>
      </c>
      <c r="AR41">
        <v>8911.8515014648438</v>
      </c>
      <c r="AS41">
        <v>27827.264129638668</v>
      </c>
      <c r="AT41">
        <v>264049.11972045898</v>
      </c>
      <c r="AU41">
        <v>440066.31405639648</v>
      </c>
      <c r="AV41">
        <v>43004.164947509773</v>
      </c>
      <c r="AW41">
        <v>110266.65765380859</v>
      </c>
      <c r="AX41">
        <v>164397.57769775391</v>
      </c>
      <c r="AY41">
        <v>175338.33825683591</v>
      </c>
      <c r="AZ41">
        <v>186167.92581176761</v>
      </c>
      <c r="BA41">
        <v>0</v>
      </c>
      <c r="BB41">
        <v>1140.4006652832029</v>
      </c>
      <c r="BC41">
        <v>5157.1776428222656</v>
      </c>
      <c r="BD41">
        <v>2864.008666992188</v>
      </c>
      <c r="BE41">
        <v>54243.052185058586</v>
      </c>
      <c r="BF41"/>
      <c r="BG41"/>
      <c r="BH41"/>
      <c r="BI41"/>
      <c r="BJ41"/>
      <c r="BK41"/>
      <c r="BL41"/>
      <c r="BM41"/>
      <c r="BN41"/>
      <c r="BO41"/>
    </row>
    <row r="42">
      <c r="A42" t="s">
        <v>829</v>
      </c>
      <c r="B42">
        <v>2003</v>
      </c>
      <c r="C42" t="s">
        <v>832</v>
      </c>
      <c r="D42">
        <v>154</v>
      </c>
      <c r="E42" t="s">
        <v>167</v>
      </c>
      <c r="F42" t="s">
        <v>169</v>
      </c>
      <c r="G42" t="s">
        <v>180</v>
      </c>
      <c r="H42">
        <v>0.066552128707789496</v>
      </c>
      <c r="I42">
        <v>0</v>
      </c>
      <c r="J42">
        <v>0.50534128538111223</v>
      </c>
      <c r="K42">
        <v>3.9793422827529148</v>
      </c>
      <c r="L42">
        <v>1.509231474353671</v>
      </c>
      <c r="M42">
        <v>0.99007413987851745</v>
      </c>
      <c r="N42">
        <v>5.5932885316771488</v>
      </c>
      <c r="O42">
        <v>2.7761162995264028</v>
      </c>
      <c r="P42">
        <v>1.0709118687147381</v>
      </c>
      <c r="Q42">
        <v>1.411369913011209</v>
      </c>
      <c r="R42">
        <v>0</v>
      </c>
      <c r="S42">
        <v>0.11103656355387349</v>
      </c>
      <c r="T42">
        <v>0</v>
      </c>
      <c r="U42">
        <v>0.31922052640585402</v>
      </c>
      <c r="V42">
        <v>1.9845015577401961</v>
      </c>
      <c r="W42" t="s">
        <v>180</v>
      </c>
      <c r="X42" t="s">
        <v>180</v>
      </c>
      <c r="Y42" t="s">
        <v>180</v>
      </c>
      <c r="Z42" t="s">
        <v>180</v>
      </c>
      <c r="AA42" t="s">
        <v>180</v>
      </c>
      <c r="AB42" t="s">
        <v>180</v>
      </c>
      <c r="AC42" t="s">
        <v>180</v>
      </c>
      <c r="AD42" t="s">
        <v>180</v>
      </c>
      <c r="AE42" t="s">
        <v>180</v>
      </c>
      <c r="AF42" t="s">
        <v>180</v>
      </c>
      <c r="AG42"/>
      <c r="AH42"/>
      <c r="AI42"/>
      <c r="AJ42"/>
      <c r="AK42"/>
      <c r="AL42"/>
      <c r="AM42"/>
      <c r="AN42"/>
      <c r="AO42"/>
      <c r="AP42"/>
      <c r="AQ42">
        <v>310.00350952148438</v>
      </c>
      <c r="AR42">
        <v>0</v>
      </c>
      <c r="AS42">
        <v>2026.0168762207029</v>
      </c>
      <c r="AT42">
        <v>15482.73150634766</v>
      </c>
      <c r="AU42">
        <v>6929.0394592285156</v>
      </c>
      <c r="AV42">
        <v>1777.7519226074221</v>
      </c>
      <c r="AW42">
        <v>8022.3099060058594</v>
      </c>
      <c r="AX42">
        <v>4827.4345703125</v>
      </c>
      <c r="AY42">
        <v>1969.251403808594</v>
      </c>
      <c r="AZ42">
        <v>2672.555419921875</v>
      </c>
      <c r="BA42">
        <v>0</v>
      </c>
      <c r="BB42">
        <v>310.00350952148438</v>
      </c>
      <c r="BC42">
        <v>0</v>
      </c>
      <c r="BD42">
        <v>806.52587890625</v>
      </c>
      <c r="BE42">
        <v>4361.958740234375</v>
      </c>
      <c r="BF42"/>
      <c r="BG42"/>
      <c r="BH42"/>
      <c r="BI42"/>
      <c r="BJ42"/>
      <c r="BK42"/>
      <c r="BL42"/>
      <c r="BM42"/>
      <c r="BN42"/>
      <c r="BO42"/>
    </row>
    <row r="43">
      <c r="A43" t="s">
        <v>829</v>
      </c>
      <c r="B43">
        <v>2003</v>
      </c>
      <c r="C43" t="s">
        <v>832</v>
      </c>
      <c r="D43">
        <v>155</v>
      </c>
      <c r="E43" t="s">
        <v>167</v>
      </c>
      <c r="F43" t="s">
        <v>170</v>
      </c>
      <c r="G43" t="s">
        <v>180</v>
      </c>
      <c r="H43">
        <v>0.086573249293248694</v>
      </c>
      <c r="I43">
        <v>0.059832788962738401</v>
      </c>
      <c r="J43">
        <v>0.47027291690689021</v>
      </c>
      <c r="K43">
        <v>3.1051874767756229</v>
      </c>
      <c r="L43">
        <v>0.76932196681685117</v>
      </c>
      <c r="M43">
        <v>2.0891659360981611</v>
      </c>
      <c r="N43">
        <v>5.7309425539378154</v>
      </c>
      <c r="O43">
        <v>1.4030498090387</v>
      </c>
      <c r="P43">
        <v>1.070812375876419</v>
      </c>
      <c r="Q43">
        <v>0.27380851217092989</v>
      </c>
      <c r="R43">
        <v>0.14387743642466549</v>
      </c>
      <c r="S43">
        <v>0</v>
      </c>
      <c r="T43">
        <v>0</v>
      </c>
      <c r="U43">
        <v>0</v>
      </c>
      <c r="V43">
        <v>0.40029189798009801</v>
      </c>
      <c r="W43" t="s">
        <v>180</v>
      </c>
      <c r="X43" t="s">
        <v>180</v>
      </c>
      <c r="Y43" t="s">
        <v>180</v>
      </c>
      <c r="Z43" t="s">
        <v>180</v>
      </c>
      <c r="AA43" t="s">
        <v>180</v>
      </c>
      <c r="AB43" t="s">
        <v>180</v>
      </c>
      <c r="AC43" t="s">
        <v>180</v>
      </c>
      <c r="AD43" t="s">
        <v>180</v>
      </c>
      <c r="AE43" t="s">
        <v>180</v>
      </c>
      <c r="AF43" t="s">
        <v>180</v>
      </c>
      <c r="AG43"/>
      <c r="AH43"/>
      <c r="AI43"/>
      <c r="AJ43"/>
      <c r="AK43"/>
      <c r="AL43"/>
      <c r="AM43"/>
      <c r="AN43"/>
      <c r="AO43"/>
      <c r="AP43"/>
      <c r="AQ43">
        <v>403.26300048828131</v>
      </c>
      <c r="AR43">
        <v>279.13046264648438</v>
      </c>
      <c r="AS43">
        <v>1885.420593261719</v>
      </c>
      <c r="AT43">
        <v>12081.590515136721</v>
      </c>
      <c r="AU43">
        <v>3532.0375671386719</v>
      </c>
      <c r="AV43">
        <v>3751.253173828125</v>
      </c>
      <c r="AW43">
        <v>8219.7435302734375</v>
      </c>
      <c r="AX43">
        <v>2439.7865295410161</v>
      </c>
      <c r="AY43">
        <v>1969.0684509277339</v>
      </c>
      <c r="AZ43">
        <v>518.48095703125</v>
      </c>
      <c r="BA43">
        <v>403.26300048828131</v>
      </c>
      <c r="BB43">
        <v>0</v>
      </c>
      <c r="BC43">
        <v>0</v>
      </c>
      <c r="BD43">
        <v>0</v>
      </c>
      <c r="BE43">
        <v>879.84649658203125</v>
      </c>
      <c r="BF43"/>
      <c r="BG43"/>
      <c r="BH43"/>
      <c r="BI43"/>
      <c r="BJ43"/>
      <c r="BK43"/>
      <c r="BL43"/>
      <c r="BM43"/>
      <c r="BN43"/>
      <c r="BO43"/>
    </row>
    <row r="44">
      <c r="A44" t="s">
        <v>829</v>
      </c>
      <c r="B44">
        <v>2003</v>
      </c>
      <c r="C44" t="s">
        <v>832</v>
      </c>
      <c r="D44">
        <v>156</v>
      </c>
      <c r="E44" t="s">
        <v>167</v>
      </c>
      <c r="F44" t="s">
        <v>171</v>
      </c>
      <c r="G44" t="s">
        <v>180</v>
      </c>
      <c r="H44">
        <v>29.92851903323027</v>
      </c>
      <c r="I44">
        <v>54.48755579611904</v>
      </c>
      <c r="J44">
        <v>71.10453763465685</v>
      </c>
      <c r="K44">
        <v>22.345533011353421</v>
      </c>
      <c r="L44">
        <v>1.5827470849334659</v>
      </c>
      <c r="M44">
        <v>35.065205369700017</v>
      </c>
      <c r="N44">
        <v>11.04529003732736</v>
      </c>
      <c r="O44">
        <v>1.280599652724322</v>
      </c>
      <c r="P44">
        <v>1.7904158788825391</v>
      </c>
      <c r="Q44">
        <v>0</v>
      </c>
      <c r="R44">
        <v>24.63422552834788</v>
      </c>
      <c r="S44">
        <v>43.312571830371724</v>
      </c>
      <c r="T44">
        <v>60.382444949705302</v>
      </c>
      <c r="U44">
        <v>74.148505647881052</v>
      </c>
      <c r="V44">
        <v>64.855298049403046</v>
      </c>
      <c r="W44" t="s">
        <v>180</v>
      </c>
      <c r="X44" t="s">
        <v>180</v>
      </c>
      <c r="Y44" t="s">
        <v>180</v>
      </c>
      <c r="Z44" t="s">
        <v>180</v>
      </c>
      <c r="AA44" t="s">
        <v>180</v>
      </c>
      <c r="AB44" t="s">
        <v>180</v>
      </c>
      <c r="AC44" t="s">
        <v>180</v>
      </c>
      <c r="AD44" t="s">
        <v>180</v>
      </c>
      <c r="AE44" t="s">
        <v>180</v>
      </c>
      <c r="AF44" t="s">
        <v>180</v>
      </c>
      <c r="AG44"/>
      <c r="AH44"/>
      <c r="AI44"/>
      <c r="AJ44"/>
      <c r="AK44"/>
      <c r="AL44"/>
      <c r="AM44"/>
      <c r="AN44"/>
      <c r="AO44"/>
      <c r="AP44"/>
      <c r="AQ44">
        <v>139408.7028503418</v>
      </c>
      <c r="AR44">
        <v>254194.01170349121</v>
      </c>
      <c r="AS44">
        <v>285072.67739868158</v>
      </c>
      <c r="AT44">
        <v>86941.47509765625</v>
      </c>
      <c r="AU44">
        <v>7266.5573120117188</v>
      </c>
      <c r="AV44">
        <v>62962.190155029297</v>
      </c>
      <c r="AW44">
        <v>15841.975463867189</v>
      </c>
      <c r="AX44">
        <v>2226.8559265136719</v>
      </c>
      <c r="AY44">
        <v>3292.3147888183589</v>
      </c>
      <c r="AZ44">
        <v>0</v>
      </c>
      <c r="BA44">
        <v>69045.376037597656</v>
      </c>
      <c r="BB44">
        <v>120924.5751495361</v>
      </c>
      <c r="BC44">
        <v>168697.66247558591</v>
      </c>
      <c r="BD44">
        <v>187339.73457336429</v>
      </c>
      <c r="BE44">
        <v>142552.73979187009</v>
      </c>
      <c r="BF44"/>
      <c r="BG44"/>
      <c r="BH44"/>
      <c r="BI44"/>
      <c r="BJ44"/>
      <c r="BK44"/>
      <c r="BL44"/>
      <c r="BM44"/>
      <c r="BN44"/>
      <c r="BO44"/>
    </row>
    <row r="45">
      <c r="A45" t="s">
        <v>829</v>
      </c>
      <c r="B45">
        <v>2003</v>
      </c>
      <c r="C45" t="s">
        <v>832</v>
      </c>
      <c r="D45">
        <v>157</v>
      </c>
      <c r="E45" t="s">
        <v>167</v>
      </c>
      <c r="F45" t="s">
        <v>172</v>
      </c>
      <c r="G45" t="s">
        <v>180</v>
      </c>
      <c r="H45">
        <v>4.6000022152169517</v>
      </c>
      <c r="I45">
        <v>4.8805605741687987</v>
      </c>
      <c r="J45">
        <v>3.5851723489808021</v>
      </c>
      <c r="K45">
        <v>0.82215572504808243</v>
      </c>
      <c r="L45">
        <v>0.28675117936728062</v>
      </c>
      <c r="M45">
        <v>4.4986654911197803</v>
      </c>
      <c r="N45">
        <v>0.38922884651800621</v>
      </c>
      <c r="O45">
        <v>0</v>
      </c>
      <c r="P45">
        <v>0.71593725414896459</v>
      </c>
      <c r="Q45">
        <v>0</v>
      </c>
      <c r="R45">
        <v>4.2842545520209079</v>
      </c>
      <c r="S45">
        <v>4.2623481372765193</v>
      </c>
      <c r="T45">
        <v>5.5706152936301692</v>
      </c>
      <c r="U45">
        <v>4.1813868662695786</v>
      </c>
      <c r="V45">
        <v>1.4087534531708881</v>
      </c>
      <c r="W45" t="s">
        <v>180</v>
      </c>
      <c r="X45" t="s">
        <v>180</v>
      </c>
      <c r="Y45" t="s">
        <v>180</v>
      </c>
      <c r="Z45" t="s">
        <v>180</v>
      </c>
      <c r="AA45" t="s">
        <v>180</v>
      </c>
      <c r="AB45" t="s">
        <v>180</v>
      </c>
      <c r="AC45" t="s">
        <v>180</v>
      </c>
      <c r="AD45" t="s">
        <v>180</v>
      </c>
      <c r="AE45" t="s">
        <v>180</v>
      </c>
      <c r="AF45" t="s">
        <v>180</v>
      </c>
      <c r="AG45"/>
      <c r="AH45"/>
      <c r="AI45"/>
      <c r="AJ45"/>
      <c r="AK45"/>
      <c r="AL45"/>
      <c r="AM45"/>
      <c r="AN45"/>
      <c r="AO45"/>
      <c r="AP45"/>
      <c r="AQ45">
        <v>21427.065643310551</v>
      </c>
      <c r="AR45">
        <v>22768.671737670898</v>
      </c>
      <c r="AS45">
        <v>14373.691390991209</v>
      </c>
      <c r="AT45">
        <v>3198.8241882324219</v>
      </c>
      <c r="AU45">
        <v>1316.504638671875</v>
      </c>
      <c r="AV45">
        <v>8077.6892395019531</v>
      </c>
      <c r="AW45">
        <v>558.26092529296875</v>
      </c>
      <c r="AX45">
        <v>0</v>
      </c>
      <c r="AY45">
        <v>1316.504638671875</v>
      </c>
      <c r="AZ45">
        <v>0</v>
      </c>
      <c r="BA45">
        <v>12008.00756835938</v>
      </c>
      <c r="BB45">
        <v>11900.07002258301</v>
      </c>
      <c r="BC45">
        <v>15563.294586181641</v>
      </c>
      <c r="BD45">
        <v>10564.473266601561</v>
      </c>
      <c r="BE45">
        <v>3096.4573516845699</v>
      </c>
      <c r="BF45"/>
      <c r="BG45"/>
      <c r="BH45"/>
      <c r="BI45"/>
      <c r="BJ45"/>
      <c r="BK45"/>
      <c r="BL45"/>
      <c r="BM45"/>
      <c r="BN45"/>
      <c r="BO45"/>
    </row>
    <row r="46">
      <c r="A46" t="s">
        <v>829</v>
      </c>
      <c r="B46">
        <v>2003</v>
      </c>
      <c r="C46" t="s">
        <v>832</v>
      </c>
      <c r="D46">
        <v>158</v>
      </c>
      <c r="E46" t="s">
        <v>167</v>
      </c>
      <c r="F46" t="s">
        <v>173</v>
      </c>
      <c r="G46" t="s">
        <v>180</v>
      </c>
      <c r="H46">
        <v>0.19115660156389599</v>
      </c>
      <c r="I46">
        <v>0</v>
      </c>
      <c r="J46">
        <v>0.1724301850715359</v>
      </c>
      <c r="K46">
        <v>0.071741582030157097</v>
      </c>
      <c r="L46">
        <v>0</v>
      </c>
      <c r="M46">
        <v>0.30209349881038827</v>
      </c>
      <c r="N46">
        <v>0</v>
      </c>
      <c r="O46">
        <v>0</v>
      </c>
      <c r="P46">
        <v>0</v>
      </c>
      <c r="Q46">
        <v>0</v>
      </c>
      <c r="R46">
        <v>0</v>
      </c>
      <c r="S46">
        <v>0.22461981406571879</v>
      </c>
      <c r="T46">
        <v>0</v>
      </c>
      <c r="U46">
        <v>0.27361762857292049</v>
      </c>
      <c r="V46">
        <v>0</v>
      </c>
      <c r="W46" t="s">
        <v>180</v>
      </c>
      <c r="X46" t="s">
        <v>180</v>
      </c>
      <c r="Y46" t="s">
        <v>180</v>
      </c>
      <c r="Z46" t="s">
        <v>180</v>
      </c>
      <c r="AA46" t="s">
        <v>180</v>
      </c>
      <c r="AB46" t="s">
        <v>180</v>
      </c>
      <c r="AC46" t="s">
        <v>180</v>
      </c>
      <c r="AD46" t="s">
        <v>180</v>
      </c>
      <c r="AE46" t="s">
        <v>180</v>
      </c>
      <c r="AF46" t="s">
        <v>180</v>
      </c>
      <c r="AG46"/>
      <c r="AH46"/>
      <c r="AI46"/>
      <c r="AJ46"/>
      <c r="AK46"/>
      <c r="AL46"/>
      <c r="AM46"/>
      <c r="AN46"/>
      <c r="AO46"/>
      <c r="AP46"/>
      <c r="AQ46">
        <v>890.41806030273438</v>
      </c>
      <c r="AR46">
        <v>0</v>
      </c>
      <c r="AS46">
        <v>691.3079833984375</v>
      </c>
      <c r="AT46">
        <v>279.13046264648438</v>
      </c>
      <c r="AU46">
        <v>0</v>
      </c>
      <c r="AV46">
        <v>542.431396484375</v>
      </c>
      <c r="AW46">
        <v>0</v>
      </c>
      <c r="AX46">
        <v>0</v>
      </c>
      <c r="AY46">
        <v>0</v>
      </c>
      <c r="AZ46">
        <v>0</v>
      </c>
      <c r="BA46">
        <v>0</v>
      </c>
      <c r="BB46">
        <v>627.11712646484375</v>
      </c>
      <c r="BC46">
        <v>0</v>
      </c>
      <c r="BD46">
        <v>691.3079833984375</v>
      </c>
      <c r="BE46">
        <v>0</v>
      </c>
      <c r="BF46"/>
      <c r="BG46"/>
      <c r="BH46"/>
      <c r="BI46"/>
      <c r="BJ46"/>
      <c r="BK46"/>
      <c r="BL46"/>
      <c r="BM46"/>
      <c r="BN46"/>
      <c r="BO46"/>
    </row>
    <row r="47">
      <c r="A47" t="s">
        <v>829</v>
      </c>
      <c r="B47">
        <v>2003</v>
      </c>
      <c r="C47" t="s">
        <v>832</v>
      </c>
      <c r="D47">
        <v>159</v>
      </c>
      <c r="E47" t="s">
        <v>167</v>
      </c>
      <c r="F47" t="s">
        <v>174</v>
      </c>
      <c r="G47" t="s">
        <v>180</v>
      </c>
      <c r="H47">
        <v>62.174306830169023</v>
      </c>
      <c r="I47">
        <v>36.996839246772353</v>
      </c>
      <c r="J47">
        <v>15.520475464451771</v>
      </c>
      <c r="K47">
        <v>1.625427000261666</v>
      </c>
      <c r="L47">
        <v>0</v>
      </c>
      <c r="M47">
        <v>33.104709458367928</v>
      </c>
      <c r="N47">
        <v>0</v>
      </c>
      <c r="O47">
        <v>0</v>
      </c>
      <c r="P47">
        <v>0</v>
      </c>
      <c r="Q47">
        <v>0</v>
      </c>
      <c r="R47">
        <v>68.15516044297209</v>
      </c>
      <c r="S47">
        <v>48.881252696767348</v>
      </c>
      <c r="T47">
        <v>30.704213305157531</v>
      </c>
      <c r="U47">
        <v>17.642012093774461</v>
      </c>
      <c r="V47">
        <v>6.1241751587696021</v>
      </c>
      <c r="W47" t="s">
        <v>180</v>
      </c>
      <c r="X47" t="s">
        <v>180</v>
      </c>
      <c r="Y47" t="s">
        <v>180</v>
      </c>
      <c r="Z47" t="s">
        <v>180</v>
      </c>
      <c r="AA47" t="s">
        <v>180</v>
      </c>
      <c r="AB47" t="s">
        <v>180</v>
      </c>
      <c r="AC47" t="s">
        <v>180</v>
      </c>
      <c r="AD47" t="s">
        <v>180</v>
      </c>
      <c r="AE47" t="s">
        <v>180</v>
      </c>
      <c r="AF47" t="s">
        <v>180</v>
      </c>
      <c r="AG47"/>
      <c r="AH47"/>
      <c r="AI47"/>
      <c r="AJ47"/>
      <c r="AK47"/>
      <c r="AL47"/>
      <c r="AM47"/>
      <c r="AN47"/>
      <c r="AO47"/>
      <c r="AP47"/>
      <c r="AQ47">
        <v>289611.37222290039</v>
      </c>
      <c r="AR47">
        <v>172596.74894714361</v>
      </c>
      <c r="AS47">
        <v>62224.769927978523</v>
      </c>
      <c r="AT47">
        <v>6324.1732025146484</v>
      </c>
      <c r="AU47">
        <v>0</v>
      </c>
      <c r="AV47">
        <v>59441.973602294922</v>
      </c>
      <c r="AW47">
        <v>0</v>
      </c>
      <c r="AX47">
        <v>0</v>
      </c>
      <c r="AY47">
        <v>0</v>
      </c>
      <c r="AZ47">
        <v>0</v>
      </c>
      <c r="BA47">
        <v>191026.8571777344</v>
      </c>
      <c r="BB47">
        <v>136471.80172729489</v>
      </c>
      <c r="BC47">
        <v>85782.035110473633</v>
      </c>
      <c r="BD47">
        <v>44573.384643554688</v>
      </c>
      <c r="BE47">
        <v>13461.01203918457</v>
      </c>
      <c r="BF47"/>
      <c r="BG47"/>
      <c r="BH47"/>
      <c r="BI47"/>
      <c r="BJ47"/>
      <c r="BK47"/>
      <c r="BL47"/>
      <c r="BM47"/>
      <c r="BN47"/>
      <c r="BO47"/>
    </row>
    <row r="48">
      <c r="A48" t="s">
        <v>829</v>
      </c>
      <c r="B48">
        <v>2003</v>
      </c>
      <c r="C48" t="s">
        <v>832</v>
      </c>
      <c r="D48">
        <v>160</v>
      </c>
      <c r="E48" t="s">
        <v>167</v>
      </c>
      <c r="F48" t="s">
        <v>46</v>
      </c>
      <c r="G48" t="s">
        <v>180</v>
      </c>
      <c r="H48">
        <v>2.582616526681492</v>
      </c>
      <c r="I48">
        <v>1.6649187327148269</v>
      </c>
      <c r="J48">
        <v>1.700926981574779</v>
      </c>
      <c r="K48">
        <v>0.18520904284871609</v>
      </c>
      <c r="L48">
        <v>0</v>
      </c>
      <c r="M48">
        <v>0</v>
      </c>
      <c r="N48">
        <v>0.36149358786112262</v>
      </c>
      <c r="O48">
        <v>0</v>
      </c>
      <c r="P48">
        <v>0</v>
      </c>
      <c r="Q48">
        <v>0</v>
      </c>
      <c r="R48">
        <v>2.7824820402344561</v>
      </c>
      <c r="S48">
        <v>2.7997040630478631</v>
      </c>
      <c r="T48">
        <v>1.496802859301728</v>
      </c>
      <c r="U48">
        <v>2.301691187674376</v>
      </c>
      <c r="V48">
        <v>0.54874976468256476</v>
      </c>
      <c r="W48" t="s">
        <v>180</v>
      </c>
      <c r="X48" t="s">
        <v>180</v>
      </c>
      <c r="Y48" t="s">
        <v>180</v>
      </c>
      <c r="Z48" t="s">
        <v>180</v>
      </c>
      <c r="AA48" t="s">
        <v>180</v>
      </c>
      <c r="AB48" t="s">
        <v>180</v>
      </c>
      <c r="AC48" t="s">
        <v>180</v>
      </c>
      <c r="AD48" t="s">
        <v>180</v>
      </c>
      <c r="AE48" t="s">
        <v>180</v>
      </c>
      <c r="AF48" t="s">
        <v>180</v>
      </c>
      <c r="AG48"/>
      <c r="AH48"/>
      <c r="AI48"/>
      <c r="AJ48"/>
      <c r="AK48"/>
      <c r="AL48"/>
      <c r="AM48"/>
      <c r="AN48"/>
      <c r="AO48"/>
      <c r="AP48"/>
      <c r="AQ48">
        <v>12029.97113037109</v>
      </c>
      <c r="AR48">
        <v>7767.1381225585938</v>
      </c>
      <c r="AS48">
        <v>6819.3651885986328</v>
      </c>
      <c r="AT48">
        <v>720.60699462890625</v>
      </c>
      <c r="AU48">
        <v>0</v>
      </c>
      <c r="AV48">
        <v>0</v>
      </c>
      <c r="AW48">
        <v>518.48095703125</v>
      </c>
      <c r="AX48">
        <v>0</v>
      </c>
      <c r="AY48">
        <v>0</v>
      </c>
      <c r="AZ48">
        <v>0</v>
      </c>
      <c r="BA48">
        <v>7798.8049011230469</v>
      </c>
      <c r="BB48">
        <v>7816.507080078125</v>
      </c>
      <c r="BC48">
        <v>4181.7972717285156</v>
      </c>
      <c r="BD48">
        <v>5815.33251953125</v>
      </c>
      <c r="BE48">
        <v>1206.1587066650391</v>
      </c>
      <c r="BF48"/>
      <c r="BG48"/>
      <c r="BH48"/>
      <c r="BI48"/>
      <c r="BJ48"/>
      <c r="BK48"/>
      <c r="BL48"/>
      <c r="BM48"/>
      <c r="BN48"/>
      <c r="BO48"/>
    </row>
    <row r="49">
      <c r="A49" t="s">
        <v>829</v>
      </c>
      <c r="B49">
        <v>2006</v>
      </c>
      <c r="C49" t="s">
        <v>833</v>
      </c>
      <c r="D49">
        <v>16</v>
      </c>
      <c r="E49" t="s">
        <v>13</v>
      </c>
      <c r="F49" t="s">
        <v>14</v>
      </c>
      <c r="G49" t="s">
        <v>843</v>
      </c>
      <c r="H49">
        <v>54.783340471154759</v>
      </c>
      <c r="I49">
        <v>60.933118829372837</v>
      </c>
      <c r="J49">
        <v>72.704235233473156</v>
      </c>
      <c r="K49">
        <v>93.003057582780471</v>
      </c>
      <c r="L49">
        <v>99.671566096547252</v>
      </c>
      <c r="M49">
        <v>98.199695478139887</v>
      </c>
      <c r="N49">
        <v>100</v>
      </c>
      <c r="O49">
        <v>99.694824715124568</v>
      </c>
      <c r="P49">
        <v>99.912089953070264</v>
      </c>
      <c r="Q49">
        <v>100</v>
      </c>
      <c r="R49">
        <v>55.224691113571609</v>
      </c>
      <c r="S49">
        <v>56.01155254881062</v>
      </c>
      <c r="T49">
        <v>63.245020462026467</v>
      </c>
      <c r="U49">
        <v>71.127968393639705</v>
      </c>
      <c r="V49">
        <v>81.129276997197039</v>
      </c>
      <c r="W49" t="s">
        <v>248</v>
      </c>
      <c r="X49" t="s">
        <v>249</v>
      </c>
      <c r="Y49" t="s">
        <v>250</v>
      </c>
      <c r="Z49" t="s">
        <v>251</v>
      </c>
      <c r="AA49" t="s">
        <v>252</v>
      </c>
      <c r="AB49" t="s">
        <v>253</v>
      </c>
      <c r="AC49" t="s">
        <v>254</v>
      </c>
      <c r="AD49" t="s">
        <v>255</v>
      </c>
      <c r="AE49" t="s">
        <v>256</v>
      </c>
      <c r="AF49" t="s">
        <v>257</v>
      </c>
      <c r="AG49">
        <v>99.909287948163779</v>
      </c>
      <c r="AH49">
        <v>99.054309413259148</v>
      </c>
      <c r="AI49">
        <v>76.880231595537822</v>
      </c>
      <c r="AJ49">
        <v>70.069610961822363</v>
      </c>
      <c r="AK49">
        <v>81.316968762155128</v>
      </c>
      <c r="AL49">
        <v>67.308241627646211</v>
      </c>
      <c r="AM49">
        <v>52.510867528371321</v>
      </c>
      <c r="AN49">
        <v>79.271571001023915</v>
      </c>
      <c r="AO49">
        <v>71.375738017989335</v>
      </c>
      <c r="AP49">
        <v>70.748413840442581</v>
      </c>
      <c r="AQ49"/>
      <c r="AR49"/>
      <c r="AS49"/>
      <c r="AT49"/>
      <c r="AU49"/>
      <c r="AV49"/>
      <c r="AW49"/>
      <c r="AX49"/>
      <c r="AY49"/>
      <c r="AZ49"/>
      <c r="BA49"/>
      <c r="BB49"/>
      <c r="BC49"/>
      <c r="BD49"/>
      <c r="BE49"/>
      <c r="BF49"/>
      <c r="BG49"/>
      <c r="BH49"/>
      <c r="BI49"/>
      <c r="BJ49"/>
      <c r="BK49"/>
      <c r="BL49"/>
      <c r="BM49"/>
      <c r="BN49"/>
      <c r="BO49"/>
    </row>
    <row r="50">
      <c r="A50" t="s">
        <v>829</v>
      </c>
      <c r="B50">
        <v>2006</v>
      </c>
      <c r="C50" t="s">
        <v>833</v>
      </c>
      <c r="D50">
        <v>17</v>
      </c>
      <c r="E50" t="s">
        <v>13</v>
      </c>
      <c r="F50" t="s">
        <v>51</v>
      </c>
      <c r="G50" t="s">
        <v>180</v>
      </c>
      <c r="H50">
        <v>45.21665952884549</v>
      </c>
      <c r="I50">
        <v>39.06688117062734</v>
      </c>
      <c r="J50">
        <v>27.29576476652694</v>
      </c>
      <c r="K50">
        <v>6.9969424172195662</v>
      </c>
      <c r="L50">
        <v>0.32843390345273749</v>
      </c>
      <c r="M50">
        <v>1.800304521860125</v>
      </c>
      <c r="N50">
        <v>0</v>
      </c>
      <c r="O50">
        <v>0.30517528487544548</v>
      </c>
      <c r="P50">
        <v>0.087910046929734795</v>
      </c>
      <c r="Q50">
        <v>0</v>
      </c>
      <c r="R50">
        <v>44.775308886428547</v>
      </c>
      <c r="S50">
        <v>43.988447451189373</v>
      </c>
      <c r="T50">
        <v>36.75497953797359</v>
      </c>
      <c r="U50">
        <v>28.87203160636048</v>
      </c>
      <c r="V50">
        <v>18.870723002802901</v>
      </c>
      <c r="W50" t="s">
        <v>248</v>
      </c>
      <c r="X50" t="s">
        <v>249</v>
      </c>
      <c r="Y50" t="s">
        <v>250</v>
      </c>
      <c r="Z50" t="s">
        <v>251</v>
      </c>
      <c r="AA50" t="s">
        <v>252</v>
      </c>
      <c r="AB50" t="s">
        <v>253</v>
      </c>
      <c r="AC50" t="s">
        <v>254</v>
      </c>
      <c r="AD50" t="s">
        <v>255</v>
      </c>
      <c r="AE50" t="s">
        <v>256</v>
      </c>
      <c r="AF50" t="s">
        <v>257</v>
      </c>
      <c r="AG50">
        <v>0.090712051836210505</v>
      </c>
      <c r="AH50">
        <v>0.94569058674086326</v>
      </c>
      <c r="AI50">
        <v>23.1197684044621</v>
      </c>
      <c r="AJ50">
        <v>29.930389038177768</v>
      </c>
      <c r="AK50">
        <v>18.68303123784478</v>
      </c>
      <c r="AL50">
        <v>32.691758372353952</v>
      </c>
      <c r="AM50">
        <v>47.489132471628928</v>
      </c>
      <c r="AN50">
        <v>20.728428998976209</v>
      </c>
      <c r="AO50">
        <v>28.624261982010669</v>
      </c>
      <c r="AP50">
        <v>29.25158615955721</v>
      </c>
      <c r="AQ50"/>
      <c r="AR50"/>
      <c r="AS50"/>
      <c r="AT50"/>
      <c r="AU50"/>
      <c r="AV50"/>
      <c r="AW50"/>
      <c r="AX50"/>
      <c r="AY50"/>
      <c r="AZ50"/>
      <c r="BA50"/>
      <c r="BB50"/>
      <c r="BC50"/>
      <c r="BD50"/>
      <c r="BE50"/>
      <c r="BF50"/>
      <c r="BG50"/>
      <c r="BH50"/>
      <c r="BI50"/>
      <c r="BJ50"/>
      <c r="BK50"/>
      <c r="BL50"/>
      <c r="BM50"/>
      <c r="BN50"/>
      <c r="BO50"/>
    </row>
    <row r="51">
      <c r="A51" t="s">
        <v>829</v>
      </c>
      <c r="B51">
        <v>2006</v>
      </c>
      <c r="C51" t="s">
        <v>833</v>
      </c>
      <c r="D51">
        <v>18</v>
      </c>
      <c r="E51" t="s">
        <v>60</v>
      </c>
      <c r="F51" t="s">
        <v>15</v>
      </c>
      <c r="G51" t="s">
        <v>844</v>
      </c>
      <c r="H51">
        <v>37.526588222741012</v>
      </c>
      <c r="I51">
        <v>45.3342404090534</v>
      </c>
      <c r="J51">
        <v>59.762881361914943</v>
      </c>
      <c r="K51">
        <v>89.18993222188648</v>
      </c>
      <c r="L51">
        <v>99.073536699967974</v>
      </c>
      <c r="M51">
        <v>97.315898218836622</v>
      </c>
      <c r="N51">
        <v>99.599999999999994</v>
      </c>
      <c r="O51">
        <v>99.096655766833834</v>
      </c>
      <c r="P51">
        <v>99.312617413351859</v>
      </c>
      <c r="Q51">
        <v>99.900000000000006</v>
      </c>
      <c r="R51">
        <v>38.160261559477981</v>
      </c>
      <c r="S51">
        <v>37.583751760251921</v>
      </c>
      <c r="T51">
        <v>49.584096042228758</v>
      </c>
      <c r="U51">
        <v>58.182678145997279</v>
      </c>
      <c r="V51">
        <v>70.988117372547407</v>
      </c>
      <c r="W51" t="s">
        <v>248</v>
      </c>
      <c r="X51" t="s">
        <v>249</v>
      </c>
      <c r="Y51" t="s">
        <v>250</v>
      </c>
      <c r="Z51" t="s">
        <v>251</v>
      </c>
      <c r="AA51" t="s">
        <v>252</v>
      </c>
      <c r="AB51" t="s">
        <v>253</v>
      </c>
      <c r="AC51" t="s">
        <v>254</v>
      </c>
      <c r="AD51" t="s">
        <v>255</v>
      </c>
      <c r="AE51" t="s">
        <v>256</v>
      </c>
      <c r="AF51" t="s">
        <v>257</v>
      </c>
      <c r="AG51">
        <v>98.011011477148656</v>
      </c>
      <c r="AH51">
        <v>98.6580921756061</v>
      </c>
      <c r="AI51">
        <v>64.733155003442846</v>
      </c>
      <c r="AJ51">
        <v>55.354992659839667</v>
      </c>
      <c r="AK51">
        <v>72.697370073366699</v>
      </c>
      <c r="AL51">
        <v>63.538980096498022</v>
      </c>
      <c r="AM51">
        <v>41.116009274714742</v>
      </c>
      <c r="AN51">
        <v>58.9780488247618</v>
      </c>
      <c r="AO51">
        <v>46.822484139800999</v>
      </c>
      <c r="AP51">
        <v>59.923906522854871</v>
      </c>
      <c r="AQ51"/>
      <c r="AR51"/>
      <c r="AS51"/>
      <c r="AT51"/>
      <c r="AU51"/>
      <c r="AV51"/>
      <c r="AW51"/>
      <c r="AX51"/>
      <c r="AY51"/>
      <c r="AZ51"/>
      <c r="BA51"/>
      <c r="BB51"/>
      <c r="BC51"/>
      <c r="BD51"/>
      <c r="BE51"/>
      <c r="BF51"/>
      <c r="BG51"/>
      <c r="BH51"/>
      <c r="BI51"/>
      <c r="BJ51"/>
      <c r="BK51"/>
      <c r="BL51"/>
      <c r="BM51"/>
      <c r="BN51"/>
      <c r="BO51"/>
    </row>
    <row r="52">
      <c r="A52" t="s">
        <v>829</v>
      </c>
      <c r="B52">
        <v>2006</v>
      </c>
      <c r="C52" t="s">
        <v>833</v>
      </c>
      <c r="D52">
        <v>19</v>
      </c>
      <c r="E52" t="s">
        <v>60</v>
      </c>
      <c r="F52" t="s">
        <v>16</v>
      </c>
      <c r="G52" t="s">
        <v>845</v>
      </c>
      <c r="H52">
        <v>17.256752248413751</v>
      </c>
      <c r="I52">
        <v>15.598878420319449</v>
      </c>
      <c r="J52">
        <v>12.941353871558221</v>
      </c>
      <c r="K52">
        <v>3.813125360893999</v>
      </c>
      <c r="L52">
        <v>0.59802939657928345</v>
      </c>
      <c r="M52">
        <v>0.88379725930325903</v>
      </c>
      <c r="N52">
        <v>0.40000000000000002</v>
      </c>
      <c r="O52">
        <v>0.5981689482907474</v>
      </c>
      <c r="P52">
        <v>0.59947253971842163</v>
      </c>
      <c r="Q52">
        <v>0.10000000000000001</v>
      </c>
      <c r="R52">
        <v>17.064429554093621</v>
      </c>
      <c r="S52">
        <v>18.427800788558692</v>
      </c>
      <c r="T52">
        <v>13.66092441979772</v>
      </c>
      <c r="U52">
        <v>12.945290247642429</v>
      </c>
      <c r="V52">
        <v>10.14115962464963</v>
      </c>
      <c r="W52" t="s">
        <v>248</v>
      </c>
      <c r="X52" t="s">
        <v>249</v>
      </c>
      <c r="Y52" t="s">
        <v>250</v>
      </c>
      <c r="Z52" t="s">
        <v>251</v>
      </c>
      <c r="AA52" t="s">
        <v>252</v>
      </c>
      <c r="AB52" t="s">
        <v>253</v>
      </c>
      <c r="AC52" t="s">
        <v>254</v>
      </c>
      <c r="AD52" t="s">
        <v>255</v>
      </c>
      <c r="AE52" t="s">
        <v>256</v>
      </c>
      <c r="AF52" t="s">
        <v>257</v>
      </c>
      <c r="AG52">
        <v>1.8982764710151121</v>
      </c>
      <c r="AH52">
        <v>0.39621723765303662</v>
      </c>
      <c r="AI52">
        <v>12.147076592094979</v>
      </c>
      <c r="AJ52">
        <v>14.7146183019827</v>
      </c>
      <c r="AK52">
        <v>8.619598688788443</v>
      </c>
      <c r="AL52">
        <v>3.769261531148187</v>
      </c>
      <c r="AM52">
        <v>11.394858253656579</v>
      </c>
      <c r="AN52">
        <v>20.293522176262119</v>
      </c>
      <c r="AO52">
        <v>24.553253878188329</v>
      </c>
      <c r="AP52">
        <v>10.82450731758771</v>
      </c>
      <c r="AQ52"/>
      <c r="AR52"/>
      <c r="AS52"/>
      <c r="AT52"/>
      <c r="AU52"/>
      <c r="AV52"/>
      <c r="AW52"/>
      <c r="AX52"/>
      <c r="AY52"/>
      <c r="AZ52"/>
      <c r="BA52"/>
      <c r="BB52"/>
      <c r="BC52"/>
      <c r="BD52"/>
      <c r="BE52"/>
      <c r="BF52"/>
      <c r="BG52"/>
      <c r="BH52"/>
      <c r="BI52"/>
      <c r="BJ52"/>
      <c r="BK52"/>
      <c r="BL52"/>
      <c r="BM52"/>
      <c r="BN52"/>
      <c r="BO52"/>
    </row>
    <row r="53">
      <c r="A53" t="s">
        <v>829</v>
      </c>
      <c r="B53">
        <v>2006</v>
      </c>
      <c r="C53" t="s">
        <v>833</v>
      </c>
      <c r="D53">
        <v>20</v>
      </c>
      <c r="E53" t="s">
        <v>60</v>
      </c>
      <c r="F53" t="s">
        <v>22</v>
      </c>
      <c r="G53" t="s">
        <v>846</v>
      </c>
      <c r="H53">
        <v>27.71349961441928</v>
      </c>
      <c r="I53">
        <v>26.358318280287719</v>
      </c>
      <c r="J53">
        <v>19.01927575618102</v>
      </c>
      <c r="K53">
        <v>5.5306941857518126</v>
      </c>
      <c r="L53">
        <v>0.23227865002142631</v>
      </c>
      <c r="M53">
        <v>1.7720461784954591</v>
      </c>
      <c r="N53">
        <v>5.6621374255899999e-15</v>
      </c>
      <c r="O53">
        <v>0.30517528487541867</v>
      </c>
      <c r="P53">
        <v>0.087910046929719501</v>
      </c>
      <c r="Q53">
        <v>-5.6898930012000003e-15</v>
      </c>
      <c r="R53">
        <v>27.101445630984681</v>
      </c>
      <c r="S53">
        <v>27.746036890571869</v>
      </c>
      <c r="T53">
        <v>25.967263844728169</v>
      </c>
      <c r="U53">
        <v>19.998609358161239</v>
      </c>
      <c r="V53">
        <v>13.75085356881582</v>
      </c>
      <c r="W53" t="s">
        <v>248</v>
      </c>
      <c r="X53" t="s">
        <v>249</v>
      </c>
      <c r="Y53" t="s">
        <v>250</v>
      </c>
      <c r="Z53" t="s">
        <v>251</v>
      </c>
      <c r="AA53" t="s">
        <v>252</v>
      </c>
      <c r="AB53" t="s">
        <v>253</v>
      </c>
      <c r="AC53" t="s">
        <v>254</v>
      </c>
      <c r="AD53" t="s">
        <v>255</v>
      </c>
      <c r="AE53" t="s">
        <v>256</v>
      </c>
      <c r="AF53" t="s">
        <v>257</v>
      </c>
      <c r="AG53">
        <v>0.090712051836231905</v>
      </c>
      <c r="AH53">
        <v>0.94569058674086315</v>
      </c>
      <c r="AI53">
        <v>14.94950887167872</v>
      </c>
      <c r="AJ53">
        <v>19.94088802606522</v>
      </c>
      <c r="AK53">
        <v>14.1502077239525</v>
      </c>
      <c r="AL53">
        <v>20.77695624702492</v>
      </c>
      <c r="AM53">
        <v>38.013487535832553</v>
      </c>
      <c r="AN53">
        <v>5.8834836826278458</v>
      </c>
      <c r="AO53">
        <v>14.25332585111757</v>
      </c>
      <c r="AP53">
        <v>19.33627345378304</v>
      </c>
      <c r="AQ53"/>
      <c r="AR53"/>
      <c r="AS53"/>
      <c r="AT53"/>
      <c r="AU53"/>
      <c r="AV53"/>
      <c r="AW53"/>
      <c r="AX53"/>
      <c r="AY53"/>
      <c r="AZ53"/>
      <c r="BA53"/>
      <c r="BB53"/>
      <c r="BC53"/>
      <c r="BD53"/>
      <c r="BE53"/>
      <c r="BF53"/>
      <c r="BG53"/>
      <c r="BH53"/>
      <c r="BI53"/>
      <c r="BJ53"/>
      <c r="BK53"/>
      <c r="BL53"/>
      <c r="BM53"/>
      <c r="BN53"/>
      <c r="BO53"/>
    </row>
    <row r="54">
      <c r="A54" t="s">
        <v>829</v>
      </c>
      <c r="B54">
        <v>2006</v>
      </c>
      <c r="C54" t="s">
        <v>833</v>
      </c>
      <c r="D54">
        <v>21</v>
      </c>
      <c r="E54" t="s">
        <v>60</v>
      </c>
      <c r="F54" t="s">
        <v>17</v>
      </c>
      <c r="G54" t="s">
        <v>847</v>
      </c>
      <c r="H54">
        <v>17.503159914425961</v>
      </c>
      <c r="I54">
        <v>12.708562890339429</v>
      </c>
      <c r="J54">
        <v>8.2764890103458217</v>
      </c>
      <c r="K54">
        <v>1.4662482314677081</v>
      </c>
      <c r="L54">
        <v>0.096155253431316201</v>
      </c>
      <c r="M54">
        <v>0.028258343364659599</v>
      </c>
      <c r="N54">
        <v>0</v>
      </c>
      <c r="O54">
        <v>0</v>
      </c>
      <c r="P54">
        <v>0</v>
      </c>
      <c r="Q54">
        <v>0</v>
      </c>
      <c r="R54">
        <v>17.67386325544371</v>
      </c>
      <c r="S54">
        <v>16.242410560617522</v>
      </c>
      <c r="T54">
        <v>10.78771569324536</v>
      </c>
      <c r="U54">
        <v>8.8734222481990557</v>
      </c>
      <c r="V54">
        <v>5.1198694339871409</v>
      </c>
      <c r="W54" t="s">
        <v>248</v>
      </c>
      <c r="X54" t="s">
        <v>249</v>
      </c>
      <c r="Y54" t="s">
        <v>250</v>
      </c>
      <c r="Z54" t="s">
        <v>251</v>
      </c>
      <c r="AA54" t="s">
        <v>252</v>
      </c>
      <c r="AB54" t="s">
        <v>253</v>
      </c>
      <c r="AC54" t="s">
        <v>254</v>
      </c>
      <c r="AD54" t="s">
        <v>255</v>
      </c>
      <c r="AE54" t="s">
        <v>256</v>
      </c>
      <c r="AF54" t="s">
        <v>257</v>
      </c>
      <c r="AG54">
        <v>0</v>
      </c>
      <c r="AH54">
        <v>0</v>
      </c>
      <c r="AI54">
        <v>8.1702595327834562</v>
      </c>
      <c r="AJ54">
        <v>9.9895010121124166</v>
      </c>
      <c r="AK54">
        <v>4.5328235138923603</v>
      </c>
      <c r="AL54">
        <v>11.914802125328871</v>
      </c>
      <c r="AM54">
        <v>9.4756449357961312</v>
      </c>
      <c r="AN54">
        <v>14.84494531634823</v>
      </c>
      <c r="AO54">
        <v>14.370936130893099</v>
      </c>
      <c r="AP54">
        <v>9.9153127057743671</v>
      </c>
      <c r="AQ54"/>
      <c r="AR54"/>
      <c r="AS54"/>
      <c r="AT54"/>
      <c r="AU54"/>
      <c r="AV54"/>
      <c r="AW54"/>
      <c r="AX54"/>
      <c r="AY54"/>
      <c r="AZ54"/>
      <c r="BA54"/>
      <c r="BB54"/>
      <c r="BC54"/>
      <c r="BD54"/>
      <c r="BE54"/>
      <c r="BF54"/>
      <c r="BG54"/>
      <c r="BH54"/>
      <c r="BI54"/>
      <c r="BJ54"/>
      <c r="BK54"/>
      <c r="BL54"/>
      <c r="BM54"/>
      <c r="BN54"/>
      <c r="BO54"/>
    </row>
    <row r="55">
      <c r="A55" t="s">
        <v>829</v>
      </c>
      <c r="B55">
        <v>2006</v>
      </c>
      <c r="C55" t="s">
        <v>833</v>
      </c>
      <c r="D55">
        <v>22</v>
      </c>
      <c r="E55" t="s">
        <v>54</v>
      </c>
      <c r="F55" t="s">
        <v>49</v>
      </c>
      <c r="G55" t="s">
        <v>180</v>
      </c>
      <c r="H55">
        <v>31.5</v>
      </c>
      <c r="I55">
        <v>25.600000000000001</v>
      </c>
      <c r="J55">
        <v>17.800000000000001</v>
      </c>
      <c r="K55">
        <v>4.0999999999999996</v>
      </c>
      <c r="L55">
        <v>0.59999999999999998</v>
      </c>
      <c r="M55">
        <v>0.90000000000000002</v>
      </c>
      <c r="N55">
        <v>0.40000000000000002</v>
      </c>
      <c r="O55">
        <v>0.59999999999999998</v>
      </c>
      <c r="P55">
        <v>0.59999999999999998</v>
      </c>
      <c r="Q55">
        <v>0.10000000000000001</v>
      </c>
      <c r="R55">
        <v>30.899999999999999</v>
      </c>
      <c r="S55">
        <v>32.899999999999999</v>
      </c>
      <c r="T55">
        <v>21.600000000000001</v>
      </c>
      <c r="U55">
        <v>18.199999999999999</v>
      </c>
      <c r="V55">
        <v>12.5</v>
      </c>
      <c r="W55" t="s">
        <v>248</v>
      </c>
      <c r="X55" t="s">
        <v>249</v>
      </c>
      <c r="Y55" t="s">
        <v>250</v>
      </c>
      <c r="Z55" t="s">
        <v>251</v>
      </c>
      <c r="AA55" t="s">
        <v>252</v>
      </c>
      <c r="AB55" t="s">
        <v>253</v>
      </c>
      <c r="AC55" t="s">
        <v>254</v>
      </c>
      <c r="AD55" t="s">
        <v>255</v>
      </c>
      <c r="AE55" t="s">
        <v>256</v>
      </c>
      <c r="AF55" t="s">
        <v>257</v>
      </c>
      <c r="AG55">
        <v>1.8999999999999999</v>
      </c>
      <c r="AH55">
        <v>0.40000000000000002</v>
      </c>
      <c r="AI55">
        <v>15.800000000000001</v>
      </c>
      <c r="AJ55">
        <v>21</v>
      </c>
      <c r="AK55">
        <v>10.6</v>
      </c>
      <c r="AL55">
        <v>5.5999999999999996</v>
      </c>
      <c r="AM55">
        <v>21.699999999999999</v>
      </c>
      <c r="AN55">
        <v>25.600000000000001</v>
      </c>
      <c r="AO55">
        <v>34.399999999999999</v>
      </c>
      <c r="AP55">
        <v>15.300000000000001</v>
      </c>
      <c r="AQ55"/>
      <c r="AR55"/>
      <c r="AS55"/>
      <c r="AT55"/>
      <c r="AU55"/>
      <c r="AV55"/>
      <c r="AW55"/>
      <c r="AX55"/>
      <c r="AY55"/>
      <c r="AZ55"/>
      <c r="BA55"/>
      <c r="BB55"/>
      <c r="BC55"/>
      <c r="BD55"/>
      <c r="BE55"/>
      <c r="BF55"/>
      <c r="BG55"/>
      <c r="BH55"/>
      <c r="BI55"/>
      <c r="BJ55"/>
      <c r="BK55"/>
      <c r="BL55"/>
      <c r="BM55"/>
      <c r="BN55"/>
      <c r="BO55"/>
    </row>
    <row r="56">
      <c r="A56" t="s">
        <v>829</v>
      </c>
      <c r="B56">
        <v>2006</v>
      </c>
      <c r="C56" t="s">
        <v>833</v>
      </c>
      <c r="D56">
        <v>23</v>
      </c>
      <c r="E56" t="s">
        <v>54</v>
      </c>
      <c r="F56" t="s">
        <v>48</v>
      </c>
      <c r="G56" t="s">
        <v>180</v>
      </c>
      <c r="H56">
        <v>68.5</v>
      </c>
      <c r="I56">
        <v>74.400000000000006</v>
      </c>
      <c r="J56">
        <v>82.200000000000003</v>
      </c>
      <c r="K56">
        <v>95.900000000000006</v>
      </c>
      <c r="L56">
        <v>99.400000000000006</v>
      </c>
      <c r="M56">
        <v>99.099999999999994</v>
      </c>
      <c r="N56">
        <v>99.599999999999994</v>
      </c>
      <c r="O56">
        <v>99.400000000000006</v>
      </c>
      <c r="P56">
        <v>99.400000000000006</v>
      </c>
      <c r="Q56">
        <v>99.900000000000006</v>
      </c>
      <c r="R56">
        <v>69.099999999999994</v>
      </c>
      <c r="S56">
        <v>67.099999999999994</v>
      </c>
      <c r="T56">
        <v>78.400000000000006</v>
      </c>
      <c r="U56">
        <v>81.799999999999997</v>
      </c>
      <c r="V56">
        <v>87.5</v>
      </c>
      <c r="W56" t="s">
        <v>248</v>
      </c>
      <c r="X56" t="s">
        <v>249</v>
      </c>
      <c r="Y56" t="s">
        <v>250</v>
      </c>
      <c r="Z56" t="s">
        <v>251</v>
      </c>
      <c r="AA56" t="s">
        <v>252</v>
      </c>
      <c r="AB56" t="s">
        <v>253</v>
      </c>
      <c r="AC56" t="s">
        <v>254</v>
      </c>
      <c r="AD56" t="s">
        <v>255</v>
      </c>
      <c r="AE56" t="s">
        <v>256</v>
      </c>
      <c r="AF56" t="s">
        <v>257</v>
      </c>
      <c r="AG56">
        <v>98.099999999999994</v>
      </c>
      <c r="AH56">
        <v>99.599999999999994</v>
      </c>
      <c r="AI56">
        <v>84.200000000000003</v>
      </c>
      <c r="AJ56">
        <v>79</v>
      </c>
      <c r="AK56">
        <v>89.400000000000006</v>
      </c>
      <c r="AL56">
        <v>94.400000000000006</v>
      </c>
      <c r="AM56">
        <v>78.299999999999997</v>
      </c>
      <c r="AN56">
        <v>74.400000000000006</v>
      </c>
      <c r="AO56">
        <v>65.599999999999994</v>
      </c>
      <c r="AP56">
        <v>84.700000000000003</v>
      </c>
      <c r="AQ56"/>
      <c r="AR56"/>
      <c r="AS56"/>
      <c r="AT56"/>
      <c r="AU56"/>
      <c r="AV56"/>
      <c r="AW56"/>
      <c r="AX56"/>
      <c r="AY56"/>
      <c r="AZ56"/>
      <c r="BA56"/>
      <c r="BB56"/>
      <c r="BC56"/>
      <c r="BD56"/>
      <c r="BE56"/>
      <c r="BF56"/>
      <c r="BG56"/>
      <c r="BH56"/>
      <c r="BI56"/>
      <c r="BJ56"/>
      <c r="BK56"/>
      <c r="BL56"/>
      <c r="BM56"/>
      <c r="BN56"/>
      <c r="BO56"/>
    </row>
    <row r="57">
      <c r="A57" t="s">
        <v>829</v>
      </c>
      <c r="B57">
        <v>2006</v>
      </c>
      <c r="C57" t="s">
        <v>833</v>
      </c>
      <c r="D57">
        <v>29</v>
      </c>
      <c r="E57" t="s">
        <v>57</v>
      </c>
      <c r="F57" t="s">
        <v>49</v>
      </c>
      <c r="G57" t="s">
        <v>848</v>
      </c>
      <c r="H57">
        <v>3.1000000000000001</v>
      </c>
      <c r="I57">
        <v>3</v>
      </c>
      <c r="J57">
        <v>14.199999999999999</v>
      </c>
      <c r="K57">
        <v>68.099999999999994</v>
      </c>
      <c r="L57">
        <v>97.099999999999994</v>
      </c>
      <c r="M57">
        <v>91.5</v>
      </c>
      <c r="N57">
        <v>99.299999999999997</v>
      </c>
      <c r="O57">
        <v>98.599999999999994</v>
      </c>
      <c r="P57">
        <v>99.299999999999997</v>
      </c>
      <c r="Q57">
        <v>98.799999999999997</v>
      </c>
      <c r="R57">
        <v>3.2000000000000002</v>
      </c>
      <c r="S57">
        <v>2</v>
      </c>
      <c r="T57">
        <v>4.4000000000000004</v>
      </c>
      <c r="U57">
        <v>12</v>
      </c>
      <c r="V57">
        <v>23.100000000000001</v>
      </c>
      <c r="W57" t="s">
        <v>248</v>
      </c>
      <c r="X57" t="s">
        <v>249</v>
      </c>
      <c r="Y57" t="s">
        <v>250</v>
      </c>
      <c r="Z57" t="s">
        <v>251</v>
      </c>
      <c r="AA57" t="s">
        <v>252</v>
      </c>
      <c r="AB57" t="s">
        <v>253</v>
      </c>
      <c r="AC57" t="s">
        <v>254</v>
      </c>
      <c r="AD57" t="s">
        <v>255</v>
      </c>
      <c r="AE57" t="s">
        <v>256</v>
      </c>
      <c r="AF57" t="s">
        <v>257</v>
      </c>
      <c r="AG57">
        <v>98.5</v>
      </c>
      <c r="AH57">
        <v>95.400000000000006</v>
      </c>
      <c r="AI57">
        <v>26.899999999999999</v>
      </c>
      <c r="AJ57">
        <v>16.5</v>
      </c>
      <c r="AK57">
        <v>23.199999999999999</v>
      </c>
      <c r="AL57">
        <v>35.299999999999997</v>
      </c>
      <c r="AM57">
        <v>12.5</v>
      </c>
      <c r="AN57">
        <v>17.199999999999999</v>
      </c>
      <c r="AO57">
        <v>18.5</v>
      </c>
      <c r="AP57">
        <v>26.399999999999999</v>
      </c>
      <c r="AQ57"/>
      <c r="AR57"/>
      <c r="AS57"/>
      <c r="AT57"/>
      <c r="AU57"/>
      <c r="AV57"/>
      <c r="AW57"/>
      <c r="AX57"/>
      <c r="AY57"/>
      <c r="AZ57"/>
      <c r="BA57"/>
      <c r="BB57"/>
      <c r="BC57"/>
      <c r="BD57"/>
      <c r="BE57"/>
      <c r="BF57"/>
      <c r="BG57"/>
      <c r="BH57"/>
      <c r="BI57"/>
      <c r="BJ57"/>
      <c r="BK57"/>
      <c r="BL57"/>
      <c r="BM57"/>
      <c r="BN57"/>
      <c r="BO57"/>
    </row>
    <row r="58">
      <c r="A58" t="s">
        <v>829</v>
      </c>
      <c r="B58">
        <v>2006</v>
      </c>
      <c r="C58" t="s">
        <v>833</v>
      </c>
      <c r="D58">
        <v>30</v>
      </c>
      <c r="E58" t="s">
        <v>57</v>
      </c>
      <c r="F58" t="s">
        <v>48</v>
      </c>
      <c r="G58" t="s">
        <v>180</v>
      </c>
      <c r="H58">
        <v>96.900000000000006</v>
      </c>
      <c r="I58">
        <v>97</v>
      </c>
      <c r="J58">
        <v>85.799999999999997</v>
      </c>
      <c r="K58">
        <v>31.899999999999999</v>
      </c>
      <c r="L58">
        <v>2.8999999999999999</v>
      </c>
      <c r="M58">
        <v>8.5</v>
      </c>
      <c r="N58">
        <v>0.69999999999999996</v>
      </c>
      <c r="O58">
        <v>1.3999999999999999</v>
      </c>
      <c r="P58">
        <v>0.69999999999999996</v>
      </c>
      <c r="Q58">
        <v>1.2</v>
      </c>
      <c r="R58">
        <v>96.799999999999997</v>
      </c>
      <c r="S58">
        <v>98</v>
      </c>
      <c r="T58">
        <v>95.599999999999994</v>
      </c>
      <c r="U58">
        <v>88</v>
      </c>
      <c r="V58">
        <v>76.900000000000006</v>
      </c>
      <c r="W58" t="s">
        <v>248</v>
      </c>
      <c r="X58" t="s">
        <v>249</v>
      </c>
      <c r="Y58" t="s">
        <v>250</v>
      </c>
      <c r="Z58" t="s">
        <v>251</v>
      </c>
      <c r="AA58" t="s">
        <v>252</v>
      </c>
      <c r="AB58" t="s">
        <v>253</v>
      </c>
      <c r="AC58" t="s">
        <v>254</v>
      </c>
      <c r="AD58" t="s">
        <v>255</v>
      </c>
      <c r="AE58" t="s">
        <v>256</v>
      </c>
      <c r="AF58" t="s">
        <v>257</v>
      </c>
      <c r="AG58">
        <v>1.5</v>
      </c>
      <c r="AH58">
        <v>4.5999999999999996</v>
      </c>
      <c r="AI58">
        <v>73.099999999999994</v>
      </c>
      <c r="AJ58">
        <v>83.5</v>
      </c>
      <c r="AK58">
        <v>76.799999999999997</v>
      </c>
      <c r="AL58">
        <v>64.700000000000003</v>
      </c>
      <c r="AM58">
        <v>87.5</v>
      </c>
      <c r="AN58">
        <v>82.799999999999997</v>
      </c>
      <c r="AO58">
        <v>81.5</v>
      </c>
      <c r="AP58">
        <v>73.599999999999994</v>
      </c>
      <c r="AQ58"/>
      <c r="AR58"/>
      <c r="AS58"/>
      <c r="AT58"/>
      <c r="AU58"/>
      <c r="AV58"/>
      <c r="AW58"/>
      <c r="AX58"/>
      <c r="AY58"/>
      <c r="AZ58"/>
      <c r="BA58"/>
      <c r="BB58"/>
      <c r="BC58"/>
      <c r="BD58"/>
      <c r="BE58"/>
      <c r="BF58"/>
      <c r="BG58"/>
      <c r="BH58"/>
      <c r="BI58"/>
      <c r="BJ58"/>
      <c r="BK58"/>
      <c r="BL58"/>
      <c r="BM58"/>
      <c r="BN58"/>
      <c r="BO58"/>
    </row>
    <row r="59">
      <c r="A59" t="s">
        <v>829</v>
      </c>
      <c r="B59">
        <v>2006</v>
      </c>
      <c r="C59" t="s">
        <v>833</v>
      </c>
      <c r="D59">
        <v>31</v>
      </c>
      <c r="E59" t="s">
        <v>104</v>
      </c>
      <c r="F59" t="s">
        <v>49</v>
      </c>
      <c r="G59" t="s">
        <v>849</v>
      </c>
      <c r="H59">
        <v>0.80000000000000004</v>
      </c>
      <c r="I59">
        <v>1.3</v>
      </c>
      <c r="J59">
        <v>6.5999999999999996</v>
      </c>
      <c r="K59">
        <v>60.5</v>
      </c>
      <c r="L59">
        <v>95.799999999999997</v>
      </c>
      <c r="M59">
        <v>79.599999999999994</v>
      </c>
      <c r="N59">
        <v>96</v>
      </c>
      <c r="O59">
        <v>96.400000000000006</v>
      </c>
      <c r="P59">
        <v>98.700000000000003</v>
      </c>
      <c r="Q59">
        <v>98.299999999999997</v>
      </c>
      <c r="R59">
        <v>0.80000000000000004</v>
      </c>
      <c r="S59">
        <v>0.5</v>
      </c>
      <c r="T59">
        <v>1.8</v>
      </c>
      <c r="U59">
        <v>4.5</v>
      </c>
      <c r="V59">
        <v>15.6</v>
      </c>
      <c r="W59" t="s">
        <v>248</v>
      </c>
      <c r="X59" t="s">
        <v>249</v>
      </c>
      <c r="Y59" t="s">
        <v>250</v>
      </c>
      <c r="Z59" t="s">
        <v>251</v>
      </c>
      <c r="AA59" t="s">
        <v>252</v>
      </c>
      <c r="AB59" t="s">
        <v>253</v>
      </c>
      <c r="AC59" t="s">
        <v>254</v>
      </c>
      <c r="AD59" t="s">
        <v>255</v>
      </c>
      <c r="AE59" t="s">
        <v>256</v>
      </c>
      <c r="AF59" t="s">
        <v>257</v>
      </c>
      <c r="AG59">
        <v>97.5</v>
      </c>
      <c r="AH59">
        <v>93.900000000000006</v>
      </c>
      <c r="AI59">
        <v>23.600000000000001</v>
      </c>
      <c r="AJ59">
        <v>9.0999999999999996</v>
      </c>
      <c r="AK59">
        <v>18.199999999999999</v>
      </c>
      <c r="AL59">
        <v>26.199999999999999</v>
      </c>
      <c r="AM59">
        <v>9.8000000000000007</v>
      </c>
      <c r="AN59">
        <v>10.5</v>
      </c>
      <c r="AO59">
        <v>15.199999999999999</v>
      </c>
      <c r="AP59">
        <v>24.300000000000001</v>
      </c>
      <c r="AQ59"/>
      <c r="AR59"/>
      <c r="AS59"/>
      <c r="AT59"/>
      <c r="AU59"/>
      <c r="AV59"/>
      <c r="AW59"/>
      <c r="AX59"/>
      <c r="AY59"/>
      <c r="AZ59"/>
      <c r="BA59"/>
      <c r="BB59"/>
      <c r="BC59"/>
      <c r="BD59"/>
      <c r="BE59"/>
      <c r="BF59"/>
      <c r="BG59"/>
      <c r="BH59"/>
      <c r="BI59"/>
      <c r="BJ59"/>
      <c r="BK59"/>
      <c r="BL59"/>
      <c r="BM59"/>
      <c r="BN59"/>
      <c r="BO59"/>
    </row>
    <row r="60">
      <c r="A60" t="s">
        <v>829</v>
      </c>
      <c r="B60">
        <v>2006</v>
      </c>
      <c r="C60" t="s">
        <v>833</v>
      </c>
      <c r="D60">
        <v>32</v>
      </c>
      <c r="E60" t="s">
        <v>104</v>
      </c>
      <c r="F60" t="s">
        <v>48</v>
      </c>
      <c r="G60" t="s">
        <v>180</v>
      </c>
      <c r="H60">
        <v>99.200000000000003</v>
      </c>
      <c r="I60">
        <v>98.700000000000003</v>
      </c>
      <c r="J60">
        <v>93.400000000000006</v>
      </c>
      <c r="K60">
        <v>39.5</v>
      </c>
      <c r="L60">
        <v>4.2000000000000002</v>
      </c>
      <c r="M60">
        <v>20.399999999999999</v>
      </c>
      <c r="N60">
        <v>4</v>
      </c>
      <c r="O60">
        <v>3.6000000000000001</v>
      </c>
      <c r="P60">
        <v>1.3</v>
      </c>
      <c r="Q60">
        <v>1.7</v>
      </c>
      <c r="R60">
        <v>99.200000000000003</v>
      </c>
      <c r="S60">
        <v>99.5</v>
      </c>
      <c r="T60">
        <v>98.200000000000003</v>
      </c>
      <c r="U60">
        <v>95.5</v>
      </c>
      <c r="V60">
        <v>84.400000000000006</v>
      </c>
      <c r="W60" t="s">
        <v>248</v>
      </c>
      <c r="X60" t="s">
        <v>249</v>
      </c>
      <c r="Y60" t="s">
        <v>250</v>
      </c>
      <c r="Z60" t="s">
        <v>251</v>
      </c>
      <c r="AA60" t="s">
        <v>252</v>
      </c>
      <c r="AB60" t="s">
        <v>253</v>
      </c>
      <c r="AC60" t="s">
        <v>254</v>
      </c>
      <c r="AD60" t="s">
        <v>255</v>
      </c>
      <c r="AE60" t="s">
        <v>256</v>
      </c>
      <c r="AF60" t="s">
        <v>257</v>
      </c>
      <c r="AG60">
        <v>2.5</v>
      </c>
      <c r="AH60">
        <v>6.0999999999999996</v>
      </c>
      <c r="AI60">
        <v>76.400000000000006</v>
      </c>
      <c r="AJ60">
        <v>90.900000000000006</v>
      </c>
      <c r="AK60">
        <v>81.799999999999997</v>
      </c>
      <c r="AL60">
        <v>73.799999999999997</v>
      </c>
      <c r="AM60">
        <v>90.200000000000003</v>
      </c>
      <c r="AN60">
        <v>89.5</v>
      </c>
      <c r="AO60">
        <v>84.799999999999997</v>
      </c>
      <c r="AP60">
        <v>75.700000000000003</v>
      </c>
      <c r="AQ60"/>
      <c r="AR60"/>
      <c r="AS60"/>
      <c r="AT60"/>
      <c r="AU60"/>
      <c r="AV60"/>
      <c r="AW60"/>
      <c r="AX60"/>
      <c r="AY60"/>
      <c r="AZ60"/>
      <c r="BA60"/>
      <c r="BB60"/>
      <c r="BC60"/>
      <c r="BD60"/>
      <c r="BE60"/>
      <c r="BF60"/>
      <c r="BG60"/>
      <c r="BH60"/>
      <c r="BI60"/>
      <c r="BJ60"/>
      <c r="BK60"/>
      <c r="BL60"/>
      <c r="BM60"/>
      <c r="BN60"/>
      <c r="BO60"/>
    </row>
    <row r="61">
      <c r="A61" t="s">
        <v>829</v>
      </c>
      <c r="B61">
        <v>2006</v>
      </c>
      <c r="C61" t="s">
        <v>833</v>
      </c>
      <c r="D61">
        <v>35</v>
      </c>
      <c r="E61" t="s">
        <v>55</v>
      </c>
      <c r="F61" t="s">
        <v>49</v>
      </c>
      <c r="G61" t="s">
        <v>180</v>
      </c>
      <c r="H61">
        <v>7.7000000000000002</v>
      </c>
      <c r="I61">
        <v>12.300000000000001</v>
      </c>
      <c r="J61">
        <v>24.600000000000001</v>
      </c>
      <c r="K61">
        <v>73.700000000000003</v>
      </c>
      <c r="L61">
        <v>97.799999999999997</v>
      </c>
      <c r="M61">
        <v>84.900000000000006</v>
      </c>
      <c r="N61">
        <v>97.799999999999997</v>
      </c>
      <c r="O61">
        <v>97.700000000000003</v>
      </c>
      <c r="P61">
        <v>99.299999999999997</v>
      </c>
      <c r="Q61">
        <v>99.400000000000006</v>
      </c>
      <c r="R61">
        <v>7.5999999999999996</v>
      </c>
      <c r="S61">
        <v>8</v>
      </c>
      <c r="T61">
        <v>14.300000000000001</v>
      </c>
      <c r="U61">
        <v>22.699999999999999</v>
      </c>
      <c r="V61">
        <v>41</v>
      </c>
      <c r="W61" t="s">
        <v>248</v>
      </c>
      <c r="X61" t="s">
        <v>249</v>
      </c>
      <c r="Y61" t="s">
        <v>250</v>
      </c>
      <c r="Z61" t="s">
        <v>251</v>
      </c>
      <c r="AA61" t="s">
        <v>252</v>
      </c>
      <c r="AB61" t="s">
        <v>253</v>
      </c>
      <c r="AC61" t="s">
        <v>254</v>
      </c>
      <c r="AD61" t="s">
        <v>255</v>
      </c>
      <c r="AE61" t="s">
        <v>256</v>
      </c>
      <c r="AF61" t="s">
        <v>257</v>
      </c>
      <c r="AG61">
        <v>97.799999999999997</v>
      </c>
      <c r="AH61">
        <v>96.700000000000003</v>
      </c>
      <c r="AI61">
        <v>38.100000000000001</v>
      </c>
      <c r="AJ61">
        <v>18.800000000000001</v>
      </c>
      <c r="AK61">
        <v>43.600000000000001</v>
      </c>
      <c r="AL61">
        <v>38.100000000000001</v>
      </c>
      <c r="AM61">
        <v>25.399999999999999</v>
      </c>
      <c r="AN61">
        <v>13</v>
      </c>
      <c r="AO61">
        <v>17.699999999999999</v>
      </c>
      <c r="AP61">
        <v>34.100000000000001</v>
      </c>
      <c r="AQ61"/>
      <c r="AR61"/>
      <c r="AS61"/>
      <c r="AT61"/>
      <c r="AU61"/>
      <c r="AV61"/>
      <c r="AW61"/>
      <c r="AX61"/>
      <c r="AY61"/>
      <c r="AZ61"/>
      <c r="BA61"/>
      <c r="BB61"/>
      <c r="BC61"/>
      <c r="BD61"/>
      <c r="BE61"/>
      <c r="BF61"/>
      <c r="BG61"/>
      <c r="BH61"/>
      <c r="BI61"/>
      <c r="BJ61"/>
      <c r="BK61"/>
      <c r="BL61"/>
      <c r="BM61"/>
      <c r="BN61"/>
      <c r="BO61"/>
    </row>
    <row r="62">
      <c r="A62" t="s">
        <v>829</v>
      </c>
      <c r="B62">
        <v>2006</v>
      </c>
      <c r="C62" t="s">
        <v>833</v>
      </c>
      <c r="D62">
        <v>36</v>
      </c>
      <c r="E62" t="s">
        <v>55</v>
      </c>
      <c r="F62" t="s">
        <v>48</v>
      </c>
      <c r="G62" t="s">
        <v>180</v>
      </c>
      <c r="H62">
        <v>92.299999999999997</v>
      </c>
      <c r="I62">
        <v>87.700000000000003</v>
      </c>
      <c r="J62">
        <v>75.400000000000006</v>
      </c>
      <c r="K62">
        <v>26.300000000000001</v>
      </c>
      <c r="L62">
        <v>2.2000000000000002</v>
      </c>
      <c r="M62">
        <v>15.1</v>
      </c>
      <c r="N62">
        <v>2.2000000000000002</v>
      </c>
      <c r="O62">
        <v>2.2999999999999998</v>
      </c>
      <c r="P62">
        <v>0.69999999999999996</v>
      </c>
      <c r="Q62">
        <v>0.59999999999999998</v>
      </c>
      <c r="R62">
        <v>92.400000000000006</v>
      </c>
      <c r="S62">
        <v>92</v>
      </c>
      <c r="T62">
        <v>85.700000000000003</v>
      </c>
      <c r="U62">
        <v>77.299999999999997</v>
      </c>
      <c r="V62">
        <v>59</v>
      </c>
      <c r="W62" t="s">
        <v>248</v>
      </c>
      <c r="X62" t="s">
        <v>249</v>
      </c>
      <c r="Y62" t="s">
        <v>250</v>
      </c>
      <c r="Z62" t="s">
        <v>251</v>
      </c>
      <c r="AA62" t="s">
        <v>252</v>
      </c>
      <c r="AB62" t="s">
        <v>253</v>
      </c>
      <c r="AC62" t="s">
        <v>254</v>
      </c>
      <c r="AD62" t="s">
        <v>255</v>
      </c>
      <c r="AE62" t="s">
        <v>256</v>
      </c>
      <c r="AF62" t="s">
        <v>257</v>
      </c>
      <c r="AG62">
        <v>2.2000000000000002</v>
      </c>
      <c r="AH62">
        <v>3.2999999999999998</v>
      </c>
      <c r="AI62">
        <v>61.899999999999999</v>
      </c>
      <c r="AJ62">
        <v>81.200000000000003</v>
      </c>
      <c r="AK62">
        <v>56.399999999999999</v>
      </c>
      <c r="AL62">
        <v>61.899999999999999</v>
      </c>
      <c r="AM62">
        <v>74.599999999999994</v>
      </c>
      <c r="AN62">
        <v>87</v>
      </c>
      <c r="AO62">
        <v>82.299999999999997</v>
      </c>
      <c r="AP62">
        <v>65.900000000000006</v>
      </c>
      <c r="AQ62"/>
      <c r="AR62"/>
      <c r="AS62"/>
      <c r="AT62"/>
      <c r="AU62"/>
      <c r="AV62"/>
      <c r="AW62"/>
      <c r="AX62"/>
      <c r="AY62"/>
      <c r="AZ62"/>
      <c r="BA62"/>
      <c r="BB62"/>
      <c r="BC62"/>
      <c r="BD62"/>
      <c r="BE62"/>
      <c r="BF62"/>
      <c r="BG62"/>
      <c r="BH62"/>
      <c r="BI62"/>
      <c r="BJ62"/>
      <c r="BK62"/>
      <c r="BL62"/>
      <c r="BM62"/>
      <c r="BN62"/>
      <c r="BO62"/>
    </row>
    <row r="63">
      <c r="A63" t="s">
        <v>829</v>
      </c>
      <c r="B63">
        <v>2006</v>
      </c>
      <c r="C63" t="s">
        <v>833</v>
      </c>
      <c r="D63">
        <v>37</v>
      </c>
      <c r="E63" t="s">
        <v>156</v>
      </c>
      <c r="F63" t="s">
        <v>49</v>
      </c>
      <c r="G63" t="s">
        <v>860</v>
      </c>
      <c r="H63">
        <v>3.8999999999999999</v>
      </c>
      <c r="I63">
        <v>7.4000000000000004</v>
      </c>
      <c r="J63">
        <v>20</v>
      </c>
      <c r="K63">
        <v>72.200000000000003</v>
      </c>
      <c r="L63">
        <v>97.700000000000003</v>
      </c>
      <c r="M63">
        <v>84.200000000000003</v>
      </c>
      <c r="N63">
        <v>97.799999999999997</v>
      </c>
      <c r="O63">
        <v>97.700000000000003</v>
      </c>
      <c r="P63">
        <v>99.299999999999997</v>
      </c>
      <c r="Q63">
        <v>99.400000000000006</v>
      </c>
      <c r="R63">
        <v>4.0999999999999996</v>
      </c>
      <c r="S63">
        <v>3.3999999999999999</v>
      </c>
      <c r="T63">
        <v>9.5999999999999996</v>
      </c>
      <c r="U63">
        <v>17.800000000000001</v>
      </c>
      <c r="V63">
        <v>37.299999999999997</v>
      </c>
      <c r="W63" t="s">
        <v>248</v>
      </c>
      <c r="X63" t="s">
        <v>249</v>
      </c>
      <c r="Y63" t="s">
        <v>250</v>
      </c>
      <c r="Z63" t="s">
        <v>251</v>
      </c>
      <c r="AA63" t="s">
        <v>252</v>
      </c>
      <c r="AB63" t="s">
        <v>253</v>
      </c>
      <c r="AC63" t="s">
        <v>254</v>
      </c>
      <c r="AD63" t="s">
        <v>255</v>
      </c>
      <c r="AE63" t="s">
        <v>256</v>
      </c>
      <c r="AF63" t="s">
        <v>257</v>
      </c>
      <c r="AG63">
        <v>97.799999999999997</v>
      </c>
      <c r="AH63">
        <v>96.299999999999997</v>
      </c>
      <c r="AI63">
        <v>34</v>
      </c>
      <c r="AJ63">
        <v>18</v>
      </c>
      <c r="AK63">
        <v>40.399999999999999</v>
      </c>
      <c r="AL63">
        <v>35.5</v>
      </c>
      <c r="AM63">
        <v>14.9</v>
      </c>
      <c r="AN63">
        <v>12.699999999999999</v>
      </c>
      <c r="AO63">
        <v>17</v>
      </c>
      <c r="AP63">
        <v>30.600000000000001</v>
      </c>
      <c r="AQ63"/>
      <c r="AR63"/>
      <c r="AS63"/>
      <c r="AT63"/>
      <c r="AU63"/>
      <c r="AV63"/>
      <c r="AW63"/>
      <c r="AX63"/>
      <c r="AY63"/>
      <c r="AZ63"/>
      <c r="BA63"/>
      <c r="BB63"/>
      <c r="BC63"/>
      <c r="BD63"/>
      <c r="BE63"/>
      <c r="BF63"/>
      <c r="BG63"/>
      <c r="BH63"/>
      <c r="BI63"/>
      <c r="BJ63"/>
      <c r="BK63"/>
      <c r="BL63"/>
      <c r="BM63"/>
      <c r="BN63"/>
      <c r="BO63"/>
    </row>
    <row r="64">
      <c r="A64" t="s">
        <v>829</v>
      </c>
      <c r="B64">
        <v>2006</v>
      </c>
      <c r="C64" t="s">
        <v>833</v>
      </c>
      <c r="D64">
        <v>38</v>
      </c>
      <c r="E64" t="s">
        <v>156</v>
      </c>
      <c r="F64" t="s">
        <v>48</v>
      </c>
      <c r="G64" t="s">
        <v>180</v>
      </c>
      <c r="H64">
        <v>96.099999999999994</v>
      </c>
      <c r="I64">
        <v>92.599999999999994</v>
      </c>
      <c r="J64">
        <v>80</v>
      </c>
      <c r="K64">
        <v>27.800000000000001</v>
      </c>
      <c r="L64">
        <v>2.2999999999999998</v>
      </c>
      <c r="M64">
        <v>15.800000000000001</v>
      </c>
      <c r="N64">
        <v>2.2000000000000002</v>
      </c>
      <c r="O64">
        <v>2.2999999999999998</v>
      </c>
      <c r="P64">
        <v>0.69999999999999996</v>
      </c>
      <c r="Q64">
        <v>0.59999999999999998</v>
      </c>
      <c r="R64">
        <v>95.900000000000006</v>
      </c>
      <c r="S64">
        <v>96.599999999999994</v>
      </c>
      <c r="T64">
        <v>90.400000000000006</v>
      </c>
      <c r="U64">
        <v>82.200000000000003</v>
      </c>
      <c r="V64">
        <v>62.700000000000003</v>
      </c>
      <c r="W64" t="s">
        <v>248</v>
      </c>
      <c r="X64" t="s">
        <v>249</v>
      </c>
      <c r="Y64" t="s">
        <v>250</v>
      </c>
      <c r="Z64" t="s">
        <v>251</v>
      </c>
      <c r="AA64" t="s">
        <v>252</v>
      </c>
      <c r="AB64" t="s">
        <v>253</v>
      </c>
      <c r="AC64" t="s">
        <v>254</v>
      </c>
      <c r="AD64" t="s">
        <v>255</v>
      </c>
      <c r="AE64" t="s">
        <v>256</v>
      </c>
      <c r="AF64" t="s">
        <v>257</v>
      </c>
      <c r="AG64">
        <v>2.2000000000000002</v>
      </c>
      <c r="AH64">
        <v>3.7000000000000002</v>
      </c>
      <c r="AI64">
        <v>66</v>
      </c>
      <c r="AJ64">
        <v>82</v>
      </c>
      <c r="AK64">
        <v>59.600000000000001</v>
      </c>
      <c r="AL64">
        <v>64.5</v>
      </c>
      <c r="AM64">
        <v>85.099999999999994</v>
      </c>
      <c r="AN64">
        <v>87.299999999999997</v>
      </c>
      <c r="AO64">
        <v>83</v>
      </c>
      <c r="AP64">
        <v>69.400000000000006</v>
      </c>
      <c r="AQ64"/>
      <c r="AR64"/>
      <c r="AS64"/>
      <c r="AT64"/>
      <c r="AU64"/>
      <c r="AV64"/>
      <c r="AW64"/>
      <c r="AX64"/>
      <c r="AY64"/>
      <c r="AZ64"/>
      <c r="BA64"/>
      <c r="BB64"/>
      <c r="BC64"/>
      <c r="BD64"/>
      <c r="BE64"/>
      <c r="BF64"/>
      <c r="BG64"/>
      <c r="BH64"/>
      <c r="BI64"/>
      <c r="BJ64"/>
      <c r="BK64"/>
      <c r="BL64"/>
      <c r="BM64"/>
      <c r="BN64"/>
      <c r="BO64"/>
    </row>
    <row r="65">
      <c r="A65" t="s">
        <v>829</v>
      </c>
      <c r="B65">
        <v>2006</v>
      </c>
      <c r="C65" t="s">
        <v>833</v>
      </c>
      <c r="D65">
        <v>41</v>
      </c>
      <c r="E65" t="s">
        <v>56</v>
      </c>
      <c r="F65" t="s">
        <v>49</v>
      </c>
      <c r="G65" t="s">
        <v>180</v>
      </c>
      <c r="H65">
        <v>31.800000000000001</v>
      </c>
      <c r="I65">
        <v>27</v>
      </c>
      <c r="J65">
        <v>20.199999999999999</v>
      </c>
      <c r="K65">
        <v>5.7000000000000002</v>
      </c>
      <c r="L65">
        <v>0.69999999999999996</v>
      </c>
      <c r="M65">
        <v>1</v>
      </c>
      <c r="N65">
        <v>0.40000000000000002</v>
      </c>
      <c r="O65">
        <v>0.59999999999999998</v>
      </c>
      <c r="P65">
        <v>0.69999999999999996</v>
      </c>
      <c r="Q65">
        <v>0.10000000000000001</v>
      </c>
      <c r="R65">
        <v>32.399999999999999</v>
      </c>
      <c r="S65">
        <v>31.199999999999999</v>
      </c>
      <c r="T65">
        <v>24.100000000000001</v>
      </c>
      <c r="U65">
        <v>21.600000000000001</v>
      </c>
      <c r="V65">
        <v>14.5</v>
      </c>
      <c r="W65" t="s">
        <v>248</v>
      </c>
      <c r="X65" t="s">
        <v>249</v>
      </c>
      <c r="Y65" t="s">
        <v>250</v>
      </c>
      <c r="Z65" t="s">
        <v>251</v>
      </c>
      <c r="AA65" t="s">
        <v>252</v>
      </c>
      <c r="AB65" t="s">
        <v>253</v>
      </c>
      <c r="AC65" t="s">
        <v>254</v>
      </c>
      <c r="AD65" t="s">
        <v>255</v>
      </c>
      <c r="AE65" t="s">
        <v>256</v>
      </c>
      <c r="AF65" t="s">
        <v>257</v>
      </c>
      <c r="AG65">
        <v>1.8999999999999999</v>
      </c>
      <c r="AH65">
        <v>0.40000000000000002</v>
      </c>
      <c r="AI65">
        <v>19.100000000000001</v>
      </c>
      <c r="AJ65">
        <v>27.300000000000001</v>
      </c>
      <c r="AK65">
        <v>12.1</v>
      </c>
      <c r="AL65">
        <v>11.6</v>
      </c>
      <c r="AM65">
        <v>21.399999999999999</v>
      </c>
      <c r="AN65">
        <v>29.300000000000001</v>
      </c>
      <c r="AO65">
        <v>36.799999999999997</v>
      </c>
      <c r="AP65">
        <v>20</v>
      </c>
      <c r="AQ65"/>
      <c r="AR65"/>
      <c r="AS65"/>
      <c r="AT65"/>
      <c r="AU65"/>
      <c r="AV65"/>
      <c r="AW65"/>
      <c r="AX65"/>
      <c r="AY65"/>
      <c r="AZ65"/>
      <c r="BA65"/>
      <c r="BB65"/>
      <c r="BC65"/>
      <c r="BD65"/>
      <c r="BE65"/>
      <c r="BF65"/>
      <c r="BG65"/>
      <c r="BH65"/>
      <c r="BI65"/>
      <c r="BJ65"/>
      <c r="BK65"/>
      <c r="BL65"/>
      <c r="BM65"/>
      <c r="BN65"/>
      <c r="BO65"/>
    </row>
    <row r="66">
      <c r="A66" t="s">
        <v>829</v>
      </c>
      <c r="B66">
        <v>2006</v>
      </c>
      <c r="C66" t="s">
        <v>833</v>
      </c>
      <c r="D66">
        <v>42</v>
      </c>
      <c r="E66" t="s">
        <v>56</v>
      </c>
      <c r="F66" t="s">
        <v>48</v>
      </c>
      <c r="G66" t="s">
        <v>850</v>
      </c>
      <c r="H66">
        <v>68.200000000000003</v>
      </c>
      <c r="I66">
        <v>73</v>
      </c>
      <c r="J66">
        <v>79.799999999999997</v>
      </c>
      <c r="K66">
        <v>94.299999999999997</v>
      </c>
      <c r="L66">
        <v>99.299999999999997</v>
      </c>
      <c r="M66">
        <v>99</v>
      </c>
      <c r="N66">
        <v>99.599999999999994</v>
      </c>
      <c r="O66">
        <v>99.400000000000006</v>
      </c>
      <c r="P66">
        <v>99.299999999999997</v>
      </c>
      <c r="Q66">
        <v>99.900000000000006</v>
      </c>
      <c r="R66">
        <v>67.599999999999994</v>
      </c>
      <c r="S66">
        <v>68.799999999999997</v>
      </c>
      <c r="T66">
        <v>75.900000000000006</v>
      </c>
      <c r="U66">
        <v>78.400000000000006</v>
      </c>
      <c r="V66">
        <v>85.5</v>
      </c>
      <c r="W66" t="s">
        <v>248</v>
      </c>
      <c r="X66" t="s">
        <v>249</v>
      </c>
      <c r="Y66" t="s">
        <v>250</v>
      </c>
      <c r="Z66" t="s">
        <v>251</v>
      </c>
      <c r="AA66" t="s">
        <v>252</v>
      </c>
      <c r="AB66" t="s">
        <v>253</v>
      </c>
      <c r="AC66" t="s">
        <v>254</v>
      </c>
      <c r="AD66" t="s">
        <v>255</v>
      </c>
      <c r="AE66" t="s">
        <v>256</v>
      </c>
      <c r="AF66" t="s">
        <v>257</v>
      </c>
      <c r="AG66">
        <v>98.099999999999994</v>
      </c>
      <c r="AH66">
        <v>99.599999999999994</v>
      </c>
      <c r="AI66">
        <v>80.900000000000006</v>
      </c>
      <c r="AJ66">
        <v>72.700000000000003</v>
      </c>
      <c r="AK66">
        <v>87.900000000000006</v>
      </c>
      <c r="AL66">
        <v>88.400000000000006</v>
      </c>
      <c r="AM66">
        <v>78.599999999999994</v>
      </c>
      <c r="AN66">
        <v>70.700000000000003</v>
      </c>
      <c r="AO66">
        <v>63.200000000000003</v>
      </c>
      <c r="AP66">
        <v>80</v>
      </c>
      <c r="AQ66"/>
      <c r="AR66"/>
      <c r="AS66"/>
      <c r="AT66"/>
      <c r="AU66"/>
      <c r="AV66"/>
      <c r="AW66"/>
      <c r="AX66"/>
      <c r="AY66"/>
      <c r="AZ66"/>
      <c r="BA66"/>
      <c r="BB66"/>
      <c r="BC66"/>
      <c r="BD66"/>
      <c r="BE66"/>
      <c r="BF66"/>
      <c r="BG66"/>
      <c r="BH66"/>
      <c r="BI66"/>
      <c r="BJ66"/>
      <c r="BK66"/>
      <c r="BL66"/>
      <c r="BM66"/>
      <c r="BN66"/>
      <c r="BO66"/>
    </row>
    <row r="67">
      <c r="A67" t="s">
        <v>829</v>
      </c>
      <c r="B67">
        <v>2006</v>
      </c>
      <c r="C67" t="s">
        <v>833</v>
      </c>
      <c r="D67">
        <v>58</v>
      </c>
      <c r="E67" t="s">
        <v>258</v>
      </c>
      <c r="F67" t="s">
        <v>259</v>
      </c>
      <c r="G67" t="s">
        <v>180</v>
      </c>
      <c r="H67">
        <v>0</v>
      </c>
      <c r="I67">
        <v>0.113638332665725</v>
      </c>
      <c r="J67">
        <v>1.2636573583639781</v>
      </c>
      <c r="K67">
        <v>40.032931428508157</v>
      </c>
      <c r="L67">
        <v>79.258384569705569</v>
      </c>
      <c r="M67">
        <v>49.243930848044528</v>
      </c>
      <c r="N67">
        <v>69.333940698549952</v>
      </c>
      <c r="O67">
        <v>75.166502036627051</v>
      </c>
      <c r="P67">
        <v>81.388375981723883</v>
      </c>
      <c r="Q67">
        <v>86.247272614332786</v>
      </c>
      <c r="R67">
        <v>0</v>
      </c>
      <c r="S67">
        <v>0.057892646019747397</v>
      </c>
      <c r="T67">
        <v>0.2359088631494638</v>
      </c>
      <c r="U67">
        <v>0.53383141016506253</v>
      </c>
      <c r="V67">
        <v>7.7344455240321919</v>
      </c>
      <c r="W67" t="s">
        <v>248</v>
      </c>
      <c r="X67" t="s">
        <v>249</v>
      </c>
      <c r="Y67" t="s">
        <v>250</v>
      </c>
      <c r="Z67" t="s">
        <v>251</v>
      </c>
      <c r="AA67" t="s">
        <v>252</v>
      </c>
      <c r="AB67" t="s">
        <v>253</v>
      </c>
      <c r="AC67" t="s">
        <v>254</v>
      </c>
      <c r="AD67" t="s">
        <v>255</v>
      </c>
      <c r="AE67" t="s">
        <v>256</v>
      </c>
      <c r="AF67" t="s">
        <v>257</v>
      </c>
      <c r="AG67">
        <v>83.894892639972809</v>
      </c>
      <c r="AH67">
        <v>73.560230873478176</v>
      </c>
      <c r="AI67">
        <v>12.490778074544711</v>
      </c>
      <c r="AJ67">
        <v>5.0299097869365967</v>
      </c>
      <c r="AK67">
        <v>9.3881470521069179</v>
      </c>
      <c r="AL67">
        <v>16.6069235306324</v>
      </c>
      <c r="AM67">
        <v>6.5935671484288836</v>
      </c>
      <c r="AN67">
        <v>7.869249065825092</v>
      </c>
      <c r="AO67">
        <v>10.8937066472891</v>
      </c>
      <c r="AP67">
        <v>17.897286897788721</v>
      </c>
      <c r="AQ67"/>
      <c r="AR67"/>
      <c r="AS67"/>
      <c r="AT67"/>
      <c r="AU67"/>
      <c r="AV67"/>
      <c r="AW67"/>
      <c r="AX67"/>
      <c r="AY67"/>
      <c r="AZ67"/>
      <c r="BA67"/>
      <c r="BB67"/>
      <c r="BC67"/>
      <c r="BD67"/>
      <c r="BE67"/>
      <c r="BF67"/>
      <c r="BG67"/>
      <c r="BH67"/>
      <c r="BI67"/>
      <c r="BJ67"/>
      <c r="BK67"/>
      <c r="BL67"/>
      <c r="BM67"/>
      <c r="BN67"/>
      <c r="BO67"/>
    </row>
    <row r="68">
      <c r="A68" t="s">
        <v>829</v>
      </c>
      <c r="B68">
        <v>2006</v>
      </c>
      <c r="C68" t="s">
        <v>833</v>
      </c>
      <c r="D68">
        <v>59</v>
      </c>
      <c r="E68" t="s">
        <v>258</v>
      </c>
      <c r="F68" t="s">
        <v>260</v>
      </c>
      <c r="G68" t="s">
        <v>180</v>
      </c>
      <c r="H68">
        <v>0.79254951806163254</v>
      </c>
      <c r="I68">
        <v>1.158413007247169</v>
      </c>
      <c r="J68">
        <v>5.3347759695829264</v>
      </c>
      <c r="K68">
        <v>20.493897431415</v>
      </c>
      <c r="L68">
        <v>16.50075889047438</v>
      </c>
      <c r="M68">
        <v>30.356441411699919</v>
      </c>
      <c r="N68">
        <v>26.666121659223169</v>
      </c>
      <c r="O68">
        <v>21.280622081019491</v>
      </c>
      <c r="P68">
        <v>17.28734507725218</v>
      </c>
      <c r="Q68">
        <v>12.01289917628799</v>
      </c>
      <c r="R68">
        <v>0.83857425294759125</v>
      </c>
      <c r="S68">
        <v>0.47653752076256772</v>
      </c>
      <c r="T68">
        <v>1.613415208602035</v>
      </c>
      <c r="U68">
        <v>3.9743816538532988</v>
      </c>
      <c r="V68">
        <v>7.9006041972384962</v>
      </c>
      <c r="W68" t="s">
        <v>248</v>
      </c>
      <c r="X68" t="s">
        <v>249</v>
      </c>
      <c r="Y68" t="s">
        <v>250</v>
      </c>
      <c r="Z68" t="s">
        <v>251</v>
      </c>
      <c r="AA68" t="s">
        <v>252</v>
      </c>
      <c r="AB68" t="s">
        <v>253</v>
      </c>
      <c r="AC68" t="s">
        <v>254</v>
      </c>
      <c r="AD68" t="s">
        <v>255</v>
      </c>
      <c r="AE68" t="s">
        <v>256</v>
      </c>
      <c r="AF68" t="s">
        <v>257</v>
      </c>
      <c r="AG68">
        <v>13.61699597295803</v>
      </c>
      <c r="AH68">
        <v>20.387854501397609</v>
      </c>
      <c r="AI68">
        <v>11.086255436897851</v>
      </c>
      <c r="AJ68">
        <v>4.0670454014828499</v>
      </c>
      <c r="AK68">
        <v>8.7798127774200605</v>
      </c>
      <c r="AL68">
        <v>9.5847342679572272</v>
      </c>
      <c r="AM68">
        <v>3.2032395318625428</v>
      </c>
      <c r="AN68">
        <v>2.671296355411422</v>
      </c>
      <c r="AO68">
        <v>4.3477511618686782</v>
      </c>
      <c r="AP68">
        <v>6.3796588739972817</v>
      </c>
      <c r="AQ68"/>
      <c r="AR68"/>
      <c r="AS68"/>
      <c r="AT68"/>
      <c r="AU68"/>
      <c r="AV68"/>
      <c r="AW68"/>
      <c r="AX68"/>
      <c r="AY68"/>
      <c r="AZ68"/>
      <c r="BA68"/>
      <c r="BB68"/>
      <c r="BC68"/>
      <c r="BD68"/>
      <c r="BE68"/>
      <c r="BF68"/>
      <c r="BG68"/>
      <c r="BH68"/>
      <c r="BI68"/>
      <c r="BJ68"/>
      <c r="BK68"/>
      <c r="BL68"/>
      <c r="BM68"/>
      <c r="BN68"/>
      <c r="BO68"/>
    </row>
    <row r="69">
      <c r="A69" t="s">
        <v>829</v>
      </c>
      <c r="B69">
        <v>2006</v>
      </c>
      <c r="C69" t="s">
        <v>833</v>
      </c>
      <c r="D69">
        <v>60</v>
      </c>
      <c r="E69" t="s">
        <v>258</v>
      </c>
      <c r="F69" t="s">
        <v>261</v>
      </c>
      <c r="G69" t="s">
        <v>180</v>
      </c>
      <c r="H69">
        <v>2.26328282370865</v>
      </c>
      <c r="I69">
        <v>1.72220492385018</v>
      </c>
      <c r="J69">
        <v>7.6026687267922064</v>
      </c>
      <c r="K69">
        <v>7.5634621491946499</v>
      </c>
      <c r="L69">
        <v>1.3763510116846991</v>
      </c>
      <c r="M69">
        <v>11.942127972935181</v>
      </c>
      <c r="N69">
        <v>3.3346947062339072</v>
      </c>
      <c r="O69">
        <v>2.1708758672469251</v>
      </c>
      <c r="P69">
        <v>0.63763932487657626</v>
      </c>
      <c r="Q69">
        <v>0.55091225529294041</v>
      </c>
      <c r="R69">
        <v>2.3924671994454938</v>
      </c>
      <c r="S69">
        <v>1.49379559960596</v>
      </c>
      <c r="T69">
        <v>2.5610102705415678</v>
      </c>
      <c r="U69">
        <v>7.4805762832514144</v>
      </c>
      <c r="V69">
        <v>7.4839445651797094</v>
      </c>
      <c r="W69" t="s">
        <v>248</v>
      </c>
      <c r="X69" t="s">
        <v>249</v>
      </c>
      <c r="Y69" t="s">
        <v>250</v>
      </c>
      <c r="Z69" t="s">
        <v>251</v>
      </c>
      <c r="AA69" t="s">
        <v>252</v>
      </c>
      <c r="AB69" t="s">
        <v>253</v>
      </c>
      <c r="AC69" t="s">
        <v>254</v>
      </c>
      <c r="AD69" t="s">
        <v>255</v>
      </c>
      <c r="AE69" t="s">
        <v>256</v>
      </c>
      <c r="AF69" t="s">
        <v>257</v>
      </c>
      <c r="AG69">
        <v>0.95715965258682933</v>
      </c>
      <c r="AH69">
        <v>1.4155031070477611</v>
      </c>
      <c r="AI69">
        <v>3.363661355013154</v>
      </c>
      <c r="AJ69">
        <v>7.4440078656951041</v>
      </c>
      <c r="AK69">
        <v>5.0669602978238704</v>
      </c>
      <c r="AL69">
        <v>9.1774536332937426</v>
      </c>
      <c r="AM69">
        <v>2.718588618299095</v>
      </c>
      <c r="AN69">
        <v>6.6983938212973442</v>
      </c>
      <c r="AO69">
        <v>3.2415936578958839</v>
      </c>
      <c r="AP69">
        <v>2.144863794169162</v>
      </c>
      <c r="AQ69"/>
      <c r="AR69"/>
      <c r="AS69"/>
      <c r="AT69"/>
      <c r="AU69"/>
      <c r="AV69"/>
      <c r="AW69"/>
      <c r="AX69"/>
      <c r="AY69"/>
      <c r="AZ69"/>
      <c r="BA69"/>
      <c r="BB69"/>
      <c r="BC69"/>
      <c r="BD69"/>
      <c r="BE69"/>
      <c r="BF69"/>
      <c r="BG69"/>
      <c r="BH69"/>
      <c r="BI69"/>
      <c r="BJ69"/>
      <c r="BK69"/>
      <c r="BL69"/>
      <c r="BM69"/>
      <c r="BN69"/>
      <c r="BO69"/>
    </row>
    <row r="70">
      <c r="A70" t="s">
        <v>829</v>
      </c>
      <c r="B70">
        <v>2006</v>
      </c>
      <c r="C70" t="s">
        <v>833</v>
      </c>
      <c r="D70">
        <v>61</v>
      </c>
      <c r="E70" t="s">
        <v>258</v>
      </c>
      <c r="F70" t="s">
        <v>262</v>
      </c>
      <c r="G70" t="s">
        <v>180</v>
      </c>
      <c r="H70">
        <v>38.134698817529717</v>
      </c>
      <c r="I70">
        <v>41.513886206398162</v>
      </c>
      <c r="J70">
        <v>37.857710674741313</v>
      </c>
      <c r="K70">
        <v>13.4181406295586</v>
      </c>
      <c r="L70">
        <v>1.701501695602746</v>
      </c>
      <c r="M70">
        <v>1.3361971856702111</v>
      </c>
      <c r="N70">
        <v>0.17606525835521691</v>
      </c>
      <c r="O70">
        <v>0.77913238480197489</v>
      </c>
      <c r="P70">
        <v>0.42376332584828269</v>
      </c>
      <c r="Q70">
        <v>1.0707681873797319</v>
      </c>
      <c r="R70">
        <v>37.22853259366709</v>
      </c>
      <c r="S70">
        <v>41.566346776869679</v>
      </c>
      <c r="T70">
        <v>41.165956273283449</v>
      </c>
      <c r="U70">
        <v>37.254413655419448</v>
      </c>
      <c r="V70">
        <v>35.404611295097581</v>
      </c>
      <c r="W70" t="s">
        <v>248</v>
      </c>
      <c r="X70" t="s">
        <v>249</v>
      </c>
      <c r="Y70" t="s">
        <v>250</v>
      </c>
      <c r="Z70" t="s">
        <v>251</v>
      </c>
      <c r="AA70" t="s">
        <v>252</v>
      </c>
      <c r="AB70" t="s">
        <v>253</v>
      </c>
      <c r="AC70" t="s">
        <v>254</v>
      </c>
      <c r="AD70" t="s">
        <v>255</v>
      </c>
      <c r="AE70" t="s">
        <v>256</v>
      </c>
      <c r="AF70" t="s">
        <v>257</v>
      </c>
      <c r="AG70">
        <v>0.48807539700898039</v>
      </c>
      <c r="AH70">
        <v>1.1259657462237589</v>
      </c>
      <c r="AI70">
        <v>34.690926773811867</v>
      </c>
      <c r="AJ70">
        <v>36.254159236171937</v>
      </c>
      <c r="AK70">
        <v>29.40349859021606</v>
      </c>
      <c r="AL70">
        <v>19.002614746166248</v>
      </c>
      <c r="AM70">
        <v>28.15926469558157</v>
      </c>
      <c r="AN70">
        <v>53.202457801282463</v>
      </c>
      <c r="AO70">
        <v>45.635794526988128</v>
      </c>
      <c r="AP70">
        <v>28.782899270795401</v>
      </c>
      <c r="AQ70"/>
      <c r="AR70"/>
      <c r="AS70"/>
      <c r="AT70"/>
      <c r="AU70"/>
      <c r="AV70"/>
      <c r="AW70"/>
      <c r="AX70"/>
      <c r="AY70"/>
      <c r="AZ70"/>
      <c r="BA70"/>
      <c r="BB70"/>
      <c r="BC70"/>
      <c r="BD70"/>
      <c r="BE70"/>
      <c r="BF70"/>
      <c r="BG70"/>
      <c r="BH70"/>
      <c r="BI70"/>
      <c r="BJ70"/>
      <c r="BK70"/>
      <c r="BL70"/>
      <c r="BM70"/>
      <c r="BN70"/>
      <c r="BO70"/>
    </row>
    <row r="71">
      <c r="A71" t="s">
        <v>829</v>
      </c>
      <c r="B71">
        <v>2006</v>
      </c>
      <c r="C71" t="s">
        <v>833</v>
      </c>
      <c r="D71">
        <v>62</v>
      </c>
      <c r="E71" t="s">
        <v>258</v>
      </c>
      <c r="F71" t="s">
        <v>263</v>
      </c>
      <c r="G71" t="s">
        <v>180</v>
      </c>
      <c r="H71">
        <v>12.466666886455171</v>
      </c>
      <c r="I71">
        <v>15.319710404830531</v>
      </c>
      <c r="J71">
        <v>19.35880594538926</v>
      </c>
      <c r="K71">
        <v>11.03466488985457</v>
      </c>
      <c r="L71">
        <v>0.67221794295262782</v>
      </c>
      <c r="M71">
        <v>5.2866628538281457</v>
      </c>
      <c r="N71">
        <v>0.1155869302144172</v>
      </c>
      <c r="O71">
        <v>0.038548403757717897</v>
      </c>
      <c r="P71">
        <v>0</v>
      </c>
      <c r="Q71">
        <v>0.040950020422674697</v>
      </c>
      <c r="R71">
        <v>13.754280980018381</v>
      </c>
      <c r="S71">
        <v>11.160773570869599</v>
      </c>
      <c r="T71">
        <v>16.65176555240987</v>
      </c>
      <c r="U71">
        <v>20.696679883514829</v>
      </c>
      <c r="V71">
        <v>21.43938377401064</v>
      </c>
      <c r="W71" t="s">
        <v>248</v>
      </c>
      <c r="X71" t="s">
        <v>249</v>
      </c>
      <c r="Y71" t="s">
        <v>250</v>
      </c>
      <c r="Z71" t="s">
        <v>251</v>
      </c>
      <c r="AA71" t="s">
        <v>252</v>
      </c>
      <c r="AB71" t="s">
        <v>253</v>
      </c>
      <c r="AC71" t="s">
        <v>254</v>
      </c>
      <c r="AD71" t="s">
        <v>255</v>
      </c>
      <c r="AE71" t="s">
        <v>256</v>
      </c>
      <c r="AF71" t="s">
        <v>257</v>
      </c>
      <c r="AG71">
        <v>0</v>
      </c>
      <c r="AH71">
        <v>2.5647551851119981</v>
      </c>
      <c r="AI71">
        <v>14.327133773127819</v>
      </c>
      <c r="AJ71">
        <v>16.43821915766582</v>
      </c>
      <c r="AK71">
        <v>26.223650552707479</v>
      </c>
      <c r="AL71">
        <v>12.195891987291679</v>
      </c>
      <c r="AM71">
        <v>11.021709245124731</v>
      </c>
      <c r="AN71">
        <v>8.320929089949427</v>
      </c>
      <c r="AO71">
        <v>6.1963861632859034</v>
      </c>
      <c r="AP71">
        <v>14.96805410056014</v>
      </c>
      <c r="AQ71"/>
      <c r="AR71"/>
      <c r="AS71"/>
      <c r="AT71"/>
      <c r="AU71"/>
      <c r="AV71"/>
      <c r="AW71"/>
      <c r="AX71"/>
      <c r="AY71"/>
      <c r="AZ71"/>
      <c r="BA71"/>
      <c r="BB71"/>
      <c r="BC71"/>
      <c r="BD71"/>
      <c r="BE71"/>
      <c r="BF71"/>
      <c r="BG71"/>
      <c r="BH71"/>
      <c r="BI71"/>
      <c r="BJ71"/>
      <c r="BK71"/>
      <c r="BL71"/>
      <c r="BM71"/>
      <c r="BN71"/>
      <c r="BO71"/>
    </row>
    <row r="72">
      <c r="A72" t="s">
        <v>829</v>
      </c>
      <c r="B72">
        <v>2006</v>
      </c>
      <c r="C72" t="s">
        <v>833</v>
      </c>
      <c r="D72">
        <v>63</v>
      </c>
      <c r="E72" t="s">
        <v>258</v>
      </c>
      <c r="F72" t="s">
        <v>264</v>
      </c>
      <c r="G72" t="s">
        <v>180</v>
      </c>
      <c r="H72">
        <v>24.156584911925691</v>
      </c>
      <c r="I72">
        <v>21.470411438653048</v>
      </c>
      <c r="J72">
        <v>16.614761380603881</v>
      </c>
      <c r="K72">
        <v>4.7939960108502326</v>
      </c>
      <c r="L72">
        <v>0.23234999097244169</v>
      </c>
      <c r="M72">
        <v>1.772072078371759</v>
      </c>
      <c r="N72">
        <v>0</v>
      </c>
      <c r="O72">
        <v>0.30517528487544548</v>
      </c>
      <c r="P72">
        <v>0.087910046929734795</v>
      </c>
      <c r="Q72">
        <v>0</v>
      </c>
      <c r="R72">
        <v>23.704354839806712</v>
      </c>
      <c r="S72">
        <v>23.992861241202899</v>
      </c>
      <c r="T72">
        <v>20.649575562664801</v>
      </c>
      <c r="U72">
        <v>17.565399182768211</v>
      </c>
      <c r="V72">
        <v>11.6754975173742</v>
      </c>
      <c r="W72" t="s">
        <v>248</v>
      </c>
      <c r="X72" t="s">
        <v>249</v>
      </c>
      <c r="Y72" t="s">
        <v>250</v>
      </c>
      <c r="Z72" t="s">
        <v>251</v>
      </c>
      <c r="AA72" t="s">
        <v>252</v>
      </c>
      <c r="AB72" t="s">
        <v>253</v>
      </c>
      <c r="AC72" t="s">
        <v>254</v>
      </c>
      <c r="AD72" t="s">
        <v>255</v>
      </c>
      <c r="AE72" t="s">
        <v>256</v>
      </c>
      <c r="AF72" t="s">
        <v>257</v>
      </c>
      <c r="AG72">
        <v>0.090712051836210505</v>
      </c>
      <c r="AH72">
        <v>0.94569058674086326</v>
      </c>
      <c r="AI72">
        <v>10.212194194692399</v>
      </c>
      <c r="AJ72">
        <v>17.208363576736929</v>
      </c>
      <c r="AK72">
        <v>12.589395785843269</v>
      </c>
      <c r="AL72">
        <v>18.71821091827325</v>
      </c>
      <c r="AM72">
        <v>32.572800537175873</v>
      </c>
      <c r="AN72">
        <v>5.7424861704014676</v>
      </c>
      <c r="AO72">
        <v>10.47014656924785</v>
      </c>
      <c r="AP72">
        <v>17.591715419673289</v>
      </c>
      <c r="AQ72"/>
      <c r="AR72"/>
      <c r="AS72"/>
      <c r="AT72"/>
      <c r="AU72"/>
      <c r="AV72"/>
      <c r="AW72"/>
      <c r="AX72"/>
      <c r="AY72"/>
      <c r="AZ72"/>
      <c r="BA72"/>
      <c r="BB72"/>
      <c r="BC72"/>
      <c r="BD72"/>
      <c r="BE72"/>
      <c r="BF72"/>
      <c r="BG72"/>
      <c r="BH72"/>
      <c r="BI72"/>
      <c r="BJ72"/>
      <c r="BK72"/>
      <c r="BL72"/>
      <c r="BM72"/>
      <c r="BN72"/>
      <c r="BO72"/>
    </row>
    <row r="73">
      <c r="A73" t="s">
        <v>829</v>
      </c>
      <c r="B73">
        <v>2006</v>
      </c>
      <c r="C73" t="s">
        <v>833</v>
      </c>
      <c r="D73">
        <v>64</v>
      </c>
      <c r="E73" t="s">
        <v>258</v>
      </c>
      <c r="F73" t="s">
        <v>265</v>
      </c>
      <c r="G73" t="s">
        <v>180</v>
      </c>
      <c r="H73">
        <v>0.78004164359395112</v>
      </c>
      <c r="I73">
        <v>0.69762541999607275</v>
      </c>
      <c r="J73">
        <v>0.78026046830901419</v>
      </c>
      <c r="K73">
        <v>0.1746619199165966</v>
      </c>
      <c r="L73">
        <v>0</v>
      </c>
      <c r="M73">
        <v>0</v>
      </c>
      <c r="N73">
        <v>0</v>
      </c>
      <c r="O73">
        <v>0</v>
      </c>
      <c r="P73">
        <v>0</v>
      </c>
      <c r="Q73">
        <v>0</v>
      </c>
      <c r="R73">
        <v>0.64032516024659292</v>
      </c>
      <c r="S73">
        <v>0.78613371866059711</v>
      </c>
      <c r="T73">
        <v>0.75437114339377753</v>
      </c>
      <c r="U73">
        <v>0.65188665823157887</v>
      </c>
      <c r="V73">
        <v>0.73274136261472567</v>
      </c>
      <c r="W73" t="s">
        <v>248</v>
      </c>
      <c r="X73" t="s">
        <v>249</v>
      </c>
      <c r="Y73" t="s">
        <v>250</v>
      </c>
      <c r="Z73" t="s">
        <v>251</v>
      </c>
      <c r="AA73" t="s">
        <v>252</v>
      </c>
      <c r="AB73" t="s">
        <v>253</v>
      </c>
      <c r="AC73" t="s">
        <v>254</v>
      </c>
      <c r="AD73" t="s">
        <v>255</v>
      </c>
      <c r="AE73" t="s">
        <v>256</v>
      </c>
      <c r="AF73" t="s">
        <v>257</v>
      </c>
      <c r="AG73">
        <v>0</v>
      </c>
      <c r="AH73">
        <v>0</v>
      </c>
      <c r="AI73">
        <v>0.82681945399199697</v>
      </c>
      <c r="AJ73">
        <v>0.46871208808490189</v>
      </c>
      <c r="AK73">
        <v>1.598264673498099</v>
      </c>
      <c r="AL73">
        <v>0.32072917560364228</v>
      </c>
      <c r="AM73">
        <v>0.52909799197902563</v>
      </c>
      <c r="AN73">
        <v>0.1169718729503408</v>
      </c>
      <c r="AO73">
        <v>0.63784189725869456</v>
      </c>
      <c r="AP73">
        <v>0.37499979635067321</v>
      </c>
      <c r="AQ73"/>
      <c r="AR73"/>
      <c r="AS73"/>
      <c r="AT73"/>
      <c r="AU73"/>
      <c r="AV73"/>
      <c r="AW73"/>
      <c r="AX73"/>
      <c r="AY73"/>
      <c r="AZ73"/>
      <c r="BA73"/>
      <c r="BB73"/>
      <c r="BC73"/>
      <c r="BD73"/>
      <c r="BE73"/>
      <c r="BF73"/>
      <c r="BG73"/>
      <c r="BH73"/>
      <c r="BI73"/>
      <c r="BJ73"/>
      <c r="BK73"/>
      <c r="BL73"/>
      <c r="BM73"/>
      <c r="BN73"/>
      <c r="BO73"/>
    </row>
    <row r="74">
      <c r="A74" t="s">
        <v>829</v>
      </c>
      <c r="B74">
        <v>2006</v>
      </c>
      <c r="C74" t="s">
        <v>833</v>
      </c>
      <c r="D74">
        <v>65</v>
      </c>
      <c r="E74" t="s">
        <v>258</v>
      </c>
      <c r="F74" t="s">
        <v>266</v>
      </c>
      <c r="G74" t="s">
        <v>180</v>
      </c>
      <c r="H74">
        <v>3.650045040557909</v>
      </c>
      <c r="I74">
        <v>4.8511602946890484</v>
      </c>
      <c r="J74">
        <v>2.440296439762824</v>
      </c>
      <c r="K74">
        <v>0.73776049896639295</v>
      </c>
      <c r="L74">
        <v>0</v>
      </c>
      <c r="M74">
        <v>0</v>
      </c>
      <c r="N74">
        <v>0</v>
      </c>
      <c r="O74">
        <v>0</v>
      </c>
      <c r="P74">
        <v>0</v>
      </c>
      <c r="Q74">
        <v>0</v>
      </c>
      <c r="R74">
        <v>3.5085526966680458</v>
      </c>
      <c r="S74">
        <v>3.8012436294301239</v>
      </c>
      <c r="T74">
        <v>5.2457734240569867</v>
      </c>
      <c r="U74">
        <v>2.4857296101644151</v>
      </c>
      <c r="V74">
        <v>2.078608895489352</v>
      </c>
      <c r="W74" t="s">
        <v>248</v>
      </c>
      <c r="X74" t="s">
        <v>249</v>
      </c>
      <c r="Y74" t="s">
        <v>250</v>
      </c>
      <c r="Z74" t="s">
        <v>251</v>
      </c>
      <c r="AA74" t="s">
        <v>252</v>
      </c>
      <c r="AB74" t="s">
        <v>253</v>
      </c>
      <c r="AC74" t="s">
        <v>254</v>
      </c>
      <c r="AD74" t="s">
        <v>255</v>
      </c>
      <c r="AE74" t="s">
        <v>256</v>
      </c>
      <c r="AF74" t="s">
        <v>257</v>
      </c>
      <c r="AG74">
        <v>0</v>
      </c>
      <c r="AH74">
        <v>0</v>
      </c>
      <c r="AI74">
        <v>4.758591990761893</v>
      </c>
      <c r="AJ74">
        <v>2.7396157911135131</v>
      </c>
      <c r="AK74">
        <v>1.562594414266258</v>
      </c>
      <c r="AL74">
        <v>2.0083374377068051</v>
      </c>
      <c r="AM74">
        <v>5.4406869986569006</v>
      </c>
      <c r="AN74">
        <v>0.25039158732955458</v>
      </c>
      <c r="AO74">
        <v>3.9088204656931289</v>
      </c>
      <c r="AP74">
        <v>1.773347464384579</v>
      </c>
      <c r="AQ74"/>
      <c r="AR74"/>
      <c r="AS74"/>
      <c r="AT74"/>
      <c r="AU74"/>
      <c r="AV74"/>
      <c r="AW74"/>
      <c r="AX74"/>
      <c r="AY74"/>
      <c r="AZ74"/>
      <c r="BA74"/>
      <c r="BB74"/>
      <c r="BC74"/>
      <c r="BD74"/>
      <c r="BE74"/>
      <c r="BF74"/>
      <c r="BG74"/>
      <c r="BH74"/>
      <c r="BI74"/>
      <c r="BJ74"/>
      <c r="BK74"/>
      <c r="BL74"/>
      <c r="BM74"/>
      <c r="BN74"/>
      <c r="BO74"/>
    </row>
    <row r="75">
      <c r="A75" t="s">
        <v>829</v>
      </c>
      <c r="B75">
        <v>2006</v>
      </c>
      <c r="C75" t="s">
        <v>833</v>
      </c>
      <c r="D75">
        <v>66</v>
      </c>
      <c r="E75" t="s">
        <v>258</v>
      </c>
      <c r="F75" t="s">
        <v>267</v>
      </c>
      <c r="G75" t="s">
        <v>180</v>
      </c>
      <c r="H75">
        <v>0</v>
      </c>
      <c r="I75">
        <v>0</v>
      </c>
      <c r="J75">
        <v>0</v>
      </c>
      <c r="K75">
        <v>0.0961660498441895</v>
      </c>
      <c r="L75">
        <v>0</v>
      </c>
      <c r="M75">
        <v>0</v>
      </c>
      <c r="N75">
        <v>0</v>
      </c>
      <c r="O75">
        <v>0</v>
      </c>
      <c r="P75">
        <v>0</v>
      </c>
      <c r="Q75">
        <v>0</v>
      </c>
      <c r="R75">
        <v>0</v>
      </c>
      <c r="S75">
        <v>0</v>
      </c>
      <c r="T75">
        <v>0</v>
      </c>
      <c r="U75">
        <v>0</v>
      </c>
      <c r="V75">
        <v>0.14085575177606149</v>
      </c>
      <c r="W75" t="s">
        <v>248</v>
      </c>
      <c r="X75" t="s">
        <v>249</v>
      </c>
      <c r="Y75" t="s">
        <v>250</v>
      </c>
      <c r="Z75" t="s">
        <v>251</v>
      </c>
      <c r="AA75" t="s">
        <v>252</v>
      </c>
      <c r="AB75" t="s">
        <v>253</v>
      </c>
      <c r="AC75" t="s">
        <v>254</v>
      </c>
      <c r="AD75" t="s">
        <v>255</v>
      </c>
      <c r="AE75" t="s">
        <v>256</v>
      </c>
      <c r="AF75" t="s">
        <v>257</v>
      </c>
      <c r="AG75">
        <v>0</v>
      </c>
      <c r="AH75">
        <v>0</v>
      </c>
      <c r="AI75">
        <v>0</v>
      </c>
      <c r="AJ75">
        <v>0.18313903696380679</v>
      </c>
      <c r="AK75">
        <v>0</v>
      </c>
      <c r="AL75">
        <v>0</v>
      </c>
      <c r="AM75">
        <v>0</v>
      </c>
      <c r="AN75">
        <v>0</v>
      </c>
      <c r="AO75">
        <v>0</v>
      </c>
      <c r="AP75">
        <v>0</v>
      </c>
      <c r="AQ75"/>
      <c r="AR75"/>
      <c r="AS75"/>
      <c r="AT75"/>
      <c r="AU75"/>
      <c r="AV75"/>
      <c r="AW75"/>
      <c r="AX75"/>
      <c r="AY75"/>
      <c r="AZ75"/>
      <c r="BA75"/>
      <c r="BB75"/>
      <c r="BC75"/>
      <c r="BD75"/>
      <c r="BE75"/>
      <c r="BF75"/>
      <c r="BG75"/>
      <c r="BH75"/>
      <c r="BI75"/>
      <c r="BJ75"/>
      <c r="BK75"/>
      <c r="BL75"/>
      <c r="BM75"/>
      <c r="BN75"/>
      <c r="BO75"/>
    </row>
    <row r="76">
      <c r="A76" t="s">
        <v>829</v>
      </c>
      <c r="B76">
        <v>2006</v>
      </c>
      <c r="C76" t="s">
        <v>833</v>
      </c>
      <c r="D76">
        <v>67</v>
      </c>
      <c r="E76" t="s">
        <v>258</v>
      </c>
      <c r="F76" t="s">
        <v>268</v>
      </c>
      <c r="G76" t="s">
        <v>180</v>
      </c>
      <c r="H76">
        <v>0</v>
      </c>
      <c r="I76">
        <v>0</v>
      </c>
      <c r="J76">
        <v>0.0139799155666381</v>
      </c>
      <c r="K76">
        <v>0.1297445972272917</v>
      </c>
      <c r="L76">
        <v>0.16235198612721299</v>
      </c>
      <c r="M76">
        <v>0.034335205961929099</v>
      </c>
      <c r="N76">
        <v>0.37359074742328058</v>
      </c>
      <c r="O76">
        <v>0.25914394167127192</v>
      </c>
      <c r="P76">
        <v>0.17496624336940511</v>
      </c>
      <c r="Q76">
        <v>0.077197746283852994</v>
      </c>
      <c r="R76">
        <v>0</v>
      </c>
      <c r="S76">
        <v>0</v>
      </c>
      <c r="T76">
        <v>0</v>
      </c>
      <c r="U76">
        <v>0.0053792532630055996</v>
      </c>
      <c r="V76">
        <v>0.0151078772335516</v>
      </c>
      <c r="W76" t="s">
        <v>248</v>
      </c>
      <c r="X76" t="s">
        <v>249</v>
      </c>
      <c r="Y76" t="s">
        <v>250</v>
      </c>
      <c r="Z76" t="s">
        <v>251</v>
      </c>
      <c r="AA76" t="s">
        <v>252</v>
      </c>
      <c r="AB76" t="s">
        <v>253</v>
      </c>
      <c r="AC76" t="s">
        <v>254</v>
      </c>
      <c r="AD76" t="s">
        <v>255</v>
      </c>
      <c r="AE76" t="s">
        <v>256</v>
      </c>
      <c r="AF76" t="s">
        <v>257</v>
      </c>
      <c r="AG76">
        <v>0.95216428563694944</v>
      </c>
      <c r="AH76">
        <v>0</v>
      </c>
      <c r="AI76">
        <v>0</v>
      </c>
      <c r="AJ76">
        <v>0</v>
      </c>
      <c r="AK76">
        <v>0</v>
      </c>
      <c r="AL76">
        <v>0</v>
      </c>
      <c r="AM76">
        <v>0</v>
      </c>
      <c r="AN76">
        <v>0.038206013189905401</v>
      </c>
      <c r="AO76">
        <v>0</v>
      </c>
      <c r="AP76">
        <v>0</v>
      </c>
      <c r="AQ76"/>
      <c r="AR76"/>
      <c r="AS76"/>
      <c r="AT76"/>
      <c r="AU76"/>
      <c r="AV76"/>
      <c r="AW76"/>
      <c r="AX76"/>
      <c r="AY76"/>
      <c r="AZ76"/>
      <c r="BA76"/>
      <c r="BB76"/>
      <c r="BC76"/>
      <c r="BD76"/>
      <c r="BE76"/>
      <c r="BF76"/>
      <c r="BG76"/>
      <c r="BH76"/>
      <c r="BI76"/>
      <c r="BJ76"/>
      <c r="BK76"/>
      <c r="BL76"/>
      <c r="BM76"/>
      <c r="BN76"/>
      <c r="BO76"/>
    </row>
    <row r="77">
      <c r="A77" t="s">
        <v>829</v>
      </c>
      <c r="B77">
        <v>2006</v>
      </c>
      <c r="C77" t="s">
        <v>833</v>
      </c>
      <c r="D77">
        <v>68</v>
      </c>
      <c r="E77" t="s">
        <v>258</v>
      </c>
      <c r="F77" t="s">
        <v>269</v>
      </c>
      <c r="G77" t="s">
        <v>180</v>
      </c>
      <c r="H77">
        <v>0.34610078180571152</v>
      </c>
      <c r="I77">
        <v>0.43625346312242907</v>
      </c>
      <c r="J77">
        <v>0.49237617472786749</v>
      </c>
      <c r="K77">
        <v>0.0593884872615889</v>
      </c>
      <c r="L77">
        <v>0</v>
      </c>
      <c r="M77">
        <v>0</v>
      </c>
      <c r="N77">
        <v>0</v>
      </c>
      <c r="O77">
        <v>0</v>
      </c>
      <c r="P77">
        <v>0</v>
      </c>
      <c r="Q77">
        <v>0</v>
      </c>
      <c r="R77">
        <v>0.37051092724643059</v>
      </c>
      <c r="S77">
        <v>0.47007271602257561</v>
      </c>
      <c r="T77">
        <v>0.30616074427375151</v>
      </c>
      <c r="U77">
        <v>0.53081959594099171</v>
      </c>
      <c r="V77">
        <v>0.27758265001427002</v>
      </c>
      <c r="W77" t="s">
        <v>248</v>
      </c>
      <c r="X77" t="s">
        <v>249</v>
      </c>
      <c r="Y77" t="s">
        <v>250</v>
      </c>
      <c r="Z77" t="s">
        <v>251</v>
      </c>
      <c r="AA77" t="s">
        <v>252</v>
      </c>
      <c r="AB77" t="s">
        <v>253</v>
      </c>
      <c r="AC77" t="s">
        <v>254</v>
      </c>
      <c r="AD77" t="s">
        <v>255</v>
      </c>
      <c r="AE77" t="s">
        <v>256</v>
      </c>
      <c r="AF77" t="s">
        <v>257</v>
      </c>
      <c r="AG77">
        <v>0</v>
      </c>
      <c r="AH77">
        <v>0</v>
      </c>
      <c r="AI77">
        <v>0.094656728150320404</v>
      </c>
      <c r="AJ77">
        <v>0.18441838882119979</v>
      </c>
      <c r="AK77">
        <v>0.85663481838286393</v>
      </c>
      <c r="AL77">
        <v>0.48349324895747559</v>
      </c>
      <c r="AM77">
        <v>0.28540029709544162</v>
      </c>
      <c r="AN77">
        <v>0.3540669811178539</v>
      </c>
      <c r="AO77">
        <v>0.42266396340294832</v>
      </c>
      <c r="AP77">
        <v>0.20065110678123821</v>
      </c>
      <c r="AQ77"/>
      <c r="AR77"/>
      <c r="AS77"/>
      <c r="AT77"/>
      <c r="AU77"/>
      <c r="AV77"/>
      <c r="AW77"/>
      <c r="AX77"/>
      <c r="AY77"/>
      <c r="AZ77"/>
      <c r="BA77"/>
      <c r="BB77"/>
      <c r="BC77"/>
      <c r="BD77"/>
      <c r="BE77"/>
      <c r="BF77"/>
      <c r="BG77"/>
      <c r="BH77"/>
      <c r="BI77"/>
      <c r="BJ77"/>
      <c r="BK77"/>
      <c r="BL77"/>
      <c r="BM77"/>
      <c r="BN77"/>
      <c r="BO77"/>
    </row>
    <row r="78">
      <c r="A78" t="s">
        <v>829</v>
      </c>
      <c r="B78">
        <v>2006</v>
      </c>
      <c r="C78" t="s">
        <v>833</v>
      </c>
      <c r="D78">
        <v>69</v>
      </c>
      <c r="E78" t="s">
        <v>258</v>
      </c>
      <c r="F78" t="s">
        <v>270</v>
      </c>
      <c r="G78" t="s">
        <v>180</v>
      </c>
      <c r="H78">
        <v>17.410029576361939</v>
      </c>
      <c r="I78">
        <v>12.6857520200913</v>
      </c>
      <c r="J78">
        <v>8.2407069461602145</v>
      </c>
      <c r="K78">
        <v>1.465185907402943</v>
      </c>
      <c r="L78">
        <v>0.096083912480295797</v>
      </c>
      <c r="M78">
        <v>0.028232443488366399</v>
      </c>
      <c r="N78">
        <v>0</v>
      </c>
      <c r="O78">
        <v>0</v>
      </c>
      <c r="P78">
        <v>0</v>
      </c>
      <c r="Q78">
        <v>0</v>
      </c>
      <c r="R78">
        <v>17.562401349953848</v>
      </c>
      <c r="S78">
        <v>16.194342580556391</v>
      </c>
      <c r="T78">
        <v>10.770667579480561</v>
      </c>
      <c r="U78">
        <v>8.8209028134278533</v>
      </c>
      <c r="V78">
        <v>5.1166165899393423</v>
      </c>
      <c r="W78" t="s">
        <v>248</v>
      </c>
      <c r="X78" t="s">
        <v>249</v>
      </c>
      <c r="Y78" t="s">
        <v>250</v>
      </c>
      <c r="Z78" t="s">
        <v>251</v>
      </c>
      <c r="AA78" t="s">
        <v>252</v>
      </c>
      <c r="AB78" t="s">
        <v>253</v>
      </c>
      <c r="AC78" t="s">
        <v>254</v>
      </c>
      <c r="AD78" t="s">
        <v>255</v>
      </c>
      <c r="AE78" t="s">
        <v>256</v>
      </c>
      <c r="AF78" t="s">
        <v>257</v>
      </c>
      <c r="AG78">
        <v>0</v>
      </c>
      <c r="AH78">
        <v>0</v>
      </c>
      <c r="AI78">
        <v>8.1489822190078272</v>
      </c>
      <c r="AJ78">
        <v>9.9824096703273284</v>
      </c>
      <c r="AK78">
        <v>4.531041037735255</v>
      </c>
      <c r="AL78">
        <v>11.90161105411779</v>
      </c>
      <c r="AM78">
        <v>9.4756449357961312</v>
      </c>
      <c r="AN78">
        <v>14.651037711198811</v>
      </c>
      <c r="AO78">
        <v>14.245294947069709</v>
      </c>
      <c r="AP78">
        <v>9.8865232754993109</v>
      </c>
      <c r="AQ78"/>
      <c r="AR78"/>
      <c r="AS78"/>
      <c r="AT78"/>
      <c r="AU78"/>
      <c r="AV78"/>
      <c r="AW78"/>
      <c r="AX78"/>
      <c r="AY78"/>
      <c r="AZ78"/>
      <c r="BA78"/>
      <c r="BB78"/>
      <c r="BC78"/>
      <c r="BD78"/>
      <c r="BE78"/>
      <c r="BF78"/>
      <c r="BG78"/>
      <c r="BH78"/>
      <c r="BI78"/>
      <c r="BJ78"/>
      <c r="BK78"/>
      <c r="BL78"/>
      <c r="BM78"/>
      <c r="BN78"/>
      <c r="BO78"/>
    </row>
    <row r="79">
      <c r="A79" t="s">
        <v>829</v>
      </c>
      <c r="B79">
        <v>2006</v>
      </c>
      <c r="C79" t="s">
        <v>833</v>
      </c>
      <c r="D79">
        <v>70</v>
      </c>
      <c r="E79" t="s">
        <v>258</v>
      </c>
      <c r="F79" t="s">
        <v>46</v>
      </c>
      <c r="G79" t="s">
        <v>180</v>
      </c>
      <c r="H79">
        <v>0</v>
      </c>
      <c r="I79">
        <v>0.0309444884565338</v>
      </c>
      <c r="J79">
        <v>0</v>
      </c>
      <c r="K79">
        <v>0</v>
      </c>
      <c r="L79">
        <v>0</v>
      </c>
      <c r="M79">
        <v>0</v>
      </c>
      <c r="N79">
        <v>0</v>
      </c>
      <c r="O79">
        <v>0</v>
      </c>
      <c r="P79">
        <v>0</v>
      </c>
      <c r="Q79">
        <v>0</v>
      </c>
      <c r="R79">
        <v>0</v>
      </c>
      <c r="S79">
        <v>0</v>
      </c>
      <c r="T79">
        <v>0.045395378143734601</v>
      </c>
      <c r="U79">
        <v>0</v>
      </c>
      <c r="V79">
        <v>0</v>
      </c>
      <c r="W79" t="s">
        <v>248</v>
      </c>
      <c r="X79" t="s">
        <v>249</v>
      </c>
      <c r="Y79" t="s">
        <v>250</v>
      </c>
      <c r="Z79" t="s">
        <v>251</v>
      </c>
      <c r="AA79" t="s">
        <v>252</v>
      </c>
      <c r="AB79" t="s">
        <v>253</v>
      </c>
      <c r="AC79" t="s">
        <v>254</v>
      </c>
      <c r="AD79" t="s">
        <v>255</v>
      </c>
      <c r="AE79" t="s">
        <v>256</v>
      </c>
      <c r="AF79" t="s">
        <v>257</v>
      </c>
      <c r="AG79">
        <v>0</v>
      </c>
      <c r="AH79">
        <v>0</v>
      </c>
      <c r="AI79">
        <v>0</v>
      </c>
      <c r="AJ79">
        <v>0</v>
      </c>
      <c r="AK79">
        <v>0</v>
      </c>
      <c r="AL79">
        <v>0</v>
      </c>
      <c r="AM79">
        <v>0</v>
      </c>
      <c r="AN79">
        <v>0.084513530046364499</v>
      </c>
      <c r="AO79">
        <v>0</v>
      </c>
      <c r="AP79">
        <v>0</v>
      </c>
      <c r="AQ79"/>
      <c r="AR79"/>
      <c r="AS79"/>
      <c r="AT79"/>
      <c r="AU79"/>
      <c r="AV79"/>
      <c r="AW79"/>
      <c r="AX79"/>
      <c r="AY79"/>
      <c r="AZ79"/>
      <c r="BA79"/>
      <c r="BB79"/>
      <c r="BC79"/>
      <c r="BD79"/>
      <c r="BE79"/>
      <c r="BF79"/>
      <c r="BG79"/>
      <c r="BH79"/>
      <c r="BI79"/>
      <c r="BJ79"/>
      <c r="BK79"/>
      <c r="BL79"/>
      <c r="BM79"/>
      <c r="BN79"/>
      <c r="BO79"/>
    </row>
    <row r="80">
      <c r="A80" t="s">
        <v>829</v>
      </c>
      <c r="B80">
        <v>2006</v>
      </c>
      <c r="C80" t="s">
        <v>833</v>
      </c>
      <c r="D80">
        <v>122</v>
      </c>
      <c r="E80" t="s">
        <v>18</v>
      </c>
      <c r="F80" t="s">
        <v>14</v>
      </c>
      <c r="G80" t="s">
        <v>851</v>
      </c>
      <c r="H80">
        <v>14.172355654073581</v>
      </c>
      <c r="I80">
        <v>34.844392841627567</v>
      </c>
      <c r="J80">
        <v>69.169233542848033</v>
      </c>
      <c r="K80">
        <v>92.60250357164746</v>
      </c>
      <c r="L80">
        <v>99.609902888644754</v>
      </c>
      <c r="M80">
        <v>93.9501285324517</v>
      </c>
      <c r="N80">
        <v>98.49485738398856</v>
      </c>
      <c r="O80">
        <v>99.388945767020303</v>
      </c>
      <c r="P80">
        <v>99.773978580435568</v>
      </c>
      <c r="Q80">
        <v>99.811764549922302</v>
      </c>
      <c r="R80">
        <v>11.468307916463599</v>
      </c>
      <c r="S80">
        <v>23.767602642137479</v>
      </c>
      <c r="T80">
        <v>41.083283769076402</v>
      </c>
      <c r="U80">
        <v>65.657025328992162</v>
      </c>
      <c r="V80">
        <v>84.098736969471929</v>
      </c>
      <c r="W80" t="s">
        <v>248</v>
      </c>
      <c r="X80" t="s">
        <v>249</v>
      </c>
      <c r="Y80" t="s">
        <v>250</v>
      </c>
      <c r="Z80" t="s">
        <v>251</v>
      </c>
      <c r="AA80" t="s">
        <v>252</v>
      </c>
      <c r="AB80" t="s">
        <v>253</v>
      </c>
      <c r="AC80" t="s">
        <v>254</v>
      </c>
      <c r="AD80" t="s">
        <v>255</v>
      </c>
      <c r="AE80" t="s">
        <v>256</v>
      </c>
      <c r="AF80" t="s">
        <v>257</v>
      </c>
      <c r="AG80">
        <v>99.68040793560175</v>
      </c>
      <c r="AH80">
        <v>98.610797603981098</v>
      </c>
      <c r="AI80">
        <v>60.227388928017277</v>
      </c>
      <c r="AJ80">
        <v>52.819195073531688</v>
      </c>
      <c r="AK80">
        <v>69.006184979610566</v>
      </c>
      <c r="AL80">
        <v>58.903420468652321</v>
      </c>
      <c r="AM80">
        <v>39.764702372763701</v>
      </c>
      <c r="AN80">
        <v>28.460982421738741</v>
      </c>
      <c r="AO80">
        <v>59.663954010795017</v>
      </c>
      <c r="AP80">
        <v>53.615235524274553</v>
      </c>
      <c r="AQ80">
        <v>1198.458736999999</v>
      </c>
      <c r="AR80">
        <v>2945.7132139999958</v>
      </c>
      <c r="AS80">
        <v>5848.5859349999901</v>
      </c>
      <c r="AT80">
        <v>7825.0625299999947</v>
      </c>
      <c r="AU80">
        <v>8420.7973039999943</v>
      </c>
      <c r="AV80">
        <v>2518.4940989999968</v>
      </c>
      <c r="AW80">
        <v>2647.8309069999982</v>
      </c>
      <c r="AX80">
        <v>2670.5201020000009</v>
      </c>
      <c r="AY80">
        <v>2669.4796889999948</v>
      </c>
      <c r="AZ80">
        <v>2690.0366149999982</v>
      </c>
      <c r="BA80">
        <v>661.50301100000024</v>
      </c>
      <c r="BB80">
        <v>1371.4376080000011</v>
      </c>
      <c r="BC80">
        <v>2368.0428789999992</v>
      </c>
      <c r="BD80">
        <v>3789.485513000001</v>
      </c>
      <c r="BE80">
        <v>4851.7872969999926</v>
      </c>
      <c r="BF80">
        <v>2584.595944000002</v>
      </c>
      <c r="BG80">
        <v>5650.5646419999894</v>
      </c>
      <c r="BH80">
        <v>3193.0807239999981</v>
      </c>
      <c r="BI80">
        <v>2343.676784000002</v>
      </c>
      <c r="BJ80">
        <v>2648.061666999994</v>
      </c>
      <c r="BK80">
        <v>2475.8907470000008</v>
      </c>
      <c r="BL80">
        <v>1963.954313000002</v>
      </c>
      <c r="BM80">
        <v>880.56339200000002</v>
      </c>
      <c r="BN80">
        <v>1352.454078999999</v>
      </c>
      <c r="BO80">
        <v>3145.7754279999972</v>
      </c>
    </row>
    <row r="81">
      <c r="A81" t="s">
        <v>829</v>
      </c>
      <c r="B81">
        <v>2006</v>
      </c>
      <c r="C81" t="s">
        <v>833</v>
      </c>
      <c r="D81">
        <v>123</v>
      </c>
      <c r="E81" t="s">
        <v>18</v>
      </c>
      <c r="F81" t="s">
        <v>51</v>
      </c>
      <c r="G81" t="s">
        <v>180</v>
      </c>
      <c r="H81">
        <v>85.827644345926615</v>
      </c>
      <c r="I81">
        <v>65.15560715837249</v>
      </c>
      <c r="J81">
        <v>30.830766457152031</v>
      </c>
      <c r="K81">
        <v>7.397496428352655</v>
      </c>
      <c r="L81">
        <v>0.39009711135522129</v>
      </c>
      <c r="M81">
        <v>6.0498714675482619</v>
      </c>
      <c r="N81">
        <v>1.5051426160114549</v>
      </c>
      <c r="O81">
        <v>0.61105423297971651</v>
      </c>
      <c r="P81">
        <v>0.2260214195644476</v>
      </c>
      <c r="Q81">
        <v>0.1882354500776815</v>
      </c>
      <c r="R81">
        <v>88.531692083536612</v>
      </c>
      <c r="S81">
        <v>76.232397357862595</v>
      </c>
      <c r="T81">
        <v>58.916716230923662</v>
      </c>
      <c r="U81">
        <v>34.342974671007987</v>
      </c>
      <c r="V81">
        <v>15.901263030528099</v>
      </c>
      <c r="W81" t="s">
        <v>248</v>
      </c>
      <c r="X81" t="s">
        <v>249</v>
      </c>
      <c r="Y81" t="s">
        <v>250</v>
      </c>
      <c r="Z81" t="s">
        <v>251</v>
      </c>
      <c r="AA81" t="s">
        <v>252</v>
      </c>
      <c r="AB81" t="s">
        <v>253</v>
      </c>
      <c r="AC81" t="s">
        <v>254</v>
      </c>
      <c r="AD81" t="s">
        <v>255</v>
      </c>
      <c r="AE81" t="s">
        <v>256</v>
      </c>
      <c r="AF81" t="s">
        <v>257</v>
      </c>
      <c r="AG81">
        <v>0.31959206439825999</v>
      </c>
      <c r="AH81">
        <v>1.389202396018921</v>
      </c>
      <c r="AI81">
        <v>39.772611071982553</v>
      </c>
      <c r="AJ81">
        <v>47.180804926468397</v>
      </c>
      <c r="AK81">
        <v>30.993815020389409</v>
      </c>
      <c r="AL81">
        <v>41.096579531347878</v>
      </c>
      <c r="AM81">
        <v>60.23529762723647</v>
      </c>
      <c r="AN81">
        <v>71.539017578261337</v>
      </c>
      <c r="AO81">
        <v>40.33604598920499</v>
      </c>
      <c r="AP81">
        <v>46.384764475725191</v>
      </c>
      <c r="AQ81">
        <v>7257.8541459999869</v>
      </c>
      <c r="AR81">
        <v>5508.1956469999895</v>
      </c>
      <c r="AS81">
        <v>2606.8871640000011</v>
      </c>
      <c r="AT81">
        <v>625.1005090000001</v>
      </c>
      <c r="AU81">
        <v>32.977933</v>
      </c>
      <c r="AV81">
        <v>162.17716599999989</v>
      </c>
      <c r="AW81">
        <v>40.462652000000013</v>
      </c>
      <c r="AX81">
        <v>16.418652999999999</v>
      </c>
      <c r="AY81">
        <v>6.0472640000000002</v>
      </c>
      <c r="AZ81">
        <v>5.0731520000000003</v>
      </c>
      <c r="BA81">
        <v>5106.5929959999994</v>
      </c>
      <c r="BB81">
        <v>4398.7598689999968</v>
      </c>
      <c r="BC81">
        <v>3395.9629690000052</v>
      </c>
      <c r="BD81">
        <v>1982.1520139999991</v>
      </c>
      <c r="BE81">
        <v>917.36866399999974</v>
      </c>
      <c r="BF81">
        <v>8.2866470000000003</v>
      </c>
      <c r="BG81">
        <v>79.603634999999983</v>
      </c>
      <c r="BH81">
        <v>2108.6279850000001</v>
      </c>
      <c r="BI81">
        <v>2093.4919020000011</v>
      </c>
      <c r="BJ81">
        <v>1189.3648880000001</v>
      </c>
      <c r="BK81">
        <v>1727.414811999997</v>
      </c>
      <c r="BL81">
        <v>2974.9844839999969</v>
      </c>
      <c r="BM81">
        <v>2213.3684299999991</v>
      </c>
      <c r="BN81">
        <v>914.33179100000018</v>
      </c>
      <c r="BO81">
        <v>2721.540825</v>
      </c>
    </row>
    <row r="82">
      <c r="A82" t="s">
        <v>829</v>
      </c>
      <c r="B82">
        <v>2006</v>
      </c>
      <c r="C82" t="s">
        <v>833</v>
      </c>
      <c r="D82">
        <v>124</v>
      </c>
      <c r="E82" t="s">
        <v>50</v>
      </c>
      <c r="F82" t="s">
        <v>15</v>
      </c>
      <c r="G82" t="s">
        <v>852</v>
      </c>
      <c r="H82">
        <v>9.1758129412321274</v>
      </c>
      <c r="I82">
        <v>23.091167850242162</v>
      </c>
      <c r="J82">
        <v>47.579589965000061</v>
      </c>
      <c r="K82">
        <v>54.285495790537233</v>
      </c>
      <c r="L82">
        <v>77.621314691217663</v>
      </c>
      <c r="M82">
        <v>42.03476084782001</v>
      </c>
      <c r="N82">
        <v>52.683748205347648</v>
      </c>
      <c r="O82">
        <v>68.290658117363648</v>
      </c>
      <c r="P82">
        <v>75.989726387181818</v>
      </c>
      <c r="Q82">
        <v>86.750045531633461</v>
      </c>
      <c r="R82">
        <v>6.9255136359152383</v>
      </c>
      <c r="S82">
        <v>16.192840049657821</v>
      </c>
      <c r="T82">
        <v>27.332920377703289</v>
      </c>
      <c r="U82">
        <v>45.510338262199177</v>
      </c>
      <c r="V82">
        <v>62.641672151528873</v>
      </c>
      <c r="W82" t="s">
        <v>248</v>
      </c>
      <c r="X82" t="s">
        <v>249</v>
      </c>
      <c r="Y82" t="s">
        <v>250</v>
      </c>
      <c r="Z82" t="s">
        <v>251</v>
      </c>
      <c r="AA82" t="s">
        <v>252</v>
      </c>
      <c r="AB82" t="s">
        <v>253</v>
      </c>
      <c r="AC82" t="s">
        <v>254</v>
      </c>
      <c r="AD82" t="s">
        <v>255</v>
      </c>
      <c r="AE82" t="s">
        <v>256</v>
      </c>
      <c r="AF82" t="s">
        <v>257</v>
      </c>
      <c r="AG82">
        <v>71.148693390244304</v>
      </c>
      <c r="AH82">
        <v>65.699614045216379</v>
      </c>
      <c r="AI82">
        <v>37.820850013810087</v>
      </c>
      <c r="AJ82">
        <v>32.99228917347498</v>
      </c>
      <c r="AK82">
        <v>50.846884677379798</v>
      </c>
      <c r="AL82">
        <v>36.083694866685207</v>
      </c>
      <c r="AM82">
        <v>25.630318150739601</v>
      </c>
      <c r="AN82">
        <v>21.68541146347215</v>
      </c>
      <c r="AO82">
        <v>50.57478371347004</v>
      </c>
      <c r="AP82">
        <v>38.70848474954353</v>
      </c>
      <c r="AQ82">
        <v>773.66423100000009</v>
      </c>
      <c r="AR82">
        <v>1952.106285000001</v>
      </c>
      <c r="AS82">
        <v>4014.4913070000011</v>
      </c>
      <c r="AT82">
        <v>4579.2934789999972</v>
      </c>
      <c r="AU82">
        <v>6561.9314800000002</v>
      </c>
      <c r="AV82">
        <v>1124.6289870000001</v>
      </c>
      <c r="AW82">
        <v>1411.6797549999981</v>
      </c>
      <c r="AX82">
        <v>1834.9281589999971</v>
      </c>
      <c r="AY82">
        <v>2033.125610999999</v>
      </c>
      <c r="AZ82">
        <v>2338.008949999999</v>
      </c>
      <c r="BA82">
        <v>397.35186800000008</v>
      </c>
      <c r="BB82">
        <v>934.35884800000008</v>
      </c>
      <c r="BC82">
        <v>1575.4711290000009</v>
      </c>
      <c r="BD82">
        <v>2618.0377119999989</v>
      </c>
      <c r="BE82">
        <v>3613.8957629999991</v>
      </c>
      <c r="BF82">
        <v>1838.6449769999981</v>
      </c>
      <c r="BG82">
        <v>3762.3688489999959</v>
      </c>
      <c r="BH82">
        <v>2005.1512990000001</v>
      </c>
      <c r="BI82">
        <v>1463.923524</v>
      </c>
      <c r="BJ82">
        <v>1951.2118549999959</v>
      </c>
      <c r="BK82">
        <v>1510.737688000002</v>
      </c>
      <c r="BL82">
        <v>1260.945476000001</v>
      </c>
      <c r="BM82">
        <v>670.93184599999984</v>
      </c>
      <c r="BN82">
        <v>1146.422051</v>
      </c>
      <c r="BO82">
        <v>2271.1492169999979</v>
      </c>
    </row>
    <row r="83">
      <c r="A83" t="s">
        <v>829</v>
      </c>
      <c r="B83">
        <v>2006</v>
      </c>
      <c r="C83" t="s">
        <v>833</v>
      </c>
      <c r="D83">
        <v>125</v>
      </c>
      <c r="E83" t="s">
        <v>50</v>
      </c>
      <c r="F83" t="s">
        <v>16</v>
      </c>
      <c r="G83" t="s">
        <v>853</v>
      </c>
      <c r="H83">
        <v>4.9965427128414754</v>
      </c>
      <c r="I83">
        <v>11.753224991385469</v>
      </c>
      <c r="J83">
        <v>21.58964357784809</v>
      </c>
      <c r="K83">
        <v>38.317007781110277</v>
      </c>
      <c r="L83">
        <v>21.98858819742712</v>
      </c>
      <c r="M83">
        <v>51.915367684631768</v>
      </c>
      <c r="N83">
        <v>45.811109178640883</v>
      </c>
      <c r="O83">
        <v>31.098287649656509</v>
      </c>
      <c r="P83">
        <v>23.784252193253892</v>
      </c>
      <c r="Q83">
        <v>13.06171901828888</v>
      </c>
      <c r="R83">
        <v>4.5427942805483568</v>
      </c>
      <c r="S83">
        <v>7.5747625924796527</v>
      </c>
      <c r="T83">
        <v>13.75036339137316</v>
      </c>
      <c r="U83">
        <v>20.146687066792939</v>
      </c>
      <c r="V83">
        <v>21.457064817943159</v>
      </c>
      <c r="W83" t="s">
        <v>248</v>
      </c>
      <c r="X83" t="s">
        <v>249</v>
      </c>
      <c r="Y83" t="s">
        <v>250</v>
      </c>
      <c r="Z83" t="s">
        <v>251</v>
      </c>
      <c r="AA83" t="s">
        <v>252</v>
      </c>
      <c r="AB83" t="s">
        <v>253</v>
      </c>
      <c r="AC83" t="s">
        <v>254</v>
      </c>
      <c r="AD83" t="s">
        <v>255</v>
      </c>
      <c r="AE83" t="s">
        <v>256</v>
      </c>
      <c r="AF83" t="s">
        <v>257</v>
      </c>
      <c r="AG83">
        <v>28.531714545357271</v>
      </c>
      <c r="AH83">
        <v>32.911183558764783</v>
      </c>
      <c r="AI83">
        <v>22.406538914207221</v>
      </c>
      <c r="AJ83">
        <v>19.826905900056651</v>
      </c>
      <c r="AK83">
        <v>18.159300302230829</v>
      </c>
      <c r="AL83">
        <v>22.819725601967111</v>
      </c>
      <c r="AM83">
        <v>14.134384222024069</v>
      </c>
      <c r="AN83">
        <v>6.7755709582665933</v>
      </c>
      <c r="AO83">
        <v>9.0891702973250013</v>
      </c>
      <c r="AP83">
        <v>14.90675077473103</v>
      </c>
      <c r="AQ83">
        <v>421.28652800000032</v>
      </c>
      <c r="AR83">
        <v>993.60692900000038</v>
      </c>
      <c r="AS83">
        <v>1821.6095709999979</v>
      </c>
      <c r="AT83">
        <v>3232.259765000003</v>
      </c>
      <c r="AU83">
        <v>1858.8658239999979</v>
      </c>
      <c r="AV83">
        <v>1388.982027999999</v>
      </c>
      <c r="AW83">
        <v>1227.52495</v>
      </c>
      <c r="AX83">
        <v>835.59194299999945</v>
      </c>
      <c r="AY83">
        <v>636.35407800000019</v>
      </c>
      <c r="AZ83">
        <v>352.02766500000001</v>
      </c>
      <c r="BA83">
        <v>260.64316500000012</v>
      </c>
      <c r="BB83">
        <v>437.07876000000022</v>
      </c>
      <c r="BC83">
        <v>792.57175000000029</v>
      </c>
      <c r="BD83">
        <v>1158.9627439999999</v>
      </c>
      <c r="BE83">
        <v>1237.8915340000001</v>
      </c>
      <c r="BF83">
        <v>737.32476499999996</v>
      </c>
      <c r="BG83">
        <v>1884.6992269999971</v>
      </c>
      <c r="BH83">
        <v>1187.929425</v>
      </c>
      <c r="BI83">
        <v>879.75326000000018</v>
      </c>
      <c r="BJ83">
        <v>696.84981200000004</v>
      </c>
      <c r="BK83">
        <v>955.40713400000027</v>
      </c>
      <c r="BL83">
        <v>695.37520899999959</v>
      </c>
      <c r="BM83">
        <v>209.63154600000021</v>
      </c>
      <c r="BN83">
        <v>206.032028</v>
      </c>
      <c r="BO83">
        <v>874.62621099999899</v>
      </c>
    </row>
    <row r="84">
      <c r="A84" t="s">
        <v>829</v>
      </c>
      <c r="B84">
        <v>2006</v>
      </c>
      <c r="C84" t="s">
        <v>833</v>
      </c>
      <c r="D84">
        <v>126</v>
      </c>
      <c r="E84" t="s">
        <v>50</v>
      </c>
      <c r="F84" t="s">
        <v>22</v>
      </c>
      <c r="G84" t="s">
        <v>854</v>
      </c>
      <c r="H84">
        <v>9.0648859725269233</v>
      </c>
      <c r="I84">
        <v>11.45968262645057</v>
      </c>
      <c r="J84">
        <v>6.5451813443925184</v>
      </c>
      <c r="K84">
        <v>3.32985064073236</v>
      </c>
      <c r="L84">
        <v>0.39009711135521741</v>
      </c>
      <c r="M84">
        <v>5.5856609187387161</v>
      </c>
      <c r="N84">
        <v>1.5051426160114689</v>
      </c>
      <c r="O84">
        <v>0.61105423297984274</v>
      </c>
      <c r="P84">
        <v>0.22602141956429381</v>
      </c>
      <c r="Q84">
        <v>0.18823545007765749</v>
      </c>
      <c r="R84">
        <v>8.6679632821107333</v>
      </c>
      <c r="S84">
        <v>10.36333750072794</v>
      </c>
      <c r="T84">
        <v>11.490787248764009</v>
      </c>
      <c r="U84">
        <v>7.2983833164052889</v>
      </c>
      <c r="V84">
        <v>3.534994414757382</v>
      </c>
      <c r="W84" t="s">
        <v>248</v>
      </c>
      <c r="X84" t="s">
        <v>249</v>
      </c>
      <c r="Y84" t="s">
        <v>250</v>
      </c>
      <c r="Z84" t="s">
        <v>251</v>
      </c>
      <c r="AA84" t="s">
        <v>252</v>
      </c>
      <c r="AB84" t="s">
        <v>253</v>
      </c>
      <c r="AC84" t="s">
        <v>254</v>
      </c>
      <c r="AD84" t="s">
        <v>255</v>
      </c>
      <c r="AE84" t="s">
        <v>256</v>
      </c>
      <c r="AF84" t="s">
        <v>257</v>
      </c>
      <c r="AG84">
        <v>0.2861723927406023</v>
      </c>
      <c r="AH84">
        <v>1.276668688392105</v>
      </c>
      <c r="AI84">
        <v>15.737270713942699</v>
      </c>
      <c r="AJ84">
        <v>16.530388743485339</v>
      </c>
      <c r="AK84">
        <v>3.5473266015380069</v>
      </c>
      <c r="AL84">
        <v>3.5902688246188181</v>
      </c>
      <c r="AM84">
        <v>3.2943352497363279</v>
      </c>
      <c r="AN84">
        <v>5.3895257101111014</v>
      </c>
      <c r="AO84">
        <v>1.674252539786629</v>
      </c>
      <c r="AP84">
        <v>5.0883836344659557</v>
      </c>
      <c r="AQ84">
        <v>769.2479410000002</v>
      </c>
      <c r="AR84">
        <v>968.79112499999951</v>
      </c>
      <c r="AS84">
        <v>556.45811700000013</v>
      </c>
      <c r="AT84">
        <v>281.92731800000013</v>
      </c>
      <c r="AU84">
        <v>32.977933</v>
      </c>
      <c r="AV84">
        <v>149.755875</v>
      </c>
      <c r="AW84">
        <v>40.462652000000013</v>
      </c>
      <c r="AX84">
        <v>16.418652999999999</v>
      </c>
      <c r="AY84">
        <v>6.0472640000000002</v>
      </c>
      <c r="AZ84">
        <v>5.0731520000000003</v>
      </c>
      <c r="BA84">
        <v>502.77804600000002</v>
      </c>
      <c r="BB84">
        <v>597.98503900000026</v>
      </c>
      <c r="BC84">
        <v>662.32964900000002</v>
      </c>
      <c r="BD84">
        <v>424.61276299999992</v>
      </c>
      <c r="BE84">
        <v>203.9393410000001</v>
      </c>
      <c r="BF84">
        <v>7.4229970000000014</v>
      </c>
      <c r="BG84">
        <v>73.159198999999987</v>
      </c>
      <c r="BH84">
        <v>834.34425199999964</v>
      </c>
      <c r="BI84">
        <v>733.4812330000002</v>
      </c>
      <c r="BJ84">
        <v>136.12605300000001</v>
      </c>
      <c r="BK84">
        <v>154.56530599999999</v>
      </c>
      <c r="BL84">
        <v>167.051863</v>
      </c>
      <c r="BM84">
        <v>166.74825100000001</v>
      </c>
      <c r="BN84">
        <v>37.951720000000002</v>
      </c>
      <c r="BO84">
        <v>298.55155999999988</v>
      </c>
    </row>
    <row r="85">
      <c r="A85" t="s">
        <v>829</v>
      </c>
      <c r="B85">
        <v>2006</v>
      </c>
      <c r="C85" t="s">
        <v>833</v>
      </c>
      <c r="D85">
        <v>127</v>
      </c>
      <c r="E85" t="s">
        <v>50</v>
      </c>
      <c r="F85" t="s">
        <v>19</v>
      </c>
      <c r="G85" t="s">
        <v>855</v>
      </c>
      <c r="H85">
        <v>76.762758373399478</v>
      </c>
      <c r="I85">
        <v>53.695924531921797</v>
      </c>
      <c r="J85">
        <v>24.285585112759339</v>
      </c>
      <c r="K85">
        <v>4.0676457876201368</v>
      </c>
      <c r="L85">
        <v>0</v>
      </c>
      <c r="M85">
        <v>0.4642105488095063</v>
      </c>
      <c r="N85">
        <v>0</v>
      </c>
      <c r="O85">
        <v>0</v>
      </c>
      <c r="P85">
        <v>0</v>
      </c>
      <c r="Q85">
        <v>0</v>
      </c>
      <c r="R85">
        <v>79.863728801425665</v>
      </c>
      <c r="S85">
        <v>65.869059857134587</v>
      </c>
      <c r="T85">
        <v>47.42592898215954</v>
      </c>
      <c r="U85">
        <v>27.044591354602591</v>
      </c>
      <c r="V85">
        <v>12.36626861577059</v>
      </c>
      <c r="W85" t="s">
        <v>248</v>
      </c>
      <c r="X85" t="s">
        <v>249</v>
      </c>
      <c r="Y85" t="s">
        <v>250</v>
      </c>
      <c r="Z85" t="s">
        <v>251</v>
      </c>
      <c r="AA85" t="s">
        <v>252</v>
      </c>
      <c r="AB85" t="s">
        <v>253</v>
      </c>
      <c r="AC85" t="s">
        <v>254</v>
      </c>
      <c r="AD85" t="s">
        <v>255</v>
      </c>
      <c r="AE85" t="s">
        <v>256</v>
      </c>
      <c r="AF85" t="s">
        <v>257</v>
      </c>
      <c r="AG85">
        <v>0.033419671657818603</v>
      </c>
      <c r="AH85">
        <v>0.11253370762674079</v>
      </c>
      <c r="AI85">
        <v>24.035340358039999</v>
      </c>
      <c r="AJ85">
        <v>30.65041618298303</v>
      </c>
      <c r="AK85">
        <v>27.446488418851359</v>
      </c>
      <c r="AL85">
        <v>37.506310706728847</v>
      </c>
      <c r="AM85">
        <v>56.940962377500007</v>
      </c>
      <c r="AN85">
        <v>66.14949186815015</v>
      </c>
      <c r="AO85">
        <v>38.661793449418333</v>
      </c>
      <c r="AP85">
        <v>41.296380841259477</v>
      </c>
      <c r="AQ85">
        <v>6488.6062049999864</v>
      </c>
      <c r="AR85">
        <v>4539.4045219999998</v>
      </c>
      <c r="AS85">
        <v>2050.4290470000001</v>
      </c>
      <c r="AT85">
        <v>343.17319099999997</v>
      </c>
      <c r="AU85">
        <v>0</v>
      </c>
      <c r="AV85">
        <v>12.421291</v>
      </c>
      <c r="AW85">
        <v>0</v>
      </c>
      <c r="AX85">
        <v>0</v>
      </c>
      <c r="AY85">
        <v>0</v>
      </c>
      <c r="AZ85">
        <v>0</v>
      </c>
      <c r="BA85">
        <v>4603.81495</v>
      </c>
      <c r="BB85">
        <v>3800.7748299999962</v>
      </c>
      <c r="BC85">
        <v>2733.6333200000031</v>
      </c>
      <c r="BD85">
        <v>1557.5392509999999</v>
      </c>
      <c r="BE85">
        <v>713.42932299999984</v>
      </c>
      <c r="BF85">
        <v>0.86365000000000003</v>
      </c>
      <c r="BG85">
        <v>6.4444359999999996</v>
      </c>
      <c r="BH85">
        <v>1274.283733</v>
      </c>
      <c r="BI85">
        <v>1360.0106689999991</v>
      </c>
      <c r="BJ85">
        <v>1053.2388350000001</v>
      </c>
      <c r="BK85">
        <v>1572.849505999998</v>
      </c>
      <c r="BL85">
        <v>2807.9326209999972</v>
      </c>
      <c r="BM85">
        <v>2046.620178999998</v>
      </c>
      <c r="BN85">
        <v>876.38007100000004</v>
      </c>
      <c r="BO85">
        <v>2422.9892650000011</v>
      </c>
    </row>
    <row r="86">
      <c r="A86" t="s">
        <v>829</v>
      </c>
      <c r="B86">
        <v>2006</v>
      </c>
      <c r="C86" t="s">
        <v>833</v>
      </c>
      <c r="D86">
        <v>128</v>
      </c>
      <c r="E86" t="s">
        <v>166</v>
      </c>
      <c r="F86" t="s">
        <v>49</v>
      </c>
      <c r="G86" t="s">
        <v>856</v>
      </c>
      <c r="H86">
        <v>35.255555496910709</v>
      </c>
      <c r="I86">
        <v>33.7306063698841</v>
      </c>
      <c r="J86">
        <v>31.212784170109419</v>
      </c>
      <c r="K86">
        <v>41.377939367982677</v>
      </c>
      <c r="L86">
        <v>22.074700968244549</v>
      </c>
      <c r="M86">
        <v>55.25843178245303</v>
      </c>
      <c r="N86">
        <v>46.511168598420653</v>
      </c>
      <c r="O86">
        <v>31.289483362218821</v>
      </c>
      <c r="P86">
        <v>23.83813147641451</v>
      </c>
      <c r="Q86">
        <v>13.08635217219897</v>
      </c>
      <c r="R86">
        <v>39.611722266602577</v>
      </c>
      <c r="S86">
        <v>31.87011625249232</v>
      </c>
      <c r="T86">
        <v>33.469484739005047</v>
      </c>
      <c r="U86">
        <v>30.684739318972419</v>
      </c>
      <c r="V86">
        <v>25.514134446195229</v>
      </c>
      <c r="W86" t="s">
        <v>248</v>
      </c>
      <c r="X86" t="s">
        <v>249</v>
      </c>
      <c r="Y86" t="s">
        <v>250</v>
      </c>
      <c r="Z86" t="s">
        <v>251</v>
      </c>
      <c r="AA86" t="s">
        <v>252</v>
      </c>
      <c r="AB86" t="s">
        <v>253</v>
      </c>
      <c r="AC86" t="s">
        <v>254</v>
      </c>
      <c r="AD86" t="s">
        <v>255</v>
      </c>
      <c r="AE86" t="s">
        <v>256</v>
      </c>
      <c r="AF86" t="s">
        <v>257</v>
      </c>
      <c r="AG86">
        <v>28.623191995552538</v>
      </c>
      <c r="AH86">
        <v>33.374827461527488</v>
      </c>
      <c r="AI86">
        <v>37.203238116444197</v>
      </c>
      <c r="AJ86">
        <v>37.537311714907503</v>
      </c>
      <c r="AK86">
        <v>26.315467675247369</v>
      </c>
      <c r="AL86">
        <v>38.740917624828747</v>
      </c>
      <c r="AM86">
        <v>35.545052216221848</v>
      </c>
      <c r="AN86">
        <v>23.806525220616962</v>
      </c>
      <c r="AO86">
        <v>15.23393889664184</v>
      </c>
      <c r="AP86">
        <v>27.803199275291679</v>
      </c>
      <c r="AQ86"/>
      <c r="AR86"/>
      <c r="AS86"/>
      <c r="AT86"/>
      <c r="AU86"/>
      <c r="AV86"/>
      <c r="AW86"/>
      <c r="AX86"/>
      <c r="AY86"/>
      <c r="AZ86"/>
      <c r="BA86"/>
      <c r="BB86"/>
      <c r="BC86"/>
      <c r="BD86"/>
      <c r="BE86"/>
      <c r="BF86"/>
      <c r="BG86"/>
      <c r="BH86"/>
      <c r="BI86"/>
      <c r="BJ86"/>
      <c r="BK86"/>
      <c r="BL86"/>
      <c r="BM86"/>
      <c r="BN86"/>
      <c r="BO86"/>
    </row>
    <row r="87">
      <c r="A87" t="s">
        <v>829</v>
      </c>
      <c r="B87">
        <v>2006</v>
      </c>
      <c r="C87" t="s">
        <v>833</v>
      </c>
      <c r="D87">
        <v>129</v>
      </c>
      <c r="E87" t="s">
        <v>166</v>
      </c>
      <c r="F87" t="s">
        <v>48</v>
      </c>
      <c r="G87" t="s">
        <v>180</v>
      </c>
      <c r="H87">
        <v>64.744444503089426</v>
      </c>
      <c r="I87">
        <v>66.26939363011607</v>
      </c>
      <c r="J87">
        <v>68.787215829890741</v>
      </c>
      <c r="K87">
        <v>58.622060632017373</v>
      </c>
      <c r="L87">
        <v>77.925299031755486</v>
      </c>
      <c r="M87">
        <v>44.741568217547041</v>
      </c>
      <c r="N87">
        <v>53.488831401579333</v>
      </c>
      <c r="O87">
        <v>68.710516637781026</v>
      </c>
      <c r="P87">
        <v>76.161868523585625</v>
      </c>
      <c r="Q87">
        <v>86.913647827801057</v>
      </c>
      <c r="R87">
        <v>60.388277733397409</v>
      </c>
      <c r="S87">
        <v>68.129883747507634</v>
      </c>
      <c r="T87">
        <v>66.530515260995074</v>
      </c>
      <c r="U87">
        <v>69.315260681027524</v>
      </c>
      <c r="V87">
        <v>74.485865553804899</v>
      </c>
      <c r="W87" t="s">
        <v>248</v>
      </c>
      <c r="X87" t="s">
        <v>249</v>
      </c>
      <c r="Y87" t="s">
        <v>250</v>
      </c>
      <c r="Z87" t="s">
        <v>251</v>
      </c>
      <c r="AA87" t="s">
        <v>252</v>
      </c>
      <c r="AB87" t="s">
        <v>253</v>
      </c>
      <c r="AC87" t="s">
        <v>254</v>
      </c>
      <c r="AD87" t="s">
        <v>255</v>
      </c>
      <c r="AE87" t="s">
        <v>256</v>
      </c>
      <c r="AF87" t="s">
        <v>257</v>
      </c>
      <c r="AG87">
        <v>71.376808004447298</v>
      </c>
      <c r="AH87">
        <v>66.625172538472569</v>
      </c>
      <c r="AI87">
        <v>62.796761883555853</v>
      </c>
      <c r="AJ87">
        <v>62.462688285092398</v>
      </c>
      <c r="AK87">
        <v>73.684532324752723</v>
      </c>
      <c r="AL87">
        <v>61.259082375171261</v>
      </c>
      <c r="AM87">
        <v>64.454947783778067</v>
      </c>
      <c r="AN87">
        <v>76.193474779383038</v>
      </c>
      <c r="AO87">
        <v>84.766061103358197</v>
      </c>
      <c r="AP87">
        <v>72.196800724708325</v>
      </c>
      <c r="AQ87"/>
      <c r="AR87"/>
      <c r="AS87"/>
      <c r="AT87"/>
      <c r="AU87"/>
      <c r="AV87"/>
      <c r="AW87"/>
      <c r="AX87"/>
      <c r="AY87"/>
      <c r="AZ87"/>
      <c r="BA87"/>
      <c r="BB87"/>
      <c r="BC87"/>
      <c r="BD87"/>
      <c r="BE87"/>
      <c r="BF87"/>
      <c r="BG87"/>
      <c r="BH87"/>
      <c r="BI87"/>
      <c r="BJ87"/>
      <c r="BK87"/>
      <c r="BL87"/>
      <c r="BM87"/>
      <c r="BN87"/>
      <c r="BO87"/>
    </row>
    <row r="88">
      <c r="A88" t="s">
        <v>829</v>
      </c>
      <c r="B88">
        <v>2006</v>
      </c>
      <c r="C88" t="s">
        <v>833</v>
      </c>
      <c r="D88">
        <v>135</v>
      </c>
      <c r="E88" t="s">
        <v>45</v>
      </c>
      <c r="F88" t="s">
        <v>44</v>
      </c>
      <c r="G88" t="s">
        <v>857</v>
      </c>
      <c r="H88">
        <v>0</v>
      </c>
      <c r="I88">
        <v>0</v>
      </c>
      <c r="J88">
        <v>1.446307161860207</v>
      </c>
      <c r="K88">
        <v>51.271023233567263</v>
      </c>
      <c r="L88">
        <v>88.202361465267359</v>
      </c>
      <c r="M88">
        <v>66.272616571655547</v>
      </c>
      <c r="N88">
        <v>87.603766750683178</v>
      </c>
      <c r="O88">
        <v>89.744336468882409</v>
      </c>
      <c r="P88">
        <v>94.260041117216147</v>
      </c>
      <c r="Q88">
        <v>90.531994721534474</v>
      </c>
      <c r="R88">
        <v>0</v>
      </c>
      <c r="S88">
        <v>0</v>
      </c>
      <c r="T88">
        <v>0</v>
      </c>
      <c r="U88">
        <v>1.046667738876528</v>
      </c>
      <c r="V88">
        <v>5.9962755615994467</v>
      </c>
      <c r="W88" t="s">
        <v>248</v>
      </c>
      <c r="X88" t="s">
        <v>249</v>
      </c>
      <c r="Y88" t="s">
        <v>250</v>
      </c>
      <c r="Z88" t="s">
        <v>251</v>
      </c>
      <c r="AA88" t="s">
        <v>252</v>
      </c>
      <c r="AB88" t="s">
        <v>253</v>
      </c>
      <c r="AC88" t="s">
        <v>254</v>
      </c>
      <c r="AD88" t="s">
        <v>255</v>
      </c>
      <c r="AE88" t="s">
        <v>256</v>
      </c>
      <c r="AF88" t="s">
        <v>257</v>
      </c>
      <c r="AG88">
        <v>95.582614600539003</v>
      </c>
      <c r="AH88">
        <v>87.300407076683882</v>
      </c>
      <c r="AI88">
        <v>14.542626506265099</v>
      </c>
      <c r="AJ88">
        <v>5.562139947004936</v>
      </c>
      <c r="AK88">
        <v>12.01643954329702</v>
      </c>
      <c r="AL88">
        <v>20.27291540048617</v>
      </c>
      <c r="AM88">
        <v>8.5598922840833236</v>
      </c>
      <c r="AN88">
        <v>10.22439226846028</v>
      </c>
      <c r="AO88">
        <v>15.2447397247981</v>
      </c>
      <c r="AP88">
        <v>17.293568085429019</v>
      </c>
      <c r="AQ88"/>
      <c r="AR88"/>
      <c r="AS88"/>
      <c r="AT88"/>
      <c r="AU88"/>
      <c r="AV88"/>
      <c r="AW88"/>
      <c r="AX88"/>
      <c r="AY88"/>
      <c r="AZ88"/>
      <c r="BA88"/>
      <c r="BB88"/>
      <c r="BC88"/>
      <c r="BD88"/>
      <c r="BE88"/>
      <c r="BF88"/>
      <c r="BG88"/>
      <c r="BH88"/>
      <c r="BI88"/>
      <c r="BJ88"/>
      <c r="BK88"/>
      <c r="BL88"/>
      <c r="BM88"/>
      <c r="BN88"/>
      <c r="BO88"/>
    </row>
    <row r="89">
      <c r="A89" t="s">
        <v>829</v>
      </c>
      <c r="B89">
        <v>2006</v>
      </c>
      <c r="C89" t="s">
        <v>833</v>
      </c>
      <c r="D89">
        <v>136</v>
      </c>
      <c r="E89" t="s">
        <v>45</v>
      </c>
      <c r="F89" t="s">
        <v>43</v>
      </c>
      <c r="G89" t="s">
        <v>858</v>
      </c>
      <c r="H89">
        <v>0</v>
      </c>
      <c r="I89">
        <v>0.0156906825210687</v>
      </c>
      <c r="J89">
        <v>0.91479765938996471</v>
      </c>
      <c r="K89">
        <v>4.9922176892094994</v>
      </c>
      <c r="L89">
        <v>7.4802719763863559</v>
      </c>
      <c r="M89">
        <v>6.1198242448426488</v>
      </c>
      <c r="N89">
        <v>6.8250527322711996</v>
      </c>
      <c r="O89">
        <v>5.7350932809036026</v>
      </c>
      <c r="P89">
        <v>4.5053348412296943</v>
      </c>
      <c r="Q89">
        <v>8.602425950838839</v>
      </c>
      <c r="R89">
        <v>0</v>
      </c>
      <c r="S89">
        <v>0</v>
      </c>
      <c r="T89">
        <v>0.023013092543274601</v>
      </c>
      <c r="U89">
        <v>0.62940011097477999</v>
      </c>
      <c r="V89">
        <v>4.1812902204534517</v>
      </c>
      <c r="W89" t="s">
        <v>248</v>
      </c>
      <c r="X89" t="s">
        <v>249</v>
      </c>
      <c r="Y89" t="s">
        <v>250</v>
      </c>
      <c r="Z89" t="s">
        <v>251</v>
      </c>
      <c r="AA89" t="s">
        <v>252</v>
      </c>
      <c r="AB89" t="s">
        <v>253</v>
      </c>
      <c r="AC89" t="s">
        <v>254</v>
      </c>
      <c r="AD89" t="s">
        <v>255</v>
      </c>
      <c r="AE89" t="s">
        <v>256</v>
      </c>
      <c r="AF89" t="s">
        <v>257</v>
      </c>
      <c r="AG89">
        <v>3.0294778974047238</v>
      </c>
      <c r="AH89">
        <v>1.8109884384465209</v>
      </c>
      <c r="AI89">
        <v>3.1395556062414318</v>
      </c>
      <c r="AJ89">
        <v>1.2697747817829981</v>
      </c>
      <c r="AK89">
        <v>2.6477575151923691</v>
      </c>
      <c r="AL89">
        <v>3.8315124546480872</v>
      </c>
      <c r="AM89">
        <v>0.98085370139483607</v>
      </c>
      <c r="AN89">
        <v>0.42517232947610878</v>
      </c>
      <c r="AO89">
        <v>0.53182473737583347</v>
      </c>
      <c r="AP89">
        <v>6.6720055834699403</v>
      </c>
      <c r="AQ89"/>
      <c r="AR89"/>
      <c r="AS89"/>
      <c r="AT89"/>
      <c r="AU89"/>
      <c r="AV89"/>
      <c r="AW89"/>
      <c r="AX89"/>
      <c r="AY89"/>
      <c r="AZ89"/>
      <c r="BA89"/>
      <c r="BB89"/>
      <c r="BC89"/>
      <c r="BD89"/>
      <c r="BE89"/>
      <c r="BF89"/>
      <c r="BG89"/>
      <c r="BH89"/>
      <c r="BI89"/>
      <c r="BJ89"/>
      <c r="BK89"/>
      <c r="BL89"/>
      <c r="BM89"/>
      <c r="BN89"/>
      <c r="BO89"/>
    </row>
    <row r="90">
      <c r="A90" t="s">
        <v>829</v>
      </c>
      <c r="B90">
        <v>2006</v>
      </c>
      <c r="C90" t="s">
        <v>833</v>
      </c>
      <c r="D90">
        <v>137</v>
      </c>
      <c r="E90" t="s">
        <v>45</v>
      </c>
      <c r="F90" t="s">
        <v>42</v>
      </c>
      <c r="G90" t="s">
        <v>859</v>
      </c>
      <c r="H90">
        <v>14.172355654073581</v>
      </c>
      <c r="I90">
        <v>34.828702159106498</v>
      </c>
      <c r="J90">
        <v>66.808128721597924</v>
      </c>
      <c r="K90">
        <v>36.339262648870687</v>
      </c>
      <c r="L90">
        <v>3.9272694469910969</v>
      </c>
      <c r="M90">
        <v>21.55768771595352</v>
      </c>
      <c r="N90">
        <v>4.066037901034159</v>
      </c>
      <c r="O90">
        <v>3.909516017234266</v>
      </c>
      <c r="P90">
        <v>1.0086026219897339</v>
      </c>
      <c r="Q90">
        <v>0.67734387754901471</v>
      </c>
      <c r="R90">
        <v>11.468307916463599</v>
      </c>
      <c r="S90">
        <v>23.767602642137479</v>
      </c>
      <c r="T90">
        <v>41.060270676533129</v>
      </c>
      <c r="U90">
        <v>63.98095747914082</v>
      </c>
      <c r="V90">
        <v>73.921171187419105</v>
      </c>
      <c r="W90" t="s">
        <v>248</v>
      </c>
      <c r="X90" t="s">
        <v>249</v>
      </c>
      <c r="Y90" t="s">
        <v>250</v>
      </c>
      <c r="Z90" t="s">
        <v>251</v>
      </c>
      <c r="AA90" t="s">
        <v>252</v>
      </c>
      <c r="AB90" t="s">
        <v>253</v>
      </c>
      <c r="AC90" t="s">
        <v>254</v>
      </c>
      <c r="AD90" t="s">
        <v>255</v>
      </c>
      <c r="AE90" t="s">
        <v>256</v>
      </c>
      <c r="AF90" t="s">
        <v>257</v>
      </c>
      <c r="AG90">
        <v>1.0683154376580091</v>
      </c>
      <c r="AH90">
        <v>9.4994020888507578</v>
      </c>
      <c r="AI90">
        <v>42.545206815510753</v>
      </c>
      <c r="AJ90">
        <v>45.98728034474366</v>
      </c>
      <c r="AK90">
        <v>54.341987921121252</v>
      </c>
      <c r="AL90">
        <v>34.798992613518102</v>
      </c>
      <c r="AM90">
        <v>30.223956387285501</v>
      </c>
      <c r="AN90">
        <v>17.811417823802358</v>
      </c>
      <c r="AO90">
        <v>43.887389548621087</v>
      </c>
      <c r="AP90">
        <v>29.649661855375658</v>
      </c>
      <c r="AQ90"/>
      <c r="AR90"/>
      <c r="AS90"/>
      <c r="AT90"/>
      <c r="AU90"/>
      <c r="AV90"/>
      <c r="AW90"/>
      <c r="AX90"/>
      <c r="AY90"/>
      <c r="AZ90"/>
      <c r="BA90"/>
      <c r="BB90"/>
      <c r="BC90"/>
      <c r="BD90"/>
      <c r="BE90"/>
      <c r="BF90"/>
      <c r="BG90"/>
      <c r="BH90"/>
      <c r="BI90"/>
      <c r="BJ90"/>
      <c r="BK90"/>
      <c r="BL90"/>
      <c r="BM90"/>
      <c r="BN90"/>
      <c r="BO90"/>
    </row>
    <row r="91">
      <c r="A91" t="s">
        <v>829</v>
      </c>
      <c r="B91">
        <v>2006</v>
      </c>
      <c r="C91" t="s">
        <v>833</v>
      </c>
      <c r="D91">
        <v>138</v>
      </c>
      <c r="E91" t="s">
        <v>45</v>
      </c>
      <c r="F91" t="s">
        <v>41</v>
      </c>
      <c r="G91" t="s">
        <v>180</v>
      </c>
      <c r="H91">
        <v>9.0967298826708163</v>
      </c>
      <c r="I91">
        <v>11.4596826264508</v>
      </c>
      <c r="J91">
        <v>6.5810405932911253</v>
      </c>
      <c r="K91">
        <v>3.3363535910351412</v>
      </c>
      <c r="L91">
        <v>0.39009711135522129</v>
      </c>
      <c r="M91">
        <v>5.5865065200376236</v>
      </c>
      <c r="N91">
        <v>1.5051426160114549</v>
      </c>
      <c r="O91">
        <v>0.61105423297971651</v>
      </c>
      <c r="P91">
        <v>0.2260214195644476</v>
      </c>
      <c r="Q91">
        <v>0.1882354500776815</v>
      </c>
      <c r="R91">
        <v>8.7165339375392445</v>
      </c>
      <c r="S91">
        <v>10.36333750072798</v>
      </c>
      <c r="T91">
        <v>11.490787248764081</v>
      </c>
      <c r="U91">
        <v>7.3568854768450267</v>
      </c>
      <c r="V91">
        <v>3.5349944147575179</v>
      </c>
      <c r="W91" t="s">
        <v>248</v>
      </c>
      <c r="X91" t="s">
        <v>249</v>
      </c>
      <c r="Y91" t="s">
        <v>250</v>
      </c>
      <c r="Z91" t="s">
        <v>251</v>
      </c>
      <c r="AA91" t="s">
        <v>252</v>
      </c>
      <c r="AB91" t="s">
        <v>253</v>
      </c>
      <c r="AC91" t="s">
        <v>254</v>
      </c>
      <c r="AD91" t="s">
        <v>255</v>
      </c>
      <c r="AE91" t="s">
        <v>256</v>
      </c>
      <c r="AF91" t="s">
        <v>257</v>
      </c>
      <c r="AG91">
        <v>0.28628357588444292</v>
      </c>
      <c r="AH91">
        <v>1.276737356800667</v>
      </c>
      <c r="AI91">
        <v>15.73727071394255</v>
      </c>
      <c r="AJ91">
        <v>16.530388743485339</v>
      </c>
      <c r="AK91">
        <v>3.54732660153805</v>
      </c>
      <c r="AL91">
        <v>3.677232212372699</v>
      </c>
      <c r="AM91">
        <v>3.3823432495553618</v>
      </c>
      <c r="AN91">
        <v>5.3895257101111458</v>
      </c>
      <c r="AO91">
        <v>1.674252539786655</v>
      </c>
      <c r="AP91">
        <v>5.0883836344657203</v>
      </c>
      <c r="AQ91"/>
      <c r="AR91"/>
      <c r="AS91"/>
      <c r="AT91"/>
      <c r="AU91"/>
      <c r="AV91"/>
      <c r="AW91"/>
      <c r="AX91"/>
      <c r="AY91"/>
      <c r="AZ91"/>
      <c r="BA91"/>
      <c r="BB91"/>
      <c r="BC91"/>
      <c r="BD91"/>
      <c r="BE91"/>
      <c r="BF91"/>
      <c r="BG91"/>
      <c r="BH91"/>
      <c r="BI91"/>
      <c r="BJ91"/>
      <c r="BK91"/>
      <c r="BL91"/>
      <c r="BM91"/>
      <c r="BN91"/>
      <c r="BO91"/>
    </row>
    <row r="92">
      <c r="A92" t="s">
        <v>829</v>
      </c>
      <c r="B92">
        <v>2006</v>
      </c>
      <c r="C92" t="s">
        <v>833</v>
      </c>
      <c r="D92">
        <v>139</v>
      </c>
      <c r="E92" t="s">
        <v>45</v>
      </c>
      <c r="F92" t="s">
        <v>19</v>
      </c>
      <c r="G92" t="s">
        <v>180</v>
      </c>
      <c r="H92">
        <v>76.7309144632558</v>
      </c>
      <c r="I92">
        <v>53.695924531921797</v>
      </c>
      <c r="J92">
        <v>24.249725863860888</v>
      </c>
      <c r="K92">
        <v>4.061142837317516</v>
      </c>
      <c r="L92">
        <v>0</v>
      </c>
      <c r="M92">
        <v>0.46336494751063823</v>
      </c>
      <c r="N92">
        <v>0</v>
      </c>
      <c r="O92">
        <v>0</v>
      </c>
      <c r="P92">
        <v>0</v>
      </c>
      <c r="Q92">
        <v>0</v>
      </c>
      <c r="R92">
        <v>79.815158145997373</v>
      </c>
      <c r="S92">
        <v>65.869059857134587</v>
      </c>
      <c r="T92">
        <v>47.42592898215954</v>
      </c>
      <c r="U92">
        <v>26.986089194162961</v>
      </c>
      <c r="V92">
        <v>12.36626861577059</v>
      </c>
      <c r="W92" t="s">
        <v>248</v>
      </c>
      <c r="X92" t="s">
        <v>249</v>
      </c>
      <c r="Y92" t="s">
        <v>250</v>
      </c>
      <c r="Z92" t="s">
        <v>251</v>
      </c>
      <c r="AA92" t="s">
        <v>252</v>
      </c>
      <c r="AB92" t="s">
        <v>253</v>
      </c>
      <c r="AC92" t="s">
        <v>254</v>
      </c>
      <c r="AD92" t="s">
        <v>255</v>
      </c>
      <c r="AE92" t="s">
        <v>256</v>
      </c>
      <c r="AF92" t="s">
        <v>257</v>
      </c>
      <c r="AG92">
        <v>0.033308488513817097</v>
      </c>
      <c r="AH92">
        <v>0.1124650392182542</v>
      </c>
      <c r="AI92">
        <v>24.035340358039999</v>
      </c>
      <c r="AJ92">
        <v>30.65041618298303</v>
      </c>
      <c r="AK92">
        <v>27.446488418851359</v>
      </c>
      <c r="AL92">
        <v>37.419347318975177</v>
      </c>
      <c r="AM92">
        <v>56.852954377681122</v>
      </c>
      <c r="AN92">
        <v>66.14949186815015</v>
      </c>
      <c r="AO92">
        <v>38.661793449418333</v>
      </c>
      <c r="AP92">
        <v>41.296380841259477</v>
      </c>
      <c r="AQ92"/>
      <c r="AR92"/>
      <c r="AS92"/>
      <c r="AT92"/>
      <c r="AU92"/>
      <c r="AV92"/>
      <c r="AW92"/>
      <c r="AX92"/>
      <c r="AY92"/>
      <c r="AZ92"/>
      <c r="BA92"/>
      <c r="BB92"/>
      <c r="BC92"/>
      <c r="BD92"/>
      <c r="BE92"/>
      <c r="BF92"/>
      <c r="BG92"/>
      <c r="BH92"/>
      <c r="BI92"/>
      <c r="BJ92"/>
      <c r="BK92"/>
      <c r="BL92"/>
      <c r="BM92"/>
      <c r="BN92"/>
      <c r="BO92"/>
    </row>
    <row r="93">
      <c r="A93" t="s">
        <v>829</v>
      </c>
      <c r="B93">
        <v>2006</v>
      </c>
      <c r="C93" t="s">
        <v>833</v>
      </c>
      <c r="D93">
        <v>148</v>
      </c>
      <c r="E93" t="s">
        <v>109</v>
      </c>
      <c r="F93" t="s">
        <v>49</v>
      </c>
      <c r="G93" t="s">
        <v>180</v>
      </c>
      <c r="H93">
        <v>4.9819174601134701</v>
      </c>
      <c r="I93">
        <v>11.753224991385469</v>
      </c>
      <c r="J93">
        <v>21.54355586815641</v>
      </c>
      <c r="K93">
        <v>38.250856818764021</v>
      </c>
      <c r="L93">
        <v>21.98858819742712</v>
      </c>
      <c r="M93">
        <v>51.814709477254752</v>
      </c>
      <c r="N93">
        <v>45.661864043472221</v>
      </c>
      <c r="O93">
        <v>31.098287649656498</v>
      </c>
      <c r="P93">
        <v>23.784252193253881</v>
      </c>
      <c r="Q93">
        <v>13.06171901828888</v>
      </c>
      <c r="R93">
        <v>4.5187036534012508</v>
      </c>
      <c r="S93">
        <v>7.5747625924796527</v>
      </c>
      <c r="T93">
        <v>13.75036339137316</v>
      </c>
      <c r="U93">
        <v>20.080310632438671</v>
      </c>
      <c r="V93">
        <v>21.457064817943159</v>
      </c>
      <c r="W93" t="s">
        <v>248</v>
      </c>
      <c r="X93" t="s">
        <v>249</v>
      </c>
      <c r="Y93" t="s">
        <v>250</v>
      </c>
      <c r="Z93" t="s">
        <v>251</v>
      </c>
      <c r="AA93" t="s">
        <v>252</v>
      </c>
      <c r="AB93" t="s">
        <v>253</v>
      </c>
      <c r="AC93" t="s">
        <v>254</v>
      </c>
      <c r="AD93" t="s">
        <v>255</v>
      </c>
      <c r="AE93" t="s">
        <v>256</v>
      </c>
      <c r="AF93" t="s">
        <v>257</v>
      </c>
      <c r="AG93">
        <v>28.436488700232061</v>
      </c>
      <c r="AH93">
        <v>32.890818138184329</v>
      </c>
      <c r="AI93">
        <v>22.406538914207221</v>
      </c>
      <c r="AJ93">
        <v>19.826905900056651</v>
      </c>
      <c r="AK93">
        <v>18.159300302230829</v>
      </c>
      <c r="AL93">
        <v>22.729899613277261</v>
      </c>
      <c r="AM93">
        <v>14.0794457591251</v>
      </c>
      <c r="AN93">
        <v>6.7755709582665924</v>
      </c>
      <c r="AO93">
        <v>9.0891702973249977</v>
      </c>
      <c r="AP93">
        <v>14.90675077473103</v>
      </c>
      <c r="AQ93"/>
      <c r="AR93"/>
      <c r="AS93"/>
      <c r="AT93"/>
      <c r="AU93"/>
      <c r="AV93"/>
      <c r="AW93"/>
      <c r="AX93"/>
      <c r="AY93"/>
      <c r="AZ93"/>
      <c r="BA93"/>
      <c r="BB93"/>
      <c r="BC93"/>
      <c r="BD93"/>
      <c r="BE93"/>
      <c r="BF93"/>
      <c r="BG93"/>
      <c r="BH93"/>
      <c r="BI93"/>
      <c r="BJ93"/>
      <c r="BK93"/>
      <c r="BL93"/>
      <c r="BM93"/>
      <c r="BN93"/>
      <c r="BO93"/>
    </row>
    <row r="94">
      <c r="A94" t="s">
        <v>829</v>
      </c>
      <c r="B94">
        <v>2006</v>
      </c>
      <c r="C94" t="s">
        <v>833</v>
      </c>
      <c r="D94">
        <v>149</v>
      </c>
      <c r="E94" t="s">
        <v>109</v>
      </c>
      <c r="F94" t="s">
        <v>48</v>
      </c>
      <c r="G94" t="s">
        <v>180</v>
      </c>
      <c r="H94">
        <v>9.1489546532191959</v>
      </c>
      <c r="I94">
        <v>23.091167850242162</v>
      </c>
      <c r="J94">
        <v>47.478021158565177</v>
      </c>
      <c r="K94">
        <v>54.191776630405982</v>
      </c>
      <c r="L94">
        <v>77.621314691217677</v>
      </c>
      <c r="M94">
        <v>41.953260054063399</v>
      </c>
      <c r="N94">
        <v>52.512113131168633</v>
      </c>
      <c r="O94">
        <v>68.290658117363634</v>
      </c>
      <c r="P94">
        <v>75.989726387181804</v>
      </c>
      <c r="Q94">
        <v>86.750045531633447</v>
      </c>
      <c r="R94">
        <v>6.8887873488545583</v>
      </c>
      <c r="S94">
        <v>16.192840049657821</v>
      </c>
      <c r="T94">
        <v>27.332920377703289</v>
      </c>
      <c r="U94">
        <v>45.360397283313361</v>
      </c>
      <c r="V94">
        <v>62.641672151528873</v>
      </c>
      <c r="W94" t="s">
        <v>248</v>
      </c>
      <c r="X94" t="s">
        <v>249</v>
      </c>
      <c r="Y94" t="s">
        <v>250</v>
      </c>
      <c r="Z94" t="s">
        <v>251</v>
      </c>
      <c r="AA94" t="s">
        <v>252</v>
      </c>
      <c r="AB94" t="s">
        <v>253</v>
      </c>
      <c r="AC94" t="s">
        <v>254</v>
      </c>
      <c r="AD94" t="s">
        <v>255</v>
      </c>
      <c r="AE94" t="s">
        <v>256</v>
      </c>
      <c r="AF94" t="s">
        <v>257</v>
      </c>
      <c r="AG94">
        <v>70.911231514377363</v>
      </c>
      <c r="AH94">
        <v>65.658959163582765</v>
      </c>
      <c r="AI94">
        <v>37.820850013810087</v>
      </c>
      <c r="AJ94">
        <v>32.99228917347498</v>
      </c>
      <c r="AK94">
        <v>50.846884677379798</v>
      </c>
      <c r="AL94">
        <v>35.941657507274392</v>
      </c>
      <c r="AM94">
        <v>25.530696528694062</v>
      </c>
      <c r="AN94">
        <v>21.68541146347215</v>
      </c>
      <c r="AO94">
        <v>50.574783713470033</v>
      </c>
      <c r="AP94">
        <v>38.708484749543523</v>
      </c>
      <c r="AQ94"/>
      <c r="AR94"/>
      <c r="AS94"/>
      <c r="AT94"/>
      <c r="AU94"/>
      <c r="AV94"/>
      <c r="AW94"/>
      <c r="AX94"/>
      <c r="AY94"/>
      <c r="AZ94"/>
      <c r="BA94"/>
      <c r="BB94"/>
      <c r="BC94"/>
      <c r="BD94"/>
      <c r="BE94"/>
      <c r="BF94"/>
      <c r="BG94"/>
      <c r="BH94"/>
      <c r="BI94"/>
      <c r="BJ94"/>
      <c r="BK94"/>
      <c r="BL94"/>
      <c r="BM94"/>
      <c r="BN94"/>
      <c r="BO94"/>
    </row>
    <row r="95">
      <c r="A95" t="s">
        <v>829</v>
      </c>
      <c r="B95">
        <v>2006</v>
      </c>
      <c r="C95" t="s">
        <v>833</v>
      </c>
      <c r="D95">
        <v>150</v>
      </c>
      <c r="E95" t="s">
        <v>109</v>
      </c>
      <c r="F95" t="s">
        <v>111</v>
      </c>
      <c r="G95" t="s">
        <v>180</v>
      </c>
      <c r="H95">
        <v>85.869127886667542</v>
      </c>
      <c r="I95">
        <v>65.15560715837249</v>
      </c>
      <c r="J95">
        <v>30.97842297327858</v>
      </c>
      <c r="K95">
        <v>7.5573665508301833</v>
      </c>
      <c r="L95">
        <v>0.39009711135522129</v>
      </c>
      <c r="M95">
        <v>6.2320304686818826</v>
      </c>
      <c r="N95">
        <v>1.8260228253591571</v>
      </c>
      <c r="O95">
        <v>0.61105423297971651</v>
      </c>
      <c r="P95">
        <v>0.2260214195644476</v>
      </c>
      <c r="Q95">
        <v>0.1882354500776815</v>
      </c>
      <c r="R95">
        <v>88.592508997744375</v>
      </c>
      <c r="S95">
        <v>76.232397357862595</v>
      </c>
      <c r="T95">
        <v>58.916716230923662</v>
      </c>
      <c r="U95">
        <v>34.559292084248057</v>
      </c>
      <c r="V95">
        <v>15.901263030528099</v>
      </c>
      <c r="W95" t="s">
        <v>248</v>
      </c>
      <c r="X95" t="s">
        <v>249</v>
      </c>
      <c r="Y95" t="s">
        <v>250</v>
      </c>
      <c r="Z95" t="s">
        <v>251</v>
      </c>
      <c r="AA95" t="s">
        <v>252</v>
      </c>
      <c r="AB95" t="s">
        <v>253</v>
      </c>
      <c r="AC95" t="s">
        <v>254</v>
      </c>
      <c r="AD95" t="s">
        <v>255</v>
      </c>
      <c r="AE95" t="s">
        <v>256</v>
      </c>
      <c r="AF95" t="s">
        <v>257</v>
      </c>
      <c r="AG95">
        <v>0.65227978539040532</v>
      </c>
      <c r="AH95">
        <v>1.4502226982329891</v>
      </c>
      <c r="AI95">
        <v>39.772611071982553</v>
      </c>
      <c r="AJ95">
        <v>47.180804926468397</v>
      </c>
      <c r="AK95">
        <v>30.993815020389409</v>
      </c>
      <c r="AL95">
        <v>41.328442879448573</v>
      </c>
      <c r="AM95">
        <v>60.389857712180962</v>
      </c>
      <c r="AN95">
        <v>71.539017578261337</v>
      </c>
      <c r="AO95">
        <v>40.33604598920499</v>
      </c>
      <c r="AP95">
        <v>46.384764475725191</v>
      </c>
      <c r="AQ95"/>
      <c r="AR95"/>
      <c r="AS95"/>
      <c r="AT95"/>
      <c r="AU95"/>
      <c r="AV95"/>
      <c r="AW95"/>
      <c r="AX95"/>
      <c r="AY95"/>
      <c r="AZ95"/>
      <c r="BA95"/>
      <c r="BB95"/>
      <c r="BC95"/>
      <c r="BD95"/>
      <c r="BE95"/>
      <c r="BF95"/>
      <c r="BG95"/>
      <c r="BH95"/>
      <c r="BI95"/>
      <c r="BJ95"/>
      <c r="BK95"/>
      <c r="BL95"/>
      <c r="BM95"/>
      <c r="BN95"/>
      <c r="BO95"/>
    </row>
    <row r="96">
      <c r="A96" t="s">
        <v>829</v>
      </c>
      <c r="B96">
        <v>2006</v>
      </c>
      <c r="C96" t="s">
        <v>833</v>
      </c>
      <c r="D96">
        <v>151</v>
      </c>
      <c r="E96" t="s">
        <v>110</v>
      </c>
      <c r="F96" t="s">
        <v>49</v>
      </c>
      <c r="G96" t="s">
        <v>180</v>
      </c>
      <c r="H96">
        <v>30.379988271808909</v>
      </c>
      <c r="I96">
        <v>30.689010969569939</v>
      </c>
      <c r="J96">
        <v>30.8201334444155</v>
      </c>
      <c r="K96">
        <v>41.385183574982648</v>
      </c>
      <c r="L96">
        <v>22.14921225732132</v>
      </c>
      <c r="M96">
        <v>55.497801346554027</v>
      </c>
      <c r="N96">
        <v>46.745122823098683</v>
      </c>
      <c r="O96">
        <v>31.603650750126569</v>
      </c>
      <c r="P96">
        <v>23.784252193253881</v>
      </c>
      <c r="Q96">
        <v>13.06171901828888</v>
      </c>
      <c r="R96">
        <v>33.830025115662451</v>
      </c>
      <c r="S96">
        <v>26.64510661535013</v>
      </c>
      <c r="T96">
        <v>31.82692989355137</v>
      </c>
      <c r="U96">
        <v>29.982254547686761</v>
      </c>
      <c r="V96">
        <v>25.299743490601301</v>
      </c>
      <c r="W96" t="s">
        <v>248</v>
      </c>
      <c r="X96" t="s">
        <v>249</v>
      </c>
      <c r="Y96" t="s">
        <v>250</v>
      </c>
      <c r="Z96" t="s">
        <v>251</v>
      </c>
      <c r="AA96" t="s">
        <v>252</v>
      </c>
      <c r="AB96" t="s">
        <v>253</v>
      </c>
      <c r="AC96" t="s">
        <v>254</v>
      </c>
      <c r="AD96" t="s">
        <v>255</v>
      </c>
      <c r="AE96" t="s">
        <v>256</v>
      </c>
      <c r="AF96" t="s">
        <v>257</v>
      </c>
      <c r="AG96">
        <v>28.732342585146242</v>
      </c>
      <c r="AH96">
        <v>33.942455837641802</v>
      </c>
      <c r="AI96">
        <v>35.502392509371887</v>
      </c>
      <c r="AJ96">
        <v>33.511453857847172</v>
      </c>
      <c r="AK96">
        <v>25.64728631157104</v>
      </c>
      <c r="AL96">
        <v>39.3173508380982</v>
      </c>
      <c r="AM96">
        <v>35.018835393558241</v>
      </c>
      <c r="AN96">
        <v>20.91189193434758</v>
      </c>
      <c r="AO96">
        <v>14.818122029423449</v>
      </c>
      <c r="AP96">
        <v>27.074862788840399</v>
      </c>
      <c r="AQ96"/>
      <c r="AR96"/>
      <c r="AS96"/>
      <c r="AT96"/>
      <c r="AU96"/>
      <c r="AV96"/>
      <c r="AW96"/>
      <c r="AX96"/>
      <c r="AY96"/>
      <c r="AZ96"/>
      <c r="BA96"/>
      <c r="BB96"/>
      <c r="BC96"/>
      <c r="BD96"/>
      <c r="BE96"/>
      <c r="BF96"/>
      <c r="BG96"/>
      <c r="BH96"/>
      <c r="BI96"/>
      <c r="BJ96"/>
      <c r="BK96"/>
      <c r="BL96"/>
      <c r="BM96"/>
      <c r="BN96"/>
      <c r="BO96"/>
    </row>
    <row r="97">
      <c r="A97" t="s">
        <v>829</v>
      </c>
      <c r="B97">
        <v>2006</v>
      </c>
      <c r="C97" t="s">
        <v>833</v>
      </c>
      <c r="D97">
        <v>152</v>
      </c>
      <c r="E97" t="s">
        <v>110</v>
      </c>
      <c r="F97" t="s">
        <v>48</v>
      </c>
      <c r="G97" t="s">
        <v>180</v>
      </c>
      <c r="H97">
        <v>69.441734242058644</v>
      </c>
      <c r="I97">
        <v>69.035812761172195</v>
      </c>
      <c r="J97">
        <v>68.984941167115053</v>
      </c>
      <c r="K97">
        <v>58.448178915247688</v>
      </c>
      <c r="L97">
        <v>77.850787742678676</v>
      </c>
      <c r="M97">
        <v>44.319191662062813</v>
      </c>
      <c r="N97">
        <v>52.933996967553647</v>
      </c>
      <c r="O97">
        <v>68.396349249873282</v>
      </c>
      <c r="P97">
        <v>76.215747806746265</v>
      </c>
      <c r="Q97">
        <v>86.938280981711131</v>
      </c>
      <c r="R97">
        <v>65.868674955174541</v>
      </c>
      <c r="S97">
        <v>73.354893384649984</v>
      </c>
      <c r="T97">
        <v>67.817609287672454</v>
      </c>
      <c r="U97">
        <v>69.72147668537184</v>
      </c>
      <c r="V97">
        <v>74.700256509398827</v>
      </c>
      <c r="W97" t="s">
        <v>248</v>
      </c>
      <c r="X97" t="s">
        <v>249</v>
      </c>
      <c r="Y97" t="s">
        <v>250</v>
      </c>
      <c r="Z97" t="s">
        <v>251</v>
      </c>
      <c r="AA97" t="s">
        <v>252</v>
      </c>
      <c r="AB97" t="s">
        <v>253</v>
      </c>
      <c r="AC97" t="s">
        <v>254</v>
      </c>
      <c r="AD97" t="s">
        <v>255</v>
      </c>
      <c r="AE97" t="s">
        <v>256</v>
      </c>
      <c r="AF97" t="s">
        <v>257</v>
      </c>
      <c r="AG97">
        <v>70.934858843687607</v>
      </c>
      <c r="AH97">
        <v>65.996455156369677</v>
      </c>
      <c r="AI97">
        <v>64.497607490627985</v>
      </c>
      <c r="AJ97">
        <v>66.488546142152771</v>
      </c>
      <c r="AK97">
        <v>74.352713688429077</v>
      </c>
      <c r="AL97">
        <v>59.902643277500211</v>
      </c>
      <c r="AM97">
        <v>64.622947531054024</v>
      </c>
      <c r="AN97">
        <v>79.088108065652392</v>
      </c>
      <c r="AO97">
        <v>85.181877970576565</v>
      </c>
      <c r="AP97">
        <v>72.925137211159566</v>
      </c>
      <c r="AQ97"/>
      <c r="AR97"/>
      <c r="AS97"/>
      <c r="AT97"/>
      <c r="AU97"/>
      <c r="AV97"/>
      <c r="AW97"/>
      <c r="AX97"/>
      <c r="AY97"/>
      <c r="AZ97"/>
      <c r="BA97"/>
      <c r="BB97"/>
      <c r="BC97"/>
      <c r="BD97"/>
      <c r="BE97"/>
      <c r="BF97"/>
      <c r="BG97"/>
      <c r="BH97"/>
      <c r="BI97"/>
      <c r="BJ97"/>
      <c r="BK97"/>
      <c r="BL97"/>
      <c r="BM97"/>
      <c r="BN97"/>
      <c r="BO97"/>
    </row>
    <row r="98">
      <c r="A98" t="s">
        <v>829</v>
      </c>
      <c r="B98">
        <v>2006</v>
      </c>
      <c r="C98" t="s">
        <v>833</v>
      </c>
      <c r="D98">
        <v>153</v>
      </c>
      <c r="E98" t="s">
        <v>62</v>
      </c>
      <c r="F98" t="s">
        <v>271</v>
      </c>
      <c r="G98" t="s">
        <v>180</v>
      </c>
      <c r="H98">
        <v>0</v>
      </c>
      <c r="I98">
        <v>0</v>
      </c>
      <c r="J98">
        <v>1.4464427905732149</v>
      </c>
      <c r="K98">
        <v>51.441983415861181</v>
      </c>
      <c r="L98">
        <v>88.304047595660919</v>
      </c>
      <c r="M98">
        <v>66.845152273356419</v>
      </c>
      <c r="N98">
        <v>87.771019443934279</v>
      </c>
      <c r="O98">
        <v>89.900310706164944</v>
      </c>
      <c r="P98">
        <v>94.260041117216147</v>
      </c>
      <c r="Q98">
        <v>90.702729412476785</v>
      </c>
      <c r="R98">
        <v>0</v>
      </c>
      <c r="S98">
        <v>0</v>
      </c>
      <c r="T98">
        <v>0</v>
      </c>
      <c r="U98">
        <v>1.046811538498448</v>
      </c>
      <c r="V98">
        <v>5.9962755615994467</v>
      </c>
      <c r="W98" t="s">
        <v>248</v>
      </c>
      <c r="X98" t="s">
        <v>249</v>
      </c>
      <c r="Y98" t="s">
        <v>250</v>
      </c>
      <c r="Z98" t="s">
        <v>251</v>
      </c>
      <c r="AA98" t="s">
        <v>252</v>
      </c>
      <c r="AB98" t="s">
        <v>253</v>
      </c>
      <c r="AC98" t="s">
        <v>254</v>
      </c>
      <c r="AD98" t="s">
        <v>255</v>
      </c>
      <c r="AE98" t="s">
        <v>256</v>
      </c>
      <c r="AF98" t="s">
        <v>257</v>
      </c>
      <c r="AG98">
        <v>95.754772526682501</v>
      </c>
      <c r="AH98">
        <v>87.391712369707406</v>
      </c>
      <c r="AI98">
        <v>14.542626506265099</v>
      </c>
      <c r="AJ98">
        <v>5.5631339824528636</v>
      </c>
      <c r="AK98">
        <v>12.01643954329702</v>
      </c>
      <c r="AL98">
        <v>20.552156719534629</v>
      </c>
      <c r="AM98">
        <v>8.5598922840833236</v>
      </c>
      <c r="AN98">
        <v>10.22439226846028</v>
      </c>
      <c r="AO98">
        <v>15.2447397247981</v>
      </c>
      <c r="AP98">
        <v>17.293568085429019</v>
      </c>
      <c r="AQ98">
        <v>0</v>
      </c>
      <c r="AR98">
        <v>0</v>
      </c>
      <c r="AS98">
        <v>122.292113</v>
      </c>
      <c r="AT98">
        <v>4332.4850549999956</v>
      </c>
      <c r="AU98">
        <v>7456.4293919999982</v>
      </c>
      <c r="AV98">
        <v>1776.5509889999969</v>
      </c>
      <c r="AW98">
        <v>2355.0464189999971</v>
      </c>
      <c r="AX98">
        <v>2411.3753569999999</v>
      </c>
      <c r="AY98">
        <v>2521.9528059999961</v>
      </c>
      <c r="AZ98">
        <v>2439.9366319999981</v>
      </c>
      <c r="BA98">
        <v>0</v>
      </c>
      <c r="BB98">
        <v>0</v>
      </c>
      <c r="BC98">
        <v>0</v>
      </c>
      <c r="BD98">
        <v>60.40986800000001</v>
      </c>
      <c r="BE98">
        <v>345.9344890000001</v>
      </c>
      <c r="BF98">
        <v>2478.3449740000019</v>
      </c>
      <c r="BG98">
        <v>5002.4602319999922</v>
      </c>
      <c r="BH98">
        <v>771.00769600000012</v>
      </c>
      <c r="BI98">
        <v>246.80153200000001</v>
      </c>
      <c r="BJ98">
        <v>461.12204200000008</v>
      </c>
      <c r="BK98">
        <v>852.13258000000042</v>
      </c>
      <c r="BL98">
        <v>422.76784099999998</v>
      </c>
      <c r="BM98">
        <v>316.33572600000002</v>
      </c>
      <c r="BN98">
        <v>345.56560600000017</v>
      </c>
      <c r="BO98">
        <v>1014.668331</v>
      </c>
    </row>
    <row r="99">
      <c r="A99" t="s">
        <v>829</v>
      </c>
      <c r="B99">
        <v>2006</v>
      </c>
      <c r="C99" t="s">
        <v>833</v>
      </c>
      <c r="D99">
        <v>154</v>
      </c>
      <c r="E99" t="s">
        <v>62</v>
      </c>
      <c r="F99" t="s">
        <v>169</v>
      </c>
      <c r="G99" t="s">
        <v>180</v>
      </c>
      <c r="H99">
        <v>0</v>
      </c>
      <c r="I99">
        <v>0.015732916826612198</v>
      </c>
      <c r="J99">
        <v>0.91488344533673849</v>
      </c>
      <c r="K99">
        <v>5.0088639426363164</v>
      </c>
      <c r="L99">
        <v>7.4888957807713403</v>
      </c>
      <c r="M99">
        <v>6.1726940129242891</v>
      </c>
      <c r="N99">
        <v>6.8380830903641536</v>
      </c>
      <c r="O99">
        <v>5.7450607823129358</v>
      </c>
      <c r="P99">
        <v>4.5053348412296943</v>
      </c>
      <c r="Q99">
        <v>8.6186493041471195</v>
      </c>
      <c r="R99">
        <v>0</v>
      </c>
      <c r="S99">
        <v>0</v>
      </c>
      <c r="T99">
        <v>0.023056179983913901</v>
      </c>
      <c r="U99">
        <v>0.62948658301803939</v>
      </c>
      <c r="V99">
        <v>4.1812902204534517</v>
      </c>
      <c r="W99" t="s">
        <v>248</v>
      </c>
      <c r="X99" t="s">
        <v>249</v>
      </c>
      <c r="Y99" t="s">
        <v>250</v>
      </c>
      <c r="Z99" t="s">
        <v>251</v>
      </c>
      <c r="AA99" t="s">
        <v>252</v>
      </c>
      <c r="AB99" t="s">
        <v>253</v>
      </c>
      <c r="AC99" t="s">
        <v>254</v>
      </c>
      <c r="AD99" t="s">
        <v>255</v>
      </c>
      <c r="AE99" t="s">
        <v>256</v>
      </c>
      <c r="AF99" t="s">
        <v>257</v>
      </c>
      <c r="AG99">
        <v>3.0349344193286578</v>
      </c>
      <c r="AH99">
        <v>1.8128825055599691</v>
      </c>
      <c r="AI99">
        <v>3.1395556062414318</v>
      </c>
      <c r="AJ99">
        <v>1.2700017090368969</v>
      </c>
      <c r="AK99">
        <v>2.6477575151923691</v>
      </c>
      <c r="AL99">
        <v>3.884288119649919</v>
      </c>
      <c r="AM99">
        <v>0.98085370139483607</v>
      </c>
      <c r="AN99">
        <v>0.42517232947610878</v>
      </c>
      <c r="AO99">
        <v>0.53182473737583347</v>
      </c>
      <c r="AP99">
        <v>6.6720055834699403</v>
      </c>
      <c r="AQ99">
        <v>0</v>
      </c>
      <c r="AR99">
        <v>1.326476</v>
      </c>
      <c r="AS99">
        <v>77.350469999999987</v>
      </c>
      <c r="AT99">
        <v>421.85053400000021</v>
      </c>
      <c r="AU99">
        <v>632.36537999999996</v>
      </c>
      <c r="AV99">
        <v>164.05237</v>
      </c>
      <c r="AW99">
        <v>183.477453</v>
      </c>
      <c r="AX99">
        <v>154.098444</v>
      </c>
      <c r="AY99">
        <v>120.541448</v>
      </c>
      <c r="AZ99">
        <v>231.84482199999999</v>
      </c>
      <c r="BA99">
        <v>0</v>
      </c>
      <c r="BB99">
        <v>0</v>
      </c>
      <c r="BC99">
        <v>1.326476</v>
      </c>
      <c r="BD99">
        <v>36.326692999999999</v>
      </c>
      <c r="BE99">
        <v>241.225154</v>
      </c>
      <c r="BF99">
        <v>78.550804999999997</v>
      </c>
      <c r="BG99">
        <v>103.772685</v>
      </c>
      <c r="BH99">
        <v>166.45009300000001</v>
      </c>
      <c r="BI99">
        <v>56.342049000000003</v>
      </c>
      <c r="BJ99">
        <v>101.60575</v>
      </c>
      <c r="BK99">
        <v>161.05017599999999</v>
      </c>
      <c r="BL99">
        <v>48.443763999999987</v>
      </c>
      <c r="BM99">
        <v>13.154541999999999</v>
      </c>
      <c r="BN99">
        <v>12.055327999999999</v>
      </c>
      <c r="BO99">
        <v>391.46766800000017</v>
      </c>
    </row>
    <row r="100">
      <c r="A100" t="s">
        <v>829</v>
      </c>
      <c r="B100">
        <v>2006</v>
      </c>
      <c r="C100" t="s">
        <v>833</v>
      </c>
      <c r="D100">
        <v>155</v>
      </c>
      <c r="E100" t="s">
        <v>62</v>
      </c>
      <c r="F100" t="s">
        <v>272</v>
      </c>
      <c r="G100" t="s">
        <v>180</v>
      </c>
      <c r="H100">
        <v>0.093850549066696196</v>
      </c>
      <c r="I100">
        <v>0.19796135606046561</v>
      </c>
      <c r="J100">
        <v>0.43227861849309929</v>
      </c>
      <c r="K100">
        <v>1.6840573005363939</v>
      </c>
      <c r="L100">
        <v>0.82888152193370745</v>
      </c>
      <c r="M100">
        <v>3.264921235778774</v>
      </c>
      <c r="N100">
        <v>1.813403450711744</v>
      </c>
      <c r="O100">
        <v>1.9757044108419819</v>
      </c>
      <c r="P100">
        <v>0.217658618369374</v>
      </c>
      <c r="Q100">
        <v>0.20862526438139231</v>
      </c>
      <c r="R100">
        <v>0</v>
      </c>
      <c r="S100">
        <v>0.24727175652840661</v>
      </c>
      <c r="T100">
        <v>0.1807569949308204</v>
      </c>
      <c r="U100">
        <v>0.4454904163369412</v>
      </c>
      <c r="V100">
        <v>0.39528484156367277</v>
      </c>
      <c r="W100" t="s">
        <v>248</v>
      </c>
      <c r="X100" t="s">
        <v>249</v>
      </c>
      <c r="Y100" t="s">
        <v>250</v>
      </c>
      <c r="Z100" t="s">
        <v>251</v>
      </c>
      <c r="AA100" t="s">
        <v>252</v>
      </c>
      <c r="AB100" t="s">
        <v>253</v>
      </c>
      <c r="AC100" t="s">
        <v>254</v>
      </c>
      <c r="AD100" t="s">
        <v>255</v>
      </c>
      <c r="AE100" t="s">
        <v>256</v>
      </c>
      <c r="AF100" t="s">
        <v>257</v>
      </c>
      <c r="AG100">
        <v>0.41951362298668982</v>
      </c>
      <c r="AH100">
        <v>1.1185788221425219</v>
      </c>
      <c r="AI100">
        <v>1.272421170281989</v>
      </c>
      <c r="AJ100">
        <v>0.21337461791483961</v>
      </c>
      <c r="AK100">
        <v>0.63812197182233843</v>
      </c>
      <c r="AL100">
        <v>1.1272667180221361</v>
      </c>
      <c r="AM100">
        <v>0.75075682295400725</v>
      </c>
      <c r="AN100">
        <v>0.077673527997993597</v>
      </c>
      <c r="AO100">
        <v>0.019511282730909199</v>
      </c>
      <c r="AP100">
        <v>0.17089532194336921</v>
      </c>
      <c r="AQ100">
        <v>7.9294950000000002</v>
      </c>
      <c r="AR100">
        <v>16.690546999999999</v>
      </c>
      <c r="AS100">
        <v>36.547775000000001</v>
      </c>
      <c r="AT100">
        <v>141.83265499999999</v>
      </c>
      <c r="AU100">
        <v>69.99109</v>
      </c>
      <c r="AV100">
        <v>86.772171999999998</v>
      </c>
      <c r="AW100">
        <v>48.656713000000003</v>
      </c>
      <c r="AX100">
        <v>52.993865</v>
      </c>
      <c r="AY100">
        <v>5.8235150000000004</v>
      </c>
      <c r="AZ100">
        <v>5.6120960000000002</v>
      </c>
      <c r="BA100">
        <v>0</v>
      </c>
      <c r="BB100">
        <v>14.220668999999999</v>
      </c>
      <c r="BC100">
        <v>10.399373000000001</v>
      </c>
      <c r="BD100">
        <v>25.708559999999999</v>
      </c>
      <c r="BE100">
        <v>22.804599</v>
      </c>
      <c r="BF100">
        <v>10.857939</v>
      </c>
      <c r="BG100">
        <v>64.029482000000016</v>
      </c>
      <c r="BH100">
        <v>67.460064000000003</v>
      </c>
      <c r="BI100">
        <v>9.4660999999999991</v>
      </c>
      <c r="BJ100">
        <v>24.487462000000001</v>
      </c>
      <c r="BK100">
        <v>46.738681</v>
      </c>
      <c r="BL100">
        <v>37.079419999999999</v>
      </c>
      <c r="BM100">
        <v>2.4031660000000001</v>
      </c>
      <c r="BN100">
        <v>0.44227899999999998</v>
      </c>
      <c r="BO100">
        <v>10.026968999999999</v>
      </c>
    </row>
    <row r="101">
      <c r="A101" t="s">
        <v>829</v>
      </c>
      <c r="B101">
        <v>2006</v>
      </c>
      <c r="C101" t="s">
        <v>833</v>
      </c>
      <c r="D101">
        <v>156</v>
      </c>
      <c r="E101" t="s">
        <v>62</v>
      </c>
      <c r="F101" t="s">
        <v>273</v>
      </c>
      <c r="G101" t="s">
        <v>180</v>
      </c>
      <c r="H101">
        <v>0</v>
      </c>
      <c r="I101">
        <v>0</v>
      </c>
      <c r="J101">
        <v>0.14698746288034389</v>
      </c>
      <c r="K101">
        <v>0.61176754802498623</v>
      </c>
      <c r="L101">
        <v>0.048737545525200099</v>
      </c>
      <c r="M101">
        <v>2.004102149500953</v>
      </c>
      <c r="N101">
        <v>0.39832085057876587</v>
      </c>
      <c r="O101">
        <v>0.15343001487169289</v>
      </c>
      <c r="P101">
        <v>0</v>
      </c>
      <c r="Q101">
        <v>0</v>
      </c>
      <c r="R101">
        <v>0</v>
      </c>
      <c r="S101">
        <v>0</v>
      </c>
      <c r="T101">
        <v>0</v>
      </c>
      <c r="U101">
        <v>0</v>
      </c>
      <c r="V101">
        <v>0</v>
      </c>
      <c r="W101" t="s">
        <v>248</v>
      </c>
      <c r="X101" t="s">
        <v>249</v>
      </c>
      <c r="Y101" t="s">
        <v>250</v>
      </c>
      <c r="Z101" t="s">
        <v>251</v>
      </c>
      <c r="AA101" t="s">
        <v>252</v>
      </c>
      <c r="AB101" t="s">
        <v>253</v>
      </c>
      <c r="AC101" t="s">
        <v>254</v>
      </c>
      <c r="AD101" t="s">
        <v>255</v>
      </c>
      <c r="AE101" t="s">
        <v>256</v>
      </c>
      <c r="AF101" t="s">
        <v>257</v>
      </c>
      <c r="AG101">
        <v>0</v>
      </c>
      <c r="AH101">
        <v>0.73708351141556372</v>
      </c>
      <c r="AI101">
        <v>0</v>
      </c>
      <c r="AJ101">
        <v>0</v>
      </c>
      <c r="AK101">
        <v>0.12885093510278289</v>
      </c>
      <c r="AL101">
        <v>0.50479369385690609</v>
      </c>
      <c r="AM101">
        <v>0</v>
      </c>
      <c r="AN101">
        <v>0</v>
      </c>
      <c r="AO101">
        <v>0</v>
      </c>
      <c r="AP101">
        <v>0</v>
      </c>
      <c r="AQ101">
        <v>0</v>
      </c>
      <c r="AR101">
        <v>0</v>
      </c>
      <c r="AS101">
        <v>12.42732</v>
      </c>
      <c r="AT101">
        <v>51.523553</v>
      </c>
      <c r="AU101">
        <v>4.115418</v>
      </c>
      <c r="AV101">
        <v>53.263244000000007</v>
      </c>
      <c r="AW101">
        <v>10.687628999999999</v>
      </c>
      <c r="AX101">
        <v>4.115418</v>
      </c>
      <c r="AY101">
        <v>0</v>
      </c>
      <c r="AZ101">
        <v>0</v>
      </c>
      <c r="BA101">
        <v>0</v>
      </c>
      <c r="BB101">
        <v>0</v>
      </c>
      <c r="BC101">
        <v>0</v>
      </c>
      <c r="BD101">
        <v>0</v>
      </c>
      <c r="BE101">
        <v>0</v>
      </c>
      <c r="BF101">
        <v>0</v>
      </c>
      <c r="BG101">
        <v>42.191997999999998</v>
      </c>
      <c r="BH101">
        <v>0</v>
      </c>
      <c r="BI101">
        <v>0</v>
      </c>
      <c r="BJ101">
        <v>4.9445600000000001</v>
      </c>
      <c r="BK101">
        <v>20.929732999999999</v>
      </c>
      <c r="BL101">
        <v>0</v>
      </c>
      <c r="BM101">
        <v>0</v>
      </c>
      <c r="BN101">
        <v>0</v>
      </c>
      <c r="BO101">
        <v>0</v>
      </c>
    </row>
    <row r="102">
      <c r="A102" t="s">
        <v>829</v>
      </c>
      <c r="B102">
        <v>2006</v>
      </c>
      <c r="C102" t="s">
        <v>833</v>
      </c>
      <c r="D102">
        <v>157</v>
      </c>
      <c r="E102" t="s">
        <v>62</v>
      </c>
      <c r="F102" t="s">
        <v>274</v>
      </c>
      <c r="G102" t="s">
        <v>180</v>
      </c>
      <c r="H102">
        <v>0</v>
      </c>
      <c r="I102">
        <v>0.044857450839607002</v>
      </c>
      <c r="J102">
        <v>0</v>
      </c>
      <c r="K102">
        <v>0.43008912898000667</v>
      </c>
      <c r="L102">
        <v>0.40755806053806498</v>
      </c>
      <c r="M102">
        <v>0.63708961473417347</v>
      </c>
      <c r="N102">
        <v>0.71894228851386555</v>
      </c>
      <c r="O102">
        <v>0.57976599732242406</v>
      </c>
      <c r="P102">
        <v>0.23249147212010959</v>
      </c>
      <c r="Q102">
        <v>0.46999601899470839</v>
      </c>
      <c r="R102">
        <v>0</v>
      </c>
      <c r="S102">
        <v>0</v>
      </c>
      <c r="T102">
        <v>0.065737426287548403</v>
      </c>
      <c r="U102">
        <v>0</v>
      </c>
      <c r="V102">
        <v>0</v>
      </c>
      <c r="W102" t="s">
        <v>248</v>
      </c>
      <c r="X102" t="s">
        <v>249</v>
      </c>
      <c r="Y102" t="s">
        <v>250</v>
      </c>
      <c r="Z102" t="s">
        <v>251</v>
      </c>
      <c r="AA102" t="s">
        <v>252</v>
      </c>
      <c r="AB102" t="s">
        <v>253</v>
      </c>
      <c r="AC102" t="s">
        <v>254</v>
      </c>
      <c r="AD102" t="s">
        <v>255</v>
      </c>
      <c r="AE102" t="s">
        <v>256</v>
      </c>
      <c r="AF102" t="s">
        <v>257</v>
      </c>
      <c r="AG102">
        <v>0</v>
      </c>
      <c r="AH102">
        <v>0.047045188906047197</v>
      </c>
      <c r="AI102">
        <v>0</v>
      </c>
      <c r="AJ102">
        <v>0.054116515057453601</v>
      </c>
      <c r="AK102">
        <v>0.098556361816806298</v>
      </c>
      <c r="AL102">
        <v>0.22945167902586641</v>
      </c>
      <c r="AM102">
        <v>0</v>
      </c>
      <c r="AN102">
        <v>0.084942401810947296</v>
      </c>
      <c r="AO102">
        <v>0</v>
      </c>
      <c r="AP102">
        <v>0.91015170645855903</v>
      </c>
      <c r="AQ102">
        <v>0</v>
      </c>
      <c r="AR102">
        <v>3.7820279999999999</v>
      </c>
      <c r="AS102">
        <v>0</v>
      </c>
      <c r="AT102">
        <v>36.222451</v>
      </c>
      <c r="AU102">
        <v>34.414366999999999</v>
      </c>
      <c r="AV102">
        <v>16.932001</v>
      </c>
      <c r="AW102">
        <v>19.29045</v>
      </c>
      <c r="AX102">
        <v>15.550929999999999</v>
      </c>
      <c r="AY102">
        <v>6.2203720000000002</v>
      </c>
      <c r="AZ102">
        <v>12.643065</v>
      </c>
      <c r="BA102">
        <v>0</v>
      </c>
      <c r="BB102">
        <v>0</v>
      </c>
      <c r="BC102">
        <v>3.7820279999999999</v>
      </c>
      <c r="BD102">
        <v>0</v>
      </c>
      <c r="BE102">
        <v>0</v>
      </c>
      <c r="BF102">
        <v>0</v>
      </c>
      <c r="BG102">
        <v>2.692952</v>
      </c>
      <c r="BH102">
        <v>0</v>
      </c>
      <c r="BI102">
        <v>2.4008120000000002</v>
      </c>
      <c r="BJ102">
        <v>3.7820279999999999</v>
      </c>
      <c r="BK102">
        <v>9.5135149999999999</v>
      </c>
      <c r="BL102">
        <v>0</v>
      </c>
      <c r="BM102">
        <v>2.6280600000000001</v>
      </c>
      <c r="BN102">
        <v>0</v>
      </c>
      <c r="BO102">
        <v>53.401479000000002</v>
      </c>
    </row>
    <row r="103">
      <c r="A103" t="s">
        <v>829</v>
      </c>
      <c r="B103">
        <v>2006</v>
      </c>
      <c r="C103" t="s">
        <v>833</v>
      </c>
      <c r="D103">
        <v>158</v>
      </c>
      <c r="E103" t="s">
        <v>62</v>
      </c>
      <c r="F103" t="s">
        <v>275</v>
      </c>
      <c r="G103" t="s">
        <v>180</v>
      </c>
      <c r="H103">
        <v>9.2239063168545528</v>
      </c>
      <c r="I103">
        <v>24.27383920343393</v>
      </c>
      <c r="J103">
        <v>52.487124121583648</v>
      </c>
      <c r="K103">
        <v>26.966263743969701</v>
      </c>
      <c r="L103">
        <v>2.446589072603353</v>
      </c>
      <c r="M103">
        <v>12.52982639908036</v>
      </c>
      <c r="N103">
        <v>1.12404984815313</v>
      </c>
      <c r="O103">
        <v>1.1300709807376339</v>
      </c>
      <c r="P103">
        <v>0.24820112511122261</v>
      </c>
      <c r="Q103">
        <v>0</v>
      </c>
      <c r="R103">
        <v>7.1561586266780219</v>
      </c>
      <c r="S103">
        <v>16.59516103560042</v>
      </c>
      <c r="T103">
        <v>28.425692187391121</v>
      </c>
      <c r="U103">
        <v>49.775656135047591</v>
      </c>
      <c r="V103">
        <v>60.079590210960568</v>
      </c>
      <c r="W103" t="s">
        <v>248</v>
      </c>
      <c r="X103" t="s">
        <v>249</v>
      </c>
      <c r="Y103" t="s">
        <v>250</v>
      </c>
      <c r="Z103" t="s">
        <v>251</v>
      </c>
      <c r="AA103" t="s">
        <v>252</v>
      </c>
      <c r="AB103" t="s">
        <v>253</v>
      </c>
      <c r="AC103" t="s">
        <v>254</v>
      </c>
      <c r="AD103" t="s">
        <v>255</v>
      </c>
      <c r="AE103" t="s">
        <v>256</v>
      </c>
      <c r="AF103" t="s">
        <v>257</v>
      </c>
      <c r="AG103">
        <v>0.54780356462596635</v>
      </c>
      <c r="AH103">
        <v>5.8486835192070776</v>
      </c>
      <c r="AI103">
        <v>32.379405267698893</v>
      </c>
      <c r="AJ103">
        <v>36.933566039586587</v>
      </c>
      <c r="AK103">
        <v>40.133777648286497</v>
      </c>
      <c r="AL103">
        <v>26.221209992717611</v>
      </c>
      <c r="AM103">
        <v>22.725992326160871</v>
      </c>
      <c r="AN103">
        <v>11.879512741247501</v>
      </c>
      <c r="AO103">
        <v>38.328143495971212</v>
      </c>
      <c r="AP103">
        <v>17.913325099232509</v>
      </c>
      <c r="AQ103">
        <v>779.33394899999985</v>
      </c>
      <c r="AR103">
        <v>2046.5795050000011</v>
      </c>
      <c r="AS103">
        <v>4437.6185189999969</v>
      </c>
      <c r="AT103">
        <v>2271.1203359999972</v>
      </c>
      <c r="AU103">
        <v>206.590968</v>
      </c>
      <c r="AV103">
        <v>333.00657899999982</v>
      </c>
      <c r="AW103">
        <v>30.160177999999991</v>
      </c>
      <c r="AX103">
        <v>30.311634000000002</v>
      </c>
      <c r="AY103">
        <v>6.6406879999999999</v>
      </c>
      <c r="AZ103">
        <v>0</v>
      </c>
      <c r="BA103">
        <v>412.7741000000002</v>
      </c>
      <c r="BB103">
        <v>954.39242800000011</v>
      </c>
      <c r="BC103">
        <v>1635.396605000002</v>
      </c>
      <c r="BD103">
        <v>2872.4758049999969</v>
      </c>
      <c r="BE103">
        <v>3466.0852599999989</v>
      </c>
      <c r="BF103">
        <v>14.178366</v>
      </c>
      <c r="BG103">
        <v>334.78925999999979</v>
      </c>
      <c r="BH103">
        <v>1716.661748999999</v>
      </c>
      <c r="BI103">
        <v>1638.511800999999</v>
      </c>
      <c r="BJ103">
        <v>1540.1042409999991</v>
      </c>
      <c r="BK103">
        <v>1087.1826070000011</v>
      </c>
      <c r="BL103">
        <v>1122.4228519999999</v>
      </c>
      <c r="BM103">
        <v>367.54402500000037</v>
      </c>
      <c r="BN103">
        <v>868.81694099999913</v>
      </c>
      <c r="BO103">
        <v>1051.0314350000001</v>
      </c>
    </row>
    <row r="104">
      <c r="A104" t="s">
        <v>829</v>
      </c>
      <c r="B104">
        <v>2006</v>
      </c>
      <c r="C104" t="s">
        <v>833</v>
      </c>
      <c r="D104">
        <v>159</v>
      </c>
      <c r="E104" t="s">
        <v>62</v>
      </c>
      <c r="F104" t="s">
        <v>276</v>
      </c>
      <c r="G104" t="s">
        <v>180</v>
      </c>
      <c r="H104">
        <v>4.6944275213020727</v>
      </c>
      <c r="I104">
        <v>10.27238775611572</v>
      </c>
      <c r="J104">
        <v>13.846082593675369</v>
      </c>
      <c r="K104">
        <v>7.2285673709074194</v>
      </c>
      <c r="L104">
        <v>0.24876843524028999</v>
      </c>
      <c r="M104">
        <v>5.1082998926900673</v>
      </c>
      <c r="N104">
        <v>0.33089551342929002</v>
      </c>
      <c r="O104">
        <v>0.2307693053327452</v>
      </c>
      <c r="P104">
        <v>0.31025140638902832</v>
      </c>
      <c r="Q104">
        <v>0</v>
      </c>
      <c r="R104">
        <v>4.2425723445487122</v>
      </c>
      <c r="S104">
        <v>6.6860119220106418</v>
      </c>
      <c r="T104">
        <v>12.40439942879633</v>
      </c>
      <c r="U104">
        <v>13.69694704252657</v>
      </c>
      <c r="V104">
        <v>13.359308990953471</v>
      </c>
      <c r="W104" t="s">
        <v>248</v>
      </c>
      <c r="X104" t="s">
        <v>249</v>
      </c>
      <c r="Y104" t="s">
        <v>250</v>
      </c>
      <c r="Z104" t="s">
        <v>251</v>
      </c>
      <c r="AA104" t="s">
        <v>252</v>
      </c>
      <c r="AB104" t="s">
        <v>253</v>
      </c>
      <c r="AC104" t="s">
        <v>254</v>
      </c>
      <c r="AD104" t="s">
        <v>255</v>
      </c>
      <c r="AE104" t="s">
        <v>256</v>
      </c>
      <c r="AF104" t="s">
        <v>257</v>
      </c>
      <c r="AG104">
        <v>0.102922438570462</v>
      </c>
      <c r="AH104">
        <v>2.3598603747976941</v>
      </c>
      <c r="AI104">
        <v>8.6450314635722378</v>
      </c>
      <c r="AJ104">
        <v>8.7340645131783816</v>
      </c>
      <c r="AK104">
        <v>13.47153193919566</v>
      </c>
      <c r="AL104">
        <v>7.4291143571538178</v>
      </c>
      <c r="AM104">
        <v>6.5878981573458146</v>
      </c>
      <c r="AN104">
        <v>5.769289152745924</v>
      </c>
      <c r="AO104">
        <v>5.5397347699189634</v>
      </c>
      <c r="AP104">
        <v>10.6552897277412</v>
      </c>
      <c r="AQ104">
        <v>396.63528800000012</v>
      </c>
      <c r="AR104">
        <v>866.08706900000016</v>
      </c>
      <c r="AS104">
        <v>1170.6420109999999</v>
      </c>
      <c r="AT104">
        <v>608.79573499999969</v>
      </c>
      <c r="AU104">
        <v>21.006107</v>
      </c>
      <c r="AV104">
        <v>135.76384999999999</v>
      </c>
      <c r="AW104">
        <v>8.8784920000000014</v>
      </c>
      <c r="AX104">
        <v>6.1898720000000003</v>
      </c>
      <c r="AY104">
        <v>8.3008600000000001</v>
      </c>
      <c r="AZ104">
        <v>0</v>
      </c>
      <c r="BA104">
        <v>244.71564599999999</v>
      </c>
      <c r="BB104">
        <v>384.51444600000008</v>
      </c>
      <c r="BC104">
        <v>713.65413299999989</v>
      </c>
      <c r="BD104">
        <v>790.42954000000009</v>
      </c>
      <c r="BE104">
        <v>770.71937099999957</v>
      </c>
      <c r="BF104">
        <v>2.6638600000000001</v>
      </c>
      <c r="BG104">
        <v>135.08269100000001</v>
      </c>
      <c r="BH104">
        <v>458.33438600000011</v>
      </c>
      <c r="BI104">
        <v>387.4759279999999</v>
      </c>
      <c r="BJ104">
        <v>516.9601439999999</v>
      </c>
      <c r="BK104">
        <v>308.02559899999989</v>
      </c>
      <c r="BL104">
        <v>325.37225799999987</v>
      </c>
      <c r="BM104">
        <v>178.49787300000011</v>
      </c>
      <c r="BN104">
        <v>125.573925</v>
      </c>
      <c r="BO104">
        <v>625.17954600000007</v>
      </c>
    </row>
    <row r="105">
      <c r="A105" t="s">
        <v>829</v>
      </c>
      <c r="B105">
        <v>2006</v>
      </c>
      <c r="C105" t="s">
        <v>833</v>
      </c>
      <c r="D105">
        <v>160</v>
      </c>
      <c r="E105" t="s">
        <v>62</v>
      </c>
      <c r="F105" t="s">
        <v>277</v>
      </c>
      <c r="G105" t="s">
        <v>180</v>
      </c>
      <c r="H105">
        <v>9.0187627940936608</v>
      </c>
      <c r="I105">
        <v>11.052612470506469</v>
      </c>
      <c r="J105">
        <v>6.3294275350841804</v>
      </c>
      <c r="K105">
        <v>1.5795991870779329</v>
      </c>
      <c r="L105">
        <v>0.064410682415582496</v>
      </c>
      <c r="M105">
        <v>1.8067610567727661</v>
      </c>
      <c r="N105">
        <v>0</v>
      </c>
      <c r="O105">
        <v>0</v>
      </c>
      <c r="P105">
        <v>0</v>
      </c>
      <c r="Q105">
        <v>0</v>
      </c>
      <c r="R105">
        <v>8.7165339375392445</v>
      </c>
      <c r="S105">
        <v>9.9314459430554773</v>
      </c>
      <c r="T105">
        <v>11.21084355618745</v>
      </c>
      <c r="U105">
        <v>7.2037084501107449</v>
      </c>
      <c r="V105">
        <v>3.203585624125934</v>
      </c>
      <c r="W105" t="s">
        <v>248</v>
      </c>
      <c r="X105" t="s">
        <v>249</v>
      </c>
      <c r="Y105" t="s">
        <v>250</v>
      </c>
      <c r="Z105" t="s">
        <v>251</v>
      </c>
      <c r="AA105" t="s">
        <v>252</v>
      </c>
      <c r="AB105" t="s">
        <v>253</v>
      </c>
      <c r="AC105" t="s">
        <v>254</v>
      </c>
      <c r="AD105" t="s">
        <v>255</v>
      </c>
      <c r="AE105" t="s">
        <v>256</v>
      </c>
      <c r="AF105" t="s">
        <v>257</v>
      </c>
      <c r="AG105">
        <v>0</v>
      </c>
      <c r="AH105">
        <v>0.084826083868934102</v>
      </c>
      <c r="AI105">
        <v>15.73727071394255</v>
      </c>
      <c r="AJ105">
        <v>16.081160604264511</v>
      </c>
      <c r="AK105">
        <v>3.3241699657754151</v>
      </c>
      <c r="AL105">
        <v>1.6754058362802</v>
      </c>
      <c r="AM105">
        <v>3.036686688466375</v>
      </c>
      <c r="AN105">
        <v>5.1420830888625897</v>
      </c>
      <c r="AO105">
        <v>1.674252539786655</v>
      </c>
      <c r="AP105">
        <v>4.6154737587484753</v>
      </c>
      <c r="AQ105">
        <v>762.00123700000017</v>
      </c>
      <c r="AR105">
        <v>931.86948999999981</v>
      </c>
      <c r="AS105">
        <v>535.13286000000016</v>
      </c>
      <c r="AT105">
        <v>133.03510900000001</v>
      </c>
      <c r="AU105">
        <v>5.4388639999999997</v>
      </c>
      <c r="AV105">
        <v>48.018487999999998</v>
      </c>
      <c r="AW105">
        <v>0</v>
      </c>
      <c r="AX105">
        <v>0</v>
      </c>
      <c r="AY105">
        <v>0</v>
      </c>
      <c r="AZ105">
        <v>0</v>
      </c>
      <c r="BA105">
        <v>502.77804600000002</v>
      </c>
      <c r="BB105">
        <v>571.16027900000029</v>
      </c>
      <c r="BC105">
        <v>644.98607000000015</v>
      </c>
      <c r="BD105">
        <v>415.71482600000002</v>
      </c>
      <c r="BE105">
        <v>184.81985100000011</v>
      </c>
      <c r="BF105">
        <v>0</v>
      </c>
      <c r="BG105">
        <v>4.8555989999999998</v>
      </c>
      <c r="BH105">
        <v>834.34425199999964</v>
      </c>
      <c r="BI105">
        <v>713.42072400000018</v>
      </c>
      <c r="BJ105">
        <v>127.56258099999999</v>
      </c>
      <c r="BK105">
        <v>69.465600000000009</v>
      </c>
      <c r="BL105">
        <v>149.980097</v>
      </c>
      <c r="BM105">
        <v>159.092545</v>
      </c>
      <c r="BN105">
        <v>37.951720000000002</v>
      </c>
      <c r="BO105">
        <v>270.80444199999988</v>
      </c>
    </row>
    <row r="106">
      <c r="A106" t="s">
        <v>829</v>
      </c>
      <c r="B106">
        <v>2006</v>
      </c>
      <c r="C106" t="s">
        <v>833</v>
      </c>
      <c r="D106">
        <v>161</v>
      </c>
      <c r="E106" t="s">
        <v>62</v>
      </c>
      <c r="F106" t="s">
        <v>278</v>
      </c>
      <c r="G106" t="s">
        <v>180</v>
      </c>
      <c r="H106">
        <v>76.796726023135221</v>
      </c>
      <c r="I106">
        <v>53.840456809601832</v>
      </c>
      <c r="J106">
        <v>24.251999903011392</v>
      </c>
      <c r="K106">
        <v>4.0746844769416484</v>
      </c>
      <c r="L106">
        <v>0</v>
      </c>
      <c r="M106">
        <v>0.4673680032083069</v>
      </c>
      <c r="N106">
        <v>0</v>
      </c>
      <c r="O106">
        <v>0</v>
      </c>
      <c r="P106">
        <v>0</v>
      </c>
      <c r="Q106">
        <v>0</v>
      </c>
      <c r="R106">
        <v>79.815158145997373</v>
      </c>
      <c r="S106">
        <v>66.088611469900229</v>
      </c>
      <c r="T106">
        <v>47.514724605604798</v>
      </c>
      <c r="U106">
        <v>26.989796759877539</v>
      </c>
      <c r="V106">
        <v>12.36626861577059</v>
      </c>
      <c r="W106" t="s">
        <v>248</v>
      </c>
      <c r="X106" t="s">
        <v>249</v>
      </c>
      <c r="Y106" t="s">
        <v>250</v>
      </c>
      <c r="Z106" t="s">
        <v>251</v>
      </c>
      <c r="AA106" t="s">
        <v>252</v>
      </c>
      <c r="AB106" t="s">
        <v>253</v>
      </c>
      <c r="AC106" t="s">
        <v>254</v>
      </c>
      <c r="AD106" t="s">
        <v>255</v>
      </c>
      <c r="AE106" t="s">
        <v>256</v>
      </c>
      <c r="AF106" t="s">
        <v>257</v>
      </c>
      <c r="AG106">
        <v>0.033368481853918601</v>
      </c>
      <c r="AH106">
        <v>0.1125826635650881</v>
      </c>
      <c r="AI106">
        <v>24.035340358039999</v>
      </c>
      <c r="AJ106">
        <v>30.655893858926081</v>
      </c>
      <c r="AK106">
        <v>27.446488418851359</v>
      </c>
      <c r="AL106">
        <v>37.934765437033953</v>
      </c>
      <c r="AM106">
        <v>56.852954377681122</v>
      </c>
      <c r="AN106">
        <v>66.14949186815015</v>
      </c>
      <c r="AO106">
        <v>38.661793449418333</v>
      </c>
      <c r="AP106">
        <v>41.296380841259477</v>
      </c>
      <c r="AQ106">
        <v>6488.6062049999864</v>
      </c>
      <c r="AR106">
        <v>4539.4045219999998</v>
      </c>
      <c r="AS106">
        <v>2050.4290470000001</v>
      </c>
      <c r="AT106">
        <v>343.17319099999997</v>
      </c>
      <c r="AU106">
        <v>0</v>
      </c>
      <c r="AV106">
        <v>12.421291</v>
      </c>
      <c r="AW106">
        <v>0</v>
      </c>
      <c r="AX106">
        <v>0</v>
      </c>
      <c r="AY106">
        <v>0</v>
      </c>
      <c r="AZ106">
        <v>0</v>
      </c>
      <c r="BA106">
        <v>4603.81495</v>
      </c>
      <c r="BB106">
        <v>3800.7748299999962</v>
      </c>
      <c r="BC106">
        <v>2733.6333200000031</v>
      </c>
      <c r="BD106">
        <v>1557.5392509999999</v>
      </c>
      <c r="BE106">
        <v>713.42932299999984</v>
      </c>
      <c r="BF106">
        <v>0.86365000000000003</v>
      </c>
      <c r="BG106">
        <v>6.4444359999999996</v>
      </c>
      <c r="BH106">
        <v>1274.283733</v>
      </c>
      <c r="BI106">
        <v>1360.0106689999991</v>
      </c>
      <c r="BJ106">
        <v>1053.2388350000001</v>
      </c>
      <c r="BK106">
        <v>1572.849505999998</v>
      </c>
      <c r="BL106">
        <v>2807.9326209999972</v>
      </c>
      <c r="BM106">
        <v>2046.620178999998</v>
      </c>
      <c r="BN106">
        <v>876.38007100000004</v>
      </c>
      <c r="BO106">
        <v>2422.9892650000011</v>
      </c>
    </row>
    <row r="107">
      <c r="A107" t="s">
        <v>829</v>
      </c>
      <c r="B107">
        <v>2006</v>
      </c>
      <c r="C107" t="s">
        <v>833</v>
      </c>
      <c r="D107">
        <v>162</v>
      </c>
      <c r="E107" t="s">
        <v>62</v>
      </c>
      <c r="F107" t="s">
        <v>279</v>
      </c>
      <c r="G107" t="s">
        <v>180</v>
      </c>
      <c r="H107">
        <v>0.17232679554799421</v>
      </c>
      <c r="I107">
        <v>0.1334041341395687</v>
      </c>
      <c r="J107">
        <v>0.048908378268281302</v>
      </c>
      <c r="K107">
        <v>0.15145621780907439</v>
      </c>
      <c r="L107">
        <v>0</v>
      </c>
      <c r="M107">
        <v>0.20378957405962339</v>
      </c>
      <c r="N107">
        <v>0.086509660375105907</v>
      </c>
      <c r="O107">
        <v>0</v>
      </c>
      <c r="P107">
        <v>0</v>
      </c>
      <c r="Q107">
        <v>0</v>
      </c>
      <c r="R107">
        <v>0.069576945236861906</v>
      </c>
      <c r="S107">
        <v>0.31837896899922902</v>
      </c>
      <c r="T107">
        <v>0.060561832928354403</v>
      </c>
      <c r="U107">
        <v>0.071654103131518099</v>
      </c>
      <c r="V107">
        <v>0.086987143941418696</v>
      </c>
      <c r="W107" t="s">
        <v>248</v>
      </c>
      <c r="X107" t="s">
        <v>249</v>
      </c>
      <c r="Y107" t="s">
        <v>250</v>
      </c>
      <c r="Z107" t="s">
        <v>251</v>
      </c>
      <c r="AA107" t="s">
        <v>252</v>
      </c>
      <c r="AB107" t="s">
        <v>253</v>
      </c>
      <c r="AC107" t="s">
        <v>254</v>
      </c>
      <c r="AD107" t="s">
        <v>255</v>
      </c>
      <c r="AE107" t="s">
        <v>256</v>
      </c>
      <c r="AF107" t="s">
        <v>257</v>
      </c>
      <c r="AG107">
        <v>0</v>
      </c>
      <c r="AH107">
        <v>0.13516936875603991</v>
      </c>
      <c r="AI107">
        <v>0.24834891395765629</v>
      </c>
      <c r="AJ107">
        <v>0.060377256030594302</v>
      </c>
      <c r="AK107">
        <v>0</v>
      </c>
      <c r="AL107">
        <v>0.27127493687063792</v>
      </c>
      <c r="AM107">
        <v>0.15930908082479761</v>
      </c>
      <c r="AN107">
        <v>0</v>
      </c>
      <c r="AO107">
        <v>0</v>
      </c>
      <c r="AP107">
        <v>0</v>
      </c>
      <c r="AQ107">
        <v>14.560005</v>
      </c>
      <c r="AR107">
        <v>11.247589</v>
      </c>
      <c r="AS107">
        <v>4.1350470000000001</v>
      </c>
      <c r="AT107">
        <v>12.755763999999999</v>
      </c>
      <c r="AU107">
        <v>0</v>
      </c>
      <c r="AV107">
        <v>5.4161380000000001</v>
      </c>
      <c r="AW107">
        <v>2.321202</v>
      </c>
      <c r="AX107">
        <v>0</v>
      </c>
      <c r="AY107">
        <v>0</v>
      </c>
      <c r="AZ107">
        <v>0</v>
      </c>
      <c r="BA107">
        <v>4.0132649999999996</v>
      </c>
      <c r="BB107">
        <v>18.310065000000002</v>
      </c>
      <c r="BC107">
        <v>3.484264</v>
      </c>
      <c r="BD107">
        <v>4.1350470000000001</v>
      </c>
      <c r="BE107">
        <v>5.0184240000000004</v>
      </c>
      <c r="BF107">
        <v>0</v>
      </c>
      <c r="BG107">
        <v>7.7373399999999997</v>
      </c>
      <c r="BH107">
        <v>13.166736</v>
      </c>
      <c r="BI107">
        <v>2.6785619999999999</v>
      </c>
      <c r="BJ107">
        <v>0</v>
      </c>
      <c r="BK107">
        <v>11.247589</v>
      </c>
      <c r="BL107">
        <v>7.8681780000000003</v>
      </c>
      <c r="BM107">
        <v>0</v>
      </c>
      <c r="BN107">
        <v>0</v>
      </c>
      <c r="BO107">
        <v>0</v>
      </c>
    </row>
    <row r="108">
      <c r="A108" t="s">
        <v>829</v>
      </c>
      <c r="B108">
        <v>2006</v>
      </c>
      <c r="C108" t="s">
        <v>833</v>
      </c>
      <c r="D108">
        <v>163</v>
      </c>
      <c r="E108" t="s">
        <v>62</v>
      </c>
      <c r="F108" t="s">
        <v>280</v>
      </c>
      <c r="G108" t="s">
        <v>180</v>
      </c>
      <c r="H108">
        <v>0</v>
      </c>
      <c r="I108">
        <v>0.168747902476028</v>
      </c>
      <c r="J108">
        <v>0</v>
      </c>
      <c r="K108">
        <v>0.48603718381656358</v>
      </c>
      <c r="L108">
        <v>0.090495541249978897</v>
      </c>
      <c r="M108">
        <v>0.49507078917815078</v>
      </c>
      <c r="N108">
        <v>0.73236864182971328</v>
      </c>
      <c r="O108">
        <v>0.28488780241563422</v>
      </c>
      <c r="P108">
        <v>0</v>
      </c>
      <c r="Q108">
        <v>0</v>
      </c>
      <c r="R108">
        <v>0</v>
      </c>
      <c r="S108">
        <v>0.1331189039056504</v>
      </c>
      <c r="T108">
        <v>0.1142277878897512</v>
      </c>
      <c r="U108">
        <v>0</v>
      </c>
      <c r="V108">
        <v>0.14085575177606149</v>
      </c>
      <c r="W108" t="s">
        <v>248</v>
      </c>
      <c r="X108" t="s">
        <v>249</v>
      </c>
      <c r="Y108" t="s">
        <v>250</v>
      </c>
      <c r="Z108" t="s">
        <v>251</v>
      </c>
      <c r="AA108" t="s">
        <v>252</v>
      </c>
      <c r="AB108" t="s">
        <v>253</v>
      </c>
      <c r="AC108" t="s">
        <v>254</v>
      </c>
      <c r="AD108" t="s">
        <v>255</v>
      </c>
      <c r="AE108" t="s">
        <v>256</v>
      </c>
      <c r="AF108" t="s">
        <v>257</v>
      </c>
      <c r="AG108">
        <v>0.1066849459518066</v>
      </c>
      <c r="AH108">
        <v>0.30493667959340631</v>
      </c>
      <c r="AI108">
        <v>0</v>
      </c>
      <c r="AJ108">
        <v>0.43431090355178059</v>
      </c>
      <c r="AK108">
        <v>0</v>
      </c>
      <c r="AL108">
        <v>0.086670685739171693</v>
      </c>
      <c r="AM108">
        <v>0.2443873572057958</v>
      </c>
      <c r="AN108">
        <v>0.24744262124855601</v>
      </c>
      <c r="AO108">
        <v>0</v>
      </c>
      <c r="AP108">
        <v>0</v>
      </c>
      <c r="AQ108">
        <v>0</v>
      </c>
      <c r="AR108">
        <v>14.227498000000001</v>
      </c>
      <c r="AS108">
        <v>0</v>
      </c>
      <c r="AT108">
        <v>40.934440999999993</v>
      </c>
      <c r="AU108">
        <v>7.6414799999999996</v>
      </c>
      <c r="AV108">
        <v>13.157551</v>
      </c>
      <c r="AW108">
        <v>19.650701999999999</v>
      </c>
      <c r="AX108">
        <v>7.6414799999999996</v>
      </c>
      <c r="AY108">
        <v>0</v>
      </c>
      <c r="AZ108">
        <v>0</v>
      </c>
      <c r="BA108">
        <v>0</v>
      </c>
      <c r="BB108">
        <v>7.6557060000000003</v>
      </c>
      <c r="BC108">
        <v>6.5717920000000003</v>
      </c>
      <c r="BD108">
        <v>0</v>
      </c>
      <c r="BE108">
        <v>8.1261880000000009</v>
      </c>
      <c r="BF108">
        <v>2.7612420000000002</v>
      </c>
      <c r="BG108">
        <v>17.455128999999999</v>
      </c>
      <c r="BH108">
        <v>0</v>
      </c>
      <c r="BI108">
        <v>19.267664</v>
      </c>
      <c r="BJ108">
        <v>0</v>
      </c>
      <c r="BK108">
        <v>3.5935359999999998</v>
      </c>
      <c r="BL108">
        <v>12.070142000000001</v>
      </c>
      <c r="BM108">
        <v>7.6557060000000003</v>
      </c>
      <c r="BN108">
        <v>0</v>
      </c>
      <c r="BO108">
        <v>0</v>
      </c>
    </row>
    <row r="109">
      <c r="A109" t="s">
        <v>829</v>
      </c>
      <c r="B109">
        <v>2006</v>
      </c>
      <c r="C109" t="s">
        <v>833</v>
      </c>
      <c r="D109">
        <v>164</v>
      </c>
      <c r="E109" t="s">
        <v>62</v>
      </c>
      <c r="F109" t="s">
        <v>281</v>
      </c>
      <c r="G109" t="s">
        <v>180</v>
      </c>
      <c r="H109">
        <v>0</v>
      </c>
      <c r="I109">
        <v>0</v>
      </c>
      <c r="J109">
        <v>0.095865151093861997</v>
      </c>
      <c r="K109">
        <v>0.33663048343886071</v>
      </c>
      <c r="L109">
        <v>0.071615764061610104</v>
      </c>
      <c r="M109">
        <v>0.4649249987160759</v>
      </c>
      <c r="N109">
        <v>0.1864072121099235</v>
      </c>
      <c r="O109">
        <v>0</v>
      </c>
      <c r="P109">
        <v>0.2260214195644476</v>
      </c>
      <c r="Q109">
        <v>0</v>
      </c>
      <c r="R109">
        <v>0</v>
      </c>
      <c r="S109">
        <v>0</v>
      </c>
      <c r="T109">
        <v>0</v>
      </c>
      <c r="U109">
        <v>0.14044897145266841</v>
      </c>
      <c r="V109">
        <v>0.19055303885552241</v>
      </c>
      <c r="W109" t="s">
        <v>248</v>
      </c>
      <c r="X109" t="s">
        <v>249</v>
      </c>
      <c r="Y109" t="s">
        <v>250</v>
      </c>
      <c r="Z109" t="s">
        <v>251</v>
      </c>
      <c r="AA109" t="s">
        <v>252</v>
      </c>
      <c r="AB109" t="s">
        <v>253</v>
      </c>
      <c r="AC109" t="s">
        <v>254</v>
      </c>
      <c r="AD109" t="s">
        <v>255</v>
      </c>
      <c r="AE109" t="s">
        <v>256</v>
      </c>
      <c r="AF109" t="s">
        <v>257</v>
      </c>
      <c r="AG109">
        <v>0</v>
      </c>
      <c r="AH109">
        <v>0.046638912480325902</v>
      </c>
      <c r="AI109">
        <v>0</v>
      </c>
      <c r="AJ109">
        <v>0</v>
      </c>
      <c r="AK109">
        <v>0.094305700659852901</v>
      </c>
      <c r="AL109">
        <v>0.083601824115373299</v>
      </c>
      <c r="AM109">
        <v>0.1012692038831922</v>
      </c>
      <c r="AN109">
        <v>0</v>
      </c>
      <c r="AO109">
        <v>0</v>
      </c>
      <c r="AP109">
        <v>0.47290987571724369</v>
      </c>
      <c r="AQ109">
        <v>0</v>
      </c>
      <c r="AR109">
        <v>0</v>
      </c>
      <c r="AS109">
        <v>8.1050919999999991</v>
      </c>
      <c r="AT109">
        <v>28.351288999999991</v>
      </c>
      <c r="AU109">
        <v>6.0472640000000002</v>
      </c>
      <c r="AV109">
        <v>12.356363</v>
      </c>
      <c r="AW109">
        <v>5.0016239999999996</v>
      </c>
      <c r="AX109">
        <v>0</v>
      </c>
      <c r="AY109">
        <v>6.0472640000000002</v>
      </c>
      <c r="AZ109">
        <v>0</v>
      </c>
      <c r="BA109">
        <v>0</v>
      </c>
      <c r="BB109">
        <v>0</v>
      </c>
      <c r="BC109">
        <v>0</v>
      </c>
      <c r="BD109">
        <v>8.1050919999999991</v>
      </c>
      <c r="BE109">
        <v>10.993302</v>
      </c>
      <c r="BF109">
        <v>0</v>
      </c>
      <c r="BG109">
        <v>2.6696960000000001</v>
      </c>
      <c r="BH109">
        <v>0</v>
      </c>
      <c r="BI109">
        <v>0</v>
      </c>
      <c r="BJ109">
        <v>3.6189119999999999</v>
      </c>
      <c r="BK109">
        <v>3.4662950000000001</v>
      </c>
      <c r="BL109">
        <v>5.0016239999999996</v>
      </c>
      <c r="BM109">
        <v>0</v>
      </c>
      <c r="BN109">
        <v>0</v>
      </c>
      <c r="BO109">
        <v>27.747118</v>
      </c>
    </row>
    <row r="110">
      <c r="A110" t="s">
        <v>829</v>
      </c>
      <c r="B110">
        <v>2009</v>
      </c>
      <c r="C110" t="s">
        <v>834</v>
      </c>
      <c r="D110">
        <v>16</v>
      </c>
      <c r="E110" t="s">
        <v>13</v>
      </c>
      <c r="F110" t="s">
        <v>14</v>
      </c>
      <c r="G110" t="s">
        <v>843</v>
      </c>
      <c r="H110">
        <v>53.279566331582807</v>
      </c>
      <c r="I110">
        <v>56.950508668787997</v>
      </c>
      <c r="J110">
        <v>68.514727014938003</v>
      </c>
      <c r="K110">
        <v>87.479691144535195</v>
      </c>
      <c r="L110">
        <v>98.32479201441204</v>
      </c>
      <c r="M110">
        <v>95.78062431347287</v>
      </c>
      <c r="N110">
        <v>98.504042840102031</v>
      </c>
      <c r="O110">
        <v>98.23916859542021</v>
      </c>
      <c r="P110">
        <v>99.450216715172786</v>
      </c>
      <c r="Q110">
        <v>98.703997605135356</v>
      </c>
      <c r="R110">
        <v>52.383756046862338</v>
      </c>
      <c r="S110">
        <v>53.090700091552897</v>
      </c>
      <c r="T110">
        <v>59.496637010909701</v>
      </c>
      <c r="U110">
        <v>66.69918843020352</v>
      </c>
      <c r="V110">
        <v>74.103929112256836</v>
      </c>
      <c r="W110" t="s">
        <v>360</v>
      </c>
      <c r="X110" t="s">
        <v>361</v>
      </c>
      <c r="Y110" t="s">
        <v>362</v>
      </c>
      <c r="Z110" t="s">
        <v>363</v>
      </c>
      <c r="AA110" t="s">
        <v>364</v>
      </c>
      <c r="AB110" t="s">
        <v>365</v>
      </c>
      <c r="AC110" t="s">
        <v>366</v>
      </c>
      <c r="AD110" t="s">
        <v>367</v>
      </c>
      <c r="AE110" t="s">
        <v>368</v>
      </c>
      <c r="AF110" t="s">
        <v>369</v>
      </c>
      <c r="AG110">
        <v>100</v>
      </c>
      <c r="AH110">
        <v>98.017292870438496</v>
      </c>
      <c r="AI110">
        <v>66.082732323215083</v>
      </c>
      <c r="AJ110">
        <v>64.056341807186143</v>
      </c>
      <c r="AK110">
        <v>71.872648069437545</v>
      </c>
      <c r="AL110">
        <v>63.120224387808612</v>
      </c>
      <c r="AM110">
        <v>59.47086898098506</v>
      </c>
      <c r="AN110">
        <v>74.502313479463794</v>
      </c>
      <c r="AO110">
        <v>64.088977002548091</v>
      </c>
      <c r="AP110">
        <v>69.186463533410475</v>
      </c>
      <c r="AQ110"/>
      <c r="AR110"/>
      <c r="AS110"/>
      <c r="AT110"/>
      <c r="AU110"/>
      <c r="AV110"/>
      <c r="AW110"/>
      <c r="AX110"/>
      <c r="AY110"/>
      <c r="AZ110"/>
      <c r="BA110"/>
      <c r="BB110"/>
      <c r="BC110"/>
      <c r="BD110"/>
      <c r="BE110"/>
      <c r="BF110"/>
      <c r="BG110"/>
      <c r="BH110"/>
      <c r="BI110"/>
      <c r="BJ110"/>
      <c r="BK110"/>
      <c r="BL110"/>
      <c r="BM110"/>
      <c r="BN110"/>
      <c r="BO110"/>
    </row>
    <row r="111">
      <c r="A111" t="s">
        <v>829</v>
      </c>
      <c r="B111">
        <v>2009</v>
      </c>
      <c r="C111" t="s">
        <v>834</v>
      </c>
      <c r="D111">
        <v>17</v>
      </c>
      <c r="E111" t="s">
        <v>13</v>
      </c>
      <c r="F111" t="s">
        <v>51</v>
      </c>
      <c r="G111" t="s">
        <v>180</v>
      </c>
      <c r="H111">
        <v>46.720433668417193</v>
      </c>
      <c r="I111">
        <v>43.049491331212003</v>
      </c>
      <c r="J111">
        <v>31.485272985062</v>
      </c>
      <c r="K111">
        <v>12.520308855464799</v>
      </c>
      <c r="L111">
        <v>1.675207985587952</v>
      </c>
      <c r="M111">
        <v>4.2193756865271306</v>
      </c>
      <c r="N111">
        <v>1.495957159897974</v>
      </c>
      <c r="O111">
        <v>1.760831404579789</v>
      </c>
      <c r="P111">
        <v>0.54978328482720862</v>
      </c>
      <c r="Q111">
        <v>1.296002394864632</v>
      </c>
      <c r="R111">
        <v>47.616243953137662</v>
      </c>
      <c r="S111">
        <v>46.909299908447103</v>
      </c>
      <c r="T111">
        <v>40.503362989090313</v>
      </c>
      <c r="U111">
        <v>33.300811569796473</v>
      </c>
      <c r="V111">
        <v>25.896070887743171</v>
      </c>
      <c r="W111" t="s">
        <v>360</v>
      </c>
      <c r="X111" t="s">
        <v>361</v>
      </c>
      <c r="Y111" t="s">
        <v>362</v>
      </c>
      <c r="Z111" t="s">
        <v>363</v>
      </c>
      <c r="AA111" t="s">
        <v>364</v>
      </c>
      <c r="AB111" t="s">
        <v>365</v>
      </c>
      <c r="AC111" t="s">
        <v>366</v>
      </c>
      <c r="AD111" t="s">
        <v>367</v>
      </c>
      <c r="AE111" t="s">
        <v>368</v>
      </c>
      <c r="AF111" t="s">
        <v>369</v>
      </c>
      <c r="AG111">
        <v>0</v>
      </c>
      <c r="AH111">
        <v>1.982707129561502</v>
      </c>
      <c r="AI111">
        <v>33.917267676784917</v>
      </c>
      <c r="AJ111">
        <v>35.943658192813857</v>
      </c>
      <c r="AK111">
        <v>28.127351930562469</v>
      </c>
      <c r="AL111">
        <v>36.879775612191388</v>
      </c>
      <c r="AM111">
        <v>40.52913101901494</v>
      </c>
      <c r="AN111">
        <v>25.49768652053621</v>
      </c>
      <c r="AO111">
        <v>35.911022997451909</v>
      </c>
      <c r="AP111">
        <v>30.813536466589529</v>
      </c>
      <c r="AQ111"/>
      <c r="AR111"/>
      <c r="AS111"/>
      <c r="AT111"/>
      <c r="AU111"/>
      <c r="AV111"/>
      <c r="AW111"/>
      <c r="AX111"/>
      <c r="AY111"/>
      <c r="AZ111"/>
      <c r="BA111"/>
      <c r="BB111"/>
      <c r="BC111"/>
      <c r="BD111"/>
      <c r="BE111"/>
      <c r="BF111"/>
      <c r="BG111"/>
      <c r="BH111"/>
      <c r="BI111"/>
      <c r="BJ111"/>
      <c r="BK111"/>
      <c r="BL111"/>
      <c r="BM111"/>
      <c r="BN111"/>
      <c r="BO111"/>
    </row>
    <row r="112">
      <c r="A112" t="s">
        <v>829</v>
      </c>
      <c r="B112">
        <v>2009</v>
      </c>
      <c r="C112" t="s">
        <v>834</v>
      </c>
      <c r="D112">
        <v>18</v>
      </c>
      <c r="E112" t="s">
        <v>60</v>
      </c>
      <c r="F112" t="s">
        <v>15</v>
      </c>
      <c r="G112" t="s">
        <v>844</v>
      </c>
      <c r="H112">
        <v>39.831665531603377</v>
      </c>
      <c r="I112">
        <v>45.449331694432949</v>
      </c>
      <c r="J112">
        <v>58.396933132035826</v>
      </c>
      <c r="K112">
        <v>81.427296327431918</v>
      </c>
      <c r="L112">
        <v>94.716623466200403</v>
      </c>
      <c r="M112">
        <v>91.361550665827522</v>
      </c>
      <c r="N112">
        <v>95.544054701291358</v>
      </c>
      <c r="O112">
        <v>95.114934536441908</v>
      </c>
      <c r="P112">
        <v>96.082864573068036</v>
      </c>
      <c r="Q112">
        <v>95.811734419060443</v>
      </c>
      <c r="R112">
        <v>39.820386439654811</v>
      </c>
      <c r="S112">
        <v>39.221012248706288</v>
      </c>
      <c r="T112">
        <v>48.294668242157712</v>
      </c>
      <c r="U112">
        <v>56.925993999998838</v>
      </c>
      <c r="V112">
        <v>64.007605973313744</v>
      </c>
      <c r="W112" t="s">
        <v>360</v>
      </c>
      <c r="X112" t="s">
        <v>361</v>
      </c>
      <c r="Y112" t="s">
        <v>362</v>
      </c>
      <c r="Z112" t="s">
        <v>363</v>
      </c>
      <c r="AA112" t="s">
        <v>364</v>
      </c>
      <c r="AB112" t="s">
        <v>365</v>
      </c>
      <c r="AC112" t="s">
        <v>366</v>
      </c>
      <c r="AD112" t="s">
        <v>367</v>
      </c>
      <c r="AE112" t="s">
        <v>368</v>
      </c>
      <c r="AF112" t="s">
        <v>369</v>
      </c>
      <c r="AG112">
        <v>100</v>
      </c>
      <c r="AH112">
        <v>92.368406518412471</v>
      </c>
      <c r="AI112">
        <v>58.171117871172498</v>
      </c>
      <c r="AJ112">
        <v>53.614955575873807</v>
      </c>
      <c r="AK112">
        <v>67.019563004058199</v>
      </c>
      <c r="AL112">
        <v>57.838550609559867</v>
      </c>
      <c r="AM112">
        <v>47.375859767583982</v>
      </c>
      <c r="AN112">
        <v>56.028487546833013</v>
      </c>
      <c r="AO112">
        <v>47.227649049422823</v>
      </c>
      <c r="AP112">
        <v>56.927487841163178</v>
      </c>
      <c r="AQ112"/>
      <c r="AR112"/>
      <c r="AS112"/>
      <c r="AT112"/>
      <c r="AU112"/>
      <c r="AV112"/>
      <c r="AW112"/>
      <c r="AX112"/>
      <c r="AY112"/>
      <c r="AZ112"/>
      <c r="BA112"/>
      <c r="BB112"/>
      <c r="BC112"/>
      <c r="BD112"/>
      <c r="BE112"/>
      <c r="BF112"/>
      <c r="BG112"/>
      <c r="BH112"/>
      <c r="BI112"/>
      <c r="BJ112"/>
      <c r="BK112"/>
      <c r="BL112"/>
      <c r="BM112"/>
      <c r="BN112"/>
      <c r="BO112"/>
    </row>
    <row r="113">
      <c r="A113" t="s">
        <v>829</v>
      </c>
      <c r="B113">
        <v>2009</v>
      </c>
      <c r="C113" t="s">
        <v>834</v>
      </c>
      <c r="D113">
        <v>19</v>
      </c>
      <c r="E113" t="s">
        <v>60</v>
      </c>
      <c r="F113" t="s">
        <v>16</v>
      </c>
      <c r="G113" t="s">
        <v>845</v>
      </c>
      <c r="H113">
        <v>13.447900799979431</v>
      </c>
      <c r="I113">
        <v>11.501176974355049</v>
      </c>
      <c r="J113">
        <v>10.11779388290217</v>
      </c>
      <c r="K113">
        <v>6.0523948171032824</v>
      </c>
      <c r="L113">
        <v>3.6081685482116508</v>
      </c>
      <c r="M113">
        <v>4.4190736476453454</v>
      </c>
      <c r="N113">
        <v>2.9599881388106799</v>
      </c>
      <c r="O113">
        <v>3.1242340589783071</v>
      </c>
      <c r="P113">
        <v>3.367352142104739</v>
      </c>
      <c r="Q113">
        <v>2.8922631860749082</v>
      </c>
      <c r="R113">
        <v>12.56336960720753</v>
      </c>
      <c r="S113">
        <v>13.8696878428466</v>
      </c>
      <c r="T113">
        <v>11.201968768751991</v>
      </c>
      <c r="U113">
        <v>9.773194430204672</v>
      </c>
      <c r="V113">
        <v>10.096323138943101</v>
      </c>
      <c r="W113" t="s">
        <v>360</v>
      </c>
      <c r="X113" t="s">
        <v>361</v>
      </c>
      <c r="Y113" t="s">
        <v>362</v>
      </c>
      <c r="Z113" t="s">
        <v>363</v>
      </c>
      <c r="AA113" t="s">
        <v>364</v>
      </c>
      <c r="AB113" t="s">
        <v>365</v>
      </c>
      <c r="AC113" t="s">
        <v>366</v>
      </c>
      <c r="AD113" t="s">
        <v>367</v>
      </c>
      <c r="AE113" t="s">
        <v>368</v>
      </c>
      <c r="AF113" t="s">
        <v>369</v>
      </c>
      <c r="AG113">
        <v>0</v>
      </c>
      <c r="AH113">
        <v>5.6488863520260271</v>
      </c>
      <c r="AI113">
        <v>7.9116144520425884</v>
      </c>
      <c r="AJ113">
        <v>10.44138623131234</v>
      </c>
      <c r="AK113">
        <v>4.8530850653793438</v>
      </c>
      <c r="AL113">
        <v>5.2816737782487486</v>
      </c>
      <c r="AM113">
        <v>12.095009213401079</v>
      </c>
      <c r="AN113">
        <v>18.473825932630781</v>
      </c>
      <c r="AO113">
        <v>16.861327953125279</v>
      </c>
      <c r="AP113">
        <v>12.258975692247301</v>
      </c>
      <c r="AQ113"/>
      <c r="AR113"/>
      <c r="AS113"/>
      <c r="AT113"/>
      <c r="AU113"/>
      <c r="AV113"/>
      <c r="AW113"/>
      <c r="AX113"/>
      <c r="AY113"/>
      <c r="AZ113"/>
      <c r="BA113"/>
      <c r="BB113"/>
      <c r="BC113"/>
      <c r="BD113"/>
      <c r="BE113"/>
      <c r="BF113"/>
      <c r="BG113"/>
      <c r="BH113"/>
      <c r="BI113"/>
      <c r="BJ113"/>
      <c r="BK113"/>
      <c r="BL113"/>
      <c r="BM113"/>
      <c r="BN113"/>
      <c r="BO113"/>
    </row>
    <row r="114">
      <c r="A114" t="s">
        <v>829</v>
      </c>
      <c r="B114">
        <v>2009</v>
      </c>
      <c r="C114" t="s">
        <v>834</v>
      </c>
      <c r="D114">
        <v>20</v>
      </c>
      <c r="E114" t="s">
        <v>60</v>
      </c>
      <c r="F114" t="s">
        <v>22</v>
      </c>
      <c r="G114" t="s">
        <v>846</v>
      </c>
      <c r="H114">
        <v>31.742341822565351</v>
      </c>
      <c r="I114">
        <v>31.209852367355719</v>
      </c>
      <c r="J114">
        <v>23.516301849674409</v>
      </c>
      <c r="K114">
        <v>9.1257245071040209</v>
      </c>
      <c r="L114">
        <v>1.3718038797130749</v>
      </c>
      <c r="M114">
        <v>3.9595087300786518</v>
      </c>
      <c r="N114">
        <v>1.4959571598979611</v>
      </c>
      <c r="O114">
        <v>1.760831404579785</v>
      </c>
      <c r="P114">
        <v>0.54978328482722416</v>
      </c>
      <c r="Q114">
        <v>0.74619531711287712</v>
      </c>
      <c r="R114">
        <v>32.103835086749157</v>
      </c>
      <c r="S114">
        <v>32.238465607803853</v>
      </c>
      <c r="T114">
        <v>30.67793456467032</v>
      </c>
      <c r="U114">
        <v>24.599069459773091</v>
      </c>
      <c r="V114">
        <v>18.767091740404741</v>
      </c>
      <c r="W114" t="s">
        <v>360</v>
      </c>
      <c r="X114" t="s">
        <v>361</v>
      </c>
      <c r="Y114" t="s">
        <v>362</v>
      </c>
      <c r="Z114" t="s">
        <v>363</v>
      </c>
      <c r="AA114" t="s">
        <v>364</v>
      </c>
      <c r="AB114" t="s">
        <v>365</v>
      </c>
      <c r="AC114" t="s">
        <v>366</v>
      </c>
      <c r="AD114" t="s">
        <v>367</v>
      </c>
      <c r="AE114" t="s">
        <v>368</v>
      </c>
      <c r="AF114" t="s">
        <v>369</v>
      </c>
      <c r="AG114">
        <v>0</v>
      </c>
      <c r="AH114">
        <v>1.982707129561502</v>
      </c>
      <c r="AI114">
        <v>31.003876138601939</v>
      </c>
      <c r="AJ114">
        <v>17.983969157089859</v>
      </c>
      <c r="AK114">
        <v>23.933587889225521</v>
      </c>
      <c r="AL114">
        <v>26.778535848609781</v>
      </c>
      <c r="AM114">
        <v>33.599003894156724</v>
      </c>
      <c r="AN114">
        <v>12.29580722018077</v>
      </c>
      <c r="AO114">
        <v>13.111459128757151</v>
      </c>
      <c r="AP114">
        <v>22.12007546106182</v>
      </c>
      <c r="AQ114"/>
      <c r="AR114"/>
      <c r="AS114"/>
      <c r="AT114"/>
      <c r="AU114"/>
      <c r="AV114"/>
      <c r="AW114"/>
      <c r="AX114"/>
      <c r="AY114"/>
      <c r="AZ114"/>
      <c r="BA114"/>
      <c r="BB114"/>
      <c r="BC114"/>
      <c r="BD114"/>
      <c r="BE114"/>
      <c r="BF114"/>
      <c r="BG114"/>
      <c r="BH114"/>
      <c r="BI114"/>
      <c r="BJ114"/>
      <c r="BK114"/>
      <c r="BL114"/>
      <c r="BM114"/>
      <c r="BN114"/>
      <c r="BO114"/>
    </row>
    <row r="115">
      <c r="A115" t="s">
        <v>829</v>
      </c>
      <c r="B115">
        <v>2009</v>
      </c>
      <c r="C115" t="s">
        <v>834</v>
      </c>
      <c r="D115">
        <v>21</v>
      </c>
      <c r="E115" t="s">
        <v>60</v>
      </c>
      <c r="F115" t="s">
        <v>17</v>
      </c>
      <c r="G115" t="s">
        <v>847</v>
      </c>
      <c r="H115">
        <v>14.978091845851839</v>
      </c>
      <c r="I115">
        <v>11.839638963856279</v>
      </c>
      <c r="J115">
        <v>7.9689711353875943</v>
      </c>
      <c r="K115">
        <v>3.3945843483607789</v>
      </c>
      <c r="L115">
        <v>0.30340410587487038</v>
      </c>
      <c r="M115">
        <v>0.25986695644848068</v>
      </c>
      <c r="N115">
        <v>0</v>
      </c>
      <c r="O115">
        <v>0</v>
      </c>
      <c r="P115">
        <v>0</v>
      </c>
      <c r="Q115">
        <v>0.5498070777517724</v>
      </c>
      <c r="R115">
        <v>15.51240886638849</v>
      </c>
      <c r="S115">
        <v>14.670834300643261</v>
      </c>
      <c r="T115">
        <v>9.8254284244199841</v>
      </c>
      <c r="U115">
        <v>8.7017421100233925</v>
      </c>
      <c r="V115">
        <v>7.1289791473384083</v>
      </c>
      <c r="W115" t="s">
        <v>360</v>
      </c>
      <c r="X115" t="s">
        <v>361</v>
      </c>
      <c r="Y115" t="s">
        <v>362</v>
      </c>
      <c r="Z115" t="s">
        <v>363</v>
      </c>
      <c r="AA115" t="s">
        <v>364</v>
      </c>
      <c r="AB115" t="s">
        <v>365</v>
      </c>
      <c r="AC115" t="s">
        <v>366</v>
      </c>
      <c r="AD115" t="s">
        <v>367</v>
      </c>
      <c r="AE115" t="s">
        <v>368</v>
      </c>
      <c r="AF115" t="s">
        <v>369</v>
      </c>
      <c r="AG115">
        <v>0</v>
      </c>
      <c r="AH115">
        <v>0</v>
      </c>
      <c r="AI115">
        <v>2.913391538182982</v>
      </c>
      <c r="AJ115">
        <v>17.959689035724001</v>
      </c>
      <c r="AK115">
        <v>4.1937640413369346</v>
      </c>
      <c r="AL115">
        <v>10.101239763581599</v>
      </c>
      <c r="AM115">
        <v>6.9301271248582186</v>
      </c>
      <c r="AN115">
        <v>13.20187930035544</v>
      </c>
      <c r="AO115">
        <v>22.799563868694751</v>
      </c>
      <c r="AP115">
        <v>8.6934610055276949</v>
      </c>
      <c r="AQ115"/>
      <c r="AR115"/>
      <c r="AS115"/>
      <c r="AT115"/>
      <c r="AU115"/>
      <c r="AV115"/>
      <c r="AW115"/>
      <c r="AX115"/>
      <c r="AY115"/>
      <c r="AZ115"/>
      <c r="BA115"/>
      <c r="BB115"/>
      <c r="BC115"/>
      <c r="BD115"/>
      <c r="BE115"/>
      <c r="BF115"/>
      <c r="BG115"/>
      <c r="BH115"/>
      <c r="BI115"/>
      <c r="BJ115"/>
      <c r="BK115"/>
      <c r="BL115"/>
      <c r="BM115"/>
      <c r="BN115"/>
      <c r="BO115"/>
    </row>
    <row r="116">
      <c r="A116" t="s">
        <v>829</v>
      </c>
      <c r="B116">
        <v>2009</v>
      </c>
      <c r="C116" t="s">
        <v>834</v>
      </c>
      <c r="D116">
        <v>22</v>
      </c>
      <c r="E116" t="s">
        <v>54</v>
      </c>
      <c r="F116" t="s">
        <v>49</v>
      </c>
      <c r="G116" t="s">
        <v>180</v>
      </c>
      <c r="H116">
        <v>25.240259495145029</v>
      </c>
      <c r="I116">
        <v>20.195038188760421</v>
      </c>
      <c r="J116">
        <v>14.76732714806881</v>
      </c>
      <c r="K116">
        <v>6.9186284701250598</v>
      </c>
      <c r="L116">
        <v>3.6696426956924362</v>
      </c>
      <c r="M116">
        <v>4.6137448772337368</v>
      </c>
      <c r="N116">
        <v>3.0049407653404838</v>
      </c>
      <c r="O116">
        <v>3.180232593218379</v>
      </c>
      <c r="P116">
        <v>3.3859676261429339</v>
      </c>
      <c r="Q116">
        <v>2.9302391557081471</v>
      </c>
      <c r="R116">
        <v>23.98333100812469</v>
      </c>
      <c r="S116">
        <v>26.124514875352659</v>
      </c>
      <c r="T116">
        <v>18.827902435389628</v>
      </c>
      <c r="U116">
        <v>14.652643698103921</v>
      </c>
      <c r="V116">
        <v>13.62454495988819</v>
      </c>
      <c r="W116" t="s">
        <v>360</v>
      </c>
      <c r="X116" t="s">
        <v>361</v>
      </c>
      <c r="Y116" t="s">
        <v>362</v>
      </c>
      <c r="Z116" t="s">
        <v>363</v>
      </c>
      <c r="AA116" t="s">
        <v>364</v>
      </c>
      <c r="AB116" t="s">
        <v>365</v>
      </c>
      <c r="AC116" t="s">
        <v>366</v>
      </c>
      <c r="AD116" t="s">
        <v>367</v>
      </c>
      <c r="AE116" t="s">
        <v>368</v>
      </c>
      <c r="AF116" t="s">
        <v>369</v>
      </c>
      <c r="AG116">
        <v>0</v>
      </c>
      <c r="AH116">
        <v>5.7631527933472464</v>
      </c>
      <c r="AI116">
        <v>11.97228712237011</v>
      </c>
      <c r="AJ116">
        <v>16.300316154084481</v>
      </c>
      <c r="AK116">
        <v>6.7523393053372471</v>
      </c>
      <c r="AL116">
        <v>8.3676410048835006</v>
      </c>
      <c r="AM116">
        <v>20.33770385508959</v>
      </c>
      <c r="AN116">
        <v>24.79631177859061</v>
      </c>
      <c r="AO116">
        <v>26.30924808248211</v>
      </c>
      <c r="AP116">
        <v>17.718748821909909</v>
      </c>
      <c r="AQ116"/>
      <c r="AR116"/>
      <c r="AS116"/>
      <c r="AT116"/>
      <c r="AU116"/>
      <c r="AV116"/>
      <c r="AW116"/>
      <c r="AX116"/>
      <c r="AY116"/>
      <c r="AZ116"/>
      <c r="BA116"/>
      <c r="BB116"/>
      <c r="BC116"/>
      <c r="BD116"/>
      <c r="BE116"/>
      <c r="BF116"/>
      <c r="BG116"/>
      <c r="BH116"/>
      <c r="BI116"/>
      <c r="BJ116"/>
      <c r="BK116"/>
      <c r="BL116"/>
      <c r="BM116"/>
      <c r="BN116"/>
      <c r="BO116"/>
    </row>
    <row r="117">
      <c r="A117" t="s">
        <v>829</v>
      </c>
      <c r="B117">
        <v>2009</v>
      </c>
      <c r="C117" t="s">
        <v>834</v>
      </c>
      <c r="D117">
        <v>23</v>
      </c>
      <c r="E117" t="s">
        <v>54</v>
      </c>
      <c r="F117" t="s">
        <v>48</v>
      </c>
      <c r="G117" t="s">
        <v>180</v>
      </c>
      <c r="H117">
        <v>74.75974050485496</v>
      </c>
      <c r="I117">
        <v>79.804961811239579</v>
      </c>
      <c r="J117">
        <v>85.232672851931184</v>
      </c>
      <c r="K117">
        <v>93.081371529874943</v>
      </c>
      <c r="L117">
        <v>96.330357304307569</v>
      </c>
      <c r="M117">
        <v>95.386255122766258</v>
      </c>
      <c r="N117">
        <v>96.995059234659522</v>
      </c>
      <c r="O117">
        <v>96.819767406781622</v>
      </c>
      <c r="P117">
        <v>96.614032373857057</v>
      </c>
      <c r="Q117">
        <v>97.069760844291849</v>
      </c>
      <c r="R117">
        <v>76.016668991875306</v>
      </c>
      <c r="S117">
        <v>73.875485124647341</v>
      </c>
      <c r="T117">
        <v>81.172097564610368</v>
      </c>
      <c r="U117">
        <v>85.347356301896085</v>
      </c>
      <c r="V117">
        <v>86.375455040111817</v>
      </c>
      <c r="W117" t="s">
        <v>360</v>
      </c>
      <c r="X117" t="s">
        <v>361</v>
      </c>
      <c r="Y117" t="s">
        <v>362</v>
      </c>
      <c r="Z117" t="s">
        <v>363</v>
      </c>
      <c r="AA117" t="s">
        <v>364</v>
      </c>
      <c r="AB117" t="s">
        <v>365</v>
      </c>
      <c r="AC117" t="s">
        <v>366</v>
      </c>
      <c r="AD117" t="s">
        <v>367</v>
      </c>
      <c r="AE117" t="s">
        <v>368</v>
      </c>
      <c r="AF117" t="s">
        <v>369</v>
      </c>
      <c r="AG117">
        <v>100</v>
      </c>
      <c r="AH117">
        <v>94.236847206652754</v>
      </c>
      <c r="AI117">
        <v>88.027712877629895</v>
      </c>
      <c r="AJ117">
        <v>83.699683845915516</v>
      </c>
      <c r="AK117">
        <v>93.247660694662756</v>
      </c>
      <c r="AL117">
        <v>91.632358995116505</v>
      </c>
      <c r="AM117">
        <v>79.6622961449104</v>
      </c>
      <c r="AN117">
        <v>75.203688221409379</v>
      </c>
      <c r="AO117">
        <v>73.6907519175179</v>
      </c>
      <c r="AP117">
        <v>82.281251178090102</v>
      </c>
      <c r="AQ117"/>
      <c r="AR117"/>
      <c r="AS117"/>
      <c r="AT117"/>
      <c r="AU117"/>
      <c r="AV117"/>
      <c r="AW117"/>
      <c r="AX117"/>
      <c r="AY117"/>
      <c r="AZ117"/>
      <c r="BA117"/>
      <c r="BB117"/>
      <c r="BC117"/>
      <c r="BD117"/>
      <c r="BE117"/>
      <c r="BF117"/>
      <c r="BG117"/>
      <c r="BH117"/>
      <c r="BI117"/>
      <c r="BJ117"/>
      <c r="BK117"/>
      <c r="BL117"/>
      <c r="BM117"/>
      <c r="BN117"/>
      <c r="BO117"/>
    </row>
    <row r="118">
      <c r="A118" t="s">
        <v>829</v>
      </c>
      <c r="B118">
        <v>2009</v>
      </c>
      <c r="C118" t="s">
        <v>834</v>
      </c>
      <c r="D118">
        <v>29</v>
      </c>
      <c r="E118" t="s">
        <v>57</v>
      </c>
      <c r="F118" t="s">
        <v>49</v>
      </c>
      <c r="G118" t="s">
        <v>848</v>
      </c>
      <c r="H118">
        <v>2.6912318082296691</v>
      </c>
      <c r="I118">
        <v>4.7183111379826421</v>
      </c>
      <c r="J118">
        <v>9.3791370140540344</v>
      </c>
      <c r="K118">
        <v>49.925586390544687</v>
      </c>
      <c r="L118">
        <v>77.45005604571088</v>
      </c>
      <c r="M118">
        <v>66.880183758237948</v>
      </c>
      <c r="N118">
        <v>79.081892213207325</v>
      </c>
      <c r="O118">
        <v>80.268796325843169</v>
      </c>
      <c r="P118">
        <v>81.551582581193898</v>
      </c>
      <c r="Q118">
        <v>76.475430894040173</v>
      </c>
      <c r="R118">
        <v>2.6666720724416231</v>
      </c>
      <c r="S118">
        <v>2.3518852634564511</v>
      </c>
      <c r="T118">
        <v>5.7968813999111326</v>
      </c>
      <c r="U118">
        <v>7.4511051724770709</v>
      </c>
      <c r="V118">
        <v>14.00422860827476</v>
      </c>
      <c r="W118" t="s">
        <v>360</v>
      </c>
      <c r="X118" t="s">
        <v>361</v>
      </c>
      <c r="Y118" t="s">
        <v>362</v>
      </c>
      <c r="Z118" t="s">
        <v>363</v>
      </c>
      <c r="AA118" t="s">
        <v>364</v>
      </c>
      <c r="AB118" t="s">
        <v>365</v>
      </c>
      <c r="AC118" t="s">
        <v>366</v>
      </c>
      <c r="AD118" t="s">
        <v>367</v>
      </c>
      <c r="AE118" t="s">
        <v>368</v>
      </c>
      <c r="AF118" t="s">
        <v>369</v>
      </c>
      <c r="AG118">
        <v>99.527121705299109</v>
      </c>
      <c r="AH118">
        <v>61.663876744856942</v>
      </c>
      <c r="AI118">
        <v>18.590786960891741</v>
      </c>
      <c r="AJ118">
        <v>12.56120516792874</v>
      </c>
      <c r="AK118">
        <v>14.809308526884021</v>
      </c>
      <c r="AL118">
        <v>23.313006290845351</v>
      </c>
      <c r="AM118">
        <v>14.90208375025605</v>
      </c>
      <c r="AN118">
        <v>15.52115548640856</v>
      </c>
      <c r="AO118">
        <v>9.434366649535578</v>
      </c>
      <c r="AP118">
        <v>26.579136220230978</v>
      </c>
      <c r="AQ118"/>
      <c r="AR118"/>
      <c r="AS118"/>
      <c r="AT118"/>
      <c r="AU118"/>
      <c r="AV118"/>
      <c r="AW118"/>
      <c r="AX118"/>
      <c r="AY118"/>
      <c r="AZ118"/>
      <c r="BA118"/>
      <c r="BB118"/>
      <c r="BC118"/>
      <c r="BD118"/>
      <c r="BE118"/>
      <c r="BF118"/>
      <c r="BG118"/>
      <c r="BH118"/>
      <c r="BI118"/>
      <c r="BJ118"/>
      <c r="BK118"/>
      <c r="BL118"/>
      <c r="BM118"/>
      <c r="BN118"/>
      <c r="BO118"/>
    </row>
    <row r="119">
      <c r="A119" t="s">
        <v>829</v>
      </c>
      <c r="B119">
        <v>2009</v>
      </c>
      <c r="C119" t="s">
        <v>834</v>
      </c>
      <c r="D119">
        <v>30</v>
      </c>
      <c r="E119" t="s">
        <v>57</v>
      </c>
      <c r="F119" t="s">
        <v>48</v>
      </c>
      <c r="G119" t="s">
        <v>180</v>
      </c>
      <c r="H119">
        <v>97.308768191770341</v>
      </c>
      <c r="I119">
        <v>95.281688862017361</v>
      </c>
      <c r="J119">
        <v>90.620862985945962</v>
      </c>
      <c r="K119">
        <v>50.074413609455313</v>
      </c>
      <c r="L119">
        <v>22.54994395428912</v>
      </c>
      <c r="M119">
        <v>33.119816241762059</v>
      </c>
      <c r="N119">
        <v>20.918107786792671</v>
      </c>
      <c r="O119">
        <v>19.73120367415682</v>
      </c>
      <c r="P119">
        <v>18.448417418806091</v>
      </c>
      <c r="Q119">
        <v>23.524569105959831</v>
      </c>
      <c r="R119">
        <v>97.333327927558372</v>
      </c>
      <c r="S119">
        <v>97.648114736543548</v>
      </c>
      <c r="T119">
        <v>94.203118600088871</v>
      </c>
      <c r="U119">
        <v>92.548894827522929</v>
      </c>
      <c r="V119">
        <v>85.995771391725242</v>
      </c>
      <c r="W119" t="s">
        <v>360</v>
      </c>
      <c r="X119" t="s">
        <v>361</v>
      </c>
      <c r="Y119" t="s">
        <v>362</v>
      </c>
      <c r="Z119" t="s">
        <v>363</v>
      </c>
      <c r="AA119" t="s">
        <v>364</v>
      </c>
      <c r="AB119" t="s">
        <v>365</v>
      </c>
      <c r="AC119" t="s">
        <v>366</v>
      </c>
      <c r="AD119" t="s">
        <v>367</v>
      </c>
      <c r="AE119" t="s">
        <v>368</v>
      </c>
      <c r="AF119" t="s">
        <v>369</v>
      </c>
      <c r="AG119">
        <v>0.47287829470089948</v>
      </c>
      <c r="AH119">
        <v>38.336123255143058</v>
      </c>
      <c r="AI119">
        <v>81.409213039108266</v>
      </c>
      <c r="AJ119">
        <v>87.438794832071252</v>
      </c>
      <c r="AK119">
        <v>85.19069147311599</v>
      </c>
      <c r="AL119">
        <v>76.686993709154649</v>
      </c>
      <c r="AM119">
        <v>85.097916249743946</v>
      </c>
      <c r="AN119">
        <v>84.47884451359144</v>
      </c>
      <c r="AO119">
        <v>90.565633350464424</v>
      </c>
      <c r="AP119">
        <v>73.420863779769022</v>
      </c>
      <c r="AQ119"/>
      <c r="AR119"/>
      <c r="AS119"/>
      <c r="AT119"/>
      <c r="AU119"/>
      <c r="AV119"/>
      <c r="AW119"/>
      <c r="AX119"/>
      <c r="AY119"/>
      <c r="AZ119"/>
      <c r="BA119"/>
      <c r="BB119"/>
      <c r="BC119"/>
      <c r="BD119"/>
      <c r="BE119"/>
      <c r="BF119"/>
      <c r="BG119"/>
      <c r="BH119"/>
      <c r="BI119"/>
      <c r="BJ119"/>
      <c r="BK119"/>
      <c r="BL119"/>
      <c r="BM119"/>
      <c r="BN119"/>
      <c r="BO119"/>
    </row>
    <row r="120">
      <c r="A120" t="s">
        <v>829</v>
      </c>
      <c r="B120">
        <v>2009</v>
      </c>
      <c r="C120" t="s">
        <v>834</v>
      </c>
      <c r="D120">
        <v>31</v>
      </c>
      <c r="E120" t="s">
        <v>104</v>
      </c>
      <c r="F120" t="s">
        <v>49</v>
      </c>
      <c r="G120" t="s">
        <v>849</v>
      </c>
      <c r="H120">
        <v>0.43618281520554619</v>
      </c>
      <c r="I120">
        <v>1.2717872392310741</v>
      </c>
      <c r="J120">
        <v>4.7521882597783422</v>
      </c>
      <c r="K120">
        <v>43.806502315180992</v>
      </c>
      <c r="L120">
        <v>75.206950652958895</v>
      </c>
      <c r="M120">
        <v>59.906415123499563</v>
      </c>
      <c r="N120">
        <v>74.407185694592869</v>
      </c>
      <c r="O120">
        <v>77.006352543053964</v>
      </c>
      <c r="P120">
        <v>79.274580532015221</v>
      </c>
      <c r="Q120">
        <v>75.236365608283293</v>
      </c>
      <c r="R120">
        <v>0.44707699067164008</v>
      </c>
      <c r="S120">
        <v>0.46246813241937901</v>
      </c>
      <c r="T120">
        <v>1.216515335970926</v>
      </c>
      <c r="U120">
        <v>2.3635490232721872</v>
      </c>
      <c r="V120">
        <v>8.9657031466262591</v>
      </c>
      <c r="W120" t="s">
        <v>360</v>
      </c>
      <c r="X120" t="s">
        <v>361</v>
      </c>
      <c r="Y120" t="s">
        <v>362</v>
      </c>
      <c r="Z120" t="s">
        <v>363</v>
      </c>
      <c r="AA120" t="s">
        <v>364</v>
      </c>
      <c r="AB120" t="s">
        <v>365</v>
      </c>
      <c r="AC120" t="s">
        <v>366</v>
      </c>
      <c r="AD120" t="s">
        <v>367</v>
      </c>
      <c r="AE120" t="s">
        <v>368</v>
      </c>
      <c r="AF120" t="s">
        <v>369</v>
      </c>
      <c r="AG120">
        <v>99.225327651810446</v>
      </c>
      <c r="AH120">
        <v>59.98037864076332</v>
      </c>
      <c r="AI120">
        <v>16.819774444387601</v>
      </c>
      <c r="AJ120">
        <v>6.7384330683288027</v>
      </c>
      <c r="AK120">
        <v>8.1113426399229613</v>
      </c>
      <c r="AL120">
        <v>15.379396262411721</v>
      </c>
      <c r="AM120">
        <v>11.46300529691697</v>
      </c>
      <c r="AN120">
        <v>7.5984652021718988</v>
      </c>
      <c r="AO120">
        <v>8.587436631726634</v>
      </c>
      <c r="AP120">
        <v>24.727561787584438</v>
      </c>
      <c r="AQ120"/>
      <c r="AR120"/>
      <c r="AS120"/>
      <c r="AT120"/>
      <c r="AU120"/>
      <c r="AV120"/>
      <c r="AW120"/>
      <c r="AX120"/>
      <c r="AY120"/>
      <c r="AZ120"/>
      <c r="BA120"/>
      <c r="BB120"/>
      <c r="BC120"/>
      <c r="BD120"/>
      <c r="BE120"/>
      <c r="BF120"/>
      <c r="BG120"/>
      <c r="BH120"/>
      <c r="BI120"/>
      <c r="BJ120"/>
      <c r="BK120"/>
      <c r="BL120"/>
      <c r="BM120"/>
      <c r="BN120"/>
      <c r="BO120"/>
    </row>
    <row r="121">
      <c r="A121" t="s">
        <v>829</v>
      </c>
      <c r="B121">
        <v>2009</v>
      </c>
      <c r="C121" t="s">
        <v>834</v>
      </c>
      <c r="D121">
        <v>32</v>
      </c>
      <c r="E121" t="s">
        <v>104</v>
      </c>
      <c r="F121" t="s">
        <v>48</v>
      </c>
      <c r="G121" t="s">
        <v>180</v>
      </c>
      <c r="H121">
        <v>99.563817184794459</v>
      </c>
      <c r="I121">
        <v>98.728212760768926</v>
      </c>
      <c r="J121">
        <v>95.24781174022165</v>
      </c>
      <c r="K121">
        <v>56.193497684819008</v>
      </c>
      <c r="L121">
        <v>24.793049347041109</v>
      </c>
      <c r="M121">
        <v>40.093584876500437</v>
      </c>
      <c r="N121">
        <v>25.592814305407131</v>
      </c>
      <c r="O121">
        <v>22.993647456946029</v>
      </c>
      <c r="P121">
        <v>20.725419467984771</v>
      </c>
      <c r="Q121">
        <v>24.76363439171671</v>
      </c>
      <c r="R121">
        <v>99.552923009328367</v>
      </c>
      <c r="S121">
        <v>99.537531867580626</v>
      </c>
      <c r="T121">
        <v>98.783484664029075</v>
      </c>
      <c r="U121">
        <v>97.636450976727815</v>
      </c>
      <c r="V121">
        <v>91.034296853373746</v>
      </c>
      <c r="W121" t="s">
        <v>360</v>
      </c>
      <c r="X121" t="s">
        <v>361</v>
      </c>
      <c r="Y121" t="s">
        <v>362</v>
      </c>
      <c r="Z121" t="s">
        <v>363</v>
      </c>
      <c r="AA121" t="s">
        <v>364</v>
      </c>
      <c r="AB121" t="s">
        <v>365</v>
      </c>
      <c r="AC121" t="s">
        <v>366</v>
      </c>
      <c r="AD121" t="s">
        <v>367</v>
      </c>
      <c r="AE121" t="s">
        <v>368</v>
      </c>
      <c r="AF121" t="s">
        <v>369</v>
      </c>
      <c r="AG121">
        <v>0.77467234818955721</v>
      </c>
      <c r="AH121">
        <v>40.019621359236687</v>
      </c>
      <c r="AI121">
        <v>83.180225555612395</v>
      </c>
      <c r="AJ121">
        <v>93.261566931671197</v>
      </c>
      <c r="AK121">
        <v>91.888657360077048</v>
      </c>
      <c r="AL121">
        <v>84.620603737588283</v>
      </c>
      <c r="AM121">
        <v>88.536994703083025</v>
      </c>
      <c r="AN121">
        <v>92.401534797828106</v>
      </c>
      <c r="AO121">
        <v>91.412563368273368</v>
      </c>
      <c r="AP121">
        <v>75.272438212415565</v>
      </c>
      <c r="AQ121"/>
      <c r="AR121"/>
      <c r="AS121"/>
      <c r="AT121"/>
      <c r="AU121"/>
      <c r="AV121"/>
      <c r="AW121"/>
      <c r="AX121"/>
      <c r="AY121"/>
      <c r="AZ121"/>
      <c r="BA121"/>
      <c r="BB121"/>
      <c r="BC121"/>
      <c r="BD121"/>
      <c r="BE121"/>
      <c r="BF121"/>
      <c r="BG121"/>
      <c r="BH121"/>
      <c r="BI121"/>
      <c r="BJ121"/>
      <c r="BK121"/>
      <c r="BL121"/>
      <c r="BM121"/>
      <c r="BN121"/>
      <c r="BO121"/>
    </row>
    <row r="122">
      <c r="A122" t="s">
        <v>829</v>
      </c>
      <c r="B122">
        <v>2009</v>
      </c>
      <c r="C122" t="s">
        <v>834</v>
      </c>
      <c r="D122">
        <v>35</v>
      </c>
      <c r="E122" t="s">
        <v>55</v>
      </c>
      <c r="F122" t="s">
        <v>49</v>
      </c>
      <c r="G122" t="s">
        <v>180</v>
      </c>
      <c r="H122">
        <v>4.4321974537062099</v>
      </c>
      <c r="I122">
        <v>10.293982483420899</v>
      </c>
      <c r="J122">
        <v>19.248905539708069</v>
      </c>
      <c r="K122">
        <v>54.199232303459198</v>
      </c>
      <c r="L122">
        <v>78.815560515536291</v>
      </c>
      <c r="M122">
        <v>66.439344181067895</v>
      </c>
      <c r="N122">
        <v>77.035604445479095</v>
      </c>
      <c r="O122">
        <v>80.290454296311836</v>
      </c>
      <c r="P122">
        <v>80.717178559373053</v>
      </c>
      <c r="Q122">
        <v>79.605938461609739</v>
      </c>
      <c r="R122">
        <v>3.9997886866406298</v>
      </c>
      <c r="S122">
        <v>6.4345868223097211</v>
      </c>
      <c r="T122">
        <v>11.965033713794069</v>
      </c>
      <c r="U122">
        <v>17.04297141909856</v>
      </c>
      <c r="V122">
        <v>26.37256344110018</v>
      </c>
      <c r="W122" t="s">
        <v>360</v>
      </c>
      <c r="X122" t="s">
        <v>361</v>
      </c>
      <c r="Y122" t="s">
        <v>362</v>
      </c>
      <c r="Z122" t="s">
        <v>363</v>
      </c>
      <c r="AA122" t="s">
        <v>364</v>
      </c>
      <c r="AB122" t="s">
        <v>365</v>
      </c>
      <c r="AC122" t="s">
        <v>366</v>
      </c>
      <c r="AD122" t="s">
        <v>367</v>
      </c>
      <c r="AE122" t="s">
        <v>368</v>
      </c>
      <c r="AF122" t="s">
        <v>369</v>
      </c>
      <c r="AG122">
        <v>99.253400919976613</v>
      </c>
      <c r="AH122">
        <v>66.580796657660997</v>
      </c>
      <c r="AI122">
        <v>27.513491263755238</v>
      </c>
      <c r="AJ122">
        <v>11.668521343232261</v>
      </c>
      <c r="AK122">
        <v>29.41854610122725</v>
      </c>
      <c r="AL122">
        <v>25.667456483033231</v>
      </c>
      <c r="AM122">
        <v>17.48685259221195</v>
      </c>
      <c r="AN122">
        <v>9.6534077539069809</v>
      </c>
      <c r="AO122">
        <v>9.376001602138194</v>
      </c>
      <c r="AP122">
        <v>35.224014692262678</v>
      </c>
      <c r="AQ122"/>
      <c r="AR122"/>
      <c r="AS122"/>
      <c r="AT122"/>
      <c r="AU122"/>
      <c r="AV122"/>
      <c r="AW122"/>
      <c r="AX122"/>
      <c r="AY122"/>
      <c r="AZ122"/>
      <c r="BA122"/>
      <c r="BB122"/>
      <c r="BC122"/>
      <c r="BD122"/>
      <c r="BE122"/>
      <c r="BF122"/>
      <c r="BG122"/>
      <c r="BH122"/>
      <c r="BI122"/>
      <c r="BJ122"/>
      <c r="BK122"/>
      <c r="BL122"/>
      <c r="BM122"/>
      <c r="BN122"/>
      <c r="BO122"/>
    </row>
    <row r="123">
      <c r="A123" t="s">
        <v>829</v>
      </c>
      <c r="B123">
        <v>2009</v>
      </c>
      <c r="C123" t="s">
        <v>834</v>
      </c>
      <c r="D123">
        <v>36</v>
      </c>
      <c r="E123" t="s">
        <v>55</v>
      </c>
      <c r="F123" t="s">
        <v>48</v>
      </c>
      <c r="G123" t="s">
        <v>180</v>
      </c>
      <c r="H123">
        <v>95.567802546293791</v>
      </c>
      <c r="I123">
        <v>89.706017516579109</v>
      </c>
      <c r="J123">
        <v>80.751094460291924</v>
      </c>
      <c r="K123">
        <v>45.800767696540802</v>
      </c>
      <c r="L123">
        <v>21.18443948446372</v>
      </c>
      <c r="M123">
        <v>33.560655818932112</v>
      </c>
      <c r="N123">
        <v>22.964395554520909</v>
      </c>
      <c r="O123">
        <v>19.709545703688161</v>
      </c>
      <c r="P123">
        <v>19.28282144062695</v>
      </c>
      <c r="Q123">
        <v>20.394061538390261</v>
      </c>
      <c r="R123">
        <v>96.000211313359372</v>
      </c>
      <c r="S123">
        <v>93.565413177690289</v>
      </c>
      <c r="T123">
        <v>88.034966286205929</v>
      </c>
      <c r="U123">
        <v>82.957028580901451</v>
      </c>
      <c r="V123">
        <v>73.627436558899817</v>
      </c>
      <c r="W123" t="s">
        <v>360</v>
      </c>
      <c r="X123" t="s">
        <v>361</v>
      </c>
      <c r="Y123" t="s">
        <v>362</v>
      </c>
      <c r="Z123" t="s">
        <v>363</v>
      </c>
      <c r="AA123" t="s">
        <v>364</v>
      </c>
      <c r="AB123" t="s">
        <v>365</v>
      </c>
      <c r="AC123" t="s">
        <v>366</v>
      </c>
      <c r="AD123" t="s">
        <v>367</v>
      </c>
      <c r="AE123" t="s">
        <v>368</v>
      </c>
      <c r="AF123" t="s">
        <v>369</v>
      </c>
      <c r="AG123">
        <v>0.74659908002339348</v>
      </c>
      <c r="AH123">
        <v>33.419203342339003</v>
      </c>
      <c r="AI123">
        <v>72.486508736244758</v>
      </c>
      <c r="AJ123">
        <v>88.331478656767743</v>
      </c>
      <c r="AK123">
        <v>70.58145389877275</v>
      </c>
      <c r="AL123">
        <v>74.332543516966766</v>
      </c>
      <c r="AM123">
        <v>82.513147407788054</v>
      </c>
      <c r="AN123">
        <v>90.34659224609301</v>
      </c>
      <c r="AO123">
        <v>90.623998397861811</v>
      </c>
      <c r="AP123">
        <v>64.775985307737315</v>
      </c>
      <c r="AQ123"/>
      <c r="AR123"/>
      <c r="AS123"/>
      <c r="AT123"/>
      <c r="AU123"/>
      <c r="AV123"/>
      <c r="AW123"/>
      <c r="AX123"/>
      <c r="AY123"/>
      <c r="AZ123"/>
      <c r="BA123"/>
      <c r="BB123"/>
      <c r="BC123"/>
      <c r="BD123"/>
      <c r="BE123"/>
      <c r="BF123"/>
      <c r="BG123"/>
      <c r="BH123"/>
      <c r="BI123"/>
      <c r="BJ123"/>
      <c r="BK123"/>
      <c r="BL123"/>
      <c r="BM123"/>
      <c r="BN123"/>
      <c r="BO123"/>
    </row>
    <row r="124">
      <c r="A124" t="s">
        <v>829</v>
      </c>
      <c r="B124">
        <v>2009</v>
      </c>
      <c r="C124" t="s">
        <v>834</v>
      </c>
      <c r="D124">
        <v>37</v>
      </c>
      <c r="E124" t="s">
        <v>156</v>
      </c>
      <c r="F124" t="s">
        <v>49</v>
      </c>
      <c r="G124" t="s">
        <v>860</v>
      </c>
      <c r="H124">
        <v>3.7170497252927519</v>
      </c>
      <c r="I124">
        <v>11.99766090058244</v>
      </c>
      <c r="J124">
        <v>22.101688133196522</v>
      </c>
      <c r="K124">
        <v>60.409626747019857</v>
      </c>
      <c r="L124">
        <v>79.858426445239346</v>
      </c>
      <c r="M124">
        <v>69.253253968131332</v>
      </c>
      <c r="N124">
        <v>78.144394153720228</v>
      </c>
      <c r="O124">
        <v>81.254130052491462</v>
      </c>
      <c r="P124">
        <v>80.861581543367549</v>
      </c>
      <c r="Q124">
        <v>80.651179681772078</v>
      </c>
      <c r="R124">
        <v>3.4840128666258532</v>
      </c>
      <c r="S124">
        <v>5.8878286910928859</v>
      </c>
      <c r="T124">
        <v>14.046035612437789</v>
      </c>
      <c r="U124">
        <v>19.461549651911429</v>
      </c>
      <c r="V124">
        <v>30.844529148125421</v>
      </c>
      <c r="W124" t="s">
        <v>360</v>
      </c>
      <c r="X124" t="s">
        <v>361</v>
      </c>
      <c r="Y124" t="s">
        <v>362</v>
      </c>
      <c r="Z124" t="s">
        <v>363</v>
      </c>
      <c r="AA124" t="s">
        <v>364</v>
      </c>
      <c r="AB124" t="s">
        <v>365</v>
      </c>
      <c r="AC124" t="s">
        <v>366</v>
      </c>
      <c r="AD124" t="s">
        <v>367</v>
      </c>
      <c r="AE124" t="s">
        <v>368</v>
      </c>
      <c r="AF124" t="s">
        <v>369</v>
      </c>
      <c r="AG124">
        <v>99.253400919976613</v>
      </c>
      <c r="AH124">
        <v>67.747614668449316</v>
      </c>
      <c r="AI124">
        <v>33.678379879303357</v>
      </c>
      <c r="AJ124">
        <v>17.357952554524559</v>
      </c>
      <c r="AK124">
        <v>35.86356200914733</v>
      </c>
      <c r="AL124">
        <v>33.874458585484582</v>
      </c>
      <c r="AM124">
        <v>26.875982381905999</v>
      </c>
      <c r="AN124">
        <v>12.007482015589909</v>
      </c>
      <c r="AO124">
        <v>13.968426464216209</v>
      </c>
      <c r="AP124">
        <v>45.126210135589332</v>
      </c>
      <c r="AQ124"/>
      <c r="AR124"/>
      <c r="AS124"/>
      <c r="AT124"/>
      <c r="AU124"/>
      <c r="AV124"/>
      <c r="AW124"/>
      <c r="AX124"/>
      <c r="AY124"/>
      <c r="AZ124"/>
      <c r="BA124"/>
      <c r="BB124"/>
      <c r="BC124"/>
      <c r="BD124"/>
      <c r="BE124"/>
      <c r="BF124"/>
      <c r="BG124"/>
      <c r="BH124"/>
      <c r="BI124"/>
      <c r="BJ124"/>
      <c r="BK124"/>
      <c r="BL124"/>
      <c r="BM124"/>
      <c r="BN124"/>
      <c r="BO124"/>
    </row>
    <row r="125">
      <c r="A125" t="s">
        <v>829</v>
      </c>
      <c r="B125">
        <v>2009</v>
      </c>
      <c r="C125" t="s">
        <v>834</v>
      </c>
      <c r="D125">
        <v>38</v>
      </c>
      <c r="E125" t="s">
        <v>156</v>
      </c>
      <c r="F125" t="s">
        <v>48</v>
      </c>
      <c r="G125" t="s">
        <v>180</v>
      </c>
      <c r="H125">
        <v>96.282950274707247</v>
      </c>
      <c r="I125">
        <v>88.002339099417554</v>
      </c>
      <c r="J125">
        <v>77.898311866803482</v>
      </c>
      <c r="K125">
        <v>39.590373252980129</v>
      </c>
      <c r="L125">
        <v>20.141573554760651</v>
      </c>
      <c r="M125">
        <v>30.746746031868671</v>
      </c>
      <c r="N125">
        <v>21.855605846279769</v>
      </c>
      <c r="O125">
        <v>18.74586994750852</v>
      </c>
      <c r="P125">
        <v>19.138418456632451</v>
      </c>
      <c r="Q125">
        <v>19.348820318227919</v>
      </c>
      <c r="R125">
        <v>96.515987133374153</v>
      </c>
      <c r="S125">
        <v>94.112171308907108</v>
      </c>
      <c r="T125">
        <v>85.953964387562209</v>
      </c>
      <c r="U125">
        <v>80.538450348088574</v>
      </c>
      <c r="V125">
        <v>69.155470851874583</v>
      </c>
      <c r="W125" t="s">
        <v>360</v>
      </c>
      <c r="X125" t="s">
        <v>361</v>
      </c>
      <c r="Y125" t="s">
        <v>362</v>
      </c>
      <c r="Z125" t="s">
        <v>363</v>
      </c>
      <c r="AA125" t="s">
        <v>364</v>
      </c>
      <c r="AB125" t="s">
        <v>365</v>
      </c>
      <c r="AC125" t="s">
        <v>366</v>
      </c>
      <c r="AD125" t="s">
        <v>367</v>
      </c>
      <c r="AE125" t="s">
        <v>368</v>
      </c>
      <c r="AF125" t="s">
        <v>369</v>
      </c>
      <c r="AG125">
        <v>0.74659908002339348</v>
      </c>
      <c r="AH125">
        <v>32.252385331550677</v>
      </c>
      <c r="AI125">
        <v>66.321620120696636</v>
      </c>
      <c r="AJ125">
        <v>82.642047445475441</v>
      </c>
      <c r="AK125">
        <v>64.13643799085267</v>
      </c>
      <c r="AL125">
        <v>66.125541414515425</v>
      </c>
      <c r="AM125">
        <v>73.124017618094001</v>
      </c>
      <c r="AN125">
        <v>87.992517984410085</v>
      </c>
      <c r="AO125">
        <v>86.031573535783792</v>
      </c>
      <c r="AP125">
        <v>54.873789864410682</v>
      </c>
      <c r="AQ125"/>
      <c r="AR125"/>
      <c r="AS125"/>
      <c r="AT125"/>
      <c r="AU125"/>
      <c r="AV125"/>
      <c r="AW125"/>
      <c r="AX125"/>
      <c r="AY125"/>
      <c r="AZ125"/>
      <c r="BA125"/>
      <c r="BB125"/>
      <c r="BC125"/>
      <c r="BD125"/>
      <c r="BE125"/>
      <c r="BF125"/>
      <c r="BG125"/>
      <c r="BH125"/>
      <c r="BI125"/>
      <c r="BJ125"/>
      <c r="BK125"/>
      <c r="BL125"/>
      <c r="BM125"/>
      <c r="BN125"/>
      <c r="BO125"/>
    </row>
    <row r="126">
      <c r="A126" t="s">
        <v>829</v>
      </c>
      <c r="B126">
        <v>2009</v>
      </c>
      <c r="C126" t="s">
        <v>834</v>
      </c>
      <c r="D126">
        <v>41</v>
      </c>
      <c r="E126" t="s">
        <v>56</v>
      </c>
      <c r="F126" t="s">
        <v>49</v>
      </c>
      <c r="G126" t="s">
        <v>180</v>
      </c>
      <c r="H126">
        <v>26.036686570813849</v>
      </c>
      <c r="I126">
        <v>21.802489572183209</v>
      </c>
      <c r="J126">
        <v>16.067833956921191</v>
      </c>
      <c r="K126">
        <v>9.1105808860569724</v>
      </c>
      <c r="L126">
        <v>3.804175311386357</v>
      </c>
      <c r="M126">
        <v>5.3481307583520117</v>
      </c>
      <c r="N126">
        <v>3.0056234683583711</v>
      </c>
      <c r="O126">
        <v>3.12044739943823</v>
      </c>
      <c r="P126">
        <v>3.3739130389918759</v>
      </c>
      <c r="Q126">
        <v>2.911145603857658</v>
      </c>
      <c r="R126">
        <v>25.841968162549499</v>
      </c>
      <c r="S126">
        <v>25.860023794564039</v>
      </c>
      <c r="T126">
        <v>19.747289690764848</v>
      </c>
      <c r="U126">
        <v>16.439718679675551</v>
      </c>
      <c r="V126">
        <v>16.077708165028671</v>
      </c>
      <c r="W126" t="s">
        <v>360</v>
      </c>
      <c r="X126" t="s">
        <v>361</v>
      </c>
      <c r="Y126" t="s">
        <v>362</v>
      </c>
      <c r="Z126" t="s">
        <v>363</v>
      </c>
      <c r="AA126" t="s">
        <v>364</v>
      </c>
      <c r="AB126" t="s">
        <v>365</v>
      </c>
      <c r="AC126" t="s">
        <v>366</v>
      </c>
      <c r="AD126" t="s">
        <v>367</v>
      </c>
      <c r="AE126" t="s">
        <v>368</v>
      </c>
      <c r="AF126" t="s">
        <v>369</v>
      </c>
      <c r="AG126">
        <v>0</v>
      </c>
      <c r="AH126">
        <v>5.7838697061320676</v>
      </c>
      <c r="AI126">
        <v>11.966209022765049</v>
      </c>
      <c r="AJ126">
        <v>24.199550563520681</v>
      </c>
      <c r="AK126">
        <v>7.7782198078044189</v>
      </c>
      <c r="AL126">
        <v>11.178484241558699</v>
      </c>
      <c r="AM126">
        <v>18.3046745842265</v>
      </c>
      <c r="AN126">
        <v>28.325819041823269</v>
      </c>
      <c r="AO126">
        <v>28.997896056124759</v>
      </c>
      <c r="AP126">
        <v>24.50664954148273</v>
      </c>
      <c r="AQ126"/>
      <c r="AR126"/>
      <c r="AS126"/>
      <c r="AT126"/>
      <c r="AU126"/>
      <c r="AV126"/>
      <c r="AW126"/>
      <c r="AX126"/>
      <c r="AY126"/>
      <c r="AZ126"/>
      <c r="BA126"/>
      <c r="BB126"/>
      <c r="BC126"/>
      <c r="BD126"/>
      <c r="BE126"/>
      <c r="BF126"/>
      <c r="BG126"/>
      <c r="BH126"/>
      <c r="BI126"/>
      <c r="BJ126"/>
      <c r="BK126"/>
      <c r="BL126"/>
      <c r="BM126"/>
      <c r="BN126"/>
      <c r="BO126"/>
    </row>
    <row r="127">
      <c r="A127" t="s">
        <v>829</v>
      </c>
      <c r="B127">
        <v>2009</v>
      </c>
      <c r="C127" t="s">
        <v>834</v>
      </c>
      <c r="D127">
        <v>42</v>
      </c>
      <c r="E127" t="s">
        <v>56</v>
      </c>
      <c r="F127" t="s">
        <v>48</v>
      </c>
      <c r="G127" t="s">
        <v>850</v>
      </c>
      <c r="H127">
        <v>73.963313429186144</v>
      </c>
      <c r="I127">
        <v>78.197510427816795</v>
      </c>
      <c r="J127">
        <v>83.932166043078809</v>
      </c>
      <c r="K127">
        <v>90.889419113943021</v>
      </c>
      <c r="L127">
        <v>96.195824688613641</v>
      </c>
      <c r="M127">
        <v>94.651869241647987</v>
      </c>
      <c r="N127">
        <v>96.99437653164162</v>
      </c>
      <c r="O127">
        <v>96.879552600561766</v>
      </c>
      <c r="P127">
        <v>96.626086961008127</v>
      </c>
      <c r="Q127">
        <v>97.088854396142338</v>
      </c>
      <c r="R127">
        <v>74.158031837450494</v>
      </c>
      <c r="S127">
        <v>74.139976205435957</v>
      </c>
      <c r="T127">
        <v>80.252710309235141</v>
      </c>
      <c r="U127">
        <v>83.560281320324449</v>
      </c>
      <c r="V127">
        <v>83.922291834971332</v>
      </c>
      <c r="W127" t="s">
        <v>360</v>
      </c>
      <c r="X127" t="s">
        <v>361</v>
      </c>
      <c r="Y127" t="s">
        <v>362</v>
      </c>
      <c r="Z127" t="s">
        <v>363</v>
      </c>
      <c r="AA127" t="s">
        <v>364</v>
      </c>
      <c r="AB127" t="s">
        <v>365</v>
      </c>
      <c r="AC127" t="s">
        <v>366</v>
      </c>
      <c r="AD127" t="s">
        <v>367</v>
      </c>
      <c r="AE127" t="s">
        <v>368</v>
      </c>
      <c r="AF127" t="s">
        <v>369</v>
      </c>
      <c r="AG127">
        <v>100</v>
      </c>
      <c r="AH127">
        <v>94.216130293867934</v>
      </c>
      <c r="AI127">
        <v>88.033790977234943</v>
      </c>
      <c r="AJ127">
        <v>75.800449436479312</v>
      </c>
      <c r="AK127">
        <v>92.221780192195581</v>
      </c>
      <c r="AL127">
        <v>88.821515758441308</v>
      </c>
      <c r="AM127">
        <v>81.695325415773496</v>
      </c>
      <c r="AN127">
        <v>71.67418095817672</v>
      </c>
      <c r="AO127">
        <v>71.002103943875241</v>
      </c>
      <c r="AP127">
        <v>75.493350458517256</v>
      </c>
      <c r="AQ127"/>
      <c r="AR127"/>
      <c r="AS127"/>
      <c r="AT127"/>
      <c r="AU127"/>
      <c r="AV127"/>
      <c r="AW127"/>
      <c r="AX127"/>
      <c r="AY127"/>
      <c r="AZ127"/>
      <c r="BA127"/>
      <c r="BB127"/>
      <c r="BC127"/>
      <c r="BD127"/>
      <c r="BE127"/>
      <c r="BF127"/>
      <c r="BG127"/>
      <c r="BH127"/>
      <c r="BI127"/>
      <c r="BJ127"/>
      <c r="BK127"/>
      <c r="BL127"/>
      <c r="BM127"/>
      <c r="BN127"/>
      <c r="BO127"/>
    </row>
    <row r="128">
      <c r="A128" t="s">
        <v>829</v>
      </c>
      <c r="B128">
        <v>2009</v>
      </c>
      <c r="C128" t="s">
        <v>834</v>
      </c>
      <c r="D128">
        <v>43</v>
      </c>
      <c r="E128" t="s">
        <v>53</v>
      </c>
      <c r="F128" t="s">
        <v>49</v>
      </c>
      <c r="G128" t="s">
        <v>861</v>
      </c>
      <c r="H128">
        <v>97.999254136053565</v>
      </c>
      <c r="I128">
        <v>98.559242791275267</v>
      </c>
      <c r="J128">
        <v>97.672756917946586</v>
      </c>
      <c r="K128">
        <v>89.243591732835753</v>
      </c>
      <c r="L128">
        <v>85.563907034703078</v>
      </c>
      <c r="M128">
        <v>84.424324225837609</v>
      </c>
      <c r="N128">
        <v>83.566812657960782</v>
      </c>
      <c r="O128">
        <v>86.279817614518166</v>
      </c>
      <c r="P128">
        <v>82.419243494594951</v>
      </c>
      <c r="Q128">
        <v>86.243559244287056</v>
      </c>
      <c r="R128">
        <v>98.515317136385832</v>
      </c>
      <c r="S128">
        <v>98.105354698649833</v>
      </c>
      <c r="T128">
        <v>98.332759573768143</v>
      </c>
      <c r="U128">
        <v>98.242632834807381</v>
      </c>
      <c r="V128">
        <v>97.319613542845673</v>
      </c>
      <c r="W128" t="s">
        <v>360</v>
      </c>
      <c r="X128" t="s">
        <v>361</v>
      </c>
      <c r="Y128" t="s">
        <v>362</v>
      </c>
      <c r="Z128" t="s">
        <v>363</v>
      </c>
      <c r="AA128" t="s">
        <v>364</v>
      </c>
      <c r="AB128" t="s">
        <v>365</v>
      </c>
      <c r="AC128" t="s">
        <v>366</v>
      </c>
      <c r="AD128" t="s">
        <v>367</v>
      </c>
      <c r="AE128" t="s">
        <v>368</v>
      </c>
      <c r="AF128" t="s">
        <v>369</v>
      </c>
      <c r="AG128">
        <v>90.84966310086017</v>
      </c>
      <c r="AH128">
        <v>85.544011278548453</v>
      </c>
      <c r="AI128">
        <v>93.864770527014414</v>
      </c>
      <c r="AJ128">
        <v>98.118780906623158</v>
      </c>
      <c r="AK128">
        <v>96.810783640659864</v>
      </c>
      <c r="AL128">
        <v>96.486845288785076</v>
      </c>
      <c r="AM128">
        <v>96.590220135634581</v>
      </c>
      <c r="AN128">
        <v>90.313466238931611</v>
      </c>
      <c r="AO128">
        <v>97.618188915165376</v>
      </c>
      <c r="AP128">
        <v>94.353613181729756</v>
      </c>
      <c r="AQ128"/>
      <c r="AR128"/>
      <c r="AS128"/>
      <c r="AT128"/>
      <c r="AU128"/>
      <c r="AV128"/>
      <c r="AW128"/>
      <c r="AX128"/>
      <c r="AY128"/>
      <c r="AZ128"/>
      <c r="BA128"/>
      <c r="BB128"/>
      <c r="BC128"/>
      <c r="BD128"/>
      <c r="BE128"/>
      <c r="BF128"/>
      <c r="BG128"/>
      <c r="BH128"/>
      <c r="BI128"/>
      <c r="BJ128"/>
      <c r="BK128"/>
      <c r="BL128"/>
      <c r="BM128"/>
      <c r="BN128"/>
      <c r="BO128"/>
    </row>
    <row r="129">
      <c r="A129" t="s">
        <v>829</v>
      </c>
      <c r="B129">
        <v>2009</v>
      </c>
      <c r="C129" t="s">
        <v>834</v>
      </c>
      <c r="D129">
        <v>44</v>
      </c>
      <c r="E129" t="s">
        <v>53</v>
      </c>
      <c r="F129" t="s">
        <v>48</v>
      </c>
      <c r="G129" t="s">
        <v>180</v>
      </c>
      <c r="H129">
        <v>2.0007458639464408</v>
      </c>
      <c r="I129">
        <v>1.4407572087247249</v>
      </c>
      <c r="J129">
        <v>2.3272430820534229</v>
      </c>
      <c r="K129">
        <v>10.75640826716425</v>
      </c>
      <c r="L129">
        <v>14.43609296529692</v>
      </c>
      <c r="M129">
        <v>15.57567577416239</v>
      </c>
      <c r="N129">
        <v>16.433187342039211</v>
      </c>
      <c r="O129">
        <v>13.72018238548184</v>
      </c>
      <c r="P129">
        <v>17.580756505405041</v>
      </c>
      <c r="Q129">
        <v>13.756440755712941</v>
      </c>
      <c r="R129">
        <v>1.4846828636141769</v>
      </c>
      <c r="S129">
        <v>1.8946453013501681</v>
      </c>
      <c r="T129">
        <v>1.667240426231855</v>
      </c>
      <c r="U129">
        <v>1.7573671651926099</v>
      </c>
      <c r="V129">
        <v>2.6803864571543281</v>
      </c>
      <c r="W129" t="s">
        <v>360</v>
      </c>
      <c r="X129" t="s">
        <v>361</v>
      </c>
      <c r="Y129" t="s">
        <v>362</v>
      </c>
      <c r="Z129" t="s">
        <v>363</v>
      </c>
      <c r="AA129" t="s">
        <v>364</v>
      </c>
      <c r="AB129" t="s">
        <v>365</v>
      </c>
      <c r="AC129" t="s">
        <v>366</v>
      </c>
      <c r="AD129" t="s">
        <v>367</v>
      </c>
      <c r="AE129" t="s">
        <v>368</v>
      </c>
      <c r="AF129" t="s">
        <v>369</v>
      </c>
      <c r="AG129">
        <v>9.1503368991398375</v>
      </c>
      <c r="AH129">
        <v>14.455988721451551</v>
      </c>
      <c r="AI129">
        <v>6.1352294729855847</v>
      </c>
      <c r="AJ129">
        <v>1.881219093376836</v>
      </c>
      <c r="AK129">
        <v>3.189216359340139</v>
      </c>
      <c r="AL129">
        <v>3.5131547112149288</v>
      </c>
      <c r="AM129">
        <v>3.4097798643654129</v>
      </c>
      <c r="AN129">
        <v>9.6865337610683842</v>
      </c>
      <c r="AO129">
        <v>2.3818110848346299</v>
      </c>
      <c r="AP129">
        <v>5.6463868182702441</v>
      </c>
      <c r="AQ129"/>
      <c r="AR129"/>
      <c r="AS129"/>
      <c r="AT129"/>
      <c r="AU129"/>
      <c r="AV129"/>
      <c r="AW129"/>
      <c r="AX129"/>
      <c r="AY129"/>
      <c r="AZ129"/>
      <c r="BA129"/>
      <c r="BB129"/>
      <c r="BC129"/>
      <c r="BD129"/>
      <c r="BE129"/>
      <c r="BF129"/>
      <c r="BG129"/>
      <c r="BH129"/>
      <c r="BI129"/>
      <c r="BJ129"/>
      <c r="BK129"/>
      <c r="BL129"/>
      <c r="BM129"/>
      <c r="BN129"/>
      <c r="BO129"/>
    </row>
    <row r="130">
      <c r="A130" t="s">
        <v>829</v>
      </c>
      <c r="B130">
        <v>2009</v>
      </c>
      <c r="C130" t="s">
        <v>834</v>
      </c>
      <c r="D130">
        <v>45</v>
      </c>
      <c r="E130" t="s">
        <v>52</v>
      </c>
      <c r="F130" t="s">
        <v>49</v>
      </c>
      <c r="G130" t="s">
        <v>180</v>
      </c>
      <c r="H130">
        <v>97.462837700803149</v>
      </c>
      <c r="I130">
        <v>97.58119412901587</v>
      </c>
      <c r="J130">
        <v>96.837446749849036</v>
      </c>
      <c r="K130">
        <v>87.915628371452769</v>
      </c>
      <c r="L130">
        <v>85.420110325900552</v>
      </c>
      <c r="M130">
        <v>83.834871354760239</v>
      </c>
      <c r="N130">
        <v>83.577519122496767</v>
      </c>
      <c r="O130">
        <v>86.356817759463837</v>
      </c>
      <c r="P130">
        <v>82.321454599160703</v>
      </c>
      <c r="Q130">
        <v>86.061922855787756</v>
      </c>
      <c r="R130">
        <v>98.602659041025447</v>
      </c>
      <c r="S130">
        <v>96.899661653989881</v>
      </c>
      <c r="T130">
        <v>97.338912851994763</v>
      </c>
      <c r="U130">
        <v>97.657665276356013</v>
      </c>
      <c r="V130">
        <v>96.536183921401715</v>
      </c>
      <c r="W130" t="s">
        <v>360</v>
      </c>
      <c r="X130" t="s">
        <v>361</v>
      </c>
      <c r="Y130" t="s">
        <v>362</v>
      </c>
      <c r="Z130" t="s">
        <v>363</v>
      </c>
      <c r="AA130" t="s">
        <v>364</v>
      </c>
      <c r="AB130" t="s">
        <v>365</v>
      </c>
      <c r="AC130" t="s">
        <v>366</v>
      </c>
      <c r="AD130" t="s">
        <v>367</v>
      </c>
      <c r="AE130" t="s">
        <v>368</v>
      </c>
      <c r="AF130" t="s">
        <v>369</v>
      </c>
      <c r="AG130">
        <v>90.84966310086017</v>
      </c>
      <c r="AH130">
        <v>85.385044577239839</v>
      </c>
      <c r="AI130">
        <v>91.324456439725481</v>
      </c>
      <c r="AJ130">
        <v>97.10594897813418</v>
      </c>
      <c r="AK130">
        <v>95.919904510307177</v>
      </c>
      <c r="AL130">
        <v>94.721440099752343</v>
      </c>
      <c r="AM130">
        <v>94.281757546555014</v>
      </c>
      <c r="AN130">
        <v>88.911453759286346</v>
      </c>
      <c r="AO130">
        <v>96.611415226053239</v>
      </c>
      <c r="AP130">
        <v>91.990664871137568</v>
      </c>
      <c r="AQ130"/>
      <c r="AR130"/>
      <c r="AS130"/>
      <c r="AT130"/>
      <c r="AU130"/>
      <c r="AV130"/>
      <c r="AW130"/>
      <c r="AX130"/>
      <c r="AY130"/>
      <c r="AZ130"/>
      <c r="BA130"/>
      <c r="BB130"/>
      <c r="BC130"/>
      <c r="BD130"/>
      <c r="BE130"/>
      <c r="BF130"/>
      <c r="BG130"/>
      <c r="BH130"/>
      <c r="BI130"/>
      <c r="BJ130"/>
      <c r="BK130"/>
      <c r="BL130"/>
      <c r="BM130"/>
      <c r="BN130"/>
      <c r="BO130"/>
    </row>
    <row r="131">
      <c r="A131" t="s">
        <v>829</v>
      </c>
      <c r="B131">
        <v>2009</v>
      </c>
      <c r="C131" t="s">
        <v>834</v>
      </c>
      <c r="D131">
        <v>46</v>
      </c>
      <c r="E131" t="s">
        <v>52</v>
      </c>
      <c r="F131" t="s">
        <v>48</v>
      </c>
      <c r="G131" t="s">
        <v>180</v>
      </c>
      <c r="H131">
        <v>2.5371622991968481</v>
      </c>
      <c r="I131">
        <v>2.4188058709841269</v>
      </c>
      <c r="J131">
        <v>3.1625532501509639</v>
      </c>
      <c r="K131">
        <v>12.084371628547229</v>
      </c>
      <c r="L131">
        <v>14.579889674099441</v>
      </c>
      <c r="M131">
        <v>16.165128645239768</v>
      </c>
      <c r="N131">
        <v>16.42248087750324</v>
      </c>
      <c r="O131">
        <v>13.643182240536159</v>
      </c>
      <c r="P131">
        <v>17.678545400839301</v>
      </c>
      <c r="Q131">
        <v>13.938077144212251</v>
      </c>
      <c r="R131">
        <v>1.39734095897455</v>
      </c>
      <c r="S131">
        <v>3.1003383460101199</v>
      </c>
      <c r="T131">
        <v>2.6610871480052349</v>
      </c>
      <c r="U131">
        <v>2.3423347236439929</v>
      </c>
      <c r="V131">
        <v>3.463816078598283</v>
      </c>
      <c r="W131" t="s">
        <v>360</v>
      </c>
      <c r="X131" t="s">
        <v>361</v>
      </c>
      <c r="Y131" t="s">
        <v>362</v>
      </c>
      <c r="Z131" t="s">
        <v>363</v>
      </c>
      <c r="AA131" t="s">
        <v>364</v>
      </c>
      <c r="AB131" t="s">
        <v>365</v>
      </c>
      <c r="AC131" t="s">
        <v>366</v>
      </c>
      <c r="AD131" t="s">
        <v>367</v>
      </c>
      <c r="AE131" t="s">
        <v>368</v>
      </c>
      <c r="AF131" t="s">
        <v>369</v>
      </c>
      <c r="AG131">
        <v>9.1503368991398375</v>
      </c>
      <c r="AH131">
        <v>14.614955422760159</v>
      </c>
      <c r="AI131">
        <v>8.6755435602745106</v>
      </c>
      <c r="AJ131">
        <v>2.894051021865812</v>
      </c>
      <c r="AK131">
        <v>4.080095489692825</v>
      </c>
      <c r="AL131">
        <v>5.2785599002476591</v>
      </c>
      <c r="AM131">
        <v>5.7182424534449856</v>
      </c>
      <c r="AN131">
        <v>11.088546240713651</v>
      </c>
      <c r="AO131">
        <v>3.3885847739467572</v>
      </c>
      <c r="AP131">
        <v>8.009335128862439</v>
      </c>
      <c r="AQ131"/>
      <c r="AR131"/>
      <c r="AS131"/>
      <c r="AT131"/>
      <c r="AU131"/>
      <c r="AV131"/>
      <c r="AW131"/>
      <c r="AX131"/>
      <c r="AY131"/>
      <c r="AZ131"/>
      <c r="BA131"/>
      <c r="BB131"/>
      <c r="BC131"/>
      <c r="BD131"/>
      <c r="BE131"/>
      <c r="BF131"/>
      <c r="BG131"/>
      <c r="BH131"/>
      <c r="BI131"/>
      <c r="BJ131"/>
      <c r="BK131"/>
      <c r="BL131"/>
      <c r="BM131"/>
      <c r="BN131"/>
      <c r="BO131"/>
    </row>
    <row r="132">
      <c r="A132" t="s">
        <v>829</v>
      </c>
      <c r="B132">
        <v>2009</v>
      </c>
      <c r="C132" t="s">
        <v>834</v>
      </c>
      <c r="D132">
        <v>58</v>
      </c>
      <c r="E132" t="s">
        <v>157</v>
      </c>
      <c r="F132" t="s">
        <v>370</v>
      </c>
      <c r="G132" t="s">
        <v>180</v>
      </c>
      <c r="H132">
        <v>0</v>
      </c>
      <c r="I132">
        <v>0.29123930637348228</v>
      </c>
      <c r="J132">
        <v>1.3133302826637441</v>
      </c>
      <c r="K132">
        <v>28.302228159803661</v>
      </c>
      <c r="L132">
        <v>60.726552773976927</v>
      </c>
      <c r="M132">
        <v>33.059437930131018</v>
      </c>
      <c r="N132">
        <v>51.591489656281389</v>
      </c>
      <c r="O132">
        <v>58.551005225195738</v>
      </c>
      <c r="P132">
        <v>64.792847132812327</v>
      </c>
      <c r="Q132">
        <v>64.592646689184917</v>
      </c>
      <c r="R132">
        <v>0</v>
      </c>
      <c r="S132">
        <v>0</v>
      </c>
      <c r="T132">
        <v>0.4628925185470949</v>
      </c>
      <c r="U132">
        <v>0.54161890530316881</v>
      </c>
      <c r="V132">
        <v>4.8312251163404074</v>
      </c>
      <c r="W132" t="s">
        <v>360</v>
      </c>
      <c r="X132" t="s">
        <v>361</v>
      </c>
      <c r="Y132" t="s">
        <v>362</v>
      </c>
      <c r="Z132" t="s">
        <v>363</v>
      </c>
      <c r="AA132" t="s">
        <v>364</v>
      </c>
      <c r="AB132" t="s">
        <v>365</v>
      </c>
      <c r="AC132" t="s">
        <v>366</v>
      </c>
      <c r="AD132" t="s">
        <v>367</v>
      </c>
      <c r="AE132" t="s">
        <v>368</v>
      </c>
      <c r="AF132" t="s">
        <v>369</v>
      </c>
      <c r="AG132">
        <v>81.593671463535756</v>
      </c>
      <c r="AH132">
        <v>42.538980060075701</v>
      </c>
      <c r="AI132">
        <v>8.990012713072467</v>
      </c>
      <c r="AJ132">
        <v>4.344649823338786</v>
      </c>
      <c r="AK132">
        <v>4.4935253596663038</v>
      </c>
      <c r="AL132">
        <v>11.18002889797304</v>
      </c>
      <c r="AM132">
        <v>8.785676476360706</v>
      </c>
      <c r="AN132">
        <v>5.3712070271952141</v>
      </c>
      <c r="AO132">
        <v>6.4689087570897783</v>
      </c>
      <c r="AP132">
        <v>19.061945629479069</v>
      </c>
      <c r="AQ132"/>
      <c r="AR132"/>
      <c r="AS132"/>
      <c r="AT132"/>
      <c r="AU132"/>
      <c r="AV132"/>
      <c r="AW132"/>
      <c r="AX132"/>
      <c r="AY132"/>
      <c r="AZ132"/>
      <c r="BA132"/>
      <c r="BB132"/>
      <c r="BC132"/>
      <c r="BD132"/>
      <c r="BE132"/>
      <c r="BF132"/>
      <c r="BG132"/>
      <c r="BH132"/>
      <c r="BI132"/>
      <c r="BJ132"/>
      <c r="BK132"/>
      <c r="BL132"/>
      <c r="BM132"/>
      <c r="BN132"/>
      <c r="BO132"/>
    </row>
    <row r="133">
      <c r="A133" t="s">
        <v>829</v>
      </c>
      <c r="B133">
        <v>2009</v>
      </c>
      <c r="C133" t="s">
        <v>834</v>
      </c>
      <c r="D133">
        <v>59</v>
      </c>
      <c r="E133" t="s">
        <v>157</v>
      </c>
      <c r="F133" t="s">
        <v>371</v>
      </c>
      <c r="G133" t="s">
        <v>180</v>
      </c>
      <c r="H133">
        <v>0.43618281520554619</v>
      </c>
      <c r="I133">
        <v>0.98054793285759168</v>
      </c>
      <c r="J133">
        <v>3.4388579771145982</v>
      </c>
      <c r="K133">
        <v>15.50427415537734</v>
      </c>
      <c r="L133">
        <v>14.319482053057969</v>
      </c>
      <c r="M133">
        <v>26.846977193368541</v>
      </c>
      <c r="N133">
        <v>22.815696038311479</v>
      </c>
      <c r="O133">
        <v>18.455347317858219</v>
      </c>
      <c r="P133">
        <v>14.4817333992029</v>
      </c>
      <c r="Q133">
        <v>10.13743659316318</v>
      </c>
      <c r="R133">
        <v>0.44707699067164008</v>
      </c>
      <c r="S133">
        <v>0.46246813241937901</v>
      </c>
      <c r="T133">
        <v>0.75362281742383141</v>
      </c>
      <c r="U133">
        <v>1.8219301179690179</v>
      </c>
      <c r="V133">
        <v>4.1344780302858517</v>
      </c>
      <c r="W133" t="s">
        <v>360</v>
      </c>
      <c r="X133" t="s">
        <v>361</v>
      </c>
      <c r="Y133" t="s">
        <v>362</v>
      </c>
      <c r="Z133" t="s">
        <v>363</v>
      </c>
      <c r="AA133" t="s">
        <v>364</v>
      </c>
      <c r="AB133" t="s">
        <v>365</v>
      </c>
      <c r="AC133" t="s">
        <v>366</v>
      </c>
      <c r="AD133" t="s">
        <v>367</v>
      </c>
      <c r="AE133" t="s">
        <v>368</v>
      </c>
      <c r="AF133" t="s">
        <v>369</v>
      </c>
      <c r="AG133">
        <v>17.63165618827469</v>
      </c>
      <c r="AH133">
        <v>17.231771606603889</v>
      </c>
      <c r="AI133">
        <v>7.8297617313151306</v>
      </c>
      <c r="AJ133">
        <v>2.393783244990018</v>
      </c>
      <c r="AK133">
        <v>3.6178172802566562</v>
      </c>
      <c r="AL133">
        <v>4.1993673644386771</v>
      </c>
      <c r="AM133">
        <v>2.6773288205562631</v>
      </c>
      <c r="AN133">
        <v>2.2272581749766851</v>
      </c>
      <c r="AO133">
        <v>2.1185278746368561</v>
      </c>
      <c r="AP133">
        <v>5.665616158105375</v>
      </c>
      <c r="AQ133"/>
      <c r="AR133"/>
      <c r="AS133"/>
      <c r="AT133"/>
      <c r="AU133"/>
      <c r="AV133"/>
      <c r="AW133"/>
      <c r="AX133"/>
      <c r="AY133"/>
      <c r="AZ133"/>
      <c r="BA133"/>
      <c r="BB133"/>
      <c r="BC133"/>
      <c r="BD133"/>
      <c r="BE133"/>
      <c r="BF133"/>
      <c r="BG133"/>
      <c r="BH133"/>
      <c r="BI133"/>
      <c r="BJ133"/>
      <c r="BK133"/>
      <c r="BL133"/>
      <c r="BM133"/>
      <c r="BN133"/>
      <c r="BO133"/>
    </row>
    <row r="134">
      <c r="A134" t="s">
        <v>829</v>
      </c>
      <c r="B134">
        <v>2009</v>
      </c>
      <c r="C134" t="s">
        <v>834</v>
      </c>
      <c r="D134">
        <v>60</v>
      </c>
      <c r="E134" t="s">
        <v>157</v>
      </c>
      <c r="F134" t="s">
        <v>372</v>
      </c>
      <c r="G134" t="s">
        <v>180</v>
      </c>
      <c r="H134">
        <v>2.2550489930241229</v>
      </c>
      <c r="I134">
        <v>3.4465238987515678</v>
      </c>
      <c r="J134">
        <v>4.6269487542756931</v>
      </c>
      <c r="K134">
        <v>6.1190840753636948</v>
      </c>
      <c r="L134">
        <v>2.2431053927519882</v>
      </c>
      <c r="M134">
        <v>6.9737686347383852</v>
      </c>
      <c r="N134">
        <v>4.6747065186144594</v>
      </c>
      <c r="O134">
        <v>3.2624437827892101</v>
      </c>
      <c r="P134">
        <v>2.277002049178682</v>
      </c>
      <c r="Q134">
        <v>1.239065285756878</v>
      </c>
      <c r="R134">
        <v>2.2195950817699832</v>
      </c>
      <c r="S134">
        <v>1.889417131037072</v>
      </c>
      <c r="T134">
        <v>4.5803660639402066</v>
      </c>
      <c r="U134">
        <v>5.0875561492048842</v>
      </c>
      <c r="V134">
        <v>5.0385254616485042</v>
      </c>
      <c r="W134" t="s">
        <v>360</v>
      </c>
      <c r="X134" t="s">
        <v>361</v>
      </c>
      <c r="Y134" t="s">
        <v>362</v>
      </c>
      <c r="Z134" t="s">
        <v>363</v>
      </c>
      <c r="AA134" t="s">
        <v>364</v>
      </c>
      <c r="AB134" t="s">
        <v>365</v>
      </c>
      <c r="AC134" t="s">
        <v>366</v>
      </c>
      <c r="AD134" t="s">
        <v>367</v>
      </c>
      <c r="AE134" t="s">
        <v>368</v>
      </c>
      <c r="AF134" t="s">
        <v>369</v>
      </c>
      <c r="AG134">
        <v>0.30179405348865768</v>
      </c>
      <c r="AH134">
        <v>1.6834981040936161</v>
      </c>
      <c r="AI134">
        <v>1.7710125165041419</v>
      </c>
      <c r="AJ134">
        <v>5.8227720995999404</v>
      </c>
      <c r="AK134">
        <v>6.6979658869610574</v>
      </c>
      <c r="AL134">
        <v>7.9336100284336357</v>
      </c>
      <c r="AM134">
        <v>3.439078453339087</v>
      </c>
      <c r="AN134">
        <v>7.9226902842366647</v>
      </c>
      <c r="AO134">
        <v>0.84693001780894361</v>
      </c>
      <c r="AP134">
        <v>1.851574432646536</v>
      </c>
      <c r="AQ134"/>
      <c r="AR134"/>
      <c r="AS134"/>
      <c r="AT134"/>
      <c r="AU134"/>
      <c r="AV134"/>
      <c r="AW134"/>
      <c r="AX134"/>
      <c r="AY134"/>
      <c r="AZ134"/>
      <c r="BA134"/>
      <c r="BB134"/>
      <c r="BC134"/>
      <c r="BD134"/>
      <c r="BE134"/>
      <c r="BF134"/>
      <c r="BG134"/>
      <c r="BH134"/>
      <c r="BI134"/>
      <c r="BJ134"/>
      <c r="BK134"/>
      <c r="BL134"/>
      <c r="BM134"/>
      <c r="BN134"/>
      <c r="BO134"/>
    </row>
    <row r="135">
      <c r="A135" t="s">
        <v>829</v>
      </c>
      <c r="B135">
        <v>2009</v>
      </c>
      <c r="C135" t="s">
        <v>834</v>
      </c>
      <c r="D135">
        <v>61</v>
      </c>
      <c r="E135" t="s">
        <v>157</v>
      </c>
      <c r="F135" t="s">
        <v>373</v>
      </c>
      <c r="G135" t="s">
        <v>180</v>
      </c>
      <c r="H135">
        <v>35.513358255083553</v>
      </c>
      <c r="I135">
        <v>35.433122671130242</v>
      </c>
      <c r="J135">
        <v>37.03798214446396</v>
      </c>
      <c r="K135">
        <v>21.48272545728631</v>
      </c>
      <c r="L135">
        <v>15.08587208478831</v>
      </c>
      <c r="M135">
        <v>14.74260761686223</v>
      </c>
      <c r="N135">
        <v>12.17460991533363</v>
      </c>
      <c r="O135">
        <v>12.37353774695594</v>
      </c>
      <c r="P135">
        <v>12.11717726843901</v>
      </c>
      <c r="Q135">
        <v>18.261682082001538</v>
      </c>
      <c r="R135">
        <v>36.09505128416599</v>
      </c>
      <c r="S135">
        <v>34.569995436140907</v>
      </c>
      <c r="T135">
        <v>35.034106760091319</v>
      </c>
      <c r="U135">
        <v>37.467977911576597</v>
      </c>
      <c r="V135">
        <v>36.289180602692618</v>
      </c>
      <c r="W135" t="s">
        <v>360</v>
      </c>
      <c r="X135" t="s">
        <v>361</v>
      </c>
      <c r="Y135" t="s">
        <v>362</v>
      </c>
      <c r="Z135" t="s">
        <v>363</v>
      </c>
      <c r="AA135" t="s">
        <v>364</v>
      </c>
      <c r="AB135" t="s">
        <v>365</v>
      </c>
      <c r="AC135" t="s">
        <v>366</v>
      </c>
      <c r="AD135" t="s">
        <v>367</v>
      </c>
      <c r="AE135" t="s">
        <v>368</v>
      </c>
      <c r="AF135" t="s">
        <v>369</v>
      </c>
      <c r="AG135">
        <v>0.47287829470089948</v>
      </c>
      <c r="AH135">
        <v>23.029707545306628</v>
      </c>
      <c r="AI135">
        <v>27.313730180948578</v>
      </c>
      <c r="AJ135">
        <v>38.504942874867893</v>
      </c>
      <c r="AK135">
        <v>22.856303201941198</v>
      </c>
      <c r="AL135">
        <v>26.89416088744877</v>
      </c>
      <c r="AM135">
        <v>31.630377267448079</v>
      </c>
      <c r="AN135">
        <v>44.642672535192183</v>
      </c>
      <c r="AO135">
        <v>49.942794577970147</v>
      </c>
      <c r="AP135">
        <v>28.615107556111479</v>
      </c>
      <c r="AQ135"/>
      <c r="AR135"/>
      <c r="AS135"/>
      <c r="AT135"/>
      <c r="AU135"/>
      <c r="AV135"/>
      <c r="AW135"/>
      <c r="AX135"/>
      <c r="AY135"/>
      <c r="AZ135"/>
      <c r="BA135"/>
      <c r="BB135"/>
      <c r="BC135"/>
      <c r="BD135"/>
      <c r="BE135"/>
      <c r="BF135"/>
      <c r="BG135"/>
      <c r="BH135"/>
      <c r="BI135"/>
      <c r="BJ135"/>
      <c r="BK135"/>
      <c r="BL135"/>
      <c r="BM135"/>
      <c r="BN135"/>
      <c r="BO135"/>
    </row>
    <row r="136">
      <c r="A136" t="s">
        <v>829</v>
      </c>
      <c r="B136">
        <v>2009</v>
      </c>
      <c r="C136" t="s">
        <v>834</v>
      </c>
      <c r="D136">
        <v>62</v>
      </c>
      <c r="E136" t="s">
        <v>157</v>
      </c>
      <c r="F136" t="s">
        <v>374</v>
      </c>
      <c r="G136" t="s">
        <v>180</v>
      </c>
      <c r="H136">
        <v>14.712291364726729</v>
      </c>
      <c r="I136">
        <v>16.633594878144859</v>
      </c>
      <c r="J136">
        <v>21.43190179354902</v>
      </c>
      <c r="K136">
        <v>15.66188279992744</v>
      </c>
      <c r="L136">
        <v>5.5742882051121159</v>
      </c>
      <c r="M136">
        <v>14.005280613600499</v>
      </c>
      <c r="N136">
        <v>6.9686355630686103</v>
      </c>
      <c r="O136">
        <v>5.596834522621096</v>
      </c>
      <c r="P136">
        <v>5.6003676476411144</v>
      </c>
      <c r="Q136">
        <v>3.728187351216349</v>
      </c>
      <c r="R136">
        <v>13.184210157025561</v>
      </c>
      <c r="S136">
        <v>16.07498482920413</v>
      </c>
      <c r="T136">
        <v>18.422983458984259</v>
      </c>
      <c r="U136">
        <v>21.133003050993889</v>
      </c>
      <c r="V136">
        <v>22.962764096816009</v>
      </c>
      <c r="W136" t="s">
        <v>360</v>
      </c>
      <c r="X136" t="s">
        <v>361</v>
      </c>
      <c r="Y136" t="s">
        <v>362</v>
      </c>
      <c r="Z136" t="s">
        <v>363</v>
      </c>
      <c r="AA136" t="s">
        <v>364</v>
      </c>
      <c r="AB136" t="s">
        <v>365</v>
      </c>
      <c r="AC136" t="s">
        <v>366</v>
      </c>
      <c r="AD136" t="s">
        <v>367</v>
      </c>
      <c r="AE136" t="s">
        <v>368</v>
      </c>
      <c r="AF136" t="s">
        <v>369</v>
      </c>
      <c r="AG136">
        <v>0</v>
      </c>
      <c r="AH136">
        <v>13.002239212948011</v>
      </c>
      <c r="AI136">
        <v>19.388615494409809</v>
      </c>
      <c r="AJ136">
        <v>12.82207039632002</v>
      </c>
      <c r="AK136">
        <v>34.014836876996277</v>
      </c>
      <c r="AL136">
        <v>12.867419473487249</v>
      </c>
      <c r="AM136">
        <v>11.49127243074671</v>
      </c>
      <c r="AN136">
        <v>14.338485457863049</v>
      </c>
      <c r="AO136">
        <v>4.6589747294508221</v>
      </c>
      <c r="AP136">
        <v>13.91520387082838</v>
      </c>
      <c r="AQ136"/>
      <c r="AR136"/>
      <c r="AS136"/>
      <c r="AT136"/>
      <c r="AU136"/>
      <c r="AV136"/>
      <c r="AW136"/>
      <c r="AX136"/>
      <c r="AY136"/>
      <c r="AZ136"/>
      <c r="BA136"/>
      <c r="BB136"/>
      <c r="BC136"/>
      <c r="BD136"/>
      <c r="BE136"/>
      <c r="BF136"/>
      <c r="BG136"/>
      <c r="BH136"/>
      <c r="BI136"/>
      <c r="BJ136"/>
      <c r="BK136"/>
      <c r="BL136"/>
      <c r="BM136"/>
      <c r="BN136"/>
      <c r="BO136"/>
    </row>
    <row r="137">
      <c r="A137" t="s">
        <v>829</v>
      </c>
      <c r="B137">
        <v>2009</v>
      </c>
      <c r="C137" t="s">
        <v>834</v>
      </c>
      <c r="D137">
        <v>63</v>
      </c>
      <c r="E137" t="s">
        <v>157</v>
      </c>
      <c r="F137" t="s">
        <v>375</v>
      </c>
      <c r="G137" t="s">
        <v>180</v>
      </c>
      <c r="H137">
        <v>29.24665094771003</v>
      </c>
      <c r="I137">
        <v>27.71972345334958</v>
      </c>
      <c r="J137">
        <v>21.233658158254961</v>
      </c>
      <c r="K137">
        <v>8.3622078610303028</v>
      </c>
      <c r="L137">
        <v>1.235462847724967</v>
      </c>
      <c r="M137">
        <v>3.5749855000709672</v>
      </c>
      <c r="N137">
        <v>1.0876656271351759</v>
      </c>
      <c r="O137">
        <v>1.700324688212105</v>
      </c>
      <c r="P137">
        <v>0.3426329037970669</v>
      </c>
      <c r="Q137">
        <v>0.71609183363193318</v>
      </c>
      <c r="R137">
        <v>29.712137375450901</v>
      </c>
      <c r="S137">
        <v>28.783586355645781</v>
      </c>
      <c r="T137">
        <v>27.352244034998218</v>
      </c>
      <c r="U137">
        <v>22.110514891760769</v>
      </c>
      <c r="V137">
        <v>17.295546716060041</v>
      </c>
      <c r="W137" t="s">
        <v>360</v>
      </c>
      <c r="X137" t="s">
        <v>361</v>
      </c>
      <c r="Y137" t="s">
        <v>362</v>
      </c>
      <c r="Z137" t="s">
        <v>363</v>
      </c>
      <c r="AA137" t="s">
        <v>364</v>
      </c>
      <c r="AB137" t="s">
        <v>365</v>
      </c>
      <c r="AC137" t="s">
        <v>366</v>
      </c>
      <c r="AD137" t="s">
        <v>367</v>
      </c>
      <c r="AE137" t="s">
        <v>368</v>
      </c>
      <c r="AF137" t="s">
        <v>369</v>
      </c>
      <c r="AG137">
        <v>0</v>
      </c>
      <c r="AH137">
        <v>1.83427165483802</v>
      </c>
      <c r="AI137">
        <v>26.08875750341744</v>
      </c>
      <c r="AJ137">
        <v>16.70960653635947</v>
      </c>
      <c r="AK137">
        <v>22.36188037233806</v>
      </c>
      <c r="AL137">
        <v>26.25621108517587</v>
      </c>
      <c r="AM137">
        <v>29.074502929150661</v>
      </c>
      <c r="AN137">
        <v>11.014855244546011</v>
      </c>
      <c r="AO137">
        <v>12.847850785871231</v>
      </c>
      <c r="AP137">
        <v>20.30425894281349</v>
      </c>
      <c r="AQ137"/>
      <c r="AR137"/>
      <c r="AS137"/>
      <c r="AT137"/>
      <c r="AU137"/>
      <c r="AV137"/>
      <c r="AW137"/>
      <c r="AX137"/>
      <c r="AY137"/>
      <c r="AZ137"/>
      <c r="BA137"/>
      <c r="BB137"/>
      <c r="BC137"/>
      <c r="BD137"/>
      <c r="BE137"/>
      <c r="BF137"/>
      <c r="BG137"/>
      <c r="BH137"/>
      <c r="BI137"/>
      <c r="BJ137"/>
      <c r="BK137"/>
      <c r="BL137"/>
      <c r="BM137"/>
      <c r="BN137"/>
      <c r="BO137"/>
    </row>
    <row r="138">
      <c r="A138" t="s">
        <v>829</v>
      </c>
      <c r="B138">
        <v>2009</v>
      </c>
      <c r="C138" t="s">
        <v>834</v>
      </c>
      <c r="D138">
        <v>64</v>
      </c>
      <c r="E138" t="s">
        <v>157</v>
      </c>
      <c r="F138" t="s">
        <v>376</v>
      </c>
      <c r="G138" t="s">
        <v>180</v>
      </c>
      <c r="H138">
        <v>0.31810899184874042</v>
      </c>
      <c r="I138">
        <v>0.16547998153025839</v>
      </c>
      <c r="J138">
        <v>0.494138802082081</v>
      </c>
      <c r="K138">
        <v>0.26854976810083292</v>
      </c>
      <c r="L138">
        <v>0.075867095586413094</v>
      </c>
      <c r="M138">
        <v>0</v>
      </c>
      <c r="N138">
        <v>0</v>
      </c>
      <c r="O138">
        <v>0</v>
      </c>
      <c r="P138">
        <v>0</v>
      </c>
      <c r="Q138">
        <v>0.2386972778773111</v>
      </c>
      <c r="R138">
        <v>0.37246837754059081</v>
      </c>
      <c r="S138">
        <v>0.093834562751412803</v>
      </c>
      <c r="T138">
        <v>0.24266539192298789</v>
      </c>
      <c r="U138">
        <v>0.64710229515596651</v>
      </c>
      <c r="V138">
        <v>0.47153341856405168</v>
      </c>
      <c r="W138" t="s">
        <v>360</v>
      </c>
      <c r="X138" t="s">
        <v>361</v>
      </c>
      <c r="Y138" t="s">
        <v>362</v>
      </c>
      <c r="Z138" t="s">
        <v>363</v>
      </c>
      <c r="AA138" t="s">
        <v>364</v>
      </c>
      <c r="AB138" t="s">
        <v>365</v>
      </c>
      <c r="AC138" t="s">
        <v>366</v>
      </c>
      <c r="AD138" t="s">
        <v>367</v>
      </c>
      <c r="AE138" t="s">
        <v>368</v>
      </c>
      <c r="AF138" t="s">
        <v>369</v>
      </c>
      <c r="AG138">
        <v>0</v>
      </c>
      <c r="AH138">
        <v>0.098832974252094599</v>
      </c>
      <c r="AI138">
        <v>0.67020037052887638</v>
      </c>
      <c r="AJ138">
        <v>0.16812336806948461</v>
      </c>
      <c r="AK138">
        <v>0.10337090124696389</v>
      </c>
      <c r="AL138">
        <v>0</v>
      </c>
      <c r="AM138">
        <v>1.113932593557512</v>
      </c>
      <c r="AN138">
        <v>0</v>
      </c>
      <c r="AO138">
        <v>0.052841045591541999</v>
      </c>
      <c r="AP138">
        <v>0.077015886239635303</v>
      </c>
      <c r="AQ138"/>
      <c r="AR138"/>
      <c r="AS138"/>
      <c r="AT138"/>
      <c r="AU138"/>
      <c r="AV138"/>
      <c r="AW138"/>
      <c r="AX138"/>
      <c r="AY138"/>
      <c r="AZ138"/>
      <c r="BA138"/>
      <c r="BB138"/>
      <c r="BC138"/>
      <c r="BD138"/>
      <c r="BE138"/>
      <c r="BF138"/>
      <c r="BG138"/>
      <c r="BH138"/>
      <c r="BI138"/>
      <c r="BJ138"/>
      <c r="BK138"/>
      <c r="BL138"/>
      <c r="BM138"/>
      <c r="BN138"/>
      <c r="BO138"/>
    </row>
    <row r="139">
      <c r="A139" t="s">
        <v>829</v>
      </c>
      <c r="B139">
        <v>2009</v>
      </c>
      <c r="C139" t="s">
        <v>834</v>
      </c>
      <c r="D139">
        <v>65</v>
      </c>
      <c r="E139" t="s">
        <v>157</v>
      </c>
      <c r="F139" t="s">
        <v>377</v>
      </c>
      <c r="G139" t="s">
        <v>180</v>
      </c>
      <c r="H139">
        <v>2.2557254733164771</v>
      </c>
      <c r="I139">
        <v>3.0950663067473019</v>
      </c>
      <c r="J139">
        <v>1.9944941594140071</v>
      </c>
      <c r="K139">
        <v>0.5331802043667041</v>
      </c>
      <c r="L139">
        <v>0.102109482213202</v>
      </c>
      <c r="M139">
        <v>0</v>
      </c>
      <c r="N139">
        <v>0</v>
      </c>
      <c r="O139">
        <v>0</v>
      </c>
      <c r="P139">
        <v>0.17685410220524059</v>
      </c>
      <c r="Q139">
        <v>0</v>
      </c>
      <c r="R139">
        <v>2.2430178047196341</v>
      </c>
      <c r="S139">
        <v>2.948475553948251</v>
      </c>
      <c r="T139">
        <v>3.0779949880106181</v>
      </c>
      <c r="U139">
        <v>2.0756172911697619</v>
      </c>
      <c r="V139">
        <v>1.272330284284888</v>
      </c>
      <c r="W139" t="s">
        <v>360</v>
      </c>
      <c r="X139" t="s">
        <v>361</v>
      </c>
      <c r="Y139" t="s">
        <v>362</v>
      </c>
      <c r="Z139" t="s">
        <v>363</v>
      </c>
      <c r="AA139" t="s">
        <v>364</v>
      </c>
      <c r="AB139" t="s">
        <v>365</v>
      </c>
      <c r="AC139" t="s">
        <v>366</v>
      </c>
      <c r="AD139" t="s">
        <v>367</v>
      </c>
      <c r="AE139" t="s">
        <v>368</v>
      </c>
      <c r="AF139" t="s">
        <v>369</v>
      </c>
      <c r="AG139">
        <v>0</v>
      </c>
      <c r="AH139">
        <v>0.073248865659542903</v>
      </c>
      <c r="AI139">
        <v>4.6381562044453064</v>
      </c>
      <c r="AJ139">
        <v>0.99092109444523169</v>
      </c>
      <c r="AK139">
        <v>1.5889708900805899</v>
      </c>
      <c r="AL139">
        <v>0.4897590854114815</v>
      </c>
      <c r="AM139">
        <v>3.175662982045977</v>
      </c>
      <c r="AN139">
        <v>1.1562065877161749</v>
      </c>
      <c r="AO139">
        <v>0.15215880478596311</v>
      </c>
      <c r="AP139">
        <v>1.824347118334873</v>
      </c>
      <c r="AQ139"/>
      <c r="AR139"/>
      <c r="AS139"/>
      <c r="AT139"/>
      <c r="AU139"/>
      <c r="AV139"/>
      <c r="AW139"/>
      <c r="AX139"/>
      <c r="AY139"/>
      <c r="AZ139"/>
      <c r="BA139"/>
      <c r="BB139"/>
      <c r="BC139"/>
      <c r="BD139"/>
      <c r="BE139"/>
      <c r="BF139"/>
      <c r="BG139"/>
      <c r="BH139"/>
      <c r="BI139"/>
      <c r="BJ139"/>
      <c r="BK139"/>
      <c r="BL139"/>
      <c r="BM139"/>
      <c r="BN139"/>
      <c r="BO139"/>
    </row>
    <row r="140">
      <c r="A140" t="s">
        <v>829</v>
      </c>
      <c r="B140">
        <v>2009</v>
      </c>
      <c r="C140" t="s">
        <v>834</v>
      </c>
      <c r="D140">
        <v>66</v>
      </c>
      <c r="E140" t="s">
        <v>157</v>
      </c>
      <c r="F140" t="s">
        <v>378</v>
      </c>
      <c r="G140" t="s">
        <v>180</v>
      </c>
      <c r="H140">
        <v>0</v>
      </c>
      <c r="I140">
        <v>0</v>
      </c>
      <c r="J140">
        <v>0.0039605068066183996</v>
      </c>
      <c r="K140">
        <v>0.14094672867592489</v>
      </c>
      <c r="L140">
        <v>0.1387085832143353</v>
      </c>
      <c r="M140">
        <v>0.1525523247721905</v>
      </c>
      <c r="N140">
        <v>0.27890514849245879</v>
      </c>
      <c r="O140">
        <v>0</v>
      </c>
      <c r="P140">
        <v>0.1810892178987554</v>
      </c>
      <c r="Q140">
        <v>0</v>
      </c>
      <c r="R140">
        <v>0</v>
      </c>
      <c r="S140">
        <v>0</v>
      </c>
      <c r="T140">
        <v>0</v>
      </c>
      <c r="U140">
        <v>0</v>
      </c>
      <c r="V140">
        <v>0.13050492308498571</v>
      </c>
      <c r="W140" t="s">
        <v>360</v>
      </c>
      <c r="X140" t="s">
        <v>361</v>
      </c>
      <c r="Y140" t="s">
        <v>362</v>
      </c>
      <c r="Z140" t="s">
        <v>363</v>
      </c>
      <c r="AA140" t="s">
        <v>364</v>
      </c>
      <c r="AB140" t="s">
        <v>365</v>
      </c>
      <c r="AC140" t="s">
        <v>366</v>
      </c>
      <c r="AD140" t="s">
        <v>367</v>
      </c>
      <c r="AE140" t="s">
        <v>368</v>
      </c>
      <c r="AF140" t="s">
        <v>369</v>
      </c>
      <c r="AG140">
        <v>0</v>
      </c>
      <c r="AH140">
        <v>0.22263639307483291</v>
      </c>
      <c r="AI140">
        <v>0.1193993164360798</v>
      </c>
      <c r="AJ140">
        <v>0</v>
      </c>
      <c r="AK140">
        <v>0</v>
      </c>
      <c r="AL140">
        <v>0.045637736027234303</v>
      </c>
      <c r="AM140">
        <v>0.015036395960363901</v>
      </c>
      <c r="AN140">
        <v>0</v>
      </c>
      <c r="AO140">
        <v>0</v>
      </c>
      <c r="AP140">
        <v>0</v>
      </c>
      <c r="AQ140"/>
      <c r="AR140"/>
      <c r="AS140"/>
      <c r="AT140"/>
      <c r="AU140"/>
      <c r="AV140"/>
      <c r="AW140"/>
      <c r="AX140"/>
      <c r="AY140"/>
      <c r="AZ140"/>
      <c r="BA140"/>
      <c r="BB140"/>
      <c r="BC140"/>
      <c r="BD140"/>
      <c r="BE140"/>
      <c r="BF140"/>
      <c r="BG140"/>
      <c r="BH140"/>
      <c r="BI140"/>
      <c r="BJ140"/>
      <c r="BK140"/>
      <c r="BL140"/>
      <c r="BM140"/>
      <c r="BN140"/>
      <c r="BO140"/>
    </row>
    <row r="141">
      <c r="A141" t="s">
        <v>829</v>
      </c>
      <c r="B141">
        <v>2009</v>
      </c>
      <c r="C141" t="s">
        <v>834</v>
      </c>
      <c r="D141">
        <v>67</v>
      </c>
      <c r="E141" t="s">
        <v>157</v>
      </c>
      <c r="F141" t="s">
        <v>379</v>
      </c>
      <c r="G141" t="s">
        <v>180</v>
      </c>
      <c r="H141">
        <v>0.044575911694132199</v>
      </c>
      <c r="I141">
        <v>0</v>
      </c>
      <c r="J141">
        <v>0.16760675398228239</v>
      </c>
      <c r="K141">
        <v>0</v>
      </c>
      <c r="L141">
        <v>0</v>
      </c>
      <c r="M141">
        <v>0</v>
      </c>
      <c r="N141">
        <v>0</v>
      </c>
      <c r="O141">
        <v>0</v>
      </c>
      <c r="P141">
        <v>0</v>
      </c>
      <c r="Q141">
        <v>0</v>
      </c>
      <c r="R141">
        <v>0.065354155688576804</v>
      </c>
      <c r="S141">
        <v>0</v>
      </c>
      <c r="T141">
        <v>0</v>
      </c>
      <c r="U141">
        <v>0</v>
      </c>
      <c r="V141">
        <v>0.24571746282441459</v>
      </c>
      <c r="W141" t="s">
        <v>360</v>
      </c>
      <c r="X141" t="s">
        <v>361</v>
      </c>
      <c r="Y141" t="s">
        <v>362</v>
      </c>
      <c r="Z141" t="s">
        <v>363</v>
      </c>
      <c r="AA141" t="s">
        <v>364</v>
      </c>
      <c r="AB141" t="s">
        <v>365</v>
      </c>
      <c r="AC141" t="s">
        <v>366</v>
      </c>
      <c r="AD141" t="s">
        <v>367</v>
      </c>
      <c r="AE141" t="s">
        <v>368</v>
      </c>
      <c r="AF141" t="s">
        <v>369</v>
      </c>
      <c r="AG141">
        <v>0</v>
      </c>
      <c r="AH141">
        <v>0</v>
      </c>
      <c r="AI141">
        <v>0</v>
      </c>
      <c r="AJ141">
        <v>0</v>
      </c>
      <c r="AK141">
        <v>0.088828562369078795</v>
      </c>
      <c r="AL141">
        <v>0</v>
      </c>
      <c r="AM141">
        <v>0.31816654301633412</v>
      </c>
      <c r="AN141">
        <v>0</v>
      </c>
      <c r="AO141">
        <v>0</v>
      </c>
      <c r="AP141">
        <v>0</v>
      </c>
      <c r="AQ141"/>
      <c r="AR141"/>
      <c r="AS141"/>
      <c r="AT141"/>
      <c r="AU141"/>
      <c r="AV141"/>
      <c r="AW141"/>
      <c r="AX141"/>
      <c r="AY141"/>
      <c r="AZ141"/>
      <c r="BA141"/>
      <c r="BB141"/>
      <c r="BC141"/>
      <c r="BD141"/>
      <c r="BE141"/>
      <c r="BF141"/>
      <c r="BG141"/>
      <c r="BH141"/>
      <c r="BI141"/>
      <c r="BJ141"/>
      <c r="BK141"/>
      <c r="BL141"/>
      <c r="BM141"/>
      <c r="BN141"/>
      <c r="BO141"/>
    </row>
    <row r="142">
      <c r="A142" t="s">
        <v>829</v>
      </c>
      <c r="B142">
        <v>2009</v>
      </c>
      <c r="C142" t="s">
        <v>834</v>
      </c>
      <c r="D142">
        <v>68</v>
      </c>
      <c r="E142" t="s">
        <v>157</v>
      </c>
      <c r="F142" t="s">
        <v>380</v>
      </c>
      <c r="G142" t="s">
        <v>180</v>
      </c>
      <c r="H142">
        <v>14.978091845851839</v>
      </c>
      <c r="I142">
        <v>11.839638963856279</v>
      </c>
      <c r="J142">
        <v>7.952643571965119</v>
      </c>
      <c r="K142">
        <v>3.258549112278212</v>
      </c>
      <c r="L142">
        <v>0.28119532156397198</v>
      </c>
      <c r="M142">
        <v>0.24819966279929401</v>
      </c>
      <c r="N142">
        <v>0</v>
      </c>
      <c r="O142">
        <v>0</v>
      </c>
      <c r="P142">
        <v>0</v>
      </c>
      <c r="Q142">
        <v>0.4932511744119068</v>
      </c>
      <c r="R142">
        <v>15.51240886638849</v>
      </c>
      <c r="S142">
        <v>14.670834300643261</v>
      </c>
      <c r="T142">
        <v>9.8254284244199841</v>
      </c>
      <c r="U142">
        <v>8.7017421100233925</v>
      </c>
      <c r="V142">
        <v>7.1042182945185921</v>
      </c>
      <c r="W142" t="s">
        <v>360</v>
      </c>
      <c r="X142" t="s">
        <v>361</v>
      </c>
      <c r="Y142" t="s">
        <v>362</v>
      </c>
      <c r="Z142" t="s">
        <v>363</v>
      </c>
      <c r="AA142" t="s">
        <v>364</v>
      </c>
      <c r="AB142" t="s">
        <v>365</v>
      </c>
      <c r="AC142" t="s">
        <v>366</v>
      </c>
      <c r="AD142" t="s">
        <v>367</v>
      </c>
      <c r="AE142" t="s">
        <v>368</v>
      </c>
      <c r="AF142" t="s">
        <v>369</v>
      </c>
      <c r="AG142">
        <v>0</v>
      </c>
      <c r="AH142">
        <v>0</v>
      </c>
      <c r="AI142">
        <v>2.911633409348144</v>
      </c>
      <c r="AJ142">
        <v>17.959689035724001</v>
      </c>
      <c r="AK142">
        <v>4.1765006681438104</v>
      </c>
      <c r="AL142">
        <v>9.7765682642200407</v>
      </c>
      <c r="AM142">
        <v>6.9301271248582186</v>
      </c>
      <c r="AN142">
        <v>13.20187930035544</v>
      </c>
      <c r="AO142">
        <v>22.799563868694751</v>
      </c>
      <c r="AP142">
        <v>8.6849304054411665</v>
      </c>
      <c r="AQ142"/>
      <c r="AR142"/>
      <c r="AS142"/>
      <c r="AT142"/>
      <c r="AU142"/>
      <c r="AV142"/>
      <c r="AW142"/>
      <c r="AX142"/>
      <c r="AY142"/>
      <c r="AZ142"/>
      <c r="BA142"/>
      <c r="BB142"/>
      <c r="BC142"/>
      <c r="BD142"/>
      <c r="BE142"/>
      <c r="BF142"/>
      <c r="BG142"/>
      <c r="BH142"/>
      <c r="BI142"/>
      <c r="BJ142"/>
      <c r="BK142"/>
      <c r="BL142"/>
      <c r="BM142"/>
      <c r="BN142"/>
      <c r="BO142"/>
    </row>
    <row r="143">
      <c r="A143" t="s">
        <v>829</v>
      </c>
      <c r="B143">
        <v>2009</v>
      </c>
      <c r="C143" t="s">
        <v>834</v>
      </c>
      <c r="D143">
        <v>69</v>
      </c>
      <c r="E143" t="s">
        <v>157</v>
      </c>
      <c r="F143" t="s">
        <v>381</v>
      </c>
      <c r="G143" t="s">
        <v>180</v>
      </c>
      <c r="H143">
        <v>0</v>
      </c>
      <c r="I143">
        <v>0</v>
      </c>
      <c r="J143">
        <v>0</v>
      </c>
      <c r="K143">
        <v>0</v>
      </c>
      <c r="L143">
        <v>0.16091582592399661</v>
      </c>
      <c r="M143">
        <v>0</v>
      </c>
      <c r="N143">
        <v>0</v>
      </c>
      <c r="O143">
        <v>0</v>
      </c>
      <c r="P143">
        <v>0</v>
      </c>
      <c r="Q143">
        <v>0.50628232593519806</v>
      </c>
      <c r="R143">
        <v>0</v>
      </c>
      <c r="S143">
        <v>0</v>
      </c>
      <c r="T143">
        <v>0</v>
      </c>
      <c r="U143">
        <v>0</v>
      </c>
      <c r="V143">
        <v>0</v>
      </c>
      <c r="W143" t="s">
        <v>360</v>
      </c>
      <c r="X143" t="s">
        <v>361</v>
      </c>
      <c r="Y143" t="s">
        <v>362</v>
      </c>
      <c r="Z143" t="s">
        <v>363</v>
      </c>
      <c r="AA143" t="s">
        <v>364</v>
      </c>
      <c r="AB143" t="s">
        <v>365</v>
      </c>
      <c r="AC143" t="s">
        <v>366</v>
      </c>
      <c r="AD143" t="s">
        <v>367</v>
      </c>
      <c r="AE143" t="s">
        <v>368</v>
      </c>
      <c r="AF143" t="s">
        <v>369</v>
      </c>
      <c r="AG143">
        <v>0</v>
      </c>
      <c r="AH143">
        <v>0.20962697408372999</v>
      </c>
      <c r="AI143">
        <v>0</v>
      </c>
      <c r="AJ143">
        <v>0</v>
      </c>
      <c r="AK143">
        <v>0</v>
      </c>
      <c r="AL143">
        <v>0</v>
      </c>
      <c r="AM143">
        <v>0</v>
      </c>
      <c r="AN143">
        <v>0</v>
      </c>
      <c r="AO143">
        <v>0</v>
      </c>
      <c r="AP143">
        <v>0</v>
      </c>
      <c r="AQ143"/>
      <c r="AR143"/>
      <c r="AS143"/>
      <c r="AT143"/>
      <c r="AU143"/>
      <c r="AV143"/>
      <c r="AW143"/>
      <c r="AX143"/>
      <c r="AY143"/>
      <c r="AZ143"/>
      <c r="BA143"/>
      <c r="BB143"/>
      <c r="BC143"/>
      <c r="BD143"/>
      <c r="BE143"/>
      <c r="BF143"/>
      <c r="BG143"/>
      <c r="BH143"/>
      <c r="BI143"/>
      <c r="BJ143"/>
      <c r="BK143"/>
      <c r="BL143"/>
      <c r="BM143"/>
      <c r="BN143"/>
      <c r="BO143"/>
    </row>
    <row r="144">
      <c r="A144" t="s">
        <v>829</v>
      </c>
      <c r="B144">
        <v>2009</v>
      </c>
      <c r="C144" t="s">
        <v>834</v>
      </c>
      <c r="D144">
        <v>70</v>
      </c>
      <c r="E144" t="s">
        <v>157</v>
      </c>
      <c r="F144" t="s">
        <v>382</v>
      </c>
      <c r="G144" t="s">
        <v>180</v>
      </c>
      <c r="H144">
        <v>0.23996540153883539</v>
      </c>
      <c r="I144">
        <v>0.3950626072588399</v>
      </c>
      <c r="J144">
        <v>0.23971475715139501</v>
      </c>
      <c r="K144">
        <v>0.36637167778958268</v>
      </c>
      <c r="L144">
        <v>0.056440334085810402</v>
      </c>
      <c r="M144">
        <v>0.39619052365687057</v>
      </c>
      <c r="N144">
        <v>0.40829153276279828</v>
      </c>
      <c r="O144">
        <v>0.060506716367684697</v>
      </c>
      <c r="P144">
        <v>0.030296278824901102</v>
      </c>
      <c r="Q144">
        <v>0.086659386820791898</v>
      </c>
      <c r="R144">
        <v>0.14867990657863481</v>
      </c>
      <c r="S144">
        <v>0.50640369820980768</v>
      </c>
      <c r="T144">
        <v>0.247695541661483</v>
      </c>
      <c r="U144">
        <v>0.31788730767546602</v>
      </c>
      <c r="V144">
        <v>0.22397559287964089</v>
      </c>
      <c r="W144" t="s">
        <v>360</v>
      </c>
      <c r="X144" t="s">
        <v>361</v>
      </c>
      <c r="Y144" t="s">
        <v>362</v>
      </c>
      <c r="Z144" t="s">
        <v>363</v>
      </c>
      <c r="AA144" t="s">
        <v>364</v>
      </c>
      <c r="AB144" t="s">
        <v>365</v>
      </c>
      <c r="AC144" t="s">
        <v>366</v>
      </c>
      <c r="AD144" t="s">
        <v>367</v>
      </c>
      <c r="AE144" t="s">
        <v>368</v>
      </c>
      <c r="AF144" t="s">
        <v>369</v>
      </c>
      <c r="AG144">
        <v>0</v>
      </c>
      <c r="AH144">
        <v>0.075186609063938994</v>
      </c>
      <c r="AI144">
        <v>0.1833718883522425</v>
      </c>
      <c r="AJ144">
        <v>0.2834415262851499</v>
      </c>
      <c r="AK144">
        <v>0</v>
      </c>
      <c r="AL144">
        <v>0.35723717738400662</v>
      </c>
      <c r="AM144">
        <v>1.3488379829600881</v>
      </c>
      <c r="AN144">
        <v>0.1247453879185802</v>
      </c>
      <c r="AO144">
        <v>0.1114495380999614</v>
      </c>
      <c r="AP144">
        <v>0</v>
      </c>
      <c r="AQ144"/>
      <c r="AR144"/>
      <c r="AS144"/>
      <c r="AT144"/>
      <c r="AU144"/>
      <c r="AV144"/>
      <c r="AW144"/>
      <c r="AX144"/>
      <c r="AY144"/>
      <c r="AZ144"/>
      <c r="BA144"/>
      <c r="BB144"/>
      <c r="BC144"/>
      <c r="BD144"/>
      <c r="BE144"/>
      <c r="BF144"/>
      <c r="BG144"/>
      <c r="BH144"/>
      <c r="BI144"/>
      <c r="BJ144"/>
      <c r="BK144"/>
      <c r="BL144"/>
      <c r="BM144"/>
      <c r="BN144"/>
      <c r="BO144"/>
    </row>
    <row r="145">
      <c r="A145" t="s">
        <v>829</v>
      </c>
      <c r="B145">
        <v>2009</v>
      </c>
      <c r="C145" t="s">
        <v>834</v>
      </c>
      <c r="D145">
        <v>71</v>
      </c>
      <c r="E145" t="s">
        <v>157</v>
      </c>
      <c r="F145" t="s">
        <v>165</v>
      </c>
      <c r="G145" t="s">
        <v>180</v>
      </c>
      <c r="H145">
        <v>0</v>
      </c>
      <c r="I145">
        <v>0</v>
      </c>
      <c r="J145">
        <v>0.064762338276519504</v>
      </c>
      <c r="K145">
        <v>0</v>
      </c>
      <c r="L145">
        <v>0</v>
      </c>
      <c r="M145">
        <v>0</v>
      </c>
      <c r="N145">
        <v>0</v>
      </c>
      <c r="O145">
        <v>0</v>
      </c>
      <c r="P145">
        <v>0</v>
      </c>
      <c r="Q145">
        <v>0</v>
      </c>
      <c r="R145">
        <v>0</v>
      </c>
      <c r="S145">
        <v>0</v>
      </c>
      <c r="T145">
        <v>0</v>
      </c>
      <c r="U145">
        <v>0.095049969167080195</v>
      </c>
      <c r="V145">
        <v>0</v>
      </c>
      <c r="W145" t="s">
        <v>360</v>
      </c>
      <c r="X145" t="s">
        <v>361</v>
      </c>
      <c r="Y145" t="s">
        <v>362</v>
      </c>
      <c r="Z145" t="s">
        <v>363</v>
      </c>
      <c r="AA145" t="s">
        <v>364</v>
      </c>
      <c r="AB145" t="s">
        <v>365</v>
      </c>
      <c r="AC145" t="s">
        <v>366</v>
      </c>
      <c r="AD145" t="s">
        <v>367</v>
      </c>
      <c r="AE145" t="s">
        <v>368</v>
      </c>
      <c r="AF145" t="s">
        <v>369</v>
      </c>
      <c r="AG145">
        <v>0</v>
      </c>
      <c r="AH145">
        <v>0</v>
      </c>
      <c r="AI145">
        <v>0.095348671221789597</v>
      </c>
      <c r="AJ145">
        <v>0</v>
      </c>
      <c r="AK145">
        <v>0</v>
      </c>
      <c r="AL145">
        <v>0</v>
      </c>
      <c r="AM145">
        <v>0</v>
      </c>
      <c r="AN145">
        <v>0</v>
      </c>
      <c r="AO145">
        <v>0</v>
      </c>
      <c r="AP145">
        <v>0</v>
      </c>
      <c r="AQ145"/>
      <c r="AR145"/>
      <c r="AS145"/>
      <c r="AT145"/>
      <c r="AU145"/>
      <c r="AV145"/>
      <c r="AW145"/>
      <c r="AX145"/>
      <c r="AY145"/>
      <c r="AZ145"/>
      <c r="BA145"/>
      <c r="BB145"/>
      <c r="BC145"/>
      <c r="BD145"/>
      <c r="BE145"/>
      <c r="BF145"/>
      <c r="BG145"/>
      <c r="BH145"/>
      <c r="BI145"/>
      <c r="BJ145"/>
      <c r="BK145"/>
      <c r="BL145"/>
      <c r="BM145"/>
      <c r="BN145"/>
      <c r="BO145"/>
    </row>
    <row r="146">
      <c r="A146" t="s">
        <v>829</v>
      </c>
      <c r="B146">
        <v>2009</v>
      </c>
      <c r="C146" t="s">
        <v>834</v>
      </c>
      <c r="D146">
        <v>122</v>
      </c>
      <c r="E146" t="s">
        <v>18</v>
      </c>
      <c r="F146" t="s">
        <v>14</v>
      </c>
      <c r="G146" t="s">
        <v>851</v>
      </c>
      <c r="H146">
        <v>16.338374587028511</v>
      </c>
      <c r="I146">
        <v>34.762405745999082</v>
      </c>
      <c r="J146">
        <v>63.068935853109913</v>
      </c>
      <c r="K146">
        <v>89.138301939564329</v>
      </c>
      <c r="L146">
        <v>99.095386624599996</v>
      </c>
      <c r="M146">
        <v>91.18704247556775</v>
      </c>
      <c r="N146">
        <v>99.752192694861648</v>
      </c>
      <c r="O146">
        <v>98.651185743652363</v>
      </c>
      <c r="P146">
        <v>99.438050585441957</v>
      </c>
      <c r="Q146">
        <v>99.661333684031234</v>
      </c>
      <c r="R146">
        <v>15.11691242249818</v>
      </c>
      <c r="S146">
        <v>21.756739514869171</v>
      </c>
      <c r="T146">
        <v>42.092749895042701</v>
      </c>
      <c r="U146">
        <v>61.230968462393797</v>
      </c>
      <c r="V146">
        <v>75.41596539374919</v>
      </c>
      <c r="W146" t="s">
        <v>360</v>
      </c>
      <c r="X146" t="s">
        <v>361</v>
      </c>
      <c r="Y146" t="s">
        <v>362</v>
      </c>
      <c r="Z146" t="s">
        <v>363</v>
      </c>
      <c r="AA146" t="s">
        <v>364</v>
      </c>
      <c r="AB146" t="s">
        <v>365</v>
      </c>
      <c r="AC146" t="s">
        <v>366</v>
      </c>
      <c r="AD146" t="s">
        <v>367</v>
      </c>
      <c r="AE146" t="s">
        <v>368</v>
      </c>
      <c r="AF146" t="s">
        <v>369</v>
      </c>
      <c r="AG146">
        <v>99.069232889474975</v>
      </c>
      <c r="AH146">
        <v>98.237173387950492</v>
      </c>
      <c r="AI146">
        <v>59.055817525185638</v>
      </c>
      <c r="AJ146">
        <v>50.060087103494389</v>
      </c>
      <c r="AK146">
        <v>59.183674331882742</v>
      </c>
      <c r="AL146">
        <v>53.522459421045973</v>
      </c>
      <c r="AM146">
        <v>41.206441103740758</v>
      </c>
      <c r="AN146">
        <v>30.803501022121889</v>
      </c>
      <c r="AO146">
        <v>47.321658290647463</v>
      </c>
      <c r="AP146">
        <v>51.547176042617117</v>
      </c>
      <c r="AQ146">
        <v>1705.577736020088</v>
      </c>
      <c r="AR146">
        <v>3627.8683265000582</v>
      </c>
      <c r="AS146">
        <v>6586.2454718500376</v>
      </c>
      <c r="AT146">
        <v>9303.5670861452818</v>
      </c>
      <c r="AU146">
        <v>10343.84658682346</v>
      </c>
      <c r="AV146">
        <v>3030.4176286458969</v>
      </c>
      <c r="AW146">
        <v>3300.2981878817081</v>
      </c>
      <c r="AX146">
        <v>3278.5665427744389</v>
      </c>
      <c r="AY146">
        <v>3300.0353711843491</v>
      </c>
      <c r="AZ146">
        <v>3306.445137411356</v>
      </c>
      <c r="BA146">
        <v>1076.348209053278</v>
      </c>
      <c r="BB146">
        <v>1550.546218216419</v>
      </c>
      <c r="BC146">
        <v>2995.619238391519</v>
      </c>
      <c r="BD146">
        <v>4356.7644338458776</v>
      </c>
      <c r="BE146">
        <v>5372.0642399340868</v>
      </c>
      <c r="BF146">
        <v>2727.3086626827721</v>
      </c>
      <c r="BG146">
        <v>7871.4743649959564</v>
      </c>
      <c r="BH146">
        <v>4188.8322767615318</v>
      </c>
      <c r="BI146">
        <v>2752.4225255846982</v>
      </c>
      <c r="BJ146">
        <v>3100.3604963421822</v>
      </c>
      <c r="BK146">
        <v>2894.2450324892998</v>
      </c>
      <c r="BL146">
        <v>2266.8590800464149</v>
      </c>
      <c r="BM146">
        <v>958.7167441546917</v>
      </c>
      <c r="BN146">
        <v>1454.313338771462</v>
      </c>
      <c r="BO146">
        <v>3352.5726855099201</v>
      </c>
    </row>
    <row r="147">
      <c r="A147" t="s">
        <v>829</v>
      </c>
      <c r="B147">
        <v>2009</v>
      </c>
      <c r="C147" t="s">
        <v>834</v>
      </c>
      <c r="D147">
        <v>123</v>
      </c>
      <c r="E147" t="s">
        <v>18</v>
      </c>
      <c r="F147" t="s">
        <v>51</v>
      </c>
      <c r="G147" t="s">
        <v>180</v>
      </c>
      <c r="H147">
        <v>83.661625412971503</v>
      </c>
      <c r="I147">
        <v>65.237594254000925</v>
      </c>
      <c r="J147">
        <v>36.931064146890087</v>
      </c>
      <c r="K147">
        <v>10.861698060435669</v>
      </c>
      <c r="L147">
        <v>0.9046133753999992</v>
      </c>
      <c r="M147">
        <v>8.8129575244322549</v>
      </c>
      <c r="N147">
        <v>0.24780730513835089</v>
      </c>
      <c r="O147">
        <v>1.348814256347646</v>
      </c>
      <c r="P147">
        <v>0.56194941455804015</v>
      </c>
      <c r="Q147">
        <v>0.33866631596877728</v>
      </c>
      <c r="R147">
        <v>84.883087577501826</v>
      </c>
      <c r="S147">
        <v>78.243260485130833</v>
      </c>
      <c r="T147">
        <v>57.907250104957299</v>
      </c>
      <c r="U147">
        <v>38.769031537606203</v>
      </c>
      <c r="V147">
        <v>24.58403460625081</v>
      </c>
      <c r="W147" t="s">
        <v>360</v>
      </c>
      <c r="X147" t="s">
        <v>361</v>
      </c>
      <c r="Y147" t="s">
        <v>362</v>
      </c>
      <c r="Z147" t="s">
        <v>363</v>
      </c>
      <c r="AA147" t="s">
        <v>364</v>
      </c>
      <c r="AB147" t="s">
        <v>365</v>
      </c>
      <c r="AC147" t="s">
        <v>366</v>
      </c>
      <c r="AD147" t="s">
        <v>367</v>
      </c>
      <c r="AE147" t="s">
        <v>368</v>
      </c>
      <c r="AF147" t="s">
        <v>369</v>
      </c>
      <c r="AG147">
        <v>0.93076711052502303</v>
      </c>
      <c r="AH147">
        <v>1.7628266120495011</v>
      </c>
      <c r="AI147">
        <v>40.944182474814369</v>
      </c>
      <c r="AJ147">
        <v>49.939912896505611</v>
      </c>
      <c r="AK147">
        <v>40.816325668117258</v>
      </c>
      <c r="AL147">
        <v>46.477540578954027</v>
      </c>
      <c r="AM147">
        <v>58.793558896259249</v>
      </c>
      <c r="AN147">
        <v>69.196498977878107</v>
      </c>
      <c r="AO147">
        <v>52.678341709352537</v>
      </c>
      <c r="AP147">
        <v>48.452823957382883</v>
      </c>
      <c r="AQ147">
        <v>8733.5129271000624</v>
      </c>
      <c r="AR147">
        <v>6808.3148105591536</v>
      </c>
      <c r="AS147">
        <v>3856.6855571269989</v>
      </c>
      <c r="AT147">
        <v>1133.660103186965</v>
      </c>
      <c r="AU147">
        <v>94.426010072231293</v>
      </c>
      <c r="AV147">
        <v>292.88088655471802</v>
      </c>
      <c r="AW147">
        <v>8.1986969709396362</v>
      </c>
      <c r="AX147">
        <v>44.826397776603699</v>
      </c>
      <c r="AY147">
        <v>18.649329245090481</v>
      </c>
      <c r="AZ147">
        <v>11.235868036746981</v>
      </c>
      <c r="BA147">
        <v>6043.8108483701944</v>
      </c>
      <c r="BB147">
        <v>5576.1936002969742</v>
      </c>
      <c r="BC147">
        <v>4121.0914679914713</v>
      </c>
      <c r="BD147">
        <v>2758.5312135219569</v>
      </c>
      <c r="BE147">
        <v>1751.181099280715</v>
      </c>
      <c r="BF147">
        <v>25.62338608503342</v>
      </c>
      <c r="BG147">
        <v>141.25044530630109</v>
      </c>
      <c r="BH147">
        <v>2904.173039734364</v>
      </c>
      <c r="BI147">
        <v>2745.8150621652599</v>
      </c>
      <c r="BJ147">
        <v>2138.1795763075352</v>
      </c>
      <c r="BK147">
        <v>2513.2886716723442</v>
      </c>
      <c r="BL147">
        <v>3234.3660180866718</v>
      </c>
      <c r="BM147">
        <v>2153.6461767554279</v>
      </c>
      <c r="BN147">
        <v>1618.937665745616</v>
      </c>
      <c r="BO147">
        <v>3151.3193661868572</v>
      </c>
    </row>
    <row r="148">
      <c r="A148" t="s">
        <v>829</v>
      </c>
      <c r="B148">
        <v>2009</v>
      </c>
      <c r="C148" t="s">
        <v>834</v>
      </c>
      <c r="D148">
        <v>124</v>
      </c>
      <c r="E148" t="s">
        <v>50</v>
      </c>
      <c r="F148" t="s">
        <v>15</v>
      </c>
      <c r="G148" t="s">
        <v>852</v>
      </c>
      <c r="H148">
        <v>8.0588493145265989</v>
      </c>
      <c r="I148">
        <v>19.44517893061791</v>
      </c>
      <c r="J148">
        <v>39.332819827900408</v>
      </c>
      <c r="K148">
        <v>40.215441764020547</v>
      </c>
      <c r="L148">
        <v>60.939866764664302</v>
      </c>
      <c r="M148">
        <v>27.8465873894569</v>
      </c>
      <c r="N148">
        <v>32.95246839309528</v>
      </c>
      <c r="O148">
        <v>43.508866126484712</v>
      </c>
      <c r="P148">
        <v>59.036073133991337</v>
      </c>
      <c r="Q148">
        <v>75.538071444842842</v>
      </c>
      <c r="R148">
        <v>6.587322968948973</v>
      </c>
      <c r="S148">
        <v>11.55737485459834</v>
      </c>
      <c r="T148">
        <v>24.59694810026167</v>
      </c>
      <c r="U148">
        <v>38.887853914052222</v>
      </c>
      <c r="V148">
        <v>53.338500491430302</v>
      </c>
      <c r="W148" t="s">
        <v>360</v>
      </c>
      <c r="X148" t="s">
        <v>361</v>
      </c>
      <c r="Y148" t="s">
        <v>362</v>
      </c>
      <c r="Z148" t="s">
        <v>363</v>
      </c>
      <c r="AA148" t="s">
        <v>364</v>
      </c>
      <c r="AB148" t="s">
        <v>365</v>
      </c>
      <c r="AC148" t="s">
        <v>366</v>
      </c>
      <c r="AD148" t="s">
        <v>367</v>
      </c>
      <c r="AE148" t="s">
        <v>368</v>
      </c>
      <c r="AF148" t="s">
        <v>369</v>
      </c>
      <c r="AG148">
        <v>64.781295446380682</v>
      </c>
      <c r="AH148">
        <v>38.926262186857862</v>
      </c>
      <c r="AI148">
        <v>34.826732240599767</v>
      </c>
      <c r="AJ148">
        <v>26.96838523062544</v>
      </c>
      <c r="AK148">
        <v>30.477689879545931</v>
      </c>
      <c r="AL148">
        <v>28.098317999644809</v>
      </c>
      <c r="AM148">
        <v>25.789424767298581</v>
      </c>
      <c r="AN148">
        <v>20.8012738122165</v>
      </c>
      <c r="AO148">
        <v>39.485784404240952</v>
      </c>
      <c r="AP148">
        <v>35.057702916465942</v>
      </c>
      <c r="AQ148">
        <v>838.3818564414978</v>
      </c>
      <c r="AR148">
        <v>2025.770638480783</v>
      </c>
      <c r="AS148">
        <v>4103.6059200316668</v>
      </c>
      <c r="AT148">
        <v>4196.2872445136309</v>
      </c>
      <c r="AU148">
        <v>6331.5463711321354</v>
      </c>
      <c r="AV148">
        <v>925.23118054866791</v>
      </c>
      <c r="AW148">
        <v>1090.231390267611</v>
      </c>
      <c r="AX148">
        <v>1439.0425375699999</v>
      </c>
      <c r="AY148">
        <v>1951.5218228697779</v>
      </c>
      <c r="AZ148">
        <v>2491.4603588879108</v>
      </c>
      <c r="BA148">
        <v>466.4758263528347</v>
      </c>
      <c r="BB148">
        <v>823.6640357375145</v>
      </c>
      <c r="BC148">
        <v>1746.770658567548</v>
      </c>
      <c r="BD148">
        <v>2763.020951405168</v>
      </c>
      <c r="BE148">
        <v>3798.1732683926821</v>
      </c>
      <c r="BF148">
        <v>1779.542130321264</v>
      </c>
      <c r="BG148">
        <v>3106.3071208000179</v>
      </c>
      <c r="BH148">
        <v>2470.2619693875308</v>
      </c>
      <c r="BI148">
        <v>1482.7858935594561</v>
      </c>
      <c r="BJ148">
        <v>1595.342085987329</v>
      </c>
      <c r="BK148">
        <v>1514.196472883224</v>
      </c>
      <c r="BL148">
        <v>1414.7468752861021</v>
      </c>
      <c r="BM148">
        <v>641.12260586023331</v>
      </c>
      <c r="BN148">
        <v>1211.171723023057</v>
      </c>
      <c r="BO148">
        <v>2280.115153491497</v>
      </c>
    </row>
    <row r="149">
      <c r="A149" t="s">
        <v>829</v>
      </c>
      <c r="B149">
        <v>2009</v>
      </c>
      <c r="C149" t="s">
        <v>834</v>
      </c>
      <c r="D149">
        <v>125</v>
      </c>
      <c r="E149" t="s">
        <v>50</v>
      </c>
      <c r="F149" t="s">
        <v>16</v>
      </c>
      <c r="G149" t="s">
        <v>853</v>
      </c>
      <c r="H149">
        <v>8.2795252725019068</v>
      </c>
      <c r="I149">
        <v>15.31722681538116</v>
      </c>
      <c r="J149">
        <v>23.736116025209501</v>
      </c>
      <c r="K149">
        <v>48.922860175543782</v>
      </c>
      <c r="L149">
        <v>38.155519859935687</v>
      </c>
      <c r="M149">
        <v>63.340455086110858</v>
      </c>
      <c r="N149">
        <v>66.799724301766375</v>
      </c>
      <c r="O149">
        <v>55.142319617167651</v>
      </c>
      <c r="P149">
        <v>40.401977451450612</v>
      </c>
      <c r="Q149">
        <v>24.123262239188389</v>
      </c>
      <c r="R149">
        <v>8.5295894535492067</v>
      </c>
      <c r="S149">
        <v>10.199364660270829</v>
      </c>
      <c r="T149">
        <v>17.495801794781041</v>
      </c>
      <c r="U149">
        <v>22.343114548341578</v>
      </c>
      <c r="V149">
        <v>22.07746490231888</v>
      </c>
      <c r="W149" t="s">
        <v>360</v>
      </c>
      <c r="X149" t="s">
        <v>361</v>
      </c>
      <c r="Y149" t="s">
        <v>362</v>
      </c>
      <c r="Z149" t="s">
        <v>363</v>
      </c>
      <c r="AA149" t="s">
        <v>364</v>
      </c>
      <c r="AB149" t="s">
        <v>365</v>
      </c>
      <c r="AC149" t="s">
        <v>366</v>
      </c>
      <c r="AD149" t="s">
        <v>367</v>
      </c>
      <c r="AE149" t="s">
        <v>368</v>
      </c>
      <c r="AF149" t="s">
        <v>369</v>
      </c>
      <c r="AG149">
        <v>34.2879374430943</v>
      </c>
      <c r="AH149">
        <v>59.310911201092622</v>
      </c>
      <c r="AI149">
        <v>24.229085284585871</v>
      </c>
      <c r="AJ149">
        <v>23.091701872868949</v>
      </c>
      <c r="AK149">
        <v>28.705984452336821</v>
      </c>
      <c r="AL149">
        <v>25.42414142140116</v>
      </c>
      <c r="AM149">
        <v>15.41701633644217</v>
      </c>
      <c r="AN149">
        <v>10.00222720990539</v>
      </c>
      <c r="AO149">
        <v>7.8358738864065183</v>
      </c>
      <c r="AP149">
        <v>16.489473126151189</v>
      </c>
      <c r="AQ149">
        <v>861.33931750059128</v>
      </c>
      <c r="AR149">
        <v>1595.726552903652</v>
      </c>
      <c r="AS149">
        <v>2476.396725833416</v>
      </c>
      <c r="AT149">
        <v>5104.8643285930157</v>
      </c>
      <c r="AU149">
        <v>3964.2922791540618</v>
      </c>
      <c r="AV149">
        <v>2104.5510250926018</v>
      </c>
      <c r="AW149">
        <v>2210.066797614098</v>
      </c>
      <c r="AX149">
        <v>1823.8154797852039</v>
      </c>
      <c r="AY149">
        <v>1335.545142114162</v>
      </c>
      <c r="AZ149">
        <v>795.65377360582352</v>
      </c>
      <c r="BA149">
        <v>604.01582062244415</v>
      </c>
      <c r="BB149">
        <v>726.88218247890472</v>
      </c>
      <c r="BC149">
        <v>1242.4774447083471</v>
      </c>
      <c r="BD149">
        <v>1587.500656455755</v>
      </c>
      <c r="BE149">
        <v>1572.1108815073969</v>
      </c>
      <c r="BF149">
        <v>941.88961213827133</v>
      </c>
      <c r="BG149">
        <v>4732.9976076483727</v>
      </c>
      <c r="BH149">
        <v>1718.570307374001</v>
      </c>
      <c r="BI149">
        <v>1269.6366320252421</v>
      </c>
      <c r="BJ149">
        <v>1502.602897316217</v>
      </c>
      <c r="BK149">
        <v>1370.0871798396111</v>
      </c>
      <c r="BL149">
        <v>845.74106964468956</v>
      </c>
      <c r="BM149">
        <v>308.28179231286049</v>
      </c>
      <c r="BN149">
        <v>240.35457366704941</v>
      </c>
      <c r="BO149">
        <v>1072.4575320184231</v>
      </c>
    </row>
    <row r="150">
      <c r="A150" t="s">
        <v>829</v>
      </c>
      <c r="B150">
        <v>2009</v>
      </c>
      <c r="C150" t="s">
        <v>834</v>
      </c>
      <c r="D150">
        <v>126</v>
      </c>
      <c r="E150" t="s">
        <v>50</v>
      </c>
      <c r="F150" t="s">
        <v>22</v>
      </c>
      <c r="G150" t="s">
        <v>854</v>
      </c>
      <c r="H150">
        <v>9.9172692942589151</v>
      </c>
      <c r="I150">
        <v>11.090335960086341</v>
      </c>
      <c r="J150">
        <v>7.8058454770290773</v>
      </c>
      <c r="K150">
        <v>3.5275423428543911</v>
      </c>
      <c r="L150">
        <v>0.83874145475883466</v>
      </c>
      <c r="M150">
        <v>3.9527897726353989</v>
      </c>
      <c r="N150">
        <v>0.24780730513835181</v>
      </c>
      <c r="O150">
        <v>1.3488142563476371</v>
      </c>
      <c r="P150">
        <v>0.56194941455805036</v>
      </c>
      <c r="Q150">
        <v>0.33866631596876567</v>
      </c>
      <c r="R150">
        <v>9.2561474365627845</v>
      </c>
      <c r="S150">
        <v>11.1856832480257</v>
      </c>
      <c r="T150">
        <v>10.319719211740329</v>
      </c>
      <c r="U150">
        <v>7.7566756765343357</v>
      </c>
      <c r="V150">
        <v>7.1145781309355201</v>
      </c>
      <c r="W150" t="s">
        <v>360</v>
      </c>
      <c r="X150" t="s">
        <v>361</v>
      </c>
      <c r="Y150" t="s">
        <v>362</v>
      </c>
      <c r="Z150" t="s">
        <v>363</v>
      </c>
      <c r="AA150" t="s">
        <v>364</v>
      </c>
      <c r="AB150" t="s">
        <v>365</v>
      </c>
      <c r="AC150" t="s">
        <v>366</v>
      </c>
      <c r="AD150" t="s">
        <v>367</v>
      </c>
      <c r="AE150" t="s">
        <v>368</v>
      </c>
      <c r="AF150" t="s">
        <v>369</v>
      </c>
      <c r="AG150">
        <v>0.93076711052501793</v>
      </c>
      <c r="AH150">
        <v>1.468854860275564</v>
      </c>
      <c r="AI150">
        <v>13.59518139738635</v>
      </c>
      <c r="AJ150">
        <v>19.205310749502729</v>
      </c>
      <c r="AK150">
        <v>8.88123744527784</v>
      </c>
      <c r="AL150">
        <v>5.6479887136591742</v>
      </c>
      <c r="AM150">
        <v>3.0502394061859448</v>
      </c>
      <c r="AN150">
        <v>0.27927822014163439</v>
      </c>
      <c r="AO150">
        <v>1.049822954618058</v>
      </c>
      <c r="AP150">
        <v>4.8282157381956026</v>
      </c>
      <c r="AQ150">
        <v>1039.591616928577</v>
      </c>
      <c r="AR150">
        <v>1160.8575662970541</v>
      </c>
      <c r="AS150">
        <v>816.9772961139679</v>
      </c>
      <c r="AT150">
        <v>368.3547660112381</v>
      </c>
      <c r="AU150">
        <v>87.581743180751801</v>
      </c>
      <c r="AV150">
        <v>131.39388644695279</v>
      </c>
      <c r="AW150">
        <v>8.1986969709396362</v>
      </c>
      <c r="AX150">
        <v>44.826397776603699</v>
      </c>
      <c r="AY150">
        <v>18.649329245090481</v>
      </c>
      <c r="AZ150">
        <v>11.235868036746981</v>
      </c>
      <c r="BA150">
        <v>663.48155876994133</v>
      </c>
      <c r="BB150">
        <v>797.17454200983047</v>
      </c>
      <c r="BC150">
        <v>737.45642790198326</v>
      </c>
      <c r="BD150">
        <v>553.84645420312881</v>
      </c>
      <c r="BE150">
        <v>507.09982717037201</v>
      </c>
      <c r="BF150">
        <v>25.62338608503342</v>
      </c>
      <c r="BG150">
        <v>117.78986746072771</v>
      </c>
      <c r="BH150">
        <v>964.30693930387497</v>
      </c>
      <c r="BI150">
        <v>1055.9536144733429</v>
      </c>
      <c r="BJ150">
        <v>466.01857873797422</v>
      </c>
      <c r="BK150">
        <v>309.48408001661301</v>
      </c>
      <c r="BL150">
        <v>171.35201796889311</v>
      </c>
      <c r="BM150">
        <v>15.10996180772781</v>
      </c>
      <c r="BN150">
        <v>33.702603042125702</v>
      </c>
      <c r="BO150">
        <v>314.02193963527679</v>
      </c>
    </row>
    <row r="151">
      <c r="A151" t="s">
        <v>829</v>
      </c>
      <c r="B151">
        <v>2009</v>
      </c>
      <c r="C151" t="s">
        <v>834</v>
      </c>
      <c r="D151">
        <v>127</v>
      </c>
      <c r="E151" t="s">
        <v>50</v>
      </c>
      <c r="F151" t="s">
        <v>19</v>
      </c>
      <c r="G151" t="s">
        <v>855</v>
      </c>
      <c r="H151">
        <v>73.744356118712574</v>
      </c>
      <c r="I151">
        <v>54.147258293914589</v>
      </c>
      <c r="J151">
        <v>29.12521866986101</v>
      </c>
      <c r="K151">
        <v>7.3341557175812797</v>
      </c>
      <c r="L151">
        <v>0.065871920641176293</v>
      </c>
      <c r="M151">
        <v>4.8601677517968431</v>
      </c>
      <c r="N151">
        <v>0</v>
      </c>
      <c r="O151">
        <v>0</v>
      </c>
      <c r="P151">
        <v>0</v>
      </c>
      <c r="Q151">
        <v>0</v>
      </c>
      <c r="R151">
        <v>75.626940140939041</v>
      </c>
      <c r="S151">
        <v>67.057577237105122</v>
      </c>
      <c r="T151">
        <v>47.587530893216957</v>
      </c>
      <c r="U151">
        <v>31.012355861071871</v>
      </c>
      <c r="V151">
        <v>17.469456475315301</v>
      </c>
      <c r="W151" t="s">
        <v>360</v>
      </c>
      <c r="X151" t="s">
        <v>361</v>
      </c>
      <c r="Y151" t="s">
        <v>362</v>
      </c>
      <c r="Z151" t="s">
        <v>363</v>
      </c>
      <c r="AA151" t="s">
        <v>364</v>
      </c>
      <c r="AB151" t="s">
        <v>365</v>
      </c>
      <c r="AC151" t="s">
        <v>366</v>
      </c>
      <c r="AD151" t="s">
        <v>367</v>
      </c>
      <c r="AE151" t="s">
        <v>368</v>
      </c>
      <c r="AF151" t="s">
        <v>369</v>
      </c>
      <c r="AG151">
        <v>0</v>
      </c>
      <c r="AH151">
        <v>0.29397175177395202</v>
      </c>
      <c r="AI151">
        <v>27.34900107742801</v>
      </c>
      <c r="AJ151">
        <v>30.734602147002871</v>
      </c>
      <c r="AK151">
        <v>31.935088222839418</v>
      </c>
      <c r="AL151">
        <v>40.82955186529486</v>
      </c>
      <c r="AM151">
        <v>55.743319490073297</v>
      </c>
      <c r="AN151">
        <v>68.917220757736473</v>
      </c>
      <c r="AO151">
        <v>51.628518754734479</v>
      </c>
      <c r="AP151">
        <v>43.62460821918728</v>
      </c>
      <c r="AQ151">
        <v>7693.9213101714849</v>
      </c>
      <c r="AR151">
        <v>5647.4572442620993</v>
      </c>
      <c r="AS151">
        <v>3039.708261013031</v>
      </c>
      <c r="AT151">
        <v>765.30533717572689</v>
      </c>
      <c r="AU151">
        <v>6.8442668914794922</v>
      </c>
      <c r="AV151">
        <v>161.4870001077652</v>
      </c>
      <c r="AW151">
        <v>0</v>
      </c>
      <c r="AX151">
        <v>0</v>
      </c>
      <c r="AY151">
        <v>0</v>
      </c>
      <c r="AZ151">
        <v>0</v>
      </c>
      <c r="BA151">
        <v>5380.3292896002531</v>
      </c>
      <c r="BB151">
        <v>4779.0190582871437</v>
      </c>
      <c r="BC151">
        <v>3383.635040089488</v>
      </c>
      <c r="BD151">
        <v>2204.684759318829</v>
      </c>
      <c r="BE151">
        <v>1244.081272110343</v>
      </c>
      <c r="BF151">
        <v>0</v>
      </c>
      <c r="BG151">
        <v>23.460577845573429</v>
      </c>
      <c r="BH151">
        <v>1939.866100430489</v>
      </c>
      <c r="BI151">
        <v>1689.861447691917</v>
      </c>
      <c r="BJ151">
        <v>1672.160997569561</v>
      </c>
      <c r="BK151">
        <v>2203.8045916557312</v>
      </c>
      <c r="BL151">
        <v>3063.0140001177788</v>
      </c>
      <c r="BM151">
        <v>2138.536214947701</v>
      </c>
      <c r="BN151">
        <v>1585.23506270349</v>
      </c>
      <c r="BO151">
        <v>2837.29742655158</v>
      </c>
    </row>
    <row r="152">
      <c r="A152" t="s">
        <v>829</v>
      </c>
      <c r="B152">
        <v>2009</v>
      </c>
      <c r="C152" t="s">
        <v>834</v>
      </c>
      <c r="D152">
        <v>128</v>
      </c>
      <c r="E152" t="s">
        <v>166</v>
      </c>
      <c r="F152" t="s">
        <v>49</v>
      </c>
      <c r="G152" t="s">
        <v>856</v>
      </c>
      <c r="H152">
        <v>50.67533020742011</v>
      </c>
      <c r="I152">
        <v>44.062620197522072</v>
      </c>
      <c r="J152">
        <v>37.635193465911449</v>
      </c>
      <c r="K152">
        <v>54.884218244042202</v>
      </c>
      <c r="L152">
        <v>38.503830662146839</v>
      </c>
      <c r="M152">
        <v>69.462122431574656</v>
      </c>
      <c r="N152">
        <v>66.965670124269167</v>
      </c>
      <c r="O152">
        <v>55.89625629078234</v>
      </c>
      <c r="P152">
        <v>40.630299179824817</v>
      </c>
      <c r="Q152">
        <v>24.205237224367661</v>
      </c>
      <c r="R152">
        <v>56.424150746913107</v>
      </c>
      <c r="S152">
        <v>46.879104533564387</v>
      </c>
      <c r="T152">
        <v>41.564881929563683</v>
      </c>
      <c r="U152">
        <v>36.489892466855309</v>
      </c>
      <c r="V152">
        <v>29.274258821791541</v>
      </c>
      <c r="W152" t="s">
        <v>360</v>
      </c>
      <c r="X152" t="s">
        <v>361</v>
      </c>
      <c r="Y152" t="s">
        <v>362</v>
      </c>
      <c r="Z152" t="s">
        <v>363</v>
      </c>
      <c r="AA152" t="s">
        <v>364</v>
      </c>
      <c r="AB152" t="s">
        <v>365</v>
      </c>
      <c r="AC152" t="s">
        <v>366</v>
      </c>
      <c r="AD152" t="s">
        <v>367</v>
      </c>
      <c r="AE152" t="s">
        <v>368</v>
      </c>
      <c r="AF152" t="s">
        <v>369</v>
      </c>
      <c r="AG152">
        <v>34.610076653512692</v>
      </c>
      <c r="AH152">
        <v>60.375221675878898</v>
      </c>
      <c r="AI152">
        <v>41.027431843192844</v>
      </c>
      <c r="AJ152">
        <v>46.127969823802133</v>
      </c>
      <c r="AK152">
        <v>48.503214402274217</v>
      </c>
      <c r="AL152">
        <v>47.501818295375173</v>
      </c>
      <c r="AM152">
        <v>37.414093339506103</v>
      </c>
      <c r="AN152">
        <v>32.47107269632167</v>
      </c>
      <c r="AO152">
        <v>16.558747451915021</v>
      </c>
      <c r="AP152">
        <v>31.989091143457319</v>
      </c>
      <c r="AQ152"/>
      <c r="AR152"/>
      <c r="AS152"/>
      <c r="AT152"/>
      <c r="AU152"/>
      <c r="AV152"/>
      <c r="AW152"/>
      <c r="AX152"/>
      <c r="AY152"/>
      <c r="AZ152"/>
      <c r="BA152"/>
      <c r="BB152"/>
      <c r="BC152"/>
      <c r="BD152"/>
      <c r="BE152"/>
      <c r="BF152"/>
      <c r="BG152"/>
      <c r="BH152"/>
      <c r="BI152"/>
      <c r="BJ152"/>
      <c r="BK152"/>
      <c r="BL152"/>
      <c r="BM152"/>
      <c r="BN152"/>
      <c r="BO152"/>
    </row>
    <row r="153">
      <c r="A153" t="s">
        <v>829</v>
      </c>
      <c r="B153">
        <v>2009</v>
      </c>
      <c r="C153" t="s">
        <v>834</v>
      </c>
      <c r="D153">
        <v>129</v>
      </c>
      <c r="E153" t="s">
        <v>166</v>
      </c>
      <c r="F153" t="s">
        <v>48</v>
      </c>
      <c r="G153" t="s">
        <v>180</v>
      </c>
      <c r="H153">
        <v>49.324669792579883</v>
      </c>
      <c r="I153">
        <v>55.937379802477928</v>
      </c>
      <c r="J153">
        <v>62.364806534088558</v>
      </c>
      <c r="K153">
        <v>45.115781755957798</v>
      </c>
      <c r="L153">
        <v>61.496169337853161</v>
      </c>
      <c r="M153">
        <v>30.537877568425341</v>
      </c>
      <c r="N153">
        <v>33.03432987573084</v>
      </c>
      <c r="O153">
        <v>44.10374370921766</v>
      </c>
      <c r="P153">
        <v>59.369700820175183</v>
      </c>
      <c r="Q153">
        <v>75.794762775632336</v>
      </c>
      <c r="R153">
        <v>43.575849253086901</v>
      </c>
      <c r="S153">
        <v>53.120895466435613</v>
      </c>
      <c r="T153">
        <v>58.435118070436332</v>
      </c>
      <c r="U153">
        <v>63.510107533144691</v>
      </c>
      <c r="V153">
        <v>70.725741178208452</v>
      </c>
      <c r="W153" t="s">
        <v>360</v>
      </c>
      <c r="X153" t="s">
        <v>361</v>
      </c>
      <c r="Y153" t="s">
        <v>362</v>
      </c>
      <c r="Z153" t="s">
        <v>363</v>
      </c>
      <c r="AA153" t="s">
        <v>364</v>
      </c>
      <c r="AB153" t="s">
        <v>365</v>
      </c>
      <c r="AC153" t="s">
        <v>366</v>
      </c>
      <c r="AD153" t="s">
        <v>367</v>
      </c>
      <c r="AE153" t="s">
        <v>368</v>
      </c>
      <c r="AF153" t="s">
        <v>369</v>
      </c>
      <c r="AG153">
        <v>65.389923346487308</v>
      </c>
      <c r="AH153">
        <v>39.624778324121102</v>
      </c>
      <c r="AI153">
        <v>58.972568156807156</v>
      </c>
      <c r="AJ153">
        <v>53.872030176197867</v>
      </c>
      <c r="AK153">
        <v>51.49678559772579</v>
      </c>
      <c r="AL153">
        <v>52.498181704624827</v>
      </c>
      <c r="AM153">
        <v>62.585906660493897</v>
      </c>
      <c r="AN153">
        <v>67.52892730367833</v>
      </c>
      <c r="AO153">
        <v>83.441252548084989</v>
      </c>
      <c r="AP153">
        <v>68.010908856542684</v>
      </c>
      <c r="AQ153"/>
      <c r="AR153"/>
      <c r="AS153"/>
      <c r="AT153"/>
      <c r="AU153"/>
      <c r="AV153"/>
      <c r="AW153"/>
      <c r="AX153"/>
      <c r="AY153"/>
      <c r="AZ153"/>
      <c r="BA153"/>
      <c r="BB153"/>
      <c r="BC153"/>
      <c r="BD153"/>
      <c r="BE153"/>
      <c r="BF153"/>
      <c r="BG153"/>
      <c r="BH153"/>
      <c r="BI153"/>
      <c r="BJ153"/>
      <c r="BK153"/>
      <c r="BL153"/>
      <c r="BM153"/>
      <c r="BN153"/>
      <c r="BO153"/>
    </row>
    <row r="154">
      <c r="A154" t="s">
        <v>829</v>
      </c>
      <c r="B154">
        <v>2009</v>
      </c>
      <c r="C154" t="s">
        <v>834</v>
      </c>
      <c r="D154">
        <v>135</v>
      </c>
      <c r="E154" t="s">
        <v>45</v>
      </c>
      <c r="F154" t="s">
        <v>44</v>
      </c>
      <c r="G154" t="s">
        <v>857</v>
      </c>
      <c r="H154">
        <v>0</v>
      </c>
      <c r="I154">
        <v>0.7188349411541396</v>
      </c>
      <c r="J154">
        <v>2.2926683185397478</v>
      </c>
      <c r="K154">
        <v>49.620729890722757</v>
      </c>
      <c r="L154">
        <v>86.414996628580411</v>
      </c>
      <c r="M154">
        <v>62.819172545147772</v>
      </c>
      <c r="N154">
        <v>89.691040797082081</v>
      </c>
      <c r="O154">
        <v>90.817641537039449</v>
      </c>
      <c r="P154">
        <v>92.519455149600134</v>
      </c>
      <c r="Q154">
        <v>90.079684814309857</v>
      </c>
      <c r="R154">
        <v>0</v>
      </c>
      <c r="S154">
        <v>0</v>
      </c>
      <c r="T154">
        <v>0.96642915432389276</v>
      </c>
      <c r="U154">
        <v>1.083347945193162</v>
      </c>
      <c r="V154">
        <v>3.3065539142721181</v>
      </c>
      <c r="W154" t="s">
        <v>360</v>
      </c>
      <c r="X154" t="s">
        <v>361</v>
      </c>
      <c r="Y154" t="s">
        <v>362</v>
      </c>
      <c r="Z154" t="s">
        <v>363</v>
      </c>
      <c r="AA154" t="s">
        <v>364</v>
      </c>
      <c r="AB154" t="s">
        <v>365</v>
      </c>
      <c r="AC154" t="s">
        <v>366</v>
      </c>
      <c r="AD154" t="s">
        <v>367</v>
      </c>
      <c r="AE154" t="s">
        <v>368</v>
      </c>
      <c r="AF154" t="s">
        <v>369</v>
      </c>
      <c r="AG154">
        <v>93.840360011662668</v>
      </c>
      <c r="AH154">
        <v>84.868044057703543</v>
      </c>
      <c r="AI154">
        <v>11.505563057359691</v>
      </c>
      <c r="AJ154">
        <v>5.2733978031188053</v>
      </c>
      <c r="AK154">
        <v>6.722204245235595</v>
      </c>
      <c r="AL154">
        <v>22.458667978628529</v>
      </c>
      <c r="AM154">
        <v>11.95047410629169</v>
      </c>
      <c r="AN154">
        <v>7.9614095475963857</v>
      </c>
      <c r="AO154">
        <v>6.1674514044127582</v>
      </c>
      <c r="AP154">
        <v>20.952169916875722</v>
      </c>
      <c r="AQ154"/>
      <c r="AR154"/>
      <c r="AS154"/>
      <c r="AT154"/>
      <c r="AU154"/>
      <c r="AV154"/>
      <c r="AW154"/>
      <c r="AX154"/>
      <c r="AY154"/>
      <c r="AZ154"/>
      <c r="BA154"/>
      <c r="BB154"/>
      <c r="BC154"/>
      <c r="BD154"/>
      <c r="BE154"/>
      <c r="BF154"/>
      <c r="BG154"/>
      <c r="BH154"/>
      <c r="BI154"/>
      <c r="BJ154"/>
      <c r="BK154"/>
      <c r="BL154"/>
      <c r="BM154"/>
      <c r="BN154"/>
      <c r="BO154"/>
    </row>
    <row r="155">
      <c r="A155" t="s">
        <v>829</v>
      </c>
      <c r="B155">
        <v>2009</v>
      </c>
      <c r="C155" t="s">
        <v>834</v>
      </c>
      <c r="D155">
        <v>136</v>
      </c>
      <c r="E155" t="s">
        <v>45</v>
      </c>
      <c r="F155" t="s">
        <v>43</v>
      </c>
      <c r="G155" t="s">
        <v>858</v>
      </c>
      <c r="H155">
        <v>0</v>
      </c>
      <c r="I155">
        <v>0.1916752200611441</v>
      </c>
      <c r="J155">
        <v>1.0749222045961691</v>
      </c>
      <c r="K155">
        <v>4.6339726885448069</v>
      </c>
      <c r="L155">
        <v>7.5538101334726298</v>
      </c>
      <c r="M155">
        <v>7.17515569381451</v>
      </c>
      <c r="N155">
        <v>5.1116165418498616</v>
      </c>
      <c r="O155">
        <v>4.4804090972440251</v>
      </c>
      <c r="P155">
        <v>4.663749905815961</v>
      </c>
      <c r="Q155">
        <v>7.4576711795977957</v>
      </c>
      <c r="R155">
        <v>0</v>
      </c>
      <c r="S155">
        <v>0</v>
      </c>
      <c r="T155">
        <v>0.28107896778775932</v>
      </c>
      <c r="U155">
        <v>0.6165588080685982</v>
      </c>
      <c r="V155">
        <v>5.36077200352325</v>
      </c>
      <c r="W155" t="s">
        <v>360</v>
      </c>
      <c r="X155" t="s">
        <v>361</v>
      </c>
      <c r="Y155" t="s">
        <v>362</v>
      </c>
      <c r="Z155" t="s">
        <v>363</v>
      </c>
      <c r="AA155" t="s">
        <v>364</v>
      </c>
      <c r="AB155" t="s">
        <v>365</v>
      </c>
      <c r="AC155" t="s">
        <v>366</v>
      </c>
      <c r="AD155" t="s">
        <v>367</v>
      </c>
      <c r="AE155" t="s">
        <v>368</v>
      </c>
      <c r="AF155" t="s">
        <v>369</v>
      </c>
      <c r="AG155">
        <v>5.0900724262398214</v>
      </c>
      <c r="AH155">
        <v>5.1464971536630699</v>
      </c>
      <c r="AI155">
        <v>2.442628967290287</v>
      </c>
      <c r="AJ155">
        <v>0.84062501205344931</v>
      </c>
      <c r="AK155">
        <v>4.9483813227084763</v>
      </c>
      <c r="AL155">
        <v>2.0369162231177089</v>
      </c>
      <c r="AM155">
        <v>0.76209053551419148</v>
      </c>
      <c r="AN155">
        <v>1.340893281870474</v>
      </c>
      <c r="AO155">
        <v>1.136842983453163</v>
      </c>
      <c r="AP155">
        <v>2.2211403446909981</v>
      </c>
      <c r="AQ155"/>
      <c r="AR155"/>
      <c r="AS155"/>
      <c r="AT155"/>
      <c r="AU155"/>
      <c r="AV155"/>
      <c r="AW155"/>
      <c r="AX155"/>
      <c r="AY155"/>
      <c r="AZ155"/>
      <c r="BA155"/>
      <c r="BB155"/>
      <c r="BC155"/>
      <c r="BD155"/>
      <c r="BE155"/>
      <c r="BF155"/>
      <c r="BG155"/>
      <c r="BH155"/>
      <c r="BI155"/>
      <c r="BJ155"/>
      <c r="BK155"/>
      <c r="BL155"/>
      <c r="BM155"/>
      <c r="BN155"/>
      <c r="BO155"/>
    </row>
    <row r="156">
      <c r="A156" t="s">
        <v>829</v>
      </c>
      <c r="B156">
        <v>2009</v>
      </c>
      <c r="C156" t="s">
        <v>834</v>
      </c>
      <c r="D156">
        <v>137</v>
      </c>
      <c r="E156" t="s">
        <v>45</v>
      </c>
      <c r="F156" t="s">
        <v>42</v>
      </c>
      <c r="G156" t="s">
        <v>859</v>
      </c>
      <c r="H156">
        <v>16.338374587028511</v>
      </c>
      <c r="I156">
        <v>33.85189558478379</v>
      </c>
      <c r="J156">
        <v>59.701345329973989</v>
      </c>
      <c r="K156">
        <v>34.88359936029677</v>
      </c>
      <c r="L156">
        <v>5.1265798625469614</v>
      </c>
      <c r="M156">
        <v>21.192714236605461</v>
      </c>
      <c r="N156">
        <v>4.9495353559297053</v>
      </c>
      <c r="O156">
        <v>3.3531351093688779</v>
      </c>
      <c r="P156">
        <v>2.2548455300258592</v>
      </c>
      <c r="Q156">
        <v>2.1239776901235761</v>
      </c>
      <c r="R156">
        <v>15.11691242249818</v>
      </c>
      <c r="S156">
        <v>21.756739514869171</v>
      </c>
      <c r="T156">
        <v>40.845241772931047</v>
      </c>
      <c r="U156">
        <v>59.53106170913204</v>
      </c>
      <c r="V156">
        <v>66.748639475953823</v>
      </c>
      <c r="W156" t="s">
        <v>360</v>
      </c>
      <c r="X156" t="s">
        <v>361</v>
      </c>
      <c r="Y156" t="s">
        <v>362</v>
      </c>
      <c r="Z156" t="s">
        <v>363</v>
      </c>
      <c r="AA156" t="s">
        <v>364</v>
      </c>
      <c r="AB156" t="s">
        <v>365</v>
      </c>
      <c r="AC156" t="s">
        <v>366</v>
      </c>
      <c r="AD156" t="s">
        <v>367</v>
      </c>
      <c r="AE156" t="s">
        <v>368</v>
      </c>
      <c r="AF156" t="s">
        <v>369</v>
      </c>
      <c r="AG156">
        <v>0.13880045157248369</v>
      </c>
      <c r="AH156">
        <v>8.2226321765838897</v>
      </c>
      <c r="AI156">
        <v>45.107625500535647</v>
      </c>
      <c r="AJ156">
        <v>43.946064288322127</v>
      </c>
      <c r="AK156">
        <v>47.513088763938669</v>
      </c>
      <c r="AL156">
        <v>29.026875219299729</v>
      </c>
      <c r="AM156">
        <v>28.493876461934882</v>
      </c>
      <c r="AN156">
        <v>21.501198192655039</v>
      </c>
      <c r="AO156">
        <v>40.01736390278154</v>
      </c>
      <c r="AP156">
        <v>28.373865781050402</v>
      </c>
      <c r="AQ156"/>
      <c r="AR156"/>
      <c r="AS156"/>
      <c r="AT156"/>
      <c r="AU156"/>
      <c r="AV156"/>
      <c r="AW156"/>
      <c r="AX156"/>
      <c r="AY156"/>
      <c r="AZ156"/>
      <c r="BA156"/>
      <c r="BB156"/>
      <c r="BC156"/>
      <c r="BD156"/>
      <c r="BE156"/>
      <c r="BF156"/>
      <c r="BG156"/>
      <c r="BH156"/>
      <c r="BI156"/>
      <c r="BJ156"/>
      <c r="BK156"/>
      <c r="BL156"/>
      <c r="BM156"/>
      <c r="BN156"/>
      <c r="BO156"/>
    </row>
    <row r="157">
      <c r="A157" t="s">
        <v>829</v>
      </c>
      <c r="B157">
        <v>2009</v>
      </c>
      <c r="C157" t="s">
        <v>834</v>
      </c>
      <c r="D157">
        <v>138</v>
      </c>
      <c r="E157" t="s">
        <v>45</v>
      </c>
      <c r="F157" t="s">
        <v>41</v>
      </c>
      <c r="G157" t="s">
        <v>180</v>
      </c>
      <c r="H157">
        <v>9.9586415184735344</v>
      </c>
      <c r="I157">
        <v>11.12339205868104</v>
      </c>
      <c r="J157">
        <v>7.8232566493738203</v>
      </c>
      <c r="K157">
        <v>3.5292397044660349</v>
      </c>
      <c r="L157">
        <v>0.83904441436793187</v>
      </c>
      <c r="M157">
        <v>3.953719048889627</v>
      </c>
      <c r="N157">
        <v>0.24780730513835089</v>
      </c>
      <c r="O157">
        <v>1.348814256347646</v>
      </c>
      <c r="P157">
        <v>0.56194941455804015</v>
      </c>
      <c r="Q157">
        <v>0.33866631596877728</v>
      </c>
      <c r="R157">
        <v>9.3183530510908454</v>
      </c>
      <c r="S157">
        <v>11.185683248025709</v>
      </c>
      <c r="T157">
        <v>10.36232127913472</v>
      </c>
      <c r="U157">
        <v>7.7838853317080856</v>
      </c>
      <c r="V157">
        <v>7.1189437260947948</v>
      </c>
      <c r="W157" t="s">
        <v>360</v>
      </c>
      <c r="X157" t="s">
        <v>361</v>
      </c>
      <c r="Y157" t="s">
        <v>362</v>
      </c>
      <c r="Z157" t="s">
        <v>363</v>
      </c>
      <c r="AA157" t="s">
        <v>364</v>
      </c>
      <c r="AB157" t="s">
        <v>365</v>
      </c>
      <c r="AC157" t="s">
        <v>366</v>
      </c>
      <c r="AD157" t="s">
        <v>367</v>
      </c>
      <c r="AE157" t="s">
        <v>368</v>
      </c>
      <c r="AF157" t="s">
        <v>369</v>
      </c>
      <c r="AG157">
        <v>0.93076711052502303</v>
      </c>
      <c r="AH157">
        <v>1.4700351035303361</v>
      </c>
      <c r="AI157">
        <v>13.59518139738635</v>
      </c>
      <c r="AJ157">
        <v>19.20531074950274</v>
      </c>
      <c r="AK157">
        <v>8.895962849860501</v>
      </c>
      <c r="AL157">
        <v>5.7232020538019706</v>
      </c>
      <c r="AM157">
        <v>3.1147974298860008</v>
      </c>
      <c r="AN157">
        <v>0.48548200167187899</v>
      </c>
      <c r="AO157">
        <v>1.0966433588597051</v>
      </c>
      <c r="AP157">
        <v>4.8282157381956043</v>
      </c>
      <c r="AQ157"/>
      <c r="AR157"/>
      <c r="AS157"/>
      <c r="AT157"/>
      <c r="AU157"/>
      <c r="AV157"/>
      <c r="AW157"/>
      <c r="AX157"/>
      <c r="AY157"/>
      <c r="AZ157"/>
      <c r="BA157"/>
      <c r="BB157"/>
      <c r="BC157"/>
      <c r="BD157"/>
      <c r="BE157"/>
      <c r="BF157"/>
      <c r="BG157"/>
      <c r="BH157"/>
      <c r="BI157"/>
      <c r="BJ157"/>
      <c r="BK157"/>
      <c r="BL157"/>
      <c r="BM157"/>
      <c r="BN157"/>
      <c r="BO157"/>
    </row>
    <row r="158">
      <c r="A158" t="s">
        <v>829</v>
      </c>
      <c r="B158">
        <v>2009</v>
      </c>
      <c r="C158" t="s">
        <v>834</v>
      </c>
      <c r="D158">
        <v>139</v>
      </c>
      <c r="E158" t="s">
        <v>45</v>
      </c>
      <c r="F158" t="s">
        <v>19</v>
      </c>
      <c r="G158" t="s">
        <v>180</v>
      </c>
      <c r="H158">
        <v>73.702983894497962</v>
      </c>
      <c r="I158">
        <v>54.114202195319884</v>
      </c>
      <c r="J158">
        <v>29.10780749751628</v>
      </c>
      <c r="K158">
        <v>7.3324583559696341</v>
      </c>
      <c r="L158">
        <v>0.065568961032067205</v>
      </c>
      <c r="M158">
        <v>4.8592384755426297</v>
      </c>
      <c r="N158">
        <v>0</v>
      </c>
      <c r="O158">
        <v>0</v>
      </c>
      <c r="P158">
        <v>0</v>
      </c>
      <c r="Q158">
        <v>0</v>
      </c>
      <c r="R158">
        <v>75.564734526410987</v>
      </c>
      <c r="S158">
        <v>67.057577237105122</v>
      </c>
      <c r="T158">
        <v>47.544928825822581</v>
      </c>
      <c r="U158">
        <v>30.985146205898118</v>
      </c>
      <c r="V158">
        <v>17.465090880156019</v>
      </c>
      <c r="W158" t="s">
        <v>360</v>
      </c>
      <c r="X158" t="s">
        <v>361</v>
      </c>
      <c r="Y158" t="s">
        <v>362</v>
      </c>
      <c r="Z158" t="s">
        <v>363</v>
      </c>
      <c r="AA158" t="s">
        <v>364</v>
      </c>
      <c r="AB158" t="s">
        <v>365</v>
      </c>
      <c r="AC158" t="s">
        <v>366</v>
      </c>
      <c r="AD158" t="s">
        <v>367</v>
      </c>
      <c r="AE158" t="s">
        <v>368</v>
      </c>
      <c r="AF158" t="s">
        <v>369</v>
      </c>
      <c r="AG158">
        <v>0</v>
      </c>
      <c r="AH158">
        <v>0.29279150851916558</v>
      </c>
      <c r="AI158">
        <v>27.34900107742801</v>
      </c>
      <c r="AJ158">
        <v>30.734602147002871</v>
      </c>
      <c r="AK158">
        <v>31.920362818256759</v>
      </c>
      <c r="AL158">
        <v>40.754338525152058</v>
      </c>
      <c r="AM158">
        <v>55.678761466373238</v>
      </c>
      <c r="AN158">
        <v>68.711016976206224</v>
      </c>
      <c r="AO158">
        <v>51.581698350492843</v>
      </c>
      <c r="AP158">
        <v>43.62460821918728</v>
      </c>
      <c r="AQ158"/>
      <c r="AR158"/>
      <c r="AS158"/>
      <c r="AT158"/>
      <c r="AU158"/>
      <c r="AV158"/>
      <c r="AW158"/>
      <c r="AX158"/>
      <c r="AY158"/>
      <c r="AZ158"/>
      <c r="BA158"/>
      <c r="BB158"/>
      <c r="BC158"/>
      <c r="BD158"/>
      <c r="BE158"/>
      <c r="BF158"/>
      <c r="BG158"/>
      <c r="BH158"/>
      <c r="BI158"/>
      <c r="BJ158"/>
      <c r="BK158"/>
      <c r="BL158"/>
      <c r="BM158"/>
      <c r="BN158"/>
      <c r="BO158"/>
    </row>
    <row r="159">
      <c r="A159" t="s">
        <v>829</v>
      </c>
      <c r="B159">
        <v>2009</v>
      </c>
      <c r="C159" t="s">
        <v>834</v>
      </c>
      <c r="D159">
        <v>148</v>
      </c>
      <c r="E159" t="s">
        <v>109</v>
      </c>
      <c r="F159" t="s">
        <v>49</v>
      </c>
      <c r="G159" t="s">
        <v>180</v>
      </c>
      <c r="H159">
        <v>8.2510952849905106</v>
      </c>
      <c r="I159">
        <v>15.290327238865491</v>
      </c>
      <c r="J159">
        <v>23.713617555855841</v>
      </c>
      <c r="K159">
        <v>48.910158186559649</v>
      </c>
      <c r="L159">
        <v>37.978432181710112</v>
      </c>
      <c r="M159">
        <v>63.327173754222862</v>
      </c>
      <c r="N159">
        <v>66.799724301766375</v>
      </c>
      <c r="O159">
        <v>54.878117406207217</v>
      </c>
      <c r="P159">
        <v>40.243206651760019</v>
      </c>
      <c r="Q159">
        <v>23.982226510000419</v>
      </c>
      <c r="R159">
        <v>8.4831787569787185</v>
      </c>
      <c r="S159">
        <v>10.199364660270829</v>
      </c>
      <c r="T159">
        <v>17.458591419122421</v>
      </c>
      <c r="U159">
        <v>22.311099006026829</v>
      </c>
      <c r="V159">
        <v>22.070149301928868</v>
      </c>
      <c r="W159" t="s">
        <v>360</v>
      </c>
      <c r="X159" t="s">
        <v>361</v>
      </c>
      <c r="Y159" t="s">
        <v>362</v>
      </c>
      <c r="Z159" t="s">
        <v>363</v>
      </c>
      <c r="AA159" t="s">
        <v>364</v>
      </c>
      <c r="AB159" t="s">
        <v>365</v>
      </c>
      <c r="AC159" t="s">
        <v>366</v>
      </c>
      <c r="AD159" t="s">
        <v>367</v>
      </c>
      <c r="AE159" t="s">
        <v>368</v>
      </c>
      <c r="AF159" t="s">
        <v>369</v>
      </c>
      <c r="AG159">
        <v>34.214052343204592</v>
      </c>
      <c r="AH159">
        <v>59.06851563856258</v>
      </c>
      <c r="AI159">
        <v>24.229085284585871</v>
      </c>
      <c r="AJ159">
        <v>23.091701872868949</v>
      </c>
      <c r="AK159">
        <v>28.683619414524831</v>
      </c>
      <c r="AL159">
        <v>25.336636899464729</v>
      </c>
      <c r="AM159">
        <v>15.37368594373102</v>
      </c>
      <c r="AN159">
        <v>9.9050721315852339</v>
      </c>
      <c r="AO159">
        <v>7.8208572392484426</v>
      </c>
      <c r="AP159">
        <v>16.489473126151189</v>
      </c>
      <c r="AQ159"/>
      <c r="AR159"/>
      <c r="AS159"/>
      <c r="AT159"/>
      <c r="AU159"/>
      <c r="AV159"/>
      <c r="AW159"/>
      <c r="AX159"/>
      <c r="AY159"/>
      <c r="AZ159"/>
      <c r="BA159"/>
      <c r="BB159"/>
      <c r="BC159"/>
      <c r="BD159"/>
      <c r="BE159"/>
      <c r="BF159"/>
      <c r="BG159"/>
      <c r="BH159"/>
      <c r="BI159"/>
      <c r="BJ159"/>
      <c r="BK159"/>
      <c r="BL159"/>
      <c r="BM159"/>
      <c r="BN159"/>
      <c r="BO159"/>
    </row>
    <row r="160">
      <c r="A160" t="s">
        <v>829</v>
      </c>
      <c r="B160">
        <v>2009</v>
      </c>
      <c r="C160" t="s">
        <v>834</v>
      </c>
      <c r="D160">
        <v>149</v>
      </c>
      <c r="E160" t="s">
        <v>109</v>
      </c>
      <c r="F160" t="s">
        <v>48</v>
      </c>
      <c r="G160" t="s">
        <v>180</v>
      </c>
      <c r="H160">
        <v>8.0311770775531617</v>
      </c>
      <c r="I160">
        <v>19.411029989376171</v>
      </c>
      <c r="J160">
        <v>39.295537896831689</v>
      </c>
      <c r="K160">
        <v>40.20500050820587</v>
      </c>
      <c r="L160">
        <v>60.65703220871157</v>
      </c>
      <c r="M160">
        <v>27.840748470734809</v>
      </c>
      <c r="N160">
        <v>32.952468393095273</v>
      </c>
      <c r="O160">
        <v>43.300403031228562</v>
      </c>
      <c r="P160">
        <v>58.804074476169717</v>
      </c>
      <c r="Q160">
        <v>75.096441001910051</v>
      </c>
      <c r="R160">
        <v>6.5514804176528516</v>
      </c>
      <c r="S160">
        <v>11.55737485459834</v>
      </c>
      <c r="T160">
        <v>24.54463488309095</v>
      </c>
      <c r="U160">
        <v>38.832131345480967</v>
      </c>
      <c r="V160">
        <v>53.320826217833961</v>
      </c>
      <c r="W160" t="s">
        <v>360</v>
      </c>
      <c r="X160" t="s">
        <v>361</v>
      </c>
      <c r="Y160" t="s">
        <v>362</v>
      </c>
      <c r="Z160" t="s">
        <v>363</v>
      </c>
      <c r="AA160" t="s">
        <v>364</v>
      </c>
      <c r="AB160" t="s">
        <v>365</v>
      </c>
      <c r="AC160" t="s">
        <v>366</v>
      </c>
      <c r="AD160" t="s">
        <v>367</v>
      </c>
      <c r="AE160" t="s">
        <v>368</v>
      </c>
      <c r="AF160" t="s">
        <v>369</v>
      </c>
      <c r="AG160">
        <v>64.641701967099991</v>
      </c>
      <c r="AH160">
        <v>38.767175890105747</v>
      </c>
      <c r="AI160">
        <v>34.82673224059976</v>
      </c>
      <c r="AJ160">
        <v>26.96838523062544</v>
      </c>
      <c r="AK160">
        <v>30.453944493363132</v>
      </c>
      <c r="AL160">
        <v>28.001609527054761</v>
      </c>
      <c r="AM160">
        <v>25.716942136510919</v>
      </c>
      <c r="AN160">
        <v>20.599223874340321</v>
      </c>
      <c r="AO160">
        <v>39.410113955640817</v>
      </c>
      <c r="AP160">
        <v>35.057702916465942</v>
      </c>
      <c r="AQ160"/>
      <c r="AR160"/>
      <c r="AS160"/>
      <c r="AT160"/>
      <c r="AU160"/>
      <c r="AV160"/>
      <c r="AW160"/>
      <c r="AX160"/>
      <c r="AY160"/>
      <c r="AZ160"/>
      <c r="BA160"/>
      <c r="BB160"/>
      <c r="BC160"/>
      <c r="BD160"/>
      <c r="BE160"/>
      <c r="BF160"/>
      <c r="BG160"/>
      <c r="BH160"/>
      <c r="BI160"/>
      <c r="BJ160"/>
      <c r="BK160"/>
      <c r="BL160"/>
      <c r="BM160"/>
      <c r="BN160"/>
      <c r="BO160"/>
    </row>
    <row r="161">
      <c r="A161" t="s">
        <v>829</v>
      </c>
      <c r="B161">
        <v>2009</v>
      </c>
      <c r="C161" t="s">
        <v>834</v>
      </c>
      <c r="D161">
        <v>150</v>
      </c>
      <c r="E161" t="s">
        <v>109</v>
      </c>
      <c r="F161" t="s">
        <v>111</v>
      </c>
      <c r="G161" t="s">
        <v>180</v>
      </c>
      <c r="H161">
        <v>83.717727637456335</v>
      </c>
      <c r="I161">
        <v>65.298642771758324</v>
      </c>
      <c r="J161">
        <v>36.99084454731247</v>
      </c>
      <c r="K161">
        <v>10.884841305234479</v>
      </c>
      <c r="L161">
        <v>1.364535609578317</v>
      </c>
      <c r="M161">
        <v>8.8320777750423289</v>
      </c>
      <c r="N161">
        <v>0.24780730513835089</v>
      </c>
      <c r="O161">
        <v>1.8214795625642091</v>
      </c>
      <c r="P161">
        <v>0.9527188720702533</v>
      </c>
      <c r="Q161">
        <v>0.9213324880895255</v>
      </c>
      <c r="R161">
        <v>84.965340825368429</v>
      </c>
      <c r="S161">
        <v>78.243260485130833</v>
      </c>
      <c r="T161">
        <v>57.996773697786629</v>
      </c>
      <c r="U161">
        <v>38.856769648492211</v>
      </c>
      <c r="V161">
        <v>24.60902448023716</v>
      </c>
      <c r="W161" t="s">
        <v>360</v>
      </c>
      <c r="X161" t="s">
        <v>361</v>
      </c>
      <c r="Y161" t="s">
        <v>362</v>
      </c>
      <c r="Z161" t="s">
        <v>363</v>
      </c>
      <c r="AA161" t="s">
        <v>364</v>
      </c>
      <c r="AB161" t="s">
        <v>365</v>
      </c>
      <c r="AC161" t="s">
        <v>366</v>
      </c>
      <c r="AD161" t="s">
        <v>367</v>
      </c>
      <c r="AE161" t="s">
        <v>368</v>
      </c>
      <c r="AF161" t="s">
        <v>369</v>
      </c>
      <c r="AG161">
        <v>1.144245689695423</v>
      </c>
      <c r="AH161">
        <v>2.1643084713316738</v>
      </c>
      <c r="AI161">
        <v>40.944182474814369</v>
      </c>
      <c r="AJ161">
        <v>49.939912896505611</v>
      </c>
      <c r="AK161">
        <v>40.862436092112041</v>
      </c>
      <c r="AL161">
        <v>46.661753573480503</v>
      </c>
      <c r="AM161">
        <v>58.909371919758058</v>
      </c>
      <c r="AN161">
        <v>69.495703994074447</v>
      </c>
      <c r="AO161">
        <v>52.769028805110729</v>
      </c>
      <c r="AP161">
        <v>48.452823957382883</v>
      </c>
      <c r="AQ161"/>
      <c r="AR161"/>
      <c r="AS161"/>
      <c r="AT161"/>
      <c r="AU161"/>
      <c r="AV161"/>
      <c r="AW161"/>
      <c r="AX161"/>
      <c r="AY161"/>
      <c r="AZ161"/>
      <c r="BA161"/>
      <c r="BB161"/>
      <c r="BC161"/>
      <c r="BD161"/>
      <c r="BE161"/>
      <c r="BF161"/>
      <c r="BG161"/>
      <c r="BH161"/>
      <c r="BI161"/>
      <c r="BJ161"/>
      <c r="BK161"/>
      <c r="BL161"/>
      <c r="BM161"/>
      <c r="BN161"/>
      <c r="BO161"/>
    </row>
    <row r="162">
      <c r="A162" t="s">
        <v>829</v>
      </c>
      <c r="B162">
        <v>2009</v>
      </c>
      <c r="C162" t="s">
        <v>834</v>
      </c>
      <c r="D162">
        <v>151</v>
      </c>
      <c r="E162" t="s">
        <v>110</v>
      </c>
      <c r="F162" t="s">
        <v>49</v>
      </c>
      <c r="G162" t="s">
        <v>180</v>
      </c>
      <c r="H162">
        <v>46.114464045343247</v>
      </c>
      <c r="I162">
        <v>41.722663762998359</v>
      </c>
      <c r="J162">
        <v>37.6349881084478</v>
      </c>
      <c r="K162">
        <v>54.252065996734167</v>
      </c>
      <c r="L162">
        <v>38.494636836685359</v>
      </c>
      <c r="M162">
        <v>69.741174108896104</v>
      </c>
      <c r="N162">
        <v>67.047531606904727</v>
      </c>
      <c r="O162">
        <v>55.994733391454687</v>
      </c>
      <c r="P162">
        <v>40.412748020820963</v>
      </c>
      <c r="Q162">
        <v>24.063722231567031</v>
      </c>
      <c r="R162">
        <v>49.935855429080327</v>
      </c>
      <c r="S162">
        <v>44.155743903796299</v>
      </c>
      <c r="T162">
        <v>39.250654964069369</v>
      </c>
      <c r="U162">
        <v>36.256972862903737</v>
      </c>
      <c r="V162">
        <v>29.516199943081681</v>
      </c>
      <c r="W162" t="s">
        <v>360</v>
      </c>
      <c r="X162" t="s">
        <v>361</v>
      </c>
      <c r="Y162" t="s">
        <v>362</v>
      </c>
      <c r="Z162" t="s">
        <v>363</v>
      </c>
      <c r="AA162" t="s">
        <v>364</v>
      </c>
      <c r="AB162" t="s">
        <v>365</v>
      </c>
      <c r="AC162" t="s">
        <v>366</v>
      </c>
      <c r="AD162" t="s">
        <v>367</v>
      </c>
      <c r="AE162" t="s">
        <v>368</v>
      </c>
      <c r="AF162" t="s">
        <v>369</v>
      </c>
      <c r="AG162">
        <v>34.61119752416824</v>
      </c>
      <c r="AH162">
        <v>60.530609120325352</v>
      </c>
      <c r="AI162">
        <v>39.30095663437848</v>
      </c>
      <c r="AJ162">
        <v>43.83553952133127</v>
      </c>
      <c r="AK162">
        <v>48.019895528957058</v>
      </c>
      <c r="AL162">
        <v>46.287607325025263</v>
      </c>
      <c r="AM162">
        <v>35.98034119091367</v>
      </c>
      <c r="AN162">
        <v>32.051816157821833</v>
      </c>
      <c r="AO162">
        <v>17.000455156270061</v>
      </c>
      <c r="AP162">
        <v>32.340137388342953</v>
      </c>
      <c r="AQ162"/>
      <c r="AR162"/>
      <c r="AS162"/>
      <c r="AT162"/>
      <c r="AU162"/>
      <c r="AV162"/>
      <c r="AW162"/>
      <c r="AX162"/>
      <c r="AY162"/>
      <c r="AZ162"/>
      <c r="BA162"/>
      <c r="BB162"/>
      <c r="BC162"/>
      <c r="BD162"/>
      <c r="BE162"/>
      <c r="BF162"/>
      <c r="BG162"/>
      <c r="BH162"/>
      <c r="BI162"/>
      <c r="BJ162"/>
      <c r="BK162"/>
      <c r="BL162"/>
      <c r="BM162"/>
      <c r="BN162"/>
      <c r="BO162"/>
    </row>
    <row r="163">
      <c r="A163" t="s">
        <v>829</v>
      </c>
      <c r="B163">
        <v>2009</v>
      </c>
      <c r="C163" t="s">
        <v>834</v>
      </c>
      <c r="D163">
        <v>152</v>
      </c>
      <c r="E163" t="s">
        <v>110</v>
      </c>
      <c r="F163" t="s">
        <v>48</v>
      </c>
      <c r="G163" t="s">
        <v>180</v>
      </c>
      <c r="H163">
        <v>53.669754840135809</v>
      </c>
      <c r="I163">
        <v>58.126843365197203</v>
      </c>
      <c r="J163">
        <v>62.280450258256003</v>
      </c>
      <c r="K163">
        <v>45.72290311568937</v>
      </c>
      <c r="L163">
        <v>61.043864308954973</v>
      </c>
      <c r="M163">
        <v>30.23868060498895</v>
      </c>
      <c r="N163">
        <v>32.952468393095273</v>
      </c>
      <c r="O163">
        <v>43.530621593254729</v>
      </c>
      <c r="P163">
        <v>59.196044177822237</v>
      </c>
      <c r="Q163">
        <v>75.351631596660823</v>
      </c>
      <c r="R163">
        <v>49.725196455500267</v>
      </c>
      <c r="S163">
        <v>55.809323615434202</v>
      </c>
      <c r="T163">
        <v>60.578276272211681</v>
      </c>
      <c r="U163">
        <v>63.615717203506577</v>
      </c>
      <c r="V163">
        <v>70.453377929149781</v>
      </c>
      <c r="W163" t="s">
        <v>360</v>
      </c>
      <c r="X163" t="s">
        <v>361</v>
      </c>
      <c r="Y163" t="s">
        <v>362</v>
      </c>
      <c r="Z163" t="s">
        <v>363</v>
      </c>
      <c r="AA163" t="s">
        <v>364</v>
      </c>
      <c r="AB163" t="s">
        <v>365</v>
      </c>
      <c r="AC163" t="s">
        <v>366</v>
      </c>
      <c r="AD163" t="s">
        <v>367</v>
      </c>
      <c r="AE163" t="s">
        <v>368</v>
      </c>
      <c r="AF163" t="s">
        <v>369</v>
      </c>
      <c r="AG163">
        <v>65.173567416294219</v>
      </c>
      <c r="AH163">
        <v>39.066214775169193</v>
      </c>
      <c r="AI163">
        <v>60.69904336562152</v>
      </c>
      <c r="AJ163">
        <v>56.16446047866873</v>
      </c>
      <c r="AK163">
        <v>51.912096836207809</v>
      </c>
      <c r="AL163">
        <v>53.401097646447397</v>
      </c>
      <c r="AM163">
        <v>63.757343146308664</v>
      </c>
      <c r="AN163">
        <v>66.979986534251225</v>
      </c>
      <c r="AO163">
        <v>82.81112587826766</v>
      </c>
      <c r="AP163">
        <v>67.637670822300038</v>
      </c>
      <c r="AQ163"/>
      <c r="AR163"/>
      <c r="AS163"/>
      <c r="AT163"/>
      <c r="AU163"/>
      <c r="AV163"/>
      <c r="AW163"/>
      <c r="AX163"/>
      <c r="AY163"/>
      <c r="AZ163"/>
      <c r="BA163"/>
      <c r="BB163"/>
      <c r="BC163"/>
      <c r="BD163"/>
      <c r="BE163"/>
      <c r="BF163"/>
      <c r="BG163"/>
      <c r="BH163"/>
      <c r="BI163"/>
      <c r="BJ163"/>
      <c r="BK163"/>
      <c r="BL163"/>
      <c r="BM163"/>
      <c r="BN163"/>
      <c r="BO163"/>
    </row>
    <row r="164">
      <c r="A164" t="s">
        <v>829</v>
      </c>
      <c r="B164">
        <v>2009</v>
      </c>
      <c r="C164" t="s">
        <v>834</v>
      </c>
      <c r="D164">
        <v>153</v>
      </c>
      <c r="E164" t="s">
        <v>383</v>
      </c>
      <c r="F164" t="s">
        <v>384</v>
      </c>
      <c r="G164" t="s">
        <v>180</v>
      </c>
      <c r="H164">
        <v>0</v>
      </c>
      <c r="I164">
        <v>0.7188349411541396</v>
      </c>
      <c r="J164">
        <v>2.2926683185397478</v>
      </c>
      <c r="K164">
        <v>49.620729890722757</v>
      </c>
      <c r="L164">
        <v>86.414996628580411</v>
      </c>
      <c r="M164">
        <v>62.819172545147772</v>
      </c>
      <c r="N164">
        <v>89.691040797082081</v>
      </c>
      <c r="O164">
        <v>90.817641537039449</v>
      </c>
      <c r="P164">
        <v>92.519455149600134</v>
      </c>
      <c r="Q164">
        <v>90.079684814309857</v>
      </c>
      <c r="R164">
        <v>0</v>
      </c>
      <c r="S164">
        <v>0</v>
      </c>
      <c r="T164">
        <v>0.96642915432389276</v>
      </c>
      <c r="U164">
        <v>1.083347945193162</v>
      </c>
      <c r="V164">
        <v>3.3065539142721181</v>
      </c>
      <c r="W164" t="s">
        <v>360</v>
      </c>
      <c r="X164" t="s">
        <v>361</v>
      </c>
      <c r="Y164" t="s">
        <v>362</v>
      </c>
      <c r="Z164" t="s">
        <v>363</v>
      </c>
      <c r="AA164" t="s">
        <v>364</v>
      </c>
      <c r="AB164" t="s">
        <v>365</v>
      </c>
      <c r="AC164" t="s">
        <v>366</v>
      </c>
      <c r="AD164" t="s">
        <v>367</v>
      </c>
      <c r="AE164" t="s">
        <v>368</v>
      </c>
      <c r="AF164" t="s">
        <v>369</v>
      </c>
      <c r="AG164">
        <v>93.840360011662668</v>
      </c>
      <c r="AH164">
        <v>84.868044057703543</v>
      </c>
      <c r="AI164">
        <v>11.505563057359691</v>
      </c>
      <c r="AJ164">
        <v>5.2733978031188053</v>
      </c>
      <c r="AK164">
        <v>6.722204245235595</v>
      </c>
      <c r="AL164">
        <v>22.458667978628529</v>
      </c>
      <c r="AM164">
        <v>11.95047410629169</v>
      </c>
      <c r="AN164">
        <v>7.9614095475963857</v>
      </c>
      <c r="AO164">
        <v>6.1674514044127582</v>
      </c>
      <c r="AP164">
        <v>20.952169916875722</v>
      </c>
      <c r="AQ164">
        <v>0</v>
      </c>
      <c r="AR164">
        <v>75.018930912017822</v>
      </c>
      <c r="AS164">
        <v>239.42177122831339</v>
      </c>
      <c r="AT164">
        <v>5179.0283116996288</v>
      </c>
      <c r="AU164">
        <v>9020.2329126894474</v>
      </c>
      <c r="AV164">
        <v>2087.6686284542079</v>
      </c>
      <c r="AW164">
        <v>2967.4252907633781</v>
      </c>
      <c r="AX164">
        <v>3018.22708761692</v>
      </c>
      <c r="AY164">
        <v>3070.4290029704571</v>
      </c>
      <c r="AZ164">
        <v>2988.5565928518772</v>
      </c>
      <c r="BA164">
        <v>0</v>
      </c>
      <c r="BB164">
        <v>0</v>
      </c>
      <c r="BC164">
        <v>68.777967095375061</v>
      </c>
      <c r="BD164">
        <v>77.083409190177917</v>
      </c>
      <c r="BE164">
        <v>235.53394758701319</v>
      </c>
      <c r="BF164">
        <v>2583.3613454401489</v>
      </c>
      <c r="BG164">
        <v>6800.2428222298622</v>
      </c>
      <c r="BH164">
        <v>816.09019935131073</v>
      </c>
      <c r="BI164">
        <v>289.94394016265869</v>
      </c>
      <c r="BJ164">
        <v>352.14536315202707</v>
      </c>
      <c r="BK164">
        <v>1214.4600404500959</v>
      </c>
      <c r="BL164">
        <v>657.42248088121414</v>
      </c>
      <c r="BM164">
        <v>247.78795874118799</v>
      </c>
      <c r="BN164">
        <v>189.54126223921779</v>
      </c>
      <c r="BO164">
        <v>1362.7065138816829</v>
      </c>
    </row>
    <row r="165">
      <c r="A165" t="s">
        <v>829</v>
      </c>
      <c r="B165">
        <v>2009</v>
      </c>
      <c r="C165" t="s">
        <v>834</v>
      </c>
      <c r="D165">
        <v>154</v>
      </c>
      <c r="E165" t="s">
        <v>383</v>
      </c>
      <c r="F165" t="s">
        <v>385</v>
      </c>
      <c r="G165" t="s">
        <v>180</v>
      </c>
      <c r="H165">
        <v>0</v>
      </c>
      <c r="I165">
        <v>0.1916752200611441</v>
      </c>
      <c r="J165">
        <v>1.0749222045961691</v>
      </c>
      <c r="K165">
        <v>4.6339726885448069</v>
      </c>
      <c r="L165">
        <v>7.5538101334726298</v>
      </c>
      <c r="M165">
        <v>7.17515569381451</v>
      </c>
      <c r="N165">
        <v>5.1116165418498616</v>
      </c>
      <c r="O165">
        <v>4.4804090972440251</v>
      </c>
      <c r="P165">
        <v>4.663749905815961</v>
      </c>
      <c r="Q165">
        <v>7.4576711795977957</v>
      </c>
      <c r="R165">
        <v>0</v>
      </c>
      <c r="S165">
        <v>0</v>
      </c>
      <c r="T165">
        <v>0.28107896778775932</v>
      </c>
      <c r="U165">
        <v>0.6165588080685982</v>
      </c>
      <c r="V165">
        <v>5.36077200352325</v>
      </c>
      <c r="W165" t="s">
        <v>360</v>
      </c>
      <c r="X165" t="s">
        <v>361</v>
      </c>
      <c r="Y165" t="s">
        <v>362</v>
      </c>
      <c r="Z165" t="s">
        <v>363</v>
      </c>
      <c r="AA165" t="s">
        <v>364</v>
      </c>
      <c r="AB165" t="s">
        <v>365</v>
      </c>
      <c r="AC165" t="s">
        <v>366</v>
      </c>
      <c r="AD165" t="s">
        <v>367</v>
      </c>
      <c r="AE165" t="s">
        <v>368</v>
      </c>
      <c r="AF165" t="s">
        <v>369</v>
      </c>
      <c r="AG165">
        <v>5.0900724262398214</v>
      </c>
      <c r="AH165">
        <v>5.1464971536630699</v>
      </c>
      <c r="AI165">
        <v>2.442628967290287</v>
      </c>
      <c r="AJ165">
        <v>0.84062501205344931</v>
      </c>
      <c r="AK165">
        <v>4.9483813227084763</v>
      </c>
      <c r="AL165">
        <v>2.0369162231177089</v>
      </c>
      <c r="AM165">
        <v>0.76209053551419148</v>
      </c>
      <c r="AN165">
        <v>1.340893281870474</v>
      </c>
      <c r="AO165">
        <v>1.136842983453163</v>
      </c>
      <c r="AP165">
        <v>2.2211403446909981</v>
      </c>
      <c r="AQ165">
        <v>0</v>
      </c>
      <c r="AR165">
        <v>20.003576993942261</v>
      </c>
      <c r="AS165">
        <v>112.2533844411373</v>
      </c>
      <c r="AT165">
        <v>483.65825739502912</v>
      </c>
      <c r="AU165">
        <v>788.48729318380356</v>
      </c>
      <c r="AV165">
        <v>238.45184263587001</v>
      </c>
      <c r="AW165">
        <v>169.1176740527153</v>
      </c>
      <c r="AX165">
        <v>148.9015996456146</v>
      </c>
      <c r="AY165">
        <v>154.77515459060669</v>
      </c>
      <c r="AZ165">
        <v>247.42174017429349</v>
      </c>
      <c r="BA165">
        <v>0</v>
      </c>
      <c r="BB165">
        <v>0</v>
      </c>
      <c r="BC165">
        <v>20.003576993942261</v>
      </c>
      <c r="BD165">
        <v>43.869982033967972</v>
      </c>
      <c r="BE165">
        <v>381.86094188690191</v>
      </c>
      <c r="BF165">
        <v>140.12623512744901</v>
      </c>
      <c r="BG165">
        <v>412.3746542930603</v>
      </c>
      <c r="BH165">
        <v>173.25580251216891</v>
      </c>
      <c r="BI165">
        <v>46.219560384750373</v>
      </c>
      <c r="BJ165">
        <v>259.22293853759771</v>
      </c>
      <c r="BK165">
        <v>110.1469312906265</v>
      </c>
      <c r="BL165">
        <v>41.924315810203552</v>
      </c>
      <c r="BM165">
        <v>41.733465313911438</v>
      </c>
      <c r="BN165">
        <v>34.938038408756263</v>
      </c>
      <c r="BO165">
        <v>144.46057033538821</v>
      </c>
    </row>
    <row r="166">
      <c r="A166" t="s">
        <v>829</v>
      </c>
      <c r="B166">
        <v>2009</v>
      </c>
      <c r="C166" t="s">
        <v>834</v>
      </c>
      <c r="D166">
        <v>155</v>
      </c>
      <c r="E166" t="s">
        <v>383</v>
      </c>
      <c r="F166" t="s">
        <v>386</v>
      </c>
      <c r="G166" t="s">
        <v>180</v>
      </c>
      <c r="H166">
        <v>0.049673571080864599</v>
      </c>
      <c r="I166">
        <v>0.078231636176070096</v>
      </c>
      <c r="J166">
        <v>0.26366115126270301</v>
      </c>
      <c r="K166">
        <v>1.014864421536162</v>
      </c>
      <c r="L166">
        <v>0.18420484469863699</v>
      </c>
      <c r="M166">
        <v>3.023470565411166</v>
      </c>
      <c r="N166">
        <v>0.7945783791421549</v>
      </c>
      <c r="O166">
        <v>0</v>
      </c>
      <c r="P166">
        <v>0.47285123831915782</v>
      </c>
      <c r="Q166">
        <v>0</v>
      </c>
      <c r="R166">
        <v>0.029102932516432201</v>
      </c>
      <c r="S166">
        <v>0.043684687732092997</v>
      </c>
      <c r="T166">
        <v>0.11472149366883611</v>
      </c>
      <c r="U166">
        <v>0.035341258481440103</v>
      </c>
      <c r="V166">
        <v>0.1082488517147295</v>
      </c>
      <c r="W166" t="s">
        <v>360</v>
      </c>
      <c r="X166" t="s">
        <v>361</v>
      </c>
      <c r="Y166" t="s">
        <v>362</v>
      </c>
      <c r="Z166" t="s">
        <v>363</v>
      </c>
      <c r="AA166" t="s">
        <v>364</v>
      </c>
      <c r="AB166" t="s">
        <v>365</v>
      </c>
      <c r="AC166" t="s">
        <v>366</v>
      </c>
      <c r="AD166" t="s">
        <v>367</v>
      </c>
      <c r="AE166" t="s">
        <v>368</v>
      </c>
      <c r="AF166" t="s">
        <v>369</v>
      </c>
      <c r="AG166">
        <v>0</v>
      </c>
      <c r="AH166">
        <v>1.721088721749622</v>
      </c>
      <c r="AI166">
        <v>0.12886924118260851</v>
      </c>
      <c r="AJ166">
        <v>0.088317539537764306</v>
      </c>
      <c r="AK166">
        <v>0.1203409704491533</v>
      </c>
      <c r="AL166">
        <v>0</v>
      </c>
      <c r="AM166">
        <v>0</v>
      </c>
      <c r="AN166">
        <v>0</v>
      </c>
      <c r="AO166">
        <v>0</v>
      </c>
      <c r="AP166">
        <v>0.120366450791473</v>
      </c>
      <c r="AQ166">
        <v>5.1854691207408914</v>
      </c>
      <c r="AR166">
        <v>8.1643968224525452</v>
      </c>
      <c r="AS166">
        <v>27.533952176570889</v>
      </c>
      <c r="AT166">
        <v>105.92370533943181</v>
      </c>
      <c r="AU166">
        <v>19.227803826332089</v>
      </c>
      <c r="AV166">
        <v>100.4789524078369</v>
      </c>
      <c r="AW166">
        <v>26.288600921630859</v>
      </c>
      <c r="AX166">
        <v>0</v>
      </c>
      <c r="AY166">
        <v>15.69244170188904</v>
      </c>
      <c r="AZ166">
        <v>0</v>
      </c>
      <c r="BA166">
        <v>2.0721750855445862</v>
      </c>
      <c r="BB166">
        <v>3.1132940351963039</v>
      </c>
      <c r="BC166">
        <v>8.1643968224525452</v>
      </c>
      <c r="BD166">
        <v>2.514635026454926</v>
      </c>
      <c r="BE166">
        <v>7.7108312845230103</v>
      </c>
      <c r="BF166">
        <v>0</v>
      </c>
      <c r="BG166">
        <v>137.90610301494601</v>
      </c>
      <c r="BH166">
        <v>9.1407021284103394</v>
      </c>
      <c r="BI166">
        <v>4.8559081554412842</v>
      </c>
      <c r="BJ166">
        <v>6.3041099607944489</v>
      </c>
      <c r="BK166">
        <v>0</v>
      </c>
      <c r="BL166">
        <v>0</v>
      </c>
      <c r="BM166">
        <v>0</v>
      </c>
      <c r="BN166">
        <v>0</v>
      </c>
      <c r="BO166">
        <v>7.8285040259361267</v>
      </c>
    </row>
    <row r="167">
      <c r="A167" t="s">
        <v>829</v>
      </c>
      <c r="B167">
        <v>2009</v>
      </c>
      <c r="C167" t="s">
        <v>834</v>
      </c>
      <c r="D167">
        <v>156</v>
      </c>
      <c r="E167" t="s">
        <v>383</v>
      </c>
      <c r="F167" t="s">
        <v>387</v>
      </c>
      <c r="G167" t="s">
        <v>180</v>
      </c>
      <c r="H167">
        <v>0</v>
      </c>
      <c r="I167">
        <v>0</v>
      </c>
      <c r="J167">
        <v>0</v>
      </c>
      <c r="K167">
        <v>0</v>
      </c>
      <c r="L167">
        <v>0.22054575206532781</v>
      </c>
      <c r="M167">
        <v>0</v>
      </c>
      <c r="N167">
        <v>0</v>
      </c>
      <c r="O167">
        <v>0.62178198871254498</v>
      </c>
      <c r="P167">
        <v>0</v>
      </c>
      <c r="Q167">
        <v>0</v>
      </c>
      <c r="R167">
        <v>0</v>
      </c>
      <c r="S167">
        <v>0</v>
      </c>
      <c r="T167">
        <v>0</v>
      </c>
      <c r="U167">
        <v>0</v>
      </c>
      <c r="V167">
        <v>0.033087560103915198</v>
      </c>
      <c r="W167" t="s">
        <v>360</v>
      </c>
      <c r="X167" t="s">
        <v>361</v>
      </c>
      <c r="Y167" t="s">
        <v>362</v>
      </c>
      <c r="Z167" t="s">
        <v>363</v>
      </c>
      <c r="AA167" t="s">
        <v>364</v>
      </c>
      <c r="AB167" t="s">
        <v>365</v>
      </c>
      <c r="AC167" t="s">
        <v>366</v>
      </c>
      <c r="AD167" t="s">
        <v>367</v>
      </c>
      <c r="AE167" t="s">
        <v>368</v>
      </c>
      <c r="AF167" t="s">
        <v>369</v>
      </c>
      <c r="AG167">
        <v>0</v>
      </c>
      <c r="AH167">
        <v>0.23771242881283669</v>
      </c>
      <c r="AI167">
        <v>0</v>
      </c>
      <c r="AJ167">
        <v>0.042866610351891897</v>
      </c>
      <c r="AK167">
        <v>0</v>
      </c>
      <c r="AL167">
        <v>0</v>
      </c>
      <c r="AM167">
        <v>0</v>
      </c>
      <c r="AN167">
        <v>0.051954608087911802</v>
      </c>
      <c r="AO167">
        <v>0</v>
      </c>
      <c r="AP167">
        <v>0</v>
      </c>
      <c r="AQ167">
        <v>0</v>
      </c>
      <c r="AR167">
        <v>0</v>
      </c>
      <c r="AS167">
        <v>0</v>
      </c>
      <c r="AT167">
        <v>0</v>
      </c>
      <c r="AU167">
        <v>23.02116680145264</v>
      </c>
      <c r="AV167">
        <v>0</v>
      </c>
      <c r="AW167">
        <v>0</v>
      </c>
      <c r="AX167">
        <v>20.664258718490601</v>
      </c>
      <c r="AY167">
        <v>0</v>
      </c>
      <c r="AZ167">
        <v>0</v>
      </c>
      <c r="BA167">
        <v>0</v>
      </c>
      <c r="BB167">
        <v>0</v>
      </c>
      <c r="BC167">
        <v>0</v>
      </c>
      <c r="BD167">
        <v>0</v>
      </c>
      <c r="BE167">
        <v>2.3569080829620361</v>
      </c>
      <c r="BF167">
        <v>0</v>
      </c>
      <c r="BG167">
        <v>19.047242760658261</v>
      </c>
      <c r="BH167">
        <v>0</v>
      </c>
      <c r="BI167">
        <v>2.3569080829620361</v>
      </c>
      <c r="BJ167">
        <v>0</v>
      </c>
      <c r="BK167">
        <v>0</v>
      </c>
      <c r="BL167">
        <v>0</v>
      </c>
      <c r="BM167">
        <v>1.617015957832336</v>
      </c>
      <c r="BN167">
        <v>0</v>
      </c>
      <c r="BO167">
        <v>0</v>
      </c>
    </row>
    <row r="168">
      <c r="A168" t="s">
        <v>829</v>
      </c>
      <c r="B168">
        <v>2009</v>
      </c>
      <c r="C168" t="s">
        <v>834</v>
      </c>
      <c r="D168">
        <v>157</v>
      </c>
      <c r="E168" t="s">
        <v>383</v>
      </c>
      <c r="F168" t="s">
        <v>388</v>
      </c>
      <c r="G168" t="s">
        <v>180</v>
      </c>
      <c r="H168">
        <v>0</v>
      </c>
      <c r="I168">
        <v>0</v>
      </c>
      <c r="J168">
        <v>0</v>
      </c>
      <c r="K168">
        <v>0.53050486012191278</v>
      </c>
      <c r="L168">
        <v>0.36322874548860801</v>
      </c>
      <c r="M168">
        <v>0.59399070173819557</v>
      </c>
      <c r="N168">
        <v>1.076921471294207</v>
      </c>
      <c r="O168">
        <v>0.58371074754571739</v>
      </c>
      <c r="P168">
        <v>0.30649160531228531</v>
      </c>
      <c r="Q168">
        <v>0.25151046167221452</v>
      </c>
      <c r="R168">
        <v>0</v>
      </c>
      <c r="S168">
        <v>0</v>
      </c>
      <c r="T168">
        <v>0</v>
      </c>
      <c r="U168">
        <v>0</v>
      </c>
      <c r="V168">
        <v>0</v>
      </c>
      <c r="W168" t="s">
        <v>360</v>
      </c>
      <c r="X168" t="s">
        <v>361</v>
      </c>
      <c r="Y168" t="s">
        <v>362</v>
      </c>
      <c r="Z168" t="s">
        <v>363</v>
      </c>
      <c r="AA168" t="s">
        <v>364</v>
      </c>
      <c r="AB168" t="s">
        <v>365</v>
      </c>
      <c r="AC168" t="s">
        <v>366</v>
      </c>
      <c r="AD168" t="s">
        <v>367</v>
      </c>
      <c r="AE168" t="s">
        <v>368</v>
      </c>
      <c r="AF168" t="s">
        <v>369</v>
      </c>
      <c r="AG168">
        <v>0.13880045157248369</v>
      </c>
      <c r="AH168">
        <v>1.0304061576198229</v>
      </c>
      <c r="AI168">
        <v>0</v>
      </c>
      <c r="AJ168">
        <v>0.12549679860093749</v>
      </c>
      <c r="AK168">
        <v>0</v>
      </c>
      <c r="AL168">
        <v>0</v>
      </c>
      <c r="AM168">
        <v>0</v>
      </c>
      <c r="AN168">
        <v>0</v>
      </c>
      <c r="AO168">
        <v>0</v>
      </c>
      <c r="AP168">
        <v>0</v>
      </c>
      <c r="AQ168">
        <v>0</v>
      </c>
      <c r="AR168">
        <v>0</v>
      </c>
      <c r="AS168">
        <v>0</v>
      </c>
      <c r="AT168">
        <v>55.369997501373291</v>
      </c>
      <c r="AU168">
        <v>37.914806604385383</v>
      </c>
      <c r="AV168">
        <v>19.74008417129517</v>
      </c>
      <c r="AW168">
        <v>35.629913330078132</v>
      </c>
      <c r="AX168">
        <v>19.399001777172089</v>
      </c>
      <c r="AY168">
        <v>10.171490013599399</v>
      </c>
      <c r="AZ168">
        <v>8.3443148136138916</v>
      </c>
      <c r="BA168">
        <v>0</v>
      </c>
      <c r="BB168">
        <v>0</v>
      </c>
      <c r="BC168">
        <v>0</v>
      </c>
      <c r="BD168">
        <v>0</v>
      </c>
      <c r="BE168">
        <v>0</v>
      </c>
      <c r="BF168">
        <v>3.8210821151733398</v>
      </c>
      <c r="BG168">
        <v>82.563609838485718</v>
      </c>
      <c r="BH168">
        <v>0</v>
      </c>
      <c r="BI168">
        <v>6.9001121520996094</v>
      </c>
      <c r="BJ168">
        <v>0</v>
      </c>
      <c r="BK168">
        <v>0</v>
      </c>
      <c r="BL168">
        <v>0</v>
      </c>
      <c r="BM168">
        <v>0</v>
      </c>
      <c r="BN168">
        <v>0</v>
      </c>
      <c r="BO168">
        <v>0</v>
      </c>
    </row>
    <row r="169">
      <c r="A169" t="s">
        <v>829</v>
      </c>
      <c r="B169">
        <v>2009</v>
      </c>
      <c r="C169" t="s">
        <v>834</v>
      </c>
      <c r="D169">
        <v>158</v>
      </c>
      <c r="E169" t="s">
        <v>383</v>
      </c>
      <c r="F169" t="s">
        <v>389</v>
      </c>
      <c r="G169" t="s">
        <v>180</v>
      </c>
      <c r="H169">
        <v>7.3537721464151291</v>
      </c>
      <c r="I169">
        <v>18.84066658326098</v>
      </c>
      <c r="J169">
        <v>33.996459043786857</v>
      </c>
      <c r="K169">
        <v>20.121866186375879</v>
      </c>
      <c r="L169">
        <v>2.9929256200692729</v>
      </c>
      <c r="M169">
        <v>5.1083730248698309</v>
      </c>
      <c r="N169">
        <v>1.364712823146536</v>
      </c>
      <c r="O169">
        <v>0.61840653987619987</v>
      </c>
      <c r="P169">
        <v>0.2737108742913244</v>
      </c>
      <c r="Q169">
        <v>1.280565819157073</v>
      </c>
      <c r="R169">
        <v>6.408959851334199</v>
      </c>
      <c r="S169">
        <v>12.00813143602158</v>
      </c>
      <c r="T169">
        <v>22.630318335065059</v>
      </c>
      <c r="U169">
        <v>33.891242825677367</v>
      </c>
      <c r="V169">
        <v>43.176432778116776</v>
      </c>
      <c r="W169" t="s">
        <v>360</v>
      </c>
      <c r="X169" t="s">
        <v>361</v>
      </c>
      <c r="Y169" t="s">
        <v>362</v>
      </c>
      <c r="Z169" t="s">
        <v>363</v>
      </c>
      <c r="AA169" t="s">
        <v>364</v>
      </c>
      <c r="AB169" t="s">
        <v>365</v>
      </c>
      <c r="AC169" t="s">
        <v>366</v>
      </c>
      <c r="AD169" t="s">
        <v>367</v>
      </c>
      <c r="AE169" t="s">
        <v>368</v>
      </c>
      <c r="AF169" t="s">
        <v>369</v>
      </c>
      <c r="AG169">
        <v>0</v>
      </c>
      <c r="AH169">
        <v>0.60949570132528397</v>
      </c>
      <c r="AI169">
        <v>20.255547052562392</v>
      </c>
      <c r="AJ169">
        <v>23.61649360163138</v>
      </c>
      <c r="AK169">
        <v>26.754804817811898</v>
      </c>
      <c r="AL169">
        <v>19.856534407465539</v>
      </c>
      <c r="AM169">
        <v>19.363766893986089</v>
      </c>
      <c r="AN169">
        <v>16.047842500036399</v>
      </c>
      <c r="AO169">
        <v>23.8805968251617</v>
      </c>
      <c r="AP169">
        <v>17.50840075922903</v>
      </c>
      <c r="AQ169">
        <v>767.66694152355194</v>
      </c>
      <c r="AR169">
        <v>1966.2464688718319</v>
      </c>
      <c r="AS169">
        <v>3550.2267702370882</v>
      </c>
      <c r="AT169">
        <v>2100.164888605475</v>
      </c>
      <c r="AU169">
        <v>312.40973484516138</v>
      </c>
      <c r="AV169">
        <v>169.76648488640791</v>
      </c>
      <c r="AW169">
        <v>45.151481240987778</v>
      </c>
      <c r="AX169">
        <v>20.5520792901516</v>
      </c>
      <c r="AY169">
        <v>9.0836009085178375</v>
      </c>
      <c r="AZ169">
        <v>42.48508894443512</v>
      </c>
      <c r="BA169">
        <v>456.32813534140593</v>
      </c>
      <c r="BB169">
        <v>855.78828451037407</v>
      </c>
      <c r="BC169">
        <v>1610.5342878401279</v>
      </c>
      <c r="BD169">
        <v>2411.462125614285</v>
      </c>
      <c r="BE169">
        <v>3075.5632355064149</v>
      </c>
      <c r="BF169">
        <v>0</v>
      </c>
      <c r="BG169">
        <v>48.837213277816772</v>
      </c>
      <c r="BH169">
        <v>1436.7270293235781</v>
      </c>
      <c r="BI169">
        <v>1298.490928113461</v>
      </c>
      <c r="BJ169">
        <v>1401.561171740294</v>
      </c>
      <c r="BK169">
        <v>1073.7487905621531</v>
      </c>
      <c r="BL169">
        <v>1065.244404315948</v>
      </c>
      <c r="BM169">
        <v>499.46709957718849</v>
      </c>
      <c r="BN169">
        <v>733.91068181395531</v>
      </c>
      <c r="BO169">
        <v>1138.7274853587151</v>
      </c>
    </row>
    <row r="170">
      <c r="A170" t="s">
        <v>829</v>
      </c>
      <c r="B170">
        <v>2009</v>
      </c>
      <c r="C170" t="s">
        <v>834</v>
      </c>
      <c r="D170">
        <v>159</v>
      </c>
      <c r="E170" t="s">
        <v>383</v>
      </c>
      <c r="F170" t="s">
        <v>390</v>
      </c>
      <c r="G170" t="s">
        <v>180</v>
      </c>
      <c r="H170">
        <v>8.9349288695325129</v>
      </c>
      <c r="I170">
        <v>14.903952837771611</v>
      </c>
      <c r="J170">
        <v>25.3976864950451</v>
      </c>
      <c r="K170">
        <v>13.216363892262811</v>
      </c>
      <c r="L170">
        <v>1.5862206522904441</v>
      </c>
      <c r="M170">
        <v>12.466879944586269</v>
      </c>
      <c r="N170">
        <v>1.7133226823468071</v>
      </c>
      <c r="O170">
        <v>2.1510178219469598</v>
      </c>
      <c r="P170">
        <v>1.2017918121030919</v>
      </c>
      <c r="Q170">
        <v>0.59190140929428814</v>
      </c>
      <c r="R170">
        <v>8.6788496386475451</v>
      </c>
      <c r="S170">
        <v>9.7049233911155017</v>
      </c>
      <c r="T170">
        <v>18.057610075367691</v>
      </c>
      <c r="U170">
        <v>25.540577116000922</v>
      </c>
      <c r="V170">
        <v>23.463957846122309</v>
      </c>
      <c r="W170" t="s">
        <v>360</v>
      </c>
      <c r="X170" t="s">
        <v>361</v>
      </c>
      <c r="Y170" t="s">
        <v>362</v>
      </c>
      <c r="Z170" t="s">
        <v>363</v>
      </c>
      <c r="AA170" t="s">
        <v>364</v>
      </c>
      <c r="AB170" t="s">
        <v>365</v>
      </c>
      <c r="AC170" t="s">
        <v>366</v>
      </c>
      <c r="AD170" t="s">
        <v>367</v>
      </c>
      <c r="AE170" t="s">
        <v>368</v>
      </c>
      <c r="AF170" t="s">
        <v>369</v>
      </c>
      <c r="AG170">
        <v>0</v>
      </c>
      <c r="AH170">
        <v>4.8616415958891608</v>
      </c>
      <c r="AI170">
        <v>24.72320920679066</v>
      </c>
      <c r="AJ170">
        <v>20.115756348552051</v>
      </c>
      <c r="AK170">
        <v>20.493287210569481</v>
      </c>
      <c r="AL170">
        <v>9.1703408118341869</v>
      </c>
      <c r="AM170">
        <v>9.1301095679487894</v>
      </c>
      <c r="AN170">
        <v>5.4533556926186364</v>
      </c>
      <c r="AO170">
        <v>16.136767077619851</v>
      </c>
      <c r="AP170">
        <v>10.745098571029899</v>
      </c>
      <c r="AQ170">
        <v>932.72532537579536</v>
      </c>
      <c r="AR170">
        <v>1555.4038128107791</v>
      </c>
      <c r="AS170">
        <v>2652.2628836333752</v>
      </c>
      <c r="AT170">
        <v>1379.421925604343</v>
      </c>
      <c r="AU170">
        <v>165.5740356743336</v>
      </c>
      <c r="AV170">
        <v>414.31163609027863</v>
      </c>
      <c r="AW170">
        <v>56.685227572917938</v>
      </c>
      <c r="AX170">
        <v>71.486774444580078</v>
      </c>
      <c r="AY170">
        <v>39.883680999279022</v>
      </c>
      <c r="AZ170">
        <v>19.63740062713623</v>
      </c>
      <c r="BA170">
        <v>617.94789862632751</v>
      </c>
      <c r="BB170">
        <v>691.64463967084885</v>
      </c>
      <c r="BC170">
        <v>1285.107869550586</v>
      </c>
      <c r="BD170">
        <v>1817.287571847439</v>
      </c>
      <c r="BE170">
        <v>1671.3952836692331</v>
      </c>
      <c r="BF170">
        <v>0</v>
      </c>
      <c r="BG170">
        <v>389.54996234178537</v>
      </c>
      <c r="BH170">
        <v>1753.618543446064</v>
      </c>
      <c r="BI170">
        <v>1106.012076616287</v>
      </c>
      <c r="BJ170">
        <v>1073.5490627288821</v>
      </c>
      <c r="BK170">
        <v>495.88927018642431</v>
      </c>
      <c r="BL170">
        <v>502.26787903904909</v>
      </c>
      <c r="BM170">
        <v>169.72822052240369</v>
      </c>
      <c r="BN170">
        <v>495.92335630953312</v>
      </c>
      <c r="BO170">
        <v>698.8496119081974</v>
      </c>
    </row>
    <row r="171">
      <c r="A171" t="s">
        <v>829</v>
      </c>
      <c r="B171">
        <v>2009</v>
      </c>
      <c r="C171" t="s">
        <v>834</v>
      </c>
      <c r="D171">
        <v>160</v>
      </c>
      <c r="E171" t="s">
        <v>383</v>
      </c>
      <c r="F171" t="s">
        <v>391</v>
      </c>
      <c r="G171" t="s">
        <v>180</v>
      </c>
      <c r="H171">
        <v>9.661224409105639</v>
      </c>
      <c r="I171">
        <v>10.96548787675226</v>
      </c>
      <c r="J171">
        <v>7.6255364414067701</v>
      </c>
      <c r="K171">
        <v>3.3052355353681691</v>
      </c>
      <c r="L171">
        <v>0.22094631017127531</v>
      </c>
      <c r="M171">
        <v>3.700860023659664</v>
      </c>
      <c r="N171">
        <v>0.2238181326189875</v>
      </c>
      <c r="O171">
        <v>0</v>
      </c>
      <c r="P171">
        <v>0.37815397490119629</v>
      </c>
      <c r="Q171">
        <v>0</v>
      </c>
      <c r="R171">
        <v>9.1502966648949258</v>
      </c>
      <c r="S171">
        <v>10.80966804017325</v>
      </c>
      <c r="T171">
        <v>10.239184283431721</v>
      </c>
      <c r="U171">
        <v>7.6859718046447592</v>
      </c>
      <c r="V171">
        <v>6.6946885243061374</v>
      </c>
      <c r="W171" t="s">
        <v>360</v>
      </c>
      <c r="X171" t="s">
        <v>361</v>
      </c>
      <c r="Y171" t="s">
        <v>362</v>
      </c>
      <c r="Z171" t="s">
        <v>363</v>
      </c>
      <c r="AA171" t="s">
        <v>364</v>
      </c>
      <c r="AB171" t="s">
        <v>365</v>
      </c>
      <c r="AC171" t="s">
        <v>366</v>
      </c>
      <c r="AD171" t="s">
        <v>367</v>
      </c>
      <c r="AE171" t="s">
        <v>368</v>
      </c>
      <c r="AF171" t="s">
        <v>369</v>
      </c>
      <c r="AG171">
        <v>0</v>
      </c>
      <c r="AH171">
        <v>1.104889570628615</v>
      </c>
      <c r="AI171">
        <v>13.514898429591209</v>
      </c>
      <c r="AJ171">
        <v>18.822919670799969</v>
      </c>
      <c r="AK171">
        <v>8.6181601335691962</v>
      </c>
      <c r="AL171">
        <v>5.6538773800693933</v>
      </c>
      <c r="AM171">
        <v>2.9438098848818859</v>
      </c>
      <c r="AN171">
        <v>0.047854443743773199</v>
      </c>
      <c r="AO171">
        <v>0.44734139096356851</v>
      </c>
      <c r="AP171">
        <v>4.6254257982356304</v>
      </c>
      <c r="AQ171">
        <v>1008.543975234032</v>
      </c>
      <c r="AR171">
        <v>1144.378396689892</v>
      </c>
      <c r="AS171">
        <v>796.3295111656189</v>
      </c>
      <c r="AT171">
        <v>344.97494196891779</v>
      </c>
      <c r="AU171">
        <v>23.062978148460392</v>
      </c>
      <c r="AV171">
        <v>122.9906262159348</v>
      </c>
      <c r="AW171">
        <v>7.4050159454345703</v>
      </c>
      <c r="AX171">
        <v>0</v>
      </c>
      <c r="AY171">
        <v>12.549738109111789</v>
      </c>
      <c r="AZ171">
        <v>0</v>
      </c>
      <c r="BA171">
        <v>651.51567676663399</v>
      </c>
      <c r="BB171">
        <v>770.37691646814346</v>
      </c>
      <c r="BC171">
        <v>728.69312414526939</v>
      </c>
      <c r="BD171">
        <v>546.87961727380753</v>
      </c>
      <c r="BE171">
        <v>476.87908828258509</v>
      </c>
      <c r="BF171">
        <v>0</v>
      </c>
      <c r="BG171">
        <v>88.53176075220108</v>
      </c>
      <c r="BH171">
        <v>958.61246412992477</v>
      </c>
      <c r="BI171">
        <v>1034.9288444519041</v>
      </c>
      <c r="BJ171">
        <v>451.4657721221447</v>
      </c>
      <c r="BK171">
        <v>305.73532491922379</v>
      </c>
      <c r="BL171">
        <v>161.94560822844511</v>
      </c>
      <c r="BM171">
        <v>1.489403963088989</v>
      </c>
      <c r="BN171">
        <v>13.747923791408541</v>
      </c>
      <c r="BO171">
        <v>300.83270084857941</v>
      </c>
    </row>
    <row r="172">
      <c r="A172" t="s">
        <v>829</v>
      </c>
      <c r="B172">
        <v>2009</v>
      </c>
      <c r="C172" t="s">
        <v>834</v>
      </c>
      <c r="D172">
        <v>161</v>
      </c>
      <c r="E172" t="s">
        <v>383</v>
      </c>
      <c r="F172" t="s">
        <v>392</v>
      </c>
      <c r="G172" t="s">
        <v>180</v>
      </c>
      <c r="H172">
        <v>0</v>
      </c>
      <c r="I172">
        <v>0.029044527575137698</v>
      </c>
      <c r="J172">
        <v>0.043538639879324499</v>
      </c>
      <c r="K172">
        <v>0</v>
      </c>
      <c r="L172">
        <v>0</v>
      </c>
      <c r="M172">
        <v>0</v>
      </c>
      <c r="N172">
        <v>0</v>
      </c>
      <c r="O172">
        <v>0</v>
      </c>
      <c r="P172">
        <v>0</v>
      </c>
      <c r="Q172">
        <v>0</v>
      </c>
      <c r="R172">
        <v>0</v>
      </c>
      <c r="S172">
        <v>0</v>
      </c>
      <c r="T172">
        <v>0.0425918688294636</v>
      </c>
      <c r="U172">
        <v>0.063900508972308395</v>
      </c>
      <c r="V172">
        <v>0</v>
      </c>
      <c r="W172" t="s">
        <v>360</v>
      </c>
      <c r="X172" t="s">
        <v>361</v>
      </c>
      <c r="Y172" t="s">
        <v>362</v>
      </c>
      <c r="Z172" t="s">
        <v>363</v>
      </c>
      <c r="AA172" t="s">
        <v>364</v>
      </c>
      <c r="AB172" t="s">
        <v>365</v>
      </c>
      <c r="AC172" t="s">
        <v>366</v>
      </c>
      <c r="AD172" t="s">
        <v>367</v>
      </c>
      <c r="AE172" t="s">
        <v>368</v>
      </c>
      <c r="AF172" t="s">
        <v>369</v>
      </c>
      <c r="AG172">
        <v>0</v>
      </c>
      <c r="AH172">
        <v>0</v>
      </c>
      <c r="AI172">
        <v>0</v>
      </c>
      <c r="AJ172">
        <v>0</v>
      </c>
      <c r="AK172">
        <v>0.1446557651081328</v>
      </c>
      <c r="AL172">
        <v>0</v>
      </c>
      <c r="AM172">
        <v>0</v>
      </c>
      <c r="AN172">
        <v>0</v>
      </c>
      <c r="AO172">
        <v>0</v>
      </c>
      <c r="AP172">
        <v>0</v>
      </c>
      <c r="AQ172">
        <v>0</v>
      </c>
      <c r="AR172">
        <v>3.0311400890350342</v>
      </c>
      <c r="AS172">
        <v>4.5467101335525513</v>
      </c>
      <c r="AT172">
        <v>0</v>
      </c>
      <c r="AU172">
        <v>0</v>
      </c>
      <c r="AV172">
        <v>0</v>
      </c>
      <c r="AW172">
        <v>0</v>
      </c>
      <c r="AX172">
        <v>0</v>
      </c>
      <c r="AY172">
        <v>0</v>
      </c>
      <c r="AZ172">
        <v>0</v>
      </c>
      <c r="BA172">
        <v>0</v>
      </c>
      <c r="BB172">
        <v>0</v>
      </c>
      <c r="BC172">
        <v>3.0311400890350342</v>
      </c>
      <c r="BD172">
        <v>4.5467101335525513</v>
      </c>
      <c r="BE172">
        <v>0</v>
      </c>
      <c r="BF172">
        <v>0</v>
      </c>
      <c r="BG172">
        <v>0</v>
      </c>
      <c r="BH172">
        <v>0</v>
      </c>
      <c r="BI172">
        <v>0</v>
      </c>
      <c r="BJ172">
        <v>7.5778502225875846</v>
      </c>
      <c r="BK172">
        <v>0</v>
      </c>
      <c r="BL172">
        <v>0</v>
      </c>
      <c r="BM172">
        <v>0</v>
      </c>
      <c r="BN172">
        <v>0</v>
      </c>
      <c r="BO172">
        <v>0</v>
      </c>
    </row>
    <row r="173">
      <c r="A173" t="s">
        <v>829</v>
      </c>
      <c r="B173">
        <v>2009</v>
      </c>
      <c r="C173" t="s">
        <v>834</v>
      </c>
      <c r="D173">
        <v>162</v>
      </c>
      <c r="E173" t="s">
        <v>383</v>
      </c>
      <c r="F173" t="s">
        <v>393</v>
      </c>
      <c r="G173" t="s">
        <v>180</v>
      </c>
      <c r="H173">
        <v>0</v>
      </c>
      <c r="I173">
        <v>0</v>
      </c>
      <c r="J173">
        <v>0</v>
      </c>
      <c r="K173">
        <v>0.015208656688364099</v>
      </c>
      <c r="L173">
        <v>0.1214909566729787</v>
      </c>
      <c r="M173">
        <v>0.023882327208188101</v>
      </c>
      <c r="N173">
        <v>0.023989172519363399</v>
      </c>
      <c r="O173">
        <v>0.30993970155930051</v>
      </c>
      <c r="P173">
        <v>0.071746589129334598</v>
      </c>
      <c r="Q173">
        <v>0</v>
      </c>
      <c r="R173">
        <v>0</v>
      </c>
      <c r="S173">
        <v>0</v>
      </c>
      <c r="T173">
        <v>0</v>
      </c>
      <c r="U173">
        <v>0</v>
      </c>
      <c r="V173">
        <v>0</v>
      </c>
      <c r="W173" t="s">
        <v>360</v>
      </c>
      <c r="X173" t="s">
        <v>361</v>
      </c>
      <c r="Y173" t="s">
        <v>362</v>
      </c>
      <c r="Z173" t="s">
        <v>363</v>
      </c>
      <c r="AA173" t="s">
        <v>364</v>
      </c>
      <c r="AB173" t="s">
        <v>365</v>
      </c>
      <c r="AC173" t="s">
        <v>366</v>
      </c>
      <c r="AD173" t="s">
        <v>367</v>
      </c>
      <c r="AE173" t="s">
        <v>368</v>
      </c>
      <c r="AF173" t="s">
        <v>369</v>
      </c>
      <c r="AG173">
        <v>0.1146917132754655</v>
      </c>
      <c r="AH173">
        <v>0</v>
      </c>
      <c r="AI173">
        <v>0</v>
      </c>
      <c r="AJ173">
        <v>0</v>
      </c>
      <c r="AK173">
        <v>0</v>
      </c>
      <c r="AL173">
        <v>0</v>
      </c>
      <c r="AM173">
        <v>0</v>
      </c>
      <c r="AN173">
        <v>0</v>
      </c>
      <c r="AO173">
        <v>0.36155635646874068</v>
      </c>
      <c r="AP173">
        <v>0</v>
      </c>
      <c r="AQ173">
        <v>0</v>
      </c>
      <c r="AR173">
        <v>0</v>
      </c>
      <c r="AS173">
        <v>0</v>
      </c>
      <c r="AT173">
        <v>1.5873620510101321</v>
      </c>
      <c r="AU173">
        <v>12.681557238101959</v>
      </c>
      <c r="AV173">
        <v>0.79368102550506592</v>
      </c>
      <c r="AW173">
        <v>0.79368102550506592</v>
      </c>
      <c r="AX173">
        <v>10.30051416158676</v>
      </c>
      <c r="AY173">
        <v>2.3810430765151982</v>
      </c>
      <c r="AZ173">
        <v>0</v>
      </c>
      <c r="BA173">
        <v>0</v>
      </c>
      <c r="BB173">
        <v>0</v>
      </c>
      <c r="BC173">
        <v>0</v>
      </c>
      <c r="BD173">
        <v>0</v>
      </c>
      <c r="BE173">
        <v>0</v>
      </c>
      <c r="BF173">
        <v>3.1573849320411682</v>
      </c>
      <c r="BG173">
        <v>0</v>
      </c>
      <c r="BH173">
        <v>0</v>
      </c>
      <c r="BI173">
        <v>0</v>
      </c>
      <c r="BJ173">
        <v>0</v>
      </c>
      <c r="BK173">
        <v>0</v>
      </c>
      <c r="BL173">
        <v>0</v>
      </c>
      <c r="BM173">
        <v>0</v>
      </c>
      <c r="BN173">
        <v>11.111534357070919</v>
      </c>
      <c r="BO173">
        <v>0</v>
      </c>
    </row>
    <row r="174">
      <c r="A174" t="s">
        <v>829</v>
      </c>
      <c r="B174">
        <v>2009</v>
      </c>
      <c r="C174" t="s">
        <v>834</v>
      </c>
      <c r="D174">
        <v>163</v>
      </c>
      <c r="E174" t="s">
        <v>383</v>
      </c>
      <c r="F174" t="s">
        <v>394</v>
      </c>
      <c r="G174" t="s">
        <v>180</v>
      </c>
      <c r="H174">
        <v>73.702983894497962</v>
      </c>
      <c r="I174">
        <v>54.114202195319884</v>
      </c>
      <c r="J174">
        <v>29.10780749751628</v>
      </c>
      <c r="K174">
        <v>7.3324583559696341</v>
      </c>
      <c r="L174">
        <v>0.065568961032067205</v>
      </c>
      <c r="M174">
        <v>4.8592384755426297</v>
      </c>
      <c r="N174">
        <v>0</v>
      </c>
      <c r="O174">
        <v>0</v>
      </c>
      <c r="P174">
        <v>0</v>
      </c>
      <c r="Q174">
        <v>0</v>
      </c>
      <c r="R174">
        <v>75.564734526410987</v>
      </c>
      <c r="S174">
        <v>67.057577237105122</v>
      </c>
      <c r="T174">
        <v>47.544928825822581</v>
      </c>
      <c r="U174">
        <v>30.985146205898118</v>
      </c>
      <c r="V174">
        <v>17.465090880156019</v>
      </c>
      <c r="W174" t="s">
        <v>360</v>
      </c>
      <c r="X174" t="s">
        <v>361</v>
      </c>
      <c r="Y174" t="s">
        <v>362</v>
      </c>
      <c r="Z174" t="s">
        <v>363</v>
      </c>
      <c r="AA174" t="s">
        <v>364</v>
      </c>
      <c r="AB174" t="s">
        <v>365</v>
      </c>
      <c r="AC174" t="s">
        <v>366</v>
      </c>
      <c r="AD174" t="s">
        <v>367</v>
      </c>
      <c r="AE174" t="s">
        <v>368</v>
      </c>
      <c r="AF174" t="s">
        <v>369</v>
      </c>
      <c r="AG174">
        <v>0</v>
      </c>
      <c r="AH174">
        <v>0.29279150851916558</v>
      </c>
      <c r="AI174">
        <v>27.34900107742801</v>
      </c>
      <c r="AJ174">
        <v>30.734602147002871</v>
      </c>
      <c r="AK174">
        <v>31.920362818256759</v>
      </c>
      <c r="AL174">
        <v>40.754338525152058</v>
      </c>
      <c r="AM174">
        <v>55.678761466373238</v>
      </c>
      <c r="AN174">
        <v>68.711016976206224</v>
      </c>
      <c r="AO174">
        <v>51.581698350492843</v>
      </c>
      <c r="AP174">
        <v>43.62460821918728</v>
      </c>
      <c r="AQ174">
        <v>7693.9213101714849</v>
      </c>
      <c r="AR174">
        <v>5647.4572442620993</v>
      </c>
      <c r="AS174">
        <v>3039.708261013031</v>
      </c>
      <c r="AT174">
        <v>765.30533717572689</v>
      </c>
      <c r="AU174">
        <v>6.8442668914794922</v>
      </c>
      <c r="AV174">
        <v>161.4870001077652</v>
      </c>
      <c r="AW174">
        <v>0</v>
      </c>
      <c r="AX174">
        <v>0</v>
      </c>
      <c r="AY174">
        <v>0</v>
      </c>
      <c r="AZ174">
        <v>0</v>
      </c>
      <c r="BA174">
        <v>5380.3292896002531</v>
      </c>
      <c r="BB174">
        <v>4779.0190582871437</v>
      </c>
      <c r="BC174">
        <v>3383.635040089488</v>
      </c>
      <c r="BD174">
        <v>2204.684759318829</v>
      </c>
      <c r="BE174">
        <v>1244.081272110343</v>
      </c>
      <c r="BF174">
        <v>0</v>
      </c>
      <c r="BG174">
        <v>23.460577845573429</v>
      </c>
      <c r="BH174">
        <v>1939.866100430489</v>
      </c>
      <c r="BI174">
        <v>1689.861447691917</v>
      </c>
      <c r="BJ174">
        <v>1672.160997569561</v>
      </c>
      <c r="BK174">
        <v>2203.8045916557312</v>
      </c>
      <c r="BL174">
        <v>3063.0140001177788</v>
      </c>
      <c r="BM174">
        <v>2138.536214947701</v>
      </c>
      <c r="BN174">
        <v>1585.23506270349</v>
      </c>
      <c r="BO174">
        <v>2837.29742655158</v>
      </c>
    </row>
    <row r="175">
      <c r="A175" t="s">
        <v>829</v>
      </c>
      <c r="B175">
        <v>2009</v>
      </c>
      <c r="C175" t="s">
        <v>834</v>
      </c>
      <c r="D175">
        <v>164</v>
      </c>
      <c r="E175" t="s">
        <v>383</v>
      </c>
      <c r="F175" t="s">
        <v>382</v>
      </c>
      <c r="G175" t="s">
        <v>180</v>
      </c>
      <c r="H175">
        <v>0.29741710936789473</v>
      </c>
      <c r="I175">
        <v>0.1186219663675835</v>
      </c>
      <c r="J175">
        <v>0.066713424707964805</v>
      </c>
      <c r="K175">
        <v>0.15423624038588971</v>
      </c>
      <c r="L175">
        <v>0</v>
      </c>
      <c r="M175">
        <v>0.11280223790437691</v>
      </c>
      <c r="N175">
        <v>0</v>
      </c>
      <c r="O175">
        <v>0</v>
      </c>
      <c r="P175">
        <v>0</v>
      </c>
      <c r="Q175">
        <v>0</v>
      </c>
      <c r="R175">
        <v>0.16805638619591959</v>
      </c>
      <c r="S175">
        <v>0.31849151454165259</v>
      </c>
      <c r="T175">
        <v>0.1231369957030015</v>
      </c>
      <c r="U175">
        <v>0.097913527063327802</v>
      </c>
      <c r="V175">
        <v>0.17336524479910681</v>
      </c>
      <c r="W175" t="s">
        <v>360</v>
      </c>
      <c r="X175" t="s">
        <v>361</v>
      </c>
      <c r="Y175" t="s">
        <v>362</v>
      </c>
      <c r="Z175" t="s">
        <v>363</v>
      </c>
      <c r="AA175" t="s">
        <v>364</v>
      </c>
      <c r="AB175" t="s">
        <v>365</v>
      </c>
      <c r="AC175" t="s">
        <v>366</v>
      </c>
      <c r="AD175" t="s">
        <v>367</v>
      </c>
      <c r="AE175" t="s">
        <v>368</v>
      </c>
      <c r="AF175" t="s">
        <v>369</v>
      </c>
      <c r="AG175">
        <v>0</v>
      </c>
      <c r="AH175">
        <v>0</v>
      </c>
      <c r="AI175">
        <v>0</v>
      </c>
      <c r="AJ175">
        <v>0.3395244683508849</v>
      </c>
      <c r="AK175">
        <v>0.27780271629130587</v>
      </c>
      <c r="AL175">
        <v>0.069324673732577502</v>
      </c>
      <c r="AM175">
        <v>0.17098754500411531</v>
      </c>
      <c r="AN175">
        <v>0.25395425056132331</v>
      </c>
      <c r="AO175">
        <v>0.21344591936075449</v>
      </c>
      <c r="AP175">
        <v>0.086909974268560106</v>
      </c>
      <c r="AQ175">
        <v>31.047641694545749</v>
      </c>
      <c r="AR175">
        <v>12.379605650901791</v>
      </c>
      <c r="AS175">
        <v>6.9668369293212891</v>
      </c>
      <c r="AT175">
        <v>16.097986817359921</v>
      </c>
      <c r="AU175">
        <v>0</v>
      </c>
      <c r="AV175">
        <v>3.7487550973892212</v>
      </c>
      <c r="AW175">
        <v>0</v>
      </c>
      <c r="AX175">
        <v>0</v>
      </c>
      <c r="AY175">
        <v>0</v>
      </c>
      <c r="AZ175">
        <v>0</v>
      </c>
      <c r="BA175">
        <v>11.965882003307341</v>
      </c>
      <c r="BB175">
        <v>22.698061585426331</v>
      </c>
      <c r="BC175">
        <v>8.7633037567138672</v>
      </c>
      <c r="BD175">
        <v>6.9668369293212891</v>
      </c>
      <c r="BE175">
        <v>12.3492317199707</v>
      </c>
      <c r="BF175">
        <v>0</v>
      </c>
      <c r="BG175">
        <v>0</v>
      </c>
      <c r="BH175">
        <v>0</v>
      </c>
      <c r="BI175">
        <v>18.667861938476559</v>
      </c>
      <c r="BJ175">
        <v>14.55280661582947</v>
      </c>
      <c r="BK175">
        <v>3.7487550973892212</v>
      </c>
      <c r="BL175">
        <v>9.406409740447998</v>
      </c>
      <c r="BM175">
        <v>7.9039779305458069</v>
      </c>
      <c r="BN175">
        <v>6.5597288608551034</v>
      </c>
      <c r="BO175">
        <v>5.6525309085845947</v>
      </c>
    </row>
    <row r="176">
      <c r="A176" t="s">
        <v>829</v>
      </c>
      <c r="B176">
        <v>2009</v>
      </c>
      <c r="C176" t="s">
        <v>834</v>
      </c>
      <c r="D176">
        <v>165</v>
      </c>
      <c r="E176" t="s">
        <v>383</v>
      </c>
      <c r="F176" t="s">
        <v>165</v>
      </c>
      <c r="G176" t="s">
        <v>180</v>
      </c>
      <c r="H176">
        <v>0</v>
      </c>
      <c r="I176">
        <v>0.039282215561195002</v>
      </c>
      <c r="J176">
        <v>0.1310067832590853</v>
      </c>
      <c r="K176">
        <v>0.054559272023612201</v>
      </c>
      <c r="L176">
        <v>0.27606139545835012</v>
      </c>
      <c r="M176">
        <v>0.11617446011739679</v>
      </c>
      <c r="N176">
        <v>0</v>
      </c>
      <c r="O176">
        <v>0.4170925660758002</v>
      </c>
      <c r="P176">
        <v>0.11204885052750931</v>
      </c>
      <c r="Q176">
        <v>0.33866631596877728</v>
      </c>
      <c r="R176">
        <v>0</v>
      </c>
      <c r="S176">
        <v>0.057523693310805202</v>
      </c>
      <c r="T176">
        <v>0</v>
      </c>
      <c r="U176">
        <v>0</v>
      </c>
      <c r="V176">
        <v>0.2178023968856351</v>
      </c>
      <c r="W176" t="s">
        <v>360</v>
      </c>
      <c r="X176" t="s">
        <v>361</v>
      </c>
      <c r="Y176" t="s">
        <v>362</v>
      </c>
      <c r="Z176" t="s">
        <v>363</v>
      </c>
      <c r="AA176" t="s">
        <v>364</v>
      </c>
      <c r="AB176" t="s">
        <v>365</v>
      </c>
      <c r="AC176" t="s">
        <v>366</v>
      </c>
      <c r="AD176" t="s">
        <v>367</v>
      </c>
      <c r="AE176" t="s">
        <v>368</v>
      </c>
      <c r="AF176" t="s">
        <v>369</v>
      </c>
      <c r="AG176">
        <v>0.81607539724955747</v>
      </c>
      <c r="AH176">
        <v>0.1274331040888845</v>
      </c>
      <c r="AI176">
        <v>0.080282967795143198</v>
      </c>
      <c r="AJ176">
        <v>0</v>
      </c>
      <c r="AK176">
        <v>0</v>
      </c>
      <c r="AL176">
        <v>0</v>
      </c>
      <c r="AM176">
        <v>0</v>
      </c>
      <c r="AN176">
        <v>0.13171869927887081</v>
      </c>
      <c r="AO176">
        <v>0.074299692066640902</v>
      </c>
      <c r="AP176">
        <v>0.1158799656914135</v>
      </c>
      <c r="AQ176">
        <v>0</v>
      </c>
      <c r="AR176">
        <v>4.0995639562606812</v>
      </c>
      <c r="AS176">
        <v>13.68094801902771</v>
      </c>
      <c r="AT176">
        <v>5.6944751739501953</v>
      </c>
      <c r="AU176">
        <v>28.81604099273682</v>
      </c>
      <c r="AV176">
        <v>3.8608241081237789</v>
      </c>
      <c r="AW176">
        <v>0</v>
      </c>
      <c r="AX176">
        <v>13.86162489652634</v>
      </c>
      <c r="AY176">
        <v>3.718548059463501</v>
      </c>
      <c r="AZ176">
        <v>11.235868036746981</v>
      </c>
      <c r="BA176">
        <v>0</v>
      </c>
      <c r="BB176">
        <v>4.0995639562606812</v>
      </c>
      <c r="BC176">
        <v>0</v>
      </c>
      <c r="BD176">
        <v>0</v>
      </c>
      <c r="BE176">
        <v>15.51459908485413</v>
      </c>
      <c r="BF176">
        <v>22.466001152992249</v>
      </c>
      <c r="BG176">
        <v>10.210863947868351</v>
      </c>
      <c r="BH176">
        <v>5.6944751739501953</v>
      </c>
      <c r="BI176">
        <v>0</v>
      </c>
      <c r="BJ176">
        <v>0</v>
      </c>
      <c r="BK176">
        <v>0</v>
      </c>
      <c r="BL176">
        <v>0</v>
      </c>
      <c r="BM176">
        <v>4.0995639562606812</v>
      </c>
      <c r="BN176">
        <v>2.2834160327911381</v>
      </c>
      <c r="BO176">
        <v>7.536707878112793</v>
      </c>
    </row>
    <row r="177">
      <c r="A177" t="s">
        <v>829</v>
      </c>
      <c r="B177">
        <v>2011</v>
      </c>
      <c r="C177" t="s">
        <v>835</v>
      </c>
      <c r="D177">
        <v>16</v>
      </c>
      <c r="E177" t="s">
        <v>13</v>
      </c>
      <c r="F177" t="s">
        <v>14</v>
      </c>
      <c r="G177" t="s">
        <v>843</v>
      </c>
      <c r="H177">
        <v>57.735591497213292</v>
      </c>
      <c r="I177">
        <v>66.965595755357469</v>
      </c>
      <c r="J177">
        <v>73.846815401421239</v>
      </c>
      <c r="K177">
        <v>88.80705357794308</v>
      </c>
      <c r="L177">
        <v>97.981741027449473</v>
      </c>
      <c r="M177">
        <v>85.001477659728948</v>
      </c>
      <c r="N177">
        <v>97.211316046232312</v>
      </c>
      <c r="O177">
        <v>97.959423119205368</v>
      </c>
      <c r="P177">
        <v>98.487916598717163</v>
      </c>
      <c r="Q177">
        <v>99.220571086709668</v>
      </c>
      <c r="R177">
        <v>55.796329591812352</v>
      </c>
      <c r="S177">
        <v>62.193826373735597</v>
      </c>
      <c r="T177">
        <v>70.431913340430867</v>
      </c>
      <c r="U177">
        <v>72.637762258275444</v>
      </c>
      <c r="V177">
        <v>83.233921577018975</v>
      </c>
      <c r="W177" t="s">
        <v>248</v>
      </c>
      <c r="X177" t="s">
        <v>249</v>
      </c>
      <c r="Y177" t="s">
        <v>250</v>
      </c>
      <c r="Z177" t="s">
        <v>251</v>
      </c>
      <c r="AA177" t="s">
        <v>252</v>
      </c>
      <c r="AB177" t="s">
        <v>253</v>
      </c>
      <c r="AC177" t="s">
        <v>254</v>
      </c>
      <c r="AD177" t="s">
        <v>476</v>
      </c>
      <c r="AE177" t="s">
        <v>477</v>
      </c>
      <c r="AF177" t="s">
        <v>257</v>
      </c>
      <c r="AG177">
        <v>100</v>
      </c>
      <c r="AH177">
        <v>92.851823060615459</v>
      </c>
      <c r="AI177">
        <v>74.954938302764177</v>
      </c>
      <c r="AJ177">
        <v>72.773909354790888</v>
      </c>
      <c r="AK177">
        <v>79.104475367560198</v>
      </c>
      <c r="AL177">
        <v>72.955124696645939</v>
      </c>
      <c r="AM177">
        <v>68.836110002968866</v>
      </c>
      <c r="AN177">
        <v>66.688547939799875</v>
      </c>
      <c r="AO177">
        <v>69.741317002191181</v>
      </c>
      <c r="AP177">
        <v>72.132243061793204</v>
      </c>
      <c r="AQ177"/>
      <c r="AR177"/>
      <c r="AS177"/>
      <c r="AT177"/>
      <c r="AU177"/>
      <c r="AV177"/>
      <c r="AW177"/>
      <c r="AX177"/>
      <c r="AY177"/>
      <c r="AZ177"/>
      <c r="BA177"/>
      <c r="BB177"/>
      <c r="BC177"/>
      <c r="BD177"/>
      <c r="BE177"/>
      <c r="BF177"/>
      <c r="BG177"/>
      <c r="BH177"/>
      <c r="BI177"/>
      <c r="BJ177"/>
      <c r="BK177"/>
      <c r="BL177"/>
      <c r="BM177"/>
      <c r="BN177"/>
      <c r="BO177"/>
    </row>
    <row r="178">
      <c r="A178" t="s">
        <v>829</v>
      </c>
      <c r="B178">
        <v>2011</v>
      </c>
      <c r="C178" t="s">
        <v>835</v>
      </c>
      <c r="D178">
        <v>17</v>
      </c>
      <c r="E178" t="s">
        <v>13</v>
      </c>
      <c r="F178" t="s">
        <v>51</v>
      </c>
      <c r="G178" t="s">
        <v>180</v>
      </c>
      <c r="H178">
        <v>42.264408502786623</v>
      </c>
      <c r="I178">
        <v>33.034404244642772</v>
      </c>
      <c r="J178">
        <v>26.153184598578651</v>
      </c>
      <c r="K178">
        <v>11.19294642205668</v>
      </c>
      <c r="L178">
        <v>2.0182589725504889</v>
      </c>
      <c r="M178">
        <v>14.998522340271119</v>
      </c>
      <c r="N178">
        <v>2.788683953767686</v>
      </c>
      <c r="O178">
        <v>2.040576880794609</v>
      </c>
      <c r="P178">
        <v>1.5120834012828359</v>
      </c>
      <c r="Q178">
        <v>0.77942891329030872</v>
      </c>
      <c r="R178">
        <v>44.203670408187577</v>
      </c>
      <c r="S178">
        <v>37.80617362626429</v>
      </c>
      <c r="T178">
        <v>29.568086659569211</v>
      </c>
      <c r="U178">
        <v>27.362237741724591</v>
      </c>
      <c r="V178">
        <v>16.766078422980911</v>
      </c>
      <c r="W178" t="s">
        <v>248</v>
      </c>
      <c r="X178" t="s">
        <v>249</v>
      </c>
      <c r="Y178" t="s">
        <v>250</v>
      </c>
      <c r="Z178" t="s">
        <v>251</v>
      </c>
      <c r="AA178" t="s">
        <v>252</v>
      </c>
      <c r="AB178" t="s">
        <v>253</v>
      </c>
      <c r="AC178" t="s">
        <v>254</v>
      </c>
      <c r="AD178" t="s">
        <v>476</v>
      </c>
      <c r="AE178" t="s">
        <v>477</v>
      </c>
      <c r="AF178" t="s">
        <v>257</v>
      </c>
      <c r="AG178">
        <v>0</v>
      </c>
      <c r="AH178">
        <v>7.1481769393845376</v>
      </c>
      <c r="AI178">
        <v>25.04506169723588</v>
      </c>
      <c r="AJ178">
        <v>27.226090645209059</v>
      </c>
      <c r="AK178">
        <v>20.895524632439841</v>
      </c>
      <c r="AL178">
        <v>27.044875303354161</v>
      </c>
      <c r="AM178">
        <v>31.163889997030861</v>
      </c>
      <c r="AN178">
        <v>33.311452060200189</v>
      </c>
      <c r="AO178">
        <v>30.25868299780868</v>
      </c>
      <c r="AP178">
        <v>27.867756938206611</v>
      </c>
      <c r="AQ178"/>
      <c r="AR178"/>
      <c r="AS178"/>
      <c r="AT178"/>
      <c r="AU178"/>
      <c r="AV178"/>
      <c r="AW178"/>
      <c r="AX178"/>
      <c r="AY178"/>
      <c r="AZ178"/>
      <c r="BA178"/>
      <c r="BB178"/>
      <c r="BC178"/>
      <c r="BD178"/>
      <c r="BE178"/>
      <c r="BF178"/>
      <c r="BG178"/>
      <c r="BH178"/>
      <c r="BI178"/>
      <c r="BJ178"/>
      <c r="BK178"/>
      <c r="BL178"/>
      <c r="BM178"/>
      <c r="BN178"/>
      <c r="BO178"/>
    </row>
    <row r="179">
      <c r="A179" t="s">
        <v>829</v>
      </c>
      <c r="B179">
        <v>2011</v>
      </c>
      <c r="C179" t="s">
        <v>835</v>
      </c>
      <c r="D179">
        <v>18</v>
      </c>
      <c r="E179" t="s">
        <v>60</v>
      </c>
      <c r="F179" t="s">
        <v>15</v>
      </c>
      <c r="G179" t="s">
        <v>844</v>
      </c>
      <c r="H179">
        <v>45.668852874295709</v>
      </c>
      <c r="I179">
        <v>56.117169242989547</v>
      </c>
      <c r="J179">
        <v>63.286720799018013</v>
      </c>
      <c r="K179">
        <v>85.077157327669468</v>
      </c>
      <c r="L179">
        <v>95.728160983818142</v>
      </c>
      <c r="M179">
        <v>82.791439240575997</v>
      </c>
      <c r="N179">
        <v>94.975455777168975</v>
      </c>
      <c r="O179">
        <v>95.118599848748403</v>
      </c>
      <c r="P179">
        <v>96.518158266742816</v>
      </c>
      <c r="Q179">
        <v>97.335380236062178</v>
      </c>
      <c r="R179">
        <v>43.911711388756324</v>
      </c>
      <c r="S179">
        <v>49.568479619867283</v>
      </c>
      <c r="T179">
        <v>60.078422079387529</v>
      </c>
      <c r="U179">
        <v>61.66946015727585</v>
      </c>
      <c r="V179">
        <v>77.074611380319567</v>
      </c>
      <c r="W179" t="s">
        <v>248</v>
      </c>
      <c r="X179" t="s">
        <v>249</v>
      </c>
      <c r="Y179" t="s">
        <v>250</v>
      </c>
      <c r="Z179" t="s">
        <v>251</v>
      </c>
      <c r="AA179" t="s">
        <v>252</v>
      </c>
      <c r="AB179" t="s">
        <v>253</v>
      </c>
      <c r="AC179" t="s">
        <v>254</v>
      </c>
      <c r="AD179" t="s">
        <v>476</v>
      </c>
      <c r="AE179" t="s">
        <v>477</v>
      </c>
      <c r="AF179" t="s">
        <v>257</v>
      </c>
      <c r="AG179">
        <v>100</v>
      </c>
      <c r="AH179">
        <v>90.716231130221317</v>
      </c>
      <c r="AI179">
        <v>67.909174102304348</v>
      </c>
      <c r="AJ179">
        <v>61.566727314153077</v>
      </c>
      <c r="AK179">
        <v>72.69701286278783</v>
      </c>
      <c r="AL179">
        <v>65.440746852891408</v>
      </c>
      <c r="AM179">
        <v>56.445610202434473</v>
      </c>
      <c r="AN179">
        <v>56.418511557070687</v>
      </c>
      <c r="AO179">
        <v>50.492713509586423</v>
      </c>
      <c r="AP179">
        <v>64.558357540304911</v>
      </c>
      <c r="AQ179"/>
      <c r="AR179"/>
      <c r="AS179"/>
      <c r="AT179"/>
      <c r="AU179"/>
      <c r="AV179"/>
      <c r="AW179"/>
      <c r="AX179"/>
      <c r="AY179"/>
      <c r="AZ179"/>
      <c r="BA179"/>
      <c r="BB179"/>
      <c r="BC179"/>
      <c r="BD179"/>
      <c r="BE179"/>
      <c r="BF179"/>
      <c r="BG179"/>
      <c r="BH179"/>
      <c r="BI179"/>
      <c r="BJ179"/>
      <c r="BK179"/>
      <c r="BL179"/>
      <c r="BM179"/>
      <c r="BN179"/>
      <c r="BO179"/>
    </row>
    <row r="180">
      <c r="A180" t="s">
        <v>829</v>
      </c>
      <c r="B180">
        <v>2011</v>
      </c>
      <c r="C180" t="s">
        <v>835</v>
      </c>
      <c r="D180">
        <v>19</v>
      </c>
      <c r="E180" t="s">
        <v>60</v>
      </c>
      <c r="F180" t="s">
        <v>16</v>
      </c>
      <c r="G180" t="s">
        <v>845</v>
      </c>
      <c r="H180">
        <v>12.06673862291758</v>
      </c>
      <c r="I180">
        <v>10.84842651236791</v>
      </c>
      <c r="J180">
        <v>10.56009460240324</v>
      </c>
      <c r="K180">
        <v>3.729896250273609</v>
      </c>
      <c r="L180">
        <v>2.253580043631338</v>
      </c>
      <c r="M180">
        <v>2.2100384191529532</v>
      </c>
      <c r="N180">
        <v>2.2358602690633429</v>
      </c>
      <c r="O180">
        <v>2.8408232704569549</v>
      </c>
      <c r="P180">
        <v>1.969758331974343</v>
      </c>
      <c r="Q180">
        <v>1.8851908506474839</v>
      </c>
      <c r="R180">
        <v>11.88461820305603</v>
      </c>
      <c r="S180">
        <v>12.62534675386833</v>
      </c>
      <c r="T180">
        <v>10.35349126104334</v>
      </c>
      <c r="U180">
        <v>10.96830210099959</v>
      </c>
      <c r="V180">
        <v>6.1593101966994048</v>
      </c>
      <c r="W180" t="s">
        <v>248</v>
      </c>
      <c r="X180" t="s">
        <v>249</v>
      </c>
      <c r="Y180" t="s">
        <v>250</v>
      </c>
      <c r="Z180" t="s">
        <v>251</v>
      </c>
      <c r="AA180" t="s">
        <v>252</v>
      </c>
      <c r="AB180" t="s">
        <v>253</v>
      </c>
      <c r="AC180" t="s">
        <v>254</v>
      </c>
      <c r="AD180" t="s">
        <v>476</v>
      </c>
      <c r="AE180" t="s">
        <v>477</v>
      </c>
      <c r="AF180" t="s">
        <v>257</v>
      </c>
      <c r="AG180">
        <v>0</v>
      </c>
      <c r="AH180">
        <v>2.1355919303941548</v>
      </c>
      <c r="AI180">
        <v>7.045764200459832</v>
      </c>
      <c r="AJ180">
        <v>11.2071820406378</v>
      </c>
      <c r="AK180">
        <v>6.4074625047723757</v>
      </c>
      <c r="AL180">
        <v>7.5143778437545334</v>
      </c>
      <c r="AM180">
        <v>12.3904998005344</v>
      </c>
      <c r="AN180">
        <v>10.270036382729179</v>
      </c>
      <c r="AO180">
        <v>19.248603492604769</v>
      </c>
      <c r="AP180">
        <v>7.573885521488287</v>
      </c>
      <c r="AQ180"/>
      <c r="AR180"/>
      <c r="AS180"/>
      <c r="AT180"/>
      <c r="AU180"/>
      <c r="AV180"/>
      <c r="AW180"/>
      <c r="AX180"/>
      <c r="AY180"/>
      <c r="AZ180"/>
      <c r="BA180"/>
      <c r="BB180"/>
      <c r="BC180"/>
      <c r="BD180"/>
      <c r="BE180"/>
      <c r="BF180"/>
      <c r="BG180"/>
      <c r="BH180"/>
      <c r="BI180"/>
      <c r="BJ180"/>
      <c r="BK180"/>
      <c r="BL180"/>
      <c r="BM180"/>
      <c r="BN180"/>
      <c r="BO180"/>
    </row>
    <row r="181">
      <c r="A181" t="s">
        <v>829</v>
      </c>
      <c r="B181">
        <v>2011</v>
      </c>
      <c r="C181" t="s">
        <v>835</v>
      </c>
      <c r="D181">
        <v>20</v>
      </c>
      <c r="E181" t="s">
        <v>60</v>
      </c>
      <c r="F181" t="s">
        <v>22</v>
      </c>
      <c r="G181" t="s">
        <v>846</v>
      </c>
      <c r="H181">
        <v>27.967141752189239</v>
      </c>
      <c r="I181">
        <v>23.880617664568579</v>
      </c>
      <c r="J181">
        <v>20.338513523463519</v>
      </c>
      <c r="K181">
        <v>8.4721109010818392</v>
      </c>
      <c r="L181">
        <v>1.669997681075897</v>
      </c>
      <c r="M181">
        <v>14.087675083060979</v>
      </c>
      <c r="N181">
        <v>2.6061236186527541</v>
      </c>
      <c r="O181">
        <v>1.6785606659216039</v>
      </c>
      <c r="P181">
        <v>1.512083401282841</v>
      </c>
      <c r="Q181">
        <v>0.77942891329033781</v>
      </c>
      <c r="R181">
        <v>29.49754900370192</v>
      </c>
      <c r="S181">
        <v>25.59680220622592</v>
      </c>
      <c r="T181">
        <v>21.827330115573641</v>
      </c>
      <c r="U181">
        <v>21.74020667609615</v>
      </c>
      <c r="V181">
        <v>11.001100577519059</v>
      </c>
      <c r="W181" t="s">
        <v>248</v>
      </c>
      <c r="X181" t="s">
        <v>249</v>
      </c>
      <c r="Y181" t="s">
        <v>250</v>
      </c>
      <c r="Z181" t="s">
        <v>251</v>
      </c>
      <c r="AA181" t="s">
        <v>252</v>
      </c>
      <c r="AB181" t="s">
        <v>253</v>
      </c>
      <c r="AC181" t="s">
        <v>254</v>
      </c>
      <c r="AD181" t="s">
        <v>476</v>
      </c>
      <c r="AE181" t="s">
        <v>477</v>
      </c>
      <c r="AF181" t="s">
        <v>257</v>
      </c>
      <c r="AG181">
        <v>0</v>
      </c>
      <c r="AH181">
        <v>7.1481769393845278</v>
      </c>
      <c r="AI181">
        <v>19.60288470445067</v>
      </c>
      <c r="AJ181">
        <v>17.53397303514306</v>
      </c>
      <c r="AK181">
        <v>18.264685569620539</v>
      </c>
      <c r="AL181">
        <v>19.366713852033929</v>
      </c>
      <c r="AM181">
        <v>21.55097086088767</v>
      </c>
      <c r="AN181">
        <v>22.751743636734101</v>
      </c>
      <c r="AO181">
        <v>14.229072153396951</v>
      </c>
      <c r="AP181">
        <v>19.481891610898678</v>
      </c>
      <c r="AQ181"/>
      <c r="AR181"/>
      <c r="AS181"/>
      <c r="AT181"/>
      <c r="AU181"/>
      <c r="AV181"/>
      <c r="AW181"/>
      <c r="AX181"/>
      <c r="AY181"/>
      <c r="AZ181"/>
      <c r="BA181"/>
      <c r="BB181"/>
      <c r="BC181"/>
      <c r="BD181"/>
      <c r="BE181"/>
      <c r="BF181"/>
      <c r="BG181"/>
      <c r="BH181"/>
      <c r="BI181"/>
      <c r="BJ181"/>
      <c r="BK181"/>
      <c r="BL181"/>
      <c r="BM181"/>
      <c r="BN181"/>
      <c r="BO181"/>
    </row>
    <row r="182">
      <c r="A182" t="s">
        <v>829</v>
      </c>
      <c r="B182">
        <v>2011</v>
      </c>
      <c r="C182" t="s">
        <v>835</v>
      </c>
      <c r="D182">
        <v>21</v>
      </c>
      <c r="E182" t="s">
        <v>60</v>
      </c>
      <c r="F182" t="s">
        <v>17</v>
      </c>
      <c r="G182" t="s">
        <v>847</v>
      </c>
      <c r="H182">
        <v>14.29726675059748</v>
      </c>
      <c r="I182">
        <v>9.1537865800739588</v>
      </c>
      <c r="J182">
        <v>5.8146710751152337</v>
      </c>
      <c r="K182">
        <v>2.7208355209750832</v>
      </c>
      <c r="L182">
        <v>0.34826129147462281</v>
      </c>
      <c r="M182">
        <v>0.91084725721007065</v>
      </c>
      <c r="N182">
        <v>0.18256033511492861</v>
      </c>
      <c r="O182">
        <v>0.36201621487303748</v>
      </c>
      <c r="P182">
        <v>0</v>
      </c>
      <c r="Q182">
        <v>0</v>
      </c>
      <c r="R182">
        <v>14.706121404485719</v>
      </c>
      <c r="S182">
        <v>12.20937142003848</v>
      </c>
      <c r="T182">
        <v>7.7407565439954924</v>
      </c>
      <c r="U182">
        <v>5.6220310656284056</v>
      </c>
      <c r="V182">
        <v>5.7649778454619716</v>
      </c>
      <c r="W182" t="s">
        <v>248</v>
      </c>
      <c r="X182" t="s">
        <v>249</v>
      </c>
      <c r="Y182" t="s">
        <v>250</v>
      </c>
      <c r="Z182" t="s">
        <v>251</v>
      </c>
      <c r="AA182" t="s">
        <v>252</v>
      </c>
      <c r="AB182" t="s">
        <v>253</v>
      </c>
      <c r="AC182" t="s">
        <v>254</v>
      </c>
      <c r="AD182" t="s">
        <v>476</v>
      </c>
      <c r="AE182" t="s">
        <v>477</v>
      </c>
      <c r="AF182" t="s">
        <v>257</v>
      </c>
      <c r="AG182">
        <v>0</v>
      </c>
      <c r="AH182">
        <v>0</v>
      </c>
      <c r="AI182">
        <v>5.4421769927851473</v>
      </c>
      <c r="AJ182">
        <v>9.6921176100660649</v>
      </c>
      <c r="AK182">
        <v>2.6308390628192568</v>
      </c>
      <c r="AL182">
        <v>7.6781614513201308</v>
      </c>
      <c r="AM182">
        <v>9.6129191361434554</v>
      </c>
      <c r="AN182">
        <v>10.559708423466031</v>
      </c>
      <c r="AO182">
        <v>16.02961084441187</v>
      </c>
      <c r="AP182">
        <v>8.3858653273081227</v>
      </c>
      <c r="AQ182"/>
      <c r="AR182"/>
      <c r="AS182"/>
      <c r="AT182"/>
      <c r="AU182"/>
      <c r="AV182"/>
      <c r="AW182"/>
      <c r="AX182"/>
      <c r="AY182"/>
      <c r="AZ182"/>
      <c r="BA182"/>
      <c r="BB182"/>
      <c r="BC182"/>
      <c r="BD182"/>
      <c r="BE182"/>
      <c r="BF182"/>
      <c r="BG182"/>
      <c r="BH182"/>
      <c r="BI182"/>
      <c r="BJ182"/>
      <c r="BK182"/>
      <c r="BL182"/>
      <c r="BM182"/>
      <c r="BN182"/>
      <c r="BO182"/>
    </row>
    <row r="183">
      <c r="A183" t="s">
        <v>829</v>
      </c>
      <c r="B183">
        <v>2011</v>
      </c>
      <c r="C183" t="s">
        <v>835</v>
      </c>
      <c r="D183">
        <v>22</v>
      </c>
      <c r="E183" t="s">
        <v>54</v>
      </c>
      <c r="F183" t="s">
        <v>49</v>
      </c>
      <c r="G183" t="s">
        <v>180</v>
      </c>
      <c r="H183">
        <v>20.899999999999999</v>
      </c>
      <c r="I183">
        <v>16.199999999999999</v>
      </c>
      <c r="J183">
        <v>14.300000000000001</v>
      </c>
      <c r="K183">
        <v>4.2000000000000002</v>
      </c>
      <c r="L183">
        <v>2.2999999999999998</v>
      </c>
      <c r="M183">
        <v>2.6000000000000001</v>
      </c>
      <c r="N183">
        <v>2.2999999999999998</v>
      </c>
      <c r="O183">
        <v>2.8999999999999999</v>
      </c>
      <c r="P183">
        <v>2</v>
      </c>
      <c r="Q183">
        <v>1.8999999999999999</v>
      </c>
      <c r="R183">
        <v>21.300000000000001</v>
      </c>
      <c r="S183">
        <v>20.300000000000001</v>
      </c>
      <c r="T183">
        <v>14.699999999999999</v>
      </c>
      <c r="U183">
        <v>15.1</v>
      </c>
      <c r="V183">
        <v>7.4000000000000004</v>
      </c>
      <c r="W183" t="s">
        <v>248</v>
      </c>
      <c r="X183" t="s">
        <v>249</v>
      </c>
      <c r="Y183" t="s">
        <v>250</v>
      </c>
      <c r="Z183" t="s">
        <v>251</v>
      </c>
      <c r="AA183" t="s">
        <v>252</v>
      </c>
      <c r="AB183" t="s">
        <v>253</v>
      </c>
      <c r="AC183" t="s">
        <v>254</v>
      </c>
      <c r="AD183" t="s">
        <v>476</v>
      </c>
      <c r="AE183" t="s">
        <v>477</v>
      </c>
      <c r="AF183" t="s">
        <v>257</v>
      </c>
      <c r="AG183">
        <v>0</v>
      </c>
      <c r="AH183">
        <v>2.2999999999999998</v>
      </c>
      <c r="AI183">
        <v>9.4000000000000004</v>
      </c>
      <c r="AJ183">
        <v>15.4</v>
      </c>
      <c r="AK183">
        <v>8.0999999999999996</v>
      </c>
      <c r="AL183">
        <v>10.300000000000001</v>
      </c>
      <c r="AM183">
        <v>18</v>
      </c>
      <c r="AN183">
        <v>15.4</v>
      </c>
      <c r="AO183">
        <v>27.600000000000001</v>
      </c>
      <c r="AP183">
        <v>10.5</v>
      </c>
      <c r="AQ183"/>
      <c r="AR183"/>
      <c r="AS183"/>
      <c r="AT183"/>
      <c r="AU183"/>
      <c r="AV183"/>
      <c r="AW183"/>
      <c r="AX183"/>
      <c r="AY183"/>
      <c r="AZ183"/>
      <c r="BA183"/>
      <c r="BB183"/>
      <c r="BC183"/>
      <c r="BD183"/>
      <c r="BE183"/>
      <c r="BF183"/>
      <c r="BG183"/>
      <c r="BH183"/>
      <c r="BI183"/>
      <c r="BJ183"/>
      <c r="BK183"/>
      <c r="BL183"/>
      <c r="BM183"/>
      <c r="BN183"/>
      <c r="BO183"/>
    </row>
    <row r="184">
      <c r="A184" t="s">
        <v>829</v>
      </c>
      <c r="B184">
        <v>2011</v>
      </c>
      <c r="C184" t="s">
        <v>835</v>
      </c>
      <c r="D184">
        <v>23</v>
      </c>
      <c r="E184" t="s">
        <v>54</v>
      </c>
      <c r="F184" t="s">
        <v>48</v>
      </c>
      <c r="G184" t="s">
        <v>180</v>
      </c>
      <c r="H184">
        <v>79.099999999999994</v>
      </c>
      <c r="I184">
        <v>83.799999999999997</v>
      </c>
      <c r="J184">
        <v>85.700000000000003</v>
      </c>
      <c r="K184">
        <v>95.799999999999997</v>
      </c>
      <c r="L184">
        <v>97.700000000000003</v>
      </c>
      <c r="M184">
        <v>97.400000000000006</v>
      </c>
      <c r="N184">
        <v>97.700000000000003</v>
      </c>
      <c r="O184">
        <v>97.099999999999994</v>
      </c>
      <c r="P184">
        <v>98</v>
      </c>
      <c r="Q184">
        <v>98.099999999999994</v>
      </c>
      <c r="R184">
        <v>78.700000000000003</v>
      </c>
      <c r="S184">
        <v>79.700000000000003</v>
      </c>
      <c r="T184">
        <v>85.299999999999997</v>
      </c>
      <c r="U184">
        <v>84.900000000000006</v>
      </c>
      <c r="V184">
        <v>92.599999999999994</v>
      </c>
      <c r="W184" t="s">
        <v>248</v>
      </c>
      <c r="X184" t="s">
        <v>249</v>
      </c>
      <c r="Y184" t="s">
        <v>250</v>
      </c>
      <c r="Z184" t="s">
        <v>251</v>
      </c>
      <c r="AA184" t="s">
        <v>252</v>
      </c>
      <c r="AB184" t="s">
        <v>253</v>
      </c>
      <c r="AC184" t="s">
        <v>254</v>
      </c>
      <c r="AD184" t="s">
        <v>476</v>
      </c>
      <c r="AE184" t="s">
        <v>477</v>
      </c>
      <c r="AF184" t="s">
        <v>257</v>
      </c>
      <c r="AG184">
        <v>100</v>
      </c>
      <c r="AH184">
        <v>97.700000000000003</v>
      </c>
      <c r="AI184">
        <v>90.599999999999994</v>
      </c>
      <c r="AJ184">
        <v>84.599999999999994</v>
      </c>
      <c r="AK184">
        <v>91.900000000000006</v>
      </c>
      <c r="AL184">
        <v>89.700000000000003</v>
      </c>
      <c r="AM184">
        <v>82</v>
      </c>
      <c r="AN184">
        <v>84.599999999999994</v>
      </c>
      <c r="AO184">
        <v>72.400000000000006</v>
      </c>
      <c r="AP184">
        <v>89.5</v>
      </c>
      <c r="AQ184"/>
      <c r="AR184"/>
      <c r="AS184"/>
      <c r="AT184"/>
      <c r="AU184"/>
      <c r="AV184"/>
      <c r="AW184"/>
      <c r="AX184"/>
      <c r="AY184"/>
      <c r="AZ184"/>
      <c r="BA184"/>
      <c r="BB184"/>
      <c r="BC184"/>
      <c r="BD184"/>
      <c r="BE184"/>
      <c r="BF184"/>
      <c r="BG184"/>
      <c r="BH184"/>
      <c r="BI184"/>
      <c r="BJ184"/>
      <c r="BK184"/>
      <c r="BL184"/>
      <c r="BM184"/>
      <c r="BN184"/>
      <c r="BO184"/>
    </row>
    <row r="185">
      <c r="A185" t="s">
        <v>829</v>
      </c>
      <c r="B185">
        <v>2011</v>
      </c>
      <c r="C185" t="s">
        <v>835</v>
      </c>
      <c r="D185">
        <v>29</v>
      </c>
      <c r="E185" t="s">
        <v>57</v>
      </c>
      <c r="F185" t="s">
        <v>49</v>
      </c>
      <c r="G185" t="s">
        <v>848</v>
      </c>
      <c r="H185">
        <v>1.2</v>
      </c>
      <c r="I185">
        <v>3.8999999999999999</v>
      </c>
      <c r="J185"/>
      <c r="K185">
        <v>54.5</v>
      </c>
      <c r="L185">
        <v>77.799999999999997</v>
      </c>
      <c r="M185">
        <v>59.899999999999999</v>
      </c>
      <c r="N185">
        <v>81.900000000000006</v>
      </c>
      <c r="O185">
        <v>82.299999999999997</v>
      </c>
      <c r="P185">
        <v>84.400000000000006</v>
      </c>
      <c r="Q185">
        <v>75.099999999999994</v>
      </c>
      <c r="R185">
        <v>1.3</v>
      </c>
      <c r="S185">
        <v>1.3999999999999999</v>
      </c>
      <c r="T185">
        <v>5.7999999999999998</v>
      </c>
      <c r="U185">
        <v>8.3000000000000007</v>
      </c>
      <c r="V185">
        <v>24.300000000000001</v>
      </c>
      <c r="W185" t="s">
        <v>248</v>
      </c>
      <c r="X185" t="s">
        <v>249</v>
      </c>
      <c r="Y185" t="s">
        <v>250</v>
      </c>
      <c r="Z185" t="s">
        <v>251</v>
      </c>
      <c r="AA185" t="s">
        <v>252</v>
      </c>
      <c r="AB185" t="s">
        <v>253</v>
      </c>
      <c r="AC185" t="s">
        <v>254</v>
      </c>
      <c r="AD185" t="s">
        <v>476</v>
      </c>
      <c r="AE185" t="s">
        <v>477</v>
      </c>
      <c r="AF185" t="s">
        <v>257</v>
      </c>
      <c r="AG185">
        <v>99.599999999999994</v>
      </c>
      <c r="AH185">
        <v>65.400000000000006</v>
      </c>
      <c r="AI185">
        <v>25.800000000000001</v>
      </c>
      <c r="AJ185">
        <v>16.100000000000001</v>
      </c>
      <c r="AK185">
        <v>7.7000000000000002</v>
      </c>
      <c r="AL185">
        <v>22.699999999999999</v>
      </c>
      <c r="AM185">
        <v>12.6</v>
      </c>
      <c r="AN185">
        <v>15.5</v>
      </c>
      <c r="AO185">
        <v>10.6</v>
      </c>
      <c r="AP185">
        <v>25.5</v>
      </c>
      <c r="AQ185"/>
      <c r="AR185"/>
      <c r="AS185"/>
      <c r="AT185"/>
      <c r="AU185"/>
      <c r="AV185"/>
      <c r="AW185"/>
      <c r="AX185"/>
      <c r="AY185"/>
      <c r="AZ185"/>
      <c r="BA185"/>
      <c r="BB185"/>
      <c r="BC185"/>
      <c r="BD185"/>
      <c r="BE185"/>
      <c r="BF185"/>
      <c r="BG185"/>
      <c r="BH185"/>
      <c r="BI185"/>
      <c r="BJ185"/>
      <c r="BK185"/>
      <c r="BL185"/>
      <c r="BM185"/>
      <c r="BN185"/>
      <c r="BO185"/>
    </row>
    <row r="186">
      <c r="A186" t="s">
        <v>829</v>
      </c>
      <c r="B186">
        <v>2011</v>
      </c>
      <c r="C186" t="s">
        <v>835</v>
      </c>
      <c r="D186">
        <v>30</v>
      </c>
      <c r="E186" t="s">
        <v>57</v>
      </c>
      <c r="F186" t="s">
        <v>48</v>
      </c>
      <c r="G186" t="s">
        <v>180</v>
      </c>
      <c r="H186">
        <v>98.799999999999997</v>
      </c>
      <c r="I186">
        <v>96.099999999999994</v>
      </c>
      <c r="J186">
        <v>91</v>
      </c>
      <c r="K186">
        <v>45.5</v>
      </c>
      <c r="L186">
        <v>22.199999999999999</v>
      </c>
      <c r="M186">
        <v>40.100000000000001</v>
      </c>
      <c r="N186">
        <v>18.100000000000001</v>
      </c>
      <c r="O186">
        <v>17.699999999999999</v>
      </c>
      <c r="P186">
        <v>15.6</v>
      </c>
      <c r="Q186">
        <v>24.899999999999999</v>
      </c>
      <c r="R186">
        <v>98.700000000000003</v>
      </c>
      <c r="S186">
        <v>98.599999999999994</v>
      </c>
      <c r="T186">
        <v>94.200000000000003</v>
      </c>
      <c r="U186">
        <v>91.700000000000003</v>
      </c>
      <c r="V186">
        <v>75.700000000000003</v>
      </c>
      <c r="W186" t="s">
        <v>248</v>
      </c>
      <c r="X186" t="s">
        <v>249</v>
      </c>
      <c r="Y186" t="s">
        <v>250</v>
      </c>
      <c r="Z186" t="s">
        <v>251</v>
      </c>
      <c r="AA186" t="s">
        <v>252</v>
      </c>
      <c r="AB186" t="s">
        <v>253</v>
      </c>
      <c r="AC186" t="s">
        <v>254</v>
      </c>
      <c r="AD186" t="s">
        <v>476</v>
      </c>
      <c r="AE186" t="s">
        <v>477</v>
      </c>
      <c r="AF186" t="s">
        <v>257</v>
      </c>
      <c r="AG186">
        <v>0.40000000000000002</v>
      </c>
      <c r="AH186">
        <v>34.600000000000001</v>
      </c>
      <c r="AI186">
        <v>74.200000000000003</v>
      </c>
      <c r="AJ186">
        <v>83.900000000000006</v>
      </c>
      <c r="AK186">
        <v>92.299999999999997</v>
      </c>
      <c r="AL186">
        <v>77.299999999999997</v>
      </c>
      <c r="AM186">
        <v>87.400000000000006</v>
      </c>
      <c r="AN186">
        <v>84.5</v>
      </c>
      <c r="AO186">
        <v>89.400000000000006</v>
      </c>
      <c r="AP186">
        <v>74.5</v>
      </c>
      <c r="AQ186"/>
      <c r="AR186"/>
      <c r="AS186"/>
      <c r="AT186"/>
      <c r="AU186"/>
      <c r="AV186"/>
      <c r="AW186"/>
      <c r="AX186"/>
      <c r="AY186"/>
      <c r="AZ186"/>
      <c r="BA186"/>
      <c r="BB186"/>
      <c r="BC186"/>
      <c r="BD186"/>
      <c r="BE186"/>
      <c r="BF186"/>
      <c r="BG186"/>
      <c r="BH186"/>
      <c r="BI186"/>
      <c r="BJ186"/>
      <c r="BK186"/>
      <c r="BL186"/>
      <c r="BM186"/>
      <c r="BN186"/>
      <c r="BO186"/>
    </row>
    <row r="187">
      <c r="A187" t="s">
        <v>829</v>
      </c>
      <c r="B187">
        <v>2011</v>
      </c>
      <c r="C187" t="s">
        <v>835</v>
      </c>
      <c r="D187">
        <v>31</v>
      </c>
      <c r="E187" t="s">
        <v>104</v>
      </c>
      <c r="F187" t="s">
        <v>49</v>
      </c>
      <c r="G187" t="s">
        <v>849</v>
      </c>
      <c r="H187">
        <v>0.40000000000000002</v>
      </c>
      <c r="I187">
        <v>1.5</v>
      </c>
      <c r="J187">
        <v>4.7000000000000002</v>
      </c>
      <c r="K187">
        <v>47.399999999999999</v>
      </c>
      <c r="L187">
        <v>73.900000000000006</v>
      </c>
      <c r="M187">
        <v>51.399999999999999</v>
      </c>
      <c r="N187">
        <v>76.200000000000003</v>
      </c>
      <c r="O187">
        <v>77.900000000000006</v>
      </c>
      <c r="P187">
        <v>79.299999999999997</v>
      </c>
      <c r="Q187">
        <v>73.299999999999997</v>
      </c>
      <c r="R187">
        <v>0.40000000000000002</v>
      </c>
      <c r="S187">
        <v>0.40000000000000002</v>
      </c>
      <c r="T187">
        <v>2.5</v>
      </c>
      <c r="U187">
        <v>4.4000000000000004</v>
      </c>
      <c r="V187">
        <v>18</v>
      </c>
      <c r="W187" t="s">
        <v>248</v>
      </c>
      <c r="X187" t="s">
        <v>249</v>
      </c>
      <c r="Y187" t="s">
        <v>250</v>
      </c>
      <c r="Z187" t="s">
        <v>251</v>
      </c>
      <c r="AA187" t="s">
        <v>252</v>
      </c>
      <c r="AB187" t="s">
        <v>253</v>
      </c>
      <c r="AC187" t="s">
        <v>254</v>
      </c>
      <c r="AD187" t="s">
        <v>476</v>
      </c>
      <c r="AE187" t="s">
        <v>477</v>
      </c>
      <c r="AF187" t="s">
        <v>257</v>
      </c>
      <c r="AG187">
        <v>96.799999999999997</v>
      </c>
      <c r="AH187">
        <v>62.399999999999999</v>
      </c>
      <c r="AI187">
        <v>18.899999999999999</v>
      </c>
      <c r="AJ187">
        <v>11.1</v>
      </c>
      <c r="AK187">
        <v>5.4000000000000004</v>
      </c>
      <c r="AL187">
        <v>16.699999999999999</v>
      </c>
      <c r="AM187">
        <v>10.9</v>
      </c>
      <c r="AN187">
        <v>11.6</v>
      </c>
      <c r="AO187">
        <v>10</v>
      </c>
      <c r="AP187">
        <v>23</v>
      </c>
      <c r="AQ187"/>
      <c r="AR187"/>
      <c r="AS187"/>
      <c r="AT187"/>
      <c r="AU187"/>
      <c r="AV187"/>
      <c r="AW187"/>
      <c r="AX187"/>
      <c r="AY187"/>
      <c r="AZ187"/>
      <c r="BA187"/>
      <c r="BB187"/>
      <c r="BC187"/>
      <c r="BD187"/>
      <c r="BE187"/>
      <c r="BF187"/>
      <c r="BG187"/>
      <c r="BH187"/>
      <c r="BI187"/>
      <c r="BJ187"/>
      <c r="BK187"/>
      <c r="BL187"/>
      <c r="BM187"/>
      <c r="BN187"/>
      <c r="BO187"/>
    </row>
    <row r="188">
      <c r="A188" t="s">
        <v>829</v>
      </c>
      <c r="B188">
        <v>2011</v>
      </c>
      <c r="C188" t="s">
        <v>835</v>
      </c>
      <c r="D188">
        <v>32</v>
      </c>
      <c r="E188" t="s">
        <v>104</v>
      </c>
      <c r="F188" t="s">
        <v>48</v>
      </c>
      <c r="G188" t="s">
        <v>180</v>
      </c>
      <c r="H188">
        <v>99.599999999999994</v>
      </c>
      <c r="I188">
        <v>98.5</v>
      </c>
      <c r="J188">
        <v>95.299999999999997</v>
      </c>
      <c r="K188">
        <v>52.600000000000001</v>
      </c>
      <c r="L188">
        <v>26.100000000000001</v>
      </c>
      <c r="M188">
        <v>48.600000000000001</v>
      </c>
      <c r="N188">
        <v>23.800000000000001</v>
      </c>
      <c r="O188">
        <v>22.100000000000001</v>
      </c>
      <c r="P188">
        <v>20.699999999999999</v>
      </c>
      <c r="Q188">
        <v>26.699999999999999</v>
      </c>
      <c r="R188">
        <v>99.599999999999994</v>
      </c>
      <c r="S188">
        <v>99.599999999999994</v>
      </c>
      <c r="T188">
        <v>97.5</v>
      </c>
      <c r="U188">
        <v>95.599999999999994</v>
      </c>
      <c r="V188">
        <v>82</v>
      </c>
      <c r="W188" t="s">
        <v>248</v>
      </c>
      <c r="X188" t="s">
        <v>249</v>
      </c>
      <c r="Y188" t="s">
        <v>250</v>
      </c>
      <c r="Z188" t="s">
        <v>251</v>
      </c>
      <c r="AA188" t="s">
        <v>252</v>
      </c>
      <c r="AB188" t="s">
        <v>253</v>
      </c>
      <c r="AC188" t="s">
        <v>254</v>
      </c>
      <c r="AD188" t="s">
        <v>476</v>
      </c>
      <c r="AE188" t="s">
        <v>477</v>
      </c>
      <c r="AF188" t="s">
        <v>257</v>
      </c>
      <c r="AG188">
        <v>3.2000000000000002</v>
      </c>
      <c r="AH188">
        <v>37.600000000000001</v>
      </c>
      <c r="AI188">
        <v>81.099999999999994</v>
      </c>
      <c r="AJ188">
        <v>88.900000000000006</v>
      </c>
      <c r="AK188">
        <v>94.599999999999994</v>
      </c>
      <c r="AL188">
        <v>83.299999999999997</v>
      </c>
      <c r="AM188">
        <v>89.099999999999994</v>
      </c>
      <c r="AN188">
        <v>88.400000000000006</v>
      </c>
      <c r="AO188">
        <v>90</v>
      </c>
      <c r="AP188">
        <v>77</v>
      </c>
      <c r="AQ188"/>
      <c r="AR188"/>
      <c r="AS188"/>
      <c r="AT188"/>
      <c r="AU188"/>
      <c r="AV188"/>
      <c r="AW188"/>
      <c r="AX188"/>
      <c r="AY188"/>
      <c r="AZ188"/>
      <c r="BA188"/>
      <c r="BB188"/>
      <c r="BC188"/>
      <c r="BD188"/>
      <c r="BE188"/>
      <c r="BF188"/>
      <c r="BG188"/>
      <c r="BH188"/>
      <c r="BI188"/>
      <c r="BJ188"/>
      <c r="BK188"/>
      <c r="BL188"/>
      <c r="BM188"/>
      <c r="BN188"/>
      <c r="BO188"/>
    </row>
    <row r="189">
      <c r="A189" t="s">
        <v>829</v>
      </c>
      <c r="B189">
        <v>2011</v>
      </c>
      <c r="C189" t="s">
        <v>835</v>
      </c>
      <c r="D189">
        <v>35</v>
      </c>
      <c r="E189" t="s">
        <v>55</v>
      </c>
      <c r="F189" t="s">
        <v>49</v>
      </c>
      <c r="G189" t="s">
        <v>180</v>
      </c>
      <c r="H189">
        <v>8.5999999999999996</v>
      </c>
      <c r="I189">
        <v>15.1</v>
      </c>
      <c r="J189">
        <v>28.600000000000001</v>
      </c>
      <c r="K189">
        <v>62.899999999999999</v>
      </c>
      <c r="L189">
        <v>82.900000000000006</v>
      </c>
      <c r="M189">
        <v>65.400000000000006</v>
      </c>
      <c r="N189">
        <v>82.200000000000003</v>
      </c>
      <c r="O189">
        <v>82.400000000000006</v>
      </c>
      <c r="P189">
        <v>85.900000000000006</v>
      </c>
      <c r="Q189">
        <v>83.900000000000006</v>
      </c>
      <c r="R189">
        <v>7.9000000000000004</v>
      </c>
      <c r="S189">
        <v>10.300000000000001</v>
      </c>
      <c r="T189">
        <v>19.800000000000001</v>
      </c>
      <c r="U189">
        <v>27.800000000000001</v>
      </c>
      <c r="V189">
        <v>42.899999999999999</v>
      </c>
      <c r="W189" t="s">
        <v>248</v>
      </c>
      <c r="X189" t="s">
        <v>249</v>
      </c>
      <c r="Y189" t="s">
        <v>250</v>
      </c>
      <c r="Z189" t="s">
        <v>251</v>
      </c>
      <c r="AA189" t="s">
        <v>252</v>
      </c>
      <c r="AB189" t="s">
        <v>253</v>
      </c>
      <c r="AC189" t="s">
        <v>254</v>
      </c>
      <c r="AD189" t="s">
        <v>476</v>
      </c>
      <c r="AE189" t="s">
        <v>477</v>
      </c>
      <c r="AF189" t="s">
        <v>257</v>
      </c>
      <c r="AG189">
        <v>97.700000000000003</v>
      </c>
      <c r="AH189">
        <v>73.900000000000006</v>
      </c>
      <c r="AI189">
        <v>38.399999999999999</v>
      </c>
      <c r="AJ189">
        <v>22.899999999999999</v>
      </c>
      <c r="AK189">
        <v>36.799999999999997</v>
      </c>
      <c r="AL189">
        <v>32.600000000000001</v>
      </c>
      <c r="AM189">
        <v>20</v>
      </c>
      <c r="AN189">
        <v>18.899999999999999</v>
      </c>
      <c r="AO189">
        <v>11.9</v>
      </c>
      <c r="AP189">
        <v>37.700000000000003</v>
      </c>
      <c r="AQ189"/>
      <c r="AR189"/>
      <c r="AS189"/>
      <c r="AT189"/>
      <c r="AU189"/>
      <c r="AV189"/>
      <c r="AW189"/>
      <c r="AX189"/>
      <c r="AY189"/>
      <c r="AZ189"/>
      <c r="BA189"/>
      <c r="BB189"/>
      <c r="BC189"/>
      <c r="BD189"/>
      <c r="BE189"/>
      <c r="BF189"/>
      <c r="BG189"/>
      <c r="BH189"/>
      <c r="BI189"/>
      <c r="BJ189"/>
      <c r="BK189"/>
      <c r="BL189"/>
      <c r="BM189"/>
      <c r="BN189"/>
      <c r="BO189"/>
    </row>
    <row r="190">
      <c r="A190" t="s">
        <v>829</v>
      </c>
      <c r="B190">
        <v>2011</v>
      </c>
      <c r="C190" t="s">
        <v>835</v>
      </c>
      <c r="D190">
        <v>36</v>
      </c>
      <c r="E190" t="s">
        <v>55</v>
      </c>
      <c r="F190" t="s">
        <v>48</v>
      </c>
      <c r="G190" t="s">
        <v>180</v>
      </c>
      <c r="H190">
        <v>91.400000000000006</v>
      </c>
      <c r="I190">
        <v>84.900000000000006</v>
      </c>
      <c r="J190">
        <v>71.400000000000006</v>
      </c>
      <c r="K190">
        <v>37.100000000000001</v>
      </c>
      <c r="L190">
        <v>17.100000000000001</v>
      </c>
      <c r="M190">
        <v>34.600000000000001</v>
      </c>
      <c r="N190">
        <v>17.800000000000001</v>
      </c>
      <c r="O190">
        <v>17.600000000000001</v>
      </c>
      <c r="P190">
        <v>14.1</v>
      </c>
      <c r="Q190">
        <v>16.100000000000001</v>
      </c>
      <c r="R190">
        <v>92.099999999999994</v>
      </c>
      <c r="S190">
        <v>89.700000000000003</v>
      </c>
      <c r="T190">
        <v>80.200000000000003</v>
      </c>
      <c r="U190">
        <v>72.200000000000003</v>
      </c>
      <c r="V190">
        <v>57.100000000000001</v>
      </c>
      <c r="W190" t="s">
        <v>248</v>
      </c>
      <c r="X190" t="s">
        <v>249</v>
      </c>
      <c r="Y190" t="s">
        <v>250</v>
      </c>
      <c r="Z190" t="s">
        <v>251</v>
      </c>
      <c r="AA190" t="s">
        <v>252</v>
      </c>
      <c r="AB190" t="s">
        <v>253</v>
      </c>
      <c r="AC190" t="s">
        <v>254</v>
      </c>
      <c r="AD190" t="s">
        <v>476</v>
      </c>
      <c r="AE190" t="s">
        <v>477</v>
      </c>
      <c r="AF190" t="s">
        <v>257</v>
      </c>
      <c r="AG190">
        <v>2.2999999999999998</v>
      </c>
      <c r="AH190">
        <v>26.100000000000001</v>
      </c>
      <c r="AI190">
        <v>61.600000000000001</v>
      </c>
      <c r="AJ190">
        <v>77.099999999999994</v>
      </c>
      <c r="AK190">
        <v>63.200000000000003</v>
      </c>
      <c r="AL190">
        <v>67.400000000000006</v>
      </c>
      <c r="AM190">
        <v>80</v>
      </c>
      <c r="AN190">
        <v>81.099999999999994</v>
      </c>
      <c r="AO190">
        <v>88.099999999999994</v>
      </c>
      <c r="AP190">
        <v>62.299999999999997</v>
      </c>
      <c r="AQ190"/>
      <c r="AR190"/>
      <c r="AS190"/>
      <c r="AT190"/>
      <c r="AU190"/>
      <c r="AV190"/>
      <c r="AW190"/>
      <c r="AX190"/>
      <c r="AY190"/>
      <c r="AZ190"/>
      <c r="BA190"/>
      <c r="BB190"/>
      <c r="BC190"/>
      <c r="BD190"/>
      <c r="BE190"/>
      <c r="BF190"/>
      <c r="BG190"/>
      <c r="BH190"/>
      <c r="BI190"/>
      <c r="BJ190"/>
      <c r="BK190"/>
      <c r="BL190"/>
      <c r="BM190"/>
      <c r="BN190"/>
      <c r="BO190"/>
    </row>
    <row r="191">
      <c r="A191" t="s">
        <v>829</v>
      </c>
      <c r="B191">
        <v>2011</v>
      </c>
      <c r="C191" t="s">
        <v>835</v>
      </c>
      <c r="D191">
        <v>37</v>
      </c>
      <c r="E191" t="s">
        <v>156</v>
      </c>
      <c r="F191" t="s">
        <v>49</v>
      </c>
      <c r="G191" t="s">
        <v>860</v>
      </c>
      <c r="H191">
        <v>3.7999999999999998</v>
      </c>
      <c r="I191">
        <v>10.4</v>
      </c>
      <c r="J191">
        <v>20.800000000000001</v>
      </c>
      <c r="K191">
        <v>59.600000000000001</v>
      </c>
      <c r="L191">
        <v>82.5</v>
      </c>
      <c r="M191">
        <v>60.5</v>
      </c>
      <c r="N191">
        <v>80.599999999999994</v>
      </c>
      <c r="O191">
        <v>81.599999999999994</v>
      </c>
      <c r="P191">
        <v>85.700000000000003</v>
      </c>
      <c r="Q191">
        <v>83.900000000000006</v>
      </c>
      <c r="R191">
        <v>3.6000000000000001</v>
      </c>
      <c r="S191">
        <v>6.4000000000000004</v>
      </c>
      <c r="T191">
        <v>13.1</v>
      </c>
      <c r="U191">
        <v>19.399999999999999</v>
      </c>
      <c r="V191">
        <v>39.299999999999997</v>
      </c>
      <c r="W191" t="s">
        <v>248</v>
      </c>
      <c r="X191" t="s">
        <v>249</v>
      </c>
      <c r="Y191" t="s">
        <v>250</v>
      </c>
      <c r="Z191" t="s">
        <v>251</v>
      </c>
      <c r="AA191" t="s">
        <v>252</v>
      </c>
      <c r="AB191" t="s">
        <v>253</v>
      </c>
      <c r="AC191" t="s">
        <v>254</v>
      </c>
      <c r="AD191" t="s">
        <v>476</v>
      </c>
      <c r="AE191" t="s">
        <v>477</v>
      </c>
      <c r="AF191" t="s">
        <v>257</v>
      </c>
      <c r="AG191">
        <v>97.700000000000003</v>
      </c>
      <c r="AH191">
        <v>71.099999999999994</v>
      </c>
      <c r="AI191">
        <v>32.100000000000001</v>
      </c>
      <c r="AJ191">
        <v>18.899999999999999</v>
      </c>
      <c r="AK191">
        <v>30.100000000000001</v>
      </c>
      <c r="AL191">
        <v>28.199999999999999</v>
      </c>
      <c r="AM191">
        <v>15.800000000000001</v>
      </c>
      <c r="AN191">
        <v>17.300000000000001</v>
      </c>
      <c r="AO191">
        <v>11.699999999999999</v>
      </c>
      <c r="AP191">
        <v>31.699999999999999</v>
      </c>
      <c r="AQ191"/>
      <c r="AR191"/>
      <c r="AS191"/>
      <c r="AT191"/>
      <c r="AU191"/>
      <c r="AV191"/>
      <c r="AW191"/>
      <c r="AX191"/>
      <c r="AY191"/>
      <c r="AZ191"/>
      <c r="BA191"/>
      <c r="BB191"/>
      <c r="BC191"/>
      <c r="BD191"/>
      <c r="BE191"/>
      <c r="BF191"/>
      <c r="BG191"/>
      <c r="BH191"/>
      <c r="BI191"/>
      <c r="BJ191"/>
      <c r="BK191"/>
      <c r="BL191"/>
      <c r="BM191"/>
      <c r="BN191"/>
      <c r="BO191"/>
    </row>
    <row r="192">
      <c r="A192" t="s">
        <v>829</v>
      </c>
      <c r="B192">
        <v>2011</v>
      </c>
      <c r="C192" t="s">
        <v>835</v>
      </c>
      <c r="D192">
        <v>38</v>
      </c>
      <c r="E192" t="s">
        <v>156</v>
      </c>
      <c r="F192" t="s">
        <v>48</v>
      </c>
      <c r="G192" t="s">
        <v>180</v>
      </c>
      <c r="H192">
        <v>96.200000000000003</v>
      </c>
      <c r="I192">
        <v>89.599999999999994</v>
      </c>
      <c r="J192">
        <v>79.200000000000003</v>
      </c>
      <c r="K192">
        <v>40.399999999999999</v>
      </c>
      <c r="L192">
        <v>17.5</v>
      </c>
      <c r="M192">
        <v>39.5</v>
      </c>
      <c r="N192">
        <v>19.399999999999999</v>
      </c>
      <c r="O192">
        <v>18.399999999999999</v>
      </c>
      <c r="P192">
        <v>14.300000000000001</v>
      </c>
      <c r="Q192">
        <v>16.100000000000001</v>
      </c>
      <c r="R192">
        <v>96.400000000000006</v>
      </c>
      <c r="S192">
        <v>93.599999999999994</v>
      </c>
      <c r="T192">
        <v>86.900000000000006</v>
      </c>
      <c r="U192">
        <v>80.599999999999994</v>
      </c>
      <c r="V192">
        <v>60.700000000000003</v>
      </c>
      <c r="W192" t="s">
        <v>248</v>
      </c>
      <c r="X192" t="s">
        <v>249</v>
      </c>
      <c r="Y192" t="s">
        <v>250</v>
      </c>
      <c r="Z192" t="s">
        <v>251</v>
      </c>
      <c r="AA192" t="s">
        <v>252</v>
      </c>
      <c r="AB192" t="s">
        <v>253</v>
      </c>
      <c r="AC192" t="s">
        <v>254</v>
      </c>
      <c r="AD192" t="s">
        <v>476</v>
      </c>
      <c r="AE192" t="s">
        <v>477</v>
      </c>
      <c r="AF192" t="s">
        <v>257</v>
      </c>
      <c r="AG192">
        <v>2.2999999999999998</v>
      </c>
      <c r="AH192">
        <v>28.899999999999999</v>
      </c>
      <c r="AI192">
        <v>67.900000000000006</v>
      </c>
      <c r="AJ192">
        <v>81.099999999999994</v>
      </c>
      <c r="AK192">
        <v>69.900000000000006</v>
      </c>
      <c r="AL192">
        <v>71.799999999999997</v>
      </c>
      <c r="AM192">
        <v>84.200000000000003</v>
      </c>
      <c r="AN192">
        <v>82.700000000000003</v>
      </c>
      <c r="AO192">
        <v>88.299999999999997</v>
      </c>
      <c r="AP192">
        <v>68.299999999999997</v>
      </c>
      <c r="AQ192"/>
      <c r="AR192"/>
      <c r="AS192"/>
      <c r="AT192"/>
      <c r="AU192"/>
      <c r="AV192"/>
      <c r="AW192"/>
      <c r="AX192"/>
      <c r="AY192"/>
      <c r="AZ192"/>
      <c r="BA192"/>
      <c r="BB192"/>
      <c r="BC192"/>
      <c r="BD192"/>
      <c r="BE192"/>
      <c r="BF192"/>
      <c r="BG192"/>
      <c r="BH192"/>
      <c r="BI192"/>
      <c r="BJ192"/>
      <c r="BK192"/>
      <c r="BL192"/>
      <c r="BM192"/>
      <c r="BN192"/>
      <c r="BO192"/>
    </row>
    <row r="193">
      <c r="A193" t="s">
        <v>829</v>
      </c>
      <c r="B193">
        <v>2011</v>
      </c>
      <c r="C193" t="s">
        <v>835</v>
      </c>
      <c r="D193">
        <v>41</v>
      </c>
      <c r="E193" t="s">
        <v>56</v>
      </c>
      <c r="F193" t="s">
        <v>49</v>
      </c>
      <c r="G193" t="s">
        <v>180</v>
      </c>
      <c r="H193">
        <v>20.699999999999999</v>
      </c>
      <c r="I193">
        <v>17.100000000000001</v>
      </c>
      <c r="J193">
        <v>14.800000000000001</v>
      </c>
      <c r="K193">
        <v>5.7999999999999998</v>
      </c>
      <c r="L193">
        <v>2.7999999999999998</v>
      </c>
      <c r="M193">
        <v>4.2000000000000002</v>
      </c>
      <c r="N193">
        <v>2.5</v>
      </c>
      <c r="O193">
        <v>2.8999999999999999</v>
      </c>
      <c r="P193">
        <v>2.6000000000000001</v>
      </c>
      <c r="Q193">
        <v>1.8999999999999999</v>
      </c>
      <c r="R193">
        <v>20.800000000000001</v>
      </c>
      <c r="S193">
        <v>20.399999999999999</v>
      </c>
      <c r="T193">
        <v>15.199999999999999</v>
      </c>
      <c r="U193">
        <v>15.1</v>
      </c>
      <c r="V193">
        <v>10.5</v>
      </c>
      <c r="W193" t="s">
        <v>248</v>
      </c>
      <c r="X193" t="s">
        <v>249</v>
      </c>
      <c r="Y193" t="s">
        <v>250</v>
      </c>
      <c r="Z193" t="s">
        <v>251</v>
      </c>
      <c r="AA193" t="s">
        <v>252</v>
      </c>
      <c r="AB193" t="s">
        <v>253</v>
      </c>
      <c r="AC193" t="s">
        <v>254</v>
      </c>
      <c r="AD193" t="s">
        <v>476</v>
      </c>
      <c r="AE193" t="s">
        <v>477</v>
      </c>
      <c r="AF193" t="s">
        <v>257</v>
      </c>
      <c r="AG193">
        <v>0</v>
      </c>
      <c r="AH193">
        <v>2.7999999999999998</v>
      </c>
      <c r="AI193">
        <v>10.300000000000001</v>
      </c>
      <c r="AJ193">
        <v>15.4</v>
      </c>
      <c r="AK193">
        <v>8.1999999999999993</v>
      </c>
      <c r="AL193">
        <v>13.199999999999999</v>
      </c>
      <c r="AM193">
        <v>19.399999999999999</v>
      </c>
      <c r="AN193">
        <v>16.699999999999999</v>
      </c>
      <c r="AO193">
        <v>31.5</v>
      </c>
      <c r="AP193">
        <v>13.300000000000001</v>
      </c>
      <c r="AQ193"/>
      <c r="AR193"/>
      <c r="AS193"/>
      <c r="AT193"/>
      <c r="AU193"/>
      <c r="AV193"/>
      <c r="AW193"/>
      <c r="AX193"/>
      <c r="AY193"/>
      <c r="AZ193"/>
      <c r="BA193"/>
      <c r="BB193"/>
      <c r="BC193"/>
      <c r="BD193"/>
      <c r="BE193"/>
      <c r="BF193"/>
      <c r="BG193"/>
      <c r="BH193"/>
      <c r="BI193"/>
      <c r="BJ193"/>
      <c r="BK193"/>
      <c r="BL193"/>
      <c r="BM193"/>
      <c r="BN193"/>
      <c r="BO193"/>
    </row>
    <row r="194">
      <c r="A194" t="s">
        <v>829</v>
      </c>
      <c r="B194">
        <v>2011</v>
      </c>
      <c r="C194" t="s">
        <v>835</v>
      </c>
      <c r="D194">
        <v>42</v>
      </c>
      <c r="E194" t="s">
        <v>56</v>
      </c>
      <c r="F194" t="s">
        <v>48</v>
      </c>
      <c r="G194" t="s">
        <v>850</v>
      </c>
      <c r="H194">
        <v>79.299999999999997</v>
      </c>
      <c r="I194">
        <v>82.900000000000006</v>
      </c>
      <c r="J194">
        <v>85.200000000000003</v>
      </c>
      <c r="K194">
        <v>94.200000000000003</v>
      </c>
      <c r="L194">
        <v>97.200000000000003</v>
      </c>
      <c r="M194">
        <v>95.799999999999997</v>
      </c>
      <c r="N194">
        <v>97.5</v>
      </c>
      <c r="O194">
        <v>97.099999999999994</v>
      </c>
      <c r="P194">
        <v>97.400000000000006</v>
      </c>
      <c r="Q194">
        <v>98.099999999999994</v>
      </c>
      <c r="R194">
        <v>79.200000000000003</v>
      </c>
      <c r="S194">
        <v>79.599999999999994</v>
      </c>
      <c r="T194">
        <v>84.799999999999997</v>
      </c>
      <c r="U194">
        <v>84.900000000000006</v>
      </c>
      <c r="V194">
        <v>89.5</v>
      </c>
      <c r="W194" t="s">
        <v>248</v>
      </c>
      <c r="X194" t="s">
        <v>249</v>
      </c>
      <c r="Y194" t="s">
        <v>250</v>
      </c>
      <c r="Z194" t="s">
        <v>251</v>
      </c>
      <c r="AA194" t="s">
        <v>252</v>
      </c>
      <c r="AB194" t="s">
        <v>253</v>
      </c>
      <c r="AC194" t="s">
        <v>254</v>
      </c>
      <c r="AD194" t="s">
        <v>476</v>
      </c>
      <c r="AE194" t="s">
        <v>477</v>
      </c>
      <c r="AF194" t="s">
        <v>257</v>
      </c>
      <c r="AG194">
        <v>100</v>
      </c>
      <c r="AH194">
        <v>97.200000000000003</v>
      </c>
      <c r="AI194">
        <v>89.700000000000003</v>
      </c>
      <c r="AJ194">
        <v>84.599999999999994</v>
      </c>
      <c r="AK194">
        <v>91.799999999999997</v>
      </c>
      <c r="AL194">
        <v>86.799999999999997</v>
      </c>
      <c r="AM194">
        <v>80.599999999999994</v>
      </c>
      <c r="AN194">
        <v>83.299999999999997</v>
      </c>
      <c r="AO194">
        <v>68.5</v>
      </c>
      <c r="AP194">
        <v>86.700000000000003</v>
      </c>
      <c r="AQ194"/>
      <c r="AR194"/>
      <c r="AS194"/>
      <c r="AT194"/>
      <c r="AU194"/>
      <c r="AV194"/>
      <c r="AW194"/>
      <c r="AX194"/>
      <c r="AY194"/>
      <c r="AZ194"/>
      <c r="BA194"/>
      <c r="BB194"/>
      <c r="BC194"/>
      <c r="BD194"/>
      <c r="BE194"/>
      <c r="BF194"/>
      <c r="BG194"/>
      <c r="BH194"/>
      <c r="BI194"/>
      <c r="BJ194"/>
      <c r="BK194"/>
      <c r="BL194"/>
      <c r="BM194"/>
      <c r="BN194"/>
      <c r="BO194"/>
    </row>
    <row r="195">
      <c r="A195" t="s">
        <v>829</v>
      </c>
      <c r="B195">
        <v>2011</v>
      </c>
      <c r="C195" t="s">
        <v>835</v>
      </c>
      <c r="D195">
        <v>58</v>
      </c>
      <c r="E195" t="s">
        <v>258</v>
      </c>
      <c r="F195" t="s">
        <v>259</v>
      </c>
      <c r="G195" t="s">
        <v>180</v>
      </c>
      <c r="H195">
        <v>0.052377747224614801</v>
      </c>
      <c r="I195">
        <v>0.1897400274388103</v>
      </c>
      <c r="J195">
        <v>0.59465007564835104</v>
      </c>
      <c r="K195">
        <v>28.964251259462259</v>
      </c>
      <c r="L195">
        <v>57.611472123455421</v>
      </c>
      <c r="M195">
        <v>31.174786647812709</v>
      </c>
      <c r="N195">
        <v>52.34692164418643</v>
      </c>
      <c r="O195">
        <v>57.014052453748</v>
      </c>
      <c r="P195">
        <v>59.641046556842923</v>
      </c>
      <c r="Q195">
        <v>63.955181717865649</v>
      </c>
      <c r="R195">
        <v>0</v>
      </c>
      <c r="S195">
        <v>0.15869965187704829</v>
      </c>
      <c r="T195">
        <v>0.19068995499059441</v>
      </c>
      <c r="U195">
        <v>0.51935603083677462</v>
      </c>
      <c r="V195">
        <v>8.1732237797046103</v>
      </c>
      <c r="W195" t="s">
        <v>248</v>
      </c>
      <c r="X195" t="s">
        <v>249</v>
      </c>
      <c r="Y195" t="s">
        <v>250</v>
      </c>
      <c r="Z195" t="s">
        <v>251</v>
      </c>
      <c r="AA195" t="s">
        <v>252</v>
      </c>
      <c r="AB195" t="s">
        <v>253</v>
      </c>
      <c r="AC195" t="s">
        <v>254</v>
      </c>
      <c r="AD195" t="s">
        <v>476</v>
      </c>
      <c r="AE195" t="s">
        <v>477</v>
      </c>
      <c r="AF195" t="s">
        <v>257</v>
      </c>
      <c r="AG195">
        <v>65.99164867526413</v>
      </c>
      <c r="AH195">
        <v>46.728200210734563</v>
      </c>
      <c r="AI195">
        <v>7.6014303000200112</v>
      </c>
      <c r="AJ195">
        <v>6.6259113289170433</v>
      </c>
      <c r="AK195">
        <v>3.9468866953471058</v>
      </c>
      <c r="AL195">
        <v>12.14191606561371</v>
      </c>
      <c r="AM195">
        <v>6.9933853905624366</v>
      </c>
      <c r="AN195">
        <v>7.0989290047327032</v>
      </c>
      <c r="AO195">
        <v>7.2775965828991218</v>
      </c>
      <c r="AP195">
        <v>17.282836041769229</v>
      </c>
      <c r="AQ195"/>
      <c r="AR195"/>
      <c r="AS195"/>
      <c r="AT195"/>
      <c r="AU195"/>
      <c r="AV195"/>
      <c r="AW195"/>
      <c r="AX195"/>
      <c r="AY195"/>
      <c r="AZ195"/>
      <c r="BA195"/>
      <c r="BB195"/>
      <c r="BC195"/>
      <c r="BD195"/>
      <c r="BE195"/>
      <c r="BF195"/>
      <c r="BG195"/>
      <c r="BH195"/>
      <c r="BI195"/>
      <c r="BJ195"/>
      <c r="BK195"/>
      <c r="BL195"/>
      <c r="BM195"/>
      <c r="BN195"/>
      <c r="BO195"/>
    </row>
    <row r="196">
      <c r="A196" t="s">
        <v>829</v>
      </c>
      <c r="B196">
        <v>2011</v>
      </c>
      <c r="C196" t="s">
        <v>835</v>
      </c>
      <c r="D196">
        <v>59</v>
      </c>
      <c r="E196" t="s">
        <v>258</v>
      </c>
      <c r="F196" t="s">
        <v>478</v>
      </c>
      <c r="G196" t="s">
        <v>180</v>
      </c>
      <c r="H196">
        <v>0.33769450297831061</v>
      </c>
      <c r="I196">
        <v>1.2650043173360901</v>
      </c>
      <c r="J196">
        <v>4.1168269124378893</v>
      </c>
      <c r="K196">
        <v>18.410255778478309</v>
      </c>
      <c r="L196">
        <v>16.32950337272047</v>
      </c>
      <c r="M196">
        <v>20.201392510515959</v>
      </c>
      <c r="N196">
        <v>23.813326597699099</v>
      </c>
      <c r="O196">
        <v>20.858401728462699</v>
      </c>
      <c r="P196">
        <v>19.670473789226168</v>
      </c>
      <c r="Q196">
        <v>9.3344868572476791</v>
      </c>
      <c r="R196">
        <v>0.43979467577691428</v>
      </c>
      <c r="S196">
        <v>0.28633767443851937</v>
      </c>
      <c r="T196">
        <v>2.3415540280697611</v>
      </c>
      <c r="U196">
        <v>3.8693356510866459</v>
      </c>
      <c r="V196">
        <v>9.8415813577097335</v>
      </c>
      <c r="W196" t="s">
        <v>248</v>
      </c>
      <c r="X196" t="s">
        <v>249</v>
      </c>
      <c r="Y196" t="s">
        <v>250</v>
      </c>
      <c r="Z196" t="s">
        <v>251</v>
      </c>
      <c r="AA196" t="s">
        <v>252</v>
      </c>
      <c r="AB196" t="s">
        <v>253</v>
      </c>
      <c r="AC196" t="s">
        <v>254</v>
      </c>
      <c r="AD196" t="s">
        <v>476</v>
      </c>
      <c r="AE196" t="s">
        <v>477</v>
      </c>
      <c r="AF196" t="s">
        <v>257</v>
      </c>
      <c r="AG196">
        <v>30.798934817717331</v>
      </c>
      <c r="AH196">
        <v>15.69524677498166</v>
      </c>
      <c r="AI196">
        <v>11.343420313152009</v>
      </c>
      <c r="AJ196">
        <v>4.4410414450604323</v>
      </c>
      <c r="AK196">
        <v>1.4683977214586841</v>
      </c>
      <c r="AL196">
        <v>4.5267083398148067</v>
      </c>
      <c r="AM196">
        <v>3.9472428966714719</v>
      </c>
      <c r="AN196">
        <v>4.4877506985543869</v>
      </c>
      <c r="AO196">
        <v>2.738687967071876</v>
      </c>
      <c r="AP196">
        <v>5.6776337550957203</v>
      </c>
      <c r="AQ196"/>
      <c r="AR196"/>
      <c r="AS196"/>
      <c r="AT196"/>
      <c r="AU196"/>
      <c r="AV196"/>
      <c r="AW196"/>
      <c r="AX196"/>
      <c r="AY196"/>
      <c r="AZ196"/>
      <c r="BA196"/>
      <c r="BB196"/>
      <c r="BC196"/>
      <c r="BD196"/>
      <c r="BE196"/>
      <c r="BF196"/>
      <c r="BG196"/>
      <c r="BH196"/>
      <c r="BI196"/>
      <c r="BJ196"/>
      <c r="BK196"/>
      <c r="BL196"/>
      <c r="BM196"/>
      <c r="BN196"/>
      <c r="BO196"/>
    </row>
    <row r="197">
      <c r="A197" t="s">
        <v>829</v>
      </c>
      <c r="B197">
        <v>2011</v>
      </c>
      <c r="C197" t="s">
        <v>835</v>
      </c>
      <c r="D197">
        <v>60</v>
      </c>
      <c r="E197" t="s">
        <v>258</v>
      </c>
      <c r="F197" t="s">
        <v>479</v>
      </c>
      <c r="G197" t="s">
        <v>180</v>
      </c>
      <c r="H197">
        <v>0.7608486065331469</v>
      </c>
      <c r="I197">
        <v>2.407381120555677</v>
      </c>
      <c r="J197">
        <v>4.2447247114284039</v>
      </c>
      <c r="K197">
        <v>7.1462625232006527</v>
      </c>
      <c r="L197">
        <v>3.8991445332179229</v>
      </c>
      <c r="M197">
        <v>8.5623973041943628</v>
      </c>
      <c r="N197">
        <v>5.7187801270861609</v>
      </c>
      <c r="O197">
        <v>4.407146984791499</v>
      </c>
      <c r="P197">
        <v>5.0451888784444083</v>
      </c>
      <c r="Q197">
        <v>1.8442991415759611</v>
      </c>
      <c r="R197">
        <v>0.89297592447171692</v>
      </c>
      <c r="S197">
        <v>0.98906157442666487</v>
      </c>
      <c r="T197">
        <v>3.2322637227114699</v>
      </c>
      <c r="U197">
        <v>3.8786838033823359</v>
      </c>
      <c r="V197">
        <v>6.3127565560564154</v>
      </c>
      <c r="W197" t="s">
        <v>248</v>
      </c>
      <c r="X197" t="s">
        <v>249</v>
      </c>
      <c r="Y197" t="s">
        <v>250</v>
      </c>
      <c r="Z197" t="s">
        <v>251</v>
      </c>
      <c r="AA197" t="s">
        <v>252</v>
      </c>
      <c r="AB197" t="s">
        <v>253</v>
      </c>
      <c r="AC197" t="s">
        <v>254</v>
      </c>
      <c r="AD197" t="s">
        <v>476</v>
      </c>
      <c r="AE197" t="s">
        <v>477</v>
      </c>
      <c r="AF197" t="s">
        <v>257</v>
      </c>
      <c r="AG197">
        <v>2.7651744759549759</v>
      </c>
      <c r="AH197">
        <v>2.9811312346130352</v>
      </c>
      <c r="AI197">
        <v>6.8721835637857778</v>
      </c>
      <c r="AJ197">
        <v>4.9889201102597571</v>
      </c>
      <c r="AK197">
        <v>2.2674351130583261</v>
      </c>
      <c r="AL197">
        <v>6.0038325598805464</v>
      </c>
      <c r="AM197">
        <v>1.655110133945217</v>
      </c>
      <c r="AN197">
        <v>3.8941589581666798</v>
      </c>
      <c r="AO197">
        <v>0.54548170503422411</v>
      </c>
      <c r="AP197">
        <v>2.5671435219630721</v>
      </c>
      <c r="AQ197"/>
      <c r="AR197"/>
      <c r="AS197"/>
      <c r="AT197"/>
      <c r="AU197"/>
      <c r="AV197"/>
      <c r="AW197"/>
      <c r="AX197"/>
      <c r="AY197"/>
      <c r="AZ197"/>
      <c r="BA197"/>
      <c r="BB197"/>
      <c r="BC197"/>
      <c r="BD197"/>
      <c r="BE197"/>
      <c r="BF197"/>
      <c r="BG197"/>
      <c r="BH197"/>
      <c r="BI197"/>
      <c r="BJ197"/>
      <c r="BK197"/>
      <c r="BL197"/>
      <c r="BM197"/>
      <c r="BN197"/>
      <c r="BO197"/>
    </row>
    <row r="198">
      <c r="A198" t="s">
        <v>829</v>
      </c>
      <c r="B198">
        <v>2011</v>
      </c>
      <c r="C198" t="s">
        <v>835</v>
      </c>
      <c r="D198">
        <v>61</v>
      </c>
      <c r="E198" t="s">
        <v>258</v>
      </c>
      <c r="F198" t="s">
        <v>262</v>
      </c>
      <c r="G198" t="s">
        <v>180</v>
      </c>
      <c r="H198">
        <v>40.408607123632713</v>
      </c>
      <c r="I198">
        <v>38.962364447621702</v>
      </c>
      <c r="J198">
        <v>39.068968035216827</v>
      </c>
      <c r="K198">
        <v>18.74990437862941</v>
      </c>
      <c r="L198">
        <v>14.83212973342469</v>
      </c>
      <c r="M198">
        <v>9.8921218786188625</v>
      </c>
      <c r="N198">
        <v>9.3415935056451076</v>
      </c>
      <c r="O198">
        <v>11.718889669740889</v>
      </c>
      <c r="P198">
        <v>10.80969990065242</v>
      </c>
      <c r="Q198">
        <v>18.343027862812949</v>
      </c>
      <c r="R198">
        <v>39.129280074286633</v>
      </c>
      <c r="S198">
        <v>42.657415110538331</v>
      </c>
      <c r="T198">
        <v>38.188549419205764</v>
      </c>
      <c r="U198">
        <v>38.456409356724777</v>
      </c>
      <c r="V198">
        <v>34.339562403351302</v>
      </c>
      <c r="W198" t="s">
        <v>248</v>
      </c>
      <c r="X198" t="s">
        <v>249</v>
      </c>
      <c r="Y198" t="s">
        <v>250</v>
      </c>
      <c r="Z198" t="s">
        <v>251</v>
      </c>
      <c r="AA198" t="s">
        <v>252</v>
      </c>
      <c r="AB198" t="s">
        <v>253</v>
      </c>
      <c r="AC198" t="s">
        <v>254</v>
      </c>
      <c r="AD198" t="s">
        <v>476</v>
      </c>
      <c r="AE198" t="s">
        <v>477</v>
      </c>
      <c r="AF198" t="s">
        <v>257</v>
      </c>
      <c r="AG198">
        <v>0.28998613229680059</v>
      </c>
      <c r="AH198">
        <v>16.934644790293969</v>
      </c>
      <c r="AI198">
        <v>27.7184799074256</v>
      </c>
      <c r="AJ198">
        <v>41.868045824688693</v>
      </c>
      <c r="AK198">
        <v>27.683970184160021</v>
      </c>
      <c r="AL198">
        <v>28.97728328618614</v>
      </c>
      <c r="AM198">
        <v>43.553880180015248</v>
      </c>
      <c r="AN198">
        <v>40.792720694021483</v>
      </c>
      <c r="AO198">
        <v>51.058581733893227</v>
      </c>
      <c r="AP198">
        <v>30.622279921939601</v>
      </c>
      <c r="AQ198"/>
      <c r="AR198"/>
      <c r="AS198"/>
      <c r="AT198"/>
      <c r="AU198"/>
      <c r="AV198"/>
      <c r="AW198"/>
      <c r="AX198"/>
      <c r="AY198"/>
      <c r="AZ198"/>
      <c r="BA198"/>
      <c r="BB198"/>
      <c r="BC198"/>
      <c r="BD198"/>
      <c r="BE198"/>
      <c r="BF198"/>
      <c r="BG198"/>
      <c r="BH198"/>
      <c r="BI198"/>
      <c r="BJ198"/>
      <c r="BK198"/>
      <c r="BL198"/>
      <c r="BM198"/>
      <c r="BN198"/>
      <c r="BO198"/>
    </row>
    <row r="199">
      <c r="A199" t="s">
        <v>829</v>
      </c>
      <c r="B199">
        <v>2011</v>
      </c>
      <c r="C199" t="s">
        <v>835</v>
      </c>
      <c r="D199">
        <v>62</v>
      </c>
      <c r="E199" t="s">
        <v>258</v>
      </c>
      <c r="F199" t="s">
        <v>480</v>
      </c>
      <c r="G199" t="s">
        <v>180</v>
      </c>
      <c r="H199">
        <v>14.87062489651662</v>
      </c>
      <c r="I199">
        <v>22.89902835328542</v>
      </c>
      <c r="J199">
        <v>24.693631296794742</v>
      </c>
      <c r="K199">
        <v>14.74192567624314</v>
      </c>
      <c r="L199">
        <v>4.6107519496149401</v>
      </c>
      <c r="M199">
        <v>14.534964014882879</v>
      </c>
      <c r="N199">
        <v>5.4387467446220024</v>
      </c>
      <c r="O199">
        <v>3.2031567866236612</v>
      </c>
      <c r="P199">
        <v>2.7009063357817271</v>
      </c>
      <c r="Q199">
        <v>4.8476777917972038</v>
      </c>
      <c r="R199">
        <v>14.45446219651445</v>
      </c>
      <c r="S199">
        <v>16.497085753628969</v>
      </c>
      <c r="T199">
        <v>25.287265552046961</v>
      </c>
      <c r="U199">
        <v>24.502911365544229</v>
      </c>
      <c r="V199">
        <v>23.729441472711859</v>
      </c>
      <c r="W199" t="s">
        <v>248</v>
      </c>
      <c r="X199" t="s">
        <v>249</v>
      </c>
      <c r="Y199" t="s">
        <v>250</v>
      </c>
      <c r="Z199" t="s">
        <v>251</v>
      </c>
      <c r="AA199" t="s">
        <v>252</v>
      </c>
      <c r="AB199" t="s">
        <v>253</v>
      </c>
      <c r="AC199" t="s">
        <v>254</v>
      </c>
      <c r="AD199" t="s">
        <v>476</v>
      </c>
      <c r="AE199" t="s">
        <v>477</v>
      </c>
      <c r="AF199" t="s">
        <v>257</v>
      </c>
      <c r="AG199">
        <v>0</v>
      </c>
      <c r="AH199">
        <v>9.4855013942519815</v>
      </c>
      <c r="AI199">
        <v>20.15156797457399</v>
      </c>
      <c r="AJ199">
        <v>14.280256534931571</v>
      </c>
      <c r="AK199">
        <v>41.257017610904782</v>
      </c>
      <c r="AL199">
        <v>20.64826447180673</v>
      </c>
      <c r="AM199">
        <v>12.1566562514725</v>
      </c>
      <c r="AN199">
        <v>9.7466898415909053</v>
      </c>
      <c r="AO199">
        <v>5.7665580872326228</v>
      </c>
      <c r="AP199">
        <v>15.3370192637587</v>
      </c>
      <c r="AQ199"/>
      <c r="AR199"/>
      <c r="AS199"/>
      <c r="AT199"/>
      <c r="AU199"/>
      <c r="AV199"/>
      <c r="AW199"/>
      <c r="AX199"/>
      <c r="AY199"/>
      <c r="AZ199"/>
      <c r="BA199"/>
      <c r="BB199"/>
      <c r="BC199"/>
      <c r="BD199"/>
      <c r="BE199"/>
      <c r="BF199"/>
      <c r="BG199"/>
      <c r="BH199"/>
      <c r="BI199"/>
      <c r="BJ199"/>
      <c r="BK199"/>
      <c r="BL199"/>
      <c r="BM199"/>
      <c r="BN199"/>
      <c r="BO199"/>
    </row>
    <row r="200">
      <c r="A200" t="s">
        <v>829</v>
      </c>
      <c r="B200">
        <v>2011</v>
      </c>
      <c r="C200" t="s">
        <v>835</v>
      </c>
      <c r="D200">
        <v>63</v>
      </c>
      <c r="E200" t="s">
        <v>258</v>
      </c>
      <c r="F200" t="s">
        <v>481</v>
      </c>
      <c r="G200" t="s">
        <v>180</v>
      </c>
      <c r="H200">
        <v>23.733583170572651</v>
      </c>
      <c r="I200">
        <v>20.173693277968141</v>
      </c>
      <c r="J200">
        <v>16.61301375369111</v>
      </c>
      <c r="K200">
        <v>7.0745203154300764</v>
      </c>
      <c r="L200">
        <v>1.107587338022989</v>
      </c>
      <c r="M200">
        <v>12.12442141844774</v>
      </c>
      <c r="N200">
        <v>2.6062453684097471</v>
      </c>
      <c r="O200">
        <v>1.417189876086332</v>
      </c>
      <c r="P200">
        <v>0.60008025039667268</v>
      </c>
      <c r="Q200">
        <v>0.19226722833283211</v>
      </c>
      <c r="R200">
        <v>24.832153459362939</v>
      </c>
      <c r="S200">
        <v>21.903693391340418</v>
      </c>
      <c r="T200">
        <v>18.43585329240652</v>
      </c>
      <c r="U200">
        <v>17.418104093346599</v>
      </c>
      <c r="V200">
        <v>9.070059946335423</v>
      </c>
      <c r="W200" t="s">
        <v>248</v>
      </c>
      <c r="X200" t="s">
        <v>249</v>
      </c>
      <c r="Y200" t="s">
        <v>250</v>
      </c>
      <c r="Z200" t="s">
        <v>251</v>
      </c>
      <c r="AA200" t="s">
        <v>252</v>
      </c>
      <c r="AB200" t="s">
        <v>253</v>
      </c>
      <c r="AC200" t="s">
        <v>254</v>
      </c>
      <c r="AD200" t="s">
        <v>476</v>
      </c>
      <c r="AE200" t="s">
        <v>477</v>
      </c>
      <c r="AF200" t="s">
        <v>257</v>
      </c>
      <c r="AG200">
        <v>0</v>
      </c>
      <c r="AH200">
        <v>6.1726783630467343</v>
      </c>
      <c r="AI200">
        <v>14.10692720439406</v>
      </c>
      <c r="AJ200">
        <v>15.1035753576953</v>
      </c>
      <c r="AK200">
        <v>15.8678637043517</v>
      </c>
      <c r="AL200">
        <v>17.82917354884766</v>
      </c>
      <c r="AM200">
        <v>19.33407854685197</v>
      </c>
      <c r="AN200">
        <v>18.82510486579281</v>
      </c>
      <c r="AO200">
        <v>8.3712789935973912</v>
      </c>
      <c r="AP200">
        <v>16.5574461083221</v>
      </c>
      <c r="AQ200"/>
      <c r="AR200"/>
      <c r="AS200"/>
      <c r="AT200"/>
      <c r="AU200"/>
      <c r="AV200"/>
      <c r="AW200"/>
      <c r="AX200"/>
      <c r="AY200"/>
      <c r="AZ200"/>
      <c r="BA200"/>
      <c r="BB200"/>
      <c r="BC200"/>
      <c r="BD200"/>
      <c r="BE200"/>
      <c r="BF200"/>
      <c r="BG200"/>
      <c r="BH200"/>
      <c r="BI200"/>
      <c r="BJ200"/>
      <c r="BK200"/>
      <c r="BL200"/>
      <c r="BM200"/>
      <c r="BN200"/>
      <c r="BO200"/>
    </row>
    <row r="201">
      <c r="A201" t="s">
        <v>829</v>
      </c>
      <c r="B201">
        <v>2011</v>
      </c>
      <c r="C201" t="s">
        <v>835</v>
      </c>
      <c r="D201">
        <v>64</v>
      </c>
      <c r="E201" t="s">
        <v>258</v>
      </c>
      <c r="F201" t="s">
        <v>265</v>
      </c>
      <c r="G201" t="s">
        <v>180</v>
      </c>
      <c r="H201">
        <v>1.1040275826572219</v>
      </c>
      <c r="I201">
        <v>1.2195449589990739</v>
      </c>
      <c r="J201">
        <v>0.94402827323914928</v>
      </c>
      <c r="K201">
        <v>0.33360105195336698</v>
      </c>
      <c r="L201">
        <v>0.093611538345080403</v>
      </c>
      <c r="M201">
        <v>0</v>
      </c>
      <c r="N201">
        <v>0</v>
      </c>
      <c r="O201">
        <v>0</v>
      </c>
      <c r="P201">
        <v>0.30535572634871022</v>
      </c>
      <c r="Q201">
        <v>0</v>
      </c>
      <c r="R201">
        <v>0.69952411461219821</v>
      </c>
      <c r="S201">
        <v>1.4947876224410619</v>
      </c>
      <c r="T201">
        <v>1.1590755345363579</v>
      </c>
      <c r="U201">
        <v>1.2076868076632661</v>
      </c>
      <c r="V201">
        <v>0.63655815131806903</v>
      </c>
      <c r="W201" t="s">
        <v>248</v>
      </c>
      <c r="X201" t="s">
        <v>249</v>
      </c>
      <c r="Y201" t="s">
        <v>250</v>
      </c>
      <c r="Z201" t="s">
        <v>251</v>
      </c>
      <c r="AA201" t="s">
        <v>252</v>
      </c>
      <c r="AB201" t="s">
        <v>253</v>
      </c>
      <c r="AC201" t="s">
        <v>254</v>
      </c>
      <c r="AD201" t="s">
        <v>476</v>
      </c>
      <c r="AE201" t="s">
        <v>477</v>
      </c>
      <c r="AF201" t="s">
        <v>257</v>
      </c>
      <c r="AG201">
        <v>0</v>
      </c>
      <c r="AH201">
        <v>0</v>
      </c>
      <c r="AI201">
        <v>1.2678562438067531</v>
      </c>
      <c r="AJ201">
        <v>0.54788836854429834</v>
      </c>
      <c r="AK201">
        <v>2.3594083150682539</v>
      </c>
      <c r="AL201">
        <v>0.17331023434590229</v>
      </c>
      <c r="AM201">
        <v>0.3723176269376246</v>
      </c>
      <c r="AN201">
        <v>0.49831730856174222</v>
      </c>
      <c r="AO201">
        <v>1.665639367883103</v>
      </c>
      <c r="AP201">
        <v>0.64533055726689681</v>
      </c>
      <c r="AQ201"/>
      <c r="AR201"/>
      <c r="AS201"/>
      <c r="AT201"/>
      <c r="AU201"/>
      <c r="AV201"/>
      <c r="AW201"/>
      <c r="AX201"/>
      <c r="AY201"/>
      <c r="AZ201"/>
      <c r="BA201"/>
      <c r="BB201"/>
      <c r="BC201"/>
      <c r="BD201"/>
      <c r="BE201"/>
      <c r="BF201"/>
      <c r="BG201"/>
      <c r="BH201"/>
      <c r="BI201"/>
      <c r="BJ201"/>
      <c r="BK201"/>
      <c r="BL201"/>
      <c r="BM201"/>
      <c r="BN201"/>
      <c r="BO201"/>
    </row>
    <row r="202">
      <c r="A202" t="s">
        <v>829</v>
      </c>
      <c r="B202">
        <v>2011</v>
      </c>
      <c r="C202" t="s">
        <v>835</v>
      </c>
      <c r="D202">
        <v>65</v>
      </c>
      <c r="E202" t="s">
        <v>258</v>
      </c>
      <c r="F202" t="s">
        <v>266</v>
      </c>
      <c r="G202" t="s">
        <v>180</v>
      </c>
      <c r="H202">
        <v>4.4223730391509752</v>
      </c>
      <c r="I202">
        <v>3.6659791498945959</v>
      </c>
      <c r="J202">
        <v>3.630189469573271</v>
      </c>
      <c r="K202">
        <v>1.2067767288929321</v>
      </c>
      <c r="L202">
        <v>0.19693140506854809</v>
      </c>
      <c r="M202">
        <v>1.5917602140114979</v>
      </c>
      <c r="N202">
        <v>0</v>
      </c>
      <c r="O202">
        <v>0</v>
      </c>
      <c r="P202">
        <v>0.30535572634871022</v>
      </c>
      <c r="Q202">
        <v>0</v>
      </c>
      <c r="R202">
        <v>4.8979566252382156</v>
      </c>
      <c r="S202">
        <v>3.6738607214494872</v>
      </c>
      <c r="T202">
        <v>3.3210300842675231</v>
      </c>
      <c r="U202">
        <v>4.3021413549665004</v>
      </c>
      <c r="V202">
        <v>1.9060090111896359</v>
      </c>
      <c r="W202" t="s">
        <v>248</v>
      </c>
      <c r="X202" t="s">
        <v>249</v>
      </c>
      <c r="Y202" t="s">
        <v>250</v>
      </c>
      <c r="Z202" t="s">
        <v>251</v>
      </c>
      <c r="AA202" t="s">
        <v>252</v>
      </c>
      <c r="AB202" t="s">
        <v>253</v>
      </c>
      <c r="AC202" t="s">
        <v>254</v>
      </c>
      <c r="AD202" t="s">
        <v>476</v>
      </c>
      <c r="AE202" t="s">
        <v>477</v>
      </c>
      <c r="AF202" t="s">
        <v>257</v>
      </c>
      <c r="AG202">
        <v>0</v>
      </c>
      <c r="AH202">
        <v>0.60306391451653607</v>
      </c>
      <c r="AI202">
        <v>5.3847101183649642</v>
      </c>
      <c r="AJ202">
        <v>2.3802454329046951</v>
      </c>
      <c r="AK202">
        <v>2.3968218652689059</v>
      </c>
      <c r="AL202">
        <v>1.357928078454063</v>
      </c>
      <c r="AM202">
        <v>2.1855728242890389</v>
      </c>
      <c r="AN202">
        <v>4.3983439462446956</v>
      </c>
      <c r="AO202">
        <v>5.8577931597994386</v>
      </c>
      <c r="AP202">
        <v>2.6610109179127228</v>
      </c>
      <c r="AQ202"/>
      <c r="AR202"/>
      <c r="AS202"/>
      <c r="AT202"/>
      <c r="AU202"/>
      <c r="AV202"/>
      <c r="AW202"/>
      <c r="AX202"/>
      <c r="AY202"/>
      <c r="AZ202"/>
      <c r="BA202"/>
      <c r="BB202"/>
      <c r="BC202"/>
      <c r="BD202"/>
      <c r="BE202"/>
      <c r="BF202"/>
      <c r="BG202"/>
      <c r="BH202"/>
      <c r="BI202"/>
      <c r="BJ202"/>
      <c r="BK202"/>
      <c r="BL202"/>
      <c r="BM202"/>
      <c r="BN202"/>
      <c r="BO202"/>
    </row>
    <row r="203">
      <c r="A203" t="s">
        <v>829</v>
      </c>
      <c r="B203">
        <v>2011</v>
      </c>
      <c r="C203" t="s">
        <v>835</v>
      </c>
      <c r="D203">
        <v>66</v>
      </c>
      <c r="E203" t="s">
        <v>258</v>
      </c>
      <c r="F203" t="s">
        <v>482</v>
      </c>
      <c r="G203" t="s">
        <v>180</v>
      </c>
      <c r="H203">
        <v>14.10845229306296</v>
      </c>
      <c r="I203">
        <v>9.1120176728866689</v>
      </c>
      <c r="J203">
        <v>5.8088262665072969</v>
      </c>
      <c r="K203">
        <v>2.716300700903485</v>
      </c>
      <c r="L203">
        <v>0.34713112373161448</v>
      </c>
      <c r="M203">
        <v>0.90898523327314196</v>
      </c>
      <c r="N203">
        <v>0.1824385853579378</v>
      </c>
      <c r="O203">
        <v>0.36020601001659558</v>
      </c>
      <c r="P203">
        <v>0</v>
      </c>
      <c r="Q203">
        <v>0</v>
      </c>
      <c r="R203">
        <v>14.47356032358643</v>
      </c>
      <c r="S203">
        <v>12.10923897161071</v>
      </c>
      <c r="T203">
        <v>7.7280925856325382</v>
      </c>
      <c r="U203">
        <v>5.6138739496207428</v>
      </c>
      <c r="V203">
        <v>5.7552347716455428</v>
      </c>
      <c r="W203" t="s">
        <v>248</v>
      </c>
      <c r="X203" t="s">
        <v>249</v>
      </c>
      <c r="Y203" t="s">
        <v>250</v>
      </c>
      <c r="Z203" t="s">
        <v>251</v>
      </c>
      <c r="AA203" t="s">
        <v>252</v>
      </c>
      <c r="AB203" t="s">
        <v>253</v>
      </c>
      <c r="AC203" t="s">
        <v>254</v>
      </c>
      <c r="AD203" t="s">
        <v>476</v>
      </c>
      <c r="AE203" t="s">
        <v>477</v>
      </c>
      <c r="AF203" t="s">
        <v>257</v>
      </c>
      <c r="AG203">
        <v>0</v>
      </c>
      <c r="AH203">
        <v>0</v>
      </c>
      <c r="AI203">
        <v>5.4345794599161152</v>
      </c>
      <c r="AJ203">
        <v>9.6859334619717927</v>
      </c>
      <c r="AK203">
        <v>2.6308390628192568</v>
      </c>
      <c r="AL203">
        <v>7.6709619570226</v>
      </c>
      <c r="AM203">
        <v>9.4928757715629519</v>
      </c>
      <c r="AN203">
        <v>10.08800324816273</v>
      </c>
      <c r="AO203">
        <v>16.02961084441187</v>
      </c>
      <c r="AP203">
        <v>8.384181718441102</v>
      </c>
      <c r="AQ203"/>
      <c r="AR203"/>
      <c r="AS203"/>
      <c r="AT203"/>
      <c r="AU203"/>
      <c r="AV203"/>
      <c r="AW203"/>
      <c r="AX203"/>
      <c r="AY203"/>
      <c r="AZ203"/>
      <c r="BA203"/>
      <c r="BB203"/>
      <c r="BC203"/>
      <c r="BD203"/>
      <c r="BE203"/>
      <c r="BF203"/>
      <c r="BG203"/>
      <c r="BH203"/>
      <c r="BI203"/>
      <c r="BJ203"/>
      <c r="BK203"/>
      <c r="BL203"/>
      <c r="BM203"/>
      <c r="BN203"/>
      <c r="BO203"/>
    </row>
    <row r="204">
      <c r="A204" t="s">
        <v>829</v>
      </c>
      <c r="B204">
        <v>2011</v>
      </c>
      <c r="C204" t="s">
        <v>835</v>
      </c>
      <c r="D204">
        <v>67</v>
      </c>
      <c r="E204" t="s">
        <v>258</v>
      </c>
      <c r="F204" t="s">
        <v>267</v>
      </c>
      <c r="G204" t="s">
        <v>180</v>
      </c>
      <c r="H204">
        <v>0.1248695430824097</v>
      </c>
      <c r="I204">
        <v>0.0225325301206287</v>
      </c>
      <c r="J204">
        <v>0</v>
      </c>
      <c r="K204">
        <v>0.011032980988352901</v>
      </c>
      <c r="L204">
        <v>0.054808315499533002</v>
      </c>
      <c r="M204">
        <v>0</v>
      </c>
      <c r="N204">
        <v>0</v>
      </c>
      <c r="O204">
        <v>0</v>
      </c>
      <c r="P204">
        <v>0.17878173230756109</v>
      </c>
      <c r="Q204">
        <v>0</v>
      </c>
      <c r="R204">
        <v>0.18029260615038659</v>
      </c>
      <c r="S204">
        <v>0</v>
      </c>
      <c r="T204">
        <v>0.032515128869856601</v>
      </c>
      <c r="U204">
        <v>0</v>
      </c>
      <c r="V204">
        <v>0.015927190311523402</v>
      </c>
      <c r="W204" t="s">
        <v>248</v>
      </c>
      <c r="X204" t="s">
        <v>249</v>
      </c>
      <c r="Y204" t="s">
        <v>250</v>
      </c>
      <c r="Z204" t="s">
        <v>251</v>
      </c>
      <c r="AA204" t="s">
        <v>252</v>
      </c>
      <c r="AB204" t="s">
        <v>253</v>
      </c>
      <c r="AC204" t="s">
        <v>254</v>
      </c>
      <c r="AD204" t="s">
        <v>476</v>
      </c>
      <c r="AE204" t="s">
        <v>477</v>
      </c>
      <c r="AF204" t="s">
        <v>257</v>
      </c>
      <c r="AG204">
        <v>0</v>
      </c>
      <c r="AH204">
        <v>0.0741272606607144</v>
      </c>
      <c r="AI204">
        <v>0</v>
      </c>
      <c r="AJ204">
        <v>0</v>
      </c>
      <c r="AK204">
        <v>0</v>
      </c>
      <c r="AL204">
        <v>0</v>
      </c>
      <c r="AM204">
        <v>0.1575175233643723</v>
      </c>
      <c r="AN204">
        <v>0.043808979827859397</v>
      </c>
      <c r="AO204">
        <v>0.21568083773037561</v>
      </c>
      <c r="AP204">
        <v>0</v>
      </c>
      <c r="AQ204"/>
      <c r="AR204"/>
      <c r="AS204"/>
      <c r="AT204"/>
      <c r="AU204"/>
      <c r="AV204"/>
      <c r="AW204"/>
      <c r="AX204"/>
      <c r="AY204"/>
      <c r="AZ204"/>
      <c r="BA204"/>
      <c r="BB204"/>
      <c r="BC204"/>
      <c r="BD204"/>
      <c r="BE204"/>
      <c r="BF204"/>
      <c r="BG204"/>
      <c r="BH204"/>
      <c r="BI204"/>
      <c r="BJ204"/>
      <c r="BK204"/>
      <c r="BL204"/>
      <c r="BM204"/>
      <c r="BN204"/>
      <c r="BO204"/>
    </row>
    <row r="205">
      <c r="A205" t="s">
        <v>829</v>
      </c>
      <c r="B205">
        <v>2011</v>
      </c>
      <c r="C205" t="s">
        <v>835</v>
      </c>
      <c r="D205">
        <v>68</v>
      </c>
      <c r="E205" t="s">
        <v>258</v>
      </c>
      <c r="F205" t="s">
        <v>268</v>
      </c>
      <c r="G205" t="s">
        <v>180</v>
      </c>
      <c r="H205">
        <v>0.076541494588183004</v>
      </c>
      <c r="I205">
        <v>0</v>
      </c>
      <c r="J205">
        <v>0.1242732731126153</v>
      </c>
      <c r="K205">
        <v>0.36070889153061941</v>
      </c>
      <c r="L205">
        <v>0.25379177408208231</v>
      </c>
      <c r="M205">
        <v>0.63581530370426664</v>
      </c>
      <c r="N205">
        <v>0.36055991509152169</v>
      </c>
      <c r="O205">
        <v>0.5535778424404334</v>
      </c>
      <c r="P205">
        <v>0.13646367911340501</v>
      </c>
      <c r="Q205">
        <v>0.13598894334223799</v>
      </c>
      <c r="R205">
        <v>0</v>
      </c>
      <c r="S205">
        <v>0.1104389863849887</v>
      </c>
      <c r="T205">
        <v>0</v>
      </c>
      <c r="U205">
        <v>0.17938081493242919</v>
      </c>
      <c r="V205">
        <v>0.079031381659072905</v>
      </c>
      <c r="W205" t="s">
        <v>248</v>
      </c>
      <c r="X205" t="s">
        <v>249</v>
      </c>
      <c r="Y205" t="s">
        <v>250</v>
      </c>
      <c r="Z205" t="s">
        <v>251</v>
      </c>
      <c r="AA205" t="s">
        <v>252</v>
      </c>
      <c r="AB205" t="s">
        <v>253</v>
      </c>
      <c r="AC205" t="s">
        <v>254</v>
      </c>
      <c r="AD205" t="s">
        <v>476</v>
      </c>
      <c r="AE205" t="s">
        <v>477</v>
      </c>
      <c r="AF205" t="s">
        <v>257</v>
      </c>
      <c r="AG205">
        <v>0</v>
      </c>
      <c r="AH205">
        <v>0.60381996184315634</v>
      </c>
      <c r="AI205">
        <v>0</v>
      </c>
      <c r="AJ205">
        <v>0</v>
      </c>
      <c r="AK205">
        <v>0.1062380404916218</v>
      </c>
      <c r="AL205">
        <v>0.37388421171441599</v>
      </c>
      <c r="AM205">
        <v>0</v>
      </c>
      <c r="AN205">
        <v>0.0929716286915417</v>
      </c>
      <c r="AO205">
        <v>0.26733814957543001</v>
      </c>
      <c r="AP205">
        <v>0</v>
      </c>
      <c r="AQ205"/>
      <c r="AR205"/>
      <c r="AS205"/>
      <c r="AT205"/>
      <c r="AU205"/>
      <c r="AV205"/>
      <c r="AW205"/>
      <c r="AX205"/>
      <c r="AY205"/>
      <c r="AZ205"/>
      <c r="BA205"/>
      <c r="BB205"/>
      <c r="BC205"/>
      <c r="BD205"/>
      <c r="BE205"/>
      <c r="BF205"/>
      <c r="BG205"/>
      <c r="BH205"/>
      <c r="BI205"/>
      <c r="BJ205"/>
      <c r="BK205"/>
      <c r="BL205"/>
      <c r="BM205"/>
      <c r="BN205"/>
      <c r="BO205"/>
    </row>
    <row r="206">
      <c r="A206" t="s">
        <v>829</v>
      </c>
      <c r="B206">
        <v>2011</v>
      </c>
      <c r="C206" t="s">
        <v>835</v>
      </c>
      <c r="D206">
        <v>69</v>
      </c>
      <c r="E206" t="s">
        <v>258</v>
      </c>
      <c r="F206" t="s">
        <v>269</v>
      </c>
      <c r="G206" t="s">
        <v>180</v>
      </c>
      <c r="H206">
        <v>0</v>
      </c>
      <c r="I206">
        <v>0</v>
      </c>
      <c r="J206">
        <v>0.059712823543183503</v>
      </c>
      <c r="K206">
        <v>0.069580796299058403</v>
      </c>
      <c r="L206">
        <v>0</v>
      </c>
      <c r="M206">
        <v>0</v>
      </c>
      <c r="N206">
        <v>0.19138751190201619</v>
      </c>
      <c r="O206">
        <v>0</v>
      </c>
      <c r="P206">
        <v>0</v>
      </c>
      <c r="Q206">
        <v>0</v>
      </c>
      <c r="R206">
        <v>0</v>
      </c>
      <c r="S206">
        <v>0</v>
      </c>
      <c r="T206">
        <v>0</v>
      </c>
      <c r="U206">
        <v>0.023998428104930501</v>
      </c>
      <c r="V206">
        <v>0.0776454653109864</v>
      </c>
      <c r="W206" t="s">
        <v>248</v>
      </c>
      <c r="X206" t="s">
        <v>249</v>
      </c>
      <c r="Y206" t="s">
        <v>250</v>
      </c>
      <c r="Z206" t="s">
        <v>251</v>
      </c>
      <c r="AA206" t="s">
        <v>252</v>
      </c>
      <c r="AB206" t="s">
        <v>253</v>
      </c>
      <c r="AC206" t="s">
        <v>254</v>
      </c>
      <c r="AD206" t="s">
        <v>476</v>
      </c>
      <c r="AE206" t="s">
        <v>477</v>
      </c>
      <c r="AF206" t="s">
        <v>257</v>
      </c>
      <c r="AG206">
        <v>0</v>
      </c>
      <c r="AH206">
        <v>0</v>
      </c>
      <c r="AI206">
        <v>0</v>
      </c>
      <c r="AJ206">
        <v>0.021845742389028401</v>
      </c>
      <c r="AK206">
        <v>0.015121687071230201</v>
      </c>
      <c r="AL206">
        <v>0.075639146569023694</v>
      </c>
      <c r="AM206">
        <v>0</v>
      </c>
      <c r="AN206">
        <v>0.033200825652705601</v>
      </c>
      <c r="AO206">
        <v>0.20575257087120671</v>
      </c>
      <c r="AP206">
        <v>0</v>
      </c>
      <c r="AQ206"/>
      <c r="AR206"/>
      <c r="AS206"/>
      <c r="AT206"/>
      <c r="AU206"/>
      <c r="AV206"/>
      <c r="AW206"/>
      <c r="AX206"/>
      <c r="AY206"/>
      <c r="AZ206"/>
      <c r="BA206"/>
      <c r="BB206"/>
      <c r="BC206"/>
      <c r="BD206"/>
      <c r="BE206"/>
      <c r="BF206"/>
      <c r="BG206"/>
      <c r="BH206"/>
      <c r="BI206"/>
      <c r="BJ206"/>
      <c r="BK206"/>
      <c r="BL206"/>
      <c r="BM206"/>
      <c r="BN206"/>
      <c r="BO206"/>
    </row>
    <row r="207">
      <c r="A207" t="s">
        <v>829</v>
      </c>
      <c r="B207">
        <v>2011</v>
      </c>
      <c r="C207" t="s">
        <v>835</v>
      </c>
      <c r="D207">
        <v>70</v>
      </c>
      <c r="E207" t="s">
        <v>258</v>
      </c>
      <c r="F207" t="s">
        <v>483</v>
      </c>
      <c r="G207" t="s">
        <v>180</v>
      </c>
      <c r="H207">
        <v>0</v>
      </c>
      <c r="I207">
        <v>0</v>
      </c>
      <c r="J207">
        <v>0</v>
      </c>
      <c r="K207">
        <v>0.019530241157879099</v>
      </c>
      <c r="L207">
        <v>0.29652768708901728</v>
      </c>
      <c r="M207">
        <v>0</v>
      </c>
      <c r="N207">
        <v>0</v>
      </c>
      <c r="O207">
        <v>0.20419765339824761</v>
      </c>
      <c r="P207">
        <v>0</v>
      </c>
      <c r="Q207">
        <v>0.75990877206809482</v>
      </c>
      <c r="R207">
        <v>0</v>
      </c>
      <c r="S207">
        <v>0</v>
      </c>
      <c r="T207">
        <v>0</v>
      </c>
      <c r="U207">
        <v>0</v>
      </c>
      <c r="V207">
        <v>0.028193818885382301</v>
      </c>
      <c r="W207" t="s">
        <v>248</v>
      </c>
      <c r="X207" t="s">
        <v>249</v>
      </c>
      <c r="Y207" t="s">
        <v>250</v>
      </c>
      <c r="Z207" t="s">
        <v>251</v>
      </c>
      <c r="AA207" t="s">
        <v>252</v>
      </c>
      <c r="AB207" t="s">
        <v>253</v>
      </c>
      <c r="AC207" t="s">
        <v>254</v>
      </c>
      <c r="AD207" t="s">
        <v>476</v>
      </c>
      <c r="AE207" t="s">
        <v>477</v>
      </c>
      <c r="AF207" t="s">
        <v>257</v>
      </c>
      <c r="AG207">
        <v>0.15425589876691601</v>
      </c>
      <c r="AH207">
        <v>0.3491514332362784</v>
      </c>
      <c r="AI207">
        <v>0</v>
      </c>
      <c r="AJ207">
        <v>0</v>
      </c>
      <c r="AK207">
        <v>0</v>
      </c>
      <c r="AL207">
        <v>0.034286380714720198</v>
      </c>
      <c r="AM207">
        <v>0</v>
      </c>
      <c r="AN207">
        <v>0</v>
      </c>
      <c r="AO207">
        <v>0</v>
      </c>
      <c r="AP207">
        <v>0</v>
      </c>
      <c r="AQ207"/>
      <c r="AR207"/>
      <c r="AS207"/>
      <c r="AT207"/>
      <c r="AU207"/>
      <c r="AV207"/>
      <c r="AW207"/>
      <c r="AX207"/>
      <c r="AY207"/>
      <c r="AZ207"/>
      <c r="BA207"/>
      <c r="BB207"/>
      <c r="BC207"/>
      <c r="BD207"/>
      <c r="BE207"/>
      <c r="BF207"/>
      <c r="BG207"/>
      <c r="BH207"/>
      <c r="BI207"/>
      <c r="BJ207"/>
      <c r="BK207"/>
      <c r="BL207"/>
      <c r="BM207"/>
      <c r="BN207"/>
      <c r="BO207"/>
    </row>
    <row r="208">
      <c r="A208" t="s">
        <v>829</v>
      </c>
      <c r="B208">
        <v>2011</v>
      </c>
      <c r="C208" t="s">
        <v>835</v>
      </c>
      <c r="D208">
        <v>71</v>
      </c>
      <c r="E208" t="s">
        <v>258</v>
      </c>
      <c r="F208" t="s">
        <v>46</v>
      </c>
      <c r="G208" t="s">
        <v>180</v>
      </c>
      <c r="H208">
        <v>0</v>
      </c>
      <c r="I208">
        <v>0.082714143893337394</v>
      </c>
      <c r="J208">
        <v>0.10115510880696001</v>
      </c>
      <c r="K208">
        <v>0.19534867683018581</v>
      </c>
      <c r="L208">
        <v>0.36660910572733729</v>
      </c>
      <c r="M208">
        <v>0.37335547453874629</v>
      </c>
      <c r="N208">
        <v>0</v>
      </c>
      <c r="O208">
        <v>0.26318099469168232</v>
      </c>
      <c r="P208">
        <v>0.60664742453745291</v>
      </c>
      <c r="Q208">
        <v>0.58716168495747667</v>
      </c>
      <c r="R208">
        <v>0</v>
      </c>
      <c r="S208">
        <v>0.1193805418636847</v>
      </c>
      <c r="T208">
        <v>0.083110697262607197</v>
      </c>
      <c r="U208">
        <v>0.0281183437907471</v>
      </c>
      <c r="V208">
        <v>0.034774693810320403</v>
      </c>
      <c r="W208" t="s">
        <v>248</v>
      </c>
      <c r="X208" t="s">
        <v>249</v>
      </c>
      <c r="Y208" t="s">
        <v>250</v>
      </c>
      <c r="Z208" t="s">
        <v>251</v>
      </c>
      <c r="AA208" t="s">
        <v>252</v>
      </c>
      <c r="AB208" t="s">
        <v>253</v>
      </c>
      <c r="AC208" t="s">
        <v>254</v>
      </c>
      <c r="AD208" t="s">
        <v>476</v>
      </c>
      <c r="AE208" t="s">
        <v>477</v>
      </c>
      <c r="AF208" t="s">
        <v>257</v>
      </c>
      <c r="AG208">
        <v>0</v>
      </c>
      <c r="AH208">
        <v>0.37243466182126722</v>
      </c>
      <c r="AI208">
        <v>0.1188449145607203</v>
      </c>
      <c r="AJ208">
        <v>0.0563363926372632</v>
      </c>
      <c r="AK208">
        <v>0</v>
      </c>
      <c r="AL208">
        <v>0.18681171902981231</v>
      </c>
      <c r="AM208">
        <v>0.1513628543268975</v>
      </c>
      <c r="AN208">
        <v>0</v>
      </c>
      <c r="AO208">
        <v>0</v>
      </c>
      <c r="AP208">
        <v>0.26511819353067428</v>
      </c>
      <c r="AQ208"/>
      <c r="AR208"/>
      <c r="AS208"/>
      <c r="AT208"/>
      <c r="AU208"/>
      <c r="AV208"/>
      <c r="AW208"/>
      <c r="AX208"/>
      <c r="AY208"/>
      <c r="AZ208"/>
      <c r="BA208"/>
      <c r="BB208"/>
      <c r="BC208"/>
      <c r="BD208"/>
      <c r="BE208"/>
      <c r="BF208"/>
      <c r="BG208"/>
      <c r="BH208"/>
      <c r="BI208"/>
      <c r="BJ208"/>
      <c r="BK208"/>
      <c r="BL208"/>
      <c r="BM208"/>
      <c r="BN208"/>
      <c r="BO208"/>
    </row>
    <row r="209">
      <c r="A209" t="s">
        <v>829</v>
      </c>
      <c r="B209">
        <v>2011</v>
      </c>
      <c r="C209" t="s">
        <v>835</v>
      </c>
      <c r="D209">
        <v>122</v>
      </c>
      <c r="E209" t="s">
        <v>18</v>
      </c>
      <c r="F209" t="s">
        <v>14</v>
      </c>
      <c r="G209" t="s">
        <v>851</v>
      </c>
      <c r="H209">
        <v>18.994931414967709</v>
      </c>
      <c r="I209">
        <v>41.190514584485619</v>
      </c>
      <c r="J209">
        <v>65.317749403049191</v>
      </c>
      <c r="K209">
        <v>86.257066155918793</v>
      </c>
      <c r="L209">
        <v>97.679622556859456</v>
      </c>
      <c r="M209">
        <v>79.376351201839299</v>
      </c>
      <c r="N209">
        <v>96.216303455432893</v>
      </c>
      <c r="O209">
        <v>96.992174137099468</v>
      </c>
      <c r="P209">
        <v>98.604373570341977</v>
      </c>
      <c r="Q209">
        <v>97.984018985940907</v>
      </c>
      <c r="R209">
        <v>16.830825187252309</v>
      </c>
      <c r="S209">
        <v>27.26087149769808</v>
      </c>
      <c r="T209">
        <v>49.179531796954571</v>
      </c>
      <c r="U209">
        <v>64.192355375367043</v>
      </c>
      <c r="V209">
        <v>81.139499924608842</v>
      </c>
      <c r="W209" t="s">
        <v>248</v>
      </c>
      <c r="X209" t="s">
        <v>249</v>
      </c>
      <c r="Y209" t="s">
        <v>250</v>
      </c>
      <c r="Z209" t="s">
        <v>251</v>
      </c>
      <c r="AA209" t="s">
        <v>252</v>
      </c>
      <c r="AB209" t="s">
        <v>253</v>
      </c>
      <c r="AC209" t="s">
        <v>254</v>
      </c>
      <c r="AD209" t="s">
        <v>476</v>
      </c>
      <c r="AE209" t="s">
        <v>477</v>
      </c>
      <c r="AF209" t="s">
        <v>257</v>
      </c>
      <c r="AG209">
        <v>97.698368342048141</v>
      </c>
      <c r="AH209">
        <v>94.339169048142324</v>
      </c>
      <c r="AI209">
        <v>61.352639669944942</v>
      </c>
      <c r="AJ209">
        <v>56.944061324381607</v>
      </c>
      <c r="AK209">
        <v>66.993308373272015</v>
      </c>
      <c r="AL209">
        <v>52.688932349085313</v>
      </c>
      <c r="AM209">
        <v>41.065152352685388</v>
      </c>
      <c r="AN209">
        <v>30.772632454373682</v>
      </c>
      <c r="AO209">
        <v>49.130287224725691</v>
      </c>
      <c r="AP209">
        <v>55.242358093165741</v>
      </c>
      <c r="AQ209">
        <v>1577.859827</v>
      </c>
      <c r="AR209">
        <v>3422.600423000003</v>
      </c>
      <c r="AS209">
        <v>5428.2455649999974</v>
      </c>
      <c r="AT209">
        <v>7168.6289250000082</v>
      </c>
      <c r="AU209">
        <v>8112.1953410000351</v>
      </c>
      <c r="AV209">
        <v>2023.5665969999991</v>
      </c>
      <c r="AW209">
        <v>2460.067544</v>
      </c>
      <c r="AX209">
        <v>2475.4378259999989</v>
      </c>
      <c r="AY209">
        <v>2510.4635429999971</v>
      </c>
      <c r="AZ209">
        <v>2503.3781999999992</v>
      </c>
      <c r="BA209">
        <v>968.31064099999992</v>
      </c>
      <c r="BB209">
        <v>1569.4408450000001</v>
      </c>
      <c r="BC209">
        <v>2831.834397000001</v>
      </c>
      <c r="BD209">
        <v>3695.8414300000009</v>
      </c>
      <c r="BE209">
        <v>4671.1890580000018</v>
      </c>
      <c r="BF209">
        <v>2018.320435999997</v>
      </c>
      <c r="BG209">
        <v>5792.8859330000068</v>
      </c>
      <c r="BH209">
        <v>3548.0637240000019</v>
      </c>
      <c r="BI209">
        <v>2318.0567410000008</v>
      </c>
      <c r="BJ209">
        <v>2869.102516000004</v>
      </c>
      <c r="BK209">
        <v>2494.2890430000029</v>
      </c>
      <c r="BL209">
        <v>1841.499147999999</v>
      </c>
      <c r="BM209">
        <v>680.39656999999988</v>
      </c>
      <c r="BN209">
        <v>1168.465766</v>
      </c>
      <c r="BO209">
        <v>2978.4502039999952</v>
      </c>
    </row>
    <row r="210">
      <c r="A210" t="s">
        <v>829</v>
      </c>
      <c r="B210">
        <v>2011</v>
      </c>
      <c r="C210" t="s">
        <v>835</v>
      </c>
      <c r="D210">
        <v>123</v>
      </c>
      <c r="E210" t="s">
        <v>18</v>
      </c>
      <c r="F210" t="s">
        <v>51</v>
      </c>
      <c r="G210" t="s">
        <v>180</v>
      </c>
      <c r="H210">
        <v>81.00506858503212</v>
      </c>
      <c r="I210">
        <v>58.80948541551453</v>
      </c>
      <c r="J210">
        <v>34.68225059695061</v>
      </c>
      <c r="K210">
        <v>13.742933844081</v>
      </c>
      <c r="L210">
        <v>2.3203774431405551</v>
      </c>
      <c r="M210">
        <v>20.623648798160819</v>
      </c>
      <c r="N210">
        <v>3.7836965445671029</v>
      </c>
      <c r="O210">
        <v>3.0078258629005319</v>
      </c>
      <c r="P210">
        <v>1.395626429658003</v>
      </c>
      <c r="Q210">
        <v>2.0159810140591201</v>
      </c>
      <c r="R210">
        <v>83.169174812747627</v>
      </c>
      <c r="S210">
        <v>72.739128502301824</v>
      </c>
      <c r="T210">
        <v>50.820468203045444</v>
      </c>
      <c r="U210">
        <v>35.807644624632992</v>
      </c>
      <c r="V210">
        <v>18.86050007539108</v>
      </c>
      <c r="W210" t="s">
        <v>248</v>
      </c>
      <c r="X210" t="s">
        <v>249</v>
      </c>
      <c r="Y210" t="s">
        <v>250</v>
      </c>
      <c r="Z210" t="s">
        <v>251</v>
      </c>
      <c r="AA210" t="s">
        <v>252</v>
      </c>
      <c r="AB210" t="s">
        <v>253</v>
      </c>
      <c r="AC210" t="s">
        <v>254</v>
      </c>
      <c r="AD210" t="s">
        <v>476</v>
      </c>
      <c r="AE210" t="s">
        <v>477</v>
      </c>
      <c r="AF210" t="s">
        <v>257</v>
      </c>
      <c r="AG210">
        <v>2.3016316579518672</v>
      </c>
      <c r="AH210">
        <v>5.6608309518576654</v>
      </c>
      <c r="AI210">
        <v>38.647360330055101</v>
      </c>
      <c r="AJ210">
        <v>43.055938675618243</v>
      </c>
      <c r="AK210">
        <v>33.006691626728013</v>
      </c>
      <c r="AL210">
        <v>47.311067650914872</v>
      </c>
      <c r="AM210">
        <v>58.934847647314307</v>
      </c>
      <c r="AN210">
        <v>69.227367545626493</v>
      </c>
      <c r="AO210">
        <v>50.869712775274166</v>
      </c>
      <c r="AP210">
        <v>44.757641906834067</v>
      </c>
      <c r="AQ210">
        <v>6728.8815480000058</v>
      </c>
      <c r="AR210">
        <v>4886.5951709999999</v>
      </c>
      <c r="AS210">
        <v>2882.2758699999999</v>
      </c>
      <c r="AT210">
        <v>1142.1440289999989</v>
      </c>
      <c r="AU210">
        <v>192.70503500000001</v>
      </c>
      <c r="AV210">
        <v>525.76524599999971</v>
      </c>
      <c r="AW210">
        <v>96.741911000000002</v>
      </c>
      <c r="AX210">
        <v>76.765842000000021</v>
      </c>
      <c r="AY210">
        <v>35.532595000000001</v>
      </c>
      <c r="AZ210">
        <v>51.505980000000001</v>
      </c>
      <c r="BA210">
        <v>4784.8870200000038</v>
      </c>
      <c r="BB210">
        <v>4187.6782740000008</v>
      </c>
      <c r="BC210">
        <v>2926.3220830000018</v>
      </c>
      <c r="BD210">
        <v>2061.606491</v>
      </c>
      <c r="BE210">
        <v>1085.7962109999989</v>
      </c>
      <c r="BF210">
        <v>47.548698000000002</v>
      </c>
      <c r="BG210">
        <v>347.60267999999991</v>
      </c>
      <c r="BH210">
        <v>2235.0024049999979</v>
      </c>
      <c r="BI210">
        <v>1752.704435999997</v>
      </c>
      <c r="BJ210">
        <v>1413.567777</v>
      </c>
      <c r="BK210">
        <v>2239.701439999998</v>
      </c>
      <c r="BL210">
        <v>2642.8362129999991</v>
      </c>
      <c r="BM210">
        <v>1530.6478409999991</v>
      </c>
      <c r="BN210">
        <v>1209.834529</v>
      </c>
      <c r="BO210">
        <v>2413.1556340000038</v>
      </c>
    </row>
    <row r="211">
      <c r="A211" t="s">
        <v>829</v>
      </c>
      <c r="B211">
        <v>2011</v>
      </c>
      <c r="C211" t="s">
        <v>835</v>
      </c>
      <c r="D211">
        <v>124</v>
      </c>
      <c r="E211" t="s">
        <v>50</v>
      </c>
      <c r="F211" t="s">
        <v>15</v>
      </c>
      <c r="G211" t="s">
        <v>852</v>
      </c>
      <c r="H211">
        <v>11.14095876134097</v>
      </c>
      <c r="I211">
        <v>26.771703070827989</v>
      </c>
      <c r="J211">
        <v>43.768253237168821</v>
      </c>
      <c r="K211">
        <v>43.517059580592971</v>
      </c>
      <c r="L211">
        <v>62.850098540423303</v>
      </c>
      <c r="M211">
        <v>28.267201462167652</v>
      </c>
      <c r="N211">
        <v>39.941097761624157</v>
      </c>
      <c r="O211">
        <v>49.915457021433959</v>
      </c>
      <c r="P211">
        <v>53.224794168953402</v>
      </c>
      <c r="Q211">
        <v>77.954782161593016</v>
      </c>
      <c r="R211">
        <v>9.898114206300674</v>
      </c>
      <c r="S211">
        <v>17.869172545081721</v>
      </c>
      <c r="T211">
        <v>31.567483608920611</v>
      </c>
      <c r="U211">
        <v>42.184100548115083</v>
      </c>
      <c r="V211">
        <v>59.343444413458293</v>
      </c>
      <c r="W211" t="s">
        <v>248</v>
      </c>
      <c r="X211" t="s">
        <v>249</v>
      </c>
      <c r="Y211" t="s">
        <v>250</v>
      </c>
      <c r="Z211" t="s">
        <v>251</v>
      </c>
      <c r="AA211" t="s">
        <v>252</v>
      </c>
      <c r="AB211" t="s">
        <v>253</v>
      </c>
      <c r="AC211" t="s">
        <v>254</v>
      </c>
      <c r="AD211" t="s">
        <v>476</v>
      </c>
      <c r="AE211" t="s">
        <v>477</v>
      </c>
      <c r="AF211" t="s">
        <v>257</v>
      </c>
      <c r="AG211">
        <v>66.913689800062826</v>
      </c>
      <c r="AH211">
        <v>43.640379306733763</v>
      </c>
      <c r="AI211">
        <v>37.699204338460397</v>
      </c>
      <c r="AJ211">
        <v>32.51679618246493</v>
      </c>
      <c r="AK211">
        <v>45.784643735122991</v>
      </c>
      <c r="AL211">
        <v>28.433013962187172</v>
      </c>
      <c r="AM211">
        <v>29.452383077466209</v>
      </c>
      <c r="AN211">
        <v>22.048102994888279</v>
      </c>
      <c r="AO211">
        <v>37.317897107690442</v>
      </c>
      <c r="AP211">
        <v>38.11578694265809</v>
      </c>
      <c r="AQ211">
        <v>925.45063100000016</v>
      </c>
      <c r="AR211">
        <v>2224.513171999999</v>
      </c>
      <c r="AS211">
        <v>3637.370067000003</v>
      </c>
      <c r="AT211">
        <v>3616.6040179999968</v>
      </c>
      <c r="AU211">
        <v>5219.6380700000063</v>
      </c>
      <c r="AV211">
        <v>720.62476800000036</v>
      </c>
      <c r="AW211">
        <v>1021.217764</v>
      </c>
      <c r="AX211">
        <v>1273.9441250000009</v>
      </c>
      <c r="AY211">
        <v>1355.101204000001</v>
      </c>
      <c r="AZ211">
        <v>1991.654397</v>
      </c>
      <c r="BA211">
        <v>569.45807499999989</v>
      </c>
      <c r="BB211">
        <v>1028.7495489999999</v>
      </c>
      <c r="BC211">
        <v>1817.7051030000009</v>
      </c>
      <c r="BD211">
        <v>2428.727620000001</v>
      </c>
      <c r="BE211">
        <v>3416.3933529999999</v>
      </c>
      <c r="BF211">
        <v>1382.349264000002</v>
      </c>
      <c r="BG211">
        <v>2679.7325219999989</v>
      </c>
      <c r="BH211">
        <v>2180.1699170000011</v>
      </c>
      <c r="BI211">
        <v>1323.681115000001</v>
      </c>
      <c r="BJ211">
        <v>1960.8053359999999</v>
      </c>
      <c r="BK211">
        <v>1346.016175</v>
      </c>
      <c r="BL211">
        <v>1320.7436290000001</v>
      </c>
      <c r="BM211">
        <v>487.49334899999968</v>
      </c>
      <c r="BN211">
        <v>887.53165699999931</v>
      </c>
      <c r="BO211">
        <v>2055.0529939999992</v>
      </c>
    </row>
    <row r="212">
      <c r="A212" t="s">
        <v>829</v>
      </c>
      <c r="B212">
        <v>2011</v>
      </c>
      <c r="C212" t="s">
        <v>835</v>
      </c>
      <c r="D212">
        <v>125</v>
      </c>
      <c r="E212" t="s">
        <v>50</v>
      </c>
      <c r="F212" t="s">
        <v>16</v>
      </c>
      <c r="G212" t="s">
        <v>853</v>
      </c>
      <c r="H212">
        <v>7.8539726536267418</v>
      </c>
      <c r="I212">
        <v>14.418811513657589</v>
      </c>
      <c r="J212">
        <v>21.549496165880431</v>
      </c>
      <c r="K212">
        <v>42.740006575325673</v>
      </c>
      <c r="L212">
        <v>34.829524016435819</v>
      </c>
      <c r="M212">
        <v>51.109149739671693</v>
      </c>
      <c r="N212">
        <v>56.275205693808751</v>
      </c>
      <c r="O212">
        <v>47.076717115665531</v>
      </c>
      <c r="P212">
        <v>45.379579401388753</v>
      </c>
      <c r="Q212">
        <v>20.029236824347969</v>
      </c>
      <c r="R212">
        <v>6.9327109809516321</v>
      </c>
      <c r="S212">
        <v>9.3916989526163572</v>
      </c>
      <c r="T212">
        <v>17.612048188033949</v>
      </c>
      <c r="U212">
        <v>22.00825482725195</v>
      </c>
      <c r="V212">
        <v>21.796055511150499</v>
      </c>
      <c r="W212" t="s">
        <v>248</v>
      </c>
      <c r="X212" t="s">
        <v>249</v>
      </c>
      <c r="Y212" t="s">
        <v>250</v>
      </c>
      <c r="Z212" t="s">
        <v>251</v>
      </c>
      <c r="AA212" t="s">
        <v>252</v>
      </c>
      <c r="AB212" t="s">
        <v>253</v>
      </c>
      <c r="AC212" t="s">
        <v>254</v>
      </c>
      <c r="AD212" t="s">
        <v>476</v>
      </c>
      <c r="AE212" t="s">
        <v>477</v>
      </c>
      <c r="AF212" t="s">
        <v>257</v>
      </c>
      <c r="AG212">
        <v>30.784678541985571</v>
      </c>
      <c r="AH212">
        <v>50.698789741408461</v>
      </c>
      <c r="AI212">
        <v>23.65343533148452</v>
      </c>
      <c r="AJ212">
        <v>24.427265141916699</v>
      </c>
      <c r="AK212">
        <v>21.2086646381489</v>
      </c>
      <c r="AL212">
        <v>24.25591838689807</v>
      </c>
      <c r="AM212">
        <v>11.61276927521922</v>
      </c>
      <c r="AN212">
        <v>8.7245294594853959</v>
      </c>
      <c r="AO212">
        <v>11.812390117035219</v>
      </c>
      <c r="AP212">
        <v>17.126571150507729</v>
      </c>
      <c r="AQ212">
        <v>652.40919599999938</v>
      </c>
      <c r="AR212">
        <v>1198.0872509999999</v>
      </c>
      <c r="AS212">
        <v>1790.875497999999</v>
      </c>
      <c r="AT212">
        <v>3552.0249069999982</v>
      </c>
      <c r="AU212">
        <v>2892.5572710000001</v>
      </c>
      <c r="AV212">
        <v>1302.9418290000001</v>
      </c>
      <c r="AW212">
        <v>1438.84978</v>
      </c>
      <c r="AX212">
        <v>1201.493700999999</v>
      </c>
      <c r="AY212">
        <v>1155.362339</v>
      </c>
      <c r="AZ212">
        <v>511.72380300000009</v>
      </c>
      <c r="BA212">
        <v>398.85256600000002</v>
      </c>
      <c r="BB212">
        <v>540.69129599999962</v>
      </c>
      <c r="BC212">
        <v>1014.129294</v>
      </c>
      <c r="BD212">
        <v>1267.1138100000001</v>
      </c>
      <c r="BE212">
        <v>1254.795704999998</v>
      </c>
      <c r="BF212">
        <v>635.97117200000025</v>
      </c>
      <c r="BG212">
        <v>3113.153411000003</v>
      </c>
      <c r="BH212">
        <v>1367.8938069999999</v>
      </c>
      <c r="BI212">
        <v>994.37562599999956</v>
      </c>
      <c r="BJ212">
        <v>908.29717999999968</v>
      </c>
      <c r="BK212">
        <v>1148.272868</v>
      </c>
      <c r="BL212">
        <v>520.75551899999994</v>
      </c>
      <c r="BM212">
        <v>192.90322099999989</v>
      </c>
      <c r="BN212">
        <v>280.93410899999981</v>
      </c>
      <c r="BO212">
        <v>923.3972100000002</v>
      </c>
    </row>
    <row r="213">
      <c r="A213" t="s">
        <v>829</v>
      </c>
      <c r="B213">
        <v>2011</v>
      </c>
      <c r="C213" t="s">
        <v>835</v>
      </c>
      <c r="D213">
        <v>126</v>
      </c>
      <c r="E213" t="s">
        <v>50</v>
      </c>
      <c r="F213" t="s">
        <v>22</v>
      </c>
      <c r="G213" t="s">
        <v>854</v>
      </c>
      <c r="H213">
        <v>15.03944121529862</v>
      </c>
      <c r="I213">
        <v>14.529322247170951</v>
      </c>
      <c r="J213">
        <v>11.165564859649651</v>
      </c>
      <c r="K213">
        <v>7.6195731793544477</v>
      </c>
      <c r="L213">
        <v>1.7866893554657459</v>
      </c>
      <c r="M213">
        <v>14.617060035679181</v>
      </c>
      <c r="N213">
        <v>3.3395756900468569</v>
      </c>
      <c r="O213">
        <v>2.6147994314378309</v>
      </c>
      <c r="P213">
        <v>0.84106125223022676</v>
      </c>
      <c r="Q213">
        <v>1.4164636613780841</v>
      </c>
      <c r="R213">
        <v>14.56955367068529</v>
      </c>
      <c r="S213">
        <v>14.657960388816621</v>
      </c>
      <c r="T213">
        <v>14.68118672940272</v>
      </c>
      <c r="U213">
        <v>11.911869484715741</v>
      </c>
      <c r="V213">
        <v>6.4350338013693982</v>
      </c>
      <c r="W213" t="s">
        <v>248</v>
      </c>
      <c r="X213" t="s">
        <v>249</v>
      </c>
      <c r="Y213" t="s">
        <v>250</v>
      </c>
      <c r="Z213" t="s">
        <v>251</v>
      </c>
      <c r="AA213" t="s">
        <v>252</v>
      </c>
      <c r="AB213" t="s">
        <v>253</v>
      </c>
      <c r="AC213" t="s">
        <v>254</v>
      </c>
      <c r="AD213" t="s">
        <v>476</v>
      </c>
      <c r="AE213" t="s">
        <v>477</v>
      </c>
      <c r="AF213" t="s">
        <v>257</v>
      </c>
      <c r="AG213">
        <v>1.8595097515017429</v>
      </c>
      <c r="AH213">
        <v>5.2919949613137769</v>
      </c>
      <c r="AI213">
        <v>19.03698398811785</v>
      </c>
      <c r="AJ213">
        <v>20.847036097200199</v>
      </c>
      <c r="AK213">
        <v>13.178745581291089</v>
      </c>
      <c r="AL213">
        <v>13.194141480490879</v>
      </c>
      <c r="AM213">
        <v>2.9235513503338169</v>
      </c>
      <c r="AN213">
        <v>1.600641435510084</v>
      </c>
      <c r="AO213">
        <v>4.4808873473231898</v>
      </c>
      <c r="AP213">
        <v>7.2539615979250911</v>
      </c>
      <c r="AQ213">
        <v>1249.2874859999999</v>
      </c>
      <c r="AR213">
        <v>1207.2698039999991</v>
      </c>
      <c r="AS213">
        <v>927.91666099999998</v>
      </c>
      <c r="AT213">
        <v>633.24542699999995</v>
      </c>
      <c r="AU213">
        <v>148.38277099999999</v>
      </c>
      <c r="AV213">
        <v>372.63736599999987</v>
      </c>
      <c r="AW213">
        <v>85.386587000000006</v>
      </c>
      <c r="AX213">
        <v>66.735006999999996</v>
      </c>
      <c r="AY213">
        <v>21.413387</v>
      </c>
      <c r="AZ213">
        <v>36.189005999999999</v>
      </c>
      <c r="BA213">
        <v>838.21522100000004</v>
      </c>
      <c r="BB213">
        <v>843.8762399999996</v>
      </c>
      <c r="BC213">
        <v>845.36570499999937</v>
      </c>
      <c r="BD213">
        <v>685.81968200000006</v>
      </c>
      <c r="BE213">
        <v>370.46394799999979</v>
      </c>
      <c r="BF213">
        <v>38.415038000000003</v>
      </c>
      <c r="BG213">
        <v>324.95434799999998</v>
      </c>
      <c r="BH213">
        <v>1100.921372999999</v>
      </c>
      <c r="BI213">
        <v>848.63305199999979</v>
      </c>
      <c r="BJ213">
        <v>564.40222200000005</v>
      </c>
      <c r="BK213">
        <v>624.60940199999993</v>
      </c>
      <c r="BL213">
        <v>131.10184699999999</v>
      </c>
      <c r="BM213">
        <v>35.390893000000013</v>
      </c>
      <c r="BN213">
        <v>106.568957</v>
      </c>
      <c r="BO213">
        <v>391.10501699999992</v>
      </c>
    </row>
    <row r="214">
      <c r="A214" t="s">
        <v>829</v>
      </c>
      <c r="B214">
        <v>2011</v>
      </c>
      <c r="C214" t="s">
        <v>835</v>
      </c>
      <c r="D214">
        <v>127</v>
      </c>
      <c r="E214" t="s">
        <v>50</v>
      </c>
      <c r="F214" t="s">
        <v>19</v>
      </c>
      <c r="G214" t="s">
        <v>855</v>
      </c>
      <c r="H214">
        <v>65.965627369733667</v>
      </c>
      <c r="I214">
        <v>44.280163168343471</v>
      </c>
      <c r="J214">
        <v>23.51668573730111</v>
      </c>
      <c r="K214">
        <v>6.123360664726909</v>
      </c>
      <c r="L214">
        <v>0.53368808767513887</v>
      </c>
      <c r="M214">
        <v>6.0065887624814902</v>
      </c>
      <c r="N214">
        <v>0.44412085452022848</v>
      </c>
      <c r="O214">
        <v>0.39302643146267913</v>
      </c>
      <c r="P214">
        <v>0.55456517742761857</v>
      </c>
      <c r="Q214">
        <v>0.59951735268093487</v>
      </c>
      <c r="R214">
        <v>68.599621142062404</v>
      </c>
      <c r="S214">
        <v>58.081168113485298</v>
      </c>
      <c r="T214">
        <v>36.139281473642733</v>
      </c>
      <c r="U214">
        <v>23.89577513991723</v>
      </c>
      <c r="V214">
        <v>12.42546627402182</v>
      </c>
      <c r="W214" t="s">
        <v>248</v>
      </c>
      <c r="X214" t="s">
        <v>249</v>
      </c>
      <c r="Y214" t="s">
        <v>250</v>
      </c>
      <c r="Z214" t="s">
        <v>251</v>
      </c>
      <c r="AA214" t="s">
        <v>252</v>
      </c>
      <c r="AB214" t="s">
        <v>253</v>
      </c>
      <c r="AC214" t="s">
        <v>254</v>
      </c>
      <c r="AD214" t="s">
        <v>476</v>
      </c>
      <c r="AE214" t="s">
        <v>477</v>
      </c>
      <c r="AF214" t="s">
        <v>257</v>
      </c>
      <c r="AG214">
        <v>0.44212190644985999</v>
      </c>
      <c r="AH214">
        <v>0.36883599054399829</v>
      </c>
      <c r="AI214">
        <v>19.610376341937219</v>
      </c>
      <c r="AJ214">
        <v>22.208902578418179</v>
      </c>
      <c r="AK214">
        <v>19.82794604543701</v>
      </c>
      <c r="AL214">
        <v>34.116926170423874</v>
      </c>
      <c r="AM214">
        <v>56.01129629698076</v>
      </c>
      <c r="AN214">
        <v>67.626726110116238</v>
      </c>
      <c r="AO214">
        <v>46.388825427951147</v>
      </c>
      <c r="AP214">
        <v>37.50368030890909</v>
      </c>
      <c r="AQ214">
        <v>5479.5940620000038</v>
      </c>
      <c r="AR214">
        <v>3679.3253670000022</v>
      </c>
      <c r="AS214">
        <v>1954.359209</v>
      </c>
      <c r="AT214">
        <v>508.8986020000001</v>
      </c>
      <c r="AU214">
        <v>44.322263999999997</v>
      </c>
      <c r="AV214">
        <v>153.12788</v>
      </c>
      <c r="AW214">
        <v>11.355324</v>
      </c>
      <c r="AX214">
        <v>10.030835</v>
      </c>
      <c r="AY214">
        <v>14.119208</v>
      </c>
      <c r="AZ214">
        <v>15.316974</v>
      </c>
      <c r="BA214">
        <v>3946.6717990000011</v>
      </c>
      <c r="BB214">
        <v>3343.802033999998</v>
      </c>
      <c r="BC214">
        <v>2080.9563779999989</v>
      </c>
      <c r="BD214">
        <v>1375.786808999999</v>
      </c>
      <c r="BE214">
        <v>715.3322629999999</v>
      </c>
      <c r="BF214">
        <v>9.1336600000000008</v>
      </c>
      <c r="BG214">
        <v>22.648332</v>
      </c>
      <c r="BH214">
        <v>1134.0810320000001</v>
      </c>
      <c r="BI214">
        <v>904.07138400000008</v>
      </c>
      <c r="BJ214">
        <v>849.16555500000004</v>
      </c>
      <c r="BK214">
        <v>1615.092038</v>
      </c>
      <c r="BL214">
        <v>2511.7343659999979</v>
      </c>
      <c r="BM214">
        <v>1495.2569479999991</v>
      </c>
      <c r="BN214">
        <v>1103.265571999998</v>
      </c>
      <c r="BO214">
        <v>2022.0506170000019</v>
      </c>
    </row>
    <row r="215">
      <c r="A215" t="s">
        <v>829</v>
      </c>
      <c r="B215">
        <v>2011</v>
      </c>
      <c r="C215" t="s">
        <v>835</v>
      </c>
      <c r="D215">
        <v>128</v>
      </c>
      <c r="E215" t="s">
        <v>166</v>
      </c>
      <c r="F215" t="s">
        <v>49</v>
      </c>
      <c r="G215" t="s">
        <v>856</v>
      </c>
      <c r="H215">
        <v>41.347728412632918</v>
      </c>
      <c r="I215">
        <v>35.005174514349058</v>
      </c>
      <c r="J215">
        <v>32.99179222007065</v>
      </c>
      <c r="K215">
        <v>49.549571391714821</v>
      </c>
      <c r="L215">
        <v>35.656898649625212</v>
      </c>
      <c r="M215">
        <v>64.388383902543751</v>
      </c>
      <c r="N215">
        <v>58.488222549388688</v>
      </c>
      <c r="O215">
        <v>48.536613942813673</v>
      </c>
      <c r="P215">
        <v>46.021872821914997</v>
      </c>
      <c r="Q215">
        <v>20.44133015938225</v>
      </c>
      <c r="R215">
        <v>41.190559011940053</v>
      </c>
      <c r="S215">
        <v>34.451205836942513</v>
      </c>
      <c r="T215">
        <v>35.811744326375567</v>
      </c>
      <c r="U215">
        <v>34.284853233002451</v>
      </c>
      <c r="V215">
        <v>26.862447428690601</v>
      </c>
      <c r="W215" t="s">
        <v>248</v>
      </c>
      <c r="X215" t="s">
        <v>249</v>
      </c>
      <c r="Y215" t="s">
        <v>250</v>
      </c>
      <c r="Z215" t="s">
        <v>251</v>
      </c>
      <c r="AA215" t="s">
        <v>252</v>
      </c>
      <c r="AB215" t="s">
        <v>253</v>
      </c>
      <c r="AC215" t="s">
        <v>254</v>
      </c>
      <c r="AD215" t="s">
        <v>476</v>
      </c>
      <c r="AE215" t="s">
        <v>477</v>
      </c>
      <c r="AF215" t="s">
        <v>257</v>
      </c>
      <c r="AG215">
        <v>31.5099208557982</v>
      </c>
      <c r="AH215">
        <v>53.740975517323363</v>
      </c>
      <c r="AI215">
        <v>38.553248008123973</v>
      </c>
      <c r="AJ215">
        <v>42.896949346072937</v>
      </c>
      <c r="AK215">
        <v>31.657885172618851</v>
      </c>
      <c r="AL215">
        <v>46.036078746467822</v>
      </c>
      <c r="AM215">
        <v>28.278890031829668</v>
      </c>
      <c r="AN215">
        <v>28.351586340301509</v>
      </c>
      <c r="AO215">
        <v>24.042990147817459</v>
      </c>
      <c r="AP215">
        <v>31.002606951759589</v>
      </c>
      <c r="AQ215"/>
      <c r="AR215"/>
      <c r="AS215"/>
      <c r="AT215"/>
      <c r="AU215"/>
      <c r="AV215"/>
      <c r="AW215"/>
      <c r="AX215"/>
      <c r="AY215"/>
      <c r="AZ215"/>
      <c r="BA215"/>
      <c r="BB215"/>
      <c r="BC215"/>
      <c r="BD215"/>
      <c r="BE215"/>
      <c r="BF215"/>
      <c r="BG215"/>
      <c r="BH215"/>
      <c r="BI215"/>
      <c r="BJ215"/>
      <c r="BK215"/>
      <c r="BL215"/>
      <c r="BM215"/>
      <c r="BN215"/>
      <c r="BO215"/>
    </row>
    <row r="216">
      <c r="A216" t="s">
        <v>829</v>
      </c>
      <c r="B216">
        <v>2011</v>
      </c>
      <c r="C216" t="s">
        <v>835</v>
      </c>
      <c r="D216">
        <v>129</v>
      </c>
      <c r="E216" t="s">
        <v>166</v>
      </c>
      <c r="F216" t="s">
        <v>48</v>
      </c>
      <c r="G216" t="s">
        <v>180</v>
      </c>
      <c r="H216">
        <v>58.652271587367089</v>
      </c>
      <c r="I216">
        <v>64.99482548565085</v>
      </c>
      <c r="J216">
        <v>67.008207779929435</v>
      </c>
      <c r="K216">
        <v>50.450428608284987</v>
      </c>
      <c r="L216">
        <v>64.34310135037444</v>
      </c>
      <c r="M216">
        <v>35.611616097456299</v>
      </c>
      <c r="N216">
        <v>41.511777450611334</v>
      </c>
      <c r="O216">
        <v>51.463386057186362</v>
      </c>
      <c r="P216">
        <v>53.978127178085181</v>
      </c>
      <c r="Q216">
        <v>79.558669840617824</v>
      </c>
      <c r="R216">
        <v>58.809440988059933</v>
      </c>
      <c r="S216">
        <v>65.54879416305748</v>
      </c>
      <c r="T216">
        <v>64.188255673624411</v>
      </c>
      <c r="U216">
        <v>65.715146766997535</v>
      </c>
      <c r="V216">
        <v>73.137552571309328</v>
      </c>
      <c r="W216" t="s">
        <v>248</v>
      </c>
      <c r="X216" t="s">
        <v>249</v>
      </c>
      <c r="Y216" t="s">
        <v>250</v>
      </c>
      <c r="Z216" t="s">
        <v>251</v>
      </c>
      <c r="AA216" t="s">
        <v>252</v>
      </c>
      <c r="AB216" t="s">
        <v>253</v>
      </c>
      <c r="AC216" t="s">
        <v>254</v>
      </c>
      <c r="AD216" t="s">
        <v>476</v>
      </c>
      <c r="AE216" t="s">
        <v>477</v>
      </c>
      <c r="AF216" t="s">
        <v>257</v>
      </c>
      <c r="AG216">
        <v>68.49007914420207</v>
      </c>
      <c r="AH216">
        <v>46.259024482676537</v>
      </c>
      <c r="AI216">
        <v>61.446751991876013</v>
      </c>
      <c r="AJ216">
        <v>57.10305065392707</v>
      </c>
      <c r="AK216">
        <v>68.342114827380968</v>
      </c>
      <c r="AL216">
        <v>53.963921253532042</v>
      </c>
      <c r="AM216">
        <v>71.721109968170396</v>
      </c>
      <c r="AN216">
        <v>71.648413659698463</v>
      </c>
      <c r="AO216">
        <v>75.95700985218248</v>
      </c>
      <c r="AP216">
        <v>68.997393048240554</v>
      </c>
      <c r="AQ216"/>
      <c r="AR216"/>
      <c r="AS216"/>
      <c r="AT216"/>
      <c r="AU216"/>
      <c r="AV216"/>
      <c r="AW216"/>
      <c r="AX216"/>
      <c r="AY216"/>
      <c r="AZ216"/>
      <c r="BA216"/>
      <c r="BB216"/>
      <c r="BC216"/>
      <c r="BD216"/>
      <c r="BE216"/>
      <c r="BF216"/>
      <c r="BG216"/>
      <c r="BH216"/>
      <c r="BI216"/>
      <c r="BJ216"/>
      <c r="BK216"/>
      <c r="BL216"/>
      <c r="BM216"/>
      <c r="BN216"/>
      <c r="BO216"/>
    </row>
    <row r="217">
      <c r="A217" t="s">
        <v>829</v>
      </c>
      <c r="B217">
        <v>2011</v>
      </c>
      <c r="C217" t="s">
        <v>835</v>
      </c>
      <c r="D217">
        <v>135</v>
      </c>
      <c r="E217" t="s">
        <v>45</v>
      </c>
      <c r="F217" t="s">
        <v>44</v>
      </c>
      <c r="G217" t="s">
        <v>857</v>
      </c>
      <c r="H217">
        <v>0.098769055513058895</v>
      </c>
      <c r="I217">
        <v>0.126126661497385</v>
      </c>
      <c r="J217">
        <v>0.74209489118536776</v>
      </c>
      <c r="K217">
        <v>44.275493944627193</v>
      </c>
      <c r="L217">
        <v>79.180006288855623</v>
      </c>
      <c r="M217">
        <v>48.926163591642009</v>
      </c>
      <c r="N217">
        <v>79.895364787752726</v>
      </c>
      <c r="O217">
        <v>85.41426847443897</v>
      </c>
      <c r="P217">
        <v>88.170481388216473</v>
      </c>
      <c r="Q217">
        <v>79.403556367866344</v>
      </c>
      <c r="R217">
        <v>0.1426074764581253</v>
      </c>
      <c r="S217">
        <v>0</v>
      </c>
      <c r="T217">
        <v>0.18200462311854351</v>
      </c>
      <c r="U217">
        <v>0.5059258615914799</v>
      </c>
      <c r="V217">
        <v>9.4581690686622402</v>
      </c>
      <c r="W217" t="s">
        <v>248</v>
      </c>
      <c r="X217" t="s">
        <v>249</v>
      </c>
      <c r="Y217" t="s">
        <v>250</v>
      </c>
      <c r="Z217" t="s">
        <v>251</v>
      </c>
      <c r="AA217" t="s">
        <v>252</v>
      </c>
      <c r="AB217" t="s">
        <v>253</v>
      </c>
      <c r="AC217" t="s">
        <v>254</v>
      </c>
      <c r="AD217" t="s">
        <v>476</v>
      </c>
      <c r="AE217" t="s">
        <v>477</v>
      </c>
      <c r="AF217" t="s">
        <v>257</v>
      </c>
      <c r="AG217">
        <v>92.048907585837441</v>
      </c>
      <c r="AH217">
        <v>70.830338465119041</v>
      </c>
      <c r="AI217">
        <v>10.45895159259728</v>
      </c>
      <c r="AJ217">
        <v>7.9580148997770532</v>
      </c>
      <c r="AK217">
        <v>7.895053783445662</v>
      </c>
      <c r="AL217">
        <v>16.735871667784291</v>
      </c>
      <c r="AM217">
        <v>7.937367042072113</v>
      </c>
      <c r="AN217">
        <v>10.306351960471799</v>
      </c>
      <c r="AO217">
        <v>6.6502999782035426</v>
      </c>
      <c r="AP217">
        <v>23.809238463844789</v>
      </c>
      <c r="AQ217"/>
      <c r="AR217"/>
      <c r="AS217"/>
      <c r="AT217"/>
      <c r="AU217"/>
      <c r="AV217"/>
      <c r="AW217"/>
      <c r="AX217"/>
      <c r="AY217"/>
      <c r="AZ217"/>
      <c r="BA217"/>
      <c r="BB217"/>
      <c r="BC217"/>
      <c r="BD217"/>
      <c r="BE217"/>
      <c r="BF217"/>
      <c r="BG217"/>
      <c r="BH217"/>
      <c r="BI217"/>
      <c r="BJ217"/>
      <c r="BK217"/>
      <c r="BL217"/>
      <c r="BM217"/>
      <c r="BN217"/>
      <c r="BO217"/>
    </row>
    <row r="218">
      <c r="A218" t="s">
        <v>829</v>
      </c>
      <c r="B218">
        <v>2011</v>
      </c>
      <c r="C218" t="s">
        <v>835</v>
      </c>
      <c r="D218">
        <v>136</v>
      </c>
      <c r="E218" t="s">
        <v>45</v>
      </c>
      <c r="F218" t="s">
        <v>43</v>
      </c>
      <c r="G218" t="s">
        <v>858</v>
      </c>
      <c r="H218">
        <v>0</v>
      </c>
      <c r="I218">
        <v>0</v>
      </c>
      <c r="J218">
        <v>0.44567163793134412</v>
      </c>
      <c r="K218">
        <v>5.5070868321545792</v>
      </c>
      <c r="L218">
        <v>11.324889985651961</v>
      </c>
      <c r="M218">
        <v>4.8759538441932149</v>
      </c>
      <c r="N218">
        <v>6.0988066081756562</v>
      </c>
      <c r="O218">
        <v>7.1409395059297438</v>
      </c>
      <c r="P218">
        <v>8.4288824636072679</v>
      </c>
      <c r="Q218">
        <v>16.118880426117801</v>
      </c>
      <c r="R218">
        <v>0</v>
      </c>
      <c r="S218">
        <v>0</v>
      </c>
      <c r="T218">
        <v>0</v>
      </c>
      <c r="U218">
        <v>0.37742152943740009</v>
      </c>
      <c r="V218">
        <v>5.6384012088393556</v>
      </c>
      <c r="W218" t="s">
        <v>248</v>
      </c>
      <c r="X218" t="s">
        <v>249</v>
      </c>
      <c r="Y218" t="s">
        <v>250</v>
      </c>
      <c r="Z218" t="s">
        <v>251</v>
      </c>
      <c r="AA218" t="s">
        <v>252</v>
      </c>
      <c r="AB218" t="s">
        <v>253</v>
      </c>
      <c r="AC218" t="s">
        <v>254</v>
      </c>
      <c r="AD218" t="s">
        <v>476</v>
      </c>
      <c r="AE218" t="s">
        <v>477</v>
      </c>
      <c r="AF218" t="s">
        <v>257</v>
      </c>
      <c r="AG218">
        <v>2.9444665201140521</v>
      </c>
      <c r="AH218">
        <v>12.38684671427789</v>
      </c>
      <c r="AI218">
        <v>3.178995966829623</v>
      </c>
      <c r="AJ218">
        <v>2.9039366806361748</v>
      </c>
      <c r="AK218">
        <v>1.3190197268356461</v>
      </c>
      <c r="AL218">
        <v>1.3956941450826339</v>
      </c>
      <c r="AM218">
        <v>0.89102319035946675</v>
      </c>
      <c r="AN218">
        <v>1.235088262548701</v>
      </c>
      <c r="AO218">
        <v>2.2105764402640311</v>
      </c>
      <c r="AP218">
        <v>1.2861138607588229</v>
      </c>
      <c r="AQ218"/>
      <c r="AR218"/>
      <c r="AS218"/>
      <c r="AT218"/>
      <c r="AU218"/>
      <c r="AV218"/>
      <c r="AW218"/>
      <c r="AX218"/>
      <c r="AY218"/>
      <c r="AZ218"/>
      <c r="BA218"/>
      <c r="BB218"/>
      <c r="BC218"/>
      <c r="BD218"/>
      <c r="BE218"/>
      <c r="BF218"/>
      <c r="BG218"/>
      <c r="BH218"/>
      <c r="BI218"/>
      <c r="BJ218"/>
      <c r="BK218"/>
      <c r="BL218"/>
      <c r="BM218"/>
      <c r="BN218"/>
      <c r="BO218"/>
    </row>
    <row r="219">
      <c r="A219" t="s">
        <v>829</v>
      </c>
      <c r="B219">
        <v>2011</v>
      </c>
      <c r="C219" t="s">
        <v>835</v>
      </c>
      <c r="D219">
        <v>137</v>
      </c>
      <c r="E219" t="s">
        <v>45</v>
      </c>
      <c r="F219" t="s">
        <v>42</v>
      </c>
      <c r="G219" t="s">
        <v>859</v>
      </c>
      <c r="H219">
        <v>18.89616235945465</v>
      </c>
      <c r="I219">
        <v>41.064387922988232</v>
      </c>
      <c r="J219">
        <v>64.129982873932505</v>
      </c>
      <c r="K219">
        <v>36.474485379136858</v>
      </c>
      <c r="L219">
        <v>7.1747262823517026</v>
      </c>
      <c r="M219">
        <v>25.57423376600412</v>
      </c>
      <c r="N219">
        <v>10.222132059504609</v>
      </c>
      <c r="O219">
        <v>4.4369661567307173</v>
      </c>
      <c r="P219">
        <v>2.0050097185182789</v>
      </c>
      <c r="Q219">
        <v>2.461582191956742</v>
      </c>
      <c r="R219">
        <v>16.688217710794181</v>
      </c>
      <c r="S219">
        <v>27.26087149769808</v>
      </c>
      <c r="T219">
        <v>48.997527173836019</v>
      </c>
      <c r="U219">
        <v>63.309007984338159</v>
      </c>
      <c r="V219">
        <v>66.042929647107201</v>
      </c>
      <c r="W219" t="s">
        <v>248</v>
      </c>
      <c r="X219" t="s">
        <v>249</v>
      </c>
      <c r="Y219" t="s">
        <v>250</v>
      </c>
      <c r="Z219" t="s">
        <v>251</v>
      </c>
      <c r="AA219" t="s">
        <v>252</v>
      </c>
      <c r="AB219" t="s">
        <v>253</v>
      </c>
      <c r="AC219" t="s">
        <v>254</v>
      </c>
      <c r="AD219" t="s">
        <v>476</v>
      </c>
      <c r="AE219" t="s">
        <v>477</v>
      </c>
      <c r="AF219" t="s">
        <v>257</v>
      </c>
      <c r="AG219">
        <v>2.704994236096665</v>
      </c>
      <c r="AH219">
        <v>11.121983868745261</v>
      </c>
      <c r="AI219">
        <v>47.71469211051798</v>
      </c>
      <c r="AJ219">
        <v>46.08210974396841</v>
      </c>
      <c r="AK219">
        <v>57.779234862990648</v>
      </c>
      <c r="AL219">
        <v>34.557366536218311</v>
      </c>
      <c r="AM219">
        <v>32.23676212025385</v>
      </c>
      <c r="AN219">
        <v>19.23119223135317</v>
      </c>
      <c r="AO219">
        <v>40.269410806258122</v>
      </c>
      <c r="AP219">
        <v>30.147005768562199</v>
      </c>
      <c r="AQ219"/>
      <c r="AR219"/>
      <c r="AS219"/>
      <c r="AT219"/>
      <c r="AU219"/>
      <c r="AV219"/>
      <c r="AW219"/>
      <c r="AX219"/>
      <c r="AY219"/>
      <c r="AZ219"/>
      <c r="BA219"/>
      <c r="BB219"/>
      <c r="BC219"/>
      <c r="BD219"/>
      <c r="BE219"/>
      <c r="BF219"/>
      <c r="BG219"/>
      <c r="BH219"/>
      <c r="BI219"/>
      <c r="BJ219"/>
      <c r="BK219"/>
      <c r="BL219"/>
      <c r="BM219"/>
      <c r="BN219"/>
      <c r="BO219"/>
    </row>
    <row r="220">
      <c r="A220" t="s">
        <v>829</v>
      </c>
      <c r="B220">
        <v>2011</v>
      </c>
      <c r="C220" t="s">
        <v>835</v>
      </c>
      <c r="D220">
        <v>138</v>
      </c>
      <c r="E220" t="s">
        <v>45</v>
      </c>
      <c r="F220" t="s">
        <v>41</v>
      </c>
      <c r="G220" t="s">
        <v>180</v>
      </c>
      <c r="H220">
        <v>15.03944121529843</v>
      </c>
      <c r="I220">
        <v>14.52932224717107</v>
      </c>
      <c r="J220">
        <v>11.165564859649489</v>
      </c>
      <c r="K220">
        <v>7.6195731793540942</v>
      </c>
      <c r="L220">
        <v>1.7866893554654171</v>
      </c>
      <c r="M220">
        <v>14.617060035679341</v>
      </c>
      <c r="N220">
        <v>3.339575690046876</v>
      </c>
      <c r="O220">
        <v>2.6147994314378522</v>
      </c>
      <c r="P220">
        <v>0.84106125223038442</v>
      </c>
      <c r="Q220">
        <v>1.4164636613781849</v>
      </c>
      <c r="R220">
        <v>14.56955367068517</v>
      </c>
      <c r="S220">
        <v>14.65796038881645</v>
      </c>
      <c r="T220">
        <v>14.681186729402651</v>
      </c>
      <c r="U220">
        <v>11.91186948471575</v>
      </c>
      <c r="V220">
        <v>6.4350338013692676</v>
      </c>
      <c r="W220" t="s">
        <v>248</v>
      </c>
      <c r="X220" t="s">
        <v>249</v>
      </c>
      <c r="Y220" t="s">
        <v>250</v>
      </c>
      <c r="Z220" t="s">
        <v>251</v>
      </c>
      <c r="AA220" t="s">
        <v>252</v>
      </c>
      <c r="AB220" t="s">
        <v>253</v>
      </c>
      <c r="AC220" t="s">
        <v>254</v>
      </c>
      <c r="AD220" t="s">
        <v>476</v>
      </c>
      <c r="AE220" t="s">
        <v>477</v>
      </c>
      <c r="AF220" t="s">
        <v>257</v>
      </c>
      <c r="AG220">
        <v>1.8595097515020069</v>
      </c>
      <c r="AH220">
        <v>5.2919949613136694</v>
      </c>
      <c r="AI220">
        <v>19.0369839881179</v>
      </c>
      <c r="AJ220">
        <v>20.847036097200132</v>
      </c>
      <c r="AK220">
        <v>13.17874558129099</v>
      </c>
      <c r="AL220">
        <v>13.19414148049103</v>
      </c>
      <c r="AM220">
        <v>2.9235513503335349</v>
      </c>
      <c r="AN220">
        <v>1.600641435510274</v>
      </c>
      <c r="AO220">
        <v>4.4808873473229713</v>
      </c>
      <c r="AP220">
        <v>7.2539615979249419</v>
      </c>
      <c r="AQ220"/>
      <c r="AR220"/>
      <c r="AS220"/>
      <c r="AT220"/>
      <c r="AU220"/>
      <c r="AV220"/>
      <c r="AW220"/>
      <c r="AX220"/>
      <c r="AY220"/>
      <c r="AZ220"/>
      <c r="BA220"/>
      <c r="BB220"/>
      <c r="BC220"/>
      <c r="BD220"/>
      <c r="BE220"/>
      <c r="BF220"/>
      <c r="BG220"/>
      <c r="BH220"/>
      <c r="BI220"/>
      <c r="BJ220"/>
      <c r="BK220"/>
      <c r="BL220"/>
      <c r="BM220"/>
      <c r="BN220"/>
      <c r="BO220"/>
    </row>
    <row r="221">
      <c r="A221" t="s">
        <v>829</v>
      </c>
      <c r="B221">
        <v>2011</v>
      </c>
      <c r="C221" t="s">
        <v>835</v>
      </c>
      <c r="D221">
        <v>139</v>
      </c>
      <c r="E221" t="s">
        <v>45</v>
      </c>
      <c r="F221" t="s">
        <v>19</v>
      </c>
      <c r="G221" t="s">
        <v>180</v>
      </c>
      <c r="H221">
        <v>65.965627369733667</v>
      </c>
      <c r="I221">
        <v>44.280163168343471</v>
      </c>
      <c r="J221">
        <v>23.51668573730111</v>
      </c>
      <c r="K221">
        <v>6.123360664726909</v>
      </c>
      <c r="L221">
        <v>0.53368808767513887</v>
      </c>
      <c r="M221">
        <v>6.0065887624814902</v>
      </c>
      <c r="N221">
        <v>0.44412085452022848</v>
      </c>
      <c r="O221">
        <v>0.39302643146267913</v>
      </c>
      <c r="P221">
        <v>0.55456517742761857</v>
      </c>
      <c r="Q221">
        <v>0.59951735268093487</v>
      </c>
      <c r="R221">
        <v>68.599621142062404</v>
      </c>
      <c r="S221">
        <v>58.081168113485298</v>
      </c>
      <c r="T221">
        <v>36.139281473642733</v>
      </c>
      <c r="U221">
        <v>23.89577513991723</v>
      </c>
      <c r="V221">
        <v>12.42546627402182</v>
      </c>
      <c r="W221" t="s">
        <v>248</v>
      </c>
      <c r="X221" t="s">
        <v>249</v>
      </c>
      <c r="Y221" t="s">
        <v>250</v>
      </c>
      <c r="Z221" t="s">
        <v>251</v>
      </c>
      <c r="AA221" t="s">
        <v>252</v>
      </c>
      <c r="AB221" t="s">
        <v>253</v>
      </c>
      <c r="AC221" t="s">
        <v>254</v>
      </c>
      <c r="AD221" t="s">
        <v>476</v>
      </c>
      <c r="AE221" t="s">
        <v>477</v>
      </c>
      <c r="AF221" t="s">
        <v>257</v>
      </c>
      <c r="AG221">
        <v>0.44212190644985999</v>
      </c>
      <c r="AH221">
        <v>0.36883599054399829</v>
      </c>
      <c r="AI221">
        <v>19.610376341937219</v>
      </c>
      <c r="AJ221">
        <v>22.208902578418179</v>
      </c>
      <c r="AK221">
        <v>19.82794604543701</v>
      </c>
      <c r="AL221">
        <v>34.116926170423874</v>
      </c>
      <c r="AM221">
        <v>56.01129629698076</v>
      </c>
      <c r="AN221">
        <v>67.626726110116238</v>
      </c>
      <c r="AO221">
        <v>46.388825427951147</v>
      </c>
      <c r="AP221">
        <v>37.50368030890909</v>
      </c>
      <c r="AQ221"/>
      <c r="AR221"/>
      <c r="AS221"/>
      <c r="AT221"/>
      <c r="AU221"/>
      <c r="AV221"/>
      <c r="AW221"/>
      <c r="AX221"/>
      <c r="AY221"/>
      <c r="AZ221"/>
      <c r="BA221"/>
      <c r="BB221"/>
      <c r="BC221"/>
      <c r="BD221"/>
      <c r="BE221"/>
      <c r="BF221"/>
      <c r="BG221"/>
      <c r="BH221"/>
      <c r="BI221"/>
      <c r="BJ221"/>
      <c r="BK221"/>
      <c r="BL221"/>
      <c r="BM221"/>
      <c r="BN221"/>
      <c r="BO221"/>
    </row>
    <row r="222">
      <c r="A222" t="s">
        <v>829</v>
      </c>
      <c r="B222">
        <v>2011</v>
      </c>
      <c r="C222" t="s">
        <v>835</v>
      </c>
      <c r="D222">
        <v>148</v>
      </c>
      <c r="E222" t="s">
        <v>109</v>
      </c>
      <c r="F222" t="s">
        <v>49</v>
      </c>
      <c r="G222" t="s">
        <v>180</v>
      </c>
      <c r="H222">
        <v>7.8539726536267391</v>
      </c>
      <c r="I222">
        <v>14.418811513657589</v>
      </c>
      <c r="J222">
        <v>21.54949616588042</v>
      </c>
      <c r="K222">
        <v>42.740006575325673</v>
      </c>
      <c r="L222">
        <v>34.829524016435812</v>
      </c>
      <c r="M222">
        <v>51.1091497396717</v>
      </c>
      <c r="N222">
        <v>56.275205693808751</v>
      </c>
      <c r="O222">
        <v>47.076717115665531</v>
      </c>
      <c r="P222">
        <v>45.37957940138876</v>
      </c>
      <c r="Q222">
        <v>20.029236824347961</v>
      </c>
      <c r="R222">
        <v>6.932710980951633</v>
      </c>
      <c r="S222">
        <v>9.3916989526163555</v>
      </c>
      <c r="T222">
        <v>17.612048188033938</v>
      </c>
      <c r="U222">
        <v>22.00825482725195</v>
      </c>
      <c r="V222">
        <v>21.796055511150499</v>
      </c>
      <c r="W222" t="s">
        <v>248</v>
      </c>
      <c r="X222" t="s">
        <v>249</v>
      </c>
      <c r="Y222" t="s">
        <v>250</v>
      </c>
      <c r="Z222" t="s">
        <v>251</v>
      </c>
      <c r="AA222" t="s">
        <v>252</v>
      </c>
      <c r="AB222" t="s">
        <v>253</v>
      </c>
      <c r="AC222" t="s">
        <v>254</v>
      </c>
      <c r="AD222" t="s">
        <v>476</v>
      </c>
      <c r="AE222" t="s">
        <v>477</v>
      </c>
      <c r="AF222" t="s">
        <v>257</v>
      </c>
      <c r="AG222">
        <v>30.784678541985581</v>
      </c>
      <c r="AH222">
        <v>50.698789741408447</v>
      </c>
      <c r="AI222">
        <v>23.65343533148453</v>
      </c>
      <c r="AJ222">
        <v>24.427265141916688</v>
      </c>
      <c r="AK222">
        <v>21.2086646381489</v>
      </c>
      <c r="AL222">
        <v>24.25591838689807</v>
      </c>
      <c r="AM222">
        <v>11.61276927521922</v>
      </c>
      <c r="AN222">
        <v>8.7245294594853959</v>
      </c>
      <c r="AO222">
        <v>11.812390117035219</v>
      </c>
      <c r="AP222">
        <v>17.126571150507729</v>
      </c>
      <c r="AQ222"/>
      <c r="AR222"/>
      <c r="AS222"/>
      <c r="AT222"/>
      <c r="AU222"/>
      <c r="AV222"/>
      <c r="AW222"/>
      <c r="AX222"/>
      <c r="AY222"/>
      <c r="AZ222"/>
      <c r="BA222"/>
      <c r="BB222"/>
      <c r="BC222"/>
      <c r="BD222"/>
      <c r="BE222"/>
      <c r="BF222"/>
      <c r="BG222"/>
      <c r="BH222"/>
      <c r="BI222"/>
      <c r="BJ222"/>
      <c r="BK222"/>
      <c r="BL222"/>
      <c r="BM222"/>
      <c r="BN222"/>
      <c r="BO222"/>
    </row>
    <row r="223">
      <c r="A223" t="s">
        <v>829</v>
      </c>
      <c r="B223">
        <v>2011</v>
      </c>
      <c r="C223" t="s">
        <v>835</v>
      </c>
      <c r="D223">
        <v>149</v>
      </c>
      <c r="E223" t="s">
        <v>109</v>
      </c>
      <c r="F223" t="s">
        <v>48</v>
      </c>
      <c r="G223" t="s">
        <v>180</v>
      </c>
      <c r="H223">
        <v>11.14095876134097</v>
      </c>
      <c r="I223">
        <v>26.771703070827989</v>
      </c>
      <c r="J223">
        <v>43.768253237168828</v>
      </c>
      <c r="K223">
        <v>43.517059580592957</v>
      </c>
      <c r="L223">
        <v>62.850098540423303</v>
      </c>
      <c r="M223">
        <v>28.267201462167652</v>
      </c>
      <c r="N223">
        <v>39.941097761624157</v>
      </c>
      <c r="O223">
        <v>49.915457021433951</v>
      </c>
      <c r="P223">
        <v>53.224794168953387</v>
      </c>
      <c r="Q223">
        <v>77.954782161593002</v>
      </c>
      <c r="R223">
        <v>9.898114206300674</v>
      </c>
      <c r="S223">
        <v>17.869172545081721</v>
      </c>
      <c r="T223">
        <v>31.567483608920611</v>
      </c>
      <c r="U223">
        <v>42.184100548115083</v>
      </c>
      <c r="V223">
        <v>59.343444413458279</v>
      </c>
      <c r="W223" t="s">
        <v>248</v>
      </c>
      <c r="X223" t="s">
        <v>249</v>
      </c>
      <c r="Y223" t="s">
        <v>250</v>
      </c>
      <c r="Z223" t="s">
        <v>251</v>
      </c>
      <c r="AA223" t="s">
        <v>252</v>
      </c>
      <c r="AB223" t="s">
        <v>253</v>
      </c>
      <c r="AC223" t="s">
        <v>254</v>
      </c>
      <c r="AD223" t="s">
        <v>476</v>
      </c>
      <c r="AE223" t="s">
        <v>477</v>
      </c>
      <c r="AF223" t="s">
        <v>257</v>
      </c>
      <c r="AG223">
        <v>66.913689800062841</v>
      </c>
      <c r="AH223">
        <v>43.64037930673377</v>
      </c>
      <c r="AI223">
        <v>37.699204338460397</v>
      </c>
      <c r="AJ223">
        <v>32.516796182464923</v>
      </c>
      <c r="AK223">
        <v>45.784643735122991</v>
      </c>
      <c r="AL223">
        <v>28.433013962187161</v>
      </c>
      <c r="AM223">
        <v>29.452383077466209</v>
      </c>
      <c r="AN223">
        <v>22.048102994888279</v>
      </c>
      <c r="AO223">
        <v>37.317897107690442</v>
      </c>
      <c r="AP223">
        <v>38.115786942658083</v>
      </c>
      <c r="AQ223"/>
      <c r="AR223"/>
      <c r="AS223"/>
      <c r="AT223"/>
      <c r="AU223"/>
      <c r="AV223"/>
      <c r="AW223"/>
      <c r="AX223"/>
      <c r="AY223"/>
      <c r="AZ223"/>
      <c r="BA223"/>
      <c r="BB223"/>
      <c r="BC223"/>
      <c r="BD223"/>
      <c r="BE223"/>
      <c r="BF223"/>
      <c r="BG223"/>
      <c r="BH223"/>
      <c r="BI223"/>
      <c r="BJ223"/>
      <c r="BK223"/>
      <c r="BL223"/>
      <c r="BM223"/>
      <c r="BN223"/>
      <c r="BO223"/>
    </row>
    <row r="224">
      <c r="A224" t="s">
        <v>829</v>
      </c>
      <c r="B224">
        <v>2011</v>
      </c>
      <c r="C224" t="s">
        <v>835</v>
      </c>
      <c r="D224">
        <v>150</v>
      </c>
      <c r="E224" t="s">
        <v>109</v>
      </c>
      <c r="F224" t="s">
        <v>111</v>
      </c>
      <c r="G224" t="s">
        <v>180</v>
      </c>
      <c r="H224">
        <v>81.00506858503212</v>
      </c>
      <c r="I224">
        <v>58.80948541551453</v>
      </c>
      <c r="J224">
        <v>34.68225059695061</v>
      </c>
      <c r="K224">
        <v>13.742933844081</v>
      </c>
      <c r="L224">
        <v>2.3203774431405551</v>
      </c>
      <c r="M224">
        <v>20.623648798160819</v>
      </c>
      <c r="N224">
        <v>3.7836965445671029</v>
      </c>
      <c r="O224">
        <v>3.0078258629005319</v>
      </c>
      <c r="P224">
        <v>1.395626429658003</v>
      </c>
      <c r="Q224">
        <v>2.0159810140591201</v>
      </c>
      <c r="R224">
        <v>83.169174812747627</v>
      </c>
      <c r="S224">
        <v>72.739128502301824</v>
      </c>
      <c r="T224">
        <v>50.820468203045444</v>
      </c>
      <c r="U224">
        <v>35.807644624632992</v>
      </c>
      <c r="V224">
        <v>18.86050007539108</v>
      </c>
      <c r="W224" t="s">
        <v>248</v>
      </c>
      <c r="X224" t="s">
        <v>249</v>
      </c>
      <c r="Y224" t="s">
        <v>250</v>
      </c>
      <c r="Z224" t="s">
        <v>251</v>
      </c>
      <c r="AA224" t="s">
        <v>252</v>
      </c>
      <c r="AB224" t="s">
        <v>253</v>
      </c>
      <c r="AC224" t="s">
        <v>254</v>
      </c>
      <c r="AD224" t="s">
        <v>476</v>
      </c>
      <c r="AE224" t="s">
        <v>477</v>
      </c>
      <c r="AF224" t="s">
        <v>257</v>
      </c>
      <c r="AG224">
        <v>2.3016316579518672</v>
      </c>
      <c r="AH224">
        <v>5.6608309518576654</v>
      </c>
      <c r="AI224">
        <v>38.647360330055101</v>
      </c>
      <c r="AJ224">
        <v>43.055938675618243</v>
      </c>
      <c r="AK224">
        <v>33.006691626728013</v>
      </c>
      <c r="AL224">
        <v>47.311067650914872</v>
      </c>
      <c r="AM224">
        <v>58.934847647314307</v>
      </c>
      <c r="AN224">
        <v>69.227367545626493</v>
      </c>
      <c r="AO224">
        <v>50.869712775274166</v>
      </c>
      <c r="AP224">
        <v>44.757641906834067</v>
      </c>
      <c r="AQ224"/>
      <c r="AR224"/>
      <c r="AS224"/>
      <c r="AT224"/>
      <c r="AU224"/>
      <c r="AV224"/>
      <c r="AW224"/>
      <c r="AX224"/>
      <c r="AY224"/>
      <c r="AZ224"/>
      <c r="BA224"/>
      <c r="BB224"/>
      <c r="BC224"/>
      <c r="BD224"/>
      <c r="BE224"/>
      <c r="BF224"/>
      <c r="BG224"/>
      <c r="BH224"/>
      <c r="BI224"/>
      <c r="BJ224"/>
      <c r="BK224"/>
      <c r="BL224"/>
      <c r="BM224"/>
      <c r="BN224"/>
      <c r="BO224"/>
    </row>
    <row r="225">
      <c r="A225" t="s">
        <v>829</v>
      </c>
      <c r="B225">
        <v>2011</v>
      </c>
      <c r="C225" t="s">
        <v>835</v>
      </c>
      <c r="D225">
        <v>151</v>
      </c>
      <c r="E225" t="s">
        <v>110</v>
      </c>
      <c r="F225" t="s">
        <v>49</v>
      </c>
      <c r="G225" t="s">
        <v>180</v>
      </c>
      <c r="H225">
        <v>37.788621239773327</v>
      </c>
      <c r="I225">
        <v>34.711794115260773</v>
      </c>
      <c r="J225">
        <v>31.780413088531478</v>
      </c>
      <c r="K225">
        <v>50.03036434442685</v>
      </c>
      <c r="L225">
        <v>36.193977267241301</v>
      </c>
      <c r="M225">
        <v>63.559668522257702</v>
      </c>
      <c r="N225">
        <v>59.055221529741253</v>
      </c>
      <c r="O225">
        <v>49.209859013547209</v>
      </c>
      <c r="P225">
        <v>46.37486293616972</v>
      </c>
      <c r="Q225">
        <v>20.90960301209687</v>
      </c>
      <c r="R225">
        <v>37.751289607610367</v>
      </c>
      <c r="S225">
        <v>33.200450325407587</v>
      </c>
      <c r="T225">
        <v>35.550749340210892</v>
      </c>
      <c r="U225">
        <v>33.256158104269183</v>
      </c>
      <c r="V225">
        <v>26.946119564024571</v>
      </c>
      <c r="W225" t="s">
        <v>248</v>
      </c>
      <c r="X225" t="s">
        <v>249</v>
      </c>
      <c r="Y225" t="s">
        <v>250</v>
      </c>
      <c r="Z225" t="s">
        <v>251</v>
      </c>
      <c r="AA225" t="s">
        <v>252</v>
      </c>
      <c r="AB225" t="s">
        <v>253</v>
      </c>
      <c r="AC225" t="s">
        <v>254</v>
      </c>
      <c r="AD225" t="s">
        <v>476</v>
      </c>
      <c r="AE225" t="s">
        <v>477</v>
      </c>
      <c r="AF225" t="s">
        <v>257</v>
      </c>
      <c r="AG225">
        <v>31.385456183365321</v>
      </c>
      <c r="AH225">
        <v>54.094477887530793</v>
      </c>
      <c r="AI225">
        <v>36.700197126917097</v>
      </c>
      <c r="AJ225">
        <v>40.777173465313908</v>
      </c>
      <c r="AK225">
        <v>32.162147696445011</v>
      </c>
      <c r="AL225">
        <v>43.775959495853343</v>
      </c>
      <c r="AM225">
        <v>28.299810879898718</v>
      </c>
      <c r="AN225">
        <v>28.041559593507419</v>
      </c>
      <c r="AO225">
        <v>24.126898307223559</v>
      </c>
      <c r="AP225">
        <v>32.645182816548427</v>
      </c>
      <c r="AQ225"/>
      <c r="AR225"/>
      <c r="AS225"/>
      <c r="AT225"/>
      <c r="AU225"/>
      <c r="AV225"/>
      <c r="AW225"/>
      <c r="AX225"/>
      <c r="AY225"/>
      <c r="AZ225"/>
      <c r="BA225"/>
      <c r="BB225"/>
      <c r="BC225"/>
      <c r="BD225"/>
      <c r="BE225"/>
      <c r="BF225"/>
      <c r="BG225"/>
      <c r="BH225"/>
      <c r="BI225"/>
      <c r="BJ225"/>
      <c r="BK225"/>
      <c r="BL225"/>
      <c r="BM225"/>
      <c r="BN225"/>
      <c r="BO225"/>
    </row>
    <row r="226">
      <c r="A226" t="s">
        <v>829</v>
      </c>
      <c r="B226">
        <v>2011</v>
      </c>
      <c r="C226" t="s">
        <v>835</v>
      </c>
      <c r="D226">
        <v>152</v>
      </c>
      <c r="E226" t="s">
        <v>110</v>
      </c>
      <c r="F226" t="s">
        <v>48</v>
      </c>
      <c r="G226" t="s">
        <v>180</v>
      </c>
      <c r="H226">
        <v>62.21137876022653</v>
      </c>
      <c r="I226">
        <v>65.288205884739014</v>
      </c>
      <c r="J226">
        <v>68.219586911468497</v>
      </c>
      <c r="K226">
        <v>49.969635655572887</v>
      </c>
      <c r="L226">
        <v>63.806022732758393</v>
      </c>
      <c r="M226">
        <v>36.44033147774249</v>
      </c>
      <c r="N226">
        <v>40.944778470258768</v>
      </c>
      <c r="O226">
        <v>50.790140986452769</v>
      </c>
      <c r="P226">
        <v>53.625137063830472</v>
      </c>
      <c r="Q226">
        <v>79.090396987903205</v>
      </c>
      <c r="R226">
        <v>62.248710392389633</v>
      </c>
      <c r="S226">
        <v>66.799549674592342</v>
      </c>
      <c r="T226">
        <v>64.44925065978903</v>
      </c>
      <c r="U226">
        <v>66.743841895730853</v>
      </c>
      <c r="V226">
        <v>73.053880435975444</v>
      </c>
      <c r="W226" t="s">
        <v>248</v>
      </c>
      <c r="X226" t="s">
        <v>249</v>
      </c>
      <c r="Y226" t="s">
        <v>250</v>
      </c>
      <c r="Z226" t="s">
        <v>251</v>
      </c>
      <c r="AA226" t="s">
        <v>252</v>
      </c>
      <c r="AB226" t="s">
        <v>253</v>
      </c>
      <c r="AC226" t="s">
        <v>254</v>
      </c>
      <c r="AD226" t="s">
        <v>476</v>
      </c>
      <c r="AE226" t="s">
        <v>477</v>
      </c>
      <c r="AF226" t="s">
        <v>257</v>
      </c>
      <c r="AG226">
        <v>68.614543816634907</v>
      </c>
      <c r="AH226">
        <v>45.905522112469107</v>
      </c>
      <c r="AI226">
        <v>63.299802873082747</v>
      </c>
      <c r="AJ226">
        <v>59.222826534686092</v>
      </c>
      <c r="AK226">
        <v>67.837852303554769</v>
      </c>
      <c r="AL226">
        <v>56.224040504146679</v>
      </c>
      <c r="AM226">
        <v>71.700189120101328</v>
      </c>
      <c r="AN226">
        <v>71.958440406492514</v>
      </c>
      <c r="AO226">
        <v>75.873101692776345</v>
      </c>
      <c r="AP226">
        <v>67.354817183451729</v>
      </c>
      <c r="AQ226"/>
      <c r="AR226"/>
      <c r="AS226"/>
      <c r="AT226"/>
      <c r="AU226"/>
      <c r="AV226"/>
      <c r="AW226"/>
      <c r="AX226"/>
      <c r="AY226"/>
      <c r="AZ226"/>
      <c r="BA226"/>
      <c r="BB226"/>
      <c r="BC226"/>
      <c r="BD226"/>
      <c r="BE226"/>
      <c r="BF226"/>
      <c r="BG226"/>
      <c r="BH226"/>
      <c r="BI226"/>
      <c r="BJ226"/>
      <c r="BK226"/>
      <c r="BL226"/>
      <c r="BM226"/>
      <c r="BN226"/>
      <c r="BO226"/>
    </row>
    <row r="227">
      <c r="A227" t="s">
        <v>829</v>
      </c>
      <c r="B227">
        <v>2011</v>
      </c>
      <c r="C227" t="s">
        <v>835</v>
      </c>
      <c r="D227">
        <v>153</v>
      </c>
      <c r="E227" t="s">
        <v>62</v>
      </c>
      <c r="F227" t="s">
        <v>484</v>
      </c>
      <c r="G227" t="s">
        <v>180</v>
      </c>
      <c r="H227">
        <v>0.098769055513058895</v>
      </c>
      <c r="I227">
        <v>0.126126661497385</v>
      </c>
      <c r="J227">
        <v>0.74209489118536776</v>
      </c>
      <c r="K227">
        <v>44.275493944627193</v>
      </c>
      <c r="L227">
        <v>79.180006288855623</v>
      </c>
      <c r="M227">
        <v>48.926163591642009</v>
      </c>
      <c r="N227">
        <v>79.895364787752726</v>
      </c>
      <c r="O227">
        <v>85.41426847443897</v>
      </c>
      <c r="P227">
        <v>88.170481388216473</v>
      </c>
      <c r="Q227">
        <v>79.403556367866344</v>
      </c>
      <c r="R227">
        <v>0.1426074764581253</v>
      </c>
      <c r="S227">
        <v>0</v>
      </c>
      <c r="T227">
        <v>0.18200462311854351</v>
      </c>
      <c r="U227">
        <v>0.5059258615914799</v>
      </c>
      <c r="V227">
        <v>9.4581690686622402</v>
      </c>
      <c r="W227" t="s">
        <v>248</v>
      </c>
      <c r="X227" t="s">
        <v>249</v>
      </c>
      <c r="Y227" t="s">
        <v>250</v>
      </c>
      <c r="Z227" t="s">
        <v>251</v>
      </c>
      <c r="AA227" t="s">
        <v>252</v>
      </c>
      <c r="AB227" t="s">
        <v>253</v>
      </c>
      <c r="AC227" t="s">
        <v>254</v>
      </c>
      <c r="AD227" t="s">
        <v>476</v>
      </c>
      <c r="AE227" t="s">
        <v>477</v>
      </c>
      <c r="AF227" t="s">
        <v>257</v>
      </c>
      <c r="AG227">
        <v>92.048907585837441</v>
      </c>
      <c r="AH227">
        <v>70.830338465119041</v>
      </c>
      <c r="AI227">
        <v>10.45895159259728</v>
      </c>
      <c r="AJ227">
        <v>7.9580148997770532</v>
      </c>
      <c r="AK227">
        <v>7.895053783445662</v>
      </c>
      <c r="AL227">
        <v>16.735871667784291</v>
      </c>
      <c r="AM227">
        <v>7.937367042072113</v>
      </c>
      <c r="AN227">
        <v>10.306351960471799</v>
      </c>
      <c r="AO227">
        <v>6.6502999782035426</v>
      </c>
      <c r="AP227">
        <v>23.809238463844789</v>
      </c>
      <c r="AQ227">
        <v>8.2044899999999998</v>
      </c>
      <c r="AR227">
        <v>10.480111000000001</v>
      </c>
      <c r="AS227">
        <v>61.671955000000011</v>
      </c>
      <c r="AT227">
        <v>3679.635775999996</v>
      </c>
      <c r="AU227">
        <v>6575.8206400000208</v>
      </c>
      <c r="AV227">
        <v>1247.290268</v>
      </c>
      <c r="AW227">
        <v>2042.7722410000019</v>
      </c>
      <c r="AX227">
        <v>2179.9460929999991</v>
      </c>
      <c r="AY227">
        <v>2244.8170509999982</v>
      </c>
      <c r="AZ227">
        <v>2028.6688999999981</v>
      </c>
      <c r="BA227">
        <v>8.2044899999999998</v>
      </c>
      <c r="BB227">
        <v>0</v>
      </c>
      <c r="BC227">
        <v>10.480111000000001</v>
      </c>
      <c r="BD227">
        <v>29.128418</v>
      </c>
      <c r="BE227">
        <v>544.50540000000024</v>
      </c>
      <c r="BF227">
        <v>1901.609969999997</v>
      </c>
      <c r="BG227">
        <v>4349.3288679999987</v>
      </c>
      <c r="BH227">
        <v>604.8480869999994</v>
      </c>
      <c r="BI227">
        <v>323.95178099999998</v>
      </c>
      <c r="BJ227">
        <v>338.11912300000017</v>
      </c>
      <c r="BK227">
        <v>792.27457200000049</v>
      </c>
      <c r="BL227">
        <v>355.93815700000027</v>
      </c>
      <c r="BM227">
        <v>227.87801900000011</v>
      </c>
      <c r="BN227">
        <v>158.16410400000001</v>
      </c>
      <c r="BO227">
        <v>1283.700290999999</v>
      </c>
    </row>
    <row r="228">
      <c r="A228" t="s">
        <v>829</v>
      </c>
      <c r="B228">
        <v>2011</v>
      </c>
      <c r="C228" t="s">
        <v>835</v>
      </c>
      <c r="D228">
        <v>154</v>
      </c>
      <c r="E228" t="s">
        <v>62</v>
      </c>
      <c r="F228" t="s">
        <v>169</v>
      </c>
      <c r="G228" t="s">
        <v>180</v>
      </c>
      <c r="H228">
        <v>0</v>
      </c>
      <c r="I228">
        <v>0</v>
      </c>
      <c r="J228">
        <v>0.44567163793134412</v>
      </c>
      <c r="K228">
        <v>5.5070868321545792</v>
      </c>
      <c r="L228">
        <v>11.324889985651961</v>
      </c>
      <c r="M228">
        <v>4.8759538441932149</v>
      </c>
      <c r="N228">
        <v>6.0988066081756562</v>
      </c>
      <c r="O228">
        <v>7.1409395059297438</v>
      </c>
      <c r="P228">
        <v>8.4288824636072679</v>
      </c>
      <c r="Q228">
        <v>16.118880426117801</v>
      </c>
      <c r="R228">
        <v>0</v>
      </c>
      <c r="S228">
        <v>0</v>
      </c>
      <c r="T228">
        <v>0</v>
      </c>
      <c r="U228">
        <v>0.37742152943740009</v>
      </c>
      <c r="V228">
        <v>5.6384012088393556</v>
      </c>
      <c r="W228" t="s">
        <v>248</v>
      </c>
      <c r="X228" t="s">
        <v>249</v>
      </c>
      <c r="Y228" t="s">
        <v>250</v>
      </c>
      <c r="Z228" t="s">
        <v>251</v>
      </c>
      <c r="AA228" t="s">
        <v>252</v>
      </c>
      <c r="AB228" t="s">
        <v>253</v>
      </c>
      <c r="AC228" t="s">
        <v>254</v>
      </c>
      <c r="AD228" t="s">
        <v>476</v>
      </c>
      <c r="AE228" t="s">
        <v>477</v>
      </c>
      <c r="AF228" t="s">
        <v>257</v>
      </c>
      <c r="AG228">
        <v>2.9444665201140521</v>
      </c>
      <c r="AH228">
        <v>12.38684671427789</v>
      </c>
      <c r="AI228">
        <v>3.178995966829623</v>
      </c>
      <c r="AJ228">
        <v>2.9039366806361748</v>
      </c>
      <c r="AK228">
        <v>1.3190197268356461</v>
      </c>
      <c r="AL228">
        <v>1.3956941450826339</v>
      </c>
      <c r="AM228">
        <v>0.89102319035946675</v>
      </c>
      <c r="AN228">
        <v>1.235088262548701</v>
      </c>
      <c r="AO228">
        <v>2.2105764402640311</v>
      </c>
      <c r="AP228">
        <v>1.2861138607588229</v>
      </c>
      <c r="AQ228">
        <v>0</v>
      </c>
      <c r="AR228">
        <v>0</v>
      </c>
      <c r="AS228">
        <v>37.037636999999997</v>
      </c>
      <c r="AT228">
        <v>457.68148299999962</v>
      </c>
      <c r="AU228">
        <v>940.5208309999997</v>
      </c>
      <c r="AV228">
        <v>124.304244</v>
      </c>
      <c r="AW228">
        <v>155.934864</v>
      </c>
      <c r="AX228">
        <v>182.25131999999999</v>
      </c>
      <c r="AY228">
        <v>214.5990220000001</v>
      </c>
      <c r="AZ228">
        <v>411.81872600000008</v>
      </c>
      <c r="BA228">
        <v>0</v>
      </c>
      <c r="BB228">
        <v>0</v>
      </c>
      <c r="BC228">
        <v>0</v>
      </c>
      <c r="BD228">
        <v>21.729848</v>
      </c>
      <c r="BE228">
        <v>324.60192699999999</v>
      </c>
      <c r="BF228">
        <v>60.828825000000009</v>
      </c>
      <c r="BG228">
        <v>760.6129119999996</v>
      </c>
      <c r="BH228">
        <v>183.84343899999999</v>
      </c>
      <c r="BI228">
        <v>118.212327</v>
      </c>
      <c r="BJ228">
        <v>56.489266000000008</v>
      </c>
      <c r="BK228">
        <v>66.072028000000003</v>
      </c>
      <c r="BL228">
        <v>39.956468000000001</v>
      </c>
      <c r="BM228">
        <v>27.308350000000001</v>
      </c>
      <c r="BN228">
        <v>52.574145999999999</v>
      </c>
      <c r="BO228">
        <v>69.342190000000002</v>
      </c>
    </row>
    <row r="229">
      <c r="A229" t="s">
        <v>829</v>
      </c>
      <c r="B229">
        <v>2011</v>
      </c>
      <c r="C229" t="s">
        <v>835</v>
      </c>
      <c r="D229">
        <v>155</v>
      </c>
      <c r="E229" t="s">
        <v>62</v>
      </c>
      <c r="F229" t="s">
        <v>485</v>
      </c>
      <c r="G229" t="s">
        <v>180</v>
      </c>
      <c r="H229">
        <v>0.59573434113325696</v>
      </c>
      <c r="I229">
        <v>0.21142882967739679</v>
      </c>
      <c r="J229">
        <v>0.38087780950413908</v>
      </c>
      <c r="K229">
        <v>5.3487266763321903</v>
      </c>
      <c r="L229">
        <v>0.62772826451542474</v>
      </c>
      <c r="M229">
        <v>11.630779367313639</v>
      </c>
      <c r="N229">
        <v>4.4609273787279538</v>
      </c>
      <c r="O229">
        <v>1.1322306821478949</v>
      </c>
      <c r="P229">
        <v>0.53815348717547884</v>
      </c>
      <c r="Q229">
        <v>0.18888136056328009</v>
      </c>
      <c r="R229">
        <v>0.60310788963869655</v>
      </c>
      <c r="S229">
        <v>0.44548373014131432</v>
      </c>
      <c r="T229">
        <v>0.20560153307955939</v>
      </c>
      <c r="U229">
        <v>0.27409630476099972</v>
      </c>
      <c r="V229">
        <v>0.85820111901349272</v>
      </c>
      <c r="W229" t="s">
        <v>248</v>
      </c>
      <c r="X229" t="s">
        <v>249</v>
      </c>
      <c r="Y229" t="s">
        <v>250</v>
      </c>
      <c r="Z229" t="s">
        <v>251</v>
      </c>
      <c r="AA229" t="s">
        <v>252</v>
      </c>
      <c r="AB229" t="s">
        <v>253</v>
      </c>
      <c r="AC229" t="s">
        <v>254</v>
      </c>
      <c r="AD229" t="s">
        <v>476</v>
      </c>
      <c r="AE229" t="s">
        <v>477</v>
      </c>
      <c r="AF229" t="s">
        <v>257</v>
      </c>
      <c r="AG229">
        <v>0</v>
      </c>
      <c r="AH229">
        <v>6.5518428150531864</v>
      </c>
      <c r="AI229">
        <v>0.10160634287984641</v>
      </c>
      <c r="AJ229">
        <v>0.54242776817167182</v>
      </c>
      <c r="AK229">
        <v>0.42017684689415302</v>
      </c>
      <c r="AL229">
        <v>1.043159701679528</v>
      </c>
      <c r="AM229">
        <v>0.14131229022503039</v>
      </c>
      <c r="AN229">
        <v>3.1624759616825342</v>
      </c>
      <c r="AO229">
        <v>0.13715080500378929</v>
      </c>
      <c r="AP229">
        <v>0.33732731112900699</v>
      </c>
      <c r="AQ229">
        <v>49.486111000000022</v>
      </c>
      <c r="AR229">
        <v>17.568034999999998</v>
      </c>
      <c r="AS229">
        <v>31.652932</v>
      </c>
      <c r="AT229">
        <v>444.52053000000018</v>
      </c>
      <c r="AU229">
        <v>52.132206999999987</v>
      </c>
      <c r="AV229">
        <v>296.50716199999999</v>
      </c>
      <c r="AW229">
        <v>114.057413</v>
      </c>
      <c r="AX229">
        <v>28.896833000000001</v>
      </c>
      <c r="AY229">
        <v>13.701366999999999</v>
      </c>
      <c r="AZ229">
        <v>4.8257000000000003</v>
      </c>
      <c r="BA229">
        <v>34.697989</v>
      </c>
      <c r="BB229">
        <v>25.647029</v>
      </c>
      <c r="BC229">
        <v>11.838858</v>
      </c>
      <c r="BD229">
        <v>15.780951999999999</v>
      </c>
      <c r="BE229">
        <v>49.406511999999992</v>
      </c>
      <c r="BF229">
        <v>0</v>
      </c>
      <c r="BG229">
        <v>402.3151620000001</v>
      </c>
      <c r="BH229">
        <v>5.8759620000000004</v>
      </c>
      <c r="BI229">
        <v>22.080939000000001</v>
      </c>
      <c r="BJ229">
        <v>17.994789000000001</v>
      </c>
      <c r="BK229">
        <v>49.383080999999997</v>
      </c>
      <c r="BL229">
        <v>6.3369169999999997</v>
      </c>
      <c r="BM229">
        <v>69.923748000000018</v>
      </c>
      <c r="BN229">
        <v>3.2618580000000001</v>
      </c>
      <c r="BO229">
        <v>18.187359000000001</v>
      </c>
    </row>
    <row r="230">
      <c r="A230" t="s">
        <v>829</v>
      </c>
      <c r="B230">
        <v>2011</v>
      </c>
      <c r="C230" t="s">
        <v>835</v>
      </c>
      <c r="D230">
        <v>156</v>
      </c>
      <c r="E230" t="s">
        <v>62</v>
      </c>
      <c r="F230" t="s">
        <v>486</v>
      </c>
      <c r="G230" t="s">
        <v>180</v>
      </c>
      <c r="H230">
        <v>0</v>
      </c>
      <c r="I230">
        <v>0.023617256060466801</v>
      </c>
      <c r="J230">
        <v>0.0120448158136542</v>
      </c>
      <c r="K230">
        <v>1.1780521564227979</v>
      </c>
      <c r="L230">
        <v>0.1249741541752115</v>
      </c>
      <c r="M230">
        <v>2.759526430157258</v>
      </c>
      <c r="N230">
        <v>0.87145680552874838</v>
      </c>
      <c r="O230">
        <v>0.25380121818710588</v>
      </c>
      <c r="P230">
        <v>0.15323884203001109</v>
      </c>
      <c r="Q230">
        <v>0</v>
      </c>
      <c r="R230">
        <v>0</v>
      </c>
      <c r="S230">
        <v>0</v>
      </c>
      <c r="T230">
        <v>0.034080421517131101</v>
      </c>
      <c r="U230">
        <v>0.017385949707837599</v>
      </c>
      <c r="V230">
        <v>0.091615033799038098</v>
      </c>
      <c r="W230" t="s">
        <v>248</v>
      </c>
      <c r="X230" t="s">
        <v>249</v>
      </c>
      <c r="Y230" t="s">
        <v>250</v>
      </c>
      <c r="Z230" t="s">
        <v>251</v>
      </c>
      <c r="AA230" t="s">
        <v>252</v>
      </c>
      <c r="AB230" t="s">
        <v>253</v>
      </c>
      <c r="AC230" t="s">
        <v>254</v>
      </c>
      <c r="AD230" t="s">
        <v>476</v>
      </c>
      <c r="AE230" t="s">
        <v>477</v>
      </c>
      <c r="AF230" t="s">
        <v>257</v>
      </c>
      <c r="AG230">
        <v>0.1798667659458823</v>
      </c>
      <c r="AH230">
        <v>1.3360709899585299</v>
      </c>
      <c r="AI230">
        <v>0.062644139271263097</v>
      </c>
      <c r="AJ230">
        <v>0</v>
      </c>
      <c r="AK230">
        <v>0.045821972408371901</v>
      </c>
      <c r="AL230">
        <v>0</v>
      </c>
      <c r="AM230">
        <v>0.022321858634961202</v>
      </c>
      <c r="AN230">
        <v>0.054767511406626501</v>
      </c>
      <c r="AO230">
        <v>0</v>
      </c>
      <c r="AP230">
        <v>0.32816631132967422</v>
      </c>
      <c r="AQ230">
        <v>0</v>
      </c>
      <c r="AR230">
        <v>1.962404</v>
      </c>
      <c r="AS230">
        <v>1.0009870000000001</v>
      </c>
      <c r="AT230">
        <v>97.905239999999992</v>
      </c>
      <c r="AU230">
        <v>10.378978999999999</v>
      </c>
      <c r="AV230">
        <v>70.349485999999999</v>
      </c>
      <c r="AW230">
        <v>22.281490000000002</v>
      </c>
      <c r="AX230">
        <v>6.4775239999999998</v>
      </c>
      <c r="AY230">
        <v>3.9014549999999999</v>
      </c>
      <c r="AZ230">
        <v>0</v>
      </c>
      <c r="BA230">
        <v>0</v>
      </c>
      <c r="BB230">
        <v>0</v>
      </c>
      <c r="BC230">
        <v>1.962404</v>
      </c>
      <c r="BD230">
        <v>1.0009870000000001</v>
      </c>
      <c r="BE230">
        <v>5.2742639999999996</v>
      </c>
      <c r="BF230">
        <v>3.7158120000000001</v>
      </c>
      <c r="BG230">
        <v>82.041286999999997</v>
      </c>
      <c r="BH230">
        <v>3.6227520000000002</v>
      </c>
      <c r="BI230">
        <v>0</v>
      </c>
      <c r="BJ230">
        <v>1.962404</v>
      </c>
      <c r="BK230">
        <v>0</v>
      </c>
      <c r="BL230">
        <v>1.0009870000000001</v>
      </c>
      <c r="BM230">
        <v>1.210934</v>
      </c>
      <c r="BN230">
        <v>0</v>
      </c>
      <c r="BO230">
        <v>17.693434</v>
      </c>
    </row>
    <row r="231">
      <c r="A231" t="s">
        <v>829</v>
      </c>
      <c r="B231">
        <v>2011</v>
      </c>
      <c r="C231" t="s">
        <v>835</v>
      </c>
      <c r="D231">
        <v>157</v>
      </c>
      <c r="E231" t="s">
        <v>62</v>
      </c>
      <c r="F231" t="s">
        <v>274</v>
      </c>
      <c r="G231" t="s">
        <v>180</v>
      </c>
      <c r="H231">
        <v>0</v>
      </c>
      <c r="I231">
        <v>0</v>
      </c>
      <c r="J231">
        <v>0</v>
      </c>
      <c r="K231">
        <v>0.053650749751910302</v>
      </c>
      <c r="L231">
        <v>0.1710348632362684</v>
      </c>
      <c r="M231">
        <v>0</v>
      </c>
      <c r="N231">
        <v>0</v>
      </c>
      <c r="O231">
        <v>0</v>
      </c>
      <c r="P231">
        <v>0.073105531160079201</v>
      </c>
      <c r="Q231">
        <v>0.30835926190595481</v>
      </c>
      <c r="R231">
        <v>0</v>
      </c>
      <c r="S231">
        <v>0</v>
      </c>
      <c r="T231">
        <v>0</v>
      </c>
      <c r="U231">
        <v>0</v>
      </c>
      <c r="V231">
        <v>0.15500440913148339</v>
      </c>
      <c r="W231" t="s">
        <v>248</v>
      </c>
      <c r="X231" t="s">
        <v>249</v>
      </c>
      <c r="Y231" t="s">
        <v>250</v>
      </c>
      <c r="Z231" t="s">
        <v>251</v>
      </c>
      <c r="AA231" t="s">
        <v>252</v>
      </c>
      <c r="AB231" t="s">
        <v>253</v>
      </c>
      <c r="AC231" t="s">
        <v>254</v>
      </c>
      <c r="AD231" t="s">
        <v>476</v>
      </c>
      <c r="AE231" t="s">
        <v>477</v>
      </c>
      <c r="AF231" t="s">
        <v>257</v>
      </c>
      <c r="AG231">
        <v>0</v>
      </c>
      <c r="AH231">
        <v>0.1586109284427393</v>
      </c>
      <c r="AI231">
        <v>0.077204529576632194</v>
      </c>
      <c r="AJ231">
        <v>0</v>
      </c>
      <c r="AK231">
        <v>0</v>
      </c>
      <c r="AL231">
        <v>0</v>
      </c>
      <c r="AM231">
        <v>0.099430386914811097</v>
      </c>
      <c r="AN231">
        <v>0</v>
      </c>
      <c r="AO231">
        <v>0</v>
      </c>
      <c r="AP231">
        <v>0</v>
      </c>
      <c r="AQ231">
        <v>0</v>
      </c>
      <c r="AR231">
        <v>0</v>
      </c>
      <c r="AS231">
        <v>0</v>
      </c>
      <c r="AT231">
        <v>4.4587919999999999</v>
      </c>
      <c r="AU231">
        <v>14.204275000000001</v>
      </c>
      <c r="AV231">
        <v>0</v>
      </c>
      <c r="AW231">
        <v>0</v>
      </c>
      <c r="AX231">
        <v>0</v>
      </c>
      <c r="AY231">
        <v>1.861264</v>
      </c>
      <c r="AZ231">
        <v>7.8782220000000001</v>
      </c>
      <c r="BA231">
        <v>0</v>
      </c>
      <c r="BB231">
        <v>0</v>
      </c>
      <c r="BC231">
        <v>0</v>
      </c>
      <c r="BD231">
        <v>0</v>
      </c>
      <c r="BE231">
        <v>8.9235809999999987</v>
      </c>
      <c r="BF231">
        <v>0</v>
      </c>
      <c r="BG231">
        <v>9.7394859999999994</v>
      </c>
      <c r="BH231">
        <v>4.4647889999999997</v>
      </c>
      <c r="BI231">
        <v>0</v>
      </c>
      <c r="BJ231">
        <v>0</v>
      </c>
      <c r="BK231">
        <v>0</v>
      </c>
      <c r="BL231">
        <v>4.4587919999999999</v>
      </c>
      <c r="BM231">
        <v>0</v>
      </c>
      <c r="BN231">
        <v>0</v>
      </c>
      <c r="BO231">
        <v>0</v>
      </c>
    </row>
    <row r="232">
      <c r="A232" t="s">
        <v>829</v>
      </c>
      <c r="B232">
        <v>2011</v>
      </c>
      <c r="C232" t="s">
        <v>835</v>
      </c>
      <c r="D232">
        <v>158</v>
      </c>
      <c r="E232" t="s">
        <v>62</v>
      </c>
      <c r="F232" t="s">
        <v>487</v>
      </c>
      <c r="G232" t="s">
        <v>180</v>
      </c>
      <c r="H232">
        <v>10.300663200796929</v>
      </c>
      <c r="I232">
        <v>23.79618937394822</v>
      </c>
      <c r="J232">
        <v>38.105790000889307</v>
      </c>
      <c r="K232">
        <v>20.850144813136669</v>
      </c>
      <c r="L232">
        <v>4.4408174487654852</v>
      </c>
      <c r="M232">
        <v>6.4011279052618884</v>
      </c>
      <c r="N232">
        <v>3.344040277729651</v>
      </c>
      <c r="O232">
        <v>1.7306123940575739</v>
      </c>
      <c r="P232">
        <v>0.63280225604175755</v>
      </c>
      <c r="Q232">
        <v>1.5818837235901639</v>
      </c>
      <c r="R232">
        <v>8.4157675875130877</v>
      </c>
      <c r="S232">
        <v>15.9195379504184</v>
      </c>
      <c r="T232">
        <v>28.69323294249898</v>
      </c>
      <c r="U232">
        <v>36.516697186812451</v>
      </c>
      <c r="V232">
        <v>45.103978448272713</v>
      </c>
      <c r="W232" t="s">
        <v>248</v>
      </c>
      <c r="X232" t="s">
        <v>249</v>
      </c>
      <c r="Y232" t="s">
        <v>250</v>
      </c>
      <c r="Z232" t="s">
        <v>251</v>
      </c>
      <c r="AA232" t="s">
        <v>252</v>
      </c>
      <c r="AB232" t="s">
        <v>253</v>
      </c>
      <c r="AC232" t="s">
        <v>254</v>
      </c>
      <c r="AD232" t="s">
        <v>476</v>
      </c>
      <c r="AE232" t="s">
        <v>477</v>
      </c>
      <c r="AF232" t="s">
        <v>257</v>
      </c>
      <c r="AG232">
        <v>0.86987296069451925</v>
      </c>
      <c r="AH232">
        <v>1.4168478517460259</v>
      </c>
      <c r="AI232">
        <v>31.57553018187183</v>
      </c>
      <c r="AJ232">
        <v>33.516480424073769</v>
      </c>
      <c r="AK232">
        <v>32.284491109668458</v>
      </c>
      <c r="AL232">
        <v>15.879439717918849</v>
      </c>
      <c r="AM232">
        <v>21.174595063921618</v>
      </c>
      <c r="AN232">
        <v>13.82822884420119</v>
      </c>
      <c r="AO232">
        <v>15.59335954251309</v>
      </c>
      <c r="AP232">
        <v>19.389935047399479</v>
      </c>
      <c r="AQ232">
        <v>855.64945199999977</v>
      </c>
      <c r="AR232">
        <v>1977.271919</v>
      </c>
      <c r="AS232">
        <v>3166.7898459999979</v>
      </c>
      <c r="AT232">
        <v>1732.8081960000011</v>
      </c>
      <c r="AU232">
        <v>368.80546499999991</v>
      </c>
      <c r="AV232">
        <v>163.18599199999991</v>
      </c>
      <c r="AW232">
        <v>85.500737999999984</v>
      </c>
      <c r="AX232">
        <v>44.168753000000002</v>
      </c>
      <c r="AY232">
        <v>16.111121000000001</v>
      </c>
      <c r="AZ232">
        <v>40.415297000000002</v>
      </c>
      <c r="BA232">
        <v>484.17574399999972</v>
      </c>
      <c r="BB232">
        <v>916.50676299999964</v>
      </c>
      <c r="BC232">
        <v>1652.201252000001</v>
      </c>
      <c r="BD232">
        <v>2102.429822999999</v>
      </c>
      <c r="BE232">
        <v>2596.6293949999972</v>
      </c>
      <c r="BF232">
        <v>17.970437</v>
      </c>
      <c r="BG232">
        <v>87.001380999999981</v>
      </c>
      <c r="BH232">
        <v>1826.033791000001</v>
      </c>
      <c r="BI232">
        <v>1364.3758730000011</v>
      </c>
      <c r="BJ232">
        <v>1382.638309999998</v>
      </c>
      <c r="BK232">
        <v>751.73116499999935</v>
      </c>
      <c r="BL232">
        <v>949.5398540000001</v>
      </c>
      <c r="BM232">
        <v>305.74828099999962</v>
      </c>
      <c r="BN232">
        <v>370.85691599999979</v>
      </c>
      <c r="BO232">
        <v>1045.42887</v>
      </c>
    </row>
    <row r="233">
      <c r="A233" t="s">
        <v>829</v>
      </c>
      <c r="B233">
        <v>2011</v>
      </c>
      <c r="C233" t="s">
        <v>835</v>
      </c>
      <c r="D233">
        <v>159</v>
      </c>
      <c r="E233" t="s">
        <v>62</v>
      </c>
      <c r="F233" t="s">
        <v>488</v>
      </c>
      <c r="G233" t="s">
        <v>180</v>
      </c>
      <c r="H233">
        <v>7.9997648175244667</v>
      </c>
      <c r="I233">
        <v>17.056769719362581</v>
      </c>
      <c r="J233">
        <v>25.643315063539031</v>
      </c>
      <c r="K233">
        <v>10.221963139916109</v>
      </c>
      <c r="L233">
        <v>1.9351457058345261</v>
      </c>
      <c r="M233">
        <v>7.5423264934285914</v>
      </c>
      <c r="N233">
        <v>2.4171644030469999</v>
      </c>
      <c r="O233">
        <v>1.5741230805252491</v>
      </c>
      <c r="P233">
        <v>0.76094844414096374</v>
      </c>
      <c r="Q233">
        <v>0.38245784589734338</v>
      </c>
      <c r="R233">
        <v>7.6693422336423929</v>
      </c>
      <c r="S233">
        <v>10.895849817138361</v>
      </c>
      <c r="T233">
        <v>20.098692698257469</v>
      </c>
      <c r="U233">
        <v>26.518214492764649</v>
      </c>
      <c r="V233">
        <v>19.925745670689491</v>
      </c>
      <c r="W233" t="s">
        <v>248</v>
      </c>
      <c r="X233" t="s">
        <v>249</v>
      </c>
      <c r="Y233" t="s">
        <v>250</v>
      </c>
      <c r="Z233" t="s">
        <v>251</v>
      </c>
      <c r="AA233" t="s">
        <v>252</v>
      </c>
      <c r="AB233" t="s">
        <v>253</v>
      </c>
      <c r="AC233" t="s">
        <v>254</v>
      </c>
      <c r="AD233" t="s">
        <v>476</v>
      </c>
      <c r="AE233" t="s">
        <v>477</v>
      </c>
      <c r="AF233" t="s">
        <v>257</v>
      </c>
      <c r="AG233">
        <v>1.835121275402146</v>
      </c>
      <c r="AH233">
        <v>2.9946822735033032</v>
      </c>
      <c r="AI233">
        <v>15.96035105618969</v>
      </c>
      <c r="AJ233">
        <v>12.02320155172295</v>
      </c>
      <c r="AK233">
        <v>25.074566906427961</v>
      </c>
      <c r="AL233">
        <v>17.63476711661993</v>
      </c>
      <c r="AM233">
        <v>10.821424379192379</v>
      </c>
      <c r="AN233">
        <v>2.2404874254694529</v>
      </c>
      <c r="AO233">
        <v>24.538900458741239</v>
      </c>
      <c r="AP233">
        <v>10.41974341003373</v>
      </c>
      <c r="AQ233">
        <v>664.51977399999976</v>
      </c>
      <c r="AR233">
        <v>1417.280358</v>
      </c>
      <c r="AS233">
        <v>2131.093194999999</v>
      </c>
      <c r="AT233">
        <v>849.5241480000002</v>
      </c>
      <c r="AU233">
        <v>160.7119230000001</v>
      </c>
      <c r="AV233">
        <v>192.27893100000011</v>
      </c>
      <c r="AW233">
        <v>61.802288000000011</v>
      </c>
      <c r="AX233">
        <v>40.174826999999993</v>
      </c>
      <c r="AY233">
        <v>19.373718</v>
      </c>
      <c r="AZ233">
        <v>9.7713549999999998</v>
      </c>
      <c r="BA233">
        <v>441.23241799999988</v>
      </c>
      <c r="BB233">
        <v>627.28705299999967</v>
      </c>
      <c r="BC233">
        <v>1157.3141760000001</v>
      </c>
      <c r="BD233">
        <v>1526.7723889999991</v>
      </c>
      <c r="BE233">
        <v>1147.122243</v>
      </c>
      <c r="BF233">
        <v>37.911203999999998</v>
      </c>
      <c r="BG233">
        <v>183.88812400000009</v>
      </c>
      <c r="BH233">
        <v>922.99765599999955</v>
      </c>
      <c r="BI233">
        <v>489.43582099999981</v>
      </c>
      <c r="BJ233">
        <v>1073.861028</v>
      </c>
      <c r="BK233">
        <v>834.82819699999982</v>
      </c>
      <c r="BL233">
        <v>485.26895999999988</v>
      </c>
      <c r="BM233">
        <v>49.53817200000001</v>
      </c>
      <c r="BN233">
        <v>583.60874199999989</v>
      </c>
      <c r="BO233">
        <v>561.79149400000006</v>
      </c>
    </row>
    <row r="234">
      <c r="A234" t="s">
        <v>829</v>
      </c>
      <c r="B234">
        <v>2011</v>
      </c>
      <c r="C234" t="s">
        <v>835</v>
      </c>
      <c r="D234">
        <v>160</v>
      </c>
      <c r="E234" t="s">
        <v>62</v>
      </c>
      <c r="F234" t="s">
        <v>489</v>
      </c>
      <c r="G234" t="s">
        <v>180</v>
      </c>
      <c r="H234">
        <v>14.963443832991571</v>
      </c>
      <c r="I234">
        <v>14.26851964895509</v>
      </c>
      <c r="J234">
        <v>11.15352004383583</v>
      </c>
      <c r="K234">
        <v>4.6611571648525487</v>
      </c>
      <c r="L234">
        <v>0.84229717194622877</v>
      </c>
      <c r="M234">
        <v>9.0399190530175524</v>
      </c>
      <c r="N234">
        <v>0.33120551801150938</v>
      </c>
      <c r="O234">
        <v>0.30461303294388969</v>
      </c>
      <c r="P234">
        <v>0.5462781656426855</v>
      </c>
      <c r="Q234">
        <v>0.26066520166092239</v>
      </c>
      <c r="R234">
        <v>14.459825022862169</v>
      </c>
      <c r="S234">
        <v>14.526903903028289</v>
      </c>
      <c r="T234">
        <v>14.43587349331637</v>
      </c>
      <c r="U234">
        <v>11.894483535007909</v>
      </c>
      <c r="V234">
        <v>6.2751444917758299</v>
      </c>
      <c r="W234" t="s">
        <v>248</v>
      </c>
      <c r="X234" t="s">
        <v>249</v>
      </c>
      <c r="Y234" t="s">
        <v>250</v>
      </c>
      <c r="Z234" t="s">
        <v>251</v>
      </c>
      <c r="AA234" t="s">
        <v>252</v>
      </c>
      <c r="AB234" t="s">
        <v>253</v>
      </c>
      <c r="AC234" t="s">
        <v>254</v>
      </c>
      <c r="AD234" t="s">
        <v>476</v>
      </c>
      <c r="AE234" t="s">
        <v>477</v>
      </c>
      <c r="AF234" t="s">
        <v>257</v>
      </c>
      <c r="AG234">
        <v>0.36588377625666252</v>
      </c>
      <c r="AH234">
        <v>2.3706499136211301</v>
      </c>
      <c r="AI234">
        <v>18.250728566067899</v>
      </c>
      <c r="AJ234">
        <v>20.345157575919341</v>
      </c>
      <c r="AK234">
        <v>12.07055081603966</v>
      </c>
      <c r="AL234">
        <v>13.08890747087716</v>
      </c>
      <c r="AM234">
        <v>2.8673967856705018</v>
      </c>
      <c r="AN234">
        <v>1.5458739241036481</v>
      </c>
      <c r="AO234">
        <v>4.3977907760382244</v>
      </c>
      <c r="AP234">
        <v>6.901674736260631</v>
      </c>
      <c r="AQ234">
        <v>1242.9745800000001</v>
      </c>
      <c r="AR234">
        <v>1185.599205999999</v>
      </c>
      <c r="AS234">
        <v>926.91567399999997</v>
      </c>
      <c r="AT234">
        <v>387.37818900000002</v>
      </c>
      <c r="AU234">
        <v>69.951941000000005</v>
      </c>
      <c r="AV234">
        <v>230.45753500000009</v>
      </c>
      <c r="AW234">
        <v>8.4682940000000002</v>
      </c>
      <c r="AX234">
        <v>7.7743450000000003</v>
      </c>
      <c r="AY234">
        <v>13.908220999999999</v>
      </c>
      <c r="AZ234">
        <v>6.659694</v>
      </c>
      <c r="BA234">
        <v>831.90231499999993</v>
      </c>
      <c r="BB234">
        <v>836.33116199999961</v>
      </c>
      <c r="BC234">
        <v>831.24018499999954</v>
      </c>
      <c r="BD234">
        <v>684.81869500000005</v>
      </c>
      <c r="BE234">
        <v>361.25914399999988</v>
      </c>
      <c r="BF234">
        <v>7.5586799999999998</v>
      </c>
      <c r="BG234">
        <v>145.56948800000001</v>
      </c>
      <c r="BH234">
        <v>1055.4517020000001</v>
      </c>
      <c r="BI234">
        <v>828.20277599999974</v>
      </c>
      <c r="BJ234">
        <v>516.94189400000016</v>
      </c>
      <c r="BK234">
        <v>619.62763399999994</v>
      </c>
      <c r="BL234">
        <v>128.583688</v>
      </c>
      <c r="BM234">
        <v>34.179958999999997</v>
      </c>
      <c r="BN234">
        <v>104.592671</v>
      </c>
      <c r="BO234">
        <v>372.11109799999991</v>
      </c>
    </row>
    <row r="235">
      <c r="A235" t="s">
        <v>829</v>
      </c>
      <c r="B235">
        <v>2011</v>
      </c>
      <c r="C235" t="s">
        <v>835</v>
      </c>
      <c r="D235">
        <v>161</v>
      </c>
      <c r="E235" t="s">
        <v>62</v>
      </c>
      <c r="F235" t="s">
        <v>278</v>
      </c>
      <c r="G235" t="s">
        <v>180</v>
      </c>
      <c r="H235">
        <v>65.965627369733667</v>
      </c>
      <c r="I235">
        <v>44.280163168343471</v>
      </c>
      <c r="J235">
        <v>23.51668573730111</v>
      </c>
      <c r="K235">
        <v>6.123360664726909</v>
      </c>
      <c r="L235">
        <v>0.53368808767513887</v>
      </c>
      <c r="M235">
        <v>6.0065887624814902</v>
      </c>
      <c r="N235">
        <v>0.44412085452022848</v>
      </c>
      <c r="O235">
        <v>0.39302643146267913</v>
      </c>
      <c r="P235">
        <v>0.55456517742761857</v>
      </c>
      <c r="Q235">
        <v>0.59951735268093487</v>
      </c>
      <c r="R235">
        <v>68.599621142062404</v>
      </c>
      <c r="S235">
        <v>58.081168113485298</v>
      </c>
      <c r="T235">
        <v>36.139281473642733</v>
      </c>
      <c r="U235">
        <v>23.89577513991723</v>
      </c>
      <c r="V235">
        <v>12.42546627402182</v>
      </c>
      <c r="W235" t="s">
        <v>248</v>
      </c>
      <c r="X235" t="s">
        <v>249</v>
      </c>
      <c r="Y235" t="s">
        <v>250</v>
      </c>
      <c r="Z235" t="s">
        <v>251</v>
      </c>
      <c r="AA235" t="s">
        <v>252</v>
      </c>
      <c r="AB235" t="s">
        <v>253</v>
      </c>
      <c r="AC235" t="s">
        <v>254</v>
      </c>
      <c r="AD235" t="s">
        <v>476</v>
      </c>
      <c r="AE235" t="s">
        <v>477</v>
      </c>
      <c r="AF235" t="s">
        <v>257</v>
      </c>
      <c r="AG235">
        <v>0.44212190644985999</v>
      </c>
      <c r="AH235">
        <v>0.36883599054399829</v>
      </c>
      <c r="AI235">
        <v>19.610376341937219</v>
      </c>
      <c r="AJ235">
        <v>22.208902578418179</v>
      </c>
      <c r="AK235">
        <v>19.82794604543701</v>
      </c>
      <c r="AL235">
        <v>34.116926170423874</v>
      </c>
      <c r="AM235">
        <v>56.01129629698076</v>
      </c>
      <c r="AN235">
        <v>67.626726110116238</v>
      </c>
      <c r="AO235">
        <v>46.388825427951147</v>
      </c>
      <c r="AP235">
        <v>37.50368030890909</v>
      </c>
      <c r="AQ235">
        <v>5479.5940620000038</v>
      </c>
      <c r="AR235">
        <v>3679.3253670000022</v>
      </c>
      <c r="AS235">
        <v>1954.359209</v>
      </c>
      <c r="AT235">
        <v>508.8986020000001</v>
      </c>
      <c r="AU235">
        <v>44.322263999999997</v>
      </c>
      <c r="AV235">
        <v>153.12788</v>
      </c>
      <c r="AW235">
        <v>11.355324</v>
      </c>
      <c r="AX235">
        <v>10.030835</v>
      </c>
      <c r="AY235">
        <v>14.119208</v>
      </c>
      <c r="AZ235">
        <v>15.316974</v>
      </c>
      <c r="BA235">
        <v>3946.6717990000011</v>
      </c>
      <c r="BB235">
        <v>3343.802033999998</v>
      </c>
      <c r="BC235">
        <v>2080.9563779999989</v>
      </c>
      <c r="BD235">
        <v>1375.786808999999</v>
      </c>
      <c r="BE235">
        <v>715.3322629999999</v>
      </c>
      <c r="BF235">
        <v>9.1336600000000008</v>
      </c>
      <c r="BG235">
        <v>22.648332</v>
      </c>
      <c r="BH235">
        <v>1134.0810320000001</v>
      </c>
      <c r="BI235">
        <v>904.07138400000008</v>
      </c>
      <c r="BJ235">
        <v>849.16555500000004</v>
      </c>
      <c r="BK235">
        <v>1615.092038</v>
      </c>
      <c r="BL235">
        <v>2511.7343659999979</v>
      </c>
      <c r="BM235">
        <v>1495.2569479999991</v>
      </c>
      <c r="BN235">
        <v>1103.265571999998</v>
      </c>
      <c r="BO235">
        <v>2022.0506170000019</v>
      </c>
    </row>
    <row r="236">
      <c r="A236" t="s">
        <v>829</v>
      </c>
      <c r="B236">
        <v>2011</v>
      </c>
      <c r="C236" t="s">
        <v>835</v>
      </c>
      <c r="D236">
        <v>162</v>
      </c>
      <c r="E236" t="s">
        <v>62</v>
      </c>
      <c r="F236" t="s">
        <v>280</v>
      </c>
      <c r="G236" t="s">
        <v>180</v>
      </c>
      <c r="H236">
        <v>0</v>
      </c>
      <c r="I236">
        <v>0</v>
      </c>
      <c r="J236">
        <v>0</v>
      </c>
      <c r="K236">
        <v>1.603787815378209</v>
      </c>
      <c r="L236">
        <v>0.80217195852849721</v>
      </c>
      <c r="M236">
        <v>2.3551447868530819</v>
      </c>
      <c r="N236">
        <v>2.024079576942897</v>
      </c>
      <c r="O236">
        <v>2.0002662655839432</v>
      </c>
      <c r="P236">
        <v>0.14154424455768769</v>
      </c>
      <c r="Q236">
        <v>1.155798459717263</v>
      </c>
      <c r="R236">
        <v>0</v>
      </c>
      <c r="S236">
        <v>0</v>
      </c>
      <c r="T236">
        <v>0</v>
      </c>
      <c r="U236">
        <v>0</v>
      </c>
      <c r="V236">
        <v>0.068274275794399195</v>
      </c>
      <c r="W236" t="s">
        <v>248</v>
      </c>
      <c r="X236" t="s">
        <v>249</v>
      </c>
      <c r="Y236" t="s">
        <v>250</v>
      </c>
      <c r="Z236" t="s">
        <v>251</v>
      </c>
      <c r="AA236" t="s">
        <v>252</v>
      </c>
      <c r="AB236" t="s">
        <v>253</v>
      </c>
      <c r="AC236" t="s">
        <v>254</v>
      </c>
      <c r="AD236" t="s">
        <v>476</v>
      </c>
      <c r="AE236" t="s">
        <v>477</v>
      </c>
      <c r="AF236" t="s">
        <v>257</v>
      </c>
      <c r="AG236">
        <v>0.79755550479123549</v>
      </c>
      <c r="AH236">
        <v>1.585274057734009</v>
      </c>
      <c r="AI236">
        <v>0.62949148752506012</v>
      </c>
      <c r="AJ236">
        <v>0.096555406448497694</v>
      </c>
      <c r="AK236">
        <v>0.88619584052579714</v>
      </c>
      <c r="AL236">
        <v>0.105234009613872</v>
      </c>
      <c r="AM236">
        <v>0.033832706028071702</v>
      </c>
      <c r="AN236">
        <v>0</v>
      </c>
      <c r="AO236">
        <v>0</v>
      </c>
      <c r="AP236">
        <v>0.024120550334636601</v>
      </c>
      <c r="AQ236">
        <v>0</v>
      </c>
      <c r="AR236">
        <v>0</v>
      </c>
      <c r="AS236">
        <v>0</v>
      </c>
      <c r="AT236">
        <v>133.28716399999999</v>
      </c>
      <c r="AU236">
        <v>66.619581999999994</v>
      </c>
      <c r="AV236">
        <v>60.040456000000013</v>
      </c>
      <c r="AW236">
        <v>51.751857999999991</v>
      </c>
      <c r="AX236">
        <v>51.050869000000013</v>
      </c>
      <c r="AY236">
        <v>3.6037110000000001</v>
      </c>
      <c r="AZ236">
        <v>29.529312000000001</v>
      </c>
      <c r="BA236">
        <v>0</v>
      </c>
      <c r="BB236">
        <v>0</v>
      </c>
      <c r="BC236">
        <v>0</v>
      </c>
      <c r="BD236">
        <v>0</v>
      </c>
      <c r="BE236">
        <v>3.9305400000000001</v>
      </c>
      <c r="BF236">
        <v>16.476452999999999</v>
      </c>
      <c r="BG236">
        <v>97.343573000000006</v>
      </c>
      <c r="BH236">
        <v>36.403908999999999</v>
      </c>
      <c r="BI236">
        <v>3.9305400000000001</v>
      </c>
      <c r="BJ236">
        <v>37.952846000000001</v>
      </c>
      <c r="BK236">
        <v>4.9817679999999998</v>
      </c>
      <c r="BL236">
        <v>1.517172</v>
      </c>
      <c r="BM236">
        <v>0</v>
      </c>
      <c r="BN236">
        <v>0</v>
      </c>
      <c r="BO236">
        <v>1.3004849999999999</v>
      </c>
    </row>
    <row r="237">
      <c r="A237" t="s">
        <v>829</v>
      </c>
      <c r="B237">
        <v>2011</v>
      </c>
      <c r="C237" t="s">
        <v>835</v>
      </c>
      <c r="D237">
        <v>163</v>
      </c>
      <c r="E237" t="s">
        <v>62</v>
      </c>
      <c r="F237" t="s">
        <v>46</v>
      </c>
      <c r="G237" t="s">
        <v>180</v>
      </c>
      <c r="H237">
        <v>0.075997382306849395</v>
      </c>
      <c r="I237">
        <v>0.23718534215551679</v>
      </c>
      <c r="J237">
        <v>0</v>
      </c>
      <c r="K237">
        <v>0.17657604270053981</v>
      </c>
      <c r="L237">
        <v>0.017246070815479599</v>
      </c>
      <c r="M237">
        <v>0.46246976565145509</v>
      </c>
      <c r="N237">
        <v>0.1128337895637201</v>
      </c>
      <c r="O237">
        <v>0.056118914722913901</v>
      </c>
      <c r="P237">
        <v>0</v>
      </c>
      <c r="Q237">
        <v>0</v>
      </c>
      <c r="R237">
        <v>0.109728647823004</v>
      </c>
      <c r="S237">
        <v>0.13105648578816539</v>
      </c>
      <c r="T237">
        <v>0.21123281456915169</v>
      </c>
      <c r="U237">
        <v>0</v>
      </c>
      <c r="V237">
        <v>0</v>
      </c>
      <c r="W237" t="s">
        <v>248</v>
      </c>
      <c r="X237" t="s">
        <v>249</v>
      </c>
      <c r="Y237" t="s">
        <v>250</v>
      </c>
      <c r="Z237" t="s">
        <v>251</v>
      </c>
      <c r="AA237" t="s">
        <v>252</v>
      </c>
      <c r="AB237" t="s">
        <v>253</v>
      </c>
      <c r="AC237" t="s">
        <v>254</v>
      </c>
      <c r="AD237" t="s">
        <v>476</v>
      </c>
      <c r="AE237" t="s">
        <v>477</v>
      </c>
      <c r="AF237" t="s">
        <v>257</v>
      </c>
      <c r="AG237">
        <v>0.51620370450822639</v>
      </c>
      <c r="AH237">
        <v>0</v>
      </c>
      <c r="AI237">
        <v>0.094119795253684899</v>
      </c>
      <c r="AJ237">
        <v>0.40532311483228978</v>
      </c>
      <c r="AK237">
        <v>0.17617695231716479</v>
      </c>
      <c r="AL237">
        <v>0</v>
      </c>
      <c r="AM237">
        <v>0</v>
      </c>
      <c r="AN237">
        <v>0</v>
      </c>
      <c r="AO237">
        <v>0.083096571284745901</v>
      </c>
      <c r="AP237">
        <v>0</v>
      </c>
      <c r="AQ237">
        <v>6.3129059999999999</v>
      </c>
      <c r="AR237">
        <v>19.708193999999999</v>
      </c>
      <c r="AS237">
        <v>0</v>
      </c>
      <c r="AT237">
        <v>14.674834000000001</v>
      </c>
      <c r="AU237">
        <v>1.432269</v>
      </c>
      <c r="AV237">
        <v>11.789889000000001</v>
      </c>
      <c r="AW237">
        <v>2.8849450000000001</v>
      </c>
      <c r="AX237">
        <v>1.432269</v>
      </c>
      <c r="AY237">
        <v>0</v>
      </c>
      <c r="AZ237">
        <v>0</v>
      </c>
      <c r="BA237">
        <v>6.3129059999999999</v>
      </c>
      <c r="BB237">
        <v>7.5450780000000002</v>
      </c>
      <c r="BC237">
        <v>12.163116</v>
      </c>
      <c r="BD237">
        <v>0</v>
      </c>
      <c r="BE237">
        <v>0</v>
      </c>
      <c r="BF237">
        <v>10.664092999999999</v>
      </c>
      <c r="BG237">
        <v>0</v>
      </c>
      <c r="BH237">
        <v>5.4430100000000001</v>
      </c>
      <c r="BI237">
        <v>16.499735999999999</v>
      </c>
      <c r="BJ237">
        <v>7.5450780000000002</v>
      </c>
      <c r="BK237">
        <v>0</v>
      </c>
      <c r="BL237">
        <v>0</v>
      </c>
      <c r="BM237">
        <v>0</v>
      </c>
      <c r="BN237">
        <v>1.976286</v>
      </c>
      <c r="BO237">
        <v>0</v>
      </c>
    </row>
    <row r="238">
      <c r="A238" t="s">
        <v>829</v>
      </c>
      <c r="B238">
        <v>2011</v>
      </c>
      <c r="C238" t="s">
        <v>835</v>
      </c>
      <c r="D238">
        <v>222</v>
      </c>
      <c r="E238" t="s">
        <v>36</v>
      </c>
      <c r="F238" t="s">
        <v>15</v>
      </c>
      <c r="G238" t="s">
        <v>862</v>
      </c>
      <c r="H238">
        <v>11.01695762958251</v>
      </c>
      <c r="I238">
        <v>13.16875206818866</v>
      </c>
      <c r="J238">
        <v>16.826586128993888</v>
      </c>
      <c r="K238">
        <v>28.586927002479161</v>
      </c>
      <c r="L238">
        <v>51.1672651248712</v>
      </c>
      <c r="M238">
        <v>21.225646296242338</v>
      </c>
      <c r="N238">
        <v>35.062620587760343</v>
      </c>
      <c r="O238">
        <v>45.093657441148011</v>
      </c>
      <c r="P238">
        <v>46.800485542690957</v>
      </c>
      <c r="Q238">
        <v>63.32775196385608</v>
      </c>
      <c r="R238">
        <v>10.38886814054708</v>
      </c>
      <c r="S238">
        <v>12.522219848997089</v>
      </c>
      <c r="T238">
        <v>13.38102090356732</v>
      </c>
      <c r="U238">
        <v>16.58993382669901</v>
      </c>
      <c r="V238">
        <v>27.597845892448159</v>
      </c>
      <c r="W238" t="s">
        <v>248</v>
      </c>
      <c r="X238" t="s">
        <v>249</v>
      </c>
      <c r="Y238" t="s">
        <v>250</v>
      </c>
      <c r="Z238" t="s">
        <v>251</v>
      </c>
      <c r="AA238" t="s">
        <v>252</v>
      </c>
      <c r="AB238" t="s">
        <v>253</v>
      </c>
      <c r="AC238" t="s">
        <v>254</v>
      </c>
      <c r="AD238" t="s">
        <v>476</v>
      </c>
      <c r="AE238" t="s">
        <v>477</v>
      </c>
      <c r="AF238" t="s">
        <v>257</v>
      </c>
      <c r="AG238">
        <v>64.537815564835469</v>
      </c>
      <c r="AH238">
        <v>33.322083437016929</v>
      </c>
      <c r="AI238">
        <v>19.785661318289829</v>
      </c>
      <c r="AJ238">
        <v>11.31591794381916</v>
      </c>
      <c r="AK238">
        <v>16.941820361486709</v>
      </c>
      <c r="AL238">
        <v>23.492967915791748</v>
      </c>
      <c r="AM238">
        <v>18.625764067613169</v>
      </c>
      <c r="AN238">
        <v>15.59467976415033</v>
      </c>
      <c r="AO238">
        <v>12.49010962336242</v>
      </c>
      <c r="AP238">
        <v>32.39088632393792</v>
      </c>
      <c r="AQ238">
        <v>900.50667699999985</v>
      </c>
      <c r="AR238">
        <v>1053.530223</v>
      </c>
      <c r="AS238">
        <v>1366.962049999998</v>
      </c>
      <c r="AT238">
        <v>2297.6903919999991</v>
      </c>
      <c r="AU238">
        <v>4159.727909999996</v>
      </c>
      <c r="AV238">
        <v>516.38327099999981</v>
      </c>
      <c r="AW238">
        <v>877.74448900000027</v>
      </c>
      <c r="AX238">
        <v>1113.5372150000001</v>
      </c>
      <c r="AY238">
        <v>1163.2453860000001</v>
      </c>
      <c r="AZ238">
        <v>1587.7988330000001</v>
      </c>
      <c r="BA238">
        <v>589.20438700000011</v>
      </c>
      <c r="BB238">
        <v>695.6298899999997</v>
      </c>
      <c r="BC238">
        <v>748.42479799999956</v>
      </c>
      <c r="BD238">
        <v>930.54351499999962</v>
      </c>
      <c r="BE238">
        <v>1555.9054679999999</v>
      </c>
      <c r="BF238">
        <v>1320.780741</v>
      </c>
      <c r="BG238">
        <v>1991.776535</v>
      </c>
      <c r="BH238">
        <v>1141.254432</v>
      </c>
      <c r="BI238">
        <v>460.26438300000001</v>
      </c>
      <c r="BJ238">
        <v>706.80943200000002</v>
      </c>
      <c r="BK238">
        <v>941.54055800000094</v>
      </c>
      <c r="BL238">
        <v>833.2693009999997</v>
      </c>
      <c r="BM238">
        <v>342.73140799999982</v>
      </c>
      <c r="BN238">
        <v>296.08751599999988</v>
      </c>
      <c r="BO238">
        <v>1743.9029460000011</v>
      </c>
    </row>
    <row r="239">
      <c r="A239" t="s">
        <v>829</v>
      </c>
      <c r="B239">
        <v>2011</v>
      </c>
      <c r="C239" t="s">
        <v>835</v>
      </c>
      <c r="D239">
        <v>223</v>
      </c>
      <c r="E239" t="s">
        <v>36</v>
      </c>
      <c r="F239" t="s">
        <v>16</v>
      </c>
      <c r="G239" t="s">
        <v>863</v>
      </c>
      <c r="H239">
        <v>39.946682391974697</v>
      </c>
      <c r="I239">
        <v>37.356787031339657</v>
      </c>
      <c r="J239">
        <v>34.788208836494071</v>
      </c>
      <c r="K239">
        <v>31.103725939261111</v>
      </c>
      <c r="L239">
        <v>25.897496613618902</v>
      </c>
      <c r="M239">
        <v>25.625773328698759</v>
      </c>
      <c r="N239">
        <v>35.639680046942523</v>
      </c>
      <c r="O239">
        <v>30.69612695635778</v>
      </c>
      <c r="P239">
        <v>28.561072132217131</v>
      </c>
      <c r="Q239">
        <v>18.166108462115591</v>
      </c>
      <c r="R239">
        <v>40.174926166610803</v>
      </c>
      <c r="S239">
        <v>40.006709040058233</v>
      </c>
      <c r="T239">
        <v>36.008807203411799</v>
      </c>
      <c r="U239">
        <v>34.611431425814096</v>
      </c>
      <c r="V239">
        <v>31.748536117504941</v>
      </c>
      <c r="W239" t="s">
        <v>248</v>
      </c>
      <c r="X239" t="s">
        <v>249</v>
      </c>
      <c r="Y239" t="s">
        <v>250</v>
      </c>
      <c r="Z239" t="s">
        <v>251</v>
      </c>
      <c r="AA239" t="s">
        <v>252</v>
      </c>
      <c r="AB239" t="s">
        <v>253</v>
      </c>
      <c r="AC239" t="s">
        <v>254</v>
      </c>
      <c r="AD239" t="s">
        <v>476</v>
      </c>
      <c r="AE239" t="s">
        <v>477</v>
      </c>
      <c r="AF239" t="s">
        <v>257</v>
      </c>
      <c r="AG239">
        <v>19.077353163251381</v>
      </c>
      <c r="AH239">
        <v>26.603099814948472</v>
      </c>
      <c r="AI239">
        <v>29.415959002998541</v>
      </c>
      <c r="AJ239">
        <v>13.48152971154129</v>
      </c>
      <c r="AK239">
        <v>22.756443473279319</v>
      </c>
      <c r="AL239">
        <v>21.115463854906459</v>
      </c>
      <c r="AM239">
        <v>57.692031041488647</v>
      </c>
      <c r="AN239">
        <v>52.591429223418807</v>
      </c>
      <c r="AO239">
        <v>56.874008397822138</v>
      </c>
      <c r="AP239">
        <v>47.900134649684333</v>
      </c>
      <c r="AQ239">
        <v>3265.1713320000049</v>
      </c>
      <c r="AR239">
        <v>2988.6282289999999</v>
      </c>
      <c r="AS239">
        <v>2826.132461000002</v>
      </c>
      <c r="AT239">
        <v>2499.979527</v>
      </c>
      <c r="AU239">
        <v>2105.3800550000001</v>
      </c>
      <c r="AV239">
        <v>623.43075299999987</v>
      </c>
      <c r="AW239">
        <v>892.19037899999898</v>
      </c>
      <c r="AX239">
        <v>758.00637300000005</v>
      </c>
      <c r="AY239">
        <v>709.89723700000002</v>
      </c>
      <c r="AZ239">
        <v>455.47370500000011</v>
      </c>
      <c r="BA239">
        <v>2278.5198949999999</v>
      </c>
      <c r="BB239">
        <v>2222.4384289999998</v>
      </c>
      <c r="BC239">
        <v>2014.0379760000001</v>
      </c>
      <c r="BD239">
        <v>1941.3846610000001</v>
      </c>
      <c r="BE239">
        <v>1789.9121959999991</v>
      </c>
      <c r="BF239">
        <v>390.42227300000008</v>
      </c>
      <c r="BG239">
        <v>1590.159573000001</v>
      </c>
      <c r="BH239">
        <v>1696.738514000001</v>
      </c>
      <c r="BI239">
        <v>548.34861699999999</v>
      </c>
      <c r="BJ239">
        <v>949.39437099999986</v>
      </c>
      <c r="BK239">
        <v>846.25602399999957</v>
      </c>
      <c r="BL239">
        <v>2580.9947019999991</v>
      </c>
      <c r="BM239">
        <v>1155.8258879999989</v>
      </c>
      <c r="BN239">
        <v>1348.2414790000009</v>
      </c>
      <c r="BO239">
        <v>2578.910163</v>
      </c>
    </row>
    <row r="240">
      <c r="A240" t="s">
        <v>829</v>
      </c>
      <c r="B240">
        <v>2011</v>
      </c>
      <c r="C240" t="s">
        <v>835</v>
      </c>
      <c r="D240">
        <v>224</v>
      </c>
      <c r="E240" t="s">
        <v>36</v>
      </c>
      <c r="F240" t="s">
        <v>20</v>
      </c>
      <c r="G240" t="s">
        <v>864</v>
      </c>
      <c r="H240">
        <v>49.036359978442597</v>
      </c>
      <c r="I240">
        <v>49.474460900471833</v>
      </c>
      <c r="J240">
        <v>48.385205034511912</v>
      </c>
      <c r="K240">
        <v>40.309347058259483</v>
      </c>
      <c r="L240">
        <v>22.935238261509451</v>
      </c>
      <c r="M240">
        <v>53.148580375059062</v>
      </c>
      <c r="N240">
        <v>29.297699365297131</v>
      </c>
      <c r="O240">
        <v>24.210215602494241</v>
      </c>
      <c r="P240">
        <v>24.638442325092019</v>
      </c>
      <c r="Q240">
        <v>18.50613957402841</v>
      </c>
      <c r="R240">
        <v>49.436205692842009</v>
      </c>
      <c r="S240">
        <v>47.471071110944592</v>
      </c>
      <c r="T240">
        <v>50.610171893020883</v>
      </c>
      <c r="U240">
        <v>48.798634747486908</v>
      </c>
      <c r="V240">
        <v>40.653617990046797</v>
      </c>
      <c r="W240" t="s">
        <v>248</v>
      </c>
      <c r="X240" t="s">
        <v>249</v>
      </c>
      <c r="Y240" t="s">
        <v>250</v>
      </c>
      <c r="Z240" t="s">
        <v>251</v>
      </c>
      <c r="AA240" t="s">
        <v>252</v>
      </c>
      <c r="AB240" t="s">
        <v>253</v>
      </c>
      <c r="AC240" t="s">
        <v>254</v>
      </c>
      <c r="AD240" t="s">
        <v>476</v>
      </c>
      <c r="AE240" t="s">
        <v>477</v>
      </c>
      <c r="AF240" t="s">
        <v>257</v>
      </c>
      <c r="AG240">
        <v>16.384831271913281</v>
      </c>
      <c r="AH240">
        <v>40.074816748034557</v>
      </c>
      <c r="AI240">
        <v>50.798379678711648</v>
      </c>
      <c r="AJ240">
        <v>75.202552344639543</v>
      </c>
      <c r="AK240">
        <v>60.301736165233891</v>
      </c>
      <c r="AL240">
        <v>55.391568229301853</v>
      </c>
      <c r="AM240">
        <v>23.68220489089796</v>
      </c>
      <c r="AN240">
        <v>31.813891012431029</v>
      </c>
      <c r="AO240">
        <v>30.635881978815348</v>
      </c>
      <c r="AP240">
        <v>19.708979026377619</v>
      </c>
      <c r="AQ240">
        <v>4008.1455389999992</v>
      </c>
      <c r="AR240">
        <v>3958.0697970000019</v>
      </c>
      <c r="AS240">
        <v>3930.7283459999981</v>
      </c>
      <c r="AT240">
        <v>3239.88652</v>
      </c>
      <c r="AU240">
        <v>1864.5583360000001</v>
      </c>
      <c r="AV240">
        <v>1293.013056</v>
      </c>
      <c r="AW240">
        <v>733.42761400000074</v>
      </c>
      <c r="AX240">
        <v>597.8440780000002</v>
      </c>
      <c r="AY240">
        <v>612.39865400000008</v>
      </c>
      <c r="AZ240">
        <v>463.99920900000012</v>
      </c>
      <c r="BA240">
        <v>2803.7731229999999</v>
      </c>
      <c r="BB240">
        <v>2637.0960079999968</v>
      </c>
      <c r="BC240">
        <v>2830.718818000003</v>
      </c>
      <c r="BD240">
        <v>2737.1569760000011</v>
      </c>
      <c r="BE240">
        <v>2291.9610019999968</v>
      </c>
      <c r="BF240">
        <v>335.31921399999987</v>
      </c>
      <c r="BG240">
        <v>2395.4108330000022</v>
      </c>
      <c r="BH240">
        <v>2930.095436999999</v>
      </c>
      <c r="BI240">
        <v>3058.7935090000028</v>
      </c>
      <c r="BJ240">
        <v>2515.776639000002</v>
      </c>
      <c r="BK240">
        <v>2219.9582549999982</v>
      </c>
      <c r="BL240">
        <v>1059.481600000001</v>
      </c>
      <c r="BM240">
        <v>699.18842999999947</v>
      </c>
      <c r="BN240">
        <v>726.24680399999977</v>
      </c>
      <c r="BO240">
        <v>1061.1178170000001</v>
      </c>
    </row>
    <row r="241">
      <c r="A241" t="s">
        <v>829</v>
      </c>
      <c r="B241">
        <v>2011</v>
      </c>
      <c r="C241" t="s">
        <v>835</v>
      </c>
      <c r="D241">
        <v>225</v>
      </c>
      <c r="E241" t="s">
        <v>490</v>
      </c>
      <c r="F241" t="s">
        <v>491</v>
      </c>
      <c r="G241" t="s">
        <v>180</v>
      </c>
      <c r="H241">
        <v>50.148160643799912</v>
      </c>
      <c r="I241">
        <v>48.646808301381419</v>
      </c>
      <c r="J241">
        <v>50.455251740771132</v>
      </c>
      <c r="K241">
        <v>57.728323773913878</v>
      </c>
      <c r="L241">
        <v>75.438688983016277</v>
      </c>
      <c r="M241">
        <v>44.710304275597679</v>
      </c>
      <c r="N241">
        <v>69.224355555271586</v>
      </c>
      <c r="O241">
        <v>73.330495189931639</v>
      </c>
      <c r="P241">
        <v>73.572092079897828</v>
      </c>
      <c r="Q241">
        <v>79.975153237670497</v>
      </c>
      <c r="R241">
        <v>49.84574580914957</v>
      </c>
      <c r="S241">
        <v>50.686259198104992</v>
      </c>
      <c r="T241">
        <v>47.974777753868857</v>
      </c>
      <c r="U241">
        <v>49.88196533267439</v>
      </c>
      <c r="V241">
        <v>58.117530402873108</v>
      </c>
      <c r="W241" t="s">
        <v>248</v>
      </c>
      <c r="X241" t="s">
        <v>249</v>
      </c>
      <c r="Y241" t="s">
        <v>250</v>
      </c>
      <c r="Z241" t="s">
        <v>251</v>
      </c>
      <c r="AA241" t="s">
        <v>252</v>
      </c>
      <c r="AB241" t="s">
        <v>253</v>
      </c>
      <c r="AC241" t="s">
        <v>254</v>
      </c>
      <c r="AD241" t="s">
        <v>476</v>
      </c>
      <c r="AE241" t="s">
        <v>477</v>
      </c>
      <c r="AF241" t="s">
        <v>257</v>
      </c>
      <c r="AG241">
        <v>82.83211099082142</v>
      </c>
      <c r="AH241">
        <v>58.333079560097069</v>
      </c>
      <c r="AI241">
        <v>49.074191487600103</v>
      </c>
      <c r="AJ241">
        <v>24.777012360703271</v>
      </c>
      <c r="AK241">
        <v>38.672222928462503</v>
      </c>
      <c r="AL241">
        <v>37.765107226558079</v>
      </c>
      <c r="AM241">
        <v>76.137570635185924</v>
      </c>
      <c r="AN241">
        <v>67.775992582719837</v>
      </c>
      <c r="AO241">
        <v>69.138829880185398</v>
      </c>
      <c r="AP241">
        <v>80.176727284714303</v>
      </c>
      <c r="AQ241"/>
      <c r="AR241"/>
      <c r="AS241"/>
      <c r="AT241"/>
      <c r="AU241"/>
      <c r="AV241"/>
      <c r="AW241"/>
      <c r="AX241"/>
      <c r="AY241"/>
      <c r="AZ241"/>
      <c r="BA241"/>
      <c r="BB241"/>
      <c r="BC241"/>
      <c r="BD241"/>
      <c r="BE241"/>
      <c r="BF241"/>
      <c r="BG241"/>
      <c r="BH241"/>
      <c r="BI241"/>
      <c r="BJ241"/>
      <c r="BK241"/>
      <c r="BL241"/>
      <c r="BM241"/>
      <c r="BN241"/>
      <c r="BO241"/>
    </row>
    <row r="242">
      <c r="A242" t="s">
        <v>829</v>
      </c>
      <c r="B242">
        <v>2011</v>
      </c>
      <c r="C242" t="s">
        <v>835</v>
      </c>
      <c r="D242">
        <v>226</v>
      </c>
      <c r="E242" t="s">
        <v>490</v>
      </c>
      <c r="F242" t="s">
        <v>492</v>
      </c>
      <c r="G242" t="s">
        <v>180</v>
      </c>
      <c r="H242">
        <v>9.5407621138318817</v>
      </c>
      <c r="I242">
        <v>7.2010914201137091</v>
      </c>
      <c r="J242">
        <v>7.1902583811818177</v>
      </c>
      <c r="K242">
        <v>8.154186328406805</v>
      </c>
      <c r="L242">
        <v>3.7674881796799879</v>
      </c>
      <c r="M242">
        <v>12.49847397759901</v>
      </c>
      <c r="N242">
        <v>8.2781146473818836</v>
      </c>
      <c r="O242">
        <v>3.1789613038045368</v>
      </c>
      <c r="P242">
        <v>4.1088986522256903</v>
      </c>
      <c r="Q242">
        <v>3.1406962643606038</v>
      </c>
      <c r="R242">
        <v>10.64529390588582</v>
      </c>
      <c r="S242">
        <v>8.0382876823362004</v>
      </c>
      <c r="T242">
        <v>6.7259339572515344</v>
      </c>
      <c r="U242">
        <v>6.9291303798838051</v>
      </c>
      <c r="V242">
        <v>5.5805151305486129</v>
      </c>
      <c r="W242" t="s">
        <v>248</v>
      </c>
      <c r="X242" t="s">
        <v>249</v>
      </c>
      <c r="Y242" t="s">
        <v>250</v>
      </c>
      <c r="Z242" t="s">
        <v>251</v>
      </c>
      <c r="AA242" t="s">
        <v>252</v>
      </c>
      <c r="AB242" t="s">
        <v>253</v>
      </c>
      <c r="AC242" t="s">
        <v>254</v>
      </c>
      <c r="AD242" t="s">
        <v>476</v>
      </c>
      <c r="AE242" t="s">
        <v>477</v>
      </c>
      <c r="AF242" t="s">
        <v>257</v>
      </c>
      <c r="AG242">
        <v>4.3241934123403256</v>
      </c>
      <c r="AH242">
        <v>8.8589340732321862</v>
      </c>
      <c r="AI242">
        <v>0.72889195903573256</v>
      </c>
      <c r="AJ242">
        <v>4.7681386738350486</v>
      </c>
      <c r="AK242">
        <v>7.7769611530541312</v>
      </c>
      <c r="AL242">
        <v>5.6460533446323851</v>
      </c>
      <c r="AM242">
        <v>13.790419565366641</v>
      </c>
      <c r="AN242">
        <v>19.371900169399218</v>
      </c>
      <c r="AO242">
        <v>11.99513003466199</v>
      </c>
      <c r="AP242">
        <v>3.2841410577907251</v>
      </c>
      <c r="AQ242"/>
      <c r="AR242"/>
      <c r="AS242"/>
      <c r="AT242"/>
      <c r="AU242"/>
      <c r="AV242"/>
      <c r="AW242"/>
      <c r="AX242"/>
      <c r="AY242"/>
      <c r="AZ242"/>
      <c r="BA242"/>
      <c r="BB242"/>
      <c r="BC242"/>
      <c r="BD242"/>
      <c r="BE242"/>
      <c r="BF242"/>
      <c r="BG242"/>
      <c r="BH242"/>
      <c r="BI242"/>
      <c r="BJ242"/>
      <c r="BK242"/>
      <c r="BL242"/>
      <c r="BM242"/>
      <c r="BN242"/>
      <c r="BO242"/>
    </row>
    <row r="243">
      <c r="A243" t="s">
        <v>829</v>
      </c>
      <c r="B243">
        <v>2011</v>
      </c>
      <c r="C243" t="s">
        <v>835</v>
      </c>
      <c r="D243">
        <v>227</v>
      </c>
      <c r="E243" t="s">
        <v>490</v>
      </c>
      <c r="F243" t="s">
        <v>493</v>
      </c>
      <c r="G243" t="s">
        <v>180</v>
      </c>
      <c r="H243">
        <v>1.6001199628055069</v>
      </c>
      <c r="I243">
        <v>3.718378530204574</v>
      </c>
      <c r="J243">
        <v>2.2465326569487361</v>
      </c>
      <c r="K243">
        <v>3.2874982448954908</v>
      </c>
      <c r="L243">
        <v>2.1100081526131391</v>
      </c>
      <c r="M243">
        <v>4.570011680507621</v>
      </c>
      <c r="N243">
        <v>2.0903776343395921</v>
      </c>
      <c r="O243">
        <v>3.2448821792070239</v>
      </c>
      <c r="P243">
        <v>2.3745071760984762</v>
      </c>
      <c r="Q243">
        <v>1.8635847907594789</v>
      </c>
      <c r="R243">
        <v>1.4200842872796251</v>
      </c>
      <c r="S243">
        <v>3.5079140769121149</v>
      </c>
      <c r="T243">
        <v>2.865064340870429</v>
      </c>
      <c r="U243">
        <v>2.5768842555892579</v>
      </c>
      <c r="V243">
        <v>2.070642835268298</v>
      </c>
      <c r="W243" t="s">
        <v>248</v>
      </c>
      <c r="X243" t="s">
        <v>249</v>
      </c>
      <c r="Y243" t="s">
        <v>250</v>
      </c>
      <c r="Z243" t="s">
        <v>251</v>
      </c>
      <c r="AA243" t="s">
        <v>252</v>
      </c>
      <c r="AB243" t="s">
        <v>253</v>
      </c>
      <c r="AC243" t="s">
        <v>254</v>
      </c>
      <c r="AD243" t="s">
        <v>476</v>
      </c>
      <c r="AE243" t="s">
        <v>477</v>
      </c>
      <c r="AF243" t="s">
        <v>257</v>
      </c>
      <c r="AG243">
        <v>0.93650201174843783</v>
      </c>
      <c r="AH243">
        <v>2.6568190624865471</v>
      </c>
      <c r="AI243">
        <v>0.25899316497336922</v>
      </c>
      <c r="AJ243">
        <v>0.0824088629653352</v>
      </c>
      <c r="AK243">
        <v>2.5845989400800211</v>
      </c>
      <c r="AL243">
        <v>15.340876763651091</v>
      </c>
      <c r="AM243">
        <v>0.2361500010034592</v>
      </c>
      <c r="AN243">
        <v>0.60146620908375914</v>
      </c>
      <c r="AO243">
        <v>0.32479060849630809</v>
      </c>
      <c r="AP243">
        <v>0.14234927831532601</v>
      </c>
      <c r="AQ243"/>
      <c r="AR243"/>
      <c r="AS243"/>
      <c r="AT243"/>
      <c r="AU243"/>
      <c r="AV243"/>
      <c r="AW243"/>
      <c r="AX243"/>
      <c r="AY243"/>
      <c r="AZ243"/>
      <c r="BA243"/>
      <c r="BB243"/>
      <c r="BC243"/>
      <c r="BD243"/>
      <c r="BE243"/>
      <c r="BF243"/>
      <c r="BG243"/>
      <c r="BH243"/>
      <c r="BI243"/>
      <c r="BJ243"/>
      <c r="BK243"/>
      <c r="BL243"/>
      <c r="BM243"/>
      <c r="BN243"/>
      <c r="BO243"/>
    </row>
    <row r="244">
      <c r="A244" t="s">
        <v>829</v>
      </c>
      <c r="B244">
        <v>2011</v>
      </c>
      <c r="C244" t="s">
        <v>835</v>
      </c>
      <c r="D244">
        <v>228</v>
      </c>
      <c r="E244" t="s">
        <v>490</v>
      </c>
      <c r="F244" t="s">
        <v>494</v>
      </c>
      <c r="G244" t="s">
        <v>180</v>
      </c>
      <c r="H244">
        <v>38.710957279562521</v>
      </c>
      <c r="I244">
        <v>40.433721748300513</v>
      </c>
      <c r="J244">
        <v>40.107957221098182</v>
      </c>
      <c r="K244">
        <v>30.829991652783491</v>
      </c>
      <c r="L244">
        <v>18.683814684690379</v>
      </c>
      <c r="M244">
        <v>38.221210066295853</v>
      </c>
      <c r="N244">
        <v>20.407152163007009</v>
      </c>
      <c r="O244">
        <v>20.245661327056759</v>
      </c>
      <c r="P244">
        <v>19.944502091778141</v>
      </c>
      <c r="Q244">
        <v>15.02056570720949</v>
      </c>
      <c r="R244">
        <v>38.088875997684887</v>
      </c>
      <c r="S244">
        <v>37.76753904264659</v>
      </c>
      <c r="T244">
        <v>42.434223948009127</v>
      </c>
      <c r="U244">
        <v>40.612020031852587</v>
      </c>
      <c r="V244">
        <v>34.23131163130995</v>
      </c>
      <c r="W244" t="s">
        <v>248</v>
      </c>
      <c r="X244" t="s">
        <v>249</v>
      </c>
      <c r="Y244" t="s">
        <v>250</v>
      </c>
      <c r="Z244" t="s">
        <v>251</v>
      </c>
      <c r="AA244" t="s">
        <v>252</v>
      </c>
      <c r="AB244" t="s">
        <v>253</v>
      </c>
      <c r="AC244" t="s">
        <v>254</v>
      </c>
      <c r="AD244" t="s">
        <v>476</v>
      </c>
      <c r="AE244" t="s">
        <v>477</v>
      </c>
      <c r="AF244" t="s">
        <v>257</v>
      </c>
      <c r="AG244">
        <v>11.90719358508991</v>
      </c>
      <c r="AH244">
        <v>30.151167304184</v>
      </c>
      <c r="AI244">
        <v>49.937923388390857</v>
      </c>
      <c r="AJ244">
        <v>70.37244010249637</v>
      </c>
      <c r="AK244">
        <v>50.966216978403281</v>
      </c>
      <c r="AL244">
        <v>41.247962665158568</v>
      </c>
      <c r="AM244">
        <v>9.8358597984438045</v>
      </c>
      <c r="AN244">
        <v>12.25064103879733</v>
      </c>
      <c r="AO244">
        <v>18.541249476656159</v>
      </c>
      <c r="AP244">
        <v>16.396782379179509</v>
      </c>
      <c r="AQ244"/>
      <c r="AR244"/>
      <c r="AS244"/>
      <c r="AT244"/>
      <c r="AU244"/>
      <c r="AV244"/>
      <c r="AW244"/>
      <c r="AX244"/>
      <c r="AY244"/>
      <c r="AZ244"/>
      <c r="BA244"/>
      <c r="BB244"/>
      <c r="BC244"/>
      <c r="BD244"/>
      <c r="BE244"/>
      <c r="BF244"/>
      <c r="BG244"/>
      <c r="BH244"/>
      <c r="BI244"/>
      <c r="BJ244"/>
      <c r="BK244"/>
      <c r="BL244"/>
      <c r="BM244"/>
      <c r="BN244"/>
      <c r="BO244"/>
    </row>
    <row r="245">
      <c r="A245" t="s">
        <v>829</v>
      </c>
      <c r="B245">
        <v>2014</v>
      </c>
      <c r="C245" t="s">
        <v>836</v>
      </c>
      <c r="D245">
        <v>16</v>
      </c>
      <c r="E245" t="s">
        <v>13</v>
      </c>
      <c r="F245" t="s">
        <v>14</v>
      </c>
      <c r="G245" t="s">
        <v>843</v>
      </c>
      <c r="H245">
        <v>53.646593650742112</v>
      </c>
      <c r="I245">
        <v>64.993143936928263</v>
      </c>
      <c r="J245">
        <v>72.639975316857715</v>
      </c>
      <c r="K245">
        <v>90.295073432151398</v>
      </c>
      <c r="L245">
        <v>99.591251219258396</v>
      </c>
      <c r="M245">
        <v>96.769780086106678</v>
      </c>
      <c r="N245">
        <v>99.089810639111604</v>
      </c>
      <c r="O245">
        <v>99.907451161885945</v>
      </c>
      <c r="P245">
        <v>99.414120917071074</v>
      </c>
      <c r="Q245">
        <v>99.696576359810507</v>
      </c>
      <c r="R245">
        <v>52.740404746330803</v>
      </c>
      <c r="S245">
        <v>59.668539706126843</v>
      </c>
      <c r="T245">
        <v>67.969985948340266</v>
      </c>
      <c r="U245">
        <v>73.048430388103625</v>
      </c>
      <c r="V245">
        <v>84.159148914636134</v>
      </c>
      <c r="W245" t="s">
        <v>248</v>
      </c>
      <c r="X245" t="s">
        <v>249</v>
      </c>
      <c r="Y245" t="s">
        <v>250</v>
      </c>
      <c r="Z245" t="s">
        <v>251</v>
      </c>
      <c r="AA245" t="s">
        <v>252</v>
      </c>
      <c r="AB245" t="s">
        <v>253</v>
      </c>
      <c r="AC245" t="s">
        <v>254</v>
      </c>
      <c r="AD245" t="s">
        <v>476</v>
      </c>
      <c r="AE245" t="s">
        <v>477</v>
      </c>
      <c r="AF245" t="s">
        <v>257</v>
      </c>
      <c r="AG245">
        <v>99.317308163669921</v>
      </c>
      <c r="AH245">
        <v>98.327889590331154</v>
      </c>
      <c r="AI245">
        <v>78.926022463629792</v>
      </c>
      <c r="AJ245">
        <v>65.902053026763042</v>
      </c>
      <c r="AK245">
        <v>81.144571519971436</v>
      </c>
      <c r="AL245">
        <v>68.515901100467445</v>
      </c>
      <c r="AM245">
        <v>64.287983826380469</v>
      </c>
      <c r="AN245">
        <v>69.12268168387962</v>
      </c>
      <c r="AO245">
        <v>73.119076241581467</v>
      </c>
      <c r="AP245">
        <v>71.556480358255143</v>
      </c>
      <c r="AQ245"/>
      <c r="AR245"/>
      <c r="AS245"/>
      <c r="AT245"/>
      <c r="AU245"/>
      <c r="AV245"/>
      <c r="AW245"/>
      <c r="AX245"/>
      <c r="AY245"/>
      <c r="AZ245"/>
      <c r="BA245"/>
      <c r="BB245"/>
      <c r="BC245"/>
      <c r="BD245"/>
      <c r="BE245"/>
      <c r="BF245"/>
      <c r="BG245"/>
      <c r="BH245"/>
      <c r="BI245"/>
      <c r="BJ245"/>
      <c r="BK245"/>
      <c r="BL245"/>
      <c r="BM245"/>
      <c r="BN245"/>
      <c r="BO245"/>
    </row>
    <row r="246">
      <c r="A246" t="s">
        <v>829</v>
      </c>
      <c r="B246">
        <v>2014</v>
      </c>
      <c r="C246" t="s">
        <v>836</v>
      </c>
      <c r="D246">
        <v>17</v>
      </c>
      <c r="E246" t="s">
        <v>13</v>
      </c>
      <c r="F246" t="s">
        <v>51</v>
      </c>
      <c r="G246" t="s">
        <v>180</v>
      </c>
      <c r="H246">
        <v>46.353406349257973</v>
      </c>
      <c r="I246">
        <v>35.006856063071872</v>
      </c>
      <c r="J246">
        <v>27.360024683141901</v>
      </c>
      <c r="K246">
        <v>9.7049265678484691</v>
      </c>
      <c r="L246">
        <v>0.40874878074161802</v>
      </c>
      <c r="M246">
        <v>3.230219913893321</v>
      </c>
      <c r="N246">
        <v>0.91018936088838065</v>
      </c>
      <c r="O246">
        <v>0.092548838114053802</v>
      </c>
      <c r="P246">
        <v>0.58587908292890167</v>
      </c>
      <c r="Q246">
        <v>0.30342364018949031</v>
      </c>
      <c r="R246">
        <v>47.259595253669211</v>
      </c>
      <c r="S246">
        <v>40.331460293873462</v>
      </c>
      <c r="T246">
        <v>32.030014051659563</v>
      </c>
      <c r="U246">
        <v>26.951569611896709</v>
      </c>
      <c r="V246">
        <v>15.84085108536401</v>
      </c>
      <c r="W246" t="s">
        <v>248</v>
      </c>
      <c r="X246" t="s">
        <v>249</v>
      </c>
      <c r="Y246" t="s">
        <v>250</v>
      </c>
      <c r="Z246" t="s">
        <v>251</v>
      </c>
      <c r="AA246" t="s">
        <v>252</v>
      </c>
      <c r="AB246" t="s">
        <v>253</v>
      </c>
      <c r="AC246" t="s">
        <v>254</v>
      </c>
      <c r="AD246" t="s">
        <v>476</v>
      </c>
      <c r="AE246" t="s">
        <v>477</v>
      </c>
      <c r="AF246" t="s">
        <v>257</v>
      </c>
      <c r="AG246">
        <v>0.68269183633012653</v>
      </c>
      <c r="AH246">
        <v>1.672110409668911</v>
      </c>
      <c r="AI246">
        <v>21.073977536370101</v>
      </c>
      <c r="AJ246">
        <v>34.097946973237008</v>
      </c>
      <c r="AK246">
        <v>18.855428480028451</v>
      </c>
      <c r="AL246">
        <v>31.48409889953275</v>
      </c>
      <c r="AM246">
        <v>35.712016173619453</v>
      </c>
      <c r="AN246">
        <v>30.877318316120341</v>
      </c>
      <c r="AO246">
        <v>26.88092375841838</v>
      </c>
      <c r="AP246">
        <v>28.44351964174454</v>
      </c>
      <c r="AQ246"/>
      <c r="AR246"/>
      <c r="AS246"/>
      <c r="AT246"/>
      <c r="AU246"/>
      <c r="AV246"/>
      <c r="AW246"/>
      <c r="AX246"/>
      <c r="AY246"/>
      <c r="AZ246"/>
      <c r="BA246"/>
      <c r="BB246"/>
      <c r="BC246"/>
      <c r="BD246"/>
      <c r="BE246"/>
      <c r="BF246"/>
      <c r="BG246"/>
      <c r="BH246"/>
      <c r="BI246"/>
      <c r="BJ246"/>
      <c r="BK246"/>
      <c r="BL246"/>
      <c r="BM246"/>
      <c r="BN246"/>
      <c r="BO246"/>
    </row>
    <row r="247">
      <c r="A247" t="s">
        <v>829</v>
      </c>
      <c r="B247">
        <v>2014</v>
      </c>
      <c r="C247" t="s">
        <v>836</v>
      </c>
      <c r="D247">
        <v>18</v>
      </c>
      <c r="E247" t="s">
        <v>60</v>
      </c>
      <c r="F247" t="s">
        <v>15</v>
      </c>
      <c r="G247" t="s">
        <v>844</v>
      </c>
      <c r="H247">
        <v>38.142728085677639</v>
      </c>
      <c r="I247">
        <v>49.329796248128559</v>
      </c>
      <c r="J247">
        <v>59.128939907922188</v>
      </c>
      <c r="K247">
        <v>83.70353307160434</v>
      </c>
      <c r="L247">
        <v>96.40433118024211</v>
      </c>
      <c r="M247">
        <v>92.70544932249021</v>
      </c>
      <c r="N247">
        <v>96.711655183772933</v>
      </c>
      <c r="O247">
        <v>96.510597822381825</v>
      </c>
      <c r="P247">
        <v>97.028182015061361</v>
      </c>
      <c r="Q247">
        <v>96.406589339936758</v>
      </c>
      <c r="R247">
        <v>37.603908584133862</v>
      </c>
      <c r="S247">
        <v>43.617702525178721</v>
      </c>
      <c r="T247">
        <v>53.152529011602091</v>
      </c>
      <c r="U247">
        <v>59.096180183975839</v>
      </c>
      <c r="V247">
        <v>74.733324236196893</v>
      </c>
      <c r="W247" t="s">
        <v>248</v>
      </c>
      <c r="X247" t="s">
        <v>249</v>
      </c>
      <c r="Y247" t="s">
        <v>250</v>
      </c>
      <c r="Z247" t="s">
        <v>251</v>
      </c>
      <c r="AA247" t="s">
        <v>252</v>
      </c>
      <c r="AB247" t="s">
        <v>253</v>
      </c>
      <c r="AC247" t="s">
        <v>254</v>
      </c>
      <c r="AD247" t="s">
        <v>476</v>
      </c>
      <c r="AE247" t="s">
        <v>477</v>
      </c>
      <c r="AF247" t="s">
        <v>257</v>
      </c>
      <c r="AG247">
        <v>99.217990855506244</v>
      </c>
      <c r="AH247">
        <v>90.068346864743319</v>
      </c>
      <c r="AI247">
        <v>70.559864082485035</v>
      </c>
      <c r="AJ247">
        <v>54.830508118266863</v>
      </c>
      <c r="AK247">
        <v>75.302162370533495</v>
      </c>
      <c r="AL247">
        <v>59.334770353004807</v>
      </c>
      <c r="AM247">
        <v>46.994516177084122</v>
      </c>
      <c r="AN247">
        <v>46.726932818302622</v>
      </c>
      <c r="AO247">
        <v>58.714618221989923</v>
      </c>
      <c r="AP247">
        <v>60.536782383083853</v>
      </c>
      <c r="AQ247"/>
      <c r="AR247"/>
      <c r="AS247"/>
      <c r="AT247"/>
      <c r="AU247"/>
      <c r="AV247"/>
      <c r="AW247"/>
      <c r="AX247"/>
      <c r="AY247"/>
      <c r="AZ247"/>
      <c r="BA247"/>
      <c r="BB247"/>
      <c r="BC247"/>
      <c r="BD247"/>
      <c r="BE247"/>
      <c r="BF247"/>
      <c r="BG247"/>
      <c r="BH247"/>
      <c r="BI247"/>
      <c r="BJ247"/>
      <c r="BK247"/>
      <c r="BL247"/>
      <c r="BM247"/>
      <c r="BN247"/>
      <c r="BO247"/>
    </row>
    <row r="248">
      <c r="A248" t="s">
        <v>829</v>
      </c>
      <c r="B248">
        <v>2014</v>
      </c>
      <c r="C248" t="s">
        <v>836</v>
      </c>
      <c r="D248">
        <v>19</v>
      </c>
      <c r="E248" t="s">
        <v>60</v>
      </c>
      <c r="F248" t="s">
        <v>16</v>
      </c>
      <c r="G248" t="s">
        <v>845</v>
      </c>
      <c r="H248">
        <v>15.503865565064469</v>
      </c>
      <c r="I248">
        <v>15.663347688799711</v>
      </c>
      <c r="J248">
        <v>13.511035408935539</v>
      </c>
      <c r="K248">
        <v>6.5915403605470519</v>
      </c>
      <c r="L248">
        <v>3.1869200390162691</v>
      </c>
      <c r="M248">
        <v>4.0643307636164812</v>
      </c>
      <c r="N248">
        <v>2.3781554553386779</v>
      </c>
      <c r="O248">
        <v>3.3968533395041218</v>
      </c>
      <c r="P248">
        <v>2.3859389020097059</v>
      </c>
      <c r="Q248">
        <v>3.2899870198737471</v>
      </c>
      <c r="R248">
        <v>15.13649616219694</v>
      </c>
      <c r="S248">
        <v>16.050837180948118</v>
      </c>
      <c r="T248">
        <v>14.81745693673818</v>
      </c>
      <c r="U248">
        <v>13.95225020412779</v>
      </c>
      <c r="V248">
        <v>9.4258246784392465</v>
      </c>
      <c r="W248" t="s">
        <v>248</v>
      </c>
      <c r="X248" t="s">
        <v>249</v>
      </c>
      <c r="Y248" t="s">
        <v>250</v>
      </c>
      <c r="Z248" t="s">
        <v>251</v>
      </c>
      <c r="AA248" t="s">
        <v>252</v>
      </c>
      <c r="AB248" t="s">
        <v>253</v>
      </c>
      <c r="AC248" t="s">
        <v>254</v>
      </c>
      <c r="AD248" t="s">
        <v>476</v>
      </c>
      <c r="AE248" t="s">
        <v>477</v>
      </c>
      <c r="AF248" t="s">
        <v>257</v>
      </c>
      <c r="AG248">
        <v>0.099317308163669904</v>
      </c>
      <c r="AH248">
        <v>8.2595427255878171</v>
      </c>
      <c r="AI248">
        <v>8.3661583811447571</v>
      </c>
      <c r="AJ248">
        <v>11.07154490849619</v>
      </c>
      <c r="AK248">
        <v>5.8424091494379438</v>
      </c>
      <c r="AL248">
        <v>9.1811307474626389</v>
      </c>
      <c r="AM248">
        <v>17.29346764929635</v>
      </c>
      <c r="AN248">
        <v>22.395748865577001</v>
      </c>
      <c r="AO248">
        <v>14.40445801959155</v>
      </c>
      <c r="AP248">
        <v>11.01969797517129</v>
      </c>
      <c r="AQ248"/>
      <c r="AR248"/>
      <c r="AS248"/>
      <c r="AT248"/>
      <c r="AU248"/>
      <c r="AV248"/>
      <c r="AW248"/>
      <c r="AX248"/>
      <c r="AY248"/>
      <c r="AZ248"/>
      <c r="BA248"/>
      <c r="BB248"/>
      <c r="BC248"/>
      <c r="BD248"/>
      <c r="BE248"/>
      <c r="BF248"/>
      <c r="BG248"/>
      <c r="BH248"/>
      <c r="BI248"/>
      <c r="BJ248"/>
      <c r="BK248"/>
      <c r="BL248"/>
      <c r="BM248"/>
      <c r="BN248"/>
      <c r="BO248"/>
    </row>
    <row r="249">
      <c r="A249" t="s">
        <v>829</v>
      </c>
      <c r="B249">
        <v>2014</v>
      </c>
      <c r="C249" t="s">
        <v>836</v>
      </c>
      <c r="D249">
        <v>20</v>
      </c>
      <c r="E249" t="s">
        <v>60</v>
      </c>
      <c r="F249" t="s">
        <v>22</v>
      </c>
      <c r="G249" t="s">
        <v>846</v>
      </c>
      <c r="H249">
        <v>30.480256655007409</v>
      </c>
      <c r="I249">
        <v>25.103027905076161</v>
      </c>
      <c r="J249">
        <v>20.3366928237288</v>
      </c>
      <c r="K249">
        <v>8.2022332397579838</v>
      </c>
      <c r="L249">
        <v>0.4087487807416208</v>
      </c>
      <c r="M249">
        <v>2.7526146729748229</v>
      </c>
      <c r="N249">
        <v>0.91018936088838842</v>
      </c>
      <c r="O249">
        <v>0.092548838114052706</v>
      </c>
      <c r="P249">
        <v>0.58587908292893287</v>
      </c>
      <c r="Q249">
        <v>0.30342364018949519</v>
      </c>
      <c r="R249">
        <v>30.925028443972451</v>
      </c>
      <c r="S249">
        <v>27.787876103557291</v>
      </c>
      <c r="T249">
        <v>23.136401575897541</v>
      </c>
      <c r="U249">
        <v>20.324417710573751</v>
      </c>
      <c r="V249">
        <v>13.00329378530021</v>
      </c>
      <c r="W249" t="s">
        <v>248</v>
      </c>
      <c r="X249" t="s">
        <v>249</v>
      </c>
      <c r="Y249" t="s">
        <v>250</v>
      </c>
      <c r="Z249" t="s">
        <v>251</v>
      </c>
      <c r="AA249" t="s">
        <v>252</v>
      </c>
      <c r="AB249" t="s">
        <v>253</v>
      </c>
      <c r="AC249" t="s">
        <v>254</v>
      </c>
      <c r="AD249" t="s">
        <v>476</v>
      </c>
      <c r="AE249" t="s">
        <v>477</v>
      </c>
      <c r="AF249" t="s">
        <v>257</v>
      </c>
      <c r="AG249">
        <v>0.68269183633008612</v>
      </c>
      <c r="AH249">
        <v>1.6721104096688639</v>
      </c>
      <c r="AI249">
        <v>16.830862395047721</v>
      </c>
      <c r="AJ249">
        <v>26.780201644652021</v>
      </c>
      <c r="AK249">
        <v>16.819917151058689</v>
      </c>
      <c r="AL249">
        <v>25.485943159073031</v>
      </c>
      <c r="AM249">
        <v>21.207433584589591</v>
      </c>
      <c r="AN249">
        <v>19.861186396148149</v>
      </c>
      <c r="AO249">
        <v>17.686084855742831</v>
      </c>
      <c r="AP249">
        <v>16.633578376966842</v>
      </c>
      <c r="AQ249"/>
      <c r="AR249"/>
      <c r="AS249"/>
      <c r="AT249"/>
      <c r="AU249"/>
      <c r="AV249"/>
      <c r="AW249"/>
      <c r="AX249"/>
      <c r="AY249"/>
      <c r="AZ249"/>
      <c r="BA249"/>
      <c r="BB249"/>
      <c r="BC249"/>
      <c r="BD249"/>
      <c r="BE249"/>
      <c r="BF249"/>
      <c r="BG249"/>
      <c r="BH249"/>
      <c r="BI249"/>
      <c r="BJ249"/>
      <c r="BK249"/>
      <c r="BL249"/>
      <c r="BM249"/>
      <c r="BN249"/>
      <c r="BO249"/>
    </row>
    <row r="250">
      <c r="A250" t="s">
        <v>829</v>
      </c>
      <c r="B250">
        <v>2014</v>
      </c>
      <c r="C250" t="s">
        <v>836</v>
      </c>
      <c r="D250">
        <v>21</v>
      </c>
      <c r="E250" t="s">
        <v>60</v>
      </c>
      <c r="F250" t="s">
        <v>17</v>
      </c>
      <c r="G250" t="s">
        <v>847</v>
      </c>
      <c r="H250">
        <v>15.873149694250481</v>
      </c>
      <c r="I250">
        <v>9.9038281579955729</v>
      </c>
      <c r="J250">
        <v>7.0233318594134824</v>
      </c>
      <c r="K250">
        <v>1.5026933280906241</v>
      </c>
      <c r="L250">
        <v>0</v>
      </c>
      <c r="M250">
        <v>0.47760524091848572</v>
      </c>
      <c r="N250">
        <v>0</v>
      </c>
      <c r="O250">
        <v>0</v>
      </c>
      <c r="P250">
        <v>0</v>
      </c>
      <c r="Q250">
        <v>0</v>
      </c>
      <c r="R250">
        <v>16.334566809696739</v>
      </c>
      <c r="S250">
        <v>12.543584190315871</v>
      </c>
      <c r="T250">
        <v>8.8936124757621879</v>
      </c>
      <c r="U250">
        <v>6.6271519013226197</v>
      </c>
      <c r="V250">
        <v>2.8375573000636511</v>
      </c>
      <c r="W250" t="s">
        <v>248</v>
      </c>
      <c r="X250" t="s">
        <v>249</v>
      </c>
      <c r="Y250" t="s">
        <v>250</v>
      </c>
      <c r="Z250" t="s">
        <v>251</v>
      </c>
      <c r="AA250" t="s">
        <v>252</v>
      </c>
      <c r="AB250" t="s">
        <v>253</v>
      </c>
      <c r="AC250" t="s">
        <v>254</v>
      </c>
      <c r="AD250" t="s">
        <v>476</v>
      </c>
      <c r="AE250" t="s">
        <v>477</v>
      </c>
      <c r="AF250" t="s">
        <v>257</v>
      </c>
      <c r="AG250">
        <v>0</v>
      </c>
      <c r="AH250">
        <v>0</v>
      </c>
      <c r="AI250">
        <v>4.2431151413224866</v>
      </c>
      <c r="AJ250">
        <v>7.3177453285849321</v>
      </c>
      <c r="AK250">
        <v>2.035511328969867</v>
      </c>
      <c r="AL250">
        <v>5.9981557404595192</v>
      </c>
      <c r="AM250">
        <v>14.504582589029949</v>
      </c>
      <c r="AN250">
        <v>11.01613191997223</v>
      </c>
      <c r="AO250">
        <v>9.1948389026757091</v>
      </c>
      <c r="AP250">
        <v>11.80994126477802</v>
      </c>
      <c r="AQ250"/>
      <c r="AR250"/>
      <c r="AS250"/>
      <c r="AT250"/>
      <c r="AU250"/>
      <c r="AV250"/>
      <c r="AW250"/>
      <c r="AX250"/>
      <c r="AY250"/>
      <c r="AZ250"/>
      <c r="BA250"/>
      <c r="BB250"/>
      <c r="BC250"/>
      <c r="BD250"/>
      <c r="BE250"/>
      <c r="BF250"/>
      <c r="BG250"/>
      <c r="BH250"/>
      <c r="BI250"/>
      <c r="BJ250"/>
      <c r="BK250"/>
      <c r="BL250"/>
      <c r="BM250"/>
      <c r="BN250"/>
      <c r="BO250"/>
    </row>
    <row r="251">
      <c r="A251" t="s">
        <v>829</v>
      </c>
      <c r="B251">
        <v>2014</v>
      </c>
      <c r="C251" t="s">
        <v>836</v>
      </c>
      <c r="D251">
        <v>22</v>
      </c>
      <c r="E251" t="s">
        <v>54</v>
      </c>
      <c r="F251" t="s">
        <v>49</v>
      </c>
      <c r="G251" t="s">
        <v>180</v>
      </c>
      <c r="H251">
        <v>28.899999999999999</v>
      </c>
      <c r="I251">
        <v>24.100000000000001</v>
      </c>
      <c r="J251">
        <v>18.600000000000001</v>
      </c>
      <c r="K251">
        <v>7.2999999999999998</v>
      </c>
      <c r="L251">
        <v>3.2000000000000002</v>
      </c>
      <c r="M251">
        <v>4.2000000000000002</v>
      </c>
      <c r="N251">
        <v>2.3999999999999999</v>
      </c>
      <c r="O251">
        <v>3.3999999999999999</v>
      </c>
      <c r="P251">
        <v>2.3999999999999999</v>
      </c>
      <c r="Q251">
        <v>3.2999999999999998</v>
      </c>
      <c r="R251">
        <v>28.699999999999999</v>
      </c>
      <c r="S251">
        <v>26.899999999999999</v>
      </c>
      <c r="T251">
        <v>21.800000000000001</v>
      </c>
      <c r="U251">
        <v>19.100000000000001</v>
      </c>
      <c r="V251">
        <v>11.199999999999999</v>
      </c>
      <c r="W251" t="s">
        <v>248</v>
      </c>
      <c r="X251" t="s">
        <v>249</v>
      </c>
      <c r="Y251" t="s">
        <v>250</v>
      </c>
      <c r="Z251" t="s">
        <v>251</v>
      </c>
      <c r="AA251" t="s">
        <v>252</v>
      </c>
      <c r="AB251" t="s">
        <v>253</v>
      </c>
      <c r="AC251" t="s">
        <v>254</v>
      </c>
      <c r="AD251" t="s">
        <v>476</v>
      </c>
      <c r="AE251" t="s">
        <v>477</v>
      </c>
      <c r="AF251" t="s">
        <v>257</v>
      </c>
      <c r="AG251">
        <v>0.10000000000000001</v>
      </c>
      <c r="AH251">
        <v>8.4000000000000004</v>
      </c>
      <c r="AI251">
        <v>10.6</v>
      </c>
      <c r="AJ251">
        <v>16.800000000000001</v>
      </c>
      <c r="AK251">
        <v>7.2000000000000002</v>
      </c>
      <c r="AL251">
        <v>13.4</v>
      </c>
      <c r="AM251">
        <v>26.899999999999999</v>
      </c>
      <c r="AN251">
        <v>32.399999999999999</v>
      </c>
      <c r="AO251">
        <v>19.699999999999999</v>
      </c>
      <c r="AP251">
        <v>15.4</v>
      </c>
      <c r="AQ251"/>
      <c r="AR251"/>
      <c r="AS251"/>
      <c r="AT251"/>
      <c r="AU251"/>
      <c r="AV251"/>
      <c r="AW251"/>
      <c r="AX251"/>
      <c r="AY251"/>
      <c r="AZ251"/>
      <c r="BA251"/>
      <c r="BB251"/>
      <c r="BC251"/>
      <c r="BD251"/>
      <c r="BE251"/>
      <c r="BF251"/>
      <c r="BG251"/>
      <c r="BH251"/>
      <c r="BI251"/>
      <c r="BJ251"/>
      <c r="BK251"/>
      <c r="BL251"/>
      <c r="BM251"/>
      <c r="BN251"/>
      <c r="BO251"/>
    </row>
    <row r="252">
      <c r="A252" t="s">
        <v>829</v>
      </c>
      <c r="B252">
        <v>2014</v>
      </c>
      <c r="C252" t="s">
        <v>836</v>
      </c>
      <c r="D252">
        <v>23</v>
      </c>
      <c r="E252" t="s">
        <v>54</v>
      </c>
      <c r="F252" t="s">
        <v>48</v>
      </c>
      <c r="G252" t="s">
        <v>180</v>
      </c>
      <c r="H252">
        <v>71.099999999999994</v>
      </c>
      <c r="I252">
        <v>75.900000000000006</v>
      </c>
      <c r="J252">
        <v>81.400000000000006</v>
      </c>
      <c r="K252">
        <v>92.700000000000003</v>
      </c>
      <c r="L252">
        <v>96.799999999999997</v>
      </c>
      <c r="M252">
        <v>95.799999999999997</v>
      </c>
      <c r="N252">
        <v>97.599999999999994</v>
      </c>
      <c r="O252">
        <v>96.599999999999994</v>
      </c>
      <c r="P252">
        <v>97.599999999999994</v>
      </c>
      <c r="Q252">
        <v>96.700000000000003</v>
      </c>
      <c r="R252">
        <v>71.299999999999997</v>
      </c>
      <c r="S252">
        <v>73.099999999999994</v>
      </c>
      <c r="T252">
        <v>78.200000000000003</v>
      </c>
      <c r="U252">
        <v>80.900000000000006</v>
      </c>
      <c r="V252">
        <v>88.799999999999997</v>
      </c>
      <c r="W252" t="s">
        <v>248</v>
      </c>
      <c r="X252" t="s">
        <v>249</v>
      </c>
      <c r="Y252" t="s">
        <v>250</v>
      </c>
      <c r="Z252" t="s">
        <v>251</v>
      </c>
      <c r="AA252" t="s">
        <v>252</v>
      </c>
      <c r="AB252" t="s">
        <v>253</v>
      </c>
      <c r="AC252" t="s">
        <v>254</v>
      </c>
      <c r="AD252" t="s">
        <v>476</v>
      </c>
      <c r="AE252" t="s">
        <v>477</v>
      </c>
      <c r="AF252" t="s">
        <v>257</v>
      </c>
      <c r="AG252">
        <v>99.900000000000006</v>
      </c>
      <c r="AH252">
        <v>91.599999999999994</v>
      </c>
      <c r="AI252">
        <v>89.400000000000006</v>
      </c>
      <c r="AJ252">
        <v>83.200000000000003</v>
      </c>
      <c r="AK252">
        <v>92.799999999999997</v>
      </c>
      <c r="AL252">
        <v>86.599999999999994</v>
      </c>
      <c r="AM252">
        <v>73.099999999999994</v>
      </c>
      <c r="AN252">
        <v>67.599999999999994</v>
      </c>
      <c r="AO252">
        <v>80.299999999999997</v>
      </c>
      <c r="AP252">
        <v>84.599999999999994</v>
      </c>
      <c r="AQ252"/>
      <c r="AR252"/>
      <c r="AS252"/>
      <c r="AT252"/>
      <c r="AU252"/>
      <c r="AV252"/>
      <c r="AW252"/>
      <c r="AX252"/>
      <c r="AY252"/>
      <c r="AZ252"/>
      <c r="BA252"/>
      <c r="BB252"/>
      <c r="BC252"/>
      <c r="BD252"/>
      <c r="BE252"/>
      <c r="BF252"/>
      <c r="BG252"/>
      <c r="BH252"/>
      <c r="BI252"/>
      <c r="BJ252"/>
      <c r="BK252"/>
      <c r="BL252"/>
      <c r="BM252"/>
      <c r="BN252"/>
      <c r="BO252"/>
    </row>
    <row r="253">
      <c r="A253" t="s">
        <v>829</v>
      </c>
      <c r="B253">
        <v>2014</v>
      </c>
      <c r="C253" t="s">
        <v>836</v>
      </c>
      <c r="D253">
        <v>29</v>
      </c>
      <c r="E253" t="s">
        <v>57</v>
      </c>
      <c r="F253" t="s">
        <v>49</v>
      </c>
      <c r="G253" t="s">
        <v>848</v>
      </c>
      <c r="H253">
        <v>2.5</v>
      </c>
      <c r="I253">
        <v>3.5</v>
      </c>
      <c r="J253">
        <v>7.0999999999999996</v>
      </c>
      <c r="K253">
        <v>43.200000000000003</v>
      </c>
      <c r="L253">
        <v>72.900000000000006</v>
      </c>
      <c r="M253">
        <v>60.399999999999999</v>
      </c>
      <c r="N253">
        <v>73.599999999999994</v>
      </c>
      <c r="O253">
        <v>76</v>
      </c>
      <c r="P253">
        <v>75.900000000000006</v>
      </c>
      <c r="Q253">
        <v>69.099999999999994</v>
      </c>
      <c r="R253">
        <v>2.5</v>
      </c>
      <c r="S253">
        <v>2.7000000000000002</v>
      </c>
      <c r="T253">
        <v>4.0999999999999996</v>
      </c>
      <c r="U253">
        <v>6.9000000000000004</v>
      </c>
      <c r="V253">
        <v>26.600000000000001</v>
      </c>
      <c r="W253" t="s">
        <v>248</v>
      </c>
      <c r="X253" t="s">
        <v>249</v>
      </c>
      <c r="Y253" t="s">
        <v>250</v>
      </c>
      <c r="Z253" t="s">
        <v>251</v>
      </c>
      <c r="AA253" t="s">
        <v>252</v>
      </c>
      <c r="AB253" t="s">
        <v>253</v>
      </c>
      <c r="AC253" t="s">
        <v>254</v>
      </c>
      <c r="AD253" t="s">
        <v>476</v>
      </c>
      <c r="AE253" t="s">
        <v>477</v>
      </c>
      <c r="AF253" t="s">
        <v>257</v>
      </c>
      <c r="AG253">
        <v>97.700000000000003</v>
      </c>
      <c r="AH253">
        <v>29</v>
      </c>
      <c r="AI253">
        <v>23.699999999999999</v>
      </c>
      <c r="AJ253">
        <v>15.6</v>
      </c>
      <c r="AK253">
        <v>12.1</v>
      </c>
      <c r="AL253">
        <v>27.300000000000001</v>
      </c>
      <c r="AM253">
        <v>13.5</v>
      </c>
      <c r="AN253">
        <v>14.300000000000001</v>
      </c>
      <c r="AO253">
        <v>16.5</v>
      </c>
      <c r="AP253">
        <v>27.699999999999999</v>
      </c>
      <c r="AQ253"/>
      <c r="AR253"/>
      <c r="AS253"/>
      <c r="AT253"/>
      <c r="AU253"/>
      <c r="AV253"/>
      <c r="AW253"/>
      <c r="AX253"/>
      <c r="AY253"/>
      <c r="AZ253"/>
      <c r="BA253"/>
      <c r="BB253"/>
      <c r="BC253"/>
      <c r="BD253"/>
      <c r="BE253"/>
      <c r="BF253"/>
      <c r="BG253"/>
      <c r="BH253"/>
      <c r="BI253"/>
      <c r="BJ253"/>
      <c r="BK253"/>
      <c r="BL253"/>
      <c r="BM253"/>
      <c r="BN253"/>
      <c r="BO253"/>
    </row>
    <row r="254">
      <c r="A254" t="s">
        <v>829</v>
      </c>
      <c r="B254">
        <v>2014</v>
      </c>
      <c r="C254" t="s">
        <v>836</v>
      </c>
      <c r="D254">
        <v>30</v>
      </c>
      <c r="E254" t="s">
        <v>57</v>
      </c>
      <c r="F254" t="s">
        <v>48</v>
      </c>
      <c r="G254" t="s">
        <v>180</v>
      </c>
      <c r="H254">
        <v>97.5</v>
      </c>
      <c r="I254">
        <v>96.5</v>
      </c>
      <c r="J254">
        <v>92.900000000000006</v>
      </c>
      <c r="K254">
        <v>56.799999999999997</v>
      </c>
      <c r="L254">
        <v>27.100000000000001</v>
      </c>
      <c r="M254">
        <v>39.600000000000001</v>
      </c>
      <c r="N254">
        <v>26.399999999999999</v>
      </c>
      <c r="O254">
        <v>24</v>
      </c>
      <c r="P254">
        <v>24.100000000000001</v>
      </c>
      <c r="Q254">
        <v>30.899999999999999</v>
      </c>
      <c r="R254">
        <v>97.5</v>
      </c>
      <c r="S254">
        <v>97.299999999999997</v>
      </c>
      <c r="T254">
        <v>95.900000000000006</v>
      </c>
      <c r="U254">
        <v>93.099999999999994</v>
      </c>
      <c r="V254">
        <v>73.400000000000006</v>
      </c>
      <c r="W254" t="s">
        <v>248</v>
      </c>
      <c r="X254" t="s">
        <v>249</v>
      </c>
      <c r="Y254" t="s">
        <v>250</v>
      </c>
      <c r="Z254" t="s">
        <v>251</v>
      </c>
      <c r="AA254" t="s">
        <v>252</v>
      </c>
      <c r="AB254" t="s">
        <v>253</v>
      </c>
      <c r="AC254" t="s">
        <v>254</v>
      </c>
      <c r="AD254" t="s">
        <v>476</v>
      </c>
      <c r="AE254" t="s">
        <v>477</v>
      </c>
      <c r="AF254" t="s">
        <v>257</v>
      </c>
      <c r="AG254">
        <v>2.2999999999999998</v>
      </c>
      <c r="AH254">
        <v>71</v>
      </c>
      <c r="AI254">
        <v>76.299999999999997</v>
      </c>
      <c r="AJ254">
        <v>84.400000000000006</v>
      </c>
      <c r="AK254">
        <v>87.900000000000006</v>
      </c>
      <c r="AL254">
        <v>72.700000000000003</v>
      </c>
      <c r="AM254">
        <v>86.5</v>
      </c>
      <c r="AN254">
        <v>85.700000000000003</v>
      </c>
      <c r="AO254">
        <v>83.5</v>
      </c>
      <c r="AP254">
        <v>72.299999999999997</v>
      </c>
      <c r="AQ254"/>
      <c r="AR254"/>
      <c r="AS254"/>
      <c r="AT254"/>
      <c r="AU254"/>
      <c r="AV254"/>
      <c r="AW254"/>
      <c r="AX254"/>
      <c r="AY254"/>
      <c r="AZ254"/>
      <c r="BA254"/>
      <c r="BB254"/>
      <c r="BC254"/>
      <c r="BD254"/>
      <c r="BE254"/>
      <c r="BF254"/>
      <c r="BG254"/>
      <c r="BH254"/>
      <c r="BI254"/>
      <c r="BJ254"/>
      <c r="BK254"/>
      <c r="BL254"/>
      <c r="BM254"/>
      <c r="BN254"/>
      <c r="BO254"/>
    </row>
    <row r="255">
      <c r="A255" t="s">
        <v>829</v>
      </c>
      <c r="B255">
        <v>2014</v>
      </c>
      <c r="C255" t="s">
        <v>836</v>
      </c>
      <c r="D255">
        <v>31</v>
      </c>
      <c r="E255" t="s">
        <v>104</v>
      </c>
      <c r="F255" t="s">
        <v>49</v>
      </c>
      <c r="G255" t="s">
        <v>849</v>
      </c>
      <c r="H255">
        <v>0.40000000000000002</v>
      </c>
      <c r="I255">
        <v>0.69999999999999996</v>
      </c>
      <c r="J255">
        <v>2.5</v>
      </c>
      <c r="K255">
        <v>31.5</v>
      </c>
      <c r="L255">
        <v>69.700000000000003</v>
      </c>
      <c r="M255">
        <v>48.5</v>
      </c>
      <c r="N255">
        <v>68.400000000000006</v>
      </c>
      <c r="O255">
        <v>72.900000000000006</v>
      </c>
      <c r="P255">
        <v>73.200000000000003</v>
      </c>
      <c r="Q255">
        <v>68</v>
      </c>
      <c r="R255">
        <v>0.40000000000000002</v>
      </c>
      <c r="S255">
        <v>0.40000000000000002</v>
      </c>
      <c r="T255">
        <v>1</v>
      </c>
      <c r="U255">
        <v>2.6000000000000001</v>
      </c>
      <c r="V255">
        <v>13.800000000000001</v>
      </c>
      <c r="W255" t="s">
        <v>248</v>
      </c>
      <c r="X255" t="s">
        <v>249</v>
      </c>
      <c r="Y255" t="s">
        <v>250</v>
      </c>
      <c r="Z255" t="s">
        <v>251</v>
      </c>
      <c r="AA255" t="s">
        <v>252</v>
      </c>
      <c r="AB255" t="s">
        <v>253</v>
      </c>
      <c r="AC255" t="s">
        <v>254</v>
      </c>
      <c r="AD255" t="s">
        <v>476</v>
      </c>
      <c r="AE255" t="s">
        <v>477</v>
      </c>
      <c r="AF255" t="s">
        <v>257</v>
      </c>
      <c r="AG255">
        <v>95.400000000000006</v>
      </c>
      <c r="AH255">
        <v>27</v>
      </c>
      <c r="AI255">
        <v>20.600000000000001</v>
      </c>
      <c r="AJ255">
        <v>9.5999999999999996</v>
      </c>
      <c r="AK255">
        <v>7.5</v>
      </c>
      <c r="AL255">
        <v>15.6</v>
      </c>
      <c r="AM255">
        <v>8</v>
      </c>
      <c r="AN255">
        <v>8.5999999999999996</v>
      </c>
      <c r="AO255">
        <v>13.5</v>
      </c>
      <c r="AP255">
        <v>24.800000000000001</v>
      </c>
      <c r="AQ255"/>
      <c r="AR255"/>
      <c r="AS255"/>
      <c r="AT255"/>
      <c r="AU255"/>
      <c r="AV255"/>
      <c r="AW255"/>
      <c r="AX255"/>
      <c r="AY255"/>
      <c r="AZ255"/>
      <c r="BA255"/>
      <c r="BB255"/>
      <c r="BC255"/>
      <c r="BD255"/>
      <c r="BE255"/>
      <c r="BF255"/>
      <c r="BG255"/>
      <c r="BH255"/>
      <c r="BI255"/>
      <c r="BJ255"/>
      <c r="BK255"/>
      <c r="BL255"/>
      <c r="BM255"/>
      <c r="BN255"/>
      <c r="BO255"/>
    </row>
    <row r="256">
      <c r="A256" t="s">
        <v>829</v>
      </c>
      <c r="B256">
        <v>2014</v>
      </c>
      <c r="C256" t="s">
        <v>836</v>
      </c>
      <c r="D256">
        <v>32</v>
      </c>
      <c r="E256" t="s">
        <v>104</v>
      </c>
      <c r="F256" t="s">
        <v>48</v>
      </c>
      <c r="G256" t="s">
        <v>180</v>
      </c>
      <c r="H256">
        <v>99.599999999999994</v>
      </c>
      <c r="I256">
        <v>99.299999999999997</v>
      </c>
      <c r="J256">
        <v>97.5</v>
      </c>
      <c r="K256">
        <v>68.5</v>
      </c>
      <c r="L256">
        <v>30.300000000000001</v>
      </c>
      <c r="M256">
        <v>51.5</v>
      </c>
      <c r="N256">
        <v>31.600000000000001</v>
      </c>
      <c r="O256">
        <v>27.100000000000001</v>
      </c>
      <c r="P256">
        <v>26.800000000000001</v>
      </c>
      <c r="Q256">
        <v>32</v>
      </c>
      <c r="R256">
        <v>99.599999999999994</v>
      </c>
      <c r="S256">
        <v>99.599999999999994</v>
      </c>
      <c r="T256">
        <v>99</v>
      </c>
      <c r="U256">
        <v>97.400000000000006</v>
      </c>
      <c r="V256">
        <v>86.200000000000003</v>
      </c>
      <c r="W256" t="s">
        <v>248</v>
      </c>
      <c r="X256" t="s">
        <v>249</v>
      </c>
      <c r="Y256" t="s">
        <v>250</v>
      </c>
      <c r="Z256" t="s">
        <v>251</v>
      </c>
      <c r="AA256" t="s">
        <v>252</v>
      </c>
      <c r="AB256" t="s">
        <v>253</v>
      </c>
      <c r="AC256" t="s">
        <v>254</v>
      </c>
      <c r="AD256" t="s">
        <v>476</v>
      </c>
      <c r="AE256" t="s">
        <v>477</v>
      </c>
      <c r="AF256" t="s">
        <v>257</v>
      </c>
      <c r="AG256">
        <v>4.5999999999999996</v>
      </c>
      <c r="AH256">
        <v>73</v>
      </c>
      <c r="AI256">
        <v>79.400000000000006</v>
      </c>
      <c r="AJ256">
        <v>90.400000000000006</v>
      </c>
      <c r="AK256">
        <v>92.5</v>
      </c>
      <c r="AL256">
        <v>84.400000000000006</v>
      </c>
      <c r="AM256">
        <v>92</v>
      </c>
      <c r="AN256">
        <v>91.400000000000006</v>
      </c>
      <c r="AO256">
        <v>86.5</v>
      </c>
      <c r="AP256">
        <v>75.200000000000003</v>
      </c>
      <c r="AQ256"/>
      <c r="AR256"/>
      <c r="AS256"/>
      <c r="AT256"/>
      <c r="AU256"/>
      <c r="AV256"/>
      <c r="AW256"/>
      <c r="AX256"/>
      <c r="AY256"/>
      <c r="AZ256"/>
      <c r="BA256"/>
      <c r="BB256"/>
      <c r="BC256"/>
      <c r="BD256"/>
      <c r="BE256"/>
      <c r="BF256"/>
      <c r="BG256"/>
      <c r="BH256"/>
      <c r="BI256"/>
      <c r="BJ256"/>
      <c r="BK256"/>
      <c r="BL256"/>
      <c r="BM256"/>
      <c r="BN256"/>
      <c r="BO256"/>
    </row>
    <row r="257">
      <c r="A257" t="s">
        <v>829</v>
      </c>
      <c r="B257">
        <v>2014</v>
      </c>
      <c r="C257" t="s">
        <v>836</v>
      </c>
      <c r="D257">
        <v>35</v>
      </c>
      <c r="E257" t="s">
        <v>55</v>
      </c>
      <c r="F257" t="s">
        <v>49</v>
      </c>
      <c r="G257" t="s">
        <v>180</v>
      </c>
      <c r="H257">
        <v>6</v>
      </c>
      <c r="I257">
        <v>12.699999999999999</v>
      </c>
      <c r="J257">
        <v>24.399999999999999</v>
      </c>
      <c r="K257">
        <v>48.200000000000003</v>
      </c>
      <c r="L257">
        <v>78</v>
      </c>
      <c r="M257">
        <v>58.799999999999997</v>
      </c>
      <c r="N257">
        <v>75.200000000000003</v>
      </c>
      <c r="O257">
        <v>78.099999999999994</v>
      </c>
      <c r="P257">
        <v>79.599999999999994</v>
      </c>
      <c r="Q257">
        <v>80.799999999999997</v>
      </c>
      <c r="R257">
        <v>5.0999999999999996</v>
      </c>
      <c r="S257">
        <v>8.6999999999999993</v>
      </c>
      <c r="T257">
        <v>17</v>
      </c>
      <c r="U257">
        <v>25</v>
      </c>
      <c r="V257">
        <v>35.799999999999997</v>
      </c>
      <c r="W257" t="s">
        <v>248</v>
      </c>
      <c r="X257" t="s">
        <v>249</v>
      </c>
      <c r="Y257" t="s">
        <v>250</v>
      </c>
      <c r="Z257" t="s">
        <v>251</v>
      </c>
      <c r="AA257" t="s">
        <v>252</v>
      </c>
      <c r="AB257" t="s">
        <v>253</v>
      </c>
      <c r="AC257" t="s">
        <v>254</v>
      </c>
      <c r="AD257" t="s">
        <v>476</v>
      </c>
      <c r="AE257" t="s">
        <v>477</v>
      </c>
      <c r="AF257" t="s">
        <v>257</v>
      </c>
      <c r="AG257">
        <v>96.400000000000006</v>
      </c>
      <c r="AH257">
        <v>44.700000000000003</v>
      </c>
      <c r="AI257">
        <v>40.200000000000003</v>
      </c>
      <c r="AJ257">
        <v>17.800000000000001</v>
      </c>
      <c r="AK257">
        <v>38.399999999999999</v>
      </c>
      <c r="AL257">
        <v>29.699999999999999</v>
      </c>
      <c r="AM257">
        <v>16</v>
      </c>
      <c r="AN257">
        <v>14.300000000000001</v>
      </c>
      <c r="AO257">
        <v>18.800000000000001</v>
      </c>
      <c r="AP257">
        <v>34</v>
      </c>
      <c r="AQ257"/>
      <c r="AR257"/>
      <c r="AS257"/>
      <c r="AT257"/>
      <c r="AU257"/>
      <c r="AV257"/>
      <c r="AW257"/>
      <c r="AX257"/>
      <c r="AY257"/>
      <c r="AZ257"/>
      <c r="BA257"/>
      <c r="BB257"/>
      <c r="BC257"/>
      <c r="BD257"/>
      <c r="BE257"/>
      <c r="BF257"/>
      <c r="BG257"/>
      <c r="BH257"/>
      <c r="BI257"/>
      <c r="BJ257"/>
      <c r="BK257"/>
      <c r="BL257"/>
      <c r="BM257"/>
      <c r="BN257"/>
      <c r="BO257"/>
    </row>
    <row r="258">
      <c r="A258" t="s">
        <v>829</v>
      </c>
      <c r="B258">
        <v>2014</v>
      </c>
      <c r="C258" t="s">
        <v>836</v>
      </c>
      <c r="D258">
        <v>36</v>
      </c>
      <c r="E258" t="s">
        <v>55</v>
      </c>
      <c r="F258" t="s">
        <v>48</v>
      </c>
      <c r="G258" t="s">
        <v>180</v>
      </c>
      <c r="H258">
        <v>94</v>
      </c>
      <c r="I258">
        <v>87.299999999999997</v>
      </c>
      <c r="J258">
        <v>75.599999999999994</v>
      </c>
      <c r="K258">
        <v>51.799999999999997</v>
      </c>
      <c r="L258">
        <v>22</v>
      </c>
      <c r="M258">
        <v>41.200000000000003</v>
      </c>
      <c r="N258">
        <v>24.800000000000001</v>
      </c>
      <c r="O258">
        <v>21.899999999999999</v>
      </c>
      <c r="P258">
        <v>20.399999999999999</v>
      </c>
      <c r="Q258">
        <v>19.199999999999999</v>
      </c>
      <c r="R258">
        <v>94.900000000000006</v>
      </c>
      <c r="S258">
        <v>91.299999999999997</v>
      </c>
      <c r="T258">
        <v>83</v>
      </c>
      <c r="U258">
        <v>75</v>
      </c>
      <c r="V258">
        <v>64.200000000000003</v>
      </c>
      <c r="W258" t="s">
        <v>248</v>
      </c>
      <c r="X258" t="s">
        <v>249</v>
      </c>
      <c r="Y258" t="s">
        <v>250</v>
      </c>
      <c r="Z258" t="s">
        <v>251</v>
      </c>
      <c r="AA258" t="s">
        <v>252</v>
      </c>
      <c r="AB258" t="s">
        <v>253</v>
      </c>
      <c r="AC258" t="s">
        <v>254</v>
      </c>
      <c r="AD258" t="s">
        <v>476</v>
      </c>
      <c r="AE258" t="s">
        <v>477</v>
      </c>
      <c r="AF258" t="s">
        <v>257</v>
      </c>
      <c r="AG258">
        <v>3.6000000000000001</v>
      </c>
      <c r="AH258">
        <v>55.299999999999997</v>
      </c>
      <c r="AI258">
        <v>59.799999999999997</v>
      </c>
      <c r="AJ258">
        <v>82.200000000000003</v>
      </c>
      <c r="AK258">
        <v>61.600000000000001</v>
      </c>
      <c r="AL258">
        <v>70.299999999999997</v>
      </c>
      <c r="AM258">
        <v>84</v>
      </c>
      <c r="AN258">
        <v>85.700000000000003</v>
      </c>
      <c r="AO258">
        <v>81.200000000000003</v>
      </c>
      <c r="AP258">
        <v>66</v>
      </c>
      <c r="AQ258"/>
      <c r="AR258"/>
      <c r="AS258"/>
      <c r="AT258"/>
      <c r="AU258"/>
      <c r="AV258"/>
      <c r="AW258"/>
      <c r="AX258"/>
      <c r="AY258"/>
      <c r="AZ258"/>
      <c r="BA258"/>
      <c r="BB258"/>
      <c r="BC258"/>
      <c r="BD258"/>
      <c r="BE258"/>
      <c r="BF258"/>
      <c r="BG258"/>
      <c r="BH258"/>
      <c r="BI258"/>
      <c r="BJ258"/>
      <c r="BK258"/>
      <c r="BL258"/>
      <c r="BM258"/>
      <c r="BN258"/>
      <c r="BO258"/>
    </row>
    <row r="259">
      <c r="A259" t="s">
        <v>829</v>
      </c>
      <c r="B259">
        <v>2014</v>
      </c>
      <c r="C259" t="s">
        <v>836</v>
      </c>
      <c r="D259">
        <v>37</v>
      </c>
      <c r="E259" t="s">
        <v>156</v>
      </c>
      <c r="F259" t="s">
        <v>49</v>
      </c>
      <c r="G259" t="s">
        <v>860</v>
      </c>
      <c r="H259">
        <v>2.6000000000000001</v>
      </c>
      <c r="I259">
        <v>8.3000000000000007</v>
      </c>
      <c r="J259">
        <v>18.899999999999999</v>
      </c>
      <c r="K259">
        <v>45.899999999999999</v>
      </c>
      <c r="L259">
        <v>77.900000000000006</v>
      </c>
      <c r="M259">
        <v>57.700000000000003</v>
      </c>
      <c r="N259">
        <v>74.599999999999994</v>
      </c>
      <c r="O259">
        <v>78.099999999999994</v>
      </c>
      <c r="P259">
        <v>79.200000000000003</v>
      </c>
      <c r="Q259">
        <v>80.599999999999994</v>
      </c>
      <c r="R259">
        <v>2.5</v>
      </c>
      <c r="S259">
        <v>4.7000000000000002</v>
      </c>
      <c r="T259">
        <v>11.699999999999999</v>
      </c>
      <c r="U259">
        <v>19.199999999999999</v>
      </c>
      <c r="V259">
        <v>32.299999999999997</v>
      </c>
      <c r="W259" t="s">
        <v>248</v>
      </c>
      <c r="X259" t="s">
        <v>249</v>
      </c>
      <c r="Y259" t="s">
        <v>250</v>
      </c>
      <c r="Z259" t="s">
        <v>251</v>
      </c>
      <c r="AA259" t="s">
        <v>252</v>
      </c>
      <c r="AB259" t="s">
        <v>253</v>
      </c>
      <c r="AC259" t="s">
        <v>254</v>
      </c>
      <c r="AD259" t="s">
        <v>476</v>
      </c>
      <c r="AE259" t="s">
        <v>477</v>
      </c>
      <c r="AF259" t="s">
        <v>257</v>
      </c>
      <c r="AG259">
        <v>96</v>
      </c>
      <c r="AH259">
        <v>43.799999999999997</v>
      </c>
      <c r="AI259">
        <v>36.100000000000001</v>
      </c>
      <c r="AJ259">
        <v>15.4</v>
      </c>
      <c r="AK259">
        <v>32.600000000000001</v>
      </c>
      <c r="AL259">
        <v>25.100000000000001</v>
      </c>
      <c r="AM259">
        <v>12.300000000000001</v>
      </c>
      <c r="AN259">
        <v>12.699999999999999</v>
      </c>
      <c r="AO259">
        <v>15.699999999999999</v>
      </c>
      <c r="AP259">
        <v>31.199999999999999</v>
      </c>
      <c r="AQ259"/>
      <c r="AR259"/>
      <c r="AS259"/>
      <c r="AT259"/>
      <c r="AU259"/>
      <c r="AV259"/>
      <c r="AW259"/>
      <c r="AX259"/>
      <c r="AY259"/>
      <c r="AZ259"/>
      <c r="BA259"/>
      <c r="BB259"/>
      <c r="BC259"/>
      <c r="BD259"/>
      <c r="BE259"/>
      <c r="BF259"/>
      <c r="BG259"/>
      <c r="BH259"/>
      <c r="BI259"/>
      <c r="BJ259"/>
      <c r="BK259"/>
      <c r="BL259"/>
      <c r="BM259"/>
      <c r="BN259"/>
      <c r="BO259"/>
    </row>
    <row r="260">
      <c r="A260" t="s">
        <v>829</v>
      </c>
      <c r="B260">
        <v>2014</v>
      </c>
      <c r="C260" t="s">
        <v>836</v>
      </c>
      <c r="D260">
        <v>38</v>
      </c>
      <c r="E260" t="s">
        <v>156</v>
      </c>
      <c r="F260" t="s">
        <v>48</v>
      </c>
      <c r="G260" t="s">
        <v>180</v>
      </c>
      <c r="H260">
        <v>97.400000000000006</v>
      </c>
      <c r="I260">
        <v>91.700000000000003</v>
      </c>
      <c r="J260">
        <v>81.099999999999994</v>
      </c>
      <c r="K260">
        <v>54.100000000000001</v>
      </c>
      <c r="L260">
        <v>22.100000000000001</v>
      </c>
      <c r="M260">
        <v>42.299999999999997</v>
      </c>
      <c r="N260">
        <v>25.399999999999999</v>
      </c>
      <c r="O260">
        <v>21.899999999999999</v>
      </c>
      <c r="P260">
        <v>20.800000000000001</v>
      </c>
      <c r="Q260">
        <v>19.399999999999999</v>
      </c>
      <c r="R260">
        <v>97.5</v>
      </c>
      <c r="S260">
        <v>95.299999999999997</v>
      </c>
      <c r="T260">
        <v>88.299999999999997</v>
      </c>
      <c r="U260">
        <v>80.799999999999997</v>
      </c>
      <c r="V260">
        <v>67.700000000000003</v>
      </c>
      <c r="W260" t="s">
        <v>248</v>
      </c>
      <c r="X260" t="s">
        <v>249</v>
      </c>
      <c r="Y260" t="s">
        <v>250</v>
      </c>
      <c r="Z260" t="s">
        <v>251</v>
      </c>
      <c r="AA260" t="s">
        <v>252</v>
      </c>
      <c r="AB260" t="s">
        <v>253</v>
      </c>
      <c r="AC260" t="s">
        <v>254</v>
      </c>
      <c r="AD260" t="s">
        <v>476</v>
      </c>
      <c r="AE260" t="s">
        <v>477</v>
      </c>
      <c r="AF260" t="s">
        <v>257</v>
      </c>
      <c r="AG260">
        <v>4</v>
      </c>
      <c r="AH260">
        <v>56.200000000000003</v>
      </c>
      <c r="AI260">
        <v>63.899999999999999</v>
      </c>
      <c r="AJ260">
        <v>84.599999999999994</v>
      </c>
      <c r="AK260">
        <v>67.400000000000006</v>
      </c>
      <c r="AL260">
        <v>74.900000000000006</v>
      </c>
      <c r="AM260">
        <v>87.700000000000003</v>
      </c>
      <c r="AN260">
        <v>87.299999999999997</v>
      </c>
      <c r="AO260">
        <v>84.299999999999997</v>
      </c>
      <c r="AP260">
        <v>68.799999999999997</v>
      </c>
      <c r="AQ260"/>
      <c r="AR260"/>
      <c r="AS260"/>
      <c r="AT260"/>
      <c r="AU260"/>
      <c r="AV260"/>
      <c r="AW260"/>
      <c r="AX260"/>
      <c r="AY260"/>
      <c r="AZ260"/>
      <c r="BA260"/>
      <c r="BB260"/>
      <c r="BC260"/>
      <c r="BD260"/>
      <c r="BE260"/>
      <c r="BF260"/>
      <c r="BG260"/>
      <c r="BH260"/>
      <c r="BI260"/>
      <c r="BJ260"/>
      <c r="BK260"/>
      <c r="BL260"/>
      <c r="BM260"/>
      <c r="BN260"/>
      <c r="BO260"/>
    </row>
    <row r="261">
      <c r="A261" t="s">
        <v>829</v>
      </c>
      <c r="B261">
        <v>2014</v>
      </c>
      <c r="C261" t="s">
        <v>836</v>
      </c>
      <c r="D261">
        <v>41</v>
      </c>
      <c r="E261" t="s">
        <v>56</v>
      </c>
      <c r="F261" t="s">
        <v>49</v>
      </c>
      <c r="G261" t="s">
        <v>180</v>
      </c>
      <c r="H261">
        <v>29.100000000000001</v>
      </c>
      <c r="I261">
        <v>25.699999999999999</v>
      </c>
      <c r="J261">
        <v>19.300000000000001</v>
      </c>
      <c r="K261">
        <v>8.0999999999999996</v>
      </c>
      <c r="L261">
        <v>3.2000000000000002</v>
      </c>
      <c r="M261">
        <v>4.2999999999999998</v>
      </c>
      <c r="N261">
        <v>2.3999999999999999</v>
      </c>
      <c r="O261">
        <v>3.3999999999999999</v>
      </c>
      <c r="P261">
        <v>2.3999999999999999</v>
      </c>
      <c r="Q261">
        <v>3.2999999999999998</v>
      </c>
      <c r="R261">
        <v>28.699999999999999</v>
      </c>
      <c r="S261">
        <v>28.899999999999999</v>
      </c>
      <c r="T261">
        <v>22.699999999999999</v>
      </c>
      <c r="U261">
        <v>19.600000000000001</v>
      </c>
      <c r="V261">
        <v>12.199999999999999</v>
      </c>
      <c r="W261" t="s">
        <v>248</v>
      </c>
      <c r="X261" t="s">
        <v>249</v>
      </c>
      <c r="Y261" t="s">
        <v>250</v>
      </c>
      <c r="Z261" t="s">
        <v>251</v>
      </c>
      <c r="AA261" t="s">
        <v>252</v>
      </c>
      <c r="AB261" t="s">
        <v>253</v>
      </c>
      <c r="AC261" t="s">
        <v>254</v>
      </c>
      <c r="AD261" t="s">
        <v>476</v>
      </c>
      <c r="AE261" t="s">
        <v>477</v>
      </c>
      <c r="AF261" t="s">
        <v>257</v>
      </c>
      <c r="AG261">
        <v>0.10000000000000001</v>
      </c>
      <c r="AH261">
        <v>8.3000000000000007</v>
      </c>
      <c r="AI261">
        <v>12.800000000000001</v>
      </c>
      <c r="AJ261">
        <v>23.100000000000001</v>
      </c>
      <c r="AK261">
        <v>7.2000000000000002</v>
      </c>
      <c r="AL261">
        <v>15.1</v>
      </c>
      <c r="AM261">
        <v>28.100000000000001</v>
      </c>
      <c r="AN261">
        <v>35.5</v>
      </c>
      <c r="AO261">
        <v>19.800000000000001</v>
      </c>
      <c r="AP261">
        <v>20</v>
      </c>
      <c r="AQ261"/>
      <c r="AR261"/>
      <c r="AS261"/>
      <c r="AT261"/>
      <c r="AU261"/>
      <c r="AV261"/>
      <c r="AW261"/>
      <c r="AX261"/>
      <c r="AY261"/>
      <c r="AZ261"/>
      <c r="BA261"/>
      <c r="BB261"/>
      <c r="BC261"/>
      <c r="BD261"/>
      <c r="BE261"/>
      <c r="BF261"/>
      <c r="BG261"/>
      <c r="BH261"/>
      <c r="BI261"/>
      <c r="BJ261"/>
      <c r="BK261"/>
      <c r="BL261"/>
      <c r="BM261"/>
      <c r="BN261"/>
      <c r="BO261"/>
    </row>
    <row r="262">
      <c r="A262" t="s">
        <v>829</v>
      </c>
      <c r="B262">
        <v>2014</v>
      </c>
      <c r="C262" t="s">
        <v>836</v>
      </c>
      <c r="D262">
        <v>42</v>
      </c>
      <c r="E262" t="s">
        <v>56</v>
      </c>
      <c r="F262" t="s">
        <v>48</v>
      </c>
      <c r="G262" t="s">
        <v>850</v>
      </c>
      <c r="H262">
        <v>70.900000000000006</v>
      </c>
      <c r="I262">
        <v>74.299999999999997</v>
      </c>
      <c r="J262">
        <v>80.700000000000003</v>
      </c>
      <c r="K262">
        <v>91.900000000000006</v>
      </c>
      <c r="L262">
        <v>96.799999999999997</v>
      </c>
      <c r="M262">
        <v>95.700000000000003</v>
      </c>
      <c r="N262">
        <v>97.599999999999994</v>
      </c>
      <c r="O262">
        <v>96.599999999999994</v>
      </c>
      <c r="P262">
        <v>97.599999999999994</v>
      </c>
      <c r="Q262">
        <v>96.700000000000003</v>
      </c>
      <c r="R262">
        <v>71.299999999999997</v>
      </c>
      <c r="S262">
        <v>71.099999999999994</v>
      </c>
      <c r="T262">
        <v>77.299999999999997</v>
      </c>
      <c r="U262">
        <v>80.400000000000006</v>
      </c>
      <c r="V262">
        <v>87.799999999999997</v>
      </c>
      <c r="W262" t="s">
        <v>248</v>
      </c>
      <c r="X262" t="s">
        <v>249</v>
      </c>
      <c r="Y262" t="s">
        <v>250</v>
      </c>
      <c r="Z262" t="s">
        <v>251</v>
      </c>
      <c r="AA262" t="s">
        <v>252</v>
      </c>
      <c r="AB262" t="s">
        <v>253</v>
      </c>
      <c r="AC262" t="s">
        <v>254</v>
      </c>
      <c r="AD262" t="s">
        <v>476</v>
      </c>
      <c r="AE262" t="s">
        <v>477</v>
      </c>
      <c r="AF262" t="s">
        <v>257</v>
      </c>
      <c r="AG262">
        <v>99.900000000000006</v>
      </c>
      <c r="AH262">
        <v>91.700000000000003</v>
      </c>
      <c r="AI262">
        <v>87.200000000000003</v>
      </c>
      <c r="AJ262">
        <v>76.900000000000006</v>
      </c>
      <c r="AK262">
        <v>92.799999999999997</v>
      </c>
      <c r="AL262">
        <v>84.900000000000006</v>
      </c>
      <c r="AM262">
        <v>71.900000000000006</v>
      </c>
      <c r="AN262">
        <v>64.5</v>
      </c>
      <c r="AO262">
        <v>80.200000000000003</v>
      </c>
      <c r="AP262">
        <v>80</v>
      </c>
      <c r="AQ262"/>
      <c r="AR262"/>
      <c r="AS262"/>
      <c r="AT262"/>
      <c r="AU262"/>
      <c r="AV262"/>
      <c r="AW262"/>
      <c r="AX262"/>
      <c r="AY262"/>
      <c r="AZ262"/>
      <c r="BA262"/>
      <c r="BB262"/>
      <c r="BC262"/>
      <c r="BD262"/>
      <c r="BE262"/>
      <c r="BF262"/>
      <c r="BG262"/>
      <c r="BH262"/>
      <c r="BI262"/>
      <c r="BJ262"/>
      <c r="BK262"/>
      <c r="BL262"/>
      <c r="BM262"/>
      <c r="BN262"/>
      <c r="BO262"/>
    </row>
    <row r="263">
      <c r="A263" t="s">
        <v>829</v>
      </c>
      <c r="B263">
        <v>2014</v>
      </c>
      <c r="C263" t="s">
        <v>836</v>
      </c>
      <c r="D263">
        <v>58</v>
      </c>
      <c r="E263" t="s">
        <v>560</v>
      </c>
      <c r="F263" t="s">
        <v>259</v>
      </c>
      <c r="G263" t="s">
        <v>180</v>
      </c>
      <c r="H263">
        <v>0</v>
      </c>
      <c r="I263">
        <v>0.0184384006728519</v>
      </c>
      <c r="J263">
        <v>0.42507017126213281</v>
      </c>
      <c r="K263">
        <v>13.964655918436989</v>
      </c>
      <c r="L263">
        <v>50.516864134938309</v>
      </c>
      <c r="M263">
        <v>21.149778952352889</v>
      </c>
      <c r="N263">
        <v>39.927596239366203</v>
      </c>
      <c r="O263">
        <v>48.114973177395932</v>
      </c>
      <c r="P263">
        <v>51.585188545978689</v>
      </c>
      <c r="Q263">
        <v>57.254343737080902</v>
      </c>
      <c r="R263">
        <v>0</v>
      </c>
      <c r="S263">
        <v>0.025497844783037699</v>
      </c>
      <c r="T263">
        <v>0</v>
      </c>
      <c r="U263">
        <v>0.33257890843548732</v>
      </c>
      <c r="V263">
        <v>5.8955629935011133</v>
      </c>
      <c r="W263" t="s">
        <v>248</v>
      </c>
      <c r="X263" t="s">
        <v>249</v>
      </c>
      <c r="Y263" t="s">
        <v>250</v>
      </c>
      <c r="Z263" t="s">
        <v>251</v>
      </c>
      <c r="AA263" t="s">
        <v>252</v>
      </c>
      <c r="AB263" t="s">
        <v>253</v>
      </c>
      <c r="AC263" t="s">
        <v>254</v>
      </c>
      <c r="AD263" t="s">
        <v>476</v>
      </c>
      <c r="AE263" t="s">
        <v>477</v>
      </c>
      <c r="AF263" t="s">
        <v>257</v>
      </c>
      <c r="AG263">
        <v>65.710518670453112</v>
      </c>
      <c r="AH263">
        <v>16.889362241385399</v>
      </c>
      <c r="AI263">
        <v>8.0796772470524338</v>
      </c>
      <c r="AJ263">
        <v>4.5917224876470142</v>
      </c>
      <c r="AK263">
        <v>2.924498744617515</v>
      </c>
      <c r="AL263">
        <v>10.704131942656691</v>
      </c>
      <c r="AM263">
        <v>5.076403244697806</v>
      </c>
      <c r="AN263">
        <v>3.8752697116792509</v>
      </c>
      <c r="AO263">
        <v>7.5697646574701887</v>
      </c>
      <c r="AP263">
        <v>18.771126666846531</v>
      </c>
      <c r="AQ263"/>
      <c r="AR263"/>
      <c r="AS263"/>
      <c r="AT263"/>
      <c r="AU263"/>
      <c r="AV263"/>
      <c r="AW263"/>
      <c r="AX263"/>
      <c r="AY263"/>
      <c r="AZ263"/>
      <c r="BA263"/>
      <c r="BB263"/>
      <c r="BC263"/>
      <c r="BD263"/>
      <c r="BE263"/>
      <c r="BF263"/>
      <c r="BG263"/>
      <c r="BH263"/>
      <c r="BI263"/>
      <c r="BJ263"/>
      <c r="BK263"/>
      <c r="BL263"/>
      <c r="BM263"/>
      <c r="BN263"/>
      <c r="BO263"/>
    </row>
    <row r="264">
      <c r="A264" t="s">
        <v>829</v>
      </c>
      <c r="B264">
        <v>2014</v>
      </c>
      <c r="C264" t="s">
        <v>836</v>
      </c>
      <c r="D264">
        <v>59</v>
      </c>
      <c r="E264" t="s">
        <v>560</v>
      </c>
      <c r="F264" t="s">
        <v>561</v>
      </c>
      <c r="G264" t="s">
        <v>180</v>
      </c>
      <c r="H264">
        <v>0.3595781229701569</v>
      </c>
      <c r="I264">
        <v>0.70980725779614906</v>
      </c>
      <c r="J264">
        <v>2.0720511020506951</v>
      </c>
      <c r="K264">
        <v>17.576120500445729</v>
      </c>
      <c r="L264">
        <v>19.066939125779879</v>
      </c>
      <c r="M264">
        <v>27.3900798578664</v>
      </c>
      <c r="N264">
        <v>28.427794763641071</v>
      </c>
      <c r="O264">
        <v>24.80719686117838</v>
      </c>
      <c r="P264">
        <v>21.509239650205259</v>
      </c>
      <c r="Q264">
        <v>10.544793449724679</v>
      </c>
      <c r="R264">
        <v>0.38318102278748789</v>
      </c>
      <c r="S264">
        <v>0.32563278278836327</v>
      </c>
      <c r="T264">
        <v>1.018127037041419</v>
      </c>
      <c r="U264">
        <v>2.2277252094279731</v>
      </c>
      <c r="V264">
        <v>7.8897848831921156</v>
      </c>
      <c r="W264" t="s">
        <v>248</v>
      </c>
      <c r="X264" t="s">
        <v>249</v>
      </c>
      <c r="Y264" t="s">
        <v>250</v>
      </c>
      <c r="Z264" t="s">
        <v>251</v>
      </c>
      <c r="AA264" t="s">
        <v>252</v>
      </c>
      <c r="AB264" t="s">
        <v>253</v>
      </c>
      <c r="AC264" t="s">
        <v>254</v>
      </c>
      <c r="AD264" t="s">
        <v>476</v>
      </c>
      <c r="AE264" t="s">
        <v>477</v>
      </c>
      <c r="AF264" t="s">
        <v>257</v>
      </c>
      <c r="AG264">
        <v>29.607799341200629</v>
      </c>
      <c r="AH264">
        <v>10.06828507885065</v>
      </c>
      <c r="AI264">
        <v>12.520924636525731</v>
      </c>
      <c r="AJ264">
        <v>4.9697166934936821</v>
      </c>
      <c r="AK264">
        <v>4.5612712949628804</v>
      </c>
      <c r="AL264">
        <v>4.9265590393891721</v>
      </c>
      <c r="AM264">
        <v>2.8843916411961361</v>
      </c>
      <c r="AN264">
        <v>4.7241950433349569</v>
      </c>
      <c r="AO264">
        <v>5.941013201431911</v>
      </c>
      <c r="AP264">
        <v>5.9470998514562261</v>
      </c>
      <c r="AQ264"/>
      <c r="AR264"/>
      <c r="AS264"/>
      <c r="AT264"/>
      <c r="AU264"/>
      <c r="AV264"/>
      <c r="AW264"/>
      <c r="AX264"/>
      <c r="AY264"/>
      <c r="AZ264"/>
      <c r="BA264"/>
      <c r="BB264"/>
      <c r="BC264"/>
      <c r="BD264"/>
      <c r="BE264"/>
      <c r="BF264"/>
      <c r="BG264"/>
      <c r="BH264"/>
      <c r="BI264"/>
      <c r="BJ264"/>
      <c r="BK264"/>
      <c r="BL264"/>
      <c r="BM264"/>
      <c r="BN264"/>
      <c r="BO264"/>
    </row>
    <row r="265">
      <c r="A265" t="s">
        <v>829</v>
      </c>
      <c r="B265">
        <v>2014</v>
      </c>
      <c r="C265" t="s">
        <v>836</v>
      </c>
      <c r="D265">
        <v>60</v>
      </c>
      <c r="E265" t="s">
        <v>560</v>
      </c>
      <c r="F265" t="s">
        <v>562</v>
      </c>
      <c r="G265" t="s">
        <v>180</v>
      </c>
      <c r="H265">
        <v>0.25173115990971529</v>
      </c>
      <c r="I265">
        <v>0.23776265111439551</v>
      </c>
      <c r="J265">
        <v>0.56241967651773972</v>
      </c>
      <c r="K265">
        <v>3.216828191981155</v>
      </c>
      <c r="L265">
        <v>0.817830243788777</v>
      </c>
      <c r="M265">
        <v>7.5837459859296734</v>
      </c>
      <c r="N265">
        <v>1.683234878088703</v>
      </c>
      <c r="O265">
        <v>0.90825706329936939</v>
      </c>
      <c r="P265">
        <v>0.94638243324921845</v>
      </c>
      <c r="Q265">
        <v>0.26564408125034328</v>
      </c>
      <c r="R265">
        <v>0.18338051303581379</v>
      </c>
      <c r="S265">
        <v>0.38319114328184439</v>
      </c>
      <c r="T265">
        <v>0.20516221339362919</v>
      </c>
      <c r="U265">
        <v>0.47152551224595168</v>
      </c>
      <c r="V265">
        <v>1.425851346601299</v>
      </c>
      <c r="W265" t="s">
        <v>248</v>
      </c>
      <c r="X265" t="s">
        <v>249</v>
      </c>
      <c r="Y265" t="s">
        <v>250</v>
      </c>
      <c r="Z265" t="s">
        <v>251</v>
      </c>
      <c r="AA265" t="s">
        <v>252</v>
      </c>
      <c r="AB265" t="s">
        <v>253</v>
      </c>
      <c r="AC265" t="s">
        <v>254</v>
      </c>
      <c r="AD265" t="s">
        <v>476</v>
      </c>
      <c r="AE265" t="s">
        <v>477</v>
      </c>
      <c r="AF265" t="s">
        <v>257</v>
      </c>
      <c r="AG265">
        <v>0.51311687575546472</v>
      </c>
      <c r="AH265">
        <v>0.17646236884698571</v>
      </c>
      <c r="AI265">
        <v>1.1012629450563549</v>
      </c>
      <c r="AJ265">
        <v>0.38320497364315792</v>
      </c>
      <c r="AK265">
        <v>0.49300049961601411</v>
      </c>
      <c r="AL265">
        <v>3.100541158751652</v>
      </c>
      <c r="AM265">
        <v>0.85705533464927497</v>
      </c>
      <c r="AN265">
        <v>1.2280327837020231</v>
      </c>
      <c r="AO265">
        <v>0.59437151080035433</v>
      </c>
      <c r="AP265">
        <v>0.60618297508236052</v>
      </c>
      <c r="AQ265"/>
      <c r="AR265"/>
      <c r="AS265"/>
      <c r="AT265"/>
      <c r="AU265"/>
      <c r="AV265"/>
      <c r="AW265"/>
      <c r="AX265"/>
      <c r="AY265"/>
      <c r="AZ265"/>
      <c r="BA265"/>
      <c r="BB265"/>
      <c r="BC265"/>
      <c r="BD265"/>
      <c r="BE265"/>
      <c r="BF265"/>
      <c r="BG265"/>
      <c r="BH265"/>
      <c r="BI265"/>
      <c r="BJ265"/>
      <c r="BK265"/>
      <c r="BL265"/>
      <c r="BM265"/>
      <c r="BN265"/>
      <c r="BO265"/>
    </row>
    <row r="266">
      <c r="A266" t="s">
        <v>829</v>
      </c>
      <c r="B266">
        <v>2014</v>
      </c>
      <c r="C266" t="s">
        <v>836</v>
      </c>
      <c r="D266">
        <v>61</v>
      </c>
      <c r="E266" t="s">
        <v>560</v>
      </c>
      <c r="F266" t="s">
        <v>563</v>
      </c>
      <c r="G266" t="s">
        <v>180</v>
      </c>
      <c r="H266">
        <v>1.93768244003595</v>
      </c>
      <c r="I266">
        <v>2.551050021532864</v>
      </c>
      <c r="J266">
        <v>4.0192335154473238</v>
      </c>
      <c r="K266">
        <v>8.4121699232398814</v>
      </c>
      <c r="L266">
        <v>2.434489866738776</v>
      </c>
      <c r="M266">
        <v>4.2718963191868804</v>
      </c>
      <c r="N266">
        <v>3.5182014648063888</v>
      </c>
      <c r="O266">
        <v>2.128631215470036</v>
      </c>
      <c r="P266">
        <v>1.7577594251052191</v>
      </c>
      <c r="Q266">
        <v>0.80929213694708479</v>
      </c>
      <c r="R266">
        <v>1.923856629546379</v>
      </c>
      <c r="S266">
        <v>1.923921007468067</v>
      </c>
      <c r="T266">
        <v>2.920561179060067</v>
      </c>
      <c r="U266">
        <v>3.8267773668362639</v>
      </c>
      <c r="V266">
        <v>11.391009149674151</v>
      </c>
      <c r="W266" t="s">
        <v>248</v>
      </c>
      <c r="X266" t="s">
        <v>249</v>
      </c>
      <c r="Y266" t="s">
        <v>250</v>
      </c>
      <c r="Z266" t="s">
        <v>251</v>
      </c>
      <c r="AA266" t="s">
        <v>252</v>
      </c>
      <c r="AB266" t="s">
        <v>253</v>
      </c>
      <c r="AC266" t="s">
        <v>254</v>
      </c>
      <c r="AD266" t="s">
        <v>476</v>
      </c>
      <c r="AE266" t="s">
        <v>477</v>
      </c>
      <c r="AF266" t="s">
        <v>257</v>
      </c>
      <c r="AG266">
        <v>1.850798513536773</v>
      </c>
      <c r="AH266">
        <v>1.7352065096614919</v>
      </c>
      <c r="AI266">
        <v>1.988550584667016</v>
      </c>
      <c r="AJ266">
        <v>5.6775045415520147</v>
      </c>
      <c r="AK266">
        <v>4.0780960882332478</v>
      </c>
      <c r="AL266">
        <v>8.5902249255290695</v>
      </c>
      <c r="AM266">
        <v>4.6373778713028679</v>
      </c>
      <c r="AN266">
        <v>4.4906152881929051</v>
      </c>
      <c r="AO266">
        <v>2.377298766419869</v>
      </c>
      <c r="AP266">
        <v>2.285048369639235</v>
      </c>
      <c r="AQ266"/>
      <c r="AR266"/>
      <c r="AS266"/>
      <c r="AT266"/>
      <c r="AU266"/>
      <c r="AV266"/>
      <c r="AW266"/>
      <c r="AX266"/>
      <c r="AY266"/>
      <c r="AZ266"/>
      <c r="BA266"/>
      <c r="BB266"/>
      <c r="BC266"/>
      <c r="BD266"/>
      <c r="BE266"/>
      <c r="BF266"/>
      <c r="BG266"/>
      <c r="BH266"/>
      <c r="BI266"/>
      <c r="BJ266"/>
      <c r="BK266"/>
      <c r="BL266"/>
      <c r="BM266"/>
      <c r="BN266"/>
      <c r="BO266"/>
    </row>
    <row r="267">
      <c r="A267" t="s">
        <v>829</v>
      </c>
      <c r="B267">
        <v>2014</v>
      </c>
      <c r="C267" t="s">
        <v>836</v>
      </c>
      <c r="D267">
        <v>62</v>
      </c>
      <c r="E267" t="s">
        <v>560</v>
      </c>
      <c r="F267" t="s">
        <v>564</v>
      </c>
      <c r="G267" t="s">
        <v>180</v>
      </c>
      <c r="H267">
        <v>36.255401042822143</v>
      </c>
      <c r="I267">
        <v>39.324526399219508</v>
      </c>
      <c r="J267">
        <v>38.714801463994938</v>
      </c>
      <c r="K267">
        <v>24.830659005585801</v>
      </c>
      <c r="L267">
        <v>18.97027359213951</v>
      </c>
      <c r="M267">
        <v>14.62425938037538</v>
      </c>
      <c r="N267">
        <v>15.03857905517126</v>
      </c>
      <c r="O267">
        <v>17.508147683195428</v>
      </c>
      <c r="P267">
        <v>15.61011282484443</v>
      </c>
      <c r="Q267">
        <v>21.855567147780491</v>
      </c>
      <c r="R267">
        <v>35.988157256190789</v>
      </c>
      <c r="S267">
        <v>38.060158565267592</v>
      </c>
      <c r="T267">
        <v>39.731241120383608</v>
      </c>
      <c r="U267">
        <v>38.369585583926543</v>
      </c>
      <c r="V267">
        <v>34.102949417022273</v>
      </c>
      <c r="W267" t="s">
        <v>248</v>
      </c>
      <c r="X267" t="s">
        <v>249</v>
      </c>
      <c r="Y267" t="s">
        <v>250</v>
      </c>
      <c r="Z267" t="s">
        <v>251</v>
      </c>
      <c r="AA267" t="s">
        <v>252</v>
      </c>
      <c r="AB267" t="s">
        <v>253</v>
      </c>
      <c r="AC267" t="s">
        <v>254</v>
      </c>
      <c r="AD267" t="s">
        <v>476</v>
      </c>
      <c r="AE267" t="s">
        <v>477</v>
      </c>
      <c r="AF267" t="s">
        <v>257</v>
      </c>
      <c r="AG267">
        <v>1.1129735409534529</v>
      </c>
      <c r="AH267">
        <v>44.950831996736198</v>
      </c>
      <c r="AI267">
        <v>29.424893050794019</v>
      </c>
      <c r="AJ267">
        <v>34.848870989665407</v>
      </c>
      <c r="AK267">
        <v>22.692298815653182</v>
      </c>
      <c r="AL267">
        <v>23.439285145971429</v>
      </c>
      <c r="AM267">
        <v>38.99105853180275</v>
      </c>
      <c r="AN267">
        <v>44.610435396252797</v>
      </c>
      <c r="AO267">
        <v>51.246858751269578</v>
      </c>
      <c r="AP267">
        <v>26.4558851076367</v>
      </c>
      <c r="AQ267"/>
      <c r="AR267"/>
      <c r="AS267"/>
      <c r="AT267"/>
      <c r="AU267"/>
      <c r="AV267"/>
      <c r="AW267"/>
      <c r="AX267"/>
      <c r="AY267"/>
      <c r="AZ267"/>
      <c r="BA267"/>
      <c r="BB267"/>
      <c r="BC267"/>
      <c r="BD267"/>
      <c r="BE267"/>
      <c r="BF267"/>
      <c r="BG267"/>
      <c r="BH267"/>
      <c r="BI267"/>
      <c r="BJ267"/>
      <c r="BK267"/>
      <c r="BL267"/>
      <c r="BM267"/>
      <c r="BN267"/>
      <c r="BO267"/>
    </row>
    <row r="268">
      <c r="A268" t="s">
        <v>829</v>
      </c>
      <c r="B268">
        <v>2014</v>
      </c>
      <c r="C268" t="s">
        <v>836</v>
      </c>
      <c r="D268">
        <v>63</v>
      </c>
      <c r="E268" t="s">
        <v>560</v>
      </c>
      <c r="F268" t="s">
        <v>480</v>
      </c>
      <c r="G268" t="s">
        <v>180</v>
      </c>
      <c r="H268">
        <v>14.24373525093268</v>
      </c>
      <c r="I268">
        <v>21.600423676743208</v>
      </c>
      <c r="J268">
        <v>26.36836980482564</v>
      </c>
      <c r="K268">
        <v>21.4167503880978</v>
      </c>
      <c r="L268">
        <v>6.5025338838876383</v>
      </c>
      <c r="M268">
        <v>20.134106541640769</v>
      </c>
      <c r="N268">
        <v>10.030439959035689</v>
      </c>
      <c r="O268">
        <v>5.8807535880480888</v>
      </c>
      <c r="P268">
        <v>6.5941280599003642</v>
      </c>
      <c r="Q268">
        <v>6.6683857529899662</v>
      </c>
      <c r="R268">
        <v>13.8178300464575</v>
      </c>
      <c r="S268">
        <v>18.08123185418026</v>
      </c>
      <c r="T268">
        <v>23.671539110132429</v>
      </c>
      <c r="U268">
        <v>27.416106194775061</v>
      </c>
      <c r="V268">
        <v>22.78869475367711</v>
      </c>
      <c r="W268" t="s">
        <v>248</v>
      </c>
      <c r="X268" t="s">
        <v>249</v>
      </c>
      <c r="Y268" t="s">
        <v>250</v>
      </c>
      <c r="Z268" t="s">
        <v>251</v>
      </c>
      <c r="AA268" t="s">
        <v>252</v>
      </c>
      <c r="AB268" t="s">
        <v>253</v>
      </c>
      <c r="AC268" t="s">
        <v>254</v>
      </c>
      <c r="AD268" t="s">
        <v>476</v>
      </c>
      <c r="AE268" t="s">
        <v>477</v>
      </c>
      <c r="AF268" t="s">
        <v>257</v>
      </c>
      <c r="AG268">
        <v>0.065111097542396204</v>
      </c>
      <c r="AH268">
        <v>22.900066079674168</v>
      </c>
      <c r="AI268">
        <v>24.146456475877681</v>
      </c>
      <c r="AJ268">
        <v>15.17381387417832</v>
      </c>
      <c r="AK268">
        <v>45.512871813665463</v>
      </c>
      <c r="AL268">
        <v>17.317765338358971</v>
      </c>
      <c r="AM268">
        <v>11.152449281730631</v>
      </c>
      <c r="AN268">
        <v>9.9199895321905895</v>
      </c>
      <c r="AO268">
        <v>4.9574851034936271</v>
      </c>
      <c r="AP268">
        <v>16.99689567548528</v>
      </c>
      <c r="AQ268"/>
      <c r="AR268"/>
      <c r="AS268"/>
      <c r="AT268"/>
      <c r="AU268"/>
      <c r="AV268"/>
      <c r="AW268"/>
      <c r="AX268"/>
      <c r="AY268"/>
      <c r="AZ268"/>
      <c r="BA268"/>
      <c r="BB268"/>
      <c r="BC268"/>
      <c r="BD268"/>
      <c r="BE268"/>
      <c r="BF268"/>
      <c r="BG268"/>
      <c r="BH268"/>
      <c r="BI268"/>
      <c r="BJ268"/>
      <c r="BK268"/>
      <c r="BL268"/>
      <c r="BM268"/>
      <c r="BN268"/>
      <c r="BO268"/>
    </row>
    <row r="269">
      <c r="A269" t="s">
        <v>829</v>
      </c>
      <c r="B269">
        <v>2014</v>
      </c>
      <c r="C269" t="s">
        <v>836</v>
      </c>
      <c r="D269">
        <v>64</v>
      </c>
      <c r="E269" t="s">
        <v>560</v>
      </c>
      <c r="F269" t="s">
        <v>481</v>
      </c>
      <c r="G269" t="s">
        <v>180</v>
      </c>
      <c r="H269">
        <v>25.987447131121041</v>
      </c>
      <c r="I269">
        <v>22.426846563359771</v>
      </c>
      <c r="J269">
        <v>17.544773097284459</v>
      </c>
      <c r="K269">
        <v>7.2850013062224788</v>
      </c>
      <c r="L269">
        <v>0.36016123580976928</v>
      </c>
      <c r="M269">
        <v>2.5220252985332539</v>
      </c>
      <c r="N269">
        <v>0.91018936088838065</v>
      </c>
      <c r="O269">
        <v>0.092548838114053802</v>
      </c>
      <c r="P269">
        <v>0.58587908292890167</v>
      </c>
      <c r="Q269">
        <v>0.1280188505785938</v>
      </c>
      <c r="R269">
        <v>26.40344201061141</v>
      </c>
      <c r="S269">
        <v>24.453264318386498</v>
      </c>
      <c r="T269">
        <v>20.2831137405616</v>
      </c>
      <c r="U269">
        <v>17.748827308994041</v>
      </c>
      <c r="V269">
        <v>11.299737286638541</v>
      </c>
      <c r="W269" t="s">
        <v>248</v>
      </c>
      <c r="X269" t="s">
        <v>249</v>
      </c>
      <c r="Y269" t="s">
        <v>250</v>
      </c>
      <c r="Z269" t="s">
        <v>251</v>
      </c>
      <c r="AA269" t="s">
        <v>252</v>
      </c>
      <c r="AB269" t="s">
        <v>253</v>
      </c>
      <c r="AC269" t="s">
        <v>254</v>
      </c>
      <c r="AD269" t="s">
        <v>476</v>
      </c>
      <c r="AE269" t="s">
        <v>477</v>
      </c>
      <c r="AF269" t="s">
        <v>257</v>
      </c>
      <c r="AG269">
        <v>0.4123702844351762</v>
      </c>
      <c r="AH269">
        <v>1.605079316137304</v>
      </c>
      <c r="AI269">
        <v>11.673925030495161</v>
      </c>
      <c r="AJ269">
        <v>24.799269122185489</v>
      </c>
      <c r="AK269">
        <v>14.10593332527773</v>
      </c>
      <c r="AL269">
        <v>22.547301369420779</v>
      </c>
      <c r="AM269">
        <v>18.34777181837789</v>
      </c>
      <c r="AN269">
        <v>18.539399350479751</v>
      </c>
      <c r="AO269">
        <v>17.38756290388659</v>
      </c>
      <c r="AP269">
        <v>15.04566162408179</v>
      </c>
      <c r="AQ269"/>
      <c r="AR269"/>
      <c r="AS269"/>
      <c r="AT269"/>
      <c r="AU269"/>
      <c r="AV269"/>
      <c r="AW269"/>
      <c r="AX269"/>
      <c r="AY269"/>
      <c r="AZ269"/>
      <c r="BA269"/>
      <c r="BB269"/>
      <c r="BC269"/>
      <c r="BD269"/>
      <c r="BE269"/>
      <c r="BF269"/>
      <c r="BG269"/>
      <c r="BH269"/>
      <c r="BI269"/>
      <c r="BJ269"/>
      <c r="BK269"/>
      <c r="BL269"/>
      <c r="BM269"/>
      <c r="BN269"/>
      <c r="BO269"/>
    </row>
    <row r="270">
      <c r="A270" t="s">
        <v>829</v>
      </c>
      <c r="B270">
        <v>2014</v>
      </c>
      <c r="C270" t="s">
        <v>836</v>
      </c>
      <c r="D270">
        <v>65</v>
      </c>
      <c r="E270" t="s">
        <v>560</v>
      </c>
      <c r="F270" t="s">
        <v>265</v>
      </c>
      <c r="G270" t="s">
        <v>180</v>
      </c>
      <c r="H270">
        <v>0.5371049176549243</v>
      </c>
      <c r="I270">
        <v>0.50923712668641286</v>
      </c>
      <c r="J270">
        <v>0.38931084491758439</v>
      </c>
      <c r="K270">
        <v>0.66492728892124708</v>
      </c>
      <c r="L270">
        <v>0.42892980416642601</v>
      </c>
      <c r="M270">
        <v>1.4988755785549841</v>
      </c>
      <c r="N270">
        <v>0.26063563314555488</v>
      </c>
      <c r="O270">
        <v>0.42069632349193081</v>
      </c>
      <c r="P270">
        <v>0.71121911186869191</v>
      </c>
      <c r="Q270">
        <v>0.38565407829650672</v>
      </c>
      <c r="R270">
        <v>0.35911924303332982</v>
      </c>
      <c r="S270">
        <v>0.85317997802021661</v>
      </c>
      <c r="T270">
        <v>0.28236627231190792</v>
      </c>
      <c r="U270">
        <v>0.38013525523919428</v>
      </c>
      <c r="V270">
        <v>0.36753346276559518</v>
      </c>
      <c r="W270" t="s">
        <v>248</v>
      </c>
      <c r="X270" t="s">
        <v>249</v>
      </c>
      <c r="Y270" t="s">
        <v>250</v>
      </c>
      <c r="Z270" t="s">
        <v>251</v>
      </c>
      <c r="AA270" t="s">
        <v>252</v>
      </c>
      <c r="AB270" t="s">
        <v>253</v>
      </c>
      <c r="AC270" t="s">
        <v>254</v>
      </c>
      <c r="AD270" t="s">
        <v>476</v>
      </c>
      <c r="AE270" t="s">
        <v>477</v>
      </c>
      <c r="AF270" t="s">
        <v>257</v>
      </c>
      <c r="AG270">
        <v>0</v>
      </c>
      <c r="AH270">
        <v>0.39784186131706828</v>
      </c>
      <c r="AI270">
        <v>1.6214534657854429</v>
      </c>
      <c r="AJ270">
        <v>0.17730463155295501</v>
      </c>
      <c r="AK270">
        <v>0.73757656587790765</v>
      </c>
      <c r="AL270">
        <v>0.24525591726971599</v>
      </c>
      <c r="AM270">
        <v>0.67037766868323279</v>
      </c>
      <c r="AN270">
        <v>0.1455133487779238</v>
      </c>
      <c r="AO270">
        <v>0.072688289170799197</v>
      </c>
      <c r="AP270">
        <v>0.3738121716921759</v>
      </c>
      <c r="AQ270"/>
      <c r="AR270"/>
      <c r="AS270"/>
      <c r="AT270"/>
      <c r="AU270"/>
      <c r="AV270"/>
      <c r="AW270"/>
      <c r="AX270"/>
      <c r="AY270"/>
      <c r="AZ270"/>
      <c r="BA270"/>
      <c r="BB270"/>
      <c r="BC270"/>
      <c r="BD270"/>
      <c r="BE270"/>
      <c r="BF270"/>
      <c r="BG270"/>
      <c r="BH270"/>
      <c r="BI270"/>
      <c r="BJ270"/>
      <c r="BK270"/>
      <c r="BL270"/>
      <c r="BM270"/>
      <c r="BN270"/>
      <c r="BO270"/>
    </row>
    <row r="271">
      <c r="A271" t="s">
        <v>829</v>
      </c>
      <c r="B271">
        <v>2014</v>
      </c>
      <c r="C271" t="s">
        <v>836</v>
      </c>
      <c r="D271">
        <v>66</v>
      </c>
      <c r="E271" t="s">
        <v>560</v>
      </c>
      <c r="F271" t="s">
        <v>266</v>
      </c>
      <c r="G271" t="s">
        <v>180</v>
      </c>
      <c r="H271">
        <v>4.4587536562444479</v>
      </c>
      <c r="I271">
        <v>2.7085089706838672</v>
      </c>
      <c r="J271">
        <v>2.7680533637234381</v>
      </c>
      <c r="K271">
        <v>0.92473670907830452</v>
      </c>
      <c r="L271">
        <v>0</v>
      </c>
      <c r="M271">
        <v>0.10928221555786589</v>
      </c>
      <c r="N271">
        <v>0</v>
      </c>
      <c r="O271">
        <v>0</v>
      </c>
      <c r="P271">
        <v>0</v>
      </c>
      <c r="Q271">
        <v>0</v>
      </c>
      <c r="R271">
        <v>4.4383225455428601</v>
      </c>
      <c r="S271">
        <v>3.3975926839292012</v>
      </c>
      <c r="T271">
        <v>2.7854679157289328</v>
      </c>
      <c r="U271">
        <v>2.6113374822556188</v>
      </c>
      <c r="V271">
        <v>1.7475687237218289</v>
      </c>
      <c r="W271" t="s">
        <v>248</v>
      </c>
      <c r="X271" t="s">
        <v>249</v>
      </c>
      <c r="Y271" t="s">
        <v>250</v>
      </c>
      <c r="Z271" t="s">
        <v>251</v>
      </c>
      <c r="AA271" t="s">
        <v>252</v>
      </c>
      <c r="AB271" t="s">
        <v>253</v>
      </c>
      <c r="AC271" t="s">
        <v>254</v>
      </c>
      <c r="AD271" t="s">
        <v>476</v>
      </c>
      <c r="AE271" t="s">
        <v>477</v>
      </c>
      <c r="AF271" t="s">
        <v>257</v>
      </c>
      <c r="AG271">
        <v>0</v>
      </c>
      <c r="AH271">
        <v>0.0670310935316068</v>
      </c>
      <c r="AI271">
        <v>5.2055332287971936</v>
      </c>
      <c r="AJ271">
        <v>2.01721959723834</v>
      </c>
      <c r="AK271">
        <v>2.7278464726344249</v>
      </c>
      <c r="AL271">
        <v>3.0475977999989108</v>
      </c>
      <c r="AM271">
        <v>2.986711116391731</v>
      </c>
      <c r="AN271">
        <v>1.2824986846246811</v>
      </c>
      <c r="AO271">
        <v>0.31773724180989632</v>
      </c>
      <c r="AP271">
        <v>1.67763019809657</v>
      </c>
      <c r="AQ271"/>
      <c r="AR271"/>
      <c r="AS271"/>
      <c r="AT271"/>
      <c r="AU271"/>
      <c r="AV271"/>
      <c r="AW271"/>
      <c r="AX271"/>
      <c r="AY271"/>
      <c r="AZ271"/>
      <c r="BA271"/>
      <c r="BB271"/>
      <c r="BC271"/>
      <c r="BD271"/>
      <c r="BE271"/>
      <c r="BF271"/>
      <c r="BG271"/>
      <c r="BH271"/>
      <c r="BI271"/>
      <c r="BJ271"/>
      <c r="BK271"/>
      <c r="BL271"/>
      <c r="BM271"/>
      <c r="BN271"/>
      <c r="BO271"/>
    </row>
    <row r="272">
      <c r="A272" t="s">
        <v>829</v>
      </c>
      <c r="B272">
        <v>2014</v>
      </c>
      <c r="C272" t="s">
        <v>836</v>
      </c>
      <c r="D272">
        <v>67</v>
      </c>
      <c r="E272" t="s">
        <v>560</v>
      </c>
      <c r="F272" t="s">
        <v>565</v>
      </c>
      <c r="G272" t="s">
        <v>180</v>
      </c>
      <c r="H272">
        <v>0.061360716416453298</v>
      </c>
      <c r="I272">
        <v>0.041898403162791503</v>
      </c>
      <c r="J272">
        <v>0.088718737841928699</v>
      </c>
      <c r="K272">
        <v>0.084576900176150202</v>
      </c>
      <c r="L272">
        <v>0.047565405669967802</v>
      </c>
      <c r="M272">
        <v>0</v>
      </c>
      <c r="N272">
        <v>0</v>
      </c>
      <c r="O272">
        <v>0</v>
      </c>
      <c r="P272">
        <v>0</v>
      </c>
      <c r="Q272">
        <v>0</v>
      </c>
      <c r="R272">
        <v>0.084880035279399496</v>
      </c>
      <c r="S272">
        <v>0.0157265303373549</v>
      </c>
      <c r="T272">
        <v>0.14098901601720801</v>
      </c>
      <c r="U272">
        <v>0.023996357217189099</v>
      </c>
      <c r="V272">
        <v>0.18278006078036649</v>
      </c>
      <c r="W272" t="s">
        <v>248</v>
      </c>
      <c r="X272" t="s">
        <v>249</v>
      </c>
      <c r="Y272" t="s">
        <v>250</v>
      </c>
      <c r="Z272" t="s">
        <v>251</v>
      </c>
      <c r="AA272" t="s">
        <v>252</v>
      </c>
      <c r="AB272" t="s">
        <v>253</v>
      </c>
      <c r="AC272" t="s">
        <v>254</v>
      </c>
      <c r="AD272" t="s">
        <v>476</v>
      </c>
      <c r="AE272" t="s">
        <v>477</v>
      </c>
      <c r="AF272" t="s">
        <v>257</v>
      </c>
      <c r="AG272">
        <v>0</v>
      </c>
      <c r="AH272">
        <v>0</v>
      </c>
      <c r="AI272">
        <v>0.042804057871066302</v>
      </c>
      <c r="AJ272">
        <v>0.079914835030510306</v>
      </c>
      <c r="AK272">
        <v>0</v>
      </c>
      <c r="AL272">
        <v>0.13260261251544311</v>
      </c>
      <c r="AM272">
        <v>0</v>
      </c>
      <c r="AN272">
        <v>0.12863057974921319</v>
      </c>
      <c r="AO272">
        <v>0.30240606831498912</v>
      </c>
      <c r="AP272">
        <v>0</v>
      </c>
      <c r="AQ272"/>
      <c r="AR272"/>
      <c r="AS272"/>
      <c r="AT272"/>
      <c r="AU272"/>
      <c r="AV272"/>
      <c r="AW272"/>
      <c r="AX272"/>
      <c r="AY272"/>
      <c r="AZ272"/>
      <c r="BA272"/>
      <c r="BB272"/>
      <c r="BC272"/>
      <c r="BD272"/>
      <c r="BE272"/>
      <c r="BF272"/>
      <c r="BG272"/>
      <c r="BH272"/>
      <c r="BI272"/>
      <c r="BJ272"/>
      <c r="BK272"/>
      <c r="BL272"/>
      <c r="BM272"/>
      <c r="BN272"/>
      <c r="BO272"/>
    </row>
    <row r="273">
      <c r="A273" t="s">
        <v>829</v>
      </c>
      <c r="B273">
        <v>2014</v>
      </c>
      <c r="C273" t="s">
        <v>836</v>
      </c>
      <c r="D273">
        <v>68</v>
      </c>
      <c r="E273" t="s">
        <v>560</v>
      </c>
      <c r="F273" t="s">
        <v>566</v>
      </c>
      <c r="G273" t="s">
        <v>180</v>
      </c>
      <c r="H273">
        <v>0</v>
      </c>
      <c r="I273">
        <v>0</v>
      </c>
      <c r="J273">
        <v>0</v>
      </c>
      <c r="K273">
        <v>0.040447731538459403</v>
      </c>
      <c r="L273">
        <v>0.18479480637999229</v>
      </c>
      <c r="M273">
        <v>0.11703747019967251</v>
      </c>
      <c r="N273">
        <v>0.028842550492557899</v>
      </c>
      <c r="O273">
        <v>0</v>
      </c>
      <c r="P273">
        <v>0.19878836199890931</v>
      </c>
      <c r="Q273">
        <v>0.46826783631717028</v>
      </c>
      <c r="R273">
        <v>0</v>
      </c>
      <c r="S273">
        <v>0</v>
      </c>
      <c r="T273">
        <v>0</v>
      </c>
      <c r="U273">
        <v>0</v>
      </c>
      <c r="V273">
        <v>0</v>
      </c>
      <c r="W273" t="s">
        <v>248</v>
      </c>
      <c r="X273" t="s">
        <v>249</v>
      </c>
      <c r="Y273" t="s">
        <v>250</v>
      </c>
      <c r="Z273" t="s">
        <v>251</v>
      </c>
      <c r="AA273" t="s">
        <v>252</v>
      </c>
      <c r="AB273" t="s">
        <v>253</v>
      </c>
      <c r="AC273" t="s">
        <v>254</v>
      </c>
      <c r="AD273" t="s">
        <v>476</v>
      </c>
      <c r="AE273" t="s">
        <v>477</v>
      </c>
      <c r="AF273" t="s">
        <v>257</v>
      </c>
      <c r="AG273">
        <v>0</v>
      </c>
      <c r="AH273">
        <v>0.49823682755613158</v>
      </c>
      <c r="AI273">
        <v>0</v>
      </c>
      <c r="AJ273">
        <v>0</v>
      </c>
      <c r="AK273">
        <v>0</v>
      </c>
      <c r="AL273">
        <v>0</v>
      </c>
      <c r="AM273">
        <v>0</v>
      </c>
      <c r="AN273">
        <v>0</v>
      </c>
      <c r="AO273">
        <v>0</v>
      </c>
      <c r="AP273">
        <v>0</v>
      </c>
      <c r="AQ273"/>
      <c r="AR273"/>
      <c r="AS273"/>
      <c r="AT273"/>
      <c r="AU273"/>
      <c r="AV273"/>
      <c r="AW273"/>
      <c r="AX273"/>
      <c r="AY273"/>
      <c r="AZ273"/>
      <c r="BA273"/>
      <c r="BB273"/>
      <c r="BC273"/>
      <c r="BD273"/>
      <c r="BE273"/>
      <c r="BF273"/>
      <c r="BG273"/>
      <c r="BH273"/>
      <c r="BI273"/>
      <c r="BJ273"/>
      <c r="BK273"/>
      <c r="BL273"/>
      <c r="BM273"/>
      <c r="BN273"/>
      <c r="BO273"/>
    </row>
    <row r="274">
      <c r="A274" t="s">
        <v>829</v>
      </c>
      <c r="B274">
        <v>2014</v>
      </c>
      <c r="C274" t="s">
        <v>836</v>
      </c>
      <c r="D274">
        <v>69</v>
      </c>
      <c r="E274" t="s">
        <v>560</v>
      </c>
      <c r="F274" t="s">
        <v>567</v>
      </c>
      <c r="G274" t="s">
        <v>180</v>
      </c>
      <c r="H274">
        <v>0</v>
      </c>
      <c r="I274">
        <v>0</v>
      </c>
      <c r="J274">
        <v>0</v>
      </c>
      <c r="K274">
        <v>0.039616770172146598</v>
      </c>
      <c r="L274">
        <v>0</v>
      </c>
      <c r="M274">
        <v>0</v>
      </c>
      <c r="N274">
        <v>0</v>
      </c>
      <c r="O274">
        <v>0</v>
      </c>
      <c r="P274">
        <v>0</v>
      </c>
      <c r="Q274">
        <v>0</v>
      </c>
      <c r="R274">
        <v>0</v>
      </c>
      <c r="S274">
        <v>0</v>
      </c>
      <c r="T274">
        <v>0</v>
      </c>
      <c r="U274">
        <v>0</v>
      </c>
      <c r="V274">
        <v>0.054793390090707501</v>
      </c>
      <c r="W274" t="s">
        <v>248</v>
      </c>
      <c r="X274" t="s">
        <v>249</v>
      </c>
      <c r="Y274" t="s">
        <v>250</v>
      </c>
      <c r="Z274" t="s">
        <v>251</v>
      </c>
      <c r="AA274" t="s">
        <v>252</v>
      </c>
      <c r="AB274" t="s">
        <v>253</v>
      </c>
      <c r="AC274" t="s">
        <v>254</v>
      </c>
      <c r="AD274" t="s">
        <v>476</v>
      </c>
      <c r="AE274" t="s">
        <v>477</v>
      </c>
      <c r="AF274" t="s">
        <v>257</v>
      </c>
      <c r="AG274">
        <v>0</v>
      </c>
      <c r="AH274">
        <v>0</v>
      </c>
      <c r="AI274">
        <v>0</v>
      </c>
      <c r="AJ274">
        <v>0</v>
      </c>
      <c r="AK274">
        <v>0</v>
      </c>
      <c r="AL274">
        <v>0.059535020025201703</v>
      </c>
      <c r="AM274">
        <v>0</v>
      </c>
      <c r="AN274">
        <v>0</v>
      </c>
      <c r="AO274">
        <v>0</v>
      </c>
      <c r="AP274">
        <v>0</v>
      </c>
      <c r="AQ274"/>
      <c r="AR274"/>
      <c r="AS274"/>
      <c r="AT274"/>
      <c r="AU274"/>
      <c r="AV274"/>
      <c r="AW274"/>
      <c r="AX274"/>
      <c r="AY274"/>
      <c r="AZ274"/>
      <c r="BA274"/>
      <c r="BB274"/>
      <c r="BC274"/>
      <c r="BD274"/>
      <c r="BE274"/>
      <c r="BF274"/>
      <c r="BG274"/>
      <c r="BH274"/>
      <c r="BI274"/>
      <c r="BJ274"/>
      <c r="BK274"/>
      <c r="BL274"/>
      <c r="BM274"/>
      <c r="BN274"/>
      <c r="BO274"/>
    </row>
    <row r="275">
      <c r="A275" t="s">
        <v>829</v>
      </c>
      <c r="B275">
        <v>2014</v>
      </c>
      <c r="C275" t="s">
        <v>836</v>
      </c>
      <c r="D275">
        <v>70</v>
      </c>
      <c r="E275" t="s">
        <v>560</v>
      </c>
      <c r="F275" t="s">
        <v>568</v>
      </c>
      <c r="G275" t="s">
        <v>180</v>
      </c>
      <c r="H275">
        <v>15.82393030389872</v>
      </c>
      <c r="I275">
        <v>9.8715005290282232</v>
      </c>
      <c r="J275">
        <v>6.9779809453454442</v>
      </c>
      <c r="K275">
        <v>1.451212750176992</v>
      </c>
      <c r="L275">
        <v>0</v>
      </c>
      <c r="M275">
        <v>0.44035513308739482</v>
      </c>
      <c r="N275">
        <v>0</v>
      </c>
      <c r="O275">
        <v>0</v>
      </c>
      <c r="P275">
        <v>0</v>
      </c>
      <c r="Q275">
        <v>0</v>
      </c>
      <c r="R275">
        <v>16.302636363921501</v>
      </c>
      <c r="S275">
        <v>12.480603291557721</v>
      </c>
      <c r="T275">
        <v>8.8656659248870309</v>
      </c>
      <c r="U275">
        <v>6.591404820647047</v>
      </c>
      <c r="V275">
        <v>2.793545075003637</v>
      </c>
      <c r="W275" t="s">
        <v>248</v>
      </c>
      <c r="X275" t="s">
        <v>249</v>
      </c>
      <c r="Y275" t="s">
        <v>250</v>
      </c>
      <c r="Z275" t="s">
        <v>251</v>
      </c>
      <c r="AA275" t="s">
        <v>252</v>
      </c>
      <c r="AB275" t="s">
        <v>253</v>
      </c>
      <c r="AC275" t="s">
        <v>254</v>
      </c>
      <c r="AD275" t="s">
        <v>476</v>
      </c>
      <c r="AE275" t="s">
        <v>477</v>
      </c>
      <c r="AF275" t="s">
        <v>257</v>
      </c>
      <c r="AG275">
        <v>0</v>
      </c>
      <c r="AH275">
        <v>0</v>
      </c>
      <c r="AI275">
        <v>4.1945192770777622</v>
      </c>
      <c r="AJ275">
        <v>7.2814582538132084</v>
      </c>
      <c r="AK275">
        <v>2.02164868211631</v>
      </c>
      <c r="AL275">
        <v>5.8090078622306471</v>
      </c>
      <c r="AM275">
        <v>14.37753323884986</v>
      </c>
      <c r="AN275">
        <v>10.88085020849911</v>
      </c>
      <c r="AO275">
        <v>9.1377447198925328</v>
      </c>
      <c r="AP275">
        <v>11.720227819566171</v>
      </c>
      <c r="AQ275"/>
      <c r="AR275"/>
      <c r="AS275"/>
      <c r="AT275"/>
      <c r="AU275"/>
      <c r="AV275"/>
      <c r="AW275"/>
      <c r="AX275"/>
      <c r="AY275"/>
      <c r="AZ275"/>
      <c r="BA275"/>
      <c r="BB275"/>
      <c r="BC275"/>
      <c r="BD275"/>
      <c r="BE275"/>
      <c r="BF275"/>
      <c r="BG275"/>
      <c r="BH275"/>
      <c r="BI275"/>
      <c r="BJ275"/>
      <c r="BK275"/>
      <c r="BL275"/>
      <c r="BM275"/>
      <c r="BN275"/>
      <c r="BO275"/>
    </row>
    <row r="276">
      <c r="A276" t="s">
        <v>829</v>
      </c>
      <c r="B276">
        <v>2014</v>
      </c>
      <c r="C276" t="s">
        <v>836</v>
      </c>
      <c r="D276">
        <v>71</v>
      </c>
      <c r="E276" t="s">
        <v>560</v>
      </c>
      <c r="F276" t="s">
        <v>483</v>
      </c>
      <c r="G276" t="s">
        <v>180</v>
      </c>
      <c r="H276">
        <v>0</v>
      </c>
      <c r="I276">
        <v>0</v>
      </c>
      <c r="J276">
        <v>0</v>
      </c>
      <c r="K276">
        <v>0.048320813556260798</v>
      </c>
      <c r="L276">
        <v>0.621030355769292</v>
      </c>
      <c r="M276">
        <v>0</v>
      </c>
      <c r="N276">
        <v>0.17448609536395521</v>
      </c>
      <c r="O276">
        <v>0.1387952498067539</v>
      </c>
      <c r="P276">
        <v>0.50130250392030329</v>
      </c>
      <c r="Q276">
        <v>1.444628139423322</v>
      </c>
      <c r="R276">
        <v>0</v>
      </c>
      <c r="S276">
        <v>0</v>
      </c>
      <c r="T276">
        <v>0</v>
      </c>
      <c r="U276">
        <v>0</v>
      </c>
      <c r="V276">
        <v>0.0601894573314797</v>
      </c>
      <c r="W276" t="s">
        <v>248</v>
      </c>
      <c r="X276" t="s">
        <v>249</v>
      </c>
      <c r="Y276" t="s">
        <v>250</v>
      </c>
      <c r="Z276" t="s">
        <v>251</v>
      </c>
      <c r="AA276" t="s">
        <v>252</v>
      </c>
      <c r="AB276" t="s">
        <v>253</v>
      </c>
      <c r="AC276" t="s">
        <v>254</v>
      </c>
      <c r="AD276" t="s">
        <v>476</v>
      </c>
      <c r="AE276" t="s">
        <v>477</v>
      </c>
      <c r="AF276" t="s">
        <v>257</v>
      </c>
      <c r="AG276">
        <v>0.45699012422802893</v>
      </c>
      <c r="AH276">
        <v>0.71159662630341081</v>
      </c>
      <c r="AI276">
        <v>0</v>
      </c>
      <c r="AJ276">
        <v>0</v>
      </c>
      <c r="AK276">
        <v>0.1449576973455613</v>
      </c>
      <c r="AL276">
        <v>0</v>
      </c>
      <c r="AM276">
        <v>0.018870252317867799</v>
      </c>
      <c r="AN276">
        <v>0</v>
      </c>
      <c r="AO276">
        <v>0.057189893210255499</v>
      </c>
      <c r="AP276">
        <v>0.1204295404167874</v>
      </c>
      <c r="AQ276"/>
      <c r="AR276"/>
      <c r="AS276"/>
      <c r="AT276"/>
      <c r="AU276"/>
      <c r="AV276"/>
      <c r="AW276"/>
      <c r="AX276"/>
      <c r="AY276"/>
      <c r="AZ276"/>
      <c r="BA276"/>
      <c r="BB276"/>
      <c r="BC276"/>
      <c r="BD276"/>
      <c r="BE276"/>
      <c r="BF276"/>
      <c r="BG276"/>
      <c r="BH276"/>
      <c r="BI276"/>
      <c r="BJ276"/>
      <c r="BK276"/>
      <c r="BL276"/>
      <c r="BM276"/>
      <c r="BN276"/>
      <c r="BO276"/>
    </row>
    <row r="277">
      <c r="A277" t="s">
        <v>829</v>
      </c>
      <c r="B277">
        <v>2014</v>
      </c>
      <c r="C277" t="s">
        <v>836</v>
      </c>
      <c r="D277">
        <v>72</v>
      </c>
      <c r="E277" t="s">
        <v>560</v>
      </c>
      <c r="F277" t="s">
        <v>46</v>
      </c>
      <c r="G277" t="s">
        <v>180</v>
      </c>
      <c r="H277">
        <v>0.083275257993757998</v>
      </c>
      <c r="I277">
        <v>0</v>
      </c>
      <c r="J277">
        <v>0.015857990760858601</v>
      </c>
      <c r="K277">
        <v>0.0073293003951146003</v>
      </c>
      <c r="L277">
        <v>0.048587544931848602</v>
      </c>
      <c r="M277">
        <v>0.026426211119134201</v>
      </c>
      <c r="N277">
        <v>0</v>
      </c>
      <c r="O277">
        <v>0</v>
      </c>
      <c r="P277">
        <v>0</v>
      </c>
      <c r="Q277">
        <v>0.17540478961089639</v>
      </c>
      <c r="R277">
        <v>0.1151943335934708</v>
      </c>
      <c r="S277">
        <v>0</v>
      </c>
      <c r="T277">
        <v>0.021940530956497398</v>
      </c>
      <c r="U277">
        <v>0</v>
      </c>
      <c r="V277">
        <v>0</v>
      </c>
      <c r="W277" t="s">
        <v>248</v>
      </c>
      <c r="X277" t="s">
        <v>249</v>
      </c>
      <c r="Y277" t="s">
        <v>250</v>
      </c>
      <c r="Z277" t="s">
        <v>251</v>
      </c>
      <c r="AA277" t="s">
        <v>252</v>
      </c>
      <c r="AB277" t="s">
        <v>253</v>
      </c>
      <c r="AC277" t="s">
        <v>254</v>
      </c>
      <c r="AD277" t="s">
        <v>476</v>
      </c>
      <c r="AE277" t="s">
        <v>477</v>
      </c>
      <c r="AF277" t="s">
        <v>257</v>
      </c>
      <c r="AG277">
        <v>0.16331287854266441</v>
      </c>
      <c r="AH277">
        <v>0</v>
      </c>
      <c r="AI277">
        <v>0</v>
      </c>
      <c r="AJ277">
        <v>0</v>
      </c>
      <c r="AK277">
        <v>0</v>
      </c>
      <c r="AL277">
        <v>0</v>
      </c>
      <c r="AM277">
        <v>0</v>
      </c>
      <c r="AN277">
        <v>0.17457007251678941</v>
      </c>
      <c r="AO277">
        <v>0.037878892829347303</v>
      </c>
      <c r="AP277">
        <v>0</v>
      </c>
      <c r="AQ277"/>
      <c r="AR277"/>
      <c r="AS277"/>
      <c r="AT277"/>
      <c r="AU277"/>
      <c r="AV277"/>
      <c r="AW277"/>
      <c r="AX277"/>
      <c r="AY277"/>
      <c r="AZ277"/>
      <c r="BA277"/>
      <c r="BB277"/>
      <c r="BC277"/>
      <c r="BD277"/>
      <c r="BE277"/>
      <c r="BF277"/>
      <c r="BG277"/>
      <c r="BH277"/>
      <c r="BI277"/>
      <c r="BJ277"/>
      <c r="BK277"/>
      <c r="BL277"/>
      <c r="BM277"/>
      <c r="BN277"/>
      <c r="BO277"/>
    </row>
    <row r="278">
      <c r="A278" t="s">
        <v>829</v>
      </c>
      <c r="B278">
        <v>2014</v>
      </c>
      <c r="C278" t="s">
        <v>836</v>
      </c>
      <c r="D278">
        <v>73</v>
      </c>
      <c r="E278" t="s">
        <v>560</v>
      </c>
      <c r="F278" t="s">
        <v>283</v>
      </c>
      <c r="G278" t="s">
        <v>180</v>
      </c>
      <c r="H278">
        <v>0</v>
      </c>
      <c r="I278">
        <v>0</v>
      </c>
      <c r="J278">
        <v>0.053359286027711297</v>
      </c>
      <c r="K278">
        <v>0.036646501975572801</v>
      </c>
      <c r="L278">
        <v>0</v>
      </c>
      <c r="M278">
        <v>0.1321310555956712</v>
      </c>
      <c r="N278">
        <v>0</v>
      </c>
      <c r="O278">
        <v>0</v>
      </c>
      <c r="P278">
        <v>0</v>
      </c>
      <c r="Q278">
        <v>0</v>
      </c>
      <c r="R278">
        <v>0</v>
      </c>
      <c r="S278">
        <v>0</v>
      </c>
      <c r="T278">
        <v>0.073825939525532694</v>
      </c>
      <c r="U278">
        <v>0</v>
      </c>
      <c r="V278">
        <v>0</v>
      </c>
      <c r="W278" t="s">
        <v>248</v>
      </c>
      <c r="X278" t="s">
        <v>249</v>
      </c>
      <c r="Y278" t="s">
        <v>250</v>
      </c>
      <c r="Z278" t="s">
        <v>251</v>
      </c>
      <c r="AA278" t="s">
        <v>252</v>
      </c>
      <c r="AB278" t="s">
        <v>253</v>
      </c>
      <c r="AC278" t="s">
        <v>254</v>
      </c>
      <c r="AD278" t="s">
        <v>476</v>
      </c>
      <c r="AE278" t="s">
        <v>477</v>
      </c>
      <c r="AF278" t="s">
        <v>257</v>
      </c>
      <c r="AG278">
        <v>0.107008673352286</v>
      </c>
      <c r="AH278">
        <v>0</v>
      </c>
      <c r="AI278">
        <v>0</v>
      </c>
      <c r="AJ278">
        <v>0</v>
      </c>
      <c r="AK278">
        <v>0</v>
      </c>
      <c r="AL278">
        <v>0.080191867882430698</v>
      </c>
      <c r="AM278">
        <v>0</v>
      </c>
      <c r="AN278">
        <v>0</v>
      </c>
      <c r="AO278">
        <v>0</v>
      </c>
      <c r="AP278">
        <v>0</v>
      </c>
      <c r="AQ278"/>
      <c r="AR278"/>
      <c r="AS278"/>
      <c r="AT278"/>
      <c r="AU278"/>
      <c r="AV278"/>
      <c r="AW278"/>
      <c r="AX278"/>
      <c r="AY278"/>
      <c r="AZ278"/>
      <c r="BA278"/>
      <c r="BB278"/>
      <c r="BC278"/>
      <c r="BD278"/>
      <c r="BE278"/>
      <c r="BF278"/>
      <c r="BG278"/>
      <c r="BH278"/>
      <c r="BI278"/>
      <c r="BJ278"/>
      <c r="BK278"/>
      <c r="BL278"/>
      <c r="BM278"/>
      <c r="BN278"/>
      <c r="BO278"/>
    </row>
    <row r="279">
      <c r="A279" t="s">
        <v>829</v>
      </c>
      <c r="B279">
        <v>2014</v>
      </c>
      <c r="C279" t="s">
        <v>836</v>
      </c>
      <c r="D279">
        <v>122</v>
      </c>
      <c r="E279" t="s">
        <v>18</v>
      </c>
      <c r="F279" t="s">
        <v>14</v>
      </c>
      <c r="G279" t="s">
        <v>851</v>
      </c>
      <c r="H279">
        <v>16.825839845364492</v>
      </c>
      <c r="I279">
        <v>38.597065290426528</v>
      </c>
      <c r="J279">
        <v>65.550232742606696</v>
      </c>
      <c r="K279">
        <v>88.519438069631065</v>
      </c>
      <c r="L279">
        <v>99.261857466475362</v>
      </c>
      <c r="M279">
        <v>92.98671605063663</v>
      </c>
      <c r="N279">
        <v>98.069593240662357</v>
      </c>
      <c r="O279">
        <v>98.376027837014405</v>
      </c>
      <c r="P279">
        <v>99.396121087583197</v>
      </c>
      <c r="Q279">
        <v>99.747827752517153</v>
      </c>
      <c r="R279">
        <v>14.357774031336859</v>
      </c>
      <c r="S279">
        <v>27.018230939179698</v>
      </c>
      <c r="T279">
        <v>48.329601481408112</v>
      </c>
      <c r="U279">
        <v>66.662482679794152</v>
      </c>
      <c r="V279">
        <v>83.472848133455443</v>
      </c>
      <c r="W279" t="s">
        <v>248</v>
      </c>
      <c r="X279" t="s">
        <v>249</v>
      </c>
      <c r="Y279" t="s">
        <v>250</v>
      </c>
      <c r="Z279" t="s">
        <v>251</v>
      </c>
      <c r="AA279" t="s">
        <v>252</v>
      </c>
      <c r="AB279" t="s">
        <v>253</v>
      </c>
      <c r="AC279" t="s">
        <v>254</v>
      </c>
      <c r="AD279" t="s">
        <v>476</v>
      </c>
      <c r="AE279" t="s">
        <v>477</v>
      </c>
      <c r="AF279" t="s">
        <v>257</v>
      </c>
      <c r="AG279">
        <v>98.007701741037991</v>
      </c>
      <c r="AH279">
        <v>98.467806246838236</v>
      </c>
      <c r="AI279">
        <v>63.468200186475151</v>
      </c>
      <c r="AJ279">
        <v>57.378346123816193</v>
      </c>
      <c r="AK279">
        <v>72.61543572687556</v>
      </c>
      <c r="AL279">
        <v>57.184428674272567</v>
      </c>
      <c r="AM279">
        <v>43.321829566093037</v>
      </c>
      <c r="AN279">
        <v>29.32241703902039</v>
      </c>
      <c r="AO279">
        <v>55.14070865701418</v>
      </c>
      <c r="AP279">
        <v>56.650507352021542</v>
      </c>
      <c r="AQ279">
        <v>2196.0711820425781</v>
      </c>
      <c r="AR279">
        <v>5038.0199123848724</v>
      </c>
      <c r="AS279">
        <v>8554.9487385857883</v>
      </c>
      <c r="AT279">
        <v>11551.94041959833</v>
      </c>
      <c r="AU279">
        <v>12956.979794055</v>
      </c>
      <c r="AV279">
        <v>3365.618016806779</v>
      </c>
      <c r="AW279">
        <v>3544.2478088667831</v>
      </c>
      <c r="AX279">
        <v>3557.2300009794162</v>
      </c>
      <c r="AY279">
        <v>3595.1861878487448</v>
      </c>
      <c r="AZ279">
        <v>3606.6860291360781</v>
      </c>
      <c r="BA279">
        <v>1354.695369181517</v>
      </c>
      <c r="BB279">
        <v>2550.2472017159462</v>
      </c>
      <c r="BC279">
        <v>4558.8721703050924</v>
      </c>
      <c r="BD279">
        <v>6289.0555490290844</v>
      </c>
      <c r="BE279">
        <v>7876.1217127971822</v>
      </c>
      <c r="BF279">
        <v>4380.1606921155708</v>
      </c>
      <c r="BG279">
        <v>5810.4713317204414</v>
      </c>
      <c r="BH279">
        <v>5181.3506918624671</v>
      </c>
      <c r="BI279">
        <v>1982.659382534039</v>
      </c>
      <c r="BJ279">
        <v>5251.6328894068811</v>
      </c>
      <c r="BK279">
        <v>4965.9305373898951</v>
      </c>
      <c r="BL279">
        <v>3205.8030311485281</v>
      </c>
      <c r="BM279">
        <v>1825.642018830232</v>
      </c>
      <c r="BN279">
        <v>3012.7729324978818</v>
      </c>
      <c r="BO279">
        <v>4681.536539160652</v>
      </c>
    </row>
    <row r="280">
      <c r="A280" t="s">
        <v>829</v>
      </c>
      <c r="B280">
        <v>2014</v>
      </c>
      <c r="C280" t="s">
        <v>836</v>
      </c>
      <c r="D280">
        <v>123</v>
      </c>
      <c r="E280" t="s">
        <v>18</v>
      </c>
      <c r="F280" t="s">
        <v>51</v>
      </c>
      <c r="G280" t="s">
        <v>180</v>
      </c>
      <c r="H280">
        <v>83.174160154635373</v>
      </c>
      <c r="I280">
        <v>61.402934709573657</v>
      </c>
      <c r="J280">
        <v>34.449767257393127</v>
      </c>
      <c r="K280">
        <v>11.480561930368889</v>
      </c>
      <c r="L280">
        <v>0.73814253352469805</v>
      </c>
      <c r="M280">
        <v>7.0132839493633528</v>
      </c>
      <c r="N280">
        <v>1.9304067593376091</v>
      </c>
      <c r="O280">
        <v>1.623972162985609</v>
      </c>
      <c r="P280">
        <v>0.60387891241679048</v>
      </c>
      <c r="Q280">
        <v>0.25217224748283862</v>
      </c>
      <c r="R280">
        <v>85.642225968663226</v>
      </c>
      <c r="S280">
        <v>72.981769060820653</v>
      </c>
      <c r="T280">
        <v>51.670398518591767</v>
      </c>
      <c r="U280">
        <v>33.337517320206203</v>
      </c>
      <c r="V280">
        <v>16.527151866544681</v>
      </c>
      <c r="W280" t="s">
        <v>248</v>
      </c>
      <c r="X280" t="s">
        <v>249</v>
      </c>
      <c r="Y280" t="s">
        <v>250</v>
      </c>
      <c r="Z280" t="s">
        <v>251</v>
      </c>
      <c r="AA280" t="s">
        <v>252</v>
      </c>
      <c r="AB280" t="s">
        <v>253</v>
      </c>
      <c r="AC280" t="s">
        <v>254</v>
      </c>
      <c r="AD280" t="s">
        <v>476</v>
      </c>
      <c r="AE280" t="s">
        <v>477</v>
      </c>
      <c r="AF280" t="s">
        <v>257</v>
      </c>
      <c r="AG280">
        <v>1.9922982589620979</v>
      </c>
      <c r="AH280">
        <v>1.532193753161724</v>
      </c>
      <c r="AI280">
        <v>36.531799813524728</v>
      </c>
      <c r="AJ280">
        <v>42.621653876183743</v>
      </c>
      <c r="AK280">
        <v>27.384564273124472</v>
      </c>
      <c r="AL280">
        <v>42.815571325727582</v>
      </c>
      <c r="AM280">
        <v>56.678170433907042</v>
      </c>
      <c r="AN280">
        <v>70.677582960979507</v>
      </c>
      <c r="AO280">
        <v>44.859291342985671</v>
      </c>
      <c r="AP280">
        <v>43.349492647978252</v>
      </c>
      <c r="AQ280">
        <v>10855.70633530727</v>
      </c>
      <c r="AR280">
        <v>8014.837537983236</v>
      </c>
      <c r="AS280">
        <v>4496.0327463741914</v>
      </c>
      <c r="AT280">
        <v>1498.2332727734511</v>
      </c>
      <c r="AU280">
        <v>96.352195456772009</v>
      </c>
      <c r="AV280">
        <v>253.84308446924129</v>
      </c>
      <c r="AW280">
        <v>69.765150449988127</v>
      </c>
      <c r="AX280">
        <v>58.722054812974257</v>
      </c>
      <c r="AY280">
        <v>21.842473340996211</v>
      </c>
      <c r="AZ280">
        <v>9.1180544220848745</v>
      </c>
      <c r="BA280">
        <v>8080.5789722644449</v>
      </c>
      <c r="BB280">
        <v>6888.7394123846407</v>
      </c>
      <c r="BC280">
        <v>4874.0054669310366</v>
      </c>
      <c r="BD280">
        <v>3145.1198615056351</v>
      </c>
      <c r="BE280">
        <v>1559.4275573139059</v>
      </c>
      <c r="BF280">
        <v>89.03980366700155</v>
      </c>
      <c r="BG280">
        <v>90.412980818014361</v>
      </c>
      <c r="BH280">
        <v>2982.34494885083</v>
      </c>
      <c r="BI280">
        <v>1472.754578432483</v>
      </c>
      <c r="BJ280">
        <v>1980.483583955009</v>
      </c>
      <c r="BK280">
        <v>3718.130233202517</v>
      </c>
      <c r="BL280">
        <v>4194.1684457201127</v>
      </c>
      <c r="BM280">
        <v>4400.4546102463664</v>
      </c>
      <c r="BN280">
        <v>2451.017805553573</v>
      </c>
      <c r="BO280">
        <v>3582.3550974489958</v>
      </c>
    </row>
    <row r="281">
      <c r="A281" t="s">
        <v>829</v>
      </c>
      <c r="B281">
        <v>2014</v>
      </c>
      <c r="C281" t="s">
        <v>836</v>
      </c>
      <c r="D281">
        <v>124</v>
      </c>
      <c r="E281" t="s">
        <v>50</v>
      </c>
      <c r="F281" t="s">
        <v>15</v>
      </c>
      <c r="G281" t="s">
        <v>852</v>
      </c>
      <c r="H281">
        <v>8.586333578154262</v>
      </c>
      <c r="I281">
        <v>24.074880420154859</v>
      </c>
      <c r="J281">
        <v>44.704774281463727</v>
      </c>
      <c r="K281">
        <v>39.915845818390189</v>
      </c>
      <c r="L281">
        <v>57.532187660365061</v>
      </c>
      <c r="M281">
        <v>24.028280359700499</v>
      </c>
      <c r="N281">
        <v>32.61152264306925</v>
      </c>
      <c r="O281">
        <v>43.487912026712067</v>
      </c>
      <c r="P281">
        <v>60.235926442135423</v>
      </c>
      <c r="Q281">
        <v>75.446022893881576</v>
      </c>
      <c r="R281">
        <v>7.0411862197059261</v>
      </c>
      <c r="S281">
        <v>16.376620319866941</v>
      </c>
      <c r="T281">
        <v>30.119126126616301</v>
      </c>
      <c r="U281">
        <v>46.301749713410217</v>
      </c>
      <c r="V281">
        <v>51.612254155113853</v>
      </c>
      <c r="W281" t="s">
        <v>248</v>
      </c>
      <c r="X281" t="s">
        <v>249</v>
      </c>
      <c r="Y281" t="s">
        <v>250</v>
      </c>
      <c r="Z281" t="s">
        <v>251</v>
      </c>
      <c r="AA281" t="s">
        <v>252</v>
      </c>
      <c r="AB281" t="s">
        <v>253</v>
      </c>
      <c r="AC281" t="s">
        <v>254</v>
      </c>
      <c r="AD281" t="s">
        <v>476</v>
      </c>
      <c r="AE281" t="s">
        <v>477</v>
      </c>
      <c r="AF281" t="s">
        <v>257</v>
      </c>
      <c r="AG281">
        <v>54.965694592853133</v>
      </c>
      <c r="AH281">
        <v>39.056488545643823</v>
      </c>
      <c r="AI281">
        <v>35.245743752407158</v>
      </c>
      <c r="AJ281">
        <v>31.487648038961911</v>
      </c>
      <c r="AK281">
        <v>38.399469658118043</v>
      </c>
      <c r="AL281">
        <v>31.34110828326035</v>
      </c>
      <c r="AM281">
        <v>27.32128790075496</v>
      </c>
      <c r="AN281">
        <v>19.852214194998979</v>
      </c>
      <c r="AO281">
        <v>40.257167451780397</v>
      </c>
      <c r="AP281">
        <v>37.947265385384853</v>
      </c>
      <c r="AQ281">
        <v>1117.5835392554111</v>
      </c>
      <c r="AR281">
        <v>3132.7616059837301</v>
      </c>
      <c r="AS281">
        <v>5834.4118143669903</v>
      </c>
      <c r="AT281">
        <v>5198.3972066626911</v>
      </c>
      <c r="AU281">
        <v>7508.1497851586237</v>
      </c>
      <c r="AV281">
        <v>867.3362264961263</v>
      </c>
      <c r="AW281">
        <v>1177.4373623339691</v>
      </c>
      <c r="AX281">
        <v>1572.502048951081</v>
      </c>
      <c r="AY281">
        <v>2176.954759670929</v>
      </c>
      <c r="AZ281">
        <v>2727.980376679197</v>
      </c>
      <c r="BA281">
        <v>664.3552367213415</v>
      </c>
      <c r="BB281">
        <v>1542.1219635403941</v>
      </c>
      <c r="BC281">
        <v>2831.4105940201212</v>
      </c>
      <c r="BD281">
        <v>4368.188286109862</v>
      </c>
      <c r="BE281">
        <v>4863.0170969044548</v>
      </c>
      <c r="BF281">
        <v>2456.5270952541241</v>
      </c>
      <c r="BG281">
        <v>2300.133466600154</v>
      </c>
      <c r="BH281">
        <v>2875.2720802745539</v>
      </c>
      <c r="BI281">
        <v>1088.0285863182919</v>
      </c>
      <c r="BJ281">
        <v>2777.0943708283548</v>
      </c>
      <c r="BK281">
        <v>2720.035759829766</v>
      </c>
      <c r="BL281">
        <v>2003.4942592078969</v>
      </c>
      <c r="BM281">
        <v>1236.018038791899</v>
      </c>
      <c r="BN281">
        <v>2198.7794038175361</v>
      </c>
      <c r="BO281">
        <v>3135.920890504894</v>
      </c>
    </row>
    <row r="282">
      <c r="A282" t="s">
        <v>829</v>
      </c>
      <c r="B282">
        <v>2014</v>
      </c>
      <c r="C282" t="s">
        <v>836</v>
      </c>
      <c r="D282">
        <v>125</v>
      </c>
      <c r="E282" t="s">
        <v>50</v>
      </c>
      <c r="F282" t="s">
        <v>16</v>
      </c>
      <c r="G282" t="s">
        <v>853</v>
      </c>
      <c r="H282">
        <v>8.2395062672102437</v>
      </c>
      <c r="I282">
        <v>14.52218487027169</v>
      </c>
      <c r="J282">
        <v>20.845458461143121</v>
      </c>
      <c r="K282">
        <v>48.603592251240663</v>
      </c>
      <c r="L282">
        <v>41.729669806110323</v>
      </c>
      <c r="M282">
        <v>68.958435690936156</v>
      </c>
      <c r="N282">
        <v>65.458070597592879</v>
      </c>
      <c r="O282">
        <v>54.888115810302288</v>
      </c>
      <c r="P282">
        <v>39.160194645447817</v>
      </c>
      <c r="Q282">
        <v>24.30180485863562</v>
      </c>
      <c r="R282">
        <v>7.3165878116309386</v>
      </c>
      <c r="S282">
        <v>10.641610619312781</v>
      </c>
      <c r="T282">
        <v>18.21047535479185</v>
      </c>
      <c r="U282">
        <v>20.360732966383939</v>
      </c>
      <c r="V282">
        <v>31.860593978341811</v>
      </c>
      <c r="W282" t="s">
        <v>248</v>
      </c>
      <c r="X282" t="s">
        <v>249</v>
      </c>
      <c r="Y282" t="s">
        <v>250</v>
      </c>
      <c r="Z282" t="s">
        <v>251</v>
      </c>
      <c r="AA282" t="s">
        <v>252</v>
      </c>
      <c r="AB282" t="s">
        <v>253</v>
      </c>
      <c r="AC282" t="s">
        <v>254</v>
      </c>
      <c r="AD282" t="s">
        <v>476</v>
      </c>
      <c r="AE282" t="s">
        <v>477</v>
      </c>
      <c r="AF282" t="s">
        <v>257</v>
      </c>
      <c r="AG282">
        <v>43.042007148184837</v>
      </c>
      <c r="AH282">
        <v>59.411317701194868</v>
      </c>
      <c r="AI282">
        <v>28.222456434067901</v>
      </c>
      <c r="AJ282">
        <v>25.890698084854421</v>
      </c>
      <c r="AK282">
        <v>34.215966068757751</v>
      </c>
      <c r="AL282">
        <v>25.843320391012121</v>
      </c>
      <c r="AM282">
        <v>16.00054166533808</v>
      </c>
      <c r="AN282">
        <v>9.4702028440214274</v>
      </c>
      <c r="AO282">
        <v>14.883541205233801</v>
      </c>
      <c r="AP282">
        <v>18.70324196663675</v>
      </c>
      <c r="AQ282">
        <v>1072.441047393527</v>
      </c>
      <c r="AR282">
        <v>1889.7100381233099</v>
      </c>
      <c r="AS282">
        <v>2720.5369242188158</v>
      </c>
      <c r="AT282">
        <v>6329.8365100963238</v>
      </c>
      <c r="AU282">
        <v>5445.8664641625319</v>
      </c>
      <c r="AV282">
        <v>2489.1564648781159</v>
      </c>
      <c r="AW282">
        <v>2363.3603015552649</v>
      </c>
      <c r="AX282">
        <v>1984.727952028333</v>
      </c>
      <c r="AY282">
        <v>1415.2678834439689</v>
      </c>
      <c r="AZ282">
        <v>878.70565245688294</v>
      </c>
      <c r="BA282">
        <v>690.34013246017594</v>
      </c>
      <c r="BB282">
        <v>1002.078642781911</v>
      </c>
      <c r="BC282">
        <v>1711.913308007139</v>
      </c>
      <c r="BD282">
        <v>1920.8672629192231</v>
      </c>
      <c r="BE282">
        <v>3001.9733834635422</v>
      </c>
      <c r="BF282">
        <v>1923.6335968614451</v>
      </c>
      <c r="BG282">
        <v>3498.8798334911821</v>
      </c>
      <c r="BH282">
        <v>2302.327384312845</v>
      </c>
      <c r="BI282">
        <v>894.63079621575218</v>
      </c>
      <c r="BJ282">
        <v>2474.5385185785431</v>
      </c>
      <c r="BK282">
        <v>2242.89310323579</v>
      </c>
      <c r="BL282">
        <v>1173.3339031150049</v>
      </c>
      <c r="BM282">
        <v>589.62398003833493</v>
      </c>
      <c r="BN282">
        <v>812.91421948988602</v>
      </c>
      <c r="BO282">
        <v>1545.6156486557641</v>
      </c>
    </row>
    <row r="283">
      <c r="A283" t="s">
        <v>829</v>
      </c>
      <c r="B283">
        <v>2014</v>
      </c>
      <c r="C283" t="s">
        <v>836</v>
      </c>
      <c r="D283">
        <v>126</v>
      </c>
      <c r="E283" t="s">
        <v>50</v>
      </c>
      <c r="F283" t="s">
        <v>22</v>
      </c>
      <c r="G283" t="s">
        <v>854</v>
      </c>
      <c r="H283">
        <v>9.9650468266110153</v>
      </c>
      <c r="I283">
        <v>11.605462955890941</v>
      </c>
      <c r="J283">
        <v>7.1585167435661026</v>
      </c>
      <c r="K283">
        <v>3.3972769552966562</v>
      </c>
      <c r="L283">
        <v>0.40993651202838882</v>
      </c>
      <c r="M283">
        <v>3.5266532635382042</v>
      </c>
      <c r="N283">
        <v>1.0632777234016271</v>
      </c>
      <c r="O283">
        <v>0.62605030583712429</v>
      </c>
      <c r="P283">
        <v>0.55624372262936328</v>
      </c>
      <c r="Q283">
        <v>0.1172351691815354</v>
      </c>
      <c r="R283">
        <v>9.2283016230701662</v>
      </c>
      <c r="S283">
        <v>12.579537135060651</v>
      </c>
      <c r="T283">
        <v>10.22728346674681</v>
      </c>
      <c r="U283">
        <v>6.5764770485492834</v>
      </c>
      <c r="V283">
        <v>4.1600355509104414</v>
      </c>
      <c r="W283" t="s">
        <v>248</v>
      </c>
      <c r="X283" t="s">
        <v>249</v>
      </c>
      <c r="Y283" t="s">
        <v>250</v>
      </c>
      <c r="Z283" t="s">
        <v>251</v>
      </c>
      <c r="AA283" t="s">
        <v>252</v>
      </c>
      <c r="AB283" t="s">
        <v>253</v>
      </c>
      <c r="AC283" t="s">
        <v>254</v>
      </c>
      <c r="AD283" t="s">
        <v>476</v>
      </c>
      <c r="AE283" t="s">
        <v>477</v>
      </c>
      <c r="AF283" t="s">
        <v>257</v>
      </c>
      <c r="AG283">
        <v>0.7093545306052671</v>
      </c>
      <c r="AH283">
        <v>1.439663297728075</v>
      </c>
      <c r="AI283">
        <v>18.410229020397122</v>
      </c>
      <c r="AJ283">
        <v>22.050642548167271</v>
      </c>
      <c r="AK283">
        <v>7.0512619010363373</v>
      </c>
      <c r="AL283">
        <v>8.2653244636417682</v>
      </c>
      <c r="AM283">
        <v>1.992735646630813</v>
      </c>
      <c r="AN283">
        <v>1.1187469509225421</v>
      </c>
      <c r="AO283">
        <v>1.4990383475384159</v>
      </c>
      <c r="AP283">
        <v>4.0457886803364573</v>
      </c>
      <c r="AQ283">
        <v>1305.04240018322</v>
      </c>
      <c r="AR283">
        <v>1522.587180591584</v>
      </c>
      <c r="AS283">
        <v>934.25669480057047</v>
      </c>
      <c r="AT283">
        <v>445.26682382579202</v>
      </c>
      <c r="AU283">
        <v>53.52010039356729</v>
      </c>
      <c r="AV283">
        <v>127.9640094473594</v>
      </c>
      <c r="AW283">
        <v>38.456911926135852</v>
      </c>
      <c r="AX283">
        <v>22.63767890421099</v>
      </c>
      <c r="AY283">
        <v>20.120906563732309</v>
      </c>
      <c r="AZ283">
        <v>4.2389940346336639</v>
      </c>
      <c r="BA283">
        <v>870.71557519278633</v>
      </c>
      <c r="BB283">
        <v>1191.0331048674941</v>
      </c>
      <c r="BC283">
        <v>971.17082174244752</v>
      </c>
      <c r="BD283">
        <v>620.43638059372734</v>
      </c>
      <c r="BE283">
        <v>393.89881652220652</v>
      </c>
      <c r="BF283">
        <v>31.70247619866938</v>
      </c>
      <c r="BG283">
        <v>84.963467857884424</v>
      </c>
      <c r="BH283">
        <v>1503.634845289738</v>
      </c>
      <c r="BI283">
        <v>761.94098109220124</v>
      </c>
      <c r="BJ283">
        <v>509.95547352475819</v>
      </c>
      <c r="BK283">
        <v>718.80288519834824</v>
      </c>
      <c r="BL283">
        <v>163.3069024564164</v>
      </c>
      <c r="BM283">
        <v>69.654266199281338</v>
      </c>
      <c r="BN283">
        <v>82.372309588223416</v>
      </c>
      <c r="BO283">
        <v>334.3395923892117</v>
      </c>
    </row>
    <row r="284">
      <c r="A284" t="s">
        <v>829</v>
      </c>
      <c r="B284">
        <v>2014</v>
      </c>
      <c r="C284" t="s">
        <v>836</v>
      </c>
      <c r="D284">
        <v>127</v>
      </c>
      <c r="E284" t="s">
        <v>50</v>
      </c>
      <c r="F284" t="s">
        <v>19</v>
      </c>
      <c r="G284" t="s">
        <v>855</v>
      </c>
      <c r="H284">
        <v>73.209113328024472</v>
      </c>
      <c r="I284">
        <v>49.797471753682522</v>
      </c>
      <c r="J284">
        <v>27.291250513827048</v>
      </c>
      <c r="K284">
        <v>8.0832849750724929</v>
      </c>
      <c r="L284">
        <v>0.32820602149622757</v>
      </c>
      <c r="M284">
        <v>3.486630685825137</v>
      </c>
      <c r="N284">
        <v>0.86712903593624302</v>
      </c>
      <c r="O284">
        <v>0.99792185714851334</v>
      </c>
      <c r="P284">
        <v>0.047635189787397503</v>
      </c>
      <c r="Q284">
        <v>0.13493707830126489</v>
      </c>
      <c r="R284">
        <v>76.413924345592974</v>
      </c>
      <c r="S284">
        <v>60.402231925759629</v>
      </c>
      <c r="T284">
        <v>41.443115051845048</v>
      </c>
      <c r="U284">
        <v>26.761040271656551</v>
      </c>
      <c r="V284">
        <v>12.367116315633901</v>
      </c>
      <c r="W284" t="s">
        <v>248</v>
      </c>
      <c r="X284" t="s">
        <v>249</v>
      </c>
      <c r="Y284" t="s">
        <v>250</v>
      </c>
      <c r="Z284" t="s">
        <v>251</v>
      </c>
      <c r="AA284" t="s">
        <v>252</v>
      </c>
      <c r="AB284" t="s">
        <v>253</v>
      </c>
      <c r="AC284" t="s">
        <v>254</v>
      </c>
      <c r="AD284" t="s">
        <v>476</v>
      </c>
      <c r="AE284" t="s">
        <v>477</v>
      </c>
      <c r="AF284" t="s">
        <v>257</v>
      </c>
      <c r="AG284">
        <v>1.28294372835677</v>
      </c>
      <c r="AH284">
        <v>0.092530455433233294</v>
      </c>
      <c r="AI284">
        <v>18.12157079312783</v>
      </c>
      <c r="AJ284">
        <v>20.5710113280164</v>
      </c>
      <c r="AK284">
        <v>20.333302372087871</v>
      </c>
      <c r="AL284">
        <v>34.550246862085757</v>
      </c>
      <c r="AM284">
        <v>54.685434787276137</v>
      </c>
      <c r="AN284">
        <v>69.55883601005705</v>
      </c>
      <c r="AO284">
        <v>43.360252995447382</v>
      </c>
      <c r="AP284">
        <v>39.303703967641937</v>
      </c>
      <c r="AQ284">
        <v>9550.663935124061</v>
      </c>
      <c r="AR284">
        <v>6492.2503573916474</v>
      </c>
      <c r="AS284">
        <v>3561.77605157362</v>
      </c>
      <c r="AT284">
        <v>1052.966448947659</v>
      </c>
      <c r="AU284">
        <v>42.832095063204697</v>
      </c>
      <c r="AV284">
        <v>125.8790750218819</v>
      </c>
      <c r="AW284">
        <v>31.308238523852271</v>
      </c>
      <c r="AX284">
        <v>36.084375908763263</v>
      </c>
      <c r="AY284">
        <v>1.721566777263893</v>
      </c>
      <c r="AZ284">
        <v>4.8790603874512124</v>
      </c>
      <c r="BA284">
        <v>7209.8633970716564</v>
      </c>
      <c r="BB284">
        <v>5697.7063075171418</v>
      </c>
      <c r="BC284">
        <v>3902.8346451885832</v>
      </c>
      <c r="BD284">
        <v>2524.6834809119068</v>
      </c>
      <c r="BE284">
        <v>1165.528740791699</v>
      </c>
      <c r="BF284">
        <v>57.337327468332163</v>
      </c>
      <c r="BG284">
        <v>5.449512960129935</v>
      </c>
      <c r="BH284">
        <v>1478.710103561092</v>
      </c>
      <c r="BI284">
        <v>710.81359734028388</v>
      </c>
      <c r="BJ284">
        <v>1470.5281104302501</v>
      </c>
      <c r="BK284">
        <v>2999.327348004168</v>
      </c>
      <c r="BL284">
        <v>4030.8615432636971</v>
      </c>
      <c r="BM284">
        <v>4330.8003440470857</v>
      </c>
      <c r="BN284">
        <v>2368.6454959653488</v>
      </c>
      <c r="BO284">
        <v>3248.0155050597832</v>
      </c>
    </row>
    <row r="285">
      <c r="A285" t="s">
        <v>829</v>
      </c>
      <c r="B285">
        <v>2014</v>
      </c>
      <c r="C285" t="s">
        <v>836</v>
      </c>
      <c r="D285">
        <v>128</v>
      </c>
      <c r="E285" t="s">
        <v>166</v>
      </c>
      <c r="F285" t="s">
        <v>49</v>
      </c>
      <c r="G285" t="s">
        <v>856</v>
      </c>
      <c r="H285">
        <v>48.969361071627119</v>
      </c>
      <c r="I285">
        <v>37.625101185798499</v>
      </c>
      <c r="J285">
        <v>31.800739049998629</v>
      </c>
      <c r="K285">
        <v>54.907253492739251</v>
      </c>
      <c r="L285">
        <v>42.039984815118011</v>
      </c>
      <c r="M285">
        <v>74.159448381190614</v>
      </c>
      <c r="N285">
        <v>66.746550520464638</v>
      </c>
      <c r="O285">
        <v>55.794198055281107</v>
      </c>
      <c r="P285">
        <v>39.398111532885359</v>
      </c>
      <c r="Q285">
        <v>24.363242194036012</v>
      </c>
      <c r="R285">
        <v>50.959067858722143</v>
      </c>
      <c r="S285">
        <v>39.386777925127433</v>
      </c>
      <c r="T285">
        <v>37.67975484299663</v>
      </c>
      <c r="U285">
        <v>30.54301632326607</v>
      </c>
      <c r="V285">
        <v>38.168811404881573</v>
      </c>
      <c r="W285" t="s">
        <v>248</v>
      </c>
      <c r="X285" t="s">
        <v>249</v>
      </c>
      <c r="Y285" t="s">
        <v>250</v>
      </c>
      <c r="Z285" t="s">
        <v>251</v>
      </c>
      <c r="AA285" t="s">
        <v>252</v>
      </c>
      <c r="AB285" t="s">
        <v>253</v>
      </c>
      <c r="AC285" t="s">
        <v>254</v>
      </c>
      <c r="AD285" t="s">
        <v>476</v>
      </c>
      <c r="AE285" t="s">
        <v>477</v>
      </c>
      <c r="AF285" t="s">
        <v>257</v>
      </c>
      <c r="AG285">
        <v>43.916964058511532</v>
      </c>
      <c r="AH285">
        <v>60.335778733876843</v>
      </c>
      <c r="AI285">
        <v>44.467081705716943</v>
      </c>
      <c r="AJ285">
        <v>45.122768141460767</v>
      </c>
      <c r="AK285">
        <v>47.119411632331698</v>
      </c>
      <c r="AL285">
        <v>45.192932744362807</v>
      </c>
      <c r="AM285">
        <v>36.93413188131214</v>
      </c>
      <c r="AN285">
        <v>32.296801561136967</v>
      </c>
      <c r="AO285">
        <v>26.991929497700671</v>
      </c>
      <c r="AP285">
        <v>33.015135858212822</v>
      </c>
      <c r="AQ285"/>
      <c r="AR285"/>
      <c r="AS285"/>
      <c r="AT285"/>
      <c r="AU285"/>
      <c r="AV285"/>
      <c r="AW285"/>
      <c r="AX285"/>
      <c r="AY285"/>
      <c r="AZ285"/>
      <c r="BA285"/>
      <c r="BB285"/>
      <c r="BC285"/>
      <c r="BD285"/>
      <c r="BE285"/>
      <c r="BF285"/>
      <c r="BG285"/>
      <c r="BH285"/>
      <c r="BI285"/>
      <c r="BJ285"/>
      <c r="BK285"/>
      <c r="BL285"/>
      <c r="BM285"/>
      <c r="BN285"/>
      <c r="BO285"/>
    </row>
    <row r="286">
      <c r="A286" t="s">
        <v>829</v>
      </c>
      <c r="B286">
        <v>2014</v>
      </c>
      <c r="C286" t="s">
        <v>836</v>
      </c>
      <c r="D286">
        <v>129</v>
      </c>
      <c r="E286" t="s">
        <v>166</v>
      </c>
      <c r="F286" t="s">
        <v>48</v>
      </c>
      <c r="G286" t="s">
        <v>180</v>
      </c>
      <c r="H286">
        <v>51.030638928372973</v>
      </c>
      <c r="I286">
        <v>62.374898814201558</v>
      </c>
      <c r="J286">
        <v>68.199260950001587</v>
      </c>
      <c r="K286">
        <v>45.092746507260507</v>
      </c>
      <c r="L286">
        <v>57.960015184882018</v>
      </c>
      <c r="M286">
        <v>25.840551618809421</v>
      </c>
      <c r="N286">
        <v>33.253449479535121</v>
      </c>
      <c r="O286">
        <v>44.205801944718857</v>
      </c>
      <c r="P286">
        <v>60.601888467114676</v>
      </c>
      <c r="Q286">
        <v>75.636757805964038</v>
      </c>
      <c r="R286">
        <v>49.040932141277857</v>
      </c>
      <c r="S286">
        <v>60.613222074872652</v>
      </c>
      <c r="T286">
        <v>62.320245157003441</v>
      </c>
      <c r="U286">
        <v>69.456983676733955</v>
      </c>
      <c r="V286">
        <v>61.831188595118689</v>
      </c>
      <c r="W286" t="s">
        <v>248</v>
      </c>
      <c r="X286" t="s">
        <v>249</v>
      </c>
      <c r="Y286" t="s">
        <v>250</v>
      </c>
      <c r="Z286" t="s">
        <v>251</v>
      </c>
      <c r="AA286" t="s">
        <v>252</v>
      </c>
      <c r="AB286" t="s">
        <v>253</v>
      </c>
      <c r="AC286" t="s">
        <v>254</v>
      </c>
      <c r="AD286" t="s">
        <v>476</v>
      </c>
      <c r="AE286" t="s">
        <v>477</v>
      </c>
      <c r="AF286" t="s">
        <v>257</v>
      </c>
      <c r="AG286">
        <v>56.083035941488433</v>
      </c>
      <c r="AH286">
        <v>39.664221266123633</v>
      </c>
      <c r="AI286">
        <v>55.532918294282908</v>
      </c>
      <c r="AJ286">
        <v>54.877231858539467</v>
      </c>
      <c r="AK286">
        <v>52.880588367668622</v>
      </c>
      <c r="AL286">
        <v>54.807067255637023</v>
      </c>
      <c r="AM286">
        <v>63.065868118687867</v>
      </c>
      <c r="AN286">
        <v>67.703198438863097</v>
      </c>
      <c r="AO286">
        <v>73.008070502299361</v>
      </c>
      <c r="AP286">
        <v>66.984864141787298</v>
      </c>
      <c r="AQ286"/>
      <c r="AR286"/>
      <c r="AS286"/>
      <c r="AT286"/>
      <c r="AU286"/>
      <c r="AV286"/>
      <c r="AW286"/>
      <c r="AX286"/>
      <c r="AY286"/>
      <c r="AZ286"/>
      <c r="BA286"/>
      <c r="BB286"/>
      <c r="BC286"/>
      <c r="BD286"/>
      <c r="BE286"/>
      <c r="BF286"/>
      <c r="BG286"/>
      <c r="BH286"/>
      <c r="BI286"/>
      <c r="BJ286"/>
      <c r="BK286"/>
      <c r="BL286"/>
      <c r="BM286"/>
      <c r="BN286"/>
      <c r="BO286"/>
    </row>
    <row r="287">
      <c r="A287" t="s">
        <v>829</v>
      </c>
      <c r="B287">
        <v>2014</v>
      </c>
      <c r="C287" t="s">
        <v>836</v>
      </c>
      <c r="D287">
        <v>135</v>
      </c>
      <c r="E287" t="s">
        <v>45</v>
      </c>
      <c r="F287" t="s">
        <v>44</v>
      </c>
      <c r="G287" t="s">
        <v>857</v>
      </c>
      <c r="H287">
        <v>0</v>
      </c>
      <c r="I287">
        <v>0.050408609279876997</v>
      </c>
      <c r="J287">
        <v>1.2964412439555679</v>
      </c>
      <c r="K287">
        <v>33.235678188516403</v>
      </c>
      <c r="L287">
        <v>80.182848729995953</v>
      </c>
      <c r="M287">
        <v>58.276235529664348</v>
      </c>
      <c r="N287">
        <v>86.179261552492108</v>
      </c>
      <c r="O287">
        <v>86.752300277520973</v>
      </c>
      <c r="P287">
        <v>86.511019713026414</v>
      </c>
      <c r="Q287">
        <v>77.478266946997692</v>
      </c>
      <c r="R287">
        <v>0</v>
      </c>
      <c r="S287">
        <v>0</v>
      </c>
      <c r="T287">
        <v>0.069753517060815506</v>
      </c>
      <c r="U287">
        <v>1.1202548905084979</v>
      </c>
      <c r="V287">
        <v>6.1049017180201108</v>
      </c>
      <c r="W287" t="s">
        <v>248</v>
      </c>
      <c r="X287" t="s">
        <v>249</v>
      </c>
      <c r="Y287" t="s">
        <v>250</v>
      </c>
      <c r="Z287" t="s">
        <v>251</v>
      </c>
      <c r="AA287" t="s">
        <v>252</v>
      </c>
      <c r="AB287" t="s">
        <v>253</v>
      </c>
      <c r="AC287" t="s">
        <v>254</v>
      </c>
      <c r="AD287" t="s">
        <v>476</v>
      </c>
      <c r="AE287" t="s">
        <v>477</v>
      </c>
      <c r="AF287" t="s">
        <v>257</v>
      </c>
      <c r="AG287">
        <v>89.467597131217659</v>
      </c>
      <c r="AH287">
        <v>73.166640200330789</v>
      </c>
      <c r="AI287">
        <v>15.999133165396421</v>
      </c>
      <c r="AJ287">
        <v>6.11009810953112</v>
      </c>
      <c r="AK287">
        <v>8.7561499977305424</v>
      </c>
      <c r="AL287">
        <v>15.751764727851601</v>
      </c>
      <c r="AM287">
        <v>8.8881562776803982</v>
      </c>
      <c r="AN287">
        <v>3.4130291066261682</v>
      </c>
      <c r="AO287">
        <v>7.2402108563863683</v>
      </c>
      <c r="AP287">
        <v>22.742955044904221</v>
      </c>
      <c r="AQ287"/>
      <c r="AR287"/>
      <c r="AS287"/>
      <c r="AT287"/>
      <c r="AU287"/>
      <c r="AV287"/>
      <c r="AW287"/>
      <c r="AX287"/>
      <c r="AY287"/>
      <c r="AZ287"/>
      <c r="BA287"/>
      <c r="BB287"/>
      <c r="BC287"/>
      <c r="BD287"/>
      <c r="BE287"/>
      <c r="BF287"/>
      <c r="BG287"/>
      <c r="BH287"/>
      <c r="BI287"/>
      <c r="BJ287"/>
      <c r="BK287"/>
      <c r="BL287"/>
      <c r="BM287"/>
      <c r="BN287"/>
      <c r="BO287"/>
    </row>
    <row r="288">
      <c r="A288" t="s">
        <v>829</v>
      </c>
      <c r="B288">
        <v>2014</v>
      </c>
      <c r="C288" t="s">
        <v>836</v>
      </c>
      <c r="D288">
        <v>136</v>
      </c>
      <c r="E288" t="s">
        <v>45</v>
      </c>
      <c r="F288" t="s">
        <v>43</v>
      </c>
      <c r="G288" t="s">
        <v>858</v>
      </c>
      <c r="H288">
        <v>0</v>
      </c>
      <c r="I288">
        <v>0.067452342620335698</v>
      </c>
      <c r="J288">
        <v>0.70345082186981567</v>
      </c>
      <c r="K288">
        <v>6.1138730699472168</v>
      </c>
      <c r="L288">
        <v>11.704599425314379</v>
      </c>
      <c r="M288">
        <v>7.6178745537501094</v>
      </c>
      <c r="N288">
        <v>5.6383831384947261</v>
      </c>
      <c r="O288">
        <v>7.0046253370701681</v>
      </c>
      <c r="P288">
        <v>8.502856313415224</v>
      </c>
      <c r="Q288">
        <v>19.431693293291101</v>
      </c>
      <c r="R288">
        <v>0</v>
      </c>
      <c r="S288">
        <v>0.038489392861935097</v>
      </c>
      <c r="T288">
        <v>0.1238059452201825</v>
      </c>
      <c r="U288">
        <v>0.8103959646146861</v>
      </c>
      <c r="V288">
        <v>6.2700410757591074</v>
      </c>
      <c r="W288" t="s">
        <v>248</v>
      </c>
      <c r="X288" t="s">
        <v>249</v>
      </c>
      <c r="Y288" t="s">
        <v>250</v>
      </c>
      <c r="Z288" t="s">
        <v>251</v>
      </c>
      <c r="AA288" t="s">
        <v>252</v>
      </c>
      <c r="AB288" t="s">
        <v>253</v>
      </c>
      <c r="AC288" t="s">
        <v>254</v>
      </c>
      <c r="AD288" t="s">
        <v>476</v>
      </c>
      <c r="AE288" t="s">
        <v>477</v>
      </c>
      <c r="AF288" t="s">
        <v>257</v>
      </c>
      <c r="AG288">
        <v>5.5963546832016586</v>
      </c>
      <c r="AH288">
        <v>12.98423624266831</v>
      </c>
      <c r="AI288">
        <v>1.7195842631543801</v>
      </c>
      <c r="AJ288">
        <v>3.5814442939753119</v>
      </c>
      <c r="AK288">
        <v>5.0609388232793657</v>
      </c>
      <c r="AL288">
        <v>3.6141827883325068</v>
      </c>
      <c r="AM288">
        <v>0.59574392272892729</v>
      </c>
      <c r="AN288">
        <v>2.0662879798036129</v>
      </c>
      <c r="AO288">
        <v>3.078373587113659</v>
      </c>
      <c r="AP288">
        <v>1.51369204824832</v>
      </c>
      <c r="AQ288"/>
      <c r="AR288"/>
      <c r="AS288"/>
      <c r="AT288"/>
      <c r="AU288"/>
      <c r="AV288"/>
      <c r="AW288"/>
      <c r="AX288"/>
      <c r="AY288"/>
      <c r="AZ288"/>
      <c r="BA288"/>
      <c r="BB288"/>
      <c r="BC288"/>
      <c r="BD288"/>
      <c r="BE288"/>
      <c r="BF288"/>
      <c r="BG288"/>
      <c r="BH288"/>
      <c r="BI288"/>
      <c r="BJ288"/>
      <c r="BK288"/>
      <c r="BL288"/>
      <c r="BM288"/>
      <c r="BN288"/>
      <c r="BO288"/>
    </row>
    <row r="289">
      <c r="A289" t="s">
        <v>829</v>
      </c>
      <c r="B289">
        <v>2014</v>
      </c>
      <c r="C289" t="s">
        <v>836</v>
      </c>
      <c r="D289">
        <v>137</v>
      </c>
      <c r="E289" t="s">
        <v>45</v>
      </c>
      <c r="F289" t="s">
        <v>42</v>
      </c>
      <c r="G289" t="s">
        <v>859</v>
      </c>
      <c r="H289">
        <v>16.825839845364492</v>
      </c>
      <c r="I289">
        <v>38.479204338526323</v>
      </c>
      <c r="J289">
        <v>63.550340676781339</v>
      </c>
      <c r="K289">
        <v>49.169886811167302</v>
      </c>
      <c r="L289">
        <v>7.374409311165107</v>
      </c>
      <c r="M289">
        <v>27.092605967222202</v>
      </c>
      <c r="N289">
        <v>6.2519485496754648</v>
      </c>
      <c r="O289">
        <v>4.6191022224232521</v>
      </c>
      <c r="P289">
        <v>4.3822450611417052</v>
      </c>
      <c r="Q289">
        <v>2.8378675122283301</v>
      </c>
      <c r="R289">
        <v>14.357774031336859</v>
      </c>
      <c r="S289">
        <v>26.979741546317769</v>
      </c>
      <c r="T289">
        <v>48.136042019127103</v>
      </c>
      <c r="U289">
        <v>64.731831824670934</v>
      </c>
      <c r="V289">
        <v>71.097905339676231</v>
      </c>
      <c r="W289" t="s">
        <v>248</v>
      </c>
      <c r="X289" t="s">
        <v>249</v>
      </c>
      <c r="Y289" t="s">
        <v>250</v>
      </c>
      <c r="Z289" t="s">
        <v>251</v>
      </c>
      <c r="AA289" t="s">
        <v>252</v>
      </c>
      <c r="AB289" t="s">
        <v>253</v>
      </c>
      <c r="AC289" t="s">
        <v>254</v>
      </c>
      <c r="AD289" t="s">
        <v>476</v>
      </c>
      <c r="AE289" t="s">
        <v>477</v>
      </c>
      <c r="AF289" t="s">
        <v>257</v>
      </c>
      <c r="AG289">
        <v>2.9437499266186968</v>
      </c>
      <c r="AH289">
        <v>12.316929803839351</v>
      </c>
      <c r="AI289">
        <v>45.749482757924277</v>
      </c>
      <c r="AJ289">
        <v>47.686803720309797</v>
      </c>
      <c r="AK289">
        <v>58.798346905865763</v>
      </c>
      <c r="AL289">
        <v>37.818481158088431</v>
      </c>
      <c r="AM289">
        <v>33.837929365683657</v>
      </c>
      <c r="AN289">
        <v>23.84309995259062</v>
      </c>
      <c r="AO289">
        <v>44.822124213514201</v>
      </c>
      <c r="AP289">
        <v>32.39386025886899</v>
      </c>
      <c r="AQ289"/>
      <c r="AR289"/>
      <c r="AS289"/>
      <c r="AT289"/>
      <c r="AU289"/>
      <c r="AV289"/>
      <c r="AW289"/>
      <c r="AX289"/>
      <c r="AY289"/>
      <c r="AZ289"/>
      <c r="BA289"/>
      <c r="BB289"/>
      <c r="BC289"/>
      <c r="BD289"/>
      <c r="BE289"/>
      <c r="BF289"/>
      <c r="BG289"/>
      <c r="BH289"/>
      <c r="BI289"/>
      <c r="BJ289"/>
      <c r="BK289"/>
      <c r="BL289"/>
      <c r="BM289"/>
      <c r="BN289"/>
      <c r="BO289"/>
    </row>
    <row r="290">
      <c r="A290" t="s">
        <v>829</v>
      </c>
      <c r="B290">
        <v>2014</v>
      </c>
      <c r="C290" t="s">
        <v>836</v>
      </c>
      <c r="D290">
        <v>138</v>
      </c>
      <c r="E290" t="s">
        <v>45</v>
      </c>
      <c r="F290" t="s">
        <v>41</v>
      </c>
      <c r="G290" t="s">
        <v>180</v>
      </c>
      <c r="H290">
        <v>9.9989629646108629</v>
      </c>
      <c r="I290">
        <v>11.66478057682801</v>
      </c>
      <c r="J290">
        <v>7.1585167435660786</v>
      </c>
      <c r="K290">
        <v>3.4119609004596141</v>
      </c>
      <c r="L290">
        <v>0.41001102581754773</v>
      </c>
      <c r="M290">
        <v>3.5354436991254419</v>
      </c>
      <c r="N290">
        <v>1.064105534735164</v>
      </c>
      <c r="O290">
        <v>0.62605030583709531</v>
      </c>
      <c r="P290">
        <v>0.5562827516305604</v>
      </c>
      <c r="Q290">
        <v>0.1172351691815737</v>
      </c>
      <c r="R290">
        <v>9.2283016230702355</v>
      </c>
      <c r="S290">
        <v>12.61823068048697</v>
      </c>
      <c r="T290">
        <v>10.295594399621651</v>
      </c>
      <c r="U290">
        <v>6.5764770485496404</v>
      </c>
      <c r="V290">
        <v>4.1746251886994754</v>
      </c>
      <c r="W290" t="s">
        <v>248</v>
      </c>
      <c r="X290" t="s">
        <v>249</v>
      </c>
      <c r="Y290" t="s">
        <v>250</v>
      </c>
      <c r="Z290" t="s">
        <v>251</v>
      </c>
      <c r="AA290" t="s">
        <v>252</v>
      </c>
      <c r="AB290" t="s">
        <v>253</v>
      </c>
      <c r="AC290" t="s">
        <v>254</v>
      </c>
      <c r="AD290" t="s">
        <v>476</v>
      </c>
      <c r="AE290" t="s">
        <v>477</v>
      </c>
      <c r="AF290" t="s">
        <v>257</v>
      </c>
      <c r="AG290">
        <v>0.70935453060532705</v>
      </c>
      <c r="AH290">
        <v>1.4398429685759191</v>
      </c>
      <c r="AI290">
        <v>18.418555902438779</v>
      </c>
      <c r="AJ290">
        <v>22.05064254816741</v>
      </c>
      <c r="AK290">
        <v>7.051261901036594</v>
      </c>
      <c r="AL290">
        <v>8.2772668707304966</v>
      </c>
      <c r="AM290">
        <v>2.2068585394807649</v>
      </c>
      <c r="AN290">
        <v>1.1187469509224719</v>
      </c>
      <c r="AO290">
        <v>1.507603668174152</v>
      </c>
      <c r="AP290">
        <v>4.0457886803362957</v>
      </c>
      <c r="AQ290"/>
      <c r="AR290"/>
      <c r="AS290"/>
      <c r="AT290"/>
      <c r="AU290"/>
      <c r="AV290"/>
      <c r="AW290"/>
      <c r="AX290"/>
      <c r="AY290"/>
      <c r="AZ290"/>
      <c r="BA290"/>
      <c r="BB290"/>
      <c r="BC290"/>
      <c r="BD290"/>
      <c r="BE290"/>
      <c r="BF290"/>
      <c r="BG290"/>
      <c r="BH290"/>
      <c r="BI290"/>
      <c r="BJ290"/>
      <c r="BK290"/>
      <c r="BL290"/>
      <c r="BM290"/>
      <c r="BN290"/>
      <c r="BO290"/>
    </row>
    <row r="291">
      <c r="A291" t="s">
        <v>829</v>
      </c>
      <c r="B291">
        <v>2014</v>
      </c>
      <c r="C291" t="s">
        <v>836</v>
      </c>
      <c r="D291">
        <v>139</v>
      </c>
      <c r="E291" t="s">
        <v>45</v>
      </c>
      <c r="F291" t="s">
        <v>19</v>
      </c>
      <c r="G291" t="s">
        <v>180</v>
      </c>
      <c r="H291">
        <v>73.175197190024605</v>
      </c>
      <c r="I291">
        <v>49.738154132745613</v>
      </c>
      <c r="J291">
        <v>27.291250513827048</v>
      </c>
      <c r="K291">
        <v>8.0686010299092707</v>
      </c>
      <c r="L291">
        <v>0.32813150770715033</v>
      </c>
      <c r="M291">
        <v>3.4778402502379131</v>
      </c>
      <c r="N291">
        <v>0.86630122460244541</v>
      </c>
      <c r="O291">
        <v>0.99792185714851334</v>
      </c>
      <c r="P291">
        <v>0.047596160786230003</v>
      </c>
      <c r="Q291">
        <v>0.13493707830126489</v>
      </c>
      <c r="R291">
        <v>76.413924345592974</v>
      </c>
      <c r="S291">
        <v>60.363538380333637</v>
      </c>
      <c r="T291">
        <v>41.374804118970047</v>
      </c>
      <c r="U291">
        <v>26.761040271656551</v>
      </c>
      <c r="V291">
        <v>12.3525266778452</v>
      </c>
      <c r="W291" t="s">
        <v>248</v>
      </c>
      <c r="X291" t="s">
        <v>249</v>
      </c>
      <c r="Y291" t="s">
        <v>250</v>
      </c>
      <c r="Z291" t="s">
        <v>251</v>
      </c>
      <c r="AA291" t="s">
        <v>252</v>
      </c>
      <c r="AB291" t="s">
        <v>253</v>
      </c>
      <c r="AC291" t="s">
        <v>254</v>
      </c>
      <c r="AD291" t="s">
        <v>476</v>
      </c>
      <c r="AE291" t="s">
        <v>477</v>
      </c>
      <c r="AF291" t="s">
        <v>257</v>
      </c>
      <c r="AG291">
        <v>1.28294372835677</v>
      </c>
      <c r="AH291">
        <v>0.092350784585804702</v>
      </c>
      <c r="AI291">
        <v>18.113243911085949</v>
      </c>
      <c r="AJ291">
        <v>20.5710113280164</v>
      </c>
      <c r="AK291">
        <v>20.333302372087871</v>
      </c>
      <c r="AL291">
        <v>34.538304454997068</v>
      </c>
      <c r="AM291">
        <v>54.471311894426279</v>
      </c>
      <c r="AN291">
        <v>69.55883601005705</v>
      </c>
      <c r="AO291">
        <v>43.351687674811508</v>
      </c>
      <c r="AP291">
        <v>39.303703967641937</v>
      </c>
      <c r="AQ291"/>
      <c r="AR291"/>
      <c r="AS291"/>
      <c r="AT291"/>
      <c r="AU291"/>
      <c r="AV291"/>
      <c r="AW291"/>
      <c r="AX291"/>
      <c r="AY291"/>
      <c r="AZ291"/>
      <c r="BA291"/>
      <c r="BB291"/>
      <c r="BC291"/>
      <c r="BD291"/>
      <c r="BE291"/>
      <c r="BF291"/>
      <c r="BG291"/>
      <c r="BH291"/>
      <c r="BI291"/>
      <c r="BJ291"/>
      <c r="BK291"/>
      <c r="BL291"/>
      <c r="BM291"/>
      <c r="BN291"/>
      <c r="BO291"/>
    </row>
    <row r="292">
      <c r="A292" t="s">
        <v>829</v>
      </c>
      <c r="B292">
        <v>2014</v>
      </c>
      <c r="C292" t="s">
        <v>836</v>
      </c>
      <c r="D292">
        <v>148</v>
      </c>
      <c r="E292" t="s">
        <v>109</v>
      </c>
      <c r="F292" t="s">
        <v>49</v>
      </c>
      <c r="G292" t="s">
        <v>180</v>
      </c>
      <c r="H292">
        <v>8.2168198620296682</v>
      </c>
      <c r="I292">
        <v>14.477366701572469</v>
      </c>
      <c r="J292">
        <v>20.845458461143121</v>
      </c>
      <c r="K292">
        <v>48.503848755639943</v>
      </c>
      <c r="L292">
        <v>41.720125317721461</v>
      </c>
      <c r="M292">
        <v>68.771466116891744</v>
      </c>
      <c r="N292">
        <v>65.394350495136493</v>
      </c>
      <c r="O292">
        <v>54.888115810302281</v>
      </c>
      <c r="P292">
        <v>39.127914540175318</v>
      </c>
      <c r="Q292">
        <v>24.30180485863562</v>
      </c>
      <c r="R292">
        <v>7.3165878116309404</v>
      </c>
      <c r="S292">
        <v>10.616379530456619</v>
      </c>
      <c r="T292">
        <v>18.148367590918252</v>
      </c>
      <c r="U292">
        <v>20.360732966383939</v>
      </c>
      <c r="V292">
        <v>31.815565766508922</v>
      </c>
      <c r="W292" t="s">
        <v>248</v>
      </c>
      <c r="X292" t="s">
        <v>249</v>
      </c>
      <c r="Y292" t="s">
        <v>250</v>
      </c>
      <c r="Z292" t="s">
        <v>251</v>
      </c>
      <c r="AA292" t="s">
        <v>252</v>
      </c>
      <c r="AB292" t="s">
        <v>253</v>
      </c>
      <c r="AC292" t="s">
        <v>254</v>
      </c>
      <c r="AD292" t="s">
        <v>476</v>
      </c>
      <c r="AE292" t="s">
        <v>477</v>
      </c>
      <c r="AF292" t="s">
        <v>257</v>
      </c>
      <c r="AG292">
        <v>43.042007148184837</v>
      </c>
      <c r="AH292">
        <v>59.294160810043493</v>
      </c>
      <c r="AI292">
        <v>28.20202376030371</v>
      </c>
      <c r="AJ292">
        <v>25.890698084854421</v>
      </c>
      <c r="AK292">
        <v>34.215966068757737</v>
      </c>
      <c r="AL292">
        <v>25.82769930435191</v>
      </c>
      <c r="AM292">
        <v>15.85592467190849</v>
      </c>
      <c r="AN292">
        <v>9.4702028440214274</v>
      </c>
      <c r="AO292">
        <v>14.87820925915976</v>
      </c>
      <c r="AP292">
        <v>18.70324196663675</v>
      </c>
      <c r="AQ292"/>
      <c r="AR292"/>
      <c r="AS292"/>
      <c r="AT292"/>
      <c r="AU292"/>
      <c r="AV292"/>
      <c r="AW292"/>
      <c r="AX292"/>
      <c r="AY292"/>
      <c r="AZ292"/>
      <c r="BA292"/>
      <c r="BB292"/>
      <c r="BC292"/>
      <c r="BD292"/>
      <c r="BE292"/>
      <c r="BF292"/>
      <c r="BG292"/>
      <c r="BH292"/>
      <c r="BI292"/>
      <c r="BJ292"/>
      <c r="BK292"/>
      <c r="BL292"/>
      <c r="BM292"/>
      <c r="BN292"/>
      <c r="BO292"/>
    </row>
    <row r="293">
      <c r="A293" t="s">
        <v>829</v>
      </c>
      <c r="B293">
        <v>2014</v>
      </c>
      <c r="C293" t="s">
        <v>836</v>
      </c>
      <c r="D293">
        <v>149</v>
      </c>
      <c r="E293" t="s">
        <v>109</v>
      </c>
      <c r="F293" t="s">
        <v>48</v>
      </c>
      <c r="G293" t="s">
        <v>180</v>
      </c>
      <c r="H293">
        <v>8.562692229236939</v>
      </c>
      <c r="I293">
        <v>24.000580852856771</v>
      </c>
      <c r="J293">
        <v>44.70477428146372</v>
      </c>
      <c r="K293">
        <v>39.83393117366176</v>
      </c>
      <c r="L293">
        <v>57.519028790437218</v>
      </c>
      <c r="M293">
        <v>23.963131588576861</v>
      </c>
      <c r="N293">
        <v>32.579776984434588</v>
      </c>
      <c r="O293">
        <v>43.487912026712081</v>
      </c>
      <c r="P293">
        <v>60.186273419101617</v>
      </c>
      <c r="Q293">
        <v>75.446022893881576</v>
      </c>
      <c r="R293">
        <v>7.0411862197059261</v>
      </c>
      <c r="S293">
        <v>16.337791614585779</v>
      </c>
      <c r="T293">
        <v>30.01640329609674</v>
      </c>
      <c r="U293">
        <v>46.301749713410217</v>
      </c>
      <c r="V293">
        <v>51.539311148625977</v>
      </c>
      <c r="W293" t="s">
        <v>248</v>
      </c>
      <c r="X293" t="s">
        <v>249</v>
      </c>
      <c r="Y293" t="s">
        <v>250</v>
      </c>
      <c r="Z293" t="s">
        <v>251</v>
      </c>
      <c r="AA293" t="s">
        <v>252</v>
      </c>
      <c r="AB293" t="s">
        <v>253</v>
      </c>
      <c r="AC293" t="s">
        <v>254</v>
      </c>
      <c r="AD293" t="s">
        <v>476</v>
      </c>
      <c r="AE293" t="s">
        <v>477</v>
      </c>
      <c r="AF293" t="s">
        <v>257</v>
      </c>
      <c r="AG293">
        <v>54.965694592853119</v>
      </c>
      <c r="AH293">
        <v>38.979470614476043</v>
      </c>
      <c r="AI293">
        <v>35.220226314357383</v>
      </c>
      <c r="AJ293">
        <v>31.487648038961911</v>
      </c>
      <c r="AK293">
        <v>38.399469658118043</v>
      </c>
      <c r="AL293">
        <v>31.322164039211501</v>
      </c>
      <c r="AM293">
        <v>27.074351103522009</v>
      </c>
      <c r="AN293">
        <v>19.852214194998979</v>
      </c>
      <c r="AO293">
        <v>40.242745544857392</v>
      </c>
      <c r="AP293">
        <v>37.94726538538486</v>
      </c>
      <c r="AQ293"/>
      <c r="AR293"/>
      <c r="AS293"/>
      <c r="AT293"/>
      <c r="AU293"/>
      <c r="AV293"/>
      <c r="AW293"/>
      <c r="AX293"/>
      <c r="AY293"/>
      <c r="AZ293"/>
      <c r="BA293"/>
      <c r="BB293"/>
      <c r="BC293"/>
      <c r="BD293"/>
      <c r="BE293"/>
      <c r="BF293"/>
      <c r="BG293"/>
      <c r="BH293"/>
      <c r="BI293"/>
      <c r="BJ293"/>
      <c r="BK293"/>
      <c r="BL293"/>
      <c r="BM293"/>
      <c r="BN293"/>
      <c r="BO293"/>
    </row>
    <row r="294">
      <c r="A294" t="s">
        <v>829</v>
      </c>
      <c r="B294">
        <v>2014</v>
      </c>
      <c r="C294" t="s">
        <v>836</v>
      </c>
      <c r="D294">
        <v>150</v>
      </c>
      <c r="E294" t="s">
        <v>109</v>
      </c>
      <c r="F294" t="s">
        <v>111</v>
      </c>
      <c r="G294" t="s">
        <v>180</v>
      </c>
      <c r="H294">
        <v>83.22048790873329</v>
      </c>
      <c r="I294">
        <v>61.522052445570971</v>
      </c>
      <c r="J294">
        <v>34.449767257393127</v>
      </c>
      <c r="K294">
        <v>11.662220070698019</v>
      </c>
      <c r="L294">
        <v>0.76084589184140461</v>
      </c>
      <c r="M294">
        <v>7.2654022945313992</v>
      </c>
      <c r="N294">
        <v>2.025872520428623</v>
      </c>
      <c r="O294">
        <v>1.623972162985609</v>
      </c>
      <c r="P294">
        <v>0.68581204072308721</v>
      </c>
      <c r="Q294">
        <v>0.25217224748283862</v>
      </c>
      <c r="R294">
        <v>85.642225968663226</v>
      </c>
      <c r="S294">
        <v>73.045828854957989</v>
      </c>
      <c r="T294">
        <v>51.835229112984933</v>
      </c>
      <c r="U294">
        <v>33.337517320206203</v>
      </c>
      <c r="V294">
        <v>16.64512308486545</v>
      </c>
      <c r="W294" t="s">
        <v>248</v>
      </c>
      <c r="X294" t="s">
        <v>249</v>
      </c>
      <c r="Y294" t="s">
        <v>250</v>
      </c>
      <c r="Z294" t="s">
        <v>251</v>
      </c>
      <c r="AA294" t="s">
        <v>252</v>
      </c>
      <c r="AB294" t="s">
        <v>253</v>
      </c>
      <c r="AC294" t="s">
        <v>254</v>
      </c>
      <c r="AD294" t="s">
        <v>476</v>
      </c>
      <c r="AE294" t="s">
        <v>477</v>
      </c>
      <c r="AF294" t="s">
        <v>257</v>
      </c>
      <c r="AG294">
        <v>1.9922982589620979</v>
      </c>
      <c r="AH294">
        <v>1.726368575480925</v>
      </c>
      <c r="AI294">
        <v>36.577749925338701</v>
      </c>
      <c r="AJ294">
        <v>42.621653876183743</v>
      </c>
      <c r="AK294">
        <v>27.384564273124472</v>
      </c>
      <c r="AL294">
        <v>42.850136656436653</v>
      </c>
      <c r="AM294">
        <v>57.069724224569548</v>
      </c>
      <c r="AN294">
        <v>70.677582960979507</v>
      </c>
      <c r="AO294">
        <v>44.879045195982719</v>
      </c>
      <c r="AP294">
        <v>43.349492647978252</v>
      </c>
      <c r="AQ294"/>
      <c r="AR294"/>
      <c r="AS294"/>
      <c r="AT294"/>
      <c r="AU294"/>
      <c r="AV294"/>
      <c r="AW294"/>
      <c r="AX294"/>
      <c r="AY294"/>
      <c r="AZ294"/>
      <c r="BA294"/>
      <c r="BB294"/>
      <c r="BC294"/>
      <c r="BD294"/>
      <c r="BE294"/>
      <c r="BF294"/>
      <c r="BG294"/>
      <c r="BH294"/>
      <c r="BI294"/>
      <c r="BJ294"/>
      <c r="BK294"/>
      <c r="BL294"/>
      <c r="BM294"/>
      <c r="BN294"/>
      <c r="BO294"/>
    </row>
    <row r="295">
      <c r="A295" t="s">
        <v>829</v>
      </c>
      <c r="B295">
        <v>2014</v>
      </c>
      <c r="C295" t="s">
        <v>836</v>
      </c>
      <c r="D295">
        <v>151</v>
      </c>
      <c r="E295" t="s">
        <v>110</v>
      </c>
      <c r="F295" t="s">
        <v>49</v>
      </c>
      <c r="G295" t="s">
        <v>180</v>
      </c>
      <c r="H295">
        <v>44.341812639720942</v>
      </c>
      <c r="I295">
        <v>35.880105507054417</v>
      </c>
      <c r="J295">
        <v>32.16881343208572</v>
      </c>
      <c r="K295">
        <v>54.153250895371151</v>
      </c>
      <c r="L295">
        <v>42.152075245156027</v>
      </c>
      <c r="M295">
        <v>72.842583404184566</v>
      </c>
      <c r="N295">
        <v>66.733621123406536</v>
      </c>
      <c r="O295">
        <v>55.986518701769683</v>
      </c>
      <c r="P295">
        <v>39.578983491349717</v>
      </c>
      <c r="Q295">
        <v>24.404854980236259</v>
      </c>
      <c r="R295">
        <v>45.617005695928427</v>
      </c>
      <c r="S295">
        <v>36.638568543168333</v>
      </c>
      <c r="T295">
        <v>36.825802276579957</v>
      </c>
      <c r="U295">
        <v>30.873115199170091</v>
      </c>
      <c r="V295">
        <v>37.876600329253947</v>
      </c>
      <c r="W295" t="s">
        <v>248</v>
      </c>
      <c r="X295" t="s">
        <v>249</v>
      </c>
      <c r="Y295" t="s">
        <v>250</v>
      </c>
      <c r="Z295" t="s">
        <v>251</v>
      </c>
      <c r="AA295" t="s">
        <v>252</v>
      </c>
      <c r="AB295" t="s">
        <v>253</v>
      </c>
      <c r="AC295" t="s">
        <v>254</v>
      </c>
      <c r="AD295" t="s">
        <v>476</v>
      </c>
      <c r="AE295" t="s">
        <v>477</v>
      </c>
      <c r="AF295" t="s">
        <v>257</v>
      </c>
      <c r="AG295">
        <v>44.079179357766193</v>
      </c>
      <c r="AH295">
        <v>60.301398504737648</v>
      </c>
      <c r="AI295">
        <v>41.939384532161</v>
      </c>
      <c r="AJ295">
        <v>44.059744316067047</v>
      </c>
      <c r="AK295">
        <v>45.16385931564966</v>
      </c>
      <c r="AL295">
        <v>43.573026564036667</v>
      </c>
      <c r="AM295">
        <v>37.305576043722958</v>
      </c>
      <c r="AN295">
        <v>32.635884088300273</v>
      </c>
      <c r="AO295">
        <v>26.86638601440983</v>
      </c>
      <c r="AP295">
        <v>32.721452017557219</v>
      </c>
      <c r="AQ295"/>
      <c r="AR295"/>
      <c r="AS295"/>
      <c r="AT295"/>
      <c r="AU295"/>
      <c r="AV295"/>
      <c r="AW295"/>
      <c r="AX295"/>
      <c r="AY295"/>
      <c r="AZ295"/>
      <c r="BA295"/>
      <c r="BB295"/>
      <c r="BC295"/>
      <c r="BD295"/>
      <c r="BE295"/>
      <c r="BF295"/>
      <c r="BG295"/>
      <c r="BH295"/>
      <c r="BI295"/>
      <c r="BJ295"/>
      <c r="BK295"/>
      <c r="BL295"/>
      <c r="BM295"/>
      <c r="BN295"/>
      <c r="BO295"/>
    </row>
    <row r="296">
      <c r="A296" t="s">
        <v>829</v>
      </c>
      <c r="B296">
        <v>2014</v>
      </c>
      <c r="C296" t="s">
        <v>836</v>
      </c>
      <c r="D296">
        <v>152</v>
      </c>
      <c r="E296" t="s">
        <v>110</v>
      </c>
      <c r="F296" t="s">
        <v>48</v>
      </c>
      <c r="G296" t="s">
        <v>180</v>
      </c>
      <c r="H296">
        <v>55.031423575008773</v>
      </c>
      <c r="I296">
        <v>63.882900140784329</v>
      </c>
      <c r="J296">
        <v>67.831186567914614</v>
      </c>
      <c r="K296">
        <v>45.649147259813603</v>
      </c>
      <c r="L296">
        <v>57.816031042067792</v>
      </c>
      <c r="M296">
        <v>26.89621404313564</v>
      </c>
      <c r="N296">
        <v>33.152073916643452</v>
      </c>
      <c r="O296">
        <v>43.99837117230026</v>
      </c>
      <c r="P296">
        <v>60.339044364750613</v>
      </c>
      <c r="Q296">
        <v>75.595145019763805</v>
      </c>
      <c r="R296">
        <v>53.974643280919267</v>
      </c>
      <c r="S296">
        <v>63.01779979600024</v>
      </c>
      <c r="T296">
        <v>62.893037734244572</v>
      </c>
      <c r="U296">
        <v>69.126884800829984</v>
      </c>
      <c r="V296">
        <v>61.988802272955837</v>
      </c>
      <c r="W296" t="s">
        <v>248</v>
      </c>
      <c r="X296" t="s">
        <v>249</v>
      </c>
      <c r="Y296" t="s">
        <v>250</v>
      </c>
      <c r="Z296" t="s">
        <v>251</v>
      </c>
      <c r="AA296" t="s">
        <v>252</v>
      </c>
      <c r="AB296" t="s">
        <v>253</v>
      </c>
      <c r="AC296" t="s">
        <v>254</v>
      </c>
      <c r="AD296" t="s">
        <v>476</v>
      </c>
      <c r="AE296" t="s">
        <v>477</v>
      </c>
      <c r="AF296" t="s">
        <v>257</v>
      </c>
      <c r="AG296">
        <v>55.920820642233771</v>
      </c>
      <c r="AH296">
        <v>39.484130149344821</v>
      </c>
      <c r="AI296">
        <v>57.902636733605291</v>
      </c>
      <c r="AJ296">
        <v>55.940255683932861</v>
      </c>
      <c r="AK296">
        <v>54.836140684350667</v>
      </c>
      <c r="AL296">
        <v>56.21431328488211</v>
      </c>
      <c r="AM296">
        <v>61.83440842111694</v>
      </c>
      <c r="AN296">
        <v>67.364115911699784</v>
      </c>
      <c r="AO296">
        <v>73.098742950273859</v>
      </c>
      <c r="AP296">
        <v>67.278547982442987</v>
      </c>
      <c r="AQ296"/>
      <c r="AR296"/>
      <c r="AS296"/>
      <c r="AT296"/>
      <c r="AU296"/>
      <c r="AV296"/>
      <c r="AW296"/>
      <c r="AX296"/>
      <c r="AY296"/>
      <c r="AZ296"/>
      <c r="BA296"/>
      <c r="BB296"/>
      <c r="BC296"/>
      <c r="BD296"/>
      <c r="BE296"/>
      <c r="BF296"/>
      <c r="BG296"/>
      <c r="BH296"/>
      <c r="BI296"/>
      <c r="BJ296"/>
      <c r="BK296"/>
      <c r="BL296"/>
      <c r="BM296"/>
      <c r="BN296"/>
      <c r="BO296"/>
    </row>
    <row r="297">
      <c r="A297" t="s">
        <v>829</v>
      </c>
      <c r="B297">
        <v>2014</v>
      </c>
      <c r="C297" t="s">
        <v>836</v>
      </c>
      <c r="D297">
        <v>153</v>
      </c>
      <c r="E297" t="s">
        <v>62</v>
      </c>
      <c r="F297" t="s">
        <v>484</v>
      </c>
      <c r="G297" t="s">
        <v>180</v>
      </c>
      <c r="H297">
        <v>0</v>
      </c>
      <c r="I297">
        <v>0.050408609279876997</v>
      </c>
      <c r="J297">
        <v>1.2964412439555679</v>
      </c>
      <c r="K297">
        <v>33.235678188516403</v>
      </c>
      <c r="L297">
        <v>80.182848729995953</v>
      </c>
      <c r="M297">
        <v>58.276235529664348</v>
      </c>
      <c r="N297">
        <v>86.179261552492108</v>
      </c>
      <c r="O297">
        <v>86.752300277520973</v>
      </c>
      <c r="P297">
        <v>86.511019713026414</v>
      </c>
      <c r="Q297">
        <v>77.478266946997692</v>
      </c>
      <c r="R297">
        <v>0</v>
      </c>
      <c r="S297">
        <v>0</v>
      </c>
      <c r="T297">
        <v>0.069753517060815506</v>
      </c>
      <c r="U297">
        <v>1.1202548905084979</v>
      </c>
      <c r="V297">
        <v>6.1049017180201108</v>
      </c>
      <c r="W297" t="s">
        <v>248</v>
      </c>
      <c r="X297" t="s">
        <v>249</v>
      </c>
      <c r="Y297" t="s">
        <v>250</v>
      </c>
      <c r="Z297" t="s">
        <v>251</v>
      </c>
      <c r="AA297" t="s">
        <v>252</v>
      </c>
      <c r="AB297" t="s">
        <v>253</v>
      </c>
      <c r="AC297" t="s">
        <v>254</v>
      </c>
      <c r="AD297" t="s">
        <v>476</v>
      </c>
      <c r="AE297" t="s">
        <v>477</v>
      </c>
      <c r="AF297" t="s">
        <v>257</v>
      </c>
      <c r="AG297">
        <v>89.467597131217659</v>
      </c>
      <c r="AH297">
        <v>73.166640200330789</v>
      </c>
      <c r="AI297">
        <v>15.999133165396421</v>
      </c>
      <c r="AJ297">
        <v>6.11009810953112</v>
      </c>
      <c r="AK297">
        <v>8.7561499977305424</v>
      </c>
      <c r="AL297">
        <v>15.751764727851601</v>
      </c>
      <c r="AM297">
        <v>8.8881562776803982</v>
      </c>
      <c r="AN297">
        <v>3.4130291066261682</v>
      </c>
      <c r="AO297">
        <v>7.2402108563863683</v>
      </c>
      <c r="AP297">
        <v>22.742955044904221</v>
      </c>
      <c r="AQ297">
        <v>0</v>
      </c>
      <c r="AR297">
        <v>6.5797639120153653</v>
      </c>
      <c r="AS297">
        <v>169.19830671202629</v>
      </c>
      <c r="AT297">
        <v>4337.3137314391151</v>
      </c>
      <c r="AU297">
        <v>10466.53344337439</v>
      </c>
      <c r="AV297">
        <v>2109.2856762841971</v>
      </c>
      <c r="AW297">
        <v>3114.529680750562</v>
      </c>
      <c r="AX297">
        <v>3136.9215853322071</v>
      </c>
      <c r="AY297">
        <v>3129.1283781076731</v>
      </c>
      <c r="AZ297">
        <v>2801.462340139637</v>
      </c>
      <c r="BA297">
        <v>0</v>
      </c>
      <c r="BB297">
        <v>0</v>
      </c>
      <c r="BC297">
        <v>6.5797639120153653</v>
      </c>
      <c r="BD297">
        <v>105.68681141566501</v>
      </c>
      <c r="BE297">
        <v>576.03100949564509</v>
      </c>
      <c r="BF297">
        <v>3998.4862945531299</v>
      </c>
      <c r="BG297">
        <v>4317.4787935927761</v>
      </c>
      <c r="BH297">
        <v>1306.1205367753851</v>
      </c>
      <c r="BI297">
        <v>211.12918310549</v>
      </c>
      <c r="BJ297">
        <v>633.25496641814709</v>
      </c>
      <c r="BK297">
        <v>1367.8928214073719</v>
      </c>
      <c r="BL297">
        <v>657.72102936785848</v>
      </c>
      <c r="BM297">
        <v>212.4984901570553</v>
      </c>
      <c r="BN297">
        <v>395.58997018663501</v>
      </c>
      <c r="BO297">
        <v>1879.453159873736</v>
      </c>
    </row>
    <row r="298">
      <c r="A298" t="s">
        <v>829</v>
      </c>
      <c r="B298">
        <v>2014</v>
      </c>
      <c r="C298" t="s">
        <v>836</v>
      </c>
      <c r="D298">
        <v>154</v>
      </c>
      <c r="E298" t="s">
        <v>62</v>
      </c>
      <c r="F298" t="s">
        <v>169</v>
      </c>
      <c r="G298" t="s">
        <v>180</v>
      </c>
      <c r="H298">
        <v>0</v>
      </c>
      <c r="I298">
        <v>0.067452342620335698</v>
      </c>
      <c r="J298">
        <v>0.70345082186981567</v>
      </c>
      <c r="K298">
        <v>6.1138730699472168</v>
      </c>
      <c r="L298">
        <v>11.704599425314379</v>
      </c>
      <c r="M298">
        <v>7.6178745537501094</v>
      </c>
      <c r="N298">
        <v>5.6383831384947261</v>
      </c>
      <c r="O298">
        <v>7.0046253370701681</v>
      </c>
      <c r="P298">
        <v>8.502856313415224</v>
      </c>
      <c r="Q298">
        <v>19.431693293291101</v>
      </c>
      <c r="R298">
        <v>0</v>
      </c>
      <c r="S298">
        <v>0.038489392861935097</v>
      </c>
      <c r="T298">
        <v>0.1238059452201825</v>
      </c>
      <c r="U298">
        <v>0.8103959646146861</v>
      </c>
      <c r="V298">
        <v>6.2700410757591074</v>
      </c>
      <c r="W298" t="s">
        <v>248</v>
      </c>
      <c r="X298" t="s">
        <v>249</v>
      </c>
      <c r="Y298" t="s">
        <v>250</v>
      </c>
      <c r="Z298" t="s">
        <v>251</v>
      </c>
      <c r="AA298" t="s">
        <v>252</v>
      </c>
      <c r="AB298" t="s">
        <v>253</v>
      </c>
      <c r="AC298" t="s">
        <v>254</v>
      </c>
      <c r="AD298" t="s">
        <v>476</v>
      </c>
      <c r="AE298" t="s">
        <v>477</v>
      </c>
      <c r="AF298" t="s">
        <v>257</v>
      </c>
      <c r="AG298">
        <v>5.5963546832016586</v>
      </c>
      <c r="AH298">
        <v>12.98423624266831</v>
      </c>
      <c r="AI298">
        <v>1.7195842631543801</v>
      </c>
      <c r="AJ298">
        <v>3.5814442939753119</v>
      </c>
      <c r="AK298">
        <v>5.0609388232793657</v>
      </c>
      <c r="AL298">
        <v>3.6141827883325068</v>
      </c>
      <c r="AM298">
        <v>0.59574392272892729</v>
      </c>
      <c r="AN298">
        <v>2.0662879798036129</v>
      </c>
      <c r="AO298">
        <v>3.078373587113659</v>
      </c>
      <c r="AP298">
        <v>1.51369204824832</v>
      </c>
      <c r="AQ298">
        <v>0</v>
      </c>
      <c r="AR298">
        <v>8.8044581291662904</v>
      </c>
      <c r="AS298">
        <v>91.807236518028603</v>
      </c>
      <c r="AT298">
        <v>797.87105495925493</v>
      </c>
      <c r="AU298">
        <v>1527.8402210287729</v>
      </c>
      <c r="AV298">
        <v>275.7260062169895</v>
      </c>
      <c r="AW298">
        <v>203.77189732113121</v>
      </c>
      <c r="AX298">
        <v>253.2838938763434</v>
      </c>
      <c r="AY298">
        <v>307.55074987601012</v>
      </c>
      <c r="AZ298">
        <v>702.61195960331747</v>
      </c>
      <c r="BA298">
        <v>0</v>
      </c>
      <c r="BB298">
        <v>3.6330086400866231</v>
      </c>
      <c r="BC298">
        <v>11.67846332024342</v>
      </c>
      <c r="BD298">
        <v>76.454176821644097</v>
      </c>
      <c r="BE298">
        <v>591.61281495945309</v>
      </c>
      <c r="BF298">
        <v>250.1123112473995</v>
      </c>
      <c r="BG298">
        <v>766.18475954654741</v>
      </c>
      <c r="BH298">
        <v>140.38162552952619</v>
      </c>
      <c r="BI298">
        <v>123.7537261382619</v>
      </c>
      <c r="BJ298">
        <v>366.01299034515432</v>
      </c>
      <c r="BK298">
        <v>313.85782969908581</v>
      </c>
      <c r="BL298">
        <v>44.084880357118941</v>
      </c>
      <c r="BM298">
        <v>128.64908625756789</v>
      </c>
      <c r="BN298">
        <v>168.1958909353387</v>
      </c>
      <c r="BO298">
        <v>125.0898705792185</v>
      </c>
    </row>
    <row r="299">
      <c r="A299" t="s">
        <v>829</v>
      </c>
      <c r="B299">
        <v>2014</v>
      </c>
      <c r="C299" t="s">
        <v>836</v>
      </c>
      <c r="D299">
        <v>155</v>
      </c>
      <c r="E299" t="s">
        <v>62</v>
      </c>
      <c r="F299" t="s">
        <v>569</v>
      </c>
      <c r="G299" t="s">
        <v>180</v>
      </c>
      <c r="H299">
        <v>0</v>
      </c>
      <c r="I299">
        <v>0.1051011117940588</v>
      </c>
      <c r="J299">
        <v>0.32201036286484591</v>
      </c>
      <c r="K299">
        <v>2.332556411706765</v>
      </c>
      <c r="L299">
        <v>0.37994338861446569</v>
      </c>
      <c r="M299">
        <v>6.2791491483217001</v>
      </c>
      <c r="N299">
        <v>1.0474148707427049</v>
      </c>
      <c r="O299">
        <v>0.48482484947978038</v>
      </c>
      <c r="P299">
        <v>0.4182286695848289</v>
      </c>
      <c r="Q299">
        <v>0</v>
      </c>
      <c r="R299">
        <v>0</v>
      </c>
      <c r="S299">
        <v>0</v>
      </c>
      <c r="T299">
        <v>0.23053821048000059</v>
      </c>
      <c r="U299">
        <v>0.33335568668769627</v>
      </c>
      <c r="V299">
        <v>0.62278137688365309</v>
      </c>
      <c r="W299" t="s">
        <v>248</v>
      </c>
      <c r="X299" t="s">
        <v>249</v>
      </c>
      <c r="Y299" t="s">
        <v>250</v>
      </c>
      <c r="Z299" t="s">
        <v>251</v>
      </c>
      <c r="AA299" t="s">
        <v>252</v>
      </c>
      <c r="AB299" t="s">
        <v>253</v>
      </c>
      <c r="AC299" t="s">
        <v>254</v>
      </c>
      <c r="AD299" t="s">
        <v>476</v>
      </c>
      <c r="AE299" t="s">
        <v>477</v>
      </c>
      <c r="AF299" t="s">
        <v>257</v>
      </c>
      <c r="AG299">
        <v>0</v>
      </c>
      <c r="AH299">
        <v>5.1971866945792584</v>
      </c>
      <c r="AI299">
        <v>0.079042632815218894</v>
      </c>
      <c r="AJ299">
        <v>0.0613219158190886</v>
      </c>
      <c r="AK299">
        <v>0.12741201360275739</v>
      </c>
      <c r="AL299">
        <v>0.30314645462953121</v>
      </c>
      <c r="AM299">
        <v>0</v>
      </c>
      <c r="AN299">
        <v>0.51754705089045194</v>
      </c>
      <c r="AO299">
        <v>0.48917427636665478</v>
      </c>
      <c r="AP299">
        <v>0</v>
      </c>
      <c r="AQ299">
        <v>0</v>
      </c>
      <c r="AR299">
        <v>13.718698301230489</v>
      </c>
      <c r="AS299">
        <v>42.025512837143538</v>
      </c>
      <c r="AT299">
        <v>304.40266320028758</v>
      </c>
      <c r="AU299">
        <v>49.595271888047037</v>
      </c>
      <c r="AV299">
        <v>227.27136091460849</v>
      </c>
      <c r="AW299">
        <v>37.853709166452397</v>
      </c>
      <c r="AX299">
        <v>17.53103411175648</v>
      </c>
      <c r="AY299">
        <v>15.127450848195799</v>
      </c>
      <c r="AZ299">
        <v>0</v>
      </c>
      <c r="BA299">
        <v>0</v>
      </c>
      <c r="BB299">
        <v>0</v>
      </c>
      <c r="BC299">
        <v>21.746387301652359</v>
      </c>
      <c r="BD299">
        <v>31.449360223109689</v>
      </c>
      <c r="BE299">
        <v>58.762843660933243</v>
      </c>
      <c r="BF299">
        <v>0</v>
      </c>
      <c r="BG299">
        <v>306.67997435376338</v>
      </c>
      <c r="BH299">
        <v>6.452799969441056</v>
      </c>
      <c r="BI299">
        <v>2.1189260403449248</v>
      </c>
      <c r="BJ299">
        <v>9.2145852248071094</v>
      </c>
      <c r="BK299">
        <v>26.32542234392481</v>
      </c>
      <c r="BL299">
        <v>0</v>
      </c>
      <c r="BM299">
        <v>32.222979489375817</v>
      </c>
      <c r="BN299">
        <v>26.727458805051551</v>
      </c>
      <c r="BO299">
        <v>0</v>
      </c>
    </row>
    <row r="300">
      <c r="A300" t="s">
        <v>829</v>
      </c>
      <c r="B300">
        <v>2014</v>
      </c>
      <c r="C300" t="s">
        <v>836</v>
      </c>
      <c r="D300">
        <v>156</v>
      </c>
      <c r="E300" t="s">
        <v>62</v>
      </c>
      <c r="F300" t="s">
        <v>570</v>
      </c>
      <c r="G300" t="s">
        <v>180</v>
      </c>
      <c r="H300">
        <v>0</v>
      </c>
      <c r="I300">
        <v>0</v>
      </c>
      <c r="J300">
        <v>0.0104354270490332</v>
      </c>
      <c r="K300">
        <v>0.024250480940883501</v>
      </c>
      <c r="L300">
        <v>0.0308958011525934</v>
      </c>
      <c r="M300">
        <v>0</v>
      </c>
      <c r="N300">
        <v>0.087568304808156999</v>
      </c>
      <c r="O300">
        <v>0</v>
      </c>
      <c r="P300">
        <v>0.082921486481540893</v>
      </c>
      <c r="Q300">
        <v>0.028586658432233</v>
      </c>
      <c r="R300">
        <v>0</v>
      </c>
      <c r="S300">
        <v>0</v>
      </c>
      <c r="T300">
        <v>0</v>
      </c>
      <c r="U300">
        <v>0</v>
      </c>
      <c r="V300">
        <v>0.0144339837889458</v>
      </c>
      <c r="W300" t="s">
        <v>248</v>
      </c>
      <c r="X300" t="s">
        <v>249</v>
      </c>
      <c r="Y300" t="s">
        <v>250</v>
      </c>
      <c r="Z300" t="s">
        <v>251</v>
      </c>
      <c r="AA300" t="s">
        <v>252</v>
      </c>
      <c r="AB300" t="s">
        <v>253</v>
      </c>
      <c r="AC300" t="s">
        <v>254</v>
      </c>
      <c r="AD300" t="s">
        <v>476</v>
      </c>
      <c r="AE300" t="s">
        <v>477</v>
      </c>
      <c r="AF300" t="s">
        <v>257</v>
      </c>
      <c r="AG300">
        <v>0</v>
      </c>
      <c r="AH300">
        <v>0.071148106361709804</v>
      </c>
      <c r="AI300">
        <v>0.016682709792042501</v>
      </c>
      <c r="AJ300">
        <v>0</v>
      </c>
      <c r="AK300">
        <v>0</v>
      </c>
      <c r="AL300">
        <v>0.034537919661717299</v>
      </c>
      <c r="AM300">
        <v>0</v>
      </c>
      <c r="AN300">
        <v>0</v>
      </c>
      <c r="AO300">
        <v>0</v>
      </c>
      <c r="AP300">
        <v>0</v>
      </c>
      <c r="AQ300">
        <v>0</v>
      </c>
      <c r="AR300">
        <v>0</v>
      </c>
      <c r="AS300">
        <v>1.3619256520458281</v>
      </c>
      <c r="AT300">
        <v>3.1647298840208058</v>
      </c>
      <c r="AU300">
        <v>4.0329314952674178</v>
      </c>
      <c r="AV300">
        <v>0</v>
      </c>
      <c r="AW300">
        <v>3.1647298840208058</v>
      </c>
      <c r="AX300">
        <v>0</v>
      </c>
      <c r="AY300">
        <v>2.999293932321911</v>
      </c>
      <c r="AZ300">
        <v>1.0336375629455059</v>
      </c>
      <c r="BA300">
        <v>0</v>
      </c>
      <c r="BB300">
        <v>0</v>
      </c>
      <c r="BC300">
        <v>0</v>
      </c>
      <c r="BD300">
        <v>0</v>
      </c>
      <c r="BE300">
        <v>1.3619256520458281</v>
      </c>
      <c r="BF300">
        <v>0</v>
      </c>
      <c r="BG300">
        <v>4.1983674469663121</v>
      </c>
      <c r="BH300">
        <v>1.3619256520458281</v>
      </c>
      <c r="BI300">
        <v>0</v>
      </c>
      <c r="BJ300">
        <v>0</v>
      </c>
      <c r="BK300">
        <v>2.999293932321911</v>
      </c>
      <c r="BL300">
        <v>0</v>
      </c>
      <c r="BM300">
        <v>0</v>
      </c>
      <c r="BN300">
        <v>0</v>
      </c>
      <c r="BO300">
        <v>0</v>
      </c>
    </row>
    <row r="301">
      <c r="A301" t="s">
        <v>829</v>
      </c>
      <c r="B301">
        <v>2014</v>
      </c>
      <c r="C301" t="s">
        <v>836</v>
      </c>
      <c r="D301">
        <v>157</v>
      </c>
      <c r="E301" t="s">
        <v>62</v>
      </c>
      <c r="F301" t="s">
        <v>487</v>
      </c>
      <c r="G301" t="s">
        <v>180</v>
      </c>
      <c r="H301">
        <v>5.8968905213474976</v>
      </c>
      <c r="I301">
        <v>14.30127204135453</v>
      </c>
      <c r="J301">
        <v>26.511409861914739</v>
      </c>
      <c r="K301">
        <v>21.268712538580051</v>
      </c>
      <c r="L301">
        <v>3.4481973565876989</v>
      </c>
      <c r="M301">
        <v>3.942931515902989</v>
      </c>
      <c r="N301">
        <v>1.6652618793357561</v>
      </c>
      <c r="O301">
        <v>1.9208861188570681</v>
      </c>
      <c r="P301">
        <v>1.167629717105539</v>
      </c>
      <c r="Q301">
        <v>0.764924389554133</v>
      </c>
      <c r="R301">
        <v>5.2203854038155058</v>
      </c>
      <c r="S301">
        <v>9.8494116907307632</v>
      </c>
      <c r="T301">
        <v>18.79908766489169</v>
      </c>
      <c r="U301">
        <v>26.724748334916669</v>
      </c>
      <c r="V301">
        <v>34.58239483596811</v>
      </c>
      <c r="W301" t="s">
        <v>248</v>
      </c>
      <c r="X301" t="s">
        <v>249</v>
      </c>
      <c r="Y301" t="s">
        <v>250</v>
      </c>
      <c r="Z301" t="s">
        <v>251</v>
      </c>
      <c r="AA301" t="s">
        <v>252</v>
      </c>
      <c r="AB301" t="s">
        <v>253</v>
      </c>
      <c r="AC301" t="s">
        <v>254</v>
      </c>
      <c r="AD301" t="s">
        <v>476</v>
      </c>
      <c r="AE301" t="s">
        <v>477</v>
      </c>
      <c r="AF301" t="s">
        <v>257</v>
      </c>
      <c r="AG301">
        <v>0.91035827326313068</v>
      </c>
      <c r="AH301">
        <v>0.52504505278817892</v>
      </c>
      <c r="AI301">
        <v>22.218521534700301</v>
      </c>
      <c r="AJ301">
        <v>14.338200508527571</v>
      </c>
      <c r="AK301">
        <v>19.69818001064737</v>
      </c>
      <c r="AL301">
        <v>12.983697312522059</v>
      </c>
      <c r="AM301">
        <v>14.779684530751879</v>
      </c>
      <c r="AN301">
        <v>14.638278568933069</v>
      </c>
      <c r="AO301">
        <v>26.14311592971838</v>
      </c>
      <c r="AP301">
        <v>11.5625707702863</v>
      </c>
      <c r="AQ301">
        <v>769.64903128796789</v>
      </c>
      <c r="AR301">
        <v>1866.724653147352</v>
      </c>
      <c r="AS301">
        <v>3459.9991924803521</v>
      </c>
      <c r="AT301">
        <v>2775.6039284159529</v>
      </c>
      <c r="AU301">
        <v>450.10464860896121</v>
      </c>
      <c r="AV301">
        <v>142.71287246806159</v>
      </c>
      <c r="AW301">
        <v>60.182780125756267</v>
      </c>
      <c r="AX301">
        <v>69.458321104242799</v>
      </c>
      <c r="AY301">
        <v>42.233501524276051</v>
      </c>
      <c r="AZ301">
        <v>27.658167313630699</v>
      </c>
      <c r="BA301">
        <v>492.55768453079412</v>
      </c>
      <c r="BB301">
        <v>929.68465105573159</v>
      </c>
      <c r="BC301">
        <v>1773.2949363459859</v>
      </c>
      <c r="BD301">
        <v>2521.2596359399859</v>
      </c>
      <c r="BE301">
        <v>3263.03890353212</v>
      </c>
      <c r="BF301">
        <v>40.685736462073457</v>
      </c>
      <c r="BG301">
        <v>30.982301153736909</v>
      </c>
      <c r="BH301">
        <v>1813.852473959276</v>
      </c>
      <c r="BI301">
        <v>495.44418212303481</v>
      </c>
      <c r="BJ301">
        <v>1424.595321502507</v>
      </c>
      <c r="BK301">
        <v>1127.5121648891879</v>
      </c>
      <c r="BL301">
        <v>1093.692439646805</v>
      </c>
      <c r="BM301">
        <v>911.39336853518489</v>
      </c>
      <c r="BN301">
        <v>1428.405146806009</v>
      </c>
      <c r="BO301">
        <v>955.51831886276329</v>
      </c>
    </row>
    <row r="302">
      <c r="A302" t="s">
        <v>829</v>
      </c>
      <c r="B302">
        <v>2014</v>
      </c>
      <c r="C302" t="s">
        <v>836</v>
      </c>
      <c r="D302">
        <v>158</v>
      </c>
      <c r="E302" t="s">
        <v>62</v>
      </c>
      <c r="F302" t="s">
        <v>488</v>
      </c>
      <c r="G302" t="s">
        <v>180</v>
      </c>
      <c r="H302">
        <v>8.4084488394459544</v>
      </c>
      <c r="I302">
        <v>17.887503586879891</v>
      </c>
      <c r="J302">
        <v>27.88632089752597</v>
      </c>
      <c r="K302">
        <v>18.683565037417178</v>
      </c>
      <c r="L302">
        <v>2.6199154712576189</v>
      </c>
      <c r="M302">
        <v>13.79126182651625</v>
      </c>
      <c r="N302">
        <v>2.94526833949321</v>
      </c>
      <c r="O302">
        <v>2.065067364159757</v>
      </c>
      <c r="P302">
        <v>2.1435656994478718</v>
      </c>
      <c r="Q302">
        <v>1.6323768189097569</v>
      </c>
      <c r="R302">
        <v>6.9411873534386714</v>
      </c>
      <c r="S302">
        <v>13.0405433840504</v>
      </c>
      <c r="T302">
        <v>21.574391714106209</v>
      </c>
      <c r="U302">
        <v>28.6468830411374</v>
      </c>
      <c r="V302">
        <v>25.55872419079747</v>
      </c>
      <c r="W302" t="s">
        <v>248</v>
      </c>
      <c r="X302" t="s">
        <v>249</v>
      </c>
      <c r="Y302" t="s">
        <v>250</v>
      </c>
      <c r="Z302" t="s">
        <v>251</v>
      </c>
      <c r="AA302" t="s">
        <v>252</v>
      </c>
      <c r="AB302" t="s">
        <v>253</v>
      </c>
      <c r="AC302" t="s">
        <v>254</v>
      </c>
      <c r="AD302" t="s">
        <v>476</v>
      </c>
      <c r="AE302" t="s">
        <v>477</v>
      </c>
      <c r="AF302" t="s">
        <v>257</v>
      </c>
      <c r="AG302">
        <v>1.421559655253376</v>
      </c>
      <c r="AH302">
        <v>3.7144728794464168</v>
      </c>
      <c r="AI302">
        <v>21.499193456335501</v>
      </c>
      <c r="AJ302">
        <v>16.179724858921858</v>
      </c>
      <c r="AK302">
        <v>31.67960730356776</v>
      </c>
      <c r="AL302">
        <v>20.362053384679669</v>
      </c>
      <c r="AM302">
        <v>14.569548626067951</v>
      </c>
      <c r="AN302">
        <v>6.2703953100840151</v>
      </c>
      <c r="AO302">
        <v>7.6678573180817997</v>
      </c>
      <c r="AP302">
        <v>15.829859571472831</v>
      </c>
      <c r="AQ302">
        <v>1097.4520351846729</v>
      </c>
      <c r="AR302">
        <v>2334.8303446249101</v>
      </c>
      <c r="AS302">
        <v>3639.4385771726461</v>
      </c>
      <c r="AT302">
        <v>2438.23768931019</v>
      </c>
      <c r="AU302">
        <v>341.98626430783872</v>
      </c>
      <c r="AV302">
        <v>499.16935718588462</v>
      </c>
      <c r="AW302">
        <v>106.44237947593849</v>
      </c>
      <c r="AX302">
        <v>74.671845807832426</v>
      </c>
      <c r="AY302">
        <v>77.533385720461879</v>
      </c>
      <c r="AZ302">
        <v>59.023547677195843</v>
      </c>
      <c r="BA302">
        <v>654.92006935069037</v>
      </c>
      <c r="BB302">
        <v>1230.8951444264919</v>
      </c>
      <c r="BC302">
        <v>2035.085971369652</v>
      </c>
      <c r="BD302">
        <v>2702.5971957516158</v>
      </c>
      <c r="BE302">
        <v>2411.6060138344942</v>
      </c>
      <c r="BF302">
        <v>63.532351160428838</v>
      </c>
      <c r="BG302">
        <v>219.1867474367491</v>
      </c>
      <c r="BH302">
        <v>1755.128718983382</v>
      </c>
      <c r="BI302">
        <v>559.07647162115711</v>
      </c>
      <c r="BJ302">
        <v>2291.1060984976798</v>
      </c>
      <c r="BK302">
        <v>1768.253090066049</v>
      </c>
      <c r="BL302">
        <v>1078.1424426375349</v>
      </c>
      <c r="BM302">
        <v>390.40087103091838</v>
      </c>
      <c r="BN302">
        <v>418.95567795235468</v>
      </c>
      <c r="BO302">
        <v>1308.1624412139979</v>
      </c>
    </row>
    <row r="303">
      <c r="A303" t="s">
        <v>829</v>
      </c>
      <c r="B303">
        <v>2014</v>
      </c>
      <c r="C303" t="s">
        <v>836</v>
      </c>
      <c r="D303">
        <v>159</v>
      </c>
      <c r="E303" t="s">
        <v>62</v>
      </c>
      <c r="F303" t="s">
        <v>571</v>
      </c>
      <c r="G303" t="s">
        <v>180</v>
      </c>
      <c r="H303">
        <v>9.5915827124008644</v>
      </c>
      <c r="I303">
        <v>11.58640283338749</v>
      </c>
      <c r="J303">
        <v>7.115858442209781</v>
      </c>
      <c r="K303">
        <v>3.20880465038285</v>
      </c>
      <c r="L303">
        <v>0.27807588829340502</v>
      </c>
      <c r="M303">
        <v>3.134071912971292</v>
      </c>
      <c r="N303">
        <v>0.83529530291400544</v>
      </c>
      <c r="O303">
        <v>0.33881629270095509</v>
      </c>
      <c r="P303">
        <v>0.43223087455430798</v>
      </c>
      <c r="Q303">
        <v>0.070118923326637606</v>
      </c>
      <c r="R303">
        <v>8.8153422428071551</v>
      </c>
      <c r="S303">
        <v>12.4279799498657</v>
      </c>
      <c r="T303">
        <v>10.19708015335751</v>
      </c>
      <c r="U303">
        <v>6.5472862985828879</v>
      </c>
      <c r="V303">
        <v>4.1284108084427347</v>
      </c>
      <c r="W303" t="s">
        <v>248</v>
      </c>
      <c r="X303" t="s">
        <v>249</v>
      </c>
      <c r="Y303" t="s">
        <v>250</v>
      </c>
      <c r="Z303" t="s">
        <v>251</v>
      </c>
      <c r="AA303" t="s">
        <v>252</v>
      </c>
      <c r="AB303" t="s">
        <v>253</v>
      </c>
      <c r="AC303" t="s">
        <v>254</v>
      </c>
      <c r="AD303" t="s">
        <v>476</v>
      </c>
      <c r="AE303" t="s">
        <v>477</v>
      </c>
      <c r="AF303" t="s">
        <v>257</v>
      </c>
      <c r="AG303">
        <v>0.43246004934587201</v>
      </c>
      <c r="AH303">
        <v>1.1749440908027371</v>
      </c>
      <c r="AI303">
        <v>17.986616520401711</v>
      </c>
      <c r="AJ303">
        <v>22.012774632911398</v>
      </c>
      <c r="AK303">
        <v>7.0131830541920053</v>
      </c>
      <c r="AL303">
        <v>8.0343599379570882</v>
      </c>
      <c r="AM303">
        <v>1.9867296289009531</v>
      </c>
      <c r="AN303">
        <v>1.1187469509224719</v>
      </c>
      <c r="AO303">
        <v>1.507603668174152</v>
      </c>
      <c r="AP303">
        <v>3.9491298992680042</v>
      </c>
      <c r="AQ303">
        <v>1251.8720360151519</v>
      </c>
      <c r="AR303">
        <v>1512.3566454674769</v>
      </c>
      <c r="AS303">
        <v>928.68936778876173</v>
      </c>
      <c r="AT303">
        <v>418.75458032386518</v>
      </c>
      <c r="AU303">
        <v>36.298168881722027</v>
      </c>
      <c r="AV303">
        <v>113.4365137760132</v>
      </c>
      <c r="AW303">
        <v>30.18768049587645</v>
      </c>
      <c r="AX303">
        <v>12.25143470127975</v>
      </c>
      <c r="AY303">
        <v>15.6339146151404</v>
      </c>
      <c r="AZ303">
        <v>2.535362892991579</v>
      </c>
      <c r="BA303">
        <v>831.75172474622968</v>
      </c>
      <c r="BB303">
        <v>1173.0753638709241</v>
      </c>
      <c r="BC303">
        <v>961.87809343710535</v>
      </c>
      <c r="BD303">
        <v>617.68247403821351</v>
      </c>
      <c r="BE303">
        <v>389.53823590320519</v>
      </c>
      <c r="BF303">
        <v>19.327506669427251</v>
      </c>
      <c r="BG303">
        <v>69.332091535276319</v>
      </c>
      <c r="BH303">
        <v>1468.372628787854</v>
      </c>
      <c r="BI303">
        <v>760.63248786171789</v>
      </c>
      <c r="BJ303">
        <v>507.20156696924442</v>
      </c>
      <c r="BK303">
        <v>697.70869954032332</v>
      </c>
      <c r="BL303">
        <v>147.01742586116859</v>
      </c>
      <c r="BM303">
        <v>69.654266199281338</v>
      </c>
      <c r="BN303">
        <v>82.372309588223416</v>
      </c>
      <c r="BO303">
        <v>326.35181546446029</v>
      </c>
    </row>
    <row r="304">
      <c r="A304" t="s">
        <v>829</v>
      </c>
      <c r="B304">
        <v>2014</v>
      </c>
      <c r="C304" t="s">
        <v>836</v>
      </c>
      <c r="D304">
        <v>160</v>
      </c>
      <c r="E304" t="s">
        <v>62</v>
      </c>
      <c r="F304" t="s">
        <v>572</v>
      </c>
      <c r="G304" t="s">
        <v>180</v>
      </c>
      <c r="H304">
        <v>2.426207876397847</v>
      </c>
      <c r="I304">
        <v>5.8245017268592472</v>
      </c>
      <c r="J304">
        <v>8.7255370873138318</v>
      </c>
      <c r="K304">
        <v>6.860802342522625</v>
      </c>
      <c r="L304">
        <v>0.89545729355272941</v>
      </c>
      <c r="M304">
        <v>3.0792634764812852</v>
      </c>
      <c r="N304">
        <v>0.50643515529563832</v>
      </c>
      <c r="O304">
        <v>0.14832388992665091</v>
      </c>
      <c r="P304">
        <v>0.56989948852192307</v>
      </c>
      <c r="Q304">
        <v>0.41197964533220738</v>
      </c>
      <c r="R304">
        <v>2.0657666837495392</v>
      </c>
      <c r="S304">
        <v>3.8978655257337511</v>
      </c>
      <c r="T304">
        <v>7.1173067437112882</v>
      </c>
      <c r="U304">
        <v>9.0033913087214579</v>
      </c>
      <c r="V304">
        <v>10.31957095223817</v>
      </c>
      <c r="W304" t="s">
        <v>248</v>
      </c>
      <c r="X304" t="s">
        <v>249</v>
      </c>
      <c r="Y304" t="s">
        <v>250</v>
      </c>
      <c r="Z304" t="s">
        <v>251</v>
      </c>
      <c r="AA304" t="s">
        <v>252</v>
      </c>
      <c r="AB304" t="s">
        <v>253</v>
      </c>
      <c r="AC304" t="s">
        <v>254</v>
      </c>
      <c r="AD304" t="s">
        <v>476</v>
      </c>
      <c r="AE304" t="s">
        <v>477</v>
      </c>
      <c r="AF304" t="s">
        <v>257</v>
      </c>
      <c r="AG304">
        <v>0.6118319981021908</v>
      </c>
      <c r="AH304">
        <v>2.809077070663812</v>
      </c>
      <c r="AI304">
        <v>1.936042424281188</v>
      </c>
      <c r="AJ304">
        <v>16.955146718142679</v>
      </c>
      <c r="AK304">
        <v>7.0438037171286618</v>
      </c>
      <c r="AL304">
        <v>4.0439454874081733</v>
      </c>
      <c r="AM304">
        <v>4.0422036117933464</v>
      </c>
      <c r="AN304">
        <v>2.416879022683101</v>
      </c>
      <c r="AO304">
        <v>10.521976689347399</v>
      </c>
      <c r="AP304">
        <v>4.9106261584561448</v>
      </c>
      <c r="AQ304">
        <v>316.66325413586583</v>
      </c>
      <c r="AR304">
        <v>760.26390760116487</v>
      </c>
      <c r="AS304">
        <v>1138.768229728646</v>
      </c>
      <c r="AT304">
        <v>895.34662238951478</v>
      </c>
      <c r="AU304">
        <v>116.88701335173469</v>
      </c>
      <c r="AV304">
        <v>111.4527437370398</v>
      </c>
      <c r="AW304">
        <v>18.302632142920391</v>
      </c>
      <c r="AX304">
        <v>5.3633207470339741</v>
      </c>
      <c r="AY304">
        <v>20.613427839811699</v>
      </c>
      <c r="AZ304">
        <v>14.896376839350401</v>
      </c>
      <c r="BA304">
        <v>194.91075386595921</v>
      </c>
      <c r="BB304">
        <v>367.91900520964879</v>
      </c>
      <c r="BC304">
        <v>671.36683620104179</v>
      </c>
      <c r="BD304">
        <v>849.39572896161678</v>
      </c>
      <c r="BE304">
        <v>973.70820166250314</v>
      </c>
      <c r="BF304">
        <v>27.3439986925395</v>
      </c>
      <c r="BG304">
        <v>165.76038818991569</v>
      </c>
      <c r="BH304">
        <v>158.05261099340359</v>
      </c>
      <c r="BI304">
        <v>585.87050680105938</v>
      </c>
      <c r="BJ304">
        <v>509.41608897773898</v>
      </c>
      <c r="BK304">
        <v>351.17868365615482</v>
      </c>
      <c r="BL304">
        <v>299.12191430966129</v>
      </c>
      <c r="BM304">
        <v>150.47722336013209</v>
      </c>
      <c r="BN304">
        <v>574.89878781249718</v>
      </c>
      <c r="BO304">
        <v>405.80882441382391</v>
      </c>
    </row>
    <row r="305">
      <c r="A305" t="s">
        <v>829</v>
      </c>
      <c r="B305">
        <v>2014</v>
      </c>
      <c r="C305" t="s">
        <v>836</v>
      </c>
      <c r="D305">
        <v>161</v>
      </c>
      <c r="E305" t="s">
        <v>62</v>
      </c>
      <c r="F305" t="s">
        <v>573</v>
      </c>
      <c r="G305" t="s">
        <v>180</v>
      </c>
      <c r="H305">
        <v>0.094292608173205797</v>
      </c>
      <c r="I305">
        <v>0.36082587163861651</v>
      </c>
      <c r="J305">
        <v>0.094627040112944802</v>
      </c>
      <c r="K305">
        <v>0</v>
      </c>
      <c r="L305">
        <v>0</v>
      </c>
      <c r="M305">
        <v>0</v>
      </c>
      <c r="N305">
        <v>0</v>
      </c>
      <c r="O305">
        <v>0</v>
      </c>
      <c r="P305">
        <v>0</v>
      </c>
      <c r="Q305">
        <v>0</v>
      </c>
      <c r="R305">
        <v>0.13043459033314389</v>
      </c>
      <c r="S305">
        <v>0.19192094580286589</v>
      </c>
      <c r="T305">
        <v>0.41471768593799457</v>
      </c>
      <c r="U305">
        <v>0.023453453207750399</v>
      </c>
      <c r="V305">
        <v>0</v>
      </c>
      <c r="W305" t="s">
        <v>248</v>
      </c>
      <c r="X305" t="s">
        <v>249</v>
      </c>
      <c r="Y305" t="s">
        <v>250</v>
      </c>
      <c r="Z305" t="s">
        <v>251</v>
      </c>
      <c r="AA305" t="s">
        <v>252</v>
      </c>
      <c r="AB305" t="s">
        <v>253</v>
      </c>
      <c r="AC305" t="s">
        <v>254</v>
      </c>
      <c r="AD305" t="s">
        <v>476</v>
      </c>
      <c r="AE305" t="s">
        <v>477</v>
      </c>
      <c r="AF305" t="s">
        <v>257</v>
      </c>
      <c r="AG305">
        <v>0</v>
      </c>
      <c r="AH305">
        <v>0</v>
      </c>
      <c r="AI305">
        <v>0</v>
      </c>
      <c r="AJ305">
        <v>0.15240971889871499</v>
      </c>
      <c r="AK305">
        <v>0.2493438609193491</v>
      </c>
      <c r="AL305">
        <v>0.091100599187264</v>
      </c>
      <c r="AM305">
        <v>0.44649259707051647</v>
      </c>
      <c r="AN305">
        <v>0</v>
      </c>
      <c r="AO305">
        <v>0</v>
      </c>
      <c r="AP305">
        <v>0.090803758653710806</v>
      </c>
      <c r="AQ305">
        <v>12.306861434073269</v>
      </c>
      <c r="AR305">
        <v>47.098086669036732</v>
      </c>
      <c r="AS305">
        <v>12.3497574849061</v>
      </c>
      <c r="AT305">
        <v>0</v>
      </c>
      <c r="AU305">
        <v>0</v>
      </c>
      <c r="AV305">
        <v>0</v>
      </c>
      <c r="AW305">
        <v>0</v>
      </c>
      <c r="AX305">
        <v>0</v>
      </c>
      <c r="AY305">
        <v>0</v>
      </c>
      <c r="AZ305">
        <v>0</v>
      </c>
      <c r="BA305">
        <v>12.306861434073269</v>
      </c>
      <c r="BB305">
        <v>18.11539238398769</v>
      </c>
      <c r="BC305">
        <v>39.119811854508299</v>
      </c>
      <c r="BD305">
        <v>2.2126399154468488</v>
      </c>
      <c r="BE305">
        <v>0</v>
      </c>
      <c r="BF305">
        <v>0</v>
      </c>
      <c r="BG305">
        <v>0</v>
      </c>
      <c r="BH305">
        <v>0</v>
      </c>
      <c r="BI305">
        <v>5.266386704696032</v>
      </c>
      <c r="BJ305">
        <v>18.032838440864801</v>
      </c>
      <c r="BK305">
        <v>7.9112313957958094</v>
      </c>
      <c r="BL305">
        <v>33.040324829548233</v>
      </c>
      <c r="BM305">
        <v>0</v>
      </c>
      <c r="BN305">
        <v>0</v>
      </c>
      <c r="BO305">
        <v>7.5039242171112353</v>
      </c>
    </row>
    <row r="306">
      <c r="A306" t="s">
        <v>829</v>
      </c>
      <c r="B306">
        <v>2014</v>
      </c>
      <c r="C306" t="s">
        <v>836</v>
      </c>
      <c r="D306">
        <v>162</v>
      </c>
      <c r="E306" t="s">
        <v>62</v>
      </c>
      <c r="F306" t="s">
        <v>574</v>
      </c>
      <c r="G306" t="s">
        <v>180</v>
      </c>
      <c r="H306">
        <v>0</v>
      </c>
      <c r="I306">
        <v>0</v>
      </c>
      <c r="J306">
        <v>0</v>
      </c>
      <c r="K306">
        <v>0.026485555993894801</v>
      </c>
      <c r="L306">
        <v>0</v>
      </c>
      <c r="M306">
        <v>0</v>
      </c>
      <c r="N306">
        <v>0</v>
      </c>
      <c r="O306">
        <v>0</v>
      </c>
      <c r="P306">
        <v>0</v>
      </c>
      <c r="Q306">
        <v>0</v>
      </c>
      <c r="R306">
        <v>0</v>
      </c>
      <c r="S306">
        <v>0</v>
      </c>
      <c r="T306">
        <v>0</v>
      </c>
      <c r="U306">
        <v>0</v>
      </c>
      <c r="V306">
        <v>0.036631794945340398</v>
      </c>
      <c r="W306" t="s">
        <v>248</v>
      </c>
      <c r="X306" t="s">
        <v>249</v>
      </c>
      <c r="Y306" t="s">
        <v>250</v>
      </c>
      <c r="Z306" t="s">
        <v>251</v>
      </c>
      <c r="AA306" t="s">
        <v>252</v>
      </c>
      <c r="AB306" t="s">
        <v>253</v>
      </c>
      <c r="AC306" t="s">
        <v>254</v>
      </c>
      <c r="AD306" t="s">
        <v>476</v>
      </c>
      <c r="AE306" t="s">
        <v>477</v>
      </c>
      <c r="AF306" t="s">
        <v>257</v>
      </c>
      <c r="AG306">
        <v>0</v>
      </c>
      <c r="AH306">
        <v>0.036399931202623199</v>
      </c>
      <c r="AI306">
        <v>0</v>
      </c>
      <c r="AJ306">
        <v>0.037867915256013698</v>
      </c>
      <c r="AK306">
        <v>0</v>
      </c>
      <c r="AL306">
        <v>0</v>
      </c>
      <c r="AM306">
        <v>0</v>
      </c>
      <c r="AN306">
        <v>0</v>
      </c>
      <c r="AO306">
        <v>0</v>
      </c>
      <c r="AP306">
        <v>0</v>
      </c>
      <c r="AQ306">
        <v>0</v>
      </c>
      <c r="AR306">
        <v>0</v>
      </c>
      <c r="AS306">
        <v>0</v>
      </c>
      <c r="AT306">
        <v>3.456411060593656</v>
      </c>
      <c r="AU306">
        <v>0</v>
      </c>
      <c r="AV306">
        <v>0</v>
      </c>
      <c r="AW306">
        <v>0</v>
      </c>
      <c r="AX306">
        <v>0</v>
      </c>
      <c r="AY306">
        <v>0</v>
      </c>
      <c r="AZ306">
        <v>0</v>
      </c>
      <c r="BA306">
        <v>0</v>
      </c>
      <c r="BB306">
        <v>0</v>
      </c>
      <c r="BC306">
        <v>0</v>
      </c>
      <c r="BD306">
        <v>0</v>
      </c>
      <c r="BE306">
        <v>3.456411060593656</v>
      </c>
      <c r="BF306">
        <v>0</v>
      </c>
      <c r="BG306">
        <v>2.1479178301103858</v>
      </c>
      <c r="BH306">
        <v>0</v>
      </c>
      <c r="BI306">
        <v>1.308493230483271</v>
      </c>
      <c r="BJ306">
        <v>0</v>
      </c>
      <c r="BK306">
        <v>0</v>
      </c>
      <c r="BL306">
        <v>0</v>
      </c>
      <c r="BM306">
        <v>0</v>
      </c>
      <c r="BN306">
        <v>0</v>
      </c>
      <c r="BO306">
        <v>0</v>
      </c>
    </row>
    <row r="307">
      <c r="A307" t="s">
        <v>829</v>
      </c>
      <c r="B307">
        <v>2014</v>
      </c>
      <c r="C307" t="s">
        <v>836</v>
      </c>
      <c r="D307">
        <v>163</v>
      </c>
      <c r="E307" t="s">
        <v>62</v>
      </c>
      <c r="F307" t="s">
        <v>575</v>
      </c>
      <c r="G307" t="s">
        <v>180</v>
      </c>
      <c r="H307">
        <v>73.175197190024605</v>
      </c>
      <c r="I307">
        <v>49.738154132745613</v>
      </c>
      <c r="J307">
        <v>27.291250513827048</v>
      </c>
      <c r="K307">
        <v>8.0686010299092707</v>
      </c>
      <c r="L307">
        <v>0.32813150770715033</v>
      </c>
      <c r="M307">
        <v>3.4778402502379131</v>
      </c>
      <c r="N307">
        <v>0.86630122460244541</v>
      </c>
      <c r="O307">
        <v>0.99792185714851334</v>
      </c>
      <c r="P307">
        <v>0.047596160786230003</v>
      </c>
      <c r="Q307">
        <v>0.13493707830126489</v>
      </c>
      <c r="R307">
        <v>76.413924345592974</v>
      </c>
      <c r="S307">
        <v>60.363538380333637</v>
      </c>
      <c r="T307">
        <v>41.374804118970047</v>
      </c>
      <c r="U307">
        <v>26.761040271656551</v>
      </c>
      <c r="V307">
        <v>12.3525266778452</v>
      </c>
      <c r="W307" t="s">
        <v>248</v>
      </c>
      <c r="X307" t="s">
        <v>249</v>
      </c>
      <c r="Y307" t="s">
        <v>250</v>
      </c>
      <c r="Z307" t="s">
        <v>251</v>
      </c>
      <c r="AA307" t="s">
        <v>252</v>
      </c>
      <c r="AB307" t="s">
        <v>253</v>
      </c>
      <c r="AC307" t="s">
        <v>254</v>
      </c>
      <c r="AD307" t="s">
        <v>476</v>
      </c>
      <c r="AE307" t="s">
        <v>477</v>
      </c>
      <c r="AF307" t="s">
        <v>257</v>
      </c>
      <c r="AG307">
        <v>1.28294372835677</v>
      </c>
      <c r="AH307">
        <v>0.092350784585804702</v>
      </c>
      <c r="AI307">
        <v>18.113243911085949</v>
      </c>
      <c r="AJ307">
        <v>20.5710113280164</v>
      </c>
      <c r="AK307">
        <v>20.333302372087871</v>
      </c>
      <c r="AL307">
        <v>34.538304454997068</v>
      </c>
      <c r="AM307">
        <v>54.471311894426279</v>
      </c>
      <c r="AN307">
        <v>69.55883601005705</v>
      </c>
      <c r="AO307">
        <v>43.351687674811508</v>
      </c>
      <c r="AP307">
        <v>39.303703967641937</v>
      </c>
      <c r="AQ307">
        <v>9550.663935124061</v>
      </c>
      <c r="AR307">
        <v>6492.2503573916474</v>
      </c>
      <c r="AS307">
        <v>3561.77605157362</v>
      </c>
      <c r="AT307">
        <v>1052.966448947659</v>
      </c>
      <c r="AU307">
        <v>42.832095063204697</v>
      </c>
      <c r="AV307">
        <v>125.8790750218819</v>
      </c>
      <c r="AW307">
        <v>31.308238523852271</v>
      </c>
      <c r="AX307">
        <v>36.084375908763263</v>
      </c>
      <c r="AY307">
        <v>1.721566777263893</v>
      </c>
      <c r="AZ307">
        <v>4.8790603874512124</v>
      </c>
      <c r="BA307">
        <v>7209.8633970716564</v>
      </c>
      <c r="BB307">
        <v>5697.7063075171418</v>
      </c>
      <c r="BC307">
        <v>3902.8346451885832</v>
      </c>
      <c r="BD307">
        <v>2524.6834809119068</v>
      </c>
      <c r="BE307">
        <v>1165.528740791699</v>
      </c>
      <c r="BF307">
        <v>57.337327468332163</v>
      </c>
      <c r="BG307">
        <v>5.449512960129935</v>
      </c>
      <c r="BH307">
        <v>1478.710103561092</v>
      </c>
      <c r="BI307">
        <v>710.81359734028388</v>
      </c>
      <c r="BJ307">
        <v>1470.5281104302501</v>
      </c>
      <c r="BK307">
        <v>2999.327348004168</v>
      </c>
      <c r="BL307">
        <v>4030.8615432636971</v>
      </c>
      <c r="BM307">
        <v>4330.8003440470857</v>
      </c>
      <c r="BN307">
        <v>2368.6454959653488</v>
      </c>
      <c r="BO307">
        <v>3248.0155050597832</v>
      </c>
    </row>
    <row r="308">
      <c r="A308" t="s">
        <v>829</v>
      </c>
      <c r="B308">
        <v>2014</v>
      </c>
      <c r="C308" t="s">
        <v>836</v>
      </c>
      <c r="D308">
        <v>164</v>
      </c>
      <c r="E308" t="s">
        <v>62</v>
      </c>
      <c r="F308" t="s">
        <v>46</v>
      </c>
      <c r="G308" t="s">
        <v>180</v>
      </c>
      <c r="H308">
        <v>0.28737374621059097</v>
      </c>
      <c r="I308">
        <v>0.028738743905873599</v>
      </c>
      <c r="J308">
        <v>0.021557156138312002</v>
      </c>
      <c r="K308">
        <v>0.1182487344116661</v>
      </c>
      <c r="L308">
        <v>0.061321238679258497</v>
      </c>
      <c r="M308">
        <v>0.40137178615415031</v>
      </c>
      <c r="N308">
        <v>0</v>
      </c>
      <c r="O308">
        <v>0.22136534836135799</v>
      </c>
      <c r="P308">
        <v>0</v>
      </c>
      <c r="Q308">
        <v>0</v>
      </c>
      <c r="R308">
        <v>0.24695485720872259</v>
      </c>
      <c r="S308">
        <v>0.1902507306212777</v>
      </c>
      <c r="T308">
        <v>0.029825685909346301</v>
      </c>
      <c r="U308">
        <v>0</v>
      </c>
      <c r="V308">
        <v>0.0095825853114000995</v>
      </c>
      <c r="W308" t="s">
        <v>248</v>
      </c>
      <c r="X308" t="s">
        <v>249</v>
      </c>
      <c r="Y308" t="s">
        <v>250</v>
      </c>
      <c r="Z308" t="s">
        <v>251</v>
      </c>
      <c r="AA308" t="s">
        <v>252</v>
      </c>
      <c r="AB308" t="s">
        <v>253</v>
      </c>
      <c r="AC308" t="s">
        <v>254</v>
      </c>
      <c r="AD308" t="s">
        <v>476</v>
      </c>
      <c r="AE308" t="s">
        <v>477</v>
      </c>
      <c r="AF308" t="s">
        <v>257</v>
      </c>
      <c r="AG308">
        <v>0.065111097542396204</v>
      </c>
      <c r="AH308">
        <v>0.10349039814336571</v>
      </c>
      <c r="AI308">
        <v>0.43193938203707172</v>
      </c>
      <c r="AJ308">
        <v>0</v>
      </c>
      <c r="AK308">
        <v>0</v>
      </c>
      <c r="AL308">
        <v>0.13826132283627149</v>
      </c>
      <c r="AM308">
        <v>0.13127054363551049</v>
      </c>
      <c r="AN308">
        <v>0</v>
      </c>
      <c r="AO308">
        <v>0</v>
      </c>
      <c r="AP308">
        <v>0.0182537373677755</v>
      </c>
      <c r="AQ308">
        <v>37.507381998679968</v>
      </c>
      <c r="AR308">
        <v>3.751227275060026</v>
      </c>
      <c r="AS308">
        <v>2.8134204562950189</v>
      </c>
      <c r="AT308">
        <v>15.431665229753831</v>
      </c>
      <c r="AU308">
        <v>8.0044648648845076</v>
      </c>
      <c r="AV308">
        <v>14.52749567134625</v>
      </c>
      <c r="AW308">
        <v>0</v>
      </c>
      <c r="AX308">
        <v>8.0044648648845076</v>
      </c>
      <c r="AY308">
        <v>0</v>
      </c>
      <c r="AZ308">
        <v>0</v>
      </c>
      <c r="BA308">
        <v>23.300868277169091</v>
      </c>
      <c r="BB308">
        <v>17.957740996570909</v>
      </c>
      <c r="BC308">
        <v>2.8134204562950189</v>
      </c>
      <c r="BD308">
        <v>0</v>
      </c>
      <c r="BE308">
        <v>0.90416955840758151</v>
      </c>
      <c r="BF308">
        <v>2.9099454941742451</v>
      </c>
      <c r="BG308">
        <v>6.1068486690254566</v>
      </c>
      <c r="BH308">
        <v>35.262216501884417</v>
      </c>
      <c r="BI308">
        <v>0</v>
      </c>
      <c r="BJ308">
        <v>0</v>
      </c>
      <c r="BK308">
        <v>12.00669729732676</v>
      </c>
      <c r="BL308">
        <v>9.7139827865581747</v>
      </c>
      <c r="BM308">
        <v>0</v>
      </c>
      <c r="BN308">
        <v>0</v>
      </c>
      <c r="BO308">
        <v>1.5084690757042929</v>
      </c>
    </row>
    <row r="309">
      <c r="A309" t="s">
        <v>829</v>
      </c>
      <c r="B309">
        <v>2014</v>
      </c>
      <c r="C309" t="s">
        <v>836</v>
      </c>
      <c r="D309">
        <v>165</v>
      </c>
      <c r="E309" t="s">
        <v>62</v>
      </c>
      <c r="F309" t="s">
        <v>283</v>
      </c>
      <c r="G309" t="s">
        <v>180</v>
      </c>
      <c r="H309">
        <v>0.1200065059994066</v>
      </c>
      <c r="I309">
        <v>0.049638999534652901</v>
      </c>
      <c r="J309">
        <v>0.021101145217985</v>
      </c>
      <c r="K309">
        <v>0.058421959671203103</v>
      </c>
      <c r="L309">
        <v>0.070613898844884199</v>
      </c>
      <c r="M309">
        <v>0</v>
      </c>
      <c r="N309">
        <v>0.22881023182115831</v>
      </c>
      <c r="O309">
        <v>0.065868664774782204</v>
      </c>
      <c r="P309">
        <v>0.1240518770762524</v>
      </c>
      <c r="Q309">
        <v>0.047116245854936102</v>
      </c>
      <c r="R309">
        <v>0.166004523054359</v>
      </c>
      <c r="S309">
        <v>0</v>
      </c>
      <c r="T309">
        <v>0.068688560354797298</v>
      </c>
      <c r="U309">
        <v>0.029190749966749498</v>
      </c>
      <c r="V309">
        <v>0</v>
      </c>
      <c r="W309" t="s">
        <v>248</v>
      </c>
      <c r="X309" t="s">
        <v>249</v>
      </c>
      <c r="Y309" t="s">
        <v>250</v>
      </c>
      <c r="Z309" t="s">
        <v>251</v>
      </c>
      <c r="AA309" t="s">
        <v>252</v>
      </c>
      <c r="AB309" t="s">
        <v>253</v>
      </c>
      <c r="AC309" t="s">
        <v>254</v>
      </c>
      <c r="AD309" t="s">
        <v>476</v>
      </c>
      <c r="AE309" t="s">
        <v>477</v>
      </c>
      <c r="AF309" t="s">
        <v>257</v>
      </c>
      <c r="AG309">
        <v>0.21178338371705871</v>
      </c>
      <c r="AH309">
        <v>0.12500854842719281</v>
      </c>
      <c r="AI309">
        <v>0</v>
      </c>
      <c r="AJ309">
        <v>0</v>
      </c>
      <c r="AK309">
        <v>0.038078846844588697</v>
      </c>
      <c r="AL309">
        <v>0.1046456099371373</v>
      </c>
      <c r="AM309">
        <v>0.088858366944301603</v>
      </c>
      <c r="AN309">
        <v>0</v>
      </c>
      <c r="AO309">
        <v>0</v>
      </c>
      <c r="AP309">
        <v>0.078405043700516305</v>
      </c>
      <c r="AQ309">
        <v>15.662982169387661</v>
      </c>
      <c r="AR309">
        <v>6.479307849047121</v>
      </c>
      <c r="AS309">
        <v>2.753906555513745</v>
      </c>
      <c r="AT309">
        <v>7.6241672115793993</v>
      </c>
      <c r="AU309">
        <v>9.2174666469607498</v>
      </c>
      <c r="AV309">
        <v>0</v>
      </c>
      <c r="AW309">
        <v>8.2692314302594117</v>
      </c>
      <c r="AX309">
        <v>2.3817793380467358</v>
      </c>
      <c r="AY309">
        <v>4.4869919485919159</v>
      </c>
      <c r="AZ309">
        <v>1.7036311416420851</v>
      </c>
      <c r="BA309">
        <v>15.662982169387661</v>
      </c>
      <c r="BB309">
        <v>0</v>
      </c>
      <c r="BC309">
        <v>6.479307849047121</v>
      </c>
      <c r="BD309">
        <v>2.753906555513745</v>
      </c>
      <c r="BE309">
        <v>0</v>
      </c>
      <c r="BF309">
        <v>9.4650240350678878</v>
      </c>
      <c r="BG309">
        <v>7.3766098234722604</v>
      </c>
      <c r="BH309">
        <v>0</v>
      </c>
      <c r="BI309">
        <v>0</v>
      </c>
      <c r="BJ309">
        <v>2.753906555513745</v>
      </c>
      <c r="BK309">
        <v>9.0874883606980781</v>
      </c>
      <c r="BL309">
        <v>6.5754938086895862</v>
      </c>
      <c r="BM309">
        <v>0</v>
      </c>
      <c r="BN309">
        <v>0</v>
      </c>
      <c r="BO309">
        <v>6.479307849047121</v>
      </c>
    </row>
    <row r="310">
      <c r="A310" t="s">
        <v>829</v>
      </c>
      <c r="B310">
        <v>2014</v>
      </c>
      <c r="C310" t="s">
        <v>836</v>
      </c>
      <c r="D310">
        <v>222</v>
      </c>
      <c r="E310" t="s">
        <v>36</v>
      </c>
      <c r="F310" t="s">
        <v>15</v>
      </c>
      <c r="G310" t="s">
        <v>862</v>
      </c>
      <c r="H310">
        <v>6.7370101476307802</v>
      </c>
      <c r="I310">
        <v>26.992737268105628</v>
      </c>
      <c r="J310">
        <v>27.874598401558121</v>
      </c>
      <c r="K310">
        <v>33.035256559607021</v>
      </c>
      <c r="L310">
        <v>65.000032754119786</v>
      </c>
      <c r="M310">
        <v>35.190238999484542</v>
      </c>
      <c r="N310">
        <v>42.070702756400962</v>
      </c>
      <c r="O310">
        <v>55.940528589927332</v>
      </c>
      <c r="P310">
        <v>66.317823669175198</v>
      </c>
      <c r="Q310">
        <v>75.526814966853962</v>
      </c>
      <c r="R310">
        <v>3.779015337025537</v>
      </c>
      <c r="S310">
        <v>21.53394223649078</v>
      </c>
      <c r="T310">
        <v>26.046634680986489</v>
      </c>
      <c r="U310">
        <v>28.73530997681544</v>
      </c>
      <c r="V310">
        <v>35.909832481807463</v>
      </c>
      <c r="W310" t="s">
        <v>248</v>
      </c>
      <c r="X310" t="s">
        <v>249</v>
      </c>
      <c r="Y310" t="s">
        <v>250</v>
      </c>
      <c r="Z310" t="s">
        <v>251</v>
      </c>
      <c r="AA310" t="s">
        <v>252</v>
      </c>
      <c r="AB310" t="s">
        <v>253</v>
      </c>
      <c r="AC310" t="s">
        <v>254</v>
      </c>
      <c r="AD310" t="s">
        <v>476</v>
      </c>
      <c r="AE310" t="s">
        <v>477</v>
      </c>
      <c r="AF310" t="s">
        <v>257</v>
      </c>
      <c r="AG310">
        <v>67.271894025621492</v>
      </c>
      <c r="AH310">
        <v>45.979602549425671</v>
      </c>
      <c r="AI310">
        <v>36.304698866865607</v>
      </c>
      <c r="AJ310">
        <v>37.711960755164107</v>
      </c>
      <c r="AK310">
        <v>38.542991013482109</v>
      </c>
      <c r="AL310">
        <v>43.566026946848837</v>
      </c>
      <c r="AM310">
        <v>44.078352804641</v>
      </c>
      <c r="AN310">
        <v>28.945300777621451</v>
      </c>
      <c r="AO310">
        <v>24.888548038176921</v>
      </c>
      <c r="AP310">
        <v>57.570587666406723</v>
      </c>
      <c r="AQ310">
        <v>53.828912741974051</v>
      </c>
      <c r="AR310">
        <v>201.1638897875084</v>
      </c>
      <c r="AS310">
        <v>313.56009814987078</v>
      </c>
      <c r="AT310">
        <v>938.75033698330242</v>
      </c>
      <c r="AU310">
        <v>4741.5957515309283</v>
      </c>
      <c r="AV310">
        <v>363.29039440771157</v>
      </c>
      <c r="AW310">
        <v>647.28622978853491</v>
      </c>
      <c r="AX310">
        <v>1072.103302058603</v>
      </c>
      <c r="AY310">
        <v>1395.660118240444</v>
      </c>
      <c r="AZ310">
        <v>1755.524053699964</v>
      </c>
      <c r="BA310">
        <v>21.797321261816101</v>
      </c>
      <c r="BB310">
        <v>116.1201199419488</v>
      </c>
      <c r="BC310">
        <v>157.95542187232689</v>
      </c>
      <c r="BD310">
        <v>236.01801592353331</v>
      </c>
      <c r="BE310">
        <v>483.1440119987144</v>
      </c>
      <c r="BF310">
        <v>1901.567252790479</v>
      </c>
      <c r="BG310">
        <v>1051.645775549001</v>
      </c>
      <c r="BH310">
        <v>577.15412733708149</v>
      </c>
      <c r="BI310">
        <v>100.9090399225379</v>
      </c>
      <c r="BJ310">
        <v>248.40143520579301</v>
      </c>
      <c r="BK310">
        <v>394.13100334776209</v>
      </c>
      <c r="BL310">
        <v>148.18328076101869</v>
      </c>
      <c r="BM310">
        <v>250.5897764327112</v>
      </c>
      <c r="BN310">
        <v>151.35232135154749</v>
      </c>
      <c r="BO310">
        <v>1424.9649764956589</v>
      </c>
    </row>
    <row r="311">
      <c r="A311" t="s">
        <v>829</v>
      </c>
      <c r="B311">
        <v>2014</v>
      </c>
      <c r="C311" t="s">
        <v>836</v>
      </c>
      <c r="D311">
        <v>223</v>
      </c>
      <c r="E311" t="s">
        <v>36</v>
      </c>
      <c r="F311" t="s">
        <v>16</v>
      </c>
      <c r="G311" t="s">
        <v>863</v>
      </c>
      <c r="H311">
        <v>39.669752640673153</v>
      </c>
      <c r="I311">
        <v>43.301258045737953</v>
      </c>
      <c r="J311">
        <v>63.965814953548453</v>
      </c>
      <c r="K311">
        <v>61.284109980635712</v>
      </c>
      <c r="L311">
        <v>33.99034298181212</v>
      </c>
      <c r="M311">
        <v>57.555240624969898</v>
      </c>
      <c r="N311">
        <v>56.92596326440578</v>
      </c>
      <c r="O311">
        <v>43.031237577543877</v>
      </c>
      <c r="P311">
        <v>32.583358620692302</v>
      </c>
      <c r="Q311">
        <v>23.55348540859886</v>
      </c>
      <c r="R311">
        <v>30.575482779705979</v>
      </c>
      <c r="S311">
        <v>49.66668996639897</v>
      </c>
      <c r="T311">
        <v>52.61008564616246</v>
      </c>
      <c r="U311">
        <v>62.010473146688241</v>
      </c>
      <c r="V311">
        <v>57.955667788169642</v>
      </c>
      <c r="W311" t="s">
        <v>248</v>
      </c>
      <c r="X311" t="s">
        <v>249</v>
      </c>
      <c r="Y311" t="s">
        <v>250</v>
      </c>
      <c r="Z311" t="s">
        <v>251</v>
      </c>
      <c r="AA311" t="s">
        <v>252</v>
      </c>
      <c r="AB311" t="s">
        <v>253</v>
      </c>
      <c r="AC311" t="s">
        <v>254</v>
      </c>
      <c r="AD311" t="s">
        <v>476</v>
      </c>
      <c r="AE311" t="s">
        <v>477</v>
      </c>
      <c r="AF311" t="s">
        <v>257</v>
      </c>
      <c r="AG311">
        <v>32.364074294761423</v>
      </c>
      <c r="AH311">
        <v>52.301969652437222</v>
      </c>
      <c r="AI311">
        <v>63.695301133134542</v>
      </c>
      <c r="AJ311">
        <v>51.990952378772789</v>
      </c>
      <c r="AK311">
        <v>52.989962754874497</v>
      </c>
      <c r="AL311">
        <v>54.772209823127888</v>
      </c>
      <c r="AM311">
        <v>55.866776028809099</v>
      </c>
      <c r="AN311">
        <v>39.367614340589419</v>
      </c>
      <c r="AO311">
        <v>56.551794210384251</v>
      </c>
      <c r="AP311">
        <v>24.558556541212141</v>
      </c>
      <c r="AQ311">
        <v>316.9625110541719</v>
      </c>
      <c r="AR311">
        <v>322.70345221585632</v>
      </c>
      <c r="AS311">
        <v>719.54856267812556</v>
      </c>
      <c r="AT311">
        <v>1741.487274126014</v>
      </c>
      <c r="AU311">
        <v>2479.5136101746721</v>
      </c>
      <c r="AV311">
        <v>594.17800678143533</v>
      </c>
      <c r="AW311">
        <v>875.84446477760844</v>
      </c>
      <c r="AX311">
        <v>824.69603097136132</v>
      </c>
      <c r="AY311">
        <v>685.71752854976933</v>
      </c>
      <c r="AZ311">
        <v>547.4705930789338</v>
      </c>
      <c r="BA311">
        <v>176.35906749427241</v>
      </c>
      <c r="BB311">
        <v>267.82378872758068</v>
      </c>
      <c r="BC311">
        <v>319.04498891156197</v>
      </c>
      <c r="BD311">
        <v>509.3242025358125</v>
      </c>
      <c r="BE311">
        <v>779.75673842050639</v>
      </c>
      <c r="BF311">
        <v>914.83173972115435</v>
      </c>
      <c r="BG311">
        <v>1196.2509980105231</v>
      </c>
      <c r="BH311">
        <v>1012.596360481553</v>
      </c>
      <c r="BI311">
        <v>139.11652918979919</v>
      </c>
      <c r="BJ311">
        <v>341.50911628026159</v>
      </c>
      <c r="BK311">
        <v>495.51055090473392</v>
      </c>
      <c r="BL311">
        <v>187.81378229311511</v>
      </c>
      <c r="BM311">
        <v>340.81945639772192</v>
      </c>
      <c r="BN311">
        <v>343.90295959440903</v>
      </c>
      <c r="BO311">
        <v>607.86391737557017</v>
      </c>
    </row>
    <row r="312">
      <c r="A312" t="s">
        <v>829</v>
      </c>
      <c r="B312">
        <v>2014</v>
      </c>
      <c r="C312" t="s">
        <v>836</v>
      </c>
      <c r="D312">
        <v>224</v>
      </c>
      <c r="E312" t="s">
        <v>36</v>
      </c>
      <c r="F312" t="s">
        <v>20</v>
      </c>
      <c r="G312" t="s">
        <v>864</v>
      </c>
      <c r="H312">
        <v>53.593237211696056</v>
      </c>
      <c r="I312">
        <v>29.70600468615655</v>
      </c>
      <c r="J312">
        <v>8.1595866448934036</v>
      </c>
      <c r="K312">
        <v>5.6806334597572317</v>
      </c>
      <c r="L312">
        <v>1.009624264068411</v>
      </c>
      <c r="M312">
        <v>7.2545203755455479</v>
      </c>
      <c r="N312">
        <v>1.003333979193286</v>
      </c>
      <c r="O312">
        <v>1.028233832528783</v>
      </c>
      <c r="P312">
        <v>1.098817710132499</v>
      </c>
      <c r="Q312">
        <v>0.91969962454724796</v>
      </c>
      <c r="R312">
        <v>65.64550188326848</v>
      </c>
      <c r="S312">
        <v>28.799367797110222</v>
      </c>
      <c r="T312">
        <v>21.343279672851111</v>
      </c>
      <c r="U312">
        <v>9.2542168764963417</v>
      </c>
      <c r="V312">
        <v>6.1344997300229487</v>
      </c>
      <c r="W312" t="s">
        <v>248</v>
      </c>
      <c r="X312" t="s">
        <v>249</v>
      </c>
      <c r="Y312" t="s">
        <v>250</v>
      </c>
      <c r="Z312" t="s">
        <v>251</v>
      </c>
      <c r="AA312" t="s">
        <v>252</v>
      </c>
      <c r="AB312" t="s">
        <v>253</v>
      </c>
      <c r="AC312" t="s">
        <v>254</v>
      </c>
      <c r="AD312" t="s">
        <v>476</v>
      </c>
      <c r="AE312" t="s">
        <v>477</v>
      </c>
      <c r="AF312" t="s">
        <v>257</v>
      </c>
      <c r="AG312">
        <v>0.36403167961685812</v>
      </c>
      <c r="AH312">
        <v>1.7184277981371761</v>
      </c>
      <c r="AI312">
        <v>0</v>
      </c>
      <c r="AJ312">
        <v>10.29708686606307</v>
      </c>
      <c r="AK312">
        <v>8.4670462316434065</v>
      </c>
      <c r="AL312">
        <v>1.661763230023199</v>
      </c>
      <c r="AM312">
        <v>0.054871166549787499</v>
      </c>
      <c r="AN312">
        <v>31.687084881789261</v>
      </c>
      <c r="AO312">
        <v>18.55965775143887</v>
      </c>
      <c r="AP312">
        <v>17.870855792380969</v>
      </c>
      <c r="AQ312">
        <v>428.21156955549952</v>
      </c>
      <c r="AR312">
        <v>221.38456701737039</v>
      </c>
      <c r="AS312">
        <v>91.786821549046422</v>
      </c>
      <c r="AT312">
        <v>161.42440319795</v>
      </c>
      <c r="AU312">
        <v>73.649657058763523</v>
      </c>
      <c r="AV312">
        <v>74.892857889067656</v>
      </c>
      <c r="AW312">
        <v>15.436972193480621</v>
      </c>
      <c r="AX312">
        <v>19.70615785959831</v>
      </c>
      <c r="AY312">
        <v>23.124643880028739</v>
      </c>
      <c r="AZ312">
        <v>21.37723951129265</v>
      </c>
      <c r="BA312">
        <v>378.64257387984452</v>
      </c>
      <c r="BB312">
        <v>155.2983659994118</v>
      </c>
      <c r="BC312">
        <v>129.43271889651169</v>
      </c>
      <c r="BD312">
        <v>76.009686614795385</v>
      </c>
      <c r="BE312">
        <v>82.535801654598473</v>
      </c>
      <c r="BF312">
        <v>10.290043575614011</v>
      </c>
      <c r="BG312">
        <v>39.30389203678547</v>
      </c>
      <c r="BH312">
        <v>0</v>
      </c>
      <c r="BI312">
        <v>27.55277447384152</v>
      </c>
      <c r="BJ312">
        <v>54.568324372084327</v>
      </c>
      <c r="BK312">
        <v>15.033558372777771</v>
      </c>
      <c r="BL312">
        <v>0.1844667271158931</v>
      </c>
      <c r="BM312">
        <v>274.3263777887891</v>
      </c>
      <c r="BN312">
        <v>112.8650526282882</v>
      </c>
      <c r="BO312">
        <v>442.3325284033337</v>
      </c>
    </row>
    <row r="313">
      <c r="A313" t="s">
        <v>829</v>
      </c>
      <c r="B313">
        <v>2014</v>
      </c>
      <c r="C313" t="s">
        <v>836</v>
      </c>
      <c r="D313">
        <v>225</v>
      </c>
      <c r="E313" t="s">
        <v>576</v>
      </c>
      <c r="F313" t="s">
        <v>491</v>
      </c>
      <c r="G313" t="s">
        <v>180</v>
      </c>
      <c r="H313">
        <v>2.8409266347303981</v>
      </c>
      <c r="I313">
        <v>4.0134303465375814</v>
      </c>
      <c r="J313">
        <v>7.9159461073372519</v>
      </c>
      <c r="K313">
        <v>20.537945887080379</v>
      </c>
      <c r="L313">
        <v>55.320046770492567</v>
      </c>
      <c r="M313">
        <v>26.453341378681941</v>
      </c>
      <c r="N313">
        <v>42.145136492650828</v>
      </c>
      <c r="O313">
        <v>52.456429282337503</v>
      </c>
      <c r="P313">
        <v>57.543852751932313</v>
      </c>
      <c r="Q313">
        <v>63.692462134525087</v>
      </c>
      <c r="R313">
        <v>2.1001656293729041</v>
      </c>
      <c r="S313">
        <v>4.0676390842208647</v>
      </c>
      <c r="T313">
        <v>5.0567857352557697</v>
      </c>
      <c r="U313">
        <v>7.9004490167424501</v>
      </c>
      <c r="V313">
        <v>13.38449637923785</v>
      </c>
      <c r="W313" t="s">
        <v>248</v>
      </c>
      <c r="X313" t="s">
        <v>249</v>
      </c>
      <c r="Y313" t="s">
        <v>250</v>
      </c>
      <c r="Z313" t="s">
        <v>251</v>
      </c>
      <c r="AA313" t="s">
        <v>252</v>
      </c>
      <c r="AB313" t="s">
        <v>253</v>
      </c>
      <c r="AC313" t="s">
        <v>254</v>
      </c>
      <c r="AD313" t="s">
        <v>476</v>
      </c>
      <c r="AE313" t="s">
        <v>477</v>
      </c>
      <c r="AF313" t="s">
        <v>257</v>
      </c>
      <c r="AG313">
        <v>63.01796026312487</v>
      </c>
      <c r="AH313">
        <v>38.094235617924113</v>
      </c>
      <c r="AI313">
        <v>19.473416915377879</v>
      </c>
      <c r="AJ313">
        <v>6.9463621963603703</v>
      </c>
      <c r="AK313">
        <v>8.1568176295124228</v>
      </c>
      <c r="AL313">
        <v>10.244533954266741</v>
      </c>
      <c r="AM313">
        <v>4.5405183534074158</v>
      </c>
      <c r="AN313">
        <v>9.4988765524210166</v>
      </c>
      <c r="AO313">
        <v>9.0643164185782492</v>
      </c>
      <c r="AP313">
        <v>24.598929696338772</v>
      </c>
      <c r="AQ313"/>
      <c r="AR313"/>
      <c r="AS313"/>
      <c r="AT313"/>
      <c r="AU313"/>
      <c r="AV313"/>
      <c r="AW313"/>
      <c r="AX313"/>
      <c r="AY313"/>
      <c r="AZ313"/>
      <c r="BA313"/>
      <c r="BB313"/>
      <c r="BC313"/>
      <c r="BD313"/>
      <c r="BE313"/>
      <c r="BF313"/>
      <c r="BG313"/>
      <c r="BH313"/>
      <c r="BI313"/>
      <c r="BJ313"/>
      <c r="BK313"/>
      <c r="BL313"/>
      <c r="BM313"/>
      <c r="BN313"/>
      <c r="BO313"/>
    </row>
    <row r="314">
      <c r="A314" t="s">
        <v>829</v>
      </c>
      <c r="B314">
        <v>2014</v>
      </c>
      <c r="C314" t="s">
        <v>836</v>
      </c>
      <c r="D314">
        <v>226</v>
      </c>
      <c r="E314" t="s">
        <v>576</v>
      </c>
      <c r="F314" t="s">
        <v>577</v>
      </c>
      <c r="G314" t="s">
        <v>180</v>
      </c>
      <c r="H314">
        <v>0.91218338483821693</v>
      </c>
      <c r="I314">
        <v>0.58891136506824593</v>
      </c>
      <c r="J314">
        <v>0.1867174780720125</v>
      </c>
      <c r="K314">
        <v>0.9624832477183799</v>
      </c>
      <c r="L314">
        <v>0.41869682431707961</v>
      </c>
      <c r="M314">
        <v>1.767099109662841</v>
      </c>
      <c r="N314">
        <v>0.39534543055315269</v>
      </c>
      <c r="O314">
        <v>0.39998035591541631</v>
      </c>
      <c r="P314">
        <v>0.4836444185000327</v>
      </c>
      <c r="Q314">
        <v>0.47045754779522692</v>
      </c>
      <c r="R314">
        <v>1.1256886171784659</v>
      </c>
      <c r="S314">
        <v>0.30105593685605259</v>
      </c>
      <c r="T314">
        <v>0.79588640051065229</v>
      </c>
      <c r="U314">
        <v>0.091066025214223204</v>
      </c>
      <c r="V314">
        <v>0.58337310206869863</v>
      </c>
      <c r="W314" t="s">
        <v>248</v>
      </c>
      <c r="X314" t="s">
        <v>249</v>
      </c>
      <c r="Y314" t="s">
        <v>250</v>
      </c>
      <c r="Z314" t="s">
        <v>251</v>
      </c>
      <c r="AA314" t="s">
        <v>252</v>
      </c>
      <c r="AB314" t="s">
        <v>253</v>
      </c>
      <c r="AC314" t="s">
        <v>254</v>
      </c>
      <c r="AD314" t="s">
        <v>476</v>
      </c>
      <c r="AE314" t="s">
        <v>477</v>
      </c>
      <c r="AF314" t="s">
        <v>257</v>
      </c>
      <c r="AG314">
        <v>0.16782177235869949</v>
      </c>
      <c r="AH314">
        <v>0.35305445964995891</v>
      </c>
      <c r="AI314">
        <v>0</v>
      </c>
      <c r="AJ314">
        <v>0.79737984464630252</v>
      </c>
      <c r="AK314">
        <v>0.59529130945704334</v>
      </c>
      <c r="AL314">
        <v>0.17311668780217701</v>
      </c>
      <c r="AM314">
        <v>0.0024928032181273999</v>
      </c>
      <c r="AN314">
        <v>1.666594500170846</v>
      </c>
      <c r="AO314">
        <v>1.6696272037011539</v>
      </c>
      <c r="AP314">
        <v>1.1061215331733569</v>
      </c>
      <c r="AQ314"/>
      <c r="AR314"/>
      <c r="AS314"/>
      <c r="AT314"/>
      <c r="AU314"/>
      <c r="AV314"/>
      <c r="AW314"/>
      <c r="AX314"/>
      <c r="AY314"/>
      <c r="AZ314"/>
      <c r="BA314"/>
      <c r="BB314"/>
      <c r="BC314"/>
      <c r="BD314"/>
      <c r="BE314"/>
      <c r="BF314"/>
      <c r="BG314"/>
      <c r="BH314"/>
      <c r="BI314"/>
      <c r="BJ314"/>
      <c r="BK314"/>
      <c r="BL314"/>
      <c r="BM314"/>
      <c r="BN314"/>
      <c r="BO314"/>
    </row>
    <row r="315">
      <c r="A315" t="s">
        <v>829</v>
      </c>
      <c r="B315">
        <v>2014</v>
      </c>
      <c r="C315" t="s">
        <v>836</v>
      </c>
      <c r="D315">
        <v>227</v>
      </c>
      <c r="E315" t="s">
        <v>576</v>
      </c>
      <c r="F315" t="s">
        <v>578</v>
      </c>
      <c r="G315" t="s">
        <v>180</v>
      </c>
      <c r="H315">
        <v>0.052444604280209098</v>
      </c>
      <c r="I315">
        <v>0.1054192085773622</v>
      </c>
      <c r="J315">
        <v>0.089830626281584794</v>
      </c>
      <c r="K315">
        <v>0.14783007444207241</v>
      </c>
      <c r="L315">
        <v>0.49438889014059922</v>
      </c>
      <c r="M315">
        <v>0.3872021460306953</v>
      </c>
      <c r="N315">
        <v>0.1033638353794753</v>
      </c>
      <c r="O315">
        <v>0.15725894750387839</v>
      </c>
      <c r="P315">
        <v>0.26212104136710862</v>
      </c>
      <c r="Q315">
        <v>1.266944060140379</v>
      </c>
      <c r="R315">
        <v>0.060585855025714203</v>
      </c>
      <c r="S315">
        <v>0.15773653535421001</v>
      </c>
      <c r="T315">
        <v>0</v>
      </c>
      <c r="U315">
        <v>0.1242692434014092</v>
      </c>
      <c r="V315">
        <v>0.054034742668087901</v>
      </c>
      <c r="W315" t="s">
        <v>248</v>
      </c>
      <c r="X315" t="s">
        <v>249</v>
      </c>
      <c r="Y315" t="s">
        <v>250</v>
      </c>
      <c r="Z315" t="s">
        <v>251</v>
      </c>
      <c r="AA315" t="s">
        <v>252</v>
      </c>
      <c r="AB315" t="s">
        <v>253</v>
      </c>
      <c r="AC315" t="s">
        <v>254</v>
      </c>
      <c r="AD315" t="s">
        <v>476</v>
      </c>
      <c r="AE315" t="s">
        <v>477</v>
      </c>
      <c r="AF315" t="s">
        <v>257</v>
      </c>
      <c r="AG315">
        <v>0.15059058757100921</v>
      </c>
      <c r="AH315">
        <v>0.96999305574214634</v>
      </c>
      <c r="AI315">
        <v>0.023071314730125098</v>
      </c>
      <c r="AJ315">
        <v>0.083149779152980996</v>
      </c>
      <c r="AK315">
        <v>0.0133823802787347</v>
      </c>
      <c r="AL315">
        <v>0.198740478538461</v>
      </c>
      <c r="AM315">
        <v>0.16522082990842751</v>
      </c>
      <c r="AN315">
        <v>0.0913318325100798</v>
      </c>
      <c r="AO315">
        <v>0.1455576436429197</v>
      </c>
      <c r="AP315">
        <v>0.040392713181369597</v>
      </c>
      <c r="AQ315"/>
      <c r="AR315"/>
      <c r="AS315"/>
      <c r="AT315"/>
      <c r="AU315"/>
      <c r="AV315"/>
      <c r="AW315"/>
      <c r="AX315"/>
      <c r="AY315"/>
      <c r="AZ315"/>
      <c r="BA315"/>
      <c r="BB315"/>
      <c r="BC315"/>
      <c r="BD315"/>
      <c r="BE315"/>
      <c r="BF315"/>
      <c r="BG315"/>
      <c r="BH315"/>
      <c r="BI315"/>
      <c r="BJ315"/>
      <c r="BK315"/>
      <c r="BL315"/>
      <c r="BM315"/>
      <c r="BN315"/>
      <c r="BO315"/>
    </row>
    <row r="316">
      <c r="A316" t="s">
        <v>829</v>
      </c>
      <c r="B316">
        <v>2014</v>
      </c>
      <c r="C316" t="s">
        <v>836</v>
      </c>
      <c r="D316">
        <v>228</v>
      </c>
      <c r="E316" t="s">
        <v>576</v>
      </c>
      <c r="F316" t="s">
        <v>579</v>
      </c>
      <c r="G316" t="s">
        <v>180</v>
      </c>
      <c r="H316">
        <v>93.825760932938579</v>
      </c>
      <c r="I316">
        <v>94.185088353813001</v>
      </c>
      <c r="J316">
        <v>91.290928869290596</v>
      </c>
      <c r="K316">
        <v>78.07727189513318</v>
      </c>
      <c r="L316">
        <v>43.581698478688587</v>
      </c>
      <c r="M316">
        <v>71.090284966228666</v>
      </c>
      <c r="N316">
        <v>57.324357534759173</v>
      </c>
      <c r="O316">
        <v>46.758609883546399</v>
      </c>
      <c r="P316">
        <v>41.494325890668037</v>
      </c>
      <c r="Q316">
        <v>34.449377051957271</v>
      </c>
      <c r="R316">
        <v>93.826195368682235</v>
      </c>
      <c r="S316">
        <v>94.129337949279886</v>
      </c>
      <c r="T316">
        <v>93.571069688357767</v>
      </c>
      <c r="U316">
        <v>91.169597264985157</v>
      </c>
      <c r="V316">
        <v>85.686736530333135</v>
      </c>
      <c r="W316" t="s">
        <v>248</v>
      </c>
      <c r="X316" t="s">
        <v>249</v>
      </c>
      <c r="Y316" t="s">
        <v>250</v>
      </c>
      <c r="Z316" t="s">
        <v>251</v>
      </c>
      <c r="AA316" t="s">
        <v>252</v>
      </c>
      <c r="AB316" t="s">
        <v>253</v>
      </c>
      <c r="AC316" t="s">
        <v>254</v>
      </c>
      <c r="AD316" t="s">
        <v>476</v>
      </c>
      <c r="AE316" t="s">
        <v>477</v>
      </c>
      <c r="AF316" t="s">
        <v>257</v>
      </c>
      <c r="AG316">
        <v>36.601205650823218</v>
      </c>
      <c r="AH316">
        <v>60.182005480608581</v>
      </c>
      <c r="AI316">
        <v>80.503511769891844</v>
      </c>
      <c r="AJ316">
        <v>92.173108179840312</v>
      </c>
      <c r="AK316">
        <v>91.075272258623315</v>
      </c>
      <c r="AL316">
        <v>89.383608879392597</v>
      </c>
      <c r="AM316">
        <v>95.291768013466154</v>
      </c>
      <c r="AN316">
        <v>86.003718369953347</v>
      </c>
      <c r="AO316">
        <v>88.72443458832312</v>
      </c>
      <c r="AP316">
        <v>70.008084068515174</v>
      </c>
      <c r="AQ316"/>
      <c r="AR316"/>
      <c r="AS316"/>
      <c r="AT316"/>
      <c r="AU316"/>
      <c r="AV316"/>
      <c r="AW316"/>
      <c r="AX316"/>
      <c r="AY316"/>
      <c r="AZ316"/>
      <c r="BA316"/>
      <c r="BB316"/>
      <c r="BC316"/>
      <c r="BD316"/>
      <c r="BE316"/>
      <c r="BF316"/>
      <c r="BG316"/>
      <c r="BH316"/>
      <c r="BI316"/>
      <c r="BJ316"/>
      <c r="BK316"/>
      <c r="BL316"/>
      <c r="BM316"/>
      <c r="BN316"/>
      <c r="BO316"/>
    </row>
    <row r="317">
      <c r="A317" t="s">
        <v>829</v>
      </c>
      <c r="B317">
        <v>2014</v>
      </c>
      <c r="C317" t="s">
        <v>836</v>
      </c>
      <c r="D317">
        <v>229</v>
      </c>
      <c r="E317" t="s">
        <v>576</v>
      </c>
      <c r="F317" t="s">
        <v>580</v>
      </c>
      <c r="G317" t="s">
        <v>180</v>
      </c>
      <c r="H317">
        <v>2.3686844432125862</v>
      </c>
      <c r="I317">
        <v>1.107150726003832</v>
      </c>
      <c r="J317">
        <v>0.51657691901851988</v>
      </c>
      <c r="K317">
        <v>0.27446889562594451</v>
      </c>
      <c r="L317">
        <v>0.14552430418819681</v>
      </c>
      <c r="M317">
        <v>0.30207239939591329</v>
      </c>
      <c r="N317">
        <v>0.031796706657085103</v>
      </c>
      <c r="O317">
        <v>0.14499804964809321</v>
      </c>
      <c r="P317">
        <v>0.15568266585938181</v>
      </c>
      <c r="Q317">
        <v>0.1207592055819692</v>
      </c>
      <c r="R317">
        <v>2.8873645297406059</v>
      </c>
      <c r="S317">
        <v>1.344230494289187</v>
      </c>
      <c r="T317">
        <v>0.57625817587585793</v>
      </c>
      <c r="U317">
        <v>0.71461844965698895</v>
      </c>
      <c r="V317">
        <v>0.29135924569240679</v>
      </c>
      <c r="W317" t="s">
        <v>248</v>
      </c>
      <c r="X317" t="s">
        <v>249</v>
      </c>
      <c r="Y317" t="s">
        <v>250</v>
      </c>
      <c r="Z317" t="s">
        <v>251</v>
      </c>
      <c r="AA317" t="s">
        <v>252</v>
      </c>
      <c r="AB317" t="s">
        <v>253</v>
      </c>
      <c r="AC317" t="s">
        <v>254</v>
      </c>
      <c r="AD317" t="s">
        <v>476</v>
      </c>
      <c r="AE317" t="s">
        <v>477</v>
      </c>
      <c r="AF317" t="s">
        <v>257</v>
      </c>
      <c r="AG317">
        <v>0.062421726122166801</v>
      </c>
      <c r="AH317">
        <v>0.31301336942560593</v>
      </c>
      <c r="AI317">
        <v>0</v>
      </c>
      <c r="AJ317">
        <v>0</v>
      </c>
      <c r="AK317">
        <v>0.1592364221285345</v>
      </c>
      <c r="AL317">
        <v>0</v>
      </c>
      <c r="AM317">
        <v>0</v>
      </c>
      <c r="AN317">
        <v>2.7394787449447611</v>
      </c>
      <c r="AO317">
        <v>0.39606414575449778</v>
      </c>
      <c r="AP317">
        <v>4.246471988791126</v>
      </c>
      <c r="AQ317"/>
      <c r="AR317"/>
      <c r="AS317"/>
      <c r="AT317"/>
      <c r="AU317"/>
      <c r="AV317"/>
      <c r="AW317"/>
      <c r="AX317"/>
      <c r="AY317"/>
      <c r="AZ317"/>
      <c r="BA317"/>
      <c r="BB317"/>
      <c r="BC317"/>
      <c r="BD317"/>
      <c r="BE317"/>
      <c r="BF317"/>
      <c r="BG317"/>
      <c r="BH317"/>
      <c r="BI317"/>
      <c r="BJ317"/>
      <c r="BK317"/>
      <c r="BL317"/>
      <c r="BM317"/>
      <c r="BN317"/>
      <c r="BO317"/>
    </row>
    <row r="318">
      <c r="A318" t="s">
        <v>829</v>
      </c>
      <c r="B318">
        <v>2014</v>
      </c>
      <c r="C318" t="s">
        <v>836</v>
      </c>
      <c r="D318">
        <v>230</v>
      </c>
      <c r="E318" t="s">
        <v>576</v>
      </c>
      <c r="F318" t="s">
        <v>283</v>
      </c>
      <c r="G318" t="s">
        <v>180</v>
      </c>
      <c r="H318">
        <v>0</v>
      </c>
      <c r="I318">
        <v>0</v>
      </c>
      <c r="J318">
        <v>0</v>
      </c>
      <c r="K318">
        <v>0</v>
      </c>
      <c r="L318">
        <v>0.0396447321731003</v>
      </c>
      <c r="M318">
        <v>0</v>
      </c>
      <c r="N318">
        <v>0</v>
      </c>
      <c r="O318">
        <v>0.082723481048705902</v>
      </c>
      <c r="P318">
        <v>0.060373231673137101</v>
      </c>
      <c r="Q318">
        <v>0</v>
      </c>
      <c r="R318">
        <v>0</v>
      </c>
      <c r="S318">
        <v>0</v>
      </c>
      <c r="T318">
        <v>0</v>
      </c>
      <c r="U318">
        <v>0</v>
      </c>
      <c r="V318">
        <v>0</v>
      </c>
      <c r="W318" t="s">
        <v>248</v>
      </c>
      <c r="X318" t="s">
        <v>249</v>
      </c>
      <c r="Y318" t="s">
        <v>250</v>
      </c>
      <c r="Z318" t="s">
        <v>251</v>
      </c>
      <c r="AA318" t="s">
        <v>252</v>
      </c>
      <c r="AB318" t="s">
        <v>253</v>
      </c>
      <c r="AC318" t="s">
        <v>254</v>
      </c>
      <c r="AD318" t="s">
        <v>476</v>
      </c>
      <c r="AE318" t="s">
        <v>477</v>
      </c>
      <c r="AF318" t="s">
        <v>257</v>
      </c>
      <c r="AG318">
        <v>0</v>
      </c>
      <c r="AH318">
        <v>0.0876980166500059</v>
      </c>
      <c r="AI318">
        <v>0</v>
      </c>
      <c r="AJ318">
        <v>0</v>
      </c>
      <c r="AK318">
        <v>0</v>
      </c>
      <c r="AL318">
        <v>0</v>
      </c>
      <c r="AM318">
        <v>0</v>
      </c>
      <c r="AN318">
        <v>0</v>
      </c>
      <c r="AO318">
        <v>0</v>
      </c>
      <c r="AP318">
        <v>0</v>
      </c>
      <c r="AQ318"/>
      <c r="AR318"/>
      <c r="AS318"/>
      <c r="AT318"/>
      <c r="AU318"/>
      <c r="AV318"/>
      <c r="AW318"/>
      <c r="AX318"/>
      <c r="AY318"/>
      <c r="AZ318"/>
      <c r="BA318"/>
      <c r="BB318"/>
      <c r="BC318"/>
      <c r="BD318"/>
      <c r="BE318"/>
      <c r="BF318"/>
      <c r="BG318"/>
      <c r="BH318"/>
      <c r="BI318"/>
      <c r="BJ318"/>
      <c r="BK318"/>
      <c r="BL318"/>
      <c r="BM318"/>
      <c r="BN318"/>
      <c r="BO318"/>
    </row>
    <row r="319">
      <c r="A319" t="s">
        <v>829</v>
      </c>
      <c r="B319">
        <v>2015</v>
      </c>
      <c r="C319" t="s">
        <v>837</v>
      </c>
      <c r="D319">
        <v>16</v>
      </c>
      <c r="E319" t="s">
        <v>13</v>
      </c>
      <c r="F319" t="s">
        <v>14</v>
      </c>
      <c r="G319" t="s">
        <v>843</v>
      </c>
      <c r="H319">
        <v>57.378671563469631</v>
      </c>
      <c r="I319">
        <v>65.114865811810034</v>
      </c>
      <c r="J319">
        <v>71.548986783475655</v>
      </c>
      <c r="K319">
        <v>89.159990684491305</v>
      </c>
      <c r="L319">
        <v>98.544670135000061</v>
      </c>
      <c r="M319">
        <v>94.809282251546563</v>
      </c>
      <c r="N319">
        <v>95.671669518411889</v>
      </c>
      <c r="O319">
        <v>99.115321552752718</v>
      </c>
      <c r="P319">
        <v>98.466232469492766</v>
      </c>
      <c r="Q319">
        <v>98.838962417707208</v>
      </c>
      <c r="R319">
        <v>56.595503487341553</v>
      </c>
      <c r="S319">
        <v>62.648820620837483</v>
      </c>
      <c r="T319">
        <v>65.759750538297581</v>
      </c>
      <c r="U319">
        <v>70.603046244078897</v>
      </c>
      <c r="V319">
        <v>80.094526140493755</v>
      </c>
      <c r="W319" t="s">
        <v>248</v>
      </c>
      <c r="X319" t="s">
        <v>249</v>
      </c>
      <c r="Y319" t="s">
        <v>250</v>
      </c>
      <c r="Z319" t="s">
        <v>251</v>
      </c>
      <c r="AA319" t="s">
        <v>252</v>
      </c>
      <c r="AB319" t="s">
        <v>253</v>
      </c>
      <c r="AC319" t="s">
        <v>254</v>
      </c>
      <c r="AD319" t="s">
        <v>476</v>
      </c>
      <c r="AE319" t="s">
        <v>477</v>
      </c>
      <c r="AF319" t="s">
        <v>257</v>
      </c>
      <c r="AG319">
        <v>99.808529150073966</v>
      </c>
      <c r="AH319">
        <v>96.980737076542113</v>
      </c>
      <c r="AI319">
        <v>74.023803864158026</v>
      </c>
      <c r="AJ319">
        <v>67.845684626108209</v>
      </c>
      <c r="AK319">
        <v>71.278978925511254</v>
      </c>
      <c r="AL319">
        <v>74.606390324702744</v>
      </c>
      <c r="AM319">
        <v>63.511573506043881</v>
      </c>
      <c r="AN319">
        <v>76.947764685819891</v>
      </c>
      <c r="AO319">
        <v>79.363055068793784</v>
      </c>
      <c r="AP319">
        <v>70.562089011530915</v>
      </c>
      <c r="AQ319"/>
      <c r="AR319"/>
      <c r="AS319"/>
      <c r="AT319"/>
      <c r="AU319"/>
      <c r="AV319"/>
      <c r="AW319"/>
      <c r="AX319"/>
      <c r="AY319"/>
      <c r="AZ319"/>
      <c r="BA319"/>
      <c r="BB319"/>
      <c r="BC319"/>
      <c r="BD319"/>
      <c r="BE319"/>
      <c r="BF319"/>
      <c r="BG319"/>
      <c r="BH319"/>
      <c r="BI319"/>
      <c r="BJ319"/>
      <c r="BK319"/>
      <c r="BL319"/>
      <c r="BM319"/>
      <c r="BN319"/>
      <c r="BO319"/>
    </row>
    <row r="320">
      <c r="A320" t="s">
        <v>829</v>
      </c>
      <c r="B320">
        <v>2015</v>
      </c>
      <c r="C320" t="s">
        <v>837</v>
      </c>
      <c r="D320">
        <v>17</v>
      </c>
      <c r="E320" t="s">
        <v>13</v>
      </c>
      <c r="F320" t="s">
        <v>51</v>
      </c>
      <c r="G320" t="s">
        <v>180</v>
      </c>
      <c r="H320">
        <v>42.621328436530582</v>
      </c>
      <c r="I320">
        <v>34.885134188190328</v>
      </c>
      <c r="J320">
        <v>28.45101321652438</v>
      </c>
      <c r="K320">
        <v>10.8400093155088</v>
      </c>
      <c r="L320">
        <v>1.4553298649999731</v>
      </c>
      <c r="M320">
        <v>5.1907177484534444</v>
      </c>
      <c r="N320">
        <v>4.3283304815880443</v>
      </c>
      <c r="O320">
        <v>0.88467844724729328</v>
      </c>
      <c r="P320">
        <v>1.53376753050723</v>
      </c>
      <c r="Q320">
        <v>1.1610375822927861</v>
      </c>
      <c r="R320">
        <v>43.404496512658483</v>
      </c>
      <c r="S320">
        <v>37.351179379162481</v>
      </c>
      <c r="T320">
        <v>34.240249461702639</v>
      </c>
      <c r="U320">
        <v>29.396953755921039</v>
      </c>
      <c r="V320">
        <v>19.905473859506341</v>
      </c>
      <c r="W320" t="s">
        <v>248</v>
      </c>
      <c r="X320" t="s">
        <v>249</v>
      </c>
      <c r="Y320" t="s">
        <v>250</v>
      </c>
      <c r="Z320" t="s">
        <v>251</v>
      </c>
      <c r="AA320" t="s">
        <v>252</v>
      </c>
      <c r="AB320" t="s">
        <v>253</v>
      </c>
      <c r="AC320" t="s">
        <v>254</v>
      </c>
      <c r="AD320" t="s">
        <v>476</v>
      </c>
      <c r="AE320" t="s">
        <v>477</v>
      </c>
      <c r="AF320" t="s">
        <v>257</v>
      </c>
      <c r="AG320">
        <v>0.19147084992601909</v>
      </c>
      <c r="AH320">
        <v>3.0192629234578998</v>
      </c>
      <c r="AI320">
        <v>25.976196135841871</v>
      </c>
      <c r="AJ320">
        <v>32.154315373891968</v>
      </c>
      <c r="AK320">
        <v>28.721021074488771</v>
      </c>
      <c r="AL320">
        <v>25.393609675296862</v>
      </c>
      <c r="AM320">
        <v>36.488426493956069</v>
      </c>
      <c r="AN320">
        <v>23.052235314180209</v>
      </c>
      <c r="AO320">
        <v>20.63694493120607</v>
      </c>
      <c r="AP320">
        <v>29.43791098846896</v>
      </c>
      <c r="AQ320"/>
      <c r="AR320"/>
      <c r="AS320"/>
      <c r="AT320"/>
      <c r="AU320"/>
      <c r="AV320"/>
      <c r="AW320"/>
      <c r="AX320"/>
      <c r="AY320"/>
      <c r="AZ320"/>
      <c r="BA320"/>
      <c r="BB320"/>
      <c r="BC320"/>
      <c r="BD320"/>
      <c r="BE320"/>
      <c r="BF320"/>
      <c r="BG320"/>
      <c r="BH320"/>
      <c r="BI320"/>
      <c r="BJ320"/>
      <c r="BK320"/>
      <c r="BL320"/>
      <c r="BM320"/>
      <c r="BN320"/>
      <c r="BO320"/>
    </row>
    <row r="321">
      <c r="A321" t="s">
        <v>829</v>
      </c>
      <c r="B321">
        <v>2015</v>
      </c>
      <c r="C321" t="s">
        <v>837</v>
      </c>
      <c r="D321">
        <v>18</v>
      </c>
      <c r="E321" t="s">
        <v>60</v>
      </c>
      <c r="F321" t="s">
        <v>15</v>
      </c>
      <c r="G321" t="s">
        <v>844</v>
      </c>
      <c r="H321">
        <v>41.132954573096328</v>
      </c>
      <c r="I321">
        <v>49.455316088509107</v>
      </c>
      <c r="J321">
        <v>56.60122092501021</v>
      </c>
      <c r="K321">
        <v>82.243757846959497</v>
      </c>
      <c r="L321">
        <v>95.207929185096248</v>
      </c>
      <c r="M321">
        <v>90.72350378308029</v>
      </c>
      <c r="N321">
        <v>93.808110957045628</v>
      </c>
      <c r="O321">
        <v>95.004399068305915</v>
      </c>
      <c r="P321">
        <v>96.378627857986089</v>
      </c>
      <c r="Q321">
        <v>94.449482780467449</v>
      </c>
      <c r="R321">
        <v>39.877549506077401</v>
      </c>
      <c r="S321">
        <v>47.080768257317168</v>
      </c>
      <c r="T321">
        <v>49.909949161466798</v>
      </c>
      <c r="U321">
        <v>57.433810871467678</v>
      </c>
      <c r="V321">
        <v>66.529953585418681</v>
      </c>
      <c r="W321" t="s">
        <v>248</v>
      </c>
      <c r="X321" t="s">
        <v>249</v>
      </c>
      <c r="Y321" t="s">
        <v>250</v>
      </c>
      <c r="Z321" t="s">
        <v>251</v>
      </c>
      <c r="AA321" t="s">
        <v>252</v>
      </c>
      <c r="AB321" t="s">
        <v>253</v>
      </c>
      <c r="AC321" t="s">
        <v>254</v>
      </c>
      <c r="AD321" t="s">
        <v>476</v>
      </c>
      <c r="AE321" t="s">
        <v>477</v>
      </c>
      <c r="AF321" t="s">
        <v>257</v>
      </c>
      <c r="AG321">
        <v>99.808529150073966</v>
      </c>
      <c r="AH321">
        <v>93.519114624494136</v>
      </c>
      <c r="AI321">
        <v>66.596682172034846</v>
      </c>
      <c r="AJ321">
        <v>52.474340694635181</v>
      </c>
      <c r="AK321">
        <v>62.128933789629393</v>
      </c>
      <c r="AL321">
        <v>60.419182544845029</v>
      </c>
      <c r="AM321">
        <v>50.671233477133612</v>
      </c>
      <c r="AN321">
        <v>47.762878133404421</v>
      </c>
      <c r="AO321">
        <v>55.602645652122533</v>
      </c>
      <c r="AP321">
        <v>58.768724483701597</v>
      </c>
      <c r="AQ321"/>
      <c r="AR321"/>
      <c r="AS321"/>
      <c r="AT321"/>
      <c r="AU321"/>
      <c r="AV321"/>
      <c r="AW321"/>
      <c r="AX321"/>
      <c r="AY321"/>
      <c r="AZ321"/>
      <c r="BA321"/>
      <c r="BB321"/>
      <c r="BC321"/>
      <c r="BD321"/>
      <c r="BE321"/>
      <c r="BF321"/>
      <c r="BG321"/>
      <c r="BH321"/>
      <c r="BI321"/>
      <c r="BJ321"/>
      <c r="BK321"/>
      <c r="BL321"/>
      <c r="BM321"/>
      <c r="BN321"/>
      <c r="BO321"/>
    </row>
    <row r="322">
      <c r="A322" t="s">
        <v>829</v>
      </c>
      <c r="B322">
        <v>2015</v>
      </c>
      <c r="C322" t="s">
        <v>837</v>
      </c>
      <c r="D322">
        <v>19</v>
      </c>
      <c r="E322" t="s">
        <v>60</v>
      </c>
      <c r="F322" t="s">
        <v>16</v>
      </c>
      <c r="G322" t="s">
        <v>845</v>
      </c>
      <c r="H322">
        <v>16.2457169903733</v>
      </c>
      <c r="I322">
        <v>15.65954972330097</v>
      </c>
      <c r="J322">
        <v>14.947765858465459</v>
      </c>
      <c r="K322">
        <v>6.9162328375318642</v>
      </c>
      <c r="L322">
        <v>3.3367409499038052</v>
      </c>
      <c r="M322">
        <v>4.0857784684663434</v>
      </c>
      <c r="N322">
        <v>1.863558561366272</v>
      </c>
      <c r="O322">
        <v>4.11092248444682</v>
      </c>
      <c r="P322">
        <v>2.0876046115067268</v>
      </c>
      <c r="Q322">
        <v>4.389479637239841</v>
      </c>
      <c r="R322">
        <v>16.717953981264088</v>
      </c>
      <c r="S322">
        <v>15.56805236352027</v>
      </c>
      <c r="T322">
        <v>15.849801376830751</v>
      </c>
      <c r="U322">
        <v>13.16923537261129</v>
      </c>
      <c r="V322">
        <v>13.56457255507512</v>
      </c>
      <c r="W322" t="s">
        <v>248</v>
      </c>
      <c r="X322" t="s">
        <v>249</v>
      </c>
      <c r="Y322" t="s">
        <v>250</v>
      </c>
      <c r="Z322" t="s">
        <v>251</v>
      </c>
      <c r="AA322" t="s">
        <v>252</v>
      </c>
      <c r="AB322" t="s">
        <v>253</v>
      </c>
      <c r="AC322" t="s">
        <v>254</v>
      </c>
      <c r="AD322" t="s">
        <v>476</v>
      </c>
      <c r="AE322" t="s">
        <v>477</v>
      </c>
      <c r="AF322" t="s">
        <v>257</v>
      </c>
      <c r="AG322">
        <v>0</v>
      </c>
      <c r="AH322">
        <v>3.4616224520479468</v>
      </c>
      <c r="AI322">
        <v>7.42712169212317</v>
      </c>
      <c r="AJ322">
        <v>15.371343931472991</v>
      </c>
      <c r="AK322">
        <v>9.1500451358816992</v>
      </c>
      <c r="AL322">
        <v>14.187207779857671</v>
      </c>
      <c r="AM322">
        <v>12.84034002891029</v>
      </c>
      <c r="AN322">
        <v>29.18488655241558</v>
      </c>
      <c r="AO322">
        <v>23.760409416671401</v>
      </c>
      <c r="AP322">
        <v>11.79336452782921</v>
      </c>
      <c r="AQ322"/>
      <c r="AR322"/>
      <c r="AS322"/>
      <c r="AT322"/>
      <c r="AU322"/>
      <c r="AV322"/>
      <c r="AW322"/>
      <c r="AX322"/>
      <c r="AY322"/>
      <c r="AZ322"/>
      <c r="BA322"/>
      <c r="BB322"/>
      <c r="BC322"/>
      <c r="BD322"/>
      <c r="BE322"/>
      <c r="BF322"/>
      <c r="BG322"/>
      <c r="BH322"/>
      <c r="BI322"/>
      <c r="BJ322"/>
      <c r="BK322"/>
      <c r="BL322"/>
      <c r="BM322"/>
      <c r="BN322"/>
      <c r="BO322"/>
    </row>
    <row r="323">
      <c r="A323" t="s">
        <v>829</v>
      </c>
      <c r="B323">
        <v>2015</v>
      </c>
      <c r="C323" t="s">
        <v>837</v>
      </c>
      <c r="D323">
        <v>20</v>
      </c>
      <c r="E323" t="s">
        <v>60</v>
      </c>
      <c r="F323" t="s">
        <v>22</v>
      </c>
      <c r="G323" t="s">
        <v>846</v>
      </c>
      <c r="H323">
        <v>25.959123938239841</v>
      </c>
      <c r="I323">
        <v>22.7582324368264</v>
      </c>
      <c r="J323">
        <v>18.06339624106338</v>
      </c>
      <c r="K323">
        <v>8.7011324011796614</v>
      </c>
      <c r="L323">
        <v>1.3925498589111229</v>
      </c>
      <c r="M323">
        <v>3.9517735505390119</v>
      </c>
      <c r="N323">
        <v>4.3283304815880443</v>
      </c>
      <c r="O323">
        <v>0.71244613582749217</v>
      </c>
      <c r="P323">
        <v>1.53376753050723</v>
      </c>
      <c r="Q323">
        <v>1.127128170877177</v>
      </c>
      <c r="R323">
        <v>26.36774806908468</v>
      </c>
      <c r="S323">
        <v>23.501845466432918</v>
      </c>
      <c r="T323">
        <v>22.088360684505311</v>
      </c>
      <c r="U323">
        <v>18.371017331078651</v>
      </c>
      <c r="V323">
        <v>15.10442065136152</v>
      </c>
      <c r="W323" t="s">
        <v>248</v>
      </c>
      <c r="X323" t="s">
        <v>249</v>
      </c>
      <c r="Y323" t="s">
        <v>250</v>
      </c>
      <c r="Z323" t="s">
        <v>251</v>
      </c>
      <c r="AA323" t="s">
        <v>252</v>
      </c>
      <c r="AB323" t="s">
        <v>253</v>
      </c>
      <c r="AC323" t="s">
        <v>254</v>
      </c>
      <c r="AD323" t="s">
        <v>476</v>
      </c>
      <c r="AE323" t="s">
        <v>477</v>
      </c>
      <c r="AF323" t="s">
        <v>257</v>
      </c>
      <c r="AG323">
        <v>0.19147084992601909</v>
      </c>
      <c r="AH323">
        <v>2.839786368912395</v>
      </c>
      <c r="AI323">
        <v>17.93421170201399</v>
      </c>
      <c r="AJ323">
        <v>24.473158126696461</v>
      </c>
      <c r="AK323">
        <v>20.733187380231911</v>
      </c>
      <c r="AL323">
        <v>12.049752888456251</v>
      </c>
      <c r="AM323">
        <v>17.78893059872637</v>
      </c>
      <c r="AN323">
        <v>17.23239920571725</v>
      </c>
      <c r="AO323">
        <v>12.62262522691446</v>
      </c>
      <c r="AP323">
        <v>21.829874584785799</v>
      </c>
      <c r="AQ323"/>
      <c r="AR323"/>
      <c r="AS323"/>
      <c r="AT323"/>
      <c r="AU323"/>
      <c r="AV323"/>
      <c r="AW323"/>
      <c r="AX323"/>
      <c r="AY323"/>
      <c r="AZ323"/>
      <c r="BA323"/>
      <c r="BB323"/>
      <c r="BC323"/>
      <c r="BD323"/>
      <c r="BE323"/>
      <c r="BF323"/>
      <c r="BG323"/>
      <c r="BH323"/>
      <c r="BI323"/>
      <c r="BJ323"/>
      <c r="BK323"/>
      <c r="BL323"/>
      <c r="BM323"/>
      <c r="BN323"/>
      <c r="BO323"/>
    </row>
    <row r="324">
      <c r="A324" t="s">
        <v>829</v>
      </c>
      <c r="B324">
        <v>2015</v>
      </c>
      <c r="C324" t="s">
        <v>837</v>
      </c>
      <c r="D324">
        <v>21</v>
      </c>
      <c r="E324" t="s">
        <v>60</v>
      </c>
      <c r="F324" t="s">
        <v>17</v>
      </c>
      <c r="G324" t="s">
        <v>847</v>
      </c>
      <c r="H324">
        <v>16.66220449829073</v>
      </c>
      <c r="I324">
        <v>12.12690175136391</v>
      </c>
      <c r="J324">
        <v>10.387616975461</v>
      </c>
      <c r="K324">
        <v>2.138876914329138</v>
      </c>
      <c r="L324">
        <v>0.062780006088849899</v>
      </c>
      <c r="M324">
        <v>1.238944197914432</v>
      </c>
      <c r="N324">
        <v>0</v>
      </c>
      <c r="O324">
        <v>0.17223231141980111</v>
      </c>
      <c r="P324">
        <v>0</v>
      </c>
      <c r="Q324">
        <v>0.033909411415608402</v>
      </c>
      <c r="R324">
        <v>17.036748443573849</v>
      </c>
      <c r="S324">
        <v>13.849333912729589</v>
      </c>
      <c r="T324">
        <v>12.1518887771973</v>
      </c>
      <c r="U324">
        <v>11.025936424842399</v>
      </c>
      <c r="V324">
        <v>4.8010532081448103</v>
      </c>
      <c r="W324" t="s">
        <v>248</v>
      </c>
      <c r="X324" t="s">
        <v>249</v>
      </c>
      <c r="Y324" t="s">
        <v>250</v>
      </c>
      <c r="Z324" t="s">
        <v>251</v>
      </c>
      <c r="AA324" t="s">
        <v>252</v>
      </c>
      <c r="AB324" t="s">
        <v>253</v>
      </c>
      <c r="AC324" t="s">
        <v>254</v>
      </c>
      <c r="AD324" t="s">
        <v>476</v>
      </c>
      <c r="AE324" t="s">
        <v>477</v>
      </c>
      <c r="AF324" t="s">
        <v>257</v>
      </c>
      <c r="AG324">
        <v>0</v>
      </c>
      <c r="AH324">
        <v>0.1794765545455054</v>
      </c>
      <c r="AI324">
        <v>8.0419844338278708</v>
      </c>
      <c r="AJ324">
        <v>7.6811572471955341</v>
      </c>
      <c r="AK324">
        <v>7.9878336942568362</v>
      </c>
      <c r="AL324">
        <v>13.343856786840639</v>
      </c>
      <c r="AM324">
        <v>18.69949589522972</v>
      </c>
      <c r="AN324">
        <v>5.8198361084629484</v>
      </c>
      <c r="AO324">
        <v>8.0143197042916245</v>
      </c>
      <c r="AP324">
        <v>7.6080364036831556</v>
      </c>
      <c r="AQ324"/>
      <c r="AR324"/>
      <c r="AS324"/>
      <c r="AT324"/>
      <c r="AU324"/>
      <c r="AV324"/>
      <c r="AW324"/>
      <c r="AX324"/>
      <c r="AY324"/>
      <c r="AZ324"/>
      <c r="BA324"/>
      <c r="BB324"/>
      <c r="BC324"/>
      <c r="BD324"/>
      <c r="BE324"/>
      <c r="BF324"/>
      <c r="BG324"/>
      <c r="BH324"/>
      <c r="BI324"/>
      <c r="BJ324"/>
      <c r="BK324"/>
      <c r="BL324"/>
      <c r="BM324"/>
      <c r="BN324"/>
      <c r="BO324"/>
    </row>
    <row r="325">
      <c r="A325" t="s">
        <v>829</v>
      </c>
      <c r="B325">
        <v>2015</v>
      </c>
      <c r="C325" t="s">
        <v>837</v>
      </c>
      <c r="D325">
        <v>22</v>
      </c>
      <c r="E325" t="s">
        <v>54</v>
      </c>
      <c r="F325" t="s">
        <v>49</v>
      </c>
      <c r="G325" t="s">
        <v>180</v>
      </c>
      <c r="H325">
        <v>28.313163319584781</v>
      </c>
      <c r="I325">
        <v>24.049116170428729</v>
      </c>
      <c r="J325">
        <v>20.89165274094093</v>
      </c>
      <c r="K325">
        <v>7.7571035892166034</v>
      </c>
      <c r="L325">
        <v>3.3860186911505998</v>
      </c>
      <c r="M325">
        <v>4.3094709414907477</v>
      </c>
      <c r="N325">
        <v>1.9478687585854579</v>
      </c>
      <c r="O325">
        <v>4.1476155452503267</v>
      </c>
      <c r="P325">
        <v>2.1201223598694279</v>
      </c>
      <c r="Q325">
        <v>4.441041801601771</v>
      </c>
      <c r="R325">
        <v>29.539367884594071</v>
      </c>
      <c r="S325">
        <v>24.849713385254411</v>
      </c>
      <c r="T325">
        <v>24.102587444579861</v>
      </c>
      <c r="U325">
        <v>18.652503076261699</v>
      </c>
      <c r="V325">
        <v>16.935704858633549</v>
      </c>
      <c r="W325" t="s">
        <v>248</v>
      </c>
      <c r="X325" t="s">
        <v>249</v>
      </c>
      <c r="Y325" t="s">
        <v>250</v>
      </c>
      <c r="Z325" t="s">
        <v>251</v>
      </c>
      <c r="AA325" t="s">
        <v>252</v>
      </c>
      <c r="AB325" t="s">
        <v>253</v>
      </c>
      <c r="AC325" t="s">
        <v>254</v>
      </c>
      <c r="AD325" t="s">
        <v>476</v>
      </c>
      <c r="AE325" t="s">
        <v>477</v>
      </c>
      <c r="AF325" t="s">
        <v>257</v>
      </c>
      <c r="AG325">
        <v>0</v>
      </c>
      <c r="AH325">
        <v>3.569391774488019</v>
      </c>
      <c r="AI325">
        <v>10.033423445453799</v>
      </c>
      <c r="AJ325">
        <v>22.656332552590712</v>
      </c>
      <c r="AK325">
        <v>12.83694754584487</v>
      </c>
      <c r="AL325">
        <v>19.016075859067769</v>
      </c>
      <c r="AM325">
        <v>20.21732311149302</v>
      </c>
      <c r="AN325">
        <v>37.928179813381682</v>
      </c>
      <c r="AO325">
        <v>29.93887949005406</v>
      </c>
      <c r="AP325">
        <v>16.71345717372682</v>
      </c>
      <c r="AQ325"/>
      <c r="AR325"/>
      <c r="AS325"/>
      <c r="AT325"/>
      <c r="AU325"/>
      <c r="AV325"/>
      <c r="AW325"/>
      <c r="AX325"/>
      <c r="AY325"/>
      <c r="AZ325"/>
      <c r="BA325"/>
      <c r="BB325"/>
      <c r="BC325"/>
      <c r="BD325"/>
      <c r="BE325"/>
      <c r="BF325"/>
      <c r="BG325"/>
      <c r="BH325"/>
      <c r="BI325"/>
      <c r="BJ325"/>
      <c r="BK325"/>
      <c r="BL325"/>
      <c r="BM325"/>
      <c r="BN325"/>
      <c r="BO325"/>
    </row>
    <row r="326">
      <c r="A326" t="s">
        <v>829</v>
      </c>
      <c r="B326">
        <v>2015</v>
      </c>
      <c r="C326" t="s">
        <v>837</v>
      </c>
      <c r="D326">
        <v>23</v>
      </c>
      <c r="E326" t="s">
        <v>54</v>
      </c>
      <c r="F326" t="s">
        <v>48</v>
      </c>
      <c r="G326" t="s">
        <v>180</v>
      </c>
      <c r="H326">
        <v>71.68683668041524</v>
      </c>
      <c r="I326">
        <v>75.950883829571353</v>
      </c>
      <c r="J326">
        <v>79.108347259059073</v>
      </c>
      <c r="K326">
        <v>92.242896410783459</v>
      </c>
      <c r="L326">
        <v>96.61398130884939</v>
      </c>
      <c r="M326">
        <v>95.690529058509327</v>
      </c>
      <c r="N326">
        <v>98.052131241414543</v>
      </c>
      <c r="O326">
        <v>95.852384454749682</v>
      </c>
      <c r="P326">
        <v>97.87987764013063</v>
      </c>
      <c r="Q326">
        <v>95.558958198398315</v>
      </c>
      <c r="R326">
        <v>70.460632115405829</v>
      </c>
      <c r="S326">
        <v>75.150286614745539</v>
      </c>
      <c r="T326">
        <v>75.89741255542009</v>
      </c>
      <c r="U326">
        <v>81.347496923738404</v>
      </c>
      <c r="V326">
        <v>83.064295141366514</v>
      </c>
      <c r="W326" t="s">
        <v>248</v>
      </c>
      <c r="X326" t="s">
        <v>249</v>
      </c>
      <c r="Y326" t="s">
        <v>250</v>
      </c>
      <c r="Z326" t="s">
        <v>251</v>
      </c>
      <c r="AA326" t="s">
        <v>252</v>
      </c>
      <c r="AB326" t="s">
        <v>253</v>
      </c>
      <c r="AC326" t="s">
        <v>254</v>
      </c>
      <c r="AD326" t="s">
        <v>476</v>
      </c>
      <c r="AE326" t="s">
        <v>477</v>
      </c>
      <c r="AF326" t="s">
        <v>257</v>
      </c>
      <c r="AG326">
        <v>100</v>
      </c>
      <c r="AH326">
        <v>96.430608225511946</v>
      </c>
      <c r="AI326">
        <v>89.96657655454618</v>
      </c>
      <c r="AJ326">
        <v>77.343667447409231</v>
      </c>
      <c r="AK326">
        <v>87.163052454154894</v>
      </c>
      <c r="AL326">
        <v>80.983924140932174</v>
      </c>
      <c r="AM326">
        <v>79.782676888507012</v>
      </c>
      <c r="AN326">
        <v>62.071820186618467</v>
      </c>
      <c r="AO326">
        <v>70.061120509946136</v>
      </c>
      <c r="AP326">
        <v>83.286542826273063</v>
      </c>
      <c r="AQ326"/>
      <c r="AR326"/>
      <c r="AS326"/>
      <c r="AT326"/>
      <c r="AU326"/>
      <c r="AV326"/>
      <c r="AW326"/>
      <c r="AX326"/>
      <c r="AY326"/>
      <c r="AZ326"/>
      <c r="BA326"/>
      <c r="BB326"/>
      <c r="BC326"/>
      <c r="BD326"/>
      <c r="BE326"/>
      <c r="BF326"/>
      <c r="BG326"/>
      <c r="BH326"/>
      <c r="BI326"/>
      <c r="BJ326"/>
      <c r="BK326"/>
      <c r="BL326"/>
      <c r="BM326"/>
      <c r="BN326"/>
      <c r="BO326"/>
    </row>
    <row r="327">
      <c r="A327" t="s">
        <v>829</v>
      </c>
      <c r="B327">
        <v>2015</v>
      </c>
      <c r="C327" t="s">
        <v>837</v>
      </c>
      <c r="D327">
        <v>29</v>
      </c>
      <c r="E327" t="s">
        <v>57</v>
      </c>
      <c r="F327" t="s">
        <v>49</v>
      </c>
      <c r="G327" t="s">
        <v>848</v>
      </c>
      <c r="H327">
        <v>7.3794997124108503</v>
      </c>
      <c r="I327">
        <v>9.2954339958466043</v>
      </c>
      <c r="J327">
        <v>9.225304138615078</v>
      </c>
      <c r="K327">
        <v>43.50391148922553</v>
      </c>
      <c r="L327">
        <v>66.424065036617847</v>
      </c>
      <c r="M327">
        <v>57.114437288021527</v>
      </c>
      <c r="N327">
        <v>71.196075604674618</v>
      </c>
      <c r="O327">
        <v>68.077831272606872</v>
      </c>
      <c r="P327">
        <v>65.455552198582225</v>
      </c>
      <c r="Q327">
        <v>66.772978715971632</v>
      </c>
      <c r="R327">
        <v>6.8146559759547296</v>
      </c>
      <c r="S327">
        <v>7.8106189867289872</v>
      </c>
      <c r="T327">
        <v>11.128216524821219</v>
      </c>
      <c r="U327">
        <v>8.222115987828376</v>
      </c>
      <c r="V327">
        <v>17.435878431984921</v>
      </c>
      <c r="W327" t="s">
        <v>248</v>
      </c>
      <c r="X327" t="s">
        <v>249</v>
      </c>
      <c r="Y327" t="s">
        <v>250</v>
      </c>
      <c r="Z327" t="s">
        <v>251</v>
      </c>
      <c r="AA327" t="s">
        <v>252</v>
      </c>
      <c r="AB327" t="s">
        <v>253</v>
      </c>
      <c r="AC327" t="s">
        <v>254</v>
      </c>
      <c r="AD327" t="s">
        <v>476</v>
      </c>
      <c r="AE327" t="s">
        <v>477</v>
      </c>
      <c r="AF327" t="s">
        <v>257</v>
      </c>
      <c r="AG327">
        <v>99.302743719808362</v>
      </c>
      <c r="AH327">
        <v>36.504270729550854</v>
      </c>
      <c r="AI327">
        <v>28.752640891010241</v>
      </c>
      <c r="AJ327">
        <v>14.67090262772229</v>
      </c>
      <c r="AK327">
        <v>11.745745620472359</v>
      </c>
      <c r="AL327">
        <v>25.625465431708012</v>
      </c>
      <c r="AM327">
        <v>18.345217616228538</v>
      </c>
      <c r="AN327">
        <v>17.55896210218426</v>
      </c>
      <c r="AO327">
        <v>16.947735416611099</v>
      </c>
      <c r="AP327">
        <v>28.538318271210159</v>
      </c>
      <c r="AQ327"/>
      <c r="AR327"/>
      <c r="AS327"/>
      <c r="AT327"/>
      <c r="AU327"/>
      <c r="AV327"/>
      <c r="AW327"/>
      <c r="AX327"/>
      <c r="AY327"/>
      <c r="AZ327"/>
      <c r="BA327"/>
      <c r="BB327"/>
      <c r="BC327"/>
      <c r="BD327"/>
      <c r="BE327"/>
      <c r="BF327"/>
      <c r="BG327"/>
      <c r="BH327"/>
      <c r="BI327"/>
      <c r="BJ327"/>
      <c r="BK327"/>
      <c r="BL327"/>
      <c r="BM327"/>
      <c r="BN327"/>
      <c r="BO327"/>
    </row>
    <row r="328">
      <c r="A328" t="s">
        <v>829</v>
      </c>
      <c r="B328">
        <v>2015</v>
      </c>
      <c r="C328" t="s">
        <v>837</v>
      </c>
      <c r="D328">
        <v>30</v>
      </c>
      <c r="E328" t="s">
        <v>57</v>
      </c>
      <c r="F328" t="s">
        <v>48</v>
      </c>
      <c r="G328" t="s">
        <v>180</v>
      </c>
      <c r="H328">
        <v>92.620500287589252</v>
      </c>
      <c r="I328">
        <v>90.704566004153605</v>
      </c>
      <c r="J328">
        <v>90.774695861384984</v>
      </c>
      <c r="K328">
        <v>56.496088510774428</v>
      </c>
      <c r="L328">
        <v>33.57593496338221</v>
      </c>
      <c r="M328">
        <v>42.885562711978537</v>
      </c>
      <c r="N328">
        <v>28.80392439532536</v>
      </c>
      <c r="O328">
        <v>31.92216872739326</v>
      </c>
      <c r="P328">
        <v>34.544447801417817</v>
      </c>
      <c r="Q328">
        <v>33.22702128402851</v>
      </c>
      <c r="R328">
        <v>93.185344024045264</v>
      </c>
      <c r="S328">
        <v>92.189381013271031</v>
      </c>
      <c r="T328">
        <v>88.871783475178873</v>
      </c>
      <c r="U328">
        <v>91.777884012171654</v>
      </c>
      <c r="V328">
        <v>82.564121568015153</v>
      </c>
      <c r="W328" t="s">
        <v>248</v>
      </c>
      <c r="X328" t="s">
        <v>249</v>
      </c>
      <c r="Y328" t="s">
        <v>250</v>
      </c>
      <c r="Z328" t="s">
        <v>251</v>
      </c>
      <c r="AA328" t="s">
        <v>252</v>
      </c>
      <c r="AB328" t="s">
        <v>253</v>
      </c>
      <c r="AC328" t="s">
        <v>254</v>
      </c>
      <c r="AD328" t="s">
        <v>476</v>
      </c>
      <c r="AE328" t="s">
        <v>477</v>
      </c>
      <c r="AF328" t="s">
        <v>257</v>
      </c>
      <c r="AG328">
        <v>0.69725628019163044</v>
      </c>
      <c r="AH328">
        <v>63.495729270449438</v>
      </c>
      <c r="AI328">
        <v>71.247359108989755</v>
      </c>
      <c r="AJ328">
        <v>85.329097372277914</v>
      </c>
      <c r="AK328">
        <v>88.25425437952768</v>
      </c>
      <c r="AL328">
        <v>74.374534568291637</v>
      </c>
      <c r="AM328">
        <v>81.654782383771376</v>
      </c>
      <c r="AN328">
        <v>82.441037897815832</v>
      </c>
      <c r="AO328">
        <v>83.052264583388819</v>
      </c>
      <c r="AP328">
        <v>71.461681728789713</v>
      </c>
      <c r="AQ328"/>
      <c r="AR328"/>
      <c r="AS328"/>
      <c r="AT328"/>
      <c r="AU328"/>
      <c r="AV328"/>
      <c r="AW328"/>
      <c r="AX328"/>
      <c r="AY328"/>
      <c r="AZ328"/>
      <c r="BA328"/>
      <c r="BB328"/>
      <c r="BC328"/>
      <c r="BD328"/>
      <c r="BE328"/>
      <c r="BF328"/>
      <c r="BG328"/>
      <c r="BH328"/>
      <c r="BI328"/>
      <c r="BJ328"/>
      <c r="BK328"/>
      <c r="BL328"/>
      <c r="BM328"/>
      <c r="BN328"/>
      <c r="BO328"/>
    </row>
    <row r="329">
      <c r="A329" t="s">
        <v>829</v>
      </c>
      <c r="B329">
        <v>2015</v>
      </c>
      <c r="C329" t="s">
        <v>837</v>
      </c>
      <c r="D329">
        <v>31</v>
      </c>
      <c r="E329" t="s">
        <v>104</v>
      </c>
      <c r="F329" t="s">
        <v>49</v>
      </c>
      <c r="G329" t="s">
        <v>849</v>
      </c>
      <c r="H329">
        <v>2.1329798290544599</v>
      </c>
      <c r="I329">
        <v>3.7579825575146182</v>
      </c>
      <c r="J329">
        <v>3.911604147829876</v>
      </c>
      <c r="K329">
        <v>35.002553113177029</v>
      </c>
      <c r="L329">
        <v>61.019706511662811</v>
      </c>
      <c r="M329">
        <v>44.764500487467359</v>
      </c>
      <c r="N329">
        <v>61.994093142734371</v>
      </c>
      <c r="O329">
        <v>61.941822359060353</v>
      </c>
      <c r="P329">
        <v>60.348633172694967</v>
      </c>
      <c r="Q329">
        <v>61.704094060261582</v>
      </c>
      <c r="R329">
        <v>1.54564346242879</v>
      </c>
      <c r="S329">
        <v>3.1220754023533912</v>
      </c>
      <c r="T329">
        <v>4.0243638907126078</v>
      </c>
      <c r="U329">
        <v>3.375085319884052</v>
      </c>
      <c r="V329">
        <v>12.787739548336919</v>
      </c>
      <c r="W329" t="s">
        <v>248</v>
      </c>
      <c r="X329" t="s">
        <v>249</v>
      </c>
      <c r="Y329" t="s">
        <v>250</v>
      </c>
      <c r="Z329" t="s">
        <v>251</v>
      </c>
      <c r="AA329" t="s">
        <v>252</v>
      </c>
      <c r="AB329" t="s">
        <v>253</v>
      </c>
      <c r="AC329" t="s">
        <v>254</v>
      </c>
      <c r="AD329" t="s">
        <v>476</v>
      </c>
      <c r="AE329" t="s">
        <v>477</v>
      </c>
      <c r="AF329" t="s">
        <v>257</v>
      </c>
      <c r="AG329">
        <v>97.445264891168932</v>
      </c>
      <c r="AH329">
        <v>34.982929916788287</v>
      </c>
      <c r="AI329">
        <v>20.603677535618068</v>
      </c>
      <c r="AJ329">
        <v>7.6501023982254477</v>
      </c>
      <c r="AK329">
        <v>5.336107696064313</v>
      </c>
      <c r="AL329">
        <v>15.06614009330781</v>
      </c>
      <c r="AM329">
        <v>16.40777810585001</v>
      </c>
      <c r="AN329">
        <v>10.545173902917821</v>
      </c>
      <c r="AO329">
        <v>12.467186049895981</v>
      </c>
      <c r="AP329">
        <v>19.757024379190689</v>
      </c>
      <c r="AQ329"/>
      <c r="AR329"/>
      <c r="AS329"/>
      <c r="AT329"/>
      <c r="AU329"/>
      <c r="AV329"/>
      <c r="AW329"/>
      <c r="AX329"/>
      <c r="AY329"/>
      <c r="AZ329"/>
      <c r="BA329"/>
      <c r="BB329"/>
      <c r="BC329"/>
      <c r="BD329"/>
      <c r="BE329"/>
      <c r="BF329"/>
      <c r="BG329"/>
      <c r="BH329"/>
      <c r="BI329"/>
      <c r="BJ329"/>
      <c r="BK329"/>
      <c r="BL329"/>
      <c r="BM329"/>
      <c r="BN329"/>
      <c r="BO329"/>
    </row>
    <row r="330">
      <c r="A330" t="s">
        <v>829</v>
      </c>
      <c r="B330">
        <v>2015</v>
      </c>
      <c r="C330" t="s">
        <v>837</v>
      </c>
      <c r="D330">
        <v>32</v>
      </c>
      <c r="E330" t="s">
        <v>104</v>
      </c>
      <c r="F330" t="s">
        <v>48</v>
      </c>
      <c r="G330" t="s">
        <v>180</v>
      </c>
      <c r="H330">
        <v>97.867020170945551</v>
      </c>
      <c r="I330">
        <v>96.242017442485576</v>
      </c>
      <c r="J330">
        <v>96.08839585217018</v>
      </c>
      <c r="K330">
        <v>64.997446886822956</v>
      </c>
      <c r="L330">
        <v>38.980293488337139</v>
      </c>
      <c r="M330">
        <v>55.235499512532712</v>
      </c>
      <c r="N330">
        <v>38.005906857265607</v>
      </c>
      <c r="O330">
        <v>38.058177640939697</v>
      </c>
      <c r="P330">
        <v>39.651366827305047</v>
      </c>
      <c r="Q330">
        <v>38.295905939738553</v>
      </c>
      <c r="R330">
        <v>98.454356537571215</v>
      </c>
      <c r="S330">
        <v>96.877924597646611</v>
      </c>
      <c r="T330">
        <v>95.975636109287365</v>
      </c>
      <c r="U330">
        <v>96.624914680115921</v>
      </c>
      <c r="V330">
        <v>87.212260451663155</v>
      </c>
      <c r="W330" t="s">
        <v>248</v>
      </c>
      <c r="X330" t="s">
        <v>249</v>
      </c>
      <c r="Y330" t="s">
        <v>250</v>
      </c>
      <c r="Z330" t="s">
        <v>251</v>
      </c>
      <c r="AA330" t="s">
        <v>252</v>
      </c>
      <c r="AB330" t="s">
        <v>253</v>
      </c>
      <c r="AC330" t="s">
        <v>254</v>
      </c>
      <c r="AD330" t="s">
        <v>476</v>
      </c>
      <c r="AE330" t="s">
        <v>477</v>
      </c>
      <c r="AF330" t="s">
        <v>257</v>
      </c>
      <c r="AG330">
        <v>2.554735108831085</v>
      </c>
      <c r="AH330">
        <v>65.017070083212019</v>
      </c>
      <c r="AI330">
        <v>79.39632246438191</v>
      </c>
      <c r="AJ330">
        <v>92.349897601774714</v>
      </c>
      <c r="AK330">
        <v>94.663892303935683</v>
      </c>
      <c r="AL330">
        <v>84.933859906691879</v>
      </c>
      <c r="AM330">
        <v>83.592221894149944</v>
      </c>
      <c r="AN330">
        <v>89.454826097082176</v>
      </c>
      <c r="AO330">
        <v>87.532813950103943</v>
      </c>
      <c r="AP330">
        <v>80.242975620809162</v>
      </c>
      <c r="AQ330"/>
      <c r="AR330"/>
      <c r="AS330"/>
      <c r="AT330"/>
      <c r="AU330"/>
      <c r="AV330"/>
      <c r="AW330"/>
      <c r="AX330"/>
      <c r="AY330"/>
      <c r="AZ330"/>
      <c r="BA330"/>
      <c r="BB330"/>
      <c r="BC330"/>
      <c r="BD330"/>
      <c r="BE330"/>
      <c r="BF330"/>
      <c r="BG330"/>
      <c r="BH330"/>
      <c r="BI330"/>
      <c r="BJ330"/>
      <c r="BK330"/>
      <c r="BL330"/>
      <c r="BM330"/>
      <c r="BN330"/>
      <c r="BO330"/>
    </row>
    <row r="331">
      <c r="A331" t="s">
        <v>829</v>
      </c>
      <c r="B331">
        <v>2015</v>
      </c>
      <c r="C331" t="s">
        <v>837</v>
      </c>
      <c r="D331">
        <v>35</v>
      </c>
      <c r="E331" t="s">
        <v>55</v>
      </c>
      <c r="F331" t="s">
        <v>49</v>
      </c>
      <c r="G331" t="s">
        <v>180</v>
      </c>
      <c r="H331">
        <v>9.0588369009403014</v>
      </c>
      <c r="I331">
        <v>16.104200798993411</v>
      </c>
      <c r="J331">
        <v>20.381466365218539</v>
      </c>
      <c r="K331">
        <v>54.419185332222163</v>
      </c>
      <c r="L331">
        <v>74.217253723721953</v>
      </c>
      <c r="M331">
        <v>60.010658784928061</v>
      </c>
      <c r="N331">
        <v>71.499838623654682</v>
      </c>
      <c r="O331">
        <v>72.055410104832745</v>
      </c>
      <c r="P331">
        <v>73.950627306192928</v>
      </c>
      <c r="Q331">
        <v>77.587702818424319</v>
      </c>
      <c r="R331">
        <v>7.4478948502037063</v>
      </c>
      <c r="S331">
        <v>14.8893566711199</v>
      </c>
      <c r="T331">
        <v>16.810890879508278</v>
      </c>
      <c r="U331">
        <v>18.13584140867458</v>
      </c>
      <c r="V331">
        <v>37.680290300296157</v>
      </c>
      <c r="W331" t="s">
        <v>248</v>
      </c>
      <c r="X331" t="s">
        <v>249</v>
      </c>
      <c r="Y331" t="s">
        <v>250</v>
      </c>
      <c r="Z331" t="s">
        <v>251</v>
      </c>
      <c r="AA331" t="s">
        <v>252</v>
      </c>
      <c r="AB331" t="s">
        <v>253</v>
      </c>
      <c r="AC331" t="s">
        <v>254</v>
      </c>
      <c r="AD331" t="s">
        <v>476</v>
      </c>
      <c r="AE331" t="s">
        <v>477</v>
      </c>
      <c r="AF331" t="s">
        <v>257</v>
      </c>
      <c r="AG331">
        <v>99.126071807436176</v>
      </c>
      <c r="AH331">
        <v>56.410529842646937</v>
      </c>
      <c r="AI331">
        <v>42.425339044550107</v>
      </c>
      <c r="AJ331">
        <v>18.771000829508338</v>
      </c>
      <c r="AK331">
        <v>30.698733480689761</v>
      </c>
      <c r="AL331">
        <v>25.40253664203955</v>
      </c>
      <c r="AM331">
        <v>25.367964190798229</v>
      </c>
      <c r="AN331">
        <v>14.119821308911829</v>
      </c>
      <c r="AO331">
        <v>16.089420784538909</v>
      </c>
      <c r="AP331">
        <v>28.014171270028719</v>
      </c>
      <c r="AQ331"/>
      <c r="AR331"/>
      <c r="AS331"/>
      <c r="AT331"/>
      <c r="AU331"/>
      <c r="AV331"/>
      <c r="AW331"/>
      <c r="AX331"/>
      <c r="AY331"/>
      <c r="AZ331"/>
      <c r="BA331"/>
      <c r="BB331"/>
      <c r="BC331"/>
      <c r="BD331"/>
      <c r="BE331"/>
      <c r="BF331"/>
      <c r="BG331"/>
      <c r="BH331"/>
      <c r="BI331"/>
      <c r="BJ331"/>
      <c r="BK331"/>
      <c r="BL331"/>
      <c r="BM331"/>
      <c r="BN331"/>
      <c r="BO331"/>
    </row>
    <row r="332">
      <c r="A332" t="s">
        <v>829</v>
      </c>
      <c r="B332">
        <v>2015</v>
      </c>
      <c r="C332" t="s">
        <v>837</v>
      </c>
      <c r="D332">
        <v>36</v>
      </c>
      <c r="E332" t="s">
        <v>55</v>
      </c>
      <c r="F332" t="s">
        <v>48</v>
      </c>
      <c r="G332" t="s">
        <v>180</v>
      </c>
      <c r="H332">
        <v>90.941163099059835</v>
      </c>
      <c r="I332">
        <v>83.89579920100681</v>
      </c>
      <c r="J332">
        <v>79.618533634781485</v>
      </c>
      <c r="K332">
        <v>45.580814667777908</v>
      </c>
      <c r="L332">
        <v>25.782746276278029</v>
      </c>
      <c r="M332">
        <v>39.989341215072002</v>
      </c>
      <c r="N332">
        <v>28.5001613763453</v>
      </c>
      <c r="O332">
        <v>27.94458989516739</v>
      </c>
      <c r="P332">
        <v>26.04937269380714</v>
      </c>
      <c r="Q332">
        <v>22.41229718157582</v>
      </c>
      <c r="R332">
        <v>92.552105149796262</v>
      </c>
      <c r="S332">
        <v>85.110643328880101</v>
      </c>
      <c r="T332">
        <v>83.189109120491864</v>
      </c>
      <c r="U332">
        <v>81.864158591325392</v>
      </c>
      <c r="V332">
        <v>62.319709699703949</v>
      </c>
      <c r="W332" t="s">
        <v>248</v>
      </c>
      <c r="X332" t="s">
        <v>249</v>
      </c>
      <c r="Y332" t="s">
        <v>250</v>
      </c>
      <c r="Z332" t="s">
        <v>251</v>
      </c>
      <c r="AA332" t="s">
        <v>252</v>
      </c>
      <c r="AB332" t="s">
        <v>253</v>
      </c>
      <c r="AC332" t="s">
        <v>254</v>
      </c>
      <c r="AD332" t="s">
        <v>476</v>
      </c>
      <c r="AE332" t="s">
        <v>477</v>
      </c>
      <c r="AF332" t="s">
        <v>257</v>
      </c>
      <c r="AG332">
        <v>0.87392819256381127</v>
      </c>
      <c r="AH332">
        <v>43.589470157353247</v>
      </c>
      <c r="AI332">
        <v>57.574660955449858</v>
      </c>
      <c r="AJ332">
        <v>81.228999170491761</v>
      </c>
      <c r="AK332">
        <v>69.301266519310289</v>
      </c>
      <c r="AL332">
        <v>74.597463357960152</v>
      </c>
      <c r="AM332">
        <v>74.632035809201668</v>
      </c>
      <c r="AN332">
        <v>85.880178691088275</v>
      </c>
      <c r="AO332">
        <v>83.910579215461027</v>
      </c>
      <c r="AP332">
        <v>71.985828729971132</v>
      </c>
      <c r="AQ332"/>
      <c r="AR332"/>
      <c r="AS332"/>
      <c r="AT332"/>
      <c r="AU332"/>
      <c r="AV332"/>
      <c r="AW332"/>
      <c r="AX332"/>
      <c r="AY332"/>
      <c r="AZ332"/>
      <c r="BA332"/>
      <c r="BB332"/>
      <c r="BC332"/>
      <c r="BD332"/>
      <c r="BE332"/>
      <c r="BF332"/>
      <c r="BG332"/>
      <c r="BH332"/>
      <c r="BI332"/>
      <c r="BJ332"/>
      <c r="BK332"/>
      <c r="BL332"/>
      <c r="BM332"/>
      <c r="BN332"/>
      <c r="BO332"/>
    </row>
    <row r="333">
      <c r="A333" t="s">
        <v>829</v>
      </c>
      <c r="B333">
        <v>2015</v>
      </c>
      <c r="C333" t="s">
        <v>837</v>
      </c>
      <c r="D333">
        <v>37</v>
      </c>
      <c r="E333" t="s">
        <v>156</v>
      </c>
      <c r="F333" t="s">
        <v>49</v>
      </c>
      <c r="G333" t="s">
        <v>860</v>
      </c>
      <c r="H333">
        <v>10.70281901963231</v>
      </c>
      <c r="I333">
        <v>19.733790241665009</v>
      </c>
      <c r="J333">
        <v>23.011820555735792</v>
      </c>
      <c r="K333">
        <v>57.903740652248302</v>
      </c>
      <c r="L333">
        <v>74.903350935554045</v>
      </c>
      <c r="M333">
        <v>62.127084179070849</v>
      </c>
      <c r="N333">
        <v>73.163487098344802</v>
      </c>
      <c r="O333">
        <v>72.698558584085589</v>
      </c>
      <c r="P333">
        <v>75.102525456231533</v>
      </c>
      <c r="Q333">
        <v>77.550723245031236</v>
      </c>
      <c r="R333">
        <v>8.5381944402846894</v>
      </c>
      <c r="S333">
        <v>18.146439884892029</v>
      </c>
      <c r="T333">
        <v>20.495519646721839</v>
      </c>
      <c r="U333">
        <v>20.692584012953919</v>
      </c>
      <c r="V333">
        <v>41.359707903134613</v>
      </c>
      <c r="W333" t="s">
        <v>248</v>
      </c>
      <c r="X333" t="s">
        <v>249</v>
      </c>
      <c r="Y333" t="s">
        <v>250</v>
      </c>
      <c r="Z333" t="s">
        <v>251</v>
      </c>
      <c r="AA333" t="s">
        <v>252</v>
      </c>
      <c r="AB333" t="s">
        <v>253</v>
      </c>
      <c r="AC333" t="s">
        <v>254</v>
      </c>
      <c r="AD333" t="s">
        <v>476</v>
      </c>
      <c r="AE333" t="s">
        <v>477</v>
      </c>
      <c r="AF333" t="s">
        <v>257</v>
      </c>
      <c r="AG333">
        <v>99.20436605414919</v>
      </c>
      <c r="AH333">
        <v>56.754377686762638</v>
      </c>
      <c r="AI333">
        <v>48.625859031200179</v>
      </c>
      <c r="AJ333">
        <v>24.606910280209579</v>
      </c>
      <c r="AK333">
        <v>36.515690518561691</v>
      </c>
      <c r="AL333">
        <v>31.722036084973841</v>
      </c>
      <c r="AM333">
        <v>33.94258754178707</v>
      </c>
      <c r="AN333">
        <v>18.04787766791743</v>
      </c>
      <c r="AO333">
        <v>19.76924967178601</v>
      </c>
      <c r="AP333">
        <v>38.066129584321267</v>
      </c>
      <c r="AQ333"/>
      <c r="AR333"/>
      <c r="AS333"/>
      <c r="AT333"/>
      <c r="AU333"/>
      <c r="AV333"/>
      <c r="AW333"/>
      <c r="AX333"/>
      <c r="AY333"/>
      <c r="AZ333"/>
      <c r="BA333"/>
      <c r="BB333"/>
      <c r="BC333"/>
      <c r="BD333"/>
      <c r="BE333"/>
      <c r="BF333"/>
      <c r="BG333"/>
      <c r="BH333"/>
      <c r="BI333"/>
      <c r="BJ333"/>
      <c r="BK333"/>
      <c r="BL333"/>
      <c r="BM333"/>
      <c r="BN333"/>
      <c r="BO333"/>
    </row>
    <row r="334">
      <c r="A334" t="s">
        <v>829</v>
      </c>
      <c r="B334">
        <v>2015</v>
      </c>
      <c r="C334" t="s">
        <v>837</v>
      </c>
      <c r="D334">
        <v>38</v>
      </c>
      <c r="E334" t="s">
        <v>156</v>
      </c>
      <c r="F334" t="s">
        <v>48</v>
      </c>
      <c r="G334" t="s">
        <v>180</v>
      </c>
      <c r="H334">
        <v>89.297180980367713</v>
      </c>
      <c r="I334">
        <v>80.266209758334981</v>
      </c>
      <c r="J334">
        <v>76.988179444264176</v>
      </c>
      <c r="K334">
        <v>42.096259347751612</v>
      </c>
      <c r="L334">
        <v>25.096649064445909</v>
      </c>
      <c r="M334">
        <v>37.872915820929222</v>
      </c>
      <c r="N334">
        <v>26.836512901655219</v>
      </c>
      <c r="O334">
        <v>27.301441415914539</v>
      </c>
      <c r="P334">
        <v>24.897474543768531</v>
      </c>
      <c r="Q334">
        <v>22.44927675496892</v>
      </c>
      <c r="R334">
        <v>91.461805559715359</v>
      </c>
      <c r="S334">
        <v>81.853560115107967</v>
      </c>
      <c r="T334">
        <v>79.504480353278026</v>
      </c>
      <c r="U334">
        <v>79.307415987046127</v>
      </c>
      <c r="V334">
        <v>58.64029209686543</v>
      </c>
      <c r="W334" t="s">
        <v>248</v>
      </c>
      <c r="X334" t="s">
        <v>249</v>
      </c>
      <c r="Y334" t="s">
        <v>250</v>
      </c>
      <c r="Z334" t="s">
        <v>251</v>
      </c>
      <c r="AA334" t="s">
        <v>252</v>
      </c>
      <c r="AB334" t="s">
        <v>253</v>
      </c>
      <c r="AC334" t="s">
        <v>254</v>
      </c>
      <c r="AD334" t="s">
        <v>476</v>
      </c>
      <c r="AE334" t="s">
        <v>477</v>
      </c>
      <c r="AF334" t="s">
        <v>257</v>
      </c>
      <c r="AG334">
        <v>0.79563394585081637</v>
      </c>
      <c r="AH334">
        <v>43.245622313237511</v>
      </c>
      <c r="AI334">
        <v>51.374140968799964</v>
      </c>
      <c r="AJ334">
        <v>75.393089719790296</v>
      </c>
      <c r="AK334">
        <v>63.484309481438039</v>
      </c>
      <c r="AL334">
        <v>68.277963915026106</v>
      </c>
      <c r="AM334">
        <v>66.057412458212923</v>
      </c>
      <c r="AN334">
        <v>81.952122332082638</v>
      </c>
      <c r="AO334">
        <v>80.230750328214086</v>
      </c>
      <c r="AP334">
        <v>61.933870415678633</v>
      </c>
      <c r="AQ334"/>
      <c r="AR334"/>
      <c r="AS334"/>
      <c r="AT334"/>
      <c r="AU334"/>
      <c r="AV334"/>
      <c r="AW334"/>
      <c r="AX334"/>
      <c r="AY334"/>
      <c r="AZ334"/>
      <c r="BA334"/>
      <c r="BB334"/>
      <c r="BC334"/>
      <c r="BD334"/>
      <c r="BE334"/>
      <c r="BF334"/>
      <c r="BG334"/>
      <c r="BH334"/>
      <c r="BI334"/>
      <c r="BJ334"/>
      <c r="BK334"/>
      <c r="BL334"/>
      <c r="BM334"/>
      <c r="BN334"/>
      <c r="BO334"/>
    </row>
    <row r="335">
      <c r="A335" t="s">
        <v>829</v>
      </c>
      <c r="B335">
        <v>2015</v>
      </c>
      <c r="C335" t="s">
        <v>837</v>
      </c>
      <c r="D335">
        <v>41</v>
      </c>
      <c r="E335" t="s">
        <v>56</v>
      </c>
      <c r="F335" t="s">
        <v>49</v>
      </c>
      <c r="G335" t="s">
        <v>180</v>
      </c>
      <c r="H335">
        <v>30.149250907965779</v>
      </c>
      <c r="I335">
        <v>25.860223477486489</v>
      </c>
      <c r="J335">
        <v>21.862441053368251</v>
      </c>
      <c r="K335">
        <v>9.7749242896817368</v>
      </c>
      <c r="L335">
        <v>4.0857391070482976</v>
      </c>
      <c r="M335">
        <v>5.537156839802666</v>
      </c>
      <c r="N335">
        <v>3.5694588891478749</v>
      </c>
      <c r="O335">
        <v>4.8233686202743122</v>
      </c>
      <c r="P335">
        <v>3.0039292246160829</v>
      </c>
      <c r="Q335">
        <v>4.4497947792688333</v>
      </c>
      <c r="R335">
        <v>30.336162709605631</v>
      </c>
      <c r="S335">
        <v>27.804253151769721</v>
      </c>
      <c r="T335">
        <v>25.513312222693301</v>
      </c>
      <c r="U335">
        <v>20.900433506481018</v>
      </c>
      <c r="V335">
        <v>17.98406611418589</v>
      </c>
      <c r="W335" t="s">
        <v>248</v>
      </c>
      <c r="X335" t="s">
        <v>249</v>
      </c>
      <c r="Y335" t="s">
        <v>250</v>
      </c>
      <c r="Z335" t="s">
        <v>251</v>
      </c>
      <c r="AA335" t="s">
        <v>252</v>
      </c>
      <c r="AB335" t="s">
        <v>253</v>
      </c>
      <c r="AC335" t="s">
        <v>254</v>
      </c>
      <c r="AD335" t="s">
        <v>476</v>
      </c>
      <c r="AE335" t="s">
        <v>477</v>
      </c>
      <c r="AF335" t="s">
        <v>257</v>
      </c>
      <c r="AG335">
        <v>0.079817653791415505</v>
      </c>
      <c r="AH335">
        <v>3.783623846941973</v>
      </c>
      <c r="AI335">
        <v>11.07607551529188</v>
      </c>
      <c r="AJ335">
        <v>25.283610625920861</v>
      </c>
      <c r="AK335">
        <v>15.64398770854215</v>
      </c>
      <c r="AL335">
        <v>21.619648456637979</v>
      </c>
      <c r="AM335">
        <v>26.282287238688198</v>
      </c>
      <c r="AN335">
        <v>38.611238413437739</v>
      </c>
      <c r="AO335">
        <v>33.962842031521632</v>
      </c>
      <c r="AP335">
        <v>21.357375084403081</v>
      </c>
      <c r="AQ335"/>
      <c r="AR335"/>
      <c r="AS335"/>
      <c r="AT335"/>
      <c r="AU335"/>
      <c r="AV335"/>
      <c r="AW335"/>
      <c r="AX335"/>
      <c r="AY335"/>
      <c r="AZ335"/>
      <c r="BA335"/>
      <c r="BB335"/>
      <c r="BC335"/>
      <c r="BD335"/>
      <c r="BE335"/>
      <c r="BF335"/>
      <c r="BG335"/>
      <c r="BH335"/>
      <c r="BI335"/>
      <c r="BJ335"/>
      <c r="BK335"/>
      <c r="BL335"/>
      <c r="BM335"/>
      <c r="BN335"/>
      <c r="BO335"/>
    </row>
    <row r="336">
      <c r="A336" t="s">
        <v>829</v>
      </c>
      <c r="B336">
        <v>2015</v>
      </c>
      <c r="C336" t="s">
        <v>837</v>
      </c>
      <c r="D336">
        <v>42</v>
      </c>
      <c r="E336" t="s">
        <v>56</v>
      </c>
      <c r="F336" t="s">
        <v>48</v>
      </c>
      <c r="G336" t="s">
        <v>850</v>
      </c>
      <c r="H336">
        <v>69.850749092034434</v>
      </c>
      <c r="I336">
        <v>74.13977652251387</v>
      </c>
      <c r="J336">
        <v>78.137558946631728</v>
      </c>
      <c r="K336">
        <v>90.225075710318308</v>
      </c>
      <c r="L336">
        <v>95.914260892951717</v>
      </c>
      <c r="M336">
        <v>94.462843160197366</v>
      </c>
      <c r="N336">
        <v>96.43054111085209</v>
      </c>
      <c r="O336">
        <v>95.17663137972572</v>
      </c>
      <c r="P336">
        <v>96.99607077538397</v>
      </c>
      <c r="Q336">
        <v>95.550205220731229</v>
      </c>
      <c r="R336">
        <v>69.663837290394383</v>
      </c>
      <c r="S336">
        <v>72.195746848230144</v>
      </c>
      <c r="T336">
        <v>74.486687777306869</v>
      </c>
      <c r="U336">
        <v>79.099566493518822</v>
      </c>
      <c r="V336">
        <v>82.015933885814178</v>
      </c>
      <c r="W336" t="s">
        <v>248</v>
      </c>
      <c r="X336" t="s">
        <v>249</v>
      </c>
      <c r="Y336" t="s">
        <v>250</v>
      </c>
      <c r="Z336" t="s">
        <v>251</v>
      </c>
      <c r="AA336" t="s">
        <v>252</v>
      </c>
      <c r="AB336" t="s">
        <v>253</v>
      </c>
      <c r="AC336" t="s">
        <v>254</v>
      </c>
      <c r="AD336" t="s">
        <v>476</v>
      </c>
      <c r="AE336" t="s">
        <v>477</v>
      </c>
      <c r="AF336" t="s">
        <v>257</v>
      </c>
      <c r="AG336">
        <v>99.920182346208577</v>
      </c>
      <c r="AH336">
        <v>96.216376153058008</v>
      </c>
      <c r="AI336">
        <v>88.923924484708166</v>
      </c>
      <c r="AJ336">
        <v>74.716389374079256</v>
      </c>
      <c r="AK336">
        <v>84.356012291457887</v>
      </c>
      <c r="AL336">
        <v>78.38035154336167</v>
      </c>
      <c r="AM336">
        <v>73.717712761311631</v>
      </c>
      <c r="AN336">
        <v>61.388761586562453</v>
      </c>
      <c r="AO336">
        <v>66.037157968478382</v>
      </c>
      <c r="AP336">
        <v>78.642624915596656</v>
      </c>
      <c r="AQ336"/>
      <c r="AR336"/>
      <c r="AS336"/>
      <c r="AT336"/>
      <c r="AU336"/>
      <c r="AV336"/>
      <c r="AW336"/>
      <c r="AX336"/>
      <c r="AY336"/>
      <c r="AZ336"/>
      <c r="BA336"/>
      <c r="BB336"/>
      <c r="BC336"/>
      <c r="BD336"/>
      <c r="BE336"/>
      <c r="BF336"/>
      <c r="BG336"/>
      <c r="BH336"/>
      <c r="BI336"/>
      <c r="BJ336"/>
      <c r="BK336"/>
      <c r="BL336"/>
      <c r="BM336"/>
      <c r="BN336"/>
      <c r="BO336"/>
    </row>
    <row r="337">
      <c r="A337" t="s">
        <v>829</v>
      </c>
      <c r="B337">
        <v>2015</v>
      </c>
      <c r="C337" t="s">
        <v>837</v>
      </c>
      <c r="D337">
        <v>43</v>
      </c>
      <c r="E337" t="s">
        <v>53</v>
      </c>
      <c r="F337" t="s">
        <v>49</v>
      </c>
      <c r="G337" t="s">
        <v>861</v>
      </c>
      <c r="H337">
        <v>84.748773733849532</v>
      </c>
      <c r="I337">
        <v>85.197769558165177</v>
      </c>
      <c r="J337">
        <v>86.114957151699628</v>
      </c>
      <c r="K337">
        <v>73.110961741022891</v>
      </c>
      <c r="L337">
        <v>64.953438111559123</v>
      </c>
      <c r="M337">
        <v>63.595602518177941</v>
      </c>
      <c r="N337">
        <v>59.63360559877907</v>
      </c>
      <c r="O337">
        <v>63.866789852349982</v>
      </c>
      <c r="P337">
        <v>64.783486484612098</v>
      </c>
      <c r="Q337">
        <v>65.972542175359351</v>
      </c>
      <c r="R337">
        <v>85.872649242742497</v>
      </c>
      <c r="S337">
        <v>84.789967164436817</v>
      </c>
      <c r="T337">
        <v>84.783037697101037</v>
      </c>
      <c r="U337">
        <v>86.750373433958288</v>
      </c>
      <c r="V337">
        <v>85.279731968035577</v>
      </c>
      <c r="W337" t="s">
        <v>248</v>
      </c>
      <c r="X337" t="s">
        <v>249</v>
      </c>
      <c r="Y337" t="s">
        <v>250</v>
      </c>
      <c r="Z337" t="s">
        <v>251</v>
      </c>
      <c r="AA337" t="s">
        <v>252</v>
      </c>
      <c r="AB337" t="s">
        <v>253</v>
      </c>
      <c r="AC337" t="s">
        <v>254</v>
      </c>
      <c r="AD337" t="s">
        <v>476</v>
      </c>
      <c r="AE337" t="s">
        <v>477</v>
      </c>
      <c r="AF337" t="s">
        <v>257</v>
      </c>
      <c r="AG337">
        <v>87.632120778788632</v>
      </c>
      <c r="AH337">
        <v>66.039962190560857</v>
      </c>
      <c r="AI337">
        <v>77.998354499720875</v>
      </c>
      <c r="AJ337">
        <v>84.184642724882224</v>
      </c>
      <c r="AK337">
        <v>82.638603103143652</v>
      </c>
      <c r="AL337">
        <v>79.730049267040798</v>
      </c>
      <c r="AM337">
        <v>80.235549088808298</v>
      </c>
      <c r="AN337">
        <v>79.622373121871931</v>
      </c>
      <c r="AO337">
        <v>79.981427834386253</v>
      </c>
      <c r="AP337">
        <v>80.851709280620227</v>
      </c>
      <c r="AQ337"/>
      <c r="AR337"/>
      <c r="AS337"/>
      <c r="AT337"/>
      <c r="AU337"/>
      <c r="AV337"/>
      <c r="AW337"/>
      <c r="AX337"/>
      <c r="AY337"/>
      <c r="AZ337"/>
      <c r="BA337"/>
      <c r="BB337"/>
      <c r="BC337"/>
      <c r="BD337"/>
      <c r="BE337"/>
      <c r="BF337"/>
      <c r="BG337"/>
      <c r="BH337"/>
      <c r="BI337"/>
      <c r="BJ337"/>
      <c r="BK337"/>
      <c r="BL337"/>
      <c r="BM337"/>
      <c r="BN337"/>
      <c r="BO337"/>
    </row>
    <row r="338">
      <c r="A338" t="s">
        <v>829</v>
      </c>
      <c r="B338">
        <v>2015</v>
      </c>
      <c r="C338" t="s">
        <v>837</v>
      </c>
      <c r="D338">
        <v>44</v>
      </c>
      <c r="E338" t="s">
        <v>53</v>
      </c>
      <c r="F338" t="s">
        <v>48</v>
      </c>
      <c r="G338" t="s">
        <v>180</v>
      </c>
      <c r="H338">
        <v>15.251226266150599</v>
      </c>
      <c r="I338">
        <v>14.80223044183508</v>
      </c>
      <c r="J338">
        <v>13.885042848300509</v>
      </c>
      <c r="K338">
        <v>26.889038258976999</v>
      </c>
      <c r="L338">
        <v>35.046561888440863</v>
      </c>
      <c r="M338">
        <v>36.404397481822087</v>
      </c>
      <c r="N338">
        <v>40.366394401220838</v>
      </c>
      <c r="O338">
        <v>36.133210147650061</v>
      </c>
      <c r="P338">
        <v>35.216513515387959</v>
      </c>
      <c r="Q338">
        <v>34.027457824640791</v>
      </c>
      <c r="R338">
        <v>14.12735075725759</v>
      </c>
      <c r="S338">
        <v>15.21003283556319</v>
      </c>
      <c r="T338">
        <v>15.2169623028991</v>
      </c>
      <c r="U338">
        <v>13.249626566041741</v>
      </c>
      <c r="V338">
        <v>14.72026803196446</v>
      </c>
      <c r="W338" t="s">
        <v>248</v>
      </c>
      <c r="X338" t="s">
        <v>249</v>
      </c>
      <c r="Y338" t="s">
        <v>250</v>
      </c>
      <c r="Z338" t="s">
        <v>251</v>
      </c>
      <c r="AA338" t="s">
        <v>252</v>
      </c>
      <c r="AB338" t="s">
        <v>253</v>
      </c>
      <c r="AC338" t="s">
        <v>254</v>
      </c>
      <c r="AD338" t="s">
        <v>476</v>
      </c>
      <c r="AE338" t="s">
        <v>477</v>
      </c>
      <c r="AF338" t="s">
        <v>257</v>
      </c>
      <c r="AG338">
        <v>12.36787922121141</v>
      </c>
      <c r="AH338">
        <v>33.960037809439427</v>
      </c>
      <c r="AI338">
        <v>22.001645500279121</v>
      </c>
      <c r="AJ338">
        <v>15.815357275117981</v>
      </c>
      <c r="AK338">
        <v>17.361396896856409</v>
      </c>
      <c r="AL338">
        <v>20.269950732958911</v>
      </c>
      <c r="AM338">
        <v>19.764450911191609</v>
      </c>
      <c r="AN338">
        <v>20.37762687812813</v>
      </c>
      <c r="AO338">
        <v>20.018572165613751</v>
      </c>
      <c r="AP338">
        <v>19.148290719379609</v>
      </c>
      <c r="AQ338"/>
      <c r="AR338"/>
      <c r="AS338"/>
      <c r="AT338"/>
      <c r="AU338"/>
      <c r="AV338"/>
      <c r="AW338"/>
      <c r="AX338"/>
      <c r="AY338"/>
      <c r="AZ338"/>
      <c r="BA338"/>
      <c r="BB338"/>
      <c r="BC338"/>
      <c r="BD338"/>
      <c r="BE338"/>
      <c r="BF338"/>
      <c r="BG338"/>
      <c r="BH338"/>
      <c r="BI338"/>
      <c r="BJ338"/>
      <c r="BK338"/>
      <c r="BL338"/>
      <c r="BM338"/>
      <c r="BN338"/>
      <c r="BO338"/>
    </row>
    <row r="339">
      <c r="A339" t="s">
        <v>829</v>
      </c>
      <c r="B339">
        <v>2015</v>
      </c>
      <c r="C339" t="s">
        <v>837</v>
      </c>
      <c r="D339">
        <v>45</v>
      </c>
      <c r="E339" t="s">
        <v>52</v>
      </c>
      <c r="F339" t="s">
        <v>49</v>
      </c>
      <c r="G339" t="s">
        <v>180</v>
      </c>
      <c r="H339">
        <v>82.399573453977837</v>
      </c>
      <c r="I339">
        <v>84.893106822190049</v>
      </c>
      <c r="J339">
        <v>83.143322363398383</v>
      </c>
      <c r="K339">
        <v>71.302643876623733</v>
      </c>
      <c r="L339">
        <v>64.671969233519533</v>
      </c>
      <c r="M339">
        <v>62.248663221320918</v>
      </c>
      <c r="N339">
        <v>59.169079255639637</v>
      </c>
      <c r="O339">
        <v>63.542130607640303</v>
      </c>
      <c r="P339">
        <v>64.22841725747783</v>
      </c>
      <c r="Q339">
        <v>65.571933253372165</v>
      </c>
      <c r="R339">
        <v>83.986091564597999</v>
      </c>
      <c r="S339">
        <v>83.584807521756943</v>
      </c>
      <c r="T339">
        <v>84.018711222797933</v>
      </c>
      <c r="U339">
        <v>84.494127245531473</v>
      </c>
      <c r="V339">
        <v>83.554586727022809</v>
      </c>
      <c r="W339" t="s">
        <v>248</v>
      </c>
      <c r="X339" t="s">
        <v>249</v>
      </c>
      <c r="Y339" t="s">
        <v>250</v>
      </c>
      <c r="Z339" t="s">
        <v>251</v>
      </c>
      <c r="AA339" t="s">
        <v>252</v>
      </c>
      <c r="AB339" t="s">
        <v>253</v>
      </c>
      <c r="AC339" t="s">
        <v>254</v>
      </c>
      <c r="AD339" t="s">
        <v>476</v>
      </c>
      <c r="AE339" t="s">
        <v>477</v>
      </c>
      <c r="AF339" t="s">
        <v>257</v>
      </c>
      <c r="AG339">
        <v>87.608364597974244</v>
      </c>
      <c r="AH339">
        <v>65.316960591602609</v>
      </c>
      <c r="AI339">
        <v>74.928004179348861</v>
      </c>
      <c r="AJ339">
        <v>82.524990869485592</v>
      </c>
      <c r="AK339">
        <v>80.927152936684848</v>
      </c>
      <c r="AL339">
        <v>75.145281919889001</v>
      </c>
      <c r="AM339">
        <v>76.747791764065326</v>
      </c>
      <c r="AN339">
        <v>77.872414581024017</v>
      </c>
      <c r="AO339">
        <v>77.699557121840428</v>
      </c>
      <c r="AP339">
        <v>75.900094406622998</v>
      </c>
      <c r="AQ339"/>
      <c r="AR339"/>
      <c r="AS339"/>
      <c r="AT339"/>
      <c r="AU339"/>
      <c r="AV339"/>
      <c r="AW339"/>
      <c r="AX339"/>
      <c r="AY339"/>
      <c r="AZ339"/>
      <c r="BA339"/>
      <c r="BB339"/>
      <c r="BC339"/>
      <c r="BD339"/>
      <c r="BE339"/>
      <c r="BF339"/>
      <c r="BG339"/>
      <c r="BH339"/>
      <c r="BI339"/>
      <c r="BJ339"/>
      <c r="BK339"/>
      <c r="BL339"/>
      <c r="BM339"/>
      <c r="BN339"/>
      <c r="BO339"/>
    </row>
    <row r="340">
      <c r="A340" t="s">
        <v>829</v>
      </c>
      <c r="B340">
        <v>2015</v>
      </c>
      <c r="C340" t="s">
        <v>837</v>
      </c>
      <c r="D340">
        <v>46</v>
      </c>
      <c r="E340" t="s">
        <v>52</v>
      </c>
      <c r="F340" t="s">
        <v>48</v>
      </c>
      <c r="G340" t="s">
        <v>180</v>
      </c>
      <c r="H340">
        <v>17.600426546022231</v>
      </c>
      <c r="I340">
        <v>15.10689317781002</v>
      </c>
      <c r="J340">
        <v>16.856677636601699</v>
      </c>
      <c r="K340">
        <v>28.697356123376149</v>
      </c>
      <c r="L340">
        <v>35.328030766480381</v>
      </c>
      <c r="M340">
        <v>37.751336778679089</v>
      </c>
      <c r="N340">
        <v>40.83092074436032</v>
      </c>
      <c r="O340">
        <v>36.457869392359719</v>
      </c>
      <c r="P340">
        <v>35.771582742522241</v>
      </c>
      <c r="Q340">
        <v>34.42806674662797</v>
      </c>
      <c r="R340">
        <v>16.013908435401969</v>
      </c>
      <c r="S340">
        <v>16.415192478242989</v>
      </c>
      <c r="T340">
        <v>15.98128877720192</v>
      </c>
      <c r="U340">
        <v>15.50587275446858</v>
      </c>
      <c r="V340">
        <v>16.445413272977191</v>
      </c>
      <c r="W340" t="s">
        <v>248</v>
      </c>
      <c r="X340" t="s">
        <v>249</v>
      </c>
      <c r="Y340" t="s">
        <v>250</v>
      </c>
      <c r="Z340" t="s">
        <v>251</v>
      </c>
      <c r="AA340" t="s">
        <v>252</v>
      </c>
      <c r="AB340" t="s">
        <v>253</v>
      </c>
      <c r="AC340" t="s">
        <v>254</v>
      </c>
      <c r="AD340" t="s">
        <v>476</v>
      </c>
      <c r="AE340" t="s">
        <v>477</v>
      </c>
      <c r="AF340" t="s">
        <v>257</v>
      </c>
      <c r="AG340">
        <v>12.391635402025811</v>
      </c>
      <c r="AH340">
        <v>34.683039408397661</v>
      </c>
      <c r="AI340">
        <v>25.071995820651271</v>
      </c>
      <c r="AJ340">
        <v>17.47500913051439</v>
      </c>
      <c r="AK340">
        <v>19.072847063314921</v>
      </c>
      <c r="AL340">
        <v>24.854718080111009</v>
      </c>
      <c r="AM340">
        <v>23.252208235934759</v>
      </c>
      <c r="AN340">
        <v>22.12758541897594</v>
      </c>
      <c r="AO340">
        <v>22.300442878159728</v>
      </c>
      <c r="AP340">
        <v>24.099905593376828</v>
      </c>
      <c r="AQ340"/>
      <c r="AR340"/>
      <c r="AS340"/>
      <c r="AT340"/>
      <c r="AU340"/>
      <c r="AV340"/>
      <c r="AW340"/>
      <c r="AX340"/>
      <c r="AY340"/>
      <c r="AZ340"/>
      <c r="BA340"/>
      <c r="BB340"/>
      <c r="BC340"/>
      <c r="BD340"/>
      <c r="BE340"/>
      <c r="BF340"/>
      <c r="BG340"/>
      <c r="BH340"/>
      <c r="BI340"/>
      <c r="BJ340"/>
      <c r="BK340"/>
      <c r="BL340"/>
      <c r="BM340"/>
      <c r="BN340"/>
      <c r="BO340"/>
    </row>
    <row r="341">
      <c r="A341" t="s">
        <v>829</v>
      </c>
      <c r="B341">
        <v>2015</v>
      </c>
      <c r="C341" t="s">
        <v>837</v>
      </c>
      <c r="D341">
        <v>58</v>
      </c>
      <c r="E341" t="s">
        <v>258</v>
      </c>
      <c r="F341" t="s">
        <v>259</v>
      </c>
      <c r="G341" t="s">
        <v>180</v>
      </c>
      <c r="H341">
        <v>0.21972566821770029</v>
      </c>
      <c r="I341">
        <v>0.4218863982110555</v>
      </c>
      <c r="J341">
        <v>1.1857427314387949</v>
      </c>
      <c r="K341">
        <v>18.860757073964919</v>
      </c>
      <c r="L341">
        <v>43.565719456558568</v>
      </c>
      <c r="M341">
        <v>20.851121373039931</v>
      </c>
      <c r="N341">
        <v>35.261069173816537</v>
      </c>
      <c r="O341">
        <v>39.827085372105017</v>
      </c>
      <c r="P341">
        <v>47.009832328679558</v>
      </c>
      <c r="Q341">
        <v>46.969876949431253</v>
      </c>
      <c r="R341">
        <v>0.086351229208650404</v>
      </c>
      <c r="S341">
        <v>0.31337717056375669</v>
      </c>
      <c r="T341">
        <v>0.55121796992751615</v>
      </c>
      <c r="U341">
        <v>0.57781180898014584</v>
      </c>
      <c r="V341">
        <v>7.7073576737250278</v>
      </c>
      <c r="W341" t="s">
        <v>248</v>
      </c>
      <c r="X341" t="s">
        <v>249</v>
      </c>
      <c r="Y341" t="s">
        <v>250</v>
      </c>
      <c r="Z341" t="s">
        <v>251</v>
      </c>
      <c r="AA341" t="s">
        <v>252</v>
      </c>
      <c r="AB341" t="s">
        <v>253</v>
      </c>
      <c r="AC341" t="s">
        <v>254</v>
      </c>
      <c r="AD341" t="s">
        <v>476</v>
      </c>
      <c r="AE341" t="s">
        <v>477</v>
      </c>
      <c r="AF341" t="s">
        <v>257</v>
      </c>
      <c r="AG341">
        <v>73.094630598624406</v>
      </c>
      <c r="AH341">
        <v>21.028415154793048</v>
      </c>
      <c r="AI341">
        <v>7.5106951886823436</v>
      </c>
      <c r="AJ341">
        <v>2.8738430284737921</v>
      </c>
      <c r="AK341">
        <v>1.797427551260099</v>
      </c>
      <c r="AL341">
        <v>8.3126764025503199</v>
      </c>
      <c r="AM341">
        <v>14.09759243506516</v>
      </c>
      <c r="AN341">
        <v>5.8185423704326524</v>
      </c>
      <c r="AO341">
        <v>9.1381501632495432</v>
      </c>
      <c r="AP341">
        <v>11.835751047619111</v>
      </c>
      <c r="AQ341"/>
      <c r="AR341"/>
      <c r="AS341"/>
      <c r="AT341"/>
      <c r="AU341"/>
      <c r="AV341"/>
      <c r="AW341"/>
      <c r="AX341"/>
      <c r="AY341"/>
      <c r="AZ341"/>
      <c r="BA341"/>
      <c r="BB341"/>
      <c r="BC341"/>
      <c r="BD341"/>
      <c r="BE341"/>
      <c r="BF341"/>
      <c r="BG341"/>
      <c r="BH341"/>
      <c r="BI341"/>
      <c r="BJ341"/>
      <c r="BK341"/>
      <c r="BL341"/>
      <c r="BM341"/>
      <c r="BN341"/>
      <c r="BO341"/>
    </row>
    <row r="342">
      <c r="A342" t="s">
        <v>829</v>
      </c>
      <c r="B342">
        <v>2015</v>
      </c>
      <c r="C342" t="s">
        <v>837</v>
      </c>
      <c r="D342">
        <v>59</v>
      </c>
      <c r="E342" t="s">
        <v>258</v>
      </c>
      <c r="F342" t="s">
        <v>478</v>
      </c>
      <c r="G342" t="s">
        <v>180</v>
      </c>
      <c r="H342">
        <v>1.9132541608367599</v>
      </c>
      <c r="I342">
        <v>3.3360961593035618</v>
      </c>
      <c r="J342">
        <v>2.725861416391083</v>
      </c>
      <c r="K342">
        <v>16.058760624730041</v>
      </c>
      <c r="L342">
        <v>16.415639960519918</v>
      </c>
      <c r="M342">
        <v>23.727948485936331</v>
      </c>
      <c r="N342">
        <v>26.64592620131533</v>
      </c>
      <c r="O342">
        <v>22.022471540631599</v>
      </c>
      <c r="P342">
        <v>11.97919422269355</v>
      </c>
      <c r="Q342">
        <v>12.7756371970539</v>
      </c>
      <c r="R342">
        <v>1.4592922332201399</v>
      </c>
      <c r="S342">
        <v>2.8086982317896338</v>
      </c>
      <c r="T342">
        <v>3.4731459207850919</v>
      </c>
      <c r="U342">
        <v>2.7972735109039069</v>
      </c>
      <c r="V342">
        <v>5.0803818746118932</v>
      </c>
      <c r="W342" t="s">
        <v>248</v>
      </c>
      <c r="X342" t="s">
        <v>249</v>
      </c>
      <c r="Y342" t="s">
        <v>250</v>
      </c>
      <c r="Z342" t="s">
        <v>251</v>
      </c>
      <c r="AA342" t="s">
        <v>252</v>
      </c>
      <c r="AB342" t="s">
        <v>253</v>
      </c>
      <c r="AC342" t="s">
        <v>254</v>
      </c>
      <c r="AD342" t="s">
        <v>476</v>
      </c>
      <c r="AE342" t="s">
        <v>477</v>
      </c>
      <c r="AF342" t="s">
        <v>257</v>
      </c>
      <c r="AG342">
        <v>24.12060004917257</v>
      </c>
      <c r="AH342">
        <v>12.683186913840309</v>
      </c>
      <c r="AI342">
        <v>13.092982346935671</v>
      </c>
      <c r="AJ342">
        <v>4.7762593697516618</v>
      </c>
      <c r="AK342">
        <v>3.5386801448042129</v>
      </c>
      <c r="AL342">
        <v>6.6225191269324526</v>
      </c>
      <c r="AM342">
        <v>2.292492480620187</v>
      </c>
      <c r="AN342">
        <v>4.7266315324851718</v>
      </c>
      <c r="AO342">
        <v>3.0625057265780922</v>
      </c>
      <c r="AP342">
        <v>7.9009566241865299</v>
      </c>
      <c r="AQ342"/>
      <c r="AR342"/>
      <c r="AS342"/>
      <c r="AT342"/>
      <c r="AU342"/>
      <c r="AV342"/>
      <c r="AW342"/>
      <c r="AX342"/>
      <c r="AY342"/>
      <c r="AZ342"/>
      <c r="BA342"/>
      <c r="BB342"/>
      <c r="BC342"/>
      <c r="BD342"/>
      <c r="BE342"/>
      <c r="BF342"/>
      <c r="BG342"/>
      <c r="BH342"/>
      <c r="BI342"/>
      <c r="BJ342"/>
      <c r="BK342"/>
      <c r="BL342"/>
      <c r="BM342"/>
      <c r="BN342"/>
      <c r="BO342"/>
    </row>
    <row r="343">
      <c r="A343" t="s">
        <v>829</v>
      </c>
      <c r="B343">
        <v>2015</v>
      </c>
      <c r="C343" t="s">
        <v>837</v>
      </c>
      <c r="D343">
        <v>60</v>
      </c>
      <c r="E343" t="s">
        <v>258</v>
      </c>
      <c r="F343" t="s">
        <v>639</v>
      </c>
      <c r="G343" t="s">
        <v>180</v>
      </c>
      <c r="H343">
        <v>1.0575215671463409</v>
      </c>
      <c r="I343">
        <v>1.1312785884126411</v>
      </c>
      <c r="J343">
        <v>1.0631055355048269</v>
      </c>
      <c r="K343">
        <v>1.3588582685846819</v>
      </c>
      <c r="L343">
        <v>0.70925050018785551</v>
      </c>
      <c r="M343">
        <v>2.2753104917822329</v>
      </c>
      <c r="N343">
        <v>0.94838507713950471</v>
      </c>
      <c r="O343">
        <v>1.1867797692720119</v>
      </c>
      <c r="P343">
        <v>0.75120077499971549</v>
      </c>
      <c r="Q343">
        <v>0.32520321704154542</v>
      </c>
      <c r="R343">
        <v>0.99545356708338695</v>
      </c>
      <c r="S343">
        <v>0.81167522638572609</v>
      </c>
      <c r="T343">
        <v>1.6205494536088541</v>
      </c>
      <c r="U343">
        <v>0.81795427362074469</v>
      </c>
      <c r="V343">
        <v>0.99981374880911322</v>
      </c>
      <c r="W343" t="s">
        <v>248</v>
      </c>
      <c r="X343" t="s">
        <v>249</v>
      </c>
      <c r="Y343" t="s">
        <v>250</v>
      </c>
      <c r="Z343" t="s">
        <v>251</v>
      </c>
      <c r="AA343" t="s">
        <v>252</v>
      </c>
      <c r="AB343" t="s">
        <v>253</v>
      </c>
      <c r="AC343" t="s">
        <v>254</v>
      </c>
      <c r="AD343" t="s">
        <v>476</v>
      </c>
      <c r="AE343" t="s">
        <v>477</v>
      </c>
      <c r="AF343" t="s">
        <v>257</v>
      </c>
      <c r="AG343">
        <v>0.66840531994311625</v>
      </c>
      <c r="AH343">
        <v>0.34165673346655012</v>
      </c>
      <c r="AI343">
        <v>3.3903576397832582</v>
      </c>
      <c r="AJ343">
        <v>0.65734111007349161</v>
      </c>
      <c r="AK343">
        <v>1.041776595209317</v>
      </c>
      <c r="AL343">
        <v>0.80306750349772149</v>
      </c>
      <c r="AM343">
        <v>0.43767245612626621</v>
      </c>
      <c r="AN343">
        <v>0.14075254416126279</v>
      </c>
      <c r="AO343">
        <v>0.59548244177419907</v>
      </c>
      <c r="AP343">
        <v>1.10386365281728</v>
      </c>
      <c r="AQ343"/>
      <c r="AR343"/>
      <c r="AS343"/>
      <c r="AT343"/>
      <c r="AU343"/>
      <c r="AV343"/>
      <c r="AW343"/>
      <c r="AX343"/>
      <c r="AY343"/>
      <c r="AZ343"/>
      <c r="BA343"/>
      <c r="BB343"/>
      <c r="BC343"/>
      <c r="BD343"/>
      <c r="BE343"/>
      <c r="BF343"/>
      <c r="BG343"/>
      <c r="BH343"/>
      <c r="BI343"/>
      <c r="BJ343"/>
      <c r="BK343"/>
      <c r="BL343"/>
      <c r="BM343"/>
      <c r="BN343"/>
      <c r="BO343"/>
    </row>
    <row r="344">
      <c r="A344" t="s">
        <v>829</v>
      </c>
      <c r="B344">
        <v>2015</v>
      </c>
      <c r="C344" t="s">
        <v>837</v>
      </c>
      <c r="D344">
        <v>61</v>
      </c>
      <c r="E344" t="s">
        <v>258</v>
      </c>
      <c r="F344" t="s">
        <v>479</v>
      </c>
      <c r="G344" t="s">
        <v>180</v>
      </c>
      <c r="H344">
        <v>4.1889983162100499</v>
      </c>
      <c r="I344">
        <v>4.386158957465657</v>
      </c>
      <c r="J344">
        <v>4.2483730636725676</v>
      </c>
      <c r="K344">
        <v>7.1425001074638521</v>
      </c>
      <c r="L344">
        <v>4.6951080247670811</v>
      </c>
      <c r="M344">
        <v>10.07462630877191</v>
      </c>
      <c r="N344">
        <v>8.2535973848007504</v>
      </c>
      <c r="O344">
        <v>4.9492291442744509</v>
      </c>
      <c r="P344">
        <v>4.3557182508875227</v>
      </c>
      <c r="Q344">
        <v>4.7436814386684931</v>
      </c>
      <c r="R344">
        <v>4.2735589464425594</v>
      </c>
      <c r="S344">
        <v>3.8768683579898688</v>
      </c>
      <c r="T344">
        <v>5.4513710195081302</v>
      </c>
      <c r="U344">
        <v>4.0290763943235808</v>
      </c>
      <c r="V344">
        <v>3.648325134838891</v>
      </c>
      <c r="W344" t="s">
        <v>248</v>
      </c>
      <c r="X344" t="s">
        <v>249</v>
      </c>
      <c r="Y344" t="s">
        <v>250</v>
      </c>
      <c r="Z344" t="s">
        <v>251</v>
      </c>
      <c r="AA344" t="s">
        <v>252</v>
      </c>
      <c r="AB344" t="s">
        <v>253</v>
      </c>
      <c r="AC344" t="s">
        <v>254</v>
      </c>
      <c r="AD344" t="s">
        <v>476</v>
      </c>
      <c r="AE344" t="s">
        <v>477</v>
      </c>
      <c r="AF344" t="s">
        <v>257</v>
      </c>
      <c r="AG344">
        <v>1.189073508696338</v>
      </c>
      <c r="AH344">
        <v>1.1765541145057841</v>
      </c>
      <c r="AI344">
        <v>4.7586057156089119</v>
      </c>
      <c r="AJ344">
        <v>6.3634591194233519</v>
      </c>
      <c r="AK344">
        <v>5.3678613291987256</v>
      </c>
      <c r="AL344">
        <v>9.756257834902522</v>
      </c>
      <c r="AM344">
        <v>1.499767054252259</v>
      </c>
      <c r="AN344">
        <v>6.8730356551051779</v>
      </c>
      <c r="AO344">
        <v>3.88506692494092</v>
      </c>
      <c r="AP344">
        <v>7.6456687340183249</v>
      </c>
      <c r="AQ344"/>
      <c r="AR344"/>
      <c r="AS344"/>
      <c r="AT344"/>
      <c r="AU344"/>
      <c r="AV344"/>
      <c r="AW344"/>
      <c r="AX344"/>
      <c r="AY344"/>
      <c r="AZ344"/>
      <c r="BA344"/>
      <c r="BB344"/>
      <c r="BC344"/>
      <c r="BD344"/>
      <c r="BE344"/>
      <c r="BF344"/>
      <c r="BG344"/>
      <c r="BH344"/>
      <c r="BI344"/>
      <c r="BJ344"/>
      <c r="BK344"/>
      <c r="BL344"/>
      <c r="BM344"/>
      <c r="BN344"/>
      <c r="BO344"/>
    </row>
    <row r="345">
      <c r="A345" t="s">
        <v>829</v>
      </c>
      <c r="B345">
        <v>2015</v>
      </c>
      <c r="C345" t="s">
        <v>837</v>
      </c>
      <c r="D345">
        <v>62</v>
      </c>
      <c r="E345" t="s">
        <v>258</v>
      </c>
      <c r="F345" t="s">
        <v>262</v>
      </c>
      <c r="G345" t="s">
        <v>180</v>
      </c>
      <c r="H345">
        <v>31.89125414936143</v>
      </c>
      <c r="I345">
        <v>36.573518985864951</v>
      </c>
      <c r="J345">
        <v>37.510108700586272</v>
      </c>
      <c r="K345">
        <v>24.41966130179069</v>
      </c>
      <c r="L345">
        <v>21.93050019441386</v>
      </c>
      <c r="M345">
        <v>10.420531392860211</v>
      </c>
      <c r="N345">
        <v>15.86313067935165</v>
      </c>
      <c r="O345">
        <v>20.20096749574499</v>
      </c>
      <c r="P345">
        <v>21.108621985510279</v>
      </c>
      <c r="Q345">
        <v>24.83149087803039</v>
      </c>
      <c r="R345">
        <v>31.813242924030131</v>
      </c>
      <c r="S345">
        <v>33.90215029669946</v>
      </c>
      <c r="T345">
        <v>37.56513657528334</v>
      </c>
      <c r="U345">
        <v>37.150836241149179</v>
      </c>
      <c r="V345">
        <v>38.122864045791722</v>
      </c>
      <c r="W345" t="s">
        <v>248</v>
      </c>
      <c r="X345" t="s">
        <v>249</v>
      </c>
      <c r="Y345" t="s">
        <v>250</v>
      </c>
      <c r="Z345" t="s">
        <v>251</v>
      </c>
      <c r="AA345" t="s">
        <v>252</v>
      </c>
      <c r="AB345" t="s">
        <v>253</v>
      </c>
      <c r="AC345" t="s">
        <v>254</v>
      </c>
      <c r="AD345" t="s">
        <v>476</v>
      </c>
      <c r="AE345" t="s">
        <v>477</v>
      </c>
      <c r="AF345" t="s">
        <v>257</v>
      </c>
      <c r="AG345">
        <v>0.45048022185279207</v>
      </c>
      <c r="AH345">
        <v>34.452338914359338</v>
      </c>
      <c r="AI345">
        <v>18.42230834572441</v>
      </c>
      <c r="AJ345">
        <v>35.97009047420503</v>
      </c>
      <c r="AK345">
        <v>24.469559201768639</v>
      </c>
      <c r="AL345">
        <v>35.643309385922088</v>
      </c>
      <c r="AM345">
        <v>34.554177842002623</v>
      </c>
      <c r="AN345">
        <v>49.856129771533539</v>
      </c>
      <c r="AO345">
        <v>47.671269928028579</v>
      </c>
      <c r="AP345">
        <v>27.798413914164559</v>
      </c>
      <c r="AQ345"/>
      <c r="AR345"/>
      <c r="AS345"/>
      <c r="AT345"/>
      <c r="AU345"/>
      <c r="AV345"/>
      <c r="AW345"/>
      <c r="AX345"/>
      <c r="AY345"/>
      <c r="AZ345"/>
      <c r="BA345"/>
      <c r="BB345"/>
      <c r="BC345"/>
      <c r="BD345"/>
      <c r="BE345"/>
      <c r="BF345"/>
      <c r="BG345"/>
      <c r="BH345"/>
      <c r="BI345"/>
      <c r="BJ345"/>
      <c r="BK345"/>
      <c r="BL345"/>
      <c r="BM345"/>
      <c r="BN345"/>
      <c r="BO345"/>
    </row>
    <row r="346">
      <c r="A346" t="s">
        <v>829</v>
      </c>
      <c r="B346">
        <v>2015</v>
      </c>
      <c r="C346" t="s">
        <v>837</v>
      </c>
      <c r="D346">
        <v>63</v>
      </c>
      <c r="E346" t="s">
        <v>258</v>
      </c>
      <c r="F346" t="s">
        <v>480</v>
      </c>
      <c r="G346" t="s">
        <v>180</v>
      </c>
      <c r="H346">
        <v>16.035370844924049</v>
      </c>
      <c r="I346">
        <v>17.99562171093325</v>
      </c>
      <c r="J346">
        <v>21.965464767309552</v>
      </c>
      <c r="K346">
        <v>19.924900120952302</v>
      </c>
      <c r="L346">
        <v>9.1375509282728409</v>
      </c>
      <c r="M346">
        <v>25.08778115906857</v>
      </c>
      <c r="N346">
        <v>8.2220148203264767</v>
      </c>
      <c r="O346">
        <v>10.39517669768602</v>
      </c>
      <c r="P346">
        <v>10.72220508042299</v>
      </c>
      <c r="Q346">
        <v>5.5278696781117143</v>
      </c>
      <c r="R346">
        <v>15.95652071077232</v>
      </c>
      <c r="S346">
        <v>18.912162308881161</v>
      </c>
      <c r="T346">
        <v>16.272833592264011</v>
      </c>
      <c r="U346">
        <v>21.705362768066031</v>
      </c>
      <c r="V346">
        <v>23.201342358710772</v>
      </c>
      <c r="W346" t="s">
        <v>248</v>
      </c>
      <c r="X346" t="s">
        <v>249</v>
      </c>
      <c r="Y346" t="s">
        <v>250</v>
      </c>
      <c r="Z346" t="s">
        <v>251</v>
      </c>
      <c r="AA346" t="s">
        <v>252</v>
      </c>
      <c r="AB346" t="s">
        <v>253</v>
      </c>
      <c r="AC346" t="s">
        <v>254</v>
      </c>
      <c r="AD346" t="s">
        <v>476</v>
      </c>
      <c r="AE346" t="s">
        <v>477</v>
      </c>
      <c r="AF346" t="s">
        <v>257</v>
      </c>
      <c r="AG346">
        <v>0</v>
      </c>
      <c r="AH346">
        <v>24.22948185456978</v>
      </c>
      <c r="AI346">
        <v>23.280466243865419</v>
      </c>
      <c r="AJ346">
        <v>16.168518771445889</v>
      </c>
      <c r="AK346">
        <v>33.693047168086331</v>
      </c>
      <c r="AL346">
        <v>12.595945233621681</v>
      </c>
      <c r="AM346">
        <v>10.50641662490305</v>
      </c>
      <c r="AN346">
        <v>8.3101698566330118</v>
      </c>
      <c r="AO346">
        <v>9.6308140746602735</v>
      </c>
      <c r="AP346">
        <v>12.000277877065081</v>
      </c>
      <c r="AQ346"/>
      <c r="AR346"/>
      <c r="AS346"/>
      <c r="AT346"/>
      <c r="AU346"/>
      <c r="AV346"/>
      <c r="AW346"/>
      <c r="AX346"/>
      <c r="AY346"/>
      <c r="AZ346"/>
      <c r="BA346"/>
      <c r="BB346"/>
      <c r="BC346"/>
      <c r="BD346"/>
      <c r="BE346"/>
      <c r="BF346"/>
      <c r="BG346"/>
      <c r="BH346"/>
      <c r="BI346"/>
      <c r="BJ346"/>
      <c r="BK346"/>
      <c r="BL346"/>
      <c r="BM346"/>
      <c r="BN346"/>
      <c r="BO346"/>
    </row>
    <row r="347">
      <c r="A347" t="s">
        <v>829</v>
      </c>
      <c r="B347">
        <v>2015</v>
      </c>
      <c r="C347" t="s">
        <v>837</v>
      </c>
      <c r="D347">
        <v>64</v>
      </c>
      <c r="E347" t="s">
        <v>258</v>
      </c>
      <c r="F347" t="s">
        <v>481</v>
      </c>
      <c r="G347" t="s">
        <v>180</v>
      </c>
      <c r="H347">
        <v>19.006157652348879</v>
      </c>
      <c r="I347">
        <v>16.915922421561351</v>
      </c>
      <c r="J347">
        <v>14.48808528470037</v>
      </c>
      <c r="K347">
        <v>7.3015046898965927</v>
      </c>
      <c r="L347">
        <v>1.145853076065771</v>
      </c>
      <c r="M347">
        <v>2.280833742158364</v>
      </c>
      <c r="N347">
        <v>4.0524148886214233</v>
      </c>
      <c r="O347">
        <v>0.71244613582749217</v>
      </c>
      <c r="P347">
        <v>1.5257774119704071</v>
      </c>
      <c r="Q347">
        <v>0.42284899388603109</v>
      </c>
      <c r="R347">
        <v>19.558313129324318</v>
      </c>
      <c r="S347">
        <v>16.829468426252731</v>
      </c>
      <c r="T347">
        <v>16.829435053694102</v>
      </c>
      <c r="U347">
        <v>14.80811548614483</v>
      </c>
      <c r="V347">
        <v>12.66563680760966</v>
      </c>
      <c r="W347" t="s">
        <v>248</v>
      </c>
      <c r="X347" t="s">
        <v>249</v>
      </c>
      <c r="Y347" t="s">
        <v>250</v>
      </c>
      <c r="Z347" t="s">
        <v>251</v>
      </c>
      <c r="AA347" t="s">
        <v>252</v>
      </c>
      <c r="AB347" t="s">
        <v>253</v>
      </c>
      <c r="AC347" t="s">
        <v>254</v>
      </c>
      <c r="AD347" t="s">
        <v>476</v>
      </c>
      <c r="AE347" t="s">
        <v>477</v>
      </c>
      <c r="AF347" t="s">
        <v>257</v>
      </c>
      <c r="AG347">
        <v>0.055826598067301801</v>
      </c>
      <c r="AH347">
        <v>2.1945528605869029</v>
      </c>
      <c r="AI347">
        <v>11.324657194407139</v>
      </c>
      <c r="AJ347">
        <v>16.752478459714151</v>
      </c>
      <c r="AK347">
        <v>18.274712090341371</v>
      </c>
      <c r="AL347">
        <v>9.6775266031252869</v>
      </c>
      <c r="AM347">
        <v>14.946034314729941</v>
      </c>
      <c r="AN347">
        <v>15.30282788455084</v>
      </c>
      <c r="AO347">
        <v>7.0520586743100537</v>
      </c>
      <c r="AP347">
        <v>17.484130803764121</v>
      </c>
      <c r="AQ347"/>
      <c r="AR347"/>
      <c r="AS347"/>
      <c r="AT347"/>
      <c r="AU347"/>
      <c r="AV347"/>
      <c r="AW347"/>
      <c r="AX347"/>
      <c r="AY347"/>
      <c r="AZ347"/>
      <c r="BA347"/>
      <c r="BB347"/>
      <c r="BC347"/>
      <c r="BD347"/>
      <c r="BE347"/>
      <c r="BF347"/>
      <c r="BG347"/>
      <c r="BH347"/>
      <c r="BI347"/>
      <c r="BJ347"/>
      <c r="BK347"/>
      <c r="BL347"/>
      <c r="BM347"/>
      <c r="BN347"/>
      <c r="BO347"/>
    </row>
    <row r="348">
      <c r="A348" t="s">
        <v>829</v>
      </c>
      <c r="B348">
        <v>2015</v>
      </c>
      <c r="C348" t="s">
        <v>837</v>
      </c>
      <c r="D348">
        <v>65</v>
      </c>
      <c r="E348" t="s">
        <v>258</v>
      </c>
      <c r="F348" t="s">
        <v>265</v>
      </c>
      <c r="G348" t="s">
        <v>180</v>
      </c>
      <c r="H348">
        <v>1.7146303569032579</v>
      </c>
      <c r="I348">
        <v>1.119560051731544</v>
      </c>
      <c r="J348">
        <v>2.6775652296922572</v>
      </c>
      <c r="K348">
        <v>1.147222046202629</v>
      </c>
      <c r="L348">
        <v>0.27643834463524508</v>
      </c>
      <c r="M348">
        <v>1.793755577759776</v>
      </c>
      <c r="N348">
        <v>0.30009181395747092</v>
      </c>
      <c r="O348">
        <v>0.33480486233469231</v>
      </c>
      <c r="P348">
        <v>0.12881642912797781</v>
      </c>
      <c r="Q348">
        <v>0.32466881121997898</v>
      </c>
      <c r="R348">
        <v>1.686888332879225</v>
      </c>
      <c r="S348">
        <v>1.71798862313486</v>
      </c>
      <c r="T348">
        <v>0.72079278625596188</v>
      </c>
      <c r="U348">
        <v>3.279501862731621</v>
      </c>
      <c r="V348">
        <v>1.305701298973247</v>
      </c>
      <c r="W348" t="s">
        <v>248</v>
      </c>
      <c r="X348" t="s">
        <v>249</v>
      </c>
      <c r="Y348" t="s">
        <v>250</v>
      </c>
      <c r="Z348" t="s">
        <v>251</v>
      </c>
      <c r="AA348" t="s">
        <v>252</v>
      </c>
      <c r="AB348" t="s">
        <v>253</v>
      </c>
      <c r="AC348" t="s">
        <v>254</v>
      </c>
      <c r="AD348" t="s">
        <v>476</v>
      </c>
      <c r="AE348" t="s">
        <v>477</v>
      </c>
      <c r="AF348" t="s">
        <v>257</v>
      </c>
      <c r="AG348">
        <v>0</v>
      </c>
      <c r="AH348">
        <v>0.71790621818202149</v>
      </c>
      <c r="AI348">
        <v>3.4413639458238241</v>
      </c>
      <c r="AJ348">
        <v>1.036172752734859</v>
      </c>
      <c r="AK348">
        <v>1.1298615533741669</v>
      </c>
      <c r="AL348">
        <v>0.62576725834068248</v>
      </c>
      <c r="AM348">
        <v>0.1057614229097123</v>
      </c>
      <c r="AN348">
        <v>1.0993107203506061</v>
      </c>
      <c r="AO348">
        <v>4.5067610382001586</v>
      </c>
      <c r="AP348">
        <v>1.6537384478386981</v>
      </c>
      <c r="AQ348"/>
      <c r="AR348"/>
      <c r="AS348"/>
      <c r="AT348"/>
      <c r="AU348"/>
      <c r="AV348"/>
      <c r="AW348"/>
      <c r="AX348"/>
      <c r="AY348"/>
      <c r="AZ348"/>
      <c r="BA348"/>
      <c r="BB348"/>
      <c r="BC348"/>
      <c r="BD348"/>
      <c r="BE348"/>
      <c r="BF348"/>
      <c r="BG348"/>
      <c r="BH348"/>
      <c r="BI348"/>
      <c r="BJ348"/>
      <c r="BK348"/>
      <c r="BL348"/>
      <c r="BM348"/>
      <c r="BN348"/>
      <c r="BO348"/>
    </row>
    <row r="349">
      <c r="A349" t="s">
        <v>829</v>
      </c>
      <c r="B349">
        <v>2015</v>
      </c>
      <c r="C349" t="s">
        <v>837</v>
      </c>
      <c r="D349">
        <v>66</v>
      </c>
      <c r="E349" t="s">
        <v>258</v>
      </c>
      <c r="F349" t="s">
        <v>266</v>
      </c>
      <c r="G349" t="s">
        <v>180</v>
      </c>
      <c r="H349">
        <v>6.9329617470459706</v>
      </c>
      <c r="I349">
        <v>5.7822683379040054</v>
      </c>
      <c r="J349">
        <v>3.575310956362999</v>
      </c>
      <c r="K349">
        <v>1.236790606460022</v>
      </c>
      <c r="L349">
        <v>0.027955005915473299</v>
      </c>
      <c r="M349">
        <v>1.1527189527157879</v>
      </c>
      <c r="N349">
        <v>0.2199497902159219</v>
      </c>
      <c r="O349">
        <v>0</v>
      </c>
      <c r="P349">
        <v>0.0079901185368234998</v>
      </c>
      <c r="Q349">
        <v>0.025763469161853701</v>
      </c>
      <c r="R349">
        <v>6.8094349397603722</v>
      </c>
      <c r="S349">
        <v>6.6435710233389109</v>
      </c>
      <c r="T349">
        <v>5.172704543867761</v>
      </c>
      <c r="U349">
        <v>3.5629018449338239</v>
      </c>
      <c r="V349">
        <v>2.438783843751859</v>
      </c>
      <c r="W349" t="s">
        <v>248</v>
      </c>
      <c r="X349" t="s">
        <v>249</v>
      </c>
      <c r="Y349" t="s">
        <v>250</v>
      </c>
      <c r="Z349" t="s">
        <v>251</v>
      </c>
      <c r="AA349" t="s">
        <v>252</v>
      </c>
      <c r="AB349" t="s">
        <v>253</v>
      </c>
      <c r="AC349" t="s">
        <v>254</v>
      </c>
      <c r="AD349" t="s">
        <v>476</v>
      </c>
      <c r="AE349" t="s">
        <v>477</v>
      </c>
      <c r="AF349" t="s">
        <v>257</v>
      </c>
      <c r="AG349">
        <v>0.055826598067301801</v>
      </c>
      <c r="AH349">
        <v>0.42455942606288599</v>
      </c>
      <c r="AI349">
        <v>6.5860011978672803</v>
      </c>
      <c r="AJ349">
        <v>7.7206796669822912</v>
      </c>
      <c r="AK349">
        <v>2.4584752898905382</v>
      </c>
      <c r="AL349">
        <v>2.3722262853309721</v>
      </c>
      <c r="AM349">
        <v>2.7912858725077641</v>
      </c>
      <c r="AN349">
        <v>1.9295713211664201</v>
      </c>
      <c r="AO349">
        <v>5.5584815277719617</v>
      </c>
      <c r="AP349">
        <v>3.972643536914132</v>
      </c>
      <c r="AQ349"/>
      <c r="AR349"/>
      <c r="AS349"/>
      <c r="AT349"/>
      <c r="AU349"/>
      <c r="AV349"/>
      <c r="AW349"/>
      <c r="AX349"/>
      <c r="AY349"/>
      <c r="AZ349"/>
      <c r="BA349"/>
      <c r="BB349"/>
      <c r="BC349"/>
      <c r="BD349"/>
      <c r="BE349"/>
      <c r="BF349"/>
      <c r="BG349"/>
      <c r="BH349"/>
      <c r="BI349"/>
      <c r="BJ349"/>
      <c r="BK349"/>
      <c r="BL349"/>
      <c r="BM349"/>
      <c r="BN349"/>
      <c r="BO349"/>
    </row>
    <row r="350">
      <c r="A350" t="s">
        <v>829</v>
      </c>
      <c r="B350">
        <v>2015</v>
      </c>
      <c r="C350" t="s">
        <v>837</v>
      </c>
      <c r="D350">
        <v>67</v>
      </c>
      <c r="E350" t="s">
        <v>258</v>
      </c>
      <c r="F350" t="s">
        <v>482</v>
      </c>
      <c r="G350" t="s">
        <v>180</v>
      </c>
      <c r="H350">
        <v>16.66220449829073</v>
      </c>
      <c r="I350">
        <v>12.12690175136391</v>
      </c>
      <c r="J350">
        <v>10.387616975461</v>
      </c>
      <c r="K350">
        <v>2.138876914329138</v>
      </c>
      <c r="L350">
        <v>0.062780006088849899</v>
      </c>
      <c r="M350">
        <v>1.238944197914432</v>
      </c>
      <c r="N350">
        <v>0</v>
      </c>
      <c r="O350">
        <v>0.17223231141980111</v>
      </c>
      <c r="P350">
        <v>0</v>
      </c>
      <c r="Q350">
        <v>0.033909411415608402</v>
      </c>
      <c r="R350">
        <v>17.036748443573849</v>
      </c>
      <c r="S350">
        <v>13.849333912729589</v>
      </c>
      <c r="T350">
        <v>12.1518887771973</v>
      </c>
      <c r="U350">
        <v>11.025936424842399</v>
      </c>
      <c r="V350">
        <v>4.8010532081448103</v>
      </c>
      <c r="W350" t="s">
        <v>248</v>
      </c>
      <c r="X350" t="s">
        <v>249</v>
      </c>
      <c r="Y350" t="s">
        <v>250</v>
      </c>
      <c r="Z350" t="s">
        <v>251</v>
      </c>
      <c r="AA350" t="s">
        <v>252</v>
      </c>
      <c r="AB350" t="s">
        <v>253</v>
      </c>
      <c r="AC350" t="s">
        <v>254</v>
      </c>
      <c r="AD350" t="s">
        <v>476</v>
      </c>
      <c r="AE350" t="s">
        <v>477</v>
      </c>
      <c r="AF350" t="s">
        <v>257</v>
      </c>
      <c r="AG350">
        <v>0</v>
      </c>
      <c r="AH350">
        <v>0.1794765545455054</v>
      </c>
      <c r="AI350">
        <v>8.0419844338278708</v>
      </c>
      <c r="AJ350">
        <v>7.6811572471955341</v>
      </c>
      <c r="AK350">
        <v>7.9878336942568362</v>
      </c>
      <c r="AL350">
        <v>13.343856786840639</v>
      </c>
      <c r="AM350">
        <v>18.69949589522972</v>
      </c>
      <c r="AN350">
        <v>5.8198361084629484</v>
      </c>
      <c r="AO350">
        <v>8.0143197042916245</v>
      </c>
      <c r="AP350">
        <v>7.6080364036831556</v>
      </c>
      <c r="AQ350"/>
      <c r="AR350"/>
      <c r="AS350"/>
      <c r="AT350"/>
      <c r="AU350"/>
      <c r="AV350"/>
      <c r="AW350"/>
      <c r="AX350"/>
      <c r="AY350"/>
      <c r="AZ350"/>
      <c r="BA350"/>
      <c r="BB350"/>
      <c r="BC350"/>
      <c r="BD350"/>
      <c r="BE350"/>
      <c r="BF350"/>
      <c r="BG350"/>
      <c r="BH350"/>
      <c r="BI350"/>
      <c r="BJ350"/>
      <c r="BK350"/>
      <c r="BL350"/>
      <c r="BM350"/>
      <c r="BN350"/>
      <c r="BO350"/>
    </row>
    <row r="351">
      <c r="A351" t="s">
        <v>829</v>
      </c>
      <c r="B351">
        <v>2015</v>
      </c>
      <c r="C351" t="s">
        <v>837</v>
      </c>
      <c r="D351">
        <v>68</v>
      </c>
      <c r="E351" t="s">
        <v>258</v>
      </c>
      <c r="F351" t="s">
        <v>267</v>
      </c>
      <c r="G351" t="s">
        <v>180</v>
      </c>
      <c r="H351">
        <v>0.0869617066911752</v>
      </c>
      <c r="I351">
        <v>0</v>
      </c>
      <c r="J351">
        <v>0.070532000861666402</v>
      </c>
      <c r="K351">
        <v>0</v>
      </c>
      <c r="L351">
        <v>0</v>
      </c>
      <c r="M351">
        <v>0</v>
      </c>
      <c r="N351">
        <v>0</v>
      </c>
      <c r="O351">
        <v>0</v>
      </c>
      <c r="P351">
        <v>0</v>
      </c>
      <c r="Q351">
        <v>0</v>
      </c>
      <c r="R351">
        <v>0.1250226120698299</v>
      </c>
      <c r="S351">
        <v>0</v>
      </c>
      <c r="T351">
        <v>0</v>
      </c>
      <c r="U351">
        <v>0.1014197186216993</v>
      </c>
      <c r="V351">
        <v>0</v>
      </c>
      <c r="W351" t="s">
        <v>248</v>
      </c>
      <c r="X351" t="s">
        <v>249</v>
      </c>
      <c r="Y351" t="s">
        <v>250</v>
      </c>
      <c r="Z351" t="s">
        <v>251</v>
      </c>
      <c r="AA351" t="s">
        <v>252</v>
      </c>
      <c r="AB351" t="s">
        <v>253</v>
      </c>
      <c r="AC351" t="s">
        <v>254</v>
      </c>
      <c r="AD351" t="s">
        <v>476</v>
      </c>
      <c r="AE351" t="s">
        <v>477</v>
      </c>
      <c r="AF351" t="s">
        <v>257</v>
      </c>
      <c r="AG351">
        <v>0</v>
      </c>
      <c r="AH351">
        <v>0</v>
      </c>
      <c r="AI351">
        <v>0.12029492066583911</v>
      </c>
      <c r="AJ351">
        <v>0</v>
      </c>
      <c r="AK351">
        <v>0.13841053919985569</v>
      </c>
      <c r="AL351">
        <v>0</v>
      </c>
      <c r="AM351">
        <v>0</v>
      </c>
      <c r="AN351">
        <v>0</v>
      </c>
      <c r="AO351">
        <v>0</v>
      </c>
      <c r="AP351">
        <v>0</v>
      </c>
      <c r="AQ351"/>
      <c r="AR351"/>
      <c r="AS351"/>
      <c r="AT351"/>
      <c r="AU351"/>
      <c r="AV351"/>
      <c r="AW351"/>
      <c r="AX351"/>
      <c r="AY351"/>
      <c r="AZ351"/>
      <c r="BA351"/>
      <c r="BB351"/>
      <c r="BC351"/>
      <c r="BD351"/>
      <c r="BE351"/>
      <c r="BF351"/>
      <c r="BG351"/>
      <c r="BH351"/>
      <c r="BI351"/>
      <c r="BJ351"/>
      <c r="BK351"/>
      <c r="BL351"/>
      <c r="BM351"/>
      <c r="BN351"/>
      <c r="BO351"/>
    </row>
    <row r="352">
      <c r="A352" t="s">
        <v>829</v>
      </c>
      <c r="B352">
        <v>2015</v>
      </c>
      <c r="C352" t="s">
        <v>837</v>
      </c>
      <c r="D352">
        <v>69</v>
      </c>
      <c r="E352" t="s">
        <v>258</v>
      </c>
      <c r="F352" t="s">
        <v>268</v>
      </c>
      <c r="G352" t="s">
        <v>180</v>
      </c>
      <c r="H352">
        <v>0.1787205307365248</v>
      </c>
      <c r="I352">
        <v>0.069571068609388206</v>
      </c>
      <c r="J352">
        <v>0.080009557128671402</v>
      </c>
      <c r="K352">
        <v>0.092228589246872397</v>
      </c>
      <c r="L352">
        <v>0.27355918861404421</v>
      </c>
      <c r="M352">
        <v>0.2219328275755236</v>
      </c>
      <c r="N352">
        <v>0.090356600101719198</v>
      </c>
      <c r="O352">
        <v>0.1065412243802784</v>
      </c>
      <c r="P352">
        <v>0.46339302745990429</v>
      </c>
      <c r="Q352">
        <v>0.31893444998198778</v>
      </c>
      <c r="R352">
        <v>0.1131418581727394</v>
      </c>
      <c r="S352">
        <v>0.2304481347300846</v>
      </c>
      <c r="T352">
        <v>0.013684402359371701</v>
      </c>
      <c r="U352">
        <v>0.11504773254556611</v>
      </c>
      <c r="V352">
        <v>0</v>
      </c>
      <c r="W352" t="s">
        <v>248</v>
      </c>
      <c r="X352" t="s">
        <v>249</v>
      </c>
      <c r="Y352" t="s">
        <v>250</v>
      </c>
      <c r="Z352" t="s">
        <v>251</v>
      </c>
      <c r="AA352" t="s">
        <v>252</v>
      </c>
      <c r="AB352" t="s">
        <v>253</v>
      </c>
      <c r="AC352" t="s">
        <v>254</v>
      </c>
      <c r="AD352" t="s">
        <v>476</v>
      </c>
      <c r="AE352" t="s">
        <v>477</v>
      </c>
      <c r="AF352" t="s">
        <v>257</v>
      </c>
      <c r="AG352">
        <v>0</v>
      </c>
      <c r="AH352">
        <v>0.32188981793654031</v>
      </c>
      <c r="AI352">
        <v>0.0067295170684459</v>
      </c>
      <c r="AJ352">
        <v>0</v>
      </c>
      <c r="AK352">
        <v>0</v>
      </c>
      <c r="AL352">
        <v>0.1159030151102813</v>
      </c>
      <c r="AM352">
        <v>0</v>
      </c>
      <c r="AN352">
        <v>0</v>
      </c>
      <c r="AO352">
        <v>0.54453258445466779</v>
      </c>
      <c r="AP352">
        <v>0.412807919376108</v>
      </c>
      <c r="AQ352"/>
      <c r="AR352"/>
      <c r="AS352"/>
      <c r="AT352"/>
      <c r="AU352"/>
      <c r="AV352"/>
      <c r="AW352"/>
      <c r="AX352"/>
      <c r="AY352"/>
      <c r="AZ352"/>
      <c r="BA352"/>
      <c r="BB352"/>
      <c r="BC352"/>
      <c r="BD352"/>
      <c r="BE352"/>
      <c r="BF352"/>
      <c r="BG352"/>
      <c r="BH352"/>
      <c r="BI352"/>
      <c r="BJ352"/>
      <c r="BK352"/>
      <c r="BL352"/>
      <c r="BM352"/>
      <c r="BN352"/>
      <c r="BO352"/>
    </row>
    <row r="353">
      <c r="A353" t="s">
        <v>829</v>
      </c>
      <c r="B353">
        <v>2015</v>
      </c>
      <c r="C353" t="s">
        <v>837</v>
      </c>
      <c r="D353">
        <v>70</v>
      </c>
      <c r="E353" t="s">
        <v>258</v>
      </c>
      <c r="F353" t="s">
        <v>269</v>
      </c>
      <c r="G353" t="s">
        <v>180</v>
      </c>
      <c r="H353">
        <v>0.059840446883246301</v>
      </c>
      <c r="I353">
        <v>0.020013892453686701</v>
      </c>
      <c r="J353">
        <v>0</v>
      </c>
      <c r="K353">
        <v>0.024576449616842699</v>
      </c>
      <c r="L353">
        <v>0</v>
      </c>
      <c r="M353">
        <v>0.080623036980964999</v>
      </c>
      <c r="N353">
        <v>0</v>
      </c>
      <c r="O353">
        <v>0</v>
      </c>
      <c r="P353">
        <v>0</v>
      </c>
      <c r="Q353">
        <v>0</v>
      </c>
      <c r="R353">
        <v>0.086031073462459695</v>
      </c>
      <c r="S353">
        <v>0.0288060168412606</v>
      </c>
      <c r="T353">
        <v>0</v>
      </c>
      <c r="U353">
        <v>0</v>
      </c>
      <c r="V353">
        <v>0</v>
      </c>
      <c r="W353" t="s">
        <v>248</v>
      </c>
      <c r="X353" t="s">
        <v>249</v>
      </c>
      <c r="Y353" t="s">
        <v>250</v>
      </c>
      <c r="Z353" t="s">
        <v>251</v>
      </c>
      <c r="AA353" t="s">
        <v>252</v>
      </c>
      <c r="AB353" t="s">
        <v>253</v>
      </c>
      <c r="AC353" t="s">
        <v>254</v>
      </c>
      <c r="AD353" t="s">
        <v>476</v>
      </c>
      <c r="AE353" t="s">
        <v>477</v>
      </c>
      <c r="AF353" t="s">
        <v>257</v>
      </c>
      <c r="AG353">
        <v>0</v>
      </c>
      <c r="AH353">
        <v>0.034609009696046397</v>
      </c>
      <c r="AI353">
        <v>0</v>
      </c>
      <c r="AJ353">
        <v>0</v>
      </c>
      <c r="AK353">
        <v>0</v>
      </c>
      <c r="AL353">
        <v>0</v>
      </c>
      <c r="AM353">
        <v>0</v>
      </c>
      <c r="AN353">
        <v>0</v>
      </c>
      <c r="AO353">
        <v>0</v>
      </c>
      <c r="AP353">
        <v>0.1267710766923445</v>
      </c>
      <c r="AQ353"/>
      <c r="AR353"/>
      <c r="AS353"/>
      <c r="AT353"/>
      <c r="AU353"/>
      <c r="AV353"/>
      <c r="AW353"/>
      <c r="AX353"/>
      <c r="AY353"/>
      <c r="AZ353"/>
      <c r="BA353"/>
      <c r="BB353"/>
      <c r="BC353"/>
      <c r="BD353"/>
      <c r="BE353"/>
      <c r="BF353"/>
      <c r="BG353"/>
      <c r="BH353"/>
      <c r="BI353"/>
      <c r="BJ353"/>
      <c r="BK353"/>
      <c r="BL353"/>
      <c r="BM353"/>
      <c r="BN353"/>
      <c r="BO353"/>
    </row>
    <row r="354">
      <c r="A354" t="s">
        <v>829</v>
      </c>
      <c r="B354">
        <v>2015</v>
      </c>
      <c r="C354" t="s">
        <v>837</v>
      </c>
      <c r="D354">
        <v>71</v>
      </c>
      <c r="E354" t="s">
        <v>258</v>
      </c>
      <c r="F354" t="s">
        <v>483</v>
      </c>
      <c r="G354" t="s">
        <v>180</v>
      </c>
      <c r="H354">
        <v>0.032393815559089302</v>
      </c>
      <c r="I354">
        <v>0.061159998824301801</v>
      </c>
      <c r="J354">
        <v>0.022223780889972001</v>
      </c>
      <c r="K354">
        <v>0.1305261019383234</v>
      </c>
      <c r="L354">
        <v>1.54090353703049</v>
      </c>
      <c r="M354">
        <v>0.2756515977710961</v>
      </c>
      <c r="N354">
        <v>0.087097767602489801</v>
      </c>
      <c r="O354">
        <v>0.092265446323687605</v>
      </c>
      <c r="P354">
        <v>1.947250369711393</v>
      </c>
      <c r="Q354">
        <v>3.0215997981680882</v>
      </c>
      <c r="R354">
        <v>0</v>
      </c>
      <c r="S354">
        <v>0.046646253821583397</v>
      </c>
      <c r="T354">
        <v>0.091018818305217894</v>
      </c>
      <c r="U354">
        <v>0.028761933136391499</v>
      </c>
      <c r="V354">
        <v>0.028740005033056501</v>
      </c>
      <c r="W354" t="s">
        <v>248</v>
      </c>
      <c r="X354" t="s">
        <v>249</v>
      </c>
      <c r="Y354" t="s">
        <v>250</v>
      </c>
      <c r="Z354" t="s">
        <v>251</v>
      </c>
      <c r="AA354" t="s">
        <v>252</v>
      </c>
      <c r="AB354" t="s">
        <v>253</v>
      </c>
      <c r="AC354" t="s">
        <v>254</v>
      </c>
      <c r="AD354" t="s">
        <v>476</v>
      </c>
      <c r="AE354" t="s">
        <v>477</v>
      </c>
      <c r="AF354" t="s">
        <v>257</v>
      </c>
      <c r="AG354">
        <v>0.28533945178475462</v>
      </c>
      <c r="AH354">
        <v>1.994698345192855</v>
      </c>
      <c r="AI354">
        <v>0</v>
      </c>
      <c r="AJ354">
        <v>0</v>
      </c>
      <c r="AK354">
        <v>0.1023548426097064</v>
      </c>
      <c r="AL354">
        <v>0.13094456382505301</v>
      </c>
      <c r="AM354">
        <v>0.017693190164673901</v>
      </c>
      <c r="AN354">
        <v>0.12319223511860899</v>
      </c>
      <c r="AO354">
        <v>0.32847218690751467</v>
      </c>
      <c r="AP354">
        <v>0.083839717752803397</v>
      </c>
      <c r="AQ354"/>
      <c r="AR354"/>
      <c r="AS354"/>
      <c r="AT354"/>
      <c r="AU354"/>
      <c r="AV354"/>
      <c r="AW354"/>
      <c r="AX354"/>
      <c r="AY354"/>
      <c r="AZ354"/>
      <c r="BA354"/>
      <c r="BB354"/>
      <c r="BC354"/>
      <c r="BD354"/>
      <c r="BE354"/>
      <c r="BF354"/>
      <c r="BG354"/>
      <c r="BH354"/>
      <c r="BI354"/>
      <c r="BJ354"/>
      <c r="BK354"/>
      <c r="BL354"/>
      <c r="BM354"/>
      <c r="BN354"/>
      <c r="BO354"/>
    </row>
    <row r="355">
      <c r="A355" t="s">
        <v>829</v>
      </c>
      <c r="B355">
        <v>2015</v>
      </c>
      <c r="C355" t="s">
        <v>837</v>
      </c>
      <c r="D355">
        <v>72</v>
      </c>
      <c r="E355" t="s">
        <v>258</v>
      </c>
      <c r="F355" t="s">
        <v>46</v>
      </c>
      <c r="G355" t="s">
        <v>180</v>
      </c>
      <c r="H355">
        <v>0.0200045388450047</v>
      </c>
      <c r="I355">
        <v>0.0600416773610601</v>
      </c>
      <c r="J355">
        <v>0</v>
      </c>
      <c r="K355">
        <v>0.16283710482304481</v>
      </c>
      <c r="L355">
        <v>0.21874177692987881</v>
      </c>
      <c r="M355">
        <v>0.51822085566486031</v>
      </c>
      <c r="N355">
        <v>0.055965802750699303</v>
      </c>
      <c r="O355">
        <v>0</v>
      </c>
      <c r="P355">
        <v>0</v>
      </c>
      <c r="Q355">
        <v>0.67851570782929271</v>
      </c>
      <c r="R355">
        <v>0</v>
      </c>
      <c r="S355">
        <v>0.0288060168412606</v>
      </c>
      <c r="T355">
        <v>0.086221086943459202</v>
      </c>
      <c r="U355">
        <v>0</v>
      </c>
      <c r="V355">
        <v>0</v>
      </c>
      <c r="W355" t="s">
        <v>248</v>
      </c>
      <c r="X355" t="s">
        <v>249</v>
      </c>
      <c r="Y355" t="s">
        <v>250</v>
      </c>
      <c r="Z355" t="s">
        <v>251</v>
      </c>
      <c r="AA355" t="s">
        <v>252</v>
      </c>
      <c r="AB355" t="s">
        <v>253</v>
      </c>
      <c r="AC355" t="s">
        <v>254</v>
      </c>
      <c r="AD355" t="s">
        <v>476</v>
      </c>
      <c r="AE355" t="s">
        <v>477</v>
      </c>
      <c r="AF355" t="s">
        <v>257</v>
      </c>
      <c r="AG355">
        <v>0.079817653791415505</v>
      </c>
      <c r="AH355">
        <v>0.22067408226260571</v>
      </c>
      <c r="AI355">
        <v>0.023553309739560699</v>
      </c>
      <c r="AJ355">
        <v>0</v>
      </c>
      <c r="AK355">
        <v>0</v>
      </c>
      <c r="AL355">
        <v>0</v>
      </c>
      <c r="AM355">
        <v>0.051610411488660198</v>
      </c>
      <c r="AN355">
        <v>0</v>
      </c>
      <c r="AO355">
        <v>0.012085024832435599</v>
      </c>
      <c r="AP355">
        <v>0.37310024410752729</v>
      </c>
      <c r="AQ355"/>
      <c r="AR355"/>
      <c r="AS355"/>
      <c r="AT355"/>
      <c r="AU355"/>
      <c r="AV355"/>
      <c r="AW355"/>
      <c r="AX355"/>
      <c r="AY355"/>
      <c r="AZ355"/>
      <c r="BA355"/>
      <c r="BB355"/>
      <c r="BC355"/>
      <c r="BD355"/>
      <c r="BE355"/>
      <c r="BF355"/>
      <c r="BG355"/>
      <c r="BH355"/>
      <c r="BI355"/>
      <c r="BJ355"/>
      <c r="BK355"/>
      <c r="BL355"/>
      <c r="BM355"/>
      <c r="BN355"/>
      <c r="BO355"/>
    </row>
    <row r="356">
      <c r="A356" t="s">
        <v>829</v>
      </c>
      <c r="B356">
        <v>2015</v>
      </c>
      <c r="C356" t="s">
        <v>837</v>
      </c>
      <c r="D356">
        <v>122</v>
      </c>
      <c r="E356" t="s">
        <v>18</v>
      </c>
      <c r="F356" t="s">
        <v>14</v>
      </c>
      <c r="G356" t="s">
        <v>851</v>
      </c>
      <c r="H356">
        <v>24.343297795415729</v>
      </c>
      <c r="I356">
        <v>46.543420113018023</v>
      </c>
      <c r="J356">
        <v>66.217314285085152</v>
      </c>
      <c r="K356">
        <v>88.943589662613732</v>
      </c>
      <c r="L356">
        <v>97.472276235773975</v>
      </c>
      <c r="M356">
        <v>88.277477734435521</v>
      </c>
      <c r="N356">
        <v>96.06273824563992</v>
      </c>
      <c r="O356">
        <v>98.35326022970213</v>
      </c>
      <c r="P356">
        <v>97.79252186967642</v>
      </c>
      <c r="Q356">
        <v>97.753437212203494</v>
      </c>
      <c r="R356">
        <v>21.915202804004739</v>
      </c>
      <c r="S356">
        <v>35.097086041931597</v>
      </c>
      <c r="T356">
        <v>51.689525051035488</v>
      </c>
      <c r="U356">
        <v>65.020638003769562</v>
      </c>
      <c r="V356">
        <v>82.039419337467805</v>
      </c>
      <c r="W356" t="s">
        <v>248</v>
      </c>
      <c r="X356" t="s">
        <v>249</v>
      </c>
      <c r="Y356" t="s">
        <v>250</v>
      </c>
      <c r="Z356" t="s">
        <v>251</v>
      </c>
      <c r="AA356" t="s">
        <v>252</v>
      </c>
      <c r="AB356" t="s">
        <v>253</v>
      </c>
      <c r="AC356" t="s">
        <v>254</v>
      </c>
      <c r="AD356" t="s">
        <v>476</v>
      </c>
      <c r="AE356" t="s">
        <v>477</v>
      </c>
      <c r="AF356" t="s">
        <v>257</v>
      </c>
      <c r="AG356">
        <v>98.892598023824391</v>
      </c>
      <c r="AH356">
        <v>96.664199422249737</v>
      </c>
      <c r="AI356">
        <v>65.65716338166439</v>
      </c>
      <c r="AJ356">
        <v>52.785238625622419</v>
      </c>
      <c r="AK356">
        <v>67.801973559632586</v>
      </c>
      <c r="AL356">
        <v>56.327112523739089</v>
      </c>
      <c r="AM356">
        <v>50.380849797171287</v>
      </c>
      <c r="AN356">
        <v>36.684347426886383</v>
      </c>
      <c r="AO356">
        <v>56.526263764022787</v>
      </c>
      <c r="AP356">
        <v>58.438761855628073</v>
      </c>
      <c r="AQ356">
        <v>2166.399011</v>
      </c>
      <c r="AR356">
        <v>4140.1331860000018</v>
      </c>
      <c r="AS356">
        <v>5893.5540129999999</v>
      </c>
      <c r="AT356">
        <v>7911.8138870000084</v>
      </c>
      <c r="AU356">
        <v>8673.4791429999987</v>
      </c>
      <c r="AV356">
        <v>2393.7087960000031</v>
      </c>
      <c r="AW356">
        <v>2600.9018829999991</v>
      </c>
      <c r="AX356">
        <v>2665.520888999999</v>
      </c>
      <c r="AY356">
        <v>2649.3914359999981</v>
      </c>
      <c r="AZ356">
        <v>2648.3137099999981</v>
      </c>
      <c r="BA356">
        <v>1356.5756490000001</v>
      </c>
      <c r="BB356">
        <v>2169.0793070000018</v>
      </c>
      <c r="BC356">
        <v>3201.8271580000001</v>
      </c>
      <c r="BD356">
        <v>4024.5815820000012</v>
      </c>
      <c r="BE356">
        <v>5075.4788299999982</v>
      </c>
      <c r="BF356">
        <v>2024.550319000002</v>
      </c>
      <c r="BG356">
        <v>6106.0033619999922</v>
      </c>
      <c r="BH356">
        <v>4223.9806209999924</v>
      </c>
      <c r="BI356">
        <v>2283.3640390000019</v>
      </c>
      <c r="BJ356">
        <v>3075.1413630000102</v>
      </c>
      <c r="BK356">
        <v>2979.1203419999979</v>
      </c>
      <c r="BL356">
        <v>2741.8755979999992</v>
      </c>
      <c r="BM356">
        <v>858.45711599999879</v>
      </c>
      <c r="BN356">
        <v>1217.3117540000001</v>
      </c>
      <c r="BO356">
        <v>3275.5747259999971</v>
      </c>
    </row>
    <row r="357">
      <c r="A357" t="s">
        <v>829</v>
      </c>
      <c r="B357">
        <v>2015</v>
      </c>
      <c r="C357" t="s">
        <v>837</v>
      </c>
      <c r="D357">
        <v>123</v>
      </c>
      <c r="E357" t="s">
        <v>18</v>
      </c>
      <c r="F357" t="s">
        <v>51</v>
      </c>
      <c r="G357" t="s">
        <v>180</v>
      </c>
      <c r="H357">
        <v>75.656702204584434</v>
      </c>
      <c r="I357">
        <v>53.456579886982389</v>
      </c>
      <c r="J357">
        <v>33.782685714914862</v>
      </c>
      <c r="K357">
        <v>11.056410337386311</v>
      </c>
      <c r="L357">
        <v>2.527723764226022</v>
      </c>
      <c r="M357">
        <v>11.72252226556458</v>
      </c>
      <c r="N357">
        <v>3.9372617543600339</v>
      </c>
      <c r="O357">
        <v>1.646739770297889</v>
      </c>
      <c r="P357">
        <v>2.2074781303236191</v>
      </c>
      <c r="Q357">
        <v>2.246562787796575</v>
      </c>
      <c r="R357">
        <v>78.084797195995392</v>
      </c>
      <c r="S357">
        <v>64.902913958068325</v>
      </c>
      <c r="T357">
        <v>48.310474948964682</v>
      </c>
      <c r="U357">
        <v>34.979361996230381</v>
      </c>
      <c r="V357">
        <v>17.96058066253223</v>
      </c>
      <c r="W357" t="s">
        <v>248</v>
      </c>
      <c r="X357" t="s">
        <v>249</v>
      </c>
      <c r="Y357" t="s">
        <v>250</v>
      </c>
      <c r="Z357" t="s">
        <v>251</v>
      </c>
      <c r="AA357" t="s">
        <v>252</v>
      </c>
      <c r="AB357" t="s">
        <v>253</v>
      </c>
      <c r="AC357" t="s">
        <v>254</v>
      </c>
      <c r="AD357" t="s">
        <v>476</v>
      </c>
      <c r="AE357" t="s">
        <v>477</v>
      </c>
      <c r="AF357" t="s">
        <v>257</v>
      </c>
      <c r="AG357">
        <v>1.10740197617562</v>
      </c>
      <c r="AH357">
        <v>3.3358005777503368</v>
      </c>
      <c r="AI357">
        <v>34.34283661833549</v>
      </c>
      <c r="AJ357">
        <v>47.214761374377687</v>
      </c>
      <c r="AK357">
        <v>32.198026440367407</v>
      </c>
      <c r="AL357">
        <v>43.672887476260563</v>
      </c>
      <c r="AM357">
        <v>49.619150202828607</v>
      </c>
      <c r="AN357">
        <v>63.315652573113681</v>
      </c>
      <c r="AO357">
        <v>43.473736235977242</v>
      </c>
      <c r="AP357">
        <v>41.561238144371643</v>
      </c>
      <c r="AQ357">
        <v>6732.9663469999969</v>
      </c>
      <c r="AR357">
        <v>4755.0730020000065</v>
      </c>
      <c r="AS357">
        <v>3006.7677180000001</v>
      </c>
      <c r="AT357">
        <v>983.502703</v>
      </c>
      <c r="AU357">
        <v>224.92713000000001</v>
      </c>
      <c r="AV357">
        <v>317.86482099999978</v>
      </c>
      <c r="AW357">
        <v>106.601495</v>
      </c>
      <c r="AX357">
        <v>44.629117999999998</v>
      </c>
      <c r="AY357">
        <v>59.804917000000003</v>
      </c>
      <c r="AZ357">
        <v>60.863363999999997</v>
      </c>
      <c r="BA357">
        <v>4833.5365810000076</v>
      </c>
      <c r="BB357">
        <v>4011.1468930000001</v>
      </c>
      <c r="BC357">
        <v>2992.517160000004</v>
      </c>
      <c r="BD357">
        <v>2165.1171129999989</v>
      </c>
      <c r="BE357">
        <v>1111.155438</v>
      </c>
      <c r="BF357">
        <v>22.670968999999999</v>
      </c>
      <c r="BG357">
        <v>210.71306300000001</v>
      </c>
      <c r="BH357">
        <v>2209.408218</v>
      </c>
      <c r="BI357">
        <v>2042.398424999999</v>
      </c>
      <c r="BJ357">
        <v>1460.3333459999999</v>
      </c>
      <c r="BK357">
        <v>2309.8430159999989</v>
      </c>
      <c r="BL357">
        <v>2700.4216419999962</v>
      </c>
      <c r="BM357">
        <v>1481.661153</v>
      </c>
      <c r="BN357">
        <v>936.22126399999991</v>
      </c>
      <c r="BO357">
        <v>2329.5658039999998</v>
      </c>
    </row>
    <row r="358">
      <c r="A358" t="s">
        <v>829</v>
      </c>
      <c r="B358">
        <v>2015</v>
      </c>
      <c r="C358" t="s">
        <v>837</v>
      </c>
      <c r="D358">
        <v>124</v>
      </c>
      <c r="E358" t="s">
        <v>50</v>
      </c>
      <c r="F358" t="s">
        <v>15</v>
      </c>
      <c r="G358" t="s">
        <v>852</v>
      </c>
      <c r="H358">
        <v>11.206800315299541</v>
      </c>
      <c r="I358">
        <v>29.239648941569978</v>
      </c>
      <c r="J358">
        <v>48.188343080470979</v>
      </c>
      <c r="K358">
        <v>50.180330771116473</v>
      </c>
      <c r="L358">
        <v>61.407831586428102</v>
      </c>
      <c r="M358">
        <v>34.274325659954947</v>
      </c>
      <c r="N358">
        <v>37.87776408085427</v>
      </c>
      <c r="O358">
        <v>52.695211125263739</v>
      </c>
      <c r="P358">
        <v>63.366572197655749</v>
      </c>
      <c r="Q358">
        <v>73.491645345290678</v>
      </c>
      <c r="R358">
        <v>9.0059761323584251</v>
      </c>
      <c r="S358">
        <v>20.394737493588821</v>
      </c>
      <c r="T358">
        <v>32.827215676259783</v>
      </c>
      <c r="U358">
        <v>48.015864995186121</v>
      </c>
      <c r="V358">
        <v>63.055756409876111</v>
      </c>
      <c r="W358" t="s">
        <v>248</v>
      </c>
      <c r="X358" t="s">
        <v>249</v>
      </c>
      <c r="Y358" t="s">
        <v>250</v>
      </c>
      <c r="Z358" t="s">
        <v>251</v>
      </c>
      <c r="AA358" t="s">
        <v>252</v>
      </c>
      <c r="AB358" t="s">
        <v>253</v>
      </c>
      <c r="AC358" t="s">
        <v>254</v>
      </c>
      <c r="AD358" t="s">
        <v>476</v>
      </c>
      <c r="AE358" t="s">
        <v>477</v>
      </c>
      <c r="AF358" t="s">
        <v>257</v>
      </c>
      <c r="AG358">
        <v>66.636109393563487</v>
      </c>
      <c r="AH358">
        <v>48.365469580186257</v>
      </c>
      <c r="AI358">
        <v>41.645291961187461</v>
      </c>
      <c r="AJ358">
        <v>27.86383589092053</v>
      </c>
      <c r="AK358">
        <v>46.999972081643349</v>
      </c>
      <c r="AL358">
        <v>37.909245560706161</v>
      </c>
      <c r="AM358">
        <v>35.867785641197351</v>
      </c>
      <c r="AN358">
        <v>23.656646432514162</v>
      </c>
      <c r="AO358">
        <v>45.497357171237987</v>
      </c>
      <c r="AP358">
        <v>33.705982586666678</v>
      </c>
      <c r="AQ358">
        <v>997.33410499999991</v>
      </c>
      <c r="AR358">
        <v>2600.9270620000011</v>
      </c>
      <c r="AS358">
        <v>4288.9175709999927</v>
      </c>
      <c r="AT358">
        <v>4463.6992880000007</v>
      </c>
      <c r="AU358">
        <v>5464.3183379999928</v>
      </c>
      <c r="AV358">
        <v>929.3735719999994</v>
      </c>
      <c r="AW358">
        <v>1025.5417420000001</v>
      </c>
      <c r="AX358">
        <v>1428.119267999999</v>
      </c>
      <c r="AY358">
        <v>1716.724862999999</v>
      </c>
      <c r="AZ358">
        <v>1991.0188070000011</v>
      </c>
      <c r="BA358">
        <v>557.48002999999994</v>
      </c>
      <c r="BB358">
        <v>1260.4409100000009</v>
      </c>
      <c r="BC358">
        <v>2033.4307690000001</v>
      </c>
      <c r="BD358">
        <v>2972.0373689999992</v>
      </c>
      <c r="BE358">
        <v>3901.0290340000001</v>
      </c>
      <c r="BF358">
        <v>1364.1886170000009</v>
      </c>
      <c r="BG358">
        <v>3055.1095609999979</v>
      </c>
      <c r="BH358">
        <v>2679.2035649999989</v>
      </c>
      <c r="BI358">
        <v>1205.3233540000001</v>
      </c>
      <c r="BJ358">
        <v>2131.6718470000001</v>
      </c>
      <c r="BK358">
        <v>2005.006106999997</v>
      </c>
      <c r="BL358">
        <v>1952.031508</v>
      </c>
      <c r="BM358">
        <v>553.59350500000005</v>
      </c>
      <c r="BN358">
        <v>979.80060900000058</v>
      </c>
      <c r="BO358">
        <v>1889.267691</v>
      </c>
    </row>
    <row r="359">
      <c r="A359" t="s">
        <v>829</v>
      </c>
      <c r="B359">
        <v>2015</v>
      </c>
      <c r="C359" t="s">
        <v>837</v>
      </c>
      <c r="D359">
        <v>125</v>
      </c>
      <c r="E359" t="s">
        <v>50</v>
      </c>
      <c r="F359" t="s">
        <v>16</v>
      </c>
      <c r="G359" t="s">
        <v>853</v>
      </c>
      <c r="H359">
        <v>13.136497480116191</v>
      </c>
      <c r="I359">
        <v>17.303771171448059</v>
      </c>
      <c r="J359">
        <v>18.028971204614091</v>
      </c>
      <c r="K359">
        <v>38.763258891497173</v>
      </c>
      <c r="L359">
        <v>36.064444649345809</v>
      </c>
      <c r="M359">
        <v>54.003152074480496</v>
      </c>
      <c r="N359">
        <v>58.184974164785672</v>
      </c>
      <c r="O359">
        <v>45.65804910443839</v>
      </c>
      <c r="P359">
        <v>34.425949672020728</v>
      </c>
      <c r="Q359">
        <v>24.261791866912869</v>
      </c>
      <c r="R359">
        <v>12.90922667164631</v>
      </c>
      <c r="S359">
        <v>14.702348548342769</v>
      </c>
      <c r="T359">
        <v>18.86230937477573</v>
      </c>
      <c r="U359">
        <v>17.004773008583399</v>
      </c>
      <c r="V359">
        <v>18.983662927591709</v>
      </c>
      <c r="W359" t="s">
        <v>248</v>
      </c>
      <c r="X359" t="s">
        <v>249</v>
      </c>
      <c r="Y359" t="s">
        <v>250</v>
      </c>
      <c r="Z359" t="s">
        <v>251</v>
      </c>
      <c r="AA359" t="s">
        <v>252</v>
      </c>
      <c r="AB359" t="s">
        <v>253</v>
      </c>
      <c r="AC359" t="s">
        <v>254</v>
      </c>
      <c r="AD359" t="s">
        <v>476</v>
      </c>
      <c r="AE359" t="s">
        <v>477</v>
      </c>
      <c r="AF359" t="s">
        <v>257</v>
      </c>
      <c r="AG359">
        <v>32.256488630260847</v>
      </c>
      <c r="AH359">
        <v>48.29872984206358</v>
      </c>
      <c r="AI359">
        <v>24.01187142047706</v>
      </c>
      <c r="AJ359">
        <v>24.921402734701811</v>
      </c>
      <c r="AK359">
        <v>20.80200147798903</v>
      </c>
      <c r="AL359">
        <v>18.417866963032889</v>
      </c>
      <c r="AM359">
        <v>14.51306415597395</v>
      </c>
      <c r="AN359">
        <v>13.027700994372269</v>
      </c>
      <c r="AO359">
        <v>11.02890659278482</v>
      </c>
      <c r="AP359">
        <v>24.732779268961451</v>
      </c>
      <c r="AQ359">
        <v>1169.064906000001</v>
      </c>
      <c r="AR359">
        <v>1539.206124000003</v>
      </c>
      <c r="AS359">
        <v>1604.636442</v>
      </c>
      <c r="AT359">
        <v>3448.114599</v>
      </c>
      <c r="AU359">
        <v>3209.160805</v>
      </c>
      <c r="AV359">
        <v>1464.3352240000011</v>
      </c>
      <c r="AW359">
        <v>1575.3601410000001</v>
      </c>
      <c r="AX359">
        <v>1237.401621</v>
      </c>
      <c r="AY359">
        <v>932.66657299999986</v>
      </c>
      <c r="AZ359">
        <v>657.29490299999929</v>
      </c>
      <c r="BA359">
        <v>799.0956190000004</v>
      </c>
      <c r="BB359">
        <v>908.63839700000028</v>
      </c>
      <c r="BC359">
        <v>1168.3963890000009</v>
      </c>
      <c r="BD359">
        <v>1052.5442129999999</v>
      </c>
      <c r="BE359">
        <v>1174.4497960000001</v>
      </c>
      <c r="BF359">
        <v>660.36170200000061</v>
      </c>
      <c r="BG359">
        <v>3050.8938010000011</v>
      </c>
      <c r="BH359">
        <v>1544.7770560000019</v>
      </c>
      <c r="BI359">
        <v>1078.0406849999999</v>
      </c>
      <c r="BJ359">
        <v>943.46951600000091</v>
      </c>
      <c r="BK359">
        <v>974.11423499999978</v>
      </c>
      <c r="BL359">
        <v>789.8440899999996</v>
      </c>
      <c r="BM359">
        <v>304.86361099999988</v>
      </c>
      <c r="BN359">
        <v>237.51114499999991</v>
      </c>
      <c r="BO359">
        <v>1386.3070349999989</v>
      </c>
    </row>
    <row r="360">
      <c r="A360" t="s">
        <v>829</v>
      </c>
      <c r="B360">
        <v>2015</v>
      </c>
      <c r="C360" t="s">
        <v>837</v>
      </c>
      <c r="D360">
        <v>126</v>
      </c>
      <c r="E360" t="s">
        <v>50</v>
      </c>
      <c r="F360" t="s">
        <v>22</v>
      </c>
      <c r="G360" t="s">
        <v>854</v>
      </c>
      <c r="H360">
        <v>18.8905498130691</v>
      </c>
      <c r="I360">
        <v>16.30035329541936</v>
      </c>
      <c r="J360">
        <v>12.73392469681724</v>
      </c>
      <c r="K360">
        <v>6.2595026311480559</v>
      </c>
      <c r="L360">
        <v>2.3692590170860139</v>
      </c>
      <c r="M360">
        <v>9.4060712348345614</v>
      </c>
      <c r="N360">
        <v>3.8321397063830358</v>
      </c>
      <c r="O360">
        <v>1.557997265499703</v>
      </c>
      <c r="P360">
        <v>1.874733994225189</v>
      </c>
      <c r="Q360">
        <v>2.1807329453283302</v>
      </c>
      <c r="R360">
        <v>17.932064811690822</v>
      </c>
      <c r="S360">
        <v>19.394581204810891</v>
      </c>
      <c r="T360">
        <v>15.023703062416701</v>
      </c>
      <c r="U360">
        <v>13.79244307464629</v>
      </c>
      <c r="V360">
        <v>6.9213993174745756</v>
      </c>
      <c r="W360" t="s">
        <v>248</v>
      </c>
      <c r="X360" t="s">
        <v>249</v>
      </c>
      <c r="Y360" t="s">
        <v>250</v>
      </c>
      <c r="Z360" t="s">
        <v>251</v>
      </c>
      <c r="AA360" t="s">
        <v>252</v>
      </c>
      <c r="AB360" t="s">
        <v>253</v>
      </c>
      <c r="AC360" t="s">
        <v>254</v>
      </c>
      <c r="AD360" t="s">
        <v>476</v>
      </c>
      <c r="AE360" t="s">
        <v>477</v>
      </c>
      <c r="AF360" t="s">
        <v>257</v>
      </c>
      <c r="AG360">
        <v>0.95760712898565647</v>
      </c>
      <c r="AH360">
        <v>3.3038666446072171</v>
      </c>
      <c r="AI360">
        <v>17.21494250877814</v>
      </c>
      <c r="AJ360">
        <v>27.21764301203207</v>
      </c>
      <c r="AK360">
        <v>10.00107684648537</v>
      </c>
      <c r="AL360">
        <v>14.35465123522977</v>
      </c>
      <c r="AM360">
        <v>4.7628249536770983</v>
      </c>
      <c r="AN360">
        <v>2.5717129256769229</v>
      </c>
      <c r="AO360">
        <v>8.5415546667973121</v>
      </c>
      <c r="AP360">
        <v>14.32187549452928</v>
      </c>
      <c r="AQ360">
        <v>1681.1390460000021</v>
      </c>
      <c r="AR360">
        <v>1449.9500350000001</v>
      </c>
      <c r="AS360">
        <v>1133.3602670000009</v>
      </c>
      <c r="AT360">
        <v>556.80257599999982</v>
      </c>
      <c r="AU360">
        <v>210.82629299999999</v>
      </c>
      <c r="AV360">
        <v>255.05254600000001</v>
      </c>
      <c r="AW360">
        <v>103.755312</v>
      </c>
      <c r="AX360">
        <v>42.224062999999987</v>
      </c>
      <c r="AY360">
        <v>50.790225</v>
      </c>
      <c r="AZ360">
        <v>59.079917000000002</v>
      </c>
      <c r="BA360">
        <v>1110.0149369999999</v>
      </c>
      <c r="BB360">
        <v>1198.628989</v>
      </c>
      <c r="BC360">
        <v>930.61989700000015</v>
      </c>
      <c r="BD360">
        <v>853.71066900000017</v>
      </c>
      <c r="BE360">
        <v>428.201662</v>
      </c>
      <c r="BF360">
        <v>19.604337000000001</v>
      </c>
      <c r="BG360">
        <v>208.695887</v>
      </c>
      <c r="BH360">
        <v>1107.5041900000001</v>
      </c>
      <c r="BI360">
        <v>1177.370585000001</v>
      </c>
      <c r="BJ360">
        <v>453.59631099999979</v>
      </c>
      <c r="BK360">
        <v>759.21224399999937</v>
      </c>
      <c r="BL360">
        <v>259.20709099999999</v>
      </c>
      <c r="BM360">
        <v>60.181124000000011</v>
      </c>
      <c r="BN360">
        <v>183.94519999999989</v>
      </c>
      <c r="BO360">
        <v>802.76124800000025</v>
      </c>
    </row>
    <row r="361">
      <c r="A361" t="s">
        <v>829</v>
      </c>
      <c r="B361">
        <v>2015</v>
      </c>
      <c r="C361" t="s">
        <v>837</v>
      </c>
      <c r="D361">
        <v>127</v>
      </c>
      <c r="E361" t="s">
        <v>50</v>
      </c>
      <c r="F361" t="s">
        <v>19</v>
      </c>
      <c r="G361" t="s">
        <v>855</v>
      </c>
      <c r="H361">
        <v>56.766152391515469</v>
      </c>
      <c r="I361">
        <v>37.156226591562991</v>
      </c>
      <c r="J361">
        <v>21.04876101809764</v>
      </c>
      <c r="K361">
        <v>4.7969077062382537</v>
      </c>
      <c r="L361">
        <v>0.15846474714000741</v>
      </c>
      <c r="M361">
        <v>2.316451030730029</v>
      </c>
      <c r="N361">
        <v>0.1051220479769979</v>
      </c>
      <c r="O361">
        <v>0.088742504798185601</v>
      </c>
      <c r="P361">
        <v>0.33274413609842962</v>
      </c>
      <c r="Q361">
        <v>0.065829842468244706</v>
      </c>
      <c r="R361">
        <v>60.152732384304549</v>
      </c>
      <c r="S361">
        <v>45.508332753257349</v>
      </c>
      <c r="T361">
        <v>33.286771886547903</v>
      </c>
      <c r="U361">
        <v>21.18691892158412</v>
      </c>
      <c r="V361">
        <v>11.03918134505766</v>
      </c>
      <c r="W361" t="s">
        <v>248</v>
      </c>
      <c r="X361" t="s">
        <v>249</v>
      </c>
      <c r="Y361" t="s">
        <v>250</v>
      </c>
      <c r="Z361" t="s">
        <v>251</v>
      </c>
      <c r="AA361" t="s">
        <v>252</v>
      </c>
      <c r="AB361" t="s">
        <v>253</v>
      </c>
      <c r="AC361" t="s">
        <v>254</v>
      </c>
      <c r="AD361" t="s">
        <v>476</v>
      </c>
      <c r="AE361" t="s">
        <v>477</v>
      </c>
      <c r="AF361" t="s">
        <v>257</v>
      </c>
      <c r="AG361">
        <v>0.14979484718996319</v>
      </c>
      <c r="AH361">
        <v>0.031933933143120402</v>
      </c>
      <c r="AI361">
        <v>17.127894109557321</v>
      </c>
      <c r="AJ361">
        <v>19.99711836234567</v>
      </c>
      <c r="AK361">
        <v>22.196949593882032</v>
      </c>
      <c r="AL361">
        <v>29.318236241030771</v>
      </c>
      <c r="AM361">
        <v>44.856325249151517</v>
      </c>
      <c r="AN361">
        <v>60.743939647436797</v>
      </c>
      <c r="AO361">
        <v>34.932181569179917</v>
      </c>
      <c r="AP361">
        <v>27.239362649842381</v>
      </c>
      <c r="AQ361">
        <v>5051.8273010000066</v>
      </c>
      <c r="AR361">
        <v>3305.1229670000021</v>
      </c>
      <c r="AS361">
        <v>1873.4074510000009</v>
      </c>
      <c r="AT361">
        <v>426.70012700000001</v>
      </c>
      <c r="AU361">
        <v>14.100837</v>
      </c>
      <c r="AV361">
        <v>62.812275000000028</v>
      </c>
      <c r="AW361">
        <v>2.8461829999999999</v>
      </c>
      <c r="AX361">
        <v>2.4050549999999999</v>
      </c>
      <c r="AY361">
        <v>9.0146919999999984</v>
      </c>
      <c r="AZ361">
        <v>1.783447</v>
      </c>
      <c r="BA361">
        <v>3723.5216440000072</v>
      </c>
      <c r="BB361">
        <v>2812.5179039999948</v>
      </c>
      <c r="BC361">
        <v>2061.8972629999989</v>
      </c>
      <c r="BD361">
        <v>1311.4064440000011</v>
      </c>
      <c r="BE361">
        <v>682.95377599999995</v>
      </c>
      <c r="BF361">
        <v>3.0666319999999998</v>
      </c>
      <c r="BG361">
        <v>2.0171760000000001</v>
      </c>
      <c r="BH361">
        <v>1101.9040279999999</v>
      </c>
      <c r="BI361">
        <v>865.02783999999997</v>
      </c>
      <c r="BJ361">
        <v>1006.737035</v>
      </c>
      <c r="BK361">
        <v>1550.6307719999991</v>
      </c>
      <c r="BL361">
        <v>2441.2145509999968</v>
      </c>
      <c r="BM361">
        <v>1421.480029000001</v>
      </c>
      <c r="BN361">
        <v>752.27606399999979</v>
      </c>
      <c r="BO361">
        <v>1526.804556000001</v>
      </c>
    </row>
    <row r="362">
      <c r="A362" t="s">
        <v>829</v>
      </c>
      <c r="B362">
        <v>2015</v>
      </c>
      <c r="C362" t="s">
        <v>837</v>
      </c>
      <c r="D362">
        <v>128</v>
      </c>
      <c r="E362" t="s">
        <v>166</v>
      </c>
      <c r="F362" t="s">
        <v>49</v>
      </c>
      <c r="G362" t="s">
        <v>856</v>
      </c>
      <c r="H362">
        <v>53.963508110187213</v>
      </c>
      <c r="I362">
        <v>37.177695857826023</v>
      </c>
      <c r="J362">
        <v>27.226974393727328</v>
      </c>
      <c r="K362">
        <v>43.581846694670567</v>
      </c>
      <c r="L362">
        <v>36.999694725616287</v>
      </c>
      <c r="M362">
        <v>61.174326068691919</v>
      </c>
      <c r="N362">
        <v>60.569764330475508</v>
      </c>
      <c r="O362">
        <v>46.422506989402187</v>
      </c>
      <c r="P362">
        <v>35.203049286221088</v>
      </c>
      <c r="Q362">
        <v>24.819374703157798</v>
      </c>
      <c r="R362">
        <v>58.905348889982918</v>
      </c>
      <c r="S362">
        <v>41.890510599020693</v>
      </c>
      <c r="T362">
        <v>36.4915509596037</v>
      </c>
      <c r="U362">
        <v>26.15288550013544</v>
      </c>
      <c r="V362">
        <v>23.139684655132331</v>
      </c>
      <c r="W362" t="s">
        <v>248</v>
      </c>
      <c r="X362" t="s">
        <v>249</v>
      </c>
      <c r="Y362" t="s">
        <v>250</v>
      </c>
      <c r="Z362" t="s">
        <v>251</v>
      </c>
      <c r="AA362" t="s">
        <v>252</v>
      </c>
      <c r="AB362" t="s">
        <v>253</v>
      </c>
      <c r="AC362" t="s">
        <v>254</v>
      </c>
      <c r="AD362" t="s">
        <v>476</v>
      </c>
      <c r="AE362" t="s">
        <v>477</v>
      </c>
      <c r="AF362" t="s">
        <v>257</v>
      </c>
      <c r="AG362">
        <v>32.617697658716473</v>
      </c>
      <c r="AH362">
        <v>49.965478564700547</v>
      </c>
      <c r="AI362">
        <v>36.571594299461736</v>
      </c>
      <c r="AJ362">
        <v>47.212825751259842</v>
      </c>
      <c r="AK362">
        <v>30.68052504355709</v>
      </c>
      <c r="AL362">
        <v>32.698049194818338</v>
      </c>
      <c r="AM362">
        <v>28.80670773597949</v>
      </c>
      <c r="AN362">
        <v>35.512969176668847</v>
      </c>
      <c r="AO362">
        <v>19.511119006249231</v>
      </c>
      <c r="AP362">
        <v>42.322558664167722</v>
      </c>
      <c r="AQ362"/>
      <c r="AR362"/>
      <c r="AS362"/>
      <c r="AT362"/>
      <c r="AU362"/>
      <c r="AV362"/>
      <c r="AW362"/>
      <c r="AX362"/>
      <c r="AY362"/>
      <c r="AZ362"/>
      <c r="BA362"/>
      <c r="BB362"/>
      <c r="BC362"/>
      <c r="BD362"/>
      <c r="BE362"/>
      <c r="BF362"/>
      <c r="BG362"/>
      <c r="BH362"/>
      <c r="BI362"/>
      <c r="BJ362"/>
      <c r="BK362"/>
      <c r="BL362"/>
      <c r="BM362"/>
      <c r="BN362"/>
      <c r="BO362"/>
    </row>
    <row r="363">
      <c r="A363" t="s">
        <v>829</v>
      </c>
      <c r="B363">
        <v>2015</v>
      </c>
      <c r="C363" t="s">
        <v>837</v>
      </c>
      <c r="D363">
        <v>129</v>
      </c>
      <c r="E363" t="s">
        <v>166</v>
      </c>
      <c r="F363" t="s">
        <v>48</v>
      </c>
      <c r="G363" t="s">
        <v>180</v>
      </c>
      <c r="H363">
        <v>46.036491889812801</v>
      </c>
      <c r="I363">
        <v>62.822304142174033</v>
      </c>
      <c r="J363">
        <v>72.77302560627254</v>
      </c>
      <c r="K363">
        <v>56.418153305329341</v>
      </c>
      <c r="L363">
        <v>63.000305274383642</v>
      </c>
      <c r="M363">
        <v>38.825673931307989</v>
      </c>
      <c r="N363">
        <v>39.430235669524507</v>
      </c>
      <c r="O363">
        <v>53.57749301059782</v>
      </c>
      <c r="P363">
        <v>64.796950713778969</v>
      </c>
      <c r="Q363">
        <v>75.18062529684228</v>
      </c>
      <c r="R363">
        <v>41.094651110017082</v>
      </c>
      <c r="S363">
        <v>58.109489400979292</v>
      </c>
      <c r="T363">
        <v>63.508449040396343</v>
      </c>
      <c r="U363">
        <v>73.847114499864503</v>
      </c>
      <c r="V363">
        <v>76.860315344867686</v>
      </c>
      <c r="W363" t="s">
        <v>248</v>
      </c>
      <c r="X363" t="s">
        <v>249</v>
      </c>
      <c r="Y363" t="s">
        <v>250</v>
      </c>
      <c r="Z363" t="s">
        <v>251</v>
      </c>
      <c r="AA363" t="s">
        <v>252</v>
      </c>
      <c r="AB363" t="s">
        <v>253</v>
      </c>
      <c r="AC363" t="s">
        <v>254</v>
      </c>
      <c r="AD363" t="s">
        <v>476</v>
      </c>
      <c r="AE363" t="s">
        <v>477</v>
      </c>
      <c r="AF363" t="s">
        <v>257</v>
      </c>
      <c r="AG363">
        <v>67.382302341283491</v>
      </c>
      <c r="AH363">
        <v>50.034521435299567</v>
      </c>
      <c r="AI363">
        <v>63.428405700538462</v>
      </c>
      <c r="AJ363">
        <v>52.787174248740037</v>
      </c>
      <c r="AK363">
        <v>69.319474956442605</v>
      </c>
      <c r="AL363">
        <v>67.301950805181605</v>
      </c>
      <c r="AM363">
        <v>71.193292264020528</v>
      </c>
      <c r="AN363">
        <v>64.487030823331295</v>
      </c>
      <c r="AO363">
        <v>80.488880993750826</v>
      </c>
      <c r="AP363">
        <v>57.677441335832377</v>
      </c>
      <c r="AQ363"/>
      <c r="AR363"/>
      <c r="AS363"/>
      <c r="AT363"/>
      <c r="AU363"/>
      <c r="AV363"/>
      <c r="AW363"/>
      <c r="AX363"/>
      <c r="AY363"/>
      <c r="AZ363"/>
      <c r="BA363"/>
      <c r="BB363"/>
      <c r="BC363"/>
      <c r="BD363"/>
      <c r="BE363"/>
      <c r="BF363"/>
      <c r="BG363"/>
      <c r="BH363"/>
      <c r="BI363"/>
      <c r="BJ363"/>
      <c r="BK363"/>
      <c r="BL363"/>
      <c r="BM363"/>
      <c r="BN363"/>
      <c r="BO363"/>
    </row>
    <row r="364">
      <c r="A364" t="s">
        <v>829</v>
      </c>
      <c r="B364">
        <v>2015</v>
      </c>
      <c r="C364" t="s">
        <v>837</v>
      </c>
      <c r="D364">
        <v>135</v>
      </c>
      <c r="E364" t="s">
        <v>45</v>
      </c>
      <c r="F364" t="s">
        <v>44</v>
      </c>
      <c r="G364" t="s">
        <v>857</v>
      </c>
      <c r="H364">
        <v>0</v>
      </c>
      <c r="I364">
        <v>0.061815700319773403</v>
      </c>
      <c r="J364">
        <v>0.7816206324058782</v>
      </c>
      <c r="K364">
        <v>37.669535840545016</v>
      </c>
      <c r="L364">
        <v>80.922139393084151</v>
      </c>
      <c r="M364">
        <v>55.237751894677821</v>
      </c>
      <c r="N364">
        <v>75.376993897142967</v>
      </c>
      <c r="O364">
        <v>84.648580007549413</v>
      </c>
      <c r="P364">
        <v>82.236066704169204</v>
      </c>
      <c r="Q364">
        <v>79.773555916338196</v>
      </c>
      <c r="R364">
        <v>0</v>
      </c>
      <c r="S364">
        <v>0</v>
      </c>
      <c r="T364">
        <v>0.088768620498244702</v>
      </c>
      <c r="U364">
        <v>0.20107125747580501</v>
      </c>
      <c r="V364">
        <v>6.2527112520755894</v>
      </c>
      <c r="W364" t="s">
        <v>248</v>
      </c>
      <c r="X364" t="s">
        <v>249</v>
      </c>
      <c r="Y364" t="s">
        <v>250</v>
      </c>
      <c r="Z364" t="s">
        <v>251</v>
      </c>
      <c r="AA364" t="s">
        <v>252</v>
      </c>
      <c r="AB364" t="s">
        <v>253</v>
      </c>
      <c r="AC364" t="s">
        <v>254</v>
      </c>
      <c r="AD364" t="s">
        <v>476</v>
      </c>
      <c r="AE364" t="s">
        <v>477</v>
      </c>
      <c r="AF364" t="s">
        <v>257</v>
      </c>
      <c r="AG364">
        <v>94.963838906700545</v>
      </c>
      <c r="AH364">
        <v>74.845864194386436</v>
      </c>
      <c r="AI364">
        <v>9.6058644279934207</v>
      </c>
      <c r="AJ364">
        <v>3.7548524069859841</v>
      </c>
      <c r="AK364">
        <v>8.2762829931591</v>
      </c>
      <c r="AL364">
        <v>12.219290383671391</v>
      </c>
      <c r="AM364">
        <v>15.37185230992638</v>
      </c>
      <c r="AN364">
        <v>7.3407341105630337</v>
      </c>
      <c r="AO364">
        <v>7.5321116808620916</v>
      </c>
      <c r="AP364">
        <v>17.52192065022135</v>
      </c>
      <c r="AQ364"/>
      <c r="AR364"/>
      <c r="AS364"/>
      <c r="AT364"/>
      <c r="AU364"/>
      <c r="AV364"/>
      <c r="AW364"/>
      <c r="AX364"/>
      <c r="AY364"/>
      <c r="AZ364"/>
      <c r="BA364"/>
      <c r="BB364"/>
      <c r="BC364"/>
      <c r="BD364"/>
      <c r="BE364"/>
      <c r="BF364"/>
      <c r="BG364"/>
      <c r="BH364"/>
      <c r="BI364"/>
      <c r="BJ364"/>
      <c r="BK364"/>
      <c r="BL364"/>
      <c r="BM364"/>
      <c r="BN364"/>
      <c r="BO364"/>
    </row>
    <row r="365">
      <c r="A365" t="s">
        <v>829</v>
      </c>
      <c r="B365">
        <v>2015</v>
      </c>
      <c r="C365" t="s">
        <v>837</v>
      </c>
      <c r="D365">
        <v>136</v>
      </c>
      <c r="E365" t="s">
        <v>45</v>
      </c>
      <c r="F365" t="s">
        <v>43</v>
      </c>
      <c r="G365" t="s">
        <v>858</v>
      </c>
      <c r="H365">
        <v>0.30948649585715837</v>
      </c>
      <c r="I365">
        <v>0.9883612267313564</v>
      </c>
      <c r="J365">
        <v>1.7154498973695591</v>
      </c>
      <c r="K365">
        <v>9.2487463450696588</v>
      </c>
      <c r="L365">
        <v>11.65330529070574</v>
      </c>
      <c r="M365">
        <v>12.38637932949028</v>
      </c>
      <c r="N365">
        <v>10.083879385652979</v>
      </c>
      <c r="O365">
        <v>9.4066732225719214</v>
      </c>
      <c r="P365">
        <v>12.18885093486616</v>
      </c>
      <c r="Q365">
        <v>13.21656991107406</v>
      </c>
      <c r="R365">
        <v>0.1052447477192187</v>
      </c>
      <c r="S365">
        <v>0.72488725412671717</v>
      </c>
      <c r="T365">
        <v>1.124366186710257</v>
      </c>
      <c r="U365">
        <v>1.1531366309907261</v>
      </c>
      <c r="V365">
        <v>6.1966461308845551</v>
      </c>
      <c r="W365" t="s">
        <v>248</v>
      </c>
      <c r="X365" t="s">
        <v>249</v>
      </c>
      <c r="Y365" t="s">
        <v>250</v>
      </c>
      <c r="Z365" t="s">
        <v>251</v>
      </c>
      <c r="AA365" t="s">
        <v>252</v>
      </c>
      <c r="AB365" t="s">
        <v>253</v>
      </c>
      <c r="AC365" t="s">
        <v>254</v>
      </c>
      <c r="AD365" t="s">
        <v>476</v>
      </c>
      <c r="AE365" t="s">
        <v>477</v>
      </c>
      <c r="AF365" t="s">
        <v>257</v>
      </c>
      <c r="AG365">
        <v>3.0222915012986098</v>
      </c>
      <c r="AH365">
        <v>14.143685546244891</v>
      </c>
      <c r="AI365">
        <v>1.194832053893828</v>
      </c>
      <c r="AJ365">
        <v>2.1803588797334408</v>
      </c>
      <c r="AK365">
        <v>4.9970041184502483</v>
      </c>
      <c r="AL365">
        <v>9.4595798105356934</v>
      </c>
      <c r="AM365">
        <v>1.282966235045258</v>
      </c>
      <c r="AN365">
        <v>1.62488103715582</v>
      </c>
      <c r="AO365">
        <v>2.5998750672510011</v>
      </c>
      <c r="AP365">
        <v>1.9721330519432989</v>
      </c>
      <c r="AQ365"/>
      <c r="AR365"/>
      <c r="AS365"/>
      <c r="AT365"/>
      <c r="AU365"/>
      <c r="AV365"/>
      <c r="AW365"/>
      <c r="AX365"/>
      <c r="AY365"/>
      <c r="AZ365"/>
      <c r="BA365"/>
      <c r="BB365"/>
      <c r="BC365"/>
      <c r="BD365"/>
      <c r="BE365"/>
      <c r="BF365"/>
      <c r="BG365"/>
      <c r="BH365"/>
      <c r="BI365"/>
      <c r="BJ365"/>
      <c r="BK365"/>
      <c r="BL365"/>
      <c r="BM365"/>
      <c r="BN365"/>
      <c r="BO365"/>
    </row>
    <row r="366">
      <c r="A366" t="s">
        <v>829</v>
      </c>
      <c r="B366">
        <v>2015</v>
      </c>
      <c r="C366" t="s">
        <v>837</v>
      </c>
      <c r="D366">
        <v>137</v>
      </c>
      <c r="E366" t="s">
        <v>45</v>
      </c>
      <c r="F366" t="s">
        <v>42</v>
      </c>
      <c r="G366" t="s">
        <v>859</v>
      </c>
      <c r="H366">
        <v>24.033811299558561</v>
      </c>
      <c r="I366">
        <v>45.493243185966897</v>
      </c>
      <c r="J366">
        <v>63.720243755309717</v>
      </c>
      <c r="K366">
        <v>42.025307476998989</v>
      </c>
      <c r="L366">
        <v>4.8968315519841399</v>
      </c>
      <c r="M366">
        <v>20.653346510267369</v>
      </c>
      <c r="N366">
        <v>10.60186496284401</v>
      </c>
      <c r="O366">
        <v>4.298006999580819</v>
      </c>
      <c r="P366">
        <v>3.3676042306410161</v>
      </c>
      <c r="Q366">
        <v>4.7633113847913879</v>
      </c>
      <c r="R366">
        <v>21.80995805628552</v>
      </c>
      <c r="S366">
        <v>34.372198787804876</v>
      </c>
      <c r="T366">
        <v>50.476390243826962</v>
      </c>
      <c r="U366">
        <v>63.666430115303029</v>
      </c>
      <c r="V366">
        <v>69.590061954507703</v>
      </c>
      <c r="W366" t="s">
        <v>248</v>
      </c>
      <c r="X366" t="s">
        <v>249</v>
      </c>
      <c r="Y366" t="s">
        <v>250</v>
      </c>
      <c r="Z366" t="s">
        <v>251</v>
      </c>
      <c r="AA366" t="s">
        <v>252</v>
      </c>
      <c r="AB366" t="s">
        <v>253</v>
      </c>
      <c r="AC366" t="s">
        <v>254</v>
      </c>
      <c r="AD366" t="s">
        <v>476</v>
      </c>
      <c r="AE366" t="s">
        <v>477</v>
      </c>
      <c r="AF366" t="s">
        <v>257</v>
      </c>
      <c r="AG366">
        <v>0.90646761582522073</v>
      </c>
      <c r="AH366">
        <v>7.6746496816184218</v>
      </c>
      <c r="AI366">
        <v>54.856466899777232</v>
      </c>
      <c r="AJ366">
        <v>46.850027338902962</v>
      </c>
      <c r="AK366">
        <v>54.528686448023123</v>
      </c>
      <c r="AL366">
        <v>34.648242329532003</v>
      </c>
      <c r="AM366">
        <v>33.726031252199647</v>
      </c>
      <c r="AN366">
        <v>27.718732279167561</v>
      </c>
      <c r="AO366">
        <v>46.394277015909744</v>
      </c>
      <c r="AP366">
        <v>38.944708153463452</v>
      </c>
      <c r="AQ366"/>
      <c r="AR366"/>
      <c r="AS366"/>
      <c r="AT366"/>
      <c r="AU366"/>
      <c r="AV366"/>
      <c r="AW366"/>
      <c r="AX366"/>
      <c r="AY366"/>
      <c r="AZ366"/>
      <c r="BA366"/>
      <c r="BB366"/>
      <c r="BC366"/>
      <c r="BD366"/>
      <c r="BE366"/>
      <c r="BF366"/>
      <c r="BG366"/>
      <c r="BH366"/>
      <c r="BI366"/>
      <c r="BJ366"/>
      <c r="BK366"/>
      <c r="BL366"/>
      <c r="BM366"/>
      <c r="BN366"/>
      <c r="BO366"/>
    </row>
    <row r="367">
      <c r="A367" t="s">
        <v>829</v>
      </c>
      <c r="B367">
        <v>2015</v>
      </c>
      <c r="C367" t="s">
        <v>837</v>
      </c>
      <c r="D367">
        <v>138</v>
      </c>
      <c r="E367" t="s">
        <v>45</v>
      </c>
      <c r="F367" t="s">
        <v>41</v>
      </c>
      <c r="G367" t="s">
        <v>180</v>
      </c>
      <c r="H367">
        <v>18.8905498130691</v>
      </c>
      <c r="I367">
        <v>16.30035329541936</v>
      </c>
      <c r="J367">
        <v>12.73392469681724</v>
      </c>
      <c r="K367">
        <v>6.2595026311480559</v>
      </c>
      <c r="L367">
        <v>2.3692590170860139</v>
      </c>
      <c r="M367">
        <v>9.4060712348345614</v>
      </c>
      <c r="N367">
        <v>3.8321397063830358</v>
      </c>
      <c r="O367">
        <v>1.557997265499703</v>
      </c>
      <c r="P367">
        <v>1.874733994225189</v>
      </c>
      <c r="Q367">
        <v>2.1807329453283302</v>
      </c>
      <c r="R367">
        <v>17.932064811690822</v>
      </c>
      <c r="S367">
        <v>19.394581204810891</v>
      </c>
      <c r="T367">
        <v>15.023703062416701</v>
      </c>
      <c r="U367">
        <v>13.79244307464629</v>
      </c>
      <c r="V367">
        <v>6.9213993174745756</v>
      </c>
      <c r="W367" t="s">
        <v>248</v>
      </c>
      <c r="X367" t="s">
        <v>249</v>
      </c>
      <c r="Y367" t="s">
        <v>250</v>
      </c>
      <c r="Z367" t="s">
        <v>251</v>
      </c>
      <c r="AA367" t="s">
        <v>252</v>
      </c>
      <c r="AB367" t="s">
        <v>253</v>
      </c>
      <c r="AC367" t="s">
        <v>254</v>
      </c>
      <c r="AD367" t="s">
        <v>476</v>
      </c>
      <c r="AE367" t="s">
        <v>477</v>
      </c>
      <c r="AF367" t="s">
        <v>257</v>
      </c>
      <c r="AG367">
        <v>0.95760712898565647</v>
      </c>
      <c r="AH367">
        <v>3.3038666446072171</v>
      </c>
      <c r="AI367">
        <v>17.21494250877814</v>
      </c>
      <c r="AJ367">
        <v>27.21764301203207</v>
      </c>
      <c r="AK367">
        <v>10.00107684648537</v>
      </c>
      <c r="AL367">
        <v>14.35465123522977</v>
      </c>
      <c r="AM367">
        <v>4.7628249536770983</v>
      </c>
      <c r="AN367">
        <v>2.5717129256769229</v>
      </c>
      <c r="AO367">
        <v>8.5415546667973121</v>
      </c>
      <c r="AP367">
        <v>14.32187549452928</v>
      </c>
      <c r="AQ367"/>
      <c r="AR367"/>
      <c r="AS367"/>
      <c r="AT367"/>
      <c r="AU367"/>
      <c r="AV367"/>
      <c r="AW367"/>
      <c r="AX367"/>
      <c r="AY367"/>
      <c r="AZ367"/>
      <c r="BA367"/>
      <c r="BB367"/>
      <c r="BC367"/>
      <c r="BD367"/>
      <c r="BE367"/>
      <c r="BF367"/>
      <c r="BG367"/>
      <c r="BH367"/>
      <c r="BI367"/>
      <c r="BJ367"/>
      <c r="BK367"/>
      <c r="BL367"/>
      <c r="BM367"/>
      <c r="BN367"/>
      <c r="BO367"/>
    </row>
    <row r="368">
      <c r="A368" t="s">
        <v>829</v>
      </c>
      <c r="B368">
        <v>2015</v>
      </c>
      <c r="C368" t="s">
        <v>837</v>
      </c>
      <c r="D368">
        <v>139</v>
      </c>
      <c r="E368" t="s">
        <v>45</v>
      </c>
      <c r="F368" t="s">
        <v>19</v>
      </c>
      <c r="G368" t="s">
        <v>180</v>
      </c>
      <c r="H368">
        <v>56.766152391515469</v>
      </c>
      <c r="I368">
        <v>37.156226591562991</v>
      </c>
      <c r="J368">
        <v>21.04876101809764</v>
      </c>
      <c r="K368">
        <v>4.7969077062382537</v>
      </c>
      <c r="L368">
        <v>0.15846474714000741</v>
      </c>
      <c r="M368">
        <v>2.316451030730029</v>
      </c>
      <c r="N368">
        <v>0.1051220479769979</v>
      </c>
      <c r="O368">
        <v>0.088742504798185601</v>
      </c>
      <c r="P368">
        <v>0.33274413609842962</v>
      </c>
      <c r="Q368">
        <v>0.065829842468244706</v>
      </c>
      <c r="R368">
        <v>60.152732384304549</v>
      </c>
      <c r="S368">
        <v>45.508332753257349</v>
      </c>
      <c r="T368">
        <v>33.286771886547903</v>
      </c>
      <c r="U368">
        <v>21.18691892158412</v>
      </c>
      <c r="V368">
        <v>11.03918134505766</v>
      </c>
      <c r="W368" t="s">
        <v>248</v>
      </c>
      <c r="X368" t="s">
        <v>249</v>
      </c>
      <c r="Y368" t="s">
        <v>250</v>
      </c>
      <c r="Z368" t="s">
        <v>251</v>
      </c>
      <c r="AA368" t="s">
        <v>252</v>
      </c>
      <c r="AB368" t="s">
        <v>253</v>
      </c>
      <c r="AC368" t="s">
        <v>254</v>
      </c>
      <c r="AD368" t="s">
        <v>476</v>
      </c>
      <c r="AE368" t="s">
        <v>477</v>
      </c>
      <c r="AF368" t="s">
        <v>257</v>
      </c>
      <c r="AG368">
        <v>0.14979484718996319</v>
      </c>
      <c r="AH368">
        <v>0.031933933143120402</v>
      </c>
      <c r="AI368">
        <v>17.127894109557321</v>
      </c>
      <c r="AJ368">
        <v>19.99711836234567</v>
      </c>
      <c r="AK368">
        <v>22.196949593882032</v>
      </c>
      <c r="AL368">
        <v>29.318236241030771</v>
      </c>
      <c r="AM368">
        <v>44.856325249151517</v>
      </c>
      <c r="AN368">
        <v>60.743939647436797</v>
      </c>
      <c r="AO368">
        <v>34.932181569179917</v>
      </c>
      <c r="AP368">
        <v>27.239362649842381</v>
      </c>
      <c r="AQ368"/>
      <c r="AR368"/>
      <c r="AS368"/>
      <c r="AT368"/>
      <c r="AU368"/>
      <c r="AV368"/>
      <c r="AW368"/>
      <c r="AX368"/>
      <c r="AY368"/>
      <c r="AZ368"/>
      <c r="BA368"/>
      <c r="BB368"/>
      <c r="BC368"/>
      <c r="BD368"/>
      <c r="BE368"/>
      <c r="BF368"/>
      <c r="BG368"/>
      <c r="BH368"/>
      <c r="BI368"/>
      <c r="BJ368"/>
      <c r="BK368"/>
      <c r="BL368"/>
      <c r="BM368"/>
      <c r="BN368"/>
      <c r="BO368"/>
    </row>
    <row r="369">
      <c r="A369" t="s">
        <v>829</v>
      </c>
      <c r="B369">
        <v>2015</v>
      </c>
      <c r="C369" t="s">
        <v>837</v>
      </c>
      <c r="D369">
        <v>148</v>
      </c>
      <c r="E369" t="s">
        <v>109</v>
      </c>
      <c r="F369" t="s">
        <v>49</v>
      </c>
      <c r="G369" t="s">
        <v>180</v>
      </c>
      <c r="H369">
        <v>13.136497480116191</v>
      </c>
      <c r="I369">
        <v>17.303771171448059</v>
      </c>
      <c r="J369">
        <v>18.028971204614091</v>
      </c>
      <c r="K369">
        <v>38.763258891497173</v>
      </c>
      <c r="L369">
        <v>36.064444649345809</v>
      </c>
      <c r="M369">
        <v>54.003152074480496</v>
      </c>
      <c r="N369">
        <v>58.184974164785672</v>
      </c>
      <c r="O369">
        <v>45.65804910443839</v>
      </c>
      <c r="P369">
        <v>34.425949672020728</v>
      </c>
      <c r="Q369">
        <v>24.261791866912869</v>
      </c>
      <c r="R369">
        <v>12.90922667164631</v>
      </c>
      <c r="S369">
        <v>14.702348548342769</v>
      </c>
      <c r="T369">
        <v>18.86230937477573</v>
      </c>
      <c r="U369">
        <v>17.004773008583399</v>
      </c>
      <c r="V369">
        <v>18.983662927591709</v>
      </c>
      <c r="W369" t="s">
        <v>248</v>
      </c>
      <c r="X369" t="s">
        <v>249</v>
      </c>
      <c r="Y369" t="s">
        <v>250</v>
      </c>
      <c r="Z369" t="s">
        <v>251</v>
      </c>
      <c r="AA369" t="s">
        <v>252</v>
      </c>
      <c r="AB369" t="s">
        <v>253</v>
      </c>
      <c r="AC369" t="s">
        <v>254</v>
      </c>
      <c r="AD369" t="s">
        <v>476</v>
      </c>
      <c r="AE369" t="s">
        <v>477</v>
      </c>
      <c r="AF369" t="s">
        <v>257</v>
      </c>
      <c r="AG369">
        <v>32.256488630260847</v>
      </c>
      <c r="AH369">
        <v>48.29872984206358</v>
      </c>
      <c r="AI369">
        <v>24.01187142047706</v>
      </c>
      <c r="AJ369">
        <v>24.921402734701811</v>
      </c>
      <c r="AK369">
        <v>20.80200147798903</v>
      </c>
      <c r="AL369">
        <v>18.417866963032889</v>
      </c>
      <c r="AM369">
        <v>14.51306415597395</v>
      </c>
      <c r="AN369">
        <v>13.027700994372269</v>
      </c>
      <c r="AO369">
        <v>11.02890659278482</v>
      </c>
      <c r="AP369">
        <v>24.732779268961451</v>
      </c>
      <c r="AQ369"/>
      <c r="AR369"/>
      <c r="AS369"/>
      <c r="AT369"/>
      <c r="AU369"/>
      <c r="AV369"/>
      <c r="AW369"/>
      <c r="AX369"/>
      <c r="AY369"/>
      <c r="AZ369"/>
      <c r="BA369"/>
      <c r="BB369"/>
      <c r="BC369"/>
      <c r="BD369"/>
      <c r="BE369"/>
      <c r="BF369"/>
      <c r="BG369"/>
      <c r="BH369"/>
      <c r="BI369"/>
      <c r="BJ369"/>
      <c r="BK369"/>
      <c r="BL369"/>
      <c r="BM369"/>
      <c r="BN369"/>
      <c r="BO369"/>
    </row>
    <row r="370">
      <c r="A370" t="s">
        <v>829</v>
      </c>
      <c r="B370">
        <v>2015</v>
      </c>
      <c r="C370" t="s">
        <v>837</v>
      </c>
      <c r="D370">
        <v>149</v>
      </c>
      <c r="E370" t="s">
        <v>109</v>
      </c>
      <c r="F370" t="s">
        <v>48</v>
      </c>
      <c r="G370" t="s">
        <v>180</v>
      </c>
      <c r="H370">
        <v>11.206800315299541</v>
      </c>
      <c r="I370">
        <v>29.239648941569978</v>
      </c>
      <c r="J370">
        <v>48.188343080470979</v>
      </c>
      <c r="K370">
        <v>50.180330771116473</v>
      </c>
      <c r="L370">
        <v>61.407831586428102</v>
      </c>
      <c r="M370">
        <v>34.274325659954947</v>
      </c>
      <c r="N370">
        <v>37.87776408085427</v>
      </c>
      <c r="O370">
        <v>52.695211125263739</v>
      </c>
      <c r="P370">
        <v>63.366572197655749</v>
      </c>
      <c r="Q370">
        <v>73.491645345290678</v>
      </c>
      <c r="R370">
        <v>9.0059761323584251</v>
      </c>
      <c r="S370">
        <v>20.394737493588821</v>
      </c>
      <c r="T370">
        <v>32.827215676259783</v>
      </c>
      <c r="U370">
        <v>48.015864995186121</v>
      </c>
      <c r="V370">
        <v>63.055756409876111</v>
      </c>
      <c r="W370" t="s">
        <v>248</v>
      </c>
      <c r="X370" t="s">
        <v>249</v>
      </c>
      <c r="Y370" t="s">
        <v>250</v>
      </c>
      <c r="Z370" t="s">
        <v>251</v>
      </c>
      <c r="AA370" t="s">
        <v>252</v>
      </c>
      <c r="AB370" t="s">
        <v>253</v>
      </c>
      <c r="AC370" t="s">
        <v>254</v>
      </c>
      <c r="AD370" t="s">
        <v>476</v>
      </c>
      <c r="AE370" t="s">
        <v>477</v>
      </c>
      <c r="AF370" t="s">
        <v>257</v>
      </c>
      <c r="AG370">
        <v>66.636109393563487</v>
      </c>
      <c r="AH370">
        <v>48.365469580186257</v>
      </c>
      <c r="AI370">
        <v>41.645291961187461</v>
      </c>
      <c r="AJ370">
        <v>27.86383589092053</v>
      </c>
      <c r="AK370">
        <v>46.999972081643349</v>
      </c>
      <c r="AL370">
        <v>37.909245560706161</v>
      </c>
      <c r="AM370">
        <v>35.867785641197351</v>
      </c>
      <c r="AN370">
        <v>23.656646432514162</v>
      </c>
      <c r="AO370">
        <v>45.497357171237987</v>
      </c>
      <c r="AP370">
        <v>33.705982586666678</v>
      </c>
      <c r="AQ370"/>
      <c r="AR370"/>
      <c r="AS370"/>
      <c r="AT370"/>
      <c r="AU370"/>
      <c r="AV370"/>
      <c r="AW370"/>
      <c r="AX370"/>
      <c r="AY370"/>
      <c r="AZ370"/>
      <c r="BA370"/>
      <c r="BB370"/>
      <c r="BC370"/>
      <c r="BD370"/>
      <c r="BE370"/>
      <c r="BF370"/>
      <c r="BG370"/>
      <c r="BH370"/>
      <c r="BI370"/>
      <c r="BJ370"/>
      <c r="BK370"/>
      <c r="BL370"/>
      <c r="BM370"/>
      <c r="BN370"/>
      <c r="BO370"/>
    </row>
    <row r="371">
      <c r="A371" t="s">
        <v>829</v>
      </c>
      <c r="B371">
        <v>2015</v>
      </c>
      <c r="C371" t="s">
        <v>837</v>
      </c>
      <c r="D371">
        <v>150</v>
      </c>
      <c r="E371" t="s">
        <v>109</v>
      </c>
      <c r="F371" t="s">
        <v>111</v>
      </c>
      <c r="G371" t="s">
        <v>180</v>
      </c>
      <c r="H371">
        <v>75.656702204584434</v>
      </c>
      <c r="I371">
        <v>53.456579886982389</v>
      </c>
      <c r="J371">
        <v>33.782685714914862</v>
      </c>
      <c r="K371">
        <v>11.056410337386311</v>
      </c>
      <c r="L371">
        <v>2.527723764226022</v>
      </c>
      <c r="M371">
        <v>11.72252226556458</v>
      </c>
      <c r="N371">
        <v>3.9372617543600339</v>
      </c>
      <c r="O371">
        <v>1.646739770297889</v>
      </c>
      <c r="P371">
        <v>2.2074781303236191</v>
      </c>
      <c r="Q371">
        <v>2.246562787796575</v>
      </c>
      <c r="R371">
        <v>78.084797195995392</v>
      </c>
      <c r="S371">
        <v>64.902913958068325</v>
      </c>
      <c r="T371">
        <v>48.310474948964682</v>
      </c>
      <c r="U371">
        <v>34.979361996230381</v>
      </c>
      <c r="V371">
        <v>17.96058066253223</v>
      </c>
      <c r="W371" t="s">
        <v>248</v>
      </c>
      <c r="X371" t="s">
        <v>249</v>
      </c>
      <c r="Y371" t="s">
        <v>250</v>
      </c>
      <c r="Z371" t="s">
        <v>251</v>
      </c>
      <c r="AA371" t="s">
        <v>252</v>
      </c>
      <c r="AB371" t="s">
        <v>253</v>
      </c>
      <c r="AC371" t="s">
        <v>254</v>
      </c>
      <c r="AD371" t="s">
        <v>476</v>
      </c>
      <c r="AE371" t="s">
        <v>477</v>
      </c>
      <c r="AF371" t="s">
        <v>257</v>
      </c>
      <c r="AG371">
        <v>1.10740197617562</v>
      </c>
      <c r="AH371">
        <v>3.3358005777503368</v>
      </c>
      <c r="AI371">
        <v>34.34283661833549</v>
      </c>
      <c r="AJ371">
        <v>47.214761374377687</v>
      </c>
      <c r="AK371">
        <v>32.198026440367407</v>
      </c>
      <c r="AL371">
        <v>43.672887476260563</v>
      </c>
      <c r="AM371">
        <v>49.619150202828607</v>
      </c>
      <c r="AN371">
        <v>63.315652573113681</v>
      </c>
      <c r="AO371">
        <v>43.473736235977242</v>
      </c>
      <c r="AP371">
        <v>41.561238144371643</v>
      </c>
      <c r="AQ371"/>
      <c r="AR371"/>
      <c r="AS371"/>
      <c r="AT371"/>
      <c r="AU371"/>
      <c r="AV371"/>
      <c r="AW371"/>
      <c r="AX371"/>
      <c r="AY371"/>
      <c r="AZ371"/>
      <c r="BA371"/>
      <c r="BB371"/>
      <c r="BC371"/>
      <c r="BD371"/>
      <c r="BE371"/>
      <c r="BF371"/>
      <c r="BG371"/>
      <c r="BH371"/>
      <c r="BI371"/>
      <c r="BJ371"/>
      <c r="BK371"/>
      <c r="BL371"/>
      <c r="BM371"/>
      <c r="BN371"/>
      <c r="BO371"/>
    </row>
    <row r="372">
      <c r="A372" t="s">
        <v>829</v>
      </c>
      <c r="B372">
        <v>2015</v>
      </c>
      <c r="C372" t="s">
        <v>837</v>
      </c>
      <c r="D372">
        <v>151</v>
      </c>
      <c r="E372" t="s">
        <v>110</v>
      </c>
      <c r="F372" t="s">
        <v>49</v>
      </c>
      <c r="G372" t="s">
        <v>180</v>
      </c>
      <c r="H372">
        <v>47.693907241838133</v>
      </c>
      <c r="I372">
        <v>35.217956373247368</v>
      </c>
      <c r="J372">
        <v>27.817640263003149</v>
      </c>
      <c r="K372">
        <v>43.439129875257457</v>
      </c>
      <c r="L372">
        <v>37.180262596725967</v>
      </c>
      <c r="M372">
        <v>60.017137021475037</v>
      </c>
      <c r="N372">
        <v>60.322074383995968</v>
      </c>
      <c r="O372">
        <v>46.913410255339301</v>
      </c>
      <c r="P372">
        <v>35.1213584144108</v>
      </c>
      <c r="Q372">
        <v>24.94770355016427</v>
      </c>
      <c r="R372">
        <v>53.74865571630788</v>
      </c>
      <c r="S372">
        <v>36.91063455455523</v>
      </c>
      <c r="T372">
        <v>34.93828883428975</v>
      </c>
      <c r="U372">
        <v>26.81423729240203</v>
      </c>
      <c r="V372">
        <v>23.700647973588801</v>
      </c>
      <c r="W372" t="s">
        <v>248</v>
      </c>
      <c r="X372" t="s">
        <v>249</v>
      </c>
      <c r="Y372" t="s">
        <v>250</v>
      </c>
      <c r="Z372" t="s">
        <v>251</v>
      </c>
      <c r="AA372" t="s">
        <v>252</v>
      </c>
      <c r="AB372" t="s">
        <v>253</v>
      </c>
      <c r="AC372" t="s">
        <v>254</v>
      </c>
      <c r="AD372" t="s">
        <v>476</v>
      </c>
      <c r="AE372" t="s">
        <v>477</v>
      </c>
      <c r="AF372" t="s">
        <v>257</v>
      </c>
      <c r="AG372">
        <v>33.173927472149153</v>
      </c>
      <c r="AH372">
        <v>50.34214238316148</v>
      </c>
      <c r="AI372">
        <v>35.905489968768109</v>
      </c>
      <c r="AJ372">
        <v>44.178133087618093</v>
      </c>
      <c r="AK372">
        <v>30.298760031885472</v>
      </c>
      <c r="AL372">
        <v>32.483981295504748</v>
      </c>
      <c r="AM372">
        <v>29.198539154280539</v>
      </c>
      <c r="AN372">
        <v>35.289381269388507</v>
      </c>
      <c r="AO372">
        <v>20.530337864071729</v>
      </c>
      <c r="AP372">
        <v>40.91013152512771</v>
      </c>
      <c r="AQ372"/>
      <c r="AR372"/>
      <c r="AS372"/>
      <c r="AT372"/>
      <c r="AU372"/>
      <c r="AV372"/>
      <c r="AW372"/>
      <c r="AX372"/>
      <c r="AY372"/>
      <c r="AZ372"/>
      <c r="BA372"/>
      <c r="BB372"/>
      <c r="BC372"/>
      <c r="BD372"/>
      <c r="BE372"/>
      <c r="BF372"/>
      <c r="BG372"/>
      <c r="BH372"/>
      <c r="BI372"/>
      <c r="BJ372"/>
      <c r="BK372"/>
      <c r="BL372"/>
      <c r="BM372"/>
      <c r="BN372"/>
      <c r="BO372"/>
    </row>
    <row r="373">
      <c r="A373" t="s">
        <v>829</v>
      </c>
      <c r="B373">
        <v>2015</v>
      </c>
      <c r="C373" t="s">
        <v>837</v>
      </c>
      <c r="D373">
        <v>152</v>
      </c>
      <c r="E373" t="s">
        <v>110</v>
      </c>
      <c r="F373" t="s">
        <v>48</v>
      </c>
      <c r="G373" t="s">
        <v>180</v>
      </c>
      <c r="H373">
        <v>52.306092758161903</v>
      </c>
      <c r="I373">
        <v>64.782043626752653</v>
      </c>
      <c r="J373">
        <v>72.182359736996801</v>
      </c>
      <c r="K373">
        <v>56.56087012474265</v>
      </c>
      <c r="L373">
        <v>62.819737403273948</v>
      </c>
      <c r="M373">
        <v>39.98286297852497</v>
      </c>
      <c r="N373">
        <v>39.677925616004003</v>
      </c>
      <c r="O373">
        <v>53.086589744660706</v>
      </c>
      <c r="P373">
        <v>64.878641585589264</v>
      </c>
      <c r="Q373">
        <v>75.052296449835865</v>
      </c>
      <c r="R373">
        <v>46.251344283692127</v>
      </c>
      <c r="S373">
        <v>63.089365445444699</v>
      </c>
      <c r="T373">
        <v>65.061711165710193</v>
      </c>
      <c r="U373">
        <v>73.185762707597974</v>
      </c>
      <c r="V373">
        <v>76.299352026411242</v>
      </c>
      <c r="W373" t="s">
        <v>248</v>
      </c>
      <c r="X373" t="s">
        <v>249</v>
      </c>
      <c r="Y373" t="s">
        <v>250</v>
      </c>
      <c r="Z373" t="s">
        <v>251</v>
      </c>
      <c r="AA373" t="s">
        <v>252</v>
      </c>
      <c r="AB373" t="s">
        <v>253</v>
      </c>
      <c r="AC373" t="s">
        <v>254</v>
      </c>
      <c r="AD373" t="s">
        <v>476</v>
      </c>
      <c r="AE373" t="s">
        <v>477</v>
      </c>
      <c r="AF373" t="s">
        <v>257</v>
      </c>
      <c r="AG373">
        <v>66.826072527850826</v>
      </c>
      <c r="AH373">
        <v>49.657857616838747</v>
      </c>
      <c r="AI373">
        <v>64.094510031231806</v>
      </c>
      <c r="AJ373">
        <v>55.821866912381843</v>
      </c>
      <c r="AK373">
        <v>69.701239968114237</v>
      </c>
      <c r="AL373">
        <v>67.516018704495153</v>
      </c>
      <c r="AM373">
        <v>70.801460845719475</v>
      </c>
      <c r="AN373">
        <v>64.710618730611614</v>
      </c>
      <c r="AO373">
        <v>79.469662135928317</v>
      </c>
      <c r="AP373">
        <v>59.089868474872148</v>
      </c>
      <c r="AQ373"/>
      <c r="AR373"/>
      <c r="AS373"/>
      <c r="AT373"/>
      <c r="AU373"/>
      <c r="AV373"/>
      <c r="AW373"/>
      <c r="AX373"/>
      <c r="AY373"/>
      <c r="AZ373"/>
      <c r="BA373"/>
      <c r="BB373"/>
      <c r="BC373"/>
      <c r="BD373"/>
      <c r="BE373"/>
      <c r="BF373"/>
      <c r="BG373"/>
      <c r="BH373"/>
      <c r="BI373"/>
      <c r="BJ373"/>
      <c r="BK373"/>
      <c r="BL373"/>
      <c r="BM373"/>
      <c r="BN373"/>
      <c r="BO373"/>
    </row>
    <row r="374">
      <c r="A374" t="s">
        <v>829</v>
      </c>
      <c r="B374">
        <v>2015</v>
      </c>
      <c r="C374" t="s">
        <v>837</v>
      </c>
      <c r="D374">
        <v>153</v>
      </c>
      <c r="E374" t="s">
        <v>62</v>
      </c>
      <c r="F374" t="s">
        <v>484</v>
      </c>
      <c r="G374" t="s">
        <v>180</v>
      </c>
      <c r="H374">
        <v>0</v>
      </c>
      <c r="I374">
        <v>0.061815700319773403</v>
      </c>
      <c r="J374">
        <v>0.7816206324058782</v>
      </c>
      <c r="K374">
        <v>37.669535840545016</v>
      </c>
      <c r="L374">
        <v>80.922139393084151</v>
      </c>
      <c r="M374">
        <v>55.237751894677821</v>
      </c>
      <c r="N374">
        <v>75.376993897142967</v>
      </c>
      <c r="O374">
        <v>84.648580007549413</v>
      </c>
      <c r="P374">
        <v>82.236066704169204</v>
      </c>
      <c r="Q374">
        <v>79.773555916338196</v>
      </c>
      <c r="R374">
        <v>0</v>
      </c>
      <c r="S374">
        <v>0</v>
      </c>
      <c r="T374">
        <v>0.088768620498244702</v>
      </c>
      <c r="U374">
        <v>0.20107125747580501</v>
      </c>
      <c r="V374">
        <v>6.2527112520755894</v>
      </c>
      <c r="W374" t="s">
        <v>248</v>
      </c>
      <c r="X374" t="s">
        <v>249</v>
      </c>
      <c r="Y374" t="s">
        <v>250</v>
      </c>
      <c r="Z374" t="s">
        <v>251</v>
      </c>
      <c r="AA374" t="s">
        <v>252</v>
      </c>
      <c r="AB374" t="s">
        <v>253</v>
      </c>
      <c r="AC374" t="s">
        <v>254</v>
      </c>
      <c r="AD374" t="s">
        <v>476</v>
      </c>
      <c r="AE374" t="s">
        <v>477</v>
      </c>
      <c r="AF374" t="s">
        <v>257</v>
      </c>
      <c r="AG374">
        <v>94.963838906700545</v>
      </c>
      <c r="AH374">
        <v>74.845864194386436</v>
      </c>
      <c r="AI374">
        <v>9.6058644279934207</v>
      </c>
      <c r="AJ374">
        <v>3.7548524069859841</v>
      </c>
      <c r="AK374">
        <v>8.2762829931591</v>
      </c>
      <c r="AL374">
        <v>12.219290383671391</v>
      </c>
      <c r="AM374">
        <v>15.37185230992638</v>
      </c>
      <c r="AN374">
        <v>7.3407341105630337</v>
      </c>
      <c r="AO374">
        <v>7.5321116808620916</v>
      </c>
      <c r="AP374">
        <v>17.52192065022135</v>
      </c>
      <c r="AQ374">
        <v>0</v>
      </c>
      <c r="AR374">
        <v>5.498634</v>
      </c>
      <c r="AS374">
        <v>69.566750999999996</v>
      </c>
      <c r="AT374">
        <v>3350.824470999999</v>
      </c>
      <c r="AU374">
        <v>7200.7807280000015</v>
      </c>
      <c r="AV374">
        <v>1497.8123070000011</v>
      </c>
      <c r="AW374">
        <v>2040.834656</v>
      </c>
      <c r="AX374">
        <v>2294.1034970000001</v>
      </c>
      <c r="AY374">
        <v>2227.936519999997</v>
      </c>
      <c r="AZ374">
        <v>2161.206888000002</v>
      </c>
      <c r="BA374">
        <v>0</v>
      </c>
      <c r="BB374">
        <v>0</v>
      </c>
      <c r="BC374">
        <v>5.498634</v>
      </c>
      <c r="BD374">
        <v>12.445705</v>
      </c>
      <c r="BE374">
        <v>386.83237700000001</v>
      </c>
      <c r="BF374">
        <v>1944.1199260000019</v>
      </c>
      <c r="BG374">
        <v>4727.800996999993</v>
      </c>
      <c r="BH374">
        <v>617.98261000000002</v>
      </c>
      <c r="BI374">
        <v>162.42599600000011</v>
      </c>
      <c r="BJ374">
        <v>375.36872199999999</v>
      </c>
      <c r="BK374">
        <v>646.27379099999939</v>
      </c>
      <c r="BL374">
        <v>836.58189399999958</v>
      </c>
      <c r="BM374">
        <v>171.78186000000011</v>
      </c>
      <c r="BN374">
        <v>162.20651199999989</v>
      </c>
      <c r="BO374">
        <v>982.12827599999866</v>
      </c>
    </row>
    <row r="375">
      <c r="A375" t="s">
        <v>829</v>
      </c>
      <c r="B375">
        <v>2015</v>
      </c>
      <c r="C375" t="s">
        <v>837</v>
      </c>
      <c r="D375">
        <v>154</v>
      </c>
      <c r="E375" t="s">
        <v>62</v>
      </c>
      <c r="F375" t="s">
        <v>169</v>
      </c>
      <c r="G375" t="s">
        <v>180</v>
      </c>
      <c r="H375">
        <v>0.30948649585715837</v>
      </c>
      <c r="I375">
        <v>0.9883612267313564</v>
      </c>
      <c r="J375">
        <v>1.7154498973695591</v>
      </c>
      <c r="K375">
        <v>9.2487463450696588</v>
      </c>
      <c r="L375">
        <v>11.65330529070574</v>
      </c>
      <c r="M375">
        <v>12.38637932949028</v>
      </c>
      <c r="N375">
        <v>10.083879385652979</v>
      </c>
      <c r="O375">
        <v>9.4066732225719214</v>
      </c>
      <c r="P375">
        <v>12.18885093486616</v>
      </c>
      <c r="Q375">
        <v>13.21656991107406</v>
      </c>
      <c r="R375">
        <v>0.1052447477192187</v>
      </c>
      <c r="S375">
        <v>0.72488725412671717</v>
      </c>
      <c r="T375">
        <v>1.124366186710257</v>
      </c>
      <c r="U375">
        <v>1.1531366309907261</v>
      </c>
      <c r="V375">
        <v>6.1966461308845551</v>
      </c>
      <c r="W375" t="s">
        <v>248</v>
      </c>
      <c r="X375" t="s">
        <v>249</v>
      </c>
      <c r="Y375" t="s">
        <v>250</v>
      </c>
      <c r="Z375" t="s">
        <v>251</v>
      </c>
      <c r="AA375" t="s">
        <v>252</v>
      </c>
      <c r="AB375" t="s">
        <v>253</v>
      </c>
      <c r="AC375" t="s">
        <v>254</v>
      </c>
      <c r="AD375" t="s">
        <v>476</v>
      </c>
      <c r="AE375" t="s">
        <v>477</v>
      </c>
      <c r="AF375" t="s">
        <v>257</v>
      </c>
      <c r="AG375">
        <v>3.0222915012986098</v>
      </c>
      <c r="AH375">
        <v>14.143685546244891</v>
      </c>
      <c r="AI375">
        <v>1.194832053893828</v>
      </c>
      <c r="AJ375">
        <v>2.1803588797334408</v>
      </c>
      <c r="AK375">
        <v>4.9970041184502483</v>
      </c>
      <c r="AL375">
        <v>9.4595798105356934</v>
      </c>
      <c r="AM375">
        <v>1.282966235045258</v>
      </c>
      <c r="AN375">
        <v>1.62488103715582</v>
      </c>
      <c r="AO375">
        <v>2.5998750672510011</v>
      </c>
      <c r="AP375">
        <v>1.9721330519432989</v>
      </c>
      <c r="AQ375">
        <v>27.542334</v>
      </c>
      <c r="AR375">
        <v>87.916769000000031</v>
      </c>
      <c r="AS375">
        <v>152.6805600000001</v>
      </c>
      <c r="AT375">
        <v>822.70526800000039</v>
      </c>
      <c r="AU375">
        <v>1036.958449</v>
      </c>
      <c r="AV375">
        <v>335.86579399999999</v>
      </c>
      <c r="AW375">
        <v>273.02137499999998</v>
      </c>
      <c r="AX375">
        <v>254.934955</v>
      </c>
      <c r="AY375">
        <v>330.2199050000001</v>
      </c>
      <c r="AZ375">
        <v>358.06028200000009</v>
      </c>
      <c r="BA375">
        <v>6.5147680000000001</v>
      </c>
      <c r="BB375">
        <v>44.799672000000001</v>
      </c>
      <c r="BC375">
        <v>69.647113000000004</v>
      </c>
      <c r="BD375">
        <v>71.375683000000009</v>
      </c>
      <c r="BE375">
        <v>383.36383299999977</v>
      </c>
      <c r="BF375">
        <v>61.87299500000001</v>
      </c>
      <c r="BG375">
        <v>893.41650800000014</v>
      </c>
      <c r="BH375">
        <v>76.868192000000008</v>
      </c>
      <c r="BI375">
        <v>94.317146000000008</v>
      </c>
      <c r="BJ375">
        <v>226.63785799999991</v>
      </c>
      <c r="BK375">
        <v>500.31371000000019</v>
      </c>
      <c r="BL375">
        <v>69.822836000000009</v>
      </c>
      <c r="BM375">
        <v>38.024137999999986</v>
      </c>
      <c r="BN375">
        <v>55.989167999999992</v>
      </c>
      <c r="BO375">
        <v>110.540829</v>
      </c>
    </row>
    <row r="376">
      <c r="A376" t="s">
        <v>829</v>
      </c>
      <c r="B376">
        <v>2015</v>
      </c>
      <c r="C376" t="s">
        <v>837</v>
      </c>
      <c r="D376">
        <v>155</v>
      </c>
      <c r="E376" t="s">
        <v>62</v>
      </c>
      <c r="F376" t="s">
        <v>485</v>
      </c>
      <c r="G376" t="s">
        <v>180</v>
      </c>
      <c r="H376">
        <v>0.10943525305706429</v>
      </c>
      <c r="I376">
        <v>0.25992507100275081</v>
      </c>
      <c r="J376">
        <v>0.6358492615259822</v>
      </c>
      <c r="K376">
        <v>3.2389933521185652</v>
      </c>
      <c r="L376">
        <v>0.2261272904683434</v>
      </c>
      <c r="M376">
        <v>7.0399134953672187</v>
      </c>
      <c r="N376">
        <v>3.0877606166369849</v>
      </c>
      <c r="O376">
        <v>0.25395081387463592</v>
      </c>
      <c r="P376">
        <v>0.36272767712529153</v>
      </c>
      <c r="Q376">
        <v>0.12595234297335581</v>
      </c>
      <c r="R376">
        <v>0.10450240253559991</v>
      </c>
      <c r="S376">
        <v>0.20736737758886539</v>
      </c>
      <c r="T376">
        <v>0.39678167273619791</v>
      </c>
      <c r="U376">
        <v>0.68766289115790247</v>
      </c>
      <c r="V376">
        <v>0.26914026720675732</v>
      </c>
      <c r="W376" t="s">
        <v>248</v>
      </c>
      <c r="X376" t="s">
        <v>249</v>
      </c>
      <c r="Y376" t="s">
        <v>250</v>
      </c>
      <c r="Z376" t="s">
        <v>251</v>
      </c>
      <c r="AA376" t="s">
        <v>252</v>
      </c>
      <c r="AB376" t="s">
        <v>253</v>
      </c>
      <c r="AC376" t="s">
        <v>254</v>
      </c>
      <c r="AD376" t="s">
        <v>476</v>
      </c>
      <c r="AE376" t="s">
        <v>477</v>
      </c>
      <c r="AF376" t="s">
        <v>257</v>
      </c>
      <c r="AG376">
        <v>0</v>
      </c>
      <c r="AH376">
        <v>4.0691868323026794</v>
      </c>
      <c r="AI376">
        <v>0.13051291022703251</v>
      </c>
      <c r="AJ376">
        <v>0.0297534598977925</v>
      </c>
      <c r="AK376">
        <v>0.51597688227787997</v>
      </c>
      <c r="AL376">
        <v>1.0990756990606441</v>
      </c>
      <c r="AM376">
        <v>0.043213369213181703</v>
      </c>
      <c r="AN376">
        <v>0.071487583433758606</v>
      </c>
      <c r="AO376">
        <v>0.31216948817638251</v>
      </c>
      <c r="AP376">
        <v>0.6902849766730097</v>
      </c>
      <c r="AQ376">
        <v>9.7390429999999988</v>
      </c>
      <c r="AR376">
        <v>23.120871000000001</v>
      </c>
      <c r="AS376">
        <v>56.59263</v>
      </c>
      <c r="AT376">
        <v>288.11871300000001</v>
      </c>
      <c r="AU376">
        <v>20.121725000000001</v>
      </c>
      <c r="AV376">
        <v>190.892437</v>
      </c>
      <c r="AW376">
        <v>83.601223000000005</v>
      </c>
      <c r="AX376">
        <v>6.8824479999999992</v>
      </c>
      <c r="AY376">
        <v>9.8270049999999998</v>
      </c>
      <c r="AZ376">
        <v>3.4122720000000002</v>
      </c>
      <c r="BA376">
        <v>6.4688160000000003</v>
      </c>
      <c r="BB376">
        <v>12.815773</v>
      </c>
      <c r="BC376">
        <v>24.578023000000002</v>
      </c>
      <c r="BD376">
        <v>42.564260999999988</v>
      </c>
      <c r="BE376">
        <v>16.650724</v>
      </c>
      <c r="BF376">
        <v>0</v>
      </c>
      <c r="BG376">
        <v>257.038993</v>
      </c>
      <c r="BH376">
        <v>8.3964030000000012</v>
      </c>
      <c r="BI376">
        <v>1.287064</v>
      </c>
      <c r="BJ376">
        <v>23.402000999999998</v>
      </c>
      <c r="BK376">
        <v>58.129711</v>
      </c>
      <c r="BL376">
        <v>2.3517999999999999</v>
      </c>
      <c r="BM376">
        <v>1.6728940000000001</v>
      </c>
      <c r="BN376">
        <v>6.7226730000000003</v>
      </c>
      <c r="BO376">
        <v>38.691443</v>
      </c>
    </row>
    <row r="377">
      <c r="A377" t="s">
        <v>829</v>
      </c>
      <c r="B377">
        <v>2015</v>
      </c>
      <c r="C377" t="s">
        <v>837</v>
      </c>
      <c r="D377">
        <v>156</v>
      </c>
      <c r="E377" t="s">
        <v>62</v>
      </c>
      <c r="F377" t="s">
        <v>486</v>
      </c>
      <c r="G377" t="s">
        <v>180</v>
      </c>
      <c r="H377">
        <v>0</v>
      </c>
      <c r="I377">
        <v>0.098757834437283407</v>
      </c>
      <c r="J377">
        <v>0.16952938844273341</v>
      </c>
      <c r="K377">
        <v>0.67943172554356446</v>
      </c>
      <c r="L377">
        <v>0.6274534482586217</v>
      </c>
      <c r="M377">
        <v>1.4639515501673359</v>
      </c>
      <c r="N377">
        <v>0.83129166829057966</v>
      </c>
      <c r="O377">
        <v>0.21097444736386509</v>
      </c>
      <c r="P377">
        <v>0.56497222813144776</v>
      </c>
      <c r="Q377">
        <v>0.76559285101938046</v>
      </c>
      <c r="R377">
        <v>0</v>
      </c>
      <c r="S377">
        <v>0.0114650172513103</v>
      </c>
      <c r="T377">
        <v>0.1798518846882094</v>
      </c>
      <c r="U377">
        <v>0.19426090981961749</v>
      </c>
      <c r="V377">
        <v>0.19885431184502669</v>
      </c>
      <c r="W377" t="s">
        <v>248</v>
      </c>
      <c r="X377" t="s">
        <v>249</v>
      </c>
      <c r="Y377" t="s">
        <v>250</v>
      </c>
      <c r="Z377" t="s">
        <v>251</v>
      </c>
      <c r="AA377" t="s">
        <v>252</v>
      </c>
      <c r="AB377" t="s">
        <v>253</v>
      </c>
      <c r="AC377" t="s">
        <v>254</v>
      </c>
      <c r="AD377" t="s">
        <v>476</v>
      </c>
      <c r="AE377" t="s">
        <v>477</v>
      </c>
      <c r="AF377" t="s">
        <v>257</v>
      </c>
      <c r="AG377">
        <v>0.12854848742663119</v>
      </c>
      <c r="AH377">
        <v>0.50358952119652978</v>
      </c>
      <c r="AI377">
        <v>0.47543564932031002</v>
      </c>
      <c r="AJ377">
        <v>0.0157944872305406</v>
      </c>
      <c r="AK377">
        <v>0.28308265008120392</v>
      </c>
      <c r="AL377">
        <v>0.23207118615095471</v>
      </c>
      <c r="AM377">
        <v>0</v>
      </c>
      <c r="AN377">
        <v>0</v>
      </c>
      <c r="AO377">
        <v>2.0138531258869241</v>
      </c>
      <c r="AP377">
        <v>0.1061559468161985</v>
      </c>
      <c r="AQ377">
        <v>0</v>
      </c>
      <c r="AR377">
        <v>8.784713</v>
      </c>
      <c r="AS377">
        <v>15.088661</v>
      </c>
      <c r="AT377">
        <v>60.437602999999989</v>
      </c>
      <c r="AU377">
        <v>55.833356999999992</v>
      </c>
      <c r="AV377">
        <v>39.69612399999999</v>
      </c>
      <c r="AW377">
        <v>22.507249999999999</v>
      </c>
      <c r="AX377">
        <v>5.7177239999999996</v>
      </c>
      <c r="AY377">
        <v>15.306207000000001</v>
      </c>
      <c r="AZ377">
        <v>20.741266</v>
      </c>
      <c r="BA377">
        <v>0</v>
      </c>
      <c r="BB377">
        <v>0.70856399999999997</v>
      </c>
      <c r="BC377">
        <v>11.140644999999999</v>
      </c>
      <c r="BD377">
        <v>12.024165</v>
      </c>
      <c r="BE377">
        <v>12.302389</v>
      </c>
      <c r="BF377">
        <v>2.631672</v>
      </c>
      <c r="BG377">
        <v>31.810321999999999</v>
      </c>
      <c r="BH377">
        <v>30.586624</v>
      </c>
      <c r="BI377">
        <v>0.68323199999999995</v>
      </c>
      <c r="BJ377">
        <v>12.839142000000001</v>
      </c>
      <c r="BK377">
        <v>12.27416</v>
      </c>
      <c r="BL377">
        <v>0</v>
      </c>
      <c r="BM377">
        <v>0</v>
      </c>
      <c r="BN377">
        <v>43.368991999999992</v>
      </c>
      <c r="BO377">
        <v>5.950190000000001</v>
      </c>
    </row>
    <row r="378">
      <c r="A378" t="s">
        <v>829</v>
      </c>
      <c r="B378">
        <v>2015</v>
      </c>
      <c r="C378" t="s">
        <v>837</v>
      </c>
      <c r="D378">
        <v>157</v>
      </c>
      <c r="E378" t="s">
        <v>62</v>
      </c>
      <c r="F378" t="s">
        <v>274</v>
      </c>
      <c r="G378" t="s">
        <v>180</v>
      </c>
      <c r="H378">
        <v>0</v>
      </c>
      <c r="I378">
        <v>0</v>
      </c>
      <c r="J378">
        <v>0.041397582147696399</v>
      </c>
      <c r="K378">
        <v>0.1527173300978599</v>
      </c>
      <c r="L378">
        <v>0.18243375838274681</v>
      </c>
      <c r="M378">
        <v>0.21298425990696609</v>
      </c>
      <c r="N378">
        <v>0.45295020126841001</v>
      </c>
      <c r="O378">
        <v>0.24677146957644411</v>
      </c>
      <c r="P378">
        <v>0.1602295084737258</v>
      </c>
      <c r="Q378">
        <v>0.027709927387345099</v>
      </c>
      <c r="R378">
        <v>0</v>
      </c>
      <c r="S378">
        <v>0</v>
      </c>
      <c r="T378">
        <v>0</v>
      </c>
      <c r="U378">
        <v>0.030800836905680699</v>
      </c>
      <c r="V378">
        <v>0.028740005033056501</v>
      </c>
      <c r="W378" t="s">
        <v>248</v>
      </c>
      <c r="X378" t="s">
        <v>249</v>
      </c>
      <c r="Y378" t="s">
        <v>250</v>
      </c>
      <c r="Z378" t="s">
        <v>251</v>
      </c>
      <c r="AA378" t="s">
        <v>252</v>
      </c>
      <c r="AB378" t="s">
        <v>253</v>
      </c>
      <c r="AC378" t="s">
        <v>254</v>
      </c>
      <c r="AD378" t="s">
        <v>476</v>
      </c>
      <c r="AE378" t="s">
        <v>477</v>
      </c>
      <c r="AF378" t="s">
        <v>257</v>
      </c>
      <c r="AG378">
        <v>0</v>
      </c>
      <c r="AH378">
        <v>0.018897286496441099</v>
      </c>
      <c r="AI378">
        <v>0.069013021148122106</v>
      </c>
      <c r="AJ378">
        <v>0</v>
      </c>
      <c r="AK378">
        <v>0.070248655420294001</v>
      </c>
      <c r="AL378">
        <v>0</v>
      </c>
      <c r="AM378">
        <v>0</v>
      </c>
      <c r="AN378">
        <v>0.17433067610481551</v>
      </c>
      <c r="AO378">
        <v>0.2346403309243342</v>
      </c>
      <c r="AP378">
        <v>0.27743514933781621</v>
      </c>
      <c r="AQ378">
        <v>0</v>
      </c>
      <c r="AR378">
        <v>0</v>
      </c>
      <c r="AS378">
        <v>3.6845180000000002</v>
      </c>
      <c r="AT378">
        <v>13.58469</v>
      </c>
      <c r="AU378">
        <v>16.233696999999999</v>
      </c>
      <c r="AV378">
        <v>5.7752249999999998</v>
      </c>
      <c r="AW378">
        <v>12.263642000000001</v>
      </c>
      <c r="AX378">
        <v>6.6878770000000003</v>
      </c>
      <c r="AY378">
        <v>4.3409319999999996</v>
      </c>
      <c r="AZ378">
        <v>0.75071100000000002</v>
      </c>
      <c r="BA378">
        <v>0</v>
      </c>
      <c r="BB378">
        <v>0</v>
      </c>
      <c r="BC378">
        <v>0</v>
      </c>
      <c r="BD378">
        <v>1.906479</v>
      </c>
      <c r="BE378">
        <v>1.7780389999999999</v>
      </c>
      <c r="BF378">
        <v>0</v>
      </c>
      <c r="BG378">
        <v>1.1936880000000001</v>
      </c>
      <c r="BH378">
        <v>4.4398759999999999</v>
      </c>
      <c r="BI378">
        <v>0</v>
      </c>
      <c r="BJ378">
        <v>3.1861100000000002</v>
      </c>
      <c r="BK378">
        <v>0</v>
      </c>
      <c r="BL378">
        <v>0</v>
      </c>
      <c r="BM378">
        <v>4.0795440000000003</v>
      </c>
      <c r="BN378">
        <v>5.0530569999999999</v>
      </c>
      <c r="BO378">
        <v>15.55063</v>
      </c>
    </row>
    <row r="379">
      <c r="A379" t="s">
        <v>829</v>
      </c>
      <c r="B379">
        <v>2015</v>
      </c>
      <c r="C379" t="s">
        <v>837</v>
      </c>
      <c r="D379">
        <v>158</v>
      </c>
      <c r="E379" t="s">
        <v>62</v>
      </c>
      <c r="F379" t="s">
        <v>487</v>
      </c>
      <c r="G379" t="s">
        <v>180</v>
      </c>
      <c r="H379">
        <v>4.9202250428608663</v>
      </c>
      <c r="I379">
        <v>14.90896605397502</v>
      </c>
      <c r="J379">
        <v>25.467227764420681</v>
      </c>
      <c r="K379">
        <v>17.009215801278181</v>
      </c>
      <c r="L379">
        <v>1.579469072191688</v>
      </c>
      <c r="M379">
        <v>1.521862683029638</v>
      </c>
      <c r="N379">
        <v>0.745046309596885</v>
      </c>
      <c r="O379">
        <v>0.15938785634901581</v>
      </c>
      <c r="P379">
        <v>0.42505582835472</v>
      </c>
      <c r="Q379">
        <v>2.0064740884486039</v>
      </c>
      <c r="R379">
        <v>4.5246206788079517</v>
      </c>
      <c r="S379">
        <v>9.0790584655299433</v>
      </c>
      <c r="T379">
        <v>17.237262447573261</v>
      </c>
      <c r="U379">
        <v>25.801416606757751</v>
      </c>
      <c r="V379">
        <v>33.082687877420852</v>
      </c>
      <c r="W379" t="s">
        <v>248</v>
      </c>
      <c r="X379" t="s">
        <v>249</v>
      </c>
      <c r="Y379" t="s">
        <v>250</v>
      </c>
      <c r="Z379" t="s">
        <v>251</v>
      </c>
      <c r="AA379" t="s">
        <v>252</v>
      </c>
      <c r="AB379" t="s">
        <v>253</v>
      </c>
      <c r="AC379" t="s">
        <v>254</v>
      </c>
      <c r="AD379" t="s">
        <v>476</v>
      </c>
      <c r="AE379" t="s">
        <v>477</v>
      </c>
      <c r="AF379" t="s">
        <v>257</v>
      </c>
      <c r="AG379">
        <v>0.36905409514283982</v>
      </c>
      <c r="AH379">
        <v>0.22954006519296971</v>
      </c>
      <c r="AI379">
        <v>22.533517657318139</v>
      </c>
      <c r="AJ379">
        <v>13.0966985523318</v>
      </c>
      <c r="AK379">
        <v>16.301600040517361</v>
      </c>
      <c r="AL379">
        <v>8.4028367549147749</v>
      </c>
      <c r="AM379">
        <v>15.587385337299221</v>
      </c>
      <c r="AN379">
        <v>20.832752919292741</v>
      </c>
      <c r="AO379">
        <v>29.524483102213601</v>
      </c>
      <c r="AP379">
        <v>8.7529032389844268</v>
      </c>
      <c r="AQ379">
        <v>437.86880299999967</v>
      </c>
      <c r="AR379">
        <v>1326.183271000001</v>
      </c>
      <c r="AS379">
        <v>2266.6652069999991</v>
      </c>
      <c r="AT379">
        <v>1513.0235949999999</v>
      </c>
      <c r="AU379">
        <v>140.54757499999999</v>
      </c>
      <c r="AV379">
        <v>41.266427</v>
      </c>
      <c r="AW379">
        <v>20.172153999999999</v>
      </c>
      <c r="AX379">
        <v>4.3196499999999993</v>
      </c>
      <c r="AY379">
        <v>11.515597</v>
      </c>
      <c r="AZ379">
        <v>54.358936</v>
      </c>
      <c r="BA379">
        <v>280.07909799999999</v>
      </c>
      <c r="BB379">
        <v>561.10635000000013</v>
      </c>
      <c r="BC379">
        <v>1067.7353870000011</v>
      </c>
      <c r="BD379">
        <v>1597.0299469999991</v>
      </c>
      <c r="BE379">
        <v>2046.7049049999989</v>
      </c>
      <c r="BF379">
        <v>7.5553539999999986</v>
      </c>
      <c r="BG379">
        <v>14.499395</v>
      </c>
      <c r="BH379">
        <v>1449.6688099999999</v>
      </c>
      <c r="BI379">
        <v>566.53206999999998</v>
      </c>
      <c r="BJ379">
        <v>739.35494700000027</v>
      </c>
      <c r="BK379">
        <v>444.42295700000011</v>
      </c>
      <c r="BL379">
        <v>848.31184200000018</v>
      </c>
      <c r="BM379">
        <v>487.51105699999982</v>
      </c>
      <c r="BN379">
        <v>635.81949200000042</v>
      </c>
      <c r="BO379">
        <v>490.612527</v>
      </c>
    </row>
    <row r="380">
      <c r="A380" t="s">
        <v>829</v>
      </c>
      <c r="B380">
        <v>2015</v>
      </c>
      <c r="C380" t="s">
        <v>837</v>
      </c>
      <c r="D380">
        <v>159</v>
      </c>
      <c r="E380" t="s">
        <v>62</v>
      </c>
      <c r="F380" t="s">
        <v>488</v>
      </c>
      <c r="G380" t="s">
        <v>180</v>
      </c>
      <c r="H380">
        <v>19.004151003640629</v>
      </c>
      <c r="I380">
        <v>30.324352060989089</v>
      </c>
      <c r="J380">
        <v>37.575769147215389</v>
      </c>
      <c r="K380">
        <v>21.624380993504332</v>
      </c>
      <c r="L380">
        <v>2.908801430941363</v>
      </c>
      <c r="M380">
        <v>11.87858607196355</v>
      </c>
      <c r="N380">
        <v>6.3161078353417262</v>
      </c>
      <c r="O380">
        <v>3.6378968597807231</v>
      </c>
      <c r="P380">
        <v>2.4195912166872788</v>
      </c>
      <c r="Q380">
        <v>2.6031750259820812</v>
      </c>
      <c r="R380">
        <v>17.180834974941959</v>
      </c>
      <c r="S380">
        <v>25.08577294468606</v>
      </c>
      <c r="T380">
        <v>32.842346123517572</v>
      </c>
      <c r="U380">
        <v>37.146549780481678</v>
      </c>
      <c r="V380">
        <v>36.209493804847</v>
      </c>
      <c r="W380" t="s">
        <v>248</v>
      </c>
      <c r="X380" t="s">
        <v>249</v>
      </c>
      <c r="Y380" t="s">
        <v>250</v>
      </c>
      <c r="Z380" t="s">
        <v>251</v>
      </c>
      <c r="AA380" t="s">
        <v>252</v>
      </c>
      <c r="AB380" t="s">
        <v>253</v>
      </c>
      <c r="AC380" t="s">
        <v>254</v>
      </c>
      <c r="AD380" t="s">
        <v>476</v>
      </c>
      <c r="AE380" t="s">
        <v>477</v>
      </c>
      <c r="AF380" t="s">
        <v>257</v>
      </c>
      <c r="AG380">
        <v>0.53741352068238102</v>
      </c>
      <c r="AH380">
        <v>3.3570254976263301</v>
      </c>
      <c r="AI380">
        <v>32.123423311083997</v>
      </c>
      <c r="AJ380">
        <v>33.723575326673362</v>
      </c>
      <c r="AK380">
        <v>37.640860869807518</v>
      </c>
      <c r="AL380">
        <v>25.146329875556589</v>
      </c>
      <c r="AM380">
        <v>18.09543254568726</v>
      </c>
      <c r="AN380">
        <v>6.6401611003362548</v>
      </c>
      <c r="AO380">
        <v>16.32298409459538</v>
      </c>
      <c r="AP380">
        <v>29.224084788468222</v>
      </c>
      <c r="AQ380">
        <v>1691.2488310000001</v>
      </c>
      <c r="AR380">
        <v>2697.4136409999978</v>
      </c>
      <c r="AS380">
        <v>3344.3643470000038</v>
      </c>
      <c r="AT380">
        <v>1923.557149999999</v>
      </c>
      <c r="AU380">
        <v>258.83696900000001</v>
      </c>
      <c r="AV380">
        <v>322.09660600000018</v>
      </c>
      <c r="AW380">
        <v>171.0088329999999</v>
      </c>
      <c r="AX380">
        <v>98.592461999999983</v>
      </c>
      <c r="AY380">
        <v>65.551477000000006</v>
      </c>
      <c r="AZ380">
        <v>70.524620999999996</v>
      </c>
      <c r="BA380">
        <v>1063.5129669999999</v>
      </c>
      <c r="BB380">
        <v>1550.357512000001</v>
      </c>
      <c r="BC380">
        <v>2034.3680010000021</v>
      </c>
      <c r="BD380">
        <v>2299.259507000002</v>
      </c>
      <c r="BE380">
        <v>2240.148952</v>
      </c>
      <c r="BF380">
        <v>11.002044</v>
      </c>
      <c r="BG380">
        <v>212.05378099999999</v>
      </c>
      <c r="BH380">
        <v>2066.6247300000032</v>
      </c>
      <c r="BI380">
        <v>1458.8017629999999</v>
      </c>
      <c r="BJ380">
        <v>1707.191725000001</v>
      </c>
      <c r="BK380">
        <v>1329.980172999999</v>
      </c>
      <c r="BL380">
        <v>984.80722599999967</v>
      </c>
      <c r="BM380">
        <v>155.38762299999999</v>
      </c>
      <c r="BN380">
        <v>351.52085199999982</v>
      </c>
      <c r="BO380">
        <v>1638.051021</v>
      </c>
    </row>
    <row r="381">
      <c r="A381" t="s">
        <v>829</v>
      </c>
      <c r="B381">
        <v>2015</v>
      </c>
      <c r="C381" t="s">
        <v>837</v>
      </c>
      <c r="D381">
        <v>160</v>
      </c>
      <c r="E381" t="s">
        <v>62</v>
      </c>
      <c r="F381" t="s">
        <v>489</v>
      </c>
      <c r="G381" t="s">
        <v>180</v>
      </c>
      <c r="H381">
        <v>18.781834903513179</v>
      </c>
      <c r="I381">
        <v>16.134594214759812</v>
      </c>
      <c r="J381">
        <v>12.44591520935437</v>
      </c>
      <c r="K381">
        <v>4.742996010668123</v>
      </c>
      <c r="L381">
        <v>1.0293114653341251</v>
      </c>
      <c r="M381">
        <v>5.8023397562803467</v>
      </c>
      <c r="N381">
        <v>1.8374475320783881</v>
      </c>
      <c r="O381">
        <v>0.53668892727088102</v>
      </c>
      <c r="P381">
        <v>1.0906694513773409</v>
      </c>
      <c r="Q381">
        <v>0.66054338683658975</v>
      </c>
      <c r="R381">
        <v>17.877703325582509</v>
      </c>
      <c r="S381">
        <v>19.281017982804549</v>
      </c>
      <c r="T381">
        <v>14.747636006371589</v>
      </c>
      <c r="U381">
        <v>13.489422670516589</v>
      </c>
      <c r="V381">
        <v>6.6609085028913206</v>
      </c>
      <c r="W381" t="s">
        <v>248</v>
      </c>
      <c r="X381" t="s">
        <v>249</v>
      </c>
      <c r="Y381" t="s">
        <v>250</v>
      </c>
      <c r="Z381" t="s">
        <v>251</v>
      </c>
      <c r="AA381" t="s">
        <v>252</v>
      </c>
      <c r="AB381" t="s">
        <v>253</v>
      </c>
      <c r="AC381" t="s">
        <v>254</v>
      </c>
      <c r="AD381" t="s">
        <v>476</v>
      </c>
      <c r="AE381" t="s">
        <v>477</v>
      </c>
      <c r="AF381" t="s">
        <v>257</v>
      </c>
      <c r="AG381">
        <v>0</v>
      </c>
      <c r="AH381">
        <v>1.699999236549554</v>
      </c>
      <c r="AI381">
        <v>16.564653523502031</v>
      </c>
      <c r="AJ381">
        <v>27.113697013207101</v>
      </c>
      <c r="AK381">
        <v>9.4352518855595484</v>
      </c>
      <c r="AL381">
        <v>13.799936974341151</v>
      </c>
      <c r="AM381">
        <v>4.722753125479783</v>
      </c>
      <c r="AN381">
        <v>2.4683743024955662</v>
      </c>
      <c r="AO381">
        <v>6.3956329830462799</v>
      </c>
      <c r="AP381">
        <v>13.76660832801632</v>
      </c>
      <c r="AQ381">
        <v>1671.4641090000009</v>
      </c>
      <c r="AR381">
        <v>1435.2054230000001</v>
      </c>
      <c r="AS381">
        <v>1107.7264960000009</v>
      </c>
      <c r="AT381">
        <v>421.9045109999999</v>
      </c>
      <c r="AU381">
        <v>91.592316000000011</v>
      </c>
      <c r="AV381">
        <v>157.33471399999999</v>
      </c>
      <c r="AW381">
        <v>49.748953999999998</v>
      </c>
      <c r="AX381">
        <v>14.545075000000001</v>
      </c>
      <c r="AY381">
        <v>29.548376999999999</v>
      </c>
      <c r="AZ381">
        <v>17.895289999999999</v>
      </c>
      <c r="BA381">
        <v>1106.6498999999999</v>
      </c>
      <c r="BB381">
        <v>1191.6105250000001</v>
      </c>
      <c r="BC381">
        <v>913.51935300000002</v>
      </c>
      <c r="BD381">
        <v>834.95461899999998</v>
      </c>
      <c r="BE381">
        <v>412.08604799999989</v>
      </c>
      <c r="BF381">
        <v>0</v>
      </c>
      <c r="BG381">
        <v>107.384131</v>
      </c>
      <c r="BH381">
        <v>1065.6685709999999</v>
      </c>
      <c r="BI381">
        <v>1172.8741280000011</v>
      </c>
      <c r="BJ381">
        <v>427.93346299999979</v>
      </c>
      <c r="BK381">
        <v>729.87360999999953</v>
      </c>
      <c r="BL381">
        <v>257.02626299999997</v>
      </c>
      <c r="BM381">
        <v>57.762878000000008</v>
      </c>
      <c r="BN381">
        <v>137.73206799999991</v>
      </c>
      <c r="BO381">
        <v>771.63774300000011</v>
      </c>
    </row>
    <row r="382">
      <c r="A382" t="s">
        <v>829</v>
      </c>
      <c r="B382">
        <v>2015</v>
      </c>
      <c r="C382" t="s">
        <v>837</v>
      </c>
      <c r="D382">
        <v>161</v>
      </c>
      <c r="E382" t="s">
        <v>62</v>
      </c>
      <c r="F382" t="s">
        <v>278</v>
      </c>
      <c r="G382" t="s">
        <v>180</v>
      </c>
      <c r="H382">
        <v>56.766152391515469</v>
      </c>
      <c r="I382">
        <v>37.156226591562991</v>
      </c>
      <c r="J382">
        <v>21.04876101809764</v>
      </c>
      <c r="K382">
        <v>4.7969077062382537</v>
      </c>
      <c r="L382">
        <v>0.15846474714000741</v>
      </c>
      <c r="M382">
        <v>2.316451030730029</v>
      </c>
      <c r="N382">
        <v>0.1051220479769979</v>
      </c>
      <c r="O382">
        <v>0.088742504798185601</v>
      </c>
      <c r="P382">
        <v>0.33274413609842962</v>
      </c>
      <c r="Q382">
        <v>0.065829842468244706</v>
      </c>
      <c r="R382">
        <v>60.152732384304549</v>
      </c>
      <c r="S382">
        <v>45.508332753257349</v>
      </c>
      <c r="T382">
        <v>33.286771886547903</v>
      </c>
      <c r="U382">
        <v>21.18691892158412</v>
      </c>
      <c r="V382">
        <v>11.03918134505766</v>
      </c>
      <c r="W382" t="s">
        <v>248</v>
      </c>
      <c r="X382" t="s">
        <v>249</v>
      </c>
      <c r="Y382" t="s">
        <v>250</v>
      </c>
      <c r="Z382" t="s">
        <v>251</v>
      </c>
      <c r="AA382" t="s">
        <v>252</v>
      </c>
      <c r="AB382" t="s">
        <v>253</v>
      </c>
      <c r="AC382" t="s">
        <v>254</v>
      </c>
      <c r="AD382" t="s">
        <v>476</v>
      </c>
      <c r="AE382" t="s">
        <v>477</v>
      </c>
      <c r="AF382" t="s">
        <v>257</v>
      </c>
      <c r="AG382">
        <v>0.14979484718996319</v>
      </c>
      <c r="AH382">
        <v>0.031933933143120402</v>
      </c>
      <c r="AI382">
        <v>17.127894109557321</v>
      </c>
      <c r="AJ382">
        <v>19.99711836234567</v>
      </c>
      <c r="AK382">
        <v>22.196949593882032</v>
      </c>
      <c r="AL382">
        <v>29.318236241030771</v>
      </c>
      <c r="AM382">
        <v>44.856325249151517</v>
      </c>
      <c r="AN382">
        <v>60.743939647436797</v>
      </c>
      <c r="AO382">
        <v>34.932181569179917</v>
      </c>
      <c r="AP382">
        <v>27.239362649842381</v>
      </c>
      <c r="AQ382">
        <v>5051.8273010000066</v>
      </c>
      <c r="AR382">
        <v>3305.1229670000021</v>
      </c>
      <c r="AS382">
        <v>1873.4074510000009</v>
      </c>
      <c r="AT382">
        <v>426.70012700000001</v>
      </c>
      <c r="AU382">
        <v>14.100837</v>
      </c>
      <c r="AV382">
        <v>62.812275000000028</v>
      </c>
      <c r="AW382">
        <v>2.8461829999999999</v>
      </c>
      <c r="AX382">
        <v>2.4050549999999999</v>
      </c>
      <c r="AY382">
        <v>9.0146919999999984</v>
      </c>
      <c r="AZ382">
        <v>1.783447</v>
      </c>
      <c r="BA382">
        <v>3723.5216440000072</v>
      </c>
      <c r="BB382">
        <v>2812.5179039999948</v>
      </c>
      <c r="BC382">
        <v>2061.8972629999989</v>
      </c>
      <c r="BD382">
        <v>1311.4064440000011</v>
      </c>
      <c r="BE382">
        <v>682.95377599999995</v>
      </c>
      <c r="BF382">
        <v>3.0666319999999998</v>
      </c>
      <c r="BG382">
        <v>2.0171760000000001</v>
      </c>
      <c r="BH382">
        <v>1101.9040279999999</v>
      </c>
      <c r="BI382">
        <v>865.02783999999997</v>
      </c>
      <c r="BJ382">
        <v>1006.737035</v>
      </c>
      <c r="BK382">
        <v>1550.6307719999991</v>
      </c>
      <c r="BL382">
        <v>2441.2145509999968</v>
      </c>
      <c r="BM382">
        <v>1421.480029000001</v>
      </c>
      <c r="BN382">
        <v>752.27606399999979</v>
      </c>
      <c r="BO382">
        <v>1526.804556000001</v>
      </c>
    </row>
    <row r="383">
      <c r="A383" t="s">
        <v>829</v>
      </c>
      <c r="B383">
        <v>2015</v>
      </c>
      <c r="C383" t="s">
        <v>837</v>
      </c>
      <c r="D383">
        <v>162</v>
      </c>
      <c r="E383" t="s">
        <v>62</v>
      </c>
      <c r="F383" t="s">
        <v>280</v>
      </c>
      <c r="G383" t="s">
        <v>180</v>
      </c>
      <c r="H383">
        <v>0.033567888044000502</v>
      </c>
      <c r="I383">
        <v>0.058899005703408003</v>
      </c>
      <c r="J383">
        <v>0</v>
      </c>
      <c r="K383">
        <v>0.65364364957357846</v>
      </c>
      <c r="L383">
        <v>0.61897488505467813</v>
      </c>
      <c r="M383">
        <v>1.620576174827121</v>
      </c>
      <c r="N383">
        <v>1.080734016354753</v>
      </c>
      <c r="O383">
        <v>0.50327634871762306</v>
      </c>
      <c r="P383">
        <v>0.21909231471640059</v>
      </c>
      <c r="Q383">
        <v>0.75459670747236007</v>
      </c>
      <c r="R383">
        <v>0.019130654760357999</v>
      </c>
      <c r="S383">
        <v>0.0291756311443746</v>
      </c>
      <c r="T383">
        <v>0.084580186877496799</v>
      </c>
      <c r="U383">
        <v>0</v>
      </c>
      <c r="V383">
        <v>0</v>
      </c>
      <c r="W383" t="s">
        <v>248</v>
      </c>
      <c r="X383" t="s">
        <v>249</v>
      </c>
      <c r="Y383" t="s">
        <v>250</v>
      </c>
      <c r="Z383" t="s">
        <v>251</v>
      </c>
      <c r="AA383" t="s">
        <v>252</v>
      </c>
      <c r="AB383" t="s">
        <v>253</v>
      </c>
      <c r="AC383" t="s">
        <v>254</v>
      </c>
      <c r="AD383" t="s">
        <v>476</v>
      </c>
      <c r="AE383" t="s">
        <v>477</v>
      </c>
      <c r="AF383" t="s">
        <v>257</v>
      </c>
      <c r="AG383">
        <v>0.8290586415590252</v>
      </c>
      <c r="AH383">
        <v>1.100277886861134</v>
      </c>
      <c r="AI383">
        <v>0.094706089628293993</v>
      </c>
      <c r="AJ383">
        <v>0</v>
      </c>
      <c r="AK383">
        <v>0.1343149590915288</v>
      </c>
      <c r="AL383">
        <v>0.32264307473767051</v>
      </c>
      <c r="AM383">
        <v>0</v>
      </c>
      <c r="AN383">
        <v>0.072540564401704699</v>
      </c>
      <c r="AO383">
        <v>0.13206855786410801</v>
      </c>
      <c r="AP383">
        <v>0.021127195538842201</v>
      </c>
      <c r="AQ383">
        <v>2.9873289999999999</v>
      </c>
      <c r="AR383">
        <v>5.2391880000000004</v>
      </c>
      <c r="AS383">
        <v>0</v>
      </c>
      <c r="AT383">
        <v>58.143672000000016</v>
      </c>
      <c r="AU383">
        <v>55.078899999999997</v>
      </c>
      <c r="AV383">
        <v>43.943116000000011</v>
      </c>
      <c r="AW383">
        <v>29.260909999999999</v>
      </c>
      <c r="AX383">
        <v>13.639544000000001</v>
      </c>
      <c r="AY383">
        <v>5.9356410000000004</v>
      </c>
      <c r="AZ383">
        <v>20.443360999999999</v>
      </c>
      <c r="BA383">
        <v>1.1842090000000001</v>
      </c>
      <c r="BB383">
        <v>1.8031200000000001</v>
      </c>
      <c r="BC383">
        <v>5.2391880000000004</v>
      </c>
      <c r="BD383">
        <v>0</v>
      </c>
      <c r="BE383">
        <v>0</v>
      </c>
      <c r="BF383">
        <v>16.972664999999999</v>
      </c>
      <c r="BG383">
        <v>69.501434000000003</v>
      </c>
      <c r="BH383">
        <v>6.0928110000000002</v>
      </c>
      <c r="BI383">
        <v>0</v>
      </c>
      <c r="BJ383">
        <v>6.0918209999999986</v>
      </c>
      <c r="BK383">
        <v>17.064474000000001</v>
      </c>
      <c r="BL383">
        <v>0</v>
      </c>
      <c r="BM383">
        <v>1.697535</v>
      </c>
      <c r="BN383">
        <v>2.8441399999999999</v>
      </c>
      <c r="BO383">
        <v>1.1842090000000001</v>
      </c>
    </row>
    <row r="384">
      <c r="A384" t="s">
        <v>829</v>
      </c>
      <c r="B384">
        <v>2015</v>
      </c>
      <c r="C384" t="s">
        <v>837</v>
      </c>
      <c r="D384">
        <v>163</v>
      </c>
      <c r="E384" t="s">
        <v>62</v>
      </c>
      <c r="F384" t="s">
        <v>46</v>
      </c>
      <c r="G384" t="s">
        <v>180</v>
      </c>
      <c r="H384">
        <v>0.075147021511913201</v>
      </c>
      <c r="I384">
        <v>0.0081022405188569003</v>
      </c>
      <c r="J384">
        <v>0.1184800990201418</v>
      </c>
      <c r="K384">
        <v>0.18343124536279151</v>
      </c>
      <c r="L384">
        <v>0.093519218438589305</v>
      </c>
      <c r="M384">
        <v>0.51920375355975457</v>
      </c>
      <c r="N384">
        <v>0.082666489659315903</v>
      </c>
      <c r="O384">
        <v>0.30705754214733411</v>
      </c>
      <c r="P384">
        <v>0</v>
      </c>
      <c r="Q384">
        <v>0</v>
      </c>
      <c r="R384">
        <v>0.035230831347947897</v>
      </c>
      <c r="S384">
        <v>0.0729225736106551</v>
      </c>
      <c r="T384">
        <v>0.0116349844794017</v>
      </c>
      <c r="U384">
        <v>0.10875949431008609</v>
      </c>
      <c r="V384">
        <v>0.061636502738228502</v>
      </c>
      <c r="W384" t="s">
        <v>248</v>
      </c>
      <c r="X384" t="s">
        <v>249</v>
      </c>
      <c r="Y384" t="s">
        <v>250</v>
      </c>
      <c r="Z384" t="s">
        <v>251</v>
      </c>
      <c r="AA384" t="s">
        <v>252</v>
      </c>
      <c r="AB384" t="s">
        <v>253</v>
      </c>
      <c r="AC384" t="s">
        <v>254</v>
      </c>
      <c r="AD384" t="s">
        <v>476</v>
      </c>
      <c r="AE384" t="s">
        <v>477</v>
      </c>
      <c r="AF384" t="s">
        <v>257</v>
      </c>
      <c r="AG384">
        <v>0</v>
      </c>
      <c r="AH384">
        <v>0</v>
      </c>
      <c r="AI384">
        <v>0.080147246327512106</v>
      </c>
      <c r="AJ384">
        <v>0.088151511594419404</v>
      </c>
      <c r="AK384">
        <v>0.14842735175309271</v>
      </c>
      <c r="AL384">
        <v>0</v>
      </c>
      <c r="AM384">
        <v>0.040071828197314703</v>
      </c>
      <c r="AN384">
        <v>0.0307980587796522</v>
      </c>
      <c r="AO384">
        <v>0</v>
      </c>
      <c r="AP384">
        <v>0.42798402415790893</v>
      </c>
      <c r="AQ384">
        <v>6.687608</v>
      </c>
      <c r="AR384">
        <v>0.72071099999999999</v>
      </c>
      <c r="AS384">
        <v>10.545109999999999</v>
      </c>
      <c r="AT384">
        <v>16.316790000000001</v>
      </c>
      <c r="AU384">
        <v>8.3217199999999991</v>
      </c>
      <c r="AV384">
        <v>14.078592</v>
      </c>
      <c r="AW384">
        <v>2.2381980000000001</v>
      </c>
      <c r="AX384">
        <v>8.3217199999999991</v>
      </c>
      <c r="AY384">
        <v>0</v>
      </c>
      <c r="AZ384">
        <v>0</v>
      </c>
      <c r="BA384">
        <v>2.180828</v>
      </c>
      <c r="BB384">
        <v>4.50678</v>
      </c>
      <c r="BC384">
        <v>0.72071099999999999</v>
      </c>
      <c r="BD384">
        <v>6.7318850000000001</v>
      </c>
      <c r="BE384">
        <v>3.8132250000000001</v>
      </c>
      <c r="BF384">
        <v>0</v>
      </c>
      <c r="BG384">
        <v>0</v>
      </c>
      <c r="BH384">
        <v>5.1561839999999997</v>
      </c>
      <c r="BI384">
        <v>3.8132250000000001</v>
      </c>
      <c r="BJ384">
        <v>6.7318850000000001</v>
      </c>
      <c r="BK384">
        <v>0</v>
      </c>
      <c r="BL384">
        <v>2.180828</v>
      </c>
      <c r="BM384">
        <v>0.72071099999999999</v>
      </c>
      <c r="BN384">
        <v>0</v>
      </c>
      <c r="BO384">
        <v>23.989106</v>
      </c>
    </row>
    <row r="385">
      <c r="A385" t="s">
        <v>829</v>
      </c>
      <c r="B385">
        <v>2015</v>
      </c>
      <c r="C385" t="s">
        <v>837</v>
      </c>
      <c r="D385">
        <v>222</v>
      </c>
      <c r="E385" t="s">
        <v>36</v>
      </c>
      <c r="F385" t="s">
        <v>15</v>
      </c>
      <c r="G385" t="s">
        <v>862</v>
      </c>
      <c r="H385">
        <v>32.532169776430067</v>
      </c>
      <c r="I385">
        <v>32.786333679933499</v>
      </c>
      <c r="J385">
        <v>38.419169397850709</v>
      </c>
      <c r="K385">
        <v>48.699700364031948</v>
      </c>
      <c r="L385">
        <v>67.550389312003105</v>
      </c>
      <c r="M385">
        <v>31.617345665555291</v>
      </c>
      <c r="N385">
        <v>51.474243011817101</v>
      </c>
      <c r="O385">
        <v>63.799639772507767</v>
      </c>
      <c r="P385">
        <v>69.442718618795212</v>
      </c>
      <c r="Q385">
        <v>71.774592537553033</v>
      </c>
      <c r="R385">
        <v>27.558403722789841</v>
      </c>
      <c r="S385">
        <v>31.6543263214596</v>
      </c>
      <c r="T385">
        <v>36.22470183908419</v>
      </c>
      <c r="U385">
        <v>31.71244517075769</v>
      </c>
      <c r="V385">
        <v>58.100046684667333</v>
      </c>
      <c r="W385" t="s">
        <v>248</v>
      </c>
      <c r="X385" t="s">
        <v>249</v>
      </c>
      <c r="Y385" t="s">
        <v>250</v>
      </c>
      <c r="Z385" t="s">
        <v>251</v>
      </c>
      <c r="AA385" t="s">
        <v>252</v>
      </c>
      <c r="AB385" t="s">
        <v>253</v>
      </c>
      <c r="AC385" t="s">
        <v>254</v>
      </c>
      <c r="AD385" t="s">
        <v>476</v>
      </c>
      <c r="AE385" t="s">
        <v>477</v>
      </c>
      <c r="AF385" t="s">
        <v>257</v>
      </c>
      <c r="AG385">
        <v>78.935802071591226</v>
      </c>
      <c r="AH385">
        <v>50.018473068919583</v>
      </c>
      <c r="AI385">
        <v>58.527360774137648</v>
      </c>
      <c r="AJ385">
        <v>63.111125609243963</v>
      </c>
      <c r="AK385">
        <v>47.378516455173717</v>
      </c>
      <c r="AL385">
        <v>73.507209206643324</v>
      </c>
      <c r="AM385">
        <v>50.184584937347509</v>
      </c>
      <c r="AN385">
        <v>50.982793888177227</v>
      </c>
      <c r="AO385">
        <v>32.322857270115982</v>
      </c>
      <c r="AP385">
        <v>58.162366554750498</v>
      </c>
      <c r="AQ385">
        <v>126.40938800000001</v>
      </c>
      <c r="AR385">
        <v>176.76407800000001</v>
      </c>
      <c r="AS385">
        <v>301.95782600000001</v>
      </c>
      <c r="AT385">
        <v>1055.707934</v>
      </c>
      <c r="AU385">
        <v>3517.331451999989</v>
      </c>
      <c r="AV385">
        <v>187.98989199999991</v>
      </c>
      <c r="AW385">
        <v>630.75117999999986</v>
      </c>
      <c r="AX385">
        <v>926.59351600000014</v>
      </c>
      <c r="AY385">
        <v>1074.8455859999999</v>
      </c>
      <c r="AZ385">
        <v>1314.6356070000011</v>
      </c>
      <c r="BA385">
        <v>66.500546000000014</v>
      </c>
      <c r="BB385">
        <v>114.96697899999999</v>
      </c>
      <c r="BC385">
        <v>138.986313</v>
      </c>
      <c r="BD385">
        <v>153.241806</v>
      </c>
      <c r="BE385">
        <v>569.65925300000026</v>
      </c>
      <c r="BF385">
        <v>875.51982500000065</v>
      </c>
      <c r="BG385">
        <v>1649.1009790000001</v>
      </c>
      <c r="BH385">
        <v>469.16146800000001</v>
      </c>
      <c r="BI385">
        <v>176.39843300000001</v>
      </c>
      <c r="BJ385">
        <v>185.18723600000001</v>
      </c>
      <c r="BK385">
        <v>550.41493000000025</v>
      </c>
      <c r="BL385">
        <v>446.90461299999993</v>
      </c>
      <c r="BM385">
        <v>105.0788780000001</v>
      </c>
      <c r="BN385">
        <v>149.82048900000001</v>
      </c>
      <c r="BO385">
        <v>570.58382700000016</v>
      </c>
    </row>
    <row r="386">
      <c r="A386" t="s">
        <v>829</v>
      </c>
      <c r="B386">
        <v>2015</v>
      </c>
      <c r="C386" t="s">
        <v>837</v>
      </c>
      <c r="D386">
        <v>223</v>
      </c>
      <c r="E386" t="s">
        <v>36</v>
      </c>
      <c r="F386" t="s">
        <v>16</v>
      </c>
      <c r="G386" t="s">
        <v>863</v>
      </c>
      <c r="H386">
        <v>65.887239379758327</v>
      </c>
      <c r="I386">
        <v>65.10244695054422</v>
      </c>
      <c r="J386">
        <v>59.808310160311507</v>
      </c>
      <c r="K386">
        <v>48.77459589931297</v>
      </c>
      <c r="L386">
        <v>30.76107870056622</v>
      </c>
      <c r="M386">
        <v>65.604137344893886</v>
      </c>
      <c r="N386">
        <v>42.972388812324937</v>
      </c>
      <c r="O386">
        <v>35.45400708384966</v>
      </c>
      <c r="P386">
        <v>28.2356209615556</v>
      </c>
      <c r="Q386">
        <v>27.30187626668496</v>
      </c>
      <c r="R386">
        <v>71.001348390371788</v>
      </c>
      <c r="S386">
        <v>65.885606359321557</v>
      </c>
      <c r="T386">
        <v>62.132236913831932</v>
      </c>
      <c r="U386">
        <v>66.873402828132981</v>
      </c>
      <c r="V386">
        <v>40.318196475252407</v>
      </c>
      <c r="W386" t="s">
        <v>248</v>
      </c>
      <c r="X386" t="s">
        <v>249</v>
      </c>
      <c r="Y386" t="s">
        <v>250</v>
      </c>
      <c r="Z386" t="s">
        <v>251</v>
      </c>
      <c r="AA386" t="s">
        <v>252</v>
      </c>
      <c r="AB386" t="s">
        <v>253</v>
      </c>
      <c r="AC386" t="s">
        <v>254</v>
      </c>
      <c r="AD386" t="s">
        <v>476</v>
      </c>
      <c r="AE386" t="s">
        <v>477</v>
      </c>
      <c r="AF386" t="s">
        <v>257</v>
      </c>
      <c r="AG386">
        <v>20.698444273989072</v>
      </c>
      <c r="AH386">
        <v>44.828996359463943</v>
      </c>
      <c r="AI386">
        <v>41.251999311801193</v>
      </c>
      <c r="AJ386">
        <v>35.806662771657763</v>
      </c>
      <c r="AK386">
        <v>50.74945496022152</v>
      </c>
      <c r="AL386">
        <v>25.25158476570093</v>
      </c>
      <c r="AM386">
        <v>47.430538817529289</v>
      </c>
      <c r="AN386">
        <v>48.636948023251783</v>
      </c>
      <c r="AO386">
        <v>62.08325493275904</v>
      </c>
      <c r="AP386">
        <v>40.769238196631463</v>
      </c>
      <c r="AQ386">
        <v>8631.7096579999888</v>
      </c>
      <c r="AR386">
        <v>8530.6447939999907</v>
      </c>
      <c r="AS386">
        <v>8436.5059700000056</v>
      </c>
      <c r="AT386">
        <v>7589.1706810000096</v>
      </c>
      <c r="AU386">
        <v>5167.3473749999976</v>
      </c>
      <c r="AV386">
        <v>2446.1167810000011</v>
      </c>
      <c r="AW386">
        <v>1899.6366329999989</v>
      </c>
      <c r="AX386">
        <v>1760.4728500000001</v>
      </c>
      <c r="AY386">
        <v>1526.3691139999989</v>
      </c>
      <c r="AZ386">
        <v>1358.17571</v>
      </c>
      <c r="BA386">
        <v>6033.8741330000021</v>
      </c>
      <c r="BB386">
        <v>5913.2214960000056</v>
      </c>
      <c r="BC386">
        <v>5953.5811339999964</v>
      </c>
      <c r="BD386">
        <v>5945.3094400000055</v>
      </c>
      <c r="BE386">
        <v>5518.6211869999988</v>
      </c>
      <c r="BF386">
        <v>1158.504909000002</v>
      </c>
      <c r="BG386">
        <v>4270.8881590000065</v>
      </c>
      <c r="BH386">
        <v>5948.4347550000048</v>
      </c>
      <c r="BI386">
        <v>4102.5501270000041</v>
      </c>
      <c r="BJ386">
        <v>4265.3820900000128</v>
      </c>
      <c r="BK386">
        <v>4672.9014960000022</v>
      </c>
      <c r="BL386">
        <v>4859.1166249999951</v>
      </c>
      <c r="BM386">
        <v>2226.1409019999992</v>
      </c>
      <c r="BN386">
        <v>1880.4161489999969</v>
      </c>
      <c r="BO386">
        <v>4971.043266000007</v>
      </c>
    </row>
    <row r="387">
      <c r="A387" t="s">
        <v>829</v>
      </c>
      <c r="B387">
        <v>2015</v>
      </c>
      <c r="C387" t="s">
        <v>837</v>
      </c>
      <c r="D387">
        <v>224</v>
      </c>
      <c r="E387" t="s">
        <v>36</v>
      </c>
      <c r="F387" t="s">
        <v>20</v>
      </c>
      <c r="G387" t="s">
        <v>864</v>
      </c>
      <c r="H387">
        <v>1.5805908438116061</v>
      </c>
      <c r="I387">
        <v>2.111219369522281</v>
      </c>
      <c r="J387">
        <v>1.7725204418377769</v>
      </c>
      <c r="K387">
        <v>2.5257037366550832</v>
      </c>
      <c r="L387">
        <v>1.6885319874306779</v>
      </c>
      <c r="M387">
        <v>2.7785169895508171</v>
      </c>
      <c r="N387">
        <v>5.5533681758579529</v>
      </c>
      <c r="O387">
        <v>0.746353143642565</v>
      </c>
      <c r="P387">
        <v>2.3216604196491919</v>
      </c>
      <c r="Q387">
        <v>0.92353119576201048</v>
      </c>
      <c r="R387">
        <v>1.4402478868383719</v>
      </c>
      <c r="S387">
        <v>2.4600673192188318</v>
      </c>
      <c r="T387">
        <v>1.6430612470838779</v>
      </c>
      <c r="U387">
        <v>1.414152001109336</v>
      </c>
      <c r="V387">
        <v>1.581756840080258</v>
      </c>
      <c r="W387" t="s">
        <v>248</v>
      </c>
      <c r="X387" t="s">
        <v>249</v>
      </c>
      <c r="Y387" t="s">
        <v>250</v>
      </c>
      <c r="Z387" t="s">
        <v>251</v>
      </c>
      <c r="AA387" t="s">
        <v>252</v>
      </c>
      <c r="AB387" t="s">
        <v>253</v>
      </c>
      <c r="AC387" t="s">
        <v>254</v>
      </c>
      <c r="AD387" t="s">
        <v>476</v>
      </c>
      <c r="AE387" t="s">
        <v>477</v>
      </c>
      <c r="AF387" t="s">
        <v>257</v>
      </c>
      <c r="AG387">
        <v>0.36575365441970498</v>
      </c>
      <c r="AH387">
        <v>5.1525305716164826</v>
      </c>
      <c r="AI387">
        <v>0.22063991406116321</v>
      </c>
      <c r="AJ387">
        <v>1.08221161909828</v>
      </c>
      <c r="AK387">
        <v>1.872028584604766</v>
      </c>
      <c r="AL387">
        <v>1.2412060276557471</v>
      </c>
      <c r="AM387">
        <v>2.3848762451231988</v>
      </c>
      <c r="AN387">
        <v>0.38025808857099302</v>
      </c>
      <c r="AO387">
        <v>5.5938877971249861</v>
      </c>
      <c r="AP387">
        <v>1.0683952486180359</v>
      </c>
      <c r="AQ387">
        <v>140.65317900000011</v>
      </c>
      <c r="AR387">
        <v>187.797316</v>
      </c>
      <c r="AS387">
        <v>157.68607499999999</v>
      </c>
      <c r="AT387">
        <v>224.0016399999999</v>
      </c>
      <c r="AU387">
        <v>149.16223199999999</v>
      </c>
      <c r="AV387">
        <v>75.280791000000008</v>
      </c>
      <c r="AW387">
        <v>148.784291</v>
      </c>
      <c r="AX387">
        <v>20.205811000000001</v>
      </c>
      <c r="AY387">
        <v>61.826779999999992</v>
      </c>
      <c r="AZ387">
        <v>24.91433799999999</v>
      </c>
      <c r="BA387">
        <v>89.144417999999988</v>
      </c>
      <c r="BB387">
        <v>152.03772499999999</v>
      </c>
      <c r="BC387">
        <v>101.776871</v>
      </c>
      <c r="BD387">
        <v>87.479882999999987</v>
      </c>
      <c r="BE387">
        <v>97.849534000000006</v>
      </c>
      <c r="BF387">
        <v>7.4668299999999999</v>
      </c>
      <c r="BG387">
        <v>321.5997769999999</v>
      </c>
      <c r="BH387">
        <v>14.191090000000001</v>
      </c>
      <c r="BI387">
        <v>46.813904000000001</v>
      </c>
      <c r="BJ387">
        <v>84.905383</v>
      </c>
      <c r="BK387">
        <v>65.646931999999993</v>
      </c>
      <c r="BL387">
        <v>129.63364200000001</v>
      </c>
      <c r="BM387">
        <v>8.8984889999999996</v>
      </c>
      <c r="BN387">
        <v>120.298524</v>
      </c>
      <c r="BO387">
        <v>59.845871000000002</v>
      </c>
    </row>
    <row r="388">
      <c r="A388" t="s">
        <v>829</v>
      </c>
      <c r="B388">
        <v>2015</v>
      </c>
      <c r="C388" t="s">
        <v>837</v>
      </c>
      <c r="D388">
        <v>225</v>
      </c>
      <c r="E388" t="s">
        <v>490</v>
      </c>
      <c r="F388" t="s">
        <v>640</v>
      </c>
      <c r="G388" t="s">
        <v>180</v>
      </c>
      <c r="H388">
        <v>4.2972242246040908</v>
      </c>
      <c r="I388">
        <v>5.9330506662337728</v>
      </c>
      <c r="J388">
        <v>8.6741237376961564</v>
      </c>
      <c r="K388">
        <v>23.754516498889441</v>
      </c>
      <c r="L388">
        <v>57.527750205477581</v>
      </c>
      <c r="M388">
        <v>21.318170577258559</v>
      </c>
      <c r="N388">
        <v>42.745024527167949</v>
      </c>
      <c r="O388">
        <v>53.189287577320457</v>
      </c>
      <c r="P388">
        <v>55.805518648577618</v>
      </c>
      <c r="Q388">
        <v>66.983491755327123</v>
      </c>
      <c r="R388">
        <v>3.8421315666517408</v>
      </c>
      <c r="S388">
        <v>5.7321576352658354</v>
      </c>
      <c r="T388">
        <v>6.092238203539921</v>
      </c>
      <c r="U388">
        <v>7.6964880598279217</v>
      </c>
      <c r="V388">
        <v>15.59767403725894</v>
      </c>
      <c r="W388" t="s">
        <v>248</v>
      </c>
      <c r="X388" t="s">
        <v>249</v>
      </c>
      <c r="Y388" t="s">
        <v>250</v>
      </c>
      <c r="Z388" t="s">
        <v>251</v>
      </c>
      <c r="AA388" t="s">
        <v>252</v>
      </c>
      <c r="AB388" t="s">
        <v>253</v>
      </c>
      <c r="AC388" t="s">
        <v>254</v>
      </c>
      <c r="AD388" t="s">
        <v>476</v>
      </c>
      <c r="AE388" t="s">
        <v>477</v>
      </c>
      <c r="AF388" t="s">
        <v>257</v>
      </c>
      <c r="AG388">
        <v>53.980364090469543</v>
      </c>
      <c r="AH388">
        <v>49.505241942216983</v>
      </c>
      <c r="AI388">
        <v>12.43266721500277</v>
      </c>
      <c r="AJ388">
        <v>6.3914666443413939</v>
      </c>
      <c r="AK388">
        <v>8.4566754443343779</v>
      </c>
      <c r="AL388">
        <v>13.98187742937276</v>
      </c>
      <c r="AM388">
        <v>15.97273742438956</v>
      </c>
      <c r="AN388">
        <v>8.7740357707536045</v>
      </c>
      <c r="AO388">
        <v>20.319360898696001</v>
      </c>
      <c r="AP388">
        <v>17.315137181761209</v>
      </c>
      <c r="AQ388"/>
      <c r="AR388"/>
      <c r="AS388"/>
      <c r="AT388"/>
      <c r="AU388"/>
      <c r="AV388"/>
      <c r="AW388"/>
      <c r="AX388"/>
      <c r="AY388"/>
      <c r="AZ388"/>
      <c r="BA388"/>
      <c r="BB388"/>
      <c r="BC388"/>
      <c r="BD388"/>
      <c r="BE388"/>
      <c r="BF388"/>
      <c r="BG388"/>
      <c r="BH388"/>
      <c r="BI388"/>
      <c r="BJ388"/>
      <c r="BK388"/>
      <c r="BL388"/>
      <c r="BM388"/>
      <c r="BN388"/>
      <c r="BO388"/>
    </row>
    <row r="389">
      <c r="A389" t="s">
        <v>829</v>
      </c>
      <c r="B389">
        <v>2015</v>
      </c>
      <c r="C389" t="s">
        <v>837</v>
      </c>
      <c r="D389">
        <v>226</v>
      </c>
      <c r="E389" t="s">
        <v>490</v>
      </c>
      <c r="F389" t="s">
        <v>641</v>
      </c>
      <c r="G389" t="s">
        <v>180</v>
      </c>
      <c r="H389">
        <v>94.115625385250226</v>
      </c>
      <c r="I389">
        <v>91.955729964244213</v>
      </c>
      <c r="J389">
        <v>89.507313519383757</v>
      </c>
      <c r="K389">
        <v>73.430092137957303</v>
      </c>
      <c r="L389">
        <v>40.070387714472012</v>
      </c>
      <c r="M389">
        <v>75.824929520989741</v>
      </c>
      <c r="N389">
        <v>50.713319183899387</v>
      </c>
      <c r="O389">
        <v>45.958964698738917</v>
      </c>
      <c r="P389">
        <v>40.208736542618603</v>
      </c>
      <c r="Q389">
        <v>31.674190780487951</v>
      </c>
      <c r="R389">
        <v>94.708176607647744</v>
      </c>
      <c r="S389">
        <v>91.807775045515328</v>
      </c>
      <c r="T389">
        <v>92.264700549376286</v>
      </c>
      <c r="U389">
        <v>90.830945124058331</v>
      </c>
      <c r="V389">
        <v>82.812546710576058</v>
      </c>
      <c r="W389" t="s">
        <v>248</v>
      </c>
      <c r="X389" t="s">
        <v>249</v>
      </c>
      <c r="Y389" t="s">
        <v>250</v>
      </c>
      <c r="Z389" t="s">
        <v>251</v>
      </c>
      <c r="AA389" t="s">
        <v>252</v>
      </c>
      <c r="AB389" t="s">
        <v>253</v>
      </c>
      <c r="AC389" t="s">
        <v>254</v>
      </c>
      <c r="AD389" t="s">
        <v>476</v>
      </c>
      <c r="AE389" t="s">
        <v>477</v>
      </c>
      <c r="AF389" t="s">
        <v>257</v>
      </c>
      <c r="AG389">
        <v>45.375027821613763</v>
      </c>
      <c r="AH389">
        <v>44.214164465994777</v>
      </c>
      <c r="AI389">
        <v>87.321853825226299</v>
      </c>
      <c r="AJ389">
        <v>92.526321736560519</v>
      </c>
      <c r="AK389">
        <v>89.6712959710609</v>
      </c>
      <c r="AL389">
        <v>84.776916542971165</v>
      </c>
      <c r="AM389">
        <v>81.523246422314045</v>
      </c>
      <c r="AN389">
        <v>90.845706140675404</v>
      </c>
      <c r="AO389">
        <v>73.955331944671272</v>
      </c>
      <c r="AP389">
        <v>81.551734457583635</v>
      </c>
      <c r="AQ389"/>
      <c r="AR389"/>
      <c r="AS389"/>
      <c r="AT389"/>
      <c r="AU389"/>
      <c r="AV389"/>
      <c r="AW389"/>
      <c r="AX389"/>
      <c r="AY389"/>
      <c r="AZ389"/>
      <c r="BA389"/>
      <c r="BB389"/>
      <c r="BC389"/>
      <c r="BD389"/>
      <c r="BE389"/>
      <c r="BF389"/>
      <c r="BG389"/>
      <c r="BH389"/>
      <c r="BI389"/>
      <c r="BJ389"/>
      <c r="BK389"/>
      <c r="BL389"/>
      <c r="BM389"/>
      <c r="BN389"/>
      <c r="BO389"/>
    </row>
    <row r="390">
      <c r="A390" t="s">
        <v>829</v>
      </c>
      <c r="B390">
        <v>2015</v>
      </c>
      <c r="C390" t="s">
        <v>837</v>
      </c>
      <c r="D390">
        <v>227</v>
      </c>
      <c r="E390" t="s">
        <v>490</v>
      </c>
      <c r="F390" t="s">
        <v>492</v>
      </c>
      <c r="G390" t="s">
        <v>180</v>
      </c>
      <c r="H390">
        <v>1.0607619892258859</v>
      </c>
      <c r="I390">
        <v>1.626571604323114</v>
      </c>
      <c r="J390">
        <v>1.3138012370128329</v>
      </c>
      <c r="K390">
        <v>1.61383587135486</v>
      </c>
      <c r="L390">
        <v>0.85950458602981805</v>
      </c>
      <c r="M390">
        <v>1.8229417667327901</v>
      </c>
      <c r="N390">
        <v>3.738288706208956</v>
      </c>
      <c r="O390">
        <v>0.083178052660463006</v>
      </c>
      <c r="P390">
        <v>0.65398327368854337</v>
      </c>
      <c r="Q390">
        <v>0.57383296017069507</v>
      </c>
      <c r="R390">
        <v>0.85300306421100203</v>
      </c>
      <c r="S390">
        <v>2.0631006839199491</v>
      </c>
      <c r="T390">
        <v>1.076906393565449</v>
      </c>
      <c r="U390">
        <v>1.068067708261847</v>
      </c>
      <c r="V390">
        <v>1.2409356149772659</v>
      </c>
      <c r="W390" t="s">
        <v>248</v>
      </c>
      <c r="X390" t="s">
        <v>249</v>
      </c>
      <c r="Y390" t="s">
        <v>250</v>
      </c>
      <c r="Z390" t="s">
        <v>251</v>
      </c>
      <c r="AA390" t="s">
        <v>252</v>
      </c>
      <c r="AB390" t="s">
        <v>253</v>
      </c>
      <c r="AC390" t="s">
        <v>254</v>
      </c>
      <c r="AD390" t="s">
        <v>476</v>
      </c>
      <c r="AE390" t="s">
        <v>477</v>
      </c>
      <c r="AF390" t="s">
        <v>257</v>
      </c>
      <c r="AG390">
        <v>0</v>
      </c>
      <c r="AH390">
        <v>3.5618288025332778</v>
      </c>
      <c r="AI390">
        <v>0.17070054795113249</v>
      </c>
      <c r="AJ390">
        <v>0.92827991213527794</v>
      </c>
      <c r="AK390">
        <v>1.677654377589427</v>
      </c>
      <c r="AL390">
        <v>0.1038411429281826</v>
      </c>
      <c r="AM390">
        <v>1.760473211492579</v>
      </c>
      <c r="AN390">
        <v>0.1006513231062683</v>
      </c>
      <c r="AO390">
        <v>4.2437791868580517</v>
      </c>
      <c r="AP390">
        <v>0.51367953837903035</v>
      </c>
      <c r="AQ390"/>
      <c r="AR390"/>
      <c r="AS390"/>
      <c r="AT390"/>
      <c r="AU390"/>
      <c r="AV390"/>
      <c r="AW390"/>
      <c r="AX390"/>
      <c r="AY390"/>
      <c r="AZ390"/>
      <c r="BA390"/>
      <c r="BB390"/>
      <c r="BC390"/>
      <c r="BD390"/>
      <c r="BE390"/>
      <c r="BF390"/>
      <c r="BG390"/>
      <c r="BH390"/>
      <c r="BI390"/>
      <c r="BJ390"/>
      <c r="BK390"/>
      <c r="BL390"/>
      <c r="BM390"/>
      <c r="BN390"/>
      <c r="BO390"/>
    </row>
    <row r="391">
      <c r="A391" t="s">
        <v>829</v>
      </c>
      <c r="B391">
        <v>2015</v>
      </c>
      <c r="C391" t="s">
        <v>837</v>
      </c>
      <c r="D391">
        <v>228</v>
      </c>
      <c r="E391" t="s">
        <v>490</v>
      </c>
      <c r="F391" t="s">
        <v>493</v>
      </c>
      <c r="G391" t="s">
        <v>180</v>
      </c>
      <c r="H391">
        <v>0.0066648909909830002</v>
      </c>
      <c r="I391">
        <v>0</v>
      </c>
      <c r="J391">
        <v>0.046873137017837498</v>
      </c>
      <c r="K391">
        <v>0.29719386300111428</v>
      </c>
      <c r="L391">
        <v>0.72558177295081572</v>
      </c>
      <c r="M391">
        <v>0.080623036980964999</v>
      </c>
      <c r="N391">
        <v>1.0463984728590801</v>
      </c>
      <c r="O391">
        <v>0.1061871111402285</v>
      </c>
      <c r="P391">
        <v>1.703637056387254</v>
      </c>
      <c r="Q391">
        <v>0.42268994189783321</v>
      </c>
      <c r="R391">
        <v>0.0095819425878163993</v>
      </c>
      <c r="S391">
        <v>0</v>
      </c>
      <c r="T391">
        <v>0</v>
      </c>
      <c r="U391">
        <v>0.0592527387958744</v>
      </c>
      <c r="V391">
        <v>0.0081513465667177008</v>
      </c>
      <c r="W391" t="s">
        <v>248</v>
      </c>
      <c r="X391" t="s">
        <v>249</v>
      </c>
      <c r="Y391" t="s">
        <v>250</v>
      </c>
      <c r="Z391" t="s">
        <v>251</v>
      </c>
      <c r="AA391" t="s">
        <v>252</v>
      </c>
      <c r="AB391" t="s">
        <v>253</v>
      </c>
      <c r="AC391" t="s">
        <v>254</v>
      </c>
      <c r="AD391" t="s">
        <v>476</v>
      </c>
      <c r="AE391" t="s">
        <v>477</v>
      </c>
      <c r="AF391" t="s">
        <v>257</v>
      </c>
      <c r="AG391">
        <v>0.27987809786784479</v>
      </c>
      <c r="AH391">
        <v>1.189344351484009</v>
      </c>
      <c r="AI391">
        <v>0.024893971747694602</v>
      </c>
      <c r="AJ391">
        <v>0</v>
      </c>
      <c r="AK391">
        <v>0</v>
      </c>
      <c r="AL391">
        <v>0</v>
      </c>
      <c r="AM391">
        <v>0.122050665501688</v>
      </c>
      <c r="AN391">
        <v>0</v>
      </c>
      <c r="AO391">
        <v>0.13920640988286909</v>
      </c>
      <c r="AP391">
        <v>0.065432186407643797</v>
      </c>
      <c r="AQ391"/>
      <c r="AR391"/>
      <c r="AS391"/>
      <c r="AT391"/>
      <c r="AU391"/>
      <c r="AV391"/>
      <c r="AW391"/>
      <c r="AX391"/>
      <c r="AY391"/>
      <c r="AZ391"/>
      <c r="BA391"/>
      <c r="BB391"/>
      <c r="BC391"/>
      <c r="BD391"/>
      <c r="BE391"/>
      <c r="BF391"/>
      <c r="BG391"/>
      <c r="BH391"/>
      <c r="BI391"/>
      <c r="BJ391"/>
      <c r="BK391"/>
      <c r="BL391"/>
      <c r="BM391"/>
      <c r="BN391"/>
      <c r="BO391"/>
    </row>
    <row r="392">
      <c r="A392" t="s">
        <v>829</v>
      </c>
      <c r="B392">
        <v>2015</v>
      </c>
      <c r="C392" t="s">
        <v>837</v>
      </c>
      <c r="D392">
        <v>229</v>
      </c>
      <c r="E392" t="s">
        <v>490</v>
      </c>
      <c r="F392" t="s">
        <v>494</v>
      </c>
      <c r="G392" t="s">
        <v>180</v>
      </c>
      <c r="H392">
        <v>0.51972350992896588</v>
      </c>
      <c r="I392">
        <v>0.48464776519916841</v>
      </c>
      <c r="J392">
        <v>0.45788836888957191</v>
      </c>
      <c r="K392">
        <v>0.90436162879729465</v>
      </c>
      <c r="L392">
        <v>0.8167757210696196</v>
      </c>
      <c r="M392">
        <v>0.95333509803801897</v>
      </c>
      <c r="N392">
        <v>1.756969109864579</v>
      </c>
      <c r="O392">
        <v>0.66238256013996377</v>
      </c>
      <c r="P392">
        <v>1.62812447872803</v>
      </c>
      <c r="Q392">
        <v>0.34579456211654069</v>
      </c>
      <c r="R392">
        <v>0.58710681890173089</v>
      </c>
      <c r="S392">
        <v>0.39696663529888232</v>
      </c>
      <c r="T392">
        <v>0.5661548535184292</v>
      </c>
      <c r="U392">
        <v>0.34524636905609468</v>
      </c>
      <c r="V392">
        <v>0.34069229062111428</v>
      </c>
      <c r="W392" t="s">
        <v>248</v>
      </c>
      <c r="X392" t="s">
        <v>249</v>
      </c>
      <c r="Y392" t="s">
        <v>250</v>
      </c>
      <c r="Z392" t="s">
        <v>251</v>
      </c>
      <c r="AA392" t="s">
        <v>252</v>
      </c>
      <c r="AB392" t="s">
        <v>253</v>
      </c>
      <c r="AC392" t="s">
        <v>254</v>
      </c>
      <c r="AD392" t="s">
        <v>476</v>
      </c>
      <c r="AE392" t="s">
        <v>477</v>
      </c>
      <c r="AF392" t="s">
        <v>257</v>
      </c>
      <c r="AG392">
        <v>0.364729990048833</v>
      </c>
      <c r="AH392">
        <v>1.529420437771198</v>
      </c>
      <c r="AI392">
        <v>0.049884440072160197</v>
      </c>
      <c r="AJ392">
        <v>0.15393170696300179</v>
      </c>
      <c r="AK392">
        <v>0.1943742070153385</v>
      </c>
      <c r="AL392">
        <v>1.1373648847275639</v>
      </c>
      <c r="AM392">
        <v>0.6214922763020565</v>
      </c>
      <c r="AN392">
        <v>0.27960676546472468</v>
      </c>
      <c r="AO392">
        <v>1.342321559891682</v>
      </c>
      <c r="AP392">
        <v>0.55401663586835947</v>
      </c>
      <c r="AQ392"/>
      <c r="AR392"/>
      <c r="AS392"/>
      <c r="AT392"/>
      <c r="AU392"/>
      <c r="AV392"/>
      <c r="AW392"/>
      <c r="AX392"/>
      <c r="AY392"/>
      <c r="AZ392"/>
      <c r="BA392"/>
      <c r="BB392"/>
      <c r="BC392"/>
      <c r="BD392"/>
      <c r="BE392"/>
      <c r="BF392"/>
      <c r="BG392"/>
      <c r="BH392"/>
      <c r="BI392"/>
      <c r="BJ392"/>
      <c r="BK392"/>
      <c r="BL392"/>
      <c r="BM392"/>
      <c r="BN392"/>
      <c r="BO392"/>
    </row>
    <row r="393">
      <c r="A393" t="s">
        <v>829</v>
      </c>
      <c r="B393">
        <v>2019</v>
      </c>
      <c r="C393" t="s">
        <v>838</v>
      </c>
      <c r="D393">
        <v>16</v>
      </c>
      <c r="E393" t="s">
        <v>13</v>
      </c>
      <c r="F393" t="s">
        <v>14</v>
      </c>
      <c r="G393" t="s">
        <v>843</v>
      </c>
      <c r="H393">
        <v>52.785279050741323</v>
      </c>
      <c r="I393">
        <v>68.575954932200574</v>
      </c>
      <c r="J393">
        <v>74.596696247876878</v>
      </c>
      <c r="K393">
        <v>90.526338847048692</v>
      </c>
      <c r="L393">
        <v>98.822859547385704</v>
      </c>
      <c r="M393">
        <v>91.390865353439992</v>
      </c>
      <c r="N393">
        <v>97.444245562320006</v>
      </c>
      <c r="O393">
        <v>98.892918804331458</v>
      </c>
      <c r="P393">
        <v>98.784855429508909</v>
      </c>
      <c r="Q393">
        <v>98.963241099249615</v>
      </c>
      <c r="R393">
        <v>53.114591549563372</v>
      </c>
      <c r="S393">
        <v>60.283370825157391</v>
      </c>
      <c r="T393">
        <v>69.433983631682949</v>
      </c>
      <c r="U393">
        <v>73.387112210048116</v>
      </c>
      <c r="V393">
        <v>83.051353850827141</v>
      </c>
      <c r="W393" t="s">
        <v>248</v>
      </c>
      <c r="X393" t="s">
        <v>249</v>
      </c>
      <c r="Y393" t="s">
        <v>250</v>
      </c>
      <c r="Z393" t="s">
        <v>251</v>
      </c>
      <c r="AA393" t="s">
        <v>252</v>
      </c>
      <c r="AB393" t="s">
        <v>253</v>
      </c>
      <c r="AC393" t="s">
        <v>254</v>
      </c>
      <c r="AD393" t="s">
        <v>476</v>
      </c>
      <c r="AE393" t="s">
        <v>477</v>
      </c>
      <c r="AF393" t="s">
        <v>257</v>
      </c>
      <c r="AG393">
        <v>99.430065805281416</v>
      </c>
      <c r="AH393">
        <v>96.266469724196909</v>
      </c>
      <c r="AI393">
        <v>70.512246953349404</v>
      </c>
      <c r="AJ393">
        <v>77.334600339115013</v>
      </c>
      <c r="AK393">
        <v>74.472395447127127</v>
      </c>
      <c r="AL393">
        <v>74.952822743541375</v>
      </c>
      <c r="AM393">
        <v>72.393739209935873</v>
      </c>
      <c r="AN393">
        <v>72.44947491811206</v>
      </c>
      <c r="AO393">
        <v>64.551737700102834</v>
      </c>
      <c r="AP393">
        <v>67.355039869751735</v>
      </c>
      <c r="AQ393">
        <v>4707.1106979811029</v>
      </c>
      <c r="AR393">
        <v>6116.7957629372549</v>
      </c>
      <c r="AS393">
        <v>6653.7904024298487</v>
      </c>
      <c r="AT393">
        <v>8076.0696442318676</v>
      </c>
      <c r="AU393">
        <v>8813.9283493301173</v>
      </c>
      <c r="AV393">
        <v>2568.4313349325462</v>
      </c>
      <c r="AW393">
        <v>2736.4875511999121</v>
      </c>
      <c r="AX393">
        <v>2777.1219479725551</v>
      </c>
      <c r="AY393">
        <v>2779.7663206779739</v>
      </c>
      <c r="AZ393">
        <v>2775.9445888307778</v>
      </c>
      <c r="BA393">
        <v>3247.0898460666281</v>
      </c>
      <c r="BB393">
        <v>3682.7932585645649</v>
      </c>
      <c r="BC393">
        <v>4241.7118819663756</v>
      </c>
      <c r="BD393">
        <v>4482.5064765944926</v>
      </c>
      <c r="BE393">
        <v>5075.8416501044194</v>
      </c>
      <c r="BF393">
        <v>2164.6435723488562</v>
      </c>
      <c r="BG393">
        <v>6396.2900294962801</v>
      </c>
      <c r="BH393">
        <v>4568.9094272628608</v>
      </c>
      <c r="BI393">
        <v>3195.9166883053858</v>
      </c>
      <c r="BJ393">
        <v>3539.6084448472161</v>
      </c>
      <c r="BK393">
        <v>4381.1990182178652</v>
      </c>
      <c r="BL393">
        <v>3704.251320584347</v>
      </c>
      <c r="BM393">
        <v>1714.6193503214481</v>
      </c>
      <c r="BN393">
        <v>1558.9561931106639</v>
      </c>
      <c r="BO393">
        <v>3143.3008124153062</v>
      </c>
    </row>
    <row r="394">
      <c r="A394" t="s">
        <v>829</v>
      </c>
      <c r="B394">
        <v>2019</v>
      </c>
      <c r="C394" t="s">
        <v>838</v>
      </c>
      <c r="D394">
        <v>17</v>
      </c>
      <c r="E394" t="s">
        <v>13</v>
      </c>
      <c r="F394" t="s">
        <v>51</v>
      </c>
      <c r="G394" t="s">
        <v>180</v>
      </c>
      <c r="H394">
        <v>47.214720949258577</v>
      </c>
      <c r="I394">
        <v>31.424045067799579</v>
      </c>
      <c r="J394">
        <v>25.403303752122991</v>
      </c>
      <c r="K394">
        <v>9.4736611529511805</v>
      </c>
      <c r="L394">
        <v>1.177140452614363</v>
      </c>
      <c r="M394">
        <v>8.6091346465599887</v>
      </c>
      <c r="N394">
        <v>2.555754437680001</v>
      </c>
      <c r="O394">
        <v>1.1070811956685951</v>
      </c>
      <c r="P394">
        <v>1.2151445704910879</v>
      </c>
      <c r="Q394">
        <v>1.036758900750369</v>
      </c>
      <c r="R394">
        <v>46.885408450436557</v>
      </c>
      <c r="S394">
        <v>39.71662917484278</v>
      </c>
      <c r="T394">
        <v>30.56601636831709</v>
      </c>
      <c r="U394">
        <v>26.612887789951891</v>
      </c>
      <c r="V394">
        <v>16.948646149172919</v>
      </c>
      <c r="W394" t="s">
        <v>248</v>
      </c>
      <c r="X394" t="s">
        <v>249</v>
      </c>
      <c r="Y394" t="s">
        <v>250</v>
      </c>
      <c r="Z394" t="s">
        <v>251</v>
      </c>
      <c r="AA394" t="s">
        <v>252</v>
      </c>
      <c r="AB394" t="s">
        <v>253</v>
      </c>
      <c r="AC394" t="s">
        <v>254</v>
      </c>
      <c r="AD394" t="s">
        <v>476</v>
      </c>
      <c r="AE394" t="s">
        <v>477</v>
      </c>
      <c r="AF394" t="s">
        <v>257</v>
      </c>
      <c r="AG394">
        <v>0.56993419471858886</v>
      </c>
      <c r="AH394">
        <v>3.7335302758030502</v>
      </c>
      <c r="AI394">
        <v>29.487753046650681</v>
      </c>
      <c r="AJ394">
        <v>22.665399660884962</v>
      </c>
      <c r="AK394">
        <v>25.527604552872809</v>
      </c>
      <c r="AL394">
        <v>25.047177256458792</v>
      </c>
      <c r="AM394">
        <v>27.606260790064081</v>
      </c>
      <c r="AN394">
        <v>27.55052508188799</v>
      </c>
      <c r="AO394">
        <v>35.448262299897152</v>
      </c>
      <c r="AP394">
        <v>32.64496013024813</v>
      </c>
      <c r="AQ394">
        <v>4210.3579270426599</v>
      </c>
      <c r="AR394">
        <v>2802.9426045193791</v>
      </c>
      <c r="AS394">
        <v>2265.8947004063448</v>
      </c>
      <c r="AT394">
        <v>845.16780675685152</v>
      </c>
      <c r="AU394">
        <v>104.98817433496831</v>
      </c>
      <c r="AV394">
        <v>241.9494673495374</v>
      </c>
      <c r="AW394">
        <v>71.772223821697168</v>
      </c>
      <c r="AX394">
        <v>31.089177302594599</v>
      </c>
      <c r="AY394">
        <v>34.193682190648929</v>
      </c>
      <c r="AZ394">
        <v>29.081356152976209</v>
      </c>
      <c r="BA394">
        <v>2866.277029844739</v>
      </c>
      <c r="BB394">
        <v>2426.3429893833882</v>
      </c>
      <c r="BC394">
        <v>1867.273459371394</v>
      </c>
      <c r="BD394">
        <v>1625.523041946436</v>
      </c>
      <c r="BE394">
        <v>1035.8487856967911</v>
      </c>
      <c r="BF394">
        <v>12.407759979516021</v>
      </c>
      <c r="BG394">
        <v>248.06916204946319</v>
      </c>
      <c r="BH394">
        <v>1910.6875571952221</v>
      </c>
      <c r="BI394">
        <v>936.66649476037662</v>
      </c>
      <c r="BJ394">
        <v>1213.304931438922</v>
      </c>
      <c r="BK394">
        <v>1464.0765269188221</v>
      </c>
      <c r="BL394">
        <v>1412.5603830386999</v>
      </c>
      <c r="BM394">
        <v>652.0221640020759</v>
      </c>
      <c r="BN394">
        <v>856.09295762378702</v>
      </c>
      <c r="BO394">
        <v>1523.4632760533241</v>
      </c>
    </row>
    <row r="395">
      <c r="A395" t="s">
        <v>829</v>
      </c>
      <c r="B395">
        <v>2019</v>
      </c>
      <c r="C395" t="s">
        <v>838</v>
      </c>
      <c r="D395">
        <v>18</v>
      </c>
      <c r="E395" t="s">
        <v>60</v>
      </c>
      <c r="F395" t="s">
        <v>15</v>
      </c>
      <c r="G395" t="s">
        <v>844</v>
      </c>
      <c r="H395">
        <v>35.689176032329321</v>
      </c>
      <c r="I395">
        <v>50.210128799262307</v>
      </c>
      <c r="J395">
        <v>56.659216364493773</v>
      </c>
      <c r="K395">
        <v>81.649245337657774</v>
      </c>
      <c r="L395">
        <v>93.722492674037525</v>
      </c>
      <c r="M395">
        <v>85.492574708816321</v>
      </c>
      <c r="N395">
        <v>90.443570544705366</v>
      </c>
      <c r="O395">
        <v>94.345232767174352</v>
      </c>
      <c r="P395">
        <v>95.707021767274284</v>
      </c>
      <c r="Q395">
        <v>91.72272279676001</v>
      </c>
      <c r="R395">
        <v>34.43218009619055</v>
      </c>
      <c r="S395">
        <v>43.759992489691328</v>
      </c>
      <c r="T395">
        <v>51.314333938020702</v>
      </c>
      <c r="U395">
        <v>55.410290662071553</v>
      </c>
      <c r="V395">
        <v>68.763325526890725</v>
      </c>
      <c r="W395" t="s">
        <v>248</v>
      </c>
      <c r="X395" t="s">
        <v>249</v>
      </c>
      <c r="Y395" t="s">
        <v>250</v>
      </c>
      <c r="Z395" t="s">
        <v>251</v>
      </c>
      <c r="AA395" t="s">
        <v>252</v>
      </c>
      <c r="AB395" t="s">
        <v>253</v>
      </c>
      <c r="AC395" t="s">
        <v>254</v>
      </c>
      <c r="AD395" t="s">
        <v>476</v>
      </c>
      <c r="AE395" t="s">
        <v>477</v>
      </c>
      <c r="AF395" t="s">
        <v>257</v>
      </c>
      <c r="AG395">
        <v>97.973886631233199</v>
      </c>
      <c r="AH395">
        <v>87.839303197659916</v>
      </c>
      <c r="AI395">
        <v>58.921651939660357</v>
      </c>
      <c r="AJ395">
        <v>58.695367400763438</v>
      </c>
      <c r="AK395">
        <v>64.057382927214874</v>
      </c>
      <c r="AL395">
        <v>60.369628978571107</v>
      </c>
      <c r="AM395">
        <v>53.16433052956291</v>
      </c>
      <c r="AN395">
        <v>50.748884274555706</v>
      </c>
      <c r="AO395">
        <v>50.720715903051392</v>
      </c>
      <c r="AP395">
        <v>51.977848850086403</v>
      </c>
      <c r="AQ395">
        <v>3182.571075212471</v>
      </c>
      <c r="AR395">
        <v>4478.6121228571856</v>
      </c>
      <c r="AS395">
        <v>5053.823681447484</v>
      </c>
      <c r="AT395">
        <v>7284.1230535127952</v>
      </c>
      <c r="AU395">
        <v>8359.0308854955256</v>
      </c>
      <c r="AV395">
        <v>2402.6669069932418</v>
      </c>
      <c r="AW395">
        <v>2539.8904107002531</v>
      </c>
      <c r="AX395">
        <v>2649.4133227345242</v>
      </c>
      <c r="AY395">
        <v>2693.1573124678648</v>
      </c>
      <c r="AZ395">
        <v>2572.8461718946469</v>
      </c>
      <c r="BA395">
        <v>2104.9654926546609</v>
      </c>
      <c r="BB395">
        <v>2673.3575632870302</v>
      </c>
      <c r="BC395">
        <v>3134.7851382787949</v>
      </c>
      <c r="BD395">
        <v>3384.476909948658</v>
      </c>
      <c r="BE395">
        <v>4202.6015895658302</v>
      </c>
      <c r="BF395">
        <v>2132.9418042391512</v>
      </c>
      <c r="BG395">
        <v>5836.3588158034527</v>
      </c>
      <c r="BH395">
        <v>3817.885582275117</v>
      </c>
      <c r="BI395">
        <v>2425.634882442615</v>
      </c>
      <c r="BJ395">
        <v>3044.5919216464299</v>
      </c>
      <c r="BK395">
        <v>3528.7711593741619</v>
      </c>
      <c r="BL395">
        <v>2720.3186866895171</v>
      </c>
      <c r="BM395">
        <v>1201.0441632976369</v>
      </c>
      <c r="BN395">
        <v>1224.9302186630759</v>
      </c>
      <c r="BO395">
        <v>2425.6835840943399</v>
      </c>
    </row>
    <row r="396">
      <c r="A396" t="s">
        <v>829</v>
      </c>
      <c r="B396">
        <v>2019</v>
      </c>
      <c r="C396" t="s">
        <v>838</v>
      </c>
      <c r="D396">
        <v>19</v>
      </c>
      <c r="E396" t="s">
        <v>60</v>
      </c>
      <c r="F396" t="s">
        <v>16</v>
      </c>
      <c r="G396" t="s">
        <v>845</v>
      </c>
      <c r="H396">
        <v>17.096103018412052</v>
      </c>
      <c r="I396">
        <v>18.365826132938391</v>
      </c>
      <c r="J396">
        <v>17.93747988338318</v>
      </c>
      <c r="K396">
        <v>8.8770935093908854</v>
      </c>
      <c r="L396">
        <v>5.1003668733480261</v>
      </c>
      <c r="M396">
        <v>5.8982906446236809</v>
      </c>
      <c r="N396">
        <v>7.000675017614598</v>
      </c>
      <c r="O396">
        <v>4.5476860371571046</v>
      </c>
      <c r="P396">
        <v>3.0778336622346161</v>
      </c>
      <c r="Q396">
        <v>7.240518302489515</v>
      </c>
      <c r="R396">
        <v>18.682411453372829</v>
      </c>
      <c r="S396">
        <v>16.523378335465999</v>
      </c>
      <c r="T396">
        <v>18.11964969366224</v>
      </c>
      <c r="U396">
        <v>17.976821547976549</v>
      </c>
      <c r="V396">
        <v>14.28802832393646</v>
      </c>
      <c r="W396" t="s">
        <v>248</v>
      </c>
      <c r="X396" t="s">
        <v>249</v>
      </c>
      <c r="Y396" t="s">
        <v>250</v>
      </c>
      <c r="Z396" t="s">
        <v>251</v>
      </c>
      <c r="AA396" t="s">
        <v>252</v>
      </c>
      <c r="AB396" t="s">
        <v>253</v>
      </c>
      <c r="AC396" t="s">
        <v>254</v>
      </c>
      <c r="AD396" t="s">
        <v>476</v>
      </c>
      <c r="AE396" t="s">
        <v>477</v>
      </c>
      <c r="AF396" t="s">
        <v>257</v>
      </c>
      <c r="AG396">
        <v>1.4561791740482311</v>
      </c>
      <c r="AH396">
        <v>8.4271665265370093</v>
      </c>
      <c r="AI396">
        <v>11.5905950136892</v>
      </c>
      <c r="AJ396">
        <v>18.639232938351689</v>
      </c>
      <c r="AK396">
        <v>10.415012519912191</v>
      </c>
      <c r="AL396">
        <v>14.583193764970209</v>
      </c>
      <c r="AM396">
        <v>19.22940868037281</v>
      </c>
      <c r="AN396">
        <v>21.700590643556321</v>
      </c>
      <c r="AO396">
        <v>13.83102179705145</v>
      </c>
      <c r="AP396">
        <v>15.377191019665281</v>
      </c>
      <c r="AQ396">
        <v>1524.5396227686369</v>
      </c>
      <c r="AR396">
        <v>1638.1836400800801</v>
      </c>
      <c r="AS396">
        <v>1599.9667209823699</v>
      </c>
      <c r="AT396">
        <v>791.94659071906949</v>
      </c>
      <c r="AU396">
        <v>454.89746383457702</v>
      </c>
      <c r="AV396">
        <v>165.76442793930411</v>
      </c>
      <c r="AW396">
        <v>196.59714049965771</v>
      </c>
      <c r="AX396">
        <v>127.70862523803029</v>
      </c>
      <c r="AY396">
        <v>86.609008210108641</v>
      </c>
      <c r="AZ396">
        <v>203.09841693612819</v>
      </c>
      <c r="BA396">
        <v>1142.1243534119669</v>
      </c>
      <c r="BB396">
        <v>1009.43569527753</v>
      </c>
      <c r="BC396">
        <v>1106.92674368758</v>
      </c>
      <c r="BD396">
        <v>1098.029566645833</v>
      </c>
      <c r="BE396">
        <v>873.24006053859182</v>
      </c>
      <c r="BF396">
        <v>31.701768109705281</v>
      </c>
      <c r="BG396">
        <v>559.93121369282812</v>
      </c>
      <c r="BH396">
        <v>751.02384498775371</v>
      </c>
      <c r="BI396">
        <v>770.28180586277642</v>
      </c>
      <c r="BJ396">
        <v>495.01652320078279</v>
      </c>
      <c r="BK396">
        <v>852.42785884370039</v>
      </c>
      <c r="BL396">
        <v>983.93263389482252</v>
      </c>
      <c r="BM396">
        <v>513.57518702381014</v>
      </c>
      <c r="BN396">
        <v>334.02597444758811</v>
      </c>
      <c r="BO396">
        <v>717.61722832096359</v>
      </c>
    </row>
    <row r="397">
      <c r="A397" t="s">
        <v>829</v>
      </c>
      <c r="B397">
        <v>2019</v>
      </c>
      <c r="C397" t="s">
        <v>838</v>
      </c>
      <c r="D397">
        <v>20</v>
      </c>
      <c r="E397" t="s">
        <v>60</v>
      </c>
      <c r="F397" t="s">
        <v>22</v>
      </c>
      <c r="G397" t="s">
        <v>846</v>
      </c>
      <c r="H397">
        <v>32.241267316604429</v>
      </c>
      <c r="I397">
        <v>22.198523172899979</v>
      </c>
      <c r="J397">
        <v>18.167719226968739</v>
      </c>
      <c r="K397">
        <v>7.4327164824624994</v>
      </c>
      <c r="L397">
        <v>1.098977096571792</v>
      </c>
      <c r="M397">
        <v>7.0897587974724789</v>
      </c>
      <c r="N397">
        <v>2.4139009659109769</v>
      </c>
      <c r="O397">
        <v>0.85883331947485197</v>
      </c>
      <c r="P397">
        <v>1.2151445704910879</v>
      </c>
      <c r="Q397">
        <v>1.036758900750369</v>
      </c>
      <c r="R397">
        <v>31.923326224002562</v>
      </c>
      <c r="S397">
        <v>27.050180664244959</v>
      </c>
      <c r="T397">
        <v>22.024957562381712</v>
      </c>
      <c r="U397">
        <v>18.701301452708989</v>
      </c>
      <c r="V397">
        <v>12.933082416732731</v>
      </c>
      <c r="W397" t="s">
        <v>248</v>
      </c>
      <c r="X397" t="s">
        <v>249</v>
      </c>
      <c r="Y397" t="s">
        <v>250</v>
      </c>
      <c r="Z397" t="s">
        <v>251</v>
      </c>
      <c r="AA397" t="s">
        <v>252</v>
      </c>
      <c r="AB397" t="s">
        <v>253</v>
      </c>
      <c r="AC397" t="s">
        <v>254</v>
      </c>
      <c r="AD397" t="s">
        <v>476</v>
      </c>
      <c r="AE397" t="s">
        <v>477</v>
      </c>
      <c r="AF397" t="s">
        <v>257</v>
      </c>
      <c r="AG397">
        <v>0.56993419471858886</v>
      </c>
      <c r="AH397">
        <v>3.7335302758030502</v>
      </c>
      <c r="AI397">
        <v>23.71739383414128</v>
      </c>
      <c r="AJ397">
        <v>13.85608608205367</v>
      </c>
      <c r="AK397">
        <v>22.264805824155658</v>
      </c>
      <c r="AL397">
        <v>17.504029516105991</v>
      </c>
      <c r="AM397">
        <v>15.930161230274059</v>
      </c>
      <c r="AN397">
        <v>19.719255123738229</v>
      </c>
      <c r="AO397">
        <v>15.235274829342631</v>
      </c>
      <c r="AP397">
        <v>24.33714896115621</v>
      </c>
      <c r="AQ397">
        <v>2875.1048972682438</v>
      </c>
      <c r="AR397">
        <v>1980.050188461908</v>
      </c>
      <c r="AS397">
        <v>1620.5033454130389</v>
      </c>
      <c r="AT397">
        <v>663.09028645925673</v>
      </c>
      <c r="AU397">
        <v>98.016849857436327</v>
      </c>
      <c r="AV397">
        <v>199.24922017227161</v>
      </c>
      <c r="AW397">
        <v>67.788609834536047</v>
      </c>
      <c r="AX397">
        <v>24.117852825062641</v>
      </c>
      <c r="AY397">
        <v>34.193682190648929</v>
      </c>
      <c r="AZ397">
        <v>29.081356152976209</v>
      </c>
      <c r="BA397">
        <v>1951.5900510673009</v>
      </c>
      <c r="BB397">
        <v>1652.532392094794</v>
      </c>
      <c r="BC397">
        <v>1345.501428921762</v>
      </c>
      <c r="BD397">
        <v>1142.2810130827879</v>
      </c>
      <c r="BE397">
        <v>790.42996111774198</v>
      </c>
      <c r="BF397">
        <v>12.407759979516021</v>
      </c>
      <c r="BG397">
        <v>248.06916204946319</v>
      </c>
      <c r="BH397">
        <v>1536.7915356690639</v>
      </c>
      <c r="BI397">
        <v>572.61428325806571</v>
      </c>
      <c r="BJ397">
        <v>1058.2269342204299</v>
      </c>
      <c r="BK397">
        <v>1023.15875671845</v>
      </c>
      <c r="BL397">
        <v>815.11635423668451</v>
      </c>
      <c r="BM397">
        <v>466.68407807375718</v>
      </c>
      <c r="BN397">
        <v>367.93937537809887</v>
      </c>
      <c r="BO397">
        <v>1135.757327876355</v>
      </c>
    </row>
    <row r="398">
      <c r="A398" t="s">
        <v>829</v>
      </c>
      <c r="B398">
        <v>2019</v>
      </c>
      <c r="C398" t="s">
        <v>838</v>
      </c>
      <c r="D398">
        <v>21</v>
      </c>
      <c r="E398" t="s">
        <v>60</v>
      </c>
      <c r="F398" t="s">
        <v>17</v>
      </c>
      <c r="G398" t="s">
        <v>847</v>
      </c>
      <c r="H398">
        <v>14.97345363265419</v>
      </c>
      <c r="I398">
        <v>9.225521894899563</v>
      </c>
      <c r="J398">
        <v>7.2355845251542794</v>
      </c>
      <c r="K398">
        <v>2.0409446704886851</v>
      </c>
      <c r="L398">
        <v>0.078163356042570103</v>
      </c>
      <c r="M398">
        <v>1.5193758490875131</v>
      </c>
      <c r="N398">
        <v>0.14185347176902341</v>
      </c>
      <c r="O398">
        <v>0.24824787619374261</v>
      </c>
      <c r="P398">
        <v>0</v>
      </c>
      <c r="Q398">
        <v>0</v>
      </c>
      <c r="R398">
        <v>14.96208222643404</v>
      </c>
      <c r="S398">
        <v>12.66644851059784</v>
      </c>
      <c r="T398">
        <v>8.5410588059354051</v>
      </c>
      <c r="U398">
        <v>7.911586337242893</v>
      </c>
      <c r="V398">
        <v>4.0155637324401896</v>
      </c>
      <c r="W398" t="s">
        <v>248</v>
      </c>
      <c r="X398" t="s">
        <v>249</v>
      </c>
      <c r="Y398" t="s">
        <v>250</v>
      </c>
      <c r="Z398" t="s">
        <v>251</v>
      </c>
      <c r="AA398" t="s">
        <v>252</v>
      </c>
      <c r="AB398" t="s">
        <v>253</v>
      </c>
      <c r="AC398" t="s">
        <v>254</v>
      </c>
      <c r="AD398" t="s">
        <v>476</v>
      </c>
      <c r="AE398" t="s">
        <v>477</v>
      </c>
      <c r="AF398" t="s">
        <v>257</v>
      </c>
      <c r="AG398">
        <v>0</v>
      </c>
      <c r="AH398">
        <v>0</v>
      </c>
      <c r="AI398">
        <v>5.7703592125093941</v>
      </c>
      <c r="AJ398">
        <v>8.8093135788312829</v>
      </c>
      <c r="AK398">
        <v>3.2627987287171538</v>
      </c>
      <c r="AL398">
        <v>7.5431477403527953</v>
      </c>
      <c r="AM398">
        <v>11.676099559790041</v>
      </c>
      <c r="AN398">
        <v>7.8312699581497487</v>
      </c>
      <c r="AO398">
        <v>20.21298747055453</v>
      </c>
      <c r="AP398">
        <v>8.3078111690919449</v>
      </c>
      <c r="AQ398">
        <v>1335.2530297744199</v>
      </c>
      <c r="AR398">
        <v>822.89241605746747</v>
      </c>
      <c r="AS398">
        <v>645.39135499330803</v>
      </c>
      <c r="AT398">
        <v>182.0775202975951</v>
      </c>
      <c r="AU398">
        <v>6.9713244775319554</v>
      </c>
      <c r="AV398">
        <v>42.700247177265872</v>
      </c>
      <c r="AW398">
        <v>3.9836139871611169</v>
      </c>
      <c r="AX398">
        <v>6.9713244775319554</v>
      </c>
      <c r="AY398">
        <v>0</v>
      </c>
      <c r="AZ398">
        <v>0</v>
      </c>
      <c r="BA398">
        <v>914.68697877744103</v>
      </c>
      <c r="BB398">
        <v>773.8105972885952</v>
      </c>
      <c r="BC398">
        <v>521.77203044963233</v>
      </c>
      <c r="BD398">
        <v>483.24202886364691</v>
      </c>
      <c r="BE398">
        <v>245.41882457904899</v>
      </c>
      <c r="BF398">
        <v>0</v>
      </c>
      <c r="BG398">
        <v>0</v>
      </c>
      <c r="BH398">
        <v>373.89602152615748</v>
      </c>
      <c r="BI398">
        <v>364.0522115023104</v>
      </c>
      <c r="BJ398">
        <v>155.07799721849179</v>
      </c>
      <c r="BK398">
        <v>440.91777020037182</v>
      </c>
      <c r="BL398">
        <v>597.44402880201608</v>
      </c>
      <c r="BM398">
        <v>185.33808592831829</v>
      </c>
      <c r="BN398">
        <v>488.15358224568831</v>
      </c>
      <c r="BO398">
        <v>387.70594817696917</v>
      </c>
    </row>
    <row r="399">
      <c r="A399" t="s">
        <v>829</v>
      </c>
      <c r="B399">
        <v>2019</v>
      </c>
      <c r="C399" t="s">
        <v>838</v>
      </c>
      <c r="D399">
        <v>22</v>
      </c>
      <c r="E399" t="s">
        <v>54</v>
      </c>
      <c r="F399" t="s">
        <v>49</v>
      </c>
      <c r="G399" t="s">
        <v>180</v>
      </c>
      <c r="H399">
        <v>32.388012957131373</v>
      </c>
      <c r="I399">
        <v>26.781728597284928</v>
      </c>
      <c r="J399">
        <v>24.045944104252069</v>
      </c>
      <c r="K399">
        <v>9.8060891696828989</v>
      </c>
      <c r="L399">
        <v>5.1611205106875024</v>
      </c>
      <c r="M399">
        <v>6.4539170537591009</v>
      </c>
      <c r="N399">
        <v>7.1842877711412418</v>
      </c>
      <c r="O399">
        <v>4.5985962312985329</v>
      </c>
      <c r="P399">
        <v>3.11569384684771</v>
      </c>
      <c r="Q399">
        <v>7.3163714345491631</v>
      </c>
      <c r="R399">
        <v>35.173783527902152</v>
      </c>
      <c r="S399">
        <v>27.409512954060752</v>
      </c>
      <c r="T399">
        <v>26.09622658233048</v>
      </c>
      <c r="U399">
        <v>24.495883550402421</v>
      </c>
      <c r="V399">
        <v>17.203847573153261</v>
      </c>
      <c r="W399" t="s">
        <v>248</v>
      </c>
      <c r="X399" t="s">
        <v>249</v>
      </c>
      <c r="Y399" t="s">
        <v>250</v>
      </c>
      <c r="Z399" t="s">
        <v>251</v>
      </c>
      <c r="AA399" t="s">
        <v>252</v>
      </c>
      <c r="AB399" t="s">
        <v>253</v>
      </c>
      <c r="AC399" t="s">
        <v>254</v>
      </c>
      <c r="AD399" t="s">
        <v>476</v>
      </c>
      <c r="AE399" t="s">
        <v>477</v>
      </c>
      <c r="AF399" t="s">
        <v>257</v>
      </c>
      <c r="AG399">
        <v>1.4645260085615699</v>
      </c>
      <c r="AH399">
        <v>8.7539997578396829</v>
      </c>
      <c r="AI399">
        <v>16.437704816522849</v>
      </c>
      <c r="AJ399">
        <v>24.102061504964119</v>
      </c>
      <c r="AK399">
        <v>13.98506447574457</v>
      </c>
      <c r="AL399">
        <v>19.4564970753244</v>
      </c>
      <c r="AM399">
        <v>26.56225371175967</v>
      </c>
      <c r="AN399">
        <v>29.952723146833009</v>
      </c>
      <c r="AO399">
        <v>21.42625789766992</v>
      </c>
      <c r="AP399">
        <v>22.830052583148991</v>
      </c>
      <c r="AQ399">
        <v>1524.5396227686369</v>
      </c>
      <c r="AR399">
        <v>1638.1836400800801</v>
      </c>
      <c r="AS399">
        <v>1599.9667209823699</v>
      </c>
      <c r="AT399">
        <v>791.94659071906949</v>
      </c>
      <c r="AU399">
        <v>454.89746383457702</v>
      </c>
      <c r="AV399">
        <v>165.76442793930411</v>
      </c>
      <c r="AW399">
        <v>196.59714049965771</v>
      </c>
      <c r="AX399">
        <v>127.70862523803029</v>
      </c>
      <c r="AY399">
        <v>86.609008210108641</v>
      </c>
      <c r="AZ399">
        <v>203.09841693612819</v>
      </c>
      <c r="BA399">
        <v>1142.1243534119669</v>
      </c>
      <c r="BB399">
        <v>1009.43569527753</v>
      </c>
      <c r="BC399">
        <v>1106.92674368758</v>
      </c>
      <c r="BD399">
        <v>1098.029566645833</v>
      </c>
      <c r="BE399">
        <v>873.24006053859182</v>
      </c>
      <c r="BF399">
        <v>31.701768109705281</v>
      </c>
      <c r="BG399">
        <v>559.93121369282812</v>
      </c>
      <c r="BH399">
        <v>751.02384498775371</v>
      </c>
      <c r="BI399">
        <v>770.28180586277642</v>
      </c>
      <c r="BJ399">
        <v>495.01652320078279</v>
      </c>
      <c r="BK399">
        <v>852.42785884370039</v>
      </c>
      <c r="BL399">
        <v>983.93263389482252</v>
      </c>
      <c r="BM399">
        <v>513.57518702381014</v>
      </c>
      <c r="BN399">
        <v>334.02597444758811</v>
      </c>
      <c r="BO399">
        <v>717.61722832096359</v>
      </c>
    </row>
    <row r="400">
      <c r="A400" t="s">
        <v>829</v>
      </c>
      <c r="B400">
        <v>2019</v>
      </c>
      <c r="C400" t="s">
        <v>838</v>
      </c>
      <c r="D400">
        <v>23</v>
      </c>
      <c r="E400" t="s">
        <v>54</v>
      </c>
      <c r="F400" t="s">
        <v>48</v>
      </c>
      <c r="G400" t="s">
        <v>180</v>
      </c>
      <c r="H400">
        <v>67.611987042868719</v>
      </c>
      <c r="I400">
        <v>73.218271402715246</v>
      </c>
      <c r="J400">
        <v>75.954055895748013</v>
      </c>
      <c r="K400">
        <v>90.193910830317066</v>
      </c>
      <c r="L400">
        <v>94.838879489312333</v>
      </c>
      <c r="M400">
        <v>93.546082946240901</v>
      </c>
      <c r="N400">
        <v>92.815712228858715</v>
      </c>
      <c r="O400">
        <v>95.401403768701471</v>
      </c>
      <c r="P400">
        <v>96.884306153152281</v>
      </c>
      <c r="Q400">
        <v>92.683628565450732</v>
      </c>
      <c r="R400">
        <v>64.826216472097869</v>
      </c>
      <c r="S400">
        <v>72.590487045939128</v>
      </c>
      <c r="T400">
        <v>73.903773417669498</v>
      </c>
      <c r="U400">
        <v>75.504116449597547</v>
      </c>
      <c r="V400">
        <v>82.796152426846774</v>
      </c>
      <c r="W400" t="s">
        <v>248</v>
      </c>
      <c r="X400" t="s">
        <v>249</v>
      </c>
      <c r="Y400" t="s">
        <v>250</v>
      </c>
      <c r="Z400" t="s">
        <v>251</v>
      </c>
      <c r="AA400" t="s">
        <v>252</v>
      </c>
      <c r="AB400" t="s">
        <v>253</v>
      </c>
      <c r="AC400" t="s">
        <v>254</v>
      </c>
      <c r="AD400" t="s">
        <v>476</v>
      </c>
      <c r="AE400" t="s">
        <v>477</v>
      </c>
      <c r="AF400" t="s">
        <v>257</v>
      </c>
      <c r="AG400">
        <v>98.535473991438451</v>
      </c>
      <c r="AH400">
        <v>91.246000242160335</v>
      </c>
      <c r="AI400">
        <v>83.56229518347736</v>
      </c>
      <c r="AJ400">
        <v>75.897938495036044</v>
      </c>
      <c r="AK400">
        <v>86.01493552425535</v>
      </c>
      <c r="AL400">
        <v>80.543502924675536</v>
      </c>
      <c r="AM400">
        <v>73.437746288240106</v>
      </c>
      <c r="AN400">
        <v>70.047276853166963</v>
      </c>
      <c r="AO400">
        <v>78.573742102330087</v>
      </c>
      <c r="AP400">
        <v>77.16994741685096</v>
      </c>
      <c r="AQ400">
        <v>3182.571075212471</v>
      </c>
      <c r="AR400">
        <v>4478.6121228571856</v>
      </c>
      <c r="AS400">
        <v>5053.823681447484</v>
      </c>
      <c r="AT400">
        <v>7284.1230535127952</v>
      </c>
      <c r="AU400">
        <v>8359.0308854955256</v>
      </c>
      <c r="AV400">
        <v>2402.6669069932418</v>
      </c>
      <c r="AW400">
        <v>2539.8904107002531</v>
      </c>
      <c r="AX400">
        <v>2649.4133227345242</v>
      </c>
      <c r="AY400">
        <v>2693.1573124678648</v>
      </c>
      <c r="AZ400">
        <v>2572.8461718946469</v>
      </c>
      <c r="BA400">
        <v>2104.9654926546609</v>
      </c>
      <c r="BB400">
        <v>2673.3575632870302</v>
      </c>
      <c r="BC400">
        <v>3134.7851382787949</v>
      </c>
      <c r="BD400">
        <v>3384.476909948658</v>
      </c>
      <c r="BE400">
        <v>4202.6015895658302</v>
      </c>
      <c r="BF400">
        <v>2132.9418042391512</v>
      </c>
      <c r="BG400">
        <v>5836.3588158034527</v>
      </c>
      <c r="BH400">
        <v>3817.885582275117</v>
      </c>
      <c r="BI400">
        <v>2425.634882442615</v>
      </c>
      <c r="BJ400">
        <v>3044.5919216464299</v>
      </c>
      <c r="BK400">
        <v>3528.7711593741619</v>
      </c>
      <c r="BL400">
        <v>2720.3186866895171</v>
      </c>
      <c r="BM400">
        <v>1201.0441632976369</v>
      </c>
      <c r="BN400">
        <v>1224.9302186630759</v>
      </c>
      <c r="BO400">
        <v>2425.6835840943399</v>
      </c>
    </row>
    <row r="401">
      <c r="A401" t="s">
        <v>829</v>
      </c>
      <c r="B401">
        <v>2019</v>
      </c>
      <c r="C401" t="s">
        <v>838</v>
      </c>
      <c r="D401">
        <v>29</v>
      </c>
      <c r="E401" t="s">
        <v>57</v>
      </c>
      <c r="F401" t="s">
        <v>49</v>
      </c>
      <c r="G401" t="s">
        <v>848</v>
      </c>
      <c r="H401">
        <v>3.9041779378481389</v>
      </c>
      <c r="I401">
        <v>6.7936025251433811</v>
      </c>
      <c r="J401">
        <v>10.423768542646391</v>
      </c>
      <c r="K401">
        <v>45.100553890684928</v>
      </c>
      <c r="L401">
        <v>67.832352152675313</v>
      </c>
      <c r="M401">
        <v>51.370504803835637</v>
      </c>
      <c r="N401">
        <v>69.671434542589282</v>
      </c>
      <c r="O401">
        <v>67.906650646759843</v>
      </c>
      <c r="P401">
        <v>73.238873797738364</v>
      </c>
      <c r="Q401">
        <v>68.674081521427738</v>
      </c>
      <c r="R401">
        <v>3.5033493584081681</v>
      </c>
      <c r="S401">
        <v>4.8011545894667496</v>
      </c>
      <c r="T401">
        <v>7.7678511491131417</v>
      </c>
      <c r="U401">
        <v>8.2044583112979161</v>
      </c>
      <c r="V401">
        <v>19.302672689365121</v>
      </c>
      <c r="W401" t="s">
        <v>248</v>
      </c>
      <c r="X401" t="s">
        <v>249</v>
      </c>
      <c r="Y401" t="s">
        <v>250</v>
      </c>
      <c r="Z401" t="s">
        <v>251</v>
      </c>
      <c r="AA401" t="s">
        <v>252</v>
      </c>
      <c r="AB401" t="s">
        <v>253</v>
      </c>
      <c r="AC401" t="s">
        <v>254</v>
      </c>
      <c r="AD401" t="s">
        <v>476</v>
      </c>
      <c r="AE401" t="s">
        <v>477</v>
      </c>
      <c r="AF401" t="s">
        <v>257</v>
      </c>
      <c r="AG401">
        <v>95.892996126729741</v>
      </c>
      <c r="AH401">
        <v>46.295141909714637</v>
      </c>
      <c r="AI401">
        <v>20.446764018366061</v>
      </c>
      <c r="AJ401">
        <v>12.37794955595653</v>
      </c>
      <c r="AK401">
        <v>6.493375445065257</v>
      </c>
      <c r="AL401">
        <v>26.390245903065939</v>
      </c>
      <c r="AM401">
        <v>20.793804628615611</v>
      </c>
      <c r="AN401">
        <v>14.46914027921296</v>
      </c>
      <c r="AO401">
        <v>17.123484361854729</v>
      </c>
      <c r="AP401">
        <v>27.559111230418189</v>
      </c>
      <c r="AQ401">
        <v>348.15384267270792</v>
      </c>
      <c r="AR401">
        <v>605.97157096771605</v>
      </c>
      <c r="AS401">
        <v>929.76732985255637</v>
      </c>
      <c r="AT401">
        <v>4023.5275042991389</v>
      </c>
      <c r="AU401">
        <v>6049.9108645356437</v>
      </c>
      <c r="AV401">
        <v>1443.706805042392</v>
      </c>
      <c r="AW401">
        <v>1956.554870940045</v>
      </c>
      <c r="AX401">
        <v>1906.9621182640381</v>
      </c>
      <c r="AY401">
        <v>2060.9126152197859</v>
      </c>
      <c r="AZ401">
        <v>1926.325804155342</v>
      </c>
      <c r="BA401">
        <v>214.1725992243785</v>
      </c>
      <c r="BB401">
        <v>293.30907534512937</v>
      </c>
      <c r="BC401">
        <v>474.53688803625909</v>
      </c>
      <c r="BD401">
        <v>501.13073549046118</v>
      </c>
      <c r="BE401">
        <v>1179.71960060994</v>
      </c>
      <c r="BF401">
        <v>2087.6397497865642</v>
      </c>
      <c r="BG401">
        <v>3076.0155167172711</v>
      </c>
      <c r="BH401">
        <v>1324.867904753306</v>
      </c>
      <c r="BI401">
        <v>511.52906175782289</v>
      </c>
      <c r="BJ401">
        <v>308.6245101009863</v>
      </c>
      <c r="BK401">
        <v>1542.5825900733471</v>
      </c>
      <c r="BL401">
        <v>1063.9798288655149</v>
      </c>
      <c r="BM401">
        <v>342.43268061356048</v>
      </c>
      <c r="BN401">
        <v>413.54056365711921</v>
      </c>
      <c r="BO401">
        <v>1286.118706002283</v>
      </c>
    </row>
    <row r="402">
      <c r="A402" t="s">
        <v>829</v>
      </c>
      <c r="B402">
        <v>2019</v>
      </c>
      <c r="C402" t="s">
        <v>838</v>
      </c>
      <c r="D402">
        <v>30</v>
      </c>
      <c r="E402" t="s">
        <v>57</v>
      </c>
      <c r="F402" t="s">
        <v>48</v>
      </c>
      <c r="G402" t="s">
        <v>180</v>
      </c>
      <c r="H402">
        <v>96.095822062151854</v>
      </c>
      <c r="I402">
        <v>93.206397474856672</v>
      </c>
      <c r="J402">
        <v>89.576231457353515</v>
      </c>
      <c r="K402">
        <v>54.899446109315079</v>
      </c>
      <c r="L402">
        <v>32.167647847324723</v>
      </c>
      <c r="M402">
        <v>48.629495196164399</v>
      </c>
      <c r="N402">
        <v>30.328565457410729</v>
      </c>
      <c r="O402">
        <v>32.093349353240228</v>
      </c>
      <c r="P402">
        <v>26.761126202261629</v>
      </c>
      <c r="Q402">
        <v>31.32591847857206</v>
      </c>
      <c r="R402">
        <v>96.496650641591813</v>
      </c>
      <c r="S402">
        <v>95.198845410533266</v>
      </c>
      <c r="T402">
        <v>92.232148850886858</v>
      </c>
      <c r="U402">
        <v>91.795541688702073</v>
      </c>
      <c r="V402">
        <v>80.697327310634918</v>
      </c>
      <c r="W402" t="s">
        <v>248</v>
      </c>
      <c r="X402" t="s">
        <v>249</v>
      </c>
      <c r="Y402" t="s">
        <v>250</v>
      </c>
      <c r="Z402" t="s">
        <v>251</v>
      </c>
      <c r="AA402" t="s">
        <v>252</v>
      </c>
      <c r="AB402" t="s">
        <v>253</v>
      </c>
      <c r="AC402" t="s">
        <v>254</v>
      </c>
      <c r="AD402" t="s">
        <v>476</v>
      </c>
      <c r="AE402" t="s">
        <v>477</v>
      </c>
      <c r="AF402" t="s">
        <v>257</v>
      </c>
      <c r="AG402">
        <v>4.1070038732702603</v>
      </c>
      <c r="AH402">
        <v>53.704858090285491</v>
      </c>
      <c r="AI402">
        <v>79.553235981634046</v>
      </c>
      <c r="AJ402">
        <v>87.622050444043481</v>
      </c>
      <c r="AK402">
        <v>93.506624554934675</v>
      </c>
      <c r="AL402">
        <v>73.609754096934182</v>
      </c>
      <c r="AM402">
        <v>79.206195371384467</v>
      </c>
      <c r="AN402">
        <v>85.530859720787049</v>
      </c>
      <c r="AO402">
        <v>82.876515638145193</v>
      </c>
      <c r="AP402">
        <v>72.44088876958169</v>
      </c>
      <c r="AQ402">
        <v>8569.3147823510626</v>
      </c>
      <c r="AR402">
        <v>8313.7667964889097</v>
      </c>
      <c r="AS402">
        <v>7989.9177729836401</v>
      </c>
      <c r="AT402">
        <v>4897.7099466895916</v>
      </c>
      <c r="AU402">
        <v>2869.0056591294378</v>
      </c>
      <c r="AV402">
        <v>1366.673997239692</v>
      </c>
      <c r="AW402">
        <v>851.70490408156388</v>
      </c>
      <c r="AX402">
        <v>901.24900701111187</v>
      </c>
      <c r="AY402">
        <v>753.04738764883723</v>
      </c>
      <c r="AZ402">
        <v>878.70014082840657</v>
      </c>
      <c r="BA402">
        <v>5899.1942766869925</v>
      </c>
      <c r="BB402">
        <v>5815.8271726028142</v>
      </c>
      <c r="BC402">
        <v>5634.4484533015084</v>
      </c>
      <c r="BD402">
        <v>5606.8987830504657</v>
      </c>
      <c r="BE402">
        <v>4931.9708351912686</v>
      </c>
      <c r="BF402">
        <v>89.411582541808031</v>
      </c>
      <c r="BG402">
        <v>3568.343674828483</v>
      </c>
      <c r="BH402">
        <v>5154.7290797047772</v>
      </c>
      <c r="BI402">
        <v>3621.0541213079409</v>
      </c>
      <c r="BJ402">
        <v>4444.2888661851512</v>
      </c>
      <c r="BK402">
        <v>4302.6929550633376</v>
      </c>
      <c r="BL402">
        <v>4052.831874757539</v>
      </c>
      <c r="BM402">
        <v>2024.2088337099631</v>
      </c>
      <c r="BN402">
        <v>2001.508587077331</v>
      </c>
      <c r="BO402">
        <v>3380.6453824663481</v>
      </c>
    </row>
    <row r="403">
      <c r="A403" t="s">
        <v>829</v>
      </c>
      <c r="B403">
        <v>2019</v>
      </c>
      <c r="C403" t="s">
        <v>838</v>
      </c>
      <c r="D403">
        <v>31</v>
      </c>
      <c r="E403" t="s">
        <v>104</v>
      </c>
      <c r="F403" t="s">
        <v>49</v>
      </c>
      <c r="G403" t="s">
        <v>849</v>
      </c>
      <c r="H403">
        <v>0.25380988835201079</v>
      </c>
      <c r="I403">
        <v>1.1544782336761721</v>
      </c>
      <c r="J403">
        <v>3.942929189944635</v>
      </c>
      <c r="K403">
        <v>34.473083469382267</v>
      </c>
      <c r="L403">
        <v>56.635706357927717</v>
      </c>
      <c r="M403">
        <v>41.779489523385998</v>
      </c>
      <c r="N403">
        <v>58.186161063180577</v>
      </c>
      <c r="O403">
        <v>57.453741928051492</v>
      </c>
      <c r="P403">
        <v>62.736880584944579</v>
      </c>
      <c r="Q403">
        <v>54.703056574803583</v>
      </c>
      <c r="R403">
        <v>0.21363764408851821</v>
      </c>
      <c r="S403">
        <v>0.73418119479489674</v>
      </c>
      <c r="T403">
        <v>1.1513810454276849</v>
      </c>
      <c r="U403">
        <v>1.8719735632646779</v>
      </c>
      <c r="V403">
        <v>10.471790379438859</v>
      </c>
      <c r="W403" t="s">
        <v>248</v>
      </c>
      <c r="X403" t="s">
        <v>249</v>
      </c>
      <c r="Y403" t="s">
        <v>250</v>
      </c>
      <c r="Z403" t="s">
        <v>251</v>
      </c>
      <c r="AA403" t="s">
        <v>252</v>
      </c>
      <c r="AB403" t="s">
        <v>253</v>
      </c>
      <c r="AC403" t="s">
        <v>254</v>
      </c>
      <c r="AD403" t="s">
        <v>476</v>
      </c>
      <c r="AE403" t="s">
        <v>477</v>
      </c>
      <c r="AF403" t="s">
        <v>257</v>
      </c>
      <c r="AG403">
        <v>93.277710127020768</v>
      </c>
      <c r="AH403">
        <v>29.014807546609578</v>
      </c>
      <c r="AI403">
        <v>16.410071148168338</v>
      </c>
      <c r="AJ403">
        <v>6.0900205653321624</v>
      </c>
      <c r="AK403">
        <v>3.9509972874463961</v>
      </c>
      <c r="AL403">
        <v>15.36162338218883</v>
      </c>
      <c r="AM403">
        <v>13.23151463942993</v>
      </c>
      <c r="AN403">
        <v>6.3386431085308113</v>
      </c>
      <c r="AO403">
        <v>11.50099841951857</v>
      </c>
      <c r="AP403">
        <v>24.427511129446859</v>
      </c>
      <c r="AQ403">
        <v>22.63341716099843</v>
      </c>
      <c r="AR403">
        <v>102.976437953149</v>
      </c>
      <c r="AS403">
        <v>351.69686757087192</v>
      </c>
      <c r="AT403">
        <v>3075.425632981136</v>
      </c>
      <c r="AU403">
        <v>5051.291372651649</v>
      </c>
      <c r="AV403">
        <v>1174.1627528566951</v>
      </c>
      <c r="AW403">
        <v>1634.0185557665859</v>
      </c>
      <c r="AX403">
        <v>1613.422372710414</v>
      </c>
      <c r="AY403">
        <v>1765.3907267077909</v>
      </c>
      <c r="AZ403">
        <v>1534.434929622382</v>
      </c>
      <c r="BA403">
        <v>13.060452968184901</v>
      </c>
      <c r="BB403">
        <v>44.852129496832333</v>
      </c>
      <c r="BC403">
        <v>70.337699288118827</v>
      </c>
      <c r="BD403">
        <v>114.34069782348899</v>
      </c>
      <c r="BE403">
        <v>640.00341107731572</v>
      </c>
      <c r="BF403">
        <v>2030.703631085702</v>
      </c>
      <c r="BG403">
        <v>1927.8480321324621</v>
      </c>
      <c r="BH403">
        <v>1063.306475264141</v>
      </c>
      <c r="BI403">
        <v>251.67516572816351</v>
      </c>
      <c r="BJ403">
        <v>187.7874785717423</v>
      </c>
      <c r="BK403">
        <v>897.9292148950816</v>
      </c>
      <c r="BL403">
        <v>677.03168963694804</v>
      </c>
      <c r="BM403">
        <v>150.01295925129719</v>
      </c>
      <c r="BN403">
        <v>277.7547646565659</v>
      </c>
      <c r="BO403">
        <v>1139.9743170957049</v>
      </c>
    </row>
    <row r="404">
      <c r="A404" t="s">
        <v>829</v>
      </c>
      <c r="B404">
        <v>2019</v>
      </c>
      <c r="C404" t="s">
        <v>838</v>
      </c>
      <c r="D404">
        <v>32</v>
      </c>
      <c r="E404" t="s">
        <v>104</v>
      </c>
      <c r="F404" t="s">
        <v>48</v>
      </c>
      <c r="G404" t="s">
        <v>180</v>
      </c>
      <c r="H404">
        <v>99.746190111647977</v>
      </c>
      <c r="I404">
        <v>98.845521766323856</v>
      </c>
      <c r="J404">
        <v>96.05707081005535</v>
      </c>
      <c r="K404">
        <v>65.526916530617683</v>
      </c>
      <c r="L404">
        <v>43.36429364207229</v>
      </c>
      <c r="M404">
        <v>58.220510476614038</v>
      </c>
      <c r="N404">
        <v>41.813838936819401</v>
      </c>
      <c r="O404">
        <v>42.546258071948557</v>
      </c>
      <c r="P404">
        <v>37.263119415055463</v>
      </c>
      <c r="Q404">
        <v>45.296943425196197</v>
      </c>
      <c r="R404">
        <v>99.786362355911479</v>
      </c>
      <c r="S404">
        <v>99.265818805205114</v>
      </c>
      <c r="T404">
        <v>98.848618954572331</v>
      </c>
      <c r="U404">
        <v>98.12802643673534</v>
      </c>
      <c r="V404">
        <v>89.528209620561242</v>
      </c>
      <c r="W404" t="s">
        <v>248</v>
      </c>
      <c r="X404" t="s">
        <v>249</v>
      </c>
      <c r="Y404" t="s">
        <v>250</v>
      </c>
      <c r="Z404" t="s">
        <v>251</v>
      </c>
      <c r="AA404" t="s">
        <v>252</v>
      </c>
      <c r="AB404" t="s">
        <v>253</v>
      </c>
      <c r="AC404" t="s">
        <v>254</v>
      </c>
      <c r="AD404" t="s">
        <v>476</v>
      </c>
      <c r="AE404" t="s">
        <v>477</v>
      </c>
      <c r="AF404" t="s">
        <v>257</v>
      </c>
      <c r="AG404">
        <v>6.7222898729792053</v>
      </c>
      <c r="AH404">
        <v>70.985192453390496</v>
      </c>
      <c r="AI404">
        <v>83.589928851831715</v>
      </c>
      <c r="AJ404">
        <v>93.909979434667818</v>
      </c>
      <c r="AK404">
        <v>96.049002712553587</v>
      </c>
      <c r="AL404">
        <v>84.63837661781119</v>
      </c>
      <c r="AM404">
        <v>86.768485360570125</v>
      </c>
      <c r="AN404">
        <v>93.661356891469197</v>
      </c>
      <c r="AO404">
        <v>88.49900158048132</v>
      </c>
      <c r="AP404">
        <v>75.57248887055303</v>
      </c>
      <c r="AQ404">
        <v>8894.8352078627722</v>
      </c>
      <c r="AR404">
        <v>8816.7619295034747</v>
      </c>
      <c r="AS404">
        <v>8567.9882352653331</v>
      </c>
      <c r="AT404">
        <v>5845.8118180075899</v>
      </c>
      <c r="AU404">
        <v>3867.6251510134312</v>
      </c>
      <c r="AV404">
        <v>1636.2180494253901</v>
      </c>
      <c r="AW404">
        <v>1174.2412192550221</v>
      </c>
      <c r="AX404">
        <v>1194.788752564735</v>
      </c>
      <c r="AY404">
        <v>1048.5692761608329</v>
      </c>
      <c r="AZ404">
        <v>1270.5910153613661</v>
      </c>
      <c r="BA404">
        <v>6100.3064229431866</v>
      </c>
      <c r="BB404">
        <v>6064.2841184511108</v>
      </c>
      <c r="BC404">
        <v>6038.6476420496492</v>
      </c>
      <c r="BD404">
        <v>5993.6888207174397</v>
      </c>
      <c r="BE404">
        <v>5471.6870247238967</v>
      </c>
      <c r="BF404">
        <v>146.34770124266899</v>
      </c>
      <c r="BG404">
        <v>4716.5111594132886</v>
      </c>
      <c r="BH404">
        <v>5416.2905091939401</v>
      </c>
      <c r="BI404">
        <v>3880.9080173375992</v>
      </c>
      <c r="BJ404">
        <v>4565.1258977143971</v>
      </c>
      <c r="BK404">
        <v>4947.3463302415967</v>
      </c>
      <c r="BL404">
        <v>4439.7800139861047</v>
      </c>
      <c r="BM404">
        <v>2216.6285550722259</v>
      </c>
      <c r="BN404">
        <v>2137.2943860778828</v>
      </c>
      <c r="BO404">
        <v>3526.7897713729262</v>
      </c>
    </row>
    <row r="405">
      <c r="A405" t="s">
        <v>829</v>
      </c>
      <c r="B405">
        <v>2019</v>
      </c>
      <c r="C405" t="s">
        <v>838</v>
      </c>
      <c r="D405">
        <v>33</v>
      </c>
      <c r="E405" t="s">
        <v>105</v>
      </c>
      <c r="F405" t="s">
        <v>49</v>
      </c>
      <c r="G405" t="s">
        <v>180</v>
      </c>
      <c r="H405">
        <v>0.032413346840796303</v>
      </c>
      <c r="I405">
        <v>0.0830317327560815</v>
      </c>
      <c r="J405">
        <v>1.1580989895590019</v>
      </c>
      <c r="K405">
        <v>18.122133017069011</v>
      </c>
      <c r="L405">
        <v>40.946512872192223</v>
      </c>
      <c r="M405">
        <v>18.30508876735027</v>
      </c>
      <c r="N405">
        <v>33.756755765060383</v>
      </c>
      <c r="O405">
        <v>33.547534765509731</v>
      </c>
      <c r="P405">
        <v>45.415947503751887</v>
      </c>
      <c r="Q405">
        <v>46.107193781956099</v>
      </c>
      <c r="R405">
        <v>0.047280820757501903</v>
      </c>
      <c r="S405">
        <v>0</v>
      </c>
      <c r="T405">
        <v>0.12123475356361579</v>
      </c>
      <c r="U405">
        <v>0.33581664934291361</v>
      </c>
      <c r="V405">
        <v>6.1469045858059426</v>
      </c>
      <c r="W405" t="s">
        <v>248</v>
      </c>
      <c r="X405" t="s">
        <v>249</v>
      </c>
      <c r="Y405" t="s">
        <v>250</v>
      </c>
      <c r="Z405" t="s">
        <v>251</v>
      </c>
      <c r="AA405" t="s">
        <v>252</v>
      </c>
      <c r="AB405" t="s">
        <v>253</v>
      </c>
      <c r="AC405" t="s">
        <v>254</v>
      </c>
      <c r="AD405" t="s">
        <v>476</v>
      </c>
      <c r="AE405" t="s">
        <v>477</v>
      </c>
      <c r="AF405" t="s">
        <v>257</v>
      </c>
      <c r="AG405">
        <v>66.864863050520157</v>
      </c>
      <c r="AH405">
        <v>17.166054767833391</v>
      </c>
      <c r="AI405">
        <v>8.7361969127814643</v>
      </c>
      <c r="AJ405">
        <v>4.1283315905356863</v>
      </c>
      <c r="AK405">
        <v>1.8877880624603911</v>
      </c>
      <c r="AL405">
        <v>8.6268206202884699</v>
      </c>
      <c r="AM405">
        <v>4.6379635368919434</v>
      </c>
      <c r="AN405">
        <v>4.6044099300796324</v>
      </c>
      <c r="AO405">
        <v>8.5303030153815573</v>
      </c>
      <c r="AP405">
        <v>19.35136027916959</v>
      </c>
      <c r="AQ405">
        <v>2.8904500348481479</v>
      </c>
      <c r="AR405">
        <v>7.4062133238082506</v>
      </c>
      <c r="AS405">
        <v>103.29878304779101</v>
      </c>
      <c r="AT405">
        <v>1616.718517636755</v>
      </c>
      <c r="AU405">
        <v>3651.9853024225999</v>
      </c>
      <c r="AV405">
        <v>514.442700558306</v>
      </c>
      <c r="AW405">
        <v>947.97739350247844</v>
      </c>
      <c r="AX405">
        <v>942.08560354059227</v>
      </c>
      <c r="AY405">
        <v>1277.986597679389</v>
      </c>
      <c r="AZ405">
        <v>1293.318748087805</v>
      </c>
      <c r="BA405">
        <v>2.8904500348481479</v>
      </c>
      <c r="BB405">
        <v>0</v>
      </c>
      <c r="BC405">
        <v>7.4062133238082506</v>
      </c>
      <c r="BD405">
        <v>20.511780070040238</v>
      </c>
      <c r="BE405">
        <v>375.67977966852749</v>
      </c>
      <c r="BF405">
        <v>1455.68239190089</v>
      </c>
      <c r="BG405">
        <v>1140.574337792315</v>
      </c>
      <c r="BH405">
        <v>566.07035171690734</v>
      </c>
      <c r="BI405">
        <v>170.60673705166911</v>
      </c>
      <c r="BJ405">
        <v>89.724931336612897</v>
      </c>
      <c r="BK405">
        <v>504.26143604053021</v>
      </c>
      <c r="BL405">
        <v>237.31586106545649</v>
      </c>
      <c r="BM405">
        <v>108.9698768948993</v>
      </c>
      <c r="BN405">
        <v>206.01101052804759</v>
      </c>
      <c r="BO405">
        <v>903.08233213847018</v>
      </c>
    </row>
    <row r="406">
      <c r="A406" t="s">
        <v>829</v>
      </c>
      <c r="B406">
        <v>2019</v>
      </c>
      <c r="C406" t="s">
        <v>838</v>
      </c>
      <c r="D406">
        <v>34</v>
      </c>
      <c r="E406" t="s">
        <v>105</v>
      </c>
      <c r="F406" t="s">
        <v>48</v>
      </c>
      <c r="G406" t="s">
        <v>180</v>
      </c>
      <c r="H406">
        <v>99.967586653159188</v>
      </c>
      <c r="I406">
        <v>99.916968267243888</v>
      </c>
      <c r="J406">
        <v>98.841901010441006</v>
      </c>
      <c r="K406">
        <v>81.877866982930925</v>
      </c>
      <c r="L406">
        <v>59.053487127807891</v>
      </c>
      <c r="M406">
        <v>81.694911232649829</v>
      </c>
      <c r="N406">
        <v>66.243244234939667</v>
      </c>
      <c r="O406">
        <v>66.452465234490305</v>
      </c>
      <c r="P406">
        <v>54.584052496248113</v>
      </c>
      <c r="Q406">
        <v>53.892806218043631</v>
      </c>
      <c r="R406">
        <v>99.952719179242493</v>
      </c>
      <c r="S406">
        <v>100</v>
      </c>
      <c r="T406">
        <v>99.878765246436402</v>
      </c>
      <c r="U406">
        <v>99.664183350657126</v>
      </c>
      <c r="V406">
        <v>93.853095414194129</v>
      </c>
      <c r="W406" t="s">
        <v>248</v>
      </c>
      <c r="X406" t="s">
        <v>249</v>
      </c>
      <c r="Y406" t="s">
        <v>250</v>
      </c>
      <c r="Z406" t="s">
        <v>251</v>
      </c>
      <c r="AA406" t="s">
        <v>252</v>
      </c>
      <c r="AB406" t="s">
        <v>253</v>
      </c>
      <c r="AC406" t="s">
        <v>254</v>
      </c>
      <c r="AD406" t="s">
        <v>476</v>
      </c>
      <c r="AE406" t="s">
        <v>477</v>
      </c>
      <c r="AF406" t="s">
        <v>257</v>
      </c>
      <c r="AG406">
        <v>33.135136949479779</v>
      </c>
      <c r="AH406">
        <v>82.833945232166656</v>
      </c>
      <c r="AI406">
        <v>91.263803087218676</v>
      </c>
      <c r="AJ406">
        <v>95.871668409464277</v>
      </c>
      <c r="AK406">
        <v>98.112211937539598</v>
      </c>
      <c r="AL406">
        <v>91.373179379711544</v>
      </c>
      <c r="AM406">
        <v>95.362036463108041</v>
      </c>
      <c r="AN406">
        <v>95.395590069920416</v>
      </c>
      <c r="AO406">
        <v>91.469696984618395</v>
      </c>
      <c r="AP406">
        <v>80.648639720830346</v>
      </c>
      <c r="AQ406">
        <v>8914.5781749889229</v>
      </c>
      <c r="AR406">
        <v>8912.3321541328096</v>
      </c>
      <c r="AS406">
        <v>8816.3863197884148</v>
      </c>
      <c r="AT406">
        <v>7304.5189333519702</v>
      </c>
      <c r="AU406">
        <v>5266.9312212424884</v>
      </c>
      <c r="AV406">
        <v>2295.9381017237802</v>
      </c>
      <c r="AW406">
        <v>1860.2823815191309</v>
      </c>
      <c r="AX406">
        <v>1866.125521734557</v>
      </c>
      <c r="AY406">
        <v>1535.973405189234</v>
      </c>
      <c r="AZ406">
        <v>1511.7071968959419</v>
      </c>
      <c r="BA406">
        <v>6110.4764258765244</v>
      </c>
      <c r="BB406">
        <v>6109.1362479479421</v>
      </c>
      <c r="BC406">
        <v>6101.5791280139592</v>
      </c>
      <c r="BD406">
        <v>6087.5177384708904</v>
      </c>
      <c r="BE406">
        <v>5736.0106561326829</v>
      </c>
      <c r="BF406">
        <v>721.36894042748008</v>
      </c>
      <c r="BG406">
        <v>5503.7848537534346</v>
      </c>
      <c r="BH406">
        <v>5913.5266327411782</v>
      </c>
      <c r="BI406">
        <v>3961.9764460140932</v>
      </c>
      <c r="BJ406">
        <v>4663.1884449495255</v>
      </c>
      <c r="BK406">
        <v>5341.0141090961479</v>
      </c>
      <c r="BL406">
        <v>4879.4958425575924</v>
      </c>
      <c r="BM406">
        <v>2257.6716374286252</v>
      </c>
      <c r="BN406">
        <v>2209.0381402064031</v>
      </c>
      <c r="BO406">
        <v>3763.6817563301629</v>
      </c>
    </row>
    <row r="407">
      <c r="A407" t="s">
        <v>829</v>
      </c>
      <c r="B407">
        <v>2019</v>
      </c>
      <c r="C407" t="s">
        <v>838</v>
      </c>
      <c r="D407">
        <v>35</v>
      </c>
      <c r="E407" t="s">
        <v>55</v>
      </c>
      <c r="F407" t="s">
        <v>49</v>
      </c>
      <c r="G407" t="s">
        <v>180</v>
      </c>
      <c r="H407">
        <v>9.0408703555078116</v>
      </c>
      <c r="I407">
        <v>14.3826843824313</v>
      </c>
      <c r="J407">
        <v>22.936315091120431</v>
      </c>
      <c r="K407">
        <v>50.48811891448549</v>
      </c>
      <c r="L407">
        <v>66.331356185074441</v>
      </c>
      <c r="M407">
        <v>56.107466484420698</v>
      </c>
      <c r="N407">
        <v>63.883884626008033</v>
      </c>
      <c r="O407">
        <v>62.933702569083117</v>
      </c>
      <c r="P407">
        <v>70.892634641463331</v>
      </c>
      <c r="Q407">
        <v>65.49902695279566</v>
      </c>
      <c r="R407">
        <v>8.1344258183665996</v>
      </c>
      <c r="S407">
        <v>11.88680210395702</v>
      </c>
      <c r="T407">
        <v>15.21558719239138</v>
      </c>
      <c r="U407">
        <v>19.215287552770139</v>
      </c>
      <c r="V407">
        <v>36.948501892196163</v>
      </c>
      <c r="W407" t="s">
        <v>248</v>
      </c>
      <c r="X407" t="s">
        <v>249</v>
      </c>
      <c r="Y407" t="s">
        <v>250</v>
      </c>
      <c r="Z407" t="s">
        <v>251</v>
      </c>
      <c r="AA407" t="s">
        <v>252</v>
      </c>
      <c r="AB407" t="s">
        <v>253</v>
      </c>
      <c r="AC407" t="s">
        <v>254</v>
      </c>
      <c r="AD407" t="s">
        <v>476</v>
      </c>
      <c r="AE407" t="s">
        <v>477</v>
      </c>
      <c r="AF407" t="s">
        <v>257</v>
      </c>
      <c r="AG407">
        <v>93.768072967922734</v>
      </c>
      <c r="AH407">
        <v>43.54460508231135</v>
      </c>
      <c r="AI407">
        <v>33.860151217734163</v>
      </c>
      <c r="AJ407">
        <v>18.892331711055419</v>
      </c>
      <c r="AK407">
        <v>36.687764112716351</v>
      </c>
      <c r="AL407">
        <v>23.742481228770401</v>
      </c>
      <c r="AM407">
        <v>22.418944616684609</v>
      </c>
      <c r="AN407">
        <v>10.12036473828053</v>
      </c>
      <c r="AO407">
        <v>16.188425163213729</v>
      </c>
      <c r="AP407">
        <v>37.212632409915322</v>
      </c>
      <c r="AQ407">
        <v>806.21677738148423</v>
      </c>
      <c r="AR407">
        <v>1282.8978171299159</v>
      </c>
      <c r="AS407">
        <v>2045.847080322241</v>
      </c>
      <c r="AT407">
        <v>4504.1649728988041</v>
      </c>
      <c r="AU407">
        <v>5916.0382871617421</v>
      </c>
      <c r="AV407">
        <v>1576.833466725014</v>
      </c>
      <c r="AW407">
        <v>1794.0254346733971</v>
      </c>
      <c r="AX407">
        <v>1767.311237092563</v>
      </c>
      <c r="AY407">
        <v>1994.8903837905641</v>
      </c>
      <c r="AZ407">
        <v>1837.2646997378199</v>
      </c>
      <c r="BA407">
        <v>497.28729352560617</v>
      </c>
      <c r="BB407">
        <v>726.18093605467709</v>
      </c>
      <c r="BC407">
        <v>929.51799118165604</v>
      </c>
      <c r="BD407">
        <v>1173.6754357957209</v>
      </c>
      <c r="BE407">
        <v>2258.178056317181</v>
      </c>
      <c r="BF407">
        <v>2041.3790818468019</v>
      </c>
      <c r="BG407">
        <v>2893.2599702088501</v>
      </c>
      <c r="BH407">
        <v>2194.0013372372468</v>
      </c>
      <c r="BI407">
        <v>780.74132318007662</v>
      </c>
      <c r="BJ407">
        <v>1743.737647973602</v>
      </c>
      <c r="BK407">
        <v>1387.8134490739819</v>
      </c>
      <c r="BL407">
        <v>1147.1351819752881</v>
      </c>
      <c r="BM407">
        <v>239.5127532971062</v>
      </c>
      <c r="BN407">
        <v>390.95842442147551</v>
      </c>
      <c r="BO407">
        <v>1736.6257656797691</v>
      </c>
    </row>
    <row r="408">
      <c r="A408" t="s">
        <v>829</v>
      </c>
      <c r="B408">
        <v>2019</v>
      </c>
      <c r="C408" t="s">
        <v>838</v>
      </c>
      <c r="D408">
        <v>36</v>
      </c>
      <c r="E408" t="s">
        <v>55</v>
      </c>
      <c r="F408" t="s">
        <v>48</v>
      </c>
      <c r="G408" t="s">
        <v>180</v>
      </c>
      <c r="H408">
        <v>90.959129644492094</v>
      </c>
      <c r="I408">
        <v>85.617315617568806</v>
      </c>
      <c r="J408">
        <v>77.063684908879608</v>
      </c>
      <c r="K408">
        <v>49.511881085514517</v>
      </c>
      <c r="L408">
        <v>33.668643814925638</v>
      </c>
      <c r="M408">
        <v>43.892533515579338</v>
      </c>
      <c r="N408">
        <v>36.116115373991917</v>
      </c>
      <c r="O408">
        <v>37.066297430916933</v>
      </c>
      <c r="P408">
        <v>29.1073653585367</v>
      </c>
      <c r="Q408">
        <v>34.500973047204141</v>
      </c>
      <c r="R408">
        <v>91.865574181633363</v>
      </c>
      <c r="S408">
        <v>88.113197896042976</v>
      </c>
      <c r="T408">
        <v>84.784412807608732</v>
      </c>
      <c r="U408">
        <v>80.784712447229921</v>
      </c>
      <c r="V408">
        <v>63.051498107803958</v>
      </c>
      <c r="W408" t="s">
        <v>248</v>
      </c>
      <c r="X408" t="s">
        <v>249</v>
      </c>
      <c r="Y408" t="s">
        <v>250</v>
      </c>
      <c r="Z408" t="s">
        <v>251</v>
      </c>
      <c r="AA408" t="s">
        <v>252</v>
      </c>
      <c r="AB408" t="s">
        <v>253</v>
      </c>
      <c r="AC408" t="s">
        <v>254</v>
      </c>
      <c r="AD408" t="s">
        <v>476</v>
      </c>
      <c r="AE408" t="s">
        <v>477</v>
      </c>
      <c r="AF408" t="s">
        <v>257</v>
      </c>
      <c r="AG408">
        <v>6.231927032077234</v>
      </c>
      <c r="AH408">
        <v>56.455394917688807</v>
      </c>
      <c r="AI408">
        <v>66.139848782266</v>
      </c>
      <c r="AJ408">
        <v>81.107668288944609</v>
      </c>
      <c r="AK408">
        <v>63.312235887283563</v>
      </c>
      <c r="AL408">
        <v>76.257518771229698</v>
      </c>
      <c r="AM408">
        <v>77.581055383315459</v>
      </c>
      <c r="AN408">
        <v>89.879635261719457</v>
      </c>
      <c r="AO408">
        <v>83.811574836786164</v>
      </c>
      <c r="AP408">
        <v>62.787367590084521</v>
      </c>
      <c r="AQ408">
        <v>8111.2518476422792</v>
      </c>
      <c r="AR408">
        <v>7636.8405503267149</v>
      </c>
      <c r="AS408">
        <v>6873.8380225139672</v>
      </c>
      <c r="AT408">
        <v>4417.0724780899263</v>
      </c>
      <c r="AU408">
        <v>3002.878236503343</v>
      </c>
      <c r="AV408">
        <v>1233.5473355570709</v>
      </c>
      <c r="AW408">
        <v>1014.23434034821</v>
      </c>
      <c r="AX408">
        <v>1040.8998881825851</v>
      </c>
      <c r="AY408">
        <v>819.06961907805987</v>
      </c>
      <c r="AZ408">
        <v>967.76124524592842</v>
      </c>
      <c r="BA408">
        <v>5616.0795823857616</v>
      </c>
      <c r="BB408">
        <v>5382.9553118932654</v>
      </c>
      <c r="BC408">
        <v>5179.4673501561174</v>
      </c>
      <c r="BD408">
        <v>4934.3540827452107</v>
      </c>
      <c r="BE408">
        <v>3853.5123794840329</v>
      </c>
      <c r="BF408">
        <v>135.67225048156939</v>
      </c>
      <c r="BG408">
        <v>3751.0992213369059</v>
      </c>
      <c r="BH408">
        <v>4285.59564722084</v>
      </c>
      <c r="BI408">
        <v>3351.8418598856879</v>
      </c>
      <c r="BJ408">
        <v>3009.1757283125339</v>
      </c>
      <c r="BK408">
        <v>4457.4620960627008</v>
      </c>
      <c r="BL408">
        <v>3969.6765216477652</v>
      </c>
      <c r="BM408">
        <v>2127.1287610264171</v>
      </c>
      <c r="BN408">
        <v>2024.0907263129741</v>
      </c>
      <c r="BO408">
        <v>2930.13832278886</v>
      </c>
    </row>
    <row r="409">
      <c r="A409" t="s">
        <v>829</v>
      </c>
      <c r="B409">
        <v>2019</v>
      </c>
      <c r="C409" t="s">
        <v>838</v>
      </c>
      <c r="D409">
        <v>37</v>
      </c>
      <c r="E409" t="s">
        <v>126</v>
      </c>
      <c r="F409" t="s">
        <v>49</v>
      </c>
      <c r="G409" t="s">
        <v>860</v>
      </c>
      <c r="H409">
        <v>8.048083266328053</v>
      </c>
      <c r="I409">
        <v>13.494562938216831</v>
      </c>
      <c r="J409">
        <v>23.051113095546189</v>
      </c>
      <c r="K409">
        <v>52.570146332091568</v>
      </c>
      <c r="L409">
        <v>66.623742985276778</v>
      </c>
      <c r="M409">
        <v>57.452155632765397</v>
      </c>
      <c r="N409">
        <v>64.75660894494149</v>
      </c>
      <c r="O409">
        <v>63.443351858549043</v>
      </c>
      <c r="P409">
        <v>70.763394719499288</v>
      </c>
      <c r="Q409">
        <v>66.18520798758712</v>
      </c>
      <c r="R409">
        <v>7.1438598232265864</v>
      </c>
      <c r="S409">
        <v>11.91450248767633</v>
      </c>
      <c r="T409">
        <v>13.65598561829583</v>
      </c>
      <c r="U409">
        <v>18.358248946745402</v>
      </c>
      <c r="V409">
        <v>38.791643879344107</v>
      </c>
      <c r="W409" t="s">
        <v>248</v>
      </c>
      <c r="X409" t="s">
        <v>249</v>
      </c>
      <c r="Y409" t="s">
        <v>250</v>
      </c>
      <c r="Z409" t="s">
        <v>251</v>
      </c>
      <c r="AA409" t="s">
        <v>252</v>
      </c>
      <c r="AB409" t="s">
        <v>253</v>
      </c>
      <c r="AC409" t="s">
        <v>254</v>
      </c>
      <c r="AD409" t="s">
        <v>476</v>
      </c>
      <c r="AE409" t="s">
        <v>477</v>
      </c>
      <c r="AF409" t="s">
        <v>257</v>
      </c>
      <c r="AG409">
        <v>94.305552559477519</v>
      </c>
      <c r="AH409">
        <v>43.399420329834598</v>
      </c>
      <c r="AI409">
        <v>38.723689441566947</v>
      </c>
      <c r="AJ409">
        <v>21.611836768803979</v>
      </c>
      <c r="AK409">
        <v>35.893240778599953</v>
      </c>
      <c r="AL409">
        <v>28.044419642364051</v>
      </c>
      <c r="AM409">
        <v>27.521935638962621</v>
      </c>
      <c r="AN409">
        <v>13.096357688243099</v>
      </c>
      <c r="AO409">
        <v>23.655064162077689</v>
      </c>
      <c r="AP409">
        <v>46.656796575664018</v>
      </c>
      <c r="AQ409">
        <v>378.83218841175483</v>
      </c>
      <c r="AR409">
        <v>825.43485403174805</v>
      </c>
      <c r="AS409">
        <v>1533.7727508047019</v>
      </c>
      <c r="AT409">
        <v>4245.60162985432</v>
      </c>
      <c r="AU409">
        <v>5872.168970364145</v>
      </c>
      <c r="AV409">
        <v>1475.6191678661601</v>
      </c>
      <c r="AW409">
        <v>1772.056542357532</v>
      </c>
      <c r="AX409">
        <v>1761.8992489932191</v>
      </c>
      <c r="AY409">
        <v>1967.0570137810571</v>
      </c>
      <c r="AZ409">
        <v>1837.2646997378199</v>
      </c>
      <c r="BA409">
        <v>231.9675469372238</v>
      </c>
      <c r="BB409">
        <v>438.78649440765111</v>
      </c>
      <c r="BC409">
        <v>579.24756457087369</v>
      </c>
      <c r="BD409">
        <v>822.90969802720269</v>
      </c>
      <c r="BE409">
        <v>1969.002416787931</v>
      </c>
      <c r="BF409">
        <v>2041.3790818468019</v>
      </c>
      <c r="BG409">
        <v>2775.9527954163918</v>
      </c>
      <c r="BH409">
        <v>1769.2502974797451</v>
      </c>
      <c r="BI409">
        <v>690.69629794352579</v>
      </c>
      <c r="BJ409">
        <v>1270.480181728668</v>
      </c>
      <c r="BK409">
        <v>1228.6818380361519</v>
      </c>
      <c r="BL409">
        <v>1019.481664356647</v>
      </c>
      <c r="BM409">
        <v>224.55268310992679</v>
      </c>
      <c r="BN409">
        <v>368.77208773901128</v>
      </c>
      <c r="BO409">
        <v>1466.563465809804</v>
      </c>
    </row>
    <row r="410">
      <c r="A410" t="s">
        <v>829</v>
      </c>
      <c r="B410">
        <v>2019</v>
      </c>
      <c r="C410" t="s">
        <v>838</v>
      </c>
      <c r="D410">
        <v>38</v>
      </c>
      <c r="E410" t="s">
        <v>126</v>
      </c>
      <c r="F410" t="s">
        <v>48</v>
      </c>
      <c r="G410" t="s">
        <v>180</v>
      </c>
      <c r="H410">
        <v>91.951916733671922</v>
      </c>
      <c r="I410">
        <v>86.505437061783269</v>
      </c>
      <c r="J410">
        <v>76.948886904453872</v>
      </c>
      <c r="K410">
        <v>47.42985366790866</v>
      </c>
      <c r="L410">
        <v>33.376257014723237</v>
      </c>
      <c r="M410">
        <v>42.547844367234639</v>
      </c>
      <c r="N410">
        <v>35.243391055058453</v>
      </c>
      <c r="O410">
        <v>36.556648141450943</v>
      </c>
      <c r="P410">
        <v>29.236605280500729</v>
      </c>
      <c r="Q410">
        <v>33.814792012412688</v>
      </c>
      <c r="R410">
        <v>92.856140176773366</v>
      </c>
      <c r="S410">
        <v>88.085497512323641</v>
      </c>
      <c r="T410">
        <v>86.34401438170427</v>
      </c>
      <c r="U410">
        <v>81.641751053254595</v>
      </c>
      <c r="V410">
        <v>61.208356120655949</v>
      </c>
      <c r="W410" t="s">
        <v>248</v>
      </c>
      <c r="X410" t="s">
        <v>249</v>
      </c>
      <c r="Y410" t="s">
        <v>250</v>
      </c>
      <c r="Z410" t="s">
        <v>251</v>
      </c>
      <c r="AA410" t="s">
        <v>252</v>
      </c>
      <c r="AB410" t="s">
        <v>253</v>
      </c>
      <c r="AC410" t="s">
        <v>254</v>
      </c>
      <c r="AD410" t="s">
        <v>476</v>
      </c>
      <c r="AE410" t="s">
        <v>477</v>
      </c>
      <c r="AF410" t="s">
        <v>257</v>
      </c>
      <c r="AG410">
        <v>5.6944474405224597</v>
      </c>
      <c r="AH410">
        <v>56.600579670165587</v>
      </c>
      <c r="AI410">
        <v>61.276310558433302</v>
      </c>
      <c r="AJ410">
        <v>78.388163231196145</v>
      </c>
      <c r="AK410">
        <v>64.106759221400026</v>
      </c>
      <c r="AL410">
        <v>71.955580357635782</v>
      </c>
      <c r="AM410">
        <v>72.478064361037326</v>
      </c>
      <c r="AN410">
        <v>86.903642311756869</v>
      </c>
      <c r="AO410">
        <v>76.344935837922307</v>
      </c>
      <c r="AP410">
        <v>53.343203424335798</v>
      </c>
      <c r="AQ410">
        <v>4328.2785095693471</v>
      </c>
      <c r="AR410">
        <v>5291.3609089055126</v>
      </c>
      <c r="AS410">
        <v>5120.0176516251504</v>
      </c>
      <c r="AT410">
        <v>3830.4680143775659</v>
      </c>
      <c r="AU410">
        <v>2941.7593789659741</v>
      </c>
      <c r="AV410">
        <v>1092.812167066387</v>
      </c>
      <c r="AW410">
        <v>964.43100884237776</v>
      </c>
      <c r="AX410">
        <v>1015.222698979335</v>
      </c>
      <c r="AY410">
        <v>812.70930689691761</v>
      </c>
      <c r="AZ410">
        <v>938.67988909295207</v>
      </c>
      <c r="BA410">
        <v>3015.122299129403</v>
      </c>
      <c r="BB410">
        <v>3244.0067641569131</v>
      </c>
      <c r="BC410">
        <v>3662.464317395506</v>
      </c>
      <c r="BD410">
        <v>3659.5967785672901</v>
      </c>
      <c r="BE410">
        <v>3106.839233316492</v>
      </c>
      <c r="BF410">
        <v>123.26449050205341</v>
      </c>
      <c r="BG410">
        <v>3620.3372340799001</v>
      </c>
      <c r="BH410">
        <v>2799.6591297831269</v>
      </c>
      <c r="BI410">
        <v>2505.2203903618638</v>
      </c>
      <c r="BJ410">
        <v>2269.1282631185459</v>
      </c>
      <c r="BK410">
        <v>3152.517180181706</v>
      </c>
      <c r="BL410">
        <v>2684.7696562276992</v>
      </c>
      <c r="BM410">
        <v>1490.066667211521</v>
      </c>
      <c r="BN410">
        <v>1190.184105371653</v>
      </c>
      <c r="BO410">
        <v>1676.7373466054969</v>
      </c>
    </row>
    <row r="411">
      <c r="A411" t="s">
        <v>829</v>
      </c>
      <c r="B411">
        <v>2019</v>
      </c>
      <c r="C411" t="s">
        <v>838</v>
      </c>
      <c r="D411">
        <v>39</v>
      </c>
      <c r="E411" t="s">
        <v>123</v>
      </c>
      <c r="F411" t="s">
        <v>49</v>
      </c>
      <c r="G411" t="s">
        <v>180</v>
      </c>
      <c r="H411">
        <v>100</v>
      </c>
      <c r="I411">
        <v>73.716346162566978</v>
      </c>
      <c r="J411">
        <v>71.021098012217507</v>
      </c>
      <c r="K411">
        <v>54.942741064918643</v>
      </c>
      <c r="L411">
        <v>55.738592824771906</v>
      </c>
      <c r="M411">
        <v>51.231501417349769</v>
      </c>
      <c r="N411">
        <v>54.863452512390083</v>
      </c>
      <c r="O411">
        <v>49.300646092949059</v>
      </c>
      <c r="P411">
        <v>51.051300318966199</v>
      </c>
      <c r="Q411">
        <v>61.90570904039869</v>
      </c>
      <c r="R411">
        <v>100</v>
      </c>
      <c r="S411">
        <v>70.828944183200832</v>
      </c>
      <c r="T411">
        <v>80.121427205193669</v>
      </c>
      <c r="U411">
        <v>68.421028046091521</v>
      </c>
      <c r="V411">
        <v>82.728311778670573</v>
      </c>
      <c r="W411" t="s">
        <v>248</v>
      </c>
      <c r="X411" t="s">
        <v>249</v>
      </c>
      <c r="Y411" t="s">
        <v>250</v>
      </c>
      <c r="Z411" t="s">
        <v>251</v>
      </c>
      <c r="AA411" t="s">
        <v>252</v>
      </c>
      <c r="AB411" t="s">
        <v>253</v>
      </c>
      <c r="AC411" t="s">
        <v>254</v>
      </c>
      <c r="AD411" t="s">
        <v>476</v>
      </c>
      <c r="AE411" t="s">
        <v>477</v>
      </c>
      <c r="AF411" t="s">
        <v>257</v>
      </c>
      <c r="AG411">
        <v>39.677927635391939</v>
      </c>
      <c r="AH411">
        <v>42.28279404952071</v>
      </c>
      <c r="AI411">
        <v>76.572207675438946</v>
      </c>
      <c r="AJ411">
        <v>65.218697642922052</v>
      </c>
      <c r="AK411">
        <v>46.630626973346658</v>
      </c>
      <c r="AL411">
        <v>65.828896806926693</v>
      </c>
      <c r="AM411">
        <v>52.344676765816033</v>
      </c>
      <c r="AN411">
        <v>95.601134354361974</v>
      </c>
      <c r="AO411">
        <v>38.111136511699208</v>
      </c>
      <c r="AP411">
        <v>85.234430398217313</v>
      </c>
      <c r="AQ411">
        <v>22.63341716099843</v>
      </c>
      <c r="AR411">
        <v>75.910467467424311</v>
      </c>
      <c r="AS411">
        <v>249.77897702340769</v>
      </c>
      <c r="AT411">
        <v>1689.0205916891589</v>
      </c>
      <c r="AU411">
        <v>2814.6065309305732</v>
      </c>
      <c r="AV411">
        <v>601.54120737177061</v>
      </c>
      <c r="AW411">
        <v>895.7774577621766</v>
      </c>
      <c r="AX411">
        <v>795.42765395442268</v>
      </c>
      <c r="AY411">
        <v>900.41943273342224</v>
      </c>
      <c r="AZ411">
        <v>949.90282294627809</v>
      </c>
      <c r="BA411">
        <v>13.060452968184901</v>
      </c>
      <c r="BB411">
        <v>31.768289766288319</v>
      </c>
      <c r="BC411">
        <v>56.35556853293815</v>
      </c>
      <c r="BD411">
        <v>78.233080925906137</v>
      </c>
      <c r="BE411">
        <v>529.4640173101684</v>
      </c>
      <c r="BF411">
        <v>804.87436051185171</v>
      </c>
      <c r="BG411">
        <v>815.14801301430691</v>
      </c>
      <c r="BH411">
        <v>814.19724246564761</v>
      </c>
      <c r="BI411">
        <v>164.1392653785739</v>
      </c>
      <c r="BJ411">
        <v>87.566478635442451</v>
      </c>
      <c r="BK411">
        <v>591.09689627253033</v>
      </c>
      <c r="BL411">
        <v>354.00752388191148</v>
      </c>
      <c r="BM411">
        <v>143.41409072278691</v>
      </c>
      <c r="BN411">
        <v>105.8554975260127</v>
      </c>
      <c r="BO411">
        <v>971.65061586249215</v>
      </c>
    </row>
    <row r="412">
      <c r="A412" t="s">
        <v>829</v>
      </c>
      <c r="B412">
        <v>2019</v>
      </c>
      <c r="C412" t="s">
        <v>838</v>
      </c>
      <c r="D412">
        <v>40</v>
      </c>
      <c r="E412" t="s">
        <v>123</v>
      </c>
      <c r="F412" t="s">
        <v>48</v>
      </c>
      <c r="G412" t="s">
        <v>180</v>
      </c>
      <c r="H412">
        <v>0</v>
      </c>
      <c r="I412">
        <v>26.283653837433029</v>
      </c>
      <c r="J412">
        <v>28.9789019877824</v>
      </c>
      <c r="K412">
        <v>45.057258935081457</v>
      </c>
      <c r="L412">
        <v>44.261407175228243</v>
      </c>
      <c r="M412">
        <v>48.768498582650217</v>
      </c>
      <c r="N412">
        <v>45.136547487609931</v>
      </c>
      <c r="O412">
        <v>50.699353907050813</v>
      </c>
      <c r="P412">
        <v>48.948699681033737</v>
      </c>
      <c r="Q412">
        <v>38.094290959601373</v>
      </c>
      <c r="R412">
        <v>0</v>
      </c>
      <c r="S412">
        <v>29.171055816799189</v>
      </c>
      <c r="T412">
        <v>19.87857279480632</v>
      </c>
      <c r="U412">
        <v>31.578971953908479</v>
      </c>
      <c r="V412">
        <v>17.27168822132942</v>
      </c>
      <c r="W412" t="s">
        <v>248</v>
      </c>
      <c r="X412" t="s">
        <v>249</v>
      </c>
      <c r="Y412" t="s">
        <v>250</v>
      </c>
      <c r="Z412" t="s">
        <v>251</v>
      </c>
      <c r="AA412" t="s">
        <v>252</v>
      </c>
      <c r="AB412" t="s">
        <v>253</v>
      </c>
      <c r="AC412" t="s">
        <v>254</v>
      </c>
      <c r="AD412" t="s">
        <v>476</v>
      </c>
      <c r="AE412" t="s">
        <v>477</v>
      </c>
      <c r="AF412" t="s">
        <v>257</v>
      </c>
      <c r="AG412">
        <v>60.322072364607983</v>
      </c>
      <c r="AH412">
        <v>57.717205950479233</v>
      </c>
      <c r="AI412">
        <v>23.427792324561029</v>
      </c>
      <c r="AJ412">
        <v>34.781302357077912</v>
      </c>
      <c r="AK412">
        <v>53.369373026653342</v>
      </c>
      <c r="AL412">
        <v>34.171103193073407</v>
      </c>
      <c r="AM412">
        <v>47.655323234183882</v>
      </c>
      <c r="AN412">
        <v>4.3988656456380228</v>
      </c>
      <c r="AO412">
        <v>61.888863488300807</v>
      </c>
      <c r="AP412">
        <v>14.76556960178274</v>
      </c>
      <c r="AQ412">
        <v>0</v>
      </c>
      <c r="AR412">
        <v>27.06597048572468</v>
      </c>
      <c r="AS412">
        <v>101.9178905474638</v>
      </c>
      <c r="AT412">
        <v>1385.126345562235</v>
      </c>
      <c r="AU412">
        <v>2235.0482742759209</v>
      </c>
      <c r="AV412">
        <v>572.6215454849239</v>
      </c>
      <c r="AW412">
        <v>736.96240227466478</v>
      </c>
      <c r="AX412">
        <v>817.99471875598908</v>
      </c>
      <c r="AY412">
        <v>863.33472652920614</v>
      </c>
      <c r="AZ412">
        <v>584.5321066761046</v>
      </c>
      <c r="BA412">
        <v>0</v>
      </c>
      <c r="BB412">
        <v>13.08383973054401</v>
      </c>
      <c r="BC412">
        <v>13.98213075518067</v>
      </c>
      <c r="BD412">
        <v>36.107616897582822</v>
      </c>
      <c r="BE412">
        <v>110.5393937671473</v>
      </c>
      <c r="BF412">
        <v>1223.644789752233</v>
      </c>
      <c r="BG412">
        <v>1112.7000191181539</v>
      </c>
      <c r="BH412">
        <v>249.1092327984928</v>
      </c>
      <c r="BI412">
        <v>87.53590034958944</v>
      </c>
      <c r="BJ412">
        <v>100.2209999362999</v>
      </c>
      <c r="BK412">
        <v>306.83231862255229</v>
      </c>
      <c r="BL412">
        <v>322.29338340174507</v>
      </c>
      <c r="BM412">
        <v>6.5988685285102786</v>
      </c>
      <c r="BN412">
        <v>171.89926713055331</v>
      </c>
      <c r="BO412">
        <v>168.32370123321391</v>
      </c>
    </row>
    <row r="413">
      <c r="A413" t="s">
        <v>829</v>
      </c>
      <c r="B413">
        <v>2019</v>
      </c>
      <c r="C413" t="s">
        <v>838</v>
      </c>
      <c r="D413">
        <v>41</v>
      </c>
      <c r="E413" t="s">
        <v>56</v>
      </c>
      <c r="F413" t="s">
        <v>49</v>
      </c>
      <c r="G413" t="s">
        <v>180</v>
      </c>
      <c r="H413">
        <v>32.075268121033048</v>
      </c>
      <c r="I413">
        <v>26.814274533681932</v>
      </c>
      <c r="J413">
        <v>24.021655551936171</v>
      </c>
      <c r="K413">
        <v>10.593602805292001</v>
      </c>
      <c r="L413">
        <v>5.1620792722300548</v>
      </c>
      <c r="M413">
        <v>6.6228752073758352</v>
      </c>
      <c r="N413">
        <v>7.1854248076496754</v>
      </c>
      <c r="O413">
        <v>4.6895419664106726</v>
      </c>
      <c r="P413">
        <v>3.1318665323652599</v>
      </c>
      <c r="Q413">
        <v>7.240518302489515</v>
      </c>
      <c r="R413">
        <v>35.303811188001248</v>
      </c>
      <c r="S413">
        <v>26.773934760944641</v>
      </c>
      <c r="T413">
        <v>25.748329279664429</v>
      </c>
      <c r="U413">
        <v>25.006449755761611</v>
      </c>
      <c r="V413">
        <v>17.918102490725531</v>
      </c>
      <c r="W413" t="s">
        <v>248</v>
      </c>
      <c r="X413" t="s">
        <v>249</v>
      </c>
      <c r="Y413" t="s">
        <v>250</v>
      </c>
      <c r="Z413" t="s">
        <v>251</v>
      </c>
      <c r="AA413" t="s">
        <v>252</v>
      </c>
      <c r="AB413" t="s">
        <v>253</v>
      </c>
      <c r="AC413" t="s">
        <v>254</v>
      </c>
      <c r="AD413" t="s">
        <v>476</v>
      </c>
      <c r="AE413" t="s">
        <v>477</v>
      </c>
      <c r="AF413" t="s">
        <v>257</v>
      </c>
      <c r="AG413">
        <v>1.76870280036734</v>
      </c>
      <c r="AH413">
        <v>8.4545194319352319</v>
      </c>
      <c r="AI413">
        <v>18.16325124846654</v>
      </c>
      <c r="AJ413">
        <v>25.070896263235891</v>
      </c>
      <c r="AK413">
        <v>13.14072948179394</v>
      </c>
      <c r="AL413">
        <v>21.762525088683031</v>
      </c>
      <c r="AM413">
        <v>27.86041977350645</v>
      </c>
      <c r="AN413">
        <v>35.146134320659662</v>
      </c>
      <c r="AO413">
        <v>24.957238364175321</v>
      </c>
      <c r="AP413">
        <v>26.361798895385689</v>
      </c>
      <c r="AQ413">
        <v>2860.3019710853741</v>
      </c>
      <c r="AR413">
        <v>2391.763133535977</v>
      </c>
      <c r="AS413">
        <v>2142.6560317206772</v>
      </c>
      <c r="AT413">
        <v>945.08046087470279</v>
      </c>
      <c r="AU413">
        <v>460.40154117561639</v>
      </c>
      <c r="AV413">
        <v>186.12801338719021</v>
      </c>
      <c r="AW413">
        <v>201.78539453764961</v>
      </c>
      <c r="AX413">
        <v>131.6922392251914</v>
      </c>
      <c r="AY413">
        <v>88.129471563986925</v>
      </c>
      <c r="AZ413">
        <v>203.09841693612819</v>
      </c>
      <c r="BA413">
        <v>2158.251499101561</v>
      </c>
      <c r="BB413">
        <v>1635.656153482804</v>
      </c>
      <c r="BC413">
        <v>1572.96166133408</v>
      </c>
      <c r="BD413">
        <v>1527.4013326210249</v>
      </c>
      <c r="BE413">
        <v>1095.0989562027301</v>
      </c>
      <c r="BF413">
        <v>38.505567880326403</v>
      </c>
      <c r="BG413">
        <v>561.74863897680973</v>
      </c>
      <c r="BH413">
        <v>1176.905480175182</v>
      </c>
      <c r="BI413">
        <v>1036.075642818349</v>
      </c>
      <c r="BJ413">
        <v>624.56748928176046</v>
      </c>
      <c r="BK413">
        <v>1272.079557013024</v>
      </c>
      <c r="BL413">
        <v>1425.5652196492881</v>
      </c>
      <c r="BM413">
        <v>831.78300551263931</v>
      </c>
      <c r="BN413">
        <v>602.72957316078896</v>
      </c>
      <c r="BO413">
        <v>1230.2429639241809</v>
      </c>
    </row>
    <row r="414">
      <c r="A414" t="s">
        <v>829</v>
      </c>
      <c r="B414">
        <v>2019</v>
      </c>
      <c r="C414" t="s">
        <v>838</v>
      </c>
      <c r="D414">
        <v>42</v>
      </c>
      <c r="E414" t="s">
        <v>56</v>
      </c>
      <c r="F414" t="s">
        <v>48</v>
      </c>
      <c r="G414" t="s">
        <v>850</v>
      </c>
      <c r="H414">
        <v>67.924731878966767</v>
      </c>
      <c r="I414">
        <v>73.185725466318146</v>
      </c>
      <c r="J414">
        <v>75.978344448063794</v>
      </c>
      <c r="K414">
        <v>89.406397194707836</v>
      </c>
      <c r="L414">
        <v>94.83792072776987</v>
      </c>
      <c r="M414">
        <v>93.377124792624187</v>
      </c>
      <c r="N414">
        <v>92.814575192350318</v>
      </c>
      <c r="O414">
        <v>95.310458033589356</v>
      </c>
      <c r="P414">
        <v>96.868133467634749</v>
      </c>
      <c r="Q414">
        <v>92.759481697510395</v>
      </c>
      <c r="R414">
        <v>64.696188811998638</v>
      </c>
      <c r="S414">
        <v>73.226065239055544</v>
      </c>
      <c r="T414">
        <v>74.251670720335568</v>
      </c>
      <c r="U414">
        <v>74.993550244238364</v>
      </c>
      <c r="V414">
        <v>82.081897509274526</v>
      </c>
      <c r="W414" t="s">
        <v>248</v>
      </c>
      <c r="X414" t="s">
        <v>249</v>
      </c>
      <c r="Y414" t="s">
        <v>250</v>
      </c>
      <c r="Z414" t="s">
        <v>251</v>
      </c>
      <c r="AA414" t="s">
        <v>252</v>
      </c>
      <c r="AB414" t="s">
        <v>253</v>
      </c>
      <c r="AC414" t="s">
        <v>254</v>
      </c>
      <c r="AD414" t="s">
        <v>476</v>
      </c>
      <c r="AE414" t="s">
        <v>477</v>
      </c>
      <c r="AF414" t="s">
        <v>257</v>
      </c>
      <c r="AG414">
        <v>98.231297199632678</v>
      </c>
      <c r="AH414">
        <v>91.545480568064761</v>
      </c>
      <c r="AI414">
        <v>81.83674875153352</v>
      </c>
      <c r="AJ414">
        <v>74.929103736764063</v>
      </c>
      <c r="AK414">
        <v>86.85927051820596</v>
      </c>
      <c r="AL414">
        <v>78.237474911317051</v>
      </c>
      <c r="AM414">
        <v>72.139580226493521</v>
      </c>
      <c r="AN414">
        <v>64.853865679340387</v>
      </c>
      <c r="AO414">
        <v>75.042761635824533</v>
      </c>
      <c r="AP414">
        <v>73.638201104614282</v>
      </c>
      <c r="AQ414">
        <v>6057.1666539383814</v>
      </c>
      <c r="AR414">
        <v>6527.9752339206507</v>
      </c>
      <c r="AS414">
        <v>6777.0290711155258</v>
      </c>
      <c r="AT414">
        <v>7976.1569901140128</v>
      </c>
      <c r="AU414">
        <v>8458.5149824894561</v>
      </c>
      <c r="AV414">
        <v>2624.2527888948939</v>
      </c>
      <c r="AW414">
        <v>2606.4743804839591</v>
      </c>
      <c r="AX414">
        <v>2676.518886049957</v>
      </c>
      <c r="AY414">
        <v>2725.8305313046362</v>
      </c>
      <c r="AZ414">
        <v>2601.927528047624</v>
      </c>
      <c r="BA414">
        <v>3955.1153768098038</v>
      </c>
      <c r="BB414">
        <v>4473.4800944651497</v>
      </c>
      <c r="BC414">
        <v>4536.0236800036864</v>
      </c>
      <c r="BD414">
        <v>4580.6281859199007</v>
      </c>
      <c r="BE414">
        <v>5016.59147959848</v>
      </c>
      <c r="BF414">
        <v>2138.5457644480462</v>
      </c>
      <c r="BG414">
        <v>6082.6105525689354</v>
      </c>
      <c r="BH414">
        <v>5302.6915042828987</v>
      </c>
      <c r="BI414">
        <v>3096.5075402474131</v>
      </c>
      <c r="BJ414">
        <v>4128.3458870043751</v>
      </c>
      <c r="BK414">
        <v>4573.1959881236589</v>
      </c>
      <c r="BL414">
        <v>3691.246483973759</v>
      </c>
      <c r="BM414">
        <v>1534.858508810885</v>
      </c>
      <c r="BN414">
        <v>1812.319577573659</v>
      </c>
      <c r="BO414">
        <v>3436.521124544453</v>
      </c>
    </row>
    <row r="415">
      <c r="A415" t="s">
        <v>829</v>
      </c>
      <c r="B415">
        <v>2019</v>
      </c>
      <c r="C415" t="s">
        <v>838</v>
      </c>
      <c r="D415">
        <v>43</v>
      </c>
      <c r="E415" t="s">
        <v>53</v>
      </c>
      <c r="F415" t="s">
        <v>49</v>
      </c>
      <c r="G415" t="s">
        <v>861</v>
      </c>
      <c r="H415">
        <v>83.573015171246553</v>
      </c>
      <c r="I415">
        <v>83.111799524363434</v>
      </c>
      <c r="J415">
        <v>87.213402266310808</v>
      </c>
      <c r="K415">
        <v>75.782954945441318</v>
      </c>
      <c r="L415">
        <v>71.219712149781529</v>
      </c>
      <c r="M415">
        <v>71.475940229111004</v>
      </c>
      <c r="N415">
        <v>67.753262868547282</v>
      </c>
      <c r="O415">
        <v>65.381354360089162</v>
      </c>
      <c r="P415">
        <v>67.09544316657751</v>
      </c>
      <c r="Q415">
        <v>75.79762807360872</v>
      </c>
      <c r="R415">
        <v>84.853888037666863</v>
      </c>
      <c r="S415">
        <v>81.972056655403819</v>
      </c>
      <c r="T415">
        <v>83.887681519424618</v>
      </c>
      <c r="U415">
        <v>86.615104761751383</v>
      </c>
      <c r="V415">
        <v>88.130942089651441</v>
      </c>
      <c r="W415" t="s">
        <v>248</v>
      </c>
      <c r="X415" t="s">
        <v>249</v>
      </c>
      <c r="Y415" t="s">
        <v>250</v>
      </c>
      <c r="Z415" t="s">
        <v>251</v>
      </c>
      <c r="AA415" t="s">
        <v>252</v>
      </c>
      <c r="AB415" t="s">
        <v>253</v>
      </c>
      <c r="AC415" t="s">
        <v>254</v>
      </c>
      <c r="AD415" t="s">
        <v>476</v>
      </c>
      <c r="AE415" t="s">
        <v>477</v>
      </c>
      <c r="AF415" t="s">
        <v>257</v>
      </c>
      <c r="AG415">
        <v>41.497296970125589</v>
      </c>
      <c r="AH415">
        <v>77.340876169744249</v>
      </c>
      <c r="AI415">
        <v>86.696305160511457</v>
      </c>
      <c r="AJ415">
        <v>84.142804590051739</v>
      </c>
      <c r="AK415">
        <v>86.506891423100569</v>
      </c>
      <c r="AL415">
        <v>80.585848695850601</v>
      </c>
      <c r="AM415">
        <v>78.789811358975058</v>
      </c>
      <c r="AN415">
        <v>86.355417398182468</v>
      </c>
      <c r="AO415">
        <v>68.402749206128433</v>
      </c>
      <c r="AP415">
        <v>87.24660215519458</v>
      </c>
      <c r="AQ415">
        <v>7446.7745876840982</v>
      </c>
      <c r="AR415">
        <v>7409.3445994868016</v>
      </c>
      <c r="AS415">
        <v>7778.6191980749227</v>
      </c>
      <c r="AT415">
        <v>6756.7520701585909</v>
      </c>
      <c r="AU415">
        <v>6350.8611164099902</v>
      </c>
      <c r="AV415">
        <v>2008.7461024495519</v>
      </c>
      <c r="AW415">
        <v>1901.8212693230021</v>
      </c>
      <c r="AX415">
        <v>1836.046466995592</v>
      </c>
      <c r="AY415">
        <v>1886.940872274889</v>
      </c>
      <c r="AZ415">
        <v>2126.1431331470139</v>
      </c>
      <c r="BA415">
        <v>5182.9450032329742</v>
      </c>
      <c r="BB415">
        <v>5006.4055291999284</v>
      </c>
      <c r="BC415">
        <v>5120.6382572864022</v>
      </c>
      <c r="BD415">
        <v>5290.4761663629233</v>
      </c>
      <c r="BE415">
        <v>5382.1887715421708</v>
      </c>
      <c r="BF415">
        <v>902.51095607457898</v>
      </c>
      <c r="BG415">
        <v>5138.8056146064146</v>
      </c>
      <c r="BH415">
        <v>5614.5534086633852</v>
      </c>
      <c r="BI415">
        <v>3472.5203337828962</v>
      </c>
      <c r="BJ415">
        <v>4107.4233167753</v>
      </c>
      <c r="BK415">
        <v>4710.4649066593993</v>
      </c>
      <c r="BL415">
        <v>4030.9505068409562</v>
      </c>
      <c r="BM415">
        <v>2041.569416842176</v>
      </c>
      <c r="BN415">
        <v>1651.9600137816219</v>
      </c>
      <c r="BO415">
        <v>4071.5930977877229</v>
      </c>
    </row>
    <row r="416">
      <c r="A416" t="s">
        <v>829</v>
      </c>
      <c r="B416">
        <v>2019</v>
      </c>
      <c r="C416" t="s">
        <v>838</v>
      </c>
      <c r="D416">
        <v>44</v>
      </c>
      <c r="E416" t="s">
        <v>53</v>
      </c>
      <c r="F416" t="s">
        <v>48</v>
      </c>
      <c r="G416" t="s">
        <v>180</v>
      </c>
      <c r="H416">
        <v>16.42698482875339</v>
      </c>
      <c r="I416">
        <v>16.88820047563663</v>
      </c>
      <c r="J416">
        <v>12.786597733689121</v>
      </c>
      <c r="K416">
        <v>24.21704505455854</v>
      </c>
      <c r="L416">
        <v>28.780287850218421</v>
      </c>
      <c r="M416">
        <v>28.52405977088906</v>
      </c>
      <c r="N416">
        <v>32.246737131452683</v>
      </c>
      <c r="O416">
        <v>34.618645639910881</v>
      </c>
      <c r="P416">
        <v>32.904556833422468</v>
      </c>
      <c r="Q416">
        <v>24.202371926391081</v>
      </c>
      <c r="R416">
        <v>15.14611196233308</v>
      </c>
      <c r="S416">
        <v>18.027943344596231</v>
      </c>
      <c r="T416">
        <v>16.112318480575471</v>
      </c>
      <c r="U416">
        <v>13.3848952382486</v>
      </c>
      <c r="V416">
        <v>11.869057910348619</v>
      </c>
      <c r="W416" t="s">
        <v>248</v>
      </c>
      <c r="X416" t="s">
        <v>249</v>
      </c>
      <c r="Y416" t="s">
        <v>250</v>
      </c>
      <c r="Z416" t="s">
        <v>251</v>
      </c>
      <c r="AA416" t="s">
        <v>252</v>
      </c>
      <c r="AB416" t="s">
        <v>253</v>
      </c>
      <c r="AC416" t="s">
        <v>254</v>
      </c>
      <c r="AD416" t="s">
        <v>476</v>
      </c>
      <c r="AE416" t="s">
        <v>477</v>
      </c>
      <c r="AF416" t="s">
        <v>257</v>
      </c>
      <c r="AG416">
        <v>58.502703029874297</v>
      </c>
      <c r="AH416">
        <v>22.659123830255769</v>
      </c>
      <c r="AI416">
        <v>13.303694839488641</v>
      </c>
      <c r="AJ416">
        <v>15.857195409948259</v>
      </c>
      <c r="AK416">
        <v>13.49310857689931</v>
      </c>
      <c r="AL416">
        <v>19.414151304149438</v>
      </c>
      <c r="AM416">
        <v>21.21018864102491</v>
      </c>
      <c r="AN416">
        <v>13.64458260181757</v>
      </c>
      <c r="AO416">
        <v>31.597250793871559</v>
      </c>
      <c r="AP416">
        <v>12.75339784480545</v>
      </c>
      <c r="AQ416">
        <v>1463.7266936507531</v>
      </c>
      <c r="AR416">
        <v>1505.568375432995</v>
      </c>
      <c r="AS416">
        <v>1140.444840182048</v>
      </c>
      <c r="AT416">
        <v>2159.1737802163302</v>
      </c>
      <c r="AU416">
        <v>2566.4188398099241</v>
      </c>
      <c r="AV416">
        <v>801.6346998325331</v>
      </c>
      <c r="AW416">
        <v>905.1598099688606</v>
      </c>
      <c r="AX416">
        <v>972.16465827955733</v>
      </c>
      <c r="AY416">
        <v>925.38256314857199</v>
      </c>
      <c r="AZ416">
        <v>678.88281183673439</v>
      </c>
      <c r="BA416">
        <v>925.13692806550489</v>
      </c>
      <c r="BB416">
        <v>1101.0483196719911</v>
      </c>
      <c r="BC416">
        <v>983.52169151453904</v>
      </c>
      <c r="BD416">
        <v>817.55335217800359</v>
      </c>
      <c r="BE416">
        <v>724.84769479575584</v>
      </c>
      <c r="BF416">
        <v>1272.355895432175</v>
      </c>
      <c r="BG416">
        <v>1505.5535769393321</v>
      </c>
      <c r="BH416">
        <v>861.56272831440447</v>
      </c>
      <c r="BI416">
        <v>654.41642652739006</v>
      </c>
      <c r="BJ416">
        <v>640.66466697400358</v>
      </c>
      <c r="BK416">
        <v>1134.8106384772809</v>
      </c>
      <c r="BL416">
        <v>1085.130414428801</v>
      </c>
      <c r="BM416">
        <v>322.57805456492292</v>
      </c>
      <c r="BN416">
        <v>763.08913695283002</v>
      </c>
      <c r="BO416">
        <v>595.17099068091386</v>
      </c>
    </row>
    <row r="417">
      <c r="A417" t="s">
        <v>829</v>
      </c>
      <c r="B417">
        <v>2019</v>
      </c>
      <c r="C417" t="s">
        <v>838</v>
      </c>
      <c r="D417">
        <v>45</v>
      </c>
      <c r="E417" t="s">
        <v>52</v>
      </c>
      <c r="F417" t="s">
        <v>49</v>
      </c>
      <c r="G417" t="s">
        <v>180</v>
      </c>
      <c r="H417">
        <v>86.226402816894975</v>
      </c>
      <c r="I417">
        <v>83.809422770312366</v>
      </c>
      <c r="J417">
        <v>88.692155379984669</v>
      </c>
      <c r="K417">
        <v>74.921015812793584</v>
      </c>
      <c r="L417">
        <v>70.876828601095482</v>
      </c>
      <c r="M417">
        <v>69.403991082272938</v>
      </c>
      <c r="N417">
        <v>67.222932384424126</v>
      </c>
      <c r="O417">
        <v>64.993807384321414</v>
      </c>
      <c r="P417">
        <v>66.69044841869831</v>
      </c>
      <c r="Q417">
        <v>75.54407913730428</v>
      </c>
      <c r="R417">
        <v>87.719093610968827</v>
      </c>
      <c r="S417">
        <v>83.506588294341668</v>
      </c>
      <c r="T417">
        <v>84.357245219695116</v>
      </c>
      <c r="U417">
        <v>88.279369091191967</v>
      </c>
      <c r="V417">
        <v>89.596938908653129</v>
      </c>
      <c r="W417" t="s">
        <v>248</v>
      </c>
      <c r="X417" t="s">
        <v>249</v>
      </c>
      <c r="Y417" t="s">
        <v>250</v>
      </c>
      <c r="Z417" t="s">
        <v>251</v>
      </c>
      <c r="AA417" t="s">
        <v>252</v>
      </c>
      <c r="AB417" t="s">
        <v>253</v>
      </c>
      <c r="AC417" t="s">
        <v>254</v>
      </c>
      <c r="AD417" t="s">
        <v>476</v>
      </c>
      <c r="AE417" t="s">
        <v>477</v>
      </c>
      <c r="AF417" t="s">
        <v>257</v>
      </c>
      <c r="AG417">
        <v>41.244733238845392</v>
      </c>
      <c r="AH417">
        <v>76.713290389936134</v>
      </c>
      <c r="AI417">
        <v>85.971935526144634</v>
      </c>
      <c r="AJ417">
        <v>83.678794020456991</v>
      </c>
      <c r="AK417">
        <v>86.997038733426152</v>
      </c>
      <c r="AL417">
        <v>80.320658207211508</v>
      </c>
      <c r="AM417">
        <v>78.561011936892172</v>
      </c>
      <c r="AN417">
        <v>87.18054815359605</v>
      </c>
      <c r="AO417">
        <v>73.550781731688602</v>
      </c>
      <c r="AP417">
        <v>90.107614014669039</v>
      </c>
      <c r="AQ417">
        <v>4052.764541643503</v>
      </c>
      <c r="AR417">
        <v>5122.4070873251176</v>
      </c>
      <c r="AS417">
        <v>5900.839286819968</v>
      </c>
      <c r="AT417">
        <v>6046.6939100714044</v>
      </c>
      <c r="AU417">
        <v>6245.8729420750233</v>
      </c>
      <c r="AV417">
        <v>1782.593854650888</v>
      </c>
      <c r="AW417">
        <v>1838.6875994854911</v>
      </c>
      <c r="AX417">
        <v>1804.9572896929969</v>
      </c>
      <c r="AY417">
        <v>1852.747190084239</v>
      </c>
      <c r="AZ417">
        <v>2097.0617769940391</v>
      </c>
      <c r="BA417">
        <v>2843.6818761911818</v>
      </c>
      <c r="BB417">
        <v>3073.9700900913958</v>
      </c>
      <c r="BC417">
        <v>3574.120725568212</v>
      </c>
      <c r="BD417">
        <v>3957.1284370094359</v>
      </c>
      <c r="BE417">
        <v>4543.6289281671834</v>
      </c>
      <c r="BF417">
        <v>891.90048369956992</v>
      </c>
      <c r="BG417">
        <v>4906.8045445100124</v>
      </c>
      <c r="BH417">
        <v>3924.9873151028501</v>
      </c>
      <c r="BI417">
        <v>2669.5796842053942</v>
      </c>
      <c r="BJ417">
        <v>3075.156581161049</v>
      </c>
      <c r="BK417">
        <v>3519.0078888004768</v>
      </c>
      <c r="BL417">
        <v>2909.5232121249528</v>
      </c>
      <c r="BM417">
        <v>1492.6402280721411</v>
      </c>
      <c r="BN417">
        <v>1146.624466887466</v>
      </c>
      <c r="BO417">
        <v>2832.353363371139</v>
      </c>
    </row>
    <row r="418">
      <c r="A418" t="s">
        <v>829</v>
      </c>
      <c r="B418">
        <v>2019</v>
      </c>
      <c r="C418" t="s">
        <v>838</v>
      </c>
      <c r="D418">
        <v>46</v>
      </c>
      <c r="E418" t="s">
        <v>52</v>
      </c>
      <c r="F418" t="s">
        <v>48</v>
      </c>
      <c r="G418" t="s">
        <v>180</v>
      </c>
      <c r="H418">
        <v>13.773597183105039</v>
      </c>
      <c r="I418">
        <v>16.190577229687751</v>
      </c>
      <c r="J418">
        <v>11.30784462001537</v>
      </c>
      <c r="K418">
        <v>25.07898418720643</v>
      </c>
      <c r="L418">
        <v>29.123171398904411</v>
      </c>
      <c r="M418">
        <v>30.596008917727151</v>
      </c>
      <c r="N418">
        <v>32.777067615575817</v>
      </c>
      <c r="O418">
        <v>35.006192615678572</v>
      </c>
      <c r="P418">
        <v>33.309551581301648</v>
      </c>
      <c r="Q418">
        <v>24.45592086269555</v>
      </c>
      <c r="R418">
        <v>12.2809063890312</v>
      </c>
      <c r="S418">
        <v>16.493411705658289</v>
      </c>
      <c r="T418">
        <v>15.642754780304969</v>
      </c>
      <c r="U418">
        <v>11.72063090880798</v>
      </c>
      <c r="V418">
        <v>10.403061091346951</v>
      </c>
      <c r="W418" t="s">
        <v>248</v>
      </c>
      <c r="X418" t="s">
        <v>249</v>
      </c>
      <c r="Y418" t="s">
        <v>250</v>
      </c>
      <c r="Z418" t="s">
        <v>251</v>
      </c>
      <c r="AA418" t="s">
        <v>252</v>
      </c>
      <c r="AB418" t="s">
        <v>253</v>
      </c>
      <c r="AC418" t="s">
        <v>254</v>
      </c>
      <c r="AD418" t="s">
        <v>476</v>
      </c>
      <c r="AE418" t="s">
        <v>477</v>
      </c>
      <c r="AF418" t="s">
        <v>257</v>
      </c>
      <c r="AG418">
        <v>58.755266761154481</v>
      </c>
      <c r="AH418">
        <v>23.28670961006393</v>
      </c>
      <c r="AI418">
        <v>14.02806447385562</v>
      </c>
      <c r="AJ418">
        <v>16.32120597954308</v>
      </c>
      <c r="AK418">
        <v>13.002961266573781</v>
      </c>
      <c r="AL418">
        <v>19.679341792788421</v>
      </c>
      <c r="AM418">
        <v>21.438988063107729</v>
      </c>
      <c r="AN418">
        <v>12.81945184640395</v>
      </c>
      <c r="AO418">
        <v>26.449218268311359</v>
      </c>
      <c r="AP418">
        <v>9.8923859853309182</v>
      </c>
      <c r="AQ418">
        <v>647.37881264868759</v>
      </c>
      <c r="AR418">
        <v>989.56328307531305</v>
      </c>
      <c r="AS418">
        <v>752.33005103065341</v>
      </c>
      <c r="AT418">
        <v>2024.0641335466671</v>
      </c>
      <c r="AU418">
        <v>2566.4188398099241</v>
      </c>
      <c r="AV418">
        <v>785.83748028166008</v>
      </c>
      <c r="AW418">
        <v>896.52125598467376</v>
      </c>
      <c r="AX418">
        <v>972.16465827955733</v>
      </c>
      <c r="AY418">
        <v>925.38256314857199</v>
      </c>
      <c r="AZ418">
        <v>678.88281183673439</v>
      </c>
      <c r="BA418">
        <v>398.12302526255911</v>
      </c>
      <c r="BB418">
        <v>607.14076939714118</v>
      </c>
      <c r="BC418">
        <v>662.76576386133547</v>
      </c>
      <c r="BD418">
        <v>525.37803958505356</v>
      </c>
      <c r="BE418">
        <v>527.55875247395772</v>
      </c>
      <c r="BF418">
        <v>1270.5586078276681</v>
      </c>
      <c r="BG418">
        <v>1489.4854849862711</v>
      </c>
      <c r="BH418">
        <v>640.44126467972967</v>
      </c>
      <c r="BI418">
        <v>520.69058134451654</v>
      </c>
      <c r="BJ418">
        <v>459.62647114933372</v>
      </c>
      <c r="BK418">
        <v>862.1911294173841</v>
      </c>
      <c r="BL418">
        <v>793.99732610609942</v>
      </c>
      <c r="BM418">
        <v>219.48507933288261</v>
      </c>
      <c r="BN418">
        <v>412.33172622319722</v>
      </c>
      <c r="BO418">
        <v>310.94744904416461</v>
      </c>
    </row>
    <row r="419">
      <c r="A419" t="s">
        <v>829</v>
      </c>
      <c r="B419">
        <v>2019</v>
      </c>
      <c r="C419" t="s">
        <v>838</v>
      </c>
      <c r="D419">
        <v>47</v>
      </c>
      <c r="E419" t="s">
        <v>102</v>
      </c>
      <c r="F419" t="s">
        <v>101</v>
      </c>
      <c r="G419" t="s">
        <v>865</v>
      </c>
      <c r="H419">
        <v>20.027052385741651</v>
      </c>
      <c r="I419">
        <v>29.886222782933931</v>
      </c>
      <c r="J419">
        <v>40.838243312938133</v>
      </c>
      <c r="K419">
        <v>50.219880415933993</v>
      </c>
      <c r="L419">
        <v>66.615740137885084</v>
      </c>
      <c r="M419">
        <v>53.320139751684017</v>
      </c>
      <c r="N419">
        <v>74.417337118087843</v>
      </c>
      <c r="O419">
        <v>75.873859165675697</v>
      </c>
      <c r="P419">
        <v>61.591121283212487</v>
      </c>
      <c r="Q419">
        <v>70.461331263847683</v>
      </c>
      <c r="R419">
        <v>21.76570916940263</v>
      </c>
      <c r="S419">
        <v>23.12207135125286</v>
      </c>
      <c r="T419">
        <v>32.561094202453752</v>
      </c>
      <c r="U419">
        <v>41.265157705160057</v>
      </c>
      <c r="V419">
        <v>30.648969186608809</v>
      </c>
      <c r="W419" t="s">
        <v>248</v>
      </c>
      <c r="X419" t="s">
        <v>249</v>
      </c>
      <c r="Y419" t="s">
        <v>250</v>
      </c>
      <c r="Z419" t="s">
        <v>251</v>
      </c>
      <c r="AA419" t="s">
        <v>252</v>
      </c>
      <c r="AB419" t="s">
        <v>253</v>
      </c>
      <c r="AC419" t="s">
        <v>254</v>
      </c>
      <c r="AD419" t="s">
        <v>476</v>
      </c>
      <c r="AE419" t="s">
        <v>477</v>
      </c>
      <c r="AF419" t="s">
        <v>257</v>
      </c>
      <c r="AG419">
        <v>86.177007608470859</v>
      </c>
      <c r="AH419">
        <v>54.264208984404263</v>
      </c>
      <c r="AI419">
        <v>28.222404513488449</v>
      </c>
      <c r="AJ419">
        <v>38.407531843441802</v>
      </c>
      <c r="AK419">
        <v>26.023579002547329</v>
      </c>
      <c r="AL419">
        <v>40.675466233556882</v>
      </c>
      <c r="AM419">
        <v>42.841782777153433</v>
      </c>
      <c r="AN419">
        <v>45.434515553503971</v>
      </c>
      <c r="AO419">
        <v>32.570106181947793</v>
      </c>
      <c r="AP419">
        <v>41.127047686854667</v>
      </c>
      <c r="AQ419">
        <v>338.73493342302402</v>
      </c>
      <c r="AR419">
        <v>509.01070171731311</v>
      </c>
      <c r="AS419">
        <v>673.4990785257221</v>
      </c>
      <c r="AT419">
        <v>895.53274652627033</v>
      </c>
      <c r="AU419">
        <v>1053.9101768880239</v>
      </c>
      <c r="AV419">
        <v>280.09422266638433</v>
      </c>
      <c r="AW419">
        <v>419.41296424134219</v>
      </c>
      <c r="AX419">
        <v>384.03766284849388</v>
      </c>
      <c r="AY419">
        <v>294.19485303004228</v>
      </c>
      <c r="AZ419">
        <v>356.97835938274193</v>
      </c>
      <c r="BA419">
        <v>253.2612876377909</v>
      </c>
      <c r="BB419">
        <v>270.04961662356021</v>
      </c>
      <c r="BC419">
        <v>376.52196806359251</v>
      </c>
      <c r="BD419">
        <v>460.18785493917181</v>
      </c>
      <c r="BE419">
        <v>375.94884764723179</v>
      </c>
      <c r="BF419">
        <v>330.02230198296462</v>
      </c>
      <c r="BG419">
        <v>681.10714513902872</v>
      </c>
      <c r="BH419">
        <v>355.66512631324798</v>
      </c>
      <c r="BI419">
        <v>315.44715180071819</v>
      </c>
      <c r="BJ419">
        <v>227.01556653023749</v>
      </c>
      <c r="BK419">
        <v>484.59483834764751</v>
      </c>
      <c r="BL419">
        <v>398.5748971821958</v>
      </c>
      <c r="BM419">
        <v>221.410043863423</v>
      </c>
      <c r="BN419">
        <v>152.1066662618089</v>
      </c>
      <c r="BO419">
        <v>304.74389965907989</v>
      </c>
    </row>
    <row r="420">
      <c r="A420" t="s">
        <v>829</v>
      </c>
      <c r="B420">
        <v>2019</v>
      </c>
      <c r="C420" t="s">
        <v>838</v>
      </c>
      <c r="D420">
        <v>48</v>
      </c>
      <c r="E420" t="s">
        <v>102</v>
      </c>
      <c r="F420" t="s">
        <v>100</v>
      </c>
      <c r="G420" t="s">
        <v>180</v>
      </c>
      <c r="H420">
        <v>41.59558924350393</v>
      </c>
      <c r="I420">
        <v>42.662700462303789</v>
      </c>
      <c r="J420">
        <v>40.911251470673818</v>
      </c>
      <c r="K420">
        <v>38.635167159565967</v>
      </c>
      <c r="L420">
        <v>29.146451685327872</v>
      </c>
      <c r="M420">
        <v>35.422135936971458</v>
      </c>
      <c r="N420">
        <v>22.04602215104207</v>
      </c>
      <c r="O420">
        <v>23.070969173820369</v>
      </c>
      <c r="P420">
        <v>34.837277987478529</v>
      </c>
      <c r="Q420">
        <v>24.291217402542379</v>
      </c>
      <c r="R420">
        <v>37.880646645520223</v>
      </c>
      <c r="S420">
        <v>48.08036310000427</v>
      </c>
      <c r="T420">
        <v>40.61952740389944</v>
      </c>
      <c r="U420">
        <v>41.470780782444891</v>
      </c>
      <c r="V420">
        <v>49.229049665908128</v>
      </c>
      <c r="W420" t="s">
        <v>248</v>
      </c>
      <c r="X420" t="s">
        <v>249</v>
      </c>
      <c r="Y420" t="s">
        <v>250</v>
      </c>
      <c r="Z420" t="s">
        <v>251</v>
      </c>
      <c r="AA420" t="s">
        <v>252</v>
      </c>
      <c r="AB420" t="s">
        <v>253</v>
      </c>
      <c r="AC420" t="s">
        <v>254</v>
      </c>
      <c r="AD420" t="s">
        <v>476</v>
      </c>
      <c r="AE420" t="s">
        <v>477</v>
      </c>
      <c r="AF420" t="s">
        <v>257</v>
      </c>
      <c r="AG420">
        <v>13.525707608826339</v>
      </c>
      <c r="AH420">
        <v>36.47565225489646</v>
      </c>
      <c r="AI420">
        <v>59.395388982234678</v>
      </c>
      <c r="AJ420">
        <v>25.108422329573902</v>
      </c>
      <c r="AK420">
        <v>53.748050590016852</v>
      </c>
      <c r="AL420">
        <v>38.515570787719327</v>
      </c>
      <c r="AM420">
        <v>34.507948352421963</v>
      </c>
      <c r="AN420">
        <v>36.214664615542013</v>
      </c>
      <c r="AO420">
        <v>28.78872855106242</v>
      </c>
      <c r="AP420">
        <v>31.156958349569031</v>
      </c>
      <c r="AQ420">
        <v>703.54233272596366</v>
      </c>
      <c r="AR420">
        <v>726.61477688887624</v>
      </c>
      <c r="AS420">
        <v>674.70311971287731</v>
      </c>
      <c r="AT420">
        <v>688.95140873194782</v>
      </c>
      <c r="AU420">
        <v>461.1183781454771</v>
      </c>
      <c r="AV420">
        <v>186.0748241969051</v>
      </c>
      <c r="AW420">
        <v>124.2504483253194</v>
      </c>
      <c r="AX420">
        <v>116.77435652530799</v>
      </c>
      <c r="AY420">
        <v>166.40300848503091</v>
      </c>
      <c r="AZ420">
        <v>123.066634993004</v>
      </c>
      <c r="BA420">
        <v>440.77136523918358</v>
      </c>
      <c r="BB420">
        <v>561.54500282580375</v>
      </c>
      <c r="BC420">
        <v>469.70609479016548</v>
      </c>
      <c r="BD420">
        <v>462.48095759826731</v>
      </c>
      <c r="BE420">
        <v>603.85732322615524</v>
      </c>
      <c r="BF420">
        <v>51.797866796370357</v>
      </c>
      <c r="BG420">
        <v>457.83082144543403</v>
      </c>
      <c r="BH420">
        <v>748.51412871977993</v>
      </c>
      <c r="BI420">
        <v>206.2194556619516</v>
      </c>
      <c r="BJ420">
        <v>468.86879600204821</v>
      </c>
      <c r="BK420">
        <v>458.86251659837723</v>
      </c>
      <c r="BL420">
        <v>321.04177452367378</v>
      </c>
      <c r="BM420">
        <v>176.48015794476601</v>
      </c>
      <c r="BN420">
        <v>134.44713693458351</v>
      </c>
      <c r="BO420">
        <v>230.86736157815739</v>
      </c>
    </row>
    <row r="421">
      <c r="A421" t="s">
        <v>829</v>
      </c>
      <c r="B421">
        <v>2019</v>
      </c>
      <c r="C421" t="s">
        <v>838</v>
      </c>
      <c r="D421">
        <v>49</v>
      </c>
      <c r="E421" t="s">
        <v>102</v>
      </c>
      <c r="F421" t="s">
        <v>68</v>
      </c>
      <c r="G421" t="s">
        <v>180</v>
      </c>
      <c r="H421">
        <v>38.377358370754408</v>
      </c>
      <c r="I421">
        <v>27.45107675476229</v>
      </c>
      <c r="J421">
        <v>18.250505216388088</v>
      </c>
      <c r="K421">
        <v>11.14495242449995</v>
      </c>
      <c r="L421">
        <v>4.2378081767870359</v>
      </c>
      <c r="M421">
        <v>11.257724311344489</v>
      </c>
      <c r="N421">
        <v>3.5366407308700971</v>
      </c>
      <c r="O421">
        <v>1.0551716605039521</v>
      </c>
      <c r="P421">
        <v>3.5716007293089631</v>
      </c>
      <c r="Q421">
        <v>5.2474513336099529</v>
      </c>
      <c r="R421">
        <v>40.353644185077123</v>
      </c>
      <c r="S421">
        <v>28.797565548742881</v>
      </c>
      <c r="T421">
        <v>26.81937839364679</v>
      </c>
      <c r="U421">
        <v>17.26406151239507</v>
      </c>
      <c r="V421">
        <v>20.12198114748319</v>
      </c>
      <c r="W421" t="s">
        <v>248</v>
      </c>
      <c r="X421" t="s">
        <v>249</v>
      </c>
      <c r="Y421" t="s">
        <v>250</v>
      </c>
      <c r="Z421" t="s">
        <v>251</v>
      </c>
      <c r="AA421" t="s">
        <v>252</v>
      </c>
      <c r="AB421" t="s">
        <v>253</v>
      </c>
      <c r="AC421" t="s">
        <v>254</v>
      </c>
      <c r="AD421" t="s">
        <v>476</v>
      </c>
      <c r="AE421" t="s">
        <v>477</v>
      </c>
      <c r="AF421" t="s">
        <v>257</v>
      </c>
      <c r="AG421">
        <v>0.29728478270283881</v>
      </c>
      <c r="AH421">
        <v>9.2601387606992471</v>
      </c>
      <c r="AI421">
        <v>12.38220650427685</v>
      </c>
      <c r="AJ421">
        <v>36.484045826984278</v>
      </c>
      <c r="AK421">
        <v>20.22837040743584</v>
      </c>
      <c r="AL421">
        <v>20.808962978723731</v>
      </c>
      <c r="AM421">
        <v>22.650268870424579</v>
      </c>
      <c r="AN421">
        <v>18.35081983095392</v>
      </c>
      <c r="AO421">
        <v>38.641165266989773</v>
      </c>
      <c r="AP421">
        <v>27.715993963576249</v>
      </c>
      <c r="AQ421">
        <v>649.10959847112872</v>
      </c>
      <c r="AR421">
        <v>467.53622708776652</v>
      </c>
      <c r="AS421">
        <v>300.98499466974079</v>
      </c>
      <c r="AT421">
        <v>198.73941897022809</v>
      </c>
      <c r="AU421">
        <v>67.045253208484937</v>
      </c>
      <c r="AV421">
        <v>59.137570806515043</v>
      </c>
      <c r="AW421">
        <v>19.932357563898389</v>
      </c>
      <c r="AX421">
        <v>5.3407809074145618</v>
      </c>
      <c r="AY421">
        <v>17.06003283832791</v>
      </c>
      <c r="AZ421">
        <v>26.585171389941902</v>
      </c>
      <c r="BA421">
        <v>469.54665284036668</v>
      </c>
      <c r="BB421">
        <v>336.3354181375484</v>
      </c>
      <c r="BC421">
        <v>310.12732779284511</v>
      </c>
      <c r="BD421">
        <v>192.52831872574049</v>
      </c>
      <c r="BE421">
        <v>246.82186140475051</v>
      </c>
      <c r="BF421">
        <v>1.138477780266443</v>
      </c>
      <c r="BG421">
        <v>116.2303255301082</v>
      </c>
      <c r="BH421">
        <v>156.04336754069141</v>
      </c>
      <c r="BI421">
        <v>299.64925601576323</v>
      </c>
      <c r="BJ421">
        <v>176.46131485519479</v>
      </c>
      <c r="BK421">
        <v>247.9115050078436</v>
      </c>
      <c r="BL421">
        <v>210.72485785985791</v>
      </c>
      <c r="BM421">
        <v>89.426634667571179</v>
      </c>
      <c r="BN421">
        <v>180.45930818890309</v>
      </c>
      <c r="BO421">
        <v>205.37044496114919</v>
      </c>
    </row>
    <row r="422">
      <c r="A422" t="s">
        <v>829</v>
      </c>
      <c r="B422">
        <v>2019</v>
      </c>
      <c r="C422" t="s">
        <v>838</v>
      </c>
      <c r="D422">
        <v>50</v>
      </c>
      <c r="E422" t="s">
        <v>103</v>
      </c>
      <c r="F422" t="s">
        <v>101</v>
      </c>
      <c r="G422" t="s">
        <v>180</v>
      </c>
      <c r="H422">
        <v>33.635037226886617</v>
      </c>
      <c r="I422">
        <v>42.965654944107463</v>
      </c>
      <c r="J422">
        <v>51.577057744219481</v>
      </c>
      <c r="K422">
        <v>55.281806749800367</v>
      </c>
      <c r="L422">
        <v>67.518088526636546</v>
      </c>
      <c r="M422">
        <v>61.212392606004848</v>
      </c>
      <c r="N422">
        <v>75.138866040698943</v>
      </c>
      <c r="O422">
        <v>76.47575226242833</v>
      </c>
      <c r="P422">
        <v>62.964181100043838</v>
      </c>
      <c r="Q422">
        <v>70.461331263847683</v>
      </c>
      <c r="R422">
        <v>37.279215961196947</v>
      </c>
      <c r="S422">
        <v>37.476034745296928</v>
      </c>
      <c r="T422">
        <v>43.229894271526277</v>
      </c>
      <c r="U422">
        <v>52.176864218706079</v>
      </c>
      <c r="V422">
        <v>36.480067589234437</v>
      </c>
      <c r="W422" t="s">
        <v>248</v>
      </c>
      <c r="X422" t="s">
        <v>249</v>
      </c>
      <c r="Y422" t="s">
        <v>250</v>
      </c>
      <c r="Z422" t="s">
        <v>251</v>
      </c>
      <c r="AA422" t="s">
        <v>252</v>
      </c>
      <c r="AB422" t="s">
        <v>253</v>
      </c>
      <c r="AC422" t="s">
        <v>254</v>
      </c>
      <c r="AD422" t="s">
        <v>476</v>
      </c>
      <c r="AE422" t="s">
        <v>477</v>
      </c>
      <c r="AF422" t="s">
        <v>257</v>
      </c>
      <c r="AG422">
        <v>86.177007608470859</v>
      </c>
      <c r="AH422">
        <v>57.098841934153192</v>
      </c>
      <c r="AI422">
        <v>37.938809350196607</v>
      </c>
      <c r="AJ422">
        <v>47.028225963363617</v>
      </c>
      <c r="AK422">
        <v>33.882379399296539</v>
      </c>
      <c r="AL422">
        <v>51.792300660044553</v>
      </c>
      <c r="AM422">
        <v>55.663690583677997</v>
      </c>
      <c r="AN422">
        <v>60.195681348555958</v>
      </c>
      <c r="AO422">
        <v>54.549848650859907</v>
      </c>
      <c r="AP422">
        <v>61.306695185298622</v>
      </c>
      <c r="AQ422">
        <v>303.41659697737327</v>
      </c>
      <c r="AR422">
        <v>493.59087002978561</v>
      </c>
      <c r="AS422">
        <v>656.90418031527406</v>
      </c>
      <c r="AT422">
        <v>888.22002685191012</v>
      </c>
      <c r="AU422">
        <v>1048.7519698326939</v>
      </c>
      <c r="AV422">
        <v>280.09422266638433</v>
      </c>
      <c r="AW422">
        <v>419.41296424134219</v>
      </c>
      <c r="AX422">
        <v>384.03766284849388</v>
      </c>
      <c r="AY422">
        <v>289.03664597471243</v>
      </c>
      <c r="AZ422">
        <v>356.97835938274193</v>
      </c>
      <c r="BA422">
        <v>221.93736936945419</v>
      </c>
      <c r="BB422">
        <v>265.07977408512772</v>
      </c>
      <c r="BC422">
        <v>362.07756073718349</v>
      </c>
      <c r="BD422">
        <v>443.59295672872372</v>
      </c>
      <c r="BE422">
        <v>368.6361279728718</v>
      </c>
      <c r="BF422">
        <v>330.02230198296462</v>
      </c>
      <c r="BG422">
        <v>681.10714513902872</v>
      </c>
      <c r="BH422">
        <v>341.45817347643481</v>
      </c>
      <c r="BI422">
        <v>302.60875787914159</v>
      </c>
      <c r="BJ422">
        <v>218.38450318701521</v>
      </c>
      <c r="BK422">
        <v>483.0743749937692</v>
      </c>
      <c r="BL422">
        <v>388.54755077022548</v>
      </c>
      <c r="BM422">
        <v>208.037986750138</v>
      </c>
      <c r="BN422">
        <v>150.89914036526301</v>
      </c>
      <c r="BO422">
        <v>286.74370946305521</v>
      </c>
    </row>
    <row r="423">
      <c r="A423" t="s">
        <v>829</v>
      </c>
      <c r="B423">
        <v>2019</v>
      </c>
      <c r="C423" t="s">
        <v>838</v>
      </c>
      <c r="D423">
        <v>51</v>
      </c>
      <c r="E423" t="s">
        <v>103</v>
      </c>
      <c r="F423" t="s">
        <v>100</v>
      </c>
      <c r="G423" t="s">
        <v>180</v>
      </c>
      <c r="H423">
        <v>44.669955602187287</v>
      </c>
      <c r="I423">
        <v>41.106190891450026</v>
      </c>
      <c r="J423">
        <v>38.270879885335439</v>
      </c>
      <c r="K423">
        <v>36.154866582920967</v>
      </c>
      <c r="L423">
        <v>28.564163245137308</v>
      </c>
      <c r="M423">
        <v>29.629110077380201</v>
      </c>
      <c r="N423">
        <v>21.290202985390462</v>
      </c>
      <c r="O423">
        <v>22.460705598152739</v>
      </c>
      <c r="P423">
        <v>33.319435485725847</v>
      </c>
      <c r="Q423">
        <v>24.291217402542379</v>
      </c>
      <c r="R423">
        <v>40.988932247599401</v>
      </c>
      <c r="S423">
        <v>44.058962095497542</v>
      </c>
      <c r="T423">
        <v>42.673569094946082</v>
      </c>
      <c r="U423">
        <v>39.533096683534339</v>
      </c>
      <c r="V423">
        <v>48.965580749695448</v>
      </c>
      <c r="W423" t="s">
        <v>248</v>
      </c>
      <c r="X423" t="s">
        <v>249</v>
      </c>
      <c r="Y423" t="s">
        <v>250</v>
      </c>
      <c r="Z423" t="s">
        <v>251</v>
      </c>
      <c r="AA423" t="s">
        <v>252</v>
      </c>
      <c r="AB423" t="s">
        <v>253</v>
      </c>
      <c r="AC423" t="s">
        <v>254</v>
      </c>
      <c r="AD423" t="s">
        <v>476</v>
      </c>
      <c r="AE423" t="s">
        <v>477</v>
      </c>
      <c r="AF423" t="s">
        <v>257</v>
      </c>
      <c r="AG423">
        <v>13.525707608826339</v>
      </c>
      <c r="AH423">
        <v>34.40296362103544</v>
      </c>
      <c r="AI423">
        <v>55.132133507076617</v>
      </c>
      <c r="AJ423">
        <v>24.140254532480022</v>
      </c>
      <c r="AK423">
        <v>51.665873599989013</v>
      </c>
      <c r="AL423">
        <v>35.022584116022017</v>
      </c>
      <c r="AM423">
        <v>36.029787212683651</v>
      </c>
      <c r="AN423">
        <v>36.820350218946587</v>
      </c>
      <c r="AO423">
        <v>35.046573068790622</v>
      </c>
      <c r="AP423">
        <v>29.53388461478497</v>
      </c>
      <c r="AQ423">
        <v>402.96093102319401</v>
      </c>
      <c r="AR423">
        <v>472.22928527716749</v>
      </c>
      <c r="AS423">
        <v>487.43185595611442</v>
      </c>
      <c r="AT423">
        <v>580.90497498483535</v>
      </c>
      <c r="AU423">
        <v>443.68439811713807</v>
      </c>
      <c r="AV423">
        <v>135.57618322219329</v>
      </c>
      <c r="AW423">
        <v>118.8384602259753</v>
      </c>
      <c r="AX423">
        <v>112.7907425381469</v>
      </c>
      <c r="AY423">
        <v>152.95264244385299</v>
      </c>
      <c r="AZ423">
        <v>123.066634993004</v>
      </c>
      <c r="BA423">
        <v>244.0227231646671</v>
      </c>
      <c r="BB423">
        <v>311.64288853065949</v>
      </c>
      <c r="BC423">
        <v>357.41798739546681</v>
      </c>
      <c r="BD423">
        <v>336.09921771045032</v>
      </c>
      <c r="BE423">
        <v>494.80396513403292</v>
      </c>
      <c r="BF423">
        <v>51.797866796370357</v>
      </c>
      <c r="BG423">
        <v>410.37792611043471</v>
      </c>
      <c r="BH423">
        <v>496.20211940277392</v>
      </c>
      <c r="BI423">
        <v>155.33336181234969</v>
      </c>
      <c r="BJ423">
        <v>333.00571972495459</v>
      </c>
      <c r="BK423">
        <v>326.66077229440259</v>
      </c>
      <c r="BL423">
        <v>251.49761773728969</v>
      </c>
      <c r="BM423">
        <v>127.25217755456821</v>
      </c>
      <c r="BN423">
        <v>96.94798206824197</v>
      </c>
      <c r="BO423">
        <v>138.1359018570632</v>
      </c>
    </row>
    <row r="424">
      <c r="A424" t="s">
        <v>829</v>
      </c>
      <c r="B424">
        <v>2019</v>
      </c>
      <c r="C424" t="s">
        <v>838</v>
      </c>
      <c r="D424">
        <v>52</v>
      </c>
      <c r="E424" t="s">
        <v>103</v>
      </c>
      <c r="F424" t="s">
        <v>68</v>
      </c>
      <c r="G424" t="s">
        <v>180</v>
      </c>
      <c r="H424">
        <v>21.695007170926061</v>
      </c>
      <c r="I424">
        <v>15.9281541644425</v>
      </c>
      <c r="J424">
        <v>10.15206237044516</v>
      </c>
      <c r="K424">
        <v>8.5633266672785933</v>
      </c>
      <c r="L424">
        <v>3.9177482282261362</v>
      </c>
      <c r="M424">
        <v>9.1584973166148949</v>
      </c>
      <c r="N424">
        <v>3.5709309739106132</v>
      </c>
      <c r="O424">
        <v>1.063542139418957</v>
      </c>
      <c r="P424">
        <v>3.7163834142302909</v>
      </c>
      <c r="Q424">
        <v>5.2474513336099529</v>
      </c>
      <c r="R424">
        <v>21.731851791203638</v>
      </c>
      <c r="S424">
        <v>18.465003159205541</v>
      </c>
      <c r="T424">
        <v>14.096536633527579</v>
      </c>
      <c r="U424">
        <v>8.2900390977596228</v>
      </c>
      <c r="V424">
        <v>14.5543516610701</v>
      </c>
      <c r="W424" t="s">
        <v>248</v>
      </c>
      <c r="X424" t="s">
        <v>249</v>
      </c>
      <c r="Y424" t="s">
        <v>250</v>
      </c>
      <c r="Z424" t="s">
        <v>251</v>
      </c>
      <c r="AA424" t="s">
        <v>252</v>
      </c>
      <c r="AB424" t="s">
        <v>253</v>
      </c>
      <c r="AC424" t="s">
        <v>254</v>
      </c>
      <c r="AD424" t="s">
        <v>476</v>
      </c>
      <c r="AE424" t="s">
        <v>477</v>
      </c>
      <c r="AF424" t="s">
        <v>257</v>
      </c>
      <c r="AG424">
        <v>0.29728478270283881</v>
      </c>
      <c r="AH424">
        <v>8.4981944448113289</v>
      </c>
      <c r="AI424">
        <v>6.9290571427267373</v>
      </c>
      <c r="AJ424">
        <v>28.83151950415639</v>
      </c>
      <c r="AK424">
        <v>14.451747000714439</v>
      </c>
      <c r="AL424">
        <v>13.18511522393346</v>
      </c>
      <c r="AM424">
        <v>8.3065222036382842</v>
      </c>
      <c r="AN424">
        <v>2.9839684324974058</v>
      </c>
      <c r="AO424">
        <v>10.403578280349491</v>
      </c>
      <c r="AP424">
        <v>9.1594201999163971</v>
      </c>
      <c r="AQ424">
        <v>195.70738699644389</v>
      </c>
      <c r="AR424">
        <v>182.98316369721641</v>
      </c>
      <c r="AS424">
        <v>129.3003614715544</v>
      </c>
      <c r="AT424">
        <v>137.58809072171539</v>
      </c>
      <c r="AU424">
        <v>60.854006108892818</v>
      </c>
      <c r="AV424">
        <v>41.907236059218647</v>
      </c>
      <c r="AW424">
        <v>19.932357563898389</v>
      </c>
      <c r="AX424">
        <v>5.3407809074145618</v>
      </c>
      <c r="AY424">
        <v>17.06003283832791</v>
      </c>
      <c r="AZ424">
        <v>26.585171389941902</v>
      </c>
      <c r="BA424">
        <v>129.37798968430181</v>
      </c>
      <c r="BB424">
        <v>130.60877169075729</v>
      </c>
      <c r="BC424">
        <v>118.0673625304661</v>
      </c>
      <c r="BD424">
        <v>70.479570013207422</v>
      </c>
      <c r="BE424">
        <v>147.0737363182887</v>
      </c>
      <c r="BF424">
        <v>1.138477780266443</v>
      </c>
      <c r="BG424">
        <v>101.3712495923608</v>
      </c>
      <c r="BH424">
        <v>62.363137810413512</v>
      </c>
      <c r="BI424">
        <v>185.51986867881831</v>
      </c>
      <c r="BJ424">
        <v>93.146869992282276</v>
      </c>
      <c r="BK424">
        <v>122.9795011005601</v>
      </c>
      <c r="BL424">
        <v>57.98176196726218</v>
      </c>
      <c r="BM424">
        <v>10.31267976897179</v>
      </c>
      <c r="BN424">
        <v>28.779016955214072</v>
      </c>
      <c r="BO424">
        <v>42.840445349673331</v>
      </c>
    </row>
    <row r="425">
      <c r="A425" t="s">
        <v>829</v>
      </c>
      <c r="B425">
        <v>2019</v>
      </c>
      <c r="C425" t="s">
        <v>838</v>
      </c>
      <c r="D425">
        <v>53</v>
      </c>
      <c r="E425" t="s">
        <v>106</v>
      </c>
      <c r="F425" t="s">
        <v>101</v>
      </c>
      <c r="G425" t="s">
        <v>180</v>
      </c>
      <c r="H425">
        <v>0</v>
      </c>
      <c r="I425">
        <v>100</v>
      </c>
      <c r="J425">
        <v>87.533975251611039</v>
      </c>
      <c r="K425">
        <v>72.697848929808188</v>
      </c>
      <c r="L425">
        <v>79.207103927285345</v>
      </c>
      <c r="M425">
        <v>85.518133623230298</v>
      </c>
      <c r="N425">
        <v>72.301894807365457</v>
      </c>
      <c r="O425">
        <v>86.12200246287</v>
      </c>
      <c r="P425">
        <v>76.126438062102707</v>
      </c>
      <c r="Q425">
        <v>80.926720700090939</v>
      </c>
      <c r="R425">
        <v>0</v>
      </c>
      <c r="S425">
        <v>0</v>
      </c>
      <c r="T425">
        <v>100</v>
      </c>
      <c r="U425">
        <v>59.495991450094976</v>
      </c>
      <c r="V425">
        <v>52.538980318652143</v>
      </c>
      <c r="W425" t="s">
        <v>248</v>
      </c>
      <c r="X425" t="s">
        <v>249</v>
      </c>
      <c r="Y425" t="s">
        <v>250</v>
      </c>
      <c r="Z425" t="s">
        <v>251</v>
      </c>
      <c r="AA425" t="s">
        <v>252</v>
      </c>
      <c r="AB425" t="s">
        <v>253</v>
      </c>
      <c r="AC425" t="s">
        <v>254</v>
      </c>
      <c r="AD425" t="s">
        <v>476</v>
      </c>
      <c r="AE425" t="s">
        <v>477</v>
      </c>
      <c r="AF425" t="s">
        <v>257</v>
      </c>
      <c r="AG425">
        <v>86.538109211323317</v>
      </c>
      <c r="AH425">
        <v>71.90838853680826</v>
      </c>
      <c r="AI425">
        <v>60.185833886836157</v>
      </c>
      <c r="AJ425">
        <v>72.4933993915961</v>
      </c>
      <c r="AK425">
        <v>82.690194005628072</v>
      </c>
      <c r="AL425">
        <v>76.006733578966831</v>
      </c>
      <c r="AM425">
        <v>86.897722372265065</v>
      </c>
      <c r="AN425">
        <v>96.183355006212707</v>
      </c>
      <c r="AO425">
        <v>71.080173923848307</v>
      </c>
      <c r="AP425">
        <v>82.574848140713968</v>
      </c>
      <c r="AQ425">
        <v>0</v>
      </c>
      <c r="AR425">
        <v>14.482134224313249</v>
      </c>
      <c r="AS425">
        <v>72.512434550890148</v>
      </c>
      <c r="AT425">
        <v>436.81489428241741</v>
      </c>
      <c r="AU425">
        <v>698.10813365747265</v>
      </c>
      <c r="AV425">
        <v>192.18514830441509</v>
      </c>
      <c r="AW425">
        <v>238.02449177281011</v>
      </c>
      <c r="AX425">
        <v>272.08731915845311</v>
      </c>
      <c r="AY425">
        <v>210.19801867438869</v>
      </c>
      <c r="AZ425">
        <v>208.06017782158091</v>
      </c>
      <c r="BA425">
        <v>0</v>
      </c>
      <c r="BB425">
        <v>0</v>
      </c>
      <c r="BC425">
        <v>14.482134224313249</v>
      </c>
      <c r="BD425">
        <v>15.168880128942209</v>
      </c>
      <c r="BE425">
        <v>71.711426630189607</v>
      </c>
      <c r="BF425">
        <v>309.85278225348412</v>
      </c>
      <c r="BG425">
        <v>252.8720109699122</v>
      </c>
      <c r="BH425">
        <v>142.12428041666101</v>
      </c>
      <c r="BI425">
        <v>24.03427732519674</v>
      </c>
      <c r="BJ425">
        <v>38.405451185107808</v>
      </c>
      <c r="BK425">
        <v>143.3772210185378</v>
      </c>
      <c r="BL425">
        <v>127.0524306084158</v>
      </c>
      <c r="BM425">
        <v>20.383430287694651</v>
      </c>
      <c r="BN425">
        <v>32.123938027076697</v>
      </c>
      <c r="BO425">
        <v>131.6917746230063</v>
      </c>
    </row>
    <row r="426">
      <c r="A426" t="s">
        <v>829</v>
      </c>
      <c r="B426">
        <v>2019</v>
      </c>
      <c r="C426" t="s">
        <v>838</v>
      </c>
      <c r="D426">
        <v>54</v>
      </c>
      <c r="E426" t="s">
        <v>106</v>
      </c>
      <c r="F426" t="s">
        <v>100</v>
      </c>
      <c r="G426" t="s">
        <v>180</v>
      </c>
      <c r="H426">
        <v>83.769321153946919</v>
      </c>
      <c r="I426">
        <v>0</v>
      </c>
      <c r="J426">
        <v>8.9409072632643536</v>
      </c>
      <c r="K426">
        <v>25.992260526680361</v>
      </c>
      <c r="L426">
        <v>18.996109720473051</v>
      </c>
      <c r="M426">
        <v>13.85175999137763</v>
      </c>
      <c r="N426">
        <v>25.737462782341321</v>
      </c>
      <c r="O426">
        <v>13.28736402577851</v>
      </c>
      <c r="P426">
        <v>23.46124473923334</v>
      </c>
      <c r="Q426">
        <v>16.142126667417362</v>
      </c>
      <c r="R426">
        <v>0</v>
      </c>
      <c r="S426">
        <v>100</v>
      </c>
      <c r="T426">
        <v>0</v>
      </c>
      <c r="U426">
        <v>29.050366218947911</v>
      </c>
      <c r="V426">
        <v>43.580963422555321</v>
      </c>
      <c r="W426" t="s">
        <v>248</v>
      </c>
      <c r="X426" t="s">
        <v>249</v>
      </c>
      <c r="Y426" t="s">
        <v>250</v>
      </c>
      <c r="Z426" t="s">
        <v>251</v>
      </c>
      <c r="AA426" t="s">
        <v>252</v>
      </c>
      <c r="AB426" t="s">
        <v>253</v>
      </c>
      <c r="AC426" t="s">
        <v>254</v>
      </c>
      <c r="AD426" t="s">
        <v>476</v>
      </c>
      <c r="AE426" t="s">
        <v>477</v>
      </c>
      <c r="AF426" t="s">
        <v>257</v>
      </c>
      <c r="AG426">
        <v>13.143927807138059</v>
      </c>
      <c r="AH426">
        <v>26.4058091848208</v>
      </c>
      <c r="AI426">
        <v>37.571468355969742</v>
      </c>
      <c r="AJ426">
        <v>17.657020592819769</v>
      </c>
      <c r="AK426">
        <v>17.309805994371931</v>
      </c>
      <c r="AL426">
        <v>19.998353039745609</v>
      </c>
      <c r="AM426">
        <v>10.37097666338313</v>
      </c>
      <c r="AN426">
        <v>3.8166449937873241</v>
      </c>
      <c r="AO426">
        <v>27.71859239928424</v>
      </c>
      <c r="AP426">
        <v>17.425151859286039</v>
      </c>
      <c r="AQ426">
        <v>5.5391424641195091</v>
      </c>
      <c r="AR426">
        <v>0</v>
      </c>
      <c r="AS426">
        <v>7.4065750000437971</v>
      </c>
      <c r="AT426">
        <v>156.17802591498071</v>
      </c>
      <c r="AU426">
        <v>167.4261277862949</v>
      </c>
      <c r="AV426">
        <v>31.129100173637749</v>
      </c>
      <c r="AW426">
        <v>84.730096142159908</v>
      </c>
      <c r="AX426">
        <v>41.979089583004409</v>
      </c>
      <c r="AY426">
        <v>64.780479493848503</v>
      </c>
      <c r="AZ426">
        <v>41.500924735203881</v>
      </c>
      <c r="BA426">
        <v>0</v>
      </c>
      <c r="BB426">
        <v>5.5391424641195091</v>
      </c>
      <c r="BC426">
        <v>0</v>
      </c>
      <c r="BD426">
        <v>7.4065750000437971</v>
      </c>
      <c r="BE426">
        <v>59.484463573421138</v>
      </c>
      <c r="BF426">
        <v>47.062301659899937</v>
      </c>
      <c r="BG426">
        <v>92.858291024495173</v>
      </c>
      <c r="BH426">
        <v>88.722171970395706</v>
      </c>
      <c r="BI426">
        <v>5.8539637156777644</v>
      </c>
      <c r="BJ426">
        <v>8.0395374219981939</v>
      </c>
      <c r="BK426">
        <v>37.724398204895593</v>
      </c>
      <c r="BL426">
        <v>15.163317943147129</v>
      </c>
      <c r="BM426">
        <v>0.80883347392818306</v>
      </c>
      <c r="BN426">
        <v>12.52712669761287</v>
      </c>
      <c r="BO426">
        <v>27.789929053388342</v>
      </c>
    </row>
    <row r="427">
      <c r="A427" t="s">
        <v>829</v>
      </c>
      <c r="B427">
        <v>2019</v>
      </c>
      <c r="C427" t="s">
        <v>838</v>
      </c>
      <c r="D427">
        <v>55</v>
      </c>
      <c r="E427" t="s">
        <v>106</v>
      </c>
      <c r="F427" t="s">
        <v>68</v>
      </c>
      <c r="G427" t="s">
        <v>180</v>
      </c>
      <c r="H427">
        <v>16.230678846053081</v>
      </c>
      <c r="I427">
        <v>0</v>
      </c>
      <c r="J427">
        <v>3.525117485124603</v>
      </c>
      <c r="K427">
        <v>1.309890543511427</v>
      </c>
      <c r="L427">
        <v>1.796786352241567</v>
      </c>
      <c r="M427">
        <v>0.63010638539208519</v>
      </c>
      <c r="N427">
        <v>1.9606424102931801</v>
      </c>
      <c r="O427">
        <v>0.59063351135151088</v>
      </c>
      <c r="P427">
        <v>0.41231719866393562</v>
      </c>
      <c r="Q427">
        <v>2.9311526324917079</v>
      </c>
      <c r="R427">
        <v>100</v>
      </c>
      <c r="S427">
        <v>0</v>
      </c>
      <c r="T427">
        <v>0</v>
      </c>
      <c r="U427">
        <v>11.4536423309571</v>
      </c>
      <c r="V427">
        <v>3.880056258792528</v>
      </c>
      <c r="W427" t="s">
        <v>248</v>
      </c>
      <c r="X427" t="s">
        <v>249</v>
      </c>
      <c r="Y427" t="s">
        <v>250</v>
      </c>
      <c r="Z427" t="s">
        <v>251</v>
      </c>
      <c r="AA427" t="s">
        <v>252</v>
      </c>
      <c r="AB427" t="s">
        <v>253</v>
      </c>
      <c r="AC427" t="s">
        <v>254</v>
      </c>
      <c r="AD427" t="s">
        <v>476</v>
      </c>
      <c r="AE427" t="s">
        <v>477</v>
      </c>
      <c r="AF427" t="s">
        <v>257</v>
      </c>
      <c r="AG427">
        <v>0.31796298153864511</v>
      </c>
      <c r="AH427">
        <v>1.6858022783709681</v>
      </c>
      <c r="AI427">
        <v>2.2426977571940601</v>
      </c>
      <c r="AJ427">
        <v>9.8495800155841149</v>
      </c>
      <c r="AK427">
        <v>0</v>
      </c>
      <c r="AL427">
        <v>3.9949133812875539</v>
      </c>
      <c r="AM427">
        <v>2.7313009643518358</v>
      </c>
      <c r="AN427">
        <v>0</v>
      </c>
      <c r="AO427">
        <v>1.201233676867443</v>
      </c>
      <c r="AP427">
        <v>0</v>
      </c>
      <c r="AQ427">
        <v>1.0732335081531561</v>
      </c>
      <c r="AR427">
        <v>0</v>
      </c>
      <c r="AS427">
        <v>2.9201787099186012</v>
      </c>
      <c r="AT427">
        <v>7.8706551529184541</v>
      </c>
      <c r="AU427">
        <v>15.83634680162165</v>
      </c>
      <c r="AV427">
        <v>1.4160398969610091</v>
      </c>
      <c r="AW427">
        <v>6.4546152559574441</v>
      </c>
      <c r="AX427">
        <v>1.866002695165629</v>
      </c>
      <c r="AY427">
        <v>1.138477780266443</v>
      </c>
      <c r="AZ427">
        <v>7.535905726348485</v>
      </c>
      <c r="BA427">
        <v>1.0732335081531561</v>
      </c>
      <c r="BB427">
        <v>0</v>
      </c>
      <c r="BC427">
        <v>0</v>
      </c>
      <c r="BD427">
        <v>2.9201787099186012</v>
      </c>
      <c r="BE427">
        <v>5.2959605998410924</v>
      </c>
      <c r="BF427">
        <v>1.138477780266443</v>
      </c>
      <c r="BG427">
        <v>5.9282681882255952</v>
      </c>
      <c r="BH427">
        <v>5.2959605998410924</v>
      </c>
      <c r="BI427">
        <v>3.265504716539851</v>
      </c>
      <c r="BJ427">
        <v>0</v>
      </c>
      <c r="BK427">
        <v>7.535905726348485</v>
      </c>
      <c r="BL427">
        <v>3.9934122180717559</v>
      </c>
      <c r="BM427">
        <v>0</v>
      </c>
      <c r="BN427">
        <v>0.54288494331863657</v>
      </c>
      <c r="BO427">
        <v>0</v>
      </c>
    </row>
    <row r="428">
      <c r="A428" t="s">
        <v>829</v>
      </c>
      <c r="B428">
        <v>2019</v>
      </c>
      <c r="C428" t="s">
        <v>838</v>
      </c>
      <c r="D428">
        <v>58</v>
      </c>
      <c r="E428" t="s">
        <v>560</v>
      </c>
      <c r="F428" t="s">
        <v>695</v>
      </c>
      <c r="G428" t="s">
        <v>180</v>
      </c>
      <c r="H428">
        <v>0.032413346840796303</v>
      </c>
      <c r="I428">
        <v>0.0830317327560815</v>
      </c>
      <c r="J428">
        <v>1.1580989895590019</v>
      </c>
      <c r="K428">
        <v>18.099759054583689</v>
      </c>
      <c r="L428">
        <v>40.209753981309298</v>
      </c>
      <c r="M428">
        <v>18.30508876735027</v>
      </c>
      <c r="N428">
        <v>33.685678497271091</v>
      </c>
      <c r="O428">
        <v>33.439247796613877</v>
      </c>
      <c r="P428">
        <v>44.721458332156423</v>
      </c>
      <c r="Q428">
        <v>44.617172951763123</v>
      </c>
      <c r="R428">
        <v>0.047280820757501903</v>
      </c>
      <c r="S428">
        <v>0</v>
      </c>
      <c r="T428">
        <v>0.12123475356361579</v>
      </c>
      <c r="U428">
        <v>0.33581664934291361</v>
      </c>
      <c r="V428">
        <v>6.1251124911435104</v>
      </c>
      <c r="W428" t="s">
        <v>248</v>
      </c>
      <c r="X428" t="s">
        <v>249</v>
      </c>
      <c r="Y428" t="s">
        <v>250</v>
      </c>
      <c r="Z428" t="s">
        <v>251</v>
      </c>
      <c r="AA428" t="s">
        <v>252</v>
      </c>
      <c r="AB428" t="s">
        <v>253</v>
      </c>
      <c r="AC428" t="s">
        <v>254</v>
      </c>
      <c r="AD428" t="s">
        <v>476</v>
      </c>
      <c r="AE428" t="s">
        <v>477</v>
      </c>
      <c r="AF428" t="s">
        <v>257</v>
      </c>
      <c r="AG428">
        <v>66.755921149542814</v>
      </c>
      <c r="AH428">
        <v>16.353435924512151</v>
      </c>
      <c r="AI428">
        <v>8.7361969127814643</v>
      </c>
      <c r="AJ428">
        <v>4.1139866959231242</v>
      </c>
      <c r="AK428">
        <v>1.8877880624603911</v>
      </c>
      <c r="AL428">
        <v>8.5126687236974909</v>
      </c>
      <c r="AM428">
        <v>4.5976767203180193</v>
      </c>
      <c r="AN428">
        <v>4.6044099300796324</v>
      </c>
      <c r="AO428">
        <v>8.44685954924398</v>
      </c>
      <c r="AP428">
        <v>19.35136027916959</v>
      </c>
      <c r="AQ428">
        <v>2.8904500348481479</v>
      </c>
      <c r="AR428">
        <v>7.4062133238082506</v>
      </c>
      <c r="AS428">
        <v>103.29878304779101</v>
      </c>
      <c r="AT428">
        <v>1614.7224833162441</v>
      </c>
      <c r="AU428">
        <v>3586.274391964072</v>
      </c>
      <c r="AV428">
        <v>514.442700558306</v>
      </c>
      <c r="AW428">
        <v>945.9813591819676</v>
      </c>
      <c r="AX428">
        <v>939.04467683283576</v>
      </c>
      <c r="AY428">
        <v>1258.443950166439</v>
      </c>
      <c r="AZ428">
        <v>1251.523277215229</v>
      </c>
      <c r="BA428">
        <v>2.8904500348481479</v>
      </c>
      <c r="BB428">
        <v>0</v>
      </c>
      <c r="BC428">
        <v>7.4062133238082506</v>
      </c>
      <c r="BD428">
        <v>20.511780070040238</v>
      </c>
      <c r="BE428">
        <v>374.34791430328289</v>
      </c>
      <c r="BF428">
        <v>1453.310670794199</v>
      </c>
      <c r="BG428">
        <v>1086.5810229838669</v>
      </c>
      <c r="BH428">
        <v>566.07035171690734</v>
      </c>
      <c r="BI428">
        <v>170.0139223492819</v>
      </c>
      <c r="BJ428">
        <v>89.724931336612897</v>
      </c>
      <c r="BK428">
        <v>497.58894314478789</v>
      </c>
      <c r="BL428">
        <v>235.2544605199848</v>
      </c>
      <c r="BM428">
        <v>108.9698768948993</v>
      </c>
      <c r="BN428">
        <v>203.99580980774871</v>
      </c>
      <c r="BO428">
        <v>903.08233213847018</v>
      </c>
    </row>
    <row r="429">
      <c r="A429" t="s">
        <v>829</v>
      </c>
      <c r="B429">
        <v>2019</v>
      </c>
      <c r="C429" t="s">
        <v>838</v>
      </c>
      <c r="D429">
        <v>59</v>
      </c>
      <c r="E429" t="s">
        <v>560</v>
      </c>
      <c r="F429" t="s">
        <v>696</v>
      </c>
      <c r="G429" t="s">
        <v>180</v>
      </c>
      <c r="H429">
        <v>0.22139654151121449</v>
      </c>
      <c r="I429">
        <v>1.07144650092009</v>
      </c>
      <c r="J429">
        <v>2.7848302003856289</v>
      </c>
      <c r="K429">
        <v>16.26145460237198</v>
      </c>
      <c r="L429">
        <v>15.471981751290841</v>
      </c>
      <c r="M429">
        <v>23.474400756035731</v>
      </c>
      <c r="N429">
        <v>24.429405298120219</v>
      </c>
      <c r="O429">
        <v>23.505900830842581</v>
      </c>
      <c r="P429">
        <v>16.895333360128561</v>
      </c>
      <c r="Q429">
        <v>8.4482913345813255</v>
      </c>
      <c r="R429">
        <v>0.1663568233310164</v>
      </c>
      <c r="S429">
        <v>0.73418119479489674</v>
      </c>
      <c r="T429">
        <v>1.03014629186407</v>
      </c>
      <c r="U429">
        <v>1.5361569139217639</v>
      </c>
      <c r="V429">
        <v>4.3248857936329212</v>
      </c>
      <c r="W429" t="s">
        <v>248</v>
      </c>
      <c r="X429" t="s">
        <v>249</v>
      </c>
      <c r="Y429" t="s">
        <v>250</v>
      </c>
      <c r="Z429" t="s">
        <v>251</v>
      </c>
      <c r="AA429" t="s">
        <v>252</v>
      </c>
      <c r="AB429" t="s">
        <v>253</v>
      </c>
      <c r="AC429" t="s">
        <v>254</v>
      </c>
      <c r="AD429" t="s">
        <v>476</v>
      </c>
      <c r="AE429" t="s">
        <v>477</v>
      </c>
      <c r="AF429" t="s">
        <v>257</v>
      </c>
      <c r="AG429">
        <v>26.412847076500569</v>
      </c>
      <c r="AH429">
        <v>11.510306290975871</v>
      </c>
      <c r="AI429">
        <v>7.6738742353868741</v>
      </c>
      <c r="AJ429">
        <v>1.961688974796475</v>
      </c>
      <c r="AK429">
        <v>2.063209224986005</v>
      </c>
      <c r="AL429">
        <v>6.7348027619003794</v>
      </c>
      <c r="AM429">
        <v>8.5935511025379814</v>
      </c>
      <c r="AN429">
        <v>1.73423317845118</v>
      </c>
      <c r="AO429">
        <v>2.7690651294624731</v>
      </c>
      <c r="AP429">
        <v>5.0761508502772834</v>
      </c>
      <c r="AQ429">
        <v>19.74296712615028</v>
      </c>
      <c r="AR429">
        <v>95.570224629340743</v>
      </c>
      <c r="AS429">
        <v>248.3980845230806</v>
      </c>
      <c r="AT429">
        <v>1450.72297806234</v>
      </c>
      <c r="AU429">
        <v>1379.9331369543249</v>
      </c>
      <c r="AV429">
        <v>659.72005229838851</v>
      </c>
      <c r="AW429">
        <v>686.04116226410792</v>
      </c>
      <c r="AX429">
        <v>660.09532222786493</v>
      </c>
      <c r="AY429">
        <v>475.42792310533707</v>
      </c>
      <c r="AZ429">
        <v>236.9767638428205</v>
      </c>
      <c r="BA429">
        <v>10.17000293333675</v>
      </c>
      <c r="BB429">
        <v>44.852129496832333</v>
      </c>
      <c r="BC429">
        <v>62.931485964310568</v>
      </c>
      <c r="BD429">
        <v>93.828917753448692</v>
      </c>
      <c r="BE429">
        <v>264.32363140878829</v>
      </c>
      <c r="BF429">
        <v>575.02123918481095</v>
      </c>
      <c r="BG429">
        <v>764.78609401952349</v>
      </c>
      <c r="BH429">
        <v>497.23612354723309</v>
      </c>
      <c r="BI429">
        <v>81.068428676494335</v>
      </c>
      <c r="BJ429">
        <v>98.062547235129429</v>
      </c>
      <c r="BK429">
        <v>393.66777885455252</v>
      </c>
      <c r="BL429">
        <v>439.71582857149099</v>
      </c>
      <c r="BM429">
        <v>41.043082356397967</v>
      </c>
      <c r="BN429">
        <v>66.874283892367302</v>
      </c>
      <c r="BO429">
        <v>236.89198495723559</v>
      </c>
    </row>
    <row r="430">
      <c r="A430" t="s">
        <v>829</v>
      </c>
      <c r="B430">
        <v>2019</v>
      </c>
      <c r="C430" t="s">
        <v>838</v>
      </c>
      <c r="D430">
        <v>60</v>
      </c>
      <c r="E430" t="s">
        <v>560</v>
      </c>
      <c r="F430" t="s">
        <v>697</v>
      </c>
      <c r="G430" t="s">
        <v>180</v>
      </c>
      <c r="H430">
        <v>0.2160030520528467</v>
      </c>
      <c r="I430">
        <v>0.36938639537692031</v>
      </c>
      <c r="J430">
        <v>1.055404712108869</v>
      </c>
      <c r="K430">
        <v>1.814870293219544</v>
      </c>
      <c r="L430">
        <v>0.83512732915445032</v>
      </c>
      <c r="M430">
        <v>2.983706942419138</v>
      </c>
      <c r="N430">
        <v>3.2996600321469769</v>
      </c>
      <c r="O430">
        <v>0.90329457255566759</v>
      </c>
      <c r="P430">
        <v>0.23086543517952779</v>
      </c>
      <c r="Q430">
        <v>1.350501443466041</v>
      </c>
      <c r="R430">
        <v>0.16190339113334279</v>
      </c>
      <c r="S430">
        <v>0.24849924364092529</v>
      </c>
      <c r="T430">
        <v>0.51252646508862654</v>
      </c>
      <c r="U430">
        <v>0.55440230340074936</v>
      </c>
      <c r="V430">
        <v>0.756399604158846</v>
      </c>
      <c r="W430" t="s">
        <v>248</v>
      </c>
      <c r="X430" t="s">
        <v>249</v>
      </c>
      <c r="Y430" t="s">
        <v>250</v>
      </c>
      <c r="Z430" t="s">
        <v>251</v>
      </c>
      <c r="AA430" t="s">
        <v>252</v>
      </c>
      <c r="AB430" t="s">
        <v>253</v>
      </c>
      <c r="AC430" t="s">
        <v>254</v>
      </c>
      <c r="AD430" t="s">
        <v>476</v>
      </c>
      <c r="AE430" t="s">
        <v>477</v>
      </c>
      <c r="AF430" t="s">
        <v>257</v>
      </c>
      <c r="AG430">
        <v>0.96714417790365048</v>
      </c>
      <c r="AH430">
        <v>0.72826648911631586</v>
      </c>
      <c r="AI430">
        <v>0.56475773838399634</v>
      </c>
      <c r="AJ430">
        <v>0.88778483784019169</v>
      </c>
      <c r="AK430">
        <v>0.2445729866476864</v>
      </c>
      <c r="AL430">
        <v>1.7318366601312429</v>
      </c>
      <c r="AM430">
        <v>1.671812804052845</v>
      </c>
      <c r="AN430">
        <v>0.4302667927833454</v>
      </c>
      <c r="AO430">
        <v>0.16453767958866619</v>
      </c>
      <c r="AP430">
        <v>0.58843603285874657</v>
      </c>
      <c r="AQ430">
        <v>19.26200439590637</v>
      </c>
      <c r="AR430">
        <v>32.948300032600173</v>
      </c>
      <c r="AS430">
        <v>94.138776880606173</v>
      </c>
      <c r="AT430">
        <v>161.9088882855709</v>
      </c>
      <c r="AU430">
        <v>74.484309353599116</v>
      </c>
      <c r="AV430">
        <v>83.85352710610519</v>
      </c>
      <c r="AW430">
        <v>92.663025395248638</v>
      </c>
      <c r="AX430">
        <v>25.366418680514851</v>
      </c>
      <c r="AY430">
        <v>6.4964610064005024</v>
      </c>
      <c r="AZ430">
        <v>37.881915876602562</v>
      </c>
      <c r="BA430">
        <v>9.8977482845230096</v>
      </c>
      <c r="BB430">
        <v>15.181157369144239</v>
      </c>
      <c r="BC430">
        <v>31.31016662274082</v>
      </c>
      <c r="BD430">
        <v>33.863056343188603</v>
      </c>
      <c r="BE430">
        <v>46.228802263814373</v>
      </c>
      <c r="BF430">
        <v>21.0552252105877</v>
      </c>
      <c r="BG430">
        <v>48.388641408547429</v>
      </c>
      <c r="BH430">
        <v>36.594025385823059</v>
      </c>
      <c r="BI430">
        <v>36.68844691039142</v>
      </c>
      <c r="BJ430">
        <v>11.6243421971604</v>
      </c>
      <c r="BK430">
        <v>101.2306247763633</v>
      </c>
      <c r="BL430">
        <v>85.543513220444666</v>
      </c>
      <c r="BM430">
        <v>10.182872540359019</v>
      </c>
      <c r="BN430">
        <v>3.9736658335442572</v>
      </c>
      <c r="BO430">
        <v>27.460921465061489</v>
      </c>
    </row>
    <row r="431">
      <c r="A431" t="s">
        <v>829</v>
      </c>
      <c r="B431">
        <v>2019</v>
      </c>
      <c r="C431" t="s">
        <v>838</v>
      </c>
      <c r="D431">
        <v>61</v>
      </c>
      <c r="E431" t="s">
        <v>560</v>
      </c>
      <c r="F431" t="s">
        <v>698</v>
      </c>
      <c r="G431" t="s">
        <v>180</v>
      </c>
      <c r="H431">
        <v>3.4343649974432822</v>
      </c>
      <c r="I431">
        <v>5.269737896090291</v>
      </c>
      <c r="J431">
        <v>5.4254346405928864</v>
      </c>
      <c r="K431">
        <v>8.8126001280831581</v>
      </c>
      <c r="L431">
        <v>10.36151846559315</v>
      </c>
      <c r="M431">
        <v>6.6073083380305464</v>
      </c>
      <c r="N431">
        <v>8.1856134472616731</v>
      </c>
      <c r="O431">
        <v>9.5496141461526811</v>
      </c>
      <c r="P431">
        <v>10.27112777761428</v>
      </c>
      <c r="Q431">
        <v>12.6205235031581</v>
      </c>
      <c r="R431">
        <v>3.127808323186307</v>
      </c>
      <c r="S431">
        <v>3.818474151030927</v>
      </c>
      <c r="T431">
        <v>6.1039436385968306</v>
      </c>
      <c r="U431">
        <v>5.7780824446324868</v>
      </c>
      <c r="V431">
        <v>8.0744827057674016</v>
      </c>
      <c r="W431" t="s">
        <v>248</v>
      </c>
      <c r="X431" t="s">
        <v>249</v>
      </c>
      <c r="Y431" t="s">
        <v>250</v>
      </c>
      <c r="Z431" t="s">
        <v>251</v>
      </c>
      <c r="AA431" t="s">
        <v>252</v>
      </c>
      <c r="AB431" t="s">
        <v>253</v>
      </c>
      <c r="AC431" t="s">
        <v>254</v>
      </c>
      <c r="AD431" t="s">
        <v>476</v>
      </c>
      <c r="AE431" t="s">
        <v>477</v>
      </c>
      <c r="AF431" t="s">
        <v>257</v>
      </c>
      <c r="AG431">
        <v>1.6481418218052959</v>
      </c>
      <c r="AH431">
        <v>16.552067873988751</v>
      </c>
      <c r="AI431">
        <v>3.4719351318137441</v>
      </c>
      <c r="AJ431">
        <v>5.40014415278418</v>
      </c>
      <c r="AK431">
        <v>2.297805170971174</v>
      </c>
      <c r="AL431">
        <v>9.2967858607458105</v>
      </c>
      <c r="AM431">
        <v>5.8904771851328208</v>
      </c>
      <c r="AN431">
        <v>7.7002303778988086</v>
      </c>
      <c r="AO431">
        <v>5.4579482627474727</v>
      </c>
      <c r="AP431">
        <v>2.5431640681125698</v>
      </c>
      <c r="AQ431">
        <v>306.25842111580312</v>
      </c>
      <c r="AR431">
        <v>470.04683298196699</v>
      </c>
      <c r="AS431">
        <v>483.93168540107871</v>
      </c>
      <c r="AT431">
        <v>786.19298303243545</v>
      </c>
      <c r="AU431">
        <v>924.13518253039547</v>
      </c>
      <c r="AV431">
        <v>185.69052507959381</v>
      </c>
      <c r="AW431">
        <v>229.8732897782092</v>
      </c>
      <c r="AX431">
        <v>268.17332687310892</v>
      </c>
      <c r="AY431">
        <v>289.02542750559468</v>
      </c>
      <c r="AZ431">
        <v>354.00895865635732</v>
      </c>
      <c r="BA431">
        <v>191.21439797167059</v>
      </c>
      <c r="BB431">
        <v>233.27578847915291</v>
      </c>
      <c r="BC431">
        <v>372.88902212539949</v>
      </c>
      <c r="BD431">
        <v>352.92698132378348</v>
      </c>
      <c r="BE431">
        <v>493.48738726880867</v>
      </c>
      <c r="BF431">
        <v>35.880893490273287</v>
      </c>
      <c r="BG431">
        <v>1099.7788431762619</v>
      </c>
      <c r="BH431">
        <v>224.96740410334391</v>
      </c>
      <c r="BI431">
        <v>223.1654491192682</v>
      </c>
      <c r="BJ431">
        <v>109.2126893320836</v>
      </c>
      <c r="BK431">
        <v>543.42275040189929</v>
      </c>
      <c r="BL431">
        <v>301.40462600812168</v>
      </c>
      <c r="BM431">
        <v>182.23684882190429</v>
      </c>
      <c r="BN431">
        <v>131.8121331670086</v>
      </c>
      <c r="BO431">
        <v>118.6834674415154</v>
      </c>
    </row>
    <row r="432">
      <c r="A432" t="s">
        <v>829</v>
      </c>
      <c r="B432">
        <v>2019</v>
      </c>
      <c r="C432" t="s">
        <v>838</v>
      </c>
      <c r="D432">
        <v>62</v>
      </c>
      <c r="E432" t="s">
        <v>560</v>
      </c>
      <c r="F432" t="s">
        <v>699</v>
      </c>
      <c r="G432" t="s">
        <v>180</v>
      </c>
      <c r="H432">
        <v>32.623147041669071</v>
      </c>
      <c r="I432">
        <v>40.128187718972029</v>
      </c>
      <c r="J432">
        <v>41.162918344812248</v>
      </c>
      <c r="K432">
        <v>26.254442320645872</v>
      </c>
      <c r="L432">
        <v>20.433121274442819</v>
      </c>
      <c r="M432">
        <v>16.54484337583645</v>
      </c>
      <c r="N432">
        <v>18.109440193682961</v>
      </c>
      <c r="O432">
        <v>19.72765391253138</v>
      </c>
      <c r="P432">
        <v>16.595133749205189</v>
      </c>
      <c r="Q432">
        <v>19.932645002985609</v>
      </c>
      <c r="R432">
        <v>34.259236082309322</v>
      </c>
      <c r="S432">
        <v>35.376387443791423</v>
      </c>
      <c r="T432">
        <v>40.526689491987348</v>
      </c>
      <c r="U432">
        <v>43.46094068351524</v>
      </c>
      <c r="V432">
        <v>39.025869442407149</v>
      </c>
      <c r="W432" t="s">
        <v>248</v>
      </c>
      <c r="X432" t="s">
        <v>249</v>
      </c>
      <c r="Y432" t="s">
        <v>250</v>
      </c>
      <c r="Z432" t="s">
        <v>251</v>
      </c>
      <c r="AA432" t="s">
        <v>252</v>
      </c>
      <c r="AB432" t="s">
        <v>253</v>
      </c>
      <c r="AC432" t="s">
        <v>254</v>
      </c>
      <c r="AD432" t="s">
        <v>476</v>
      </c>
      <c r="AE432" t="s">
        <v>477</v>
      </c>
      <c r="AF432" t="s">
        <v>257</v>
      </c>
      <c r="AG432">
        <v>0.957707870720099</v>
      </c>
      <c r="AH432">
        <v>30.004972054859149</v>
      </c>
      <c r="AI432">
        <v>28.31768168529922</v>
      </c>
      <c r="AJ432">
        <v>41.740135829548002</v>
      </c>
      <c r="AK432">
        <v>28.60420019077598</v>
      </c>
      <c r="AL432">
        <v>34.741785851081438</v>
      </c>
      <c r="AM432">
        <v>37.901950139411021</v>
      </c>
      <c r="AN432">
        <v>50.283119922473148</v>
      </c>
      <c r="AO432">
        <v>43.575375938041702</v>
      </c>
      <c r="AP432">
        <v>25.250352951467342</v>
      </c>
      <c r="AQ432">
        <v>2909.15890193621</v>
      </c>
      <c r="AR432">
        <v>3579.3293561341638</v>
      </c>
      <c r="AS432">
        <v>3671.6026954948502</v>
      </c>
      <c r="AT432">
        <v>2342.2211408576941</v>
      </c>
      <c r="AU432">
        <v>1822.4130296468049</v>
      </c>
      <c r="AV432">
        <v>464.97310200214667</v>
      </c>
      <c r="AW432">
        <v>508.56012444079403</v>
      </c>
      <c r="AX432">
        <v>553.99417192748433</v>
      </c>
      <c r="AY432">
        <v>466.98042612518628</v>
      </c>
      <c r="AZ432">
        <v>559.11586385525425</v>
      </c>
      <c r="BA432">
        <v>2094.392790596175</v>
      </c>
      <c r="BB432">
        <v>2161.191708543166</v>
      </c>
      <c r="BC432">
        <v>2475.7695203949802</v>
      </c>
      <c r="BD432">
        <v>2654.6070859846741</v>
      </c>
      <c r="BE432">
        <v>2385.140330199863</v>
      </c>
      <c r="BF432">
        <v>20.849791959325589</v>
      </c>
      <c r="BG432">
        <v>1993.6381186477661</v>
      </c>
      <c r="BH432">
        <v>1834.871648549085</v>
      </c>
      <c r="BI432">
        <v>1724.9458338807081</v>
      </c>
      <c r="BJ432">
        <v>1359.532857047057</v>
      </c>
      <c r="BK432">
        <v>2030.753112297017</v>
      </c>
      <c r="BL432">
        <v>1939.3714206347561</v>
      </c>
      <c r="BM432">
        <v>1190.021190782332</v>
      </c>
      <c r="BN432">
        <v>1052.366746521021</v>
      </c>
      <c r="BO432">
        <v>1178.3744037506581</v>
      </c>
    </row>
    <row r="433">
      <c r="A433" t="s">
        <v>829</v>
      </c>
      <c r="B433">
        <v>2019</v>
      </c>
      <c r="C433" t="s">
        <v>838</v>
      </c>
      <c r="D433">
        <v>63</v>
      </c>
      <c r="E433" t="s">
        <v>560</v>
      </c>
      <c r="F433" t="s">
        <v>700</v>
      </c>
      <c r="G433" t="s">
        <v>180</v>
      </c>
      <c r="H433">
        <v>15.369278892139061</v>
      </c>
      <c r="I433">
        <v>20.185031781665732</v>
      </c>
      <c r="J433">
        <v>21.740111319437482</v>
      </c>
      <c r="K433">
        <v>18.402241913075041</v>
      </c>
      <c r="L433">
        <v>9.5306329539144574</v>
      </c>
      <c r="M433">
        <v>21.03514576090436</v>
      </c>
      <c r="N433">
        <v>9.5829348386111324</v>
      </c>
      <c r="O433">
        <v>11.02989752700052</v>
      </c>
      <c r="P433">
        <v>8.5168564966402744</v>
      </c>
      <c r="Q433">
        <v>8.2909376288143353</v>
      </c>
      <c r="R433">
        <v>14.54406347649322</v>
      </c>
      <c r="S433">
        <v>18.82364091212688</v>
      </c>
      <c r="T433">
        <v>19.784359122386132</v>
      </c>
      <c r="U433">
        <v>20.696421493459621</v>
      </c>
      <c r="V433">
        <v>23.688699014571199</v>
      </c>
      <c r="W433" t="s">
        <v>248</v>
      </c>
      <c r="X433" t="s">
        <v>249</v>
      </c>
      <c r="Y433" t="s">
        <v>250</v>
      </c>
      <c r="Z433" t="s">
        <v>251</v>
      </c>
      <c r="AA433" t="s">
        <v>252</v>
      </c>
      <c r="AB433" t="s">
        <v>253</v>
      </c>
      <c r="AC433" t="s">
        <v>254</v>
      </c>
      <c r="AD433" t="s">
        <v>476</v>
      </c>
      <c r="AE433" t="s">
        <v>477</v>
      </c>
      <c r="AF433" t="s">
        <v>257</v>
      </c>
      <c r="AG433">
        <v>0</v>
      </c>
      <c r="AH433">
        <v>18.716147129957559</v>
      </c>
      <c r="AI433">
        <v>20.05657844266327</v>
      </c>
      <c r="AJ433">
        <v>22.62687301305581</v>
      </c>
      <c r="AK433">
        <v>38.650353040077462</v>
      </c>
      <c r="AL433">
        <v>13.677837288037811</v>
      </c>
      <c r="AM433">
        <v>13.29556363633148</v>
      </c>
      <c r="AN433">
        <v>6.9669701317221051</v>
      </c>
      <c r="AO433">
        <v>3.569535524744019</v>
      </c>
      <c r="AP433">
        <v>11.908420491558839</v>
      </c>
      <c r="AQ433">
        <v>1370.550623098902</v>
      </c>
      <c r="AR433">
        <v>1800.452024312551</v>
      </c>
      <c r="AS433">
        <v>1939.1494706998731</v>
      </c>
      <c r="AT433">
        <v>1641.7076973707949</v>
      </c>
      <c r="AU433">
        <v>850.02919733654574</v>
      </c>
      <c r="AV433">
        <v>591.16769819650949</v>
      </c>
      <c r="AW433">
        <v>269.11370433924827</v>
      </c>
      <c r="AX433">
        <v>309.74280945967689</v>
      </c>
      <c r="AY433">
        <v>239.66093531717519</v>
      </c>
      <c r="AZ433">
        <v>232.56295157066299</v>
      </c>
      <c r="BA433">
        <v>889.13195898346032</v>
      </c>
      <c r="BB433">
        <v>1149.9618701463021</v>
      </c>
      <c r="BC433">
        <v>1208.62359866419</v>
      </c>
      <c r="BD433">
        <v>1264.143534102162</v>
      </c>
      <c r="BE433">
        <v>1447.779952039283</v>
      </c>
      <c r="BF433">
        <v>0</v>
      </c>
      <c r="BG433">
        <v>1243.568042132561</v>
      </c>
      <c r="BH433">
        <v>1299.5854519562779</v>
      </c>
      <c r="BI433">
        <v>935.07434899118982</v>
      </c>
      <c r="BJ433">
        <v>1837.017799623658</v>
      </c>
      <c r="BK433">
        <v>799.50727810126011</v>
      </c>
      <c r="BL433">
        <v>680.3089562064597</v>
      </c>
      <c r="BM433">
        <v>164.88320742785561</v>
      </c>
      <c r="BN433">
        <v>86.206037375494986</v>
      </c>
      <c r="BO433">
        <v>555.7378910039082</v>
      </c>
    </row>
    <row r="434">
      <c r="A434" t="s">
        <v>829</v>
      </c>
      <c r="B434">
        <v>2019</v>
      </c>
      <c r="C434" t="s">
        <v>838</v>
      </c>
      <c r="D434">
        <v>64</v>
      </c>
      <c r="E434" t="s">
        <v>560</v>
      </c>
      <c r="F434" t="s">
        <v>701</v>
      </c>
      <c r="G434" t="s">
        <v>180</v>
      </c>
      <c r="H434">
        <v>27.442378628421181</v>
      </c>
      <c r="I434">
        <v>19.919960541863752</v>
      </c>
      <c r="J434">
        <v>16.066456330447242</v>
      </c>
      <c r="K434">
        <v>5.8502138472197327</v>
      </c>
      <c r="L434">
        <v>0.66186158549624041</v>
      </c>
      <c r="M434">
        <v>5.6250510870042536</v>
      </c>
      <c r="N434">
        <v>1.421721369175815</v>
      </c>
      <c r="O434">
        <v>0.52425726135939688</v>
      </c>
      <c r="P434">
        <v>1.161111700360443</v>
      </c>
      <c r="Q434">
        <v>0.1940861063132602</v>
      </c>
      <c r="R434">
        <v>26.857960753740279</v>
      </c>
      <c r="S434">
        <v>23.58943104648954</v>
      </c>
      <c r="T434">
        <v>20.222777199486409</v>
      </c>
      <c r="U434">
        <v>16.622094248928558</v>
      </c>
      <c r="V434">
        <v>10.691278291265119</v>
      </c>
      <c r="W434" t="s">
        <v>248</v>
      </c>
      <c r="X434" t="s">
        <v>249</v>
      </c>
      <c r="Y434" t="s">
        <v>250</v>
      </c>
      <c r="Z434" t="s">
        <v>251</v>
      </c>
      <c r="AA434" t="s">
        <v>252</v>
      </c>
      <c r="AB434" t="s">
        <v>253</v>
      </c>
      <c r="AC434" t="s">
        <v>254</v>
      </c>
      <c r="AD434" t="s">
        <v>476</v>
      </c>
      <c r="AE434" t="s">
        <v>477</v>
      </c>
      <c r="AF434" t="s">
        <v>257</v>
      </c>
      <c r="AG434">
        <v>0</v>
      </c>
      <c r="AH434">
        <v>3.1611874777803148</v>
      </c>
      <c r="AI434">
        <v>14.316781840605159</v>
      </c>
      <c r="AJ434">
        <v>13.209638795014669</v>
      </c>
      <c r="AK434">
        <v>20.48167497442261</v>
      </c>
      <c r="AL434">
        <v>16.302524124023979</v>
      </c>
      <c r="AM434">
        <v>14.762870470613359</v>
      </c>
      <c r="AN434">
        <v>17.422163346386849</v>
      </c>
      <c r="AO434">
        <v>14.856405522242479</v>
      </c>
      <c r="AP434">
        <v>23.6026961627222</v>
      </c>
      <c r="AQ434">
        <v>2447.165504149687</v>
      </c>
      <c r="AR434">
        <v>1776.808363234841</v>
      </c>
      <c r="AS434">
        <v>1433.0773118605871</v>
      </c>
      <c r="AT434">
        <v>521.91146870109537</v>
      </c>
      <c r="AU434">
        <v>59.030882312615859</v>
      </c>
      <c r="AV434">
        <v>158.0853558677272</v>
      </c>
      <c r="AW434">
        <v>39.925629323450892</v>
      </c>
      <c r="AX434">
        <v>14.72225073855739</v>
      </c>
      <c r="AY434">
        <v>32.673218836770637</v>
      </c>
      <c r="AZ434">
        <v>5.4441656376957024</v>
      </c>
      <c r="BA434">
        <v>1641.925676264435</v>
      </c>
      <c r="BB434">
        <v>1441.110482745778</v>
      </c>
      <c r="BC434">
        <v>1235.406494728021</v>
      </c>
      <c r="BD434">
        <v>1015.28242332425</v>
      </c>
      <c r="BE434">
        <v>653.41783279214087</v>
      </c>
      <c r="BF434">
        <v>0</v>
      </c>
      <c r="BG434">
        <v>210.04065074188941</v>
      </c>
      <c r="BH434">
        <v>927.66976441529346</v>
      </c>
      <c r="BI434">
        <v>545.89931138650707</v>
      </c>
      <c r="BJ434">
        <v>973.4762695467831</v>
      </c>
      <c r="BK434">
        <v>952.92745586158105</v>
      </c>
      <c r="BL434">
        <v>755.38828403105583</v>
      </c>
      <c r="BM434">
        <v>412.32015044884753</v>
      </c>
      <c r="BN434">
        <v>358.78949539458318</v>
      </c>
      <c r="BO434">
        <v>1101.482148432284</v>
      </c>
    </row>
    <row r="435">
      <c r="A435" t="s">
        <v>829</v>
      </c>
      <c r="B435">
        <v>2019</v>
      </c>
      <c r="C435" t="s">
        <v>838</v>
      </c>
      <c r="D435">
        <v>65</v>
      </c>
      <c r="E435" t="s">
        <v>560</v>
      </c>
      <c r="F435" t="s">
        <v>702</v>
      </c>
      <c r="G435" t="s">
        <v>180</v>
      </c>
      <c r="H435">
        <v>0.4143905150462393</v>
      </c>
      <c r="I435">
        <v>0.65395216794233935</v>
      </c>
      <c r="J435">
        <v>0.66006643289108891</v>
      </c>
      <c r="K435">
        <v>0.14792763934317479</v>
      </c>
      <c r="L435">
        <v>0.28685033105414559</v>
      </c>
      <c r="M435">
        <v>0.38647999020482771</v>
      </c>
      <c r="N435">
        <v>0</v>
      </c>
      <c r="O435">
        <v>0</v>
      </c>
      <c r="P435">
        <v>0.15372935563089021</v>
      </c>
      <c r="Q435">
        <v>0.28940845140964327</v>
      </c>
      <c r="R435">
        <v>0.41297529046959969</v>
      </c>
      <c r="S435">
        <v>0.57469958933430121</v>
      </c>
      <c r="T435">
        <v>0.64297740118810265</v>
      </c>
      <c r="U435">
        <v>0.70050602425103226</v>
      </c>
      <c r="V435">
        <v>0.44526014611922721</v>
      </c>
      <c r="W435" t="s">
        <v>248</v>
      </c>
      <c r="X435" t="s">
        <v>249</v>
      </c>
      <c r="Y435" t="s">
        <v>250</v>
      </c>
      <c r="Z435" t="s">
        <v>251</v>
      </c>
      <c r="AA435" t="s">
        <v>252</v>
      </c>
      <c r="AB435" t="s">
        <v>253</v>
      </c>
      <c r="AC435" t="s">
        <v>254</v>
      </c>
      <c r="AD435" t="s">
        <v>476</v>
      </c>
      <c r="AE435" t="s">
        <v>477</v>
      </c>
      <c r="AF435" t="s">
        <v>257</v>
      </c>
      <c r="AG435">
        <v>0</v>
      </c>
      <c r="AH435">
        <v>0.35075503154870058</v>
      </c>
      <c r="AI435">
        <v>1.6912228070210349</v>
      </c>
      <c r="AJ435">
        <v>0.4533302353523363</v>
      </c>
      <c r="AK435">
        <v>0.1249765392759242</v>
      </c>
      <c r="AL435">
        <v>0.14295370135612359</v>
      </c>
      <c r="AM435">
        <v>0.26956979523333952</v>
      </c>
      <c r="AN435">
        <v>0.37009962566825372</v>
      </c>
      <c r="AO435">
        <v>0.18501741641437061</v>
      </c>
      <c r="AP435">
        <v>0</v>
      </c>
      <c r="AQ435">
        <v>36.953144164322801</v>
      </c>
      <c r="AR435">
        <v>58.330822428767192</v>
      </c>
      <c r="AS435">
        <v>58.875847283408802</v>
      </c>
      <c r="AT435">
        <v>13.196975961446849</v>
      </c>
      <c r="AU435">
        <v>25.583941574576169</v>
      </c>
      <c r="AV435">
        <v>10.86155944937815</v>
      </c>
      <c r="AW435">
        <v>0</v>
      </c>
      <c r="AX435">
        <v>0</v>
      </c>
      <c r="AY435">
        <v>4.3258825801209149</v>
      </c>
      <c r="AZ435">
        <v>8.1179821490161981</v>
      </c>
      <c r="BA435">
        <v>25.24669461326728</v>
      </c>
      <c r="BB435">
        <v>35.109180928829758</v>
      </c>
      <c r="BC435">
        <v>39.279395186695723</v>
      </c>
      <c r="BD435">
        <v>42.787114740410523</v>
      </c>
      <c r="BE435">
        <v>27.21292176480328</v>
      </c>
      <c r="BF435">
        <v>0</v>
      </c>
      <c r="BG435">
        <v>23.30542417851527</v>
      </c>
      <c r="BH435">
        <v>109.5844220042022</v>
      </c>
      <c r="BI435">
        <v>18.734249069923099</v>
      </c>
      <c r="BJ435">
        <v>5.9400266524649012</v>
      </c>
      <c r="BK435">
        <v>8.3560377462372095</v>
      </c>
      <c r="BL435">
        <v>13.793378831932211</v>
      </c>
      <c r="BM435">
        <v>8.7589313854208513</v>
      </c>
      <c r="BN435">
        <v>4.468261543826082</v>
      </c>
      <c r="BO435">
        <v>0</v>
      </c>
    </row>
    <row r="436">
      <c r="A436" t="s">
        <v>829</v>
      </c>
      <c r="B436">
        <v>2019</v>
      </c>
      <c r="C436" t="s">
        <v>838</v>
      </c>
      <c r="D436">
        <v>66</v>
      </c>
      <c r="E436" t="s">
        <v>560</v>
      </c>
      <c r="F436" t="s">
        <v>703</v>
      </c>
      <c r="G436" t="s">
        <v>180</v>
      </c>
      <c r="H436">
        <v>4.5802987134610698</v>
      </c>
      <c r="I436">
        <v>2.0988823654388722</v>
      </c>
      <c r="J436">
        <v>1.702767351616548</v>
      </c>
      <c r="K436">
        <v>1.187442974431401</v>
      </c>
      <c r="L436">
        <v>0.10534465774598691</v>
      </c>
      <c r="M436">
        <v>0.86087053200104113</v>
      </c>
      <c r="N436">
        <v>0.070926735884511705</v>
      </c>
      <c r="O436">
        <v>0.33457605811545488</v>
      </c>
      <c r="P436">
        <v>0</v>
      </c>
      <c r="Q436">
        <v>0</v>
      </c>
      <c r="R436">
        <v>4.845252179681256</v>
      </c>
      <c r="S436">
        <v>3.2349011116137838</v>
      </c>
      <c r="T436">
        <v>1.666871869083832</v>
      </c>
      <c r="U436">
        <v>1.7152342139233741</v>
      </c>
      <c r="V436">
        <v>2.075751957970084</v>
      </c>
      <c r="W436" t="s">
        <v>248</v>
      </c>
      <c r="X436" t="s">
        <v>249</v>
      </c>
      <c r="Y436" t="s">
        <v>250</v>
      </c>
      <c r="Z436" t="s">
        <v>251</v>
      </c>
      <c r="AA436" t="s">
        <v>252</v>
      </c>
      <c r="AB436" t="s">
        <v>253</v>
      </c>
      <c r="AC436" t="s">
        <v>254</v>
      </c>
      <c r="AD436" t="s">
        <v>476</v>
      </c>
      <c r="AE436" t="s">
        <v>477</v>
      </c>
      <c r="AF436" t="s">
        <v>257</v>
      </c>
      <c r="AG436">
        <v>0</v>
      </c>
      <c r="AH436">
        <v>0.1965310983214818</v>
      </c>
      <c r="AI436">
        <v>9.4006119935361099</v>
      </c>
      <c r="AJ436">
        <v>0.6059035417924209</v>
      </c>
      <c r="AK436">
        <v>1.439544612113081</v>
      </c>
      <c r="AL436">
        <v>0.68489356709611493</v>
      </c>
      <c r="AM436">
        <v>0.73007485361369107</v>
      </c>
      <c r="AN436">
        <v>1.9792666196036059</v>
      </c>
      <c r="AO436">
        <v>0.1211636689854093</v>
      </c>
      <c r="AP436">
        <v>0.43016214536128999</v>
      </c>
      <c r="AQ436">
        <v>408.44670070525842</v>
      </c>
      <c r="AR436">
        <v>187.2148156378322</v>
      </c>
      <c r="AS436">
        <v>151.88148579809979</v>
      </c>
      <c r="AT436">
        <v>105.9346073441087</v>
      </c>
      <c r="AU436">
        <v>9.3956020865052494</v>
      </c>
      <c r="AV436">
        <v>24.193740163860902</v>
      </c>
      <c r="AW436">
        <v>1.9918069935805589</v>
      </c>
      <c r="AX436">
        <v>9.3956020865052494</v>
      </c>
      <c r="AY436">
        <v>0</v>
      </c>
      <c r="AZ436">
        <v>0</v>
      </c>
      <c r="BA436">
        <v>296.20804180700759</v>
      </c>
      <c r="BB436">
        <v>197.62451639486861</v>
      </c>
      <c r="BC436">
        <v>101.8289581412141</v>
      </c>
      <c r="BD436">
        <v>104.7670120985531</v>
      </c>
      <c r="BE436">
        <v>126.8635338862139</v>
      </c>
      <c r="BF436">
        <v>0</v>
      </c>
      <c r="BG436">
        <v>13.05823209556918</v>
      </c>
      <c r="BH436">
        <v>609.12177125377013</v>
      </c>
      <c r="BI436">
        <v>25.039467873713431</v>
      </c>
      <c r="BJ436">
        <v>68.420308426729079</v>
      </c>
      <c r="BK436">
        <v>40.033916187683467</v>
      </c>
      <c r="BL436">
        <v>37.356555554914188</v>
      </c>
      <c r="BM436">
        <v>46.842145498686783</v>
      </c>
      <c r="BN436">
        <v>2.9261621588308291</v>
      </c>
      <c r="BO436">
        <v>20.074652521906931</v>
      </c>
    </row>
    <row r="437">
      <c r="A437" t="s">
        <v>829</v>
      </c>
      <c r="B437">
        <v>2019</v>
      </c>
      <c r="C437" t="s">
        <v>838</v>
      </c>
      <c r="D437">
        <v>67</v>
      </c>
      <c r="E437" t="s">
        <v>560</v>
      </c>
      <c r="F437" t="s">
        <v>704</v>
      </c>
      <c r="G437" t="s">
        <v>180</v>
      </c>
      <c r="H437">
        <v>0.47428466403879888</v>
      </c>
      <c r="I437">
        <v>0.69008770637391748</v>
      </c>
      <c r="J437">
        <v>0.4011458586182638</v>
      </c>
      <c r="K437">
        <v>0.046438413917494398</v>
      </c>
      <c r="L437">
        <v>0.0884239852988946</v>
      </c>
      <c r="M437">
        <v>0</v>
      </c>
      <c r="N437">
        <v>0</v>
      </c>
      <c r="O437">
        <v>0</v>
      </c>
      <c r="P437">
        <v>0.28026203029419849</v>
      </c>
      <c r="Q437">
        <v>0</v>
      </c>
      <c r="R437">
        <v>0.39496734188304378</v>
      </c>
      <c r="S437">
        <v>0.70748829043795569</v>
      </c>
      <c r="T437">
        <v>0.59716918169962874</v>
      </c>
      <c r="U437">
        <v>0.32478569752438052</v>
      </c>
      <c r="V437">
        <v>0.32864593683317</v>
      </c>
      <c r="W437" t="s">
        <v>248</v>
      </c>
      <c r="X437" t="s">
        <v>249</v>
      </c>
      <c r="Y437" t="s">
        <v>250</v>
      </c>
      <c r="Z437" t="s">
        <v>251</v>
      </c>
      <c r="AA437" t="s">
        <v>252</v>
      </c>
      <c r="AB437" t="s">
        <v>253</v>
      </c>
      <c r="AC437" t="s">
        <v>254</v>
      </c>
      <c r="AD437" t="s">
        <v>476</v>
      </c>
      <c r="AE437" t="s">
        <v>477</v>
      </c>
      <c r="AF437" t="s">
        <v>257</v>
      </c>
      <c r="AG437">
        <v>0</v>
      </c>
      <c r="AH437">
        <v>0.1186940863423066</v>
      </c>
      <c r="AI437">
        <v>0</v>
      </c>
      <c r="AJ437">
        <v>0.1363117052023729</v>
      </c>
      <c r="AK437">
        <v>0.072943062717489807</v>
      </c>
      <c r="AL437">
        <v>0</v>
      </c>
      <c r="AM437">
        <v>0.096499870479885494</v>
      </c>
      <c r="AN437">
        <v>0.36014495903553012</v>
      </c>
      <c r="AO437">
        <v>0.047611861237008397</v>
      </c>
      <c r="AP437">
        <v>2.5726822374820162</v>
      </c>
      <c r="AQ437">
        <v>42.294186108959302</v>
      </c>
      <c r="AR437">
        <v>61.554017914535699</v>
      </c>
      <c r="AS437">
        <v>35.780947391817662</v>
      </c>
      <c r="AT437">
        <v>4.1428811740526719</v>
      </c>
      <c r="AU437">
        <v>7.8864614357062894</v>
      </c>
      <c r="AV437">
        <v>0</v>
      </c>
      <c r="AW437">
        <v>0</v>
      </c>
      <c r="AX437">
        <v>0</v>
      </c>
      <c r="AY437">
        <v>7.8864614357062894</v>
      </c>
      <c r="AZ437">
        <v>0</v>
      </c>
      <c r="BA437">
        <v>24.145802649345619</v>
      </c>
      <c r="BB437">
        <v>43.221423601132358</v>
      </c>
      <c r="BC437">
        <v>36.480977773017017</v>
      </c>
      <c r="BD437">
        <v>19.83800627678821</v>
      </c>
      <c r="BE437">
        <v>20.08582228908212</v>
      </c>
      <c r="BF437">
        <v>0</v>
      </c>
      <c r="BG437">
        <v>7.8864614357062894</v>
      </c>
      <c r="BH437">
        <v>0</v>
      </c>
      <c r="BI437">
        <v>5.6331946057434434</v>
      </c>
      <c r="BJ437">
        <v>3.466920584972359</v>
      </c>
      <c r="BK437">
        <v>0</v>
      </c>
      <c r="BL437">
        <v>4.9377166666958647</v>
      </c>
      <c r="BM437">
        <v>8.5233401122783015</v>
      </c>
      <c r="BN437">
        <v>1.1498498504532371</v>
      </c>
      <c r="BO437">
        <v>120.06101076922209</v>
      </c>
    </row>
    <row r="438">
      <c r="A438" t="s">
        <v>829</v>
      </c>
      <c r="B438">
        <v>2019</v>
      </c>
      <c r="C438" t="s">
        <v>838</v>
      </c>
      <c r="D438">
        <v>68</v>
      </c>
      <c r="E438" t="s">
        <v>560</v>
      </c>
      <c r="F438" t="s">
        <v>705</v>
      </c>
      <c r="G438" t="s">
        <v>180</v>
      </c>
      <c r="H438">
        <v>0</v>
      </c>
      <c r="I438">
        <v>0.12509303210329939</v>
      </c>
      <c r="J438">
        <v>0.2086857494715546</v>
      </c>
      <c r="K438">
        <v>0.57473466938230466</v>
      </c>
      <c r="L438">
        <v>0.60335507192969406</v>
      </c>
      <c r="M438">
        <v>2.053891422658769</v>
      </c>
      <c r="N438">
        <v>0.080435987436652701</v>
      </c>
      <c r="O438">
        <v>0.22871671803973731</v>
      </c>
      <c r="P438">
        <v>0</v>
      </c>
      <c r="Q438">
        <v>1.6231531686110829</v>
      </c>
      <c r="R438">
        <v>0</v>
      </c>
      <c r="S438">
        <v>0</v>
      </c>
      <c r="T438">
        <v>0.1149372853085586</v>
      </c>
      <c r="U438">
        <v>0</v>
      </c>
      <c r="V438">
        <v>0.26020662153128132</v>
      </c>
      <c r="W438" t="s">
        <v>248</v>
      </c>
      <c r="X438" t="s">
        <v>249</v>
      </c>
      <c r="Y438" t="s">
        <v>250</v>
      </c>
      <c r="Z438" t="s">
        <v>251</v>
      </c>
      <c r="AA438" t="s">
        <v>252</v>
      </c>
      <c r="AB438" t="s">
        <v>253</v>
      </c>
      <c r="AC438" t="s">
        <v>254</v>
      </c>
      <c r="AD438" t="s">
        <v>476</v>
      </c>
      <c r="AE438" t="s">
        <v>477</v>
      </c>
      <c r="AF438" t="s">
        <v>257</v>
      </c>
      <c r="AG438">
        <v>2.5793618078315732</v>
      </c>
      <c r="AH438">
        <v>0.71616156530017527</v>
      </c>
      <c r="AI438">
        <v>0</v>
      </c>
      <c r="AJ438">
        <v>0</v>
      </c>
      <c r="AK438">
        <v>0.52654716921495714</v>
      </c>
      <c r="AL438">
        <v>0</v>
      </c>
      <c r="AM438">
        <v>0.0363511398644768</v>
      </c>
      <c r="AN438">
        <v>0</v>
      </c>
      <c r="AO438">
        <v>0.0507125978109862</v>
      </c>
      <c r="AP438">
        <v>0.064472958825307597</v>
      </c>
      <c r="AQ438">
        <v>0</v>
      </c>
      <c r="AR438">
        <v>11.15797117953282</v>
      </c>
      <c r="AS438">
        <v>18.61411170735634</v>
      </c>
      <c r="AT438">
        <v>51.273444568750421</v>
      </c>
      <c r="AU438">
        <v>53.812735206708801</v>
      </c>
      <c r="AV438">
        <v>57.722170242120391</v>
      </c>
      <c r="AW438">
        <v>2.258851479824953</v>
      </c>
      <c r="AX438">
        <v>6.4228483213560921</v>
      </c>
      <c r="AY438">
        <v>0</v>
      </c>
      <c r="AZ438">
        <v>45.529867506366777</v>
      </c>
      <c r="BA438">
        <v>0</v>
      </c>
      <c r="BB438">
        <v>0</v>
      </c>
      <c r="BC438">
        <v>7.0215019112314128</v>
      </c>
      <c r="BD438">
        <v>0</v>
      </c>
      <c r="BE438">
        <v>15.903023201448759</v>
      </c>
      <c r="BF438">
        <v>56.154030602966429</v>
      </c>
      <c r="BG438">
        <v>47.584346790340078</v>
      </c>
      <c r="BH438">
        <v>0</v>
      </c>
      <c r="BI438">
        <v>0</v>
      </c>
      <c r="BJ438">
        <v>25.026330838073712</v>
      </c>
      <c r="BK438">
        <v>0</v>
      </c>
      <c r="BL438">
        <v>1.8600193789859329</v>
      </c>
      <c r="BM438">
        <v>0</v>
      </c>
      <c r="BN438">
        <v>1.2247341627496</v>
      </c>
      <c r="BO438">
        <v>3.008800889232627</v>
      </c>
    </row>
    <row r="439">
      <c r="A439" t="s">
        <v>829</v>
      </c>
      <c r="B439">
        <v>2019</v>
      </c>
      <c r="C439" t="s">
        <v>838</v>
      </c>
      <c r="D439">
        <v>69</v>
      </c>
      <c r="E439" t="s">
        <v>560</v>
      </c>
      <c r="F439" t="s">
        <v>706</v>
      </c>
      <c r="G439" t="s">
        <v>180</v>
      </c>
      <c r="H439">
        <v>0</v>
      </c>
      <c r="I439">
        <v>0</v>
      </c>
      <c r="J439">
        <v>0</v>
      </c>
      <c r="K439">
        <v>0</v>
      </c>
      <c r="L439">
        <v>0.0481237780703654</v>
      </c>
      <c r="M439">
        <v>0</v>
      </c>
      <c r="N439">
        <v>0</v>
      </c>
      <c r="O439">
        <v>0</v>
      </c>
      <c r="P439">
        <v>0</v>
      </c>
      <c r="Q439">
        <v>0.15301532600100731</v>
      </c>
      <c r="R439">
        <v>0</v>
      </c>
      <c r="S439">
        <v>0</v>
      </c>
      <c r="T439">
        <v>0</v>
      </c>
      <c r="U439">
        <v>0</v>
      </c>
      <c r="V439">
        <v>0</v>
      </c>
      <c r="W439" t="s">
        <v>248</v>
      </c>
      <c r="X439" t="s">
        <v>249</v>
      </c>
      <c r="Y439" t="s">
        <v>250</v>
      </c>
      <c r="Z439" t="s">
        <v>251</v>
      </c>
      <c r="AA439" t="s">
        <v>252</v>
      </c>
      <c r="AB439" t="s">
        <v>253</v>
      </c>
      <c r="AC439" t="s">
        <v>254</v>
      </c>
      <c r="AD439" t="s">
        <v>476</v>
      </c>
      <c r="AE439" t="s">
        <v>477</v>
      </c>
      <c r="AF439" t="s">
        <v>257</v>
      </c>
      <c r="AG439">
        <v>0</v>
      </c>
      <c r="AH439">
        <v>0.064597946474522397</v>
      </c>
      <c r="AI439">
        <v>0</v>
      </c>
      <c r="AJ439">
        <v>0</v>
      </c>
      <c r="AK439">
        <v>0</v>
      </c>
      <c r="AL439">
        <v>0</v>
      </c>
      <c r="AM439">
        <v>0</v>
      </c>
      <c r="AN439">
        <v>0</v>
      </c>
      <c r="AO439">
        <v>0</v>
      </c>
      <c r="AP439">
        <v>0</v>
      </c>
      <c r="AQ439">
        <v>0</v>
      </c>
      <c r="AR439">
        <v>0</v>
      </c>
      <c r="AS439">
        <v>0</v>
      </c>
      <c r="AT439">
        <v>0</v>
      </c>
      <c r="AU439">
        <v>4.2921195941297281</v>
      </c>
      <c r="AV439">
        <v>0</v>
      </c>
      <c r="AW439">
        <v>0</v>
      </c>
      <c r="AX439">
        <v>0</v>
      </c>
      <c r="AY439">
        <v>0</v>
      </c>
      <c r="AZ439">
        <v>4.2921195941297281</v>
      </c>
      <c r="BA439">
        <v>0</v>
      </c>
      <c r="BB439">
        <v>0</v>
      </c>
      <c r="BC439">
        <v>0</v>
      </c>
      <c r="BD439">
        <v>0</v>
      </c>
      <c r="BE439">
        <v>0</v>
      </c>
      <c r="BF439">
        <v>0</v>
      </c>
      <c r="BG439">
        <v>4.2921195941297281</v>
      </c>
      <c r="BH439">
        <v>0</v>
      </c>
      <c r="BI439">
        <v>0</v>
      </c>
      <c r="BJ439">
        <v>0</v>
      </c>
      <c r="BK439">
        <v>0</v>
      </c>
      <c r="BL439">
        <v>0</v>
      </c>
      <c r="BM439">
        <v>0</v>
      </c>
      <c r="BN439">
        <v>0</v>
      </c>
      <c r="BO439">
        <v>0</v>
      </c>
    </row>
    <row r="440">
      <c r="A440" t="s">
        <v>829</v>
      </c>
      <c r="B440">
        <v>2019</v>
      </c>
      <c r="C440" t="s">
        <v>838</v>
      </c>
      <c r="D440">
        <v>70</v>
      </c>
      <c r="E440" t="s">
        <v>560</v>
      </c>
      <c r="F440" t="s">
        <v>707</v>
      </c>
      <c r="G440" t="s">
        <v>180</v>
      </c>
      <c r="H440">
        <v>14.97345363265419</v>
      </c>
      <c r="I440">
        <v>9.225521894899563</v>
      </c>
      <c r="J440">
        <v>7.2355845251542794</v>
      </c>
      <c r="K440">
        <v>2.0409446704886851</v>
      </c>
      <c r="L440">
        <v>0.078163356042570103</v>
      </c>
      <c r="M440">
        <v>1.5193758490875131</v>
      </c>
      <c r="N440">
        <v>0.14185347176902341</v>
      </c>
      <c r="O440">
        <v>0.24824787619374261</v>
      </c>
      <c r="P440">
        <v>0</v>
      </c>
      <c r="Q440">
        <v>0</v>
      </c>
      <c r="R440">
        <v>14.96208222643404</v>
      </c>
      <c r="S440">
        <v>12.66644851059784</v>
      </c>
      <c r="T440">
        <v>8.5410588059354051</v>
      </c>
      <c r="U440">
        <v>7.911586337242893</v>
      </c>
      <c r="V440">
        <v>4.0155637324401896</v>
      </c>
      <c r="W440" t="s">
        <v>248</v>
      </c>
      <c r="X440" t="s">
        <v>249</v>
      </c>
      <c r="Y440" t="s">
        <v>250</v>
      </c>
      <c r="Z440" t="s">
        <v>251</v>
      </c>
      <c r="AA440" t="s">
        <v>252</v>
      </c>
      <c r="AB440" t="s">
        <v>253</v>
      </c>
      <c r="AC440" t="s">
        <v>254</v>
      </c>
      <c r="AD440" t="s">
        <v>476</v>
      </c>
      <c r="AE440" t="s">
        <v>477</v>
      </c>
      <c r="AF440" t="s">
        <v>257</v>
      </c>
      <c r="AG440">
        <v>0</v>
      </c>
      <c r="AH440">
        <v>0</v>
      </c>
      <c r="AI440">
        <v>5.7703592125093941</v>
      </c>
      <c r="AJ440">
        <v>8.8093135788312829</v>
      </c>
      <c r="AK440">
        <v>3.2627987287171538</v>
      </c>
      <c r="AL440">
        <v>7.5431477403527953</v>
      </c>
      <c r="AM440">
        <v>11.676099559790041</v>
      </c>
      <c r="AN440">
        <v>7.8312699581497487</v>
      </c>
      <c r="AO440">
        <v>20.21298747055453</v>
      </c>
      <c r="AP440">
        <v>8.3078111690919449</v>
      </c>
      <c r="AQ440">
        <v>1335.2530297744199</v>
      </c>
      <c r="AR440">
        <v>822.89241605746747</v>
      </c>
      <c r="AS440">
        <v>645.39135499330803</v>
      </c>
      <c r="AT440">
        <v>182.0775202975951</v>
      </c>
      <c r="AU440">
        <v>6.9713244775319554</v>
      </c>
      <c r="AV440">
        <v>42.700247177265872</v>
      </c>
      <c r="AW440">
        <v>3.9836139871611169</v>
      </c>
      <c r="AX440">
        <v>6.9713244775319554</v>
      </c>
      <c r="AY440">
        <v>0</v>
      </c>
      <c r="AZ440">
        <v>0</v>
      </c>
      <c r="BA440">
        <v>914.68697877744103</v>
      </c>
      <c r="BB440">
        <v>773.8105972885952</v>
      </c>
      <c r="BC440">
        <v>521.77203044963233</v>
      </c>
      <c r="BD440">
        <v>483.24202886364691</v>
      </c>
      <c r="BE440">
        <v>245.41882457904899</v>
      </c>
      <c r="BF440">
        <v>0</v>
      </c>
      <c r="BG440">
        <v>0</v>
      </c>
      <c r="BH440">
        <v>373.89602152615748</v>
      </c>
      <c r="BI440">
        <v>364.0522115023104</v>
      </c>
      <c r="BJ440">
        <v>155.07799721849179</v>
      </c>
      <c r="BK440">
        <v>440.91777020037182</v>
      </c>
      <c r="BL440">
        <v>597.44402880201608</v>
      </c>
      <c r="BM440">
        <v>185.33808592831829</v>
      </c>
      <c r="BN440">
        <v>488.15358224568831</v>
      </c>
      <c r="BO440">
        <v>387.70594817696917</v>
      </c>
    </row>
    <row r="441">
      <c r="A441" t="s">
        <v>829</v>
      </c>
      <c r="B441">
        <v>2019</v>
      </c>
      <c r="C441" t="s">
        <v>838</v>
      </c>
      <c r="D441">
        <v>71</v>
      </c>
      <c r="E441" t="s">
        <v>560</v>
      </c>
      <c r="F441" t="s">
        <v>708</v>
      </c>
      <c r="G441" t="s">
        <v>180</v>
      </c>
      <c r="H441">
        <v>0</v>
      </c>
      <c r="I441">
        <v>0</v>
      </c>
      <c r="J441">
        <v>0</v>
      </c>
      <c r="K441">
        <v>0.15937941134643219</v>
      </c>
      <c r="L441">
        <v>1.2121096189478171</v>
      </c>
      <c r="M441">
        <v>0</v>
      </c>
      <c r="N441">
        <v>0.19569746489205889</v>
      </c>
      <c r="O441">
        <v>0.50859330059495378</v>
      </c>
      <c r="P441">
        <v>1.1200888926595991</v>
      </c>
      <c r="Q441">
        <v>2.3003487167944798</v>
      </c>
      <c r="R441">
        <v>0</v>
      </c>
      <c r="S441">
        <v>0</v>
      </c>
      <c r="T441">
        <v>0</v>
      </c>
      <c r="U441">
        <v>0</v>
      </c>
      <c r="V441">
        <v>0.1064085671153258</v>
      </c>
      <c r="W441" t="s">
        <v>248</v>
      </c>
      <c r="X441" t="s">
        <v>249</v>
      </c>
      <c r="Y441" t="s">
        <v>250</v>
      </c>
      <c r="Z441" t="s">
        <v>251</v>
      </c>
      <c r="AA441" t="s">
        <v>252</v>
      </c>
      <c r="AB441" t="s">
        <v>253</v>
      </c>
      <c r="AC441" t="s">
        <v>254</v>
      </c>
      <c r="AD441" t="s">
        <v>476</v>
      </c>
      <c r="AE441" t="s">
        <v>477</v>
      </c>
      <c r="AF441" t="s">
        <v>257</v>
      </c>
      <c r="AG441">
        <v>0.1089419009773346</v>
      </c>
      <c r="AH441">
        <v>1.458211806236918</v>
      </c>
      <c r="AI441">
        <v>0</v>
      </c>
      <c r="AJ441">
        <v>0.0143448946125618</v>
      </c>
      <c r="AK441">
        <v>0</v>
      </c>
      <c r="AL441">
        <v>0.1429312684070424</v>
      </c>
      <c r="AM441">
        <v>0.0402868165739238</v>
      </c>
      <c r="AN441">
        <v>0</v>
      </c>
      <c r="AO441">
        <v>0.49921003913312978</v>
      </c>
      <c r="AP441">
        <v>0</v>
      </c>
      <c r="AQ441">
        <v>0</v>
      </c>
      <c r="AR441">
        <v>0</v>
      </c>
      <c r="AS441">
        <v>0</v>
      </c>
      <c r="AT441">
        <v>14.21861573420329</v>
      </c>
      <c r="AU441">
        <v>108.1070450892707</v>
      </c>
      <c r="AV441">
        <v>0</v>
      </c>
      <c r="AW441">
        <v>5.4956931873007244</v>
      </c>
      <c r="AX441">
        <v>14.28237364971157</v>
      </c>
      <c r="AY441">
        <v>31.518853436015181</v>
      </c>
      <c r="AZ441">
        <v>64.525378331186033</v>
      </c>
      <c r="BA441">
        <v>0</v>
      </c>
      <c r="BB441">
        <v>0</v>
      </c>
      <c r="BC441">
        <v>0</v>
      </c>
      <c r="BD441">
        <v>0</v>
      </c>
      <c r="BE441">
        <v>6.5033622192604721</v>
      </c>
      <c r="BF441">
        <v>2.3717211066909192</v>
      </c>
      <c r="BG441">
        <v>96.88883017990787</v>
      </c>
      <c r="BH441">
        <v>0</v>
      </c>
      <c r="BI441">
        <v>0.59281470238723455</v>
      </c>
      <c r="BJ441">
        <v>0</v>
      </c>
      <c r="BK441">
        <v>8.3547264785505142</v>
      </c>
      <c r="BL441">
        <v>2.0614005454716819</v>
      </c>
      <c r="BM441">
        <v>0</v>
      </c>
      <c r="BN441">
        <v>12.05616781046578</v>
      </c>
      <c r="BO441">
        <v>0</v>
      </c>
    </row>
    <row r="442">
      <c r="A442" t="s">
        <v>829</v>
      </c>
      <c r="B442">
        <v>2019</v>
      </c>
      <c r="C442" t="s">
        <v>838</v>
      </c>
      <c r="D442">
        <v>72</v>
      </c>
      <c r="E442" t="s">
        <v>560</v>
      </c>
      <c r="F442" t="s">
        <v>281</v>
      </c>
      <c r="G442" t="s">
        <v>180</v>
      </c>
      <c r="H442">
        <v>0.21858997472219199</v>
      </c>
      <c r="I442">
        <v>0.179680265597362</v>
      </c>
      <c r="J442">
        <v>0.39849554490495492</v>
      </c>
      <c r="K442">
        <v>0.34755006189154891</v>
      </c>
      <c r="L442">
        <v>0.073631859709397895</v>
      </c>
      <c r="M442">
        <v>0.60383717846718388</v>
      </c>
      <c r="N442">
        <v>0.79663266374787256</v>
      </c>
      <c r="O442">
        <v>0</v>
      </c>
      <c r="P442">
        <v>0.0540328701306447</v>
      </c>
      <c r="Q442">
        <v>0.17991636610171591</v>
      </c>
      <c r="R442">
        <v>0.22011329058103099</v>
      </c>
      <c r="S442">
        <v>0.22584850614163571</v>
      </c>
      <c r="T442">
        <v>0.13530849381147339</v>
      </c>
      <c r="U442">
        <v>0.36397298985708149</v>
      </c>
      <c r="V442">
        <v>0.081435695044646303</v>
      </c>
      <c r="W442" t="s">
        <v>248</v>
      </c>
      <c r="X442" t="s">
        <v>249</v>
      </c>
      <c r="Y442" t="s">
        <v>250</v>
      </c>
      <c r="Z442" t="s">
        <v>251</v>
      </c>
      <c r="AA442" t="s">
        <v>252</v>
      </c>
      <c r="AB442" t="s">
        <v>253</v>
      </c>
      <c r="AC442" t="s">
        <v>254</v>
      </c>
      <c r="AD442" t="s">
        <v>476</v>
      </c>
      <c r="AE442" t="s">
        <v>477</v>
      </c>
      <c r="AF442" t="s">
        <v>257</v>
      </c>
      <c r="AG442">
        <v>0.56993419471858886</v>
      </c>
      <c r="AH442">
        <v>0.068665224585881202</v>
      </c>
      <c r="AI442">
        <v>0</v>
      </c>
      <c r="AJ442">
        <v>0.040543745246578902</v>
      </c>
      <c r="AK442">
        <v>0.34358623761997908</v>
      </c>
      <c r="AL442">
        <v>0.48783245316983798</v>
      </c>
      <c r="AM442">
        <v>0.43721590604700389</v>
      </c>
      <c r="AN442">
        <v>0.31782515774776199</v>
      </c>
      <c r="AO442">
        <v>0.043569339793730302</v>
      </c>
      <c r="AP442">
        <v>0.30429065307271952</v>
      </c>
      <c r="AQ442">
        <v>19.492692413298869</v>
      </c>
      <c r="AR442">
        <v>16.02700958923586</v>
      </c>
      <c r="AS442">
        <v>35.544547754353218</v>
      </c>
      <c r="AT442">
        <v>31.005766282403371</v>
      </c>
      <c r="AU442">
        <v>6.5671641023033764</v>
      </c>
      <c r="AV442">
        <v>16.970124140683541</v>
      </c>
      <c r="AW442">
        <v>22.371514650714651</v>
      </c>
      <c r="AX442">
        <v>0</v>
      </c>
      <c r="AY442">
        <v>1.520463353878289</v>
      </c>
      <c r="AZ442">
        <v>5.0467007484250868</v>
      </c>
      <c r="BA442">
        <v>13.45633299585929</v>
      </c>
      <c r="BB442">
        <v>13.7973929541476</v>
      </c>
      <c r="BC442">
        <v>8.2659760525278312</v>
      </c>
      <c r="BD442">
        <v>22.23157765998652</v>
      </c>
      <c r="BE442">
        <v>4.9770975853718857</v>
      </c>
      <c r="BF442">
        <v>12.407759979516021</v>
      </c>
      <c r="BG442">
        <v>4.5623641611675243</v>
      </c>
      <c r="BH442">
        <v>0</v>
      </c>
      <c r="BI442">
        <v>1.6755039978451449</v>
      </c>
      <c r="BJ442">
        <v>16.330356246918271</v>
      </c>
      <c r="BK442">
        <v>28.515151086376871</v>
      </c>
      <c r="BL442">
        <v>22.371514650714651</v>
      </c>
      <c r="BM442">
        <v>7.5217821262227611</v>
      </c>
      <c r="BN442">
        <v>1.0522209706690899</v>
      </c>
      <c r="BO442">
        <v>14.200526922164361</v>
      </c>
    </row>
    <row r="443">
      <c r="A443" t="s">
        <v>829</v>
      </c>
      <c r="B443">
        <v>2019</v>
      </c>
      <c r="C443" t="s">
        <v>838</v>
      </c>
      <c r="D443">
        <v>122</v>
      </c>
      <c r="E443" t="s">
        <v>18</v>
      </c>
      <c r="F443" t="s">
        <v>14</v>
      </c>
      <c r="G443" t="s">
        <v>851</v>
      </c>
      <c r="H443">
        <v>26.326190898600629</v>
      </c>
      <c r="I443">
        <v>51.489460009487978</v>
      </c>
      <c r="J443">
        <v>72.645219146158993</v>
      </c>
      <c r="K443">
        <v>93.675638216498044</v>
      </c>
      <c r="L443">
        <v>99.853710545260839</v>
      </c>
      <c r="M443">
        <v>93.076291365220882</v>
      </c>
      <c r="N443">
        <v>99.567323799518803</v>
      </c>
      <c r="O443">
        <v>99.736705840257969</v>
      </c>
      <c r="P443">
        <v>99.918877677411956</v>
      </c>
      <c r="Q443">
        <v>99.879828963434775</v>
      </c>
      <c r="R443">
        <v>23.970939366664201</v>
      </c>
      <c r="S443">
        <v>38.300837767584802</v>
      </c>
      <c r="T443">
        <v>56.184349303591887</v>
      </c>
      <c r="U443">
        <v>70.971887029276644</v>
      </c>
      <c r="V443">
        <v>86.463126984898523</v>
      </c>
      <c r="W443" t="s">
        <v>248</v>
      </c>
      <c r="X443" t="s">
        <v>249</v>
      </c>
      <c r="Y443" t="s">
        <v>250</v>
      </c>
      <c r="Z443" t="s">
        <v>251</v>
      </c>
      <c r="AA443" t="s">
        <v>252</v>
      </c>
      <c r="AB443" t="s">
        <v>253</v>
      </c>
      <c r="AC443" t="s">
        <v>254</v>
      </c>
      <c r="AD443" t="s">
        <v>476</v>
      </c>
      <c r="AE443" t="s">
        <v>477</v>
      </c>
      <c r="AF443" t="s">
        <v>257</v>
      </c>
      <c r="AG443">
        <v>97.811508406717465</v>
      </c>
      <c r="AH443">
        <v>99.447389902395756</v>
      </c>
      <c r="AI443">
        <v>63.11097118206812</v>
      </c>
      <c r="AJ443">
        <v>56.257304625250327</v>
      </c>
      <c r="AK443">
        <v>70.751205108116864</v>
      </c>
      <c r="AL443">
        <v>64.189980667454037</v>
      </c>
      <c r="AM443">
        <v>55.924861400445018</v>
      </c>
      <c r="AN443">
        <v>35.01931256650024</v>
      </c>
      <c r="AO443">
        <v>62.959795399295928</v>
      </c>
      <c r="AP443">
        <v>68.69907404549555</v>
      </c>
      <c r="AQ443">
        <v>2347.629813546575</v>
      </c>
      <c r="AR443">
        <v>4592.7251196625321</v>
      </c>
      <c r="AS443">
        <v>6479.7247901026594</v>
      </c>
      <c r="AT443">
        <v>8357.0261190229357</v>
      </c>
      <c r="AU443">
        <v>8905.8690893139683</v>
      </c>
      <c r="AV443">
        <v>2615.7982240043038</v>
      </c>
      <c r="AW443">
        <v>2796.1091033274029</v>
      </c>
      <c r="AX443">
        <v>2800.817269389072</v>
      </c>
      <c r="AY443">
        <v>2811.677253157598</v>
      </c>
      <c r="AZ443">
        <v>2801.6551162297442</v>
      </c>
      <c r="BA443">
        <v>1465.431467086448</v>
      </c>
      <c r="BB443">
        <v>2339.850363327258</v>
      </c>
      <c r="BC443">
        <v>3432.293663082437</v>
      </c>
      <c r="BD443">
        <v>4334.9838096137373</v>
      </c>
      <c r="BE443">
        <v>5284.3586624306936</v>
      </c>
      <c r="BF443">
        <v>2129.4067469389202</v>
      </c>
      <c r="BG443">
        <v>6607.6417917321678</v>
      </c>
      <c r="BH443">
        <v>4089.3365855754919</v>
      </c>
      <c r="BI443">
        <v>2324.8799101891732</v>
      </c>
      <c r="BJ443">
        <v>3362.743491467329</v>
      </c>
      <c r="BK443">
        <v>3752.0812423826519</v>
      </c>
      <c r="BL443">
        <v>2861.569853372941</v>
      </c>
      <c r="BM443">
        <v>828.78158922950911</v>
      </c>
      <c r="BN443">
        <v>1520.510004094845</v>
      </c>
      <c r="BO443">
        <v>3206.023716665663</v>
      </c>
    </row>
    <row r="444">
      <c r="A444" t="s">
        <v>829</v>
      </c>
      <c r="B444">
        <v>2019</v>
      </c>
      <c r="C444" t="s">
        <v>838</v>
      </c>
      <c r="D444">
        <v>123</v>
      </c>
      <c r="E444" t="s">
        <v>18</v>
      </c>
      <c r="F444" t="s">
        <v>51</v>
      </c>
      <c r="G444" t="s">
        <v>180</v>
      </c>
      <c r="H444">
        <v>73.673809101399158</v>
      </c>
      <c r="I444">
        <v>48.510539990512399</v>
      </c>
      <c r="J444">
        <v>27.354780853840989</v>
      </c>
      <c r="K444">
        <v>6.3243617835018036</v>
      </c>
      <c r="L444">
        <v>0.14628945473917709</v>
      </c>
      <c r="M444">
        <v>6.9237086347791017</v>
      </c>
      <c r="N444">
        <v>0.43267620048118571</v>
      </c>
      <c r="O444">
        <v>0.26329415974206039</v>
      </c>
      <c r="P444">
        <v>0.081122322588035506</v>
      </c>
      <c r="Q444">
        <v>0.12017103656522141</v>
      </c>
      <c r="R444">
        <v>76.029060633335661</v>
      </c>
      <c r="S444">
        <v>61.699162232415361</v>
      </c>
      <c r="T444">
        <v>43.815650696408191</v>
      </c>
      <c r="U444">
        <v>29.02811297072331</v>
      </c>
      <c r="V444">
        <v>13.536873015101509</v>
      </c>
      <c r="W444" t="s">
        <v>248</v>
      </c>
      <c r="X444" t="s">
        <v>249</v>
      </c>
      <c r="Y444" t="s">
        <v>250</v>
      </c>
      <c r="Z444" t="s">
        <v>251</v>
      </c>
      <c r="AA444" t="s">
        <v>252</v>
      </c>
      <c r="AB444" t="s">
        <v>253</v>
      </c>
      <c r="AC444" t="s">
        <v>254</v>
      </c>
      <c r="AD444" t="s">
        <v>476</v>
      </c>
      <c r="AE444" t="s">
        <v>477</v>
      </c>
      <c r="AF444" t="s">
        <v>257</v>
      </c>
      <c r="AG444">
        <v>2.1884915932825408</v>
      </c>
      <c r="AH444">
        <v>0.55261009760424873</v>
      </c>
      <c r="AI444">
        <v>36.889028817932079</v>
      </c>
      <c r="AJ444">
        <v>43.742695374749673</v>
      </c>
      <c r="AK444">
        <v>29.248794891883019</v>
      </c>
      <c r="AL444">
        <v>35.810019332546076</v>
      </c>
      <c r="AM444">
        <v>44.075138599554833</v>
      </c>
      <c r="AN444">
        <v>64.980687433499781</v>
      </c>
      <c r="AO444">
        <v>37.040204600704051</v>
      </c>
      <c r="AP444">
        <v>31.300925954504269</v>
      </c>
      <c r="AQ444">
        <v>6569.8388114771778</v>
      </c>
      <c r="AR444">
        <v>4327.0132477941224</v>
      </c>
      <c r="AS444">
        <v>2439.9603127335449</v>
      </c>
      <c r="AT444">
        <v>564.21133196578182</v>
      </c>
      <c r="AU444">
        <v>13.04743435111201</v>
      </c>
      <c r="AV444">
        <v>194.58257827777879</v>
      </c>
      <c r="AW444">
        <v>12.150671694204989</v>
      </c>
      <c r="AX444">
        <v>7.3938558860762598</v>
      </c>
      <c r="AY444">
        <v>2.2827497110253772</v>
      </c>
      <c r="AZ444">
        <v>3.370828754010375</v>
      </c>
      <c r="BA444">
        <v>4647.9354088249147</v>
      </c>
      <c r="BB444">
        <v>3769.2858846206941</v>
      </c>
      <c r="BC444">
        <v>2676.6916782553358</v>
      </c>
      <c r="BD444">
        <v>1773.045708927187</v>
      </c>
      <c r="BE444">
        <v>827.33177337051359</v>
      </c>
      <c r="BF444">
        <v>47.644585389451983</v>
      </c>
      <c r="BG444">
        <v>36.717399813577813</v>
      </c>
      <c r="BH444">
        <v>2390.2603988825981</v>
      </c>
      <c r="BI444">
        <v>1807.703272876591</v>
      </c>
      <c r="BJ444">
        <v>1390.169884818805</v>
      </c>
      <c r="BK444">
        <v>2093.1943027540319</v>
      </c>
      <c r="BL444">
        <v>2255.2418502501018</v>
      </c>
      <c r="BM444">
        <v>1537.859925094014</v>
      </c>
      <c r="BN444">
        <v>894.53914663960654</v>
      </c>
      <c r="BO444">
        <v>1460.7403718029641</v>
      </c>
    </row>
    <row r="445">
      <c r="A445" t="s">
        <v>829</v>
      </c>
      <c r="B445">
        <v>2019</v>
      </c>
      <c r="C445" t="s">
        <v>838</v>
      </c>
      <c r="D445">
        <v>124</v>
      </c>
      <c r="E445" t="s">
        <v>50</v>
      </c>
      <c r="F445" t="s">
        <v>15</v>
      </c>
      <c r="G445" t="s">
        <v>852</v>
      </c>
      <c r="H445">
        <v>11.90123897313272</v>
      </c>
      <c r="I445">
        <v>29.140622529228359</v>
      </c>
      <c r="J445">
        <v>48.53827239570299</v>
      </c>
      <c r="K445">
        <v>39.502783983387282</v>
      </c>
      <c r="L445">
        <v>54.444661525540198</v>
      </c>
      <c r="M445">
        <v>30.827212942815571</v>
      </c>
      <c r="N445">
        <v>24.462572975278121</v>
      </c>
      <c r="O445">
        <v>32.875510925411007</v>
      </c>
      <c r="P445">
        <v>48.937168144588057</v>
      </c>
      <c r="Q445">
        <v>77.813938803446248</v>
      </c>
      <c r="R445">
        <v>10.17160582356199</v>
      </c>
      <c r="S445">
        <v>19.715203956774861</v>
      </c>
      <c r="T445">
        <v>32.817110198827429</v>
      </c>
      <c r="U445">
        <v>47.533175961798428</v>
      </c>
      <c r="V445">
        <v>58.892341518468697</v>
      </c>
      <c r="W445" t="s">
        <v>248</v>
      </c>
      <c r="X445" t="s">
        <v>249</v>
      </c>
      <c r="Y445" t="s">
        <v>250</v>
      </c>
      <c r="Z445" t="s">
        <v>251</v>
      </c>
      <c r="AA445" t="s">
        <v>252</v>
      </c>
      <c r="AB445" t="s">
        <v>253</v>
      </c>
      <c r="AC445" t="s">
        <v>254</v>
      </c>
      <c r="AD445" t="s">
        <v>476</v>
      </c>
      <c r="AE445" t="s">
        <v>477</v>
      </c>
      <c r="AF445" t="s">
        <v>257</v>
      </c>
      <c r="AG445">
        <v>56.105262023006588</v>
      </c>
      <c r="AH445">
        <v>39.834374875484677</v>
      </c>
      <c r="AI445">
        <v>36.622097758635348</v>
      </c>
      <c r="AJ445">
        <v>31.031303898276729</v>
      </c>
      <c r="AK445">
        <v>41.206341002263898</v>
      </c>
      <c r="AL445">
        <v>34.247803286538279</v>
      </c>
      <c r="AM445">
        <v>28.233100250769819</v>
      </c>
      <c r="AN445">
        <v>23.741532735828589</v>
      </c>
      <c r="AO445">
        <v>41.573844809931167</v>
      </c>
      <c r="AP445">
        <v>40.189948313100572</v>
      </c>
      <c r="AQ445">
        <v>1061.2892514182111</v>
      </c>
      <c r="AR445">
        <v>2599.2672882552902</v>
      </c>
      <c r="AS445">
        <v>4329.461052053578</v>
      </c>
      <c r="AT445">
        <v>3524.1371589091241</v>
      </c>
      <c r="AU445">
        <v>4855.8739130549284</v>
      </c>
      <c r="AV445">
        <v>866.36207442350667</v>
      </c>
      <c r="AW445">
        <v>686.9725968000422</v>
      </c>
      <c r="AX445">
        <v>923.21375529843874</v>
      </c>
      <c r="AY445">
        <v>1377.0723381252731</v>
      </c>
      <c r="AZ445">
        <v>2182.701172250449</v>
      </c>
      <c r="BA445">
        <v>621.82758116591049</v>
      </c>
      <c r="BB445">
        <v>1204.4286712802</v>
      </c>
      <c r="BC445">
        <v>2004.7924514970291</v>
      </c>
      <c r="BD445">
        <v>2903.3404188466488</v>
      </c>
      <c r="BE445">
        <v>3599.3176040036342</v>
      </c>
      <c r="BF445">
        <v>1221.4403543781891</v>
      </c>
      <c r="BG445">
        <v>2646.7389484340561</v>
      </c>
      <c r="BH445">
        <v>2372.964342013825</v>
      </c>
      <c r="BI445">
        <v>1282.3944463862149</v>
      </c>
      <c r="BJ445">
        <v>1958.501693374682</v>
      </c>
      <c r="BK445">
        <v>2001.878470254537</v>
      </c>
      <c r="BL445">
        <v>1444.6345779270191</v>
      </c>
      <c r="BM445">
        <v>561.87696986282879</v>
      </c>
      <c r="BN445">
        <v>1004.028786009902</v>
      </c>
      <c r="BO445">
        <v>1875.5700750498841</v>
      </c>
    </row>
    <row r="446">
      <c r="A446" t="s">
        <v>829</v>
      </c>
      <c r="B446">
        <v>2019</v>
      </c>
      <c r="C446" t="s">
        <v>838</v>
      </c>
      <c r="D446">
        <v>125</v>
      </c>
      <c r="E446" t="s">
        <v>50</v>
      </c>
      <c r="F446" t="s">
        <v>16</v>
      </c>
      <c r="G446" t="s">
        <v>853</v>
      </c>
      <c r="H446">
        <v>14.424951925467941</v>
      </c>
      <c r="I446">
        <v>22.34883748025954</v>
      </c>
      <c r="J446">
        <v>24.106946750455979</v>
      </c>
      <c r="K446">
        <v>54.172854233110812</v>
      </c>
      <c r="L446">
        <v>45.409049019720626</v>
      </c>
      <c r="M446">
        <v>62.249078422405397</v>
      </c>
      <c r="N446">
        <v>75.104750824240654</v>
      </c>
      <c r="O446">
        <v>66.861194914846919</v>
      </c>
      <c r="P446">
        <v>50.981709532823913</v>
      </c>
      <c r="Q446">
        <v>22.06589015998831</v>
      </c>
      <c r="R446">
        <v>13.799333543102239</v>
      </c>
      <c r="S446">
        <v>18.585633810809949</v>
      </c>
      <c r="T446">
        <v>23.367239104764391</v>
      </c>
      <c r="U446">
        <v>23.438711067478241</v>
      </c>
      <c r="V446">
        <v>27.5707854664299</v>
      </c>
      <c r="W446" t="s">
        <v>248</v>
      </c>
      <c r="X446" t="s">
        <v>249</v>
      </c>
      <c r="Y446" t="s">
        <v>250</v>
      </c>
      <c r="Z446" t="s">
        <v>251</v>
      </c>
      <c r="AA446" t="s">
        <v>252</v>
      </c>
      <c r="AB446" t="s">
        <v>253</v>
      </c>
      <c r="AC446" t="s">
        <v>254</v>
      </c>
      <c r="AD446" t="s">
        <v>476</v>
      </c>
      <c r="AE446" t="s">
        <v>477</v>
      </c>
      <c r="AF446" t="s">
        <v>257</v>
      </c>
      <c r="AG446">
        <v>41.706246383710699</v>
      </c>
      <c r="AH446">
        <v>59.613015026911157</v>
      </c>
      <c r="AI446">
        <v>26.488873423432839</v>
      </c>
      <c r="AJ446">
        <v>25.226000726973592</v>
      </c>
      <c r="AK446">
        <v>29.544864105852959</v>
      </c>
      <c r="AL446">
        <v>29.942177380915751</v>
      </c>
      <c r="AM446">
        <v>27.691761149675269</v>
      </c>
      <c r="AN446">
        <v>11.2777798306716</v>
      </c>
      <c r="AO446">
        <v>21.385950589364729</v>
      </c>
      <c r="AP446">
        <v>28.509125732394871</v>
      </c>
      <c r="AQ446">
        <v>1286.340562128365</v>
      </c>
      <c r="AR446">
        <v>1993.457831407236</v>
      </c>
      <c r="AS446">
        <v>2150.2637380490792</v>
      </c>
      <c r="AT446">
        <v>4832.8889601138153</v>
      </c>
      <c r="AU446">
        <v>4049.995176259039</v>
      </c>
      <c r="AV446">
        <v>1749.4361495808</v>
      </c>
      <c r="AW446">
        <v>2109.1365065273599</v>
      </c>
      <c r="AX446">
        <v>1877.6035140906331</v>
      </c>
      <c r="AY446">
        <v>1434.6049150323249</v>
      </c>
      <c r="AZ446">
        <v>618.95394397928931</v>
      </c>
      <c r="BA446">
        <v>843.60388592053937</v>
      </c>
      <c r="BB446">
        <v>1135.421692047059</v>
      </c>
      <c r="BC446">
        <v>1427.5012115854031</v>
      </c>
      <c r="BD446">
        <v>1431.6433907670901</v>
      </c>
      <c r="BE446">
        <v>1685.0410584270651</v>
      </c>
      <c r="BF446">
        <v>907.96639256072717</v>
      </c>
      <c r="BG446">
        <v>3960.9028432981181</v>
      </c>
      <c r="BH446">
        <v>1716.372243561671</v>
      </c>
      <c r="BI446">
        <v>1042.4854638029581</v>
      </c>
      <c r="BJ446">
        <v>1404.241798092648</v>
      </c>
      <c r="BK446">
        <v>1750.202772128114</v>
      </c>
      <c r="BL446">
        <v>1416.9352754459251</v>
      </c>
      <c r="BM446">
        <v>266.90461936667919</v>
      </c>
      <c r="BN446">
        <v>516.4812180849425</v>
      </c>
      <c r="BO446">
        <v>1330.453641615775</v>
      </c>
    </row>
    <row r="447">
      <c r="A447" t="s">
        <v>829</v>
      </c>
      <c r="B447">
        <v>2019</v>
      </c>
      <c r="C447" t="s">
        <v>838</v>
      </c>
      <c r="D447">
        <v>126</v>
      </c>
      <c r="E447" t="s">
        <v>50</v>
      </c>
      <c r="F447" t="s">
        <v>22</v>
      </c>
      <c r="G447" t="s">
        <v>854</v>
      </c>
      <c r="H447">
        <v>18.65716271380424</v>
      </c>
      <c r="I447">
        <v>15.25665067501555</v>
      </c>
      <c r="J447">
        <v>10.090085913065421</v>
      </c>
      <c r="K447">
        <v>3.299249393365125</v>
      </c>
      <c r="L447">
        <v>0.14628945473917709</v>
      </c>
      <c r="M447">
        <v>3.2791868380959541</v>
      </c>
      <c r="N447">
        <v>0.36124878919502779</v>
      </c>
      <c r="O447">
        <v>0.26329415974206039</v>
      </c>
      <c r="P447">
        <v>0.081122322588035506</v>
      </c>
      <c r="Q447">
        <v>0.12017103656522141</v>
      </c>
      <c r="R447">
        <v>17.828207254755789</v>
      </c>
      <c r="S447">
        <v>18.56402014860651</v>
      </c>
      <c r="T447">
        <v>14.160217705135549</v>
      </c>
      <c r="U447">
        <v>10.21059962937812</v>
      </c>
      <c r="V447">
        <v>6.6089442192384036</v>
      </c>
      <c r="W447" t="s">
        <v>248</v>
      </c>
      <c r="X447" t="s">
        <v>249</v>
      </c>
      <c r="Y447" t="s">
        <v>250</v>
      </c>
      <c r="Z447" t="s">
        <v>251</v>
      </c>
      <c r="AA447" t="s">
        <v>252</v>
      </c>
      <c r="AB447" t="s">
        <v>253</v>
      </c>
      <c r="AC447" t="s">
        <v>254</v>
      </c>
      <c r="AD447" t="s">
        <v>476</v>
      </c>
      <c r="AE447" t="s">
        <v>477</v>
      </c>
      <c r="AF447" t="s">
        <v>257</v>
      </c>
      <c r="AG447">
        <v>0.074073066793229794</v>
      </c>
      <c r="AH447">
        <v>0.55261009760424873</v>
      </c>
      <c r="AI447">
        <v>22.9109480628656</v>
      </c>
      <c r="AJ447">
        <v>27.212514140274429</v>
      </c>
      <c r="AK447">
        <v>8.1348790758259177</v>
      </c>
      <c r="AL447">
        <v>7.9289746831984891</v>
      </c>
      <c r="AM447">
        <v>7.1117937519327006</v>
      </c>
      <c r="AN447">
        <v>4.986542718885195</v>
      </c>
      <c r="AO447">
        <v>1.56404255943784</v>
      </c>
      <c r="AP447">
        <v>4.6014969058812261</v>
      </c>
      <c r="AQ447">
        <v>1663.7466313231271</v>
      </c>
      <c r="AR447">
        <v>1360.8533238481921</v>
      </c>
      <c r="AS447">
        <v>900.00389005107047</v>
      </c>
      <c r="AT447">
        <v>294.33387248240803</v>
      </c>
      <c r="AU447">
        <v>13.04743435111201</v>
      </c>
      <c r="AV447">
        <v>92.15763736880956</v>
      </c>
      <c r="AW447">
        <v>10.144804434716569</v>
      </c>
      <c r="AX447">
        <v>7.3938558860762598</v>
      </c>
      <c r="AY447">
        <v>2.2827497110253772</v>
      </c>
      <c r="AZ447">
        <v>3.370828754010375</v>
      </c>
      <c r="BA447">
        <v>1089.903716881068</v>
      </c>
      <c r="BB447">
        <v>1134.1012839748789</v>
      </c>
      <c r="BC447">
        <v>865.04562390824606</v>
      </c>
      <c r="BD447">
        <v>623.66643938244613</v>
      </c>
      <c r="BE447">
        <v>403.91821175463019</v>
      </c>
      <c r="BF447">
        <v>1.6126086875184951</v>
      </c>
      <c r="BG447">
        <v>36.717399813577813</v>
      </c>
      <c r="BH447">
        <v>1484.5370997921959</v>
      </c>
      <c r="BI447">
        <v>1124.5797830503741</v>
      </c>
      <c r="BJ447">
        <v>386.64375573963241</v>
      </c>
      <c r="BK447">
        <v>463.47041813707972</v>
      </c>
      <c r="BL447">
        <v>363.89709503642518</v>
      </c>
      <c r="BM447">
        <v>118.013590114614</v>
      </c>
      <c r="BN447">
        <v>37.772396548828929</v>
      </c>
      <c r="BO447">
        <v>214.74100513566049</v>
      </c>
    </row>
    <row r="448">
      <c r="A448" t="s">
        <v>829</v>
      </c>
      <c r="B448">
        <v>2019</v>
      </c>
      <c r="C448" t="s">
        <v>838</v>
      </c>
      <c r="D448">
        <v>127</v>
      </c>
      <c r="E448" t="s">
        <v>50</v>
      </c>
      <c r="F448" t="s">
        <v>19</v>
      </c>
      <c r="G448" t="s">
        <v>855</v>
      </c>
      <c r="H448">
        <v>55.016646387595003</v>
      </c>
      <c r="I448">
        <v>33.253889315496757</v>
      </c>
      <c r="J448">
        <v>17.264694940775559</v>
      </c>
      <c r="K448">
        <v>3.0251123901366812</v>
      </c>
      <c r="L448">
        <v>0</v>
      </c>
      <c r="M448">
        <v>3.6445217966831511</v>
      </c>
      <c r="N448">
        <v>0.071427411286157899</v>
      </c>
      <c r="O448">
        <v>0</v>
      </c>
      <c r="P448">
        <v>0</v>
      </c>
      <c r="Q448">
        <v>0</v>
      </c>
      <c r="R448">
        <v>58.200853378579922</v>
      </c>
      <c r="S448">
        <v>43.135142083808809</v>
      </c>
      <c r="T448">
        <v>29.655432991272619</v>
      </c>
      <c r="U448">
        <v>18.81751334134518</v>
      </c>
      <c r="V448">
        <v>6.9279287958631146</v>
      </c>
      <c r="W448" t="s">
        <v>248</v>
      </c>
      <c r="X448" t="s">
        <v>249</v>
      </c>
      <c r="Y448" t="s">
        <v>250</v>
      </c>
      <c r="Z448" t="s">
        <v>251</v>
      </c>
      <c r="AA448" t="s">
        <v>252</v>
      </c>
      <c r="AB448" t="s">
        <v>253</v>
      </c>
      <c r="AC448" t="s">
        <v>254</v>
      </c>
      <c r="AD448" t="s">
        <v>476</v>
      </c>
      <c r="AE448" t="s">
        <v>477</v>
      </c>
      <c r="AF448" t="s">
        <v>257</v>
      </c>
      <c r="AG448">
        <v>2.1144185264893109</v>
      </c>
      <c r="AH448">
        <v>0</v>
      </c>
      <c r="AI448">
        <v>13.978080755066451</v>
      </c>
      <c r="AJ448">
        <v>16.530181234475251</v>
      </c>
      <c r="AK448">
        <v>21.113915816057101</v>
      </c>
      <c r="AL448">
        <v>27.881044649347619</v>
      </c>
      <c r="AM448">
        <v>36.963344847622118</v>
      </c>
      <c r="AN448">
        <v>59.994144714614578</v>
      </c>
      <c r="AO448">
        <v>35.476162041266221</v>
      </c>
      <c r="AP448">
        <v>26.699429048623049</v>
      </c>
      <c r="AQ448">
        <v>4906.092180154059</v>
      </c>
      <c r="AR448">
        <v>2966.1599239459219</v>
      </c>
      <c r="AS448">
        <v>1539.956422682473</v>
      </c>
      <c r="AT448">
        <v>269.87745948337391</v>
      </c>
      <c r="AU448">
        <v>0</v>
      </c>
      <c r="AV448">
        <v>102.4249409089694</v>
      </c>
      <c r="AW448">
        <v>2.0058672594884182</v>
      </c>
      <c r="AX448">
        <v>0</v>
      </c>
      <c r="AY448">
        <v>0</v>
      </c>
      <c r="AZ448">
        <v>0</v>
      </c>
      <c r="BA448">
        <v>3558.0316919438492</v>
      </c>
      <c r="BB448">
        <v>2635.1846006458109</v>
      </c>
      <c r="BC448">
        <v>1811.646054347088</v>
      </c>
      <c r="BD448">
        <v>1149.379269544741</v>
      </c>
      <c r="BE448">
        <v>423.41356161588368</v>
      </c>
      <c r="BF448">
        <v>46.03197670193348</v>
      </c>
      <c r="BG448">
        <v>0</v>
      </c>
      <c r="BH448">
        <v>905.72329909040059</v>
      </c>
      <c r="BI448">
        <v>683.123489826217</v>
      </c>
      <c r="BJ448">
        <v>1003.526129079173</v>
      </c>
      <c r="BK448">
        <v>1629.723884616955</v>
      </c>
      <c r="BL448">
        <v>1891.3447552136761</v>
      </c>
      <c r="BM448">
        <v>1419.8463349793999</v>
      </c>
      <c r="BN448">
        <v>856.7667500907778</v>
      </c>
      <c r="BO448">
        <v>1245.999366667304</v>
      </c>
    </row>
    <row r="449">
      <c r="A449" t="s">
        <v>829</v>
      </c>
      <c r="B449">
        <v>2019</v>
      </c>
      <c r="C449" t="s">
        <v>838</v>
      </c>
      <c r="D449">
        <v>128</v>
      </c>
      <c r="E449" t="s">
        <v>109</v>
      </c>
      <c r="F449" t="s">
        <v>49</v>
      </c>
      <c r="G449" t="s">
        <v>856</v>
      </c>
      <c r="H449">
        <v>54.793160093033791</v>
      </c>
      <c r="I449">
        <v>43.404684135629537</v>
      </c>
      <c r="J449">
        <v>33.184491744671952</v>
      </c>
      <c r="K449">
        <v>57.830248359674322</v>
      </c>
      <c r="L449">
        <v>45.475574990413612</v>
      </c>
      <c r="M449">
        <v>66.879629075622532</v>
      </c>
      <c r="N449">
        <v>75.431123342700133</v>
      </c>
      <c r="O449">
        <v>67.037701267108531</v>
      </c>
      <c r="P449">
        <v>51.023100657133412</v>
      </c>
      <c r="Q449">
        <v>22.092438872784271</v>
      </c>
      <c r="R449">
        <v>57.566928571404397</v>
      </c>
      <c r="S449">
        <v>48.525397599891541</v>
      </c>
      <c r="T449">
        <v>41.590299423954548</v>
      </c>
      <c r="U449">
        <v>33.025345736981073</v>
      </c>
      <c r="V449">
        <v>31.88733328051547</v>
      </c>
      <c r="W449" t="s">
        <v>248</v>
      </c>
      <c r="X449" t="s">
        <v>249</v>
      </c>
      <c r="Y449" t="s">
        <v>250</v>
      </c>
      <c r="Z449" t="s">
        <v>251</v>
      </c>
      <c r="AA449" t="s">
        <v>252</v>
      </c>
      <c r="AB449" t="s">
        <v>253</v>
      </c>
      <c r="AC449" t="s">
        <v>254</v>
      </c>
      <c r="AD449" t="s">
        <v>476</v>
      </c>
      <c r="AE449" t="s">
        <v>477</v>
      </c>
      <c r="AF449" t="s">
        <v>257</v>
      </c>
      <c r="AG449">
        <v>42.639406203908841</v>
      </c>
      <c r="AH449">
        <v>59.94427313318058</v>
      </c>
      <c r="AI449">
        <v>41.971899540280241</v>
      </c>
      <c r="AJ449">
        <v>44.840400540006037</v>
      </c>
      <c r="AK449">
        <v>41.758813946284931</v>
      </c>
      <c r="AL449">
        <v>46.646185385279608</v>
      </c>
      <c r="AM449">
        <v>49.516012120961491</v>
      </c>
      <c r="AN449">
        <v>32.204458066547012</v>
      </c>
      <c r="AO449">
        <v>33.967630380202749</v>
      </c>
      <c r="AP449">
        <v>41.498558937657407</v>
      </c>
      <c r="AQ449">
        <v>1286.340562128365</v>
      </c>
      <c r="AR449">
        <v>1993.457831407236</v>
      </c>
      <c r="AS449">
        <v>2150.2637380490792</v>
      </c>
      <c r="AT449">
        <v>4832.8889601138153</v>
      </c>
      <c r="AU449">
        <v>4049.995176259039</v>
      </c>
      <c r="AV449">
        <v>1749.4361495808</v>
      </c>
      <c r="AW449">
        <v>2109.1365065273599</v>
      </c>
      <c r="AX449">
        <v>1877.6035140906331</v>
      </c>
      <c r="AY449">
        <v>1434.6049150323249</v>
      </c>
      <c r="AZ449">
        <v>618.95394397928931</v>
      </c>
      <c r="BA449">
        <v>843.60388592053937</v>
      </c>
      <c r="BB449">
        <v>1135.421692047059</v>
      </c>
      <c r="BC449">
        <v>1427.5012115854031</v>
      </c>
      <c r="BD449">
        <v>1431.6433907670901</v>
      </c>
      <c r="BE449">
        <v>1685.0410584270651</v>
      </c>
      <c r="BF449">
        <v>907.96639256072717</v>
      </c>
      <c r="BG449">
        <v>3960.9028432981181</v>
      </c>
      <c r="BH449">
        <v>1716.372243561671</v>
      </c>
      <c r="BI449">
        <v>1042.4854638029581</v>
      </c>
      <c r="BJ449">
        <v>1404.241798092648</v>
      </c>
      <c r="BK449">
        <v>1750.202772128114</v>
      </c>
      <c r="BL449">
        <v>1416.9352754459251</v>
      </c>
      <c r="BM449">
        <v>266.90461936667919</v>
      </c>
      <c r="BN449">
        <v>516.4812180849425</v>
      </c>
      <c r="BO449">
        <v>1330.453641615775</v>
      </c>
    </row>
    <row r="450">
      <c r="A450" t="s">
        <v>829</v>
      </c>
      <c r="B450">
        <v>2019</v>
      </c>
      <c r="C450" t="s">
        <v>838</v>
      </c>
      <c r="D450">
        <v>129</v>
      </c>
      <c r="E450" t="s">
        <v>109</v>
      </c>
      <c r="F450" t="s">
        <v>48</v>
      </c>
      <c r="G450" t="s">
        <v>180</v>
      </c>
      <c r="H450">
        <v>45.206839906966287</v>
      </c>
      <c r="I450">
        <v>56.595315864370328</v>
      </c>
      <c r="J450">
        <v>66.815508255328012</v>
      </c>
      <c r="K450">
        <v>42.169751640325728</v>
      </c>
      <c r="L450">
        <v>54.524425009586388</v>
      </c>
      <c r="M450">
        <v>33.120370924377582</v>
      </c>
      <c r="N450">
        <v>24.568876657299839</v>
      </c>
      <c r="O450">
        <v>32.962298732891441</v>
      </c>
      <c r="P450">
        <v>48.976899342866609</v>
      </c>
      <c r="Q450">
        <v>77.907561127215502</v>
      </c>
      <c r="R450">
        <v>42.433071428595703</v>
      </c>
      <c r="S450">
        <v>51.474602400108473</v>
      </c>
      <c r="T450">
        <v>58.40970057604531</v>
      </c>
      <c r="U450">
        <v>66.974654263018962</v>
      </c>
      <c r="V450">
        <v>68.112666719484622</v>
      </c>
      <c r="W450" t="s">
        <v>248</v>
      </c>
      <c r="X450" t="s">
        <v>249</v>
      </c>
      <c r="Y450" t="s">
        <v>250</v>
      </c>
      <c r="Z450" t="s">
        <v>251</v>
      </c>
      <c r="AA450" t="s">
        <v>252</v>
      </c>
      <c r="AB450" t="s">
        <v>253</v>
      </c>
      <c r="AC450" t="s">
        <v>254</v>
      </c>
      <c r="AD450" t="s">
        <v>476</v>
      </c>
      <c r="AE450" t="s">
        <v>477</v>
      </c>
      <c r="AF450" t="s">
        <v>257</v>
      </c>
      <c r="AG450">
        <v>57.360593796090988</v>
      </c>
      <c r="AH450">
        <v>40.055726866819512</v>
      </c>
      <c r="AI450">
        <v>58.02810045971988</v>
      </c>
      <c r="AJ450">
        <v>55.159599459993949</v>
      </c>
      <c r="AK450">
        <v>58.241186053715083</v>
      </c>
      <c r="AL450">
        <v>53.353814614720378</v>
      </c>
      <c r="AM450">
        <v>50.483987879038629</v>
      </c>
      <c r="AN450">
        <v>67.795541933452853</v>
      </c>
      <c r="AO450">
        <v>66.032369619797223</v>
      </c>
      <c r="AP450">
        <v>58.501441062342437</v>
      </c>
      <c r="AQ450">
        <v>1061.2892514182111</v>
      </c>
      <c r="AR450">
        <v>2599.2672882552902</v>
      </c>
      <c r="AS450">
        <v>4329.461052053578</v>
      </c>
      <c r="AT450">
        <v>3524.1371589091241</v>
      </c>
      <c r="AU450">
        <v>4855.8739130549284</v>
      </c>
      <c r="AV450">
        <v>866.36207442350667</v>
      </c>
      <c r="AW450">
        <v>686.9725968000422</v>
      </c>
      <c r="AX450">
        <v>923.21375529843874</v>
      </c>
      <c r="AY450">
        <v>1377.0723381252731</v>
      </c>
      <c r="AZ450">
        <v>2182.701172250449</v>
      </c>
      <c r="BA450">
        <v>621.82758116591049</v>
      </c>
      <c r="BB450">
        <v>1204.4286712802</v>
      </c>
      <c r="BC450">
        <v>2004.7924514970291</v>
      </c>
      <c r="BD450">
        <v>2903.3404188466488</v>
      </c>
      <c r="BE450">
        <v>3599.3176040036342</v>
      </c>
      <c r="BF450">
        <v>1221.4403543781891</v>
      </c>
      <c r="BG450">
        <v>2646.7389484340561</v>
      </c>
      <c r="BH450">
        <v>2372.964342013825</v>
      </c>
      <c r="BI450">
        <v>1282.3944463862149</v>
      </c>
      <c r="BJ450">
        <v>1958.501693374682</v>
      </c>
      <c r="BK450">
        <v>2001.878470254537</v>
      </c>
      <c r="BL450">
        <v>1444.6345779270191</v>
      </c>
      <c r="BM450">
        <v>561.87696986282879</v>
      </c>
      <c r="BN450">
        <v>1004.028786009902</v>
      </c>
      <c r="BO450">
        <v>1875.5700750498841</v>
      </c>
    </row>
    <row r="451">
      <c r="A451" t="s">
        <v>829</v>
      </c>
      <c r="B451">
        <v>2019</v>
      </c>
      <c r="C451" t="s">
        <v>838</v>
      </c>
      <c r="D451">
        <v>135</v>
      </c>
      <c r="E451" t="s">
        <v>45</v>
      </c>
      <c r="F451" t="s">
        <v>44</v>
      </c>
      <c r="G451" t="s">
        <v>857</v>
      </c>
      <c r="H451">
        <v>0</v>
      </c>
      <c r="I451">
        <v>0.79182854035554484</v>
      </c>
      <c r="J451">
        <v>2.957695149343297</v>
      </c>
      <c r="K451">
        <v>47.36785985441491</v>
      </c>
      <c r="L451">
        <v>85.841609427099641</v>
      </c>
      <c r="M451">
        <v>58.362198845067162</v>
      </c>
      <c r="N451">
        <v>89.746142401697639</v>
      </c>
      <c r="O451">
        <v>93.380878181528104</v>
      </c>
      <c r="P451">
        <v>91.714797616673962</v>
      </c>
      <c r="Q451">
        <v>89.501407511932499</v>
      </c>
      <c r="R451">
        <v>0</v>
      </c>
      <c r="S451">
        <v>0.2148506205617943</v>
      </c>
      <c r="T451">
        <v>0.94129407366185125</v>
      </c>
      <c r="U451">
        <v>0.85701697962680401</v>
      </c>
      <c r="V451">
        <v>3.5868718153078549</v>
      </c>
      <c r="W451" t="s">
        <v>248</v>
      </c>
      <c r="X451" t="s">
        <v>249</v>
      </c>
      <c r="Y451" t="s">
        <v>250</v>
      </c>
      <c r="Z451" t="s">
        <v>251</v>
      </c>
      <c r="AA451" t="s">
        <v>252</v>
      </c>
      <c r="AB451" t="s">
        <v>253</v>
      </c>
      <c r="AC451" t="s">
        <v>254</v>
      </c>
      <c r="AD451" t="s">
        <v>476</v>
      </c>
      <c r="AE451" t="s">
        <v>477</v>
      </c>
      <c r="AF451" t="s">
        <v>257</v>
      </c>
      <c r="AG451">
        <v>92.602363694814883</v>
      </c>
      <c r="AH451">
        <v>82.216154383375255</v>
      </c>
      <c r="AI451">
        <v>12.221865875890909</v>
      </c>
      <c r="AJ451">
        <v>4.9193909136555964</v>
      </c>
      <c r="AK451">
        <v>8.7516819102363552</v>
      </c>
      <c r="AL451">
        <v>16.696232976533981</v>
      </c>
      <c r="AM451">
        <v>14.861529764449189</v>
      </c>
      <c r="AN451">
        <v>6.5463893952403733</v>
      </c>
      <c r="AO451">
        <v>9.6318594456075548</v>
      </c>
      <c r="AP451">
        <v>25.768236432423119</v>
      </c>
      <c r="AQ451">
        <v>0</v>
      </c>
      <c r="AR451">
        <v>70.629034118565272</v>
      </c>
      <c r="AS451">
        <v>263.81709362328309</v>
      </c>
      <c r="AT451">
        <v>4225.7992530639194</v>
      </c>
      <c r="AU451">
        <v>7656.1414873736294</v>
      </c>
      <c r="AV451">
        <v>1640.2000321314631</v>
      </c>
      <c r="AW451">
        <v>2520.3048167004872</v>
      </c>
      <c r="AX451">
        <v>2622.332209973305</v>
      </c>
      <c r="AY451">
        <v>2580.8177216451099</v>
      </c>
      <c r="AZ451">
        <v>2510.5377018353461</v>
      </c>
      <c r="BA451">
        <v>0</v>
      </c>
      <c r="BB451">
        <v>13.125517139681669</v>
      </c>
      <c r="BC451">
        <v>57.50351697888361</v>
      </c>
      <c r="BD451">
        <v>52.34685009451308</v>
      </c>
      <c r="BE451">
        <v>219.21850168061931</v>
      </c>
      <c r="BF451">
        <v>2016.000992585532</v>
      </c>
      <c r="BG451">
        <v>5462.7366107072339</v>
      </c>
      <c r="BH451">
        <v>791.92765273873829</v>
      </c>
      <c r="BI451">
        <v>203.29792160699631</v>
      </c>
      <c r="BJ451">
        <v>415.95986016163812</v>
      </c>
      <c r="BK451">
        <v>975.94082313638648</v>
      </c>
      <c r="BL451">
        <v>760.436494324759</v>
      </c>
      <c r="BM451">
        <v>154.92956911703129</v>
      </c>
      <c r="BN451">
        <v>232.61413974108129</v>
      </c>
      <c r="BO451">
        <v>1202.5428040600141</v>
      </c>
    </row>
    <row r="452">
      <c r="A452" t="s">
        <v>829</v>
      </c>
      <c r="B452">
        <v>2019</v>
      </c>
      <c r="C452" t="s">
        <v>838</v>
      </c>
      <c r="D452">
        <v>136</v>
      </c>
      <c r="E452" t="s">
        <v>45</v>
      </c>
      <c r="F452" t="s">
        <v>43</v>
      </c>
      <c r="G452" t="s">
        <v>858</v>
      </c>
      <c r="H452">
        <v>0.40391070949069752</v>
      </c>
      <c r="I452">
        <v>1.4437343078310989</v>
      </c>
      <c r="J452">
        <v>4.6793939955062953</v>
      </c>
      <c r="K452">
        <v>11.43171946695074</v>
      </c>
      <c r="L452">
        <v>10.654894090265479</v>
      </c>
      <c r="M452">
        <v>18.444955898523862</v>
      </c>
      <c r="N452">
        <v>7.0103060207047454</v>
      </c>
      <c r="O452">
        <v>4.7122986026236502</v>
      </c>
      <c r="P452">
        <v>6.9141179775795507</v>
      </c>
      <c r="Q452">
        <v>10.204961696530081</v>
      </c>
      <c r="R452">
        <v>0.18825384146762539</v>
      </c>
      <c r="S452">
        <v>0.96088087681987966</v>
      </c>
      <c r="T452">
        <v>1.703413915514923</v>
      </c>
      <c r="U452">
        <v>3.3274066781554068</v>
      </c>
      <c r="V452">
        <v>13.84952177067561</v>
      </c>
      <c r="W452" t="s">
        <v>248</v>
      </c>
      <c r="X452" t="s">
        <v>249</v>
      </c>
      <c r="Y452" t="s">
        <v>250</v>
      </c>
      <c r="Z452" t="s">
        <v>251</v>
      </c>
      <c r="AA452" t="s">
        <v>252</v>
      </c>
      <c r="AB452" t="s">
        <v>253</v>
      </c>
      <c r="AC452" t="s">
        <v>254</v>
      </c>
      <c r="AD452" t="s">
        <v>476</v>
      </c>
      <c r="AE452" t="s">
        <v>477</v>
      </c>
      <c r="AF452" t="s">
        <v>257</v>
      </c>
      <c r="AG452">
        <v>2.8013298587893991</v>
      </c>
      <c r="AH452">
        <v>13.060549957451149</v>
      </c>
      <c r="AI452">
        <v>5.5421189984142218</v>
      </c>
      <c r="AJ452">
        <v>2.8586573635149199</v>
      </c>
      <c r="AK452">
        <v>9.0955220731991115</v>
      </c>
      <c r="AL452">
        <v>6.3310731586818392</v>
      </c>
      <c r="AM452">
        <v>2.8144971660113942</v>
      </c>
      <c r="AN452">
        <v>0.75012161985735137</v>
      </c>
      <c r="AO452">
        <v>4.7124970258184344</v>
      </c>
      <c r="AP452">
        <v>1.4650450339218419</v>
      </c>
      <c r="AQ452">
        <v>36.018610791943857</v>
      </c>
      <c r="AR452">
        <v>128.77732297974481</v>
      </c>
      <c r="AS452">
        <v>417.38720912018692</v>
      </c>
      <c r="AT452">
        <v>1019.850838377578</v>
      </c>
      <c r="AU452">
        <v>950.30110959570175</v>
      </c>
      <c r="AV452">
        <v>518.37349956151127</v>
      </c>
      <c r="AW452">
        <v>196.86760408536929</v>
      </c>
      <c r="AX452">
        <v>132.33129361506269</v>
      </c>
      <c r="AY452">
        <v>194.56051444023751</v>
      </c>
      <c r="AZ452">
        <v>286.25182326332288</v>
      </c>
      <c r="BA452">
        <v>11.508647986912511</v>
      </c>
      <c r="BB452">
        <v>58.701521945403279</v>
      </c>
      <c r="BC452">
        <v>104.06130640111429</v>
      </c>
      <c r="BD452">
        <v>203.23898210363441</v>
      </c>
      <c r="BE452">
        <v>846.43989746258706</v>
      </c>
      <c r="BF452">
        <v>60.986389013687109</v>
      </c>
      <c r="BG452">
        <v>867.78985156432918</v>
      </c>
      <c r="BH452">
        <v>359.10697549632607</v>
      </c>
      <c r="BI452">
        <v>118.13639346608871</v>
      </c>
      <c r="BJ452">
        <v>432.30228526013912</v>
      </c>
      <c r="BK452">
        <v>370.06867108914179</v>
      </c>
      <c r="BL452">
        <v>144.01252038861011</v>
      </c>
      <c r="BM452">
        <v>17.75268966346016</v>
      </c>
      <c r="BN452">
        <v>113.8091194004144</v>
      </c>
      <c r="BO452">
        <v>68.370195522957658</v>
      </c>
    </row>
    <row r="453">
      <c r="A453" t="s">
        <v>829</v>
      </c>
      <c r="B453">
        <v>2019</v>
      </c>
      <c r="C453" t="s">
        <v>838</v>
      </c>
      <c r="D453">
        <v>137</v>
      </c>
      <c r="E453" t="s">
        <v>45</v>
      </c>
      <c r="F453" t="s">
        <v>42</v>
      </c>
      <c r="G453" t="s">
        <v>859</v>
      </c>
      <c r="H453">
        <v>25.922280189109941</v>
      </c>
      <c r="I453">
        <v>49.253897161301367</v>
      </c>
      <c r="J453">
        <v>65.008130001309368</v>
      </c>
      <c r="K453">
        <v>34.876058895132601</v>
      </c>
      <c r="L453">
        <v>3.357207027895674</v>
      </c>
      <c r="M453">
        <v>16.269136621629919</v>
      </c>
      <c r="N453">
        <v>2.8108753771163282</v>
      </c>
      <c r="O453">
        <v>1.6435290561061979</v>
      </c>
      <c r="P453">
        <v>1.2899620831584371</v>
      </c>
      <c r="Q453">
        <v>0.17345975497209021</v>
      </c>
      <c r="R453">
        <v>23.78268552519658</v>
      </c>
      <c r="S453">
        <v>37.125106270203112</v>
      </c>
      <c r="T453">
        <v>53.539641314415107</v>
      </c>
      <c r="U453">
        <v>66.787463371494368</v>
      </c>
      <c r="V453">
        <v>69.026733398915141</v>
      </c>
      <c r="W453" t="s">
        <v>248</v>
      </c>
      <c r="X453" t="s">
        <v>249</v>
      </c>
      <c r="Y453" t="s">
        <v>250</v>
      </c>
      <c r="Z453" t="s">
        <v>251</v>
      </c>
      <c r="AA453" t="s">
        <v>252</v>
      </c>
      <c r="AB453" t="s">
        <v>253</v>
      </c>
      <c r="AC453" t="s">
        <v>254</v>
      </c>
      <c r="AD453" t="s">
        <v>476</v>
      </c>
      <c r="AE453" t="s">
        <v>477</v>
      </c>
      <c r="AF453" t="s">
        <v>257</v>
      </c>
      <c r="AG453">
        <v>2.4078148531131371</v>
      </c>
      <c r="AH453">
        <v>4.170685561569428</v>
      </c>
      <c r="AI453">
        <v>45.346986307762982</v>
      </c>
      <c r="AJ453">
        <v>48.479256348079844</v>
      </c>
      <c r="AK453">
        <v>52.904001124681379</v>
      </c>
      <c r="AL453">
        <v>41.162674532238171</v>
      </c>
      <c r="AM453">
        <v>38.24883446998453</v>
      </c>
      <c r="AN453">
        <v>27.722801551402469</v>
      </c>
      <c r="AO453">
        <v>48.615438927869903</v>
      </c>
      <c r="AP453">
        <v>41.465792579150524</v>
      </c>
      <c r="AQ453">
        <v>2311.611202754631</v>
      </c>
      <c r="AR453">
        <v>4393.3187625642258</v>
      </c>
      <c r="AS453">
        <v>5798.5204873591856</v>
      </c>
      <c r="AT453">
        <v>3111.3760275814561</v>
      </c>
      <c r="AU453">
        <v>299.42649234463249</v>
      </c>
      <c r="AV453">
        <v>457.2246923113313</v>
      </c>
      <c r="AW453">
        <v>78.936682541544783</v>
      </c>
      <c r="AX453">
        <v>46.153765800703873</v>
      </c>
      <c r="AY453">
        <v>36.299017072249299</v>
      </c>
      <c r="AZ453">
        <v>4.8655911310723772</v>
      </c>
      <c r="BA453">
        <v>1453.9228190995359</v>
      </c>
      <c r="BB453">
        <v>2268.0233242421732</v>
      </c>
      <c r="BC453">
        <v>3270.7288397024381</v>
      </c>
      <c r="BD453">
        <v>4079.397977415586</v>
      </c>
      <c r="BE453">
        <v>4218.7002632874937</v>
      </c>
      <c r="BF453">
        <v>52.419365339699972</v>
      </c>
      <c r="BG453">
        <v>277.11532946060959</v>
      </c>
      <c r="BH453">
        <v>2938.3019573404272</v>
      </c>
      <c r="BI453">
        <v>2003.445595116089</v>
      </c>
      <c r="BJ453">
        <v>2514.4813460455512</v>
      </c>
      <c r="BK453">
        <v>2406.071748157121</v>
      </c>
      <c r="BL453">
        <v>1957.1208386595761</v>
      </c>
      <c r="BM453">
        <v>656.09933044901663</v>
      </c>
      <c r="BN453">
        <v>1174.086744953348</v>
      </c>
      <c r="BO453">
        <v>1935.110717082689</v>
      </c>
    </row>
    <row r="454">
      <c r="A454" t="s">
        <v>829</v>
      </c>
      <c r="B454">
        <v>2019</v>
      </c>
      <c r="C454" t="s">
        <v>838</v>
      </c>
      <c r="D454">
        <v>138</v>
      </c>
      <c r="E454" t="s">
        <v>45</v>
      </c>
      <c r="F454" t="s">
        <v>41</v>
      </c>
      <c r="G454" t="s">
        <v>180</v>
      </c>
      <c r="H454">
        <v>18.65716271380424</v>
      </c>
      <c r="I454">
        <v>15.25665067501555</v>
      </c>
      <c r="J454">
        <v>10.090085913065421</v>
      </c>
      <c r="K454">
        <v>3.299249393365125</v>
      </c>
      <c r="L454">
        <v>0.14628945473917709</v>
      </c>
      <c r="M454">
        <v>3.2791868380959541</v>
      </c>
      <c r="N454">
        <v>0.36124878919502779</v>
      </c>
      <c r="O454">
        <v>0.26329415974206039</v>
      </c>
      <c r="P454">
        <v>0.081122322588035506</v>
      </c>
      <c r="Q454">
        <v>0.12017103656522141</v>
      </c>
      <c r="R454">
        <v>17.828207254755789</v>
      </c>
      <c r="S454">
        <v>18.56402014860651</v>
      </c>
      <c r="T454">
        <v>14.160217705135549</v>
      </c>
      <c r="U454">
        <v>10.21059962937812</v>
      </c>
      <c r="V454">
        <v>6.6089442192384036</v>
      </c>
      <c r="W454" t="s">
        <v>248</v>
      </c>
      <c r="X454" t="s">
        <v>249</v>
      </c>
      <c r="Y454" t="s">
        <v>250</v>
      </c>
      <c r="Z454" t="s">
        <v>251</v>
      </c>
      <c r="AA454" t="s">
        <v>252</v>
      </c>
      <c r="AB454" t="s">
        <v>253</v>
      </c>
      <c r="AC454" t="s">
        <v>254</v>
      </c>
      <c r="AD454" t="s">
        <v>476</v>
      </c>
      <c r="AE454" t="s">
        <v>477</v>
      </c>
      <c r="AF454" t="s">
        <v>257</v>
      </c>
      <c r="AG454">
        <v>0.074073066793229794</v>
      </c>
      <c r="AH454">
        <v>0.55261009760424873</v>
      </c>
      <c r="AI454">
        <v>22.9109480628656</v>
      </c>
      <c r="AJ454">
        <v>27.212514140274429</v>
      </c>
      <c r="AK454">
        <v>8.1348790758259177</v>
      </c>
      <c r="AL454">
        <v>7.9289746831984891</v>
      </c>
      <c r="AM454">
        <v>7.1117937519327006</v>
      </c>
      <c r="AN454">
        <v>4.986542718885195</v>
      </c>
      <c r="AO454">
        <v>1.56404255943784</v>
      </c>
      <c r="AP454">
        <v>4.6014969058812261</v>
      </c>
      <c r="AQ454">
        <v>1663.7466313231271</v>
      </c>
      <c r="AR454">
        <v>1360.8533238481921</v>
      </c>
      <c r="AS454">
        <v>900.00389005107047</v>
      </c>
      <c r="AT454">
        <v>294.33387248240803</v>
      </c>
      <c r="AU454">
        <v>13.04743435111201</v>
      </c>
      <c r="AV454">
        <v>92.15763736880956</v>
      </c>
      <c r="AW454">
        <v>10.144804434716569</v>
      </c>
      <c r="AX454">
        <v>7.3938558860762598</v>
      </c>
      <c r="AY454">
        <v>2.2827497110253772</v>
      </c>
      <c r="AZ454">
        <v>3.370828754010375</v>
      </c>
      <c r="BA454">
        <v>1089.903716881068</v>
      </c>
      <c r="BB454">
        <v>1134.1012839748789</v>
      </c>
      <c r="BC454">
        <v>865.04562390824606</v>
      </c>
      <c r="BD454">
        <v>623.66643938244613</v>
      </c>
      <c r="BE454">
        <v>403.91821175463019</v>
      </c>
      <c r="BF454">
        <v>1.6126086875184951</v>
      </c>
      <c r="BG454">
        <v>36.717399813577813</v>
      </c>
      <c r="BH454">
        <v>1484.5370997921959</v>
      </c>
      <c r="BI454">
        <v>1124.5797830503741</v>
      </c>
      <c r="BJ454">
        <v>386.64375573963241</v>
      </c>
      <c r="BK454">
        <v>463.47041813707972</v>
      </c>
      <c r="BL454">
        <v>363.89709503642518</v>
      </c>
      <c r="BM454">
        <v>118.013590114614</v>
      </c>
      <c r="BN454">
        <v>37.772396548828929</v>
      </c>
      <c r="BO454">
        <v>214.74100513566049</v>
      </c>
    </row>
    <row r="455">
      <c r="A455" t="s">
        <v>829</v>
      </c>
      <c r="B455">
        <v>2019</v>
      </c>
      <c r="C455" t="s">
        <v>838</v>
      </c>
      <c r="D455">
        <v>139</v>
      </c>
      <c r="E455" t="s">
        <v>45</v>
      </c>
      <c r="F455" t="s">
        <v>19</v>
      </c>
      <c r="G455" t="s">
        <v>180</v>
      </c>
      <c r="H455">
        <v>55.016646387595003</v>
      </c>
      <c r="I455">
        <v>33.253889315496757</v>
      </c>
      <c r="J455">
        <v>17.264694940775559</v>
      </c>
      <c r="K455">
        <v>3.0251123901366812</v>
      </c>
      <c r="L455">
        <v>0</v>
      </c>
      <c r="M455">
        <v>3.6445217966831511</v>
      </c>
      <c r="N455">
        <v>0.071427411286157899</v>
      </c>
      <c r="O455">
        <v>0</v>
      </c>
      <c r="P455">
        <v>0</v>
      </c>
      <c r="Q455">
        <v>0</v>
      </c>
      <c r="R455">
        <v>58.200853378579922</v>
      </c>
      <c r="S455">
        <v>43.135142083808809</v>
      </c>
      <c r="T455">
        <v>29.655432991272619</v>
      </c>
      <c r="U455">
        <v>18.81751334134518</v>
      </c>
      <c r="V455">
        <v>6.9279287958631146</v>
      </c>
      <c r="W455" t="s">
        <v>248</v>
      </c>
      <c r="X455" t="s">
        <v>249</v>
      </c>
      <c r="Y455" t="s">
        <v>250</v>
      </c>
      <c r="Z455" t="s">
        <v>251</v>
      </c>
      <c r="AA455" t="s">
        <v>252</v>
      </c>
      <c r="AB455" t="s">
        <v>253</v>
      </c>
      <c r="AC455" t="s">
        <v>254</v>
      </c>
      <c r="AD455" t="s">
        <v>476</v>
      </c>
      <c r="AE455" t="s">
        <v>477</v>
      </c>
      <c r="AF455" t="s">
        <v>257</v>
      </c>
      <c r="AG455">
        <v>2.1144185264893109</v>
      </c>
      <c r="AH455">
        <v>0</v>
      </c>
      <c r="AI455">
        <v>13.978080755066451</v>
      </c>
      <c r="AJ455">
        <v>16.530181234475251</v>
      </c>
      <c r="AK455">
        <v>21.113915816057101</v>
      </c>
      <c r="AL455">
        <v>27.881044649347619</v>
      </c>
      <c r="AM455">
        <v>36.963344847622118</v>
      </c>
      <c r="AN455">
        <v>59.994144714614578</v>
      </c>
      <c r="AO455">
        <v>35.476162041266221</v>
      </c>
      <c r="AP455">
        <v>26.699429048623049</v>
      </c>
      <c r="AQ455">
        <v>4906.092180154059</v>
      </c>
      <c r="AR455">
        <v>2966.1599239459219</v>
      </c>
      <c r="AS455">
        <v>1539.956422682473</v>
      </c>
      <c r="AT455">
        <v>269.87745948337391</v>
      </c>
      <c r="AU455">
        <v>0</v>
      </c>
      <c r="AV455">
        <v>102.4249409089694</v>
      </c>
      <c r="AW455">
        <v>2.0058672594884182</v>
      </c>
      <c r="AX455">
        <v>0</v>
      </c>
      <c r="AY455">
        <v>0</v>
      </c>
      <c r="AZ455">
        <v>0</v>
      </c>
      <c r="BA455">
        <v>3558.0316919438492</v>
      </c>
      <c r="BB455">
        <v>2635.1846006458109</v>
      </c>
      <c r="BC455">
        <v>1811.646054347088</v>
      </c>
      <c r="BD455">
        <v>1149.379269544741</v>
      </c>
      <c r="BE455">
        <v>423.41356161588368</v>
      </c>
      <c r="BF455">
        <v>46.03197670193348</v>
      </c>
      <c r="BG455">
        <v>0</v>
      </c>
      <c r="BH455">
        <v>905.72329909040059</v>
      </c>
      <c r="BI455">
        <v>683.123489826217</v>
      </c>
      <c r="BJ455">
        <v>1003.526129079173</v>
      </c>
      <c r="BK455">
        <v>1629.723884616955</v>
      </c>
      <c r="BL455">
        <v>1891.3447552136761</v>
      </c>
      <c r="BM455">
        <v>1419.8463349793999</v>
      </c>
      <c r="BN455">
        <v>856.7667500907778</v>
      </c>
      <c r="BO455">
        <v>1245.999366667304</v>
      </c>
    </row>
    <row r="456">
      <c r="A456" t="s">
        <v>829</v>
      </c>
      <c r="B456">
        <v>2019</v>
      </c>
      <c r="C456" t="s">
        <v>838</v>
      </c>
      <c r="D456">
        <v>140</v>
      </c>
      <c r="E456" t="s">
        <v>107</v>
      </c>
      <c r="F456" t="s">
        <v>64</v>
      </c>
      <c r="G456" t="s">
        <v>866</v>
      </c>
      <c r="H456">
        <v>100</v>
      </c>
      <c r="I456">
        <v>81.152764972656172</v>
      </c>
      <c r="J456">
        <v>88.549394714458145</v>
      </c>
      <c r="K456">
        <v>85.921366107752561</v>
      </c>
      <c r="L456">
        <v>80.069906443802594</v>
      </c>
      <c r="M456">
        <v>87.037257983596589</v>
      </c>
      <c r="N456">
        <v>80.828835462519493</v>
      </c>
      <c r="O456">
        <v>76.39806178137826</v>
      </c>
      <c r="P456">
        <v>81.568869293803274</v>
      </c>
      <c r="Q456">
        <v>60.107407503748057</v>
      </c>
      <c r="R456">
        <v>100</v>
      </c>
      <c r="S456">
        <v>89.906614917825706</v>
      </c>
      <c r="T456">
        <v>73.794045557774041</v>
      </c>
      <c r="U456">
        <v>80.875176138070699</v>
      </c>
      <c r="V456">
        <v>94.231410143379719</v>
      </c>
      <c r="W456" t="s">
        <v>248</v>
      </c>
      <c r="X456" t="s">
        <v>249</v>
      </c>
      <c r="Y456" t="s">
        <v>250</v>
      </c>
      <c r="Z456" t="s">
        <v>251</v>
      </c>
      <c r="AA456" t="s">
        <v>252</v>
      </c>
      <c r="AB456" t="s">
        <v>253</v>
      </c>
      <c r="AC456" t="s">
        <v>254</v>
      </c>
      <c r="AD456" t="s">
        <v>476</v>
      </c>
      <c r="AE456" t="s">
        <v>477</v>
      </c>
      <c r="AF456" t="s">
        <v>257</v>
      </c>
      <c r="AG456">
        <v>71.646231882916211</v>
      </c>
      <c r="AH456">
        <v>76.641401447276408</v>
      </c>
      <c r="AI456">
        <v>94.485640617095456</v>
      </c>
      <c r="AJ456">
        <v>83.995597941310024</v>
      </c>
      <c r="AK456">
        <v>90.938748421056914</v>
      </c>
      <c r="AL456">
        <v>90.524251320702348</v>
      </c>
      <c r="AM456">
        <v>87.696274565775482</v>
      </c>
      <c r="AN456">
        <v>100</v>
      </c>
      <c r="AO456">
        <v>54.140784559874582</v>
      </c>
      <c r="AP456">
        <v>100</v>
      </c>
      <c r="AQ456">
        <v>36.018610791943857</v>
      </c>
      <c r="AR456">
        <v>104.5063582558307</v>
      </c>
      <c r="AS456">
        <v>369.59384729149508</v>
      </c>
      <c r="AT456">
        <v>876.26977259538285</v>
      </c>
      <c r="AU456">
        <v>748.75962195397028</v>
      </c>
      <c r="AV456">
        <v>451.17808013195048</v>
      </c>
      <c r="AW456">
        <v>159.12579178516751</v>
      </c>
      <c r="AX456">
        <v>99.167107576607677</v>
      </c>
      <c r="AY456">
        <v>156.63865154575109</v>
      </c>
      <c r="AZ456">
        <v>165.98019656951459</v>
      </c>
      <c r="BA456">
        <v>11.508647986912511</v>
      </c>
      <c r="BB456">
        <v>52.776551286356678</v>
      </c>
      <c r="BC456">
        <v>76.791047853653126</v>
      </c>
      <c r="BD456">
        <v>164.36988475753631</v>
      </c>
      <c r="BE456">
        <v>797.61225139517308</v>
      </c>
      <c r="BF456">
        <v>43.694449689763601</v>
      </c>
      <c r="BG456">
        <v>665.08630385614163</v>
      </c>
      <c r="BH456">
        <v>324.97225515788591</v>
      </c>
      <c r="BI456">
        <v>99.229370078139922</v>
      </c>
      <c r="BJ456">
        <v>393.13028761119767</v>
      </c>
      <c r="BK456">
        <v>335.00189387591797</v>
      </c>
      <c r="BL456">
        <v>126.2936152890889</v>
      </c>
      <c r="BM456">
        <v>17.75268966346016</v>
      </c>
      <c r="BN456">
        <v>61.617150144068781</v>
      </c>
      <c r="BO456">
        <v>68.370195522957658</v>
      </c>
    </row>
    <row r="457">
      <c r="A457" t="s">
        <v>829</v>
      </c>
      <c r="B457">
        <v>2019</v>
      </c>
      <c r="C457" t="s">
        <v>838</v>
      </c>
      <c r="D457">
        <v>141</v>
      </c>
      <c r="E457" t="s">
        <v>107</v>
      </c>
      <c r="F457" t="s">
        <v>65</v>
      </c>
      <c r="G457" t="s">
        <v>867</v>
      </c>
      <c r="H457">
        <v>0</v>
      </c>
      <c r="I457">
        <v>4.6009425587908286</v>
      </c>
      <c r="J457">
        <v>0.88721134260676737</v>
      </c>
      <c r="K457">
        <v>6.6100191906886501</v>
      </c>
      <c r="L457">
        <v>3.856827350787829</v>
      </c>
      <c r="M457">
        <v>5.8976284284013012</v>
      </c>
      <c r="N457">
        <v>3.8747661425568678</v>
      </c>
      <c r="O457">
        <v>6.2765552617264602</v>
      </c>
      <c r="P457">
        <v>5.5057267989450791</v>
      </c>
      <c r="Q457">
        <v>5.5068215547815909</v>
      </c>
      <c r="R457">
        <v>0</v>
      </c>
      <c r="S457">
        <v>10.09338508217429</v>
      </c>
      <c r="T457">
        <v>0</v>
      </c>
      <c r="U457">
        <v>1.8220454676435349</v>
      </c>
      <c r="V457">
        <v>3.704034771414952</v>
      </c>
      <c r="W457" t="s">
        <v>248</v>
      </c>
      <c r="X457" t="s">
        <v>249</v>
      </c>
      <c r="Y457" t="s">
        <v>250</v>
      </c>
      <c r="Z457" t="s">
        <v>251</v>
      </c>
      <c r="AA457" t="s">
        <v>252</v>
      </c>
      <c r="AB457" t="s">
        <v>253</v>
      </c>
      <c r="AC457" t="s">
        <v>254</v>
      </c>
      <c r="AD457" t="s">
        <v>476</v>
      </c>
      <c r="AE457" t="s">
        <v>477</v>
      </c>
      <c r="AF457" t="s">
        <v>257</v>
      </c>
      <c r="AG457">
        <v>6.3625865221674403</v>
      </c>
      <c r="AH457">
        <v>5.606473028612597</v>
      </c>
      <c r="AI457">
        <v>5.514359382904555</v>
      </c>
      <c r="AJ457">
        <v>8.1499672018635696</v>
      </c>
      <c r="AK457">
        <v>4.263674113816208</v>
      </c>
      <c r="AL457">
        <v>2.051452674815708</v>
      </c>
      <c r="AM457">
        <v>4.1359782850139792</v>
      </c>
      <c r="AN457">
        <v>0</v>
      </c>
      <c r="AO457">
        <v>0</v>
      </c>
      <c r="AP457">
        <v>0</v>
      </c>
      <c r="AQ457">
        <v>0</v>
      </c>
      <c r="AR457">
        <v>5.9249706590466014</v>
      </c>
      <c r="AS457">
        <v>3.7031066619041262</v>
      </c>
      <c r="AT457">
        <v>67.412336133157012</v>
      </c>
      <c r="AU457">
        <v>36.066441405729243</v>
      </c>
      <c r="AV457">
        <v>30.571742875438382</v>
      </c>
      <c r="AW457">
        <v>7.6281592687627917</v>
      </c>
      <c r="AX457">
        <v>8.147167825164189</v>
      </c>
      <c r="AY457">
        <v>10.5727789171595</v>
      </c>
      <c r="AZ457">
        <v>15.20650053121811</v>
      </c>
      <c r="BA457">
        <v>0</v>
      </c>
      <c r="BB457">
        <v>5.9249706590466014</v>
      </c>
      <c r="BC457">
        <v>0</v>
      </c>
      <c r="BD457">
        <v>3.7031066619041262</v>
      </c>
      <c r="BE457">
        <v>31.352428121143291</v>
      </c>
      <c r="BF457">
        <v>3.88031176774146</v>
      </c>
      <c r="BG457">
        <v>48.652403972991408</v>
      </c>
      <c r="BH457">
        <v>18.96599094539355</v>
      </c>
      <c r="BI457">
        <v>9.6280773209507267</v>
      </c>
      <c r="BJ457">
        <v>18.431960630072449</v>
      </c>
      <c r="BK457">
        <v>7.5917836517131461</v>
      </c>
      <c r="BL457">
        <v>5.956326570974241</v>
      </c>
      <c r="BM457">
        <v>0</v>
      </c>
      <c r="BN457">
        <v>0</v>
      </c>
      <c r="BO457">
        <v>0</v>
      </c>
    </row>
    <row r="458">
      <c r="A458" t="s">
        <v>829</v>
      </c>
      <c r="B458">
        <v>2019</v>
      </c>
      <c r="C458" t="s">
        <v>838</v>
      </c>
      <c r="D458">
        <v>142</v>
      </c>
      <c r="E458" t="s">
        <v>107</v>
      </c>
      <c r="F458" t="s">
        <v>66</v>
      </c>
      <c r="G458" t="s">
        <v>868</v>
      </c>
      <c r="H458">
        <v>0</v>
      </c>
      <c r="I458">
        <v>4.9499977813847504</v>
      </c>
      <c r="J458">
        <v>0</v>
      </c>
      <c r="K458">
        <v>1.207222126680872</v>
      </c>
      <c r="L458">
        <v>0.099569823444847202</v>
      </c>
      <c r="M458">
        <v>1.556100903871434</v>
      </c>
      <c r="N458">
        <v>2.1565001959829062</v>
      </c>
      <c r="O458">
        <v>0.71732427277502253</v>
      </c>
      <c r="P458">
        <v>0</v>
      </c>
      <c r="Q458">
        <v>0</v>
      </c>
      <c r="R458">
        <v>0</v>
      </c>
      <c r="S458">
        <v>0</v>
      </c>
      <c r="T458">
        <v>6.1256915282737427</v>
      </c>
      <c r="U458">
        <v>0</v>
      </c>
      <c r="V458">
        <v>0</v>
      </c>
      <c r="W458" t="s">
        <v>248</v>
      </c>
      <c r="X458" t="s">
        <v>249</v>
      </c>
      <c r="Y458" t="s">
        <v>250</v>
      </c>
      <c r="Z458" t="s">
        <v>251</v>
      </c>
      <c r="AA458" t="s">
        <v>252</v>
      </c>
      <c r="AB458" t="s">
        <v>253</v>
      </c>
      <c r="AC458" t="s">
        <v>254</v>
      </c>
      <c r="AD458" t="s">
        <v>476</v>
      </c>
      <c r="AE458" t="s">
        <v>477</v>
      </c>
      <c r="AF458" t="s">
        <v>257</v>
      </c>
      <c r="AG458">
        <v>0</v>
      </c>
      <c r="AH458">
        <v>1.4187611157056521</v>
      </c>
      <c r="AI458">
        <v>0</v>
      </c>
      <c r="AJ458">
        <v>0</v>
      </c>
      <c r="AK458">
        <v>0</v>
      </c>
      <c r="AL458">
        <v>0</v>
      </c>
      <c r="AM458">
        <v>0</v>
      </c>
      <c r="AN458">
        <v>0</v>
      </c>
      <c r="AO458">
        <v>6.4191554498055652</v>
      </c>
      <c r="AP458">
        <v>0</v>
      </c>
      <c r="AQ458">
        <v>0</v>
      </c>
      <c r="AR458">
        <v>6.3744746304240421</v>
      </c>
      <c r="AS458">
        <v>0</v>
      </c>
      <c r="AT458">
        <v>12.3118649800345</v>
      </c>
      <c r="AU458">
        <v>0.93110965994338113</v>
      </c>
      <c r="AV458">
        <v>8.0664147121066581</v>
      </c>
      <c r="AW458">
        <v>4.2454502679278416</v>
      </c>
      <c r="AX458">
        <v>0.93110965994338113</v>
      </c>
      <c r="AY458">
        <v>0</v>
      </c>
      <c r="AZ458">
        <v>0</v>
      </c>
      <c r="BA458">
        <v>0</v>
      </c>
      <c r="BB458">
        <v>0</v>
      </c>
      <c r="BC458">
        <v>6.3744746304240421</v>
      </c>
      <c r="BD458">
        <v>0</v>
      </c>
      <c r="BE458">
        <v>0</v>
      </c>
      <c r="BF458">
        <v>0</v>
      </c>
      <c r="BG458">
        <v>12.3118649800345</v>
      </c>
      <c r="BH458">
        <v>0</v>
      </c>
      <c r="BI458">
        <v>0</v>
      </c>
      <c r="BJ458">
        <v>0</v>
      </c>
      <c r="BK458">
        <v>0</v>
      </c>
      <c r="BL458">
        <v>0</v>
      </c>
      <c r="BM458">
        <v>0</v>
      </c>
      <c r="BN458">
        <v>7.3055842903674231</v>
      </c>
      <c r="BO458">
        <v>0</v>
      </c>
    </row>
    <row r="459">
      <c r="A459" t="s">
        <v>829</v>
      </c>
      <c r="B459">
        <v>2019</v>
      </c>
      <c r="C459" t="s">
        <v>838</v>
      </c>
      <c r="D459">
        <v>143</v>
      </c>
      <c r="E459" t="s">
        <v>107</v>
      </c>
      <c r="F459" t="s">
        <v>67</v>
      </c>
      <c r="G459" t="s">
        <v>869</v>
      </c>
      <c r="H459">
        <v>0</v>
      </c>
      <c r="I459">
        <v>9.2962946871682384</v>
      </c>
      <c r="J459">
        <v>10.563393942935081</v>
      </c>
      <c r="K459">
        <v>6.2613925748779318</v>
      </c>
      <c r="L459">
        <v>15.973696381964629</v>
      </c>
      <c r="M459">
        <v>5.509012684130659</v>
      </c>
      <c r="N459">
        <v>13.13989819894072</v>
      </c>
      <c r="O459">
        <v>16.608058684120259</v>
      </c>
      <c r="P459">
        <v>12.925403907251649</v>
      </c>
      <c r="Q459">
        <v>34.385770941470327</v>
      </c>
      <c r="R459">
        <v>0</v>
      </c>
      <c r="S459">
        <v>0</v>
      </c>
      <c r="T459">
        <v>20.080262913952229</v>
      </c>
      <c r="U459">
        <v>17.302778394285749</v>
      </c>
      <c r="V459">
        <v>2.064555085205328</v>
      </c>
      <c r="W459" t="s">
        <v>248</v>
      </c>
      <c r="X459" t="s">
        <v>249</v>
      </c>
      <c r="Y459" t="s">
        <v>250</v>
      </c>
      <c r="Z459" t="s">
        <v>251</v>
      </c>
      <c r="AA459" t="s">
        <v>252</v>
      </c>
      <c r="AB459" t="s">
        <v>253</v>
      </c>
      <c r="AC459" t="s">
        <v>254</v>
      </c>
      <c r="AD459" t="s">
        <v>476</v>
      </c>
      <c r="AE459" t="s">
        <v>477</v>
      </c>
      <c r="AF459" t="s">
        <v>257</v>
      </c>
      <c r="AG459">
        <v>21.991181594916341</v>
      </c>
      <c r="AH459">
        <v>16.333364408405359</v>
      </c>
      <c r="AI459">
        <v>0</v>
      </c>
      <c r="AJ459">
        <v>7.8544348568263782</v>
      </c>
      <c r="AK459">
        <v>4.7975774651268734</v>
      </c>
      <c r="AL459">
        <v>7.4242960044819117</v>
      </c>
      <c r="AM459">
        <v>8.1677471492105269</v>
      </c>
      <c r="AN459">
        <v>0</v>
      </c>
      <c r="AO459">
        <v>39.440059990319853</v>
      </c>
      <c r="AP459">
        <v>0</v>
      </c>
      <c r="AQ459">
        <v>0</v>
      </c>
      <c r="AR459">
        <v>11.971519434443501</v>
      </c>
      <c r="AS459">
        <v>44.090255166787593</v>
      </c>
      <c r="AT459">
        <v>63.856864669004032</v>
      </c>
      <c r="AU459">
        <v>149.3752071830113</v>
      </c>
      <c r="AV459">
        <v>28.557261842015642</v>
      </c>
      <c r="AW459">
        <v>25.868202763511199</v>
      </c>
      <c r="AX459">
        <v>21.557786987839659</v>
      </c>
      <c r="AY459">
        <v>24.820962411819149</v>
      </c>
      <c r="AZ459">
        <v>94.952639900559035</v>
      </c>
      <c r="BA459">
        <v>0</v>
      </c>
      <c r="BB459">
        <v>0</v>
      </c>
      <c r="BC459">
        <v>20.895783917037161</v>
      </c>
      <c r="BD459">
        <v>35.165990684193943</v>
      </c>
      <c r="BE459">
        <v>17.4752179462706</v>
      </c>
      <c r="BF459">
        <v>13.41162755618204</v>
      </c>
      <c r="BG459">
        <v>141.73927875516191</v>
      </c>
      <c r="BH459">
        <v>0</v>
      </c>
      <c r="BI459">
        <v>9.2789460669980315</v>
      </c>
      <c r="BJ459">
        <v>20.740037018868922</v>
      </c>
      <c r="BK459">
        <v>27.474993561510459</v>
      </c>
      <c r="BL459">
        <v>11.76257852854693</v>
      </c>
      <c r="BM459">
        <v>0</v>
      </c>
      <c r="BN459">
        <v>44.886384965978174</v>
      </c>
      <c r="BO459">
        <v>0</v>
      </c>
    </row>
    <row r="460">
      <c r="A460" t="s">
        <v>829</v>
      </c>
      <c r="B460">
        <v>2019</v>
      </c>
      <c r="C460" t="s">
        <v>838</v>
      </c>
      <c r="D460">
        <v>144</v>
      </c>
      <c r="E460" t="s">
        <v>108</v>
      </c>
      <c r="F460" t="s">
        <v>64</v>
      </c>
      <c r="G460" t="s">
        <v>870</v>
      </c>
      <c r="H460">
        <v>95.733314052581989</v>
      </c>
      <c r="I460">
        <v>96.497591079781373</v>
      </c>
      <c r="J460">
        <v>97.317342157742075</v>
      </c>
      <c r="K460">
        <v>94.274222870187671</v>
      </c>
      <c r="L460">
        <v>92.229723998331579</v>
      </c>
      <c r="M460">
        <v>98.34449335737591</v>
      </c>
      <c r="N460">
        <v>91.309769611341608</v>
      </c>
      <c r="O460">
        <v>94.312572230836636</v>
      </c>
      <c r="P460">
        <v>71.893989455704414</v>
      </c>
      <c r="Q460">
        <v>100</v>
      </c>
      <c r="R460">
        <v>94.346653514817092</v>
      </c>
      <c r="S460">
        <v>96.032729438214659</v>
      </c>
      <c r="T460">
        <v>97.373076235628858</v>
      </c>
      <c r="U460">
        <v>97.532522089468756</v>
      </c>
      <c r="V460">
        <v>94.710414921356687</v>
      </c>
      <c r="W460" t="s">
        <v>248</v>
      </c>
      <c r="X460" t="s">
        <v>249</v>
      </c>
      <c r="Y460" t="s">
        <v>250</v>
      </c>
      <c r="Z460" t="s">
        <v>251</v>
      </c>
      <c r="AA460" t="s">
        <v>252</v>
      </c>
      <c r="AB460" t="s">
        <v>253</v>
      </c>
      <c r="AC460" t="s">
        <v>254</v>
      </c>
      <c r="AD460" t="s">
        <v>476</v>
      </c>
      <c r="AE460" t="s">
        <v>477</v>
      </c>
      <c r="AF460" t="s">
        <v>257</v>
      </c>
      <c r="AG460">
        <v>100</v>
      </c>
      <c r="AH460">
        <v>93.446770225858074</v>
      </c>
      <c r="AI460">
        <v>96.62860958264578</v>
      </c>
      <c r="AJ460">
        <v>94.433637764701615</v>
      </c>
      <c r="AK460">
        <v>93.469998301265207</v>
      </c>
      <c r="AL460">
        <v>95.032424970336962</v>
      </c>
      <c r="AM460">
        <v>98.006276198211012</v>
      </c>
      <c r="AN460">
        <v>98.960507270590483</v>
      </c>
      <c r="AO460">
        <v>98.210592338279255</v>
      </c>
      <c r="AP460">
        <v>98.445804630241156</v>
      </c>
      <c r="AQ460">
        <v>2212.0830981886688</v>
      </c>
      <c r="AR460">
        <v>4239.4467743305377</v>
      </c>
      <c r="AS460">
        <v>5637.1087540344779</v>
      </c>
      <c r="AT460">
        <v>2915.9798387411402</v>
      </c>
      <c r="AU460">
        <v>274.85421777866662</v>
      </c>
      <c r="AV460">
        <v>440.11119326020088</v>
      </c>
      <c r="AW460">
        <v>67.869495965463997</v>
      </c>
      <c r="AX460">
        <v>43.528803708040009</v>
      </c>
      <c r="AY460">
        <v>26.096811506447249</v>
      </c>
      <c r="AZ460">
        <v>3.4495512341113681</v>
      </c>
      <c r="BA460">
        <v>1370.841630719194</v>
      </c>
      <c r="BB460">
        <v>2178.0447025650878</v>
      </c>
      <c r="BC460">
        <v>3184.809286544154</v>
      </c>
      <c r="BD460">
        <v>3975.3978499121158</v>
      </c>
      <c r="BE460">
        <v>3989.323357658674</v>
      </c>
      <c r="BF460">
        <v>52.419365339699972</v>
      </c>
      <c r="BG460">
        <v>254.02195981651039</v>
      </c>
      <c r="BH460">
        <v>2836.735422540341</v>
      </c>
      <c r="BI460">
        <v>1891.926556104798</v>
      </c>
      <c r="BJ460">
        <v>2348.4341125055262</v>
      </c>
      <c r="BK460">
        <v>2274.533015033503</v>
      </c>
      <c r="BL460">
        <v>1914.7431382887889</v>
      </c>
      <c r="BM460">
        <v>649.27922561129458</v>
      </c>
      <c r="BN460">
        <v>1153.0775467839051</v>
      </c>
      <c r="BO460">
        <v>1904.302341049121</v>
      </c>
    </row>
    <row r="461">
      <c r="A461" t="s">
        <v>829</v>
      </c>
      <c r="B461">
        <v>2019</v>
      </c>
      <c r="C461" t="s">
        <v>838</v>
      </c>
      <c r="D461">
        <v>145</v>
      </c>
      <c r="E461" t="s">
        <v>108</v>
      </c>
      <c r="F461" t="s">
        <v>65</v>
      </c>
      <c r="G461" t="s">
        <v>871</v>
      </c>
      <c r="H461">
        <v>2.0894335414944201</v>
      </c>
      <c r="I461">
        <v>2.4759796234484468</v>
      </c>
      <c r="J461">
        <v>2.0297756331057948</v>
      </c>
      <c r="K461">
        <v>4.7182948282840833</v>
      </c>
      <c r="L461">
        <v>4.8754578099541011</v>
      </c>
      <c r="M461">
        <v>0.8336807266120535</v>
      </c>
      <c r="N461">
        <v>8.6902303886583852</v>
      </c>
      <c r="O461">
        <v>5.6874277691633637</v>
      </c>
      <c r="P461">
        <v>14.462992688970891</v>
      </c>
      <c r="Q461">
        <v>0</v>
      </c>
      <c r="R461">
        <v>2.791914773780837</v>
      </c>
      <c r="S461">
        <v>3.3922291525700059</v>
      </c>
      <c r="T461">
        <v>1.379945925328506</v>
      </c>
      <c r="U461">
        <v>1.8159158096472361</v>
      </c>
      <c r="V461">
        <v>4.2824993330341048</v>
      </c>
      <c r="W461" t="s">
        <v>248</v>
      </c>
      <c r="X461" t="s">
        <v>249</v>
      </c>
      <c r="Y461" t="s">
        <v>250</v>
      </c>
      <c r="Z461" t="s">
        <v>251</v>
      </c>
      <c r="AA461" t="s">
        <v>252</v>
      </c>
      <c r="AB461" t="s">
        <v>253</v>
      </c>
      <c r="AC461" t="s">
        <v>254</v>
      </c>
      <c r="AD461" t="s">
        <v>476</v>
      </c>
      <c r="AE461" t="s">
        <v>477</v>
      </c>
      <c r="AF461" t="s">
        <v>257</v>
      </c>
      <c r="AG461">
        <v>0</v>
      </c>
      <c r="AH461">
        <v>3.28340357403928</v>
      </c>
      <c r="AI461">
        <v>1.5904059211951971</v>
      </c>
      <c r="AJ461">
        <v>5.074388144410813</v>
      </c>
      <c r="AK461">
        <v>5.3854426298059446</v>
      </c>
      <c r="AL461">
        <v>3.2460930295563708</v>
      </c>
      <c r="AM461">
        <v>1.7676674125452889</v>
      </c>
      <c r="AN461">
        <v>0.59840934153007408</v>
      </c>
      <c r="AO461">
        <v>0.41175571902095037</v>
      </c>
      <c r="AP461">
        <v>1.1128845416869459</v>
      </c>
      <c r="AQ461">
        <v>48.279960509772422</v>
      </c>
      <c r="AR461">
        <v>108.77767735422771</v>
      </c>
      <c r="AS461">
        <v>117.57478920416941</v>
      </c>
      <c r="AT461">
        <v>145.94076910565349</v>
      </c>
      <c r="AU461">
        <v>14.529373878339561</v>
      </c>
      <c r="AV461">
        <v>3.7308872806323068</v>
      </c>
      <c r="AW461">
        <v>6.4593477654415583</v>
      </c>
      <c r="AX461">
        <v>2.6249620926638548</v>
      </c>
      <c r="AY461">
        <v>5.2499241853277114</v>
      </c>
      <c r="AZ461">
        <v>0</v>
      </c>
      <c r="BA461">
        <v>40.566070536011757</v>
      </c>
      <c r="BB461">
        <v>76.936548392030332</v>
      </c>
      <c r="BC461">
        <v>45.134289352018129</v>
      </c>
      <c r="BD461">
        <v>74.016211727518979</v>
      </c>
      <c r="BE461">
        <v>180.38432872051791</v>
      </c>
      <c r="BF461">
        <v>0</v>
      </c>
      <c r="BG461">
        <v>8.9254728518717386</v>
      </c>
      <c r="BH461">
        <v>46.689700207407107</v>
      </c>
      <c r="BI461">
        <v>101.66260575829151</v>
      </c>
      <c r="BJ461">
        <v>135.3092694194107</v>
      </c>
      <c r="BK461">
        <v>77.692911318433687</v>
      </c>
      <c r="BL461">
        <v>34.534819403837062</v>
      </c>
      <c r="BM461">
        <v>3.9261596831231849</v>
      </c>
      <c r="BN461">
        <v>4.83436931861233</v>
      </c>
      <c r="BO461">
        <v>21.527262091175189</v>
      </c>
    </row>
    <row r="462">
      <c r="A462" t="s">
        <v>829</v>
      </c>
      <c r="B462">
        <v>2019</v>
      </c>
      <c r="C462" t="s">
        <v>838</v>
      </c>
      <c r="D462">
        <v>146</v>
      </c>
      <c r="E462" t="s">
        <v>108</v>
      </c>
      <c r="F462" t="s">
        <v>66</v>
      </c>
      <c r="G462" t="s">
        <v>872</v>
      </c>
      <c r="H462">
        <v>1.5874658874510179</v>
      </c>
      <c r="I462">
        <v>0.86598608397466337</v>
      </c>
      <c r="J462">
        <v>0.5464498411405051</v>
      </c>
      <c r="K462">
        <v>0.56492637804979251</v>
      </c>
      <c r="L462">
        <v>2.894818191714339</v>
      </c>
      <c r="M462">
        <v>0.26877394224121309</v>
      </c>
      <c r="N462">
        <v>0</v>
      </c>
      <c r="O462">
        <v>0</v>
      </c>
      <c r="P462">
        <v>13.64301785532472</v>
      </c>
      <c r="Q462">
        <v>0</v>
      </c>
      <c r="R462">
        <v>1.923497449488855</v>
      </c>
      <c r="S462">
        <v>0.57504140921535218</v>
      </c>
      <c r="T462">
        <v>1.0314667980341801</v>
      </c>
      <c r="U462">
        <v>0.55369500009265915</v>
      </c>
      <c r="V462">
        <v>0.68920207301418246</v>
      </c>
      <c r="W462" t="s">
        <v>248</v>
      </c>
      <c r="X462" t="s">
        <v>249</v>
      </c>
      <c r="Y462" t="s">
        <v>250</v>
      </c>
      <c r="Z462" t="s">
        <v>251</v>
      </c>
      <c r="AA462" t="s">
        <v>252</v>
      </c>
      <c r="AB462" t="s">
        <v>253</v>
      </c>
      <c r="AC462" t="s">
        <v>254</v>
      </c>
      <c r="AD462" t="s">
        <v>476</v>
      </c>
      <c r="AE462" t="s">
        <v>477</v>
      </c>
      <c r="AF462" t="s">
        <v>257</v>
      </c>
      <c r="AG462">
        <v>0</v>
      </c>
      <c r="AH462">
        <v>2.8007685466684809</v>
      </c>
      <c r="AI462">
        <v>1.7809844961590231</v>
      </c>
      <c r="AJ462">
        <v>0.3808454679977103</v>
      </c>
      <c r="AK462">
        <v>1.046050917808039</v>
      </c>
      <c r="AL462">
        <v>0.27777693574119688</v>
      </c>
      <c r="AM462">
        <v>0.2260563892437179</v>
      </c>
      <c r="AN462">
        <v>0.44108338787941248</v>
      </c>
      <c r="AO462">
        <v>1.377651942699792</v>
      </c>
      <c r="AP462">
        <v>0.44131082807190553</v>
      </c>
      <c r="AQ462">
        <v>36.68113334771536</v>
      </c>
      <c r="AR462">
        <v>38.045529108454083</v>
      </c>
      <c r="AS462">
        <v>31.653116647399411</v>
      </c>
      <c r="AT462">
        <v>17.473641029473601</v>
      </c>
      <c r="AU462">
        <v>8.626860790665404</v>
      </c>
      <c r="AV462">
        <v>1.2028169183522139</v>
      </c>
      <c r="AW462">
        <v>0</v>
      </c>
      <c r="AX462">
        <v>0</v>
      </c>
      <c r="AY462">
        <v>4.9522813804743411</v>
      </c>
      <c r="AZ462">
        <v>0</v>
      </c>
      <c r="BA462">
        <v>27.94810713585515</v>
      </c>
      <c r="BB462">
        <v>13.04207328505507</v>
      </c>
      <c r="BC462">
        <v>33.736482035259208</v>
      </c>
      <c r="BD462">
        <v>22.568450663628639</v>
      </c>
      <c r="BE462">
        <v>29.03006950508323</v>
      </c>
      <c r="BF462">
        <v>0</v>
      </c>
      <c r="BG462">
        <v>7.6134971117524692</v>
      </c>
      <c r="BH462">
        <v>52.284533835999852</v>
      </c>
      <c r="BI462">
        <v>7.6300317527993826</v>
      </c>
      <c r="BJ462">
        <v>26.28203384448825</v>
      </c>
      <c r="BK462">
        <v>6.6483919710078334</v>
      </c>
      <c r="BL462">
        <v>4.4164510372311199</v>
      </c>
      <c r="BM462">
        <v>2.8939451545986641</v>
      </c>
      <c r="BN462">
        <v>16.174828850830551</v>
      </c>
      <c r="BO462">
        <v>8.5365673649997298</v>
      </c>
    </row>
    <row r="463">
      <c r="A463" t="s">
        <v>829</v>
      </c>
      <c r="B463">
        <v>2019</v>
      </c>
      <c r="C463" t="s">
        <v>838</v>
      </c>
      <c r="D463">
        <v>147</v>
      </c>
      <c r="E463" t="s">
        <v>108</v>
      </c>
      <c r="F463" t="s">
        <v>67</v>
      </c>
      <c r="G463" t="s">
        <v>873</v>
      </c>
      <c r="H463">
        <v>0.5897865184725658</v>
      </c>
      <c r="I463">
        <v>0.1604432127955249</v>
      </c>
      <c r="J463">
        <v>0.1064323680115857</v>
      </c>
      <c r="K463">
        <v>0.44255592347846062</v>
      </c>
      <c r="L463">
        <v>0</v>
      </c>
      <c r="M463">
        <v>0.55305197377081572</v>
      </c>
      <c r="N463">
        <v>0</v>
      </c>
      <c r="O463">
        <v>0</v>
      </c>
      <c r="P463">
        <v>0</v>
      </c>
      <c r="Q463">
        <v>0</v>
      </c>
      <c r="R463">
        <v>0.93793426191316376</v>
      </c>
      <c r="S463">
        <v>0</v>
      </c>
      <c r="T463">
        <v>0.21551104100845991</v>
      </c>
      <c r="U463">
        <v>0.097867100791348902</v>
      </c>
      <c r="V463">
        <v>0.31788367259498562</v>
      </c>
      <c r="W463" t="s">
        <v>248</v>
      </c>
      <c r="X463" t="s">
        <v>249</v>
      </c>
      <c r="Y463" t="s">
        <v>250</v>
      </c>
      <c r="Z463" t="s">
        <v>251</v>
      </c>
      <c r="AA463" t="s">
        <v>252</v>
      </c>
      <c r="AB463" t="s">
        <v>253</v>
      </c>
      <c r="AC463" t="s">
        <v>254</v>
      </c>
      <c r="AD463" t="s">
        <v>476</v>
      </c>
      <c r="AE463" t="s">
        <v>477</v>
      </c>
      <c r="AF463" t="s">
        <v>257</v>
      </c>
      <c r="AG463">
        <v>0</v>
      </c>
      <c r="AH463">
        <v>0.46905765343418282</v>
      </c>
      <c r="AI463">
        <v>0</v>
      </c>
      <c r="AJ463">
        <v>0.1111286228898539</v>
      </c>
      <c r="AK463">
        <v>0.098508151120853593</v>
      </c>
      <c r="AL463">
        <v>1.443705064365431</v>
      </c>
      <c r="AM463">
        <v>0</v>
      </c>
      <c r="AN463">
        <v>0</v>
      </c>
      <c r="AO463">
        <v>0</v>
      </c>
      <c r="AP463">
        <v>0</v>
      </c>
      <c r="AQ463">
        <v>13.62803327101069</v>
      </c>
      <c r="AR463">
        <v>7.0487817710066434</v>
      </c>
      <c r="AS463">
        <v>6.1650967867395492</v>
      </c>
      <c r="AT463">
        <v>13.68862146077417</v>
      </c>
      <c r="AU463">
        <v>0</v>
      </c>
      <c r="AV463">
        <v>2.4750177239377429</v>
      </c>
      <c r="AW463">
        <v>0</v>
      </c>
      <c r="AX463">
        <v>0</v>
      </c>
      <c r="AY463">
        <v>0</v>
      </c>
      <c r="AZ463">
        <v>0</v>
      </c>
      <c r="BA463">
        <v>13.62803327101069</v>
      </c>
      <c r="BB463">
        <v>0</v>
      </c>
      <c r="BC463">
        <v>7.0487817710066434</v>
      </c>
      <c r="BD463">
        <v>3.9890351826046988</v>
      </c>
      <c r="BE463">
        <v>13.38966534097128</v>
      </c>
      <c r="BF463">
        <v>0</v>
      </c>
      <c r="BG463">
        <v>1.2750675502673909</v>
      </c>
      <c r="BH463">
        <v>0</v>
      </c>
      <c r="BI463">
        <v>2.2264015001999482</v>
      </c>
      <c r="BJ463">
        <v>2.4750177239377429</v>
      </c>
      <c r="BK463">
        <v>34.554046515125968</v>
      </c>
      <c r="BL463">
        <v>0</v>
      </c>
      <c r="BM463">
        <v>0</v>
      </c>
      <c r="BN463">
        <v>0</v>
      </c>
      <c r="BO463">
        <v>0</v>
      </c>
    </row>
    <row r="464">
      <c r="A464" t="s">
        <v>829</v>
      </c>
      <c r="B464">
        <v>2019</v>
      </c>
      <c r="C464" t="s">
        <v>838</v>
      </c>
      <c r="D464">
        <v>148</v>
      </c>
      <c r="E464" t="s">
        <v>109</v>
      </c>
      <c r="F464" t="s">
        <v>49</v>
      </c>
      <c r="G464" t="s">
        <v>180</v>
      </c>
      <c r="H464">
        <v>14.424951925467941</v>
      </c>
      <c r="I464">
        <v>22.34883748025954</v>
      </c>
      <c r="J464">
        <v>24.106946750455979</v>
      </c>
      <c r="K464">
        <v>54.172854233110812</v>
      </c>
      <c r="L464">
        <v>45.409049019720626</v>
      </c>
      <c r="M464">
        <v>62.249078422405397</v>
      </c>
      <c r="N464">
        <v>75.104750824240654</v>
      </c>
      <c r="O464">
        <v>66.861194914846919</v>
      </c>
      <c r="P464">
        <v>50.981709532823913</v>
      </c>
      <c r="Q464">
        <v>22.06589015998831</v>
      </c>
      <c r="R464">
        <v>13.799333543102239</v>
      </c>
      <c r="S464">
        <v>18.585633810809949</v>
      </c>
      <c r="T464">
        <v>23.367239104764391</v>
      </c>
      <c r="U464">
        <v>23.438711067478241</v>
      </c>
      <c r="V464">
        <v>27.5707854664299</v>
      </c>
      <c r="W464" t="s">
        <v>248</v>
      </c>
      <c r="X464" t="s">
        <v>249</v>
      </c>
      <c r="Y464" t="s">
        <v>250</v>
      </c>
      <c r="Z464" t="s">
        <v>251</v>
      </c>
      <c r="AA464" t="s">
        <v>252</v>
      </c>
      <c r="AB464" t="s">
        <v>253</v>
      </c>
      <c r="AC464" t="s">
        <v>254</v>
      </c>
      <c r="AD464" t="s">
        <v>476</v>
      </c>
      <c r="AE464" t="s">
        <v>477</v>
      </c>
      <c r="AF464" t="s">
        <v>257</v>
      </c>
      <c r="AG464">
        <v>41.706246383710699</v>
      </c>
      <c r="AH464">
        <v>59.613015026911157</v>
      </c>
      <c r="AI464">
        <v>26.488873423432839</v>
      </c>
      <c r="AJ464">
        <v>25.226000726973592</v>
      </c>
      <c r="AK464">
        <v>29.544864105852959</v>
      </c>
      <c r="AL464">
        <v>29.942177380915751</v>
      </c>
      <c r="AM464">
        <v>27.691761149675269</v>
      </c>
      <c r="AN464">
        <v>11.2777798306716</v>
      </c>
      <c r="AO464">
        <v>21.385950589364729</v>
      </c>
      <c r="AP464">
        <v>28.509125732394871</v>
      </c>
      <c r="AQ464">
        <v>1286.340562128365</v>
      </c>
      <c r="AR464">
        <v>1993.457831407236</v>
      </c>
      <c r="AS464">
        <v>2150.2637380490792</v>
      </c>
      <c r="AT464">
        <v>4832.8889601138153</v>
      </c>
      <c r="AU464">
        <v>4049.995176259039</v>
      </c>
      <c r="AV464">
        <v>1749.4361495808</v>
      </c>
      <c r="AW464">
        <v>2109.1365065273599</v>
      </c>
      <c r="AX464">
        <v>1877.6035140906331</v>
      </c>
      <c r="AY464">
        <v>1434.6049150323249</v>
      </c>
      <c r="AZ464">
        <v>618.95394397928931</v>
      </c>
      <c r="BA464">
        <v>843.60388592053937</v>
      </c>
      <c r="BB464">
        <v>1135.421692047059</v>
      </c>
      <c r="BC464">
        <v>1427.5012115854031</v>
      </c>
      <c r="BD464">
        <v>1431.6433907670901</v>
      </c>
      <c r="BE464">
        <v>1685.0410584270651</v>
      </c>
      <c r="BF464">
        <v>907.96639256072717</v>
      </c>
      <c r="BG464">
        <v>3960.9028432981181</v>
      </c>
      <c r="BH464">
        <v>1716.372243561671</v>
      </c>
      <c r="BI464">
        <v>1042.4854638029581</v>
      </c>
      <c r="BJ464">
        <v>1404.241798092648</v>
      </c>
      <c r="BK464">
        <v>1750.202772128114</v>
      </c>
      <c r="BL464">
        <v>1416.9352754459251</v>
      </c>
      <c r="BM464">
        <v>266.90461936667919</v>
      </c>
      <c r="BN464">
        <v>516.4812180849425</v>
      </c>
      <c r="BO464">
        <v>1330.453641615775</v>
      </c>
    </row>
    <row r="465">
      <c r="A465" t="s">
        <v>829</v>
      </c>
      <c r="B465">
        <v>2019</v>
      </c>
      <c r="C465" t="s">
        <v>838</v>
      </c>
      <c r="D465">
        <v>149</v>
      </c>
      <c r="E465" t="s">
        <v>109</v>
      </c>
      <c r="F465" t="s">
        <v>48</v>
      </c>
      <c r="G465" t="s">
        <v>180</v>
      </c>
      <c r="H465">
        <v>11.90123897313272</v>
      </c>
      <c r="I465">
        <v>29.140622529228359</v>
      </c>
      <c r="J465">
        <v>48.53827239570299</v>
      </c>
      <c r="K465">
        <v>39.502783983387282</v>
      </c>
      <c r="L465">
        <v>54.444661525540198</v>
      </c>
      <c r="M465">
        <v>30.827212942815571</v>
      </c>
      <c r="N465">
        <v>24.462572975278121</v>
      </c>
      <c r="O465">
        <v>32.875510925411007</v>
      </c>
      <c r="P465">
        <v>48.937168144588057</v>
      </c>
      <c r="Q465">
        <v>77.813938803446248</v>
      </c>
      <c r="R465">
        <v>10.17160582356199</v>
      </c>
      <c r="S465">
        <v>19.715203956774861</v>
      </c>
      <c r="T465">
        <v>32.817110198827429</v>
      </c>
      <c r="U465">
        <v>47.533175961798428</v>
      </c>
      <c r="V465">
        <v>58.892341518468697</v>
      </c>
      <c r="W465" t="s">
        <v>248</v>
      </c>
      <c r="X465" t="s">
        <v>249</v>
      </c>
      <c r="Y465" t="s">
        <v>250</v>
      </c>
      <c r="Z465" t="s">
        <v>251</v>
      </c>
      <c r="AA465" t="s">
        <v>252</v>
      </c>
      <c r="AB465" t="s">
        <v>253</v>
      </c>
      <c r="AC465" t="s">
        <v>254</v>
      </c>
      <c r="AD465" t="s">
        <v>476</v>
      </c>
      <c r="AE465" t="s">
        <v>477</v>
      </c>
      <c r="AF465" t="s">
        <v>257</v>
      </c>
      <c r="AG465">
        <v>56.105262023006588</v>
      </c>
      <c r="AH465">
        <v>39.834374875484677</v>
      </c>
      <c r="AI465">
        <v>36.622097758635348</v>
      </c>
      <c r="AJ465">
        <v>31.031303898276729</v>
      </c>
      <c r="AK465">
        <v>41.206341002263898</v>
      </c>
      <c r="AL465">
        <v>34.247803286538279</v>
      </c>
      <c r="AM465">
        <v>28.233100250769819</v>
      </c>
      <c r="AN465">
        <v>23.741532735828589</v>
      </c>
      <c r="AO465">
        <v>41.573844809931167</v>
      </c>
      <c r="AP465">
        <v>40.189948313100572</v>
      </c>
      <c r="AQ465">
        <v>1061.2892514182111</v>
      </c>
      <c r="AR465">
        <v>2599.2672882552902</v>
      </c>
      <c r="AS465">
        <v>4329.461052053578</v>
      </c>
      <c r="AT465">
        <v>3524.1371589091241</v>
      </c>
      <c r="AU465">
        <v>4855.8739130549284</v>
      </c>
      <c r="AV465">
        <v>866.36207442350667</v>
      </c>
      <c r="AW465">
        <v>686.9725968000422</v>
      </c>
      <c r="AX465">
        <v>923.21375529843874</v>
      </c>
      <c r="AY465">
        <v>1377.0723381252731</v>
      </c>
      <c r="AZ465">
        <v>2182.701172250449</v>
      </c>
      <c r="BA465">
        <v>621.82758116591049</v>
      </c>
      <c r="BB465">
        <v>1204.4286712802</v>
      </c>
      <c r="BC465">
        <v>2004.7924514970291</v>
      </c>
      <c r="BD465">
        <v>2903.3404188466488</v>
      </c>
      <c r="BE465">
        <v>3599.3176040036342</v>
      </c>
      <c r="BF465">
        <v>1221.4403543781891</v>
      </c>
      <c r="BG465">
        <v>2646.7389484340561</v>
      </c>
      <c r="BH465">
        <v>2372.964342013825</v>
      </c>
      <c r="BI465">
        <v>1282.3944463862149</v>
      </c>
      <c r="BJ465">
        <v>1958.501693374682</v>
      </c>
      <c r="BK465">
        <v>2001.878470254537</v>
      </c>
      <c r="BL465">
        <v>1444.6345779270191</v>
      </c>
      <c r="BM465">
        <v>561.87696986282879</v>
      </c>
      <c r="BN465">
        <v>1004.028786009902</v>
      </c>
      <c r="BO465">
        <v>1875.5700750498841</v>
      </c>
    </row>
    <row r="466">
      <c r="A466" t="s">
        <v>829</v>
      </c>
      <c r="B466">
        <v>2019</v>
      </c>
      <c r="C466" t="s">
        <v>838</v>
      </c>
      <c r="D466">
        <v>150</v>
      </c>
      <c r="E466" t="s">
        <v>109</v>
      </c>
      <c r="F466" t="s">
        <v>111</v>
      </c>
      <c r="G466" t="s">
        <v>180</v>
      </c>
      <c r="H466">
        <v>73.673809101399158</v>
      </c>
      <c r="I466">
        <v>48.510539990512399</v>
      </c>
      <c r="J466">
        <v>27.354780853840989</v>
      </c>
      <c r="K466">
        <v>6.3243617835018036</v>
      </c>
      <c r="L466">
        <v>0.14628945473917709</v>
      </c>
      <c r="M466">
        <v>6.9237086347791017</v>
      </c>
      <c r="N466">
        <v>0.43267620048118571</v>
      </c>
      <c r="O466">
        <v>0.26329415974206039</v>
      </c>
      <c r="P466">
        <v>0.081122322588035506</v>
      </c>
      <c r="Q466">
        <v>0.12017103656522141</v>
      </c>
      <c r="R466">
        <v>76.029060633335661</v>
      </c>
      <c r="S466">
        <v>61.699162232415361</v>
      </c>
      <c r="T466">
        <v>43.815650696408191</v>
      </c>
      <c r="U466">
        <v>29.02811297072331</v>
      </c>
      <c r="V466">
        <v>13.536873015101509</v>
      </c>
      <c r="W466" t="s">
        <v>248</v>
      </c>
      <c r="X466" t="s">
        <v>249</v>
      </c>
      <c r="Y466" t="s">
        <v>250</v>
      </c>
      <c r="Z466" t="s">
        <v>251</v>
      </c>
      <c r="AA466" t="s">
        <v>252</v>
      </c>
      <c r="AB466" t="s">
        <v>253</v>
      </c>
      <c r="AC466" t="s">
        <v>254</v>
      </c>
      <c r="AD466" t="s">
        <v>476</v>
      </c>
      <c r="AE466" t="s">
        <v>477</v>
      </c>
      <c r="AF466" t="s">
        <v>257</v>
      </c>
      <c r="AG466">
        <v>2.1884915932825408</v>
      </c>
      <c r="AH466">
        <v>0.55261009760424873</v>
      </c>
      <c r="AI466">
        <v>36.889028817932079</v>
      </c>
      <c r="AJ466">
        <v>43.742695374749673</v>
      </c>
      <c r="AK466">
        <v>29.248794891883019</v>
      </c>
      <c r="AL466">
        <v>35.810019332546076</v>
      </c>
      <c r="AM466">
        <v>44.075138599554833</v>
      </c>
      <c r="AN466">
        <v>64.980687433499781</v>
      </c>
      <c r="AO466">
        <v>37.040204600704051</v>
      </c>
      <c r="AP466">
        <v>31.300925954504269</v>
      </c>
      <c r="AQ466">
        <v>6569.8388114771778</v>
      </c>
      <c r="AR466">
        <v>4327.0132477941224</v>
      </c>
      <c r="AS466">
        <v>2439.9603127335449</v>
      </c>
      <c r="AT466">
        <v>564.21133196578182</v>
      </c>
      <c r="AU466">
        <v>13.04743435111201</v>
      </c>
      <c r="AV466">
        <v>194.58257827777879</v>
      </c>
      <c r="AW466">
        <v>12.150671694204989</v>
      </c>
      <c r="AX466">
        <v>7.3938558860762598</v>
      </c>
      <c r="AY466">
        <v>2.2827497110253772</v>
      </c>
      <c r="AZ466">
        <v>3.370828754010375</v>
      </c>
      <c r="BA466">
        <v>4647.9354088249147</v>
      </c>
      <c r="BB466">
        <v>3769.2858846206941</v>
      </c>
      <c r="BC466">
        <v>2676.6916782553358</v>
      </c>
      <c r="BD466">
        <v>1773.045708927187</v>
      </c>
      <c r="BE466">
        <v>827.33177337051359</v>
      </c>
      <c r="BF466">
        <v>47.644585389451983</v>
      </c>
      <c r="BG466">
        <v>36.717399813577813</v>
      </c>
      <c r="BH466">
        <v>2390.2603988825981</v>
      </c>
      <c r="BI466">
        <v>1807.703272876591</v>
      </c>
      <c r="BJ466">
        <v>1390.169884818805</v>
      </c>
      <c r="BK466">
        <v>2093.1943027540319</v>
      </c>
      <c r="BL466">
        <v>2255.2418502501018</v>
      </c>
      <c r="BM466">
        <v>1537.859925094014</v>
      </c>
      <c r="BN466">
        <v>894.53914663960654</v>
      </c>
      <c r="BO466">
        <v>1460.7403718029641</v>
      </c>
    </row>
    <row r="467">
      <c r="A467" t="s">
        <v>829</v>
      </c>
      <c r="B467">
        <v>2019</v>
      </c>
      <c r="C467" t="s">
        <v>838</v>
      </c>
      <c r="D467">
        <v>151</v>
      </c>
      <c r="E467" t="s">
        <v>110</v>
      </c>
      <c r="F467" t="s">
        <v>49</v>
      </c>
      <c r="G467" t="s">
        <v>180</v>
      </c>
      <c r="H467">
        <v>45.628812449413928</v>
      </c>
      <c r="I467">
        <v>40.717974091143617</v>
      </c>
      <c r="J467">
        <v>32.520704757391947</v>
      </c>
      <c r="K467">
        <v>57.192214658631237</v>
      </c>
      <c r="L467">
        <v>45.555338474459802</v>
      </c>
      <c r="M467">
        <v>66.077858562278053</v>
      </c>
      <c r="N467">
        <v>75.158434548401772</v>
      </c>
      <c r="O467">
        <v>67.124489074588993</v>
      </c>
      <c r="P467">
        <v>51.062831855411957</v>
      </c>
      <c r="Q467">
        <v>22.186061196553521</v>
      </c>
      <c r="R467">
        <v>46.948041448195468</v>
      </c>
      <c r="S467">
        <v>43.022588762277238</v>
      </c>
      <c r="T467">
        <v>39.82100193977837</v>
      </c>
      <c r="U467">
        <v>32.279201872781343</v>
      </c>
      <c r="V467">
        <v>31.935525847275009</v>
      </c>
      <c r="W467" t="s">
        <v>248</v>
      </c>
      <c r="X467" t="s">
        <v>249</v>
      </c>
      <c r="Y467" t="s">
        <v>250</v>
      </c>
      <c r="Z467" t="s">
        <v>251</v>
      </c>
      <c r="AA467" t="s">
        <v>252</v>
      </c>
      <c r="AB467" t="s">
        <v>253</v>
      </c>
      <c r="AC467" t="s">
        <v>254</v>
      </c>
      <c r="AD467" t="s">
        <v>476</v>
      </c>
      <c r="AE467" t="s">
        <v>477</v>
      </c>
      <c r="AF467" t="s">
        <v>257</v>
      </c>
      <c r="AG467">
        <v>42.682812750936471</v>
      </c>
      <c r="AH467">
        <v>59.989139571365563</v>
      </c>
      <c r="AI467">
        <v>37.971975664335332</v>
      </c>
      <c r="AJ467">
        <v>42.32803139842509</v>
      </c>
      <c r="AK467">
        <v>39.55980136551316</v>
      </c>
      <c r="AL467">
        <v>46.044051568870167</v>
      </c>
      <c r="AM467">
        <v>47.389271811793698</v>
      </c>
      <c r="AN467">
        <v>33.176062789585167</v>
      </c>
      <c r="AO467">
        <v>33.425999596711847</v>
      </c>
      <c r="AP467">
        <v>41.089303995003966</v>
      </c>
      <c r="AQ467">
        <v>1830.3434346695651</v>
      </c>
      <c r="AR467">
        <v>2424.1765281246039</v>
      </c>
      <c r="AS467">
        <v>2399.939775969372</v>
      </c>
      <c r="AT467">
        <v>4947.9043772326877</v>
      </c>
      <c r="AU467">
        <v>4063.0426106101499</v>
      </c>
      <c r="AV467">
        <v>1789.3592440070449</v>
      </c>
      <c r="AW467">
        <v>2109.1365065273599</v>
      </c>
      <c r="AX467">
        <v>1884.997369976709</v>
      </c>
      <c r="AY467">
        <v>1436.887664743351</v>
      </c>
      <c r="AZ467">
        <v>622.3247727332996</v>
      </c>
      <c r="BA467">
        <v>1199.6798213093921</v>
      </c>
      <c r="BB467">
        <v>1494.5839310191559</v>
      </c>
      <c r="BC467">
        <v>1711.2435608314181</v>
      </c>
      <c r="BD467">
        <v>1600.6127240386529</v>
      </c>
      <c r="BE467">
        <v>1816.58113142002</v>
      </c>
      <c r="BF467">
        <v>909.57900124824573</v>
      </c>
      <c r="BG467">
        <v>3985.8939090392332</v>
      </c>
      <c r="BH467">
        <v>2116.5099593686068</v>
      </c>
      <c r="BI467">
        <v>1460.0883820304521</v>
      </c>
      <c r="BJ467">
        <v>1483.250147418956</v>
      </c>
      <c r="BK467">
        <v>1941.0107804820691</v>
      </c>
      <c r="BL467">
        <v>1528.5252993812819</v>
      </c>
      <c r="BM467">
        <v>314.10936318797189</v>
      </c>
      <c r="BN467">
        <v>520.871468954786</v>
      </c>
      <c r="BO467">
        <v>1405.568415494799</v>
      </c>
    </row>
    <row r="468">
      <c r="A468" t="s">
        <v>829</v>
      </c>
      <c r="B468">
        <v>2019</v>
      </c>
      <c r="C468" t="s">
        <v>838</v>
      </c>
      <c r="D468">
        <v>152</v>
      </c>
      <c r="E468" t="s">
        <v>110</v>
      </c>
      <c r="F468" t="s">
        <v>48</v>
      </c>
      <c r="G468" t="s">
        <v>180</v>
      </c>
      <c r="H468">
        <v>54.371187550586043</v>
      </c>
      <c r="I468">
        <v>59.282025908856518</v>
      </c>
      <c r="J468">
        <v>67.47929524260806</v>
      </c>
      <c r="K468">
        <v>42.807785341368628</v>
      </c>
      <c r="L468">
        <v>54.444661525540198</v>
      </c>
      <c r="M468">
        <v>33.922141437722011</v>
      </c>
      <c r="N468">
        <v>24.841565451598171</v>
      </c>
      <c r="O468">
        <v>32.875510925411007</v>
      </c>
      <c r="P468">
        <v>48.937168144588057</v>
      </c>
      <c r="Q468">
        <v>77.813938803446248</v>
      </c>
      <c r="R468">
        <v>53.051958551804482</v>
      </c>
      <c r="S468">
        <v>56.977411237722642</v>
      </c>
      <c r="T468">
        <v>60.178998060221573</v>
      </c>
      <c r="U468">
        <v>67.720798127218657</v>
      </c>
      <c r="V468">
        <v>68.064474152725083</v>
      </c>
      <c r="W468" t="s">
        <v>248</v>
      </c>
      <c r="X468" t="s">
        <v>249</v>
      </c>
      <c r="Y468" t="s">
        <v>250</v>
      </c>
      <c r="Z468" t="s">
        <v>251</v>
      </c>
      <c r="AA468" t="s">
        <v>252</v>
      </c>
      <c r="AB468" t="s">
        <v>253</v>
      </c>
      <c r="AC468" t="s">
        <v>254</v>
      </c>
      <c r="AD468" t="s">
        <v>476</v>
      </c>
      <c r="AE468" t="s">
        <v>477</v>
      </c>
      <c r="AF468" t="s">
        <v>257</v>
      </c>
      <c r="AG468">
        <v>57.317187249063352</v>
      </c>
      <c r="AH468">
        <v>40.010860428634537</v>
      </c>
      <c r="AI468">
        <v>62.028024335664817</v>
      </c>
      <c r="AJ468">
        <v>57.671968601574953</v>
      </c>
      <c r="AK468">
        <v>60.440198634486798</v>
      </c>
      <c r="AL468">
        <v>53.95594843112972</v>
      </c>
      <c r="AM468">
        <v>52.610728188206437</v>
      </c>
      <c r="AN468">
        <v>66.823937210414698</v>
      </c>
      <c r="AO468">
        <v>66.574000403288153</v>
      </c>
      <c r="AP468">
        <v>58.910696004995842</v>
      </c>
      <c r="AQ468">
        <v>2181.0330102001371</v>
      </c>
      <c r="AR468">
        <v>3529.4019153861182</v>
      </c>
      <c r="AS468">
        <v>4979.7889041843582</v>
      </c>
      <c r="AT468">
        <v>3703.455614272661</v>
      </c>
      <c r="AU468">
        <v>4855.8739130549284</v>
      </c>
      <c r="AV468">
        <v>918.59661736607109</v>
      </c>
      <c r="AW468">
        <v>697.11740123475863</v>
      </c>
      <c r="AX468">
        <v>923.21375529843874</v>
      </c>
      <c r="AY468">
        <v>1377.0723381252731</v>
      </c>
      <c r="AZ468">
        <v>2182.701172250449</v>
      </c>
      <c r="BA468">
        <v>1355.655362658124</v>
      </c>
      <c r="BB468">
        <v>1979.3677162829811</v>
      </c>
      <c r="BC468">
        <v>2586.095726159263</v>
      </c>
      <c r="BD468">
        <v>3358.0375249575309</v>
      </c>
      <c r="BE468">
        <v>3871.6957427653069</v>
      </c>
      <c r="BF468">
        <v>1221.4403543781891</v>
      </c>
      <c r="BG468">
        <v>2658.4652825065191</v>
      </c>
      <c r="BH468">
        <v>3457.3637259990828</v>
      </c>
      <c r="BI468">
        <v>1989.3713112090941</v>
      </c>
      <c r="BJ468">
        <v>2266.137099788004</v>
      </c>
      <c r="BK468">
        <v>2274.540880037659</v>
      </c>
      <c r="BL468">
        <v>1696.941649028088</v>
      </c>
      <c r="BM468">
        <v>632.68581615615028</v>
      </c>
      <c r="BN468">
        <v>1037.4109316888871</v>
      </c>
      <c r="BO468">
        <v>2015.19630630652</v>
      </c>
    </row>
    <row r="469">
      <c r="A469" t="s">
        <v>829</v>
      </c>
      <c r="B469">
        <v>2019</v>
      </c>
      <c r="C469" t="s">
        <v>838</v>
      </c>
      <c r="D469">
        <v>153</v>
      </c>
      <c r="E469" t="s">
        <v>62</v>
      </c>
      <c r="F469" t="s">
        <v>709</v>
      </c>
      <c r="G469" t="s">
        <v>180</v>
      </c>
      <c r="H469">
        <v>0</v>
      </c>
      <c r="I469">
        <v>0.79182854035554484</v>
      </c>
      <c r="J469">
        <v>2.957695149343297</v>
      </c>
      <c r="K469">
        <v>47.36785985441491</v>
      </c>
      <c r="L469">
        <v>85.841609427099641</v>
      </c>
      <c r="M469">
        <v>58.362198845067162</v>
      </c>
      <c r="N469">
        <v>89.746142401697639</v>
      </c>
      <c r="O469">
        <v>93.380878181528104</v>
      </c>
      <c r="P469">
        <v>91.714797616673962</v>
      </c>
      <c r="Q469">
        <v>89.501407511932499</v>
      </c>
      <c r="R469">
        <v>0</v>
      </c>
      <c r="S469">
        <v>0.2148506205617943</v>
      </c>
      <c r="T469">
        <v>0.94129407366185125</v>
      </c>
      <c r="U469">
        <v>0.85701697962680401</v>
      </c>
      <c r="V469">
        <v>3.5868718153078549</v>
      </c>
      <c r="W469" t="s">
        <v>248</v>
      </c>
      <c r="X469" t="s">
        <v>249</v>
      </c>
      <c r="Y469" t="s">
        <v>250</v>
      </c>
      <c r="Z469" t="s">
        <v>251</v>
      </c>
      <c r="AA469" t="s">
        <v>252</v>
      </c>
      <c r="AB469" t="s">
        <v>253</v>
      </c>
      <c r="AC469" t="s">
        <v>254</v>
      </c>
      <c r="AD469" t="s">
        <v>476</v>
      </c>
      <c r="AE469" t="s">
        <v>477</v>
      </c>
      <c r="AF469" t="s">
        <v>257</v>
      </c>
      <c r="AG469">
        <v>92.602363694814883</v>
      </c>
      <c r="AH469">
        <v>82.216154383375255</v>
      </c>
      <c r="AI469">
        <v>12.221865875890909</v>
      </c>
      <c r="AJ469">
        <v>4.9193909136555964</v>
      </c>
      <c r="AK469">
        <v>8.7516819102363552</v>
      </c>
      <c r="AL469">
        <v>16.696232976533981</v>
      </c>
      <c r="AM469">
        <v>14.861529764449189</v>
      </c>
      <c r="AN469">
        <v>6.5463893952403733</v>
      </c>
      <c r="AO469">
        <v>9.6318594456075548</v>
      </c>
      <c r="AP469">
        <v>25.768236432423119</v>
      </c>
      <c r="AQ469">
        <v>0</v>
      </c>
      <c r="AR469">
        <v>70.629034118565272</v>
      </c>
      <c r="AS469">
        <v>263.81709362328309</v>
      </c>
      <c r="AT469">
        <v>4225.7992530639194</v>
      </c>
      <c r="AU469">
        <v>7656.1414873736294</v>
      </c>
      <c r="AV469">
        <v>1640.2000321314631</v>
      </c>
      <c r="AW469">
        <v>2520.3048167004872</v>
      </c>
      <c r="AX469">
        <v>2622.332209973305</v>
      </c>
      <c r="AY469">
        <v>2580.8177216451099</v>
      </c>
      <c r="AZ469">
        <v>2510.5377018353461</v>
      </c>
      <c r="BA469">
        <v>0</v>
      </c>
      <c r="BB469">
        <v>13.125517139681669</v>
      </c>
      <c r="BC469">
        <v>57.50351697888361</v>
      </c>
      <c r="BD469">
        <v>52.34685009451308</v>
      </c>
      <c r="BE469">
        <v>219.21850168061931</v>
      </c>
      <c r="BF469">
        <v>2016.000992585532</v>
      </c>
      <c r="BG469">
        <v>5462.7366107072339</v>
      </c>
      <c r="BH469">
        <v>791.92765273873829</v>
      </c>
      <c r="BI469">
        <v>203.29792160699631</v>
      </c>
      <c r="BJ469">
        <v>415.95986016163812</v>
      </c>
      <c r="BK469">
        <v>975.94082313638648</v>
      </c>
      <c r="BL469">
        <v>760.436494324759</v>
      </c>
      <c r="BM469">
        <v>154.92956911703129</v>
      </c>
      <c r="BN469">
        <v>232.61413974108129</v>
      </c>
      <c r="BO469">
        <v>1202.5428040600141</v>
      </c>
    </row>
    <row r="470">
      <c r="A470" t="s">
        <v>829</v>
      </c>
      <c r="B470">
        <v>2019</v>
      </c>
      <c r="C470" t="s">
        <v>838</v>
      </c>
      <c r="D470">
        <v>154</v>
      </c>
      <c r="E470" t="s">
        <v>62</v>
      </c>
      <c r="F470" t="s">
        <v>710</v>
      </c>
      <c r="G470" t="s">
        <v>180</v>
      </c>
      <c r="H470">
        <v>0.40391070949069752</v>
      </c>
      <c r="I470">
        <v>1.4437343078310989</v>
      </c>
      <c r="J470">
        <v>4.6793939955062953</v>
      </c>
      <c r="K470">
        <v>11.43171946695074</v>
      </c>
      <c r="L470">
        <v>10.654894090265479</v>
      </c>
      <c r="M470">
        <v>18.444955898523862</v>
      </c>
      <c r="N470">
        <v>7.0103060207047454</v>
      </c>
      <c r="O470">
        <v>4.7122986026236502</v>
      </c>
      <c r="P470">
        <v>6.9141179775795507</v>
      </c>
      <c r="Q470">
        <v>10.204961696530081</v>
      </c>
      <c r="R470">
        <v>0.18825384146762539</v>
      </c>
      <c r="S470">
        <v>0.96088087681987966</v>
      </c>
      <c r="T470">
        <v>1.703413915514923</v>
      </c>
      <c r="U470">
        <v>3.3274066781554068</v>
      </c>
      <c r="V470">
        <v>13.84952177067561</v>
      </c>
      <c r="W470" t="s">
        <v>248</v>
      </c>
      <c r="X470" t="s">
        <v>249</v>
      </c>
      <c r="Y470" t="s">
        <v>250</v>
      </c>
      <c r="Z470" t="s">
        <v>251</v>
      </c>
      <c r="AA470" t="s">
        <v>252</v>
      </c>
      <c r="AB470" t="s">
        <v>253</v>
      </c>
      <c r="AC470" t="s">
        <v>254</v>
      </c>
      <c r="AD470" t="s">
        <v>476</v>
      </c>
      <c r="AE470" t="s">
        <v>477</v>
      </c>
      <c r="AF470" t="s">
        <v>257</v>
      </c>
      <c r="AG470">
        <v>2.8013298587893991</v>
      </c>
      <c r="AH470">
        <v>13.060549957451149</v>
      </c>
      <c r="AI470">
        <v>5.5421189984142218</v>
      </c>
      <c r="AJ470">
        <v>2.8586573635149199</v>
      </c>
      <c r="AK470">
        <v>9.0955220731991115</v>
      </c>
      <c r="AL470">
        <v>6.3310731586818392</v>
      </c>
      <c r="AM470">
        <v>2.8144971660113942</v>
      </c>
      <c r="AN470">
        <v>0.75012161985735137</v>
      </c>
      <c r="AO470">
        <v>4.7124970258184344</v>
      </c>
      <c r="AP470">
        <v>1.4650450339218419</v>
      </c>
      <c r="AQ470">
        <v>36.018610791943857</v>
      </c>
      <c r="AR470">
        <v>128.77732297974481</v>
      </c>
      <c r="AS470">
        <v>417.38720912018692</v>
      </c>
      <c r="AT470">
        <v>1019.850838377578</v>
      </c>
      <c r="AU470">
        <v>950.30110959570175</v>
      </c>
      <c r="AV470">
        <v>518.37349956151127</v>
      </c>
      <c r="AW470">
        <v>196.86760408536929</v>
      </c>
      <c r="AX470">
        <v>132.33129361506269</v>
      </c>
      <c r="AY470">
        <v>194.56051444023751</v>
      </c>
      <c r="AZ470">
        <v>286.25182326332288</v>
      </c>
      <c r="BA470">
        <v>11.508647986912511</v>
      </c>
      <c r="BB470">
        <v>58.701521945403279</v>
      </c>
      <c r="BC470">
        <v>104.06130640111429</v>
      </c>
      <c r="BD470">
        <v>203.23898210363441</v>
      </c>
      <c r="BE470">
        <v>846.43989746258706</v>
      </c>
      <c r="BF470">
        <v>60.986389013687109</v>
      </c>
      <c r="BG470">
        <v>867.78985156432918</v>
      </c>
      <c r="BH470">
        <v>359.10697549632607</v>
      </c>
      <c r="BI470">
        <v>118.13639346608871</v>
      </c>
      <c r="BJ470">
        <v>432.30228526013912</v>
      </c>
      <c r="BK470">
        <v>370.06867108914179</v>
      </c>
      <c r="BL470">
        <v>144.01252038861011</v>
      </c>
      <c r="BM470">
        <v>17.75268966346016</v>
      </c>
      <c r="BN470">
        <v>113.8091194004144</v>
      </c>
      <c r="BO470">
        <v>68.370195522957658</v>
      </c>
    </row>
    <row r="471">
      <c r="A471" t="s">
        <v>829</v>
      </c>
      <c r="B471">
        <v>2019</v>
      </c>
      <c r="C471" t="s">
        <v>838</v>
      </c>
      <c r="D471">
        <v>155</v>
      </c>
      <c r="E471" t="s">
        <v>62</v>
      </c>
      <c r="F471" t="s">
        <v>711</v>
      </c>
      <c r="G471" t="s">
        <v>180</v>
      </c>
      <c r="H471">
        <v>0.056598990591495098</v>
      </c>
      <c r="I471">
        <v>0.1135667372276334</v>
      </c>
      <c r="J471">
        <v>0.29858885105806898</v>
      </c>
      <c r="K471">
        <v>1.398174970916642</v>
      </c>
      <c r="L471">
        <v>0.0555255940262942</v>
      </c>
      <c r="M471">
        <v>3.2967186396904471</v>
      </c>
      <c r="N471">
        <v>0.1677115104390963</v>
      </c>
      <c r="O471">
        <v>0</v>
      </c>
      <c r="P471">
        <v>0.1759897573322243</v>
      </c>
      <c r="Q471">
        <v>0</v>
      </c>
      <c r="R471">
        <v>0.082560025114218297</v>
      </c>
      <c r="S471">
        <v>0</v>
      </c>
      <c r="T471">
        <v>0.16581895793096771</v>
      </c>
      <c r="U471">
        <v>0.26958670525017647</v>
      </c>
      <c r="V471">
        <v>0.61425127174002281</v>
      </c>
      <c r="W471" t="s">
        <v>248</v>
      </c>
      <c r="X471" t="s">
        <v>249</v>
      </c>
      <c r="Y471" t="s">
        <v>250</v>
      </c>
      <c r="Z471" t="s">
        <v>251</v>
      </c>
      <c r="AA471" t="s">
        <v>252</v>
      </c>
      <c r="AB471" t="s">
        <v>253</v>
      </c>
      <c r="AC471" t="s">
        <v>254</v>
      </c>
      <c r="AD471" t="s">
        <v>476</v>
      </c>
      <c r="AE471" t="s">
        <v>477</v>
      </c>
      <c r="AF471" t="s">
        <v>257</v>
      </c>
      <c r="AG471">
        <v>0</v>
      </c>
      <c r="AH471">
        <v>1.5438685545272861</v>
      </c>
      <c r="AI471">
        <v>0.22373962941464609</v>
      </c>
      <c r="AJ471">
        <v>0.1221317758045093</v>
      </c>
      <c r="AK471">
        <v>0.95641425936501301</v>
      </c>
      <c r="AL471">
        <v>0.052673963234551702</v>
      </c>
      <c r="AM471">
        <v>0</v>
      </c>
      <c r="AN471">
        <v>0.035313906416418003</v>
      </c>
      <c r="AO471">
        <v>0</v>
      </c>
      <c r="AP471">
        <v>0</v>
      </c>
      <c r="AQ471">
        <v>5.0471972280767332</v>
      </c>
      <c r="AR471">
        <v>10.12985583316186</v>
      </c>
      <c r="AS471">
        <v>26.63318526655636</v>
      </c>
      <c r="AT471">
        <v>124.7345091357663</v>
      </c>
      <c r="AU471">
        <v>4.9522813804743411</v>
      </c>
      <c r="AV471">
        <v>92.650347755115376</v>
      </c>
      <c r="AW471">
        <v>4.7097748857423083</v>
      </c>
      <c r="AX471">
        <v>0</v>
      </c>
      <c r="AY471">
        <v>4.9522813804743411</v>
      </c>
      <c r="AZ471">
        <v>0</v>
      </c>
      <c r="BA471">
        <v>5.0471972280767332</v>
      </c>
      <c r="BB471">
        <v>0</v>
      </c>
      <c r="BC471">
        <v>10.12985583316186</v>
      </c>
      <c r="BD471">
        <v>16.466435534742711</v>
      </c>
      <c r="BE471">
        <v>37.541136226722251</v>
      </c>
      <c r="BF471">
        <v>0</v>
      </c>
      <c r="BG471">
        <v>102.5801722081182</v>
      </c>
      <c r="BH471">
        <v>14.497426280589091</v>
      </c>
      <c r="BI471">
        <v>5.0471972280767332</v>
      </c>
      <c r="BJ471">
        <v>45.457541266067722</v>
      </c>
      <c r="BK471">
        <v>3.078938291603535</v>
      </c>
      <c r="BL471">
        <v>0</v>
      </c>
      <c r="BM471">
        <v>0.83575356958030678</v>
      </c>
      <c r="BN471">
        <v>0</v>
      </c>
      <c r="BO471">
        <v>0</v>
      </c>
    </row>
    <row r="472">
      <c r="A472" t="s">
        <v>829</v>
      </c>
      <c r="B472">
        <v>2019</v>
      </c>
      <c r="C472" t="s">
        <v>838</v>
      </c>
      <c r="D472">
        <v>156</v>
      </c>
      <c r="E472" t="s">
        <v>62</v>
      </c>
      <c r="F472" t="s">
        <v>712</v>
      </c>
      <c r="G472" t="s">
        <v>180</v>
      </c>
      <c r="H472">
        <v>0</v>
      </c>
      <c r="I472">
        <v>0.39005305743865598</v>
      </c>
      <c r="J472">
        <v>0.1651892957393408</v>
      </c>
      <c r="K472">
        <v>0.15980745522018761</v>
      </c>
      <c r="L472">
        <v>0.0047374746408174002</v>
      </c>
      <c r="M472">
        <v>0.33510811397234358</v>
      </c>
      <c r="N472">
        <v>0</v>
      </c>
      <c r="O472">
        <v>0.0150462835483178</v>
      </c>
      <c r="P472">
        <v>0</v>
      </c>
      <c r="Q472">
        <v>0</v>
      </c>
      <c r="R472">
        <v>0</v>
      </c>
      <c r="S472">
        <v>0.16057289949935391</v>
      </c>
      <c r="T472">
        <v>0.39156637488144902</v>
      </c>
      <c r="U472">
        <v>0.2141359921486724</v>
      </c>
      <c r="V472">
        <v>0.1236192585706324</v>
      </c>
      <c r="W472" t="s">
        <v>248</v>
      </c>
      <c r="X472" t="s">
        <v>249</v>
      </c>
      <c r="Y472" t="s">
        <v>250</v>
      </c>
      <c r="Z472" t="s">
        <v>251</v>
      </c>
      <c r="AA472" t="s">
        <v>252</v>
      </c>
      <c r="AB472" t="s">
        <v>253</v>
      </c>
      <c r="AC472" t="s">
        <v>254</v>
      </c>
      <c r="AD472" t="s">
        <v>476</v>
      </c>
      <c r="AE472" t="s">
        <v>477</v>
      </c>
      <c r="AF472" t="s">
        <v>257</v>
      </c>
      <c r="AG472">
        <v>0</v>
      </c>
      <c r="AH472">
        <v>0.065786831017579706</v>
      </c>
      <c r="AI472">
        <v>0</v>
      </c>
      <c r="AJ472">
        <v>0.1293289502341656</v>
      </c>
      <c r="AK472">
        <v>0.021705121543032699</v>
      </c>
      <c r="AL472">
        <v>0.086338115448192795</v>
      </c>
      <c r="AM472">
        <v>0.93786553756888547</v>
      </c>
      <c r="AN472">
        <v>0.017853629541569199</v>
      </c>
      <c r="AO472">
        <v>0</v>
      </c>
      <c r="AP472">
        <v>0</v>
      </c>
      <c r="AQ472">
        <v>0</v>
      </c>
      <c r="AR472">
        <v>34.79171221779341</v>
      </c>
      <c r="AS472">
        <v>14.734365003542029</v>
      </c>
      <c r="AT472">
        <v>14.25680254457542</v>
      </c>
      <c r="AU472">
        <v>0.42253140854430471</v>
      </c>
      <c r="AV472">
        <v>9.4178141019683093</v>
      </c>
      <c r="AW472">
        <v>0</v>
      </c>
      <c r="AX472">
        <v>0.42253140854430471</v>
      </c>
      <c r="AY472">
        <v>0</v>
      </c>
      <c r="AZ472">
        <v>0</v>
      </c>
      <c r="BA472">
        <v>0</v>
      </c>
      <c r="BB472">
        <v>9.8096172076960464</v>
      </c>
      <c r="BC472">
        <v>23.920732443115408</v>
      </c>
      <c r="BD472">
        <v>13.07948961026139</v>
      </c>
      <c r="BE472">
        <v>7.5552264028697014</v>
      </c>
      <c r="BF472">
        <v>0</v>
      </c>
      <c r="BG472">
        <v>4.3711133535432234</v>
      </c>
      <c r="BH472">
        <v>0</v>
      </c>
      <c r="BI472">
        <v>5.3446264482126189</v>
      </c>
      <c r="BJ472">
        <v>1.031625625157967</v>
      </c>
      <c r="BK472">
        <v>5.0467007484250868</v>
      </c>
      <c r="BL472">
        <v>47.988813590571972</v>
      </c>
      <c r="BM472">
        <v>0.42253140854430471</v>
      </c>
      <c r="BN472">
        <v>0</v>
      </c>
      <c r="BO472">
        <v>0</v>
      </c>
    </row>
    <row r="473">
      <c r="A473" t="s">
        <v>829</v>
      </c>
      <c r="B473">
        <v>2019</v>
      </c>
      <c r="C473" t="s">
        <v>838</v>
      </c>
      <c r="D473">
        <v>157</v>
      </c>
      <c r="E473" t="s">
        <v>62</v>
      </c>
      <c r="F473" t="s">
        <v>713</v>
      </c>
      <c r="G473" t="s">
        <v>180</v>
      </c>
      <c r="H473">
        <v>0.010529641055633801</v>
      </c>
      <c r="I473">
        <v>0</v>
      </c>
      <c r="J473">
        <v>0.067476941360673406</v>
      </c>
      <c r="K473">
        <v>0.2050517918048147</v>
      </c>
      <c r="L473">
        <v>0.015876815229784302</v>
      </c>
      <c r="M473">
        <v>0.34531893757342491</v>
      </c>
      <c r="N473">
        <v>0.16408164414219001</v>
      </c>
      <c r="O473">
        <v>0</v>
      </c>
      <c r="P473">
        <v>0</v>
      </c>
      <c r="Q473">
        <v>0.050482238836090702</v>
      </c>
      <c r="R473">
        <v>0.0153594157936708</v>
      </c>
      <c r="S473">
        <v>0</v>
      </c>
      <c r="T473">
        <v>0</v>
      </c>
      <c r="U473">
        <v>0.056097140973493102</v>
      </c>
      <c r="V473">
        <v>0.1075454022301887</v>
      </c>
      <c r="W473" t="s">
        <v>248</v>
      </c>
      <c r="X473" t="s">
        <v>249</v>
      </c>
      <c r="Y473" t="s">
        <v>250</v>
      </c>
      <c r="Z473" t="s">
        <v>251</v>
      </c>
      <c r="AA473" t="s">
        <v>252</v>
      </c>
      <c r="AB473" t="s">
        <v>253</v>
      </c>
      <c r="AC473" t="s">
        <v>254</v>
      </c>
      <c r="AD473" t="s">
        <v>476</v>
      </c>
      <c r="AE473" t="s">
        <v>477</v>
      </c>
      <c r="AF473" t="s">
        <v>257</v>
      </c>
      <c r="AG473">
        <v>0</v>
      </c>
      <c r="AH473">
        <v>0.079455850865574898</v>
      </c>
      <c r="AI473">
        <v>0.040007129500444299</v>
      </c>
      <c r="AJ473">
        <v>0</v>
      </c>
      <c r="AK473">
        <v>0.041677859354078799</v>
      </c>
      <c r="AL473">
        <v>0.2163008949949124</v>
      </c>
      <c r="AM473">
        <v>0.066964159093295006</v>
      </c>
      <c r="AN473">
        <v>0</v>
      </c>
      <c r="AO473">
        <v>0</v>
      </c>
      <c r="AP473">
        <v>0.015954236453311801</v>
      </c>
      <c r="AQ473">
        <v>0.93897743746376883</v>
      </c>
      <c r="AR473">
        <v>0</v>
      </c>
      <c r="AS473">
        <v>6.0187306863975021</v>
      </c>
      <c r="AT473">
        <v>18.293157244414569</v>
      </c>
      <c r="AU473">
        <v>1.4160398969610091</v>
      </c>
      <c r="AV473">
        <v>9.7047771282079864</v>
      </c>
      <c r="AW473">
        <v>4.6078388106392207</v>
      </c>
      <c r="AX473">
        <v>0</v>
      </c>
      <c r="AY473">
        <v>0</v>
      </c>
      <c r="AZ473">
        <v>1.4160398969610091</v>
      </c>
      <c r="BA473">
        <v>0.93897743746376883</v>
      </c>
      <c r="BB473">
        <v>0</v>
      </c>
      <c r="BC473">
        <v>0</v>
      </c>
      <c r="BD473">
        <v>3.426429929718477</v>
      </c>
      <c r="BE473">
        <v>6.5728420622463819</v>
      </c>
      <c r="BF473">
        <v>0</v>
      </c>
      <c r="BG473">
        <v>5.2793321302077034</v>
      </c>
      <c r="BH473">
        <v>2.592300756679025</v>
      </c>
      <c r="BI473">
        <v>0</v>
      </c>
      <c r="BJ473">
        <v>1.9809125521897371</v>
      </c>
      <c r="BK473">
        <v>12.643383319049381</v>
      </c>
      <c r="BL473">
        <v>3.426429929718477</v>
      </c>
      <c r="BM473">
        <v>0</v>
      </c>
      <c r="BN473">
        <v>0</v>
      </c>
      <c r="BO473">
        <v>0.74454657739252617</v>
      </c>
    </row>
    <row r="474">
      <c r="A474" t="s">
        <v>829</v>
      </c>
      <c r="B474">
        <v>2019</v>
      </c>
      <c r="C474" t="s">
        <v>838</v>
      </c>
      <c r="D474">
        <v>158</v>
      </c>
      <c r="E474" t="s">
        <v>62</v>
      </c>
      <c r="F474" t="s">
        <v>714</v>
      </c>
      <c r="G474" t="s">
        <v>180</v>
      </c>
      <c r="H474">
        <v>8.2477014500841168</v>
      </c>
      <c r="I474">
        <v>17.821812824270499</v>
      </c>
      <c r="J474">
        <v>29.804715799065509</v>
      </c>
      <c r="K474">
        <v>17.029005320673829</v>
      </c>
      <c r="L474">
        <v>1.4329706298662099</v>
      </c>
      <c r="M474">
        <v>2.7456056112547289</v>
      </c>
      <c r="N474">
        <v>0.93180829615627925</v>
      </c>
      <c r="O474">
        <v>0.093474527931252396</v>
      </c>
      <c r="P474">
        <v>0.33315874126380191</v>
      </c>
      <c r="Q474">
        <v>0</v>
      </c>
      <c r="R474">
        <v>7.5558073322701409</v>
      </c>
      <c r="S474">
        <v>12.530485302806641</v>
      </c>
      <c r="T474">
        <v>19.72311939452095</v>
      </c>
      <c r="U474">
        <v>31.081461672310581</v>
      </c>
      <c r="V474">
        <v>35.743630714590928</v>
      </c>
      <c r="W474" t="s">
        <v>248</v>
      </c>
      <c r="X474" t="s">
        <v>249</v>
      </c>
      <c r="Y474" t="s">
        <v>250</v>
      </c>
      <c r="Z474" t="s">
        <v>251</v>
      </c>
      <c r="AA474" t="s">
        <v>252</v>
      </c>
      <c r="AB474" t="s">
        <v>253</v>
      </c>
      <c r="AC474" t="s">
        <v>254</v>
      </c>
      <c r="AD474" t="s">
        <v>476</v>
      </c>
      <c r="AE474" t="s">
        <v>477</v>
      </c>
      <c r="AF474" t="s">
        <v>257</v>
      </c>
      <c r="AG474">
        <v>1.210130224926552</v>
      </c>
      <c r="AH474">
        <v>0.66777237000248968</v>
      </c>
      <c r="AI474">
        <v>18.20327256674712</v>
      </c>
      <c r="AJ474">
        <v>18.057543498786028</v>
      </c>
      <c r="AK474">
        <v>24.245001751453721</v>
      </c>
      <c r="AL474">
        <v>10.3644721179058</v>
      </c>
      <c r="AM474">
        <v>22.83320410791076</v>
      </c>
      <c r="AN474">
        <v>20.568824730303831</v>
      </c>
      <c r="AO474">
        <v>27.056694651837098</v>
      </c>
      <c r="AP474">
        <v>12.159361002894659</v>
      </c>
      <c r="AQ474">
        <v>735.48618909688173</v>
      </c>
      <c r="AR474">
        <v>1589.65907626276</v>
      </c>
      <c r="AS474">
        <v>2658.4867950719149</v>
      </c>
      <c r="AT474">
        <v>1519.198000198817</v>
      </c>
      <c r="AU474">
        <v>127.80545428640499</v>
      </c>
      <c r="AV474">
        <v>77.161973005082572</v>
      </c>
      <c r="AW474">
        <v>26.167597561271009</v>
      </c>
      <c r="AX474">
        <v>2.6249620926638548</v>
      </c>
      <c r="AY474">
        <v>9.3749537252239499</v>
      </c>
      <c r="AZ474">
        <v>0</v>
      </c>
      <c r="BA474">
        <v>461.9142226586855</v>
      </c>
      <c r="BB474">
        <v>765.50441967754989</v>
      </c>
      <c r="BC474">
        <v>1204.8824726658311</v>
      </c>
      <c r="BD474">
        <v>1898.464853738715</v>
      </c>
      <c r="BE474">
        <v>2184.540059791756</v>
      </c>
      <c r="BF474">
        <v>26.345156184671829</v>
      </c>
      <c r="BG474">
        <v>44.369194844863287</v>
      </c>
      <c r="BH474">
        <v>1179.498700307631</v>
      </c>
      <c r="BI474">
        <v>746.24300590561654</v>
      </c>
      <c r="BJ474">
        <v>1152.3439313256531</v>
      </c>
      <c r="BK474">
        <v>605.8319540904572</v>
      </c>
      <c r="BL474">
        <v>1168.3320601057169</v>
      </c>
      <c r="BM474">
        <v>486.79034507581389</v>
      </c>
      <c r="BN474">
        <v>653.43247440600567</v>
      </c>
      <c r="BO474">
        <v>567.44869267034801</v>
      </c>
    </row>
    <row r="475">
      <c r="A475" t="s">
        <v>829</v>
      </c>
      <c r="B475">
        <v>2019</v>
      </c>
      <c r="C475" t="s">
        <v>838</v>
      </c>
      <c r="D475">
        <v>159</v>
      </c>
      <c r="E475" t="s">
        <v>62</v>
      </c>
      <c r="F475" t="s">
        <v>715</v>
      </c>
      <c r="G475" t="s">
        <v>180</v>
      </c>
      <c r="H475">
        <v>17.60745010737871</v>
      </c>
      <c r="I475">
        <v>31.189841906646741</v>
      </c>
      <c r="J475">
        <v>34.680864653277162</v>
      </c>
      <c r="K475">
        <v>16.16293106661492</v>
      </c>
      <c r="L475">
        <v>1.8528339887733869</v>
      </c>
      <c r="M475">
        <v>9.7472079509093525</v>
      </c>
      <c r="N475">
        <v>1.333116936870383</v>
      </c>
      <c r="O475">
        <v>1.5500545281749449</v>
      </c>
      <c r="P475">
        <v>0.78081358456241079</v>
      </c>
      <c r="Q475">
        <v>0.1229775161359995</v>
      </c>
      <c r="R475">
        <v>16.128958752018558</v>
      </c>
      <c r="S475">
        <v>24.531364859340069</v>
      </c>
      <c r="T475">
        <v>33.465195118626632</v>
      </c>
      <c r="U475">
        <v>35.254790820166903</v>
      </c>
      <c r="V475">
        <v>32.561306010353988</v>
      </c>
      <c r="W475" t="s">
        <v>248</v>
      </c>
      <c r="X475" t="s">
        <v>249</v>
      </c>
      <c r="Y475" t="s">
        <v>250</v>
      </c>
      <c r="Z475" t="s">
        <v>251</v>
      </c>
      <c r="AA475" t="s">
        <v>252</v>
      </c>
      <c r="AB475" t="s">
        <v>253</v>
      </c>
      <c r="AC475" t="s">
        <v>254</v>
      </c>
      <c r="AD475" t="s">
        <v>476</v>
      </c>
      <c r="AE475" t="s">
        <v>477</v>
      </c>
      <c r="AF475" t="s">
        <v>257</v>
      </c>
      <c r="AG475">
        <v>1.1976846281865849</v>
      </c>
      <c r="AH475">
        <v>1.8408925564913869</v>
      </c>
      <c r="AI475">
        <v>26.879966982100829</v>
      </c>
      <c r="AJ475">
        <v>30.2995810734893</v>
      </c>
      <c r="AK475">
        <v>27.1093134296739</v>
      </c>
      <c r="AL475">
        <v>30.529227556102889</v>
      </c>
      <c r="AM475">
        <v>15.348666202980439</v>
      </c>
      <c r="AN475">
        <v>6.9553765951054016</v>
      </c>
      <c r="AO475">
        <v>21.558744276032861</v>
      </c>
      <c r="AP475">
        <v>29.29047733980256</v>
      </c>
      <c r="AQ475">
        <v>1570.138838992211</v>
      </c>
      <c r="AR475">
        <v>2782.0522952962328</v>
      </c>
      <c r="AS475">
        <v>3093.4239180131499</v>
      </c>
      <c r="AT475">
        <v>1441.933459492343</v>
      </c>
      <c r="AU475">
        <v>165.25271678079241</v>
      </c>
      <c r="AV475">
        <v>273.93366101086929</v>
      </c>
      <c r="AW475">
        <v>37.43738669213117</v>
      </c>
      <c r="AX475">
        <v>43.528803708040009</v>
      </c>
      <c r="AY475">
        <v>21.97178196655101</v>
      </c>
      <c r="AZ475">
        <v>3.4495512341113681</v>
      </c>
      <c r="BA475">
        <v>986.02242177531082</v>
      </c>
      <c r="BB475">
        <v>1498.6545027383081</v>
      </c>
      <c r="BC475">
        <v>2044.383864246983</v>
      </c>
      <c r="BD475">
        <v>2153.373029995651</v>
      </c>
      <c r="BE475">
        <v>1990.046225206768</v>
      </c>
      <c r="BF475">
        <v>26.074209155028161</v>
      </c>
      <c r="BG475">
        <v>122.3155137837169</v>
      </c>
      <c r="BH475">
        <v>1741.7135299955321</v>
      </c>
      <c r="BI475">
        <v>1252.1553919823959</v>
      </c>
      <c r="BJ475">
        <v>1288.482184218306</v>
      </c>
      <c r="BK475">
        <v>1784.51747245601</v>
      </c>
      <c r="BL475">
        <v>785.36234862413869</v>
      </c>
      <c r="BM475">
        <v>164.60882997730641</v>
      </c>
      <c r="BN475">
        <v>520.6542705473438</v>
      </c>
      <c r="BO475">
        <v>1366.9174778349491</v>
      </c>
    </row>
    <row r="476">
      <c r="A476" t="s">
        <v>829</v>
      </c>
      <c r="B476">
        <v>2019</v>
      </c>
      <c r="C476" t="s">
        <v>838</v>
      </c>
      <c r="D476">
        <v>160</v>
      </c>
      <c r="E476" t="s">
        <v>62</v>
      </c>
      <c r="F476" t="s">
        <v>716</v>
      </c>
      <c r="G476" t="s">
        <v>180</v>
      </c>
      <c r="H476">
        <v>18.522112848501841</v>
      </c>
      <c r="I476">
        <v>14.797759659064459</v>
      </c>
      <c r="J476">
        <v>9.7734345061116752</v>
      </c>
      <c r="K476">
        <v>3.1394419381449379</v>
      </c>
      <c r="L476">
        <v>0.1159575067677884</v>
      </c>
      <c r="M476">
        <v>2.944078724123611</v>
      </c>
      <c r="N476">
        <v>0.36124878919502779</v>
      </c>
      <c r="O476">
        <v>0.24824787619374261</v>
      </c>
      <c r="P476">
        <v>0</v>
      </c>
      <c r="Q476">
        <v>0.12017103656522141</v>
      </c>
      <c r="R476">
        <v>17.757971329214708</v>
      </c>
      <c r="S476">
        <v>18.176092435062309</v>
      </c>
      <c r="T476">
        <v>13.76865133025411</v>
      </c>
      <c r="U476">
        <v>9.8875661081930186</v>
      </c>
      <c r="V476">
        <v>6.3731064145229954</v>
      </c>
      <c r="W476" t="s">
        <v>248</v>
      </c>
      <c r="X476" t="s">
        <v>249</v>
      </c>
      <c r="Y476" t="s">
        <v>250</v>
      </c>
      <c r="Z476" t="s">
        <v>251</v>
      </c>
      <c r="AA476" t="s">
        <v>252</v>
      </c>
      <c r="AB476" t="s">
        <v>253</v>
      </c>
      <c r="AC476" t="s">
        <v>254</v>
      </c>
      <c r="AD476" t="s">
        <v>476</v>
      </c>
      <c r="AE476" t="s">
        <v>477</v>
      </c>
      <c r="AF476" t="s">
        <v>257</v>
      </c>
      <c r="AG476">
        <v>0.074073066793229794</v>
      </c>
      <c r="AH476">
        <v>0.48682326658666902</v>
      </c>
      <c r="AI476">
        <v>22.9109480628656</v>
      </c>
      <c r="AJ476">
        <v>26.890899858554949</v>
      </c>
      <c r="AK476">
        <v>8.1131739542828853</v>
      </c>
      <c r="AL476">
        <v>7.7514143374030269</v>
      </c>
      <c r="AM476">
        <v>6.1739282143638166</v>
      </c>
      <c r="AN476">
        <v>4.6541879235095092</v>
      </c>
      <c r="AO476">
        <v>1.437830404244705</v>
      </c>
      <c r="AP476">
        <v>4.3827983532909318</v>
      </c>
      <c r="AQ476">
        <v>1651.7036019566481</v>
      </c>
      <c r="AR476">
        <v>1319.921445833591</v>
      </c>
      <c r="AS476">
        <v>871.75958167709632</v>
      </c>
      <c r="AT476">
        <v>280.07706993783268</v>
      </c>
      <c r="AU476">
        <v>10.34215323154233</v>
      </c>
      <c r="AV476">
        <v>82.739823266841256</v>
      </c>
      <c r="AW476">
        <v>10.144804434716569</v>
      </c>
      <c r="AX476">
        <v>6.9713244775319554</v>
      </c>
      <c r="AY476">
        <v>0</v>
      </c>
      <c r="AZ476">
        <v>3.370828754010375</v>
      </c>
      <c r="BA476">
        <v>1085.6099370740501</v>
      </c>
      <c r="BB476">
        <v>1110.4022514109149</v>
      </c>
      <c r="BC476">
        <v>841.12489146513087</v>
      </c>
      <c r="BD476">
        <v>603.93545655367802</v>
      </c>
      <c r="BE476">
        <v>389.504535199835</v>
      </c>
      <c r="BF476">
        <v>1.6126086875184951</v>
      </c>
      <c r="BG476">
        <v>32.346286460034591</v>
      </c>
      <c r="BH476">
        <v>1484.5370997921959</v>
      </c>
      <c r="BI476">
        <v>1111.288805329697</v>
      </c>
      <c r="BJ476">
        <v>385.61213011447438</v>
      </c>
      <c r="BK476">
        <v>453.09152666643729</v>
      </c>
      <c r="BL476">
        <v>315.90828144585339</v>
      </c>
      <c r="BM476">
        <v>110.14794355240799</v>
      </c>
      <c r="BN476">
        <v>34.724310966713482</v>
      </c>
      <c r="BO476">
        <v>204.53485962137589</v>
      </c>
    </row>
    <row r="477">
      <c r="A477" t="s">
        <v>829</v>
      </c>
      <c r="B477">
        <v>2019</v>
      </c>
      <c r="C477" t="s">
        <v>838</v>
      </c>
      <c r="D477">
        <v>161</v>
      </c>
      <c r="E477" t="s">
        <v>62</v>
      </c>
      <c r="F477" t="s">
        <v>717</v>
      </c>
      <c r="G477" t="s">
        <v>180</v>
      </c>
      <c r="H477">
        <v>0</v>
      </c>
      <c r="I477">
        <v>0.12867569315644919</v>
      </c>
      <c r="J477">
        <v>0.1564837565480631</v>
      </c>
      <c r="K477">
        <v>0.080895745122370202</v>
      </c>
      <c r="L477">
        <v>0</v>
      </c>
      <c r="M477">
        <v>0.13428548220195741</v>
      </c>
      <c r="N477">
        <v>0.2141569895083795</v>
      </c>
      <c r="O477">
        <v>0</v>
      </c>
      <c r="P477">
        <v>0</v>
      </c>
      <c r="Q477">
        <v>0</v>
      </c>
      <c r="R477">
        <v>0</v>
      </c>
      <c r="S477">
        <v>0.063256108056426702</v>
      </c>
      <c r="T477">
        <v>0.18550784333647391</v>
      </c>
      <c r="U477">
        <v>0.1255270327933406</v>
      </c>
      <c r="V477">
        <v>0</v>
      </c>
      <c r="W477" t="s">
        <v>248</v>
      </c>
      <c r="X477" t="s">
        <v>249</v>
      </c>
      <c r="Y477" t="s">
        <v>250</v>
      </c>
      <c r="Z477" t="s">
        <v>251</v>
      </c>
      <c r="AA477" t="s">
        <v>252</v>
      </c>
      <c r="AB477" t="s">
        <v>253</v>
      </c>
      <c r="AC477" t="s">
        <v>254</v>
      </c>
      <c r="AD477" t="s">
        <v>476</v>
      </c>
      <c r="AE477" t="s">
        <v>477</v>
      </c>
      <c r="AF477" t="s">
        <v>257</v>
      </c>
      <c r="AG477">
        <v>0</v>
      </c>
      <c r="AH477">
        <v>0.038696229682690798</v>
      </c>
      <c r="AI477">
        <v>0</v>
      </c>
      <c r="AJ477">
        <v>0</v>
      </c>
      <c r="AK477">
        <v>0.55159382483468511</v>
      </c>
      <c r="AL477">
        <v>0</v>
      </c>
      <c r="AM477">
        <v>0</v>
      </c>
      <c r="AN477">
        <v>0.16328631957683179</v>
      </c>
      <c r="AO477">
        <v>0</v>
      </c>
      <c r="AP477">
        <v>0</v>
      </c>
      <c r="AQ477">
        <v>0</v>
      </c>
      <c r="AR477">
        <v>11.477535172066551</v>
      </c>
      <c r="AS477">
        <v>13.95785832117606</v>
      </c>
      <c r="AT477">
        <v>7.2169015101132832</v>
      </c>
      <c r="AU477">
        <v>0</v>
      </c>
      <c r="AV477">
        <v>3.7739334120557348</v>
      </c>
      <c r="AW477">
        <v>6.014084591761069</v>
      </c>
      <c r="AX477">
        <v>0</v>
      </c>
      <c r="AY477">
        <v>0</v>
      </c>
      <c r="AZ477">
        <v>0</v>
      </c>
      <c r="BA477">
        <v>0</v>
      </c>
      <c r="BB477">
        <v>3.8644018263162812</v>
      </c>
      <c r="BC477">
        <v>11.332646956457021</v>
      </c>
      <c r="BD477">
        <v>7.6672282167657944</v>
      </c>
      <c r="BE477">
        <v>0</v>
      </c>
      <c r="BF477">
        <v>0</v>
      </c>
      <c r="BG477">
        <v>2.571116493703522</v>
      </c>
      <c r="BH477">
        <v>0</v>
      </c>
      <c r="BI477">
        <v>0</v>
      </c>
      <c r="BJ477">
        <v>26.216776683336089</v>
      </c>
      <c r="BK477">
        <v>0</v>
      </c>
      <c r="BL477">
        <v>0</v>
      </c>
      <c r="BM477">
        <v>3.8644018263162812</v>
      </c>
      <c r="BN477">
        <v>0</v>
      </c>
      <c r="BO477">
        <v>0</v>
      </c>
    </row>
    <row r="478">
      <c r="A478" t="s">
        <v>829</v>
      </c>
      <c r="B478">
        <v>2019</v>
      </c>
      <c r="C478" t="s">
        <v>838</v>
      </c>
      <c r="D478">
        <v>162</v>
      </c>
      <c r="E478" t="s">
        <v>62</v>
      </c>
      <c r="F478" t="s">
        <v>718</v>
      </c>
      <c r="G478" t="s">
        <v>180</v>
      </c>
      <c r="H478">
        <v>55.016646387595003</v>
      </c>
      <c r="I478">
        <v>33.253889315496757</v>
      </c>
      <c r="J478">
        <v>17.264694940775559</v>
      </c>
      <c r="K478">
        <v>3.0251123901366812</v>
      </c>
      <c r="L478">
        <v>0</v>
      </c>
      <c r="M478">
        <v>3.6445217966831511</v>
      </c>
      <c r="N478">
        <v>0.071427411286157899</v>
      </c>
      <c r="O478">
        <v>0</v>
      </c>
      <c r="P478">
        <v>0</v>
      </c>
      <c r="Q478">
        <v>0</v>
      </c>
      <c r="R478">
        <v>58.200853378579922</v>
      </c>
      <c r="S478">
        <v>43.135142083808809</v>
      </c>
      <c r="T478">
        <v>29.655432991272619</v>
      </c>
      <c r="U478">
        <v>18.81751334134518</v>
      </c>
      <c r="V478">
        <v>6.9279287958631146</v>
      </c>
      <c r="W478" t="s">
        <v>248</v>
      </c>
      <c r="X478" t="s">
        <v>249</v>
      </c>
      <c r="Y478" t="s">
        <v>250</v>
      </c>
      <c r="Z478" t="s">
        <v>251</v>
      </c>
      <c r="AA478" t="s">
        <v>252</v>
      </c>
      <c r="AB478" t="s">
        <v>253</v>
      </c>
      <c r="AC478" t="s">
        <v>254</v>
      </c>
      <c r="AD478" t="s">
        <v>476</v>
      </c>
      <c r="AE478" t="s">
        <v>477</v>
      </c>
      <c r="AF478" t="s">
        <v>257</v>
      </c>
      <c r="AG478">
        <v>2.1144185264893109</v>
      </c>
      <c r="AH478">
        <v>0</v>
      </c>
      <c r="AI478">
        <v>13.978080755066451</v>
      </c>
      <c r="AJ478">
        <v>16.530181234475251</v>
      </c>
      <c r="AK478">
        <v>21.113915816057101</v>
      </c>
      <c r="AL478">
        <v>27.881044649347619</v>
      </c>
      <c r="AM478">
        <v>36.963344847622118</v>
      </c>
      <c r="AN478">
        <v>59.994144714614578</v>
      </c>
      <c r="AO478">
        <v>35.476162041266221</v>
      </c>
      <c r="AP478">
        <v>26.699429048623049</v>
      </c>
      <c r="AQ478">
        <v>4906.092180154059</v>
      </c>
      <c r="AR478">
        <v>2966.1599239459219</v>
      </c>
      <c r="AS478">
        <v>1539.956422682473</v>
      </c>
      <c r="AT478">
        <v>269.87745948337391</v>
      </c>
      <c r="AU478">
        <v>0</v>
      </c>
      <c r="AV478">
        <v>102.4249409089694</v>
      </c>
      <c r="AW478">
        <v>2.0058672594884182</v>
      </c>
      <c r="AX478">
        <v>0</v>
      </c>
      <c r="AY478">
        <v>0</v>
      </c>
      <c r="AZ478">
        <v>0</v>
      </c>
      <c r="BA478">
        <v>3558.0316919438492</v>
      </c>
      <c r="BB478">
        <v>2635.1846006458109</v>
      </c>
      <c r="BC478">
        <v>1811.646054347088</v>
      </c>
      <c r="BD478">
        <v>1149.379269544741</v>
      </c>
      <c r="BE478">
        <v>423.41356161588368</v>
      </c>
      <c r="BF478">
        <v>46.03197670193348</v>
      </c>
      <c r="BG478">
        <v>0</v>
      </c>
      <c r="BH478">
        <v>905.72329909040059</v>
      </c>
      <c r="BI478">
        <v>683.123489826217</v>
      </c>
      <c r="BJ478">
        <v>1003.526129079173</v>
      </c>
      <c r="BK478">
        <v>1629.723884616955</v>
      </c>
      <c r="BL478">
        <v>1891.3447552136761</v>
      </c>
      <c r="BM478">
        <v>1419.8463349793999</v>
      </c>
      <c r="BN478">
        <v>856.7667500907778</v>
      </c>
      <c r="BO478">
        <v>1245.999366667304</v>
      </c>
    </row>
    <row r="479">
      <c r="A479" t="s">
        <v>829</v>
      </c>
      <c r="B479">
        <v>2019</v>
      </c>
      <c r="C479" t="s">
        <v>838</v>
      </c>
      <c r="D479">
        <v>163</v>
      </c>
      <c r="E479" t="s">
        <v>62</v>
      </c>
      <c r="F479" t="s">
        <v>281</v>
      </c>
      <c r="G479" t="s">
        <v>180</v>
      </c>
      <c r="H479">
        <v>0.1350498653024037</v>
      </c>
      <c r="I479">
        <v>0.068837958512431296</v>
      </c>
      <c r="J479">
        <v>0.15146211121440181</v>
      </c>
      <c r="K479">
        <v>0</v>
      </c>
      <c r="L479">
        <v>0.025594473330571299</v>
      </c>
      <c r="M479">
        <v>0</v>
      </c>
      <c r="N479">
        <v>0</v>
      </c>
      <c r="O479">
        <v>0</v>
      </c>
      <c r="P479">
        <v>0.081122322588035506</v>
      </c>
      <c r="Q479">
        <v>0</v>
      </c>
      <c r="R479">
        <v>0.070235925541078895</v>
      </c>
      <c r="S479">
        <v>0.2273548140448379</v>
      </c>
      <c r="T479">
        <v>0</v>
      </c>
      <c r="U479">
        <v>0.1088975290364291</v>
      </c>
      <c r="V479">
        <v>0.1122185461447759</v>
      </c>
      <c r="W479" t="s">
        <v>248</v>
      </c>
      <c r="X479" t="s">
        <v>249</v>
      </c>
      <c r="Y479" t="s">
        <v>250</v>
      </c>
      <c r="Z479" t="s">
        <v>251</v>
      </c>
      <c r="AA479" t="s">
        <v>252</v>
      </c>
      <c r="AB479" t="s">
        <v>253</v>
      </c>
      <c r="AC479" t="s">
        <v>254</v>
      </c>
      <c r="AD479" t="s">
        <v>476</v>
      </c>
      <c r="AE479" t="s">
        <v>477</v>
      </c>
      <c r="AF479" t="s">
        <v>257</v>
      </c>
      <c r="AG479">
        <v>0</v>
      </c>
      <c r="AH479">
        <v>0</v>
      </c>
      <c r="AI479">
        <v>0</v>
      </c>
      <c r="AJ479">
        <v>0.1922853314853212</v>
      </c>
      <c r="AK479">
        <v>0</v>
      </c>
      <c r="AL479">
        <v>0.0912222303472702</v>
      </c>
      <c r="AM479">
        <v>0</v>
      </c>
      <c r="AN479">
        <v>0.31450116583411669</v>
      </c>
      <c r="AO479">
        <v>0.12621215519313461</v>
      </c>
      <c r="AP479">
        <v>0.2186985525902933</v>
      </c>
      <c r="AQ479">
        <v>12.043029366478709</v>
      </c>
      <c r="AR479">
        <v>6.1401657968072074</v>
      </c>
      <c r="AS479">
        <v>13.5099433704322</v>
      </c>
      <c r="AT479">
        <v>0</v>
      </c>
      <c r="AU479">
        <v>2.2827497110253772</v>
      </c>
      <c r="AV479">
        <v>0</v>
      </c>
      <c r="AW479">
        <v>0</v>
      </c>
      <c r="AX479">
        <v>0</v>
      </c>
      <c r="AY479">
        <v>2.2827497110253772</v>
      </c>
      <c r="AZ479">
        <v>0</v>
      </c>
      <c r="BA479">
        <v>4.2937798070180886</v>
      </c>
      <c r="BB479">
        <v>13.889415356267831</v>
      </c>
      <c r="BC479">
        <v>0</v>
      </c>
      <c r="BD479">
        <v>6.6514932185067677</v>
      </c>
      <c r="BE479">
        <v>6.8584501519254344</v>
      </c>
      <c r="BF479">
        <v>0</v>
      </c>
      <c r="BG479">
        <v>0</v>
      </c>
      <c r="BH479">
        <v>0</v>
      </c>
      <c r="BI479">
        <v>7.9463512724646428</v>
      </c>
      <c r="BJ479">
        <v>0</v>
      </c>
      <c r="BK479">
        <v>5.3321907222172351</v>
      </c>
      <c r="BL479">
        <v>0</v>
      </c>
      <c r="BM479">
        <v>7.4431151536616733</v>
      </c>
      <c r="BN479">
        <v>3.048085582115446</v>
      </c>
      <c r="BO479">
        <v>10.206145514284501</v>
      </c>
    </row>
    <row r="480">
      <c r="A480" t="s">
        <v>829</v>
      </c>
      <c r="B480">
        <v>2019</v>
      </c>
      <c r="C480" t="s">
        <v>838</v>
      </c>
      <c r="D480">
        <v>222</v>
      </c>
      <c r="E480" t="s">
        <v>36</v>
      </c>
      <c r="F480" t="s">
        <v>15</v>
      </c>
      <c r="G480" t="s">
        <v>862</v>
      </c>
      <c r="H480">
        <v>30.908591393558829</v>
      </c>
      <c r="I480">
        <v>39.415625197951648</v>
      </c>
      <c r="J480">
        <v>45.554997521933018</v>
      </c>
      <c r="K480">
        <v>55.064961564116842</v>
      </c>
      <c r="L480">
        <v>69.517479593448556</v>
      </c>
      <c r="M480">
        <v>55.664010247590859</v>
      </c>
      <c r="N480">
        <v>53.085906720692982</v>
      </c>
      <c r="O480">
        <v>59.193001482212523</v>
      </c>
      <c r="P480">
        <v>68.184039753501168</v>
      </c>
      <c r="Q480">
        <v>79.537415193347442</v>
      </c>
      <c r="R480">
        <v>29.241699845029519</v>
      </c>
      <c r="S480">
        <v>37.180501413999338</v>
      </c>
      <c r="T480">
        <v>40.028570530247961</v>
      </c>
      <c r="U480">
        <v>44.72629408990035</v>
      </c>
      <c r="V480">
        <v>54.720190222341827</v>
      </c>
      <c r="W480" t="s">
        <v>248</v>
      </c>
      <c r="X480" t="s">
        <v>249</v>
      </c>
      <c r="Y480" t="s">
        <v>250</v>
      </c>
      <c r="Z480" t="s">
        <v>251</v>
      </c>
      <c r="AA480" t="s">
        <v>252</v>
      </c>
      <c r="AB480" t="s">
        <v>253</v>
      </c>
      <c r="AC480" t="s">
        <v>254</v>
      </c>
      <c r="AD480" t="s">
        <v>476</v>
      </c>
      <c r="AE480" t="s">
        <v>477</v>
      </c>
      <c r="AF480" t="s">
        <v>257</v>
      </c>
      <c r="AG480">
        <v>69.537157111282937</v>
      </c>
      <c r="AH480">
        <v>63.322765948551172</v>
      </c>
      <c r="AI480">
        <v>39.195191974005127</v>
      </c>
      <c r="AJ480">
        <v>64.665066571505108</v>
      </c>
      <c r="AK480">
        <v>50.540656130841889</v>
      </c>
      <c r="AL480">
        <v>39.198243781189163</v>
      </c>
      <c r="AM480">
        <v>44.064064295168002</v>
      </c>
      <c r="AN480">
        <v>36.322382941291927</v>
      </c>
      <c r="AO480">
        <v>25.197713067243651</v>
      </c>
      <c r="AP480">
        <v>45.016112423556727</v>
      </c>
      <c r="AQ480">
        <v>2736.6856800428441</v>
      </c>
      <c r="AR480">
        <v>3498.0362906772129</v>
      </c>
      <c r="AS480">
        <v>4041.9051343008782</v>
      </c>
      <c r="AT480">
        <v>4864.5446036014027</v>
      </c>
      <c r="AU480">
        <v>6127.4399388484844</v>
      </c>
      <c r="AV480">
        <v>1540.6708722219771</v>
      </c>
      <c r="AW480">
        <v>1478.172437155951</v>
      </c>
      <c r="AX480">
        <v>1649.364487287628</v>
      </c>
      <c r="AY480">
        <v>1894.2560558583671</v>
      </c>
      <c r="AZ480">
        <v>2203.18085400463</v>
      </c>
      <c r="BA480">
        <v>1773.1247010763011</v>
      </c>
      <c r="BB480">
        <v>2261.5463326339391</v>
      </c>
      <c r="BC480">
        <v>2432.4775848911968</v>
      </c>
      <c r="BD480">
        <v>2717.201008285052</v>
      </c>
      <c r="BE480">
        <v>3318.6173140557821</v>
      </c>
      <c r="BF480">
        <v>1513.3879924366529</v>
      </c>
      <c r="BG480">
        <v>4127.9549124014084</v>
      </c>
      <c r="BH480">
        <v>2538.5265882583631</v>
      </c>
      <c r="BI480">
        <v>2653.173572630621</v>
      </c>
      <c r="BJ480">
        <v>2380.6612655395479</v>
      </c>
      <c r="BK480">
        <v>2271.7207824840152</v>
      </c>
      <c r="BL480">
        <v>2230.9844683611259</v>
      </c>
      <c r="BM480">
        <v>859.46463336576437</v>
      </c>
      <c r="BN480">
        <v>605.6582662505873</v>
      </c>
      <c r="BO480">
        <v>2087.079165742739</v>
      </c>
    </row>
    <row r="481">
      <c r="A481" t="s">
        <v>829</v>
      </c>
      <c r="B481">
        <v>2019</v>
      </c>
      <c r="C481" t="s">
        <v>838</v>
      </c>
      <c r="D481">
        <v>223</v>
      </c>
      <c r="E481" t="s">
        <v>36</v>
      </c>
      <c r="F481" t="s">
        <v>16</v>
      </c>
      <c r="G481" t="s">
        <v>863</v>
      </c>
      <c r="H481">
        <v>57.173659952938827</v>
      </c>
      <c r="I481">
        <v>49.82604461873855</v>
      </c>
      <c r="J481">
        <v>44.156280667741662</v>
      </c>
      <c r="K481">
        <v>39.818803254189497</v>
      </c>
      <c r="L481">
        <v>28.264268819426789</v>
      </c>
      <c r="M481">
        <v>39.013533788594494</v>
      </c>
      <c r="N481">
        <v>42.695043592866519</v>
      </c>
      <c r="O481">
        <v>38.092159080733992</v>
      </c>
      <c r="P481">
        <v>29.44795990944835</v>
      </c>
      <c r="Q481">
        <v>18.652085481140851</v>
      </c>
      <c r="R481">
        <v>58.333280070655611</v>
      </c>
      <c r="S481">
        <v>51.847395959363851</v>
      </c>
      <c r="T481">
        <v>49.075440539276741</v>
      </c>
      <c r="U481">
        <v>45.351533730914873</v>
      </c>
      <c r="V481">
        <v>38.218349305061082</v>
      </c>
      <c r="W481" t="s">
        <v>248</v>
      </c>
      <c r="X481" t="s">
        <v>249</v>
      </c>
      <c r="Y481" t="s">
        <v>250</v>
      </c>
      <c r="Z481" t="s">
        <v>251</v>
      </c>
      <c r="AA481" t="s">
        <v>252</v>
      </c>
      <c r="AB481" t="s">
        <v>253</v>
      </c>
      <c r="AC481" t="s">
        <v>254</v>
      </c>
      <c r="AD481" t="s">
        <v>476</v>
      </c>
      <c r="AE481" t="s">
        <v>477</v>
      </c>
      <c r="AF481" t="s">
        <v>257</v>
      </c>
      <c r="AG481">
        <v>28.690582689732668</v>
      </c>
      <c r="AH481">
        <v>32.578899932885058</v>
      </c>
      <c r="AI481">
        <v>52.153873173307638</v>
      </c>
      <c r="AJ481">
        <v>27.866267082586639</v>
      </c>
      <c r="AK481">
        <v>43.544479601169698</v>
      </c>
      <c r="AL481">
        <v>39.886752774904238</v>
      </c>
      <c r="AM481">
        <v>48.386684769641043</v>
      </c>
      <c r="AN481">
        <v>58.043854169314677</v>
      </c>
      <c r="AO481">
        <v>68.460567316521377</v>
      </c>
      <c r="AP481">
        <v>49.824476121058673</v>
      </c>
      <c r="AQ481">
        <v>5062.2279895114661</v>
      </c>
      <c r="AR481">
        <v>4421.9344846598351</v>
      </c>
      <c r="AS481">
        <v>3917.8028153035539</v>
      </c>
      <c r="AT481">
        <v>3517.669657618696</v>
      </c>
      <c r="AU481">
        <v>2491.281482288191</v>
      </c>
      <c r="AV481">
        <v>1079.8182679110309</v>
      </c>
      <c r="AW481">
        <v>1188.839760695779</v>
      </c>
      <c r="AX481">
        <v>1061.406802470615</v>
      </c>
      <c r="AY481">
        <v>818.10899724935416</v>
      </c>
      <c r="AZ481">
        <v>516.66146705185338</v>
      </c>
      <c r="BA481">
        <v>3537.1466206217392</v>
      </c>
      <c r="BB481">
        <v>3153.6768932430159</v>
      </c>
      <c r="BC481">
        <v>2982.2426206862579</v>
      </c>
      <c r="BD481">
        <v>2755.1854158366732</v>
      </c>
      <c r="BE481">
        <v>2317.8295836154271</v>
      </c>
      <c r="BF481">
        <v>624.41412825039242</v>
      </c>
      <c r="BG481">
        <v>2123.7895724241312</v>
      </c>
      <c r="BH481">
        <v>3377.812100496963</v>
      </c>
      <c r="BI481">
        <v>1143.3382398150161</v>
      </c>
      <c r="BJ481">
        <v>2051.1141692780961</v>
      </c>
      <c r="BK481">
        <v>2311.6230852167791</v>
      </c>
      <c r="BL481">
        <v>2449.840792566034</v>
      </c>
      <c r="BM481">
        <v>1373.4407217554531</v>
      </c>
      <c r="BN481">
        <v>1645.5345926356169</v>
      </c>
      <c r="BO481">
        <v>2310.009026943249</v>
      </c>
    </row>
    <row r="482">
      <c r="A482" t="s">
        <v>829</v>
      </c>
      <c r="B482">
        <v>2019</v>
      </c>
      <c r="C482" t="s">
        <v>838</v>
      </c>
      <c r="D482">
        <v>224</v>
      </c>
      <c r="E482" t="s">
        <v>36</v>
      </c>
      <c r="F482" t="s">
        <v>20</v>
      </c>
      <c r="G482" t="s">
        <v>864</v>
      </c>
      <c r="H482">
        <v>11.91774865350223</v>
      </c>
      <c r="I482">
        <v>10.758330183310131</v>
      </c>
      <c r="J482">
        <v>10.288721810325301</v>
      </c>
      <c r="K482">
        <v>5.1162351816936864</v>
      </c>
      <c r="L482">
        <v>2.2182515871246782</v>
      </c>
      <c r="M482">
        <v>5.3224559638147184</v>
      </c>
      <c r="N482">
        <v>4.2190496864404707</v>
      </c>
      <c r="O482">
        <v>2.7148394370534938</v>
      </c>
      <c r="P482">
        <v>2.368000337050518</v>
      </c>
      <c r="Q482">
        <v>1.8104993255115489</v>
      </c>
      <c r="R482">
        <v>12.42502008431487</v>
      </c>
      <c r="S482">
        <v>10.972102626637</v>
      </c>
      <c r="T482">
        <v>10.89598893047531</v>
      </c>
      <c r="U482">
        <v>9.9221721791847539</v>
      </c>
      <c r="V482">
        <v>7.0614604725971102</v>
      </c>
      <c r="W482" t="s">
        <v>248</v>
      </c>
      <c r="X482" t="s">
        <v>249</v>
      </c>
      <c r="Y482" t="s">
        <v>250</v>
      </c>
      <c r="Z482" t="s">
        <v>251</v>
      </c>
      <c r="AA482" t="s">
        <v>252</v>
      </c>
      <c r="AB482" t="s">
        <v>253</v>
      </c>
      <c r="AC482" t="s">
        <v>254</v>
      </c>
      <c r="AD482" t="s">
        <v>476</v>
      </c>
      <c r="AE482" t="s">
        <v>477</v>
      </c>
      <c r="AF482" t="s">
        <v>257</v>
      </c>
      <c r="AG482">
        <v>1.772260198984309</v>
      </c>
      <c r="AH482">
        <v>4.0983341185638924</v>
      </c>
      <c r="AI482">
        <v>8.6509348526874295</v>
      </c>
      <c r="AJ482">
        <v>7.4686663459082983</v>
      </c>
      <c r="AK482">
        <v>5.9148642679882446</v>
      </c>
      <c r="AL482">
        <v>20.91500344390662</v>
      </c>
      <c r="AM482">
        <v>7.5492509351908401</v>
      </c>
      <c r="AN482">
        <v>5.6337628893933704</v>
      </c>
      <c r="AO482">
        <v>6.3417196162348404</v>
      </c>
      <c r="AP482">
        <v>5.1594114553842756</v>
      </c>
      <c r="AQ482">
        <v>1055.2125026696051</v>
      </c>
      <c r="AR482">
        <v>954.77438755081778</v>
      </c>
      <c r="AS482">
        <v>912.87542032079205</v>
      </c>
      <c r="AT482">
        <v>451.9780553171596</v>
      </c>
      <c r="AU482">
        <v>195.5220967280687</v>
      </c>
      <c r="AV482">
        <v>147.31516532243359</v>
      </c>
      <c r="AW482">
        <v>117.47907010989741</v>
      </c>
      <c r="AX482">
        <v>75.646776545188942</v>
      </c>
      <c r="AY482">
        <v>65.786641491893533</v>
      </c>
      <c r="AZ482">
        <v>50.150705054455571</v>
      </c>
      <c r="BA482">
        <v>753.41413596421512</v>
      </c>
      <c r="BB482">
        <v>667.39063522180152</v>
      </c>
      <c r="BC482">
        <v>662.13328348999164</v>
      </c>
      <c r="BD482">
        <v>602.78940605872072</v>
      </c>
      <c r="BE482">
        <v>428.25664332784538</v>
      </c>
      <c r="BF482">
        <v>38.570994501888443</v>
      </c>
      <c r="BG482">
        <v>267.16676386393999</v>
      </c>
      <c r="BH482">
        <v>560.28882704293471</v>
      </c>
      <c r="BI482">
        <v>306.43544068493162</v>
      </c>
      <c r="BJ482">
        <v>278.61308759564338</v>
      </c>
      <c r="BK482">
        <v>1212.121855623757</v>
      </c>
      <c r="BL482">
        <v>382.22215434671949</v>
      </c>
      <c r="BM482">
        <v>133.3067812216039</v>
      </c>
      <c r="BN482">
        <v>152.4310915663699</v>
      </c>
      <c r="BO482">
        <v>239.20546613865409</v>
      </c>
    </row>
    <row r="483">
      <c r="A483" t="s">
        <v>829</v>
      </c>
      <c r="B483">
        <v>2019</v>
      </c>
      <c r="C483" t="s">
        <v>838</v>
      </c>
      <c r="D483">
        <v>225</v>
      </c>
      <c r="E483" t="s">
        <v>70</v>
      </c>
      <c r="F483" t="s">
        <v>71</v>
      </c>
      <c r="G483" t="s">
        <v>180</v>
      </c>
      <c r="H483">
        <v>1.5529740949136059</v>
      </c>
      <c r="I483">
        <v>3.2352713484644942</v>
      </c>
      <c r="J483">
        <v>5.2791886075161578</v>
      </c>
      <c r="K483">
        <v>24.04621650882769</v>
      </c>
      <c r="L483">
        <v>54.041998861571173</v>
      </c>
      <c r="M483">
        <v>21.968390961658631</v>
      </c>
      <c r="N483">
        <v>37.869764242715782</v>
      </c>
      <c r="O483">
        <v>42.39056365221149</v>
      </c>
      <c r="P483">
        <v>51.132228019194002</v>
      </c>
      <c r="Q483">
        <v>67.555481708784512</v>
      </c>
      <c r="R483">
        <v>1.553357750470614</v>
      </c>
      <c r="S483">
        <v>2.322804707684476</v>
      </c>
      <c r="T483">
        <v>3.345431669125019</v>
      </c>
      <c r="U483">
        <v>4.581589933219246</v>
      </c>
      <c r="V483">
        <v>15.470867897426359</v>
      </c>
      <c r="W483" t="s">
        <v>248</v>
      </c>
      <c r="X483" t="s">
        <v>249</v>
      </c>
      <c r="Y483" t="s">
        <v>250</v>
      </c>
      <c r="Z483" t="s">
        <v>251</v>
      </c>
      <c r="AA483" t="s">
        <v>252</v>
      </c>
      <c r="AB483" t="s">
        <v>253</v>
      </c>
      <c r="AC483" t="s">
        <v>254</v>
      </c>
      <c r="AD483" t="s">
        <v>476</v>
      </c>
      <c r="AE483" t="s">
        <v>477</v>
      </c>
      <c r="AF483" t="s">
        <v>257</v>
      </c>
      <c r="AG483">
        <v>54.213905940236472</v>
      </c>
      <c r="AH483">
        <v>46.052447237799967</v>
      </c>
      <c r="AI483">
        <v>14.14707915496953</v>
      </c>
      <c r="AJ483">
        <v>6.1538277580766172</v>
      </c>
      <c r="AK483">
        <v>7.7973880552220907</v>
      </c>
      <c r="AL483">
        <v>13.19204669220089</v>
      </c>
      <c r="AM483">
        <v>8.2125748872792261</v>
      </c>
      <c r="AN483">
        <v>8.4954216783565606</v>
      </c>
      <c r="AO483">
        <v>9.697768219233188</v>
      </c>
      <c r="AP483">
        <v>12.2060407165658</v>
      </c>
      <c r="AQ483">
        <v>128.59742378438159</v>
      </c>
      <c r="AR483">
        <v>272.69545756365511</v>
      </c>
      <c r="AS483">
        <v>447.74753001244687</v>
      </c>
      <c r="AT483">
        <v>2092.7032617062</v>
      </c>
      <c r="AU483">
        <v>4744.5368549658324</v>
      </c>
      <c r="AV483">
        <v>602.14506126044444</v>
      </c>
      <c r="AW483">
        <v>1043.4853661634199</v>
      </c>
      <c r="AX483">
        <v>1173.718628283827</v>
      </c>
      <c r="AY483">
        <v>1412.4147809124499</v>
      </c>
      <c r="AZ483">
        <v>1865.881644042986</v>
      </c>
      <c r="BA483">
        <v>87.257595821011691</v>
      </c>
      <c r="BB483">
        <v>134.03490155257819</v>
      </c>
      <c r="BC483">
        <v>193.72281312033661</v>
      </c>
      <c r="BD483">
        <v>268.12825788803099</v>
      </c>
      <c r="BE483">
        <v>905.49147898742376</v>
      </c>
      <c r="BF483">
        <v>1180.264561579168</v>
      </c>
      <c r="BG483">
        <v>2966.4719262884628</v>
      </c>
      <c r="BH483">
        <v>902.42487703610209</v>
      </c>
      <c r="BI483">
        <v>240.77816406789751</v>
      </c>
      <c r="BJ483">
        <v>365.54723427130688</v>
      </c>
      <c r="BK483">
        <v>642.47391201545713</v>
      </c>
      <c r="BL483">
        <v>410.69281751198992</v>
      </c>
      <c r="BM483">
        <v>197.65376888788279</v>
      </c>
      <c r="BN483">
        <v>229.99102625539581</v>
      </c>
      <c r="BO483">
        <v>549.98224011884702</v>
      </c>
    </row>
    <row r="484">
      <c r="A484" t="s">
        <v>829</v>
      </c>
      <c r="B484">
        <v>2019</v>
      </c>
      <c r="C484" t="s">
        <v>838</v>
      </c>
      <c r="D484">
        <v>226</v>
      </c>
      <c r="E484" t="s">
        <v>70</v>
      </c>
      <c r="F484" t="s">
        <v>72</v>
      </c>
      <c r="G484" t="s">
        <v>180</v>
      </c>
      <c r="H484">
        <v>98.447025905086448</v>
      </c>
      <c r="I484">
        <v>96.764728651535563</v>
      </c>
      <c r="J484">
        <v>94.720811392483725</v>
      </c>
      <c r="K484">
        <v>75.953783491172317</v>
      </c>
      <c r="L484">
        <v>45.958001138428841</v>
      </c>
      <c r="M484">
        <v>78.031609038341458</v>
      </c>
      <c r="N484">
        <v>62.130235757284261</v>
      </c>
      <c r="O484">
        <v>57.609436347788488</v>
      </c>
      <c r="P484">
        <v>48.867771980806012</v>
      </c>
      <c r="Q484">
        <v>32.444518291215282</v>
      </c>
      <c r="R484">
        <v>98.446642249529347</v>
      </c>
      <c r="S484">
        <v>97.67719529231556</v>
      </c>
      <c r="T484">
        <v>96.654568330875009</v>
      </c>
      <c r="U484">
        <v>95.418410066780751</v>
      </c>
      <c r="V484">
        <v>84.529132102573641</v>
      </c>
      <c r="W484" t="s">
        <v>248</v>
      </c>
      <c r="X484" t="s">
        <v>249</v>
      </c>
      <c r="Y484" t="s">
        <v>250</v>
      </c>
      <c r="Z484" t="s">
        <v>251</v>
      </c>
      <c r="AA484" t="s">
        <v>252</v>
      </c>
      <c r="AB484" t="s">
        <v>253</v>
      </c>
      <c r="AC484" t="s">
        <v>254</v>
      </c>
      <c r="AD484" t="s">
        <v>476</v>
      </c>
      <c r="AE484" t="s">
        <v>477</v>
      </c>
      <c r="AF484" t="s">
        <v>257</v>
      </c>
      <c r="AG484">
        <v>45.786094059763371</v>
      </c>
      <c r="AH484">
        <v>53.947552762200168</v>
      </c>
      <c r="AI484">
        <v>85.852920845030596</v>
      </c>
      <c r="AJ484">
        <v>93.846172241923398</v>
      </c>
      <c r="AK484">
        <v>92.202611944777885</v>
      </c>
      <c r="AL484">
        <v>86.807953307799238</v>
      </c>
      <c r="AM484">
        <v>91.787425112720754</v>
      </c>
      <c r="AN484">
        <v>91.504578321643422</v>
      </c>
      <c r="AO484">
        <v>90.302231780766746</v>
      </c>
      <c r="AP484">
        <v>87.793959283434191</v>
      </c>
      <c r="AQ484">
        <v>8152.1217592059656</v>
      </c>
      <c r="AR484">
        <v>8156.1325507293877</v>
      </c>
      <c r="AS484">
        <v>8033.6226823526349</v>
      </c>
      <c r="AT484">
        <v>6610.1347125669699</v>
      </c>
      <c r="AU484">
        <v>4034.814306931391</v>
      </c>
      <c r="AV484">
        <v>2138.816087470781</v>
      </c>
      <c r="AW484">
        <v>1711.9724166616579</v>
      </c>
      <c r="AX484">
        <v>1595.1018995899381</v>
      </c>
      <c r="AY484">
        <v>1349.8641880037071</v>
      </c>
      <c r="AZ484">
        <v>896.11722984018854</v>
      </c>
      <c r="BA484">
        <v>5530.0958950007671</v>
      </c>
      <c r="BB484">
        <v>5636.355571187295</v>
      </c>
      <c r="BC484">
        <v>5596.9443497514703</v>
      </c>
      <c r="BD484">
        <v>5584.1689096070804</v>
      </c>
      <c r="BE484">
        <v>4947.3894646735062</v>
      </c>
      <c r="BF484">
        <v>996.78677074919995</v>
      </c>
      <c r="BG484">
        <v>3475.0357550961198</v>
      </c>
      <c r="BH484">
        <v>5476.452820266546</v>
      </c>
      <c r="BI484">
        <v>3671.8786981896978</v>
      </c>
      <c r="BJ484">
        <v>4322.5256393942709</v>
      </c>
      <c r="BK484">
        <v>4227.6870797227484</v>
      </c>
      <c r="BL484">
        <v>4590.0873659129156</v>
      </c>
      <c r="BM484">
        <v>2128.937851530879</v>
      </c>
      <c r="BN484">
        <v>2141.5961374722729</v>
      </c>
      <c r="BO484">
        <v>3955.8378934517518</v>
      </c>
    </row>
    <row r="485">
      <c r="A485" t="s">
        <v>829</v>
      </c>
      <c r="B485">
        <v>2019</v>
      </c>
      <c r="C485" t="s">
        <v>838</v>
      </c>
      <c r="D485">
        <v>227</v>
      </c>
      <c r="E485" t="s">
        <v>95</v>
      </c>
      <c r="F485" t="s">
        <v>61</v>
      </c>
      <c r="G485" t="s">
        <v>180</v>
      </c>
      <c r="H485">
        <v>33.134133381214987</v>
      </c>
      <c r="I485">
        <v>41.569033707064193</v>
      </c>
      <c r="J485">
        <v>47.760791127506593</v>
      </c>
      <c r="K485">
        <v>55.919552199851118</v>
      </c>
      <c r="L485">
        <v>69.854949179694884</v>
      </c>
      <c r="M485">
        <v>56.270482784955668</v>
      </c>
      <c r="N485">
        <v>53.645258017360419</v>
      </c>
      <c r="O485">
        <v>59.569209007353358</v>
      </c>
      <c r="P485">
        <v>68.603589308552245</v>
      </c>
      <c r="Q485">
        <v>79.767623181797674</v>
      </c>
      <c r="R485">
        <v>31.67701087074115</v>
      </c>
      <c r="S485">
        <v>39.202197897363448</v>
      </c>
      <c r="T485">
        <v>42.107377206174156</v>
      </c>
      <c r="U485">
        <v>46.55215016797159</v>
      </c>
      <c r="V485">
        <v>56.801491462162431</v>
      </c>
      <c r="W485" t="s">
        <v>248</v>
      </c>
      <c r="X485" t="s">
        <v>249</v>
      </c>
      <c r="Y485" t="s">
        <v>250</v>
      </c>
      <c r="Z485" t="s">
        <v>251</v>
      </c>
      <c r="AA485" t="s">
        <v>252</v>
      </c>
      <c r="AB485" t="s">
        <v>253</v>
      </c>
      <c r="AC485" t="s">
        <v>254</v>
      </c>
      <c r="AD485" t="s">
        <v>476</v>
      </c>
      <c r="AE485" t="s">
        <v>477</v>
      </c>
      <c r="AF485" t="s">
        <v>257</v>
      </c>
      <c r="AG485">
        <v>69.537157111282937</v>
      </c>
      <c r="AH485">
        <v>64.083676005399454</v>
      </c>
      <c r="AI485">
        <v>39.795818460852431</v>
      </c>
      <c r="AJ485">
        <v>67.92411601895526</v>
      </c>
      <c r="AK485">
        <v>51.05239067948245</v>
      </c>
      <c r="AL485">
        <v>46.674335414283817</v>
      </c>
      <c r="AM485">
        <v>44.809208014908961</v>
      </c>
      <c r="AN485">
        <v>36.940932212721947</v>
      </c>
      <c r="AO485">
        <v>25.62415637913314</v>
      </c>
      <c r="AP485">
        <v>46.319628921557737</v>
      </c>
      <c r="AQ485">
        <v>2736.6856800428441</v>
      </c>
      <c r="AR485">
        <v>3498.0362906772129</v>
      </c>
      <c r="AS485">
        <v>4041.9051343008782</v>
      </c>
      <c r="AT485">
        <v>4864.5446036014027</v>
      </c>
      <c r="AU485">
        <v>6127.4399388484844</v>
      </c>
      <c r="AV485">
        <v>1540.6708722219771</v>
      </c>
      <c r="AW485">
        <v>1478.172437155951</v>
      </c>
      <c r="AX485">
        <v>1649.364487287628</v>
      </c>
      <c r="AY485">
        <v>1894.2560558583671</v>
      </c>
      <c r="AZ485">
        <v>2203.18085400463</v>
      </c>
      <c r="BA485">
        <v>1773.1247010763011</v>
      </c>
      <c r="BB485">
        <v>2261.5463326339391</v>
      </c>
      <c r="BC485">
        <v>2432.4775848911968</v>
      </c>
      <c r="BD485">
        <v>2717.201008285052</v>
      </c>
      <c r="BE485">
        <v>3318.6173140557821</v>
      </c>
      <c r="BF485">
        <v>1513.3879924366529</v>
      </c>
      <c r="BG485">
        <v>4127.9549124014084</v>
      </c>
      <c r="BH485">
        <v>2538.5265882583631</v>
      </c>
      <c r="BI485">
        <v>2653.173572630621</v>
      </c>
      <c r="BJ485">
        <v>2380.6612655395479</v>
      </c>
      <c r="BK485">
        <v>2271.7207824840152</v>
      </c>
      <c r="BL485">
        <v>2230.9844683611259</v>
      </c>
      <c r="BM485">
        <v>859.46463336576437</v>
      </c>
      <c r="BN485">
        <v>605.6582662505873</v>
      </c>
      <c r="BO485">
        <v>2087.079165742739</v>
      </c>
    </row>
    <row r="486">
      <c r="A486" t="s">
        <v>829</v>
      </c>
      <c r="B486">
        <v>2019</v>
      </c>
      <c r="C486" t="s">
        <v>838</v>
      </c>
      <c r="D486">
        <v>228</v>
      </c>
      <c r="E486" t="s">
        <v>95</v>
      </c>
      <c r="F486" t="s">
        <v>92</v>
      </c>
      <c r="G486" t="s">
        <v>180</v>
      </c>
      <c r="H486">
        <v>59.203629044324167</v>
      </c>
      <c r="I486">
        <v>50.41237406406244</v>
      </c>
      <c r="J486">
        <v>44.475743494398067</v>
      </c>
      <c r="K486">
        <v>37.726314940649438</v>
      </c>
      <c r="L486">
        <v>25.301556568932451</v>
      </c>
      <c r="M486">
        <v>37.234697945099903</v>
      </c>
      <c r="N486">
        <v>40.553582859335648</v>
      </c>
      <c r="O486">
        <v>35.34828340837187</v>
      </c>
      <c r="P486">
        <v>26.64653444382451</v>
      </c>
      <c r="Q486">
        <v>15.011215162573031</v>
      </c>
      <c r="R486">
        <v>60.972655317919653</v>
      </c>
      <c r="S486">
        <v>52.150990661282933</v>
      </c>
      <c r="T486">
        <v>50.038713723547978</v>
      </c>
      <c r="U486">
        <v>45.322350786073748</v>
      </c>
      <c r="V486">
        <v>37.203949334279059</v>
      </c>
      <c r="W486" t="s">
        <v>248</v>
      </c>
      <c r="X486" t="s">
        <v>249</v>
      </c>
      <c r="Y486" t="s">
        <v>250</v>
      </c>
      <c r="Z486" t="s">
        <v>251</v>
      </c>
      <c r="AA486" t="s">
        <v>252</v>
      </c>
      <c r="AB486" t="s">
        <v>253</v>
      </c>
      <c r="AC486" t="s">
        <v>254</v>
      </c>
      <c r="AD486" t="s">
        <v>476</v>
      </c>
      <c r="AE486" t="s">
        <v>477</v>
      </c>
      <c r="AF486" t="s">
        <v>257</v>
      </c>
      <c r="AG486">
        <v>25.92858252316692</v>
      </c>
      <c r="AH486">
        <v>30.835146107823469</v>
      </c>
      <c r="AI486">
        <v>50.580548827652649</v>
      </c>
      <c r="AJ486">
        <v>27.819071654110399</v>
      </c>
      <c r="AK486">
        <v>41.079680825835332</v>
      </c>
      <c r="AL486">
        <v>43.776118280815489</v>
      </c>
      <c r="AM486">
        <v>45.595633808564493</v>
      </c>
      <c r="AN486">
        <v>57.572431946283857</v>
      </c>
      <c r="AO486">
        <v>68.268032070056577</v>
      </c>
      <c r="AP486">
        <v>50.247799120366153</v>
      </c>
      <c r="AQ486">
        <v>4889.8735919264118</v>
      </c>
      <c r="AR486">
        <v>4242.2038293692021</v>
      </c>
      <c r="AS486">
        <v>3763.897785987981</v>
      </c>
      <c r="AT486">
        <v>3281.881462541322</v>
      </c>
      <c r="AU486">
        <v>2219.3669891119962</v>
      </c>
      <c r="AV486">
        <v>1019.476139546047</v>
      </c>
      <c r="AW486">
        <v>1117.4368551119801</v>
      </c>
      <c r="AX486">
        <v>978.7305272619966</v>
      </c>
      <c r="AY486">
        <v>735.75391239129829</v>
      </c>
      <c r="AZ486">
        <v>414.60959374644841</v>
      </c>
      <c r="BA486">
        <v>3412.952114565634</v>
      </c>
      <c r="BB486">
        <v>3008.5527852810369</v>
      </c>
      <c r="BC486">
        <v>2890.6585397931308</v>
      </c>
      <c r="BD486">
        <v>2645.4188863331378</v>
      </c>
      <c r="BE486">
        <v>2173.6343049061938</v>
      </c>
      <c r="BF486">
        <v>564.30269918378167</v>
      </c>
      <c r="BG486">
        <v>1986.248305101605</v>
      </c>
      <c r="BH486">
        <v>3226.4713483404071</v>
      </c>
      <c r="BI486">
        <v>1086.6365299064901</v>
      </c>
      <c r="BJ486">
        <v>1915.616558620781</v>
      </c>
      <c r="BK486">
        <v>2130.6595325312969</v>
      </c>
      <c r="BL486">
        <v>2270.1394503143961</v>
      </c>
      <c r="BM486">
        <v>1339.4753773335351</v>
      </c>
      <c r="BN486">
        <v>1613.598408163037</v>
      </c>
      <c r="BO486">
        <v>2264.0754494415678</v>
      </c>
    </row>
    <row r="487">
      <c r="A487" t="s">
        <v>829</v>
      </c>
      <c r="B487">
        <v>2019</v>
      </c>
      <c r="C487" t="s">
        <v>838</v>
      </c>
      <c r="D487">
        <v>229</v>
      </c>
      <c r="E487" t="s">
        <v>95</v>
      </c>
      <c r="F487" t="s">
        <v>93</v>
      </c>
      <c r="G487" t="s">
        <v>180</v>
      </c>
      <c r="H487">
        <v>2.0867626998847602</v>
      </c>
      <c r="I487">
        <v>2.1358353793758842</v>
      </c>
      <c r="J487">
        <v>1.8186042755517</v>
      </c>
      <c r="K487">
        <v>2.7104634363875491</v>
      </c>
      <c r="L487">
        <v>3.099919916247309</v>
      </c>
      <c r="M487">
        <v>2.2038975076308032</v>
      </c>
      <c r="N487">
        <v>2.591326422377322</v>
      </c>
      <c r="O487">
        <v>2.9859745106739348</v>
      </c>
      <c r="P487">
        <v>2.982624445939988</v>
      </c>
      <c r="Q487">
        <v>3.694855717371345</v>
      </c>
      <c r="R487">
        <v>2.2187445226145108</v>
      </c>
      <c r="S487">
        <v>2.5156168228390108</v>
      </c>
      <c r="T487">
        <v>1.58536525236681</v>
      </c>
      <c r="U487">
        <v>1.88056310493227</v>
      </c>
      <c r="V487">
        <v>2.468048020419896</v>
      </c>
      <c r="W487" t="s">
        <v>248</v>
      </c>
      <c r="X487" t="s">
        <v>249</v>
      </c>
      <c r="Y487" t="s">
        <v>250</v>
      </c>
      <c r="Z487" t="s">
        <v>251</v>
      </c>
      <c r="AA487" t="s">
        <v>252</v>
      </c>
      <c r="AB487" t="s">
        <v>253</v>
      </c>
      <c r="AC487" t="s">
        <v>254</v>
      </c>
      <c r="AD487" t="s">
        <v>476</v>
      </c>
      <c r="AE487" t="s">
        <v>477</v>
      </c>
      <c r="AF487" t="s">
        <v>257</v>
      </c>
      <c r="AG487">
        <v>2.762000166565755</v>
      </c>
      <c r="AH487">
        <v>2.1352340806797159</v>
      </c>
      <c r="AI487">
        <v>2.3725294532696952</v>
      </c>
      <c r="AJ487">
        <v>1.451625163928203</v>
      </c>
      <c r="AK487">
        <v>2.9056955962384259</v>
      </c>
      <c r="AL487">
        <v>3.7180421207253209</v>
      </c>
      <c r="AM487">
        <v>3.6092921935163531</v>
      </c>
      <c r="AN487">
        <v>1.4598756448630219</v>
      </c>
      <c r="AO487">
        <v>1.3511543236160199</v>
      </c>
      <c r="AP487">
        <v>1.019427676649868</v>
      </c>
      <c r="AQ487">
        <v>172.35439758505481</v>
      </c>
      <c r="AR487">
        <v>179.73065529063581</v>
      </c>
      <c r="AS487">
        <v>153.90502931557469</v>
      </c>
      <c r="AT487">
        <v>235.78819507737529</v>
      </c>
      <c r="AU487">
        <v>271.91449317619532</v>
      </c>
      <c r="AV487">
        <v>60.34212836498353</v>
      </c>
      <c r="AW487">
        <v>71.402905583798542</v>
      </c>
      <c r="AX487">
        <v>82.676275208618108</v>
      </c>
      <c r="AY487">
        <v>82.35508485805579</v>
      </c>
      <c r="AZ487">
        <v>102.0518733054049</v>
      </c>
      <c r="BA487">
        <v>124.194506056104</v>
      </c>
      <c r="BB487">
        <v>145.12410796197821</v>
      </c>
      <c r="BC487">
        <v>91.584080893126384</v>
      </c>
      <c r="BD487">
        <v>109.7665295035347</v>
      </c>
      <c r="BE487">
        <v>144.19527870923179</v>
      </c>
      <c r="BF487">
        <v>60.111429066610711</v>
      </c>
      <c r="BG487">
        <v>137.54126732252519</v>
      </c>
      <c r="BH487">
        <v>151.34075215655679</v>
      </c>
      <c r="BI487">
        <v>56.701709908526553</v>
      </c>
      <c r="BJ487">
        <v>135.49761065731519</v>
      </c>
      <c r="BK487">
        <v>180.96355268548291</v>
      </c>
      <c r="BL487">
        <v>179.70134225163909</v>
      </c>
      <c r="BM487">
        <v>33.96534442191745</v>
      </c>
      <c r="BN487">
        <v>31.936184472581161</v>
      </c>
      <c r="BO487">
        <v>45.933577501680737</v>
      </c>
    </row>
    <row r="488">
      <c r="A488" t="s">
        <v>829</v>
      </c>
      <c r="B488">
        <v>2019</v>
      </c>
      <c r="C488" t="s">
        <v>838</v>
      </c>
      <c r="D488">
        <v>230</v>
      </c>
      <c r="E488" t="s">
        <v>95</v>
      </c>
      <c r="F488" t="s">
        <v>94</v>
      </c>
      <c r="G488" t="s">
        <v>180</v>
      </c>
      <c r="H488">
        <v>5.575474874576118</v>
      </c>
      <c r="I488">
        <v>5.8827568494977927</v>
      </c>
      <c r="J488">
        <v>5.9448611025436149</v>
      </c>
      <c r="K488">
        <v>3.643669423112037</v>
      </c>
      <c r="L488">
        <v>1.7435743351254029</v>
      </c>
      <c r="M488">
        <v>4.2909217623136966</v>
      </c>
      <c r="N488">
        <v>3.209832700926559</v>
      </c>
      <c r="O488">
        <v>2.096533073600833</v>
      </c>
      <c r="P488">
        <v>1.767251801683277</v>
      </c>
      <c r="Q488">
        <v>1.5263059382578079</v>
      </c>
      <c r="R488">
        <v>5.1315892887246726</v>
      </c>
      <c r="S488">
        <v>6.1311946185147574</v>
      </c>
      <c r="T488">
        <v>6.2685438179110227</v>
      </c>
      <c r="U488">
        <v>6.2449359410223773</v>
      </c>
      <c r="V488">
        <v>3.526511183138584</v>
      </c>
      <c r="W488" t="s">
        <v>248</v>
      </c>
      <c r="X488" t="s">
        <v>249</v>
      </c>
      <c r="Y488" t="s">
        <v>250</v>
      </c>
      <c r="Z488" t="s">
        <v>251</v>
      </c>
      <c r="AA488" t="s">
        <v>252</v>
      </c>
      <c r="AB488" t="s">
        <v>253</v>
      </c>
      <c r="AC488" t="s">
        <v>254</v>
      </c>
      <c r="AD488" t="s">
        <v>476</v>
      </c>
      <c r="AE488" t="s">
        <v>477</v>
      </c>
      <c r="AF488" t="s">
        <v>257</v>
      </c>
      <c r="AG488">
        <v>1.772260198984309</v>
      </c>
      <c r="AH488">
        <v>2.9459438060975009</v>
      </c>
      <c r="AI488">
        <v>7.2511032582253634</v>
      </c>
      <c r="AJ488">
        <v>2.8051871630062299</v>
      </c>
      <c r="AK488">
        <v>4.962232898443653</v>
      </c>
      <c r="AL488">
        <v>5.8315041841753823</v>
      </c>
      <c r="AM488">
        <v>5.9858659830101111</v>
      </c>
      <c r="AN488">
        <v>4.0267601961311472</v>
      </c>
      <c r="AO488">
        <v>4.7566572271941503</v>
      </c>
      <c r="AP488">
        <v>2.4131442814259412</v>
      </c>
      <c r="AQ488">
        <v>460.50162450730232</v>
      </c>
      <c r="AR488">
        <v>495.03428667085461</v>
      </c>
      <c r="AS488">
        <v>503.10231564062138</v>
      </c>
      <c r="AT488">
        <v>316.96949872131279</v>
      </c>
      <c r="AU488">
        <v>152.94044506304019</v>
      </c>
      <c r="AV488">
        <v>117.48429810784531</v>
      </c>
      <c r="AW488">
        <v>88.445584973345248</v>
      </c>
      <c r="AX488">
        <v>58.049238115522641</v>
      </c>
      <c r="AY488">
        <v>48.796680484294093</v>
      </c>
      <c r="AZ488">
        <v>42.156552826692767</v>
      </c>
      <c r="BA488">
        <v>287.24136127441989</v>
      </c>
      <c r="BB488">
        <v>353.70416578350961</v>
      </c>
      <c r="BC488">
        <v>362.12401100919283</v>
      </c>
      <c r="BD488">
        <v>364.51047211340739</v>
      </c>
      <c r="BE488">
        <v>206.03580591490169</v>
      </c>
      <c r="BF488">
        <v>38.570994501888443</v>
      </c>
      <c r="BG488">
        <v>189.76319655904359</v>
      </c>
      <c r="BH488">
        <v>462.53900854732268</v>
      </c>
      <c r="BI488">
        <v>109.57298943859369</v>
      </c>
      <c r="BJ488">
        <v>231.39750156026591</v>
      </c>
      <c r="BK488">
        <v>283.82941354703331</v>
      </c>
      <c r="BL488">
        <v>298.02745081643673</v>
      </c>
      <c r="BM488">
        <v>93.686265297545404</v>
      </c>
      <c r="BN488">
        <v>112.4294094504037</v>
      </c>
      <c r="BO488">
        <v>108.73194088459761</v>
      </c>
    </row>
    <row r="489">
      <c r="A489" t="s">
        <v>829</v>
      </c>
      <c r="B489">
        <v>2019</v>
      </c>
      <c r="C489" t="s">
        <v>838</v>
      </c>
      <c r="D489">
        <v>231</v>
      </c>
      <c r="E489" t="s">
        <v>576</v>
      </c>
      <c r="F489" t="s">
        <v>719</v>
      </c>
      <c r="G489" t="s">
        <v>180</v>
      </c>
      <c r="H489">
        <v>0.27059756190230427</v>
      </c>
      <c r="I489">
        <v>0.55917838787164553</v>
      </c>
      <c r="J489">
        <v>0.54236466287484275</v>
      </c>
      <c r="K489">
        <v>12.0705413732779</v>
      </c>
      <c r="L489">
        <v>38.530020295788162</v>
      </c>
      <c r="M489">
        <v>8.9113795540972998</v>
      </c>
      <c r="N489">
        <v>20.764977384295911</v>
      </c>
      <c r="O489">
        <v>23.299854018684531</v>
      </c>
      <c r="P489">
        <v>34.072570312842551</v>
      </c>
      <c r="Q489">
        <v>56.266097122494521</v>
      </c>
      <c r="R489">
        <v>0.34951446450927259</v>
      </c>
      <c r="S489">
        <v>0.18333106962179069</v>
      </c>
      <c r="T489">
        <v>0.70578266519115407</v>
      </c>
      <c r="U489">
        <v>0.59443108999978267</v>
      </c>
      <c r="V489">
        <v>8.1604471941137557</v>
      </c>
      <c r="W489" t="s">
        <v>248</v>
      </c>
      <c r="X489" t="s">
        <v>249</v>
      </c>
      <c r="Y489" t="s">
        <v>250</v>
      </c>
      <c r="Z489" t="s">
        <v>251</v>
      </c>
      <c r="AA489" t="s">
        <v>252</v>
      </c>
      <c r="AB489" t="s">
        <v>253</v>
      </c>
      <c r="AC489" t="s">
        <v>254</v>
      </c>
      <c r="AD489" t="s">
        <v>476</v>
      </c>
      <c r="AE489" t="s">
        <v>477</v>
      </c>
      <c r="AF489" t="s">
        <v>257</v>
      </c>
      <c r="AG489">
        <v>46.230609445716723</v>
      </c>
      <c r="AH489">
        <v>25.09919059544157</v>
      </c>
      <c r="AI489">
        <v>7.4053225637703681</v>
      </c>
      <c r="AJ489">
        <v>3.0290094162547381</v>
      </c>
      <c r="AK489">
        <v>4.2746788354289844</v>
      </c>
      <c r="AL489">
        <v>5.7579812458975272</v>
      </c>
      <c r="AM489">
        <v>3.1649439895236231</v>
      </c>
      <c r="AN489">
        <v>3.8567232142947532</v>
      </c>
      <c r="AO489">
        <v>6.0565719497013761</v>
      </c>
      <c r="AP489">
        <v>8.9419814752711186</v>
      </c>
      <c r="AQ489">
        <v>24.130452682717269</v>
      </c>
      <c r="AR489">
        <v>49.877249205512562</v>
      </c>
      <c r="AS489">
        <v>48.377220037495157</v>
      </c>
      <c r="AT489">
        <v>1076.841657529957</v>
      </c>
      <c r="AU489">
        <v>3436.4603467325592</v>
      </c>
      <c r="AV489">
        <v>250.44370020684121</v>
      </c>
      <c r="AW489">
        <v>583.13450717551632</v>
      </c>
      <c r="AX489">
        <v>654.30909272556767</v>
      </c>
      <c r="AY489">
        <v>958.78850055267787</v>
      </c>
      <c r="AZ489">
        <v>1578.278622515729</v>
      </c>
      <c r="BA489">
        <v>21.36710149982888</v>
      </c>
      <c r="BB489">
        <v>11.199944828015489</v>
      </c>
      <c r="BC489">
        <v>43.116159558230613</v>
      </c>
      <c r="BD489">
        <v>36.308026444571311</v>
      </c>
      <c r="BE489">
        <v>498.7412706812583</v>
      </c>
      <c r="BF489">
        <v>1006.464098881502</v>
      </c>
      <c r="BG489">
        <v>1667.680377331807</v>
      </c>
      <c r="BH489">
        <v>479.83505753145829</v>
      </c>
      <c r="BI489">
        <v>125.1763337496218</v>
      </c>
      <c r="BJ489">
        <v>203.17178216237679</v>
      </c>
      <c r="BK489">
        <v>336.56986966000431</v>
      </c>
      <c r="BL489">
        <v>161.94422446905901</v>
      </c>
      <c r="BM489">
        <v>91.2748126820522</v>
      </c>
      <c r="BN489">
        <v>146.26918943488411</v>
      </c>
      <c r="BO489">
        <v>417.30118028547048</v>
      </c>
    </row>
    <row r="490">
      <c r="A490" t="s">
        <v>829</v>
      </c>
      <c r="B490">
        <v>2019</v>
      </c>
      <c r="C490" t="s">
        <v>838</v>
      </c>
      <c r="D490">
        <v>232</v>
      </c>
      <c r="E490" t="s">
        <v>576</v>
      </c>
      <c r="F490" t="s">
        <v>720</v>
      </c>
      <c r="G490" t="s">
        <v>180</v>
      </c>
      <c r="H490">
        <v>1.1714868366176721</v>
      </c>
      <c r="I490">
        <v>2.498035246987599</v>
      </c>
      <c r="J490">
        <v>4.4774036904953451</v>
      </c>
      <c r="K490">
        <v>11.387003313802101</v>
      </c>
      <c r="L490">
        <v>14.666316303807481</v>
      </c>
      <c r="M490">
        <v>12.514366763678961</v>
      </c>
      <c r="N490">
        <v>16.392744826619911</v>
      </c>
      <c r="O490">
        <v>18.49609991511474</v>
      </c>
      <c r="P490">
        <v>16.12056603140535</v>
      </c>
      <c r="Q490">
        <v>10.25313231207641</v>
      </c>
      <c r="R490">
        <v>1.0778102420257569</v>
      </c>
      <c r="S490">
        <v>2.0106763335949989</v>
      </c>
      <c r="T490">
        <v>2.4653300858817522</v>
      </c>
      <c r="U490">
        <v>3.7953358073953192</v>
      </c>
      <c r="V490">
        <v>6.6552815882737368</v>
      </c>
      <c r="W490" t="s">
        <v>248</v>
      </c>
      <c r="X490" t="s">
        <v>249</v>
      </c>
      <c r="Y490" t="s">
        <v>250</v>
      </c>
      <c r="Z490" t="s">
        <v>251</v>
      </c>
      <c r="AA490" t="s">
        <v>252</v>
      </c>
      <c r="AB490" t="s">
        <v>253</v>
      </c>
      <c r="AC490" t="s">
        <v>254</v>
      </c>
      <c r="AD490" t="s">
        <v>476</v>
      </c>
      <c r="AE490" t="s">
        <v>477</v>
      </c>
      <c r="AF490" t="s">
        <v>257</v>
      </c>
      <c r="AG490">
        <v>7.9832964945196654</v>
      </c>
      <c r="AH490">
        <v>19.54728080639034</v>
      </c>
      <c r="AI490">
        <v>6.5218534504270051</v>
      </c>
      <c r="AJ490">
        <v>2.7973261564820171</v>
      </c>
      <c r="AK490">
        <v>3.4163351875730572</v>
      </c>
      <c r="AL490">
        <v>5.2333553823646124</v>
      </c>
      <c r="AM490">
        <v>4.8613982192622069</v>
      </c>
      <c r="AN490">
        <v>4.4949332445153978</v>
      </c>
      <c r="AO490">
        <v>3.4666721708355568</v>
      </c>
      <c r="AP490">
        <v>2.8431062148872122</v>
      </c>
      <c r="AQ490">
        <v>104.4669711016644</v>
      </c>
      <c r="AR490">
        <v>222.8182083581427</v>
      </c>
      <c r="AS490">
        <v>399.37030997495168</v>
      </c>
      <c r="AT490">
        <v>1015.86160417624</v>
      </c>
      <c r="AU490">
        <v>1308.07650823327</v>
      </c>
      <c r="AV490">
        <v>351.70136105360302</v>
      </c>
      <c r="AW490">
        <v>460.35085898790282</v>
      </c>
      <c r="AX490">
        <v>519.40953555825922</v>
      </c>
      <c r="AY490">
        <v>453.62628035977218</v>
      </c>
      <c r="AZ490">
        <v>287.60302152725598</v>
      </c>
      <c r="BA490">
        <v>65.890494321182828</v>
      </c>
      <c r="BB490">
        <v>122.8349567245628</v>
      </c>
      <c r="BC490">
        <v>150.606653562106</v>
      </c>
      <c r="BD490">
        <v>231.8202314434597</v>
      </c>
      <c r="BE490">
        <v>406.75020830616461</v>
      </c>
      <c r="BF490">
        <v>173.80046269766461</v>
      </c>
      <c r="BG490">
        <v>1298.791548956654</v>
      </c>
      <c r="BH490">
        <v>422.58981950464317</v>
      </c>
      <c r="BI490">
        <v>115.6018303182757</v>
      </c>
      <c r="BJ490">
        <v>162.37545210893001</v>
      </c>
      <c r="BK490">
        <v>305.9040423554527</v>
      </c>
      <c r="BL490">
        <v>248.74859304293111</v>
      </c>
      <c r="BM490">
        <v>106.3789562058307</v>
      </c>
      <c r="BN490">
        <v>83.721836820511697</v>
      </c>
      <c r="BO490">
        <v>132.68105983337631</v>
      </c>
    </row>
    <row r="491">
      <c r="A491" t="s">
        <v>829</v>
      </c>
      <c r="B491">
        <v>2019</v>
      </c>
      <c r="C491" t="s">
        <v>838</v>
      </c>
      <c r="D491">
        <v>233</v>
      </c>
      <c r="E491" t="s">
        <v>576</v>
      </c>
      <c r="F491" t="s">
        <v>721</v>
      </c>
      <c r="G491" t="s">
        <v>180</v>
      </c>
      <c r="H491">
        <v>91.417442572546577</v>
      </c>
      <c r="I491">
        <v>91.439145575017932</v>
      </c>
      <c r="J491">
        <v>90.066214106573909</v>
      </c>
      <c r="K491">
        <v>74.094370303240581</v>
      </c>
      <c r="L491">
        <v>45.238839227002337</v>
      </c>
      <c r="M491">
        <v>76.104138120144455</v>
      </c>
      <c r="N491">
        <v>60.962038907119442</v>
      </c>
      <c r="O491">
        <v>56.80135247785725</v>
      </c>
      <c r="P491">
        <v>47.970269180358663</v>
      </c>
      <c r="Q491">
        <v>31.946842824848751</v>
      </c>
      <c r="R491">
        <v>90.459087557645532</v>
      </c>
      <c r="S491">
        <v>92.261088023377212</v>
      </c>
      <c r="T491">
        <v>91.618231785212174</v>
      </c>
      <c r="U491">
        <v>91.423410654063332</v>
      </c>
      <c r="V491">
        <v>80.949608240832518</v>
      </c>
      <c r="W491" t="s">
        <v>248</v>
      </c>
      <c r="X491" t="s">
        <v>249</v>
      </c>
      <c r="Y491" t="s">
        <v>250</v>
      </c>
      <c r="Z491" t="s">
        <v>251</v>
      </c>
      <c r="AA491" t="s">
        <v>252</v>
      </c>
      <c r="AB491" t="s">
        <v>253</v>
      </c>
      <c r="AC491" t="s">
        <v>254</v>
      </c>
      <c r="AD491" t="s">
        <v>476</v>
      </c>
      <c r="AE491" t="s">
        <v>477</v>
      </c>
      <c r="AF491" t="s">
        <v>257</v>
      </c>
      <c r="AG491">
        <v>45.786094059763371</v>
      </c>
      <c r="AH491">
        <v>52.300540276596429</v>
      </c>
      <c r="AI491">
        <v>84.518417324446773</v>
      </c>
      <c r="AJ491">
        <v>88.851900507074831</v>
      </c>
      <c r="AK491">
        <v>90.944759501841204</v>
      </c>
      <c r="AL491">
        <v>72.326566080194837</v>
      </c>
      <c r="AM491">
        <v>89.706005062934452</v>
      </c>
      <c r="AN491">
        <v>89.956076517968611</v>
      </c>
      <c r="AO491">
        <v>88.677124307013884</v>
      </c>
      <c r="AP491">
        <v>84.766185272284261</v>
      </c>
      <c r="AQ491">
        <v>8152.1217592059656</v>
      </c>
      <c r="AR491">
        <v>8156.1325507293877</v>
      </c>
      <c r="AS491">
        <v>8033.6226823526349</v>
      </c>
      <c r="AT491">
        <v>6610.1347125669699</v>
      </c>
      <c r="AU491">
        <v>4034.814306931391</v>
      </c>
      <c r="AV491">
        <v>2138.816087470781</v>
      </c>
      <c r="AW491">
        <v>1711.9724166616579</v>
      </c>
      <c r="AX491">
        <v>1595.1018995899381</v>
      </c>
      <c r="AY491">
        <v>1349.8641880037071</v>
      </c>
      <c r="AZ491">
        <v>896.11722984018854</v>
      </c>
      <c r="BA491">
        <v>5530.0958950007671</v>
      </c>
      <c r="BB491">
        <v>5636.355571187295</v>
      </c>
      <c r="BC491">
        <v>5596.9443497514703</v>
      </c>
      <c r="BD491">
        <v>5584.1689096070804</v>
      </c>
      <c r="BE491">
        <v>4947.3894646735062</v>
      </c>
      <c r="BF491">
        <v>996.78677074919995</v>
      </c>
      <c r="BG491">
        <v>3475.0357550961198</v>
      </c>
      <c r="BH491">
        <v>5476.452820266546</v>
      </c>
      <c r="BI491">
        <v>3671.8786981896978</v>
      </c>
      <c r="BJ491">
        <v>4322.5256393942709</v>
      </c>
      <c r="BK491">
        <v>4227.6870797227484</v>
      </c>
      <c r="BL491">
        <v>4590.0873659129156</v>
      </c>
      <c r="BM491">
        <v>2128.937851530879</v>
      </c>
      <c r="BN491">
        <v>2141.5961374722729</v>
      </c>
      <c r="BO491">
        <v>3955.8378934517518</v>
      </c>
    </row>
    <row r="492">
      <c r="A492" t="s">
        <v>829</v>
      </c>
      <c r="B492">
        <v>2019</v>
      </c>
      <c r="C492" t="s">
        <v>838</v>
      </c>
      <c r="D492">
        <v>234</v>
      </c>
      <c r="E492" t="s">
        <v>576</v>
      </c>
      <c r="F492" t="s">
        <v>722</v>
      </c>
      <c r="G492" t="s">
        <v>180</v>
      </c>
      <c r="H492">
        <v>6.6690548985331359</v>
      </c>
      <c r="I492">
        <v>5.1541881828878529</v>
      </c>
      <c r="J492">
        <v>4.5940310667455586</v>
      </c>
      <c r="K492">
        <v>1.5133388987520311</v>
      </c>
      <c r="L492">
        <v>0.47743076809884027</v>
      </c>
      <c r="M492">
        <v>1.0614528533060399</v>
      </c>
      <c r="N492">
        <v>1.033860378402091</v>
      </c>
      <c r="O492">
        <v>0.62664584835807591</v>
      </c>
      <c r="P492">
        <v>0.60377407604512656</v>
      </c>
      <c r="Q492">
        <v>0.28499387829402428</v>
      </c>
      <c r="R492">
        <v>7.6254670160017026</v>
      </c>
      <c r="S492">
        <v>5.1347106482304934</v>
      </c>
      <c r="T492">
        <v>4.9109509307662149</v>
      </c>
      <c r="U492">
        <v>3.901076987627806</v>
      </c>
      <c r="V492">
        <v>3.6359962885425801</v>
      </c>
      <c r="W492" t="s">
        <v>248</v>
      </c>
      <c r="X492" t="s">
        <v>249</v>
      </c>
      <c r="Y492" t="s">
        <v>250</v>
      </c>
      <c r="Z492" t="s">
        <v>251</v>
      </c>
      <c r="AA492" t="s">
        <v>252</v>
      </c>
      <c r="AB492" t="s">
        <v>253</v>
      </c>
      <c r="AC492" t="s">
        <v>254</v>
      </c>
      <c r="AD492" t="s">
        <v>476</v>
      </c>
      <c r="AE492" t="s">
        <v>477</v>
      </c>
      <c r="AF492" t="s">
        <v>257</v>
      </c>
      <c r="AG492">
        <v>0</v>
      </c>
      <c r="AH492">
        <v>1.1649515788277141</v>
      </c>
      <c r="AI492">
        <v>1.5085786775022301</v>
      </c>
      <c r="AJ492">
        <v>4.7636657878546407</v>
      </c>
      <c r="AK492">
        <v>0.99340304140512259</v>
      </c>
      <c r="AL492">
        <v>15.88107241324272</v>
      </c>
      <c r="AM492">
        <v>1.6454524498266609</v>
      </c>
      <c r="AN492">
        <v>1.674124098823798</v>
      </c>
      <c r="AO492">
        <v>1.656350642130868</v>
      </c>
      <c r="AP492">
        <v>2.795802889982177</v>
      </c>
      <c r="AQ492">
        <v>594.7108781623034</v>
      </c>
      <c r="AR492">
        <v>459.74010087996299</v>
      </c>
      <c r="AS492">
        <v>409.77310468017077</v>
      </c>
      <c r="AT492">
        <v>135.00855659584661</v>
      </c>
      <c r="AU492">
        <v>42.581651665028573</v>
      </c>
      <c r="AV492">
        <v>29.830867214588348</v>
      </c>
      <c r="AW492">
        <v>29.03348513655212</v>
      </c>
      <c r="AX492">
        <v>17.597538429666319</v>
      </c>
      <c r="AY492">
        <v>16.98996100759944</v>
      </c>
      <c r="AZ492">
        <v>7.9941522277628057</v>
      </c>
      <c r="BA492">
        <v>466.1727746897954</v>
      </c>
      <c r="BB492">
        <v>313.68646943829168</v>
      </c>
      <c r="BC492">
        <v>300.0092724807987</v>
      </c>
      <c r="BD492">
        <v>238.27893394531361</v>
      </c>
      <c r="BE492">
        <v>222.22083741294369</v>
      </c>
      <c r="BF492">
        <v>0</v>
      </c>
      <c r="BG492">
        <v>77.40356730489647</v>
      </c>
      <c r="BH492">
        <v>97.749818495612004</v>
      </c>
      <c r="BI492">
        <v>196.86245124633811</v>
      </c>
      <c r="BJ492">
        <v>47.215586035377413</v>
      </c>
      <c r="BK492">
        <v>928.292442076724</v>
      </c>
      <c r="BL492">
        <v>84.19470353028278</v>
      </c>
      <c r="BM492">
        <v>39.620515924058559</v>
      </c>
      <c r="BN492">
        <v>40.001682115966183</v>
      </c>
      <c r="BO492">
        <v>130.47352525405651</v>
      </c>
    </row>
    <row r="493">
      <c r="A493" t="s">
        <v>829</v>
      </c>
      <c r="B493">
        <v>2019</v>
      </c>
      <c r="C493" t="s">
        <v>838</v>
      </c>
      <c r="D493">
        <v>235</v>
      </c>
      <c r="E493" t="s">
        <v>576</v>
      </c>
      <c r="F493" t="s">
        <v>723</v>
      </c>
      <c r="G493" t="s">
        <v>180</v>
      </c>
      <c r="H493">
        <v>0.26315993277715322</v>
      </c>
      <c r="I493">
        <v>0.22231405938068519</v>
      </c>
      <c r="J493">
        <v>0.14256538681056311</v>
      </c>
      <c r="K493">
        <v>0.37933495654131832</v>
      </c>
      <c r="L493">
        <v>0.89171073322366812</v>
      </c>
      <c r="M493">
        <v>0.38733338705882048</v>
      </c>
      <c r="N493">
        <v>0.64013081686779927</v>
      </c>
      <c r="O493">
        <v>0.3569804351120055</v>
      </c>
      <c r="P493">
        <v>1.030810438637846</v>
      </c>
      <c r="Q493">
        <v>1.24893386228604</v>
      </c>
      <c r="R493">
        <v>0.34752778372855159</v>
      </c>
      <c r="S493">
        <v>0.21533117149376049</v>
      </c>
      <c r="T493">
        <v>0.1456299749773326</v>
      </c>
      <c r="U493">
        <v>0.039111327831446302</v>
      </c>
      <c r="V493">
        <v>0.33989621154832889</v>
      </c>
      <c r="W493" t="s">
        <v>248</v>
      </c>
      <c r="X493" t="s">
        <v>249</v>
      </c>
      <c r="Y493" t="s">
        <v>250</v>
      </c>
      <c r="Z493" t="s">
        <v>251</v>
      </c>
      <c r="AA493" t="s">
        <v>252</v>
      </c>
      <c r="AB493" t="s">
        <v>253</v>
      </c>
      <c r="AC493" t="s">
        <v>254</v>
      </c>
      <c r="AD493" t="s">
        <v>476</v>
      </c>
      <c r="AE493" t="s">
        <v>477</v>
      </c>
      <c r="AF493" t="s">
        <v>257</v>
      </c>
      <c r="AG493">
        <v>0</v>
      </c>
      <c r="AH493">
        <v>1.8012224302898201</v>
      </c>
      <c r="AI493">
        <v>0.045827983853792199</v>
      </c>
      <c r="AJ493">
        <v>0</v>
      </c>
      <c r="AK493">
        <v>0.037706936806929103</v>
      </c>
      <c r="AL493">
        <v>0</v>
      </c>
      <c r="AM493">
        <v>0.24327702054205411</v>
      </c>
      <c r="AN493">
        <v>0.018142924397425798</v>
      </c>
      <c r="AO493">
        <v>0.066108762246037497</v>
      </c>
      <c r="AP493">
        <v>0.65292414757521111</v>
      </c>
      <c r="AQ493">
        <v>23.467204439036291</v>
      </c>
      <c r="AR493">
        <v>19.829832450829279</v>
      </c>
      <c r="AS493">
        <v>12.716383569142611</v>
      </c>
      <c r="AT493">
        <v>33.841372207655908</v>
      </c>
      <c r="AU493">
        <v>79.530935928780764</v>
      </c>
      <c r="AV493">
        <v>10.885543150730051</v>
      </c>
      <c r="AW493">
        <v>17.976536237615651</v>
      </c>
      <c r="AX493">
        <v>10.02476429387097</v>
      </c>
      <c r="AY493">
        <v>29.006593448663612</v>
      </c>
      <c r="AZ493">
        <v>35.032918872811102</v>
      </c>
      <c r="BA493">
        <v>21.24564841505018</v>
      </c>
      <c r="BB493">
        <v>13.15487465085627</v>
      </c>
      <c r="BC493">
        <v>8.8965138239591077</v>
      </c>
      <c r="BD493">
        <v>2.3889314490380502</v>
      </c>
      <c r="BE493">
        <v>20.773404252849851</v>
      </c>
      <c r="BF493">
        <v>0</v>
      </c>
      <c r="BG493">
        <v>119.6796881071453</v>
      </c>
      <c r="BH493">
        <v>2.9694686598282538</v>
      </c>
      <c r="BI493">
        <v>0</v>
      </c>
      <c r="BJ493">
        <v>1.7921780432842951</v>
      </c>
      <c r="BK493">
        <v>0</v>
      </c>
      <c r="BL493">
        <v>12.448027059321269</v>
      </c>
      <c r="BM493">
        <v>0.42937798070180888</v>
      </c>
      <c r="BN493">
        <v>1.596559101183987</v>
      </c>
      <c r="BO493">
        <v>30.470429643979919</v>
      </c>
    </row>
    <row r="494">
      <c r="A494" t="s">
        <v>829</v>
      </c>
      <c r="B494">
        <v>2019</v>
      </c>
      <c r="C494" t="s">
        <v>838</v>
      </c>
      <c r="D494">
        <v>236</v>
      </c>
      <c r="E494" t="s">
        <v>576</v>
      </c>
      <c r="F494" t="s">
        <v>724</v>
      </c>
      <c r="G494" t="s">
        <v>180</v>
      </c>
      <c r="H494">
        <v>0.20825819762307329</v>
      </c>
      <c r="I494">
        <v>0.12713854785442211</v>
      </c>
      <c r="J494">
        <v>0.1774210864997329</v>
      </c>
      <c r="K494">
        <v>0.55541115438599187</v>
      </c>
      <c r="L494">
        <v>0.19568267207952431</v>
      </c>
      <c r="M494">
        <v>1.0213293217145289</v>
      </c>
      <c r="N494">
        <v>0.20624768669485599</v>
      </c>
      <c r="O494">
        <v>0.4190673048734217</v>
      </c>
      <c r="P494">
        <v>0.2020099607104929</v>
      </c>
      <c r="Q494">
        <v>0</v>
      </c>
      <c r="R494">
        <v>0.14059293608914289</v>
      </c>
      <c r="S494">
        <v>0.1948627536818093</v>
      </c>
      <c r="T494">
        <v>0.1540745579714331</v>
      </c>
      <c r="U494">
        <v>0.24663413308231011</v>
      </c>
      <c r="V494">
        <v>0.25877047668912673</v>
      </c>
      <c r="W494" t="s">
        <v>248</v>
      </c>
      <c r="X494" t="s">
        <v>249</v>
      </c>
      <c r="Y494" t="s">
        <v>250</v>
      </c>
      <c r="Z494" t="s">
        <v>251</v>
      </c>
      <c r="AA494" t="s">
        <v>252</v>
      </c>
      <c r="AB494" t="s">
        <v>253</v>
      </c>
      <c r="AC494" t="s">
        <v>254</v>
      </c>
      <c r="AD494" t="s">
        <v>476</v>
      </c>
      <c r="AE494" t="s">
        <v>477</v>
      </c>
      <c r="AF494" t="s">
        <v>257</v>
      </c>
      <c r="AG494">
        <v>0</v>
      </c>
      <c r="AH494">
        <v>0.086814312454214504</v>
      </c>
      <c r="AI494">
        <v>0</v>
      </c>
      <c r="AJ494">
        <v>0.55809813233375294</v>
      </c>
      <c r="AK494">
        <v>0.33311649694464962</v>
      </c>
      <c r="AL494">
        <v>0.80102487830046676</v>
      </c>
      <c r="AM494">
        <v>0.37892325791097392</v>
      </c>
      <c r="AN494">
        <v>0</v>
      </c>
      <c r="AO494">
        <v>0.077172168072251607</v>
      </c>
      <c r="AP494">
        <v>0</v>
      </c>
      <c r="AQ494">
        <v>18.571359432077561</v>
      </c>
      <c r="AR494">
        <v>11.340425832798079</v>
      </c>
      <c r="AS494">
        <v>15.82540222180682</v>
      </c>
      <c r="AT494">
        <v>49.549547912051942</v>
      </c>
      <c r="AU494">
        <v>17.452774174050042</v>
      </c>
      <c r="AV494">
        <v>28.703243185542949</v>
      </c>
      <c r="AW494">
        <v>5.7919708223642363</v>
      </c>
      <c r="AX494">
        <v>11.76829467784615</v>
      </c>
      <c r="AY494">
        <v>5.6844794962038909</v>
      </c>
      <c r="AZ494">
        <v>0</v>
      </c>
      <c r="BA494">
        <v>8.5949619847449057</v>
      </c>
      <c r="BB494">
        <v>11.904431118924929</v>
      </c>
      <c r="BC494">
        <v>9.4123921612058066</v>
      </c>
      <c r="BD494">
        <v>15.06448565146502</v>
      </c>
      <c r="BE494">
        <v>15.81525047448655</v>
      </c>
      <c r="BF494">
        <v>0</v>
      </c>
      <c r="BG494">
        <v>5.7682547491288414</v>
      </c>
      <c r="BH494">
        <v>0</v>
      </c>
      <c r="BI494">
        <v>23.063869561828781</v>
      </c>
      <c r="BJ494">
        <v>15.83273854189806</v>
      </c>
      <c r="BK494">
        <v>46.822111321758022</v>
      </c>
      <c r="BL494">
        <v>19.38878960853846</v>
      </c>
      <c r="BM494">
        <v>0</v>
      </c>
      <c r="BN494">
        <v>1.8637457896322771</v>
      </c>
      <c r="BO494">
        <v>0</v>
      </c>
    </row>
    <row r="495">
      <c r="A495" t="s">
        <v>829</v>
      </c>
      <c r="B495">
        <v>2019</v>
      </c>
      <c r="C495" t="s">
        <v>838</v>
      </c>
      <c r="D495">
        <v>261</v>
      </c>
      <c r="E495" t="s">
        <v>73</v>
      </c>
      <c r="F495" t="s">
        <v>49</v>
      </c>
      <c r="G495" t="s">
        <v>874</v>
      </c>
      <c r="H495">
        <v>95.933462750034508</v>
      </c>
      <c r="I495">
        <v>96.707357545889977</v>
      </c>
      <c r="J495">
        <v>96.222562895301479</v>
      </c>
      <c r="K495">
        <v>96.797850396287373</v>
      </c>
      <c r="L495">
        <v>97.267042871758505</v>
      </c>
      <c r="M495">
        <v>95.920519195793545</v>
      </c>
      <c r="N495">
        <v>97.356857154785146</v>
      </c>
      <c r="O495">
        <v>96.519786701409473</v>
      </c>
      <c r="P495">
        <v>97.883567175360795</v>
      </c>
      <c r="Q495">
        <v>97.28637676702472</v>
      </c>
      <c r="R495">
        <v>95.484776734872383</v>
      </c>
      <c r="S495">
        <v>96.153903036911018</v>
      </c>
      <c r="T495">
        <v>97.114163450945469</v>
      </c>
      <c r="U495">
        <v>96.063632257565317</v>
      </c>
      <c r="V495">
        <v>96.752912365635737</v>
      </c>
      <c r="W495" t="s">
        <v>248</v>
      </c>
      <c r="X495" t="s">
        <v>249</v>
      </c>
      <c r="Y495" t="s">
        <v>250</v>
      </c>
      <c r="Z495" t="s">
        <v>251</v>
      </c>
      <c r="AA495" t="s">
        <v>252</v>
      </c>
      <c r="AB495" t="s">
        <v>253</v>
      </c>
      <c r="AC495" t="s">
        <v>254</v>
      </c>
      <c r="AD495" t="s">
        <v>476</v>
      </c>
      <c r="AE495" t="s">
        <v>477</v>
      </c>
      <c r="AF495" t="s">
        <v>257</v>
      </c>
      <c r="AG495">
        <v>99.212337966795189</v>
      </c>
      <c r="AH495">
        <v>97.061399732803181</v>
      </c>
      <c r="AI495">
        <v>92.438723906572932</v>
      </c>
      <c r="AJ495">
        <v>97.414055064043865</v>
      </c>
      <c r="AK495">
        <v>97.294428109924198</v>
      </c>
      <c r="AL495">
        <v>97.413137627564751</v>
      </c>
      <c r="AM495">
        <v>95.835137253035768</v>
      </c>
      <c r="AN495">
        <v>98.520986770278569</v>
      </c>
      <c r="AO495">
        <v>98.548514262110643</v>
      </c>
      <c r="AP495">
        <v>96.771663031209258</v>
      </c>
      <c r="AQ495">
        <v>1522.3073393744701</v>
      </c>
      <c r="AR495">
        <v>1624.558263467148</v>
      </c>
      <c r="AS495">
        <v>1620.3887595230769</v>
      </c>
      <c r="AT495">
        <v>1693.634488544669</v>
      </c>
      <c r="AU495">
        <v>1791.9874509102251</v>
      </c>
      <c r="AV495">
        <v>629.17680114082509</v>
      </c>
      <c r="AW495">
        <v>649.01012433760911</v>
      </c>
      <c r="AX495">
        <v>689.72781565599189</v>
      </c>
      <c r="AY495">
        <v>671.52278256701732</v>
      </c>
      <c r="AZ495">
        <v>726.89363134824282</v>
      </c>
      <c r="BA495">
        <v>866.91446022708885</v>
      </c>
      <c r="BB495">
        <v>977.65453324235455</v>
      </c>
      <c r="BC495">
        <v>989.29643507602339</v>
      </c>
      <c r="BD495">
        <v>997.91657225664414</v>
      </c>
      <c r="BE495">
        <v>1054.7631459677871</v>
      </c>
      <c r="BF495">
        <v>508.16908834973538</v>
      </c>
      <c r="BG495">
        <v>1632.9352896696751</v>
      </c>
      <c r="BH495">
        <v>1118.439710475297</v>
      </c>
      <c r="BI495">
        <v>686.26924230177815</v>
      </c>
      <c r="BJ495">
        <v>807.49212057131092</v>
      </c>
      <c r="BK495">
        <v>1037.1560077908091</v>
      </c>
      <c r="BL495">
        <v>867.27165973084766</v>
      </c>
      <c r="BM495">
        <v>388.93970874419938</v>
      </c>
      <c r="BN495">
        <v>381.67535844750489</v>
      </c>
      <c r="BO495">
        <v>824.52811573841893</v>
      </c>
    </row>
    <row r="496">
      <c r="A496" t="s">
        <v>829</v>
      </c>
      <c r="B496">
        <v>2019</v>
      </c>
      <c r="C496" t="s">
        <v>838</v>
      </c>
      <c r="D496">
        <v>262</v>
      </c>
      <c r="E496" t="s">
        <v>73</v>
      </c>
      <c r="F496" t="s">
        <v>48</v>
      </c>
      <c r="G496" t="s">
        <v>180</v>
      </c>
      <c r="H496">
        <v>4.0665372499658696</v>
      </c>
      <c r="I496">
        <v>3.292642454110192</v>
      </c>
      <c r="J496">
        <v>3.7774371046985582</v>
      </c>
      <c r="K496">
        <v>3.2021496037125781</v>
      </c>
      <c r="L496">
        <v>2.7329571282414871</v>
      </c>
      <c r="M496">
        <v>4.0794808042064101</v>
      </c>
      <c r="N496">
        <v>2.6431428452148591</v>
      </c>
      <c r="O496">
        <v>3.480213298590634</v>
      </c>
      <c r="P496">
        <v>2.1164328246392419</v>
      </c>
      <c r="Q496">
        <v>2.7136232329753769</v>
      </c>
      <c r="R496">
        <v>4.515223265127621</v>
      </c>
      <c r="S496">
        <v>3.8460969630889918</v>
      </c>
      <c r="T496">
        <v>2.8858365490545581</v>
      </c>
      <c r="U496">
        <v>3.9363677424348782</v>
      </c>
      <c r="V496">
        <v>3.2470876343642261</v>
      </c>
      <c r="W496" t="s">
        <v>248</v>
      </c>
      <c r="X496" t="s">
        <v>249</v>
      </c>
      <c r="Y496" t="s">
        <v>250</v>
      </c>
      <c r="Z496" t="s">
        <v>251</v>
      </c>
      <c r="AA496" t="s">
        <v>252</v>
      </c>
      <c r="AB496" t="s">
        <v>253</v>
      </c>
      <c r="AC496" t="s">
        <v>254</v>
      </c>
      <c r="AD496" t="s">
        <v>476</v>
      </c>
      <c r="AE496" t="s">
        <v>477</v>
      </c>
      <c r="AF496" t="s">
        <v>257</v>
      </c>
      <c r="AG496">
        <v>0.78766203320481254</v>
      </c>
      <c r="AH496">
        <v>2.9386002671970219</v>
      </c>
      <c r="AI496">
        <v>7.5612760934270966</v>
      </c>
      <c r="AJ496">
        <v>2.5859449359561451</v>
      </c>
      <c r="AK496">
        <v>2.7055718900757761</v>
      </c>
      <c r="AL496">
        <v>2.586862372435359</v>
      </c>
      <c r="AM496">
        <v>4.16486274696436</v>
      </c>
      <c r="AN496">
        <v>1.4790132297214891</v>
      </c>
      <c r="AO496">
        <v>1.4514857378894039</v>
      </c>
      <c r="AP496">
        <v>3.228336968790642</v>
      </c>
      <c r="AQ496">
        <v>64.529303164973996</v>
      </c>
      <c r="AR496">
        <v>55.312125604602443</v>
      </c>
      <c r="AS496">
        <v>63.612072263332152</v>
      </c>
      <c r="AT496">
        <v>56.026771091760438</v>
      </c>
      <c r="AU496">
        <v>50.350300914785578</v>
      </c>
      <c r="AV496">
        <v>26.758765530311571</v>
      </c>
      <c r="AW496">
        <v>17.61998606721297</v>
      </c>
      <c r="AX496">
        <v>24.869511200637579</v>
      </c>
      <c r="AY496">
        <v>14.51962674155247</v>
      </c>
      <c r="AZ496">
        <v>20.27535109722594</v>
      </c>
      <c r="BA496">
        <v>40.994098468299008</v>
      </c>
      <c r="BB496">
        <v>39.105579830807073</v>
      </c>
      <c r="BC496">
        <v>29.397852061340831</v>
      </c>
      <c r="BD496">
        <v>40.89129790699625</v>
      </c>
      <c r="BE496">
        <v>35.398504135070901</v>
      </c>
      <c r="BF496">
        <v>4.0344326677933067</v>
      </c>
      <c r="BG496">
        <v>49.438232827349417</v>
      </c>
      <c r="BH496">
        <v>91.485809056642097</v>
      </c>
      <c r="BI496">
        <v>18.217642933209341</v>
      </c>
      <c r="BJ496">
        <v>22.454810879890172</v>
      </c>
      <c r="BK496">
        <v>27.54227937054069</v>
      </c>
      <c r="BL496">
        <v>37.690428903690417</v>
      </c>
      <c r="BM496">
        <v>5.8388267683310673</v>
      </c>
      <c r="BN496">
        <v>5.6215595276952506</v>
      </c>
      <c r="BO496">
        <v>27.506550104312751</v>
      </c>
    </row>
    <row r="497">
      <c r="A497" t="s">
        <v>829</v>
      </c>
      <c r="B497">
        <v>2019</v>
      </c>
      <c r="C497" t="s">
        <v>838</v>
      </c>
      <c r="D497">
        <v>264</v>
      </c>
      <c r="E497" t="s">
        <v>74</v>
      </c>
      <c r="F497" t="s">
        <v>89</v>
      </c>
      <c r="G497" t="s">
        <v>180</v>
      </c>
      <c r="H497">
        <v>37.335927926799457</v>
      </c>
      <c r="I497">
        <v>32.814658138125843</v>
      </c>
      <c r="J497">
        <v>22.126062389576401</v>
      </c>
      <c r="K497">
        <v>13.31911275161556</v>
      </c>
      <c r="L497">
        <v>5.1665811081355777</v>
      </c>
      <c r="M497">
        <v>23.877548956323761</v>
      </c>
      <c r="N497">
        <v>14.575054959211361</v>
      </c>
      <c r="O497">
        <v>10.576615905034441</v>
      </c>
      <c r="P497">
        <v>6.3206210818598123</v>
      </c>
      <c r="Q497">
        <v>2.985745589030635</v>
      </c>
      <c r="R497">
        <v>38.852189214767293</v>
      </c>
      <c r="S497">
        <v>35.058190443498887</v>
      </c>
      <c r="T497">
        <v>33.127127449606448</v>
      </c>
      <c r="U497">
        <v>26.916400770047112</v>
      </c>
      <c r="V497">
        <v>11.303310973940111</v>
      </c>
      <c r="W497" t="s">
        <v>248</v>
      </c>
      <c r="X497" t="s">
        <v>249</v>
      </c>
      <c r="Y497" t="s">
        <v>250</v>
      </c>
      <c r="Z497" t="s">
        <v>251</v>
      </c>
      <c r="AA497" t="s">
        <v>252</v>
      </c>
      <c r="AB497" t="s">
        <v>253</v>
      </c>
      <c r="AC497" t="s">
        <v>254</v>
      </c>
      <c r="AD497" t="s">
        <v>476</v>
      </c>
      <c r="AE497" t="s">
        <v>477</v>
      </c>
      <c r="AF497" t="s">
        <v>257</v>
      </c>
      <c r="AG497">
        <v>9.5489627168169342</v>
      </c>
      <c r="AH497">
        <v>9.8577309744504493</v>
      </c>
      <c r="AI497">
        <v>34.686148786359077</v>
      </c>
      <c r="AJ497">
        <v>27.253726859689721</v>
      </c>
      <c r="AK497">
        <v>24.344137795956009</v>
      </c>
      <c r="AL497">
        <v>34.48656242933226</v>
      </c>
      <c r="AM497">
        <v>19.66314918043717</v>
      </c>
      <c r="AN497">
        <v>13.489861628470029</v>
      </c>
      <c r="AO497">
        <v>10.37904856295772</v>
      </c>
      <c r="AP497">
        <v>20.830680137501339</v>
      </c>
      <c r="AQ497">
        <v>592.46018517456901</v>
      </c>
      <c r="AR497">
        <v>551.24372533749874</v>
      </c>
      <c r="AS497">
        <v>372.60307468204633</v>
      </c>
      <c r="AT497">
        <v>233.03935594231319</v>
      </c>
      <c r="AU497">
        <v>95.185874233840707</v>
      </c>
      <c r="AV497">
        <v>156.62133605384039</v>
      </c>
      <c r="AW497">
        <v>97.161704966154147</v>
      </c>
      <c r="AX497">
        <v>75.580214529269099</v>
      </c>
      <c r="AY497">
        <v>43.362141153256417</v>
      </c>
      <c r="AZ497">
        <v>22.30856493597064</v>
      </c>
      <c r="BA497">
        <v>352.74235112139849</v>
      </c>
      <c r="BB497">
        <v>356.45769679472357</v>
      </c>
      <c r="BC497">
        <v>337.46415482185449</v>
      </c>
      <c r="BD497">
        <v>279.60968956403559</v>
      </c>
      <c r="BE497">
        <v>123.22436142976299</v>
      </c>
      <c r="BF497">
        <v>48.910123256187397</v>
      </c>
      <c r="BG497">
        <v>165.8438558331419</v>
      </c>
      <c r="BH497">
        <v>419.6765659089765</v>
      </c>
      <c r="BI497">
        <v>191.99893146427931</v>
      </c>
      <c r="BJ497">
        <v>202.04342462578899</v>
      </c>
      <c r="BK497">
        <v>367.17783948592978</v>
      </c>
      <c r="BL497">
        <v>177.94404551460909</v>
      </c>
      <c r="BM497">
        <v>53.255078179540753</v>
      </c>
      <c r="BN497">
        <v>40.197735199484534</v>
      </c>
      <c r="BO497">
        <v>177.48461590232799</v>
      </c>
    </row>
    <row r="498">
      <c r="A498" t="s">
        <v>829</v>
      </c>
      <c r="B498">
        <v>2019</v>
      </c>
      <c r="C498" t="s">
        <v>838</v>
      </c>
      <c r="D498">
        <v>265</v>
      </c>
      <c r="E498" t="s">
        <v>74</v>
      </c>
      <c r="F498" t="s">
        <v>90</v>
      </c>
      <c r="G498" t="s">
        <v>180</v>
      </c>
      <c r="H498">
        <v>57.456212801114518</v>
      </c>
      <c r="I498">
        <v>64.48254932376841</v>
      </c>
      <c r="J498">
        <v>76.056970180241606</v>
      </c>
      <c r="K498">
        <v>85.908062922168199</v>
      </c>
      <c r="L498">
        <v>94.005714997643082</v>
      </c>
      <c r="M498">
        <v>75.13011883904943</v>
      </c>
      <c r="N498">
        <v>84.415974093253837</v>
      </c>
      <c r="O498">
        <v>88.585174707601638</v>
      </c>
      <c r="P498">
        <v>92.616491482364111</v>
      </c>
      <c r="Q498">
        <v>96.532302569972117</v>
      </c>
      <c r="R498">
        <v>55.496796151949269</v>
      </c>
      <c r="S498">
        <v>61.141383407897699</v>
      </c>
      <c r="T498">
        <v>64.132494860968464</v>
      </c>
      <c r="U498">
        <v>70.924875993872931</v>
      </c>
      <c r="V498">
        <v>87.136725248153098</v>
      </c>
      <c r="W498" t="s">
        <v>248</v>
      </c>
      <c r="X498" t="s">
        <v>249</v>
      </c>
      <c r="Y498" t="s">
        <v>250</v>
      </c>
      <c r="Z498" t="s">
        <v>251</v>
      </c>
      <c r="AA498" t="s">
        <v>252</v>
      </c>
      <c r="AB498" t="s">
        <v>253</v>
      </c>
      <c r="AC498" t="s">
        <v>254</v>
      </c>
      <c r="AD498" t="s">
        <v>476</v>
      </c>
      <c r="AE498" t="s">
        <v>477</v>
      </c>
      <c r="AF498" t="s">
        <v>257</v>
      </c>
      <c r="AG498">
        <v>90.26549989869315</v>
      </c>
      <c r="AH498">
        <v>89.211924725642234</v>
      </c>
      <c r="AI498">
        <v>64.156451092487359</v>
      </c>
      <c r="AJ498">
        <v>70.17123563011728</v>
      </c>
      <c r="AK498">
        <v>72.607235455845881</v>
      </c>
      <c r="AL498">
        <v>61.542466293692101</v>
      </c>
      <c r="AM498">
        <v>78.28620729775713</v>
      </c>
      <c r="AN498">
        <v>79.702765832559635</v>
      </c>
      <c r="AO498">
        <v>88.382759397398374</v>
      </c>
      <c r="AP498">
        <v>76.72133362124444</v>
      </c>
      <c r="AQ498">
        <v>911.73623814352061</v>
      </c>
      <c r="AR498">
        <v>1083.2232522085701</v>
      </c>
      <c r="AS498">
        <v>1280.8000104668099</v>
      </c>
      <c r="AT498">
        <v>1503.100095853265</v>
      </c>
      <c r="AU498">
        <v>1731.9027762746041</v>
      </c>
      <c r="AV498">
        <v>492.80517074761752</v>
      </c>
      <c r="AW498">
        <v>562.74230129716398</v>
      </c>
      <c r="AX498">
        <v>633.02729045179569</v>
      </c>
      <c r="AY498">
        <v>635.38840958267679</v>
      </c>
      <c r="AZ498">
        <v>721.25942284324105</v>
      </c>
      <c r="BA498">
        <v>503.86016206528001</v>
      </c>
      <c r="BB498">
        <v>621.6611990726359</v>
      </c>
      <c r="BC498">
        <v>653.31406134734937</v>
      </c>
      <c r="BD498">
        <v>736.77319372815305</v>
      </c>
      <c r="BE498">
        <v>949.93116181085963</v>
      </c>
      <c r="BF498">
        <v>462.34306874518012</v>
      </c>
      <c r="BG498">
        <v>1500.877800494178</v>
      </c>
      <c r="BH498">
        <v>776.24527419403205</v>
      </c>
      <c r="BI498">
        <v>494.34715222151692</v>
      </c>
      <c r="BJ498">
        <v>602.60152267734156</v>
      </c>
      <c r="BK498">
        <v>655.24158450579012</v>
      </c>
      <c r="BL498">
        <v>708.46049667454622</v>
      </c>
      <c r="BM498">
        <v>314.64941171676031</v>
      </c>
      <c r="BN498">
        <v>342.3037031675604</v>
      </c>
      <c r="BO498">
        <v>653.69235854985811</v>
      </c>
    </row>
    <row r="499">
      <c r="A499" t="s">
        <v>829</v>
      </c>
      <c r="B499">
        <v>2019</v>
      </c>
      <c r="C499" t="s">
        <v>838</v>
      </c>
      <c r="D499">
        <v>266</v>
      </c>
      <c r="E499" t="s">
        <v>74</v>
      </c>
      <c r="F499" t="s">
        <v>91</v>
      </c>
      <c r="G499" t="s">
        <v>875</v>
      </c>
      <c r="H499">
        <v>5.2078592720862611</v>
      </c>
      <c r="I499">
        <v>2.643457832227373</v>
      </c>
      <c r="J499">
        <v>1.760412365605871</v>
      </c>
      <c r="K499">
        <v>0.77282432621623709</v>
      </c>
      <c r="L499">
        <v>0.82770389422137225</v>
      </c>
      <c r="M499">
        <v>0.99233220462691252</v>
      </c>
      <c r="N499">
        <v>1.0089709475345821</v>
      </c>
      <c r="O499">
        <v>0.83820938736404049</v>
      </c>
      <c r="P499">
        <v>1.0628874357762299</v>
      </c>
      <c r="Q499">
        <v>0.48195184099738603</v>
      </c>
      <c r="R499">
        <v>5.6510146332835252</v>
      </c>
      <c r="S499">
        <v>3.8004261486035591</v>
      </c>
      <c r="T499">
        <v>2.7403776894253529</v>
      </c>
      <c r="U499">
        <v>2.0627722731422282</v>
      </c>
      <c r="V499">
        <v>1.472601710291507</v>
      </c>
      <c r="W499" t="s">
        <v>248</v>
      </c>
      <c r="X499" t="s">
        <v>249</v>
      </c>
      <c r="Y499" t="s">
        <v>250</v>
      </c>
      <c r="Z499" t="s">
        <v>251</v>
      </c>
      <c r="AA499" t="s">
        <v>252</v>
      </c>
      <c r="AB499" t="s">
        <v>253</v>
      </c>
      <c r="AC499" t="s">
        <v>254</v>
      </c>
      <c r="AD499" t="s">
        <v>476</v>
      </c>
      <c r="AE499" t="s">
        <v>477</v>
      </c>
      <c r="AF499" t="s">
        <v>257</v>
      </c>
      <c r="AG499">
        <v>0.1855373844900739</v>
      </c>
      <c r="AH499">
        <v>0.93034429990784284</v>
      </c>
      <c r="AI499">
        <v>1.157400121153862</v>
      </c>
      <c r="AJ499">
        <v>2.4398486546095421</v>
      </c>
      <c r="AK499">
        <v>3.048626748197258</v>
      </c>
      <c r="AL499">
        <v>3.9709712769762908</v>
      </c>
      <c r="AM499">
        <v>1.940501211203524</v>
      </c>
      <c r="AN499">
        <v>6.8073725389704416</v>
      </c>
      <c r="AO499">
        <v>1.2381920396439881</v>
      </c>
      <c r="AP499">
        <v>2.4479862412542461</v>
      </c>
      <c r="AQ499">
        <v>82.640219221352453</v>
      </c>
      <c r="AR499">
        <v>44.406665371185568</v>
      </c>
      <c r="AS499">
        <v>29.645358879673669</v>
      </c>
      <c r="AT499">
        <v>13.521807840851769</v>
      </c>
      <c r="AU499">
        <v>15.24910131656609</v>
      </c>
      <c r="AV499">
        <v>6.5090598696797253</v>
      </c>
      <c r="AW499">
        <v>6.7261041415023648</v>
      </c>
      <c r="AX499">
        <v>5.9898218755647576</v>
      </c>
      <c r="AY499">
        <v>7.291858572637322</v>
      </c>
      <c r="AZ499">
        <v>3.600994666257368</v>
      </c>
      <c r="BA499">
        <v>51.306045508709907</v>
      </c>
      <c r="BB499">
        <v>38.641217205803542</v>
      </c>
      <c r="BC499">
        <v>27.916070968162959</v>
      </c>
      <c r="BD499">
        <v>21.42824071695485</v>
      </c>
      <c r="BE499">
        <v>16.053739104356801</v>
      </c>
      <c r="BF499">
        <v>0.95032901616198884</v>
      </c>
      <c r="BG499">
        <v>15.65186616970982</v>
      </c>
      <c r="BH499">
        <v>14.003679428934159</v>
      </c>
      <c r="BI499">
        <v>17.188413791306509</v>
      </c>
      <c r="BJ499">
        <v>25.301984148063688</v>
      </c>
      <c r="BK499">
        <v>42.278863169635713</v>
      </c>
      <c r="BL499">
        <v>17.560800290885901</v>
      </c>
      <c r="BM499">
        <v>26.874045616229662</v>
      </c>
      <c r="BN499">
        <v>4.7954796081554329</v>
      </c>
      <c r="BO499">
        <v>20.85769139054668</v>
      </c>
    </row>
    <row r="500">
      <c r="A500" t="s">
        <v>829</v>
      </c>
      <c r="B500">
        <v>2019</v>
      </c>
      <c r="C500" t="s">
        <v>838</v>
      </c>
      <c r="D500">
        <v>267</v>
      </c>
      <c r="E500" t="s">
        <v>74</v>
      </c>
      <c r="F500" t="s">
        <v>113</v>
      </c>
      <c r="G500" t="s">
        <v>180</v>
      </c>
      <c r="H500">
        <v>0</v>
      </c>
      <c r="I500">
        <v>0.059334705878577199</v>
      </c>
      <c r="J500">
        <v>0.0565550645763691</v>
      </c>
      <c r="K500">
        <v>0</v>
      </c>
      <c r="L500">
        <v>0</v>
      </c>
      <c r="M500">
        <v>0</v>
      </c>
      <c r="N500">
        <v>0</v>
      </c>
      <c r="O500">
        <v>0</v>
      </c>
      <c r="P500">
        <v>0</v>
      </c>
      <c r="Q500">
        <v>0</v>
      </c>
      <c r="R500">
        <v>0</v>
      </c>
      <c r="S500">
        <v>0</v>
      </c>
      <c r="T500">
        <v>0</v>
      </c>
      <c r="U500">
        <v>0.0959509629379319</v>
      </c>
      <c r="V500">
        <v>0.087362067615709804</v>
      </c>
      <c r="W500" t="s">
        <v>248</v>
      </c>
      <c r="X500" t="s">
        <v>249</v>
      </c>
      <c r="Y500" t="s">
        <v>250</v>
      </c>
      <c r="Z500" t="s">
        <v>251</v>
      </c>
      <c r="AA500" t="s">
        <v>252</v>
      </c>
      <c r="AB500" t="s">
        <v>253</v>
      </c>
      <c r="AC500" t="s">
        <v>254</v>
      </c>
      <c r="AD500" t="s">
        <v>476</v>
      </c>
      <c r="AE500" t="s">
        <v>477</v>
      </c>
      <c r="AF500" t="s">
        <v>257</v>
      </c>
      <c r="AG500">
        <v>0</v>
      </c>
      <c r="AH500">
        <v>0</v>
      </c>
      <c r="AI500">
        <v>0</v>
      </c>
      <c r="AJ500">
        <v>0.1351888555832689</v>
      </c>
      <c r="AK500">
        <v>0</v>
      </c>
      <c r="AL500">
        <v>0</v>
      </c>
      <c r="AM500">
        <v>0.11014231060231321</v>
      </c>
      <c r="AN500">
        <v>0</v>
      </c>
      <c r="AO500">
        <v>0</v>
      </c>
      <c r="AP500">
        <v>0</v>
      </c>
      <c r="AQ500">
        <v>0</v>
      </c>
      <c r="AR500">
        <v>0.99674615449703208</v>
      </c>
      <c r="AS500">
        <v>0.95238775788339658</v>
      </c>
      <c r="AT500">
        <v>0</v>
      </c>
      <c r="AU500">
        <v>0</v>
      </c>
      <c r="AV500">
        <v>0</v>
      </c>
      <c r="AW500">
        <v>0</v>
      </c>
      <c r="AX500">
        <v>0</v>
      </c>
      <c r="AY500">
        <v>0</v>
      </c>
      <c r="AZ500">
        <v>0</v>
      </c>
      <c r="BA500">
        <v>0</v>
      </c>
      <c r="BB500">
        <v>0</v>
      </c>
      <c r="BC500">
        <v>0</v>
      </c>
      <c r="BD500">
        <v>0.99674615449703208</v>
      </c>
      <c r="BE500">
        <v>0.95238775788339658</v>
      </c>
      <c r="BF500">
        <v>0</v>
      </c>
      <c r="BG500">
        <v>0</v>
      </c>
      <c r="BH500">
        <v>0</v>
      </c>
      <c r="BI500">
        <v>0.95238775788339658</v>
      </c>
      <c r="BJ500">
        <v>0</v>
      </c>
      <c r="BK500">
        <v>0</v>
      </c>
      <c r="BL500">
        <v>0.99674615449703208</v>
      </c>
      <c r="BM500">
        <v>0</v>
      </c>
      <c r="BN500">
        <v>0</v>
      </c>
      <c r="BO500">
        <v>0</v>
      </c>
    </row>
    <row r="501">
      <c r="A501" t="s">
        <v>829</v>
      </c>
      <c r="B501">
        <v>2019</v>
      </c>
      <c r="C501" t="s">
        <v>838</v>
      </c>
      <c r="D501">
        <v>268</v>
      </c>
      <c r="E501" t="s">
        <v>116</v>
      </c>
      <c r="F501" t="s">
        <v>89</v>
      </c>
      <c r="G501" t="s">
        <v>876</v>
      </c>
      <c r="H501">
        <v>36.934341583744903</v>
      </c>
      <c r="I501">
        <v>32.661419714270473</v>
      </c>
      <c r="J501">
        <v>21.87235732673857</v>
      </c>
      <c r="K501">
        <v>13.04736399098331</v>
      </c>
      <c r="L501">
        <v>5.3117489291284858</v>
      </c>
      <c r="M501">
        <v>23.56828101276961</v>
      </c>
      <c r="N501">
        <v>14.243788056472271</v>
      </c>
      <c r="O501">
        <v>10.3798855360308</v>
      </c>
      <c r="P501">
        <v>6.4572851850977857</v>
      </c>
      <c r="Q501">
        <v>3.0690274304085858</v>
      </c>
      <c r="R501">
        <v>38.343187811531763</v>
      </c>
      <c r="S501">
        <v>34.509006726738633</v>
      </c>
      <c r="T501">
        <v>33.238890823787763</v>
      </c>
      <c r="U501">
        <v>26.967068637388159</v>
      </c>
      <c r="V501">
        <v>11.145806090991041</v>
      </c>
      <c r="W501" t="s">
        <v>248</v>
      </c>
      <c r="X501" t="s">
        <v>249</v>
      </c>
      <c r="Y501" t="s">
        <v>250</v>
      </c>
      <c r="Z501" t="s">
        <v>251</v>
      </c>
      <c r="AA501" t="s">
        <v>252</v>
      </c>
      <c r="AB501" t="s">
        <v>253</v>
      </c>
      <c r="AC501" t="s">
        <v>254</v>
      </c>
      <c r="AD501" t="s">
        <v>476</v>
      </c>
      <c r="AE501" t="s">
        <v>477</v>
      </c>
      <c r="AF501" t="s">
        <v>257</v>
      </c>
      <c r="AG501">
        <v>9.4609580242841744</v>
      </c>
      <c r="AH501">
        <v>9.6993814315564268</v>
      </c>
      <c r="AI501">
        <v>33.99384723559082</v>
      </c>
      <c r="AJ501">
        <v>27.40247325798142</v>
      </c>
      <c r="AK501">
        <v>23.813380424228839</v>
      </c>
      <c r="AL501">
        <v>34.11708906238799</v>
      </c>
      <c r="AM501">
        <v>20.315724013314622</v>
      </c>
      <c r="AN501">
        <v>13.50749263978363</v>
      </c>
      <c r="AO501">
        <v>10.34742654294814</v>
      </c>
      <c r="AP501">
        <v>21.137778153039211</v>
      </c>
      <c r="AQ501">
        <v>562.25419267898553</v>
      </c>
      <c r="AR501">
        <v>530.27824148886293</v>
      </c>
      <c r="AS501">
        <v>354.20890991165368</v>
      </c>
      <c r="AT501">
        <v>220.97465639725141</v>
      </c>
      <c r="AU501">
        <v>95.185874233840707</v>
      </c>
      <c r="AV501">
        <v>148.2861565600243</v>
      </c>
      <c r="AW501">
        <v>92.443626575696172</v>
      </c>
      <c r="AX501">
        <v>71.59295777525746</v>
      </c>
      <c r="AY501">
        <v>43.362141153256417</v>
      </c>
      <c r="AZ501">
        <v>22.30856493597064</v>
      </c>
      <c r="BA501">
        <v>332.40263965019949</v>
      </c>
      <c r="BB501">
        <v>337.37886864086931</v>
      </c>
      <c r="BC501">
        <v>328.83116197854378</v>
      </c>
      <c r="BD501">
        <v>268.84005376469668</v>
      </c>
      <c r="BE501">
        <v>117.4557036760783</v>
      </c>
      <c r="BF501">
        <v>48.077664141156028</v>
      </c>
      <c r="BG501">
        <v>158.3846222755526</v>
      </c>
      <c r="BH501">
        <v>380.2006866011568</v>
      </c>
      <c r="BI501">
        <v>187.7937677988302</v>
      </c>
      <c r="BJ501">
        <v>192.29117056731889</v>
      </c>
      <c r="BK501">
        <v>353.84743889389807</v>
      </c>
      <c r="BL501">
        <v>175.99002063875119</v>
      </c>
      <c r="BM501">
        <v>52.536002531818632</v>
      </c>
      <c r="BN501">
        <v>39.49357734788957</v>
      </c>
      <c r="BO501">
        <v>174.2869239142214</v>
      </c>
    </row>
    <row r="502">
      <c r="A502" t="s">
        <v>829</v>
      </c>
      <c r="B502">
        <v>2019</v>
      </c>
      <c r="C502" t="s">
        <v>838</v>
      </c>
      <c r="D502">
        <v>269</v>
      </c>
      <c r="E502" t="s">
        <v>116</v>
      </c>
      <c r="F502" t="s">
        <v>90</v>
      </c>
      <c r="G502" t="s">
        <v>877</v>
      </c>
      <c r="H502">
        <v>58.018976575528868</v>
      </c>
      <c r="I502">
        <v>64.660096909570669</v>
      </c>
      <c r="J502">
        <v>76.430922067171423</v>
      </c>
      <c r="K502">
        <v>86.243645957414088</v>
      </c>
      <c r="L502">
        <v>94.128269342609698</v>
      </c>
      <c r="M502">
        <v>75.397183089232144</v>
      </c>
      <c r="N502">
        <v>84.818760260840847</v>
      </c>
      <c r="O502">
        <v>89.509721090794244</v>
      </c>
      <c r="P502">
        <v>92.584622580564442</v>
      </c>
      <c r="Q502">
        <v>96.435577574923784</v>
      </c>
      <c r="R502">
        <v>56.132180826122749</v>
      </c>
      <c r="S502">
        <v>61.784241842895618</v>
      </c>
      <c r="T502">
        <v>64.032277859051703</v>
      </c>
      <c r="U502">
        <v>70.883486627347907</v>
      </c>
      <c r="V502">
        <v>87.53652935313319</v>
      </c>
      <c r="W502" t="s">
        <v>248</v>
      </c>
      <c r="X502" t="s">
        <v>249</v>
      </c>
      <c r="Y502" t="s">
        <v>250</v>
      </c>
      <c r="Z502" t="s">
        <v>251</v>
      </c>
      <c r="AA502" t="s">
        <v>252</v>
      </c>
      <c r="AB502" t="s">
        <v>253</v>
      </c>
      <c r="AC502" t="s">
        <v>254</v>
      </c>
      <c r="AD502" t="s">
        <v>476</v>
      </c>
      <c r="AE502" t="s">
        <v>477</v>
      </c>
      <c r="AF502" t="s">
        <v>257</v>
      </c>
      <c r="AG502">
        <v>90.47835721288034</v>
      </c>
      <c r="AH502">
        <v>89.582193717935382</v>
      </c>
      <c r="AI502">
        <v>65.073878081652808</v>
      </c>
      <c r="AJ502">
        <v>70.089429403197457</v>
      </c>
      <c r="AK502">
        <v>73.206866870974537</v>
      </c>
      <c r="AL502">
        <v>62.188306210872938</v>
      </c>
      <c r="AM502">
        <v>77.82248141524471</v>
      </c>
      <c r="AN502">
        <v>79.58294142697703</v>
      </c>
      <c r="AO502">
        <v>88.396144530735697</v>
      </c>
      <c r="AP502">
        <v>76.436635615546393</v>
      </c>
      <c r="AQ502">
        <v>883.22713863923059</v>
      </c>
      <c r="AR502">
        <v>1049.796450480856</v>
      </c>
      <c r="AS502">
        <v>1237.750151231284</v>
      </c>
      <c r="AT502">
        <v>1460.6521321131249</v>
      </c>
      <c r="AU502">
        <v>1686.7667743785421</v>
      </c>
      <c r="AV502">
        <v>474.38158471112189</v>
      </c>
      <c r="AW502">
        <v>550.48234143050183</v>
      </c>
      <c r="AX502">
        <v>617.37344407930584</v>
      </c>
      <c r="AY502">
        <v>621.72683378217744</v>
      </c>
      <c r="AZ502">
        <v>700.98407174601516</v>
      </c>
      <c r="BA502">
        <v>486.61799242247548</v>
      </c>
      <c r="BB502">
        <v>604.03644120648869</v>
      </c>
      <c r="BC502">
        <v>633.46904215757229</v>
      </c>
      <c r="BD502">
        <v>706.65153162049558</v>
      </c>
      <c r="BE502">
        <v>922.46936368688785</v>
      </c>
      <c r="BF502">
        <v>459.78304300251108</v>
      </c>
      <c r="BG502">
        <v>1462.8192544804181</v>
      </c>
      <c r="BH502">
        <v>727.81209361148569</v>
      </c>
      <c r="BI502">
        <v>480.33467295375658</v>
      </c>
      <c r="BJ502">
        <v>591.13968170024884</v>
      </c>
      <c r="BK502">
        <v>644.98975400941367</v>
      </c>
      <c r="BL502">
        <v>674.15663362288262</v>
      </c>
      <c r="BM502">
        <v>309.5296605961513</v>
      </c>
      <c r="BN502">
        <v>337.38630149146002</v>
      </c>
      <c r="BO502">
        <v>630.24155137470598</v>
      </c>
    </row>
    <row r="503">
      <c r="A503" t="s">
        <v>829</v>
      </c>
      <c r="B503">
        <v>2019</v>
      </c>
      <c r="C503" t="s">
        <v>838</v>
      </c>
      <c r="D503">
        <v>270</v>
      </c>
      <c r="E503" t="s">
        <v>116</v>
      </c>
      <c r="F503" t="s">
        <v>91</v>
      </c>
      <c r="G503" t="s">
        <v>180</v>
      </c>
      <c r="H503">
        <v>5.0466818407260758</v>
      </c>
      <c r="I503">
        <v>2.6784833761589071</v>
      </c>
      <c r="J503">
        <v>1.696720606090186</v>
      </c>
      <c r="K503">
        <v>0.70899005160267736</v>
      </c>
      <c r="L503">
        <v>0.55998172826177739</v>
      </c>
      <c r="M503">
        <v>1.034535897998381</v>
      </c>
      <c r="N503">
        <v>0.93745168268661838</v>
      </c>
      <c r="O503">
        <v>0.110393373174886</v>
      </c>
      <c r="P503">
        <v>0.9580922343378262</v>
      </c>
      <c r="Q503">
        <v>0.49539499466768488</v>
      </c>
      <c r="R503">
        <v>5.5246313623455761</v>
      </c>
      <c r="S503">
        <v>3.7067514303658968</v>
      </c>
      <c r="T503">
        <v>2.7288313171608189</v>
      </c>
      <c r="U503">
        <v>2.1494447352639221</v>
      </c>
      <c r="V503">
        <v>1.317664555876229</v>
      </c>
      <c r="W503" t="s">
        <v>248</v>
      </c>
      <c r="X503" t="s">
        <v>249</v>
      </c>
      <c r="Y503" t="s">
        <v>250</v>
      </c>
      <c r="Z503" t="s">
        <v>251</v>
      </c>
      <c r="AA503" t="s">
        <v>252</v>
      </c>
      <c r="AB503" t="s">
        <v>253</v>
      </c>
      <c r="AC503" t="s">
        <v>254</v>
      </c>
      <c r="AD503" t="s">
        <v>476</v>
      </c>
      <c r="AE503" t="s">
        <v>477</v>
      </c>
      <c r="AF503" t="s">
        <v>257</v>
      </c>
      <c r="AG503">
        <v>0.060684762835636903</v>
      </c>
      <c r="AH503">
        <v>0.71842485050849159</v>
      </c>
      <c r="AI503">
        <v>0.93227468275664394</v>
      </c>
      <c r="AJ503">
        <v>2.5080973388208978</v>
      </c>
      <c r="AK503">
        <v>2.9797527047957462</v>
      </c>
      <c r="AL503">
        <v>3.6946047267396249</v>
      </c>
      <c r="AM503">
        <v>1.861794571440748</v>
      </c>
      <c r="AN503">
        <v>6.9095659332393771</v>
      </c>
      <c r="AO503">
        <v>1.2564289263161841</v>
      </c>
      <c r="AP503">
        <v>2.4255862314145888</v>
      </c>
      <c r="AQ503">
        <v>76.826008056251652</v>
      </c>
      <c r="AR503">
        <v>43.486825342932683</v>
      </c>
      <c r="AS503">
        <v>27.477310622259321</v>
      </c>
      <c r="AT503">
        <v>12.00770003429359</v>
      </c>
      <c r="AU503">
        <v>10.034802297841249</v>
      </c>
      <c r="AV503">
        <v>6.5090598696797253</v>
      </c>
      <c r="AW503">
        <v>6.0841563314094316</v>
      </c>
      <c r="AX503">
        <v>0.76141380142810922</v>
      </c>
      <c r="AY503">
        <v>6.4338076315838784</v>
      </c>
      <c r="AZ503">
        <v>3.600994666257368</v>
      </c>
      <c r="BA503">
        <v>47.893828154414607</v>
      </c>
      <c r="BB503">
        <v>36.239223394998007</v>
      </c>
      <c r="BC503">
        <v>26.99623093991007</v>
      </c>
      <c r="BD503">
        <v>21.42824071695485</v>
      </c>
      <c r="BE503">
        <v>13.885690846942451</v>
      </c>
      <c r="BF503">
        <v>0.30838120606905528</v>
      </c>
      <c r="BG503">
        <v>11.73141291370977</v>
      </c>
      <c r="BH503">
        <v>10.426930262657899</v>
      </c>
      <c r="BI503">
        <v>17.188413791306509</v>
      </c>
      <c r="BJ503">
        <v>24.06126830373616</v>
      </c>
      <c r="BK503">
        <v>38.31881488750323</v>
      </c>
      <c r="BL503">
        <v>16.128259314717521</v>
      </c>
      <c r="BM503">
        <v>26.874045616229662</v>
      </c>
      <c r="BN503">
        <v>4.7954796081554329</v>
      </c>
      <c r="BO503">
        <v>19.999640449493238</v>
      </c>
    </row>
    <row r="504">
      <c r="A504" t="s">
        <v>829</v>
      </c>
      <c r="B504">
        <v>2019</v>
      </c>
      <c r="C504" t="s">
        <v>838</v>
      </c>
      <c r="D504">
        <v>274</v>
      </c>
      <c r="E504" t="s">
        <v>76</v>
      </c>
      <c r="F504" t="s">
        <v>49</v>
      </c>
      <c r="G504" t="s">
        <v>878</v>
      </c>
      <c r="H504">
        <v>82.650310602373253</v>
      </c>
      <c r="I504">
        <v>82.566530325346434</v>
      </c>
      <c r="J504">
        <v>83.683780938529679</v>
      </c>
      <c r="K504">
        <v>84.217718592821569</v>
      </c>
      <c r="L504">
        <v>85.044732100108405</v>
      </c>
      <c r="M504">
        <v>84.80275304972794</v>
      </c>
      <c r="N504">
        <v>84.885345192525321</v>
      </c>
      <c r="O504">
        <v>83.364909938032213</v>
      </c>
      <c r="P504">
        <v>86.478303165896989</v>
      </c>
      <c r="Q504">
        <v>83.077825022631018</v>
      </c>
      <c r="R504">
        <v>82.086726539444271</v>
      </c>
      <c r="S504">
        <v>82.856261635675367</v>
      </c>
      <c r="T504">
        <v>83.119948180178667</v>
      </c>
      <c r="U504">
        <v>81.708369329036117</v>
      </c>
      <c r="V504">
        <v>85.582869029438555</v>
      </c>
      <c r="W504" t="s">
        <v>248</v>
      </c>
      <c r="X504" t="s">
        <v>249</v>
      </c>
      <c r="Y504" t="s">
        <v>250</v>
      </c>
      <c r="Z504" t="s">
        <v>251</v>
      </c>
      <c r="AA504" t="s">
        <v>252</v>
      </c>
      <c r="AB504" t="s">
        <v>253</v>
      </c>
      <c r="AC504" t="s">
        <v>254</v>
      </c>
      <c r="AD504" t="s">
        <v>476</v>
      </c>
      <c r="AE504" t="s">
        <v>477</v>
      </c>
      <c r="AF504" t="s">
        <v>257</v>
      </c>
      <c r="AG504">
        <v>80.803837145285542</v>
      </c>
      <c r="AH504">
        <v>85.199783563088843</v>
      </c>
      <c r="AI504">
        <v>85.402902104631721</v>
      </c>
      <c r="AJ504">
        <v>88.503447848808094</v>
      </c>
      <c r="AK504">
        <v>86.158561900996702</v>
      </c>
      <c r="AL504">
        <v>86.19728659202336</v>
      </c>
      <c r="AM504">
        <v>82.03633088446982</v>
      </c>
      <c r="AN504">
        <v>60.799704380246709</v>
      </c>
      <c r="AO504">
        <v>72.968426003367028</v>
      </c>
      <c r="AP504">
        <v>87.578185702933936</v>
      </c>
      <c r="AQ504">
        <v>1310.439065952731</v>
      </c>
      <c r="AR504">
        <v>1387.01069421944</v>
      </c>
      <c r="AS504">
        <v>1409.235567075156</v>
      </c>
      <c r="AT504">
        <v>1473.524795968226</v>
      </c>
      <c r="AU504">
        <v>1566.81120541874</v>
      </c>
      <c r="AV504">
        <v>556.25141876945781</v>
      </c>
      <c r="AW504">
        <v>565.87127037444588</v>
      </c>
      <c r="AX504">
        <v>595.7234179536141</v>
      </c>
      <c r="AY504">
        <v>593.27783456848863</v>
      </c>
      <c r="AZ504">
        <v>620.73173985941855</v>
      </c>
      <c r="BA504">
        <v>744.19347564167822</v>
      </c>
      <c r="BB504">
        <v>842.44941949508734</v>
      </c>
      <c r="BC504">
        <v>846.73816358301747</v>
      </c>
      <c r="BD504">
        <v>848.79297117239958</v>
      </c>
      <c r="BE504">
        <v>932.99161721669532</v>
      </c>
      <c r="BF504">
        <v>413.8800989754223</v>
      </c>
      <c r="BG504">
        <v>1433.378599890176</v>
      </c>
      <c r="BH504">
        <v>1033.3115069848191</v>
      </c>
      <c r="BI504">
        <v>623.4951830756396</v>
      </c>
      <c r="BJ504">
        <v>715.07034067980601</v>
      </c>
      <c r="BK504">
        <v>917.74103392483153</v>
      </c>
      <c r="BL504">
        <v>741.31941564414137</v>
      </c>
      <c r="BM504">
        <v>240.02418254828569</v>
      </c>
      <c r="BN504">
        <v>282.60446500605491</v>
      </c>
      <c r="BO504">
        <v>746.19650190512095</v>
      </c>
    </row>
    <row r="505">
      <c r="A505" t="s">
        <v>829</v>
      </c>
      <c r="B505">
        <v>2019</v>
      </c>
      <c r="C505" t="s">
        <v>838</v>
      </c>
      <c r="D505">
        <v>275</v>
      </c>
      <c r="E505" t="s">
        <v>76</v>
      </c>
      <c r="F505" t="s">
        <v>48</v>
      </c>
      <c r="G505" t="s">
        <v>180</v>
      </c>
      <c r="H505">
        <v>17.349689397626779</v>
      </c>
      <c r="I505">
        <v>17.43346967465363</v>
      </c>
      <c r="J505">
        <v>16.230482883274039</v>
      </c>
      <c r="K505">
        <v>15.7646562123374</v>
      </c>
      <c r="L505">
        <v>14.955267899891449</v>
      </c>
      <c r="M505">
        <v>15.1502330022964</v>
      </c>
      <c r="N505">
        <v>15.114654807474491</v>
      </c>
      <c r="O505">
        <v>16.635090061967841</v>
      </c>
      <c r="P505">
        <v>13.52169683410305</v>
      </c>
      <c r="Q505">
        <v>16.922174977369149</v>
      </c>
      <c r="R505">
        <v>17.913273460555839</v>
      </c>
      <c r="S505">
        <v>17.14373836432469</v>
      </c>
      <c r="T505">
        <v>16.880051819821471</v>
      </c>
      <c r="U505">
        <v>18.196982068477801</v>
      </c>
      <c r="V505">
        <v>14.374882114871671</v>
      </c>
      <c r="W505" t="s">
        <v>248</v>
      </c>
      <c r="X505" t="s">
        <v>249</v>
      </c>
      <c r="Y505" t="s">
        <v>250</v>
      </c>
      <c r="Z505" t="s">
        <v>251</v>
      </c>
      <c r="AA505" t="s">
        <v>252</v>
      </c>
      <c r="AB505" t="s">
        <v>253</v>
      </c>
      <c r="AC505" t="s">
        <v>254</v>
      </c>
      <c r="AD505" t="s">
        <v>476</v>
      </c>
      <c r="AE505" t="s">
        <v>477</v>
      </c>
      <c r="AF505" t="s">
        <v>257</v>
      </c>
      <c r="AG505">
        <v>19.1359560827159</v>
      </c>
      <c r="AH505">
        <v>14.80021643691153</v>
      </c>
      <c r="AI505">
        <v>14.597097895368661</v>
      </c>
      <c r="AJ505">
        <v>11.49655215119193</v>
      </c>
      <c r="AK505">
        <v>13.841438099002801</v>
      </c>
      <c r="AL505">
        <v>13.802713407977061</v>
      </c>
      <c r="AM505">
        <v>17.963669115530269</v>
      </c>
      <c r="AN505">
        <v>39.083627467635289</v>
      </c>
      <c r="AO505">
        <v>27.031573996633121</v>
      </c>
      <c r="AP505">
        <v>12.30641792048127</v>
      </c>
      <c r="AQ505">
        <v>275.08318605330442</v>
      </c>
      <c r="AR505">
        <v>292.85969485230919</v>
      </c>
      <c r="AS505">
        <v>273.32146675728558</v>
      </c>
      <c r="AT505">
        <v>275.82808246213523</v>
      </c>
      <c r="AU505">
        <v>275.52654640626758</v>
      </c>
      <c r="AV505">
        <v>99.375766695610523</v>
      </c>
      <c r="AW505">
        <v>100.7588400303749</v>
      </c>
      <c r="AX505">
        <v>118.87390890301489</v>
      </c>
      <c r="AY505">
        <v>92.764574740081116</v>
      </c>
      <c r="AZ505">
        <v>126.4372425860507</v>
      </c>
      <c r="BA505">
        <v>162.4006925203079</v>
      </c>
      <c r="BB505">
        <v>174.31069357807471</v>
      </c>
      <c r="BC505">
        <v>171.9561235543479</v>
      </c>
      <c r="BD505">
        <v>189.03168185961351</v>
      </c>
      <c r="BE505">
        <v>156.70945206382561</v>
      </c>
      <c r="BF505">
        <v>98.015040836038793</v>
      </c>
      <c r="BG505">
        <v>248.9949226068517</v>
      </c>
      <c r="BH505">
        <v>176.61401254712499</v>
      </c>
      <c r="BI505">
        <v>80.991702159347938</v>
      </c>
      <c r="BJ505">
        <v>114.87659077139119</v>
      </c>
      <c r="BK505">
        <v>146.9572532365215</v>
      </c>
      <c r="BL505">
        <v>162.32828245699361</v>
      </c>
      <c r="BM505">
        <v>154.29377214190359</v>
      </c>
      <c r="BN505">
        <v>104.69245296914571</v>
      </c>
      <c r="BO505">
        <v>104.85494680598271</v>
      </c>
    </row>
    <row r="506">
      <c r="A506" t="s">
        <v>829</v>
      </c>
      <c r="B506">
        <v>2019</v>
      </c>
      <c r="C506" t="s">
        <v>838</v>
      </c>
      <c r="D506">
        <v>276</v>
      </c>
      <c r="E506" t="s">
        <v>76</v>
      </c>
      <c r="F506" t="s">
        <v>114</v>
      </c>
      <c r="G506" t="s">
        <v>180</v>
      </c>
      <c r="H506">
        <v>0</v>
      </c>
      <c r="I506">
        <v>0</v>
      </c>
      <c r="J506">
        <v>0.0857361781963554</v>
      </c>
      <c r="K506">
        <v>0.017625194841036598</v>
      </c>
      <c r="L506">
        <v>0</v>
      </c>
      <c r="M506">
        <v>0.0470139479757265</v>
      </c>
      <c r="N506">
        <v>0</v>
      </c>
      <c r="O506">
        <v>0</v>
      </c>
      <c r="P506">
        <v>0</v>
      </c>
      <c r="Q506">
        <v>0</v>
      </c>
      <c r="R506">
        <v>0</v>
      </c>
      <c r="S506">
        <v>0</v>
      </c>
      <c r="T506">
        <v>0</v>
      </c>
      <c r="U506">
        <v>0.094648602486250497</v>
      </c>
      <c r="V506">
        <v>0.042248855690161201</v>
      </c>
      <c r="W506" t="s">
        <v>248</v>
      </c>
      <c r="X506" t="s">
        <v>249</v>
      </c>
      <c r="Y506" t="s">
        <v>250</v>
      </c>
      <c r="Z506" t="s">
        <v>251</v>
      </c>
      <c r="AA506" t="s">
        <v>252</v>
      </c>
      <c r="AB506" t="s">
        <v>253</v>
      </c>
      <c r="AC506" t="s">
        <v>254</v>
      </c>
      <c r="AD506" t="s">
        <v>476</v>
      </c>
      <c r="AE506" t="s">
        <v>477</v>
      </c>
      <c r="AF506" t="s">
        <v>257</v>
      </c>
      <c r="AG506">
        <v>0.060206771998840197</v>
      </c>
      <c r="AH506">
        <v>0</v>
      </c>
      <c r="AI506">
        <v>0</v>
      </c>
      <c r="AJ506">
        <v>0</v>
      </c>
      <c r="AK506">
        <v>0</v>
      </c>
      <c r="AL506">
        <v>0</v>
      </c>
      <c r="AM506">
        <v>0</v>
      </c>
      <c r="AN506">
        <v>0.11666815211811769</v>
      </c>
      <c r="AO506">
        <v>0</v>
      </c>
      <c r="AP506">
        <v>0.11539637658458229</v>
      </c>
      <c r="AQ506">
        <v>0</v>
      </c>
      <c r="AR506">
        <v>0</v>
      </c>
      <c r="AS506">
        <v>1.4437979539685031</v>
      </c>
      <c r="AT506">
        <v>0.30838120606905528</v>
      </c>
      <c r="AU506">
        <v>0</v>
      </c>
      <c r="AV506">
        <v>0.30838120606905528</v>
      </c>
      <c r="AW506">
        <v>0</v>
      </c>
      <c r="AX506">
        <v>0</v>
      </c>
      <c r="AY506">
        <v>0</v>
      </c>
      <c r="AZ506">
        <v>0</v>
      </c>
      <c r="BA506">
        <v>0</v>
      </c>
      <c r="BB506">
        <v>0</v>
      </c>
      <c r="BC506">
        <v>0</v>
      </c>
      <c r="BD506">
        <v>0.98321713162706692</v>
      </c>
      <c r="BE506">
        <v>0.46058082234143621</v>
      </c>
      <c r="BF506">
        <v>0.30838120606905528</v>
      </c>
      <c r="BG506">
        <v>0</v>
      </c>
      <c r="BH506">
        <v>0</v>
      </c>
      <c r="BI506">
        <v>0</v>
      </c>
      <c r="BJ506">
        <v>0</v>
      </c>
      <c r="BK506">
        <v>0</v>
      </c>
      <c r="BL506">
        <v>0</v>
      </c>
      <c r="BM506">
        <v>0.46058082234143621</v>
      </c>
      <c r="BN506">
        <v>0</v>
      </c>
      <c r="BO506">
        <v>0.98321713162706692</v>
      </c>
    </row>
    <row r="507">
      <c r="A507" t="s">
        <v>829</v>
      </c>
      <c r="B507">
        <v>2019</v>
      </c>
      <c r="C507" t="s">
        <v>838</v>
      </c>
      <c r="D507">
        <v>341</v>
      </c>
      <c r="E507" t="s">
        <v>148</v>
      </c>
      <c r="F507" t="s">
        <v>49</v>
      </c>
      <c r="G507" t="s">
        <v>939</v>
      </c>
      <c r="H507">
        <v>1.986434108527132</v>
      </c>
      <c r="I507">
        <v>7.2682926829268286</v>
      </c>
      <c r="J507">
        <v>12.35040689325036</v>
      </c>
      <c r="K507">
        <v>15.6640625</v>
      </c>
      <c r="L507">
        <v>40.077319587628871</v>
      </c>
      <c r="M507">
        <v>12.23529411764706</v>
      </c>
      <c r="N507">
        <v>12.89617486338798</v>
      </c>
      <c r="O507">
        <v>21.216041397153941</v>
      </c>
      <c r="P507">
        <v>34.842249657064471</v>
      </c>
      <c r="Q507">
        <v>63.700564971751419</v>
      </c>
      <c r="R507">
        <v>1.420454545454545</v>
      </c>
      <c r="S507">
        <v>4.2735042735042734</v>
      </c>
      <c r="T507">
        <v>8.5815602836879439</v>
      </c>
      <c r="U507">
        <v>11.672597864768679</v>
      </c>
      <c r="V507">
        <v>21.8938885157824</v>
      </c>
      <c r="W507" t="s">
        <v>248</v>
      </c>
      <c r="X507" t="s">
        <v>249</v>
      </c>
      <c r="Y507" t="s">
        <v>250</v>
      </c>
      <c r="Z507" t="s">
        <v>251</v>
      </c>
      <c r="AA507" t="s">
        <v>252</v>
      </c>
      <c r="AB507" t="s">
        <v>253</v>
      </c>
      <c r="AC507" t="s">
        <v>254</v>
      </c>
      <c r="AD507" t="s">
        <v>476</v>
      </c>
      <c r="AE507" t="s">
        <v>477</v>
      </c>
      <c r="AF507" t="s">
        <v>257</v>
      </c>
      <c r="AG507">
        <v>38.539553752535497</v>
      </c>
      <c r="AH507">
        <v>21.23176661264181</v>
      </c>
      <c r="AI507">
        <v>13.55792933442892</v>
      </c>
      <c r="AJ507">
        <v>14.38721136767318</v>
      </c>
      <c r="AK507">
        <v>15.06849315068493</v>
      </c>
      <c r="AL507">
        <v>14.10146173688736</v>
      </c>
      <c r="AM507">
        <v>11.260053619302949</v>
      </c>
      <c r="AN507">
        <v>9.3211752786220874</v>
      </c>
      <c r="AO507">
        <v>7.3529411764705888</v>
      </c>
      <c r="AP507">
        <v>16.242317822651451</v>
      </c>
      <c r="AQ507">
        <v>41</v>
      </c>
      <c r="AR507">
        <v>149</v>
      </c>
      <c r="AS507">
        <v>258</v>
      </c>
      <c r="AT507">
        <v>401</v>
      </c>
      <c r="AU507">
        <v>933</v>
      </c>
      <c r="AV507">
        <v>104</v>
      </c>
      <c r="AW507">
        <v>118</v>
      </c>
      <c r="AX507">
        <v>164</v>
      </c>
      <c r="AY507">
        <v>254</v>
      </c>
      <c r="AZ507">
        <v>451</v>
      </c>
      <c r="BA507">
        <v>20</v>
      </c>
      <c r="BB507">
        <v>60</v>
      </c>
      <c r="BC507">
        <v>121</v>
      </c>
      <c r="BD507">
        <v>164</v>
      </c>
      <c r="BE507">
        <v>326</v>
      </c>
      <c r="BF507">
        <v>380</v>
      </c>
      <c r="BG507">
        <v>262</v>
      </c>
      <c r="BH507">
        <v>165</v>
      </c>
      <c r="BI507">
        <v>162</v>
      </c>
      <c r="BJ507">
        <v>176</v>
      </c>
      <c r="BK507">
        <v>164</v>
      </c>
      <c r="BL507">
        <v>126</v>
      </c>
      <c r="BM507">
        <v>92</v>
      </c>
      <c r="BN507">
        <v>70</v>
      </c>
      <c r="BO507">
        <v>185</v>
      </c>
    </row>
    <row r="508">
      <c r="A508" t="s">
        <v>829</v>
      </c>
      <c r="B508">
        <v>2019</v>
      </c>
      <c r="C508" t="s">
        <v>838</v>
      </c>
      <c r="D508">
        <v>342</v>
      </c>
      <c r="E508" t="s">
        <v>148</v>
      </c>
      <c r="F508" t="s">
        <v>48</v>
      </c>
      <c r="G508" t="s">
        <v>180</v>
      </c>
      <c r="H508">
        <v>98.013565891472865</v>
      </c>
      <c r="I508">
        <v>92.731707317073173</v>
      </c>
      <c r="J508">
        <v>87.649593106749649</v>
      </c>
      <c r="K508">
        <v>84.3359375</v>
      </c>
      <c r="L508">
        <v>59.922680412371129</v>
      </c>
      <c r="M508">
        <v>87.764705882352942</v>
      </c>
      <c r="N508">
        <v>87.103825136612016</v>
      </c>
      <c r="O508">
        <v>78.783958602846056</v>
      </c>
      <c r="P508">
        <v>65.157750342935529</v>
      </c>
      <c r="Q508">
        <v>36.299435028248588</v>
      </c>
      <c r="R508">
        <v>98.579545454545453</v>
      </c>
      <c r="S508">
        <v>95.726495726495727</v>
      </c>
      <c r="T508">
        <v>91.418439716312065</v>
      </c>
      <c r="U508">
        <v>88.32740213523131</v>
      </c>
      <c r="V508">
        <v>78.106111484217593</v>
      </c>
      <c r="W508" t="s">
        <v>248</v>
      </c>
      <c r="X508" t="s">
        <v>249</v>
      </c>
      <c r="Y508" t="s">
        <v>250</v>
      </c>
      <c r="Z508" t="s">
        <v>251</v>
      </c>
      <c r="AA508" t="s">
        <v>252</v>
      </c>
      <c r="AB508" t="s">
        <v>253</v>
      </c>
      <c r="AC508" t="s">
        <v>254</v>
      </c>
      <c r="AD508" t="s">
        <v>476</v>
      </c>
      <c r="AE508" t="s">
        <v>477</v>
      </c>
      <c r="AF508" t="s">
        <v>257</v>
      </c>
      <c r="AG508">
        <v>61.460446247464503</v>
      </c>
      <c r="AH508">
        <v>78.768233387358194</v>
      </c>
      <c r="AI508">
        <v>86.44207066557108</v>
      </c>
      <c r="AJ508">
        <v>85.612788632326826</v>
      </c>
      <c r="AK508">
        <v>84.93150684931507</v>
      </c>
      <c r="AL508">
        <v>85.898538263112641</v>
      </c>
      <c r="AM508">
        <v>88.739946380697049</v>
      </c>
      <c r="AN508">
        <v>90.678824721377921</v>
      </c>
      <c r="AO508">
        <v>92.64705882352942</v>
      </c>
      <c r="AP508">
        <v>83.757682177348542</v>
      </c>
      <c r="AQ508">
        <v>2023</v>
      </c>
      <c r="AR508">
        <v>1901</v>
      </c>
      <c r="AS508">
        <v>1831</v>
      </c>
      <c r="AT508">
        <v>2159</v>
      </c>
      <c r="AU508">
        <v>1395</v>
      </c>
      <c r="AV508">
        <v>746</v>
      </c>
      <c r="AW508">
        <v>797</v>
      </c>
      <c r="AX508">
        <v>609</v>
      </c>
      <c r="AY508">
        <v>475</v>
      </c>
      <c r="AZ508">
        <v>257</v>
      </c>
      <c r="BA508">
        <v>1388</v>
      </c>
      <c r="BB508">
        <v>1344</v>
      </c>
      <c r="BC508">
        <v>1289</v>
      </c>
      <c r="BD508">
        <v>1241</v>
      </c>
      <c r="BE508">
        <v>1163</v>
      </c>
      <c r="BF508">
        <v>606</v>
      </c>
      <c r="BG508">
        <v>972</v>
      </c>
      <c r="BH508">
        <v>1052</v>
      </c>
      <c r="BI508">
        <v>964</v>
      </c>
      <c r="BJ508">
        <v>992</v>
      </c>
      <c r="BK508">
        <v>999</v>
      </c>
      <c r="BL508">
        <v>993</v>
      </c>
      <c r="BM508">
        <v>895</v>
      </c>
      <c r="BN508">
        <v>882</v>
      </c>
      <c r="BO508">
        <v>954</v>
      </c>
    </row>
    <row r="509">
      <c r="A509" t="s">
        <v>829</v>
      </c>
      <c r="B509">
        <v>2019</v>
      </c>
      <c r="C509" t="s">
        <v>838</v>
      </c>
      <c r="D509">
        <v>343</v>
      </c>
      <c r="E509" t="s">
        <v>143</v>
      </c>
      <c r="F509" t="s">
        <v>49</v>
      </c>
      <c r="G509" t="s">
        <v>940</v>
      </c>
      <c r="H509">
        <v>5.1841085271317828</v>
      </c>
      <c r="I509">
        <v>16.09756097560976</v>
      </c>
      <c r="J509">
        <v>25.0837721397798</v>
      </c>
      <c r="K509">
        <v>25.9765625</v>
      </c>
      <c r="L509">
        <v>52.749140893470788</v>
      </c>
      <c r="M509">
        <v>22.117647058823529</v>
      </c>
      <c r="N509">
        <v>20.327868852459019</v>
      </c>
      <c r="O509">
        <v>32.858990944372572</v>
      </c>
      <c r="P509">
        <v>49.245541838134429</v>
      </c>
      <c r="Q509">
        <v>76.129943502824858</v>
      </c>
      <c r="R509">
        <v>3.90625</v>
      </c>
      <c r="S509">
        <v>10.541310541310541</v>
      </c>
      <c r="T509">
        <v>18.156028368794331</v>
      </c>
      <c r="U509">
        <v>24.412811387900359</v>
      </c>
      <c r="V509">
        <v>35.325721961047677</v>
      </c>
      <c r="W509" t="s">
        <v>248</v>
      </c>
      <c r="X509" t="s">
        <v>249</v>
      </c>
      <c r="Y509" t="s">
        <v>250</v>
      </c>
      <c r="Z509" t="s">
        <v>251</v>
      </c>
      <c r="AA509" t="s">
        <v>252</v>
      </c>
      <c r="AB509" t="s">
        <v>253</v>
      </c>
      <c r="AC509" t="s">
        <v>254</v>
      </c>
      <c r="AD509" t="s">
        <v>476</v>
      </c>
      <c r="AE509" t="s">
        <v>477</v>
      </c>
      <c r="AF509" t="s">
        <v>257</v>
      </c>
      <c r="AG509">
        <v>51.318458417849897</v>
      </c>
      <c r="AH509">
        <v>31.11831442463534</v>
      </c>
      <c r="AI509">
        <v>25.801150369761711</v>
      </c>
      <c r="AJ509">
        <v>19.982238010657191</v>
      </c>
      <c r="AK509">
        <v>26.541095890410961</v>
      </c>
      <c r="AL509">
        <v>23.043852106620811</v>
      </c>
      <c r="AM509">
        <v>17.515638963360139</v>
      </c>
      <c r="AN509">
        <v>17.1225937183384</v>
      </c>
      <c r="AO509">
        <v>20.063025210084039</v>
      </c>
      <c r="AP509">
        <v>25.548726953467959</v>
      </c>
      <c r="AQ509">
        <v>107</v>
      </c>
      <c r="AR509">
        <v>330</v>
      </c>
      <c r="AS509">
        <v>524</v>
      </c>
      <c r="AT509">
        <v>665</v>
      </c>
      <c r="AU509">
        <v>1228</v>
      </c>
      <c r="AV509">
        <v>188</v>
      </c>
      <c r="AW509">
        <v>186</v>
      </c>
      <c r="AX509">
        <v>254</v>
      </c>
      <c r="AY509">
        <v>359</v>
      </c>
      <c r="AZ509">
        <v>539</v>
      </c>
      <c r="BA509">
        <v>55</v>
      </c>
      <c r="BB509">
        <v>148</v>
      </c>
      <c r="BC509">
        <v>256</v>
      </c>
      <c r="BD509">
        <v>343</v>
      </c>
      <c r="BE509">
        <v>526</v>
      </c>
      <c r="BF509">
        <v>506</v>
      </c>
      <c r="BG509">
        <v>384</v>
      </c>
      <c r="BH509">
        <v>314</v>
      </c>
      <c r="BI509">
        <v>225</v>
      </c>
      <c r="BJ509">
        <v>310</v>
      </c>
      <c r="BK509">
        <v>268</v>
      </c>
      <c r="BL509">
        <v>196</v>
      </c>
      <c r="BM509">
        <v>169</v>
      </c>
      <c r="BN509">
        <v>191</v>
      </c>
      <c r="BO509">
        <v>291</v>
      </c>
    </row>
    <row r="510">
      <c r="A510" t="s">
        <v>829</v>
      </c>
      <c r="B510">
        <v>2019</v>
      </c>
      <c r="C510" t="s">
        <v>838</v>
      </c>
      <c r="D510">
        <v>344</v>
      </c>
      <c r="E510" t="s">
        <v>143</v>
      </c>
      <c r="F510" t="s">
        <v>48</v>
      </c>
      <c r="G510" t="s">
        <v>180</v>
      </c>
      <c r="H510">
        <v>94.815891472868216</v>
      </c>
      <c r="I510">
        <v>83.902439024390247</v>
      </c>
      <c r="J510">
        <v>74.916227860220204</v>
      </c>
      <c r="K510">
        <v>74.0234375</v>
      </c>
      <c r="L510">
        <v>47.250859106529212</v>
      </c>
      <c r="M510">
        <v>77.882352941176464</v>
      </c>
      <c r="N510">
        <v>79.672131147540981</v>
      </c>
      <c r="O510">
        <v>67.141009055627421</v>
      </c>
      <c r="P510">
        <v>50.754458161865571</v>
      </c>
      <c r="Q510">
        <v>23.870056497175138</v>
      </c>
      <c r="R510">
        <v>96.09375</v>
      </c>
      <c r="S510">
        <v>89.458689458689449</v>
      </c>
      <c r="T510">
        <v>81.843971631205676</v>
      </c>
      <c r="U510">
        <v>75.587188612099638</v>
      </c>
      <c r="V510">
        <v>64.674278038952309</v>
      </c>
      <c r="W510" t="s">
        <v>248</v>
      </c>
      <c r="X510" t="s">
        <v>249</v>
      </c>
      <c r="Y510" t="s">
        <v>250</v>
      </c>
      <c r="Z510" t="s">
        <v>251</v>
      </c>
      <c r="AA510" t="s">
        <v>252</v>
      </c>
      <c r="AB510" t="s">
        <v>253</v>
      </c>
      <c r="AC510" t="s">
        <v>254</v>
      </c>
      <c r="AD510" t="s">
        <v>476</v>
      </c>
      <c r="AE510" t="s">
        <v>477</v>
      </c>
      <c r="AF510" t="s">
        <v>257</v>
      </c>
      <c r="AG510">
        <v>48.681541582150103</v>
      </c>
      <c r="AH510">
        <v>68.881685575364671</v>
      </c>
      <c r="AI510">
        <v>74.1988496302383</v>
      </c>
      <c r="AJ510">
        <v>80.017761989342802</v>
      </c>
      <c r="AK510">
        <v>73.458904109589042</v>
      </c>
      <c r="AL510">
        <v>76.956147893379196</v>
      </c>
      <c r="AM510">
        <v>82.484361036639854</v>
      </c>
      <c r="AN510">
        <v>82.877406281661607</v>
      </c>
      <c r="AO510">
        <v>79.936974789915965</v>
      </c>
      <c r="AP510">
        <v>74.451273046532037</v>
      </c>
      <c r="AQ510">
        <v>1957</v>
      </c>
      <c r="AR510">
        <v>1720</v>
      </c>
      <c r="AS510">
        <v>1565</v>
      </c>
      <c r="AT510">
        <v>1895</v>
      </c>
      <c r="AU510">
        <v>1100</v>
      </c>
      <c r="AV510">
        <v>662</v>
      </c>
      <c r="AW510">
        <v>729</v>
      </c>
      <c r="AX510">
        <v>519</v>
      </c>
      <c r="AY510">
        <v>370</v>
      </c>
      <c r="AZ510">
        <v>169</v>
      </c>
      <c r="BA510">
        <v>1353</v>
      </c>
      <c r="BB510">
        <v>1256</v>
      </c>
      <c r="BC510">
        <v>1154</v>
      </c>
      <c r="BD510">
        <v>1062</v>
      </c>
      <c r="BE510">
        <v>963</v>
      </c>
      <c r="BF510">
        <v>480</v>
      </c>
      <c r="BG510">
        <v>850</v>
      </c>
      <c r="BH510">
        <v>903</v>
      </c>
      <c r="BI510">
        <v>901</v>
      </c>
      <c r="BJ510">
        <v>858</v>
      </c>
      <c r="BK510">
        <v>895</v>
      </c>
      <c r="BL510">
        <v>923</v>
      </c>
      <c r="BM510">
        <v>818</v>
      </c>
      <c r="BN510">
        <v>761</v>
      </c>
      <c r="BO510">
        <v>848</v>
      </c>
    </row>
    <row r="511">
      <c r="A511" t="s">
        <v>829</v>
      </c>
      <c r="B511">
        <v>2019</v>
      </c>
      <c r="C511" t="s">
        <v>838</v>
      </c>
      <c r="D511">
        <v>345</v>
      </c>
      <c r="E511" t="s">
        <v>144</v>
      </c>
      <c r="F511" t="s">
        <v>49</v>
      </c>
      <c r="G511" t="s">
        <v>941</v>
      </c>
      <c r="H511">
        <v>13.22674418604651</v>
      </c>
      <c r="I511">
        <v>21.170731707317071</v>
      </c>
      <c r="J511">
        <v>27.764480612733369</v>
      </c>
      <c r="K511">
        <v>48.203125</v>
      </c>
      <c r="L511">
        <v>65.979381443298962</v>
      </c>
      <c r="M511">
        <v>47.17647058823529</v>
      </c>
      <c r="N511">
        <v>51.912568306010932</v>
      </c>
      <c r="O511">
        <v>58.34411384217335</v>
      </c>
      <c r="P511">
        <v>63.923182441700973</v>
      </c>
      <c r="Q511">
        <v>75.988700564971751</v>
      </c>
      <c r="R511">
        <v>11.64772727272727</v>
      </c>
      <c r="S511">
        <v>18.162393162393158</v>
      </c>
      <c r="T511">
        <v>22.340425531914889</v>
      </c>
      <c r="U511">
        <v>26.12099644128114</v>
      </c>
      <c r="V511">
        <v>41.974479516453997</v>
      </c>
      <c r="W511" t="s">
        <v>248</v>
      </c>
      <c r="X511" t="s">
        <v>249</v>
      </c>
      <c r="Y511" t="s">
        <v>250</v>
      </c>
      <c r="Z511" t="s">
        <v>251</v>
      </c>
      <c r="AA511" t="s">
        <v>252</v>
      </c>
      <c r="AB511" t="s">
        <v>253</v>
      </c>
      <c r="AC511" t="s">
        <v>254</v>
      </c>
      <c r="AD511" t="s">
        <v>476</v>
      </c>
      <c r="AE511" t="s">
        <v>477</v>
      </c>
      <c r="AF511" t="s">
        <v>257</v>
      </c>
      <c r="AG511">
        <v>68.154158215010142</v>
      </c>
      <c r="AH511">
        <v>54.862236628849267</v>
      </c>
      <c r="AI511">
        <v>29.991783073130652</v>
      </c>
      <c r="AJ511">
        <v>40.763765541740668</v>
      </c>
      <c r="AK511">
        <v>33.304794520547951</v>
      </c>
      <c r="AL511">
        <v>34.049871023215822</v>
      </c>
      <c r="AM511">
        <v>28.239499553172479</v>
      </c>
      <c r="AN511">
        <v>25.329280648429592</v>
      </c>
      <c r="AO511">
        <v>14.600840336134461</v>
      </c>
      <c r="AP511">
        <v>34.591747146619838</v>
      </c>
      <c r="AQ511">
        <v>273</v>
      </c>
      <c r="AR511">
        <v>434</v>
      </c>
      <c r="AS511">
        <v>580</v>
      </c>
      <c r="AT511">
        <v>1234</v>
      </c>
      <c r="AU511">
        <v>1536</v>
      </c>
      <c r="AV511">
        <v>401</v>
      </c>
      <c r="AW511">
        <v>475</v>
      </c>
      <c r="AX511">
        <v>451</v>
      </c>
      <c r="AY511">
        <v>466</v>
      </c>
      <c r="AZ511">
        <v>538</v>
      </c>
      <c r="BA511">
        <v>164</v>
      </c>
      <c r="BB511">
        <v>255</v>
      </c>
      <c r="BC511">
        <v>315</v>
      </c>
      <c r="BD511">
        <v>367</v>
      </c>
      <c r="BE511">
        <v>625</v>
      </c>
      <c r="BF511">
        <v>672</v>
      </c>
      <c r="BG511">
        <v>677</v>
      </c>
      <c r="BH511">
        <v>365</v>
      </c>
      <c r="BI511">
        <v>459</v>
      </c>
      <c r="BJ511">
        <v>389</v>
      </c>
      <c r="BK511">
        <v>396</v>
      </c>
      <c r="BL511">
        <v>316</v>
      </c>
      <c r="BM511">
        <v>250</v>
      </c>
      <c r="BN511">
        <v>139</v>
      </c>
      <c r="BO511">
        <v>394</v>
      </c>
    </row>
    <row r="512">
      <c r="A512" t="s">
        <v>829</v>
      </c>
      <c r="B512">
        <v>2019</v>
      </c>
      <c r="C512" t="s">
        <v>838</v>
      </c>
      <c r="D512">
        <v>346</v>
      </c>
      <c r="E512" t="s">
        <v>144</v>
      </c>
      <c r="F512" t="s">
        <v>48</v>
      </c>
      <c r="G512" t="s">
        <v>180</v>
      </c>
      <c r="H512">
        <v>86.773255813953483</v>
      </c>
      <c r="I512">
        <v>78.829268292682926</v>
      </c>
      <c r="J512">
        <v>72.235519387266635</v>
      </c>
      <c r="K512">
        <v>51.796875</v>
      </c>
      <c r="L512">
        <v>34.020618556701031</v>
      </c>
      <c r="M512">
        <v>52.823529411764703</v>
      </c>
      <c r="N512">
        <v>48.087431693989068</v>
      </c>
      <c r="O512">
        <v>41.65588615782665</v>
      </c>
      <c r="P512">
        <v>36.076817558299041</v>
      </c>
      <c r="Q512">
        <v>24.011299435028249</v>
      </c>
      <c r="R512">
        <v>88.352272727272734</v>
      </c>
      <c r="S512">
        <v>81.837606837606842</v>
      </c>
      <c r="T512">
        <v>77.659574468085097</v>
      </c>
      <c r="U512">
        <v>73.879003558718864</v>
      </c>
      <c r="V512">
        <v>58.025520483546003</v>
      </c>
      <c r="W512" t="s">
        <v>248</v>
      </c>
      <c r="X512" t="s">
        <v>249</v>
      </c>
      <c r="Y512" t="s">
        <v>250</v>
      </c>
      <c r="Z512" t="s">
        <v>251</v>
      </c>
      <c r="AA512" t="s">
        <v>252</v>
      </c>
      <c r="AB512" t="s">
        <v>253</v>
      </c>
      <c r="AC512" t="s">
        <v>254</v>
      </c>
      <c r="AD512" t="s">
        <v>476</v>
      </c>
      <c r="AE512" t="s">
        <v>477</v>
      </c>
      <c r="AF512" t="s">
        <v>257</v>
      </c>
      <c r="AG512">
        <v>31.845841784989862</v>
      </c>
      <c r="AH512">
        <v>45.137763371150733</v>
      </c>
      <c r="AI512">
        <v>70.008216926869352</v>
      </c>
      <c r="AJ512">
        <v>59.236234458259332</v>
      </c>
      <c r="AK512">
        <v>66.695205479452056</v>
      </c>
      <c r="AL512">
        <v>65.950128976784185</v>
      </c>
      <c r="AM512">
        <v>71.760500446827521</v>
      </c>
      <c r="AN512">
        <v>74.670719351570412</v>
      </c>
      <c r="AO512">
        <v>85.399159663865547</v>
      </c>
      <c r="AP512">
        <v>65.408252853380162</v>
      </c>
      <c r="AQ512">
        <v>1791</v>
      </c>
      <c r="AR512">
        <v>1616</v>
      </c>
      <c r="AS512">
        <v>1509</v>
      </c>
      <c r="AT512">
        <v>1326</v>
      </c>
      <c r="AU512">
        <v>792</v>
      </c>
      <c r="AV512">
        <v>449</v>
      </c>
      <c r="AW512">
        <v>440</v>
      </c>
      <c r="AX512">
        <v>322</v>
      </c>
      <c r="AY512">
        <v>263</v>
      </c>
      <c r="AZ512">
        <v>170</v>
      </c>
      <c r="BA512">
        <v>1244</v>
      </c>
      <c r="BB512">
        <v>1149</v>
      </c>
      <c r="BC512">
        <v>1095</v>
      </c>
      <c r="BD512">
        <v>1038</v>
      </c>
      <c r="BE512">
        <v>864</v>
      </c>
      <c r="BF512">
        <v>314</v>
      </c>
      <c r="BG512">
        <v>557</v>
      </c>
      <c r="BH512">
        <v>852</v>
      </c>
      <c r="BI512">
        <v>667</v>
      </c>
      <c r="BJ512">
        <v>779</v>
      </c>
      <c r="BK512">
        <v>767</v>
      </c>
      <c r="BL512">
        <v>803</v>
      </c>
      <c r="BM512">
        <v>737</v>
      </c>
      <c r="BN512">
        <v>813</v>
      </c>
      <c r="BO512">
        <v>745</v>
      </c>
    </row>
    <row r="513">
      <c r="A513" t="s">
        <v>829</v>
      </c>
      <c r="B513">
        <v>2019</v>
      </c>
      <c r="C513" t="s">
        <v>838</v>
      </c>
      <c r="D513">
        <v>347</v>
      </c>
      <c r="E513" t="s">
        <v>145</v>
      </c>
      <c r="F513" t="s">
        <v>49</v>
      </c>
      <c r="G513" t="s">
        <v>942</v>
      </c>
      <c r="H513">
        <v>4.2151162790697674</v>
      </c>
      <c r="I513">
        <v>12.97560975609756</v>
      </c>
      <c r="J513">
        <v>22.307324078506461</v>
      </c>
      <c r="K513">
        <v>19.0234375</v>
      </c>
      <c r="L513">
        <v>41.494845360824748</v>
      </c>
      <c r="M513">
        <v>14.23529411764706</v>
      </c>
      <c r="N513">
        <v>13.55191256830601</v>
      </c>
      <c r="O513">
        <v>21.216041397153941</v>
      </c>
      <c r="P513">
        <v>35.939643347050747</v>
      </c>
      <c r="Q513">
        <v>66.384180790960457</v>
      </c>
      <c r="R513">
        <v>3.267045454545455</v>
      </c>
      <c r="S513">
        <v>8.5470085470085468</v>
      </c>
      <c r="T513">
        <v>14.893617021276601</v>
      </c>
      <c r="U513">
        <v>22.277580071174381</v>
      </c>
      <c r="V513">
        <v>29.68435191403627</v>
      </c>
      <c r="W513" t="s">
        <v>248</v>
      </c>
      <c r="X513" t="s">
        <v>249</v>
      </c>
      <c r="Y513" t="s">
        <v>250</v>
      </c>
      <c r="Z513" t="s">
        <v>251</v>
      </c>
      <c r="AA513" t="s">
        <v>252</v>
      </c>
      <c r="AB513" t="s">
        <v>253</v>
      </c>
      <c r="AC513" t="s">
        <v>254</v>
      </c>
      <c r="AD513" t="s">
        <v>476</v>
      </c>
      <c r="AE513" t="s">
        <v>477</v>
      </c>
      <c r="AF513" t="s">
        <v>257</v>
      </c>
      <c r="AG513">
        <v>38.742393509127787</v>
      </c>
      <c r="AH513">
        <v>23.824959481361429</v>
      </c>
      <c r="AI513">
        <v>17.419884963023829</v>
      </c>
      <c r="AJ513">
        <v>20.78152753108348</v>
      </c>
      <c r="AK513">
        <v>21.31849315068493</v>
      </c>
      <c r="AL513">
        <v>16.33705932932072</v>
      </c>
      <c r="AM513">
        <v>17.247542448614841</v>
      </c>
      <c r="AN513">
        <v>12.1580547112462</v>
      </c>
      <c r="AO513">
        <v>14.495798319327729</v>
      </c>
      <c r="AP513">
        <v>22.827041264266899</v>
      </c>
      <c r="AQ513">
        <v>87</v>
      </c>
      <c r="AR513">
        <v>266</v>
      </c>
      <c r="AS513">
        <v>466</v>
      </c>
      <c r="AT513">
        <v>487</v>
      </c>
      <c r="AU513">
        <v>966</v>
      </c>
      <c r="AV513">
        <v>121</v>
      </c>
      <c r="AW513">
        <v>124</v>
      </c>
      <c r="AX513">
        <v>164</v>
      </c>
      <c r="AY513">
        <v>262</v>
      </c>
      <c r="AZ513">
        <v>470</v>
      </c>
      <c r="BA513">
        <v>46</v>
      </c>
      <c r="BB513">
        <v>120</v>
      </c>
      <c r="BC513">
        <v>210</v>
      </c>
      <c r="BD513">
        <v>313</v>
      </c>
      <c r="BE513">
        <v>442</v>
      </c>
      <c r="BF513">
        <v>382</v>
      </c>
      <c r="BG513">
        <v>294</v>
      </c>
      <c r="BH513">
        <v>212</v>
      </c>
      <c r="BI513">
        <v>234</v>
      </c>
      <c r="BJ513">
        <v>249</v>
      </c>
      <c r="BK513">
        <v>190</v>
      </c>
      <c r="BL513">
        <v>193</v>
      </c>
      <c r="BM513">
        <v>120</v>
      </c>
      <c r="BN513">
        <v>138</v>
      </c>
      <c r="BO513">
        <v>260</v>
      </c>
    </row>
    <row r="514">
      <c r="A514" t="s">
        <v>829</v>
      </c>
      <c r="B514">
        <v>2019</v>
      </c>
      <c r="C514" t="s">
        <v>838</v>
      </c>
      <c r="D514">
        <v>348</v>
      </c>
      <c r="E514" t="s">
        <v>145</v>
      </c>
      <c r="F514" t="s">
        <v>48</v>
      </c>
      <c r="G514" t="s">
        <v>180</v>
      </c>
      <c r="H514">
        <v>95.784883720930239</v>
      </c>
      <c r="I514">
        <v>87.024390243902445</v>
      </c>
      <c r="J514">
        <v>77.692675921493532</v>
      </c>
      <c r="K514">
        <v>80.9765625</v>
      </c>
      <c r="L514">
        <v>58.505154639175259</v>
      </c>
      <c r="M514">
        <v>85.764705882352942</v>
      </c>
      <c r="N514">
        <v>86.448087431693992</v>
      </c>
      <c r="O514">
        <v>78.783958602846056</v>
      </c>
      <c r="P514">
        <v>64.060356652949253</v>
      </c>
      <c r="Q514">
        <v>33.61581920903955</v>
      </c>
      <c r="R514">
        <v>96.732954545454547</v>
      </c>
      <c r="S514">
        <v>91.452991452991455</v>
      </c>
      <c r="T514">
        <v>85.106382978723403</v>
      </c>
      <c r="U514">
        <v>77.72241992882563</v>
      </c>
      <c r="V514">
        <v>70.31564808596373</v>
      </c>
      <c r="W514" t="s">
        <v>248</v>
      </c>
      <c r="X514" t="s">
        <v>249</v>
      </c>
      <c r="Y514" t="s">
        <v>250</v>
      </c>
      <c r="Z514" t="s">
        <v>251</v>
      </c>
      <c r="AA514" t="s">
        <v>252</v>
      </c>
      <c r="AB514" t="s">
        <v>253</v>
      </c>
      <c r="AC514" t="s">
        <v>254</v>
      </c>
      <c r="AD514" t="s">
        <v>476</v>
      </c>
      <c r="AE514" t="s">
        <v>477</v>
      </c>
      <c r="AF514" t="s">
        <v>257</v>
      </c>
      <c r="AG514">
        <v>61.257606490872213</v>
      </c>
      <c r="AH514">
        <v>76.175040518638568</v>
      </c>
      <c r="AI514">
        <v>82.580115036976181</v>
      </c>
      <c r="AJ514">
        <v>79.218472468916517</v>
      </c>
      <c r="AK514">
        <v>78.68150684931507</v>
      </c>
      <c r="AL514">
        <v>83.662940670679276</v>
      </c>
      <c r="AM514">
        <v>82.752457551385163</v>
      </c>
      <c r="AN514">
        <v>87.841945288753791</v>
      </c>
      <c r="AO514">
        <v>85.504201680672267</v>
      </c>
      <c r="AP514">
        <v>77.172958735733104</v>
      </c>
      <c r="AQ514">
        <v>1977</v>
      </c>
      <c r="AR514">
        <v>1784</v>
      </c>
      <c r="AS514">
        <v>1623</v>
      </c>
      <c r="AT514">
        <v>2073</v>
      </c>
      <c r="AU514">
        <v>1362</v>
      </c>
      <c r="AV514">
        <v>729</v>
      </c>
      <c r="AW514">
        <v>791</v>
      </c>
      <c r="AX514">
        <v>609</v>
      </c>
      <c r="AY514">
        <v>467</v>
      </c>
      <c r="AZ514">
        <v>238</v>
      </c>
      <c r="BA514">
        <v>1362</v>
      </c>
      <c r="BB514">
        <v>1284</v>
      </c>
      <c r="BC514">
        <v>1200</v>
      </c>
      <c r="BD514">
        <v>1092</v>
      </c>
      <c r="BE514">
        <v>1047</v>
      </c>
      <c r="BF514">
        <v>604</v>
      </c>
      <c r="BG514">
        <v>940</v>
      </c>
      <c r="BH514">
        <v>1005</v>
      </c>
      <c r="BI514">
        <v>892</v>
      </c>
      <c r="BJ514">
        <v>919</v>
      </c>
      <c r="BK514">
        <v>973</v>
      </c>
      <c r="BL514">
        <v>926</v>
      </c>
      <c r="BM514">
        <v>867</v>
      </c>
      <c r="BN514">
        <v>814</v>
      </c>
      <c r="BO514">
        <v>879</v>
      </c>
    </row>
    <row r="515">
      <c r="A515" t="s">
        <v>829</v>
      </c>
      <c r="B515">
        <v>2019</v>
      </c>
      <c r="C515" t="s">
        <v>838</v>
      </c>
      <c r="D515">
        <v>349</v>
      </c>
      <c r="E515" t="s">
        <v>146</v>
      </c>
      <c r="F515" t="s">
        <v>49</v>
      </c>
      <c r="G515" t="s">
        <v>180</v>
      </c>
      <c r="H515">
        <v>37.839147286821706</v>
      </c>
      <c r="I515">
        <v>52.243902439024403</v>
      </c>
      <c r="J515">
        <v>59.358544758257537</v>
      </c>
      <c r="K515">
        <v>85.703125</v>
      </c>
      <c r="L515">
        <v>95.575601374570454</v>
      </c>
      <c r="M515">
        <v>88.117647058823536</v>
      </c>
      <c r="N515">
        <v>93.442622950819683</v>
      </c>
      <c r="O515">
        <v>96.377749029754199</v>
      </c>
      <c r="P515">
        <v>96.844993141289436</v>
      </c>
      <c r="Q515">
        <v>94.774011299435017</v>
      </c>
      <c r="R515">
        <v>36.15056818181818</v>
      </c>
      <c r="S515">
        <v>46.581196581196579</v>
      </c>
      <c r="T515">
        <v>52.978723404255327</v>
      </c>
      <c r="U515">
        <v>57.153024911032027</v>
      </c>
      <c r="V515">
        <v>71.99462726662189</v>
      </c>
      <c r="W515" t="s">
        <v>248</v>
      </c>
      <c r="X515" t="s">
        <v>249</v>
      </c>
      <c r="Y515" t="s">
        <v>250</v>
      </c>
      <c r="Z515" t="s">
        <v>251</v>
      </c>
      <c r="AA515" t="s">
        <v>252</v>
      </c>
      <c r="AB515" t="s">
        <v>253</v>
      </c>
      <c r="AC515" t="s">
        <v>254</v>
      </c>
      <c r="AD515" t="s">
        <v>476</v>
      </c>
      <c r="AE515" t="s">
        <v>477</v>
      </c>
      <c r="AF515" t="s">
        <v>257</v>
      </c>
      <c r="AG515">
        <v>98.377281947261665</v>
      </c>
      <c r="AH515">
        <v>88.330632090761753</v>
      </c>
      <c r="AI515">
        <v>65.324568611339359</v>
      </c>
      <c r="AJ515">
        <v>60.746003552397873</v>
      </c>
      <c r="AK515">
        <v>66.267123287671239</v>
      </c>
      <c r="AL515">
        <v>66.380051590713677</v>
      </c>
      <c r="AM515">
        <v>56.925826630920461</v>
      </c>
      <c r="AN515">
        <v>57.244174265450873</v>
      </c>
      <c r="AO515">
        <v>57.457983193277308</v>
      </c>
      <c r="AP515">
        <v>59.438103599648819</v>
      </c>
      <c r="AQ515">
        <v>781</v>
      </c>
      <c r="AR515">
        <v>1071</v>
      </c>
      <c r="AS515">
        <v>1240</v>
      </c>
      <c r="AT515">
        <v>2194</v>
      </c>
      <c r="AU515">
        <v>2225</v>
      </c>
      <c r="AV515">
        <v>749</v>
      </c>
      <c r="AW515">
        <v>855</v>
      </c>
      <c r="AX515">
        <v>745</v>
      </c>
      <c r="AY515">
        <v>706</v>
      </c>
      <c r="AZ515">
        <v>671</v>
      </c>
      <c r="BA515">
        <v>509</v>
      </c>
      <c r="BB515">
        <v>654</v>
      </c>
      <c r="BC515">
        <v>747</v>
      </c>
      <c r="BD515">
        <v>803</v>
      </c>
      <c r="BE515">
        <v>1072</v>
      </c>
      <c r="BF515">
        <v>970</v>
      </c>
      <c r="BG515">
        <v>1090</v>
      </c>
      <c r="BH515">
        <v>795</v>
      </c>
      <c r="BI515">
        <v>684</v>
      </c>
      <c r="BJ515">
        <v>774</v>
      </c>
      <c r="BK515">
        <v>772</v>
      </c>
      <c r="BL515">
        <v>637</v>
      </c>
      <c r="BM515">
        <v>565</v>
      </c>
      <c r="BN515">
        <v>547</v>
      </c>
      <c r="BO515">
        <v>677</v>
      </c>
    </row>
    <row r="516">
      <c r="A516" t="s">
        <v>829</v>
      </c>
      <c r="B516">
        <v>2019</v>
      </c>
      <c r="C516" t="s">
        <v>838</v>
      </c>
      <c r="D516">
        <v>350</v>
      </c>
      <c r="E516" t="s">
        <v>146</v>
      </c>
      <c r="F516" t="s">
        <v>48</v>
      </c>
      <c r="G516" t="s">
        <v>180</v>
      </c>
      <c r="H516">
        <v>62.160852713178294</v>
      </c>
      <c r="I516">
        <v>47.756097560975597</v>
      </c>
      <c r="J516">
        <v>40.641455241742463</v>
      </c>
      <c r="K516">
        <v>14.296875</v>
      </c>
      <c r="L516">
        <v>4.4243986254295544</v>
      </c>
      <c r="M516">
        <v>11.882352941176469</v>
      </c>
      <c r="N516">
        <v>6.557377049180328</v>
      </c>
      <c r="O516">
        <v>3.622250970245795</v>
      </c>
      <c r="P516">
        <v>3.155006858710562</v>
      </c>
      <c r="Q516">
        <v>5.2259887005649706</v>
      </c>
      <c r="R516">
        <v>63.84943181818182</v>
      </c>
      <c r="S516">
        <v>53.418803418803421</v>
      </c>
      <c r="T516">
        <v>47.021276595744681</v>
      </c>
      <c r="U516">
        <v>42.846975088967973</v>
      </c>
      <c r="V516">
        <v>28.00537273337811</v>
      </c>
      <c r="W516" t="s">
        <v>248</v>
      </c>
      <c r="X516" t="s">
        <v>249</v>
      </c>
      <c r="Y516" t="s">
        <v>250</v>
      </c>
      <c r="Z516" t="s">
        <v>251</v>
      </c>
      <c r="AA516" t="s">
        <v>252</v>
      </c>
      <c r="AB516" t="s">
        <v>253</v>
      </c>
      <c r="AC516" t="s">
        <v>254</v>
      </c>
      <c r="AD516" t="s">
        <v>476</v>
      </c>
      <c r="AE516" t="s">
        <v>477</v>
      </c>
      <c r="AF516" t="s">
        <v>257</v>
      </c>
      <c r="AG516">
        <v>1.6227180527383369</v>
      </c>
      <c r="AH516">
        <v>11.66936790923825</v>
      </c>
      <c r="AI516">
        <v>34.675431388660641</v>
      </c>
      <c r="AJ516">
        <v>39.253996447602127</v>
      </c>
      <c r="AK516">
        <v>33.732876712328768</v>
      </c>
      <c r="AL516">
        <v>33.619948409286323</v>
      </c>
      <c r="AM516">
        <v>43.074173369079531</v>
      </c>
      <c r="AN516">
        <v>42.755825734549141</v>
      </c>
      <c r="AO516">
        <v>42.542016806722692</v>
      </c>
      <c r="AP516">
        <v>40.561896400351181</v>
      </c>
      <c r="AQ516">
        <v>1283</v>
      </c>
      <c r="AR516">
        <v>979</v>
      </c>
      <c r="AS516">
        <v>849</v>
      </c>
      <c r="AT516">
        <v>366</v>
      </c>
      <c r="AU516">
        <v>103</v>
      </c>
      <c r="AV516">
        <v>101</v>
      </c>
      <c r="AW516">
        <v>60</v>
      </c>
      <c r="AX516">
        <v>28</v>
      </c>
      <c r="AY516">
        <v>23</v>
      </c>
      <c r="AZ516">
        <v>37</v>
      </c>
      <c r="BA516">
        <v>899</v>
      </c>
      <c r="BB516">
        <v>750</v>
      </c>
      <c r="BC516">
        <v>663</v>
      </c>
      <c r="BD516">
        <v>602</v>
      </c>
      <c r="BE516">
        <v>417</v>
      </c>
      <c r="BF516">
        <v>16</v>
      </c>
      <c r="BG516">
        <v>144</v>
      </c>
      <c r="BH516">
        <v>422</v>
      </c>
      <c r="BI516">
        <v>442</v>
      </c>
      <c r="BJ516">
        <v>394</v>
      </c>
      <c r="BK516">
        <v>391</v>
      </c>
      <c r="BL516">
        <v>482</v>
      </c>
      <c r="BM516">
        <v>422</v>
      </c>
      <c r="BN516">
        <v>405</v>
      </c>
      <c r="BO516">
        <v>462</v>
      </c>
    </row>
    <row r="517">
      <c r="A517" t="s">
        <v>829</v>
      </c>
      <c r="B517">
        <v>2019</v>
      </c>
      <c r="C517" t="s">
        <v>838</v>
      </c>
      <c r="D517">
        <v>351</v>
      </c>
      <c r="E517" t="s">
        <v>147</v>
      </c>
      <c r="F517" t="s">
        <v>49</v>
      </c>
      <c r="G517" t="s">
        <v>180</v>
      </c>
      <c r="H517">
        <v>12.01550387596899</v>
      </c>
      <c r="I517">
        <v>29.31707317073171</v>
      </c>
      <c r="J517">
        <v>45.667783628530387</v>
      </c>
      <c r="K517">
        <v>32.34375</v>
      </c>
      <c r="L517">
        <v>54.768041237113408</v>
      </c>
      <c r="M517">
        <v>25.058823529411772</v>
      </c>
      <c r="N517">
        <v>21.31147540983606</v>
      </c>
      <c r="O517">
        <v>33.247089262613187</v>
      </c>
      <c r="P517">
        <v>50.480109739368991</v>
      </c>
      <c r="Q517">
        <v>79.802259887005647</v>
      </c>
      <c r="R517">
        <v>9.6590909090909083</v>
      </c>
      <c r="S517">
        <v>20.37037037037037</v>
      </c>
      <c r="T517">
        <v>33.049645390070921</v>
      </c>
      <c r="U517">
        <v>46.619217081850543</v>
      </c>
      <c r="V517">
        <v>51.376762928139698</v>
      </c>
      <c r="W517" t="s">
        <v>248</v>
      </c>
      <c r="X517" t="s">
        <v>249</v>
      </c>
      <c r="Y517" t="s">
        <v>250</v>
      </c>
      <c r="Z517" t="s">
        <v>251</v>
      </c>
      <c r="AA517" t="s">
        <v>252</v>
      </c>
      <c r="AB517" t="s">
        <v>253</v>
      </c>
      <c r="AC517" t="s">
        <v>254</v>
      </c>
      <c r="AD517" t="s">
        <v>476</v>
      </c>
      <c r="AE517" t="s">
        <v>477</v>
      </c>
      <c r="AF517" t="s">
        <v>257</v>
      </c>
      <c r="AG517">
        <v>51.622718052738342</v>
      </c>
      <c r="AH517">
        <v>34.683954619124798</v>
      </c>
      <c r="AI517">
        <v>36.400986031224321</v>
      </c>
      <c r="AJ517">
        <v>29.307282415630549</v>
      </c>
      <c r="AK517">
        <v>38.698630136986303</v>
      </c>
      <c r="AL517">
        <v>31.212381771281169</v>
      </c>
      <c r="AM517">
        <v>28.77569258266309</v>
      </c>
      <c r="AN517">
        <v>25.025329280648432</v>
      </c>
      <c r="AO517">
        <v>39.495798319327733</v>
      </c>
      <c r="AP517">
        <v>38.279192273924487</v>
      </c>
      <c r="AQ517">
        <v>248</v>
      </c>
      <c r="AR517">
        <v>601</v>
      </c>
      <c r="AS517">
        <v>954</v>
      </c>
      <c r="AT517">
        <v>828</v>
      </c>
      <c r="AU517">
        <v>1275</v>
      </c>
      <c r="AV517">
        <v>213</v>
      </c>
      <c r="AW517">
        <v>195</v>
      </c>
      <c r="AX517">
        <v>257</v>
      </c>
      <c r="AY517">
        <v>368</v>
      </c>
      <c r="AZ517">
        <v>565</v>
      </c>
      <c r="BA517">
        <v>136</v>
      </c>
      <c r="BB517">
        <v>286</v>
      </c>
      <c r="BC517">
        <v>466</v>
      </c>
      <c r="BD517">
        <v>655</v>
      </c>
      <c r="BE517">
        <v>765</v>
      </c>
      <c r="BF517">
        <v>509</v>
      </c>
      <c r="BG517">
        <v>428</v>
      </c>
      <c r="BH517">
        <v>443</v>
      </c>
      <c r="BI517">
        <v>330</v>
      </c>
      <c r="BJ517">
        <v>452</v>
      </c>
      <c r="BK517">
        <v>363</v>
      </c>
      <c r="BL517">
        <v>322</v>
      </c>
      <c r="BM517">
        <v>247</v>
      </c>
      <c r="BN517">
        <v>376</v>
      </c>
      <c r="BO517">
        <v>436</v>
      </c>
    </row>
    <row r="518">
      <c r="A518" t="s">
        <v>829</v>
      </c>
      <c r="B518">
        <v>2019</v>
      </c>
      <c r="C518" t="s">
        <v>838</v>
      </c>
      <c r="D518">
        <v>352</v>
      </c>
      <c r="E518" t="s">
        <v>147</v>
      </c>
      <c r="F518" t="s">
        <v>48</v>
      </c>
      <c r="G518" t="s">
        <v>180</v>
      </c>
      <c r="H518">
        <v>87.984496124031011</v>
      </c>
      <c r="I518">
        <v>70.682926829268283</v>
      </c>
      <c r="J518">
        <v>54.332216371469599</v>
      </c>
      <c r="K518">
        <v>67.65625</v>
      </c>
      <c r="L518">
        <v>45.231958762886599</v>
      </c>
      <c r="M518">
        <v>74.941176470588232</v>
      </c>
      <c r="N518">
        <v>78.688524590163937</v>
      </c>
      <c r="O518">
        <v>66.752910737386799</v>
      </c>
      <c r="P518">
        <v>49.519890260631001</v>
      </c>
      <c r="Q518">
        <v>20.197740112994349</v>
      </c>
      <c r="R518">
        <v>90.340909090909093</v>
      </c>
      <c r="S518">
        <v>79.629629629629633</v>
      </c>
      <c r="T518">
        <v>66.950354609929079</v>
      </c>
      <c r="U518">
        <v>53.380782918149457</v>
      </c>
      <c r="V518">
        <v>48.623237071860309</v>
      </c>
      <c r="W518" t="s">
        <v>248</v>
      </c>
      <c r="X518" t="s">
        <v>249</v>
      </c>
      <c r="Y518" t="s">
        <v>250</v>
      </c>
      <c r="Z518" t="s">
        <v>251</v>
      </c>
      <c r="AA518" t="s">
        <v>252</v>
      </c>
      <c r="AB518" t="s">
        <v>253</v>
      </c>
      <c r="AC518" t="s">
        <v>254</v>
      </c>
      <c r="AD518" t="s">
        <v>476</v>
      </c>
      <c r="AE518" t="s">
        <v>477</v>
      </c>
      <c r="AF518" t="s">
        <v>257</v>
      </c>
      <c r="AG518">
        <v>48.377281947261658</v>
      </c>
      <c r="AH518">
        <v>65.316045380875195</v>
      </c>
      <c r="AI518">
        <v>63.599013968775672</v>
      </c>
      <c r="AJ518">
        <v>70.692717584369447</v>
      </c>
      <c r="AK518">
        <v>61.301369863013697</v>
      </c>
      <c r="AL518">
        <v>68.787618228718827</v>
      </c>
      <c r="AM518">
        <v>71.224307417336902</v>
      </c>
      <c r="AN518">
        <v>74.974670719351565</v>
      </c>
      <c r="AO518">
        <v>60.504201680672267</v>
      </c>
      <c r="AP518">
        <v>61.720807726075499</v>
      </c>
      <c r="AQ518">
        <v>1816</v>
      </c>
      <c r="AR518">
        <v>1449</v>
      </c>
      <c r="AS518">
        <v>1135</v>
      </c>
      <c r="AT518">
        <v>1732</v>
      </c>
      <c r="AU518">
        <v>1053</v>
      </c>
      <c r="AV518">
        <v>637</v>
      </c>
      <c r="AW518">
        <v>720</v>
      </c>
      <c r="AX518">
        <v>516</v>
      </c>
      <c r="AY518">
        <v>361</v>
      </c>
      <c r="AZ518">
        <v>143</v>
      </c>
      <c r="BA518">
        <v>1272</v>
      </c>
      <c r="BB518">
        <v>1118</v>
      </c>
      <c r="BC518">
        <v>944</v>
      </c>
      <c r="BD518">
        <v>750</v>
      </c>
      <c r="BE518">
        <v>724</v>
      </c>
      <c r="BF518">
        <v>477</v>
      </c>
      <c r="BG518">
        <v>806</v>
      </c>
      <c r="BH518">
        <v>774</v>
      </c>
      <c r="BI518">
        <v>796</v>
      </c>
      <c r="BJ518">
        <v>716</v>
      </c>
      <c r="BK518">
        <v>800</v>
      </c>
      <c r="BL518">
        <v>797</v>
      </c>
      <c r="BM518">
        <v>740</v>
      </c>
      <c r="BN518">
        <v>576</v>
      </c>
      <c r="BO518">
        <v>703</v>
      </c>
    </row>
    <row r="519">
      <c r="A519" t="s">
        <v>829</v>
      </c>
      <c r="B519">
        <v>2019</v>
      </c>
      <c r="C519" t="s">
        <v>838</v>
      </c>
      <c r="D519">
        <v>353</v>
      </c>
      <c r="E519" t="s">
        <v>137</v>
      </c>
      <c r="F519" t="s">
        <v>49</v>
      </c>
      <c r="G519" t="s">
        <v>180</v>
      </c>
      <c r="H519">
        <v>32.509689922480632</v>
      </c>
      <c r="I519">
        <v>41.268292682926827</v>
      </c>
      <c r="J519">
        <v>46.146481570129247</v>
      </c>
      <c r="K519">
        <v>55.46875</v>
      </c>
      <c r="L519">
        <v>68.685567010309285</v>
      </c>
      <c r="M519">
        <v>53.294117647058833</v>
      </c>
      <c r="N519">
        <v>54.972677595628419</v>
      </c>
      <c r="O519">
        <v>59.637774902975423</v>
      </c>
      <c r="P519">
        <v>66.117969821673526</v>
      </c>
      <c r="Q519">
        <v>79.66101694915254</v>
      </c>
      <c r="R519">
        <v>30.75284090909091</v>
      </c>
      <c r="S519">
        <v>39.03133903133903</v>
      </c>
      <c r="T519">
        <v>41.702127659574472</v>
      </c>
      <c r="U519">
        <v>45.622775800711743</v>
      </c>
      <c r="V519">
        <v>55.540631296171917</v>
      </c>
      <c r="W519" t="s">
        <v>248</v>
      </c>
      <c r="X519" t="s">
        <v>249</v>
      </c>
      <c r="Y519" t="s">
        <v>250</v>
      </c>
      <c r="Z519" t="s">
        <v>251</v>
      </c>
      <c r="AA519" t="s">
        <v>252</v>
      </c>
      <c r="AB519" t="s">
        <v>253</v>
      </c>
      <c r="AC519" t="s">
        <v>254</v>
      </c>
      <c r="AD519" t="s">
        <v>476</v>
      </c>
      <c r="AE519" t="s">
        <v>477</v>
      </c>
      <c r="AF519" t="s">
        <v>257</v>
      </c>
      <c r="AG519">
        <v>69.1683569979716</v>
      </c>
      <c r="AH519">
        <v>60.534846029173423</v>
      </c>
      <c r="AI519">
        <v>41.331142152834843</v>
      </c>
      <c r="AJ519">
        <v>65.186500888099459</v>
      </c>
      <c r="AK519">
        <v>48.715753424657542</v>
      </c>
      <c r="AL519">
        <v>43.508168529664658</v>
      </c>
      <c r="AM519">
        <v>47.274352100089367</v>
      </c>
      <c r="AN519">
        <v>40.729483282674771</v>
      </c>
      <c r="AO519">
        <v>27.731092436974791</v>
      </c>
      <c r="AP519">
        <v>49.517120280948198</v>
      </c>
      <c r="AQ519">
        <v>671</v>
      </c>
      <c r="AR519">
        <v>846</v>
      </c>
      <c r="AS519">
        <v>964</v>
      </c>
      <c r="AT519">
        <v>1420</v>
      </c>
      <c r="AU519">
        <v>1599</v>
      </c>
      <c r="AV519">
        <v>453</v>
      </c>
      <c r="AW519">
        <v>503</v>
      </c>
      <c r="AX519">
        <v>461</v>
      </c>
      <c r="AY519">
        <v>482</v>
      </c>
      <c r="AZ519">
        <v>564</v>
      </c>
      <c r="BA519">
        <v>433</v>
      </c>
      <c r="BB519">
        <v>548</v>
      </c>
      <c r="BC519">
        <v>588</v>
      </c>
      <c r="BD519">
        <v>641</v>
      </c>
      <c r="BE519">
        <v>827</v>
      </c>
      <c r="BF519">
        <v>682</v>
      </c>
      <c r="BG519">
        <v>747</v>
      </c>
      <c r="BH519">
        <v>503</v>
      </c>
      <c r="BI519">
        <v>734</v>
      </c>
      <c r="BJ519">
        <v>569</v>
      </c>
      <c r="BK519">
        <v>506</v>
      </c>
      <c r="BL519">
        <v>529</v>
      </c>
      <c r="BM519">
        <v>402</v>
      </c>
      <c r="BN519">
        <v>264</v>
      </c>
      <c r="BO519">
        <v>564</v>
      </c>
    </row>
    <row r="520">
      <c r="A520" t="s">
        <v>829</v>
      </c>
      <c r="B520">
        <v>2019</v>
      </c>
      <c r="C520" t="s">
        <v>838</v>
      </c>
      <c r="D520">
        <v>354</v>
      </c>
      <c r="E520" t="s">
        <v>137</v>
      </c>
      <c r="F520" t="s">
        <v>48</v>
      </c>
      <c r="G520" t="s">
        <v>180</v>
      </c>
      <c r="H520">
        <v>67.490310077519382</v>
      </c>
      <c r="I520">
        <v>58.731707317073173</v>
      </c>
      <c r="J520">
        <v>53.853518429870753</v>
      </c>
      <c r="K520">
        <v>44.53125</v>
      </c>
      <c r="L520">
        <v>31.314432989690719</v>
      </c>
      <c r="M520">
        <v>46.705882352941167</v>
      </c>
      <c r="N520">
        <v>45.027322404371581</v>
      </c>
      <c r="O520">
        <v>40.362225097024577</v>
      </c>
      <c r="P520">
        <v>33.882030178326467</v>
      </c>
      <c r="Q520">
        <v>20.33898305084746</v>
      </c>
      <c r="R520">
        <v>69.247159090909093</v>
      </c>
      <c r="S520">
        <v>60.96866096866097</v>
      </c>
      <c r="T520">
        <v>58.297872340425528</v>
      </c>
      <c r="U520">
        <v>54.377224199288257</v>
      </c>
      <c r="V520">
        <v>44.459368703828083</v>
      </c>
      <c r="W520" t="s">
        <v>248</v>
      </c>
      <c r="X520" t="s">
        <v>249</v>
      </c>
      <c r="Y520" t="s">
        <v>250</v>
      </c>
      <c r="Z520" t="s">
        <v>251</v>
      </c>
      <c r="AA520" t="s">
        <v>252</v>
      </c>
      <c r="AB520" t="s">
        <v>253</v>
      </c>
      <c r="AC520" t="s">
        <v>254</v>
      </c>
      <c r="AD520" t="s">
        <v>476</v>
      </c>
      <c r="AE520" t="s">
        <v>477</v>
      </c>
      <c r="AF520" t="s">
        <v>257</v>
      </c>
      <c r="AG520">
        <v>30.8316430020284</v>
      </c>
      <c r="AH520">
        <v>39.465153970826577</v>
      </c>
      <c r="AI520">
        <v>58.668857847165157</v>
      </c>
      <c r="AJ520">
        <v>34.813499111900533</v>
      </c>
      <c r="AK520">
        <v>51.284246575342458</v>
      </c>
      <c r="AL520">
        <v>56.491831470335342</v>
      </c>
      <c r="AM520">
        <v>52.725647899910633</v>
      </c>
      <c r="AN520">
        <v>59.270516717325229</v>
      </c>
      <c r="AO520">
        <v>72.268907563025209</v>
      </c>
      <c r="AP520">
        <v>50.482879719051802</v>
      </c>
      <c r="AQ520">
        <v>1393</v>
      </c>
      <c r="AR520">
        <v>1204</v>
      </c>
      <c r="AS520">
        <v>1125</v>
      </c>
      <c r="AT520">
        <v>1140</v>
      </c>
      <c r="AU520">
        <v>729</v>
      </c>
      <c r="AV520">
        <v>397</v>
      </c>
      <c r="AW520">
        <v>412</v>
      </c>
      <c r="AX520">
        <v>312</v>
      </c>
      <c r="AY520">
        <v>247</v>
      </c>
      <c r="AZ520">
        <v>144</v>
      </c>
      <c r="BA520">
        <v>975</v>
      </c>
      <c r="BB520">
        <v>856</v>
      </c>
      <c r="BC520">
        <v>822</v>
      </c>
      <c r="BD520">
        <v>764</v>
      </c>
      <c r="BE520">
        <v>662</v>
      </c>
      <c r="BF520">
        <v>304</v>
      </c>
      <c r="BG520">
        <v>487</v>
      </c>
      <c r="BH520">
        <v>714</v>
      </c>
      <c r="BI520">
        <v>392</v>
      </c>
      <c r="BJ520">
        <v>599</v>
      </c>
      <c r="BK520">
        <v>657</v>
      </c>
      <c r="BL520">
        <v>590</v>
      </c>
      <c r="BM520">
        <v>585</v>
      </c>
      <c r="BN520">
        <v>688</v>
      </c>
      <c r="BO520">
        <v>575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Introduction</vt:lpstr>
      <vt:lpstr>Water</vt:lpstr>
      <vt:lpstr>Sanitation</vt:lpstr>
      <vt:lpstr>Hygiene</vt:lpstr>
      <vt:lpstr>WHS03</vt:lpstr>
      <vt:lpstr>DHS06</vt:lpstr>
      <vt:lpstr>MICS09</vt:lpstr>
      <vt:lpstr>DHS11</vt:lpstr>
      <vt:lpstr>MICS14</vt:lpstr>
      <vt:lpstr>DHS15</vt:lpstr>
      <vt:lpstr>MICS19</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2021-05-26T06:10:06Z</dcterms:modified>
</cp:coreProperties>
</file>